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2.xml" ContentType="application/vnd.openxmlformats-officedocument.spreadsheetml.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C:\Users\USER\Downloads\MY_EXCEL\METROBANK PROJECT\METROBANK DASHBOARDS\"/>
    </mc:Choice>
  </mc:AlternateContent>
  <xr:revisionPtr revIDLastSave="0" documentId="13_ncr:1_{867406E6-EEC6-45C4-B5CB-32C85F574156}" xr6:coauthVersionLast="47" xr6:coauthVersionMax="47" xr10:uidLastSave="{00000000-0000-0000-0000-000000000000}"/>
  <bookViews>
    <workbookView xWindow="-120" yWindow="-120" windowWidth="20730" windowHeight="11040" activeTab="4" xr2:uid="{99379EDD-E35B-4269-8E36-E480C2D0DA51}"/>
  </bookViews>
  <sheets>
    <sheet name="metrobank_branches" sheetId="8" r:id="rId1"/>
    <sheet name="Branch Analysis" sheetId="10" r:id="rId2"/>
    <sheet name="Merged data" sheetId="5" state="hidden" r:id="rId3"/>
    <sheet name="Analysis" sheetId="6" state="hidden" r:id="rId4"/>
    <sheet name="Dashboard" sheetId="7" r:id="rId5"/>
    <sheet name="metrobank_customers" sheetId="4" state="hidden" r:id="rId6"/>
    <sheet name="metrobank_accounts" sheetId="3" state="hidden" r:id="rId7"/>
    <sheet name="metrobank_transactions" sheetId="2" state="hidden" r:id="rId8"/>
  </sheets>
  <definedNames>
    <definedName name="ExternalData_1" localSheetId="7" hidden="1">metrobank_transactions!$A$1:$G$5001</definedName>
    <definedName name="ExternalData_2" localSheetId="6" hidden="1">metrobank_accounts!$A$1:$H$801</definedName>
    <definedName name="ExternalData_3" localSheetId="5" hidden="1">metrobank_customers!$A$1:$I$501</definedName>
    <definedName name="ExternalData_4" localSheetId="2" hidden="1">'Merged data'!$A$1:$W$5002</definedName>
    <definedName name="ExternalData_5" localSheetId="0" hidden="1">metrobank_branches!$A$1:$G$21</definedName>
    <definedName name="Slicer_Region">#N/A</definedName>
  </definedNames>
  <calcPr calcId="191029"/>
  <pivotCaches>
    <pivotCache cacheId="21" r:id="rId9"/>
    <pivotCache cacheId="22"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 i="8" l="1"/>
  <c r="H3" i="8"/>
  <c r="H4" i="8"/>
  <c r="H5" i="8"/>
  <c r="H6" i="8"/>
  <c r="H7" i="8"/>
  <c r="H8" i="8"/>
  <c r="H9" i="8"/>
  <c r="H10" i="8"/>
  <c r="H11" i="8"/>
  <c r="H12" i="8"/>
  <c r="H13" i="8"/>
  <c r="H14" i="8"/>
  <c r="H15" i="8"/>
  <c r="H16" i="8"/>
  <c r="H17" i="8"/>
  <c r="H18" i="8"/>
  <c r="H19" i="8"/>
  <c r="H20" i="8"/>
  <c r="H21" i="8"/>
  <c r="A13" i="10"/>
  <c r="X2" i="5" l="1"/>
  <c r="Y2" i="5" s="1"/>
  <c r="Z2" i="5" s="1" a="1"/>
  <c r="Z2" i="5" s="1"/>
  <c r="X3" i="5"/>
  <c r="X4" i="5"/>
  <c r="X5" i="5"/>
  <c r="Y5" i="5" s="1"/>
  <c r="Z5" i="5" s="1" a="1"/>
  <c r="Z5" i="5" s="1"/>
  <c r="X6" i="5"/>
  <c r="Y6" i="5" s="1"/>
  <c r="Z6" i="5" s="1" a="1"/>
  <c r="Z6" i="5" s="1"/>
  <c r="X7" i="5"/>
  <c r="Y7" i="5" s="1"/>
  <c r="Z7" i="5" s="1" a="1"/>
  <c r="Z7" i="5" s="1"/>
  <c r="X8" i="5"/>
  <c r="Y8" i="5" s="1"/>
  <c r="Z8" i="5" s="1" a="1"/>
  <c r="Z8" i="5" s="1"/>
  <c r="X9" i="5"/>
  <c r="Y9" i="5" s="1"/>
  <c r="Z9" i="5" s="1" a="1"/>
  <c r="Z9" i="5" s="1"/>
  <c r="X10" i="5"/>
  <c r="Y10" i="5" s="1"/>
  <c r="Z10" i="5" s="1" a="1"/>
  <c r="Z10" i="5" s="1"/>
  <c r="X11" i="5"/>
  <c r="Y11" i="5" s="1"/>
  <c r="Z11" i="5" s="1" a="1"/>
  <c r="Z11" i="5" s="1"/>
  <c r="X12" i="5"/>
  <c r="Y12" i="5" s="1"/>
  <c r="Z12" i="5" s="1" a="1"/>
  <c r="Z12" i="5" s="1"/>
  <c r="X13" i="5"/>
  <c r="Y13" i="5" s="1"/>
  <c r="Z13" i="5" s="1" a="1"/>
  <c r="Z13" i="5" s="1"/>
  <c r="X14" i="5"/>
  <c r="Y14" i="5" s="1"/>
  <c r="Z14" i="5" s="1" a="1"/>
  <c r="Z14" i="5" s="1"/>
  <c r="X15" i="5"/>
  <c r="Y15" i="5" s="1"/>
  <c r="Z15" i="5" s="1" a="1"/>
  <c r="Z15" i="5" s="1"/>
  <c r="X16" i="5"/>
  <c r="Y16" i="5" s="1"/>
  <c r="Z16" i="5" s="1" a="1"/>
  <c r="Z16" i="5" s="1"/>
  <c r="X17" i="5"/>
  <c r="Y17" i="5" s="1"/>
  <c r="Z17" i="5" s="1" a="1"/>
  <c r="Z17" i="5" s="1"/>
  <c r="X18" i="5"/>
  <c r="Y18" i="5" s="1"/>
  <c r="Z18" i="5" s="1" a="1"/>
  <c r="Z18" i="5" s="1"/>
  <c r="X19" i="5"/>
  <c r="Y19" i="5" s="1"/>
  <c r="Z19" i="5" s="1" a="1"/>
  <c r="Z19" i="5" s="1"/>
  <c r="X20" i="5"/>
  <c r="Y20" i="5" s="1"/>
  <c r="Z20" i="5" s="1" a="1"/>
  <c r="Z20" i="5" s="1"/>
  <c r="X21" i="5"/>
  <c r="Y21" i="5" s="1"/>
  <c r="Z21" i="5" s="1" a="1"/>
  <c r="Z21" i="5" s="1"/>
  <c r="X22" i="5"/>
  <c r="Y22" i="5" s="1"/>
  <c r="Z22" i="5" s="1" a="1"/>
  <c r="Z22" i="5" s="1"/>
  <c r="X23" i="5"/>
  <c r="Y23" i="5" s="1"/>
  <c r="Z23" i="5" s="1" a="1"/>
  <c r="Z23" i="5" s="1"/>
  <c r="X24" i="5"/>
  <c r="Y24" i="5" s="1"/>
  <c r="Z24" i="5" s="1" a="1"/>
  <c r="Z24" i="5" s="1"/>
  <c r="X25" i="5"/>
  <c r="Y25" i="5" s="1"/>
  <c r="Z25" i="5" s="1" a="1"/>
  <c r="Z25" i="5" s="1"/>
  <c r="X26" i="5"/>
  <c r="Y26" i="5" s="1"/>
  <c r="Z26" i="5" s="1" a="1"/>
  <c r="Z26" i="5" s="1"/>
  <c r="X27" i="5"/>
  <c r="Y27" i="5" s="1"/>
  <c r="Z27" i="5" s="1" a="1"/>
  <c r="Z27" i="5" s="1"/>
  <c r="X28" i="5"/>
  <c r="Y28" i="5" s="1"/>
  <c r="Z28" i="5" s="1" a="1"/>
  <c r="Z28" i="5" s="1"/>
  <c r="X29" i="5"/>
  <c r="Y29" i="5" s="1"/>
  <c r="Z29" i="5" s="1" a="1"/>
  <c r="Z29" i="5" s="1"/>
  <c r="X30" i="5"/>
  <c r="Y30" i="5" s="1"/>
  <c r="Z30" i="5" s="1" a="1"/>
  <c r="Z30" i="5" s="1"/>
  <c r="X31" i="5"/>
  <c r="Y31" i="5" s="1"/>
  <c r="Z31" i="5" s="1" a="1"/>
  <c r="Z31" i="5" s="1"/>
  <c r="X32" i="5"/>
  <c r="Y32" i="5" s="1"/>
  <c r="Z32" i="5" s="1" a="1"/>
  <c r="Z32" i="5" s="1"/>
  <c r="X33" i="5"/>
  <c r="Y33" i="5" s="1"/>
  <c r="Z33" i="5" s="1" a="1"/>
  <c r="Z33" i="5" s="1"/>
  <c r="X34" i="5"/>
  <c r="Y34" i="5" s="1"/>
  <c r="Z34" i="5" s="1" a="1"/>
  <c r="Z34" i="5" s="1"/>
  <c r="X35" i="5"/>
  <c r="Y35" i="5" s="1"/>
  <c r="Z35" i="5" s="1" a="1"/>
  <c r="Z35" i="5" s="1"/>
  <c r="X36" i="5"/>
  <c r="Y36" i="5" s="1"/>
  <c r="Z36" i="5" s="1" a="1"/>
  <c r="Z36" i="5" s="1"/>
  <c r="X37" i="5"/>
  <c r="Y37" i="5" s="1"/>
  <c r="Z37" i="5" s="1" a="1"/>
  <c r="Z37" i="5" s="1"/>
  <c r="X38" i="5"/>
  <c r="Y38" i="5" s="1"/>
  <c r="Z38" i="5" s="1" a="1"/>
  <c r="Z38" i="5" s="1"/>
  <c r="X39" i="5"/>
  <c r="Y39" i="5" s="1"/>
  <c r="Z39" i="5" s="1" a="1"/>
  <c r="Z39" i="5" s="1"/>
  <c r="X40" i="5"/>
  <c r="Y40" i="5" s="1"/>
  <c r="Z40" i="5" s="1" a="1"/>
  <c r="Z40" i="5" s="1"/>
  <c r="X41" i="5"/>
  <c r="Y41" i="5" s="1"/>
  <c r="Z41" i="5" s="1" a="1"/>
  <c r="Z41" i="5" s="1"/>
  <c r="X42" i="5"/>
  <c r="Y42" i="5" s="1"/>
  <c r="Z42" i="5" s="1" a="1"/>
  <c r="Z42" i="5" s="1"/>
  <c r="X43" i="5"/>
  <c r="Y43" i="5" s="1"/>
  <c r="Z43" i="5" s="1" a="1"/>
  <c r="Z43" i="5" s="1"/>
  <c r="X44" i="5"/>
  <c r="Y44" i="5" s="1"/>
  <c r="Z44" i="5" s="1" a="1"/>
  <c r="Z44" i="5" s="1"/>
  <c r="X45" i="5"/>
  <c r="Y45" i="5" s="1"/>
  <c r="Z45" i="5" s="1" a="1"/>
  <c r="Z45" i="5" s="1"/>
  <c r="X46" i="5"/>
  <c r="Y46" i="5" s="1"/>
  <c r="Z46" i="5" s="1" a="1"/>
  <c r="Z46" i="5" s="1"/>
  <c r="X47" i="5"/>
  <c r="Y47" i="5" s="1"/>
  <c r="Z47" i="5" s="1" a="1"/>
  <c r="Z47" i="5" s="1"/>
  <c r="X48" i="5"/>
  <c r="Y48" i="5" s="1"/>
  <c r="Z48" i="5" s="1" a="1"/>
  <c r="Z48" i="5" s="1"/>
  <c r="X49" i="5"/>
  <c r="Y49" i="5" s="1"/>
  <c r="Z49" i="5" s="1" a="1"/>
  <c r="Z49" i="5" s="1"/>
  <c r="X50" i="5"/>
  <c r="Y50" i="5" s="1"/>
  <c r="Z50" i="5" s="1" a="1"/>
  <c r="Z50" i="5" s="1"/>
  <c r="X51" i="5"/>
  <c r="Y51" i="5" s="1"/>
  <c r="Z51" i="5" s="1" a="1"/>
  <c r="Z51" i="5" s="1"/>
  <c r="X52" i="5"/>
  <c r="Y52" i="5" s="1"/>
  <c r="Z52" i="5" s="1" a="1"/>
  <c r="Z52" i="5" s="1"/>
  <c r="X53" i="5"/>
  <c r="Y53" i="5" s="1"/>
  <c r="Z53" i="5" s="1" a="1"/>
  <c r="Z53" i="5" s="1"/>
  <c r="X54" i="5"/>
  <c r="Y54" i="5" s="1"/>
  <c r="Z54" i="5" s="1" a="1"/>
  <c r="Z54" i="5" s="1"/>
  <c r="X55" i="5"/>
  <c r="Y55" i="5" s="1"/>
  <c r="Z55" i="5" s="1" a="1"/>
  <c r="Z55" i="5" s="1"/>
  <c r="X56" i="5"/>
  <c r="Y56" i="5" s="1"/>
  <c r="Z56" i="5" s="1" a="1"/>
  <c r="Z56" i="5" s="1"/>
  <c r="X57" i="5"/>
  <c r="Y57" i="5" s="1"/>
  <c r="Z57" i="5" s="1" a="1"/>
  <c r="Z57" i="5" s="1"/>
  <c r="X58" i="5"/>
  <c r="Y58" i="5" s="1"/>
  <c r="Z58" i="5" s="1" a="1"/>
  <c r="Z58" i="5" s="1"/>
  <c r="X59" i="5"/>
  <c r="Y59" i="5" s="1"/>
  <c r="Z59" i="5" s="1" a="1"/>
  <c r="Z59" i="5" s="1"/>
  <c r="X60" i="5"/>
  <c r="Y60" i="5" s="1"/>
  <c r="Z60" i="5" s="1" a="1"/>
  <c r="Z60" i="5" s="1"/>
  <c r="X61" i="5"/>
  <c r="Y61" i="5" s="1"/>
  <c r="Z61" i="5" s="1" a="1"/>
  <c r="Z61" i="5" s="1"/>
  <c r="X62" i="5"/>
  <c r="Y62" i="5" s="1"/>
  <c r="Z62" i="5" s="1" a="1"/>
  <c r="Z62" i="5" s="1"/>
  <c r="X63" i="5"/>
  <c r="Y63" i="5" s="1"/>
  <c r="Z63" i="5" s="1" a="1"/>
  <c r="Z63" i="5" s="1"/>
  <c r="X64" i="5"/>
  <c r="Y64" i="5" s="1"/>
  <c r="Z64" i="5" s="1" a="1"/>
  <c r="Z64" i="5" s="1"/>
  <c r="X65" i="5"/>
  <c r="Y65" i="5" s="1"/>
  <c r="Z65" i="5" s="1" a="1"/>
  <c r="Z65" i="5" s="1"/>
  <c r="X66" i="5"/>
  <c r="Y66" i="5" s="1"/>
  <c r="Z66" i="5" s="1" a="1"/>
  <c r="Z66" i="5" s="1"/>
  <c r="X67" i="5"/>
  <c r="Y67" i="5" s="1"/>
  <c r="Z67" i="5" s="1" a="1"/>
  <c r="Z67" i="5" s="1"/>
  <c r="X68" i="5"/>
  <c r="Y68" i="5" s="1"/>
  <c r="Z68" i="5" s="1" a="1"/>
  <c r="Z68" i="5" s="1"/>
  <c r="X69" i="5"/>
  <c r="Y69" i="5" s="1"/>
  <c r="Z69" i="5" s="1" a="1"/>
  <c r="Z69" i="5" s="1"/>
  <c r="X70" i="5"/>
  <c r="Y70" i="5" s="1"/>
  <c r="Z70" i="5" s="1" a="1"/>
  <c r="Z70" i="5" s="1"/>
  <c r="X71" i="5"/>
  <c r="Y71" i="5" s="1"/>
  <c r="Z71" i="5" s="1" a="1"/>
  <c r="Z71" i="5" s="1"/>
  <c r="X72" i="5"/>
  <c r="Y72" i="5" s="1"/>
  <c r="Z72" i="5" s="1" a="1"/>
  <c r="Z72" i="5" s="1"/>
  <c r="X73" i="5"/>
  <c r="Y73" i="5" s="1"/>
  <c r="Z73" i="5" s="1" a="1"/>
  <c r="Z73" i="5" s="1"/>
  <c r="X74" i="5"/>
  <c r="Y74" i="5" s="1"/>
  <c r="Z74" i="5" s="1" a="1"/>
  <c r="Z74" i="5" s="1"/>
  <c r="X75" i="5"/>
  <c r="Y75" i="5" s="1"/>
  <c r="Z75" i="5" s="1" a="1"/>
  <c r="Z75" i="5" s="1"/>
  <c r="X76" i="5"/>
  <c r="Y76" i="5" s="1"/>
  <c r="Z76" i="5" s="1" a="1"/>
  <c r="Z76" i="5" s="1"/>
  <c r="X77" i="5"/>
  <c r="Y77" i="5" s="1"/>
  <c r="Z77" i="5" s="1" a="1"/>
  <c r="Z77" i="5" s="1"/>
  <c r="X78" i="5"/>
  <c r="Y78" i="5" s="1"/>
  <c r="Z78" i="5" s="1" a="1"/>
  <c r="Z78" i="5" s="1"/>
  <c r="X79" i="5"/>
  <c r="Y79" i="5" s="1"/>
  <c r="Z79" i="5" s="1" a="1"/>
  <c r="Z79" i="5" s="1"/>
  <c r="X80" i="5"/>
  <c r="Y80" i="5" s="1"/>
  <c r="Z80" i="5" s="1" a="1"/>
  <c r="Z80" i="5" s="1"/>
  <c r="X81" i="5"/>
  <c r="Y81" i="5" s="1"/>
  <c r="Z81" i="5" s="1" a="1"/>
  <c r="Z81" i="5" s="1"/>
  <c r="X82" i="5"/>
  <c r="Y82" i="5" s="1"/>
  <c r="Z82" i="5" s="1" a="1"/>
  <c r="Z82" i="5" s="1"/>
  <c r="X83" i="5"/>
  <c r="Y83" i="5" s="1"/>
  <c r="Z83" i="5" s="1" a="1"/>
  <c r="Z83" i="5" s="1"/>
  <c r="X84" i="5"/>
  <c r="Y84" i="5" s="1"/>
  <c r="Z84" i="5" s="1" a="1"/>
  <c r="Z84" i="5" s="1"/>
  <c r="X85" i="5"/>
  <c r="Y85" i="5" s="1"/>
  <c r="Z85" i="5" s="1" a="1"/>
  <c r="Z85" i="5" s="1"/>
  <c r="X86" i="5"/>
  <c r="Y86" i="5" s="1"/>
  <c r="Z86" i="5" s="1" a="1"/>
  <c r="Z86" i="5" s="1"/>
  <c r="X87" i="5"/>
  <c r="Y87" i="5" s="1"/>
  <c r="Z87" i="5" s="1" a="1"/>
  <c r="Z87" i="5" s="1"/>
  <c r="X88" i="5"/>
  <c r="Y88" i="5" s="1"/>
  <c r="Z88" i="5" s="1" a="1"/>
  <c r="Z88" i="5" s="1"/>
  <c r="X89" i="5"/>
  <c r="Y89" i="5" s="1"/>
  <c r="Z89" i="5" s="1" a="1"/>
  <c r="Z89" i="5" s="1"/>
  <c r="X90" i="5"/>
  <c r="Y90" i="5" s="1"/>
  <c r="Z90" i="5" s="1" a="1"/>
  <c r="Z90" i="5" s="1"/>
  <c r="X91" i="5"/>
  <c r="Y91" i="5" s="1"/>
  <c r="Z91" i="5" s="1" a="1"/>
  <c r="Z91" i="5" s="1"/>
  <c r="X92" i="5"/>
  <c r="Y92" i="5" s="1"/>
  <c r="Z92" i="5" s="1" a="1"/>
  <c r="Z92" i="5" s="1"/>
  <c r="X93" i="5"/>
  <c r="Y93" i="5" s="1"/>
  <c r="Z93" i="5" s="1" a="1"/>
  <c r="Z93" i="5" s="1"/>
  <c r="X94" i="5"/>
  <c r="Y94" i="5" s="1"/>
  <c r="Z94" i="5" s="1" a="1"/>
  <c r="Z94" i="5" s="1"/>
  <c r="X95" i="5"/>
  <c r="Y95" i="5" s="1"/>
  <c r="Z95" i="5" s="1" a="1"/>
  <c r="Z95" i="5" s="1"/>
  <c r="X96" i="5"/>
  <c r="Y96" i="5" s="1"/>
  <c r="Z96" i="5" s="1" a="1"/>
  <c r="Z96" i="5" s="1"/>
  <c r="X97" i="5"/>
  <c r="Y97" i="5" s="1"/>
  <c r="Z97" i="5" s="1" a="1"/>
  <c r="Z97" i="5" s="1"/>
  <c r="X98" i="5"/>
  <c r="Y98" i="5" s="1"/>
  <c r="Z98" i="5" s="1" a="1"/>
  <c r="Z98" i="5" s="1"/>
  <c r="X99" i="5"/>
  <c r="Y99" i="5" s="1"/>
  <c r="Z99" i="5" s="1" a="1"/>
  <c r="Z99" i="5" s="1"/>
  <c r="X100" i="5"/>
  <c r="Y100" i="5" s="1"/>
  <c r="Z100" i="5" s="1" a="1"/>
  <c r="Z100" i="5" s="1"/>
  <c r="X101" i="5"/>
  <c r="Y101" i="5" s="1"/>
  <c r="Z101" i="5" s="1" a="1"/>
  <c r="Z101" i="5" s="1"/>
  <c r="X102" i="5"/>
  <c r="Y102" i="5" s="1"/>
  <c r="Z102" i="5" s="1" a="1"/>
  <c r="Z102" i="5" s="1"/>
  <c r="X103" i="5"/>
  <c r="Y103" i="5" s="1"/>
  <c r="Z103" i="5" s="1" a="1"/>
  <c r="Z103" i="5" s="1"/>
  <c r="X104" i="5"/>
  <c r="Y104" i="5" s="1"/>
  <c r="Z104" i="5" s="1" a="1"/>
  <c r="Z104" i="5" s="1"/>
  <c r="X105" i="5"/>
  <c r="Y105" i="5" s="1"/>
  <c r="Z105" i="5" s="1" a="1"/>
  <c r="Z105" i="5" s="1"/>
  <c r="X106" i="5"/>
  <c r="Y106" i="5" s="1"/>
  <c r="Z106" i="5" s="1" a="1"/>
  <c r="Z106" i="5" s="1"/>
  <c r="X107" i="5"/>
  <c r="Y107" i="5" s="1"/>
  <c r="Z107" i="5" s="1" a="1"/>
  <c r="Z107" i="5" s="1"/>
  <c r="X108" i="5"/>
  <c r="Y108" i="5" s="1"/>
  <c r="Z108" i="5" s="1" a="1"/>
  <c r="Z108" i="5" s="1"/>
  <c r="X109" i="5"/>
  <c r="Y109" i="5" s="1"/>
  <c r="Z109" i="5" s="1" a="1"/>
  <c r="Z109" i="5" s="1"/>
  <c r="X110" i="5"/>
  <c r="Y110" i="5" s="1"/>
  <c r="Z110" i="5" s="1" a="1"/>
  <c r="Z110" i="5" s="1"/>
  <c r="X111" i="5"/>
  <c r="Y111" i="5" s="1"/>
  <c r="Z111" i="5" s="1" a="1"/>
  <c r="Z111" i="5" s="1"/>
  <c r="X112" i="5"/>
  <c r="Y112" i="5" s="1"/>
  <c r="Z112" i="5" s="1" a="1"/>
  <c r="Z112" i="5" s="1"/>
  <c r="X113" i="5"/>
  <c r="Y113" i="5" s="1"/>
  <c r="Z113" i="5" s="1" a="1"/>
  <c r="Z113" i="5" s="1"/>
  <c r="X114" i="5"/>
  <c r="Y114" i="5" s="1"/>
  <c r="Z114" i="5" s="1" a="1"/>
  <c r="Z114" i="5" s="1"/>
  <c r="X115" i="5"/>
  <c r="Y115" i="5" s="1"/>
  <c r="Z115" i="5" s="1" a="1"/>
  <c r="Z115" i="5" s="1"/>
  <c r="X116" i="5"/>
  <c r="Y116" i="5" s="1"/>
  <c r="Z116" i="5" s="1" a="1"/>
  <c r="Z116" i="5" s="1"/>
  <c r="X117" i="5"/>
  <c r="Y117" i="5" s="1"/>
  <c r="Z117" i="5" s="1" a="1"/>
  <c r="Z117" i="5" s="1"/>
  <c r="X118" i="5"/>
  <c r="Y118" i="5" s="1"/>
  <c r="Z118" i="5" s="1" a="1"/>
  <c r="Z118" i="5" s="1"/>
  <c r="X119" i="5"/>
  <c r="Y119" i="5" s="1"/>
  <c r="Z119" i="5" s="1" a="1"/>
  <c r="Z119" i="5" s="1"/>
  <c r="X120" i="5"/>
  <c r="Y120" i="5" s="1"/>
  <c r="Z120" i="5" s="1" a="1"/>
  <c r="Z120" i="5" s="1"/>
  <c r="X121" i="5"/>
  <c r="Y121" i="5" s="1"/>
  <c r="Z121" i="5" s="1" a="1"/>
  <c r="Z121" i="5" s="1"/>
  <c r="X122" i="5"/>
  <c r="Y122" i="5" s="1"/>
  <c r="Z122" i="5" s="1" a="1"/>
  <c r="Z122" i="5" s="1"/>
  <c r="X123" i="5"/>
  <c r="Y123" i="5" s="1"/>
  <c r="Z123" i="5" s="1" a="1"/>
  <c r="Z123" i="5" s="1"/>
  <c r="X124" i="5"/>
  <c r="Y124" i="5" s="1"/>
  <c r="Z124" i="5" s="1" a="1"/>
  <c r="Z124" i="5" s="1"/>
  <c r="X125" i="5"/>
  <c r="Y125" i="5" s="1"/>
  <c r="Z125" i="5" s="1" a="1"/>
  <c r="Z125" i="5" s="1"/>
  <c r="X126" i="5"/>
  <c r="Y126" i="5" s="1"/>
  <c r="Z126" i="5" s="1" a="1"/>
  <c r="Z126" i="5" s="1"/>
  <c r="X127" i="5"/>
  <c r="Y127" i="5" s="1"/>
  <c r="Z127" i="5" s="1" a="1"/>
  <c r="Z127" i="5" s="1"/>
  <c r="X128" i="5"/>
  <c r="Y128" i="5" s="1"/>
  <c r="Z128" i="5" s="1" a="1"/>
  <c r="Z128" i="5" s="1"/>
  <c r="X129" i="5"/>
  <c r="Y129" i="5" s="1"/>
  <c r="Z129" i="5" s="1" a="1"/>
  <c r="Z129" i="5" s="1"/>
  <c r="X130" i="5"/>
  <c r="Y130" i="5" s="1"/>
  <c r="Z130" i="5" s="1" a="1"/>
  <c r="Z130" i="5" s="1"/>
  <c r="X131" i="5"/>
  <c r="Y131" i="5" s="1"/>
  <c r="Z131" i="5" s="1" a="1"/>
  <c r="Z131" i="5" s="1"/>
  <c r="X132" i="5"/>
  <c r="Y132" i="5" s="1"/>
  <c r="Z132" i="5" s="1" a="1"/>
  <c r="Z132" i="5" s="1"/>
  <c r="X133" i="5"/>
  <c r="Y133" i="5" s="1"/>
  <c r="Z133" i="5" s="1" a="1"/>
  <c r="Z133" i="5" s="1"/>
  <c r="X134" i="5"/>
  <c r="Y134" i="5" s="1"/>
  <c r="Z134" i="5" s="1" a="1"/>
  <c r="Z134" i="5" s="1"/>
  <c r="X135" i="5"/>
  <c r="Y135" i="5" s="1"/>
  <c r="Z135" i="5" s="1" a="1"/>
  <c r="Z135" i="5" s="1"/>
  <c r="X136" i="5"/>
  <c r="Y136" i="5" s="1"/>
  <c r="Z136" i="5" s="1" a="1"/>
  <c r="Z136" i="5" s="1"/>
  <c r="X137" i="5"/>
  <c r="Y137" i="5" s="1"/>
  <c r="Z137" i="5" s="1" a="1"/>
  <c r="Z137" i="5" s="1"/>
  <c r="X138" i="5"/>
  <c r="Y138" i="5" s="1"/>
  <c r="Z138" i="5" s="1" a="1"/>
  <c r="Z138" i="5" s="1"/>
  <c r="X139" i="5"/>
  <c r="Y139" i="5" s="1"/>
  <c r="Z139" i="5" s="1" a="1"/>
  <c r="Z139" i="5" s="1"/>
  <c r="X140" i="5"/>
  <c r="Y140" i="5" s="1"/>
  <c r="Z140" i="5" s="1" a="1"/>
  <c r="Z140" i="5" s="1"/>
  <c r="X141" i="5"/>
  <c r="Y141" i="5" s="1"/>
  <c r="Z141" i="5" s="1" a="1"/>
  <c r="Z141" i="5" s="1"/>
  <c r="X142" i="5"/>
  <c r="Y142" i="5" s="1"/>
  <c r="Z142" i="5" s="1" a="1"/>
  <c r="Z142" i="5" s="1"/>
  <c r="X143" i="5"/>
  <c r="Y143" i="5" s="1"/>
  <c r="Z143" i="5" s="1" a="1"/>
  <c r="Z143" i="5" s="1"/>
  <c r="X144" i="5"/>
  <c r="Y144" i="5" s="1"/>
  <c r="Z144" i="5" s="1" a="1"/>
  <c r="Z144" i="5" s="1"/>
  <c r="X145" i="5"/>
  <c r="Y145" i="5" s="1"/>
  <c r="Z145" i="5" s="1" a="1"/>
  <c r="Z145" i="5" s="1"/>
  <c r="X146" i="5"/>
  <c r="Y146" i="5" s="1"/>
  <c r="Z146" i="5" s="1" a="1"/>
  <c r="Z146" i="5" s="1"/>
  <c r="X147" i="5"/>
  <c r="Y147" i="5" s="1"/>
  <c r="Z147" i="5" s="1" a="1"/>
  <c r="Z147" i="5" s="1"/>
  <c r="X148" i="5"/>
  <c r="Y148" i="5" s="1"/>
  <c r="Z148" i="5" s="1" a="1"/>
  <c r="Z148" i="5" s="1"/>
  <c r="X149" i="5"/>
  <c r="Y149" i="5" s="1"/>
  <c r="Z149" i="5" s="1" a="1"/>
  <c r="Z149" i="5" s="1"/>
  <c r="X150" i="5"/>
  <c r="Y150" i="5" s="1"/>
  <c r="Z150" i="5" s="1" a="1"/>
  <c r="Z150" i="5" s="1"/>
  <c r="X151" i="5"/>
  <c r="Y151" i="5" s="1"/>
  <c r="Z151" i="5" s="1" a="1"/>
  <c r="Z151" i="5" s="1"/>
  <c r="X152" i="5"/>
  <c r="Y152" i="5" s="1"/>
  <c r="Z152" i="5" s="1" a="1"/>
  <c r="Z152" i="5" s="1"/>
  <c r="X153" i="5"/>
  <c r="Y153" i="5" s="1"/>
  <c r="Z153" i="5" s="1" a="1"/>
  <c r="Z153" i="5" s="1"/>
  <c r="X154" i="5"/>
  <c r="Y154" i="5" s="1"/>
  <c r="Z154" i="5" s="1" a="1"/>
  <c r="Z154" i="5" s="1"/>
  <c r="X155" i="5"/>
  <c r="Y155" i="5" s="1"/>
  <c r="Z155" i="5" s="1" a="1"/>
  <c r="Z155" i="5" s="1"/>
  <c r="X156" i="5"/>
  <c r="Y156" i="5" s="1"/>
  <c r="Z156" i="5" s="1" a="1"/>
  <c r="Z156" i="5" s="1"/>
  <c r="X157" i="5"/>
  <c r="Y157" i="5" s="1"/>
  <c r="Z157" i="5" s="1" a="1"/>
  <c r="Z157" i="5" s="1"/>
  <c r="X158" i="5"/>
  <c r="Y158" i="5" s="1"/>
  <c r="Z158" i="5" s="1" a="1"/>
  <c r="Z158" i="5" s="1"/>
  <c r="X159" i="5"/>
  <c r="Y159" i="5" s="1"/>
  <c r="Z159" i="5" s="1" a="1"/>
  <c r="Z159" i="5" s="1"/>
  <c r="X160" i="5"/>
  <c r="Y160" i="5" s="1"/>
  <c r="Z160" i="5" s="1" a="1"/>
  <c r="Z160" i="5" s="1"/>
  <c r="X161" i="5"/>
  <c r="Y161" i="5" s="1"/>
  <c r="Z161" i="5" s="1" a="1"/>
  <c r="Z161" i="5" s="1"/>
  <c r="X162" i="5"/>
  <c r="Y162" i="5" s="1"/>
  <c r="Z162" i="5" s="1" a="1"/>
  <c r="Z162" i="5" s="1"/>
  <c r="X163" i="5"/>
  <c r="Y163" i="5" s="1"/>
  <c r="Z163" i="5" s="1" a="1"/>
  <c r="Z163" i="5" s="1"/>
  <c r="X164" i="5"/>
  <c r="Y164" i="5" s="1"/>
  <c r="Z164" i="5" s="1" a="1"/>
  <c r="Z164" i="5" s="1"/>
  <c r="X165" i="5"/>
  <c r="Y165" i="5" s="1"/>
  <c r="Z165" i="5" s="1" a="1"/>
  <c r="Z165" i="5" s="1"/>
  <c r="X166" i="5"/>
  <c r="Y166" i="5" s="1"/>
  <c r="Z166" i="5" s="1" a="1"/>
  <c r="Z166" i="5" s="1"/>
  <c r="X167" i="5"/>
  <c r="Y167" i="5" s="1"/>
  <c r="Z167" i="5" s="1" a="1"/>
  <c r="Z167" i="5" s="1"/>
  <c r="X168" i="5"/>
  <c r="Y168" i="5" s="1"/>
  <c r="Z168" i="5" s="1" a="1"/>
  <c r="Z168" i="5" s="1"/>
  <c r="X169" i="5"/>
  <c r="Y169" i="5" s="1"/>
  <c r="Z169" i="5" s="1" a="1"/>
  <c r="Z169" i="5" s="1"/>
  <c r="X170" i="5"/>
  <c r="Y170" i="5" s="1"/>
  <c r="Z170" i="5" s="1" a="1"/>
  <c r="Z170" i="5" s="1"/>
  <c r="X171" i="5"/>
  <c r="Y171" i="5" s="1"/>
  <c r="Z171" i="5" s="1" a="1"/>
  <c r="Z171" i="5" s="1"/>
  <c r="X172" i="5"/>
  <c r="Y172" i="5" s="1"/>
  <c r="Z172" i="5" s="1" a="1"/>
  <c r="Z172" i="5" s="1"/>
  <c r="X173" i="5"/>
  <c r="Y173" i="5" s="1"/>
  <c r="Z173" i="5" s="1" a="1"/>
  <c r="Z173" i="5" s="1"/>
  <c r="X174" i="5"/>
  <c r="Y174" i="5" s="1"/>
  <c r="Z174" i="5" s="1" a="1"/>
  <c r="Z174" i="5" s="1"/>
  <c r="X175" i="5"/>
  <c r="Y175" i="5" s="1"/>
  <c r="Z175" i="5" s="1" a="1"/>
  <c r="Z175" i="5" s="1"/>
  <c r="X176" i="5"/>
  <c r="Y176" i="5" s="1"/>
  <c r="Z176" i="5" s="1" a="1"/>
  <c r="Z176" i="5" s="1"/>
  <c r="X177" i="5"/>
  <c r="Y177" i="5" s="1"/>
  <c r="Z177" i="5" s="1" a="1"/>
  <c r="Z177" i="5" s="1"/>
  <c r="X178" i="5"/>
  <c r="Y178" i="5" s="1"/>
  <c r="Z178" i="5" s="1" a="1"/>
  <c r="Z178" i="5" s="1"/>
  <c r="X179" i="5"/>
  <c r="Y179" i="5" s="1"/>
  <c r="Z179" i="5" s="1" a="1"/>
  <c r="Z179" i="5" s="1"/>
  <c r="X180" i="5"/>
  <c r="Y180" i="5" s="1"/>
  <c r="Z180" i="5" s="1" a="1"/>
  <c r="Z180" i="5" s="1"/>
  <c r="X181" i="5"/>
  <c r="Y181" i="5" s="1"/>
  <c r="Z181" i="5" s="1" a="1"/>
  <c r="Z181" i="5" s="1"/>
  <c r="X182" i="5"/>
  <c r="Y182" i="5" s="1"/>
  <c r="Z182" i="5" s="1" a="1"/>
  <c r="Z182" i="5" s="1"/>
  <c r="X183" i="5"/>
  <c r="Y183" i="5" s="1"/>
  <c r="Z183" i="5" s="1" a="1"/>
  <c r="Z183" i="5" s="1"/>
  <c r="X184" i="5"/>
  <c r="Y184" i="5" s="1"/>
  <c r="Z184" i="5" s="1" a="1"/>
  <c r="Z184" i="5" s="1"/>
  <c r="X185" i="5"/>
  <c r="Y185" i="5" s="1"/>
  <c r="Z185" i="5" s="1" a="1"/>
  <c r="Z185" i="5" s="1"/>
  <c r="X186" i="5"/>
  <c r="Y186" i="5" s="1"/>
  <c r="Z186" i="5" s="1" a="1"/>
  <c r="Z186" i="5" s="1"/>
  <c r="X187" i="5"/>
  <c r="Y187" i="5" s="1"/>
  <c r="Z187" i="5" s="1" a="1"/>
  <c r="Z187" i="5" s="1"/>
  <c r="X188" i="5"/>
  <c r="Y188" i="5" s="1"/>
  <c r="Z188" i="5" s="1" a="1"/>
  <c r="Z188" i="5" s="1"/>
  <c r="X189" i="5"/>
  <c r="Y189" i="5" s="1"/>
  <c r="Z189" i="5" s="1" a="1"/>
  <c r="Z189" i="5" s="1"/>
  <c r="X190" i="5"/>
  <c r="Y190" i="5" s="1"/>
  <c r="Z190" i="5" s="1" a="1"/>
  <c r="Z190" i="5" s="1"/>
  <c r="X191" i="5"/>
  <c r="Y191" i="5" s="1"/>
  <c r="Z191" i="5" s="1" a="1"/>
  <c r="Z191" i="5" s="1"/>
  <c r="X192" i="5"/>
  <c r="Y192" i="5" s="1"/>
  <c r="Z192" i="5" s="1" a="1"/>
  <c r="Z192" i="5" s="1"/>
  <c r="X193" i="5"/>
  <c r="Y193" i="5" s="1"/>
  <c r="Z193" i="5" s="1" a="1"/>
  <c r="Z193" i="5" s="1"/>
  <c r="X194" i="5"/>
  <c r="Y194" i="5" s="1"/>
  <c r="Z194" i="5" s="1" a="1"/>
  <c r="Z194" i="5" s="1"/>
  <c r="X195" i="5"/>
  <c r="Y195" i="5" s="1"/>
  <c r="Z195" i="5" s="1" a="1"/>
  <c r="Z195" i="5" s="1"/>
  <c r="X196" i="5"/>
  <c r="Y196" i="5" s="1"/>
  <c r="Z196" i="5" s="1" a="1"/>
  <c r="Z196" i="5" s="1"/>
  <c r="X197" i="5"/>
  <c r="Y197" i="5" s="1"/>
  <c r="Z197" i="5" s="1" a="1"/>
  <c r="Z197" i="5" s="1"/>
  <c r="X198" i="5"/>
  <c r="Y198" i="5" s="1"/>
  <c r="Z198" i="5" s="1" a="1"/>
  <c r="Z198" i="5" s="1"/>
  <c r="X199" i="5"/>
  <c r="Y199" i="5" s="1"/>
  <c r="Z199" i="5" s="1" a="1"/>
  <c r="Z199" i="5" s="1"/>
  <c r="X200" i="5"/>
  <c r="Y200" i="5" s="1"/>
  <c r="Z200" i="5" s="1" a="1"/>
  <c r="Z200" i="5" s="1"/>
  <c r="X201" i="5"/>
  <c r="Y201" i="5" s="1"/>
  <c r="Z201" i="5" s="1" a="1"/>
  <c r="Z201" i="5" s="1"/>
  <c r="X202" i="5"/>
  <c r="Y202" i="5" s="1"/>
  <c r="Z202" i="5" s="1" a="1"/>
  <c r="Z202" i="5" s="1"/>
  <c r="X203" i="5"/>
  <c r="Y203" i="5" s="1"/>
  <c r="Z203" i="5" s="1" a="1"/>
  <c r="Z203" i="5" s="1"/>
  <c r="X204" i="5"/>
  <c r="Y204" i="5" s="1"/>
  <c r="Z204" i="5" s="1" a="1"/>
  <c r="Z204" i="5" s="1"/>
  <c r="X205" i="5"/>
  <c r="Y205" i="5" s="1"/>
  <c r="Z205" i="5" s="1" a="1"/>
  <c r="Z205" i="5" s="1"/>
  <c r="X206" i="5"/>
  <c r="Y206" i="5" s="1"/>
  <c r="Z206" i="5" s="1" a="1"/>
  <c r="Z206" i="5" s="1"/>
  <c r="X207" i="5"/>
  <c r="Y207" i="5" s="1"/>
  <c r="Z207" i="5" s="1" a="1"/>
  <c r="Z207" i="5" s="1"/>
  <c r="X208" i="5"/>
  <c r="Y208" i="5" s="1"/>
  <c r="Z208" i="5" s="1" a="1"/>
  <c r="Z208" i="5" s="1"/>
  <c r="X209" i="5"/>
  <c r="Y209" i="5" s="1"/>
  <c r="Z209" i="5" s="1" a="1"/>
  <c r="Z209" i="5" s="1"/>
  <c r="X210" i="5"/>
  <c r="Y210" i="5" s="1"/>
  <c r="Z210" i="5" s="1" a="1"/>
  <c r="Z210" i="5" s="1"/>
  <c r="X211" i="5"/>
  <c r="Y211" i="5" s="1"/>
  <c r="Z211" i="5" s="1" a="1"/>
  <c r="Z211" i="5" s="1"/>
  <c r="X212" i="5"/>
  <c r="Y212" i="5" s="1"/>
  <c r="Z212" i="5" s="1" a="1"/>
  <c r="Z212" i="5" s="1"/>
  <c r="X213" i="5"/>
  <c r="Y213" i="5" s="1"/>
  <c r="Z213" i="5" s="1" a="1"/>
  <c r="Z213" i="5" s="1"/>
  <c r="X214" i="5"/>
  <c r="Y214" i="5" s="1"/>
  <c r="Z214" i="5" s="1" a="1"/>
  <c r="Z214" i="5" s="1"/>
  <c r="X215" i="5"/>
  <c r="Y215" i="5" s="1"/>
  <c r="Z215" i="5" s="1" a="1"/>
  <c r="Z215" i="5" s="1"/>
  <c r="X216" i="5"/>
  <c r="Y216" i="5" s="1"/>
  <c r="Z216" i="5" s="1" a="1"/>
  <c r="Z216" i="5" s="1"/>
  <c r="X217" i="5"/>
  <c r="Y217" i="5" s="1"/>
  <c r="Z217" i="5" s="1" a="1"/>
  <c r="Z217" i="5" s="1"/>
  <c r="X218" i="5"/>
  <c r="Y218" i="5" s="1"/>
  <c r="Z218" i="5" s="1" a="1"/>
  <c r="Z218" i="5" s="1"/>
  <c r="X219" i="5"/>
  <c r="Y219" i="5" s="1"/>
  <c r="Z219" i="5" s="1" a="1"/>
  <c r="Z219" i="5" s="1"/>
  <c r="X220" i="5"/>
  <c r="Y220" i="5" s="1"/>
  <c r="Z220" i="5" s="1" a="1"/>
  <c r="Z220" i="5" s="1"/>
  <c r="X221" i="5"/>
  <c r="Y221" i="5" s="1"/>
  <c r="Z221" i="5" s="1" a="1"/>
  <c r="Z221" i="5" s="1"/>
  <c r="X222" i="5"/>
  <c r="Y222" i="5" s="1"/>
  <c r="Z222" i="5" s="1" a="1"/>
  <c r="Z222" i="5" s="1"/>
  <c r="X223" i="5"/>
  <c r="Y223" i="5" s="1"/>
  <c r="Z223" i="5" s="1" a="1"/>
  <c r="Z223" i="5" s="1"/>
  <c r="X224" i="5"/>
  <c r="Y224" i="5" s="1"/>
  <c r="Z224" i="5" s="1" a="1"/>
  <c r="Z224" i="5" s="1"/>
  <c r="X225" i="5"/>
  <c r="Y225" i="5" s="1"/>
  <c r="Z225" i="5" s="1" a="1"/>
  <c r="Z225" i="5" s="1"/>
  <c r="X226" i="5"/>
  <c r="Y226" i="5" s="1"/>
  <c r="Z226" i="5" s="1" a="1"/>
  <c r="Z226" i="5" s="1"/>
  <c r="X227" i="5"/>
  <c r="Y227" i="5" s="1"/>
  <c r="Z227" i="5" s="1" a="1"/>
  <c r="Z227" i="5" s="1"/>
  <c r="X228" i="5"/>
  <c r="Y228" i="5" s="1"/>
  <c r="Z228" i="5" s="1" a="1"/>
  <c r="Z228" i="5" s="1"/>
  <c r="X229" i="5"/>
  <c r="Y229" i="5" s="1"/>
  <c r="Z229" i="5" s="1" a="1"/>
  <c r="Z229" i="5" s="1"/>
  <c r="X230" i="5"/>
  <c r="Y230" i="5" s="1"/>
  <c r="Z230" i="5" s="1" a="1"/>
  <c r="Z230" i="5" s="1"/>
  <c r="X231" i="5"/>
  <c r="Y231" i="5" s="1"/>
  <c r="Z231" i="5" s="1" a="1"/>
  <c r="Z231" i="5" s="1"/>
  <c r="X232" i="5"/>
  <c r="Y232" i="5" s="1"/>
  <c r="Z232" i="5" s="1" a="1"/>
  <c r="Z232" i="5" s="1"/>
  <c r="X233" i="5"/>
  <c r="Y233" i="5" s="1"/>
  <c r="Z233" i="5" s="1" a="1"/>
  <c r="Z233" i="5" s="1"/>
  <c r="X234" i="5"/>
  <c r="Y234" i="5" s="1"/>
  <c r="Z234" i="5" s="1" a="1"/>
  <c r="Z234" i="5" s="1"/>
  <c r="X235" i="5"/>
  <c r="Y235" i="5" s="1"/>
  <c r="Z235" i="5" s="1" a="1"/>
  <c r="Z235" i="5" s="1"/>
  <c r="X236" i="5"/>
  <c r="Y236" i="5" s="1"/>
  <c r="Z236" i="5" s="1" a="1"/>
  <c r="Z236" i="5" s="1"/>
  <c r="X237" i="5"/>
  <c r="Y237" i="5" s="1"/>
  <c r="Z237" i="5" s="1" a="1"/>
  <c r="Z237" i="5" s="1"/>
  <c r="X238" i="5"/>
  <c r="Y238" i="5" s="1"/>
  <c r="Z238" i="5" s="1" a="1"/>
  <c r="Z238" i="5" s="1"/>
  <c r="X239" i="5"/>
  <c r="Y239" i="5" s="1"/>
  <c r="Z239" i="5" s="1" a="1"/>
  <c r="Z239" i="5" s="1"/>
  <c r="X240" i="5"/>
  <c r="Y240" i="5" s="1"/>
  <c r="Z240" i="5" s="1" a="1"/>
  <c r="Z240" i="5" s="1"/>
  <c r="X241" i="5"/>
  <c r="Y241" i="5" s="1"/>
  <c r="Z241" i="5" s="1" a="1"/>
  <c r="Z241" i="5" s="1"/>
  <c r="X242" i="5"/>
  <c r="Y242" i="5" s="1"/>
  <c r="Z242" i="5" s="1" a="1"/>
  <c r="Z242" i="5" s="1"/>
  <c r="X243" i="5"/>
  <c r="Y243" i="5" s="1"/>
  <c r="Z243" i="5" s="1" a="1"/>
  <c r="Z243" i="5" s="1"/>
  <c r="X244" i="5"/>
  <c r="Y244" i="5" s="1"/>
  <c r="Z244" i="5" s="1" a="1"/>
  <c r="Z244" i="5" s="1"/>
  <c r="X245" i="5"/>
  <c r="Y245" i="5" s="1"/>
  <c r="Z245" i="5" s="1" a="1"/>
  <c r="Z245" i="5" s="1"/>
  <c r="X246" i="5"/>
  <c r="Y246" i="5" s="1"/>
  <c r="Z246" i="5" s="1" a="1"/>
  <c r="Z246" i="5" s="1"/>
  <c r="X247" i="5"/>
  <c r="Y247" i="5" s="1"/>
  <c r="Z247" i="5" s="1" a="1"/>
  <c r="Z247" i="5" s="1"/>
  <c r="X248" i="5"/>
  <c r="Y248" i="5" s="1"/>
  <c r="Z248" i="5" s="1" a="1"/>
  <c r="Z248" i="5" s="1"/>
  <c r="X249" i="5"/>
  <c r="Y249" i="5" s="1"/>
  <c r="Z249" i="5" s="1" a="1"/>
  <c r="Z249" i="5" s="1"/>
  <c r="X250" i="5"/>
  <c r="Y250" i="5" s="1"/>
  <c r="Z250" i="5" s="1" a="1"/>
  <c r="Z250" i="5" s="1"/>
  <c r="X251" i="5"/>
  <c r="Y251" i="5" s="1"/>
  <c r="Z251" i="5" s="1" a="1"/>
  <c r="Z251" i="5" s="1"/>
  <c r="X252" i="5"/>
  <c r="Y252" i="5" s="1"/>
  <c r="Z252" i="5" s="1" a="1"/>
  <c r="Z252" i="5" s="1"/>
  <c r="X253" i="5"/>
  <c r="Y253" i="5" s="1"/>
  <c r="Z253" i="5" s="1" a="1"/>
  <c r="Z253" i="5" s="1"/>
  <c r="X254" i="5"/>
  <c r="Y254" i="5" s="1"/>
  <c r="Z254" i="5" s="1" a="1"/>
  <c r="Z254" i="5" s="1"/>
  <c r="X255" i="5"/>
  <c r="Y255" i="5" s="1"/>
  <c r="Z255" i="5" s="1" a="1"/>
  <c r="Z255" i="5" s="1"/>
  <c r="X256" i="5"/>
  <c r="Y256" i="5" s="1"/>
  <c r="Z256" i="5" s="1" a="1"/>
  <c r="Z256" i="5" s="1"/>
  <c r="X257" i="5"/>
  <c r="Y257" i="5" s="1"/>
  <c r="Z257" i="5" s="1" a="1"/>
  <c r="Z257" i="5" s="1"/>
  <c r="X258" i="5"/>
  <c r="Y258" i="5" s="1"/>
  <c r="Z258" i="5" s="1" a="1"/>
  <c r="Z258" i="5" s="1"/>
  <c r="X259" i="5"/>
  <c r="Y259" i="5" s="1"/>
  <c r="Z259" i="5" s="1" a="1"/>
  <c r="Z259" i="5" s="1"/>
  <c r="X260" i="5"/>
  <c r="Y260" i="5" s="1"/>
  <c r="Z260" i="5" s="1" a="1"/>
  <c r="Z260" i="5" s="1"/>
  <c r="X261" i="5"/>
  <c r="Y261" i="5" s="1"/>
  <c r="Z261" i="5" s="1" a="1"/>
  <c r="Z261" i="5" s="1"/>
  <c r="X262" i="5"/>
  <c r="Y262" i="5" s="1"/>
  <c r="Z262" i="5" s="1" a="1"/>
  <c r="Z262" i="5" s="1"/>
  <c r="X263" i="5"/>
  <c r="Y263" i="5" s="1"/>
  <c r="Z263" i="5" s="1" a="1"/>
  <c r="Z263" i="5" s="1"/>
  <c r="X264" i="5"/>
  <c r="Y264" i="5" s="1"/>
  <c r="Z264" i="5" s="1" a="1"/>
  <c r="Z264" i="5" s="1"/>
  <c r="X265" i="5"/>
  <c r="Y265" i="5" s="1"/>
  <c r="Z265" i="5" s="1" a="1"/>
  <c r="Z265" i="5" s="1"/>
  <c r="X266" i="5"/>
  <c r="Y266" i="5" s="1"/>
  <c r="Z266" i="5" s="1" a="1"/>
  <c r="Z266" i="5" s="1"/>
  <c r="X267" i="5"/>
  <c r="Y267" i="5" s="1"/>
  <c r="Z267" i="5" s="1" a="1"/>
  <c r="Z267" i="5" s="1"/>
  <c r="X268" i="5"/>
  <c r="Y268" i="5" s="1"/>
  <c r="Z268" i="5" s="1" a="1"/>
  <c r="Z268" i="5" s="1"/>
  <c r="X269" i="5"/>
  <c r="Y269" i="5" s="1"/>
  <c r="Z269" i="5" s="1" a="1"/>
  <c r="Z269" i="5" s="1"/>
  <c r="X270" i="5"/>
  <c r="Y270" i="5" s="1"/>
  <c r="Z270" i="5" s="1" a="1"/>
  <c r="Z270" i="5" s="1"/>
  <c r="X271" i="5"/>
  <c r="Y271" i="5" s="1"/>
  <c r="Z271" i="5" s="1" a="1"/>
  <c r="Z271" i="5" s="1"/>
  <c r="X272" i="5"/>
  <c r="Y272" i="5" s="1"/>
  <c r="Z272" i="5" s="1" a="1"/>
  <c r="Z272" i="5" s="1"/>
  <c r="X273" i="5"/>
  <c r="Y273" i="5" s="1"/>
  <c r="Z273" i="5" s="1" a="1"/>
  <c r="Z273" i="5" s="1"/>
  <c r="X274" i="5"/>
  <c r="Y274" i="5" s="1"/>
  <c r="Z274" i="5" s="1" a="1"/>
  <c r="Z274" i="5" s="1"/>
  <c r="X275" i="5"/>
  <c r="Y275" i="5" s="1"/>
  <c r="Z275" i="5" s="1" a="1"/>
  <c r="Z275" i="5" s="1"/>
  <c r="X276" i="5"/>
  <c r="Y276" i="5" s="1"/>
  <c r="Z276" i="5" s="1" a="1"/>
  <c r="Z276" i="5" s="1"/>
  <c r="X277" i="5"/>
  <c r="Y277" i="5" s="1"/>
  <c r="Z277" i="5" s="1" a="1"/>
  <c r="Z277" i="5" s="1"/>
  <c r="X278" i="5"/>
  <c r="Y278" i="5" s="1"/>
  <c r="Z278" i="5" s="1" a="1"/>
  <c r="Z278" i="5" s="1"/>
  <c r="X279" i="5"/>
  <c r="Y279" i="5" s="1"/>
  <c r="Z279" i="5" s="1" a="1"/>
  <c r="Z279" i="5" s="1"/>
  <c r="X280" i="5"/>
  <c r="Y280" i="5" s="1"/>
  <c r="Z280" i="5" s="1" a="1"/>
  <c r="Z280" i="5" s="1"/>
  <c r="X281" i="5"/>
  <c r="Y281" i="5" s="1"/>
  <c r="Z281" i="5" s="1" a="1"/>
  <c r="Z281" i="5" s="1"/>
  <c r="X282" i="5"/>
  <c r="Y282" i="5" s="1"/>
  <c r="Z282" i="5" s="1" a="1"/>
  <c r="Z282" i="5" s="1"/>
  <c r="X283" i="5"/>
  <c r="Y283" i="5" s="1"/>
  <c r="Z283" i="5" s="1" a="1"/>
  <c r="Z283" i="5" s="1"/>
  <c r="X284" i="5"/>
  <c r="Y284" i="5" s="1"/>
  <c r="Z284" i="5" s="1" a="1"/>
  <c r="Z284" i="5" s="1"/>
  <c r="X285" i="5"/>
  <c r="Y285" i="5" s="1"/>
  <c r="Z285" i="5" s="1" a="1"/>
  <c r="Z285" i="5" s="1"/>
  <c r="X286" i="5"/>
  <c r="Y286" i="5" s="1"/>
  <c r="Z286" i="5" s="1" a="1"/>
  <c r="Z286" i="5" s="1"/>
  <c r="X287" i="5"/>
  <c r="Y287" i="5" s="1"/>
  <c r="Z287" i="5" s="1" a="1"/>
  <c r="Z287" i="5" s="1"/>
  <c r="X288" i="5"/>
  <c r="Y288" i="5" s="1"/>
  <c r="Z288" i="5" s="1" a="1"/>
  <c r="Z288" i="5" s="1"/>
  <c r="X289" i="5"/>
  <c r="Y289" i="5" s="1"/>
  <c r="Z289" i="5" s="1" a="1"/>
  <c r="Z289" i="5" s="1"/>
  <c r="X290" i="5"/>
  <c r="Y290" i="5" s="1"/>
  <c r="Z290" i="5" s="1" a="1"/>
  <c r="Z290" i="5" s="1"/>
  <c r="X291" i="5"/>
  <c r="Y291" i="5" s="1"/>
  <c r="Z291" i="5" s="1" a="1"/>
  <c r="Z291" i="5" s="1"/>
  <c r="X292" i="5"/>
  <c r="Y292" i="5" s="1"/>
  <c r="Z292" i="5" s="1" a="1"/>
  <c r="Z292" i="5" s="1"/>
  <c r="X293" i="5"/>
  <c r="Y293" i="5" s="1"/>
  <c r="Z293" i="5" s="1" a="1"/>
  <c r="Z293" i="5" s="1"/>
  <c r="X294" i="5"/>
  <c r="Y294" i="5" s="1"/>
  <c r="Z294" i="5" s="1" a="1"/>
  <c r="Z294" i="5" s="1"/>
  <c r="X295" i="5"/>
  <c r="Y295" i="5" s="1"/>
  <c r="Z295" i="5" s="1" a="1"/>
  <c r="Z295" i="5" s="1"/>
  <c r="X296" i="5"/>
  <c r="Y296" i="5" s="1"/>
  <c r="Z296" i="5" s="1" a="1"/>
  <c r="Z296" i="5" s="1"/>
  <c r="X297" i="5"/>
  <c r="Y297" i="5" s="1"/>
  <c r="Z297" i="5" s="1" a="1"/>
  <c r="Z297" i="5" s="1"/>
  <c r="X298" i="5"/>
  <c r="Y298" i="5" s="1"/>
  <c r="Z298" i="5" s="1" a="1"/>
  <c r="Z298" i="5" s="1"/>
  <c r="X299" i="5"/>
  <c r="Y299" i="5" s="1"/>
  <c r="Z299" i="5" s="1" a="1"/>
  <c r="Z299" i="5" s="1"/>
  <c r="X300" i="5"/>
  <c r="Y300" i="5" s="1"/>
  <c r="Z300" i="5" s="1" a="1"/>
  <c r="Z300" i="5" s="1"/>
  <c r="X301" i="5"/>
  <c r="Y301" i="5" s="1"/>
  <c r="Z301" i="5" s="1" a="1"/>
  <c r="Z301" i="5" s="1"/>
  <c r="X302" i="5"/>
  <c r="Y302" i="5" s="1"/>
  <c r="Z302" i="5" s="1" a="1"/>
  <c r="Z302" i="5" s="1"/>
  <c r="X303" i="5"/>
  <c r="Y303" i="5" s="1"/>
  <c r="Z303" i="5" s="1" a="1"/>
  <c r="Z303" i="5" s="1"/>
  <c r="X304" i="5"/>
  <c r="Y304" i="5" s="1"/>
  <c r="Z304" i="5" s="1" a="1"/>
  <c r="Z304" i="5" s="1"/>
  <c r="X305" i="5"/>
  <c r="Y305" i="5" s="1"/>
  <c r="Z305" i="5" s="1" a="1"/>
  <c r="Z305" i="5" s="1"/>
  <c r="X306" i="5"/>
  <c r="Y306" i="5" s="1"/>
  <c r="Z306" i="5" s="1" a="1"/>
  <c r="Z306" i="5" s="1"/>
  <c r="X307" i="5"/>
  <c r="Y307" i="5" s="1"/>
  <c r="Z307" i="5" s="1" a="1"/>
  <c r="Z307" i="5" s="1"/>
  <c r="X308" i="5"/>
  <c r="Y308" i="5" s="1"/>
  <c r="Z308" i="5" s="1" a="1"/>
  <c r="Z308" i="5" s="1"/>
  <c r="X309" i="5"/>
  <c r="Y309" i="5" s="1"/>
  <c r="Z309" i="5" s="1" a="1"/>
  <c r="Z309" i="5" s="1"/>
  <c r="X310" i="5"/>
  <c r="Y310" i="5" s="1"/>
  <c r="Z310" i="5" s="1" a="1"/>
  <c r="Z310" i="5" s="1"/>
  <c r="X311" i="5"/>
  <c r="Y311" i="5" s="1"/>
  <c r="Z311" i="5" s="1" a="1"/>
  <c r="Z311" i="5" s="1"/>
  <c r="X312" i="5"/>
  <c r="Y312" i="5" s="1"/>
  <c r="Z312" i="5" s="1" a="1"/>
  <c r="Z312" i="5" s="1"/>
  <c r="X313" i="5"/>
  <c r="Y313" i="5" s="1"/>
  <c r="Z313" i="5" s="1" a="1"/>
  <c r="Z313" i="5" s="1"/>
  <c r="X314" i="5"/>
  <c r="Y314" i="5" s="1"/>
  <c r="Z314" i="5" s="1" a="1"/>
  <c r="Z314" i="5" s="1"/>
  <c r="X315" i="5"/>
  <c r="Y315" i="5" s="1"/>
  <c r="Z315" i="5" s="1" a="1"/>
  <c r="Z315" i="5" s="1"/>
  <c r="X316" i="5"/>
  <c r="Y316" i="5" s="1"/>
  <c r="Z316" i="5" s="1" a="1"/>
  <c r="Z316" i="5" s="1"/>
  <c r="X317" i="5"/>
  <c r="Y317" i="5" s="1"/>
  <c r="Z317" i="5" s="1" a="1"/>
  <c r="Z317" i="5" s="1"/>
  <c r="X318" i="5"/>
  <c r="Y318" i="5" s="1"/>
  <c r="Z318" i="5" s="1" a="1"/>
  <c r="Z318" i="5" s="1"/>
  <c r="X319" i="5"/>
  <c r="Y319" i="5" s="1"/>
  <c r="Z319" i="5" s="1" a="1"/>
  <c r="Z319" i="5" s="1"/>
  <c r="X320" i="5"/>
  <c r="Y320" i="5" s="1"/>
  <c r="Z320" i="5" s="1" a="1"/>
  <c r="Z320" i="5" s="1"/>
  <c r="X321" i="5"/>
  <c r="Y321" i="5" s="1"/>
  <c r="Z321" i="5" s="1" a="1"/>
  <c r="Z321" i="5" s="1"/>
  <c r="X322" i="5"/>
  <c r="Y322" i="5" s="1"/>
  <c r="Z322" i="5" s="1" a="1"/>
  <c r="Z322" i="5" s="1"/>
  <c r="X323" i="5"/>
  <c r="Y323" i="5" s="1"/>
  <c r="Z323" i="5" s="1" a="1"/>
  <c r="Z323" i="5" s="1"/>
  <c r="X324" i="5"/>
  <c r="Y324" i="5" s="1"/>
  <c r="Z324" i="5" s="1" a="1"/>
  <c r="Z324" i="5" s="1"/>
  <c r="X325" i="5"/>
  <c r="Y325" i="5" s="1"/>
  <c r="Z325" i="5" s="1" a="1"/>
  <c r="Z325" i="5" s="1"/>
  <c r="X326" i="5"/>
  <c r="Y326" i="5" s="1"/>
  <c r="Z326" i="5" s="1" a="1"/>
  <c r="Z326" i="5" s="1"/>
  <c r="X327" i="5"/>
  <c r="Y327" i="5" s="1"/>
  <c r="Z327" i="5" s="1" a="1"/>
  <c r="Z327" i="5" s="1"/>
  <c r="X328" i="5"/>
  <c r="Y328" i="5" s="1"/>
  <c r="Z328" i="5" s="1" a="1"/>
  <c r="Z328" i="5" s="1"/>
  <c r="X329" i="5"/>
  <c r="Y329" i="5" s="1"/>
  <c r="Z329" i="5" s="1" a="1"/>
  <c r="Z329" i="5" s="1"/>
  <c r="X330" i="5"/>
  <c r="Y330" i="5" s="1"/>
  <c r="Z330" i="5" s="1" a="1"/>
  <c r="Z330" i="5" s="1"/>
  <c r="X331" i="5"/>
  <c r="Y331" i="5" s="1"/>
  <c r="Z331" i="5" s="1" a="1"/>
  <c r="Z331" i="5" s="1"/>
  <c r="X332" i="5"/>
  <c r="Y332" i="5" s="1"/>
  <c r="Z332" i="5" s="1" a="1"/>
  <c r="Z332" i="5" s="1"/>
  <c r="X333" i="5"/>
  <c r="Y333" i="5" s="1"/>
  <c r="Z333" i="5" s="1" a="1"/>
  <c r="Z333" i="5" s="1"/>
  <c r="X334" i="5"/>
  <c r="Y334" i="5" s="1"/>
  <c r="Z334" i="5" s="1" a="1"/>
  <c r="Z334" i="5" s="1"/>
  <c r="X335" i="5"/>
  <c r="Y335" i="5" s="1"/>
  <c r="Z335" i="5" s="1" a="1"/>
  <c r="Z335" i="5" s="1"/>
  <c r="X336" i="5"/>
  <c r="Y336" i="5" s="1"/>
  <c r="Z336" i="5" s="1" a="1"/>
  <c r="Z336" i="5" s="1"/>
  <c r="X337" i="5"/>
  <c r="Y337" i="5" s="1"/>
  <c r="Z337" i="5" s="1" a="1"/>
  <c r="Z337" i="5" s="1"/>
  <c r="X338" i="5"/>
  <c r="Y338" i="5" s="1"/>
  <c r="Z338" i="5" s="1" a="1"/>
  <c r="Z338" i="5" s="1"/>
  <c r="X339" i="5"/>
  <c r="Y339" i="5" s="1"/>
  <c r="Z339" i="5" s="1" a="1"/>
  <c r="Z339" i="5" s="1"/>
  <c r="X340" i="5"/>
  <c r="Y340" i="5" s="1"/>
  <c r="Z340" i="5" s="1" a="1"/>
  <c r="Z340" i="5" s="1"/>
  <c r="X341" i="5"/>
  <c r="Y341" i="5" s="1"/>
  <c r="Z341" i="5" s="1" a="1"/>
  <c r="Z341" i="5" s="1"/>
  <c r="X342" i="5"/>
  <c r="Y342" i="5" s="1"/>
  <c r="Z342" i="5" s="1" a="1"/>
  <c r="Z342" i="5" s="1"/>
  <c r="X343" i="5"/>
  <c r="Y343" i="5" s="1"/>
  <c r="Z343" i="5" s="1" a="1"/>
  <c r="Z343" i="5" s="1"/>
  <c r="X344" i="5"/>
  <c r="Y344" i="5" s="1"/>
  <c r="Z344" i="5" s="1" a="1"/>
  <c r="Z344" i="5" s="1"/>
  <c r="X345" i="5"/>
  <c r="Y345" i="5" s="1"/>
  <c r="Z345" i="5" s="1" a="1"/>
  <c r="Z345" i="5" s="1"/>
  <c r="X346" i="5"/>
  <c r="Y346" i="5" s="1"/>
  <c r="Z346" i="5" s="1" a="1"/>
  <c r="Z346" i="5" s="1"/>
  <c r="X347" i="5"/>
  <c r="Y347" i="5" s="1"/>
  <c r="Z347" i="5" s="1" a="1"/>
  <c r="Z347" i="5" s="1"/>
  <c r="X348" i="5"/>
  <c r="Y348" i="5" s="1"/>
  <c r="Z348" i="5" s="1" a="1"/>
  <c r="Z348" i="5" s="1"/>
  <c r="X349" i="5"/>
  <c r="Y349" i="5" s="1"/>
  <c r="Z349" i="5" s="1" a="1"/>
  <c r="Z349" i="5" s="1"/>
  <c r="X350" i="5"/>
  <c r="Y350" i="5" s="1"/>
  <c r="Z350" i="5" s="1" a="1"/>
  <c r="Z350" i="5" s="1"/>
  <c r="X351" i="5"/>
  <c r="Y351" i="5" s="1"/>
  <c r="Z351" i="5" s="1" a="1"/>
  <c r="Z351" i="5" s="1"/>
  <c r="X352" i="5"/>
  <c r="Y352" i="5" s="1"/>
  <c r="Z352" i="5" s="1" a="1"/>
  <c r="Z352" i="5" s="1"/>
  <c r="X353" i="5"/>
  <c r="Y353" i="5" s="1"/>
  <c r="Z353" i="5" s="1" a="1"/>
  <c r="Z353" i="5" s="1"/>
  <c r="X354" i="5"/>
  <c r="Y354" i="5" s="1"/>
  <c r="Z354" i="5" s="1" a="1"/>
  <c r="Z354" i="5" s="1"/>
  <c r="X355" i="5"/>
  <c r="Y355" i="5" s="1"/>
  <c r="Z355" i="5" s="1" a="1"/>
  <c r="Z355" i="5" s="1"/>
  <c r="X356" i="5"/>
  <c r="Y356" i="5" s="1"/>
  <c r="Z356" i="5" s="1" a="1"/>
  <c r="Z356" i="5" s="1"/>
  <c r="X357" i="5"/>
  <c r="Y357" i="5" s="1"/>
  <c r="Z357" i="5" s="1" a="1"/>
  <c r="Z357" i="5" s="1"/>
  <c r="X358" i="5"/>
  <c r="Y358" i="5" s="1"/>
  <c r="Z358" i="5" s="1" a="1"/>
  <c r="Z358" i="5" s="1"/>
  <c r="X359" i="5"/>
  <c r="Y359" i="5" s="1"/>
  <c r="Z359" i="5" s="1" a="1"/>
  <c r="Z359" i="5" s="1"/>
  <c r="X360" i="5"/>
  <c r="Y360" i="5" s="1"/>
  <c r="Z360" i="5" s="1" a="1"/>
  <c r="Z360" i="5" s="1"/>
  <c r="X361" i="5"/>
  <c r="Y361" i="5" s="1"/>
  <c r="Z361" i="5" s="1" a="1"/>
  <c r="Z361" i="5" s="1"/>
  <c r="X362" i="5"/>
  <c r="Y362" i="5" s="1"/>
  <c r="Z362" i="5" s="1" a="1"/>
  <c r="Z362" i="5" s="1"/>
  <c r="X363" i="5"/>
  <c r="Y363" i="5" s="1"/>
  <c r="Z363" i="5" s="1" a="1"/>
  <c r="Z363" i="5" s="1"/>
  <c r="X364" i="5"/>
  <c r="Y364" i="5" s="1"/>
  <c r="Z364" i="5" s="1" a="1"/>
  <c r="Z364" i="5" s="1"/>
  <c r="X365" i="5"/>
  <c r="Y365" i="5" s="1"/>
  <c r="Z365" i="5" s="1" a="1"/>
  <c r="Z365" i="5" s="1"/>
  <c r="X366" i="5"/>
  <c r="Y366" i="5" s="1"/>
  <c r="Z366" i="5" s="1" a="1"/>
  <c r="Z366" i="5" s="1"/>
  <c r="X367" i="5"/>
  <c r="Y367" i="5" s="1"/>
  <c r="Z367" i="5" s="1" a="1"/>
  <c r="Z367" i="5" s="1"/>
  <c r="X368" i="5"/>
  <c r="Y368" i="5" s="1"/>
  <c r="Z368" i="5" s="1" a="1"/>
  <c r="Z368" i="5" s="1"/>
  <c r="X369" i="5"/>
  <c r="Y369" i="5" s="1"/>
  <c r="Z369" i="5" s="1" a="1"/>
  <c r="Z369" i="5" s="1"/>
  <c r="X370" i="5"/>
  <c r="Y370" i="5" s="1"/>
  <c r="Z370" i="5" s="1" a="1"/>
  <c r="Z370" i="5" s="1"/>
  <c r="X371" i="5"/>
  <c r="Y371" i="5" s="1"/>
  <c r="Z371" i="5" s="1" a="1"/>
  <c r="Z371" i="5" s="1"/>
  <c r="X372" i="5"/>
  <c r="Y372" i="5" s="1"/>
  <c r="Z372" i="5" s="1" a="1"/>
  <c r="Z372" i="5" s="1"/>
  <c r="X373" i="5"/>
  <c r="Y373" i="5" s="1"/>
  <c r="Z373" i="5" s="1" a="1"/>
  <c r="Z373" i="5" s="1"/>
  <c r="X374" i="5"/>
  <c r="Y374" i="5" s="1"/>
  <c r="Z374" i="5" s="1" a="1"/>
  <c r="Z374" i="5" s="1"/>
  <c r="X375" i="5"/>
  <c r="Y375" i="5" s="1"/>
  <c r="Z375" i="5" s="1" a="1"/>
  <c r="Z375" i="5" s="1"/>
  <c r="X376" i="5"/>
  <c r="Y376" i="5" s="1"/>
  <c r="Z376" i="5" s="1" a="1"/>
  <c r="Z376" i="5" s="1"/>
  <c r="X377" i="5"/>
  <c r="Y377" i="5" s="1"/>
  <c r="Z377" i="5" s="1" a="1"/>
  <c r="Z377" i="5" s="1"/>
  <c r="X378" i="5"/>
  <c r="Y378" i="5" s="1"/>
  <c r="Z378" i="5" s="1" a="1"/>
  <c r="Z378" i="5" s="1"/>
  <c r="X379" i="5"/>
  <c r="Y379" i="5" s="1"/>
  <c r="Z379" i="5" s="1" a="1"/>
  <c r="Z379" i="5" s="1"/>
  <c r="X380" i="5"/>
  <c r="Y380" i="5" s="1"/>
  <c r="Z380" i="5" s="1" a="1"/>
  <c r="Z380" i="5" s="1"/>
  <c r="X381" i="5"/>
  <c r="Y381" i="5" s="1"/>
  <c r="Z381" i="5" s="1" a="1"/>
  <c r="Z381" i="5" s="1"/>
  <c r="X382" i="5"/>
  <c r="Y382" i="5" s="1"/>
  <c r="Z382" i="5" s="1" a="1"/>
  <c r="Z382" i="5" s="1"/>
  <c r="X383" i="5"/>
  <c r="Y383" i="5" s="1"/>
  <c r="Z383" i="5" s="1" a="1"/>
  <c r="Z383" i="5" s="1"/>
  <c r="X384" i="5"/>
  <c r="Y384" i="5" s="1"/>
  <c r="Z384" i="5" s="1" a="1"/>
  <c r="Z384" i="5" s="1"/>
  <c r="X385" i="5"/>
  <c r="Y385" i="5" s="1"/>
  <c r="Z385" i="5" s="1" a="1"/>
  <c r="Z385" i="5" s="1"/>
  <c r="X386" i="5"/>
  <c r="Y386" i="5" s="1"/>
  <c r="Z386" i="5" s="1" a="1"/>
  <c r="Z386" i="5" s="1"/>
  <c r="X387" i="5"/>
  <c r="Y387" i="5" s="1"/>
  <c r="Z387" i="5" s="1" a="1"/>
  <c r="Z387" i="5" s="1"/>
  <c r="X388" i="5"/>
  <c r="Y388" i="5" s="1"/>
  <c r="Z388" i="5" s="1" a="1"/>
  <c r="Z388" i="5" s="1"/>
  <c r="X389" i="5"/>
  <c r="Y389" i="5" s="1"/>
  <c r="Z389" i="5" s="1" a="1"/>
  <c r="Z389" i="5" s="1"/>
  <c r="X390" i="5"/>
  <c r="Y390" i="5" s="1"/>
  <c r="Z390" i="5" s="1" a="1"/>
  <c r="Z390" i="5" s="1"/>
  <c r="X391" i="5"/>
  <c r="Y391" i="5" s="1"/>
  <c r="Z391" i="5" s="1" a="1"/>
  <c r="Z391" i="5" s="1"/>
  <c r="X392" i="5"/>
  <c r="Y392" i="5" s="1"/>
  <c r="Z392" i="5" s="1" a="1"/>
  <c r="Z392" i="5" s="1"/>
  <c r="X393" i="5"/>
  <c r="Y393" i="5" s="1"/>
  <c r="Z393" i="5" s="1" a="1"/>
  <c r="Z393" i="5" s="1"/>
  <c r="X394" i="5"/>
  <c r="Y394" i="5" s="1"/>
  <c r="Z394" i="5" s="1" a="1"/>
  <c r="Z394" i="5" s="1"/>
  <c r="X395" i="5"/>
  <c r="Y395" i="5" s="1"/>
  <c r="Z395" i="5" s="1" a="1"/>
  <c r="Z395" i="5" s="1"/>
  <c r="X396" i="5"/>
  <c r="Y396" i="5" s="1"/>
  <c r="Z396" i="5" s="1" a="1"/>
  <c r="Z396" i="5" s="1"/>
  <c r="X397" i="5"/>
  <c r="Y397" i="5" s="1"/>
  <c r="Z397" i="5" s="1" a="1"/>
  <c r="Z397" i="5" s="1"/>
  <c r="X398" i="5"/>
  <c r="Y398" i="5" s="1"/>
  <c r="Z398" i="5" s="1" a="1"/>
  <c r="Z398" i="5" s="1"/>
  <c r="X399" i="5"/>
  <c r="Y399" i="5" s="1"/>
  <c r="Z399" i="5" s="1" a="1"/>
  <c r="Z399" i="5" s="1"/>
  <c r="X400" i="5"/>
  <c r="Y400" i="5" s="1"/>
  <c r="Z400" i="5" s="1" a="1"/>
  <c r="Z400" i="5" s="1"/>
  <c r="X401" i="5"/>
  <c r="Y401" i="5" s="1"/>
  <c r="Z401" i="5" s="1" a="1"/>
  <c r="Z401" i="5" s="1"/>
  <c r="X402" i="5"/>
  <c r="Y402" i="5" s="1"/>
  <c r="Z402" i="5" s="1" a="1"/>
  <c r="Z402" i="5" s="1"/>
  <c r="X403" i="5"/>
  <c r="Y403" i="5" s="1"/>
  <c r="Z403" i="5" s="1" a="1"/>
  <c r="Z403" i="5" s="1"/>
  <c r="X404" i="5"/>
  <c r="Y404" i="5" s="1"/>
  <c r="Z404" i="5" s="1" a="1"/>
  <c r="Z404" i="5" s="1"/>
  <c r="X405" i="5"/>
  <c r="Y405" i="5" s="1"/>
  <c r="Z405" i="5" s="1" a="1"/>
  <c r="Z405" i="5" s="1"/>
  <c r="X406" i="5"/>
  <c r="Y406" i="5" s="1"/>
  <c r="Z406" i="5" s="1" a="1"/>
  <c r="Z406" i="5" s="1"/>
  <c r="X407" i="5"/>
  <c r="Y407" i="5" s="1"/>
  <c r="Z407" i="5" s="1" a="1"/>
  <c r="Z407" i="5" s="1"/>
  <c r="X408" i="5"/>
  <c r="Y408" i="5" s="1"/>
  <c r="Z408" i="5" s="1" a="1"/>
  <c r="Z408" i="5" s="1"/>
  <c r="X409" i="5"/>
  <c r="Y409" i="5" s="1"/>
  <c r="Z409" i="5" s="1" a="1"/>
  <c r="Z409" i="5" s="1"/>
  <c r="X410" i="5"/>
  <c r="Y410" i="5" s="1"/>
  <c r="Z410" i="5" s="1" a="1"/>
  <c r="Z410" i="5" s="1"/>
  <c r="X411" i="5"/>
  <c r="Y411" i="5" s="1"/>
  <c r="Z411" i="5" s="1" a="1"/>
  <c r="Z411" i="5" s="1"/>
  <c r="X412" i="5"/>
  <c r="Y412" i="5" s="1"/>
  <c r="Z412" i="5" s="1" a="1"/>
  <c r="Z412" i="5" s="1"/>
  <c r="X413" i="5"/>
  <c r="Y413" i="5" s="1"/>
  <c r="Z413" i="5" s="1" a="1"/>
  <c r="Z413" i="5" s="1"/>
  <c r="X414" i="5"/>
  <c r="Y414" i="5" s="1"/>
  <c r="Z414" i="5" s="1" a="1"/>
  <c r="Z414" i="5" s="1"/>
  <c r="X415" i="5"/>
  <c r="Y415" i="5" s="1"/>
  <c r="Z415" i="5" s="1" a="1"/>
  <c r="Z415" i="5" s="1"/>
  <c r="X416" i="5"/>
  <c r="Y416" i="5" s="1"/>
  <c r="Z416" i="5" s="1" a="1"/>
  <c r="Z416" i="5" s="1"/>
  <c r="X417" i="5"/>
  <c r="Y417" i="5" s="1"/>
  <c r="Z417" i="5" s="1" a="1"/>
  <c r="Z417" i="5" s="1"/>
  <c r="X418" i="5"/>
  <c r="Y418" i="5" s="1"/>
  <c r="Z418" i="5" s="1" a="1"/>
  <c r="Z418" i="5" s="1"/>
  <c r="X419" i="5"/>
  <c r="Y419" i="5" s="1"/>
  <c r="Z419" i="5" s="1" a="1"/>
  <c r="Z419" i="5" s="1"/>
  <c r="X420" i="5"/>
  <c r="Y420" i="5" s="1"/>
  <c r="Z420" i="5" s="1" a="1"/>
  <c r="Z420" i="5" s="1"/>
  <c r="X421" i="5"/>
  <c r="Y421" i="5" s="1"/>
  <c r="Z421" i="5" s="1" a="1"/>
  <c r="Z421" i="5" s="1"/>
  <c r="X422" i="5"/>
  <c r="Y422" i="5" s="1"/>
  <c r="Z422" i="5" s="1" a="1"/>
  <c r="Z422" i="5" s="1"/>
  <c r="X423" i="5"/>
  <c r="Y423" i="5" s="1"/>
  <c r="Z423" i="5" s="1" a="1"/>
  <c r="Z423" i="5" s="1"/>
  <c r="X424" i="5"/>
  <c r="Y424" i="5" s="1"/>
  <c r="Z424" i="5" s="1" a="1"/>
  <c r="Z424" i="5" s="1"/>
  <c r="X425" i="5"/>
  <c r="Y425" i="5" s="1"/>
  <c r="Z425" i="5" s="1" a="1"/>
  <c r="Z425" i="5" s="1"/>
  <c r="X426" i="5"/>
  <c r="Y426" i="5" s="1"/>
  <c r="Z426" i="5" s="1" a="1"/>
  <c r="Z426" i="5" s="1"/>
  <c r="X427" i="5"/>
  <c r="Y427" i="5" s="1"/>
  <c r="Z427" i="5" s="1" a="1"/>
  <c r="Z427" i="5" s="1"/>
  <c r="X428" i="5"/>
  <c r="Y428" i="5" s="1"/>
  <c r="Z428" i="5" s="1" a="1"/>
  <c r="Z428" i="5" s="1"/>
  <c r="X429" i="5"/>
  <c r="Y429" i="5" s="1"/>
  <c r="Z429" i="5" s="1" a="1"/>
  <c r="Z429" i="5" s="1"/>
  <c r="X430" i="5"/>
  <c r="Y430" i="5" s="1"/>
  <c r="Z430" i="5" s="1" a="1"/>
  <c r="Z430" i="5" s="1"/>
  <c r="X431" i="5"/>
  <c r="Y431" i="5" s="1"/>
  <c r="Z431" i="5" s="1" a="1"/>
  <c r="Z431" i="5" s="1"/>
  <c r="X432" i="5"/>
  <c r="Y432" i="5" s="1"/>
  <c r="Z432" i="5" s="1" a="1"/>
  <c r="Z432" i="5" s="1"/>
  <c r="X433" i="5"/>
  <c r="Y433" i="5" s="1"/>
  <c r="Z433" i="5" s="1" a="1"/>
  <c r="Z433" i="5" s="1"/>
  <c r="X434" i="5"/>
  <c r="Y434" i="5" s="1"/>
  <c r="Z434" i="5" s="1" a="1"/>
  <c r="Z434" i="5" s="1"/>
  <c r="X435" i="5"/>
  <c r="Y435" i="5" s="1"/>
  <c r="Z435" i="5" s="1" a="1"/>
  <c r="Z435" i="5" s="1"/>
  <c r="X436" i="5"/>
  <c r="Y436" i="5" s="1"/>
  <c r="Z436" i="5" s="1" a="1"/>
  <c r="Z436" i="5" s="1"/>
  <c r="X437" i="5"/>
  <c r="Y437" i="5" s="1"/>
  <c r="Z437" i="5" s="1" a="1"/>
  <c r="Z437" i="5" s="1"/>
  <c r="X438" i="5"/>
  <c r="Y438" i="5" s="1"/>
  <c r="Z438" i="5" s="1" a="1"/>
  <c r="Z438" i="5" s="1"/>
  <c r="X439" i="5"/>
  <c r="Y439" i="5" s="1"/>
  <c r="Z439" i="5" s="1" a="1"/>
  <c r="Z439" i="5" s="1"/>
  <c r="X440" i="5"/>
  <c r="Y440" i="5" s="1"/>
  <c r="Z440" i="5" s="1" a="1"/>
  <c r="Z440" i="5" s="1"/>
  <c r="X441" i="5"/>
  <c r="Y441" i="5" s="1"/>
  <c r="Z441" i="5" s="1" a="1"/>
  <c r="Z441" i="5" s="1"/>
  <c r="X442" i="5"/>
  <c r="Y442" i="5" s="1"/>
  <c r="Z442" i="5" s="1" a="1"/>
  <c r="Z442" i="5" s="1"/>
  <c r="X443" i="5"/>
  <c r="Y443" i="5" s="1"/>
  <c r="Z443" i="5" s="1" a="1"/>
  <c r="Z443" i="5" s="1"/>
  <c r="X444" i="5"/>
  <c r="Y444" i="5" s="1"/>
  <c r="Z444" i="5" s="1" a="1"/>
  <c r="Z444" i="5" s="1"/>
  <c r="X445" i="5"/>
  <c r="Y445" i="5" s="1"/>
  <c r="Z445" i="5" s="1" a="1"/>
  <c r="Z445" i="5" s="1"/>
  <c r="X446" i="5"/>
  <c r="Y446" i="5" s="1"/>
  <c r="Z446" i="5" s="1" a="1"/>
  <c r="Z446" i="5" s="1"/>
  <c r="X447" i="5"/>
  <c r="Y447" i="5" s="1"/>
  <c r="Z447" i="5" s="1" a="1"/>
  <c r="Z447" i="5" s="1"/>
  <c r="X448" i="5"/>
  <c r="Y448" i="5" s="1"/>
  <c r="Z448" i="5" s="1" a="1"/>
  <c r="Z448" i="5" s="1"/>
  <c r="X449" i="5"/>
  <c r="Y449" i="5" s="1"/>
  <c r="Z449" i="5" s="1" a="1"/>
  <c r="Z449" i="5" s="1"/>
  <c r="X450" i="5"/>
  <c r="Y450" i="5" s="1"/>
  <c r="Z450" i="5" s="1" a="1"/>
  <c r="Z450" i="5" s="1"/>
  <c r="X451" i="5"/>
  <c r="Y451" i="5" s="1"/>
  <c r="Z451" i="5" s="1" a="1"/>
  <c r="Z451" i="5" s="1"/>
  <c r="X452" i="5"/>
  <c r="Y452" i="5" s="1"/>
  <c r="Z452" i="5" s="1" a="1"/>
  <c r="Z452" i="5" s="1"/>
  <c r="X453" i="5"/>
  <c r="Y453" i="5" s="1"/>
  <c r="Z453" i="5" s="1" a="1"/>
  <c r="Z453" i="5" s="1"/>
  <c r="X454" i="5"/>
  <c r="Y454" i="5" s="1"/>
  <c r="Z454" i="5" s="1" a="1"/>
  <c r="Z454" i="5" s="1"/>
  <c r="X455" i="5"/>
  <c r="Y455" i="5" s="1"/>
  <c r="Z455" i="5" s="1" a="1"/>
  <c r="Z455" i="5" s="1"/>
  <c r="X456" i="5"/>
  <c r="Y456" i="5" s="1"/>
  <c r="Z456" i="5" s="1" a="1"/>
  <c r="Z456" i="5" s="1"/>
  <c r="X457" i="5"/>
  <c r="Y457" i="5" s="1"/>
  <c r="Z457" i="5" s="1" a="1"/>
  <c r="Z457" i="5" s="1"/>
  <c r="X458" i="5"/>
  <c r="Y458" i="5" s="1"/>
  <c r="Z458" i="5" s="1" a="1"/>
  <c r="Z458" i="5" s="1"/>
  <c r="X459" i="5"/>
  <c r="Y459" i="5" s="1"/>
  <c r="Z459" i="5" s="1" a="1"/>
  <c r="Z459" i="5" s="1"/>
  <c r="X460" i="5"/>
  <c r="Y460" i="5" s="1"/>
  <c r="Z460" i="5" s="1" a="1"/>
  <c r="Z460" i="5" s="1"/>
  <c r="X461" i="5"/>
  <c r="Y461" i="5" s="1"/>
  <c r="Z461" i="5" s="1" a="1"/>
  <c r="Z461" i="5" s="1"/>
  <c r="X462" i="5"/>
  <c r="Y462" i="5" s="1"/>
  <c r="Z462" i="5" s="1" a="1"/>
  <c r="Z462" i="5" s="1"/>
  <c r="X463" i="5"/>
  <c r="Y463" i="5" s="1"/>
  <c r="Z463" i="5" s="1" a="1"/>
  <c r="Z463" i="5" s="1"/>
  <c r="X464" i="5"/>
  <c r="Y464" i="5" s="1"/>
  <c r="Z464" i="5" s="1" a="1"/>
  <c r="Z464" i="5" s="1"/>
  <c r="X465" i="5"/>
  <c r="Y465" i="5" s="1"/>
  <c r="Z465" i="5" s="1" a="1"/>
  <c r="Z465" i="5" s="1"/>
  <c r="X466" i="5"/>
  <c r="Y466" i="5" s="1"/>
  <c r="Z466" i="5" s="1" a="1"/>
  <c r="Z466" i="5" s="1"/>
  <c r="X467" i="5"/>
  <c r="Y467" i="5" s="1"/>
  <c r="Z467" i="5" s="1" a="1"/>
  <c r="Z467" i="5" s="1"/>
  <c r="X468" i="5"/>
  <c r="Y468" i="5" s="1"/>
  <c r="Z468" i="5" s="1" a="1"/>
  <c r="Z468" i="5" s="1"/>
  <c r="X469" i="5"/>
  <c r="Y469" i="5" s="1"/>
  <c r="Z469" i="5" s="1" a="1"/>
  <c r="Z469" i="5" s="1"/>
  <c r="X470" i="5"/>
  <c r="Y470" i="5" s="1"/>
  <c r="Z470" i="5" s="1" a="1"/>
  <c r="Z470" i="5" s="1"/>
  <c r="X471" i="5"/>
  <c r="Y471" i="5" s="1"/>
  <c r="Z471" i="5" s="1" a="1"/>
  <c r="Z471" i="5" s="1"/>
  <c r="X472" i="5"/>
  <c r="Y472" i="5" s="1"/>
  <c r="Z472" i="5" s="1" a="1"/>
  <c r="Z472" i="5" s="1"/>
  <c r="X473" i="5"/>
  <c r="Y473" i="5" s="1"/>
  <c r="Z473" i="5" s="1" a="1"/>
  <c r="Z473" i="5" s="1"/>
  <c r="X474" i="5"/>
  <c r="Y474" i="5" s="1"/>
  <c r="Z474" i="5" s="1" a="1"/>
  <c r="Z474" i="5" s="1"/>
  <c r="X475" i="5"/>
  <c r="Y475" i="5" s="1"/>
  <c r="Z475" i="5" s="1" a="1"/>
  <c r="Z475" i="5" s="1"/>
  <c r="X476" i="5"/>
  <c r="Y476" i="5" s="1"/>
  <c r="Z476" i="5" s="1" a="1"/>
  <c r="Z476" i="5" s="1"/>
  <c r="X477" i="5"/>
  <c r="Y477" i="5" s="1"/>
  <c r="Z477" i="5" s="1" a="1"/>
  <c r="Z477" i="5" s="1"/>
  <c r="X478" i="5"/>
  <c r="Y478" i="5" s="1"/>
  <c r="Z478" i="5" s="1" a="1"/>
  <c r="Z478" i="5" s="1"/>
  <c r="X479" i="5"/>
  <c r="Y479" i="5" s="1"/>
  <c r="Z479" i="5" s="1" a="1"/>
  <c r="Z479" i="5" s="1"/>
  <c r="X480" i="5"/>
  <c r="Y480" i="5" s="1"/>
  <c r="Z480" i="5" s="1" a="1"/>
  <c r="Z480" i="5" s="1"/>
  <c r="X481" i="5"/>
  <c r="Y481" i="5" s="1"/>
  <c r="Z481" i="5" s="1" a="1"/>
  <c r="Z481" i="5" s="1"/>
  <c r="X482" i="5"/>
  <c r="Y482" i="5" s="1"/>
  <c r="Z482" i="5" s="1" a="1"/>
  <c r="Z482" i="5" s="1"/>
  <c r="X483" i="5"/>
  <c r="Y483" i="5" s="1"/>
  <c r="Z483" i="5" s="1" a="1"/>
  <c r="Z483" i="5" s="1"/>
  <c r="X484" i="5"/>
  <c r="Y484" i="5" s="1"/>
  <c r="Z484" i="5" s="1" a="1"/>
  <c r="Z484" i="5" s="1"/>
  <c r="X485" i="5"/>
  <c r="Y485" i="5" s="1"/>
  <c r="Z485" i="5" s="1" a="1"/>
  <c r="Z485" i="5" s="1"/>
  <c r="X486" i="5"/>
  <c r="Y486" i="5" s="1"/>
  <c r="Z486" i="5" s="1" a="1"/>
  <c r="Z486" i="5" s="1"/>
  <c r="X487" i="5"/>
  <c r="Y487" i="5" s="1"/>
  <c r="Z487" i="5" s="1" a="1"/>
  <c r="Z487" i="5" s="1"/>
  <c r="X488" i="5"/>
  <c r="Y488" i="5" s="1"/>
  <c r="Z488" i="5" s="1" a="1"/>
  <c r="Z488" i="5" s="1"/>
  <c r="X489" i="5"/>
  <c r="Y489" i="5" s="1"/>
  <c r="Z489" i="5" s="1" a="1"/>
  <c r="Z489" i="5" s="1"/>
  <c r="X490" i="5"/>
  <c r="Y490" i="5" s="1"/>
  <c r="Z490" i="5" s="1" a="1"/>
  <c r="Z490" i="5" s="1"/>
  <c r="X491" i="5"/>
  <c r="Y491" i="5" s="1"/>
  <c r="Z491" i="5" s="1" a="1"/>
  <c r="Z491" i="5" s="1"/>
  <c r="X492" i="5"/>
  <c r="Y492" i="5" s="1"/>
  <c r="Z492" i="5" s="1" a="1"/>
  <c r="Z492" i="5" s="1"/>
  <c r="X493" i="5"/>
  <c r="Y493" i="5" s="1"/>
  <c r="Z493" i="5" s="1" a="1"/>
  <c r="Z493" i="5" s="1"/>
  <c r="X494" i="5"/>
  <c r="Y494" i="5" s="1"/>
  <c r="Z494" i="5" s="1" a="1"/>
  <c r="Z494" i="5" s="1"/>
  <c r="X495" i="5"/>
  <c r="Y495" i="5" s="1"/>
  <c r="Z495" i="5" s="1" a="1"/>
  <c r="Z495" i="5" s="1"/>
  <c r="X496" i="5"/>
  <c r="Y496" i="5" s="1"/>
  <c r="Z496" i="5" s="1" a="1"/>
  <c r="Z496" i="5" s="1"/>
  <c r="X497" i="5"/>
  <c r="Y497" i="5" s="1"/>
  <c r="Z497" i="5" s="1" a="1"/>
  <c r="Z497" i="5" s="1"/>
  <c r="X498" i="5"/>
  <c r="Y498" i="5" s="1"/>
  <c r="Z498" i="5" s="1" a="1"/>
  <c r="Z498" i="5" s="1"/>
  <c r="X499" i="5"/>
  <c r="Y499" i="5" s="1"/>
  <c r="Z499" i="5" s="1" a="1"/>
  <c r="Z499" i="5" s="1"/>
  <c r="X500" i="5"/>
  <c r="Y500" i="5" s="1"/>
  <c r="Z500" i="5" s="1" a="1"/>
  <c r="Z500" i="5" s="1"/>
  <c r="X501" i="5"/>
  <c r="Y501" i="5" s="1"/>
  <c r="Z501" i="5" s="1" a="1"/>
  <c r="Z501" i="5" s="1"/>
  <c r="X502" i="5"/>
  <c r="Y502" i="5" s="1"/>
  <c r="Z502" i="5" s="1" a="1"/>
  <c r="Z502" i="5" s="1"/>
  <c r="X503" i="5"/>
  <c r="Y503" i="5" s="1"/>
  <c r="Z503" i="5" s="1" a="1"/>
  <c r="Z503" i="5" s="1"/>
  <c r="X504" i="5"/>
  <c r="Y504" i="5" s="1"/>
  <c r="Z504" i="5" s="1" a="1"/>
  <c r="Z504" i="5" s="1"/>
  <c r="X505" i="5"/>
  <c r="Y505" i="5" s="1"/>
  <c r="Z505" i="5" s="1" a="1"/>
  <c r="Z505" i="5" s="1"/>
  <c r="X506" i="5"/>
  <c r="Y506" i="5" s="1"/>
  <c r="Z506" i="5" s="1" a="1"/>
  <c r="Z506" i="5" s="1"/>
  <c r="X507" i="5"/>
  <c r="Y507" i="5" s="1"/>
  <c r="Z507" i="5" s="1" a="1"/>
  <c r="Z507" i="5" s="1"/>
  <c r="X508" i="5"/>
  <c r="Y508" i="5" s="1"/>
  <c r="Z508" i="5" s="1" a="1"/>
  <c r="Z508" i="5" s="1"/>
  <c r="X509" i="5"/>
  <c r="Y509" i="5" s="1"/>
  <c r="Z509" i="5" s="1" a="1"/>
  <c r="Z509" i="5" s="1"/>
  <c r="X510" i="5"/>
  <c r="Y510" i="5" s="1"/>
  <c r="Z510" i="5" s="1" a="1"/>
  <c r="Z510" i="5" s="1"/>
  <c r="X511" i="5"/>
  <c r="Y511" i="5" s="1"/>
  <c r="Z511" i="5" s="1" a="1"/>
  <c r="Z511" i="5" s="1"/>
  <c r="X512" i="5"/>
  <c r="Y512" i="5" s="1"/>
  <c r="Z512" i="5" s="1" a="1"/>
  <c r="Z512" i="5" s="1"/>
  <c r="X513" i="5"/>
  <c r="Y513" i="5" s="1"/>
  <c r="Z513" i="5" s="1" a="1"/>
  <c r="Z513" i="5" s="1"/>
  <c r="X514" i="5"/>
  <c r="Y514" i="5" s="1"/>
  <c r="Z514" i="5" s="1" a="1"/>
  <c r="Z514" i="5" s="1"/>
  <c r="X515" i="5"/>
  <c r="Y515" i="5" s="1"/>
  <c r="Z515" i="5" s="1" a="1"/>
  <c r="Z515" i="5" s="1"/>
  <c r="X516" i="5"/>
  <c r="Y516" i="5" s="1"/>
  <c r="Z516" i="5" s="1" a="1"/>
  <c r="Z516" i="5" s="1"/>
  <c r="X517" i="5"/>
  <c r="Y517" i="5" s="1"/>
  <c r="Z517" i="5" s="1" a="1"/>
  <c r="Z517" i="5" s="1"/>
  <c r="X518" i="5"/>
  <c r="Y518" i="5" s="1"/>
  <c r="Z518" i="5" s="1" a="1"/>
  <c r="Z518" i="5" s="1"/>
  <c r="X519" i="5"/>
  <c r="Y519" i="5" s="1"/>
  <c r="Z519" i="5" s="1" a="1"/>
  <c r="Z519" i="5" s="1"/>
  <c r="X520" i="5"/>
  <c r="Y520" i="5" s="1"/>
  <c r="Z520" i="5" s="1" a="1"/>
  <c r="Z520" i="5" s="1"/>
  <c r="X521" i="5"/>
  <c r="Y521" i="5" s="1"/>
  <c r="Z521" i="5" s="1" a="1"/>
  <c r="Z521" i="5" s="1"/>
  <c r="X522" i="5"/>
  <c r="Y522" i="5" s="1"/>
  <c r="Z522" i="5" s="1" a="1"/>
  <c r="Z522" i="5" s="1"/>
  <c r="X523" i="5"/>
  <c r="Y523" i="5" s="1"/>
  <c r="Z523" i="5" s="1" a="1"/>
  <c r="Z523" i="5" s="1"/>
  <c r="X524" i="5"/>
  <c r="Y524" i="5" s="1"/>
  <c r="Z524" i="5" s="1" a="1"/>
  <c r="Z524" i="5" s="1"/>
  <c r="X525" i="5"/>
  <c r="Y525" i="5" s="1"/>
  <c r="Z525" i="5" s="1" a="1"/>
  <c r="Z525" i="5" s="1"/>
  <c r="X526" i="5"/>
  <c r="Y526" i="5" s="1"/>
  <c r="Z526" i="5" s="1" a="1"/>
  <c r="Z526" i="5" s="1"/>
  <c r="X527" i="5"/>
  <c r="Y527" i="5" s="1"/>
  <c r="Z527" i="5" s="1" a="1"/>
  <c r="Z527" i="5" s="1"/>
  <c r="X528" i="5"/>
  <c r="Y528" i="5" s="1"/>
  <c r="Z528" i="5" s="1" a="1"/>
  <c r="Z528" i="5" s="1"/>
  <c r="X529" i="5"/>
  <c r="Y529" i="5" s="1"/>
  <c r="Z529" i="5" s="1" a="1"/>
  <c r="Z529" i="5" s="1"/>
  <c r="X530" i="5"/>
  <c r="Y530" i="5" s="1"/>
  <c r="Z530" i="5" s="1" a="1"/>
  <c r="Z530" i="5" s="1"/>
  <c r="X531" i="5"/>
  <c r="Y531" i="5" s="1"/>
  <c r="Z531" i="5" s="1" a="1"/>
  <c r="Z531" i="5" s="1"/>
  <c r="X532" i="5"/>
  <c r="Y532" i="5" s="1"/>
  <c r="Z532" i="5" s="1" a="1"/>
  <c r="Z532" i="5" s="1"/>
  <c r="X533" i="5"/>
  <c r="Y533" i="5" s="1"/>
  <c r="Z533" i="5" s="1" a="1"/>
  <c r="Z533" i="5" s="1"/>
  <c r="X534" i="5"/>
  <c r="Y534" i="5" s="1"/>
  <c r="Z534" i="5" s="1" a="1"/>
  <c r="Z534" i="5" s="1"/>
  <c r="X535" i="5"/>
  <c r="Y535" i="5" s="1"/>
  <c r="Z535" i="5" s="1" a="1"/>
  <c r="Z535" i="5" s="1"/>
  <c r="X536" i="5"/>
  <c r="Y536" i="5" s="1"/>
  <c r="Z536" i="5" s="1" a="1"/>
  <c r="Z536" i="5" s="1"/>
  <c r="X537" i="5"/>
  <c r="Y537" i="5" s="1"/>
  <c r="Z537" i="5" s="1" a="1"/>
  <c r="Z537" i="5" s="1"/>
  <c r="X538" i="5"/>
  <c r="Y538" i="5" s="1"/>
  <c r="Z538" i="5" s="1" a="1"/>
  <c r="Z538" i="5" s="1"/>
  <c r="X539" i="5"/>
  <c r="Y539" i="5" s="1"/>
  <c r="Z539" i="5" s="1" a="1"/>
  <c r="Z539" i="5" s="1"/>
  <c r="X540" i="5"/>
  <c r="Y540" i="5" s="1"/>
  <c r="Z540" i="5" s="1" a="1"/>
  <c r="Z540" i="5" s="1"/>
  <c r="X541" i="5"/>
  <c r="Y541" i="5" s="1"/>
  <c r="Z541" i="5" s="1" a="1"/>
  <c r="Z541" i="5" s="1"/>
  <c r="X542" i="5"/>
  <c r="Y542" i="5" s="1"/>
  <c r="Z542" i="5" s="1" a="1"/>
  <c r="Z542" i="5" s="1"/>
  <c r="X543" i="5"/>
  <c r="Y543" i="5" s="1"/>
  <c r="Z543" i="5" s="1" a="1"/>
  <c r="Z543" i="5" s="1"/>
  <c r="X544" i="5"/>
  <c r="Y544" i="5" s="1"/>
  <c r="Z544" i="5" s="1" a="1"/>
  <c r="Z544" i="5" s="1"/>
  <c r="X545" i="5"/>
  <c r="Y545" i="5" s="1"/>
  <c r="Z545" i="5" s="1" a="1"/>
  <c r="Z545" i="5" s="1"/>
  <c r="X546" i="5"/>
  <c r="Y546" i="5" s="1"/>
  <c r="Z546" i="5" s="1" a="1"/>
  <c r="Z546" i="5" s="1"/>
  <c r="X547" i="5"/>
  <c r="Y547" i="5" s="1"/>
  <c r="Z547" i="5" s="1" a="1"/>
  <c r="Z547" i="5" s="1"/>
  <c r="X548" i="5"/>
  <c r="Y548" i="5" s="1"/>
  <c r="Z548" i="5" s="1" a="1"/>
  <c r="Z548" i="5" s="1"/>
  <c r="X549" i="5"/>
  <c r="Y549" i="5" s="1"/>
  <c r="Z549" i="5" s="1" a="1"/>
  <c r="Z549" i="5" s="1"/>
  <c r="X550" i="5"/>
  <c r="Y550" i="5" s="1"/>
  <c r="Z550" i="5" s="1" a="1"/>
  <c r="Z550" i="5" s="1"/>
  <c r="X551" i="5"/>
  <c r="Y551" i="5" s="1"/>
  <c r="Z551" i="5" s="1" a="1"/>
  <c r="Z551" i="5" s="1"/>
  <c r="X552" i="5"/>
  <c r="Y552" i="5" s="1"/>
  <c r="Z552" i="5" s="1" a="1"/>
  <c r="Z552" i="5" s="1"/>
  <c r="X553" i="5"/>
  <c r="Y553" i="5" s="1"/>
  <c r="Z553" i="5" s="1" a="1"/>
  <c r="Z553" i="5" s="1"/>
  <c r="X554" i="5"/>
  <c r="Y554" i="5" s="1"/>
  <c r="Z554" i="5" s="1" a="1"/>
  <c r="Z554" i="5" s="1"/>
  <c r="X555" i="5"/>
  <c r="Y555" i="5" s="1"/>
  <c r="Z555" i="5" s="1" a="1"/>
  <c r="Z555" i="5" s="1"/>
  <c r="X556" i="5"/>
  <c r="Y556" i="5" s="1"/>
  <c r="Z556" i="5" s="1" a="1"/>
  <c r="Z556" i="5" s="1"/>
  <c r="X557" i="5"/>
  <c r="Y557" i="5" s="1"/>
  <c r="Z557" i="5" s="1" a="1"/>
  <c r="Z557" i="5" s="1"/>
  <c r="X558" i="5"/>
  <c r="Y558" i="5" s="1"/>
  <c r="Z558" i="5" s="1" a="1"/>
  <c r="Z558" i="5" s="1"/>
  <c r="X559" i="5"/>
  <c r="Y559" i="5" s="1"/>
  <c r="Z559" i="5" s="1" a="1"/>
  <c r="Z559" i="5" s="1"/>
  <c r="X560" i="5"/>
  <c r="Y560" i="5" s="1"/>
  <c r="Z560" i="5" s="1" a="1"/>
  <c r="Z560" i="5" s="1"/>
  <c r="X561" i="5"/>
  <c r="Y561" i="5" s="1"/>
  <c r="Z561" i="5" s="1" a="1"/>
  <c r="Z561" i="5" s="1"/>
  <c r="X562" i="5"/>
  <c r="Y562" i="5" s="1"/>
  <c r="Z562" i="5" s="1" a="1"/>
  <c r="Z562" i="5" s="1"/>
  <c r="X563" i="5"/>
  <c r="Y563" i="5" s="1"/>
  <c r="Z563" i="5" s="1" a="1"/>
  <c r="Z563" i="5" s="1"/>
  <c r="X564" i="5"/>
  <c r="Y564" i="5" s="1"/>
  <c r="Z564" i="5" s="1" a="1"/>
  <c r="Z564" i="5" s="1"/>
  <c r="X565" i="5"/>
  <c r="Y565" i="5" s="1"/>
  <c r="Z565" i="5" s="1" a="1"/>
  <c r="Z565" i="5" s="1"/>
  <c r="X566" i="5"/>
  <c r="Y566" i="5" s="1"/>
  <c r="Z566" i="5" s="1" a="1"/>
  <c r="Z566" i="5" s="1"/>
  <c r="X567" i="5"/>
  <c r="Y567" i="5" s="1"/>
  <c r="Z567" i="5" s="1" a="1"/>
  <c r="Z567" i="5" s="1"/>
  <c r="X568" i="5"/>
  <c r="Y568" i="5" s="1"/>
  <c r="Z568" i="5" s="1" a="1"/>
  <c r="Z568" i="5" s="1"/>
  <c r="X569" i="5"/>
  <c r="Y569" i="5" s="1"/>
  <c r="Z569" i="5" s="1" a="1"/>
  <c r="Z569" i="5" s="1"/>
  <c r="X570" i="5"/>
  <c r="Y570" i="5" s="1"/>
  <c r="Z570" i="5" s="1" a="1"/>
  <c r="Z570" i="5" s="1"/>
  <c r="X571" i="5"/>
  <c r="Y571" i="5" s="1"/>
  <c r="Z571" i="5" s="1" a="1"/>
  <c r="Z571" i="5" s="1"/>
  <c r="X572" i="5"/>
  <c r="Y572" i="5" s="1"/>
  <c r="Z572" i="5" s="1" a="1"/>
  <c r="Z572" i="5" s="1"/>
  <c r="X573" i="5"/>
  <c r="Y573" i="5" s="1"/>
  <c r="Z573" i="5" s="1" a="1"/>
  <c r="Z573" i="5" s="1"/>
  <c r="X574" i="5"/>
  <c r="Y574" i="5" s="1"/>
  <c r="Z574" i="5" s="1" a="1"/>
  <c r="Z574" i="5" s="1"/>
  <c r="X575" i="5"/>
  <c r="Y575" i="5" s="1"/>
  <c r="Z575" i="5" s="1" a="1"/>
  <c r="Z575" i="5" s="1"/>
  <c r="X576" i="5"/>
  <c r="Y576" i="5" s="1"/>
  <c r="Z576" i="5" s="1" a="1"/>
  <c r="Z576" i="5" s="1"/>
  <c r="X577" i="5"/>
  <c r="Y577" i="5" s="1"/>
  <c r="Z577" i="5" s="1" a="1"/>
  <c r="Z577" i="5" s="1"/>
  <c r="X578" i="5"/>
  <c r="Y578" i="5" s="1"/>
  <c r="Z578" i="5" s="1" a="1"/>
  <c r="Z578" i="5" s="1"/>
  <c r="X579" i="5"/>
  <c r="Y579" i="5" s="1"/>
  <c r="Z579" i="5" s="1" a="1"/>
  <c r="Z579" i="5" s="1"/>
  <c r="X580" i="5"/>
  <c r="Y580" i="5" s="1"/>
  <c r="Z580" i="5" s="1" a="1"/>
  <c r="Z580" i="5" s="1"/>
  <c r="X581" i="5"/>
  <c r="Y581" i="5" s="1"/>
  <c r="Z581" i="5" s="1" a="1"/>
  <c r="Z581" i="5" s="1"/>
  <c r="X582" i="5"/>
  <c r="Y582" i="5" s="1"/>
  <c r="Z582" i="5" s="1" a="1"/>
  <c r="Z582" i="5" s="1"/>
  <c r="X583" i="5"/>
  <c r="Y583" i="5" s="1"/>
  <c r="Z583" i="5" s="1" a="1"/>
  <c r="Z583" i="5" s="1"/>
  <c r="X584" i="5"/>
  <c r="Y584" i="5" s="1"/>
  <c r="Z584" i="5" s="1" a="1"/>
  <c r="Z584" i="5" s="1"/>
  <c r="X585" i="5"/>
  <c r="Y585" i="5" s="1"/>
  <c r="Z585" i="5" s="1" a="1"/>
  <c r="Z585" i="5" s="1"/>
  <c r="X586" i="5"/>
  <c r="Y586" i="5" s="1"/>
  <c r="Z586" i="5" s="1" a="1"/>
  <c r="Z586" i="5" s="1"/>
  <c r="X587" i="5"/>
  <c r="Y587" i="5" s="1"/>
  <c r="Z587" i="5" s="1" a="1"/>
  <c r="Z587" i="5" s="1"/>
  <c r="X588" i="5"/>
  <c r="Y588" i="5" s="1"/>
  <c r="Z588" i="5" s="1" a="1"/>
  <c r="Z588" i="5" s="1"/>
  <c r="X589" i="5"/>
  <c r="Y589" i="5" s="1"/>
  <c r="Z589" i="5" s="1" a="1"/>
  <c r="Z589" i="5" s="1"/>
  <c r="X590" i="5"/>
  <c r="Y590" i="5" s="1"/>
  <c r="Z590" i="5" s="1" a="1"/>
  <c r="Z590" i="5" s="1"/>
  <c r="X591" i="5"/>
  <c r="Y591" i="5" s="1"/>
  <c r="Z591" i="5" s="1" a="1"/>
  <c r="Z591" i="5" s="1"/>
  <c r="X592" i="5"/>
  <c r="Y592" i="5" s="1"/>
  <c r="Z592" i="5" s="1" a="1"/>
  <c r="Z592" i="5" s="1"/>
  <c r="X593" i="5"/>
  <c r="Y593" i="5" s="1"/>
  <c r="Z593" i="5" s="1" a="1"/>
  <c r="Z593" i="5" s="1"/>
  <c r="X594" i="5"/>
  <c r="Y594" i="5" s="1"/>
  <c r="Z594" i="5" s="1" a="1"/>
  <c r="Z594" i="5" s="1"/>
  <c r="X595" i="5"/>
  <c r="Y595" i="5" s="1"/>
  <c r="Z595" i="5" s="1" a="1"/>
  <c r="Z595" i="5" s="1"/>
  <c r="X596" i="5"/>
  <c r="Y596" i="5" s="1"/>
  <c r="Z596" i="5" s="1" a="1"/>
  <c r="Z596" i="5" s="1"/>
  <c r="X597" i="5"/>
  <c r="Y597" i="5" s="1"/>
  <c r="Z597" i="5" s="1" a="1"/>
  <c r="Z597" i="5" s="1"/>
  <c r="X598" i="5"/>
  <c r="Y598" i="5" s="1"/>
  <c r="Z598" i="5" s="1" a="1"/>
  <c r="Z598" i="5" s="1"/>
  <c r="X599" i="5"/>
  <c r="Y599" i="5" s="1"/>
  <c r="Z599" i="5" s="1" a="1"/>
  <c r="Z599" i="5" s="1"/>
  <c r="X600" i="5"/>
  <c r="Y600" i="5" s="1"/>
  <c r="Z600" i="5" s="1" a="1"/>
  <c r="Z600" i="5" s="1"/>
  <c r="X601" i="5"/>
  <c r="Y601" i="5" s="1"/>
  <c r="Z601" i="5" s="1" a="1"/>
  <c r="Z601" i="5" s="1"/>
  <c r="X602" i="5"/>
  <c r="Y602" i="5" s="1"/>
  <c r="Z602" i="5" s="1" a="1"/>
  <c r="Z602" i="5" s="1"/>
  <c r="X603" i="5"/>
  <c r="Y603" i="5" s="1"/>
  <c r="Z603" i="5" s="1" a="1"/>
  <c r="Z603" i="5" s="1"/>
  <c r="X604" i="5"/>
  <c r="Y604" i="5" s="1"/>
  <c r="Z604" i="5" s="1" a="1"/>
  <c r="Z604" i="5" s="1"/>
  <c r="X605" i="5"/>
  <c r="Y605" i="5" s="1"/>
  <c r="Z605" i="5" s="1" a="1"/>
  <c r="Z605" i="5" s="1"/>
  <c r="X606" i="5"/>
  <c r="Y606" i="5" s="1"/>
  <c r="Z606" i="5" s="1" a="1"/>
  <c r="Z606" i="5" s="1"/>
  <c r="X607" i="5"/>
  <c r="Y607" i="5" s="1"/>
  <c r="Z607" i="5" s="1" a="1"/>
  <c r="Z607" i="5" s="1"/>
  <c r="X608" i="5"/>
  <c r="Y608" i="5" s="1"/>
  <c r="Z608" i="5" s="1" a="1"/>
  <c r="Z608" i="5" s="1"/>
  <c r="X609" i="5"/>
  <c r="Y609" i="5" s="1"/>
  <c r="Z609" i="5" s="1" a="1"/>
  <c r="Z609" i="5" s="1"/>
  <c r="X610" i="5"/>
  <c r="Y610" i="5" s="1"/>
  <c r="Z610" i="5" s="1" a="1"/>
  <c r="Z610" i="5" s="1"/>
  <c r="X611" i="5"/>
  <c r="Y611" i="5" s="1"/>
  <c r="Z611" i="5" s="1" a="1"/>
  <c r="Z611" i="5" s="1"/>
  <c r="X612" i="5"/>
  <c r="Y612" i="5" s="1"/>
  <c r="Z612" i="5" s="1" a="1"/>
  <c r="Z612" i="5" s="1"/>
  <c r="X613" i="5"/>
  <c r="Y613" i="5" s="1"/>
  <c r="Z613" i="5" s="1" a="1"/>
  <c r="Z613" i="5" s="1"/>
  <c r="X614" i="5"/>
  <c r="Y614" i="5" s="1"/>
  <c r="Z614" i="5" s="1" a="1"/>
  <c r="Z614" i="5" s="1"/>
  <c r="X615" i="5"/>
  <c r="Y615" i="5" s="1"/>
  <c r="Z615" i="5" s="1" a="1"/>
  <c r="Z615" i="5" s="1"/>
  <c r="X616" i="5"/>
  <c r="Y616" i="5" s="1"/>
  <c r="Z616" i="5" s="1" a="1"/>
  <c r="Z616" i="5" s="1"/>
  <c r="X617" i="5"/>
  <c r="Y617" i="5" s="1"/>
  <c r="Z617" i="5" s="1" a="1"/>
  <c r="Z617" i="5" s="1"/>
  <c r="X618" i="5"/>
  <c r="Y618" i="5" s="1"/>
  <c r="Z618" i="5" s="1" a="1"/>
  <c r="Z618" i="5" s="1"/>
  <c r="X619" i="5"/>
  <c r="Y619" i="5" s="1"/>
  <c r="Z619" i="5" s="1" a="1"/>
  <c r="Z619" i="5" s="1"/>
  <c r="X620" i="5"/>
  <c r="Y620" i="5" s="1"/>
  <c r="Z620" i="5" s="1" a="1"/>
  <c r="Z620" i="5" s="1"/>
  <c r="X621" i="5"/>
  <c r="Y621" i="5" s="1"/>
  <c r="Z621" i="5" s="1" a="1"/>
  <c r="Z621" i="5" s="1"/>
  <c r="X622" i="5"/>
  <c r="Y622" i="5" s="1"/>
  <c r="Z622" i="5" s="1" a="1"/>
  <c r="Z622" i="5" s="1"/>
  <c r="X623" i="5"/>
  <c r="Y623" i="5" s="1"/>
  <c r="Z623" i="5" s="1" a="1"/>
  <c r="Z623" i="5" s="1"/>
  <c r="X624" i="5"/>
  <c r="Y624" i="5" s="1"/>
  <c r="Z624" i="5" s="1" a="1"/>
  <c r="Z624" i="5" s="1"/>
  <c r="X625" i="5"/>
  <c r="Y625" i="5" s="1"/>
  <c r="Z625" i="5" s="1" a="1"/>
  <c r="Z625" i="5" s="1"/>
  <c r="X626" i="5"/>
  <c r="Y626" i="5" s="1"/>
  <c r="Z626" i="5" s="1" a="1"/>
  <c r="Z626" i="5" s="1"/>
  <c r="X627" i="5"/>
  <c r="Y627" i="5" s="1"/>
  <c r="Z627" i="5" s="1" a="1"/>
  <c r="Z627" i="5" s="1"/>
  <c r="X628" i="5"/>
  <c r="Y628" i="5" s="1"/>
  <c r="Z628" i="5" s="1" a="1"/>
  <c r="Z628" i="5" s="1"/>
  <c r="X629" i="5"/>
  <c r="Y629" i="5" s="1"/>
  <c r="Z629" i="5" s="1" a="1"/>
  <c r="Z629" i="5" s="1"/>
  <c r="X630" i="5"/>
  <c r="Y630" i="5" s="1"/>
  <c r="Z630" i="5" s="1" a="1"/>
  <c r="Z630" i="5" s="1"/>
  <c r="X631" i="5"/>
  <c r="Y631" i="5" s="1"/>
  <c r="Z631" i="5" s="1" a="1"/>
  <c r="Z631" i="5" s="1"/>
  <c r="X632" i="5"/>
  <c r="Y632" i="5" s="1"/>
  <c r="Z632" i="5" s="1" a="1"/>
  <c r="Z632" i="5" s="1"/>
  <c r="X633" i="5"/>
  <c r="Y633" i="5" s="1"/>
  <c r="Z633" i="5" s="1" a="1"/>
  <c r="Z633" i="5" s="1"/>
  <c r="X634" i="5"/>
  <c r="Y634" i="5" s="1"/>
  <c r="Z634" i="5" s="1" a="1"/>
  <c r="Z634" i="5" s="1"/>
  <c r="X635" i="5"/>
  <c r="Y635" i="5" s="1"/>
  <c r="Z635" i="5" s="1" a="1"/>
  <c r="Z635" i="5" s="1"/>
  <c r="X636" i="5"/>
  <c r="Y636" i="5" s="1"/>
  <c r="Z636" i="5" s="1" a="1"/>
  <c r="Z636" i="5" s="1"/>
  <c r="X637" i="5"/>
  <c r="Y637" i="5" s="1"/>
  <c r="Z637" i="5" s="1" a="1"/>
  <c r="Z637" i="5" s="1"/>
  <c r="X638" i="5"/>
  <c r="Y638" i="5" s="1"/>
  <c r="Z638" i="5" s="1" a="1"/>
  <c r="Z638" i="5" s="1"/>
  <c r="X639" i="5"/>
  <c r="Y639" i="5" s="1"/>
  <c r="Z639" i="5" s="1" a="1"/>
  <c r="Z639" i="5" s="1"/>
  <c r="X640" i="5"/>
  <c r="Y640" i="5" s="1"/>
  <c r="Z640" i="5" s="1" a="1"/>
  <c r="Z640" i="5" s="1"/>
  <c r="X641" i="5"/>
  <c r="Y641" i="5" s="1"/>
  <c r="Z641" i="5" s="1" a="1"/>
  <c r="Z641" i="5" s="1"/>
  <c r="X642" i="5"/>
  <c r="Y642" i="5" s="1"/>
  <c r="Z642" i="5" s="1" a="1"/>
  <c r="Z642" i="5" s="1"/>
  <c r="X643" i="5"/>
  <c r="Y643" i="5" s="1"/>
  <c r="Z643" i="5" s="1" a="1"/>
  <c r="Z643" i="5" s="1"/>
  <c r="X644" i="5"/>
  <c r="Y644" i="5" s="1"/>
  <c r="Z644" i="5" s="1" a="1"/>
  <c r="Z644" i="5" s="1"/>
  <c r="X645" i="5"/>
  <c r="Y645" i="5" s="1"/>
  <c r="Z645" i="5" s="1" a="1"/>
  <c r="Z645" i="5" s="1"/>
  <c r="X646" i="5"/>
  <c r="Y646" i="5" s="1"/>
  <c r="Z646" i="5" s="1" a="1"/>
  <c r="Z646" i="5" s="1"/>
  <c r="X647" i="5"/>
  <c r="Y647" i="5" s="1"/>
  <c r="Z647" i="5" s="1" a="1"/>
  <c r="Z647" i="5" s="1"/>
  <c r="X648" i="5"/>
  <c r="Y648" i="5" s="1"/>
  <c r="Z648" i="5" s="1" a="1"/>
  <c r="Z648" i="5" s="1"/>
  <c r="X649" i="5"/>
  <c r="Y649" i="5" s="1"/>
  <c r="Z649" i="5" s="1" a="1"/>
  <c r="Z649" i="5" s="1"/>
  <c r="X650" i="5"/>
  <c r="Y650" i="5" s="1"/>
  <c r="Z650" i="5" s="1" a="1"/>
  <c r="Z650" i="5" s="1"/>
  <c r="X651" i="5"/>
  <c r="Y651" i="5" s="1"/>
  <c r="Z651" i="5" s="1" a="1"/>
  <c r="Z651" i="5" s="1"/>
  <c r="X652" i="5"/>
  <c r="Y652" i="5" s="1"/>
  <c r="Z652" i="5" s="1" a="1"/>
  <c r="Z652" i="5" s="1"/>
  <c r="X653" i="5"/>
  <c r="Y653" i="5" s="1"/>
  <c r="Z653" i="5" s="1" a="1"/>
  <c r="Z653" i="5" s="1"/>
  <c r="X654" i="5"/>
  <c r="Y654" i="5" s="1"/>
  <c r="Z654" i="5" s="1" a="1"/>
  <c r="Z654" i="5" s="1"/>
  <c r="X655" i="5"/>
  <c r="Y655" i="5" s="1"/>
  <c r="Z655" i="5" s="1" a="1"/>
  <c r="Z655" i="5" s="1"/>
  <c r="X656" i="5"/>
  <c r="Y656" i="5" s="1"/>
  <c r="Z656" i="5" s="1" a="1"/>
  <c r="Z656" i="5" s="1"/>
  <c r="X657" i="5"/>
  <c r="Y657" i="5" s="1"/>
  <c r="Z657" i="5" s="1" a="1"/>
  <c r="Z657" i="5" s="1"/>
  <c r="X658" i="5"/>
  <c r="Y658" i="5" s="1"/>
  <c r="Z658" i="5" s="1" a="1"/>
  <c r="Z658" i="5" s="1"/>
  <c r="X659" i="5"/>
  <c r="Y659" i="5" s="1"/>
  <c r="Z659" i="5" s="1" a="1"/>
  <c r="Z659" i="5" s="1"/>
  <c r="X660" i="5"/>
  <c r="Y660" i="5" s="1"/>
  <c r="Z660" i="5" s="1" a="1"/>
  <c r="Z660" i="5" s="1"/>
  <c r="X661" i="5"/>
  <c r="Y661" i="5" s="1"/>
  <c r="Z661" i="5" s="1" a="1"/>
  <c r="Z661" i="5" s="1"/>
  <c r="X662" i="5"/>
  <c r="Y662" i="5" s="1"/>
  <c r="Z662" i="5" s="1" a="1"/>
  <c r="Z662" i="5" s="1"/>
  <c r="X663" i="5"/>
  <c r="Y663" i="5" s="1"/>
  <c r="Z663" i="5" s="1" a="1"/>
  <c r="Z663" i="5" s="1"/>
  <c r="X664" i="5"/>
  <c r="Y664" i="5" s="1"/>
  <c r="Z664" i="5" s="1" a="1"/>
  <c r="Z664" i="5" s="1"/>
  <c r="X665" i="5"/>
  <c r="Y665" i="5" s="1"/>
  <c r="Z665" i="5" s="1" a="1"/>
  <c r="Z665" i="5" s="1"/>
  <c r="X666" i="5"/>
  <c r="Y666" i="5" s="1"/>
  <c r="Z666" i="5" s="1" a="1"/>
  <c r="Z666" i="5" s="1"/>
  <c r="X667" i="5"/>
  <c r="Y667" i="5" s="1"/>
  <c r="Z667" i="5" s="1" a="1"/>
  <c r="Z667" i="5" s="1"/>
  <c r="X668" i="5"/>
  <c r="Y668" i="5" s="1"/>
  <c r="Z668" i="5" s="1" a="1"/>
  <c r="Z668" i="5" s="1"/>
  <c r="X669" i="5"/>
  <c r="Y669" i="5" s="1"/>
  <c r="Z669" i="5" s="1" a="1"/>
  <c r="Z669" i="5" s="1"/>
  <c r="X670" i="5"/>
  <c r="Y670" i="5" s="1"/>
  <c r="Z670" i="5" s="1" a="1"/>
  <c r="Z670" i="5" s="1"/>
  <c r="X671" i="5"/>
  <c r="Y671" i="5" s="1"/>
  <c r="Z671" i="5" s="1" a="1"/>
  <c r="Z671" i="5" s="1"/>
  <c r="X672" i="5"/>
  <c r="Y672" i="5" s="1"/>
  <c r="Z672" i="5" s="1" a="1"/>
  <c r="Z672" i="5" s="1"/>
  <c r="X673" i="5"/>
  <c r="Y673" i="5" s="1"/>
  <c r="Z673" i="5" s="1" a="1"/>
  <c r="Z673" i="5" s="1"/>
  <c r="X674" i="5"/>
  <c r="Y674" i="5" s="1"/>
  <c r="Z674" i="5" s="1" a="1"/>
  <c r="Z674" i="5" s="1"/>
  <c r="X675" i="5"/>
  <c r="Y675" i="5" s="1"/>
  <c r="Z675" i="5" s="1" a="1"/>
  <c r="Z675" i="5" s="1"/>
  <c r="X676" i="5"/>
  <c r="Y676" i="5" s="1"/>
  <c r="Z676" i="5" s="1" a="1"/>
  <c r="Z676" i="5" s="1"/>
  <c r="X677" i="5"/>
  <c r="Y677" i="5" s="1"/>
  <c r="Z677" i="5" s="1" a="1"/>
  <c r="Z677" i="5" s="1"/>
  <c r="X678" i="5"/>
  <c r="Y678" i="5" s="1"/>
  <c r="Z678" i="5" s="1" a="1"/>
  <c r="Z678" i="5" s="1"/>
  <c r="X679" i="5"/>
  <c r="Y679" i="5" s="1"/>
  <c r="Z679" i="5" s="1" a="1"/>
  <c r="Z679" i="5" s="1"/>
  <c r="X680" i="5"/>
  <c r="Y680" i="5" s="1"/>
  <c r="Z680" i="5" s="1" a="1"/>
  <c r="Z680" i="5" s="1"/>
  <c r="X681" i="5"/>
  <c r="Y681" i="5" s="1"/>
  <c r="Z681" i="5" s="1" a="1"/>
  <c r="Z681" i="5" s="1"/>
  <c r="X682" i="5"/>
  <c r="Y682" i="5" s="1"/>
  <c r="Z682" i="5" s="1" a="1"/>
  <c r="Z682" i="5" s="1"/>
  <c r="X683" i="5"/>
  <c r="Y683" i="5" s="1"/>
  <c r="Z683" i="5" s="1" a="1"/>
  <c r="Z683" i="5" s="1"/>
  <c r="X684" i="5"/>
  <c r="Y684" i="5" s="1"/>
  <c r="Z684" i="5" s="1" a="1"/>
  <c r="Z684" i="5" s="1"/>
  <c r="X685" i="5"/>
  <c r="Y685" i="5" s="1"/>
  <c r="Z685" i="5" s="1" a="1"/>
  <c r="Z685" i="5" s="1"/>
  <c r="X686" i="5"/>
  <c r="Y686" i="5" s="1"/>
  <c r="Z686" i="5" s="1" a="1"/>
  <c r="Z686" i="5" s="1"/>
  <c r="X687" i="5"/>
  <c r="Y687" i="5" s="1"/>
  <c r="Z687" i="5" s="1" a="1"/>
  <c r="Z687" i="5" s="1"/>
  <c r="X688" i="5"/>
  <c r="Y688" i="5" s="1"/>
  <c r="Z688" i="5" s="1" a="1"/>
  <c r="Z688" i="5" s="1"/>
  <c r="X689" i="5"/>
  <c r="Y689" i="5" s="1"/>
  <c r="Z689" i="5" s="1" a="1"/>
  <c r="Z689" i="5" s="1"/>
  <c r="X690" i="5"/>
  <c r="Y690" i="5" s="1"/>
  <c r="Z690" i="5" s="1" a="1"/>
  <c r="Z690" i="5" s="1"/>
  <c r="X691" i="5"/>
  <c r="Y691" i="5" s="1"/>
  <c r="Z691" i="5" s="1" a="1"/>
  <c r="Z691" i="5" s="1"/>
  <c r="X692" i="5"/>
  <c r="Y692" i="5" s="1"/>
  <c r="Z692" i="5" s="1" a="1"/>
  <c r="Z692" i="5" s="1"/>
  <c r="X693" i="5"/>
  <c r="Y693" i="5" s="1"/>
  <c r="Z693" i="5" s="1" a="1"/>
  <c r="Z693" i="5" s="1"/>
  <c r="X694" i="5"/>
  <c r="Y694" i="5" s="1"/>
  <c r="Z694" i="5" s="1" a="1"/>
  <c r="Z694" i="5" s="1"/>
  <c r="X695" i="5"/>
  <c r="Y695" i="5" s="1"/>
  <c r="Z695" i="5" s="1" a="1"/>
  <c r="Z695" i="5" s="1"/>
  <c r="X696" i="5"/>
  <c r="Y696" i="5" s="1"/>
  <c r="Z696" i="5" s="1" a="1"/>
  <c r="Z696" i="5" s="1"/>
  <c r="X697" i="5"/>
  <c r="Y697" i="5" s="1"/>
  <c r="Z697" i="5" s="1" a="1"/>
  <c r="Z697" i="5" s="1"/>
  <c r="X698" i="5"/>
  <c r="Y698" i="5" s="1"/>
  <c r="Z698" i="5" s="1" a="1"/>
  <c r="Z698" i="5" s="1"/>
  <c r="X699" i="5"/>
  <c r="Y699" i="5" s="1"/>
  <c r="Z699" i="5" s="1" a="1"/>
  <c r="Z699" i="5" s="1"/>
  <c r="X700" i="5"/>
  <c r="Y700" i="5" s="1"/>
  <c r="Z700" i="5" s="1" a="1"/>
  <c r="Z700" i="5" s="1"/>
  <c r="X701" i="5"/>
  <c r="Y701" i="5" s="1"/>
  <c r="Z701" i="5" s="1" a="1"/>
  <c r="Z701" i="5" s="1"/>
  <c r="X702" i="5"/>
  <c r="Y702" i="5" s="1"/>
  <c r="Z702" i="5" s="1" a="1"/>
  <c r="Z702" i="5" s="1"/>
  <c r="X703" i="5"/>
  <c r="Y703" i="5" s="1"/>
  <c r="Z703" i="5" s="1" a="1"/>
  <c r="Z703" i="5" s="1"/>
  <c r="X704" i="5"/>
  <c r="Y704" i="5" s="1"/>
  <c r="Z704" i="5" s="1" a="1"/>
  <c r="Z704" i="5" s="1"/>
  <c r="X705" i="5"/>
  <c r="Y705" i="5" s="1"/>
  <c r="Z705" i="5" s="1" a="1"/>
  <c r="Z705" i="5" s="1"/>
  <c r="X706" i="5"/>
  <c r="Y706" i="5" s="1"/>
  <c r="Z706" i="5" s="1" a="1"/>
  <c r="Z706" i="5" s="1"/>
  <c r="X707" i="5"/>
  <c r="Y707" i="5" s="1"/>
  <c r="Z707" i="5" s="1" a="1"/>
  <c r="Z707" i="5" s="1"/>
  <c r="X708" i="5"/>
  <c r="Y708" i="5" s="1"/>
  <c r="Z708" i="5" s="1" a="1"/>
  <c r="Z708" i="5" s="1"/>
  <c r="X709" i="5"/>
  <c r="Y709" i="5" s="1"/>
  <c r="Z709" i="5" s="1" a="1"/>
  <c r="Z709" i="5" s="1"/>
  <c r="X710" i="5"/>
  <c r="Y710" i="5" s="1"/>
  <c r="Z710" i="5" s="1" a="1"/>
  <c r="Z710" i="5" s="1"/>
  <c r="X711" i="5"/>
  <c r="Y711" i="5" s="1"/>
  <c r="Z711" i="5" s="1" a="1"/>
  <c r="Z711" i="5" s="1"/>
  <c r="X712" i="5"/>
  <c r="Y712" i="5" s="1"/>
  <c r="Z712" i="5" s="1" a="1"/>
  <c r="Z712" i="5" s="1"/>
  <c r="X713" i="5"/>
  <c r="Y713" i="5" s="1"/>
  <c r="Z713" i="5" s="1" a="1"/>
  <c r="Z713" i="5" s="1"/>
  <c r="X714" i="5"/>
  <c r="Y714" i="5" s="1"/>
  <c r="Z714" i="5" s="1" a="1"/>
  <c r="Z714" i="5" s="1"/>
  <c r="X715" i="5"/>
  <c r="Y715" i="5" s="1"/>
  <c r="Z715" i="5" s="1" a="1"/>
  <c r="Z715" i="5" s="1"/>
  <c r="X716" i="5"/>
  <c r="Y716" i="5" s="1"/>
  <c r="Z716" i="5" s="1" a="1"/>
  <c r="Z716" i="5" s="1"/>
  <c r="X717" i="5"/>
  <c r="Y717" i="5" s="1"/>
  <c r="Z717" i="5" s="1" a="1"/>
  <c r="Z717" i="5" s="1"/>
  <c r="X718" i="5"/>
  <c r="Y718" i="5" s="1"/>
  <c r="Z718" i="5" s="1" a="1"/>
  <c r="Z718" i="5" s="1"/>
  <c r="X719" i="5"/>
  <c r="Y719" i="5" s="1"/>
  <c r="Z719" i="5" s="1" a="1"/>
  <c r="Z719" i="5" s="1"/>
  <c r="X720" i="5"/>
  <c r="Y720" i="5" s="1"/>
  <c r="Z720" i="5" s="1" a="1"/>
  <c r="Z720" i="5" s="1"/>
  <c r="X721" i="5"/>
  <c r="Y721" i="5" s="1"/>
  <c r="Z721" i="5" s="1" a="1"/>
  <c r="Z721" i="5" s="1"/>
  <c r="X722" i="5"/>
  <c r="Y722" i="5" s="1"/>
  <c r="Z722" i="5" s="1" a="1"/>
  <c r="Z722" i="5" s="1"/>
  <c r="X723" i="5"/>
  <c r="Y723" i="5" s="1"/>
  <c r="Z723" i="5" s="1" a="1"/>
  <c r="Z723" i="5" s="1"/>
  <c r="X724" i="5"/>
  <c r="Y724" i="5" s="1"/>
  <c r="Z724" i="5" s="1" a="1"/>
  <c r="Z724" i="5" s="1"/>
  <c r="X725" i="5"/>
  <c r="Y725" i="5" s="1"/>
  <c r="Z725" i="5" s="1" a="1"/>
  <c r="Z725" i="5" s="1"/>
  <c r="X726" i="5"/>
  <c r="Y726" i="5" s="1"/>
  <c r="Z726" i="5" s="1" a="1"/>
  <c r="Z726" i="5" s="1"/>
  <c r="X727" i="5"/>
  <c r="Y727" i="5" s="1"/>
  <c r="Z727" i="5" s="1" a="1"/>
  <c r="Z727" i="5" s="1"/>
  <c r="X728" i="5"/>
  <c r="Y728" i="5" s="1"/>
  <c r="Z728" i="5" s="1" a="1"/>
  <c r="Z728" i="5" s="1"/>
  <c r="X729" i="5"/>
  <c r="Y729" i="5" s="1"/>
  <c r="Z729" i="5" s="1" a="1"/>
  <c r="Z729" i="5" s="1"/>
  <c r="X730" i="5"/>
  <c r="Y730" i="5" s="1"/>
  <c r="Z730" i="5" s="1" a="1"/>
  <c r="Z730" i="5" s="1"/>
  <c r="X731" i="5"/>
  <c r="Y731" i="5" s="1"/>
  <c r="Z731" i="5" s="1" a="1"/>
  <c r="Z731" i="5" s="1"/>
  <c r="X732" i="5"/>
  <c r="Y732" i="5" s="1"/>
  <c r="Z732" i="5" s="1" a="1"/>
  <c r="Z732" i="5" s="1"/>
  <c r="X733" i="5"/>
  <c r="Y733" i="5" s="1"/>
  <c r="Z733" i="5" s="1" a="1"/>
  <c r="Z733" i="5" s="1"/>
  <c r="X734" i="5"/>
  <c r="Y734" i="5" s="1"/>
  <c r="Z734" i="5" s="1" a="1"/>
  <c r="Z734" i="5" s="1"/>
  <c r="X735" i="5"/>
  <c r="Y735" i="5" s="1"/>
  <c r="Z735" i="5" s="1" a="1"/>
  <c r="Z735" i="5" s="1"/>
  <c r="X736" i="5"/>
  <c r="Y736" i="5" s="1"/>
  <c r="Z736" i="5" s="1" a="1"/>
  <c r="Z736" i="5" s="1"/>
  <c r="X737" i="5"/>
  <c r="Y737" i="5" s="1"/>
  <c r="Z737" i="5" s="1" a="1"/>
  <c r="Z737" i="5" s="1"/>
  <c r="X738" i="5"/>
  <c r="Y738" i="5" s="1"/>
  <c r="Z738" i="5" s="1" a="1"/>
  <c r="Z738" i="5" s="1"/>
  <c r="X739" i="5"/>
  <c r="Y739" i="5" s="1"/>
  <c r="Z739" i="5" s="1" a="1"/>
  <c r="Z739" i="5" s="1"/>
  <c r="X740" i="5"/>
  <c r="Y740" i="5" s="1"/>
  <c r="Z740" i="5" s="1" a="1"/>
  <c r="Z740" i="5" s="1"/>
  <c r="X741" i="5"/>
  <c r="Y741" i="5" s="1"/>
  <c r="Z741" i="5" s="1" a="1"/>
  <c r="Z741" i="5" s="1"/>
  <c r="X742" i="5"/>
  <c r="Y742" i="5" s="1"/>
  <c r="Z742" i="5" s="1" a="1"/>
  <c r="Z742" i="5" s="1"/>
  <c r="X743" i="5"/>
  <c r="Y743" i="5" s="1"/>
  <c r="Z743" i="5" s="1" a="1"/>
  <c r="Z743" i="5" s="1"/>
  <c r="X744" i="5"/>
  <c r="Y744" i="5" s="1"/>
  <c r="Z744" i="5" s="1" a="1"/>
  <c r="Z744" i="5" s="1"/>
  <c r="X745" i="5"/>
  <c r="Y745" i="5" s="1"/>
  <c r="Z745" i="5" s="1" a="1"/>
  <c r="Z745" i="5" s="1"/>
  <c r="X746" i="5"/>
  <c r="Y746" i="5" s="1"/>
  <c r="Z746" i="5" s="1" a="1"/>
  <c r="Z746" i="5" s="1"/>
  <c r="X747" i="5"/>
  <c r="Y747" i="5" s="1"/>
  <c r="Z747" i="5" s="1" a="1"/>
  <c r="Z747" i="5" s="1"/>
  <c r="X748" i="5"/>
  <c r="Y748" i="5" s="1"/>
  <c r="Z748" i="5" s="1" a="1"/>
  <c r="Z748" i="5" s="1"/>
  <c r="X749" i="5"/>
  <c r="Y749" i="5" s="1"/>
  <c r="Z749" i="5" s="1" a="1"/>
  <c r="Z749" i="5" s="1"/>
  <c r="X750" i="5"/>
  <c r="Y750" i="5" s="1"/>
  <c r="Z750" i="5" s="1" a="1"/>
  <c r="Z750" i="5" s="1"/>
  <c r="X751" i="5"/>
  <c r="Y751" i="5" s="1"/>
  <c r="Z751" i="5" s="1" a="1"/>
  <c r="Z751" i="5" s="1"/>
  <c r="X752" i="5"/>
  <c r="Y752" i="5" s="1"/>
  <c r="Z752" i="5" s="1" a="1"/>
  <c r="Z752" i="5" s="1"/>
  <c r="X753" i="5"/>
  <c r="Y753" i="5" s="1"/>
  <c r="Z753" i="5" s="1" a="1"/>
  <c r="Z753" i="5" s="1"/>
  <c r="X754" i="5"/>
  <c r="Y754" i="5" s="1"/>
  <c r="Z754" i="5" s="1" a="1"/>
  <c r="Z754" i="5" s="1"/>
  <c r="X755" i="5"/>
  <c r="Y755" i="5" s="1"/>
  <c r="Z755" i="5" s="1" a="1"/>
  <c r="Z755" i="5" s="1"/>
  <c r="X756" i="5"/>
  <c r="Y756" i="5" s="1"/>
  <c r="Z756" i="5" s="1" a="1"/>
  <c r="Z756" i="5" s="1"/>
  <c r="X757" i="5"/>
  <c r="Y757" i="5" s="1"/>
  <c r="Z757" i="5" s="1" a="1"/>
  <c r="Z757" i="5" s="1"/>
  <c r="X758" i="5"/>
  <c r="Y758" i="5" s="1"/>
  <c r="Z758" i="5" s="1" a="1"/>
  <c r="Z758" i="5" s="1"/>
  <c r="X759" i="5"/>
  <c r="Y759" i="5" s="1"/>
  <c r="Z759" i="5" s="1" a="1"/>
  <c r="Z759" i="5" s="1"/>
  <c r="X760" i="5"/>
  <c r="Y760" i="5" s="1"/>
  <c r="Z760" i="5" s="1" a="1"/>
  <c r="Z760" i="5" s="1"/>
  <c r="X761" i="5"/>
  <c r="Y761" i="5" s="1"/>
  <c r="Z761" i="5" s="1" a="1"/>
  <c r="Z761" i="5" s="1"/>
  <c r="X762" i="5"/>
  <c r="Y762" i="5" s="1"/>
  <c r="Z762" i="5" s="1" a="1"/>
  <c r="Z762" i="5" s="1"/>
  <c r="X763" i="5"/>
  <c r="Y763" i="5" s="1"/>
  <c r="Z763" i="5" s="1" a="1"/>
  <c r="Z763" i="5" s="1"/>
  <c r="X764" i="5"/>
  <c r="Y764" i="5" s="1"/>
  <c r="Z764" i="5" s="1" a="1"/>
  <c r="Z764" i="5" s="1"/>
  <c r="X765" i="5"/>
  <c r="Y765" i="5" s="1"/>
  <c r="Z765" i="5" s="1" a="1"/>
  <c r="Z765" i="5" s="1"/>
  <c r="X766" i="5"/>
  <c r="Y766" i="5" s="1"/>
  <c r="Z766" i="5" s="1" a="1"/>
  <c r="Z766" i="5" s="1"/>
  <c r="X767" i="5"/>
  <c r="Y767" i="5" s="1"/>
  <c r="Z767" i="5" s="1" a="1"/>
  <c r="Z767" i="5" s="1"/>
  <c r="X768" i="5"/>
  <c r="Y768" i="5" s="1"/>
  <c r="Z768" i="5" s="1" a="1"/>
  <c r="Z768" i="5" s="1"/>
  <c r="X769" i="5"/>
  <c r="Y769" i="5" s="1"/>
  <c r="Z769" i="5" s="1" a="1"/>
  <c r="Z769" i="5" s="1"/>
  <c r="X770" i="5"/>
  <c r="Y770" i="5" s="1"/>
  <c r="Z770" i="5" s="1" a="1"/>
  <c r="Z770" i="5" s="1"/>
  <c r="X771" i="5"/>
  <c r="Y771" i="5" s="1"/>
  <c r="Z771" i="5" s="1" a="1"/>
  <c r="Z771" i="5" s="1"/>
  <c r="X772" i="5"/>
  <c r="Y772" i="5" s="1"/>
  <c r="Z772" i="5" s="1" a="1"/>
  <c r="Z772" i="5" s="1"/>
  <c r="X773" i="5"/>
  <c r="Y773" i="5" s="1"/>
  <c r="Z773" i="5" s="1" a="1"/>
  <c r="Z773" i="5" s="1"/>
  <c r="X774" i="5"/>
  <c r="Y774" i="5" s="1"/>
  <c r="Z774" i="5" s="1" a="1"/>
  <c r="Z774" i="5" s="1"/>
  <c r="X775" i="5"/>
  <c r="Y775" i="5" s="1"/>
  <c r="Z775" i="5" s="1" a="1"/>
  <c r="Z775" i="5" s="1"/>
  <c r="X776" i="5"/>
  <c r="Y776" i="5" s="1"/>
  <c r="Z776" i="5" s="1" a="1"/>
  <c r="Z776" i="5" s="1"/>
  <c r="X777" i="5"/>
  <c r="Y777" i="5" s="1"/>
  <c r="Z777" i="5" s="1" a="1"/>
  <c r="Z777" i="5" s="1"/>
  <c r="X778" i="5"/>
  <c r="Y778" i="5" s="1"/>
  <c r="Z778" i="5" s="1" a="1"/>
  <c r="Z778" i="5" s="1"/>
  <c r="X779" i="5"/>
  <c r="Y779" i="5" s="1"/>
  <c r="Z779" i="5" s="1" a="1"/>
  <c r="Z779" i="5" s="1"/>
  <c r="X780" i="5"/>
  <c r="Y780" i="5" s="1"/>
  <c r="Z780" i="5" s="1" a="1"/>
  <c r="Z780" i="5" s="1"/>
  <c r="X781" i="5"/>
  <c r="Y781" i="5" s="1"/>
  <c r="Z781" i="5" s="1" a="1"/>
  <c r="Z781" i="5" s="1"/>
  <c r="X782" i="5"/>
  <c r="Y782" i="5" s="1"/>
  <c r="Z782" i="5" s="1" a="1"/>
  <c r="Z782" i="5" s="1"/>
  <c r="X783" i="5"/>
  <c r="Y783" i="5" s="1"/>
  <c r="Z783" i="5" s="1" a="1"/>
  <c r="Z783" i="5" s="1"/>
  <c r="X784" i="5"/>
  <c r="Y784" i="5" s="1"/>
  <c r="Z784" i="5" s="1" a="1"/>
  <c r="Z784" i="5" s="1"/>
  <c r="X785" i="5"/>
  <c r="Y785" i="5" s="1"/>
  <c r="Z785" i="5" s="1" a="1"/>
  <c r="Z785" i="5" s="1"/>
  <c r="X786" i="5"/>
  <c r="Y786" i="5" s="1"/>
  <c r="Z786" i="5" s="1" a="1"/>
  <c r="Z786" i="5" s="1"/>
  <c r="X787" i="5"/>
  <c r="Y787" i="5" s="1"/>
  <c r="Z787" i="5" s="1" a="1"/>
  <c r="Z787" i="5" s="1"/>
  <c r="X788" i="5"/>
  <c r="Y788" i="5" s="1"/>
  <c r="Z788" i="5" s="1" a="1"/>
  <c r="Z788" i="5" s="1"/>
  <c r="X789" i="5"/>
  <c r="Y789" i="5" s="1"/>
  <c r="Z789" i="5" s="1" a="1"/>
  <c r="Z789" i="5" s="1"/>
  <c r="X790" i="5"/>
  <c r="Y790" i="5" s="1"/>
  <c r="Z790" i="5" s="1" a="1"/>
  <c r="Z790" i="5" s="1"/>
  <c r="X791" i="5"/>
  <c r="Y791" i="5" s="1"/>
  <c r="Z791" i="5" s="1" a="1"/>
  <c r="Z791" i="5" s="1"/>
  <c r="X792" i="5"/>
  <c r="Y792" i="5" s="1"/>
  <c r="Z792" i="5" s="1" a="1"/>
  <c r="Z792" i="5" s="1"/>
  <c r="X793" i="5"/>
  <c r="Y793" i="5" s="1"/>
  <c r="Z793" i="5" s="1" a="1"/>
  <c r="Z793" i="5" s="1"/>
  <c r="X794" i="5"/>
  <c r="Y794" i="5" s="1"/>
  <c r="Z794" i="5" s="1" a="1"/>
  <c r="Z794" i="5" s="1"/>
  <c r="X795" i="5"/>
  <c r="Y795" i="5" s="1"/>
  <c r="Z795" i="5" s="1" a="1"/>
  <c r="Z795" i="5" s="1"/>
  <c r="X796" i="5"/>
  <c r="Y796" i="5" s="1"/>
  <c r="Z796" i="5" s="1" a="1"/>
  <c r="Z796" i="5" s="1"/>
  <c r="X797" i="5"/>
  <c r="Y797" i="5" s="1"/>
  <c r="Z797" i="5" s="1" a="1"/>
  <c r="Z797" i="5" s="1"/>
  <c r="X798" i="5"/>
  <c r="Y798" i="5" s="1"/>
  <c r="Z798" i="5" s="1" a="1"/>
  <c r="Z798" i="5" s="1"/>
  <c r="X799" i="5"/>
  <c r="Y799" i="5" s="1"/>
  <c r="Z799" i="5" s="1" a="1"/>
  <c r="Z799" i="5" s="1"/>
  <c r="X800" i="5"/>
  <c r="Y800" i="5" s="1"/>
  <c r="Z800" i="5" s="1" a="1"/>
  <c r="Z800" i="5" s="1"/>
  <c r="X801" i="5"/>
  <c r="Y801" i="5" s="1"/>
  <c r="Z801" i="5" s="1" a="1"/>
  <c r="Z801" i="5" s="1"/>
  <c r="X802" i="5"/>
  <c r="Y802" i="5" s="1"/>
  <c r="Z802" i="5" s="1" a="1"/>
  <c r="Z802" i="5" s="1"/>
  <c r="X803" i="5"/>
  <c r="Y803" i="5" s="1"/>
  <c r="Z803" i="5" s="1" a="1"/>
  <c r="Z803" i="5" s="1"/>
  <c r="X804" i="5"/>
  <c r="Y804" i="5" s="1"/>
  <c r="Z804" i="5" s="1" a="1"/>
  <c r="Z804" i="5" s="1"/>
  <c r="X805" i="5"/>
  <c r="Y805" i="5" s="1"/>
  <c r="Z805" i="5" s="1" a="1"/>
  <c r="Z805" i="5" s="1"/>
  <c r="X806" i="5"/>
  <c r="Y806" i="5" s="1"/>
  <c r="Z806" i="5" s="1" a="1"/>
  <c r="Z806" i="5" s="1"/>
  <c r="X807" i="5"/>
  <c r="Y807" i="5" s="1"/>
  <c r="Z807" i="5" s="1" a="1"/>
  <c r="Z807" i="5" s="1"/>
  <c r="X808" i="5"/>
  <c r="Y808" i="5" s="1"/>
  <c r="Z808" i="5" s="1" a="1"/>
  <c r="Z808" i="5" s="1"/>
  <c r="X809" i="5"/>
  <c r="Y809" i="5" s="1"/>
  <c r="Z809" i="5" s="1" a="1"/>
  <c r="Z809" i="5" s="1"/>
  <c r="X810" i="5"/>
  <c r="Y810" i="5" s="1"/>
  <c r="Z810" i="5" s="1" a="1"/>
  <c r="Z810" i="5" s="1"/>
  <c r="X811" i="5"/>
  <c r="Y811" i="5" s="1"/>
  <c r="Z811" i="5" s="1" a="1"/>
  <c r="Z811" i="5" s="1"/>
  <c r="X812" i="5"/>
  <c r="Y812" i="5" s="1"/>
  <c r="Z812" i="5" s="1" a="1"/>
  <c r="Z812" i="5" s="1"/>
  <c r="X813" i="5"/>
  <c r="Y813" i="5" s="1"/>
  <c r="Z813" i="5" s="1" a="1"/>
  <c r="Z813" i="5" s="1"/>
  <c r="X814" i="5"/>
  <c r="Y814" i="5" s="1"/>
  <c r="Z814" i="5" s="1" a="1"/>
  <c r="Z814" i="5" s="1"/>
  <c r="X815" i="5"/>
  <c r="Y815" i="5" s="1"/>
  <c r="Z815" i="5" s="1" a="1"/>
  <c r="Z815" i="5" s="1"/>
  <c r="X816" i="5"/>
  <c r="Y816" i="5" s="1"/>
  <c r="Z816" i="5" s="1" a="1"/>
  <c r="Z816" i="5" s="1"/>
  <c r="X817" i="5"/>
  <c r="Y817" i="5" s="1"/>
  <c r="Z817" i="5" s="1" a="1"/>
  <c r="Z817" i="5" s="1"/>
  <c r="X818" i="5"/>
  <c r="Y818" i="5" s="1"/>
  <c r="Z818" i="5" s="1" a="1"/>
  <c r="Z818" i="5" s="1"/>
  <c r="X819" i="5"/>
  <c r="Y819" i="5" s="1"/>
  <c r="Z819" i="5" s="1" a="1"/>
  <c r="Z819" i="5" s="1"/>
  <c r="X820" i="5"/>
  <c r="Y820" i="5" s="1"/>
  <c r="Z820" i="5" s="1" a="1"/>
  <c r="Z820" i="5" s="1"/>
  <c r="X821" i="5"/>
  <c r="Y821" i="5" s="1"/>
  <c r="Z821" i="5" s="1" a="1"/>
  <c r="Z821" i="5" s="1"/>
  <c r="X822" i="5"/>
  <c r="Y822" i="5" s="1"/>
  <c r="Z822" i="5" s="1" a="1"/>
  <c r="Z822" i="5" s="1"/>
  <c r="X823" i="5"/>
  <c r="Y823" i="5" s="1"/>
  <c r="Z823" i="5" s="1" a="1"/>
  <c r="Z823" i="5" s="1"/>
  <c r="X824" i="5"/>
  <c r="Y824" i="5" s="1"/>
  <c r="Z824" i="5" s="1" a="1"/>
  <c r="Z824" i="5" s="1"/>
  <c r="X825" i="5"/>
  <c r="Y825" i="5" s="1"/>
  <c r="Z825" i="5" s="1" a="1"/>
  <c r="Z825" i="5" s="1"/>
  <c r="X826" i="5"/>
  <c r="Y826" i="5" s="1"/>
  <c r="Z826" i="5" s="1" a="1"/>
  <c r="Z826" i="5" s="1"/>
  <c r="X827" i="5"/>
  <c r="Y827" i="5" s="1"/>
  <c r="Z827" i="5" s="1" a="1"/>
  <c r="Z827" i="5" s="1"/>
  <c r="X828" i="5"/>
  <c r="Y828" i="5" s="1"/>
  <c r="Z828" i="5" s="1" a="1"/>
  <c r="Z828" i="5" s="1"/>
  <c r="X829" i="5"/>
  <c r="Y829" i="5" s="1"/>
  <c r="Z829" i="5" s="1" a="1"/>
  <c r="Z829" i="5" s="1"/>
  <c r="X830" i="5"/>
  <c r="Y830" i="5" s="1"/>
  <c r="Z830" i="5" s="1" a="1"/>
  <c r="Z830" i="5" s="1"/>
  <c r="X831" i="5"/>
  <c r="Y831" i="5" s="1"/>
  <c r="Z831" i="5" s="1" a="1"/>
  <c r="Z831" i="5" s="1"/>
  <c r="X832" i="5"/>
  <c r="Y832" i="5" s="1"/>
  <c r="Z832" i="5" s="1" a="1"/>
  <c r="Z832" i="5" s="1"/>
  <c r="X833" i="5"/>
  <c r="Y833" i="5" s="1"/>
  <c r="Z833" i="5" s="1" a="1"/>
  <c r="Z833" i="5" s="1"/>
  <c r="X834" i="5"/>
  <c r="Y834" i="5" s="1"/>
  <c r="Z834" i="5" s="1" a="1"/>
  <c r="Z834" i="5" s="1"/>
  <c r="X835" i="5"/>
  <c r="Y835" i="5" s="1"/>
  <c r="Z835" i="5" s="1" a="1"/>
  <c r="Z835" i="5" s="1"/>
  <c r="X836" i="5"/>
  <c r="Y836" i="5" s="1"/>
  <c r="Z836" i="5" s="1" a="1"/>
  <c r="Z836" i="5" s="1"/>
  <c r="X837" i="5"/>
  <c r="Y837" i="5" s="1"/>
  <c r="Z837" i="5" s="1" a="1"/>
  <c r="Z837" i="5" s="1"/>
  <c r="X838" i="5"/>
  <c r="Y838" i="5" s="1"/>
  <c r="Z838" i="5" s="1" a="1"/>
  <c r="Z838" i="5" s="1"/>
  <c r="X839" i="5"/>
  <c r="Y839" i="5" s="1"/>
  <c r="Z839" i="5" s="1" a="1"/>
  <c r="Z839" i="5" s="1"/>
  <c r="X840" i="5"/>
  <c r="Y840" i="5" s="1"/>
  <c r="Z840" i="5" s="1" a="1"/>
  <c r="Z840" i="5" s="1"/>
  <c r="X841" i="5"/>
  <c r="Y841" i="5" s="1"/>
  <c r="Z841" i="5" s="1" a="1"/>
  <c r="Z841" i="5" s="1"/>
  <c r="X842" i="5"/>
  <c r="Y842" i="5" s="1"/>
  <c r="Z842" i="5" s="1" a="1"/>
  <c r="Z842" i="5" s="1"/>
  <c r="X843" i="5"/>
  <c r="Y843" i="5" s="1"/>
  <c r="Z843" i="5" s="1" a="1"/>
  <c r="Z843" i="5" s="1"/>
  <c r="X844" i="5"/>
  <c r="Y844" i="5" s="1"/>
  <c r="Z844" i="5" s="1" a="1"/>
  <c r="Z844" i="5" s="1"/>
  <c r="X845" i="5"/>
  <c r="Y845" i="5" s="1"/>
  <c r="Z845" i="5" s="1" a="1"/>
  <c r="Z845" i="5" s="1"/>
  <c r="X846" i="5"/>
  <c r="Y846" i="5" s="1"/>
  <c r="Z846" i="5" s="1" a="1"/>
  <c r="Z846" i="5" s="1"/>
  <c r="X847" i="5"/>
  <c r="Y847" i="5" s="1"/>
  <c r="Z847" i="5" s="1" a="1"/>
  <c r="Z847" i="5" s="1"/>
  <c r="X848" i="5"/>
  <c r="Y848" i="5" s="1"/>
  <c r="Z848" i="5" s="1" a="1"/>
  <c r="Z848" i="5" s="1"/>
  <c r="X849" i="5"/>
  <c r="Y849" i="5" s="1"/>
  <c r="Z849" i="5" s="1" a="1"/>
  <c r="Z849" i="5" s="1"/>
  <c r="X850" i="5"/>
  <c r="Y850" i="5" s="1"/>
  <c r="Z850" i="5" s="1" a="1"/>
  <c r="Z850" i="5" s="1"/>
  <c r="X851" i="5"/>
  <c r="Y851" i="5" s="1"/>
  <c r="Z851" i="5" s="1" a="1"/>
  <c r="Z851" i="5" s="1"/>
  <c r="X852" i="5"/>
  <c r="Y852" i="5" s="1"/>
  <c r="Z852" i="5" s="1" a="1"/>
  <c r="Z852" i="5" s="1"/>
  <c r="X853" i="5"/>
  <c r="Y853" i="5" s="1"/>
  <c r="Z853" i="5" s="1" a="1"/>
  <c r="Z853" i="5" s="1"/>
  <c r="X854" i="5"/>
  <c r="Y854" i="5" s="1"/>
  <c r="Z854" i="5" s="1" a="1"/>
  <c r="Z854" i="5" s="1"/>
  <c r="X855" i="5"/>
  <c r="Y855" i="5" s="1"/>
  <c r="Z855" i="5" s="1" a="1"/>
  <c r="Z855" i="5" s="1"/>
  <c r="X856" i="5"/>
  <c r="Y856" i="5" s="1"/>
  <c r="Z856" i="5" s="1" a="1"/>
  <c r="Z856" i="5" s="1"/>
  <c r="X857" i="5"/>
  <c r="Y857" i="5" s="1"/>
  <c r="Z857" i="5" s="1" a="1"/>
  <c r="Z857" i="5" s="1"/>
  <c r="X858" i="5"/>
  <c r="Y858" i="5" s="1"/>
  <c r="Z858" i="5" s="1" a="1"/>
  <c r="Z858" i="5" s="1"/>
  <c r="X859" i="5"/>
  <c r="Y859" i="5" s="1"/>
  <c r="Z859" i="5" s="1" a="1"/>
  <c r="Z859" i="5" s="1"/>
  <c r="X860" i="5"/>
  <c r="Y860" i="5" s="1"/>
  <c r="Z860" i="5" s="1" a="1"/>
  <c r="Z860" i="5" s="1"/>
  <c r="X861" i="5"/>
  <c r="Y861" i="5" s="1"/>
  <c r="Z861" i="5" s="1" a="1"/>
  <c r="Z861" i="5" s="1"/>
  <c r="X862" i="5"/>
  <c r="Y862" i="5" s="1"/>
  <c r="Z862" i="5" s="1" a="1"/>
  <c r="Z862" i="5" s="1"/>
  <c r="X863" i="5"/>
  <c r="Y863" i="5" s="1"/>
  <c r="Z863" i="5" s="1" a="1"/>
  <c r="Z863" i="5" s="1"/>
  <c r="X864" i="5"/>
  <c r="Y864" i="5" s="1"/>
  <c r="Z864" i="5" s="1" a="1"/>
  <c r="Z864" i="5" s="1"/>
  <c r="X865" i="5"/>
  <c r="Y865" i="5" s="1"/>
  <c r="Z865" i="5" s="1" a="1"/>
  <c r="Z865" i="5" s="1"/>
  <c r="X866" i="5"/>
  <c r="Y866" i="5" s="1"/>
  <c r="Z866" i="5" s="1" a="1"/>
  <c r="Z866" i="5" s="1"/>
  <c r="X867" i="5"/>
  <c r="Y867" i="5" s="1"/>
  <c r="Z867" i="5" s="1" a="1"/>
  <c r="Z867" i="5" s="1"/>
  <c r="X868" i="5"/>
  <c r="Y868" i="5" s="1"/>
  <c r="Z868" i="5" s="1" a="1"/>
  <c r="Z868" i="5" s="1"/>
  <c r="X869" i="5"/>
  <c r="Y869" i="5" s="1"/>
  <c r="Z869" i="5" s="1" a="1"/>
  <c r="Z869" i="5" s="1"/>
  <c r="X870" i="5"/>
  <c r="Y870" i="5" s="1"/>
  <c r="Z870" i="5" s="1" a="1"/>
  <c r="Z870" i="5" s="1"/>
  <c r="X871" i="5"/>
  <c r="Y871" i="5" s="1"/>
  <c r="Z871" i="5" s="1" a="1"/>
  <c r="Z871" i="5" s="1"/>
  <c r="X872" i="5"/>
  <c r="Y872" i="5" s="1"/>
  <c r="Z872" i="5" s="1" a="1"/>
  <c r="Z872" i="5" s="1"/>
  <c r="X873" i="5"/>
  <c r="Y873" i="5" s="1"/>
  <c r="Z873" i="5" s="1" a="1"/>
  <c r="Z873" i="5" s="1"/>
  <c r="X874" i="5"/>
  <c r="Y874" i="5" s="1"/>
  <c r="Z874" i="5" s="1" a="1"/>
  <c r="Z874" i="5" s="1"/>
  <c r="X875" i="5"/>
  <c r="Y875" i="5" s="1"/>
  <c r="Z875" i="5" s="1" a="1"/>
  <c r="Z875" i="5" s="1"/>
  <c r="X876" i="5"/>
  <c r="Y876" i="5" s="1"/>
  <c r="Z876" i="5" s="1" a="1"/>
  <c r="Z876" i="5" s="1"/>
  <c r="X877" i="5"/>
  <c r="Y877" i="5" s="1"/>
  <c r="Z877" i="5" s="1" a="1"/>
  <c r="Z877" i="5" s="1"/>
  <c r="X878" i="5"/>
  <c r="Y878" i="5" s="1"/>
  <c r="Z878" i="5" s="1" a="1"/>
  <c r="Z878" i="5" s="1"/>
  <c r="X879" i="5"/>
  <c r="Y879" i="5" s="1"/>
  <c r="Z879" i="5" s="1" a="1"/>
  <c r="Z879" i="5" s="1"/>
  <c r="X880" i="5"/>
  <c r="Y880" i="5" s="1"/>
  <c r="Z880" i="5" s="1" a="1"/>
  <c r="Z880" i="5" s="1"/>
  <c r="X881" i="5"/>
  <c r="Y881" i="5" s="1"/>
  <c r="Z881" i="5" s="1" a="1"/>
  <c r="Z881" i="5" s="1"/>
  <c r="X882" i="5"/>
  <c r="Y882" i="5" s="1"/>
  <c r="Z882" i="5" s="1" a="1"/>
  <c r="Z882" i="5" s="1"/>
  <c r="X883" i="5"/>
  <c r="Y883" i="5" s="1"/>
  <c r="Z883" i="5" s="1" a="1"/>
  <c r="Z883" i="5" s="1"/>
  <c r="X884" i="5"/>
  <c r="Y884" i="5" s="1"/>
  <c r="Z884" i="5" s="1" a="1"/>
  <c r="Z884" i="5" s="1"/>
  <c r="X885" i="5"/>
  <c r="Y885" i="5" s="1"/>
  <c r="Z885" i="5" s="1" a="1"/>
  <c r="Z885" i="5" s="1"/>
  <c r="X886" i="5"/>
  <c r="Y886" i="5" s="1"/>
  <c r="Z886" i="5" s="1" a="1"/>
  <c r="Z886" i="5" s="1"/>
  <c r="X887" i="5"/>
  <c r="Y887" i="5" s="1"/>
  <c r="Z887" i="5" s="1" a="1"/>
  <c r="Z887" i="5" s="1"/>
  <c r="X888" i="5"/>
  <c r="Y888" i="5" s="1"/>
  <c r="Z888" i="5" s="1" a="1"/>
  <c r="Z888" i="5" s="1"/>
  <c r="X889" i="5"/>
  <c r="Y889" i="5" s="1"/>
  <c r="Z889" i="5" s="1" a="1"/>
  <c r="Z889" i="5" s="1"/>
  <c r="X890" i="5"/>
  <c r="Y890" i="5" s="1"/>
  <c r="Z890" i="5" s="1" a="1"/>
  <c r="Z890" i="5" s="1"/>
  <c r="X891" i="5"/>
  <c r="Y891" i="5" s="1"/>
  <c r="Z891" i="5" s="1" a="1"/>
  <c r="Z891" i="5" s="1"/>
  <c r="X892" i="5"/>
  <c r="Y892" i="5" s="1"/>
  <c r="Z892" i="5" s="1" a="1"/>
  <c r="Z892" i="5" s="1"/>
  <c r="X893" i="5"/>
  <c r="Y893" i="5" s="1"/>
  <c r="Z893" i="5" s="1" a="1"/>
  <c r="Z893" i="5" s="1"/>
  <c r="X894" i="5"/>
  <c r="Y894" i="5" s="1"/>
  <c r="Z894" i="5" s="1" a="1"/>
  <c r="Z894" i="5" s="1"/>
  <c r="X895" i="5"/>
  <c r="Y895" i="5" s="1"/>
  <c r="Z895" i="5" s="1" a="1"/>
  <c r="Z895" i="5" s="1"/>
  <c r="X896" i="5"/>
  <c r="Y896" i="5" s="1"/>
  <c r="Z896" i="5" s="1" a="1"/>
  <c r="Z896" i="5" s="1"/>
  <c r="X897" i="5"/>
  <c r="Y897" i="5" s="1"/>
  <c r="Z897" i="5" s="1" a="1"/>
  <c r="Z897" i="5" s="1"/>
  <c r="X898" i="5"/>
  <c r="Y898" i="5" s="1"/>
  <c r="Z898" i="5" s="1" a="1"/>
  <c r="Z898" i="5" s="1"/>
  <c r="X899" i="5"/>
  <c r="Y899" i="5" s="1"/>
  <c r="Z899" i="5" s="1" a="1"/>
  <c r="Z899" i="5" s="1"/>
  <c r="X900" i="5"/>
  <c r="Y900" i="5" s="1"/>
  <c r="Z900" i="5" s="1" a="1"/>
  <c r="Z900" i="5" s="1"/>
  <c r="X901" i="5"/>
  <c r="Y901" i="5" s="1"/>
  <c r="Z901" i="5" s="1" a="1"/>
  <c r="Z901" i="5" s="1"/>
  <c r="X902" i="5"/>
  <c r="Y902" i="5" s="1"/>
  <c r="Z902" i="5" s="1" a="1"/>
  <c r="Z902" i="5" s="1"/>
  <c r="X903" i="5"/>
  <c r="Y903" i="5" s="1"/>
  <c r="Z903" i="5" s="1" a="1"/>
  <c r="Z903" i="5" s="1"/>
  <c r="X904" i="5"/>
  <c r="Y904" i="5" s="1"/>
  <c r="Z904" i="5" s="1" a="1"/>
  <c r="Z904" i="5" s="1"/>
  <c r="X905" i="5"/>
  <c r="Y905" i="5" s="1"/>
  <c r="Z905" i="5" s="1" a="1"/>
  <c r="Z905" i="5" s="1"/>
  <c r="X906" i="5"/>
  <c r="Y906" i="5" s="1"/>
  <c r="Z906" i="5" s="1" a="1"/>
  <c r="Z906" i="5" s="1"/>
  <c r="X907" i="5"/>
  <c r="Y907" i="5" s="1"/>
  <c r="Z907" i="5" s="1" a="1"/>
  <c r="Z907" i="5" s="1"/>
  <c r="X908" i="5"/>
  <c r="Y908" i="5" s="1"/>
  <c r="Z908" i="5" s="1" a="1"/>
  <c r="Z908" i="5" s="1"/>
  <c r="X909" i="5"/>
  <c r="Y909" i="5" s="1"/>
  <c r="Z909" i="5" s="1" a="1"/>
  <c r="Z909" i="5" s="1"/>
  <c r="X910" i="5"/>
  <c r="Y910" i="5" s="1"/>
  <c r="Z910" i="5" s="1" a="1"/>
  <c r="Z910" i="5" s="1"/>
  <c r="X911" i="5"/>
  <c r="Y911" i="5" s="1"/>
  <c r="Z911" i="5" s="1" a="1"/>
  <c r="Z911" i="5" s="1"/>
  <c r="X912" i="5"/>
  <c r="Y912" i="5" s="1"/>
  <c r="Z912" i="5" s="1" a="1"/>
  <c r="Z912" i="5" s="1"/>
  <c r="X913" i="5"/>
  <c r="Y913" i="5" s="1"/>
  <c r="Z913" i="5" s="1" a="1"/>
  <c r="Z913" i="5" s="1"/>
  <c r="X914" i="5"/>
  <c r="Y914" i="5" s="1"/>
  <c r="Z914" i="5" s="1" a="1"/>
  <c r="Z914" i="5" s="1"/>
  <c r="X915" i="5"/>
  <c r="Y915" i="5" s="1"/>
  <c r="Z915" i="5" s="1" a="1"/>
  <c r="Z915" i="5" s="1"/>
  <c r="X916" i="5"/>
  <c r="Y916" i="5" s="1"/>
  <c r="Z916" i="5" s="1" a="1"/>
  <c r="Z916" i="5" s="1"/>
  <c r="X917" i="5"/>
  <c r="Y917" i="5" s="1"/>
  <c r="Z917" i="5" s="1" a="1"/>
  <c r="Z917" i="5" s="1"/>
  <c r="X918" i="5"/>
  <c r="Y918" i="5" s="1"/>
  <c r="Z918" i="5" s="1" a="1"/>
  <c r="Z918" i="5" s="1"/>
  <c r="X919" i="5"/>
  <c r="Y919" i="5" s="1"/>
  <c r="Z919" i="5" s="1" a="1"/>
  <c r="Z919" i="5" s="1"/>
  <c r="X920" i="5"/>
  <c r="Y920" i="5" s="1"/>
  <c r="Z920" i="5" s="1" a="1"/>
  <c r="Z920" i="5" s="1"/>
  <c r="X921" i="5"/>
  <c r="Y921" i="5" s="1"/>
  <c r="Z921" i="5" s="1" a="1"/>
  <c r="Z921" i="5" s="1"/>
  <c r="X922" i="5"/>
  <c r="Y922" i="5" s="1"/>
  <c r="Z922" i="5" s="1" a="1"/>
  <c r="Z922" i="5" s="1"/>
  <c r="X923" i="5"/>
  <c r="Y923" i="5" s="1"/>
  <c r="Z923" i="5" s="1" a="1"/>
  <c r="Z923" i="5" s="1"/>
  <c r="X924" i="5"/>
  <c r="Y924" i="5" s="1"/>
  <c r="Z924" i="5" s="1" a="1"/>
  <c r="Z924" i="5" s="1"/>
  <c r="X925" i="5"/>
  <c r="Y925" i="5" s="1"/>
  <c r="Z925" i="5" s="1" a="1"/>
  <c r="Z925" i="5" s="1"/>
  <c r="X926" i="5"/>
  <c r="Y926" i="5" s="1"/>
  <c r="Z926" i="5" s="1" a="1"/>
  <c r="Z926" i="5" s="1"/>
  <c r="X927" i="5"/>
  <c r="Y927" i="5" s="1"/>
  <c r="Z927" i="5" s="1" a="1"/>
  <c r="Z927" i="5" s="1"/>
  <c r="X928" i="5"/>
  <c r="Y928" i="5" s="1"/>
  <c r="Z928" i="5" s="1" a="1"/>
  <c r="Z928" i="5" s="1"/>
  <c r="X929" i="5"/>
  <c r="Y929" i="5" s="1"/>
  <c r="Z929" i="5" s="1" a="1"/>
  <c r="Z929" i="5" s="1"/>
  <c r="X930" i="5"/>
  <c r="Y930" i="5" s="1"/>
  <c r="Z930" i="5" s="1" a="1"/>
  <c r="Z930" i="5" s="1"/>
  <c r="X931" i="5"/>
  <c r="Y931" i="5" s="1"/>
  <c r="Z931" i="5" s="1" a="1"/>
  <c r="Z931" i="5" s="1"/>
  <c r="X932" i="5"/>
  <c r="Y932" i="5" s="1"/>
  <c r="Z932" i="5" s="1" a="1"/>
  <c r="Z932" i="5" s="1"/>
  <c r="X933" i="5"/>
  <c r="Y933" i="5" s="1"/>
  <c r="Z933" i="5" s="1" a="1"/>
  <c r="Z933" i="5" s="1"/>
  <c r="X934" i="5"/>
  <c r="Y934" i="5" s="1"/>
  <c r="Z934" i="5" s="1" a="1"/>
  <c r="Z934" i="5" s="1"/>
  <c r="X935" i="5"/>
  <c r="Y935" i="5" s="1"/>
  <c r="Z935" i="5" s="1" a="1"/>
  <c r="Z935" i="5" s="1"/>
  <c r="X936" i="5"/>
  <c r="Y936" i="5" s="1"/>
  <c r="Z936" i="5" s="1" a="1"/>
  <c r="Z936" i="5" s="1"/>
  <c r="X937" i="5"/>
  <c r="Y937" i="5" s="1"/>
  <c r="Z937" i="5" s="1" a="1"/>
  <c r="Z937" i="5" s="1"/>
  <c r="X938" i="5"/>
  <c r="Y938" i="5" s="1"/>
  <c r="Z938" i="5" s="1" a="1"/>
  <c r="Z938" i="5" s="1"/>
  <c r="X939" i="5"/>
  <c r="Y939" i="5" s="1"/>
  <c r="Z939" i="5" s="1" a="1"/>
  <c r="Z939" i="5" s="1"/>
  <c r="X940" i="5"/>
  <c r="Y940" i="5" s="1"/>
  <c r="Z940" i="5" s="1" a="1"/>
  <c r="Z940" i="5" s="1"/>
  <c r="X941" i="5"/>
  <c r="Y941" i="5" s="1"/>
  <c r="Z941" i="5" s="1" a="1"/>
  <c r="Z941" i="5" s="1"/>
  <c r="X942" i="5"/>
  <c r="Y942" i="5" s="1"/>
  <c r="Z942" i="5" s="1" a="1"/>
  <c r="Z942" i="5" s="1"/>
  <c r="X943" i="5"/>
  <c r="Y943" i="5" s="1"/>
  <c r="Z943" i="5" s="1" a="1"/>
  <c r="Z943" i="5" s="1"/>
  <c r="X944" i="5"/>
  <c r="Y944" i="5" s="1"/>
  <c r="Z944" i="5" s="1" a="1"/>
  <c r="Z944" i="5" s="1"/>
  <c r="X945" i="5"/>
  <c r="Y945" i="5" s="1"/>
  <c r="Z945" i="5" s="1" a="1"/>
  <c r="Z945" i="5" s="1"/>
  <c r="X946" i="5"/>
  <c r="Y946" i="5" s="1"/>
  <c r="Z946" i="5" s="1" a="1"/>
  <c r="Z946" i="5" s="1"/>
  <c r="X947" i="5"/>
  <c r="Y947" i="5" s="1"/>
  <c r="Z947" i="5" s="1" a="1"/>
  <c r="Z947" i="5" s="1"/>
  <c r="X948" i="5"/>
  <c r="Y948" i="5" s="1"/>
  <c r="Z948" i="5" s="1" a="1"/>
  <c r="Z948" i="5" s="1"/>
  <c r="X949" i="5"/>
  <c r="Y949" i="5" s="1"/>
  <c r="Z949" i="5" s="1" a="1"/>
  <c r="Z949" i="5" s="1"/>
  <c r="X950" i="5"/>
  <c r="Y950" i="5" s="1"/>
  <c r="Z950" i="5" s="1" a="1"/>
  <c r="Z950" i="5" s="1"/>
  <c r="X951" i="5"/>
  <c r="Y951" i="5" s="1"/>
  <c r="Z951" i="5" s="1" a="1"/>
  <c r="Z951" i="5" s="1"/>
  <c r="X952" i="5"/>
  <c r="Y952" i="5" s="1"/>
  <c r="Z952" i="5" s="1" a="1"/>
  <c r="Z952" i="5" s="1"/>
  <c r="X953" i="5"/>
  <c r="Y953" i="5" s="1"/>
  <c r="Z953" i="5" s="1" a="1"/>
  <c r="Z953" i="5" s="1"/>
  <c r="X954" i="5"/>
  <c r="Y954" i="5" s="1"/>
  <c r="Z954" i="5" s="1" a="1"/>
  <c r="Z954" i="5" s="1"/>
  <c r="X955" i="5"/>
  <c r="Y955" i="5" s="1"/>
  <c r="Z955" i="5" s="1" a="1"/>
  <c r="Z955" i="5" s="1"/>
  <c r="X956" i="5"/>
  <c r="Y956" i="5" s="1"/>
  <c r="Z956" i="5" s="1" a="1"/>
  <c r="Z956" i="5" s="1"/>
  <c r="X957" i="5"/>
  <c r="Y957" i="5" s="1"/>
  <c r="Z957" i="5" s="1" a="1"/>
  <c r="Z957" i="5" s="1"/>
  <c r="X958" i="5"/>
  <c r="Y958" i="5" s="1"/>
  <c r="Z958" i="5" s="1" a="1"/>
  <c r="Z958" i="5" s="1"/>
  <c r="X959" i="5"/>
  <c r="Y959" i="5" s="1"/>
  <c r="Z959" i="5" s="1" a="1"/>
  <c r="Z959" i="5" s="1"/>
  <c r="X960" i="5"/>
  <c r="Y960" i="5" s="1"/>
  <c r="Z960" i="5" s="1" a="1"/>
  <c r="Z960" i="5" s="1"/>
  <c r="X961" i="5"/>
  <c r="Y961" i="5" s="1"/>
  <c r="Z961" i="5" s="1" a="1"/>
  <c r="Z961" i="5" s="1"/>
  <c r="X962" i="5"/>
  <c r="Y962" i="5" s="1"/>
  <c r="Z962" i="5" s="1" a="1"/>
  <c r="Z962" i="5" s="1"/>
  <c r="X963" i="5"/>
  <c r="Y963" i="5" s="1"/>
  <c r="Z963" i="5" s="1" a="1"/>
  <c r="Z963" i="5" s="1"/>
  <c r="X964" i="5"/>
  <c r="Y964" i="5" s="1"/>
  <c r="Z964" i="5" s="1" a="1"/>
  <c r="Z964" i="5" s="1"/>
  <c r="X965" i="5"/>
  <c r="Y965" i="5" s="1"/>
  <c r="Z965" i="5" s="1" a="1"/>
  <c r="Z965" i="5" s="1"/>
  <c r="X966" i="5"/>
  <c r="Y966" i="5" s="1"/>
  <c r="Z966" i="5" s="1" a="1"/>
  <c r="Z966" i="5" s="1"/>
  <c r="X967" i="5"/>
  <c r="Y967" i="5" s="1"/>
  <c r="Z967" i="5" s="1" a="1"/>
  <c r="Z967" i="5" s="1"/>
  <c r="X968" i="5"/>
  <c r="Y968" i="5" s="1"/>
  <c r="Z968" i="5" s="1" a="1"/>
  <c r="Z968" i="5" s="1"/>
  <c r="X969" i="5"/>
  <c r="Y969" i="5" s="1"/>
  <c r="Z969" i="5" s="1" a="1"/>
  <c r="Z969" i="5" s="1"/>
  <c r="X970" i="5"/>
  <c r="Y970" i="5" s="1"/>
  <c r="Z970" i="5" s="1" a="1"/>
  <c r="Z970" i="5" s="1"/>
  <c r="X971" i="5"/>
  <c r="Y971" i="5" s="1"/>
  <c r="Z971" i="5" s="1" a="1"/>
  <c r="Z971" i="5" s="1"/>
  <c r="X972" i="5"/>
  <c r="Y972" i="5" s="1"/>
  <c r="Z972" i="5" s="1" a="1"/>
  <c r="Z972" i="5" s="1"/>
  <c r="X973" i="5"/>
  <c r="Y973" i="5" s="1"/>
  <c r="Z973" i="5" s="1" a="1"/>
  <c r="Z973" i="5" s="1"/>
  <c r="X974" i="5"/>
  <c r="Y974" i="5" s="1"/>
  <c r="Z974" i="5" s="1" a="1"/>
  <c r="Z974" i="5" s="1"/>
  <c r="X975" i="5"/>
  <c r="Y975" i="5" s="1"/>
  <c r="Z975" i="5" s="1" a="1"/>
  <c r="Z975" i="5" s="1"/>
  <c r="X976" i="5"/>
  <c r="Y976" i="5" s="1"/>
  <c r="Z976" i="5" s="1" a="1"/>
  <c r="Z976" i="5" s="1"/>
  <c r="X977" i="5"/>
  <c r="Y977" i="5" s="1"/>
  <c r="Z977" i="5" s="1" a="1"/>
  <c r="Z977" i="5" s="1"/>
  <c r="X978" i="5"/>
  <c r="Y978" i="5" s="1"/>
  <c r="Z978" i="5" s="1" a="1"/>
  <c r="Z978" i="5" s="1"/>
  <c r="X979" i="5"/>
  <c r="Y979" i="5" s="1"/>
  <c r="Z979" i="5" s="1" a="1"/>
  <c r="Z979" i="5" s="1"/>
  <c r="X980" i="5"/>
  <c r="Y980" i="5" s="1"/>
  <c r="Z980" i="5" s="1" a="1"/>
  <c r="Z980" i="5" s="1"/>
  <c r="X981" i="5"/>
  <c r="Y981" i="5" s="1"/>
  <c r="Z981" i="5" s="1" a="1"/>
  <c r="Z981" i="5" s="1"/>
  <c r="X982" i="5"/>
  <c r="Y982" i="5" s="1"/>
  <c r="Z982" i="5" s="1" a="1"/>
  <c r="Z982" i="5" s="1"/>
  <c r="X983" i="5"/>
  <c r="Y983" i="5" s="1"/>
  <c r="Z983" i="5" s="1" a="1"/>
  <c r="Z983" i="5" s="1"/>
  <c r="X984" i="5"/>
  <c r="Y984" i="5" s="1"/>
  <c r="Z984" i="5" s="1" a="1"/>
  <c r="Z984" i="5" s="1"/>
  <c r="X985" i="5"/>
  <c r="Y985" i="5" s="1"/>
  <c r="Z985" i="5" s="1" a="1"/>
  <c r="Z985" i="5" s="1"/>
  <c r="X986" i="5"/>
  <c r="Y986" i="5" s="1"/>
  <c r="Z986" i="5" s="1" a="1"/>
  <c r="Z986" i="5" s="1"/>
  <c r="X987" i="5"/>
  <c r="Y987" i="5" s="1"/>
  <c r="Z987" i="5" s="1" a="1"/>
  <c r="Z987" i="5" s="1"/>
  <c r="X988" i="5"/>
  <c r="Y988" i="5" s="1"/>
  <c r="Z988" i="5" s="1" a="1"/>
  <c r="Z988" i="5" s="1"/>
  <c r="X989" i="5"/>
  <c r="Y989" i="5" s="1"/>
  <c r="Z989" i="5" s="1" a="1"/>
  <c r="Z989" i="5" s="1"/>
  <c r="X990" i="5"/>
  <c r="Y990" i="5" s="1"/>
  <c r="Z990" i="5" s="1" a="1"/>
  <c r="Z990" i="5" s="1"/>
  <c r="X991" i="5"/>
  <c r="Y991" i="5" s="1"/>
  <c r="Z991" i="5" s="1" a="1"/>
  <c r="Z991" i="5" s="1"/>
  <c r="X992" i="5"/>
  <c r="Y992" i="5" s="1"/>
  <c r="Z992" i="5" s="1" a="1"/>
  <c r="Z992" i="5" s="1"/>
  <c r="X993" i="5"/>
  <c r="Y993" i="5" s="1"/>
  <c r="Z993" i="5" s="1" a="1"/>
  <c r="Z993" i="5" s="1"/>
  <c r="X994" i="5"/>
  <c r="Y994" i="5" s="1"/>
  <c r="Z994" i="5" s="1" a="1"/>
  <c r="Z994" i="5" s="1"/>
  <c r="X995" i="5"/>
  <c r="Y995" i="5" s="1"/>
  <c r="Z995" i="5" s="1" a="1"/>
  <c r="Z995" i="5" s="1"/>
  <c r="X996" i="5"/>
  <c r="Y996" i="5" s="1"/>
  <c r="Z996" i="5" s="1" a="1"/>
  <c r="Z996" i="5" s="1"/>
  <c r="X997" i="5"/>
  <c r="Y997" i="5" s="1"/>
  <c r="Z997" i="5" s="1" a="1"/>
  <c r="Z997" i="5" s="1"/>
  <c r="X998" i="5"/>
  <c r="Y998" i="5" s="1"/>
  <c r="Z998" i="5" s="1" a="1"/>
  <c r="Z998" i="5" s="1"/>
  <c r="X999" i="5"/>
  <c r="Y999" i="5" s="1"/>
  <c r="Z999" i="5" s="1" a="1"/>
  <c r="Z999" i="5" s="1"/>
  <c r="X1000" i="5"/>
  <c r="Y1000" i="5" s="1"/>
  <c r="Z1000" i="5" s="1" a="1"/>
  <c r="Z1000" i="5" s="1"/>
  <c r="X1001" i="5"/>
  <c r="Y1001" i="5" s="1"/>
  <c r="Z1001" i="5" s="1" a="1"/>
  <c r="Z1001" i="5" s="1"/>
  <c r="X1002" i="5"/>
  <c r="Y1002" i="5" s="1"/>
  <c r="Z1002" i="5" s="1" a="1"/>
  <c r="Z1002" i="5" s="1"/>
  <c r="X1003" i="5"/>
  <c r="Y1003" i="5" s="1"/>
  <c r="Z1003" i="5" s="1" a="1"/>
  <c r="Z1003" i="5" s="1"/>
  <c r="X1004" i="5"/>
  <c r="Y1004" i="5" s="1"/>
  <c r="Z1004" i="5" s="1" a="1"/>
  <c r="Z1004" i="5" s="1"/>
  <c r="X1005" i="5"/>
  <c r="Y1005" i="5" s="1"/>
  <c r="Z1005" i="5" s="1" a="1"/>
  <c r="Z1005" i="5" s="1"/>
  <c r="X1006" i="5"/>
  <c r="Y1006" i="5" s="1"/>
  <c r="Z1006" i="5" s="1" a="1"/>
  <c r="Z1006" i="5" s="1"/>
  <c r="X1007" i="5"/>
  <c r="Y1007" i="5" s="1"/>
  <c r="Z1007" i="5" s="1" a="1"/>
  <c r="Z1007" i="5" s="1"/>
  <c r="X1008" i="5"/>
  <c r="Y1008" i="5" s="1"/>
  <c r="Z1008" i="5" s="1" a="1"/>
  <c r="Z1008" i="5" s="1"/>
  <c r="X1009" i="5"/>
  <c r="Y1009" i="5" s="1"/>
  <c r="Z1009" i="5" s="1" a="1"/>
  <c r="Z1009" i="5" s="1"/>
  <c r="X1010" i="5"/>
  <c r="Y1010" i="5" s="1"/>
  <c r="Z1010" i="5" s="1" a="1"/>
  <c r="Z1010" i="5" s="1"/>
  <c r="X1011" i="5"/>
  <c r="Y1011" i="5" s="1"/>
  <c r="Z1011" i="5" s="1" a="1"/>
  <c r="Z1011" i="5" s="1"/>
  <c r="X1012" i="5"/>
  <c r="Y1012" i="5" s="1"/>
  <c r="Z1012" i="5" s="1" a="1"/>
  <c r="Z1012" i="5" s="1"/>
  <c r="X1013" i="5"/>
  <c r="Y1013" i="5" s="1"/>
  <c r="Z1013" i="5" s="1" a="1"/>
  <c r="Z1013" i="5" s="1"/>
  <c r="X1014" i="5"/>
  <c r="Y1014" i="5" s="1"/>
  <c r="Z1014" i="5" s="1" a="1"/>
  <c r="Z1014" i="5" s="1"/>
  <c r="X1015" i="5"/>
  <c r="Y1015" i="5" s="1"/>
  <c r="Z1015" i="5" s="1" a="1"/>
  <c r="Z1015" i="5" s="1"/>
  <c r="X1016" i="5"/>
  <c r="Y1016" i="5" s="1"/>
  <c r="Z1016" i="5" s="1" a="1"/>
  <c r="Z1016" i="5" s="1"/>
  <c r="X1017" i="5"/>
  <c r="Y1017" i="5" s="1"/>
  <c r="Z1017" i="5" s="1" a="1"/>
  <c r="Z1017" i="5" s="1"/>
  <c r="X1018" i="5"/>
  <c r="Y1018" i="5" s="1"/>
  <c r="Z1018" i="5" s="1" a="1"/>
  <c r="Z1018" i="5" s="1"/>
  <c r="X1019" i="5"/>
  <c r="Y1019" i="5" s="1"/>
  <c r="Z1019" i="5" s="1" a="1"/>
  <c r="Z1019" i="5" s="1"/>
  <c r="X1020" i="5"/>
  <c r="Y1020" i="5" s="1"/>
  <c r="Z1020" i="5" s="1" a="1"/>
  <c r="Z1020" i="5" s="1"/>
  <c r="X1021" i="5"/>
  <c r="Y1021" i="5" s="1"/>
  <c r="Z1021" i="5" s="1" a="1"/>
  <c r="Z1021" i="5" s="1"/>
  <c r="X1022" i="5"/>
  <c r="Y1022" i="5" s="1"/>
  <c r="Z1022" i="5" s="1" a="1"/>
  <c r="Z1022" i="5" s="1"/>
  <c r="X1023" i="5"/>
  <c r="Y1023" i="5" s="1"/>
  <c r="Z1023" i="5" s="1" a="1"/>
  <c r="Z1023" i="5" s="1"/>
  <c r="X1024" i="5"/>
  <c r="Y1024" i="5" s="1"/>
  <c r="Z1024" i="5" s="1" a="1"/>
  <c r="Z1024" i="5" s="1"/>
  <c r="X1025" i="5"/>
  <c r="Y1025" i="5" s="1"/>
  <c r="Z1025" i="5" s="1" a="1"/>
  <c r="Z1025" i="5" s="1"/>
  <c r="X1026" i="5"/>
  <c r="Y1026" i="5" s="1"/>
  <c r="Z1026" i="5" s="1" a="1"/>
  <c r="Z1026" i="5" s="1"/>
  <c r="X1027" i="5"/>
  <c r="Y1027" i="5" s="1"/>
  <c r="Z1027" i="5" s="1" a="1"/>
  <c r="Z1027" i="5" s="1"/>
  <c r="X1028" i="5"/>
  <c r="Y1028" i="5" s="1"/>
  <c r="Z1028" i="5" s="1" a="1"/>
  <c r="Z1028" i="5" s="1"/>
  <c r="X1029" i="5"/>
  <c r="Y1029" i="5" s="1"/>
  <c r="Z1029" i="5" s="1" a="1"/>
  <c r="Z1029" i="5" s="1"/>
  <c r="X1030" i="5"/>
  <c r="Y1030" i="5" s="1"/>
  <c r="Z1030" i="5" s="1" a="1"/>
  <c r="Z1030" i="5" s="1"/>
  <c r="X1031" i="5"/>
  <c r="Y1031" i="5" s="1"/>
  <c r="Z1031" i="5" s="1" a="1"/>
  <c r="Z1031" i="5" s="1"/>
  <c r="X1032" i="5"/>
  <c r="Y1032" i="5" s="1"/>
  <c r="Z1032" i="5" s="1" a="1"/>
  <c r="Z1032" i="5" s="1"/>
  <c r="X1033" i="5"/>
  <c r="Y1033" i="5" s="1"/>
  <c r="Z1033" i="5" s="1" a="1"/>
  <c r="Z1033" i="5" s="1"/>
  <c r="X1034" i="5"/>
  <c r="Y1034" i="5" s="1"/>
  <c r="Z1034" i="5" s="1" a="1"/>
  <c r="Z1034" i="5" s="1"/>
  <c r="X1035" i="5"/>
  <c r="Y1035" i="5" s="1"/>
  <c r="Z1035" i="5" s="1" a="1"/>
  <c r="Z1035" i="5" s="1"/>
  <c r="X1036" i="5"/>
  <c r="Y1036" i="5" s="1"/>
  <c r="Z1036" i="5" s="1" a="1"/>
  <c r="Z1036" i="5" s="1"/>
  <c r="X1037" i="5"/>
  <c r="Y1037" i="5" s="1"/>
  <c r="Z1037" i="5" s="1" a="1"/>
  <c r="Z1037" i="5" s="1"/>
  <c r="X1038" i="5"/>
  <c r="Y1038" i="5" s="1"/>
  <c r="Z1038" i="5" s="1" a="1"/>
  <c r="Z1038" i="5" s="1"/>
  <c r="X1039" i="5"/>
  <c r="Y1039" i="5" s="1"/>
  <c r="Z1039" i="5" s="1" a="1"/>
  <c r="Z1039" i="5" s="1"/>
  <c r="X1040" i="5"/>
  <c r="Y1040" i="5" s="1"/>
  <c r="Z1040" i="5" s="1" a="1"/>
  <c r="Z1040" i="5" s="1"/>
  <c r="X1041" i="5"/>
  <c r="Y1041" i="5" s="1"/>
  <c r="Z1041" i="5" s="1" a="1"/>
  <c r="Z1041" i="5" s="1"/>
  <c r="X1042" i="5"/>
  <c r="Y1042" i="5" s="1"/>
  <c r="Z1042" i="5" s="1" a="1"/>
  <c r="Z1042" i="5" s="1"/>
  <c r="X1043" i="5"/>
  <c r="Y1043" i="5" s="1"/>
  <c r="Z1043" i="5" s="1" a="1"/>
  <c r="Z1043" i="5" s="1"/>
  <c r="X1044" i="5"/>
  <c r="Y1044" i="5" s="1"/>
  <c r="Z1044" i="5" s="1" a="1"/>
  <c r="Z1044" i="5" s="1"/>
  <c r="X1045" i="5"/>
  <c r="Y1045" i="5" s="1"/>
  <c r="Z1045" i="5" s="1" a="1"/>
  <c r="Z1045" i="5" s="1"/>
  <c r="X1046" i="5"/>
  <c r="Y1046" i="5" s="1"/>
  <c r="Z1046" i="5" s="1" a="1"/>
  <c r="Z1046" i="5" s="1"/>
  <c r="X1047" i="5"/>
  <c r="Y1047" i="5" s="1"/>
  <c r="Z1047" i="5" s="1" a="1"/>
  <c r="Z1047" i="5" s="1"/>
  <c r="X1048" i="5"/>
  <c r="Y1048" i="5" s="1"/>
  <c r="Z1048" i="5" s="1" a="1"/>
  <c r="Z1048" i="5" s="1"/>
  <c r="X1049" i="5"/>
  <c r="Y1049" i="5" s="1"/>
  <c r="Z1049" i="5" s="1" a="1"/>
  <c r="Z1049" i="5" s="1"/>
  <c r="X1050" i="5"/>
  <c r="Y1050" i="5" s="1"/>
  <c r="Z1050" i="5" s="1" a="1"/>
  <c r="Z1050" i="5" s="1"/>
  <c r="X1051" i="5"/>
  <c r="Y1051" i="5" s="1"/>
  <c r="Z1051" i="5" s="1" a="1"/>
  <c r="Z1051" i="5" s="1"/>
  <c r="X1052" i="5"/>
  <c r="Y1052" i="5" s="1"/>
  <c r="Z1052" i="5" s="1" a="1"/>
  <c r="Z1052" i="5" s="1"/>
  <c r="X1053" i="5"/>
  <c r="Y1053" i="5" s="1"/>
  <c r="Z1053" i="5" s="1" a="1"/>
  <c r="Z1053" i="5" s="1"/>
  <c r="X1054" i="5"/>
  <c r="Y1054" i="5" s="1"/>
  <c r="Z1054" i="5" s="1" a="1"/>
  <c r="Z1054" i="5" s="1"/>
  <c r="X1055" i="5"/>
  <c r="Y1055" i="5" s="1"/>
  <c r="Z1055" i="5" s="1" a="1"/>
  <c r="Z1055" i="5" s="1"/>
  <c r="X1056" i="5"/>
  <c r="Y1056" i="5" s="1"/>
  <c r="Z1056" i="5" s="1" a="1"/>
  <c r="Z1056" i="5" s="1"/>
  <c r="X1057" i="5"/>
  <c r="Y1057" i="5" s="1"/>
  <c r="Z1057" i="5" s="1" a="1"/>
  <c r="Z1057" i="5" s="1"/>
  <c r="X1058" i="5"/>
  <c r="Y1058" i="5" s="1"/>
  <c r="Z1058" i="5" s="1" a="1"/>
  <c r="Z1058" i="5" s="1"/>
  <c r="X1059" i="5"/>
  <c r="Y1059" i="5" s="1"/>
  <c r="Z1059" i="5" s="1" a="1"/>
  <c r="Z1059" i="5" s="1"/>
  <c r="X1060" i="5"/>
  <c r="Y1060" i="5" s="1"/>
  <c r="Z1060" i="5" s="1" a="1"/>
  <c r="Z1060" i="5" s="1"/>
  <c r="X1061" i="5"/>
  <c r="Y1061" i="5" s="1"/>
  <c r="Z1061" i="5" s="1" a="1"/>
  <c r="Z1061" i="5" s="1"/>
  <c r="X1062" i="5"/>
  <c r="Y1062" i="5" s="1"/>
  <c r="Z1062" i="5" s="1" a="1"/>
  <c r="Z1062" i="5" s="1"/>
  <c r="X1063" i="5"/>
  <c r="Y1063" i="5" s="1"/>
  <c r="Z1063" i="5" s="1" a="1"/>
  <c r="Z1063" i="5" s="1"/>
  <c r="X1064" i="5"/>
  <c r="Y1064" i="5" s="1"/>
  <c r="Z1064" i="5" s="1" a="1"/>
  <c r="Z1064" i="5" s="1"/>
  <c r="X1065" i="5"/>
  <c r="Y1065" i="5" s="1"/>
  <c r="Z1065" i="5" s="1" a="1"/>
  <c r="Z1065" i="5" s="1"/>
  <c r="X1066" i="5"/>
  <c r="Y1066" i="5" s="1"/>
  <c r="Z1066" i="5" s="1" a="1"/>
  <c r="Z1066" i="5" s="1"/>
  <c r="X1067" i="5"/>
  <c r="Y1067" i="5" s="1"/>
  <c r="Z1067" i="5" s="1" a="1"/>
  <c r="Z1067" i="5" s="1"/>
  <c r="X1068" i="5"/>
  <c r="Y1068" i="5" s="1"/>
  <c r="Z1068" i="5" s="1" a="1"/>
  <c r="Z1068" i="5" s="1"/>
  <c r="X1069" i="5"/>
  <c r="Y1069" i="5" s="1"/>
  <c r="Z1069" i="5" s="1" a="1"/>
  <c r="Z1069" i="5" s="1"/>
  <c r="X1070" i="5"/>
  <c r="Y1070" i="5" s="1"/>
  <c r="Z1070" i="5" s="1" a="1"/>
  <c r="Z1070" i="5" s="1"/>
  <c r="X1071" i="5"/>
  <c r="Y1071" i="5" s="1"/>
  <c r="Z1071" i="5" s="1" a="1"/>
  <c r="Z1071" i="5" s="1"/>
  <c r="X1072" i="5"/>
  <c r="Y1072" i="5" s="1"/>
  <c r="Z1072" i="5" s="1" a="1"/>
  <c r="Z1072" i="5" s="1"/>
  <c r="X1073" i="5"/>
  <c r="Y1073" i="5" s="1"/>
  <c r="Z1073" i="5" s="1" a="1"/>
  <c r="Z1073" i="5" s="1"/>
  <c r="X1074" i="5"/>
  <c r="Y1074" i="5" s="1"/>
  <c r="Z1074" i="5" s="1" a="1"/>
  <c r="Z1074" i="5" s="1"/>
  <c r="X1075" i="5"/>
  <c r="Y1075" i="5" s="1"/>
  <c r="Z1075" i="5" s="1" a="1"/>
  <c r="Z1075" i="5" s="1"/>
  <c r="X1076" i="5"/>
  <c r="Y1076" i="5" s="1"/>
  <c r="Z1076" i="5" s="1" a="1"/>
  <c r="Z1076" i="5" s="1"/>
  <c r="X1077" i="5"/>
  <c r="Y1077" i="5" s="1"/>
  <c r="Z1077" i="5" s="1" a="1"/>
  <c r="Z1077" i="5" s="1"/>
  <c r="X1078" i="5"/>
  <c r="Y1078" i="5" s="1"/>
  <c r="Z1078" i="5" s="1" a="1"/>
  <c r="Z1078" i="5" s="1"/>
  <c r="X1079" i="5"/>
  <c r="Y1079" i="5" s="1"/>
  <c r="Z1079" i="5" s="1" a="1"/>
  <c r="Z1079" i="5" s="1"/>
  <c r="X1080" i="5"/>
  <c r="Y1080" i="5" s="1"/>
  <c r="Z1080" i="5" s="1" a="1"/>
  <c r="Z1080" i="5" s="1"/>
  <c r="X1081" i="5"/>
  <c r="Y1081" i="5" s="1"/>
  <c r="Z1081" i="5" s="1" a="1"/>
  <c r="Z1081" i="5" s="1"/>
  <c r="X1082" i="5"/>
  <c r="Y1082" i="5" s="1"/>
  <c r="Z1082" i="5" s="1" a="1"/>
  <c r="Z1082" i="5" s="1"/>
  <c r="X1083" i="5"/>
  <c r="Y1083" i="5" s="1"/>
  <c r="Z1083" i="5" s="1" a="1"/>
  <c r="Z1083" i="5" s="1"/>
  <c r="X1084" i="5"/>
  <c r="Y1084" i="5" s="1"/>
  <c r="Z1084" i="5" s="1" a="1"/>
  <c r="Z1084" i="5" s="1"/>
  <c r="X1085" i="5"/>
  <c r="Y1085" i="5" s="1"/>
  <c r="Z1085" i="5" s="1" a="1"/>
  <c r="Z1085" i="5" s="1"/>
  <c r="X1086" i="5"/>
  <c r="Y1086" i="5" s="1"/>
  <c r="Z1086" i="5" s="1" a="1"/>
  <c r="Z1086" i="5" s="1"/>
  <c r="X1087" i="5"/>
  <c r="Y1087" i="5" s="1"/>
  <c r="Z1087" i="5" s="1" a="1"/>
  <c r="Z1087" i="5" s="1"/>
  <c r="X1088" i="5"/>
  <c r="Y1088" i="5" s="1"/>
  <c r="Z1088" i="5" s="1" a="1"/>
  <c r="Z1088" i="5" s="1"/>
  <c r="X1089" i="5"/>
  <c r="Y1089" i="5" s="1"/>
  <c r="Z1089" i="5" s="1" a="1"/>
  <c r="Z1089" i="5" s="1"/>
  <c r="X1090" i="5"/>
  <c r="Y1090" i="5" s="1"/>
  <c r="Z1090" i="5" s="1" a="1"/>
  <c r="Z1090" i="5" s="1"/>
  <c r="X1091" i="5"/>
  <c r="Y1091" i="5" s="1"/>
  <c r="Z1091" i="5" s="1" a="1"/>
  <c r="Z1091" i="5" s="1"/>
  <c r="X1092" i="5"/>
  <c r="Y1092" i="5" s="1"/>
  <c r="Z1092" i="5" s="1" a="1"/>
  <c r="Z1092" i="5" s="1"/>
  <c r="X1093" i="5"/>
  <c r="Y1093" i="5" s="1"/>
  <c r="Z1093" i="5" s="1" a="1"/>
  <c r="Z1093" i="5" s="1"/>
  <c r="X1094" i="5"/>
  <c r="Y1094" i="5" s="1"/>
  <c r="Z1094" i="5" s="1" a="1"/>
  <c r="Z1094" i="5" s="1"/>
  <c r="X1095" i="5"/>
  <c r="Y1095" i="5" s="1"/>
  <c r="Z1095" i="5" s="1" a="1"/>
  <c r="Z1095" i="5" s="1"/>
  <c r="X1096" i="5"/>
  <c r="Y1096" i="5" s="1"/>
  <c r="Z1096" i="5" s="1" a="1"/>
  <c r="Z1096" i="5" s="1"/>
  <c r="X1097" i="5"/>
  <c r="Y1097" i="5" s="1"/>
  <c r="Z1097" i="5" s="1" a="1"/>
  <c r="Z1097" i="5" s="1"/>
  <c r="X1098" i="5"/>
  <c r="Y1098" i="5" s="1"/>
  <c r="Z1098" i="5" s="1" a="1"/>
  <c r="Z1098" i="5" s="1"/>
  <c r="X1099" i="5"/>
  <c r="Y1099" i="5" s="1"/>
  <c r="Z1099" i="5" s="1" a="1"/>
  <c r="Z1099" i="5" s="1"/>
  <c r="X1100" i="5"/>
  <c r="Y1100" i="5" s="1"/>
  <c r="Z1100" i="5" s="1" a="1"/>
  <c r="Z1100" i="5" s="1"/>
  <c r="X1101" i="5"/>
  <c r="Y1101" i="5" s="1"/>
  <c r="Z1101" i="5" s="1" a="1"/>
  <c r="Z1101" i="5" s="1"/>
  <c r="X1102" i="5"/>
  <c r="Y1102" i="5" s="1"/>
  <c r="Z1102" i="5" s="1" a="1"/>
  <c r="Z1102" i="5" s="1"/>
  <c r="X1103" i="5"/>
  <c r="Y1103" i="5" s="1"/>
  <c r="Z1103" i="5" s="1" a="1"/>
  <c r="Z1103" i="5" s="1"/>
  <c r="X1104" i="5"/>
  <c r="Y1104" i="5" s="1"/>
  <c r="Z1104" i="5" s="1" a="1"/>
  <c r="Z1104" i="5" s="1"/>
  <c r="X1105" i="5"/>
  <c r="Y1105" i="5" s="1"/>
  <c r="Z1105" i="5" s="1" a="1"/>
  <c r="Z1105" i="5" s="1"/>
  <c r="X1106" i="5"/>
  <c r="Y1106" i="5" s="1"/>
  <c r="Z1106" i="5" s="1" a="1"/>
  <c r="Z1106" i="5" s="1"/>
  <c r="X1107" i="5"/>
  <c r="Y1107" i="5" s="1"/>
  <c r="Z1107" i="5" s="1" a="1"/>
  <c r="Z1107" i="5" s="1"/>
  <c r="X1108" i="5"/>
  <c r="Y1108" i="5" s="1"/>
  <c r="Z1108" i="5" s="1" a="1"/>
  <c r="Z1108" i="5" s="1"/>
  <c r="X1109" i="5"/>
  <c r="Y1109" i="5" s="1"/>
  <c r="Z1109" i="5" s="1" a="1"/>
  <c r="Z1109" i="5" s="1"/>
  <c r="X1110" i="5"/>
  <c r="Y1110" i="5" s="1"/>
  <c r="Z1110" i="5" s="1" a="1"/>
  <c r="Z1110" i="5" s="1"/>
  <c r="X1111" i="5"/>
  <c r="Y1111" i="5" s="1"/>
  <c r="Z1111" i="5" s="1" a="1"/>
  <c r="Z1111" i="5" s="1"/>
  <c r="X1112" i="5"/>
  <c r="Y1112" i="5" s="1"/>
  <c r="Z1112" i="5" s="1" a="1"/>
  <c r="Z1112" i="5" s="1"/>
  <c r="X1113" i="5"/>
  <c r="Y1113" i="5" s="1"/>
  <c r="Z1113" i="5" s="1" a="1"/>
  <c r="Z1113" i="5" s="1"/>
  <c r="X1114" i="5"/>
  <c r="Y1114" i="5" s="1"/>
  <c r="Z1114" i="5" s="1" a="1"/>
  <c r="Z1114" i="5" s="1"/>
  <c r="X1115" i="5"/>
  <c r="Y1115" i="5" s="1"/>
  <c r="Z1115" i="5" s="1" a="1"/>
  <c r="Z1115" i="5" s="1"/>
  <c r="X1116" i="5"/>
  <c r="Y1116" i="5" s="1"/>
  <c r="Z1116" i="5" s="1" a="1"/>
  <c r="Z1116" i="5" s="1"/>
  <c r="X1117" i="5"/>
  <c r="Y1117" i="5" s="1"/>
  <c r="Z1117" i="5" s="1" a="1"/>
  <c r="Z1117" i="5" s="1"/>
  <c r="X1118" i="5"/>
  <c r="Y1118" i="5" s="1"/>
  <c r="Z1118" i="5" s="1" a="1"/>
  <c r="Z1118" i="5" s="1"/>
  <c r="X1119" i="5"/>
  <c r="Y1119" i="5" s="1"/>
  <c r="Z1119" i="5" s="1" a="1"/>
  <c r="Z1119" i="5" s="1"/>
  <c r="X1120" i="5"/>
  <c r="Y1120" i="5" s="1"/>
  <c r="Z1120" i="5" s="1" a="1"/>
  <c r="Z1120" i="5" s="1"/>
  <c r="X1121" i="5"/>
  <c r="Y1121" i="5" s="1"/>
  <c r="Z1121" i="5" s="1" a="1"/>
  <c r="Z1121" i="5" s="1"/>
  <c r="X1122" i="5"/>
  <c r="Y1122" i="5" s="1"/>
  <c r="Z1122" i="5" s="1" a="1"/>
  <c r="Z1122" i="5" s="1"/>
  <c r="X1123" i="5"/>
  <c r="Y1123" i="5" s="1"/>
  <c r="Z1123" i="5" s="1" a="1"/>
  <c r="Z1123" i="5" s="1"/>
  <c r="X1124" i="5"/>
  <c r="Y1124" i="5" s="1"/>
  <c r="Z1124" i="5" s="1" a="1"/>
  <c r="Z1124" i="5" s="1"/>
  <c r="X1125" i="5"/>
  <c r="Y1125" i="5" s="1"/>
  <c r="Z1125" i="5" s="1" a="1"/>
  <c r="Z1125" i="5" s="1"/>
  <c r="X1126" i="5"/>
  <c r="Y1126" i="5" s="1"/>
  <c r="Z1126" i="5" s="1" a="1"/>
  <c r="Z1126" i="5" s="1"/>
  <c r="X1127" i="5"/>
  <c r="Y1127" i="5" s="1"/>
  <c r="Z1127" i="5" s="1" a="1"/>
  <c r="Z1127" i="5" s="1"/>
  <c r="X1128" i="5"/>
  <c r="Y1128" i="5" s="1"/>
  <c r="Z1128" i="5" s="1" a="1"/>
  <c r="Z1128" i="5" s="1"/>
  <c r="X1129" i="5"/>
  <c r="Y1129" i="5" s="1"/>
  <c r="Z1129" i="5" s="1" a="1"/>
  <c r="Z1129" i="5" s="1"/>
  <c r="X1130" i="5"/>
  <c r="Y1130" i="5" s="1"/>
  <c r="Z1130" i="5" s="1" a="1"/>
  <c r="Z1130" i="5" s="1"/>
  <c r="X1131" i="5"/>
  <c r="Y1131" i="5" s="1"/>
  <c r="Z1131" i="5" s="1" a="1"/>
  <c r="Z1131" i="5" s="1"/>
  <c r="X1132" i="5"/>
  <c r="Y1132" i="5" s="1"/>
  <c r="Z1132" i="5" s="1" a="1"/>
  <c r="Z1132" i="5" s="1"/>
  <c r="X1133" i="5"/>
  <c r="Y1133" i="5" s="1"/>
  <c r="Z1133" i="5" s="1" a="1"/>
  <c r="Z1133" i="5" s="1"/>
  <c r="X1134" i="5"/>
  <c r="Y1134" i="5" s="1"/>
  <c r="Z1134" i="5" s="1" a="1"/>
  <c r="Z1134" i="5" s="1"/>
  <c r="X1135" i="5"/>
  <c r="Y1135" i="5" s="1"/>
  <c r="Z1135" i="5" s="1" a="1"/>
  <c r="Z1135" i="5" s="1"/>
  <c r="X1136" i="5"/>
  <c r="Y1136" i="5" s="1"/>
  <c r="Z1136" i="5" s="1" a="1"/>
  <c r="Z1136" i="5" s="1"/>
  <c r="X1137" i="5"/>
  <c r="Y1137" i="5" s="1"/>
  <c r="Z1137" i="5" s="1" a="1"/>
  <c r="Z1137" i="5" s="1"/>
  <c r="X1138" i="5"/>
  <c r="Y1138" i="5" s="1"/>
  <c r="Z1138" i="5" s="1" a="1"/>
  <c r="Z1138" i="5" s="1"/>
  <c r="X1139" i="5"/>
  <c r="Y1139" i="5" s="1"/>
  <c r="Z1139" i="5" s="1" a="1"/>
  <c r="Z1139" i="5" s="1"/>
  <c r="X1140" i="5"/>
  <c r="Y1140" i="5" s="1"/>
  <c r="Z1140" i="5" s="1" a="1"/>
  <c r="Z1140" i="5" s="1"/>
  <c r="X1141" i="5"/>
  <c r="Y1141" i="5" s="1"/>
  <c r="Z1141" i="5" s="1" a="1"/>
  <c r="Z1141" i="5" s="1"/>
  <c r="X1142" i="5"/>
  <c r="Y1142" i="5" s="1"/>
  <c r="Z1142" i="5" s="1" a="1"/>
  <c r="Z1142" i="5" s="1"/>
  <c r="X1143" i="5"/>
  <c r="Y1143" i="5" s="1"/>
  <c r="Z1143" i="5" s="1" a="1"/>
  <c r="Z1143" i="5" s="1"/>
  <c r="X1144" i="5"/>
  <c r="Y1144" i="5" s="1"/>
  <c r="Z1144" i="5" s="1" a="1"/>
  <c r="Z1144" i="5" s="1"/>
  <c r="X1145" i="5"/>
  <c r="Y1145" i="5" s="1"/>
  <c r="Z1145" i="5" s="1" a="1"/>
  <c r="Z1145" i="5" s="1"/>
  <c r="X1146" i="5"/>
  <c r="Y1146" i="5" s="1"/>
  <c r="Z1146" i="5" s="1" a="1"/>
  <c r="Z1146" i="5" s="1"/>
  <c r="X1147" i="5"/>
  <c r="Y1147" i="5" s="1"/>
  <c r="Z1147" i="5" s="1" a="1"/>
  <c r="Z1147" i="5" s="1"/>
  <c r="X1148" i="5"/>
  <c r="Y1148" i="5" s="1"/>
  <c r="Z1148" i="5" s="1" a="1"/>
  <c r="Z1148" i="5" s="1"/>
  <c r="X1149" i="5"/>
  <c r="Y1149" i="5" s="1"/>
  <c r="Z1149" i="5" s="1" a="1"/>
  <c r="Z1149" i="5" s="1"/>
  <c r="X1150" i="5"/>
  <c r="Y1150" i="5" s="1"/>
  <c r="Z1150" i="5" s="1" a="1"/>
  <c r="Z1150" i="5" s="1"/>
  <c r="X1151" i="5"/>
  <c r="Y1151" i="5" s="1"/>
  <c r="Z1151" i="5" s="1" a="1"/>
  <c r="Z1151" i="5" s="1"/>
  <c r="X1152" i="5"/>
  <c r="Y1152" i="5" s="1"/>
  <c r="Z1152" i="5" s="1" a="1"/>
  <c r="Z1152" i="5" s="1"/>
  <c r="X1153" i="5"/>
  <c r="Y1153" i="5" s="1"/>
  <c r="Z1153" i="5" s="1" a="1"/>
  <c r="Z1153" i="5" s="1"/>
  <c r="X1154" i="5"/>
  <c r="Y1154" i="5" s="1"/>
  <c r="Z1154" i="5" s="1" a="1"/>
  <c r="Z1154" i="5" s="1"/>
  <c r="X1155" i="5"/>
  <c r="Y1155" i="5" s="1"/>
  <c r="Z1155" i="5" s="1" a="1"/>
  <c r="Z1155" i="5" s="1"/>
  <c r="X1156" i="5"/>
  <c r="Y1156" i="5" s="1"/>
  <c r="Z1156" i="5" s="1" a="1"/>
  <c r="Z1156" i="5" s="1"/>
  <c r="X1157" i="5"/>
  <c r="Y1157" i="5" s="1"/>
  <c r="Z1157" i="5" s="1" a="1"/>
  <c r="Z1157" i="5" s="1"/>
  <c r="X1158" i="5"/>
  <c r="Y1158" i="5" s="1"/>
  <c r="Z1158" i="5" s="1" a="1"/>
  <c r="Z1158" i="5" s="1"/>
  <c r="X1159" i="5"/>
  <c r="Y1159" i="5" s="1"/>
  <c r="Z1159" i="5" s="1" a="1"/>
  <c r="Z1159" i="5" s="1"/>
  <c r="X1160" i="5"/>
  <c r="Y1160" i="5" s="1"/>
  <c r="Z1160" i="5" s="1" a="1"/>
  <c r="Z1160" i="5" s="1"/>
  <c r="X1161" i="5"/>
  <c r="Y1161" i="5" s="1"/>
  <c r="Z1161" i="5" s="1" a="1"/>
  <c r="Z1161" i="5" s="1"/>
  <c r="X1162" i="5"/>
  <c r="Y1162" i="5" s="1"/>
  <c r="Z1162" i="5" s="1" a="1"/>
  <c r="Z1162" i="5" s="1"/>
  <c r="X1163" i="5"/>
  <c r="Y1163" i="5" s="1"/>
  <c r="Z1163" i="5" s="1" a="1"/>
  <c r="Z1163" i="5" s="1"/>
  <c r="X1164" i="5"/>
  <c r="Y1164" i="5" s="1"/>
  <c r="Z1164" i="5" s="1" a="1"/>
  <c r="Z1164" i="5" s="1"/>
  <c r="X1165" i="5"/>
  <c r="Y1165" i="5" s="1"/>
  <c r="Z1165" i="5" s="1" a="1"/>
  <c r="Z1165" i="5" s="1"/>
  <c r="X1166" i="5"/>
  <c r="Y1166" i="5" s="1"/>
  <c r="Z1166" i="5" s="1" a="1"/>
  <c r="Z1166" i="5" s="1"/>
  <c r="X1167" i="5"/>
  <c r="Y1167" i="5" s="1"/>
  <c r="Z1167" i="5" s="1" a="1"/>
  <c r="Z1167" i="5" s="1"/>
  <c r="X1168" i="5"/>
  <c r="Y1168" i="5" s="1"/>
  <c r="Z1168" i="5" s="1" a="1"/>
  <c r="Z1168" i="5" s="1"/>
  <c r="X1169" i="5"/>
  <c r="Y1169" i="5" s="1"/>
  <c r="Z1169" i="5" s="1" a="1"/>
  <c r="Z1169" i="5" s="1"/>
  <c r="X1170" i="5"/>
  <c r="Y1170" i="5" s="1"/>
  <c r="Z1170" i="5" s="1" a="1"/>
  <c r="Z1170" i="5" s="1"/>
  <c r="X1171" i="5"/>
  <c r="Y1171" i="5" s="1"/>
  <c r="Z1171" i="5" s="1" a="1"/>
  <c r="Z1171" i="5" s="1"/>
  <c r="X1172" i="5"/>
  <c r="Y1172" i="5" s="1"/>
  <c r="Z1172" i="5" s="1" a="1"/>
  <c r="Z1172" i="5" s="1"/>
  <c r="X1173" i="5"/>
  <c r="Y1173" i="5" s="1"/>
  <c r="Z1173" i="5" s="1" a="1"/>
  <c r="Z1173" i="5" s="1"/>
  <c r="X1174" i="5"/>
  <c r="Y1174" i="5" s="1"/>
  <c r="Z1174" i="5" s="1" a="1"/>
  <c r="Z1174" i="5" s="1"/>
  <c r="X1175" i="5"/>
  <c r="Y1175" i="5" s="1"/>
  <c r="Z1175" i="5" s="1" a="1"/>
  <c r="Z1175" i="5" s="1"/>
  <c r="X1176" i="5"/>
  <c r="Y1176" i="5" s="1"/>
  <c r="Z1176" i="5" s="1" a="1"/>
  <c r="Z1176" i="5" s="1"/>
  <c r="X1177" i="5"/>
  <c r="Y1177" i="5" s="1"/>
  <c r="Z1177" i="5" s="1" a="1"/>
  <c r="Z1177" i="5" s="1"/>
  <c r="X1178" i="5"/>
  <c r="Y1178" i="5" s="1"/>
  <c r="Z1178" i="5" s="1" a="1"/>
  <c r="Z1178" i="5" s="1"/>
  <c r="X1179" i="5"/>
  <c r="Y1179" i="5" s="1"/>
  <c r="Z1179" i="5" s="1" a="1"/>
  <c r="Z1179" i="5" s="1"/>
  <c r="X1180" i="5"/>
  <c r="Y1180" i="5" s="1"/>
  <c r="Z1180" i="5" s="1" a="1"/>
  <c r="Z1180" i="5" s="1"/>
  <c r="X1181" i="5"/>
  <c r="Y1181" i="5" s="1"/>
  <c r="Z1181" i="5" s="1" a="1"/>
  <c r="Z1181" i="5" s="1"/>
  <c r="X1182" i="5"/>
  <c r="Y1182" i="5" s="1"/>
  <c r="Z1182" i="5" s="1" a="1"/>
  <c r="Z1182" i="5" s="1"/>
  <c r="X1183" i="5"/>
  <c r="Y1183" i="5" s="1"/>
  <c r="Z1183" i="5" s="1" a="1"/>
  <c r="Z1183" i="5" s="1"/>
  <c r="X1184" i="5"/>
  <c r="Y1184" i="5" s="1"/>
  <c r="Z1184" i="5" s="1" a="1"/>
  <c r="Z1184" i="5" s="1"/>
  <c r="X1185" i="5"/>
  <c r="Y1185" i="5" s="1"/>
  <c r="Z1185" i="5" s="1" a="1"/>
  <c r="Z1185" i="5" s="1"/>
  <c r="X1186" i="5"/>
  <c r="Y1186" i="5" s="1"/>
  <c r="Z1186" i="5" s="1" a="1"/>
  <c r="Z1186" i="5" s="1"/>
  <c r="X1187" i="5"/>
  <c r="Y1187" i="5" s="1"/>
  <c r="Z1187" i="5" s="1" a="1"/>
  <c r="Z1187" i="5" s="1"/>
  <c r="X1188" i="5"/>
  <c r="Y1188" i="5" s="1"/>
  <c r="Z1188" i="5" s="1" a="1"/>
  <c r="Z1188" i="5" s="1"/>
  <c r="X1189" i="5"/>
  <c r="Y1189" i="5" s="1"/>
  <c r="Z1189" i="5" s="1" a="1"/>
  <c r="Z1189" i="5" s="1"/>
  <c r="X1190" i="5"/>
  <c r="Y1190" i="5" s="1"/>
  <c r="Z1190" i="5" s="1" a="1"/>
  <c r="Z1190" i="5" s="1"/>
  <c r="X1191" i="5"/>
  <c r="Y1191" i="5" s="1"/>
  <c r="Z1191" i="5" s="1" a="1"/>
  <c r="Z1191" i="5" s="1"/>
  <c r="X1192" i="5"/>
  <c r="Y1192" i="5" s="1"/>
  <c r="Z1192" i="5" s="1" a="1"/>
  <c r="Z1192" i="5" s="1"/>
  <c r="X1193" i="5"/>
  <c r="Y1193" i="5" s="1"/>
  <c r="Z1193" i="5" s="1" a="1"/>
  <c r="Z1193" i="5" s="1"/>
  <c r="X1194" i="5"/>
  <c r="Y1194" i="5" s="1"/>
  <c r="Z1194" i="5" s="1" a="1"/>
  <c r="Z1194" i="5" s="1"/>
  <c r="X1195" i="5"/>
  <c r="Y1195" i="5" s="1"/>
  <c r="Z1195" i="5" s="1" a="1"/>
  <c r="Z1195" i="5" s="1"/>
  <c r="X1196" i="5"/>
  <c r="Y1196" i="5" s="1"/>
  <c r="Z1196" i="5" s="1" a="1"/>
  <c r="Z1196" i="5" s="1"/>
  <c r="X1197" i="5"/>
  <c r="Y1197" i="5" s="1"/>
  <c r="Z1197" i="5" s="1" a="1"/>
  <c r="Z1197" i="5" s="1"/>
  <c r="X1198" i="5"/>
  <c r="Y1198" i="5" s="1"/>
  <c r="Z1198" i="5" s="1" a="1"/>
  <c r="Z1198" i="5" s="1"/>
  <c r="X1199" i="5"/>
  <c r="Y1199" i="5" s="1"/>
  <c r="Z1199" i="5" s="1" a="1"/>
  <c r="Z1199" i="5" s="1"/>
  <c r="X1200" i="5"/>
  <c r="Y1200" i="5" s="1"/>
  <c r="Z1200" i="5" s="1" a="1"/>
  <c r="Z1200" i="5" s="1"/>
  <c r="X1201" i="5"/>
  <c r="Y1201" i="5" s="1"/>
  <c r="Z1201" i="5" s="1" a="1"/>
  <c r="Z1201" i="5" s="1"/>
  <c r="X1202" i="5"/>
  <c r="Y1202" i="5" s="1"/>
  <c r="Z1202" i="5" s="1" a="1"/>
  <c r="Z1202" i="5" s="1"/>
  <c r="X1203" i="5"/>
  <c r="Y1203" i="5" s="1"/>
  <c r="Z1203" i="5" s="1" a="1"/>
  <c r="Z1203" i="5" s="1"/>
  <c r="X1204" i="5"/>
  <c r="Y1204" i="5" s="1"/>
  <c r="Z1204" i="5" s="1" a="1"/>
  <c r="Z1204" i="5" s="1"/>
  <c r="X1205" i="5"/>
  <c r="Y1205" i="5" s="1"/>
  <c r="Z1205" i="5" s="1" a="1"/>
  <c r="Z1205" i="5" s="1"/>
  <c r="X1206" i="5"/>
  <c r="Y1206" i="5" s="1"/>
  <c r="Z1206" i="5" s="1" a="1"/>
  <c r="Z1206" i="5" s="1"/>
  <c r="X1207" i="5"/>
  <c r="Y1207" i="5" s="1"/>
  <c r="Z1207" i="5" s="1" a="1"/>
  <c r="Z1207" i="5" s="1"/>
  <c r="X1208" i="5"/>
  <c r="Y1208" i="5" s="1"/>
  <c r="Z1208" i="5" s="1" a="1"/>
  <c r="Z1208" i="5" s="1"/>
  <c r="X1209" i="5"/>
  <c r="Y1209" i="5" s="1"/>
  <c r="Z1209" i="5" s="1" a="1"/>
  <c r="Z1209" i="5" s="1"/>
  <c r="X1210" i="5"/>
  <c r="Y1210" i="5" s="1"/>
  <c r="Z1210" i="5" s="1" a="1"/>
  <c r="Z1210" i="5" s="1"/>
  <c r="X1211" i="5"/>
  <c r="Y1211" i="5" s="1"/>
  <c r="Z1211" i="5" s="1" a="1"/>
  <c r="Z1211" i="5" s="1"/>
  <c r="X1212" i="5"/>
  <c r="Y1212" i="5" s="1"/>
  <c r="Z1212" i="5" s="1" a="1"/>
  <c r="Z1212" i="5" s="1"/>
  <c r="X1213" i="5"/>
  <c r="Y1213" i="5" s="1"/>
  <c r="Z1213" i="5" s="1" a="1"/>
  <c r="Z1213" i="5" s="1"/>
  <c r="X1214" i="5"/>
  <c r="Y1214" i="5" s="1"/>
  <c r="Z1214" i="5" s="1" a="1"/>
  <c r="Z1214" i="5" s="1"/>
  <c r="X1215" i="5"/>
  <c r="Y1215" i="5" s="1"/>
  <c r="Z1215" i="5" s="1" a="1"/>
  <c r="Z1215" i="5" s="1"/>
  <c r="X1216" i="5"/>
  <c r="Y1216" i="5" s="1"/>
  <c r="Z1216" i="5" s="1" a="1"/>
  <c r="Z1216" i="5" s="1"/>
  <c r="X1217" i="5"/>
  <c r="Y1217" i="5" s="1"/>
  <c r="Z1217" i="5" s="1" a="1"/>
  <c r="Z1217" i="5" s="1"/>
  <c r="X1218" i="5"/>
  <c r="Y1218" i="5" s="1"/>
  <c r="Z1218" i="5" s="1" a="1"/>
  <c r="Z1218" i="5" s="1"/>
  <c r="X1219" i="5"/>
  <c r="Y1219" i="5" s="1"/>
  <c r="Z1219" i="5" s="1" a="1"/>
  <c r="Z1219" i="5" s="1"/>
  <c r="X1220" i="5"/>
  <c r="Y1220" i="5" s="1"/>
  <c r="Z1220" i="5" s="1" a="1"/>
  <c r="Z1220" i="5" s="1"/>
  <c r="X1221" i="5"/>
  <c r="Y1221" i="5" s="1"/>
  <c r="Z1221" i="5" s="1" a="1"/>
  <c r="Z1221" i="5" s="1"/>
  <c r="X1222" i="5"/>
  <c r="Y1222" i="5" s="1"/>
  <c r="Z1222" i="5" s="1" a="1"/>
  <c r="Z1222" i="5" s="1"/>
  <c r="X1223" i="5"/>
  <c r="Y1223" i="5" s="1"/>
  <c r="Z1223" i="5" s="1" a="1"/>
  <c r="Z1223" i="5" s="1"/>
  <c r="X1224" i="5"/>
  <c r="Y1224" i="5" s="1"/>
  <c r="Z1224" i="5" s="1" a="1"/>
  <c r="Z1224" i="5" s="1"/>
  <c r="X1225" i="5"/>
  <c r="Y1225" i="5" s="1"/>
  <c r="Z1225" i="5" s="1" a="1"/>
  <c r="Z1225" i="5" s="1"/>
  <c r="X1226" i="5"/>
  <c r="Y1226" i="5" s="1"/>
  <c r="Z1226" i="5" s="1" a="1"/>
  <c r="Z1226" i="5" s="1"/>
  <c r="X1227" i="5"/>
  <c r="Y1227" i="5" s="1"/>
  <c r="Z1227" i="5" s="1" a="1"/>
  <c r="Z1227" i="5" s="1"/>
  <c r="X1228" i="5"/>
  <c r="Y1228" i="5" s="1"/>
  <c r="Z1228" i="5" s="1" a="1"/>
  <c r="Z1228" i="5" s="1"/>
  <c r="X1229" i="5"/>
  <c r="Y1229" i="5" s="1"/>
  <c r="Z1229" i="5" s="1" a="1"/>
  <c r="Z1229" i="5" s="1"/>
  <c r="X1230" i="5"/>
  <c r="Y1230" i="5" s="1"/>
  <c r="Z1230" i="5" s="1" a="1"/>
  <c r="Z1230" i="5" s="1"/>
  <c r="X1231" i="5"/>
  <c r="Y1231" i="5" s="1"/>
  <c r="Z1231" i="5" s="1" a="1"/>
  <c r="Z1231" i="5" s="1"/>
  <c r="X1232" i="5"/>
  <c r="Y1232" i="5" s="1"/>
  <c r="Z1232" i="5" s="1" a="1"/>
  <c r="Z1232" i="5" s="1"/>
  <c r="X1233" i="5"/>
  <c r="Y1233" i="5" s="1"/>
  <c r="Z1233" i="5" s="1" a="1"/>
  <c r="Z1233" i="5" s="1"/>
  <c r="X1234" i="5"/>
  <c r="Y1234" i="5" s="1"/>
  <c r="Z1234" i="5" s="1" a="1"/>
  <c r="Z1234" i="5" s="1"/>
  <c r="X1235" i="5"/>
  <c r="Y1235" i="5" s="1"/>
  <c r="Z1235" i="5" s="1" a="1"/>
  <c r="Z1235" i="5" s="1"/>
  <c r="X1236" i="5"/>
  <c r="Y1236" i="5" s="1"/>
  <c r="Z1236" i="5" s="1" a="1"/>
  <c r="Z1236" i="5" s="1"/>
  <c r="X1237" i="5"/>
  <c r="Y1237" i="5" s="1"/>
  <c r="Z1237" i="5" s="1" a="1"/>
  <c r="Z1237" i="5" s="1"/>
  <c r="X1238" i="5"/>
  <c r="Y1238" i="5" s="1"/>
  <c r="Z1238" i="5" s="1" a="1"/>
  <c r="Z1238" i="5" s="1"/>
  <c r="X1239" i="5"/>
  <c r="Y1239" i="5" s="1"/>
  <c r="Z1239" i="5" s="1" a="1"/>
  <c r="Z1239" i="5" s="1"/>
  <c r="X1240" i="5"/>
  <c r="Y1240" i="5" s="1"/>
  <c r="Z1240" i="5" s="1" a="1"/>
  <c r="Z1240" i="5" s="1"/>
  <c r="X1241" i="5"/>
  <c r="Y1241" i="5" s="1"/>
  <c r="Z1241" i="5" s="1" a="1"/>
  <c r="Z1241" i="5" s="1"/>
  <c r="X1242" i="5"/>
  <c r="Y1242" i="5" s="1"/>
  <c r="Z1242" i="5" s="1" a="1"/>
  <c r="Z1242" i="5" s="1"/>
  <c r="X1243" i="5"/>
  <c r="Y1243" i="5" s="1"/>
  <c r="Z1243" i="5" s="1" a="1"/>
  <c r="Z1243" i="5" s="1"/>
  <c r="X1244" i="5"/>
  <c r="Y1244" i="5" s="1"/>
  <c r="Z1244" i="5" s="1" a="1"/>
  <c r="Z1244" i="5" s="1"/>
  <c r="X1245" i="5"/>
  <c r="Y1245" i="5" s="1"/>
  <c r="Z1245" i="5" s="1" a="1"/>
  <c r="Z1245" i="5" s="1"/>
  <c r="X1246" i="5"/>
  <c r="Y1246" i="5" s="1"/>
  <c r="Z1246" i="5" s="1" a="1"/>
  <c r="Z1246" i="5" s="1"/>
  <c r="X1247" i="5"/>
  <c r="Y1247" i="5" s="1"/>
  <c r="Z1247" i="5" s="1" a="1"/>
  <c r="Z1247" i="5" s="1"/>
  <c r="X1248" i="5"/>
  <c r="Y1248" i="5" s="1"/>
  <c r="Z1248" i="5" s="1" a="1"/>
  <c r="Z1248" i="5" s="1"/>
  <c r="X1249" i="5"/>
  <c r="Y1249" i="5" s="1"/>
  <c r="Z1249" i="5" s="1" a="1"/>
  <c r="Z1249" i="5" s="1"/>
  <c r="X1250" i="5"/>
  <c r="Y1250" i="5" s="1"/>
  <c r="Z1250" i="5" s="1" a="1"/>
  <c r="Z1250" i="5" s="1"/>
  <c r="X1251" i="5"/>
  <c r="Y1251" i="5" s="1"/>
  <c r="Z1251" i="5" s="1" a="1"/>
  <c r="Z1251" i="5" s="1"/>
  <c r="X1252" i="5"/>
  <c r="Y1252" i="5" s="1"/>
  <c r="Z1252" i="5" s="1" a="1"/>
  <c r="Z1252" i="5" s="1"/>
  <c r="X1253" i="5"/>
  <c r="Y1253" i="5" s="1"/>
  <c r="Z1253" i="5" s="1" a="1"/>
  <c r="Z1253" i="5" s="1"/>
  <c r="X1254" i="5"/>
  <c r="Y1254" i="5" s="1"/>
  <c r="Z1254" i="5" s="1" a="1"/>
  <c r="Z1254" i="5" s="1"/>
  <c r="X1255" i="5"/>
  <c r="Y1255" i="5" s="1"/>
  <c r="Z1255" i="5" s="1" a="1"/>
  <c r="Z1255" i="5" s="1"/>
  <c r="X1256" i="5"/>
  <c r="Y1256" i="5" s="1"/>
  <c r="Z1256" i="5" s="1" a="1"/>
  <c r="Z1256" i="5" s="1"/>
  <c r="X1257" i="5"/>
  <c r="Y1257" i="5" s="1"/>
  <c r="Z1257" i="5" s="1" a="1"/>
  <c r="Z1257" i="5" s="1"/>
  <c r="X1258" i="5"/>
  <c r="Y1258" i="5" s="1"/>
  <c r="Z1258" i="5" s="1" a="1"/>
  <c r="Z1258" i="5" s="1"/>
  <c r="X1259" i="5"/>
  <c r="Y1259" i="5" s="1"/>
  <c r="Z1259" i="5" s="1" a="1"/>
  <c r="Z1259" i="5" s="1"/>
  <c r="X1260" i="5"/>
  <c r="Y1260" i="5" s="1"/>
  <c r="Z1260" i="5" s="1" a="1"/>
  <c r="Z1260" i="5" s="1"/>
  <c r="X1261" i="5"/>
  <c r="Y1261" i="5" s="1"/>
  <c r="Z1261" i="5" s="1" a="1"/>
  <c r="Z1261" i="5" s="1"/>
  <c r="X1262" i="5"/>
  <c r="Y1262" i="5" s="1"/>
  <c r="Z1262" i="5" s="1" a="1"/>
  <c r="Z1262" i="5" s="1"/>
  <c r="X1263" i="5"/>
  <c r="Y1263" i="5" s="1"/>
  <c r="Z1263" i="5" s="1" a="1"/>
  <c r="Z1263" i="5" s="1"/>
  <c r="X1264" i="5"/>
  <c r="Y1264" i="5" s="1"/>
  <c r="Z1264" i="5" s="1" a="1"/>
  <c r="Z1264" i="5" s="1"/>
  <c r="X1265" i="5"/>
  <c r="Y1265" i="5" s="1"/>
  <c r="Z1265" i="5" s="1" a="1"/>
  <c r="Z1265" i="5" s="1"/>
  <c r="X1266" i="5"/>
  <c r="Y1266" i="5" s="1"/>
  <c r="Z1266" i="5" s="1" a="1"/>
  <c r="Z1266" i="5" s="1"/>
  <c r="X1267" i="5"/>
  <c r="Y1267" i="5" s="1"/>
  <c r="Z1267" i="5" s="1" a="1"/>
  <c r="Z1267" i="5" s="1"/>
  <c r="X1268" i="5"/>
  <c r="Y1268" i="5" s="1"/>
  <c r="Z1268" i="5" s="1" a="1"/>
  <c r="Z1268" i="5" s="1"/>
  <c r="X1269" i="5"/>
  <c r="Y1269" i="5" s="1"/>
  <c r="Z1269" i="5" s="1" a="1"/>
  <c r="Z1269" i="5" s="1"/>
  <c r="X1270" i="5"/>
  <c r="Y1270" i="5" s="1"/>
  <c r="Z1270" i="5" s="1" a="1"/>
  <c r="Z1270" i="5" s="1"/>
  <c r="X1271" i="5"/>
  <c r="Y1271" i="5" s="1"/>
  <c r="Z1271" i="5" s="1" a="1"/>
  <c r="Z1271" i="5" s="1"/>
  <c r="X1272" i="5"/>
  <c r="Y1272" i="5" s="1"/>
  <c r="Z1272" i="5" s="1" a="1"/>
  <c r="Z1272" i="5" s="1"/>
  <c r="X1273" i="5"/>
  <c r="Y1273" i="5" s="1"/>
  <c r="Z1273" i="5" s="1" a="1"/>
  <c r="Z1273" i="5" s="1"/>
  <c r="X1274" i="5"/>
  <c r="Y1274" i="5" s="1"/>
  <c r="Z1274" i="5" s="1" a="1"/>
  <c r="Z1274" i="5" s="1"/>
  <c r="X1275" i="5"/>
  <c r="Y1275" i="5" s="1"/>
  <c r="Z1275" i="5" s="1" a="1"/>
  <c r="Z1275" i="5" s="1"/>
  <c r="X1276" i="5"/>
  <c r="Y1276" i="5" s="1"/>
  <c r="Z1276" i="5" s="1" a="1"/>
  <c r="Z1276" i="5" s="1"/>
  <c r="X1277" i="5"/>
  <c r="Y1277" i="5" s="1"/>
  <c r="Z1277" i="5" s="1" a="1"/>
  <c r="Z1277" i="5" s="1"/>
  <c r="X1278" i="5"/>
  <c r="Y1278" i="5" s="1"/>
  <c r="Z1278" i="5" s="1" a="1"/>
  <c r="Z1278" i="5" s="1"/>
  <c r="X1279" i="5"/>
  <c r="Y1279" i="5" s="1"/>
  <c r="Z1279" i="5" s="1" a="1"/>
  <c r="Z1279" i="5" s="1"/>
  <c r="X1280" i="5"/>
  <c r="Y1280" i="5" s="1"/>
  <c r="Z1280" i="5" s="1" a="1"/>
  <c r="Z1280" i="5" s="1"/>
  <c r="X1281" i="5"/>
  <c r="Y1281" i="5" s="1"/>
  <c r="Z1281" i="5" s="1" a="1"/>
  <c r="Z1281" i="5" s="1"/>
  <c r="X1282" i="5"/>
  <c r="Y1282" i="5" s="1"/>
  <c r="Z1282" i="5" s="1" a="1"/>
  <c r="Z1282" i="5" s="1"/>
  <c r="X1283" i="5"/>
  <c r="Y1283" i="5" s="1"/>
  <c r="Z1283" i="5" s="1" a="1"/>
  <c r="Z1283" i="5" s="1"/>
  <c r="X1284" i="5"/>
  <c r="Y1284" i="5" s="1"/>
  <c r="Z1284" i="5" s="1" a="1"/>
  <c r="Z1284" i="5" s="1"/>
  <c r="X1285" i="5"/>
  <c r="Y1285" i="5" s="1"/>
  <c r="Z1285" i="5" s="1" a="1"/>
  <c r="Z1285" i="5" s="1"/>
  <c r="X1286" i="5"/>
  <c r="Y1286" i="5" s="1"/>
  <c r="Z1286" i="5" s="1" a="1"/>
  <c r="Z1286" i="5" s="1"/>
  <c r="X1287" i="5"/>
  <c r="Y1287" i="5" s="1"/>
  <c r="Z1287" i="5" s="1" a="1"/>
  <c r="Z1287" i="5" s="1"/>
  <c r="X1288" i="5"/>
  <c r="Y1288" i="5" s="1"/>
  <c r="Z1288" i="5" s="1" a="1"/>
  <c r="Z1288" i="5" s="1"/>
  <c r="X1289" i="5"/>
  <c r="Y1289" i="5" s="1"/>
  <c r="Z1289" i="5" s="1" a="1"/>
  <c r="Z1289" i="5" s="1"/>
  <c r="X1290" i="5"/>
  <c r="Y1290" i="5" s="1"/>
  <c r="Z1290" i="5" s="1" a="1"/>
  <c r="Z1290" i="5" s="1"/>
  <c r="X1291" i="5"/>
  <c r="Y1291" i="5" s="1"/>
  <c r="Z1291" i="5" s="1" a="1"/>
  <c r="Z1291" i="5" s="1"/>
  <c r="X1292" i="5"/>
  <c r="Y1292" i="5" s="1"/>
  <c r="Z1292" i="5" s="1" a="1"/>
  <c r="Z1292" i="5" s="1"/>
  <c r="X1293" i="5"/>
  <c r="Y1293" i="5" s="1"/>
  <c r="Z1293" i="5" s="1" a="1"/>
  <c r="Z1293" i="5" s="1"/>
  <c r="X1294" i="5"/>
  <c r="Y1294" i="5" s="1"/>
  <c r="Z1294" i="5" s="1" a="1"/>
  <c r="Z1294" i="5" s="1"/>
  <c r="X1295" i="5"/>
  <c r="Y1295" i="5" s="1"/>
  <c r="Z1295" i="5" s="1" a="1"/>
  <c r="Z1295" i="5" s="1"/>
  <c r="X1296" i="5"/>
  <c r="Y1296" i="5" s="1"/>
  <c r="Z1296" i="5" s="1" a="1"/>
  <c r="Z1296" i="5" s="1"/>
  <c r="X1297" i="5"/>
  <c r="Y1297" i="5" s="1"/>
  <c r="Z1297" i="5" s="1" a="1"/>
  <c r="Z1297" i="5" s="1"/>
  <c r="X1298" i="5"/>
  <c r="Y1298" i="5" s="1"/>
  <c r="Z1298" i="5" s="1" a="1"/>
  <c r="Z1298" i="5" s="1"/>
  <c r="X1299" i="5"/>
  <c r="Y1299" i="5" s="1"/>
  <c r="Z1299" i="5" s="1" a="1"/>
  <c r="Z1299" i="5" s="1"/>
  <c r="X1300" i="5"/>
  <c r="Y1300" i="5" s="1"/>
  <c r="Z1300" i="5" s="1" a="1"/>
  <c r="Z1300" i="5" s="1"/>
  <c r="X1301" i="5"/>
  <c r="Y1301" i="5" s="1"/>
  <c r="Z1301" i="5" s="1" a="1"/>
  <c r="Z1301" i="5" s="1"/>
  <c r="X1302" i="5"/>
  <c r="Y1302" i="5" s="1"/>
  <c r="Z1302" i="5" s="1" a="1"/>
  <c r="Z1302" i="5" s="1"/>
  <c r="X1303" i="5"/>
  <c r="Y1303" i="5" s="1"/>
  <c r="Z1303" i="5" s="1" a="1"/>
  <c r="Z1303" i="5" s="1"/>
  <c r="X1304" i="5"/>
  <c r="Y1304" i="5" s="1"/>
  <c r="Z1304" i="5" s="1" a="1"/>
  <c r="Z1304" i="5" s="1"/>
  <c r="X1305" i="5"/>
  <c r="Y1305" i="5" s="1"/>
  <c r="Z1305" i="5" s="1" a="1"/>
  <c r="Z1305" i="5" s="1"/>
  <c r="X1306" i="5"/>
  <c r="Y1306" i="5" s="1"/>
  <c r="Z1306" i="5" s="1" a="1"/>
  <c r="Z1306" i="5" s="1"/>
  <c r="X1307" i="5"/>
  <c r="Y1307" i="5" s="1"/>
  <c r="Z1307" i="5" s="1" a="1"/>
  <c r="Z1307" i="5" s="1"/>
  <c r="X1308" i="5"/>
  <c r="Y1308" i="5" s="1"/>
  <c r="Z1308" i="5" s="1" a="1"/>
  <c r="Z1308" i="5" s="1"/>
  <c r="X1309" i="5"/>
  <c r="Y1309" i="5" s="1"/>
  <c r="Z1309" i="5" s="1" a="1"/>
  <c r="Z1309" i="5" s="1"/>
  <c r="X1310" i="5"/>
  <c r="Y1310" i="5" s="1"/>
  <c r="Z1310" i="5" s="1" a="1"/>
  <c r="Z1310" i="5" s="1"/>
  <c r="X1311" i="5"/>
  <c r="Y1311" i="5" s="1"/>
  <c r="Z1311" i="5" s="1" a="1"/>
  <c r="Z1311" i="5" s="1"/>
  <c r="X1312" i="5"/>
  <c r="Y1312" i="5" s="1"/>
  <c r="Z1312" i="5" s="1" a="1"/>
  <c r="Z1312" i="5" s="1"/>
  <c r="X1313" i="5"/>
  <c r="Y1313" i="5" s="1"/>
  <c r="Z1313" i="5" s="1" a="1"/>
  <c r="Z1313" i="5" s="1"/>
  <c r="X1314" i="5"/>
  <c r="Y1314" i="5" s="1"/>
  <c r="Z1314" i="5" s="1" a="1"/>
  <c r="Z1314" i="5" s="1"/>
  <c r="X1315" i="5"/>
  <c r="Y1315" i="5" s="1"/>
  <c r="Z1315" i="5" s="1" a="1"/>
  <c r="Z1315" i="5" s="1"/>
  <c r="X1316" i="5"/>
  <c r="Y1316" i="5" s="1"/>
  <c r="Z1316" i="5" s="1" a="1"/>
  <c r="Z1316" i="5" s="1"/>
  <c r="X1317" i="5"/>
  <c r="Y1317" i="5" s="1"/>
  <c r="Z1317" i="5" s="1" a="1"/>
  <c r="Z1317" i="5" s="1"/>
  <c r="X1318" i="5"/>
  <c r="Y1318" i="5" s="1"/>
  <c r="Z1318" i="5" s="1" a="1"/>
  <c r="Z1318" i="5" s="1"/>
  <c r="X1319" i="5"/>
  <c r="Y1319" i="5" s="1"/>
  <c r="Z1319" i="5" s="1" a="1"/>
  <c r="Z1319" i="5" s="1"/>
  <c r="X1320" i="5"/>
  <c r="Y1320" i="5" s="1"/>
  <c r="Z1320" i="5" s="1" a="1"/>
  <c r="Z1320" i="5" s="1"/>
  <c r="X1321" i="5"/>
  <c r="Y1321" i="5" s="1"/>
  <c r="Z1321" i="5" s="1" a="1"/>
  <c r="Z1321" i="5" s="1"/>
  <c r="X1322" i="5"/>
  <c r="Y1322" i="5" s="1"/>
  <c r="Z1322" i="5" s="1" a="1"/>
  <c r="Z1322" i="5" s="1"/>
  <c r="X1323" i="5"/>
  <c r="Y1323" i="5" s="1"/>
  <c r="Z1323" i="5" s="1" a="1"/>
  <c r="Z1323" i="5" s="1"/>
  <c r="X1324" i="5"/>
  <c r="Y1324" i="5" s="1"/>
  <c r="Z1324" i="5" s="1" a="1"/>
  <c r="Z1324" i="5" s="1"/>
  <c r="X1325" i="5"/>
  <c r="Y1325" i="5" s="1"/>
  <c r="Z1325" i="5" s="1" a="1"/>
  <c r="Z1325" i="5" s="1"/>
  <c r="X1326" i="5"/>
  <c r="Y1326" i="5" s="1"/>
  <c r="Z1326" i="5" s="1" a="1"/>
  <c r="Z1326" i="5" s="1"/>
  <c r="X1327" i="5"/>
  <c r="Y1327" i="5" s="1"/>
  <c r="Z1327" i="5" s="1" a="1"/>
  <c r="Z1327" i="5" s="1"/>
  <c r="X1328" i="5"/>
  <c r="Y1328" i="5" s="1"/>
  <c r="Z1328" i="5" s="1" a="1"/>
  <c r="Z1328" i="5" s="1"/>
  <c r="X1329" i="5"/>
  <c r="Y1329" i="5" s="1"/>
  <c r="Z1329" i="5" s="1" a="1"/>
  <c r="Z1329" i="5" s="1"/>
  <c r="X1330" i="5"/>
  <c r="Y1330" i="5" s="1"/>
  <c r="Z1330" i="5" s="1" a="1"/>
  <c r="Z1330" i="5" s="1"/>
  <c r="X1331" i="5"/>
  <c r="Y1331" i="5" s="1"/>
  <c r="Z1331" i="5" s="1" a="1"/>
  <c r="Z1331" i="5" s="1"/>
  <c r="X1332" i="5"/>
  <c r="Y1332" i="5" s="1"/>
  <c r="Z1332" i="5" s="1" a="1"/>
  <c r="Z1332" i="5" s="1"/>
  <c r="X1333" i="5"/>
  <c r="Y1333" i="5" s="1"/>
  <c r="Z1333" i="5" s="1" a="1"/>
  <c r="Z1333" i="5" s="1"/>
  <c r="X1334" i="5"/>
  <c r="Y1334" i="5" s="1"/>
  <c r="Z1334" i="5" s="1" a="1"/>
  <c r="Z1334" i="5" s="1"/>
  <c r="X1335" i="5"/>
  <c r="Y1335" i="5" s="1"/>
  <c r="Z1335" i="5" s="1" a="1"/>
  <c r="Z1335" i="5" s="1"/>
  <c r="X1336" i="5"/>
  <c r="Y1336" i="5" s="1"/>
  <c r="Z1336" i="5" s="1" a="1"/>
  <c r="Z1336" i="5" s="1"/>
  <c r="X1337" i="5"/>
  <c r="Y1337" i="5" s="1"/>
  <c r="Z1337" i="5" s="1" a="1"/>
  <c r="Z1337" i="5" s="1"/>
  <c r="X1338" i="5"/>
  <c r="Y1338" i="5" s="1"/>
  <c r="Z1338" i="5" s="1" a="1"/>
  <c r="Z1338" i="5" s="1"/>
  <c r="X1339" i="5"/>
  <c r="Y1339" i="5" s="1"/>
  <c r="Z1339" i="5" s="1" a="1"/>
  <c r="Z1339" i="5" s="1"/>
  <c r="X1340" i="5"/>
  <c r="Y1340" i="5" s="1"/>
  <c r="Z1340" i="5" s="1" a="1"/>
  <c r="Z1340" i="5" s="1"/>
  <c r="X1341" i="5"/>
  <c r="Y1341" i="5" s="1"/>
  <c r="Z1341" i="5" s="1" a="1"/>
  <c r="Z1341" i="5" s="1"/>
  <c r="X1342" i="5"/>
  <c r="Y1342" i="5" s="1"/>
  <c r="Z1342" i="5" s="1" a="1"/>
  <c r="Z1342" i="5" s="1"/>
  <c r="X1343" i="5"/>
  <c r="Y1343" i="5" s="1"/>
  <c r="Z1343" i="5" s="1" a="1"/>
  <c r="Z1343" i="5" s="1"/>
  <c r="X1344" i="5"/>
  <c r="Y1344" i="5" s="1"/>
  <c r="Z1344" i="5" s="1" a="1"/>
  <c r="Z1344" i="5" s="1"/>
  <c r="X1345" i="5"/>
  <c r="Y1345" i="5" s="1"/>
  <c r="Z1345" i="5" s="1" a="1"/>
  <c r="Z1345" i="5" s="1"/>
  <c r="X1346" i="5"/>
  <c r="Y1346" i="5" s="1"/>
  <c r="Z1346" i="5" s="1" a="1"/>
  <c r="Z1346" i="5" s="1"/>
  <c r="X1347" i="5"/>
  <c r="Y1347" i="5" s="1"/>
  <c r="Z1347" i="5" s="1" a="1"/>
  <c r="Z1347" i="5" s="1"/>
  <c r="X1348" i="5"/>
  <c r="Y1348" i="5" s="1"/>
  <c r="Z1348" i="5" s="1" a="1"/>
  <c r="Z1348" i="5" s="1"/>
  <c r="X1349" i="5"/>
  <c r="Y1349" i="5" s="1"/>
  <c r="Z1349" i="5" s="1" a="1"/>
  <c r="Z1349" i="5" s="1"/>
  <c r="X1350" i="5"/>
  <c r="Y1350" i="5" s="1"/>
  <c r="Z1350" i="5" s="1" a="1"/>
  <c r="Z1350" i="5" s="1"/>
  <c r="X1351" i="5"/>
  <c r="Y1351" i="5" s="1"/>
  <c r="Z1351" i="5" s="1" a="1"/>
  <c r="Z1351" i="5" s="1"/>
  <c r="X1352" i="5"/>
  <c r="Y1352" i="5" s="1"/>
  <c r="Z1352" i="5" s="1" a="1"/>
  <c r="Z1352" i="5" s="1"/>
  <c r="X1353" i="5"/>
  <c r="Y1353" i="5" s="1"/>
  <c r="Z1353" i="5" s="1" a="1"/>
  <c r="Z1353" i="5" s="1"/>
  <c r="X1354" i="5"/>
  <c r="Y1354" i="5" s="1"/>
  <c r="Z1354" i="5" s="1" a="1"/>
  <c r="Z1354" i="5" s="1"/>
  <c r="X1355" i="5"/>
  <c r="Y1355" i="5" s="1"/>
  <c r="Z1355" i="5" s="1" a="1"/>
  <c r="Z1355" i="5" s="1"/>
  <c r="X1356" i="5"/>
  <c r="Y1356" i="5" s="1"/>
  <c r="Z1356" i="5" s="1" a="1"/>
  <c r="Z1356" i="5" s="1"/>
  <c r="X1357" i="5"/>
  <c r="Y1357" i="5" s="1"/>
  <c r="Z1357" i="5" s="1" a="1"/>
  <c r="Z1357" i="5" s="1"/>
  <c r="X1358" i="5"/>
  <c r="Y1358" i="5" s="1"/>
  <c r="Z1358" i="5" s="1" a="1"/>
  <c r="Z1358" i="5" s="1"/>
  <c r="X1359" i="5"/>
  <c r="Y1359" i="5" s="1"/>
  <c r="Z1359" i="5" s="1" a="1"/>
  <c r="Z1359" i="5" s="1"/>
  <c r="X1360" i="5"/>
  <c r="Y1360" i="5" s="1"/>
  <c r="Z1360" i="5" s="1" a="1"/>
  <c r="Z1360" i="5" s="1"/>
  <c r="X1361" i="5"/>
  <c r="Y1361" i="5" s="1"/>
  <c r="Z1361" i="5" s="1" a="1"/>
  <c r="Z1361" i="5" s="1"/>
  <c r="X1362" i="5"/>
  <c r="Y1362" i="5" s="1"/>
  <c r="Z1362" i="5" s="1" a="1"/>
  <c r="Z1362" i="5" s="1"/>
  <c r="X1363" i="5"/>
  <c r="Y1363" i="5" s="1"/>
  <c r="Z1363" i="5" s="1" a="1"/>
  <c r="Z1363" i="5" s="1"/>
  <c r="X1364" i="5"/>
  <c r="Y1364" i="5" s="1"/>
  <c r="Z1364" i="5" s="1" a="1"/>
  <c r="Z1364" i="5" s="1"/>
  <c r="X1365" i="5"/>
  <c r="Y1365" i="5" s="1"/>
  <c r="Z1365" i="5" s="1" a="1"/>
  <c r="Z1365" i="5" s="1"/>
  <c r="X1366" i="5"/>
  <c r="Y1366" i="5" s="1"/>
  <c r="Z1366" i="5" s="1" a="1"/>
  <c r="Z1366" i="5" s="1"/>
  <c r="X1367" i="5"/>
  <c r="Y1367" i="5" s="1"/>
  <c r="Z1367" i="5" s="1" a="1"/>
  <c r="Z1367" i="5" s="1"/>
  <c r="X1368" i="5"/>
  <c r="Y1368" i="5" s="1"/>
  <c r="Z1368" i="5" s="1" a="1"/>
  <c r="Z1368" i="5" s="1"/>
  <c r="X1369" i="5"/>
  <c r="Y1369" i="5" s="1"/>
  <c r="Z1369" i="5" s="1" a="1"/>
  <c r="Z1369" i="5" s="1"/>
  <c r="X1370" i="5"/>
  <c r="Y1370" i="5" s="1"/>
  <c r="Z1370" i="5" s="1" a="1"/>
  <c r="Z1370" i="5" s="1"/>
  <c r="X1371" i="5"/>
  <c r="Y1371" i="5" s="1"/>
  <c r="Z1371" i="5" s="1" a="1"/>
  <c r="Z1371" i="5" s="1"/>
  <c r="X1372" i="5"/>
  <c r="Y1372" i="5" s="1"/>
  <c r="Z1372" i="5" s="1" a="1"/>
  <c r="Z1372" i="5" s="1"/>
  <c r="X1373" i="5"/>
  <c r="Y1373" i="5" s="1"/>
  <c r="Z1373" i="5" s="1" a="1"/>
  <c r="Z1373" i="5" s="1"/>
  <c r="X1374" i="5"/>
  <c r="Y1374" i="5" s="1"/>
  <c r="Z1374" i="5" s="1" a="1"/>
  <c r="Z1374" i="5" s="1"/>
  <c r="X1375" i="5"/>
  <c r="Y1375" i="5" s="1"/>
  <c r="Z1375" i="5" s="1" a="1"/>
  <c r="Z1375" i="5" s="1"/>
  <c r="X1376" i="5"/>
  <c r="Y1376" i="5" s="1"/>
  <c r="Z1376" i="5" s="1" a="1"/>
  <c r="Z1376" i="5" s="1"/>
  <c r="X1377" i="5"/>
  <c r="Y1377" i="5" s="1"/>
  <c r="Z1377" i="5" s="1" a="1"/>
  <c r="Z1377" i="5" s="1"/>
  <c r="X1378" i="5"/>
  <c r="Y1378" i="5" s="1"/>
  <c r="Z1378" i="5" s="1" a="1"/>
  <c r="Z1378" i="5" s="1"/>
  <c r="X1379" i="5"/>
  <c r="Y1379" i="5" s="1"/>
  <c r="Z1379" i="5" s="1" a="1"/>
  <c r="Z1379" i="5" s="1"/>
  <c r="X1380" i="5"/>
  <c r="Y1380" i="5" s="1"/>
  <c r="Z1380" i="5" s="1" a="1"/>
  <c r="Z1380" i="5" s="1"/>
  <c r="X1381" i="5"/>
  <c r="Y1381" i="5" s="1"/>
  <c r="Z1381" i="5" s="1" a="1"/>
  <c r="Z1381" i="5" s="1"/>
  <c r="X1382" i="5"/>
  <c r="Y1382" i="5" s="1"/>
  <c r="Z1382" i="5" s="1" a="1"/>
  <c r="Z1382" i="5" s="1"/>
  <c r="X1383" i="5"/>
  <c r="Y1383" i="5" s="1"/>
  <c r="Z1383" i="5" s="1" a="1"/>
  <c r="Z1383" i="5" s="1"/>
  <c r="X1384" i="5"/>
  <c r="Y1384" i="5" s="1"/>
  <c r="Z1384" i="5" s="1" a="1"/>
  <c r="Z1384" i="5" s="1"/>
  <c r="X1385" i="5"/>
  <c r="Y1385" i="5" s="1"/>
  <c r="Z1385" i="5" s="1" a="1"/>
  <c r="Z1385" i="5" s="1"/>
  <c r="X1386" i="5"/>
  <c r="Y1386" i="5" s="1"/>
  <c r="Z1386" i="5" s="1" a="1"/>
  <c r="Z1386" i="5" s="1"/>
  <c r="X1387" i="5"/>
  <c r="Y1387" i="5" s="1"/>
  <c r="Z1387" i="5" s="1" a="1"/>
  <c r="Z1387" i="5" s="1"/>
  <c r="X1388" i="5"/>
  <c r="Y1388" i="5" s="1"/>
  <c r="Z1388" i="5" s="1" a="1"/>
  <c r="Z1388" i="5" s="1"/>
  <c r="X1389" i="5"/>
  <c r="Y1389" i="5" s="1"/>
  <c r="Z1389" i="5" s="1" a="1"/>
  <c r="Z1389" i="5" s="1"/>
  <c r="X1390" i="5"/>
  <c r="Y1390" i="5" s="1"/>
  <c r="Z1390" i="5" s="1" a="1"/>
  <c r="Z1390" i="5" s="1"/>
  <c r="X1391" i="5"/>
  <c r="Y1391" i="5" s="1"/>
  <c r="Z1391" i="5" s="1" a="1"/>
  <c r="Z1391" i="5" s="1"/>
  <c r="X1392" i="5"/>
  <c r="Y1392" i="5" s="1"/>
  <c r="Z1392" i="5" s="1" a="1"/>
  <c r="Z1392" i="5" s="1"/>
  <c r="X1393" i="5"/>
  <c r="Y1393" i="5" s="1"/>
  <c r="Z1393" i="5" s="1" a="1"/>
  <c r="Z1393" i="5" s="1"/>
  <c r="X1394" i="5"/>
  <c r="Y1394" i="5" s="1"/>
  <c r="Z1394" i="5" s="1" a="1"/>
  <c r="Z1394" i="5" s="1"/>
  <c r="X1395" i="5"/>
  <c r="Y1395" i="5" s="1"/>
  <c r="Z1395" i="5" s="1" a="1"/>
  <c r="Z1395" i="5" s="1"/>
  <c r="X1396" i="5"/>
  <c r="Y1396" i="5" s="1"/>
  <c r="Z1396" i="5" s="1" a="1"/>
  <c r="Z1396" i="5" s="1"/>
  <c r="X1397" i="5"/>
  <c r="Y1397" i="5" s="1"/>
  <c r="Z1397" i="5" s="1" a="1"/>
  <c r="Z1397" i="5" s="1"/>
  <c r="X1398" i="5"/>
  <c r="Y1398" i="5" s="1"/>
  <c r="Z1398" i="5" s="1" a="1"/>
  <c r="Z1398" i="5" s="1"/>
  <c r="X1399" i="5"/>
  <c r="Y1399" i="5" s="1"/>
  <c r="Z1399" i="5" s="1" a="1"/>
  <c r="Z1399" i="5" s="1"/>
  <c r="X1400" i="5"/>
  <c r="Y1400" i="5" s="1"/>
  <c r="Z1400" i="5" s="1" a="1"/>
  <c r="Z1400" i="5" s="1"/>
  <c r="X1401" i="5"/>
  <c r="Y1401" i="5" s="1"/>
  <c r="Z1401" i="5" s="1" a="1"/>
  <c r="Z1401" i="5" s="1"/>
  <c r="X1402" i="5"/>
  <c r="Y1402" i="5" s="1"/>
  <c r="Z1402" i="5" s="1" a="1"/>
  <c r="Z1402" i="5" s="1"/>
  <c r="X1403" i="5"/>
  <c r="Y1403" i="5" s="1"/>
  <c r="Z1403" i="5" s="1" a="1"/>
  <c r="Z1403" i="5" s="1"/>
  <c r="X1404" i="5"/>
  <c r="Y1404" i="5" s="1"/>
  <c r="Z1404" i="5" s="1" a="1"/>
  <c r="Z1404" i="5" s="1"/>
  <c r="X1405" i="5"/>
  <c r="Y1405" i="5" s="1"/>
  <c r="Z1405" i="5" s="1" a="1"/>
  <c r="Z1405" i="5" s="1"/>
  <c r="X1406" i="5"/>
  <c r="Y1406" i="5" s="1"/>
  <c r="Z1406" i="5" s="1" a="1"/>
  <c r="Z1406" i="5" s="1"/>
  <c r="X1407" i="5"/>
  <c r="Y1407" i="5" s="1"/>
  <c r="Z1407" i="5" s="1" a="1"/>
  <c r="Z1407" i="5" s="1"/>
  <c r="X1408" i="5"/>
  <c r="Y1408" i="5" s="1"/>
  <c r="Z1408" i="5" s="1" a="1"/>
  <c r="Z1408" i="5" s="1"/>
  <c r="X1409" i="5"/>
  <c r="Y1409" i="5" s="1"/>
  <c r="Z1409" i="5" s="1" a="1"/>
  <c r="Z1409" i="5" s="1"/>
  <c r="X1410" i="5"/>
  <c r="Y1410" i="5" s="1"/>
  <c r="Z1410" i="5" s="1" a="1"/>
  <c r="Z1410" i="5" s="1"/>
  <c r="X1411" i="5"/>
  <c r="Y1411" i="5" s="1"/>
  <c r="Z1411" i="5" s="1" a="1"/>
  <c r="Z1411" i="5" s="1"/>
  <c r="X1412" i="5"/>
  <c r="Y1412" i="5" s="1"/>
  <c r="Z1412" i="5" s="1" a="1"/>
  <c r="Z1412" i="5" s="1"/>
  <c r="X1413" i="5"/>
  <c r="Y1413" i="5" s="1"/>
  <c r="Z1413" i="5" s="1" a="1"/>
  <c r="Z1413" i="5" s="1"/>
  <c r="X1414" i="5"/>
  <c r="Y1414" i="5" s="1"/>
  <c r="Z1414" i="5" s="1" a="1"/>
  <c r="Z1414" i="5" s="1"/>
  <c r="X1415" i="5"/>
  <c r="Y1415" i="5" s="1"/>
  <c r="Z1415" i="5" s="1" a="1"/>
  <c r="Z1415" i="5" s="1"/>
  <c r="X1416" i="5"/>
  <c r="Y1416" i="5" s="1"/>
  <c r="Z1416" i="5" s="1" a="1"/>
  <c r="Z1416" i="5" s="1"/>
  <c r="X1417" i="5"/>
  <c r="Y1417" i="5" s="1"/>
  <c r="Z1417" i="5" s="1" a="1"/>
  <c r="Z1417" i="5" s="1"/>
  <c r="X1418" i="5"/>
  <c r="Y1418" i="5" s="1"/>
  <c r="Z1418" i="5" s="1" a="1"/>
  <c r="Z1418" i="5" s="1"/>
  <c r="X1419" i="5"/>
  <c r="Y1419" i="5" s="1"/>
  <c r="Z1419" i="5" s="1" a="1"/>
  <c r="Z1419" i="5" s="1"/>
  <c r="X1420" i="5"/>
  <c r="Y1420" i="5" s="1"/>
  <c r="Z1420" i="5" s="1" a="1"/>
  <c r="Z1420" i="5" s="1"/>
  <c r="X1421" i="5"/>
  <c r="Y1421" i="5" s="1"/>
  <c r="Z1421" i="5" s="1" a="1"/>
  <c r="Z1421" i="5" s="1"/>
  <c r="X1422" i="5"/>
  <c r="Y1422" i="5" s="1"/>
  <c r="Z1422" i="5" s="1" a="1"/>
  <c r="Z1422" i="5" s="1"/>
  <c r="X1423" i="5"/>
  <c r="Y1423" i="5" s="1"/>
  <c r="Z1423" i="5" s="1" a="1"/>
  <c r="Z1423" i="5" s="1"/>
  <c r="X1424" i="5"/>
  <c r="Y1424" i="5" s="1"/>
  <c r="Z1424" i="5" s="1" a="1"/>
  <c r="Z1424" i="5" s="1"/>
  <c r="X1425" i="5"/>
  <c r="Y1425" i="5" s="1"/>
  <c r="Z1425" i="5" s="1" a="1"/>
  <c r="Z1425" i="5" s="1"/>
  <c r="X1426" i="5"/>
  <c r="Y1426" i="5" s="1"/>
  <c r="Z1426" i="5" s="1" a="1"/>
  <c r="Z1426" i="5" s="1"/>
  <c r="X1427" i="5"/>
  <c r="Y1427" i="5" s="1"/>
  <c r="Z1427" i="5" s="1" a="1"/>
  <c r="Z1427" i="5" s="1"/>
  <c r="X1428" i="5"/>
  <c r="Y1428" i="5" s="1"/>
  <c r="Z1428" i="5" s="1" a="1"/>
  <c r="Z1428" i="5" s="1"/>
  <c r="X1429" i="5"/>
  <c r="Y1429" i="5" s="1"/>
  <c r="Z1429" i="5" s="1" a="1"/>
  <c r="Z1429" i="5" s="1"/>
  <c r="X1430" i="5"/>
  <c r="Y1430" i="5" s="1"/>
  <c r="Z1430" i="5" s="1" a="1"/>
  <c r="Z1430" i="5" s="1"/>
  <c r="X1431" i="5"/>
  <c r="Y1431" i="5" s="1"/>
  <c r="Z1431" i="5" s="1" a="1"/>
  <c r="Z1431" i="5" s="1"/>
  <c r="X1432" i="5"/>
  <c r="Y1432" i="5" s="1"/>
  <c r="Z1432" i="5" s="1" a="1"/>
  <c r="Z1432" i="5" s="1"/>
  <c r="X1433" i="5"/>
  <c r="Y1433" i="5" s="1"/>
  <c r="Z1433" i="5" s="1" a="1"/>
  <c r="Z1433" i="5" s="1"/>
  <c r="X1434" i="5"/>
  <c r="Y1434" i="5" s="1"/>
  <c r="Z1434" i="5" s="1" a="1"/>
  <c r="Z1434" i="5" s="1"/>
  <c r="X1435" i="5"/>
  <c r="Y1435" i="5" s="1"/>
  <c r="Z1435" i="5" s="1" a="1"/>
  <c r="Z1435" i="5" s="1"/>
  <c r="X1436" i="5"/>
  <c r="Y1436" i="5" s="1"/>
  <c r="Z1436" i="5" s="1" a="1"/>
  <c r="Z1436" i="5" s="1"/>
  <c r="X1437" i="5"/>
  <c r="Y1437" i="5" s="1"/>
  <c r="Z1437" i="5" s="1" a="1"/>
  <c r="Z1437" i="5" s="1"/>
  <c r="X1438" i="5"/>
  <c r="Y1438" i="5" s="1"/>
  <c r="Z1438" i="5" s="1" a="1"/>
  <c r="Z1438" i="5" s="1"/>
  <c r="X1439" i="5"/>
  <c r="Y1439" i="5" s="1"/>
  <c r="Z1439" i="5" s="1" a="1"/>
  <c r="Z1439" i="5" s="1"/>
  <c r="X1440" i="5"/>
  <c r="Y1440" i="5" s="1"/>
  <c r="Z1440" i="5" s="1" a="1"/>
  <c r="Z1440" i="5" s="1"/>
  <c r="X1441" i="5"/>
  <c r="Y1441" i="5" s="1"/>
  <c r="Z1441" i="5" s="1" a="1"/>
  <c r="Z1441" i="5" s="1"/>
  <c r="X1442" i="5"/>
  <c r="Y1442" i="5" s="1"/>
  <c r="Z1442" i="5" s="1" a="1"/>
  <c r="Z1442" i="5" s="1"/>
  <c r="X1443" i="5"/>
  <c r="Y1443" i="5" s="1"/>
  <c r="Z1443" i="5" s="1" a="1"/>
  <c r="Z1443" i="5" s="1"/>
  <c r="X1444" i="5"/>
  <c r="Y1444" i="5" s="1"/>
  <c r="Z1444" i="5" s="1" a="1"/>
  <c r="Z1444" i="5" s="1"/>
  <c r="X1445" i="5"/>
  <c r="Y1445" i="5" s="1"/>
  <c r="Z1445" i="5" s="1" a="1"/>
  <c r="Z1445" i="5" s="1"/>
  <c r="X1446" i="5"/>
  <c r="Y1446" i="5" s="1"/>
  <c r="Z1446" i="5" s="1" a="1"/>
  <c r="Z1446" i="5" s="1"/>
  <c r="X1447" i="5"/>
  <c r="Y1447" i="5" s="1"/>
  <c r="Z1447" i="5" s="1" a="1"/>
  <c r="Z1447" i="5" s="1"/>
  <c r="X1448" i="5"/>
  <c r="Y1448" i="5" s="1"/>
  <c r="Z1448" i="5" s="1" a="1"/>
  <c r="Z1448" i="5" s="1"/>
  <c r="X1449" i="5"/>
  <c r="Y1449" i="5" s="1"/>
  <c r="Z1449" i="5" s="1" a="1"/>
  <c r="Z1449" i="5" s="1"/>
  <c r="X1450" i="5"/>
  <c r="Y1450" i="5" s="1"/>
  <c r="Z1450" i="5" s="1" a="1"/>
  <c r="Z1450" i="5" s="1"/>
  <c r="X1451" i="5"/>
  <c r="Y1451" i="5" s="1"/>
  <c r="Z1451" i="5" s="1" a="1"/>
  <c r="Z1451" i="5" s="1"/>
  <c r="X1452" i="5"/>
  <c r="Y1452" i="5" s="1"/>
  <c r="Z1452" i="5" s="1" a="1"/>
  <c r="Z1452" i="5" s="1"/>
  <c r="X1453" i="5"/>
  <c r="Y1453" i="5" s="1"/>
  <c r="Z1453" i="5" s="1" a="1"/>
  <c r="Z1453" i="5" s="1"/>
  <c r="X1454" i="5"/>
  <c r="Y1454" i="5" s="1"/>
  <c r="Z1454" i="5" s="1" a="1"/>
  <c r="Z1454" i="5" s="1"/>
  <c r="X1455" i="5"/>
  <c r="Y1455" i="5" s="1"/>
  <c r="Z1455" i="5" s="1" a="1"/>
  <c r="Z1455" i="5" s="1"/>
  <c r="X1456" i="5"/>
  <c r="Y1456" i="5" s="1"/>
  <c r="Z1456" i="5" s="1" a="1"/>
  <c r="Z1456" i="5" s="1"/>
  <c r="X1457" i="5"/>
  <c r="Y1457" i="5" s="1"/>
  <c r="Z1457" i="5" s="1" a="1"/>
  <c r="Z1457" i="5" s="1"/>
  <c r="X1458" i="5"/>
  <c r="Y1458" i="5" s="1"/>
  <c r="Z1458" i="5" s="1" a="1"/>
  <c r="Z1458" i="5" s="1"/>
  <c r="X1459" i="5"/>
  <c r="Y1459" i="5" s="1"/>
  <c r="Z1459" i="5" s="1" a="1"/>
  <c r="Z1459" i="5" s="1"/>
  <c r="X1460" i="5"/>
  <c r="Y1460" i="5" s="1"/>
  <c r="Z1460" i="5" s="1" a="1"/>
  <c r="Z1460" i="5" s="1"/>
  <c r="X1461" i="5"/>
  <c r="Y1461" i="5" s="1"/>
  <c r="Z1461" i="5" s="1" a="1"/>
  <c r="Z1461" i="5" s="1"/>
  <c r="X1462" i="5"/>
  <c r="Y1462" i="5" s="1"/>
  <c r="Z1462" i="5" s="1" a="1"/>
  <c r="Z1462" i="5" s="1"/>
  <c r="X1463" i="5"/>
  <c r="Y1463" i="5" s="1"/>
  <c r="Z1463" i="5" s="1" a="1"/>
  <c r="Z1463" i="5" s="1"/>
  <c r="X1464" i="5"/>
  <c r="Y1464" i="5" s="1"/>
  <c r="Z1464" i="5" s="1" a="1"/>
  <c r="Z1464" i="5" s="1"/>
  <c r="X1465" i="5"/>
  <c r="Y1465" i="5" s="1"/>
  <c r="Z1465" i="5" s="1" a="1"/>
  <c r="Z1465" i="5" s="1"/>
  <c r="X1466" i="5"/>
  <c r="Y1466" i="5" s="1"/>
  <c r="Z1466" i="5" s="1" a="1"/>
  <c r="Z1466" i="5" s="1"/>
  <c r="X1467" i="5"/>
  <c r="Y1467" i="5" s="1"/>
  <c r="Z1467" i="5" s="1" a="1"/>
  <c r="Z1467" i="5" s="1"/>
  <c r="X1468" i="5"/>
  <c r="Y1468" i="5" s="1"/>
  <c r="Z1468" i="5" s="1" a="1"/>
  <c r="Z1468" i="5" s="1"/>
  <c r="X1469" i="5"/>
  <c r="Y1469" i="5" s="1"/>
  <c r="Z1469" i="5" s="1" a="1"/>
  <c r="Z1469" i="5" s="1"/>
  <c r="X1470" i="5"/>
  <c r="Y1470" i="5" s="1"/>
  <c r="Z1470" i="5" s="1" a="1"/>
  <c r="Z1470" i="5" s="1"/>
  <c r="X1471" i="5"/>
  <c r="Y1471" i="5" s="1"/>
  <c r="Z1471" i="5" s="1" a="1"/>
  <c r="Z1471" i="5" s="1"/>
  <c r="X1472" i="5"/>
  <c r="Y1472" i="5" s="1"/>
  <c r="Z1472" i="5" s="1" a="1"/>
  <c r="Z1472" i="5" s="1"/>
  <c r="X1473" i="5"/>
  <c r="Y1473" i="5" s="1"/>
  <c r="Z1473" i="5" s="1" a="1"/>
  <c r="Z1473" i="5" s="1"/>
  <c r="X1474" i="5"/>
  <c r="Y1474" i="5" s="1"/>
  <c r="Z1474" i="5" s="1" a="1"/>
  <c r="Z1474" i="5" s="1"/>
  <c r="X1475" i="5"/>
  <c r="Y1475" i="5" s="1"/>
  <c r="Z1475" i="5" s="1" a="1"/>
  <c r="Z1475" i="5" s="1"/>
  <c r="X1476" i="5"/>
  <c r="Y1476" i="5" s="1"/>
  <c r="Z1476" i="5" s="1" a="1"/>
  <c r="Z1476" i="5" s="1"/>
  <c r="X1477" i="5"/>
  <c r="Y1477" i="5" s="1"/>
  <c r="Z1477" i="5" s="1" a="1"/>
  <c r="Z1477" i="5" s="1"/>
  <c r="X1478" i="5"/>
  <c r="Y1478" i="5" s="1"/>
  <c r="Z1478" i="5" s="1" a="1"/>
  <c r="Z1478" i="5" s="1"/>
  <c r="X1479" i="5"/>
  <c r="Y1479" i="5" s="1"/>
  <c r="Z1479" i="5" s="1" a="1"/>
  <c r="Z1479" i="5" s="1"/>
  <c r="X1480" i="5"/>
  <c r="Y1480" i="5" s="1"/>
  <c r="Z1480" i="5" s="1" a="1"/>
  <c r="Z1480" i="5" s="1"/>
  <c r="X1481" i="5"/>
  <c r="Y1481" i="5" s="1"/>
  <c r="Z1481" i="5" s="1" a="1"/>
  <c r="Z1481" i="5" s="1"/>
  <c r="X1482" i="5"/>
  <c r="Y1482" i="5" s="1"/>
  <c r="Z1482" i="5" s="1" a="1"/>
  <c r="Z1482" i="5" s="1"/>
  <c r="X1483" i="5"/>
  <c r="Y1483" i="5" s="1"/>
  <c r="Z1483" i="5" s="1" a="1"/>
  <c r="Z1483" i="5" s="1"/>
  <c r="X1484" i="5"/>
  <c r="Y1484" i="5" s="1"/>
  <c r="Z1484" i="5" s="1" a="1"/>
  <c r="Z1484" i="5" s="1"/>
  <c r="X1485" i="5"/>
  <c r="Y1485" i="5" s="1"/>
  <c r="Z1485" i="5" s="1" a="1"/>
  <c r="Z1485" i="5" s="1"/>
  <c r="X1486" i="5"/>
  <c r="Y1486" i="5" s="1"/>
  <c r="Z1486" i="5" s="1" a="1"/>
  <c r="Z1486" i="5" s="1"/>
  <c r="X1487" i="5"/>
  <c r="Y1487" i="5" s="1"/>
  <c r="Z1487" i="5" s="1" a="1"/>
  <c r="Z1487" i="5" s="1"/>
  <c r="X1488" i="5"/>
  <c r="Y1488" i="5" s="1"/>
  <c r="Z1488" i="5" s="1" a="1"/>
  <c r="Z1488" i="5" s="1"/>
  <c r="X1489" i="5"/>
  <c r="Y1489" i="5" s="1"/>
  <c r="Z1489" i="5" s="1" a="1"/>
  <c r="Z1489" i="5" s="1"/>
  <c r="X1490" i="5"/>
  <c r="Y1490" i="5" s="1"/>
  <c r="Z1490" i="5" s="1" a="1"/>
  <c r="Z1490" i="5" s="1"/>
  <c r="X1491" i="5"/>
  <c r="Y1491" i="5" s="1"/>
  <c r="Z1491" i="5" s="1" a="1"/>
  <c r="Z1491" i="5" s="1"/>
  <c r="X1492" i="5"/>
  <c r="Y1492" i="5" s="1"/>
  <c r="Z1492" i="5" s="1" a="1"/>
  <c r="Z1492" i="5" s="1"/>
  <c r="X1493" i="5"/>
  <c r="Y1493" i="5" s="1"/>
  <c r="Z1493" i="5" s="1" a="1"/>
  <c r="Z1493" i="5" s="1"/>
  <c r="X1494" i="5"/>
  <c r="Y1494" i="5" s="1"/>
  <c r="Z1494" i="5" s="1" a="1"/>
  <c r="Z1494" i="5" s="1"/>
  <c r="X1495" i="5"/>
  <c r="Y1495" i="5" s="1"/>
  <c r="Z1495" i="5" s="1" a="1"/>
  <c r="Z1495" i="5" s="1"/>
  <c r="X1496" i="5"/>
  <c r="Y1496" i="5" s="1"/>
  <c r="Z1496" i="5" s="1" a="1"/>
  <c r="Z1496" i="5" s="1"/>
  <c r="X1497" i="5"/>
  <c r="Y1497" i="5" s="1"/>
  <c r="Z1497" i="5" s="1" a="1"/>
  <c r="Z1497" i="5" s="1"/>
  <c r="X1498" i="5"/>
  <c r="Y1498" i="5" s="1"/>
  <c r="Z1498" i="5" s="1" a="1"/>
  <c r="Z1498" i="5" s="1"/>
  <c r="X1499" i="5"/>
  <c r="Y1499" i="5" s="1"/>
  <c r="Z1499" i="5" s="1" a="1"/>
  <c r="Z1499" i="5" s="1"/>
  <c r="X1500" i="5"/>
  <c r="Y1500" i="5" s="1"/>
  <c r="Z1500" i="5" s="1" a="1"/>
  <c r="Z1500" i="5" s="1"/>
  <c r="X1501" i="5"/>
  <c r="Y1501" i="5" s="1"/>
  <c r="Z1501" i="5" s="1" a="1"/>
  <c r="Z1501" i="5" s="1"/>
  <c r="X1502" i="5"/>
  <c r="Y1502" i="5" s="1"/>
  <c r="Z1502" i="5" s="1" a="1"/>
  <c r="Z1502" i="5" s="1"/>
  <c r="X1503" i="5"/>
  <c r="Y1503" i="5" s="1"/>
  <c r="Z1503" i="5" s="1" a="1"/>
  <c r="Z1503" i="5" s="1"/>
  <c r="X1504" i="5"/>
  <c r="Y1504" i="5" s="1"/>
  <c r="Z1504" i="5" s="1" a="1"/>
  <c r="Z1504" i="5" s="1"/>
  <c r="X1505" i="5"/>
  <c r="Y1505" i="5" s="1"/>
  <c r="Z1505" i="5" s="1" a="1"/>
  <c r="Z1505" i="5" s="1"/>
  <c r="X1506" i="5"/>
  <c r="Y1506" i="5" s="1"/>
  <c r="Z1506" i="5" s="1" a="1"/>
  <c r="Z1506" i="5" s="1"/>
  <c r="X1507" i="5"/>
  <c r="Y1507" i="5" s="1"/>
  <c r="Z1507" i="5" s="1" a="1"/>
  <c r="Z1507" i="5" s="1"/>
  <c r="X1508" i="5"/>
  <c r="Y1508" i="5" s="1"/>
  <c r="Z1508" i="5" s="1" a="1"/>
  <c r="Z1508" i="5" s="1"/>
  <c r="X1509" i="5"/>
  <c r="Y1509" i="5" s="1"/>
  <c r="Z1509" i="5" s="1" a="1"/>
  <c r="Z1509" i="5" s="1"/>
  <c r="X1510" i="5"/>
  <c r="Y1510" i="5" s="1"/>
  <c r="Z1510" i="5" s="1" a="1"/>
  <c r="Z1510" i="5" s="1"/>
  <c r="X1511" i="5"/>
  <c r="Y1511" i="5" s="1"/>
  <c r="Z1511" i="5" s="1" a="1"/>
  <c r="Z1511" i="5" s="1"/>
  <c r="X1512" i="5"/>
  <c r="Y1512" i="5" s="1"/>
  <c r="Z1512" i="5" s="1" a="1"/>
  <c r="Z1512" i="5" s="1"/>
  <c r="X1513" i="5"/>
  <c r="Y1513" i="5" s="1"/>
  <c r="Z1513" i="5" s="1" a="1"/>
  <c r="Z1513" i="5" s="1"/>
  <c r="X1514" i="5"/>
  <c r="Y1514" i="5" s="1"/>
  <c r="Z1514" i="5" s="1" a="1"/>
  <c r="Z1514" i="5" s="1"/>
  <c r="X1515" i="5"/>
  <c r="Y1515" i="5" s="1"/>
  <c r="Z1515" i="5" s="1" a="1"/>
  <c r="Z1515" i="5" s="1"/>
  <c r="X1516" i="5"/>
  <c r="Y1516" i="5" s="1"/>
  <c r="Z1516" i="5" s="1" a="1"/>
  <c r="Z1516" i="5" s="1"/>
  <c r="X1517" i="5"/>
  <c r="Y1517" i="5" s="1"/>
  <c r="Z1517" i="5" s="1" a="1"/>
  <c r="Z1517" i="5" s="1"/>
  <c r="X1518" i="5"/>
  <c r="Y1518" i="5" s="1"/>
  <c r="Z1518" i="5" s="1" a="1"/>
  <c r="Z1518" i="5" s="1"/>
  <c r="X1519" i="5"/>
  <c r="Y1519" i="5" s="1"/>
  <c r="Z1519" i="5" s="1" a="1"/>
  <c r="Z1519" i="5" s="1"/>
  <c r="X1520" i="5"/>
  <c r="Y1520" i="5" s="1"/>
  <c r="Z1520" i="5" s="1" a="1"/>
  <c r="Z1520" i="5" s="1"/>
  <c r="X1521" i="5"/>
  <c r="Y1521" i="5" s="1"/>
  <c r="Z1521" i="5" s="1" a="1"/>
  <c r="Z1521" i="5" s="1"/>
  <c r="X1522" i="5"/>
  <c r="Y1522" i="5" s="1"/>
  <c r="Z1522" i="5" s="1" a="1"/>
  <c r="Z1522" i="5" s="1"/>
  <c r="X1523" i="5"/>
  <c r="Y1523" i="5" s="1"/>
  <c r="Z1523" i="5" s="1" a="1"/>
  <c r="Z1523" i="5" s="1"/>
  <c r="X1524" i="5"/>
  <c r="Y1524" i="5" s="1"/>
  <c r="Z1524" i="5" s="1" a="1"/>
  <c r="Z1524" i="5" s="1"/>
  <c r="X1525" i="5"/>
  <c r="Y1525" i="5" s="1"/>
  <c r="Z1525" i="5" s="1" a="1"/>
  <c r="Z1525" i="5" s="1"/>
  <c r="X1526" i="5"/>
  <c r="Y1526" i="5" s="1"/>
  <c r="Z1526" i="5" s="1" a="1"/>
  <c r="Z1526" i="5" s="1"/>
  <c r="X1527" i="5"/>
  <c r="Y1527" i="5" s="1"/>
  <c r="Z1527" i="5" s="1" a="1"/>
  <c r="Z1527" i="5" s="1"/>
  <c r="X1528" i="5"/>
  <c r="Y1528" i="5" s="1"/>
  <c r="Z1528" i="5" s="1" a="1"/>
  <c r="Z1528" i="5" s="1"/>
  <c r="X1529" i="5"/>
  <c r="Y1529" i="5" s="1"/>
  <c r="Z1529" i="5" s="1" a="1"/>
  <c r="Z1529" i="5" s="1"/>
  <c r="X1530" i="5"/>
  <c r="Y1530" i="5" s="1"/>
  <c r="Z1530" i="5" s="1" a="1"/>
  <c r="Z1530" i="5" s="1"/>
  <c r="X1531" i="5"/>
  <c r="Y1531" i="5" s="1"/>
  <c r="Z1531" i="5" s="1" a="1"/>
  <c r="Z1531" i="5" s="1"/>
  <c r="X1532" i="5"/>
  <c r="Y1532" i="5" s="1"/>
  <c r="Z1532" i="5" s="1" a="1"/>
  <c r="Z1532" i="5" s="1"/>
  <c r="X1533" i="5"/>
  <c r="Y1533" i="5" s="1"/>
  <c r="Z1533" i="5" s="1" a="1"/>
  <c r="Z1533" i="5" s="1"/>
  <c r="X1534" i="5"/>
  <c r="Y1534" i="5" s="1"/>
  <c r="Z1534" i="5" s="1" a="1"/>
  <c r="Z1534" i="5" s="1"/>
  <c r="X1535" i="5"/>
  <c r="Y1535" i="5" s="1"/>
  <c r="Z1535" i="5" s="1" a="1"/>
  <c r="Z1535" i="5" s="1"/>
  <c r="X1536" i="5"/>
  <c r="Y1536" i="5" s="1"/>
  <c r="Z1536" i="5" s="1" a="1"/>
  <c r="Z1536" i="5" s="1"/>
  <c r="X1537" i="5"/>
  <c r="Y1537" i="5" s="1"/>
  <c r="Z1537" i="5" s="1" a="1"/>
  <c r="Z1537" i="5" s="1"/>
  <c r="X1538" i="5"/>
  <c r="Y1538" i="5" s="1"/>
  <c r="Z1538" i="5" s="1" a="1"/>
  <c r="Z1538" i="5" s="1"/>
  <c r="X1539" i="5"/>
  <c r="Y1539" i="5" s="1"/>
  <c r="Z1539" i="5" s="1" a="1"/>
  <c r="Z1539" i="5" s="1"/>
  <c r="X1540" i="5"/>
  <c r="Y1540" i="5" s="1"/>
  <c r="Z1540" i="5" s="1" a="1"/>
  <c r="Z1540" i="5" s="1"/>
  <c r="X1541" i="5"/>
  <c r="Y1541" i="5" s="1"/>
  <c r="Z1541" i="5" s="1" a="1"/>
  <c r="Z1541" i="5" s="1"/>
  <c r="X1542" i="5"/>
  <c r="Y1542" i="5" s="1"/>
  <c r="Z1542" i="5" s="1" a="1"/>
  <c r="Z1542" i="5" s="1"/>
  <c r="X1543" i="5"/>
  <c r="Y1543" i="5" s="1"/>
  <c r="Z1543" i="5" s="1" a="1"/>
  <c r="Z1543" i="5" s="1"/>
  <c r="X1544" i="5"/>
  <c r="Y1544" i="5" s="1"/>
  <c r="Z1544" i="5" s="1" a="1"/>
  <c r="Z1544" i="5" s="1"/>
  <c r="X1545" i="5"/>
  <c r="Y1545" i="5" s="1"/>
  <c r="Z1545" i="5" s="1" a="1"/>
  <c r="Z1545" i="5" s="1"/>
  <c r="X1546" i="5"/>
  <c r="Y1546" i="5" s="1"/>
  <c r="Z1546" i="5" s="1" a="1"/>
  <c r="Z1546" i="5" s="1"/>
  <c r="X1547" i="5"/>
  <c r="Y1547" i="5" s="1"/>
  <c r="Z1547" i="5" s="1" a="1"/>
  <c r="Z1547" i="5" s="1"/>
  <c r="X1548" i="5"/>
  <c r="Y1548" i="5" s="1"/>
  <c r="Z1548" i="5" s="1" a="1"/>
  <c r="Z1548" i="5" s="1"/>
  <c r="X1549" i="5"/>
  <c r="Y1549" i="5" s="1"/>
  <c r="Z1549" i="5" s="1" a="1"/>
  <c r="Z1549" i="5" s="1"/>
  <c r="X1550" i="5"/>
  <c r="Y1550" i="5" s="1"/>
  <c r="Z1550" i="5" s="1" a="1"/>
  <c r="Z1550" i="5" s="1"/>
  <c r="X1551" i="5"/>
  <c r="Y1551" i="5" s="1"/>
  <c r="Z1551" i="5" s="1" a="1"/>
  <c r="Z1551" i="5" s="1"/>
  <c r="X1552" i="5"/>
  <c r="Y1552" i="5" s="1"/>
  <c r="Z1552" i="5" s="1" a="1"/>
  <c r="Z1552" i="5" s="1"/>
  <c r="X1553" i="5"/>
  <c r="Y1553" i="5" s="1"/>
  <c r="Z1553" i="5" s="1" a="1"/>
  <c r="Z1553" i="5" s="1"/>
  <c r="X1554" i="5"/>
  <c r="Y1554" i="5" s="1"/>
  <c r="Z1554" i="5" s="1" a="1"/>
  <c r="Z1554" i="5" s="1"/>
  <c r="X1555" i="5"/>
  <c r="Y1555" i="5" s="1"/>
  <c r="Z1555" i="5" s="1" a="1"/>
  <c r="Z1555" i="5" s="1"/>
  <c r="X1556" i="5"/>
  <c r="Y1556" i="5" s="1"/>
  <c r="Z1556" i="5" s="1" a="1"/>
  <c r="Z1556" i="5" s="1"/>
  <c r="X1557" i="5"/>
  <c r="Y1557" i="5" s="1"/>
  <c r="Z1557" i="5" s="1" a="1"/>
  <c r="Z1557" i="5" s="1"/>
  <c r="X1558" i="5"/>
  <c r="Y1558" i="5" s="1"/>
  <c r="Z1558" i="5" s="1" a="1"/>
  <c r="Z1558" i="5" s="1"/>
  <c r="X1559" i="5"/>
  <c r="Y1559" i="5" s="1"/>
  <c r="Z1559" i="5" s="1" a="1"/>
  <c r="Z1559" i="5" s="1"/>
  <c r="X1560" i="5"/>
  <c r="Y1560" i="5" s="1"/>
  <c r="Z1560" i="5" s="1" a="1"/>
  <c r="Z1560" i="5" s="1"/>
  <c r="X1561" i="5"/>
  <c r="Y1561" i="5" s="1"/>
  <c r="Z1561" i="5" s="1" a="1"/>
  <c r="Z1561" i="5" s="1"/>
  <c r="X1562" i="5"/>
  <c r="Y1562" i="5" s="1"/>
  <c r="Z1562" i="5" s="1" a="1"/>
  <c r="Z1562" i="5" s="1"/>
  <c r="X1563" i="5"/>
  <c r="Y1563" i="5" s="1"/>
  <c r="Z1563" i="5" s="1" a="1"/>
  <c r="Z1563" i="5" s="1"/>
  <c r="X1564" i="5"/>
  <c r="Y1564" i="5" s="1"/>
  <c r="Z1564" i="5" s="1" a="1"/>
  <c r="Z1564" i="5" s="1"/>
  <c r="X1565" i="5"/>
  <c r="Y1565" i="5" s="1"/>
  <c r="Z1565" i="5" s="1" a="1"/>
  <c r="Z1565" i="5" s="1"/>
  <c r="X1566" i="5"/>
  <c r="Y1566" i="5" s="1"/>
  <c r="Z1566" i="5" s="1" a="1"/>
  <c r="Z1566" i="5" s="1"/>
  <c r="X1567" i="5"/>
  <c r="Y1567" i="5" s="1"/>
  <c r="Z1567" i="5" s="1" a="1"/>
  <c r="Z1567" i="5" s="1"/>
  <c r="X1568" i="5"/>
  <c r="Y1568" i="5" s="1"/>
  <c r="Z1568" i="5" s="1" a="1"/>
  <c r="Z1568" i="5" s="1"/>
  <c r="X1569" i="5"/>
  <c r="Y1569" i="5" s="1"/>
  <c r="Z1569" i="5" s="1" a="1"/>
  <c r="Z1569" i="5" s="1"/>
  <c r="X1570" i="5"/>
  <c r="Y1570" i="5" s="1"/>
  <c r="Z1570" i="5" s="1" a="1"/>
  <c r="Z1570" i="5" s="1"/>
  <c r="X1571" i="5"/>
  <c r="Y1571" i="5" s="1"/>
  <c r="Z1571" i="5" s="1" a="1"/>
  <c r="Z1571" i="5" s="1"/>
  <c r="X1572" i="5"/>
  <c r="Y1572" i="5" s="1"/>
  <c r="Z1572" i="5" s="1" a="1"/>
  <c r="Z1572" i="5" s="1"/>
  <c r="X1573" i="5"/>
  <c r="Y1573" i="5" s="1"/>
  <c r="Z1573" i="5" s="1" a="1"/>
  <c r="Z1573" i="5" s="1"/>
  <c r="X1574" i="5"/>
  <c r="Y1574" i="5" s="1"/>
  <c r="Z1574" i="5" s="1" a="1"/>
  <c r="Z1574" i="5" s="1"/>
  <c r="X1575" i="5"/>
  <c r="Y1575" i="5" s="1"/>
  <c r="Z1575" i="5" s="1" a="1"/>
  <c r="Z1575" i="5" s="1"/>
  <c r="X1576" i="5"/>
  <c r="Y1576" i="5" s="1"/>
  <c r="Z1576" i="5" s="1" a="1"/>
  <c r="Z1576" i="5" s="1"/>
  <c r="X1577" i="5"/>
  <c r="Y1577" i="5" s="1"/>
  <c r="Z1577" i="5" s="1" a="1"/>
  <c r="Z1577" i="5" s="1"/>
  <c r="X1578" i="5"/>
  <c r="Y1578" i="5" s="1"/>
  <c r="Z1578" i="5" s="1" a="1"/>
  <c r="Z1578" i="5" s="1"/>
  <c r="X1579" i="5"/>
  <c r="Y1579" i="5" s="1"/>
  <c r="Z1579" i="5" s="1" a="1"/>
  <c r="Z1579" i="5" s="1"/>
  <c r="X1580" i="5"/>
  <c r="Y1580" i="5" s="1"/>
  <c r="Z1580" i="5" s="1" a="1"/>
  <c r="Z1580" i="5" s="1"/>
  <c r="X1581" i="5"/>
  <c r="Y1581" i="5" s="1"/>
  <c r="Z1581" i="5" s="1" a="1"/>
  <c r="Z1581" i="5" s="1"/>
  <c r="X1582" i="5"/>
  <c r="Y1582" i="5" s="1"/>
  <c r="Z1582" i="5" s="1" a="1"/>
  <c r="Z1582" i="5" s="1"/>
  <c r="X1583" i="5"/>
  <c r="Y1583" i="5" s="1"/>
  <c r="Z1583" i="5" s="1" a="1"/>
  <c r="Z1583" i="5" s="1"/>
  <c r="X1584" i="5"/>
  <c r="Y1584" i="5" s="1"/>
  <c r="Z1584" i="5" s="1" a="1"/>
  <c r="Z1584" i="5" s="1"/>
  <c r="X1585" i="5"/>
  <c r="Y1585" i="5" s="1"/>
  <c r="Z1585" i="5" s="1" a="1"/>
  <c r="Z1585" i="5" s="1"/>
  <c r="X1586" i="5"/>
  <c r="Y1586" i="5" s="1"/>
  <c r="Z1586" i="5" s="1" a="1"/>
  <c r="Z1586" i="5" s="1"/>
  <c r="X1587" i="5"/>
  <c r="Y1587" i="5" s="1"/>
  <c r="Z1587" i="5" s="1" a="1"/>
  <c r="Z1587" i="5" s="1"/>
  <c r="X1588" i="5"/>
  <c r="Y1588" i="5" s="1"/>
  <c r="Z1588" i="5" s="1" a="1"/>
  <c r="Z1588" i="5" s="1"/>
  <c r="X1589" i="5"/>
  <c r="Y1589" i="5" s="1"/>
  <c r="Z1589" i="5" s="1" a="1"/>
  <c r="Z1589" i="5" s="1"/>
  <c r="X1590" i="5"/>
  <c r="Y1590" i="5" s="1"/>
  <c r="Z1590" i="5" s="1" a="1"/>
  <c r="Z1590" i="5" s="1"/>
  <c r="X1591" i="5"/>
  <c r="Y1591" i="5" s="1"/>
  <c r="Z1591" i="5" s="1" a="1"/>
  <c r="Z1591" i="5" s="1"/>
  <c r="X1592" i="5"/>
  <c r="Y1592" i="5" s="1"/>
  <c r="Z1592" i="5" s="1" a="1"/>
  <c r="Z1592" i="5" s="1"/>
  <c r="X1593" i="5"/>
  <c r="Y1593" i="5" s="1"/>
  <c r="Z1593" i="5" s="1" a="1"/>
  <c r="Z1593" i="5" s="1"/>
  <c r="X1594" i="5"/>
  <c r="Y1594" i="5" s="1"/>
  <c r="Z1594" i="5" s="1" a="1"/>
  <c r="Z1594" i="5" s="1"/>
  <c r="X1595" i="5"/>
  <c r="Y1595" i="5" s="1"/>
  <c r="Z1595" i="5" s="1" a="1"/>
  <c r="Z1595" i="5" s="1"/>
  <c r="X1596" i="5"/>
  <c r="Y1596" i="5" s="1"/>
  <c r="Z1596" i="5" s="1" a="1"/>
  <c r="Z1596" i="5" s="1"/>
  <c r="X1597" i="5"/>
  <c r="Y1597" i="5" s="1"/>
  <c r="Z1597" i="5" s="1" a="1"/>
  <c r="Z1597" i="5" s="1"/>
  <c r="X1598" i="5"/>
  <c r="Y1598" i="5" s="1"/>
  <c r="Z1598" i="5" s="1" a="1"/>
  <c r="Z1598" i="5" s="1"/>
  <c r="X1599" i="5"/>
  <c r="Y1599" i="5" s="1"/>
  <c r="Z1599" i="5" s="1" a="1"/>
  <c r="Z1599" i="5" s="1"/>
  <c r="X1600" i="5"/>
  <c r="Y1600" i="5" s="1"/>
  <c r="Z1600" i="5" s="1" a="1"/>
  <c r="Z1600" i="5" s="1"/>
  <c r="X1601" i="5"/>
  <c r="Y1601" i="5" s="1"/>
  <c r="Z1601" i="5" s="1" a="1"/>
  <c r="Z1601" i="5" s="1"/>
  <c r="X1602" i="5"/>
  <c r="Y1602" i="5" s="1"/>
  <c r="Z1602" i="5" s="1" a="1"/>
  <c r="Z1602" i="5" s="1"/>
  <c r="X1603" i="5"/>
  <c r="Y1603" i="5" s="1"/>
  <c r="Z1603" i="5" s="1" a="1"/>
  <c r="Z1603" i="5" s="1"/>
  <c r="X1604" i="5"/>
  <c r="Y1604" i="5" s="1"/>
  <c r="Z1604" i="5" s="1" a="1"/>
  <c r="Z1604" i="5" s="1"/>
  <c r="X1605" i="5"/>
  <c r="Y1605" i="5" s="1"/>
  <c r="Z1605" i="5" s="1" a="1"/>
  <c r="Z1605" i="5" s="1"/>
  <c r="X1606" i="5"/>
  <c r="Y1606" i="5" s="1"/>
  <c r="Z1606" i="5" s="1" a="1"/>
  <c r="Z1606" i="5" s="1"/>
  <c r="X1607" i="5"/>
  <c r="Y1607" i="5" s="1"/>
  <c r="Z1607" i="5" s="1" a="1"/>
  <c r="Z1607" i="5" s="1"/>
  <c r="X1608" i="5"/>
  <c r="Y1608" i="5" s="1"/>
  <c r="Z1608" i="5" s="1" a="1"/>
  <c r="Z1608" i="5" s="1"/>
  <c r="X1609" i="5"/>
  <c r="Y1609" i="5" s="1"/>
  <c r="Z1609" i="5" s="1" a="1"/>
  <c r="Z1609" i="5" s="1"/>
  <c r="X1610" i="5"/>
  <c r="Y1610" i="5" s="1"/>
  <c r="Z1610" i="5" s="1" a="1"/>
  <c r="Z1610" i="5" s="1"/>
  <c r="X1611" i="5"/>
  <c r="Y1611" i="5" s="1"/>
  <c r="Z1611" i="5" s="1" a="1"/>
  <c r="Z1611" i="5" s="1"/>
  <c r="X1612" i="5"/>
  <c r="Y1612" i="5" s="1"/>
  <c r="Z1612" i="5" s="1" a="1"/>
  <c r="Z1612" i="5" s="1"/>
  <c r="X1613" i="5"/>
  <c r="Y1613" i="5" s="1"/>
  <c r="Z1613" i="5" s="1" a="1"/>
  <c r="Z1613" i="5" s="1"/>
  <c r="X1614" i="5"/>
  <c r="Y1614" i="5" s="1"/>
  <c r="Z1614" i="5" s="1" a="1"/>
  <c r="Z1614" i="5" s="1"/>
  <c r="X1615" i="5"/>
  <c r="Y1615" i="5" s="1"/>
  <c r="Z1615" i="5" s="1" a="1"/>
  <c r="Z1615" i="5" s="1"/>
  <c r="X1616" i="5"/>
  <c r="Y1616" i="5" s="1"/>
  <c r="Z1616" i="5" s="1" a="1"/>
  <c r="Z1616" i="5" s="1"/>
  <c r="X1617" i="5"/>
  <c r="Y1617" i="5" s="1"/>
  <c r="Z1617" i="5" s="1" a="1"/>
  <c r="Z1617" i="5" s="1"/>
  <c r="X1618" i="5"/>
  <c r="Y1618" i="5" s="1"/>
  <c r="Z1618" i="5" s="1" a="1"/>
  <c r="Z1618" i="5" s="1"/>
  <c r="X1619" i="5"/>
  <c r="Y1619" i="5" s="1"/>
  <c r="Z1619" i="5" s="1" a="1"/>
  <c r="Z1619" i="5" s="1"/>
  <c r="X1620" i="5"/>
  <c r="Y1620" i="5" s="1"/>
  <c r="Z1620" i="5" s="1" a="1"/>
  <c r="Z1620" i="5" s="1"/>
  <c r="X1621" i="5"/>
  <c r="Y1621" i="5" s="1"/>
  <c r="Z1621" i="5" s="1" a="1"/>
  <c r="Z1621" i="5" s="1"/>
  <c r="X1622" i="5"/>
  <c r="Y1622" i="5" s="1"/>
  <c r="Z1622" i="5" s="1" a="1"/>
  <c r="Z1622" i="5" s="1"/>
  <c r="X1623" i="5"/>
  <c r="Y1623" i="5" s="1"/>
  <c r="Z1623" i="5" s="1" a="1"/>
  <c r="Z1623" i="5" s="1"/>
  <c r="X1624" i="5"/>
  <c r="Y1624" i="5" s="1"/>
  <c r="Z1624" i="5" s="1" a="1"/>
  <c r="Z1624" i="5" s="1"/>
  <c r="X1625" i="5"/>
  <c r="Y1625" i="5" s="1"/>
  <c r="Z1625" i="5" s="1" a="1"/>
  <c r="Z1625" i="5" s="1"/>
  <c r="X1626" i="5"/>
  <c r="Y1626" i="5" s="1"/>
  <c r="Z1626" i="5" s="1" a="1"/>
  <c r="Z1626" i="5" s="1"/>
  <c r="X1627" i="5"/>
  <c r="Y1627" i="5" s="1"/>
  <c r="Z1627" i="5" s="1" a="1"/>
  <c r="Z1627" i="5" s="1"/>
  <c r="X1628" i="5"/>
  <c r="Y1628" i="5" s="1"/>
  <c r="Z1628" i="5" s="1" a="1"/>
  <c r="Z1628" i="5" s="1"/>
  <c r="X1629" i="5"/>
  <c r="Y1629" i="5" s="1"/>
  <c r="Z1629" i="5" s="1" a="1"/>
  <c r="Z1629" i="5" s="1"/>
  <c r="X1630" i="5"/>
  <c r="Y1630" i="5" s="1"/>
  <c r="Z1630" i="5" s="1" a="1"/>
  <c r="Z1630" i="5" s="1"/>
  <c r="X1631" i="5"/>
  <c r="Y1631" i="5" s="1"/>
  <c r="Z1631" i="5" s="1" a="1"/>
  <c r="Z1631" i="5" s="1"/>
  <c r="X1632" i="5"/>
  <c r="Y1632" i="5" s="1"/>
  <c r="Z1632" i="5" s="1" a="1"/>
  <c r="Z1632" i="5" s="1"/>
  <c r="X1633" i="5"/>
  <c r="Y1633" i="5" s="1"/>
  <c r="Z1633" i="5" s="1" a="1"/>
  <c r="Z1633" i="5" s="1"/>
  <c r="X1634" i="5"/>
  <c r="Y1634" i="5" s="1"/>
  <c r="Z1634" i="5" s="1" a="1"/>
  <c r="Z1634" i="5" s="1"/>
  <c r="X1635" i="5"/>
  <c r="Y1635" i="5" s="1"/>
  <c r="Z1635" i="5" s="1" a="1"/>
  <c r="Z1635" i="5" s="1"/>
  <c r="X1636" i="5"/>
  <c r="Y1636" i="5" s="1"/>
  <c r="Z1636" i="5" s="1" a="1"/>
  <c r="Z1636" i="5" s="1"/>
  <c r="X1637" i="5"/>
  <c r="Y1637" i="5" s="1"/>
  <c r="Z1637" i="5" s="1" a="1"/>
  <c r="Z1637" i="5" s="1"/>
  <c r="X1638" i="5"/>
  <c r="Y1638" i="5" s="1"/>
  <c r="Z1638" i="5" s="1" a="1"/>
  <c r="Z1638" i="5" s="1"/>
  <c r="X1639" i="5"/>
  <c r="Y1639" i="5" s="1"/>
  <c r="Z1639" i="5" s="1" a="1"/>
  <c r="Z1639" i="5" s="1"/>
  <c r="X1640" i="5"/>
  <c r="Y1640" i="5" s="1"/>
  <c r="Z1640" i="5" s="1" a="1"/>
  <c r="Z1640" i="5" s="1"/>
  <c r="X1641" i="5"/>
  <c r="Y1641" i="5" s="1"/>
  <c r="Z1641" i="5" s="1" a="1"/>
  <c r="Z1641" i="5" s="1"/>
  <c r="X1642" i="5"/>
  <c r="Y1642" i="5" s="1"/>
  <c r="Z1642" i="5" s="1" a="1"/>
  <c r="Z1642" i="5" s="1"/>
  <c r="X1643" i="5"/>
  <c r="Y1643" i="5" s="1"/>
  <c r="Z1643" i="5" s="1" a="1"/>
  <c r="Z1643" i="5" s="1"/>
  <c r="X1644" i="5"/>
  <c r="Y1644" i="5" s="1"/>
  <c r="Z1644" i="5" s="1" a="1"/>
  <c r="Z1644" i="5" s="1"/>
  <c r="X1645" i="5"/>
  <c r="Y1645" i="5" s="1"/>
  <c r="Z1645" i="5" s="1" a="1"/>
  <c r="Z1645" i="5" s="1"/>
  <c r="X1646" i="5"/>
  <c r="Y1646" i="5" s="1"/>
  <c r="Z1646" i="5" s="1" a="1"/>
  <c r="Z1646" i="5" s="1"/>
  <c r="X1647" i="5"/>
  <c r="Y1647" i="5" s="1"/>
  <c r="Z1647" i="5" s="1" a="1"/>
  <c r="Z1647" i="5" s="1"/>
  <c r="X1648" i="5"/>
  <c r="Y1648" i="5" s="1"/>
  <c r="Z1648" i="5" s="1" a="1"/>
  <c r="Z1648" i="5" s="1"/>
  <c r="X1649" i="5"/>
  <c r="Y1649" i="5" s="1"/>
  <c r="Z1649" i="5" s="1" a="1"/>
  <c r="Z1649" i="5" s="1"/>
  <c r="X1650" i="5"/>
  <c r="Y1650" i="5" s="1"/>
  <c r="Z1650" i="5" s="1" a="1"/>
  <c r="Z1650" i="5" s="1"/>
  <c r="X1651" i="5"/>
  <c r="Y1651" i="5" s="1"/>
  <c r="Z1651" i="5" s="1" a="1"/>
  <c r="Z1651" i="5" s="1"/>
  <c r="X1652" i="5"/>
  <c r="Y1652" i="5" s="1"/>
  <c r="Z1652" i="5" s="1" a="1"/>
  <c r="Z1652" i="5" s="1"/>
  <c r="X1653" i="5"/>
  <c r="Y1653" i="5" s="1"/>
  <c r="Z1653" i="5" s="1" a="1"/>
  <c r="Z1653" i="5" s="1"/>
  <c r="X1654" i="5"/>
  <c r="Y1654" i="5" s="1"/>
  <c r="Z1654" i="5" s="1" a="1"/>
  <c r="Z1654" i="5" s="1"/>
  <c r="X1655" i="5"/>
  <c r="Y1655" i="5" s="1"/>
  <c r="Z1655" i="5" s="1" a="1"/>
  <c r="Z1655" i="5" s="1"/>
  <c r="X1656" i="5"/>
  <c r="Y1656" i="5" s="1"/>
  <c r="Z1656" i="5" s="1" a="1"/>
  <c r="Z1656" i="5" s="1"/>
  <c r="X1657" i="5"/>
  <c r="Y1657" i="5" s="1"/>
  <c r="Z1657" i="5" s="1" a="1"/>
  <c r="Z1657" i="5" s="1"/>
  <c r="X1658" i="5"/>
  <c r="Y1658" i="5" s="1"/>
  <c r="Z1658" i="5" s="1" a="1"/>
  <c r="Z1658" i="5" s="1"/>
  <c r="X1659" i="5"/>
  <c r="Y1659" i="5" s="1"/>
  <c r="Z1659" i="5" s="1" a="1"/>
  <c r="Z1659" i="5" s="1"/>
  <c r="X1660" i="5"/>
  <c r="Y1660" i="5" s="1"/>
  <c r="Z1660" i="5" s="1" a="1"/>
  <c r="Z1660" i="5" s="1"/>
  <c r="X1661" i="5"/>
  <c r="Y1661" i="5" s="1"/>
  <c r="Z1661" i="5" s="1" a="1"/>
  <c r="Z1661" i="5" s="1"/>
  <c r="X1662" i="5"/>
  <c r="Y1662" i="5" s="1"/>
  <c r="Z1662" i="5" s="1" a="1"/>
  <c r="Z1662" i="5" s="1"/>
  <c r="X1663" i="5"/>
  <c r="Y1663" i="5" s="1"/>
  <c r="Z1663" i="5" s="1" a="1"/>
  <c r="Z1663" i="5" s="1"/>
  <c r="X1664" i="5"/>
  <c r="Y1664" i="5" s="1"/>
  <c r="Z1664" i="5" s="1" a="1"/>
  <c r="Z1664" i="5" s="1"/>
  <c r="X1665" i="5"/>
  <c r="Y1665" i="5" s="1"/>
  <c r="Z1665" i="5" s="1" a="1"/>
  <c r="Z1665" i="5" s="1"/>
  <c r="X1666" i="5"/>
  <c r="Y1666" i="5" s="1"/>
  <c r="Z1666" i="5" s="1" a="1"/>
  <c r="Z1666" i="5" s="1"/>
  <c r="X1667" i="5"/>
  <c r="Y1667" i="5" s="1"/>
  <c r="Z1667" i="5" s="1" a="1"/>
  <c r="Z1667" i="5" s="1"/>
  <c r="X1668" i="5"/>
  <c r="Y1668" i="5" s="1"/>
  <c r="Z1668" i="5" s="1" a="1"/>
  <c r="Z1668" i="5" s="1"/>
  <c r="X1669" i="5"/>
  <c r="Y1669" i="5" s="1"/>
  <c r="Z1669" i="5" s="1" a="1"/>
  <c r="Z1669" i="5" s="1"/>
  <c r="X1670" i="5"/>
  <c r="Y1670" i="5" s="1"/>
  <c r="Z1670" i="5" s="1" a="1"/>
  <c r="Z1670" i="5" s="1"/>
  <c r="X1671" i="5"/>
  <c r="Y1671" i="5" s="1"/>
  <c r="Z1671" i="5" s="1" a="1"/>
  <c r="Z1671" i="5" s="1"/>
  <c r="X1672" i="5"/>
  <c r="Y1672" i="5" s="1"/>
  <c r="Z1672" i="5" s="1" a="1"/>
  <c r="Z1672" i="5" s="1"/>
  <c r="X1673" i="5"/>
  <c r="Y1673" i="5" s="1"/>
  <c r="Z1673" i="5" s="1" a="1"/>
  <c r="Z1673" i="5" s="1"/>
  <c r="X1674" i="5"/>
  <c r="Y1674" i="5" s="1"/>
  <c r="Z1674" i="5" s="1" a="1"/>
  <c r="Z1674" i="5" s="1"/>
  <c r="X1675" i="5"/>
  <c r="Y1675" i="5" s="1"/>
  <c r="Z1675" i="5" s="1" a="1"/>
  <c r="Z1675" i="5" s="1"/>
  <c r="X1676" i="5"/>
  <c r="Y1676" i="5" s="1"/>
  <c r="Z1676" i="5" s="1" a="1"/>
  <c r="Z1676" i="5" s="1"/>
  <c r="X1677" i="5"/>
  <c r="Y1677" i="5" s="1"/>
  <c r="Z1677" i="5" s="1" a="1"/>
  <c r="Z1677" i="5" s="1"/>
  <c r="X1678" i="5"/>
  <c r="Y1678" i="5" s="1"/>
  <c r="Z1678" i="5" s="1" a="1"/>
  <c r="Z1678" i="5" s="1"/>
  <c r="X1679" i="5"/>
  <c r="Y1679" i="5" s="1"/>
  <c r="Z1679" i="5" s="1" a="1"/>
  <c r="Z1679" i="5" s="1"/>
  <c r="X1680" i="5"/>
  <c r="Y1680" i="5" s="1"/>
  <c r="Z1680" i="5" s="1" a="1"/>
  <c r="Z1680" i="5" s="1"/>
  <c r="X1681" i="5"/>
  <c r="Y1681" i="5" s="1"/>
  <c r="Z1681" i="5" s="1" a="1"/>
  <c r="Z1681" i="5" s="1"/>
  <c r="X1682" i="5"/>
  <c r="Y1682" i="5" s="1"/>
  <c r="Z1682" i="5" s="1" a="1"/>
  <c r="Z1682" i="5" s="1"/>
  <c r="X1683" i="5"/>
  <c r="Y1683" i="5" s="1"/>
  <c r="Z1683" i="5" s="1" a="1"/>
  <c r="Z1683" i="5" s="1"/>
  <c r="X1684" i="5"/>
  <c r="Y1684" i="5" s="1"/>
  <c r="Z1684" i="5" s="1" a="1"/>
  <c r="Z1684" i="5" s="1"/>
  <c r="X1685" i="5"/>
  <c r="Y1685" i="5" s="1"/>
  <c r="Z1685" i="5" s="1" a="1"/>
  <c r="Z1685" i="5" s="1"/>
  <c r="X1686" i="5"/>
  <c r="Y1686" i="5" s="1"/>
  <c r="Z1686" i="5" s="1" a="1"/>
  <c r="Z1686" i="5" s="1"/>
  <c r="X1687" i="5"/>
  <c r="Y1687" i="5" s="1"/>
  <c r="Z1687" i="5" s="1" a="1"/>
  <c r="Z1687" i="5" s="1"/>
  <c r="X1688" i="5"/>
  <c r="Y1688" i="5" s="1"/>
  <c r="Z1688" i="5" s="1" a="1"/>
  <c r="Z1688" i="5" s="1"/>
  <c r="X1689" i="5"/>
  <c r="Y1689" i="5" s="1"/>
  <c r="Z1689" i="5" s="1" a="1"/>
  <c r="Z1689" i="5" s="1"/>
  <c r="X1690" i="5"/>
  <c r="Y1690" i="5" s="1"/>
  <c r="Z1690" i="5" s="1" a="1"/>
  <c r="Z1690" i="5" s="1"/>
  <c r="X1691" i="5"/>
  <c r="Y1691" i="5" s="1"/>
  <c r="Z1691" i="5" s="1" a="1"/>
  <c r="Z1691" i="5" s="1"/>
  <c r="X1692" i="5"/>
  <c r="Y1692" i="5" s="1"/>
  <c r="Z1692" i="5" s="1" a="1"/>
  <c r="Z1692" i="5" s="1"/>
  <c r="X1693" i="5"/>
  <c r="Y1693" i="5" s="1"/>
  <c r="Z1693" i="5" s="1" a="1"/>
  <c r="Z1693" i="5" s="1"/>
  <c r="X1694" i="5"/>
  <c r="Y1694" i="5" s="1"/>
  <c r="Z1694" i="5" s="1" a="1"/>
  <c r="Z1694" i="5" s="1"/>
  <c r="X1695" i="5"/>
  <c r="Y1695" i="5" s="1"/>
  <c r="Z1695" i="5" s="1" a="1"/>
  <c r="Z1695" i="5" s="1"/>
  <c r="X1696" i="5"/>
  <c r="Y1696" i="5" s="1"/>
  <c r="Z1696" i="5" s="1" a="1"/>
  <c r="Z1696" i="5" s="1"/>
  <c r="X1697" i="5"/>
  <c r="Y1697" i="5" s="1"/>
  <c r="Z1697" i="5" s="1" a="1"/>
  <c r="Z1697" i="5" s="1"/>
  <c r="X1698" i="5"/>
  <c r="Y1698" i="5" s="1"/>
  <c r="Z1698" i="5" s="1" a="1"/>
  <c r="Z1698" i="5" s="1"/>
  <c r="X1699" i="5"/>
  <c r="Y1699" i="5" s="1"/>
  <c r="Z1699" i="5" s="1" a="1"/>
  <c r="Z1699" i="5" s="1"/>
  <c r="X1700" i="5"/>
  <c r="Y1700" i="5" s="1"/>
  <c r="Z1700" i="5" s="1" a="1"/>
  <c r="Z1700" i="5" s="1"/>
  <c r="X1701" i="5"/>
  <c r="Y1701" i="5" s="1"/>
  <c r="Z1701" i="5" s="1" a="1"/>
  <c r="Z1701" i="5" s="1"/>
  <c r="X1702" i="5"/>
  <c r="Y1702" i="5" s="1"/>
  <c r="Z1702" i="5" s="1" a="1"/>
  <c r="Z1702" i="5" s="1"/>
  <c r="X1703" i="5"/>
  <c r="Y1703" i="5" s="1"/>
  <c r="Z1703" i="5" s="1" a="1"/>
  <c r="Z1703" i="5" s="1"/>
  <c r="X1704" i="5"/>
  <c r="Y1704" i="5" s="1"/>
  <c r="Z1704" i="5" s="1" a="1"/>
  <c r="Z1704" i="5" s="1"/>
  <c r="X1705" i="5"/>
  <c r="Y1705" i="5" s="1"/>
  <c r="Z1705" i="5" s="1" a="1"/>
  <c r="Z1705" i="5" s="1"/>
  <c r="X1706" i="5"/>
  <c r="Y1706" i="5" s="1"/>
  <c r="Z1706" i="5" s="1" a="1"/>
  <c r="Z1706" i="5" s="1"/>
  <c r="X1707" i="5"/>
  <c r="Y1707" i="5" s="1"/>
  <c r="Z1707" i="5" s="1" a="1"/>
  <c r="Z1707" i="5" s="1"/>
  <c r="X1708" i="5"/>
  <c r="Y1708" i="5" s="1"/>
  <c r="Z1708" i="5" s="1" a="1"/>
  <c r="Z1708" i="5" s="1"/>
  <c r="X1709" i="5"/>
  <c r="Y1709" i="5" s="1"/>
  <c r="Z1709" i="5" s="1" a="1"/>
  <c r="Z1709" i="5" s="1"/>
  <c r="X1710" i="5"/>
  <c r="Y1710" i="5" s="1"/>
  <c r="Z1710" i="5" s="1" a="1"/>
  <c r="Z1710" i="5" s="1"/>
  <c r="X1711" i="5"/>
  <c r="Y1711" i="5" s="1"/>
  <c r="Z1711" i="5" s="1" a="1"/>
  <c r="Z1711" i="5" s="1"/>
  <c r="X1712" i="5"/>
  <c r="Y1712" i="5" s="1"/>
  <c r="Z1712" i="5" s="1" a="1"/>
  <c r="Z1712" i="5" s="1"/>
  <c r="X1713" i="5"/>
  <c r="Y1713" i="5" s="1"/>
  <c r="Z1713" i="5" s="1" a="1"/>
  <c r="Z1713" i="5" s="1"/>
  <c r="X1714" i="5"/>
  <c r="Y1714" i="5" s="1"/>
  <c r="Z1714" i="5" s="1" a="1"/>
  <c r="Z1714" i="5" s="1"/>
  <c r="X1715" i="5"/>
  <c r="Y1715" i="5" s="1"/>
  <c r="Z1715" i="5" s="1" a="1"/>
  <c r="Z1715" i="5" s="1"/>
  <c r="X1716" i="5"/>
  <c r="Y1716" i="5" s="1"/>
  <c r="Z1716" i="5" s="1" a="1"/>
  <c r="Z1716" i="5" s="1"/>
  <c r="X1717" i="5"/>
  <c r="Y1717" i="5" s="1"/>
  <c r="Z1717" i="5" s="1" a="1"/>
  <c r="Z1717" i="5" s="1"/>
  <c r="X1718" i="5"/>
  <c r="Y1718" i="5" s="1"/>
  <c r="Z1718" i="5" s="1" a="1"/>
  <c r="Z1718" i="5" s="1"/>
  <c r="X1719" i="5"/>
  <c r="Y1719" i="5" s="1"/>
  <c r="Z1719" i="5" s="1" a="1"/>
  <c r="Z1719" i="5" s="1"/>
  <c r="X1720" i="5"/>
  <c r="Y1720" i="5" s="1"/>
  <c r="Z1720" i="5" s="1" a="1"/>
  <c r="Z1720" i="5" s="1"/>
  <c r="X1721" i="5"/>
  <c r="Y1721" i="5" s="1"/>
  <c r="Z1721" i="5" s="1" a="1"/>
  <c r="Z1721" i="5" s="1"/>
  <c r="X1722" i="5"/>
  <c r="Y1722" i="5" s="1"/>
  <c r="Z1722" i="5" s="1" a="1"/>
  <c r="Z1722" i="5" s="1"/>
  <c r="X1723" i="5"/>
  <c r="Y1723" i="5" s="1"/>
  <c r="Z1723" i="5" s="1" a="1"/>
  <c r="Z1723" i="5" s="1"/>
  <c r="X1724" i="5"/>
  <c r="Y1724" i="5" s="1"/>
  <c r="Z1724" i="5" s="1" a="1"/>
  <c r="Z1724" i="5" s="1"/>
  <c r="X1725" i="5"/>
  <c r="Y1725" i="5" s="1"/>
  <c r="Z1725" i="5" s="1" a="1"/>
  <c r="Z1725" i="5" s="1"/>
  <c r="X1726" i="5"/>
  <c r="Y1726" i="5" s="1"/>
  <c r="Z1726" i="5" s="1" a="1"/>
  <c r="Z1726" i="5" s="1"/>
  <c r="X1727" i="5"/>
  <c r="Y1727" i="5" s="1"/>
  <c r="Z1727" i="5" s="1" a="1"/>
  <c r="Z1727" i="5" s="1"/>
  <c r="X1728" i="5"/>
  <c r="Y1728" i="5" s="1"/>
  <c r="Z1728" i="5" s="1" a="1"/>
  <c r="Z1728" i="5" s="1"/>
  <c r="X1729" i="5"/>
  <c r="Y1729" i="5" s="1"/>
  <c r="Z1729" i="5" s="1" a="1"/>
  <c r="Z1729" i="5" s="1"/>
  <c r="X1730" i="5"/>
  <c r="Y1730" i="5" s="1"/>
  <c r="Z1730" i="5" s="1" a="1"/>
  <c r="Z1730" i="5" s="1"/>
  <c r="X1731" i="5"/>
  <c r="Y1731" i="5" s="1"/>
  <c r="Z1731" i="5" s="1" a="1"/>
  <c r="Z1731" i="5" s="1"/>
  <c r="X1732" i="5"/>
  <c r="Y1732" i="5" s="1"/>
  <c r="Z1732" i="5" s="1" a="1"/>
  <c r="Z1732" i="5" s="1"/>
  <c r="X1733" i="5"/>
  <c r="Y1733" i="5" s="1"/>
  <c r="Z1733" i="5" s="1" a="1"/>
  <c r="Z1733" i="5" s="1"/>
  <c r="X1734" i="5"/>
  <c r="Y1734" i="5" s="1"/>
  <c r="Z1734" i="5" s="1" a="1"/>
  <c r="Z1734" i="5" s="1"/>
  <c r="X1735" i="5"/>
  <c r="Y1735" i="5" s="1"/>
  <c r="Z1735" i="5" s="1" a="1"/>
  <c r="Z1735" i="5" s="1"/>
  <c r="X1736" i="5"/>
  <c r="Y1736" i="5" s="1"/>
  <c r="Z1736" i="5" s="1" a="1"/>
  <c r="Z1736" i="5" s="1"/>
  <c r="X1737" i="5"/>
  <c r="Y1737" i="5" s="1"/>
  <c r="Z1737" i="5" s="1" a="1"/>
  <c r="Z1737" i="5" s="1"/>
  <c r="X1738" i="5"/>
  <c r="Y1738" i="5" s="1"/>
  <c r="Z1738" i="5" s="1" a="1"/>
  <c r="Z1738" i="5" s="1"/>
  <c r="X1739" i="5"/>
  <c r="Y1739" i="5" s="1"/>
  <c r="Z1739" i="5" s="1" a="1"/>
  <c r="Z1739" i="5" s="1"/>
  <c r="X1740" i="5"/>
  <c r="Y1740" i="5" s="1"/>
  <c r="Z1740" i="5" s="1" a="1"/>
  <c r="Z1740" i="5" s="1"/>
  <c r="X1741" i="5"/>
  <c r="Y1741" i="5" s="1"/>
  <c r="Z1741" i="5" s="1" a="1"/>
  <c r="Z1741" i="5" s="1"/>
  <c r="X1742" i="5"/>
  <c r="Y1742" i="5" s="1"/>
  <c r="Z1742" i="5" s="1" a="1"/>
  <c r="Z1742" i="5" s="1"/>
  <c r="X1743" i="5"/>
  <c r="Y1743" i="5" s="1"/>
  <c r="Z1743" i="5" s="1" a="1"/>
  <c r="Z1743" i="5" s="1"/>
  <c r="X1744" i="5"/>
  <c r="Y1744" i="5" s="1"/>
  <c r="Z1744" i="5" s="1" a="1"/>
  <c r="Z1744" i="5" s="1"/>
  <c r="X1745" i="5"/>
  <c r="Y1745" i="5" s="1"/>
  <c r="Z1745" i="5" s="1" a="1"/>
  <c r="Z1745" i="5" s="1"/>
  <c r="X1746" i="5"/>
  <c r="Y1746" i="5" s="1"/>
  <c r="Z1746" i="5" s="1" a="1"/>
  <c r="Z1746" i="5" s="1"/>
  <c r="X1747" i="5"/>
  <c r="Y1747" i="5" s="1"/>
  <c r="Z1747" i="5" s="1" a="1"/>
  <c r="Z1747" i="5" s="1"/>
  <c r="X1748" i="5"/>
  <c r="Y1748" i="5" s="1"/>
  <c r="Z1748" i="5" s="1" a="1"/>
  <c r="Z1748" i="5" s="1"/>
  <c r="X1749" i="5"/>
  <c r="Y1749" i="5" s="1"/>
  <c r="Z1749" i="5" s="1" a="1"/>
  <c r="Z1749" i="5" s="1"/>
  <c r="X1750" i="5"/>
  <c r="Y1750" i="5" s="1"/>
  <c r="Z1750" i="5" s="1" a="1"/>
  <c r="Z1750" i="5" s="1"/>
  <c r="X1751" i="5"/>
  <c r="Y1751" i="5" s="1"/>
  <c r="Z1751" i="5" s="1" a="1"/>
  <c r="Z1751" i="5" s="1"/>
  <c r="X1752" i="5"/>
  <c r="Y1752" i="5" s="1"/>
  <c r="Z1752" i="5" s="1" a="1"/>
  <c r="Z1752" i="5" s="1"/>
  <c r="X1753" i="5"/>
  <c r="Y1753" i="5" s="1"/>
  <c r="Z1753" i="5" s="1" a="1"/>
  <c r="Z1753" i="5" s="1"/>
  <c r="X1754" i="5"/>
  <c r="Y1754" i="5" s="1"/>
  <c r="Z1754" i="5" s="1" a="1"/>
  <c r="Z1754" i="5" s="1"/>
  <c r="X1755" i="5"/>
  <c r="Y1755" i="5" s="1"/>
  <c r="Z1755" i="5" s="1" a="1"/>
  <c r="Z1755" i="5" s="1"/>
  <c r="X1756" i="5"/>
  <c r="Y1756" i="5" s="1"/>
  <c r="Z1756" i="5" s="1" a="1"/>
  <c r="Z1756" i="5" s="1"/>
  <c r="X1757" i="5"/>
  <c r="Y1757" i="5" s="1"/>
  <c r="Z1757" i="5" s="1" a="1"/>
  <c r="Z1757" i="5" s="1"/>
  <c r="X1758" i="5"/>
  <c r="Y1758" i="5" s="1"/>
  <c r="Z1758" i="5" s="1" a="1"/>
  <c r="Z1758" i="5" s="1"/>
  <c r="X1759" i="5"/>
  <c r="Y1759" i="5" s="1"/>
  <c r="Z1759" i="5" s="1" a="1"/>
  <c r="Z1759" i="5" s="1"/>
  <c r="X1760" i="5"/>
  <c r="Y1760" i="5" s="1"/>
  <c r="Z1760" i="5" s="1" a="1"/>
  <c r="Z1760" i="5" s="1"/>
  <c r="X1761" i="5"/>
  <c r="Y1761" i="5" s="1"/>
  <c r="Z1761" i="5" s="1" a="1"/>
  <c r="Z1761" i="5" s="1"/>
  <c r="X1762" i="5"/>
  <c r="Y1762" i="5" s="1"/>
  <c r="Z1762" i="5" s="1" a="1"/>
  <c r="Z1762" i="5" s="1"/>
  <c r="X1763" i="5"/>
  <c r="Y1763" i="5" s="1"/>
  <c r="Z1763" i="5" s="1" a="1"/>
  <c r="Z1763" i="5" s="1"/>
  <c r="X1764" i="5"/>
  <c r="Y1764" i="5" s="1"/>
  <c r="Z1764" i="5" s="1" a="1"/>
  <c r="Z1764" i="5" s="1"/>
  <c r="X1765" i="5"/>
  <c r="Y1765" i="5" s="1"/>
  <c r="Z1765" i="5" s="1" a="1"/>
  <c r="Z1765" i="5" s="1"/>
  <c r="X1766" i="5"/>
  <c r="Y1766" i="5" s="1"/>
  <c r="Z1766" i="5" s="1" a="1"/>
  <c r="Z1766" i="5" s="1"/>
  <c r="X1767" i="5"/>
  <c r="Y1767" i="5" s="1"/>
  <c r="Z1767" i="5" s="1" a="1"/>
  <c r="Z1767" i="5" s="1"/>
  <c r="X1768" i="5"/>
  <c r="Y1768" i="5" s="1"/>
  <c r="Z1768" i="5" s="1" a="1"/>
  <c r="Z1768" i="5" s="1"/>
  <c r="X1769" i="5"/>
  <c r="Y1769" i="5" s="1"/>
  <c r="Z1769" i="5" s="1" a="1"/>
  <c r="Z1769" i="5" s="1"/>
  <c r="X1770" i="5"/>
  <c r="Y1770" i="5" s="1"/>
  <c r="Z1770" i="5" s="1" a="1"/>
  <c r="Z1770" i="5" s="1"/>
  <c r="X1771" i="5"/>
  <c r="Y1771" i="5" s="1"/>
  <c r="Z1771" i="5" s="1" a="1"/>
  <c r="Z1771" i="5" s="1"/>
  <c r="X1772" i="5"/>
  <c r="Y1772" i="5" s="1"/>
  <c r="Z1772" i="5" s="1" a="1"/>
  <c r="Z1772" i="5" s="1"/>
  <c r="X1773" i="5"/>
  <c r="Y1773" i="5" s="1"/>
  <c r="Z1773" i="5" s="1" a="1"/>
  <c r="Z1773" i="5" s="1"/>
  <c r="X1774" i="5"/>
  <c r="Y1774" i="5" s="1"/>
  <c r="Z1774" i="5" s="1" a="1"/>
  <c r="Z1774" i="5" s="1"/>
  <c r="X1775" i="5"/>
  <c r="Y1775" i="5" s="1"/>
  <c r="Z1775" i="5" s="1" a="1"/>
  <c r="Z1775" i="5" s="1"/>
  <c r="X1776" i="5"/>
  <c r="Y1776" i="5" s="1"/>
  <c r="Z1776" i="5" s="1" a="1"/>
  <c r="Z1776" i="5" s="1"/>
  <c r="X1777" i="5"/>
  <c r="Y1777" i="5" s="1"/>
  <c r="Z1777" i="5" s="1" a="1"/>
  <c r="Z1777" i="5" s="1"/>
  <c r="X1778" i="5"/>
  <c r="Y1778" i="5" s="1"/>
  <c r="Z1778" i="5" s="1" a="1"/>
  <c r="Z1778" i="5" s="1"/>
  <c r="X1779" i="5"/>
  <c r="Y1779" i="5" s="1"/>
  <c r="Z1779" i="5" s="1" a="1"/>
  <c r="Z1779" i="5" s="1"/>
  <c r="X1780" i="5"/>
  <c r="Y1780" i="5" s="1"/>
  <c r="Z1780" i="5" s="1" a="1"/>
  <c r="Z1780" i="5" s="1"/>
  <c r="X1781" i="5"/>
  <c r="Y1781" i="5" s="1"/>
  <c r="Z1781" i="5" s="1" a="1"/>
  <c r="Z1781" i="5" s="1"/>
  <c r="X1782" i="5"/>
  <c r="Y1782" i="5" s="1"/>
  <c r="Z1782" i="5" s="1" a="1"/>
  <c r="Z1782" i="5" s="1"/>
  <c r="X1783" i="5"/>
  <c r="Y1783" i="5" s="1"/>
  <c r="Z1783" i="5" s="1" a="1"/>
  <c r="Z1783" i="5" s="1"/>
  <c r="X1784" i="5"/>
  <c r="Y1784" i="5" s="1"/>
  <c r="Z1784" i="5" s="1" a="1"/>
  <c r="Z1784" i="5" s="1"/>
  <c r="X1785" i="5"/>
  <c r="Y1785" i="5" s="1"/>
  <c r="Z1785" i="5" s="1" a="1"/>
  <c r="Z1785" i="5" s="1"/>
  <c r="X1786" i="5"/>
  <c r="Y1786" i="5" s="1"/>
  <c r="Z1786" i="5" s="1" a="1"/>
  <c r="Z1786" i="5" s="1"/>
  <c r="X1787" i="5"/>
  <c r="Y1787" i="5" s="1"/>
  <c r="Z1787" i="5" s="1" a="1"/>
  <c r="Z1787" i="5" s="1"/>
  <c r="X1788" i="5"/>
  <c r="Y1788" i="5" s="1"/>
  <c r="Z1788" i="5" s="1" a="1"/>
  <c r="Z1788" i="5" s="1"/>
  <c r="X1789" i="5"/>
  <c r="Y1789" i="5" s="1"/>
  <c r="Z1789" i="5" s="1" a="1"/>
  <c r="Z1789" i="5" s="1"/>
  <c r="X1790" i="5"/>
  <c r="Y1790" i="5" s="1"/>
  <c r="Z1790" i="5" s="1" a="1"/>
  <c r="Z1790" i="5" s="1"/>
  <c r="X1791" i="5"/>
  <c r="Y1791" i="5" s="1"/>
  <c r="Z1791" i="5" s="1" a="1"/>
  <c r="Z1791" i="5" s="1"/>
  <c r="X1792" i="5"/>
  <c r="Y1792" i="5" s="1"/>
  <c r="Z1792" i="5" s="1" a="1"/>
  <c r="Z1792" i="5" s="1"/>
  <c r="X1793" i="5"/>
  <c r="Y1793" i="5" s="1"/>
  <c r="Z1793" i="5" s="1" a="1"/>
  <c r="Z1793" i="5" s="1"/>
  <c r="X1794" i="5"/>
  <c r="Y1794" i="5" s="1"/>
  <c r="Z1794" i="5" s="1" a="1"/>
  <c r="Z1794" i="5" s="1"/>
  <c r="X1795" i="5"/>
  <c r="Y1795" i="5" s="1"/>
  <c r="Z1795" i="5" s="1" a="1"/>
  <c r="Z1795" i="5" s="1"/>
  <c r="X1796" i="5"/>
  <c r="Y1796" i="5" s="1"/>
  <c r="Z1796" i="5" s="1" a="1"/>
  <c r="Z1796" i="5" s="1"/>
  <c r="X1797" i="5"/>
  <c r="Y1797" i="5" s="1"/>
  <c r="Z1797" i="5" s="1" a="1"/>
  <c r="Z1797" i="5" s="1"/>
  <c r="X1798" i="5"/>
  <c r="Y1798" i="5" s="1"/>
  <c r="Z1798" i="5" s="1" a="1"/>
  <c r="Z1798" i="5" s="1"/>
  <c r="X1799" i="5"/>
  <c r="Y1799" i="5" s="1"/>
  <c r="Z1799" i="5" s="1" a="1"/>
  <c r="Z1799" i="5" s="1"/>
  <c r="X1800" i="5"/>
  <c r="Y1800" i="5" s="1"/>
  <c r="Z1800" i="5" s="1" a="1"/>
  <c r="Z1800" i="5" s="1"/>
  <c r="X1801" i="5"/>
  <c r="Y1801" i="5" s="1"/>
  <c r="Z1801" i="5" s="1" a="1"/>
  <c r="Z1801" i="5" s="1"/>
  <c r="X1802" i="5"/>
  <c r="Y1802" i="5" s="1"/>
  <c r="Z1802" i="5" s="1" a="1"/>
  <c r="Z1802" i="5" s="1"/>
  <c r="X1803" i="5"/>
  <c r="Y1803" i="5" s="1"/>
  <c r="Z1803" i="5" s="1" a="1"/>
  <c r="Z1803" i="5" s="1"/>
  <c r="X1804" i="5"/>
  <c r="Y1804" i="5" s="1"/>
  <c r="Z1804" i="5" s="1" a="1"/>
  <c r="Z1804" i="5" s="1"/>
  <c r="X1805" i="5"/>
  <c r="Y1805" i="5" s="1"/>
  <c r="Z1805" i="5" s="1" a="1"/>
  <c r="Z1805" i="5" s="1"/>
  <c r="X1806" i="5"/>
  <c r="Y1806" i="5" s="1"/>
  <c r="Z1806" i="5" s="1" a="1"/>
  <c r="Z1806" i="5" s="1"/>
  <c r="X1807" i="5"/>
  <c r="Y1807" i="5" s="1"/>
  <c r="Z1807" i="5" s="1" a="1"/>
  <c r="Z1807" i="5" s="1"/>
  <c r="X1808" i="5"/>
  <c r="Y1808" i="5" s="1"/>
  <c r="Z1808" i="5" s="1" a="1"/>
  <c r="Z1808" i="5" s="1"/>
  <c r="X1809" i="5"/>
  <c r="Y1809" i="5" s="1"/>
  <c r="Z1809" i="5" s="1" a="1"/>
  <c r="Z1809" i="5" s="1"/>
  <c r="X1810" i="5"/>
  <c r="Y1810" i="5" s="1"/>
  <c r="Z1810" i="5" s="1" a="1"/>
  <c r="Z1810" i="5" s="1"/>
  <c r="X1811" i="5"/>
  <c r="Y1811" i="5" s="1"/>
  <c r="Z1811" i="5" s="1" a="1"/>
  <c r="Z1811" i="5" s="1"/>
  <c r="X1812" i="5"/>
  <c r="Y1812" i="5" s="1"/>
  <c r="Z1812" i="5" s="1" a="1"/>
  <c r="Z1812" i="5" s="1"/>
  <c r="X1813" i="5"/>
  <c r="Y1813" i="5" s="1"/>
  <c r="Z1813" i="5" s="1" a="1"/>
  <c r="Z1813" i="5" s="1"/>
  <c r="X1814" i="5"/>
  <c r="Y1814" i="5" s="1"/>
  <c r="Z1814" i="5" s="1" a="1"/>
  <c r="Z1814" i="5" s="1"/>
  <c r="X1815" i="5"/>
  <c r="Y1815" i="5" s="1"/>
  <c r="Z1815" i="5" s="1" a="1"/>
  <c r="Z1815" i="5" s="1"/>
  <c r="X1816" i="5"/>
  <c r="Y1816" i="5" s="1"/>
  <c r="Z1816" i="5" s="1" a="1"/>
  <c r="Z1816" i="5" s="1"/>
  <c r="X1817" i="5"/>
  <c r="Y1817" i="5" s="1"/>
  <c r="Z1817" i="5" s="1" a="1"/>
  <c r="Z1817" i="5" s="1"/>
  <c r="X1818" i="5"/>
  <c r="Y1818" i="5" s="1"/>
  <c r="Z1818" i="5" s="1" a="1"/>
  <c r="Z1818" i="5" s="1"/>
  <c r="X1819" i="5"/>
  <c r="Y1819" i="5" s="1"/>
  <c r="Z1819" i="5" s="1" a="1"/>
  <c r="Z1819" i="5" s="1"/>
  <c r="X1820" i="5"/>
  <c r="Y1820" i="5" s="1"/>
  <c r="Z1820" i="5" s="1" a="1"/>
  <c r="Z1820" i="5" s="1"/>
  <c r="X1821" i="5"/>
  <c r="Y1821" i="5" s="1"/>
  <c r="Z1821" i="5" s="1" a="1"/>
  <c r="Z1821" i="5" s="1"/>
  <c r="X1822" i="5"/>
  <c r="Y1822" i="5" s="1"/>
  <c r="Z1822" i="5" s="1" a="1"/>
  <c r="Z1822" i="5" s="1"/>
  <c r="X1823" i="5"/>
  <c r="Y1823" i="5" s="1"/>
  <c r="Z1823" i="5" s="1" a="1"/>
  <c r="Z1823" i="5" s="1"/>
  <c r="X1824" i="5"/>
  <c r="Y1824" i="5" s="1"/>
  <c r="Z1824" i="5" s="1" a="1"/>
  <c r="Z1824" i="5" s="1"/>
  <c r="X1825" i="5"/>
  <c r="Y1825" i="5" s="1"/>
  <c r="Z1825" i="5" s="1" a="1"/>
  <c r="Z1825" i="5" s="1"/>
  <c r="X1826" i="5"/>
  <c r="Y1826" i="5" s="1"/>
  <c r="Z1826" i="5" s="1" a="1"/>
  <c r="Z1826" i="5" s="1"/>
  <c r="X1827" i="5"/>
  <c r="Y1827" i="5" s="1"/>
  <c r="Z1827" i="5" s="1" a="1"/>
  <c r="Z1827" i="5" s="1"/>
  <c r="X1828" i="5"/>
  <c r="Y1828" i="5" s="1"/>
  <c r="Z1828" i="5" s="1" a="1"/>
  <c r="Z1828" i="5" s="1"/>
  <c r="X1829" i="5"/>
  <c r="Y1829" i="5" s="1"/>
  <c r="Z1829" i="5" s="1" a="1"/>
  <c r="Z1829" i="5" s="1"/>
  <c r="X1830" i="5"/>
  <c r="Y1830" i="5" s="1"/>
  <c r="Z1830" i="5" s="1" a="1"/>
  <c r="Z1830" i="5" s="1"/>
  <c r="X1831" i="5"/>
  <c r="Y1831" i="5" s="1"/>
  <c r="Z1831" i="5" s="1" a="1"/>
  <c r="Z1831" i="5" s="1"/>
  <c r="X1832" i="5"/>
  <c r="Y1832" i="5" s="1"/>
  <c r="Z1832" i="5" s="1" a="1"/>
  <c r="Z1832" i="5" s="1"/>
  <c r="X1833" i="5"/>
  <c r="Y1833" i="5" s="1"/>
  <c r="Z1833" i="5" s="1" a="1"/>
  <c r="Z1833" i="5" s="1"/>
  <c r="X1834" i="5"/>
  <c r="Y1834" i="5" s="1"/>
  <c r="Z1834" i="5" s="1" a="1"/>
  <c r="Z1834" i="5" s="1"/>
  <c r="X1835" i="5"/>
  <c r="Y1835" i="5" s="1"/>
  <c r="Z1835" i="5" s="1" a="1"/>
  <c r="Z1835" i="5" s="1"/>
  <c r="X1836" i="5"/>
  <c r="Y1836" i="5" s="1"/>
  <c r="Z1836" i="5" s="1" a="1"/>
  <c r="Z1836" i="5" s="1"/>
  <c r="X1837" i="5"/>
  <c r="Y1837" i="5" s="1"/>
  <c r="Z1837" i="5" s="1" a="1"/>
  <c r="Z1837" i="5" s="1"/>
  <c r="X1838" i="5"/>
  <c r="Y1838" i="5" s="1"/>
  <c r="Z1838" i="5" s="1" a="1"/>
  <c r="Z1838" i="5" s="1"/>
  <c r="X1839" i="5"/>
  <c r="Y1839" i="5" s="1"/>
  <c r="Z1839" i="5" s="1" a="1"/>
  <c r="Z1839" i="5" s="1"/>
  <c r="X1840" i="5"/>
  <c r="Y1840" i="5" s="1"/>
  <c r="Z1840" i="5" s="1" a="1"/>
  <c r="Z1840" i="5" s="1"/>
  <c r="X1841" i="5"/>
  <c r="Y1841" i="5" s="1"/>
  <c r="Z1841" i="5" s="1" a="1"/>
  <c r="Z1841" i="5" s="1"/>
  <c r="X1842" i="5"/>
  <c r="Y1842" i="5" s="1"/>
  <c r="Z1842" i="5" s="1" a="1"/>
  <c r="Z1842" i="5" s="1"/>
  <c r="X1843" i="5"/>
  <c r="Y1843" i="5" s="1"/>
  <c r="Z1843" i="5" s="1" a="1"/>
  <c r="Z1843" i="5" s="1"/>
  <c r="X1844" i="5"/>
  <c r="Y1844" i="5" s="1"/>
  <c r="Z1844" i="5" s="1" a="1"/>
  <c r="Z1844" i="5" s="1"/>
  <c r="X1845" i="5"/>
  <c r="Y1845" i="5" s="1"/>
  <c r="Z1845" i="5" s="1" a="1"/>
  <c r="Z1845" i="5" s="1"/>
  <c r="X1846" i="5"/>
  <c r="Y1846" i="5" s="1"/>
  <c r="Z1846" i="5" s="1" a="1"/>
  <c r="Z1846" i="5" s="1"/>
  <c r="X1847" i="5"/>
  <c r="Y1847" i="5" s="1"/>
  <c r="Z1847" i="5" s="1" a="1"/>
  <c r="Z1847" i="5" s="1"/>
  <c r="X1848" i="5"/>
  <c r="Y1848" i="5" s="1"/>
  <c r="Z1848" i="5" s="1" a="1"/>
  <c r="Z1848" i="5" s="1"/>
  <c r="X1849" i="5"/>
  <c r="Y1849" i="5" s="1"/>
  <c r="Z1849" i="5" s="1" a="1"/>
  <c r="Z1849" i="5" s="1"/>
  <c r="X1850" i="5"/>
  <c r="Y1850" i="5" s="1"/>
  <c r="Z1850" i="5" s="1" a="1"/>
  <c r="Z1850" i="5" s="1"/>
  <c r="X1851" i="5"/>
  <c r="Y1851" i="5" s="1"/>
  <c r="Z1851" i="5" s="1" a="1"/>
  <c r="Z1851" i="5" s="1"/>
  <c r="X1852" i="5"/>
  <c r="Y1852" i="5" s="1"/>
  <c r="Z1852" i="5" s="1" a="1"/>
  <c r="Z1852" i="5" s="1"/>
  <c r="X1853" i="5"/>
  <c r="Y1853" i="5" s="1"/>
  <c r="Z1853" i="5" s="1" a="1"/>
  <c r="Z1853" i="5" s="1"/>
  <c r="X1854" i="5"/>
  <c r="Y1854" i="5" s="1"/>
  <c r="Z1854" i="5" s="1" a="1"/>
  <c r="Z1854" i="5" s="1"/>
  <c r="X1855" i="5"/>
  <c r="Y1855" i="5" s="1"/>
  <c r="Z1855" i="5" s="1" a="1"/>
  <c r="Z1855" i="5" s="1"/>
  <c r="X1856" i="5"/>
  <c r="Y1856" i="5" s="1"/>
  <c r="Z1856" i="5" s="1" a="1"/>
  <c r="Z1856" i="5" s="1"/>
  <c r="X1857" i="5"/>
  <c r="Y1857" i="5" s="1"/>
  <c r="Z1857" i="5" s="1" a="1"/>
  <c r="Z1857" i="5" s="1"/>
  <c r="X1858" i="5"/>
  <c r="Y1858" i="5" s="1"/>
  <c r="Z1858" i="5" s="1" a="1"/>
  <c r="Z1858" i="5" s="1"/>
  <c r="X1859" i="5"/>
  <c r="Y1859" i="5" s="1"/>
  <c r="Z1859" i="5" s="1" a="1"/>
  <c r="Z1859" i="5" s="1"/>
  <c r="X1860" i="5"/>
  <c r="Y1860" i="5" s="1"/>
  <c r="Z1860" i="5" s="1" a="1"/>
  <c r="Z1860" i="5" s="1"/>
  <c r="X1861" i="5"/>
  <c r="Y1861" i="5" s="1"/>
  <c r="Z1861" i="5" s="1" a="1"/>
  <c r="Z1861" i="5" s="1"/>
  <c r="X1862" i="5"/>
  <c r="Y1862" i="5" s="1"/>
  <c r="Z1862" i="5" s="1" a="1"/>
  <c r="Z1862" i="5" s="1"/>
  <c r="X1863" i="5"/>
  <c r="Y1863" i="5" s="1"/>
  <c r="Z1863" i="5" s="1" a="1"/>
  <c r="Z1863" i="5" s="1"/>
  <c r="X1864" i="5"/>
  <c r="Y1864" i="5" s="1"/>
  <c r="Z1864" i="5" s="1" a="1"/>
  <c r="Z1864" i="5" s="1"/>
  <c r="X1865" i="5"/>
  <c r="Y1865" i="5" s="1"/>
  <c r="Z1865" i="5" s="1" a="1"/>
  <c r="Z1865" i="5" s="1"/>
  <c r="X1866" i="5"/>
  <c r="Y1866" i="5" s="1"/>
  <c r="Z1866" i="5" s="1" a="1"/>
  <c r="Z1866" i="5" s="1"/>
  <c r="X1867" i="5"/>
  <c r="Y1867" i="5" s="1"/>
  <c r="Z1867" i="5" s="1" a="1"/>
  <c r="Z1867" i="5" s="1"/>
  <c r="X1868" i="5"/>
  <c r="Y1868" i="5" s="1"/>
  <c r="Z1868" i="5" s="1" a="1"/>
  <c r="Z1868" i="5" s="1"/>
  <c r="X1869" i="5"/>
  <c r="Y1869" i="5" s="1"/>
  <c r="Z1869" i="5" s="1" a="1"/>
  <c r="Z1869" i="5" s="1"/>
  <c r="X1870" i="5"/>
  <c r="Y1870" i="5" s="1"/>
  <c r="Z1870" i="5" s="1" a="1"/>
  <c r="Z1870" i="5" s="1"/>
  <c r="X1871" i="5"/>
  <c r="Y1871" i="5" s="1"/>
  <c r="Z1871" i="5" s="1" a="1"/>
  <c r="Z1871" i="5" s="1"/>
  <c r="X1872" i="5"/>
  <c r="Y1872" i="5" s="1"/>
  <c r="Z1872" i="5" s="1" a="1"/>
  <c r="Z1872" i="5" s="1"/>
  <c r="X1873" i="5"/>
  <c r="Y1873" i="5" s="1"/>
  <c r="Z1873" i="5" s="1" a="1"/>
  <c r="Z1873" i="5" s="1"/>
  <c r="X1874" i="5"/>
  <c r="Y1874" i="5" s="1"/>
  <c r="Z1874" i="5" s="1" a="1"/>
  <c r="Z1874" i="5" s="1"/>
  <c r="X1875" i="5"/>
  <c r="Y1875" i="5" s="1"/>
  <c r="Z1875" i="5" s="1" a="1"/>
  <c r="Z1875" i="5" s="1"/>
  <c r="X1876" i="5"/>
  <c r="Y1876" i="5" s="1"/>
  <c r="Z1876" i="5" s="1" a="1"/>
  <c r="Z1876" i="5" s="1"/>
  <c r="X1877" i="5"/>
  <c r="Y1877" i="5" s="1"/>
  <c r="Z1877" i="5" s="1" a="1"/>
  <c r="Z1877" i="5" s="1"/>
  <c r="X1878" i="5"/>
  <c r="Y1878" i="5" s="1"/>
  <c r="Z1878" i="5" s="1" a="1"/>
  <c r="Z1878" i="5" s="1"/>
  <c r="X1879" i="5"/>
  <c r="Y1879" i="5" s="1"/>
  <c r="Z1879" i="5" s="1" a="1"/>
  <c r="Z1879" i="5" s="1"/>
  <c r="X1880" i="5"/>
  <c r="Y1880" i="5" s="1"/>
  <c r="Z1880" i="5" s="1" a="1"/>
  <c r="Z1880" i="5" s="1"/>
  <c r="X1881" i="5"/>
  <c r="Y1881" i="5" s="1"/>
  <c r="Z1881" i="5" s="1" a="1"/>
  <c r="Z1881" i="5" s="1"/>
  <c r="X1882" i="5"/>
  <c r="Y1882" i="5" s="1"/>
  <c r="Z1882" i="5" s="1" a="1"/>
  <c r="Z1882" i="5" s="1"/>
  <c r="X1883" i="5"/>
  <c r="Y1883" i="5" s="1"/>
  <c r="Z1883" i="5" s="1" a="1"/>
  <c r="Z1883" i="5" s="1"/>
  <c r="X1884" i="5"/>
  <c r="Y1884" i="5" s="1"/>
  <c r="Z1884" i="5" s="1" a="1"/>
  <c r="Z1884" i="5" s="1"/>
  <c r="X1885" i="5"/>
  <c r="Y1885" i="5" s="1"/>
  <c r="Z1885" i="5" s="1" a="1"/>
  <c r="Z1885" i="5" s="1"/>
  <c r="X1886" i="5"/>
  <c r="Y1886" i="5" s="1"/>
  <c r="Z1886" i="5" s="1" a="1"/>
  <c r="Z1886" i="5" s="1"/>
  <c r="X1887" i="5"/>
  <c r="Y1887" i="5" s="1"/>
  <c r="Z1887" i="5" s="1" a="1"/>
  <c r="Z1887" i="5" s="1"/>
  <c r="X1888" i="5"/>
  <c r="Y1888" i="5" s="1"/>
  <c r="Z1888" i="5" s="1" a="1"/>
  <c r="Z1888" i="5" s="1"/>
  <c r="X1889" i="5"/>
  <c r="Y1889" i="5" s="1"/>
  <c r="Z1889" i="5" s="1" a="1"/>
  <c r="Z1889" i="5" s="1"/>
  <c r="X1890" i="5"/>
  <c r="Y1890" i="5" s="1"/>
  <c r="Z1890" i="5" s="1" a="1"/>
  <c r="Z1890" i="5" s="1"/>
  <c r="X1891" i="5"/>
  <c r="Y1891" i="5" s="1"/>
  <c r="Z1891" i="5" s="1" a="1"/>
  <c r="Z1891" i="5" s="1"/>
  <c r="X1892" i="5"/>
  <c r="Y1892" i="5" s="1"/>
  <c r="Z1892" i="5" s="1" a="1"/>
  <c r="Z1892" i="5" s="1"/>
  <c r="X1893" i="5"/>
  <c r="Y1893" i="5" s="1"/>
  <c r="Z1893" i="5" s="1" a="1"/>
  <c r="Z1893" i="5" s="1"/>
  <c r="X1894" i="5"/>
  <c r="Y1894" i="5" s="1"/>
  <c r="Z1894" i="5" s="1" a="1"/>
  <c r="Z1894" i="5" s="1"/>
  <c r="X1895" i="5"/>
  <c r="Y1895" i="5" s="1"/>
  <c r="Z1895" i="5" s="1" a="1"/>
  <c r="Z1895" i="5" s="1"/>
  <c r="X1896" i="5"/>
  <c r="Y1896" i="5" s="1"/>
  <c r="Z1896" i="5" s="1" a="1"/>
  <c r="Z1896" i="5" s="1"/>
  <c r="X1897" i="5"/>
  <c r="Y1897" i="5" s="1"/>
  <c r="Z1897" i="5" s="1" a="1"/>
  <c r="Z1897" i="5" s="1"/>
  <c r="X1898" i="5"/>
  <c r="Y1898" i="5" s="1"/>
  <c r="Z1898" i="5" s="1" a="1"/>
  <c r="Z1898" i="5" s="1"/>
  <c r="X1899" i="5"/>
  <c r="Y1899" i="5" s="1"/>
  <c r="Z1899" i="5" s="1" a="1"/>
  <c r="Z1899" i="5" s="1"/>
  <c r="X1900" i="5"/>
  <c r="Y1900" i="5" s="1"/>
  <c r="Z1900" i="5" s="1" a="1"/>
  <c r="Z1900" i="5" s="1"/>
  <c r="X1901" i="5"/>
  <c r="Y1901" i="5" s="1"/>
  <c r="Z1901" i="5" s="1" a="1"/>
  <c r="Z1901" i="5" s="1"/>
  <c r="X1902" i="5"/>
  <c r="Y1902" i="5" s="1"/>
  <c r="Z1902" i="5" s="1" a="1"/>
  <c r="Z1902" i="5" s="1"/>
  <c r="X1903" i="5"/>
  <c r="Y1903" i="5" s="1"/>
  <c r="Z1903" i="5" s="1" a="1"/>
  <c r="Z1903" i="5" s="1"/>
  <c r="X1904" i="5"/>
  <c r="Y1904" i="5" s="1"/>
  <c r="Z1904" i="5" s="1" a="1"/>
  <c r="Z1904" i="5" s="1"/>
  <c r="X1905" i="5"/>
  <c r="Y1905" i="5" s="1"/>
  <c r="Z1905" i="5" s="1" a="1"/>
  <c r="Z1905" i="5" s="1"/>
  <c r="X1906" i="5"/>
  <c r="Y1906" i="5" s="1"/>
  <c r="Z1906" i="5" s="1" a="1"/>
  <c r="Z1906" i="5" s="1"/>
  <c r="X1907" i="5"/>
  <c r="Y1907" i="5" s="1"/>
  <c r="Z1907" i="5" s="1" a="1"/>
  <c r="Z1907" i="5" s="1"/>
  <c r="X1908" i="5"/>
  <c r="Y1908" i="5" s="1"/>
  <c r="Z1908" i="5" s="1" a="1"/>
  <c r="Z1908" i="5" s="1"/>
  <c r="X1909" i="5"/>
  <c r="Y1909" i="5" s="1"/>
  <c r="Z1909" i="5" s="1" a="1"/>
  <c r="Z1909" i="5" s="1"/>
  <c r="X1910" i="5"/>
  <c r="Y1910" i="5" s="1"/>
  <c r="Z1910" i="5" s="1" a="1"/>
  <c r="Z1910" i="5" s="1"/>
  <c r="X1911" i="5"/>
  <c r="Y1911" i="5" s="1"/>
  <c r="Z1911" i="5" s="1" a="1"/>
  <c r="Z1911" i="5" s="1"/>
  <c r="X1912" i="5"/>
  <c r="Y1912" i="5" s="1"/>
  <c r="Z1912" i="5" s="1" a="1"/>
  <c r="Z1912" i="5" s="1"/>
  <c r="X1913" i="5"/>
  <c r="Y1913" i="5" s="1"/>
  <c r="Z1913" i="5" s="1" a="1"/>
  <c r="Z1913" i="5" s="1"/>
  <c r="X1914" i="5"/>
  <c r="Y1914" i="5" s="1"/>
  <c r="Z1914" i="5" s="1" a="1"/>
  <c r="Z1914" i="5" s="1"/>
  <c r="X1915" i="5"/>
  <c r="Y1915" i="5" s="1"/>
  <c r="Z1915" i="5" s="1" a="1"/>
  <c r="Z1915" i="5" s="1"/>
  <c r="X1916" i="5"/>
  <c r="Y1916" i="5" s="1"/>
  <c r="Z1916" i="5" s="1" a="1"/>
  <c r="Z1916" i="5" s="1"/>
  <c r="X1917" i="5"/>
  <c r="Y1917" i="5" s="1"/>
  <c r="Z1917" i="5" s="1" a="1"/>
  <c r="Z1917" i="5" s="1"/>
  <c r="X1918" i="5"/>
  <c r="Y1918" i="5" s="1"/>
  <c r="Z1918" i="5" s="1" a="1"/>
  <c r="Z1918" i="5" s="1"/>
  <c r="X1919" i="5"/>
  <c r="Y1919" i="5" s="1"/>
  <c r="Z1919" i="5" s="1" a="1"/>
  <c r="Z1919" i="5" s="1"/>
  <c r="X1920" i="5"/>
  <c r="Y1920" i="5" s="1"/>
  <c r="Z1920" i="5" s="1" a="1"/>
  <c r="Z1920" i="5" s="1"/>
  <c r="X1921" i="5"/>
  <c r="Y1921" i="5" s="1"/>
  <c r="Z1921" i="5" s="1" a="1"/>
  <c r="Z1921" i="5" s="1"/>
  <c r="X1922" i="5"/>
  <c r="Y1922" i="5" s="1"/>
  <c r="Z1922" i="5" s="1" a="1"/>
  <c r="Z1922" i="5" s="1"/>
  <c r="X1923" i="5"/>
  <c r="Y1923" i="5" s="1"/>
  <c r="Z1923" i="5" s="1" a="1"/>
  <c r="Z1923" i="5" s="1"/>
  <c r="X1924" i="5"/>
  <c r="Y1924" i="5" s="1"/>
  <c r="Z1924" i="5" s="1" a="1"/>
  <c r="Z1924" i="5" s="1"/>
  <c r="X1925" i="5"/>
  <c r="Y1925" i="5" s="1"/>
  <c r="Z1925" i="5" s="1" a="1"/>
  <c r="Z1925" i="5" s="1"/>
  <c r="X1926" i="5"/>
  <c r="Y1926" i="5" s="1"/>
  <c r="Z1926" i="5" s="1" a="1"/>
  <c r="Z1926" i="5" s="1"/>
  <c r="X1927" i="5"/>
  <c r="Y1927" i="5" s="1"/>
  <c r="Z1927" i="5" s="1" a="1"/>
  <c r="Z1927" i="5" s="1"/>
  <c r="X1928" i="5"/>
  <c r="Y1928" i="5" s="1"/>
  <c r="Z1928" i="5" s="1" a="1"/>
  <c r="Z1928" i="5" s="1"/>
  <c r="X1929" i="5"/>
  <c r="Y1929" i="5" s="1"/>
  <c r="Z1929" i="5" s="1" a="1"/>
  <c r="Z1929" i="5" s="1"/>
  <c r="X1930" i="5"/>
  <c r="Y1930" i="5" s="1"/>
  <c r="Z1930" i="5" s="1" a="1"/>
  <c r="Z1930" i="5" s="1"/>
  <c r="X1931" i="5"/>
  <c r="Y1931" i="5" s="1"/>
  <c r="Z1931" i="5" s="1" a="1"/>
  <c r="Z1931" i="5" s="1"/>
  <c r="X1932" i="5"/>
  <c r="Y1932" i="5" s="1"/>
  <c r="Z1932" i="5" s="1" a="1"/>
  <c r="Z1932" i="5" s="1"/>
  <c r="X1933" i="5"/>
  <c r="Y1933" i="5" s="1"/>
  <c r="Z1933" i="5" s="1" a="1"/>
  <c r="Z1933" i="5" s="1"/>
  <c r="X1934" i="5"/>
  <c r="Y1934" i="5" s="1"/>
  <c r="Z1934" i="5" s="1" a="1"/>
  <c r="Z1934" i="5" s="1"/>
  <c r="X1935" i="5"/>
  <c r="Y1935" i="5" s="1"/>
  <c r="Z1935" i="5" s="1" a="1"/>
  <c r="Z1935" i="5" s="1"/>
  <c r="X1936" i="5"/>
  <c r="Y1936" i="5" s="1"/>
  <c r="Z1936" i="5" s="1" a="1"/>
  <c r="Z1936" i="5" s="1"/>
  <c r="X1937" i="5"/>
  <c r="Y1937" i="5" s="1"/>
  <c r="Z1937" i="5" s="1" a="1"/>
  <c r="Z1937" i="5" s="1"/>
  <c r="X1938" i="5"/>
  <c r="Y1938" i="5" s="1"/>
  <c r="Z1938" i="5" s="1" a="1"/>
  <c r="Z1938" i="5" s="1"/>
  <c r="X1939" i="5"/>
  <c r="Y1939" i="5" s="1"/>
  <c r="Z1939" i="5" s="1" a="1"/>
  <c r="Z1939" i="5" s="1"/>
  <c r="X1940" i="5"/>
  <c r="Y1940" i="5" s="1"/>
  <c r="Z1940" i="5" s="1" a="1"/>
  <c r="Z1940" i="5" s="1"/>
  <c r="X1941" i="5"/>
  <c r="Y1941" i="5" s="1"/>
  <c r="Z1941" i="5" s="1" a="1"/>
  <c r="Z1941" i="5" s="1"/>
  <c r="X1942" i="5"/>
  <c r="Y1942" i="5" s="1"/>
  <c r="Z1942" i="5" s="1" a="1"/>
  <c r="Z1942" i="5" s="1"/>
  <c r="X1943" i="5"/>
  <c r="Y1943" i="5" s="1"/>
  <c r="Z1943" i="5" s="1" a="1"/>
  <c r="Z1943" i="5" s="1"/>
  <c r="X1944" i="5"/>
  <c r="Y1944" i="5" s="1"/>
  <c r="Z1944" i="5" s="1" a="1"/>
  <c r="Z1944" i="5" s="1"/>
  <c r="X1945" i="5"/>
  <c r="Y1945" i="5" s="1"/>
  <c r="Z1945" i="5" s="1" a="1"/>
  <c r="Z1945" i="5" s="1"/>
  <c r="X1946" i="5"/>
  <c r="Y1946" i="5" s="1"/>
  <c r="Z1946" i="5" s="1" a="1"/>
  <c r="Z1946" i="5" s="1"/>
  <c r="X1947" i="5"/>
  <c r="Y1947" i="5" s="1"/>
  <c r="Z1947" i="5" s="1" a="1"/>
  <c r="Z1947" i="5" s="1"/>
  <c r="X1948" i="5"/>
  <c r="Y1948" i="5" s="1"/>
  <c r="Z1948" i="5" s="1" a="1"/>
  <c r="Z1948" i="5" s="1"/>
  <c r="X1949" i="5"/>
  <c r="Y1949" i="5" s="1"/>
  <c r="Z1949" i="5" s="1" a="1"/>
  <c r="Z1949" i="5" s="1"/>
  <c r="X1950" i="5"/>
  <c r="Y1950" i="5" s="1"/>
  <c r="Z1950" i="5" s="1" a="1"/>
  <c r="Z1950" i="5" s="1"/>
  <c r="X1951" i="5"/>
  <c r="Y1951" i="5" s="1"/>
  <c r="Z1951" i="5" s="1" a="1"/>
  <c r="Z1951" i="5" s="1"/>
  <c r="X1952" i="5"/>
  <c r="Y1952" i="5" s="1"/>
  <c r="Z1952" i="5" s="1" a="1"/>
  <c r="Z1952" i="5" s="1"/>
  <c r="X1953" i="5"/>
  <c r="Y1953" i="5" s="1"/>
  <c r="Z1953" i="5" s="1" a="1"/>
  <c r="Z1953" i="5" s="1"/>
  <c r="X1954" i="5"/>
  <c r="Y1954" i="5" s="1"/>
  <c r="Z1954" i="5" s="1" a="1"/>
  <c r="Z1954" i="5" s="1"/>
  <c r="X1955" i="5"/>
  <c r="Y1955" i="5" s="1"/>
  <c r="Z1955" i="5" s="1" a="1"/>
  <c r="Z1955" i="5" s="1"/>
  <c r="X1956" i="5"/>
  <c r="Y1956" i="5" s="1"/>
  <c r="Z1956" i="5" s="1" a="1"/>
  <c r="Z1956" i="5" s="1"/>
  <c r="X1957" i="5"/>
  <c r="Y1957" i="5" s="1"/>
  <c r="Z1957" i="5" s="1" a="1"/>
  <c r="Z1957" i="5" s="1"/>
  <c r="X1958" i="5"/>
  <c r="Y1958" i="5" s="1"/>
  <c r="Z1958" i="5" s="1" a="1"/>
  <c r="Z1958" i="5" s="1"/>
  <c r="X1959" i="5"/>
  <c r="Y1959" i="5" s="1"/>
  <c r="Z1959" i="5" s="1" a="1"/>
  <c r="Z1959" i="5" s="1"/>
  <c r="X1960" i="5"/>
  <c r="Y1960" i="5" s="1"/>
  <c r="Z1960" i="5" s="1" a="1"/>
  <c r="Z1960" i="5" s="1"/>
  <c r="X1961" i="5"/>
  <c r="Y1961" i="5" s="1"/>
  <c r="Z1961" i="5" s="1" a="1"/>
  <c r="Z1961" i="5" s="1"/>
  <c r="X1962" i="5"/>
  <c r="Y1962" i="5" s="1"/>
  <c r="Z1962" i="5" s="1" a="1"/>
  <c r="Z1962" i="5" s="1"/>
  <c r="X1963" i="5"/>
  <c r="Y1963" i="5" s="1"/>
  <c r="Z1963" i="5" s="1" a="1"/>
  <c r="Z1963" i="5" s="1"/>
  <c r="X1964" i="5"/>
  <c r="Y1964" i="5" s="1"/>
  <c r="Z1964" i="5" s="1" a="1"/>
  <c r="Z1964" i="5" s="1"/>
  <c r="X1965" i="5"/>
  <c r="Y1965" i="5" s="1"/>
  <c r="Z1965" i="5" s="1" a="1"/>
  <c r="Z1965" i="5" s="1"/>
  <c r="X1966" i="5"/>
  <c r="Y1966" i="5" s="1"/>
  <c r="Z1966" i="5" s="1" a="1"/>
  <c r="Z1966" i="5" s="1"/>
  <c r="X1967" i="5"/>
  <c r="Y1967" i="5" s="1"/>
  <c r="Z1967" i="5" s="1" a="1"/>
  <c r="Z1967" i="5" s="1"/>
  <c r="X1968" i="5"/>
  <c r="Y1968" i="5" s="1"/>
  <c r="Z1968" i="5" s="1" a="1"/>
  <c r="Z1968" i="5" s="1"/>
  <c r="X1969" i="5"/>
  <c r="Y1969" i="5" s="1"/>
  <c r="Z1969" i="5" s="1" a="1"/>
  <c r="Z1969" i="5" s="1"/>
  <c r="X1970" i="5"/>
  <c r="Y1970" i="5" s="1"/>
  <c r="Z1970" i="5" s="1" a="1"/>
  <c r="Z1970" i="5" s="1"/>
  <c r="X1971" i="5"/>
  <c r="Y1971" i="5" s="1"/>
  <c r="Z1971" i="5" s="1" a="1"/>
  <c r="Z1971" i="5" s="1"/>
  <c r="X1972" i="5"/>
  <c r="Y1972" i="5" s="1"/>
  <c r="Z1972" i="5" s="1" a="1"/>
  <c r="Z1972" i="5" s="1"/>
  <c r="X1973" i="5"/>
  <c r="Y1973" i="5" s="1"/>
  <c r="Z1973" i="5" s="1" a="1"/>
  <c r="Z1973" i="5" s="1"/>
  <c r="X1974" i="5"/>
  <c r="Y1974" i="5" s="1"/>
  <c r="Z1974" i="5" s="1" a="1"/>
  <c r="Z1974" i="5" s="1"/>
  <c r="X1975" i="5"/>
  <c r="Y1975" i="5" s="1"/>
  <c r="Z1975" i="5" s="1" a="1"/>
  <c r="Z1975" i="5" s="1"/>
  <c r="X1976" i="5"/>
  <c r="Y1976" i="5" s="1"/>
  <c r="Z1976" i="5" s="1" a="1"/>
  <c r="Z1976" i="5" s="1"/>
  <c r="X1977" i="5"/>
  <c r="Y1977" i="5" s="1"/>
  <c r="Z1977" i="5" s="1" a="1"/>
  <c r="Z1977" i="5" s="1"/>
  <c r="X1978" i="5"/>
  <c r="Y1978" i="5" s="1"/>
  <c r="Z1978" i="5" s="1" a="1"/>
  <c r="Z1978" i="5" s="1"/>
  <c r="X1979" i="5"/>
  <c r="Y1979" i="5" s="1"/>
  <c r="Z1979" i="5" s="1" a="1"/>
  <c r="Z1979" i="5" s="1"/>
  <c r="X1980" i="5"/>
  <c r="Y1980" i="5" s="1"/>
  <c r="Z1980" i="5" s="1" a="1"/>
  <c r="Z1980" i="5" s="1"/>
  <c r="X1981" i="5"/>
  <c r="Y1981" i="5" s="1"/>
  <c r="Z1981" i="5" s="1" a="1"/>
  <c r="Z1981" i="5" s="1"/>
  <c r="X1982" i="5"/>
  <c r="Y1982" i="5" s="1"/>
  <c r="Z1982" i="5" s="1" a="1"/>
  <c r="Z1982" i="5" s="1"/>
  <c r="X1983" i="5"/>
  <c r="Y1983" i="5" s="1"/>
  <c r="Z1983" i="5" s="1" a="1"/>
  <c r="Z1983" i="5" s="1"/>
  <c r="X1984" i="5"/>
  <c r="Y1984" i="5" s="1"/>
  <c r="Z1984" i="5" s="1" a="1"/>
  <c r="Z1984" i="5" s="1"/>
  <c r="X1985" i="5"/>
  <c r="Y1985" i="5" s="1"/>
  <c r="Z1985" i="5" s="1" a="1"/>
  <c r="Z1985" i="5" s="1"/>
  <c r="X1986" i="5"/>
  <c r="Y1986" i="5" s="1"/>
  <c r="Z1986" i="5" s="1" a="1"/>
  <c r="Z1986" i="5" s="1"/>
  <c r="X1987" i="5"/>
  <c r="Y1987" i="5" s="1"/>
  <c r="Z1987" i="5" s="1" a="1"/>
  <c r="Z1987" i="5" s="1"/>
  <c r="X1988" i="5"/>
  <c r="Y1988" i="5" s="1"/>
  <c r="Z1988" i="5" s="1" a="1"/>
  <c r="Z1988" i="5" s="1"/>
  <c r="X1989" i="5"/>
  <c r="Y1989" i="5" s="1"/>
  <c r="Z1989" i="5" s="1" a="1"/>
  <c r="Z1989" i="5" s="1"/>
  <c r="X1990" i="5"/>
  <c r="Y1990" i="5" s="1"/>
  <c r="Z1990" i="5" s="1" a="1"/>
  <c r="Z1990" i="5" s="1"/>
  <c r="X1991" i="5"/>
  <c r="Y1991" i="5" s="1"/>
  <c r="Z1991" i="5" s="1" a="1"/>
  <c r="Z1991" i="5" s="1"/>
  <c r="X1992" i="5"/>
  <c r="Y1992" i="5" s="1"/>
  <c r="Z1992" i="5" s="1" a="1"/>
  <c r="Z1992" i="5" s="1"/>
  <c r="X1993" i="5"/>
  <c r="Y1993" i="5" s="1"/>
  <c r="Z1993" i="5" s="1" a="1"/>
  <c r="Z1993" i="5" s="1"/>
  <c r="X1994" i="5"/>
  <c r="Y1994" i="5" s="1"/>
  <c r="Z1994" i="5" s="1" a="1"/>
  <c r="Z1994" i="5" s="1"/>
  <c r="X1995" i="5"/>
  <c r="Y1995" i="5" s="1"/>
  <c r="Z1995" i="5" s="1" a="1"/>
  <c r="Z1995" i="5" s="1"/>
  <c r="X1996" i="5"/>
  <c r="Y1996" i="5" s="1"/>
  <c r="Z1996" i="5" s="1" a="1"/>
  <c r="Z1996" i="5" s="1"/>
  <c r="X1997" i="5"/>
  <c r="Y1997" i="5" s="1"/>
  <c r="Z1997" i="5" s="1" a="1"/>
  <c r="Z1997" i="5" s="1"/>
  <c r="X1998" i="5"/>
  <c r="Y1998" i="5" s="1"/>
  <c r="Z1998" i="5" s="1" a="1"/>
  <c r="Z1998" i="5" s="1"/>
  <c r="X1999" i="5"/>
  <c r="Y1999" i="5" s="1"/>
  <c r="Z1999" i="5" s="1" a="1"/>
  <c r="Z1999" i="5" s="1"/>
  <c r="X2000" i="5"/>
  <c r="Y2000" i="5" s="1"/>
  <c r="Z2000" i="5" s="1" a="1"/>
  <c r="Z2000" i="5" s="1"/>
  <c r="X2001" i="5"/>
  <c r="Y2001" i="5" s="1"/>
  <c r="Z2001" i="5" s="1" a="1"/>
  <c r="Z2001" i="5" s="1"/>
  <c r="X2002" i="5"/>
  <c r="Y2002" i="5" s="1"/>
  <c r="Z2002" i="5" s="1" a="1"/>
  <c r="Z2002" i="5" s="1"/>
  <c r="X2003" i="5"/>
  <c r="Y2003" i="5" s="1"/>
  <c r="Z2003" i="5" s="1" a="1"/>
  <c r="Z2003" i="5" s="1"/>
  <c r="X2004" i="5"/>
  <c r="Y2004" i="5" s="1"/>
  <c r="Z2004" i="5" s="1" a="1"/>
  <c r="Z2004" i="5" s="1"/>
  <c r="X2005" i="5"/>
  <c r="Y2005" i="5" s="1"/>
  <c r="Z2005" i="5" s="1" a="1"/>
  <c r="Z2005" i="5" s="1"/>
  <c r="X2006" i="5"/>
  <c r="Y2006" i="5" s="1"/>
  <c r="Z2006" i="5" s="1" a="1"/>
  <c r="Z2006" i="5" s="1"/>
  <c r="X2007" i="5"/>
  <c r="Y2007" i="5" s="1"/>
  <c r="Z2007" i="5" s="1" a="1"/>
  <c r="Z2007" i="5" s="1"/>
  <c r="X2008" i="5"/>
  <c r="Y2008" i="5" s="1"/>
  <c r="Z2008" i="5" s="1" a="1"/>
  <c r="Z2008" i="5" s="1"/>
  <c r="X2009" i="5"/>
  <c r="Y2009" i="5" s="1"/>
  <c r="Z2009" i="5" s="1" a="1"/>
  <c r="Z2009" i="5" s="1"/>
  <c r="X2010" i="5"/>
  <c r="Y2010" i="5" s="1"/>
  <c r="Z2010" i="5" s="1" a="1"/>
  <c r="Z2010" i="5" s="1"/>
  <c r="X2011" i="5"/>
  <c r="Y2011" i="5" s="1"/>
  <c r="Z2011" i="5" s="1" a="1"/>
  <c r="Z2011" i="5" s="1"/>
  <c r="X2012" i="5"/>
  <c r="Y2012" i="5" s="1"/>
  <c r="Z2012" i="5" s="1" a="1"/>
  <c r="Z2012" i="5" s="1"/>
  <c r="X2013" i="5"/>
  <c r="Y2013" i="5" s="1"/>
  <c r="Z2013" i="5" s="1" a="1"/>
  <c r="Z2013" i="5" s="1"/>
  <c r="X2014" i="5"/>
  <c r="Y2014" i="5" s="1"/>
  <c r="Z2014" i="5" s="1" a="1"/>
  <c r="Z2014" i="5" s="1"/>
  <c r="X2015" i="5"/>
  <c r="Y2015" i="5" s="1"/>
  <c r="Z2015" i="5" s="1" a="1"/>
  <c r="Z2015" i="5" s="1"/>
  <c r="X2016" i="5"/>
  <c r="Y2016" i="5" s="1"/>
  <c r="Z2016" i="5" s="1" a="1"/>
  <c r="Z2016" i="5" s="1"/>
  <c r="X2017" i="5"/>
  <c r="Y2017" i="5" s="1"/>
  <c r="Z2017" i="5" s="1" a="1"/>
  <c r="Z2017" i="5" s="1"/>
  <c r="X2018" i="5"/>
  <c r="Y2018" i="5" s="1"/>
  <c r="Z2018" i="5" s="1" a="1"/>
  <c r="Z2018" i="5" s="1"/>
  <c r="X2019" i="5"/>
  <c r="Y2019" i="5" s="1"/>
  <c r="Z2019" i="5" s="1" a="1"/>
  <c r="Z2019" i="5" s="1"/>
  <c r="X2020" i="5"/>
  <c r="Y2020" i="5" s="1"/>
  <c r="Z2020" i="5" s="1" a="1"/>
  <c r="Z2020" i="5" s="1"/>
  <c r="X2021" i="5"/>
  <c r="Y2021" i="5" s="1"/>
  <c r="Z2021" i="5" s="1" a="1"/>
  <c r="Z2021" i="5" s="1"/>
  <c r="X2022" i="5"/>
  <c r="Y2022" i="5" s="1"/>
  <c r="Z2022" i="5" s="1" a="1"/>
  <c r="Z2022" i="5" s="1"/>
  <c r="X2023" i="5"/>
  <c r="Y2023" i="5" s="1"/>
  <c r="Z2023" i="5" s="1" a="1"/>
  <c r="Z2023" i="5" s="1"/>
  <c r="X2024" i="5"/>
  <c r="Y2024" i="5" s="1"/>
  <c r="Z2024" i="5" s="1" a="1"/>
  <c r="Z2024" i="5" s="1"/>
  <c r="X2025" i="5"/>
  <c r="Y2025" i="5" s="1"/>
  <c r="Z2025" i="5" s="1" a="1"/>
  <c r="Z2025" i="5" s="1"/>
  <c r="X2026" i="5"/>
  <c r="Y2026" i="5" s="1"/>
  <c r="Z2026" i="5" s="1" a="1"/>
  <c r="Z2026" i="5" s="1"/>
  <c r="X2027" i="5"/>
  <c r="Y2027" i="5" s="1"/>
  <c r="Z2027" i="5" s="1" a="1"/>
  <c r="Z2027" i="5" s="1"/>
  <c r="X2028" i="5"/>
  <c r="Y2028" i="5" s="1"/>
  <c r="Z2028" i="5" s="1" a="1"/>
  <c r="Z2028" i="5" s="1"/>
  <c r="X2029" i="5"/>
  <c r="Y2029" i="5" s="1"/>
  <c r="Z2029" i="5" s="1" a="1"/>
  <c r="Z2029" i="5" s="1"/>
  <c r="X2030" i="5"/>
  <c r="Y2030" i="5" s="1"/>
  <c r="Z2030" i="5" s="1" a="1"/>
  <c r="Z2030" i="5" s="1"/>
  <c r="X2031" i="5"/>
  <c r="Y2031" i="5" s="1"/>
  <c r="Z2031" i="5" s="1" a="1"/>
  <c r="Z2031" i="5" s="1"/>
  <c r="X2032" i="5"/>
  <c r="Y2032" i="5" s="1"/>
  <c r="Z2032" i="5" s="1" a="1"/>
  <c r="Z2032" i="5" s="1"/>
  <c r="X2033" i="5"/>
  <c r="Y2033" i="5" s="1"/>
  <c r="Z2033" i="5" s="1" a="1"/>
  <c r="Z2033" i="5" s="1"/>
  <c r="X2034" i="5"/>
  <c r="Y2034" i="5" s="1"/>
  <c r="Z2034" i="5" s="1" a="1"/>
  <c r="Z2034" i="5" s="1"/>
  <c r="X2035" i="5"/>
  <c r="Y2035" i="5" s="1"/>
  <c r="Z2035" i="5" s="1" a="1"/>
  <c r="Z2035" i="5" s="1"/>
  <c r="X2036" i="5"/>
  <c r="Y2036" i="5" s="1"/>
  <c r="Z2036" i="5" s="1" a="1"/>
  <c r="Z2036" i="5" s="1"/>
  <c r="X2037" i="5"/>
  <c r="Y2037" i="5" s="1"/>
  <c r="Z2037" i="5" s="1" a="1"/>
  <c r="Z2037" i="5" s="1"/>
  <c r="X2038" i="5"/>
  <c r="Y2038" i="5" s="1"/>
  <c r="Z2038" i="5" s="1" a="1"/>
  <c r="Z2038" i="5" s="1"/>
  <c r="X2039" i="5"/>
  <c r="Y2039" i="5" s="1"/>
  <c r="Z2039" i="5" s="1" a="1"/>
  <c r="Z2039" i="5" s="1"/>
  <c r="X2040" i="5"/>
  <c r="Y2040" i="5" s="1"/>
  <c r="Z2040" i="5" s="1" a="1"/>
  <c r="Z2040" i="5" s="1"/>
  <c r="X2041" i="5"/>
  <c r="Y2041" i="5" s="1"/>
  <c r="Z2041" i="5" s="1" a="1"/>
  <c r="Z2041" i="5" s="1"/>
  <c r="X2042" i="5"/>
  <c r="Y2042" i="5" s="1"/>
  <c r="Z2042" i="5" s="1" a="1"/>
  <c r="Z2042" i="5" s="1"/>
  <c r="X2043" i="5"/>
  <c r="Y2043" i="5" s="1"/>
  <c r="Z2043" i="5" s="1" a="1"/>
  <c r="Z2043" i="5" s="1"/>
  <c r="X2044" i="5"/>
  <c r="Y2044" i="5" s="1"/>
  <c r="Z2044" i="5" s="1" a="1"/>
  <c r="Z2044" i="5" s="1"/>
  <c r="X2045" i="5"/>
  <c r="Y2045" i="5" s="1"/>
  <c r="Z2045" i="5" s="1" a="1"/>
  <c r="Z2045" i="5" s="1"/>
  <c r="X2046" i="5"/>
  <c r="Y2046" i="5" s="1"/>
  <c r="Z2046" i="5" s="1" a="1"/>
  <c r="Z2046" i="5" s="1"/>
  <c r="X2047" i="5"/>
  <c r="Y2047" i="5" s="1"/>
  <c r="Z2047" i="5" s="1" a="1"/>
  <c r="Z2047" i="5" s="1"/>
  <c r="X2048" i="5"/>
  <c r="Y2048" i="5" s="1"/>
  <c r="Z2048" i="5" s="1" a="1"/>
  <c r="Z2048" i="5" s="1"/>
  <c r="X2049" i="5"/>
  <c r="Y2049" i="5" s="1"/>
  <c r="Z2049" i="5" s="1" a="1"/>
  <c r="Z2049" i="5" s="1"/>
  <c r="X2050" i="5"/>
  <c r="Y2050" i="5" s="1"/>
  <c r="Z2050" i="5" s="1" a="1"/>
  <c r="Z2050" i="5" s="1"/>
  <c r="X2051" i="5"/>
  <c r="Y2051" i="5" s="1"/>
  <c r="Z2051" i="5" s="1" a="1"/>
  <c r="Z2051" i="5" s="1"/>
  <c r="X2052" i="5"/>
  <c r="Y2052" i="5" s="1"/>
  <c r="Z2052" i="5" s="1" a="1"/>
  <c r="Z2052" i="5" s="1"/>
  <c r="X2053" i="5"/>
  <c r="Y2053" i="5" s="1"/>
  <c r="Z2053" i="5" s="1" a="1"/>
  <c r="Z2053" i="5" s="1"/>
  <c r="X2054" i="5"/>
  <c r="Y2054" i="5" s="1"/>
  <c r="Z2054" i="5" s="1" a="1"/>
  <c r="Z2054" i="5" s="1"/>
  <c r="X2055" i="5"/>
  <c r="Y2055" i="5" s="1"/>
  <c r="Z2055" i="5" s="1" a="1"/>
  <c r="Z2055" i="5" s="1"/>
  <c r="X2056" i="5"/>
  <c r="Y2056" i="5" s="1"/>
  <c r="Z2056" i="5" s="1" a="1"/>
  <c r="Z2056" i="5" s="1"/>
  <c r="X2057" i="5"/>
  <c r="Y2057" i="5" s="1"/>
  <c r="Z2057" i="5" s="1" a="1"/>
  <c r="Z2057" i="5" s="1"/>
  <c r="X2058" i="5"/>
  <c r="Y2058" i="5" s="1"/>
  <c r="Z2058" i="5" s="1" a="1"/>
  <c r="Z2058" i="5" s="1"/>
  <c r="X2059" i="5"/>
  <c r="Y2059" i="5" s="1"/>
  <c r="Z2059" i="5" s="1" a="1"/>
  <c r="Z2059" i="5" s="1"/>
  <c r="X2060" i="5"/>
  <c r="Y2060" i="5" s="1"/>
  <c r="Z2060" i="5" s="1" a="1"/>
  <c r="Z2060" i="5" s="1"/>
  <c r="X2061" i="5"/>
  <c r="Y2061" i="5" s="1"/>
  <c r="Z2061" i="5" s="1" a="1"/>
  <c r="Z2061" i="5" s="1"/>
  <c r="X2062" i="5"/>
  <c r="Y2062" i="5" s="1"/>
  <c r="Z2062" i="5" s="1" a="1"/>
  <c r="Z2062" i="5" s="1"/>
  <c r="X2063" i="5"/>
  <c r="Y2063" i="5" s="1"/>
  <c r="Z2063" i="5" s="1" a="1"/>
  <c r="Z2063" i="5" s="1"/>
  <c r="X2064" i="5"/>
  <c r="Y2064" i="5" s="1"/>
  <c r="Z2064" i="5" s="1" a="1"/>
  <c r="Z2064" i="5" s="1"/>
  <c r="X2065" i="5"/>
  <c r="Y2065" i="5" s="1"/>
  <c r="Z2065" i="5" s="1" a="1"/>
  <c r="Z2065" i="5" s="1"/>
  <c r="X2066" i="5"/>
  <c r="Y2066" i="5" s="1"/>
  <c r="Z2066" i="5" s="1" a="1"/>
  <c r="Z2066" i="5" s="1"/>
  <c r="X2067" i="5"/>
  <c r="Y2067" i="5" s="1"/>
  <c r="Z2067" i="5" s="1" a="1"/>
  <c r="Z2067" i="5" s="1"/>
  <c r="X2068" i="5"/>
  <c r="Y2068" i="5" s="1"/>
  <c r="Z2068" i="5" s="1" a="1"/>
  <c r="Z2068" i="5" s="1"/>
  <c r="X2069" i="5"/>
  <c r="Y2069" i="5" s="1"/>
  <c r="Z2069" i="5" s="1" a="1"/>
  <c r="Z2069" i="5" s="1"/>
  <c r="X2070" i="5"/>
  <c r="Y2070" i="5" s="1"/>
  <c r="Z2070" i="5" s="1" a="1"/>
  <c r="Z2070" i="5" s="1"/>
  <c r="X2071" i="5"/>
  <c r="Y2071" i="5" s="1"/>
  <c r="Z2071" i="5" s="1" a="1"/>
  <c r="Z2071" i="5" s="1"/>
  <c r="X2072" i="5"/>
  <c r="Y2072" i="5" s="1"/>
  <c r="Z2072" i="5" s="1" a="1"/>
  <c r="Z2072" i="5" s="1"/>
  <c r="X2073" i="5"/>
  <c r="Y2073" i="5" s="1"/>
  <c r="Z2073" i="5" s="1" a="1"/>
  <c r="Z2073" i="5" s="1"/>
  <c r="X2074" i="5"/>
  <c r="Y2074" i="5" s="1"/>
  <c r="Z2074" i="5" s="1" a="1"/>
  <c r="Z2074" i="5" s="1"/>
  <c r="X2075" i="5"/>
  <c r="Y2075" i="5" s="1"/>
  <c r="Z2075" i="5" s="1" a="1"/>
  <c r="Z2075" i="5" s="1"/>
  <c r="X2076" i="5"/>
  <c r="Y2076" i="5" s="1"/>
  <c r="Z2076" i="5" s="1" a="1"/>
  <c r="Z2076" i="5" s="1"/>
  <c r="X2077" i="5"/>
  <c r="Y2077" i="5" s="1"/>
  <c r="Z2077" i="5" s="1" a="1"/>
  <c r="Z2077" i="5" s="1"/>
  <c r="X2078" i="5"/>
  <c r="Y2078" i="5" s="1"/>
  <c r="Z2078" i="5" s="1" a="1"/>
  <c r="Z2078" i="5" s="1"/>
  <c r="X2079" i="5"/>
  <c r="Y2079" i="5" s="1"/>
  <c r="Z2079" i="5" s="1" a="1"/>
  <c r="Z2079" i="5" s="1"/>
  <c r="X2080" i="5"/>
  <c r="Y2080" i="5" s="1"/>
  <c r="Z2080" i="5" s="1" a="1"/>
  <c r="Z2080" i="5" s="1"/>
  <c r="X2081" i="5"/>
  <c r="Y2081" i="5" s="1"/>
  <c r="Z2081" i="5" s="1" a="1"/>
  <c r="Z2081" i="5" s="1"/>
  <c r="X2082" i="5"/>
  <c r="Y2082" i="5" s="1"/>
  <c r="Z2082" i="5" s="1" a="1"/>
  <c r="Z2082" i="5" s="1"/>
  <c r="X2083" i="5"/>
  <c r="Y2083" i="5" s="1"/>
  <c r="Z2083" i="5" s="1" a="1"/>
  <c r="Z2083" i="5" s="1"/>
  <c r="X2084" i="5"/>
  <c r="Y2084" i="5" s="1"/>
  <c r="Z2084" i="5" s="1" a="1"/>
  <c r="Z2084" i="5" s="1"/>
  <c r="X2085" i="5"/>
  <c r="Y2085" i="5" s="1"/>
  <c r="Z2085" i="5" s="1" a="1"/>
  <c r="Z2085" i="5" s="1"/>
  <c r="X2086" i="5"/>
  <c r="Y2086" i="5" s="1"/>
  <c r="Z2086" i="5" s="1" a="1"/>
  <c r="Z2086" i="5" s="1"/>
  <c r="X2087" i="5"/>
  <c r="Y2087" i="5" s="1"/>
  <c r="Z2087" i="5" s="1" a="1"/>
  <c r="Z2087" i="5" s="1"/>
  <c r="X2088" i="5"/>
  <c r="Y2088" i="5" s="1"/>
  <c r="Z2088" i="5" s="1" a="1"/>
  <c r="Z2088" i="5" s="1"/>
  <c r="X2089" i="5"/>
  <c r="Y2089" i="5" s="1"/>
  <c r="Z2089" i="5" s="1" a="1"/>
  <c r="Z2089" i="5" s="1"/>
  <c r="X2090" i="5"/>
  <c r="Y2090" i="5" s="1"/>
  <c r="Z2090" i="5" s="1" a="1"/>
  <c r="Z2090" i="5" s="1"/>
  <c r="X2091" i="5"/>
  <c r="Y2091" i="5" s="1"/>
  <c r="Z2091" i="5" s="1" a="1"/>
  <c r="Z2091" i="5" s="1"/>
  <c r="X2092" i="5"/>
  <c r="Y2092" i="5" s="1"/>
  <c r="Z2092" i="5" s="1" a="1"/>
  <c r="Z2092" i="5" s="1"/>
  <c r="X2093" i="5"/>
  <c r="Y2093" i="5" s="1"/>
  <c r="Z2093" i="5" s="1" a="1"/>
  <c r="Z2093" i="5" s="1"/>
  <c r="X2094" i="5"/>
  <c r="Y2094" i="5" s="1"/>
  <c r="Z2094" i="5" s="1" a="1"/>
  <c r="Z2094" i="5" s="1"/>
  <c r="X2095" i="5"/>
  <c r="Y2095" i="5" s="1"/>
  <c r="Z2095" i="5" s="1" a="1"/>
  <c r="Z2095" i="5" s="1"/>
  <c r="X2096" i="5"/>
  <c r="Y2096" i="5" s="1"/>
  <c r="Z2096" i="5" s="1" a="1"/>
  <c r="Z2096" i="5" s="1"/>
  <c r="X2097" i="5"/>
  <c r="Y2097" i="5" s="1"/>
  <c r="Z2097" i="5" s="1" a="1"/>
  <c r="Z2097" i="5" s="1"/>
  <c r="X2098" i="5"/>
  <c r="Y2098" i="5" s="1"/>
  <c r="Z2098" i="5" s="1" a="1"/>
  <c r="Z2098" i="5" s="1"/>
  <c r="X2099" i="5"/>
  <c r="Y2099" i="5" s="1"/>
  <c r="Z2099" i="5" s="1" a="1"/>
  <c r="Z2099" i="5" s="1"/>
  <c r="X2100" i="5"/>
  <c r="Y2100" i="5" s="1"/>
  <c r="Z2100" i="5" s="1" a="1"/>
  <c r="Z2100" i="5" s="1"/>
  <c r="X2101" i="5"/>
  <c r="Y2101" i="5" s="1"/>
  <c r="Z2101" i="5" s="1" a="1"/>
  <c r="Z2101" i="5" s="1"/>
  <c r="X2102" i="5"/>
  <c r="Y2102" i="5" s="1"/>
  <c r="Z2102" i="5" s="1" a="1"/>
  <c r="Z2102" i="5" s="1"/>
  <c r="X2103" i="5"/>
  <c r="Y2103" i="5" s="1"/>
  <c r="Z2103" i="5" s="1" a="1"/>
  <c r="Z2103" i="5" s="1"/>
  <c r="X2104" i="5"/>
  <c r="Y2104" i="5" s="1"/>
  <c r="Z2104" i="5" s="1" a="1"/>
  <c r="Z2104" i="5" s="1"/>
  <c r="X2105" i="5"/>
  <c r="Y2105" i="5" s="1"/>
  <c r="Z2105" i="5" s="1" a="1"/>
  <c r="Z2105" i="5" s="1"/>
  <c r="X2106" i="5"/>
  <c r="Y2106" i="5" s="1"/>
  <c r="Z2106" i="5" s="1" a="1"/>
  <c r="Z2106" i="5" s="1"/>
  <c r="X2107" i="5"/>
  <c r="Y2107" i="5" s="1"/>
  <c r="Z2107" i="5" s="1" a="1"/>
  <c r="Z2107" i="5" s="1"/>
  <c r="X2108" i="5"/>
  <c r="Y2108" i="5" s="1"/>
  <c r="Z2108" i="5" s="1" a="1"/>
  <c r="Z2108" i="5" s="1"/>
  <c r="X2109" i="5"/>
  <c r="Y2109" i="5" s="1"/>
  <c r="Z2109" i="5" s="1" a="1"/>
  <c r="Z2109" i="5" s="1"/>
  <c r="X2110" i="5"/>
  <c r="Y2110" i="5" s="1"/>
  <c r="Z2110" i="5" s="1" a="1"/>
  <c r="Z2110" i="5" s="1"/>
  <c r="X2111" i="5"/>
  <c r="Y2111" i="5" s="1"/>
  <c r="Z2111" i="5" s="1" a="1"/>
  <c r="Z2111" i="5" s="1"/>
  <c r="X2112" i="5"/>
  <c r="Y2112" i="5" s="1"/>
  <c r="Z2112" i="5" s="1" a="1"/>
  <c r="Z2112" i="5" s="1"/>
  <c r="X2113" i="5"/>
  <c r="Y2113" i="5" s="1"/>
  <c r="Z2113" i="5" s="1" a="1"/>
  <c r="Z2113" i="5" s="1"/>
  <c r="X2114" i="5"/>
  <c r="Y2114" i="5" s="1"/>
  <c r="Z2114" i="5" s="1" a="1"/>
  <c r="Z2114" i="5" s="1"/>
  <c r="X2115" i="5"/>
  <c r="Y2115" i="5" s="1"/>
  <c r="Z2115" i="5" s="1" a="1"/>
  <c r="Z2115" i="5" s="1"/>
  <c r="X2116" i="5"/>
  <c r="Y2116" i="5" s="1"/>
  <c r="Z2116" i="5" s="1" a="1"/>
  <c r="Z2116" i="5" s="1"/>
  <c r="X2117" i="5"/>
  <c r="Y2117" i="5" s="1"/>
  <c r="Z2117" i="5" s="1" a="1"/>
  <c r="Z2117" i="5" s="1"/>
  <c r="X2118" i="5"/>
  <c r="Y2118" i="5" s="1"/>
  <c r="Z2118" i="5" s="1" a="1"/>
  <c r="Z2118" i="5" s="1"/>
  <c r="X2119" i="5"/>
  <c r="Y2119" i="5" s="1"/>
  <c r="Z2119" i="5" s="1" a="1"/>
  <c r="Z2119" i="5" s="1"/>
  <c r="X2120" i="5"/>
  <c r="Y2120" i="5" s="1"/>
  <c r="Z2120" i="5" s="1" a="1"/>
  <c r="Z2120" i="5" s="1"/>
  <c r="X2121" i="5"/>
  <c r="Y2121" i="5" s="1"/>
  <c r="Z2121" i="5" s="1" a="1"/>
  <c r="Z2121" i="5" s="1"/>
  <c r="X2122" i="5"/>
  <c r="Y2122" i="5" s="1"/>
  <c r="Z2122" i="5" s="1" a="1"/>
  <c r="Z2122" i="5" s="1"/>
  <c r="X2123" i="5"/>
  <c r="Y2123" i="5" s="1"/>
  <c r="Z2123" i="5" s="1" a="1"/>
  <c r="Z2123" i="5" s="1"/>
  <c r="X2124" i="5"/>
  <c r="Y2124" i="5" s="1"/>
  <c r="Z2124" i="5" s="1" a="1"/>
  <c r="Z2124" i="5" s="1"/>
  <c r="X2125" i="5"/>
  <c r="Y2125" i="5" s="1"/>
  <c r="Z2125" i="5" s="1" a="1"/>
  <c r="Z2125" i="5" s="1"/>
  <c r="X2126" i="5"/>
  <c r="Y2126" i="5" s="1"/>
  <c r="Z2126" i="5" s="1" a="1"/>
  <c r="Z2126" i="5" s="1"/>
  <c r="X2127" i="5"/>
  <c r="Y2127" i="5" s="1"/>
  <c r="Z2127" i="5" s="1" a="1"/>
  <c r="Z2127" i="5" s="1"/>
  <c r="X2128" i="5"/>
  <c r="Y2128" i="5" s="1"/>
  <c r="Z2128" i="5" s="1" a="1"/>
  <c r="Z2128" i="5" s="1"/>
  <c r="X2129" i="5"/>
  <c r="Y2129" i="5" s="1"/>
  <c r="Z2129" i="5" s="1" a="1"/>
  <c r="Z2129" i="5" s="1"/>
  <c r="X2130" i="5"/>
  <c r="Y2130" i="5" s="1"/>
  <c r="Z2130" i="5" s="1" a="1"/>
  <c r="Z2130" i="5" s="1"/>
  <c r="X2131" i="5"/>
  <c r="Y2131" i="5" s="1"/>
  <c r="Z2131" i="5" s="1" a="1"/>
  <c r="Z2131" i="5" s="1"/>
  <c r="X2132" i="5"/>
  <c r="Y2132" i="5" s="1"/>
  <c r="Z2132" i="5" s="1" a="1"/>
  <c r="Z2132" i="5" s="1"/>
  <c r="X2133" i="5"/>
  <c r="Y2133" i="5" s="1"/>
  <c r="Z2133" i="5" s="1" a="1"/>
  <c r="Z2133" i="5" s="1"/>
  <c r="X2134" i="5"/>
  <c r="Y2134" i="5" s="1"/>
  <c r="Z2134" i="5" s="1" a="1"/>
  <c r="Z2134" i="5" s="1"/>
  <c r="X2135" i="5"/>
  <c r="Y2135" i="5" s="1"/>
  <c r="Z2135" i="5" s="1" a="1"/>
  <c r="Z2135" i="5" s="1"/>
  <c r="X2136" i="5"/>
  <c r="Y2136" i="5" s="1"/>
  <c r="Z2136" i="5" s="1" a="1"/>
  <c r="Z2136" i="5" s="1"/>
  <c r="X2137" i="5"/>
  <c r="Y2137" i="5" s="1"/>
  <c r="Z2137" i="5" s="1" a="1"/>
  <c r="Z2137" i="5" s="1"/>
  <c r="X2138" i="5"/>
  <c r="Y2138" i="5" s="1"/>
  <c r="Z2138" i="5" s="1" a="1"/>
  <c r="Z2138" i="5" s="1"/>
  <c r="X2139" i="5"/>
  <c r="Y2139" i="5" s="1"/>
  <c r="Z2139" i="5" s="1" a="1"/>
  <c r="Z2139" i="5" s="1"/>
  <c r="X2140" i="5"/>
  <c r="Y2140" i="5" s="1"/>
  <c r="Z2140" i="5" s="1" a="1"/>
  <c r="Z2140" i="5" s="1"/>
  <c r="X2141" i="5"/>
  <c r="Y2141" i="5" s="1"/>
  <c r="Z2141" i="5" s="1" a="1"/>
  <c r="Z2141" i="5" s="1"/>
  <c r="X2142" i="5"/>
  <c r="Y2142" i="5" s="1"/>
  <c r="Z2142" i="5" s="1" a="1"/>
  <c r="Z2142" i="5" s="1"/>
  <c r="X2143" i="5"/>
  <c r="Y2143" i="5" s="1"/>
  <c r="Z2143" i="5" s="1" a="1"/>
  <c r="Z2143" i="5" s="1"/>
  <c r="X2144" i="5"/>
  <c r="Y2144" i="5" s="1"/>
  <c r="Z2144" i="5" s="1" a="1"/>
  <c r="Z2144" i="5" s="1"/>
  <c r="X2145" i="5"/>
  <c r="Y2145" i="5" s="1"/>
  <c r="Z2145" i="5" s="1" a="1"/>
  <c r="Z2145" i="5" s="1"/>
  <c r="X2146" i="5"/>
  <c r="Y2146" i="5" s="1"/>
  <c r="Z2146" i="5" s="1" a="1"/>
  <c r="Z2146" i="5" s="1"/>
  <c r="X2147" i="5"/>
  <c r="Y2147" i="5" s="1"/>
  <c r="Z2147" i="5" s="1" a="1"/>
  <c r="Z2147" i="5" s="1"/>
  <c r="X2148" i="5"/>
  <c r="Y2148" i="5" s="1"/>
  <c r="Z2148" i="5" s="1" a="1"/>
  <c r="Z2148" i="5" s="1"/>
  <c r="X2149" i="5"/>
  <c r="Y2149" i="5" s="1"/>
  <c r="Z2149" i="5" s="1" a="1"/>
  <c r="Z2149" i="5" s="1"/>
  <c r="X2150" i="5"/>
  <c r="Y2150" i="5" s="1"/>
  <c r="Z2150" i="5" s="1" a="1"/>
  <c r="Z2150" i="5" s="1"/>
  <c r="X2151" i="5"/>
  <c r="Y2151" i="5" s="1"/>
  <c r="Z2151" i="5" s="1" a="1"/>
  <c r="Z2151" i="5" s="1"/>
  <c r="X2152" i="5"/>
  <c r="Y2152" i="5" s="1"/>
  <c r="Z2152" i="5" s="1" a="1"/>
  <c r="Z2152" i="5" s="1"/>
  <c r="X2153" i="5"/>
  <c r="Y2153" i="5" s="1"/>
  <c r="Z2153" i="5" s="1" a="1"/>
  <c r="Z2153" i="5" s="1"/>
  <c r="X2154" i="5"/>
  <c r="Y2154" i="5" s="1"/>
  <c r="Z2154" i="5" s="1" a="1"/>
  <c r="Z2154" i="5" s="1"/>
  <c r="X2155" i="5"/>
  <c r="Y2155" i="5" s="1"/>
  <c r="Z2155" i="5" s="1" a="1"/>
  <c r="Z2155" i="5" s="1"/>
  <c r="X2156" i="5"/>
  <c r="Y2156" i="5" s="1"/>
  <c r="Z2156" i="5" s="1" a="1"/>
  <c r="Z2156" i="5" s="1"/>
  <c r="X2157" i="5"/>
  <c r="Y2157" i="5" s="1"/>
  <c r="Z2157" i="5" s="1" a="1"/>
  <c r="Z2157" i="5" s="1"/>
  <c r="X2158" i="5"/>
  <c r="Y2158" i="5" s="1"/>
  <c r="Z2158" i="5" s="1" a="1"/>
  <c r="Z2158" i="5" s="1"/>
  <c r="X2159" i="5"/>
  <c r="Y2159" i="5" s="1"/>
  <c r="Z2159" i="5" s="1" a="1"/>
  <c r="Z2159" i="5" s="1"/>
  <c r="X2160" i="5"/>
  <c r="Y2160" i="5" s="1"/>
  <c r="Z2160" i="5" s="1" a="1"/>
  <c r="Z2160" i="5" s="1"/>
  <c r="X2161" i="5"/>
  <c r="Y2161" i="5" s="1"/>
  <c r="Z2161" i="5" s="1" a="1"/>
  <c r="Z2161" i="5" s="1"/>
  <c r="X2162" i="5"/>
  <c r="Y2162" i="5" s="1"/>
  <c r="Z2162" i="5" s="1" a="1"/>
  <c r="Z2162" i="5" s="1"/>
  <c r="X2163" i="5"/>
  <c r="Y2163" i="5" s="1"/>
  <c r="Z2163" i="5" s="1" a="1"/>
  <c r="Z2163" i="5" s="1"/>
  <c r="X2164" i="5"/>
  <c r="Y2164" i="5" s="1"/>
  <c r="Z2164" i="5" s="1" a="1"/>
  <c r="Z2164" i="5" s="1"/>
  <c r="X2165" i="5"/>
  <c r="Y2165" i="5" s="1"/>
  <c r="Z2165" i="5" s="1" a="1"/>
  <c r="Z2165" i="5" s="1"/>
  <c r="X2166" i="5"/>
  <c r="Y2166" i="5" s="1"/>
  <c r="Z2166" i="5" s="1" a="1"/>
  <c r="Z2166" i="5" s="1"/>
  <c r="X2167" i="5"/>
  <c r="Y2167" i="5" s="1"/>
  <c r="Z2167" i="5" s="1" a="1"/>
  <c r="Z2167" i="5" s="1"/>
  <c r="X2168" i="5"/>
  <c r="Y2168" i="5" s="1"/>
  <c r="Z2168" i="5" s="1" a="1"/>
  <c r="Z2168" i="5" s="1"/>
  <c r="X2169" i="5"/>
  <c r="Y2169" i="5" s="1"/>
  <c r="Z2169" i="5" s="1" a="1"/>
  <c r="Z2169" i="5" s="1"/>
  <c r="X2170" i="5"/>
  <c r="Y2170" i="5" s="1"/>
  <c r="Z2170" i="5" s="1" a="1"/>
  <c r="Z2170" i="5" s="1"/>
  <c r="X2171" i="5"/>
  <c r="Y2171" i="5" s="1"/>
  <c r="Z2171" i="5" s="1" a="1"/>
  <c r="Z2171" i="5" s="1"/>
  <c r="X2172" i="5"/>
  <c r="Y2172" i="5" s="1"/>
  <c r="Z2172" i="5" s="1" a="1"/>
  <c r="Z2172" i="5" s="1"/>
  <c r="X2173" i="5"/>
  <c r="Y2173" i="5" s="1"/>
  <c r="Z2173" i="5" s="1" a="1"/>
  <c r="Z2173" i="5" s="1"/>
  <c r="X2174" i="5"/>
  <c r="Y2174" i="5" s="1"/>
  <c r="Z2174" i="5" s="1" a="1"/>
  <c r="Z2174" i="5" s="1"/>
  <c r="X2175" i="5"/>
  <c r="Y2175" i="5" s="1"/>
  <c r="Z2175" i="5" s="1" a="1"/>
  <c r="Z2175" i="5" s="1"/>
  <c r="X2176" i="5"/>
  <c r="Y2176" i="5" s="1"/>
  <c r="Z2176" i="5" s="1" a="1"/>
  <c r="Z2176" i="5" s="1"/>
  <c r="X2177" i="5"/>
  <c r="Y2177" i="5" s="1"/>
  <c r="Z2177" i="5" s="1" a="1"/>
  <c r="Z2177" i="5" s="1"/>
  <c r="X2178" i="5"/>
  <c r="Y2178" i="5" s="1"/>
  <c r="Z2178" i="5" s="1" a="1"/>
  <c r="Z2178" i="5" s="1"/>
  <c r="X2179" i="5"/>
  <c r="Y2179" i="5" s="1"/>
  <c r="Z2179" i="5" s="1" a="1"/>
  <c r="Z2179" i="5" s="1"/>
  <c r="X2180" i="5"/>
  <c r="Y2180" i="5" s="1"/>
  <c r="Z2180" i="5" s="1" a="1"/>
  <c r="Z2180" i="5" s="1"/>
  <c r="X2181" i="5"/>
  <c r="Y2181" i="5" s="1"/>
  <c r="Z2181" i="5" s="1" a="1"/>
  <c r="Z2181" i="5" s="1"/>
  <c r="X2182" i="5"/>
  <c r="Y2182" i="5" s="1"/>
  <c r="Z2182" i="5" s="1" a="1"/>
  <c r="Z2182" i="5" s="1"/>
  <c r="X2183" i="5"/>
  <c r="Y2183" i="5" s="1"/>
  <c r="Z2183" i="5" s="1" a="1"/>
  <c r="Z2183" i="5" s="1"/>
  <c r="X2184" i="5"/>
  <c r="Y2184" i="5" s="1"/>
  <c r="Z2184" i="5" s="1" a="1"/>
  <c r="Z2184" i="5" s="1"/>
  <c r="X2185" i="5"/>
  <c r="Y2185" i="5" s="1"/>
  <c r="Z2185" i="5" s="1" a="1"/>
  <c r="Z2185" i="5" s="1"/>
  <c r="X2186" i="5"/>
  <c r="Y2186" i="5" s="1"/>
  <c r="Z2186" i="5" s="1" a="1"/>
  <c r="Z2186" i="5" s="1"/>
  <c r="X2187" i="5"/>
  <c r="Y2187" i="5" s="1"/>
  <c r="Z2187" i="5" s="1" a="1"/>
  <c r="Z2187" i="5" s="1"/>
  <c r="X2188" i="5"/>
  <c r="Y2188" i="5" s="1"/>
  <c r="Z2188" i="5" s="1" a="1"/>
  <c r="Z2188" i="5" s="1"/>
  <c r="X2189" i="5"/>
  <c r="Y2189" i="5" s="1"/>
  <c r="Z2189" i="5" s="1" a="1"/>
  <c r="Z2189" i="5" s="1"/>
  <c r="X2190" i="5"/>
  <c r="Y2190" i="5" s="1"/>
  <c r="Z2190" i="5" s="1" a="1"/>
  <c r="Z2190" i="5" s="1"/>
  <c r="X2191" i="5"/>
  <c r="Y2191" i="5" s="1"/>
  <c r="Z2191" i="5" s="1" a="1"/>
  <c r="Z2191" i="5" s="1"/>
  <c r="X2192" i="5"/>
  <c r="Y2192" i="5" s="1"/>
  <c r="Z2192" i="5" s="1" a="1"/>
  <c r="Z2192" i="5" s="1"/>
  <c r="X2193" i="5"/>
  <c r="Y2193" i="5" s="1"/>
  <c r="Z2193" i="5" s="1" a="1"/>
  <c r="Z2193" i="5" s="1"/>
  <c r="X2194" i="5"/>
  <c r="Y2194" i="5" s="1"/>
  <c r="Z2194" i="5" s="1" a="1"/>
  <c r="Z2194" i="5" s="1"/>
  <c r="X2195" i="5"/>
  <c r="Y2195" i="5" s="1"/>
  <c r="Z2195" i="5" s="1" a="1"/>
  <c r="Z2195" i="5" s="1"/>
  <c r="X2196" i="5"/>
  <c r="Y2196" i="5" s="1"/>
  <c r="Z2196" i="5" s="1" a="1"/>
  <c r="Z2196" i="5" s="1"/>
  <c r="X2197" i="5"/>
  <c r="Y2197" i="5" s="1"/>
  <c r="Z2197" i="5" s="1" a="1"/>
  <c r="Z2197" i="5" s="1"/>
  <c r="X2198" i="5"/>
  <c r="Y2198" i="5" s="1"/>
  <c r="Z2198" i="5" s="1" a="1"/>
  <c r="Z2198" i="5" s="1"/>
  <c r="X2199" i="5"/>
  <c r="Y2199" i="5" s="1"/>
  <c r="Z2199" i="5" s="1" a="1"/>
  <c r="Z2199" i="5" s="1"/>
  <c r="X2200" i="5"/>
  <c r="Y2200" i="5" s="1"/>
  <c r="Z2200" i="5" s="1" a="1"/>
  <c r="Z2200" i="5" s="1"/>
  <c r="X2201" i="5"/>
  <c r="Y2201" i="5" s="1"/>
  <c r="Z2201" i="5" s="1" a="1"/>
  <c r="Z2201" i="5" s="1"/>
  <c r="X2202" i="5"/>
  <c r="Y2202" i="5" s="1"/>
  <c r="Z2202" i="5" s="1" a="1"/>
  <c r="Z2202" i="5" s="1"/>
  <c r="X2203" i="5"/>
  <c r="Y2203" i="5" s="1"/>
  <c r="Z2203" i="5" s="1" a="1"/>
  <c r="Z2203" i="5" s="1"/>
  <c r="X2204" i="5"/>
  <c r="Y2204" i="5" s="1"/>
  <c r="Z2204" i="5" s="1" a="1"/>
  <c r="Z2204" i="5" s="1"/>
  <c r="X2205" i="5"/>
  <c r="Y2205" i="5" s="1"/>
  <c r="Z2205" i="5" s="1" a="1"/>
  <c r="Z2205" i="5" s="1"/>
  <c r="X2206" i="5"/>
  <c r="Y2206" i="5" s="1"/>
  <c r="Z2206" i="5" s="1" a="1"/>
  <c r="Z2206" i="5" s="1"/>
  <c r="X2207" i="5"/>
  <c r="Y2207" i="5" s="1"/>
  <c r="Z2207" i="5" s="1" a="1"/>
  <c r="Z2207" i="5" s="1"/>
  <c r="X2208" i="5"/>
  <c r="Y2208" i="5" s="1"/>
  <c r="Z2208" i="5" s="1" a="1"/>
  <c r="Z2208" i="5" s="1"/>
  <c r="X2209" i="5"/>
  <c r="Y2209" i="5" s="1"/>
  <c r="Z2209" i="5" s="1" a="1"/>
  <c r="Z2209" i="5" s="1"/>
  <c r="X2210" i="5"/>
  <c r="Y2210" i="5" s="1"/>
  <c r="Z2210" i="5" s="1" a="1"/>
  <c r="Z2210" i="5" s="1"/>
  <c r="X2211" i="5"/>
  <c r="Y2211" i="5" s="1"/>
  <c r="Z2211" i="5" s="1" a="1"/>
  <c r="Z2211" i="5" s="1"/>
  <c r="X2212" i="5"/>
  <c r="Y2212" i="5" s="1"/>
  <c r="Z2212" i="5" s="1" a="1"/>
  <c r="Z2212" i="5" s="1"/>
  <c r="X2213" i="5"/>
  <c r="Y2213" i="5" s="1"/>
  <c r="Z2213" i="5" s="1" a="1"/>
  <c r="Z2213" i="5" s="1"/>
  <c r="X2214" i="5"/>
  <c r="Y2214" i="5" s="1"/>
  <c r="Z2214" i="5" s="1" a="1"/>
  <c r="Z2214" i="5" s="1"/>
  <c r="X2215" i="5"/>
  <c r="Y2215" i="5" s="1"/>
  <c r="Z2215" i="5" s="1" a="1"/>
  <c r="Z2215" i="5" s="1"/>
  <c r="X2216" i="5"/>
  <c r="Y2216" i="5" s="1"/>
  <c r="Z2216" i="5" s="1" a="1"/>
  <c r="Z2216" i="5" s="1"/>
  <c r="X2217" i="5"/>
  <c r="Y2217" i="5" s="1"/>
  <c r="Z2217" i="5" s="1" a="1"/>
  <c r="Z2217" i="5" s="1"/>
  <c r="X2218" i="5"/>
  <c r="Y2218" i="5" s="1"/>
  <c r="Z2218" i="5" s="1" a="1"/>
  <c r="Z2218" i="5" s="1"/>
  <c r="X2219" i="5"/>
  <c r="Y2219" i="5" s="1"/>
  <c r="Z2219" i="5" s="1" a="1"/>
  <c r="Z2219" i="5" s="1"/>
  <c r="X2220" i="5"/>
  <c r="Y2220" i="5" s="1"/>
  <c r="Z2220" i="5" s="1" a="1"/>
  <c r="Z2220" i="5" s="1"/>
  <c r="X2221" i="5"/>
  <c r="Y2221" i="5" s="1"/>
  <c r="Z2221" i="5" s="1" a="1"/>
  <c r="Z2221" i="5" s="1"/>
  <c r="X2222" i="5"/>
  <c r="Y2222" i="5" s="1"/>
  <c r="Z2222" i="5" s="1" a="1"/>
  <c r="Z2222" i="5" s="1"/>
  <c r="X2223" i="5"/>
  <c r="Y2223" i="5" s="1"/>
  <c r="Z2223" i="5" s="1" a="1"/>
  <c r="Z2223" i="5" s="1"/>
  <c r="X2224" i="5"/>
  <c r="Y2224" i="5" s="1"/>
  <c r="Z2224" i="5" s="1" a="1"/>
  <c r="Z2224" i="5" s="1"/>
  <c r="X2225" i="5"/>
  <c r="Y2225" i="5" s="1"/>
  <c r="Z2225" i="5" s="1" a="1"/>
  <c r="Z2225" i="5" s="1"/>
  <c r="X2226" i="5"/>
  <c r="Y2226" i="5" s="1"/>
  <c r="Z2226" i="5" s="1" a="1"/>
  <c r="Z2226" i="5" s="1"/>
  <c r="X2227" i="5"/>
  <c r="Y2227" i="5" s="1"/>
  <c r="Z2227" i="5" s="1" a="1"/>
  <c r="Z2227" i="5" s="1"/>
  <c r="X2228" i="5"/>
  <c r="Y2228" i="5" s="1"/>
  <c r="Z2228" i="5" s="1" a="1"/>
  <c r="Z2228" i="5" s="1"/>
  <c r="X2229" i="5"/>
  <c r="Y2229" i="5" s="1"/>
  <c r="Z2229" i="5" s="1" a="1"/>
  <c r="Z2229" i="5" s="1"/>
  <c r="X2230" i="5"/>
  <c r="Y2230" i="5" s="1"/>
  <c r="Z2230" i="5" s="1" a="1"/>
  <c r="Z2230" i="5" s="1"/>
  <c r="X2231" i="5"/>
  <c r="Y2231" i="5" s="1"/>
  <c r="Z2231" i="5" s="1" a="1"/>
  <c r="Z2231" i="5" s="1"/>
  <c r="X2232" i="5"/>
  <c r="Y2232" i="5" s="1"/>
  <c r="Z2232" i="5" s="1" a="1"/>
  <c r="Z2232" i="5" s="1"/>
  <c r="X2233" i="5"/>
  <c r="Y2233" i="5" s="1"/>
  <c r="Z2233" i="5" s="1" a="1"/>
  <c r="Z2233" i="5" s="1"/>
  <c r="X2234" i="5"/>
  <c r="Y2234" i="5" s="1"/>
  <c r="Z2234" i="5" s="1" a="1"/>
  <c r="Z2234" i="5" s="1"/>
  <c r="X2235" i="5"/>
  <c r="Y2235" i="5" s="1"/>
  <c r="Z2235" i="5" s="1" a="1"/>
  <c r="Z2235" i="5" s="1"/>
  <c r="X2236" i="5"/>
  <c r="Y2236" i="5" s="1"/>
  <c r="Z2236" i="5" s="1" a="1"/>
  <c r="Z2236" i="5" s="1"/>
  <c r="X2237" i="5"/>
  <c r="Y2237" i="5" s="1"/>
  <c r="Z2237" i="5" s="1" a="1"/>
  <c r="Z2237" i="5" s="1"/>
  <c r="X2238" i="5"/>
  <c r="Y2238" i="5" s="1"/>
  <c r="Z2238" i="5" s="1" a="1"/>
  <c r="Z2238" i="5" s="1"/>
  <c r="X2239" i="5"/>
  <c r="Y2239" i="5" s="1"/>
  <c r="Z2239" i="5" s="1" a="1"/>
  <c r="Z2239" i="5" s="1"/>
  <c r="X2240" i="5"/>
  <c r="Y2240" i="5" s="1"/>
  <c r="Z2240" i="5" s="1" a="1"/>
  <c r="Z2240" i="5" s="1"/>
  <c r="X2241" i="5"/>
  <c r="Y2241" i="5" s="1"/>
  <c r="Z2241" i="5" s="1" a="1"/>
  <c r="Z2241" i="5" s="1"/>
  <c r="X2242" i="5"/>
  <c r="Y2242" i="5" s="1"/>
  <c r="Z2242" i="5" s="1" a="1"/>
  <c r="Z2242" i="5" s="1"/>
  <c r="X2243" i="5"/>
  <c r="Y2243" i="5" s="1"/>
  <c r="Z2243" i="5" s="1" a="1"/>
  <c r="Z2243" i="5" s="1"/>
  <c r="X2244" i="5"/>
  <c r="Y2244" i="5" s="1"/>
  <c r="Z2244" i="5" s="1" a="1"/>
  <c r="Z2244" i="5" s="1"/>
  <c r="X2245" i="5"/>
  <c r="Y2245" i="5" s="1"/>
  <c r="Z2245" i="5" s="1" a="1"/>
  <c r="Z2245" i="5" s="1"/>
  <c r="X2246" i="5"/>
  <c r="Y2246" i="5" s="1"/>
  <c r="Z2246" i="5" s="1" a="1"/>
  <c r="Z2246" i="5" s="1"/>
  <c r="X2247" i="5"/>
  <c r="Y2247" i="5" s="1"/>
  <c r="Z2247" i="5" s="1" a="1"/>
  <c r="Z2247" i="5" s="1"/>
  <c r="X2248" i="5"/>
  <c r="Y2248" i="5" s="1"/>
  <c r="Z2248" i="5" s="1" a="1"/>
  <c r="Z2248" i="5" s="1"/>
  <c r="X2249" i="5"/>
  <c r="Y2249" i="5" s="1"/>
  <c r="Z2249" i="5" s="1" a="1"/>
  <c r="Z2249" i="5" s="1"/>
  <c r="X2250" i="5"/>
  <c r="Y2250" i="5" s="1"/>
  <c r="Z2250" i="5" s="1" a="1"/>
  <c r="Z2250" i="5" s="1"/>
  <c r="X2251" i="5"/>
  <c r="Y2251" i="5" s="1"/>
  <c r="Z2251" i="5" s="1" a="1"/>
  <c r="Z2251" i="5" s="1"/>
  <c r="X2252" i="5"/>
  <c r="Y2252" i="5" s="1"/>
  <c r="Z2252" i="5" s="1" a="1"/>
  <c r="Z2252" i="5" s="1"/>
  <c r="X2253" i="5"/>
  <c r="Y2253" i="5" s="1"/>
  <c r="Z2253" i="5" s="1" a="1"/>
  <c r="Z2253" i="5" s="1"/>
  <c r="X2254" i="5"/>
  <c r="Y2254" i="5" s="1"/>
  <c r="Z2254" i="5" s="1" a="1"/>
  <c r="Z2254" i="5" s="1"/>
  <c r="X2255" i="5"/>
  <c r="Y2255" i="5" s="1"/>
  <c r="Z2255" i="5" s="1" a="1"/>
  <c r="Z2255" i="5" s="1"/>
  <c r="X2256" i="5"/>
  <c r="Y2256" i="5" s="1"/>
  <c r="Z2256" i="5" s="1" a="1"/>
  <c r="Z2256" i="5" s="1"/>
  <c r="X2257" i="5"/>
  <c r="Y2257" i="5" s="1"/>
  <c r="Z2257" i="5" s="1" a="1"/>
  <c r="Z2257" i="5" s="1"/>
  <c r="X2258" i="5"/>
  <c r="Y2258" i="5" s="1"/>
  <c r="Z2258" i="5" s="1" a="1"/>
  <c r="Z2258" i="5" s="1"/>
  <c r="X2259" i="5"/>
  <c r="Y2259" i="5" s="1"/>
  <c r="Z2259" i="5" s="1" a="1"/>
  <c r="Z2259" i="5" s="1"/>
  <c r="X2260" i="5"/>
  <c r="Y2260" i="5" s="1"/>
  <c r="Z2260" i="5" s="1" a="1"/>
  <c r="Z2260" i="5" s="1"/>
  <c r="X2261" i="5"/>
  <c r="Y2261" i="5" s="1"/>
  <c r="Z2261" i="5" s="1" a="1"/>
  <c r="Z2261" i="5" s="1"/>
  <c r="X2262" i="5"/>
  <c r="Y2262" i="5" s="1"/>
  <c r="Z2262" i="5" s="1" a="1"/>
  <c r="Z2262" i="5" s="1"/>
  <c r="X2263" i="5"/>
  <c r="Y2263" i="5" s="1"/>
  <c r="Z2263" i="5" s="1" a="1"/>
  <c r="Z2263" i="5" s="1"/>
  <c r="X2264" i="5"/>
  <c r="Y2264" i="5" s="1"/>
  <c r="Z2264" i="5" s="1" a="1"/>
  <c r="Z2264" i="5" s="1"/>
  <c r="X2265" i="5"/>
  <c r="Y2265" i="5" s="1"/>
  <c r="Z2265" i="5" s="1" a="1"/>
  <c r="Z2265" i="5" s="1"/>
  <c r="X2266" i="5"/>
  <c r="Y2266" i="5" s="1"/>
  <c r="Z2266" i="5" s="1" a="1"/>
  <c r="Z2266" i="5" s="1"/>
  <c r="X2267" i="5"/>
  <c r="Y2267" i="5" s="1"/>
  <c r="Z2267" i="5" s="1" a="1"/>
  <c r="Z2267" i="5" s="1"/>
  <c r="X2268" i="5"/>
  <c r="Y2268" i="5" s="1"/>
  <c r="Z2268" i="5" s="1" a="1"/>
  <c r="Z2268" i="5" s="1"/>
  <c r="X2269" i="5"/>
  <c r="Y2269" i="5" s="1"/>
  <c r="Z2269" i="5" s="1" a="1"/>
  <c r="Z2269" i="5" s="1"/>
  <c r="X2270" i="5"/>
  <c r="Y2270" i="5" s="1"/>
  <c r="Z2270" i="5" s="1" a="1"/>
  <c r="Z2270" i="5" s="1"/>
  <c r="X2271" i="5"/>
  <c r="Y2271" i="5" s="1"/>
  <c r="Z2271" i="5" s="1" a="1"/>
  <c r="Z2271" i="5" s="1"/>
  <c r="X2272" i="5"/>
  <c r="Y2272" i="5" s="1"/>
  <c r="Z2272" i="5" s="1" a="1"/>
  <c r="Z2272" i="5" s="1"/>
  <c r="X2273" i="5"/>
  <c r="Y2273" i="5" s="1"/>
  <c r="Z2273" i="5" s="1" a="1"/>
  <c r="Z2273" i="5" s="1"/>
  <c r="X2274" i="5"/>
  <c r="Y2274" i="5" s="1"/>
  <c r="Z2274" i="5" s="1" a="1"/>
  <c r="Z2274" i="5" s="1"/>
  <c r="X2275" i="5"/>
  <c r="Y2275" i="5" s="1"/>
  <c r="Z2275" i="5" s="1" a="1"/>
  <c r="Z2275" i="5" s="1"/>
  <c r="X2276" i="5"/>
  <c r="Y2276" i="5" s="1"/>
  <c r="Z2276" i="5" s="1" a="1"/>
  <c r="Z2276" i="5" s="1"/>
  <c r="X2277" i="5"/>
  <c r="Y2277" i="5" s="1"/>
  <c r="Z2277" i="5" s="1" a="1"/>
  <c r="Z2277" i="5" s="1"/>
  <c r="X2278" i="5"/>
  <c r="Y2278" i="5" s="1"/>
  <c r="Z2278" i="5" s="1" a="1"/>
  <c r="Z2278" i="5" s="1"/>
  <c r="X2279" i="5"/>
  <c r="Y2279" i="5" s="1"/>
  <c r="Z2279" i="5" s="1" a="1"/>
  <c r="Z2279" i="5" s="1"/>
  <c r="X2280" i="5"/>
  <c r="Y2280" i="5" s="1"/>
  <c r="Z2280" i="5" s="1" a="1"/>
  <c r="Z2280" i="5" s="1"/>
  <c r="X2281" i="5"/>
  <c r="Y2281" i="5" s="1"/>
  <c r="Z2281" i="5" s="1" a="1"/>
  <c r="Z2281" i="5" s="1"/>
  <c r="X2282" i="5"/>
  <c r="Y2282" i="5" s="1"/>
  <c r="Z2282" i="5" s="1" a="1"/>
  <c r="Z2282" i="5" s="1"/>
  <c r="X2283" i="5"/>
  <c r="Y2283" i="5" s="1"/>
  <c r="Z2283" i="5" s="1" a="1"/>
  <c r="Z2283" i="5" s="1"/>
  <c r="X2284" i="5"/>
  <c r="Y2284" i="5" s="1"/>
  <c r="Z2284" i="5" s="1" a="1"/>
  <c r="Z2284" i="5" s="1"/>
  <c r="X2285" i="5"/>
  <c r="Y2285" i="5" s="1"/>
  <c r="Z2285" i="5" s="1" a="1"/>
  <c r="Z2285" i="5" s="1"/>
  <c r="X2286" i="5"/>
  <c r="Y2286" i="5" s="1"/>
  <c r="Z2286" i="5" s="1" a="1"/>
  <c r="Z2286" i="5" s="1"/>
  <c r="X2287" i="5"/>
  <c r="Y2287" i="5" s="1"/>
  <c r="Z2287" i="5" s="1" a="1"/>
  <c r="Z2287" i="5" s="1"/>
  <c r="X2288" i="5"/>
  <c r="Y2288" i="5" s="1"/>
  <c r="Z2288" i="5" s="1" a="1"/>
  <c r="Z2288" i="5" s="1"/>
  <c r="X2289" i="5"/>
  <c r="Y2289" i="5" s="1"/>
  <c r="Z2289" i="5" s="1" a="1"/>
  <c r="Z2289" i="5" s="1"/>
  <c r="X2290" i="5"/>
  <c r="Y2290" i="5" s="1"/>
  <c r="Z2290" i="5" s="1" a="1"/>
  <c r="Z2290" i="5" s="1"/>
  <c r="X2291" i="5"/>
  <c r="Y2291" i="5" s="1"/>
  <c r="Z2291" i="5" s="1" a="1"/>
  <c r="Z2291" i="5" s="1"/>
  <c r="X2292" i="5"/>
  <c r="Y2292" i="5" s="1"/>
  <c r="Z2292" i="5" s="1" a="1"/>
  <c r="Z2292" i="5" s="1"/>
  <c r="X2293" i="5"/>
  <c r="Y2293" i="5" s="1"/>
  <c r="Z2293" i="5" s="1" a="1"/>
  <c r="Z2293" i="5" s="1"/>
  <c r="X2294" i="5"/>
  <c r="Y2294" i="5" s="1"/>
  <c r="Z2294" i="5" s="1" a="1"/>
  <c r="Z2294" i="5" s="1"/>
  <c r="X2295" i="5"/>
  <c r="Y2295" i="5" s="1"/>
  <c r="Z2295" i="5" s="1" a="1"/>
  <c r="Z2295" i="5" s="1"/>
  <c r="X2296" i="5"/>
  <c r="Y2296" i="5" s="1"/>
  <c r="Z2296" i="5" s="1" a="1"/>
  <c r="Z2296" i="5" s="1"/>
  <c r="X2297" i="5"/>
  <c r="Y2297" i="5" s="1"/>
  <c r="Z2297" i="5" s="1" a="1"/>
  <c r="Z2297" i="5" s="1"/>
  <c r="X2298" i="5"/>
  <c r="Y2298" i="5" s="1"/>
  <c r="Z2298" i="5" s="1" a="1"/>
  <c r="Z2298" i="5" s="1"/>
  <c r="X2299" i="5"/>
  <c r="Y2299" i="5" s="1"/>
  <c r="Z2299" i="5" s="1" a="1"/>
  <c r="Z2299" i="5" s="1"/>
  <c r="X2300" i="5"/>
  <c r="Y2300" i="5" s="1"/>
  <c r="Z2300" i="5" s="1" a="1"/>
  <c r="Z2300" i="5" s="1"/>
  <c r="X2301" i="5"/>
  <c r="Y2301" i="5" s="1"/>
  <c r="Z2301" i="5" s="1" a="1"/>
  <c r="Z2301" i="5" s="1"/>
  <c r="X2302" i="5"/>
  <c r="Y2302" i="5" s="1"/>
  <c r="Z2302" i="5" s="1" a="1"/>
  <c r="Z2302" i="5" s="1"/>
  <c r="X2303" i="5"/>
  <c r="Y2303" i="5" s="1"/>
  <c r="Z2303" i="5" s="1" a="1"/>
  <c r="Z2303" i="5" s="1"/>
  <c r="X2304" i="5"/>
  <c r="Y2304" i="5" s="1"/>
  <c r="Z2304" i="5" s="1" a="1"/>
  <c r="Z2304" i="5" s="1"/>
  <c r="X2305" i="5"/>
  <c r="Y2305" i="5" s="1"/>
  <c r="Z2305" i="5" s="1" a="1"/>
  <c r="Z2305" i="5" s="1"/>
  <c r="X2306" i="5"/>
  <c r="Y2306" i="5" s="1"/>
  <c r="Z2306" i="5" s="1" a="1"/>
  <c r="Z2306" i="5" s="1"/>
  <c r="X2307" i="5"/>
  <c r="Y2307" i="5" s="1"/>
  <c r="Z2307" i="5" s="1" a="1"/>
  <c r="Z2307" i="5" s="1"/>
  <c r="X2308" i="5"/>
  <c r="Y2308" i="5" s="1"/>
  <c r="Z2308" i="5" s="1" a="1"/>
  <c r="Z2308" i="5" s="1"/>
  <c r="X2309" i="5"/>
  <c r="Y2309" i="5" s="1"/>
  <c r="Z2309" i="5" s="1" a="1"/>
  <c r="Z2309" i="5" s="1"/>
  <c r="X2310" i="5"/>
  <c r="Y2310" i="5" s="1"/>
  <c r="Z2310" i="5" s="1" a="1"/>
  <c r="Z2310" i="5" s="1"/>
  <c r="X2311" i="5"/>
  <c r="Y2311" i="5" s="1"/>
  <c r="Z2311" i="5" s="1" a="1"/>
  <c r="Z2311" i="5" s="1"/>
  <c r="X2312" i="5"/>
  <c r="Y2312" i="5" s="1"/>
  <c r="Z2312" i="5" s="1" a="1"/>
  <c r="Z2312" i="5" s="1"/>
  <c r="X2313" i="5"/>
  <c r="Y2313" i="5" s="1"/>
  <c r="Z2313" i="5" s="1" a="1"/>
  <c r="Z2313" i="5" s="1"/>
  <c r="X2314" i="5"/>
  <c r="Y2314" i="5" s="1"/>
  <c r="Z2314" i="5" s="1" a="1"/>
  <c r="Z2314" i="5" s="1"/>
  <c r="X2315" i="5"/>
  <c r="Y2315" i="5" s="1"/>
  <c r="Z2315" i="5" s="1" a="1"/>
  <c r="Z2315" i="5" s="1"/>
  <c r="X2316" i="5"/>
  <c r="Y2316" i="5" s="1"/>
  <c r="Z2316" i="5" s="1" a="1"/>
  <c r="Z2316" i="5" s="1"/>
  <c r="X2317" i="5"/>
  <c r="Y2317" i="5" s="1"/>
  <c r="Z2317" i="5" s="1" a="1"/>
  <c r="Z2317" i="5" s="1"/>
  <c r="X2318" i="5"/>
  <c r="Y2318" i="5" s="1"/>
  <c r="Z2318" i="5" s="1" a="1"/>
  <c r="Z2318" i="5" s="1"/>
  <c r="X2319" i="5"/>
  <c r="Y2319" i="5" s="1"/>
  <c r="Z2319" i="5" s="1" a="1"/>
  <c r="Z2319" i="5" s="1"/>
  <c r="X2320" i="5"/>
  <c r="Y2320" i="5" s="1"/>
  <c r="Z2320" i="5" s="1" a="1"/>
  <c r="Z2320" i="5" s="1"/>
  <c r="X2321" i="5"/>
  <c r="Y2321" i="5" s="1"/>
  <c r="Z2321" i="5" s="1" a="1"/>
  <c r="Z2321" i="5" s="1"/>
  <c r="X2322" i="5"/>
  <c r="Y2322" i="5" s="1"/>
  <c r="Z2322" i="5" s="1" a="1"/>
  <c r="Z2322" i="5" s="1"/>
  <c r="X2323" i="5"/>
  <c r="Y2323" i="5" s="1"/>
  <c r="Z2323" i="5" s="1" a="1"/>
  <c r="Z2323" i="5" s="1"/>
  <c r="X2324" i="5"/>
  <c r="Y2324" i="5" s="1"/>
  <c r="Z2324" i="5" s="1" a="1"/>
  <c r="Z2324" i="5" s="1"/>
  <c r="X2325" i="5"/>
  <c r="Y2325" i="5" s="1"/>
  <c r="Z2325" i="5" s="1" a="1"/>
  <c r="Z2325" i="5" s="1"/>
  <c r="X2326" i="5"/>
  <c r="Y2326" i="5" s="1"/>
  <c r="Z2326" i="5" s="1" a="1"/>
  <c r="Z2326" i="5" s="1"/>
  <c r="X2327" i="5"/>
  <c r="Y2327" i="5" s="1"/>
  <c r="Z2327" i="5" s="1" a="1"/>
  <c r="Z2327" i="5" s="1"/>
  <c r="X2328" i="5"/>
  <c r="Y2328" i="5" s="1"/>
  <c r="Z2328" i="5" s="1" a="1"/>
  <c r="Z2328" i="5" s="1"/>
  <c r="X2329" i="5"/>
  <c r="Y2329" i="5" s="1"/>
  <c r="Z2329" i="5" s="1" a="1"/>
  <c r="Z2329" i="5" s="1"/>
  <c r="X2330" i="5"/>
  <c r="Y2330" i="5" s="1"/>
  <c r="Z2330" i="5" s="1" a="1"/>
  <c r="Z2330" i="5" s="1"/>
  <c r="X2331" i="5"/>
  <c r="Y2331" i="5" s="1"/>
  <c r="Z2331" i="5" s="1" a="1"/>
  <c r="Z2331" i="5" s="1"/>
  <c r="X2332" i="5"/>
  <c r="Y2332" i="5" s="1"/>
  <c r="Z2332" i="5" s="1" a="1"/>
  <c r="Z2332" i="5" s="1"/>
  <c r="X2333" i="5"/>
  <c r="Y2333" i="5" s="1"/>
  <c r="Z2333" i="5" s="1" a="1"/>
  <c r="Z2333" i="5" s="1"/>
  <c r="X2334" i="5"/>
  <c r="Y2334" i="5" s="1"/>
  <c r="Z2334" i="5" s="1" a="1"/>
  <c r="Z2334" i="5" s="1"/>
  <c r="X2335" i="5"/>
  <c r="Y2335" i="5" s="1"/>
  <c r="Z2335" i="5" s="1" a="1"/>
  <c r="Z2335" i="5" s="1"/>
  <c r="X2336" i="5"/>
  <c r="Y2336" i="5" s="1"/>
  <c r="Z2336" i="5" s="1" a="1"/>
  <c r="Z2336" i="5" s="1"/>
  <c r="X2337" i="5"/>
  <c r="Y2337" i="5" s="1"/>
  <c r="Z2337" i="5" s="1" a="1"/>
  <c r="Z2337" i="5" s="1"/>
  <c r="X2338" i="5"/>
  <c r="Y2338" i="5" s="1"/>
  <c r="Z2338" i="5" s="1" a="1"/>
  <c r="Z2338" i="5" s="1"/>
  <c r="X2339" i="5"/>
  <c r="Y2339" i="5" s="1"/>
  <c r="Z2339" i="5" s="1" a="1"/>
  <c r="Z2339" i="5" s="1"/>
  <c r="X2340" i="5"/>
  <c r="Y2340" i="5" s="1"/>
  <c r="Z2340" i="5" s="1" a="1"/>
  <c r="Z2340" i="5" s="1"/>
  <c r="X2341" i="5"/>
  <c r="Y2341" i="5" s="1"/>
  <c r="Z2341" i="5" s="1" a="1"/>
  <c r="Z2341" i="5" s="1"/>
  <c r="X2342" i="5"/>
  <c r="Y2342" i="5" s="1"/>
  <c r="Z2342" i="5" s="1" a="1"/>
  <c r="Z2342" i="5" s="1"/>
  <c r="X2343" i="5"/>
  <c r="Y2343" i="5" s="1"/>
  <c r="Z2343" i="5" s="1" a="1"/>
  <c r="Z2343" i="5" s="1"/>
  <c r="X2344" i="5"/>
  <c r="Y2344" i="5" s="1"/>
  <c r="Z2344" i="5" s="1" a="1"/>
  <c r="Z2344" i="5" s="1"/>
  <c r="X2345" i="5"/>
  <c r="Y2345" i="5" s="1"/>
  <c r="Z2345" i="5" s="1" a="1"/>
  <c r="Z2345" i="5" s="1"/>
  <c r="X2346" i="5"/>
  <c r="Y2346" i="5" s="1"/>
  <c r="Z2346" i="5" s="1" a="1"/>
  <c r="Z2346" i="5" s="1"/>
  <c r="X2347" i="5"/>
  <c r="Y2347" i="5" s="1"/>
  <c r="Z2347" i="5" s="1" a="1"/>
  <c r="Z2347" i="5" s="1"/>
  <c r="X2348" i="5"/>
  <c r="Y2348" i="5" s="1"/>
  <c r="Z2348" i="5" s="1" a="1"/>
  <c r="Z2348" i="5" s="1"/>
  <c r="X2349" i="5"/>
  <c r="Y2349" i="5" s="1"/>
  <c r="Z2349" i="5" s="1" a="1"/>
  <c r="Z2349" i="5" s="1"/>
  <c r="X2350" i="5"/>
  <c r="Y2350" i="5" s="1"/>
  <c r="Z2350" i="5" s="1" a="1"/>
  <c r="Z2350" i="5" s="1"/>
  <c r="X2351" i="5"/>
  <c r="Y2351" i="5" s="1"/>
  <c r="Z2351" i="5" s="1" a="1"/>
  <c r="Z2351" i="5" s="1"/>
  <c r="X2352" i="5"/>
  <c r="Y2352" i="5" s="1"/>
  <c r="Z2352" i="5" s="1" a="1"/>
  <c r="Z2352" i="5" s="1"/>
  <c r="X2353" i="5"/>
  <c r="Y2353" i="5" s="1"/>
  <c r="Z2353" i="5" s="1" a="1"/>
  <c r="Z2353" i="5" s="1"/>
  <c r="X2354" i="5"/>
  <c r="Y2354" i="5" s="1"/>
  <c r="Z2354" i="5" s="1" a="1"/>
  <c r="Z2354" i="5" s="1"/>
  <c r="X2355" i="5"/>
  <c r="Y2355" i="5" s="1"/>
  <c r="Z2355" i="5" s="1" a="1"/>
  <c r="Z2355" i="5" s="1"/>
  <c r="X2356" i="5"/>
  <c r="Y2356" i="5" s="1"/>
  <c r="Z2356" i="5" s="1" a="1"/>
  <c r="Z2356" i="5" s="1"/>
  <c r="X2357" i="5"/>
  <c r="Y2357" i="5" s="1"/>
  <c r="Z2357" i="5" s="1" a="1"/>
  <c r="Z2357" i="5" s="1"/>
  <c r="X2358" i="5"/>
  <c r="Y2358" i="5" s="1"/>
  <c r="Z2358" i="5" s="1" a="1"/>
  <c r="Z2358" i="5" s="1"/>
  <c r="X2359" i="5"/>
  <c r="Y2359" i="5" s="1"/>
  <c r="Z2359" i="5" s="1" a="1"/>
  <c r="Z2359" i="5" s="1"/>
  <c r="X2360" i="5"/>
  <c r="Y2360" i="5" s="1"/>
  <c r="Z2360" i="5" s="1" a="1"/>
  <c r="Z2360" i="5" s="1"/>
  <c r="X2361" i="5"/>
  <c r="Y2361" i="5" s="1"/>
  <c r="Z2361" i="5" s="1" a="1"/>
  <c r="Z2361" i="5" s="1"/>
  <c r="X2362" i="5"/>
  <c r="Y2362" i="5" s="1"/>
  <c r="Z2362" i="5" s="1" a="1"/>
  <c r="Z2362" i="5" s="1"/>
  <c r="X2363" i="5"/>
  <c r="Y2363" i="5" s="1"/>
  <c r="Z2363" i="5" s="1" a="1"/>
  <c r="Z2363" i="5" s="1"/>
  <c r="X2364" i="5"/>
  <c r="Y2364" i="5" s="1"/>
  <c r="Z2364" i="5" s="1" a="1"/>
  <c r="Z2364" i="5" s="1"/>
  <c r="X2365" i="5"/>
  <c r="Y2365" i="5" s="1"/>
  <c r="Z2365" i="5" s="1" a="1"/>
  <c r="Z2365" i="5" s="1"/>
  <c r="X2366" i="5"/>
  <c r="Y2366" i="5" s="1"/>
  <c r="Z2366" i="5" s="1" a="1"/>
  <c r="Z2366" i="5" s="1"/>
  <c r="X2367" i="5"/>
  <c r="Y2367" i="5" s="1"/>
  <c r="Z2367" i="5" s="1" a="1"/>
  <c r="Z2367" i="5" s="1"/>
  <c r="X2368" i="5"/>
  <c r="Y2368" i="5" s="1"/>
  <c r="Z2368" i="5" s="1" a="1"/>
  <c r="Z2368" i="5" s="1"/>
  <c r="X2369" i="5"/>
  <c r="Y2369" i="5" s="1"/>
  <c r="Z2369" i="5" s="1" a="1"/>
  <c r="Z2369" i="5" s="1"/>
  <c r="X2370" i="5"/>
  <c r="Y2370" i="5" s="1"/>
  <c r="Z2370" i="5" s="1" a="1"/>
  <c r="Z2370" i="5" s="1"/>
  <c r="X2371" i="5"/>
  <c r="Y2371" i="5" s="1"/>
  <c r="Z2371" i="5" s="1" a="1"/>
  <c r="Z2371" i="5" s="1"/>
  <c r="X2372" i="5"/>
  <c r="Y2372" i="5" s="1"/>
  <c r="Z2372" i="5" s="1" a="1"/>
  <c r="Z2372" i="5" s="1"/>
  <c r="X2373" i="5"/>
  <c r="Y2373" i="5" s="1"/>
  <c r="Z2373" i="5" s="1" a="1"/>
  <c r="Z2373" i="5" s="1"/>
  <c r="X2374" i="5"/>
  <c r="Y2374" i="5" s="1"/>
  <c r="Z2374" i="5" s="1" a="1"/>
  <c r="Z2374" i="5" s="1"/>
  <c r="X2375" i="5"/>
  <c r="Y2375" i="5" s="1"/>
  <c r="Z2375" i="5" s="1" a="1"/>
  <c r="Z2375" i="5" s="1"/>
  <c r="X2376" i="5"/>
  <c r="Y2376" i="5" s="1"/>
  <c r="Z2376" i="5" s="1" a="1"/>
  <c r="Z2376" i="5" s="1"/>
  <c r="X2377" i="5"/>
  <c r="Y2377" i="5" s="1"/>
  <c r="Z2377" i="5" s="1" a="1"/>
  <c r="Z2377" i="5" s="1"/>
  <c r="X2378" i="5"/>
  <c r="Y2378" i="5" s="1"/>
  <c r="Z2378" i="5" s="1" a="1"/>
  <c r="Z2378" i="5" s="1"/>
  <c r="X2379" i="5"/>
  <c r="Y2379" i="5" s="1"/>
  <c r="Z2379" i="5" s="1" a="1"/>
  <c r="Z2379" i="5" s="1"/>
  <c r="X2380" i="5"/>
  <c r="Y2380" i="5" s="1"/>
  <c r="Z2380" i="5" s="1" a="1"/>
  <c r="Z2380" i="5" s="1"/>
  <c r="X2381" i="5"/>
  <c r="Y2381" i="5" s="1"/>
  <c r="Z2381" i="5" s="1" a="1"/>
  <c r="Z2381" i="5" s="1"/>
  <c r="X2382" i="5"/>
  <c r="Y2382" i="5" s="1"/>
  <c r="Z2382" i="5" s="1" a="1"/>
  <c r="Z2382" i="5" s="1"/>
  <c r="X2383" i="5"/>
  <c r="Y2383" i="5" s="1"/>
  <c r="Z2383" i="5" s="1" a="1"/>
  <c r="Z2383" i="5" s="1"/>
  <c r="X2384" i="5"/>
  <c r="Y2384" i="5" s="1"/>
  <c r="Z2384" i="5" s="1" a="1"/>
  <c r="Z2384" i="5" s="1"/>
  <c r="X2385" i="5"/>
  <c r="Y2385" i="5" s="1"/>
  <c r="Z2385" i="5" s="1" a="1"/>
  <c r="Z2385" i="5" s="1"/>
  <c r="X2386" i="5"/>
  <c r="Y2386" i="5" s="1"/>
  <c r="Z2386" i="5" s="1" a="1"/>
  <c r="Z2386" i="5" s="1"/>
  <c r="X2387" i="5"/>
  <c r="Y2387" i="5" s="1"/>
  <c r="Z2387" i="5" s="1" a="1"/>
  <c r="Z2387" i="5" s="1"/>
  <c r="X2388" i="5"/>
  <c r="Y2388" i="5" s="1"/>
  <c r="Z2388" i="5" s="1" a="1"/>
  <c r="Z2388" i="5" s="1"/>
  <c r="X2389" i="5"/>
  <c r="Y2389" i="5" s="1"/>
  <c r="Z2389" i="5" s="1" a="1"/>
  <c r="Z2389" i="5" s="1"/>
  <c r="X2390" i="5"/>
  <c r="Y2390" i="5" s="1"/>
  <c r="Z2390" i="5" s="1" a="1"/>
  <c r="Z2390" i="5" s="1"/>
  <c r="X2391" i="5"/>
  <c r="Y2391" i="5" s="1"/>
  <c r="Z2391" i="5" s="1" a="1"/>
  <c r="Z2391" i="5" s="1"/>
  <c r="X2392" i="5"/>
  <c r="Y2392" i="5" s="1"/>
  <c r="Z2392" i="5" s="1" a="1"/>
  <c r="Z2392" i="5" s="1"/>
  <c r="X2393" i="5"/>
  <c r="Y2393" i="5" s="1"/>
  <c r="Z2393" i="5" s="1" a="1"/>
  <c r="Z2393" i="5" s="1"/>
  <c r="X2394" i="5"/>
  <c r="Y2394" i="5" s="1"/>
  <c r="Z2394" i="5" s="1" a="1"/>
  <c r="Z2394" i="5" s="1"/>
  <c r="X2395" i="5"/>
  <c r="Y2395" i="5" s="1"/>
  <c r="Z2395" i="5" s="1" a="1"/>
  <c r="Z2395" i="5" s="1"/>
  <c r="X2396" i="5"/>
  <c r="Y2396" i="5" s="1"/>
  <c r="Z2396" i="5" s="1" a="1"/>
  <c r="Z2396" i="5" s="1"/>
  <c r="X2397" i="5"/>
  <c r="Y2397" i="5" s="1"/>
  <c r="Z2397" i="5" s="1" a="1"/>
  <c r="Z2397" i="5" s="1"/>
  <c r="X2398" i="5"/>
  <c r="Y2398" i="5" s="1"/>
  <c r="Z2398" i="5" s="1" a="1"/>
  <c r="Z2398" i="5" s="1"/>
  <c r="X2399" i="5"/>
  <c r="Y2399" i="5" s="1"/>
  <c r="Z2399" i="5" s="1" a="1"/>
  <c r="Z2399" i="5" s="1"/>
  <c r="X2400" i="5"/>
  <c r="Y2400" i="5" s="1"/>
  <c r="Z2400" i="5" s="1" a="1"/>
  <c r="Z2400" i="5" s="1"/>
  <c r="X2401" i="5"/>
  <c r="Y2401" i="5" s="1"/>
  <c r="Z2401" i="5" s="1" a="1"/>
  <c r="Z2401" i="5" s="1"/>
  <c r="X2402" i="5"/>
  <c r="Y2402" i="5" s="1"/>
  <c r="Z2402" i="5" s="1" a="1"/>
  <c r="Z2402" i="5" s="1"/>
  <c r="X2403" i="5"/>
  <c r="Y2403" i="5" s="1"/>
  <c r="Z2403" i="5" s="1" a="1"/>
  <c r="Z2403" i="5" s="1"/>
  <c r="X2404" i="5"/>
  <c r="Y2404" i="5" s="1"/>
  <c r="Z2404" i="5" s="1" a="1"/>
  <c r="Z2404" i="5" s="1"/>
  <c r="X2405" i="5"/>
  <c r="Y2405" i="5" s="1"/>
  <c r="Z2405" i="5" s="1" a="1"/>
  <c r="Z2405" i="5" s="1"/>
  <c r="X2406" i="5"/>
  <c r="Y2406" i="5" s="1"/>
  <c r="Z2406" i="5" s="1" a="1"/>
  <c r="Z2406" i="5" s="1"/>
  <c r="X2407" i="5"/>
  <c r="Y2407" i="5" s="1"/>
  <c r="Z2407" i="5" s="1" a="1"/>
  <c r="Z2407" i="5" s="1"/>
  <c r="X2408" i="5"/>
  <c r="Y2408" i="5" s="1"/>
  <c r="Z2408" i="5" s="1" a="1"/>
  <c r="Z2408" i="5" s="1"/>
  <c r="X2409" i="5"/>
  <c r="Y2409" i="5" s="1"/>
  <c r="Z2409" i="5" s="1" a="1"/>
  <c r="Z2409" i="5" s="1"/>
  <c r="X2410" i="5"/>
  <c r="Y2410" i="5" s="1"/>
  <c r="Z2410" i="5" s="1" a="1"/>
  <c r="Z2410" i="5" s="1"/>
  <c r="X2411" i="5"/>
  <c r="Y2411" i="5" s="1"/>
  <c r="Z2411" i="5" s="1" a="1"/>
  <c r="Z2411" i="5" s="1"/>
  <c r="X2412" i="5"/>
  <c r="Y2412" i="5" s="1"/>
  <c r="Z2412" i="5" s="1" a="1"/>
  <c r="Z2412" i="5" s="1"/>
  <c r="X2413" i="5"/>
  <c r="Y2413" i="5" s="1"/>
  <c r="Z2413" i="5" s="1" a="1"/>
  <c r="Z2413" i="5" s="1"/>
  <c r="X2414" i="5"/>
  <c r="Y2414" i="5" s="1"/>
  <c r="Z2414" i="5" s="1" a="1"/>
  <c r="Z2414" i="5" s="1"/>
  <c r="X2415" i="5"/>
  <c r="Y2415" i="5" s="1"/>
  <c r="Z2415" i="5" s="1" a="1"/>
  <c r="Z2415" i="5" s="1"/>
  <c r="X2416" i="5"/>
  <c r="Y2416" i="5" s="1"/>
  <c r="Z2416" i="5" s="1" a="1"/>
  <c r="Z2416" i="5" s="1"/>
  <c r="X2417" i="5"/>
  <c r="Y2417" i="5" s="1"/>
  <c r="Z2417" i="5" s="1" a="1"/>
  <c r="Z2417" i="5" s="1"/>
  <c r="X2418" i="5"/>
  <c r="Y2418" i="5" s="1"/>
  <c r="Z2418" i="5" s="1" a="1"/>
  <c r="Z2418" i="5" s="1"/>
  <c r="X2419" i="5"/>
  <c r="Y2419" i="5" s="1"/>
  <c r="Z2419" i="5" s="1" a="1"/>
  <c r="Z2419" i="5" s="1"/>
  <c r="X2420" i="5"/>
  <c r="Y2420" i="5" s="1"/>
  <c r="Z2420" i="5" s="1" a="1"/>
  <c r="Z2420" i="5" s="1"/>
  <c r="X2421" i="5"/>
  <c r="Y2421" i="5" s="1"/>
  <c r="Z2421" i="5" s="1" a="1"/>
  <c r="Z2421" i="5" s="1"/>
  <c r="X2422" i="5"/>
  <c r="Y2422" i="5" s="1"/>
  <c r="Z2422" i="5" s="1" a="1"/>
  <c r="Z2422" i="5" s="1"/>
  <c r="X2423" i="5"/>
  <c r="Y2423" i="5" s="1"/>
  <c r="Z2423" i="5" s="1" a="1"/>
  <c r="Z2423" i="5" s="1"/>
  <c r="X2424" i="5"/>
  <c r="Y2424" i="5" s="1"/>
  <c r="Z2424" i="5" s="1" a="1"/>
  <c r="Z2424" i="5" s="1"/>
  <c r="X2425" i="5"/>
  <c r="Y2425" i="5" s="1"/>
  <c r="Z2425" i="5" s="1" a="1"/>
  <c r="Z2425" i="5" s="1"/>
  <c r="X2426" i="5"/>
  <c r="Y2426" i="5" s="1"/>
  <c r="Z2426" i="5" s="1" a="1"/>
  <c r="Z2426" i="5" s="1"/>
  <c r="X2427" i="5"/>
  <c r="Y2427" i="5" s="1"/>
  <c r="Z2427" i="5" s="1" a="1"/>
  <c r="Z2427" i="5" s="1"/>
  <c r="X2428" i="5"/>
  <c r="Y2428" i="5" s="1"/>
  <c r="Z2428" i="5" s="1" a="1"/>
  <c r="Z2428" i="5" s="1"/>
  <c r="X2429" i="5"/>
  <c r="Y2429" i="5" s="1"/>
  <c r="Z2429" i="5" s="1" a="1"/>
  <c r="Z2429" i="5" s="1"/>
  <c r="X2430" i="5"/>
  <c r="Y2430" i="5" s="1"/>
  <c r="Z2430" i="5" s="1" a="1"/>
  <c r="Z2430" i="5" s="1"/>
  <c r="X2431" i="5"/>
  <c r="Y2431" i="5" s="1"/>
  <c r="Z2431" i="5" s="1" a="1"/>
  <c r="Z2431" i="5" s="1"/>
  <c r="X2432" i="5"/>
  <c r="Y2432" i="5" s="1"/>
  <c r="Z2432" i="5" s="1" a="1"/>
  <c r="Z2432" i="5" s="1"/>
  <c r="X2433" i="5"/>
  <c r="Y2433" i="5" s="1"/>
  <c r="Z2433" i="5" s="1" a="1"/>
  <c r="Z2433" i="5" s="1"/>
  <c r="X2434" i="5"/>
  <c r="Y2434" i="5" s="1"/>
  <c r="Z2434" i="5" s="1" a="1"/>
  <c r="Z2434" i="5" s="1"/>
  <c r="X2435" i="5"/>
  <c r="Y2435" i="5" s="1"/>
  <c r="Z2435" i="5" s="1" a="1"/>
  <c r="Z2435" i="5" s="1"/>
  <c r="X2436" i="5"/>
  <c r="Y2436" i="5" s="1"/>
  <c r="Z2436" i="5" s="1" a="1"/>
  <c r="Z2436" i="5" s="1"/>
  <c r="X2437" i="5"/>
  <c r="Y2437" i="5" s="1"/>
  <c r="Z2437" i="5" s="1" a="1"/>
  <c r="Z2437" i="5" s="1"/>
  <c r="X2438" i="5"/>
  <c r="Y2438" i="5" s="1"/>
  <c r="Z2438" i="5" s="1" a="1"/>
  <c r="Z2438" i="5" s="1"/>
  <c r="X2439" i="5"/>
  <c r="Y2439" i="5" s="1"/>
  <c r="Z2439" i="5" s="1" a="1"/>
  <c r="Z2439" i="5" s="1"/>
  <c r="X2440" i="5"/>
  <c r="Y2440" i="5" s="1"/>
  <c r="Z2440" i="5" s="1" a="1"/>
  <c r="Z2440" i="5" s="1"/>
  <c r="X2441" i="5"/>
  <c r="Y2441" i="5" s="1"/>
  <c r="Z2441" i="5" s="1" a="1"/>
  <c r="Z2441" i="5" s="1"/>
  <c r="X2442" i="5"/>
  <c r="Y2442" i="5" s="1"/>
  <c r="Z2442" i="5" s="1" a="1"/>
  <c r="Z2442" i="5" s="1"/>
  <c r="X2443" i="5"/>
  <c r="Y2443" i="5" s="1"/>
  <c r="Z2443" i="5" s="1" a="1"/>
  <c r="Z2443" i="5" s="1"/>
  <c r="X2444" i="5"/>
  <c r="Y2444" i="5" s="1"/>
  <c r="Z2444" i="5" s="1" a="1"/>
  <c r="Z2444" i="5" s="1"/>
  <c r="X2445" i="5"/>
  <c r="Y2445" i="5" s="1"/>
  <c r="Z2445" i="5" s="1" a="1"/>
  <c r="Z2445" i="5" s="1"/>
  <c r="X2446" i="5"/>
  <c r="Y2446" i="5" s="1"/>
  <c r="Z2446" i="5" s="1" a="1"/>
  <c r="Z2446" i="5" s="1"/>
  <c r="X2447" i="5"/>
  <c r="Y2447" i="5" s="1"/>
  <c r="Z2447" i="5" s="1" a="1"/>
  <c r="Z2447" i="5" s="1"/>
  <c r="X2448" i="5"/>
  <c r="Y2448" i="5" s="1"/>
  <c r="Z2448" i="5" s="1" a="1"/>
  <c r="Z2448" i="5" s="1"/>
  <c r="X2449" i="5"/>
  <c r="Y2449" i="5" s="1"/>
  <c r="Z2449" i="5" s="1" a="1"/>
  <c r="Z2449" i="5" s="1"/>
  <c r="X2450" i="5"/>
  <c r="Y2450" i="5" s="1"/>
  <c r="Z2450" i="5" s="1" a="1"/>
  <c r="Z2450" i="5" s="1"/>
  <c r="X2451" i="5"/>
  <c r="Y2451" i="5" s="1"/>
  <c r="Z2451" i="5" s="1" a="1"/>
  <c r="Z2451" i="5" s="1"/>
  <c r="X2452" i="5"/>
  <c r="Y2452" i="5" s="1"/>
  <c r="Z2452" i="5" s="1" a="1"/>
  <c r="Z2452" i="5" s="1"/>
  <c r="X2453" i="5"/>
  <c r="Y2453" i="5" s="1"/>
  <c r="Z2453" i="5" s="1" a="1"/>
  <c r="Z2453" i="5" s="1"/>
  <c r="X2454" i="5"/>
  <c r="Y2454" i="5" s="1"/>
  <c r="Z2454" i="5" s="1" a="1"/>
  <c r="Z2454" i="5" s="1"/>
  <c r="X2455" i="5"/>
  <c r="Y2455" i="5" s="1"/>
  <c r="Z2455" i="5" s="1" a="1"/>
  <c r="Z2455" i="5" s="1"/>
  <c r="X2456" i="5"/>
  <c r="Y2456" i="5" s="1"/>
  <c r="Z2456" i="5" s="1" a="1"/>
  <c r="Z2456" i="5" s="1"/>
  <c r="X2457" i="5"/>
  <c r="Y2457" i="5" s="1"/>
  <c r="Z2457" i="5" s="1" a="1"/>
  <c r="Z2457" i="5" s="1"/>
  <c r="X2458" i="5"/>
  <c r="Y2458" i="5" s="1"/>
  <c r="Z2458" i="5" s="1" a="1"/>
  <c r="Z2458" i="5" s="1"/>
  <c r="X2459" i="5"/>
  <c r="Y2459" i="5" s="1"/>
  <c r="Z2459" i="5" s="1" a="1"/>
  <c r="Z2459" i="5" s="1"/>
  <c r="X2460" i="5"/>
  <c r="Y2460" i="5" s="1"/>
  <c r="Z2460" i="5" s="1" a="1"/>
  <c r="Z2460" i="5" s="1"/>
  <c r="X2461" i="5"/>
  <c r="Y2461" i="5" s="1"/>
  <c r="Z2461" i="5" s="1" a="1"/>
  <c r="Z2461" i="5" s="1"/>
  <c r="X2462" i="5"/>
  <c r="Y2462" i="5" s="1"/>
  <c r="Z2462" i="5" s="1" a="1"/>
  <c r="Z2462" i="5" s="1"/>
  <c r="X2463" i="5"/>
  <c r="Y2463" i="5" s="1"/>
  <c r="Z2463" i="5" s="1" a="1"/>
  <c r="Z2463" i="5" s="1"/>
  <c r="X2464" i="5"/>
  <c r="Y2464" i="5" s="1"/>
  <c r="Z2464" i="5" s="1" a="1"/>
  <c r="Z2464" i="5" s="1"/>
  <c r="X2465" i="5"/>
  <c r="Y2465" i="5" s="1"/>
  <c r="Z2465" i="5" s="1" a="1"/>
  <c r="Z2465" i="5" s="1"/>
  <c r="X2466" i="5"/>
  <c r="Y2466" i="5" s="1"/>
  <c r="Z2466" i="5" s="1" a="1"/>
  <c r="Z2466" i="5" s="1"/>
  <c r="X2467" i="5"/>
  <c r="Y2467" i="5" s="1"/>
  <c r="Z2467" i="5" s="1" a="1"/>
  <c r="Z2467" i="5" s="1"/>
  <c r="X2468" i="5"/>
  <c r="Y2468" i="5" s="1"/>
  <c r="Z2468" i="5" s="1" a="1"/>
  <c r="Z2468" i="5" s="1"/>
  <c r="X2469" i="5"/>
  <c r="Y2469" i="5" s="1"/>
  <c r="Z2469" i="5" s="1" a="1"/>
  <c r="Z2469" i="5" s="1"/>
  <c r="X2470" i="5"/>
  <c r="Y2470" i="5" s="1"/>
  <c r="Z2470" i="5" s="1" a="1"/>
  <c r="Z2470" i="5" s="1"/>
  <c r="X2471" i="5"/>
  <c r="Y2471" i="5" s="1"/>
  <c r="Z2471" i="5" s="1" a="1"/>
  <c r="Z2471" i="5" s="1"/>
  <c r="X2472" i="5"/>
  <c r="Y2472" i="5" s="1"/>
  <c r="Z2472" i="5" s="1" a="1"/>
  <c r="Z2472" i="5" s="1"/>
  <c r="X2473" i="5"/>
  <c r="Y2473" i="5" s="1"/>
  <c r="Z2473" i="5" s="1" a="1"/>
  <c r="Z2473" i="5" s="1"/>
  <c r="X2474" i="5"/>
  <c r="Y2474" i="5" s="1"/>
  <c r="Z2474" i="5" s="1" a="1"/>
  <c r="Z2474" i="5" s="1"/>
  <c r="X2475" i="5"/>
  <c r="Y2475" i="5" s="1"/>
  <c r="Z2475" i="5" s="1" a="1"/>
  <c r="Z2475" i="5" s="1"/>
  <c r="X2476" i="5"/>
  <c r="Y2476" i="5" s="1"/>
  <c r="Z2476" i="5" s="1" a="1"/>
  <c r="Z2476" i="5" s="1"/>
  <c r="X2477" i="5"/>
  <c r="Y2477" i="5" s="1"/>
  <c r="Z2477" i="5" s="1" a="1"/>
  <c r="Z2477" i="5" s="1"/>
  <c r="X2478" i="5"/>
  <c r="Y2478" i="5" s="1"/>
  <c r="Z2478" i="5" s="1" a="1"/>
  <c r="Z2478" i="5" s="1"/>
  <c r="X2479" i="5"/>
  <c r="Y2479" i="5" s="1"/>
  <c r="Z2479" i="5" s="1" a="1"/>
  <c r="Z2479" i="5" s="1"/>
  <c r="X2480" i="5"/>
  <c r="Y2480" i="5" s="1"/>
  <c r="Z2480" i="5" s="1" a="1"/>
  <c r="Z2480" i="5" s="1"/>
  <c r="X2481" i="5"/>
  <c r="Y2481" i="5" s="1"/>
  <c r="Z2481" i="5" s="1" a="1"/>
  <c r="Z2481" i="5" s="1"/>
  <c r="X2482" i="5"/>
  <c r="Y2482" i="5" s="1"/>
  <c r="Z2482" i="5" s="1" a="1"/>
  <c r="Z2482" i="5" s="1"/>
  <c r="X2483" i="5"/>
  <c r="Y2483" i="5" s="1"/>
  <c r="Z2483" i="5" s="1" a="1"/>
  <c r="Z2483" i="5" s="1"/>
  <c r="X2484" i="5"/>
  <c r="Y2484" i="5" s="1"/>
  <c r="Z2484" i="5" s="1" a="1"/>
  <c r="Z2484" i="5" s="1"/>
  <c r="X2485" i="5"/>
  <c r="Y2485" i="5" s="1"/>
  <c r="Z2485" i="5" s="1" a="1"/>
  <c r="Z2485" i="5" s="1"/>
  <c r="X2486" i="5"/>
  <c r="Y2486" i="5" s="1"/>
  <c r="Z2486" i="5" s="1" a="1"/>
  <c r="Z2486" i="5" s="1"/>
  <c r="X2487" i="5"/>
  <c r="Y2487" i="5" s="1"/>
  <c r="Z2487" i="5" s="1" a="1"/>
  <c r="Z2487" i="5" s="1"/>
  <c r="X2488" i="5"/>
  <c r="Y2488" i="5" s="1"/>
  <c r="Z2488" i="5" s="1" a="1"/>
  <c r="Z2488" i="5" s="1"/>
  <c r="X2489" i="5"/>
  <c r="Y2489" i="5" s="1"/>
  <c r="Z2489" i="5" s="1" a="1"/>
  <c r="Z2489" i="5" s="1"/>
  <c r="X2490" i="5"/>
  <c r="Y2490" i="5" s="1"/>
  <c r="Z2490" i="5" s="1" a="1"/>
  <c r="Z2490" i="5" s="1"/>
  <c r="X2491" i="5"/>
  <c r="Y2491" i="5" s="1"/>
  <c r="Z2491" i="5" s="1" a="1"/>
  <c r="Z2491" i="5" s="1"/>
  <c r="X2492" i="5"/>
  <c r="Y2492" i="5" s="1"/>
  <c r="Z2492" i="5" s="1" a="1"/>
  <c r="Z2492" i="5" s="1"/>
  <c r="X2493" i="5"/>
  <c r="Y2493" i="5" s="1"/>
  <c r="Z2493" i="5" s="1" a="1"/>
  <c r="Z2493" i="5" s="1"/>
  <c r="X2494" i="5"/>
  <c r="Y2494" i="5" s="1"/>
  <c r="Z2494" i="5" s="1" a="1"/>
  <c r="Z2494" i="5" s="1"/>
  <c r="X2495" i="5"/>
  <c r="Y2495" i="5" s="1"/>
  <c r="Z2495" i="5" s="1" a="1"/>
  <c r="Z2495" i="5" s="1"/>
  <c r="X2496" i="5"/>
  <c r="Y2496" i="5" s="1"/>
  <c r="Z2496" i="5" s="1" a="1"/>
  <c r="Z2496" i="5" s="1"/>
  <c r="X2497" i="5"/>
  <c r="Y2497" i="5" s="1"/>
  <c r="Z2497" i="5" s="1" a="1"/>
  <c r="Z2497" i="5" s="1"/>
  <c r="X2498" i="5"/>
  <c r="Y2498" i="5" s="1"/>
  <c r="Z2498" i="5" s="1" a="1"/>
  <c r="Z2498" i="5" s="1"/>
  <c r="X2499" i="5"/>
  <c r="Y2499" i="5" s="1"/>
  <c r="Z2499" i="5" s="1" a="1"/>
  <c r="Z2499" i="5" s="1"/>
  <c r="X2500" i="5"/>
  <c r="Y2500" i="5" s="1"/>
  <c r="Z2500" i="5" s="1" a="1"/>
  <c r="Z2500" i="5" s="1"/>
  <c r="X2501" i="5"/>
  <c r="Y2501" i="5" s="1"/>
  <c r="Z2501" i="5" s="1" a="1"/>
  <c r="Z2501" i="5" s="1"/>
  <c r="X2502" i="5"/>
  <c r="Y2502" i="5" s="1"/>
  <c r="Z2502" i="5" s="1" a="1"/>
  <c r="Z2502" i="5" s="1"/>
  <c r="X2503" i="5"/>
  <c r="Y2503" i="5" s="1"/>
  <c r="Z2503" i="5" s="1" a="1"/>
  <c r="Z2503" i="5" s="1"/>
  <c r="X2504" i="5"/>
  <c r="Y2504" i="5" s="1"/>
  <c r="Z2504" i="5" s="1" a="1"/>
  <c r="Z2504" i="5" s="1"/>
  <c r="X2505" i="5"/>
  <c r="Y2505" i="5" s="1"/>
  <c r="Z2505" i="5" s="1" a="1"/>
  <c r="Z2505" i="5" s="1"/>
  <c r="X2506" i="5"/>
  <c r="Y2506" i="5" s="1"/>
  <c r="Z2506" i="5" s="1" a="1"/>
  <c r="Z2506" i="5" s="1"/>
  <c r="X2507" i="5"/>
  <c r="Y2507" i="5" s="1"/>
  <c r="Z2507" i="5" s="1" a="1"/>
  <c r="Z2507" i="5" s="1"/>
  <c r="X2508" i="5"/>
  <c r="Y2508" i="5" s="1"/>
  <c r="Z2508" i="5" s="1" a="1"/>
  <c r="Z2508" i="5" s="1"/>
  <c r="X2509" i="5"/>
  <c r="Y2509" i="5" s="1"/>
  <c r="Z2509" i="5" s="1" a="1"/>
  <c r="Z2509" i="5" s="1"/>
  <c r="X2510" i="5"/>
  <c r="Y2510" i="5" s="1"/>
  <c r="Z2510" i="5" s="1" a="1"/>
  <c r="Z2510" i="5" s="1"/>
  <c r="X2511" i="5"/>
  <c r="Y2511" i="5" s="1"/>
  <c r="Z2511" i="5" s="1" a="1"/>
  <c r="Z2511" i="5" s="1"/>
  <c r="X2512" i="5"/>
  <c r="Y2512" i="5" s="1"/>
  <c r="Z2512" i="5" s="1" a="1"/>
  <c r="Z2512" i="5" s="1"/>
  <c r="X2513" i="5"/>
  <c r="Y2513" i="5" s="1"/>
  <c r="Z2513" i="5" s="1" a="1"/>
  <c r="Z2513" i="5" s="1"/>
  <c r="X2514" i="5"/>
  <c r="Y2514" i="5" s="1"/>
  <c r="Z2514" i="5" s="1" a="1"/>
  <c r="Z2514" i="5" s="1"/>
  <c r="X2515" i="5"/>
  <c r="Y2515" i="5" s="1"/>
  <c r="Z2515" i="5" s="1" a="1"/>
  <c r="Z2515" i="5" s="1"/>
  <c r="X2516" i="5"/>
  <c r="Y2516" i="5" s="1"/>
  <c r="Z2516" i="5" s="1" a="1"/>
  <c r="Z2516" i="5" s="1"/>
  <c r="X2517" i="5"/>
  <c r="Y2517" i="5" s="1"/>
  <c r="Z2517" i="5" s="1" a="1"/>
  <c r="Z2517" i="5" s="1"/>
  <c r="X2518" i="5"/>
  <c r="Y2518" i="5" s="1"/>
  <c r="Z2518" i="5" s="1" a="1"/>
  <c r="Z2518" i="5" s="1"/>
  <c r="X2519" i="5"/>
  <c r="Y2519" i="5" s="1"/>
  <c r="Z2519" i="5" s="1" a="1"/>
  <c r="Z2519" i="5" s="1"/>
  <c r="X2520" i="5"/>
  <c r="Y2520" i="5" s="1"/>
  <c r="Z2520" i="5" s="1" a="1"/>
  <c r="Z2520" i="5" s="1"/>
  <c r="X2521" i="5"/>
  <c r="Y2521" i="5" s="1"/>
  <c r="Z2521" i="5" s="1" a="1"/>
  <c r="Z2521" i="5" s="1"/>
  <c r="X2522" i="5"/>
  <c r="Y2522" i="5" s="1"/>
  <c r="Z2522" i="5" s="1" a="1"/>
  <c r="Z2522" i="5" s="1"/>
  <c r="X2523" i="5"/>
  <c r="Y2523" i="5" s="1"/>
  <c r="Z2523" i="5" s="1" a="1"/>
  <c r="Z2523" i="5" s="1"/>
  <c r="X2524" i="5"/>
  <c r="Y2524" i="5" s="1"/>
  <c r="Z2524" i="5" s="1" a="1"/>
  <c r="Z2524" i="5" s="1"/>
  <c r="X2525" i="5"/>
  <c r="Y2525" i="5" s="1"/>
  <c r="Z2525" i="5" s="1" a="1"/>
  <c r="Z2525" i="5" s="1"/>
  <c r="X2526" i="5"/>
  <c r="Y2526" i="5" s="1"/>
  <c r="Z2526" i="5" s="1" a="1"/>
  <c r="Z2526" i="5" s="1"/>
  <c r="X2527" i="5"/>
  <c r="Y2527" i="5" s="1"/>
  <c r="Z2527" i="5" s="1" a="1"/>
  <c r="Z2527" i="5" s="1"/>
  <c r="X2528" i="5"/>
  <c r="Y2528" i="5" s="1"/>
  <c r="Z2528" i="5" s="1" a="1"/>
  <c r="Z2528" i="5" s="1"/>
  <c r="X2529" i="5"/>
  <c r="Y2529" i="5" s="1"/>
  <c r="Z2529" i="5" s="1" a="1"/>
  <c r="Z2529" i="5" s="1"/>
  <c r="X2530" i="5"/>
  <c r="Y2530" i="5" s="1"/>
  <c r="Z2530" i="5" s="1" a="1"/>
  <c r="Z2530" i="5" s="1"/>
  <c r="X2531" i="5"/>
  <c r="Y2531" i="5" s="1"/>
  <c r="Z2531" i="5" s="1" a="1"/>
  <c r="Z2531" i="5" s="1"/>
  <c r="X2532" i="5"/>
  <c r="Y2532" i="5" s="1"/>
  <c r="Z2532" i="5" s="1" a="1"/>
  <c r="Z2532" i="5" s="1"/>
  <c r="X2533" i="5"/>
  <c r="Y2533" i="5" s="1"/>
  <c r="Z2533" i="5" s="1" a="1"/>
  <c r="Z2533" i="5" s="1"/>
  <c r="X2534" i="5"/>
  <c r="Y2534" i="5" s="1"/>
  <c r="Z2534" i="5" s="1" a="1"/>
  <c r="Z2534" i="5" s="1"/>
  <c r="X2535" i="5"/>
  <c r="Y2535" i="5" s="1"/>
  <c r="Z2535" i="5" s="1" a="1"/>
  <c r="Z2535" i="5" s="1"/>
  <c r="X2536" i="5"/>
  <c r="Y2536" i="5" s="1"/>
  <c r="Z2536" i="5" s="1" a="1"/>
  <c r="Z2536" i="5" s="1"/>
  <c r="X2537" i="5"/>
  <c r="Y2537" i="5" s="1"/>
  <c r="Z2537" i="5" s="1" a="1"/>
  <c r="Z2537" i="5" s="1"/>
  <c r="X2538" i="5"/>
  <c r="Y2538" i="5" s="1"/>
  <c r="Z2538" i="5" s="1" a="1"/>
  <c r="Z2538" i="5" s="1"/>
  <c r="X2539" i="5"/>
  <c r="Y2539" i="5" s="1"/>
  <c r="Z2539" i="5" s="1" a="1"/>
  <c r="Z2539" i="5" s="1"/>
  <c r="X2540" i="5"/>
  <c r="Y2540" i="5" s="1"/>
  <c r="Z2540" i="5" s="1" a="1"/>
  <c r="Z2540" i="5" s="1"/>
  <c r="X2541" i="5"/>
  <c r="Y2541" i="5" s="1"/>
  <c r="Z2541" i="5" s="1" a="1"/>
  <c r="Z2541" i="5" s="1"/>
  <c r="X2542" i="5"/>
  <c r="Y2542" i="5" s="1"/>
  <c r="Z2542" i="5" s="1" a="1"/>
  <c r="Z2542" i="5" s="1"/>
  <c r="X2543" i="5"/>
  <c r="Y2543" i="5" s="1"/>
  <c r="Z2543" i="5" s="1" a="1"/>
  <c r="Z2543" i="5" s="1"/>
  <c r="X2544" i="5"/>
  <c r="Y2544" i="5" s="1"/>
  <c r="Z2544" i="5" s="1" a="1"/>
  <c r="Z2544" i="5" s="1"/>
  <c r="X2545" i="5"/>
  <c r="Y2545" i="5" s="1"/>
  <c r="Z2545" i="5" s="1" a="1"/>
  <c r="Z2545" i="5" s="1"/>
  <c r="X2546" i="5"/>
  <c r="Y2546" i="5" s="1"/>
  <c r="Z2546" i="5" s="1" a="1"/>
  <c r="Z2546" i="5" s="1"/>
  <c r="X2547" i="5"/>
  <c r="Y2547" i="5" s="1"/>
  <c r="Z2547" i="5" s="1" a="1"/>
  <c r="Z2547" i="5" s="1"/>
  <c r="X2548" i="5"/>
  <c r="Y2548" i="5" s="1"/>
  <c r="Z2548" i="5" s="1" a="1"/>
  <c r="Z2548" i="5" s="1"/>
  <c r="X2549" i="5"/>
  <c r="Y2549" i="5" s="1"/>
  <c r="Z2549" i="5" s="1" a="1"/>
  <c r="Z2549" i="5" s="1"/>
  <c r="X2550" i="5"/>
  <c r="Y2550" i="5" s="1"/>
  <c r="Z2550" i="5" s="1" a="1"/>
  <c r="Z2550" i="5" s="1"/>
  <c r="X2551" i="5"/>
  <c r="Y2551" i="5" s="1"/>
  <c r="Z2551" i="5" s="1" a="1"/>
  <c r="Z2551" i="5" s="1"/>
  <c r="X2552" i="5"/>
  <c r="Y2552" i="5" s="1"/>
  <c r="Z2552" i="5" s="1" a="1"/>
  <c r="Z2552" i="5" s="1"/>
  <c r="X2553" i="5"/>
  <c r="Y2553" i="5" s="1"/>
  <c r="Z2553" i="5" s="1" a="1"/>
  <c r="Z2553" i="5" s="1"/>
  <c r="X2554" i="5"/>
  <c r="Y2554" i="5" s="1"/>
  <c r="Z2554" i="5" s="1" a="1"/>
  <c r="Z2554" i="5" s="1"/>
  <c r="X2555" i="5"/>
  <c r="Y2555" i="5" s="1"/>
  <c r="Z2555" i="5" s="1" a="1"/>
  <c r="Z2555" i="5" s="1"/>
  <c r="X2556" i="5"/>
  <c r="Y2556" i="5" s="1"/>
  <c r="Z2556" i="5" s="1" a="1"/>
  <c r="Z2556" i="5" s="1"/>
  <c r="X2557" i="5"/>
  <c r="Y2557" i="5" s="1"/>
  <c r="Z2557" i="5" s="1" a="1"/>
  <c r="Z2557" i="5" s="1"/>
  <c r="X2558" i="5"/>
  <c r="Y2558" i="5" s="1"/>
  <c r="Z2558" i="5" s="1" a="1"/>
  <c r="Z2558" i="5" s="1"/>
  <c r="X2559" i="5"/>
  <c r="Y2559" i="5" s="1"/>
  <c r="Z2559" i="5" s="1" a="1"/>
  <c r="Z2559" i="5" s="1"/>
  <c r="X2560" i="5"/>
  <c r="Y2560" i="5" s="1"/>
  <c r="Z2560" i="5" s="1" a="1"/>
  <c r="Z2560" i="5" s="1"/>
  <c r="X2561" i="5"/>
  <c r="Y2561" i="5" s="1"/>
  <c r="Z2561" i="5" s="1" a="1"/>
  <c r="Z2561" i="5" s="1"/>
  <c r="X2562" i="5"/>
  <c r="Y2562" i="5" s="1"/>
  <c r="Z2562" i="5" s="1" a="1"/>
  <c r="Z2562" i="5" s="1"/>
  <c r="X2563" i="5"/>
  <c r="Y2563" i="5" s="1"/>
  <c r="Z2563" i="5" s="1" a="1"/>
  <c r="Z2563" i="5" s="1"/>
  <c r="X2564" i="5"/>
  <c r="Y2564" i="5" s="1"/>
  <c r="Z2564" i="5" s="1" a="1"/>
  <c r="Z2564" i="5" s="1"/>
  <c r="X2565" i="5"/>
  <c r="Y2565" i="5" s="1"/>
  <c r="Z2565" i="5" s="1" a="1"/>
  <c r="Z2565" i="5" s="1"/>
  <c r="X2566" i="5"/>
  <c r="Y2566" i="5" s="1"/>
  <c r="Z2566" i="5" s="1" a="1"/>
  <c r="Z2566" i="5" s="1"/>
  <c r="X2567" i="5"/>
  <c r="Y2567" i="5" s="1"/>
  <c r="Z2567" i="5" s="1" a="1"/>
  <c r="Z2567" i="5" s="1"/>
  <c r="X2568" i="5"/>
  <c r="Y2568" i="5" s="1"/>
  <c r="Z2568" i="5" s="1" a="1"/>
  <c r="Z2568" i="5" s="1"/>
  <c r="X2569" i="5"/>
  <c r="Y2569" i="5" s="1"/>
  <c r="Z2569" i="5" s="1" a="1"/>
  <c r="Z2569" i="5" s="1"/>
  <c r="X2570" i="5"/>
  <c r="Y2570" i="5" s="1"/>
  <c r="Z2570" i="5" s="1" a="1"/>
  <c r="Z2570" i="5" s="1"/>
  <c r="X2571" i="5"/>
  <c r="Y2571" i="5" s="1"/>
  <c r="Z2571" i="5" s="1" a="1"/>
  <c r="Z2571" i="5" s="1"/>
  <c r="X2572" i="5"/>
  <c r="Y2572" i="5" s="1"/>
  <c r="Z2572" i="5" s="1" a="1"/>
  <c r="Z2572" i="5" s="1"/>
  <c r="X2573" i="5"/>
  <c r="Y2573" i="5" s="1"/>
  <c r="Z2573" i="5" s="1" a="1"/>
  <c r="Z2573" i="5" s="1"/>
  <c r="X2574" i="5"/>
  <c r="Y2574" i="5" s="1"/>
  <c r="Z2574" i="5" s="1" a="1"/>
  <c r="Z2574" i="5" s="1"/>
  <c r="X2575" i="5"/>
  <c r="Y2575" i="5" s="1"/>
  <c r="Z2575" i="5" s="1" a="1"/>
  <c r="Z2575" i="5" s="1"/>
  <c r="X2576" i="5"/>
  <c r="Y2576" i="5" s="1"/>
  <c r="Z2576" i="5" s="1" a="1"/>
  <c r="Z2576" i="5" s="1"/>
  <c r="X2577" i="5"/>
  <c r="Y2577" i="5" s="1"/>
  <c r="Z2577" i="5" s="1" a="1"/>
  <c r="Z2577" i="5" s="1"/>
  <c r="X2578" i="5"/>
  <c r="Y2578" i="5" s="1"/>
  <c r="Z2578" i="5" s="1" a="1"/>
  <c r="Z2578" i="5" s="1"/>
  <c r="X2579" i="5"/>
  <c r="Y2579" i="5" s="1"/>
  <c r="Z2579" i="5" s="1" a="1"/>
  <c r="Z2579" i="5" s="1"/>
  <c r="X2580" i="5"/>
  <c r="Y2580" i="5" s="1"/>
  <c r="Z2580" i="5" s="1" a="1"/>
  <c r="Z2580" i="5" s="1"/>
  <c r="X2581" i="5"/>
  <c r="Y2581" i="5" s="1"/>
  <c r="Z2581" i="5" s="1" a="1"/>
  <c r="Z2581" i="5" s="1"/>
  <c r="X2582" i="5"/>
  <c r="Y2582" i="5" s="1"/>
  <c r="Z2582" i="5" s="1" a="1"/>
  <c r="Z2582" i="5" s="1"/>
  <c r="X2583" i="5"/>
  <c r="Y2583" i="5" s="1"/>
  <c r="Z2583" i="5" s="1" a="1"/>
  <c r="Z2583" i="5" s="1"/>
  <c r="X2584" i="5"/>
  <c r="Y2584" i="5" s="1"/>
  <c r="Z2584" i="5" s="1" a="1"/>
  <c r="Z2584" i="5" s="1"/>
  <c r="X2585" i="5"/>
  <c r="Y2585" i="5" s="1"/>
  <c r="Z2585" i="5" s="1" a="1"/>
  <c r="Z2585" i="5" s="1"/>
  <c r="X2586" i="5"/>
  <c r="Y2586" i="5" s="1"/>
  <c r="Z2586" i="5" s="1" a="1"/>
  <c r="Z2586" i="5" s="1"/>
  <c r="X2587" i="5"/>
  <c r="Y2587" i="5" s="1"/>
  <c r="Z2587" i="5" s="1" a="1"/>
  <c r="Z2587" i="5" s="1"/>
  <c r="X2588" i="5"/>
  <c r="Y2588" i="5" s="1"/>
  <c r="Z2588" i="5" s="1" a="1"/>
  <c r="Z2588" i="5" s="1"/>
  <c r="X2589" i="5"/>
  <c r="Y2589" i="5" s="1"/>
  <c r="Z2589" i="5" s="1" a="1"/>
  <c r="Z2589" i="5" s="1"/>
  <c r="X2590" i="5"/>
  <c r="Y2590" i="5" s="1"/>
  <c r="Z2590" i="5" s="1" a="1"/>
  <c r="Z2590" i="5" s="1"/>
  <c r="X2591" i="5"/>
  <c r="Y2591" i="5" s="1"/>
  <c r="Z2591" i="5" s="1" a="1"/>
  <c r="Z2591" i="5" s="1"/>
  <c r="X2592" i="5"/>
  <c r="Y2592" i="5" s="1"/>
  <c r="Z2592" i="5" s="1" a="1"/>
  <c r="Z2592" i="5" s="1"/>
  <c r="X2593" i="5"/>
  <c r="Y2593" i="5" s="1"/>
  <c r="Z2593" i="5" s="1" a="1"/>
  <c r="Z2593" i="5" s="1"/>
  <c r="X2594" i="5"/>
  <c r="Y2594" i="5" s="1"/>
  <c r="Z2594" i="5" s="1" a="1"/>
  <c r="Z2594" i="5" s="1"/>
  <c r="X2595" i="5"/>
  <c r="Y2595" i="5" s="1"/>
  <c r="Z2595" i="5" s="1" a="1"/>
  <c r="Z2595" i="5" s="1"/>
  <c r="X2596" i="5"/>
  <c r="Y2596" i="5" s="1"/>
  <c r="Z2596" i="5" s="1" a="1"/>
  <c r="Z2596" i="5" s="1"/>
  <c r="X2597" i="5"/>
  <c r="Y2597" i="5" s="1"/>
  <c r="Z2597" i="5" s="1" a="1"/>
  <c r="Z2597" i="5" s="1"/>
  <c r="X2598" i="5"/>
  <c r="Y2598" i="5" s="1"/>
  <c r="Z2598" i="5" s="1" a="1"/>
  <c r="Z2598" i="5" s="1"/>
  <c r="X2599" i="5"/>
  <c r="Y2599" i="5" s="1"/>
  <c r="Z2599" i="5" s="1" a="1"/>
  <c r="Z2599" i="5" s="1"/>
  <c r="X2600" i="5"/>
  <c r="Y2600" i="5" s="1"/>
  <c r="Z2600" i="5" s="1" a="1"/>
  <c r="Z2600" i="5" s="1"/>
  <c r="X2601" i="5"/>
  <c r="Y2601" i="5" s="1"/>
  <c r="Z2601" i="5" s="1" a="1"/>
  <c r="Z2601" i="5" s="1"/>
  <c r="X2602" i="5"/>
  <c r="Y2602" i="5" s="1"/>
  <c r="Z2602" i="5" s="1" a="1"/>
  <c r="Z2602" i="5" s="1"/>
  <c r="X2603" i="5"/>
  <c r="Y2603" i="5" s="1"/>
  <c r="Z2603" i="5" s="1" a="1"/>
  <c r="Z2603" i="5" s="1"/>
  <c r="X2604" i="5"/>
  <c r="Y2604" i="5" s="1"/>
  <c r="Z2604" i="5" s="1" a="1"/>
  <c r="Z2604" i="5" s="1"/>
  <c r="X2605" i="5"/>
  <c r="Y2605" i="5" s="1"/>
  <c r="Z2605" i="5" s="1" a="1"/>
  <c r="Z2605" i="5" s="1"/>
  <c r="X2606" i="5"/>
  <c r="Y2606" i="5" s="1"/>
  <c r="Z2606" i="5" s="1" a="1"/>
  <c r="Z2606" i="5" s="1"/>
  <c r="X2607" i="5"/>
  <c r="Y2607" i="5" s="1"/>
  <c r="Z2607" i="5" s="1" a="1"/>
  <c r="Z2607" i="5" s="1"/>
  <c r="X2608" i="5"/>
  <c r="Y2608" i="5" s="1"/>
  <c r="Z2608" i="5" s="1" a="1"/>
  <c r="Z2608" i="5" s="1"/>
  <c r="X2609" i="5"/>
  <c r="Y2609" i="5" s="1"/>
  <c r="Z2609" i="5" s="1" a="1"/>
  <c r="Z2609" i="5" s="1"/>
  <c r="X2610" i="5"/>
  <c r="Y2610" i="5" s="1"/>
  <c r="Z2610" i="5" s="1" a="1"/>
  <c r="Z2610" i="5" s="1"/>
  <c r="X2611" i="5"/>
  <c r="Y2611" i="5" s="1"/>
  <c r="Z2611" i="5" s="1" a="1"/>
  <c r="Z2611" i="5" s="1"/>
  <c r="X2612" i="5"/>
  <c r="Y2612" i="5" s="1"/>
  <c r="Z2612" i="5" s="1" a="1"/>
  <c r="Z2612" i="5" s="1"/>
  <c r="X2613" i="5"/>
  <c r="Y2613" i="5" s="1"/>
  <c r="Z2613" i="5" s="1" a="1"/>
  <c r="Z2613" i="5" s="1"/>
  <c r="X2614" i="5"/>
  <c r="Y2614" i="5" s="1"/>
  <c r="Z2614" i="5" s="1" a="1"/>
  <c r="Z2614" i="5" s="1"/>
  <c r="X2615" i="5"/>
  <c r="Y2615" i="5" s="1"/>
  <c r="Z2615" i="5" s="1" a="1"/>
  <c r="Z2615" i="5" s="1"/>
  <c r="X2616" i="5"/>
  <c r="Y2616" i="5" s="1"/>
  <c r="Z2616" i="5" s="1" a="1"/>
  <c r="Z2616" i="5" s="1"/>
  <c r="X2617" i="5"/>
  <c r="Y2617" i="5" s="1"/>
  <c r="Z2617" i="5" s="1" a="1"/>
  <c r="Z2617" i="5" s="1"/>
  <c r="X2618" i="5"/>
  <c r="Y2618" i="5" s="1"/>
  <c r="Z2618" i="5" s="1" a="1"/>
  <c r="Z2618" i="5" s="1"/>
  <c r="X2619" i="5"/>
  <c r="Y2619" i="5" s="1"/>
  <c r="Z2619" i="5" s="1" a="1"/>
  <c r="Z2619" i="5" s="1"/>
  <c r="X2620" i="5"/>
  <c r="Y2620" i="5" s="1"/>
  <c r="Z2620" i="5" s="1" a="1"/>
  <c r="Z2620" i="5" s="1"/>
  <c r="X2621" i="5"/>
  <c r="Y2621" i="5" s="1"/>
  <c r="Z2621" i="5" s="1" a="1"/>
  <c r="Z2621" i="5" s="1"/>
  <c r="X2622" i="5"/>
  <c r="Y2622" i="5" s="1"/>
  <c r="Z2622" i="5" s="1" a="1"/>
  <c r="Z2622" i="5" s="1"/>
  <c r="X2623" i="5"/>
  <c r="Y2623" i="5" s="1"/>
  <c r="Z2623" i="5" s="1" a="1"/>
  <c r="Z2623" i="5" s="1"/>
  <c r="X2624" i="5"/>
  <c r="Y2624" i="5" s="1"/>
  <c r="Z2624" i="5" s="1" a="1"/>
  <c r="Z2624" i="5" s="1"/>
  <c r="X2625" i="5"/>
  <c r="Y2625" i="5" s="1"/>
  <c r="Z2625" i="5" s="1" a="1"/>
  <c r="Z2625" i="5" s="1"/>
  <c r="X2626" i="5"/>
  <c r="Y2626" i="5" s="1"/>
  <c r="Z2626" i="5" s="1" a="1"/>
  <c r="Z2626" i="5" s="1"/>
  <c r="X2627" i="5"/>
  <c r="Y2627" i="5" s="1"/>
  <c r="Z2627" i="5" s="1" a="1"/>
  <c r="Z2627" i="5" s="1"/>
  <c r="X2628" i="5"/>
  <c r="Y2628" i="5" s="1"/>
  <c r="Z2628" i="5" s="1" a="1"/>
  <c r="Z2628" i="5" s="1"/>
  <c r="X2629" i="5"/>
  <c r="Y2629" i="5" s="1"/>
  <c r="Z2629" i="5" s="1" a="1"/>
  <c r="Z2629" i="5" s="1"/>
  <c r="X2630" i="5"/>
  <c r="Y2630" i="5" s="1"/>
  <c r="Z2630" i="5" s="1" a="1"/>
  <c r="Z2630" i="5" s="1"/>
  <c r="X2631" i="5"/>
  <c r="Y2631" i="5" s="1"/>
  <c r="Z2631" i="5" s="1" a="1"/>
  <c r="Z2631" i="5" s="1"/>
  <c r="X2632" i="5"/>
  <c r="Y2632" i="5" s="1"/>
  <c r="Z2632" i="5" s="1" a="1"/>
  <c r="Z2632" i="5" s="1"/>
  <c r="X2633" i="5"/>
  <c r="Y2633" i="5" s="1"/>
  <c r="Z2633" i="5" s="1" a="1"/>
  <c r="Z2633" i="5" s="1"/>
  <c r="X2634" i="5"/>
  <c r="Y2634" i="5" s="1"/>
  <c r="Z2634" i="5" s="1" a="1"/>
  <c r="Z2634" i="5" s="1"/>
  <c r="X2635" i="5"/>
  <c r="Y2635" i="5" s="1"/>
  <c r="Z2635" i="5" s="1" a="1"/>
  <c r="Z2635" i="5" s="1"/>
  <c r="X2636" i="5"/>
  <c r="Y2636" i="5" s="1"/>
  <c r="Z2636" i="5" s="1" a="1"/>
  <c r="Z2636" i="5" s="1"/>
  <c r="X2637" i="5"/>
  <c r="Y2637" i="5" s="1"/>
  <c r="Z2637" i="5" s="1" a="1"/>
  <c r="Z2637" i="5" s="1"/>
  <c r="X2638" i="5"/>
  <c r="Y2638" i="5" s="1"/>
  <c r="Z2638" i="5" s="1" a="1"/>
  <c r="Z2638" i="5" s="1"/>
  <c r="X2639" i="5"/>
  <c r="Y2639" i="5" s="1"/>
  <c r="Z2639" i="5" s="1" a="1"/>
  <c r="Z2639" i="5" s="1"/>
  <c r="X2640" i="5"/>
  <c r="Y2640" i="5" s="1"/>
  <c r="Z2640" i="5" s="1" a="1"/>
  <c r="Z2640" i="5" s="1"/>
  <c r="X2641" i="5"/>
  <c r="Y2641" i="5" s="1"/>
  <c r="Z2641" i="5" s="1" a="1"/>
  <c r="Z2641" i="5" s="1"/>
  <c r="X2642" i="5"/>
  <c r="Y2642" i="5" s="1"/>
  <c r="Z2642" i="5" s="1" a="1"/>
  <c r="Z2642" i="5" s="1"/>
  <c r="X2643" i="5"/>
  <c r="Y2643" i="5" s="1"/>
  <c r="Z2643" i="5" s="1" a="1"/>
  <c r="Z2643" i="5" s="1"/>
  <c r="X2644" i="5"/>
  <c r="Y2644" i="5" s="1"/>
  <c r="Z2644" i="5" s="1" a="1"/>
  <c r="Z2644" i="5" s="1"/>
  <c r="X2645" i="5"/>
  <c r="Y2645" i="5" s="1"/>
  <c r="Z2645" i="5" s="1" a="1"/>
  <c r="Z2645" i="5" s="1"/>
  <c r="X2646" i="5"/>
  <c r="Y2646" i="5" s="1"/>
  <c r="Z2646" i="5" s="1" a="1"/>
  <c r="Z2646" i="5" s="1"/>
  <c r="X2647" i="5"/>
  <c r="Y2647" i="5" s="1"/>
  <c r="Z2647" i="5" s="1" a="1"/>
  <c r="Z2647" i="5" s="1"/>
  <c r="X2648" i="5"/>
  <c r="Y2648" i="5" s="1"/>
  <c r="Z2648" i="5" s="1" a="1"/>
  <c r="Z2648" i="5" s="1"/>
  <c r="X2649" i="5"/>
  <c r="Y2649" i="5" s="1"/>
  <c r="Z2649" i="5" s="1" a="1"/>
  <c r="Z2649" i="5" s="1"/>
  <c r="X2650" i="5"/>
  <c r="Y2650" i="5" s="1"/>
  <c r="Z2650" i="5" s="1" a="1"/>
  <c r="Z2650" i="5" s="1"/>
  <c r="X2651" i="5"/>
  <c r="Y2651" i="5" s="1"/>
  <c r="Z2651" i="5" s="1" a="1"/>
  <c r="Z2651" i="5" s="1"/>
  <c r="X2652" i="5"/>
  <c r="Y2652" i="5" s="1"/>
  <c r="Z2652" i="5" s="1" a="1"/>
  <c r="Z2652" i="5" s="1"/>
  <c r="X2653" i="5"/>
  <c r="Y2653" i="5" s="1"/>
  <c r="Z2653" i="5" s="1" a="1"/>
  <c r="Z2653" i="5" s="1"/>
  <c r="X2654" i="5"/>
  <c r="Y2654" i="5" s="1"/>
  <c r="Z2654" i="5" s="1" a="1"/>
  <c r="Z2654" i="5" s="1"/>
  <c r="X2655" i="5"/>
  <c r="Y2655" i="5" s="1"/>
  <c r="Z2655" i="5" s="1" a="1"/>
  <c r="Z2655" i="5" s="1"/>
  <c r="X2656" i="5"/>
  <c r="Y2656" i="5" s="1"/>
  <c r="Z2656" i="5" s="1" a="1"/>
  <c r="Z2656" i="5" s="1"/>
  <c r="X2657" i="5"/>
  <c r="Y2657" i="5" s="1"/>
  <c r="Z2657" i="5" s="1" a="1"/>
  <c r="Z2657" i="5" s="1"/>
  <c r="X2658" i="5"/>
  <c r="Y2658" i="5" s="1"/>
  <c r="Z2658" i="5" s="1" a="1"/>
  <c r="Z2658" i="5" s="1"/>
  <c r="X2659" i="5"/>
  <c r="Y2659" i="5" s="1"/>
  <c r="Z2659" i="5" s="1" a="1"/>
  <c r="Z2659" i="5" s="1"/>
  <c r="X2660" i="5"/>
  <c r="Y2660" i="5" s="1"/>
  <c r="Z2660" i="5" s="1" a="1"/>
  <c r="Z2660" i="5" s="1"/>
  <c r="X2661" i="5"/>
  <c r="Y2661" i="5" s="1"/>
  <c r="Z2661" i="5" s="1" a="1"/>
  <c r="Z2661" i="5" s="1"/>
  <c r="X2662" i="5"/>
  <c r="Y2662" i="5" s="1"/>
  <c r="Z2662" i="5" s="1" a="1"/>
  <c r="Z2662" i="5" s="1"/>
  <c r="X2663" i="5"/>
  <c r="Y2663" i="5" s="1"/>
  <c r="Z2663" i="5" s="1" a="1"/>
  <c r="Z2663" i="5" s="1"/>
  <c r="X2664" i="5"/>
  <c r="Y2664" i="5" s="1"/>
  <c r="Z2664" i="5" s="1" a="1"/>
  <c r="Z2664" i="5" s="1"/>
  <c r="X2665" i="5"/>
  <c r="Y2665" i="5" s="1"/>
  <c r="Z2665" i="5" s="1" a="1"/>
  <c r="Z2665" i="5" s="1"/>
  <c r="X2666" i="5"/>
  <c r="Y2666" i="5" s="1"/>
  <c r="Z2666" i="5" s="1" a="1"/>
  <c r="Z2666" i="5" s="1"/>
  <c r="X2667" i="5"/>
  <c r="Y2667" i="5" s="1"/>
  <c r="Z2667" i="5" s="1" a="1"/>
  <c r="Z2667" i="5" s="1"/>
  <c r="X2668" i="5"/>
  <c r="Y2668" i="5" s="1"/>
  <c r="Z2668" i="5" s="1" a="1"/>
  <c r="Z2668" i="5" s="1"/>
  <c r="X2669" i="5"/>
  <c r="Y2669" i="5" s="1"/>
  <c r="Z2669" i="5" s="1" a="1"/>
  <c r="Z2669" i="5" s="1"/>
  <c r="X2670" i="5"/>
  <c r="Y2670" i="5" s="1"/>
  <c r="Z2670" i="5" s="1" a="1"/>
  <c r="Z2670" i="5" s="1"/>
  <c r="X2671" i="5"/>
  <c r="Y2671" i="5" s="1"/>
  <c r="Z2671" i="5" s="1" a="1"/>
  <c r="Z2671" i="5" s="1"/>
  <c r="X2672" i="5"/>
  <c r="Y2672" i="5" s="1"/>
  <c r="Z2672" i="5" s="1" a="1"/>
  <c r="Z2672" i="5" s="1"/>
  <c r="X2673" i="5"/>
  <c r="Y2673" i="5" s="1"/>
  <c r="Z2673" i="5" s="1" a="1"/>
  <c r="Z2673" i="5" s="1"/>
  <c r="X2674" i="5"/>
  <c r="Y2674" i="5" s="1"/>
  <c r="Z2674" i="5" s="1" a="1"/>
  <c r="Z2674" i="5" s="1"/>
  <c r="X2675" i="5"/>
  <c r="Y2675" i="5" s="1"/>
  <c r="Z2675" i="5" s="1" a="1"/>
  <c r="Z2675" i="5" s="1"/>
  <c r="X2676" i="5"/>
  <c r="Y2676" i="5" s="1"/>
  <c r="Z2676" i="5" s="1" a="1"/>
  <c r="Z2676" i="5" s="1"/>
  <c r="X2677" i="5"/>
  <c r="Y2677" i="5" s="1"/>
  <c r="Z2677" i="5" s="1" a="1"/>
  <c r="Z2677" i="5" s="1"/>
  <c r="X2678" i="5"/>
  <c r="Y2678" i="5" s="1"/>
  <c r="Z2678" i="5" s="1" a="1"/>
  <c r="Z2678" i="5" s="1"/>
  <c r="X2679" i="5"/>
  <c r="Y2679" i="5" s="1"/>
  <c r="Z2679" i="5" s="1" a="1"/>
  <c r="Z2679" i="5" s="1"/>
  <c r="X2680" i="5"/>
  <c r="Y2680" i="5" s="1"/>
  <c r="Z2680" i="5" s="1" a="1"/>
  <c r="Z2680" i="5" s="1"/>
  <c r="X2681" i="5"/>
  <c r="Y2681" i="5" s="1"/>
  <c r="Z2681" i="5" s="1" a="1"/>
  <c r="Z2681" i="5" s="1"/>
  <c r="X2682" i="5"/>
  <c r="Y2682" i="5" s="1"/>
  <c r="Z2682" i="5" s="1" a="1"/>
  <c r="Z2682" i="5" s="1"/>
  <c r="X2683" i="5"/>
  <c r="Y2683" i="5" s="1"/>
  <c r="Z2683" i="5" s="1" a="1"/>
  <c r="Z2683" i="5" s="1"/>
  <c r="X2684" i="5"/>
  <c r="Y2684" i="5" s="1"/>
  <c r="Z2684" i="5" s="1" a="1"/>
  <c r="Z2684" i="5" s="1"/>
  <c r="X2685" i="5"/>
  <c r="Y2685" i="5" s="1"/>
  <c r="Z2685" i="5" s="1" a="1"/>
  <c r="Z2685" i="5" s="1"/>
  <c r="X2686" i="5"/>
  <c r="Y2686" i="5" s="1"/>
  <c r="Z2686" i="5" s="1" a="1"/>
  <c r="Z2686" i="5" s="1"/>
  <c r="X2687" i="5"/>
  <c r="Y2687" i="5" s="1"/>
  <c r="Z2687" i="5" s="1" a="1"/>
  <c r="Z2687" i="5" s="1"/>
  <c r="X2688" i="5"/>
  <c r="Y2688" i="5" s="1"/>
  <c r="Z2688" i="5" s="1" a="1"/>
  <c r="Z2688" i="5" s="1"/>
  <c r="X2689" i="5"/>
  <c r="Y2689" i="5" s="1"/>
  <c r="Z2689" i="5" s="1" a="1"/>
  <c r="Z2689" i="5" s="1"/>
  <c r="X2690" i="5"/>
  <c r="Y2690" i="5" s="1"/>
  <c r="Z2690" i="5" s="1" a="1"/>
  <c r="Z2690" i="5" s="1"/>
  <c r="X2691" i="5"/>
  <c r="Y2691" i="5" s="1"/>
  <c r="Z2691" i="5" s="1" a="1"/>
  <c r="Z2691" i="5" s="1"/>
  <c r="X2692" i="5"/>
  <c r="Y2692" i="5" s="1"/>
  <c r="Z2692" i="5" s="1" a="1"/>
  <c r="Z2692" i="5" s="1"/>
  <c r="X2693" i="5"/>
  <c r="Y2693" i="5" s="1"/>
  <c r="Z2693" i="5" s="1" a="1"/>
  <c r="Z2693" i="5" s="1"/>
  <c r="X2694" i="5"/>
  <c r="Y2694" i="5" s="1"/>
  <c r="Z2694" i="5" s="1" a="1"/>
  <c r="Z2694" i="5" s="1"/>
  <c r="X2695" i="5"/>
  <c r="Y2695" i="5" s="1"/>
  <c r="Z2695" i="5" s="1" a="1"/>
  <c r="Z2695" i="5" s="1"/>
  <c r="X2696" i="5"/>
  <c r="Y2696" i="5" s="1"/>
  <c r="Z2696" i="5" s="1" a="1"/>
  <c r="Z2696" i="5" s="1"/>
  <c r="X2697" i="5"/>
  <c r="Y2697" i="5" s="1"/>
  <c r="Z2697" i="5" s="1" a="1"/>
  <c r="Z2697" i="5" s="1"/>
  <c r="X2698" i="5"/>
  <c r="Y2698" i="5" s="1"/>
  <c r="Z2698" i="5" s="1" a="1"/>
  <c r="Z2698" i="5" s="1"/>
  <c r="X2699" i="5"/>
  <c r="Y2699" i="5" s="1"/>
  <c r="Z2699" i="5" s="1" a="1"/>
  <c r="Z2699" i="5" s="1"/>
  <c r="X2700" i="5"/>
  <c r="Y2700" i="5" s="1"/>
  <c r="Z2700" i="5" s="1" a="1"/>
  <c r="Z2700" i="5" s="1"/>
  <c r="X2701" i="5"/>
  <c r="Y2701" i="5" s="1"/>
  <c r="Z2701" i="5" s="1" a="1"/>
  <c r="Z2701" i="5" s="1"/>
  <c r="X2702" i="5"/>
  <c r="Y2702" i="5" s="1"/>
  <c r="Z2702" i="5" s="1" a="1"/>
  <c r="Z2702" i="5" s="1"/>
  <c r="X2703" i="5"/>
  <c r="Y2703" i="5" s="1"/>
  <c r="Z2703" i="5" s="1" a="1"/>
  <c r="Z2703" i="5" s="1"/>
  <c r="X2704" i="5"/>
  <c r="Y2704" i="5" s="1"/>
  <c r="Z2704" i="5" s="1" a="1"/>
  <c r="Z2704" i="5" s="1"/>
  <c r="X2705" i="5"/>
  <c r="Y2705" i="5" s="1"/>
  <c r="Z2705" i="5" s="1" a="1"/>
  <c r="Z2705" i="5" s="1"/>
  <c r="X2706" i="5"/>
  <c r="Y2706" i="5" s="1"/>
  <c r="Z2706" i="5" s="1" a="1"/>
  <c r="Z2706" i="5" s="1"/>
  <c r="X2707" i="5"/>
  <c r="Y2707" i="5" s="1"/>
  <c r="Z2707" i="5" s="1" a="1"/>
  <c r="Z2707" i="5" s="1"/>
  <c r="X2708" i="5"/>
  <c r="Y2708" i="5" s="1"/>
  <c r="Z2708" i="5" s="1" a="1"/>
  <c r="Z2708" i="5" s="1"/>
  <c r="X2709" i="5"/>
  <c r="Y2709" i="5" s="1"/>
  <c r="Z2709" i="5" s="1" a="1"/>
  <c r="Z2709" i="5" s="1"/>
  <c r="X2710" i="5"/>
  <c r="Y2710" i="5" s="1"/>
  <c r="Z2710" i="5" s="1" a="1"/>
  <c r="Z2710" i="5" s="1"/>
  <c r="X2711" i="5"/>
  <c r="Y2711" i="5" s="1"/>
  <c r="Z2711" i="5" s="1" a="1"/>
  <c r="Z2711" i="5" s="1"/>
  <c r="X2712" i="5"/>
  <c r="Y2712" i="5" s="1"/>
  <c r="Z2712" i="5" s="1" a="1"/>
  <c r="Z2712" i="5" s="1"/>
  <c r="X2713" i="5"/>
  <c r="Y2713" i="5" s="1"/>
  <c r="Z2713" i="5" s="1" a="1"/>
  <c r="Z2713" i="5" s="1"/>
  <c r="X2714" i="5"/>
  <c r="Y2714" i="5" s="1"/>
  <c r="Z2714" i="5" s="1" a="1"/>
  <c r="Z2714" i="5" s="1"/>
  <c r="X2715" i="5"/>
  <c r="Y2715" i="5" s="1"/>
  <c r="Z2715" i="5" s="1" a="1"/>
  <c r="Z2715" i="5" s="1"/>
  <c r="X2716" i="5"/>
  <c r="Y2716" i="5" s="1"/>
  <c r="Z2716" i="5" s="1" a="1"/>
  <c r="Z2716" i="5" s="1"/>
  <c r="X2717" i="5"/>
  <c r="Y2717" i="5" s="1"/>
  <c r="Z2717" i="5" s="1" a="1"/>
  <c r="Z2717" i="5" s="1"/>
  <c r="X2718" i="5"/>
  <c r="Y2718" i="5" s="1"/>
  <c r="Z2718" i="5" s="1" a="1"/>
  <c r="Z2718" i="5" s="1"/>
  <c r="X2719" i="5"/>
  <c r="Y2719" i="5" s="1"/>
  <c r="Z2719" i="5" s="1" a="1"/>
  <c r="Z2719" i="5" s="1"/>
  <c r="X2720" i="5"/>
  <c r="Y2720" i="5" s="1"/>
  <c r="Z2720" i="5" s="1" a="1"/>
  <c r="Z2720" i="5" s="1"/>
  <c r="X2721" i="5"/>
  <c r="Y2721" i="5" s="1"/>
  <c r="Z2721" i="5" s="1" a="1"/>
  <c r="Z2721" i="5" s="1"/>
  <c r="X2722" i="5"/>
  <c r="Y2722" i="5" s="1"/>
  <c r="Z2722" i="5" s="1" a="1"/>
  <c r="Z2722" i="5" s="1"/>
  <c r="X2723" i="5"/>
  <c r="Y2723" i="5" s="1"/>
  <c r="Z2723" i="5" s="1" a="1"/>
  <c r="Z2723" i="5" s="1"/>
  <c r="X2724" i="5"/>
  <c r="Y2724" i="5" s="1"/>
  <c r="Z2724" i="5" s="1" a="1"/>
  <c r="Z2724" i="5" s="1"/>
  <c r="X2725" i="5"/>
  <c r="Y2725" i="5" s="1"/>
  <c r="Z2725" i="5" s="1" a="1"/>
  <c r="Z2725" i="5" s="1"/>
  <c r="X2726" i="5"/>
  <c r="Y2726" i="5" s="1"/>
  <c r="Z2726" i="5" s="1" a="1"/>
  <c r="Z2726" i="5" s="1"/>
  <c r="X2727" i="5"/>
  <c r="Y2727" i="5" s="1"/>
  <c r="Z2727" i="5" s="1" a="1"/>
  <c r="Z2727" i="5" s="1"/>
  <c r="X2728" i="5"/>
  <c r="Y2728" i="5" s="1"/>
  <c r="Z2728" i="5" s="1" a="1"/>
  <c r="Z2728" i="5" s="1"/>
  <c r="X2729" i="5"/>
  <c r="Y2729" i="5" s="1"/>
  <c r="Z2729" i="5" s="1" a="1"/>
  <c r="Z2729" i="5" s="1"/>
  <c r="X2730" i="5"/>
  <c r="Y2730" i="5" s="1"/>
  <c r="Z2730" i="5" s="1" a="1"/>
  <c r="Z2730" i="5" s="1"/>
  <c r="X2731" i="5"/>
  <c r="Y2731" i="5" s="1"/>
  <c r="Z2731" i="5" s="1" a="1"/>
  <c r="Z2731" i="5" s="1"/>
  <c r="X2732" i="5"/>
  <c r="Y2732" i="5" s="1"/>
  <c r="Z2732" i="5" s="1" a="1"/>
  <c r="Z2732" i="5" s="1"/>
  <c r="X2733" i="5"/>
  <c r="Y2733" i="5" s="1"/>
  <c r="Z2733" i="5" s="1" a="1"/>
  <c r="Z2733" i="5" s="1"/>
  <c r="X2734" i="5"/>
  <c r="Y2734" i="5" s="1"/>
  <c r="Z2734" i="5" s="1" a="1"/>
  <c r="Z2734" i="5" s="1"/>
  <c r="X2735" i="5"/>
  <c r="Y2735" i="5" s="1"/>
  <c r="Z2735" i="5" s="1" a="1"/>
  <c r="Z2735" i="5" s="1"/>
  <c r="X2736" i="5"/>
  <c r="Y2736" i="5" s="1"/>
  <c r="Z2736" i="5" s="1" a="1"/>
  <c r="Z2736" i="5" s="1"/>
  <c r="X2737" i="5"/>
  <c r="Y2737" i="5" s="1"/>
  <c r="Z2737" i="5" s="1" a="1"/>
  <c r="Z2737" i="5" s="1"/>
  <c r="X2738" i="5"/>
  <c r="Y2738" i="5" s="1"/>
  <c r="Z2738" i="5" s="1" a="1"/>
  <c r="Z2738" i="5" s="1"/>
  <c r="X2739" i="5"/>
  <c r="Y2739" i="5" s="1"/>
  <c r="Z2739" i="5" s="1" a="1"/>
  <c r="Z2739" i="5" s="1"/>
  <c r="X2740" i="5"/>
  <c r="Y2740" i="5" s="1"/>
  <c r="Z2740" i="5" s="1" a="1"/>
  <c r="Z2740" i="5" s="1"/>
  <c r="X2741" i="5"/>
  <c r="Y2741" i="5" s="1"/>
  <c r="Z2741" i="5" s="1" a="1"/>
  <c r="Z2741" i="5" s="1"/>
  <c r="X2742" i="5"/>
  <c r="Y2742" i="5" s="1"/>
  <c r="Z2742" i="5" s="1" a="1"/>
  <c r="Z2742" i="5" s="1"/>
  <c r="X2743" i="5"/>
  <c r="Y2743" i="5" s="1"/>
  <c r="Z2743" i="5" s="1" a="1"/>
  <c r="Z2743" i="5" s="1"/>
  <c r="X2744" i="5"/>
  <c r="Y2744" i="5" s="1"/>
  <c r="Z2744" i="5" s="1" a="1"/>
  <c r="Z2744" i="5" s="1"/>
  <c r="X2745" i="5"/>
  <c r="Y2745" i="5" s="1"/>
  <c r="Z2745" i="5" s="1" a="1"/>
  <c r="Z2745" i="5" s="1"/>
  <c r="X2746" i="5"/>
  <c r="Y2746" i="5" s="1"/>
  <c r="Z2746" i="5" s="1" a="1"/>
  <c r="Z2746" i="5" s="1"/>
  <c r="X2747" i="5"/>
  <c r="Y2747" i="5" s="1"/>
  <c r="Z2747" i="5" s="1" a="1"/>
  <c r="Z2747" i="5" s="1"/>
  <c r="X2748" i="5"/>
  <c r="Y2748" i="5" s="1"/>
  <c r="Z2748" i="5" s="1" a="1"/>
  <c r="Z2748" i="5" s="1"/>
  <c r="X2749" i="5"/>
  <c r="Y2749" i="5" s="1"/>
  <c r="Z2749" i="5" s="1" a="1"/>
  <c r="Z2749" i="5" s="1"/>
  <c r="X2750" i="5"/>
  <c r="Y2750" i="5" s="1"/>
  <c r="Z2750" i="5" s="1" a="1"/>
  <c r="Z2750" i="5" s="1"/>
  <c r="X2751" i="5"/>
  <c r="Y2751" i="5" s="1"/>
  <c r="Z2751" i="5" s="1" a="1"/>
  <c r="Z2751" i="5" s="1"/>
  <c r="X2752" i="5"/>
  <c r="Y2752" i="5" s="1"/>
  <c r="Z2752" i="5" s="1" a="1"/>
  <c r="Z2752" i="5" s="1"/>
  <c r="X2753" i="5"/>
  <c r="Y2753" i="5" s="1"/>
  <c r="Z2753" i="5" s="1" a="1"/>
  <c r="Z2753" i="5" s="1"/>
  <c r="X2754" i="5"/>
  <c r="Y2754" i="5" s="1"/>
  <c r="Z2754" i="5" s="1" a="1"/>
  <c r="Z2754" i="5" s="1"/>
  <c r="X2755" i="5"/>
  <c r="Y2755" i="5" s="1"/>
  <c r="Z2755" i="5" s="1" a="1"/>
  <c r="Z2755" i="5" s="1"/>
  <c r="X2756" i="5"/>
  <c r="Y2756" i="5" s="1"/>
  <c r="Z2756" i="5" s="1" a="1"/>
  <c r="Z2756" i="5" s="1"/>
  <c r="X2757" i="5"/>
  <c r="Y2757" i="5" s="1"/>
  <c r="Z2757" i="5" s="1" a="1"/>
  <c r="Z2757" i="5" s="1"/>
  <c r="X2758" i="5"/>
  <c r="Y2758" i="5" s="1"/>
  <c r="Z2758" i="5" s="1" a="1"/>
  <c r="Z2758" i="5" s="1"/>
  <c r="X2759" i="5"/>
  <c r="Y2759" i="5" s="1"/>
  <c r="Z2759" i="5" s="1" a="1"/>
  <c r="Z2759" i="5" s="1"/>
  <c r="X2760" i="5"/>
  <c r="Y2760" i="5" s="1"/>
  <c r="Z2760" i="5" s="1" a="1"/>
  <c r="Z2760" i="5" s="1"/>
  <c r="X2761" i="5"/>
  <c r="Y2761" i="5" s="1"/>
  <c r="Z2761" i="5" s="1" a="1"/>
  <c r="Z2761" i="5" s="1"/>
  <c r="X2762" i="5"/>
  <c r="Y2762" i="5" s="1"/>
  <c r="Z2762" i="5" s="1" a="1"/>
  <c r="Z2762" i="5" s="1"/>
  <c r="X2763" i="5"/>
  <c r="Y2763" i="5" s="1"/>
  <c r="Z2763" i="5" s="1" a="1"/>
  <c r="Z2763" i="5" s="1"/>
  <c r="X2764" i="5"/>
  <c r="Y2764" i="5" s="1"/>
  <c r="Z2764" i="5" s="1" a="1"/>
  <c r="Z2764" i="5" s="1"/>
  <c r="X2765" i="5"/>
  <c r="Y2765" i="5" s="1"/>
  <c r="Z2765" i="5" s="1" a="1"/>
  <c r="Z2765" i="5" s="1"/>
  <c r="X2766" i="5"/>
  <c r="Y2766" i="5" s="1"/>
  <c r="Z2766" i="5" s="1" a="1"/>
  <c r="Z2766" i="5" s="1"/>
  <c r="X2767" i="5"/>
  <c r="Y2767" i="5" s="1"/>
  <c r="Z2767" i="5" s="1" a="1"/>
  <c r="Z2767" i="5" s="1"/>
  <c r="X2768" i="5"/>
  <c r="Y2768" i="5" s="1"/>
  <c r="Z2768" i="5" s="1" a="1"/>
  <c r="Z2768" i="5" s="1"/>
  <c r="X2769" i="5"/>
  <c r="Y2769" i="5" s="1"/>
  <c r="Z2769" i="5" s="1" a="1"/>
  <c r="Z2769" i="5" s="1"/>
  <c r="X2770" i="5"/>
  <c r="Y2770" i="5" s="1"/>
  <c r="Z2770" i="5" s="1" a="1"/>
  <c r="Z2770" i="5" s="1"/>
  <c r="X2771" i="5"/>
  <c r="Y2771" i="5" s="1"/>
  <c r="Z2771" i="5" s="1" a="1"/>
  <c r="Z2771" i="5" s="1"/>
  <c r="X2772" i="5"/>
  <c r="Y2772" i="5" s="1"/>
  <c r="Z2772" i="5" s="1" a="1"/>
  <c r="Z2772" i="5" s="1"/>
  <c r="X2773" i="5"/>
  <c r="Y2773" i="5" s="1"/>
  <c r="Z2773" i="5" s="1" a="1"/>
  <c r="Z2773" i="5" s="1"/>
  <c r="X2774" i="5"/>
  <c r="Y2774" i="5" s="1"/>
  <c r="Z2774" i="5" s="1" a="1"/>
  <c r="Z2774" i="5" s="1"/>
  <c r="X2775" i="5"/>
  <c r="Y2775" i="5" s="1"/>
  <c r="Z2775" i="5" s="1" a="1"/>
  <c r="Z2775" i="5" s="1"/>
  <c r="X2776" i="5"/>
  <c r="Y2776" i="5" s="1"/>
  <c r="Z2776" i="5" s="1" a="1"/>
  <c r="Z2776" i="5" s="1"/>
  <c r="X2777" i="5"/>
  <c r="Y2777" i="5" s="1"/>
  <c r="Z2777" i="5" s="1" a="1"/>
  <c r="Z2777" i="5" s="1"/>
  <c r="X2778" i="5"/>
  <c r="Y2778" i="5" s="1"/>
  <c r="Z2778" i="5" s="1" a="1"/>
  <c r="Z2778" i="5" s="1"/>
  <c r="X2779" i="5"/>
  <c r="Y2779" i="5" s="1"/>
  <c r="Z2779" i="5" s="1" a="1"/>
  <c r="Z2779" i="5" s="1"/>
  <c r="X2780" i="5"/>
  <c r="Y2780" i="5" s="1"/>
  <c r="Z2780" i="5" s="1" a="1"/>
  <c r="Z2780" i="5" s="1"/>
  <c r="X2781" i="5"/>
  <c r="Y2781" i="5" s="1"/>
  <c r="Z2781" i="5" s="1" a="1"/>
  <c r="Z2781" i="5" s="1"/>
  <c r="X2782" i="5"/>
  <c r="Y2782" i="5" s="1"/>
  <c r="Z2782" i="5" s="1" a="1"/>
  <c r="Z2782" i="5" s="1"/>
  <c r="X2783" i="5"/>
  <c r="Y2783" i="5" s="1"/>
  <c r="Z2783" i="5" s="1" a="1"/>
  <c r="Z2783" i="5" s="1"/>
  <c r="X2784" i="5"/>
  <c r="Y2784" i="5" s="1"/>
  <c r="Z2784" i="5" s="1" a="1"/>
  <c r="Z2784" i="5" s="1"/>
  <c r="X2785" i="5"/>
  <c r="Y2785" i="5" s="1"/>
  <c r="Z2785" i="5" s="1" a="1"/>
  <c r="Z2785" i="5" s="1"/>
  <c r="X2786" i="5"/>
  <c r="Y2786" i="5" s="1"/>
  <c r="Z2786" i="5" s="1" a="1"/>
  <c r="Z2786" i="5" s="1"/>
  <c r="X2787" i="5"/>
  <c r="Y2787" i="5" s="1"/>
  <c r="Z2787" i="5" s="1" a="1"/>
  <c r="Z2787" i="5" s="1"/>
  <c r="X2788" i="5"/>
  <c r="Y2788" i="5" s="1"/>
  <c r="Z2788" i="5" s="1" a="1"/>
  <c r="Z2788" i="5" s="1"/>
  <c r="X2789" i="5"/>
  <c r="Y2789" i="5" s="1"/>
  <c r="Z2789" i="5" s="1" a="1"/>
  <c r="Z2789" i="5" s="1"/>
  <c r="X2790" i="5"/>
  <c r="Y2790" i="5" s="1"/>
  <c r="Z2790" i="5" s="1" a="1"/>
  <c r="Z2790" i="5" s="1"/>
  <c r="X2791" i="5"/>
  <c r="Y2791" i="5" s="1"/>
  <c r="Z2791" i="5" s="1" a="1"/>
  <c r="Z2791" i="5" s="1"/>
  <c r="X2792" i="5"/>
  <c r="Y2792" i="5" s="1"/>
  <c r="Z2792" i="5" s="1" a="1"/>
  <c r="Z2792" i="5" s="1"/>
  <c r="X2793" i="5"/>
  <c r="Y2793" i="5" s="1"/>
  <c r="Z2793" i="5" s="1" a="1"/>
  <c r="Z2793" i="5" s="1"/>
  <c r="X2794" i="5"/>
  <c r="Y2794" i="5" s="1"/>
  <c r="Z2794" i="5" s="1" a="1"/>
  <c r="Z2794" i="5" s="1"/>
  <c r="X2795" i="5"/>
  <c r="Y2795" i="5" s="1"/>
  <c r="Z2795" i="5" s="1" a="1"/>
  <c r="Z2795" i="5" s="1"/>
  <c r="X2796" i="5"/>
  <c r="Y2796" i="5" s="1"/>
  <c r="Z2796" i="5" s="1" a="1"/>
  <c r="Z2796" i="5" s="1"/>
  <c r="X2797" i="5"/>
  <c r="Y2797" i="5" s="1"/>
  <c r="Z2797" i="5" s="1" a="1"/>
  <c r="Z2797" i="5" s="1"/>
  <c r="X2798" i="5"/>
  <c r="Y2798" i="5" s="1"/>
  <c r="Z2798" i="5" s="1" a="1"/>
  <c r="Z2798" i="5" s="1"/>
  <c r="X2799" i="5"/>
  <c r="Y2799" i="5" s="1"/>
  <c r="Z2799" i="5" s="1" a="1"/>
  <c r="Z2799" i="5" s="1"/>
  <c r="X2800" i="5"/>
  <c r="Y2800" i="5" s="1"/>
  <c r="Z2800" i="5" s="1" a="1"/>
  <c r="Z2800" i="5" s="1"/>
  <c r="X2801" i="5"/>
  <c r="Y2801" i="5" s="1"/>
  <c r="Z2801" i="5" s="1" a="1"/>
  <c r="Z2801" i="5" s="1"/>
  <c r="X2802" i="5"/>
  <c r="Y2802" i="5" s="1"/>
  <c r="Z2802" i="5" s="1" a="1"/>
  <c r="Z2802" i="5" s="1"/>
  <c r="X2803" i="5"/>
  <c r="Y2803" i="5" s="1"/>
  <c r="Z2803" i="5" s="1" a="1"/>
  <c r="Z2803" i="5" s="1"/>
  <c r="X2804" i="5"/>
  <c r="Y2804" i="5" s="1"/>
  <c r="Z2804" i="5" s="1" a="1"/>
  <c r="Z2804" i="5" s="1"/>
  <c r="X2805" i="5"/>
  <c r="Y2805" i="5" s="1"/>
  <c r="Z2805" i="5" s="1" a="1"/>
  <c r="Z2805" i="5" s="1"/>
  <c r="X2806" i="5"/>
  <c r="Y2806" i="5" s="1"/>
  <c r="Z2806" i="5" s="1" a="1"/>
  <c r="Z2806" i="5" s="1"/>
  <c r="X2807" i="5"/>
  <c r="Y2807" i="5" s="1"/>
  <c r="Z2807" i="5" s="1" a="1"/>
  <c r="Z2807" i="5" s="1"/>
  <c r="X2808" i="5"/>
  <c r="Y2808" i="5" s="1"/>
  <c r="Z2808" i="5" s="1" a="1"/>
  <c r="Z2808" i="5" s="1"/>
  <c r="X2809" i="5"/>
  <c r="Y2809" i="5" s="1"/>
  <c r="Z2809" i="5" s="1" a="1"/>
  <c r="Z2809" i="5" s="1"/>
  <c r="X2810" i="5"/>
  <c r="Y2810" i="5" s="1"/>
  <c r="Z2810" i="5" s="1" a="1"/>
  <c r="Z2810" i="5" s="1"/>
  <c r="X2811" i="5"/>
  <c r="Y2811" i="5" s="1"/>
  <c r="Z2811" i="5" s="1" a="1"/>
  <c r="Z2811" i="5" s="1"/>
  <c r="X2812" i="5"/>
  <c r="Y2812" i="5" s="1"/>
  <c r="Z2812" i="5" s="1" a="1"/>
  <c r="Z2812" i="5" s="1"/>
  <c r="X2813" i="5"/>
  <c r="Y2813" i="5" s="1"/>
  <c r="Z2813" i="5" s="1" a="1"/>
  <c r="Z2813" i="5" s="1"/>
  <c r="X2814" i="5"/>
  <c r="Y2814" i="5" s="1"/>
  <c r="Z2814" i="5" s="1" a="1"/>
  <c r="Z2814" i="5" s="1"/>
  <c r="X2815" i="5"/>
  <c r="Y2815" i="5" s="1"/>
  <c r="Z2815" i="5" s="1" a="1"/>
  <c r="Z2815" i="5" s="1"/>
  <c r="X2816" i="5"/>
  <c r="Y2816" i="5" s="1"/>
  <c r="Z2816" i="5" s="1" a="1"/>
  <c r="Z2816" i="5" s="1"/>
  <c r="X2817" i="5"/>
  <c r="Y2817" i="5" s="1"/>
  <c r="Z2817" i="5" s="1" a="1"/>
  <c r="Z2817" i="5" s="1"/>
  <c r="X2818" i="5"/>
  <c r="Y2818" i="5" s="1"/>
  <c r="Z2818" i="5" s="1" a="1"/>
  <c r="Z2818" i="5" s="1"/>
  <c r="X2819" i="5"/>
  <c r="Y2819" i="5" s="1"/>
  <c r="Z2819" i="5" s="1" a="1"/>
  <c r="Z2819" i="5" s="1"/>
  <c r="X2820" i="5"/>
  <c r="Y2820" i="5" s="1"/>
  <c r="Z2820" i="5" s="1" a="1"/>
  <c r="Z2820" i="5" s="1"/>
  <c r="X2821" i="5"/>
  <c r="Y2821" i="5" s="1"/>
  <c r="Z2821" i="5" s="1" a="1"/>
  <c r="Z2821" i="5" s="1"/>
  <c r="X2822" i="5"/>
  <c r="Y2822" i="5" s="1"/>
  <c r="Z2822" i="5" s="1" a="1"/>
  <c r="Z2822" i="5" s="1"/>
  <c r="X2823" i="5"/>
  <c r="Y2823" i="5" s="1"/>
  <c r="Z2823" i="5" s="1" a="1"/>
  <c r="Z2823" i="5" s="1"/>
  <c r="X2824" i="5"/>
  <c r="Y2824" i="5" s="1"/>
  <c r="Z2824" i="5" s="1" a="1"/>
  <c r="Z2824" i="5" s="1"/>
  <c r="X2825" i="5"/>
  <c r="Y2825" i="5" s="1"/>
  <c r="Z2825" i="5" s="1" a="1"/>
  <c r="Z2825" i="5" s="1"/>
  <c r="X2826" i="5"/>
  <c r="Y2826" i="5" s="1"/>
  <c r="Z2826" i="5" s="1" a="1"/>
  <c r="Z2826" i="5" s="1"/>
  <c r="X2827" i="5"/>
  <c r="Y2827" i="5" s="1"/>
  <c r="Z2827" i="5" s="1" a="1"/>
  <c r="Z2827" i="5" s="1"/>
  <c r="X2828" i="5"/>
  <c r="Y2828" i="5" s="1"/>
  <c r="Z2828" i="5" s="1" a="1"/>
  <c r="Z2828" i="5" s="1"/>
  <c r="X2829" i="5"/>
  <c r="Y2829" i="5" s="1"/>
  <c r="Z2829" i="5" s="1" a="1"/>
  <c r="Z2829" i="5" s="1"/>
  <c r="X2830" i="5"/>
  <c r="Y2830" i="5" s="1"/>
  <c r="Z2830" i="5" s="1" a="1"/>
  <c r="Z2830" i="5" s="1"/>
  <c r="X2831" i="5"/>
  <c r="Y2831" i="5" s="1"/>
  <c r="Z2831" i="5" s="1" a="1"/>
  <c r="Z2831" i="5" s="1"/>
  <c r="X2832" i="5"/>
  <c r="Y2832" i="5" s="1"/>
  <c r="Z2832" i="5" s="1" a="1"/>
  <c r="Z2832" i="5" s="1"/>
  <c r="X2833" i="5"/>
  <c r="Y2833" i="5" s="1"/>
  <c r="Z2833" i="5" s="1" a="1"/>
  <c r="Z2833" i="5" s="1"/>
  <c r="X2834" i="5"/>
  <c r="Y2834" i="5" s="1"/>
  <c r="Z2834" i="5" s="1" a="1"/>
  <c r="Z2834" i="5" s="1"/>
  <c r="X2835" i="5"/>
  <c r="Y2835" i="5" s="1"/>
  <c r="Z2835" i="5" s="1" a="1"/>
  <c r="Z2835" i="5" s="1"/>
  <c r="X2836" i="5"/>
  <c r="Y2836" i="5" s="1"/>
  <c r="Z2836" i="5" s="1" a="1"/>
  <c r="Z2836" i="5" s="1"/>
  <c r="X2837" i="5"/>
  <c r="Y2837" i="5" s="1"/>
  <c r="Z2837" i="5" s="1" a="1"/>
  <c r="Z2837" i="5" s="1"/>
  <c r="X2838" i="5"/>
  <c r="Y2838" i="5" s="1"/>
  <c r="Z2838" i="5" s="1" a="1"/>
  <c r="Z2838" i="5" s="1"/>
  <c r="X2839" i="5"/>
  <c r="Y2839" i="5" s="1"/>
  <c r="Z2839" i="5" s="1" a="1"/>
  <c r="Z2839" i="5" s="1"/>
  <c r="X2840" i="5"/>
  <c r="Y2840" i="5" s="1"/>
  <c r="Z2840" i="5" s="1" a="1"/>
  <c r="Z2840" i="5" s="1"/>
  <c r="X2841" i="5"/>
  <c r="Y2841" i="5" s="1"/>
  <c r="Z2841" i="5" s="1" a="1"/>
  <c r="Z2841" i="5" s="1"/>
  <c r="X2842" i="5"/>
  <c r="Y2842" i="5" s="1"/>
  <c r="Z2842" i="5" s="1" a="1"/>
  <c r="Z2842" i="5" s="1"/>
  <c r="X2843" i="5"/>
  <c r="Y2843" i="5" s="1"/>
  <c r="Z2843" i="5" s="1" a="1"/>
  <c r="Z2843" i="5" s="1"/>
  <c r="X2844" i="5"/>
  <c r="Y2844" i="5" s="1"/>
  <c r="Z2844" i="5" s="1" a="1"/>
  <c r="Z2844" i="5" s="1"/>
  <c r="X2845" i="5"/>
  <c r="Y2845" i="5" s="1"/>
  <c r="Z2845" i="5" s="1" a="1"/>
  <c r="Z2845" i="5" s="1"/>
  <c r="X2846" i="5"/>
  <c r="Y2846" i="5" s="1"/>
  <c r="Z2846" i="5" s="1" a="1"/>
  <c r="Z2846" i="5" s="1"/>
  <c r="X2847" i="5"/>
  <c r="Y2847" i="5" s="1"/>
  <c r="Z2847" i="5" s="1" a="1"/>
  <c r="Z2847" i="5" s="1"/>
  <c r="X2848" i="5"/>
  <c r="Y2848" i="5" s="1"/>
  <c r="Z2848" i="5" s="1" a="1"/>
  <c r="Z2848" i="5" s="1"/>
  <c r="X2849" i="5"/>
  <c r="Y2849" i="5" s="1"/>
  <c r="Z2849" i="5" s="1" a="1"/>
  <c r="Z2849" i="5" s="1"/>
  <c r="X2850" i="5"/>
  <c r="Y2850" i="5" s="1"/>
  <c r="Z2850" i="5" s="1" a="1"/>
  <c r="Z2850" i="5" s="1"/>
  <c r="X2851" i="5"/>
  <c r="Y2851" i="5" s="1"/>
  <c r="Z2851" i="5" s="1" a="1"/>
  <c r="Z2851" i="5" s="1"/>
  <c r="X2852" i="5"/>
  <c r="Y2852" i="5" s="1"/>
  <c r="Z2852" i="5" s="1" a="1"/>
  <c r="Z2852" i="5" s="1"/>
  <c r="X2853" i="5"/>
  <c r="Y2853" i="5" s="1"/>
  <c r="Z2853" i="5" s="1" a="1"/>
  <c r="Z2853" i="5" s="1"/>
  <c r="X2854" i="5"/>
  <c r="Y2854" i="5" s="1"/>
  <c r="Z2854" i="5" s="1" a="1"/>
  <c r="Z2854" i="5" s="1"/>
  <c r="X2855" i="5"/>
  <c r="Y2855" i="5" s="1"/>
  <c r="Z2855" i="5" s="1" a="1"/>
  <c r="Z2855" i="5" s="1"/>
  <c r="X2856" i="5"/>
  <c r="Y2856" i="5" s="1"/>
  <c r="Z2856" i="5" s="1" a="1"/>
  <c r="Z2856" i="5" s="1"/>
  <c r="X2857" i="5"/>
  <c r="Y2857" i="5" s="1"/>
  <c r="Z2857" i="5" s="1" a="1"/>
  <c r="Z2857" i="5" s="1"/>
  <c r="X2858" i="5"/>
  <c r="Y2858" i="5" s="1"/>
  <c r="Z2858" i="5" s="1" a="1"/>
  <c r="Z2858" i="5" s="1"/>
  <c r="X2859" i="5"/>
  <c r="Y2859" i="5" s="1"/>
  <c r="Z2859" i="5" s="1" a="1"/>
  <c r="Z2859" i="5" s="1"/>
  <c r="X2860" i="5"/>
  <c r="Y2860" i="5" s="1"/>
  <c r="Z2860" i="5" s="1" a="1"/>
  <c r="Z2860" i="5" s="1"/>
  <c r="X2861" i="5"/>
  <c r="Y2861" i="5" s="1"/>
  <c r="Z2861" i="5" s="1" a="1"/>
  <c r="Z2861" i="5" s="1"/>
  <c r="X2862" i="5"/>
  <c r="Y2862" i="5" s="1"/>
  <c r="Z2862" i="5" s="1" a="1"/>
  <c r="Z2862" i="5" s="1"/>
  <c r="X2863" i="5"/>
  <c r="Y2863" i="5" s="1"/>
  <c r="Z2863" i="5" s="1" a="1"/>
  <c r="Z2863" i="5" s="1"/>
  <c r="X2864" i="5"/>
  <c r="Y2864" i="5" s="1"/>
  <c r="Z2864" i="5" s="1" a="1"/>
  <c r="Z2864" i="5" s="1"/>
  <c r="X2865" i="5"/>
  <c r="Y2865" i="5" s="1"/>
  <c r="Z2865" i="5" s="1" a="1"/>
  <c r="Z2865" i="5" s="1"/>
  <c r="X2866" i="5"/>
  <c r="Y2866" i="5" s="1"/>
  <c r="Z2866" i="5" s="1" a="1"/>
  <c r="Z2866" i="5" s="1"/>
  <c r="X2867" i="5"/>
  <c r="Y2867" i="5" s="1"/>
  <c r="Z2867" i="5" s="1" a="1"/>
  <c r="Z2867" i="5" s="1"/>
  <c r="X2868" i="5"/>
  <c r="Y2868" i="5" s="1"/>
  <c r="Z2868" i="5" s="1" a="1"/>
  <c r="Z2868" i="5" s="1"/>
  <c r="X2869" i="5"/>
  <c r="Y2869" i="5" s="1"/>
  <c r="Z2869" i="5" s="1" a="1"/>
  <c r="Z2869" i="5" s="1"/>
  <c r="X2870" i="5"/>
  <c r="Y2870" i="5" s="1"/>
  <c r="Z2870" i="5" s="1" a="1"/>
  <c r="Z2870" i="5" s="1"/>
  <c r="X2871" i="5"/>
  <c r="Y2871" i="5" s="1"/>
  <c r="Z2871" i="5" s="1" a="1"/>
  <c r="Z2871" i="5" s="1"/>
  <c r="X2872" i="5"/>
  <c r="Y2872" i="5" s="1"/>
  <c r="Z2872" i="5" s="1" a="1"/>
  <c r="Z2872" i="5" s="1"/>
  <c r="X2873" i="5"/>
  <c r="Y2873" i="5" s="1"/>
  <c r="Z2873" i="5" s="1" a="1"/>
  <c r="Z2873" i="5" s="1"/>
  <c r="X2874" i="5"/>
  <c r="Y2874" i="5" s="1"/>
  <c r="Z2874" i="5" s="1" a="1"/>
  <c r="Z2874" i="5" s="1"/>
  <c r="X2875" i="5"/>
  <c r="Y2875" i="5" s="1"/>
  <c r="Z2875" i="5" s="1" a="1"/>
  <c r="Z2875" i="5" s="1"/>
  <c r="X2876" i="5"/>
  <c r="Y2876" i="5" s="1"/>
  <c r="Z2876" i="5" s="1" a="1"/>
  <c r="Z2876" i="5" s="1"/>
  <c r="X2877" i="5"/>
  <c r="Y2877" i="5" s="1"/>
  <c r="Z2877" i="5" s="1" a="1"/>
  <c r="Z2877" i="5" s="1"/>
  <c r="X2878" i="5"/>
  <c r="Y2878" i="5" s="1"/>
  <c r="Z2878" i="5" s="1" a="1"/>
  <c r="Z2878" i="5" s="1"/>
  <c r="X2879" i="5"/>
  <c r="Y2879" i="5" s="1"/>
  <c r="Z2879" i="5" s="1" a="1"/>
  <c r="Z2879" i="5" s="1"/>
  <c r="X2880" i="5"/>
  <c r="Y2880" i="5" s="1"/>
  <c r="Z2880" i="5" s="1" a="1"/>
  <c r="Z2880" i="5" s="1"/>
  <c r="X2881" i="5"/>
  <c r="Y2881" i="5" s="1"/>
  <c r="Z2881" i="5" s="1" a="1"/>
  <c r="Z2881" i="5" s="1"/>
  <c r="X2882" i="5"/>
  <c r="Y2882" i="5" s="1"/>
  <c r="Z2882" i="5" s="1" a="1"/>
  <c r="Z2882" i="5" s="1"/>
  <c r="X2883" i="5"/>
  <c r="Y2883" i="5" s="1"/>
  <c r="Z2883" i="5" s="1" a="1"/>
  <c r="Z2883" i="5" s="1"/>
  <c r="X2884" i="5"/>
  <c r="Y2884" i="5" s="1"/>
  <c r="Z2884" i="5" s="1" a="1"/>
  <c r="Z2884" i="5" s="1"/>
  <c r="X2885" i="5"/>
  <c r="Y2885" i="5" s="1"/>
  <c r="Z2885" i="5" s="1" a="1"/>
  <c r="Z2885" i="5" s="1"/>
  <c r="X2886" i="5"/>
  <c r="Y2886" i="5" s="1"/>
  <c r="Z2886" i="5" s="1" a="1"/>
  <c r="Z2886" i="5" s="1"/>
  <c r="X2887" i="5"/>
  <c r="Y2887" i="5" s="1"/>
  <c r="Z2887" i="5" s="1" a="1"/>
  <c r="Z2887" i="5" s="1"/>
  <c r="X2888" i="5"/>
  <c r="Y2888" i="5" s="1"/>
  <c r="Z2888" i="5" s="1" a="1"/>
  <c r="Z2888" i="5" s="1"/>
  <c r="X2889" i="5"/>
  <c r="Y2889" i="5" s="1"/>
  <c r="Z2889" i="5" s="1" a="1"/>
  <c r="Z2889" i="5" s="1"/>
  <c r="X2890" i="5"/>
  <c r="Y2890" i="5" s="1"/>
  <c r="Z2890" i="5" s="1" a="1"/>
  <c r="Z2890" i="5" s="1"/>
  <c r="X2891" i="5"/>
  <c r="Y2891" i="5" s="1"/>
  <c r="Z2891" i="5" s="1" a="1"/>
  <c r="Z2891" i="5" s="1"/>
  <c r="X2892" i="5"/>
  <c r="Y2892" i="5" s="1"/>
  <c r="Z2892" i="5" s="1" a="1"/>
  <c r="Z2892" i="5" s="1"/>
  <c r="X2893" i="5"/>
  <c r="Y2893" i="5" s="1"/>
  <c r="Z2893" i="5" s="1" a="1"/>
  <c r="Z2893" i="5" s="1"/>
  <c r="X2894" i="5"/>
  <c r="Y2894" i="5" s="1"/>
  <c r="Z2894" i="5" s="1" a="1"/>
  <c r="Z2894" i="5" s="1"/>
  <c r="X2895" i="5"/>
  <c r="Y2895" i="5" s="1"/>
  <c r="Z2895" i="5" s="1" a="1"/>
  <c r="Z2895" i="5" s="1"/>
  <c r="X2896" i="5"/>
  <c r="Y2896" i="5" s="1"/>
  <c r="Z2896" i="5" s="1" a="1"/>
  <c r="Z2896" i="5" s="1"/>
  <c r="X2897" i="5"/>
  <c r="Y2897" i="5" s="1"/>
  <c r="Z2897" i="5" s="1" a="1"/>
  <c r="Z2897" i="5" s="1"/>
  <c r="X2898" i="5"/>
  <c r="Y2898" i="5" s="1"/>
  <c r="Z2898" i="5" s="1" a="1"/>
  <c r="Z2898" i="5" s="1"/>
  <c r="X2899" i="5"/>
  <c r="Y2899" i="5" s="1"/>
  <c r="Z2899" i="5" s="1" a="1"/>
  <c r="Z2899" i="5" s="1"/>
  <c r="X2900" i="5"/>
  <c r="Y2900" i="5" s="1"/>
  <c r="Z2900" i="5" s="1" a="1"/>
  <c r="Z2900" i="5" s="1"/>
  <c r="X2901" i="5"/>
  <c r="Y2901" i="5" s="1"/>
  <c r="Z2901" i="5" s="1" a="1"/>
  <c r="Z2901" i="5" s="1"/>
  <c r="X2902" i="5"/>
  <c r="Y2902" i="5" s="1"/>
  <c r="Z2902" i="5" s="1" a="1"/>
  <c r="Z2902" i="5" s="1"/>
  <c r="X2903" i="5"/>
  <c r="Y2903" i="5" s="1"/>
  <c r="Z2903" i="5" s="1" a="1"/>
  <c r="Z2903" i="5" s="1"/>
  <c r="X2904" i="5"/>
  <c r="Y2904" i="5" s="1"/>
  <c r="Z2904" i="5" s="1" a="1"/>
  <c r="Z2904" i="5" s="1"/>
  <c r="X2905" i="5"/>
  <c r="Y2905" i="5" s="1"/>
  <c r="Z2905" i="5" s="1" a="1"/>
  <c r="Z2905" i="5" s="1"/>
  <c r="X2906" i="5"/>
  <c r="Y2906" i="5" s="1"/>
  <c r="Z2906" i="5" s="1" a="1"/>
  <c r="Z2906" i="5" s="1"/>
  <c r="X2907" i="5"/>
  <c r="Y2907" i="5" s="1"/>
  <c r="Z2907" i="5" s="1" a="1"/>
  <c r="Z2907" i="5" s="1"/>
  <c r="X2908" i="5"/>
  <c r="Y2908" i="5" s="1"/>
  <c r="Z2908" i="5" s="1" a="1"/>
  <c r="Z2908" i="5" s="1"/>
  <c r="X2909" i="5"/>
  <c r="Y2909" i="5" s="1"/>
  <c r="Z2909" i="5" s="1" a="1"/>
  <c r="Z2909" i="5" s="1"/>
  <c r="X2910" i="5"/>
  <c r="Y2910" i="5" s="1"/>
  <c r="Z2910" i="5" s="1" a="1"/>
  <c r="Z2910" i="5" s="1"/>
  <c r="X2911" i="5"/>
  <c r="Y2911" i="5" s="1"/>
  <c r="Z2911" i="5" s="1" a="1"/>
  <c r="Z2911" i="5" s="1"/>
  <c r="X2912" i="5"/>
  <c r="Y2912" i="5" s="1"/>
  <c r="Z2912" i="5" s="1" a="1"/>
  <c r="Z2912" i="5" s="1"/>
  <c r="X2913" i="5"/>
  <c r="Y2913" i="5" s="1"/>
  <c r="Z2913" i="5" s="1" a="1"/>
  <c r="Z2913" i="5" s="1"/>
  <c r="X2914" i="5"/>
  <c r="Y2914" i="5" s="1"/>
  <c r="Z2914" i="5" s="1" a="1"/>
  <c r="Z2914" i="5" s="1"/>
  <c r="X2915" i="5"/>
  <c r="Y2915" i="5" s="1"/>
  <c r="Z2915" i="5" s="1" a="1"/>
  <c r="Z2915" i="5" s="1"/>
  <c r="X2916" i="5"/>
  <c r="Y2916" i="5" s="1"/>
  <c r="Z2916" i="5" s="1" a="1"/>
  <c r="Z2916" i="5" s="1"/>
  <c r="X2917" i="5"/>
  <c r="Y2917" i="5" s="1"/>
  <c r="Z2917" i="5" s="1" a="1"/>
  <c r="Z2917" i="5" s="1"/>
  <c r="X2918" i="5"/>
  <c r="Y2918" i="5" s="1"/>
  <c r="Z2918" i="5" s="1" a="1"/>
  <c r="Z2918" i="5" s="1"/>
  <c r="X2919" i="5"/>
  <c r="Y2919" i="5" s="1"/>
  <c r="Z2919" i="5" s="1" a="1"/>
  <c r="Z2919" i="5" s="1"/>
  <c r="X2920" i="5"/>
  <c r="Y2920" i="5" s="1"/>
  <c r="Z2920" i="5" s="1" a="1"/>
  <c r="Z2920" i="5" s="1"/>
  <c r="X2921" i="5"/>
  <c r="Y2921" i="5" s="1"/>
  <c r="Z2921" i="5" s="1" a="1"/>
  <c r="Z2921" i="5" s="1"/>
  <c r="X2922" i="5"/>
  <c r="Y2922" i="5" s="1"/>
  <c r="Z2922" i="5" s="1" a="1"/>
  <c r="Z2922" i="5" s="1"/>
  <c r="X2923" i="5"/>
  <c r="Y2923" i="5" s="1"/>
  <c r="Z2923" i="5" s="1" a="1"/>
  <c r="Z2923" i="5" s="1"/>
  <c r="X2924" i="5"/>
  <c r="Y2924" i="5" s="1"/>
  <c r="Z2924" i="5" s="1" a="1"/>
  <c r="Z2924" i="5" s="1"/>
  <c r="X2925" i="5"/>
  <c r="Y2925" i="5" s="1"/>
  <c r="Z2925" i="5" s="1" a="1"/>
  <c r="Z2925" i="5" s="1"/>
  <c r="X2926" i="5"/>
  <c r="Y2926" i="5" s="1"/>
  <c r="Z2926" i="5" s="1" a="1"/>
  <c r="Z2926" i="5" s="1"/>
  <c r="X2927" i="5"/>
  <c r="Y2927" i="5" s="1"/>
  <c r="Z2927" i="5" s="1" a="1"/>
  <c r="Z2927" i="5" s="1"/>
  <c r="X2928" i="5"/>
  <c r="Y2928" i="5" s="1"/>
  <c r="Z2928" i="5" s="1" a="1"/>
  <c r="Z2928" i="5" s="1"/>
  <c r="X2929" i="5"/>
  <c r="Y2929" i="5" s="1"/>
  <c r="Z2929" i="5" s="1" a="1"/>
  <c r="Z2929" i="5" s="1"/>
  <c r="X2930" i="5"/>
  <c r="Y2930" i="5" s="1"/>
  <c r="Z2930" i="5" s="1" a="1"/>
  <c r="Z2930" i="5" s="1"/>
  <c r="X2931" i="5"/>
  <c r="Y2931" i="5" s="1"/>
  <c r="Z2931" i="5" s="1" a="1"/>
  <c r="Z2931" i="5" s="1"/>
  <c r="X2932" i="5"/>
  <c r="Y2932" i="5" s="1"/>
  <c r="Z2932" i="5" s="1" a="1"/>
  <c r="Z2932" i="5" s="1"/>
  <c r="X2933" i="5"/>
  <c r="Y2933" i="5" s="1"/>
  <c r="Z2933" i="5" s="1" a="1"/>
  <c r="Z2933" i="5" s="1"/>
  <c r="X2934" i="5"/>
  <c r="Y2934" i="5" s="1"/>
  <c r="Z2934" i="5" s="1" a="1"/>
  <c r="Z2934" i="5" s="1"/>
  <c r="X2935" i="5"/>
  <c r="Y2935" i="5" s="1"/>
  <c r="Z2935" i="5" s="1" a="1"/>
  <c r="Z2935" i="5" s="1"/>
  <c r="X2936" i="5"/>
  <c r="Y2936" i="5" s="1"/>
  <c r="Z2936" i="5" s="1" a="1"/>
  <c r="Z2936" i="5" s="1"/>
  <c r="X2937" i="5"/>
  <c r="Y2937" i="5" s="1"/>
  <c r="Z2937" i="5" s="1" a="1"/>
  <c r="Z2937" i="5" s="1"/>
  <c r="X2938" i="5"/>
  <c r="Y2938" i="5" s="1"/>
  <c r="Z2938" i="5" s="1" a="1"/>
  <c r="Z2938" i="5" s="1"/>
  <c r="X2939" i="5"/>
  <c r="Y2939" i="5" s="1"/>
  <c r="Z2939" i="5" s="1" a="1"/>
  <c r="Z2939" i="5" s="1"/>
  <c r="X2940" i="5"/>
  <c r="Y2940" i="5" s="1"/>
  <c r="Z2940" i="5" s="1" a="1"/>
  <c r="Z2940" i="5" s="1"/>
  <c r="X2941" i="5"/>
  <c r="Y2941" i="5" s="1"/>
  <c r="Z2941" i="5" s="1" a="1"/>
  <c r="Z2941" i="5" s="1"/>
  <c r="X2942" i="5"/>
  <c r="Y2942" i="5" s="1"/>
  <c r="Z2942" i="5" s="1" a="1"/>
  <c r="Z2942" i="5" s="1"/>
  <c r="X2943" i="5"/>
  <c r="Y2943" i="5" s="1"/>
  <c r="Z2943" i="5" s="1" a="1"/>
  <c r="Z2943" i="5" s="1"/>
  <c r="X2944" i="5"/>
  <c r="Y2944" i="5" s="1"/>
  <c r="Z2944" i="5" s="1" a="1"/>
  <c r="Z2944" i="5" s="1"/>
  <c r="X2945" i="5"/>
  <c r="Y2945" i="5" s="1"/>
  <c r="Z2945" i="5" s="1" a="1"/>
  <c r="Z2945" i="5" s="1"/>
  <c r="X2946" i="5"/>
  <c r="Y2946" i="5" s="1"/>
  <c r="Z2946" i="5" s="1" a="1"/>
  <c r="Z2946" i="5" s="1"/>
  <c r="X2947" i="5"/>
  <c r="Y2947" i="5" s="1"/>
  <c r="Z2947" i="5" s="1" a="1"/>
  <c r="Z2947" i="5" s="1"/>
  <c r="X2948" i="5"/>
  <c r="Y2948" i="5" s="1"/>
  <c r="Z2948" i="5" s="1" a="1"/>
  <c r="Z2948" i="5" s="1"/>
  <c r="X2949" i="5"/>
  <c r="Y2949" i="5" s="1"/>
  <c r="Z2949" i="5" s="1" a="1"/>
  <c r="Z2949" i="5" s="1"/>
  <c r="X2950" i="5"/>
  <c r="Y2950" i="5" s="1"/>
  <c r="Z2950" i="5" s="1" a="1"/>
  <c r="Z2950" i="5" s="1"/>
  <c r="X2951" i="5"/>
  <c r="Y2951" i="5" s="1"/>
  <c r="Z2951" i="5" s="1" a="1"/>
  <c r="Z2951" i="5" s="1"/>
  <c r="X2952" i="5"/>
  <c r="Y2952" i="5" s="1"/>
  <c r="Z2952" i="5" s="1" a="1"/>
  <c r="Z2952" i="5" s="1"/>
  <c r="X2953" i="5"/>
  <c r="Y2953" i="5" s="1"/>
  <c r="Z2953" i="5" s="1" a="1"/>
  <c r="Z2953" i="5" s="1"/>
  <c r="X2954" i="5"/>
  <c r="Y2954" i="5" s="1"/>
  <c r="Z2954" i="5" s="1" a="1"/>
  <c r="Z2954" i="5" s="1"/>
  <c r="X2955" i="5"/>
  <c r="Y2955" i="5" s="1"/>
  <c r="Z2955" i="5" s="1" a="1"/>
  <c r="Z2955" i="5" s="1"/>
  <c r="X2956" i="5"/>
  <c r="Y2956" i="5" s="1"/>
  <c r="Z2956" i="5" s="1" a="1"/>
  <c r="Z2956" i="5" s="1"/>
  <c r="X2957" i="5"/>
  <c r="Y2957" i="5" s="1"/>
  <c r="Z2957" i="5" s="1" a="1"/>
  <c r="Z2957" i="5" s="1"/>
  <c r="X2958" i="5"/>
  <c r="Y2958" i="5" s="1"/>
  <c r="Z2958" i="5" s="1" a="1"/>
  <c r="Z2958" i="5" s="1"/>
  <c r="X2959" i="5"/>
  <c r="Y2959" i="5" s="1"/>
  <c r="Z2959" i="5" s="1" a="1"/>
  <c r="Z2959" i="5" s="1"/>
  <c r="X2960" i="5"/>
  <c r="Y2960" i="5" s="1"/>
  <c r="Z2960" i="5" s="1" a="1"/>
  <c r="Z2960" i="5" s="1"/>
  <c r="X2961" i="5"/>
  <c r="Y2961" i="5" s="1"/>
  <c r="Z2961" i="5" s="1" a="1"/>
  <c r="Z2961" i="5" s="1"/>
  <c r="X2962" i="5"/>
  <c r="Y2962" i="5" s="1"/>
  <c r="Z2962" i="5" s="1" a="1"/>
  <c r="Z2962" i="5" s="1"/>
  <c r="X2963" i="5"/>
  <c r="Y2963" i="5" s="1"/>
  <c r="Z2963" i="5" s="1" a="1"/>
  <c r="Z2963" i="5" s="1"/>
  <c r="X2964" i="5"/>
  <c r="Y2964" i="5" s="1"/>
  <c r="Z2964" i="5" s="1" a="1"/>
  <c r="Z2964" i="5" s="1"/>
  <c r="X2965" i="5"/>
  <c r="Y2965" i="5" s="1"/>
  <c r="Z2965" i="5" s="1" a="1"/>
  <c r="Z2965" i="5" s="1"/>
  <c r="X2966" i="5"/>
  <c r="Y2966" i="5" s="1"/>
  <c r="Z2966" i="5" s="1" a="1"/>
  <c r="Z2966" i="5" s="1"/>
  <c r="X2967" i="5"/>
  <c r="Y2967" i="5" s="1"/>
  <c r="Z2967" i="5" s="1" a="1"/>
  <c r="Z2967" i="5" s="1"/>
  <c r="X2968" i="5"/>
  <c r="Y2968" i="5" s="1"/>
  <c r="Z2968" i="5" s="1" a="1"/>
  <c r="Z2968" i="5" s="1"/>
  <c r="X2969" i="5"/>
  <c r="Y2969" i="5" s="1"/>
  <c r="Z2969" i="5" s="1" a="1"/>
  <c r="Z2969" i="5" s="1"/>
  <c r="X2970" i="5"/>
  <c r="Y2970" i="5" s="1"/>
  <c r="Z2970" i="5" s="1" a="1"/>
  <c r="Z2970" i="5" s="1"/>
  <c r="X2971" i="5"/>
  <c r="Y2971" i="5" s="1"/>
  <c r="Z2971" i="5" s="1" a="1"/>
  <c r="Z2971" i="5" s="1"/>
  <c r="X2972" i="5"/>
  <c r="Y2972" i="5" s="1"/>
  <c r="Z2972" i="5" s="1" a="1"/>
  <c r="Z2972" i="5" s="1"/>
  <c r="X2973" i="5"/>
  <c r="Y2973" i="5" s="1"/>
  <c r="Z2973" i="5" s="1" a="1"/>
  <c r="Z2973" i="5" s="1"/>
  <c r="X2974" i="5"/>
  <c r="Y2974" i="5" s="1"/>
  <c r="Z2974" i="5" s="1" a="1"/>
  <c r="Z2974" i="5" s="1"/>
  <c r="X2975" i="5"/>
  <c r="Y2975" i="5" s="1"/>
  <c r="Z2975" i="5" s="1" a="1"/>
  <c r="Z2975" i="5" s="1"/>
  <c r="X2976" i="5"/>
  <c r="Y2976" i="5" s="1"/>
  <c r="Z2976" i="5" s="1" a="1"/>
  <c r="Z2976" i="5" s="1"/>
  <c r="X2977" i="5"/>
  <c r="Y2977" i="5" s="1"/>
  <c r="Z2977" i="5" s="1" a="1"/>
  <c r="Z2977" i="5" s="1"/>
  <c r="X2978" i="5"/>
  <c r="Y2978" i="5" s="1"/>
  <c r="Z2978" i="5" s="1" a="1"/>
  <c r="Z2978" i="5" s="1"/>
  <c r="X2979" i="5"/>
  <c r="Y2979" i="5" s="1"/>
  <c r="Z2979" i="5" s="1" a="1"/>
  <c r="Z2979" i="5" s="1"/>
  <c r="X2980" i="5"/>
  <c r="Y2980" i="5" s="1"/>
  <c r="Z2980" i="5" s="1" a="1"/>
  <c r="Z2980" i="5" s="1"/>
  <c r="X2981" i="5"/>
  <c r="Y2981" i="5" s="1"/>
  <c r="Z2981" i="5" s="1" a="1"/>
  <c r="Z2981" i="5" s="1"/>
  <c r="X2982" i="5"/>
  <c r="Y2982" i="5" s="1"/>
  <c r="Z2982" i="5" s="1" a="1"/>
  <c r="Z2982" i="5" s="1"/>
  <c r="X2983" i="5"/>
  <c r="Y2983" i="5" s="1"/>
  <c r="Z2983" i="5" s="1" a="1"/>
  <c r="Z2983" i="5" s="1"/>
  <c r="X2984" i="5"/>
  <c r="Y2984" i="5" s="1"/>
  <c r="Z2984" i="5" s="1" a="1"/>
  <c r="Z2984" i="5" s="1"/>
  <c r="X2985" i="5"/>
  <c r="Y2985" i="5" s="1"/>
  <c r="Z2985" i="5" s="1" a="1"/>
  <c r="Z2985" i="5" s="1"/>
  <c r="X2986" i="5"/>
  <c r="Y2986" i="5" s="1"/>
  <c r="Z2986" i="5" s="1" a="1"/>
  <c r="Z2986" i="5" s="1"/>
  <c r="X2987" i="5"/>
  <c r="Y2987" i="5" s="1"/>
  <c r="Z2987" i="5" s="1" a="1"/>
  <c r="Z2987" i="5" s="1"/>
  <c r="X2988" i="5"/>
  <c r="Y2988" i="5" s="1"/>
  <c r="Z2988" i="5" s="1" a="1"/>
  <c r="Z2988" i="5" s="1"/>
  <c r="X2989" i="5"/>
  <c r="Y2989" i="5" s="1"/>
  <c r="Z2989" i="5" s="1" a="1"/>
  <c r="Z2989" i="5" s="1"/>
  <c r="X2990" i="5"/>
  <c r="Y2990" i="5" s="1"/>
  <c r="Z2990" i="5" s="1" a="1"/>
  <c r="Z2990" i="5" s="1"/>
  <c r="X2991" i="5"/>
  <c r="Y2991" i="5" s="1"/>
  <c r="Z2991" i="5" s="1" a="1"/>
  <c r="Z2991" i="5" s="1"/>
  <c r="X2992" i="5"/>
  <c r="Y2992" i="5" s="1"/>
  <c r="Z2992" i="5" s="1" a="1"/>
  <c r="Z2992" i="5" s="1"/>
  <c r="X2993" i="5"/>
  <c r="Y2993" i="5" s="1"/>
  <c r="Z2993" i="5" s="1" a="1"/>
  <c r="Z2993" i="5" s="1"/>
  <c r="X2994" i="5"/>
  <c r="Y2994" i="5" s="1"/>
  <c r="Z2994" i="5" s="1" a="1"/>
  <c r="Z2994" i="5" s="1"/>
  <c r="X2995" i="5"/>
  <c r="Y2995" i="5" s="1"/>
  <c r="Z2995" i="5" s="1" a="1"/>
  <c r="Z2995" i="5" s="1"/>
  <c r="X2996" i="5"/>
  <c r="Y2996" i="5" s="1"/>
  <c r="Z2996" i="5" s="1" a="1"/>
  <c r="Z2996" i="5" s="1"/>
  <c r="X2997" i="5"/>
  <c r="Y2997" i="5" s="1"/>
  <c r="Z2997" i="5" s="1" a="1"/>
  <c r="Z2997" i="5" s="1"/>
  <c r="X2998" i="5"/>
  <c r="Y2998" i="5" s="1"/>
  <c r="Z2998" i="5" s="1" a="1"/>
  <c r="Z2998" i="5" s="1"/>
  <c r="X2999" i="5"/>
  <c r="Y2999" i="5" s="1"/>
  <c r="Z2999" i="5" s="1" a="1"/>
  <c r="Z2999" i="5" s="1"/>
  <c r="X3000" i="5"/>
  <c r="Y3000" i="5" s="1"/>
  <c r="Z3000" i="5" s="1" a="1"/>
  <c r="Z3000" i="5" s="1"/>
  <c r="X3001" i="5"/>
  <c r="Y3001" i="5" s="1"/>
  <c r="Z3001" i="5" s="1" a="1"/>
  <c r="Z3001" i="5" s="1"/>
  <c r="X3002" i="5"/>
  <c r="Y3002" i="5" s="1"/>
  <c r="Z3002" i="5" s="1" a="1"/>
  <c r="Z3002" i="5" s="1"/>
  <c r="X3003" i="5"/>
  <c r="Y3003" i="5" s="1"/>
  <c r="Z3003" i="5" s="1" a="1"/>
  <c r="Z3003" i="5" s="1"/>
  <c r="X3004" i="5"/>
  <c r="Y3004" i="5" s="1"/>
  <c r="Z3004" i="5" s="1" a="1"/>
  <c r="Z3004" i="5" s="1"/>
  <c r="X3005" i="5"/>
  <c r="Y3005" i="5" s="1"/>
  <c r="Z3005" i="5" s="1" a="1"/>
  <c r="Z3005" i="5" s="1"/>
  <c r="X3006" i="5"/>
  <c r="Y3006" i="5" s="1"/>
  <c r="Z3006" i="5" s="1" a="1"/>
  <c r="Z3006" i="5" s="1"/>
  <c r="X3007" i="5"/>
  <c r="Y3007" i="5" s="1"/>
  <c r="Z3007" i="5" s="1" a="1"/>
  <c r="Z3007" i="5" s="1"/>
  <c r="X3008" i="5"/>
  <c r="Y3008" i="5" s="1"/>
  <c r="Z3008" i="5" s="1" a="1"/>
  <c r="Z3008" i="5" s="1"/>
  <c r="X3009" i="5"/>
  <c r="Y3009" i="5" s="1"/>
  <c r="Z3009" i="5" s="1" a="1"/>
  <c r="Z3009" i="5" s="1"/>
  <c r="X3010" i="5"/>
  <c r="Y3010" i="5" s="1"/>
  <c r="Z3010" i="5" s="1" a="1"/>
  <c r="Z3010" i="5" s="1"/>
  <c r="X3011" i="5"/>
  <c r="Y3011" i="5" s="1"/>
  <c r="Z3011" i="5" s="1" a="1"/>
  <c r="Z3011" i="5" s="1"/>
  <c r="X3012" i="5"/>
  <c r="Y3012" i="5" s="1"/>
  <c r="Z3012" i="5" s="1" a="1"/>
  <c r="Z3012" i="5" s="1"/>
  <c r="X3013" i="5"/>
  <c r="Y3013" i="5" s="1"/>
  <c r="Z3013" i="5" s="1" a="1"/>
  <c r="Z3013" i="5" s="1"/>
  <c r="X3014" i="5"/>
  <c r="Y3014" i="5" s="1"/>
  <c r="Z3014" i="5" s="1" a="1"/>
  <c r="Z3014" i="5" s="1"/>
  <c r="X3015" i="5"/>
  <c r="Y3015" i="5" s="1"/>
  <c r="Z3015" i="5" s="1" a="1"/>
  <c r="Z3015" i="5" s="1"/>
  <c r="X3016" i="5"/>
  <c r="Y3016" i="5" s="1"/>
  <c r="Z3016" i="5" s="1" a="1"/>
  <c r="Z3016" i="5" s="1"/>
  <c r="X3017" i="5"/>
  <c r="Y3017" i="5" s="1"/>
  <c r="Z3017" i="5" s="1" a="1"/>
  <c r="Z3017" i="5" s="1"/>
  <c r="X3018" i="5"/>
  <c r="Y3018" i="5" s="1"/>
  <c r="Z3018" i="5" s="1" a="1"/>
  <c r="Z3018" i="5" s="1"/>
  <c r="X3019" i="5"/>
  <c r="Y3019" i="5" s="1"/>
  <c r="Z3019" i="5" s="1" a="1"/>
  <c r="Z3019" i="5" s="1"/>
  <c r="X3020" i="5"/>
  <c r="Y3020" i="5" s="1"/>
  <c r="Z3020" i="5" s="1" a="1"/>
  <c r="Z3020" i="5" s="1"/>
  <c r="X3021" i="5"/>
  <c r="Y3021" i="5" s="1"/>
  <c r="Z3021" i="5" s="1" a="1"/>
  <c r="Z3021" i="5" s="1"/>
  <c r="X3022" i="5"/>
  <c r="Y3022" i="5" s="1"/>
  <c r="Z3022" i="5" s="1" a="1"/>
  <c r="Z3022" i="5" s="1"/>
  <c r="X3023" i="5"/>
  <c r="Y3023" i="5" s="1"/>
  <c r="Z3023" i="5" s="1" a="1"/>
  <c r="Z3023" i="5" s="1"/>
  <c r="X3024" i="5"/>
  <c r="Y3024" i="5" s="1"/>
  <c r="Z3024" i="5" s="1" a="1"/>
  <c r="Z3024" i="5" s="1"/>
  <c r="X3025" i="5"/>
  <c r="Y3025" i="5" s="1"/>
  <c r="Z3025" i="5" s="1" a="1"/>
  <c r="Z3025" i="5" s="1"/>
  <c r="X3026" i="5"/>
  <c r="Y3026" i="5" s="1"/>
  <c r="Z3026" i="5" s="1" a="1"/>
  <c r="Z3026" i="5" s="1"/>
  <c r="X3027" i="5"/>
  <c r="Y3027" i="5" s="1"/>
  <c r="Z3027" i="5" s="1" a="1"/>
  <c r="Z3027" i="5" s="1"/>
  <c r="X3028" i="5"/>
  <c r="Y3028" i="5" s="1"/>
  <c r="Z3028" i="5" s="1" a="1"/>
  <c r="Z3028" i="5" s="1"/>
  <c r="X3029" i="5"/>
  <c r="Y3029" i="5" s="1"/>
  <c r="Z3029" i="5" s="1" a="1"/>
  <c r="Z3029" i="5" s="1"/>
  <c r="X3030" i="5"/>
  <c r="Y3030" i="5" s="1"/>
  <c r="Z3030" i="5" s="1" a="1"/>
  <c r="Z3030" i="5" s="1"/>
  <c r="X3031" i="5"/>
  <c r="Y3031" i="5" s="1"/>
  <c r="Z3031" i="5" s="1" a="1"/>
  <c r="Z3031" i="5" s="1"/>
  <c r="X3032" i="5"/>
  <c r="Y3032" i="5" s="1"/>
  <c r="Z3032" i="5" s="1" a="1"/>
  <c r="Z3032" i="5" s="1"/>
  <c r="X3033" i="5"/>
  <c r="Y3033" i="5" s="1"/>
  <c r="Z3033" i="5" s="1" a="1"/>
  <c r="Z3033" i="5" s="1"/>
  <c r="X3034" i="5"/>
  <c r="Y3034" i="5" s="1"/>
  <c r="Z3034" i="5" s="1" a="1"/>
  <c r="Z3034" i="5" s="1"/>
  <c r="X3035" i="5"/>
  <c r="Y3035" i="5" s="1"/>
  <c r="Z3035" i="5" s="1" a="1"/>
  <c r="Z3035" i="5" s="1"/>
  <c r="X3036" i="5"/>
  <c r="Y3036" i="5" s="1"/>
  <c r="Z3036" i="5" s="1" a="1"/>
  <c r="Z3036" i="5" s="1"/>
  <c r="X3037" i="5"/>
  <c r="Y3037" i="5" s="1"/>
  <c r="Z3037" i="5" s="1" a="1"/>
  <c r="Z3037" i="5" s="1"/>
  <c r="X3038" i="5"/>
  <c r="Y3038" i="5" s="1"/>
  <c r="Z3038" i="5" s="1" a="1"/>
  <c r="Z3038" i="5" s="1"/>
  <c r="X3039" i="5"/>
  <c r="Y3039" i="5" s="1"/>
  <c r="Z3039" i="5" s="1" a="1"/>
  <c r="Z3039" i="5" s="1"/>
  <c r="X3040" i="5"/>
  <c r="Y3040" i="5" s="1"/>
  <c r="Z3040" i="5" s="1" a="1"/>
  <c r="Z3040" i="5" s="1"/>
  <c r="X3041" i="5"/>
  <c r="Y3041" i="5" s="1"/>
  <c r="Z3041" i="5" s="1" a="1"/>
  <c r="Z3041" i="5" s="1"/>
  <c r="X3042" i="5"/>
  <c r="Y3042" i="5" s="1"/>
  <c r="Z3042" i="5" s="1" a="1"/>
  <c r="Z3042" i="5" s="1"/>
  <c r="X3043" i="5"/>
  <c r="Y3043" i="5" s="1"/>
  <c r="Z3043" i="5" s="1" a="1"/>
  <c r="Z3043" i="5" s="1"/>
  <c r="X3044" i="5"/>
  <c r="Y3044" i="5" s="1"/>
  <c r="Z3044" i="5" s="1" a="1"/>
  <c r="Z3044" i="5" s="1"/>
  <c r="X3045" i="5"/>
  <c r="Y3045" i="5" s="1"/>
  <c r="Z3045" i="5" s="1" a="1"/>
  <c r="Z3045" i="5" s="1"/>
  <c r="X3046" i="5"/>
  <c r="Y3046" i="5" s="1"/>
  <c r="Z3046" i="5" s="1" a="1"/>
  <c r="Z3046" i="5" s="1"/>
  <c r="X3047" i="5"/>
  <c r="Y3047" i="5" s="1"/>
  <c r="Z3047" i="5" s="1" a="1"/>
  <c r="Z3047" i="5" s="1"/>
  <c r="X3048" i="5"/>
  <c r="Y3048" i="5" s="1"/>
  <c r="Z3048" i="5" s="1" a="1"/>
  <c r="Z3048" i="5" s="1"/>
  <c r="X3049" i="5"/>
  <c r="Y3049" i="5" s="1"/>
  <c r="Z3049" i="5" s="1" a="1"/>
  <c r="Z3049" i="5" s="1"/>
  <c r="X3050" i="5"/>
  <c r="Y3050" i="5" s="1"/>
  <c r="Z3050" i="5" s="1" a="1"/>
  <c r="Z3050" i="5" s="1"/>
  <c r="X3051" i="5"/>
  <c r="Y3051" i="5" s="1"/>
  <c r="Z3051" i="5" s="1" a="1"/>
  <c r="Z3051" i="5" s="1"/>
  <c r="X3052" i="5"/>
  <c r="Y3052" i="5" s="1"/>
  <c r="Z3052" i="5" s="1" a="1"/>
  <c r="Z3052" i="5" s="1"/>
  <c r="X3053" i="5"/>
  <c r="Y3053" i="5" s="1"/>
  <c r="Z3053" i="5" s="1" a="1"/>
  <c r="Z3053" i="5" s="1"/>
  <c r="X3054" i="5"/>
  <c r="Y3054" i="5" s="1"/>
  <c r="Z3054" i="5" s="1" a="1"/>
  <c r="Z3054" i="5" s="1"/>
  <c r="X3055" i="5"/>
  <c r="Y3055" i="5" s="1"/>
  <c r="Z3055" i="5" s="1" a="1"/>
  <c r="Z3055" i="5" s="1"/>
  <c r="X3056" i="5"/>
  <c r="Y3056" i="5" s="1"/>
  <c r="Z3056" i="5" s="1" a="1"/>
  <c r="Z3056" i="5" s="1"/>
  <c r="X3057" i="5"/>
  <c r="Y3057" i="5" s="1"/>
  <c r="Z3057" i="5" s="1" a="1"/>
  <c r="Z3057" i="5" s="1"/>
  <c r="X3058" i="5"/>
  <c r="Y3058" i="5" s="1"/>
  <c r="Z3058" i="5" s="1" a="1"/>
  <c r="Z3058" i="5" s="1"/>
  <c r="X3059" i="5"/>
  <c r="Y3059" i="5" s="1"/>
  <c r="Z3059" i="5" s="1" a="1"/>
  <c r="Z3059" i="5" s="1"/>
  <c r="X3060" i="5"/>
  <c r="Y3060" i="5" s="1"/>
  <c r="Z3060" i="5" s="1" a="1"/>
  <c r="Z3060" i="5" s="1"/>
  <c r="X3061" i="5"/>
  <c r="Y3061" i="5" s="1"/>
  <c r="Z3061" i="5" s="1" a="1"/>
  <c r="Z3061" i="5" s="1"/>
  <c r="X3062" i="5"/>
  <c r="Y3062" i="5" s="1"/>
  <c r="Z3062" i="5" s="1" a="1"/>
  <c r="Z3062" i="5" s="1"/>
  <c r="X3063" i="5"/>
  <c r="Y3063" i="5" s="1"/>
  <c r="Z3063" i="5" s="1" a="1"/>
  <c r="Z3063" i="5" s="1"/>
  <c r="X3064" i="5"/>
  <c r="Y3064" i="5" s="1"/>
  <c r="Z3064" i="5" s="1" a="1"/>
  <c r="Z3064" i="5" s="1"/>
  <c r="X3065" i="5"/>
  <c r="Y3065" i="5" s="1"/>
  <c r="Z3065" i="5" s="1" a="1"/>
  <c r="Z3065" i="5" s="1"/>
  <c r="X3066" i="5"/>
  <c r="Y3066" i="5" s="1"/>
  <c r="Z3066" i="5" s="1" a="1"/>
  <c r="Z3066" i="5" s="1"/>
  <c r="X3067" i="5"/>
  <c r="Y3067" i="5" s="1"/>
  <c r="Z3067" i="5" s="1" a="1"/>
  <c r="Z3067" i="5" s="1"/>
  <c r="X3068" i="5"/>
  <c r="Y3068" i="5" s="1"/>
  <c r="Z3068" i="5" s="1" a="1"/>
  <c r="Z3068" i="5" s="1"/>
  <c r="X3069" i="5"/>
  <c r="Y3069" i="5" s="1"/>
  <c r="Z3069" i="5" s="1" a="1"/>
  <c r="Z3069" i="5" s="1"/>
  <c r="X3070" i="5"/>
  <c r="Y3070" i="5" s="1"/>
  <c r="Z3070" i="5" s="1" a="1"/>
  <c r="Z3070" i="5" s="1"/>
  <c r="X3071" i="5"/>
  <c r="Y3071" i="5" s="1"/>
  <c r="Z3071" i="5" s="1" a="1"/>
  <c r="Z3071" i="5" s="1"/>
  <c r="X3072" i="5"/>
  <c r="Y3072" i="5" s="1"/>
  <c r="Z3072" i="5" s="1" a="1"/>
  <c r="Z3072" i="5" s="1"/>
  <c r="X3073" i="5"/>
  <c r="Y3073" i="5" s="1"/>
  <c r="Z3073" i="5" s="1" a="1"/>
  <c r="Z3073" i="5" s="1"/>
  <c r="X3074" i="5"/>
  <c r="Y3074" i="5" s="1"/>
  <c r="Z3074" i="5" s="1" a="1"/>
  <c r="Z3074" i="5" s="1"/>
  <c r="X3075" i="5"/>
  <c r="Y3075" i="5" s="1"/>
  <c r="Z3075" i="5" s="1" a="1"/>
  <c r="Z3075" i="5" s="1"/>
  <c r="X3076" i="5"/>
  <c r="Y3076" i="5" s="1"/>
  <c r="Z3076" i="5" s="1" a="1"/>
  <c r="Z3076" i="5" s="1"/>
  <c r="X3077" i="5"/>
  <c r="Y3077" i="5" s="1"/>
  <c r="Z3077" i="5" s="1" a="1"/>
  <c r="Z3077" i="5" s="1"/>
  <c r="X3078" i="5"/>
  <c r="Y3078" i="5" s="1"/>
  <c r="Z3078" i="5" s="1" a="1"/>
  <c r="Z3078" i="5" s="1"/>
  <c r="X3079" i="5"/>
  <c r="Y3079" i="5" s="1"/>
  <c r="Z3079" i="5" s="1" a="1"/>
  <c r="Z3079" i="5" s="1"/>
  <c r="X3080" i="5"/>
  <c r="Y3080" i="5" s="1"/>
  <c r="Z3080" i="5" s="1" a="1"/>
  <c r="Z3080" i="5" s="1"/>
  <c r="X3081" i="5"/>
  <c r="Y3081" i="5" s="1"/>
  <c r="Z3081" i="5" s="1" a="1"/>
  <c r="Z3081" i="5" s="1"/>
  <c r="X3082" i="5"/>
  <c r="Y3082" i="5" s="1"/>
  <c r="Z3082" i="5" s="1" a="1"/>
  <c r="Z3082" i="5" s="1"/>
  <c r="X3083" i="5"/>
  <c r="Y3083" i="5" s="1"/>
  <c r="Z3083" i="5" s="1" a="1"/>
  <c r="Z3083" i="5" s="1"/>
  <c r="X3084" i="5"/>
  <c r="Y3084" i="5" s="1"/>
  <c r="Z3084" i="5" s="1" a="1"/>
  <c r="Z3084" i="5" s="1"/>
  <c r="X3085" i="5"/>
  <c r="Y3085" i="5" s="1"/>
  <c r="Z3085" i="5" s="1" a="1"/>
  <c r="Z3085" i="5" s="1"/>
  <c r="X3086" i="5"/>
  <c r="Y3086" i="5" s="1"/>
  <c r="Z3086" i="5" s="1" a="1"/>
  <c r="Z3086" i="5" s="1"/>
  <c r="X3087" i="5"/>
  <c r="Y3087" i="5" s="1"/>
  <c r="Z3087" i="5" s="1" a="1"/>
  <c r="Z3087" i="5" s="1"/>
  <c r="X3088" i="5"/>
  <c r="Y3088" i="5" s="1"/>
  <c r="Z3088" i="5" s="1" a="1"/>
  <c r="Z3088" i="5" s="1"/>
  <c r="X3089" i="5"/>
  <c r="Y3089" i="5" s="1"/>
  <c r="Z3089" i="5" s="1" a="1"/>
  <c r="Z3089" i="5" s="1"/>
  <c r="X3090" i="5"/>
  <c r="Y3090" i="5" s="1"/>
  <c r="Z3090" i="5" s="1" a="1"/>
  <c r="Z3090" i="5" s="1"/>
  <c r="X3091" i="5"/>
  <c r="Y3091" i="5" s="1"/>
  <c r="Z3091" i="5" s="1" a="1"/>
  <c r="Z3091" i="5" s="1"/>
  <c r="X3092" i="5"/>
  <c r="Y3092" i="5" s="1"/>
  <c r="Z3092" i="5" s="1" a="1"/>
  <c r="Z3092" i="5" s="1"/>
  <c r="X3093" i="5"/>
  <c r="Y3093" i="5" s="1"/>
  <c r="Z3093" i="5" s="1" a="1"/>
  <c r="Z3093" i="5" s="1"/>
  <c r="X3094" i="5"/>
  <c r="Y3094" i="5" s="1"/>
  <c r="Z3094" i="5" s="1" a="1"/>
  <c r="Z3094" i="5" s="1"/>
  <c r="X3095" i="5"/>
  <c r="Y3095" i="5" s="1"/>
  <c r="Z3095" i="5" s="1" a="1"/>
  <c r="Z3095" i="5" s="1"/>
  <c r="X3096" i="5"/>
  <c r="Y3096" i="5" s="1"/>
  <c r="Z3096" i="5" s="1" a="1"/>
  <c r="Z3096" i="5" s="1"/>
  <c r="X3097" i="5"/>
  <c r="Y3097" i="5" s="1"/>
  <c r="Z3097" i="5" s="1" a="1"/>
  <c r="Z3097" i="5" s="1"/>
  <c r="X3098" i="5"/>
  <c r="Y3098" i="5" s="1"/>
  <c r="Z3098" i="5" s="1" a="1"/>
  <c r="Z3098" i="5" s="1"/>
  <c r="X3099" i="5"/>
  <c r="Y3099" i="5" s="1"/>
  <c r="Z3099" i="5" s="1" a="1"/>
  <c r="Z3099" i="5" s="1"/>
  <c r="X3100" i="5"/>
  <c r="Y3100" i="5" s="1"/>
  <c r="Z3100" i="5" s="1" a="1"/>
  <c r="Z3100" i="5" s="1"/>
  <c r="X3101" i="5"/>
  <c r="Y3101" i="5" s="1"/>
  <c r="Z3101" i="5" s="1" a="1"/>
  <c r="Z3101" i="5" s="1"/>
  <c r="X3102" i="5"/>
  <c r="Y3102" i="5" s="1"/>
  <c r="Z3102" i="5" s="1" a="1"/>
  <c r="Z3102" i="5" s="1"/>
  <c r="X3103" i="5"/>
  <c r="Y3103" i="5" s="1"/>
  <c r="Z3103" i="5" s="1" a="1"/>
  <c r="Z3103" i="5" s="1"/>
  <c r="X3104" i="5"/>
  <c r="Y3104" i="5" s="1"/>
  <c r="Z3104" i="5" s="1" a="1"/>
  <c r="Z3104" i="5" s="1"/>
  <c r="X3105" i="5"/>
  <c r="Y3105" i="5" s="1"/>
  <c r="Z3105" i="5" s="1" a="1"/>
  <c r="Z3105" i="5" s="1"/>
  <c r="X3106" i="5"/>
  <c r="Y3106" i="5" s="1"/>
  <c r="Z3106" i="5" s="1" a="1"/>
  <c r="Z3106" i="5" s="1"/>
  <c r="X3107" i="5"/>
  <c r="Y3107" i="5" s="1"/>
  <c r="Z3107" i="5" s="1" a="1"/>
  <c r="Z3107" i="5" s="1"/>
  <c r="X3108" i="5"/>
  <c r="Y3108" i="5" s="1"/>
  <c r="Z3108" i="5" s="1" a="1"/>
  <c r="Z3108" i="5" s="1"/>
  <c r="X3109" i="5"/>
  <c r="Y3109" i="5" s="1"/>
  <c r="Z3109" i="5" s="1" a="1"/>
  <c r="Z3109" i="5" s="1"/>
  <c r="X3110" i="5"/>
  <c r="Y3110" i="5" s="1"/>
  <c r="Z3110" i="5" s="1" a="1"/>
  <c r="Z3110" i="5" s="1"/>
  <c r="X3111" i="5"/>
  <c r="Y3111" i="5" s="1"/>
  <c r="Z3111" i="5" s="1" a="1"/>
  <c r="Z3111" i="5" s="1"/>
  <c r="X3112" i="5"/>
  <c r="Y3112" i="5" s="1"/>
  <c r="Z3112" i="5" s="1" a="1"/>
  <c r="Z3112" i="5" s="1"/>
  <c r="X3113" i="5"/>
  <c r="Y3113" i="5" s="1"/>
  <c r="Z3113" i="5" s="1" a="1"/>
  <c r="Z3113" i="5" s="1"/>
  <c r="X3114" i="5"/>
  <c r="Y3114" i="5" s="1"/>
  <c r="Z3114" i="5" s="1" a="1"/>
  <c r="Z3114" i="5" s="1"/>
  <c r="X3115" i="5"/>
  <c r="Y3115" i="5" s="1"/>
  <c r="Z3115" i="5" s="1" a="1"/>
  <c r="Z3115" i="5" s="1"/>
  <c r="X3116" i="5"/>
  <c r="Y3116" i="5" s="1"/>
  <c r="Z3116" i="5" s="1" a="1"/>
  <c r="Z3116" i="5" s="1"/>
  <c r="X3117" i="5"/>
  <c r="Y3117" i="5" s="1"/>
  <c r="Z3117" i="5" s="1" a="1"/>
  <c r="Z3117" i="5" s="1"/>
  <c r="X3118" i="5"/>
  <c r="Y3118" i="5" s="1"/>
  <c r="Z3118" i="5" s="1" a="1"/>
  <c r="Z3118" i="5" s="1"/>
  <c r="X3119" i="5"/>
  <c r="Y3119" i="5" s="1"/>
  <c r="Z3119" i="5" s="1" a="1"/>
  <c r="Z3119" i="5" s="1"/>
  <c r="X3120" i="5"/>
  <c r="Y3120" i="5" s="1"/>
  <c r="Z3120" i="5" s="1" a="1"/>
  <c r="Z3120" i="5" s="1"/>
  <c r="X3121" i="5"/>
  <c r="Y3121" i="5" s="1"/>
  <c r="Z3121" i="5" s="1" a="1"/>
  <c r="Z3121" i="5" s="1"/>
  <c r="X3122" i="5"/>
  <c r="Y3122" i="5" s="1"/>
  <c r="Z3122" i="5" s="1" a="1"/>
  <c r="Z3122" i="5" s="1"/>
  <c r="X3123" i="5"/>
  <c r="Y3123" i="5" s="1"/>
  <c r="Z3123" i="5" s="1" a="1"/>
  <c r="Z3123" i="5" s="1"/>
  <c r="X3124" i="5"/>
  <c r="Y3124" i="5" s="1"/>
  <c r="Z3124" i="5" s="1" a="1"/>
  <c r="Z3124" i="5" s="1"/>
  <c r="X3125" i="5"/>
  <c r="Y3125" i="5" s="1"/>
  <c r="Z3125" i="5" s="1" a="1"/>
  <c r="Z3125" i="5" s="1"/>
  <c r="X3126" i="5"/>
  <c r="Y3126" i="5" s="1"/>
  <c r="Z3126" i="5" s="1" a="1"/>
  <c r="Z3126" i="5" s="1"/>
  <c r="X3127" i="5"/>
  <c r="Y3127" i="5" s="1"/>
  <c r="Z3127" i="5" s="1" a="1"/>
  <c r="Z3127" i="5" s="1"/>
  <c r="X3128" i="5"/>
  <c r="Y3128" i="5" s="1"/>
  <c r="Z3128" i="5" s="1" a="1"/>
  <c r="Z3128" i="5" s="1"/>
  <c r="X3129" i="5"/>
  <c r="Y3129" i="5" s="1"/>
  <c r="Z3129" i="5" s="1" a="1"/>
  <c r="Z3129" i="5" s="1"/>
  <c r="X3130" i="5"/>
  <c r="Y3130" i="5" s="1"/>
  <c r="Z3130" i="5" s="1" a="1"/>
  <c r="Z3130" i="5" s="1"/>
  <c r="X3131" i="5"/>
  <c r="Y3131" i="5" s="1"/>
  <c r="Z3131" i="5" s="1" a="1"/>
  <c r="Z3131" i="5" s="1"/>
  <c r="X3132" i="5"/>
  <c r="Y3132" i="5" s="1"/>
  <c r="Z3132" i="5" s="1" a="1"/>
  <c r="Z3132" i="5" s="1"/>
  <c r="X3133" i="5"/>
  <c r="Y3133" i="5" s="1"/>
  <c r="Z3133" i="5" s="1" a="1"/>
  <c r="Z3133" i="5" s="1"/>
  <c r="X3134" i="5"/>
  <c r="Y3134" i="5" s="1"/>
  <c r="Z3134" i="5" s="1" a="1"/>
  <c r="Z3134" i="5" s="1"/>
  <c r="X3135" i="5"/>
  <c r="Y3135" i="5" s="1"/>
  <c r="Z3135" i="5" s="1" a="1"/>
  <c r="Z3135" i="5" s="1"/>
  <c r="X3136" i="5"/>
  <c r="Y3136" i="5" s="1"/>
  <c r="Z3136" i="5" s="1" a="1"/>
  <c r="Z3136" i="5" s="1"/>
  <c r="X3137" i="5"/>
  <c r="Y3137" i="5" s="1"/>
  <c r="Z3137" i="5" s="1" a="1"/>
  <c r="Z3137" i="5" s="1"/>
  <c r="X3138" i="5"/>
  <c r="Y3138" i="5" s="1"/>
  <c r="Z3138" i="5" s="1" a="1"/>
  <c r="Z3138" i="5" s="1"/>
  <c r="X3139" i="5"/>
  <c r="Y3139" i="5" s="1"/>
  <c r="Z3139" i="5" s="1" a="1"/>
  <c r="Z3139" i="5" s="1"/>
  <c r="X3140" i="5"/>
  <c r="Y3140" i="5" s="1"/>
  <c r="Z3140" i="5" s="1" a="1"/>
  <c r="Z3140" i="5" s="1"/>
  <c r="X3141" i="5"/>
  <c r="Y3141" i="5" s="1"/>
  <c r="Z3141" i="5" s="1" a="1"/>
  <c r="Z3141" i="5" s="1"/>
  <c r="X3142" i="5"/>
  <c r="Y3142" i="5" s="1"/>
  <c r="Z3142" i="5" s="1" a="1"/>
  <c r="Z3142" i="5" s="1"/>
  <c r="X3143" i="5"/>
  <c r="Y3143" i="5" s="1"/>
  <c r="Z3143" i="5" s="1" a="1"/>
  <c r="Z3143" i="5" s="1"/>
  <c r="X3144" i="5"/>
  <c r="Y3144" i="5" s="1"/>
  <c r="Z3144" i="5" s="1" a="1"/>
  <c r="Z3144" i="5" s="1"/>
  <c r="X3145" i="5"/>
  <c r="Y3145" i="5" s="1"/>
  <c r="Z3145" i="5" s="1" a="1"/>
  <c r="Z3145" i="5" s="1"/>
  <c r="X3146" i="5"/>
  <c r="Y3146" i="5" s="1"/>
  <c r="Z3146" i="5" s="1" a="1"/>
  <c r="Z3146" i="5" s="1"/>
  <c r="X3147" i="5"/>
  <c r="Y3147" i="5" s="1"/>
  <c r="Z3147" i="5" s="1" a="1"/>
  <c r="Z3147" i="5" s="1"/>
  <c r="X3148" i="5"/>
  <c r="Y3148" i="5" s="1"/>
  <c r="Z3148" i="5" s="1" a="1"/>
  <c r="Z3148" i="5" s="1"/>
  <c r="X3149" i="5"/>
  <c r="Y3149" i="5" s="1"/>
  <c r="Z3149" i="5" s="1" a="1"/>
  <c r="Z3149" i="5" s="1"/>
  <c r="X3150" i="5"/>
  <c r="Y3150" i="5" s="1"/>
  <c r="Z3150" i="5" s="1" a="1"/>
  <c r="Z3150" i="5" s="1"/>
  <c r="X3151" i="5"/>
  <c r="Y3151" i="5" s="1"/>
  <c r="Z3151" i="5" s="1" a="1"/>
  <c r="Z3151" i="5" s="1"/>
  <c r="X3152" i="5"/>
  <c r="Y3152" i="5" s="1"/>
  <c r="Z3152" i="5" s="1" a="1"/>
  <c r="Z3152" i="5" s="1"/>
  <c r="X3153" i="5"/>
  <c r="Y3153" i="5" s="1"/>
  <c r="Z3153" i="5" s="1" a="1"/>
  <c r="Z3153" i="5" s="1"/>
  <c r="X3154" i="5"/>
  <c r="Y3154" i="5" s="1"/>
  <c r="Z3154" i="5" s="1" a="1"/>
  <c r="Z3154" i="5" s="1"/>
  <c r="X3155" i="5"/>
  <c r="Y3155" i="5" s="1"/>
  <c r="Z3155" i="5" s="1" a="1"/>
  <c r="Z3155" i="5" s="1"/>
  <c r="X3156" i="5"/>
  <c r="Y3156" i="5" s="1"/>
  <c r="Z3156" i="5" s="1" a="1"/>
  <c r="Z3156" i="5" s="1"/>
  <c r="X3157" i="5"/>
  <c r="Y3157" i="5" s="1"/>
  <c r="Z3157" i="5" s="1" a="1"/>
  <c r="Z3157" i="5" s="1"/>
  <c r="X3158" i="5"/>
  <c r="Y3158" i="5" s="1"/>
  <c r="Z3158" i="5" s="1" a="1"/>
  <c r="Z3158" i="5" s="1"/>
  <c r="X3159" i="5"/>
  <c r="Y3159" i="5" s="1"/>
  <c r="Z3159" i="5" s="1" a="1"/>
  <c r="Z3159" i="5" s="1"/>
  <c r="X3160" i="5"/>
  <c r="Y3160" i="5" s="1"/>
  <c r="Z3160" i="5" s="1" a="1"/>
  <c r="Z3160" i="5" s="1"/>
  <c r="X3161" i="5"/>
  <c r="Y3161" i="5" s="1"/>
  <c r="Z3161" i="5" s="1" a="1"/>
  <c r="Z3161" i="5" s="1"/>
  <c r="X3162" i="5"/>
  <c r="Y3162" i="5" s="1"/>
  <c r="Z3162" i="5" s="1" a="1"/>
  <c r="Z3162" i="5" s="1"/>
  <c r="X3163" i="5"/>
  <c r="Y3163" i="5" s="1"/>
  <c r="Z3163" i="5" s="1" a="1"/>
  <c r="Z3163" i="5" s="1"/>
  <c r="X3164" i="5"/>
  <c r="Y3164" i="5" s="1"/>
  <c r="Z3164" i="5" s="1" a="1"/>
  <c r="Z3164" i="5" s="1"/>
  <c r="X3165" i="5"/>
  <c r="Y3165" i="5" s="1"/>
  <c r="Z3165" i="5" s="1" a="1"/>
  <c r="Z3165" i="5" s="1"/>
  <c r="X3166" i="5"/>
  <c r="Y3166" i="5" s="1"/>
  <c r="Z3166" i="5" s="1" a="1"/>
  <c r="Z3166" i="5" s="1"/>
  <c r="X3167" i="5"/>
  <c r="Y3167" i="5" s="1"/>
  <c r="Z3167" i="5" s="1" a="1"/>
  <c r="Z3167" i="5" s="1"/>
  <c r="X3168" i="5"/>
  <c r="Y3168" i="5" s="1"/>
  <c r="Z3168" i="5" s="1" a="1"/>
  <c r="Z3168" i="5" s="1"/>
  <c r="X3169" i="5"/>
  <c r="Y3169" i="5" s="1"/>
  <c r="Z3169" i="5" s="1" a="1"/>
  <c r="Z3169" i="5" s="1"/>
  <c r="X3170" i="5"/>
  <c r="Y3170" i="5" s="1"/>
  <c r="Z3170" i="5" s="1" a="1"/>
  <c r="Z3170" i="5" s="1"/>
  <c r="X3171" i="5"/>
  <c r="Y3171" i="5" s="1"/>
  <c r="Z3171" i="5" s="1" a="1"/>
  <c r="Z3171" i="5" s="1"/>
  <c r="X3172" i="5"/>
  <c r="Y3172" i="5" s="1"/>
  <c r="Z3172" i="5" s="1" a="1"/>
  <c r="Z3172" i="5" s="1"/>
  <c r="X3173" i="5"/>
  <c r="Y3173" i="5" s="1"/>
  <c r="Z3173" i="5" s="1" a="1"/>
  <c r="Z3173" i="5" s="1"/>
  <c r="X3174" i="5"/>
  <c r="Y3174" i="5" s="1"/>
  <c r="Z3174" i="5" s="1" a="1"/>
  <c r="Z3174" i="5" s="1"/>
  <c r="X3175" i="5"/>
  <c r="Y3175" i="5" s="1"/>
  <c r="Z3175" i="5" s="1" a="1"/>
  <c r="Z3175" i="5" s="1"/>
  <c r="X3176" i="5"/>
  <c r="Y3176" i="5" s="1"/>
  <c r="Z3176" i="5" s="1" a="1"/>
  <c r="Z3176" i="5" s="1"/>
  <c r="X3177" i="5"/>
  <c r="Y3177" i="5" s="1"/>
  <c r="Z3177" i="5" s="1" a="1"/>
  <c r="Z3177" i="5" s="1"/>
  <c r="X3178" i="5"/>
  <c r="Y3178" i="5" s="1"/>
  <c r="Z3178" i="5" s="1" a="1"/>
  <c r="Z3178" i="5" s="1"/>
  <c r="X3179" i="5"/>
  <c r="Y3179" i="5" s="1"/>
  <c r="Z3179" i="5" s="1" a="1"/>
  <c r="Z3179" i="5" s="1"/>
  <c r="X3180" i="5"/>
  <c r="Y3180" i="5" s="1"/>
  <c r="Z3180" i="5" s="1" a="1"/>
  <c r="Z3180" i="5" s="1"/>
  <c r="X3181" i="5"/>
  <c r="Y3181" i="5" s="1"/>
  <c r="Z3181" i="5" s="1" a="1"/>
  <c r="Z3181" i="5" s="1"/>
  <c r="X3182" i="5"/>
  <c r="Y3182" i="5" s="1"/>
  <c r="Z3182" i="5" s="1" a="1"/>
  <c r="Z3182" i="5" s="1"/>
  <c r="X3183" i="5"/>
  <c r="Y3183" i="5" s="1"/>
  <c r="Z3183" i="5" s="1" a="1"/>
  <c r="Z3183" i="5" s="1"/>
  <c r="X3184" i="5"/>
  <c r="Y3184" i="5" s="1"/>
  <c r="Z3184" i="5" s="1" a="1"/>
  <c r="Z3184" i="5" s="1"/>
  <c r="X3185" i="5"/>
  <c r="Y3185" i="5" s="1"/>
  <c r="Z3185" i="5" s="1" a="1"/>
  <c r="Z3185" i="5" s="1"/>
  <c r="X3186" i="5"/>
  <c r="Y3186" i="5" s="1"/>
  <c r="Z3186" i="5" s="1" a="1"/>
  <c r="Z3186" i="5" s="1"/>
  <c r="X3187" i="5"/>
  <c r="Y3187" i="5" s="1"/>
  <c r="Z3187" i="5" s="1" a="1"/>
  <c r="Z3187" i="5" s="1"/>
  <c r="X3188" i="5"/>
  <c r="Y3188" i="5" s="1"/>
  <c r="Z3188" i="5" s="1" a="1"/>
  <c r="Z3188" i="5" s="1"/>
  <c r="X3189" i="5"/>
  <c r="Y3189" i="5" s="1"/>
  <c r="Z3189" i="5" s="1" a="1"/>
  <c r="Z3189" i="5" s="1"/>
  <c r="X3190" i="5"/>
  <c r="Y3190" i="5" s="1"/>
  <c r="Z3190" i="5" s="1" a="1"/>
  <c r="Z3190" i="5" s="1"/>
  <c r="X3191" i="5"/>
  <c r="Y3191" i="5" s="1"/>
  <c r="Z3191" i="5" s="1" a="1"/>
  <c r="Z3191" i="5" s="1"/>
  <c r="X3192" i="5"/>
  <c r="Y3192" i="5" s="1"/>
  <c r="Z3192" i="5" s="1" a="1"/>
  <c r="Z3192" i="5" s="1"/>
  <c r="X3193" i="5"/>
  <c r="Y3193" i="5" s="1"/>
  <c r="Z3193" i="5" s="1" a="1"/>
  <c r="Z3193" i="5" s="1"/>
  <c r="X3194" i="5"/>
  <c r="Y3194" i="5" s="1"/>
  <c r="Z3194" i="5" s="1" a="1"/>
  <c r="Z3194" i="5" s="1"/>
  <c r="X3195" i="5"/>
  <c r="Y3195" i="5" s="1"/>
  <c r="Z3195" i="5" s="1" a="1"/>
  <c r="Z3195" i="5" s="1"/>
  <c r="X3196" i="5"/>
  <c r="Y3196" i="5" s="1"/>
  <c r="Z3196" i="5" s="1" a="1"/>
  <c r="Z3196" i="5" s="1"/>
  <c r="X3197" i="5"/>
  <c r="Y3197" i="5" s="1"/>
  <c r="Z3197" i="5" s="1" a="1"/>
  <c r="Z3197" i="5" s="1"/>
  <c r="X3198" i="5"/>
  <c r="Y3198" i="5" s="1"/>
  <c r="Z3198" i="5" s="1" a="1"/>
  <c r="Z3198" i="5" s="1"/>
  <c r="X3199" i="5"/>
  <c r="Y3199" i="5" s="1"/>
  <c r="Z3199" i="5" s="1" a="1"/>
  <c r="Z3199" i="5" s="1"/>
  <c r="X3200" i="5"/>
  <c r="Y3200" i="5" s="1"/>
  <c r="Z3200" i="5" s="1" a="1"/>
  <c r="Z3200" i="5" s="1"/>
  <c r="X3201" i="5"/>
  <c r="Y3201" i="5" s="1"/>
  <c r="Z3201" i="5" s="1" a="1"/>
  <c r="Z3201" i="5" s="1"/>
  <c r="X3202" i="5"/>
  <c r="Y3202" i="5" s="1"/>
  <c r="Z3202" i="5" s="1" a="1"/>
  <c r="Z3202" i="5" s="1"/>
  <c r="X3203" i="5"/>
  <c r="Y3203" i="5" s="1"/>
  <c r="Z3203" i="5" s="1" a="1"/>
  <c r="Z3203" i="5" s="1"/>
  <c r="X3204" i="5"/>
  <c r="Y3204" i="5" s="1"/>
  <c r="Z3204" i="5" s="1" a="1"/>
  <c r="Z3204" i="5" s="1"/>
  <c r="X3205" i="5"/>
  <c r="Y3205" i="5" s="1"/>
  <c r="Z3205" i="5" s="1" a="1"/>
  <c r="Z3205" i="5" s="1"/>
  <c r="X3206" i="5"/>
  <c r="Y3206" i="5" s="1"/>
  <c r="Z3206" i="5" s="1" a="1"/>
  <c r="Z3206" i="5" s="1"/>
  <c r="X3207" i="5"/>
  <c r="Y3207" i="5" s="1"/>
  <c r="Z3207" i="5" s="1" a="1"/>
  <c r="Z3207" i="5" s="1"/>
  <c r="X3208" i="5"/>
  <c r="Y3208" i="5" s="1"/>
  <c r="Z3208" i="5" s="1" a="1"/>
  <c r="Z3208" i="5" s="1"/>
  <c r="X3209" i="5"/>
  <c r="Y3209" i="5" s="1"/>
  <c r="Z3209" i="5" s="1" a="1"/>
  <c r="Z3209" i="5" s="1"/>
  <c r="X3210" i="5"/>
  <c r="Y3210" i="5" s="1"/>
  <c r="Z3210" i="5" s="1" a="1"/>
  <c r="Z3210" i="5" s="1"/>
  <c r="X3211" i="5"/>
  <c r="Y3211" i="5" s="1"/>
  <c r="Z3211" i="5" s="1" a="1"/>
  <c r="Z3211" i="5" s="1"/>
  <c r="X3212" i="5"/>
  <c r="Y3212" i="5" s="1"/>
  <c r="Z3212" i="5" s="1" a="1"/>
  <c r="Z3212" i="5" s="1"/>
  <c r="X3213" i="5"/>
  <c r="Y3213" i="5" s="1"/>
  <c r="Z3213" i="5" s="1" a="1"/>
  <c r="Z3213" i="5" s="1"/>
  <c r="X3214" i="5"/>
  <c r="Y3214" i="5" s="1"/>
  <c r="Z3214" i="5" s="1" a="1"/>
  <c r="Z3214" i="5" s="1"/>
  <c r="X3215" i="5"/>
  <c r="Y3215" i="5" s="1"/>
  <c r="Z3215" i="5" s="1" a="1"/>
  <c r="Z3215" i="5" s="1"/>
  <c r="X3216" i="5"/>
  <c r="Y3216" i="5" s="1"/>
  <c r="Z3216" i="5" s="1" a="1"/>
  <c r="Z3216" i="5" s="1"/>
  <c r="X3217" i="5"/>
  <c r="Y3217" i="5" s="1"/>
  <c r="Z3217" i="5" s="1" a="1"/>
  <c r="Z3217" i="5" s="1"/>
  <c r="X3218" i="5"/>
  <c r="Y3218" i="5" s="1"/>
  <c r="Z3218" i="5" s="1" a="1"/>
  <c r="Z3218" i="5" s="1"/>
  <c r="X3219" i="5"/>
  <c r="Y3219" i="5" s="1"/>
  <c r="Z3219" i="5" s="1" a="1"/>
  <c r="Z3219" i="5" s="1"/>
  <c r="X3220" i="5"/>
  <c r="Y3220" i="5" s="1"/>
  <c r="Z3220" i="5" s="1" a="1"/>
  <c r="Z3220" i="5" s="1"/>
  <c r="X3221" i="5"/>
  <c r="Y3221" i="5" s="1"/>
  <c r="Z3221" i="5" s="1" a="1"/>
  <c r="Z3221" i="5" s="1"/>
  <c r="X3222" i="5"/>
  <c r="Y3222" i="5" s="1"/>
  <c r="Z3222" i="5" s="1" a="1"/>
  <c r="Z3222" i="5" s="1"/>
  <c r="X3223" i="5"/>
  <c r="Y3223" i="5" s="1"/>
  <c r="Z3223" i="5" s="1" a="1"/>
  <c r="Z3223" i="5" s="1"/>
  <c r="X3224" i="5"/>
  <c r="Y3224" i="5" s="1"/>
  <c r="Z3224" i="5" s="1" a="1"/>
  <c r="Z3224" i="5" s="1"/>
  <c r="X3225" i="5"/>
  <c r="Y3225" i="5" s="1"/>
  <c r="Z3225" i="5" s="1" a="1"/>
  <c r="Z3225" i="5" s="1"/>
  <c r="X3226" i="5"/>
  <c r="Y3226" i="5" s="1"/>
  <c r="Z3226" i="5" s="1" a="1"/>
  <c r="Z3226" i="5" s="1"/>
  <c r="X3227" i="5"/>
  <c r="Y3227" i="5" s="1"/>
  <c r="Z3227" i="5" s="1" a="1"/>
  <c r="Z3227" i="5" s="1"/>
  <c r="X3228" i="5"/>
  <c r="Y3228" i="5" s="1"/>
  <c r="Z3228" i="5" s="1" a="1"/>
  <c r="Z3228" i="5" s="1"/>
  <c r="X3229" i="5"/>
  <c r="Y3229" i="5" s="1"/>
  <c r="Z3229" i="5" s="1" a="1"/>
  <c r="Z3229" i="5" s="1"/>
  <c r="X3230" i="5"/>
  <c r="Y3230" i="5" s="1"/>
  <c r="Z3230" i="5" s="1" a="1"/>
  <c r="Z3230" i="5" s="1"/>
  <c r="X3231" i="5"/>
  <c r="Y3231" i="5" s="1"/>
  <c r="Z3231" i="5" s="1" a="1"/>
  <c r="Z3231" i="5" s="1"/>
  <c r="X3232" i="5"/>
  <c r="Y3232" i="5" s="1"/>
  <c r="Z3232" i="5" s="1" a="1"/>
  <c r="Z3232" i="5" s="1"/>
  <c r="X3233" i="5"/>
  <c r="Y3233" i="5" s="1"/>
  <c r="Z3233" i="5" s="1" a="1"/>
  <c r="Z3233" i="5" s="1"/>
  <c r="X3234" i="5"/>
  <c r="Y3234" i="5" s="1"/>
  <c r="Z3234" i="5" s="1" a="1"/>
  <c r="Z3234" i="5" s="1"/>
  <c r="X3235" i="5"/>
  <c r="Y3235" i="5" s="1"/>
  <c r="Z3235" i="5" s="1" a="1"/>
  <c r="Z3235" i="5" s="1"/>
  <c r="X3236" i="5"/>
  <c r="Y3236" i="5" s="1"/>
  <c r="Z3236" i="5" s="1" a="1"/>
  <c r="Z3236" i="5" s="1"/>
  <c r="X3237" i="5"/>
  <c r="Y3237" i="5" s="1"/>
  <c r="Z3237" i="5" s="1" a="1"/>
  <c r="Z3237" i="5" s="1"/>
  <c r="X3238" i="5"/>
  <c r="Y3238" i="5" s="1"/>
  <c r="Z3238" i="5" s="1" a="1"/>
  <c r="Z3238" i="5" s="1"/>
  <c r="X3239" i="5"/>
  <c r="Y3239" i="5" s="1"/>
  <c r="Z3239" i="5" s="1" a="1"/>
  <c r="Z3239" i="5" s="1"/>
  <c r="X3240" i="5"/>
  <c r="Y3240" i="5" s="1"/>
  <c r="Z3240" i="5" s="1" a="1"/>
  <c r="Z3240" i="5" s="1"/>
  <c r="X3241" i="5"/>
  <c r="Y3241" i="5" s="1"/>
  <c r="Z3241" i="5" s="1" a="1"/>
  <c r="Z3241" i="5" s="1"/>
  <c r="X3242" i="5"/>
  <c r="Y3242" i="5" s="1"/>
  <c r="Z3242" i="5" s="1" a="1"/>
  <c r="Z3242" i="5" s="1"/>
  <c r="X3243" i="5"/>
  <c r="Y3243" i="5" s="1"/>
  <c r="Z3243" i="5" s="1" a="1"/>
  <c r="Z3243" i="5" s="1"/>
  <c r="X3244" i="5"/>
  <c r="Y3244" i="5" s="1"/>
  <c r="Z3244" i="5" s="1" a="1"/>
  <c r="Z3244" i="5" s="1"/>
  <c r="X3245" i="5"/>
  <c r="Y3245" i="5" s="1"/>
  <c r="Z3245" i="5" s="1" a="1"/>
  <c r="Z3245" i="5" s="1"/>
  <c r="X3246" i="5"/>
  <c r="Y3246" i="5" s="1"/>
  <c r="Z3246" i="5" s="1" a="1"/>
  <c r="Z3246" i="5" s="1"/>
  <c r="X3247" i="5"/>
  <c r="Y3247" i="5" s="1"/>
  <c r="Z3247" i="5" s="1" a="1"/>
  <c r="Z3247" i="5" s="1"/>
  <c r="X3248" i="5"/>
  <c r="Y3248" i="5" s="1"/>
  <c r="Z3248" i="5" s="1" a="1"/>
  <c r="Z3248" i="5" s="1"/>
  <c r="X3249" i="5"/>
  <c r="Y3249" i="5" s="1"/>
  <c r="Z3249" i="5" s="1" a="1"/>
  <c r="Z3249" i="5" s="1"/>
  <c r="X3250" i="5"/>
  <c r="Y3250" i="5" s="1"/>
  <c r="Z3250" i="5" s="1" a="1"/>
  <c r="Z3250" i="5" s="1"/>
  <c r="X3251" i="5"/>
  <c r="Y3251" i="5" s="1"/>
  <c r="Z3251" i="5" s="1" a="1"/>
  <c r="Z3251" i="5" s="1"/>
  <c r="X3252" i="5"/>
  <c r="Y3252" i="5" s="1"/>
  <c r="Z3252" i="5" s="1" a="1"/>
  <c r="Z3252" i="5" s="1"/>
  <c r="X3253" i="5"/>
  <c r="Y3253" i="5" s="1"/>
  <c r="Z3253" i="5" s="1" a="1"/>
  <c r="Z3253" i="5" s="1"/>
  <c r="X3254" i="5"/>
  <c r="Y3254" i="5" s="1"/>
  <c r="Z3254" i="5" s="1" a="1"/>
  <c r="Z3254" i="5" s="1"/>
  <c r="X3255" i="5"/>
  <c r="Y3255" i="5" s="1"/>
  <c r="Z3255" i="5" s="1" a="1"/>
  <c r="Z3255" i="5" s="1"/>
  <c r="X3256" i="5"/>
  <c r="Y3256" i="5" s="1"/>
  <c r="Z3256" i="5" s="1" a="1"/>
  <c r="Z3256" i="5" s="1"/>
  <c r="X3257" i="5"/>
  <c r="Y3257" i="5" s="1"/>
  <c r="Z3257" i="5" s="1" a="1"/>
  <c r="Z3257" i="5" s="1"/>
  <c r="X3258" i="5"/>
  <c r="Y3258" i="5" s="1"/>
  <c r="Z3258" i="5" s="1" a="1"/>
  <c r="Z3258" i="5" s="1"/>
  <c r="X3259" i="5"/>
  <c r="Y3259" i="5" s="1"/>
  <c r="Z3259" i="5" s="1" a="1"/>
  <c r="Z3259" i="5" s="1"/>
  <c r="X3260" i="5"/>
  <c r="Y3260" i="5" s="1"/>
  <c r="Z3260" i="5" s="1" a="1"/>
  <c r="Z3260" i="5" s="1"/>
  <c r="X3261" i="5"/>
  <c r="Y3261" i="5" s="1"/>
  <c r="Z3261" i="5" s="1" a="1"/>
  <c r="Z3261" i="5" s="1"/>
  <c r="X3262" i="5"/>
  <c r="Y3262" i="5" s="1"/>
  <c r="Z3262" i="5" s="1" a="1"/>
  <c r="Z3262" i="5" s="1"/>
  <c r="X3263" i="5"/>
  <c r="Y3263" i="5" s="1"/>
  <c r="Z3263" i="5" s="1" a="1"/>
  <c r="Z3263" i="5" s="1"/>
  <c r="X3264" i="5"/>
  <c r="Y3264" i="5" s="1"/>
  <c r="Z3264" i="5" s="1" a="1"/>
  <c r="Z3264" i="5" s="1"/>
  <c r="X3265" i="5"/>
  <c r="Y3265" i="5" s="1"/>
  <c r="Z3265" i="5" s="1" a="1"/>
  <c r="Z3265" i="5" s="1"/>
  <c r="X3266" i="5"/>
  <c r="Y3266" i="5" s="1"/>
  <c r="Z3266" i="5" s="1" a="1"/>
  <c r="Z3266" i="5" s="1"/>
  <c r="X3267" i="5"/>
  <c r="Y3267" i="5" s="1"/>
  <c r="Z3267" i="5" s="1" a="1"/>
  <c r="Z3267" i="5" s="1"/>
  <c r="X3268" i="5"/>
  <c r="Y3268" i="5" s="1"/>
  <c r="Z3268" i="5" s="1" a="1"/>
  <c r="Z3268" i="5" s="1"/>
  <c r="X3269" i="5"/>
  <c r="Y3269" i="5" s="1"/>
  <c r="Z3269" i="5" s="1" a="1"/>
  <c r="Z3269" i="5" s="1"/>
  <c r="X3270" i="5"/>
  <c r="Y3270" i="5" s="1"/>
  <c r="Z3270" i="5" s="1" a="1"/>
  <c r="Z3270" i="5" s="1"/>
  <c r="X3271" i="5"/>
  <c r="Y3271" i="5" s="1"/>
  <c r="Z3271" i="5" s="1" a="1"/>
  <c r="Z3271" i="5" s="1"/>
  <c r="X3272" i="5"/>
  <c r="Y3272" i="5" s="1"/>
  <c r="Z3272" i="5" s="1" a="1"/>
  <c r="Z3272" i="5" s="1"/>
  <c r="X3273" i="5"/>
  <c r="Y3273" i="5" s="1"/>
  <c r="Z3273" i="5" s="1" a="1"/>
  <c r="Z3273" i="5" s="1"/>
  <c r="X3274" i="5"/>
  <c r="Y3274" i="5" s="1"/>
  <c r="Z3274" i="5" s="1" a="1"/>
  <c r="Z3274" i="5" s="1"/>
  <c r="X3275" i="5"/>
  <c r="Y3275" i="5" s="1"/>
  <c r="Z3275" i="5" s="1" a="1"/>
  <c r="Z3275" i="5" s="1"/>
  <c r="X3276" i="5"/>
  <c r="Y3276" i="5" s="1"/>
  <c r="Z3276" i="5" s="1" a="1"/>
  <c r="Z3276" i="5" s="1"/>
  <c r="X3277" i="5"/>
  <c r="Y3277" i="5" s="1"/>
  <c r="Z3277" i="5" s="1" a="1"/>
  <c r="Z3277" i="5" s="1"/>
  <c r="X3278" i="5"/>
  <c r="Y3278" i="5" s="1"/>
  <c r="Z3278" i="5" s="1" a="1"/>
  <c r="Z3278" i="5" s="1"/>
  <c r="X3279" i="5"/>
  <c r="Y3279" i="5" s="1"/>
  <c r="Z3279" i="5" s="1" a="1"/>
  <c r="Z3279" i="5" s="1"/>
  <c r="X3280" i="5"/>
  <c r="Y3280" i="5" s="1"/>
  <c r="Z3280" i="5" s="1" a="1"/>
  <c r="Z3280" i="5" s="1"/>
  <c r="X3281" i="5"/>
  <c r="Y3281" i="5" s="1"/>
  <c r="Z3281" i="5" s="1" a="1"/>
  <c r="Z3281" i="5" s="1"/>
  <c r="X3282" i="5"/>
  <c r="Y3282" i="5" s="1"/>
  <c r="Z3282" i="5" s="1" a="1"/>
  <c r="Z3282" i="5" s="1"/>
  <c r="X3283" i="5"/>
  <c r="Y3283" i="5" s="1"/>
  <c r="Z3283" i="5" s="1" a="1"/>
  <c r="Z3283" i="5" s="1"/>
  <c r="X3284" i="5"/>
  <c r="Y3284" i="5" s="1"/>
  <c r="Z3284" i="5" s="1" a="1"/>
  <c r="Z3284" i="5" s="1"/>
  <c r="X3285" i="5"/>
  <c r="Y3285" i="5" s="1"/>
  <c r="Z3285" i="5" s="1" a="1"/>
  <c r="Z3285" i="5" s="1"/>
  <c r="X3286" i="5"/>
  <c r="Y3286" i="5" s="1"/>
  <c r="Z3286" i="5" s="1" a="1"/>
  <c r="Z3286" i="5" s="1"/>
  <c r="X3287" i="5"/>
  <c r="Y3287" i="5" s="1"/>
  <c r="Z3287" i="5" s="1" a="1"/>
  <c r="Z3287" i="5" s="1"/>
  <c r="X3288" i="5"/>
  <c r="Y3288" i="5" s="1"/>
  <c r="Z3288" i="5" s="1" a="1"/>
  <c r="Z3288" i="5" s="1"/>
  <c r="X3289" i="5"/>
  <c r="Y3289" i="5" s="1"/>
  <c r="Z3289" i="5" s="1" a="1"/>
  <c r="Z3289" i="5" s="1"/>
  <c r="X3290" i="5"/>
  <c r="Y3290" i="5" s="1"/>
  <c r="Z3290" i="5" s="1" a="1"/>
  <c r="Z3290" i="5" s="1"/>
  <c r="X3291" i="5"/>
  <c r="Y3291" i="5" s="1"/>
  <c r="Z3291" i="5" s="1" a="1"/>
  <c r="Z3291" i="5" s="1"/>
  <c r="X3292" i="5"/>
  <c r="Y3292" i="5" s="1"/>
  <c r="Z3292" i="5" s="1" a="1"/>
  <c r="Z3292" i="5" s="1"/>
  <c r="X3293" i="5"/>
  <c r="Y3293" i="5" s="1"/>
  <c r="Z3293" i="5" s="1" a="1"/>
  <c r="Z3293" i="5" s="1"/>
  <c r="X3294" i="5"/>
  <c r="Y3294" i="5" s="1"/>
  <c r="Z3294" i="5" s="1" a="1"/>
  <c r="Z3294" i="5" s="1"/>
  <c r="X3295" i="5"/>
  <c r="Y3295" i="5" s="1"/>
  <c r="Z3295" i="5" s="1" a="1"/>
  <c r="Z3295" i="5" s="1"/>
  <c r="X3296" i="5"/>
  <c r="Y3296" i="5" s="1"/>
  <c r="Z3296" i="5" s="1" a="1"/>
  <c r="Z3296" i="5" s="1"/>
  <c r="X3297" i="5"/>
  <c r="Y3297" i="5" s="1"/>
  <c r="Z3297" i="5" s="1" a="1"/>
  <c r="Z3297" i="5" s="1"/>
  <c r="X3298" i="5"/>
  <c r="Y3298" i="5" s="1"/>
  <c r="Z3298" i="5" s="1" a="1"/>
  <c r="Z3298" i="5" s="1"/>
  <c r="X3299" i="5"/>
  <c r="Y3299" i="5" s="1"/>
  <c r="Z3299" i="5" s="1" a="1"/>
  <c r="Z3299" i="5" s="1"/>
  <c r="X3300" i="5"/>
  <c r="Y3300" i="5" s="1"/>
  <c r="Z3300" i="5" s="1" a="1"/>
  <c r="Z3300" i="5" s="1"/>
  <c r="X3301" i="5"/>
  <c r="Y3301" i="5" s="1"/>
  <c r="Z3301" i="5" s="1" a="1"/>
  <c r="Z3301" i="5" s="1"/>
  <c r="X3302" i="5"/>
  <c r="Y3302" i="5" s="1"/>
  <c r="Z3302" i="5" s="1" a="1"/>
  <c r="Z3302" i="5" s="1"/>
  <c r="X3303" i="5"/>
  <c r="Y3303" i="5" s="1"/>
  <c r="Z3303" i="5" s="1" a="1"/>
  <c r="Z3303" i="5" s="1"/>
  <c r="X3304" i="5"/>
  <c r="Y3304" i="5" s="1"/>
  <c r="Z3304" i="5" s="1" a="1"/>
  <c r="Z3304" i="5" s="1"/>
  <c r="X3305" i="5"/>
  <c r="Y3305" i="5" s="1"/>
  <c r="Z3305" i="5" s="1" a="1"/>
  <c r="Z3305" i="5" s="1"/>
  <c r="X3306" i="5"/>
  <c r="Y3306" i="5" s="1"/>
  <c r="Z3306" i="5" s="1" a="1"/>
  <c r="Z3306" i="5" s="1"/>
  <c r="X3307" i="5"/>
  <c r="Y3307" i="5" s="1"/>
  <c r="Z3307" i="5" s="1" a="1"/>
  <c r="Z3307" i="5" s="1"/>
  <c r="X3308" i="5"/>
  <c r="Y3308" i="5" s="1"/>
  <c r="Z3308" i="5" s="1" a="1"/>
  <c r="Z3308" i="5" s="1"/>
  <c r="X3309" i="5"/>
  <c r="Y3309" i="5" s="1"/>
  <c r="Z3309" i="5" s="1" a="1"/>
  <c r="Z3309" i="5" s="1"/>
  <c r="X3310" i="5"/>
  <c r="Y3310" i="5" s="1"/>
  <c r="Z3310" i="5" s="1" a="1"/>
  <c r="Z3310" i="5" s="1"/>
  <c r="X3311" i="5"/>
  <c r="Y3311" i="5" s="1"/>
  <c r="Z3311" i="5" s="1" a="1"/>
  <c r="Z3311" i="5" s="1"/>
  <c r="X3312" i="5"/>
  <c r="Y3312" i="5" s="1"/>
  <c r="Z3312" i="5" s="1" a="1"/>
  <c r="Z3312" i="5" s="1"/>
  <c r="X3313" i="5"/>
  <c r="Y3313" i="5" s="1"/>
  <c r="Z3313" i="5" s="1" a="1"/>
  <c r="Z3313" i="5" s="1"/>
  <c r="X3314" i="5"/>
  <c r="Y3314" i="5" s="1"/>
  <c r="Z3314" i="5" s="1" a="1"/>
  <c r="Z3314" i="5" s="1"/>
  <c r="X3315" i="5"/>
  <c r="Y3315" i="5" s="1"/>
  <c r="Z3315" i="5" s="1" a="1"/>
  <c r="Z3315" i="5" s="1"/>
  <c r="X3316" i="5"/>
  <c r="Y3316" i="5" s="1"/>
  <c r="Z3316" i="5" s="1" a="1"/>
  <c r="Z3316" i="5" s="1"/>
  <c r="X3317" i="5"/>
  <c r="Y3317" i="5" s="1"/>
  <c r="Z3317" i="5" s="1" a="1"/>
  <c r="Z3317" i="5" s="1"/>
  <c r="X3318" i="5"/>
  <c r="Y3318" i="5" s="1"/>
  <c r="Z3318" i="5" s="1" a="1"/>
  <c r="Z3318" i="5" s="1"/>
  <c r="X3319" i="5"/>
  <c r="Y3319" i="5" s="1"/>
  <c r="Z3319" i="5" s="1" a="1"/>
  <c r="Z3319" i="5" s="1"/>
  <c r="X3320" i="5"/>
  <c r="Y3320" i="5" s="1"/>
  <c r="Z3320" i="5" s="1" a="1"/>
  <c r="Z3320" i="5" s="1"/>
  <c r="X3321" i="5"/>
  <c r="Y3321" i="5" s="1"/>
  <c r="Z3321" i="5" s="1" a="1"/>
  <c r="Z3321" i="5" s="1"/>
  <c r="X3322" i="5"/>
  <c r="Y3322" i="5" s="1"/>
  <c r="Z3322" i="5" s="1" a="1"/>
  <c r="Z3322" i="5" s="1"/>
  <c r="X3323" i="5"/>
  <c r="Y3323" i="5" s="1"/>
  <c r="Z3323" i="5" s="1" a="1"/>
  <c r="Z3323" i="5" s="1"/>
  <c r="X3324" i="5"/>
  <c r="Y3324" i="5" s="1"/>
  <c r="Z3324" i="5" s="1" a="1"/>
  <c r="Z3324" i="5" s="1"/>
  <c r="X3325" i="5"/>
  <c r="Y3325" i="5" s="1"/>
  <c r="Z3325" i="5" s="1" a="1"/>
  <c r="Z3325" i="5" s="1"/>
  <c r="X3326" i="5"/>
  <c r="Y3326" i="5" s="1"/>
  <c r="Z3326" i="5" s="1" a="1"/>
  <c r="Z3326" i="5" s="1"/>
  <c r="X3327" i="5"/>
  <c r="Y3327" i="5" s="1"/>
  <c r="Z3327" i="5" s="1" a="1"/>
  <c r="Z3327" i="5" s="1"/>
  <c r="X3328" i="5"/>
  <c r="Y3328" i="5" s="1"/>
  <c r="Z3328" i="5" s="1" a="1"/>
  <c r="Z3328" i="5" s="1"/>
  <c r="X3329" i="5"/>
  <c r="Y3329" i="5" s="1"/>
  <c r="Z3329" i="5" s="1" a="1"/>
  <c r="Z3329" i="5" s="1"/>
  <c r="X3330" i="5"/>
  <c r="Y3330" i="5" s="1"/>
  <c r="Z3330" i="5" s="1" a="1"/>
  <c r="Z3330" i="5" s="1"/>
  <c r="X3331" i="5"/>
  <c r="Y3331" i="5" s="1"/>
  <c r="Z3331" i="5" s="1" a="1"/>
  <c r="Z3331" i="5" s="1"/>
  <c r="X3332" i="5"/>
  <c r="Y3332" i="5" s="1"/>
  <c r="Z3332" i="5" s="1" a="1"/>
  <c r="Z3332" i="5" s="1"/>
  <c r="X3333" i="5"/>
  <c r="Y3333" i="5" s="1"/>
  <c r="Z3333" i="5" s="1" a="1"/>
  <c r="Z3333" i="5" s="1"/>
  <c r="X3334" i="5"/>
  <c r="Y3334" i="5" s="1"/>
  <c r="Z3334" i="5" s="1" a="1"/>
  <c r="Z3334" i="5" s="1"/>
  <c r="X3335" i="5"/>
  <c r="Y3335" i="5" s="1"/>
  <c r="Z3335" i="5" s="1" a="1"/>
  <c r="Z3335" i="5" s="1"/>
  <c r="X3336" i="5"/>
  <c r="Y3336" i="5" s="1"/>
  <c r="Z3336" i="5" s="1" a="1"/>
  <c r="Z3336" i="5" s="1"/>
  <c r="X3337" i="5"/>
  <c r="Y3337" i="5" s="1"/>
  <c r="Z3337" i="5" s="1" a="1"/>
  <c r="Z3337" i="5" s="1"/>
  <c r="X3338" i="5"/>
  <c r="Y3338" i="5" s="1"/>
  <c r="Z3338" i="5" s="1" a="1"/>
  <c r="Z3338" i="5" s="1"/>
  <c r="X3339" i="5"/>
  <c r="Y3339" i="5" s="1"/>
  <c r="Z3339" i="5" s="1" a="1"/>
  <c r="Z3339" i="5" s="1"/>
  <c r="X3340" i="5"/>
  <c r="Y3340" i="5" s="1"/>
  <c r="Z3340" i="5" s="1" a="1"/>
  <c r="Z3340" i="5" s="1"/>
  <c r="X3341" i="5"/>
  <c r="Y3341" i="5" s="1"/>
  <c r="Z3341" i="5" s="1" a="1"/>
  <c r="Z3341" i="5" s="1"/>
  <c r="X3342" i="5"/>
  <c r="Y3342" i="5" s="1"/>
  <c r="Z3342" i="5" s="1" a="1"/>
  <c r="Z3342" i="5" s="1"/>
  <c r="X3343" i="5"/>
  <c r="Y3343" i="5" s="1"/>
  <c r="Z3343" i="5" s="1" a="1"/>
  <c r="Z3343" i="5" s="1"/>
  <c r="X3344" i="5"/>
  <c r="Y3344" i="5" s="1"/>
  <c r="Z3344" i="5" s="1" a="1"/>
  <c r="Z3344" i="5" s="1"/>
  <c r="X3345" i="5"/>
  <c r="Y3345" i="5" s="1"/>
  <c r="Z3345" i="5" s="1" a="1"/>
  <c r="Z3345" i="5" s="1"/>
  <c r="X3346" i="5"/>
  <c r="Y3346" i="5" s="1"/>
  <c r="Z3346" i="5" s="1" a="1"/>
  <c r="Z3346" i="5" s="1"/>
  <c r="X3347" i="5"/>
  <c r="Y3347" i="5" s="1"/>
  <c r="Z3347" i="5" s="1" a="1"/>
  <c r="Z3347" i="5" s="1"/>
  <c r="X3348" i="5"/>
  <c r="Y3348" i="5" s="1"/>
  <c r="Z3348" i="5" s="1" a="1"/>
  <c r="Z3348" i="5" s="1"/>
  <c r="X3349" i="5"/>
  <c r="Y3349" i="5" s="1"/>
  <c r="Z3349" i="5" s="1" a="1"/>
  <c r="Z3349" i="5" s="1"/>
  <c r="X3350" i="5"/>
  <c r="Y3350" i="5" s="1"/>
  <c r="Z3350" i="5" s="1" a="1"/>
  <c r="Z3350" i="5" s="1"/>
  <c r="X3351" i="5"/>
  <c r="Y3351" i="5" s="1"/>
  <c r="Z3351" i="5" s="1" a="1"/>
  <c r="Z3351" i="5" s="1"/>
  <c r="X3352" i="5"/>
  <c r="Y3352" i="5" s="1"/>
  <c r="Z3352" i="5" s="1" a="1"/>
  <c r="Z3352" i="5" s="1"/>
  <c r="X3353" i="5"/>
  <c r="Y3353" i="5" s="1"/>
  <c r="Z3353" i="5" s="1" a="1"/>
  <c r="Z3353" i="5" s="1"/>
  <c r="X3354" i="5"/>
  <c r="Y3354" i="5" s="1"/>
  <c r="Z3354" i="5" s="1" a="1"/>
  <c r="Z3354" i="5" s="1"/>
  <c r="X3355" i="5"/>
  <c r="Y3355" i="5" s="1"/>
  <c r="Z3355" i="5" s="1" a="1"/>
  <c r="Z3355" i="5" s="1"/>
  <c r="X3356" i="5"/>
  <c r="Y3356" i="5" s="1"/>
  <c r="Z3356" i="5" s="1" a="1"/>
  <c r="Z3356" i="5" s="1"/>
  <c r="X3357" i="5"/>
  <c r="Y3357" i="5" s="1"/>
  <c r="Z3357" i="5" s="1" a="1"/>
  <c r="Z3357" i="5" s="1"/>
  <c r="X3358" i="5"/>
  <c r="Y3358" i="5" s="1"/>
  <c r="Z3358" i="5" s="1" a="1"/>
  <c r="Z3358" i="5" s="1"/>
  <c r="X3359" i="5"/>
  <c r="Y3359" i="5" s="1"/>
  <c r="Z3359" i="5" s="1" a="1"/>
  <c r="Z3359" i="5" s="1"/>
  <c r="X3360" i="5"/>
  <c r="Y3360" i="5" s="1"/>
  <c r="Z3360" i="5" s="1" a="1"/>
  <c r="Z3360" i="5" s="1"/>
  <c r="X3361" i="5"/>
  <c r="Y3361" i="5" s="1"/>
  <c r="Z3361" i="5" s="1" a="1"/>
  <c r="Z3361" i="5" s="1"/>
  <c r="X3362" i="5"/>
  <c r="Y3362" i="5" s="1"/>
  <c r="Z3362" i="5" s="1" a="1"/>
  <c r="Z3362" i="5" s="1"/>
  <c r="X3363" i="5"/>
  <c r="Y3363" i="5" s="1"/>
  <c r="Z3363" i="5" s="1" a="1"/>
  <c r="Z3363" i="5" s="1"/>
  <c r="X3364" i="5"/>
  <c r="Y3364" i="5" s="1"/>
  <c r="Z3364" i="5" s="1" a="1"/>
  <c r="Z3364" i="5" s="1"/>
  <c r="X3365" i="5"/>
  <c r="Y3365" i="5" s="1"/>
  <c r="Z3365" i="5" s="1" a="1"/>
  <c r="Z3365" i="5" s="1"/>
  <c r="X3366" i="5"/>
  <c r="Y3366" i="5" s="1"/>
  <c r="Z3366" i="5" s="1" a="1"/>
  <c r="Z3366" i="5" s="1"/>
  <c r="X3367" i="5"/>
  <c r="Y3367" i="5" s="1"/>
  <c r="Z3367" i="5" s="1" a="1"/>
  <c r="Z3367" i="5" s="1"/>
  <c r="X3368" i="5"/>
  <c r="Y3368" i="5" s="1"/>
  <c r="Z3368" i="5" s="1" a="1"/>
  <c r="Z3368" i="5" s="1"/>
  <c r="X3369" i="5"/>
  <c r="Y3369" i="5" s="1"/>
  <c r="Z3369" i="5" s="1" a="1"/>
  <c r="Z3369" i="5" s="1"/>
  <c r="X3370" i="5"/>
  <c r="Y3370" i="5" s="1"/>
  <c r="Z3370" i="5" s="1" a="1"/>
  <c r="Z3370" i="5" s="1"/>
  <c r="X3371" i="5"/>
  <c r="Y3371" i="5" s="1"/>
  <c r="Z3371" i="5" s="1" a="1"/>
  <c r="Z3371" i="5" s="1"/>
  <c r="X3372" i="5"/>
  <c r="Y3372" i="5" s="1"/>
  <c r="Z3372" i="5" s="1" a="1"/>
  <c r="Z3372" i="5" s="1"/>
  <c r="X3373" i="5"/>
  <c r="Y3373" i="5" s="1"/>
  <c r="Z3373" i="5" s="1" a="1"/>
  <c r="Z3373" i="5" s="1"/>
  <c r="X3374" i="5"/>
  <c r="Y3374" i="5" s="1"/>
  <c r="Z3374" i="5" s="1" a="1"/>
  <c r="Z3374" i="5" s="1"/>
  <c r="X3375" i="5"/>
  <c r="Y3375" i="5" s="1"/>
  <c r="Z3375" i="5" s="1" a="1"/>
  <c r="Z3375" i="5" s="1"/>
  <c r="X3376" i="5"/>
  <c r="Y3376" i="5" s="1"/>
  <c r="Z3376" i="5" s="1" a="1"/>
  <c r="Z3376" i="5" s="1"/>
  <c r="X3377" i="5"/>
  <c r="Y3377" i="5" s="1"/>
  <c r="Z3377" i="5" s="1" a="1"/>
  <c r="Z3377" i="5" s="1"/>
  <c r="X3378" i="5"/>
  <c r="Y3378" i="5" s="1"/>
  <c r="Z3378" i="5" s="1" a="1"/>
  <c r="Z3378" i="5" s="1"/>
  <c r="X3379" i="5"/>
  <c r="Y3379" i="5" s="1"/>
  <c r="Z3379" i="5" s="1" a="1"/>
  <c r="Z3379" i="5" s="1"/>
  <c r="X3380" i="5"/>
  <c r="Y3380" i="5" s="1"/>
  <c r="Z3380" i="5" s="1" a="1"/>
  <c r="Z3380" i="5" s="1"/>
  <c r="X3381" i="5"/>
  <c r="Y3381" i="5" s="1"/>
  <c r="Z3381" i="5" s="1" a="1"/>
  <c r="Z3381" i="5" s="1"/>
  <c r="X3382" i="5"/>
  <c r="Y3382" i="5" s="1"/>
  <c r="Z3382" i="5" s="1" a="1"/>
  <c r="Z3382" i="5" s="1"/>
  <c r="X3383" i="5"/>
  <c r="Y3383" i="5" s="1"/>
  <c r="Z3383" i="5" s="1" a="1"/>
  <c r="Z3383" i="5" s="1"/>
  <c r="X3384" i="5"/>
  <c r="Y3384" i="5" s="1"/>
  <c r="Z3384" i="5" s="1" a="1"/>
  <c r="Z3384" i="5" s="1"/>
  <c r="X3385" i="5"/>
  <c r="Y3385" i="5" s="1"/>
  <c r="Z3385" i="5" s="1" a="1"/>
  <c r="Z3385" i="5" s="1"/>
  <c r="X3386" i="5"/>
  <c r="Y3386" i="5" s="1"/>
  <c r="Z3386" i="5" s="1" a="1"/>
  <c r="Z3386" i="5" s="1"/>
  <c r="X3387" i="5"/>
  <c r="Y3387" i="5" s="1"/>
  <c r="Z3387" i="5" s="1" a="1"/>
  <c r="Z3387" i="5" s="1"/>
  <c r="X3388" i="5"/>
  <c r="Y3388" i="5" s="1"/>
  <c r="Z3388" i="5" s="1" a="1"/>
  <c r="Z3388" i="5" s="1"/>
  <c r="X3389" i="5"/>
  <c r="Y3389" i="5" s="1"/>
  <c r="Z3389" i="5" s="1" a="1"/>
  <c r="Z3389" i="5" s="1"/>
  <c r="X3390" i="5"/>
  <c r="Y3390" i="5" s="1"/>
  <c r="Z3390" i="5" s="1" a="1"/>
  <c r="Z3390" i="5" s="1"/>
  <c r="X3391" i="5"/>
  <c r="Y3391" i="5" s="1"/>
  <c r="Z3391" i="5" s="1" a="1"/>
  <c r="Z3391" i="5" s="1"/>
  <c r="X3392" i="5"/>
  <c r="Y3392" i="5" s="1"/>
  <c r="Z3392" i="5" s="1" a="1"/>
  <c r="Z3392" i="5" s="1"/>
  <c r="X3393" i="5"/>
  <c r="Y3393" i="5" s="1"/>
  <c r="Z3393" i="5" s="1" a="1"/>
  <c r="Z3393" i="5" s="1"/>
  <c r="X3394" i="5"/>
  <c r="Y3394" i="5" s="1"/>
  <c r="Z3394" i="5" s="1" a="1"/>
  <c r="Z3394" i="5" s="1"/>
  <c r="X3395" i="5"/>
  <c r="Y3395" i="5" s="1"/>
  <c r="Z3395" i="5" s="1" a="1"/>
  <c r="Z3395" i="5" s="1"/>
  <c r="X3396" i="5"/>
  <c r="Y3396" i="5" s="1"/>
  <c r="Z3396" i="5" s="1" a="1"/>
  <c r="Z3396" i="5" s="1"/>
  <c r="X3397" i="5"/>
  <c r="Y3397" i="5" s="1"/>
  <c r="Z3397" i="5" s="1" a="1"/>
  <c r="Z3397" i="5" s="1"/>
  <c r="X3398" i="5"/>
  <c r="Y3398" i="5" s="1"/>
  <c r="Z3398" i="5" s="1" a="1"/>
  <c r="Z3398" i="5" s="1"/>
  <c r="X3399" i="5"/>
  <c r="Y3399" i="5" s="1"/>
  <c r="Z3399" i="5" s="1" a="1"/>
  <c r="Z3399" i="5" s="1"/>
  <c r="X3400" i="5"/>
  <c r="Y3400" i="5" s="1"/>
  <c r="Z3400" i="5" s="1" a="1"/>
  <c r="Z3400" i="5" s="1"/>
  <c r="X3401" i="5"/>
  <c r="Y3401" i="5" s="1"/>
  <c r="Z3401" i="5" s="1" a="1"/>
  <c r="Z3401" i="5" s="1"/>
  <c r="X3402" i="5"/>
  <c r="Y3402" i="5" s="1"/>
  <c r="Z3402" i="5" s="1" a="1"/>
  <c r="Z3402" i="5" s="1"/>
  <c r="X3403" i="5"/>
  <c r="Y3403" i="5" s="1"/>
  <c r="Z3403" i="5" s="1" a="1"/>
  <c r="Z3403" i="5" s="1"/>
  <c r="X3404" i="5"/>
  <c r="Y3404" i="5" s="1"/>
  <c r="Z3404" i="5" s="1" a="1"/>
  <c r="Z3404" i="5" s="1"/>
  <c r="X3405" i="5"/>
  <c r="Y3405" i="5" s="1"/>
  <c r="Z3405" i="5" s="1" a="1"/>
  <c r="Z3405" i="5" s="1"/>
  <c r="X3406" i="5"/>
  <c r="Y3406" i="5" s="1"/>
  <c r="Z3406" i="5" s="1" a="1"/>
  <c r="Z3406" i="5" s="1"/>
  <c r="X3407" i="5"/>
  <c r="Y3407" i="5" s="1"/>
  <c r="Z3407" i="5" s="1" a="1"/>
  <c r="Z3407" i="5" s="1"/>
  <c r="X3408" i="5"/>
  <c r="Y3408" i="5" s="1"/>
  <c r="Z3408" i="5" s="1" a="1"/>
  <c r="Z3408" i="5" s="1"/>
  <c r="X3409" i="5"/>
  <c r="Y3409" i="5" s="1"/>
  <c r="Z3409" i="5" s="1" a="1"/>
  <c r="Z3409" i="5" s="1"/>
  <c r="X3410" i="5"/>
  <c r="Y3410" i="5" s="1"/>
  <c r="Z3410" i="5" s="1" a="1"/>
  <c r="Z3410" i="5" s="1"/>
  <c r="X3411" i="5"/>
  <c r="Y3411" i="5" s="1"/>
  <c r="Z3411" i="5" s="1" a="1"/>
  <c r="Z3411" i="5" s="1"/>
  <c r="X3412" i="5"/>
  <c r="Y3412" i="5" s="1"/>
  <c r="Z3412" i="5" s="1" a="1"/>
  <c r="Z3412" i="5" s="1"/>
  <c r="X3413" i="5"/>
  <c r="Y3413" i="5" s="1"/>
  <c r="Z3413" i="5" s="1" a="1"/>
  <c r="Z3413" i="5" s="1"/>
  <c r="X3414" i="5"/>
  <c r="Y3414" i="5" s="1"/>
  <c r="Z3414" i="5" s="1" a="1"/>
  <c r="Z3414" i="5" s="1"/>
  <c r="X3415" i="5"/>
  <c r="Y3415" i="5" s="1"/>
  <c r="Z3415" i="5" s="1" a="1"/>
  <c r="Z3415" i="5" s="1"/>
  <c r="X3416" i="5"/>
  <c r="Y3416" i="5" s="1"/>
  <c r="Z3416" i="5" s="1" a="1"/>
  <c r="Z3416" i="5" s="1"/>
  <c r="X3417" i="5"/>
  <c r="Y3417" i="5" s="1"/>
  <c r="Z3417" i="5" s="1" a="1"/>
  <c r="Z3417" i="5" s="1"/>
  <c r="X3418" i="5"/>
  <c r="Y3418" i="5" s="1"/>
  <c r="Z3418" i="5" s="1" a="1"/>
  <c r="Z3418" i="5" s="1"/>
  <c r="X3419" i="5"/>
  <c r="Y3419" i="5" s="1"/>
  <c r="Z3419" i="5" s="1" a="1"/>
  <c r="Z3419" i="5" s="1"/>
  <c r="X3420" i="5"/>
  <c r="Y3420" i="5" s="1"/>
  <c r="Z3420" i="5" s="1" a="1"/>
  <c r="Z3420" i="5" s="1"/>
  <c r="X3421" i="5"/>
  <c r="Y3421" i="5" s="1"/>
  <c r="Z3421" i="5" s="1" a="1"/>
  <c r="Z3421" i="5" s="1"/>
  <c r="X3422" i="5"/>
  <c r="Y3422" i="5" s="1"/>
  <c r="Z3422" i="5" s="1" a="1"/>
  <c r="Z3422" i="5" s="1"/>
  <c r="X3423" i="5"/>
  <c r="Y3423" i="5" s="1"/>
  <c r="Z3423" i="5" s="1" a="1"/>
  <c r="Z3423" i="5" s="1"/>
  <c r="X3424" i="5"/>
  <c r="Y3424" i="5" s="1"/>
  <c r="Z3424" i="5" s="1" a="1"/>
  <c r="Z3424" i="5" s="1"/>
  <c r="X3425" i="5"/>
  <c r="Y3425" i="5" s="1"/>
  <c r="Z3425" i="5" s="1" a="1"/>
  <c r="Z3425" i="5" s="1"/>
  <c r="X3426" i="5"/>
  <c r="Y3426" i="5" s="1"/>
  <c r="Z3426" i="5" s="1" a="1"/>
  <c r="Z3426" i="5" s="1"/>
  <c r="X3427" i="5"/>
  <c r="Y3427" i="5" s="1"/>
  <c r="Z3427" i="5" s="1" a="1"/>
  <c r="Z3427" i="5" s="1"/>
  <c r="X3428" i="5"/>
  <c r="Y3428" i="5" s="1"/>
  <c r="Z3428" i="5" s="1" a="1"/>
  <c r="Z3428" i="5" s="1"/>
  <c r="X3429" i="5"/>
  <c r="Y3429" i="5" s="1"/>
  <c r="Z3429" i="5" s="1" a="1"/>
  <c r="Z3429" i="5" s="1"/>
  <c r="X3430" i="5"/>
  <c r="Y3430" i="5" s="1"/>
  <c r="Z3430" i="5" s="1" a="1"/>
  <c r="Z3430" i="5" s="1"/>
  <c r="X3431" i="5"/>
  <c r="Y3431" i="5" s="1"/>
  <c r="Z3431" i="5" s="1" a="1"/>
  <c r="Z3431" i="5" s="1"/>
  <c r="X3432" i="5"/>
  <c r="Y3432" i="5" s="1"/>
  <c r="Z3432" i="5" s="1" a="1"/>
  <c r="Z3432" i="5" s="1"/>
  <c r="X3433" i="5"/>
  <c r="Y3433" i="5" s="1"/>
  <c r="Z3433" i="5" s="1" a="1"/>
  <c r="Z3433" i="5" s="1"/>
  <c r="X3434" i="5"/>
  <c r="Y3434" i="5" s="1"/>
  <c r="Z3434" i="5" s="1" a="1"/>
  <c r="Z3434" i="5" s="1"/>
  <c r="X3435" i="5"/>
  <c r="Y3435" i="5" s="1"/>
  <c r="Z3435" i="5" s="1" a="1"/>
  <c r="Z3435" i="5" s="1"/>
  <c r="X3436" i="5"/>
  <c r="Y3436" i="5" s="1"/>
  <c r="Z3436" i="5" s="1" a="1"/>
  <c r="Z3436" i="5" s="1"/>
  <c r="X3437" i="5"/>
  <c r="Y3437" i="5" s="1"/>
  <c r="Z3437" i="5" s="1" a="1"/>
  <c r="Z3437" i="5" s="1"/>
  <c r="X3438" i="5"/>
  <c r="Y3438" i="5" s="1"/>
  <c r="Z3438" i="5" s="1" a="1"/>
  <c r="Z3438" i="5" s="1"/>
  <c r="X3439" i="5"/>
  <c r="Y3439" i="5" s="1"/>
  <c r="Z3439" i="5" s="1" a="1"/>
  <c r="Z3439" i="5" s="1"/>
  <c r="X3440" i="5"/>
  <c r="Y3440" i="5" s="1"/>
  <c r="Z3440" i="5" s="1" a="1"/>
  <c r="Z3440" i="5" s="1"/>
  <c r="X3441" i="5"/>
  <c r="Y3441" i="5" s="1"/>
  <c r="Z3441" i="5" s="1" a="1"/>
  <c r="Z3441" i="5" s="1"/>
  <c r="X3442" i="5"/>
  <c r="Y3442" i="5" s="1"/>
  <c r="Z3442" i="5" s="1" a="1"/>
  <c r="Z3442" i="5" s="1"/>
  <c r="X3443" i="5"/>
  <c r="Y3443" i="5" s="1"/>
  <c r="Z3443" i="5" s="1" a="1"/>
  <c r="Z3443" i="5" s="1"/>
  <c r="X3444" i="5"/>
  <c r="Y3444" i="5" s="1"/>
  <c r="Z3444" i="5" s="1" a="1"/>
  <c r="Z3444" i="5" s="1"/>
  <c r="X3445" i="5"/>
  <c r="Y3445" i="5" s="1"/>
  <c r="Z3445" i="5" s="1" a="1"/>
  <c r="Z3445" i="5" s="1"/>
  <c r="X3446" i="5"/>
  <c r="Y3446" i="5" s="1"/>
  <c r="Z3446" i="5" s="1" a="1"/>
  <c r="Z3446" i="5" s="1"/>
  <c r="X3447" i="5"/>
  <c r="Y3447" i="5" s="1"/>
  <c r="Z3447" i="5" s="1" a="1"/>
  <c r="Z3447" i="5" s="1"/>
  <c r="X3448" i="5"/>
  <c r="Y3448" i="5" s="1"/>
  <c r="Z3448" i="5" s="1" a="1"/>
  <c r="Z3448" i="5" s="1"/>
  <c r="X3449" i="5"/>
  <c r="Y3449" i="5" s="1"/>
  <c r="Z3449" i="5" s="1" a="1"/>
  <c r="Z3449" i="5" s="1"/>
  <c r="X3450" i="5"/>
  <c r="Y3450" i="5" s="1"/>
  <c r="Z3450" i="5" s="1" a="1"/>
  <c r="Z3450" i="5" s="1"/>
  <c r="X3451" i="5"/>
  <c r="Y3451" i="5" s="1"/>
  <c r="Z3451" i="5" s="1" a="1"/>
  <c r="Z3451" i="5" s="1"/>
  <c r="X3452" i="5"/>
  <c r="Y3452" i="5" s="1"/>
  <c r="Z3452" i="5" s="1" a="1"/>
  <c r="Z3452" i="5" s="1"/>
  <c r="X3453" i="5"/>
  <c r="Y3453" i="5" s="1"/>
  <c r="Z3453" i="5" s="1" a="1"/>
  <c r="Z3453" i="5" s="1"/>
  <c r="X3454" i="5"/>
  <c r="Y3454" i="5" s="1"/>
  <c r="Z3454" i="5" s="1" a="1"/>
  <c r="Z3454" i="5" s="1"/>
  <c r="X3455" i="5"/>
  <c r="Y3455" i="5" s="1"/>
  <c r="Z3455" i="5" s="1" a="1"/>
  <c r="Z3455" i="5" s="1"/>
  <c r="X3456" i="5"/>
  <c r="Y3456" i="5" s="1"/>
  <c r="Z3456" i="5" s="1" a="1"/>
  <c r="Z3456" i="5" s="1"/>
  <c r="X3457" i="5"/>
  <c r="Y3457" i="5" s="1"/>
  <c r="Z3457" i="5" s="1" a="1"/>
  <c r="Z3457" i="5" s="1"/>
  <c r="X3458" i="5"/>
  <c r="Y3458" i="5" s="1"/>
  <c r="Z3458" i="5" s="1" a="1"/>
  <c r="Z3458" i="5" s="1"/>
  <c r="X3459" i="5"/>
  <c r="Y3459" i="5" s="1"/>
  <c r="Z3459" i="5" s="1" a="1"/>
  <c r="Z3459" i="5" s="1"/>
  <c r="X3460" i="5"/>
  <c r="Y3460" i="5" s="1"/>
  <c r="Z3460" i="5" s="1" a="1"/>
  <c r="Z3460" i="5" s="1"/>
  <c r="X3461" i="5"/>
  <c r="Y3461" i="5" s="1"/>
  <c r="Z3461" i="5" s="1" a="1"/>
  <c r="Z3461" i="5" s="1"/>
  <c r="X3462" i="5"/>
  <c r="Y3462" i="5" s="1"/>
  <c r="Z3462" i="5" s="1" a="1"/>
  <c r="Z3462" i="5" s="1"/>
  <c r="X3463" i="5"/>
  <c r="Y3463" i="5" s="1"/>
  <c r="Z3463" i="5" s="1" a="1"/>
  <c r="Z3463" i="5" s="1"/>
  <c r="X3464" i="5"/>
  <c r="Y3464" i="5" s="1"/>
  <c r="Z3464" i="5" s="1" a="1"/>
  <c r="Z3464" i="5" s="1"/>
  <c r="X3465" i="5"/>
  <c r="Y3465" i="5" s="1"/>
  <c r="Z3465" i="5" s="1" a="1"/>
  <c r="Z3465" i="5" s="1"/>
  <c r="X3466" i="5"/>
  <c r="Y3466" i="5" s="1"/>
  <c r="Z3466" i="5" s="1" a="1"/>
  <c r="Z3466" i="5" s="1"/>
  <c r="X3467" i="5"/>
  <c r="Y3467" i="5" s="1"/>
  <c r="Z3467" i="5" s="1" a="1"/>
  <c r="Z3467" i="5" s="1"/>
  <c r="X3468" i="5"/>
  <c r="Y3468" i="5" s="1"/>
  <c r="Z3468" i="5" s="1" a="1"/>
  <c r="Z3468" i="5" s="1"/>
  <c r="X3469" i="5"/>
  <c r="Y3469" i="5" s="1"/>
  <c r="Z3469" i="5" s="1" a="1"/>
  <c r="Z3469" i="5" s="1"/>
  <c r="X3470" i="5"/>
  <c r="Y3470" i="5" s="1"/>
  <c r="Z3470" i="5" s="1" a="1"/>
  <c r="Z3470" i="5" s="1"/>
  <c r="X3471" i="5"/>
  <c r="Y3471" i="5" s="1"/>
  <c r="Z3471" i="5" s="1" a="1"/>
  <c r="Z3471" i="5" s="1"/>
  <c r="X3472" i="5"/>
  <c r="Y3472" i="5" s="1"/>
  <c r="Z3472" i="5" s="1" a="1"/>
  <c r="Z3472" i="5" s="1"/>
  <c r="X3473" i="5"/>
  <c r="Y3473" i="5" s="1"/>
  <c r="Z3473" i="5" s="1" a="1"/>
  <c r="Z3473" i="5" s="1"/>
  <c r="X3474" i="5"/>
  <c r="Y3474" i="5" s="1"/>
  <c r="Z3474" i="5" s="1" a="1"/>
  <c r="Z3474" i="5" s="1"/>
  <c r="X3475" i="5"/>
  <c r="Y3475" i="5" s="1"/>
  <c r="Z3475" i="5" s="1" a="1"/>
  <c r="Z3475" i="5" s="1"/>
  <c r="X3476" i="5"/>
  <c r="Y3476" i="5" s="1"/>
  <c r="Z3476" i="5" s="1" a="1"/>
  <c r="Z3476" i="5" s="1"/>
  <c r="X3477" i="5"/>
  <c r="Y3477" i="5" s="1"/>
  <c r="Z3477" i="5" s="1" a="1"/>
  <c r="Z3477" i="5" s="1"/>
  <c r="X3478" i="5"/>
  <c r="Y3478" i="5" s="1"/>
  <c r="Z3478" i="5" s="1" a="1"/>
  <c r="Z3478" i="5" s="1"/>
  <c r="X3479" i="5"/>
  <c r="Y3479" i="5" s="1"/>
  <c r="Z3479" i="5" s="1" a="1"/>
  <c r="Z3479" i="5" s="1"/>
  <c r="X3480" i="5"/>
  <c r="Y3480" i="5" s="1"/>
  <c r="Z3480" i="5" s="1" a="1"/>
  <c r="Z3480" i="5" s="1"/>
  <c r="X3481" i="5"/>
  <c r="Y3481" i="5" s="1"/>
  <c r="Z3481" i="5" s="1" a="1"/>
  <c r="Z3481" i="5" s="1"/>
  <c r="X3482" i="5"/>
  <c r="Y3482" i="5" s="1"/>
  <c r="Z3482" i="5" s="1" a="1"/>
  <c r="Z3482" i="5" s="1"/>
  <c r="X3483" i="5"/>
  <c r="Y3483" i="5" s="1"/>
  <c r="Z3483" i="5" s="1" a="1"/>
  <c r="Z3483" i="5" s="1"/>
  <c r="X3484" i="5"/>
  <c r="Y3484" i="5" s="1"/>
  <c r="Z3484" i="5" s="1" a="1"/>
  <c r="Z3484" i="5" s="1"/>
  <c r="X3485" i="5"/>
  <c r="Y3485" i="5" s="1"/>
  <c r="Z3485" i="5" s="1" a="1"/>
  <c r="Z3485" i="5" s="1"/>
  <c r="X3486" i="5"/>
  <c r="Y3486" i="5" s="1"/>
  <c r="Z3486" i="5" s="1" a="1"/>
  <c r="Z3486" i="5" s="1"/>
  <c r="X3487" i="5"/>
  <c r="Y3487" i="5" s="1"/>
  <c r="Z3487" i="5" s="1" a="1"/>
  <c r="Z3487" i="5" s="1"/>
  <c r="X3488" i="5"/>
  <c r="Y3488" i="5" s="1"/>
  <c r="Z3488" i="5" s="1" a="1"/>
  <c r="Z3488" i="5" s="1"/>
  <c r="X3489" i="5"/>
  <c r="Y3489" i="5" s="1"/>
  <c r="Z3489" i="5" s="1" a="1"/>
  <c r="Z3489" i="5" s="1"/>
  <c r="X3490" i="5"/>
  <c r="Y3490" i="5" s="1"/>
  <c r="Z3490" i="5" s="1" a="1"/>
  <c r="Z3490" i="5" s="1"/>
  <c r="X3491" i="5"/>
  <c r="Y3491" i="5" s="1"/>
  <c r="Z3491" i="5" s="1" a="1"/>
  <c r="Z3491" i="5" s="1"/>
  <c r="X3492" i="5"/>
  <c r="Y3492" i="5" s="1"/>
  <c r="Z3492" i="5" s="1" a="1"/>
  <c r="Z3492" i="5" s="1"/>
  <c r="X3493" i="5"/>
  <c r="Y3493" i="5" s="1"/>
  <c r="Z3493" i="5" s="1" a="1"/>
  <c r="Z3493" i="5" s="1"/>
  <c r="X3494" i="5"/>
  <c r="Y3494" i="5" s="1"/>
  <c r="Z3494" i="5" s="1" a="1"/>
  <c r="Z3494" i="5" s="1"/>
  <c r="X3495" i="5"/>
  <c r="Y3495" i="5" s="1"/>
  <c r="Z3495" i="5" s="1" a="1"/>
  <c r="Z3495" i="5" s="1"/>
  <c r="X3496" i="5"/>
  <c r="Y3496" i="5" s="1"/>
  <c r="Z3496" i="5" s="1" a="1"/>
  <c r="Z3496" i="5" s="1"/>
  <c r="X3497" i="5"/>
  <c r="Y3497" i="5" s="1"/>
  <c r="Z3497" i="5" s="1" a="1"/>
  <c r="Z3497" i="5" s="1"/>
  <c r="X3498" i="5"/>
  <c r="Y3498" i="5" s="1"/>
  <c r="Z3498" i="5" s="1" a="1"/>
  <c r="Z3498" i="5" s="1"/>
  <c r="X3499" i="5"/>
  <c r="Y3499" i="5" s="1"/>
  <c r="Z3499" i="5" s="1" a="1"/>
  <c r="Z3499" i="5" s="1"/>
  <c r="X3500" i="5"/>
  <c r="Y3500" i="5" s="1"/>
  <c r="Z3500" i="5" s="1" a="1"/>
  <c r="Z3500" i="5" s="1"/>
  <c r="X3501" i="5"/>
  <c r="Y3501" i="5" s="1"/>
  <c r="Z3501" i="5" s="1" a="1"/>
  <c r="Z3501" i="5" s="1"/>
  <c r="X3502" i="5"/>
  <c r="Y3502" i="5" s="1"/>
  <c r="Z3502" i="5" s="1" a="1"/>
  <c r="Z3502" i="5" s="1"/>
  <c r="X3503" i="5"/>
  <c r="Y3503" i="5" s="1"/>
  <c r="Z3503" i="5" s="1" a="1"/>
  <c r="Z3503" i="5" s="1"/>
  <c r="X3504" i="5"/>
  <c r="Y3504" i="5" s="1"/>
  <c r="Z3504" i="5" s="1" a="1"/>
  <c r="Z3504" i="5" s="1"/>
  <c r="X3505" i="5"/>
  <c r="Y3505" i="5" s="1"/>
  <c r="Z3505" i="5" s="1" a="1"/>
  <c r="Z3505" i="5" s="1"/>
  <c r="X3506" i="5"/>
  <c r="Y3506" i="5" s="1"/>
  <c r="Z3506" i="5" s="1" a="1"/>
  <c r="Z3506" i="5" s="1"/>
  <c r="X3507" i="5"/>
  <c r="Y3507" i="5" s="1"/>
  <c r="Z3507" i="5" s="1" a="1"/>
  <c r="Z3507" i="5" s="1"/>
  <c r="X3508" i="5"/>
  <c r="Y3508" i="5" s="1"/>
  <c r="Z3508" i="5" s="1" a="1"/>
  <c r="Z3508" i="5" s="1"/>
  <c r="X3509" i="5"/>
  <c r="Y3509" i="5" s="1"/>
  <c r="Z3509" i="5" s="1" a="1"/>
  <c r="Z3509" i="5" s="1"/>
  <c r="X3510" i="5"/>
  <c r="Y3510" i="5" s="1"/>
  <c r="Z3510" i="5" s="1" a="1"/>
  <c r="Z3510" i="5" s="1"/>
  <c r="X3511" i="5"/>
  <c r="Y3511" i="5" s="1"/>
  <c r="Z3511" i="5" s="1" a="1"/>
  <c r="Z3511" i="5" s="1"/>
  <c r="X3512" i="5"/>
  <c r="Y3512" i="5" s="1"/>
  <c r="Z3512" i="5" s="1" a="1"/>
  <c r="Z3512" i="5" s="1"/>
  <c r="X3513" i="5"/>
  <c r="Y3513" i="5" s="1"/>
  <c r="Z3513" i="5" s="1" a="1"/>
  <c r="Z3513" i="5" s="1"/>
  <c r="X3514" i="5"/>
  <c r="Y3514" i="5" s="1"/>
  <c r="Z3514" i="5" s="1" a="1"/>
  <c r="Z3514" i="5" s="1"/>
  <c r="X3515" i="5"/>
  <c r="Y3515" i="5" s="1"/>
  <c r="Z3515" i="5" s="1" a="1"/>
  <c r="Z3515" i="5" s="1"/>
  <c r="X3516" i="5"/>
  <c r="Y3516" i="5" s="1"/>
  <c r="Z3516" i="5" s="1" a="1"/>
  <c r="Z3516" i="5" s="1"/>
  <c r="X3517" i="5"/>
  <c r="Y3517" i="5" s="1"/>
  <c r="Z3517" i="5" s="1" a="1"/>
  <c r="Z3517" i="5" s="1"/>
  <c r="X3518" i="5"/>
  <c r="Y3518" i="5" s="1"/>
  <c r="Z3518" i="5" s="1" a="1"/>
  <c r="Z3518" i="5" s="1"/>
  <c r="X3519" i="5"/>
  <c r="Y3519" i="5" s="1"/>
  <c r="Z3519" i="5" s="1" a="1"/>
  <c r="Z3519" i="5" s="1"/>
  <c r="X3520" i="5"/>
  <c r="Y3520" i="5" s="1"/>
  <c r="Z3520" i="5" s="1" a="1"/>
  <c r="Z3520" i="5" s="1"/>
  <c r="X3521" i="5"/>
  <c r="Y3521" i="5" s="1"/>
  <c r="Z3521" i="5" s="1" a="1"/>
  <c r="Z3521" i="5" s="1"/>
  <c r="X3522" i="5"/>
  <c r="Y3522" i="5" s="1"/>
  <c r="Z3522" i="5" s="1" a="1"/>
  <c r="Z3522" i="5" s="1"/>
  <c r="X3523" i="5"/>
  <c r="Y3523" i="5" s="1"/>
  <c r="Z3523" i="5" s="1" a="1"/>
  <c r="Z3523" i="5" s="1"/>
  <c r="X3524" i="5"/>
  <c r="Y3524" i="5" s="1"/>
  <c r="Z3524" i="5" s="1" a="1"/>
  <c r="Z3524" i="5" s="1"/>
  <c r="X3525" i="5"/>
  <c r="Y3525" i="5" s="1"/>
  <c r="Z3525" i="5" s="1" a="1"/>
  <c r="Z3525" i="5" s="1"/>
  <c r="X3526" i="5"/>
  <c r="Y3526" i="5" s="1"/>
  <c r="Z3526" i="5" s="1" a="1"/>
  <c r="Z3526" i="5" s="1"/>
  <c r="X3527" i="5"/>
  <c r="Y3527" i="5" s="1"/>
  <c r="Z3527" i="5" s="1" a="1"/>
  <c r="Z3527" i="5" s="1"/>
  <c r="X3528" i="5"/>
  <c r="Y3528" i="5" s="1"/>
  <c r="Z3528" i="5" s="1" a="1"/>
  <c r="Z3528" i="5" s="1"/>
  <c r="X3529" i="5"/>
  <c r="Y3529" i="5" s="1"/>
  <c r="Z3529" i="5" s="1" a="1"/>
  <c r="Z3529" i="5" s="1"/>
  <c r="X3530" i="5"/>
  <c r="Y3530" i="5" s="1"/>
  <c r="Z3530" i="5" s="1" a="1"/>
  <c r="Z3530" i="5" s="1"/>
  <c r="X3531" i="5"/>
  <c r="Y3531" i="5" s="1"/>
  <c r="Z3531" i="5" s="1" a="1"/>
  <c r="Z3531" i="5" s="1"/>
  <c r="X3532" i="5"/>
  <c r="Y3532" i="5" s="1"/>
  <c r="Z3532" i="5" s="1" a="1"/>
  <c r="Z3532" i="5" s="1"/>
  <c r="X3533" i="5"/>
  <c r="Y3533" i="5" s="1"/>
  <c r="Z3533" i="5" s="1" a="1"/>
  <c r="Z3533" i="5" s="1"/>
  <c r="X3534" i="5"/>
  <c r="Y3534" i="5" s="1"/>
  <c r="Z3534" i="5" s="1" a="1"/>
  <c r="Z3534" i="5" s="1"/>
  <c r="X3535" i="5"/>
  <c r="Y3535" i="5" s="1"/>
  <c r="Z3535" i="5" s="1" a="1"/>
  <c r="Z3535" i="5" s="1"/>
  <c r="X3536" i="5"/>
  <c r="Y3536" i="5" s="1"/>
  <c r="Z3536" i="5" s="1" a="1"/>
  <c r="Z3536" i="5" s="1"/>
  <c r="X3537" i="5"/>
  <c r="Y3537" i="5" s="1"/>
  <c r="Z3537" i="5" s="1" a="1"/>
  <c r="Z3537" i="5" s="1"/>
  <c r="X3538" i="5"/>
  <c r="Y3538" i="5" s="1"/>
  <c r="Z3538" i="5" s="1" a="1"/>
  <c r="Z3538" i="5" s="1"/>
  <c r="X3539" i="5"/>
  <c r="Y3539" i="5" s="1"/>
  <c r="Z3539" i="5" s="1" a="1"/>
  <c r="Z3539" i="5" s="1"/>
  <c r="X3540" i="5"/>
  <c r="Y3540" i="5" s="1"/>
  <c r="Z3540" i="5" s="1" a="1"/>
  <c r="Z3540" i="5" s="1"/>
  <c r="X3541" i="5"/>
  <c r="Y3541" i="5" s="1"/>
  <c r="Z3541" i="5" s="1" a="1"/>
  <c r="Z3541" i="5" s="1"/>
  <c r="X3542" i="5"/>
  <c r="Y3542" i="5" s="1"/>
  <c r="Z3542" i="5" s="1" a="1"/>
  <c r="Z3542" i="5" s="1"/>
  <c r="X3543" i="5"/>
  <c r="Y3543" i="5" s="1"/>
  <c r="Z3543" i="5" s="1" a="1"/>
  <c r="Z3543" i="5" s="1"/>
  <c r="X3544" i="5"/>
  <c r="Y3544" i="5" s="1"/>
  <c r="Z3544" i="5" s="1" a="1"/>
  <c r="Z3544" i="5" s="1"/>
  <c r="X3545" i="5"/>
  <c r="Y3545" i="5" s="1"/>
  <c r="Z3545" i="5" s="1" a="1"/>
  <c r="Z3545" i="5" s="1"/>
  <c r="X3546" i="5"/>
  <c r="Y3546" i="5" s="1"/>
  <c r="Z3546" i="5" s="1" a="1"/>
  <c r="Z3546" i="5" s="1"/>
  <c r="X3547" i="5"/>
  <c r="Y3547" i="5" s="1"/>
  <c r="Z3547" i="5" s="1" a="1"/>
  <c r="Z3547" i="5" s="1"/>
  <c r="X3548" i="5"/>
  <c r="Y3548" i="5" s="1"/>
  <c r="Z3548" i="5" s="1" a="1"/>
  <c r="Z3548" i="5" s="1"/>
  <c r="X3549" i="5"/>
  <c r="Y3549" i="5" s="1"/>
  <c r="Z3549" i="5" s="1" a="1"/>
  <c r="Z3549" i="5" s="1"/>
  <c r="X3550" i="5"/>
  <c r="Y3550" i="5" s="1"/>
  <c r="Z3550" i="5" s="1" a="1"/>
  <c r="Z3550" i="5" s="1"/>
  <c r="X3551" i="5"/>
  <c r="Y3551" i="5" s="1"/>
  <c r="Z3551" i="5" s="1" a="1"/>
  <c r="Z3551" i="5" s="1"/>
  <c r="X3552" i="5"/>
  <c r="Y3552" i="5" s="1"/>
  <c r="Z3552" i="5" s="1" a="1"/>
  <c r="Z3552" i="5" s="1"/>
  <c r="X3553" i="5"/>
  <c r="Y3553" i="5" s="1"/>
  <c r="Z3553" i="5" s="1" a="1"/>
  <c r="Z3553" i="5" s="1"/>
  <c r="X3554" i="5"/>
  <c r="Y3554" i="5" s="1"/>
  <c r="Z3554" i="5" s="1" a="1"/>
  <c r="Z3554" i="5" s="1"/>
  <c r="X3555" i="5"/>
  <c r="Y3555" i="5" s="1"/>
  <c r="Z3555" i="5" s="1" a="1"/>
  <c r="Z3555" i="5" s="1"/>
  <c r="X3556" i="5"/>
  <c r="Y3556" i="5" s="1"/>
  <c r="Z3556" i="5" s="1" a="1"/>
  <c r="Z3556" i="5" s="1"/>
  <c r="X3557" i="5"/>
  <c r="Y3557" i="5" s="1"/>
  <c r="Z3557" i="5" s="1" a="1"/>
  <c r="Z3557" i="5" s="1"/>
  <c r="X3558" i="5"/>
  <c r="Y3558" i="5" s="1"/>
  <c r="Z3558" i="5" s="1" a="1"/>
  <c r="Z3558" i="5" s="1"/>
  <c r="X3559" i="5"/>
  <c r="Y3559" i="5" s="1"/>
  <c r="Z3559" i="5" s="1" a="1"/>
  <c r="Z3559" i="5" s="1"/>
  <c r="X3560" i="5"/>
  <c r="Y3560" i="5" s="1"/>
  <c r="Z3560" i="5" s="1" a="1"/>
  <c r="Z3560" i="5" s="1"/>
  <c r="X3561" i="5"/>
  <c r="Y3561" i="5" s="1"/>
  <c r="Z3561" i="5" s="1" a="1"/>
  <c r="Z3561" i="5" s="1"/>
  <c r="X3562" i="5"/>
  <c r="Y3562" i="5" s="1"/>
  <c r="Z3562" i="5" s="1" a="1"/>
  <c r="Z3562" i="5" s="1"/>
  <c r="X3563" i="5"/>
  <c r="Y3563" i="5" s="1"/>
  <c r="Z3563" i="5" s="1" a="1"/>
  <c r="Z3563" i="5" s="1"/>
  <c r="X3564" i="5"/>
  <c r="Y3564" i="5" s="1"/>
  <c r="Z3564" i="5" s="1" a="1"/>
  <c r="Z3564" i="5" s="1"/>
  <c r="X3565" i="5"/>
  <c r="Y3565" i="5" s="1"/>
  <c r="Z3565" i="5" s="1" a="1"/>
  <c r="Z3565" i="5" s="1"/>
  <c r="X3566" i="5"/>
  <c r="Y3566" i="5" s="1"/>
  <c r="Z3566" i="5" s="1" a="1"/>
  <c r="Z3566" i="5" s="1"/>
  <c r="X3567" i="5"/>
  <c r="Y3567" i="5" s="1"/>
  <c r="Z3567" i="5" s="1" a="1"/>
  <c r="Z3567" i="5" s="1"/>
  <c r="X3568" i="5"/>
  <c r="Y3568" i="5" s="1"/>
  <c r="Z3568" i="5" s="1" a="1"/>
  <c r="Z3568" i="5" s="1"/>
  <c r="X3569" i="5"/>
  <c r="Y3569" i="5" s="1"/>
  <c r="Z3569" i="5" s="1" a="1"/>
  <c r="Z3569" i="5" s="1"/>
  <c r="X3570" i="5"/>
  <c r="Y3570" i="5" s="1"/>
  <c r="Z3570" i="5" s="1" a="1"/>
  <c r="Z3570" i="5" s="1"/>
  <c r="X3571" i="5"/>
  <c r="Y3571" i="5" s="1"/>
  <c r="Z3571" i="5" s="1" a="1"/>
  <c r="Z3571" i="5" s="1"/>
  <c r="X3572" i="5"/>
  <c r="Y3572" i="5" s="1"/>
  <c r="Z3572" i="5" s="1" a="1"/>
  <c r="Z3572" i="5" s="1"/>
  <c r="X3573" i="5"/>
  <c r="Y3573" i="5" s="1"/>
  <c r="Z3573" i="5" s="1" a="1"/>
  <c r="Z3573" i="5" s="1"/>
  <c r="X3574" i="5"/>
  <c r="Y3574" i="5" s="1"/>
  <c r="Z3574" i="5" s="1" a="1"/>
  <c r="Z3574" i="5" s="1"/>
  <c r="X3575" i="5"/>
  <c r="Y3575" i="5" s="1"/>
  <c r="Z3575" i="5" s="1" a="1"/>
  <c r="Z3575" i="5" s="1"/>
  <c r="X3576" i="5"/>
  <c r="Y3576" i="5" s="1"/>
  <c r="Z3576" i="5" s="1" a="1"/>
  <c r="Z3576" i="5" s="1"/>
  <c r="X3577" i="5"/>
  <c r="Y3577" i="5" s="1"/>
  <c r="Z3577" i="5" s="1" a="1"/>
  <c r="Z3577" i="5" s="1"/>
  <c r="X3578" i="5"/>
  <c r="Y3578" i="5" s="1"/>
  <c r="Z3578" i="5" s="1" a="1"/>
  <c r="Z3578" i="5" s="1"/>
  <c r="X3579" i="5"/>
  <c r="Y3579" i="5" s="1"/>
  <c r="Z3579" i="5" s="1" a="1"/>
  <c r="Z3579" i="5" s="1"/>
  <c r="X3580" i="5"/>
  <c r="Y3580" i="5" s="1"/>
  <c r="Z3580" i="5" s="1" a="1"/>
  <c r="Z3580" i="5" s="1"/>
  <c r="X3581" i="5"/>
  <c r="Y3581" i="5" s="1"/>
  <c r="Z3581" i="5" s="1" a="1"/>
  <c r="Z3581" i="5" s="1"/>
  <c r="X3582" i="5"/>
  <c r="Y3582" i="5" s="1"/>
  <c r="Z3582" i="5" s="1" a="1"/>
  <c r="Z3582" i="5" s="1"/>
  <c r="X3583" i="5"/>
  <c r="Y3583" i="5" s="1"/>
  <c r="Z3583" i="5" s="1" a="1"/>
  <c r="Z3583" i="5" s="1"/>
  <c r="X3584" i="5"/>
  <c r="Y3584" i="5" s="1"/>
  <c r="Z3584" i="5" s="1" a="1"/>
  <c r="Z3584" i="5" s="1"/>
  <c r="X3585" i="5"/>
  <c r="Y3585" i="5" s="1"/>
  <c r="Z3585" i="5" s="1" a="1"/>
  <c r="Z3585" i="5" s="1"/>
  <c r="X3586" i="5"/>
  <c r="Y3586" i="5" s="1"/>
  <c r="Z3586" i="5" s="1" a="1"/>
  <c r="Z3586" i="5" s="1"/>
  <c r="X3587" i="5"/>
  <c r="Y3587" i="5" s="1"/>
  <c r="Z3587" i="5" s="1" a="1"/>
  <c r="Z3587" i="5" s="1"/>
  <c r="X3588" i="5"/>
  <c r="Y3588" i="5" s="1"/>
  <c r="Z3588" i="5" s="1" a="1"/>
  <c r="Z3588" i="5" s="1"/>
  <c r="X3589" i="5"/>
  <c r="Y3589" i="5" s="1"/>
  <c r="Z3589" i="5" s="1" a="1"/>
  <c r="Z3589" i="5" s="1"/>
  <c r="X3590" i="5"/>
  <c r="Y3590" i="5" s="1"/>
  <c r="Z3590" i="5" s="1" a="1"/>
  <c r="Z3590" i="5" s="1"/>
  <c r="X3591" i="5"/>
  <c r="Y3591" i="5" s="1"/>
  <c r="Z3591" i="5" s="1" a="1"/>
  <c r="Z3591" i="5" s="1"/>
  <c r="X3592" i="5"/>
  <c r="Y3592" i="5" s="1"/>
  <c r="Z3592" i="5" s="1" a="1"/>
  <c r="Z3592" i="5" s="1"/>
  <c r="X3593" i="5"/>
  <c r="Y3593" i="5" s="1"/>
  <c r="Z3593" i="5" s="1" a="1"/>
  <c r="Z3593" i="5" s="1"/>
  <c r="X3594" i="5"/>
  <c r="Y3594" i="5" s="1"/>
  <c r="Z3594" i="5" s="1" a="1"/>
  <c r="Z3594" i="5" s="1"/>
  <c r="X3595" i="5"/>
  <c r="Y3595" i="5" s="1"/>
  <c r="Z3595" i="5" s="1" a="1"/>
  <c r="Z3595" i="5" s="1"/>
  <c r="X3596" i="5"/>
  <c r="Y3596" i="5" s="1"/>
  <c r="Z3596" i="5" s="1" a="1"/>
  <c r="Z3596" i="5" s="1"/>
  <c r="X3597" i="5"/>
  <c r="Y3597" i="5" s="1"/>
  <c r="Z3597" i="5" s="1" a="1"/>
  <c r="Z3597" i="5" s="1"/>
  <c r="X3598" i="5"/>
  <c r="Y3598" i="5" s="1"/>
  <c r="Z3598" i="5" s="1" a="1"/>
  <c r="Z3598" i="5" s="1"/>
  <c r="X3599" i="5"/>
  <c r="Y3599" i="5" s="1"/>
  <c r="Z3599" i="5" s="1" a="1"/>
  <c r="Z3599" i="5" s="1"/>
  <c r="X3600" i="5"/>
  <c r="Y3600" i="5" s="1"/>
  <c r="Z3600" i="5" s="1" a="1"/>
  <c r="Z3600" i="5" s="1"/>
  <c r="X3601" i="5"/>
  <c r="Y3601" i="5" s="1"/>
  <c r="Z3601" i="5" s="1" a="1"/>
  <c r="Z3601" i="5" s="1"/>
  <c r="X3602" i="5"/>
  <c r="Y3602" i="5" s="1"/>
  <c r="Z3602" i="5" s="1" a="1"/>
  <c r="Z3602" i="5" s="1"/>
  <c r="X3603" i="5"/>
  <c r="Y3603" i="5" s="1"/>
  <c r="Z3603" i="5" s="1" a="1"/>
  <c r="Z3603" i="5" s="1"/>
  <c r="X3604" i="5"/>
  <c r="Y3604" i="5" s="1"/>
  <c r="Z3604" i="5" s="1" a="1"/>
  <c r="Z3604" i="5" s="1"/>
  <c r="X3605" i="5"/>
  <c r="Y3605" i="5" s="1"/>
  <c r="Z3605" i="5" s="1" a="1"/>
  <c r="Z3605" i="5" s="1"/>
  <c r="X3606" i="5"/>
  <c r="Y3606" i="5" s="1"/>
  <c r="Z3606" i="5" s="1" a="1"/>
  <c r="Z3606" i="5" s="1"/>
  <c r="X3607" i="5"/>
  <c r="Y3607" i="5" s="1"/>
  <c r="Z3607" i="5" s="1" a="1"/>
  <c r="Z3607" i="5" s="1"/>
  <c r="X3608" i="5"/>
  <c r="Y3608" i="5" s="1"/>
  <c r="Z3608" i="5" s="1" a="1"/>
  <c r="Z3608" i="5" s="1"/>
  <c r="X3609" i="5"/>
  <c r="Y3609" i="5" s="1"/>
  <c r="Z3609" i="5" s="1" a="1"/>
  <c r="Z3609" i="5" s="1"/>
  <c r="X3610" i="5"/>
  <c r="Y3610" i="5" s="1"/>
  <c r="Z3610" i="5" s="1" a="1"/>
  <c r="Z3610" i="5" s="1"/>
  <c r="X3611" i="5"/>
  <c r="Y3611" i="5" s="1"/>
  <c r="Z3611" i="5" s="1" a="1"/>
  <c r="Z3611" i="5" s="1"/>
  <c r="X3612" i="5"/>
  <c r="Y3612" i="5" s="1"/>
  <c r="Z3612" i="5" s="1" a="1"/>
  <c r="Z3612" i="5" s="1"/>
  <c r="X3613" i="5"/>
  <c r="Y3613" i="5" s="1"/>
  <c r="Z3613" i="5" s="1" a="1"/>
  <c r="Z3613" i="5" s="1"/>
  <c r="X3614" i="5"/>
  <c r="Y3614" i="5" s="1"/>
  <c r="Z3614" i="5" s="1" a="1"/>
  <c r="Z3614" i="5" s="1"/>
  <c r="X3615" i="5"/>
  <c r="Y3615" i="5" s="1"/>
  <c r="Z3615" i="5" s="1" a="1"/>
  <c r="Z3615" i="5" s="1"/>
  <c r="X3616" i="5"/>
  <c r="Y3616" i="5" s="1"/>
  <c r="Z3616" i="5" s="1" a="1"/>
  <c r="Z3616" i="5" s="1"/>
  <c r="X3617" i="5"/>
  <c r="Y3617" i="5" s="1"/>
  <c r="Z3617" i="5" s="1" a="1"/>
  <c r="Z3617" i="5" s="1"/>
  <c r="X3618" i="5"/>
  <c r="Y3618" i="5" s="1"/>
  <c r="Z3618" i="5" s="1" a="1"/>
  <c r="Z3618" i="5" s="1"/>
  <c r="X3619" i="5"/>
  <c r="Y3619" i="5" s="1"/>
  <c r="Z3619" i="5" s="1" a="1"/>
  <c r="Z3619" i="5" s="1"/>
  <c r="X3620" i="5"/>
  <c r="Y3620" i="5" s="1"/>
  <c r="Z3620" i="5" s="1" a="1"/>
  <c r="Z3620" i="5" s="1"/>
  <c r="X3621" i="5"/>
  <c r="Y3621" i="5" s="1"/>
  <c r="Z3621" i="5" s="1" a="1"/>
  <c r="Z3621" i="5" s="1"/>
  <c r="X3622" i="5"/>
  <c r="Y3622" i="5" s="1"/>
  <c r="Z3622" i="5" s="1" a="1"/>
  <c r="Z3622" i="5" s="1"/>
  <c r="X3623" i="5"/>
  <c r="Y3623" i="5" s="1"/>
  <c r="Z3623" i="5" s="1" a="1"/>
  <c r="Z3623" i="5" s="1"/>
  <c r="X3624" i="5"/>
  <c r="Y3624" i="5" s="1"/>
  <c r="Z3624" i="5" s="1" a="1"/>
  <c r="Z3624" i="5" s="1"/>
  <c r="X3625" i="5"/>
  <c r="Y3625" i="5" s="1"/>
  <c r="Z3625" i="5" s="1" a="1"/>
  <c r="Z3625" i="5" s="1"/>
  <c r="X3626" i="5"/>
  <c r="Y3626" i="5" s="1"/>
  <c r="Z3626" i="5" s="1" a="1"/>
  <c r="Z3626" i="5" s="1"/>
  <c r="X3627" i="5"/>
  <c r="Y3627" i="5" s="1"/>
  <c r="Z3627" i="5" s="1" a="1"/>
  <c r="Z3627" i="5" s="1"/>
  <c r="X3628" i="5"/>
  <c r="Y3628" i="5" s="1"/>
  <c r="Z3628" i="5" s="1" a="1"/>
  <c r="Z3628" i="5" s="1"/>
  <c r="X3629" i="5"/>
  <c r="Y3629" i="5" s="1"/>
  <c r="Z3629" i="5" s="1" a="1"/>
  <c r="Z3629" i="5" s="1"/>
  <c r="X3630" i="5"/>
  <c r="Y3630" i="5" s="1"/>
  <c r="Z3630" i="5" s="1" a="1"/>
  <c r="Z3630" i="5" s="1"/>
  <c r="X3631" i="5"/>
  <c r="Y3631" i="5" s="1"/>
  <c r="Z3631" i="5" s="1" a="1"/>
  <c r="Z3631" i="5" s="1"/>
  <c r="X3632" i="5"/>
  <c r="Y3632" i="5" s="1"/>
  <c r="Z3632" i="5" s="1" a="1"/>
  <c r="Z3632" i="5" s="1"/>
  <c r="X3633" i="5"/>
  <c r="Y3633" i="5" s="1"/>
  <c r="Z3633" i="5" s="1" a="1"/>
  <c r="Z3633" i="5" s="1"/>
  <c r="X3634" i="5"/>
  <c r="Y3634" i="5" s="1"/>
  <c r="Z3634" i="5" s="1" a="1"/>
  <c r="Z3634" i="5" s="1"/>
  <c r="X3635" i="5"/>
  <c r="Y3635" i="5" s="1"/>
  <c r="Z3635" i="5" s="1" a="1"/>
  <c r="Z3635" i="5" s="1"/>
  <c r="X3636" i="5"/>
  <c r="Y3636" i="5" s="1"/>
  <c r="Z3636" i="5" s="1" a="1"/>
  <c r="Z3636" i="5" s="1"/>
  <c r="X3637" i="5"/>
  <c r="Y3637" i="5" s="1"/>
  <c r="Z3637" i="5" s="1" a="1"/>
  <c r="Z3637" i="5" s="1"/>
  <c r="X3638" i="5"/>
  <c r="Y3638" i="5" s="1"/>
  <c r="Z3638" i="5" s="1" a="1"/>
  <c r="Z3638" i="5" s="1"/>
  <c r="X3639" i="5"/>
  <c r="Y3639" i="5" s="1"/>
  <c r="Z3639" i="5" s="1" a="1"/>
  <c r="Z3639" i="5" s="1"/>
  <c r="X3640" i="5"/>
  <c r="Y3640" i="5" s="1"/>
  <c r="Z3640" i="5" s="1" a="1"/>
  <c r="Z3640" i="5" s="1"/>
  <c r="X3641" i="5"/>
  <c r="Y3641" i="5" s="1"/>
  <c r="Z3641" i="5" s="1" a="1"/>
  <c r="Z3641" i="5" s="1"/>
  <c r="X3642" i="5"/>
  <c r="Y3642" i="5" s="1"/>
  <c r="Z3642" i="5" s="1" a="1"/>
  <c r="Z3642" i="5" s="1"/>
  <c r="X3643" i="5"/>
  <c r="Y3643" i="5" s="1"/>
  <c r="Z3643" i="5" s="1" a="1"/>
  <c r="Z3643" i="5" s="1"/>
  <c r="X3644" i="5"/>
  <c r="Y3644" i="5" s="1"/>
  <c r="Z3644" i="5" s="1" a="1"/>
  <c r="Z3644" i="5" s="1"/>
  <c r="X3645" i="5"/>
  <c r="Y3645" i="5" s="1"/>
  <c r="Z3645" i="5" s="1" a="1"/>
  <c r="Z3645" i="5" s="1"/>
  <c r="X3646" i="5"/>
  <c r="Y3646" i="5" s="1"/>
  <c r="Z3646" i="5" s="1" a="1"/>
  <c r="Z3646" i="5" s="1"/>
  <c r="X3647" i="5"/>
  <c r="Y3647" i="5" s="1"/>
  <c r="Z3647" i="5" s="1" a="1"/>
  <c r="Z3647" i="5" s="1"/>
  <c r="X3648" i="5"/>
  <c r="Y3648" i="5" s="1"/>
  <c r="Z3648" i="5" s="1" a="1"/>
  <c r="Z3648" i="5" s="1"/>
  <c r="X3649" i="5"/>
  <c r="Y3649" i="5" s="1"/>
  <c r="Z3649" i="5" s="1" a="1"/>
  <c r="Z3649" i="5" s="1"/>
  <c r="X3650" i="5"/>
  <c r="Y3650" i="5" s="1"/>
  <c r="Z3650" i="5" s="1" a="1"/>
  <c r="Z3650" i="5" s="1"/>
  <c r="X3651" i="5"/>
  <c r="Y3651" i="5" s="1"/>
  <c r="Z3651" i="5" s="1" a="1"/>
  <c r="Z3651" i="5" s="1"/>
  <c r="X3652" i="5"/>
  <c r="Y3652" i="5" s="1"/>
  <c r="Z3652" i="5" s="1" a="1"/>
  <c r="Z3652" i="5" s="1"/>
  <c r="X3653" i="5"/>
  <c r="Y3653" i="5" s="1"/>
  <c r="Z3653" i="5" s="1" a="1"/>
  <c r="Z3653" i="5" s="1"/>
  <c r="X3654" i="5"/>
  <c r="Y3654" i="5" s="1"/>
  <c r="Z3654" i="5" s="1" a="1"/>
  <c r="Z3654" i="5" s="1"/>
  <c r="X3655" i="5"/>
  <c r="Y3655" i="5" s="1"/>
  <c r="Z3655" i="5" s="1" a="1"/>
  <c r="Z3655" i="5" s="1"/>
  <c r="X3656" i="5"/>
  <c r="Y3656" i="5" s="1"/>
  <c r="Z3656" i="5" s="1" a="1"/>
  <c r="Z3656" i="5" s="1"/>
  <c r="X3657" i="5"/>
  <c r="Y3657" i="5" s="1"/>
  <c r="Z3657" i="5" s="1" a="1"/>
  <c r="Z3657" i="5" s="1"/>
  <c r="X3658" i="5"/>
  <c r="Y3658" i="5" s="1"/>
  <c r="Z3658" i="5" s="1" a="1"/>
  <c r="Z3658" i="5" s="1"/>
  <c r="X3659" i="5"/>
  <c r="Y3659" i="5" s="1"/>
  <c r="Z3659" i="5" s="1" a="1"/>
  <c r="Z3659" i="5" s="1"/>
  <c r="X3660" i="5"/>
  <c r="Y3660" i="5" s="1"/>
  <c r="Z3660" i="5" s="1" a="1"/>
  <c r="Z3660" i="5" s="1"/>
  <c r="X3661" i="5"/>
  <c r="Y3661" i="5" s="1"/>
  <c r="Z3661" i="5" s="1" a="1"/>
  <c r="Z3661" i="5" s="1"/>
  <c r="X3662" i="5"/>
  <c r="Y3662" i="5" s="1"/>
  <c r="Z3662" i="5" s="1" a="1"/>
  <c r="Z3662" i="5" s="1"/>
  <c r="X3663" i="5"/>
  <c r="Y3663" i="5" s="1"/>
  <c r="Z3663" i="5" s="1" a="1"/>
  <c r="Z3663" i="5" s="1"/>
  <c r="X3664" i="5"/>
  <c r="Y3664" i="5" s="1"/>
  <c r="Z3664" i="5" s="1" a="1"/>
  <c r="Z3664" i="5" s="1"/>
  <c r="X3665" i="5"/>
  <c r="Y3665" i="5" s="1"/>
  <c r="Z3665" i="5" s="1" a="1"/>
  <c r="Z3665" i="5" s="1"/>
  <c r="X3666" i="5"/>
  <c r="Y3666" i="5" s="1"/>
  <c r="Z3666" i="5" s="1" a="1"/>
  <c r="Z3666" i="5" s="1"/>
  <c r="X3667" i="5"/>
  <c r="Y3667" i="5" s="1"/>
  <c r="Z3667" i="5" s="1" a="1"/>
  <c r="Z3667" i="5" s="1"/>
  <c r="X3668" i="5"/>
  <c r="Y3668" i="5" s="1"/>
  <c r="Z3668" i="5" s="1" a="1"/>
  <c r="Z3668" i="5" s="1"/>
  <c r="X3669" i="5"/>
  <c r="Y3669" i="5" s="1"/>
  <c r="Z3669" i="5" s="1" a="1"/>
  <c r="Z3669" i="5" s="1"/>
  <c r="X3670" i="5"/>
  <c r="Y3670" i="5" s="1"/>
  <c r="Z3670" i="5" s="1" a="1"/>
  <c r="Z3670" i="5" s="1"/>
  <c r="X3671" i="5"/>
  <c r="Y3671" i="5" s="1"/>
  <c r="Z3671" i="5" s="1" a="1"/>
  <c r="Z3671" i="5" s="1"/>
  <c r="X3672" i="5"/>
  <c r="Y3672" i="5" s="1"/>
  <c r="Z3672" i="5" s="1" a="1"/>
  <c r="Z3672" i="5" s="1"/>
  <c r="X3673" i="5"/>
  <c r="Y3673" i="5" s="1"/>
  <c r="Z3673" i="5" s="1" a="1"/>
  <c r="Z3673" i="5" s="1"/>
  <c r="X3674" i="5"/>
  <c r="Y3674" i="5" s="1"/>
  <c r="Z3674" i="5" s="1" a="1"/>
  <c r="Z3674" i="5" s="1"/>
  <c r="X3675" i="5"/>
  <c r="Y3675" i="5" s="1"/>
  <c r="Z3675" i="5" s="1" a="1"/>
  <c r="Z3675" i="5" s="1"/>
  <c r="X3676" i="5"/>
  <c r="Y3676" i="5" s="1"/>
  <c r="Z3676" i="5" s="1" a="1"/>
  <c r="Z3676" i="5" s="1"/>
  <c r="X3677" i="5"/>
  <c r="Y3677" i="5" s="1"/>
  <c r="Z3677" i="5" s="1" a="1"/>
  <c r="Z3677" i="5" s="1"/>
  <c r="X3678" i="5"/>
  <c r="Y3678" i="5" s="1"/>
  <c r="Z3678" i="5" s="1" a="1"/>
  <c r="Z3678" i="5" s="1"/>
  <c r="X3679" i="5"/>
  <c r="Y3679" i="5" s="1"/>
  <c r="Z3679" i="5" s="1" a="1"/>
  <c r="Z3679" i="5" s="1"/>
  <c r="X3680" i="5"/>
  <c r="Y3680" i="5" s="1"/>
  <c r="Z3680" i="5" s="1" a="1"/>
  <c r="Z3680" i="5" s="1"/>
  <c r="X3681" i="5"/>
  <c r="Y3681" i="5" s="1"/>
  <c r="Z3681" i="5" s="1" a="1"/>
  <c r="Z3681" i="5" s="1"/>
  <c r="X3682" i="5"/>
  <c r="Y3682" i="5" s="1"/>
  <c r="Z3682" i="5" s="1" a="1"/>
  <c r="Z3682" i="5" s="1"/>
  <c r="X3683" i="5"/>
  <c r="Y3683" i="5" s="1"/>
  <c r="Z3683" i="5" s="1" a="1"/>
  <c r="Z3683" i="5" s="1"/>
  <c r="X3684" i="5"/>
  <c r="Y3684" i="5" s="1"/>
  <c r="Z3684" i="5" s="1" a="1"/>
  <c r="Z3684" i="5" s="1"/>
  <c r="X3685" i="5"/>
  <c r="Y3685" i="5" s="1"/>
  <c r="Z3685" i="5" s="1" a="1"/>
  <c r="Z3685" i="5" s="1"/>
  <c r="X3686" i="5"/>
  <c r="Y3686" i="5" s="1"/>
  <c r="Z3686" i="5" s="1" a="1"/>
  <c r="Z3686" i="5" s="1"/>
  <c r="X3687" i="5"/>
  <c r="Y3687" i="5" s="1"/>
  <c r="Z3687" i="5" s="1" a="1"/>
  <c r="Z3687" i="5" s="1"/>
  <c r="X3688" i="5"/>
  <c r="Y3688" i="5" s="1"/>
  <c r="Z3688" i="5" s="1" a="1"/>
  <c r="Z3688" i="5" s="1"/>
  <c r="X3689" i="5"/>
  <c r="Y3689" i="5" s="1"/>
  <c r="Z3689" i="5" s="1" a="1"/>
  <c r="Z3689" i="5" s="1"/>
  <c r="X3690" i="5"/>
  <c r="Y3690" i="5" s="1"/>
  <c r="Z3690" i="5" s="1" a="1"/>
  <c r="Z3690" i="5" s="1"/>
  <c r="X3691" i="5"/>
  <c r="Y3691" i="5" s="1"/>
  <c r="Z3691" i="5" s="1" a="1"/>
  <c r="Z3691" i="5" s="1"/>
  <c r="X3692" i="5"/>
  <c r="Y3692" i="5" s="1"/>
  <c r="Z3692" i="5" s="1" a="1"/>
  <c r="Z3692" i="5" s="1"/>
  <c r="X3693" i="5"/>
  <c r="Y3693" i="5" s="1"/>
  <c r="Z3693" i="5" s="1" a="1"/>
  <c r="Z3693" i="5" s="1"/>
  <c r="X3694" i="5"/>
  <c r="Y3694" i="5" s="1"/>
  <c r="Z3694" i="5" s="1" a="1"/>
  <c r="Z3694" i="5" s="1"/>
  <c r="X3695" i="5"/>
  <c r="Y3695" i="5" s="1"/>
  <c r="Z3695" i="5" s="1" a="1"/>
  <c r="Z3695" i="5" s="1"/>
  <c r="X3696" i="5"/>
  <c r="Y3696" i="5" s="1"/>
  <c r="Z3696" i="5" s="1" a="1"/>
  <c r="Z3696" i="5" s="1"/>
  <c r="X3697" i="5"/>
  <c r="Y3697" i="5" s="1"/>
  <c r="Z3697" i="5" s="1" a="1"/>
  <c r="Z3697" i="5" s="1"/>
  <c r="X3698" i="5"/>
  <c r="Y3698" i="5" s="1"/>
  <c r="Z3698" i="5" s="1" a="1"/>
  <c r="Z3698" i="5" s="1"/>
  <c r="X3699" i="5"/>
  <c r="Y3699" i="5" s="1"/>
  <c r="Z3699" i="5" s="1" a="1"/>
  <c r="Z3699" i="5" s="1"/>
  <c r="X3700" i="5"/>
  <c r="Y3700" i="5" s="1"/>
  <c r="Z3700" i="5" s="1" a="1"/>
  <c r="Z3700" i="5" s="1"/>
  <c r="X3701" i="5"/>
  <c r="Y3701" i="5" s="1"/>
  <c r="Z3701" i="5" s="1" a="1"/>
  <c r="Z3701" i="5" s="1"/>
  <c r="X3702" i="5"/>
  <c r="Y3702" i="5" s="1"/>
  <c r="Z3702" i="5" s="1" a="1"/>
  <c r="Z3702" i="5" s="1"/>
  <c r="X3703" i="5"/>
  <c r="Y3703" i="5" s="1"/>
  <c r="Z3703" i="5" s="1" a="1"/>
  <c r="Z3703" i="5" s="1"/>
  <c r="X3704" i="5"/>
  <c r="Y3704" i="5" s="1"/>
  <c r="Z3704" i="5" s="1" a="1"/>
  <c r="Z3704" i="5" s="1"/>
  <c r="X3705" i="5"/>
  <c r="Y3705" i="5" s="1"/>
  <c r="Z3705" i="5" s="1" a="1"/>
  <c r="Z3705" i="5" s="1"/>
  <c r="X3706" i="5"/>
  <c r="Y3706" i="5" s="1"/>
  <c r="Z3706" i="5" s="1" a="1"/>
  <c r="Z3706" i="5" s="1"/>
  <c r="X3707" i="5"/>
  <c r="Y3707" i="5" s="1"/>
  <c r="Z3707" i="5" s="1" a="1"/>
  <c r="Z3707" i="5" s="1"/>
  <c r="X3708" i="5"/>
  <c r="Y3708" i="5" s="1"/>
  <c r="Z3708" i="5" s="1" a="1"/>
  <c r="Z3708" i="5" s="1"/>
  <c r="X3709" i="5"/>
  <c r="Y3709" i="5" s="1"/>
  <c r="Z3709" i="5" s="1" a="1"/>
  <c r="Z3709" i="5" s="1"/>
  <c r="X3710" i="5"/>
  <c r="Y3710" i="5" s="1"/>
  <c r="Z3710" i="5" s="1" a="1"/>
  <c r="Z3710" i="5" s="1"/>
  <c r="X3711" i="5"/>
  <c r="Y3711" i="5" s="1"/>
  <c r="Z3711" i="5" s="1" a="1"/>
  <c r="Z3711" i="5" s="1"/>
  <c r="X3712" i="5"/>
  <c r="Y3712" i="5" s="1"/>
  <c r="Z3712" i="5" s="1" a="1"/>
  <c r="Z3712" i="5" s="1"/>
  <c r="X3713" i="5"/>
  <c r="Y3713" i="5" s="1"/>
  <c r="Z3713" i="5" s="1" a="1"/>
  <c r="Z3713" i="5" s="1"/>
  <c r="X3714" i="5"/>
  <c r="Y3714" i="5" s="1"/>
  <c r="Z3714" i="5" s="1" a="1"/>
  <c r="Z3714" i="5" s="1"/>
  <c r="X3715" i="5"/>
  <c r="Y3715" i="5" s="1"/>
  <c r="Z3715" i="5" s="1" a="1"/>
  <c r="Z3715" i="5" s="1"/>
  <c r="X3716" i="5"/>
  <c r="Y3716" i="5" s="1"/>
  <c r="Z3716" i="5" s="1" a="1"/>
  <c r="Z3716" i="5" s="1"/>
  <c r="X3717" i="5"/>
  <c r="Y3717" i="5" s="1"/>
  <c r="Z3717" i="5" s="1" a="1"/>
  <c r="Z3717" i="5" s="1"/>
  <c r="X3718" i="5"/>
  <c r="Y3718" i="5" s="1"/>
  <c r="Z3718" i="5" s="1" a="1"/>
  <c r="Z3718" i="5" s="1"/>
  <c r="X3719" i="5"/>
  <c r="Y3719" i="5" s="1"/>
  <c r="Z3719" i="5" s="1" a="1"/>
  <c r="Z3719" i="5" s="1"/>
  <c r="X3720" i="5"/>
  <c r="Y3720" i="5" s="1"/>
  <c r="Z3720" i="5" s="1" a="1"/>
  <c r="Z3720" i="5" s="1"/>
  <c r="X3721" i="5"/>
  <c r="Y3721" i="5" s="1"/>
  <c r="Z3721" i="5" s="1" a="1"/>
  <c r="Z3721" i="5" s="1"/>
  <c r="X3722" i="5"/>
  <c r="Y3722" i="5" s="1"/>
  <c r="Z3722" i="5" s="1" a="1"/>
  <c r="Z3722" i="5" s="1"/>
  <c r="X3723" i="5"/>
  <c r="Y3723" i="5" s="1"/>
  <c r="Z3723" i="5" s="1" a="1"/>
  <c r="Z3723" i="5" s="1"/>
  <c r="X3724" i="5"/>
  <c r="Y3724" i="5" s="1"/>
  <c r="Z3724" i="5" s="1" a="1"/>
  <c r="Z3724" i="5" s="1"/>
  <c r="X3725" i="5"/>
  <c r="Y3725" i="5" s="1"/>
  <c r="Z3725" i="5" s="1" a="1"/>
  <c r="Z3725" i="5" s="1"/>
  <c r="X3726" i="5"/>
  <c r="Y3726" i="5" s="1"/>
  <c r="Z3726" i="5" s="1" a="1"/>
  <c r="Z3726" i="5" s="1"/>
  <c r="X3727" i="5"/>
  <c r="Y3727" i="5" s="1"/>
  <c r="Z3727" i="5" s="1" a="1"/>
  <c r="Z3727" i="5" s="1"/>
  <c r="X3728" i="5"/>
  <c r="Y3728" i="5" s="1"/>
  <c r="Z3728" i="5" s="1" a="1"/>
  <c r="Z3728" i="5" s="1"/>
  <c r="X3729" i="5"/>
  <c r="Y3729" i="5" s="1"/>
  <c r="Z3729" i="5" s="1" a="1"/>
  <c r="Z3729" i="5" s="1"/>
  <c r="X3730" i="5"/>
  <c r="Y3730" i="5" s="1"/>
  <c r="Z3730" i="5" s="1" a="1"/>
  <c r="Z3730" i="5" s="1"/>
  <c r="X3731" i="5"/>
  <c r="Y3731" i="5" s="1"/>
  <c r="Z3731" i="5" s="1" a="1"/>
  <c r="Z3731" i="5" s="1"/>
  <c r="X3732" i="5"/>
  <c r="Y3732" i="5" s="1"/>
  <c r="Z3732" i="5" s="1" a="1"/>
  <c r="Z3732" i="5" s="1"/>
  <c r="X3733" i="5"/>
  <c r="Y3733" i="5" s="1"/>
  <c r="Z3733" i="5" s="1" a="1"/>
  <c r="Z3733" i="5" s="1"/>
  <c r="X3734" i="5"/>
  <c r="Y3734" i="5" s="1"/>
  <c r="Z3734" i="5" s="1" a="1"/>
  <c r="Z3734" i="5" s="1"/>
  <c r="X3735" i="5"/>
  <c r="Y3735" i="5" s="1"/>
  <c r="Z3735" i="5" s="1" a="1"/>
  <c r="Z3735" i="5" s="1"/>
  <c r="X3736" i="5"/>
  <c r="Y3736" i="5" s="1"/>
  <c r="Z3736" i="5" s="1" a="1"/>
  <c r="Z3736" i="5" s="1"/>
  <c r="X3737" i="5"/>
  <c r="Y3737" i="5" s="1"/>
  <c r="Z3737" i="5" s="1" a="1"/>
  <c r="Z3737" i="5" s="1"/>
  <c r="X3738" i="5"/>
  <c r="Y3738" i="5" s="1"/>
  <c r="Z3738" i="5" s="1" a="1"/>
  <c r="Z3738" i="5" s="1"/>
  <c r="X3739" i="5"/>
  <c r="Y3739" i="5" s="1"/>
  <c r="Z3739" i="5" s="1" a="1"/>
  <c r="Z3739" i="5" s="1"/>
  <c r="X3740" i="5"/>
  <c r="Y3740" i="5" s="1"/>
  <c r="Z3740" i="5" s="1" a="1"/>
  <c r="Z3740" i="5" s="1"/>
  <c r="X3741" i="5"/>
  <c r="Y3741" i="5" s="1"/>
  <c r="Z3741" i="5" s="1" a="1"/>
  <c r="Z3741" i="5" s="1"/>
  <c r="X3742" i="5"/>
  <c r="Y3742" i="5" s="1"/>
  <c r="Z3742" i="5" s="1" a="1"/>
  <c r="Z3742" i="5" s="1"/>
  <c r="X3743" i="5"/>
  <c r="Y3743" i="5" s="1"/>
  <c r="Z3743" i="5" s="1" a="1"/>
  <c r="Z3743" i="5" s="1"/>
  <c r="X3744" i="5"/>
  <c r="Y3744" i="5" s="1"/>
  <c r="Z3744" i="5" s="1" a="1"/>
  <c r="Z3744" i="5" s="1"/>
  <c r="X3745" i="5"/>
  <c r="Y3745" i="5" s="1"/>
  <c r="Z3745" i="5" s="1" a="1"/>
  <c r="Z3745" i="5" s="1"/>
  <c r="X3746" i="5"/>
  <c r="Y3746" i="5" s="1"/>
  <c r="Z3746" i="5" s="1" a="1"/>
  <c r="Z3746" i="5" s="1"/>
  <c r="X3747" i="5"/>
  <c r="Y3747" i="5" s="1"/>
  <c r="Z3747" i="5" s="1" a="1"/>
  <c r="Z3747" i="5" s="1"/>
  <c r="X3748" i="5"/>
  <c r="Y3748" i="5" s="1"/>
  <c r="Z3748" i="5" s="1" a="1"/>
  <c r="Z3748" i="5" s="1"/>
  <c r="X3749" i="5"/>
  <c r="Y3749" i="5" s="1"/>
  <c r="Z3749" i="5" s="1" a="1"/>
  <c r="Z3749" i="5" s="1"/>
  <c r="X3750" i="5"/>
  <c r="Y3750" i="5" s="1"/>
  <c r="Z3750" i="5" s="1" a="1"/>
  <c r="Z3750" i="5" s="1"/>
  <c r="X3751" i="5"/>
  <c r="Y3751" i="5" s="1"/>
  <c r="Z3751" i="5" s="1" a="1"/>
  <c r="Z3751" i="5" s="1"/>
  <c r="X3752" i="5"/>
  <c r="Y3752" i="5" s="1"/>
  <c r="Z3752" i="5" s="1" a="1"/>
  <c r="Z3752" i="5" s="1"/>
  <c r="X3753" i="5"/>
  <c r="Y3753" i="5" s="1"/>
  <c r="Z3753" i="5" s="1" a="1"/>
  <c r="Z3753" i="5" s="1"/>
  <c r="X3754" i="5"/>
  <c r="Y3754" i="5" s="1"/>
  <c r="Z3754" i="5" s="1" a="1"/>
  <c r="Z3754" i="5" s="1"/>
  <c r="X3755" i="5"/>
  <c r="Y3755" i="5" s="1"/>
  <c r="Z3755" i="5" s="1" a="1"/>
  <c r="Z3755" i="5" s="1"/>
  <c r="X3756" i="5"/>
  <c r="Y3756" i="5" s="1"/>
  <c r="Z3756" i="5" s="1" a="1"/>
  <c r="Z3756" i="5" s="1"/>
  <c r="X3757" i="5"/>
  <c r="Y3757" i="5" s="1"/>
  <c r="Z3757" i="5" s="1" a="1"/>
  <c r="Z3757" i="5" s="1"/>
  <c r="X3758" i="5"/>
  <c r="Y3758" i="5" s="1"/>
  <c r="Z3758" i="5" s="1" a="1"/>
  <c r="Z3758" i="5" s="1"/>
  <c r="X3759" i="5"/>
  <c r="Y3759" i="5" s="1"/>
  <c r="Z3759" i="5" s="1" a="1"/>
  <c r="Z3759" i="5" s="1"/>
  <c r="X3760" i="5"/>
  <c r="Y3760" i="5" s="1"/>
  <c r="Z3760" i="5" s="1" a="1"/>
  <c r="Z3760" i="5" s="1"/>
  <c r="X3761" i="5"/>
  <c r="Y3761" i="5" s="1"/>
  <c r="Z3761" i="5" s="1" a="1"/>
  <c r="Z3761" i="5" s="1"/>
  <c r="X3762" i="5"/>
  <c r="Y3762" i="5" s="1"/>
  <c r="Z3762" i="5" s="1" a="1"/>
  <c r="Z3762" i="5" s="1"/>
  <c r="X3763" i="5"/>
  <c r="Y3763" i="5" s="1"/>
  <c r="Z3763" i="5" s="1" a="1"/>
  <c r="Z3763" i="5" s="1"/>
  <c r="X3764" i="5"/>
  <c r="Y3764" i="5" s="1"/>
  <c r="Z3764" i="5" s="1" a="1"/>
  <c r="Z3764" i="5" s="1"/>
  <c r="X3765" i="5"/>
  <c r="Y3765" i="5" s="1"/>
  <c r="Z3765" i="5" s="1" a="1"/>
  <c r="Z3765" i="5" s="1"/>
  <c r="X3766" i="5"/>
  <c r="Y3766" i="5" s="1"/>
  <c r="Z3766" i="5" s="1" a="1"/>
  <c r="Z3766" i="5" s="1"/>
  <c r="X3767" i="5"/>
  <c r="Y3767" i="5" s="1"/>
  <c r="Z3767" i="5" s="1" a="1"/>
  <c r="Z3767" i="5" s="1"/>
  <c r="X3768" i="5"/>
  <c r="Y3768" i="5" s="1"/>
  <c r="Z3768" i="5" s="1" a="1"/>
  <c r="Z3768" i="5" s="1"/>
  <c r="X3769" i="5"/>
  <c r="Y3769" i="5" s="1"/>
  <c r="Z3769" i="5" s="1" a="1"/>
  <c r="Z3769" i="5" s="1"/>
  <c r="X3770" i="5"/>
  <c r="Y3770" i="5" s="1"/>
  <c r="Z3770" i="5" s="1" a="1"/>
  <c r="Z3770" i="5" s="1"/>
  <c r="X3771" i="5"/>
  <c r="Y3771" i="5" s="1"/>
  <c r="Z3771" i="5" s="1" a="1"/>
  <c r="Z3771" i="5" s="1"/>
  <c r="X3772" i="5"/>
  <c r="Y3772" i="5" s="1"/>
  <c r="Z3772" i="5" s="1" a="1"/>
  <c r="Z3772" i="5" s="1"/>
  <c r="X3773" i="5"/>
  <c r="Y3773" i="5" s="1"/>
  <c r="Z3773" i="5" s="1" a="1"/>
  <c r="Z3773" i="5" s="1"/>
  <c r="X3774" i="5"/>
  <c r="Y3774" i="5" s="1"/>
  <c r="Z3774" i="5" s="1" a="1"/>
  <c r="Z3774" i="5" s="1"/>
  <c r="X3775" i="5"/>
  <c r="Y3775" i="5" s="1"/>
  <c r="Z3775" i="5" s="1" a="1"/>
  <c r="Z3775" i="5" s="1"/>
  <c r="X3776" i="5"/>
  <c r="Y3776" i="5" s="1"/>
  <c r="Z3776" i="5" s="1" a="1"/>
  <c r="Z3776" i="5" s="1"/>
  <c r="X3777" i="5"/>
  <c r="Y3777" i="5" s="1"/>
  <c r="Z3777" i="5" s="1" a="1"/>
  <c r="Z3777" i="5" s="1"/>
  <c r="X3778" i="5"/>
  <c r="Y3778" i="5" s="1"/>
  <c r="Z3778" i="5" s="1" a="1"/>
  <c r="Z3778" i="5" s="1"/>
  <c r="X3779" i="5"/>
  <c r="Y3779" i="5" s="1"/>
  <c r="Z3779" i="5" s="1" a="1"/>
  <c r="Z3779" i="5" s="1"/>
  <c r="X3780" i="5"/>
  <c r="Y3780" i="5" s="1"/>
  <c r="Z3780" i="5" s="1" a="1"/>
  <c r="Z3780" i="5" s="1"/>
  <c r="X3781" i="5"/>
  <c r="Y3781" i="5" s="1"/>
  <c r="Z3781" i="5" s="1" a="1"/>
  <c r="Z3781" i="5" s="1"/>
  <c r="X3782" i="5"/>
  <c r="Y3782" i="5" s="1"/>
  <c r="Z3782" i="5" s="1" a="1"/>
  <c r="Z3782" i="5" s="1"/>
  <c r="X3783" i="5"/>
  <c r="Y3783" i="5" s="1"/>
  <c r="Z3783" i="5" s="1" a="1"/>
  <c r="Z3783" i="5" s="1"/>
  <c r="X3784" i="5"/>
  <c r="Y3784" i="5" s="1"/>
  <c r="Z3784" i="5" s="1" a="1"/>
  <c r="Z3784" i="5" s="1"/>
  <c r="X3785" i="5"/>
  <c r="Y3785" i="5" s="1"/>
  <c r="Z3785" i="5" s="1" a="1"/>
  <c r="Z3785" i="5" s="1"/>
  <c r="X3786" i="5"/>
  <c r="Y3786" i="5" s="1"/>
  <c r="Z3786" i="5" s="1" a="1"/>
  <c r="Z3786" i="5" s="1"/>
  <c r="X3787" i="5"/>
  <c r="Y3787" i="5" s="1"/>
  <c r="Z3787" i="5" s="1" a="1"/>
  <c r="Z3787" i="5" s="1"/>
  <c r="X3788" i="5"/>
  <c r="Y3788" i="5" s="1"/>
  <c r="Z3788" i="5" s="1" a="1"/>
  <c r="Z3788" i="5" s="1"/>
  <c r="X3789" i="5"/>
  <c r="Y3789" i="5" s="1"/>
  <c r="Z3789" i="5" s="1" a="1"/>
  <c r="Z3789" i="5" s="1"/>
  <c r="X3790" i="5"/>
  <c r="Y3790" i="5" s="1"/>
  <c r="Z3790" i="5" s="1" a="1"/>
  <c r="Z3790" i="5" s="1"/>
  <c r="X3791" i="5"/>
  <c r="Y3791" i="5" s="1"/>
  <c r="Z3791" i="5" s="1" a="1"/>
  <c r="Z3791" i="5" s="1"/>
  <c r="X3792" i="5"/>
  <c r="Y3792" i="5" s="1"/>
  <c r="Z3792" i="5" s="1" a="1"/>
  <c r="Z3792" i="5" s="1"/>
  <c r="X3793" i="5"/>
  <c r="Y3793" i="5" s="1"/>
  <c r="Z3793" i="5" s="1" a="1"/>
  <c r="Z3793" i="5" s="1"/>
  <c r="X3794" i="5"/>
  <c r="Y3794" i="5" s="1"/>
  <c r="Z3794" i="5" s="1" a="1"/>
  <c r="Z3794" i="5" s="1"/>
  <c r="X3795" i="5"/>
  <c r="Y3795" i="5" s="1"/>
  <c r="Z3795" i="5" s="1" a="1"/>
  <c r="Z3795" i="5" s="1"/>
  <c r="X3796" i="5"/>
  <c r="Y3796" i="5" s="1"/>
  <c r="Z3796" i="5" s="1" a="1"/>
  <c r="Z3796" i="5" s="1"/>
  <c r="X3797" i="5"/>
  <c r="Y3797" i="5" s="1"/>
  <c r="Z3797" i="5" s="1" a="1"/>
  <c r="Z3797" i="5" s="1"/>
  <c r="X3798" i="5"/>
  <c r="Y3798" i="5" s="1"/>
  <c r="Z3798" i="5" s="1" a="1"/>
  <c r="Z3798" i="5" s="1"/>
  <c r="X3799" i="5"/>
  <c r="Y3799" i="5" s="1"/>
  <c r="Z3799" i="5" s="1" a="1"/>
  <c r="Z3799" i="5" s="1"/>
  <c r="X3800" i="5"/>
  <c r="Y3800" i="5" s="1"/>
  <c r="Z3800" i="5" s="1" a="1"/>
  <c r="Z3800" i="5" s="1"/>
  <c r="X3801" i="5"/>
  <c r="Y3801" i="5" s="1"/>
  <c r="Z3801" i="5" s="1" a="1"/>
  <c r="Z3801" i="5" s="1"/>
  <c r="X3802" i="5"/>
  <c r="Y3802" i="5" s="1"/>
  <c r="Z3802" i="5" s="1" a="1"/>
  <c r="Z3802" i="5" s="1"/>
  <c r="X3803" i="5"/>
  <c r="Y3803" i="5" s="1"/>
  <c r="Z3803" i="5" s="1" a="1"/>
  <c r="Z3803" i="5" s="1"/>
  <c r="X3804" i="5"/>
  <c r="Y3804" i="5" s="1"/>
  <c r="Z3804" i="5" s="1" a="1"/>
  <c r="Z3804" i="5" s="1"/>
  <c r="X3805" i="5"/>
  <c r="Y3805" i="5" s="1"/>
  <c r="Z3805" i="5" s="1" a="1"/>
  <c r="Z3805" i="5" s="1"/>
  <c r="X3806" i="5"/>
  <c r="Y3806" i="5" s="1"/>
  <c r="Z3806" i="5" s="1" a="1"/>
  <c r="Z3806" i="5" s="1"/>
  <c r="X3807" i="5"/>
  <c r="Y3807" i="5" s="1"/>
  <c r="Z3807" i="5" s="1" a="1"/>
  <c r="Z3807" i="5" s="1"/>
  <c r="X3808" i="5"/>
  <c r="Y3808" i="5" s="1"/>
  <c r="Z3808" i="5" s="1" a="1"/>
  <c r="Z3808" i="5" s="1"/>
  <c r="X3809" i="5"/>
  <c r="Y3809" i="5" s="1"/>
  <c r="Z3809" i="5" s="1" a="1"/>
  <c r="Z3809" i="5" s="1"/>
  <c r="X3810" i="5"/>
  <c r="Y3810" i="5" s="1"/>
  <c r="Z3810" i="5" s="1" a="1"/>
  <c r="Z3810" i="5" s="1"/>
  <c r="X3811" i="5"/>
  <c r="Y3811" i="5" s="1"/>
  <c r="Z3811" i="5" s="1" a="1"/>
  <c r="Z3811" i="5" s="1"/>
  <c r="X3812" i="5"/>
  <c r="Y3812" i="5" s="1"/>
  <c r="Z3812" i="5" s="1" a="1"/>
  <c r="Z3812" i="5" s="1"/>
  <c r="X3813" i="5"/>
  <c r="Y3813" i="5" s="1"/>
  <c r="Z3813" i="5" s="1" a="1"/>
  <c r="Z3813" i="5" s="1"/>
  <c r="X3814" i="5"/>
  <c r="Y3814" i="5" s="1"/>
  <c r="Z3814" i="5" s="1" a="1"/>
  <c r="Z3814" i="5" s="1"/>
  <c r="X3815" i="5"/>
  <c r="Y3815" i="5" s="1"/>
  <c r="Z3815" i="5" s="1" a="1"/>
  <c r="Z3815" i="5" s="1"/>
  <c r="X3816" i="5"/>
  <c r="Y3816" i="5" s="1"/>
  <c r="Z3816" i="5" s="1" a="1"/>
  <c r="Z3816" i="5" s="1"/>
  <c r="X3817" i="5"/>
  <c r="Y3817" i="5" s="1"/>
  <c r="Z3817" i="5" s="1" a="1"/>
  <c r="Z3817" i="5" s="1"/>
  <c r="X3818" i="5"/>
  <c r="Y3818" i="5" s="1"/>
  <c r="Z3818" i="5" s="1" a="1"/>
  <c r="Z3818" i="5" s="1"/>
  <c r="X3819" i="5"/>
  <c r="Y3819" i="5" s="1"/>
  <c r="Z3819" i="5" s="1" a="1"/>
  <c r="Z3819" i="5" s="1"/>
  <c r="X3820" i="5"/>
  <c r="Y3820" i="5" s="1"/>
  <c r="Z3820" i="5" s="1" a="1"/>
  <c r="Z3820" i="5" s="1"/>
  <c r="X3821" i="5"/>
  <c r="Y3821" i="5" s="1"/>
  <c r="Z3821" i="5" s="1" a="1"/>
  <c r="Z3821" i="5" s="1"/>
  <c r="X3822" i="5"/>
  <c r="Y3822" i="5" s="1"/>
  <c r="Z3822" i="5" s="1" a="1"/>
  <c r="Z3822" i="5" s="1"/>
  <c r="X3823" i="5"/>
  <c r="Y3823" i="5" s="1"/>
  <c r="Z3823" i="5" s="1" a="1"/>
  <c r="Z3823" i="5" s="1"/>
  <c r="X3824" i="5"/>
  <c r="Y3824" i="5" s="1"/>
  <c r="Z3824" i="5" s="1" a="1"/>
  <c r="Z3824" i="5" s="1"/>
  <c r="X3825" i="5"/>
  <c r="Y3825" i="5" s="1"/>
  <c r="Z3825" i="5" s="1" a="1"/>
  <c r="Z3825" i="5" s="1"/>
  <c r="X3826" i="5"/>
  <c r="Y3826" i="5" s="1"/>
  <c r="Z3826" i="5" s="1" a="1"/>
  <c r="Z3826" i="5" s="1"/>
  <c r="X3827" i="5"/>
  <c r="Y3827" i="5" s="1"/>
  <c r="Z3827" i="5" s="1" a="1"/>
  <c r="Z3827" i="5" s="1"/>
  <c r="X3828" i="5"/>
  <c r="Y3828" i="5" s="1"/>
  <c r="Z3828" i="5" s="1" a="1"/>
  <c r="Z3828" i="5" s="1"/>
  <c r="X3829" i="5"/>
  <c r="Y3829" i="5" s="1"/>
  <c r="Z3829" i="5" s="1" a="1"/>
  <c r="Z3829" i="5" s="1"/>
  <c r="X3830" i="5"/>
  <c r="Y3830" i="5" s="1"/>
  <c r="Z3830" i="5" s="1" a="1"/>
  <c r="Z3830" i="5" s="1"/>
  <c r="X3831" i="5"/>
  <c r="Y3831" i="5" s="1"/>
  <c r="Z3831" i="5" s="1" a="1"/>
  <c r="Z3831" i="5" s="1"/>
  <c r="X3832" i="5"/>
  <c r="Y3832" i="5" s="1"/>
  <c r="Z3832" i="5" s="1" a="1"/>
  <c r="Z3832" i="5" s="1"/>
  <c r="X3833" i="5"/>
  <c r="Y3833" i="5" s="1"/>
  <c r="Z3833" i="5" s="1" a="1"/>
  <c r="Z3833" i="5" s="1"/>
  <c r="X3834" i="5"/>
  <c r="Y3834" i="5" s="1"/>
  <c r="Z3834" i="5" s="1" a="1"/>
  <c r="Z3834" i="5" s="1"/>
  <c r="X3835" i="5"/>
  <c r="Y3835" i="5" s="1"/>
  <c r="Z3835" i="5" s="1" a="1"/>
  <c r="Z3835" i="5" s="1"/>
  <c r="X3836" i="5"/>
  <c r="Y3836" i="5" s="1"/>
  <c r="Z3836" i="5" s="1" a="1"/>
  <c r="Z3836" i="5" s="1"/>
  <c r="X3837" i="5"/>
  <c r="Y3837" i="5" s="1"/>
  <c r="Z3837" i="5" s="1" a="1"/>
  <c r="Z3837" i="5" s="1"/>
  <c r="X3838" i="5"/>
  <c r="Y3838" i="5" s="1"/>
  <c r="Z3838" i="5" s="1" a="1"/>
  <c r="Z3838" i="5" s="1"/>
  <c r="X3839" i="5"/>
  <c r="Y3839" i="5" s="1"/>
  <c r="Z3839" i="5" s="1" a="1"/>
  <c r="Z3839" i="5" s="1"/>
  <c r="X3840" i="5"/>
  <c r="Y3840" i="5" s="1"/>
  <c r="Z3840" i="5" s="1" a="1"/>
  <c r="Z3840" i="5" s="1"/>
  <c r="X3841" i="5"/>
  <c r="Y3841" i="5" s="1"/>
  <c r="Z3841" i="5" s="1" a="1"/>
  <c r="Z3841" i="5" s="1"/>
  <c r="X3842" i="5"/>
  <c r="Y3842" i="5" s="1"/>
  <c r="Z3842" i="5" s="1" a="1"/>
  <c r="Z3842" i="5" s="1"/>
  <c r="X3843" i="5"/>
  <c r="Y3843" i="5" s="1"/>
  <c r="Z3843" i="5" s="1" a="1"/>
  <c r="Z3843" i="5" s="1"/>
  <c r="X3844" i="5"/>
  <c r="Y3844" i="5" s="1"/>
  <c r="Z3844" i="5" s="1" a="1"/>
  <c r="Z3844" i="5" s="1"/>
  <c r="X3845" i="5"/>
  <c r="Y3845" i="5" s="1"/>
  <c r="Z3845" i="5" s="1" a="1"/>
  <c r="Z3845" i="5" s="1"/>
  <c r="X3846" i="5"/>
  <c r="Y3846" i="5" s="1"/>
  <c r="Z3846" i="5" s="1" a="1"/>
  <c r="Z3846" i="5" s="1"/>
  <c r="X3847" i="5"/>
  <c r="Y3847" i="5" s="1"/>
  <c r="Z3847" i="5" s="1" a="1"/>
  <c r="Z3847" i="5" s="1"/>
  <c r="X3848" i="5"/>
  <c r="Y3848" i="5" s="1"/>
  <c r="Z3848" i="5" s="1" a="1"/>
  <c r="Z3848" i="5" s="1"/>
  <c r="X3849" i="5"/>
  <c r="Y3849" i="5" s="1"/>
  <c r="Z3849" i="5" s="1" a="1"/>
  <c r="Z3849" i="5" s="1"/>
  <c r="X3850" i="5"/>
  <c r="Y3850" i="5" s="1"/>
  <c r="Z3850" i="5" s="1" a="1"/>
  <c r="Z3850" i="5" s="1"/>
  <c r="X3851" i="5"/>
  <c r="Y3851" i="5" s="1"/>
  <c r="Z3851" i="5" s="1" a="1"/>
  <c r="Z3851" i="5" s="1"/>
  <c r="X3852" i="5"/>
  <c r="Y3852" i="5" s="1"/>
  <c r="Z3852" i="5" s="1" a="1"/>
  <c r="Z3852" i="5" s="1"/>
  <c r="X3853" i="5"/>
  <c r="Y3853" i="5" s="1"/>
  <c r="Z3853" i="5" s="1" a="1"/>
  <c r="Z3853" i="5" s="1"/>
  <c r="X3854" i="5"/>
  <c r="Y3854" i="5" s="1"/>
  <c r="Z3854" i="5" s="1" a="1"/>
  <c r="Z3854" i="5" s="1"/>
  <c r="X3855" i="5"/>
  <c r="Y3855" i="5" s="1"/>
  <c r="Z3855" i="5" s="1" a="1"/>
  <c r="Z3855" i="5" s="1"/>
  <c r="X3856" i="5"/>
  <c r="Y3856" i="5" s="1"/>
  <c r="Z3856" i="5" s="1" a="1"/>
  <c r="Z3856" i="5" s="1"/>
  <c r="X3857" i="5"/>
  <c r="Y3857" i="5" s="1"/>
  <c r="Z3857" i="5" s="1" a="1"/>
  <c r="Z3857" i="5" s="1"/>
  <c r="X3858" i="5"/>
  <c r="Y3858" i="5" s="1"/>
  <c r="Z3858" i="5" s="1" a="1"/>
  <c r="Z3858" i="5" s="1"/>
  <c r="X3859" i="5"/>
  <c r="Y3859" i="5" s="1"/>
  <c r="Z3859" i="5" s="1" a="1"/>
  <c r="Z3859" i="5" s="1"/>
  <c r="X3860" i="5"/>
  <c r="Y3860" i="5" s="1"/>
  <c r="Z3860" i="5" s="1" a="1"/>
  <c r="Z3860" i="5" s="1"/>
  <c r="X3861" i="5"/>
  <c r="Y3861" i="5" s="1"/>
  <c r="Z3861" i="5" s="1" a="1"/>
  <c r="Z3861" i="5" s="1"/>
  <c r="X3862" i="5"/>
  <c r="Y3862" i="5" s="1"/>
  <c r="Z3862" i="5" s="1" a="1"/>
  <c r="Z3862" i="5" s="1"/>
  <c r="X3863" i="5"/>
  <c r="Y3863" i="5" s="1"/>
  <c r="Z3863" i="5" s="1" a="1"/>
  <c r="Z3863" i="5" s="1"/>
  <c r="X3864" i="5"/>
  <c r="Y3864" i="5" s="1"/>
  <c r="Z3864" i="5" s="1" a="1"/>
  <c r="Z3864" i="5" s="1"/>
  <c r="X3865" i="5"/>
  <c r="Y3865" i="5" s="1"/>
  <c r="Z3865" i="5" s="1" a="1"/>
  <c r="Z3865" i="5" s="1"/>
  <c r="X3866" i="5"/>
  <c r="Y3866" i="5" s="1"/>
  <c r="Z3866" i="5" s="1" a="1"/>
  <c r="Z3866" i="5" s="1"/>
  <c r="X3867" i="5"/>
  <c r="Y3867" i="5" s="1"/>
  <c r="Z3867" i="5" s="1" a="1"/>
  <c r="Z3867" i="5" s="1"/>
  <c r="X3868" i="5"/>
  <c r="Y3868" i="5" s="1"/>
  <c r="Z3868" i="5" s="1" a="1"/>
  <c r="Z3868" i="5" s="1"/>
  <c r="X3869" i="5"/>
  <c r="Y3869" i="5" s="1"/>
  <c r="Z3869" i="5" s="1" a="1"/>
  <c r="Z3869" i="5" s="1"/>
  <c r="X3870" i="5"/>
  <c r="Y3870" i="5" s="1"/>
  <c r="Z3870" i="5" s="1" a="1"/>
  <c r="Z3870" i="5" s="1"/>
  <c r="X3871" i="5"/>
  <c r="Y3871" i="5" s="1"/>
  <c r="Z3871" i="5" s="1" a="1"/>
  <c r="Z3871" i="5" s="1"/>
  <c r="X3872" i="5"/>
  <c r="Y3872" i="5" s="1"/>
  <c r="Z3872" i="5" s="1" a="1"/>
  <c r="Z3872" i="5" s="1"/>
  <c r="X3873" i="5"/>
  <c r="Y3873" i="5" s="1"/>
  <c r="Z3873" i="5" s="1" a="1"/>
  <c r="Z3873" i="5" s="1"/>
  <c r="X3874" i="5"/>
  <c r="Y3874" i="5" s="1"/>
  <c r="Z3874" i="5" s="1" a="1"/>
  <c r="Z3874" i="5" s="1"/>
  <c r="X3875" i="5"/>
  <c r="Y3875" i="5" s="1"/>
  <c r="Z3875" i="5" s="1" a="1"/>
  <c r="Z3875" i="5" s="1"/>
  <c r="X3876" i="5"/>
  <c r="Y3876" i="5" s="1"/>
  <c r="Z3876" i="5" s="1" a="1"/>
  <c r="Z3876" i="5" s="1"/>
  <c r="X3877" i="5"/>
  <c r="Y3877" i="5" s="1"/>
  <c r="Z3877" i="5" s="1" a="1"/>
  <c r="Z3877" i="5" s="1"/>
  <c r="X3878" i="5"/>
  <c r="Y3878" i="5" s="1"/>
  <c r="Z3878" i="5" s="1" a="1"/>
  <c r="Z3878" i="5" s="1"/>
  <c r="X3879" i="5"/>
  <c r="Y3879" i="5" s="1"/>
  <c r="Z3879" i="5" s="1" a="1"/>
  <c r="Z3879" i="5" s="1"/>
  <c r="X3880" i="5"/>
  <c r="Y3880" i="5" s="1"/>
  <c r="Z3880" i="5" s="1" a="1"/>
  <c r="Z3880" i="5" s="1"/>
  <c r="X3881" i="5"/>
  <c r="Y3881" i="5" s="1"/>
  <c r="Z3881" i="5" s="1" a="1"/>
  <c r="Z3881" i="5" s="1"/>
  <c r="X3882" i="5"/>
  <c r="Y3882" i="5" s="1"/>
  <c r="Z3882" i="5" s="1" a="1"/>
  <c r="Z3882" i="5" s="1"/>
  <c r="X3883" i="5"/>
  <c r="Y3883" i="5" s="1"/>
  <c r="Z3883" i="5" s="1" a="1"/>
  <c r="Z3883" i="5" s="1"/>
  <c r="X3884" i="5"/>
  <c r="Y3884" i="5" s="1"/>
  <c r="Z3884" i="5" s="1" a="1"/>
  <c r="Z3884" i="5" s="1"/>
  <c r="X3885" i="5"/>
  <c r="Y3885" i="5" s="1"/>
  <c r="Z3885" i="5" s="1" a="1"/>
  <c r="Z3885" i="5" s="1"/>
  <c r="X3886" i="5"/>
  <c r="Y3886" i="5" s="1"/>
  <c r="Z3886" i="5" s="1" a="1"/>
  <c r="Z3886" i="5" s="1"/>
  <c r="X3887" i="5"/>
  <c r="Y3887" i="5" s="1"/>
  <c r="Z3887" i="5" s="1" a="1"/>
  <c r="Z3887" i="5" s="1"/>
  <c r="X3888" i="5"/>
  <c r="Y3888" i="5" s="1"/>
  <c r="Z3888" i="5" s="1" a="1"/>
  <c r="Z3888" i="5" s="1"/>
  <c r="X3889" i="5"/>
  <c r="Y3889" i="5" s="1"/>
  <c r="Z3889" i="5" s="1" a="1"/>
  <c r="Z3889" i="5" s="1"/>
  <c r="X3890" i="5"/>
  <c r="Y3890" i="5" s="1"/>
  <c r="Z3890" i="5" s="1" a="1"/>
  <c r="Z3890" i="5" s="1"/>
  <c r="X3891" i="5"/>
  <c r="Y3891" i="5" s="1"/>
  <c r="Z3891" i="5" s="1" a="1"/>
  <c r="Z3891" i="5" s="1"/>
  <c r="X3892" i="5"/>
  <c r="Y3892" i="5" s="1"/>
  <c r="Z3892" i="5" s="1" a="1"/>
  <c r="Z3892" i="5" s="1"/>
  <c r="X3893" i="5"/>
  <c r="Y3893" i="5" s="1"/>
  <c r="Z3893" i="5" s="1" a="1"/>
  <c r="Z3893" i="5" s="1"/>
  <c r="X3894" i="5"/>
  <c r="Y3894" i="5" s="1"/>
  <c r="Z3894" i="5" s="1" a="1"/>
  <c r="Z3894" i="5" s="1"/>
  <c r="X3895" i="5"/>
  <c r="Y3895" i="5" s="1"/>
  <c r="Z3895" i="5" s="1" a="1"/>
  <c r="Z3895" i="5" s="1"/>
  <c r="X3896" i="5"/>
  <c r="Y3896" i="5" s="1"/>
  <c r="Z3896" i="5" s="1" a="1"/>
  <c r="Z3896" i="5" s="1"/>
  <c r="X3897" i="5"/>
  <c r="Y3897" i="5" s="1"/>
  <c r="Z3897" i="5" s="1" a="1"/>
  <c r="Z3897" i="5" s="1"/>
  <c r="X3898" i="5"/>
  <c r="Y3898" i="5" s="1"/>
  <c r="Z3898" i="5" s="1" a="1"/>
  <c r="Z3898" i="5" s="1"/>
  <c r="X3899" i="5"/>
  <c r="Y3899" i="5" s="1"/>
  <c r="Z3899" i="5" s="1" a="1"/>
  <c r="Z3899" i="5" s="1"/>
  <c r="X3900" i="5"/>
  <c r="Y3900" i="5" s="1"/>
  <c r="Z3900" i="5" s="1" a="1"/>
  <c r="Z3900" i="5" s="1"/>
  <c r="X3901" i="5"/>
  <c r="Y3901" i="5" s="1"/>
  <c r="Z3901" i="5" s="1" a="1"/>
  <c r="Z3901" i="5" s="1"/>
  <c r="X3902" i="5"/>
  <c r="Y3902" i="5" s="1"/>
  <c r="Z3902" i="5" s="1" a="1"/>
  <c r="Z3902" i="5" s="1"/>
  <c r="X3903" i="5"/>
  <c r="Y3903" i="5" s="1"/>
  <c r="Z3903" i="5" s="1" a="1"/>
  <c r="Z3903" i="5" s="1"/>
  <c r="X3904" i="5"/>
  <c r="Y3904" i="5" s="1"/>
  <c r="Z3904" i="5" s="1" a="1"/>
  <c r="Z3904" i="5" s="1"/>
  <c r="X3905" i="5"/>
  <c r="Y3905" i="5" s="1"/>
  <c r="Z3905" i="5" s="1" a="1"/>
  <c r="Z3905" i="5" s="1"/>
  <c r="X3906" i="5"/>
  <c r="Y3906" i="5" s="1"/>
  <c r="Z3906" i="5" s="1" a="1"/>
  <c r="Z3906" i="5" s="1"/>
  <c r="X3907" i="5"/>
  <c r="Y3907" i="5" s="1"/>
  <c r="Z3907" i="5" s="1" a="1"/>
  <c r="Z3907" i="5" s="1"/>
  <c r="X3908" i="5"/>
  <c r="Y3908" i="5" s="1"/>
  <c r="Z3908" i="5" s="1" a="1"/>
  <c r="Z3908" i="5" s="1"/>
  <c r="X3909" i="5"/>
  <c r="Y3909" i="5" s="1"/>
  <c r="Z3909" i="5" s="1" a="1"/>
  <c r="Z3909" i="5" s="1"/>
  <c r="X3910" i="5"/>
  <c r="Y3910" i="5" s="1"/>
  <c r="Z3910" i="5" s="1" a="1"/>
  <c r="Z3910" i="5" s="1"/>
  <c r="X3911" i="5"/>
  <c r="Y3911" i="5" s="1"/>
  <c r="Z3911" i="5" s="1" a="1"/>
  <c r="Z3911" i="5" s="1"/>
  <c r="X3912" i="5"/>
  <c r="Y3912" i="5" s="1"/>
  <c r="Z3912" i="5" s="1" a="1"/>
  <c r="Z3912" i="5" s="1"/>
  <c r="X3913" i="5"/>
  <c r="Y3913" i="5" s="1"/>
  <c r="Z3913" i="5" s="1" a="1"/>
  <c r="Z3913" i="5" s="1"/>
  <c r="X3914" i="5"/>
  <c r="Y3914" i="5" s="1"/>
  <c r="Z3914" i="5" s="1" a="1"/>
  <c r="Z3914" i="5" s="1"/>
  <c r="X3915" i="5"/>
  <c r="Y3915" i="5" s="1"/>
  <c r="Z3915" i="5" s="1" a="1"/>
  <c r="Z3915" i="5" s="1"/>
  <c r="X3916" i="5"/>
  <c r="Y3916" i="5" s="1"/>
  <c r="Z3916" i="5" s="1" a="1"/>
  <c r="Z3916" i="5" s="1"/>
  <c r="X3917" i="5"/>
  <c r="Y3917" i="5" s="1"/>
  <c r="Z3917" i="5" s="1" a="1"/>
  <c r="Z3917" i="5" s="1"/>
  <c r="X3918" i="5"/>
  <c r="Y3918" i="5" s="1"/>
  <c r="Z3918" i="5" s="1" a="1"/>
  <c r="Z3918" i="5" s="1"/>
  <c r="X3919" i="5"/>
  <c r="Y3919" i="5" s="1"/>
  <c r="Z3919" i="5" s="1" a="1"/>
  <c r="Z3919" i="5" s="1"/>
  <c r="X3920" i="5"/>
  <c r="Y3920" i="5" s="1"/>
  <c r="Z3920" i="5" s="1" a="1"/>
  <c r="Z3920" i="5" s="1"/>
  <c r="X3921" i="5"/>
  <c r="Y3921" i="5" s="1"/>
  <c r="Z3921" i="5" s="1" a="1"/>
  <c r="Z3921" i="5" s="1"/>
  <c r="X3922" i="5"/>
  <c r="Y3922" i="5" s="1"/>
  <c r="Z3922" i="5" s="1" a="1"/>
  <c r="Z3922" i="5" s="1"/>
  <c r="X3923" i="5"/>
  <c r="Y3923" i="5" s="1"/>
  <c r="Z3923" i="5" s="1" a="1"/>
  <c r="Z3923" i="5" s="1"/>
  <c r="X3924" i="5"/>
  <c r="Y3924" i="5" s="1"/>
  <c r="Z3924" i="5" s="1" a="1"/>
  <c r="Z3924" i="5" s="1"/>
  <c r="X3925" i="5"/>
  <c r="Y3925" i="5" s="1"/>
  <c r="Z3925" i="5" s="1" a="1"/>
  <c r="Z3925" i="5" s="1"/>
  <c r="X3926" i="5"/>
  <c r="Y3926" i="5" s="1"/>
  <c r="Z3926" i="5" s="1" a="1"/>
  <c r="Z3926" i="5" s="1"/>
  <c r="X3927" i="5"/>
  <c r="Y3927" i="5" s="1"/>
  <c r="Z3927" i="5" s="1" a="1"/>
  <c r="Z3927" i="5" s="1"/>
  <c r="X3928" i="5"/>
  <c r="Y3928" i="5" s="1"/>
  <c r="Z3928" i="5" s="1" a="1"/>
  <c r="Z3928" i="5" s="1"/>
  <c r="X3929" i="5"/>
  <c r="Y3929" i="5" s="1"/>
  <c r="Z3929" i="5" s="1" a="1"/>
  <c r="Z3929" i="5" s="1"/>
  <c r="X3930" i="5"/>
  <c r="Y3930" i="5" s="1"/>
  <c r="Z3930" i="5" s="1" a="1"/>
  <c r="Z3930" i="5" s="1"/>
  <c r="X3931" i="5"/>
  <c r="Y3931" i="5" s="1"/>
  <c r="Z3931" i="5" s="1" a="1"/>
  <c r="Z3931" i="5" s="1"/>
  <c r="X3932" i="5"/>
  <c r="Y3932" i="5" s="1"/>
  <c r="Z3932" i="5" s="1" a="1"/>
  <c r="Z3932" i="5" s="1"/>
  <c r="X3933" i="5"/>
  <c r="Y3933" i="5" s="1"/>
  <c r="Z3933" i="5" s="1" a="1"/>
  <c r="Z3933" i="5" s="1"/>
  <c r="X3934" i="5"/>
  <c r="Y3934" i="5" s="1"/>
  <c r="Z3934" i="5" s="1" a="1"/>
  <c r="Z3934" i="5" s="1"/>
  <c r="X3935" i="5"/>
  <c r="Y3935" i="5" s="1"/>
  <c r="Z3935" i="5" s="1" a="1"/>
  <c r="Z3935" i="5" s="1"/>
  <c r="X3936" i="5"/>
  <c r="Y3936" i="5" s="1"/>
  <c r="Z3936" i="5" s="1" a="1"/>
  <c r="Z3936" i="5" s="1"/>
  <c r="X3937" i="5"/>
  <c r="Y3937" i="5" s="1"/>
  <c r="Z3937" i="5" s="1" a="1"/>
  <c r="Z3937" i="5" s="1"/>
  <c r="X3938" i="5"/>
  <c r="Y3938" i="5" s="1"/>
  <c r="Z3938" i="5" s="1" a="1"/>
  <c r="Z3938" i="5" s="1"/>
  <c r="X3939" i="5"/>
  <c r="Y3939" i="5" s="1"/>
  <c r="Z3939" i="5" s="1" a="1"/>
  <c r="Z3939" i="5" s="1"/>
  <c r="X3940" i="5"/>
  <c r="Y3940" i="5" s="1"/>
  <c r="Z3940" i="5" s="1" a="1"/>
  <c r="Z3940" i="5" s="1"/>
  <c r="X3941" i="5"/>
  <c r="Y3941" i="5" s="1"/>
  <c r="Z3941" i="5" s="1" a="1"/>
  <c r="Z3941" i="5" s="1"/>
  <c r="X3942" i="5"/>
  <c r="Y3942" i="5" s="1"/>
  <c r="Z3942" i="5" s="1" a="1"/>
  <c r="Z3942" i="5" s="1"/>
  <c r="X3943" i="5"/>
  <c r="Y3943" i="5" s="1"/>
  <c r="Z3943" i="5" s="1" a="1"/>
  <c r="Z3943" i="5" s="1"/>
  <c r="X3944" i="5"/>
  <c r="Y3944" i="5" s="1"/>
  <c r="Z3944" i="5" s="1" a="1"/>
  <c r="Z3944" i="5" s="1"/>
  <c r="X3945" i="5"/>
  <c r="Y3945" i="5" s="1"/>
  <c r="Z3945" i="5" s="1" a="1"/>
  <c r="Z3945" i="5" s="1"/>
  <c r="X3946" i="5"/>
  <c r="Y3946" i="5" s="1"/>
  <c r="Z3946" i="5" s="1" a="1"/>
  <c r="Z3946" i="5" s="1"/>
  <c r="X3947" i="5"/>
  <c r="Y3947" i="5" s="1"/>
  <c r="Z3947" i="5" s="1" a="1"/>
  <c r="Z3947" i="5" s="1"/>
  <c r="X3948" i="5"/>
  <c r="Y3948" i="5" s="1"/>
  <c r="Z3948" i="5" s="1" a="1"/>
  <c r="Z3948" i="5" s="1"/>
  <c r="X3949" i="5"/>
  <c r="Y3949" i="5" s="1"/>
  <c r="Z3949" i="5" s="1" a="1"/>
  <c r="Z3949" i="5" s="1"/>
  <c r="X3950" i="5"/>
  <c r="Y3950" i="5" s="1"/>
  <c r="Z3950" i="5" s="1" a="1"/>
  <c r="Z3950" i="5" s="1"/>
  <c r="X3951" i="5"/>
  <c r="Y3951" i="5" s="1"/>
  <c r="Z3951" i="5" s="1" a="1"/>
  <c r="Z3951" i="5" s="1"/>
  <c r="X3952" i="5"/>
  <c r="Y3952" i="5" s="1"/>
  <c r="Z3952" i="5" s="1" a="1"/>
  <c r="Z3952" i="5" s="1"/>
  <c r="X3953" i="5"/>
  <c r="Y3953" i="5" s="1"/>
  <c r="Z3953" i="5" s="1" a="1"/>
  <c r="Z3953" i="5" s="1"/>
  <c r="X3954" i="5"/>
  <c r="Y3954" i="5" s="1"/>
  <c r="Z3954" i="5" s="1" a="1"/>
  <c r="Z3954" i="5" s="1"/>
  <c r="X3955" i="5"/>
  <c r="Y3955" i="5" s="1"/>
  <c r="Z3955" i="5" s="1" a="1"/>
  <c r="Z3955" i="5" s="1"/>
  <c r="X3956" i="5"/>
  <c r="Y3956" i="5" s="1"/>
  <c r="Z3956" i="5" s="1" a="1"/>
  <c r="Z3956" i="5" s="1"/>
  <c r="X3957" i="5"/>
  <c r="Y3957" i="5" s="1"/>
  <c r="Z3957" i="5" s="1" a="1"/>
  <c r="Z3957" i="5" s="1"/>
  <c r="X3958" i="5"/>
  <c r="Y3958" i="5" s="1"/>
  <c r="Z3958" i="5" s="1" a="1"/>
  <c r="Z3958" i="5" s="1"/>
  <c r="X3959" i="5"/>
  <c r="Y3959" i="5" s="1"/>
  <c r="Z3959" i="5" s="1" a="1"/>
  <c r="Z3959" i="5" s="1"/>
  <c r="X3960" i="5"/>
  <c r="Y3960" i="5" s="1"/>
  <c r="Z3960" i="5" s="1" a="1"/>
  <c r="Z3960" i="5" s="1"/>
  <c r="X3961" i="5"/>
  <c r="Y3961" i="5" s="1"/>
  <c r="Z3961" i="5" s="1" a="1"/>
  <c r="Z3961" i="5" s="1"/>
  <c r="X3962" i="5"/>
  <c r="Y3962" i="5" s="1"/>
  <c r="Z3962" i="5" s="1" a="1"/>
  <c r="Z3962" i="5" s="1"/>
  <c r="X3963" i="5"/>
  <c r="Y3963" i="5" s="1"/>
  <c r="Z3963" i="5" s="1" a="1"/>
  <c r="Z3963" i="5" s="1"/>
  <c r="X3964" i="5"/>
  <c r="Y3964" i="5" s="1"/>
  <c r="Z3964" i="5" s="1" a="1"/>
  <c r="Z3964" i="5" s="1"/>
  <c r="X3965" i="5"/>
  <c r="Y3965" i="5" s="1"/>
  <c r="Z3965" i="5" s="1" a="1"/>
  <c r="Z3965" i="5" s="1"/>
  <c r="X3966" i="5"/>
  <c r="Y3966" i="5" s="1"/>
  <c r="Z3966" i="5" s="1" a="1"/>
  <c r="Z3966" i="5" s="1"/>
  <c r="X3967" i="5"/>
  <c r="Y3967" i="5" s="1"/>
  <c r="Z3967" i="5" s="1" a="1"/>
  <c r="Z3967" i="5" s="1"/>
  <c r="X3968" i="5"/>
  <c r="Y3968" i="5" s="1"/>
  <c r="Z3968" i="5" s="1" a="1"/>
  <c r="Z3968" i="5" s="1"/>
  <c r="X3969" i="5"/>
  <c r="Y3969" i="5" s="1"/>
  <c r="Z3969" i="5" s="1" a="1"/>
  <c r="Z3969" i="5" s="1"/>
  <c r="X3970" i="5"/>
  <c r="Y3970" i="5" s="1"/>
  <c r="Z3970" i="5" s="1" a="1"/>
  <c r="Z3970" i="5" s="1"/>
  <c r="X3971" i="5"/>
  <c r="Y3971" i="5" s="1"/>
  <c r="Z3971" i="5" s="1" a="1"/>
  <c r="Z3971" i="5" s="1"/>
  <c r="X3972" i="5"/>
  <c r="Y3972" i="5" s="1"/>
  <c r="Z3972" i="5" s="1" a="1"/>
  <c r="Z3972" i="5" s="1"/>
  <c r="X3973" i="5"/>
  <c r="Y3973" i="5" s="1"/>
  <c r="Z3973" i="5" s="1" a="1"/>
  <c r="Z3973" i="5" s="1"/>
  <c r="X3974" i="5"/>
  <c r="Y3974" i="5" s="1"/>
  <c r="Z3974" i="5" s="1" a="1"/>
  <c r="Z3974" i="5" s="1"/>
  <c r="X3975" i="5"/>
  <c r="Y3975" i="5" s="1"/>
  <c r="Z3975" i="5" s="1" a="1"/>
  <c r="Z3975" i="5" s="1"/>
  <c r="X3976" i="5"/>
  <c r="Y3976" i="5" s="1"/>
  <c r="Z3976" i="5" s="1" a="1"/>
  <c r="Z3976" i="5" s="1"/>
  <c r="X3977" i="5"/>
  <c r="Y3977" i="5" s="1"/>
  <c r="Z3977" i="5" s="1" a="1"/>
  <c r="Z3977" i="5" s="1"/>
  <c r="X3978" i="5"/>
  <c r="Y3978" i="5" s="1"/>
  <c r="Z3978" i="5" s="1" a="1"/>
  <c r="Z3978" i="5" s="1"/>
  <c r="X3979" i="5"/>
  <c r="Y3979" i="5" s="1"/>
  <c r="Z3979" i="5" s="1" a="1"/>
  <c r="Z3979" i="5" s="1"/>
  <c r="X3980" i="5"/>
  <c r="Y3980" i="5" s="1"/>
  <c r="Z3980" i="5" s="1" a="1"/>
  <c r="Z3980" i="5" s="1"/>
  <c r="X3981" i="5"/>
  <c r="Y3981" i="5" s="1"/>
  <c r="Z3981" i="5" s="1" a="1"/>
  <c r="Z3981" i="5" s="1"/>
  <c r="X3982" i="5"/>
  <c r="Y3982" i="5" s="1"/>
  <c r="Z3982" i="5" s="1" a="1"/>
  <c r="Z3982" i="5" s="1"/>
  <c r="X3983" i="5"/>
  <c r="Y3983" i="5" s="1"/>
  <c r="Z3983" i="5" s="1" a="1"/>
  <c r="Z3983" i="5" s="1"/>
  <c r="X3984" i="5"/>
  <c r="Y3984" i="5" s="1"/>
  <c r="Z3984" i="5" s="1" a="1"/>
  <c r="Z3984" i="5" s="1"/>
  <c r="X3985" i="5"/>
  <c r="Y3985" i="5" s="1"/>
  <c r="Z3985" i="5" s="1" a="1"/>
  <c r="Z3985" i="5" s="1"/>
  <c r="X3986" i="5"/>
  <c r="Y3986" i="5" s="1"/>
  <c r="Z3986" i="5" s="1" a="1"/>
  <c r="Z3986" i="5" s="1"/>
  <c r="X3987" i="5"/>
  <c r="Y3987" i="5" s="1"/>
  <c r="Z3987" i="5" s="1" a="1"/>
  <c r="Z3987" i="5" s="1"/>
  <c r="X3988" i="5"/>
  <c r="Y3988" i="5" s="1"/>
  <c r="Z3988" i="5" s="1" a="1"/>
  <c r="Z3988" i="5" s="1"/>
  <c r="X3989" i="5"/>
  <c r="Y3989" i="5" s="1"/>
  <c r="Z3989" i="5" s="1" a="1"/>
  <c r="Z3989" i="5" s="1"/>
  <c r="X3990" i="5"/>
  <c r="Y3990" i="5" s="1"/>
  <c r="Z3990" i="5" s="1" a="1"/>
  <c r="Z3990" i="5" s="1"/>
  <c r="X3991" i="5"/>
  <c r="Y3991" i="5" s="1"/>
  <c r="Z3991" i="5" s="1" a="1"/>
  <c r="Z3991" i="5" s="1"/>
  <c r="X3992" i="5"/>
  <c r="Y3992" i="5" s="1"/>
  <c r="Z3992" i="5" s="1" a="1"/>
  <c r="Z3992" i="5" s="1"/>
  <c r="X3993" i="5"/>
  <c r="Y3993" i="5" s="1"/>
  <c r="Z3993" i="5" s="1" a="1"/>
  <c r="Z3993" i="5" s="1"/>
  <c r="X3994" i="5"/>
  <c r="Y3994" i="5" s="1"/>
  <c r="Z3994" i="5" s="1" a="1"/>
  <c r="Z3994" i="5" s="1"/>
  <c r="X3995" i="5"/>
  <c r="Y3995" i="5" s="1"/>
  <c r="Z3995" i="5" s="1" a="1"/>
  <c r="Z3995" i="5" s="1"/>
  <c r="X3996" i="5"/>
  <c r="Y3996" i="5" s="1"/>
  <c r="Z3996" i="5" s="1" a="1"/>
  <c r="Z3996" i="5" s="1"/>
  <c r="X3997" i="5"/>
  <c r="Y3997" i="5" s="1"/>
  <c r="Z3997" i="5" s="1" a="1"/>
  <c r="Z3997" i="5" s="1"/>
  <c r="X3998" i="5"/>
  <c r="Y3998" i="5" s="1"/>
  <c r="Z3998" i="5" s="1" a="1"/>
  <c r="Z3998" i="5" s="1"/>
  <c r="X3999" i="5"/>
  <c r="Y3999" i="5" s="1"/>
  <c r="Z3999" i="5" s="1" a="1"/>
  <c r="Z3999" i="5" s="1"/>
  <c r="X4000" i="5"/>
  <c r="Y4000" i="5" s="1"/>
  <c r="Z4000" i="5" s="1" a="1"/>
  <c r="Z4000" i="5" s="1"/>
  <c r="X4001" i="5"/>
  <c r="Y4001" i="5" s="1"/>
  <c r="Z4001" i="5" s="1" a="1"/>
  <c r="Z4001" i="5" s="1"/>
  <c r="X4002" i="5"/>
  <c r="Y4002" i="5" s="1"/>
  <c r="Z4002" i="5" s="1" a="1"/>
  <c r="Z4002" i="5" s="1"/>
  <c r="X4003" i="5"/>
  <c r="Y4003" i="5" s="1"/>
  <c r="Z4003" i="5" s="1" a="1"/>
  <c r="Z4003" i="5" s="1"/>
  <c r="X4004" i="5"/>
  <c r="Y4004" i="5" s="1"/>
  <c r="Z4004" i="5" s="1" a="1"/>
  <c r="Z4004" i="5" s="1"/>
  <c r="X4005" i="5"/>
  <c r="Y4005" i="5" s="1"/>
  <c r="Z4005" i="5" s="1" a="1"/>
  <c r="Z4005" i="5" s="1"/>
  <c r="X4006" i="5"/>
  <c r="Y4006" i="5" s="1"/>
  <c r="Z4006" i="5" s="1" a="1"/>
  <c r="Z4006" i="5" s="1"/>
  <c r="X4007" i="5"/>
  <c r="Y4007" i="5" s="1"/>
  <c r="Z4007" i="5" s="1" a="1"/>
  <c r="Z4007" i="5" s="1"/>
  <c r="X4008" i="5"/>
  <c r="Y4008" i="5" s="1"/>
  <c r="Z4008" i="5" s="1" a="1"/>
  <c r="Z4008" i="5" s="1"/>
  <c r="X4009" i="5"/>
  <c r="Y4009" i="5" s="1"/>
  <c r="Z4009" i="5" s="1" a="1"/>
  <c r="Z4009" i="5" s="1"/>
  <c r="X4010" i="5"/>
  <c r="Y4010" i="5" s="1"/>
  <c r="Z4010" i="5" s="1" a="1"/>
  <c r="Z4010" i="5" s="1"/>
  <c r="X4011" i="5"/>
  <c r="Y4011" i="5" s="1"/>
  <c r="Z4011" i="5" s="1" a="1"/>
  <c r="Z4011" i="5" s="1"/>
  <c r="X4012" i="5"/>
  <c r="Y4012" i="5" s="1"/>
  <c r="Z4012" i="5" s="1" a="1"/>
  <c r="Z4012" i="5" s="1"/>
  <c r="X4013" i="5"/>
  <c r="Y4013" i="5" s="1"/>
  <c r="Z4013" i="5" s="1" a="1"/>
  <c r="Z4013" i="5" s="1"/>
  <c r="X4014" i="5"/>
  <c r="Y4014" i="5" s="1"/>
  <c r="Z4014" i="5" s="1" a="1"/>
  <c r="Z4014" i="5" s="1"/>
  <c r="X4015" i="5"/>
  <c r="Y4015" i="5" s="1"/>
  <c r="Z4015" i="5" s="1" a="1"/>
  <c r="Z4015" i="5" s="1"/>
  <c r="X4016" i="5"/>
  <c r="Y4016" i="5" s="1"/>
  <c r="Z4016" i="5" s="1" a="1"/>
  <c r="Z4016" i="5" s="1"/>
  <c r="X4017" i="5"/>
  <c r="Y4017" i="5" s="1"/>
  <c r="Z4017" i="5" s="1" a="1"/>
  <c r="Z4017" i="5" s="1"/>
  <c r="X4018" i="5"/>
  <c r="Y4018" i="5" s="1"/>
  <c r="Z4018" i="5" s="1" a="1"/>
  <c r="Z4018" i="5" s="1"/>
  <c r="X4019" i="5"/>
  <c r="Y4019" i="5" s="1"/>
  <c r="Z4019" i="5" s="1" a="1"/>
  <c r="Z4019" i="5" s="1"/>
  <c r="X4020" i="5"/>
  <c r="Y4020" i="5" s="1"/>
  <c r="Z4020" i="5" s="1" a="1"/>
  <c r="Z4020" i="5" s="1"/>
  <c r="X4021" i="5"/>
  <c r="Y4021" i="5" s="1"/>
  <c r="Z4021" i="5" s="1" a="1"/>
  <c r="Z4021" i="5" s="1"/>
  <c r="X4022" i="5"/>
  <c r="Y4022" i="5" s="1"/>
  <c r="Z4022" i="5" s="1" a="1"/>
  <c r="Z4022" i="5" s="1"/>
  <c r="X4023" i="5"/>
  <c r="Y4023" i="5" s="1"/>
  <c r="Z4023" i="5" s="1" a="1"/>
  <c r="Z4023" i="5" s="1"/>
  <c r="X4024" i="5"/>
  <c r="Y4024" i="5" s="1"/>
  <c r="Z4024" i="5" s="1" a="1"/>
  <c r="Z4024" i="5" s="1"/>
  <c r="X4025" i="5"/>
  <c r="Y4025" i="5" s="1"/>
  <c r="Z4025" i="5" s="1" a="1"/>
  <c r="Z4025" i="5" s="1"/>
  <c r="X4026" i="5"/>
  <c r="Y4026" i="5" s="1"/>
  <c r="Z4026" i="5" s="1" a="1"/>
  <c r="Z4026" i="5" s="1"/>
  <c r="X4027" i="5"/>
  <c r="Y4027" i="5" s="1"/>
  <c r="Z4027" i="5" s="1" a="1"/>
  <c r="Z4027" i="5" s="1"/>
  <c r="X4028" i="5"/>
  <c r="Y4028" i="5" s="1"/>
  <c r="Z4028" i="5" s="1" a="1"/>
  <c r="Z4028" i="5" s="1"/>
  <c r="X4029" i="5"/>
  <c r="Y4029" i="5" s="1"/>
  <c r="Z4029" i="5" s="1" a="1"/>
  <c r="Z4029" i="5" s="1"/>
  <c r="X4030" i="5"/>
  <c r="Y4030" i="5" s="1"/>
  <c r="Z4030" i="5" s="1" a="1"/>
  <c r="Z4030" i="5" s="1"/>
  <c r="X4031" i="5"/>
  <c r="Y4031" i="5" s="1"/>
  <c r="Z4031" i="5" s="1" a="1"/>
  <c r="Z4031" i="5" s="1"/>
  <c r="X4032" i="5"/>
  <c r="Y4032" i="5" s="1"/>
  <c r="Z4032" i="5" s="1" a="1"/>
  <c r="Z4032" i="5" s="1"/>
  <c r="X4033" i="5"/>
  <c r="Y4033" i="5" s="1"/>
  <c r="Z4033" i="5" s="1" a="1"/>
  <c r="Z4033" i="5" s="1"/>
  <c r="X4034" i="5"/>
  <c r="Y4034" i="5" s="1"/>
  <c r="Z4034" i="5" s="1" a="1"/>
  <c r="Z4034" i="5" s="1"/>
  <c r="X4035" i="5"/>
  <c r="Y4035" i="5" s="1"/>
  <c r="Z4035" i="5" s="1" a="1"/>
  <c r="Z4035" i="5" s="1"/>
  <c r="X4036" i="5"/>
  <c r="Y4036" i="5" s="1"/>
  <c r="Z4036" i="5" s="1" a="1"/>
  <c r="Z4036" i="5" s="1"/>
  <c r="X4037" i="5"/>
  <c r="Y4037" i="5" s="1"/>
  <c r="Z4037" i="5" s="1" a="1"/>
  <c r="Z4037" i="5" s="1"/>
  <c r="X4038" i="5"/>
  <c r="Y4038" i="5" s="1"/>
  <c r="Z4038" i="5" s="1" a="1"/>
  <c r="Z4038" i="5" s="1"/>
  <c r="X4039" i="5"/>
  <c r="Y4039" i="5" s="1"/>
  <c r="Z4039" i="5" s="1" a="1"/>
  <c r="Z4039" i="5" s="1"/>
  <c r="X4040" i="5"/>
  <c r="Y4040" i="5" s="1"/>
  <c r="Z4040" i="5" s="1" a="1"/>
  <c r="Z4040" i="5" s="1"/>
  <c r="X4041" i="5"/>
  <c r="Y4041" i="5" s="1"/>
  <c r="Z4041" i="5" s="1" a="1"/>
  <c r="Z4041" i="5" s="1"/>
  <c r="X4042" i="5"/>
  <c r="Y4042" i="5" s="1"/>
  <c r="Z4042" i="5" s="1" a="1"/>
  <c r="Z4042" i="5" s="1"/>
  <c r="X4043" i="5"/>
  <c r="Y4043" i="5" s="1"/>
  <c r="Z4043" i="5" s="1" a="1"/>
  <c r="Z4043" i="5" s="1"/>
  <c r="X4044" i="5"/>
  <c r="Y4044" i="5" s="1"/>
  <c r="Z4044" i="5" s="1" a="1"/>
  <c r="Z4044" i="5" s="1"/>
  <c r="X4045" i="5"/>
  <c r="Y4045" i="5" s="1"/>
  <c r="Z4045" i="5" s="1" a="1"/>
  <c r="Z4045" i="5" s="1"/>
  <c r="X4046" i="5"/>
  <c r="Y4046" i="5" s="1"/>
  <c r="Z4046" i="5" s="1" a="1"/>
  <c r="Z4046" i="5" s="1"/>
  <c r="X4047" i="5"/>
  <c r="Y4047" i="5" s="1"/>
  <c r="Z4047" i="5" s="1" a="1"/>
  <c r="Z4047" i="5" s="1"/>
  <c r="X4048" i="5"/>
  <c r="Y4048" i="5" s="1"/>
  <c r="Z4048" i="5" s="1" a="1"/>
  <c r="Z4048" i="5" s="1"/>
  <c r="X4049" i="5"/>
  <c r="Y4049" i="5" s="1"/>
  <c r="Z4049" i="5" s="1" a="1"/>
  <c r="Z4049" i="5" s="1"/>
  <c r="X4050" i="5"/>
  <c r="Y4050" i="5" s="1"/>
  <c r="Z4050" i="5" s="1" a="1"/>
  <c r="Z4050" i="5" s="1"/>
  <c r="X4051" i="5"/>
  <c r="Y4051" i="5" s="1"/>
  <c r="Z4051" i="5" s="1" a="1"/>
  <c r="Z4051" i="5" s="1"/>
  <c r="X4052" i="5"/>
  <c r="Y4052" i="5" s="1"/>
  <c r="Z4052" i="5" s="1" a="1"/>
  <c r="Z4052" i="5" s="1"/>
  <c r="X4053" i="5"/>
  <c r="Y4053" i="5" s="1"/>
  <c r="Z4053" i="5" s="1" a="1"/>
  <c r="Z4053" i="5" s="1"/>
  <c r="X4054" i="5"/>
  <c r="Y4054" i="5" s="1"/>
  <c r="Z4054" i="5" s="1" a="1"/>
  <c r="Z4054" i="5" s="1"/>
  <c r="X4055" i="5"/>
  <c r="Y4055" i="5" s="1"/>
  <c r="Z4055" i="5" s="1" a="1"/>
  <c r="Z4055" i="5" s="1"/>
  <c r="X4056" i="5"/>
  <c r="Y4056" i="5" s="1"/>
  <c r="Z4056" i="5" s="1" a="1"/>
  <c r="Z4056" i="5" s="1"/>
  <c r="X4057" i="5"/>
  <c r="Y4057" i="5" s="1"/>
  <c r="Z4057" i="5" s="1" a="1"/>
  <c r="Z4057" i="5" s="1"/>
  <c r="X4058" i="5"/>
  <c r="Y4058" i="5" s="1"/>
  <c r="Z4058" i="5" s="1" a="1"/>
  <c r="Z4058" i="5" s="1"/>
  <c r="X4059" i="5"/>
  <c r="Y4059" i="5" s="1"/>
  <c r="Z4059" i="5" s="1" a="1"/>
  <c r="Z4059" i="5" s="1"/>
  <c r="X4060" i="5"/>
  <c r="Y4060" i="5" s="1"/>
  <c r="Z4060" i="5" s="1" a="1"/>
  <c r="Z4060" i="5" s="1"/>
  <c r="X4061" i="5"/>
  <c r="Y4061" i="5" s="1"/>
  <c r="Z4061" i="5" s="1" a="1"/>
  <c r="Z4061" i="5" s="1"/>
  <c r="X4062" i="5"/>
  <c r="Y4062" i="5" s="1"/>
  <c r="Z4062" i="5" s="1" a="1"/>
  <c r="Z4062" i="5" s="1"/>
  <c r="X4063" i="5"/>
  <c r="Y4063" i="5" s="1"/>
  <c r="Z4063" i="5" s="1" a="1"/>
  <c r="Z4063" i="5" s="1"/>
  <c r="X4064" i="5"/>
  <c r="Y4064" i="5" s="1"/>
  <c r="Z4064" i="5" s="1" a="1"/>
  <c r="Z4064" i="5" s="1"/>
  <c r="X4065" i="5"/>
  <c r="Y4065" i="5" s="1"/>
  <c r="Z4065" i="5" s="1" a="1"/>
  <c r="Z4065" i="5" s="1"/>
  <c r="X4066" i="5"/>
  <c r="Y4066" i="5" s="1"/>
  <c r="Z4066" i="5" s="1" a="1"/>
  <c r="Z4066" i="5" s="1"/>
  <c r="X4067" i="5"/>
  <c r="Y4067" i="5" s="1"/>
  <c r="Z4067" i="5" s="1" a="1"/>
  <c r="Z4067" i="5" s="1"/>
  <c r="X4068" i="5"/>
  <c r="Y4068" i="5" s="1"/>
  <c r="Z4068" i="5" s="1" a="1"/>
  <c r="Z4068" i="5" s="1"/>
  <c r="X4069" i="5"/>
  <c r="Y4069" i="5" s="1"/>
  <c r="Z4069" i="5" s="1" a="1"/>
  <c r="Z4069" i="5" s="1"/>
  <c r="X4070" i="5"/>
  <c r="Y4070" i="5" s="1"/>
  <c r="Z4070" i="5" s="1" a="1"/>
  <c r="Z4070" i="5" s="1"/>
  <c r="X4071" i="5"/>
  <c r="Y4071" i="5" s="1"/>
  <c r="Z4071" i="5" s="1" a="1"/>
  <c r="Z4071" i="5" s="1"/>
  <c r="X4072" i="5"/>
  <c r="Y4072" i="5" s="1"/>
  <c r="Z4072" i="5" s="1" a="1"/>
  <c r="Z4072" i="5" s="1"/>
  <c r="X4073" i="5"/>
  <c r="Y4073" i="5" s="1"/>
  <c r="Z4073" i="5" s="1" a="1"/>
  <c r="Z4073" i="5" s="1"/>
  <c r="X4074" i="5"/>
  <c r="Y4074" i="5" s="1"/>
  <c r="Z4074" i="5" s="1" a="1"/>
  <c r="Z4074" i="5" s="1"/>
  <c r="X4075" i="5"/>
  <c r="Y4075" i="5" s="1"/>
  <c r="Z4075" i="5" s="1" a="1"/>
  <c r="Z4075" i="5" s="1"/>
  <c r="X4076" i="5"/>
  <c r="Y4076" i="5" s="1"/>
  <c r="Z4076" i="5" s="1" a="1"/>
  <c r="Z4076" i="5" s="1"/>
  <c r="X4077" i="5"/>
  <c r="Y4077" i="5" s="1"/>
  <c r="Z4077" i="5" s="1" a="1"/>
  <c r="Z4077" i="5" s="1"/>
  <c r="X4078" i="5"/>
  <c r="Y4078" i="5" s="1"/>
  <c r="Z4078" i="5" s="1" a="1"/>
  <c r="Z4078" i="5" s="1"/>
  <c r="X4079" i="5"/>
  <c r="Y4079" i="5" s="1"/>
  <c r="Z4079" i="5" s="1" a="1"/>
  <c r="Z4079" i="5" s="1"/>
  <c r="X4080" i="5"/>
  <c r="Y4080" i="5" s="1"/>
  <c r="Z4080" i="5" s="1" a="1"/>
  <c r="Z4080" i="5" s="1"/>
  <c r="X4081" i="5"/>
  <c r="Y4081" i="5" s="1"/>
  <c r="Z4081" i="5" s="1" a="1"/>
  <c r="Z4081" i="5" s="1"/>
  <c r="X4082" i="5"/>
  <c r="Y4082" i="5" s="1"/>
  <c r="Z4082" i="5" s="1" a="1"/>
  <c r="Z4082" i="5" s="1"/>
  <c r="X4083" i="5"/>
  <c r="Y4083" i="5" s="1"/>
  <c r="Z4083" i="5" s="1" a="1"/>
  <c r="Z4083" i="5" s="1"/>
  <c r="X4084" i="5"/>
  <c r="Y4084" i="5" s="1"/>
  <c r="Z4084" i="5" s="1" a="1"/>
  <c r="Z4084" i="5" s="1"/>
  <c r="X4085" i="5"/>
  <c r="Y4085" i="5" s="1"/>
  <c r="Z4085" i="5" s="1" a="1"/>
  <c r="Z4085" i="5" s="1"/>
  <c r="X4086" i="5"/>
  <c r="Y4086" i="5" s="1"/>
  <c r="Z4086" i="5" s="1" a="1"/>
  <c r="Z4086" i="5" s="1"/>
  <c r="X4087" i="5"/>
  <c r="Y4087" i="5" s="1"/>
  <c r="Z4087" i="5" s="1" a="1"/>
  <c r="Z4087" i="5" s="1"/>
  <c r="X4088" i="5"/>
  <c r="Y4088" i="5" s="1"/>
  <c r="Z4088" i="5" s="1" a="1"/>
  <c r="Z4088" i="5" s="1"/>
  <c r="X4089" i="5"/>
  <c r="Y4089" i="5" s="1"/>
  <c r="Z4089" i="5" s="1" a="1"/>
  <c r="Z4089" i="5" s="1"/>
  <c r="X4090" i="5"/>
  <c r="Y4090" i="5" s="1"/>
  <c r="Z4090" i="5" s="1" a="1"/>
  <c r="Z4090" i="5" s="1"/>
  <c r="X4091" i="5"/>
  <c r="Y4091" i="5" s="1"/>
  <c r="Z4091" i="5" s="1" a="1"/>
  <c r="Z4091" i="5" s="1"/>
  <c r="X4092" i="5"/>
  <c r="Y4092" i="5" s="1"/>
  <c r="Z4092" i="5" s="1" a="1"/>
  <c r="Z4092" i="5" s="1"/>
  <c r="X4093" i="5"/>
  <c r="Y4093" i="5" s="1"/>
  <c r="Z4093" i="5" s="1" a="1"/>
  <c r="Z4093" i="5" s="1"/>
  <c r="X4094" i="5"/>
  <c r="Y4094" i="5" s="1"/>
  <c r="Z4094" i="5" s="1" a="1"/>
  <c r="Z4094" i="5" s="1"/>
  <c r="X4095" i="5"/>
  <c r="Y4095" i="5" s="1"/>
  <c r="Z4095" i="5" s="1" a="1"/>
  <c r="Z4095" i="5" s="1"/>
  <c r="X4096" i="5"/>
  <c r="Y4096" i="5" s="1"/>
  <c r="Z4096" i="5" s="1" a="1"/>
  <c r="Z4096" i="5" s="1"/>
  <c r="X4097" i="5"/>
  <c r="Y4097" i="5" s="1"/>
  <c r="Z4097" i="5" s="1" a="1"/>
  <c r="Z4097" i="5" s="1"/>
  <c r="X4098" i="5"/>
  <c r="Y4098" i="5" s="1"/>
  <c r="Z4098" i="5" s="1" a="1"/>
  <c r="Z4098" i="5" s="1"/>
  <c r="X4099" i="5"/>
  <c r="Y4099" i="5" s="1"/>
  <c r="Z4099" i="5" s="1" a="1"/>
  <c r="Z4099" i="5" s="1"/>
  <c r="X4100" i="5"/>
  <c r="Y4100" i="5" s="1"/>
  <c r="Z4100" i="5" s="1" a="1"/>
  <c r="Z4100" i="5" s="1"/>
  <c r="X4101" i="5"/>
  <c r="Y4101" i="5" s="1"/>
  <c r="Z4101" i="5" s="1" a="1"/>
  <c r="Z4101" i="5" s="1"/>
  <c r="X4102" i="5"/>
  <c r="Y4102" i="5" s="1"/>
  <c r="Z4102" i="5" s="1" a="1"/>
  <c r="Z4102" i="5" s="1"/>
  <c r="X4103" i="5"/>
  <c r="Y4103" i="5" s="1"/>
  <c r="Z4103" i="5" s="1" a="1"/>
  <c r="Z4103" i="5" s="1"/>
  <c r="X4104" i="5"/>
  <c r="Y4104" i="5" s="1"/>
  <c r="Z4104" i="5" s="1" a="1"/>
  <c r="Z4104" i="5" s="1"/>
  <c r="X4105" i="5"/>
  <c r="Y4105" i="5" s="1"/>
  <c r="Z4105" i="5" s="1" a="1"/>
  <c r="Z4105" i="5" s="1"/>
  <c r="X4106" i="5"/>
  <c r="Y4106" i="5" s="1"/>
  <c r="Z4106" i="5" s="1" a="1"/>
  <c r="Z4106" i="5" s="1"/>
  <c r="X4107" i="5"/>
  <c r="Y4107" i="5" s="1"/>
  <c r="Z4107" i="5" s="1" a="1"/>
  <c r="Z4107" i="5" s="1"/>
  <c r="X4108" i="5"/>
  <c r="Y4108" i="5" s="1"/>
  <c r="Z4108" i="5" s="1" a="1"/>
  <c r="Z4108" i="5" s="1"/>
  <c r="X4109" i="5"/>
  <c r="Y4109" i="5" s="1"/>
  <c r="Z4109" i="5" s="1" a="1"/>
  <c r="Z4109" i="5" s="1"/>
  <c r="X4110" i="5"/>
  <c r="Y4110" i="5" s="1"/>
  <c r="Z4110" i="5" s="1" a="1"/>
  <c r="Z4110" i="5" s="1"/>
  <c r="X4111" i="5"/>
  <c r="Y4111" i="5" s="1"/>
  <c r="Z4111" i="5" s="1" a="1"/>
  <c r="Z4111" i="5" s="1"/>
  <c r="X4112" i="5"/>
  <c r="Y4112" i="5" s="1"/>
  <c r="Z4112" i="5" s="1" a="1"/>
  <c r="Z4112" i="5" s="1"/>
  <c r="X4113" i="5"/>
  <c r="Y4113" i="5" s="1"/>
  <c r="Z4113" i="5" s="1" a="1"/>
  <c r="Z4113" i="5" s="1"/>
  <c r="X4114" i="5"/>
  <c r="Y4114" i="5" s="1"/>
  <c r="Z4114" i="5" s="1" a="1"/>
  <c r="Z4114" i="5" s="1"/>
  <c r="X4115" i="5"/>
  <c r="Y4115" i="5" s="1"/>
  <c r="Z4115" i="5" s="1" a="1"/>
  <c r="Z4115" i="5" s="1"/>
  <c r="X4116" i="5"/>
  <c r="Y4116" i="5" s="1"/>
  <c r="Z4116" i="5" s="1" a="1"/>
  <c r="Z4116" i="5" s="1"/>
  <c r="X4117" i="5"/>
  <c r="Y4117" i="5" s="1"/>
  <c r="Z4117" i="5" s="1" a="1"/>
  <c r="Z4117" i="5" s="1"/>
  <c r="X4118" i="5"/>
  <c r="Y4118" i="5" s="1"/>
  <c r="Z4118" i="5" s="1" a="1"/>
  <c r="Z4118" i="5" s="1"/>
  <c r="X4119" i="5"/>
  <c r="Y4119" i="5" s="1"/>
  <c r="Z4119" i="5" s="1" a="1"/>
  <c r="Z4119" i="5" s="1"/>
  <c r="X4120" i="5"/>
  <c r="Y4120" i="5" s="1"/>
  <c r="Z4120" i="5" s="1" a="1"/>
  <c r="Z4120" i="5" s="1"/>
  <c r="X4121" i="5"/>
  <c r="Y4121" i="5" s="1"/>
  <c r="Z4121" i="5" s="1" a="1"/>
  <c r="Z4121" i="5" s="1"/>
  <c r="X4122" i="5"/>
  <c r="Y4122" i="5" s="1"/>
  <c r="Z4122" i="5" s="1" a="1"/>
  <c r="Z4122" i="5" s="1"/>
  <c r="X4123" i="5"/>
  <c r="Y4123" i="5" s="1"/>
  <c r="Z4123" i="5" s="1" a="1"/>
  <c r="Z4123" i="5" s="1"/>
  <c r="X4124" i="5"/>
  <c r="Y4124" i="5" s="1"/>
  <c r="Z4124" i="5" s="1" a="1"/>
  <c r="Z4124" i="5" s="1"/>
  <c r="X4125" i="5"/>
  <c r="Y4125" i="5" s="1"/>
  <c r="Z4125" i="5" s="1" a="1"/>
  <c r="Z4125" i="5" s="1"/>
  <c r="X4126" i="5"/>
  <c r="Y4126" i="5" s="1"/>
  <c r="Z4126" i="5" s="1" a="1"/>
  <c r="Z4126" i="5" s="1"/>
  <c r="X4127" i="5"/>
  <c r="Y4127" i="5" s="1"/>
  <c r="Z4127" i="5" s="1" a="1"/>
  <c r="Z4127" i="5" s="1"/>
  <c r="X4128" i="5"/>
  <c r="Y4128" i="5" s="1"/>
  <c r="Z4128" i="5" s="1" a="1"/>
  <c r="Z4128" i="5" s="1"/>
  <c r="X4129" i="5"/>
  <c r="Y4129" i="5" s="1"/>
  <c r="Z4129" i="5" s="1" a="1"/>
  <c r="Z4129" i="5" s="1"/>
  <c r="X4130" i="5"/>
  <c r="Y4130" i="5" s="1"/>
  <c r="Z4130" i="5" s="1" a="1"/>
  <c r="Z4130" i="5" s="1"/>
  <c r="X4131" i="5"/>
  <c r="Y4131" i="5" s="1"/>
  <c r="Z4131" i="5" s="1" a="1"/>
  <c r="Z4131" i="5" s="1"/>
  <c r="X4132" i="5"/>
  <c r="Y4132" i="5" s="1"/>
  <c r="Z4132" i="5" s="1" a="1"/>
  <c r="Z4132" i="5" s="1"/>
  <c r="X4133" i="5"/>
  <c r="Y4133" i="5" s="1"/>
  <c r="Z4133" i="5" s="1" a="1"/>
  <c r="Z4133" i="5" s="1"/>
  <c r="X4134" i="5"/>
  <c r="Y4134" i="5" s="1"/>
  <c r="Z4134" i="5" s="1" a="1"/>
  <c r="Z4134" i="5" s="1"/>
  <c r="X4135" i="5"/>
  <c r="Y4135" i="5" s="1"/>
  <c r="Z4135" i="5" s="1" a="1"/>
  <c r="Z4135" i="5" s="1"/>
  <c r="X4136" i="5"/>
  <c r="Y4136" i="5" s="1"/>
  <c r="Z4136" i="5" s="1" a="1"/>
  <c r="Z4136" i="5" s="1"/>
  <c r="X4137" i="5"/>
  <c r="Y4137" i="5" s="1"/>
  <c r="Z4137" i="5" s="1" a="1"/>
  <c r="Z4137" i="5" s="1"/>
  <c r="X4138" i="5"/>
  <c r="Y4138" i="5" s="1"/>
  <c r="Z4138" i="5" s="1" a="1"/>
  <c r="Z4138" i="5" s="1"/>
  <c r="X4139" i="5"/>
  <c r="Y4139" i="5" s="1"/>
  <c r="Z4139" i="5" s="1" a="1"/>
  <c r="Z4139" i="5" s="1"/>
  <c r="X4140" i="5"/>
  <c r="Y4140" i="5" s="1"/>
  <c r="Z4140" i="5" s="1" a="1"/>
  <c r="Z4140" i="5" s="1"/>
  <c r="X4141" i="5"/>
  <c r="Y4141" i="5" s="1"/>
  <c r="Z4141" i="5" s="1" a="1"/>
  <c r="Z4141" i="5" s="1"/>
  <c r="X4142" i="5"/>
  <c r="Y4142" i="5" s="1"/>
  <c r="Z4142" i="5" s="1" a="1"/>
  <c r="Z4142" i="5" s="1"/>
  <c r="X4143" i="5"/>
  <c r="Y4143" i="5" s="1"/>
  <c r="Z4143" i="5" s="1" a="1"/>
  <c r="Z4143" i="5" s="1"/>
  <c r="X4144" i="5"/>
  <c r="Y4144" i="5" s="1"/>
  <c r="Z4144" i="5" s="1" a="1"/>
  <c r="Z4144" i="5" s="1"/>
  <c r="X4145" i="5"/>
  <c r="Y4145" i="5" s="1"/>
  <c r="Z4145" i="5" s="1" a="1"/>
  <c r="Z4145" i="5" s="1"/>
  <c r="X4146" i="5"/>
  <c r="Y4146" i="5" s="1"/>
  <c r="Z4146" i="5" s="1" a="1"/>
  <c r="Z4146" i="5" s="1"/>
  <c r="X4147" i="5"/>
  <c r="Y4147" i="5" s="1"/>
  <c r="Z4147" i="5" s="1" a="1"/>
  <c r="Z4147" i="5" s="1"/>
  <c r="X4148" i="5"/>
  <c r="Y4148" i="5" s="1"/>
  <c r="Z4148" i="5" s="1" a="1"/>
  <c r="Z4148" i="5" s="1"/>
  <c r="X4149" i="5"/>
  <c r="Y4149" i="5" s="1"/>
  <c r="Z4149" i="5" s="1" a="1"/>
  <c r="Z4149" i="5" s="1"/>
  <c r="X4150" i="5"/>
  <c r="Y4150" i="5" s="1"/>
  <c r="Z4150" i="5" s="1" a="1"/>
  <c r="Z4150" i="5" s="1"/>
  <c r="X4151" i="5"/>
  <c r="Y4151" i="5" s="1"/>
  <c r="Z4151" i="5" s="1" a="1"/>
  <c r="Z4151" i="5" s="1"/>
  <c r="X4152" i="5"/>
  <c r="Y4152" i="5" s="1"/>
  <c r="Z4152" i="5" s="1" a="1"/>
  <c r="Z4152" i="5" s="1"/>
  <c r="X4153" i="5"/>
  <c r="Y4153" i="5" s="1"/>
  <c r="Z4153" i="5" s="1" a="1"/>
  <c r="Z4153" i="5" s="1"/>
  <c r="X4154" i="5"/>
  <c r="Y4154" i="5" s="1"/>
  <c r="Z4154" i="5" s="1" a="1"/>
  <c r="Z4154" i="5" s="1"/>
  <c r="X4155" i="5"/>
  <c r="Y4155" i="5" s="1"/>
  <c r="Z4155" i="5" s="1" a="1"/>
  <c r="Z4155" i="5" s="1"/>
  <c r="X4156" i="5"/>
  <c r="Y4156" i="5" s="1"/>
  <c r="Z4156" i="5" s="1" a="1"/>
  <c r="Z4156" i="5" s="1"/>
  <c r="X4157" i="5"/>
  <c r="Y4157" i="5" s="1"/>
  <c r="Z4157" i="5" s="1" a="1"/>
  <c r="Z4157" i="5" s="1"/>
  <c r="X4158" i="5"/>
  <c r="Y4158" i="5" s="1"/>
  <c r="Z4158" i="5" s="1" a="1"/>
  <c r="Z4158" i="5" s="1"/>
  <c r="X4159" i="5"/>
  <c r="Y4159" i="5" s="1"/>
  <c r="Z4159" i="5" s="1" a="1"/>
  <c r="Z4159" i="5" s="1"/>
  <c r="X4160" i="5"/>
  <c r="Y4160" i="5" s="1"/>
  <c r="Z4160" i="5" s="1" a="1"/>
  <c r="Z4160" i="5" s="1"/>
  <c r="X4161" i="5"/>
  <c r="Y4161" i="5" s="1"/>
  <c r="Z4161" i="5" s="1" a="1"/>
  <c r="Z4161" i="5" s="1"/>
  <c r="X4162" i="5"/>
  <c r="Y4162" i="5" s="1"/>
  <c r="Z4162" i="5" s="1" a="1"/>
  <c r="Z4162" i="5" s="1"/>
  <c r="X4163" i="5"/>
  <c r="Y4163" i="5" s="1"/>
  <c r="Z4163" i="5" s="1" a="1"/>
  <c r="Z4163" i="5" s="1"/>
  <c r="X4164" i="5"/>
  <c r="Y4164" i="5" s="1"/>
  <c r="Z4164" i="5" s="1" a="1"/>
  <c r="Z4164" i="5" s="1"/>
  <c r="X4165" i="5"/>
  <c r="Y4165" i="5" s="1"/>
  <c r="Z4165" i="5" s="1" a="1"/>
  <c r="Z4165" i="5" s="1"/>
  <c r="X4166" i="5"/>
  <c r="Y4166" i="5" s="1"/>
  <c r="Z4166" i="5" s="1" a="1"/>
  <c r="Z4166" i="5" s="1"/>
  <c r="X4167" i="5"/>
  <c r="Y4167" i="5" s="1"/>
  <c r="Z4167" i="5" s="1" a="1"/>
  <c r="Z4167" i="5" s="1"/>
  <c r="X4168" i="5"/>
  <c r="Y4168" i="5" s="1"/>
  <c r="Z4168" i="5" s="1" a="1"/>
  <c r="Z4168" i="5" s="1"/>
  <c r="X4169" i="5"/>
  <c r="Y4169" i="5" s="1"/>
  <c r="Z4169" i="5" s="1" a="1"/>
  <c r="Z4169" i="5" s="1"/>
  <c r="X4170" i="5"/>
  <c r="Y4170" i="5" s="1"/>
  <c r="Z4170" i="5" s="1" a="1"/>
  <c r="Z4170" i="5" s="1"/>
  <c r="X4171" i="5"/>
  <c r="Y4171" i="5" s="1"/>
  <c r="Z4171" i="5" s="1" a="1"/>
  <c r="Z4171" i="5" s="1"/>
  <c r="X4172" i="5"/>
  <c r="Y4172" i="5" s="1"/>
  <c r="Z4172" i="5" s="1" a="1"/>
  <c r="Z4172" i="5" s="1"/>
  <c r="X4173" i="5"/>
  <c r="Y4173" i="5" s="1"/>
  <c r="Z4173" i="5" s="1" a="1"/>
  <c r="Z4173" i="5" s="1"/>
  <c r="X4174" i="5"/>
  <c r="Y4174" i="5" s="1"/>
  <c r="Z4174" i="5" s="1" a="1"/>
  <c r="Z4174" i="5" s="1"/>
  <c r="X4175" i="5"/>
  <c r="Y4175" i="5" s="1"/>
  <c r="Z4175" i="5" s="1" a="1"/>
  <c r="Z4175" i="5" s="1"/>
  <c r="X4176" i="5"/>
  <c r="Y4176" i="5" s="1"/>
  <c r="Z4176" i="5" s="1" a="1"/>
  <c r="Z4176" i="5" s="1"/>
  <c r="X4177" i="5"/>
  <c r="Y4177" i="5" s="1"/>
  <c r="Z4177" i="5" s="1" a="1"/>
  <c r="Z4177" i="5" s="1"/>
  <c r="X4178" i="5"/>
  <c r="Y4178" i="5" s="1"/>
  <c r="Z4178" i="5" s="1" a="1"/>
  <c r="Z4178" i="5" s="1"/>
  <c r="X4179" i="5"/>
  <c r="Y4179" i="5" s="1"/>
  <c r="Z4179" i="5" s="1" a="1"/>
  <c r="Z4179" i="5" s="1"/>
  <c r="X4180" i="5"/>
  <c r="Y4180" i="5" s="1"/>
  <c r="Z4180" i="5" s="1" a="1"/>
  <c r="Z4180" i="5" s="1"/>
  <c r="X4181" i="5"/>
  <c r="Y4181" i="5" s="1"/>
  <c r="Z4181" i="5" s="1" a="1"/>
  <c r="Z4181" i="5" s="1"/>
  <c r="X4182" i="5"/>
  <c r="Y4182" i="5" s="1"/>
  <c r="Z4182" i="5" s="1" a="1"/>
  <c r="Z4182" i="5" s="1"/>
  <c r="X4183" i="5"/>
  <c r="Y4183" i="5" s="1"/>
  <c r="Z4183" i="5" s="1" a="1"/>
  <c r="Z4183" i="5" s="1"/>
  <c r="X4184" i="5"/>
  <c r="Y4184" i="5" s="1"/>
  <c r="Z4184" i="5" s="1" a="1"/>
  <c r="Z4184" i="5" s="1"/>
  <c r="X4185" i="5"/>
  <c r="Y4185" i="5" s="1"/>
  <c r="Z4185" i="5" s="1" a="1"/>
  <c r="Z4185" i="5" s="1"/>
  <c r="X4186" i="5"/>
  <c r="Y4186" i="5" s="1"/>
  <c r="Z4186" i="5" s="1" a="1"/>
  <c r="Z4186" i="5" s="1"/>
  <c r="X4187" i="5"/>
  <c r="Y4187" i="5" s="1"/>
  <c r="Z4187" i="5" s="1" a="1"/>
  <c r="Z4187" i="5" s="1"/>
  <c r="X4188" i="5"/>
  <c r="Y4188" i="5" s="1"/>
  <c r="Z4188" i="5" s="1" a="1"/>
  <c r="Z4188" i="5" s="1"/>
  <c r="X4189" i="5"/>
  <c r="Y4189" i="5" s="1"/>
  <c r="Z4189" i="5" s="1" a="1"/>
  <c r="Z4189" i="5" s="1"/>
  <c r="X4190" i="5"/>
  <c r="Y4190" i="5" s="1"/>
  <c r="Z4190" i="5" s="1" a="1"/>
  <c r="Z4190" i="5" s="1"/>
  <c r="X4191" i="5"/>
  <c r="Y4191" i="5" s="1"/>
  <c r="Z4191" i="5" s="1" a="1"/>
  <c r="Z4191" i="5" s="1"/>
  <c r="X4192" i="5"/>
  <c r="Y4192" i="5" s="1"/>
  <c r="Z4192" i="5" s="1" a="1"/>
  <c r="Z4192" i="5" s="1"/>
  <c r="X4193" i="5"/>
  <c r="Y4193" i="5" s="1"/>
  <c r="Z4193" i="5" s="1" a="1"/>
  <c r="Z4193" i="5" s="1"/>
  <c r="X4194" i="5"/>
  <c r="Y4194" i="5" s="1"/>
  <c r="Z4194" i="5" s="1" a="1"/>
  <c r="Z4194" i="5" s="1"/>
  <c r="X4195" i="5"/>
  <c r="Y4195" i="5" s="1"/>
  <c r="Z4195" i="5" s="1" a="1"/>
  <c r="Z4195" i="5" s="1"/>
  <c r="X4196" i="5"/>
  <c r="Y4196" i="5" s="1"/>
  <c r="Z4196" i="5" s="1" a="1"/>
  <c r="Z4196" i="5" s="1"/>
  <c r="X4197" i="5"/>
  <c r="Y4197" i="5" s="1"/>
  <c r="Z4197" i="5" s="1" a="1"/>
  <c r="Z4197" i="5" s="1"/>
  <c r="X4198" i="5"/>
  <c r="Y4198" i="5" s="1"/>
  <c r="Z4198" i="5" s="1" a="1"/>
  <c r="Z4198" i="5" s="1"/>
  <c r="X4199" i="5"/>
  <c r="Y4199" i="5" s="1"/>
  <c r="Z4199" i="5" s="1" a="1"/>
  <c r="Z4199" i="5" s="1"/>
  <c r="X4200" i="5"/>
  <c r="Y4200" i="5" s="1"/>
  <c r="Z4200" i="5" s="1" a="1"/>
  <c r="Z4200" i="5" s="1"/>
  <c r="X4201" i="5"/>
  <c r="Y4201" i="5" s="1"/>
  <c r="Z4201" i="5" s="1" a="1"/>
  <c r="Z4201" i="5" s="1"/>
  <c r="X4202" i="5"/>
  <c r="Y4202" i="5" s="1"/>
  <c r="Z4202" i="5" s="1" a="1"/>
  <c r="Z4202" i="5" s="1"/>
  <c r="X4203" i="5"/>
  <c r="Y4203" i="5" s="1"/>
  <c r="Z4203" i="5" s="1" a="1"/>
  <c r="Z4203" i="5" s="1"/>
  <c r="X4204" i="5"/>
  <c r="Y4204" i="5" s="1"/>
  <c r="Z4204" i="5" s="1" a="1"/>
  <c r="Z4204" i="5" s="1"/>
  <c r="X4205" i="5"/>
  <c r="Y4205" i="5" s="1"/>
  <c r="Z4205" i="5" s="1" a="1"/>
  <c r="Z4205" i="5" s="1"/>
  <c r="X4206" i="5"/>
  <c r="Y4206" i="5" s="1"/>
  <c r="Z4206" i="5" s="1" a="1"/>
  <c r="Z4206" i="5" s="1"/>
  <c r="X4207" i="5"/>
  <c r="Y4207" i="5" s="1"/>
  <c r="Z4207" i="5" s="1" a="1"/>
  <c r="Z4207" i="5" s="1"/>
  <c r="X4208" i="5"/>
  <c r="Y4208" i="5" s="1"/>
  <c r="Z4208" i="5" s="1" a="1"/>
  <c r="Z4208" i="5" s="1"/>
  <c r="X4209" i="5"/>
  <c r="Y4209" i="5" s="1"/>
  <c r="Z4209" i="5" s="1" a="1"/>
  <c r="Z4209" i="5" s="1"/>
  <c r="X4210" i="5"/>
  <c r="Y4210" i="5" s="1"/>
  <c r="Z4210" i="5" s="1" a="1"/>
  <c r="Z4210" i="5" s="1"/>
  <c r="X4211" i="5"/>
  <c r="Y4211" i="5" s="1"/>
  <c r="Z4211" i="5" s="1" a="1"/>
  <c r="Z4211" i="5" s="1"/>
  <c r="X4212" i="5"/>
  <c r="Y4212" i="5" s="1"/>
  <c r="Z4212" i="5" s="1" a="1"/>
  <c r="Z4212" i="5" s="1"/>
  <c r="X4213" i="5"/>
  <c r="Y4213" i="5" s="1"/>
  <c r="Z4213" i="5" s="1" a="1"/>
  <c r="Z4213" i="5" s="1"/>
  <c r="X4214" i="5"/>
  <c r="Y4214" i="5" s="1"/>
  <c r="Z4214" i="5" s="1" a="1"/>
  <c r="Z4214" i="5" s="1"/>
  <c r="X4215" i="5"/>
  <c r="Y4215" i="5" s="1"/>
  <c r="Z4215" i="5" s="1" a="1"/>
  <c r="Z4215" i="5" s="1"/>
  <c r="X4216" i="5"/>
  <c r="Y4216" i="5" s="1"/>
  <c r="Z4216" i="5" s="1" a="1"/>
  <c r="Z4216" i="5" s="1"/>
  <c r="X4217" i="5"/>
  <c r="Y4217" i="5" s="1"/>
  <c r="Z4217" i="5" s="1" a="1"/>
  <c r="Z4217" i="5" s="1"/>
  <c r="X4218" i="5"/>
  <c r="Y4218" i="5" s="1"/>
  <c r="Z4218" i="5" s="1" a="1"/>
  <c r="Z4218" i="5" s="1"/>
  <c r="X4219" i="5"/>
  <c r="Y4219" i="5" s="1"/>
  <c r="Z4219" i="5" s="1" a="1"/>
  <c r="Z4219" i="5" s="1"/>
  <c r="X4220" i="5"/>
  <c r="Y4220" i="5" s="1"/>
  <c r="Z4220" i="5" s="1" a="1"/>
  <c r="Z4220" i="5" s="1"/>
  <c r="X4221" i="5"/>
  <c r="Y4221" i="5" s="1"/>
  <c r="Z4221" i="5" s="1" a="1"/>
  <c r="Z4221" i="5" s="1"/>
  <c r="X4222" i="5"/>
  <c r="Y4222" i="5" s="1"/>
  <c r="Z4222" i="5" s="1" a="1"/>
  <c r="Z4222" i="5" s="1"/>
  <c r="X4223" i="5"/>
  <c r="Y4223" i="5" s="1"/>
  <c r="Z4223" i="5" s="1" a="1"/>
  <c r="Z4223" i="5" s="1"/>
  <c r="X4224" i="5"/>
  <c r="Y4224" i="5" s="1"/>
  <c r="Z4224" i="5" s="1" a="1"/>
  <c r="Z4224" i="5" s="1"/>
  <c r="X4225" i="5"/>
  <c r="Y4225" i="5" s="1"/>
  <c r="Z4225" i="5" s="1" a="1"/>
  <c r="Z4225" i="5" s="1"/>
  <c r="X4226" i="5"/>
  <c r="Y4226" i="5" s="1"/>
  <c r="Z4226" i="5" s="1" a="1"/>
  <c r="Z4226" i="5" s="1"/>
  <c r="X4227" i="5"/>
  <c r="Y4227" i="5" s="1"/>
  <c r="Z4227" i="5" s="1" a="1"/>
  <c r="Z4227" i="5" s="1"/>
  <c r="X4228" i="5"/>
  <c r="Y4228" i="5" s="1"/>
  <c r="Z4228" i="5" s="1" a="1"/>
  <c r="Z4228" i="5" s="1"/>
  <c r="X4229" i="5"/>
  <c r="Y4229" i="5" s="1"/>
  <c r="Z4229" i="5" s="1" a="1"/>
  <c r="Z4229" i="5" s="1"/>
  <c r="X4230" i="5"/>
  <c r="Y4230" i="5" s="1"/>
  <c r="Z4230" i="5" s="1" a="1"/>
  <c r="Z4230" i="5" s="1"/>
  <c r="X4231" i="5"/>
  <c r="Y4231" i="5" s="1"/>
  <c r="Z4231" i="5" s="1" a="1"/>
  <c r="Z4231" i="5" s="1"/>
  <c r="X4232" i="5"/>
  <c r="Y4232" i="5" s="1"/>
  <c r="Z4232" i="5" s="1" a="1"/>
  <c r="Z4232" i="5" s="1"/>
  <c r="X4233" i="5"/>
  <c r="Y4233" i="5" s="1"/>
  <c r="Z4233" i="5" s="1" a="1"/>
  <c r="Z4233" i="5" s="1"/>
  <c r="X4234" i="5"/>
  <c r="Y4234" i="5" s="1"/>
  <c r="Z4234" i="5" s="1" a="1"/>
  <c r="Z4234" i="5" s="1"/>
  <c r="X4235" i="5"/>
  <c r="Y4235" i="5" s="1"/>
  <c r="Z4235" i="5" s="1" a="1"/>
  <c r="Z4235" i="5" s="1"/>
  <c r="X4236" i="5"/>
  <c r="Y4236" i="5" s="1"/>
  <c r="Z4236" i="5" s="1" a="1"/>
  <c r="Z4236" i="5" s="1"/>
  <c r="X4237" i="5"/>
  <c r="Y4237" i="5" s="1"/>
  <c r="Z4237" i="5" s="1" a="1"/>
  <c r="Z4237" i="5" s="1"/>
  <c r="X4238" i="5"/>
  <c r="Y4238" i="5" s="1"/>
  <c r="Z4238" i="5" s="1" a="1"/>
  <c r="Z4238" i="5" s="1"/>
  <c r="X4239" i="5"/>
  <c r="Y4239" i="5" s="1"/>
  <c r="Z4239" i="5" s="1" a="1"/>
  <c r="Z4239" i="5" s="1"/>
  <c r="X4240" i="5"/>
  <c r="Y4240" i="5" s="1"/>
  <c r="Z4240" i="5" s="1" a="1"/>
  <c r="Z4240" i="5" s="1"/>
  <c r="X4241" i="5"/>
  <c r="Y4241" i="5" s="1"/>
  <c r="Z4241" i="5" s="1" a="1"/>
  <c r="Z4241" i="5" s="1"/>
  <c r="X4242" i="5"/>
  <c r="Y4242" i="5" s="1"/>
  <c r="Z4242" i="5" s="1" a="1"/>
  <c r="Z4242" i="5" s="1"/>
  <c r="X4243" i="5"/>
  <c r="Y4243" i="5" s="1"/>
  <c r="Z4243" i="5" s="1" a="1"/>
  <c r="Z4243" i="5" s="1"/>
  <c r="X4244" i="5"/>
  <c r="Y4244" i="5" s="1"/>
  <c r="Z4244" i="5" s="1" a="1"/>
  <c r="Z4244" i="5" s="1"/>
  <c r="X4245" i="5"/>
  <c r="Y4245" i="5" s="1"/>
  <c r="Z4245" i="5" s="1" a="1"/>
  <c r="Z4245" i="5" s="1"/>
  <c r="X4246" i="5"/>
  <c r="Y4246" i="5" s="1"/>
  <c r="Z4246" i="5" s="1" a="1"/>
  <c r="Z4246" i="5" s="1"/>
  <c r="X4247" i="5"/>
  <c r="Y4247" i="5" s="1"/>
  <c r="Z4247" i="5" s="1" a="1"/>
  <c r="Z4247" i="5" s="1"/>
  <c r="X4248" i="5"/>
  <c r="Y4248" i="5" s="1"/>
  <c r="Z4248" i="5" s="1" a="1"/>
  <c r="Z4248" i="5" s="1"/>
  <c r="X4249" i="5"/>
  <c r="Y4249" i="5" s="1"/>
  <c r="Z4249" i="5" s="1" a="1"/>
  <c r="Z4249" i="5" s="1"/>
  <c r="X4250" i="5"/>
  <c r="Y4250" i="5" s="1"/>
  <c r="Z4250" i="5" s="1" a="1"/>
  <c r="Z4250" i="5" s="1"/>
  <c r="X4251" i="5"/>
  <c r="Y4251" i="5" s="1"/>
  <c r="Z4251" i="5" s="1" a="1"/>
  <c r="Z4251" i="5" s="1"/>
  <c r="X4252" i="5"/>
  <c r="Y4252" i="5" s="1"/>
  <c r="Z4252" i="5" s="1" a="1"/>
  <c r="Z4252" i="5" s="1"/>
  <c r="X4253" i="5"/>
  <c r="Y4253" i="5" s="1"/>
  <c r="Z4253" i="5" s="1" a="1"/>
  <c r="Z4253" i="5" s="1"/>
  <c r="X4254" i="5"/>
  <c r="Y4254" i="5" s="1"/>
  <c r="Z4254" i="5" s="1" a="1"/>
  <c r="Z4254" i="5" s="1"/>
  <c r="X4255" i="5"/>
  <c r="Y4255" i="5" s="1"/>
  <c r="Z4255" i="5" s="1" a="1"/>
  <c r="Z4255" i="5" s="1"/>
  <c r="X4256" i="5"/>
  <c r="Y4256" i="5" s="1"/>
  <c r="Z4256" i="5" s="1" a="1"/>
  <c r="Z4256" i="5" s="1"/>
  <c r="X4257" i="5"/>
  <c r="Y4257" i="5" s="1"/>
  <c r="Z4257" i="5" s="1" a="1"/>
  <c r="Z4257" i="5" s="1"/>
  <c r="X4258" i="5"/>
  <c r="Y4258" i="5" s="1"/>
  <c r="Z4258" i="5" s="1" a="1"/>
  <c r="Z4258" i="5" s="1"/>
  <c r="X4259" i="5"/>
  <c r="Y4259" i="5" s="1"/>
  <c r="Z4259" i="5" s="1" a="1"/>
  <c r="Z4259" i="5" s="1"/>
  <c r="X4260" i="5"/>
  <c r="Y4260" i="5" s="1"/>
  <c r="Z4260" i="5" s="1" a="1"/>
  <c r="Z4260" i="5" s="1"/>
  <c r="X4261" i="5"/>
  <c r="Y4261" i="5" s="1"/>
  <c r="Z4261" i="5" s="1" a="1"/>
  <c r="Z4261" i="5" s="1"/>
  <c r="X4262" i="5"/>
  <c r="Y4262" i="5" s="1"/>
  <c r="Z4262" i="5" s="1" a="1"/>
  <c r="Z4262" i="5" s="1"/>
  <c r="X4263" i="5"/>
  <c r="Y4263" i="5" s="1"/>
  <c r="Z4263" i="5" s="1" a="1"/>
  <c r="Z4263" i="5" s="1"/>
  <c r="X4264" i="5"/>
  <c r="Y4264" i="5" s="1"/>
  <c r="Z4264" i="5" s="1" a="1"/>
  <c r="Z4264" i="5" s="1"/>
  <c r="X4265" i="5"/>
  <c r="Y4265" i="5" s="1"/>
  <c r="Z4265" i="5" s="1" a="1"/>
  <c r="Z4265" i="5" s="1"/>
  <c r="X4266" i="5"/>
  <c r="Y4266" i="5" s="1"/>
  <c r="Z4266" i="5" s="1" a="1"/>
  <c r="Z4266" i="5" s="1"/>
  <c r="X4267" i="5"/>
  <c r="Y4267" i="5" s="1"/>
  <c r="Z4267" i="5" s="1" a="1"/>
  <c r="Z4267" i="5" s="1"/>
  <c r="X4268" i="5"/>
  <c r="Y4268" i="5" s="1"/>
  <c r="Z4268" i="5" s="1" a="1"/>
  <c r="Z4268" i="5" s="1"/>
  <c r="X4269" i="5"/>
  <c r="Y4269" i="5" s="1"/>
  <c r="Z4269" i="5" s="1" a="1"/>
  <c r="Z4269" i="5" s="1"/>
  <c r="X4270" i="5"/>
  <c r="Y4270" i="5" s="1"/>
  <c r="Z4270" i="5" s="1" a="1"/>
  <c r="Z4270" i="5" s="1"/>
  <c r="X4271" i="5"/>
  <c r="Y4271" i="5" s="1"/>
  <c r="Z4271" i="5" s="1" a="1"/>
  <c r="Z4271" i="5" s="1"/>
  <c r="X4272" i="5"/>
  <c r="Y4272" i="5" s="1"/>
  <c r="Z4272" i="5" s="1" a="1"/>
  <c r="Z4272" i="5" s="1"/>
  <c r="X4273" i="5"/>
  <c r="Y4273" i="5" s="1"/>
  <c r="Z4273" i="5" s="1" a="1"/>
  <c r="Z4273" i="5" s="1"/>
  <c r="X4274" i="5"/>
  <c r="Y4274" i="5" s="1"/>
  <c r="Z4274" i="5" s="1" a="1"/>
  <c r="Z4274" i="5" s="1"/>
  <c r="X4275" i="5"/>
  <c r="Y4275" i="5" s="1"/>
  <c r="Z4275" i="5" s="1" a="1"/>
  <c r="Z4275" i="5" s="1"/>
  <c r="X4276" i="5"/>
  <c r="Y4276" i="5" s="1"/>
  <c r="Z4276" i="5" s="1" a="1"/>
  <c r="Z4276" i="5" s="1"/>
  <c r="X4277" i="5"/>
  <c r="Y4277" i="5" s="1"/>
  <c r="Z4277" i="5" s="1" a="1"/>
  <c r="Z4277" i="5" s="1"/>
  <c r="X4278" i="5"/>
  <c r="Y4278" i="5" s="1"/>
  <c r="Z4278" i="5" s="1" a="1"/>
  <c r="Z4278" i="5" s="1"/>
  <c r="X4279" i="5"/>
  <c r="Y4279" i="5" s="1"/>
  <c r="Z4279" i="5" s="1" a="1"/>
  <c r="Z4279" i="5" s="1"/>
  <c r="X4280" i="5"/>
  <c r="Y4280" i="5" s="1"/>
  <c r="Z4280" i="5" s="1" a="1"/>
  <c r="Z4280" i="5" s="1"/>
  <c r="X4281" i="5"/>
  <c r="Y4281" i="5" s="1"/>
  <c r="Z4281" i="5" s="1" a="1"/>
  <c r="Z4281" i="5" s="1"/>
  <c r="X4282" i="5"/>
  <c r="Y4282" i="5" s="1"/>
  <c r="Z4282" i="5" s="1" a="1"/>
  <c r="Z4282" i="5" s="1"/>
  <c r="X4283" i="5"/>
  <c r="Y4283" i="5" s="1"/>
  <c r="Z4283" i="5" s="1" a="1"/>
  <c r="Z4283" i="5" s="1"/>
  <c r="X4284" i="5"/>
  <c r="Y4284" i="5" s="1"/>
  <c r="Z4284" i="5" s="1" a="1"/>
  <c r="Z4284" i="5" s="1"/>
  <c r="X4285" i="5"/>
  <c r="Y4285" i="5" s="1"/>
  <c r="Z4285" i="5" s="1" a="1"/>
  <c r="Z4285" i="5" s="1"/>
  <c r="X4286" i="5"/>
  <c r="Y4286" i="5" s="1"/>
  <c r="Z4286" i="5" s="1" a="1"/>
  <c r="Z4286" i="5" s="1"/>
  <c r="X4287" i="5"/>
  <c r="Y4287" i="5" s="1"/>
  <c r="Z4287" i="5" s="1" a="1"/>
  <c r="Z4287" i="5" s="1"/>
  <c r="X4288" i="5"/>
  <c r="Y4288" i="5" s="1"/>
  <c r="Z4288" i="5" s="1" a="1"/>
  <c r="Z4288" i="5" s="1"/>
  <c r="X4289" i="5"/>
  <c r="Y4289" i="5" s="1"/>
  <c r="Z4289" i="5" s="1" a="1"/>
  <c r="Z4289" i="5" s="1"/>
  <c r="X4290" i="5"/>
  <c r="Y4290" i="5" s="1"/>
  <c r="Z4290" i="5" s="1" a="1"/>
  <c r="Z4290" i="5" s="1"/>
  <c r="X4291" i="5"/>
  <c r="Y4291" i="5" s="1"/>
  <c r="Z4291" i="5" s="1" a="1"/>
  <c r="Z4291" i="5" s="1"/>
  <c r="X4292" i="5"/>
  <c r="Y4292" i="5" s="1"/>
  <c r="Z4292" i="5" s="1" a="1"/>
  <c r="Z4292" i="5" s="1"/>
  <c r="X4293" i="5"/>
  <c r="Y4293" i="5" s="1"/>
  <c r="Z4293" i="5" s="1" a="1"/>
  <c r="Z4293" i="5" s="1"/>
  <c r="X4294" i="5"/>
  <c r="Y4294" i="5" s="1"/>
  <c r="Z4294" i="5" s="1" a="1"/>
  <c r="Z4294" i="5" s="1"/>
  <c r="X4295" i="5"/>
  <c r="Y4295" i="5" s="1"/>
  <c r="Z4295" i="5" s="1" a="1"/>
  <c r="Z4295" i="5" s="1"/>
  <c r="X4296" i="5"/>
  <c r="Y4296" i="5" s="1"/>
  <c r="Z4296" i="5" s="1" a="1"/>
  <c r="Z4296" i="5" s="1"/>
  <c r="X4297" i="5"/>
  <c r="Y4297" i="5" s="1"/>
  <c r="Z4297" i="5" s="1" a="1"/>
  <c r="Z4297" i="5" s="1"/>
  <c r="X4298" i="5"/>
  <c r="Y4298" i="5" s="1"/>
  <c r="Z4298" i="5" s="1" a="1"/>
  <c r="Z4298" i="5" s="1"/>
  <c r="X4299" i="5"/>
  <c r="Y4299" i="5" s="1"/>
  <c r="Z4299" i="5" s="1" a="1"/>
  <c r="Z4299" i="5" s="1"/>
  <c r="X4300" i="5"/>
  <c r="Y4300" i="5" s="1"/>
  <c r="Z4300" i="5" s="1" a="1"/>
  <c r="Z4300" i="5" s="1"/>
  <c r="X4301" i="5"/>
  <c r="Y4301" i="5" s="1"/>
  <c r="Z4301" i="5" s="1" a="1"/>
  <c r="Z4301" i="5" s="1"/>
  <c r="X4302" i="5"/>
  <c r="Y4302" i="5" s="1"/>
  <c r="Z4302" i="5" s="1" a="1"/>
  <c r="Z4302" i="5" s="1"/>
  <c r="X4303" i="5"/>
  <c r="Y4303" i="5" s="1"/>
  <c r="Z4303" i="5" s="1" a="1"/>
  <c r="Z4303" i="5" s="1"/>
  <c r="X4304" i="5"/>
  <c r="Y4304" i="5" s="1"/>
  <c r="Z4304" i="5" s="1" a="1"/>
  <c r="Z4304" i="5" s="1"/>
  <c r="X4305" i="5"/>
  <c r="Y4305" i="5" s="1"/>
  <c r="Z4305" i="5" s="1" a="1"/>
  <c r="Z4305" i="5" s="1"/>
  <c r="X4306" i="5"/>
  <c r="Y4306" i="5" s="1"/>
  <c r="Z4306" i="5" s="1" a="1"/>
  <c r="Z4306" i="5" s="1"/>
  <c r="X4307" i="5"/>
  <c r="Y4307" i="5" s="1"/>
  <c r="Z4307" i="5" s="1" a="1"/>
  <c r="Z4307" i="5" s="1"/>
  <c r="X4308" i="5"/>
  <c r="Y4308" i="5" s="1"/>
  <c r="Z4308" i="5" s="1" a="1"/>
  <c r="Z4308" i="5" s="1"/>
  <c r="X4309" i="5"/>
  <c r="Y4309" i="5" s="1"/>
  <c r="Z4309" i="5" s="1" a="1"/>
  <c r="Z4309" i="5" s="1"/>
  <c r="X4310" i="5"/>
  <c r="Y4310" i="5" s="1"/>
  <c r="Z4310" i="5" s="1" a="1"/>
  <c r="Z4310" i="5" s="1"/>
  <c r="X4311" i="5"/>
  <c r="Y4311" i="5" s="1"/>
  <c r="Z4311" i="5" s="1" a="1"/>
  <c r="Z4311" i="5" s="1"/>
  <c r="X4312" i="5"/>
  <c r="Y4312" i="5" s="1"/>
  <c r="Z4312" i="5" s="1" a="1"/>
  <c r="Z4312" i="5" s="1"/>
  <c r="X4313" i="5"/>
  <c r="Y4313" i="5" s="1"/>
  <c r="Z4313" i="5" s="1" a="1"/>
  <c r="Z4313" i="5" s="1"/>
  <c r="X4314" i="5"/>
  <c r="Y4314" i="5" s="1"/>
  <c r="Z4314" i="5" s="1" a="1"/>
  <c r="Z4314" i="5" s="1"/>
  <c r="X4315" i="5"/>
  <c r="Y4315" i="5" s="1"/>
  <c r="Z4315" i="5" s="1" a="1"/>
  <c r="Z4315" i="5" s="1"/>
  <c r="X4316" i="5"/>
  <c r="Y4316" i="5" s="1"/>
  <c r="Z4316" i="5" s="1" a="1"/>
  <c r="Z4316" i="5" s="1"/>
  <c r="X4317" i="5"/>
  <c r="Y4317" i="5" s="1"/>
  <c r="Z4317" i="5" s="1" a="1"/>
  <c r="Z4317" i="5" s="1"/>
  <c r="X4318" i="5"/>
  <c r="Y4318" i="5" s="1"/>
  <c r="Z4318" i="5" s="1" a="1"/>
  <c r="Z4318" i="5" s="1"/>
  <c r="X4319" i="5"/>
  <c r="Y4319" i="5" s="1"/>
  <c r="Z4319" i="5" s="1" a="1"/>
  <c r="Z4319" i="5" s="1"/>
  <c r="X4320" i="5"/>
  <c r="Y4320" i="5" s="1"/>
  <c r="Z4320" i="5" s="1" a="1"/>
  <c r="Z4320" i="5" s="1"/>
  <c r="X4321" i="5"/>
  <c r="Y4321" i="5" s="1"/>
  <c r="Z4321" i="5" s="1" a="1"/>
  <c r="Z4321" i="5" s="1"/>
  <c r="X4322" i="5"/>
  <c r="Y4322" i="5" s="1"/>
  <c r="Z4322" i="5" s="1" a="1"/>
  <c r="Z4322" i="5" s="1"/>
  <c r="X4323" i="5"/>
  <c r="Y4323" i="5" s="1"/>
  <c r="Z4323" i="5" s="1" a="1"/>
  <c r="Z4323" i="5" s="1"/>
  <c r="X4324" i="5"/>
  <c r="Y4324" i="5" s="1"/>
  <c r="Z4324" i="5" s="1" a="1"/>
  <c r="Z4324" i="5" s="1"/>
  <c r="X4325" i="5"/>
  <c r="Y4325" i="5" s="1"/>
  <c r="Z4325" i="5" s="1" a="1"/>
  <c r="Z4325" i="5" s="1"/>
  <c r="X4326" i="5"/>
  <c r="Y4326" i="5" s="1"/>
  <c r="Z4326" i="5" s="1" a="1"/>
  <c r="Z4326" i="5" s="1"/>
  <c r="X4327" i="5"/>
  <c r="Y4327" i="5" s="1"/>
  <c r="Z4327" i="5" s="1" a="1"/>
  <c r="Z4327" i="5" s="1"/>
  <c r="X4328" i="5"/>
  <c r="Y4328" i="5" s="1"/>
  <c r="Z4328" i="5" s="1" a="1"/>
  <c r="Z4328" i="5" s="1"/>
  <c r="X4329" i="5"/>
  <c r="Y4329" i="5" s="1"/>
  <c r="Z4329" i="5" s="1" a="1"/>
  <c r="Z4329" i="5" s="1"/>
  <c r="X4330" i="5"/>
  <c r="Y4330" i="5" s="1"/>
  <c r="Z4330" i="5" s="1" a="1"/>
  <c r="Z4330" i="5" s="1"/>
  <c r="X4331" i="5"/>
  <c r="Y4331" i="5" s="1"/>
  <c r="Z4331" i="5" s="1" a="1"/>
  <c r="Z4331" i="5" s="1"/>
  <c r="X4332" i="5"/>
  <c r="Y4332" i="5" s="1"/>
  <c r="Z4332" i="5" s="1" a="1"/>
  <c r="Z4332" i="5" s="1"/>
  <c r="X4333" i="5"/>
  <c r="Y4333" i="5" s="1"/>
  <c r="Z4333" i="5" s="1" a="1"/>
  <c r="Z4333" i="5" s="1"/>
  <c r="X4334" i="5"/>
  <c r="Y4334" i="5" s="1"/>
  <c r="Z4334" i="5" s="1" a="1"/>
  <c r="Z4334" i="5" s="1"/>
  <c r="X4335" i="5"/>
  <c r="Y4335" i="5" s="1"/>
  <c r="Z4335" i="5" s="1" a="1"/>
  <c r="Z4335" i="5" s="1"/>
  <c r="X4336" i="5"/>
  <c r="Y4336" i="5" s="1"/>
  <c r="Z4336" i="5" s="1" a="1"/>
  <c r="Z4336" i="5" s="1"/>
  <c r="X4337" i="5"/>
  <c r="Y4337" i="5" s="1"/>
  <c r="Z4337" i="5" s="1" a="1"/>
  <c r="Z4337" i="5" s="1"/>
  <c r="X4338" i="5"/>
  <c r="Y4338" i="5" s="1"/>
  <c r="Z4338" i="5" s="1" a="1"/>
  <c r="Z4338" i="5" s="1"/>
  <c r="X4339" i="5"/>
  <c r="Y4339" i="5" s="1"/>
  <c r="Z4339" i="5" s="1" a="1"/>
  <c r="Z4339" i="5" s="1"/>
  <c r="X4340" i="5"/>
  <c r="Y4340" i="5" s="1"/>
  <c r="Z4340" i="5" s="1" a="1"/>
  <c r="Z4340" i="5" s="1"/>
  <c r="X4341" i="5"/>
  <c r="Y4341" i="5" s="1"/>
  <c r="Z4341" i="5" s="1" a="1"/>
  <c r="Z4341" i="5" s="1"/>
  <c r="X4342" i="5"/>
  <c r="Y4342" i="5" s="1"/>
  <c r="Z4342" i="5" s="1" a="1"/>
  <c r="Z4342" i="5" s="1"/>
  <c r="X4343" i="5"/>
  <c r="Y4343" i="5" s="1"/>
  <c r="Z4343" i="5" s="1" a="1"/>
  <c r="Z4343" i="5" s="1"/>
  <c r="X4344" i="5"/>
  <c r="Y4344" i="5" s="1"/>
  <c r="Z4344" i="5" s="1" a="1"/>
  <c r="Z4344" i="5" s="1"/>
  <c r="X4345" i="5"/>
  <c r="Y4345" i="5" s="1"/>
  <c r="Z4345" i="5" s="1" a="1"/>
  <c r="Z4345" i="5" s="1"/>
  <c r="X4346" i="5"/>
  <c r="Y4346" i="5" s="1"/>
  <c r="Z4346" i="5" s="1" a="1"/>
  <c r="Z4346" i="5" s="1"/>
  <c r="X4347" i="5"/>
  <c r="Y4347" i="5" s="1"/>
  <c r="Z4347" i="5" s="1" a="1"/>
  <c r="Z4347" i="5" s="1"/>
  <c r="X4348" i="5"/>
  <c r="Y4348" i="5" s="1"/>
  <c r="Z4348" i="5" s="1" a="1"/>
  <c r="Z4348" i="5" s="1"/>
  <c r="X4349" i="5"/>
  <c r="Y4349" i="5" s="1"/>
  <c r="Z4349" i="5" s="1" a="1"/>
  <c r="Z4349" i="5" s="1"/>
  <c r="X4350" i="5"/>
  <c r="Y4350" i="5" s="1"/>
  <c r="Z4350" i="5" s="1" a="1"/>
  <c r="Z4350" i="5" s="1"/>
  <c r="X4351" i="5"/>
  <c r="Y4351" i="5" s="1"/>
  <c r="Z4351" i="5" s="1" a="1"/>
  <c r="Z4351" i="5" s="1"/>
  <c r="X4352" i="5"/>
  <c r="Y4352" i="5" s="1"/>
  <c r="Z4352" i="5" s="1" a="1"/>
  <c r="Z4352" i="5" s="1"/>
  <c r="X4353" i="5"/>
  <c r="Y4353" i="5" s="1"/>
  <c r="Z4353" i="5" s="1" a="1"/>
  <c r="Z4353" i="5" s="1"/>
  <c r="X4354" i="5"/>
  <c r="Y4354" i="5" s="1"/>
  <c r="Z4354" i="5" s="1" a="1"/>
  <c r="Z4354" i="5" s="1"/>
  <c r="X4355" i="5"/>
  <c r="Y4355" i="5" s="1"/>
  <c r="Z4355" i="5" s="1" a="1"/>
  <c r="Z4355" i="5" s="1"/>
  <c r="X4356" i="5"/>
  <c r="Y4356" i="5" s="1"/>
  <c r="Z4356" i="5" s="1" a="1"/>
  <c r="Z4356" i="5" s="1"/>
  <c r="X4357" i="5"/>
  <c r="Y4357" i="5" s="1"/>
  <c r="Z4357" i="5" s="1" a="1"/>
  <c r="Z4357" i="5" s="1"/>
  <c r="X4358" i="5"/>
  <c r="Y4358" i="5" s="1"/>
  <c r="Z4358" i="5" s="1" a="1"/>
  <c r="Z4358" i="5" s="1"/>
  <c r="X4359" i="5"/>
  <c r="Y4359" i="5" s="1"/>
  <c r="Z4359" i="5" s="1" a="1"/>
  <c r="Z4359" i="5" s="1"/>
  <c r="X4360" i="5"/>
  <c r="Y4360" i="5" s="1"/>
  <c r="Z4360" i="5" s="1" a="1"/>
  <c r="Z4360" i="5" s="1"/>
  <c r="X4361" i="5"/>
  <c r="Y4361" i="5" s="1"/>
  <c r="Z4361" i="5" s="1" a="1"/>
  <c r="Z4361" i="5" s="1"/>
  <c r="X4362" i="5"/>
  <c r="Y4362" i="5" s="1"/>
  <c r="Z4362" i="5" s="1" a="1"/>
  <c r="Z4362" i="5" s="1"/>
  <c r="X4363" i="5"/>
  <c r="Y4363" i="5" s="1"/>
  <c r="Z4363" i="5" s="1" a="1"/>
  <c r="Z4363" i="5" s="1"/>
  <c r="X4364" i="5"/>
  <c r="Y4364" i="5" s="1"/>
  <c r="Z4364" i="5" s="1" a="1"/>
  <c r="Z4364" i="5" s="1"/>
  <c r="X4365" i="5"/>
  <c r="Y4365" i="5" s="1"/>
  <c r="Z4365" i="5" s="1" a="1"/>
  <c r="Z4365" i="5" s="1"/>
  <c r="X4366" i="5"/>
  <c r="Y4366" i="5" s="1"/>
  <c r="Z4366" i="5" s="1" a="1"/>
  <c r="Z4366" i="5" s="1"/>
  <c r="X4367" i="5"/>
  <c r="Y4367" i="5" s="1"/>
  <c r="Z4367" i="5" s="1" a="1"/>
  <c r="Z4367" i="5" s="1"/>
  <c r="X4368" i="5"/>
  <c r="Y4368" i="5" s="1"/>
  <c r="Z4368" i="5" s="1" a="1"/>
  <c r="Z4368" i="5" s="1"/>
  <c r="X4369" i="5"/>
  <c r="Y4369" i="5" s="1"/>
  <c r="Z4369" i="5" s="1" a="1"/>
  <c r="Z4369" i="5" s="1"/>
  <c r="X4370" i="5"/>
  <c r="Y4370" i="5" s="1"/>
  <c r="Z4370" i="5" s="1" a="1"/>
  <c r="Z4370" i="5" s="1"/>
  <c r="X4371" i="5"/>
  <c r="Y4371" i="5" s="1"/>
  <c r="Z4371" i="5" s="1" a="1"/>
  <c r="Z4371" i="5" s="1"/>
  <c r="X4372" i="5"/>
  <c r="Y4372" i="5" s="1"/>
  <c r="Z4372" i="5" s="1" a="1"/>
  <c r="Z4372" i="5" s="1"/>
  <c r="X4373" i="5"/>
  <c r="Y4373" i="5" s="1"/>
  <c r="Z4373" i="5" s="1" a="1"/>
  <c r="Z4373" i="5" s="1"/>
  <c r="X4374" i="5"/>
  <c r="Y4374" i="5" s="1"/>
  <c r="Z4374" i="5" s="1" a="1"/>
  <c r="Z4374" i="5" s="1"/>
  <c r="X4375" i="5"/>
  <c r="Y4375" i="5" s="1"/>
  <c r="Z4375" i="5" s="1" a="1"/>
  <c r="Z4375" i="5" s="1"/>
  <c r="X4376" i="5"/>
  <c r="Y4376" i="5" s="1"/>
  <c r="Z4376" i="5" s="1" a="1"/>
  <c r="Z4376" i="5" s="1"/>
  <c r="X4377" i="5"/>
  <c r="Y4377" i="5" s="1"/>
  <c r="Z4377" i="5" s="1" a="1"/>
  <c r="Z4377" i="5" s="1"/>
  <c r="X4378" i="5"/>
  <c r="Y4378" i="5" s="1"/>
  <c r="Z4378" i="5" s="1" a="1"/>
  <c r="Z4378" i="5" s="1"/>
  <c r="X4379" i="5"/>
  <c r="Y4379" i="5" s="1"/>
  <c r="Z4379" i="5" s="1" a="1"/>
  <c r="Z4379" i="5" s="1"/>
  <c r="X4380" i="5"/>
  <c r="Y4380" i="5" s="1"/>
  <c r="Z4380" i="5" s="1" a="1"/>
  <c r="Z4380" i="5" s="1"/>
  <c r="X4381" i="5"/>
  <c r="Y4381" i="5" s="1"/>
  <c r="Z4381" i="5" s="1" a="1"/>
  <c r="Z4381" i="5" s="1"/>
  <c r="X4382" i="5"/>
  <c r="Y4382" i="5" s="1"/>
  <c r="Z4382" i="5" s="1" a="1"/>
  <c r="Z4382" i="5" s="1"/>
  <c r="X4383" i="5"/>
  <c r="Y4383" i="5" s="1"/>
  <c r="Z4383" i="5" s="1" a="1"/>
  <c r="Z4383" i="5" s="1"/>
  <c r="X4384" i="5"/>
  <c r="Y4384" i="5" s="1"/>
  <c r="Z4384" i="5" s="1" a="1"/>
  <c r="Z4384" i="5" s="1"/>
  <c r="X4385" i="5"/>
  <c r="Y4385" i="5" s="1"/>
  <c r="Z4385" i="5" s="1" a="1"/>
  <c r="Z4385" i="5" s="1"/>
  <c r="X4386" i="5"/>
  <c r="Y4386" i="5" s="1"/>
  <c r="Z4386" i="5" s="1" a="1"/>
  <c r="Z4386" i="5" s="1"/>
  <c r="X4387" i="5"/>
  <c r="Y4387" i="5" s="1"/>
  <c r="Z4387" i="5" s="1" a="1"/>
  <c r="Z4387" i="5" s="1"/>
  <c r="X4388" i="5"/>
  <c r="Y4388" i="5" s="1"/>
  <c r="Z4388" i="5" s="1" a="1"/>
  <c r="Z4388" i="5" s="1"/>
  <c r="X4389" i="5"/>
  <c r="Y4389" i="5" s="1"/>
  <c r="Z4389" i="5" s="1" a="1"/>
  <c r="Z4389" i="5" s="1"/>
  <c r="X4390" i="5"/>
  <c r="Y4390" i="5" s="1"/>
  <c r="Z4390" i="5" s="1" a="1"/>
  <c r="Z4390" i="5" s="1"/>
  <c r="X4391" i="5"/>
  <c r="Y4391" i="5" s="1"/>
  <c r="Z4391" i="5" s="1" a="1"/>
  <c r="Z4391" i="5" s="1"/>
  <c r="X4392" i="5"/>
  <c r="Y4392" i="5" s="1"/>
  <c r="Z4392" i="5" s="1" a="1"/>
  <c r="Z4392" i="5" s="1"/>
  <c r="X4393" i="5"/>
  <c r="Y4393" i="5" s="1"/>
  <c r="Z4393" i="5" s="1" a="1"/>
  <c r="Z4393" i="5" s="1"/>
  <c r="X4394" i="5"/>
  <c r="Y4394" i="5" s="1"/>
  <c r="Z4394" i="5" s="1" a="1"/>
  <c r="Z4394" i="5" s="1"/>
  <c r="X4395" i="5"/>
  <c r="Y4395" i="5" s="1"/>
  <c r="Z4395" i="5" s="1" a="1"/>
  <c r="Z4395" i="5" s="1"/>
  <c r="X4396" i="5"/>
  <c r="Y4396" i="5" s="1"/>
  <c r="Z4396" i="5" s="1" a="1"/>
  <c r="Z4396" i="5" s="1"/>
  <c r="X4397" i="5"/>
  <c r="Y4397" i="5" s="1"/>
  <c r="Z4397" i="5" s="1" a="1"/>
  <c r="Z4397" i="5" s="1"/>
  <c r="X4398" i="5"/>
  <c r="Y4398" i="5" s="1"/>
  <c r="Z4398" i="5" s="1" a="1"/>
  <c r="Z4398" i="5" s="1"/>
  <c r="X4399" i="5"/>
  <c r="Y4399" i="5" s="1"/>
  <c r="Z4399" i="5" s="1" a="1"/>
  <c r="Z4399" i="5" s="1"/>
  <c r="X4400" i="5"/>
  <c r="Y4400" i="5" s="1"/>
  <c r="Z4400" i="5" s="1" a="1"/>
  <c r="Z4400" i="5" s="1"/>
  <c r="X4401" i="5"/>
  <c r="Y4401" i="5" s="1"/>
  <c r="Z4401" i="5" s="1" a="1"/>
  <c r="Z4401" i="5" s="1"/>
  <c r="X4402" i="5"/>
  <c r="Y4402" i="5" s="1"/>
  <c r="Z4402" i="5" s="1" a="1"/>
  <c r="Z4402" i="5" s="1"/>
  <c r="X4403" i="5"/>
  <c r="Y4403" i="5" s="1"/>
  <c r="Z4403" i="5" s="1" a="1"/>
  <c r="Z4403" i="5" s="1"/>
  <c r="X4404" i="5"/>
  <c r="Y4404" i="5" s="1"/>
  <c r="Z4404" i="5" s="1" a="1"/>
  <c r="Z4404" i="5" s="1"/>
  <c r="X4405" i="5"/>
  <c r="Y4405" i="5" s="1"/>
  <c r="Z4405" i="5" s="1" a="1"/>
  <c r="Z4405" i="5" s="1"/>
  <c r="X4406" i="5"/>
  <c r="Y4406" i="5" s="1"/>
  <c r="Z4406" i="5" s="1" a="1"/>
  <c r="Z4406" i="5" s="1"/>
  <c r="X4407" i="5"/>
  <c r="Y4407" i="5" s="1"/>
  <c r="Z4407" i="5" s="1" a="1"/>
  <c r="Z4407" i="5" s="1"/>
  <c r="X4408" i="5"/>
  <c r="Y4408" i="5" s="1"/>
  <c r="Z4408" i="5" s="1" a="1"/>
  <c r="Z4408" i="5" s="1"/>
  <c r="X4409" i="5"/>
  <c r="Y4409" i="5" s="1"/>
  <c r="Z4409" i="5" s="1" a="1"/>
  <c r="Z4409" i="5" s="1"/>
  <c r="X4410" i="5"/>
  <c r="Y4410" i="5" s="1"/>
  <c r="Z4410" i="5" s="1" a="1"/>
  <c r="Z4410" i="5" s="1"/>
  <c r="X4411" i="5"/>
  <c r="Y4411" i="5" s="1"/>
  <c r="Z4411" i="5" s="1" a="1"/>
  <c r="Z4411" i="5" s="1"/>
  <c r="X4412" i="5"/>
  <c r="Y4412" i="5" s="1"/>
  <c r="Z4412" i="5" s="1" a="1"/>
  <c r="Z4412" i="5" s="1"/>
  <c r="X4413" i="5"/>
  <c r="Y4413" i="5" s="1"/>
  <c r="Z4413" i="5" s="1" a="1"/>
  <c r="Z4413" i="5" s="1"/>
  <c r="X4414" i="5"/>
  <c r="Y4414" i="5" s="1"/>
  <c r="Z4414" i="5" s="1" a="1"/>
  <c r="Z4414" i="5" s="1"/>
  <c r="X4415" i="5"/>
  <c r="Y4415" i="5" s="1"/>
  <c r="Z4415" i="5" s="1" a="1"/>
  <c r="Z4415" i="5" s="1"/>
  <c r="X4416" i="5"/>
  <c r="Y4416" i="5" s="1"/>
  <c r="Z4416" i="5" s="1" a="1"/>
  <c r="Z4416" i="5" s="1"/>
  <c r="X4417" i="5"/>
  <c r="Y4417" i="5" s="1"/>
  <c r="Z4417" i="5" s="1" a="1"/>
  <c r="Z4417" i="5" s="1"/>
  <c r="X4418" i="5"/>
  <c r="Y4418" i="5" s="1"/>
  <c r="Z4418" i="5" s="1" a="1"/>
  <c r="Z4418" i="5" s="1"/>
  <c r="X4419" i="5"/>
  <c r="Y4419" i="5" s="1"/>
  <c r="Z4419" i="5" s="1" a="1"/>
  <c r="Z4419" i="5" s="1"/>
  <c r="X4420" i="5"/>
  <c r="Y4420" i="5" s="1"/>
  <c r="Z4420" i="5" s="1" a="1"/>
  <c r="Z4420" i="5" s="1"/>
  <c r="X4421" i="5"/>
  <c r="Y4421" i="5" s="1"/>
  <c r="Z4421" i="5" s="1" a="1"/>
  <c r="Z4421" i="5" s="1"/>
  <c r="X4422" i="5"/>
  <c r="Y4422" i="5" s="1"/>
  <c r="Z4422" i="5" s="1" a="1"/>
  <c r="Z4422" i="5" s="1"/>
  <c r="X4423" i="5"/>
  <c r="Y4423" i="5" s="1"/>
  <c r="Z4423" i="5" s="1" a="1"/>
  <c r="Z4423" i="5" s="1"/>
  <c r="X4424" i="5"/>
  <c r="Y4424" i="5" s="1"/>
  <c r="Z4424" i="5" s="1" a="1"/>
  <c r="Z4424" i="5" s="1"/>
  <c r="X4425" i="5"/>
  <c r="Y4425" i="5" s="1"/>
  <c r="Z4425" i="5" s="1" a="1"/>
  <c r="Z4425" i="5" s="1"/>
  <c r="X4426" i="5"/>
  <c r="Y4426" i="5" s="1"/>
  <c r="Z4426" i="5" s="1" a="1"/>
  <c r="Z4426" i="5" s="1"/>
  <c r="X4427" i="5"/>
  <c r="Y4427" i="5" s="1"/>
  <c r="Z4427" i="5" s="1" a="1"/>
  <c r="Z4427" i="5" s="1"/>
  <c r="X4428" i="5"/>
  <c r="Y4428" i="5" s="1"/>
  <c r="Z4428" i="5" s="1" a="1"/>
  <c r="Z4428" i="5" s="1"/>
  <c r="X4429" i="5"/>
  <c r="Y4429" i="5" s="1"/>
  <c r="Z4429" i="5" s="1" a="1"/>
  <c r="Z4429" i="5" s="1"/>
  <c r="X4430" i="5"/>
  <c r="Y4430" i="5" s="1"/>
  <c r="Z4430" i="5" s="1" a="1"/>
  <c r="Z4430" i="5" s="1"/>
  <c r="X4431" i="5"/>
  <c r="Y4431" i="5" s="1"/>
  <c r="Z4431" i="5" s="1" a="1"/>
  <c r="Z4431" i="5" s="1"/>
  <c r="X4432" i="5"/>
  <c r="Y4432" i="5" s="1"/>
  <c r="Z4432" i="5" s="1" a="1"/>
  <c r="Z4432" i="5" s="1"/>
  <c r="X4433" i="5"/>
  <c r="Y4433" i="5" s="1"/>
  <c r="Z4433" i="5" s="1" a="1"/>
  <c r="Z4433" i="5" s="1"/>
  <c r="X4434" i="5"/>
  <c r="Y4434" i="5" s="1"/>
  <c r="Z4434" i="5" s="1" a="1"/>
  <c r="Z4434" i="5" s="1"/>
  <c r="X4435" i="5"/>
  <c r="Y4435" i="5" s="1"/>
  <c r="Z4435" i="5" s="1" a="1"/>
  <c r="Z4435" i="5" s="1"/>
  <c r="X4436" i="5"/>
  <c r="Y4436" i="5" s="1"/>
  <c r="Z4436" i="5" s="1" a="1"/>
  <c r="Z4436" i="5" s="1"/>
  <c r="X4437" i="5"/>
  <c r="Y4437" i="5" s="1"/>
  <c r="Z4437" i="5" s="1" a="1"/>
  <c r="Z4437" i="5" s="1"/>
  <c r="X4438" i="5"/>
  <c r="Y4438" i="5" s="1"/>
  <c r="Z4438" i="5" s="1" a="1"/>
  <c r="Z4438" i="5" s="1"/>
  <c r="X4439" i="5"/>
  <c r="Y4439" i="5" s="1"/>
  <c r="Z4439" i="5" s="1" a="1"/>
  <c r="Z4439" i="5" s="1"/>
  <c r="X4440" i="5"/>
  <c r="Y4440" i="5" s="1"/>
  <c r="Z4440" i="5" s="1" a="1"/>
  <c r="Z4440" i="5" s="1"/>
  <c r="X4441" i="5"/>
  <c r="Y4441" i="5" s="1"/>
  <c r="Z4441" i="5" s="1" a="1"/>
  <c r="Z4441" i="5" s="1"/>
  <c r="X4442" i="5"/>
  <c r="Y4442" i="5" s="1"/>
  <c r="Z4442" i="5" s="1" a="1"/>
  <c r="Z4442" i="5" s="1"/>
  <c r="X4443" i="5"/>
  <c r="Y4443" i="5" s="1"/>
  <c r="Z4443" i="5" s="1" a="1"/>
  <c r="Z4443" i="5" s="1"/>
  <c r="X4444" i="5"/>
  <c r="Y4444" i="5" s="1"/>
  <c r="Z4444" i="5" s="1" a="1"/>
  <c r="Z4444" i="5" s="1"/>
  <c r="X4445" i="5"/>
  <c r="Y4445" i="5" s="1"/>
  <c r="Z4445" i="5" s="1" a="1"/>
  <c r="Z4445" i="5" s="1"/>
  <c r="X4446" i="5"/>
  <c r="Y4446" i="5" s="1"/>
  <c r="Z4446" i="5" s="1" a="1"/>
  <c r="Z4446" i="5" s="1"/>
  <c r="X4447" i="5"/>
  <c r="Y4447" i="5" s="1"/>
  <c r="Z4447" i="5" s="1" a="1"/>
  <c r="Z4447" i="5" s="1"/>
  <c r="X4448" i="5"/>
  <c r="Y4448" i="5" s="1"/>
  <c r="Z4448" i="5" s="1" a="1"/>
  <c r="Z4448" i="5" s="1"/>
  <c r="X4449" i="5"/>
  <c r="Y4449" i="5" s="1"/>
  <c r="Z4449" i="5" s="1" a="1"/>
  <c r="Z4449" i="5" s="1"/>
  <c r="X4450" i="5"/>
  <c r="Y4450" i="5" s="1"/>
  <c r="Z4450" i="5" s="1" a="1"/>
  <c r="Z4450" i="5" s="1"/>
  <c r="X4451" i="5"/>
  <c r="Y4451" i="5" s="1"/>
  <c r="Z4451" i="5" s="1" a="1"/>
  <c r="Z4451" i="5" s="1"/>
  <c r="X4452" i="5"/>
  <c r="Y4452" i="5" s="1"/>
  <c r="Z4452" i="5" s="1" a="1"/>
  <c r="Z4452" i="5" s="1"/>
  <c r="X4453" i="5"/>
  <c r="Y4453" i="5" s="1"/>
  <c r="Z4453" i="5" s="1" a="1"/>
  <c r="Z4453" i="5" s="1"/>
  <c r="X4454" i="5"/>
  <c r="Y4454" i="5" s="1"/>
  <c r="Z4454" i="5" s="1" a="1"/>
  <c r="Z4454" i="5" s="1"/>
  <c r="X4455" i="5"/>
  <c r="Y4455" i="5" s="1"/>
  <c r="Z4455" i="5" s="1" a="1"/>
  <c r="Z4455" i="5" s="1"/>
  <c r="X4456" i="5"/>
  <c r="Y4456" i="5" s="1"/>
  <c r="Z4456" i="5" s="1" a="1"/>
  <c r="Z4456" i="5" s="1"/>
  <c r="X4457" i="5"/>
  <c r="Y4457" i="5" s="1"/>
  <c r="Z4457" i="5" s="1" a="1"/>
  <c r="Z4457" i="5" s="1"/>
  <c r="X4458" i="5"/>
  <c r="Y4458" i="5" s="1"/>
  <c r="Z4458" i="5" s="1" a="1"/>
  <c r="Z4458" i="5" s="1"/>
  <c r="X4459" i="5"/>
  <c r="Y4459" i="5" s="1"/>
  <c r="Z4459" i="5" s="1" a="1"/>
  <c r="Z4459" i="5" s="1"/>
  <c r="X4460" i="5"/>
  <c r="Y4460" i="5" s="1"/>
  <c r="Z4460" i="5" s="1" a="1"/>
  <c r="Z4460" i="5" s="1"/>
  <c r="X4461" i="5"/>
  <c r="Y4461" i="5" s="1"/>
  <c r="Z4461" i="5" s="1" a="1"/>
  <c r="Z4461" i="5" s="1"/>
  <c r="X4462" i="5"/>
  <c r="Y4462" i="5" s="1"/>
  <c r="Z4462" i="5" s="1" a="1"/>
  <c r="Z4462" i="5" s="1"/>
  <c r="X4463" i="5"/>
  <c r="Y4463" i="5" s="1"/>
  <c r="Z4463" i="5" s="1" a="1"/>
  <c r="Z4463" i="5" s="1"/>
  <c r="X4464" i="5"/>
  <c r="Y4464" i="5" s="1"/>
  <c r="Z4464" i="5" s="1" a="1"/>
  <c r="Z4464" i="5" s="1"/>
  <c r="X4465" i="5"/>
  <c r="Y4465" i="5" s="1"/>
  <c r="Z4465" i="5" s="1" a="1"/>
  <c r="Z4465" i="5" s="1"/>
  <c r="X4466" i="5"/>
  <c r="Y4466" i="5" s="1"/>
  <c r="Z4466" i="5" s="1" a="1"/>
  <c r="Z4466" i="5" s="1"/>
  <c r="X4467" i="5"/>
  <c r="Y4467" i="5" s="1"/>
  <c r="Z4467" i="5" s="1" a="1"/>
  <c r="Z4467" i="5" s="1"/>
  <c r="X4468" i="5"/>
  <c r="Y4468" i="5" s="1"/>
  <c r="Z4468" i="5" s="1" a="1"/>
  <c r="Z4468" i="5" s="1"/>
  <c r="X4469" i="5"/>
  <c r="Y4469" i="5" s="1"/>
  <c r="Z4469" i="5" s="1" a="1"/>
  <c r="Z4469" i="5" s="1"/>
  <c r="X4470" i="5"/>
  <c r="Y4470" i="5" s="1"/>
  <c r="Z4470" i="5" s="1" a="1"/>
  <c r="Z4470" i="5" s="1"/>
  <c r="X4471" i="5"/>
  <c r="Y4471" i="5" s="1"/>
  <c r="Z4471" i="5" s="1" a="1"/>
  <c r="Z4471" i="5" s="1"/>
  <c r="X4472" i="5"/>
  <c r="Y4472" i="5" s="1"/>
  <c r="Z4472" i="5" s="1" a="1"/>
  <c r="Z4472" i="5" s="1"/>
  <c r="X4473" i="5"/>
  <c r="Y4473" i="5" s="1"/>
  <c r="Z4473" i="5" s="1" a="1"/>
  <c r="Z4473" i="5" s="1"/>
  <c r="X4474" i="5"/>
  <c r="Y4474" i="5" s="1"/>
  <c r="Z4474" i="5" s="1" a="1"/>
  <c r="Z4474" i="5" s="1"/>
  <c r="X4475" i="5"/>
  <c r="Y4475" i="5" s="1"/>
  <c r="Z4475" i="5" s="1" a="1"/>
  <c r="Z4475" i="5" s="1"/>
  <c r="X4476" i="5"/>
  <c r="Y4476" i="5" s="1"/>
  <c r="Z4476" i="5" s="1" a="1"/>
  <c r="Z4476" i="5" s="1"/>
  <c r="X4477" i="5"/>
  <c r="Y4477" i="5" s="1"/>
  <c r="Z4477" i="5" s="1" a="1"/>
  <c r="Z4477" i="5" s="1"/>
  <c r="X4478" i="5"/>
  <c r="Y4478" i="5" s="1"/>
  <c r="Z4478" i="5" s="1" a="1"/>
  <c r="Z4478" i="5" s="1"/>
  <c r="X4479" i="5"/>
  <c r="Y4479" i="5" s="1"/>
  <c r="Z4479" i="5" s="1" a="1"/>
  <c r="Z4479" i="5" s="1"/>
  <c r="X4480" i="5"/>
  <c r="Y4480" i="5" s="1"/>
  <c r="Z4480" i="5" s="1" a="1"/>
  <c r="Z4480" i="5" s="1"/>
  <c r="X4481" i="5"/>
  <c r="Y4481" i="5" s="1"/>
  <c r="Z4481" i="5" s="1" a="1"/>
  <c r="Z4481" i="5" s="1"/>
  <c r="X4482" i="5"/>
  <c r="Y4482" i="5" s="1"/>
  <c r="Z4482" i="5" s="1" a="1"/>
  <c r="Z4482" i="5" s="1"/>
  <c r="X4483" i="5"/>
  <c r="Y4483" i="5" s="1"/>
  <c r="Z4483" i="5" s="1" a="1"/>
  <c r="Z4483" i="5" s="1"/>
  <c r="X4484" i="5"/>
  <c r="Y4484" i="5" s="1"/>
  <c r="Z4484" i="5" s="1" a="1"/>
  <c r="Z4484" i="5" s="1"/>
  <c r="X4485" i="5"/>
  <c r="Y4485" i="5" s="1"/>
  <c r="Z4485" i="5" s="1" a="1"/>
  <c r="Z4485" i="5" s="1"/>
  <c r="X4486" i="5"/>
  <c r="Y4486" i="5" s="1"/>
  <c r="Z4486" i="5" s="1" a="1"/>
  <c r="Z4486" i="5" s="1"/>
  <c r="X4487" i="5"/>
  <c r="Y4487" i="5" s="1"/>
  <c r="Z4487" i="5" s="1" a="1"/>
  <c r="Z4487" i="5" s="1"/>
  <c r="X4488" i="5"/>
  <c r="Y4488" i="5" s="1"/>
  <c r="Z4488" i="5" s="1" a="1"/>
  <c r="Z4488" i="5" s="1"/>
  <c r="X4489" i="5"/>
  <c r="Y4489" i="5" s="1"/>
  <c r="Z4489" i="5" s="1" a="1"/>
  <c r="Z4489" i="5" s="1"/>
  <c r="X4490" i="5"/>
  <c r="Y4490" i="5" s="1"/>
  <c r="Z4490" i="5" s="1" a="1"/>
  <c r="Z4490" i="5" s="1"/>
  <c r="X4491" i="5"/>
  <c r="Y4491" i="5" s="1"/>
  <c r="Z4491" i="5" s="1" a="1"/>
  <c r="Z4491" i="5" s="1"/>
  <c r="X4492" i="5"/>
  <c r="Y4492" i="5" s="1"/>
  <c r="Z4492" i="5" s="1" a="1"/>
  <c r="Z4492" i="5" s="1"/>
  <c r="X4493" i="5"/>
  <c r="Y4493" i="5" s="1"/>
  <c r="Z4493" i="5" s="1" a="1"/>
  <c r="Z4493" i="5" s="1"/>
  <c r="X4494" i="5"/>
  <c r="Y4494" i="5" s="1"/>
  <c r="Z4494" i="5" s="1" a="1"/>
  <c r="Z4494" i="5" s="1"/>
  <c r="X4495" i="5"/>
  <c r="Y4495" i="5" s="1"/>
  <c r="Z4495" i="5" s="1" a="1"/>
  <c r="Z4495" i="5" s="1"/>
  <c r="X4496" i="5"/>
  <c r="Y4496" i="5" s="1"/>
  <c r="Z4496" i="5" s="1" a="1"/>
  <c r="Z4496" i="5" s="1"/>
  <c r="X4497" i="5"/>
  <c r="Y4497" i="5" s="1"/>
  <c r="Z4497" i="5" s="1" a="1"/>
  <c r="Z4497" i="5" s="1"/>
  <c r="X4498" i="5"/>
  <c r="Y4498" i="5" s="1"/>
  <c r="Z4498" i="5" s="1" a="1"/>
  <c r="Z4498" i="5" s="1"/>
  <c r="X4499" i="5"/>
  <c r="Y4499" i="5" s="1"/>
  <c r="Z4499" i="5" s="1" a="1"/>
  <c r="Z4499" i="5" s="1"/>
  <c r="X4500" i="5"/>
  <c r="Y4500" i="5" s="1"/>
  <c r="Z4500" i="5" s="1" a="1"/>
  <c r="Z4500" i="5" s="1"/>
  <c r="X4501" i="5"/>
  <c r="Y4501" i="5" s="1"/>
  <c r="Z4501" i="5" s="1" a="1"/>
  <c r="Z4501" i="5" s="1"/>
  <c r="X4502" i="5"/>
  <c r="Y4502" i="5" s="1"/>
  <c r="Z4502" i="5" s="1" a="1"/>
  <c r="Z4502" i="5" s="1"/>
  <c r="X4503" i="5"/>
  <c r="Y4503" i="5" s="1"/>
  <c r="Z4503" i="5" s="1" a="1"/>
  <c r="Z4503" i="5" s="1"/>
  <c r="X4504" i="5"/>
  <c r="Y4504" i="5" s="1"/>
  <c r="Z4504" i="5" s="1" a="1"/>
  <c r="Z4504" i="5" s="1"/>
  <c r="X4505" i="5"/>
  <c r="Y4505" i="5" s="1"/>
  <c r="Z4505" i="5" s="1" a="1"/>
  <c r="Z4505" i="5" s="1"/>
  <c r="X4506" i="5"/>
  <c r="Y4506" i="5" s="1"/>
  <c r="Z4506" i="5" s="1" a="1"/>
  <c r="Z4506" i="5" s="1"/>
  <c r="X4507" i="5"/>
  <c r="Y4507" i="5" s="1"/>
  <c r="Z4507" i="5" s="1" a="1"/>
  <c r="Z4507" i="5" s="1"/>
  <c r="X4508" i="5"/>
  <c r="Y4508" i="5" s="1"/>
  <c r="Z4508" i="5" s="1" a="1"/>
  <c r="Z4508" i="5" s="1"/>
  <c r="X4509" i="5"/>
  <c r="Y4509" i="5" s="1"/>
  <c r="Z4509" i="5" s="1" a="1"/>
  <c r="Z4509" i="5" s="1"/>
  <c r="X4510" i="5"/>
  <c r="Y4510" i="5" s="1"/>
  <c r="Z4510" i="5" s="1" a="1"/>
  <c r="Z4510" i="5" s="1"/>
  <c r="X4511" i="5"/>
  <c r="Y4511" i="5" s="1"/>
  <c r="Z4511" i="5" s="1" a="1"/>
  <c r="Z4511" i="5" s="1"/>
  <c r="X4512" i="5"/>
  <c r="Y4512" i="5" s="1"/>
  <c r="Z4512" i="5" s="1" a="1"/>
  <c r="Z4512" i="5" s="1"/>
  <c r="X4513" i="5"/>
  <c r="Y4513" i="5" s="1"/>
  <c r="Z4513" i="5" s="1" a="1"/>
  <c r="Z4513" i="5" s="1"/>
  <c r="X4514" i="5"/>
  <c r="Y4514" i="5" s="1"/>
  <c r="Z4514" i="5" s="1" a="1"/>
  <c r="Z4514" i="5" s="1"/>
  <c r="X4515" i="5"/>
  <c r="Y4515" i="5" s="1"/>
  <c r="Z4515" i="5" s="1" a="1"/>
  <c r="Z4515" i="5" s="1"/>
  <c r="X4516" i="5"/>
  <c r="Y4516" i="5" s="1"/>
  <c r="Z4516" i="5" s="1" a="1"/>
  <c r="Z4516" i="5" s="1"/>
  <c r="X4517" i="5"/>
  <c r="Y4517" i="5" s="1"/>
  <c r="Z4517" i="5" s="1" a="1"/>
  <c r="Z4517" i="5" s="1"/>
  <c r="X4518" i="5"/>
  <c r="Y4518" i="5" s="1"/>
  <c r="Z4518" i="5" s="1" a="1"/>
  <c r="Z4518" i="5" s="1"/>
  <c r="X4519" i="5"/>
  <c r="Y4519" i="5" s="1"/>
  <c r="Z4519" i="5" s="1" a="1"/>
  <c r="Z4519" i="5" s="1"/>
  <c r="X4520" i="5"/>
  <c r="Y4520" i="5" s="1"/>
  <c r="Z4520" i="5" s="1" a="1"/>
  <c r="Z4520" i="5" s="1"/>
  <c r="X4521" i="5"/>
  <c r="Y4521" i="5" s="1"/>
  <c r="Z4521" i="5" s="1" a="1"/>
  <c r="Z4521" i="5" s="1"/>
  <c r="X4522" i="5"/>
  <c r="Y4522" i="5" s="1"/>
  <c r="Z4522" i="5" s="1" a="1"/>
  <c r="Z4522" i="5" s="1"/>
  <c r="X4523" i="5"/>
  <c r="Y4523" i="5" s="1"/>
  <c r="Z4523" i="5" s="1" a="1"/>
  <c r="Z4523" i="5" s="1"/>
  <c r="X4524" i="5"/>
  <c r="Y4524" i="5" s="1"/>
  <c r="Z4524" i="5" s="1" a="1"/>
  <c r="Z4524" i="5" s="1"/>
  <c r="X4525" i="5"/>
  <c r="Y4525" i="5" s="1"/>
  <c r="Z4525" i="5" s="1" a="1"/>
  <c r="Z4525" i="5" s="1"/>
  <c r="X4526" i="5"/>
  <c r="Y4526" i="5" s="1"/>
  <c r="Z4526" i="5" s="1" a="1"/>
  <c r="Z4526" i="5" s="1"/>
  <c r="X4527" i="5"/>
  <c r="Y4527" i="5" s="1"/>
  <c r="Z4527" i="5" s="1" a="1"/>
  <c r="Z4527" i="5" s="1"/>
  <c r="X4528" i="5"/>
  <c r="Y4528" i="5" s="1"/>
  <c r="Z4528" i="5" s="1" a="1"/>
  <c r="Z4528" i="5" s="1"/>
  <c r="X4529" i="5"/>
  <c r="Y4529" i="5" s="1"/>
  <c r="Z4529" i="5" s="1" a="1"/>
  <c r="Z4529" i="5" s="1"/>
  <c r="X4530" i="5"/>
  <c r="Y4530" i="5" s="1"/>
  <c r="Z4530" i="5" s="1" a="1"/>
  <c r="Z4530" i="5" s="1"/>
  <c r="X4531" i="5"/>
  <c r="Y4531" i="5" s="1"/>
  <c r="Z4531" i="5" s="1" a="1"/>
  <c r="Z4531" i="5" s="1"/>
  <c r="X4532" i="5"/>
  <c r="Y4532" i="5" s="1"/>
  <c r="Z4532" i="5" s="1" a="1"/>
  <c r="Z4532" i="5" s="1"/>
  <c r="X4533" i="5"/>
  <c r="Y4533" i="5" s="1"/>
  <c r="Z4533" i="5" s="1" a="1"/>
  <c r="Z4533" i="5" s="1"/>
  <c r="X4534" i="5"/>
  <c r="Y4534" i="5" s="1"/>
  <c r="Z4534" i="5" s="1" a="1"/>
  <c r="Z4534" i="5" s="1"/>
  <c r="X4535" i="5"/>
  <c r="Y4535" i="5" s="1"/>
  <c r="Z4535" i="5" s="1" a="1"/>
  <c r="Z4535" i="5" s="1"/>
  <c r="X4536" i="5"/>
  <c r="Y4536" i="5" s="1"/>
  <c r="Z4536" i="5" s="1" a="1"/>
  <c r="Z4536" i="5" s="1"/>
  <c r="X4537" i="5"/>
  <c r="Y4537" i="5" s="1"/>
  <c r="Z4537" i="5" s="1" a="1"/>
  <c r="Z4537" i="5" s="1"/>
  <c r="X4538" i="5"/>
  <c r="Y4538" i="5" s="1"/>
  <c r="Z4538" i="5" s="1" a="1"/>
  <c r="Z4538" i="5" s="1"/>
  <c r="X4539" i="5"/>
  <c r="Y4539" i="5" s="1"/>
  <c r="Z4539" i="5" s="1" a="1"/>
  <c r="Z4539" i="5" s="1"/>
  <c r="X4540" i="5"/>
  <c r="Y4540" i="5" s="1"/>
  <c r="Z4540" i="5" s="1" a="1"/>
  <c r="Z4540" i="5" s="1"/>
  <c r="X4541" i="5"/>
  <c r="Y4541" i="5" s="1"/>
  <c r="Z4541" i="5" s="1" a="1"/>
  <c r="Z4541" i="5" s="1"/>
  <c r="X4542" i="5"/>
  <c r="Y4542" i="5" s="1"/>
  <c r="Z4542" i="5" s="1" a="1"/>
  <c r="Z4542" i="5" s="1"/>
  <c r="X4543" i="5"/>
  <c r="Y4543" i="5" s="1"/>
  <c r="Z4543" i="5" s="1" a="1"/>
  <c r="Z4543" i="5" s="1"/>
  <c r="X4544" i="5"/>
  <c r="Y4544" i="5" s="1"/>
  <c r="Z4544" i="5" s="1" a="1"/>
  <c r="Z4544" i="5" s="1"/>
  <c r="X4545" i="5"/>
  <c r="Y4545" i="5" s="1"/>
  <c r="Z4545" i="5" s="1" a="1"/>
  <c r="Z4545" i="5" s="1"/>
  <c r="X4546" i="5"/>
  <c r="Y4546" i="5" s="1"/>
  <c r="Z4546" i="5" s="1" a="1"/>
  <c r="Z4546" i="5" s="1"/>
  <c r="X4547" i="5"/>
  <c r="Y4547" i="5" s="1"/>
  <c r="Z4547" i="5" s="1" a="1"/>
  <c r="Z4547" i="5" s="1"/>
  <c r="X4548" i="5"/>
  <c r="Y4548" i="5" s="1"/>
  <c r="Z4548" i="5" s="1" a="1"/>
  <c r="Z4548" i="5" s="1"/>
  <c r="X4549" i="5"/>
  <c r="Y4549" i="5" s="1"/>
  <c r="Z4549" i="5" s="1" a="1"/>
  <c r="Z4549" i="5" s="1"/>
  <c r="X4550" i="5"/>
  <c r="Y4550" i="5" s="1"/>
  <c r="Z4550" i="5" s="1" a="1"/>
  <c r="Z4550" i="5" s="1"/>
  <c r="X4551" i="5"/>
  <c r="Y4551" i="5" s="1"/>
  <c r="Z4551" i="5" s="1" a="1"/>
  <c r="Z4551" i="5" s="1"/>
  <c r="X4552" i="5"/>
  <c r="Y4552" i="5" s="1"/>
  <c r="Z4552" i="5" s="1" a="1"/>
  <c r="Z4552" i="5" s="1"/>
  <c r="X4553" i="5"/>
  <c r="Y4553" i="5" s="1"/>
  <c r="Z4553" i="5" s="1" a="1"/>
  <c r="Z4553" i="5" s="1"/>
  <c r="X4554" i="5"/>
  <c r="Y4554" i="5" s="1"/>
  <c r="Z4554" i="5" s="1" a="1"/>
  <c r="Z4554" i="5" s="1"/>
  <c r="X4555" i="5"/>
  <c r="Y4555" i="5" s="1"/>
  <c r="Z4555" i="5" s="1" a="1"/>
  <c r="Z4555" i="5" s="1"/>
  <c r="X4556" i="5"/>
  <c r="Y4556" i="5" s="1"/>
  <c r="Z4556" i="5" s="1" a="1"/>
  <c r="Z4556" i="5" s="1"/>
  <c r="X4557" i="5"/>
  <c r="Y4557" i="5" s="1"/>
  <c r="Z4557" i="5" s="1" a="1"/>
  <c r="Z4557" i="5" s="1"/>
  <c r="X4558" i="5"/>
  <c r="Y4558" i="5" s="1"/>
  <c r="Z4558" i="5" s="1" a="1"/>
  <c r="Z4558" i="5" s="1"/>
  <c r="X4559" i="5"/>
  <c r="Y4559" i="5" s="1"/>
  <c r="Z4559" i="5" s="1" a="1"/>
  <c r="Z4559" i="5" s="1"/>
  <c r="X4560" i="5"/>
  <c r="Y4560" i="5" s="1"/>
  <c r="Z4560" i="5" s="1" a="1"/>
  <c r="Z4560" i="5" s="1"/>
  <c r="X4561" i="5"/>
  <c r="Y4561" i="5" s="1"/>
  <c r="Z4561" i="5" s="1" a="1"/>
  <c r="Z4561" i="5" s="1"/>
  <c r="X4562" i="5"/>
  <c r="Y4562" i="5" s="1"/>
  <c r="Z4562" i="5" s="1" a="1"/>
  <c r="Z4562" i="5" s="1"/>
  <c r="X4563" i="5"/>
  <c r="Y4563" i="5" s="1"/>
  <c r="Z4563" i="5" s="1" a="1"/>
  <c r="Z4563" i="5" s="1"/>
  <c r="X4564" i="5"/>
  <c r="Y4564" i="5" s="1"/>
  <c r="Z4564" i="5" s="1" a="1"/>
  <c r="Z4564" i="5" s="1"/>
  <c r="X4565" i="5"/>
  <c r="Y4565" i="5" s="1"/>
  <c r="Z4565" i="5" s="1" a="1"/>
  <c r="Z4565" i="5" s="1"/>
  <c r="X4566" i="5"/>
  <c r="Y4566" i="5" s="1"/>
  <c r="Z4566" i="5" s="1" a="1"/>
  <c r="Z4566" i="5" s="1"/>
  <c r="X4567" i="5"/>
  <c r="Y4567" i="5" s="1"/>
  <c r="Z4567" i="5" s="1" a="1"/>
  <c r="Z4567" i="5" s="1"/>
  <c r="X4568" i="5"/>
  <c r="Y4568" i="5" s="1"/>
  <c r="Z4568" i="5" s="1" a="1"/>
  <c r="Z4568" i="5" s="1"/>
  <c r="X4569" i="5"/>
  <c r="Y4569" i="5" s="1"/>
  <c r="Z4569" i="5" s="1" a="1"/>
  <c r="Z4569" i="5" s="1"/>
  <c r="X4570" i="5"/>
  <c r="Y4570" i="5" s="1"/>
  <c r="Z4570" i="5" s="1" a="1"/>
  <c r="Z4570" i="5" s="1"/>
  <c r="X4571" i="5"/>
  <c r="Y4571" i="5" s="1"/>
  <c r="Z4571" i="5" s="1" a="1"/>
  <c r="Z4571" i="5" s="1"/>
  <c r="X4572" i="5"/>
  <c r="Y4572" i="5" s="1"/>
  <c r="Z4572" i="5" s="1" a="1"/>
  <c r="Z4572" i="5" s="1"/>
  <c r="X4573" i="5"/>
  <c r="Y4573" i="5" s="1"/>
  <c r="Z4573" i="5" s="1" a="1"/>
  <c r="Z4573" i="5" s="1"/>
  <c r="X4574" i="5"/>
  <c r="Y4574" i="5" s="1"/>
  <c r="Z4574" i="5" s="1" a="1"/>
  <c r="Z4574" i="5" s="1"/>
  <c r="X4575" i="5"/>
  <c r="Y4575" i="5" s="1"/>
  <c r="Z4575" i="5" s="1" a="1"/>
  <c r="Z4575" i="5" s="1"/>
  <c r="X4576" i="5"/>
  <c r="Y4576" i="5" s="1"/>
  <c r="Z4576" i="5" s="1" a="1"/>
  <c r="Z4576" i="5" s="1"/>
  <c r="X4577" i="5"/>
  <c r="Y4577" i="5" s="1"/>
  <c r="Z4577" i="5" s="1" a="1"/>
  <c r="Z4577" i="5" s="1"/>
  <c r="X4578" i="5"/>
  <c r="Y4578" i="5" s="1"/>
  <c r="Z4578" i="5" s="1" a="1"/>
  <c r="Z4578" i="5" s="1"/>
  <c r="X4579" i="5"/>
  <c r="Y4579" i="5" s="1"/>
  <c r="Z4579" i="5" s="1" a="1"/>
  <c r="Z4579" i="5" s="1"/>
  <c r="X4580" i="5"/>
  <c r="Y4580" i="5" s="1"/>
  <c r="Z4580" i="5" s="1" a="1"/>
  <c r="Z4580" i="5" s="1"/>
  <c r="X4581" i="5"/>
  <c r="Y4581" i="5" s="1"/>
  <c r="Z4581" i="5" s="1" a="1"/>
  <c r="Z4581" i="5" s="1"/>
  <c r="X4582" i="5"/>
  <c r="Y4582" i="5" s="1"/>
  <c r="Z4582" i="5" s="1" a="1"/>
  <c r="Z4582" i="5" s="1"/>
  <c r="X4583" i="5"/>
  <c r="Y4583" i="5" s="1"/>
  <c r="Z4583" i="5" s="1" a="1"/>
  <c r="Z4583" i="5" s="1"/>
  <c r="X4584" i="5"/>
  <c r="Y4584" i="5" s="1"/>
  <c r="Z4584" i="5" s="1" a="1"/>
  <c r="Z4584" i="5" s="1"/>
  <c r="X4585" i="5"/>
  <c r="Y4585" i="5" s="1"/>
  <c r="Z4585" i="5" s="1" a="1"/>
  <c r="Z4585" i="5" s="1"/>
  <c r="X4586" i="5"/>
  <c r="Y4586" i="5" s="1"/>
  <c r="Z4586" i="5" s="1" a="1"/>
  <c r="Z4586" i="5" s="1"/>
  <c r="X4587" i="5"/>
  <c r="Y4587" i="5" s="1"/>
  <c r="Z4587" i="5" s="1" a="1"/>
  <c r="Z4587" i="5" s="1"/>
  <c r="X4588" i="5"/>
  <c r="Y4588" i="5" s="1"/>
  <c r="Z4588" i="5" s="1" a="1"/>
  <c r="Z4588" i="5" s="1"/>
  <c r="X4589" i="5"/>
  <c r="Y4589" i="5" s="1"/>
  <c r="Z4589" i="5" s="1" a="1"/>
  <c r="Z4589" i="5" s="1"/>
  <c r="X4590" i="5"/>
  <c r="Y4590" i="5" s="1"/>
  <c r="Z4590" i="5" s="1" a="1"/>
  <c r="Z4590" i="5" s="1"/>
  <c r="X4591" i="5"/>
  <c r="Y4591" i="5" s="1"/>
  <c r="Z4591" i="5" s="1" a="1"/>
  <c r="Z4591" i="5" s="1"/>
  <c r="X4592" i="5"/>
  <c r="Y4592" i="5" s="1"/>
  <c r="Z4592" i="5" s="1" a="1"/>
  <c r="Z4592" i="5" s="1"/>
  <c r="X4593" i="5"/>
  <c r="Y4593" i="5" s="1"/>
  <c r="Z4593" i="5" s="1" a="1"/>
  <c r="Z4593" i="5" s="1"/>
  <c r="X4594" i="5"/>
  <c r="Y4594" i="5" s="1"/>
  <c r="Z4594" i="5" s="1" a="1"/>
  <c r="Z4594" i="5" s="1"/>
  <c r="X4595" i="5"/>
  <c r="Y4595" i="5" s="1"/>
  <c r="Z4595" i="5" s="1" a="1"/>
  <c r="Z4595" i="5" s="1"/>
  <c r="X4596" i="5"/>
  <c r="Y4596" i="5" s="1"/>
  <c r="Z4596" i="5" s="1" a="1"/>
  <c r="Z4596" i="5" s="1"/>
  <c r="X4597" i="5"/>
  <c r="Y4597" i="5" s="1"/>
  <c r="Z4597" i="5" s="1" a="1"/>
  <c r="Z4597" i="5" s="1"/>
  <c r="X4598" i="5"/>
  <c r="Y4598" i="5" s="1"/>
  <c r="Z4598" i="5" s="1" a="1"/>
  <c r="Z4598" i="5" s="1"/>
  <c r="X4599" i="5"/>
  <c r="Y4599" i="5" s="1"/>
  <c r="Z4599" i="5" s="1" a="1"/>
  <c r="Z4599" i="5" s="1"/>
  <c r="X4600" i="5"/>
  <c r="Y4600" i="5" s="1"/>
  <c r="Z4600" i="5" s="1" a="1"/>
  <c r="Z4600" i="5" s="1"/>
  <c r="X4601" i="5"/>
  <c r="Y4601" i="5" s="1"/>
  <c r="Z4601" i="5" s="1" a="1"/>
  <c r="Z4601" i="5" s="1"/>
  <c r="X4602" i="5"/>
  <c r="Y4602" i="5" s="1"/>
  <c r="Z4602" i="5" s="1" a="1"/>
  <c r="Z4602" i="5" s="1"/>
  <c r="X4603" i="5"/>
  <c r="Y4603" i="5" s="1"/>
  <c r="Z4603" i="5" s="1" a="1"/>
  <c r="Z4603" i="5" s="1"/>
  <c r="X4604" i="5"/>
  <c r="Y4604" i="5" s="1"/>
  <c r="Z4604" i="5" s="1" a="1"/>
  <c r="Z4604" i="5" s="1"/>
  <c r="X4605" i="5"/>
  <c r="Y4605" i="5" s="1"/>
  <c r="Z4605" i="5" s="1" a="1"/>
  <c r="Z4605" i="5" s="1"/>
  <c r="X4606" i="5"/>
  <c r="Y4606" i="5" s="1"/>
  <c r="Z4606" i="5" s="1" a="1"/>
  <c r="Z4606" i="5" s="1"/>
  <c r="X4607" i="5"/>
  <c r="Y4607" i="5" s="1"/>
  <c r="Z4607" i="5" s="1" a="1"/>
  <c r="Z4607" i="5" s="1"/>
  <c r="X4608" i="5"/>
  <c r="Y4608" i="5" s="1"/>
  <c r="Z4608" i="5" s="1" a="1"/>
  <c r="Z4608" i="5" s="1"/>
  <c r="X4609" i="5"/>
  <c r="Y4609" i="5" s="1"/>
  <c r="Z4609" i="5" s="1" a="1"/>
  <c r="Z4609" i="5" s="1"/>
  <c r="X4610" i="5"/>
  <c r="Y4610" i="5" s="1"/>
  <c r="Z4610" i="5" s="1" a="1"/>
  <c r="Z4610" i="5" s="1"/>
  <c r="X4611" i="5"/>
  <c r="Y4611" i="5" s="1"/>
  <c r="Z4611" i="5" s="1" a="1"/>
  <c r="Z4611" i="5" s="1"/>
  <c r="X4612" i="5"/>
  <c r="Y4612" i="5" s="1"/>
  <c r="Z4612" i="5" s="1" a="1"/>
  <c r="Z4612" i="5" s="1"/>
  <c r="X4613" i="5"/>
  <c r="Y4613" i="5" s="1"/>
  <c r="Z4613" i="5" s="1" a="1"/>
  <c r="Z4613" i="5" s="1"/>
  <c r="X4614" i="5"/>
  <c r="Y4614" i="5" s="1"/>
  <c r="Z4614" i="5" s="1" a="1"/>
  <c r="Z4614" i="5" s="1"/>
  <c r="X4615" i="5"/>
  <c r="Y4615" i="5" s="1"/>
  <c r="Z4615" i="5" s="1" a="1"/>
  <c r="Z4615" i="5" s="1"/>
  <c r="X4616" i="5"/>
  <c r="Y4616" i="5" s="1"/>
  <c r="Z4616" i="5" s="1" a="1"/>
  <c r="Z4616" i="5" s="1"/>
  <c r="X4617" i="5"/>
  <c r="Y4617" i="5" s="1"/>
  <c r="Z4617" i="5" s="1" a="1"/>
  <c r="Z4617" i="5" s="1"/>
  <c r="X4618" i="5"/>
  <c r="Y4618" i="5" s="1"/>
  <c r="Z4618" i="5" s="1" a="1"/>
  <c r="Z4618" i="5" s="1"/>
  <c r="X4619" i="5"/>
  <c r="Y4619" i="5" s="1"/>
  <c r="Z4619" i="5" s="1" a="1"/>
  <c r="Z4619" i="5" s="1"/>
  <c r="X4620" i="5"/>
  <c r="Y4620" i="5" s="1"/>
  <c r="Z4620" i="5" s="1" a="1"/>
  <c r="Z4620" i="5" s="1"/>
  <c r="X4621" i="5"/>
  <c r="Y4621" i="5" s="1"/>
  <c r="Z4621" i="5" s="1" a="1"/>
  <c r="Z4621" i="5" s="1"/>
  <c r="X4622" i="5"/>
  <c r="Y4622" i="5" s="1"/>
  <c r="Z4622" i="5" s="1" a="1"/>
  <c r="Z4622" i="5" s="1"/>
  <c r="X4623" i="5"/>
  <c r="Y4623" i="5" s="1"/>
  <c r="Z4623" i="5" s="1" a="1"/>
  <c r="Z4623" i="5" s="1"/>
  <c r="X4624" i="5"/>
  <c r="Y4624" i="5" s="1"/>
  <c r="Z4624" i="5" s="1" a="1"/>
  <c r="Z4624" i="5" s="1"/>
  <c r="X4625" i="5"/>
  <c r="Y4625" i="5" s="1"/>
  <c r="Z4625" i="5" s="1" a="1"/>
  <c r="Z4625" i="5" s="1"/>
  <c r="X4626" i="5"/>
  <c r="Y4626" i="5" s="1"/>
  <c r="Z4626" i="5" s="1" a="1"/>
  <c r="Z4626" i="5" s="1"/>
  <c r="X4627" i="5"/>
  <c r="Y4627" i="5" s="1"/>
  <c r="Z4627" i="5" s="1" a="1"/>
  <c r="Z4627" i="5" s="1"/>
  <c r="X4628" i="5"/>
  <c r="Y4628" i="5" s="1"/>
  <c r="Z4628" i="5" s="1" a="1"/>
  <c r="Z4628" i="5" s="1"/>
  <c r="X4629" i="5"/>
  <c r="Y4629" i="5" s="1"/>
  <c r="Z4629" i="5" s="1" a="1"/>
  <c r="Z4629" i="5" s="1"/>
  <c r="X4630" i="5"/>
  <c r="Y4630" i="5" s="1"/>
  <c r="Z4630" i="5" s="1" a="1"/>
  <c r="Z4630" i="5" s="1"/>
  <c r="X4631" i="5"/>
  <c r="Y4631" i="5" s="1"/>
  <c r="Z4631" i="5" s="1" a="1"/>
  <c r="Z4631" i="5" s="1"/>
  <c r="X4632" i="5"/>
  <c r="Y4632" i="5" s="1"/>
  <c r="Z4632" i="5" s="1" a="1"/>
  <c r="Z4632" i="5" s="1"/>
  <c r="X4633" i="5"/>
  <c r="Y4633" i="5" s="1"/>
  <c r="Z4633" i="5" s="1" a="1"/>
  <c r="Z4633" i="5" s="1"/>
  <c r="X4634" i="5"/>
  <c r="Y4634" i="5" s="1"/>
  <c r="Z4634" i="5" s="1" a="1"/>
  <c r="Z4634" i="5" s="1"/>
  <c r="X4635" i="5"/>
  <c r="Y4635" i="5" s="1"/>
  <c r="Z4635" i="5" s="1" a="1"/>
  <c r="Z4635" i="5" s="1"/>
  <c r="X4636" i="5"/>
  <c r="Y4636" i="5" s="1"/>
  <c r="Z4636" i="5" s="1" a="1"/>
  <c r="Z4636" i="5" s="1"/>
  <c r="X4637" i="5"/>
  <c r="Y4637" i="5" s="1"/>
  <c r="Z4637" i="5" s="1" a="1"/>
  <c r="Z4637" i="5" s="1"/>
  <c r="X4638" i="5"/>
  <c r="Y4638" i="5" s="1"/>
  <c r="Z4638" i="5" s="1" a="1"/>
  <c r="Z4638" i="5" s="1"/>
  <c r="X4639" i="5"/>
  <c r="Y4639" i="5" s="1"/>
  <c r="Z4639" i="5" s="1" a="1"/>
  <c r="Z4639" i="5" s="1"/>
  <c r="X4640" i="5"/>
  <c r="Y4640" i="5" s="1"/>
  <c r="Z4640" i="5" s="1" a="1"/>
  <c r="Z4640" i="5" s="1"/>
  <c r="X4641" i="5"/>
  <c r="Y4641" i="5" s="1"/>
  <c r="Z4641" i="5" s="1" a="1"/>
  <c r="Z4641" i="5" s="1"/>
  <c r="X4642" i="5"/>
  <c r="Y4642" i="5" s="1"/>
  <c r="Z4642" i="5" s="1" a="1"/>
  <c r="Z4642" i="5" s="1"/>
  <c r="X4643" i="5"/>
  <c r="Y4643" i="5" s="1"/>
  <c r="Z4643" i="5" s="1" a="1"/>
  <c r="Z4643" i="5" s="1"/>
  <c r="X4644" i="5"/>
  <c r="Y4644" i="5" s="1"/>
  <c r="Z4644" i="5" s="1" a="1"/>
  <c r="Z4644" i="5" s="1"/>
  <c r="X4645" i="5"/>
  <c r="Y4645" i="5" s="1"/>
  <c r="Z4645" i="5" s="1" a="1"/>
  <c r="Z4645" i="5" s="1"/>
  <c r="X4646" i="5"/>
  <c r="Y4646" i="5" s="1"/>
  <c r="Z4646" i="5" s="1" a="1"/>
  <c r="Z4646" i="5" s="1"/>
  <c r="X4647" i="5"/>
  <c r="Y4647" i="5" s="1"/>
  <c r="Z4647" i="5" s="1" a="1"/>
  <c r="Z4647" i="5" s="1"/>
  <c r="X4648" i="5"/>
  <c r="Y4648" i="5" s="1"/>
  <c r="Z4648" i="5" s="1" a="1"/>
  <c r="Z4648" i="5" s="1"/>
  <c r="X4649" i="5"/>
  <c r="Y4649" i="5" s="1"/>
  <c r="Z4649" i="5" s="1" a="1"/>
  <c r="Z4649" i="5" s="1"/>
  <c r="X4650" i="5"/>
  <c r="Y4650" i="5" s="1"/>
  <c r="Z4650" i="5" s="1" a="1"/>
  <c r="Z4650" i="5" s="1"/>
  <c r="X4651" i="5"/>
  <c r="Y4651" i="5" s="1"/>
  <c r="Z4651" i="5" s="1" a="1"/>
  <c r="Z4651" i="5" s="1"/>
  <c r="X4652" i="5"/>
  <c r="Y4652" i="5" s="1"/>
  <c r="Z4652" i="5" s="1" a="1"/>
  <c r="Z4652" i="5" s="1"/>
  <c r="X4653" i="5"/>
  <c r="Y4653" i="5" s="1"/>
  <c r="Z4653" i="5" s="1" a="1"/>
  <c r="Z4653" i="5" s="1"/>
  <c r="X4654" i="5"/>
  <c r="Y4654" i="5" s="1"/>
  <c r="Z4654" i="5" s="1" a="1"/>
  <c r="Z4654" i="5" s="1"/>
  <c r="X4655" i="5"/>
  <c r="Y4655" i="5" s="1"/>
  <c r="Z4655" i="5" s="1" a="1"/>
  <c r="Z4655" i="5" s="1"/>
  <c r="X4656" i="5"/>
  <c r="Y4656" i="5" s="1"/>
  <c r="Z4656" i="5" s="1" a="1"/>
  <c r="Z4656" i="5" s="1"/>
  <c r="X4657" i="5"/>
  <c r="Y4657" i="5" s="1"/>
  <c r="Z4657" i="5" s="1" a="1"/>
  <c r="Z4657" i="5" s="1"/>
  <c r="X4658" i="5"/>
  <c r="Y4658" i="5" s="1"/>
  <c r="Z4658" i="5" s="1" a="1"/>
  <c r="Z4658" i="5" s="1"/>
  <c r="X4659" i="5"/>
  <c r="Y4659" i="5" s="1"/>
  <c r="Z4659" i="5" s="1" a="1"/>
  <c r="Z4659" i="5" s="1"/>
  <c r="X4660" i="5"/>
  <c r="Y4660" i="5" s="1"/>
  <c r="Z4660" i="5" s="1" a="1"/>
  <c r="Z4660" i="5" s="1"/>
  <c r="X4661" i="5"/>
  <c r="Y4661" i="5" s="1"/>
  <c r="Z4661" i="5" s="1" a="1"/>
  <c r="Z4661" i="5" s="1"/>
  <c r="X4662" i="5"/>
  <c r="Y4662" i="5" s="1"/>
  <c r="Z4662" i="5" s="1" a="1"/>
  <c r="Z4662" i="5" s="1"/>
  <c r="X4663" i="5"/>
  <c r="Y4663" i="5" s="1"/>
  <c r="Z4663" i="5" s="1" a="1"/>
  <c r="Z4663" i="5" s="1"/>
  <c r="X4664" i="5"/>
  <c r="Y4664" i="5" s="1"/>
  <c r="Z4664" i="5" s="1" a="1"/>
  <c r="Z4664" i="5" s="1"/>
  <c r="X4665" i="5"/>
  <c r="Y4665" i="5" s="1"/>
  <c r="Z4665" i="5" s="1" a="1"/>
  <c r="Z4665" i="5" s="1"/>
  <c r="X4666" i="5"/>
  <c r="Y4666" i="5" s="1"/>
  <c r="Z4666" i="5" s="1" a="1"/>
  <c r="Z4666" i="5" s="1"/>
  <c r="X4667" i="5"/>
  <c r="Y4667" i="5" s="1"/>
  <c r="Z4667" i="5" s="1" a="1"/>
  <c r="Z4667" i="5" s="1"/>
  <c r="X4668" i="5"/>
  <c r="Y4668" i="5" s="1"/>
  <c r="Z4668" i="5" s="1" a="1"/>
  <c r="Z4668" i="5" s="1"/>
  <c r="X4669" i="5"/>
  <c r="Y4669" i="5" s="1"/>
  <c r="Z4669" i="5" s="1" a="1"/>
  <c r="Z4669" i="5" s="1"/>
  <c r="X4670" i="5"/>
  <c r="Y4670" i="5" s="1"/>
  <c r="Z4670" i="5" s="1" a="1"/>
  <c r="Z4670" i="5" s="1"/>
  <c r="X4671" i="5"/>
  <c r="Y4671" i="5" s="1"/>
  <c r="Z4671" i="5" s="1" a="1"/>
  <c r="Z4671" i="5" s="1"/>
  <c r="X4672" i="5"/>
  <c r="Y4672" i="5" s="1"/>
  <c r="Z4672" i="5" s="1" a="1"/>
  <c r="Z4672" i="5" s="1"/>
  <c r="X4673" i="5"/>
  <c r="Y4673" i="5" s="1"/>
  <c r="Z4673" i="5" s="1" a="1"/>
  <c r="Z4673" i="5" s="1"/>
  <c r="X4674" i="5"/>
  <c r="Y4674" i="5" s="1"/>
  <c r="Z4674" i="5" s="1" a="1"/>
  <c r="Z4674" i="5" s="1"/>
  <c r="X4675" i="5"/>
  <c r="Y4675" i="5" s="1"/>
  <c r="Z4675" i="5" s="1" a="1"/>
  <c r="Z4675" i="5" s="1"/>
  <c r="X4676" i="5"/>
  <c r="Y4676" i="5" s="1"/>
  <c r="Z4676" i="5" s="1" a="1"/>
  <c r="Z4676" i="5" s="1"/>
  <c r="X4677" i="5"/>
  <c r="Y4677" i="5" s="1"/>
  <c r="Z4677" i="5" s="1" a="1"/>
  <c r="Z4677" i="5" s="1"/>
  <c r="X4678" i="5"/>
  <c r="Y4678" i="5" s="1"/>
  <c r="Z4678" i="5" s="1" a="1"/>
  <c r="Z4678" i="5" s="1"/>
  <c r="X4679" i="5"/>
  <c r="Y4679" i="5" s="1"/>
  <c r="Z4679" i="5" s="1" a="1"/>
  <c r="Z4679" i="5" s="1"/>
  <c r="X4680" i="5"/>
  <c r="Y4680" i="5" s="1"/>
  <c r="Z4680" i="5" s="1" a="1"/>
  <c r="Z4680" i="5" s="1"/>
  <c r="X4681" i="5"/>
  <c r="Y4681" i="5" s="1"/>
  <c r="Z4681" i="5" s="1" a="1"/>
  <c r="Z4681" i="5" s="1"/>
  <c r="X4682" i="5"/>
  <c r="Y4682" i="5" s="1"/>
  <c r="Z4682" i="5" s="1" a="1"/>
  <c r="Z4682" i="5" s="1"/>
  <c r="X4683" i="5"/>
  <c r="Y4683" i="5" s="1"/>
  <c r="Z4683" i="5" s="1" a="1"/>
  <c r="Z4683" i="5" s="1"/>
  <c r="X4684" i="5"/>
  <c r="Y4684" i="5" s="1"/>
  <c r="Z4684" i="5" s="1" a="1"/>
  <c r="Z4684" i="5" s="1"/>
  <c r="X4685" i="5"/>
  <c r="Y4685" i="5" s="1"/>
  <c r="Z4685" i="5" s="1" a="1"/>
  <c r="Z4685" i="5" s="1"/>
  <c r="X4686" i="5"/>
  <c r="Y4686" i="5" s="1"/>
  <c r="Z4686" i="5" s="1" a="1"/>
  <c r="Z4686" i="5" s="1"/>
  <c r="X4687" i="5"/>
  <c r="Y4687" i="5" s="1"/>
  <c r="Z4687" i="5" s="1" a="1"/>
  <c r="Z4687" i="5" s="1"/>
  <c r="X4688" i="5"/>
  <c r="Y4688" i="5" s="1"/>
  <c r="Z4688" i="5" s="1" a="1"/>
  <c r="Z4688" i="5" s="1"/>
  <c r="X4689" i="5"/>
  <c r="Y4689" i="5" s="1"/>
  <c r="Z4689" i="5" s="1" a="1"/>
  <c r="Z4689" i="5" s="1"/>
  <c r="X4690" i="5"/>
  <c r="Y4690" i="5" s="1"/>
  <c r="Z4690" i="5" s="1" a="1"/>
  <c r="Z4690" i="5" s="1"/>
  <c r="X4691" i="5"/>
  <c r="Y4691" i="5" s="1"/>
  <c r="Z4691" i="5" s="1" a="1"/>
  <c r="Z4691" i="5" s="1"/>
  <c r="X4692" i="5"/>
  <c r="Y4692" i="5" s="1"/>
  <c r="Z4692" i="5" s="1" a="1"/>
  <c r="Z4692" i="5" s="1"/>
  <c r="X4693" i="5"/>
  <c r="Y4693" i="5" s="1"/>
  <c r="Z4693" i="5" s="1" a="1"/>
  <c r="Z4693" i="5" s="1"/>
  <c r="X4694" i="5"/>
  <c r="Y4694" i="5" s="1"/>
  <c r="Z4694" i="5" s="1" a="1"/>
  <c r="Z4694" i="5" s="1"/>
  <c r="X4695" i="5"/>
  <c r="Y4695" i="5" s="1"/>
  <c r="Z4695" i="5" s="1" a="1"/>
  <c r="Z4695" i="5" s="1"/>
  <c r="X4696" i="5"/>
  <c r="Y4696" i="5" s="1"/>
  <c r="Z4696" i="5" s="1" a="1"/>
  <c r="Z4696" i="5" s="1"/>
  <c r="X4697" i="5"/>
  <c r="Y4697" i="5" s="1"/>
  <c r="Z4697" i="5" s="1" a="1"/>
  <c r="Z4697" i="5" s="1"/>
  <c r="X4698" i="5"/>
  <c r="Y4698" i="5" s="1"/>
  <c r="Z4698" i="5" s="1" a="1"/>
  <c r="Z4698" i="5" s="1"/>
  <c r="X4699" i="5"/>
  <c r="Y4699" i="5" s="1"/>
  <c r="Z4699" i="5" s="1" a="1"/>
  <c r="Z4699" i="5" s="1"/>
  <c r="X4700" i="5"/>
  <c r="Y4700" i="5" s="1"/>
  <c r="Z4700" i="5" s="1" a="1"/>
  <c r="Z4700" i="5" s="1"/>
  <c r="X4701" i="5"/>
  <c r="Y4701" i="5" s="1"/>
  <c r="Z4701" i="5" s="1" a="1"/>
  <c r="Z4701" i="5" s="1"/>
  <c r="X4702" i="5"/>
  <c r="Y4702" i="5" s="1"/>
  <c r="Z4702" i="5" s="1" a="1"/>
  <c r="Z4702" i="5" s="1"/>
  <c r="X4703" i="5"/>
  <c r="Y4703" i="5" s="1"/>
  <c r="Z4703" i="5" s="1" a="1"/>
  <c r="Z4703" i="5" s="1"/>
  <c r="X4704" i="5"/>
  <c r="Y4704" i="5" s="1"/>
  <c r="Z4704" i="5" s="1" a="1"/>
  <c r="Z4704" i="5" s="1"/>
  <c r="X4705" i="5"/>
  <c r="Y4705" i="5" s="1"/>
  <c r="Z4705" i="5" s="1" a="1"/>
  <c r="Z4705" i="5" s="1"/>
  <c r="X4706" i="5"/>
  <c r="Y4706" i="5" s="1"/>
  <c r="Z4706" i="5" s="1" a="1"/>
  <c r="Z4706" i="5" s="1"/>
  <c r="X4707" i="5"/>
  <c r="Y4707" i="5" s="1"/>
  <c r="Z4707" i="5" s="1" a="1"/>
  <c r="Z4707" i="5" s="1"/>
  <c r="X4708" i="5"/>
  <c r="Y4708" i="5" s="1"/>
  <c r="Z4708" i="5" s="1" a="1"/>
  <c r="Z4708" i="5" s="1"/>
  <c r="X4709" i="5"/>
  <c r="Y4709" i="5" s="1"/>
  <c r="Z4709" i="5" s="1" a="1"/>
  <c r="Z4709" i="5" s="1"/>
  <c r="X4710" i="5"/>
  <c r="Y4710" i="5" s="1"/>
  <c r="Z4710" i="5" s="1" a="1"/>
  <c r="Z4710" i="5" s="1"/>
  <c r="X4711" i="5"/>
  <c r="Y4711" i="5" s="1"/>
  <c r="Z4711" i="5" s="1" a="1"/>
  <c r="Z4711" i="5" s="1"/>
  <c r="X4712" i="5"/>
  <c r="Y4712" i="5" s="1"/>
  <c r="Z4712" i="5" s="1" a="1"/>
  <c r="Z4712" i="5" s="1"/>
  <c r="X4713" i="5"/>
  <c r="Y4713" i="5" s="1"/>
  <c r="Z4713" i="5" s="1" a="1"/>
  <c r="Z4713" i="5" s="1"/>
  <c r="X4714" i="5"/>
  <c r="Y4714" i="5" s="1"/>
  <c r="Z4714" i="5" s="1" a="1"/>
  <c r="Z4714" i="5" s="1"/>
  <c r="X4715" i="5"/>
  <c r="Y4715" i="5" s="1"/>
  <c r="Z4715" i="5" s="1" a="1"/>
  <c r="Z4715" i="5" s="1"/>
  <c r="X4716" i="5"/>
  <c r="Y4716" i="5" s="1"/>
  <c r="Z4716" i="5" s="1" a="1"/>
  <c r="Z4716" i="5" s="1"/>
  <c r="X4717" i="5"/>
  <c r="Y4717" i="5" s="1"/>
  <c r="Z4717" i="5" s="1" a="1"/>
  <c r="Z4717" i="5" s="1"/>
  <c r="X4718" i="5"/>
  <c r="Y4718" i="5" s="1"/>
  <c r="Z4718" i="5" s="1" a="1"/>
  <c r="Z4718" i="5" s="1"/>
  <c r="X4719" i="5"/>
  <c r="Y4719" i="5" s="1"/>
  <c r="Z4719" i="5" s="1" a="1"/>
  <c r="Z4719" i="5" s="1"/>
  <c r="X4720" i="5"/>
  <c r="Y4720" i="5" s="1"/>
  <c r="Z4720" i="5" s="1" a="1"/>
  <c r="Z4720" i="5" s="1"/>
  <c r="X4721" i="5"/>
  <c r="Y4721" i="5" s="1"/>
  <c r="Z4721" i="5" s="1" a="1"/>
  <c r="Z4721" i="5" s="1"/>
  <c r="X4722" i="5"/>
  <c r="Y4722" i="5" s="1"/>
  <c r="Z4722" i="5" s="1" a="1"/>
  <c r="Z4722" i="5" s="1"/>
  <c r="X4723" i="5"/>
  <c r="Y4723" i="5" s="1"/>
  <c r="Z4723" i="5" s="1" a="1"/>
  <c r="Z4723" i="5" s="1"/>
  <c r="X4724" i="5"/>
  <c r="Y4724" i="5" s="1"/>
  <c r="Z4724" i="5" s="1" a="1"/>
  <c r="Z4724" i="5" s="1"/>
  <c r="X4725" i="5"/>
  <c r="Y4725" i="5" s="1"/>
  <c r="Z4725" i="5" s="1" a="1"/>
  <c r="Z4725" i="5" s="1"/>
  <c r="X4726" i="5"/>
  <c r="Y4726" i="5" s="1"/>
  <c r="Z4726" i="5" s="1" a="1"/>
  <c r="Z4726" i="5" s="1"/>
  <c r="X4727" i="5"/>
  <c r="Y4727" i="5" s="1"/>
  <c r="Z4727" i="5" s="1" a="1"/>
  <c r="Z4727" i="5" s="1"/>
  <c r="X4728" i="5"/>
  <c r="Y4728" i="5" s="1"/>
  <c r="Z4728" i="5" s="1" a="1"/>
  <c r="Z4728" i="5" s="1"/>
  <c r="X4729" i="5"/>
  <c r="Y4729" i="5" s="1"/>
  <c r="Z4729" i="5" s="1" a="1"/>
  <c r="Z4729" i="5" s="1"/>
  <c r="X4730" i="5"/>
  <c r="Y4730" i="5" s="1"/>
  <c r="Z4730" i="5" s="1" a="1"/>
  <c r="Z4730" i="5" s="1"/>
  <c r="X4731" i="5"/>
  <c r="Y4731" i="5" s="1"/>
  <c r="Z4731" i="5" s="1" a="1"/>
  <c r="Z4731" i="5" s="1"/>
  <c r="X4732" i="5"/>
  <c r="Y4732" i="5" s="1"/>
  <c r="Z4732" i="5" s="1" a="1"/>
  <c r="Z4732" i="5" s="1"/>
  <c r="X4733" i="5"/>
  <c r="Y4733" i="5" s="1"/>
  <c r="Z4733" i="5" s="1" a="1"/>
  <c r="Z4733" i="5" s="1"/>
  <c r="X4734" i="5"/>
  <c r="Y4734" i="5" s="1"/>
  <c r="Z4734" i="5" s="1" a="1"/>
  <c r="Z4734" i="5" s="1"/>
  <c r="X4735" i="5"/>
  <c r="Y4735" i="5" s="1"/>
  <c r="Z4735" i="5" s="1" a="1"/>
  <c r="Z4735" i="5" s="1"/>
  <c r="X4736" i="5"/>
  <c r="Y4736" i="5" s="1"/>
  <c r="Z4736" i="5" s="1" a="1"/>
  <c r="Z4736" i="5" s="1"/>
  <c r="X4737" i="5"/>
  <c r="Y4737" i="5" s="1"/>
  <c r="Z4737" i="5" s="1" a="1"/>
  <c r="Z4737" i="5" s="1"/>
  <c r="X4738" i="5"/>
  <c r="Y4738" i="5" s="1"/>
  <c r="Z4738" i="5" s="1" a="1"/>
  <c r="Z4738" i="5" s="1"/>
  <c r="X4739" i="5"/>
  <c r="Y4739" i="5" s="1"/>
  <c r="Z4739" i="5" s="1" a="1"/>
  <c r="Z4739" i="5" s="1"/>
  <c r="X4740" i="5"/>
  <c r="Y4740" i="5" s="1"/>
  <c r="Z4740" i="5" s="1" a="1"/>
  <c r="Z4740" i="5" s="1"/>
  <c r="X4741" i="5"/>
  <c r="Y4741" i="5" s="1"/>
  <c r="Z4741" i="5" s="1" a="1"/>
  <c r="Z4741" i="5" s="1"/>
  <c r="X4742" i="5"/>
  <c r="Y4742" i="5" s="1"/>
  <c r="Z4742" i="5" s="1" a="1"/>
  <c r="Z4742" i="5" s="1"/>
  <c r="X4743" i="5"/>
  <c r="Y4743" i="5" s="1"/>
  <c r="Z4743" i="5" s="1" a="1"/>
  <c r="Z4743" i="5" s="1"/>
  <c r="X4744" i="5"/>
  <c r="Y4744" i="5" s="1"/>
  <c r="Z4744" i="5" s="1" a="1"/>
  <c r="Z4744" i="5" s="1"/>
  <c r="X4745" i="5"/>
  <c r="Y4745" i="5" s="1"/>
  <c r="Z4745" i="5" s="1" a="1"/>
  <c r="Z4745" i="5" s="1"/>
  <c r="X4746" i="5"/>
  <c r="Y4746" i="5" s="1"/>
  <c r="Z4746" i="5" s="1" a="1"/>
  <c r="Z4746" i="5" s="1"/>
  <c r="X4747" i="5"/>
  <c r="Y4747" i="5" s="1"/>
  <c r="Z4747" i="5" s="1" a="1"/>
  <c r="Z4747" i="5" s="1"/>
  <c r="X4748" i="5"/>
  <c r="Y4748" i="5" s="1"/>
  <c r="Z4748" i="5" s="1" a="1"/>
  <c r="Z4748" i="5" s="1"/>
  <c r="X4749" i="5"/>
  <c r="Y4749" i="5" s="1"/>
  <c r="Z4749" i="5" s="1" a="1"/>
  <c r="Z4749" i="5" s="1"/>
  <c r="X4750" i="5"/>
  <c r="Y4750" i="5" s="1"/>
  <c r="Z4750" i="5" s="1" a="1"/>
  <c r="Z4750" i="5" s="1"/>
  <c r="X4751" i="5"/>
  <c r="Y4751" i="5" s="1"/>
  <c r="Z4751" i="5" s="1" a="1"/>
  <c r="Z4751" i="5" s="1"/>
  <c r="X4752" i="5"/>
  <c r="Y4752" i="5" s="1"/>
  <c r="Z4752" i="5" s="1" a="1"/>
  <c r="Z4752" i="5" s="1"/>
  <c r="X4753" i="5"/>
  <c r="Y4753" i="5" s="1"/>
  <c r="Z4753" i="5" s="1" a="1"/>
  <c r="Z4753" i="5" s="1"/>
  <c r="X4754" i="5"/>
  <c r="Y4754" i="5" s="1"/>
  <c r="Z4754" i="5" s="1" a="1"/>
  <c r="Z4754" i="5" s="1"/>
  <c r="X4755" i="5"/>
  <c r="Y4755" i="5" s="1"/>
  <c r="Z4755" i="5" s="1" a="1"/>
  <c r="Z4755" i="5" s="1"/>
  <c r="X4756" i="5"/>
  <c r="Y4756" i="5" s="1"/>
  <c r="Z4756" i="5" s="1" a="1"/>
  <c r="Z4756" i="5" s="1"/>
  <c r="X4757" i="5"/>
  <c r="Y4757" i="5" s="1"/>
  <c r="Z4757" i="5" s="1" a="1"/>
  <c r="Z4757" i="5" s="1"/>
  <c r="X4758" i="5"/>
  <c r="Y4758" i="5" s="1"/>
  <c r="Z4758" i="5" s="1" a="1"/>
  <c r="Z4758" i="5" s="1"/>
  <c r="X4759" i="5"/>
  <c r="Y4759" i="5" s="1"/>
  <c r="Z4759" i="5" s="1" a="1"/>
  <c r="Z4759" i="5" s="1"/>
  <c r="X4760" i="5"/>
  <c r="Y4760" i="5" s="1"/>
  <c r="Z4760" i="5" s="1" a="1"/>
  <c r="Z4760" i="5" s="1"/>
  <c r="X4761" i="5"/>
  <c r="Y4761" i="5" s="1"/>
  <c r="Z4761" i="5" s="1" a="1"/>
  <c r="Z4761" i="5" s="1"/>
  <c r="X4762" i="5"/>
  <c r="Y4762" i="5" s="1"/>
  <c r="Z4762" i="5" s="1" a="1"/>
  <c r="Z4762" i="5" s="1"/>
  <c r="X4763" i="5"/>
  <c r="Y4763" i="5" s="1"/>
  <c r="Z4763" i="5" s="1" a="1"/>
  <c r="Z4763" i="5" s="1"/>
  <c r="X4764" i="5"/>
  <c r="Y4764" i="5" s="1"/>
  <c r="Z4764" i="5" s="1" a="1"/>
  <c r="Z4764" i="5" s="1"/>
  <c r="X4765" i="5"/>
  <c r="Y4765" i="5" s="1"/>
  <c r="Z4765" i="5" s="1" a="1"/>
  <c r="Z4765" i="5" s="1"/>
  <c r="X4766" i="5"/>
  <c r="Y4766" i="5" s="1"/>
  <c r="Z4766" i="5" s="1" a="1"/>
  <c r="Z4766" i="5" s="1"/>
  <c r="X4767" i="5"/>
  <c r="Y4767" i="5" s="1"/>
  <c r="Z4767" i="5" s="1" a="1"/>
  <c r="Z4767" i="5" s="1"/>
  <c r="X4768" i="5"/>
  <c r="Y4768" i="5" s="1"/>
  <c r="Z4768" i="5" s="1" a="1"/>
  <c r="Z4768" i="5" s="1"/>
  <c r="X4769" i="5"/>
  <c r="Y4769" i="5" s="1"/>
  <c r="Z4769" i="5" s="1" a="1"/>
  <c r="Z4769" i="5" s="1"/>
  <c r="X4770" i="5"/>
  <c r="Y4770" i="5" s="1"/>
  <c r="Z4770" i="5" s="1" a="1"/>
  <c r="Z4770" i="5" s="1"/>
  <c r="X4771" i="5"/>
  <c r="Y4771" i="5" s="1"/>
  <c r="Z4771" i="5" s="1" a="1"/>
  <c r="Z4771" i="5" s="1"/>
  <c r="X4772" i="5"/>
  <c r="Y4772" i="5" s="1"/>
  <c r="Z4772" i="5" s="1" a="1"/>
  <c r="Z4772" i="5" s="1"/>
  <c r="X4773" i="5"/>
  <c r="Y4773" i="5" s="1"/>
  <c r="Z4773" i="5" s="1" a="1"/>
  <c r="Z4773" i="5" s="1"/>
  <c r="X4774" i="5"/>
  <c r="Y4774" i="5" s="1"/>
  <c r="Z4774" i="5" s="1" a="1"/>
  <c r="Z4774" i="5" s="1"/>
  <c r="X4775" i="5"/>
  <c r="Y4775" i="5" s="1"/>
  <c r="Z4775" i="5" s="1" a="1"/>
  <c r="Z4775" i="5" s="1"/>
  <c r="X4776" i="5"/>
  <c r="Y4776" i="5" s="1"/>
  <c r="Z4776" i="5" s="1" a="1"/>
  <c r="Z4776" i="5" s="1"/>
  <c r="X4777" i="5"/>
  <c r="Y4777" i="5" s="1"/>
  <c r="Z4777" i="5" s="1" a="1"/>
  <c r="Z4777" i="5" s="1"/>
  <c r="X4778" i="5"/>
  <c r="Y4778" i="5" s="1"/>
  <c r="Z4778" i="5" s="1" a="1"/>
  <c r="Z4778" i="5" s="1"/>
  <c r="X4779" i="5"/>
  <c r="Y4779" i="5" s="1"/>
  <c r="Z4779" i="5" s="1" a="1"/>
  <c r="Z4779" i="5" s="1"/>
  <c r="X4780" i="5"/>
  <c r="Y4780" i="5" s="1"/>
  <c r="Z4780" i="5" s="1" a="1"/>
  <c r="Z4780" i="5" s="1"/>
  <c r="X4781" i="5"/>
  <c r="Y4781" i="5" s="1"/>
  <c r="Z4781" i="5" s="1" a="1"/>
  <c r="Z4781" i="5" s="1"/>
  <c r="X4782" i="5"/>
  <c r="Y4782" i="5" s="1"/>
  <c r="Z4782" i="5" s="1" a="1"/>
  <c r="Z4782" i="5" s="1"/>
  <c r="X4783" i="5"/>
  <c r="Y4783" i="5" s="1"/>
  <c r="Z4783" i="5" s="1" a="1"/>
  <c r="Z4783" i="5" s="1"/>
  <c r="X4784" i="5"/>
  <c r="Y4784" i="5" s="1"/>
  <c r="Z4784" i="5" s="1" a="1"/>
  <c r="Z4784" i="5" s="1"/>
  <c r="X4785" i="5"/>
  <c r="Y4785" i="5" s="1"/>
  <c r="Z4785" i="5" s="1" a="1"/>
  <c r="Z4785" i="5" s="1"/>
  <c r="X4786" i="5"/>
  <c r="Y4786" i="5" s="1"/>
  <c r="Z4786" i="5" s="1" a="1"/>
  <c r="Z4786" i="5" s="1"/>
  <c r="X4787" i="5"/>
  <c r="Y4787" i="5" s="1"/>
  <c r="Z4787" i="5" s="1" a="1"/>
  <c r="Z4787" i="5" s="1"/>
  <c r="X4788" i="5"/>
  <c r="Y4788" i="5" s="1"/>
  <c r="Z4788" i="5" s="1" a="1"/>
  <c r="Z4788" i="5" s="1"/>
  <c r="X4789" i="5"/>
  <c r="Y4789" i="5" s="1"/>
  <c r="Z4789" i="5" s="1" a="1"/>
  <c r="Z4789" i="5" s="1"/>
  <c r="X4790" i="5"/>
  <c r="Y4790" i="5" s="1"/>
  <c r="Z4790" i="5" s="1" a="1"/>
  <c r="Z4790" i="5" s="1"/>
  <c r="X4791" i="5"/>
  <c r="Y4791" i="5" s="1"/>
  <c r="Z4791" i="5" s="1" a="1"/>
  <c r="Z4791" i="5" s="1"/>
  <c r="X4792" i="5"/>
  <c r="Y4792" i="5" s="1"/>
  <c r="Z4792" i="5" s="1" a="1"/>
  <c r="Z4792" i="5" s="1"/>
  <c r="X4793" i="5"/>
  <c r="Y4793" i="5" s="1"/>
  <c r="Z4793" i="5" s="1" a="1"/>
  <c r="Z4793" i="5" s="1"/>
  <c r="X4794" i="5"/>
  <c r="Y4794" i="5" s="1"/>
  <c r="Z4794" i="5" s="1" a="1"/>
  <c r="Z4794" i="5" s="1"/>
  <c r="X4795" i="5"/>
  <c r="Y4795" i="5" s="1"/>
  <c r="Z4795" i="5" s="1" a="1"/>
  <c r="Z4795" i="5" s="1"/>
  <c r="X4796" i="5"/>
  <c r="Y4796" i="5" s="1"/>
  <c r="Z4796" i="5" s="1" a="1"/>
  <c r="Z4796" i="5" s="1"/>
  <c r="X4797" i="5"/>
  <c r="Y4797" i="5" s="1"/>
  <c r="Z4797" i="5" s="1" a="1"/>
  <c r="Z4797" i="5" s="1"/>
  <c r="X4798" i="5"/>
  <c r="Y4798" i="5" s="1"/>
  <c r="Z4798" i="5" s="1" a="1"/>
  <c r="Z4798" i="5" s="1"/>
  <c r="X4799" i="5"/>
  <c r="Y4799" i="5" s="1"/>
  <c r="Z4799" i="5" s="1" a="1"/>
  <c r="Z4799" i="5" s="1"/>
  <c r="X4800" i="5"/>
  <c r="Y4800" i="5" s="1"/>
  <c r="Z4800" i="5" s="1" a="1"/>
  <c r="Z4800" i="5" s="1"/>
  <c r="X4801" i="5"/>
  <c r="Y4801" i="5" s="1"/>
  <c r="Z4801" i="5" s="1" a="1"/>
  <c r="Z4801" i="5" s="1"/>
  <c r="X4802" i="5"/>
  <c r="Y4802" i="5" s="1"/>
  <c r="Z4802" i="5" s="1" a="1"/>
  <c r="Z4802" i="5" s="1"/>
  <c r="X4803" i="5"/>
  <c r="Y4803" i="5" s="1"/>
  <c r="Z4803" i="5" s="1" a="1"/>
  <c r="Z4803" i="5" s="1"/>
  <c r="X4804" i="5"/>
  <c r="Y4804" i="5" s="1"/>
  <c r="Z4804" i="5" s="1" a="1"/>
  <c r="Z4804" i="5" s="1"/>
  <c r="X4805" i="5"/>
  <c r="Y4805" i="5" s="1"/>
  <c r="Z4805" i="5" s="1" a="1"/>
  <c r="Z4805" i="5" s="1"/>
  <c r="X4806" i="5"/>
  <c r="Y4806" i="5" s="1"/>
  <c r="Z4806" i="5" s="1" a="1"/>
  <c r="Z4806" i="5" s="1"/>
  <c r="X4807" i="5"/>
  <c r="Y4807" i="5" s="1"/>
  <c r="Z4807" i="5" s="1" a="1"/>
  <c r="Z4807" i="5" s="1"/>
  <c r="X4808" i="5"/>
  <c r="Y4808" i="5" s="1"/>
  <c r="Z4808" i="5" s="1" a="1"/>
  <c r="Z4808" i="5" s="1"/>
  <c r="X4809" i="5"/>
  <c r="Y4809" i="5" s="1"/>
  <c r="Z4809" i="5" s="1" a="1"/>
  <c r="Z4809" i="5" s="1"/>
  <c r="X4810" i="5"/>
  <c r="Y4810" i="5" s="1"/>
  <c r="Z4810" i="5" s="1" a="1"/>
  <c r="Z4810" i="5" s="1"/>
  <c r="X4811" i="5"/>
  <c r="Y4811" i="5" s="1"/>
  <c r="Z4811" i="5" s="1" a="1"/>
  <c r="Z4811" i="5" s="1"/>
  <c r="X4812" i="5"/>
  <c r="Y4812" i="5" s="1"/>
  <c r="Z4812" i="5" s="1" a="1"/>
  <c r="Z4812" i="5" s="1"/>
  <c r="X4813" i="5"/>
  <c r="Y4813" i="5" s="1"/>
  <c r="Z4813" i="5" s="1" a="1"/>
  <c r="Z4813" i="5" s="1"/>
  <c r="X4814" i="5"/>
  <c r="Y4814" i="5" s="1"/>
  <c r="Z4814" i="5" s="1" a="1"/>
  <c r="Z4814" i="5" s="1"/>
  <c r="X4815" i="5"/>
  <c r="Y4815" i="5" s="1"/>
  <c r="Z4815" i="5" s="1" a="1"/>
  <c r="Z4815" i="5" s="1"/>
  <c r="X4816" i="5"/>
  <c r="Y4816" i="5" s="1"/>
  <c r="Z4816" i="5" s="1" a="1"/>
  <c r="Z4816" i="5" s="1"/>
  <c r="X4817" i="5"/>
  <c r="Y4817" i="5" s="1"/>
  <c r="Z4817" i="5" s="1" a="1"/>
  <c r="Z4817" i="5" s="1"/>
  <c r="X4818" i="5"/>
  <c r="Y4818" i="5" s="1"/>
  <c r="Z4818" i="5" s="1" a="1"/>
  <c r="Z4818" i="5" s="1"/>
  <c r="X4819" i="5"/>
  <c r="Y4819" i="5" s="1"/>
  <c r="Z4819" i="5" s="1" a="1"/>
  <c r="Z4819" i="5" s="1"/>
  <c r="X4820" i="5"/>
  <c r="Y4820" i="5" s="1"/>
  <c r="Z4820" i="5" s="1" a="1"/>
  <c r="Z4820" i="5" s="1"/>
  <c r="X4821" i="5"/>
  <c r="Y4821" i="5" s="1"/>
  <c r="Z4821" i="5" s="1" a="1"/>
  <c r="Z4821" i="5" s="1"/>
  <c r="X4822" i="5"/>
  <c r="Y4822" i="5" s="1"/>
  <c r="Z4822" i="5" s="1" a="1"/>
  <c r="Z4822" i="5" s="1"/>
  <c r="X4823" i="5"/>
  <c r="Y4823" i="5" s="1"/>
  <c r="Z4823" i="5" s="1" a="1"/>
  <c r="Z4823" i="5" s="1"/>
  <c r="X4824" i="5"/>
  <c r="Y4824" i="5" s="1"/>
  <c r="Z4824" i="5" s="1" a="1"/>
  <c r="Z4824" i="5" s="1"/>
  <c r="X4825" i="5"/>
  <c r="Y4825" i="5" s="1"/>
  <c r="Z4825" i="5" s="1" a="1"/>
  <c r="Z4825" i="5" s="1"/>
  <c r="X4826" i="5"/>
  <c r="Y4826" i="5" s="1"/>
  <c r="Z4826" i="5" s="1" a="1"/>
  <c r="Z4826" i="5" s="1"/>
  <c r="X4827" i="5"/>
  <c r="Y4827" i="5" s="1"/>
  <c r="Z4827" i="5" s="1" a="1"/>
  <c r="Z4827" i="5" s="1"/>
  <c r="X4828" i="5"/>
  <c r="Y4828" i="5" s="1"/>
  <c r="Z4828" i="5" s="1" a="1"/>
  <c r="Z4828" i="5" s="1"/>
  <c r="X4829" i="5"/>
  <c r="Y4829" i="5" s="1"/>
  <c r="Z4829" i="5" s="1" a="1"/>
  <c r="Z4829" i="5" s="1"/>
  <c r="X4830" i="5"/>
  <c r="Y4830" i="5" s="1"/>
  <c r="Z4830" i="5" s="1" a="1"/>
  <c r="Z4830" i="5" s="1"/>
  <c r="X4831" i="5"/>
  <c r="Y4831" i="5" s="1"/>
  <c r="Z4831" i="5" s="1" a="1"/>
  <c r="Z4831" i="5" s="1"/>
  <c r="X4832" i="5"/>
  <c r="Y4832" i="5" s="1"/>
  <c r="Z4832" i="5" s="1" a="1"/>
  <c r="Z4832" i="5" s="1"/>
  <c r="X4833" i="5"/>
  <c r="Y4833" i="5" s="1"/>
  <c r="Z4833" i="5" s="1" a="1"/>
  <c r="Z4833" i="5" s="1"/>
  <c r="X4834" i="5"/>
  <c r="Y4834" i="5" s="1"/>
  <c r="Z4834" i="5" s="1" a="1"/>
  <c r="Z4834" i="5" s="1"/>
  <c r="X4835" i="5"/>
  <c r="Y4835" i="5" s="1"/>
  <c r="Z4835" i="5" s="1" a="1"/>
  <c r="Z4835" i="5" s="1"/>
  <c r="X4836" i="5"/>
  <c r="Y4836" i="5" s="1"/>
  <c r="Z4836" i="5" s="1" a="1"/>
  <c r="Z4836" i="5" s="1"/>
  <c r="X4837" i="5"/>
  <c r="Y4837" i="5" s="1"/>
  <c r="Z4837" i="5" s="1" a="1"/>
  <c r="Z4837" i="5" s="1"/>
  <c r="X4838" i="5"/>
  <c r="Y4838" i="5" s="1"/>
  <c r="Z4838" i="5" s="1" a="1"/>
  <c r="Z4838" i="5" s="1"/>
  <c r="X4839" i="5"/>
  <c r="Y4839" i="5" s="1"/>
  <c r="Z4839" i="5" s="1" a="1"/>
  <c r="Z4839" i="5" s="1"/>
  <c r="X4840" i="5"/>
  <c r="Y4840" i="5" s="1"/>
  <c r="Z4840" i="5" s="1" a="1"/>
  <c r="Z4840" i="5" s="1"/>
  <c r="X4841" i="5"/>
  <c r="Y4841" i="5" s="1"/>
  <c r="Z4841" i="5" s="1" a="1"/>
  <c r="Z4841" i="5" s="1"/>
  <c r="X4842" i="5"/>
  <c r="Y4842" i="5" s="1"/>
  <c r="Z4842" i="5" s="1" a="1"/>
  <c r="Z4842" i="5" s="1"/>
  <c r="X4843" i="5"/>
  <c r="Y4843" i="5" s="1"/>
  <c r="Z4843" i="5" s="1" a="1"/>
  <c r="Z4843" i="5" s="1"/>
  <c r="X4844" i="5"/>
  <c r="Y4844" i="5" s="1"/>
  <c r="Z4844" i="5" s="1" a="1"/>
  <c r="Z4844" i="5" s="1"/>
  <c r="X4845" i="5"/>
  <c r="Y4845" i="5" s="1"/>
  <c r="Z4845" i="5" s="1" a="1"/>
  <c r="Z4845" i="5" s="1"/>
  <c r="X4846" i="5"/>
  <c r="Y4846" i="5" s="1"/>
  <c r="Z4846" i="5" s="1" a="1"/>
  <c r="Z4846" i="5" s="1"/>
  <c r="X4847" i="5"/>
  <c r="Y4847" i="5" s="1"/>
  <c r="Z4847" i="5" s="1" a="1"/>
  <c r="Z4847" i="5" s="1"/>
  <c r="X4848" i="5"/>
  <c r="Y4848" i="5" s="1"/>
  <c r="Z4848" i="5" s="1" a="1"/>
  <c r="Z4848" i="5" s="1"/>
  <c r="X4849" i="5"/>
  <c r="Y4849" i="5" s="1"/>
  <c r="Z4849" i="5" s="1" a="1"/>
  <c r="Z4849" i="5" s="1"/>
  <c r="X4850" i="5"/>
  <c r="Y4850" i="5" s="1"/>
  <c r="Z4850" i="5" s="1" a="1"/>
  <c r="Z4850" i="5" s="1"/>
  <c r="X4851" i="5"/>
  <c r="Y4851" i="5" s="1"/>
  <c r="Z4851" i="5" s="1" a="1"/>
  <c r="Z4851" i="5" s="1"/>
  <c r="X4852" i="5"/>
  <c r="Y4852" i="5" s="1"/>
  <c r="Z4852" i="5" s="1" a="1"/>
  <c r="Z4852" i="5" s="1"/>
  <c r="X4853" i="5"/>
  <c r="Y4853" i="5" s="1"/>
  <c r="Z4853" i="5" s="1" a="1"/>
  <c r="Z4853" i="5" s="1"/>
  <c r="X4854" i="5"/>
  <c r="Y4854" i="5" s="1"/>
  <c r="Z4854" i="5" s="1" a="1"/>
  <c r="Z4854" i="5" s="1"/>
  <c r="X4855" i="5"/>
  <c r="Y4855" i="5" s="1"/>
  <c r="Z4855" i="5" s="1" a="1"/>
  <c r="Z4855" i="5" s="1"/>
  <c r="X4856" i="5"/>
  <c r="Y4856" i="5" s="1"/>
  <c r="Z4856" i="5" s="1" a="1"/>
  <c r="Z4856" i="5" s="1"/>
  <c r="X4857" i="5"/>
  <c r="Y4857" i="5" s="1"/>
  <c r="Z4857" i="5" s="1" a="1"/>
  <c r="Z4857" i="5" s="1"/>
  <c r="X4858" i="5"/>
  <c r="Y4858" i="5" s="1"/>
  <c r="Z4858" i="5" s="1" a="1"/>
  <c r="Z4858" i="5" s="1"/>
  <c r="X4859" i="5"/>
  <c r="Y4859" i="5" s="1"/>
  <c r="Z4859" i="5" s="1" a="1"/>
  <c r="Z4859" i="5" s="1"/>
  <c r="X4860" i="5"/>
  <c r="Y4860" i="5" s="1"/>
  <c r="Z4860" i="5" s="1" a="1"/>
  <c r="Z4860" i="5" s="1"/>
  <c r="X4861" i="5"/>
  <c r="Y4861" i="5" s="1"/>
  <c r="Z4861" i="5" s="1" a="1"/>
  <c r="Z4861" i="5" s="1"/>
  <c r="X4862" i="5"/>
  <c r="Y4862" i="5" s="1"/>
  <c r="Z4862" i="5" s="1" a="1"/>
  <c r="Z4862" i="5" s="1"/>
  <c r="X4863" i="5"/>
  <c r="Y4863" i="5" s="1"/>
  <c r="Z4863" i="5" s="1" a="1"/>
  <c r="Z4863" i="5" s="1"/>
  <c r="X4864" i="5"/>
  <c r="Y4864" i="5" s="1"/>
  <c r="Z4864" i="5" s="1" a="1"/>
  <c r="Z4864" i="5" s="1"/>
  <c r="X4865" i="5"/>
  <c r="Y4865" i="5" s="1"/>
  <c r="Z4865" i="5" s="1" a="1"/>
  <c r="Z4865" i="5" s="1"/>
  <c r="X4866" i="5"/>
  <c r="Y4866" i="5" s="1"/>
  <c r="Z4866" i="5" s="1" a="1"/>
  <c r="Z4866" i="5" s="1"/>
  <c r="X4867" i="5"/>
  <c r="Y4867" i="5" s="1"/>
  <c r="Z4867" i="5" s="1" a="1"/>
  <c r="Z4867" i="5" s="1"/>
  <c r="X4868" i="5"/>
  <c r="Y4868" i="5" s="1"/>
  <c r="Z4868" i="5" s="1" a="1"/>
  <c r="Z4868" i="5" s="1"/>
  <c r="X4869" i="5"/>
  <c r="Y4869" i="5" s="1"/>
  <c r="Z4869" i="5" s="1" a="1"/>
  <c r="Z4869" i="5" s="1"/>
  <c r="X4870" i="5"/>
  <c r="Y4870" i="5" s="1"/>
  <c r="Z4870" i="5" s="1" a="1"/>
  <c r="Z4870" i="5" s="1"/>
  <c r="X4871" i="5"/>
  <c r="Y4871" i="5" s="1"/>
  <c r="Z4871" i="5" s="1" a="1"/>
  <c r="Z4871" i="5" s="1"/>
  <c r="X4872" i="5"/>
  <c r="Y4872" i="5" s="1"/>
  <c r="Z4872" i="5" s="1" a="1"/>
  <c r="Z4872" i="5" s="1"/>
  <c r="X4873" i="5"/>
  <c r="Y4873" i="5" s="1"/>
  <c r="Z4873" i="5" s="1" a="1"/>
  <c r="Z4873" i="5" s="1"/>
  <c r="X4874" i="5"/>
  <c r="Y4874" i="5" s="1"/>
  <c r="Z4874" i="5" s="1" a="1"/>
  <c r="Z4874" i="5" s="1"/>
  <c r="X4875" i="5"/>
  <c r="Y4875" i="5" s="1"/>
  <c r="Z4875" i="5" s="1" a="1"/>
  <c r="Z4875" i="5" s="1"/>
  <c r="X4876" i="5"/>
  <c r="Y4876" i="5" s="1"/>
  <c r="Z4876" i="5" s="1" a="1"/>
  <c r="Z4876" i="5" s="1"/>
  <c r="X4877" i="5"/>
  <c r="Y4877" i="5" s="1"/>
  <c r="Z4877" i="5" s="1" a="1"/>
  <c r="Z4877" i="5" s="1"/>
  <c r="X4878" i="5"/>
  <c r="Y4878" i="5" s="1"/>
  <c r="Z4878" i="5" s="1" a="1"/>
  <c r="Z4878" i="5" s="1"/>
  <c r="X4879" i="5"/>
  <c r="Y4879" i="5" s="1"/>
  <c r="Z4879" i="5" s="1" a="1"/>
  <c r="Z4879" i="5" s="1"/>
  <c r="X4880" i="5"/>
  <c r="Y4880" i="5" s="1"/>
  <c r="Z4880" i="5" s="1" a="1"/>
  <c r="Z4880" i="5" s="1"/>
  <c r="X4881" i="5"/>
  <c r="Y4881" i="5" s="1"/>
  <c r="Z4881" i="5" s="1" a="1"/>
  <c r="Z4881" i="5" s="1"/>
  <c r="X4882" i="5"/>
  <c r="Y4882" i="5" s="1"/>
  <c r="Z4882" i="5" s="1" a="1"/>
  <c r="Z4882" i="5" s="1"/>
  <c r="X4883" i="5"/>
  <c r="Y4883" i="5" s="1"/>
  <c r="Z4883" i="5" s="1" a="1"/>
  <c r="Z4883" i="5" s="1"/>
  <c r="X4884" i="5"/>
  <c r="Y4884" i="5" s="1"/>
  <c r="Z4884" i="5" s="1" a="1"/>
  <c r="Z4884" i="5" s="1"/>
  <c r="X4885" i="5"/>
  <c r="Y4885" i="5" s="1"/>
  <c r="Z4885" i="5" s="1" a="1"/>
  <c r="Z4885" i="5" s="1"/>
  <c r="X4886" i="5"/>
  <c r="Y4886" i="5" s="1"/>
  <c r="Z4886" i="5" s="1" a="1"/>
  <c r="Z4886" i="5" s="1"/>
  <c r="X4887" i="5"/>
  <c r="Y4887" i="5" s="1"/>
  <c r="Z4887" i="5" s="1" a="1"/>
  <c r="Z4887" i="5" s="1"/>
  <c r="X4888" i="5"/>
  <c r="Y4888" i="5" s="1"/>
  <c r="Z4888" i="5" s="1" a="1"/>
  <c r="Z4888" i="5" s="1"/>
  <c r="X4889" i="5"/>
  <c r="Y4889" i="5" s="1"/>
  <c r="Z4889" i="5" s="1" a="1"/>
  <c r="Z4889" i="5" s="1"/>
  <c r="X4890" i="5"/>
  <c r="Y4890" i="5" s="1"/>
  <c r="Z4890" i="5" s="1" a="1"/>
  <c r="Z4890" i="5" s="1"/>
  <c r="X4891" i="5"/>
  <c r="Y4891" i="5" s="1"/>
  <c r="Z4891" i="5" s="1" a="1"/>
  <c r="Z4891" i="5" s="1"/>
  <c r="X4892" i="5"/>
  <c r="Y4892" i="5" s="1"/>
  <c r="Z4892" i="5" s="1" a="1"/>
  <c r="Z4892" i="5" s="1"/>
  <c r="X4893" i="5"/>
  <c r="Y4893" i="5" s="1"/>
  <c r="Z4893" i="5" s="1" a="1"/>
  <c r="Z4893" i="5" s="1"/>
  <c r="X4894" i="5"/>
  <c r="Y4894" i="5" s="1"/>
  <c r="Z4894" i="5" s="1" a="1"/>
  <c r="Z4894" i="5" s="1"/>
  <c r="X4895" i="5"/>
  <c r="Y4895" i="5" s="1"/>
  <c r="Z4895" i="5" s="1" a="1"/>
  <c r="Z4895" i="5" s="1"/>
  <c r="X4896" i="5"/>
  <c r="Y4896" i="5" s="1"/>
  <c r="Z4896" i="5" s="1" a="1"/>
  <c r="Z4896" i="5" s="1"/>
  <c r="X4897" i="5"/>
  <c r="Y4897" i="5" s="1"/>
  <c r="Z4897" i="5" s="1" a="1"/>
  <c r="Z4897" i="5" s="1"/>
  <c r="X4898" i="5"/>
  <c r="Y4898" i="5" s="1"/>
  <c r="Z4898" i="5" s="1" a="1"/>
  <c r="Z4898" i="5" s="1"/>
  <c r="X4899" i="5"/>
  <c r="Y4899" i="5" s="1"/>
  <c r="Z4899" i="5" s="1" a="1"/>
  <c r="Z4899" i="5" s="1"/>
  <c r="X4900" i="5"/>
  <c r="Y4900" i="5" s="1"/>
  <c r="Z4900" i="5" s="1" a="1"/>
  <c r="Z4900" i="5" s="1"/>
  <c r="X4901" i="5"/>
  <c r="Y4901" i="5" s="1"/>
  <c r="Z4901" i="5" s="1" a="1"/>
  <c r="Z4901" i="5" s="1"/>
  <c r="X4902" i="5"/>
  <c r="Y4902" i="5" s="1"/>
  <c r="Z4902" i="5" s="1" a="1"/>
  <c r="Z4902" i="5" s="1"/>
  <c r="X4903" i="5"/>
  <c r="Y4903" i="5" s="1"/>
  <c r="Z4903" i="5" s="1" a="1"/>
  <c r="Z4903" i="5" s="1"/>
  <c r="X4904" i="5"/>
  <c r="Y4904" i="5" s="1"/>
  <c r="Z4904" i="5" s="1" a="1"/>
  <c r="Z4904" i="5" s="1"/>
  <c r="X4905" i="5"/>
  <c r="Y4905" i="5" s="1"/>
  <c r="Z4905" i="5" s="1" a="1"/>
  <c r="Z4905" i="5" s="1"/>
  <c r="X4906" i="5"/>
  <c r="Y4906" i="5" s="1"/>
  <c r="Z4906" i="5" s="1" a="1"/>
  <c r="Z4906" i="5" s="1"/>
  <c r="X4907" i="5"/>
  <c r="Y4907" i="5" s="1"/>
  <c r="Z4907" i="5" s="1" a="1"/>
  <c r="Z4907" i="5" s="1"/>
  <c r="X4908" i="5"/>
  <c r="Y4908" i="5" s="1"/>
  <c r="Z4908" i="5" s="1" a="1"/>
  <c r="Z4908" i="5" s="1"/>
  <c r="X4909" i="5"/>
  <c r="Y4909" i="5" s="1"/>
  <c r="Z4909" i="5" s="1" a="1"/>
  <c r="Z4909" i="5" s="1"/>
  <c r="X4910" i="5"/>
  <c r="Y4910" i="5" s="1"/>
  <c r="Z4910" i="5" s="1" a="1"/>
  <c r="Z4910" i="5" s="1"/>
  <c r="X4911" i="5"/>
  <c r="Y4911" i="5" s="1"/>
  <c r="Z4911" i="5" s="1" a="1"/>
  <c r="Z4911" i="5" s="1"/>
  <c r="X4912" i="5"/>
  <c r="Y4912" i="5" s="1"/>
  <c r="Z4912" i="5" s="1" a="1"/>
  <c r="Z4912" i="5" s="1"/>
  <c r="X4913" i="5"/>
  <c r="Y4913" i="5" s="1"/>
  <c r="Z4913" i="5" s="1" a="1"/>
  <c r="Z4913" i="5" s="1"/>
  <c r="X4914" i="5"/>
  <c r="Y4914" i="5" s="1"/>
  <c r="Z4914" i="5" s="1" a="1"/>
  <c r="Z4914" i="5" s="1"/>
  <c r="X4915" i="5"/>
  <c r="Y4915" i="5" s="1"/>
  <c r="Z4915" i="5" s="1" a="1"/>
  <c r="Z4915" i="5" s="1"/>
  <c r="X4916" i="5"/>
  <c r="Y4916" i="5" s="1"/>
  <c r="Z4916" i="5" s="1" a="1"/>
  <c r="Z4916" i="5" s="1"/>
  <c r="X4917" i="5"/>
  <c r="Y4917" i="5" s="1"/>
  <c r="Z4917" i="5" s="1" a="1"/>
  <c r="Z4917" i="5" s="1"/>
  <c r="X4918" i="5"/>
  <c r="Y4918" i="5" s="1"/>
  <c r="Z4918" i="5" s="1" a="1"/>
  <c r="Z4918" i="5" s="1"/>
  <c r="X4919" i="5"/>
  <c r="Y4919" i="5" s="1"/>
  <c r="Z4919" i="5" s="1" a="1"/>
  <c r="Z4919" i="5" s="1"/>
  <c r="X4920" i="5"/>
  <c r="Y4920" i="5" s="1"/>
  <c r="Z4920" i="5" s="1" a="1"/>
  <c r="Z4920" i="5" s="1"/>
  <c r="X4921" i="5"/>
  <c r="Y4921" i="5" s="1"/>
  <c r="Z4921" i="5" s="1" a="1"/>
  <c r="Z4921" i="5" s="1"/>
  <c r="X4922" i="5"/>
  <c r="Y4922" i="5" s="1"/>
  <c r="Z4922" i="5" s="1" a="1"/>
  <c r="Z4922" i="5" s="1"/>
  <c r="X4923" i="5"/>
  <c r="Y4923" i="5" s="1"/>
  <c r="Z4923" i="5" s="1" a="1"/>
  <c r="Z4923" i="5" s="1"/>
  <c r="X4924" i="5"/>
  <c r="Y4924" i="5" s="1"/>
  <c r="Z4924" i="5" s="1" a="1"/>
  <c r="Z4924" i="5" s="1"/>
  <c r="X4925" i="5"/>
  <c r="Y4925" i="5" s="1"/>
  <c r="Z4925" i="5" s="1" a="1"/>
  <c r="Z4925" i="5" s="1"/>
  <c r="X4926" i="5"/>
  <c r="Y4926" i="5" s="1"/>
  <c r="Z4926" i="5" s="1" a="1"/>
  <c r="Z4926" i="5" s="1"/>
  <c r="X4927" i="5"/>
  <c r="Y4927" i="5" s="1"/>
  <c r="Z4927" i="5" s="1" a="1"/>
  <c r="Z4927" i="5" s="1"/>
  <c r="X4928" i="5"/>
  <c r="Y4928" i="5" s="1"/>
  <c r="Z4928" i="5" s="1" a="1"/>
  <c r="Z4928" i="5" s="1"/>
  <c r="X4929" i="5"/>
  <c r="Y4929" i="5" s="1"/>
  <c r="Z4929" i="5" s="1" a="1"/>
  <c r="Z4929" i="5" s="1"/>
  <c r="X4930" i="5"/>
  <c r="Y4930" i="5" s="1"/>
  <c r="Z4930" i="5" s="1" a="1"/>
  <c r="Z4930" i="5" s="1"/>
  <c r="X4931" i="5"/>
  <c r="Y4931" i="5" s="1"/>
  <c r="Z4931" i="5" s="1" a="1"/>
  <c r="Z4931" i="5" s="1"/>
  <c r="X4932" i="5"/>
  <c r="Y4932" i="5" s="1"/>
  <c r="Z4932" i="5" s="1" a="1"/>
  <c r="Z4932" i="5" s="1"/>
  <c r="X4933" i="5"/>
  <c r="Y4933" i="5" s="1"/>
  <c r="Z4933" i="5" s="1" a="1"/>
  <c r="Z4933" i="5" s="1"/>
  <c r="X4934" i="5"/>
  <c r="Y4934" i="5" s="1"/>
  <c r="Z4934" i="5" s="1" a="1"/>
  <c r="Z4934" i="5" s="1"/>
  <c r="X4935" i="5"/>
  <c r="Y4935" i="5" s="1"/>
  <c r="Z4935" i="5" s="1" a="1"/>
  <c r="Z4935" i="5" s="1"/>
  <c r="X4936" i="5"/>
  <c r="Y4936" i="5" s="1"/>
  <c r="Z4936" i="5" s="1" a="1"/>
  <c r="Z4936" i="5" s="1"/>
  <c r="X4937" i="5"/>
  <c r="Y4937" i="5" s="1"/>
  <c r="Z4937" i="5" s="1" a="1"/>
  <c r="Z4937" i="5" s="1"/>
  <c r="X4938" i="5"/>
  <c r="Y4938" i="5" s="1"/>
  <c r="Z4938" i="5" s="1" a="1"/>
  <c r="Z4938" i="5" s="1"/>
  <c r="X4939" i="5"/>
  <c r="Y4939" i="5" s="1"/>
  <c r="Z4939" i="5" s="1" a="1"/>
  <c r="Z4939" i="5" s="1"/>
  <c r="X4940" i="5"/>
  <c r="Y4940" i="5" s="1"/>
  <c r="Z4940" i="5" s="1" a="1"/>
  <c r="Z4940" i="5" s="1"/>
  <c r="X4941" i="5"/>
  <c r="Y4941" i="5" s="1"/>
  <c r="Z4941" i="5" s="1" a="1"/>
  <c r="Z4941" i="5" s="1"/>
  <c r="X4942" i="5"/>
  <c r="Y4942" i="5" s="1"/>
  <c r="Z4942" i="5" s="1" a="1"/>
  <c r="Z4942" i="5" s="1"/>
  <c r="X4943" i="5"/>
  <c r="Y4943" i="5" s="1"/>
  <c r="Z4943" i="5" s="1" a="1"/>
  <c r="Z4943" i="5" s="1"/>
  <c r="X4944" i="5"/>
  <c r="Y4944" i="5" s="1"/>
  <c r="Z4944" i="5" s="1" a="1"/>
  <c r="Z4944" i="5" s="1"/>
  <c r="X4945" i="5"/>
  <c r="Y4945" i="5" s="1"/>
  <c r="Z4945" i="5" s="1" a="1"/>
  <c r="Z4945" i="5" s="1"/>
  <c r="X4946" i="5"/>
  <c r="Y4946" i="5" s="1"/>
  <c r="Z4946" i="5" s="1" a="1"/>
  <c r="Z4946" i="5" s="1"/>
  <c r="X4947" i="5"/>
  <c r="Y4947" i="5" s="1"/>
  <c r="Z4947" i="5" s="1" a="1"/>
  <c r="Z4947" i="5" s="1"/>
  <c r="X4948" i="5"/>
  <c r="Y4948" i="5" s="1"/>
  <c r="Z4948" i="5" s="1" a="1"/>
  <c r="Z4948" i="5" s="1"/>
  <c r="X4949" i="5"/>
  <c r="Y4949" i="5" s="1"/>
  <c r="Z4949" i="5" s="1" a="1"/>
  <c r="Z4949" i="5" s="1"/>
  <c r="X4950" i="5"/>
  <c r="Y4950" i="5" s="1"/>
  <c r="Z4950" i="5" s="1" a="1"/>
  <c r="Z4950" i="5" s="1"/>
  <c r="X4951" i="5"/>
  <c r="Y4951" i="5" s="1"/>
  <c r="Z4951" i="5" s="1" a="1"/>
  <c r="Z4951" i="5" s="1"/>
  <c r="X4952" i="5"/>
  <c r="Y4952" i="5" s="1"/>
  <c r="Z4952" i="5" s="1" a="1"/>
  <c r="Z4952" i="5" s="1"/>
  <c r="X4953" i="5"/>
  <c r="Y4953" i="5" s="1"/>
  <c r="Z4953" i="5" s="1" a="1"/>
  <c r="Z4953" i="5" s="1"/>
  <c r="X4954" i="5"/>
  <c r="Y4954" i="5" s="1"/>
  <c r="Z4954" i="5" s="1" a="1"/>
  <c r="Z4954" i="5" s="1"/>
  <c r="X4955" i="5"/>
  <c r="Y4955" i="5" s="1"/>
  <c r="Z4955" i="5" s="1" a="1"/>
  <c r="Z4955" i="5" s="1"/>
  <c r="X4956" i="5"/>
  <c r="Y4956" i="5" s="1"/>
  <c r="Z4956" i="5" s="1" a="1"/>
  <c r="Z4956" i="5" s="1"/>
  <c r="X4957" i="5"/>
  <c r="Y4957" i="5" s="1"/>
  <c r="Z4957" i="5" s="1" a="1"/>
  <c r="Z4957" i="5" s="1"/>
  <c r="X4958" i="5"/>
  <c r="Y4958" i="5" s="1"/>
  <c r="Z4958" i="5" s="1" a="1"/>
  <c r="Z4958" i="5" s="1"/>
  <c r="X4959" i="5"/>
  <c r="Y4959" i="5" s="1"/>
  <c r="Z4959" i="5" s="1" a="1"/>
  <c r="Z4959" i="5" s="1"/>
  <c r="X4960" i="5"/>
  <c r="Y4960" i="5" s="1"/>
  <c r="Z4960" i="5" s="1" a="1"/>
  <c r="Z4960" i="5" s="1"/>
  <c r="X4961" i="5"/>
  <c r="Y4961" i="5" s="1"/>
  <c r="Z4961" i="5" s="1" a="1"/>
  <c r="Z4961" i="5" s="1"/>
  <c r="X4962" i="5"/>
  <c r="Y4962" i="5" s="1"/>
  <c r="Z4962" i="5" s="1" a="1"/>
  <c r="Z4962" i="5" s="1"/>
  <c r="X4963" i="5"/>
  <c r="Y4963" i="5" s="1"/>
  <c r="Z4963" i="5" s="1" a="1"/>
  <c r="Z4963" i="5" s="1"/>
  <c r="X4964" i="5"/>
  <c r="Y4964" i="5" s="1"/>
  <c r="Z4964" i="5" s="1" a="1"/>
  <c r="Z4964" i="5" s="1"/>
  <c r="X4965" i="5"/>
  <c r="Y4965" i="5" s="1"/>
  <c r="Z4965" i="5" s="1" a="1"/>
  <c r="Z4965" i="5" s="1"/>
  <c r="X4966" i="5"/>
  <c r="Y4966" i="5" s="1"/>
  <c r="Z4966" i="5" s="1" a="1"/>
  <c r="Z4966" i="5" s="1"/>
  <c r="X4967" i="5"/>
  <c r="Y4967" i="5" s="1"/>
  <c r="Z4967" i="5" s="1" a="1"/>
  <c r="Z4967" i="5" s="1"/>
  <c r="X4968" i="5"/>
  <c r="Y4968" i="5" s="1"/>
  <c r="Z4968" i="5" s="1" a="1"/>
  <c r="Z4968" i="5" s="1"/>
  <c r="X4969" i="5"/>
  <c r="Y4969" i="5" s="1"/>
  <c r="Z4969" i="5" s="1" a="1"/>
  <c r="Z4969" i="5" s="1"/>
  <c r="X4970" i="5"/>
  <c r="Y4970" i="5" s="1"/>
  <c r="Z4970" i="5" s="1" a="1"/>
  <c r="Z4970" i="5" s="1"/>
  <c r="X4971" i="5"/>
  <c r="Y4971" i="5" s="1"/>
  <c r="Z4971" i="5" s="1" a="1"/>
  <c r="Z4971" i="5" s="1"/>
  <c r="X4972" i="5"/>
  <c r="Y4972" i="5" s="1"/>
  <c r="Z4972" i="5" s="1" a="1"/>
  <c r="Z4972" i="5" s="1"/>
  <c r="X4973" i="5"/>
  <c r="Y4973" i="5" s="1"/>
  <c r="Z4973" i="5" s="1" a="1"/>
  <c r="Z4973" i="5" s="1"/>
  <c r="X4974" i="5"/>
  <c r="Y4974" i="5" s="1"/>
  <c r="Z4974" i="5" s="1" a="1"/>
  <c r="Z4974" i="5" s="1"/>
  <c r="X4975" i="5"/>
  <c r="Y4975" i="5" s="1"/>
  <c r="Z4975" i="5" s="1" a="1"/>
  <c r="Z4975" i="5" s="1"/>
  <c r="X4976" i="5"/>
  <c r="Y4976" i="5" s="1"/>
  <c r="Z4976" i="5" s="1" a="1"/>
  <c r="Z4976" i="5" s="1"/>
  <c r="X4977" i="5"/>
  <c r="Y4977" i="5" s="1"/>
  <c r="Z4977" i="5" s="1" a="1"/>
  <c r="Z4977" i="5" s="1"/>
  <c r="X4978" i="5"/>
  <c r="Y4978" i="5" s="1"/>
  <c r="Z4978" i="5" s="1" a="1"/>
  <c r="Z4978" i="5" s="1"/>
  <c r="X4979" i="5"/>
  <c r="Y4979" i="5" s="1"/>
  <c r="Z4979" i="5" s="1" a="1"/>
  <c r="Z4979" i="5" s="1"/>
  <c r="X4980" i="5"/>
  <c r="Y4980" i="5" s="1"/>
  <c r="Z4980" i="5" s="1" a="1"/>
  <c r="Z4980" i="5" s="1"/>
  <c r="X4981" i="5"/>
  <c r="Y4981" i="5" s="1"/>
  <c r="Z4981" i="5" s="1" a="1"/>
  <c r="Z4981" i="5" s="1"/>
  <c r="X4982" i="5"/>
  <c r="Y4982" i="5" s="1"/>
  <c r="Z4982" i="5" s="1" a="1"/>
  <c r="Z4982" i="5" s="1"/>
  <c r="X4983" i="5"/>
  <c r="Y4983" i="5" s="1"/>
  <c r="Z4983" i="5" s="1" a="1"/>
  <c r="Z4983" i="5" s="1"/>
  <c r="X4984" i="5"/>
  <c r="Y4984" i="5" s="1"/>
  <c r="Z4984" i="5" s="1" a="1"/>
  <c r="Z4984" i="5" s="1"/>
  <c r="X4985" i="5"/>
  <c r="Y4985" i="5" s="1"/>
  <c r="Z4985" i="5" s="1" a="1"/>
  <c r="Z4985" i="5" s="1"/>
  <c r="X4986" i="5"/>
  <c r="Y4986" i="5" s="1"/>
  <c r="Z4986" i="5" s="1" a="1"/>
  <c r="Z4986" i="5" s="1"/>
  <c r="X4987" i="5"/>
  <c r="Y4987" i="5" s="1"/>
  <c r="Z4987" i="5" s="1" a="1"/>
  <c r="Z4987" i="5" s="1"/>
  <c r="X4988" i="5"/>
  <c r="Y4988" i="5" s="1"/>
  <c r="Z4988" i="5" s="1" a="1"/>
  <c r="Z4988" i="5" s="1"/>
  <c r="X4989" i="5"/>
  <c r="Y4989" i="5" s="1"/>
  <c r="Z4989" i="5" s="1" a="1"/>
  <c r="Z4989" i="5" s="1"/>
  <c r="X4990" i="5"/>
  <c r="Y4990" i="5" s="1"/>
  <c r="Z4990" i="5" s="1" a="1"/>
  <c r="Z4990" i="5" s="1"/>
  <c r="X4991" i="5"/>
  <c r="Y4991" i="5" s="1"/>
  <c r="Z4991" i="5" s="1" a="1"/>
  <c r="Z4991" i="5" s="1"/>
  <c r="X4992" i="5"/>
  <c r="Y4992" i="5" s="1"/>
  <c r="Z4992" i="5" s="1" a="1"/>
  <c r="Z4992" i="5" s="1"/>
  <c r="X4993" i="5"/>
  <c r="Y4993" i="5" s="1"/>
  <c r="Z4993" i="5" s="1" a="1"/>
  <c r="Z4993" i="5" s="1"/>
  <c r="X4994" i="5"/>
  <c r="Y4994" i="5" s="1"/>
  <c r="Z4994" i="5" s="1" a="1"/>
  <c r="Z4994" i="5" s="1"/>
  <c r="X4995" i="5"/>
  <c r="Y4995" i="5" s="1"/>
  <c r="Z4995" i="5" s="1" a="1"/>
  <c r="Z4995" i="5" s="1"/>
  <c r="X4996" i="5"/>
  <c r="Y4996" i="5" s="1"/>
  <c r="Z4996" i="5" s="1" a="1"/>
  <c r="Z4996" i="5" s="1"/>
  <c r="X4997" i="5"/>
  <c r="Y4997" i="5" s="1"/>
  <c r="Z4997" i="5" s="1" a="1"/>
  <c r="Z4997" i="5" s="1"/>
  <c r="X4998" i="5"/>
  <c r="Y4998" i="5" s="1"/>
  <c r="Z4998" i="5" s="1" a="1"/>
  <c r="Z4998" i="5" s="1"/>
  <c r="X4999" i="5"/>
  <c r="Y4999" i="5" s="1"/>
  <c r="Z4999" i="5" s="1" a="1"/>
  <c r="Z4999" i="5" s="1"/>
  <c r="X5000" i="5"/>
  <c r="Y5000" i="5" s="1"/>
  <c r="Z5000" i="5" s="1" a="1"/>
  <c r="Z5000" i="5" s="1"/>
  <c r="X5001" i="5"/>
  <c r="Y5001" i="5" s="1"/>
  <c r="Z5001" i="5" s="1" a="1"/>
  <c r="Z5001" i="5" s="1"/>
  <c r="X5002" i="5"/>
  <c r="Y5002" i="5" s="1"/>
  <c r="Z5002" i="5" s="1" a="1"/>
  <c r="Z5002" i="5" s="1"/>
  <c r="Y3" i="5"/>
  <c r="Z3" i="5" s="1" a="1"/>
  <c r="Z3" i="5" s="1"/>
  <c r="Y4" i="5"/>
  <c r="Z4" i="5" s="1" a="1"/>
  <c r="Z4" i="5" s="1"/>
  <c r="AA2" i="5" a="1"/>
  <c r="AA2" i="5" s="1"/>
  <c r="AA3" i="5" a="1"/>
  <c r="AA3" i="5" s="1"/>
  <c r="AA4" i="5" a="1"/>
  <c r="AA4" i="5" s="1"/>
  <c r="AA5" i="5" a="1"/>
  <c r="AA5" i="5" s="1"/>
  <c r="AA6" i="5" a="1"/>
  <c r="AA6" i="5" s="1"/>
  <c r="AA7" i="5" a="1"/>
  <c r="AA7" i="5" s="1"/>
  <c r="AA8" i="5" a="1"/>
  <c r="AA8" i="5" s="1"/>
  <c r="AA9" i="5" a="1"/>
  <c r="AA9" i="5" s="1"/>
  <c r="AA10" i="5" a="1"/>
  <c r="AA10" i="5" s="1"/>
  <c r="AA11" i="5" a="1"/>
  <c r="AA11" i="5" s="1"/>
  <c r="AA12" i="5" a="1"/>
  <c r="AA12" i="5" s="1"/>
  <c r="AA13" i="5" a="1"/>
  <c r="AA13" i="5" s="1"/>
  <c r="AA14" i="5" a="1"/>
  <c r="AA14" i="5" s="1"/>
  <c r="AA15" i="5" a="1"/>
  <c r="AA15" i="5" s="1"/>
  <c r="AA16" i="5" a="1"/>
  <c r="AA16" i="5" s="1"/>
  <c r="AA17" i="5" a="1"/>
  <c r="AA17" i="5" s="1"/>
  <c r="AA18" i="5" a="1"/>
  <c r="AA18" i="5" s="1"/>
  <c r="AA19" i="5" a="1"/>
  <c r="AA19" i="5" s="1"/>
  <c r="AA20" i="5" a="1"/>
  <c r="AA20" i="5" s="1"/>
  <c r="AA21" i="5" a="1"/>
  <c r="AA21" i="5" s="1"/>
  <c r="AA22" i="5" a="1"/>
  <c r="AA22" i="5" s="1"/>
  <c r="AA23" i="5" a="1"/>
  <c r="AA23" i="5"/>
  <c r="AA24" i="5" a="1"/>
  <c r="AA24" i="5" s="1"/>
  <c r="AA25" i="5" a="1"/>
  <c r="AA25" i="5" s="1"/>
  <c r="AA26" i="5" a="1"/>
  <c r="AA26" i="5" s="1"/>
  <c r="AA27" i="5" a="1"/>
  <c r="AA27" i="5"/>
  <c r="AA28" i="5" a="1"/>
  <c r="AA28" i="5" s="1"/>
  <c r="AA29" i="5" a="1"/>
  <c r="AA29" i="5" s="1"/>
  <c r="AA30" i="5" a="1"/>
  <c r="AA30" i="5" s="1"/>
  <c r="AA31" i="5" a="1"/>
  <c r="AA31" i="5" s="1"/>
  <c r="AA32" i="5" a="1"/>
  <c r="AA32" i="5" s="1"/>
  <c r="AA33" i="5" a="1"/>
  <c r="AA33" i="5" s="1"/>
  <c r="AA34" i="5" a="1"/>
  <c r="AA34" i="5" s="1"/>
  <c r="AA35" i="5" a="1"/>
  <c r="AA35" i="5" s="1"/>
  <c r="AA36" i="5" a="1"/>
  <c r="AA36" i="5" s="1"/>
  <c r="AA37" i="5" a="1"/>
  <c r="AA37" i="5" s="1"/>
  <c r="AA38" i="5" a="1"/>
  <c r="AA38" i="5" s="1"/>
  <c r="AA39" i="5" a="1"/>
  <c r="AA39" i="5" s="1"/>
  <c r="AA40" i="5" a="1"/>
  <c r="AA40" i="5" s="1"/>
  <c r="AA41" i="5" a="1"/>
  <c r="AA41" i="5" s="1"/>
  <c r="AA42" i="5" a="1"/>
  <c r="AA42" i="5" s="1"/>
  <c r="AA43" i="5" a="1"/>
  <c r="AA43" i="5" s="1"/>
  <c r="AA44" i="5" a="1"/>
  <c r="AA44" i="5" s="1"/>
  <c r="AA45" i="5" a="1"/>
  <c r="AA45" i="5" s="1"/>
  <c r="AA46" i="5" a="1"/>
  <c r="AA46" i="5" s="1"/>
  <c r="AA47" i="5" a="1"/>
  <c r="AA47" i="5" s="1"/>
  <c r="AA48" i="5" a="1"/>
  <c r="AA48" i="5" s="1"/>
  <c r="AA49" i="5" a="1"/>
  <c r="AA49" i="5" s="1"/>
  <c r="AA50" i="5" a="1"/>
  <c r="AA50" i="5" s="1"/>
  <c r="AA51" i="5" a="1"/>
  <c r="AA51" i="5" s="1"/>
  <c r="AA52" i="5" a="1"/>
  <c r="AA52" i="5" s="1"/>
  <c r="AA53" i="5" a="1"/>
  <c r="AA53" i="5" s="1"/>
  <c r="AA54" i="5" a="1"/>
  <c r="AA54" i="5" s="1"/>
  <c r="AA55" i="5" a="1"/>
  <c r="AA55" i="5"/>
  <c r="AA56" i="5" a="1"/>
  <c r="AA56" i="5" s="1"/>
  <c r="AA57" i="5" a="1"/>
  <c r="AA57" i="5" s="1"/>
  <c r="AA58" i="5" a="1"/>
  <c r="AA58" i="5" s="1"/>
  <c r="AA59" i="5" a="1"/>
  <c r="AA59" i="5"/>
  <c r="AA60" i="5" a="1"/>
  <c r="AA60" i="5" s="1"/>
  <c r="AA61" i="5" a="1"/>
  <c r="AA61" i="5" s="1"/>
  <c r="AA62" i="5" a="1"/>
  <c r="AA62" i="5" s="1"/>
  <c r="AA63" i="5" a="1"/>
  <c r="AA63" i="5" s="1"/>
  <c r="AA64" i="5" a="1"/>
  <c r="AA64" i="5" s="1"/>
  <c r="AA65" i="5" a="1"/>
  <c r="AA65" i="5" s="1"/>
  <c r="AA66" i="5" a="1"/>
  <c r="AA66" i="5" s="1"/>
  <c r="AA67" i="5" a="1"/>
  <c r="AA67" i="5" s="1"/>
  <c r="AA68" i="5" a="1"/>
  <c r="AA68" i="5" s="1"/>
  <c r="AA69" i="5" a="1"/>
  <c r="AA69" i="5" s="1"/>
  <c r="AA70" i="5" a="1"/>
  <c r="AA70" i="5" s="1"/>
  <c r="AA71" i="5" a="1"/>
  <c r="AA71" i="5"/>
  <c r="AA72" i="5" a="1"/>
  <c r="AA72" i="5" s="1"/>
  <c r="AA73" i="5" a="1"/>
  <c r="AA73" i="5" s="1"/>
  <c r="AA74" i="5" a="1"/>
  <c r="AA74" i="5" s="1"/>
  <c r="AA75" i="5" a="1"/>
  <c r="AA75" i="5" s="1"/>
  <c r="AA76" i="5" a="1"/>
  <c r="AA76" i="5" s="1"/>
  <c r="AA77" i="5" a="1"/>
  <c r="AA77" i="5" s="1"/>
  <c r="AA78" i="5" a="1"/>
  <c r="AA78" i="5" s="1"/>
  <c r="AA79" i="5" a="1"/>
  <c r="AA79" i="5" s="1"/>
  <c r="AA80" i="5" a="1"/>
  <c r="AA80" i="5" s="1"/>
  <c r="AA81" i="5" a="1"/>
  <c r="AA81" i="5" s="1"/>
  <c r="AA82" i="5" a="1"/>
  <c r="AA82" i="5" s="1"/>
  <c r="AA83" i="5" a="1"/>
  <c r="AA83" i="5" s="1"/>
  <c r="AA84" i="5" a="1"/>
  <c r="AA84" i="5" s="1"/>
  <c r="AA85" i="5" a="1"/>
  <c r="AA85" i="5" s="1"/>
  <c r="AA86" i="5" a="1"/>
  <c r="AA86" i="5" s="1"/>
  <c r="AA87" i="5" a="1"/>
  <c r="AA87" i="5"/>
  <c r="AA88" i="5" a="1"/>
  <c r="AA88" i="5" s="1"/>
  <c r="AA89" i="5" a="1"/>
  <c r="AA89" i="5" s="1"/>
  <c r="AA90" i="5" a="1"/>
  <c r="AA90" i="5" s="1"/>
  <c r="AA91" i="5" a="1"/>
  <c r="AA91" i="5" s="1"/>
  <c r="AA92" i="5" a="1"/>
  <c r="AA92" i="5" s="1"/>
  <c r="AA93" i="5" a="1"/>
  <c r="AA93" i="5" s="1"/>
  <c r="AA94" i="5" a="1"/>
  <c r="AA94" i="5" s="1"/>
  <c r="AA95" i="5" a="1"/>
  <c r="AA95" i="5" s="1"/>
  <c r="AA96" i="5" a="1"/>
  <c r="AA96" i="5" s="1"/>
  <c r="AA97" i="5" a="1"/>
  <c r="AA97" i="5" s="1"/>
  <c r="AA98" i="5" a="1"/>
  <c r="AA98" i="5" s="1"/>
  <c r="AA99" i="5" a="1"/>
  <c r="AA99" i="5" s="1"/>
  <c r="AA100" i="5" a="1"/>
  <c r="AA100" i="5" s="1"/>
  <c r="AA101" i="5" a="1"/>
  <c r="AA101" i="5" s="1"/>
  <c r="AA102" i="5" a="1"/>
  <c r="AA102" i="5" s="1"/>
  <c r="AA103" i="5" a="1"/>
  <c r="AA103" i="5"/>
  <c r="AA104" i="5" a="1"/>
  <c r="AA104" i="5" s="1"/>
  <c r="AA105" i="5" a="1"/>
  <c r="AA105" i="5" s="1"/>
  <c r="AA106" i="5" a="1"/>
  <c r="AA106" i="5" s="1"/>
  <c r="AA107" i="5" a="1"/>
  <c r="AA107" i="5" s="1"/>
  <c r="AA108" i="5" a="1"/>
  <c r="AA108" i="5" s="1"/>
  <c r="AA109" i="5" a="1"/>
  <c r="AA109" i="5" s="1"/>
  <c r="AA110" i="5" a="1"/>
  <c r="AA110" i="5" s="1"/>
  <c r="AA111" i="5" a="1"/>
  <c r="AA111" i="5" s="1"/>
  <c r="AA112" i="5" a="1"/>
  <c r="AA112" i="5" s="1"/>
  <c r="AA113" i="5" a="1"/>
  <c r="AA113" i="5" s="1"/>
  <c r="AA114" i="5" a="1"/>
  <c r="AA114" i="5" s="1"/>
  <c r="AA115" i="5" a="1"/>
  <c r="AA115" i="5" s="1"/>
  <c r="AA116" i="5" a="1"/>
  <c r="AA116" i="5" s="1"/>
  <c r="AA117" i="5" a="1"/>
  <c r="AA117" i="5" s="1"/>
  <c r="AA118" i="5" a="1"/>
  <c r="AA118" i="5" s="1"/>
  <c r="AA119" i="5" a="1"/>
  <c r="AA119" i="5" s="1"/>
  <c r="AA120" i="5" a="1"/>
  <c r="AA120" i="5" s="1"/>
  <c r="AA121" i="5" a="1"/>
  <c r="AA121" i="5" s="1"/>
  <c r="AA122" i="5" a="1"/>
  <c r="AA122" i="5" s="1"/>
  <c r="AA123" i="5" a="1"/>
  <c r="AA123" i="5" s="1"/>
  <c r="AA124" i="5" a="1"/>
  <c r="AA124" i="5" s="1"/>
  <c r="AA125" i="5" a="1"/>
  <c r="AA125" i="5" s="1"/>
  <c r="AA126" i="5" a="1"/>
  <c r="AA126" i="5" s="1"/>
  <c r="AA127" i="5" a="1"/>
  <c r="AA127" i="5" s="1"/>
  <c r="AA128" i="5" a="1"/>
  <c r="AA128" i="5" s="1"/>
  <c r="AA129" i="5" a="1"/>
  <c r="AA129" i="5" s="1"/>
  <c r="AA130" i="5" a="1"/>
  <c r="AA130" i="5" s="1"/>
  <c r="AA131" i="5" a="1"/>
  <c r="AA131" i="5" s="1"/>
  <c r="AA132" i="5" a="1"/>
  <c r="AA132" i="5" s="1"/>
  <c r="AA133" i="5" a="1"/>
  <c r="AA133" i="5" s="1"/>
  <c r="AA134" i="5" a="1"/>
  <c r="AA134" i="5" s="1"/>
  <c r="AA135" i="5" a="1"/>
  <c r="AA135" i="5"/>
  <c r="AA136" i="5" a="1"/>
  <c r="AA136" i="5" s="1"/>
  <c r="AA137" i="5" a="1"/>
  <c r="AA137" i="5" s="1"/>
  <c r="AA138" i="5" a="1"/>
  <c r="AA138" i="5" s="1"/>
  <c r="AA139" i="5" a="1"/>
  <c r="AA139" i="5" s="1"/>
  <c r="AA140" i="5" a="1"/>
  <c r="AA140" i="5" s="1"/>
  <c r="AA141" i="5" a="1"/>
  <c r="AA141" i="5" s="1"/>
  <c r="AA142" i="5" a="1"/>
  <c r="AA142" i="5" s="1"/>
  <c r="AA143" i="5" a="1"/>
  <c r="AA143" i="5" s="1"/>
  <c r="AA144" i="5" a="1"/>
  <c r="AA144" i="5" s="1"/>
  <c r="AA145" i="5" a="1"/>
  <c r="AA145" i="5" s="1"/>
  <c r="AA146" i="5" a="1"/>
  <c r="AA146" i="5" s="1"/>
  <c r="AA147" i="5" a="1"/>
  <c r="AA147" i="5" s="1"/>
  <c r="AA148" i="5" a="1"/>
  <c r="AA148" i="5" s="1"/>
  <c r="AA149" i="5" a="1"/>
  <c r="AA149" i="5"/>
  <c r="AA150" i="5" a="1"/>
  <c r="AA150" i="5" s="1"/>
  <c r="AA151" i="5" a="1"/>
  <c r="AA151" i="5" s="1"/>
  <c r="AA152" i="5" a="1"/>
  <c r="AA152" i="5" s="1"/>
  <c r="AA153" i="5" a="1"/>
  <c r="AA153" i="5" s="1"/>
  <c r="AA154" i="5" a="1"/>
  <c r="AA154" i="5" s="1"/>
  <c r="AA155" i="5" a="1"/>
  <c r="AA155" i="5"/>
  <c r="AA156" i="5" a="1"/>
  <c r="AA156" i="5" s="1"/>
  <c r="AA157" i="5" a="1"/>
  <c r="AA157" i="5" s="1"/>
  <c r="AA158" i="5" a="1"/>
  <c r="AA158" i="5" s="1"/>
  <c r="AA159" i="5" a="1"/>
  <c r="AA159" i="5" s="1"/>
  <c r="AA160" i="5" a="1"/>
  <c r="AA160" i="5" s="1"/>
  <c r="AA161" i="5" a="1"/>
  <c r="AA161" i="5" s="1"/>
  <c r="AA162" i="5" a="1"/>
  <c r="AA162" i="5" s="1"/>
  <c r="AA163" i="5" a="1"/>
  <c r="AA163" i="5" s="1"/>
  <c r="AA164" i="5" a="1"/>
  <c r="AA164" i="5" s="1"/>
  <c r="AA165" i="5" a="1"/>
  <c r="AA165" i="5" s="1"/>
  <c r="AA166" i="5" a="1"/>
  <c r="AA166" i="5" s="1"/>
  <c r="AA167" i="5" a="1"/>
  <c r="AA167" i="5"/>
  <c r="AA168" i="5" a="1"/>
  <c r="AA168" i="5" s="1"/>
  <c r="AA169" i="5" a="1"/>
  <c r="AA169" i="5" s="1"/>
  <c r="AA170" i="5" a="1"/>
  <c r="AA170" i="5" s="1"/>
  <c r="AA171" i="5" a="1"/>
  <c r="AA171" i="5" s="1"/>
  <c r="AA172" i="5" a="1"/>
  <c r="AA172" i="5" s="1"/>
  <c r="AA173" i="5" a="1"/>
  <c r="AA173" i="5" s="1"/>
  <c r="AA174" i="5" a="1"/>
  <c r="AA174" i="5" s="1"/>
  <c r="AA175" i="5" a="1"/>
  <c r="AA175" i="5" s="1"/>
  <c r="AA176" i="5" a="1"/>
  <c r="AA176" i="5" s="1"/>
  <c r="AA177" i="5" a="1"/>
  <c r="AA177" i="5" s="1"/>
  <c r="AA178" i="5" a="1"/>
  <c r="AA178" i="5" s="1"/>
  <c r="AA179" i="5" a="1"/>
  <c r="AA179" i="5" s="1"/>
  <c r="AA180" i="5" a="1"/>
  <c r="AA180" i="5" s="1"/>
  <c r="AA181" i="5" a="1"/>
  <c r="AA181" i="5"/>
  <c r="AA182" i="5" a="1"/>
  <c r="AA182" i="5" s="1"/>
  <c r="AA183" i="5" a="1"/>
  <c r="AA183" i="5" s="1"/>
  <c r="AA184" i="5" a="1"/>
  <c r="AA184" i="5" s="1"/>
  <c r="AA185" i="5" a="1"/>
  <c r="AA185" i="5" s="1"/>
  <c r="AA186" i="5" a="1"/>
  <c r="AA186" i="5" s="1"/>
  <c r="AA187" i="5" a="1"/>
  <c r="AA187" i="5"/>
  <c r="AA188" i="5" a="1"/>
  <c r="AA188" i="5" s="1"/>
  <c r="AA189" i="5" a="1"/>
  <c r="AA189" i="5" s="1"/>
  <c r="AA190" i="5" a="1"/>
  <c r="AA190" i="5" s="1"/>
  <c r="AA191" i="5" a="1"/>
  <c r="AA191" i="5" s="1"/>
  <c r="AA192" i="5" a="1"/>
  <c r="AA192" i="5" s="1"/>
  <c r="AA193" i="5" a="1"/>
  <c r="AA193" i="5" s="1"/>
  <c r="AA194" i="5" a="1"/>
  <c r="AA194" i="5" s="1"/>
  <c r="AA195" i="5" a="1"/>
  <c r="AA195" i="5" s="1"/>
  <c r="AA196" i="5" a="1"/>
  <c r="AA196" i="5" s="1"/>
  <c r="AA197" i="5" a="1"/>
  <c r="AA197" i="5" s="1"/>
  <c r="AA198" i="5" a="1"/>
  <c r="AA198" i="5" s="1"/>
  <c r="AA199" i="5" a="1"/>
  <c r="AA199" i="5"/>
  <c r="AA200" i="5" a="1"/>
  <c r="AA200" i="5" s="1"/>
  <c r="AA201" i="5" a="1"/>
  <c r="AA201" i="5" s="1"/>
  <c r="AA202" i="5" a="1"/>
  <c r="AA202" i="5" s="1"/>
  <c r="AA203" i="5" a="1"/>
  <c r="AA203" i="5" s="1"/>
  <c r="AA204" i="5" a="1"/>
  <c r="AA204" i="5" s="1"/>
  <c r="AA205" i="5" a="1"/>
  <c r="AA205" i="5" s="1"/>
  <c r="AA206" i="5" a="1"/>
  <c r="AA206" i="5" s="1"/>
  <c r="AA207" i="5" a="1"/>
  <c r="AA207" i="5" s="1"/>
  <c r="AA208" i="5" a="1"/>
  <c r="AA208" i="5" s="1"/>
  <c r="AA209" i="5" a="1"/>
  <c r="AA209" i="5" s="1"/>
  <c r="AA210" i="5" a="1"/>
  <c r="AA210" i="5" s="1"/>
  <c r="AA211" i="5" a="1"/>
  <c r="AA211" i="5" s="1"/>
  <c r="AA212" i="5" a="1"/>
  <c r="AA212" i="5" s="1"/>
  <c r="AA213" i="5" a="1"/>
  <c r="AA213" i="5"/>
  <c r="AA214" i="5" a="1"/>
  <c r="AA214" i="5" s="1"/>
  <c r="AA215" i="5" a="1"/>
  <c r="AA215" i="5" s="1"/>
  <c r="AA216" i="5" a="1"/>
  <c r="AA216" i="5" s="1"/>
  <c r="AA217" i="5" a="1"/>
  <c r="AA217" i="5" s="1"/>
  <c r="AA218" i="5" a="1"/>
  <c r="AA218" i="5" s="1"/>
  <c r="AA219" i="5" a="1"/>
  <c r="AA219" i="5"/>
  <c r="AA220" i="5" a="1"/>
  <c r="AA220" i="5" s="1"/>
  <c r="AA221" i="5" a="1"/>
  <c r="AA221" i="5" s="1"/>
  <c r="AA222" i="5" a="1"/>
  <c r="AA222" i="5" s="1"/>
  <c r="AA223" i="5" a="1"/>
  <c r="AA223" i="5" s="1"/>
  <c r="AA224" i="5" a="1"/>
  <c r="AA224" i="5" s="1"/>
  <c r="AA225" i="5" a="1"/>
  <c r="AA225" i="5" s="1"/>
  <c r="AA226" i="5" a="1"/>
  <c r="AA226" i="5" s="1"/>
  <c r="AA227" i="5" a="1"/>
  <c r="AA227" i="5" s="1"/>
  <c r="AA228" i="5" a="1"/>
  <c r="AA228" i="5" s="1"/>
  <c r="AA229" i="5" a="1"/>
  <c r="AA229" i="5" s="1"/>
  <c r="AA230" i="5" a="1"/>
  <c r="AA230" i="5" s="1"/>
  <c r="AA231" i="5" a="1"/>
  <c r="AA231" i="5" s="1"/>
  <c r="AA232" i="5" a="1"/>
  <c r="AA232" i="5" s="1"/>
  <c r="AA233" i="5" a="1"/>
  <c r="AA233" i="5" s="1"/>
  <c r="AA234" i="5" a="1"/>
  <c r="AA234" i="5" s="1"/>
  <c r="AA235" i="5" a="1"/>
  <c r="AA235" i="5" s="1"/>
  <c r="AA236" i="5" a="1"/>
  <c r="AA236" i="5" s="1"/>
  <c r="AA237" i="5" a="1"/>
  <c r="AA237" i="5" s="1"/>
  <c r="AA238" i="5" a="1"/>
  <c r="AA238" i="5" s="1"/>
  <c r="AA239" i="5" a="1"/>
  <c r="AA239" i="5" s="1"/>
  <c r="AA240" i="5" a="1"/>
  <c r="AA240" i="5" s="1"/>
  <c r="AA241" i="5" a="1"/>
  <c r="AA241" i="5" s="1"/>
  <c r="AA242" i="5" a="1"/>
  <c r="AA242" i="5" s="1"/>
  <c r="AA243" i="5" a="1"/>
  <c r="AA243" i="5" s="1"/>
  <c r="AA244" i="5" a="1"/>
  <c r="AA244" i="5" s="1"/>
  <c r="AA245" i="5" a="1"/>
  <c r="AA245" i="5"/>
  <c r="AA246" i="5" a="1"/>
  <c r="AA246" i="5" s="1"/>
  <c r="AA247" i="5" a="1"/>
  <c r="AA247" i="5"/>
  <c r="AA248" i="5" a="1"/>
  <c r="AA248" i="5" s="1"/>
  <c r="AA249" i="5" a="1"/>
  <c r="AA249" i="5" s="1"/>
  <c r="AA250" i="5" a="1"/>
  <c r="AA250" i="5" s="1"/>
  <c r="AA251" i="5" a="1"/>
  <c r="AA251" i="5"/>
  <c r="AA252" i="5" a="1"/>
  <c r="AA252" i="5" s="1"/>
  <c r="AA253" i="5" a="1"/>
  <c r="AA253" i="5" s="1"/>
  <c r="AA254" i="5" a="1"/>
  <c r="AA254" i="5" s="1"/>
  <c r="AA255" i="5" a="1"/>
  <c r="AA255" i="5" s="1"/>
  <c r="AA256" i="5" a="1"/>
  <c r="AA256" i="5" s="1"/>
  <c r="AA257" i="5" a="1"/>
  <c r="AA257" i="5" s="1"/>
  <c r="AA258" i="5" a="1"/>
  <c r="AA258" i="5" s="1"/>
  <c r="AA259" i="5" a="1"/>
  <c r="AA259" i="5" s="1"/>
  <c r="AA260" i="5" a="1"/>
  <c r="AA260" i="5" s="1"/>
  <c r="AA261" i="5" a="1"/>
  <c r="AA261" i="5"/>
  <c r="AA262" i="5" a="1"/>
  <c r="AA262" i="5" s="1"/>
  <c r="AA263" i="5" a="1"/>
  <c r="AA263" i="5"/>
  <c r="AA264" i="5" a="1"/>
  <c r="AA264" i="5" s="1"/>
  <c r="AA265" i="5" a="1"/>
  <c r="AA265" i="5" s="1"/>
  <c r="AA266" i="5" a="1"/>
  <c r="AA266" i="5" s="1"/>
  <c r="AA267" i="5" a="1"/>
  <c r="AA267" i="5"/>
  <c r="AA268" i="5" a="1"/>
  <c r="AA268" i="5" s="1"/>
  <c r="AA269" i="5" a="1"/>
  <c r="AA269" i="5" s="1"/>
  <c r="AA270" i="5" a="1"/>
  <c r="AA270" i="5" s="1"/>
  <c r="AA271" i="5" a="1"/>
  <c r="AA271" i="5" s="1"/>
  <c r="AA272" i="5" a="1"/>
  <c r="AA272" i="5" s="1"/>
  <c r="AA273" i="5" a="1"/>
  <c r="AA273" i="5" s="1"/>
  <c r="AA274" i="5" a="1"/>
  <c r="AA274" i="5" s="1"/>
  <c r="AA275" i="5" a="1"/>
  <c r="AA275" i="5" s="1"/>
  <c r="AA276" i="5" a="1"/>
  <c r="AA276" i="5" s="1"/>
  <c r="AA277" i="5" a="1"/>
  <c r="AA277" i="5"/>
  <c r="AA278" i="5" a="1"/>
  <c r="AA278" i="5" s="1"/>
  <c r="AA279" i="5" a="1"/>
  <c r="AA279" i="5" s="1"/>
  <c r="AA280" i="5" a="1"/>
  <c r="AA280" i="5" s="1"/>
  <c r="AA281" i="5" a="1"/>
  <c r="AA281" i="5" s="1"/>
  <c r="AA282" i="5" a="1"/>
  <c r="AA282" i="5" s="1"/>
  <c r="AA283" i="5" a="1"/>
  <c r="AA283" i="5"/>
  <c r="AA284" i="5" a="1"/>
  <c r="AA284" i="5" s="1"/>
  <c r="AA285" i="5" a="1"/>
  <c r="AA285" i="5" s="1"/>
  <c r="AA286" i="5" a="1"/>
  <c r="AA286" i="5" s="1"/>
  <c r="AA287" i="5" a="1"/>
  <c r="AA287" i="5" s="1"/>
  <c r="AA288" i="5" a="1"/>
  <c r="AA288" i="5" s="1"/>
  <c r="AA289" i="5" a="1"/>
  <c r="AA289" i="5" s="1"/>
  <c r="AA290" i="5" a="1"/>
  <c r="AA290" i="5" s="1"/>
  <c r="AA291" i="5" a="1"/>
  <c r="AA291" i="5" s="1"/>
  <c r="AA292" i="5" a="1"/>
  <c r="AA292" i="5" s="1"/>
  <c r="AA293" i="5" a="1"/>
  <c r="AA293" i="5"/>
  <c r="AA294" i="5" a="1"/>
  <c r="AA294" i="5" s="1"/>
  <c r="AA295" i="5" a="1"/>
  <c r="AA295" i="5" s="1"/>
  <c r="AA296" i="5" a="1"/>
  <c r="AA296" i="5" s="1"/>
  <c r="AA297" i="5" a="1"/>
  <c r="AA297" i="5" s="1"/>
  <c r="AA298" i="5" a="1"/>
  <c r="AA298" i="5" s="1"/>
  <c r="AA299" i="5" a="1"/>
  <c r="AA299" i="5"/>
  <c r="AA300" i="5" a="1"/>
  <c r="AA300" i="5" s="1"/>
  <c r="AA301" i="5" a="1"/>
  <c r="AA301" i="5" s="1"/>
  <c r="AA302" i="5" a="1"/>
  <c r="AA302" i="5" s="1"/>
  <c r="AA303" i="5" a="1"/>
  <c r="AA303" i="5" s="1"/>
  <c r="AA304" i="5" a="1"/>
  <c r="AA304" i="5" s="1"/>
  <c r="AA305" i="5" a="1"/>
  <c r="AA305" i="5" s="1"/>
  <c r="AA306" i="5" a="1"/>
  <c r="AA306" i="5" s="1"/>
  <c r="AA307" i="5" a="1"/>
  <c r="AA307" i="5" s="1"/>
  <c r="AA308" i="5" a="1"/>
  <c r="AA308" i="5" s="1"/>
  <c r="AA309" i="5" a="1"/>
  <c r="AA309" i="5"/>
  <c r="AA310" i="5" a="1"/>
  <c r="AA310" i="5" s="1"/>
  <c r="AA311" i="5" a="1"/>
  <c r="AA311" i="5" s="1"/>
  <c r="AA312" i="5" a="1"/>
  <c r="AA312" i="5" s="1"/>
  <c r="AA313" i="5" a="1"/>
  <c r="AA313" i="5" s="1"/>
  <c r="AA314" i="5" a="1"/>
  <c r="AA314" i="5" s="1"/>
  <c r="AA315" i="5" a="1"/>
  <c r="AA315" i="5" s="1"/>
  <c r="AA316" i="5" a="1"/>
  <c r="AA316" i="5" s="1"/>
  <c r="AA317" i="5" a="1"/>
  <c r="AA317" i="5" s="1"/>
  <c r="AA318" i="5" a="1"/>
  <c r="AA318" i="5" s="1"/>
  <c r="AA319" i="5" a="1"/>
  <c r="AA319" i="5" s="1"/>
  <c r="AA320" i="5" a="1"/>
  <c r="AA320" i="5" s="1"/>
  <c r="AA321" i="5" a="1"/>
  <c r="AA321" i="5" s="1"/>
  <c r="AA322" i="5" a="1"/>
  <c r="AA322" i="5" s="1"/>
  <c r="AA323" i="5" a="1"/>
  <c r="AA323" i="5" s="1"/>
  <c r="AA324" i="5" a="1"/>
  <c r="AA324" i="5" s="1"/>
  <c r="AA325" i="5" a="1"/>
  <c r="AA325" i="5" s="1"/>
  <c r="AA326" i="5" a="1"/>
  <c r="AA326" i="5" s="1"/>
  <c r="AA327" i="5" a="1"/>
  <c r="AA327" i="5" s="1"/>
  <c r="AA328" i="5" a="1"/>
  <c r="AA328" i="5" s="1"/>
  <c r="AA329" i="5" a="1"/>
  <c r="AA329" i="5" s="1"/>
  <c r="AA330" i="5" a="1"/>
  <c r="AA330" i="5" s="1"/>
  <c r="AA331" i="5" a="1"/>
  <c r="AA331" i="5" s="1"/>
  <c r="AA332" i="5" a="1"/>
  <c r="AA332" i="5" s="1"/>
  <c r="AA333" i="5" a="1"/>
  <c r="AA333" i="5" s="1"/>
  <c r="AA334" i="5" a="1"/>
  <c r="AA334" i="5" s="1"/>
  <c r="AA335" i="5" a="1"/>
  <c r="AA335" i="5" s="1"/>
  <c r="AA336" i="5" a="1"/>
  <c r="AA336" i="5" s="1"/>
  <c r="AA337" i="5" a="1"/>
  <c r="AA337" i="5"/>
  <c r="AA338" i="5" a="1"/>
  <c r="AA338" i="5" s="1"/>
  <c r="AA339" i="5" a="1"/>
  <c r="AA339" i="5" s="1"/>
  <c r="AA340" i="5" a="1"/>
  <c r="AA340" i="5" s="1"/>
  <c r="AA341" i="5" a="1"/>
  <c r="AA341" i="5"/>
  <c r="AA342" i="5" a="1"/>
  <c r="AA342" i="5" s="1"/>
  <c r="AA343" i="5" a="1"/>
  <c r="AA343" i="5" s="1"/>
  <c r="AA344" i="5" a="1"/>
  <c r="AA344" i="5" s="1"/>
  <c r="AA345" i="5" a="1"/>
  <c r="AA345" i="5" s="1"/>
  <c r="AA346" i="5" a="1"/>
  <c r="AA346" i="5" s="1"/>
  <c r="AA347" i="5" a="1"/>
  <c r="AA347" i="5" s="1"/>
  <c r="AA348" i="5" a="1"/>
  <c r="AA348" i="5" s="1"/>
  <c r="AA349" i="5" a="1"/>
  <c r="AA349" i="5" s="1"/>
  <c r="AA350" i="5" a="1"/>
  <c r="AA350" i="5" s="1"/>
  <c r="AA351" i="5" a="1"/>
  <c r="AA351" i="5" s="1"/>
  <c r="AA352" i="5" a="1"/>
  <c r="AA352" i="5" s="1"/>
  <c r="AA353" i="5" a="1"/>
  <c r="AA353" i="5" s="1"/>
  <c r="AA354" i="5" a="1"/>
  <c r="AA354" i="5" s="1"/>
  <c r="AA355" i="5" a="1"/>
  <c r="AA355" i="5" s="1"/>
  <c r="AA356" i="5" a="1"/>
  <c r="AA356" i="5" s="1"/>
  <c r="AA357" i="5" a="1"/>
  <c r="AA357" i="5"/>
  <c r="AA358" i="5" a="1"/>
  <c r="AA358" i="5" s="1"/>
  <c r="AA359" i="5" a="1"/>
  <c r="AA359" i="5" s="1"/>
  <c r="AA360" i="5" a="1"/>
  <c r="AA360" i="5" s="1"/>
  <c r="AA361" i="5" a="1"/>
  <c r="AA361" i="5" s="1"/>
  <c r="AA362" i="5" a="1"/>
  <c r="AA362" i="5" s="1"/>
  <c r="AA363" i="5" a="1"/>
  <c r="AA363" i="5" s="1"/>
  <c r="AA364" i="5" a="1"/>
  <c r="AA364" i="5" s="1"/>
  <c r="AA365" i="5" a="1"/>
  <c r="AA365" i="5" s="1"/>
  <c r="AA366" i="5" a="1"/>
  <c r="AA366" i="5" s="1"/>
  <c r="AA367" i="5" a="1"/>
  <c r="AA367" i="5" s="1"/>
  <c r="AA368" i="5" a="1"/>
  <c r="AA368" i="5" s="1"/>
  <c r="AA369" i="5" a="1"/>
  <c r="AA369" i="5"/>
  <c r="AA370" i="5" a="1"/>
  <c r="AA370" i="5" s="1"/>
  <c r="AA371" i="5" a="1"/>
  <c r="AA371" i="5" s="1"/>
  <c r="AA372" i="5" a="1"/>
  <c r="AA372" i="5" s="1"/>
  <c r="AA373" i="5" a="1"/>
  <c r="AA373" i="5"/>
  <c r="AA374" i="5" a="1"/>
  <c r="AA374" i="5" s="1"/>
  <c r="AA375" i="5" a="1"/>
  <c r="AA375" i="5" s="1"/>
  <c r="AA376" i="5" a="1"/>
  <c r="AA376" i="5" s="1"/>
  <c r="AA377" i="5" a="1"/>
  <c r="AA377" i="5" s="1"/>
  <c r="AA378" i="5" a="1"/>
  <c r="AA378" i="5" s="1"/>
  <c r="AA379" i="5" a="1"/>
  <c r="AA379" i="5" s="1"/>
  <c r="AA380" i="5" a="1"/>
  <c r="AA380" i="5" s="1"/>
  <c r="AA381" i="5" a="1"/>
  <c r="AA381" i="5" s="1"/>
  <c r="AA382" i="5" a="1"/>
  <c r="AA382" i="5" s="1"/>
  <c r="AA383" i="5" a="1"/>
  <c r="AA383" i="5" s="1"/>
  <c r="AA384" i="5" a="1"/>
  <c r="AA384" i="5" s="1"/>
  <c r="AA385" i="5" a="1"/>
  <c r="AA385" i="5"/>
  <c r="AA386" i="5" a="1"/>
  <c r="AA386" i="5" s="1"/>
  <c r="AA387" i="5" a="1"/>
  <c r="AA387" i="5" s="1"/>
  <c r="AA388" i="5" a="1"/>
  <c r="AA388" i="5" s="1"/>
  <c r="AA389" i="5" a="1"/>
  <c r="AA389" i="5" s="1"/>
  <c r="AA390" i="5" a="1"/>
  <c r="AA390" i="5" s="1"/>
  <c r="AA391" i="5" a="1"/>
  <c r="AA391" i="5" s="1"/>
  <c r="AA392" i="5" a="1"/>
  <c r="AA392" i="5" s="1"/>
  <c r="AA393" i="5" a="1"/>
  <c r="AA393" i="5" s="1"/>
  <c r="AA394" i="5" a="1"/>
  <c r="AA394" i="5" s="1"/>
  <c r="AA395" i="5" a="1"/>
  <c r="AA395" i="5" s="1"/>
  <c r="AA396" i="5" a="1"/>
  <c r="AA396" i="5" s="1"/>
  <c r="AA397" i="5" a="1"/>
  <c r="AA397" i="5" s="1"/>
  <c r="AA398" i="5" a="1"/>
  <c r="AA398" i="5" s="1"/>
  <c r="AA399" i="5" a="1"/>
  <c r="AA399" i="5" s="1"/>
  <c r="AA400" i="5" a="1"/>
  <c r="AA400" i="5" s="1"/>
  <c r="AA401" i="5" a="1"/>
  <c r="AA401" i="5"/>
  <c r="AA402" i="5" a="1"/>
  <c r="AA402" i="5" s="1"/>
  <c r="AA403" i="5" a="1"/>
  <c r="AA403" i="5" s="1"/>
  <c r="AA404" i="5" a="1"/>
  <c r="AA404" i="5" s="1"/>
  <c r="AA405" i="5" a="1"/>
  <c r="AA405" i="5" s="1"/>
  <c r="AA406" i="5" a="1"/>
  <c r="AA406" i="5" s="1"/>
  <c r="AA407" i="5" a="1"/>
  <c r="AA407" i="5" s="1"/>
  <c r="AA408" i="5" a="1"/>
  <c r="AA408" i="5" s="1"/>
  <c r="AA409" i="5" a="1"/>
  <c r="AA409" i="5" s="1"/>
  <c r="AA410" i="5" a="1"/>
  <c r="AA410" i="5" s="1"/>
  <c r="AA411" i="5" a="1"/>
  <c r="AA411" i="5" s="1"/>
  <c r="AA412" i="5" a="1"/>
  <c r="AA412" i="5" s="1"/>
  <c r="AA413" i="5" a="1"/>
  <c r="AA413" i="5" s="1"/>
  <c r="AA414" i="5" a="1"/>
  <c r="AA414" i="5" s="1"/>
  <c r="AA415" i="5" a="1"/>
  <c r="AA415" i="5" s="1"/>
  <c r="AA416" i="5" a="1"/>
  <c r="AA416" i="5" s="1"/>
  <c r="AA417" i="5" a="1"/>
  <c r="AA417" i="5"/>
  <c r="AA418" i="5" a="1"/>
  <c r="AA418" i="5" s="1"/>
  <c r="AA419" i="5" a="1"/>
  <c r="AA419" i="5" s="1"/>
  <c r="AA420" i="5" a="1"/>
  <c r="AA420" i="5" s="1"/>
  <c r="AA421" i="5" a="1"/>
  <c r="AA421" i="5" s="1"/>
  <c r="AA422" i="5" a="1"/>
  <c r="AA422" i="5" s="1"/>
  <c r="AA423" i="5" a="1"/>
  <c r="AA423" i="5" s="1"/>
  <c r="AA424" i="5" a="1"/>
  <c r="AA424" i="5" s="1"/>
  <c r="AA425" i="5" a="1"/>
  <c r="AA425" i="5" s="1"/>
  <c r="AA426" i="5" a="1"/>
  <c r="AA426" i="5" s="1"/>
  <c r="AA427" i="5" a="1"/>
  <c r="AA427" i="5" s="1"/>
  <c r="AA428" i="5" a="1"/>
  <c r="AA428" i="5" s="1"/>
  <c r="AA429" i="5" a="1"/>
  <c r="AA429" i="5" s="1"/>
  <c r="AA430" i="5" a="1"/>
  <c r="AA430" i="5" s="1"/>
  <c r="AA431" i="5" a="1"/>
  <c r="AA431" i="5" s="1"/>
  <c r="AA432" i="5" a="1"/>
  <c r="AA432" i="5" s="1"/>
  <c r="AA433" i="5" a="1"/>
  <c r="AA433" i="5" s="1"/>
  <c r="AA434" i="5" a="1"/>
  <c r="AA434" i="5" s="1"/>
  <c r="AA435" i="5" a="1"/>
  <c r="AA435" i="5" s="1"/>
  <c r="AA436" i="5" a="1"/>
  <c r="AA436" i="5" s="1"/>
  <c r="AA437" i="5" a="1"/>
  <c r="AA437" i="5" s="1"/>
  <c r="AA438" i="5" a="1"/>
  <c r="AA438" i="5" s="1"/>
  <c r="AA439" i="5" a="1"/>
  <c r="AA439" i="5" s="1"/>
  <c r="AA440" i="5" a="1"/>
  <c r="AA440" i="5" s="1"/>
  <c r="AA441" i="5" a="1"/>
  <c r="AA441" i="5" s="1"/>
  <c r="AA442" i="5" a="1"/>
  <c r="AA442" i="5" s="1"/>
  <c r="AA443" i="5" a="1"/>
  <c r="AA443" i="5" s="1"/>
  <c r="AA444" i="5" a="1"/>
  <c r="AA444" i="5" s="1"/>
  <c r="AA445" i="5" a="1"/>
  <c r="AA445" i="5" s="1"/>
  <c r="AA446" i="5" a="1"/>
  <c r="AA446" i="5" s="1"/>
  <c r="AA447" i="5" a="1"/>
  <c r="AA447" i="5" s="1"/>
  <c r="AA448" i="5" a="1"/>
  <c r="AA448" i="5" s="1"/>
  <c r="AA449" i="5" a="1"/>
  <c r="AA449" i="5"/>
  <c r="AA450" i="5" a="1"/>
  <c r="AA450" i="5" s="1"/>
  <c r="AA451" i="5" a="1"/>
  <c r="AA451" i="5" s="1"/>
  <c r="AA452" i="5" a="1"/>
  <c r="AA452" i="5" s="1"/>
  <c r="AA453" i="5" a="1"/>
  <c r="AA453" i="5"/>
  <c r="AA454" i="5" a="1"/>
  <c r="AA454" i="5" s="1"/>
  <c r="AA455" i="5" a="1"/>
  <c r="AA455" i="5" s="1"/>
  <c r="AA456" i="5" a="1"/>
  <c r="AA456" i="5" s="1"/>
  <c r="AA457" i="5" a="1"/>
  <c r="AA457" i="5" s="1"/>
  <c r="AA458" i="5" a="1"/>
  <c r="AA458" i="5" s="1"/>
  <c r="AA459" i="5" a="1"/>
  <c r="AA459" i="5" s="1"/>
  <c r="AA460" i="5" a="1"/>
  <c r="AA460" i="5" s="1"/>
  <c r="AA461" i="5" a="1"/>
  <c r="AA461" i="5" s="1"/>
  <c r="AA462" i="5" a="1"/>
  <c r="AA462" i="5" s="1"/>
  <c r="AA463" i="5" a="1"/>
  <c r="AA463" i="5" s="1"/>
  <c r="AA464" i="5" a="1"/>
  <c r="AA464" i="5" s="1"/>
  <c r="AA465" i="5" a="1"/>
  <c r="AA465" i="5" s="1"/>
  <c r="AA466" i="5" a="1"/>
  <c r="AA466" i="5" s="1"/>
  <c r="AA467" i="5" a="1"/>
  <c r="AA467" i="5" s="1"/>
  <c r="AA468" i="5" a="1"/>
  <c r="AA468" i="5" s="1"/>
  <c r="AA469" i="5" a="1"/>
  <c r="AA469" i="5" s="1"/>
  <c r="AA470" i="5" a="1"/>
  <c r="AA470" i="5" s="1"/>
  <c r="AA471" i="5" a="1"/>
  <c r="AA471" i="5" s="1"/>
  <c r="AA472" i="5" a="1"/>
  <c r="AA472" i="5" s="1"/>
  <c r="AA473" i="5" a="1"/>
  <c r="AA473" i="5" s="1"/>
  <c r="AA474" i="5" a="1"/>
  <c r="AA474" i="5" s="1"/>
  <c r="AA475" i="5" a="1"/>
  <c r="AA475" i="5" s="1"/>
  <c r="AA476" i="5" a="1"/>
  <c r="AA476" i="5" s="1"/>
  <c r="AA477" i="5" a="1"/>
  <c r="AA477" i="5" s="1"/>
  <c r="AA478" i="5" a="1"/>
  <c r="AA478" i="5" s="1"/>
  <c r="AA479" i="5" a="1"/>
  <c r="AA479" i="5" s="1"/>
  <c r="AA480" i="5" a="1"/>
  <c r="AA480" i="5" s="1"/>
  <c r="AA481" i="5" a="1"/>
  <c r="AA481" i="5"/>
  <c r="AA482" i="5" a="1"/>
  <c r="AA482" i="5" s="1"/>
  <c r="AA483" i="5" a="1"/>
  <c r="AA483" i="5" s="1"/>
  <c r="AA484" i="5" a="1"/>
  <c r="AA484" i="5" s="1"/>
  <c r="AA485" i="5" a="1"/>
  <c r="AA485" i="5"/>
  <c r="AA486" i="5" a="1"/>
  <c r="AA486" i="5" s="1"/>
  <c r="AA487" i="5" a="1"/>
  <c r="AA487" i="5" s="1"/>
  <c r="AA488" i="5" a="1"/>
  <c r="AA488" i="5" s="1"/>
  <c r="AA489" i="5" a="1"/>
  <c r="AA489" i="5" s="1"/>
  <c r="AA490" i="5" a="1"/>
  <c r="AA490" i="5" s="1"/>
  <c r="AA491" i="5" a="1"/>
  <c r="AA491" i="5" s="1"/>
  <c r="AA492" i="5" a="1"/>
  <c r="AA492" i="5" s="1"/>
  <c r="AA493" i="5" a="1"/>
  <c r="AA493" i="5" s="1"/>
  <c r="AA494" i="5" a="1"/>
  <c r="AA494" i="5" s="1"/>
  <c r="AA495" i="5" a="1"/>
  <c r="AA495" i="5" s="1"/>
  <c r="AA496" i="5" a="1"/>
  <c r="AA496" i="5" s="1"/>
  <c r="AA497" i="5" a="1"/>
  <c r="AA497" i="5"/>
  <c r="AA498" i="5" a="1"/>
  <c r="AA498" i="5" s="1"/>
  <c r="AA499" i="5" a="1"/>
  <c r="AA499" i="5" s="1"/>
  <c r="AA500" i="5" a="1"/>
  <c r="AA500" i="5" s="1"/>
  <c r="AA501" i="5" a="1"/>
  <c r="AA501" i="5" s="1"/>
  <c r="AA502" i="5" a="1"/>
  <c r="AA502" i="5" s="1"/>
  <c r="AA503" i="5" a="1"/>
  <c r="AA503" i="5" s="1"/>
  <c r="AA504" i="5" a="1"/>
  <c r="AA504" i="5" s="1"/>
  <c r="AA505" i="5" a="1"/>
  <c r="AA505" i="5" s="1"/>
  <c r="AA506" i="5" a="1"/>
  <c r="AA506" i="5" s="1"/>
  <c r="AA507" i="5" a="1"/>
  <c r="AA507" i="5" s="1"/>
  <c r="AA508" i="5" a="1"/>
  <c r="AA508" i="5" s="1"/>
  <c r="AA509" i="5" a="1"/>
  <c r="AA509" i="5" s="1"/>
  <c r="AA510" i="5" a="1"/>
  <c r="AA510" i="5" s="1"/>
  <c r="AA511" i="5" a="1"/>
  <c r="AA511" i="5" s="1"/>
  <c r="AA512" i="5" a="1"/>
  <c r="AA512" i="5" s="1"/>
  <c r="AA513" i="5" a="1"/>
  <c r="AA513" i="5"/>
  <c r="AA514" i="5" a="1"/>
  <c r="AA514" i="5" s="1"/>
  <c r="AA515" i="5" a="1"/>
  <c r="AA515" i="5" s="1"/>
  <c r="AA516" i="5" a="1"/>
  <c r="AA516" i="5" s="1"/>
  <c r="AA517" i="5" a="1"/>
  <c r="AA517" i="5" s="1"/>
  <c r="AA518" i="5" a="1"/>
  <c r="AA518" i="5" s="1"/>
  <c r="AA519" i="5" a="1"/>
  <c r="AA519" i="5" s="1"/>
  <c r="AA520" i="5" a="1"/>
  <c r="AA520" i="5" s="1"/>
  <c r="AA521" i="5" a="1"/>
  <c r="AA521" i="5" s="1"/>
  <c r="AA522" i="5" a="1"/>
  <c r="AA522" i="5" s="1"/>
  <c r="AA523" i="5" a="1"/>
  <c r="AA523" i="5" s="1"/>
  <c r="AA524" i="5" a="1"/>
  <c r="AA524" i="5" s="1"/>
  <c r="AA525" i="5" a="1"/>
  <c r="AA525" i="5" s="1"/>
  <c r="AA526" i="5" a="1"/>
  <c r="AA526" i="5" s="1"/>
  <c r="AA527" i="5" a="1"/>
  <c r="AA527" i="5" s="1"/>
  <c r="AA528" i="5" a="1"/>
  <c r="AA528" i="5" s="1"/>
  <c r="AA529" i="5" a="1"/>
  <c r="AA529" i="5"/>
  <c r="AA530" i="5" a="1"/>
  <c r="AA530" i="5" s="1"/>
  <c r="AA531" i="5" a="1"/>
  <c r="AA531" i="5" s="1"/>
  <c r="AA532" i="5" a="1"/>
  <c r="AA532" i="5" s="1"/>
  <c r="AA533" i="5" a="1"/>
  <c r="AA533" i="5" s="1"/>
  <c r="AA534" i="5" a="1"/>
  <c r="AA534" i="5" s="1"/>
  <c r="AA535" i="5" a="1"/>
  <c r="AA535" i="5" s="1"/>
  <c r="AA536" i="5" a="1"/>
  <c r="AA536" i="5" s="1"/>
  <c r="AA537" i="5" a="1"/>
  <c r="AA537" i="5" s="1"/>
  <c r="AA538" i="5" a="1"/>
  <c r="AA538" i="5" s="1"/>
  <c r="AA539" i="5" a="1"/>
  <c r="AA539" i="5" s="1"/>
  <c r="AA540" i="5" a="1"/>
  <c r="AA540" i="5" s="1"/>
  <c r="AA541" i="5" a="1"/>
  <c r="AA541" i="5" s="1"/>
  <c r="AA542" i="5" a="1"/>
  <c r="AA542" i="5" s="1"/>
  <c r="AA543" i="5" a="1"/>
  <c r="AA543" i="5" s="1"/>
  <c r="AA544" i="5" a="1"/>
  <c r="AA544" i="5" s="1"/>
  <c r="AA545" i="5" a="1"/>
  <c r="AA545" i="5"/>
  <c r="AA546" i="5" a="1"/>
  <c r="AA546" i="5" s="1"/>
  <c r="AA547" i="5" a="1"/>
  <c r="AA547" i="5" s="1"/>
  <c r="AA548" i="5" a="1"/>
  <c r="AA548" i="5" s="1"/>
  <c r="AA549" i="5" a="1"/>
  <c r="AA549" i="5" s="1"/>
  <c r="AA550" i="5" a="1"/>
  <c r="AA550" i="5" s="1"/>
  <c r="AA551" i="5" a="1"/>
  <c r="AA551" i="5" s="1"/>
  <c r="AA552" i="5" a="1"/>
  <c r="AA552" i="5" s="1"/>
  <c r="AA553" i="5" a="1"/>
  <c r="AA553" i="5" s="1"/>
  <c r="AA554" i="5" a="1"/>
  <c r="AA554" i="5" s="1"/>
  <c r="AA555" i="5" a="1"/>
  <c r="AA555" i="5" s="1"/>
  <c r="AA556" i="5" a="1"/>
  <c r="AA556" i="5" s="1"/>
  <c r="AA557" i="5" a="1"/>
  <c r="AA557" i="5" s="1"/>
  <c r="AA558" i="5" a="1"/>
  <c r="AA558" i="5" s="1"/>
  <c r="AA559" i="5" a="1"/>
  <c r="AA559" i="5" s="1"/>
  <c r="AA560" i="5" a="1"/>
  <c r="AA560" i="5" s="1"/>
  <c r="AA561" i="5" a="1"/>
  <c r="AA561" i="5" s="1"/>
  <c r="AA562" i="5" a="1"/>
  <c r="AA562" i="5" s="1"/>
  <c r="AA563" i="5" a="1"/>
  <c r="AA563" i="5" s="1"/>
  <c r="AA564" i="5" a="1"/>
  <c r="AA564" i="5" s="1"/>
  <c r="AA565" i="5" a="1"/>
  <c r="AA565" i="5" s="1"/>
  <c r="AA566" i="5" a="1"/>
  <c r="AA566" i="5" s="1"/>
  <c r="AA567" i="5" a="1"/>
  <c r="AA567" i="5" s="1"/>
  <c r="AA568" i="5" a="1"/>
  <c r="AA568" i="5" s="1"/>
  <c r="AA569" i="5" a="1"/>
  <c r="AA569" i="5" s="1"/>
  <c r="AA570" i="5" a="1"/>
  <c r="AA570" i="5" s="1"/>
  <c r="AA571" i="5" a="1"/>
  <c r="AA571" i="5" s="1"/>
  <c r="AA572" i="5" a="1"/>
  <c r="AA572" i="5" s="1"/>
  <c r="AA573" i="5" a="1"/>
  <c r="AA573" i="5" s="1"/>
  <c r="AA574" i="5" a="1"/>
  <c r="AA574" i="5" s="1"/>
  <c r="AA575" i="5" a="1"/>
  <c r="AA575" i="5" s="1"/>
  <c r="AA576" i="5" a="1"/>
  <c r="AA576" i="5" s="1"/>
  <c r="AA577" i="5" a="1"/>
  <c r="AA577" i="5" s="1"/>
  <c r="AA578" i="5" a="1"/>
  <c r="AA578" i="5" s="1"/>
  <c r="AA579" i="5" a="1"/>
  <c r="AA579" i="5" s="1"/>
  <c r="AA580" i="5" a="1"/>
  <c r="AA580" i="5" s="1"/>
  <c r="AA581" i="5" a="1"/>
  <c r="AA581" i="5" s="1"/>
  <c r="AA582" i="5" a="1"/>
  <c r="AA582" i="5" s="1"/>
  <c r="AA583" i="5" a="1"/>
  <c r="AA583" i="5" s="1"/>
  <c r="AA584" i="5" a="1"/>
  <c r="AA584" i="5" s="1"/>
  <c r="AA585" i="5" a="1"/>
  <c r="AA585" i="5" s="1"/>
  <c r="AA586" i="5" a="1"/>
  <c r="AA586" i="5" s="1"/>
  <c r="AA587" i="5" a="1"/>
  <c r="AA587" i="5" s="1"/>
  <c r="AA588" i="5" a="1"/>
  <c r="AA588" i="5" s="1"/>
  <c r="AA589" i="5" a="1"/>
  <c r="AA589" i="5" s="1"/>
  <c r="AA590" i="5" a="1"/>
  <c r="AA590" i="5" s="1"/>
  <c r="AA591" i="5" a="1"/>
  <c r="AA591" i="5" s="1"/>
  <c r="AA592" i="5" a="1"/>
  <c r="AA592" i="5" s="1"/>
  <c r="AA593" i="5" a="1"/>
  <c r="AA593" i="5"/>
  <c r="AA594" i="5" a="1"/>
  <c r="AA594" i="5" s="1"/>
  <c r="AA595" i="5" a="1"/>
  <c r="AA595" i="5" s="1"/>
  <c r="AA596" i="5" a="1"/>
  <c r="AA596" i="5" s="1"/>
  <c r="AA597" i="5" a="1"/>
  <c r="AA597" i="5"/>
  <c r="AA598" i="5" a="1"/>
  <c r="AA598" i="5" s="1"/>
  <c r="AA599" i="5" a="1"/>
  <c r="AA599" i="5" s="1"/>
  <c r="AA600" i="5" a="1"/>
  <c r="AA600" i="5" s="1"/>
  <c r="AA601" i="5" a="1"/>
  <c r="AA601" i="5" s="1"/>
  <c r="AA602" i="5" a="1"/>
  <c r="AA602" i="5" s="1"/>
  <c r="AA603" i="5" a="1"/>
  <c r="AA603" i="5" s="1"/>
  <c r="AA604" i="5" a="1"/>
  <c r="AA604" i="5" s="1"/>
  <c r="AA605" i="5" a="1"/>
  <c r="AA605" i="5" s="1"/>
  <c r="AA606" i="5" a="1"/>
  <c r="AA606" i="5" s="1"/>
  <c r="AA607" i="5" a="1"/>
  <c r="AA607" i="5" s="1"/>
  <c r="AA608" i="5" a="1"/>
  <c r="AA608" i="5" s="1"/>
  <c r="AA609" i="5" a="1"/>
  <c r="AA609" i="5" s="1"/>
  <c r="AA610" i="5" a="1"/>
  <c r="AA610" i="5" s="1"/>
  <c r="AA611" i="5" a="1"/>
  <c r="AA611" i="5" s="1"/>
  <c r="AA612" i="5" a="1"/>
  <c r="AA612" i="5" s="1"/>
  <c r="AA613" i="5" a="1"/>
  <c r="AA613" i="5" s="1"/>
  <c r="AA614" i="5" a="1"/>
  <c r="AA614" i="5" s="1"/>
  <c r="AA615" i="5" a="1"/>
  <c r="AA615" i="5" s="1"/>
  <c r="AA616" i="5" a="1"/>
  <c r="AA616" i="5" s="1"/>
  <c r="AA617" i="5" a="1"/>
  <c r="AA617" i="5" s="1"/>
  <c r="AA618" i="5" a="1"/>
  <c r="AA618" i="5" s="1"/>
  <c r="AA619" i="5" a="1"/>
  <c r="AA619" i="5" s="1"/>
  <c r="AA620" i="5" a="1"/>
  <c r="AA620" i="5" s="1"/>
  <c r="AA621" i="5" a="1"/>
  <c r="AA621" i="5" s="1"/>
  <c r="AA622" i="5" a="1"/>
  <c r="AA622" i="5" s="1"/>
  <c r="AA623" i="5" a="1"/>
  <c r="AA623" i="5" s="1"/>
  <c r="AA624" i="5" a="1"/>
  <c r="AA624" i="5" s="1"/>
  <c r="AA625" i="5" a="1"/>
  <c r="AA625" i="5"/>
  <c r="AA626" i="5" a="1"/>
  <c r="AA626" i="5" s="1"/>
  <c r="AA627" i="5" a="1"/>
  <c r="AA627" i="5" s="1"/>
  <c r="AA628" i="5" a="1"/>
  <c r="AA628" i="5" s="1"/>
  <c r="AA629" i="5" a="1"/>
  <c r="AA629" i="5" s="1"/>
  <c r="AA630" i="5" a="1"/>
  <c r="AA630" i="5" s="1"/>
  <c r="AA631" i="5" a="1"/>
  <c r="AA631" i="5" s="1"/>
  <c r="AA632" i="5" a="1"/>
  <c r="AA632" i="5" s="1"/>
  <c r="AA633" i="5" a="1"/>
  <c r="AA633" i="5" s="1"/>
  <c r="AA634" i="5" a="1"/>
  <c r="AA634" i="5" s="1"/>
  <c r="AA635" i="5" a="1"/>
  <c r="AA635" i="5" s="1"/>
  <c r="AA636" i="5" a="1"/>
  <c r="AA636" i="5" s="1"/>
  <c r="AA637" i="5" a="1"/>
  <c r="AA637" i="5" s="1"/>
  <c r="AA638" i="5" a="1"/>
  <c r="AA638" i="5" s="1"/>
  <c r="AA639" i="5" a="1"/>
  <c r="AA639" i="5" s="1"/>
  <c r="AA640" i="5" a="1"/>
  <c r="AA640" i="5" s="1"/>
  <c r="AA641" i="5" a="1"/>
  <c r="AA641" i="5"/>
  <c r="AA642" i="5" a="1"/>
  <c r="AA642" i="5" s="1"/>
  <c r="AA643" i="5" a="1"/>
  <c r="AA643" i="5" s="1"/>
  <c r="AA644" i="5" a="1"/>
  <c r="AA644" i="5" s="1"/>
  <c r="AA645" i="5" a="1"/>
  <c r="AA645" i="5" s="1"/>
  <c r="AA646" i="5" a="1"/>
  <c r="AA646" i="5" s="1"/>
  <c r="AA647" i="5" a="1"/>
  <c r="AA647" i="5" s="1"/>
  <c r="AA648" i="5" a="1"/>
  <c r="AA648" i="5" s="1"/>
  <c r="AA649" i="5" a="1"/>
  <c r="AA649" i="5" s="1"/>
  <c r="AA650" i="5" a="1"/>
  <c r="AA650" i="5" s="1"/>
  <c r="AA651" i="5" a="1"/>
  <c r="AA651" i="5" s="1"/>
  <c r="AA652" i="5" a="1"/>
  <c r="AA652" i="5" s="1"/>
  <c r="AA653" i="5" a="1"/>
  <c r="AA653" i="5" s="1"/>
  <c r="AA654" i="5" a="1"/>
  <c r="AA654" i="5" s="1"/>
  <c r="AA655" i="5" a="1"/>
  <c r="AA655" i="5" s="1"/>
  <c r="AA656" i="5" a="1"/>
  <c r="AA656" i="5" s="1"/>
  <c r="AA657" i="5" a="1"/>
  <c r="AA657" i="5"/>
  <c r="AA658" i="5" a="1"/>
  <c r="AA658" i="5" s="1"/>
  <c r="AA659" i="5" a="1"/>
  <c r="AA659" i="5" s="1"/>
  <c r="AA660" i="5" a="1"/>
  <c r="AA660" i="5" s="1"/>
  <c r="AA661" i="5" a="1"/>
  <c r="AA661" i="5" s="1"/>
  <c r="AA662" i="5" a="1"/>
  <c r="AA662" i="5" s="1"/>
  <c r="AA663" i="5" a="1"/>
  <c r="AA663" i="5" s="1"/>
  <c r="AA664" i="5" a="1"/>
  <c r="AA664" i="5" s="1"/>
  <c r="AA665" i="5" a="1"/>
  <c r="AA665" i="5" s="1"/>
  <c r="AA666" i="5" a="1"/>
  <c r="AA666" i="5" s="1"/>
  <c r="AA667" i="5" a="1"/>
  <c r="AA667" i="5" s="1"/>
  <c r="AA668" i="5" a="1"/>
  <c r="AA668" i="5" s="1"/>
  <c r="AA669" i="5" a="1"/>
  <c r="AA669" i="5" s="1"/>
  <c r="AA670" i="5" a="1"/>
  <c r="AA670" i="5" s="1"/>
  <c r="AA671" i="5" a="1"/>
  <c r="AA671" i="5" s="1"/>
  <c r="AA672" i="5" a="1"/>
  <c r="AA672" i="5" s="1"/>
  <c r="AA673" i="5" a="1"/>
  <c r="AA673" i="5" s="1"/>
  <c r="AA674" i="5" a="1"/>
  <c r="AA674" i="5" s="1"/>
  <c r="AA675" i="5" a="1"/>
  <c r="AA675" i="5" s="1"/>
  <c r="AA676" i="5" a="1"/>
  <c r="AA676" i="5" s="1"/>
  <c r="AA677" i="5" a="1"/>
  <c r="AA677" i="5" s="1"/>
  <c r="AA678" i="5" a="1"/>
  <c r="AA678" i="5" s="1"/>
  <c r="AA679" i="5" a="1"/>
  <c r="AA679" i="5" s="1"/>
  <c r="AA680" i="5" a="1"/>
  <c r="AA680" i="5" s="1"/>
  <c r="AA681" i="5" a="1"/>
  <c r="AA681" i="5"/>
  <c r="AA682" i="5" a="1"/>
  <c r="AA682" i="5" s="1"/>
  <c r="AA683" i="5" a="1"/>
  <c r="AA683" i="5" s="1"/>
  <c r="AA684" i="5" a="1"/>
  <c r="AA684" i="5" s="1"/>
  <c r="AA685" i="5" a="1"/>
  <c r="AA685" i="5" s="1"/>
  <c r="AA686" i="5" a="1"/>
  <c r="AA686" i="5" s="1"/>
  <c r="AA687" i="5" a="1"/>
  <c r="AA687" i="5" s="1"/>
  <c r="AA688" i="5" a="1"/>
  <c r="AA688" i="5" s="1"/>
  <c r="AA689" i="5" a="1"/>
  <c r="AA689" i="5" s="1"/>
  <c r="AA690" i="5" a="1"/>
  <c r="AA690" i="5" s="1"/>
  <c r="AA691" i="5" a="1"/>
  <c r="AA691" i="5" s="1"/>
  <c r="AA692" i="5" a="1"/>
  <c r="AA692" i="5" s="1"/>
  <c r="AA693" i="5" a="1"/>
  <c r="AA693" i="5" s="1"/>
  <c r="AA694" i="5" a="1"/>
  <c r="AA694" i="5" s="1"/>
  <c r="AA695" i="5" a="1"/>
  <c r="AA695" i="5" s="1"/>
  <c r="AA696" i="5" a="1"/>
  <c r="AA696" i="5" s="1"/>
  <c r="AA697" i="5" a="1"/>
  <c r="AA697" i="5" s="1"/>
  <c r="AA698" i="5" a="1"/>
  <c r="AA698" i="5" s="1"/>
  <c r="AA699" i="5" a="1"/>
  <c r="AA699" i="5" s="1"/>
  <c r="AA700" i="5" a="1"/>
  <c r="AA700" i="5" s="1"/>
  <c r="AA701" i="5" a="1"/>
  <c r="AA701" i="5" s="1"/>
  <c r="AA702" i="5" a="1"/>
  <c r="AA702" i="5" s="1"/>
  <c r="AA703" i="5" a="1"/>
  <c r="AA703" i="5" s="1"/>
  <c r="AA704" i="5" a="1"/>
  <c r="AA704" i="5" s="1"/>
  <c r="AA705" i="5" a="1"/>
  <c r="AA705" i="5" s="1"/>
  <c r="AA706" i="5" a="1"/>
  <c r="AA706" i="5" s="1"/>
  <c r="AA707" i="5" a="1"/>
  <c r="AA707" i="5" s="1"/>
  <c r="AA708" i="5" a="1"/>
  <c r="AA708" i="5" s="1"/>
  <c r="AA709" i="5" a="1"/>
  <c r="AA709" i="5" s="1"/>
  <c r="AA710" i="5" a="1"/>
  <c r="AA710" i="5" s="1"/>
  <c r="AA711" i="5" a="1"/>
  <c r="AA711" i="5" s="1"/>
  <c r="AA712" i="5" a="1"/>
  <c r="AA712" i="5" s="1"/>
  <c r="AA713" i="5" a="1"/>
  <c r="AA713" i="5"/>
  <c r="AA714" i="5" a="1"/>
  <c r="AA714" i="5" s="1"/>
  <c r="AA715" i="5" a="1"/>
  <c r="AA715" i="5" s="1"/>
  <c r="AA716" i="5" a="1"/>
  <c r="AA716" i="5" s="1"/>
  <c r="AA717" i="5" a="1"/>
  <c r="AA717" i="5" s="1"/>
  <c r="AA718" i="5" a="1"/>
  <c r="AA718" i="5" s="1"/>
  <c r="AA719" i="5" a="1"/>
  <c r="AA719" i="5" s="1"/>
  <c r="AA720" i="5" a="1"/>
  <c r="AA720" i="5" s="1"/>
  <c r="AA721" i="5" a="1"/>
  <c r="AA721" i="5" s="1"/>
  <c r="AA722" i="5" a="1"/>
  <c r="AA722" i="5" s="1"/>
  <c r="AA723" i="5" a="1"/>
  <c r="AA723" i="5" s="1"/>
  <c r="AA724" i="5" a="1"/>
  <c r="AA724" i="5" s="1"/>
  <c r="AA725" i="5" a="1"/>
  <c r="AA725" i="5" s="1"/>
  <c r="AA726" i="5" a="1"/>
  <c r="AA726" i="5" s="1"/>
  <c r="AA727" i="5" a="1"/>
  <c r="AA727" i="5" s="1"/>
  <c r="AA728" i="5" a="1"/>
  <c r="AA728" i="5" s="1"/>
  <c r="AA729" i="5" a="1"/>
  <c r="AA729" i="5" s="1"/>
  <c r="AA730" i="5" a="1"/>
  <c r="AA730" i="5" s="1"/>
  <c r="AA731" i="5" a="1"/>
  <c r="AA731" i="5" s="1"/>
  <c r="AA732" i="5" a="1"/>
  <c r="AA732" i="5" s="1"/>
  <c r="AA733" i="5" a="1"/>
  <c r="AA733" i="5" s="1"/>
  <c r="AA734" i="5" a="1"/>
  <c r="AA734" i="5" s="1"/>
  <c r="AA735" i="5" a="1"/>
  <c r="AA735" i="5" s="1"/>
  <c r="AA736" i="5" a="1"/>
  <c r="AA736" i="5" s="1"/>
  <c r="AA737" i="5" a="1"/>
  <c r="AA737" i="5" s="1"/>
  <c r="AA738" i="5" a="1"/>
  <c r="AA738" i="5" s="1"/>
  <c r="AA739" i="5" a="1"/>
  <c r="AA739" i="5" s="1"/>
  <c r="AA740" i="5" a="1"/>
  <c r="AA740" i="5" s="1"/>
  <c r="AA741" i="5" a="1"/>
  <c r="AA741" i="5" s="1"/>
  <c r="AA742" i="5" a="1"/>
  <c r="AA742" i="5" s="1"/>
  <c r="AA743" i="5" a="1"/>
  <c r="AA743" i="5" s="1"/>
  <c r="AA744" i="5" a="1"/>
  <c r="AA744" i="5" s="1"/>
  <c r="AA745" i="5" a="1"/>
  <c r="AA745" i="5"/>
  <c r="AA746" i="5" a="1"/>
  <c r="AA746" i="5" s="1"/>
  <c r="AA747" i="5" a="1"/>
  <c r="AA747" i="5" s="1"/>
  <c r="AA748" i="5" a="1"/>
  <c r="AA748" i="5" s="1"/>
  <c r="AA749" i="5" a="1"/>
  <c r="AA749" i="5" s="1"/>
  <c r="AA750" i="5" a="1"/>
  <c r="AA750" i="5" s="1"/>
  <c r="AA751" i="5" a="1"/>
  <c r="AA751" i="5" s="1"/>
  <c r="AA752" i="5" a="1"/>
  <c r="AA752" i="5" s="1"/>
  <c r="AA753" i="5" a="1"/>
  <c r="AA753" i="5" s="1"/>
  <c r="AA754" i="5" a="1"/>
  <c r="AA754" i="5" s="1"/>
  <c r="AA755" i="5" a="1"/>
  <c r="AA755" i="5" s="1"/>
  <c r="AA756" i="5" a="1"/>
  <c r="AA756" i="5" s="1"/>
  <c r="AA757" i="5" a="1"/>
  <c r="AA757" i="5" s="1"/>
  <c r="AA758" i="5" a="1"/>
  <c r="AA758" i="5" s="1"/>
  <c r="AA759" i="5" a="1"/>
  <c r="AA759" i="5" s="1"/>
  <c r="AA760" i="5" a="1"/>
  <c r="AA760" i="5" s="1"/>
  <c r="AA761" i="5" a="1"/>
  <c r="AA761" i="5" s="1"/>
  <c r="AA762" i="5" a="1"/>
  <c r="AA762" i="5" s="1"/>
  <c r="AA763" i="5" a="1"/>
  <c r="AA763" i="5" s="1"/>
  <c r="AA764" i="5" a="1"/>
  <c r="AA764" i="5" s="1"/>
  <c r="AA765" i="5" a="1"/>
  <c r="AA765" i="5" s="1"/>
  <c r="AA766" i="5" a="1"/>
  <c r="AA766" i="5" s="1"/>
  <c r="AA767" i="5" a="1"/>
  <c r="AA767" i="5" s="1"/>
  <c r="AA768" i="5" a="1"/>
  <c r="AA768" i="5" s="1"/>
  <c r="AA769" i="5" a="1"/>
  <c r="AA769" i="5" s="1"/>
  <c r="AA770" i="5" a="1"/>
  <c r="AA770" i="5" s="1"/>
  <c r="AA771" i="5" a="1"/>
  <c r="AA771" i="5" s="1"/>
  <c r="AA772" i="5" a="1"/>
  <c r="AA772" i="5" s="1"/>
  <c r="AA773" i="5" a="1"/>
  <c r="AA773" i="5" s="1"/>
  <c r="AA774" i="5" a="1"/>
  <c r="AA774" i="5" s="1"/>
  <c r="AA775" i="5" a="1"/>
  <c r="AA775" i="5" s="1"/>
  <c r="AA776" i="5" a="1"/>
  <c r="AA776" i="5" s="1"/>
  <c r="AA777" i="5" a="1"/>
  <c r="AA777" i="5" s="1"/>
  <c r="AA778" i="5" a="1"/>
  <c r="AA778" i="5" s="1"/>
  <c r="AA779" i="5" a="1"/>
  <c r="AA779" i="5" s="1"/>
  <c r="AA780" i="5" a="1"/>
  <c r="AA780" i="5" s="1"/>
  <c r="AA781" i="5" a="1"/>
  <c r="AA781" i="5" s="1"/>
  <c r="AA782" i="5" a="1"/>
  <c r="AA782" i="5" s="1"/>
  <c r="AA783" i="5" a="1"/>
  <c r="AA783" i="5" s="1"/>
  <c r="AA784" i="5" a="1"/>
  <c r="AA784" i="5" s="1"/>
  <c r="AA785" i="5" a="1"/>
  <c r="AA785" i="5" s="1"/>
  <c r="AA786" i="5" a="1"/>
  <c r="AA786" i="5" s="1"/>
  <c r="AA787" i="5" a="1"/>
  <c r="AA787" i="5" s="1"/>
  <c r="AA788" i="5" a="1"/>
  <c r="AA788" i="5" s="1"/>
  <c r="AA789" i="5" a="1"/>
  <c r="AA789" i="5" s="1"/>
  <c r="AA790" i="5" a="1"/>
  <c r="AA790" i="5" s="1"/>
  <c r="AA791" i="5" a="1"/>
  <c r="AA791" i="5" s="1"/>
  <c r="AA792" i="5" a="1"/>
  <c r="AA792" i="5" s="1"/>
  <c r="AA793" i="5" a="1"/>
  <c r="AA793" i="5" s="1"/>
  <c r="AA794" i="5" a="1"/>
  <c r="AA794" i="5" s="1"/>
  <c r="AA795" i="5" a="1"/>
  <c r="AA795" i="5" s="1"/>
  <c r="AA796" i="5" a="1"/>
  <c r="AA796" i="5" s="1"/>
  <c r="AA797" i="5" a="1"/>
  <c r="AA797" i="5" s="1"/>
  <c r="AA798" i="5" a="1"/>
  <c r="AA798" i="5" s="1"/>
  <c r="AA799" i="5" a="1"/>
  <c r="AA799" i="5" s="1"/>
  <c r="AA800" i="5" a="1"/>
  <c r="AA800" i="5" s="1"/>
  <c r="AA801" i="5" a="1"/>
  <c r="AA801" i="5" s="1"/>
  <c r="AA802" i="5" a="1"/>
  <c r="AA802" i="5" s="1"/>
  <c r="AA803" i="5" a="1"/>
  <c r="AA803" i="5" s="1"/>
  <c r="AA804" i="5" a="1"/>
  <c r="AA804" i="5" s="1"/>
  <c r="AA805" i="5" a="1"/>
  <c r="AA805" i="5" s="1"/>
  <c r="AA806" i="5" a="1"/>
  <c r="AA806" i="5" s="1"/>
  <c r="AA807" i="5" a="1"/>
  <c r="AA807" i="5" s="1"/>
  <c r="AA808" i="5" a="1"/>
  <c r="AA808" i="5" s="1"/>
  <c r="AA809" i="5" a="1"/>
  <c r="AA809" i="5"/>
  <c r="AA810" i="5" a="1"/>
  <c r="AA810" i="5" s="1"/>
  <c r="AA811" i="5" a="1"/>
  <c r="AA811" i="5" s="1"/>
  <c r="AA812" i="5" a="1"/>
  <c r="AA812" i="5" s="1"/>
  <c r="AA813" i="5" a="1"/>
  <c r="AA813" i="5" s="1"/>
  <c r="AA814" i="5" a="1"/>
  <c r="AA814" i="5" s="1"/>
  <c r="AA815" i="5" a="1"/>
  <c r="AA815" i="5" s="1"/>
  <c r="AA816" i="5" a="1"/>
  <c r="AA816" i="5" s="1"/>
  <c r="AA817" i="5" a="1"/>
  <c r="AA817" i="5" s="1"/>
  <c r="AA818" i="5" a="1"/>
  <c r="AA818" i="5" s="1"/>
  <c r="AA819" i="5" a="1"/>
  <c r="AA819" i="5" s="1"/>
  <c r="AA820" i="5" a="1"/>
  <c r="AA820" i="5" s="1"/>
  <c r="AA821" i="5" a="1"/>
  <c r="AA821" i="5" s="1"/>
  <c r="AA822" i="5" a="1"/>
  <c r="AA822" i="5" s="1"/>
  <c r="AA823" i="5" a="1"/>
  <c r="AA823" i="5" s="1"/>
  <c r="AA824" i="5" a="1"/>
  <c r="AA824" i="5" s="1"/>
  <c r="AA825" i="5" a="1"/>
  <c r="AA825" i="5"/>
  <c r="AA826" i="5" a="1"/>
  <c r="AA826" i="5" s="1"/>
  <c r="AA827" i="5" a="1"/>
  <c r="AA827" i="5" s="1"/>
  <c r="AA828" i="5" a="1"/>
  <c r="AA828" i="5" s="1"/>
  <c r="AA829" i="5" a="1"/>
  <c r="AA829" i="5" s="1"/>
  <c r="AA830" i="5" a="1"/>
  <c r="AA830" i="5" s="1"/>
  <c r="AA831" i="5" a="1"/>
  <c r="AA831" i="5" s="1"/>
  <c r="AA832" i="5" a="1"/>
  <c r="AA832" i="5" s="1"/>
  <c r="AA833" i="5" a="1"/>
  <c r="AA833" i="5" s="1"/>
  <c r="AA834" i="5" a="1"/>
  <c r="AA834" i="5" s="1"/>
  <c r="AA835" i="5" a="1"/>
  <c r="AA835" i="5" s="1"/>
  <c r="AA836" i="5" a="1"/>
  <c r="AA836" i="5" s="1"/>
  <c r="AA837" i="5" a="1"/>
  <c r="AA837" i="5" s="1"/>
  <c r="AA838" i="5" a="1"/>
  <c r="AA838" i="5" s="1"/>
  <c r="AA839" i="5" a="1"/>
  <c r="AA839" i="5" s="1"/>
  <c r="AA840" i="5" a="1"/>
  <c r="AA840" i="5" s="1"/>
  <c r="AA841" i="5" a="1"/>
  <c r="AA841" i="5" s="1"/>
  <c r="AA842" i="5" a="1"/>
  <c r="AA842" i="5" s="1"/>
  <c r="AA843" i="5" a="1"/>
  <c r="AA843" i="5" s="1"/>
  <c r="AA844" i="5" a="1"/>
  <c r="AA844" i="5" s="1"/>
  <c r="AA845" i="5" a="1"/>
  <c r="AA845" i="5" s="1"/>
  <c r="AA846" i="5" a="1"/>
  <c r="AA846" i="5" s="1"/>
  <c r="AA847" i="5" a="1"/>
  <c r="AA847" i="5" s="1"/>
  <c r="AA848" i="5" a="1"/>
  <c r="AA848" i="5" s="1"/>
  <c r="AA849" i="5" a="1"/>
  <c r="AA849" i="5" s="1"/>
  <c r="AA850" i="5" a="1"/>
  <c r="AA850" i="5" s="1"/>
  <c r="AA851" i="5" a="1"/>
  <c r="AA851" i="5" s="1"/>
  <c r="AA852" i="5" a="1"/>
  <c r="AA852" i="5" s="1"/>
  <c r="AA853" i="5" a="1"/>
  <c r="AA853" i="5" s="1"/>
  <c r="AA854" i="5" a="1"/>
  <c r="AA854" i="5" s="1"/>
  <c r="AA855" i="5" a="1"/>
  <c r="AA855" i="5" s="1"/>
  <c r="AA856" i="5" a="1"/>
  <c r="AA856" i="5" s="1"/>
  <c r="AA857" i="5" a="1"/>
  <c r="AA857" i="5" s="1"/>
  <c r="AA858" i="5" a="1"/>
  <c r="AA858" i="5" s="1"/>
  <c r="AA859" i="5" a="1"/>
  <c r="AA859" i="5" s="1"/>
  <c r="AA860" i="5" a="1"/>
  <c r="AA860" i="5" s="1"/>
  <c r="AA861" i="5" a="1"/>
  <c r="AA861" i="5" s="1"/>
  <c r="AA862" i="5" a="1"/>
  <c r="AA862" i="5" s="1"/>
  <c r="AA863" i="5" a="1"/>
  <c r="AA863" i="5" s="1"/>
  <c r="AA864" i="5" a="1"/>
  <c r="AA864" i="5" s="1"/>
  <c r="AA865" i="5" a="1"/>
  <c r="AA865" i="5" s="1"/>
  <c r="AA866" i="5" a="1"/>
  <c r="AA866" i="5" s="1"/>
  <c r="AA867" i="5" a="1"/>
  <c r="AA867" i="5" s="1"/>
  <c r="AA868" i="5" a="1"/>
  <c r="AA868" i="5" s="1"/>
  <c r="AA869" i="5" a="1"/>
  <c r="AA869" i="5" s="1"/>
  <c r="AA870" i="5" a="1"/>
  <c r="AA870" i="5" s="1"/>
  <c r="AA871" i="5" a="1"/>
  <c r="AA871" i="5" s="1"/>
  <c r="AA872" i="5" a="1"/>
  <c r="AA872" i="5" s="1"/>
  <c r="AA873" i="5" a="1"/>
  <c r="AA873" i="5"/>
  <c r="AA874" i="5" a="1"/>
  <c r="AA874" i="5" s="1"/>
  <c r="AA875" i="5" a="1"/>
  <c r="AA875" i="5" s="1"/>
  <c r="AA876" i="5" a="1"/>
  <c r="AA876" i="5" s="1"/>
  <c r="AA877" i="5" a="1"/>
  <c r="AA877" i="5" s="1"/>
  <c r="AA878" i="5" a="1"/>
  <c r="AA878" i="5" s="1"/>
  <c r="AA879" i="5" a="1"/>
  <c r="AA879" i="5" s="1"/>
  <c r="AA880" i="5" a="1"/>
  <c r="AA880" i="5" s="1"/>
  <c r="AA881" i="5" a="1"/>
  <c r="AA881" i="5" s="1"/>
  <c r="AA882" i="5" a="1"/>
  <c r="AA882" i="5" s="1"/>
  <c r="AA883" i="5" a="1"/>
  <c r="AA883" i="5" s="1"/>
  <c r="AA884" i="5" a="1"/>
  <c r="AA884" i="5" s="1"/>
  <c r="AA885" i="5" a="1"/>
  <c r="AA885" i="5" s="1"/>
  <c r="AA886" i="5" a="1"/>
  <c r="AA886" i="5" s="1"/>
  <c r="AA887" i="5" a="1"/>
  <c r="AA887" i="5" s="1"/>
  <c r="AA888" i="5" a="1"/>
  <c r="AA888" i="5" s="1"/>
  <c r="AA889" i="5" a="1"/>
  <c r="AA889" i="5"/>
  <c r="AA890" i="5" a="1"/>
  <c r="AA890" i="5" s="1"/>
  <c r="AA891" i="5" a="1"/>
  <c r="AA891" i="5" s="1"/>
  <c r="AA892" i="5" a="1"/>
  <c r="AA892" i="5" s="1"/>
  <c r="AA893" i="5" a="1"/>
  <c r="AA893" i="5" s="1"/>
  <c r="AA894" i="5" a="1"/>
  <c r="AA894" i="5" s="1"/>
  <c r="AA895" i="5" a="1"/>
  <c r="AA895" i="5" s="1"/>
  <c r="AA896" i="5" a="1"/>
  <c r="AA896" i="5" s="1"/>
  <c r="AA897" i="5" a="1"/>
  <c r="AA897" i="5" s="1"/>
  <c r="AA898" i="5" a="1"/>
  <c r="AA898" i="5" s="1"/>
  <c r="AA899" i="5" a="1"/>
  <c r="AA899" i="5" s="1"/>
  <c r="AA900" i="5" a="1"/>
  <c r="AA900" i="5" s="1"/>
  <c r="AA901" i="5" a="1"/>
  <c r="AA901" i="5" s="1"/>
  <c r="AA902" i="5" a="1"/>
  <c r="AA902" i="5" s="1"/>
  <c r="AA903" i="5" a="1"/>
  <c r="AA903" i="5" s="1"/>
  <c r="AA904" i="5" a="1"/>
  <c r="AA904" i="5" s="1"/>
  <c r="AA905" i="5" a="1"/>
  <c r="AA905" i="5"/>
  <c r="AA906" i="5" a="1"/>
  <c r="AA906" i="5" s="1"/>
  <c r="AA907" i="5" a="1"/>
  <c r="AA907" i="5" s="1"/>
  <c r="AA908" i="5" a="1"/>
  <c r="AA908" i="5" s="1"/>
  <c r="AA909" i="5" a="1"/>
  <c r="AA909" i="5" s="1"/>
  <c r="AA910" i="5" a="1"/>
  <c r="AA910" i="5" s="1"/>
  <c r="AA911" i="5" a="1"/>
  <c r="AA911" i="5" s="1"/>
  <c r="AA912" i="5" a="1"/>
  <c r="AA912" i="5" s="1"/>
  <c r="AA913" i="5" a="1"/>
  <c r="AA913" i="5" s="1"/>
  <c r="AA914" i="5" a="1"/>
  <c r="AA914" i="5" s="1"/>
  <c r="AA915" i="5" a="1"/>
  <c r="AA915" i="5" s="1"/>
  <c r="AA916" i="5" a="1"/>
  <c r="AA916" i="5" s="1"/>
  <c r="AA917" i="5" a="1"/>
  <c r="AA917" i="5" s="1"/>
  <c r="AA918" i="5" a="1"/>
  <c r="AA918" i="5" s="1"/>
  <c r="AA919" i="5" a="1"/>
  <c r="AA919" i="5" s="1"/>
  <c r="AA920" i="5" a="1"/>
  <c r="AA920" i="5" s="1"/>
  <c r="AA921" i="5" a="1"/>
  <c r="AA921" i="5" s="1"/>
  <c r="AA922" i="5" a="1"/>
  <c r="AA922" i="5" s="1"/>
  <c r="AA923" i="5" a="1"/>
  <c r="AA923" i="5" s="1"/>
  <c r="AA924" i="5" a="1"/>
  <c r="AA924" i="5" s="1"/>
  <c r="AA925" i="5" a="1"/>
  <c r="AA925" i="5" s="1"/>
  <c r="AA926" i="5" a="1"/>
  <c r="AA926" i="5" s="1"/>
  <c r="AA927" i="5" a="1"/>
  <c r="AA927" i="5" s="1"/>
  <c r="AA928" i="5" a="1"/>
  <c r="AA928" i="5" s="1"/>
  <c r="AA929" i="5" a="1"/>
  <c r="AA929" i="5" s="1"/>
  <c r="AA930" i="5" a="1"/>
  <c r="AA930" i="5" s="1"/>
  <c r="AA931" i="5" a="1"/>
  <c r="AA931" i="5" s="1"/>
  <c r="AA932" i="5" a="1"/>
  <c r="AA932" i="5" s="1"/>
  <c r="AA933" i="5" a="1"/>
  <c r="AA933" i="5" s="1"/>
  <c r="AA934" i="5" a="1"/>
  <c r="AA934" i="5" s="1"/>
  <c r="AA935" i="5" a="1"/>
  <c r="AA935" i="5" s="1"/>
  <c r="AA936" i="5" a="1"/>
  <c r="AA936" i="5" s="1"/>
  <c r="AA937" i="5" a="1"/>
  <c r="AA937" i="5"/>
  <c r="AA938" i="5" a="1"/>
  <c r="AA938" i="5" s="1"/>
  <c r="AA939" i="5" a="1"/>
  <c r="AA939" i="5" s="1"/>
  <c r="AA940" i="5" a="1"/>
  <c r="AA940" i="5" s="1"/>
  <c r="AA941" i="5" a="1"/>
  <c r="AA941" i="5" s="1"/>
  <c r="AA942" i="5" a="1"/>
  <c r="AA942" i="5" s="1"/>
  <c r="AA943" i="5" a="1"/>
  <c r="AA943" i="5" s="1"/>
  <c r="AA944" i="5" a="1"/>
  <c r="AA944" i="5" s="1"/>
  <c r="AA945" i="5" a="1"/>
  <c r="AA945" i="5" s="1"/>
  <c r="AA946" i="5" a="1"/>
  <c r="AA946" i="5" s="1"/>
  <c r="AA947" i="5" a="1"/>
  <c r="AA947" i="5" s="1"/>
  <c r="AA948" i="5" a="1"/>
  <c r="AA948" i="5" s="1"/>
  <c r="AA949" i="5" a="1"/>
  <c r="AA949" i="5" s="1"/>
  <c r="AA950" i="5" a="1"/>
  <c r="AA950" i="5" s="1"/>
  <c r="AA951" i="5" a="1"/>
  <c r="AA951" i="5" s="1"/>
  <c r="AA952" i="5" a="1"/>
  <c r="AA952" i="5" s="1"/>
  <c r="AA953" i="5" a="1"/>
  <c r="AA953" i="5" s="1"/>
  <c r="AA954" i="5" a="1"/>
  <c r="AA954" i="5" s="1"/>
  <c r="AA955" i="5" a="1"/>
  <c r="AA955" i="5" s="1"/>
  <c r="AA956" i="5" a="1"/>
  <c r="AA956" i="5" s="1"/>
  <c r="AA957" i="5" a="1"/>
  <c r="AA957" i="5" s="1"/>
  <c r="AA958" i="5" a="1"/>
  <c r="AA958" i="5" s="1"/>
  <c r="AA959" i="5" a="1"/>
  <c r="AA959" i="5" s="1"/>
  <c r="AA960" i="5" a="1"/>
  <c r="AA960" i="5" s="1"/>
  <c r="AA961" i="5" a="1"/>
  <c r="AA961" i="5" s="1"/>
  <c r="AA962" i="5" a="1"/>
  <c r="AA962" i="5" s="1"/>
  <c r="AA963" i="5" a="1"/>
  <c r="AA963" i="5" s="1"/>
  <c r="AA964" i="5" a="1"/>
  <c r="AA964" i="5" s="1"/>
  <c r="AA965" i="5" a="1"/>
  <c r="AA965" i="5" s="1"/>
  <c r="AA966" i="5" a="1"/>
  <c r="AA966" i="5" s="1"/>
  <c r="AA967" i="5" a="1"/>
  <c r="AA967" i="5" s="1"/>
  <c r="AA968" i="5" a="1"/>
  <c r="AA968" i="5" s="1"/>
  <c r="AA969" i="5" a="1"/>
  <c r="AA969" i="5"/>
  <c r="AA970" i="5" a="1"/>
  <c r="AA970" i="5" s="1"/>
  <c r="AA971" i="5" a="1"/>
  <c r="AA971" i="5" s="1"/>
  <c r="AA972" i="5" a="1"/>
  <c r="AA972" i="5" s="1"/>
  <c r="AA973" i="5" a="1"/>
  <c r="AA973" i="5" s="1"/>
  <c r="AA974" i="5" a="1"/>
  <c r="AA974" i="5" s="1"/>
  <c r="AA975" i="5" a="1"/>
  <c r="AA975" i="5" s="1"/>
  <c r="AA976" i="5" a="1"/>
  <c r="AA976" i="5" s="1"/>
  <c r="AA977" i="5" a="1"/>
  <c r="AA977" i="5" s="1"/>
  <c r="AA978" i="5" a="1"/>
  <c r="AA978" i="5" s="1"/>
  <c r="AA979" i="5" a="1"/>
  <c r="AA979" i="5" s="1"/>
  <c r="AA980" i="5" a="1"/>
  <c r="AA980" i="5" s="1"/>
  <c r="AA981" i="5" a="1"/>
  <c r="AA981" i="5" s="1"/>
  <c r="AA982" i="5" a="1"/>
  <c r="AA982" i="5" s="1"/>
  <c r="AA983" i="5" a="1"/>
  <c r="AA983" i="5" s="1"/>
  <c r="AA984" i="5" a="1"/>
  <c r="AA984" i="5" s="1"/>
  <c r="AA985" i="5" a="1"/>
  <c r="AA985" i="5" s="1"/>
  <c r="AA986" i="5" a="1"/>
  <c r="AA986" i="5" s="1"/>
  <c r="AA987" i="5" a="1"/>
  <c r="AA987" i="5" s="1"/>
  <c r="AA988" i="5" a="1"/>
  <c r="AA988" i="5" s="1"/>
  <c r="AA989" i="5" a="1"/>
  <c r="AA989" i="5" s="1"/>
  <c r="AA990" i="5" a="1"/>
  <c r="AA990" i="5" s="1"/>
  <c r="AA991" i="5" a="1"/>
  <c r="AA991" i="5" s="1"/>
  <c r="AA992" i="5" a="1"/>
  <c r="AA992" i="5" s="1"/>
  <c r="AA993" i="5" a="1"/>
  <c r="AA993" i="5" s="1"/>
  <c r="AA994" i="5" a="1"/>
  <c r="AA994" i="5" s="1"/>
  <c r="AA995" i="5" a="1"/>
  <c r="AA995" i="5" s="1"/>
  <c r="AA996" i="5" a="1"/>
  <c r="AA996" i="5" s="1"/>
  <c r="AA997" i="5" a="1"/>
  <c r="AA997" i="5" s="1"/>
  <c r="AA998" i="5" a="1"/>
  <c r="AA998" i="5" s="1"/>
  <c r="AA999" i="5" a="1"/>
  <c r="AA999" i="5" s="1"/>
  <c r="AA1000" i="5" a="1"/>
  <c r="AA1000" i="5" s="1"/>
  <c r="AA1001" i="5" a="1"/>
  <c r="AA1001" i="5" s="1"/>
  <c r="AA1002" i="5" a="1"/>
  <c r="AA1002" i="5" s="1"/>
  <c r="AA1003" i="5" a="1"/>
  <c r="AA1003" i="5" s="1"/>
  <c r="AA1004" i="5" a="1"/>
  <c r="AA1004" i="5" s="1"/>
  <c r="AA1005" i="5" a="1"/>
  <c r="AA1005" i="5" s="1"/>
  <c r="AA1006" i="5" a="1"/>
  <c r="AA1006" i="5" s="1"/>
  <c r="AA1007" i="5" a="1"/>
  <c r="AA1007" i="5" s="1"/>
  <c r="AA1008" i="5" a="1"/>
  <c r="AA1008" i="5" s="1"/>
  <c r="AA1009" i="5" a="1"/>
  <c r="AA1009" i="5" s="1"/>
  <c r="AA1010" i="5" a="1"/>
  <c r="AA1010" i="5" s="1"/>
  <c r="AA1011" i="5" a="1"/>
  <c r="AA1011" i="5" s="1"/>
  <c r="AA1012" i="5" a="1"/>
  <c r="AA1012" i="5" s="1"/>
  <c r="AA1013" i="5" a="1"/>
  <c r="AA1013" i="5"/>
  <c r="AA1014" i="5" a="1"/>
  <c r="AA1014" i="5" s="1"/>
  <c r="AA1015" i="5" a="1"/>
  <c r="AA1015" i="5" s="1"/>
  <c r="AA1016" i="5" a="1"/>
  <c r="AA1016" i="5" s="1"/>
  <c r="AA1017" i="5" a="1"/>
  <c r="AA1017" i="5" s="1"/>
  <c r="AA1018" i="5" a="1"/>
  <c r="AA1018" i="5" s="1"/>
  <c r="AA1019" i="5" a="1"/>
  <c r="AA1019" i="5" s="1"/>
  <c r="AA1020" i="5" a="1"/>
  <c r="AA1020" i="5" s="1"/>
  <c r="AA1021" i="5" a="1"/>
  <c r="AA1021" i="5" s="1"/>
  <c r="AA1022" i="5" a="1"/>
  <c r="AA1022" i="5" s="1"/>
  <c r="AA1023" i="5" a="1"/>
  <c r="AA1023" i="5" s="1"/>
  <c r="AA1024" i="5" a="1"/>
  <c r="AA1024" i="5" s="1"/>
  <c r="AA1025" i="5" a="1"/>
  <c r="AA1025" i="5" s="1"/>
  <c r="AA1026" i="5" a="1"/>
  <c r="AA1026" i="5" s="1"/>
  <c r="AA1027" i="5" a="1"/>
  <c r="AA1027" i="5" s="1"/>
  <c r="AA1028" i="5" a="1"/>
  <c r="AA1028" i="5" s="1"/>
  <c r="AA1029" i="5" a="1"/>
  <c r="AA1029" i="5" s="1"/>
  <c r="AA1030" i="5" a="1"/>
  <c r="AA1030" i="5" s="1"/>
  <c r="AA1031" i="5" a="1"/>
  <c r="AA1031" i="5" s="1"/>
  <c r="AA1032" i="5" a="1"/>
  <c r="AA1032" i="5" s="1"/>
  <c r="AA1033" i="5" a="1"/>
  <c r="AA1033" i="5" s="1"/>
  <c r="AA1034" i="5" a="1"/>
  <c r="AA1034" i="5" s="1"/>
  <c r="AA1035" i="5" a="1"/>
  <c r="AA1035" i="5" s="1"/>
  <c r="AA1036" i="5" a="1"/>
  <c r="AA1036" i="5" s="1"/>
  <c r="AA1037" i="5" a="1"/>
  <c r="AA1037" i="5" s="1"/>
  <c r="AA1038" i="5" a="1"/>
  <c r="AA1038" i="5" s="1"/>
  <c r="AA1039" i="5" a="1"/>
  <c r="AA1039" i="5"/>
  <c r="AA1040" i="5" a="1"/>
  <c r="AA1040" i="5" s="1"/>
  <c r="AA1041" i="5" a="1"/>
  <c r="AA1041" i="5" s="1"/>
  <c r="AA1042" i="5" a="1"/>
  <c r="AA1042" i="5" s="1"/>
  <c r="AA1043" i="5" a="1"/>
  <c r="AA1043" i="5" s="1"/>
  <c r="AA1044" i="5" a="1"/>
  <c r="AA1044" i="5" s="1"/>
  <c r="AA1045" i="5" a="1"/>
  <c r="AA1045" i="5" s="1"/>
  <c r="AA1046" i="5" a="1"/>
  <c r="AA1046" i="5" s="1"/>
  <c r="AA1047" i="5" a="1"/>
  <c r="AA1047" i="5" s="1"/>
  <c r="AA1048" i="5" a="1"/>
  <c r="AA1048" i="5" s="1"/>
  <c r="AA1049" i="5" a="1"/>
  <c r="AA1049" i="5" s="1"/>
  <c r="AA1050" i="5" a="1"/>
  <c r="AA1050" i="5" s="1"/>
  <c r="AA1051" i="5" a="1"/>
  <c r="AA1051" i="5" s="1"/>
  <c r="AA1052" i="5" a="1"/>
  <c r="AA1052" i="5" s="1"/>
  <c r="AA1053" i="5" a="1"/>
  <c r="AA1053" i="5" s="1"/>
  <c r="AA1054" i="5" a="1"/>
  <c r="AA1054" i="5" s="1"/>
  <c r="AA1055" i="5" a="1"/>
  <c r="AA1055" i="5" s="1"/>
  <c r="AA1056" i="5" a="1"/>
  <c r="AA1056" i="5" s="1"/>
  <c r="AA1057" i="5" a="1"/>
  <c r="AA1057" i="5"/>
  <c r="AA1058" i="5" a="1"/>
  <c r="AA1058" i="5" s="1"/>
  <c r="AA1059" i="5" a="1"/>
  <c r="AA1059" i="5" s="1"/>
  <c r="AA1060" i="5" a="1"/>
  <c r="AA1060" i="5" s="1"/>
  <c r="AA1061" i="5" a="1"/>
  <c r="AA1061" i="5" s="1"/>
  <c r="AA1062" i="5" a="1"/>
  <c r="AA1062" i="5" s="1"/>
  <c r="AA1063" i="5" a="1"/>
  <c r="AA1063" i="5" s="1"/>
  <c r="AA1064" i="5" a="1"/>
  <c r="AA1064" i="5" s="1"/>
  <c r="AA1065" i="5" a="1"/>
  <c r="AA1065" i="5" s="1"/>
  <c r="AA1066" i="5" a="1"/>
  <c r="AA1066" i="5" s="1"/>
  <c r="AA1067" i="5" a="1"/>
  <c r="AA1067" i="5" s="1"/>
  <c r="AA1068" i="5" a="1"/>
  <c r="AA1068" i="5" s="1"/>
  <c r="AA1069" i="5" a="1"/>
  <c r="AA1069" i="5"/>
  <c r="AA1070" i="5" a="1"/>
  <c r="AA1070" i="5" s="1"/>
  <c r="AA1071" i="5" a="1"/>
  <c r="AA1071" i="5" s="1"/>
  <c r="AA1072" i="5" a="1"/>
  <c r="AA1072" i="5" s="1"/>
  <c r="AA1073" i="5" a="1"/>
  <c r="AA1073" i="5" s="1"/>
  <c r="AA1074" i="5" a="1"/>
  <c r="AA1074" i="5" s="1"/>
  <c r="AA1075" i="5" a="1"/>
  <c r="AA1075" i="5" s="1"/>
  <c r="AA1076" i="5" a="1"/>
  <c r="AA1076" i="5" s="1"/>
  <c r="AA1077" i="5" a="1"/>
  <c r="AA1077" i="5" s="1"/>
  <c r="AA1078" i="5" a="1"/>
  <c r="AA1078" i="5" s="1"/>
  <c r="AA1079" i="5" a="1"/>
  <c r="AA1079" i="5" s="1"/>
  <c r="AA1080" i="5" a="1"/>
  <c r="AA1080" i="5" s="1"/>
  <c r="AA1081" i="5" a="1"/>
  <c r="AA1081" i="5" s="1"/>
  <c r="AA1082" i="5" a="1"/>
  <c r="AA1082" i="5" s="1"/>
  <c r="AA1083" i="5" a="1"/>
  <c r="AA1083" i="5" s="1"/>
  <c r="AA1084" i="5" a="1"/>
  <c r="AA1084" i="5" s="1"/>
  <c r="AA1085" i="5" a="1"/>
  <c r="AA1085" i="5" s="1"/>
  <c r="AA1086" i="5" a="1"/>
  <c r="AA1086" i="5" s="1"/>
  <c r="AA1087" i="5" a="1"/>
  <c r="AA1087" i="5" s="1"/>
  <c r="AA1088" i="5" a="1"/>
  <c r="AA1088" i="5" s="1"/>
  <c r="AA1089" i="5" a="1"/>
  <c r="AA1089" i="5" s="1"/>
  <c r="AA1090" i="5" a="1"/>
  <c r="AA1090" i="5" s="1"/>
  <c r="AA1091" i="5" a="1"/>
  <c r="AA1091" i="5" s="1"/>
  <c r="AA1092" i="5" a="1"/>
  <c r="AA1092" i="5" s="1"/>
  <c r="AA1093" i="5" a="1"/>
  <c r="AA1093" i="5" s="1"/>
  <c r="AA1094" i="5" a="1"/>
  <c r="AA1094" i="5" s="1"/>
  <c r="AA1095" i="5" a="1"/>
  <c r="AA1095" i="5"/>
  <c r="AA1096" i="5" a="1"/>
  <c r="AA1096" i="5" s="1"/>
  <c r="AA1097" i="5" a="1"/>
  <c r="AA1097" i="5" s="1"/>
  <c r="AA1098" i="5" a="1"/>
  <c r="AA1098" i="5" s="1"/>
  <c r="AA1099" i="5" a="1"/>
  <c r="AA1099" i="5" s="1"/>
  <c r="AA1100" i="5" a="1"/>
  <c r="AA1100" i="5" s="1"/>
  <c r="AA1101" i="5" a="1"/>
  <c r="AA1101" i="5" s="1"/>
  <c r="AA1102" i="5" a="1"/>
  <c r="AA1102" i="5" s="1"/>
  <c r="AA1103" i="5" a="1"/>
  <c r="AA1103" i="5" s="1"/>
  <c r="AA1104" i="5" a="1"/>
  <c r="AA1104" i="5" s="1"/>
  <c r="AA1105" i="5" a="1"/>
  <c r="AA1105" i="5" s="1"/>
  <c r="AA1106" i="5" a="1"/>
  <c r="AA1106" i="5" s="1"/>
  <c r="AA1107" i="5" a="1"/>
  <c r="AA1107" i="5" s="1"/>
  <c r="AA1108" i="5" a="1"/>
  <c r="AA1108" i="5" s="1"/>
  <c r="AA1109" i="5" a="1"/>
  <c r="AA1109" i="5" s="1"/>
  <c r="AA1110" i="5" a="1"/>
  <c r="AA1110" i="5" s="1"/>
  <c r="AA1111" i="5" a="1"/>
  <c r="AA1111" i="5" s="1"/>
  <c r="AA1112" i="5" a="1"/>
  <c r="AA1112" i="5" s="1"/>
  <c r="AA1113" i="5" a="1"/>
  <c r="AA1113" i="5" s="1"/>
  <c r="AA1114" i="5" a="1"/>
  <c r="AA1114" i="5" s="1"/>
  <c r="AA1115" i="5" a="1"/>
  <c r="AA1115" i="5" s="1"/>
  <c r="AA1116" i="5" a="1"/>
  <c r="AA1116" i="5" s="1"/>
  <c r="AA1117" i="5" a="1"/>
  <c r="AA1117" i="5"/>
  <c r="AA1118" i="5" a="1"/>
  <c r="AA1118" i="5" s="1"/>
  <c r="AA1119" i="5" a="1"/>
  <c r="AA1119" i="5" s="1"/>
  <c r="AA1120" i="5" a="1"/>
  <c r="AA1120" i="5" s="1"/>
  <c r="AA1121" i="5" a="1"/>
  <c r="AA1121" i="5" s="1"/>
  <c r="AA1122" i="5" a="1"/>
  <c r="AA1122" i="5" s="1"/>
  <c r="AA1123" i="5" a="1"/>
  <c r="AA1123" i="5" s="1"/>
  <c r="AA1124" i="5" a="1"/>
  <c r="AA1124" i="5" s="1"/>
  <c r="AA1125" i="5" a="1"/>
  <c r="AA1125" i="5" s="1"/>
  <c r="AA1126" i="5" a="1"/>
  <c r="AA1126" i="5" s="1"/>
  <c r="AA1127" i="5" a="1"/>
  <c r="AA1127" i="5" s="1"/>
  <c r="AA1128" i="5" a="1"/>
  <c r="AA1128" i="5" s="1"/>
  <c r="AA1129" i="5" a="1"/>
  <c r="AA1129" i="5" s="1"/>
  <c r="AA1130" i="5" a="1"/>
  <c r="AA1130" i="5" s="1"/>
  <c r="AA1131" i="5" a="1"/>
  <c r="AA1131" i="5" s="1"/>
  <c r="AA1132" i="5" a="1"/>
  <c r="AA1132" i="5" s="1"/>
  <c r="AA1133" i="5" a="1"/>
  <c r="AA1133" i="5"/>
  <c r="AA1134" i="5" a="1"/>
  <c r="AA1134" i="5" s="1"/>
  <c r="AA1135" i="5" a="1"/>
  <c r="AA1135" i="5" s="1"/>
  <c r="AA1136" i="5" a="1"/>
  <c r="AA1136" i="5" s="1"/>
  <c r="AA1137" i="5" a="1"/>
  <c r="AA1137" i="5" s="1"/>
  <c r="AA1138" i="5" a="1"/>
  <c r="AA1138" i="5" s="1"/>
  <c r="AA1139" i="5" a="1"/>
  <c r="AA1139" i="5" s="1"/>
  <c r="AA1140" i="5" a="1"/>
  <c r="AA1140" i="5" s="1"/>
  <c r="AA1141" i="5" a="1"/>
  <c r="AA1141" i="5" s="1"/>
  <c r="AA1142" i="5" a="1"/>
  <c r="AA1142" i="5" s="1"/>
  <c r="AA1143" i="5" a="1"/>
  <c r="AA1143" i="5" s="1"/>
  <c r="AA1144" i="5" a="1"/>
  <c r="AA1144" i="5" s="1"/>
  <c r="AA1145" i="5" a="1"/>
  <c r="AA1145" i="5" s="1"/>
  <c r="AA1146" i="5" a="1"/>
  <c r="AA1146" i="5" s="1"/>
  <c r="AA1147" i="5" a="1"/>
  <c r="AA1147" i="5" s="1"/>
  <c r="AA1148" i="5" a="1"/>
  <c r="AA1148" i="5" s="1"/>
  <c r="AA1149" i="5" a="1"/>
  <c r="AA1149" i="5" s="1"/>
  <c r="AA1150" i="5" a="1"/>
  <c r="AA1150" i="5" s="1"/>
  <c r="AA1151" i="5" a="1"/>
  <c r="AA1151" i="5" s="1"/>
  <c r="AA1152" i="5" a="1"/>
  <c r="AA1152" i="5" s="1"/>
  <c r="AA1153" i="5" a="1"/>
  <c r="AA1153" i="5" s="1"/>
  <c r="AA1154" i="5" a="1"/>
  <c r="AA1154" i="5" s="1"/>
  <c r="AA1155" i="5" a="1"/>
  <c r="AA1155" i="5" s="1"/>
  <c r="AA1156" i="5" a="1"/>
  <c r="AA1156" i="5" s="1"/>
  <c r="AA1157" i="5" a="1"/>
  <c r="AA1157" i="5" s="1"/>
  <c r="AA1158" i="5" a="1"/>
  <c r="AA1158" i="5" s="1"/>
  <c r="AA1159" i="5" a="1"/>
  <c r="AA1159" i="5" s="1"/>
  <c r="AA1160" i="5" a="1"/>
  <c r="AA1160" i="5" s="1"/>
  <c r="AA1161" i="5" a="1"/>
  <c r="AA1161" i="5" s="1"/>
  <c r="AA1162" i="5" a="1"/>
  <c r="AA1162" i="5" s="1"/>
  <c r="AA1163" i="5" a="1"/>
  <c r="AA1163" i="5" s="1"/>
  <c r="AA1164" i="5" a="1"/>
  <c r="AA1164" i="5" s="1"/>
  <c r="AA1165" i="5" a="1"/>
  <c r="AA1165" i="5"/>
  <c r="AA1166" i="5" a="1"/>
  <c r="AA1166" i="5" s="1"/>
  <c r="AA1167" i="5" a="1"/>
  <c r="AA1167" i="5" s="1"/>
  <c r="AA1168" i="5" a="1"/>
  <c r="AA1168" i="5" s="1"/>
  <c r="AA1169" i="5" a="1"/>
  <c r="AA1169" i="5"/>
  <c r="AA1170" i="5" a="1"/>
  <c r="AA1170" i="5" s="1"/>
  <c r="AA1171" i="5" a="1"/>
  <c r="AA1171" i="5" s="1"/>
  <c r="AA1172" i="5" a="1"/>
  <c r="AA1172" i="5" s="1"/>
  <c r="AA1173" i="5" a="1"/>
  <c r="AA1173" i="5" s="1"/>
  <c r="AA1174" i="5" a="1"/>
  <c r="AA1174" i="5" s="1"/>
  <c r="AA1175" i="5" a="1"/>
  <c r="AA1175" i="5" s="1"/>
  <c r="AA1176" i="5" a="1"/>
  <c r="AA1176" i="5" s="1"/>
  <c r="AA1177" i="5" a="1"/>
  <c r="AA1177" i="5" s="1"/>
  <c r="AA1178" i="5" a="1"/>
  <c r="AA1178" i="5" s="1"/>
  <c r="AA1179" i="5" a="1"/>
  <c r="AA1179" i="5" s="1"/>
  <c r="AA1180" i="5" a="1"/>
  <c r="AA1180" i="5" s="1"/>
  <c r="AA1181" i="5" a="1"/>
  <c r="AA1181" i="5" s="1"/>
  <c r="AA1182" i="5" a="1"/>
  <c r="AA1182" i="5" s="1"/>
  <c r="AA1183" i="5" a="1"/>
  <c r="AA1183" i="5" s="1"/>
  <c r="AA1184" i="5" a="1"/>
  <c r="AA1184" i="5" s="1"/>
  <c r="AA1185" i="5" a="1"/>
  <c r="AA1185" i="5" s="1"/>
  <c r="AA1186" i="5" a="1"/>
  <c r="AA1186" i="5" s="1"/>
  <c r="AA1187" i="5" a="1"/>
  <c r="AA1187" i="5" s="1"/>
  <c r="AA1188" i="5" a="1"/>
  <c r="AA1188" i="5" s="1"/>
  <c r="AA1189" i="5" a="1"/>
  <c r="AA1189" i="5" s="1"/>
  <c r="AA1190" i="5" a="1"/>
  <c r="AA1190" i="5" s="1"/>
  <c r="AA1191" i="5" a="1"/>
  <c r="AA1191" i="5" s="1"/>
  <c r="AA1192" i="5" a="1"/>
  <c r="AA1192" i="5" s="1"/>
  <c r="AA1193" i="5" a="1"/>
  <c r="AA1193" i="5"/>
  <c r="AA1194" i="5" a="1"/>
  <c r="AA1194" i="5" s="1"/>
  <c r="AA1195" i="5" a="1"/>
  <c r="AA1195" i="5" s="1"/>
  <c r="AA1196" i="5" a="1"/>
  <c r="AA1196" i="5" s="1"/>
  <c r="AA1197" i="5" a="1"/>
  <c r="AA1197" i="5" s="1"/>
  <c r="AA1198" i="5" a="1"/>
  <c r="AA1198" i="5" s="1"/>
  <c r="AA1199" i="5" a="1"/>
  <c r="AA1199" i="5" s="1"/>
  <c r="AA1200" i="5" a="1"/>
  <c r="AA1200" i="5" s="1"/>
  <c r="AA1201" i="5" a="1"/>
  <c r="AA1201" i="5" s="1"/>
  <c r="AA1202" i="5" a="1"/>
  <c r="AA1202" i="5" s="1"/>
  <c r="AA1203" i="5" a="1"/>
  <c r="AA1203" i="5" s="1"/>
  <c r="AA1204" i="5" a="1"/>
  <c r="AA1204" i="5" s="1"/>
  <c r="AA1205" i="5" a="1"/>
  <c r="AA1205" i="5"/>
  <c r="AA1206" i="5" a="1"/>
  <c r="AA1206" i="5" s="1"/>
  <c r="AA1207" i="5" a="1"/>
  <c r="AA1207" i="5" s="1"/>
  <c r="AA1208" i="5" a="1"/>
  <c r="AA1208" i="5" s="1"/>
  <c r="AA1209" i="5" a="1"/>
  <c r="AA1209" i="5" s="1"/>
  <c r="AA1210" i="5" a="1"/>
  <c r="AA1210" i="5" s="1"/>
  <c r="AA1211" i="5" a="1"/>
  <c r="AA1211" i="5" s="1"/>
  <c r="AA1212" i="5" a="1"/>
  <c r="AA1212" i="5" s="1"/>
  <c r="AA1213" i="5" a="1"/>
  <c r="AA1213" i="5" s="1"/>
  <c r="AA1214" i="5" a="1"/>
  <c r="AA1214" i="5" s="1"/>
  <c r="AA1215" i="5" a="1"/>
  <c r="AA1215" i="5" s="1"/>
  <c r="AA1216" i="5" a="1"/>
  <c r="AA1216" i="5" s="1"/>
  <c r="AA1217" i="5" a="1"/>
  <c r="AA1217" i="5"/>
  <c r="AA1218" i="5" a="1"/>
  <c r="AA1218" i="5" s="1"/>
  <c r="AA1219" i="5" a="1"/>
  <c r="AA1219" i="5" s="1"/>
  <c r="AA1220" i="5" a="1"/>
  <c r="AA1220" i="5" s="1"/>
  <c r="AA1221" i="5" a="1"/>
  <c r="AA1221" i="5" s="1"/>
  <c r="AA1222" i="5" a="1"/>
  <c r="AA1222" i="5" s="1"/>
  <c r="AA1223" i="5" a="1"/>
  <c r="AA1223" i="5" s="1"/>
  <c r="AA1224" i="5" a="1"/>
  <c r="AA1224" i="5" s="1"/>
  <c r="AA1225" i="5" a="1"/>
  <c r="AA1225" i="5" s="1"/>
  <c r="AA1226" i="5" a="1"/>
  <c r="AA1226" i="5" s="1"/>
  <c r="AA1227" i="5" a="1"/>
  <c r="AA1227" i="5" s="1"/>
  <c r="AA1228" i="5" a="1"/>
  <c r="AA1228" i="5" s="1"/>
  <c r="AA1229" i="5" a="1"/>
  <c r="AA1229" i="5" s="1"/>
  <c r="AA1230" i="5" a="1"/>
  <c r="AA1230" i="5" s="1"/>
  <c r="AA1231" i="5" a="1"/>
  <c r="AA1231" i="5" s="1"/>
  <c r="AA1232" i="5" a="1"/>
  <c r="AA1232" i="5" s="1"/>
  <c r="AA1233" i="5" a="1"/>
  <c r="AA1233" i="5" s="1"/>
  <c r="AA1234" i="5" a="1"/>
  <c r="AA1234" i="5" s="1"/>
  <c r="AA1235" i="5" a="1"/>
  <c r="AA1235" i="5" s="1"/>
  <c r="AA1236" i="5" a="1"/>
  <c r="AA1236" i="5" s="1"/>
  <c r="AA1237" i="5" a="1"/>
  <c r="AA1237" i="5" s="1"/>
  <c r="AA1238" i="5" a="1"/>
  <c r="AA1238" i="5" s="1"/>
  <c r="AA1239" i="5" a="1"/>
  <c r="AA1239" i="5" s="1"/>
  <c r="AA1240" i="5" a="1"/>
  <c r="AA1240" i="5" s="1"/>
  <c r="AA1241" i="5" a="1"/>
  <c r="AA1241" i="5" s="1"/>
  <c r="AA1242" i="5" a="1"/>
  <c r="AA1242" i="5" s="1"/>
  <c r="AA1243" i="5" a="1"/>
  <c r="AA1243" i="5" s="1"/>
  <c r="AA1244" i="5" a="1"/>
  <c r="AA1244" i="5" s="1"/>
  <c r="AA1245" i="5" a="1"/>
  <c r="AA1245" i="5"/>
  <c r="AA1246" i="5" a="1"/>
  <c r="AA1246" i="5" s="1"/>
  <c r="AA1247" i="5" a="1"/>
  <c r="AA1247" i="5" s="1"/>
  <c r="AA1248" i="5" a="1"/>
  <c r="AA1248" i="5" s="1"/>
  <c r="AA1249" i="5" a="1"/>
  <c r="AA1249" i="5"/>
  <c r="AA1250" i="5" a="1"/>
  <c r="AA1250" i="5" s="1"/>
  <c r="AA1251" i="5" a="1"/>
  <c r="AA1251" i="5" s="1"/>
  <c r="AA1252" i="5" a="1"/>
  <c r="AA1252" i="5" s="1"/>
  <c r="AA1253" i="5" a="1"/>
  <c r="AA1253" i="5" s="1"/>
  <c r="AA1254" i="5" a="1"/>
  <c r="AA1254" i="5" s="1"/>
  <c r="AA1255" i="5" a="1"/>
  <c r="AA1255" i="5" s="1"/>
  <c r="AA1256" i="5" a="1"/>
  <c r="AA1256" i="5" s="1"/>
  <c r="AA1257" i="5" a="1"/>
  <c r="AA1257" i="5"/>
  <c r="AA1258" i="5" a="1"/>
  <c r="AA1258" i="5" s="1"/>
  <c r="AA1259" i="5" a="1"/>
  <c r="AA1259" i="5" s="1"/>
  <c r="AA1260" i="5" a="1"/>
  <c r="AA1260" i="5" s="1"/>
  <c r="AA1261" i="5" a="1"/>
  <c r="AA1261" i="5" s="1"/>
  <c r="AA1262" i="5" a="1"/>
  <c r="AA1262" i="5" s="1"/>
  <c r="AA1263" i="5" a="1"/>
  <c r="AA1263" i="5"/>
  <c r="AA1264" i="5" a="1"/>
  <c r="AA1264" i="5" s="1"/>
  <c r="AA1265" i="5" a="1"/>
  <c r="AA1265" i="5" s="1"/>
  <c r="AA1266" i="5" a="1"/>
  <c r="AA1266" i="5" s="1"/>
  <c r="AA1267" i="5" a="1"/>
  <c r="AA1267" i="5" s="1"/>
  <c r="AA1268" i="5" a="1"/>
  <c r="AA1268" i="5" s="1"/>
  <c r="AA1269" i="5" a="1"/>
  <c r="AA1269" i="5"/>
  <c r="AA1270" i="5" a="1"/>
  <c r="AA1270" i="5" s="1"/>
  <c r="AA1271" i="5" a="1"/>
  <c r="AA1271" i="5" s="1"/>
  <c r="AA1272" i="5" a="1"/>
  <c r="AA1272" i="5" s="1"/>
  <c r="AA1273" i="5" a="1"/>
  <c r="AA1273" i="5"/>
  <c r="AA1274" i="5" a="1"/>
  <c r="AA1274" i="5" s="1"/>
  <c r="AA1275" i="5" a="1"/>
  <c r="AA1275" i="5" s="1"/>
  <c r="AA1276" i="5" a="1"/>
  <c r="AA1276" i="5" s="1"/>
  <c r="AA1277" i="5" a="1"/>
  <c r="AA1277" i="5" s="1"/>
  <c r="AA1278" i="5" a="1"/>
  <c r="AA1278" i="5" s="1"/>
  <c r="AA1279" i="5" a="1"/>
  <c r="AA1279" i="5" s="1"/>
  <c r="AA1280" i="5" a="1"/>
  <c r="AA1280" i="5" s="1"/>
  <c r="AA1281" i="5" a="1"/>
  <c r="AA1281" i="5" s="1"/>
  <c r="AA1282" i="5" a="1"/>
  <c r="AA1282" i="5" s="1"/>
  <c r="AA1283" i="5" a="1"/>
  <c r="AA1283" i="5" s="1"/>
  <c r="AA1284" i="5" a="1"/>
  <c r="AA1284" i="5" s="1"/>
  <c r="AA1285" i="5" a="1"/>
  <c r="AA1285" i="5"/>
  <c r="AA1286" i="5" a="1"/>
  <c r="AA1286" i="5" s="1"/>
  <c r="AA1287" i="5" a="1"/>
  <c r="AA1287" i="5" s="1"/>
  <c r="AA1288" i="5" a="1"/>
  <c r="AA1288" i="5" s="1"/>
  <c r="AA1289" i="5" a="1"/>
  <c r="AA1289" i="5" s="1"/>
  <c r="AA1290" i="5" a="1"/>
  <c r="AA1290" i="5" s="1"/>
  <c r="AA1291" i="5" a="1"/>
  <c r="AA1291" i="5" s="1"/>
  <c r="AA1292" i="5" a="1"/>
  <c r="AA1292" i="5" s="1"/>
  <c r="AA1293" i="5" a="1"/>
  <c r="AA1293" i="5" s="1"/>
  <c r="AA1294" i="5" a="1"/>
  <c r="AA1294" i="5" s="1"/>
  <c r="AA1295" i="5" a="1"/>
  <c r="AA1295" i="5" s="1"/>
  <c r="AA1296" i="5" a="1"/>
  <c r="AA1296" i="5" s="1"/>
  <c r="AA1297" i="5" a="1"/>
  <c r="AA1297" i="5"/>
  <c r="AA1298" i="5" a="1"/>
  <c r="AA1298" i="5" s="1"/>
  <c r="AA1299" i="5" a="1"/>
  <c r="AA1299" i="5" s="1"/>
  <c r="AA1300" i="5" a="1"/>
  <c r="AA1300" i="5" s="1"/>
  <c r="AA1301" i="5" a="1"/>
  <c r="AA1301" i="5" s="1"/>
  <c r="AA1302" i="5" a="1"/>
  <c r="AA1302" i="5" s="1"/>
  <c r="AA1303" i="5" a="1"/>
  <c r="AA1303" i="5" s="1"/>
  <c r="AA1304" i="5" a="1"/>
  <c r="AA1304" i="5" s="1"/>
  <c r="AA1305" i="5" a="1"/>
  <c r="AA1305" i="5" s="1"/>
  <c r="AA1306" i="5" a="1"/>
  <c r="AA1306" i="5" s="1"/>
  <c r="AA1307" i="5" a="1"/>
  <c r="AA1307" i="5" s="1"/>
  <c r="AA1308" i="5" a="1"/>
  <c r="AA1308" i="5" s="1"/>
  <c r="AA1309" i="5" a="1"/>
  <c r="AA1309" i="5" s="1"/>
  <c r="AA1310" i="5" a="1"/>
  <c r="AA1310" i="5" s="1"/>
  <c r="AA1311" i="5" a="1"/>
  <c r="AA1311" i="5" s="1"/>
  <c r="AA1312" i="5" a="1"/>
  <c r="AA1312" i="5" s="1"/>
  <c r="AA1313" i="5" a="1"/>
  <c r="AA1313" i="5" s="1"/>
  <c r="AA1314" i="5" a="1"/>
  <c r="AA1314" i="5" s="1"/>
  <c r="AA1315" i="5" a="1"/>
  <c r="AA1315" i="5" s="1"/>
  <c r="AA1316" i="5" a="1"/>
  <c r="AA1316" i="5" s="1"/>
  <c r="AA1317" i="5" a="1"/>
  <c r="AA1317" i="5" s="1"/>
  <c r="AA1318" i="5" a="1"/>
  <c r="AA1318" i="5" s="1"/>
  <c r="AA1319" i="5" a="1"/>
  <c r="AA1319" i="5" s="1"/>
  <c r="AA1320" i="5" a="1"/>
  <c r="AA1320" i="5" s="1"/>
  <c r="AA1321" i="5" a="1"/>
  <c r="AA1321" i="5" s="1"/>
  <c r="AA1322" i="5" a="1"/>
  <c r="AA1322" i="5" s="1"/>
  <c r="AA1323" i="5" a="1"/>
  <c r="AA1323" i="5" s="1"/>
  <c r="AA1324" i="5" a="1"/>
  <c r="AA1324" i="5" s="1"/>
  <c r="AA1325" i="5" a="1"/>
  <c r="AA1325" i="5" s="1"/>
  <c r="AA1326" i="5" a="1"/>
  <c r="AA1326" i="5" s="1"/>
  <c r="AA1327" i="5" a="1"/>
  <c r="AA1327" i="5" s="1"/>
  <c r="AA1328" i="5" a="1"/>
  <c r="AA1328" i="5" s="1"/>
  <c r="AA1329" i="5" a="1"/>
  <c r="AA1329" i="5" s="1"/>
  <c r="AA1330" i="5" a="1"/>
  <c r="AA1330" i="5" s="1"/>
  <c r="AA1331" i="5" a="1"/>
  <c r="AA1331" i="5" s="1"/>
  <c r="AA1332" i="5" a="1"/>
  <c r="AA1332" i="5" s="1"/>
  <c r="AA1333" i="5" a="1"/>
  <c r="AA1333" i="5"/>
  <c r="AA1334" i="5" a="1"/>
  <c r="AA1334" i="5" s="1"/>
  <c r="AA1335" i="5" a="1"/>
  <c r="AA1335" i="5" s="1"/>
  <c r="AA1336" i="5" a="1"/>
  <c r="AA1336" i="5" s="1"/>
  <c r="AA1337" i="5" a="1"/>
  <c r="AA1337" i="5" s="1"/>
  <c r="AA1338" i="5" a="1"/>
  <c r="AA1338" i="5" s="1"/>
  <c r="AA1339" i="5" a="1"/>
  <c r="AA1339" i="5" s="1"/>
  <c r="AA1340" i="5" a="1"/>
  <c r="AA1340" i="5" s="1"/>
  <c r="AA1341" i="5" a="1"/>
  <c r="AA1341" i="5" s="1"/>
  <c r="AA1342" i="5" a="1"/>
  <c r="AA1342" i="5" s="1"/>
  <c r="AA1343" i="5" a="1"/>
  <c r="AA1343" i="5" s="1"/>
  <c r="AA1344" i="5" a="1"/>
  <c r="AA1344" i="5" s="1"/>
  <c r="AA1345" i="5" a="1"/>
  <c r="AA1345" i="5" s="1"/>
  <c r="AA1346" i="5" a="1"/>
  <c r="AA1346" i="5" s="1"/>
  <c r="AA1347" i="5" a="1"/>
  <c r="AA1347" i="5" s="1"/>
  <c r="AA1348" i="5" a="1"/>
  <c r="AA1348" i="5" s="1"/>
  <c r="AA1349" i="5" a="1"/>
  <c r="AA1349" i="5" s="1"/>
  <c r="AA1350" i="5" a="1"/>
  <c r="AA1350" i="5" s="1"/>
  <c r="AA1351" i="5" a="1"/>
  <c r="AA1351" i="5" s="1"/>
  <c r="AA1352" i="5" a="1"/>
  <c r="AA1352" i="5" s="1"/>
  <c r="AA1353" i="5" a="1"/>
  <c r="AA1353" i="5" s="1"/>
  <c r="AA1354" i="5" a="1"/>
  <c r="AA1354" i="5" s="1"/>
  <c r="AA1355" i="5" a="1"/>
  <c r="AA1355" i="5" s="1"/>
  <c r="AA1356" i="5" a="1"/>
  <c r="AA1356" i="5" s="1"/>
  <c r="AA1357" i="5" a="1"/>
  <c r="AA1357" i="5" s="1"/>
  <c r="AA1358" i="5" a="1"/>
  <c r="AA1358" i="5" s="1"/>
  <c r="AA1359" i="5" a="1"/>
  <c r="AA1359" i="5" s="1"/>
  <c r="AA1360" i="5" a="1"/>
  <c r="AA1360" i="5" s="1"/>
  <c r="AA1361" i="5" a="1"/>
  <c r="AA1361" i="5"/>
  <c r="AA1362" i="5" a="1"/>
  <c r="AA1362" i="5" s="1"/>
  <c r="AA1363" i="5" a="1"/>
  <c r="AA1363" i="5" s="1"/>
  <c r="AA1364" i="5" a="1"/>
  <c r="AA1364" i="5" s="1"/>
  <c r="AA1365" i="5" a="1"/>
  <c r="AA1365" i="5" s="1"/>
  <c r="AA1366" i="5" a="1"/>
  <c r="AA1366" i="5" s="1"/>
  <c r="AA1367" i="5" a="1"/>
  <c r="AA1367" i="5" s="1"/>
  <c r="AA1368" i="5" a="1"/>
  <c r="AA1368" i="5" s="1"/>
  <c r="AA1369" i="5" a="1"/>
  <c r="AA1369" i="5" s="1"/>
  <c r="AA1370" i="5" a="1"/>
  <c r="AA1370" i="5" s="1"/>
  <c r="AA1371" i="5" a="1"/>
  <c r="AA1371" i="5" s="1"/>
  <c r="AA1372" i="5" a="1"/>
  <c r="AA1372" i="5" s="1"/>
  <c r="AA1373" i="5" a="1"/>
  <c r="AA1373" i="5"/>
  <c r="AA1374" i="5" a="1"/>
  <c r="AA1374" i="5" s="1"/>
  <c r="AA1375" i="5" a="1"/>
  <c r="AA1375" i="5" s="1"/>
  <c r="AA1376" i="5" a="1"/>
  <c r="AA1376" i="5" s="1"/>
  <c r="AA1377" i="5" a="1"/>
  <c r="AA1377" i="5"/>
  <c r="AA1378" i="5" a="1"/>
  <c r="AA1378" i="5" s="1"/>
  <c r="AA1379" i="5" a="1"/>
  <c r="AA1379" i="5" s="1"/>
  <c r="AA1380" i="5" a="1"/>
  <c r="AA1380" i="5" s="1"/>
  <c r="AA1381" i="5" a="1"/>
  <c r="AA1381" i="5" s="1"/>
  <c r="AA1382" i="5" a="1"/>
  <c r="AA1382" i="5" s="1"/>
  <c r="AA1383" i="5" a="1"/>
  <c r="AA1383" i="5" s="1"/>
  <c r="AA1384" i="5" a="1"/>
  <c r="AA1384" i="5" s="1"/>
  <c r="AA1385" i="5" a="1"/>
  <c r="AA1385" i="5" s="1"/>
  <c r="AA1386" i="5" a="1"/>
  <c r="AA1386" i="5" s="1"/>
  <c r="AA1387" i="5" a="1"/>
  <c r="AA1387" i="5" s="1"/>
  <c r="AA1388" i="5" a="1"/>
  <c r="AA1388" i="5" s="1"/>
  <c r="AA1389" i="5" a="1"/>
  <c r="AA1389" i="5" s="1"/>
  <c r="AA1390" i="5" a="1"/>
  <c r="AA1390" i="5" s="1"/>
  <c r="AA1391" i="5" a="1"/>
  <c r="AA1391" i="5"/>
  <c r="AA1392" i="5" a="1"/>
  <c r="AA1392" i="5" s="1"/>
  <c r="AA1393" i="5" a="1"/>
  <c r="AA1393" i="5" s="1"/>
  <c r="AA1394" i="5" a="1"/>
  <c r="AA1394" i="5" s="1"/>
  <c r="AA1395" i="5" a="1"/>
  <c r="AA1395" i="5" s="1"/>
  <c r="AA1396" i="5" a="1"/>
  <c r="AA1396" i="5" s="1"/>
  <c r="AA1397" i="5" a="1"/>
  <c r="AA1397" i="5" s="1"/>
  <c r="AA1398" i="5" a="1"/>
  <c r="AA1398" i="5" s="1"/>
  <c r="AA1399" i="5" a="1"/>
  <c r="AA1399" i="5" s="1"/>
  <c r="AA1400" i="5" a="1"/>
  <c r="AA1400" i="5" s="1"/>
  <c r="AA1401" i="5" a="1"/>
  <c r="AA1401" i="5"/>
  <c r="AA1402" i="5" a="1"/>
  <c r="AA1402" i="5" s="1"/>
  <c r="AA1403" i="5" a="1"/>
  <c r="AA1403" i="5" s="1"/>
  <c r="AA1404" i="5" a="1"/>
  <c r="AA1404" i="5" s="1"/>
  <c r="AA1405" i="5" a="1"/>
  <c r="AA1405" i="5" s="1"/>
  <c r="AA1406" i="5" a="1"/>
  <c r="AA1406" i="5" s="1"/>
  <c r="AA1407" i="5" a="1"/>
  <c r="AA1407" i="5" s="1"/>
  <c r="AA1408" i="5" a="1"/>
  <c r="AA1408" i="5" s="1"/>
  <c r="AA1409" i="5" a="1"/>
  <c r="AA1409" i="5" s="1"/>
  <c r="AA1410" i="5" a="1"/>
  <c r="AA1410" i="5" s="1"/>
  <c r="AA1411" i="5" a="1"/>
  <c r="AA1411" i="5" s="1"/>
  <c r="AA1412" i="5" a="1"/>
  <c r="AA1412" i="5" s="1"/>
  <c r="AA1413" i="5" a="1"/>
  <c r="AA1413" i="5" s="1"/>
  <c r="AA1414" i="5" a="1"/>
  <c r="AA1414" i="5" s="1"/>
  <c r="AA1415" i="5" a="1"/>
  <c r="AA1415" i="5" s="1"/>
  <c r="AA1416" i="5" a="1"/>
  <c r="AA1416" i="5" s="1"/>
  <c r="AA1417" i="5" a="1"/>
  <c r="AA1417" i="5" s="1"/>
  <c r="AA1418" i="5" a="1"/>
  <c r="AA1418" i="5" s="1"/>
  <c r="AA1419" i="5" a="1"/>
  <c r="AA1419" i="5" s="1"/>
  <c r="AA1420" i="5" a="1"/>
  <c r="AA1420" i="5" s="1"/>
  <c r="AA1421" i="5" a="1"/>
  <c r="AA1421" i="5" s="1"/>
  <c r="AA1422" i="5" a="1"/>
  <c r="AA1422" i="5" s="1"/>
  <c r="AA1423" i="5" a="1"/>
  <c r="AA1423" i="5" s="1"/>
  <c r="AA1424" i="5" a="1"/>
  <c r="AA1424" i="5" s="1"/>
  <c r="AA1425" i="5" a="1"/>
  <c r="AA1425" i="5" s="1"/>
  <c r="AA1426" i="5" a="1"/>
  <c r="AA1426" i="5" s="1"/>
  <c r="AA1427" i="5" a="1"/>
  <c r="AA1427" i="5" s="1"/>
  <c r="AA1428" i="5" a="1"/>
  <c r="AA1428" i="5" s="1"/>
  <c r="AA1429" i="5" a="1"/>
  <c r="AA1429" i="5" s="1"/>
  <c r="AA1430" i="5" a="1"/>
  <c r="AA1430" i="5" s="1"/>
  <c r="AA1431" i="5" a="1"/>
  <c r="AA1431" i="5" s="1"/>
  <c r="AA1432" i="5" a="1"/>
  <c r="AA1432" i="5" s="1"/>
  <c r="AA1433" i="5" a="1"/>
  <c r="AA1433" i="5" s="1"/>
  <c r="AA1434" i="5" a="1"/>
  <c r="AA1434" i="5" s="1"/>
  <c r="AA1435" i="5" a="1"/>
  <c r="AA1435" i="5" s="1"/>
  <c r="AA1436" i="5" a="1"/>
  <c r="AA1436" i="5" s="1"/>
  <c r="AA1437" i="5" a="1"/>
  <c r="AA1437" i="5" s="1"/>
  <c r="AA1438" i="5" a="1"/>
  <c r="AA1438" i="5" s="1"/>
  <c r="AA1439" i="5" a="1"/>
  <c r="AA1439" i="5" s="1"/>
  <c r="AA1440" i="5" a="1"/>
  <c r="AA1440" i="5" s="1"/>
  <c r="AA1441" i="5" a="1"/>
  <c r="AA1441" i="5" s="1"/>
  <c r="AA1442" i="5" a="1"/>
  <c r="AA1442" i="5" s="1"/>
  <c r="AA1443" i="5" a="1"/>
  <c r="AA1443" i="5" s="1"/>
  <c r="AA1444" i="5" a="1"/>
  <c r="AA1444" i="5" s="1"/>
  <c r="AA1445" i="5" a="1"/>
  <c r="AA1445" i="5" s="1"/>
  <c r="AA1446" i="5" a="1"/>
  <c r="AA1446" i="5" s="1"/>
  <c r="AA1447" i="5" a="1"/>
  <c r="AA1447" i="5" s="1"/>
  <c r="AA1448" i="5" a="1"/>
  <c r="AA1448" i="5" s="1"/>
  <c r="AA1449" i="5" a="1"/>
  <c r="AA1449" i="5" s="1"/>
  <c r="AA1450" i="5" a="1"/>
  <c r="AA1450" i="5" s="1"/>
  <c r="AA1451" i="5" a="1"/>
  <c r="AA1451" i="5" s="1"/>
  <c r="AA1452" i="5" a="1"/>
  <c r="AA1452" i="5" s="1"/>
  <c r="AA1453" i="5" a="1"/>
  <c r="AA1453" i="5" s="1"/>
  <c r="AA1454" i="5" a="1"/>
  <c r="AA1454" i="5" s="1"/>
  <c r="AA1455" i="5" a="1"/>
  <c r="AA1455" i="5" s="1"/>
  <c r="AA1456" i="5" a="1"/>
  <c r="AA1456" i="5" s="1"/>
  <c r="AA1457" i="5" a="1"/>
  <c r="AA1457" i="5"/>
  <c r="AA1458" i="5" a="1"/>
  <c r="AA1458" i="5" s="1"/>
  <c r="AA1459" i="5" a="1"/>
  <c r="AA1459" i="5" s="1"/>
  <c r="AA1460" i="5" a="1"/>
  <c r="AA1460" i="5" s="1"/>
  <c r="AA1461" i="5" a="1"/>
  <c r="AA1461" i="5" s="1"/>
  <c r="AA1462" i="5" a="1"/>
  <c r="AA1462" i="5" s="1"/>
  <c r="AA1463" i="5" a="1"/>
  <c r="AA1463" i="5" s="1"/>
  <c r="AA1464" i="5" a="1"/>
  <c r="AA1464" i="5" s="1"/>
  <c r="AA1465" i="5" a="1"/>
  <c r="AA1465" i="5" s="1"/>
  <c r="AA1466" i="5" a="1"/>
  <c r="AA1466" i="5" s="1"/>
  <c r="AA1467" i="5" a="1"/>
  <c r="AA1467" i="5" s="1"/>
  <c r="AA1468" i="5" a="1"/>
  <c r="AA1468" i="5" s="1"/>
  <c r="AA1469" i="5" a="1"/>
  <c r="AA1469" i="5"/>
  <c r="AA1470" i="5" a="1"/>
  <c r="AA1470" i="5" s="1"/>
  <c r="AA1471" i="5" a="1"/>
  <c r="AA1471" i="5" s="1"/>
  <c r="AA1472" i="5" a="1"/>
  <c r="AA1472" i="5" s="1"/>
  <c r="AA1473" i="5" a="1"/>
  <c r="AA1473" i="5" s="1"/>
  <c r="AA1474" i="5" a="1"/>
  <c r="AA1474" i="5" s="1"/>
  <c r="AA1475" i="5" a="1"/>
  <c r="AA1475" i="5" s="1"/>
  <c r="AA1476" i="5" a="1"/>
  <c r="AA1476" i="5" s="1"/>
  <c r="AA1477" i="5" a="1"/>
  <c r="AA1477" i="5" s="1"/>
  <c r="AA1478" i="5" a="1"/>
  <c r="AA1478" i="5" s="1"/>
  <c r="AA1479" i="5" a="1"/>
  <c r="AA1479" i="5" s="1"/>
  <c r="AA1480" i="5" a="1"/>
  <c r="AA1480" i="5" s="1"/>
  <c r="AA1481" i="5" a="1"/>
  <c r="AA1481" i="5" s="1"/>
  <c r="AA1482" i="5" a="1"/>
  <c r="AA1482" i="5" s="1"/>
  <c r="AA1483" i="5" a="1"/>
  <c r="AA1483" i="5" s="1"/>
  <c r="AA1484" i="5" a="1"/>
  <c r="AA1484" i="5" s="1"/>
  <c r="AA1485" i="5" a="1"/>
  <c r="AA1485" i="5" s="1"/>
  <c r="AA1486" i="5" a="1"/>
  <c r="AA1486" i="5" s="1"/>
  <c r="AA1487" i="5" a="1"/>
  <c r="AA1487" i="5" s="1"/>
  <c r="AA1488" i="5" a="1"/>
  <c r="AA1488" i="5" s="1"/>
  <c r="AA1489" i="5" a="1"/>
  <c r="AA1489" i="5"/>
  <c r="AA1490" i="5" a="1"/>
  <c r="AA1490" i="5" s="1"/>
  <c r="AA1491" i="5" a="1"/>
  <c r="AA1491" i="5" s="1"/>
  <c r="AA1492" i="5" a="1"/>
  <c r="AA1492" i="5" s="1"/>
  <c r="AA1493" i="5" a="1"/>
  <c r="AA1493" i="5" s="1"/>
  <c r="AA1494" i="5" a="1"/>
  <c r="AA1494" i="5" s="1"/>
  <c r="AA1495" i="5" a="1"/>
  <c r="AA1495" i="5" s="1"/>
  <c r="AA1496" i="5" a="1"/>
  <c r="AA1496" i="5" s="1"/>
  <c r="AA1497" i="5" a="1"/>
  <c r="AA1497" i="5" s="1"/>
  <c r="AA1498" i="5" a="1"/>
  <c r="AA1498" i="5" s="1"/>
  <c r="AA1499" i="5" a="1"/>
  <c r="AA1499" i="5" s="1"/>
  <c r="AA1500" i="5" a="1"/>
  <c r="AA1500" i="5" s="1"/>
  <c r="AA1501" i="5" a="1"/>
  <c r="AA1501" i="5" s="1"/>
  <c r="AA1502" i="5" a="1"/>
  <c r="AA1502" i="5" s="1"/>
  <c r="AA1503" i="5" a="1"/>
  <c r="AA1503" i="5" s="1"/>
  <c r="AA1504" i="5" a="1"/>
  <c r="AA1504" i="5" s="1"/>
  <c r="AA1505" i="5" a="1"/>
  <c r="AA1505" i="5" s="1"/>
  <c r="AA1506" i="5" a="1"/>
  <c r="AA1506" i="5" s="1"/>
  <c r="AA1507" i="5" a="1"/>
  <c r="AA1507" i="5" s="1"/>
  <c r="AA1508" i="5" a="1"/>
  <c r="AA1508" i="5" s="1"/>
  <c r="AA1509" i="5" a="1"/>
  <c r="AA1509" i="5" s="1"/>
  <c r="AA1510" i="5" a="1"/>
  <c r="AA1510" i="5" s="1"/>
  <c r="AA1511" i="5" a="1"/>
  <c r="AA1511" i="5" s="1"/>
  <c r="AA1512" i="5" a="1"/>
  <c r="AA1512" i="5" s="1"/>
  <c r="AA1513" i="5" a="1"/>
  <c r="AA1513" i="5"/>
  <c r="AA1514" i="5" a="1"/>
  <c r="AA1514" i="5" s="1"/>
  <c r="AA1515" i="5" a="1"/>
  <c r="AA1515" i="5" s="1"/>
  <c r="AA1516" i="5" a="1"/>
  <c r="AA1516" i="5" s="1"/>
  <c r="AA1517" i="5" a="1"/>
  <c r="AA1517" i="5" s="1"/>
  <c r="AA1518" i="5" a="1"/>
  <c r="AA1518" i="5" s="1"/>
  <c r="AA1519" i="5" a="1"/>
  <c r="AA1519" i="5" s="1"/>
  <c r="AA1520" i="5" a="1"/>
  <c r="AA1520" i="5" s="1"/>
  <c r="AA1521" i="5" a="1"/>
  <c r="AA1521" i="5" s="1"/>
  <c r="AA1522" i="5" a="1"/>
  <c r="AA1522" i="5" s="1"/>
  <c r="AA1523" i="5" a="1"/>
  <c r="AA1523" i="5" s="1"/>
  <c r="AA1524" i="5" a="1"/>
  <c r="AA1524" i="5" s="1"/>
  <c r="AA1525" i="5" a="1"/>
  <c r="AA1525" i="5"/>
  <c r="AA1526" i="5" a="1"/>
  <c r="AA1526" i="5" s="1"/>
  <c r="AA1527" i="5" a="1"/>
  <c r="AA1527" i="5" s="1"/>
  <c r="AA1528" i="5" a="1"/>
  <c r="AA1528" i="5" s="1"/>
  <c r="AA1529" i="5" a="1"/>
  <c r="AA1529" i="5" s="1"/>
  <c r="AA1530" i="5" a="1"/>
  <c r="AA1530" i="5" s="1"/>
  <c r="AA1531" i="5" a="1"/>
  <c r="AA1531" i="5" s="1"/>
  <c r="AA1532" i="5" a="1"/>
  <c r="AA1532" i="5" s="1"/>
  <c r="AA1533" i="5" a="1"/>
  <c r="AA1533" i="5" s="1"/>
  <c r="AA1534" i="5" a="1"/>
  <c r="AA1534" i="5" s="1"/>
  <c r="AA1535" i="5" a="1"/>
  <c r="AA1535" i="5" s="1"/>
  <c r="AA1536" i="5" a="1"/>
  <c r="AA1536" i="5" s="1"/>
  <c r="AA1537" i="5" a="1"/>
  <c r="AA1537" i="5" s="1"/>
  <c r="AA1538" i="5" a="1"/>
  <c r="AA1538" i="5" s="1"/>
  <c r="AA1539" i="5" a="1"/>
  <c r="AA1539" i="5" s="1"/>
  <c r="AA1540" i="5" a="1"/>
  <c r="AA1540" i="5" s="1"/>
  <c r="AA1541" i="5" a="1"/>
  <c r="AA1541" i="5" s="1"/>
  <c r="AA1542" i="5" a="1"/>
  <c r="AA1542" i="5" s="1"/>
  <c r="AA1543" i="5" a="1"/>
  <c r="AA1543" i="5" s="1"/>
  <c r="AA1544" i="5" a="1"/>
  <c r="AA1544" i="5" s="1"/>
  <c r="AA1545" i="5" a="1"/>
  <c r="AA1545" i="5" s="1"/>
  <c r="AA1546" i="5" a="1"/>
  <c r="AA1546" i="5" s="1"/>
  <c r="AA1547" i="5" a="1"/>
  <c r="AA1547" i="5" s="1"/>
  <c r="AA1548" i="5" a="1"/>
  <c r="AA1548" i="5" s="1"/>
  <c r="AA1549" i="5" a="1"/>
  <c r="AA1549" i="5" s="1"/>
  <c r="AA1550" i="5" a="1"/>
  <c r="AA1550" i="5" s="1"/>
  <c r="AA1551" i="5" a="1"/>
  <c r="AA1551" i="5" s="1"/>
  <c r="AA1552" i="5" a="1"/>
  <c r="AA1552" i="5" s="1"/>
  <c r="AA1553" i="5" a="1"/>
  <c r="AA1553" i="5"/>
  <c r="AA1554" i="5" a="1"/>
  <c r="AA1554" i="5" s="1"/>
  <c r="AA1555" i="5" a="1"/>
  <c r="AA1555" i="5" s="1"/>
  <c r="AA1556" i="5" a="1"/>
  <c r="AA1556" i="5" s="1"/>
  <c r="AA1557" i="5" a="1"/>
  <c r="AA1557" i="5" s="1"/>
  <c r="AA1558" i="5" a="1"/>
  <c r="AA1558" i="5" s="1"/>
  <c r="AA1559" i="5" a="1"/>
  <c r="AA1559" i="5" s="1"/>
  <c r="AA1560" i="5" a="1"/>
  <c r="AA1560" i="5" s="1"/>
  <c r="AA1561" i="5" a="1"/>
  <c r="AA1561" i="5" s="1"/>
  <c r="AA1562" i="5" a="1"/>
  <c r="AA1562" i="5" s="1"/>
  <c r="AA1563" i="5" a="1"/>
  <c r="AA1563" i="5" s="1"/>
  <c r="AA1564" i="5" a="1"/>
  <c r="AA1564" i="5" s="1"/>
  <c r="AA1565" i="5" a="1"/>
  <c r="AA1565" i="5" s="1"/>
  <c r="AA1566" i="5" a="1"/>
  <c r="AA1566" i="5" s="1"/>
  <c r="AA1567" i="5" a="1"/>
  <c r="AA1567" i="5"/>
  <c r="AA1568" i="5" a="1"/>
  <c r="AA1568" i="5" s="1"/>
  <c r="AA1569" i="5" a="1"/>
  <c r="AA1569" i="5" s="1"/>
  <c r="AA1570" i="5" a="1"/>
  <c r="AA1570" i="5" s="1"/>
  <c r="AA1571" i="5" a="1"/>
  <c r="AA1571" i="5" s="1"/>
  <c r="AA1572" i="5" a="1"/>
  <c r="AA1572" i="5" s="1"/>
  <c r="AA1573" i="5" a="1"/>
  <c r="AA1573" i="5" s="1"/>
  <c r="AA1574" i="5" a="1"/>
  <c r="AA1574" i="5" s="1"/>
  <c r="AA1575" i="5" a="1"/>
  <c r="AA1575" i="5" s="1"/>
  <c r="AA1576" i="5" a="1"/>
  <c r="AA1576" i="5" s="1"/>
  <c r="AA1577" i="5" a="1"/>
  <c r="AA1577" i="5" s="1"/>
  <c r="AA1578" i="5" a="1"/>
  <c r="AA1578" i="5" s="1"/>
  <c r="AA1579" i="5" a="1"/>
  <c r="AA1579" i="5" s="1"/>
  <c r="AA1580" i="5" a="1"/>
  <c r="AA1580" i="5" s="1"/>
  <c r="AA1581" i="5" a="1"/>
  <c r="AA1581" i="5" s="1"/>
  <c r="AA1582" i="5" a="1"/>
  <c r="AA1582" i="5" s="1"/>
  <c r="AA1583" i="5" a="1"/>
  <c r="AA1583" i="5" s="1"/>
  <c r="AA1584" i="5" a="1"/>
  <c r="AA1584" i="5" s="1"/>
  <c r="AA1585" i="5" a="1"/>
  <c r="AA1585" i="5"/>
  <c r="AA1586" i="5" a="1"/>
  <c r="AA1586" i="5" s="1"/>
  <c r="AA1587" i="5" a="1"/>
  <c r="AA1587" i="5" s="1"/>
  <c r="AA1588" i="5" a="1"/>
  <c r="AA1588" i="5" s="1"/>
  <c r="AA1589" i="5" a="1"/>
  <c r="AA1589" i="5" s="1"/>
  <c r="AA1590" i="5" a="1"/>
  <c r="AA1590" i="5" s="1"/>
  <c r="AA1591" i="5" a="1"/>
  <c r="AA1591" i="5" s="1"/>
  <c r="AA1592" i="5" a="1"/>
  <c r="AA1592" i="5" s="1"/>
  <c r="AA1593" i="5" a="1"/>
  <c r="AA1593" i="5" s="1"/>
  <c r="AA1594" i="5" a="1"/>
  <c r="AA1594" i="5" s="1"/>
  <c r="AA1595" i="5" a="1"/>
  <c r="AA1595" i="5" s="1"/>
  <c r="AA1596" i="5" a="1"/>
  <c r="AA1596" i="5" s="1"/>
  <c r="AA1597" i="5" a="1"/>
  <c r="AA1597" i="5" s="1"/>
  <c r="AA1598" i="5" a="1"/>
  <c r="AA1598" i="5" s="1"/>
  <c r="AA1599" i="5" a="1"/>
  <c r="AA1599" i="5" s="1"/>
  <c r="AA1600" i="5" a="1"/>
  <c r="AA1600" i="5" s="1"/>
  <c r="AA1601" i="5" a="1"/>
  <c r="AA1601" i="5" s="1"/>
  <c r="AA1602" i="5" a="1"/>
  <c r="AA1602" i="5" s="1"/>
  <c r="AA1603" i="5" a="1"/>
  <c r="AA1603" i="5" s="1"/>
  <c r="AA1604" i="5" a="1"/>
  <c r="AA1604" i="5" s="1"/>
  <c r="AA1605" i="5" a="1"/>
  <c r="AA1605" i="5" s="1"/>
  <c r="AA1606" i="5" a="1"/>
  <c r="AA1606" i="5" s="1"/>
  <c r="AA1607" i="5" a="1"/>
  <c r="AA1607" i="5" s="1"/>
  <c r="AA1608" i="5" a="1"/>
  <c r="AA1608" i="5" s="1"/>
  <c r="AA1609" i="5" a="1"/>
  <c r="AA1609" i="5" s="1"/>
  <c r="AA1610" i="5" a="1"/>
  <c r="AA1610" i="5" s="1"/>
  <c r="AA1611" i="5" a="1"/>
  <c r="AA1611" i="5" s="1"/>
  <c r="AA1612" i="5" a="1"/>
  <c r="AA1612" i="5" s="1"/>
  <c r="AA1613" i="5" a="1"/>
  <c r="AA1613" i="5" s="1"/>
  <c r="AA1614" i="5" a="1"/>
  <c r="AA1614" i="5" s="1"/>
  <c r="AA1615" i="5" a="1"/>
  <c r="AA1615" i="5" s="1"/>
  <c r="AA1616" i="5" a="1"/>
  <c r="AA1616" i="5" s="1"/>
  <c r="AA1617" i="5" a="1"/>
  <c r="AA1617" i="5"/>
  <c r="AA1618" i="5" a="1"/>
  <c r="AA1618" i="5" s="1"/>
  <c r="AA1619" i="5" a="1"/>
  <c r="AA1619" i="5" s="1"/>
  <c r="AA1620" i="5" a="1"/>
  <c r="AA1620" i="5" s="1"/>
  <c r="AA1621" i="5" a="1"/>
  <c r="AA1621" i="5" s="1"/>
  <c r="AA1622" i="5" a="1"/>
  <c r="AA1622" i="5" s="1"/>
  <c r="AA1623" i="5" a="1"/>
  <c r="AA1623" i="5" s="1"/>
  <c r="AA1624" i="5" a="1"/>
  <c r="AA1624" i="5" s="1"/>
  <c r="AA1625" i="5" a="1"/>
  <c r="AA1625" i="5" s="1"/>
  <c r="AA1626" i="5" a="1"/>
  <c r="AA1626" i="5" s="1"/>
  <c r="AA1627" i="5" a="1"/>
  <c r="AA1627" i="5" s="1"/>
  <c r="AA1628" i="5" a="1"/>
  <c r="AA1628" i="5" s="1"/>
  <c r="AA1629" i="5" a="1"/>
  <c r="AA1629" i="5"/>
  <c r="AA1630" i="5" a="1"/>
  <c r="AA1630" i="5" s="1"/>
  <c r="AA1631" i="5" a="1"/>
  <c r="AA1631" i="5" s="1"/>
  <c r="AA1632" i="5" a="1"/>
  <c r="AA1632" i="5" s="1"/>
  <c r="AA1633" i="5" a="1"/>
  <c r="AA1633" i="5" s="1"/>
  <c r="AA1634" i="5" a="1"/>
  <c r="AA1634" i="5" s="1"/>
  <c r="AA1635" i="5" a="1"/>
  <c r="AA1635" i="5" s="1"/>
  <c r="AA1636" i="5" a="1"/>
  <c r="AA1636" i="5" s="1"/>
  <c r="AA1637" i="5" a="1"/>
  <c r="AA1637" i="5" s="1"/>
  <c r="AA1638" i="5" a="1"/>
  <c r="AA1638" i="5" s="1"/>
  <c r="AA1639" i="5" a="1"/>
  <c r="AA1639" i="5" s="1"/>
  <c r="AA1640" i="5" a="1"/>
  <c r="AA1640" i="5" s="1"/>
  <c r="AA1641" i="5" a="1"/>
  <c r="AA1641" i="5" s="1"/>
  <c r="AA1642" i="5" a="1"/>
  <c r="AA1642" i="5" s="1"/>
  <c r="AA1643" i="5" a="1"/>
  <c r="AA1643" i="5" s="1"/>
  <c r="AA1644" i="5" a="1"/>
  <c r="AA1644" i="5" s="1"/>
  <c r="AA1645" i="5" a="1"/>
  <c r="AA1645" i="5" s="1"/>
  <c r="AA1646" i="5" a="1"/>
  <c r="AA1646" i="5" s="1"/>
  <c r="AA1647" i="5" a="1"/>
  <c r="AA1647" i="5" s="1"/>
  <c r="AA1648" i="5" a="1"/>
  <c r="AA1648" i="5" s="1"/>
  <c r="AA1649" i="5" a="1"/>
  <c r="AA1649" i="5" s="1"/>
  <c r="AA1650" i="5" a="1"/>
  <c r="AA1650" i="5" s="1"/>
  <c r="AA1651" i="5" a="1"/>
  <c r="AA1651" i="5" s="1"/>
  <c r="AA1652" i="5" a="1"/>
  <c r="AA1652" i="5" s="1"/>
  <c r="AA1653" i="5" a="1"/>
  <c r="AA1653" i="5"/>
  <c r="AA1654" i="5" a="1"/>
  <c r="AA1654" i="5" s="1"/>
  <c r="AA1655" i="5" a="1"/>
  <c r="AA1655" i="5" s="1"/>
  <c r="AA1656" i="5" a="1"/>
  <c r="AA1656" i="5" s="1"/>
  <c r="AA1657" i="5" a="1"/>
  <c r="AA1657" i="5" s="1"/>
  <c r="AA1658" i="5" a="1"/>
  <c r="AA1658" i="5" s="1"/>
  <c r="AA1659" i="5" a="1"/>
  <c r="AA1659" i="5" s="1"/>
  <c r="AA1660" i="5" a="1"/>
  <c r="AA1660" i="5" s="1"/>
  <c r="AA1661" i="5" a="1"/>
  <c r="AA1661" i="5" s="1"/>
  <c r="AA1662" i="5" a="1"/>
  <c r="AA1662" i="5" s="1"/>
  <c r="AA1663" i="5" a="1"/>
  <c r="AA1663" i="5" s="1"/>
  <c r="AA1664" i="5" a="1"/>
  <c r="AA1664" i="5" s="1"/>
  <c r="AA1665" i="5" a="1"/>
  <c r="AA1665" i="5" s="1"/>
  <c r="AA1666" i="5" a="1"/>
  <c r="AA1666" i="5" s="1"/>
  <c r="AA1667" i="5" a="1"/>
  <c r="AA1667" i="5" s="1"/>
  <c r="AA1668" i="5" a="1"/>
  <c r="AA1668" i="5" s="1"/>
  <c r="AA1669" i="5" a="1"/>
  <c r="AA1669" i="5" s="1"/>
  <c r="AA1670" i="5" a="1"/>
  <c r="AA1670" i="5" s="1"/>
  <c r="AA1671" i="5" a="1"/>
  <c r="AA1671" i="5" s="1"/>
  <c r="AA1672" i="5" a="1"/>
  <c r="AA1672" i="5" s="1"/>
  <c r="AA1673" i="5" a="1"/>
  <c r="AA1673" i="5" s="1"/>
  <c r="AA1674" i="5" a="1"/>
  <c r="AA1674" i="5" s="1"/>
  <c r="AA1675" i="5" a="1"/>
  <c r="AA1675" i="5" s="1"/>
  <c r="AA1676" i="5" a="1"/>
  <c r="AA1676" i="5" s="1"/>
  <c r="AA1677" i="5" a="1"/>
  <c r="AA1677" i="5" s="1"/>
  <c r="AA1678" i="5" a="1"/>
  <c r="AA1678" i="5" s="1"/>
  <c r="AA1679" i="5" a="1"/>
  <c r="AA1679" i="5" s="1"/>
  <c r="AA1680" i="5" a="1"/>
  <c r="AA1680" i="5" s="1"/>
  <c r="AA1681" i="5" a="1"/>
  <c r="AA1681" i="5" s="1"/>
  <c r="AA1682" i="5" a="1"/>
  <c r="AA1682" i="5" s="1"/>
  <c r="AA1683" i="5" a="1"/>
  <c r="AA1683" i="5" s="1"/>
  <c r="AA1684" i="5" a="1"/>
  <c r="AA1684" i="5" s="1"/>
  <c r="AA1685" i="5" a="1"/>
  <c r="AA1685" i="5" s="1"/>
  <c r="AA1686" i="5" a="1"/>
  <c r="AA1686" i="5" s="1"/>
  <c r="AA1687" i="5" a="1"/>
  <c r="AA1687" i="5" s="1"/>
  <c r="AA1688" i="5" a="1"/>
  <c r="AA1688" i="5" s="1"/>
  <c r="AA1689" i="5" a="1"/>
  <c r="AA1689" i="5" s="1"/>
  <c r="AA1690" i="5" a="1"/>
  <c r="AA1690" i="5" s="1"/>
  <c r="AA1691" i="5" a="1"/>
  <c r="AA1691" i="5" s="1"/>
  <c r="AA1692" i="5" a="1"/>
  <c r="AA1692" i="5" s="1"/>
  <c r="AA1693" i="5" a="1"/>
  <c r="AA1693" i="5" s="1"/>
  <c r="AA1694" i="5" a="1"/>
  <c r="AA1694" i="5" s="1"/>
  <c r="AA1695" i="5" a="1"/>
  <c r="AA1695" i="5" s="1"/>
  <c r="AA1696" i="5" a="1"/>
  <c r="AA1696" i="5" s="1"/>
  <c r="AA1697" i="5" a="1"/>
  <c r="AA1697" i="5"/>
  <c r="AA1698" i="5" a="1"/>
  <c r="AA1698" i="5" s="1"/>
  <c r="AA1699" i="5" a="1"/>
  <c r="AA1699" i="5" s="1"/>
  <c r="AA1700" i="5" a="1"/>
  <c r="AA1700" i="5" s="1"/>
  <c r="AA1701" i="5" a="1"/>
  <c r="AA1701" i="5" s="1"/>
  <c r="AA1702" i="5" a="1"/>
  <c r="AA1702" i="5" s="1"/>
  <c r="AA1703" i="5" a="1"/>
  <c r="AA1703" i="5" s="1"/>
  <c r="AA1704" i="5" a="1"/>
  <c r="AA1704" i="5" s="1"/>
  <c r="AA1705" i="5" a="1"/>
  <c r="AA1705" i="5" s="1"/>
  <c r="AA1706" i="5" a="1"/>
  <c r="AA1706" i="5" s="1"/>
  <c r="AA1707" i="5" a="1"/>
  <c r="AA1707" i="5" s="1"/>
  <c r="AA1708" i="5" a="1"/>
  <c r="AA1708" i="5" s="1"/>
  <c r="AA1709" i="5" a="1"/>
  <c r="AA1709" i="5" s="1"/>
  <c r="AA1710" i="5" a="1"/>
  <c r="AA1710" i="5" s="1"/>
  <c r="AA1711" i="5" a="1"/>
  <c r="AA1711" i="5" s="1"/>
  <c r="AA1712" i="5" a="1"/>
  <c r="AA1712" i="5" s="1"/>
  <c r="AA1713" i="5" a="1"/>
  <c r="AA1713" i="5"/>
  <c r="AA1714" i="5" a="1"/>
  <c r="AA1714" i="5" s="1"/>
  <c r="AA1715" i="5" a="1"/>
  <c r="AA1715" i="5" s="1"/>
  <c r="AA1716" i="5" a="1"/>
  <c r="AA1716" i="5" s="1"/>
  <c r="AA1717" i="5" a="1"/>
  <c r="AA1717" i="5" s="1"/>
  <c r="AA1718" i="5" a="1"/>
  <c r="AA1718" i="5" s="1"/>
  <c r="AA1719" i="5" a="1"/>
  <c r="AA1719" i="5" s="1"/>
  <c r="AA1720" i="5" a="1"/>
  <c r="AA1720" i="5" s="1"/>
  <c r="AA1721" i="5" a="1"/>
  <c r="AA1721" i="5" s="1"/>
  <c r="AA1722" i="5" a="1"/>
  <c r="AA1722" i="5" s="1"/>
  <c r="AA1723" i="5" a="1"/>
  <c r="AA1723" i="5" s="1"/>
  <c r="AA1724" i="5" a="1"/>
  <c r="AA1724" i="5" s="1"/>
  <c r="AA1725" i="5" a="1"/>
  <c r="AA1725" i="5" s="1"/>
  <c r="AA1726" i="5" a="1"/>
  <c r="AA1726" i="5" s="1"/>
  <c r="AA1727" i="5" a="1"/>
  <c r="AA1727" i="5"/>
  <c r="AA1728" i="5" a="1"/>
  <c r="AA1728" i="5" s="1"/>
  <c r="AA1729" i="5" a="1"/>
  <c r="AA1729" i="5" s="1"/>
  <c r="AA1730" i="5" a="1"/>
  <c r="AA1730" i="5" s="1"/>
  <c r="AA1731" i="5" a="1"/>
  <c r="AA1731" i="5" s="1"/>
  <c r="AA1732" i="5" a="1"/>
  <c r="AA1732" i="5" s="1"/>
  <c r="AA1733" i="5" a="1"/>
  <c r="AA1733" i="5"/>
  <c r="AA1734" i="5" a="1"/>
  <c r="AA1734" i="5" s="1"/>
  <c r="AA1735" i="5" a="1"/>
  <c r="AA1735" i="5" s="1"/>
  <c r="AA1736" i="5" a="1"/>
  <c r="AA1736" i="5" s="1"/>
  <c r="AA1737" i="5" a="1"/>
  <c r="AA1737" i="5" s="1"/>
  <c r="AA1738" i="5" a="1"/>
  <c r="AA1738" i="5" s="1"/>
  <c r="AA1739" i="5" a="1"/>
  <c r="AA1739" i="5" s="1"/>
  <c r="AA1740" i="5" a="1"/>
  <c r="AA1740" i="5" s="1"/>
  <c r="AA1741" i="5" a="1"/>
  <c r="AA1741" i="5" s="1"/>
  <c r="AA1742" i="5" a="1"/>
  <c r="AA1742" i="5" s="1"/>
  <c r="AA1743" i="5" a="1"/>
  <c r="AA1743" i="5" s="1"/>
  <c r="AA1744" i="5" a="1"/>
  <c r="AA1744" i="5" s="1"/>
  <c r="AA1745" i="5" a="1"/>
  <c r="AA1745" i="5"/>
  <c r="AA1746" i="5" a="1"/>
  <c r="AA1746" i="5" s="1"/>
  <c r="AA1747" i="5" a="1"/>
  <c r="AA1747" i="5" s="1"/>
  <c r="AA1748" i="5" a="1"/>
  <c r="AA1748" i="5" s="1"/>
  <c r="AA1749" i="5" a="1"/>
  <c r="AA1749" i="5" s="1"/>
  <c r="AA1750" i="5" a="1"/>
  <c r="AA1750" i="5" s="1"/>
  <c r="AA1751" i="5" a="1"/>
  <c r="AA1751" i="5" s="1"/>
  <c r="AA1752" i="5" a="1"/>
  <c r="AA1752" i="5" s="1"/>
  <c r="AA1753" i="5" a="1"/>
  <c r="AA1753" i="5" s="1"/>
  <c r="AA1754" i="5" a="1"/>
  <c r="AA1754" i="5" s="1"/>
  <c r="AA1755" i="5" a="1"/>
  <c r="AA1755" i="5" s="1"/>
  <c r="AA1756" i="5" a="1"/>
  <c r="AA1756" i="5" s="1"/>
  <c r="AA1757" i="5" a="1"/>
  <c r="AA1757" i="5" s="1"/>
  <c r="AA1758" i="5" a="1"/>
  <c r="AA1758" i="5" s="1"/>
  <c r="AA1759" i="5" a="1"/>
  <c r="AA1759" i="5" s="1"/>
  <c r="AA1760" i="5" a="1"/>
  <c r="AA1760" i="5" s="1"/>
  <c r="AA1761" i="5" a="1"/>
  <c r="AA1761" i="5" s="1"/>
  <c r="AA1762" i="5" a="1"/>
  <c r="AA1762" i="5" s="1"/>
  <c r="AA1763" i="5" a="1"/>
  <c r="AA1763" i="5" s="1"/>
  <c r="AA1764" i="5" a="1"/>
  <c r="AA1764" i="5" s="1"/>
  <c r="AA1765" i="5" a="1"/>
  <c r="AA1765" i="5" s="1"/>
  <c r="AA1766" i="5" a="1"/>
  <c r="AA1766" i="5" s="1"/>
  <c r="AA1767" i="5" a="1"/>
  <c r="AA1767" i="5" s="1"/>
  <c r="AA1768" i="5" a="1"/>
  <c r="AA1768" i="5" s="1"/>
  <c r="AA1769" i="5" a="1"/>
  <c r="AA1769" i="5" s="1"/>
  <c r="AA1770" i="5" a="1"/>
  <c r="AA1770" i="5" s="1"/>
  <c r="AA1771" i="5" a="1"/>
  <c r="AA1771" i="5" s="1"/>
  <c r="AA1772" i="5" a="1"/>
  <c r="AA1772" i="5" s="1"/>
  <c r="AA1773" i="5" a="1"/>
  <c r="AA1773" i="5" s="1"/>
  <c r="AA1774" i="5" a="1"/>
  <c r="AA1774" i="5" s="1"/>
  <c r="AA1775" i="5" a="1"/>
  <c r="AA1775" i="5" s="1"/>
  <c r="AA1776" i="5" a="1"/>
  <c r="AA1776" i="5" s="1"/>
  <c r="AA1777" i="5" a="1"/>
  <c r="AA1777" i="5" s="1"/>
  <c r="AA1778" i="5" a="1"/>
  <c r="AA1778" i="5" s="1"/>
  <c r="AA1779" i="5" a="1"/>
  <c r="AA1779" i="5" s="1"/>
  <c r="AA1780" i="5" a="1"/>
  <c r="AA1780" i="5" s="1"/>
  <c r="AA1781" i="5" a="1"/>
  <c r="AA1781" i="5" s="1"/>
  <c r="AA1782" i="5" a="1"/>
  <c r="AA1782" i="5" s="1"/>
  <c r="AA1783" i="5" a="1"/>
  <c r="AA1783" i="5" s="1"/>
  <c r="AA1784" i="5" a="1"/>
  <c r="AA1784" i="5" s="1"/>
  <c r="AA1785" i="5" a="1"/>
  <c r="AA1785" i="5"/>
  <c r="AA1786" i="5" a="1"/>
  <c r="AA1786" i="5" s="1"/>
  <c r="AA1787" i="5" a="1"/>
  <c r="AA1787" i="5" s="1"/>
  <c r="AA1788" i="5" a="1"/>
  <c r="AA1788" i="5" s="1"/>
  <c r="AA1789" i="5" a="1"/>
  <c r="AA1789" i="5" s="1"/>
  <c r="AA1790" i="5" a="1"/>
  <c r="AA1790" i="5" s="1"/>
  <c r="AA1791" i="5" a="1"/>
  <c r="AA1791" i="5" s="1"/>
  <c r="AA1792" i="5" a="1"/>
  <c r="AA1792" i="5" s="1"/>
  <c r="AA1793" i="5" a="1"/>
  <c r="AA1793" i="5" s="1"/>
  <c r="AA1794" i="5" a="1"/>
  <c r="AA1794" i="5" s="1"/>
  <c r="AA1795" i="5" a="1"/>
  <c r="AA1795" i="5" s="1"/>
  <c r="AA1796" i="5" a="1"/>
  <c r="AA1796" i="5" s="1"/>
  <c r="AA1797" i="5" a="1"/>
  <c r="AA1797" i="5" s="1"/>
  <c r="AA1798" i="5" a="1"/>
  <c r="AA1798" i="5" s="1"/>
  <c r="AA1799" i="5" a="1"/>
  <c r="AA1799" i="5" s="1"/>
  <c r="AA1800" i="5" a="1"/>
  <c r="AA1800" i="5" s="1"/>
  <c r="AA1801" i="5" a="1"/>
  <c r="AA1801" i="5"/>
  <c r="AA1802" i="5" a="1"/>
  <c r="AA1802" i="5" s="1"/>
  <c r="AA1803" i="5" a="1"/>
  <c r="AA1803" i="5" s="1"/>
  <c r="AA1804" i="5" a="1"/>
  <c r="AA1804" i="5" s="1"/>
  <c r="AA1805" i="5" a="1"/>
  <c r="AA1805" i="5" s="1"/>
  <c r="AA1806" i="5" a="1"/>
  <c r="AA1806" i="5" s="1"/>
  <c r="AA1807" i="5" a="1"/>
  <c r="AA1807" i="5"/>
  <c r="AA1808" i="5" a="1"/>
  <c r="AA1808" i="5" s="1"/>
  <c r="AA1809" i="5" a="1"/>
  <c r="AA1809" i="5" s="1"/>
  <c r="AA1810" i="5" a="1"/>
  <c r="AA1810" i="5" s="1"/>
  <c r="AA1811" i="5" a="1"/>
  <c r="AA1811" i="5" s="1"/>
  <c r="AA1812" i="5" a="1"/>
  <c r="AA1812" i="5" s="1"/>
  <c r="AA1813" i="5" a="1"/>
  <c r="AA1813" i="5" s="1"/>
  <c r="AA1814" i="5" a="1"/>
  <c r="AA1814" i="5" s="1"/>
  <c r="AA1815" i="5" a="1"/>
  <c r="AA1815" i="5" s="1"/>
  <c r="AA1816" i="5" a="1"/>
  <c r="AA1816" i="5" s="1"/>
  <c r="AA1817" i="5" a="1"/>
  <c r="AA1817" i="5"/>
  <c r="AA1818" i="5" a="1"/>
  <c r="AA1818" i="5" s="1"/>
  <c r="AA1819" i="5" a="1"/>
  <c r="AA1819" i="5" s="1"/>
  <c r="AA1820" i="5" a="1"/>
  <c r="AA1820" i="5" s="1"/>
  <c r="AA1821" i="5" a="1"/>
  <c r="AA1821" i="5" s="1"/>
  <c r="AA1822" i="5" a="1"/>
  <c r="AA1822" i="5" s="1"/>
  <c r="AA1823" i="5" a="1"/>
  <c r="AA1823" i="5" s="1"/>
  <c r="AA1824" i="5" a="1"/>
  <c r="AA1824" i="5" s="1"/>
  <c r="AA1825" i="5" a="1"/>
  <c r="AA1825" i="5" s="1"/>
  <c r="AA1826" i="5" a="1"/>
  <c r="AA1826" i="5" s="1"/>
  <c r="AA1827" i="5" a="1"/>
  <c r="AA1827" i="5" s="1"/>
  <c r="AA1828" i="5" a="1"/>
  <c r="AA1828" i="5" s="1"/>
  <c r="AA1829" i="5" a="1"/>
  <c r="AA1829" i="5" s="1"/>
  <c r="AA1830" i="5" a="1"/>
  <c r="AA1830" i="5" s="1"/>
  <c r="AA1831" i="5" a="1"/>
  <c r="AA1831" i="5"/>
  <c r="AA1832" i="5" a="1"/>
  <c r="AA1832" i="5" s="1"/>
  <c r="AA1833" i="5" a="1"/>
  <c r="AA1833" i="5" s="1"/>
  <c r="AA1834" i="5" a="1"/>
  <c r="AA1834" i="5" s="1"/>
  <c r="AA1835" i="5" a="1"/>
  <c r="AA1835" i="5" s="1"/>
  <c r="AA1836" i="5" a="1"/>
  <c r="AA1836" i="5" s="1"/>
  <c r="AA1837" i="5" a="1"/>
  <c r="AA1837" i="5" s="1"/>
  <c r="AA1838" i="5" a="1"/>
  <c r="AA1838" i="5" s="1"/>
  <c r="AA1839" i="5" a="1"/>
  <c r="AA1839" i="5" s="1"/>
  <c r="AA1840" i="5" a="1"/>
  <c r="AA1840" i="5" s="1"/>
  <c r="AA1841" i="5" a="1"/>
  <c r="AA1841" i="5" s="1"/>
  <c r="AA1842" i="5" a="1"/>
  <c r="AA1842" i="5" s="1"/>
  <c r="AA1843" i="5" a="1"/>
  <c r="AA1843" i="5" s="1"/>
  <c r="AA1844" i="5" a="1"/>
  <c r="AA1844" i="5" s="1"/>
  <c r="AA1845" i="5" a="1"/>
  <c r="AA1845" i="5" s="1"/>
  <c r="AA1846" i="5" a="1"/>
  <c r="AA1846" i="5" s="1"/>
  <c r="AA1847" i="5" a="1"/>
  <c r="AA1847" i="5" s="1"/>
  <c r="AA1848" i="5" a="1"/>
  <c r="AA1848" i="5" s="1"/>
  <c r="AA1849" i="5" a="1"/>
  <c r="AA1849" i="5"/>
  <c r="AA1850" i="5" a="1"/>
  <c r="AA1850" i="5" s="1"/>
  <c r="AA1851" i="5" a="1"/>
  <c r="AA1851" i="5" s="1"/>
  <c r="AA1852" i="5" a="1"/>
  <c r="AA1852" i="5" s="1"/>
  <c r="AA1853" i="5" a="1"/>
  <c r="AA1853" i="5" s="1"/>
  <c r="AA1854" i="5" a="1"/>
  <c r="AA1854" i="5" s="1"/>
  <c r="AA1855" i="5" a="1"/>
  <c r="AA1855" i="5" s="1"/>
  <c r="AA1856" i="5" a="1"/>
  <c r="AA1856" i="5" s="1"/>
  <c r="AA1857" i="5" a="1"/>
  <c r="AA1857" i="5" s="1"/>
  <c r="AA1858" i="5" a="1"/>
  <c r="AA1858" i="5" s="1"/>
  <c r="AA1859" i="5" a="1"/>
  <c r="AA1859" i="5" s="1"/>
  <c r="AA1860" i="5" a="1"/>
  <c r="AA1860" i="5" s="1"/>
  <c r="AA1861" i="5" a="1"/>
  <c r="AA1861" i="5" s="1"/>
  <c r="AA1862" i="5" a="1"/>
  <c r="AA1862" i="5" s="1"/>
  <c r="AA1863" i="5" a="1"/>
  <c r="AA1863" i="5" s="1"/>
  <c r="AA1864" i="5" a="1"/>
  <c r="AA1864" i="5" s="1"/>
  <c r="AA1865" i="5" a="1"/>
  <c r="AA1865" i="5" s="1"/>
  <c r="AA1866" i="5" a="1"/>
  <c r="AA1866" i="5" s="1"/>
  <c r="AA1867" i="5" a="1"/>
  <c r="AA1867" i="5" s="1"/>
  <c r="AA1868" i="5" a="1"/>
  <c r="AA1868" i="5" s="1"/>
  <c r="AA1869" i="5" a="1"/>
  <c r="AA1869" i="5" s="1"/>
  <c r="AA1870" i="5" a="1"/>
  <c r="AA1870" i="5" s="1"/>
  <c r="AA1871" i="5" a="1"/>
  <c r="AA1871" i="5" s="1"/>
  <c r="AA1872" i="5" a="1"/>
  <c r="AA1872" i="5" s="1"/>
  <c r="AA1873" i="5" a="1"/>
  <c r="AA1873" i="5" s="1"/>
  <c r="AA1874" i="5" a="1"/>
  <c r="AA1874" i="5" s="1"/>
  <c r="AA1875" i="5" a="1"/>
  <c r="AA1875" i="5" s="1"/>
  <c r="AA1876" i="5" a="1"/>
  <c r="AA1876" i="5" s="1"/>
  <c r="AA1877" i="5" a="1"/>
  <c r="AA1877" i="5" s="1"/>
  <c r="AA1878" i="5" a="1"/>
  <c r="AA1878" i="5" s="1"/>
  <c r="AA1879" i="5" a="1"/>
  <c r="AA1879" i="5" s="1"/>
  <c r="AA1880" i="5" a="1"/>
  <c r="AA1880" i="5" s="1"/>
  <c r="AA1881" i="5" a="1"/>
  <c r="AA1881" i="5" s="1"/>
  <c r="AA1882" i="5" a="1"/>
  <c r="AA1882" i="5" s="1"/>
  <c r="AA1883" i="5" a="1"/>
  <c r="AA1883" i="5" s="1"/>
  <c r="AA1884" i="5" a="1"/>
  <c r="AA1884" i="5" s="1"/>
  <c r="AA1885" i="5" a="1"/>
  <c r="AA1885" i="5" s="1"/>
  <c r="AA1886" i="5" a="1"/>
  <c r="AA1886" i="5" s="1"/>
  <c r="AA1887" i="5" a="1"/>
  <c r="AA1887" i="5" s="1"/>
  <c r="AA1888" i="5" a="1"/>
  <c r="AA1888" i="5" s="1"/>
  <c r="AA1889" i="5" a="1"/>
  <c r="AA1889" i="5" s="1"/>
  <c r="AA1890" i="5" a="1"/>
  <c r="AA1890" i="5" s="1"/>
  <c r="AA1891" i="5" a="1"/>
  <c r="AA1891" i="5" s="1"/>
  <c r="AA1892" i="5" a="1"/>
  <c r="AA1892" i="5" s="1"/>
  <c r="AA1893" i="5" a="1"/>
  <c r="AA1893" i="5" s="1"/>
  <c r="AA1894" i="5" a="1"/>
  <c r="AA1894" i="5" s="1"/>
  <c r="AA1895" i="5" a="1"/>
  <c r="AA1895" i="5" s="1"/>
  <c r="AA1896" i="5" a="1"/>
  <c r="AA1896" i="5" s="1"/>
  <c r="AA1897" i="5" a="1"/>
  <c r="AA1897" i="5" s="1"/>
  <c r="AA1898" i="5" a="1"/>
  <c r="AA1898" i="5" s="1"/>
  <c r="AA1899" i="5" a="1"/>
  <c r="AA1899" i="5" s="1"/>
  <c r="AA1900" i="5" a="1"/>
  <c r="AA1900" i="5" s="1"/>
  <c r="AA1901" i="5" a="1"/>
  <c r="AA1901" i="5"/>
  <c r="AA1902" i="5" a="1"/>
  <c r="AA1902" i="5" s="1"/>
  <c r="AA1903" i="5" a="1"/>
  <c r="AA1903" i="5" s="1"/>
  <c r="AA1904" i="5" a="1"/>
  <c r="AA1904" i="5" s="1"/>
  <c r="AA1905" i="5" a="1"/>
  <c r="AA1905" i="5" s="1"/>
  <c r="AA1906" i="5" a="1"/>
  <c r="AA1906" i="5" s="1"/>
  <c r="AA1907" i="5" a="1"/>
  <c r="AA1907" i="5" s="1"/>
  <c r="AA1908" i="5" a="1"/>
  <c r="AA1908" i="5" s="1"/>
  <c r="AA1909" i="5" a="1"/>
  <c r="AA1909" i="5" s="1"/>
  <c r="AA1910" i="5" a="1"/>
  <c r="AA1910" i="5" s="1"/>
  <c r="AA1911" i="5" a="1"/>
  <c r="AA1911" i="5" s="1"/>
  <c r="AA1912" i="5" a="1"/>
  <c r="AA1912" i="5" s="1"/>
  <c r="AA1913" i="5" a="1"/>
  <c r="AA1913" i="5" s="1"/>
  <c r="AA1914" i="5" a="1"/>
  <c r="AA1914" i="5" s="1"/>
  <c r="AA1915" i="5" a="1"/>
  <c r="AA1915" i="5" s="1"/>
  <c r="AA1916" i="5" a="1"/>
  <c r="AA1916" i="5" s="1"/>
  <c r="AA1917" i="5" a="1"/>
  <c r="AA1917" i="5" s="1"/>
  <c r="AA1918" i="5" a="1"/>
  <c r="AA1918" i="5" s="1"/>
  <c r="AA1919" i="5" a="1"/>
  <c r="AA1919" i="5"/>
  <c r="AA1920" i="5" a="1"/>
  <c r="AA1920" i="5" s="1"/>
  <c r="AA1921" i="5" a="1"/>
  <c r="AA1921" i="5" s="1"/>
  <c r="AA1922" i="5" a="1"/>
  <c r="AA1922" i="5" s="1"/>
  <c r="AA1923" i="5" a="1"/>
  <c r="AA1923" i="5" s="1"/>
  <c r="AA1924" i="5" a="1"/>
  <c r="AA1924" i="5" s="1"/>
  <c r="AA1925" i="5" a="1"/>
  <c r="AA1925" i="5"/>
  <c r="AA1926" i="5" a="1"/>
  <c r="AA1926" i="5" s="1"/>
  <c r="AA1927" i="5" a="1"/>
  <c r="AA1927" i="5" s="1"/>
  <c r="AA1928" i="5" a="1"/>
  <c r="AA1928" i="5" s="1"/>
  <c r="AA1929" i="5" a="1"/>
  <c r="AA1929" i="5" s="1"/>
  <c r="AA1930" i="5" a="1"/>
  <c r="AA1930" i="5" s="1"/>
  <c r="AA1931" i="5" a="1"/>
  <c r="AA1931" i="5" s="1"/>
  <c r="AA1932" i="5" a="1"/>
  <c r="AA1932" i="5" s="1"/>
  <c r="AA1933" i="5" a="1"/>
  <c r="AA1933" i="5" s="1"/>
  <c r="AA1934" i="5" a="1"/>
  <c r="AA1934" i="5" s="1"/>
  <c r="AA1935" i="5" a="1"/>
  <c r="AA1935" i="5" s="1"/>
  <c r="AA1936" i="5" a="1"/>
  <c r="AA1936" i="5" s="1"/>
  <c r="AA1937" i="5" a="1"/>
  <c r="AA1937" i="5"/>
  <c r="AA1938" i="5" a="1"/>
  <c r="AA1938" i="5" s="1"/>
  <c r="AA1939" i="5" a="1"/>
  <c r="AA1939" i="5" s="1"/>
  <c r="AA1940" i="5" a="1"/>
  <c r="AA1940" i="5" s="1"/>
  <c r="AA1941" i="5" a="1"/>
  <c r="AA1941" i="5" s="1"/>
  <c r="AA1942" i="5" a="1"/>
  <c r="AA1942" i="5" s="1"/>
  <c r="AA1943" i="5" a="1"/>
  <c r="AA1943" i="5" s="1"/>
  <c r="AA1944" i="5" a="1"/>
  <c r="AA1944" i="5" s="1"/>
  <c r="AA1945" i="5" a="1"/>
  <c r="AA1945" i="5" s="1"/>
  <c r="AA1946" i="5" a="1"/>
  <c r="AA1946" i="5" s="1"/>
  <c r="AA1947" i="5" a="1"/>
  <c r="AA1947" i="5" s="1"/>
  <c r="AA1948" i="5" a="1"/>
  <c r="AA1948" i="5" s="1"/>
  <c r="AA1949" i="5" a="1"/>
  <c r="AA1949" i="5" s="1"/>
  <c r="AA1950" i="5" a="1"/>
  <c r="AA1950" i="5" s="1"/>
  <c r="AA1951" i="5" a="1"/>
  <c r="AA1951" i="5" s="1"/>
  <c r="AA1952" i="5" a="1"/>
  <c r="AA1952" i="5" s="1"/>
  <c r="AA1953" i="5" a="1"/>
  <c r="AA1953" i="5" s="1"/>
  <c r="AA1954" i="5" a="1"/>
  <c r="AA1954" i="5" s="1"/>
  <c r="AA1955" i="5" a="1"/>
  <c r="AA1955" i="5" s="1"/>
  <c r="AA1956" i="5" a="1"/>
  <c r="AA1956" i="5" s="1"/>
  <c r="AA1957" i="5" a="1"/>
  <c r="AA1957" i="5" s="1"/>
  <c r="AA1958" i="5" a="1"/>
  <c r="AA1958" i="5" s="1"/>
  <c r="AA1959" i="5" a="1"/>
  <c r="AA1959" i="5" s="1"/>
  <c r="AA1960" i="5" a="1"/>
  <c r="AA1960" i="5" s="1"/>
  <c r="AA1961" i="5" a="1"/>
  <c r="AA1961" i="5" s="1"/>
  <c r="AA1962" i="5" a="1"/>
  <c r="AA1962" i="5" s="1"/>
  <c r="AA1963" i="5" a="1"/>
  <c r="AA1963" i="5" s="1"/>
  <c r="AA1964" i="5" a="1"/>
  <c r="AA1964" i="5" s="1"/>
  <c r="AA1965" i="5" a="1"/>
  <c r="AA1965" i="5" s="1"/>
  <c r="AA1966" i="5" a="1"/>
  <c r="AA1966" i="5" s="1"/>
  <c r="AA1967" i="5" a="1"/>
  <c r="AA1967" i="5"/>
  <c r="AA1968" i="5" a="1"/>
  <c r="AA1968" i="5" s="1"/>
  <c r="AA1969" i="5" a="1"/>
  <c r="AA1969" i="5" s="1"/>
  <c r="AA1970" i="5" a="1"/>
  <c r="AA1970" i="5" s="1"/>
  <c r="AA1971" i="5" a="1"/>
  <c r="AA1971" i="5" s="1"/>
  <c r="AA1972" i="5" a="1"/>
  <c r="AA1972" i="5" s="1"/>
  <c r="AA1973" i="5" a="1"/>
  <c r="AA1973" i="5"/>
  <c r="AA1974" i="5" a="1"/>
  <c r="AA1974" i="5" s="1"/>
  <c r="AA1975" i="5" a="1"/>
  <c r="AA1975" i="5" s="1"/>
  <c r="AA1976" i="5" a="1"/>
  <c r="AA1976" i="5" s="1"/>
  <c r="AA1977" i="5" a="1"/>
  <c r="AA1977" i="5" s="1"/>
  <c r="AA1978" i="5" a="1"/>
  <c r="AA1978" i="5" s="1"/>
  <c r="AA1979" i="5" a="1"/>
  <c r="AA1979" i="5" s="1"/>
  <c r="AA1980" i="5" a="1"/>
  <c r="AA1980" i="5" s="1"/>
  <c r="AA1981" i="5" a="1"/>
  <c r="AA1981" i="5" s="1"/>
  <c r="AA1982" i="5" a="1"/>
  <c r="AA1982" i="5" s="1"/>
  <c r="AA1983" i="5" a="1"/>
  <c r="AA1983" i="5" s="1"/>
  <c r="AA1984" i="5" a="1"/>
  <c r="AA1984" i="5" s="1"/>
  <c r="AA1985" i="5" a="1"/>
  <c r="AA1985" i="5"/>
  <c r="AA1986" i="5" a="1"/>
  <c r="AA1986" i="5" s="1"/>
  <c r="AA1987" i="5" a="1"/>
  <c r="AA1987" i="5" s="1"/>
  <c r="AA1988" i="5" a="1"/>
  <c r="AA1988" i="5" s="1"/>
  <c r="AA1989" i="5" a="1"/>
  <c r="AA1989" i="5" s="1"/>
  <c r="AA1990" i="5" a="1"/>
  <c r="AA1990" i="5" s="1"/>
  <c r="AA1991" i="5" a="1"/>
  <c r="AA1991" i="5" s="1"/>
  <c r="AA1992" i="5" a="1"/>
  <c r="AA1992" i="5" s="1"/>
  <c r="AA1993" i="5" a="1"/>
  <c r="AA1993" i="5" s="1"/>
  <c r="AA1994" i="5" a="1"/>
  <c r="AA1994" i="5" s="1"/>
  <c r="AA1995" i="5" a="1"/>
  <c r="AA1995" i="5" s="1"/>
  <c r="AA1996" i="5" a="1"/>
  <c r="AA1996" i="5" s="1"/>
  <c r="AA1997" i="5" a="1"/>
  <c r="AA1997" i="5" s="1"/>
  <c r="AA1998" i="5" a="1"/>
  <c r="AA1998" i="5" s="1"/>
  <c r="AA1999" i="5" a="1"/>
  <c r="AA1999" i="5"/>
  <c r="AA2000" i="5" a="1"/>
  <c r="AA2000" i="5" s="1"/>
  <c r="AA2001" i="5" a="1"/>
  <c r="AA2001" i="5" s="1"/>
  <c r="AA2002" i="5" a="1"/>
  <c r="AA2002" i="5" s="1"/>
  <c r="AA2003" i="5" a="1"/>
  <c r="AA2003" i="5" s="1"/>
  <c r="AA2004" i="5" a="1"/>
  <c r="AA2004" i="5" s="1"/>
  <c r="AA2005" i="5" a="1"/>
  <c r="AA2005" i="5" s="1"/>
  <c r="AA2006" i="5" a="1"/>
  <c r="AA2006" i="5" s="1"/>
  <c r="AA2007" i="5" a="1"/>
  <c r="AA2007" i="5" s="1"/>
  <c r="AA2008" i="5" a="1"/>
  <c r="AA2008" i="5" s="1"/>
  <c r="AA2009" i="5" a="1"/>
  <c r="AA2009" i="5"/>
  <c r="AA2010" i="5" a="1"/>
  <c r="AA2010" i="5" s="1"/>
  <c r="AA2011" i="5" a="1"/>
  <c r="AA2011" i="5" s="1"/>
  <c r="AA2012" i="5" a="1"/>
  <c r="AA2012" i="5" s="1"/>
  <c r="AA2013" i="5" a="1"/>
  <c r="AA2013" i="5" s="1"/>
  <c r="AA2014" i="5" a="1"/>
  <c r="AA2014" i="5" s="1"/>
  <c r="AA2015" i="5" a="1"/>
  <c r="AA2015" i="5" s="1"/>
  <c r="AA2016" i="5" a="1"/>
  <c r="AA2016" i="5" s="1"/>
  <c r="AA2017" i="5" a="1"/>
  <c r="AA2017" i="5" s="1"/>
  <c r="AA2018" i="5" a="1"/>
  <c r="AA2018" i="5" s="1"/>
  <c r="AA2019" i="5" a="1"/>
  <c r="AA2019" i="5" s="1"/>
  <c r="AA2020" i="5" a="1"/>
  <c r="AA2020" i="5" s="1"/>
  <c r="AA2021" i="5" a="1"/>
  <c r="AA2021" i="5" s="1"/>
  <c r="AA2022" i="5" a="1"/>
  <c r="AA2022" i="5" s="1"/>
  <c r="AA2023" i="5" a="1"/>
  <c r="AA2023" i="5" s="1"/>
  <c r="AA2024" i="5" a="1"/>
  <c r="AA2024" i="5" s="1"/>
  <c r="AA2025" i="5" a="1"/>
  <c r="AA2025" i="5" s="1"/>
  <c r="AA2026" i="5" a="1"/>
  <c r="AA2026" i="5" s="1"/>
  <c r="AA2027" i="5" a="1"/>
  <c r="AA2027" i="5" s="1"/>
  <c r="AA2028" i="5" a="1"/>
  <c r="AA2028" i="5" s="1"/>
  <c r="AA2029" i="5" a="1"/>
  <c r="AA2029" i="5" s="1"/>
  <c r="AA2030" i="5" a="1"/>
  <c r="AA2030" i="5" s="1"/>
  <c r="AA2031" i="5" a="1"/>
  <c r="AA2031" i="5" s="1"/>
  <c r="AA2032" i="5" a="1"/>
  <c r="AA2032" i="5" s="1"/>
  <c r="AA2033" i="5" a="1"/>
  <c r="AA2033" i="5" s="1"/>
  <c r="AA2034" i="5" a="1"/>
  <c r="AA2034" i="5" s="1"/>
  <c r="AA2035" i="5" a="1"/>
  <c r="AA2035" i="5" s="1"/>
  <c r="AA2036" i="5" a="1"/>
  <c r="AA2036" i="5" s="1"/>
  <c r="AA2037" i="5" a="1"/>
  <c r="AA2037" i="5" s="1"/>
  <c r="AA2038" i="5" a="1"/>
  <c r="AA2038" i="5" s="1"/>
  <c r="AA2039" i="5" a="1"/>
  <c r="AA2039" i="5" s="1"/>
  <c r="AA2040" i="5" a="1"/>
  <c r="AA2040" i="5" s="1"/>
  <c r="AA2041" i="5" a="1"/>
  <c r="AA2041" i="5" s="1"/>
  <c r="AA2042" i="5" a="1"/>
  <c r="AA2042" i="5" s="1"/>
  <c r="AA2043" i="5" a="1"/>
  <c r="AA2043" i="5" s="1"/>
  <c r="AA2044" i="5" a="1"/>
  <c r="AA2044" i="5" s="1"/>
  <c r="AA2045" i="5" a="1"/>
  <c r="AA2045" i="5" s="1"/>
  <c r="AA2046" i="5" a="1"/>
  <c r="AA2046" i="5" s="1"/>
  <c r="AA2047" i="5" a="1"/>
  <c r="AA2047" i="5" s="1"/>
  <c r="AA2048" i="5" a="1"/>
  <c r="AA2048" i="5" s="1"/>
  <c r="AA2049" i="5" a="1"/>
  <c r="AA2049" i="5" s="1"/>
  <c r="AA2050" i="5" a="1"/>
  <c r="AA2050" i="5" s="1"/>
  <c r="AA2051" i="5" a="1"/>
  <c r="AA2051" i="5" s="1"/>
  <c r="AA2052" i="5" a="1"/>
  <c r="AA2052" i="5" s="1"/>
  <c r="AA2053" i="5" a="1"/>
  <c r="AA2053" i="5" s="1"/>
  <c r="AA2054" i="5" a="1"/>
  <c r="AA2054" i="5" s="1"/>
  <c r="AA2055" i="5" a="1"/>
  <c r="AA2055" i="5" s="1"/>
  <c r="AA2056" i="5" a="1"/>
  <c r="AA2056" i="5" s="1"/>
  <c r="AA2057" i="5" a="1"/>
  <c r="AA2057" i="5"/>
  <c r="AA2058" i="5" a="1"/>
  <c r="AA2058" i="5" s="1"/>
  <c r="AA2059" i="5" a="1"/>
  <c r="AA2059" i="5" s="1"/>
  <c r="AA2060" i="5" a="1"/>
  <c r="AA2060" i="5" s="1"/>
  <c r="AA2061" i="5" a="1"/>
  <c r="AA2061" i="5" s="1"/>
  <c r="AA2062" i="5" a="1"/>
  <c r="AA2062" i="5" s="1"/>
  <c r="AA2063" i="5" a="1"/>
  <c r="AA2063" i="5" s="1"/>
  <c r="AA2064" i="5" a="1"/>
  <c r="AA2064" i="5" s="1"/>
  <c r="AA2065" i="5" a="1"/>
  <c r="AA2065" i="5" s="1"/>
  <c r="AA2066" i="5" a="1"/>
  <c r="AA2066" i="5" s="1"/>
  <c r="AA2067" i="5" a="1"/>
  <c r="AA2067" i="5" s="1"/>
  <c r="AA2068" i="5" a="1"/>
  <c r="AA2068" i="5" s="1"/>
  <c r="AA2069" i="5" a="1"/>
  <c r="AA2069" i="5"/>
  <c r="AA2070" i="5" a="1"/>
  <c r="AA2070" i="5" s="1"/>
  <c r="AA2071" i="5" a="1"/>
  <c r="AA2071" i="5" s="1"/>
  <c r="AA2072" i="5" a="1"/>
  <c r="AA2072" i="5" s="1"/>
  <c r="AA2073" i="5" a="1"/>
  <c r="AA2073" i="5" s="1"/>
  <c r="AA2074" i="5" a="1"/>
  <c r="AA2074" i="5" s="1"/>
  <c r="AA2075" i="5" a="1"/>
  <c r="AA2075" i="5" s="1"/>
  <c r="AA2076" i="5" a="1"/>
  <c r="AA2076" i="5" s="1"/>
  <c r="AA2077" i="5" a="1"/>
  <c r="AA2077" i="5" s="1"/>
  <c r="AA2078" i="5" a="1"/>
  <c r="AA2078" i="5" s="1"/>
  <c r="AA2079" i="5" a="1"/>
  <c r="AA2079" i="5" s="1"/>
  <c r="AA2080" i="5" a="1"/>
  <c r="AA2080" i="5" s="1"/>
  <c r="AA2081" i="5" a="1"/>
  <c r="AA2081" i="5" s="1"/>
  <c r="AA2082" i="5" a="1"/>
  <c r="AA2082" i="5" s="1"/>
  <c r="AA2083" i="5" a="1"/>
  <c r="AA2083" i="5" s="1"/>
  <c r="AA2084" i="5" a="1"/>
  <c r="AA2084" i="5" s="1"/>
  <c r="AA2085" i="5" a="1"/>
  <c r="AA2085" i="5" s="1"/>
  <c r="AA2086" i="5" a="1"/>
  <c r="AA2086" i="5" s="1"/>
  <c r="AA2087" i="5" a="1"/>
  <c r="AA2087" i="5" s="1"/>
  <c r="AA2088" i="5" a="1"/>
  <c r="AA2088" i="5" s="1"/>
  <c r="AA2089" i="5" a="1"/>
  <c r="AA2089" i="5" s="1"/>
  <c r="AA2090" i="5" a="1"/>
  <c r="AA2090" i="5" s="1"/>
  <c r="AA2091" i="5" a="1"/>
  <c r="AA2091" i="5" s="1"/>
  <c r="AA2092" i="5" a="1"/>
  <c r="AA2092" i="5" s="1"/>
  <c r="AA2093" i="5" a="1"/>
  <c r="AA2093" i="5" s="1"/>
  <c r="AA2094" i="5" a="1"/>
  <c r="AA2094" i="5" s="1"/>
  <c r="AA2095" i="5" a="1"/>
  <c r="AA2095" i="5" s="1"/>
  <c r="AA2096" i="5" a="1"/>
  <c r="AA2096" i="5" s="1"/>
  <c r="AA2097" i="5" a="1"/>
  <c r="AA2097" i="5" s="1"/>
  <c r="AA2098" i="5" a="1"/>
  <c r="AA2098" i="5" s="1"/>
  <c r="AA2099" i="5" a="1"/>
  <c r="AA2099" i="5" s="1"/>
  <c r="AA2100" i="5" a="1"/>
  <c r="AA2100" i="5" s="1"/>
  <c r="AA2101" i="5" a="1"/>
  <c r="AA2101" i="5" s="1"/>
  <c r="AA2102" i="5" a="1"/>
  <c r="AA2102" i="5" s="1"/>
  <c r="AA2103" i="5" a="1"/>
  <c r="AA2103" i="5" s="1"/>
  <c r="AA2104" i="5" a="1"/>
  <c r="AA2104" i="5" s="1"/>
  <c r="AA2105" i="5" a="1"/>
  <c r="AA2105" i="5"/>
  <c r="AA2106" i="5" a="1"/>
  <c r="AA2106" i="5" s="1"/>
  <c r="AA2107" i="5" a="1"/>
  <c r="AA2107" i="5" s="1"/>
  <c r="AA2108" i="5" a="1"/>
  <c r="AA2108" i="5" s="1"/>
  <c r="AA2109" i="5" a="1"/>
  <c r="AA2109" i="5" s="1"/>
  <c r="AA2110" i="5" a="1"/>
  <c r="AA2110" i="5" s="1"/>
  <c r="AA2111" i="5" a="1"/>
  <c r="AA2111" i="5" s="1"/>
  <c r="AA2112" i="5" a="1"/>
  <c r="AA2112" i="5" s="1"/>
  <c r="AA2113" i="5" a="1"/>
  <c r="AA2113" i="5"/>
  <c r="AA2114" i="5" a="1"/>
  <c r="AA2114" i="5" s="1"/>
  <c r="AA2115" i="5" a="1"/>
  <c r="AA2115" i="5" s="1"/>
  <c r="AA2116" i="5" a="1"/>
  <c r="AA2116" i="5" s="1"/>
  <c r="AA2117" i="5" a="1"/>
  <c r="AA2117" i="5" s="1"/>
  <c r="AA2118" i="5" a="1"/>
  <c r="AA2118" i="5" s="1"/>
  <c r="AA2119" i="5" a="1"/>
  <c r="AA2119" i="5" s="1"/>
  <c r="AA2120" i="5" a="1"/>
  <c r="AA2120" i="5" s="1"/>
  <c r="AA2121" i="5" a="1"/>
  <c r="AA2121" i="5" s="1"/>
  <c r="AA2122" i="5" a="1"/>
  <c r="AA2122" i="5" s="1"/>
  <c r="AA2123" i="5" a="1"/>
  <c r="AA2123" i="5" s="1"/>
  <c r="AA2124" i="5" a="1"/>
  <c r="AA2124" i="5" s="1"/>
  <c r="AA2125" i="5" a="1"/>
  <c r="AA2125" i="5" s="1"/>
  <c r="AA2126" i="5" a="1"/>
  <c r="AA2126" i="5" s="1"/>
  <c r="AA2127" i="5" a="1"/>
  <c r="AA2127" i="5" s="1"/>
  <c r="AA2128" i="5" a="1"/>
  <c r="AA2128" i="5" s="1"/>
  <c r="AA2129" i="5" a="1"/>
  <c r="AA2129" i="5"/>
  <c r="AA2130" i="5" a="1"/>
  <c r="AA2130" i="5" s="1"/>
  <c r="AA2131" i="5" a="1"/>
  <c r="AA2131" i="5" s="1"/>
  <c r="AA2132" i="5" a="1"/>
  <c r="AA2132" i="5" s="1"/>
  <c r="AA2133" i="5" a="1"/>
  <c r="AA2133" i="5" s="1"/>
  <c r="AA2134" i="5" a="1"/>
  <c r="AA2134" i="5" s="1"/>
  <c r="AA2135" i="5" a="1"/>
  <c r="AA2135" i="5"/>
  <c r="AA2136" i="5" a="1"/>
  <c r="AA2136" i="5" s="1"/>
  <c r="AA2137" i="5" a="1"/>
  <c r="AA2137" i="5" s="1"/>
  <c r="AA2138" i="5" a="1"/>
  <c r="AA2138" i="5" s="1"/>
  <c r="AA2139" i="5" a="1"/>
  <c r="AA2139" i="5" s="1"/>
  <c r="AA2140" i="5" a="1"/>
  <c r="AA2140" i="5" s="1"/>
  <c r="AA2141" i="5" a="1"/>
  <c r="AA2141" i="5"/>
  <c r="AA2142" i="5" a="1"/>
  <c r="AA2142" i="5" s="1"/>
  <c r="AA2143" i="5" a="1"/>
  <c r="AA2143" i="5" s="1"/>
  <c r="AA2144" i="5" a="1"/>
  <c r="AA2144" i="5" s="1"/>
  <c r="AA2145" i="5" a="1"/>
  <c r="AA2145" i="5" s="1"/>
  <c r="AA2146" i="5" a="1"/>
  <c r="AA2146" i="5" s="1"/>
  <c r="AA2147" i="5" a="1"/>
  <c r="AA2147" i="5" s="1"/>
  <c r="AA2148" i="5" a="1"/>
  <c r="AA2148" i="5" s="1"/>
  <c r="AA2149" i="5" a="1"/>
  <c r="AA2149" i="5" s="1"/>
  <c r="AA2150" i="5" a="1"/>
  <c r="AA2150" i="5" s="1"/>
  <c r="AA2151" i="5" a="1"/>
  <c r="AA2151" i="5" s="1"/>
  <c r="AA2152" i="5" a="1"/>
  <c r="AA2152" i="5" s="1"/>
  <c r="AA2153" i="5" a="1"/>
  <c r="AA2153" i="5"/>
  <c r="AA2154" i="5" a="1"/>
  <c r="AA2154" i="5" s="1"/>
  <c r="AA2155" i="5" a="1"/>
  <c r="AA2155" i="5" s="1"/>
  <c r="AA2156" i="5" a="1"/>
  <c r="AA2156" i="5" s="1"/>
  <c r="AA2157" i="5" a="1"/>
  <c r="AA2157" i="5" s="1"/>
  <c r="AA2158" i="5" a="1"/>
  <c r="AA2158" i="5" s="1"/>
  <c r="AA2159" i="5" a="1"/>
  <c r="AA2159" i="5" s="1"/>
  <c r="AA2160" i="5" a="1"/>
  <c r="AA2160" i="5" s="1"/>
  <c r="AA2161" i="5" a="1"/>
  <c r="AA2161" i="5" s="1"/>
  <c r="AA2162" i="5" a="1"/>
  <c r="AA2162" i="5" s="1"/>
  <c r="AA2163" i="5" a="1"/>
  <c r="AA2163" i="5" s="1"/>
  <c r="AA2164" i="5" a="1"/>
  <c r="AA2164" i="5" s="1"/>
  <c r="AA2165" i="5" a="1"/>
  <c r="AA2165" i="5" s="1"/>
  <c r="AA2166" i="5" a="1"/>
  <c r="AA2166" i="5" s="1"/>
  <c r="AA2167" i="5" a="1"/>
  <c r="AA2167" i="5" s="1"/>
  <c r="AA2168" i="5" a="1"/>
  <c r="AA2168" i="5" s="1"/>
  <c r="AA2169" i="5" a="1"/>
  <c r="AA2169" i="5"/>
  <c r="AA2170" i="5" a="1"/>
  <c r="AA2170" i="5" s="1"/>
  <c r="AA2171" i="5" a="1"/>
  <c r="AA2171" i="5" s="1"/>
  <c r="AA2172" i="5" a="1"/>
  <c r="AA2172" i="5" s="1"/>
  <c r="AA2173" i="5" a="1"/>
  <c r="AA2173" i="5" s="1"/>
  <c r="AA2174" i="5" a="1"/>
  <c r="AA2174" i="5" s="1"/>
  <c r="AA2175" i="5" a="1"/>
  <c r="AA2175" i="5" s="1"/>
  <c r="AA2176" i="5" a="1"/>
  <c r="AA2176" i="5" s="1"/>
  <c r="AA2177" i="5" a="1"/>
  <c r="AA2177" i="5" s="1"/>
  <c r="AA2178" i="5" a="1"/>
  <c r="AA2178" i="5" s="1"/>
  <c r="AA2179" i="5" a="1"/>
  <c r="AA2179" i="5" s="1"/>
  <c r="AA2180" i="5" a="1"/>
  <c r="AA2180" i="5" s="1"/>
  <c r="AA2181" i="5" a="1"/>
  <c r="AA2181" i="5" s="1"/>
  <c r="AA2182" i="5" a="1"/>
  <c r="AA2182" i="5" s="1"/>
  <c r="AA2183" i="5" a="1"/>
  <c r="AA2183" i="5" s="1"/>
  <c r="AA2184" i="5" a="1"/>
  <c r="AA2184" i="5" s="1"/>
  <c r="AA2185" i="5" a="1"/>
  <c r="AA2185" i="5" s="1"/>
  <c r="AA2186" i="5" a="1"/>
  <c r="AA2186" i="5" s="1"/>
  <c r="AA2187" i="5" a="1"/>
  <c r="AA2187" i="5" s="1"/>
  <c r="AA2188" i="5" a="1"/>
  <c r="AA2188" i="5" s="1"/>
  <c r="AA2189" i="5" a="1"/>
  <c r="AA2189" i="5" s="1"/>
  <c r="AA2190" i="5" a="1"/>
  <c r="AA2190" i="5" s="1"/>
  <c r="AA2191" i="5" a="1"/>
  <c r="AA2191" i="5" s="1"/>
  <c r="AA2192" i="5" a="1"/>
  <c r="AA2192" i="5" s="1"/>
  <c r="AA2193" i="5" a="1"/>
  <c r="AA2193" i="5" s="1"/>
  <c r="AA2194" i="5" a="1"/>
  <c r="AA2194" i="5" s="1"/>
  <c r="AA2195" i="5" a="1"/>
  <c r="AA2195" i="5" s="1"/>
  <c r="AA2196" i="5" a="1"/>
  <c r="AA2196" i="5" s="1"/>
  <c r="AA2197" i="5" a="1"/>
  <c r="AA2197" i="5"/>
  <c r="AA2198" i="5" a="1"/>
  <c r="AA2198" i="5" s="1"/>
  <c r="AA2199" i="5" a="1"/>
  <c r="AA2199" i="5" s="1"/>
  <c r="AA2200" i="5" a="1"/>
  <c r="AA2200" i="5" s="1"/>
  <c r="AA2201" i="5" a="1"/>
  <c r="AA2201" i="5" s="1"/>
  <c r="AA2202" i="5" a="1"/>
  <c r="AA2202" i="5" s="1"/>
  <c r="AA2203" i="5" a="1"/>
  <c r="AA2203" i="5" s="1"/>
  <c r="AA2204" i="5" a="1"/>
  <c r="AA2204" i="5" s="1"/>
  <c r="AA2205" i="5" a="1"/>
  <c r="AA2205" i="5" s="1"/>
  <c r="AA2206" i="5" a="1"/>
  <c r="AA2206" i="5" s="1"/>
  <c r="AA2207" i="5" a="1"/>
  <c r="AA2207" i="5" s="1"/>
  <c r="AA2208" i="5" a="1"/>
  <c r="AA2208" i="5" s="1"/>
  <c r="AA2209" i="5" a="1"/>
  <c r="AA2209" i="5" s="1"/>
  <c r="AA2210" i="5" a="1"/>
  <c r="AA2210" i="5" s="1"/>
  <c r="AA2211" i="5" a="1"/>
  <c r="AA2211" i="5" s="1"/>
  <c r="AA2212" i="5" a="1"/>
  <c r="AA2212" i="5" s="1"/>
  <c r="AA2213" i="5" a="1"/>
  <c r="AA2213" i="5" s="1"/>
  <c r="AA2214" i="5" a="1"/>
  <c r="AA2214" i="5" s="1"/>
  <c r="AA2215" i="5" a="1"/>
  <c r="AA2215" i="5" s="1"/>
  <c r="AA2216" i="5" a="1"/>
  <c r="AA2216" i="5" s="1"/>
  <c r="AA2217" i="5" a="1"/>
  <c r="AA2217" i="5" s="1"/>
  <c r="AA2218" i="5" a="1"/>
  <c r="AA2218" i="5" s="1"/>
  <c r="AA2219" i="5" a="1"/>
  <c r="AA2219" i="5" s="1"/>
  <c r="AA2220" i="5" a="1"/>
  <c r="AA2220" i="5" s="1"/>
  <c r="AA2221" i="5" a="1"/>
  <c r="AA2221" i="5" s="1"/>
  <c r="AA2222" i="5" a="1"/>
  <c r="AA2222" i="5" s="1"/>
  <c r="AA2223" i="5" a="1"/>
  <c r="AA2223" i="5" s="1"/>
  <c r="AA2224" i="5" a="1"/>
  <c r="AA2224" i="5" s="1"/>
  <c r="AA2225" i="5" a="1"/>
  <c r="AA2225" i="5"/>
  <c r="AA2226" i="5" a="1"/>
  <c r="AA2226" i="5" s="1"/>
  <c r="AA2227" i="5" a="1"/>
  <c r="AA2227" i="5" s="1"/>
  <c r="AA2228" i="5" a="1"/>
  <c r="AA2228" i="5" s="1"/>
  <c r="AA2229" i="5" a="1"/>
  <c r="AA2229" i="5" s="1"/>
  <c r="AA2230" i="5" a="1"/>
  <c r="AA2230" i="5" s="1"/>
  <c r="AA2231" i="5" a="1"/>
  <c r="AA2231" i="5" s="1"/>
  <c r="AA2232" i="5" a="1"/>
  <c r="AA2232" i="5" s="1"/>
  <c r="AA2233" i="5" a="1"/>
  <c r="AA2233" i="5" s="1"/>
  <c r="AA2234" i="5" a="1"/>
  <c r="AA2234" i="5" s="1"/>
  <c r="AA2235" i="5" a="1"/>
  <c r="AA2235" i="5" s="1"/>
  <c r="AA2236" i="5" a="1"/>
  <c r="AA2236" i="5" s="1"/>
  <c r="AA2237" i="5" a="1"/>
  <c r="AA2237" i="5" s="1"/>
  <c r="AA2238" i="5" a="1"/>
  <c r="AA2238" i="5" s="1"/>
  <c r="AA2239" i="5" a="1"/>
  <c r="AA2239" i="5" s="1"/>
  <c r="AA2240" i="5" a="1"/>
  <c r="AA2240" i="5" s="1"/>
  <c r="AA2241" i="5" a="1"/>
  <c r="AA2241" i="5" s="1"/>
  <c r="AA2242" i="5" a="1"/>
  <c r="AA2242" i="5" s="1"/>
  <c r="AA2243" i="5" a="1"/>
  <c r="AA2243" i="5" s="1"/>
  <c r="AA2244" i="5" a="1"/>
  <c r="AA2244" i="5" s="1"/>
  <c r="AA2245" i="5" a="1"/>
  <c r="AA2245" i="5" s="1"/>
  <c r="AA2246" i="5" a="1"/>
  <c r="AA2246" i="5" s="1"/>
  <c r="AA2247" i="5" a="1"/>
  <c r="AA2247" i="5" s="1"/>
  <c r="AA2248" i="5" a="1"/>
  <c r="AA2248" i="5" s="1"/>
  <c r="AA2249" i="5" a="1"/>
  <c r="AA2249" i="5" s="1"/>
  <c r="AA2250" i="5" a="1"/>
  <c r="AA2250" i="5" s="1"/>
  <c r="AA2251" i="5" a="1"/>
  <c r="AA2251" i="5" s="1"/>
  <c r="AA2252" i="5" a="1"/>
  <c r="AA2252" i="5" s="1"/>
  <c r="AA2253" i="5" a="1"/>
  <c r="AA2253" i="5" s="1"/>
  <c r="AA2254" i="5" a="1"/>
  <c r="AA2254" i="5" s="1"/>
  <c r="AA2255" i="5" a="1"/>
  <c r="AA2255" i="5" s="1"/>
  <c r="AA2256" i="5" a="1"/>
  <c r="AA2256" i="5" s="1"/>
  <c r="AA2257" i="5" a="1"/>
  <c r="AA2257" i="5"/>
  <c r="AA2258" i="5" a="1"/>
  <c r="AA2258" i="5" s="1"/>
  <c r="AA2259" i="5" a="1"/>
  <c r="AA2259" i="5" s="1"/>
  <c r="AA2260" i="5" a="1"/>
  <c r="AA2260" i="5" s="1"/>
  <c r="AA2261" i="5" a="1"/>
  <c r="AA2261" i="5" s="1"/>
  <c r="AA2262" i="5" a="1"/>
  <c r="AA2262" i="5" s="1"/>
  <c r="AA2263" i="5" a="1"/>
  <c r="AA2263" i="5" s="1"/>
  <c r="AA2264" i="5" a="1"/>
  <c r="AA2264" i="5" s="1"/>
  <c r="AA2265" i="5" a="1"/>
  <c r="AA2265" i="5" s="1"/>
  <c r="AA2266" i="5" a="1"/>
  <c r="AA2266" i="5" s="1"/>
  <c r="AA2267" i="5" a="1"/>
  <c r="AA2267" i="5" s="1"/>
  <c r="AA2268" i="5" a="1"/>
  <c r="AA2268" i="5" s="1"/>
  <c r="AA2269" i="5" a="1"/>
  <c r="AA2269" i="5" s="1"/>
  <c r="AA2270" i="5" a="1"/>
  <c r="AA2270" i="5" s="1"/>
  <c r="AA2271" i="5" a="1"/>
  <c r="AA2271" i="5" s="1"/>
  <c r="AA2272" i="5" a="1"/>
  <c r="AA2272" i="5" s="1"/>
  <c r="AA2273" i="5" a="1"/>
  <c r="AA2273" i="5" s="1"/>
  <c r="AA2274" i="5" a="1"/>
  <c r="AA2274" i="5" s="1"/>
  <c r="AA2275" i="5" a="1"/>
  <c r="AA2275" i="5" s="1"/>
  <c r="AA2276" i="5" a="1"/>
  <c r="AA2276" i="5" s="1"/>
  <c r="AA2277" i="5" a="1"/>
  <c r="AA2277" i="5" s="1"/>
  <c r="AA2278" i="5" a="1"/>
  <c r="AA2278" i="5" s="1"/>
  <c r="AA2279" i="5" a="1"/>
  <c r="AA2279" i="5" s="1"/>
  <c r="AA2280" i="5" a="1"/>
  <c r="AA2280" i="5" s="1"/>
  <c r="AA2281" i="5" a="1"/>
  <c r="AA2281" i="5" s="1"/>
  <c r="AA2282" i="5" a="1"/>
  <c r="AA2282" i="5" s="1"/>
  <c r="AA2283" i="5" a="1"/>
  <c r="AA2283" i="5" s="1"/>
  <c r="AA2284" i="5" a="1"/>
  <c r="AA2284" i="5" s="1"/>
  <c r="AA2285" i="5" a="1"/>
  <c r="AA2285" i="5" s="1"/>
  <c r="AA2286" i="5" a="1"/>
  <c r="AA2286" i="5" s="1"/>
  <c r="AA2287" i="5" a="1"/>
  <c r="AA2287" i="5" s="1"/>
  <c r="AA2288" i="5" a="1"/>
  <c r="AA2288" i="5" s="1"/>
  <c r="AA2289" i="5" a="1"/>
  <c r="AA2289" i="5"/>
  <c r="AA2290" i="5" a="1"/>
  <c r="AA2290" i="5" s="1"/>
  <c r="AA2291" i="5" a="1"/>
  <c r="AA2291" i="5" s="1"/>
  <c r="AA2292" i="5" a="1"/>
  <c r="AA2292" i="5" s="1"/>
  <c r="AA2293" i="5" a="1"/>
  <c r="AA2293" i="5" s="1"/>
  <c r="AA2294" i="5" a="1"/>
  <c r="AA2294" i="5" s="1"/>
  <c r="AA2295" i="5" a="1"/>
  <c r="AA2295" i="5" s="1"/>
  <c r="AA2296" i="5" a="1"/>
  <c r="AA2296" i="5" s="1"/>
  <c r="AA2297" i="5" a="1"/>
  <c r="AA2297" i="5" s="1"/>
  <c r="AA2298" i="5" a="1"/>
  <c r="AA2298" i="5" s="1"/>
  <c r="AA2299" i="5" a="1"/>
  <c r="AA2299" i="5" s="1"/>
  <c r="AA2300" i="5" a="1"/>
  <c r="AA2300" i="5" s="1"/>
  <c r="AA2301" i="5" a="1"/>
  <c r="AA2301" i="5"/>
  <c r="AA2302" i="5" a="1"/>
  <c r="AA2302" i="5" s="1"/>
  <c r="AA2303" i="5" a="1"/>
  <c r="AA2303" i="5" s="1"/>
  <c r="AA2304" i="5" a="1"/>
  <c r="AA2304" i="5" s="1"/>
  <c r="AA2305" i="5" a="1"/>
  <c r="AA2305" i="5" s="1"/>
  <c r="AA2306" i="5" a="1"/>
  <c r="AA2306" i="5" s="1"/>
  <c r="AA2307" i="5" a="1"/>
  <c r="AA2307" i="5" s="1"/>
  <c r="AA2308" i="5" a="1"/>
  <c r="AA2308" i="5" s="1"/>
  <c r="AA2309" i="5" a="1"/>
  <c r="AA2309" i="5" s="1"/>
  <c r="AA2310" i="5" a="1"/>
  <c r="AA2310" i="5" s="1"/>
  <c r="AA2311" i="5" a="1"/>
  <c r="AA2311" i="5" s="1"/>
  <c r="AA2312" i="5" a="1"/>
  <c r="AA2312" i="5" s="1"/>
  <c r="AA2313" i="5" a="1"/>
  <c r="AA2313" i="5" s="1"/>
  <c r="AA2314" i="5" a="1"/>
  <c r="AA2314" i="5" s="1"/>
  <c r="AA2315" i="5" a="1"/>
  <c r="AA2315" i="5" s="1"/>
  <c r="AA2316" i="5" a="1"/>
  <c r="AA2316" i="5" s="1"/>
  <c r="AA2317" i="5" a="1"/>
  <c r="AA2317" i="5" s="1"/>
  <c r="AA2318" i="5" a="1"/>
  <c r="AA2318" i="5" s="1"/>
  <c r="AA2319" i="5" a="1"/>
  <c r="AA2319" i="5" s="1"/>
  <c r="AA2320" i="5" a="1"/>
  <c r="AA2320" i="5" s="1"/>
  <c r="AA2321" i="5" a="1"/>
  <c r="AA2321" i="5" s="1"/>
  <c r="AA2322" i="5" a="1"/>
  <c r="AA2322" i="5" s="1"/>
  <c r="AA2323" i="5" a="1"/>
  <c r="AA2323" i="5" s="1"/>
  <c r="AA2324" i="5" a="1"/>
  <c r="AA2324" i="5" s="1"/>
  <c r="AA2325" i="5" a="1"/>
  <c r="AA2325" i="5" s="1"/>
  <c r="AA2326" i="5" a="1"/>
  <c r="AA2326" i="5" s="1"/>
  <c r="AA2327" i="5" a="1"/>
  <c r="AA2327" i="5" s="1"/>
  <c r="AA2328" i="5" a="1"/>
  <c r="AA2328" i="5" s="1"/>
  <c r="AA2329" i="5" a="1"/>
  <c r="AA2329" i="5" s="1"/>
  <c r="AA2330" i="5" a="1"/>
  <c r="AA2330" i="5" s="1"/>
  <c r="AA2331" i="5" a="1"/>
  <c r="AA2331" i="5" s="1"/>
  <c r="AA2332" i="5" a="1"/>
  <c r="AA2332" i="5" s="1"/>
  <c r="AA2333" i="5" a="1"/>
  <c r="AA2333" i="5" s="1"/>
  <c r="AA2334" i="5" a="1"/>
  <c r="AA2334" i="5" s="1"/>
  <c r="AA2335" i="5" a="1"/>
  <c r="AA2335" i="5" s="1"/>
  <c r="AA2336" i="5" a="1"/>
  <c r="AA2336" i="5" s="1"/>
  <c r="AA2337" i="5" a="1"/>
  <c r="AA2337" i="5" s="1"/>
  <c r="AA2338" i="5" a="1"/>
  <c r="AA2338" i="5" s="1"/>
  <c r="AA2339" i="5" a="1"/>
  <c r="AA2339" i="5" s="1"/>
  <c r="AA2340" i="5" a="1"/>
  <c r="AA2340" i="5" s="1"/>
  <c r="AA2341" i="5" a="1"/>
  <c r="AA2341" i="5" s="1"/>
  <c r="AA2342" i="5" a="1"/>
  <c r="AA2342" i="5" s="1"/>
  <c r="AA2343" i="5" a="1"/>
  <c r="AA2343" i="5" s="1"/>
  <c r="AA2344" i="5" a="1"/>
  <c r="AA2344" i="5" s="1"/>
  <c r="AA2345" i="5" a="1"/>
  <c r="AA2345" i="5" s="1"/>
  <c r="AA2346" i="5" a="1"/>
  <c r="AA2346" i="5" s="1"/>
  <c r="AA2347" i="5" a="1"/>
  <c r="AA2347" i="5" s="1"/>
  <c r="AA2348" i="5" a="1"/>
  <c r="AA2348" i="5" s="1"/>
  <c r="AA2349" i="5" a="1"/>
  <c r="AA2349" i="5" s="1"/>
  <c r="AA2350" i="5" a="1"/>
  <c r="AA2350" i="5" s="1"/>
  <c r="AA2351" i="5" a="1"/>
  <c r="AA2351" i="5" s="1"/>
  <c r="AA2352" i="5" a="1"/>
  <c r="AA2352" i="5" s="1"/>
  <c r="AA2353" i="5" a="1"/>
  <c r="AA2353" i="5" s="1"/>
  <c r="AA2354" i="5" a="1"/>
  <c r="AA2354" i="5" s="1"/>
  <c r="AA2355" i="5" a="1"/>
  <c r="AA2355" i="5" s="1"/>
  <c r="AA2356" i="5" a="1"/>
  <c r="AA2356" i="5" s="1"/>
  <c r="AA2357" i="5" a="1"/>
  <c r="AA2357" i="5" s="1"/>
  <c r="AA2358" i="5" a="1"/>
  <c r="AA2358" i="5" s="1"/>
  <c r="AA2359" i="5" a="1"/>
  <c r="AA2359" i="5" s="1"/>
  <c r="AA2360" i="5" a="1"/>
  <c r="AA2360" i="5" s="1"/>
  <c r="AA2361" i="5" a="1"/>
  <c r="AA2361" i="5"/>
  <c r="AA2362" i="5" a="1"/>
  <c r="AA2362" i="5" s="1"/>
  <c r="AA2363" i="5" a="1"/>
  <c r="AA2363" i="5" s="1"/>
  <c r="AA2364" i="5" a="1"/>
  <c r="AA2364" i="5" s="1"/>
  <c r="AA2365" i="5" a="1"/>
  <c r="AA2365" i="5" s="1"/>
  <c r="AA2366" i="5" a="1"/>
  <c r="AA2366" i="5" s="1"/>
  <c r="AA2367" i="5" a="1"/>
  <c r="AA2367" i="5" s="1"/>
  <c r="AA2368" i="5" a="1"/>
  <c r="AA2368" i="5" s="1"/>
  <c r="AA2369" i="5" a="1"/>
  <c r="AA2369" i="5" s="1"/>
  <c r="AA2370" i="5" a="1"/>
  <c r="AA2370" i="5" s="1"/>
  <c r="AA2371" i="5" a="1"/>
  <c r="AA2371" i="5" s="1"/>
  <c r="AA2372" i="5" a="1"/>
  <c r="AA2372" i="5" s="1"/>
  <c r="AA2373" i="5" a="1"/>
  <c r="AA2373" i="5" s="1"/>
  <c r="AA2374" i="5" a="1"/>
  <c r="AA2374" i="5" s="1"/>
  <c r="AA2375" i="5" a="1"/>
  <c r="AA2375" i="5" s="1"/>
  <c r="AA2376" i="5" a="1"/>
  <c r="AA2376" i="5" s="1"/>
  <c r="AA2377" i="5" a="1"/>
  <c r="AA2377" i="5"/>
  <c r="AA2378" i="5" a="1"/>
  <c r="AA2378" i="5" s="1"/>
  <c r="AA2379" i="5" a="1"/>
  <c r="AA2379" i="5" s="1"/>
  <c r="AA2380" i="5" a="1"/>
  <c r="AA2380" i="5" s="1"/>
  <c r="AA2381" i="5" a="1"/>
  <c r="AA2381" i="5" s="1"/>
  <c r="AA2382" i="5" a="1"/>
  <c r="AA2382" i="5" s="1"/>
  <c r="AA2383" i="5" a="1"/>
  <c r="AA2383" i="5"/>
  <c r="AA2384" i="5" a="1"/>
  <c r="AA2384" i="5" s="1"/>
  <c r="AA2385" i="5" a="1"/>
  <c r="AA2385" i="5" s="1"/>
  <c r="AA2386" i="5" a="1"/>
  <c r="AA2386" i="5" s="1"/>
  <c r="AA2387" i="5" a="1"/>
  <c r="AA2387" i="5" s="1"/>
  <c r="AA2388" i="5" a="1"/>
  <c r="AA2388" i="5" s="1"/>
  <c r="AA2389" i="5" a="1"/>
  <c r="AA2389" i="5" s="1"/>
  <c r="AA2390" i="5" a="1"/>
  <c r="AA2390" i="5" s="1"/>
  <c r="AA2391" i="5" a="1"/>
  <c r="AA2391" i="5" s="1"/>
  <c r="AA2392" i="5" a="1"/>
  <c r="AA2392" i="5" s="1"/>
  <c r="AA2393" i="5" a="1"/>
  <c r="AA2393" i="5" s="1"/>
  <c r="AA2394" i="5" a="1"/>
  <c r="AA2394" i="5" s="1"/>
  <c r="AA2395" i="5" a="1"/>
  <c r="AA2395" i="5" s="1"/>
  <c r="AA2396" i="5" a="1"/>
  <c r="AA2396" i="5" s="1"/>
  <c r="AA2397" i="5" a="1"/>
  <c r="AA2397" i="5" s="1"/>
  <c r="AA2398" i="5" a="1"/>
  <c r="AA2398" i="5" s="1"/>
  <c r="AA2399" i="5" a="1"/>
  <c r="AA2399" i="5" s="1"/>
  <c r="AA2400" i="5" a="1"/>
  <c r="AA2400" i="5" s="1"/>
  <c r="AA2401" i="5" a="1"/>
  <c r="AA2401" i="5"/>
  <c r="AA2402" i="5" a="1"/>
  <c r="AA2402" i="5" s="1"/>
  <c r="AA2403" i="5" a="1"/>
  <c r="AA2403" i="5" s="1"/>
  <c r="AA2404" i="5" a="1"/>
  <c r="AA2404" i="5" s="1"/>
  <c r="AA2405" i="5" a="1"/>
  <c r="AA2405" i="5" s="1"/>
  <c r="AA2406" i="5" a="1"/>
  <c r="AA2406" i="5" s="1"/>
  <c r="AA2407" i="5" a="1"/>
  <c r="AA2407" i="5" s="1"/>
  <c r="AA2408" i="5" a="1"/>
  <c r="AA2408" i="5" s="1"/>
  <c r="AA2409" i="5" a="1"/>
  <c r="AA2409" i="5"/>
  <c r="AA2410" i="5" a="1"/>
  <c r="AA2410" i="5" s="1"/>
  <c r="AA2411" i="5" a="1"/>
  <c r="AA2411" i="5" s="1"/>
  <c r="AA2412" i="5" a="1"/>
  <c r="AA2412" i="5" s="1"/>
  <c r="AA2413" i="5" a="1"/>
  <c r="AA2413" i="5" s="1"/>
  <c r="AA2414" i="5" a="1"/>
  <c r="AA2414" i="5" s="1"/>
  <c r="AA2415" i="5" a="1"/>
  <c r="AA2415" i="5"/>
  <c r="AA2416" i="5" a="1"/>
  <c r="AA2416" i="5" s="1"/>
  <c r="AA2417" i="5" a="1"/>
  <c r="AA2417" i="5" s="1"/>
  <c r="AA2418" i="5" a="1"/>
  <c r="AA2418" i="5" s="1"/>
  <c r="AA2419" i="5" a="1"/>
  <c r="AA2419" i="5" s="1"/>
  <c r="AA2420" i="5" a="1"/>
  <c r="AA2420" i="5" s="1"/>
  <c r="AA2421" i="5" a="1"/>
  <c r="AA2421" i="5" s="1"/>
  <c r="AA2422" i="5" a="1"/>
  <c r="AA2422" i="5" s="1"/>
  <c r="AA2423" i="5" a="1"/>
  <c r="AA2423" i="5" s="1"/>
  <c r="AA2424" i="5" a="1"/>
  <c r="AA2424" i="5" s="1"/>
  <c r="AA2425" i="5" a="1"/>
  <c r="AA2425" i="5" s="1"/>
  <c r="AA2426" i="5" a="1"/>
  <c r="AA2426" i="5" s="1"/>
  <c r="AA2427" i="5" a="1"/>
  <c r="AA2427" i="5" s="1"/>
  <c r="AA2428" i="5" a="1"/>
  <c r="AA2428" i="5" s="1"/>
  <c r="AA2429" i="5" a="1"/>
  <c r="AA2429" i="5" s="1"/>
  <c r="AA2430" i="5" a="1"/>
  <c r="AA2430" i="5" s="1"/>
  <c r="AA2431" i="5" a="1"/>
  <c r="AA2431" i="5" s="1"/>
  <c r="AA2432" i="5" a="1"/>
  <c r="AA2432" i="5" s="1"/>
  <c r="AA2433" i="5" a="1"/>
  <c r="AA2433" i="5"/>
  <c r="AA2434" i="5" a="1"/>
  <c r="AA2434" i="5" s="1"/>
  <c r="AA2435" i="5" a="1"/>
  <c r="AA2435" i="5" s="1"/>
  <c r="AA2436" i="5" a="1"/>
  <c r="AA2436" i="5" s="1"/>
  <c r="AA2437" i="5" a="1"/>
  <c r="AA2437" i="5" s="1"/>
  <c r="AA2438" i="5" a="1"/>
  <c r="AA2438" i="5" s="1"/>
  <c r="AA2439" i="5" a="1"/>
  <c r="AA2439" i="5" s="1"/>
  <c r="AA2440" i="5" a="1"/>
  <c r="AA2440" i="5" s="1"/>
  <c r="AA2441" i="5" a="1"/>
  <c r="AA2441" i="5" s="1"/>
  <c r="AA2442" i="5" a="1"/>
  <c r="AA2442" i="5" s="1"/>
  <c r="AA2443" i="5" a="1"/>
  <c r="AA2443" i="5" s="1"/>
  <c r="AA2444" i="5" a="1"/>
  <c r="AA2444" i="5" s="1"/>
  <c r="AA2445" i="5" a="1"/>
  <c r="AA2445" i="5" s="1"/>
  <c r="AA2446" i="5" a="1"/>
  <c r="AA2446" i="5" s="1"/>
  <c r="AA2447" i="5" a="1"/>
  <c r="AA2447" i="5"/>
  <c r="AA2448" i="5" a="1"/>
  <c r="AA2448" i="5" s="1"/>
  <c r="AA2449" i="5" a="1"/>
  <c r="AA2449" i="5" s="1"/>
  <c r="AA2450" i="5" a="1"/>
  <c r="AA2450" i="5" s="1"/>
  <c r="AA2451" i="5" a="1"/>
  <c r="AA2451" i="5" s="1"/>
  <c r="AA2452" i="5" a="1"/>
  <c r="AA2452" i="5" s="1"/>
  <c r="AA2453" i="5" a="1"/>
  <c r="AA2453" i="5" s="1"/>
  <c r="AA2454" i="5" a="1"/>
  <c r="AA2454" i="5" s="1"/>
  <c r="AA2455" i="5" a="1"/>
  <c r="AA2455" i="5" s="1"/>
  <c r="AA2456" i="5" a="1"/>
  <c r="AA2456" i="5" s="1"/>
  <c r="AA2457" i="5" a="1"/>
  <c r="AA2457" i="5" s="1"/>
  <c r="AA2458" i="5" a="1"/>
  <c r="AA2458" i="5" s="1"/>
  <c r="AA2459" i="5" a="1"/>
  <c r="AA2459" i="5" s="1"/>
  <c r="AA2460" i="5" a="1"/>
  <c r="AA2460" i="5" s="1"/>
  <c r="AA2461" i="5" a="1"/>
  <c r="AA2461" i="5" s="1"/>
  <c r="AA2462" i="5" a="1"/>
  <c r="AA2462" i="5" s="1"/>
  <c r="AA2463" i="5" a="1"/>
  <c r="AA2463" i="5" s="1"/>
  <c r="AA2464" i="5" a="1"/>
  <c r="AA2464" i="5" s="1"/>
  <c r="AA2465" i="5" a="1"/>
  <c r="AA2465" i="5"/>
  <c r="AA2466" i="5" a="1"/>
  <c r="AA2466" i="5" s="1"/>
  <c r="AA2467" i="5" a="1"/>
  <c r="AA2467" i="5" s="1"/>
  <c r="AA2468" i="5" a="1"/>
  <c r="AA2468" i="5" s="1"/>
  <c r="AA2469" i="5" a="1"/>
  <c r="AA2469" i="5" s="1"/>
  <c r="AA2470" i="5" a="1"/>
  <c r="AA2470" i="5" s="1"/>
  <c r="AA2471" i="5" a="1"/>
  <c r="AA2471" i="5" s="1"/>
  <c r="AA2472" i="5" a="1"/>
  <c r="AA2472" i="5" s="1"/>
  <c r="AA2473" i="5" a="1"/>
  <c r="AA2473" i="5" s="1"/>
  <c r="AA2474" i="5" a="1"/>
  <c r="AA2474" i="5" s="1"/>
  <c r="AA2475" i="5" a="1"/>
  <c r="AA2475" i="5" s="1"/>
  <c r="AA2476" i="5" a="1"/>
  <c r="AA2476" i="5" s="1"/>
  <c r="AA2477" i="5" a="1"/>
  <c r="AA2477" i="5" s="1"/>
  <c r="AA2478" i="5" a="1"/>
  <c r="AA2478" i="5" s="1"/>
  <c r="AA2479" i="5" a="1"/>
  <c r="AA2479" i="5" s="1"/>
  <c r="AA2480" i="5" a="1"/>
  <c r="AA2480" i="5" s="1"/>
  <c r="AA2481" i="5" a="1"/>
  <c r="AA2481" i="5" s="1"/>
  <c r="AA2482" i="5" a="1"/>
  <c r="AA2482" i="5" s="1"/>
  <c r="AA2483" i="5" a="1"/>
  <c r="AA2483" i="5" s="1"/>
  <c r="AA2484" i="5" a="1"/>
  <c r="AA2484" i="5" s="1"/>
  <c r="AA2485" i="5" a="1"/>
  <c r="AA2485" i="5" s="1"/>
  <c r="AA2486" i="5" a="1"/>
  <c r="AA2486" i="5" s="1"/>
  <c r="AA2487" i="5" a="1"/>
  <c r="AA2487" i="5" s="1"/>
  <c r="AA2488" i="5" a="1"/>
  <c r="AA2488" i="5" s="1"/>
  <c r="AA2489" i="5" a="1"/>
  <c r="AA2489" i="5" s="1"/>
  <c r="AA2490" i="5" a="1"/>
  <c r="AA2490" i="5" s="1"/>
  <c r="AA2491" i="5" a="1"/>
  <c r="AA2491" i="5" s="1"/>
  <c r="AA2492" i="5" a="1"/>
  <c r="AA2492" i="5" s="1"/>
  <c r="AA2493" i="5" a="1"/>
  <c r="AA2493" i="5" s="1"/>
  <c r="AA2494" i="5" a="1"/>
  <c r="AA2494" i="5" s="1"/>
  <c r="AA2495" i="5" a="1"/>
  <c r="AA2495" i="5" s="1"/>
  <c r="AA2496" i="5" a="1"/>
  <c r="AA2496" i="5" s="1"/>
  <c r="AA2497" i="5" a="1"/>
  <c r="AA2497" i="5" s="1"/>
  <c r="AA2498" i="5" a="1"/>
  <c r="AA2498" i="5" s="1"/>
  <c r="AA2499" i="5" a="1"/>
  <c r="AA2499" i="5" s="1"/>
  <c r="AA2500" i="5" a="1"/>
  <c r="AA2500" i="5" s="1"/>
  <c r="AA2501" i="5" a="1"/>
  <c r="AA2501" i="5"/>
  <c r="AA2502" i="5" a="1"/>
  <c r="AA2502" i="5" s="1"/>
  <c r="AA2503" i="5" a="1"/>
  <c r="AA2503" i="5" s="1"/>
  <c r="AA2504" i="5" a="1"/>
  <c r="AA2504" i="5" s="1"/>
  <c r="AA2505" i="5" a="1"/>
  <c r="AA2505" i="5" s="1"/>
  <c r="AA2506" i="5" a="1"/>
  <c r="AA2506" i="5" s="1"/>
  <c r="AA2507" i="5" a="1"/>
  <c r="AA2507" i="5" s="1"/>
  <c r="AA2508" i="5" a="1"/>
  <c r="AA2508" i="5" s="1"/>
  <c r="AA2509" i="5" a="1"/>
  <c r="AA2509" i="5" s="1"/>
  <c r="AA2510" i="5" a="1"/>
  <c r="AA2510" i="5" s="1"/>
  <c r="AA2511" i="5" a="1"/>
  <c r="AA2511" i="5" s="1"/>
  <c r="AA2512" i="5" a="1"/>
  <c r="AA2512" i="5" s="1"/>
  <c r="AA2513" i="5" a="1"/>
  <c r="AA2513" i="5" s="1"/>
  <c r="AA2514" i="5" a="1"/>
  <c r="AA2514" i="5" s="1"/>
  <c r="AA2515" i="5" a="1"/>
  <c r="AA2515" i="5" s="1"/>
  <c r="AA2516" i="5" a="1"/>
  <c r="AA2516" i="5" s="1"/>
  <c r="AA2517" i="5" a="1"/>
  <c r="AA2517" i="5" s="1"/>
  <c r="AA2518" i="5" a="1"/>
  <c r="AA2518" i="5" s="1"/>
  <c r="AA2519" i="5" a="1"/>
  <c r="AA2519" i="5" s="1"/>
  <c r="AA2520" i="5" a="1"/>
  <c r="AA2520" i="5" s="1"/>
  <c r="AA2521" i="5" a="1"/>
  <c r="AA2521" i="5" s="1"/>
  <c r="AA2522" i="5" a="1"/>
  <c r="AA2522" i="5" s="1"/>
  <c r="AA2523" i="5" a="1"/>
  <c r="AA2523" i="5" s="1"/>
  <c r="AA2524" i="5" a="1"/>
  <c r="AA2524" i="5" s="1"/>
  <c r="AA2525" i="5" a="1"/>
  <c r="AA2525" i="5"/>
  <c r="AA2526" i="5" a="1"/>
  <c r="AA2526" i="5" s="1"/>
  <c r="AA2527" i="5" a="1"/>
  <c r="AA2527" i="5" s="1"/>
  <c r="AA2528" i="5" a="1"/>
  <c r="AA2528" i="5" s="1"/>
  <c r="AA2529" i="5" a="1"/>
  <c r="AA2529" i="5" s="1"/>
  <c r="AA2530" i="5" a="1"/>
  <c r="AA2530" i="5" s="1"/>
  <c r="AA2531" i="5" a="1"/>
  <c r="AA2531" i="5" s="1"/>
  <c r="AA2532" i="5" a="1"/>
  <c r="AA2532" i="5" s="1"/>
  <c r="AA2533" i="5" a="1"/>
  <c r="AA2533" i="5" s="1"/>
  <c r="AA2534" i="5" a="1"/>
  <c r="AA2534" i="5" s="1"/>
  <c r="AA2535" i="5" a="1"/>
  <c r="AA2535" i="5" s="1"/>
  <c r="AA2536" i="5" a="1"/>
  <c r="AA2536" i="5" s="1"/>
  <c r="AA2537" i="5" a="1"/>
  <c r="AA2537" i="5" s="1"/>
  <c r="AA2538" i="5" a="1"/>
  <c r="AA2538" i="5" s="1"/>
  <c r="AA2539" i="5" a="1"/>
  <c r="AA2539" i="5" s="1"/>
  <c r="AA2540" i="5" a="1"/>
  <c r="AA2540" i="5" s="1"/>
  <c r="AA2541" i="5" a="1"/>
  <c r="AA2541" i="5" s="1"/>
  <c r="AA2542" i="5" a="1"/>
  <c r="AA2542" i="5" s="1"/>
  <c r="AA2543" i="5" a="1"/>
  <c r="AA2543" i="5" s="1"/>
  <c r="AA2544" i="5" a="1"/>
  <c r="AA2544" i="5" s="1"/>
  <c r="AA2545" i="5" a="1"/>
  <c r="AA2545" i="5" s="1"/>
  <c r="AA2546" i="5" a="1"/>
  <c r="AA2546" i="5" s="1"/>
  <c r="AA2547" i="5" a="1"/>
  <c r="AA2547" i="5" s="1"/>
  <c r="AA2548" i="5" a="1"/>
  <c r="AA2548" i="5" s="1"/>
  <c r="AA2549" i="5" a="1"/>
  <c r="AA2549" i="5" s="1"/>
  <c r="AA2550" i="5" a="1"/>
  <c r="AA2550" i="5" s="1"/>
  <c r="AA2551" i="5" a="1"/>
  <c r="AA2551" i="5" s="1"/>
  <c r="AA2552" i="5" a="1"/>
  <c r="AA2552" i="5" s="1"/>
  <c r="AA2553" i="5" a="1"/>
  <c r="AA2553" i="5" s="1"/>
  <c r="AA2554" i="5" a="1"/>
  <c r="AA2554" i="5" s="1"/>
  <c r="AA2555" i="5" a="1"/>
  <c r="AA2555" i="5" s="1"/>
  <c r="AA2556" i="5" a="1"/>
  <c r="AA2556" i="5" s="1"/>
  <c r="AA2557" i="5" a="1"/>
  <c r="AA2557" i="5" s="1"/>
  <c r="AA2558" i="5" a="1"/>
  <c r="AA2558" i="5" s="1"/>
  <c r="AA2559" i="5" a="1"/>
  <c r="AA2559" i="5" s="1"/>
  <c r="AA2560" i="5" a="1"/>
  <c r="AA2560" i="5" s="1"/>
  <c r="AA2561" i="5" a="1"/>
  <c r="AA2561" i="5" s="1"/>
  <c r="AA2562" i="5" a="1"/>
  <c r="AA2562" i="5" s="1"/>
  <c r="AA2563" i="5" a="1"/>
  <c r="AA2563" i="5" s="1"/>
  <c r="AA2564" i="5" a="1"/>
  <c r="AA2564" i="5" s="1"/>
  <c r="AA2565" i="5" a="1"/>
  <c r="AA2565" i="5" s="1"/>
  <c r="AA2566" i="5" a="1"/>
  <c r="AA2566" i="5" s="1"/>
  <c r="AA2567" i="5" a="1"/>
  <c r="AA2567" i="5" s="1"/>
  <c r="AA2568" i="5" a="1"/>
  <c r="AA2568" i="5" s="1"/>
  <c r="AA2569" i="5" a="1"/>
  <c r="AA2569" i="5" s="1"/>
  <c r="AA2570" i="5" a="1"/>
  <c r="AA2570" i="5" s="1"/>
  <c r="AA2571" i="5" a="1"/>
  <c r="AA2571" i="5" s="1"/>
  <c r="AA2572" i="5" a="1"/>
  <c r="AA2572" i="5" s="1"/>
  <c r="AA2573" i="5" a="1"/>
  <c r="AA2573" i="5"/>
  <c r="AA2574" i="5" a="1"/>
  <c r="AA2574" i="5" s="1"/>
  <c r="AA2575" i="5" a="1"/>
  <c r="AA2575" i="5" s="1"/>
  <c r="AA2576" i="5" a="1"/>
  <c r="AA2576" i="5" s="1"/>
  <c r="AA2577" i="5" a="1"/>
  <c r="AA2577" i="5" s="1"/>
  <c r="AA2578" i="5" a="1"/>
  <c r="AA2578" i="5" s="1"/>
  <c r="AA2579" i="5" a="1"/>
  <c r="AA2579" i="5" s="1"/>
  <c r="AA2580" i="5" a="1"/>
  <c r="AA2580" i="5" s="1"/>
  <c r="AA2581" i="5" a="1"/>
  <c r="AA2581" i="5" s="1"/>
  <c r="AA2582" i="5" a="1"/>
  <c r="AA2582" i="5" s="1"/>
  <c r="AA2583" i="5" a="1"/>
  <c r="AA2583" i="5" s="1"/>
  <c r="AA2584" i="5" a="1"/>
  <c r="AA2584" i="5" s="1"/>
  <c r="AA2585" i="5" a="1"/>
  <c r="AA2585" i="5"/>
  <c r="AA2586" i="5" a="1"/>
  <c r="AA2586" i="5" s="1"/>
  <c r="AA2587" i="5" a="1"/>
  <c r="AA2587" i="5" s="1"/>
  <c r="AA2588" i="5" a="1"/>
  <c r="AA2588" i="5" s="1"/>
  <c r="AA2589" i="5" a="1"/>
  <c r="AA2589" i="5" s="1"/>
  <c r="AA2590" i="5" a="1"/>
  <c r="AA2590" i="5" s="1"/>
  <c r="AA2591" i="5" a="1"/>
  <c r="AA2591" i="5" s="1"/>
  <c r="AA2592" i="5" a="1"/>
  <c r="AA2592" i="5" s="1"/>
  <c r="AA2593" i="5" a="1"/>
  <c r="AA2593" i="5" s="1"/>
  <c r="AA2594" i="5" a="1"/>
  <c r="AA2594" i="5" s="1"/>
  <c r="AA2595" i="5" a="1"/>
  <c r="AA2595" i="5" s="1"/>
  <c r="AA2596" i="5" a="1"/>
  <c r="AA2596" i="5" s="1"/>
  <c r="AA2597" i="5" a="1"/>
  <c r="AA2597" i="5" s="1"/>
  <c r="AA2598" i="5" a="1"/>
  <c r="AA2598" i="5" s="1"/>
  <c r="AA2599" i="5" a="1"/>
  <c r="AA2599" i="5" s="1"/>
  <c r="AA2600" i="5" a="1"/>
  <c r="AA2600" i="5" s="1"/>
  <c r="AA2601" i="5" a="1"/>
  <c r="AA2601" i="5" s="1"/>
  <c r="AA2602" i="5" a="1"/>
  <c r="AA2602" i="5" s="1"/>
  <c r="AA2603" i="5" a="1"/>
  <c r="AA2603" i="5" s="1"/>
  <c r="AA2604" i="5" a="1"/>
  <c r="AA2604" i="5" s="1"/>
  <c r="AA2605" i="5" a="1"/>
  <c r="AA2605" i="5" s="1"/>
  <c r="AA2606" i="5" a="1"/>
  <c r="AA2606" i="5" s="1"/>
  <c r="AA2607" i="5" a="1"/>
  <c r="AA2607" i="5" s="1"/>
  <c r="AA2608" i="5" a="1"/>
  <c r="AA2608" i="5" s="1"/>
  <c r="AA2609" i="5" a="1"/>
  <c r="AA2609" i="5" s="1"/>
  <c r="AA2610" i="5" a="1"/>
  <c r="AA2610" i="5" s="1"/>
  <c r="AA2611" i="5" a="1"/>
  <c r="AA2611" i="5" s="1"/>
  <c r="AA2612" i="5" a="1"/>
  <c r="AA2612" i="5" s="1"/>
  <c r="AA2613" i="5" a="1"/>
  <c r="AA2613" i="5" s="1"/>
  <c r="AA2614" i="5" a="1"/>
  <c r="AA2614" i="5" s="1"/>
  <c r="AA2615" i="5" a="1"/>
  <c r="AA2615" i="5" s="1"/>
  <c r="AA2616" i="5" a="1"/>
  <c r="AA2616" i="5" s="1"/>
  <c r="AA2617" i="5" a="1"/>
  <c r="AA2617" i="5" s="1"/>
  <c r="AA2618" i="5" a="1"/>
  <c r="AA2618" i="5" s="1"/>
  <c r="AA2619" i="5" a="1"/>
  <c r="AA2619" i="5" s="1"/>
  <c r="AA2620" i="5" a="1"/>
  <c r="AA2620" i="5" s="1"/>
  <c r="AA2621" i="5" a="1"/>
  <c r="AA2621" i="5" s="1"/>
  <c r="AA2622" i="5" a="1"/>
  <c r="AA2622" i="5" s="1"/>
  <c r="AA2623" i="5" a="1"/>
  <c r="AA2623" i="5" s="1"/>
  <c r="AA2624" i="5" a="1"/>
  <c r="AA2624" i="5" s="1"/>
  <c r="AA2625" i="5" a="1"/>
  <c r="AA2625" i="5"/>
  <c r="AA2626" i="5" a="1"/>
  <c r="AA2626" i="5" s="1"/>
  <c r="AA2627" i="5" a="1"/>
  <c r="AA2627" i="5" s="1"/>
  <c r="AA2628" i="5" a="1"/>
  <c r="AA2628" i="5" s="1"/>
  <c r="AA2629" i="5" a="1"/>
  <c r="AA2629" i="5" s="1"/>
  <c r="AA2630" i="5" a="1"/>
  <c r="AA2630" i="5" s="1"/>
  <c r="AA2631" i="5" a="1"/>
  <c r="AA2631" i="5" s="1"/>
  <c r="AA2632" i="5" a="1"/>
  <c r="AA2632" i="5" s="1"/>
  <c r="AA2633" i="5" a="1"/>
  <c r="AA2633" i="5"/>
  <c r="AA2634" i="5" a="1"/>
  <c r="AA2634" i="5" s="1"/>
  <c r="AA2635" i="5" a="1"/>
  <c r="AA2635" i="5" s="1"/>
  <c r="AA2636" i="5" a="1"/>
  <c r="AA2636" i="5" s="1"/>
  <c r="AA2637" i="5" a="1"/>
  <c r="AA2637" i="5" s="1"/>
  <c r="AA2638" i="5" a="1"/>
  <c r="AA2638" i="5" s="1"/>
  <c r="AA2639" i="5" a="1"/>
  <c r="AA2639" i="5"/>
  <c r="AA2640" i="5" a="1"/>
  <c r="AA2640" i="5" s="1"/>
  <c r="AA2641" i="5" a="1"/>
  <c r="AA2641" i="5" s="1"/>
  <c r="AA2642" i="5" a="1"/>
  <c r="AA2642" i="5" s="1"/>
  <c r="AA2643" i="5" a="1"/>
  <c r="AA2643" i="5" s="1"/>
  <c r="AA2644" i="5" a="1"/>
  <c r="AA2644" i="5" s="1"/>
  <c r="AA2645" i="5" a="1"/>
  <c r="AA2645" i="5" s="1"/>
  <c r="AA2646" i="5" a="1"/>
  <c r="AA2646" i="5" s="1"/>
  <c r="AA2647" i="5" a="1"/>
  <c r="AA2647" i="5" s="1"/>
  <c r="AA2648" i="5" a="1"/>
  <c r="AA2648" i="5" s="1"/>
  <c r="AA2649" i="5" a="1"/>
  <c r="AA2649" i="5"/>
  <c r="AA2650" i="5" a="1"/>
  <c r="AA2650" i="5" s="1"/>
  <c r="AA2651" i="5" a="1"/>
  <c r="AA2651" i="5" s="1"/>
  <c r="AA2652" i="5" a="1"/>
  <c r="AA2652" i="5" s="1"/>
  <c r="AA2653" i="5" a="1"/>
  <c r="AA2653" i="5" s="1"/>
  <c r="AA2654" i="5" a="1"/>
  <c r="AA2654" i="5" s="1"/>
  <c r="AA2655" i="5" a="1"/>
  <c r="AA2655" i="5" s="1"/>
  <c r="AA2656" i="5" a="1"/>
  <c r="AA2656" i="5" s="1"/>
  <c r="AA2657" i="5" a="1"/>
  <c r="AA2657" i="5" s="1"/>
  <c r="AA2658" i="5" a="1"/>
  <c r="AA2658" i="5" s="1"/>
  <c r="AA2659" i="5" a="1"/>
  <c r="AA2659" i="5" s="1"/>
  <c r="AA2660" i="5" a="1"/>
  <c r="AA2660" i="5" s="1"/>
  <c r="AA2661" i="5" a="1"/>
  <c r="AA2661" i="5" s="1"/>
  <c r="AA2662" i="5" a="1"/>
  <c r="AA2662" i="5" s="1"/>
  <c r="AA2663" i="5" a="1"/>
  <c r="AA2663" i="5"/>
  <c r="AA2664" i="5" a="1"/>
  <c r="AA2664" i="5" s="1"/>
  <c r="AA2665" i="5" a="1"/>
  <c r="AA2665" i="5" s="1"/>
  <c r="AA2666" i="5" a="1"/>
  <c r="AA2666" i="5" s="1"/>
  <c r="AA2667" i="5" a="1"/>
  <c r="AA2667" i="5" s="1"/>
  <c r="AA2668" i="5" a="1"/>
  <c r="AA2668" i="5" s="1"/>
  <c r="AA2669" i="5" a="1"/>
  <c r="AA2669" i="5" s="1"/>
  <c r="AA2670" i="5" a="1"/>
  <c r="AA2670" i="5" s="1"/>
  <c r="AA2671" i="5" a="1"/>
  <c r="AA2671" i="5" s="1"/>
  <c r="AA2672" i="5" a="1"/>
  <c r="AA2672" i="5" s="1"/>
  <c r="AA2673" i="5" a="1"/>
  <c r="AA2673" i="5"/>
  <c r="AA2674" i="5" a="1"/>
  <c r="AA2674" i="5" s="1"/>
  <c r="AA2675" i="5" a="1"/>
  <c r="AA2675" i="5" s="1"/>
  <c r="AA2676" i="5" a="1"/>
  <c r="AA2676" i="5" s="1"/>
  <c r="AA2677" i="5" a="1"/>
  <c r="AA2677" i="5" s="1"/>
  <c r="AA2678" i="5" a="1"/>
  <c r="AA2678" i="5" s="1"/>
  <c r="AA2679" i="5" a="1"/>
  <c r="AA2679" i="5" s="1"/>
  <c r="AA2680" i="5" a="1"/>
  <c r="AA2680" i="5" s="1"/>
  <c r="AA2681" i="5" a="1"/>
  <c r="AA2681" i="5" s="1"/>
  <c r="AA2682" i="5" a="1"/>
  <c r="AA2682" i="5" s="1"/>
  <c r="AA2683" i="5" a="1"/>
  <c r="AA2683" i="5" s="1"/>
  <c r="AA2684" i="5" a="1"/>
  <c r="AA2684" i="5" s="1"/>
  <c r="AA2685" i="5" a="1"/>
  <c r="AA2685" i="5" s="1"/>
  <c r="AA2686" i="5" a="1"/>
  <c r="AA2686" i="5" s="1"/>
  <c r="AA2687" i="5" a="1"/>
  <c r="AA2687" i="5" s="1"/>
  <c r="AA2688" i="5" a="1"/>
  <c r="AA2688" i="5" s="1"/>
  <c r="AA2689" i="5" a="1"/>
  <c r="AA2689" i="5" s="1"/>
  <c r="AA2690" i="5" a="1"/>
  <c r="AA2690" i="5" s="1"/>
  <c r="AA2691" i="5" a="1"/>
  <c r="AA2691" i="5" s="1"/>
  <c r="AA2692" i="5" a="1"/>
  <c r="AA2692" i="5" s="1"/>
  <c r="AA2693" i="5" a="1"/>
  <c r="AA2693" i="5" s="1"/>
  <c r="AA2694" i="5" a="1"/>
  <c r="AA2694" i="5" s="1"/>
  <c r="AA2695" i="5" a="1"/>
  <c r="AA2695" i="5" s="1"/>
  <c r="AA2696" i="5" a="1"/>
  <c r="AA2696" i="5" s="1"/>
  <c r="AA2697" i="5" a="1"/>
  <c r="AA2697" i="5" s="1"/>
  <c r="AA2698" i="5" a="1"/>
  <c r="AA2698" i="5" s="1"/>
  <c r="AA2699" i="5" a="1"/>
  <c r="AA2699" i="5" s="1"/>
  <c r="AA2700" i="5" a="1"/>
  <c r="AA2700" i="5" s="1"/>
  <c r="AA2701" i="5" a="1"/>
  <c r="AA2701" i="5" s="1"/>
  <c r="AA2702" i="5" a="1"/>
  <c r="AA2702" i="5" s="1"/>
  <c r="AA2703" i="5" a="1"/>
  <c r="AA2703" i="5" s="1"/>
  <c r="AA2704" i="5" a="1"/>
  <c r="AA2704" i="5" s="1"/>
  <c r="AA2705" i="5" a="1"/>
  <c r="AA2705" i="5" s="1"/>
  <c r="AA2706" i="5" a="1"/>
  <c r="AA2706" i="5" s="1"/>
  <c r="AA2707" i="5" a="1"/>
  <c r="AA2707" i="5" s="1"/>
  <c r="AA2708" i="5" a="1"/>
  <c r="AA2708" i="5" s="1"/>
  <c r="AA2709" i="5" a="1"/>
  <c r="AA2709" i="5"/>
  <c r="AA2710" i="5" a="1"/>
  <c r="AA2710" i="5" s="1"/>
  <c r="AA2711" i="5" a="1"/>
  <c r="AA2711" i="5" s="1"/>
  <c r="AA2712" i="5" a="1"/>
  <c r="AA2712" i="5" s="1"/>
  <c r="AA2713" i="5" a="1"/>
  <c r="AA2713" i="5" s="1"/>
  <c r="AA2714" i="5" a="1"/>
  <c r="AA2714" i="5" s="1"/>
  <c r="AA2715" i="5" a="1"/>
  <c r="AA2715" i="5" s="1"/>
  <c r="AA2716" i="5" a="1"/>
  <c r="AA2716" i="5" s="1"/>
  <c r="AA2717" i="5" a="1"/>
  <c r="AA2717" i="5" s="1"/>
  <c r="AA2718" i="5" a="1"/>
  <c r="AA2718" i="5" s="1"/>
  <c r="AA2719" i="5" a="1"/>
  <c r="AA2719" i="5"/>
  <c r="AA2720" i="5" a="1"/>
  <c r="AA2720" i="5" s="1"/>
  <c r="AA2721" i="5" a="1"/>
  <c r="AA2721" i="5" s="1"/>
  <c r="AA2722" i="5" a="1"/>
  <c r="AA2722" i="5" s="1"/>
  <c r="AA2723" i="5" a="1"/>
  <c r="AA2723" i="5" s="1"/>
  <c r="AA2724" i="5" a="1"/>
  <c r="AA2724" i="5" s="1"/>
  <c r="AA2725" i="5" a="1"/>
  <c r="AA2725" i="5" s="1"/>
  <c r="AA2726" i="5" a="1"/>
  <c r="AA2726" i="5" s="1"/>
  <c r="AA2727" i="5" a="1"/>
  <c r="AA2727" i="5" s="1"/>
  <c r="AA2728" i="5" a="1"/>
  <c r="AA2728" i="5" s="1"/>
  <c r="AA2729" i="5" a="1"/>
  <c r="AA2729" i="5" s="1"/>
  <c r="AA2730" i="5" a="1"/>
  <c r="AA2730" i="5" s="1"/>
  <c r="AA2731" i="5" a="1"/>
  <c r="AA2731" i="5" s="1"/>
  <c r="AA2732" i="5" a="1"/>
  <c r="AA2732" i="5" s="1"/>
  <c r="AA2733" i="5" a="1"/>
  <c r="AA2733" i="5" s="1"/>
  <c r="AA2734" i="5" a="1"/>
  <c r="AA2734" i="5" s="1"/>
  <c r="AA2735" i="5" a="1"/>
  <c r="AA2735" i="5" s="1"/>
  <c r="AA2736" i="5" a="1"/>
  <c r="AA2736" i="5" s="1"/>
  <c r="AA2737" i="5" a="1"/>
  <c r="AA2737" i="5"/>
  <c r="AA2738" i="5" a="1"/>
  <c r="AA2738" i="5" s="1"/>
  <c r="AA2739" i="5" a="1"/>
  <c r="AA2739" i="5" s="1"/>
  <c r="AA2740" i="5" a="1"/>
  <c r="AA2740" i="5" s="1"/>
  <c r="AA2741" i="5" a="1"/>
  <c r="AA2741" i="5" s="1"/>
  <c r="AA2742" i="5" a="1"/>
  <c r="AA2742" i="5" s="1"/>
  <c r="AA2743" i="5" a="1"/>
  <c r="AA2743" i="5" s="1"/>
  <c r="AA2744" i="5" a="1"/>
  <c r="AA2744" i="5" s="1"/>
  <c r="AA2745" i="5" a="1"/>
  <c r="AA2745" i="5" s="1"/>
  <c r="AA2746" i="5" a="1"/>
  <c r="AA2746" i="5" s="1"/>
  <c r="AA2747" i="5" a="1"/>
  <c r="AA2747" i="5" s="1"/>
  <c r="AA2748" i="5" a="1"/>
  <c r="AA2748" i="5" s="1"/>
  <c r="AA2749" i="5" a="1"/>
  <c r="AA2749" i="5"/>
  <c r="AA2750" i="5" a="1"/>
  <c r="AA2750" i="5" s="1"/>
  <c r="AA2751" i="5" a="1"/>
  <c r="AA2751" i="5" s="1"/>
  <c r="AA2752" i="5" a="1"/>
  <c r="AA2752" i="5" s="1"/>
  <c r="AA2753" i="5" a="1"/>
  <c r="AA2753" i="5" s="1"/>
  <c r="AA2754" i="5" a="1"/>
  <c r="AA2754" i="5" s="1"/>
  <c r="AA2755" i="5" a="1"/>
  <c r="AA2755" i="5" s="1"/>
  <c r="AA2756" i="5" a="1"/>
  <c r="AA2756" i="5" s="1"/>
  <c r="AA2757" i="5" a="1"/>
  <c r="AA2757" i="5" s="1"/>
  <c r="AA2758" i="5" a="1"/>
  <c r="AA2758" i="5" s="1"/>
  <c r="AA2759" i="5" a="1"/>
  <c r="AA2759" i="5"/>
  <c r="AA2760" i="5" a="1"/>
  <c r="AA2760" i="5" s="1"/>
  <c r="AA2761" i="5" a="1"/>
  <c r="AA2761" i="5" s="1"/>
  <c r="AA2762" i="5" a="1"/>
  <c r="AA2762" i="5" s="1"/>
  <c r="AA2763" i="5" a="1"/>
  <c r="AA2763" i="5" s="1"/>
  <c r="AA2764" i="5" a="1"/>
  <c r="AA2764" i="5" s="1"/>
  <c r="AA2765" i="5" a="1"/>
  <c r="AA2765" i="5" s="1"/>
  <c r="AA2766" i="5" a="1"/>
  <c r="AA2766" i="5" s="1"/>
  <c r="AA2767" i="5" a="1"/>
  <c r="AA2767" i="5" s="1"/>
  <c r="AA2768" i="5" a="1"/>
  <c r="AA2768" i="5" s="1"/>
  <c r="AA2769" i="5" a="1"/>
  <c r="AA2769" i="5"/>
  <c r="AA2770" i="5" a="1"/>
  <c r="AA2770" i="5" s="1"/>
  <c r="AA2771" i="5" a="1"/>
  <c r="AA2771" i="5" s="1"/>
  <c r="AA2772" i="5" a="1"/>
  <c r="AA2772" i="5" s="1"/>
  <c r="AA2773" i="5" a="1"/>
  <c r="AA2773" i="5" s="1"/>
  <c r="AA2774" i="5" a="1"/>
  <c r="AA2774" i="5" s="1"/>
  <c r="AA2775" i="5" a="1"/>
  <c r="AA2775" i="5" s="1"/>
  <c r="AA2776" i="5" a="1"/>
  <c r="AA2776" i="5" s="1"/>
  <c r="AA2777" i="5" a="1"/>
  <c r="AA2777" i="5" s="1"/>
  <c r="AA2778" i="5" a="1"/>
  <c r="AA2778" i="5" s="1"/>
  <c r="AA2779" i="5" a="1"/>
  <c r="AA2779" i="5" s="1"/>
  <c r="AA2780" i="5" a="1"/>
  <c r="AA2780" i="5" s="1"/>
  <c r="AA2781" i="5" a="1"/>
  <c r="AA2781" i="5"/>
  <c r="AA2782" i="5" a="1"/>
  <c r="AA2782" i="5" s="1"/>
  <c r="AA2783" i="5" a="1"/>
  <c r="AA2783" i="5" s="1"/>
  <c r="AA2784" i="5" a="1"/>
  <c r="AA2784" i="5" s="1"/>
  <c r="AA2785" i="5" a="1"/>
  <c r="AA2785" i="5" s="1"/>
  <c r="AA2786" i="5" a="1"/>
  <c r="AA2786" i="5" s="1"/>
  <c r="AA2787" i="5" a="1"/>
  <c r="AA2787" i="5" s="1"/>
  <c r="AA2788" i="5" a="1"/>
  <c r="AA2788" i="5" s="1"/>
  <c r="AA2789" i="5" a="1"/>
  <c r="AA2789" i="5" s="1"/>
  <c r="AA2790" i="5" a="1"/>
  <c r="AA2790" i="5" s="1"/>
  <c r="AA2791" i="5" a="1"/>
  <c r="AA2791" i="5"/>
  <c r="AA2792" i="5" a="1"/>
  <c r="AA2792" i="5" s="1"/>
  <c r="AA2793" i="5" a="1"/>
  <c r="AA2793" i="5" s="1"/>
  <c r="AA2794" i="5" a="1"/>
  <c r="AA2794" i="5" s="1"/>
  <c r="AA2795" i="5" a="1"/>
  <c r="AA2795" i="5" s="1"/>
  <c r="AA2796" i="5" a="1"/>
  <c r="AA2796" i="5" s="1"/>
  <c r="AA2797" i="5" a="1"/>
  <c r="AA2797" i="5" s="1"/>
  <c r="AA2798" i="5" a="1"/>
  <c r="AA2798" i="5" s="1"/>
  <c r="AA2799" i="5" a="1"/>
  <c r="AA2799" i="5" s="1"/>
  <c r="AA2800" i="5" a="1"/>
  <c r="AA2800" i="5" s="1"/>
  <c r="AA2801" i="5" a="1"/>
  <c r="AA2801" i="5"/>
  <c r="AA2802" i="5" a="1"/>
  <c r="AA2802" i="5" s="1"/>
  <c r="AA2803" i="5" a="1"/>
  <c r="AA2803" i="5" s="1"/>
  <c r="AA2804" i="5" a="1"/>
  <c r="AA2804" i="5" s="1"/>
  <c r="AA2805" i="5" a="1"/>
  <c r="AA2805" i="5" s="1"/>
  <c r="AA2806" i="5" a="1"/>
  <c r="AA2806" i="5" s="1"/>
  <c r="AA2807" i="5" a="1"/>
  <c r="AA2807" i="5" s="1"/>
  <c r="AA2808" i="5" a="1"/>
  <c r="AA2808" i="5" s="1"/>
  <c r="AA2809" i="5" a="1"/>
  <c r="AA2809" i="5" s="1"/>
  <c r="AA2810" i="5" a="1"/>
  <c r="AA2810" i="5" s="1"/>
  <c r="AA2811" i="5" a="1"/>
  <c r="AA2811" i="5" s="1"/>
  <c r="AA2812" i="5" a="1"/>
  <c r="AA2812" i="5" s="1"/>
  <c r="AA2813" i="5" a="1"/>
  <c r="AA2813" i="5" s="1"/>
  <c r="AA2814" i="5" a="1"/>
  <c r="AA2814" i="5" s="1"/>
  <c r="AA2815" i="5" a="1"/>
  <c r="AA2815" i="5" s="1"/>
  <c r="AA2816" i="5" a="1"/>
  <c r="AA2816" i="5" s="1"/>
  <c r="AA2817" i="5" a="1"/>
  <c r="AA2817" i="5" s="1"/>
  <c r="AA2818" i="5" a="1"/>
  <c r="AA2818" i="5" s="1"/>
  <c r="AA2819" i="5" a="1"/>
  <c r="AA2819" i="5" s="1"/>
  <c r="AA2820" i="5" a="1"/>
  <c r="AA2820" i="5" s="1"/>
  <c r="AA2821" i="5" a="1"/>
  <c r="AA2821" i="5" s="1"/>
  <c r="AA2822" i="5" a="1"/>
  <c r="AA2822" i="5" s="1"/>
  <c r="AA2823" i="5" a="1"/>
  <c r="AA2823" i="5"/>
  <c r="AA2824" i="5" a="1"/>
  <c r="AA2824" i="5" s="1"/>
  <c r="AA2825" i="5" a="1"/>
  <c r="AA2825" i="5" s="1"/>
  <c r="AA2826" i="5" a="1"/>
  <c r="AA2826" i="5" s="1"/>
  <c r="AA2827" i="5" a="1"/>
  <c r="AA2827" i="5" s="1"/>
  <c r="AA2828" i="5" a="1"/>
  <c r="AA2828" i="5" s="1"/>
  <c r="AA2829" i="5" a="1"/>
  <c r="AA2829" i="5"/>
  <c r="AA2830" i="5" a="1"/>
  <c r="AA2830" i="5" s="1"/>
  <c r="AA2831" i="5" a="1"/>
  <c r="AA2831" i="5" s="1"/>
  <c r="AA2832" i="5" a="1"/>
  <c r="AA2832" i="5" s="1"/>
  <c r="AA2833" i="5" a="1"/>
  <c r="AA2833" i="5"/>
  <c r="AA2834" i="5" a="1"/>
  <c r="AA2834" i="5" s="1"/>
  <c r="AA2835" i="5" a="1"/>
  <c r="AA2835" i="5" s="1"/>
  <c r="AA2836" i="5" a="1"/>
  <c r="AA2836" i="5" s="1"/>
  <c r="AA2837" i="5" a="1"/>
  <c r="AA2837" i="5" s="1"/>
  <c r="AA2838" i="5" a="1"/>
  <c r="AA2838" i="5" s="1"/>
  <c r="AA2839" i="5" a="1"/>
  <c r="AA2839" i="5"/>
  <c r="AA2840" i="5" a="1"/>
  <c r="AA2840" i="5" s="1"/>
  <c r="AA2841" i="5" a="1"/>
  <c r="AA2841" i="5" s="1"/>
  <c r="AA2842" i="5" a="1"/>
  <c r="AA2842" i="5" s="1"/>
  <c r="AA2843" i="5" a="1"/>
  <c r="AA2843" i="5" s="1"/>
  <c r="AA2844" i="5" a="1"/>
  <c r="AA2844" i="5" s="1"/>
  <c r="AA2845" i="5" a="1"/>
  <c r="AA2845" i="5"/>
  <c r="AA2846" i="5" a="1"/>
  <c r="AA2846" i="5" s="1"/>
  <c r="AA2847" i="5" a="1"/>
  <c r="AA2847" i="5" s="1"/>
  <c r="AA2848" i="5" a="1"/>
  <c r="AA2848" i="5" s="1"/>
  <c r="AA2849" i="5" a="1"/>
  <c r="AA2849" i="5" s="1"/>
  <c r="AA2850" i="5" a="1"/>
  <c r="AA2850" i="5" s="1"/>
  <c r="AA2851" i="5" a="1"/>
  <c r="AA2851" i="5" s="1"/>
  <c r="AA2852" i="5" a="1"/>
  <c r="AA2852" i="5" s="1"/>
  <c r="AA2853" i="5" a="1"/>
  <c r="AA2853" i="5"/>
  <c r="AA2854" i="5" a="1"/>
  <c r="AA2854" i="5" s="1"/>
  <c r="AA2855" i="5" a="1"/>
  <c r="AA2855" i="5" s="1"/>
  <c r="AA2856" i="5" a="1"/>
  <c r="AA2856" i="5" s="1"/>
  <c r="AA2857" i="5" a="1"/>
  <c r="AA2857" i="5"/>
  <c r="AA2858" i="5" a="1"/>
  <c r="AA2858" i="5" s="1"/>
  <c r="AA2859" i="5" a="1"/>
  <c r="AA2859" i="5" s="1"/>
  <c r="AA2860" i="5" a="1"/>
  <c r="AA2860" i="5" s="1"/>
  <c r="AA2861" i="5" a="1"/>
  <c r="AA2861" i="5" s="1"/>
  <c r="AA2862" i="5" a="1"/>
  <c r="AA2862" i="5" s="1"/>
  <c r="AA2863" i="5" a="1"/>
  <c r="AA2863" i="5" s="1"/>
  <c r="AA2864" i="5" a="1"/>
  <c r="AA2864" i="5" s="1"/>
  <c r="AA2865" i="5" a="1"/>
  <c r="AA2865" i="5" s="1"/>
  <c r="AA2866" i="5" a="1"/>
  <c r="AA2866" i="5" s="1"/>
  <c r="AA2867" i="5" a="1"/>
  <c r="AA2867" i="5" s="1"/>
  <c r="AA2868" i="5" a="1"/>
  <c r="AA2868" i="5" s="1"/>
  <c r="AA2869" i="5" a="1"/>
  <c r="AA2869" i="5" s="1"/>
  <c r="AA2870" i="5" a="1"/>
  <c r="AA2870" i="5" s="1"/>
  <c r="AA2871" i="5" a="1"/>
  <c r="AA2871" i="5"/>
  <c r="AA2872" i="5" a="1"/>
  <c r="AA2872" i="5" s="1"/>
  <c r="AA2873" i="5" a="1"/>
  <c r="AA2873" i="5" s="1"/>
  <c r="AA2874" i="5" a="1"/>
  <c r="AA2874" i="5" s="1"/>
  <c r="AA2875" i="5" a="1"/>
  <c r="AA2875" i="5" s="1"/>
  <c r="AA2876" i="5" a="1"/>
  <c r="AA2876" i="5" s="1"/>
  <c r="AA2877" i="5" a="1"/>
  <c r="AA2877" i="5" s="1"/>
  <c r="AA2878" i="5" a="1"/>
  <c r="AA2878" i="5" s="1"/>
  <c r="AA2879" i="5" a="1"/>
  <c r="AA2879" i="5" s="1"/>
  <c r="AA2880" i="5" a="1"/>
  <c r="AA2880" i="5" s="1"/>
  <c r="AA2881" i="5" a="1"/>
  <c r="AA2881" i="5"/>
  <c r="AA2882" i="5" a="1"/>
  <c r="AA2882" i="5" s="1"/>
  <c r="AA2883" i="5" a="1"/>
  <c r="AA2883" i="5" s="1"/>
  <c r="AA2884" i="5" a="1"/>
  <c r="AA2884" i="5" s="1"/>
  <c r="AA2885" i="5" a="1"/>
  <c r="AA2885" i="5" s="1"/>
  <c r="AA2886" i="5" a="1"/>
  <c r="AA2886" i="5" s="1"/>
  <c r="AA2887" i="5" a="1"/>
  <c r="AA2887" i="5" s="1"/>
  <c r="AA2888" i="5" a="1"/>
  <c r="AA2888" i="5" s="1"/>
  <c r="AA2889" i="5" a="1"/>
  <c r="AA2889" i="5" s="1"/>
  <c r="AA2890" i="5" a="1"/>
  <c r="AA2890" i="5" s="1"/>
  <c r="AA2891" i="5" a="1"/>
  <c r="AA2891" i="5" s="1"/>
  <c r="AA2892" i="5" a="1"/>
  <c r="AA2892" i="5" s="1"/>
  <c r="AA2893" i="5" a="1"/>
  <c r="AA2893" i="5"/>
  <c r="AA2894" i="5" a="1"/>
  <c r="AA2894" i="5" s="1"/>
  <c r="AA2895" i="5" a="1"/>
  <c r="AA2895" i="5" s="1"/>
  <c r="AA2896" i="5" a="1"/>
  <c r="AA2896" i="5" s="1"/>
  <c r="AA2897" i="5" a="1"/>
  <c r="AA2897" i="5" s="1"/>
  <c r="AA2898" i="5" a="1"/>
  <c r="AA2898" i="5" s="1"/>
  <c r="AA2899" i="5" a="1"/>
  <c r="AA2899" i="5" s="1"/>
  <c r="AA2900" i="5" a="1"/>
  <c r="AA2900" i="5" s="1"/>
  <c r="AA2901" i="5" a="1"/>
  <c r="AA2901" i="5" s="1"/>
  <c r="AA2902" i="5" a="1"/>
  <c r="AA2902" i="5" s="1"/>
  <c r="AA2903" i="5" a="1"/>
  <c r="AA2903" i="5"/>
  <c r="AA2904" i="5" a="1"/>
  <c r="AA2904" i="5" s="1"/>
  <c r="AA2905" i="5" a="1"/>
  <c r="AA2905" i="5" s="1"/>
  <c r="AA2906" i="5" a="1"/>
  <c r="AA2906" i="5" s="1"/>
  <c r="AA2907" i="5" a="1"/>
  <c r="AA2907" i="5" s="1"/>
  <c r="AA2908" i="5" a="1"/>
  <c r="AA2908" i="5" s="1"/>
  <c r="AA2909" i="5" a="1"/>
  <c r="AA2909" i="5" s="1"/>
  <c r="AA2910" i="5" a="1"/>
  <c r="AA2910" i="5" s="1"/>
  <c r="AA2911" i="5" a="1"/>
  <c r="AA2911" i="5" s="1"/>
  <c r="AA2912" i="5" a="1"/>
  <c r="AA2912" i="5" s="1"/>
  <c r="AA2913" i="5" a="1"/>
  <c r="AA2913" i="5"/>
  <c r="AA2914" i="5" a="1"/>
  <c r="AA2914" i="5" s="1"/>
  <c r="AA2915" i="5" a="1"/>
  <c r="AA2915" i="5" s="1"/>
  <c r="AA2916" i="5" a="1"/>
  <c r="AA2916" i="5" s="1"/>
  <c r="AA2917" i="5" a="1"/>
  <c r="AA2917" i="5" s="1"/>
  <c r="AA2918" i="5" a="1"/>
  <c r="AA2918" i="5" s="1"/>
  <c r="AA2919" i="5" a="1"/>
  <c r="AA2919" i="5" s="1"/>
  <c r="AA2920" i="5" a="1"/>
  <c r="AA2920" i="5" s="1"/>
  <c r="AA2921" i="5" a="1"/>
  <c r="AA2921" i="5" s="1"/>
  <c r="AA2922" i="5" a="1"/>
  <c r="AA2922" i="5" s="1"/>
  <c r="AA2923" i="5" a="1"/>
  <c r="AA2923" i="5" s="1"/>
  <c r="AA2924" i="5" a="1"/>
  <c r="AA2924" i="5" s="1"/>
  <c r="AA2925" i="5" a="1"/>
  <c r="AA2925" i="5" s="1"/>
  <c r="AA2926" i="5" a="1"/>
  <c r="AA2926" i="5" s="1"/>
  <c r="AA2927" i="5" a="1"/>
  <c r="AA2927" i="5" s="1"/>
  <c r="AA2928" i="5" a="1"/>
  <c r="AA2928" i="5" s="1"/>
  <c r="AA2929" i="5" a="1"/>
  <c r="AA2929" i="5" s="1"/>
  <c r="AA2930" i="5" a="1"/>
  <c r="AA2930" i="5" s="1"/>
  <c r="AA2931" i="5" a="1"/>
  <c r="AA2931" i="5" s="1"/>
  <c r="AA2932" i="5" a="1"/>
  <c r="AA2932" i="5" s="1"/>
  <c r="AA2933" i="5" a="1"/>
  <c r="AA2933" i="5" s="1"/>
  <c r="AA2934" i="5" a="1"/>
  <c r="AA2934" i="5" s="1"/>
  <c r="AA2935" i="5" a="1"/>
  <c r="AA2935" i="5" s="1"/>
  <c r="AA2936" i="5" a="1"/>
  <c r="AA2936" i="5" s="1"/>
  <c r="AA2937" i="5" a="1"/>
  <c r="AA2937" i="5" s="1"/>
  <c r="AA2938" i="5" a="1"/>
  <c r="AA2938" i="5" s="1"/>
  <c r="AA2939" i="5" a="1"/>
  <c r="AA2939" i="5" s="1"/>
  <c r="AA2940" i="5" a="1"/>
  <c r="AA2940" i="5" s="1"/>
  <c r="AA2941" i="5" a="1"/>
  <c r="AA2941" i="5" s="1"/>
  <c r="AA2942" i="5" a="1"/>
  <c r="AA2942" i="5" s="1"/>
  <c r="AA2943" i="5" a="1"/>
  <c r="AA2943" i="5" s="1"/>
  <c r="AA2944" i="5" a="1"/>
  <c r="AA2944" i="5" s="1"/>
  <c r="AA2945" i="5" a="1"/>
  <c r="AA2945" i="5"/>
  <c r="AA2946" i="5" a="1"/>
  <c r="AA2946" i="5" s="1"/>
  <c r="AA2947" i="5" a="1"/>
  <c r="AA2947" i="5" s="1"/>
  <c r="AA2948" i="5" a="1"/>
  <c r="AA2948" i="5" s="1"/>
  <c r="AA2949" i="5" a="1"/>
  <c r="AA2949" i="5" s="1"/>
  <c r="AA2950" i="5" a="1"/>
  <c r="AA2950" i="5" s="1"/>
  <c r="AA2951" i="5" a="1"/>
  <c r="AA2951" i="5" s="1"/>
  <c r="AA2952" i="5" a="1"/>
  <c r="AA2952" i="5" s="1"/>
  <c r="AA2953" i="5" a="1"/>
  <c r="AA2953" i="5"/>
  <c r="AA2954" i="5" a="1"/>
  <c r="AA2954" i="5" s="1"/>
  <c r="AA2955" i="5" a="1"/>
  <c r="AA2955" i="5" s="1"/>
  <c r="AA2956" i="5" a="1"/>
  <c r="AA2956" i="5" s="1"/>
  <c r="AA2957" i="5" a="1"/>
  <c r="AA2957" i="5" s="1"/>
  <c r="AA2958" i="5" a="1"/>
  <c r="AA2958" i="5" s="1"/>
  <c r="AA2959" i="5" a="1"/>
  <c r="AA2959" i="5" s="1"/>
  <c r="AA2960" i="5" a="1"/>
  <c r="AA2960" i="5" s="1"/>
  <c r="AA2961" i="5" a="1"/>
  <c r="AA2961" i="5" s="1"/>
  <c r="AA2962" i="5" a="1"/>
  <c r="AA2962" i="5" s="1"/>
  <c r="AA2963" i="5" a="1"/>
  <c r="AA2963" i="5" s="1"/>
  <c r="AA2964" i="5" a="1"/>
  <c r="AA2964" i="5" s="1"/>
  <c r="AA2965" i="5" a="1"/>
  <c r="AA2965" i="5" s="1"/>
  <c r="AA2966" i="5" a="1"/>
  <c r="AA2966" i="5" s="1"/>
  <c r="AA2967" i="5" a="1"/>
  <c r="AA2967" i="5" s="1"/>
  <c r="AA2968" i="5" a="1"/>
  <c r="AA2968" i="5" s="1"/>
  <c r="AA2969" i="5" a="1"/>
  <c r="AA2969" i="5" s="1"/>
  <c r="AA2970" i="5" a="1"/>
  <c r="AA2970" i="5" s="1"/>
  <c r="AA2971" i="5" a="1"/>
  <c r="AA2971" i="5" s="1"/>
  <c r="AA2972" i="5" a="1"/>
  <c r="AA2972" i="5" s="1"/>
  <c r="AA2973" i="5" a="1"/>
  <c r="AA2973" i="5" s="1"/>
  <c r="AA2974" i="5" a="1"/>
  <c r="AA2974" i="5" s="1"/>
  <c r="AA2975" i="5" a="1"/>
  <c r="AA2975" i="5" s="1"/>
  <c r="AA2976" i="5" a="1"/>
  <c r="AA2976" i="5" s="1"/>
  <c r="AA2977" i="5" a="1"/>
  <c r="AA2977" i="5"/>
  <c r="AA2978" i="5" a="1"/>
  <c r="AA2978" i="5" s="1"/>
  <c r="AA2979" i="5" a="1"/>
  <c r="AA2979" i="5" s="1"/>
  <c r="AA2980" i="5" a="1"/>
  <c r="AA2980" i="5" s="1"/>
  <c r="AA2981" i="5" a="1"/>
  <c r="AA2981" i="5" s="1"/>
  <c r="AA2982" i="5" a="1"/>
  <c r="AA2982" i="5" s="1"/>
  <c r="AA2983" i="5" a="1"/>
  <c r="AA2983" i="5" s="1"/>
  <c r="AA2984" i="5" a="1"/>
  <c r="AA2984" i="5" s="1"/>
  <c r="AA2985" i="5" a="1"/>
  <c r="AA2985" i="5"/>
  <c r="AA2986" i="5" a="1"/>
  <c r="AA2986" i="5" s="1"/>
  <c r="AA2987" i="5" a="1"/>
  <c r="AA2987" i="5" s="1"/>
  <c r="AA2988" i="5" a="1"/>
  <c r="AA2988" i="5" s="1"/>
  <c r="AA2989" i="5" a="1"/>
  <c r="AA2989" i="5" s="1"/>
  <c r="AA2990" i="5" a="1"/>
  <c r="AA2990" i="5" s="1"/>
  <c r="AA2991" i="5" a="1"/>
  <c r="AA2991" i="5" s="1"/>
  <c r="AA2992" i="5" a="1"/>
  <c r="AA2992" i="5" s="1"/>
  <c r="AA2993" i="5" a="1"/>
  <c r="AA2993" i="5"/>
  <c r="AA2994" i="5" a="1"/>
  <c r="AA2994" i="5" s="1"/>
  <c r="AA2995" i="5" a="1"/>
  <c r="AA2995" i="5" s="1"/>
  <c r="AA2996" i="5" a="1"/>
  <c r="AA2996" i="5" s="1"/>
  <c r="AA2997" i="5" a="1"/>
  <c r="AA2997" i="5" s="1"/>
  <c r="AA2998" i="5" a="1"/>
  <c r="AA2998" i="5" s="1"/>
  <c r="AA2999" i="5" a="1"/>
  <c r="AA2999" i="5" s="1"/>
  <c r="AA3000" i="5" a="1"/>
  <c r="AA3000" i="5" s="1"/>
  <c r="AA3001" i="5" a="1"/>
  <c r="AA3001" i="5" s="1"/>
  <c r="AA3002" i="5" a="1"/>
  <c r="AA3002" i="5" s="1"/>
  <c r="AA3003" i="5" a="1"/>
  <c r="AA3003" i="5" s="1"/>
  <c r="AA3004" i="5" a="1"/>
  <c r="AA3004" i="5" s="1"/>
  <c r="AA3005" i="5" a="1"/>
  <c r="AA3005" i="5" s="1"/>
  <c r="AA3006" i="5" a="1"/>
  <c r="AA3006" i="5" s="1"/>
  <c r="AA3007" i="5" a="1"/>
  <c r="AA3007" i="5" s="1"/>
  <c r="AA3008" i="5" a="1"/>
  <c r="AA3008" i="5" s="1"/>
  <c r="AA3009" i="5" a="1"/>
  <c r="AA3009" i="5"/>
  <c r="AA3010" i="5" a="1"/>
  <c r="AA3010" i="5" s="1"/>
  <c r="AA3011" i="5" a="1"/>
  <c r="AA3011" i="5" s="1"/>
  <c r="AA3012" i="5" a="1"/>
  <c r="AA3012" i="5" s="1"/>
  <c r="AA3013" i="5" a="1"/>
  <c r="AA3013" i="5" s="1"/>
  <c r="AA3014" i="5" a="1"/>
  <c r="AA3014" i="5" s="1"/>
  <c r="AA3015" i="5" a="1"/>
  <c r="AA3015" i="5" s="1"/>
  <c r="AA3016" i="5" a="1"/>
  <c r="AA3016" i="5" s="1"/>
  <c r="AA3017" i="5" a="1"/>
  <c r="AA3017" i="5" s="1"/>
  <c r="AA3018" i="5" a="1"/>
  <c r="AA3018" i="5" s="1"/>
  <c r="AA3019" i="5" a="1"/>
  <c r="AA3019" i="5" s="1"/>
  <c r="AA3020" i="5" a="1"/>
  <c r="AA3020" i="5" s="1"/>
  <c r="AA3021" i="5" a="1"/>
  <c r="AA3021" i="5" s="1"/>
  <c r="AA3022" i="5" a="1"/>
  <c r="AA3022" i="5" s="1"/>
  <c r="AA3023" i="5" a="1"/>
  <c r="AA3023" i="5" s="1"/>
  <c r="AA3024" i="5" a="1"/>
  <c r="AA3024" i="5" s="1"/>
  <c r="AA3025" i="5" a="1"/>
  <c r="AA3025" i="5"/>
  <c r="AA3026" i="5" a="1"/>
  <c r="AA3026" i="5" s="1"/>
  <c r="AA3027" i="5" a="1"/>
  <c r="AA3027" i="5" s="1"/>
  <c r="AA3028" i="5" a="1"/>
  <c r="AA3028" i="5" s="1"/>
  <c r="AA3029" i="5" a="1"/>
  <c r="AA3029" i="5" s="1"/>
  <c r="AA3030" i="5" a="1"/>
  <c r="AA3030" i="5" s="1"/>
  <c r="AA3031" i="5" a="1"/>
  <c r="AA3031" i="5" s="1"/>
  <c r="AA3032" i="5" a="1"/>
  <c r="AA3032" i="5" s="1"/>
  <c r="AA3033" i="5" a="1"/>
  <c r="AA3033" i="5" s="1"/>
  <c r="AA3034" i="5" a="1"/>
  <c r="AA3034" i="5" s="1"/>
  <c r="AA3035" i="5" a="1"/>
  <c r="AA3035" i="5" s="1"/>
  <c r="AA3036" i="5" a="1"/>
  <c r="AA3036" i="5" s="1"/>
  <c r="AA3037" i="5" a="1"/>
  <c r="AA3037" i="5" s="1"/>
  <c r="AA3038" i="5" a="1"/>
  <c r="AA3038" i="5" s="1"/>
  <c r="AA3039" i="5" a="1"/>
  <c r="AA3039" i="5" s="1"/>
  <c r="AA3040" i="5" a="1"/>
  <c r="AA3040" i="5" s="1"/>
  <c r="AA3041" i="5" a="1"/>
  <c r="AA3041" i="5"/>
  <c r="AA3042" i="5" a="1"/>
  <c r="AA3042" i="5" s="1"/>
  <c r="AA3043" i="5" a="1"/>
  <c r="AA3043" i="5" s="1"/>
  <c r="AA3044" i="5" a="1"/>
  <c r="AA3044" i="5" s="1"/>
  <c r="AA3045" i="5" a="1"/>
  <c r="AA3045" i="5" s="1"/>
  <c r="AA3046" i="5" a="1"/>
  <c r="AA3046" i="5" s="1"/>
  <c r="AA3047" i="5" a="1"/>
  <c r="AA3047" i="5" s="1"/>
  <c r="AA3048" i="5" a="1"/>
  <c r="AA3048" i="5" s="1"/>
  <c r="AA3049" i="5" a="1"/>
  <c r="AA3049" i="5" s="1"/>
  <c r="AA3050" i="5" a="1"/>
  <c r="AA3050" i="5" s="1"/>
  <c r="AA3051" i="5" a="1"/>
  <c r="AA3051" i="5" s="1"/>
  <c r="AA3052" i="5" a="1"/>
  <c r="AA3052" i="5" s="1"/>
  <c r="AA3053" i="5" a="1"/>
  <c r="AA3053" i="5" s="1"/>
  <c r="AA3054" i="5" a="1"/>
  <c r="AA3054" i="5" s="1"/>
  <c r="AA3055" i="5" a="1"/>
  <c r="AA3055" i="5" s="1"/>
  <c r="AA3056" i="5" a="1"/>
  <c r="AA3056" i="5" s="1"/>
  <c r="AA3057" i="5" a="1"/>
  <c r="AA3057" i="5" s="1"/>
  <c r="AA3058" i="5" a="1"/>
  <c r="AA3058" i="5" s="1"/>
  <c r="AA3059" i="5" a="1"/>
  <c r="AA3059" i="5" s="1"/>
  <c r="AA3060" i="5" a="1"/>
  <c r="AA3060" i="5" s="1"/>
  <c r="AA3061" i="5" a="1"/>
  <c r="AA3061" i="5" s="1"/>
  <c r="AA3062" i="5" a="1"/>
  <c r="AA3062" i="5" s="1"/>
  <c r="AA3063" i="5" a="1"/>
  <c r="AA3063" i="5" s="1"/>
  <c r="AA3064" i="5" a="1"/>
  <c r="AA3064" i="5" s="1"/>
  <c r="AA3065" i="5" a="1"/>
  <c r="AA3065" i="5" s="1"/>
  <c r="AA3066" i="5" a="1"/>
  <c r="AA3066" i="5" s="1"/>
  <c r="AA3067" i="5" a="1"/>
  <c r="AA3067" i="5" s="1"/>
  <c r="AA3068" i="5" a="1"/>
  <c r="AA3068" i="5" s="1"/>
  <c r="AA3069" i="5" a="1"/>
  <c r="AA3069" i="5" s="1"/>
  <c r="AA3070" i="5" a="1"/>
  <c r="AA3070" i="5" s="1"/>
  <c r="AA3071" i="5" a="1"/>
  <c r="AA3071" i="5" s="1"/>
  <c r="AA3072" i="5" a="1"/>
  <c r="AA3072" i="5" s="1"/>
  <c r="AA3073" i="5" a="1"/>
  <c r="AA3073" i="5"/>
  <c r="AA3074" i="5" a="1"/>
  <c r="AA3074" i="5" s="1"/>
  <c r="AA3075" i="5" a="1"/>
  <c r="AA3075" i="5" s="1"/>
  <c r="AA3076" i="5" a="1"/>
  <c r="AA3076" i="5" s="1"/>
  <c r="AA3077" i="5" a="1"/>
  <c r="AA3077" i="5" s="1"/>
  <c r="AA3078" i="5" a="1"/>
  <c r="AA3078" i="5" s="1"/>
  <c r="AA3079" i="5" a="1"/>
  <c r="AA3079" i="5" s="1"/>
  <c r="AA3080" i="5" a="1"/>
  <c r="AA3080" i="5" s="1"/>
  <c r="AA3081" i="5" a="1"/>
  <c r="AA3081" i="5"/>
  <c r="AA3082" i="5" a="1"/>
  <c r="AA3082" i="5" s="1"/>
  <c r="AA3083" i="5" a="1"/>
  <c r="AA3083" i="5" s="1"/>
  <c r="AA3084" i="5" a="1"/>
  <c r="AA3084" i="5" s="1"/>
  <c r="AA3085" i="5" a="1"/>
  <c r="AA3085" i="5" s="1"/>
  <c r="AA3086" i="5" a="1"/>
  <c r="AA3086" i="5" s="1"/>
  <c r="AA3087" i="5" a="1"/>
  <c r="AA3087" i="5" s="1"/>
  <c r="AA3088" i="5" a="1"/>
  <c r="AA3088" i="5" s="1"/>
  <c r="AA3089" i="5" a="1"/>
  <c r="AA3089" i="5" s="1"/>
  <c r="AA3090" i="5" a="1"/>
  <c r="AA3090" i="5" s="1"/>
  <c r="AA3091" i="5" a="1"/>
  <c r="AA3091" i="5" s="1"/>
  <c r="AA3092" i="5" a="1"/>
  <c r="AA3092" i="5" s="1"/>
  <c r="AA3093" i="5" a="1"/>
  <c r="AA3093" i="5" s="1"/>
  <c r="AA3094" i="5" a="1"/>
  <c r="AA3094" i="5" s="1"/>
  <c r="AA3095" i="5" a="1"/>
  <c r="AA3095" i="5" s="1"/>
  <c r="AA3096" i="5" a="1"/>
  <c r="AA3096" i="5" s="1"/>
  <c r="AA3097" i="5" a="1"/>
  <c r="AA3097" i="5" s="1"/>
  <c r="AA3098" i="5" a="1"/>
  <c r="AA3098" i="5" s="1"/>
  <c r="AA3099" i="5" a="1"/>
  <c r="AA3099" i="5" s="1"/>
  <c r="AA3100" i="5" a="1"/>
  <c r="AA3100" i="5" s="1"/>
  <c r="AA3101" i="5" a="1"/>
  <c r="AA3101" i="5" s="1"/>
  <c r="AA3102" i="5" a="1"/>
  <c r="AA3102" i="5" s="1"/>
  <c r="AA3103" i="5" a="1"/>
  <c r="AA3103" i="5" s="1"/>
  <c r="AA3104" i="5" a="1"/>
  <c r="AA3104" i="5" s="1"/>
  <c r="AA3105" i="5" a="1"/>
  <c r="AA3105" i="5"/>
  <c r="AA3106" i="5" a="1"/>
  <c r="AA3106" i="5" s="1"/>
  <c r="AA3107" i="5" a="1"/>
  <c r="AA3107" i="5" s="1"/>
  <c r="AA3108" i="5" a="1"/>
  <c r="AA3108" i="5" s="1"/>
  <c r="AA3109" i="5" a="1"/>
  <c r="AA3109" i="5" s="1"/>
  <c r="AA3110" i="5" a="1"/>
  <c r="AA3110" i="5" s="1"/>
  <c r="AA3111" i="5" a="1"/>
  <c r="AA3111" i="5" s="1"/>
  <c r="AA3112" i="5" a="1"/>
  <c r="AA3112" i="5" s="1"/>
  <c r="AA3113" i="5" a="1"/>
  <c r="AA3113" i="5"/>
  <c r="AA3114" i="5" a="1"/>
  <c r="AA3114" i="5" s="1"/>
  <c r="AA3115" i="5" a="1"/>
  <c r="AA3115" i="5" s="1"/>
  <c r="AA3116" i="5" a="1"/>
  <c r="AA3116" i="5" s="1"/>
  <c r="AA3117" i="5" a="1"/>
  <c r="AA3117" i="5" s="1"/>
  <c r="AA3118" i="5" a="1"/>
  <c r="AA3118" i="5" s="1"/>
  <c r="AA3119" i="5" a="1"/>
  <c r="AA3119" i="5" s="1"/>
  <c r="AA3120" i="5" a="1"/>
  <c r="AA3120" i="5" s="1"/>
  <c r="AA3121" i="5" a="1"/>
  <c r="AA3121" i="5"/>
  <c r="AA3122" i="5" a="1"/>
  <c r="AA3122" i="5" s="1"/>
  <c r="AA3123" i="5" a="1"/>
  <c r="AA3123" i="5" s="1"/>
  <c r="AA3124" i="5" a="1"/>
  <c r="AA3124" i="5" s="1"/>
  <c r="AA3125" i="5" a="1"/>
  <c r="AA3125" i="5" s="1"/>
  <c r="AA3126" i="5" a="1"/>
  <c r="AA3126" i="5" s="1"/>
  <c r="AA3127" i="5" a="1"/>
  <c r="AA3127" i="5" s="1"/>
  <c r="AA3128" i="5" a="1"/>
  <c r="AA3128" i="5" s="1"/>
  <c r="AA3129" i="5" a="1"/>
  <c r="AA3129" i="5" s="1"/>
  <c r="AA3130" i="5" a="1"/>
  <c r="AA3130" i="5" s="1"/>
  <c r="AA3131" i="5" a="1"/>
  <c r="AA3131" i="5" s="1"/>
  <c r="AA3132" i="5" a="1"/>
  <c r="AA3132" i="5" s="1"/>
  <c r="AA3133" i="5" a="1"/>
  <c r="AA3133" i="5" s="1"/>
  <c r="AA3134" i="5" a="1"/>
  <c r="AA3134" i="5" s="1"/>
  <c r="AA3135" i="5" a="1"/>
  <c r="AA3135" i="5" s="1"/>
  <c r="AA3136" i="5" a="1"/>
  <c r="AA3136" i="5" s="1"/>
  <c r="AA3137" i="5" a="1"/>
  <c r="AA3137" i="5"/>
  <c r="AA3138" i="5" a="1"/>
  <c r="AA3138" i="5" s="1"/>
  <c r="AA3139" i="5" a="1"/>
  <c r="AA3139" i="5" s="1"/>
  <c r="AA3140" i="5" a="1"/>
  <c r="AA3140" i="5" s="1"/>
  <c r="AA3141" i="5" a="1"/>
  <c r="AA3141" i="5" s="1"/>
  <c r="AA3142" i="5" a="1"/>
  <c r="AA3142" i="5" s="1"/>
  <c r="AA3143" i="5" a="1"/>
  <c r="AA3143" i="5" s="1"/>
  <c r="AA3144" i="5" a="1"/>
  <c r="AA3144" i="5" s="1"/>
  <c r="AA3145" i="5" a="1"/>
  <c r="AA3145" i="5" s="1"/>
  <c r="AA3146" i="5" a="1"/>
  <c r="AA3146" i="5" s="1"/>
  <c r="AA3147" i="5" a="1"/>
  <c r="AA3147" i="5" s="1"/>
  <c r="AA3148" i="5" a="1"/>
  <c r="AA3148" i="5" s="1"/>
  <c r="AA3149" i="5" a="1"/>
  <c r="AA3149" i="5" s="1"/>
  <c r="AA3150" i="5" a="1"/>
  <c r="AA3150" i="5" s="1"/>
  <c r="AA3151" i="5" a="1"/>
  <c r="AA3151" i="5" s="1"/>
  <c r="AA3152" i="5" a="1"/>
  <c r="AA3152" i="5" s="1"/>
  <c r="AA3153" i="5" a="1"/>
  <c r="AA3153" i="5"/>
  <c r="AA3154" i="5" a="1"/>
  <c r="AA3154" i="5" s="1"/>
  <c r="AA3155" i="5" a="1"/>
  <c r="AA3155" i="5" s="1"/>
  <c r="AA3156" i="5" a="1"/>
  <c r="AA3156" i="5" s="1"/>
  <c r="AA3157" i="5" a="1"/>
  <c r="AA3157" i="5" s="1"/>
  <c r="AA3158" i="5" a="1"/>
  <c r="AA3158" i="5" s="1"/>
  <c r="AA3159" i="5" a="1"/>
  <c r="AA3159" i="5" s="1"/>
  <c r="AA3160" i="5" a="1"/>
  <c r="AA3160" i="5" s="1"/>
  <c r="AA3161" i="5" a="1"/>
  <c r="AA3161" i="5" s="1"/>
  <c r="AA3162" i="5" a="1"/>
  <c r="AA3162" i="5" s="1"/>
  <c r="AA3163" i="5" a="1"/>
  <c r="AA3163" i="5" s="1"/>
  <c r="AA3164" i="5" a="1"/>
  <c r="AA3164" i="5" s="1"/>
  <c r="AA3165" i="5" a="1"/>
  <c r="AA3165" i="5" s="1"/>
  <c r="AA3166" i="5" a="1"/>
  <c r="AA3166" i="5" s="1"/>
  <c r="AA3167" i="5" a="1"/>
  <c r="AA3167" i="5" s="1"/>
  <c r="AA3168" i="5" a="1"/>
  <c r="AA3168" i="5" s="1"/>
  <c r="AA3169" i="5" a="1"/>
  <c r="AA3169" i="5"/>
  <c r="AA3170" i="5" a="1"/>
  <c r="AA3170" i="5" s="1"/>
  <c r="AA3171" i="5" a="1"/>
  <c r="AA3171" i="5" s="1"/>
  <c r="AA3172" i="5" a="1"/>
  <c r="AA3172" i="5" s="1"/>
  <c r="AA3173" i="5" a="1"/>
  <c r="AA3173" i="5" s="1"/>
  <c r="AA3174" i="5" a="1"/>
  <c r="AA3174" i="5" s="1"/>
  <c r="AA3175" i="5" a="1"/>
  <c r="AA3175" i="5" s="1"/>
  <c r="AA3176" i="5" a="1"/>
  <c r="AA3176" i="5" s="1"/>
  <c r="AA3177" i="5" a="1"/>
  <c r="AA3177" i="5" s="1"/>
  <c r="AA3178" i="5" a="1"/>
  <c r="AA3178" i="5" s="1"/>
  <c r="AA3179" i="5" a="1"/>
  <c r="AA3179" i="5" s="1"/>
  <c r="AA3180" i="5" a="1"/>
  <c r="AA3180" i="5" s="1"/>
  <c r="AA3181" i="5" a="1"/>
  <c r="AA3181" i="5" s="1"/>
  <c r="AA3182" i="5" a="1"/>
  <c r="AA3182" i="5" s="1"/>
  <c r="AA3183" i="5" a="1"/>
  <c r="AA3183" i="5" s="1"/>
  <c r="AA3184" i="5" a="1"/>
  <c r="AA3184" i="5" s="1"/>
  <c r="AA3185" i="5" a="1"/>
  <c r="AA3185" i="5" s="1"/>
  <c r="AA3186" i="5" a="1"/>
  <c r="AA3186" i="5" s="1"/>
  <c r="AA3187" i="5" a="1"/>
  <c r="AA3187" i="5" s="1"/>
  <c r="AA3188" i="5" a="1"/>
  <c r="AA3188" i="5" s="1"/>
  <c r="AA3189" i="5" a="1"/>
  <c r="AA3189" i="5" s="1"/>
  <c r="AA3190" i="5" a="1"/>
  <c r="AA3190" i="5" s="1"/>
  <c r="AA3191" i="5" a="1"/>
  <c r="AA3191" i="5" s="1"/>
  <c r="AA3192" i="5" a="1"/>
  <c r="AA3192" i="5" s="1"/>
  <c r="AA3193" i="5" a="1"/>
  <c r="AA3193" i="5" s="1"/>
  <c r="AA3194" i="5" a="1"/>
  <c r="AA3194" i="5" s="1"/>
  <c r="AA3195" i="5" a="1"/>
  <c r="AA3195" i="5" s="1"/>
  <c r="AA3196" i="5" a="1"/>
  <c r="AA3196" i="5" s="1"/>
  <c r="AA3197" i="5" a="1"/>
  <c r="AA3197" i="5" s="1"/>
  <c r="AA3198" i="5" a="1"/>
  <c r="AA3198" i="5" s="1"/>
  <c r="AA3199" i="5" a="1"/>
  <c r="AA3199" i="5" s="1"/>
  <c r="AA3200" i="5" a="1"/>
  <c r="AA3200" i="5" s="1"/>
  <c r="AA3201" i="5" a="1"/>
  <c r="AA3201" i="5"/>
  <c r="AA3202" i="5" a="1"/>
  <c r="AA3202" i="5" s="1"/>
  <c r="AA3203" i="5" a="1"/>
  <c r="AA3203" i="5" s="1"/>
  <c r="AA3204" i="5" a="1"/>
  <c r="AA3204" i="5" s="1"/>
  <c r="AA3205" i="5" a="1"/>
  <c r="AA3205" i="5" s="1"/>
  <c r="AA3206" i="5" a="1"/>
  <c r="AA3206" i="5" s="1"/>
  <c r="AA3207" i="5" a="1"/>
  <c r="AA3207" i="5" s="1"/>
  <c r="AA3208" i="5" a="1"/>
  <c r="AA3208" i="5" s="1"/>
  <c r="AA3209" i="5" a="1"/>
  <c r="AA3209" i="5"/>
  <c r="AA3210" i="5" a="1"/>
  <c r="AA3210" i="5" s="1"/>
  <c r="AA3211" i="5" a="1"/>
  <c r="AA3211" i="5" s="1"/>
  <c r="AA3212" i="5" a="1"/>
  <c r="AA3212" i="5" s="1"/>
  <c r="AA3213" i="5" a="1"/>
  <c r="AA3213" i="5" s="1"/>
  <c r="AA3214" i="5" a="1"/>
  <c r="AA3214" i="5" s="1"/>
  <c r="AA3215" i="5" a="1"/>
  <c r="AA3215" i="5" s="1"/>
  <c r="AA3216" i="5" a="1"/>
  <c r="AA3216" i="5" s="1"/>
  <c r="AA3217" i="5" a="1"/>
  <c r="AA3217" i="5" s="1"/>
  <c r="AA3218" i="5" a="1"/>
  <c r="AA3218" i="5" s="1"/>
  <c r="AA3219" i="5" a="1"/>
  <c r="AA3219" i="5" s="1"/>
  <c r="AA3220" i="5" a="1"/>
  <c r="AA3220" i="5" s="1"/>
  <c r="AA3221" i="5" a="1"/>
  <c r="AA3221" i="5" s="1"/>
  <c r="AA3222" i="5" a="1"/>
  <c r="AA3222" i="5" s="1"/>
  <c r="AA3223" i="5" a="1"/>
  <c r="AA3223" i="5" s="1"/>
  <c r="AA3224" i="5" a="1"/>
  <c r="AA3224" i="5" s="1"/>
  <c r="AA3225" i="5" a="1"/>
  <c r="AA3225" i="5" s="1"/>
  <c r="AA3226" i="5" a="1"/>
  <c r="AA3226" i="5" s="1"/>
  <c r="AA3227" i="5" a="1"/>
  <c r="AA3227" i="5" s="1"/>
  <c r="AA3228" i="5" a="1"/>
  <c r="AA3228" i="5" s="1"/>
  <c r="AA3229" i="5" a="1"/>
  <c r="AA3229" i="5" s="1"/>
  <c r="AA3230" i="5" a="1"/>
  <c r="AA3230" i="5" s="1"/>
  <c r="AA3231" i="5" a="1"/>
  <c r="AA3231" i="5" s="1"/>
  <c r="AA3232" i="5" a="1"/>
  <c r="AA3232" i="5" s="1"/>
  <c r="AA3233" i="5" a="1"/>
  <c r="AA3233" i="5"/>
  <c r="AA3234" i="5" a="1"/>
  <c r="AA3234" i="5" s="1"/>
  <c r="AA3235" i="5" a="1"/>
  <c r="AA3235" i="5" s="1"/>
  <c r="AA3236" i="5" a="1"/>
  <c r="AA3236" i="5" s="1"/>
  <c r="AA3237" i="5" a="1"/>
  <c r="AA3237" i="5" s="1"/>
  <c r="AA3238" i="5" a="1"/>
  <c r="AA3238" i="5" s="1"/>
  <c r="AA3239" i="5" a="1"/>
  <c r="AA3239" i="5" s="1"/>
  <c r="AA3240" i="5" a="1"/>
  <c r="AA3240" i="5" s="1"/>
  <c r="AA3241" i="5" a="1"/>
  <c r="AA3241" i="5"/>
  <c r="AA3242" i="5" a="1"/>
  <c r="AA3242" i="5" s="1"/>
  <c r="AA3243" i="5" a="1"/>
  <c r="AA3243" i="5" s="1"/>
  <c r="AA3244" i="5" a="1"/>
  <c r="AA3244" i="5" s="1"/>
  <c r="AA3245" i="5" a="1"/>
  <c r="AA3245" i="5" s="1"/>
  <c r="AA3246" i="5" a="1"/>
  <c r="AA3246" i="5" s="1"/>
  <c r="AA3247" i="5" a="1"/>
  <c r="AA3247" i="5" s="1"/>
  <c r="AA3248" i="5" a="1"/>
  <c r="AA3248" i="5" s="1"/>
  <c r="AA3249" i="5" a="1"/>
  <c r="AA3249" i="5"/>
  <c r="AA3250" i="5" a="1"/>
  <c r="AA3250" i="5" s="1"/>
  <c r="AA3251" i="5" a="1"/>
  <c r="AA3251" i="5" s="1"/>
  <c r="AA3252" i="5" a="1"/>
  <c r="AA3252" i="5" s="1"/>
  <c r="AA3253" i="5" a="1"/>
  <c r="AA3253" i="5" s="1"/>
  <c r="AA3254" i="5" a="1"/>
  <c r="AA3254" i="5" s="1"/>
  <c r="AA3255" i="5" a="1"/>
  <c r="AA3255" i="5" s="1"/>
  <c r="AA3256" i="5" a="1"/>
  <c r="AA3256" i="5" s="1"/>
  <c r="AA3257" i="5" a="1"/>
  <c r="AA3257" i="5" s="1"/>
  <c r="AA3258" i="5" a="1"/>
  <c r="AA3258" i="5" s="1"/>
  <c r="AA3259" i="5" a="1"/>
  <c r="AA3259" i="5" s="1"/>
  <c r="AA3260" i="5" a="1"/>
  <c r="AA3260" i="5" s="1"/>
  <c r="AA3261" i="5" a="1"/>
  <c r="AA3261" i="5" s="1"/>
  <c r="AA3262" i="5" a="1"/>
  <c r="AA3262" i="5" s="1"/>
  <c r="AA3263" i="5" a="1"/>
  <c r="AA3263" i="5" s="1"/>
  <c r="AA3264" i="5" a="1"/>
  <c r="AA3264" i="5" s="1"/>
  <c r="AA3265" i="5" a="1"/>
  <c r="AA3265" i="5"/>
  <c r="AA3266" i="5" a="1"/>
  <c r="AA3266" i="5" s="1"/>
  <c r="AA3267" i="5" a="1"/>
  <c r="AA3267" i="5" s="1"/>
  <c r="AA3268" i="5" a="1"/>
  <c r="AA3268" i="5" s="1"/>
  <c r="AA3269" i="5" a="1"/>
  <c r="AA3269" i="5" s="1"/>
  <c r="AA3270" i="5" a="1"/>
  <c r="AA3270" i="5" s="1"/>
  <c r="AA3271" i="5" a="1"/>
  <c r="AA3271" i="5" s="1"/>
  <c r="AA3272" i="5" a="1"/>
  <c r="AA3272" i="5" s="1"/>
  <c r="AA3273" i="5" a="1"/>
  <c r="AA3273" i="5" s="1"/>
  <c r="AA3274" i="5" a="1"/>
  <c r="AA3274" i="5" s="1"/>
  <c r="AA3275" i="5" a="1"/>
  <c r="AA3275" i="5" s="1"/>
  <c r="AA3276" i="5" a="1"/>
  <c r="AA3276" i="5" s="1"/>
  <c r="AA3277" i="5" a="1"/>
  <c r="AA3277" i="5" s="1"/>
  <c r="AA3278" i="5" a="1"/>
  <c r="AA3278" i="5" s="1"/>
  <c r="AA3279" i="5" a="1"/>
  <c r="AA3279" i="5" s="1"/>
  <c r="AA3280" i="5" a="1"/>
  <c r="AA3280" i="5" s="1"/>
  <c r="AA3281" i="5" a="1"/>
  <c r="AA3281" i="5"/>
  <c r="AA3282" i="5" a="1"/>
  <c r="AA3282" i="5" s="1"/>
  <c r="AA3283" i="5" a="1"/>
  <c r="AA3283" i="5" s="1"/>
  <c r="AA3284" i="5" a="1"/>
  <c r="AA3284" i="5" s="1"/>
  <c r="AA3285" i="5" a="1"/>
  <c r="AA3285" i="5" s="1"/>
  <c r="AA3286" i="5" a="1"/>
  <c r="AA3286" i="5" s="1"/>
  <c r="AA3287" i="5" a="1"/>
  <c r="AA3287" i="5" s="1"/>
  <c r="AA3288" i="5" a="1"/>
  <c r="AA3288" i="5" s="1"/>
  <c r="AA3289" i="5" a="1"/>
  <c r="AA3289" i="5" s="1"/>
  <c r="AA3290" i="5" a="1"/>
  <c r="AA3290" i="5" s="1"/>
  <c r="AA3291" i="5" a="1"/>
  <c r="AA3291" i="5" s="1"/>
  <c r="AA3292" i="5" a="1"/>
  <c r="AA3292" i="5" s="1"/>
  <c r="AA3293" i="5" a="1"/>
  <c r="AA3293" i="5" s="1"/>
  <c r="AA3294" i="5" a="1"/>
  <c r="AA3294" i="5" s="1"/>
  <c r="AA3295" i="5" a="1"/>
  <c r="AA3295" i="5" s="1"/>
  <c r="AA3296" i="5" a="1"/>
  <c r="AA3296" i="5" s="1"/>
  <c r="AA3297" i="5" a="1"/>
  <c r="AA3297" i="5"/>
  <c r="AA3298" i="5" a="1"/>
  <c r="AA3298" i="5" s="1"/>
  <c r="AA3299" i="5" a="1"/>
  <c r="AA3299" i="5" s="1"/>
  <c r="AA3300" i="5" a="1"/>
  <c r="AA3300" i="5" s="1"/>
  <c r="AA3301" i="5" a="1"/>
  <c r="AA3301" i="5" s="1"/>
  <c r="AA3302" i="5" a="1"/>
  <c r="AA3302" i="5" s="1"/>
  <c r="AA3303" i="5" a="1"/>
  <c r="AA3303" i="5" s="1"/>
  <c r="AA3304" i="5" a="1"/>
  <c r="AA3304" i="5" s="1"/>
  <c r="AA3305" i="5" a="1"/>
  <c r="AA3305" i="5" s="1"/>
  <c r="AA3306" i="5" a="1"/>
  <c r="AA3306" i="5" s="1"/>
  <c r="AA3307" i="5" a="1"/>
  <c r="AA3307" i="5" s="1"/>
  <c r="AA3308" i="5" a="1"/>
  <c r="AA3308" i="5" s="1"/>
  <c r="AA3309" i="5" a="1"/>
  <c r="AA3309" i="5" s="1"/>
  <c r="AA3310" i="5" a="1"/>
  <c r="AA3310" i="5" s="1"/>
  <c r="AA3311" i="5" a="1"/>
  <c r="AA3311" i="5" s="1"/>
  <c r="AA3312" i="5" a="1"/>
  <c r="AA3312" i="5" s="1"/>
  <c r="AA3313" i="5" a="1"/>
  <c r="AA3313" i="5" s="1"/>
  <c r="AA3314" i="5" a="1"/>
  <c r="AA3314" i="5" s="1"/>
  <c r="AA3315" i="5" a="1"/>
  <c r="AA3315" i="5" s="1"/>
  <c r="AA3316" i="5" a="1"/>
  <c r="AA3316" i="5" s="1"/>
  <c r="AA3317" i="5" a="1"/>
  <c r="AA3317" i="5" s="1"/>
  <c r="AA3318" i="5" a="1"/>
  <c r="AA3318" i="5" s="1"/>
  <c r="AA3319" i="5" a="1"/>
  <c r="AA3319" i="5" s="1"/>
  <c r="AA3320" i="5" a="1"/>
  <c r="AA3320" i="5" s="1"/>
  <c r="AA3321" i="5" a="1"/>
  <c r="AA3321" i="5" s="1"/>
  <c r="AA3322" i="5" a="1"/>
  <c r="AA3322" i="5" s="1"/>
  <c r="AA3323" i="5" a="1"/>
  <c r="AA3323" i="5" s="1"/>
  <c r="AA3324" i="5" a="1"/>
  <c r="AA3324" i="5" s="1"/>
  <c r="AA3325" i="5" a="1"/>
  <c r="AA3325" i="5" s="1"/>
  <c r="AA3326" i="5" a="1"/>
  <c r="AA3326" i="5" s="1"/>
  <c r="AA3327" i="5" a="1"/>
  <c r="AA3327" i="5" s="1"/>
  <c r="AA3328" i="5" a="1"/>
  <c r="AA3328" i="5" s="1"/>
  <c r="AA3329" i="5" a="1"/>
  <c r="AA3329" i="5"/>
  <c r="AA3330" i="5" a="1"/>
  <c r="AA3330" i="5" s="1"/>
  <c r="AA3331" i="5" a="1"/>
  <c r="AA3331" i="5" s="1"/>
  <c r="AA3332" i="5" a="1"/>
  <c r="AA3332" i="5" s="1"/>
  <c r="AA3333" i="5" a="1"/>
  <c r="AA3333" i="5" s="1"/>
  <c r="AA3334" i="5" a="1"/>
  <c r="AA3334" i="5" s="1"/>
  <c r="AA3335" i="5" a="1"/>
  <c r="AA3335" i="5" s="1"/>
  <c r="AA3336" i="5" a="1"/>
  <c r="AA3336" i="5" s="1"/>
  <c r="AA3337" i="5" a="1"/>
  <c r="AA3337" i="5"/>
  <c r="AA3338" i="5" a="1"/>
  <c r="AA3338" i="5" s="1"/>
  <c r="AA3339" i="5" a="1"/>
  <c r="AA3339" i="5" s="1"/>
  <c r="AA3340" i="5" a="1"/>
  <c r="AA3340" i="5" s="1"/>
  <c r="AA3341" i="5" a="1"/>
  <c r="AA3341" i="5" s="1"/>
  <c r="AA3342" i="5" a="1"/>
  <c r="AA3342" i="5" s="1"/>
  <c r="AA3343" i="5" a="1"/>
  <c r="AA3343" i="5" s="1"/>
  <c r="AA3344" i="5" a="1"/>
  <c r="AA3344" i="5" s="1"/>
  <c r="AA3345" i="5" a="1"/>
  <c r="AA3345" i="5" s="1"/>
  <c r="AA3346" i="5" a="1"/>
  <c r="AA3346" i="5" s="1"/>
  <c r="AA3347" i="5" a="1"/>
  <c r="AA3347" i="5" s="1"/>
  <c r="AA3348" i="5" a="1"/>
  <c r="AA3348" i="5" s="1"/>
  <c r="AA3349" i="5" a="1"/>
  <c r="AA3349" i="5" s="1"/>
  <c r="AA3350" i="5" a="1"/>
  <c r="AA3350" i="5" s="1"/>
  <c r="AA3351" i="5" a="1"/>
  <c r="AA3351" i="5" s="1"/>
  <c r="AA3352" i="5" a="1"/>
  <c r="AA3352" i="5" s="1"/>
  <c r="AA3353" i="5" a="1"/>
  <c r="AA3353" i="5" s="1"/>
  <c r="AA3354" i="5" a="1"/>
  <c r="AA3354" i="5" s="1"/>
  <c r="AA3355" i="5" a="1"/>
  <c r="AA3355" i="5" s="1"/>
  <c r="AA3356" i="5" a="1"/>
  <c r="AA3356" i="5" s="1"/>
  <c r="AA3357" i="5" a="1"/>
  <c r="AA3357" i="5" s="1"/>
  <c r="AA3358" i="5" a="1"/>
  <c r="AA3358" i="5" s="1"/>
  <c r="AA3359" i="5" a="1"/>
  <c r="AA3359" i="5" s="1"/>
  <c r="AA3360" i="5" a="1"/>
  <c r="AA3360" i="5" s="1"/>
  <c r="AA3361" i="5" a="1"/>
  <c r="AA3361" i="5" s="1"/>
  <c r="AA3362" i="5" a="1"/>
  <c r="AA3362" i="5" s="1"/>
  <c r="AA3363" i="5" a="1"/>
  <c r="AA3363" i="5" s="1"/>
  <c r="AA3364" i="5" a="1"/>
  <c r="AA3364" i="5" s="1"/>
  <c r="AA3365" i="5" a="1"/>
  <c r="AA3365" i="5"/>
  <c r="AA3366" i="5" a="1"/>
  <c r="AA3366" i="5" s="1"/>
  <c r="AA3367" i="5" a="1"/>
  <c r="AA3367" i="5" s="1"/>
  <c r="AA3368" i="5" a="1"/>
  <c r="AA3368" i="5" s="1"/>
  <c r="AA3369" i="5" a="1"/>
  <c r="AA3369" i="5"/>
  <c r="AA3370" i="5" a="1"/>
  <c r="AA3370" i="5" s="1"/>
  <c r="AA3371" i="5" a="1"/>
  <c r="AA3371" i="5" s="1"/>
  <c r="AA3372" i="5" a="1"/>
  <c r="AA3372" i="5" s="1"/>
  <c r="AA3373" i="5" a="1"/>
  <c r="AA3373" i="5" s="1"/>
  <c r="AA3374" i="5" a="1"/>
  <c r="AA3374" i="5" s="1"/>
  <c r="AA3375" i="5" a="1"/>
  <c r="AA3375" i="5" s="1"/>
  <c r="AA3376" i="5" a="1"/>
  <c r="AA3376" i="5" s="1"/>
  <c r="AA3377" i="5" a="1"/>
  <c r="AA3377" i="5" s="1"/>
  <c r="AA3378" i="5" a="1"/>
  <c r="AA3378" i="5" s="1"/>
  <c r="AA3379" i="5" a="1"/>
  <c r="AA3379" i="5" s="1"/>
  <c r="AA3380" i="5" a="1"/>
  <c r="AA3380" i="5" s="1"/>
  <c r="AA3381" i="5" a="1"/>
  <c r="AA3381" i="5"/>
  <c r="AA3382" i="5" a="1"/>
  <c r="AA3382" i="5" s="1"/>
  <c r="AA3383" i="5" a="1"/>
  <c r="AA3383" i="5" s="1"/>
  <c r="AA3384" i="5" a="1"/>
  <c r="AA3384" i="5" s="1"/>
  <c r="AA3385" i="5" a="1"/>
  <c r="AA3385" i="5" s="1"/>
  <c r="AA3386" i="5" a="1"/>
  <c r="AA3386" i="5" s="1"/>
  <c r="AA3387" i="5" a="1"/>
  <c r="AA3387" i="5" s="1"/>
  <c r="AA3388" i="5" a="1"/>
  <c r="AA3388" i="5" s="1"/>
  <c r="AA3389" i="5" a="1"/>
  <c r="AA3389" i="5" s="1"/>
  <c r="AA3390" i="5" a="1"/>
  <c r="AA3390" i="5" s="1"/>
  <c r="AA3391" i="5" a="1"/>
  <c r="AA3391" i="5" s="1"/>
  <c r="AA3392" i="5" a="1"/>
  <c r="AA3392" i="5" s="1"/>
  <c r="AA3393" i="5" a="1"/>
  <c r="AA3393" i="5" s="1"/>
  <c r="AA3394" i="5" a="1"/>
  <c r="AA3394" i="5" s="1"/>
  <c r="AA3395" i="5" a="1"/>
  <c r="AA3395" i="5" s="1"/>
  <c r="AA3396" i="5" a="1"/>
  <c r="AA3396" i="5" s="1"/>
  <c r="AA3397" i="5" a="1"/>
  <c r="AA3397" i="5"/>
  <c r="AA3398" i="5" a="1"/>
  <c r="AA3398" i="5" s="1"/>
  <c r="AA3399" i="5" a="1"/>
  <c r="AA3399" i="5" s="1"/>
  <c r="AA3400" i="5" a="1"/>
  <c r="AA3400" i="5" s="1"/>
  <c r="AA3401" i="5" a="1"/>
  <c r="AA3401" i="5" s="1"/>
  <c r="AA3402" i="5" a="1"/>
  <c r="AA3402" i="5" s="1"/>
  <c r="AA3403" i="5" a="1"/>
  <c r="AA3403" i="5" s="1"/>
  <c r="AA3404" i="5" a="1"/>
  <c r="AA3404" i="5" s="1"/>
  <c r="AA3405" i="5" a="1"/>
  <c r="AA3405" i="5" s="1"/>
  <c r="AA3406" i="5" a="1"/>
  <c r="AA3406" i="5" s="1"/>
  <c r="AA3407" i="5" a="1"/>
  <c r="AA3407" i="5" s="1"/>
  <c r="AA3408" i="5" a="1"/>
  <c r="AA3408" i="5" s="1"/>
  <c r="AA3409" i="5" a="1"/>
  <c r="AA3409" i="5" s="1"/>
  <c r="AA3410" i="5" a="1"/>
  <c r="AA3410" i="5" s="1"/>
  <c r="AA3411" i="5" a="1"/>
  <c r="AA3411" i="5" s="1"/>
  <c r="AA3412" i="5" a="1"/>
  <c r="AA3412" i="5" s="1"/>
  <c r="AA3413" i="5" a="1"/>
  <c r="AA3413" i="5"/>
  <c r="AA3414" i="5" a="1"/>
  <c r="AA3414" i="5" s="1"/>
  <c r="AA3415" i="5" a="1"/>
  <c r="AA3415" i="5" s="1"/>
  <c r="AA3416" i="5" a="1"/>
  <c r="AA3416" i="5" s="1"/>
  <c r="AA3417" i="5" a="1"/>
  <c r="AA3417" i="5" s="1"/>
  <c r="AA3418" i="5" a="1"/>
  <c r="AA3418" i="5" s="1"/>
  <c r="AA3419" i="5" a="1"/>
  <c r="AA3419" i="5" s="1"/>
  <c r="AA3420" i="5" a="1"/>
  <c r="AA3420" i="5" s="1"/>
  <c r="AA3421" i="5" a="1"/>
  <c r="AA3421" i="5" s="1"/>
  <c r="AA3422" i="5" a="1"/>
  <c r="AA3422" i="5" s="1"/>
  <c r="AA3423" i="5" a="1"/>
  <c r="AA3423" i="5" s="1"/>
  <c r="AA3424" i="5" a="1"/>
  <c r="AA3424" i="5" s="1"/>
  <c r="AA3425" i="5" a="1"/>
  <c r="AA3425" i="5" s="1"/>
  <c r="AA3426" i="5" a="1"/>
  <c r="AA3426" i="5" s="1"/>
  <c r="AA3427" i="5" a="1"/>
  <c r="AA3427" i="5" s="1"/>
  <c r="AA3428" i="5" a="1"/>
  <c r="AA3428" i="5" s="1"/>
  <c r="AA3429" i="5" a="1"/>
  <c r="AA3429" i="5"/>
  <c r="AA3430" i="5" a="1"/>
  <c r="AA3430" i="5" s="1"/>
  <c r="AA3431" i="5" a="1"/>
  <c r="AA3431" i="5" s="1"/>
  <c r="AA3432" i="5" a="1"/>
  <c r="AA3432" i="5" s="1"/>
  <c r="AA3433" i="5" a="1"/>
  <c r="AA3433" i="5" s="1"/>
  <c r="AA3434" i="5" a="1"/>
  <c r="AA3434" i="5" s="1"/>
  <c r="AA3435" i="5" a="1"/>
  <c r="AA3435" i="5" s="1"/>
  <c r="AA3436" i="5" a="1"/>
  <c r="AA3436" i="5" s="1"/>
  <c r="AA3437" i="5" a="1"/>
  <c r="AA3437" i="5" s="1"/>
  <c r="AA3438" i="5" a="1"/>
  <c r="AA3438" i="5" s="1"/>
  <c r="AA3439" i="5" a="1"/>
  <c r="AA3439" i="5" s="1"/>
  <c r="AA3440" i="5" a="1"/>
  <c r="AA3440" i="5" s="1"/>
  <c r="AA3441" i="5" a="1"/>
  <c r="AA3441" i="5" s="1"/>
  <c r="AA3442" i="5" a="1"/>
  <c r="AA3442" i="5" s="1"/>
  <c r="AA3443" i="5" a="1"/>
  <c r="AA3443" i="5" s="1"/>
  <c r="AA3444" i="5" a="1"/>
  <c r="AA3444" i="5" s="1"/>
  <c r="AA3445" i="5" a="1"/>
  <c r="AA3445" i="5" s="1"/>
  <c r="AA3446" i="5" a="1"/>
  <c r="AA3446" i="5" s="1"/>
  <c r="AA3447" i="5" a="1"/>
  <c r="AA3447" i="5" s="1"/>
  <c r="AA3448" i="5" a="1"/>
  <c r="AA3448" i="5" s="1"/>
  <c r="AA3449" i="5" a="1"/>
  <c r="AA3449" i="5" s="1"/>
  <c r="AA3450" i="5" a="1"/>
  <c r="AA3450" i="5" s="1"/>
  <c r="AA3451" i="5" a="1"/>
  <c r="AA3451" i="5" s="1"/>
  <c r="AA3452" i="5" a="1"/>
  <c r="AA3452" i="5" s="1"/>
  <c r="AA3453" i="5" a="1"/>
  <c r="AA3453" i="5" s="1"/>
  <c r="AA3454" i="5" a="1"/>
  <c r="AA3454" i="5" s="1"/>
  <c r="AA3455" i="5" a="1"/>
  <c r="AA3455" i="5" s="1"/>
  <c r="AA3456" i="5" a="1"/>
  <c r="AA3456" i="5" s="1"/>
  <c r="AA3457" i="5" a="1"/>
  <c r="AA3457" i="5" s="1"/>
  <c r="AA3458" i="5" a="1"/>
  <c r="AA3458" i="5" s="1"/>
  <c r="AA3459" i="5" a="1"/>
  <c r="AA3459" i="5" s="1"/>
  <c r="AA3460" i="5" a="1"/>
  <c r="AA3460" i="5" s="1"/>
  <c r="AA3461" i="5" a="1"/>
  <c r="AA3461" i="5"/>
  <c r="AA3462" i="5" a="1"/>
  <c r="AA3462" i="5" s="1"/>
  <c r="AA3463" i="5" a="1"/>
  <c r="AA3463" i="5" s="1"/>
  <c r="AA3464" i="5" a="1"/>
  <c r="AA3464" i="5" s="1"/>
  <c r="AA3465" i="5" a="1"/>
  <c r="AA3465" i="5" s="1"/>
  <c r="AA3466" i="5" a="1"/>
  <c r="AA3466" i="5" s="1"/>
  <c r="AA3467" i="5" a="1"/>
  <c r="AA3467" i="5" s="1"/>
  <c r="AA3468" i="5" a="1"/>
  <c r="AA3468" i="5" s="1"/>
  <c r="AA3469" i="5" a="1"/>
  <c r="AA3469" i="5" s="1"/>
  <c r="AA3470" i="5" a="1"/>
  <c r="AA3470" i="5" s="1"/>
  <c r="AA3471" i="5" a="1"/>
  <c r="AA3471" i="5" s="1"/>
  <c r="AA3472" i="5" a="1"/>
  <c r="AA3472" i="5" s="1"/>
  <c r="AA3473" i="5" a="1"/>
  <c r="AA3473" i="5"/>
  <c r="AA3474" i="5" a="1"/>
  <c r="AA3474" i="5" s="1"/>
  <c r="AA3475" i="5" a="1"/>
  <c r="AA3475" i="5" s="1"/>
  <c r="AA3476" i="5" a="1"/>
  <c r="AA3476" i="5" s="1"/>
  <c r="AA3477" i="5" a="1"/>
  <c r="AA3477" i="5" s="1"/>
  <c r="AA3478" i="5" a="1"/>
  <c r="AA3478" i="5" s="1"/>
  <c r="AA3479" i="5" a="1"/>
  <c r="AA3479" i="5" s="1"/>
  <c r="AA3480" i="5" a="1"/>
  <c r="AA3480" i="5" s="1"/>
  <c r="AA3481" i="5" a="1"/>
  <c r="AA3481" i="5" s="1"/>
  <c r="AA3482" i="5" a="1"/>
  <c r="AA3482" i="5" s="1"/>
  <c r="AA3483" i="5" a="1"/>
  <c r="AA3483" i="5" s="1"/>
  <c r="AA3484" i="5" a="1"/>
  <c r="AA3484" i="5" s="1"/>
  <c r="AA3485" i="5" a="1"/>
  <c r="AA3485" i="5" s="1"/>
  <c r="AA3486" i="5" a="1"/>
  <c r="AA3486" i="5" s="1"/>
  <c r="AA3487" i="5" a="1"/>
  <c r="AA3487" i="5" s="1"/>
  <c r="AA3488" i="5" a="1"/>
  <c r="AA3488" i="5" s="1"/>
  <c r="AA3489" i="5" a="1"/>
  <c r="AA3489" i="5" s="1"/>
  <c r="AA3490" i="5" a="1"/>
  <c r="AA3490" i="5" s="1"/>
  <c r="AA3491" i="5" a="1"/>
  <c r="AA3491" i="5" s="1"/>
  <c r="AA3492" i="5" a="1"/>
  <c r="AA3492" i="5" s="1"/>
  <c r="AA3493" i="5" a="1"/>
  <c r="AA3493" i="5" s="1"/>
  <c r="AA3494" i="5" a="1"/>
  <c r="AA3494" i="5" s="1"/>
  <c r="AA3495" i="5" a="1"/>
  <c r="AA3495" i="5" s="1"/>
  <c r="AA3496" i="5" a="1"/>
  <c r="AA3496" i="5" s="1"/>
  <c r="AA3497" i="5" a="1"/>
  <c r="AA3497" i="5" s="1"/>
  <c r="AA3498" i="5" a="1"/>
  <c r="AA3498" i="5" s="1"/>
  <c r="AA3499" i="5" a="1"/>
  <c r="AA3499" i="5" s="1"/>
  <c r="AA3500" i="5" a="1"/>
  <c r="AA3500" i="5" s="1"/>
  <c r="AA3501" i="5" a="1"/>
  <c r="AA3501" i="5" s="1"/>
  <c r="AA3502" i="5" a="1"/>
  <c r="AA3502" i="5" s="1"/>
  <c r="AA3503" i="5" a="1"/>
  <c r="AA3503" i="5"/>
  <c r="AA3504" i="5" a="1"/>
  <c r="AA3504" i="5" s="1"/>
  <c r="AA3505" i="5" a="1"/>
  <c r="AA3505" i="5"/>
  <c r="AA3506" i="5" a="1"/>
  <c r="AA3506" i="5" s="1"/>
  <c r="AA3507" i="5" a="1"/>
  <c r="AA3507" i="5" s="1"/>
  <c r="AA3508" i="5" a="1"/>
  <c r="AA3508" i="5" s="1"/>
  <c r="AA3509" i="5" a="1"/>
  <c r="AA3509" i="5"/>
  <c r="AA3510" i="5" a="1"/>
  <c r="AA3510" i="5" s="1"/>
  <c r="AA3511" i="5" a="1"/>
  <c r="AA3511" i="5"/>
  <c r="AA3512" i="5" a="1"/>
  <c r="AA3512" i="5" s="1"/>
  <c r="AA3513" i="5" a="1"/>
  <c r="AA3513" i="5"/>
  <c r="AA3514" i="5" a="1"/>
  <c r="AA3514" i="5" s="1"/>
  <c r="AA3515" i="5" a="1"/>
  <c r="AA3515" i="5" s="1"/>
  <c r="AA3516" i="5" a="1"/>
  <c r="AA3516" i="5" s="1"/>
  <c r="AA3517" i="5" a="1"/>
  <c r="AA3517" i="5"/>
  <c r="AA3518" i="5" a="1"/>
  <c r="AA3518" i="5" s="1"/>
  <c r="AA3519" i="5" a="1"/>
  <c r="AA3519" i="5" s="1"/>
  <c r="AA3520" i="5" a="1"/>
  <c r="AA3520" i="5" s="1"/>
  <c r="AA3521" i="5" a="1"/>
  <c r="AA3521" i="5" s="1"/>
  <c r="AA3522" i="5" a="1"/>
  <c r="AA3522" i="5" s="1"/>
  <c r="AA3523" i="5" a="1"/>
  <c r="AA3523" i="5" s="1"/>
  <c r="AA3524" i="5" a="1"/>
  <c r="AA3524" i="5" s="1"/>
  <c r="AA3525" i="5" a="1"/>
  <c r="AA3525" i="5" s="1"/>
  <c r="AA3526" i="5" a="1"/>
  <c r="AA3526" i="5" s="1"/>
  <c r="AA3527" i="5" a="1"/>
  <c r="AA3527" i="5" s="1"/>
  <c r="AA3528" i="5" a="1"/>
  <c r="AA3528" i="5" s="1"/>
  <c r="AA3529" i="5" a="1"/>
  <c r="AA3529" i="5"/>
  <c r="AA3530" i="5" a="1"/>
  <c r="AA3530" i="5" s="1"/>
  <c r="AA3531" i="5" a="1"/>
  <c r="AA3531" i="5" s="1"/>
  <c r="AA3532" i="5" a="1"/>
  <c r="AA3532" i="5" s="1"/>
  <c r="AA3533" i="5" a="1"/>
  <c r="AA3533" i="5" s="1"/>
  <c r="AA3534" i="5" a="1"/>
  <c r="AA3534" i="5" s="1"/>
  <c r="AA3535" i="5" a="1"/>
  <c r="AA3535" i="5"/>
  <c r="AA3536" i="5" a="1"/>
  <c r="AA3536" i="5" s="1"/>
  <c r="AA3537" i="5" a="1"/>
  <c r="AA3537" i="5"/>
  <c r="AA3538" i="5" a="1"/>
  <c r="AA3538" i="5" s="1"/>
  <c r="AA3539" i="5" a="1"/>
  <c r="AA3539" i="5" s="1"/>
  <c r="AA3540" i="5" a="1"/>
  <c r="AA3540" i="5" s="1"/>
  <c r="AA3541" i="5" a="1"/>
  <c r="AA3541" i="5"/>
  <c r="AA3542" i="5" a="1"/>
  <c r="AA3542" i="5" s="1"/>
  <c r="AA3543" i="5" a="1"/>
  <c r="AA3543" i="5"/>
  <c r="AA3544" i="5" a="1"/>
  <c r="AA3544" i="5" s="1"/>
  <c r="AA3545" i="5" a="1"/>
  <c r="AA3545" i="5" s="1"/>
  <c r="AA3546" i="5" a="1"/>
  <c r="AA3546" i="5" s="1"/>
  <c r="AA3547" i="5" a="1"/>
  <c r="AA3547" i="5" s="1"/>
  <c r="AA3548" i="5" a="1"/>
  <c r="AA3548" i="5" s="1"/>
  <c r="AA3549" i="5" a="1"/>
  <c r="AA3549" i="5"/>
  <c r="AA3550" i="5" a="1"/>
  <c r="AA3550" i="5" s="1"/>
  <c r="AA3551" i="5" a="1"/>
  <c r="AA3551" i="5" s="1"/>
  <c r="AA3552" i="5" a="1"/>
  <c r="AA3552" i="5" s="1"/>
  <c r="AA3553" i="5" a="1"/>
  <c r="AA3553" i="5" s="1"/>
  <c r="AA3554" i="5" a="1"/>
  <c r="AA3554" i="5" s="1"/>
  <c r="AA3555" i="5" a="1"/>
  <c r="AA3555" i="5" s="1"/>
  <c r="AA3556" i="5" a="1"/>
  <c r="AA3556" i="5" s="1"/>
  <c r="AA3557" i="5" a="1"/>
  <c r="AA3557" i="5" s="1"/>
  <c r="AA3558" i="5" a="1"/>
  <c r="AA3558" i="5" s="1"/>
  <c r="AA3559" i="5" a="1"/>
  <c r="AA3559" i="5" s="1"/>
  <c r="AA3560" i="5" a="1"/>
  <c r="AA3560" i="5" s="1"/>
  <c r="AA3561" i="5" a="1"/>
  <c r="AA3561" i="5"/>
  <c r="AA3562" i="5" a="1"/>
  <c r="AA3562" i="5" s="1"/>
  <c r="AA3563" i="5" a="1"/>
  <c r="AA3563" i="5" s="1"/>
  <c r="AA3564" i="5" a="1"/>
  <c r="AA3564" i="5" s="1"/>
  <c r="AA3565" i="5" a="1"/>
  <c r="AA3565" i="5" s="1"/>
  <c r="AA3566" i="5" a="1"/>
  <c r="AA3566" i="5" s="1"/>
  <c r="AA3567" i="5" a="1"/>
  <c r="AA3567" i="5" s="1"/>
  <c r="AA3568" i="5" a="1"/>
  <c r="AA3568" i="5" s="1"/>
  <c r="AA3569" i="5" a="1"/>
  <c r="AA3569" i="5" s="1"/>
  <c r="AA3570" i="5" a="1"/>
  <c r="AA3570" i="5" s="1"/>
  <c r="AA3571" i="5" a="1"/>
  <c r="AA3571" i="5" s="1"/>
  <c r="AA3572" i="5" a="1"/>
  <c r="AA3572" i="5" s="1"/>
  <c r="AA3573" i="5" a="1"/>
  <c r="AA3573" i="5" s="1"/>
  <c r="AA3574" i="5" a="1"/>
  <c r="AA3574" i="5" s="1"/>
  <c r="AA3575" i="5" a="1"/>
  <c r="AA3575" i="5" s="1"/>
  <c r="AA3576" i="5" a="1"/>
  <c r="AA3576" i="5" s="1"/>
  <c r="AA3577" i="5" a="1"/>
  <c r="AA3577" i="5" s="1"/>
  <c r="AA3578" i="5" a="1"/>
  <c r="AA3578" i="5" s="1"/>
  <c r="AA3579" i="5" a="1"/>
  <c r="AA3579" i="5" s="1"/>
  <c r="AA3580" i="5" a="1"/>
  <c r="AA3580" i="5" s="1"/>
  <c r="AA3581" i="5" a="1"/>
  <c r="AA3581" i="5" s="1"/>
  <c r="AA3582" i="5" a="1"/>
  <c r="AA3582" i="5" s="1"/>
  <c r="AA3583" i="5" a="1"/>
  <c r="AA3583" i="5" s="1"/>
  <c r="AA3584" i="5" a="1"/>
  <c r="AA3584" i="5" s="1"/>
  <c r="AA3585" i="5" a="1"/>
  <c r="AA3585" i="5" s="1"/>
  <c r="AA3586" i="5" a="1"/>
  <c r="AA3586" i="5" s="1"/>
  <c r="AA3587" i="5" a="1"/>
  <c r="AA3587" i="5" s="1"/>
  <c r="AA3588" i="5" a="1"/>
  <c r="AA3588" i="5" s="1"/>
  <c r="AA3589" i="5" a="1"/>
  <c r="AA3589" i="5"/>
  <c r="AA3590" i="5" a="1"/>
  <c r="AA3590" i="5" s="1"/>
  <c r="AA3591" i="5" a="1"/>
  <c r="AA3591" i="5" s="1"/>
  <c r="AA3592" i="5" a="1"/>
  <c r="AA3592" i="5" s="1"/>
  <c r="AA3593" i="5" a="1"/>
  <c r="AA3593" i="5" s="1"/>
  <c r="AA3594" i="5" a="1"/>
  <c r="AA3594" i="5" s="1"/>
  <c r="AA3595" i="5" a="1"/>
  <c r="AA3595" i="5" s="1"/>
  <c r="AA3596" i="5" a="1"/>
  <c r="AA3596" i="5" s="1"/>
  <c r="AA3597" i="5" a="1"/>
  <c r="AA3597" i="5"/>
  <c r="AA3598" i="5" a="1"/>
  <c r="AA3598" i="5" s="1"/>
  <c r="AA3599" i="5" a="1"/>
  <c r="AA3599" i="5" s="1"/>
  <c r="AA3600" i="5" a="1"/>
  <c r="AA3600" i="5" s="1"/>
  <c r="AA3601" i="5" a="1"/>
  <c r="AA3601" i="5" s="1"/>
  <c r="AA3602" i="5" a="1"/>
  <c r="AA3602" i="5" s="1"/>
  <c r="AA3603" i="5" a="1"/>
  <c r="AA3603" i="5" s="1"/>
  <c r="AA3604" i="5" a="1"/>
  <c r="AA3604" i="5" s="1"/>
  <c r="AA3605" i="5" a="1"/>
  <c r="AA3605" i="5"/>
  <c r="AA3606" i="5" a="1"/>
  <c r="AA3606" i="5" s="1"/>
  <c r="AA3607" i="5" a="1"/>
  <c r="AA3607" i="5" s="1"/>
  <c r="AA3608" i="5" a="1"/>
  <c r="AA3608" i="5" s="1"/>
  <c r="AA3609" i="5" a="1"/>
  <c r="AA3609" i="5" s="1"/>
  <c r="AA3610" i="5" a="1"/>
  <c r="AA3610" i="5" s="1"/>
  <c r="AA3611" i="5" a="1"/>
  <c r="AA3611" i="5" s="1"/>
  <c r="AA3612" i="5" a="1"/>
  <c r="AA3612" i="5" s="1"/>
  <c r="AA3613" i="5" a="1"/>
  <c r="AA3613" i="5" s="1"/>
  <c r="AA3614" i="5" a="1"/>
  <c r="AA3614" i="5" s="1"/>
  <c r="AA3615" i="5" a="1"/>
  <c r="AA3615" i="5" s="1"/>
  <c r="AA3616" i="5" a="1"/>
  <c r="AA3616" i="5" s="1"/>
  <c r="AA3617" i="5" a="1"/>
  <c r="AA3617" i="5"/>
  <c r="AA3618" i="5" a="1"/>
  <c r="AA3618" i="5" s="1"/>
  <c r="AA3619" i="5" a="1"/>
  <c r="AA3619" i="5" s="1"/>
  <c r="AA3620" i="5" a="1"/>
  <c r="AA3620" i="5" s="1"/>
  <c r="AA3621" i="5" a="1"/>
  <c r="AA3621" i="5" s="1"/>
  <c r="AA3622" i="5" a="1"/>
  <c r="AA3622" i="5" s="1"/>
  <c r="AA3623" i="5" a="1"/>
  <c r="AA3623" i="5" s="1"/>
  <c r="AA3624" i="5" a="1"/>
  <c r="AA3624" i="5" s="1"/>
  <c r="AA3625" i="5" a="1"/>
  <c r="AA3625" i="5" s="1"/>
  <c r="AA3626" i="5" a="1"/>
  <c r="AA3626" i="5" s="1"/>
  <c r="AA3627" i="5" a="1"/>
  <c r="AA3627" i="5" s="1"/>
  <c r="AA3628" i="5" a="1"/>
  <c r="AA3628" i="5" s="1"/>
  <c r="AA3629" i="5" a="1"/>
  <c r="AA3629" i="5" s="1"/>
  <c r="AA3630" i="5" a="1"/>
  <c r="AA3630" i="5" s="1"/>
  <c r="AA3631" i="5" a="1"/>
  <c r="AA3631" i="5" s="1"/>
  <c r="AA3632" i="5" a="1"/>
  <c r="AA3632" i="5" s="1"/>
  <c r="AA3633" i="5" a="1"/>
  <c r="AA3633" i="5" s="1"/>
  <c r="AA3634" i="5" a="1"/>
  <c r="AA3634" i="5" s="1"/>
  <c r="AA3635" i="5" a="1"/>
  <c r="AA3635" i="5" s="1"/>
  <c r="AA3636" i="5" a="1"/>
  <c r="AA3636" i="5" s="1"/>
  <c r="AA3637" i="5" a="1"/>
  <c r="AA3637" i="5" s="1"/>
  <c r="AA3638" i="5" a="1"/>
  <c r="AA3638" i="5" s="1"/>
  <c r="AA3639" i="5" a="1"/>
  <c r="AA3639" i="5" s="1"/>
  <c r="AA3640" i="5" a="1"/>
  <c r="AA3640" i="5" s="1"/>
  <c r="AA3641" i="5" a="1"/>
  <c r="AA3641" i="5" s="1"/>
  <c r="AA3642" i="5" a="1"/>
  <c r="AA3642" i="5" s="1"/>
  <c r="AA3643" i="5" a="1"/>
  <c r="AA3643" i="5" s="1"/>
  <c r="AA3644" i="5" a="1"/>
  <c r="AA3644" i="5" s="1"/>
  <c r="AA3645" i="5" a="1"/>
  <c r="AA3645" i="5" s="1"/>
  <c r="AA3646" i="5" a="1"/>
  <c r="AA3646" i="5" s="1"/>
  <c r="AA3647" i="5" a="1"/>
  <c r="AA3647" i="5" s="1"/>
  <c r="AA3648" i="5" a="1"/>
  <c r="AA3648" i="5" s="1"/>
  <c r="AA3649" i="5" a="1"/>
  <c r="AA3649" i="5"/>
  <c r="AA3650" i="5" a="1"/>
  <c r="AA3650" i="5" s="1"/>
  <c r="AA3651" i="5" a="1"/>
  <c r="AA3651" i="5" s="1"/>
  <c r="AA3652" i="5" a="1"/>
  <c r="AA3652" i="5" s="1"/>
  <c r="AA3653" i="5" a="1"/>
  <c r="AA3653" i="5"/>
  <c r="AA3654" i="5" a="1"/>
  <c r="AA3654" i="5" s="1"/>
  <c r="AA3655" i="5" a="1"/>
  <c r="AA3655" i="5" s="1"/>
  <c r="AA3656" i="5" a="1"/>
  <c r="AA3656" i="5" s="1"/>
  <c r="AA3657" i="5" a="1"/>
  <c r="AA3657" i="5" s="1"/>
  <c r="AA3658" i="5" a="1"/>
  <c r="AA3658" i="5" s="1"/>
  <c r="AA3659" i="5" a="1"/>
  <c r="AA3659" i="5" s="1"/>
  <c r="AA3660" i="5" a="1"/>
  <c r="AA3660" i="5" s="1"/>
  <c r="AA3661" i="5" a="1"/>
  <c r="AA3661" i="5" s="1"/>
  <c r="AA3662" i="5" a="1"/>
  <c r="AA3662" i="5" s="1"/>
  <c r="AA3663" i="5" a="1"/>
  <c r="AA3663" i="5" s="1"/>
  <c r="AA3664" i="5" a="1"/>
  <c r="AA3664" i="5" s="1"/>
  <c r="AA3665" i="5" a="1"/>
  <c r="AA3665" i="5" s="1"/>
  <c r="AA3666" i="5" a="1"/>
  <c r="AA3666" i="5" s="1"/>
  <c r="AA3667" i="5" a="1"/>
  <c r="AA3667" i="5" s="1"/>
  <c r="AA3668" i="5" a="1"/>
  <c r="AA3668" i="5" s="1"/>
  <c r="AA3669" i="5" a="1"/>
  <c r="AA3669" i="5" s="1"/>
  <c r="AA3670" i="5" a="1"/>
  <c r="AA3670" i="5" s="1"/>
  <c r="AA3671" i="5" a="1"/>
  <c r="AA3671" i="5"/>
  <c r="AA3672" i="5" a="1"/>
  <c r="AA3672" i="5" s="1"/>
  <c r="AA3673" i="5" a="1"/>
  <c r="AA3673" i="5"/>
  <c r="AA3674" i="5" a="1"/>
  <c r="AA3674" i="5" s="1"/>
  <c r="AA3675" i="5" a="1"/>
  <c r="AA3675" i="5" s="1"/>
  <c r="AA3676" i="5" a="1"/>
  <c r="AA3676" i="5" s="1"/>
  <c r="AA3677" i="5" a="1"/>
  <c r="AA3677" i="5"/>
  <c r="AA3678" i="5" a="1"/>
  <c r="AA3678" i="5" s="1"/>
  <c r="AA3679" i="5" a="1"/>
  <c r="AA3679" i="5"/>
  <c r="AA3680" i="5" a="1"/>
  <c r="AA3680" i="5" s="1"/>
  <c r="AA3681" i="5" a="1"/>
  <c r="AA3681" i="5" s="1"/>
  <c r="AA3682" i="5" a="1"/>
  <c r="AA3682" i="5" s="1"/>
  <c r="AA3683" i="5" a="1"/>
  <c r="AA3683" i="5" s="1"/>
  <c r="AA3684" i="5" a="1"/>
  <c r="AA3684" i="5" s="1"/>
  <c r="AA3685" i="5" a="1"/>
  <c r="AA3685" i="5"/>
  <c r="AA3686" i="5" a="1"/>
  <c r="AA3686" i="5" s="1"/>
  <c r="AA3687" i="5" a="1"/>
  <c r="AA3687" i="5" s="1"/>
  <c r="AA3688" i="5" a="1"/>
  <c r="AA3688" i="5" s="1"/>
  <c r="AA3689" i="5" a="1"/>
  <c r="AA3689" i="5" s="1"/>
  <c r="AA3690" i="5" a="1"/>
  <c r="AA3690" i="5" s="1"/>
  <c r="AA3691" i="5" a="1"/>
  <c r="AA3691" i="5" s="1"/>
  <c r="AA3692" i="5" a="1"/>
  <c r="AA3692" i="5" s="1"/>
  <c r="AA3693" i="5" a="1"/>
  <c r="AA3693" i="5" s="1"/>
  <c r="AA3694" i="5" a="1"/>
  <c r="AA3694" i="5" s="1"/>
  <c r="AA3695" i="5" a="1"/>
  <c r="AA3695" i="5" s="1"/>
  <c r="AA3696" i="5" a="1"/>
  <c r="AA3696" i="5" s="1"/>
  <c r="AA3697" i="5" a="1"/>
  <c r="AA3697" i="5"/>
  <c r="AA3698" i="5" a="1"/>
  <c r="AA3698" i="5" s="1"/>
  <c r="AA3699" i="5" a="1"/>
  <c r="AA3699" i="5" s="1"/>
  <c r="AA3700" i="5" a="1"/>
  <c r="AA3700" i="5" s="1"/>
  <c r="AA3701" i="5" a="1"/>
  <c r="AA3701" i="5" s="1"/>
  <c r="AA3702" i="5" a="1"/>
  <c r="AA3702" i="5" s="1"/>
  <c r="AA3703" i="5" a="1"/>
  <c r="AA3703" i="5"/>
  <c r="AA3704" i="5" a="1"/>
  <c r="AA3704" i="5" s="1"/>
  <c r="AA3705" i="5" a="1"/>
  <c r="AA3705" i="5" s="1"/>
  <c r="AA3706" i="5" a="1"/>
  <c r="AA3706" i="5" s="1"/>
  <c r="AA3707" i="5" a="1"/>
  <c r="AA3707" i="5" s="1"/>
  <c r="AA3708" i="5" a="1"/>
  <c r="AA3708" i="5" s="1"/>
  <c r="AA3709" i="5" a="1"/>
  <c r="AA3709" i="5"/>
  <c r="AA3710" i="5" a="1"/>
  <c r="AA3710" i="5" s="1"/>
  <c r="AA3711" i="5" a="1"/>
  <c r="AA3711" i="5" s="1"/>
  <c r="AA3712" i="5" a="1"/>
  <c r="AA3712" i="5" s="1"/>
  <c r="AA3713" i="5" a="1"/>
  <c r="AA3713" i="5" s="1"/>
  <c r="AA3714" i="5" a="1"/>
  <c r="AA3714" i="5" s="1"/>
  <c r="AA3715" i="5" a="1"/>
  <c r="AA3715" i="5" s="1"/>
  <c r="AA3716" i="5" a="1"/>
  <c r="AA3716" i="5" s="1"/>
  <c r="AA3717" i="5" a="1"/>
  <c r="AA3717" i="5" s="1"/>
  <c r="AA3718" i="5" a="1"/>
  <c r="AA3718" i="5" s="1"/>
  <c r="AA3719" i="5" a="1"/>
  <c r="AA3719" i="5" s="1"/>
  <c r="AA3720" i="5" a="1"/>
  <c r="AA3720" i="5" s="1"/>
  <c r="AA3721" i="5" a="1"/>
  <c r="AA3721" i="5"/>
  <c r="AA3722" i="5" a="1"/>
  <c r="AA3722" i="5" s="1"/>
  <c r="AA3723" i="5" a="1"/>
  <c r="AA3723" i="5" s="1"/>
  <c r="AA3724" i="5" a="1"/>
  <c r="AA3724" i="5" s="1"/>
  <c r="AA3725" i="5" a="1"/>
  <c r="AA3725" i="5" s="1"/>
  <c r="AA3726" i="5" a="1"/>
  <c r="AA3726" i="5" s="1"/>
  <c r="AA3727" i="5" a="1"/>
  <c r="AA3727" i="5" s="1"/>
  <c r="AA3728" i="5" a="1"/>
  <c r="AA3728" i="5" s="1"/>
  <c r="AA3729" i="5" a="1"/>
  <c r="AA3729" i="5"/>
  <c r="AA3730" i="5" a="1"/>
  <c r="AA3730" i="5" s="1"/>
  <c r="AA3731" i="5" a="1"/>
  <c r="AA3731" i="5" s="1"/>
  <c r="AA3732" i="5" a="1"/>
  <c r="AA3732" i="5" s="1"/>
  <c r="AA3733" i="5" a="1"/>
  <c r="AA3733" i="5" s="1"/>
  <c r="AA3734" i="5" a="1"/>
  <c r="AA3734" i="5" s="1"/>
  <c r="AA3735" i="5" a="1"/>
  <c r="AA3735" i="5"/>
  <c r="AA3736" i="5" a="1"/>
  <c r="AA3736" i="5" s="1"/>
  <c r="AA3737" i="5" a="1"/>
  <c r="AA3737" i="5" s="1"/>
  <c r="AA3738" i="5" a="1"/>
  <c r="AA3738" i="5" s="1"/>
  <c r="AA3739" i="5" a="1"/>
  <c r="AA3739" i="5" s="1"/>
  <c r="AA3740" i="5" a="1"/>
  <c r="AA3740" i="5" s="1"/>
  <c r="AA3741" i="5" a="1"/>
  <c r="AA3741" i="5"/>
  <c r="AA3742" i="5" a="1"/>
  <c r="AA3742" i="5" s="1"/>
  <c r="AA3743" i="5" a="1"/>
  <c r="AA3743" i="5" s="1"/>
  <c r="AA3744" i="5" a="1"/>
  <c r="AA3744" i="5" s="1"/>
  <c r="AA3745" i="5" a="1"/>
  <c r="AA3745" i="5" s="1"/>
  <c r="AA3746" i="5" a="1"/>
  <c r="AA3746" i="5" s="1"/>
  <c r="AA3747" i="5" a="1"/>
  <c r="AA3747" i="5" s="1"/>
  <c r="AA3748" i="5" a="1"/>
  <c r="AA3748" i="5" s="1"/>
  <c r="AA3749" i="5" a="1"/>
  <c r="AA3749" i="5" s="1"/>
  <c r="AA3750" i="5" a="1"/>
  <c r="AA3750" i="5" s="1"/>
  <c r="AA3751" i="5" a="1"/>
  <c r="AA3751" i="5"/>
  <c r="AA3752" i="5" a="1"/>
  <c r="AA3752" i="5" s="1"/>
  <c r="AA3753" i="5" a="1"/>
  <c r="AA3753" i="5" s="1"/>
  <c r="AA3754" i="5" a="1"/>
  <c r="AA3754" i="5" s="1"/>
  <c r="AA3755" i="5" a="1"/>
  <c r="AA3755" i="5" s="1"/>
  <c r="AA3756" i="5" a="1"/>
  <c r="AA3756" i="5" s="1"/>
  <c r="AA3757" i="5" a="1"/>
  <c r="AA3757" i="5"/>
  <c r="AA3758" i="5" a="1"/>
  <c r="AA3758" i="5" s="1"/>
  <c r="AA3759" i="5" a="1"/>
  <c r="AA3759" i="5" s="1"/>
  <c r="AA3760" i="5" a="1"/>
  <c r="AA3760" i="5" s="1"/>
  <c r="AA3761" i="5" a="1"/>
  <c r="AA3761" i="5"/>
  <c r="AA3762" i="5" a="1"/>
  <c r="AA3762" i="5" s="1"/>
  <c r="AA3763" i="5" a="1"/>
  <c r="AA3763" i="5" s="1"/>
  <c r="AA3764" i="5" a="1"/>
  <c r="AA3764" i="5" s="1"/>
  <c r="AA3765" i="5" a="1"/>
  <c r="AA3765" i="5" s="1"/>
  <c r="AA3766" i="5" a="1"/>
  <c r="AA3766" i="5" s="1"/>
  <c r="AA3767" i="5" a="1"/>
  <c r="AA3767" i="5" s="1"/>
  <c r="AA3768" i="5" a="1"/>
  <c r="AA3768" i="5" s="1"/>
  <c r="AA3769" i="5" a="1"/>
  <c r="AA3769" i="5" s="1"/>
  <c r="AA3770" i="5" a="1"/>
  <c r="AA3770" i="5" s="1"/>
  <c r="AA3771" i="5" a="1"/>
  <c r="AA3771" i="5" s="1"/>
  <c r="AA3772" i="5" a="1"/>
  <c r="AA3772" i="5" s="1"/>
  <c r="AA3773" i="5" a="1"/>
  <c r="AA3773" i="5" s="1"/>
  <c r="AA3774" i="5" a="1"/>
  <c r="AA3774" i="5" s="1"/>
  <c r="AA3775" i="5" a="1"/>
  <c r="AA3775" i="5"/>
  <c r="AA3776" i="5" a="1"/>
  <c r="AA3776" i="5" s="1"/>
  <c r="AA3777" i="5" a="1"/>
  <c r="AA3777" i="5" s="1"/>
  <c r="AA3778" i="5" a="1"/>
  <c r="AA3778" i="5" s="1"/>
  <c r="AA3779" i="5" a="1"/>
  <c r="AA3779" i="5" s="1"/>
  <c r="AA3780" i="5" a="1"/>
  <c r="AA3780" i="5" s="1"/>
  <c r="AA3781" i="5" a="1"/>
  <c r="AA3781" i="5"/>
  <c r="AA3782" i="5" a="1"/>
  <c r="AA3782" i="5" s="1"/>
  <c r="AA3783" i="5" a="1"/>
  <c r="AA3783" i="5" s="1"/>
  <c r="AA3784" i="5" a="1"/>
  <c r="AA3784" i="5" s="1"/>
  <c r="AA3785" i="5" a="1"/>
  <c r="AA3785" i="5" s="1"/>
  <c r="AA3786" i="5" a="1"/>
  <c r="AA3786" i="5" s="1"/>
  <c r="AA3787" i="5" a="1"/>
  <c r="AA3787" i="5" s="1"/>
  <c r="AA3788" i="5" a="1"/>
  <c r="AA3788" i="5" s="1"/>
  <c r="AA3789" i="5" a="1"/>
  <c r="AA3789" i="5" s="1"/>
  <c r="AA3790" i="5" a="1"/>
  <c r="AA3790" i="5" s="1"/>
  <c r="AA3791" i="5" a="1"/>
  <c r="AA3791" i="5" s="1"/>
  <c r="AA3792" i="5" a="1"/>
  <c r="AA3792" i="5" s="1"/>
  <c r="AA3793" i="5" a="1"/>
  <c r="AA3793" i="5" s="1"/>
  <c r="AA3794" i="5" a="1"/>
  <c r="AA3794" i="5" s="1"/>
  <c r="AA3795" i="5" a="1"/>
  <c r="AA3795" i="5" s="1"/>
  <c r="AA3796" i="5" a="1"/>
  <c r="AA3796" i="5" s="1"/>
  <c r="AA3797" i="5" a="1"/>
  <c r="AA3797" i="5" s="1"/>
  <c r="AA3798" i="5" a="1"/>
  <c r="AA3798" i="5" s="1"/>
  <c r="AA3799" i="5" a="1"/>
  <c r="AA3799" i="5" s="1"/>
  <c r="AA3800" i="5" a="1"/>
  <c r="AA3800" i="5" s="1"/>
  <c r="AA3801" i="5" a="1"/>
  <c r="AA3801" i="5"/>
  <c r="AA3802" i="5" a="1"/>
  <c r="AA3802" i="5" s="1"/>
  <c r="AA3803" i="5" a="1"/>
  <c r="AA3803" i="5" s="1"/>
  <c r="AA3804" i="5" a="1"/>
  <c r="AA3804" i="5" s="1"/>
  <c r="AA3805" i="5" a="1"/>
  <c r="AA3805" i="5" s="1"/>
  <c r="AA3806" i="5" a="1"/>
  <c r="AA3806" i="5" s="1"/>
  <c r="AA3807" i="5" a="1"/>
  <c r="AA3807" i="5" s="1"/>
  <c r="AA3808" i="5" a="1"/>
  <c r="AA3808" i="5" s="1"/>
  <c r="AA3809" i="5" a="1"/>
  <c r="AA3809" i="5" s="1"/>
  <c r="AA3810" i="5" a="1"/>
  <c r="AA3810" i="5" s="1"/>
  <c r="AA3811" i="5" a="1"/>
  <c r="AA3811" i="5" s="1"/>
  <c r="AA3812" i="5" a="1"/>
  <c r="AA3812" i="5" s="1"/>
  <c r="AA3813" i="5" a="1"/>
  <c r="AA3813" i="5" s="1"/>
  <c r="AA3814" i="5" a="1"/>
  <c r="AA3814" i="5" s="1"/>
  <c r="AA3815" i="5" a="1"/>
  <c r="AA3815" i="5" s="1"/>
  <c r="AA3816" i="5" a="1"/>
  <c r="AA3816" i="5" s="1"/>
  <c r="AA3817" i="5" a="1"/>
  <c r="AA3817" i="5" s="1"/>
  <c r="AA3818" i="5" a="1"/>
  <c r="AA3818" i="5" s="1"/>
  <c r="AA3819" i="5" a="1"/>
  <c r="AA3819" i="5" s="1"/>
  <c r="AA3820" i="5" a="1"/>
  <c r="AA3820" i="5" s="1"/>
  <c r="AA3821" i="5" a="1"/>
  <c r="AA3821" i="5" s="1"/>
  <c r="AA3822" i="5" a="1"/>
  <c r="AA3822" i="5" s="1"/>
  <c r="AA3823" i="5" a="1"/>
  <c r="AA3823" i="5" s="1"/>
  <c r="AA3824" i="5" a="1"/>
  <c r="AA3824" i="5" s="1"/>
  <c r="AA3825" i="5" a="1"/>
  <c r="AA3825" i="5" s="1"/>
  <c r="AA3826" i="5" a="1"/>
  <c r="AA3826" i="5" s="1"/>
  <c r="AA3827" i="5" a="1"/>
  <c r="AA3827" i="5" s="1"/>
  <c r="AA3828" i="5" a="1"/>
  <c r="AA3828" i="5" s="1"/>
  <c r="AA3829" i="5" a="1"/>
  <c r="AA3829" i="5" s="1"/>
  <c r="AA3830" i="5" a="1"/>
  <c r="AA3830" i="5" s="1"/>
  <c r="AA3831" i="5" a="1"/>
  <c r="AA3831" i="5" s="1"/>
  <c r="AA3832" i="5" a="1"/>
  <c r="AA3832" i="5" s="1"/>
  <c r="AA3833" i="5" a="1"/>
  <c r="AA3833" i="5"/>
  <c r="AA3834" i="5" a="1"/>
  <c r="AA3834" i="5" s="1"/>
  <c r="AA3835" i="5" a="1"/>
  <c r="AA3835" i="5" s="1"/>
  <c r="AA3836" i="5" a="1"/>
  <c r="AA3836" i="5" s="1"/>
  <c r="AA3837" i="5" a="1"/>
  <c r="AA3837" i="5" s="1"/>
  <c r="AA3838" i="5" a="1"/>
  <c r="AA3838" i="5" s="1"/>
  <c r="AA3839" i="5" a="1"/>
  <c r="AA3839" i="5" s="1"/>
  <c r="AA3840" i="5" a="1"/>
  <c r="AA3840" i="5" s="1"/>
  <c r="AA3841" i="5" a="1"/>
  <c r="AA3841" i="5" s="1"/>
  <c r="AA3842" i="5" a="1"/>
  <c r="AA3842" i="5" s="1"/>
  <c r="AA3843" i="5" a="1"/>
  <c r="AA3843" i="5" s="1"/>
  <c r="AA3844" i="5" a="1"/>
  <c r="AA3844" i="5" s="1"/>
  <c r="AA3845" i="5" a="1"/>
  <c r="AA3845" i="5" s="1"/>
  <c r="AA3846" i="5" a="1"/>
  <c r="AA3846" i="5" s="1"/>
  <c r="AA3847" i="5" a="1"/>
  <c r="AA3847" i="5" s="1"/>
  <c r="AA3848" i="5" a="1"/>
  <c r="AA3848" i="5" s="1"/>
  <c r="AA3849" i="5" a="1"/>
  <c r="AA3849" i="5" s="1"/>
  <c r="AA3850" i="5" a="1"/>
  <c r="AA3850" i="5" s="1"/>
  <c r="AA3851" i="5" a="1"/>
  <c r="AA3851" i="5" s="1"/>
  <c r="AA3852" i="5" a="1"/>
  <c r="AA3852" i="5" s="1"/>
  <c r="AA3853" i="5" a="1"/>
  <c r="AA3853" i="5" s="1"/>
  <c r="AA3854" i="5" a="1"/>
  <c r="AA3854" i="5" s="1"/>
  <c r="AA3855" i="5" a="1"/>
  <c r="AA3855" i="5" s="1"/>
  <c r="AA3856" i="5" a="1"/>
  <c r="AA3856" i="5" s="1"/>
  <c r="AA3857" i="5" a="1"/>
  <c r="AA3857" i="5"/>
  <c r="AA3858" i="5" a="1"/>
  <c r="AA3858" i="5" s="1"/>
  <c r="AA3859" i="5" a="1"/>
  <c r="AA3859" i="5" s="1"/>
  <c r="AA3860" i="5" a="1"/>
  <c r="AA3860" i="5" s="1"/>
  <c r="AA3861" i="5" a="1"/>
  <c r="AA3861" i="5" s="1"/>
  <c r="AA3862" i="5" a="1"/>
  <c r="AA3862" i="5" s="1"/>
  <c r="AA3863" i="5" a="1"/>
  <c r="AA3863" i="5" s="1"/>
  <c r="AA3864" i="5" a="1"/>
  <c r="AA3864" i="5" s="1"/>
  <c r="AA3865" i="5" a="1"/>
  <c r="AA3865" i="5"/>
  <c r="AA3866" i="5" a="1"/>
  <c r="AA3866" i="5" s="1"/>
  <c r="AA3867" i="5" a="1"/>
  <c r="AA3867" i="5" s="1"/>
  <c r="AA3868" i="5" a="1"/>
  <c r="AA3868" i="5" s="1"/>
  <c r="AA3869" i="5" a="1"/>
  <c r="AA3869" i="5" s="1"/>
  <c r="AA3870" i="5" a="1"/>
  <c r="AA3870" i="5" s="1"/>
  <c r="AA3871" i="5" a="1"/>
  <c r="AA3871" i="5"/>
  <c r="AA3872" i="5" a="1"/>
  <c r="AA3872" i="5" s="1"/>
  <c r="AA3873" i="5" a="1"/>
  <c r="AA3873" i="5" s="1"/>
  <c r="AA3874" i="5" a="1"/>
  <c r="AA3874" i="5" s="1"/>
  <c r="AA3875" i="5" a="1"/>
  <c r="AA3875" i="5" s="1"/>
  <c r="AA3876" i="5" a="1"/>
  <c r="AA3876" i="5" s="1"/>
  <c r="AA3877" i="5" a="1"/>
  <c r="AA3877" i="5"/>
  <c r="AA3878" i="5" a="1"/>
  <c r="AA3878" i="5" s="1"/>
  <c r="AA3879" i="5" a="1"/>
  <c r="AA3879" i="5" s="1"/>
  <c r="AA3880" i="5" a="1"/>
  <c r="AA3880" i="5" s="1"/>
  <c r="AA3881" i="5" a="1"/>
  <c r="AA3881" i="5" s="1"/>
  <c r="AA3882" i="5" a="1"/>
  <c r="AA3882" i="5" s="1"/>
  <c r="AA3883" i="5" a="1"/>
  <c r="AA3883" i="5" s="1"/>
  <c r="AA3884" i="5" a="1"/>
  <c r="AA3884" i="5" s="1"/>
  <c r="AA3885" i="5" a="1"/>
  <c r="AA3885" i="5" s="1"/>
  <c r="AA3886" i="5" a="1"/>
  <c r="AA3886" i="5" s="1"/>
  <c r="AA3887" i="5" a="1"/>
  <c r="AA3887" i="5" s="1"/>
  <c r="AA3888" i="5" a="1"/>
  <c r="AA3888" i="5" s="1"/>
  <c r="AA3889" i="5" a="1"/>
  <c r="AA3889" i="5"/>
  <c r="AA3890" i="5" a="1"/>
  <c r="AA3890" i="5" s="1"/>
  <c r="AA3891" i="5" a="1"/>
  <c r="AA3891" i="5" s="1"/>
  <c r="AA3892" i="5" a="1"/>
  <c r="AA3892" i="5" s="1"/>
  <c r="AA3893" i="5" a="1"/>
  <c r="AA3893" i="5" s="1"/>
  <c r="AA3894" i="5" a="1"/>
  <c r="AA3894" i="5" s="1"/>
  <c r="AA3895" i="5" a="1"/>
  <c r="AA3895" i="5" s="1"/>
  <c r="AA3896" i="5" a="1"/>
  <c r="AA3896" i="5" s="1"/>
  <c r="AA3897" i="5" a="1"/>
  <c r="AA3897" i="5" s="1"/>
  <c r="AA3898" i="5" a="1"/>
  <c r="AA3898" i="5" s="1"/>
  <c r="AA3899" i="5" a="1"/>
  <c r="AA3899" i="5" s="1"/>
  <c r="AA3900" i="5" a="1"/>
  <c r="AA3900" i="5" s="1"/>
  <c r="AA3901" i="5" a="1"/>
  <c r="AA3901" i="5" s="1"/>
  <c r="AA3902" i="5" a="1"/>
  <c r="AA3902" i="5" s="1"/>
  <c r="AA3903" i="5" a="1"/>
  <c r="AA3903" i="5"/>
  <c r="AA3904" i="5" a="1"/>
  <c r="AA3904" i="5" s="1"/>
  <c r="AA3905" i="5" a="1"/>
  <c r="AA3905" i="5"/>
  <c r="AA3906" i="5" a="1"/>
  <c r="AA3906" i="5" s="1"/>
  <c r="AA3907" i="5" a="1"/>
  <c r="AA3907" i="5" s="1"/>
  <c r="AA3908" i="5" a="1"/>
  <c r="AA3908" i="5" s="1"/>
  <c r="AA3909" i="5" a="1"/>
  <c r="AA3909" i="5"/>
  <c r="AA3910" i="5" a="1"/>
  <c r="AA3910" i="5" s="1"/>
  <c r="AA3911" i="5" a="1"/>
  <c r="AA3911" i="5" s="1"/>
  <c r="AA3912" i="5" a="1"/>
  <c r="AA3912" i="5" s="1"/>
  <c r="AA3913" i="5" a="1"/>
  <c r="AA3913" i="5" s="1"/>
  <c r="AA3914" i="5" a="1"/>
  <c r="AA3914" i="5" s="1"/>
  <c r="AA3915" i="5" a="1"/>
  <c r="AA3915" i="5" s="1"/>
  <c r="AA3916" i="5" a="1"/>
  <c r="AA3916" i="5" s="1"/>
  <c r="AA3917" i="5" a="1"/>
  <c r="AA3917" i="5" s="1"/>
  <c r="AA3918" i="5" a="1"/>
  <c r="AA3918" i="5" s="1"/>
  <c r="AA3919" i="5" a="1"/>
  <c r="AA3919" i="5" s="1"/>
  <c r="AA3920" i="5" a="1"/>
  <c r="AA3920" i="5" s="1"/>
  <c r="AA3921" i="5" a="1"/>
  <c r="AA3921" i="5" s="1"/>
  <c r="AA3922" i="5" a="1"/>
  <c r="AA3922" i="5" s="1"/>
  <c r="AA3923" i="5" a="1"/>
  <c r="AA3923" i="5" s="1"/>
  <c r="AA3924" i="5" a="1"/>
  <c r="AA3924" i="5" s="1"/>
  <c r="AA3925" i="5" a="1"/>
  <c r="AA3925" i="5" s="1"/>
  <c r="AA3926" i="5" a="1"/>
  <c r="AA3926" i="5" s="1"/>
  <c r="AA3927" i="5" a="1"/>
  <c r="AA3927" i="5" s="1"/>
  <c r="AA3928" i="5" a="1"/>
  <c r="AA3928" i="5" s="1"/>
  <c r="AA3929" i="5" a="1"/>
  <c r="AA3929" i="5" s="1"/>
  <c r="AA3930" i="5" a="1"/>
  <c r="AA3930" i="5" s="1"/>
  <c r="AA3931" i="5" a="1"/>
  <c r="AA3931" i="5" s="1"/>
  <c r="AA3932" i="5" a="1"/>
  <c r="AA3932" i="5" s="1"/>
  <c r="AA3933" i="5" a="1"/>
  <c r="AA3933" i="5" s="1"/>
  <c r="AA3934" i="5" a="1"/>
  <c r="AA3934" i="5" s="1"/>
  <c r="AA3935" i="5" a="1"/>
  <c r="AA3935" i="5" s="1"/>
  <c r="AA3936" i="5" a="1"/>
  <c r="AA3936" i="5" s="1"/>
  <c r="AA3937" i="5" a="1"/>
  <c r="AA3937" i="5"/>
  <c r="AA3938" i="5" a="1"/>
  <c r="AA3938" i="5" s="1"/>
  <c r="AA3939" i="5" a="1"/>
  <c r="AA3939" i="5" s="1"/>
  <c r="AA3940" i="5" a="1"/>
  <c r="AA3940" i="5" s="1"/>
  <c r="AA3941" i="5" a="1"/>
  <c r="AA3941" i="5" s="1"/>
  <c r="AA3942" i="5" a="1"/>
  <c r="AA3942" i="5" s="1"/>
  <c r="AA3943" i="5" a="1"/>
  <c r="AA3943" i="5" s="1"/>
  <c r="AA3944" i="5" a="1"/>
  <c r="AA3944" i="5" s="1"/>
  <c r="AA3945" i="5" a="1"/>
  <c r="AA3945" i="5" s="1"/>
  <c r="AA3946" i="5" a="1"/>
  <c r="AA3946" i="5" s="1"/>
  <c r="AA3947" i="5" a="1"/>
  <c r="AA3947" i="5" s="1"/>
  <c r="AA3948" i="5" a="1"/>
  <c r="AA3948" i="5" s="1"/>
  <c r="AA3949" i="5" a="1"/>
  <c r="AA3949" i="5" s="1"/>
  <c r="AA3950" i="5" a="1"/>
  <c r="AA3950" i="5" s="1"/>
  <c r="AA3951" i="5" a="1"/>
  <c r="AA3951" i="5" s="1"/>
  <c r="AA3952" i="5" a="1"/>
  <c r="AA3952" i="5" s="1"/>
  <c r="AA3953" i="5" a="1"/>
  <c r="AA3953" i="5" s="1"/>
  <c r="AA3954" i="5" a="1"/>
  <c r="AA3954" i="5" s="1"/>
  <c r="AA3955" i="5" a="1"/>
  <c r="AA3955" i="5" s="1"/>
  <c r="AA3956" i="5" a="1"/>
  <c r="AA3956" i="5" s="1"/>
  <c r="AA3957" i="5" a="1"/>
  <c r="AA3957" i="5" s="1"/>
  <c r="AA3958" i="5" a="1"/>
  <c r="AA3958" i="5" s="1"/>
  <c r="AA3959" i="5" a="1"/>
  <c r="AA3959" i="5" s="1"/>
  <c r="AA3960" i="5" a="1"/>
  <c r="AA3960" i="5" s="1"/>
  <c r="AA3961" i="5" a="1"/>
  <c r="AA3961" i="5"/>
  <c r="AA3962" i="5" a="1"/>
  <c r="AA3962" i="5" s="1"/>
  <c r="AA3963" i="5" a="1"/>
  <c r="AA3963" i="5" s="1"/>
  <c r="AA3964" i="5" a="1"/>
  <c r="AA3964" i="5" s="1"/>
  <c r="AA3965" i="5" a="1"/>
  <c r="AA3965" i="5" s="1"/>
  <c r="AA3966" i="5" a="1"/>
  <c r="AA3966" i="5" s="1"/>
  <c r="AA3967" i="5" a="1"/>
  <c r="AA3967" i="5" s="1"/>
  <c r="AA3968" i="5" a="1"/>
  <c r="AA3968" i="5" s="1"/>
  <c r="AA3969" i="5" a="1"/>
  <c r="AA3969" i="5" s="1"/>
  <c r="AA3970" i="5" a="1"/>
  <c r="AA3970" i="5" s="1"/>
  <c r="AA3971" i="5" a="1"/>
  <c r="AA3971" i="5" s="1"/>
  <c r="AA3972" i="5" a="1"/>
  <c r="AA3972" i="5" s="1"/>
  <c r="AA3973" i="5" a="1"/>
  <c r="AA3973" i="5" s="1"/>
  <c r="AA3974" i="5" a="1"/>
  <c r="AA3974" i="5" s="1"/>
  <c r="AA3975" i="5" a="1"/>
  <c r="AA3975" i="5" s="1"/>
  <c r="AA3976" i="5" a="1"/>
  <c r="AA3976" i="5" s="1"/>
  <c r="AA3977" i="5" a="1"/>
  <c r="AA3977" i="5" s="1"/>
  <c r="AA3978" i="5" a="1"/>
  <c r="AA3978" i="5" s="1"/>
  <c r="AA3979" i="5" a="1"/>
  <c r="AA3979" i="5" s="1"/>
  <c r="AA3980" i="5" a="1"/>
  <c r="AA3980" i="5" s="1"/>
  <c r="AA3981" i="5" a="1"/>
  <c r="AA3981" i="5" s="1"/>
  <c r="AA3982" i="5" a="1"/>
  <c r="AA3982" i="5" s="1"/>
  <c r="AA3983" i="5" a="1"/>
  <c r="AA3983" i="5" s="1"/>
  <c r="AA3984" i="5" a="1"/>
  <c r="AA3984" i="5" s="1"/>
  <c r="AA3985" i="5" a="1"/>
  <c r="AA3985" i="5"/>
  <c r="AA3986" i="5" a="1"/>
  <c r="AA3986" i="5" s="1"/>
  <c r="AA3987" i="5" a="1"/>
  <c r="AA3987" i="5" s="1"/>
  <c r="AA3988" i="5" a="1"/>
  <c r="AA3988" i="5" s="1"/>
  <c r="AA3989" i="5" a="1"/>
  <c r="AA3989" i="5" s="1"/>
  <c r="AA3990" i="5" a="1"/>
  <c r="AA3990" i="5" s="1"/>
  <c r="AA3991" i="5" a="1"/>
  <c r="AA3991" i="5" s="1"/>
  <c r="AA3992" i="5" a="1"/>
  <c r="AA3992" i="5" s="1"/>
  <c r="AA3993" i="5" a="1"/>
  <c r="AA3993" i="5"/>
  <c r="AA3994" i="5" a="1"/>
  <c r="AA3994" i="5" s="1"/>
  <c r="AA3995" i="5" a="1"/>
  <c r="AA3995" i="5" s="1"/>
  <c r="AA3996" i="5" a="1"/>
  <c r="AA3996" i="5" s="1"/>
  <c r="AA3997" i="5" a="1"/>
  <c r="AA3997" i="5" s="1"/>
  <c r="AA3998" i="5" a="1"/>
  <c r="AA3998" i="5" s="1"/>
  <c r="AA3999" i="5" a="1"/>
  <c r="AA3999" i="5"/>
  <c r="AA4000" i="5" a="1"/>
  <c r="AA4000" i="5" s="1"/>
  <c r="AA4001" i="5" a="1"/>
  <c r="AA4001" i="5" s="1"/>
  <c r="AA4002" i="5" a="1"/>
  <c r="AA4002" i="5" s="1"/>
  <c r="AA4003" i="5" a="1"/>
  <c r="AA4003" i="5" s="1"/>
  <c r="AA4004" i="5" a="1"/>
  <c r="AA4004" i="5" s="1"/>
  <c r="AA4005" i="5" a="1"/>
  <c r="AA4005" i="5"/>
  <c r="AA4006" i="5" a="1"/>
  <c r="AA4006" i="5" s="1"/>
  <c r="AA4007" i="5" a="1"/>
  <c r="AA4007" i="5" s="1"/>
  <c r="AA4008" i="5" a="1"/>
  <c r="AA4008" i="5" s="1"/>
  <c r="AA4009" i="5" a="1"/>
  <c r="AA4009" i="5" s="1"/>
  <c r="AA4010" i="5" a="1"/>
  <c r="AA4010" i="5" s="1"/>
  <c r="AA4011" i="5" a="1"/>
  <c r="AA4011" i="5" s="1"/>
  <c r="AA4012" i="5" a="1"/>
  <c r="AA4012" i="5" s="1"/>
  <c r="AA4013" i="5" a="1"/>
  <c r="AA4013" i="5" s="1"/>
  <c r="AA4014" i="5" a="1"/>
  <c r="AA4014" i="5" s="1"/>
  <c r="AA4015" i="5" a="1"/>
  <c r="AA4015" i="5" s="1"/>
  <c r="AA4016" i="5" a="1"/>
  <c r="AA4016" i="5" s="1"/>
  <c r="AA4017" i="5" a="1"/>
  <c r="AA4017" i="5"/>
  <c r="AA4018" i="5" a="1"/>
  <c r="AA4018" i="5" s="1"/>
  <c r="AA4019" i="5" a="1"/>
  <c r="AA4019" i="5" s="1"/>
  <c r="AA4020" i="5" a="1"/>
  <c r="AA4020" i="5" s="1"/>
  <c r="AA4021" i="5" a="1"/>
  <c r="AA4021" i="5" s="1"/>
  <c r="AA4022" i="5" a="1"/>
  <c r="AA4022" i="5" s="1"/>
  <c r="AA4023" i="5" a="1"/>
  <c r="AA4023" i="5" s="1"/>
  <c r="AA4024" i="5" a="1"/>
  <c r="AA4024" i="5" s="1"/>
  <c r="AA4025" i="5" a="1"/>
  <c r="AA4025" i="5" s="1"/>
  <c r="AA4026" i="5" a="1"/>
  <c r="AA4026" i="5" s="1"/>
  <c r="AA4027" i="5" a="1"/>
  <c r="AA4027" i="5" s="1"/>
  <c r="AA4028" i="5" a="1"/>
  <c r="AA4028" i="5" s="1"/>
  <c r="AA4029" i="5" a="1"/>
  <c r="AA4029" i="5" s="1"/>
  <c r="AA4030" i="5" a="1"/>
  <c r="AA4030" i="5" s="1"/>
  <c r="AA4031" i="5" a="1"/>
  <c r="AA4031" i="5"/>
  <c r="AA4032" i="5" a="1"/>
  <c r="AA4032" i="5" s="1"/>
  <c r="AA4033" i="5" a="1"/>
  <c r="AA4033" i="5"/>
  <c r="AA4034" i="5" a="1"/>
  <c r="AA4034" i="5" s="1"/>
  <c r="AA4035" i="5" a="1"/>
  <c r="AA4035" i="5" s="1"/>
  <c r="AA4036" i="5" a="1"/>
  <c r="AA4036" i="5" s="1"/>
  <c r="AA4037" i="5" a="1"/>
  <c r="AA4037" i="5"/>
  <c r="AA4038" i="5" a="1"/>
  <c r="AA4038" i="5" s="1"/>
  <c r="AA4039" i="5" a="1"/>
  <c r="AA4039" i="5" s="1"/>
  <c r="AA4040" i="5" a="1"/>
  <c r="AA4040" i="5" s="1"/>
  <c r="AA4041" i="5" a="1"/>
  <c r="AA4041" i="5" s="1"/>
  <c r="AA4042" i="5" a="1"/>
  <c r="AA4042" i="5" s="1"/>
  <c r="AA4043" i="5" a="1"/>
  <c r="AA4043" i="5" s="1"/>
  <c r="AA4044" i="5" a="1"/>
  <c r="AA4044" i="5" s="1"/>
  <c r="AA4045" i="5" a="1"/>
  <c r="AA4045" i="5" s="1"/>
  <c r="AA4046" i="5" a="1"/>
  <c r="AA4046" i="5" s="1"/>
  <c r="AA4047" i="5" a="1"/>
  <c r="AA4047" i="5" s="1"/>
  <c r="AA4048" i="5" a="1"/>
  <c r="AA4048" i="5" s="1"/>
  <c r="AA4049" i="5" a="1"/>
  <c r="AA4049" i="5" s="1"/>
  <c r="AA4050" i="5" a="1"/>
  <c r="AA4050" i="5" s="1"/>
  <c r="AA4051" i="5" a="1"/>
  <c r="AA4051" i="5" s="1"/>
  <c r="AA4052" i="5" a="1"/>
  <c r="AA4052" i="5" s="1"/>
  <c r="AA4053" i="5" a="1"/>
  <c r="AA4053" i="5" s="1"/>
  <c r="AA4054" i="5" a="1"/>
  <c r="AA4054" i="5" s="1"/>
  <c r="AA4055" i="5" a="1"/>
  <c r="AA4055" i="5" s="1"/>
  <c r="AA4056" i="5" a="1"/>
  <c r="AA4056" i="5" s="1"/>
  <c r="AA4057" i="5" a="1"/>
  <c r="AA4057" i="5" s="1"/>
  <c r="AA4058" i="5" a="1"/>
  <c r="AA4058" i="5" s="1"/>
  <c r="AA4059" i="5" a="1"/>
  <c r="AA4059" i="5" s="1"/>
  <c r="AA4060" i="5" a="1"/>
  <c r="AA4060" i="5" s="1"/>
  <c r="AA4061" i="5" a="1"/>
  <c r="AA4061" i="5" s="1"/>
  <c r="AA4062" i="5" a="1"/>
  <c r="AA4062" i="5" s="1"/>
  <c r="AA4063" i="5" a="1"/>
  <c r="AA4063" i="5" s="1"/>
  <c r="AA4064" i="5" a="1"/>
  <c r="AA4064" i="5" s="1"/>
  <c r="AA4065" i="5" a="1"/>
  <c r="AA4065" i="5"/>
  <c r="AA4066" i="5" a="1"/>
  <c r="AA4066" i="5" s="1"/>
  <c r="AA4067" i="5" a="1"/>
  <c r="AA4067" i="5" s="1"/>
  <c r="AA4068" i="5" a="1"/>
  <c r="AA4068" i="5" s="1"/>
  <c r="AA4069" i="5" a="1"/>
  <c r="AA4069" i="5" s="1"/>
  <c r="AA4070" i="5" a="1"/>
  <c r="AA4070" i="5" s="1"/>
  <c r="AA4071" i="5" a="1"/>
  <c r="AA4071" i="5" s="1"/>
  <c r="AA4072" i="5" a="1"/>
  <c r="AA4072" i="5" s="1"/>
  <c r="AA4073" i="5" a="1"/>
  <c r="AA4073" i="5" s="1"/>
  <c r="AA4074" i="5" a="1"/>
  <c r="AA4074" i="5" s="1"/>
  <c r="AA4075" i="5" a="1"/>
  <c r="AA4075" i="5"/>
  <c r="AA4076" i="5" a="1"/>
  <c r="AA4076" i="5" s="1"/>
  <c r="AA4077" i="5" a="1"/>
  <c r="AA4077" i="5" s="1"/>
  <c r="AA4078" i="5" a="1"/>
  <c r="AA4078" i="5" s="1"/>
  <c r="AA4079" i="5" a="1"/>
  <c r="AA4079" i="5" s="1"/>
  <c r="AA4080" i="5" a="1"/>
  <c r="AA4080" i="5" s="1"/>
  <c r="AA4081" i="5" a="1"/>
  <c r="AA4081" i="5"/>
  <c r="AA4082" i="5" a="1"/>
  <c r="AA4082" i="5" s="1"/>
  <c r="AA4083" i="5" a="1"/>
  <c r="AA4083" i="5" s="1"/>
  <c r="AA4084" i="5" a="1"/>
  <c r="AA4084" i="5" s="1"/>
  <c r="AA4085" i="5" a="1"/>
  <c r="AA4085" i="5" s="1"/>
  <c r="AA4086" i="5" a="1"/>
  <c r="AA4086" i="5" s="1"/>
  <c r="AA4087" i="5" a="1"/>
  <c r="AA4087" i="5" s="1"/>
  <c r="AA4088" i="5" a="1"/>
  <c r="AA4088" i="5" s="1"/>
  <c r="AA4089" i="5" a="1"/>
  <c r="AA4089" i="5"/>
  <c r="AA4090" i="5" a="1"/>
  <c r="AA4090" i="5" s="1"/>
  <c r="AA4091" i="5" a="1"/>
  <c r="AA4091" i="5"/>
  <c r="AA4092" i="5" a="1"/>
  <c r="AA4092" i="5" s="1"/>
  <c r="AA4093" i="5" a="1"/>
  <c r="AA4093" i="5" s="1"/>
  <c r="AA4094" i="5" a="1"/>
  <c r="AA4094" i="5" s="1"/>
  <c r="AA4095" i="5" a="1"/>
  <c r="AA4095" i="5" s="1"/>
  <c r="AA4096" i="5" a="1"/>
  <c r="AA4096" i="5" s="1"/>
  <c r="AA4097" i="5" a="1"/>
  <c r="AA4097" i="5" s="1"/>
  <c r="AA4098" i="5" a="1"/>
  <c r="AA4098" i="5" s="1"/>
  <c r="AA4099" i="5" a="1"/>
  <c r="AA4099" i="5" s="1"/>
  <c r="AA4100" i="5" a="1"/>
  <c r="AA4100" i="5" s="1"/>
  <c r="AA4101" i="5" a="1"/>
  <c r="AA4101" i="5" s="1"/>
  <c r="AA4102" i="5" a="1"/>
  <c r="AA4102" i="5" s="1"/>
  <c r="AA4103" i="5" a="1"/>
  <c r="AA4103" i="5" s="1"/>
  <c r="AA4104" i="5" a="1"/>
  <c r="AA4104" i="5" s="1"/>
  <c r="AA4105" i="5" a="1"/>
  <c r="AA4105" i="5"/>
  <c r="AA4106" i="5" a="1"/>
  <c r="AA4106" i="5" s="1"/>
  <c r="AA4107" i="5" a="1"/>
  <c r="AA4107" i="5" s="1"/>
  <c r="AA4108" i="5" a="1"/>
  <c r="AA4108" i="5" s="1"/>
  <c r="AA4109" i="5" a="1"/>
  <c r="AA4109" i="5" s="1"/>
  <c r="AA4110" i="5" a="1"/>
  <c r="AA4110" i="5" s="1"/>
  <c r="AA4111" i="5" a="1"/>
  <c r="AA4111" i="5" s="1"/>
  <c r="AA4112" i="5" a="1"/>
  <c r="AA4112" i="5" s="1"/>
  <c r="AA4113" i="5" a="1"/>
  <c r="AA4113" i="5" s="1"/>
  <c r="AA4114" i="5" a="1"/>
  <c r="AA4114" i="5" s="1"/>
  <c r="AA4115" i="5" a="1"/>
  <c r="AA4115" i="5" s="1"/>
  <c r="AA4116" i="5" a="1"/>
  <c r="AA4116" i="5" s="1"/>
  <c r="AA4117" i="5" a="1"/>
  <c r="AA4117" i="5" s="1"/>
  <c r="AA4118" i="5" a="1"/>
  <c r="AA4118" i="5" s="1"/>
  <c r="AA4119" i="5" a="1"/>
  <c r="AA4119" i="5" s="1"/>
  <c r="AA4120" i="5" a="1"/>
  <c r="AA4120" i="5" s="1"/>
  <c r="AA4121" i="5" a="1"/>
  <c r="AA4121" i="5" s="1"/>
  <c r="AA4122" i="5" a="1"/>
  <c r="AA4122" i="5" s="1"/>
  <c r="AA4123" i="5" a="1"/>
  <c r="AA4123" i="5" s="1"/>
  <c r="AA4124" i="5" a="1"/>
  <c r="AA4124" i="5" s="1"/>
  <c r="AA4125" i="5" a="1"/>
  <c r="AA4125" i="5" s="1"/>
  <c r="AA4126" i="5" a="1"/>
  <c r="AA4126" i="5" s="1"/>
  <c r="AA4127" i="5" a="1"/>
  <c r="AA4127" i="5" s="1"/>
  <c r="AA4128" i="5" a="1"/>
  <c r="AA4128" i="5" s="1"/>
  <c r="AA4129" i="5" a="1"/>
  <c r="AA4129" i="5"/>
  <c r="AA4130" i="5" a="1"/>
  <c r="AA4130" i="5" s="1"/>
  <c r="AA4131" i="5" a="1"/>
  <c r="AA4131" i="5" s="1"/>
  <c r="AA4132" i="5" a="1"/>
  <c r="AA4132" i="5" s="1"/>
  <c r="AA4133" i="5" a="1"/>
  <c r="AA4133" i="5" s="1"/>
  <c r="AA4134" i="5" a="1"/>
  <c r="AA4134" i="5" s="1"/>
  <c r="AA4135" i="5" a="1"/>
  <c r="AA4135" i="5" s="1"/>
  <c r="AA4136" i="5" a="1"/>
  <c r="AA4136" i="5" s="1"/>
  <c r="AA4137" i="5" a="1"/>
  <c r="AA4137" i="5" s="1"/>
  <c r="AA4138" i="5" a="1"/>
  <c r="AA4138" i="5" s="1"/>
  <c r="AA4139" i="5" a="1"/>
  <c r="AA4139" i="5"/>
  <c r="AA4140" i="5" a="1"/>
  <c r="AA4140" i="5" s="1"/>
  <c r="AA4141" i="5" a="1"/>
  <c r="AA4141" i="5" s="1"/>
  <c r="AA4142" i="5" a="1"/>
  <c r="AA4142" i="5" s="1"/>
  <c r="AA4143" i="5" a="1"/>
  <c r="AA4143" i="5" s="1"/>
  <c r="AA4144" i="5" a="1"/>
  <c r="AA4144" i="5" s="1"/>
  <c r="AA4145" i="5" a="1"/>
  <c r="AA4145" i="5"/>
  <c r="AA4146" i="5" a="1"/>
  <c r="AA4146" i="5" s="1"/>
  <c r="AA4147" i="5" a="1"/>
  <c r="AA4147" i="5" s="1"/>
  <c r="AA4148" i="5" a="1"/>
  <c r="AA4148" i="5" s="1"/>
  <c r="AA4149" i="5" a="1"/>
  <c r="AA4149" i="5" s="1"/>
  <c r="AA4150" i="5" a="1"/>
  <c r="AA4150" i="5" s="1"/>
  <c r="AA4151" i="5" a="1"/>
  <c r="AA4151" i="5" s="1"/>
  <c r="AA4152" i="5" a="1"/>
  <c r="AA4152" i="5" s="1"/>
  <c r="AA4153" i="5" a="1"/>
  <c r="AA4153" i="5"/>
  <c r="AA4154" i="5" a="1"/>
  <c r="AA4154" i="5" s="1"/>
  <c r="AA4155" i="5" a="1"/>
  <c r="AA4155" i="5"/>
  <c r="AA4156" i="5" a="1"/>
  <c r="AA4156" i="5" s="1"/>
  <c r="AA4157" i="5" a="1"/>
  <c r="AA4157" i="5" s="1"/>
  <c r="AA4158" i="5" a="1"/>
  <c r="AA4158" i="5" s="1"/>
  <c r="AA4159" i="5" a="1"/>
  <c r="AA4159" i="5" s="1"/>
  <c r="AA4160" i="5" a="1"/>
  <c r="AA4160" i="5" s="1"/>
  <c r="AA4161" i="5" a="1"/>
  <c r="AA4161" i="5" s="1"/>
  <c r="AA4162" i="5" a="1"/>
  <c r="AA4162" i="5" s="1"/>
  <c r="AA4163" i="5" a="1"/>
  <c r="AA4163" i="5" s="1"/>
  <c r="AA4164" i="5" a="1"/>
  <c r="AA4164" i="5" s="1"/>
  <c r="AA4165" i="5" a="1"/>
  <c r="AA4165" i="5" s="1"/>
  <c r="AA4166" i="5" a="1"/>
  <c r="AA4166" i="5" s="1"/>
  <c r="AA4167" i="5" a="1"/>
  <c r="AA4167" i="5" s="1"/>
  <c r="AA4168" i="5" a="1"/>
  <c r="AA4168" i="5" s="1"/>
  <c r="AA4169" i="5" a="1"/>
  <c r="AA4169" i="5"/>
  <c r="AA4170" i="5" a="1"/>
  <c r="AA4170" i="5" s="1"/>
  <c r="AA4171" i="5" a="1"/>
  <c r="AA4171" i="5" s="1"/>
  <c r="AA4172" i="5" a="1"/>
  <c r="AA4172" i="5" s="1"/>
  <c r="AA4173" i="5" a="1"/>
  <c r="AA4173" i="5" s="1"/>
  <c r="AA4174" i="5" a="1"/>
  <c r="AA4174" i="5" s="1"/>
  <c r="AA4175" i="5" a="1"/>
  <c r="AA4175" i="5" s="1"/>
  <c r="AA4176" i="5" a="1"/>
  <c r="AA4176" i="5" s="1"/>
  <c r="AA4177" i="5" a="1"/>
  <c r="AA4177" i="5" s="1"/>
  <c r="AA4178" i="5" a="1"/>
  <c r="AA4178" i="5" s="1"/>
  <c r="AA4179" i="5" a="1"/>
  <c r="AA4179" i="5" s="1"/>
  <c r="AA4180" i="5" a="1"/>
  <c r="AA4180" i="5" s="1"/>
  <c r="AA4181" i="5" a="1"/>
  <c r="AA4181" i="5" s="1"/>
  <c r="AA4182" i="5" a="1"/>
  <c r="AA4182" i="5" s="1"/>
  <c r="AA4183" i="5" a="1"/>
  <c r="AA4183" i="5" s="1"/>
  <c r="AA4184" i="5" a="1"/>
  <c r="AA4184" i="5" s="1"/>
  <c r="AA4185" i="5" a="1"/>
  <c r="AA4185" i="5" s="1"/>
  <c r="AA4186" i="5" a="1"/>
  <c r="AA4186" i="5" s="1"/>
  <c r="AA4187" i="5" a="1"/>
  <c r="AA4187" i="5" s="1"/>
  <c r="AA4188" i="5" a="1"/>
  <c r="AA4188" i="5" s="1"/>
  <c r="AA4189" i="5" a="1"/>
  <c r="AA4189" i="5" s="1"/>
  <c r="AA4190" i="5" a="1"/>
  <c r="AA4190" i="5" s="1"/>
  <c r="AA4191" i="5" a="1"/>
  <c r="AA4191" i="5" s="1"/>
  <c r="AA4192" i="5" a="1"/>
  <c r="AA4192" i="5" s="1"/>
  <c r="AA4193" i="5" a="1"/>
  <c r="AA4193" i="5"/>
  <c r="AA4194" i="5" a="1"/>
  <c r="AA4194" i="5" s="1"/>
  <c r="AA4195" i="5" a="1"/>
  <c r="AA4195" i="5" s="1"/>
  <c r="AA4196" i="5" a="1"/>
  <c r="AA4196" i="5" s="1"/>
  <c r="AA4197" i="5" a="1"/>
  <c r="AA4197" i="5" s="1"/>
  <c r="AA4198" i="5" a="1"/>
  <c r="AA4198" i="5" s="1"/>
  <c r="AA4199" i="5" a="1"/>
  <c r="AA4199" i="5" s="1"/>
  <c r="AA4200" i="5" a="1"/>
  <c r="AA4200" i="5" s="1"/>
  <c r="AA4201" i="5" a="1"/>
  <c r="AA4201" i="5" s="1"/>
  <c r="AA4202" i="5" a="1"/>
  <c r="AA4202" i="5" s="1"/>
  <c r="AA4203" i="5" a="1"/>
  <c r="AA4203" i="5"/>
  <c r="AA4204" i="5" a="1"/>
  <c r="AA4204" i="5" s="1"/>
  <c r="AA4205" i="5" a="1"/>
  <c r="AA4205" i="5" s="1"/>
  <c r="AA4206" i="5" a="1"/>
  <c r="AA4206" i="5" s="1"/>
  <c r="AA4207" i="5" a="1"/>
  <c r="AA4207" i="5" s="1"/>
  <c r="AA4208" i="5" a="1"/>
  <c r="AA4208" i="5" s="1"/>
  <c r="AA4209" i="5" a="1"/>
  <c r="AA4209" i="5"/>
  <c r="AA4210" i="5" a="1"/>
  <c r="AA4210" i="5" s="1"/>
  <c r="AA4211" i="5" a="1"/>
  <c r="AA4211" i="5" s="1"/>
  <c r="AA4212" i="5" a="1"/>
  <c r="AA4212" i="5" s="1"/>
  <c r="AA4213" i="5" a="1"/>
  <c r="AA4213" i="5" s="1"/>
  <c r="AA4214" i="5" a="1"/>
  <c r="AA4214" i="5" s="1"/>
  <c r="AA4215" i="5" a="1"/>
  <c r="AA4215" i="5" s="1"/>
  <c r="AA4216" i="5" a="1"/>
  <c r="AA4216" i="5" s="1"/>
  <c r="AA4217" i="5" a="1"/>
  <c r="AA4217" i="5"/>
  <c r="AA4218" i="5" a="1"/>
  <c r="AA4218" i="5" s="1"/>
  <c r="AA4219" i="5" a="1"/>
  <c r="AA4219" i="5"/>
  <c r="AA4220" i="5" a="1"/>
  <c r="AA4220" i="5" s="1"/>
  <c r="AA4221" i="5" a="1"/>
  <c r="AA4221" i="5" s="1"/>
  <c r="AA4222" i="5" a="1"/>
  <c r="AA4222" i="5" s="1"/>
  <c r="AA4223" i="5" a="1"/>
  <c r="AA4223" i="5" s="1"/>
  <c r="AA4224" i="5" a="1"/>
  <c r="AA4224" i="5" s="1"/>
  <c r="AA4225" i="5" a="1"/>
  <c r="AA4225" i="5" s="1"/>
  <c r="AA4226" i="5" a="1"/>
  <c r="AA4226" i="5" s="1"/>
  <c r="AA4227" i="5" a="1"/>
  <c r="AA4227" i="5" s="1"/>
  <c r="AA4228" i="5" a="1"/>
  <c r="AA4228" i="5" s="1"/>
  <c r="AA4229" i="5" a="1"/>
  <c r="AA4229" i="5" s="1"/>
  <c r="AA4230" i="5" a="1"/>
  <c r="AA4230" i="5" s="1"/>
  <c r="AA4231" i="5" a="1"/>
  <c r="AA4231" i="5" s="1"/>
  <c r="AA4232" i="5" a="1"/>
  <c r="AA4232" i="5" s="1"/>
  <c r="AA4233" i="5" a="1"/>
  <c r="AA4233" i="5"/>
  <c r="AA4234" i="5" a="1"/>
  <c r="AA4234" i="5" s="1"/>
  <c r="AA4235" i="5" a="1"/>
  <c r="AA4235" i="5" s="1"/>
  <c r="AA4236" i="5" a="1"/>
  <c r="AA4236" i="5" s="1"/>
  <c r="AA4237" i="5" a="1"/>
  <c r="AA4237" i="5" s="1"/>
  <c r="AA4238" i="5" a="1"/>
  <c r="AA4238" i="5" s="1"/>
  <c r="AA4239" i="5" a="1"/>
  <c r="AA4239" i="5" s="1"/>
  <c r="AA4240" i="5" a="1"/>
  <c r="AA4240" i="5" s="1"/>
  <c r="AA4241" i="5" a="1"/>
  <c r="AA4241" i="5" s="1"/>
  <c r="AA4242" i="5" a="1"/>
  <c r="AA4242" i="5" s="1"/>
  <c r="AA4243" i="5" a="1"/>
  <c r="AA4243" i="5" s="1"/>
  <c r="AA4244" i="5" a="1"/>
  <c r="AA4244" i="5" s="1"/>
  <c r="AA4245" i="5" a="1"/>
  <c r="AA4245" i="5" s="1"/>
  <c r="AA4246" i="5" a="1"/>
  <c r="AA4246" i="5" s="1"/>
  <c r="AA4247" i="5" a="1"/>
  <c r="AA4247" i="5" s="1"/>
  <c r="AA4248" i="5" a="1"/>
  <c r="AA4248" i="5" s="1"/>
  <c r="AA4249" i="5" a="1"/>
  <c r="AA4249" i="5" s="1"/>
  <c r="AA4250" i="5" a="1"/>
  <c r="AA4250" i="5" s="1"/>
  <c r="AA4251" i="5" a="1"/>
  <c r="AA4251" i="5" s="1"/>
  <c r="AA4252" i="5" a="1"/>
  <c r="AA4252" i="5" s="1"/>
  <c r="AA4253" i="5" a="1"/>
  <c r="AA4253" i="5" s="1"/>
  <c r="AA4254" i="5" a="1"/>
  <c r="AA4254" i="5" s="1"/>
  <c r="AA4255" i="5" a="1"/>
  <c r="AA4255" i="5" s="1"/>
  <c r="AA4256" i="5" a="1"/>
  <c r="AA4256" i="5" s="1"/>
  <c r="AA4257" i="5" a="1"/>
  <c r="AA4257" i="5"/>
  <c r="AA4258" i="5" a="1"/>
  <c r="AA4258" i="5" s="1"/>
  <c r="AA4259" i="5" a="1"/>
  <c r="AA4259" i="5" s="1"/>
  <c r="AA4260" i="5" a="1"/>
  <c r="AA4260" i="5" s="1"/>
  <c r="AA4261" i="5" a="1"/>
  <c r="AA4261" i="5" s="1"/>
  <c r="AA4262" i="5" a="1"/>
  <c r="AA4262" i="5" s="1"/>
  <c r="AA4263" i="5" a="1"/>
  <c r="AA4263" i="5" s="1"/>
  <c r="AA4264" i="5" a="1"/>
  <c r="AA4264" i="5" s="1"/>
  <c r="AA4265" i="5" a="1"/>
  <c r="AA4265" i="5" s="1"/>
  <c r="AA4266" i="5" a="1"/>
  <c r="AA4266" i="5" s="1"/>
  <c r="AA4267" i="5" a="1"/>
  <c r="AA4267" i="5"/>
  <c r="AA4268" i="5" a="1"/>
  <c r="AA4268" i="5" s="1"/>
  <c r="AA4269" i="5" a="1"/>
  <c r="AA4269" i="5" s="1"/>
  <c r="AA4270" i="5" a="1"/>
  <c r="AA4270" i="5" s="1"/>
  <c r="AA4271" i="5" a="1"/>
  <c r="AA4271" i="5" s="1"/>
  <c r="AA4272" i="5" a="1"/>
  <c r="AA4272" i="5" s="1"/>
  <c r="AA4273" i="5" a="1"/>
  <c r="AA4273" i="5"/>
  <c r="AA4274" i="5" a="1"/>
  <c r="AA4274" i="5" s="1"/>
  <c r="AA4275" i="5" a="1"/>
  <c r="AA4275" i="5" s="1"/>
  <c r="AA4276" i="5" a="1"/>
  <c r="AA4276" i="5" s="1"/>
  <c r="AA4277" i="5" a="1"/>
  <c r="AA4277" i="5" s="1"/>
  <c r="AA4278" i="5" a="1"/>
  <c r="AA4278" i="5" s="1"/>
  <c r="AA4279" i="5" a="1"/>
  <c r="AA4279" i="5" s="1"/>
  <c r="AA4280" i="5" a="1"/>
  <c r="AA4280" i="5" s="1"/>
  <c r="AA4281" i="5" a="1"/>
  <c r="AA4281" i="5"/>
  <c r="AA4282" i="5" a="1"/>
  <c r="AA4282" i="5" s="1"/>
  <c r="AA4283" i="5" a="1"/>
  <c r="AA4283" i="5"/>
  <c r="AA4284" i="5" a="1"/>
  <c r="AA4284" i="5" s="1"/>
  <c r="AA4285" i="5" a="1"/>
  <c r="AA4285" i="5" s="1"/>
  <c r="AA4286" i="5" a="1"/>
  <c r="AA4286" i="5" s="1"/>
  <c r="AA4287" i="5" a="1"/>
  <c r="AA4287" i="5" s="1"/>
  <c r="AA4288" i="5" a="1"/>
  <c r="AA4288" i="5" s="1"/>
  <c r="AA4289" i="5" a="1"/>
  <c r="AA4289" i="5" s="1"/>
  <c r="AA4290" i="5" a="1"/>
  <c r="AA4290" i="5" s="1"/>
  <c r="AA4291" i="5" a="1"/>
  <c r="AA4291" i="5" s="1"/>
  <c r="AA4292" i="5" a="1"/>
  <c r="AA4292" i="5" s="1"/>
  <c r="AA4293" i="5" a="1"/>
  <c r="AA4293" i="5" s="1"/>
  <c r="AA4294" i="5" a="1"/>
  <c r="AA4294" i="5" s="1"/>
  <c r="AA4295" i="5" a="1"/>
  <c r="AA4295" i="5" s="1"/>
  <c r="AA4296" i="5" a="1"/>
  <c r="AA4296" i="5" s="1"/>
  <c r="AA4297" i="5" a="1"/>
  <c r="AA4297" i="5"/>
  <c r="AA4298" i="5" a="1"/>
  <c r="AA4298" i="5" s="1"/>
  <c r="AA4299" i="5" a="1"/>
  <c r="AA4299" i="5" s="1"/>
  <c r="AA4300" i="5" a="1"/>
  <c r="AA4300" i="5" s="1"/>
  <c r="AA4301" i="5" a="1"/>
  <c r="AA4301" i="5" s="1"/>
  <c r="AA4302" i="5" a="1"/>
  <c r="AA4302" i="5" s="1"/>
  <c r="AA4303" i="5" a="1"/>
  <c r="AA4303" i="5" s="1"/>
  <c r="AA4304" i="5" a="1"/>
  <c r="AA4304" i="5" s="1"/>
  <c r="AA4305" i="5" a="1"/>
  <c r="AA4305" i="5" s="1"/>
  <c r="AA4306" i="5" a="1"/>
  <c r="AA4306" i="5" s="1"/>
  <c r="AA4307" i="5" a="1"/>
  <c r="AA4307" i="5" s="1"/>
  <c r="AA4308" i="5" a="1"/>
  <c r="AA4308" i="5" s="1"/>
  <c r="AA4309" i="5" a="1"/>
  <c r="AA4309" i="5" s="1"/>
  <c r="AA4310" i="5" a="1"/>
  <c r="AA4310" i="5" s="1"/>
  <c r="AA4311" i="5" a="1"/>
  <c r="AA4311" i="5" s="1"/>
  <c r="AA4312" i="5" a="1"/>
  <c r="AA4312" i="5" s="1"/>
  <c r="AA4313" i="5" a="1"/>
  <c r="AA4313" i="5" s="1"/>
  <c r="AA4314" i="5" a="1"/>
  <c r="AA4314" i="5" s="1"/>
  <c r="AA4315" i="5" a="1"/>
  <c r="AA4315" i="5" s="1"/>
  <c r="AA4316" i="5" a="1"/>
  <c r="AA4316" i="5" s="1"/>
  <c r="AA4317" i="5" a="1"/>
  <c r="AA4317" i="5" s="1"/>
  <c r="AA4318" i="5" a="1"/>
  <c r="AA4318" i="5" s="1"/>
  <c r="AA4319" i="5" a="1"/>
  <c r="AA4319" i="5" s="1"/>
  <c r="AA4320" i="5" a="1"/>
  <c r="AA4320" i="5" s="1"/>
  <c r="AA4321" i="5" a="1"/>
  <c r="AA4321" i="5"/>
  <c r="AA4322" i="5" a="1"/>
  <c r="AA4322" i="5" s="1"/>
  <c r="AA4323" i="5" a="1"/>
  <c r="AA4323" i="5" s="1"/>
  <c r="AA4324" i="5" a="1"/>
  <c r="AA4324" i="5" s="1"/>
  <c r="AA4325" i="5" a="1"/>
  <c r="AA4325" i="5" s="1"/>
  <c r="AA4326" i="5" a="1"/>
  <c r="AA4326" i="5" s="1"/>
  <c r="AA4327" i="5" a="1"/>
  <c r="AA4327" i="5" s="1"/>
  <c r="AA4328" i="5" a="1"/>
  <c r="AA4328" i="5" s="1"/>
  <c r="AA4329" i="5" a="1"/>
  <c r="AA4329" i="5" s="1"/>
  <c r="AA4330" i="5" a="1"/>
  <c r="AA4330" i="5" s="1"/>
  <c r="AA4331" i="5" a="1"/>
  <c r="AA4331" i="5"/>
  <c r="AA4332" i="5" a="1"/>
  <c r="AA4332" i="5" s="1"/>
  <c r="AA4333" i="5" a="1"/>
  <c r="AA4333" i="5" s="1"/>
  <c r="AA4334" i="5" a="1"/>
  <c r="AA4334" i="5" s="1"/>
  <c r="AA4335" i="5" a="1"/>
  <c r="AA4335" i="5" s="1"/>
  <c r="AA4336" i="5" a="1"/>
  <c r="AA4336" i="5" s="1"/>
  <c r="AA4337" i="5" a="1"/>
  <c r="AA4337" i="5"/>
  <c r="AA4338" i="5" a="1"/>
  <c r="AA4338" i="5" s="1"/>
  <c r="AA4339" i="5" a="1"/>
  <c r="AA4339" i="5" s="1"/>
  <c r="AA4340" i="5" a="1"/>
  <c r="AA4340" i="5" s="1"/>
  <c r="AA4341" i="5" a="1"/>
  <c r="AA4341" i="5" s="1"/>
  <c r="AA4342" i="5" a="1"/>
  <c r="AA4342" i="5" s="1"/>
  <c r="AA4343" i="5" a="1"/>
  <c r="AA4343" i="5" s="1"/>
  <c r="AA4344" i="5" a="1"/>
  <c r="AA4344" i="5" s="1"/>
  <c r="AA4345" i="5" a="1"/>
  <c r="AA4345" i="5"/>
  <c r="AA4346" i="5" a="1"/>
  <c r="AA4346" i="5" s="1"/>
  <c r="AA4347" i="5" a="1"/>
  <c r="AA4347" i="5"/>
  <c r="AA4348" i="5" a="1"/>
  <c r="AA4348" i="5" s="1"/>
  <c r="AA4349" i="5" a="1"/>
  <c r="AA4349" i="5" s="1"/>
  <c r="AA4350" i="5" a="1"/>
  <c r="AA4350" i="5" s="1"/>
  <c r="AA4351" i="5" a="1"/>
  <c r="AA4351" i="5" s="1"/>
  <c r="AA4352" i="5" a="1"/>
  <c r="AA4352" i="5" s="1"/>
  <c r="AA4353" i="5" a="1"/>
  <c r="AA4353" i="5" s="1"/>
  <c r="AA4354" i="5" a="1"/>
  <c r="AA4354" i="5" s="1"/>
  <c r="AA4355" i="5" a="1"/>
  <c r="AA4355" i="5" s="1"/>
  <c r="AA4356" i="5" a="1"/>
  <c r="AA4356" i="5" s="1"/>
  <c r="AA4357" i="5" a="1"/>
  <c r="AA4357" i="5" s="1"/>
  <c r="AA4358" i="5" a="1"/>
  <c r="AA4358" i="5" s="1"/>
  <c r="AA4359" i="5" a="1"/>
  <c r="AA4359" i="5" s="1"/>
  <c r="AA4360" i="5" a="1"/>
  <c r="AA4360" i="5" s="1"/>
  <c r="AA4361" i="5" a="1"/>
  <c r="AA4361" i="5"/>
  <c r="AA4362" i="5" a="1"/>
  <c r="AA4362" i="5" s="1"/>
  <c r="AA4363" i="5" a="1"/>
  <c r="AA4363" i="5" s="1"/>
  <c r="AA4364" i="5" a="1"/>
  <c r="AA4364" i="5" s="1"/>
  <c r="AA4365" i="5" a="1"/>
  <c r="AA4365" i="5" s="1"/>
  <c r="AA4366" i="5" a="1"/>
  <c r="AA4366" i="5" s="1"/>
  <c r="AA4367" i="5" a="1"/>
  <c r="AA4367" i="5" s="1"/>
  <c r="AA4368" i="5" a="1"/>
  <c r="AA4368" i="5" s="1"/>
  <c r="AA4369" i="5" a="1"/>
  <c r="AA4369" i="5" s="1"/>
  <c r="AA4370" i="5" a="1"/>
  <c r="AA4370" i="5" s="1"/>
  <c r="AA4371" i="5" a="1"/>
  <c r="AA4371" i="5" s="1"/>
  <c r="AA4372" i="5" a="1"/>
  <c r="AA4372" i="5" s="1"/>
  <c r="AA4373" i="5" a="1"/>
  <c r="AA4373" i="5" s="1"/>
  <c r="AA4374" i="5" a="1"/>
  <c r="AA4374" i="5" s="1"/>
  <c r="AA4375" i="5" a="1"/>
  <c r="AA4375" i="5" s="1"/>
  <c r="AA4376" i="5" a="1"/>
  <c r="AA4376" i="5" s="1"/>
  <c r="AA4377" i="5" a="1"/>
  <c r="AA4377" i="5" s="1"/>
  <c r="AA4378" i="5" a="1"/>
  <c r="AA4378" i="5" s="1"/>
  <c r="AA4379" i="5" a="1"/>
  <c r="AA4379" i="5" s="1"/>
  <c r="AA4380" i="5" a="1"/>
  <c r="AA4380" i="5" s="1"/>
  <c r="AA4381" i="5" a="1"/>
  <c r="AA4381" i="5" s="1"/>
  <c r="AA4382" i="5" a="1"/>
  <c r="AA4382" i="5" s="1"/>
  <c r="AA4383" i="5" a="1"/>
  <c r="AA4383" i="5" s="1"/>
  <c r="AA4384" i="5" a="1"/>
  <c r="AA4384" i="5" s="1"/>
  <c r="AA4385" i="5" a="1"/>
  <c r="AA4385" i="5"/>
  <c r="AA4386" i="5" a="1"/>
  <c r="AA4386" i="5" s="1"/>
  <c r="AA4387" i="5" a="1"/>
  <c r="AA4387" i="5" s="1"/>
  <c r="AA4388" i="5" a="1"/>
  <c r="AA4388" i="5" s="1"/>
  <c r="AA4389" i="5" a="1"/>
  <c r="AA4389" i="5" s="1"/>
  <c r="AA4390" i="5" a="1"/>
  <c r="AA4390" i="5" s="1"/>
  <c r="AA4391" i="5" a="1"/>
  <c r="AA4391" i="5" s="1"/>
  <c r="AA4392" i="5" a="1"/>
  <c r="AA4392" i="5" s="1"/>
  <c r="AA4393" i="5" a="1"/>
  <c r="AA4393" i="5" s="1"/>
  <c r="AA4394" i="5" a="1"/>
  <c r="AA4394" i="5" s="1"/>
  <c r="AA4395" i="5" a="1"/>
  <c r="AA4395" i="5"/>
  <c r="AA4396" i="5" a="1"/>
  <c r="AA4396" i="5" s="1"/>
  <c r="AA4397" i="5" a="1"/>
  <c r="AA4397" i="5" s="1"/>
  <c r="AA4398" i="5" a="1"/>
  <c r="AA4398" i="5" s="1"/>
  <c r="AA4399" i="5" a="1"/>
  <c r="AA4399" i="5" s="1"/>
  <c r="AA4400" i="5" a="1"/>
  <c r="AA4400" i="5" s="1"/>
  <c r="AA4401" i="5" a="1"/>
  <c r="AA4401" i="5"/>
  <c r="AA4402" i="5" a="1"/>
  <c r="AA4402" i="5" s="1"/>
  <c r="AA4403" i="5" a="1"/>
  <c r="AA4403" i="5" s="1"/>
  <c r="AA4404" i="5" a="1"/>
  <c r="AA4404" i="5" s="1"/>
  <c r="AA4405" i="5" a="1"/>
  <c r="AA4405" i="5" s="1"/>
  <c r="AA4406" i="5" a="1"/>
  <c r="AA4406" i="5" s="1"/>
  <c r="AA4407" i="5" a="1"/>
  <c r="AA4407" i="5" s="1"/>
  <c r="AA4408" i="5" a="1"/>
  <c r="AA4408" i="5" s="1"/>
  <c r="AA4409" i="5" a="1"/>
  <c r="AA4409" i="5"/>
  <c r="AA4410" i="5" a="1"/>
  <c r="AA4410" i="5" s="1"/>
  <c r="AA4411" i="5" a="1"/>
  <c r="AA4411" i="5"/>
  <c r="AA4412" i="5" a="1"/>
  <c r="AA4412" i="5" s="1"/>
  <c r="AA4413" i="5" a="1"/>
  <c r="AA4413" i="5" s="1"/>
  <c r="AA4414" i="5" a="1"/>
  <c r="AA4414" i="5" s="1"/>
  <c r="AA4415" i="5" a="1"/>
  <c r="AA4415" i="5" s="1"/>
  <c r="AA4416" i="5" a="1"/>
  <c r="AA4416" i="5" s="1"/>
  <c r="AA4417" i="5" a="1"/>
  <c r="AA4417" i="5" s="1"/>
  <c r="AA4418" i="5" a="1"/>
  <c r="AA4418" i="5" s="1"/>
  <c r="AA4419" i="5" a="1"/>
  <c r="AA4419" i="5" s="1"/>
  <c r="AA4420" i="5" a="1"/>
  <c r="AA4420" i="5" s="1"/>
  <c r="AA4421" i="5" a="1"/>
  <c r="AA4421" i="5" s="1"/>
  <c r="AA4422" i="5" a="1"/>
  <c r="AA4422" i="5" s="1"/>
  <c r="AA4423" i="5" a="1"/>
  <c r="AA4423" i="5" s="1"/>
  <c r="AA4424" i="5" a="1"/>
  <c r="AA4424" i="5" s="1"/>
  <c r="AA4425" i="5" a="1"/>
  <c r="AA4425" i="5"/>
  <c r="AA4426" i="5" a="1"/>
  <c r="AA4426" i="5" s="1"/>
  <c r="AA4427" i="5" a="1"/>
  <c r="AA4427" i="5" s="1"/>
  <c r="AA4428" i="5" a="1"/>
  <c r="AA4428" i="5" s="1"/>
  <c r="AA4429" i="5" a="1"/>
  <c r="AA4429" i="5" s="1"/>
  <c r="AA4430" i="5" a="1"/>
  <c r="AA4430" i="5" s="1"/>
  <c r="AA4431" i="5" a="1"/>
  <c r="AA4431" i="5" s="1"/>
  <c r="AA4432" i="5" a="1"/>
  <c r="AA4432" i="5" s="1"/>
  <c r="AA4433" i="5" a="1"/>
  <c r="AA4433" i="5" s="1"/>
  <c r="AA4434" i="5" a="1"/>
  <c r="AA4434" i="5" s="1"/>
  <c r="AA4435" i="5" a="1"/>
  <c r="AA4435" i="5" s="1"/>
  <c r="AA4436" i="5" a="1"/>
  <c r="AA4436" i="5" s="1"/>
  <c r="AA4437" i="5" a="1"/>
  <c r="AA4437" i="5" s="1"/>
  <c r="AA4438" i="5" a="1"/>
  <c r="AA4438" i="5" s="1"/>
  <c r="AA4439" i="5" a="1"/>
  <c r="AA4439" i="5" s="1"/>
  <c r="AA4440" i="5" a="1"/>
  <c r="AA4440" i="5" s="1"/>
  <c r="AA4441" i="5" a="1"/>
  <c r="AA4441" i="5"/>
  <c r="AA4442" i="5" a="1"/>
  <c r="AA4442" i="5" s="1"/>
  <c r="AA4443" i="5" a="1"/>
  <c r="AA4443" i="5" s="1"/>
  <c r="AA4444" i="5" a="1"/>
  <c r="AA4444" i="5" s="1"/>
  <c r="AA4445" i="5" a="1"/>
  <c r="AA4445" i="5" s="1"/>
  <c r="AA4446" i="5" a="1"/>
  <c r="AA4446" i="5" s="1"/>
  <c r="AA4447" i="5" a="1"/>
  <c r="AA4447" i="5"/>
  <c r="AA4448" i="5" a="1"/>
  <c r="AA4448" i="5" s="1"/>
  <c r="AA4449" i="5" a="1"/>
  <c r="AA4449" i="5"/>
  <c r="AA4450" i="5" a="1"/>
  <c r="AA4450" i="5" s="1"/>
  <c r="AA4451" i="5" a="1"/>
  <c r="AA4451" i="5" s="1"/>
  <c r="AA4452" i="5" a="1"/>
  <c r="AA4452" i="5" s="1"/>
  <c r="AA4453" i="5" a="1"/>
  <c r="AA4453" i="5"/>
  <c r="AA4454" i="5" a="1"/>
  <c r="AA4454" i="5" s="1"/>
  <c r="AA4455" i="5" a="1"/>
  <c r="AA4455" i="5"/>
  <c r="AA4456" i="5" a="1"/>
  <c r="AA4456" i="5" s="1"/>
  <c r="AA4457" i="5" a="1"/>
  <c r="AA4457" i="5" s="1"/>
  <c r="AA4458" i="5" a="1"/>
  <c r="AA4458" i="5" s="1"/>
  <c r="AA4459" i="5" a="1"/>
  <c r="AA4459" i="5" s="1"/>
  <c r="AA4460" i="5" a="1"/>
  <c r="AA4460" i="5" s="1"/>
  <c r="AA4461" i="5" a="1"/>
  <c r="AA4461" i="5"/>
  <c r="AA4462" i="5" a="1"/>
  <c r="AA4462" i="5" s="1"/>
  <c r="AA4463" i="5" a="1"/>
  <c r="AA4463" i="5" s="1"/>
  <c r="AA4464" i="5" a="1"/>
  <c r="AA4464" i="5" s="1"/>
  <c r="AA4465" i="5" a="1"/>
  <c r="AA4465" i="5" s="1"/>
  <c r="AA4466" i="5" a="1"/>
  <c r="AA4466" i="5" s="1"/>
  <c r="AA4467" i="5" a="1"/>
  <c r="AA4467" i="5" s="1"/>
  <c r="AA4468" i="5" a="1"/>
  <c r="AA4468" i="5" s="1"/>
  <c r="AA4469" i="5" a="1"/>
  <c r="AA4469" i="5" s="1"/>
  <c r="AA4470" i="5" a="1"/>
  <c r="AA4470" i="5" s="1"/>
  <c r="AA4471" i="5" a="1"/>
  <c r="AA4471" i="5"/>
  <c r="AA4472" i="5" a="1"/>
  <c r="AA4472" i="5" s="1"/>
  <c r="AA4473" i="5" a="1"/>
  <c r="AA4473" i="5"/>
  <c r="AA4474" i="5" a="1"/>
  <c r="AA4474" i="5" s="1"/>
  <c r="AA4475" i="5" a="1"/>
  <c r="AA4475" i="5" s="1"/>
  <c r="AA4476" i="5" a="1"/>
  <c r="AA4476" i="5" s="1"/>
  <c r="AA4477" i="5" a="1"/>
  <c r="AA4477" i="5"/>
  <c r="AA4478" i="5" a="1"/>
  <c r="AA4478" i="5" s="1"/>
  <c r="AA4479" i="5" a="1"/>
  <c r="AA4479" i="5"/>
  <c r="AA4480" i="5" a="1"/>
  <c r="AA4480" i="5" s="1"/>
  <c r="AA4481" i="5" a="1"/>
  <c r="AA4481" i="5"/>
  <c r="AA4482" i="5" a="1"/>
  <c r="AA4482" i="5" s="1"/>
  <c r="AA4483" i="5" a="1"/>
  <c r="AA4483" i="5" s="1"/>
  <c r="AA4484" i="5" a="1"/>
  <c r="AA4484" i="5" s="1"/>
  <c r="AA4485" i="5" a="1"/>
  <c r="AA4485" i="5"/>
  <c r="AA4486" i="5" a="1"/>
  <c r="AA4486" i="5" s="1"/>
  <c r="AA4487" i="5" a="1"/>
  <c r="AA4487" i="5"/>
  <c r="AA4488" i="5" a="1"/>
  <c r="AA4488" i="5" s="1"/>
  <c r="AA4489" i="5" a="1"/>
  <c r="AA4489" i="5" s="1"/>
  <c r="AA4490" i="5" a="1"/>
  <c r="AA4490" i="5" s="1"/>
  <c r="AA4491" i="5" a="1"/>
  <c r="AA4491" i="5" s="1"/>
  <c r="AA4492" i="5" a="1"/>
  <c r="AA4492" i="5" s="1"/>
  <c r="AA4493" i="5" a="1"/>
  <c r="AA4493" i="5"/>
  <c r="AA4494" i="5" a="1"/>
  <c r="AA4494" i="5" s="1"/>
  <c r="AA4495" i="5" a="1"/>
  <c r="AA4495" i="5" s="1"/>
  <c r="AA4496" i="5" a="1"/>
  <c r="AA4496" i="5" s="1"/>
  <c r="AA4497" i="5" a="1"/>
  <c r="AA4497" i="5"/>
  <c r="AA4498" i="5" a="1"/>
  <c r="AA4498" i="5" s="1"/>
  <c r="AA4499" i="5" a="1"/>
  <c r="AA4499" i="5" s="1"/>
  <c r="AA4500" i="5" a="1"/>
  <c r="AA4500" i="5" s="1"/>
  <c r="AA4501" i="5" a="1"/>
  <c r="AA4501" i="5" s="1"/>
  <c r="AA4502" i="5" a="1"/>
  <c r="AA4502" i="5" s="1"/>
  <c r="AA4503" i="5" a="1"/>
  <c r="AA4503" i="5" s="1"/>
  <c r="AA4504" i="5" a="1"/>
  <c r="AA4504" i="5" s="1"/>
  <c r="AA4505" i="5" a="1"/>
  <c r="AA4505" i="5"/>
  <c r="AA4506" i="5" a="1"/>
  <c r="AA4506" i="5" s="1"/>
  <c r="AA4507" i="5" a="1"/>
  <c r="AA4507" i="5" s="1"/>
  <c r="AA4508" i="5" a="1"/>
  <c r="AA4508" i="5" s="1"/>
  <c r="AA4509" i="5" a="1"/>
  <c r="AA4509" i="5" s="1"/>
  <c r="AA4510" i="5" a="1"/>
  <c r="AA4510" i="5" s="1"/>
  <c r="AA4511" i="5" a="1"/>
  <c r="AA4511" i="5"/>
  <c r="AA4512" i="5" a="1"/>
  <c r="AA4512" i="5" s="1"/>
  <c r="AA4513" i="5" a="1"/>
  <c r="AA4513" i="5"/>
  <c r="AA4514" i="5" a="1"/>
  <c r="AA4514" i="5" s="1"/>
  <c r="AA4515" i="5" a="1"/>
  <c r="AA4515" i="5" s="1"/>
  <c r="AA4516" i="5" a="1"/>
  <c r="AA4516" i="5" s="1"/>
  <c r="AA4517" i="5" a="1"/>
  <c r="AA4517" i="5"/>
  <c r="AA4518" i="5" a="1"/>
  <c r="AA4518" i="5" s="1"/>
  <c r="AA4519" i="5" a="1"/>
  <c r="AA4519" i="5"/>
  <c r="AA4520" i="5" a="1"/>
  <c r="AA4520" i="5" s="1"/>
  <c r="AA4521" i="5" a="1"/>
  <c r="AA4521" i="5" s="1"/>
  <c r="AA4522" i="5" a="1"/>
  <c r="AA4522" i="5" s="1"/>
  <c r="AA4523" i="5" a="1"/>
  <c r="AA4523" i="5" s="1"/>
  <c r="AA4524" i="5" a="1"/>
  <c r="AA4524" i="5" s="1"/>
  <c r="AA4525" i="5" a="1"/>
  <c r="AA4525" i="5"/>
  <c r="AA4526" i="5" a="1"/>
  <c r="AA4526" i="5" s="1"/>
  <c r="AA4527" i="5" a="1"/>
  <c r="AA4527" i="5" s="1"/>
  <c r="AA4528" i="5" a="1"/>
  <c r="AA4528" i="5" s="1"/>
  <c r="AA4529" i="5" a="1"/>
  <c r="AA4529" i="5" s="1"/>
  <c r="AA4530" i="5" a="1"/>
  <c r="AA4530" i="5" s="1"/>
  <c r="AA4531" i="5" a="1"/>
  <c r="AA4531" i="5" s="1"/>
  <c r="AA4532" i="5" a="1"/>
  <c r="AA4532" i="5" s="1"/>
  <c r="AA4533" i="5" a="1"/>
  <c r="AA4533" i="5" s="1"/>
  <c r="AA4534" i="5" a="1"/>
  <c r="AA4534" i="5" s="1"/>
  <c r="AA4535" i="5" a="1"/>
  <c r="AA4535" i="5"/>
  <c r="AA4536" i="5" a="1"/>
  <c r="AA4536" i="5" s="1"/>
  <c r="AA4537" i="5" a="1"/>
  <c r="AA4537" i="5"/>
  <c r="AA4538" i="5" a="1"/>
  <c r="AA4538" i="5" s="1"/>
  <c r="AA4539" i="5" a="1"/>
  <c r="AA4539" i="5" s="1"/>
  <c r="AA4540" i="5" a="1"/>
  <c r="AA4540" i="5" s="1"/>
  <c r="AA4541" i="5" a="1"/>
  <c r="AA4541" i="5"/>
  <c r="AA4542" i="5" a="1"/>
  <c r="AA4542" i="5" s="1"/>
  <c r="AA4543" i="5" a="1"/>
  <c r="AA4543" i="5" s="1"/>
  <c r="AA4544" i="5" a="1"/>
  <c r="AA4544" i="5" s="1"/>
  <c r="AA4545" i="5" a="1"/>
  <c r="AA4545" i="5" s="1"/>
  <c r="AA4546" i="5" a="1"/>
  <c r="AA4546" i="5" s="1"/>
  <c r="AA4547" i="5" a="1"/>
  <c r="AA4547" i="5" s="1"/>
  <c r="AA4548" i="5" a="1"/>
  <c r="AA4548" i="5" s="1"/>
  <c r="AA4549" i="5" a="1"/>
  <c r="AA4549" i="5"/>
  <c r="AA4550" i="5" a="1"/>
  <c r="AA4550" i="5" s="1"/>
  <c r="AA4551" i="5" a="1"/>
  <c r="AA4551" i="5" s="1"/>
  <c r="AA4552" i="5" a="1"/>
  <c r="AA4552" i="5" s="1"/>
  <c r="AA4553" i="5" a="1"/>
  <c r="AA4553" i="5"/>
  <c r="AA4554" i="5" a="1"/>
  <c r="AA4554" i="5" s="1"/>
  <c r="AA4555" i="5" a="1"/>
  <c r="AA4555" i="5" s="1"/>
  <c r="AA4556" i="5" a="1"/>
  <c r="AA4556" i="5" s="1"/>
  <c r="AA4557" i="5" a="1"/>
  <c r="AA4557" i="5" s="1"/>
  <c r="AA4558" i="5" a="1"/>
  <c r="AA4558" i="5" s="1"/>
  <c r="AA4559" i="5" a="1"/>
  <c r="AA4559" i="5"/>
  <c r="AA4560" i="5" a="1"/>
  <c r="AA4560" i="5" s="1"/>
  <c r="AA4561" i="5" a="1"/>
  <c r="AA4561" i="5"/>
  <c r="AA4562" i="5" a="1"/>
  <c r="AA4562" i="5" s="1"/>
  <c r="AA4563" i="5" a="1"/>
  <c r="AA4563" i="5" s="1"/>
  <c r="AA4564" i="5" a="1"/>
  <c r="AA4564" i="5" s="1"/>
  <c r="AA4565" i="5" a="1"/>
  <c r="AA4565" i="5"/>
  <c r="AA4566" i="5" a="1"/>
  <c r="AA4566" i="5" s="1"/>
  <c r="AA4567" i="5" a="1"/>
  <c r="AA4567" i="5" s="1"/>
  <c r="AA4568" i="5" a="1"/>
  <c r="AA4568" i="5" s="1"/>
  <c r="AA4569" i="5" a="1"/>
  <c r="AA4569" i="5" s="1"/>
  <c r="AA4570" i="5" a="1"/>
  <c r="AA4570" i="5" s="1"/>
  <c r="AA4571" i="5" a="1"/>
  <c r="AA4571" i="5" s="1"/>
  <c r="AA4572" i="5" a="1"/>
  <c r="AA4572" i="5" s="1"/>
  <c r="AA4573" i="5" a="1"/>
  <c r="AA4573" i="5" s="1"/>
  <c r="AA4574" i="5" a="1"/>
  <c r="AA4574" i="5" s="1"/>
  <c r="AA4575" i="5" a="1"/>
  <c r="AA4575" i="5" s="1"/>
  <c r="AA4576" i="5" a="1"/>
  <c r="AA4576" i="5" s="1"/>
  <c r="AA4577" i="5" a="1"/>
  <c r="AA4577" i="5"/>
  <c r="AA4578" i="5" a="1"/>
  <c r="AA4578" i="5" s="1"/>
  <c r="AA4579" i="5" a="1"/>
  <c r="AA4579" i="5" s="1"/>
  <c r="AA4580" i="5" a="1"/>
  <c r="AA4580" i="5" s="1"/>
  <c r="AA4581" i="5" a="1"/>
  <c r="AA4581" i="5"/>
  <c r="AA4582" i="5" a="1"/>
  <c r="AA4582" i="5" s="1"/>
  <c r="AA4583" i="5" a="1"/>
  <c r="AA4583" i="5" s="1"/>
  <c r="AA4584" i="5" a="1"/>
  <c r="AA4584" i="5" s="1"/>
  <c r="AA4585" i="5" a="1"/>
  <c r="AA4585" i="5"/>
  <c r="AA4586" i="5" a="1"/>
  <c r="AA4586" i="5" s="1"/>
  <c r="AA4587" i="5" a="1"/>
  <c r="AA4587" i="5" s="1"/>
  <c r="AA4588" i="5" a="1"/>
  <c r="AA4588" i="5" s="1"/>
  <c r="AA4589" i="5" a="1"/>
  <c r="AA4589" i="5" s="1"/>
  <c r="AA4590" i="5" a="1"/>
  <c r="AA4590" i="5" s="1"/>
  <c r="AA4591" i="5" a="1"/>
  <c r="AA4591" i="5" s="1"/>
  <c r="AA4592" i="5" a="1"/>
  <c r="AA4592" i="5" s="1"/>
  <c r="AA4593" i="5" a="1"/>
  <c r="AA4593" i="5"/>
  <c r="AA4594" i="5" a="1"/>
  <c r="AA4594" i="5" s="1"/>
  <c r="AA4595" i="5" a="1"/>
  <c r="AA4595" i="5" s="1"/>
  <c r="AA4596" i="5" a="1"/>
  <c r="AA4596" i="5" s="1"/>
  <c r="AA4597" i="5" a="1"/>
  <c r="AA4597" i="5"/>
  <c r="AA4598" i="5" a="1"/>
  <c r="AA4598" i="5" s="1"/>
  <c r="AA4599" i="5" a="1"/>
  <c r="AA4599" i="5" s="1"/>
  <c r="AA4600" i="5" a="1"/>
  <c r="AA4600" i="5" s="1"/>
  <c r="AA4601" i="5" a="1"/>
  <c r="AA4601" i="5" s="1"/>
  <c r="AA4602" i="5" a="1"/>
  <c r="AA4602" i="5" s="1"/>
  <c r="AA4603" i="5" a="1"/>
  <c r="AA4603" i="5" s="1"/>
  <c r="AA4604" i="5" a="1"/>
  <c r="AA4604" i="5" s="1"/>
  <c r="AA4605" i="5" a="1"/>
  <c r="AA4605" i="5" s="1"/>
  <c r="AA4606" i="5" a="1"/>
  <c r="AA4606" i="5" s="1"/>
  <c r="AA4607" i="5" a="1"/>
  <c r="AA4607" i="5" s="1"/>
  <c r="AA4608" i="5" a="1"/>
  <c r="AA4608" i="5" s="1"/>
  <c r="AA4609" i="5" a="1"/>
  <c r="AA4609" i="5"/>
  <c r="AA4610" i="5" a="1"/>
  <c r="AA4610" i="5" s="1"/>
  <c r="AA4611" i="5" a="1"/>
  <c r="AA4611" i="5" s="1"/>
  <c r="AA4612" i="5" a="1"/>
  <c r="AA4612" i="5" s="1"/>
  <c r="AA4613" i="5" a="1"/>
  <c r="AA4613" i="5"/>
  <c r="AA4614" i="5" a="1"/>
  <c r="AA4614" i="5" s="1"/>
  <c r="AA4615" i="5" a="1"/>
  <c r="AA4615" i="5" s="1"/>
  <c r="AA4616" i="5" a="1"/>
  <c r="AA4616" i="5" s="1"/>
  <c r="AA4617" i="5" a="1"/>
  <c r="AA4617" i="5"/>
  <c r="AA4618" i="5" a="1"/>
  <c r="AA4618" i="5" s="1"/>
  <c r="AA4619" i="5" a="1"/>
  <c r="AA4619" i="5" s="1"/>
  <c r="AA4620" i="5" a="1"/>
  <c r="AA4620" i="5" s="1"/>
  <c r="AA4621" i="5" a="1"/>
  <c r="AA4621" i="5" s="1"/>
  <c r="AA4622" i="5" a="1"/>
  <c r="AA4622" i="5" s="1"/>
  <c r="AA4623" i="5" a="1"/>
  <c r="AA4623" i="5" s="1"/>
  <c r="AA4624" i="5" a="1"/>
  <c r="AA4624" i="5" s="1"/>
  <c r="AA4625" i="5" a="1"/>
  <c r="AA4625" i="5"/>
  <c r="AA4626" i="5" a="1"/>
  <c r="AA4626" i="5" s="1"/>
  <c r="AA4627" i="5" a="1"/>
  <c r="AA4627" i="5" s="1"/>
  <c r="AA4628" i="5" a="1"/>
  <c r="AA4628" i="5" s="1"/>
  <c r="AA4629" i="5" a="1"/>
  <c r="AA4629" i="5"/>
  <c r="AA4630" i="5" a="1"/>
  <c r="AA4630" i="5" s="1"/>
  <c r="AA4631" i="5" a="1"/>
  <c r="AA4631" i="5" s="1"/>
  <c r="AA4632" i="5" a="1"/>
  <c r="AA4632" i="5" s="1"/>
  <c r="AA4633" i="5" a="1"/>
  <c r="AA4633" i="5" s="1"/>
  <c r="AA4634" i="5" a="1"/>
  <c r="AA4634" i="5" s="1"/>
  <c r="AA4635" i="5" a="1"/>
  <c r="AA4635" i="5" s="1"/>
  <c r="AA4636" i="5" a="1"/>
  <c r="AA4636" i="5" s="1"/>
  <c r="AA4637" i="5" a="1"/>
  <c r="AA4637" i="5" s="1"/>
  <c r="AA4638" i="5" a="1"/>
  <c r="AA4638" i="5" s="1"/>
  <c r="AA4639" i="5" a="1"/>
  <c r="AA4639" i="5" s="1"/>
  <c r="AA4640" i="5" a="1"/>
  <c r="AA4640" i="5" s="1"/>
  <c r="AA4641" i="5" a="1"/>
  <c r="AA4641" i="5"/>
  <c r="AA4642" i="5" a="1"/>
  <c r="AA4642" i="5" s="1"/>
  <c r="AA4643" i="5" a="1"/>
  <c r="AA4643" i="5" s="1"/>
  <c r="AA4644" i="5" a="1"/>
  <c r="AA4644" i="5" s="1"/>
  <c r="AA4645" i="5" a="1"/>
  <c r="AA4645" i="5"/>
  <c r="AA4646" i="5" a="1"/>
  <c r="AA4646" i="5" s="1"/>
  <c r="AA4647" i="5" a="1"/>
  <c r="AA4647" i="5" s="1"/>
  <c r="AA4648" i="5" a="1"/>
  <c r="AA4648" i="5" s="1"/>
  <c r="AA4649" i="5" a="1"/>
  <c r="AA4649" i="5"/>
  <c r="AA4650" i="5" a="1"/>
  <c r="AA4650" i="5" s="1"/>
  <c r="AA4651" i="5" a="1"/>
  <c r="AA4651" i="5" s="1"/>
  <c r="AA4652" i="5" a="1"/>
  <c r="AA4652" i="5" s="1"/>
  <c r="AA4653" i="5" a="1"/>
  <c r="AA4653" i="5" s="1"/>
  <c r="AA4654" i="5" a="1"/>
  <c r="AA4654" i="5" s="1"/>
  <c r="AA4655" i="5" a="1"/>
  <c r="AA4655" i="5" s="1"/>
  <c r="AA4656" i="5" a="1"/>
  <c r="AA4656" i="5" s="1"/>
  <c r="AA4657" i="5" a="1"/>
  <c r="AA4657" i="5"/>
  <c r="AA4658" i="5" a="1"/>
  <c r="AA4658" i="5" s="1"/>
  <c r="AA4659" i="5" a="1"/>
  <c r="AA4659" i="5" s="1"/>
  <c r="AA4660" i="5" a="1"/>
  <c r="AA4660" i="5" s="1"/>
  <c r="AA4661" i="5" a="1"/>
  <c r="AA4661" i="5"/>
  <c r="AA4662" i="5" a="1"/>
  <c r="AA4662" i="5" s="1"/>
  <c r="AA4663" i="5" a="1"/>
  <c r="AA4663" i="5" s="1"/>
  <c r="AA4664" i="5" a="1"/>
  <c r="AA4664" i="5" s="1"/>
  <c r="AA4665" i="5" a="1"/>
  <c r="AA4665" i="5" s="1"/>
  <c r="AA4666" i="5" a="1"/>
  <c r="AA4666" i="5" s="1"/>
  <c r="AA4667" i="5" a="1"/>
  <c r="AA4667" i="5" s="1"/>
  <c r="AA4668" i="5" a="1"/>
  <c r="AA4668" i="5" s="1"/>
  <c r="AA4669" i="5" a="1"/>
  <c r="AA4669" i="5" s="1"/>
  <c r="AA4670" i="5" a="1"/>
  <c r="AA4670" i="5" s="1"/>
  <c r="AA4671" i="5" a="1"/>
  <c r="AA4671" i="5" s="1"/>
  <c r="AA4672" i="5" a="1"/>
  <c r="AA4672" i="5" s="1"/>
  <c r="AA4673" i="5" a="1"/>
  <c r="AA4673" i="5"/>
  <c r="AA4674" i="5" a="1"/>
  <c r="AA4674" i="5" s="1"/>
  <c r="AA4675" i="5" a="1"/>
  <c r="AA4675" i="5" s="1"/>
  <c r="AA4676" i="5" a="1"/>
  <c r="AA4676" i="5" s="1"/>
  <c r="AA4677" i="5" a="1"/>
  <c r="AA4677" i="5"/>
  <c r="AA4678" i="5" a="1"/>
  <c r="AA4678" i="5" s="1"/>
  <c r="AA4679" i="5" a="1"/>
  <c r="AA4679" i="5" s="1"/>
  <c r="AA4680" i="5" a="1"/>
  <c r="AA4680" i="5" s="1"/>
  <c r="AA4681" i="5" a="1"/>
  <c r="AA4681" i="5"/>
  <c r="AA4682" i="5" a="1"/>
  <c r="AA4682" i="5" s="1"/>
  <c r="AA4683" i="5" a="1"/>
  <c r="AA4683" i="5" s="1"/>
  <c r="AA4684" i="5" a="1"/>
  <c r="AA4684" i="5" s="1"/>
  <c r="AA4685" i="5" a="1"/>
  <c r="AA4685" i="5" s="1"/>
  <c r="AA4686" i="5" a="1"/>
  <c r="AA4686" i="5" s="1"/>
  <c r="AA4687" i="5" a="1"/>
  <c r="AA4687" i="5" s="1"/>
  <c r="AA4688" i="5" a="1"/>
  <c r="AA4688" i="5" s="1"/>
  <c r="AA4689" i="5" a="1"/>
  <c r="AA4689" i="5"/>
  <c r="AA4690" i="5" a="1"/>
  <c r="AA4690" i="5" s="1"/>
  <c r="AA4691" i="5" a="1"/>
  <c r="AA4691" i="5" s="1"/>
  <c r="AA4692" i="5" a="1"/>
  <c r="AA4692" i="5" s="1"/>
  <c r="AA4693" i="5" a="1"/>
  <c r="AA4693" i="5"/>
  <c r="AA4694" i="5" a="1"/>
  <c r="AA4694" i="5" s="1"/>
  <c r="AA4695" i="5" a="1"/>
  <c r="AA4695" i="5" s="1"/>
  <c r="AA4696" i="5" a="1"/>
  <c r="AA4696" i="5" s="1"/>
  <c r="AA4697" i="5" a="1"/>
  <c r="AA4697" i="5" s="1"/>
  <c r="AA4698" i="5" a="1"/>
  <c r="AA4698" i="5" s="1"/>
  <c r="AA4699" i="5" a="1"/>
  <c r="AA4699" i="5" s="1"/>
  <c r="AA4700" i="5" a="1"/>
  <c r="AA4700" i="5" s="1"/>
  <c r="AA4701" i="5" a="1"/>
  <c r="AA4701" i="5" s="1"/>
  <c r="AA4702" i="5" a="1"/>
  <c r="AA4702" i="5" s="1"/>
  <c r="AA4703" i="5" a="1"/>
  <c r="AA4703" i="5" s="1"/>
  <c r="AA4704" i="5" a="1"/>
  <c r="AA4704" i="5" s="1"/>
  <c r="AA4705" i="5" a="1"/>
  <c r="AA4705" i="5"/>
  <c r="AA4706" i="5" a="1"/>
  <c r="AA4706" i="5" s="1"/>
  <c r="AA4707" i="5" a="1"/>
  <c r="AA4707" i="5" s="1"/>
  <c r="AA4708" i="5" a="1"/>
  <c r="AA4708" i="5" s="1"/>
  <c r="AA4709" i="5" a="1"/>
  <c r="AA4709" i="5"/>
  <c r="AA4710" i="5" a="1"/>
  <c r="AA4710" i="5" s="1"/>
  <c r="AA4711" i="5" a="1"/>
  <c r="AA4711" i="5" s="1"/>
  <c r="AA4712" i="5" a="1"/>
  <c r="AA4712" i="5" s="1"/>
  <c r="AA4713" i="5" a="1"/>
  <c r="AA4713" i="5"/>
  <c r="AA4714" i="5" a="1"/>
  <c r="AA4714" i="5" s="1"/>
  <c r="AA4715" i="5" a="1"/>
  <c r="AA4715" i="5" s="1"/>
  <c r="AA4716" i="5" a="1"/>
  <c r="AA4716" i="5" s="1"/>
  <c r="AA4717" i="5" a="1"/>
  <c r="AA4717" i="5" s="1"/>
  <c r="AA4718" i="5" a="1"/>
  <c r="AA4718" i="5" s="1"/>
  <c r="AA4719" i="5" a="1"/>
  <c r="AA4719" i="5" s="1"/>
  <c r="AA4720" i="5" a="1"/>
  <c r="AA4720" i="5" s="1"/>
  <c r="AA4721" i="5" a="1"/>
  <c r="AA4721" i="5"/>
  <c r="AA4722" i="5" a="1"/>
  <c r="AA4722" i="5" s="1"/>
  <c r="AA4723" i="5" a="1"/>
  <c r="AA4723" i="5" s="1"/>
  <c r="AA4724" i="5" a="1"/>
  <c r="AA4724" i="5" s="1"/>
  <c r="AA4725" i="5" a="1"/>
  <c r="AA4725" i="5"/>
  <c r="AA4726" i="5" a="1"/>
  <c r="AA4726" i="5" s="1"/>
  <c r="AA4727" i="5" a="1"/>
  <c r="AA4727" i="5" s="1"/>
  <c r="AA4728" i="5" a="1"/>
  <c r="AA4728" i="5" s="1"/>
  <c r="AA4729" i="5" a="1"/>
  <c r="AA4729" i="5" s="1"/>
  <c r="AA4730" i="5" a="1"/>
  <c r="AA4730" i="5" s="1"/>
  <c r="AA4731" i="5" a="1"/>
  <c r="AA4731" i="5" s="1"/>
  <c r="AA4732" i="5" a="1"/>
  <c r="AA4732" i="5" s="1"/>
  <c r="AA4733" i="5" a="1"/>
  <c r="AA4733" i="5" s="1"/>
  <c r="AA4734" i="5" a="1"/>
  <c r="AA4734" i="5" s="1"/>
  <c r="AA4735" i="5" a="1"/>
  <c r="AA4735" i="5" s="1"/>
  <c r="AA4736" i="5" a="1"/>
  <c r="AA4736" i="5" s="1"/>
  <c r="AA4737" i="5" a="1"/>
  <c r="AA4737" i="5"/>
  <c r="AA4738" i="5" a="1"/>
  <c r="AA4738" i="5" s="1"/>
  <c r="AA4739" i="5" a="1"/>
  <c r="AA4739" i="5" s="1"/>
  <c r="AA4740" i="5" a="1"/>
  <c r="AA4740" i="5" s="1"/>
  <c r="AA4741" i="5" a="1"/>
  <c r="AA4741" i="5"/>
  <c r="AA4742" i="5" a="1"/>
  <c r="AA4742" i="5" s="1"/>
  <c r="AA4743" i="5" a="1"/>
  <c r="AA4743" i="5" s="1"/>
  <c r="AA4744" i="5" a="1"/>
  <c r="AA4744" i="5" s="1"/>
  <c r="AA4745" i="5" a="1"/>
  <c r="AA4745" i="5"/>
  <c r="AA4746" i="5" a="1"/>
  <c r="AA4746" i="5" s="1"/>
  <c r="AA4747" i="5" a="1"/>
  <c r="AA4747" i="5" s="1"/>
  <c r="AA4748" i="5" a="1"/>
  <c r="AA4748" i="5" s="1"/>
  <c r="AA4749" i="5" a="1"/>
  <c r="AA4749" i="5" s="1"/>
  <c r="AA4750" i="5" a="1"/>
  <c r="AA4750" i="5" s="1"/>
  <c r="AA4751" i="5" a="1"/>
  <c r="AA4751" i="5" s="1"/>
  <c r="AA4752" i="5" a="1"/>
  <c r="AA4752" i="5" s="1"/>
  <c r="AA4753" i="5" a="1"/>
  <c r="AA4753" i="5"/>
  <c r="AA4754" i="5" a="1"/>
  <c r="AA4754" i="5" s="1"/>
  <c r="AA4755" i="5" a="1"/>
  <c r="AA4755" i="5" s="1"/>
  <c r="AA4756" i="5" a="1"/>
  <c r="AA4756" i="5" s="1"/>
  <c r="AA4757" i="5" a="1"/>
  <c r="AA4757" i="5" s="1"/>
  <c r="AA4758" i="5" a="1"/>
  <c r="AA4758" i="5" s="1"/>
  <c r="AA4759" i="5" a="1"/>
  <c r="AA4759" i="5"/>
  <c r="AA4760" i="5" a="1"/>
  <c r="AA4760" i="5" s="1"/>
  <c r="AA4761" i="5" a="1"/>
  <c r="AA4761" i="5"/>
  <c r="AA4762" i="5" a="1"/>
  <c r="AA4762" i="5" s="1"/>
  <c r="AA4763" i="5" a="1"/>
  <c r="AA4763" i="5" s="1"/>
  <c r="AA4764" i="5" a="1"/>
  <c r="AA4764" i="5" s="1"/>
  <c r="AA4765" i="5" a="1"/>
  <c r="AA4765" i="5"/>
  <c r="AA4766" i="5" a="1"/>
  <c r="AA4766" i="5" s="1"/>
  <c r="AA4767" i="5" a="1"/>
  <c r="AA4767" i="5"/>
  <c r="AA4768" i="5" a="1"/>
  <c r="AA4768" i="5" s="1"/>
  <c r="AA4769" i="5" a="1"/>
  <c r="AA4769" i="5" s="1"/>
  <c r="AA4770" i="5" a="1"/>
  <c r="AA4770" i="5" s="1"/>
  <c r="AA4771" i="5" a="1"/>
  <c r="AA4771" i="5" s="1"/>
  <c r="AA4772" i="5" a="1"/>
  <c r="AA4772" i="5" s="1"/>
  <c r="AA4773" i="5" a="1"/>
  <c r="AA4773" i="5"/>
  <c r="AA4774" i="5" a="1"/>
  <c r="AA4774" i="5" s="1"/>
  <c r="AA4775" i="5" a="1"/>
  <c r="AA4775" i="5" s="1"/>
  <c r="AA4776" i="5" a="1"/>
  <c r="AA4776" i="5" s="1"/>
  <c r="AA4777" i="5" a="1"/>
  <c r="AA4777" i="5" s="1"/>
  <c r="AA4778" i="5" a="1"/>
  <c r="AA4778" i="5" s="1"/>
  <c r="AA4779" i="5" a="1"/>
  <c r="AA4779" i="5" s="1"/>
  <c r="AA4780" i="5" a="1"/>
  <c r="AA4780" i="5" s="1"/>
  <c r="AA4781" i="5" a="1"/>
  <c r="AA4781" i="5" s="1"/>
  <c r="AA4782" i="5" a="1"/>
  <c r="AA4782" i="5" s="1"/>
  <c r="AA4783" i="5" a="1"/>
  <c r="AA4783" i="5"/>
  <c r="AA4784" i="5" a="1"/>
  <c r="AA4784" i="5" s="1"/>
  <c r="AA4785" i="5" a="1"/>
  <c r="AA4785" i="5" s="1"/>
  <c r="AA4786" i="5" a="1"/>
  <c r="AA4786" i="5" s="1"/>
  <c r="AA4787" i="5" a="1"/>
  <c r="AA4787" i="5" s="1"/>
  <c r="AA4788" i="5" a="1"/>
  <c r="AA4788" i="5" s="1"/>
  <c r="AA4789" i="5" a="1"/>
  <c r="AA4789" i="5" s="1"/>
  <c r="AA4790" i="5" a="1"/>
  <c r="AA4790" i="5" s="1"/>
  <c r="AA4791" i="5" a="1"/>
  <c r="AA4791" i="5"/>
  <c r="AA4792" i="5" a="1"/>
  <c r="AA4792" i="5" s="1"/>
  <c r="AA4793" i="5" a="1"/>
  <c r="AA4793" i="5" s="1"/>
  <c r="AA4794" i="5" a="1"/>
  <c r="AA4794" i="5" s="1"/>
  <c r="AA4795" i="5" a="1"/>
  <c r="AA4795" i="5" s="1"/>
  <c r="AA4796" i="5" a="1"/>
  <c r="AA4796" i="5" s="1"/>
  <c r="AA4797" i="5" a="1"/>
  <c r="AA4797" i="5"/>
  <c r="AA4798" i="5" a="1"/>
  <c r="AA4798" i="5" s="1"/>
  <c r="AA4799" i="5" a="1"/>
  <c r="AA4799" i="5"/>
  <c r="AA4800" i="5" a="1"/>
  <c r="AA4800" i="5" s="1"/>
  <c r="AA4801" i="5" a="1"/>
  <c r="AA4801" i="5" s="1"/>
  <c r="AA4802" i="5" a="1"/>
  <c r="AA4802" i="5" s="1"/>
  <c r="AA4803" i="5" a="1"/>
  <c r="AA4803" i="5"/>
  <c r="AA4804" i="5" a="1"/>
  <c r="AA4804" i="5" s="1"/>
  <c r="AA4805" i="5" a="1"/>
  <c r="AA4805" i="5"/>
  <c r="AA4806" i="5" a="1"/>
  <c r="AA4806" i="5" s="1"/>
  <c r="AA4807" i="5" a="1"/>
  <c r="AA4807" i="5" s="1"/>
  <c r="AA4808" i="5" a="1"/>
  <c r="AA4808" i="5" s="1"/>
  <c r="AA4809" i="5" a="1"/>
  <c r="AA4809" i="5" s="1"/>
  <c r="AA4810" i="5" a="1"/>
  <c r="AA4810" i="5" s="1"/>
  <c r="AA4811" i="5" a="1"/>
  <c r="AA4811" i="5"/>
  <c r="AA4812" i="5" a="1"/>
  <c r="AA4812" i="5" s="1"/>
  <c r="AA4813" i="5" a="1"/>
  <c r="AA4813" i="5" s="1"/>
  <c r="AA4814" i="5" a="1"/>
  <c r="AA4814" i="5" s="1"/>
  <c r="AA4815" i="5" a="1"/>
  <c r="AA4815" i="5" s="1"/>
  <c r="AA4816" i="5" a="1"/>
  <c r="AA4816" i="5" s="1"/>
  <c r="AA4817" i="5" a="1"/>
  <c r="AA4817" i="5" s="1"/>
  <c r="AA4818" i="5" a="1"/>
  <c r="AA4818" i="5" s="1"/>
  <c r="AA4819" i="5" a="1"/>
  <c r="AA4819" i="5" s="1"/>
  <c r="AA4820" i="5" a="1"/>
  <c r="AA4820" i="5" s="1"/>
  <c r="AA4821" i="5" a="1"/>
  <c r="AA4821" i="5"/>
  <c r="AA4822" i="5" a="1"/>
  <c r="AA4822" i="5" s="1"/>
  <c r="AA4823" i="5" a="1"/>
  <c r="AA4823" i="5"/>
  <c r="AA4824" i="5" a="1"/>
  <c r="AA4824" i="5" s="1"/>
  <c r="AA4825" i="5" a="1"/>
  <c r="AA4825" i="5" s="1"/>
  <c r="AA4826" i="5" a="1"/>
  <c r="AA4826" i="5" s="1"/>
  <c r="AA4827" i="5" a="1"/>
  <c r="AA4827" i="5"/>
  <c r="AA4828" i="5" a="1"/>
  <c r="AA4828" i="5" s="1"/>
  <c r="AA4829" i="5" a="1"/>
  <c r="AA4829" i="5"/>
  <c r="AA4830" i="5" a="1"/>
  <c r="AA4830" i="5" s="1"/>
  <c r="AA4831" i="5" a="1"/>
  <c r="AA4831" i="5"/>
  <c r="AA4832" i="5" a="1"/>
  <c r="AA4832" i="5" s="1"/>
  <c r="AA4833" i="5" a="1"/>
  <c r="AA4833" i="5" s="1"/>
  <c r="AA4834" i="5" a="1"/>
  <c r="AA4834" i="5" s="1"/>
  <c r="AA4835" i="5" a="1"/>
  <c r="AA4835" i="5"/>
  <c r="AA4836" i="5" a="1"/>
  <c r="AA4836" i="5" s="1"/>
  <c r="AA4837" i="5" a="1"/>
  <c r="AA4837" i="5"/>
  <c r="AA4838" i="5" a="1"/>
  <c r="AA4838" i="5" s="1"/>
  <c r="AA4839" i="5" a="1"/>
  <c r="AA4839" i="5" s="1"/>
  <c r="AA4840" i="5" a="1"/>
  <c r="AA4840" i="5" s="1"/>
  <c r="AA4841" i="5" a="1"/>
  <c r="AA4841" i="5" s="1"/>
  <c r="AA4842" i="5" a="1"/>
  <c r="AA4842" i="5" s="1"/>
  <c r="AA4843" i="5" a="1"/>
  <c r="AA4843" i="5"/>
  <c r="AA4844" i="5" a="1"/>
  <c r="AA4844" i="5" s="1"/>
  <c r="AA4845" i="5" a="1"/>
  <c r="AA4845" i="5" s="1"/>
  <c r="AA4846" i="5" a="1"/>
  <c r="AA4846" i="5" s="1"/>
  <c r="AA4847" i="5" a="1"/>
  <c r="AA4847" i="5"/>
  <c r="AA4848" i="5" a="1"/>
  <c r="AA4848" i="5" s="1"/>
  <c r="AA4849" i="5" a="1"/>
  <c r="AA4849" i="5" s="1"/>
  <c r="AA4850" i="5" a="1"/>
  <c r="AA4850" i="5" s="1"/>
  <c r="AA4851" i="5" a="1"/>
  <c r="AA4851" i="5" s="1"/>
  <c r="AA4852" i="5" a="1"/>
  <c r="AA4852" i="5" s="1"/>
  <c r="AA4853" i="5" a="1"/>
  <c r="AA4853" i="5" s="1"/>
  <c r="AA4854" i="5" a="1"/>
  <c r="AA4854" i="5" s="1"/>
  <c r="AA4855" i="5" a="1"/>
  <c r="AA4855" i="5"/>
  <c r="AA4856" i="5" a="1"/>
  <c r="AA4856" i="5" s="1"/>
  <c r="AA4857" i="5" a="1"/>
  <c r="AA4857" i="5" s="1"/>
  <c r="AA4858" i="5" a="1"/>
  <c r="AA4858" i="5" s="1"/>
  <c r="AA4859" i="5" a="1"/>
  <c r="AA4859" i="5" s="1"/>
  <c r="AA4860" i="5" a="1"/>
  <c r="AA4860" i="5" s="1"/>
  <c r="AA4861" i="5" a="1"/>
  <c r="AA4861" i="5"/>
  <c r="AA4862" i="5" a="1"/>
  <c r="AA4862" i="5" s="1"/>
  <c r="AA4863" i="5" a="1"/>
  <c r="AA4863" i="5"/>
  <c r="AA4864" i="5" a="1"/>
  <c r="AA4864" i="5" s="1"/>
  <c r="AA4865" i="5" a="1"/>
  <c r="AA4865" i="5" s="1"/>
  <c r="AA4866" i="5" a="1"/>
  <c r="AA4866" i="5" s="1"/>
  <c r="AA4867" i="5" a="1"/>
  <c r="AA4867" i="5"/>
  <c r="AA4868" i="5" a="1"/>
  <c r="AA4868" i="5" s="1"/>
  <c r="AA4869" i="5" a="1"/>
  <c r="AA4869" i="5" s="1"/>
  <c r="AA4870" i="5" a="1"/>
  <c r="AA4870" i="5" s="1"/>
  <c r="AA4871" i="5" a="1"/>
  <c r="AA4871" i="5" s="1"/>
  <c r="AA4872" i="5" a="1"/>
  <c r="AA4872" i="5" s="1"/>
  <c r="AA4873" i="5" a="1"/>
  <c r="AA4873" i="5" s="1"/>
  <c r="AA4874" i="5" a="1"/>
  <c r="AA4874" i="5" s="1"/>
  <c r="AA4875" i="5" a="1"/>
  <c r="AA4875" i="5" s="1"/>
  <c r="AA4876" i="5" a="1"/>
  <c r="AA4876" i="5" s="1"/>
  <c r="AA4877" i="5" a="1"/>
  <c r="AA4877" i="5" s="1"/>
  <c r="AA4878" i="5" a="1"/>
  <c r="AA4878" i="5" s="1"/>
  <c r="AA4879" i="5" a="1"/>
  <c r="AA4879" i="5"/>
  <c r="AA4880" i="5" a="1"/>
  <c r="AA4880" i="5" s="1"/>
  <c r="AA4881" i="5" a="1"/>
  <c r="AA4881" i="5" s="1"/>
  <c r="AA4882" i="5" a="1"/>
  <c r="AA4882" i="5" s="1"/>
  <c r="AA4883" i="5" a="1"/>
  <c r="AA4883" i="5"/>
  <c r="AA4884" i="5" a="1"/>
  <c r="AA4884" i="5" s="1"/>
  <c r="AA4885" i="5" a="1"/>
  <c r="AA4885" i="5" s="1"/>
  <c r="AA4886" i="5" a="1"/>
  <c r="AA4886" i="5" s="1"/>
  <c r="AA4887" i="5" a="1"/>
  <c r="AA4887" i="5"/>
  <c r="AA4888" i="5" a="1"/>
  <c r="AA4888" i="5" s="1"/>
  <c r="AA4889" i="5" a="1"/>
  <c r="AA4889" i="5" s="1"/>
  <c r="AA4890" i="5" a="1"/>
  <c r="AA4890" i="5" s="1"/>
  <c r="AA4891" i="5" a="1"/>
  <c r="AA4891" i="5" s="1"/>
  <c r="AA4892" i="5" a="1"/>
  <c r="AA4892" i="5" s="1"/>
  <c r="AA4893" i="5" a="1"/>
  <c r="AA4893" i="5" s="1"/>
  <c r="AA4894" i="5" a="1"/>
  <c r="AA4894" i="5" s="1"/>
  <c r="AA4895" i="5" a="1"/>
  <c r="AA4895" i="5"/>
  <c r="AA4896" i="5" a="1"/>
  <c r="AA4896" i="5" s="1"/>
  <c r="AA4897" i="5" a="1"/>
  <c r="AA4897" i="5" s="1"/>
  <c r="AA4898" i="5" a="1"/>
  <c r="AA4898" i="5" s="1"/>
  <c r="AA4899" i="5" a="1"/>
  <c r="AA4899" i="5"/>
  <c r="AA4900" i="5" a="1"/>
  <c r="AA4900" i="5" s="1"/>
  <c r="AA4901" i="5" a="1"/>
  <c r="AA4901" i="5" s="1"/>
  <c r="AA4902" i="5" a="1"/>
  <c r="AA4902" i="5" s="1"/>
  <c r="AA4903" i="5" a="1"/>
  <c r="AA4903" i="5" s="1"/>
  <c r="AA4904" i="5" a="1"/>
  <c r="AA4904" i="5" s="1"/>
  <c r="AA4905" i="5" a="1"/>
  <c r="AA4905" i="5" s="1"/>
  <c r="AA4906" i="5" a="1"/>
  <c r="AA4906" i="5" s="1"/>
  <c r="AA4907" i="5" a="1"/>
  <c r="AA4907" i="5" s="1"/>
  <c r="AA4908" i="5" a="1"/>
  <c r="AA4908" i="5" s="1"/>
  <c r="AA4909" i="5" a="1"/>
  <c r="AA4909" i="5" s="1"/>
  <c r="AA4910" i="5" a="1"/>
  <c r="AA4910" i="5" s="1"/>
  <c r="AA4911" i="5" a="1"/>
  <c r="AA4911" i="5"/>
  <c r="AA4912" i="5" a="1"/>
  <c r="AA4912" i="5" s="1"/>
  <c r="AA4913" i="5" a="1"/>
  <c r="AA4913" i="5" s="1"/>
  <c r="AA4914" i="5" a="1"/>
  <c r="AA4914" i="5" s="1"/>
  <c r="AA4915" i="5" a="1"/>
  <c r="AA4915" i="5"/>
  <c r="AA4916" i="5" a="1"/>
  <c r="AA4916" i="5" s="1"/>
  <c r="AA4917" i="5" a="1"/>
  <c r="AA4917" i="5" s="1"/>
  <c r="AA4918" i="5" a="1"/>
  <c r="AA4918" i="5" s="1"/>
  <c r="AA4919" i="5" a="1"/>
  <c r="AA4919" i="5"/>
  <c r="AA4920" i="5" a="1"/>
  <c r="AA4920" i="5" s="1"/>
  <c r="AA4921" i="5" a="1"/>
  <c r="AA4921" i="5" s="1"/>
  <c r="AA4922" i="5" a="1"/>
  <c r="AA4922" i="5" s="1"/>
  <c r="AA4923" i="5" a="1"/>
  <c r="AA4923" i="5" s="1"/>
  <c r="AA4924" i="5" a="1"/>
  <c r="AA4924" i="5" s="1"/>
  <c r="AA4925" i="5" a="1"/>
  <c r="AA4925" i="5" s="1"/>
  <c r="AA4926" i="5" a="1"/>
  <c r="AA4926" i="5" s="1"/>
  <c r="AA4927" i="5" a="1"/>
  <c r="AA4927" i="5"/>
  <c r="AA4928" i="5" a="1"/>
  <c r="AA4928" i="5" s="1"/>
  <c r="AA4929" i="5" a="1"/>
  <c r="AA4929" i="5" s="1"/>
  <c r="AA4930" i="5" a="1"/>
  <c r="AA4930" i="5" s="1"/>
  <c r="AA4931" i="5" a="1"/>
  <c r="AA4931" i="5"/>
  <c r="AA4932" i="5" a="1"/>
  <c r="AA4932" i="5" s="1"/>
  <c r="AA4933" i="5" a="1"/>
  <c r="AA4933" i="5" s="1"/>
  <c r="AA4934" i="5" a="1"/>
  <c r="AA4934" i="5" s="1"/>
  <c r="AA4935" i="5" a="1"/>
  <c r="AA4935" i="5" s="1"/>
  <c r="AA4936" i="5" a="1"/>
  <c r="AA4936" i="5" s="1"/>
  <c r="AA4937" i="5" a="1"/>
  <c r="AA4937" i="5" s="1"/>
  <c r="AA4938" i="5" a="1"/>
  <c r="AA4938" i="5" s="1"/>
  <c r="AA4939" i="5" a="1"/>
  <c r="AA4939" i="5" s="1"/>
  <c r="AA4940" i="5" a="1"/>
  <c r="AA4940" i="5" s="1"/>
  <c r="AA4941" i="5" a="1"/>
  <c r="AA4941" i="5" s="1"/>
  <c r="AA4942" i="5" a="1"/>
  <c r="AA4942" i="5" s="1"/>
  <c r="AA4943" i="5" a="1"/>
  <c r="AA4943" i="5"/>
  <c r="AA4944" i="5" a="1"/>
  <c r="AA4944" i="5" s="1"/>
  <c r="AA4945" i="5" a="1"/>
  <c r="AA4945" i="5" s="1"/>
  <c r="AA4946" i="5" a="1"/>
  <c r="AA4946" i="5" s="1"/>
  <c r="AA4947" i="5" a="1"/>
  <c r="AA4947" i="5"/>
  <c r="AA4948" i="5" a="1"/>
  <c r="AA4948" i="5" s="1"/>
  <c r="AA4949" i="5" a="1"/>
  <c r="AA4949" i="5" s="1"/>
  <c r="AA4950" i="5" a="1"/>
  <c r="AA4950" i="5" s="1"/>
  <c r="AA4951" i="5" a="1"/>
  <c r="AA4951" i="5"/>
  <c r="AA4952" i="5" a="1"/>
  <c r="AA4952" i="5" s="1"/>
  <c r="AA4953" i="5" a="1"/>
  <c r="AA4953" i="5" s="1"/>
  <c r="AA4954" i="5" a="1"/>
  <c r="AA4954" i="5" s="1"/>
  <c r="AA4955" i="5" a="1"/>
  <c r="AA4955" i="5" s="1"/>
  <c r="AA4956" i="5" a="1"/>
  <c r="AA4956" i="5" s="1"/>
  <c r="AA4957" i="5" a="1"/>
  <c r="AA4957" i="5" s="1"/>
  <c r="AA4958" i="5" a="1"/>
  <c r="AA4958" i="5" s="1"/>
  <c r="AA4959" i="5" a="1"/>
  <c r="AA4959" i="5"/>
  <c r="AA4960" i="5" a="1"/>
  <c r="AA4960" i="5" s="1"/>
  <c r="AA4961" i="5" a="1"/>
  <c r="AA4961" i="5" s="1"/>
  <c r="AA4962" i="5" a="1"/>
  <c r="AA4962" i="5" s="1"/>
  <c r="AA4963" i="5" a="1"/>
  <c r="AA4963" i="5" s="1"/>
  <c r="AA4964" i="5" a="1"/>
  <c r="AA4964" i="5" s="1"/>
  <c r="AA4965" i="5" a="1"/>
  <c r="AA4965" i="5"/>
  <c r="AA4966" i="5" a="1"/>
  <c r="AA4966" i="5" s="1"/>
  <c r="AA4967" i="5" a="1"/>
  <c r="AA4967" i="5"/>
  <c r="AA4968" i="5" a="1"/>
  <c r="AA4968" i="5" s="1"/>
  <c r="AA4969" i="5" a="1"/>
  <c r="AA4969" i="5" s="1"/>
  <c r="AA4970" i="5" a="1"/>
  <c r="AA4970" i="5" s="1"/>
  <c r="AA4971" i="5" a="1"/>
  <c r="AA4971" i="5"/>
  <c r="AA4972" i="5" a="1"/>
  <c r="AA4972" i="5" s="1"/>
  <c r="AA4973" i="5" a="1"/>
  <c r="AA4973" i="5" s="1"/>
  <c r="AA4974" i="5" a="1"/>
  <c r="AA4974" i="5" s="1"/>
  <c r="AA4975" i="5" a="1"/>
  <c r="AA4975" i="5" s="1"/>
  <c r="AA4976" i="5" a="1"/>
  <c r="AA4976" i="5" s="1"/>
  <c r="AA4977" i="5" a="1"/>
  <c r="AA4977" i="5" s="1"/>
  <c r="AA4978" i="5" a="1"/>
  <c r="AA4978" i="5" s="1"/>
  <c r="AA4979" i="5" a="1"/>
  <c r="AA4979" i="5" s="1"/>
  <c r="AA4980" i="5" a="1"/>
  <c r="AA4980" i="5" s="1"/>
  <c r="AA4981" i="5" a="1"/>
  <c r="AA4981" i="5" s="1"/>
  <c r="AA4982" i="5" a="1"/>
  <c r="AA4982" i="5" s="1"/>
  <c r="AA4983" i="5" a="1"/>
  <c r="AA4983" i="5"/>
  <c r="AA4984" i="5" a="1"/>
  <c r="AA4984" i="5" s="1"/>
  <c r="AA4985" i="5" a="1"/>
  <c r="AA4985" i="5" s="1"/>
  <c r="AA4986" i="5" a="1"/>
  <c r="AA4986" i="5" s="1"/>
  <c r="AA4987" i="5" a="1"/>
  <c r="AA4987" i="5"/>
  <c r="AA4988" i="5" a="1"/>
  <c r="AA4988" i="5" s="1"/>
  <c r="AA4989" i="5" a="1"/>
  <c r="AA4989" i="5" s="1"/>
  <c r="AA4990" i="5" a="1"/>
  <c r="AA4990" i="5" s="1"/>
  <c r="AA4991" i="5" a="1"/>
  <c r="AA4991" i="5"/>
  <c r="AA4992" i="5" a="1"/>
  <c r="AA4992" i="5" s="1"/>
  <c r="AA4993" i="5" a="1"/>
  <c r="AA4993" i="5" s="1"/>
  <c r="AA4994" i="5" a="1"/>
  <c r="AA4994" i="5" s="1"/>
  <c r="AA4995" i="5" a="1"/>
  <c r="AA4995" i="5" s="1"/>
  <c r="AA4996" i="5" a="1"/>
  <c r="AA4996" i="5" s="1"/>
  <c r="AA4997" i="5" a="1"/>
  <c r="AA4997" i="5" s="1"/>
  <c r="AA4998" i="5" a="1"/>
  <c r="AA4998" i="5" s="1"/>
  <c r="AA4999" i="5" a="1"/>
  <c r="AA4999" i="5"/>
  <c r="AA5000" i="5" a="1"/>
  <c r="AA5000" i="5" s="1"/>
  <c r="AA5001" i="5" a="1"/>
  <c r="AA5001" i="5" s="1"/>
  <c r="AA5002" i="5" a="1"/>
  <c r="AA5002" i="5" s="1"/>
  <c r="AB2" i="5" a="1"/>
  <c r="AB2" i="5"/>
  <c r="AB3" i="5" a="1"/>
  <c r="AB3" i="5" s="1"/>
  <c r="AB4" i="5" a="1"/>
  <c r="AB4" i="5" s="1"/>
  <c r="AB5" i="5" a="1"/>
  <c r="AB5" i="5" s="1"/>
  <c r="AB6" i="5" a="1"/>
  <c r="AB6" i="5" s="1"/>
  <c r="AB7" i="5" a="1"/>
  <c r="AB7" i="5" s="1"/>
  <c r="AB8" i="5" a="1"/>
  <c r="AB8" i="5" s="1"/>
  <c r="AB9" i="5" a="1"/>
  <c r="AB9" i="5" s="1"/>
  <c r="AB10" i="5" a="1"/>
  <c r="AB10" i="5" s="1"/>
  <c r="AB11" i="5" a="1"/>
  <c r="AB11" i="5" s="1"/>
  <c r="AB12" i="5" a="1"/>
  <c r="AB12" i="5" s="1"/>
  <c r="AB13" i="5" a="1"/>
  <c r="AB13" i="5" s="1"/>
  <c r="AB14" i="5" a="1"/>
  <c r="AB14" i="5"/>
  <c r="AB15" i="5" a="1"/>
  <c r="AB15" i="5" s="1"/>
  <c r="AB16" i="5" a="1"/>
  <c r="AB16" i="5" s="1"/>
  <c r="AB17" i="5" a="1"/>
  <c r="AB17" i="5" s="1"/>
  <c r="AB18" i="5" a="1"/>
  <c r="AB18" i="5"/>
  <c r="AB19" i="5" a="1"/>
  <c r="AB19" i="5" s="1"/>
  <c r="AB20" i="5" a="1"/>
  <c r="AB20" i="5" s="1"/>
  <c r="AB21" i="5" a="1"/>
  <c r="AB21" i="5" s="1"/>
  <c r="AB22" i="5" a="1"/>
  <c r="AB22" i="5"/>
  <c r="AB23" i="5" a="1"/>
  <c r="AB23" i="5" s="1"/>
  <c r="AB24" i="5" a="1"/>
  <c r="AB24" i="5" s="1"/>
  <c r="AB25" i="5" a="1"/>
  <c r="AB25" i="5" s="1"/>
  <c r="AB26" i="5" a="1"/>
  <c r="AB26" i="5" s="1"/>
  <c r="AB27" i="5" a="1"/>
  <c r="AB27" i="5" s="1"/>
  <c r="AB28" i="5" a="1"/>
  <c r="AB28" i="5" s="1"/>
  <c r="AB29" i="5" a="1"/>
  <c r="AB29" i="5" s="1"/>
  <c r="AB30" i="5" a="1"/>
  <c r="AB30" i="5"/>
  <c r="AB31" i="5" a="1"/>
  <c r="AB31" i="5" s="1"/>
  <c r="AB32" i="5" a="1"/>
  <c r="AB32" i="5" s="1"/>
  <c r="AB33" i="5" a="1"/>
  <c r="AB33" i="5" s="1"/>
  <c r="AB34" i="5" a="1"/>
  <c r="AB34" i="5"/>
  <c r="AB35" i="5" a="1"/>
  <c r="AB35" i="5" s="1"/>
  <c r="AB36" i="5" a="1"/>
  <c r="AB36" i="5" s="1"/>
  <c r="AB37" i="5" a="1"/>
  <c r="AB37" i="5" s="1"/>
  <c r="AB38" i="5" a="1"/>
  <c r="AB38" i="5" s="1"/>
  <c r="AB39" i="5" a="1"/>
  <c r="AB39" i="5" s="1"/>
  <c r="AB40" i="5" a="1"/>
  <c r="AB40" i="5" s="1"/>
  <c r="AB41" i="5" a="1"/>
  <c r="AB41" i="5" s="1"/>
  <c r="AB42" i="5" a="1"/>
  <c r="AB42" i="5" s="1"/>
  <c r="AB43" i="5" a="1"/>
  <c r="AB43" i="5" s="1"/>
  <c r="AB44" i="5" a="1"/>
  <c r="AB44" i="5" s="1"/>
  <c r="AB45" i="5" a="1"/>
  <c r="AB45" i="5" s="1"/>
  <c r="AB46" i="5" a="1"/>
  <c r="AB46" i="5"/>
  <c r="AB47" i="5" a="1"/>
  <c r="AB47" i="5" s="1"/>
  <c r="AB48" i="5" a="1"/>
  <c r="AB48" i="5" s="1"/>
  <c r="AB49" i="5" a="1"/>
  <c r="AB49" i="5" s="1"/>
  <c r="AB50" i="5" a="1"/>
  <c r="AB50" i="5"/>
  <c r="AB51" i="5" a="1"/>
  <c r="AB51" i="5" s="1"/>
  <c r="AB52" i="5" a="1"/>
  <c r="AB52" i="5" s="1"/>
  <c r="AB53" i="5" a="1"/>
  <c r="AB53" i="5" s="1"/>
  <c r="AB54" i="5" a="1"/>
  <c r="AB54" i="5"/>
  <c r="AB55" i="5" a="1"/>
  <c r="AB55" i="5" s="1"/>
  <c r="AB56" i="5" a="1"/>
  <c r="AB56" i="5" s="1"/>
  <c r="AB57" i="5" a="1"/>
  <c r="AB57" i="5" s="1"/>
  <c r="AB58" i="5" a="1"/>
  <c r="AB58" i="5" s="1"/>
  <c r="AB59" i="5" a="1"/>
  <c r="AB59" i="5" s="1"/>
  <c r="AB60" i="5" a="1"/>
  <c r="AB60" i="5" s="1"/>
  <c r="AB61" i="5" a="1"/>
  <c r="AB61" i="5" s="1"/>
  <c r="AB62" i="5" a="1"/>
  <c r="AB62" i="5"/>
  <c r="AB63" i="5" a="1"/>
  <c r="AB63" i="5" s="1"/>
  <c r="AB64" i="5" a="1"/>
  <c r="AB64" i="5" s="1"/>
  <c r="AB65" i="5" a="1"/>
  <c r="AB65" i="5" s="1"/>
  <c r="AB66" i="5" a="1"/>
  <c r="AB66" i="5"/>
  <c r="AB67" i="5" a="1"/>
  <c r="AB67" i="5" s="1"/>
  <c r="AB68" i="5" a="1"/>
  <c r="AB68" i="5" s="1"/>
  <c r="AB69" i="5" a="1"/>
  <c r="AB69" i="5" s="1"/>
  <c r="AB70" i="5" a="1"/>
  <c r="AB70" i="5" s="1"/>
  <c r="AB71" i="5" a="1"/>
  <c r="AB71" i="5" s="1"/>
  <c r="AB72" i="5" a="1"/>
  <c r="AB72" i="5" s="1"/>
  <c r="AB73" i="5" a="1"/>
  <c r="AB73" i="5" s="1"/>
  <c r="AB74" i="5" a="1"/>
  <c r="AB74" i="5" s="1"/>
  <c r="AB75" i="5" a="1"/>
  <c r="AB75" i="5" s="1"/>
  <c r="AB76" i="5" a="1"/>
  <c r="AB76" i="5" s="1"/>
  <c r="AB77" i="5" a="1"/>
  <c r="AB77" i="5" s="1"/>
  <c r="AB78" i="5" a="1"/>
  <c r="AB78" i="5"/>
  <c r="AB79" i="5" a="1"/>
  <c r="AB79" i="5" s="1"/>
  <c r="AB80" i="5" a="1"/>
  <c r="AB80" i="5" s="1"/>
  <c r="AB81" i="5" a="1"/>
  <c r="AB81" i="5" s="1"/>
  <c r="AB82" i="5" a="1"/>
  <c r="AB82" i="5"/>
  <c r="AB83" i="5" a="1"/>
  <c r="AB83" i="5" s="1"/>
  <c r="AB84" i="5" a="1"/>
  <c r="AB84" i="5" s="1"/>
  <c r="AB85" i="5" a="1"/>
  <c r="AB85" i="5" s="1"/>
  <c r="AB86" i="5" a="1"/>
  <c r="AB86" i="5"/>
  <c r="AB87" i="5" a="1"/>
  <c r="AB87" i="5" s="1"/>
  <c r="AB88" i="5" a="1"/>
  <c r="AB88" i="5" s="1"/>
  <c r="AB89" i="5" a="1"/>
  <c r="AB89" i="5" s="1"/>
  <c r="AB90" i="5" a="1"/>
  <c r="AB90" i="5" s="1"/>
  <c r="AB91" i="5" a="1"/>
  <c r="AB91" i="5" s="1"/>
  <c r="AB92" i="5" a="1"/>
  <c r="AB92" i="5" s="1"/>
  <c r="AB93" i="5" a="1"/>
  <c r="AB93" i="5" s="1"/>
  <c r="AB94" i="5" a="1"/>
  <c r="AB94" i="5"/>
  <c r="AB95" i="5" a="1"/>
  <c r="AB95" i="5" s="1"/>
  <c r="AB96" i="5" a="1"/>
  <c r="AB96" i="5" s="1"/>
  <c r="AB97" i="5" a="1"/>
  <c r="AB97" i="5" s="1"/>
  <c r="AB98" i="5" a="1"/>
  <c r="AB98" i="5"/>
  <c r="AB99" i="5" a="1"/>
  <c r="AB99" i="5" s="1"/>
  <c r="AB100" i="5" a="1"/>
  <c r="AB100" i="5" s="1"/>
  <c r="AB101" i="5" a="1"/>
  <c r="AB101" i="5" s="1"/>
  <c r="AB102" i="5" a="1"/>
  <c r="AB102" i="5" s="1"/>
  <c r="AB103" i="5" a="1"/>
  <c r="AB103" i="5" s="1"/>
  <c r="AB104" i="5" a="1"/>
  <c r="AB104" i="5" s="1"/>
  <c r="AB105" i="5" a="1"/>
  <c r="AB105" i="5" s="1"/>
  <c r="AB106" i="5" a="1"/>
  <c r="AB106" i="5" s="1"/>
  <c r="AB107" i="5" a="1"/>
  <c r="AB107" i="5" s="1"/>
  <c r="AB108" i="5" a="1"/>
  <c r="AB108" i="5" s="1"/>
  <c r="AB109" i="5" a="1"/>
  <c r="AB109" i="5" s="1"/>
  <c r="AB110" i="5" a="1"/>
  <c r="AB110" i="5"/>
  <c r="AB111" i="5" a="1"/>
  <c r="AB111" i="5" s="1"/>
  <c r="AB112" i="5" a="1"/>
  <c r="AB112" i="5" s="1"/>
  <c r="AB113" i="5" a="1"/>
  <c r="AB113" i="5" s="1"/>
  <c r="AB114" i="5" a="1"/>
  <c r="AB114" i="5"/>
  <c r="AB115" i="5" a="1"/>
  <c r="AB115" i="5" s="1"/>
  <c r="AB116" i="5" a="1"/>
  <c r="AB116" i="5" s="1"/>
  <c r="AB117" i="5" a="1"/>
  <c r="AB117" i="5" s="1"/>
  <c r="AB118" i="5" a="1"/>
  <c r="AB118" i="5"/>
  <c r="AB119" i="5" a="1"/>
  <c r="AB119" i="5" s="1"/>
  <c r="AB120" i="5" a="1"/>
  <c r="AB120" i="5" s="1"/>
  <c r="AB121" i="5" a="1"/>
  <c r="AB121" i="5" s="1"/>
  <c r="AB122" i="5" a="1"/>
  <c r="AB122" i="5" s="1"/>
  <c r="AB123" i="5" a="1"/>
  <c r="AB123" i="5" s="1"/>
  <c r="AB124" i="5" a="1"/>
  <c r="AB124" i="5" s="1"/>
  <c r="AB125" i="5" a="1"/>
  <c r="AB125" i="5" s="1"/>
  <c r="AB126" i="5" a="1"/>
  <c r="AB126" i="5"/>
  <c r="AB127" i="5" a="1"/>
  <c r="AB127" i="5" s="1"/>
  <c r="AB128" i="5" a="1"/>
  <c r="AB128" i="5" s="1"/>
  <c r="AB129" i="5" a="1"/>
  <c r="AB129" i="5" s="1"/>
  <c r="AB130" i="5" a="1"/>
  <c r="AB130" i="5"/>
  <c r="AB131" i="5" a="1"/>
  <c r="AB131" i="5" s="1"/>
  <c r="AB132" i="5" a="1"/>
  <c r="AB132" i="5" s="1"/>
  <c r="AB133" i="5" a="1"/>
  <c r="AB133" i="5" s="1"/>
  <c r="AB134" i="5" a="1"/>
  <c r="AB134" i="5" s="1"/>
  <c r="AB135" i="5" a="1"/>
  <c r="AB135" i="5" s="1"/>
  <c r="AB136" i="5" a="1"/>
  <c r="AB136" i="5" s="1"/>
  <c r="AB137" i="5" a="1"/>
  <c r="AB137" i="5" s="1"/>
  <c r="AB138" i="5" a="1"/>
  <c r="AB138" i="5" s="1"/>
  <c r="AB139" i="5" a="1"/>
  <c r="AB139" i="5" s="1"/>
  <c r="AB140" i="5" a="1"/>
  <c r="AB140" i="5" s="1"/>
  <c r="AB141" i="5" a="1"/>
  <c r="AB141" i="5" s="1"/>
  <c r="AB142" i="5" a="1"/>
  <c r="AB142" i="5"/>
  <c r="AB143" i="5" a="1"/>
  <c r="AB143" i="5" s="1"/>
  <c r="AB144" i="5" a="1"/>
  <c r="AB144" i="5" s="1"/>
  <c r="AB145" i="5" a="1"/>
  <c r="AB145" i="5" s="1"/>
  <c r="AB146" i="5" a="1"/>
  <c r="AB146" i="5"/>
  <c r="AB147" i="5" a="1"/>
  <c r="AB147" i="5" s="1"/>
  <c r="AB148" i="5" a="1"/>
  <c r="AB148" i="5" s="1"/>
  <c r="AB149" i="5" a="1"/>
  <c r="AB149" i="5" s="1"/>
  <c r="AB150" i="5" a="1"/>
  <c r="AB150" i="5"/>
  <c r="AB151" i="5" a="1"/>
  <c r="AB151" i="5" s="1"/>
  <c r="AB152" i="5" a="1"/>
  <c r="AB152" i="5" s="1"/>
  <c r="AB153" i="5" a="1"/>
  <c r="AB153" i="5" s="1"/>
  <c r="AB154" i="5" a="1"/>
  <c r="AB154" i="5" s="1"/>
  <c r="AB155" i="5" a="1"/>
  <c r="AB155" i="5" s="1"/>
  <c r="AB156" i="5" a="1"/>
  <c r="AB156" i="5" s="1"/>
  <c r="AB157" i="5" a="1"/>
  <c r="AB157" i="5" s="1"/>
  <c r="AB158" i="5" a="1"/>
  <c r="AB158" i="5"/>
  <c r="AB159" i="5" a="1"/>
  <c r="AB159" i="5" s="1"/>
  <c r="AB160" i="5" a="1"/>
  <c r="AB160" i="5" s="1"/>
  <c r="AB161" i="5" a="1"/>
  <c r="AB161" i="5" s="1"/>
  <c r="AB162" i="5" a="1"/>
  <c r="AB162" i="5"/>
  <c r="AB163" i="5" a="1"/>
  <c r="AB163" i="5" s="1"/>
  <c r="AB164" i="5" a="1"/>
  <c r="AB164" i="5" s="1"/>
  <c r="AB165" i="5" a="1"/>
  <c r="AB165" i="5" s="1"/>
  <c r="AB166" i="5" a="1"/>
  <c r="AB166" i="5" s="1"/>
  <c r="AB167" i="5" a="1"/>
  <c r="AB167" i="5" s="1"/>
  <c r="AB168" i="5" a="1"/>
  <c r="AB168" i="5" s="1"/>
  <c r="AB169" i="5" a="1"/>
  <c r="AB169" i="5" s="1"/>
  <c r="AB170" i="5" a="1"/>
  <c r="AB170" i="5" s="1"/>
  <c r="AB171" i="5" a="1"/>
  <c r="AB171" i="5" s="1"/>
  <c r="AB172" i="5" a="1"/>
  <c r="AB172" i="5" s="1"/>
  <c r="AB173" i="5" a="1"/>
  <c r="AB173" i="5" s="1"/>
  <c r="AB174" i="5" a="1"/>
  <c r="AB174" i="5"/>
  <c r="AB175" i="5" a="1"/>
  <c r="AB175" i="5" s="1"/>
  <c r="AB176" i="5" a="1"/>
  <c r="AB176" i="5" s="1"/>
  <c r="AB177" i="5" a="1"/>
  <c r="AB177" i="5" s="1"/>
  <c r="AB178" i="5" a="1"/>
  <c r="AB178" i="5"/>
  <c r="AB179" i="5" a="1"/>
  <c r="AB179" i="5" s="1"/>
  <c r="AB180" i="5" a="1"/>
  <c r="AB180" i="5" s="1"/>
  <c r="AB181" i="5" a="1"/>
  <c r="AB181" i="5" s="1"/>
  <c r="AB182" i="5" a="1"/>
  <c r="AB182" i="5"/>
  <c r="AB183" i="5" a="1"/>
  <c r="AB183" i="5" s="1"/>
  <c r="AB184" i="5" a="1"/>
  <c r="AB184" i="5" s="1"/>
  <c r="AB185" i="5" a="1"/>
  <c r="AB185" i="5" s="1"/>
  <c r="AB186" i="5" a="1"/>
  <c r="AB186" i="5" s="1"/>
  <c r="AB187" i="5" a="1"/>
  <c r="AB187" i="5" s="1"/>
  <c r="AB188" i="5" a="1"/>
  <c r="AB188" i="5" s="1"/>
  <c r="AB189" i="5" a="1"/>
  <c r="AB189" i="5" s="1"/>
  <c r="AB190" i="5" a="1"/>
  <c r="AB190" i="5"/>
  <c r="AB191" i="5" a="1"/>
  <c r="AB191" i="5" s="1"/>
  <c r="AB192" i="5" a="1"/>
  <c r="AB192" i="5" s="1"/>
  <c r="AB193" i="5" a="1"/>
  <c r="AB193" i="5" s="1"/>
  <c r="AB194" i="5" a="1"/>
  <c r="AB194" i="5"/>
  <c r="AB195" i="5" a="1"/>
  <c r="AB195" i="5" s="1"/>
  <c r="AB196" i="5" a="1"/>
  <c r="AB196" i="5" s="1"/>
  <c r="AB197" i="5" a="1"/>
  <c r="AB197" i="5" s="1"/>
  <c r="AB198" i="5" a="1"/>
  <c r="AB198" i="5" s="1"/>
  <c r="AB199" i="5" a="1"/>
  <c r="AB199" i="5" s="1"/>
  <c r="AB200" i="5" a="1"/>
  <c r="AB200" i="5" s="1"/>
  <c r="AB201" i="5" a="1"/>
  <c r="AB201" i="5" s="1"/>
  <c r="AB202" i="5" a="1"/>
  <c r="AB202" i="5" s="1"/>
  <c r="AB203" i="5" a="1"/>
  <c r="AB203" i="5" s="1"/>
  <c r="AB204" i="5" a="1"/>
  <c r="AB204" i="5" s="1"/>
  <c r="AB205" i="5" a="1"/>
  <c r="AB205" i="5" s="1"/>
  <c r="AB206" i="5" a="1"/>
  <c r="AB206" i="5"/>
  <c r="AB207" i="5" a="1"/>
  <c r="AB207" i="5" s="1"/>
  <c r="AB208" i="5" a="1"/>
  <c r="AB208" i="5" s="1"/>
  <c r="AB209" i="5" a="1"/>
  <c r="AB209" i="5" s="1"/>
  <c r="AB210" i="5" a="1"/>
  <c r="AB210" i="5"/>
  <c r="AB211" i="5" a="1"/>
  <c r="AB211" i="5" s="1"/>
  <c r="AB212" i="5" a="1"/>
  <c r="AB212" i="5" s="1"/>
  <c r="AB213" i="5" a="1"/>
  <c r="AB213" i="5" s="1"/>
  <c r="AB214" i="5" a="1"/>
  <c r="AB214" i="5"/>
  <c r="AB215" i="5" a="1"/>
  <c r="AB215" i="5" s="1"/>
  <c r="AB216" i="5" a="1"/>
  <c r="AB216" i="5" s="1"/>
  <c r="AB217" i="5" a="1"/>
  <c r="AB217" i="5" s="1"/>
  <c r="AB218" i="5" a="1"/>
  <c r="AB218" i="5" s="1"/>
  <c r="AB219" i="5" a="1"/>
  <c r="AB219" i="5" s="1"/>
  <c r="AB220" i="5" a="1"/>
  <c r="AB220" i="5" s="1"/>
  <c r="AB221" i="5" a="1"/>
  <c r="AB221" i="5" s="1"/>
  <c r="AB222" i="5" a="1"/>
  <c r="AB222" i="5"/>
  <c r="AB223" i="5" a="1"/>
  <c r="AB223" i="5" s="1"/>
  <c r="AB224" i="5" a="1"/>
  <c r="AB224" i="5" s="1"/>
  <c r="AB225" i="5" a="1"/>
  <c r="AB225" i="5" s="1"/>
  <c r="AB226" i="5" a="1"/>
  <c r="AB226" i="5"/>
  <c r="AB227" i="5" a="1"/>
  <c r="AB227" i="5" s="1"/>
  <c r="AB228" i="5" a="1"/>
  <c r="AB228" i="5" s="1"/>
  <c r="AB229" i="5" a="1"/>
  <c r="AB229" i="5" s="1"/>
  <c r="AB230" i="5" a="1"/>
  <c r="AB230" i="5" s="1"/>
  <c r="AB231" i="5" a="1"/>
  <c r="AB231" i="5" s="1"/>
  <c r="AB232" i="5" a="1"/>
  <c r="AB232" i="5" s="1"/>
  <c r="AB233" i="5" a="1"/>
  <c r="AB233" i="5" s="1"/>
  <c r="AB234" i="5" a="1"/>
  <c r="AB234" i="5" s="1"/>
  <c r="AB235" i="5" a="1"/>
  <c r="AB235" i="5" s="1"/>
  <c r="AB236" i="5" a="1"/>
  <c r="AB236" i="5" s="1"/>
  <c r="AB237" i="5" a="1"/>
  <c r="AB237" i="5" s="1"/>
  <c r="AB238" i="5" a="1"/>
  <c r="AB238" i="5"/>
  <c r="AB239" i="5" a="1"/>
  <c r="AB239" i="5" s="1"/>
  <c r="AB240" i="5" a="1"/>
  <c r="AB240" i="5" s="1"/>
  <c r="AB241" i="5" a="1"/>
  <c r="AB241" i="5" s="1"/>
  <c r="AB242" i="5" a="1"/>
  <c r="AB242" i="5"/>
  <c r="AB243" i="5" a="1"/>
  <c r="AB243" i="5" s="1"/>
  <c r="AB244" i="5" a="1"/>
  <c r="AB244" i="5" s="1"/>
  <c r="AB245" i="5" a="1"/>
  <c r="AB245" i="5" s="1"/>
  <c r="AB246" i="5" a="1"/>
  <c r="AB246" i="5"/>
  <c r="AB247" i="5" a="1"/>
  <c r="AB247" i="5" s="1"/>
  <c r="AB248" i="5" a="1"/>
  <c r="AB248" i="5" s="1"/>
  <c r="AB249" i="5" a="1"/>
  <c r="AB249" i="5" s="1"/>
  <c r="AB250" i="5" a="1"/>
  <c r="AB250" i="5" s="1"/>
  <c r="AB251" i="5" a="1"/>
  <c r="AB251" i="5" s="1"/>
  <c r="AB252" i="5" a="1"/>
  <c r="AB252" i="5" s="1"/>
  <c r="AB253" i="5" a="1"/>
  <c r="AB253" i="5" s="1"/>
  <c r="AB254" i="5" a="1"/>
  <c r="AB254" i="5"/>
  <c r="AB255" i="5" a="1"/>
  <c r="AB255" i="5" s="1"/>
  <c r="AB256" i="5" a="1"/>
  <c r="AB256" i="5" s="1"/>
  <c r="AB257" i="5" a="1"/>
  <c r="AB257" i="5" s="1"/>
  <c r="AB258" i="5" a="1"/>
  <c r="AB258" i="5"/>
  <c r="AB259" i="5" a="1"/>
  <c r="AB259" i="5" s="1"/>
  <c r="AB260" i="5" a="1"/>
  <c r="AB260" i="5" s="1"/>
  <c r="AB261" i="5" a="1"/>
  <c r="AB261" i="5" s="1"/>
  <c r="AB262" i="5" a="1"/>
  <c r="AB262" i="5" s="1"/>
  <c r="AB263" i="5" a="1"/>
  <c r="AB263" i="5" s="1"/>
  <c r="AB264" i="5" a="1"/>
  <c r="AB264" i="5" s="1"/>
  <c r="AB265" i="5" a="1"/>
  <c r="AB265" i="5" s="1"/>
  <c r="AB266" i="5" a="1"/>
  <c r="AB266" i="5" s="1"/>
  <c r="AB267" i="5" a="1"/>
  <c r="AB267" i="5" s="1"/>
  <c r="AB268" i="5" a="1"/>
  <c r="AB268" i="5" s="1"/>
  <c r="AB269" i="5" a="1"/>
  <c r="AB269" i="5" s="1"/>
  <c r="AB270" i="5" a="1"/>
  <c r="AB270" i="5"/>
  <c r="AB271" i="5" a="1"/>
  <c r="AB271" i="5" s="1"/>
  <c r="AB272" i="5" a="1"/>
  <c r="AB272" i="5" s="1"/>
  <c r="AB273" i="5" a="1"/>
  <c r="AB273" i="5" s="1"/>
  <c r="AB274" i="5" a="1"/>
  <c r="AB274" i="5"/>
  <c r="AB275" i="5" a="1"/>
  <c r="AB275" i="5" s="1"/>
  <c r="AB276" i="5" a="1"/>
  <c r="AB276" i="5" s="1"/>
  <c r="AB277" i="5" a="1"/>
  <c r="AB277" i="5" s="1"/>
  <c r="AB278" i="5" a="1"/>
  <c r="AB278" i="5"/>
  <c r="AB279" i="5" a="1"/>
  <c r="AB279" i="5" s="1"/>
  <c r="AB280" i="5" a="1"/>
  <c r="AB280" i="5" s="1"/>
  <c r="AB281" i="5" a="1"/>
  <c r="AB281" i="5" s="1"/>
  <c r="AB282" i="5" a="1"/>
  <c r="AB282" i="5" s="1"/>
  <c r="AB283" i="5" a="1"/>
  <c r="AB283" i="5" s="1"/>
  <c r="AB284" i="5" a="1"/>
  <c r="AB284" i="5" s="1"/>
  <c r="AB285" i="5" a="1"/>
  <c r="AB285" i="5" s="1"/>
  <c r="AB286" i="5" a="1"/>
  <c r="AB286" i="5"/>
  <c r="AB287" i="5" a="1"/>
  <c r="AB287" i="5" s="1"/>
  <c r="AB288" i="5" a="1"/>
  <c r="AB288" i="5" s="1"/>
  <c r="AB289" i="5" a="1"/>
  <c r="AB289" i="5" s="1"/>
  <c r="AB290" i="5" a="1"/>
  <c r="AB290" i="5"/>
  <c r="AB291" i="5" a="1"/>
  <c r="AB291" i="5" s="1"/>
  <c r="AB292" i="5" a="1"/>
  <c r="AB292" i="5" s="1"/>
  <c r="AB293" i="5" a="1"/>
  <c r="AB293" i="5" s="1"/>
  <c r="AB294" i="5" a="1"/>
  <c r="AB294" i="5" s="1"/>
  <c r="AB295" i="5" a="1"/>
  <c r="AB295" i="5" s="1"/>
  <c r="AB296" i="5" a="1"/>
  <c r="AB296" i="5" s="1"/>
  <c r="AB297" i="5" a="1"/>
  <c r="AB297" i="5" s="1"/>
  <c r="AB298" i="5" a="1"/>
  <c r="AB298" i="5" s="1"/>
  <c r="AB299" i="5" a="1"/>
  <c r="AB299" i="5" s="1"/>
  <c r="AB300" i="5" a="1"/>
  <c r="AB300" i="5" s="1"/>
  <c r="AB301" i="5" a="1"/>
  <c r="AB301" i="5" s="1"/>
  <c r="AB302" i="5" a="1"/>
  <c r="AB302" i="5"/>
  <c r="AB303" i="5" a="1"/>
  <c r="AB303" i="5" s="1"/>
  <c r="AB304" i="5" a="1"/>
  <c r="AB304" i="5" s="1"/>
  <c r="AB305" i="5" a="1"/>
  <c r="AB305" i="5" s="1"/>
  <c r="AB306" i="5" a="1"/>
  <c r="AB306" i="5"/>
  <c r="AB307" i="5" a="1"/>
  <c r="AB307" i="5" s="1"/>
  <c r="AB308" i="5" a="1"/>
  <c r="AB308" i="5" s="1"/>
  <c r="AB309" i="5" a="1"/>
  <c r="AB309" i="5" s="1"/>
  <c r="AB310" i="5" a="1"/>
  <c r="AB310" i="5"/>
  <c r="AB311" i="5" a="1"/>
  <c r="AB311" i="5" s="1"/>
  <c r="AB312" i="5" a="1"/>
  <c r="AB312" i="5" s="1"/>
  <c r="AB313" i="5" a="1"/>
  <c r="AB313" i="5" s="1"/>
  <c r="AB314" i="5" a="1"/>
  <c r="AB314" i="5" s="1"/>
  <c r="AB315" i="5" a="1"/>
  <c r="AB315" i="5" s="1"/>
  <c r="AB316" i="5" a="1"/>
  <c r="AB316" i="5" s="1"/>
  <c r="AB317" i="5" a="1"/>
  <c r="AB317" i="5" s="1"/>
  <c r="AB318" i="5" a="1"/>
  <c r="AB318" i="5"/>
  <c r="AB319" i="5" a="1"/>
  <c r="AB319" i="5" s="1"/>
  <c r="AB320" i="5" a="1"/>
  <c r="AB320" i="5" s="1"/>
  <c r="AB321" i="5" a="1"/>
  <c r="AB321" i="5" s="1"/>
  <c r="AB322" i="5" a="1"/>
  <c r="AB322" i="5"/>
  <c r="AB323" i="5" a="1"/>
  <c r="AB323" i="5" s="1"/>
  <c r="AB324" i="5" a="1"/>
  <c r="AB324" i="5" s="1"/>
  <c r="AB325" i="5" a="1"/>
  <c r="AB325" i="5" s="1"/>
  <c r="AB326" i="5" a="1"/>
  <c r="AB326" i="5" s="1"/>
  <c r="AB327" i="5" a="1"/>
  <c r="AB327" i="5" s="1"/>
  <c r="AB328" i="5" a="1"/>
  <c r="AB328" i="5" s="1"/>
  <c r="AB329" i="5" a="1"/>
  <c r="AB329" i="5" s="1"/>
  <c r="AB330" i="5" a="1"/>
  <c r="AB330" i="5" s="1"/>
  <c r="AB331" i="5" a="1"/>
  <c r="AB331" i="5" s="1"/>
  <c r="AB332" i="5" a="1"/>
  <c r="AB332" i="5" s="1"/>
  <c r="AB333" i="5" a="1"/>
  <c r="AB333" i="5" s="1"/>
  <c r="AB334" i="5" a="1"/>
  <c r="AB334" i="5"/>
  <c r="AB335" i="5" a="1"/>
  <c r="AB335" i="5" s="1"/>
  <c r="AB336" i="5" a="1"/>
  <c r="AB336" i="5" s="1"/>
  <c r="AB337" i="5" a="1"/>
  <c r="AB337" i="5" s="1"/>
  <c r="AB338" i="5" a="1"/>
  <c r="AB338" i="5"/>
  <c r="AB339" i="5" a="1"/>
  <c r="AB339" i="5" s="1"/>
  <c r="AB340" i="5" a="1"/>
  <c r="AB340" i="5" s="1"/>
  <c r="AB341" i="5" a="1"/>
  <c r="AB341" i="5" s="1"/>
  <c r="AB342" i="5" a="1"/>
  <c r="AB342" i="5"/>
  <c r="AB343" i="5" a="1"/>
  <c r="AB343" i="5" s="1"/>
  <c r="AB344" i="5" a="1"/>
  <c r="AB344" i="5" s="1"/>
  <c r="AB345" i="5" a="1"/>
  <c r="AB345" i="5" s="1"/>
  <c r="AB346" i="5" a="1"/>
  <c r="AB346" i="5" s="1"/>
  <c r="AB347" i="5" a="1"/>
  <c r="AB347" i="5" s="1"/>
  <c r="AB348" i="5" a="1"/>
  <c r="AB348" i="5" s="1"/>
  <c r="AB349" i="5" a="1"/>
  <c r="AB349" i="5" s="1"/>
  <c r="AB350" i="5" a="1"/>
  <c r="AB350" i="5"/>
  <c r="AB351" i="5" a="1"/>
  <c r="AB351" i="5" s="1"/>
  <c r="AB352" i="5" a="1"/>
  <c r="AB352" i="5" s="1"/>
  <c r="AB353" i="5" a="1"/>
  <c r="AB353" i="5" s="1"/>
  <c r="AB354" i="5" a="1"/>
  <c r="AB354" i="5"/>
  <c r="AB355" i="5" a="1"/>
  <c r="AB355" i="5" s="1"/>
  <c r="AB356" i="5" a="1"/>
  <c r="AB356" i="5" s="1"/>
  <c r="AB357" i="5" a="1"/>
  <c r="AB357" i="5" s="1"/>
  <c r="AB358" i="5" a="1"/>
  <c r="AB358" i="5" s="1"/>
  <c r="AB359" i="5" a="1"/>
  <c r="AB359" i="5" s="1"/>
  <c r="AB360" i="5" a="1"/>
  <c r="AB360" i="5" s="1"/>
  <c r="AB361" i="5" a="1"/>
  <c r="AB361" i="5" s="1"/>
  <c r="AB362" i="5" a="1"/>
  <c r="AB362" i="5" s="1"/>
  <c r="AB363" i="5" a="1"/>
  <c r="AB363" i="5" s="1"/>
  <c r="AB364" i="5" a="1"/>
  <c r="AB364" i="5" s="1"/>
  <c r="AB365" i="5" a="1"/>
  <c r="AB365" i="5" s="1"/>
  <c r="AB366" i="5" a="1"/>
  <c r="AB366" i="5"/>
  <c r="AB367" i="5" a="1"/>
  <c r="AB367" i="5" s="1"/>
  <c r="AB368" i="5" a="1"/>
  <c r="AB368" i="5" s="1"/>
  <c r="AB369" i="5" a="1"/>
  <c r="AB369" i="5" s="1"/>
  <c r="AB370" i="5" a="1"/>
  <c r="AB370" i="5"/>
  <c r="AB371" i="5" a="1"/>
  <c r="AB371" i="5" s="1"/>
  <c r="AB372" i="5" a="1"/>
  <c r="AB372" i="5" s="1"/>
  <c r="AB373" i="5" a="1"/>
  <c r="AB373" i="5" s="1"/>
  <c r="AB374" i="5" a="1"/>
  <c r="AB374" i="5"/>
  <c r="AB375" i="5" a="1"/>
  <c r="AB375" i="5" s="1"/>
  <c r="AB376" i="5" a="1"/>
  <c r="AB376" i="5" s="1"/>
  <c r="AB377" i="5" a="1"/>
  <c r="AB377" i="5" s="1"/>
  <c r="AB378" i="5" a="1"/>
  <c r="AB378" i="5" s="1"/>
  <c r="AB379" i="5" a="1"/>
  <c r="AB379" i="5" s="1"/>
  <c r="AB380" i="5" a="1"/>
  <c r="AB380" i="5" s="1"/>
  <c r="AB381" i="5" a="1"/>
  <c r="AB381" i="5" s="1"/>
  <c r="AB382" i="5" a="1"/>
  <c r="AB382" i="5"/>
  <c r="AB383" i="5" a="1"/>
  <c r="AB383" i="5" s="1"/>
  <c r="AB384" i="5" a="1"/>
  <c r="AB384" i="5" s="1"/>
  <c r="AB385" i="5" a="1"/>
  <c r="AB385" i="5" s="1"/>
  <c r="AB386" i="5" a="1"/>
  <c r="AB386" i="5"/>
  <c r="AB387" i="5" a="1"/>
  <c r="AB387" i="5" s="1"/>
  <c r="AB388" i="5" a="1"/>
  <c r="AB388" i="5" s="1"/>
  <c r="AB389" i="5" a="1"/>
  <c r="AB389" i="5" s="1"/>
  <c r="AB390" i="5" a="1"/>
  <c r="AB390" i="5" s="1"/>
  <c r="AB391" i="5" a="1"/>
  <c r="AB391" i="5" s="1"/>
  <c r="AB392" i="5" a="1"/>
  <c r="AB392" i="5" s="1"/>
  <c r="AB393" i="5" a="1"/>
  <c r="AB393" i="5" s="1"/>
  <c r="AB394" i="5" a="1"/>
  <c r="AB394" i="5" s="1"/>
  <c r="AB395" i="5" a="1"/>
  <c r="AB395" i="5" s="1"/>
  <c r="AB396" i="5" a="1"/>
  <c r="AB396" i="5" s="1"/>
  <c r="AB397" i="5" a="1"/>
  <c r="AB397" i="5" s="1"/>
  <c r="AB398" i="5" a="1"/>
  <c r="AB398" i="5"/>
  <c r="AB399" i="5" a="1"/>
  <c r="AB399" i="5" s="1"/>
  <c r="AB400" i="5" a="1"/>
  <c r="AB400" i="5" s="1"/>
  <c r="AB401" i="5" a="1"/>
  <c r="AB401" i="5" s="1"/>
  <c r="AB402" i="5" a="1"/>
  <c r="AB402" i="5"/>
  <c r="AB403" i="5" a="1"/>
  <c r="AB403" i="5" s="1"/>
  <c r="AB404" i="5" a="1"/>
  <c r="AB404" i="5" s="1"/>
  <c r="AB405" i="5" a="1"/>
  <c r="AB405" i="5" s="1"/>
  <c r="AB406" i="5" a="1"/>
  <c r="AB406" i="5"/>
  <c r="AB407" i="5" a="1"/>
  <c r="AB407" i="5" s="1"/>
  <c r="AB408" i="5" a="1"/>
  <c r="AB408" i="5" s="1"/>
  <c r="AB409" i="5" a="1"/>
  <c r="AB409" i="5" s="1"/>
  <c r="AB410" i="5" a="1"/>
  <c r="AB410" i="5" s="1"/>
  <c r="AB411" i="5" a="1"/>
  <c r="AB411" i="5" s="1"/>
  <c r="AB412" i="5" a="1"/>
  <c r="AB412" i="5" s="1"/>
  <c r="AB413" i="5" a="1"/>
  <c r="AB413" i="5" s="1"/>
  <c r="AB414" i="5" a="1"/>
  <c r="AB414" i="5"/>
  <c r="AB415" i="5" a="1"/>
  <c r="AB415" i="5" s="1"/>
  <c r="AB416" i="5" a="1"/>
  <c r="AB416" i="5" s="1"/>
  <c r="AB417" i="5" a="1"/>
  <c r="AB417" i="5" s="1"/>
  <c r="AB418" i="5" a="1"/>
  <c r="AB418" i="5"/>
  <c r="AB419" i="5" a="1"/>
  <c r="AB419" i="5" s="1"/>
  <c r="AB420" i="5" a="1"/>
  <c r="AB420" i="5" s="1"/>
  <c r="AB421" i="5" a="1"/>
  <c r="AB421" i="5" s="1"/>
  <c r="AB422" i="5" a="1"/>
  <c r="AB422" i="5" s="1"/>
  <c r="AB423" i="5" a="1"/>
  <c r="AB423" i="5" s="1"/>
  <c r="AB424" i="5" a="1"/>
  <c r="AB424" i="5" s="1"/>
  <c r="AB425" i="5" a="1"/>
  <c r="AB425" i="5" s="1"/>
  <c r="AB426" i="5" a="1"/>
  <c r="AB426" i="5" s="1"/>
  <c r="AB427" i="5" a="1"/>
  <c r="AB427" i="5" s="1"/>
  <c r="AB428" i="5" a="1"/>
  <c r="AB428" i="5" s="1"/>
  <c r="AB429" i="5" a="1"/>
  <c r="AB429" i="5" s="1"/>
  <c r="AB430" i="5" a="1"/>
  <c r="AB430" i="5"/>
  <c r="AB431" i="5" a="1"/>
  <c r="AB431" i="5" s="1"/>
  <c r="AB432" i="5" a="1"/>
  <c r="AB432" i="5" s="1"/>
  <c r="AB433" i="5" a="1"/>
  <c r="AB433" i="5" s="1"/>
  <c r="AB434" i="5" a="1"/>
  <c r="AB434" i="5"/>
  <c r="AB435" i="5" a="1"/>
  <c r="AB435" i="5" s="1"/>
  <c r="AB436" i="5" a="1"/>
  <c r="AB436" i="5" s="1"/>
  <c r="AB437" i="5" a="1"/>
  <c r="AB437" i="5" s="1"/>
  <c r="AB438" i="5" a="1"/>
  <c r="AB438" i="5"/>
  <c r="AB439" i="5" a="1"/>
  <c r="AB439" i="5" s="1"/>
  <c r="AB440" i="5" a="1"/>
  <c r="AB440" i="5" s="1"/>
  <c r="AB441" i="5" a="1"/>
  <c r="AB441" i="5" s="1"/>
  <c r="AB442" i="5" a="1"/>
  <c r="AB442" i="5" s="1"/>
  <c r="AB443" i="5" a="1"/>
  <c r="AB443" i="5" s="1"/>
  <c r="AB444" i="5" a="1"/>
  <c r="AB444" i="5" s="1"/>
  <c r="AB445" i="5" a="1"/>
  <c r="AB445" i="5" s="1"/>
  <c r="AB446" i="5" a="1"/>
  <c r="AB446" i="5"/>
  <c r="AB447" i="5" a="1"/>
  <c r="AB447" i="5" s="1"/>
  <c r="AB448" i="5" a="1"/>
  <c r="AB448" i="5" s="1"/>
  <c r="AB449" i="5" a="1"/>
  <c r="AB449" i="5" s="1"/>
  <c r="AB450" i="5" a="1"/>
  <c r="AB450" i="5"/>
  <c r="AB451" i="5" a="1"/>
  <c r="AB451" i="5" s="1"/>
  <c r="AB452" i="5" a="1"/>
  <c r="AB452" i="5" s="1"/>
  <c r="AB453" i="5" a="1"/>
  <c r="AB453" i="5" s="1"/>
  <c r="AB454" i="5" a="1"/>
  <c r="AB454" i="5" s="1"/>
  <c r="AB455" i="5" a="1"/>
  <c r="AB455" i="5" s="1"/>
  <c r="AB456" i="5" a="1"/>
  <c r="AB456" i="5" s="1"/>
  <c r="AB457" i="5" a="1"/>
  <c r="AB457" i="5" s="1"/>
  <c r="AB458" i="5" a="1"/>
  <c r="AB458" i="5" s="1"/>
  <c r="AB459" i="5" a="1"/>
  <c r="AB459" i="5" s="1"/>
  <c r="AB460" i="5" a="1"/>
  <c r="AB460" i="5" s="1"/>
  <c r="AB461" i="5" a="1"/>
  <c r="AB461" i="5" s="1"/>
  <c r="AB462" i="5" a="1"/>
  <c r="AB462" i="5"/>
  <c r="AB463" i="5" a="1"/>
  <c r="AB463" i="5" s="1"/>
  <c r="AB464" i="5" a="1"/>
  <c r="AB464" i="5" s="1"/>
  <c r="AB465" i="5" a="1"/>
  <c r="AB465" i="5" s="1"/>
  <c r="AB466" i="5" a="1"/>
  <c r="AB466" i="5"/>
  <c r="AB467" i="5" a="1"/>
  <c r="AB467" i="5" s="1"/>
  <c r="AB468" i="5" a="1"/>
  <c r="AB468" i="5" s="1"/>
  <c r="AB469" i="5" a="1"/>
  <c r="AB469" i="5" s="1"/>
  <c r="AB470" i="5" a="1"/>
  <c r="AB470" i="5"/>
  <c r="AB471" i="5" a="1"/>
  <c r="AB471" i="5" s="1"/>
  <c r="AB472" i="5" a="1"/>
  <c r="AB472" i="5" s="1"/>
  <c r="AB473" i="5" a="1"/>
  <c r="AB473" i="5" s="1"/>
  <c r="AB474" i="5" a="1"/>
  <c r="AB474" i="5" s="1"/>
  <c r="AB475" i="5" a="1"/>
  <c r="AB475" i="5" s="1"/>
  <c r="AB476" i="5" a="1"/>
  <c r="AB476" i="5" s="1"/>
  <c r="AB477" i="5" a="1"/>
  <c r="AB477" i="5" s="1"/>
  <c r="AB478" i="5" a="1"/>
  <c r="AB478" i="5"/>
  <c r="AB479" i="5" a="1"/>
  <c r="AB479" i="5" s="1"/>
  <c r="AB480" i="5" a="1"/>
  <c r="AB480" i="5" s="1"/>
  <c r="AB481" i="5" a="1"/>
  <c r="AB481" i="5" s="1"/>
  <c r="AB482" i="5" a="1"/>
  <c r="AB482" i="5"/>
  <c r="AB483" i="5" a="1"/>
  <c r="AB483" i="5" s="1"/>
  <c r="AB484" i="5" a="1"/>
  <c r="AB484" i="5" s="1"/>
  <c r="AB485" i="5" a="1"/>
  <c r="AB485" i="5" s="1"/>
  <c r="AB486" i="5" a="1"/>
  <c r="AB486" i="5" s="1"/>
  <c r="AB487" i="5" a="1"/>
  <c r="AB487" i="5" s="1"/>
  <c r="AB488" i="5" a="1"/>
  <c r="AB488" i="5" s="1"/>
  <c r="AB489" i="5" a="1"/>
  <c r="AB489" i="5" s="1"/>
  <c r="AB490" i="5" a="1"/>
  <c r="AB490" i="5" s="1"/>
  <c r="AB491" i="5" a="1"/>
  <c r="AB491" i="5" s="1"/>
  <c r="AB492" i="5" a="1"/>
  <c r="AB492" i="5" s="1"/>
  <c r="AB493" i="5" a="1"/>
  <c r="AB493" i="5" s="1"/>
  <c r="AB494" i="5" a="1"/>
  <c r="AB494" i="5"/>
  <c r="AB495" i="5" a="1"/>
  <c r="AB495" i="5" s="1"/>
  <c r="AB496" i="5" a="1"/>
  <c r="AB496" i="5" s="1"/>
  <c r="AB497" i="5" a="1"/>
  <c r="AB497" i="5" s="1"/>
  <c r="AB498" i="5" a="1"/>
  <c r="AB498" i="5"/>
  <c r="AB499" i="5" a="1"/>
  <c r="AB499" i="5" s="1"/>
  <c r="AB500" i="5" a="1"/>
  <c r="AB500" i="5" s="1"/>
  <c r="AB501" i="5" a="1"/>
  <c r="AB501" i="5" s="1"/>
  <c r="AB502" i="5" a="1"/>
  <c r="AB502" i="5"/>
  <c r="AB503" i="5" a="1"/>
  <c r="AB503" i="5" s="1"/>
  <c r="AB504" i="5" a="1"/>
  <c r="AB504" i="5" s="1"/>
  <c r="AB505" i="5" a="1"/>
  <c r="AB505" i="5" s="1"/>
  <c r="AB506" i="5" a="1"/>
  <c r="AB506" i="5" s="1"/>
  <c r="AB507" i="5" a="1"/>
  <c r="AB507" i="5" s="1"/>
  <c r="AB508" i="5" a="1"/>
  <c r="AB508" i="5" s="1"/>
  <c r="AB509" i="5" a="1"/>
  <c r="AB509" i="5" s="1"/>
  <c r="AB510" i="5" a="1"/>
  <c r="AB510" i="5"/>
  <c r="AB511" i="5" a="1"/>
  <c r="AB511" i="5" s="1"/>
  <c r="AB512" i="5" a="1"/>
  <c r="AB512" i="5" s="1"/>
  <c r="AB513" i="5" a="1"/>
  <c r="AB513" i="5" s="1"/>
  <c r="AB514" i="5" a="1"/>
  <c r="AB514" i="5"/>
  <c r="AB515" i="5" a="1"/>
  <c r="AB515" i="5" s="1"/>
  <c r="AB516" i="5" a="1"/>
  <c r="AB516" i="5" s="1"/>
  <c r="AB517" i="5" a="1"/>
  <c r="AB517" i="5" s="1"/>
  <c r="AB518" i="5" a="1"/>
  <c r="AB518" i="5" s="1"/>
  <c r="AB519" i="5" a="1"/>
  <c r="AB519" i="5" s="1"/>
  <c r="AB520" i="5" a="1"/>
  <c r="AB520" i="5" s="1"/>
  <c r="AB521" i="5" a="1"/>
  <c r="AB521" i="5" s="1"/>
  <c r="AB522" i="5" a="1"/>
  <c r="AB522" i="5" s="1"/>
  <c r="AB523" i="5" a="1"/>
  <c r="AB523" i="5" s="1"/>
  <c r="AB524" i="5" a="1"/>
  <c r="AB524" i="5" s="1"/>
  <c r="AB525" i="5" a="1"/>
  <c r="AB525" i="5" s="1"/>
  <c r="AB526" i="5" a="1"/>
  <c r="AB526" i="5"/>
  <c r="AB527" i="5" a="1"/>
  <c r="AB527" i="5" s="1"/>
  <c r="AB528" i="5" a="1"/>
  <c r="AB528" i="5" s="1"/>
  <c r="AB529" i="5" a="1"/>
  <c r="AB529" i="5" s="1"/>
  <c r="AB530" i="5" a="1"/>
  <c r="AB530" i="5"/>
  <c r="AB531" i="5" a="1"/>
  <c r="AB531" i="5" s="1"/>
  <c r="AB532" i="5" a="1"/>
  <c r="AB532" i="5" s="1"/>
  <c r="AB533" i="5" a="1"/>
  <c r="AB533" i="5" s="1"/>
  <c r="AB534" i="5" a="1"/>
  <c r="AB534" i="5"/>
  <c r="AB535" i="5" a="1"/>
  <c r="AB535" i="5" s="1"/>
  <c r="AB536" i="5" a="1"/>
  <c r="AB536" i="5" s="1"/>
  <c r="AB537" i="5" a="1"/>
  <c r="AB537" i="5" s="1"/>
  <c r="AB538" i="5" a="1"/>
  <c r="AB538" i="5" s="1"/>
  <c r="AB539" i="5" a="1"/>
  <c r="AB539" i="5" s="1"/>
  <c r="AB540" i="5" a="1"/>
  <c r="AB540" i="5" s="1"/>
  <c r="AB541" i="5" a="1"/>
  <c r="AB541" i="5" s="1"/>
  <c r="AB542" i="5" a="1"/>
  <c r="AB542" i="5"/>
  <c r="AB543" i="5" a="1"/>
  <c r="AB543" i="5" s="1"/>
  <c r="AB544" i="5" a="1"/>
  <c r="AB544" i="5" s="1"/>
  <c r="AB545" i="5" a="1"/>
  <c r="AB545" i="5" s="1"/>
  <c r="AB546" i="5" a="1"/>
  <c r="AB546" i="5"/>
  <c r="AB547" i="5" a="1"/>
  <c r="AB547" i="5" s="1"/>
  <c r="AB548" i="5" a="1"/>
  <c r="AB548" i="5" s="1"/>
  <c r="AB549" i="5" a="1"/>
  <c r="AB549" i="5" s="1"/>
  <c r="AB550" i="5" a="1"/>
  <c r="AB550" i="5" s="1"/>
  <c r="AB551" i="5" a="1"/>
  <c r="AB551" i="5" s="1"/>
  <c r="AB552" i="5" a="1"/>
  <c r="AB552" i="5" s="1"/>
  <c r="AB553" i="5" a="1"/>
  <c r="AB553" i="5" s="1"/>
  <c r="AB554" i="5" a="1"/>
  <c r="AB554" i="5" s="1"/>
  <c r="AB555" i="5" a="1"/>
  <c r="AB555" i="5" s="1"/>
  <c r="AB556" i="5" a="1"/>
  <c r="AB556" i="5" s="1"/>
  <c r="AB557" i="5" a="1"/>
  <c r="AB557" i="5" s="1"/>
  <c r="AB558" i="5" a="1"/>
  <c r="AB558" i="5"/>
  <c r="AB559" i="5" a="1"/>
  <c r="AB559" i="5" s="1"/>
  <c r="AB560" i="5" a="1"/>
  <c r="AB560" i="5" s="1"/>
  <c r="AB561" i="5" a="1"/>
  <c r="AB561" i="5" s="1"/>
  <c r="AB562" i="5" a="1"/>
  <c r="AB562" i="5" s="1"/>
  <c r="AB563" i="5" a="1"/>
  <c r="AB563" i="5" s="1"/>
  <c r="AB564" i="5" a="1"/>
  <c r="AB564" i="5" s="1"/>
  <c r="AB565" i="5" a="1"/>
  <c r="AB565" i="5" s="1"/>
  <c r="AB566" i="5" a="1"/>
  <c r="AB566" i="5" s="1"/>
  <c r="AB567" i="5" a="1"/>
  <c r="AB567" i="5" s="1"/>
  <c r="AB568" i="5" a="1"/>
  <c r="AB568" i="5" s="1"/>
  <c r="AB569" i="5" a="1"/>
  <c r="AB569" i="5" s="1"/>
  <c r="AB570" i="5" a="1"/>
  <c r="AB570" i="5" s="1"/>
  <c r="AB571" i="5" a="1"/>
  <c r="AB571" i="5" s="1"/>
  <c r="AB572" i="5" a="1"/>
  <c r="AB572" i="5" s="1"/>
  <c r="AB573" i="5" a="1"/>
  <c r="AB573" i="5" s="1"/>
  <c r="AB574" i="5" a="1"/>
  <c r="AB574" i="5"/>
  <c r="AB575" i="5" a="1"/>
  <c r="AB575" i="5" s="1"/>
  <c r="AB576" i="5" a="1"/>
  <c r="AB576" i="5" s="1"/>
  <c r="AB577" i="5" a="1"/>
  <c r="AB577" i="5" s="1"/>
  <c r="AB578" i="5" a="1"/>
  <c r="AB578" i="5" s="1"/>
  <c r="AB579" i="5" a="1"/>
  <c r="AB579" i="5" s="1"/>
  <c r="AB580" i="5" a="1"/>
  <c r="AB580" i="5" s="1"/>
  <c r="AB581" i="5" a="1"/>
  <c r="AB581" i="5" s="1"/>
  <c r="AB582" i="5" a="1"/>
  <c r="AB582" i="5" s="1"/>
  <c r="AB583" i="5" a="1"/>
  <c r="AB583" i="5" s="1"/>
  <c r="AB584" i="5" a="1"/>
  <c r="AB584" i="5" s="1"/>
  <c r="AB585" i="5" a="1"/>
  <c r="AB585" i="5" s="1"/>
  <c r="AB586" i="5" a="1"/>
  <c r="AB586" i="5" s="1"/>
  <c r="AB587" i="5" a="1"/>
  <c r="AB587" i="5" s="1"/>
  <c r="AB588" i="5" a="1"/>
  <c r="AB588" i="5" s="1"/>
  <c r="AB589" i="5" a="1"/>
  <c r="AB589" i="5" s="1"/>
  <c r="AB590" i="5" a="1"/>
  <c r="AB590" i="5"/>
  <c r="AB591" i="5" a="1"/>
  <c r="AB591" i="5" s="1"/>
  <c r="AB592" i="5" a="1"/>
  <c r="AB592" i="5" s="1"/>
  <c r="AB593" i="5" a="1"/>
  <c r="AB593" i="5" s="1"/>
  <c r="AB594" i="5" a="1"/>
  <c r="AB594" i="5" s="1"/>
  <c r="AB595" i="5" a="1"/>
  <c r="AB595" i="5" s="1"/>
  <c r="AB596" i="5" a="1"/>
  <c r="AB596" i="5" s="1"/>
  <c r="AB597" i="5" a="1"/>
  <c r="AB597" i="5" s="1"/>
  <c r="AB598" i="5" a="1"/>
  <c r="AB598" i="5" s="1"/>
  <c r="AB599" i="5" a="1"/>
  <c r="AB599" i="5" s="1"/>
  <c r="AB600" i="5" a="1"/>
  <c r="AB600" i="5" s="1"/>
  <c r="AB601" i="5" a="1"/>
  <c r="AB601" i="5" s="1"/>
  <c r="AB602" i="5" a="1"/>
  <c r="AB602" i="5" s="1"/>
  <c r="AB603" i="5" a="1"/>
  <c r="AB603" i="5" s="1"/>
  <c r="AB604" i="5" a="1"/>
  <c r="AB604" i="5" s="1"/>
  <c r="AB605" i="5" a="1"/>
  <c r="AB605" i="5" s="1"/>
  <c r="AB606" i="5" a="1"/>
  <c r="AB606" i="5"/>
  <c r="AB607" i="5" a="1"/>
  <c r="AB607" i="5" s="1"/>
  <c r="AB608" i="5" a="1"/>
  <c r="AB608" i="5" s="1"/>
  <c r="AB609" i="5" a="1"/>
  <c r="AB609" i="5" s="1"/>
  <c r="AB610" i="5" a="1"/>
  <c r="AB610" i="5" s="1"/>
  <c r="AB611" i="5" a="1"/>
  <c r="AB611" i="5" s="1"/>
  <c r="AB612" i="5" a="1"/>
  <c r="AB612" i="5" s="1"/>
  <c r="AB613" i="5" a="1"/>
  <c r="AB613" i="5" s="1"/>
  <c r="AB614" i="5" a="1"/>
  <c r="AB614" i="5" s="1"/>
  <c r="AB615" i="5" a="1"/>
  <c r="AB615" i="5" s="1"/>
  <c r="AB616" i="5" a="1"/>
  <c r="AB616" i="5" s="1"/>
  <c r="AB617" i="5" a="1"/>
  <c r="AB617" i="5" s="1"/>
  <c r="AB618" i="5" a="1"/>
  <c r="AB618" i="5" s="1"/>
  <c r="AB619" i="5" a="1"/>
  <c r="AB619" i="5" s="1"/>
  <c r="AB620" i="5" a="1"/>
  <c r="AB620" i="5" s="1"/>
  <c r="AB621" i="5" a="1"/>
  <c r="AB621" i="5" s="1"/>
  <c r="AB622" i="5" a="1"/>
  <c r="AB622" i="5"/>
  <c r="AB623" i="5" a="1"/>
  <c r="AB623" i="5" s="1"/>
  <c r="AB624" i="5" a="1"/>
  <c r="AB624" i="5" s="1"/>
  <c r="AB625" i="5" a="1"/>
  <c r="AB625" i="5" s="1"/>
  <c r="AB626" i="5" a="1"/>
  <c r="AB626" i="5" s="1"/>
  <c r="AB627" i="5" a="1"/>
  <c r="AB627" i="5" s="1"/>
  <c r="AB628" i="5" a="1"/>
  <c r="AB628" i="5" s="1"/>
  <c r="AB629" i="5" a="1"/>
  <c r="AB629" i="5" s="1"/>
  <c r="AB630" i="5" a="1"/>
  <c r="AB630" i="5" s="1"/>
  <c r="AB631" i="5" a="1"/>
  <c r="AB631" i="5" s="1"/>
  <c r="AB632" i="5" a="1"/>
  <c r="AB632" i="5" s="1"/>
  <c r="AB633" i="5" a="1"/>
  <c r="AB633" i="5" s="1"/>
  <c r="AB634" i="5" a="1"/>
  <c r="AB634" i="5" s="1"/>
  <c r="AB635" i="5" a="1"/>
  <c r="AB635" i="5" s="1"/>
  <c r="AB636" i="5" a="1"/>
  <c r="AB636" i="5" s="1"/>
  <c r="AB637" i="5" a="1"/>
  <c r="AB637" i="5" s="1"/>
  <c r="AB638" i="5" a="1"/>
  <c r="AB638" i="5"/>
  <c r="AB639" i="5" a="1"/>
  <c r="AB639" i="5" s="1"/>
  <c r="AB640" i="5" a="1"/>
  <c r="AB640" i="5" s="1"/>
  <c r="AB641" i="5" a="1"/>
  <c r="AB641" i="5" s="1"/>
  <c r="AB642" i="5" a="1"/>
  <c r="AB642" i="5" s="1"/>
  <c r="AB643" i="5" a="1"/>
  <c r="AB643" i="5" s="1"/>
  <c r="AB644" i="5" a="1"/>
  <c r="AB644" i="5" s="1"/>
  <c r="AB645" i="5" a="1"/>
  <c r="AB645" i="5" s="1"/>
  <c r="AB646" i="5" a="1"/>
  <c r="AB646" i="5" s="1"/>
  <c r="AB647" i="5" a="1"/>
  <c r="AB647" i="5" s="1"/>
  <c r="AB648" i="5" a="1"/>
  <c r="AB648" i="5"/>
  <c r="AB649" i="5" a="1"/>
  <c r="AB649" i="5" s="1"/>
  <c r="AB650" i="5" a="1"/>
  <c r="AB650" i="5" s="1"/>
  <c r="AB651" i="5" a="1"/>
  <c r="AB651" i="5" s="1"/>
  <c r="AB652" i="5" a="1"/>
  <c r="AB652" i="5" s="1"/>
  <c r="AB653" i="5" a="1"/>
  <c r="AB653" i="5" s="1"/>
  <c r="AB654" i="5" a="1"/>
  <c r="AB654" i="5" s="1"/>
  <c r="AB655" i="5" a="1"/>
  <c r="AB655" i="5" s="1"/>
  <c r="AB656" i="5" a="1"/>
  <c r="AB656" i="5" s="1"/>
  <c r="AB657" i="5" a="1"/>
  <c r="AB657" i="5" s="1"/>
  <c r="AB658" i="5" a="1"/>
  <c r="AB658" i="5" s="1"/>
  <c r="AB659" i="5" a="1"/>
  <c r="AB659" i="5" s="1"/>
  <c r="AB660" i="5" a="1"/>
  <c r="AB660" i="5"/>
  <c r="AB661" i="5" a="1"/>
  <c r="AB661" i="5" s="1"/>
  <c r="AB662" i="5" a="1"/>
  <c r="AB662" i="5" s="1"/>
  <c r="AB663" i="5" a="1"/>
  <c r="AB663" i="5" s="1"/>
  <c r="AB664" i="5" a="1"/>
  <c r="AB664" i="5"/>
  <c r="AB665" i="5" a="1"/>
  <c r="AB665" i="5" s="1"/>
  <c r="AB666" i="5" a="1"/>
  <c r="AB666" i="5" s="1"/>
  <c r="AB667" i="5" a="1"/>
  <c r="AB667" i="5" s="1"/>
  <c r="AB668" i="5" a="1"/>
  <c r="AB668" i="5"/>
  <c r="AB669" i="5" a="1"/>
  <c r="AB669" i="5" s="1"/>
  <c r="AB670" i="5" a="1"/>
  <c r="AB670" i="5" s="1"/>
  <c r="AB671" i="5" a="1"/>
  <c r="AB671" i="5" s="1"/>
  <c r="AB672" i="5" a="1"/>
  <c r="AB672" i="5" s="1"/>
  <c r="AB673" i="5" a="1"/>
  <c r="AB673" i="5" s="1"/>
  <c r="AB674" i="5" a="1"/>
  <c r="AB674" i="5" s="1"/>
  <c r="AB675" i="5" a="1"/>
  <c r="AB675" i="5" s="1"/>
  <c r="AB676" i="5" a="1"/>
  <c r="AB676" i="5"/>
  <c r="AB677" i="5" a="1"/>
  <c r="AB677" i="5" s="1"/>
  <c r="AB678" i="5" a="1"/>
  <c r="AB678" i="5" s="1"/>
  <c r="AB679" i="5" a="1"/>
  <c r="AB679" i="5" s="1"/>
  <c r="AB680" i="5" a="1"/>
  <c r="AB680" i="5"/>
  <c r="AB681" i="5" a="1"/>
  <c r="AB681" i="5" s="1"/>
  <c r="AB682" i="5" a="1"/>
  <c r="AB682" i="5" s="1"/>
  <c r="AB683" i="5" a="1"/>
  <c r="AB683" i="5" s="1"/>
  <c r="AB684" i="5" a="1"/>
  <c r="AB684" i="5" s="1"/>
  <c r="AB685" i="5" a="1"/>
  <c r="AB685" i="5" s="1"/>
  <c r="AB686" i="5" a="1"/>
  <c r="AB686" i="5" s="1"/>
  <c r="AB687" i="5" a="1"/>
  <c r="AB687" i="5" s="1"/>
  <c r="AB688" i="5" a="1"/>
  <c r="AB688" i="5" s="1"/>
  <c r="AB689" i="5" a="1"/>
  <c r="AB689" i="5" s="1"/>
  <c r="AB690" i="5" a="1"/>
  <c r="AB690" i="5" s="1"/>
  <c r="AB691" i="5" a="1"/>
  <c r="AB691" i="5" s="1"/>
  <c r="AB692" i="5" a="1"/>
  <c r="AB692" i="5"/>
  <c r="AB693" i="5" a="1"/>
  <c r="AB693" i="5" s="1"/>
  <c r="AB694" i="5" a="1"/>
  <c r="AB694" i="5" s="1"/>
  <c r="AB695" i="5" a="1"/>
  <c r="AB695" i="5" s="1"/>
  <c r="AB696" i="5" a="1"/>
  <c r="AB696" i="5"/>
  <c r="AB697" i="5" a="1"/>
  <c r="AB697" i="5" s="1"/>
  <c r="AB698" i="5" a="1"/>
  <c r="AB698" i="5" s="1"/>
  <c r="AB699" i="5" a="1"/>
  <c r="AB699" i="5" s="1"/>
  <c r="AB700" i="5" a="1"/>
  <c r="AB700" i="5"/>
  <c r="AB701" i="5" a="1"/>
  <c r="AB701" i="5" s="1"/>
  <c r="AB702" i="5" a="1"/>
  <c r="AB702" i="5" s="1"/>
  <c r="AB703" i="5" a="1"/>
  <c r="AB703" i="5" s="1"/>
  <c r="AB704" i="5" a="1"/>
  <c r="AB704" i="5" s="1"/>
  <c r="AB705" i="5" a="1"/>
  <c r="AB705" i="5" s="1"/>
  <c r="AB706" i="5" a="1"/>
  <c r="AB706" i="5" s="1"/>
  <c r="AB707" i="5" a="1"/>
  <c r="AB707" i="5" s="1"/>
  <c r="AB708" i="5" a="1"/>
  <c r="AB708" i="5"/>
  <c r="AB709" i="5" a="1"/>
  <c r="AB709" i="5" s="1"/>
  <c r="AB710" i="5" a="1"/>
  <c r="AB710" i="5" s="1"/>
  <c r="AB711" i="5" a="1"/>
  <c r="AB711" i="5" s="1"/>
  <c r="AB712" i="5" a="1"/>
  <c r="AB712" i="5"/>
  <c r="AB713" i="5" a="1"/>
  <c r="AB713" i="5" s="1"/>
  <c r="AB714" i="5" a="1"/>
  <c r="AB714" i="5" s="1"/>
  <c r="AB715" i="5" a="1"/>
  <c r="AB715" i="5" s="1"/>
  <c r="AB716" i="5" a="1"/>
  <c r="AB716" i="5" s="1"/>
  <c r="AB717" i="5" a="1"/>
  <c r="AB717" i="5" s="1"/>
  <c r="AB718" i="5" a="1"/>
  <c r="AB718" i="5" s="1"/>
  <c r="AB719" i="5" a="1"/>
  <c r="AB719" i="5" s="1"/>
  <c r="AB720" i="5" a="1"/>
  <c r="AB720" i="5" s="1"/>
  <c r="AB721" i="5" a="1"/>
  <c r="AB721" i="5" s="1"/>
  <c r="AB722" i="5" a="1"/>
  <c r="AB722" i="5" s="1"/>
  <c r="AB723" i="5" a="1"/>
  <c r="AB723" i="5" s="1"/>
  <c r="AB724" i="5" a="1"/>
  <c r="AB724" i="5"/>
  <c r="AB725" i="5" a="1"/>
  <c r="AB725" i="5" s="1"/>
  <c r="AB726" i="5" a="1"/>
  <c r="AB726" i="5" s="1"/>
  <c r="AB727" i="5" a="1"/>
  <c r="AB727" i="5" s="1"/>
  <c r="AB728" i="5" a="1"/>
  <c r="AB728" i="5"/>
  <c r="AB729" i="5" a="1"/>
  <c r="AB729" i="5" s="1"/>
  <c r="AB730" i="5" a="1"/>
  <c r="AB730" i="5" s="1"/>
  <c r="AB731" i="5" a="1"/>
  <c r="AB731" i="5" s="1"/>
  <c r="AB732" i="5" a="1"/>
  <c r="AB732" i="5"/>
  <c r="AB733" i="5" a="1"/>
  <c r="AB733" i="5" s="1"/>
  <c r="AB734" i="5" a="1"/>
  <c r="AB734" i="5" s="1"/>
  <c r="AB735" i="5" a="1"/>
  <c r="AB735" i="5" s="1"/>
  <c r="AB736" i="5" a="1"/>
  <c r="AB736" i="5" s="1"/>
  <c r="AB737" i="5" a="1"/>
  <c r="AB737" i="5" s="1"/>
  <c r="AB738" i="5" a="1"/>
  <c r="AB738" i="5" s="1"/>
  <c r="AB739" i="5" a="1"/>
  <c r="AB739" i="5" s="1"/>
  <c r="AB740" i="5" a="1"/>
  <c r="AB740" i="5"/>
  <c r="AB741" i="5" a="1"/>
  <c r="AB741" i="5" s="1"/>
  <c r="AB742" i="5" a="1"/>
  <c r="AB742" i="5" s="1"/>
  <c r="AB743" i="5" a="1"/>
  <c r="AB743" i="5" s="1"/>
  <c r="AB744" i="5" a="1"/>
  <c r="AB744" i="5"/>
  <c r="AB745" i="5" a="1"/>
  <c r="AB745" i="5" s="1"/>
  <c r="AB746" i="5" a="1"/>
  <c r="AB746" i="5" s="1"/>
  <c r="AB747" i="5" a="1"/>
  <c r="AB747" i="5" s="1"/>
  <c r="AB748" i="5" a="1"/>
  <c r="AB748" i="5" s="1"/>
  <c r="AB749" i="5" a="1"/>
  <c r="AB749" i="5" s="1"/>
  <c r="AB750" i="5" a="1"/>
  <c r="AB750" i="5" s="1"/>
  <c r="AB751" i="5" a="1"/>
  <c r="AB751" i="5" s="1"/>
  <c r="AB752" i="5" a="1"/>
  <c r="AB752" i="5" s="1"/>
  <c r="AB753" i="5" a="1"/>
  <c r="AB753" i="5" s="1"/>
  <c r="AB754" i="5" a="1"/>
  <c r="AB754" i="5" s="1"/>
  <c r="AB755" i="5" a="1"/>
  <c r="AB755" i="5" s="1"/>
  <c r="AB756" i="5" a="1"/>
  <c r="AB756" i="5"/>
  <c r="AB757" i="5" a="1"/>
  <c r="AB757" i="5" s="1"/>
  <c r="AB758" i="5" a="1"/>
  <c r="AB758" i="5" s="1"/>
  <c r="AB759" i="5" a="1"/>
  <c r="AB759" i="5" s="1"/>
  <c r="AB760" i="5" a="1"/>
  <c r="AB760" i="5"/>
  <c r="AB761" i="5" a="1"/>
  <c r="AB761" i="5" s="1"/>
  <c r="AB762" i="5" a="1"/>
  <c r="AB762" i="5" s="1"/>
  <c r="AB763" i="5" a="1"/>
  <c r="AB763" i="5" s="1"/>
  <c r="AB764" i="5" a="1"/>
  <c r="AB764" i="5"/>
  <c r="AB765" i="5" a="1"/>
  <c r="AB765" i="5" s="1"/>
  <c r="AB766" i="5" a="1"/>
  <c r="AB766" i="5" s="1"/>
  <c r="AB767" i="5" a="1"/>
  <c r="AB767" i="5" s="1"/>
  <c r="AB768" i="5" a="1"/>
  <c r="AB768" i="5" s="1"/>
  <c r="AB769" i="5" a="1"/>
  <c r="AB769" i="5" s="1"/>
  <c r="AB770" i="5" a="1"/>
  <c r="AB770" i="5" s="1"/>
  <c r="AB771" i="5" a="1"/>
  <c r="AB771" i="5" s="1"/>
  <c r="AB772" i="5" a="1"/>
  <c r="AB772" i="5"/>
  <c r="AB773" i="5" a="1"/>
  <c r="AB773" i="5" s="1"/>
  <c r="AB774" i="5" a="1"/>
  <c r="AB774" i="5" s="1"/>
  <c r="AB775" i="5" a="1"/>
  <c r="AB775" i="5" s="1"/>
  <c r="AB776" i="5" a="1"/>
  <c r="AB776" i="5"/>
  <c r="AB777" i="5" a="1"/>
  <c r="AB777" i="5" s="1"/>
  <c r="AB778" i="5" a="1"/>
  <c r="AB778" i="5" s="1"/>
  <c r="AB779" i="5" a="1"/>
  <c r="AB779" i="5" s="1"/>
  <c r="AB780" i="5" a="1"/>
  <c r="AB780" i="5" s="1"/>
  <c r="AB781" i="5" a="1"/>
  <c r="AB781" i="5" s="1"/>
  <c r="AB782" i="5" a="1"/>
  <c r="AB782" i="5" s="1"/>
  <c r="AB783" i="5" a="1"/>
  <c r="AB783" i="5" s="1"/>
  <c r="AB784" i="5" a="1"/>
  <c r="AB784" i="5" s="1"/>
  <c r="AB785" i="5" a="1"/>
  <c r="AB785" i="5" s="1"/>
  <c r="AB786" i="5" a="1"/>
  <c r="AB786" i="5" s="1"/>
  <c r="AB787" i="5" a="1"/>
  <c r="AB787" i="5" s="1"/>
  <c r="AB788" i="5" a="1"/>
  <c r="AB788" i="5"/>
  <c r="AB789" i="5" a="1"/>
  <c r="AB789" i="5" s="1"/>
  <c r="AB790" i="5" a="1"/>
  <c r="AB790" i="5" s="1"/>
  <c r="AB791" i="5" a="1"/>
  <c r="AB791" i="5" s="1"/>
  <c r="AB792" i="5" a="1"/>
  <c r="AB792" i="5"/>
  <c r="AB793" i="5" a="1"/>
  <c r="AB793" i="5" s="1"/>
  <c r="AB794" i="5" a="1"/>
  <c r="AB794" i="5" s="1"/>
  <c r="AB795" i="5" a="1"/>
  <c r="AB795" i="5" s="1"/>
  <c r="AB796" i="5" a="1"/>
  <c r="AB796" i="5"/>
  <c r="AB797" i="5" a="1"/>
  <c r="AB797" i="5" s="1"/>
  <c r="AB798" i="5" a="1"/>
  <c r="AB798" i="5" s="1"/>
  <c r="AB799" i="5" a="1"/>
  <c r="AB799" i="5" s="1"/>
  <c r="AB800" i="5" a="1"/>
  <c r="AB800" i="5" s="1"/>
  <c r="AB801" i="5" a="1"/>
  <c r="AB801" i="5" s="1"/>
  <c r="AB802" i="5" a="1"/>
  <c r="AB802" i="5" s="1"/>
  <c r="AB803" i="5" a="1"/>
  <c r="AB803" i="5" s="1"/>
  <c r="AB804" i="5" a="1"/>
  <c r="AB804" i="5"/>
  <c r="AB805" i="5" a="1"/>
  <c r="AB805" i="5" s="1"/>
  <c r="AB806" i="5" a="1"/>
  <c r="AB806" i="5" s="1"/>
  <c r="AB807" i="5" a="1"/>
  <c r="AB807" i="5" s="1"/>
  <c r="AB808" i="5" a="1"/>
  <c r="AB808" i="5"/>
  <c r="AB809" i="5" a="1"/>
  <c r="AB809" i="5" s="1"/>
  <c r="AB810" i="5" a="1"/>
  <c r="AB810" i="5" s="1"/>
  <c r="AB811" i="5" a="1"/>
  <c r="AB811" i="5" s="1"/>
  <c r="AB812" i="5" a="1"/>
  <c r="AB812" i="5" s="1"/>
  <c r="AB813" i="5" a="1"/>
  <c r="AB813" i="5" s="1"/>
  <c r="AB814" i="5" a="1"/>
  <c r="AB814" i="5" s="1"/>
  <c r="AB815" i="5" a="1"/>
  <c r="AB815" i="5" s="1"/>
  <c r="AB816" i="5" a="1"/>
  <c r="AB816" i="5" s="1"/>
  <c r="AB817" i="5" a="1"/>
  <c r="AB817" i="5" s="1"/>
  <c r="AB818" i="5" a="1"/>
  <c r="AB818" i="5" s="1"/>
  <c r="AB819" i="5" a="1"/>
  <c r="AB819" i="5" s="1"/>
  <c r="AB820" i="5" a="1"/>
  <c r="AB820" i="5"/>
  <c r="AB821" i="5" a="1"/>
  <c r="AB821" i="5" s="1"/>
  <c r="AB822" i="5" a="1"/>
  <c r="AB822" i="5" s="1"/>
  <c r="AB823" i="5" a="1"/>
  <c r="AB823" i="5" s="1"/>
  <c r="AB824" i="5" a="1"/>
  <c r="AB824" i="5"/>
  <c r="AB825" i="5" a="1"/>
  <c r="AB825" i="5" s="1"/>
  <c r="AB826" i="5" a="1"/>
  <c r="AB826" i="5" s="1"/>
  <c r="AB827" i="5" a="1"/>
  <c r="AB827" i="5" s="1"/>
  <c r="AB828" i="5" a="1"/>
  <c r="AB828" i="5"/>
  <c r="AB829" i="5" a="1"/>
  <c r="AB829" i="5" s="1"/>
  <c r="AB830" i="5" a="1"/>
  <c r="AB830" i="5" s="1"/>
  <c r="AB831" i="5" a="1"/>
  <c r="AB831" i="5" s="1"/>
  <c r="AB832" i="5" a="1"/>
  <c r="AB832" i="5" s="1"/>
  <c r="AB833" i="5" a="1"/>
  <c r="AB833" i="5" s="1"/>
  <c r="AB834" i="5" a="1"/>
  <c r="AB834" i="5" s="1"/>
  <c r="AB835" i="5" a="1"/>
  <c r="AB835" i="5" s="1"/>
  <c r="AB836" i="5" a="1"/>
  <c r="AB836" i="5"/>
  <c r="AB837" i="5" a="1"/>
  <c r="AB837" i="5" s="1"/>
  <c r="AB838" i="5" a="1"/>
  <c r="AB838" i="5" s="1"/>
  <c r="AB839" i="5" a="1"/>
  <c r="AB839" i="5" s="1"/>
  <c r="AB840" i="5" a="1"/>
  <c r="AB840" i="5"/>
  <c r="AB841" i="5" a="1"/>
  <c r="AB841" i="5" s="1"/>
  <c r="AB842" i="5" a="1"/>
  <c r="AB842" i="5" s="1"/>
  <c r="AB843" i="5" a="1"/>
  <c r="AB843" i="5" s="1"/>
  <c r="AB844" i="5" a="1"/>
  <c r="AB844" i="5" s="1"/>
  <c r="AB845" i="5" a="1"/>
  <c r="AB845" i="5" s="1"/>
  <c r="AB846" i="5" a="1"/>
  <c r="AB846" i="5" s="1"/>
  <c r="AB847" i="5" a="1"/>
  <c r="AB847" i="5" s="1"/>
  <c r="AB848" i="5" a="1"/>
  <c r="AB848" i="5" s="1"/>
  <c r="AB849" i="5" a="1"/>
  <c r="AB849" i="5" s="1"/>
  <c r="AB850" i="5" a="1"/>
  <c r="AB850" i="5" s="1"/>
  <c r="AB851" i="5" a="1"/>
  <c r="AB851" i="5" s="1"/>
  <c r="AB852" i="5" a="1"/>
  <c r="AB852" i="5"/>
  <c r="AB853" i="5" a="1"/>
  <c r="AB853" i="5" s="1"/>
  <c r="AB854" i="5" a="1"/>
  <c r="AB854" i="5" s="1"/>
  <c r="AB855" i="5" a="1"/>
  <c r="AB855" i="5" s="1"/>
  <c r="AB856" i="5" a="1"/>
  <c r="AB856" i="5"/>
  <c r="AB857" i="5" a="1"/>
  <c r="AB857" i="5" s="1"/>
  <c r="AB858" i="5" a="1"/>
  <c r="AB858" i="5" s="1"/>
  <c r="AB859" i="5" a="1"/>
  <c r="AB859" i="5" s="1"/>
  <c r="AB860" i="5" a="1"/>
  <c r="AB860" i="5"/>
  <c r="AB861" i="5" a="1"/>
  <c r="AB861" i="5" s="1"/>
  <c r="AB862" i="5" a="1"/>
  <c r="AB862" i="5" s="1"/>
  <c r="AB863" i="5" a="1"/>
  <c r="AB863" i="5" s="1"/>
  <c r="AB864" i="5" a="1"/>
  <c r="AB864" i="5" s="1"/>
  <c r="AB865" i="5" a="1"/>
  <c r="AB865" i="5" s="1"/>
  <c r="AB866" i="5" a="1"/>
  <c r="AB866" i="5" s="1"/>
  <c r="AB867" i="5" a="1"/>
  <c r="AB867" i="5" s="1"/>
  <c r="AB868" i="5" a="1"/>
  <c r="AB868" i="5"/>
  <c r="AB869" i="5" a="1"/>
  <c r="AB869" i="5" s="1"/>
  <c r="AB870" i="5" a="1"/>
  <c r="AB870" i="5" s="1"/>
  <c r="AB871" i="5" a="1"/>
  <c r="AB871" i="5" s="1"/>
  <c r="AB872" i="5" a="1"/>
  <c r="AB872" i="5"/>
  <c r="AB873" i="5" a="1"/>
  <c r="AB873" i="5" s="1"/>
  <c r="AB874" i="5" a="1"/>
  <c r="AB874" i="5" s="1"/>
  <c r="AB875" i="5" a="1"/>
  <c r="AB875" i="5" s="1"/>
  <c r="AB876" i="5" a="1"/>
  <c r="AB876" i="5" s="1"/>
  <c r="AB877" i="5" a="1"/>
  <c r="AB877" i="5" s="1"/>
  <c r="AB878" i="5" a="1"/>
  <c r="AB878" i="5" s="1"/>
  <c r="AB879" i="5" a="1"/>
  <c r="AB879" i="5" s="1"/>
  <c r="AB880" i="5" a="1"/>
  <c r="AB880" i="5" s="1"/>
  <c r="AB881" i="5" a="1"/>
  <c r="AB881" i="5" s="1"/>
  <c r="AB882" i="5" a="1"/>
  <c r="AB882" i="5" s="1"/>
  <c r="AB883" i="5" a="1"/>
  <c r="AB883" i="5" s="1"/>
  <c r="AB884" i="5" a="1"/>
  <c r="AB884" i="5"/>
  <c r="AB885" i="5" a="1"/>
  <c r="AB885" i="5" s="1"/>
  <c r="AB886" i="5" a="1"/>
  <c r="AB886" i="5" s="1"/>
  <c r="AB887" i="5" a="1"/>
  <c r="AB887" i="5" s="1"/>
  <c r="AB888" i="5" a="1"/>
  <c r="AB888" i="5"/>
  <c r="AB889" i="5" a="1"/>
  <c r="AB889" i="5" s="1"/>
  <c r="AB890" i="5" a="1"/>
  <c r="AB890" i="5" s="1"/>
  <c r="AB891" i="5" a="1"/>
  <c r="AB891" i="5" s="1"/>
  <c r="AB892" i="5" a="1"/>
  <c r="AB892" i="5"/>
  <c r="AB893" i="5" a="1"/>
  <c r="AB893" i="5" s="1"/>
  <c r="AB894" i="5" a="1"/>
  <c r="AB894" i="5" s="1"/>
  <c r="AB895" i="5" a="1"/>
  <c r="AB895" i="5" s="1"/>
  <c r="AB896" i="5" a="1"/>
  <c r="AB896" i="5" s="1"/>
  <c r="AB897" i="5" a="1"/>
  <c r="AB897" i="5" s="1"/>
  <c r="AB898" i="5" a="1"/>
  <c r="AB898" i="5" s="1"/>
  <c r="AB899" i="5" a="1"/>
  <c r="AB899" i="5" s="1"/>
  <c r="AB900" i="5" a="1"/>
  <c r="AB900" i="5"/>
  <c r="AB901" i="5" a="1"/>
  <c r="AB901" i="5" s="1"/>
  <c r="AB902" i="5" a="1"/>
  <c r="AB902" i="5" s="1"/>
  <c r="AB903" i="5" a="1"/>
  <c r="AB903" i="5" s="1"/>
  <c r="AB904" i="5" a="1"/>
  <c r="AB904" i="5"/>
  <c r="AB905" i="5" a="1"/>
  <c r="AB905" i="5" s="1"/>
  <c r="AB906" i="5" a="1"/>
  <c r="AB906" i="5" s="1"/>
  <c r="AB907" i="5" a="1"/>
  <c r="AB907" i="5" s="1"/>
  <c r="AB908" i="5" a="1"/>
  <c r="AB908" i="5" s="1"/>
  <c r="AB909" i="5" a="1"/>
  <c r="AB909" i="5" s="1"/>
  <c r="AB910" i="5" a="1"/>
  <c r="AB910" i="5" s="1"/>
  <c r="AB911" i="5" a="1"/>
  <c r="AB911" i="5" s="1"/>
  <c r="AB912" i="5" a="1"/>
  <c r="AB912" i="5" s="1"/>
  <c r="AB913" i="5" a="1"/>
  <c r="AB913" i="5" s="1"/>
  <c r="AB914" i="5" a="1"/>
  <c r="AB914" i="5" s="1"/>
  <c r="AB915" i="5" a="1"/>
  <c r="AB915" i="5" s="1"/>
  <c r="AB916" i="5" a="1"/>
  <c r="AB916" i="5"/>
  <c r="AB917" i="5" a="1"/>
  <c r="AB917" i="5" s="1"/>
  <c r="AB918" i="5" a="1"/>
  <c r="AB918" i="5" s="1"/>
  <c r="AB919" i="5" a="1"/>
  <c r="AB919" i="5" s="1"/>
  <c r="AB920" i="5" a="1"/>
  <c r="AB920" i="5"/>
  <c r="AB921" i="5" a="1"/>
  <c r="AB921" i="5" s="1"/>
  <c r="AB922" i="5" a="1"/>
  <c r="AB922" i="5" s="1"/>
  <c r="AB923" i="5" a="1"/>
  <c r="AB923" i="5" s="1"/>
  <c r="AB924" i="5" a="1"/>
  <c r="AB924" i="5"/>
  <c r="AB925" i="5" a="1"/>
  <c r="AB925" i="5" s="1"/>
  <c r="AB926" i="5" a="1"/>
  <c r="AB926" i="5" s="1"/>
  <c r="AB927" i="5" a="1"/>
  <c r="AB927" i="5" s="1"/>
  <c r="AB928" i="5" a="1"/>
  <c r="AB928" i="5" s="1"/>
  <c r="AB929" i="5" a="1"/>
  <c r="AB929" i="5" s="1"/>
  <c r="AB930" i="5" a="1"/>
  <c r="AB930" i="5" s="1"/>
  <c r="AB931" i="5" a="1"/>
  <c r="AB931" i="5" s="1"/>
  <c r="AB932" i="5" a="1"/>
  <c r="AB932" i="5"/>
  <c r="AB933" i="5" a="1"/>
  <c r="AB933" i="5" s="1"/>
  <c r="AB934" i="5" a="1"/>
  <c r="AB934" i="5" s="1"/>
  <c r="AB935" i="5" a="1"/>
  <c r="AB935" i="5" s="1"/>
  <c r="AB936" i="5" a="1"/>
  <c r="AB936" i="5"/>
  <c r="AB937" i="5" a="1"/>
  <c r="AB937" i="5" s="1"/>
  <c r="AB938" i="5" a="1"/>
  <c r="AB938" i="5" s="1"/>
  <c r="AB939" i="5" a="1"/>
  <c r="AB939" i="5" s="1"/>
  <c r="AB940" i="5" a="1"/>
  <c r="AB940" i="5" s="1"/>
  <c r="AB941" i="5" a="1"/>
  <c r="AB941" i="5" s="1"/>
  <c r="AB942" i="5" a="1"/>
  <c r="AB942" i="5" s="1"/>
  <c r="AB943" i="5" a="1"/>
  <c r="AB943" i="5" s="1"/>
  <c r="AB944" i="5" a="1"/>
  <c r="AB944" i="5" s="1"/>
  <c r="AB945" i="5" a="1"/>
  <c r="AB945" i="5" s="1"/>
  <c r="AB946" i="5" a="1"/>
  <c r="AB946" i="5" s="1"/>
  <c r="AB947" i="5" a="1"/>
  <c r="AB947" i="5" s="1"/>
  <c r="AB948" i="5" a="1"/>
  <c r="AB948" i="5"/>
  <c r="AB949" i="5" a="1"/>
  <c r="AB949" i="5" s="1"/>
  <c r="AB950" i="5" a="1"/>
  <c r="AB950" i="5" s="1"/>
  <c r="AB951" i="5" a="1"/>
  <c r="AB951" i="5" s="1"/>
  <c r="AB952" i="5" a="1"/>
  <c r="AB952" i="5"/>
  <c r="AB953" i="5" a="1"/>
  <c r="AB953" i="5" s="1"/>
  <c r="AB954" i="5" a="1"/>
  <c r="AB954" i="5" s="1"/>
  <c r="AB955" i="5" a="1"/>
  <c r="AB955" i="5" s="1"/>
  <c r="AB956" i="5" a="1"/>
  <c r="AB956" i="5"/>
  <c r="AB957" i="5" a="1"/>
  <c r="AB957" i="5" s="1"/>
  <c r="AB958" i="5" a="1"/>
  <c r="AB958" i="5" s="1"/>
  <c r="AB959" i="5" a="1"/>
  <c r="AB959" i="5" s="1"/>
  <c r="AB960" i="5" a="1"/>
  <c r="AB960" i="5" s="1"/>
  <c r="AB961" i="5" a="1"/>
  <c r="AB961" i="5" s="1"/>
  <c r="AB962" i="5" a="1"/>
  <c r="AB962" i="5" s="1"/>
  <c r="AB963" i="5" a="1"/>
  <c r="AB963" i="5" s="1"/>
  <c r="AB964" i="5" a="1"/>
  <c r="AB964" i="5"/>
  <c r="AB965" i="5" a="1"/>
  <c r="AB965" i="5" s="1"/>
  <c r="AB966" i="5" a="1"/>
  <c r="AB966" i="5" s="1"/>
  <c r="AB967" i="5" a="1"/>
  <c r="AB967" i="5" s="1"/>
  <c r="AB968" i="5" a="1"/>
  <c r="AB968" i="5"/>
  <c r="AB969" i="5" a="1"/>
  <c r="AB969" i="5" s="1"/>
  <c r="AB970" i="5" a="1"/>
  <c r="AB970" i="5" s="1"/>
  <c r="AB971" i="5" a="1"/>
  <c r="AB971" i="5" s="1"/>
  <c r="AB972" i="5" a="1"/>
  <c r="AB972" i="5" s="1"/>
  <c r="AB973" i="5" a="1"/>
  <c r="AB973" i="5" s="1"/>
  <c r="AB974" i="5" a="1"/>
  <c r="AB974" i="5" s="1"/>
  <c r="AB975" i="5" a="1"/>
  <c r="AB975" i="5" s="1"/>
  <c r="AB976" i="5" a="1"/>
  <c r="AB976" i="5" s="1"/>
  <c r="AB977" i="5" a="1"/>
  <c r="AB977" i="5" s="1"/>
  <c r="AB978" i="5" a="1"/>
  <c r="AB978" i="5" s="1"/>
  <c r="AB979" i="5" a="1"/>
  <c r="AB979" i="5" s="1"/>
  <c r="AB980" i="5" a="1"/>
  <c r="AB980" i="5"/>
  <c r="AB981" i="5" a="1"/>
  <c r="AB981" i="5" s="1"/>
  <c r="AB982" i="5" a="1"/>
  <c r="AB982" i="5" s="1"/>
  <c r="AB983" i="5" a="1"/>
  <c r="AB983" i="5" s="1"/>
  <c r="AB984" i="5" a="1"/>
  <c r="AB984" i="5"/>
  <c r="AB985" i="5" a="1"/>
  <c r="AB985" i="5" s="1"/>
  <c r="AB986" i="5" a="1"/>
  <c r="AB986" i="5" s="1"/>
  <c r="AB987" i="5" a="1"/>
  <c r="AB987" i="5" s="1"/>
  <c r="AB988" i="5" a="1"/>
  <c r="AB988" i="5"/>
  <c r="AB989" i="5" a="1"/>
  <c r="AB989" i="5" s="1"/>
  <c r="AB990" i="5" a="1"/>
  <c r="AB990" i="5" s="1"/>
  <c r="AB991" i="5" a="1"/>
  <c r="AB991" i="5" s="1"/>
  <c r="AB992" i="5" a="1"/>
  <c r="AB992" i="5" s="1"/>
  <c r="AB993" i="5" a="1"/>
  <c r="AB993" i="5" s="1"/>
  <c r="AB994" i="5" a="1"/>
  <c r="AB994" i="5" s="1"/>
  <c r="AB995" i="5" a="1"/>
  <c r="AB995" i="5" s="1"/>
  <c r="AB996" i="5" a="1"/>
  <c r="AB996" i="5"/>
  <c r="AB997" i="5" a="1"/>
  <c r="AB997" i="5" s="1"/>
  <c r="AB998" i="5" a="1"/>
  <c r="AB998" i="5" s="1"/>
  <c r="AB999" i="5" a="1"/>
  <c r="AB999" i="5" s="1"/>
  <c r="AB1000" i="5" a="1"/>
  <c r="AB1000" i="5"/>
  <c r="AB1001" i="5" a="1"/>
  <c r="AB1001" i="5" s="1"/>
  <c r="AB1002" i="5" a="1"/>
  <c r="AB1002" i="5" s="1"/>
  <c r="AB1003" i="5" a="1"/>
  <c r="AB1003" i="5" s="1"/>
  <c r="AB1004" i="5" a="1"/>
  <c r="AB1004" i="5" s="1"/>
  <c r="AB1005" i="5" a="1"/>
  <c r="AB1005" i="5" s="1"/>
  <c r="AB1006" i="5" a="1"/>
  <c r="AB1006" i="5" s="1"/>
  <c r="AB1007" i="5" a="1"/>
  <c r="AB1007" i="5" s="1"/>
  <c r="AB1008" i="5" a="1"/>
  <c r="AB1008" i="5" s="1"/>
  <c r="AB1009" i="5" a="1"/>
  <c r="AB1009" i="5" s="1"/>
  <c r="AB1010" i="5" a="1"/>
  <c r="AB1010" i="5" s="1"/>
  <c r="AB1011" i="5" a="1"/>
  <c r="AB1011" i="5" s="1"/>
  <c r="AB1012" i="5" a="1"/>
  <c r="AB1012" i="5"/>
  <c r="AB1013" i="5" a="1"/>
  <c r="AB1013" i="5" s="1"/>
  <c r="AB1014" i="5" a="1"/>
  <c r="AB1014" i="5" s="1"/>
  <c r="AB1015" i="5" a="1"/>
  <c r="AB1015" i="5" s="1"/>
  <c r="AB1016" i="5" a="1"/>
  <c r="AB1016" i="5"/>
  <c r="AB1017" i="5" a="1"/>
  <c r="AB1017" i="5" s="1"/>
  <c r="AB1018" i="5" a="1"/>
  <c r="AB1018" i="5" s="1"/>
  <c r="AB1019" i="5" a="1"/>
  <c r="AB1019" i="5" s="1"/>
  <c r="AB1020" i="5" a="1"/>
  <c r="AB1020" i="5"/>
  <c r="AB1021" i="5" a="1"/>
  <c r="AB1021" i="5" s="1"/>
  <c r="AB1022" i="5" a="1"/>
  <c r="AB1022" i="5" s="1"/>
  <c r="AB1023" i="5" a="1"/>
  <c r="AB1023" i="5" s="1"/>
  <c r="AB1024" i="5" a="1"/>
  <c r="AB1024" i="5" s="1"/>
  <c r="AB1025" i="5" a="1"/>
  <c r="AB1025" i="5" s="1"/>
  <c r="AB1026" i="5" a="1"/>
  <c r="AB1026" i="5" s="1"/>
  <c r="AB1027" i="5" a="1"/>
  <c r="AB1027" i="5" s="1"/>
  <c r="AB1028" i="5" a="1"/>
  <c r="AB1028" i="5"/>
  <c r="AB1029" i="5" a="1"/>
  <c r="AB1029" i="5" s="1"/>
  <c r="AB1030" i="5" a="1"/>
  <c r="AB1030" i="5" s="1"/>
  <c r="AB1031" i="5" a="1"/>
  <c r="AB1031" i="5" s="1"/>
  <c r="AB1032" i="5" a="1"/>
  <c r="AB1032" i="5"/>
  <c r="AB1033" i="5" a="1"/>
  <c r="AB1033" i="5" s="1"/>
  <c r="AB1034" i="5" a="1"/>
  <c r="AB1034" i="5" s="1"/>
  <c r="AB1035" i="5" a="1"/>
  <c r="AB1035" i="5" s="1"/>
  <c r="AB1036" i="5" a="1"/>
  <c r="AB1036" i="5" s="1"/>
  <c r="AB1037" i="5" a="1"/>
  <c r="AB1037" i="5" s="1"/>
  <c r="AB1038" i="5" a="1"/>
  <c r="AB1038" i="5" s="1"/>
  <c r="AB1039" i="5" a="1"/>
  <c r="AB1039" i="5" s="1"/>
  <c r="AB1040" i="5" a="1"/>
  <c r="AB1040" i="5" s="1"/>
  <c r="AB1041" i="5" a="1"/>
  <c r="AB1041" i="5" s="1"/>
  <c r="AB1042" i="5" a="1"/>
  <c r="AB1042" i="5" s="1"/>
  <c r="AB1043" i="5" a="1"/>
  <c r="AB1043" i="5" s="1"/>
  <c r="AB1044" i="5" a="1"/>
  <c r="AB1044" i="5"/>
  <c r="AB1045" i="5" a="1"/>
  <c r="AB1045" i="5" s="1"/>
  <c r="AB1046" i="5" a="1"/>
  <c r="AB1046" i="5" s="1"/>
  <c r="AB1047" i="5" a="1"/>
  <c r="AB1047" i="5" s="1"/>
  <c r="AB1048" i="5" a="1"/>
  <c r="AB1048" i="5"/>
  <c r="AB1049" i="5" a="1"/>
  <c r="AB1049" i="5" s="1"/>
  <c r="AB1050" i="5" a="1"/>
  <c r="AB1050" i="5" s="1"/>
  <c r="AB1051" i="5" a="1"/>
  <c r="AB1051" i="5" s="1"/>
  <c r="AB1052" i="5" a="1"/>
  <c r="AB1052" i="5"/>
  <c r="AB1053" i="5" a="1"/>
  <c r="AB1053" i="5" s="1"/>
  <c r="AB1054" i="5" a="1"/>
  <c r="AB1054" i="5" s="1"/>
  <c r="AB1055" i="5" a="1"/>
  <c r="AB1055" i="5" s="1"/>
  <c r="AB1056" i="5" a="1"/>
  <c r="AB1056" i="5" s="1"/>
  <c r="AB1057" i="5" a="1"/>
  <c r="AB1057" i="5" s="1"/>
  <c r="AB1058" i="5" a="1"/>
  <c r="AB1058" i="5" s="1"/>
  <c r="AB1059" i="5" a="1"/>
  <c r="AB1059" i="5" s="1"/>
  <c r="AB1060" i="5" a="1"/>
  <c r="AB1060" i="5"/>
  <c r="AB1061" i="5" a="1"/>
  <c r="AB1061" i="5" s="1"/>
  <c r="AB1062" i="5" a="1"/>
  <c r="AB1062" i="5" s="1"/>
  <c r="AB1063" i="5" a="1"/>
  <c r="AB1063" i="5" s="1"/>
  <c r="AB1064" i="5" a="1"/>
  <c r="AB1064" i="5"/>
  <c r="AB1065" i="5" a="1"/>
  <c r="AB1065" i="5" s="1"/>
  <c r="AB1066" i="5" a="1"/>
  <c r="AB1066" i="5" s="1"/>
  <c r="AB1067" i="5" a="1"/>
  <c r="AB1067" i="5" s="1"/>
  <c r="AB1068" i="5" a="1"/>
  <c r="AB1068" i="5" s="1"/>
  <c r="AB1069" i="5" a="1"/>
  <c r="AB1069" i="5" s="1"/>
  <c r="AB1070" i="5" a="1"/>
  <c r="AB1070" i="5" s="1"/>
  <c r="AB1071" i="5" a="1"/>
  <c r="AB1071" i="5" s="1"/>
  <c r="AB1072" i="5" a="1"/>
  <c r="AB1072" i="5" s="1"/>
  <c r="AB1073" i="5" a="1"/>
  <c r="AB1073" i="5" s="1"/>
  <c r="AB1074" i="5" a="1"/>
  <c r="AB1074" i="5" s="1"/>
  <c r="AB1075" i="5" a="1"/>
  <c r="AB1075" i="5" s="1"/>
  <c r="AB1076" i="5" a="1"/>
  <c r="AB1076" i="5"/>
  <c r="AB1077" i="5" a="1"/>
  <c r="AB1077" i="5" s="1"/>
  <c r="AB1078" i="5" a="1"/>
  <c r="AB1078" i="5" s="1"/>
  <c r="AB1079" i="5" a="1"/>
  <c r="AB1079" i="5" s="1"/>
  <c r="AB1080" i="5" a="1"/>
  <c r="AB1080" i="5"/>
  <c r="AB1081" i="5" a="1"/>
  <c r="AB1081" i="5" s="1"/>
  <c r="AB1082" i="5" a="1"/>
  <c r="AB1082" i="5" s="1"/>
  <c r="AB1083" i="5" a="1"/>
  <c r="AB1083" i="5" s="1"/>
  <c r="AB1084" i="5" a="1"/>
  <c r="AB1084" i="5"/>
  <c r="AB1085" i="5" a="1"/>
  <c r="AB1085" i="5" s="1"/>
  <c r="AB1086" i="5" a="1"/>
  <c r="AB1086" i="5" s="1"/>
  <c r="AB1087" i="5" a="1"/>
  <c r="AB1087" i="5" s="1"/>
  <c r="AB1088" i="5" a="1"/>
  <c r="AB1088" i="5" s="1"/>
  <c r="AB1089" i="5" a="1"/>
  <c r="AB1089" i="5" s="1"/>
  <c r="AB1090" i="5" a="1"/>
  <c r="AB1090" i="5" s="1"/>
  <c r="AB1091" i="5" a="1"/>
  <c r="AB1091" i="5" s="1"/>
  <c r="AB1092" i="5" a="1"/>
  <c r="AB1092" i="5"/>
  <c r="AB1093" i="5" a="1"/>
  <c r="AB1093" i="5" s="1"/>
  <c r="AB1094" i="5" a="1"/>
  <c r="AB1094" i="5" s="1"/>
  <c r="AB1095" i="5" a="1"/>
  <c r="AB1095" i="5" s="1"/>
  <c r="AB1096" i="5" a="1"/>
  <c r="AB1096" i="5" s="1"/>
  <c r="AB1097" i="5" a="1"/>
  <c r="AB1097" i="5" s="1"/>
  <c r="AB1098" i="5" a="1"/>
  <c r="AB1098" i="5" s="1"/>
  <c r="AB1099" i="5" a="1"/>
  <c r="AB1099" i="5" s="1"/>
  <c r="AB1100" i="5" a="1"/>
  <c r="AB1100" i="5"/>
  <c r="AB1101" i="5" a="1"/>
  <c r="AB1101" i="5" s="1"/>
  <c r="AB1102" i="5" a="1"/>
  <c r="AB1102" i="5" s="1"/>
  <c r="AB1103" i="5" a="1"/>
  <c r="AB1103" i="5" s="1"/>
  <c r="AB1104" i="5" a="1"/>
  <c r="AB1104" i="5" s="1"/>
  <c r="AB1105" i="5" a="1"/>
  <c r="AB1105" i="5" s="1"/>
  <c r="AB1106" i="5" a="1"/>
  <c r="AB1106" i="5"/>
  <c r="AB1107" i="5" a="1"/>
  <c r="AB1107" i="5" s="1"/>
  <c r="AB1108" i="5" a="1"/>
  <c r="AB1108" i="5"/>
  <c r="AB1109" i="5" a="1"/>
  <c r="AB1109" i="5" s="1"/>
  <c r="AB1110" i="5" a="1"/>
  <c r="AB1110" i="5" s="1"/>
  <c r="AB1111" i="5" a="1"/>
  <c r="AB1111" i="5" s="1"/>
  <c r="AB1112" i="5" a="1"/>
  <c r="AB1112" i="5" s="1"/>
  <c r="AB1113" i="5" a="1"/>
  <c r="AB1113" i="5" s="1"/>
  <c r="AB1114" i="5" a="1"/>
  <c r="AB1114" i="5" s="1"/>
  <c r="AB1115" i="5" a="1"/>
  <c r="AB1115" i="5" s="1"/>
  <c r="AB1116" i="5" a="1"/>
  <c r="AB1116" i="5" s="1"/>
  <c r="AB1117" i="5" a="1"/>
  <c r="AB1117" i="5" s="1"/>
  <c r="AB1118" i="5" a="1"/>
  <c r="AB1118" i="5"/>
  <c r="AB1119" i="5" a="1"/>
  <c r="AB1119" i="5" s="1"/>
  <c r="AB1120" i="5" a="1"/>
  <c r="AB1120" i="5" s="1"/>
  <c r="AB1121" i="5" a="1"/>
  <c r="AB1121" i="5" s="1"/>
  <c r="AB1122" i="5" a="1"/>
  <c r="AB1122" i="5"/>
  <c r="AB1123" i="5" a="1"/>
  <c r="AB1123" i="5" s="1"/>
  <c r="AB1124" i="5" a="1"/>
  <c r="AB1124" i="5" s="1"/>
  <c r="AB1125" i="5" a="1"/>
  <c r="AB1125" i="5" s="1"/>
  <c r="AB1126" i="5" a="1"/>
  <c r="AB1126" i="5" s="1"/>
  <c r="AB1127" i="5" a="1"/>
  <c r="AB1127" i="5" s="1"/>
  <c r="AB1128" i="5" a="1"/>
  <c r="AB1128" i="5" s="1"/>
  <c r="AB1129" i="5" a="1"/>
  <c r="AB1129" i="5" s="1"/>
  <c r="AB1130" i="5" a="1"/>
  <c r="AB1130" i="5" s="1"/>
  <c r="AB1131" i="5" a="1"/>
  <c r="AB1131" i="5" s="1"/>
  <c r="AB1132" i="5" a="1"/>
  <c r="AB1132" i="5" s="1"/>
  <c r="AB1133" i="5" a="1"/>
  <c r="AB1133" i="5" s="1"/>
  <c r="AB1134" i="5" a="1"/>
  <c r="AB1134" i="5"/>
  <c r="AB1135" i="5" a="1"/>
  <c r="AB1135" i="5" s="1"/>
  <c r="AB1136" i="5" a="1"/>
  <c r="AB1136" i="5" s="1"/>
  <c r="AB1137" i="5" a="1"/>
  <c r="AB1137" i="5" s="1"/>
  <c r="AB1138" i="5" a="1"/>
  <c r="AB1138" i="5"/>
  <c r="AB1139" i="5" a="1"/>
  <c r="AB1139" i="5" s="1"/>
  <c r="AB1140" i="5" a="1"/>
  <c r="AB1140" i="5" s="1"/>
  <c r="AB1141" i="5" a="1"/>
  <c r="AB1141" i="5" s="1"/>
  <c r="AB1142" i="5" a="1"/>
  <c r="AB1142" i="5"/>
  <c r="AB1143" i="5" a="1"/>
  <c r="AB1143" i="5" s="1"/>
  <c r="AB1144" i="5" a="1"/>
  <c r="AB1144" i="5" s="1"/>
  <c r="AB1145" i="5" a="1"/>
  <c r="AB1145" i="5" s="1"/>
  <c r="AB1146" i="5" a="1"/>
  <c r="AB1146" i="5" s="1"/>
  <c r="AB1147" i="5" a="1"/>
  <c r="AB1147" i="5" s="1"/>
  <c r="AB1148" i="5" a="1"/>
  <c r="AB1148" i="5" s="1"/>
  <c r="AB1149" i="5" a="1"/>
  <c r="AB1149" i="5" s="1"/>
  <c r="AB1150" i="5" a="1"/>
  <c r="AB1150" i="5"/>
  <c r="AB1151" i="5" a="1"/>
  <c r="AB1151" i="5" s="1"/>
  <c r="AB1152" i="5" a="1"/>
  <c r="AB1152" i="5" s="1"/>
  <c r="AB1153" i="5" a="1"/>
  <c r="AB1153" i="5" s="1"/>
  <c r="AB1154" i="5" a="1"/>
  <c r="AB1154" i="5"/>
  <c r="AB1155" i="5" a="1"/>
  <c r="AB1155" i="5" s="1"/>
  <c r="AB1156" i="5" a="1"/>
  <c r="AB1156" i="5" s="1"/>
  <c r="AB1157" i="5" a="1"/>
  <c r="AB1157" i="5" s="1"/>
  <c r="AB1158" i="5" a="1"/>
  <c r="AB1158" i="5" s="1"/>
  <c r="AB1159" i="5" a="1"/>
  <c r="AB1159" i="5" s="1"/>
  <c r="AB1160" i="5" a="1"/>
  <c r="AB1160" i="5" s="1"/>
  <c r="AB1161" i="5" a="1"/>
  <c r="AB1161" i="5" s="1"/>
  <c r="AB1162" i="5" a="1"/>
  <c r="AB1162" i="5" s="1"/>
  <c r="AB1163" i="5" a="1"/>
  <c r="AB1163" i="5" s="1"/>
  <c r="AB1164" i="5" a="1"/>
  <c r="AB1164" i="5" s="1"/>
  <c r="AB1165" i="5" a="1"/>
  <c r="AB1165" i="5" s="1"/>
  <c r="AB1166" i="5" a="1"/>
  <c r="AB1166" i="5"/>
  <c r="AB1167" i="5" a="1"/>
  <c r="AB1167" i="5" s="1"/>
  <c r="AB1168" i="5" a="1"/>
  <c r="AB1168" i="5" s="1"/>
  <c r="AB1169" i="5" a="1"/>
  <c r="AB1169" i="5" s="1"/>
  <c r="AB1170" i="5" a="1"/>
  <c r="AB1170" i="5"/>
  <c r="AB1171" i="5" a="1"/>
  <c r="AB1171" i="5" s="1"/>
  <c r="AB1172" i="5" a="1"/>
  <c r="AB1172" i="5" s="1"/>
  <c r="AB1173" i="5" a="1"/>
  <c r="AB1173" i="5" s="1"/>
  <c r="AB1174" i="5" a="1"/>
  <c r="AB1174" i="5"/>
  <c r="AB1175" i="5" a="1"/>
  <c r="AB1175" i="5" s="1"/>
  <c r="AB1176" i="5" a="1"/>
  <c r="AB1176" i="5" s="1"/>
  <c r="AB1177" i="5" a="1"/>
  <c r="AB1177" i="5" s="1"/>
  <c r="AB1178" i="5" a="1"/>
  <c r="AB1178" i="5" s="1"/>
  <c r="AB1179" i="5" a="1"/>
  <c r="AB1179" i="5" s="1"/>
  <c r="AB1180" i="5" a="1"/>
  <c r="AB1180" i="5" s="1"/>
  <c r="AB1181" i="5" a="1"/>
  <c r="AB1181" i="5" s="1"/>
  <c r="AB1182" i="5" a="1"/>
  <c r="AB1182" i="5"/>
  <c r="AB1183" i="5" a="1"/>
  <c r="AB1183" i="5" s="1"/>
  <c r="AB1184" i="5" a="1"/>
  <c r="AB1184" i="5" s="1"/>
  <c r="AB1185" i="5" a="1"/>
  <c r="AB1185" i="5" s="1"/>
  <c r="AB1186" i="5" a="1"/>
  <c r="AB1186" i="5"/>
  <c r="AB1187" i="5" a="1"/>
  <c r="AB1187" i="5" s="1"/>
  <c r="AB1188" i="5" a="1"/>
  <c r="AB1188" i="5" s="1"/>
  <c r="AB1189" i="5" a="1"/>
  <c r="AB1189" i="5" s="1"/>
  <c r="AB1190" i="5" a="1"/>
  <c r="AB1190" i="5" s="1"/>
  <c r="AB1191" i="5" a="1"/>
  <c r="AB1191" i="5" s="1"/>
  <c r="AB1192" i="5" a="1"/>
  <c r="AB1192" i="5" s="1"/>
  <c r="AB1193" i="5" a="1"/>
  <c r="AB1193" i="5" s="1"/>
  <c r="AB1194" i="5" a="1"/>
  <c r="AB1194" i="5" s="1"/>
  <c r="AB1195" i="5" a="1"/>
  <c r="AB1195" i="5" s="1"/>
  <c r="AB1196" i="5" a="1"/>
  <c r="AB1196" i="5" s="1"/>
  <c r="AB1197" i="5" a="1"/>
  <c r="AB1197" i="5" s="1"/>
  <c r="AB1198" i="5" a="1"/>
  <c r="AB1198" i="5"/>
  <c r="AB1199" i="5" a="1"/>
  <c r="AB1199" i="5" s="1"/>
  <c r="AB1200" i="5" a="1"/>
  <c r="AB1200" i="5" s="1"/>
  <c r="AB1201" i="5" a="1"/>
  <c r="AB1201" i="5" s="1"/>
  <c r="AB1202" i="5" a="1"/>
  <c r="AB1202" i="5"/>
  <c r="AB1203" i="5" a="1"/>
  <c r="AB1203" i="5" s="1"/>
  <c r="AB1204" i="5" a="1"/>
  <c r="AB1204" i="5" s="1"/>
  <c r="AB1205" i="5" a="1"/>
  <c r="AB1205" i="5" s="1"/>
  <c r="AB1206" i="5" a="1"/>
  <c r="AB1206" i="5"/>
  <c r="AB1207" i="5" a="1"/>
  <c r="AB1207" i="5" s="1"/>
  <c r="AB1208" i="5" a="1"/>
  <c r="AB1208" i="5" s="1"/>
  <c r="AB1209" i="5" a="1"/>
  <c r="AB1209" i="5" s="1"/>
  <c r="AB1210" i="5" a="1"/>
  <c r="AB1210" i="5" s="1"/>
  <c r="AB1211" i="5" a="1"/>
  <c r="AB1211" i="5" s="1"/>
  <c r="AB1212" i="5" a="1"/>
  <c r="AB1212" i="5" s="1"/>
  <c r="AB1213" i="5" a="1"/>
  <c r="AB1213" i="5" s="1"/>
  <c r="AB1214" i="5" a="1"/>
  <c r="AB1214" i="5"/>
  <c r="AB1215" i="5" a="1"/>
  <c r="AB1215" i="5" s="1"/>
  <c r="AB1216" i="5" a="1"/>
  <c r="AB1216" i="5" s="1"/>
  <c r="AB1217" i="5" a="1"/>
  <c r="AB1217" i="5" s="1"/>
  <c r="AB1218" i="5" a="1"/>
  <c r="AB1218" i="5"/>
  <c r="AB1219" i="5" a="1"/>
  <c r="AB1219" i="5" s="1"/>
  <c r="AB1220" i="5" a="1"/>
  <c r="AB1220" i="5" s="1"/>
  <c r="AB1221" i="5" a="1"/>
  <c r="AB1221" i="5" s="1"/>
  <c r="AB1222" i="5" a="1"/>
  <c r="AB1222" i="5" s="1"/>
  <c r="AB1223" i="5" a="1"/>
  <c r="AB1223" i="5" s="1"/>
  <c r="AB1224" i="5" a="1"/>
  <c r="AB1224" i="5" s="1"/>
  <c r="AB1225" i="5" a="1"/>
  <c r="AB1225" i="5" s="1"/>
  <c r="AB1226" i="5" a="1"/>
  <c r="AB1226" i="5" s="1"/>
  <c r="AB1227" i="5" a="1"/>
  <c r="AB1227" i="5" s="1"/>
  <c r="AB1228" i="5" a="1"/>
  <c r="AB1228" i="5" s="1"/>
  <c r="AB1229" i="5" a="1"/>
  <c r="AB1229" i="5" s="1"/>
  <c r="AB1230" i="5" a="1"/>
  <c r="AB1230" i="5"/>
  <c r="AB1231" i="5" a="1"/>
  <c r="AB1231" i="5" s="1"/>
  <c r="AB1232" i="5" a="1"/>
  <c r="AB1232" i="5" s="1"/>
  <c r="AB1233" i="5" a="1"/>
  <c r="AB1233" i="5" s="1"/>
  <c r="AB1234" i="5" a="1"/>
  <c r="AB1234" i="5"/>
  <c r="AB1235" i="5" a="1"/>
  <c r="AB1235" i="5" s="1"/>
  <c r="AB1236" i="5" a="1"/>
  <c r="AB1236" i="5" s="1"/>
  <c r="AB1237" i="5" a="1"/>
  <c r="AB1237" i="5" s="1"/>
  <c r="AB1238" i="5" a="1"/>
  <c r="AB1238" i="5"/>
  <c r="AB1239" i="5" a="1"/>
  <c r="AB1239" i="5" s="1"/>
  <c r="AB1240" i="5" a="1"/>
  <c r="AB1240" i="5" s="1"/>
  <c r="AB1241" i="5" a="1"/>
  <c r="AB1241" i="5" s="1"/>
  <c r="AB1242" i="5" a="1"/>
  <c r="AB1242" i="5" s="1"/>
  <c r="AB1243" i="5" a="1"/>
  <c r="AB1243" i="5" s="1"/>
  <c r="AB1244" i="5" a="1"/>
  <c r="AB1244" i="5" s="1"/>
  <c r="AB1245" i="5" a="1"/>
  <c r="AB1245" i="5" s="1"/>
  <c r="AB1246" i="5" a="1"/>
  <c r="AB1246" i="5"/>
  <c r="AB1247" i="5" a="1"/>
  <c r="AB1247" i="5" s="1"/>
  <c r="AB1248" i="5" a="1"/>
  <c r="AB1248" i="5" s="1"/>
  <c r="AB1249" i="5" a="1"/>
  <c r="AB1249" i="5" s="1"/>
  <c r="AB1250" i="5" a="1"/>
  <c r="AB1250" i="5"/>
  <c r="AB1251" i="5" a="1"/>
  <c r="AB1251" i="5" s="1"/>
  <c r="AB1252" i="5" a="1"/>
  <c r="AB1252" i="5" s="1"/>
  <c r="AB1253" i="5" a="1"/>
  <c r="AB1253" i="5" s="1"/>
  <c r="AB1254" i="5" a="1"/>
  <c r="AB1254" i="5" s="1"/>
  <c r="AB1255" i="5" a="1"/>
  <c r="AB1255" i="5" s="1"/>
  <c r="AB1256" i="5" a="1"/>
  <c r="AB1256" i="5" s="1"/>
  <c r="AB1257" i="5" a="1"/>
  <c r="AB1257" i="5" s="1"/>
  <c r="AB1258" i="5" a="1"/>
  <c r="AB1258" i="5" s="1"/>
  <c r="AB1259" i="5" a="1"/>
  <c r="AB1259" i="5" s="1"/>
  <c r="AB1260" i="5" a="1"/>
  <c r="AB1260" i="5" s="1"/>
  <c r="AB1261" i="5" a="1"/>
  <c r="AB1261" i="5" s="1"/>
  <c r="AB1262" i="5" a="1"/>
  <c r="AB1262" i="5"/>
  <c r="AB1263" i="5" a="1"/>
  <c r="AB1263" i="5" s="1"/>
  <c r="AB1264" i="5" a="1"/>
  <c r="AB1264" i="5" s="1"/>
  <c r="AB1265" i="5" a="1"/>
  <c r="AB1265" i="5" s="1"/>
  <c r="AB1266" i="5" a="1"/>
  <c r="AB1266" i="5"/>
  <c r="AB1267" i="5" a="1"/>
  <c r="AB1267" i="5" s="1"/>
  <c r="AB1268" i="5" a="1"/>
  <c r="AB1268" i="5" s="1"/>
  <c r="AB1269" i="5" a="1"/>
  <c r="AB1269" i="5" s="1"/>
  <c r="AB1270" i="5" a="1"/>
  <c r="AB1270" i="5"/>
  <c r="AB1271" i="5" a="1"/>
  <c r="AB1271" i="5" s="1"/>
  <c r="AB1272" i="5" a="1"/>
  <c r="AB1272" i="5" s="1"/>
  <c r="AB1273" i="5" a="1"/>
  <c r="AB1273" i="5" s="1"/>
  <c r="AB1274" i="5" a="1"/>
  <c r="AB1274" i="5" s="1"/>
  <c r="AB1275" i="5" a="1"/>
  <c r="AB1275" i="5" s="1"/>
  <c r="AB1276" i="5" a="1"/>
  <c r="AB1276" i="5" s="1"/>
  <c r="AB1277" i="5" a="1"/>
  <c r="AB1277" i="5" s="1"/>
  <c r="AB1278" i="5" a="1"/>
  <c r="AB1278" i="5"/>
  <c r="AB1279" i="5" a="1"/>
  <c r="AB1279" i="5" s="1"/>
  <c r="AB1280" i="5" a="1"/>
  <c r="AB1280" i="5" s="1"/>
  <c r="AB1281" i="5" a="1"/>
  <c r="AB1281" i="5" s="1"/>
  <c r="AB1282" i="5" a="1"/>
  <c r="AB1282" i="5"/>
  <c r="AB1283" i="5" a="1"/>
  <c r="AB1283" i="5" s="1"/>
  <c r="AB1284" i="5" a="1"/>
  <c r="AB1284" i="5" s="1"/>
  <c r="AB1285" i="5" a="1"/>
  <c r="AB1285" i="5" s="1"/>
  <c r="AB1286" i="5" a="1"/>
  <c r="AB1286" i="5" s="1"/>
  <c r="AB1287" i="5" a="1"/>
  <c r="AB1287" i="5" s="1"/>
  <c r="AB1288" i="5" a="1"/>
  <c r="AB1288" i="5" s="1"/>
  <c r="AB1289" i="5" a="1"/>
  <c r="AB1289" i="5" s="1"/>
  <c r="AB1290" i="5" a="1"/>
  <c r="AB1290" i="5" s="1"/>
  <c r="AB1291" i="5" a="1"/>
  <c r="AB1291" i="5" s="1"/>
  <c r="AB1292" i="5" a="1"/>
  <c r="AB1292" i="5" s="1"/>
  <c r="AB1293" i="5" a="1"/>
  <c r="AB1293" i="5" s="1"/>
  <c r="AB1294" i="5" a="1"/>
  <c r="AB1294" i="5"/>
  <c r="AB1295" i="5" a="1"/>
  <c r="AB1295" i="5" s="1"/>
  <c r="AB1296" i="5" a="1"/>
  <c r="AB1296" i="5" s="1"/>
  <c r="AB1297" i="5" a="1"/>
  <c r="AB1297" i="5" s="1"/>
  <c r="AB1298" i="5" a="1"/>
  <c r="AB1298" i="5"/>
  <c r="AB1299" i="5" a="1"/>
  <c r="AB1299" i="5" s="1"/>
  <c r="AB1300" i="5" a="1"/>
  <c r="AB1300" i="5" s="1"/>
  <c r="AB1301" i="5" a="1"/>
  <c r="AB1301" i="5" s="1"/>
  <c r="AB1302" i="5" a="1"/>
  <c r="AB1302" i="5"/>
  <c r="AB1303" i="5" a="1"/>
  <c r="AB1303" i="5" s="1"/>
  <c r="AB1304" i="5" a="1"/>
  <c r="AB1304" i="5" s="1"/>
  <c r="AB1305" i="5" a="1"/>
  <c r="AB1305" i="5" s="1"/>
  <c r="AB1306" i="5" a="1"/>
  <c r="AB1306" i="5" s="1"/>
  <c r="AB1307" i="5" a="1"/>
  <c r="AB1307" i="5" s="1"/>
  <c r="AB1308" i="5" a="1"/>
  <c r="AB1308" i="5" s="1"/>
  <c r="AB1309" i="5" a="1"/>
  <c r="AB1309" i="5" s="1"/>
  <c r="AB1310" i="5" a="1"/>
  <c r="AB1310" i="5"/>
  <c r="AB1311" i="5" a="1"/>
  <c r="AB1311" i="5" s="1"/>
  <c r="AB1312" i="5" a="1"/>
  <c r="AB1312" i="5" s="1"/>
  <c r="AB1313" i="5" a="1"/>
  <c r="AB1313" i="5" s="1"/>
  <c r="AB1314" i="5" a="1"/>
  <c r="AB1314" i="5"/>
  <c r="AB1315" i="5" a="1"/>
  <c r="AB1315" i="5" s="1"/>
  <c r="AB1316" i="5" a="1"/>
  <c r="AB1316" i="5" s="1"/>
  <c r="AB1317" i="5" a="1"/>
  <c r="AB1317" i="5" s="1"/>
  <c r="AB1318" i="5" a="1"/>
  <c r="AB1318" i="5" s="1"/>
  <c r="AB1319" i="5" a="1"/>
  <c r="AB1319" i="5" s="1"/>
  <c r="AB1320" i="5" a="1"/>
  <c r="AB1320" i="5" s="1"/>
  <c r="AB1321" i="5" a="1"/>
  <c r="AB1321" i="5" s="1"/>
  <c r="AB1322" i="5" a="1"/>
  <c r="AB1322" i="5" s="1"/>
  <c r="AB1323" i="5" a="1"/>
  <c r="AB1323" i="5" s="1"/>
  <c r="AB1324" i="5" a="1"/>
  <c r="AB1324" i="5" s="1"/>
  <c r="AB1325" i="5" a="1"/>
  <c r="AB1325" i="5" s="1"/>
  <c r="AB1326" i="5" a="1"/>
  <c r="AB1326" i="5"/>
  <c r="AB1327" i="5" a="1"/>
  <c r="AB1327" i="5" s="1"/>
  <c r="AB1328" i="5" a="1"/>
  <c r="AB1328" i="5" s="1"/>
  <c r="AB1329" i="5" a="1"/>
  <c r="AB1329" i="5" s="1"/>
  <c r="AB1330" i="5" a="1"/>
  <c r="AB1330" i="5"/>
  <c r="AB1331" i="5" a="1"/>
  <c r="AB1331" i="5" s="1"/>
  <c r="AB1332" i="5" a="1"/>
  <c r="AB1332" i="5" s="1"/>
  <c r="AB1333" i="5" a="1"/>
  <c r="AB1333" i="5" s="1"/>
  <c r="AB1334" i="5" a="1"/>
  <c r="AB1334" i="5"/>
  <c r="AB1335" i="5" a="1"/>
  <c r="AB1335" i="5" s="1"/>
  <c r="AB1336" i="5" a="1"/>
  <c r="AB1336" i="5" s="1"/>
  <c r="AB1337" i="5" a="1"/>
  <c r="AB1337" i="5" s="1"/>
  <c r="AB1338" i="5" a="1"/>
  <c r="AB1338" i="5" s="1"/>
  <c r="AB1339" i="5" a="1"/>
  <c r="AB1339" i="5" s="1"/>
  <c r="AB1340" i="5" a="1"/>
  <c r="AB1340" i="5" s="1"/>
  <c r="AB1341" i="5" a="1"/>
  <c r="AB1341" i="5" s="1"/>
  <c r="AB1342" i="5" a="1"/>
  <c r="AB1342" i="5"/>
  <c r="AB1343" i="5" a="1"/>
  <c r="AB1343" i="5" s="1"/>
  <c r="AB1344" i="5" a="1"/>
  <c r="AB1344" i="5" s="1"/>
  <c r="AB1345" i="5" a="1"/>
  <c r="AB1345" i="5" s="1"/>
  <c r="AB1346" i="5" a="1"/>
  <c r="AB1346" i="5"/>
  <c r="AB1347" i="5" a="1"/>
  <c r="AB1347" i="5" s="1"/>
  <c r="AB1348" i="5" a="1"/>
  <c r="AB1348" i="5" s="1"/>
  <c r="AB1349" i="5" a="1"/>
  <c r="AB1349" i="5" s="1"/>
  <c r="AB1350" i="5" a="1"/>
  <c r="AB1350" i="5" s="1"/>
  <c r="AB1351" i="5" a="1"/>
  <c r="AB1351" i="5" s="1"/>
  <c r="AB1352" i="5" a="1"/>
  <c r="AB1352" i="5" s="1"/>
  <c r="AB1353" i="5" a="1"/>
  <c r="AB1353" i="5" s="1"/>
  <c r="AB1354" i="5" a="1"/>
  <c r="AB1354" i="5" s="1"/>
  <c r="AB1355" i="5" a="1"/>
  <c r="AB1355" i="5" s="1"/>
  <c r="AB1356" i="5" a="1"/>
  <c r="AB1356" i="5" s="1"/>
  <c r="AB1357" i="5" a="1"/>
  <c r="AB1357" i="5" s="1"/>
  <c r="AB1358" i="5" a="1"/>
  <c r="AB1358" i="5"/>
  <c r="AB1359" i="5" a="1"/>
  <c r="AB1359" i="5" s="1"/>
  <c r="AB1360" i="5" a="1"/>
  <c r="AB1360" i="5" s="1"/>
  <c r="AB1361" i="5" a="1"/>
  <c r="AB1361" i="5" s="1"/>
  <c r="AB1362" i="5" a="1"/>
  <c r="AB1362" i="5"/>
  <c r="AB1363" i="5" a="1"/>
  <c r="AB1363" i="5" s="1"/>
  <c r="AB1364" i="5" a="1"/>
  <c r="AB1364" i="5" s="1"/>
  <c r="AB1365" i="5" a="1"/>
  <c r="AB1365" i="5" s="1"/>
  <c r="AB1366" i="5" a="1"/>
  <c r="AB1366" i="5"/>
  <c r="AB1367" i="5" a="1"/>
  <c r="AB1367" i="5" s="1"/>
  <c r="AB1368" i="5" a="1"/>
  <c r="AB1368" i="5" s="1"/>
  <c r="AB1369" i="5" a="1"/>
  <c r="AB1369" i="5" s="1"/>
  <c r="AB1370" i="5" a="1"/>
  <c r="AB1370" i="5" s="1"/>
  <c r="AB1371" i="5" a="1"/>
  <c r="AB1371" i="5" s="1"/>
  <c r="AB1372" i="5" a="1"/>
  <c r="AB1372" i="5" s="1"/>
  <c r="AB1373" i="5" a="1"/>
  <c r="AB1373" i="5" s="1"/>
  <c r="AB1374" i="5" a="1"/>
  <c r="AB1374" i="5"/>
  <c r="AB1375" i="5" a="1"/>
  <c r="AB1375" i="5" s="1"/>
  <c r="AB1376" i="5" a="1"/>
  <c r="AB1376" i="5" s="1"/>
  <c r="AB1377" i="5" a="1"/>
  <c r="AB1377" i="5" s="1"/>
  <c r="AB1378" i="5" a="1"/>
  <c r="AB1378" i="5"/>
  <c r="AB1379" i="5" a="1"/>
  <c r="AB1379" i="5" s="1"/>
  <c r="AB1380" i="5" a="1"/>
  <c r="AB1380" i="5" s="1"/>
  <c r="AB1381" i="5" a="1"/>
  <c r="AB1381" i="5" s="1"/>
  <c r="AB1382" i="5" a="1"/>
  <c r="AB1382" i="5" s="1"/>
  <c r="AB1383" i="5" a="1"/>
  <c r="AB1383" i="5" s="1"/>
  <c r="AB1384" i="5" a="1"/>
  <c r="AB1384" i="5" s="1"/>
  <c r="AB1385" i="5" a="1"/>
  <c r="AB1385" i="5" s="1"/>
  <c r="AB1386" i="5" a="1"/>
  <c r="AB1386" i="5" s="1"/>
  <c r="AB1387" i="5" a="1"/>
  <c r="AB1387" i="5" s="1"/>
  <c r="AB1388" i="5" a="1"/>
  <c r="AB1388" i="5" s="1"/>
  <c r="AB1389" i="5" a="1"/>
  <c r="AB1389" i="5" s="1"/>
  <c r="AB1390" i="5" a="1"/>
  <c r="AB1390" i="5"/>
  <c r="AB1391" i="5" a="1"/>
  <c r="AB1391" i="5" s="1"/>
  <c r="AB1392" i="5" a="1"/>
  <c r="AB1392" i="5" s="1"/>
  <c r="AB1393" i="5" a="1"/>
  <c r="AB1393" i="5" s="1"/>
  <c r="AB1394" i="5" a="1"/>
  <c r="AB1394" i="5"/>
  <c r="AB1395" i="5" a="1"/>
  <c r="AB1395" i="5" s="1"/>
  <c r="AB1396" i="5" a="1"/>
  <c r="AB1396" i="5" s="1"/>
  <c r="AB1397" i="5" a="1"/>
  <c r="AB1397" i="5" s="1"/>
  <c r="AB1398" i="5" a="1"/>
  <c r="AB1398" i="5"/>
  <c r="AB1399" i="5" a="1"/>
  <c r="AB1399" i="5" s="1"/>
  <c r="AB1400" i="5" a="1"/>
  <c r="AB1400" i="5" s="1"/>
  <c r="AB1401" i="5" a="1"/>
  <c r="AB1401" i="5" s="1"/>
  <c r="AB1402" i="5" a="1"/>
  <c r="AB1402" i="5" s="1"/>
  <c r="AB1403" i="5" a="1"/>
  <c r="AB1403" i="5" s="1"/>
  <c r="AB1404" i="5" a="1"/>
  <c r="AB1404" i="5" s="1"/>
  <c r="AB1405" i="5" a="1"/>
  <c r="AB1405" i="5" s="1"/>
  <c r="AB1406" i="5" a="1"/>
  <c r="AB1406" i="5"/>
  <c r="AB1407" i="5" a="1"/>
  <c r="AB1407" i="5" s="1"/>
  <c r="AB1408" i="5" a="1"/>
  <c r="AB1408" i="5" s="1"/>
  <c r="AB1409" i="5" a="1"/>
  <c r="AB1409" i="5" s="1"/>
  <c r="AB1410" i="5" a="1"/>
  <c r="AB1410" i="5"/>
  <c r="AB1411" i="5" a="1"/>
  <c r="AB1411" i="5" s="1"/>
  <c r="AB1412" i="5" a="1"/>
  <c r="AB1412" i="5" s="1"/>
  <c r="AB1413" i="5" a="1"/>
  <c r="AB1413" i="5" s="1"/>
  <c r="AB1414" i="5" a="1"/>
  <c r="AB1414" i="5" s="1"/>
  <c r="AB1415" i="5" a="1"/>
  <c r="AB1415" i="5" s="1"/>
  <c r="AB1416" i="5" a="1"/>
  <c r="AB1416" i="5" s="1"/>
  <c r="AB1417" i="5" a="1"/>
  <c r="AB1417" i="5" s="1"/>
  <c r="AB1418" i="5" a="1"/>
  <c r="AB1418" i="5" s="1"/>
  <c r="AB1419" i="5" a="1"/>
  <c r="AB1419" i="5" s="1"/>
  <c r="AB1420" i="5" a="1"/>
  <c r="AB1420" i="5" s="1"/>
  <c r="AB1421" i="5" a="1"/>
  <c r="AB1421" i="5" s="1"/>
  <c r="AB1422" i="5" a="1"/>
  <c r="AB1422" i="5"/>
  <c r="AB1423" i="5" a="1"/>
  <c r="AB1423" i="5" s="1"/>
  <c r="AB1424" i="5" a="1"/>
  <c r="AB1424" i="5" s="1"/>
  <c r="AB1425" i="5" a="1"/>
  <c r="AB1425" i="5" s="1"/>
  <c r="AB1426" i="5" a="1"/>
  <c r="AB1426" i="5"/>
  <c r="AB1427" i="5" a="1"/>
  <c r="AB1427" i="5" s="1"/>
  <c r="AB1428" i="5" a="1"/>
  <c r="AB1428" i="5" s="1"/>
  <c r="AB1429" i="5" a="1"/>
  <c r="AB1429" i="5" s="1"/>
  <c r="AB1430" i="5" a="1"/>
  <c r="AB1430" i="5"/>
  <c r="AB1431" i="5" a="1"/>
  <c r="AB1431" i="5" s="1"/>
  <c r="AB1432" i="5" a="1"/>
  <c r="AB1432" i="5" s="1"/>
  <c r="AB1433" i="5" a="1"/>
  <c r="AB1433" i="5" s="1"/>
  <c r="AB1434" i="5" a="1"/>
  <c r="AB1434" i="5" s="1"/>
  <c r="AB1435" i="5" a="1"/>
  <c r="AB1435" i="5" s="1"/>
  <c r="AB1436" i="5" a="1"/>
  <c r="AB1436" i="5" s="1"/>
  <c r="AB1437" i="5" a="1"/>
  <c r="AB1437" i="5" s="1"/>
  <c r="AB1438" i="5" a="1"/>
  <c r="AB1438" i="5"/>
  <c r="AB1439" i="5" a="1"/>
  <c r="AB1439" i="5" s="1"/>
  <c r="AB1440" i="5" a="1"/>
  <c r="AB1440" i="5" s="1"/>
  <c r="AB1441" i="5" a="1"/>
  <c r="AB1441" i="5" s="1"/>
  <c r="AB1442" i="5" a="1"/>
  <c r="AB1442" i="5"/>
  <c r="AB1443" i="5" a="1"/>
  <c r="AB1443" i="5" s="1"/>
  <c r="AB1444" i="5" a="1"/>
  <c r="AB1444" i="5" s="1"/>
  <c r="AB1445" i="5" a="1"/>
  <c r="AB1445" i="5" s="1"/>
  <c r="AB1446" i="5" a="1"/>
  <c r="AB1446" i="5" s="1"/>
  <c r="AB1447" i="5" a="1"/>
  <c r="AB1447" i="5" s="1"/>
  <c r="AB1448" i="5" a="1"/>
  <c r="AB1448" i="5" s="1"/>
  <c r="AB1449" i="5" a="1"/>
  <c r="AB1449" i="5" s="1"/>
  <c r="AB1450" i="5" a="1"/>
  <c r="AB1450" i="5" s="1"/>
  <c r="AB1451" i="5" a="1"/>
  <c r="AB1451" i="5" s="1"/>
  <c r="AB1452" i="5" a="1"/>
  <c r="AB1452" i="5" s="1"/>
  <c r="AB1453" i="5" a="1"/>
  <c r="AB1453" i="5" s="1"/>
  <c r="AB1454" i="5" a="1"/>
  <c r="AB1454" i="5"/>
  <c r="AB1455" i="5" a="1"/>
  <c r="AB1455" i="5" s="1"/>
  <c r="AB1456" i="5" a="1"/>
  <c r="AB1456" i="5" s="1"/>
  <c r="AB1457" i="5" a="1"/>
  <c r="AB1457" i="5" s="1"/>
  <c r="AB1458" i="5" a="1"/>
  <c r="AB1458" i="5"/>
  <c r="AB1459" i="5" a="1"/>
  <c r="AB1459" i="5" s="1"/>
  <c r="AB1460" i="5" a="1"/>
  <c r="AB1460" i="5" s="1"/>
  <c r="AB1461" i="5" a="1"/>
  <c r="AB1461" i="5" s="1"/>
  <c r="AB1462" i="5" a="1"/>
  <c r="AB1462" i="5"/>
  <c r="AB1463" i="5" a="1"/>
  <c r="AB1463" i="5" s="1"/>
  <c r="AB1464" i="5" a="1"/>
  <c r="AB1464" i="5" s="1"/>
  <c r="AB1465" i="5" a="1"/>
  <c r="AB1465" i="5" s="1"/>
  <c r="AB1466" i="5" a="1"/>
  <c r="AB1466" i="5" s="1"/>
  <c r="AB1467" i="5" a="1"/>
  <c r="AB1467" i="5" s="1"/>
  <c r="AB1468" i="5" a="1"/>
  <c r="AB1468" i="5" s="1"/>
  <c r="AB1469" i="5" a="1"/>
  <c r="AB1469" i="5" s="1"/>
  <c r="AB1470" i="5" a="1"/>
  <c r="AB1470" i="5"/>
  <c r="AB1471" i="5" a="1"/>
  <c r="AB1471" i="5" s="1"/>
  <c r="AB1472" i="5" a="1"/>
  <c r="AB1472" i="5" s="1"/>
  <c r="AB1473" i="5" a="1"/>
  <c r="AB1473" i="5" s="1"/>
  <c r="AB1474" i="5" a="1"/>
  <c r="AB1474" i="5"/>
  <c r="AB1475" i="5" a="1"/>
  <c r="AB1475" i="5" s="1"/>
  <c r="AB1476" i="5" a="1"/>
  <c r="AB1476" i="5" s="1"/>
  <c r="AB1477" i="5" a="1"/>
  <c r="AB1477" i="5" s="1"/>
  <c r="AB1478" i="5" a="1"/>
  <c r="AB1478" i="5" s="1"/>
  <c r="AB1479" i="5" a="1"/>
  <c r="AB1479" i="5" s="1"/>
  <c r="AB1480" i="5" a="1"/>
  <c r="AB1480" i="5" s="1"/>
  <c r="AB1481" i="5" a="1"/>
  <c r="AB1481" i="5" s="1"/>
  <c r="AB1482" i="5" a="1"/>
  <c r="AB1482" i="5" s="1"/>
  <c r="AB1483" i="5" a="1"/>
  <c r="AB1483" i="5" s="1"/>
  <c r="AB1484" i="5" a="1"/>
  <c r="AB1484" i="5" s="1"/>
  <c r="AB1485" i="5" a="1"/>
  <c r="AB1485" i="5" s="1"/>
  <c r="AB1486" i="5" a="1"/>
  <c r="AB1486" i="5"/>
  <c r="AB1487" i="5" a="1"/>
  <c r="AB1487" i="5" s="1"/>
  <c r="AB1488" i="5" a="1"/>
  <c r="AB1488" i="5" s="1"/>
  <c r="AB1489" i="5" a="1"/>
  <c r="AB1489" i="5" s="1"/>
  <c r="AB1490" i="5" a="1"/>
  <c r="AB1490" i="5"/>
  <c r="AB1491" i="5" a="1"/>
  <c r="AB1491" i="5" s="1"/>
  <c r="AB1492" i="5" a="1"/>
  <c r="AB1492" i="5" s="1"/>
  <c r="AB1493" i="5" a="1"/>
  <c r="AB1493" i="5" s="1"/>
  <c r="AB1494" i="5" a="1"/>
  <c r="AB1494" i="5"/>
  <c r="AB1495" i="5" a="1"/>
  <c r="AB1495" i="5" s="1"/>
  <c r="AB1496" i="5" a="1"/>
  <c r="AB1496" i="5" s="1"/>
  <c r="AB1497" i="5" a="1"/>
  <c r="AB1497" i="5" s="1"/>
  <c r="AB1498" i="5" a="1"/>
  <c r="AB1498" i="5" s="1"/>
  <c r="AB1499" i="5" a="1"/>
  <c r="AB1499" i="5" s="1"/>
  <c r="AB1500" i="5" a="1"/>
  <c r="AB1500" i="5" s="1"/>
  <c r="AB1501" i="5" a="1"/>
  <c r="AB1501" i="5" s="1"/>
  <c r="AB1502" i="5" a="1"/>
  <c r="AB1502" i="5"/>
  <c r="AB1503" i="5" a="1"/>
  <c r="AB1503" i="5" s="1"/>
  <c r="AB1504" i="5" a="1"/>
  <c r="AB1504" i="5" s="1"/>
  <c r="AB1505" i="5" a="1"/>
  <c r="AB1505" i="5" s="1"/>
  <c r="AB1506" i="5" a="1"/>
  <c r="AB1506" i="5"/>
  <c r="AB1507" i="5" a="1"/>
  <c r="AB1507" i="5" s="1"/>
  <c r="AB1508" i="5" a="1"/>
  <c r="AB1508" i="5" s="1"/>
  <c r="AB1509" i="5" a="1"/>
  <c r="AB1509" i="5" s="1"/>
  <c r="AB1510" i="5" a="1"/>
  <c r="AB1510" i="5" s="1"/>
  <c r="AB1511" i="5" a="1"/>
  <c r="AB1511" i="5" s="1"/>
  <c r="AB1512" i="5" a="1"/>
  <c r="AB1512" i="5" s="1"/>
  <c r="AB1513" i="5" a="1"/>
  <c r="AB1513" i="5" s="1"/>
  <c r="AB1514" i="5" a="1"/>
  <c r="AB1514" i="5" s="1"/>
  <c r="AB1515" i="5" a="1"/>
  <c r="AB1515" i="5" s="1"/>
  <c r="AB1516" i="5" a="1"/>
  <c r="AB1516" i="5" s="1"/>
  <c r="AB1517" i="5" a="1"/>
  <c r="AB1517" i="5" s="1"/>
  <c r="AB1518" i="5" a="1"/>
  <c r="AB1518" i="5"/>
  <c r="AB1519" i="5" a="1"/>
  <c r="AB1519" i="5" s="1"/>
  <c r="AB1520" i="5" a="1"/>
  <c r="AB1520" i="5" s="1"/>
  <c r="AB1521" i="5" a="1"/>
  <c r="AB1521" i="5" s="1"/>
  <c r="AB1522" i="5" a="1"/>
  <c r="AB1522" i="5"/>
  <c r="AB1523" i="5" a="1"/>
  <c r="AB1523" i="5" s="1"/>
  <c r="AB1524" i="5" a="1"/>
  <c r="AB1524" i="5" s="1"/>
  <c r="AB1525" i="5" a="1"/>
  <c r="AB1525" i="5" s="1"/>
  <c r="AB1526" i="5" a="1"/>
  <c r="AB1526" i="5"/>
  <c r="AB1527" i="5" a="1"/>
  <c r="AB1527" i="5" s="1"/>
  <c r="AB1528" i="5" a="1"/>
  <c r="AB1528" i="5" s="1"/>
  <c r="AB1529" i="5" a="1"/>
  <c r="AB1529" i="5" s="1"/>
  <c r="AB1530" i="5" a="1"/>
  <c r="AB1530" i="5" s="1"/>
  <c r="AB1531" i="5" a="1"/>
  <c r="AB1531" i="5" s="1"/>
  <c r="AB1532" i="5" a="1"/>
  <c r="AB1532" i="5" s="1"/>
  <c r="AB1533" i="5" a="1"/>
  <c r="AB1533" i="5" s="1"/>
  <c r="AB1534" i="5" a="1"/>
  <c r="AB1534" i="5"/>
  <c r="AB1535" i="5" a="1"/>
  <c r="AB1535" i="5" s="1"/>
  <c r="AB1536" i="5" a="1"/>
  <c r="AB1536" i="5" s="1"/>
  <c r="AB1537" i="5" a="1"/>
  <c r="AB1537" i="5" s="1"/>
  <c r="AB1538" i="5" a="1"/>
  <c r="AB1538" i="5"/>
  <c r="AB1539" i="5" a="1"/>
  <c r="AB1539" i="5" s="1"/>
  <c r="AB1540" i="5" a="1"/>
  <c r="AB1540" i="5" s="1"/>
  <c r="AB1541" i="5" a="1"/>
  <c r="AB1541" i="5" s="1"/>
  <c r="AB1542" i="5" a="1"/>
  <c r="AB1542" i="5" s="1"/>
  <c r="AB1543" i="5" a="1"/>
  <c r="AB1543" i="5" s="1"/>
  <c r="AB1544" i="5" a="1"/>
  <c r="AB1544" i="5" s="1"/>
  <c r="AB1545" i="5" a="1"/>
  <c r="AB1545" i="5" s="1"/>
  <c r="AB1546" i="5" a="1"/>
  <c r="AB1546" i="5" s="1"/>
  <c r="AB1547" i="5" a="1"/>
  <c r="AB1547" i="5" s="1"/>
  <c r="AB1548" i="5" a="1"/>
  <c r="AB1548" i="5" s="1"/>
  <c r="AB1549" i="5" a="1"/>
  <c r="AB1549" i="5" s="1"/>
  <c r="AB1550" i="5" a="1"/>
  <c r="AB1550" i="5"/>
  <c r="AB1551" i="5" a="1"/>
  <c r="AB1551" i="5" s="1"/>
  <c r="AB1552" i="5" a="1"/>
  <c r="AB1552" i="5" s="1"/>
  <c r="AB1553" i="5" a="1"/>
  <c r="AB1553" i="5" s="1"/>
  <c r="AB1554" i="5" a="1"/>
  <c r="AB1554" i="5"/>
  <c r="AB1555" i="5" a="1"/>
  <c r="AB1555" i="5" s="1"/>
  <c r="AB1556" i="5" a="1"/>
  <c r="AB1556" i="5" s="1"/>
  <c r="AB1557" i="5" a="1"/>
  <c r="AB1557" i="5" s="1"/>
  <c r="AB1558" i="5" a="1"/>
  <c r="AB1558" i="5"/>
  <c r="AB1559" i="5" a="1"/>
  <c r="AB1559" i="5" s="1"/>
  <c r="AB1560" i="5" a="1"/>
  <c r="AB1560" i="5" s="1"/>
  <c r="AB1561" i="5" a="1"/>
  <c r="AB1561" i="5" s="1"/>
  <c r="AB1562" i="5" a="1"/>
  <c r="AB1562" i="5" s="1"/>
  <c r="AB1563" i="5" a="1"/>
  <c r="AB1563" i="5" s="1"/>
  <c r="AB1564" i="5" a="1"/>
  <c r="AB1564" i="5" s="1"/>
  <c r="AB1565" i="5" a="1"/>
  <c r="AB1565" i="5" s="1"/>
  <c r="AB1566" i="5" a="1"/>
  <c r="AB1566" i="5"/>
  <c r="AB1567" i="5" a="1"/>
  <c r="AB1567" i="5" s="1"/>
  <c r="AB1568" i="5" a="1"/>
  <c r="AB1568" i="5" s="1"/>
  <c r="AB1569" i="5" a="1"/>
  <c r="AB1569" i="5" s="1"/>
  <c r="AB1570" i="5" a="1"/>
  <c r="AB1570" i="5"/>
  <c r="AB1571" i="5" a="1"/>
  <c r="AB1571" i="5" s="1"/>
  <c r="AB1572" i="5" a="1"/>
  <c r="AB1572" i="5" s="1"/>
  <c r="AB1573" i="5" a="1"/>
  <c r="AB1573" i="5" s="1"/>
  <c r="AB1574" i="5" a="1"/>
  <c r="AB1574" i="5" s="1"/>
  <c r="AB1575" i="5" a="1"/>
  <c r="AB1575" i="5" s="1"/>
  <c r="AB1576" i="5" a="1"/>
  <c r="AB1576" i="5" s="1"/>
  <c r="AB1577" i="5" a="1"/>
  <c r="AB1577" i="5" s="1"/>
  <c r="AB1578" i="5" a="1"/>
  <c r="AB1578" i="5" s="1"/>
  <c r="AB1579" i="5" a="1"/>
  <c r="AB1579" i="5" s="1"/>
  <c r="AB1580" i="5" a="1"/>
  <c r="AB1580" i="5" s="1"/>
  <c r="AB1581" i="5" a="1"/>
  <c r="AB1581" i="5" s="1"/>
  <c r="AB1582" i="5" a="1"/>
  <c r="AB1582" i="5"/>
  <c r="AB1583" i="5" a="1"/>
  <c r="AB1583" i="5" s="1"/>
  <c r="AB1584" i="5" a="1"/>
  <c r="AB1584" i="5" s="1"/>
  <c r="AB1585" i="5" a="1"/>
  <c r="AB1585" i="5" s="1"/>
  <c r="AB1586" i="5" a="1"/>
  <c r="AB1586" i="5"/>
  <c r="AB1587" i="5" a="1"/>
  <c r="AB1587" i="5" s="1"/>
  <c r="AB1588" i="5" a="1"/>
  <c r="AB1588" i="5" s="1"/>
  <c r="AB1589" i="5" a="1"/>
  <c r="AB1589" i="5" s="1"/>
  <c r="AB1590" i="5" a="1"/>
  <c r="AB1590" i="5"/>
  <c r="AB1591" i="5" a="1"/>
  <c r="AB1591" i="5" s="1"/>
  <c r="AB1592" i="5" a="1"/>
  <c r="AB1592" i="5" s="1"/>
  <c r="AB1593" i="5" a="1"/>
  <c r="AB1593" i="5" s="1"/>
  <c r="AB1594" i="5" a="1"/>
  <c r="AB1594" i="5" s="1"/>
  <c r="AB1595" i="5" a="1"/>
  <c r="AB1595" i="5" s="1"/>
  <c r="AB1596" i="5" a="1"/>
  <c r="AB1596" i="5" s="1"/>
  <c r="AB1597" i="5" a="1"/>
  <c r="AB1597" i="5" s="1"/>
  <c r="AB1598" i="5" a="1"/>
  <c r="AB1598" i="5"/>
  <c r="AB1599" i="5" a="1"/>
  <c r="AB1599" i="5" s="1"/>
  <c r="AB1600" i="5" a="1"/>
  <c r="AB1600" i="5" s="1"/>
  <c r="AB1601" i="5" a="1"/>
  <c r="AB1601" i="5" s="1"/>
  <c r="AB1602" i="5" a="1"/>
  <c r="AB1602" i="5"/>
  <c r="AB1603" i="5" a="1"/>
  <c r="AB1603" i="5" s="1"/>
  <c r="AB1604" i="5" a="1"/>
  <c r="AB1604" i="5" s="1"/>
  <c r="AB1605" i="5" a="1"/>
  <c r="AB1605" i="5" s="1"/>
  <c r="AB1606" i="5" a="1"/>
  <c r="AB1606" i="5" s="1"/>
  <c r="AB1607" i="5" a="1"/>
  <c r="AB1607" i="5" s="1"/>
  <c r="AB1608" i="5" a="1"/>
  <c r="AB1608" i="5" s="1"/>
  <c r="AB1609" i="5" a="1"/>
  <c r="AB1609" i="5" s="1"/>
  <c r="AB1610" i="5" a="1"/>
  <c r="AB1610" i="5" s="1"/>
  <c r="AB1611" i="5" a="1"/>
  <c r="AB1611" i="5" s="1"/>
  <c r="AB1612" i="5" a="1"/>
  <c r="AB1612" i="5" s="1"/>
  <c r="AB1613" i="5" a="1"/>
  <c r="AB1613" i="5" s="1"/>
  <c r="AB1614" i="5" a="1"/>
  <c r="AB1614" i="5"/>
  <c r="AB1615" i="5" a="1"/>
  <c r="AB1615" i="5" s="1"/>
  <c r="AB1616" i="5" a="1"/>
  <c r="AB1616" i="5" s="1"/>
  <c r="AB1617" i="5" a="1"/>
  <c r="AB1617" i="5" s="1"/>
  <c r="AB1618" i="5" a="1"/>
  <c r="AB1618" i="5"/>
  <c r="AB1619" i="5" a="1"/>
  <c r="AB1619" i="5" s="1"/>
  <c r="AB1620" i="5" a="1"/>
  <c r="AB1620" i="5" s="1"/>
  <c r="AB1621" i="5" a="1"/>
  <c r="AB1621" i="5" s="1"/>
  <c r="AB1622" i="5" a="1"/>
  <c r="AB1622" i="5"/>
  <c r="AB1623" i="5" a="1"/>
  <c r="AB1623" i="5" s="1"/>
  <c r="AB1624" i="5" a="1"/>
  <c r="AB1624" i="5" s="1"/>
  <c r="AB1625" i="5" a="1"/>
  <c r="AB1625" i="5" s="1"/>
  <c r="AB1626" i="5" a="1"/>
  <c r="AB1626" i="5" s="1"/>
  <c r="AB1627" i="5" a="1"/>
  <c r="AB1627" i="5" s="1"/>
  <c r="AB1628" i="5" a="1"/>
  <c r="AB1628" i="5" s="1"/>
  <c r="AB1629" i="5" a="1"/>
  <c r="AB1629" i="5" s="1"/>
  <c r="AB1630" i="5" a="1"/>
  <c r="AB1630" i="5"/>
  <c r="AB1631" i="5" a="1"/>
  <c r="AB1631" i="5" s="1"/>
  <c r="AB1632" i="5" a="1"/>
  <c r="AB1632" i="5" s="1"/>
  <c r="AB1633" i="5" a="1"/>
  <c r="AB1633" i="5" s="1"/>
  <c r="AB1634" i="5" a="1"/>
  <c r="AB1634" i="5"/>
  <c r="AB1635" i="5" a="1"/>
  <c r="AB1635" i="5" s="1"/>
  <c r="AB1636" i="5" a="1"/>
  <c r="AB1636" i="5" s="1"/>
  <c r="AB1637" i="5" a="1"/>
  <c r="AB1637" i="5" s="1"/>
  <c r="AB1638" i="5" a="1"/>
  <c r="AB1638" i="5" s="1"/>
  <c r="AB1639" i="5" a="1"/>
  <c r="AB1639" i="5" s="1"/>
  <c r="AB1640" i="5" a="1"/>
  <c r="AB1640" i="5" s="1"/>
  <c r="AB1641" i="5" a="1"/>
  <c r="AB1641" i="5" s="1"/>
  <c r="AB1642" i="5" a="1"/>
  <c r="AB1642" i="5" s="1"/>
  <c r="AB1643" i="5" a="1"/>
  <c r="AB1643" i="5" s="1"/>
  <c r="AB1644" i="5" a="1"/>
  <c r="AB1644" i="5" s="1"/>
  <c r="AB1645" i="5" a="1"/>
  <c r="AB1645" i="5" s="1"/>
  <c r="AB1646" i="5" a="1"/>
  <c r="AB1646" i="5"/>
  <c r="AB1647" i="5" a="1"/>
  <c r="AB1647" i="5" s="1"/>
  <c r="AB1648" i="5" a="1"/>
  <c r="AB1648" i="5" s="1"/>
  <c r="AB1649" i="5" a="1"/>
  <c r="AB1649" i="5" s="1"/>
  <c r="AB1650" i="5" a="1"/>
  <c r="AB1650" i="5"/>
  <c r="AB1651" i="5" a="1"/>
  <c r="AB1651" i="5" s="1"/>
  <c r="AB1652" i="5" a="1"/>
  <c r="AB1652" i="5" s="1"/>
  <c r="AB1653" i="5" a="1"/>
  <c r="AB1653" i="5" s="1"/>
  <c r="AB1654" i="5" a="1"/>
  <c r="AB1654" i="5"/>
  <c r="AB1655" i="5" a="1"/>
  <c r="AB1655" i="5" s="1"/>
  <c r="AB1656" i="5" a="1"/>
  <c r="AB1656" i="5" s="1"/>
  <c r="AB1657" i="5" a="1"/>
  <c r="AB1657" i="5" s="1"/>
  <c r="AB1658" i="5" a="1"/>
  <c r="AB1658" i="5" s="1"/>
  <c r="AB1659" i="5" a="1"/>
  <c r="AB1659" i="5" s="1"/>
  <c r="AB1660" i="5" a="1"/>
  <c r="AB1660" i="5" s="1"/>
  <c r="AB1661" i="5" a="1"/>
  <c r="AB1661" i="5" s="1"/>
  <c r="AB1662" i="5" a="1"/>
  <c r="AB1662" i="5"/>
  <c r="AB1663" i="5" a="1"/>
  <c r="AB1663" i="5" s="1"/>
  <c r="AB1664" i="5" a="1"/>
  <c r="AB1664" i="5" s="1"/>
  <c r="AB1665" i="5" a="1"/>
  <c r="AB1665" i="5" s="1"/>
  <c r="AB1666" i="5" a="1"/>
  <c r="AB1666" i="5"/>
  <c r="AB1667" i="5" a="1"/>
  <c r="AB1667" i="5" s="1"/>
  <c r="AB1668" i="5" a="1"/>
  <c r="AB1668" i="5" s="1"/>
  <c r="AB1669" i="5" a="1"/>
  <c r="AB1669" i="5" s="1"/>
  <c r="AB1670" i="5" a="1"/>
  <c r="AB1670" i="5" s="1"/>
  <c r="AB1671" i="5" a="1"/>
  <c r="AB1671" i="5" s="1"/>
  <c r="AB1672" i="5" a="1"/>
  <c r="AB1672" i="5" s="1"/>
  <c r="AB1673" i="5" a="1"/>
  <c r="AB1673" i="5" s="1"/>
  <c r="AB1674" i="5" a="1"/>
  <c r="AB1674" i="5" s="1"/>
  <c r="AB1675" i="5" a="1"/>
  <c r="AB1675" i="5" s="1"/>
  <c r="AB1676" i="5" a="1"/>
  <c r="AB1676" i="5" s="1"/>
  <c r="AB1677" i="5" a="1"/>
  <c r="AB1677" i="5" s="1"/>
  <c r="AB1678" i="5" a="1"/>
  <c r="AB1678" i="5"/>
  <c r="AB1679" i="5" a="1"/>
  <c r="AB1679" i="5" s="1"/>
  <c r="AB1680" i="5" a="1"/>
  <c r="AB1680" i="5" s="1"/>
  <c r="AB1681" i="5" a="1"/>
  <c r="AB1681" i="5" s="1"/>
  <c r="AB1682" i="5" a="1"/>
  <c r="AB1682" i="5"/>
  <c r="AB1683" i="5" a="1"/>
  <c r="AB1683" i="5" s="1"/>
  <c r="AB1684" i="5" a="1"/>
  <c r="AB1684" i="5" s="1"/>
  <c r="AB1685" i="5" a="1"/>
  <c r="AB1685" i="5" s="1"/>
  <c r="AB1686" i="5" a="1"/>
  <c r="AB1686" i="5"/>
  <c r="AB1687" i="5" a="1"/>
  <c r="AB1687" i="5" s="1"/>
  <c r="AB1688" i="5" a="1"/>
  <c r="AB1688" i="5" s="1"/>
  <c r="AB1689" i="5" a="1"/>
  <c r="AB1689" i="5" s="1"/>
  <c r="AB1690" i="5" a="1"/>
  <c r="AB1690" i="5" s="1"/>
  <c r="AB1691" i="5" a="1"/>
  <c r="AB1691" i="5" s="1"/>
  <c r="AB1692" i="5" a="1"/>
  <c r="AB1692" i="5" s="1"/>
  <c r="AB1693" i="5" a="1"/>
  <c r="AB1693" i="5" s="1"/>
  <c r="AB1694" i="5" a="1"/>
  <c r="AB1694" i="5"/>
  <c r="AB1695" i="5" a="1"/>
  <c r="AB1695" i="5" s="1"/>
  <c r="AB1696" i="5" a="1"/>
  <c r="AB1696" i="5" s="1"/>
  <c r="AB1697" i="5" a="1"/>
  <c r="AB1697" i="5" s="1"/>
  <c r="AB1698" i="5" a="1"/>
  <c r="AB1698" i="5"/>
  <c r="AB1699" i="5" a="1"/>
  <c r="AB1699" i="5" s="1"/>
  <c r="AB1700" i="5" a="1"/>
  <c r="AB1700" i="5" s="1"/>
  <c r="AB1701" i="5" a="1"/>
  <c r="AB1701" i="5" s="1"/>
  <c r="AB1702" i="5" a="1"/>
  <c r="AB1702" i="5" s="1"/>
  <c r="AB1703" i="5" a="1"/>
  <c r="AB1703" i="5" s="1"/>
  <c r="AB1704" i="5" a="1"/>
  <c r="AB1704" i="5" s="1"/>
  <c r="AB1705" i="5" a="1"/>
  <c r="AB1705" i="5" s="1"/>
  <c r="AB1706" i="5" a="1"/>
  <c r="AB1706" i="5" s="1"/>
  <c r="AB1707" i="5" a="1"/>
  <c r="AB1707" i="5" s="1"/>
  <c r="AB1708" i="5" a="1"/>
  <c r="AB1708" i="5" s="1"/>
  <c r="AB1709" i="5" a="1"/>
  <c r="AB1709" i="5" s="1"/>
  <c r="AB1710" i="5" a="1"/>
  <c r="AB1710" i="5"/>
  <c r="AB1711" i="5" a="1"/>
  <c r="AB1711" i="5" s="1"/>
  <c r="AB1712" i="5" a="1"/>
  <c r="AB1712" i="5" s="1"/>
  <c r="AB1713" i="5" a="1"/>
  <c r="AB1713" i="5" s="1"/>
  <c r="AB1714" i="5" a="1"/>
  <c r="AB1714" i="5"/>
  <c r="AB1715" i="5" a="1"/>
  <c r="AB1715" i="5" s="1"/>
  <c r="AB1716" i="5" a="1"/>
  <c r="AB1716" i="5" s="1"/>
  <c r="AB1717" i="5" a="1"/>
  <c r="AB1717" i="5" s="1"/>
  <c r="AB1718" i="5" a="1"/>
  <c r="AB1718" i="5"/>
  <c r="AB1719" i="5" a="1"/>
  <c r="AB1719" i="5" s="1"/>
  <c r="AB1720" i="5" a="1"/>
  <c r="AB1720" i="5" s="1"/>
  <c r="AB1721" i="5" a="1"/>
  <c r="AB1721" i="5" s="1"/>
  <c r="AB1722" i="5" a="1"/>
  <c r="AB1722" i="5" s="1"/>
  <c r="AB1723" i="5" a="1"/>
  <c r="AB1723" i="5" s="1"/>
  <c r="AB1724" i="5" a="1"/>
  <c r="AB1724" i="5" s="1"/>
  <c r="AB1725" i="5" a="1"/>
  <c r="AB1725" i="5" s="1"/>
  <c r="AB1726" i="5" a="1"/>
  <c r="AB1726" i="5"/>
  <c r="AB1727" i="5" a="1"/>
  <c r="AB1727" i="5" s="1"/>
  <c r="AB1728" i="5" a="1"/>
  <c r="AB1728" i="5" s="1"/>
  <c r="AB1729" i="5" a="1"/>
  <c r="AB1729" i="5" s="1"/>
  <c r="AB1730" i="5" a="1"/>
  <c r="AB1730" i="5"/>
  <c r="AB1731" i="5" a="1"/>
  <c r="AB1731" i="5" s="1"/>
  <c r="AB1732" i="5" a="1"/>
  <c r="AB1732" i="5" s="1"/>
  <c r="AB1733" i="5" a="1"/>
  <c r="AB1733" i="5" s="1"/>
  <c r="AB1734" i="5" a="1"/>
  <c r="AB1734" i="5" s="1"/>
  <c r="AB1735" i="5" a="1"/>
  <c r="AB1735" i="5" s="1"/>
  <c r="AB1736" i="5" a="1"/>
  <c r="AB1736" i="5" s="1"/>
  <c r="AB1737" i="5" a="1"/>
  <c r="AB1737" i="5" s="1"/>
  <c r="AB1738" i="5" a="1"/>
  <c r="AB1738" i="5" s="1"/>
  <c r="AB1739" i="5" a="1"/>
  <c r="AB1739" i="5" s="1"/>
  <c r="AB1740" i="5" a="1"/>
  <c r="AB1740" i="5" s="1"/>
  <c r="AB1741" i="5" a="1"/>
  <c r="AB1741" i="5" s="1"/>
  <c r="AB1742" i="5" a="1"/>
  <c r="AB1742" i="5"/>
  <c r="AB1743" i="5" a="1"/>
  <c r="AB1743" i="5" s="1"/>
  <c r="AB1744" i="5" a="1"/>
  <c r="AB1744" i="5" s="1"/>
  <c r="AB1745" i="5" a="1"/>
  <c r="AB1745" i="5" s="1"/>
  <c r="AB1746" i="5" a="1"/>
  <c r="AB1746" i="5"/>
  <c r="AB1747" i="5" a="1"/>
  <c r="AB1747" i="5" s="1"/>
  <c r="AB1748" i="5" a="1"/>
  <c r="AB1748" i="5" s="1"/>
  <c r="AB1749" i="5" a="1"/>
  <c r="AB1749" i="5" s="1"/>
  <c r="AB1750" i="5" a="1"/>
  <c r="AB1750" i="5"/>
  <c r="AB1751" i="5" a="1"/>
  <c r="AB1751" i="5" s="1"/>
  <c r="AB1752" i="5" a="1"/>
  <c r="AB1752" i="5" s="1"/>
  <c r="AB1753" i="5" a="1"/>
  <c r="AB1753" i="5" s="1"/>
  <c r="AB1754" i="5" a="1"/>
  <c r="AB1754" i="5" s="1"/>
  <c r="AB1755" i="5" a="1"/>
  <c r="AB1755" i="5" s="1"/>
  <c r="AB1756" i="5" a="1"/>
  <c r="AB1756" i="5" s="1"/>
  <c r="AB1757" i="5" a="1"/>
  <c r="AB1757" i="5" s="1"/>
  <c r="AB1758" i="5" a="1"/>
  <c r="AB1758" i="5"/>
  <c r="AB1759" i="5" a="1"/>
  <c r="AB1759" i="5" s="1"/>
  <c r="AB1760" i="5" a="1"/>
  <c r="AB1760" i="5" s="1"/>
  <c r="AB1761" i="5" a="1"/>
  <c r="AB1761" i="5" s="1"/>
  <c r="AB1762" i="5" a="1"/>
  <c r="AB1762" i="5"/>
  <c r="AB1763" i="5" a="1"/>
  <c r="AB1763" i="5" s="1"/>
  <c r="AB1764" i="5" a="1"/>
  <c r="AB1764" i="5" s="1"/>
  <c r="AB1765" i="5" a="1"/>
  <c r="AB1765" i="5" s="1"/>
  <c r="AB1766" i="5" a="1"/>
  <c r="AB1766" i="5" s="1"/>
  <c r="AB1767" i="5" a="1"/>
  <c r="AB1767" i="5" s="1"/>
  <c r="AB1768" i="5" a="1"/>
  <c r="AB1768" i="5" s="1"/>
  <c r="AB1769" i="5" a="1"/>
  <c r="AB1769" i="5" s="1"/>
  <c r="AB1770" i="5" a="1"/>
  <c r="AB1770" i="5" s="1"/>
  <c r="AB1771" i="5" a="1"/>
  <c r="AB1771" i="5" s="1"/>
  <c r="AB1772" i="5" a="1"/>
  <c r="AB1772" i="5" s="1"/>
  <c r="AB1773" i="5" a="1"/>
  <c r="AB1773" i="5" s="1"/>
  <c r="AB1774" i="5" a="1"/>
  <c r="AB1774" i="5"/>
  <c r="AB1775" i="5" a="1"/>
  <c r="AB1775" i="5" s="1"/>
  <c r="AB1776" i="5" a="1"/>
  <c r="AB1776" i="5" s="1"/>
  <c r="AB1777" i="5" a="1"/>
  <c r="AB1777" i="5" s="1"/>
  <c r="AB1778" i="5" a="1"/>
  <c r="AB1778" i="5"/>
  <c r="AB1779" i="5" a="1"/>
  <c r="AB1779" i="5" s="1"/>
  <c r="AB1780" i="5" a="1"/>
  <c r="AB1780" i="5" s="1"/>
  <c r="AB1781" i="5" a="1"/>
  <c r="AB1781" i="5" s="1"/>
  <c r="AB1782" i="5" a="1"/>
  <c r="AB1782" i="5"/>
  <c r="AB1783" i="5" a="1"/>
  <c r="AB1783" i="5" s="1"/>
  <c r="AB1784" i="5" a="1"/>
  <c r="AB1784" i="5" s="1"/>
  <c r="AB1785" i="5" a="1"/>
  <c r="AB1785" i="5" s="1"/>
  <c r="AB1786" i="5" a="1"/>
  <c r="AB1786" i="5" s="1"/>
  <c r="AB1787" i="5" a="1"/>
  <c r="AB1787" i="5" s="1"/>
  <c r="AB1788" i="5" a="1"/>
  <c r="AB1788" i="5" s="1"/>
  <c r="AB1789" i="5" a="1"/>
  <c r="AB1789" i="5" s="1"/>
  <c r="AB1790" i="5" a="1"/>
  <c r="AB1790" i="5"/>
  <c r="AB1791" i="5" a="1"/>
  <c r="AB1791" i="5" s="1"/>
  <c r="AB1792" i="5" a="1"/>
  <c r="AB1792" i="5" s="1"/>
  <c r="AB1793" i="5" a="1"/>
  <c r="AB1793" i="5" s="1"/>
  <c r="AB1794" i="5" a="1"/>
  <c r="AB1794" i="5"/>
  <c r="AB1795" i="5" a="1"/>
  <c r="AB1795" i="5" s="1"/>
  <c r="AB1796" i="5" a="1"/>
  <c r="AB1796" i="5" s="1"/>
  <c r="AB1797" i="5" a="1"/>
  <c r="AB1797" i="5" s="1"/>
  <c r="AB1798" i="5" a="1"/>
  <c r="AB1798" i="5" s="1"/>
  <c r="AB1799" i="5" a="1"/>
  <c r="AB1799" i="5" s="1"/>
  <c r="AB1800" i="5" a="1"/>
  <c r="AB1800" i="5" s="1"/>
  <c r="AB1801" i="5" a="1"/>
  <c r="AB1801" i="5" s="1"/>
  <c r="AB1802" i="5" a="1"/>
  <c r="AB1802" i="5" s="1"/>
  <c r="AB1803" i="5" a="1"/>
  <c r="AB1803" i="5" s="1"/>
  <c r="AB1804" i="5" a="1"/>
  <c r="AB1804" i="5" s="1"/>
  <c r="AB1805" i="5" a="1"/>
  <c r="AB1805" i="5" s="1"/>
  <c r="AB1806" i="5" a="1"/>
  <c r="AB1806" i="5"/>
  <c r="AB1807" i="5" a="1"/>
  <c r="AB1807" i="5" s="1"/>
  <c r="AB1808" i="5" a="1"/>
  <c r="AB1808" i="5" s="1"/>
  <c r="AB1809" i="5" a="1"/>
  <c r="AB1809" i="5" s="1"/>
  <c r="AB1810" i="5" a="1"/>
  <c r="AB1810" i="5"/>
  <c r="AB1811" i="5" a="1"/>
  <c r="AB1811" i="5" s="1"/>
  <c r="AB1812" i="5" a="1"/>
  <c r="AB1812" i="5" s="1"/>
  <c r="AB1813" i="5" a="1"/>
  <c r="AB1813" i="5" s="1"/>
  <c r="AB1814" i="5" a="1"/>
  <c r="AB1814" i="5"/>
  <c r="AB1815" i="5" a="1"/>
  <c r="AB1815" i="5" s="1"/>
  <c r="AB1816" i="5" a="1"/>
  <c r="AB1816" i="5" s="1"/>
  <c r="AB1817" i="5" a="1"/>
  <c r="AB1817" i="5" s="1"/>
  <c r="AB1818" i="5" a="1"/>
  <c r="AB1818" i="5" s="1"/>
  <c r="AB1819" i="5" a="1"/>
  <c r="AB1819" i="5" s="1"/>
  <c r="AB1820" i="5" a="1"/>
  <c r="AB1820" i="5" s="1"/>
  <c r="AB1821" i="5" a="1"/>
  <c r="AB1821" i="5" s="1"/>
  <c r="AB1822" i="5" a="1"/>
  <c r="AB1822" i="5"/>
  <c r="AB1823" i="5" a="1"/>
  <c r="AB1823" i="5" s="1"/>
  <c r="AB1824" i="5" a="1"/>
  <c r="AB1824" i="5" s="1"/>
  <c r="AB1825" i="5" a="1"/>
  <c r="AB1825" i="5" s="1"/>
  <c r="AB1826" i="5" a="1"/>
  <c r="AB1826" i="5"/>
  <c r="AB1827" i="5" a="1"/>
  <c r="AB1827" i="5" s="1"/>
  <c r="AB1828" i="5" a="1"/>
  <c r="AB1828" i="5" s="1"/>
  <c r="AB1829" i="5" a="1"/>
  <c r="AB1829" i="5" s="1"/>
  <c r="AB1830" i="5" a="1"/>
  <c r="AB1830" i="5" s="1"/>
  <c r="AB1831" i="5" a="1"/>
  <c r="AB1831" i="5" s="1"/>
  <c r="AB1832" i="5" a="1"/>
  <c r="AB1832" i="5" s="1"/>
  <c r="AB1833" i="5" a="1"/>
  <c r="AB1833" i="5" s="1"/>
  <c r="AB1834" i="5" a="1"/>
  <c r="AB1834" i="5" s="1"/>
  <c r="AB1835" i="5" a="1"/>
  <c r="AB1835" i="5" s="1"/>
  <c r="AB1836" i="5" a="1"/>
  <c r="AB1836" i="5" s="1"/>
  <c r="AB1837" i="5" a="1"/>
  <c r="AB1837" i="5" s="1"/>
  <c r="AB1838" i="5" a="1"/>
  <c r="AB1838" i="5"/>
  <c r="AB1839" i="5" a="1"/>
  <c r="AB1839" i="5" s="1"/>
  <c r="AB1840" i="5" a="1"/>
  <c r="AB1840" i="5" s="1"/>
  <c r="AB1841" i="5" a="1"/>
  <c r="AB1841" i="5" s="1"/>
  <c r="AB1842" i="5" a="1"/>
  <c r="AB1842" i="5"/>
  <c r="AB1843" i="5" a="1"/>
  <c r="AB1843" i="5" s="1"/>
  <c r="AB1844" i="5" a="1"/>
  <c r="AB1844" i="5" s="1"/>
  <c r="AB1845" i="5" a="1"/>
  <c r="AB1845" i="5" s="1"/>
  <c r="AB1846" i="5" a="1"/>
  <c r="AB1846" i="5"/>
  <c r="AB1847" i="5" a="1"/>
  <c r="AB1847" i="5" s="1"/>
  <c r="AB1848" i="5" a="1"/>
  <c r="AB1848" i="5" s="1"/>
  <c r="AB1849" i="5" a="1"/>
  <c r="AB1849" i="5" s="1"/>
  <c r="AB1850" i="5" a="1"/>
  <c r="AB1850" i="5" s="1"/>
  <c r="AB1851" i="5" a="1"/>
  <c r="AB1851" i="5" s="1"/>
  <c r="AB1852" i="5" a="1"/>
  <c r="AB1852" i="5" s="1"/>
  <c r="AB1853" i="5" a="1"/>
  <c r="AB1853" i="5" s="1"/>
  <c r="AB1854" i="5" a="1"/>
  <c r="AB1854" i="5"/>
  <c r="AB1855" i="5" a="1"/>
  <c r="AB1855" i="5" s="1"/>
  <c r="AB1856" i="5" a="1"/>
  <c r="AB1856" i="5" s="1"/>
  <c r="AB1857" i="5" a="1"/>
  <c r="AB1857" i="5" s="1"/>
  <c r="AB1858" i="5" a="1"/>
  <c r="AB1858" i="5"/>
  <c r="AB1859" i="5" a="1"/>
  <c r="AB1859" i="5" s="1"/>
  <c r="AB1860" i="5" a="1"/>
  <c r="AB1860" i="5" s="1"/>
  <c r="AB1861" i="5" a="1"/>
  <c r="AB1861" i="5" s="1"/>
  <c r="AB1862" i="5" a="1"/>
  <c r="AB1862" i="5" s="1"/>
  <c r="AB1863" i="5" a="1"/>
  <c r="AB1863" i="5" s="1"/>
  <c r="AB1864" i="5" a="1"/>
  <c r="AB1864" i="5" s="1"/>
  <c r="AB1865" i="5" a="1"/>
  <c r="AB1865" i="5" s="1"/>
  <c r="AB1866" i="5" a="1"/>
  <c r="AB1866" i="5" s="1"/>
  <c r="AB1867" i="5" a="1"/>
  <c r="AB1867" i="5" s="1"/>
  <c r="AB1868" i="5" a="1"/>
  <c r="AB1868" i="5" s="1"/>
  <c r="AB1869" i="5" a="1"/>
  <c r="AB1869" i="5" s="1"/>
  <c r="AB1870" i="5" a="1"/>
  <c r="AB1870" i="5"/>
  <c r="AB1871" i="5" a="1"/>
  <c r="AB1871" i="5" s="1"/>
  <c r="AB1872" i="5" a="1"/>
  <c r="AB1872" i="5" s="1"/>
  <c r="AB1873" i="5" a="1"/>
  <c r="AB1873" i="5" s="1"/>
  <c r="AB1874" i="5" a="1"/>
  <c r="AB1874" i="5"/>
  <c r="AB1875" i="5" a="1"/>
  <c r="AB1875" i="5" s="1"/>
  <c r="AB1876" i="5" a="1"/>
  <c r="AB1876" i="5" s="1"/>
  <c r="AB1877" i="5" a="1"/>
  <c r="AB1877" i="5" s="1"/>
  <c r="AB1878" i="5" a="1"/>
  <c r="AB1878" i="5"/>
  <c r="AB1879" i="5" a="1"/>
  <c r="AB1879" i="5" s="1"/>
  <c r="AB1880" i="5" a="1"/>
  <c r="AB1880" i="5" s="1"/>
  <c r="AB1881" i="5" a="1"/>
  <c r="AB1881" i="5" s="1"/>
  <c r="AB1882" i="5" a="1"/>
  <c r="AB1882" i="5" s="1"/>
  <c r="AB1883" i="5" a="1"/>
  <c r="AB1883" i="5" s="1"/>
  <c r="AB1884" i="5" a="1"/>
  <c r="AB1884" i="5" s="1"/>
  <c r="AB1885" i="5" a="1"/>
  <c r="AB1885" i="5" s="1"/>
  <c r="AB1886" i="5" a="1"/>
  <c r="AB1886" i="5"/>
  <c r="AB1887" i="5" a="1"/>
  <c r="AB1887" i="5" s="1"/>
  <c r="AB1888" i="5" a="1"/>
  <c r="AB1888" i="5" s="1"/>
  <c r="AB1889" i="5" a="1"/>
  <c r="AB1889" i="5" s="1"/>
  <c r="AB1890" i="5" a="1"/>
  <c r="AB1890" i="5"/>
  <c r="AB1891" i="5" a="1"/>
  <c r="AB1891" i="5" s="1"/>
  <c r="AB1892" i="5" a="1"/>
  <c r="AB1892" i="5" s="1"/>
  <c r="AB1893" i="5" a="1"/>
  <c r="AB1893" i="5" s="1"/>
  <c r="AB1894" i="5" a="1"/>
  <c r="AB1894" i="5" s="1"/>
  <c r="AB1895" i="5" a="1"/>
  <c r="AB1895" i="5" s="1"/>
  <c r="AB1896" i="5" a="1"/>
  <c r="AB1896" i="5" s="1"/>
  <c r="AB1897" i="5" a="1"/>
  <c r="AB1897" i="5" s="1"/>
  <c r="AB1898" i="5" a="1"/>
  <c r="AB1898" i="5" s="1"/>
  <c r="AB1899" i="5" a="1"/>
  <c r="AB1899" i="5" s="1"/>
  <c r="AB1900" i="5" a="1"/>
  <c r="AB1900" i="5" s="1"/>
  <c r="AB1901" i="5" a="1"/>
  <c r="AB1901" i="5" s="1"/>
  <c r="AB1902" i="5" a="1"/>
  <c r="AB1902" i="5"/>
  <c r="AB1903" i="5" a="1"/>
  <c r="AB1903" i="5" s="1"/>
  <c r="AB1904" i="5" a="1"/>
  <c r="AB1904" i="5" s="1"/>
  <c r="AB1905" i="5" a="1"/>
  <c r="AB1905" i="5" s="1"/>
  <c r="AB1906" i="5" a="1"/>
  <c r="AB1906" i="5"/>
  <c r="AB1907" i="5" a="1"/>
  <c r="AB1907" i="5" s="1"/>
  <c r="AB1908" i="5" a="1"/>
  <c r="AB1908" i="5" s="1"/>
  <c r="AB1909" i="5" a="1"/>
  <c r="AB1909" i="5" s="1"/>
  <c r="AB1910" i="5" a="1"/>
  <c r="AB1910" i="5"/>
  <c r="AB1911" i="5" a="1"/>
  <c r="AB1911" i="5" s="1"/>
  <c r="AB1912" i="5" a="1"/>
  <c r="AB1912" i="5" s="1"/>
  <c r="AB1913" i="5" a="1"/>
  <c r="AB1913" i="5" s="1"/>
  <c r="AB1914" i="5" a="1"/>
  <c r="AB1914" i="5" s="1"/>
  <c r="AB1915" i="5" a="1"/>
  <c r="AB1915" i="5" s="1"/>
  <c r="AB1916" i="5" a="1"/>
  <c r="AB1916" i="5" s="1"/>
  <c r="AB1917" i="5" a="1"/>
  <c r="AB1917" i="5" s="1"/>
  <c r="AB1918" i="5" a="1"/>
  <c r="AB1918" i="5"/>
  <c r="AB1919" i="5" a="1"/>
  <c r="AB1919" i="5" s="1"/>
  <c r="AB1920" i="5" a="1"/>
  <c r="AB1920" i="5" s="1"/>
  <c r="AB1921" i="5" a="1"/>
  <c r="AB1921" i="5" s="1"/>
  <c r="AB1922" i="5" a="1"/>
  <c r="AB1922" i="5"/>
  <c r="AB1923" i="5" a="1"/>
  <c r="AB1923" i="5" s="1"/>
  <c r="AB1924" i="5" a="1"/>
  <c r="AB1924" i="5" s="1"/>
  <c r="AB1925" i="5" a="1"/>
  <c r="AB1925" i="5" s="1"/>
  <c r="AB1926" i="5" a="1"/>
  <c r="AB1926" i="5" s="1"/>
  <c r="AB1927" i="5" a="1"/>
  <c r="AB1927" i="5" s="1"/>
  <c r="AB1928" i="5" a="1"/>
  <c r="AB1928" i="5" s="1"/>
  <c r="AB1929" i="5" a="1"/>
  <c r="AB1929" i="5" s="1"/>
  <c r="AB1930" i="5" a="1"/>
  <c r="AB1930" i="5" s="1"/>
  <c r="AB1931" i="5" a="1"/>
  <c r="AB1931" i="5" s="1"/>
  <c r="AB1932" i="5" a="1"/>
  <c r="AB1932" i="5" s="1"/>
  <c r="AB1933" i="5" a="1"/>
  <c r="AB1933" i="5" s="1"/>
  <c r="AB1934" i="5" a="1"/>
  <c r="AB1934" i="5"/>
  <c r="AB1935" i="5" a="1"/>
  <c r="AB1935" i="5" s="1"/>
  <c r="AB1936" i="5" a="1"/>
  <c r="AB1936" i="5" s="1"/>
  <c r="AB1937" i="5" a="1"/>
  <c r="AB1937" i="5" s="1"/>
  <c r="AB1938" i="5" a="1"/>
  <c r="AB1938" i="5"/>
  <c r="AB1939" i="5" a="1"/>
  <c r="AB1939" i="5" s="1"/>
  <c r="AB1940" i="5" a="1"/>
  <c r="AB1940" i="5" s="1"/>
  <c r="AB1941" i="5" a="1"/>
  <c r="AB1941" i="5" s="1"/>
  <c r="AB1942" i="5" a="1"/>
  <c r="AB1942" i="5"/>
  <c r="AB1943" i="5" a="1"/>
  <c r="AB1943" i="5" s="1"/>
  <c r="AB1944" i="5" a="1"/>
  <c r="AB1944" i="5" s="1"/>
  <c r="AB1945" i="5" a="1"/>
  <c r="AB1945" i="5" s="1"/>
  <c r="AB1946" i="5" a="1"/>
  <c r="AB1946" i="5" s="1"/>
  <c r="AB1947" i="5" a="1"/>
  <c r="AB1947" i="5" s="1"/>
  <c r="AB1948" i="5" a="1"/>
  <c r="AB1948" i="5" s="1"/>
  <c r="AB1949" i="5" a="1"/>
  <c r="AB1949" i="5" s="1"/>
  <c r="AB1950" i="5" a="1"/>
  <c r="AB1950" i="5"/>
  <c r="AB1951" i="5" a="1"/>
  <c r="AB1951" i="5" s="1"/>
  <c r="AB1952" i="5" a="1"/>
  <c r="AB1952" i="5" s="1"/>
  <c r="AB1953" i="5" a="1"/>
  <c r="AB1953" i="5" s="1"/>
  <c r="AB1954" i="5" a="1"/>
  <c r="AB1954" i="5"/>
  <c r="AB1955" i="5" a="1"/>
  <c r="AB1955" i="5" s="1"/>
  <c r="AB1956" i="5" a="1"/>
  <c r="AB1956" i="5" s="1"/>
  <c r="AB1957" i="5" a="1"/>
  <c r="AB1957" i="5" s="1"/>
  <c r="AB1958" i="5" a="1"/>
  <c r="AB1958" i="5" s="1"/>
  <c r="AB1959" i="5" a="1"/>
  <c r="AB1959" i="5" s="1"/>
  <c r="AB1960" i="5" a="1"/>
  <c r="AB1960" i="5" s="1"/>
  <c r="AB1961" i="5" a="1"/>
  <c r="AB1961" i="5" s="1"/>
  <c r="AB1962" i="5" a="1"/>
  <c r="AB1962" i="5" s="1"/>
  <c r="AB1963" i="5" a="1"/>
  <c r="AB1963" i="5" s="1"/>
  <c r="AB1964" i="5" a="1"/>
  <c r="AB1964" i="5" s="1"/>
  <c r="AB1965" i="5" a="1"/>
  <c r="AB1965" i="5" s="1"/>
  <c r="AB1966" i="5" a="1"/>
  <c r="AB1966" i="5"/>
  <c r="AB1967" i="5" a="1"/>
  <c r="AB1967" i="5" s="1"/>
  <c r="AB1968" i="5" a="1"/>
  <c r="AB1968" i="5" s="1"/>
  <c r="AB1969" i="5" a="1"/>
  <c r="AB1969" i="5" s="1"/>
  <c r="AB1970" i="5" a="1"/>
  <c r="AB1970" i="5"/>
  <c r="AB1971" i="5" a="1"/>
  <c r="AB1971" i="5" s="1"/>
  <c r="AB1972" i="5" a="1"/>
  <c r="AB1972" i="5" s="1"/>
  <c r="AB1973" i="5" a="1"/>
  <c r="AB1973" i="5" s="1"/>
  <c r="AB1974" i="5" a="1"/>
  <c r="AB1974" i="5"/>
  <c r="AB1975" i="5" a="1"/>
  <c r="AB1975" i="5" s="1"/>
  <c r="AB1976" i="5" a="1"/>
  <c r="AB1976" i="5" s="1"/>
  <c r="AB1977" i="5" a="1"/>
  <c r="AB1977" i="5" s="1"/>
  <c r="AB1978" i="5" a="1"/>
  <c r="AB1978" i="5" s="1"/>
  <c r="AB1979" i="5" a="1"/>
  <c r="AB1979" i="5" s="1"/>
  <c r="AB1980" i="5" a="1"/>
  <c r="AB1980" i="5" s="1"/>
  <c r="AB1981" i="5" a="1"/>
  <c r="AB1981" i="5" s="1"/>
  <c r="AB1982" i="5" a="1"/>
  <c r="AB1982" i="5"/>
  <c r="AB1983" i="5" a="1"/>
  <c r="AB1983" i="5" s="1"/>
  <c r="AB1984" i="5" a="1"/>
  <c r="AB1984" i="5" s="1"/>
  <c r="AB1985" i="5" a="1"/>
  <c r="AB1985" i="5" s="1"/>
  <c r="AB1986" i="5" a="1"/>
  <c r="AB1986" i="5"/>
  <c r="AB1987" i="5" a="1"/>
  <c r="AB1987" i="5" s="1"/>
  <c r="AB1988" i="5" a="1"/>
  <c r="AB1988" i="5" s="1"/>
  <c r="AB1989" i="5" a="1"/>
  <c r="AB1989" i="5" s="1"/>
  <c r="AB1990" i="5" a="1"/>
  <c r="AB1990" i="5" s="1"/>
  <c r="AB1991" i="5" a="1"/>
  <c r="AB1991" i="5" s="1"/>
  <c r="AB1992" i="5" a="1"/>
  <c r="AB1992" i="5" s="1"/>
  <c r="AB1993" i="5" a="1"/>
  <c r="AB1993" i="5" s="1"/>
  <c r="AB1994" i="5" a="1"/>
  <c r="AB1994" i="5" s="1"/>
  <c r="AB1995" i="5" a="1"/>
  <c r="AB1995" i="5" s="1"/>
  <c r="AB1996" i="5" a="1"/>
  <c r="AB1996" i="5" s="1"/>
  <c r="AB1997" i="5" a="1"/>
  <c r="AB1997" i="5" s="1"/>
  <c r="AB1998" i="5" a="1"/>
  <c r="AB1998" i="5"/>
  <c r="AB1999" i="5" a="1"/>
  <c r="AB1999" i="5" s="1"/>
  <c r="AB2000" i="5" a="1"/>
  <c r="AB2000" i="5" s="1"/>
  <c r="AB2001" i="5" a="1"/>
  <c r="AB2001" i="5" s="1"/>
  <c r="AB2002" i="5" a="1"/>
  <c r="AB2002" i="5"/>
  <c r="AB2003" i="5" a="1"/>
  <c r="AB2003" i="5" s="1"/>
  <c r="AB2004" i="5" a="1"/>
  <c r="AB2004" i="5" s="1"/>
  <c r="AB2005" i="5" a="1"/>
  <c r="AB2005" i="5" s="1"/>
  <c r="AB2006" i="5" a="1"/>
  <c r="AB2006" i="5"/>
  <c r="AB2007" i="5" a="1"/>
  <c r="AB2007" i="5" s="1"/>
  <c r="AB2008" i="5" a="1"/>
  <c r="AB2008" i="5" s="1"/>
  <c r="AB2009" i="5" a="1"/>
  <c r="AB2009" i="5" s="1"/>
  <c r="AB2010" i="5" a="1"/>
  <c r="AB2010" i="5" s="1"/>
  <c r="AB2011" i="5" a="1"/>
  <c r="AB2011" i="5" s="1"/>
  <c r="AB2012" i="5" a="1"/>
  <c r="AB2012" i="5" s="1"/>
  <c r="AB2013" i="5" a="1"/>
  <c r="AB2013" i="5" s="1"/>
  <c r="AB2014" i="5" a="1"/>
  <c r="AB2014" i="5"/>
  <c r="AB2015" i="5" a="1"/>
  <c r="AB2015" i="5" s="1"/>
  <c r="AB2016" i="5" a="1"/>
  <c r="AB2016" i="5" s="1"/>
  <c r="AB2017" i="5" a="1"/>
  <c r="AB2017" i="5" s="1"/>
  <c r="AB2018" i="5" a="1"/>
  <c r="AB2018" i="5"/>
  <c r="AB2019" i="5" a="1"/>
  <c r="AB2019" i="5" s="1"/>
  <c r="AB2020" i="5" a="1"/>
  <c r="AB2020" i="5" s="1"/>
  <c r="AB2021" i="5" a="1"/>
  <c r="AB2021" i="5" s="1"/>
  <c r="AB2022" i="5" a="1"/>
  <c r="AB2022" i="5" s="1"/>
  <c r="AB2023" i="5" a="1"/>
  <c r="AB2023" i="5" s="1"/>
  <c r="AB2024" i="5" a="1"/>
  <c r="AB2024" i="5" s="1"/>
  <c r="AB2025" i="5" a="1"/>
  <c r="AB2025" i="5" s="1"/>
  <c r="AB2026" i="5" a="1"/>
  <c r="AB2026" i="5" s="1"/>
  <c r="AB2027" i="5" a="1"/>
  <c r="AB2027" i="5" s="1"/>
  <c r="AB2028" i="5" a="1"/>
  <c r="AB2028" i="5" s="1"/>
  <c r="AB2029" i="5" a="1"/>
  <c r="AB2029" i="5" s="1"/>
  <c r="AB2030" i="5" a="1"/>
  <c r="AB2030" i="5"/>
  <c r="AB2031" i="5" a="1"/>
  <c r="AB2031" i="5" s="1"/>
  <c r="AB2032" i="5" a="1"/>
  <c r="AB2032" i="5" s="1"/>
  <c r="AB2033" i="5" a="1"/>
  <c r="AB2033" i="5" s="1"/>
  <c r="AB2034" i="5" a="1"/>
  <c r="AB2034" i="5"/>
  <c r="AB2035" i="5" a="1"/>
  <c r="AB2035" i="5" s="1"/>
  <c r="AB2036" i="5" a="1"/>
  <c r="AB2036" i="5" s="1"/>
  <c r="AB2037" i="5" a="1"/>
  <c r="AB2037" i="5" s="1"/>
  <c r="AB2038" i="5" a="1"/>
  <c r="AB2038" i="5"/>
  <c r="AB2039" i="5" a="1"/>
  <c r="AB2039" i="5" s="1"/>
  <c r="AB2040" i="5" a="1"/>
  <c r="AB2040" i="5" s="1"/>
  <c r="AB2041" i="5" a="1"/>
  <c r="AB2041" i="5" s="1"/>
  <c r="AB2042" i="5" a="1"/>
  <c r="AB2042" i="5" s="1"/>
  <c r="AB2043" i="5" a="1"/>
  <c r="AB2043" i="5" s="1"/>
  <c r="AB2044" i="5" a="1"/>
  <c r="AB2044" i="5" s="1"/>
  <c r="AB2045" i="5" a="1"/>
  <c r="AB2045" i="5" s="1"/>
  <c r="AB2046" i="5" a="1"/>
  <c r="AB2046" i="5"/>
  <c r="AB2047" i="5" a="1"/>
  <c r="AB2047" i="5" s="1"/>
  <c r="AB2048" i="5" a="1"/>
  <c r="AB2048" i="5" s="1"/>
  <c r="AB2049" i="5" a="1"/>
  <c r="AB2049" i="5" s="1"/>
  <c r="AB2050" i="5" a="1"/>
  <c r="AB2050" i="5"/>
  <c r="AB2051" i="5" a="1"/>
  <c r="AB2051" i="5" s="1"/>
  <c r="AB2052" i="5" a="1"/>
  <c r="AB2052" i="5" s="1"/>
  <c r="AB2053" i="5" a="1"/>
  <c r="AB2053" i="5" s="1"/>
  <c r="AB2054" i="5" a="1"/>
  <c r="AB2054" i="5" s="1"/>
  <c r="AB2055" i="5" a="1"/>
  <c r="AB2055" i="5" s="1"/>
  <c r="AB2056" i="5" a="1"/>
  <c r="AB2056" i="5" s="1"/>
  <c r="AB2057" i="5" a="1"/>
  <c r="AB2057" i="5" s="1"/>
  <c r="AB2058" i="5" a="1"/>
  <c r="AB2058" i="5" s="1"/>
  <c r="AB2059" i="5" a="1"/>
  <c r="AB2059" i="5" s="1"/>
  <c r="AB2060" i="5" a="1"/>
  <c r="AB2060" i="5" s="1"/>
  <c r="AB2061" i="5" a="1"/>
  <c r="AB2061" i="5" s="1"/>
  <c r="AB2062" i="5" a="1"/>
  <c r="AB2062" i="5"/>
  <c r="AB2063" i="5" a="1"/>
  <c r="AB2063" i="5" s="1"/>
  <c r="AB2064" i="5" a="1"/>
  <c r="AB2064" i="5" s="1"/>
  <c r="AB2065" i="5" a="1"/>
  <c r="AB2065" i="5" s="1"/>
  <c r="AB2066" i="5" a="1"/>
  <c r="AB2066" i="5"/>
  <c r="AB2067" i="5" a="1"/>
  <c r="AB2067" i="5" s="1"/>
  <c r="AB2068" i="5" a="1"/>
  <c r="AB2068" i="5" s="1"/>
  <c r="AB2069" i="5" a="1"/>
  <c r="AB2069" i="5" s="1"/>
  <c r="AB2070" i="5" a="1"/>
  <c r="AB2070" i="5"/>
  <c r="AB2071" i="5" a="1"/>
  <c r="AB2071" i="5" s="1"/>
  <c r="AB2072" i="5" a="1"/>
  <c r="AB2072" i="5" s="1"/>
  <c r="AB2073" i="5" a="1"/>
  <c r="AB2073" i="5" s="1"/>
  <c r="AB2074" i="5" a="1"/>
  <c r="AB2074" i="5" s="1"/>
  <c r="AB2075" i="5" a="1"/>
  <c r="AB2075" i="5" s="1"/>
  <c r="AB2076" i="5" a="1"/>
  <c r="AB2076" i="5" s="1"/>
  <c r="AB2077" i="5" a="1"/>
  <c r="AB2077" i="5" s="1"/>
  <c r="AB2078" i="5" a="1"/>
  <c r="AB2078" i="5"/>
  <c r="AB2079" i="5" a="1"/>
  <c r="AB2079" i="5" s="1"/>
  <c r="AB2080" i="5" a="1"/>
  <c r="AB2080" i="5" s="1"/>
  <c r="AB2081" i="5" a="1"/>
  <c r="AB2081" i="5" s="1"/>
  <c r="AB2082" i="5" a="1"/>
  <c r="AB2082" i="5"/>
  <c r="AB2083" i="5" a="1"/>
  <c r="AB2083" i="5" s="1"/>
  <c r="AB2084" i="5" a="1"/>
  <c r="AB2084" i="5" s="1"/>
  <c r="AB2085" i="5" a="1"/>
  <c r="AB2085" i="5" s="1"/>
  <c r="AB2086" i="5" a="1"/>
  <c r="AB2086" i="5" s="1"/>
  <c r="AB2087" i="5" a="1"/>
  <c r="AB2087" i="5" s="1"/>
  <c r="AB2088" i="5" a="1"/>
  <c r="AB2088" i="5" s="1"/>
  <c r="AB2089" i="5" a="1"/>
  <c r="AB2089" i="5" s="1"/>
  <c r="AB2090" i="5" a="1"/>
  <c r="AB2090" i="5" s="1"/>
  <c r="AB2091" i="5" a="1"/>
  <c r="AB2091" i="5" s="1"/>
  <c r="AB2092" i="5" a="1"/>
  <c r="AB2092" i="5" s="1"/>
  <c r="AB2093" i="5" a="1"/>
  <c r="AB2093" i="5" s="1"/>
  <c r="AB2094" i="5" a="1"/>
  <c r="AB2094" i="5"/>
  <c r="AB2095" i="5" a="1"/>
  <c r="AB2095" i="5" s="1"/>
  <c r="AB2096" i="5" a="1"/>
  <c r="AB2096" i="5" s="1"/>
  <c r="AB2097" i="5" a="1"/>
  <c r="AB2097" i="5" s="1"/>
  <c r="AB2098" i="5" a="1"/>
  <c r="AB2098" i="5"/>
  <c r="AB2099" i="5" a="1"/>
  <c r="AB2099" i="5" s="1"/>
  <c r="AB2100" i="5" a="1"/>
  <c r="AB2100" i="5" s="1"/>
  <c r="AB2101" i="5" a="1"/>
  <c r="AB2101" i="5" s="1"/>
  <c r="AB2102" i="5" a="1"/>
  <c r="AB2102" i="5"/>
  <c r="AB2103" i="5" a="1"/>
  <c r="AB2103" i="5" s="1"/>
  <c r="AB2104" i="5" a="1"/>
  <c r="AB2104" i="5" s="1"/>
  <c r="AB2105" i="5" a="1"/>
  <c r="AB2105" i="5" s="1"/>
  <c r="AB2106" i="5" a="1"/>
  <c r="AB2106" i="5" s="1"/>
  <c r="AB2107" i="5" a="1"/>
  <c r="AB2107" i="5" s="1"/>
  <c r="AB2108" i="5" a="1"/>
  <c r="AB2108" i="5" s="1"/>
  <c r="AB2109" i="5" a="1"/>
  <c r="AB2109" i="5" s="1"/>
  <c r="AB2110" i="5" a="1"/>
  <c r="AB2110" i="5"/>
  <c r="AB2111" i="5" a="1"/>
  <c r="AB2111" i="5" s="1"/>
  <c r="AB2112" i="5" a="1"/>
  <c r="AB2112" i="5" s="1"/>
  <c r="AB2113" i="5" a="1"/>
  <c r="AB2113" i="5" s="1"/>
  <c r="AB2114" i="5" a="1"/>
  <c r="AB2114" i="5"/>
  <c r="AB2115" i="5" a="1"/>
  <c r="AB2115" i="5" s="1"/>
  <c r="AB2116" i="5" a="1"/>
  <c r="AB2116" i="5" s="1"/>
  <c r="AB2117" i="5" a="1"/>
  <c r="AB2117" i="5" s="1"/>
  <c r="AB2118" i="5" a="1"/>
  <c r="AB2118" i="5" s="1"/>
  <c r="AB2119" i="5" a="1"/>
  <c r="AB2119" i="5" s="1"/>
  <c r="AB2120" i="5" a="1"/>
  <c r="AB2120" i="5" s="1"/>
  <c r="AB2121" i="5" a="1"/>
  <c r="AB2121" i="5" s="1"/>
  <c r="AB2122" i="5" a="1"/>
  <c r="AB2122" i="5" s="1"/>
  <c r="AB2123" i="5" a="1"/>
  <c r="AB2123" i="5" s="1"/>
  <c r="AB2124" i="5" a="1"/>
  <c r="AB2124" i="5" s="1"/>
  <c r="AB2125" i="5" a="1"/>
  <c r="AB2125" i="5" s="1"/>
  <c r="AB2126" i="5" a="1"/>
  <c r="AB2126" i="5"/>
  <c r="AB2127" i="5" a="1"/>
  <c r="AB2127" i="5" s="1"/>
  <c r="AB2128" i="5" a="1"/>
  <c r="AB2128" i="5" s="1"/>
  <c r="AB2129" i="5" a="1"/>
  <c r="AB2129" i="5" s="1"/>
  <c r="AB2130" i="5" a="1"/>
  <c r="AB2130" i="5"/>
  <c r="AB2131" i="5" a="1"/>
  <c r="AB2131" i="5" s="1"/>
  <c r="AB2132" i="5" a="1"/>
  <c r="AB2132" i="5" s="1"/>
  <c r="AB2133" i="5" a="1"/>
  <c r="AB2133" i="5" s="1"/>
  <c r="AB2134" i="5" a="1"/>
  <c r="AB2134" i="5"/>
  <c r="AB2135" i="5" a="1"/>
  <c r="AB2135" i="5" s="1"/>
  <c r="AB2136" i="5" a="1"/>
  <c r="AB2136" i="5" s="1"/>
  <c r="AB2137" i="5" a="1"/>
  <c r="AB2137" i="5" s="1"/>
  <c r="AB2138" i="5" a="1"/>
  <c r="AB2138" i="5" s="1"/>
  <c r="AB2139" i="5" a="1"/>
  <c r="AB2139" i="5" s="1"/>
  <c r="AB2140" i="5" a="1"/>
  <c r="AB2140" i="5" s="1"/>
  <c r="AB2141" i="5" a="1"/>
  <c r="AB2141" i="5" s="1"/>
  <c r="AB2142" i="5" a="1"/>
  <c r="AB2142" i="5"/>
  <c r="AB2143" i="5" a="1"/>
  <c r="AB2143" i="5" s="1"/>
  <c r="AB2144" i="5" a="1"/>
  <c r="AB2144" i="5" s="1"/>
  <c r="AB2145" i="5" a="1"/>
  <c r="AB2145" i="5" s="1"/>
  <c r="AB2146" i="5" a="1"/>
  <c r="AB2146" i="5"/>
  <c r="AB2147" i="5" a="1"/>
  <c r="AB2147" i="5" s="1"/>
  <c r="AB2148" i="5" a="1"/>
  <c r="AB2148" i="5" s="1"/>
  <c r="AB2149" i="5" a="1"/>
  <c r="AB2149" i="5" s="1"/>
  <c r="AB2150" i="5" a="1"/>
  <c r="AB2150" i="5" s="1"/>
  <c r="AB2151" i="5" a="1"/>
  <c r="AB2151" i="5" s="1"/>
  <c r="AB2152" i="5" a="1"/>
  <c r="AB2152" i="5" s="1"/>
  <c r="AB2153" i="5" a="1"/>
  <c r="AB2153" i="5" s="1"/>
  <c r="AB2154" i="5" a="1"/>
  <c r="AB2154" i="5" s="1"/>
  <c r="AB2155" i="5" a="1"/>
  <c r="AB2155" i="5" s="1"/>
  <c r="AB2156" i="5" a="1"/>
  <c r="AB2156" i="5" s="1"/>
  <c r="AB2157" i="5" a="1"/>
  <c r="AB2157" i="5" s="1"/>
  <c r="AB2158" i="5" a="1"/>
  <c r="AB2158" i="5"/>
  <c r="AB2159" i="5" a="1"/>
  <c r="AB2159" i="5" s="1"/>
  <c r="AB2160" i="5" a="1"/>
  <c r="AB2160" i="5" s="1"/>
  <c r="AB2161" i="5" a="1"/>
  <c r="AB2161" i="5" s="1"/>
  <c r="AB2162" i="5" a="1"/>
  <c r="AB2162" i="5"/>
  <c r="AB2163" i="5" a="1"/>
  <c r="AB2163" i="5" s="1"/>
  <c r="AB2164" i="5" a="1"/>
  <c r="AB2164" i="5" s="1"/>
  <c r="AB2165" i="5" a="1"/>
  <c r="AB2165" i="5" s="1"/>
  <c r="AB2166" i="5" a="1"/>
  <c r="AB2166" i="5"/>
  <c r="AB2167" i="5" a="1"/>
  <c r="AB2167" i="5" s="1"/>
  <c r="AB2168" i="5" a="1"/>
  <c r="AB2168" i="5" s="1"/>
  <c r="AB2169" i="5" a="1"/>
  <c r="AB2169" i="5" s="1"/>
  <c r="AB2170" i="5" a="1"/>
  <c r="AB2170" i="5" s="1"/>
  <c r="AB2171" i="5" a="1"/>
  <c r="AB2171" i="5" s="1"/>
  <c r="AB2172" i="5" a="1"/>
  <c r="AB2172" i="5" s="1"/>
  <c r="AB2173" i="5" a="1"/>
  <c r="AB2173" i="5" s="1"/>
  <c r="AB2174" i="5" a="1"/>
  <c r="AB2174" i="5"/>
  <c r="AB2175" i="5" a="1"/>
  <c r="AB2175" i="5" s="1"/>
  <c r="AB2176" i="5" a="1"/>
  <c r="AB2176" i="5" s="1"/>
  <c r="AB2177" i="5" a="1"/>
  <c r="AB2177" i="5" s="1"/>
  <c r="AB2178" i="5" a="1"/>
  <c r="AB2178" i="5"/>
  <c r="AB2179" i="5" a="1"/>
  <c r="AB2179" i="5" s="1"/>
  <c r="AB2180" i="5" a="1"/>
  <c r="AB2180" i="5" s="1"/>
  <c r="AB2181" i="5" a="1"/>
  <c r="AB2181" i="5" s="1"/>
  <c r="AB2182" i="5" a="1"/>
  <c r="AB2182" i="5" s="1"/>
  <c r="AB2183" i="5" a="1"/>
  <c r="AB2183" i="5" s="1"/>
  <c r="AB2184" i="5" a="1"/>
  <c r="AB2184" i="5" s="1"/>
  <c r="AB2185" i="5" a="1"/>
  <c r="AB2185" i="5" s="1"/>
  <c r="AB2186" i="5" a="1"/>
  <c r="AB2186" i="5" s="1"/>
  <c r="AB2187" i="5" a="1"/>
  <c r="AB2187" i="5" s="1"/>
  <c r="AB2188" i="5" a="1"/>
  <c r="AB2188" i="5" s="1"/>
  <c r="AB2189" i="5" a="1"/>
  <c r="AB2189" i="5" s="1"/>
  <c r="AB2190" i="5" a="1"/>
  <c r="AB2190" i="5"/>
  <c r="AB2191" i="5" a="1"/>
  <c r="AB2191" i="5" s="1"/>
  <c r="AB2192" i="5" a="1"/>
  <c r="AB2192" i="5" s="1"/>
  <c r="AB2193" i="5" a="1"/>
  <c r="AB2193" i="5" s="1"/>
  <c r="AB2194" i="5" a="1"/>
  <c r="AB2194" i="5"/>
  <c r="AB2195" i="5" a="1"/>
  <c r="AB2195" i="5" s="1"/>
  <c r="AB2196" i="5" a="1"/>
  <c r="AB2196" i="5" s="1"/>
  <c r="AB2197" i="5" a="1"/>
  <c r="AB2197" i="5" s="1"/>
  <c r="AB2198" i="5" a="1"/>
  <c r="AB2198" i="5"/>
  <c r="AB2199" i="5" a="1"/>
  <c r="AB2199" i="5" s="1"/>
  <c r="AB2200" i="5" a="1"/>
  <c r="AB2200" i="5" s="1"/>
  <c r="AB2201" i="5" a="1"/>
  <c r="AB2201" i="5" s="1"/>
  <c r="AB2202" i="5" a="1"/>
  <c r="AB2202" i="5" s="1"/>
  <c r="AB2203" i="5" a="1"/>
  <c r="AB2203" i="5" s="1"/>
  <c r="AB2204" i="5" a="1"/>
  <c r="AB2204" i="5" s="1"/>
  <c r="AB2205" i="5" a="1"/>
  <c r="AB2205" i="5" s="1"/>
  <c r="AB2206" i="5" a="1"/>
  <c r="AB2206" i="5"/>
  <c r="AB2207" i="5" a="1"/>
  <c r="AB2207" i="5" s="1"/>
  <c r="AB2208" i="5" a="1"/>
  <c r="AB2208" i="5" s="1"/>
  <c r="AB2209" i="5" a="1"/>
  <c r="AB2209" i="5" s="1"/>
  <c r="AB2210" i="5" a="1"/>
  <c r="AB2210" i="5"/>
  <c r="AB2211" i="5" a="1"/>
  <c r="AB2211" i="5" s="1"/>
  <c r="AB2212" i="5" a="1"/>
  <c r="AB2212" i="5" s="1"/>
  <c r="AB2213" i="5" a="1"/>
  <c r="AB2213" i="5" s="1"/>
  <c r="AB2214" i="5" a="1"/>
  <c r="AB2214" i="5" s="1"/>
  <c r="AB2215" i="5" a="1"/>
  <c r="AB2215" i="5" s="1"/>
  <c r="AB2216" i="5" a="1"/>
  <c r="AB2216" i="5" s="1"/>
  <c r="AB2217" i="5" a="1"/>
  <c r="AB2217" i="5" s="1"/>
  <c r="AB2218" i="5" a="1"/>
  <c r="AB2218" i="5" s="1"/>
  <c r="AB2219" i="5" a="1"/>
  <c r="AB2219" i="5" s="1"/>
  <c r="AB2220" i="5" a="1"/>
  <c r="AB2220" i="5" s="1"/>
  <c r="AB2221" i="5" a="1"/>
  <c r="AB2221" i="5" s="1"/>
  <c r="AB2222" i="5" a="1"/>
  <c r="AB2222" i="5"/>
  <c r="AB2223" i="5" a="1"/>
  <c r="AB2223" i="5" s="1"/>
  <c r="AB2224" i="5" a="1"/>
  <c r="AB2224" i="5" s="1"/>
  <c r="AB2225" i="5" a="1"/>
  <c r="AB2225" i="5" s="1"/>
  <c r="AB2226" i="5" a="1"/>
  <c r="AB2226" i="5"/>
  <c r="AB2227" i="5" a="1"/>
  <c r="AB2227" i="5" s="1"/>
  <c r="AB2228" i="5" a="1"/>
  <c r="AB2228" i="5" s="1"/>
  <c r="AB2229" i="5" a="1"/>
  <c r="AB2229" i="5" s="1"/>
  <c r="AB2230" i="5" a="1"/>
  <c r="AB2230" i="5"/>
  <c r="AB2231" i="5" a="1"/>
  <c r="AB2231" i="5" s="1"/>
  <c r="AB2232" i="5" a="1"/>
  <c r="AB2232" i="5" s="1"/>
  <c r="AB2233" i="5" a="1"/>
  <c r="AB2233" i="5" s="1"/>
  <c r="AB2234" i="5" a="1"/>
  <c r="AB2234" i="5" s="1"/>
  <c r="AB2235" i="5" a="1"/>
  <c r="AB2235" i="5" s="1"/>
  <c r="AB2236" i="5" a="1"/>
  <c r="AB2236" i="5" s="1"/>
  <c r="AB2237" i="5" a="1"/>
  <c r="AB2237" i="5" s="1"/>
  <c r="AB2238" i="5" a="1"/>
  <c r="AB2238" i="5"/>
  <c r="AB2239" i="5" a="1"/>
  <c r="AB2239" i="5" s="1"/>
  <c r="AB2240" i="5" a="1"/>
  <c r="AB2240" i="5" s="1"/>
  <c r="AB2241" i="5" a="1"/>
  <c r="AB2241" i="5" s="1"/>
  <c r="AB2242" i="5" a="1"/>
  <c r="AB2242" i="5"/>
  <c r="AB2243" i="5" a="1"/>
  <c r="AB2243" i="5" s="1"/>
  <c r="AB2244" i="5" a="1"/>
  <c r="AB2244" i="5" s="1"/>
  <c r="AB2245" i="5" a="1"/>
  <c r="AB2245" i="5" s="1"/>
  <c r="AB2246" i="5" a="1"/>
  <c r="AB2246" i="5" s="1"/>
  <c r="AB2247" i="5" a="1"/>
  <c r="AB2247" i="5" s="1"/>
  <c r="AB2248" i="5" a="1"/>
  <c r="AB2248" i="5" s="1"/>
  <c r="AB2249" i="5" a="1"/>
  <c r="AB2249" i="5" s="1"/>
  <c r="AB2250" i="5" a="1"/>
  <c r="AB2250" i="5" s="1"/>
  <c r="AB2251" i="5" a="1"/>
  <c r="AB2251" i="5" s="1"/>
  <c r="AB2252" i="5" a="1"/>
  <c r="AB2252" i="5" s="1"/>
  <c r="AB2253" i="5" a="1"/>
  <c r="AB2253" i="5" s="1"/>
  <c r="AB2254" i="5" a="1"/>
  <c r="AB2254" i="5"/>
  <c r="AB2255" i="5" a="1"/>
  <c r="AB2255" i="5" s="1"/>
  <c r="AB2256" i="5" a="1"/>
  <c r="AB2256" i="5" s="1"/>
  <c r="AB2257" i="5" a="1"/>
  <c r="AB2257" i="5" s="1"/>
  <c r="AB2258" i="5" a="1"/>
  <c r="AB2258" i="5"/>
  <c r="AB2259" i="5" a="1"/>
  <c r="AB2259" i="5" s="1"/>
  <c r="AB2260" i="5" a="1"/>
  <c r="AB2260" i="5" s="1"/>
  <c r="AB2261" i="5" a="1"/>
  <c r="AB2261" i="5" s="1"/>
  <c r="AB2262" i="5" a="1"/>
  <c r="AB2262" i="5"/>
  <c r="AB2263" i="5" a="1"/>
  <c r="AB2263" i="5" s="1"/>
  <c r="AB2264" i="5" a="1"/>
  <c r="AB2264" i="5" s="1"/>
  <c r="AB2265" i="5" a="1"/>
  <c r="AB2265" i="5" s="1"/>
  <c r="AB2266" i="5" a="1"/>
  <c r="AB2266" i="5" s="1"/>
  <c r="AB2267" i="5" a="1"/>
  <c r="AB2267" i="5" s="1"/>
  <c r="AB2268" i="5" a="1"/>
  <c r="AB2268" i="5" s="1"/>
  <c r="AB2269" i="5" a="1"/>
  <c r="AB2269" i="5" s="1"/>
  <c r="AB2270" i="5" a="1"/>
  <c r="AB2270" i="5"/>
  <c r="AB2271" i="5" a="1"/>
  <c r="AB2271" i="5" s="1"/>
  <c r="AB2272" i="5" a="1"/>
  <c r="AB2272" i="5" s="1"/>
  <c r="AB2273" i="5" a="1"/>
  <c r="AB2273" i="5" s="1"/>
  <c r="AB2274" i="5" a="1"/>
  <c r="AB2274" i="5"/>
  <c r="AB2275" i="5" a="1"/>
  <c r="AB2275" i="5" s="1"/>
  <c r="AB2276" i="5" a="1"/>
  <c r="AB2276" i="5" s="1"/>
  <c r="AB2277" i="5" a="1"/>
  <c r="AB2277" i="5" s="1"/>
  <c r="AB2278" i="5" a="1"/>
  <c r="AB2278" i="5" s="1"/>
  <c r="AB2279" i="5" a="1"/>
  <c r="AB2279" i="5" s="1"/>
  <c r="AB2280" i="5" a="1"/>
  <c r="AB2280" i="5" s="1"/>
  <c r="AB2281" i="5" a="1"/>
  <c r="AB2281" i="5" s="1"/>
  <c r="AB2282" i="5" a="1"/>
  <c r="AB2282" i="5" s="1"/>
  <c r="AB2283" i="5" a="1"/>
  <c r="AB2283" i="5" s="1"/>
  <c r="AB2284" i="5" a="1"/>
  <c r="AB2284" i="5" s="1"/>
  <c r="AB2285" i="5" a="1"/>
  <c r="AB2285" i="5" s="1"/>
  <c r="AB2286" i="5" a="1"/>
  <c r="AB2286" i="5"/>
  <c r="AB2287" i="5" a="1"/>
  <c r="AB2287" i="5" s="1"/>
  <c r="AB2288" i="5" a="1"/>
  <c r="AB2288" i="5" s="1"/>
  <c r="AB2289" i="5" a="1"/>
  <c r="AB2289" i="5" s="1"/>
  <c r="AB2290" i="5" a="1"/>
  <c r="AB2290" i="5"/>
  <c r="AB2291" i="5" a="1"/>
  <c r="AB2291" i="5" s="1"/>
  <c r="AB2292" i="5" a="1"/>
  <c r="AB2292" i="5" s="1"/>
  <c r="AB2293" i="5" a="1"/>
  <c r="AB2293" i="5" s="1"/>
  <c r="AB2294" i="5" a="1"/>
  <c r="AB2294" i="5"/>
  <c r="AB2295" i="5" a="1"/>
  <c r="AB2295" i="5" s="1"/>
  <c r="AB2296" i="5" a="1"/>
  <c r="AB2296" i="5" s="1"/>
  <c r="AB2297" i="5" a="1"/>
  <c r="AB2297" i="5" s="1"/>
  <c r="AB2298" i="5" a="1"/>
  <c r="AB2298" i="5" s="1"/>
  <c r="AB2299" i="5" a="1"/>
  <c r="AB2299" i="5" s="1"/>
  <c r="AB2300" i="5" a="1"/>
  <c r="AB2300" i="5" s="1"/>
  <c r="AB2301" i="5" a="1"/>
  <c r="AB2301" i="5" s="1"/>
  <c r="AB2302" i="5" a="1"/>
  <c r="AB2302" i="5"/>
  <c r="AB2303" i="5" a="1"/>
  <c r="AB2303" i="5" s="1"/>
  <c r="AB2304" i="5" a="1"/>
  <c r="AB2304" i="5" s="1"/>
  <c r="AB2305" i="5" a="1"/>
  <c r="AB2305" i="5" s="1"/>
  <c r="AB2306" i="5" a="1"/>
  <c r="AB2306" i="5"/>
  <c r="AB2307" i="5" a="1"/>
  <c r="AB2307" i="5" s="1"/>
  <c r="AB2308" i="5" a="1"/>
  <c r="AB2308" i="5" s="1"/>
  <c r="AB2309" i="5" a="1"/>
  <c r="AB2309" i="5" s="1"/>
  <c r="AB2310" i="5" a="1"/>
  <c r="AB2310" i="5" s="1"/>
  <c r="AB2311" i="5" a="1"/>
  <c r="AB2311" i="5" s="1"/>
  <c r="AB2312" i="5" a="1"/>
  <c r="AB2312" i="5" s="1"/>
  <c r="AB2313" i="5" a="1"/>
  <c r="AB2313" i="5" s="1"/>
  <c r="AB2314" i="5" a="1"/>
  <c r="AB2314" i="5" s="1"/>
  <c r="AB2315" i="5" a="1"/>
  <c r="AB2315" i="5" s="1"/>
  <c r="AB2316" i="5" a="1"/>
  <c r="AB2316" i="5" s="1"/>
  <c r="AB2317" i="5" a="1"/>
  <c r="AB2317" i="5" s="1"/>
  <c r="AB2318" i="5" a="1"/>
  <c r="AB2318" i="5"/>
  <c r="AB2319" i="5" a="1"/>
  <c r="AB2319" i="5" s="1"/>
  <c r="AB2320" i="5" a="1"/>
  <c r="AB2320" i="5" s="1"/>
  <c r="AB2321" i="5" a="1"/>
  <c r="AB2321" i="5" s="1"/>
  <c r="AB2322" i="5" a="1"/>
  <c r="AB2322" i="5"/>
  <c r="AB2323" i="5" a="1"/>
  <c r="AB2323" i="5" s="1"/>
  <c r="AB2324" i="5" a="1"/>
  <c r="AB2324" i="5" s="1"/>
  <c r="AB2325" i="5" a="1"/>
  <c r="AB2325" i="5" s="1"/>
  <c r="AB2326" i="5" a="1"/>
  <c r="AB2326" i="5"/>
  <c r="AB2327" i="5" a="1"/>
  <c r="AB2327" i="5" s="1"/>
  <c r="AB2328" i="5" a="1"/>
  <c r="AB2328" i="5" s="1"/>
  <c r="AB2329" i="5" a="1"/>
  <c r="AB2329" i="5" s="1"/>
  <c r="AB2330" i="5" a="1"/>
  <c r="AB2330" i="5" s="1"/>
  <c r="AB2331" i="5" a="1"/>
  <c r="AB2331" i="5" s="1"/>
  <c r="AB2332" i="5" a="1"/>
  <c r="AB2332" i="5" s="1"/>
  <c r="AB2333" i="5" a="1"/>
  <c r="AB2333" i="5" s="1"/>
  <c r="AB2334" i="5" a="1"/>
  <c r="AB2334" i="5"/>
  <c r="AB2335" i="5" a="1"/>
  <c r="AB2335" i="5" s="1"/>
  <c r="AB2336" i="5" a="1"/>
  <c r="AB2336" i="5" s="1"/>
  <c r="AB2337" i="5" a="1"/>
  <c r="AB2337" i="5" s="1"/>
  <c r="AB2338" i="5" a="1"/>
  <c r="AB2338" i="5"/>
  <c r="AB2339" i="5" a="1"/>
  <c r="AB2339" i="5" s="1"/>
  <c r="AB2340" i="5" a="1"/>
  <c r="AB2340" i="5" s="1"/>
  <c r="AB2341" i="5" a="1"/>
  <c r="AB2341" i="5" s="1"/>
  <c r="AB2342" i="5" a="1"/>
  <c r="AB2342" i="5" s="1"/>
  <c r="AB2343" i="5" a="1"/>
  <c r="AB2343" i="5" s="1"/>
  <c r="AB2344" i="5" a="1"/>
  <c r="AB2344" i="5" s="1"/>
  <c r="AB2345" i="5" a="1"/>
  <c r="AB2345" i="5" s="1"/>
  <c r="AB2346" i="5" a="1"/>
  <c r="AB2346" i="5" s="1"/>
  <c r="AB2347" i="5" a="1"/>
  <c r="AB2347" i="5" s="1"/>
  <c r="AB2348" i="5" a="1"/>
  <c r="AB2348" i="5" s="1"/>
  <c r="AB2349" i="5" a="1"/>
  <c r="AB2349" i="5" s="1"/>
  <c r="AB2350" i="5" a="1"/>
  <c r="AB2350" i="5"/>
  <c r="AB2351" i="5" a="1"/>
  <c r="AB2351" i="5" s="1"/>
  <c r="AB2352" i="5" a="1"/>
  <c r="AB2352" i="5" s="1"/>
  <c r="AB2353" i="5" a="1"/>
  <c r="AB2353" i="5" s="1"/>
  <c r="AB2354" i="5" a="1"/>
  <c r="AB2354" i="5"/>
  <c r="AB2355" i="5" a="1"/>
  <c r="AB2355" i="5" s="1"/>
  <c r="AB2356" i="5" a="1"/>
  <c r="AB2356" i="5" s="1"/>
  <c r="AB2357" i="5" a="1"/>
  <c r="AB2357" i="5" s="1"/>
  <c r="AB2358" i="5" a="1"/>
  <c r="AB2358" i="5"/>
  <c r="AB2359" i="5" a="1"/>
  <c r="AB2359" i="5" s="1"/>
  <c r="AB2360" i="5" a="1"/>
  <c r="AB2360" i="5" s="1"/>
  <c r="AB2361" i="5" a="1"/>
  <c r="AB2361" i="5" s="1"/>
  <c r="AB2362" i="5" a="1"/>
  <c r="AB2362" i="5" s="1"/>
  <c r="AB2363" i="5" a="1"/>
  <c r="AB2363" i="5" s="1"/>
  <c r="AB2364" i="5" a="1"/>
  <c r="AB2364" i="5" s="1"/>
  <c r="AB2365" i="5" a="1"/>
  <c r="AB2365" i="5" s="1"/>
  <c r="AB2366" i="5" a="1"/>
  <c r="AB2366" i="5"/>
  <c r="AB2367" i="5" a="1"/>
  <c r="AB2367" i="5" s="1"/>
  <c r="AB2368" i="5" a="1"/>
  <c r="AB2368" i="5" s="1"/>
  <c r="AB2369" i="5" a="1"/>
  <c r="AB2369" i="5" s="1"/>
  <c r="AB2370" i="5" a="1"/>
  <c r="AB2370" i="5"/>
  <c r="AB2371" i="5" a="1"/>
  <c r="AB2371" i="5" s="1"/>
  <c r="AB2372" i="5" a="1"/>
  <c r="AB2372" i="5" s="1"/>
  <c r="AB2373" i="5" a="1"/>
  <c r="AB2373" i="5" s="1"/>
  <c r="AB2374" i="5" a="1"/>
  <c r="AB2374" i="5" s="1"/>
  <c r="AB2375" i="5" a="1"/>
  <c r="AB2375" i="5" s="1"/>
  <c r="AB2376" i="5" a="1"/>
  <c r="AB2376" i="5" s="1"/>
  <c r="AB2377" i="5" a="1"/>
  <c r="AB2377" i="5" s="1"/>
  <c r="AB2378" i="5" a="1"/>
  <c r="AB2378" i="5" s="1"/>
  <c r="AB2379" i="5" a="1"/>
  <c r="AB2379" i="5" s="1"/>
  <c r="AB2380" i="5" a="1"/>
  <c r="AB2380" i="5" s="1"/>
  <c r="AB2381" i="5" a="1"/>
  <c r="AB2381" i="5" s="1"/>
  <c r="AB2382" i="5" a="1"/>
  <c r="AB2382" i="5"/>
  <c r="AB2383" i="5" a="1"/>
  <c r="AB2383" i="5" s="1"/>
  <c r="AB2384" i="5" a="1"/>
  <c r="AB2384" i="5" s="1"/>
  <c r="AB2385" i="5" a="1"/>
  <c r="AB2385" i="5" s="1"/>
  <c r="AB2386" i="5" a="1"/>
  <c r="AB2386" i="5"/>
  <c r="AB2387" i="5" a="1"/>
  <c r="AB2387" i="5" s="1"/>
  <c r="AB2388" i="5" a="1"/>
  <c r="AB2388" i="5" s="1"/>
  <c r="AB2389" i="5" a="1"/>
  <c r="AB2389" i="5" s="1"/>
  <c r="AB2390" i="5" a="1"/>
  <c r="AB2390" i="5"/>
  <c r="AB2391" i="5" a="1"/>
  <c r="AB2391" i="5" s="1"/>
  <c r="AB2392" i="5" a="1"/>
  <c r="AB2392" i="5" s="1"/>
  <c r="AB2393" i="5" a="1"/>
  <c r="AB2393" i="5" s="1"/>
  <c r="AB2394" i="5" a="1"/>
  <c r="AB2394" i="5" s="1"/>
  <c r="AB2395" i="5" a="1"/>
  <c r="AB2395" i="5" s="1"/>
  <c r="AB2396" i="5" a="1"/>
  <c r="AB2396" i="5" s="1"/>
  <c r="AB2397" i="5" a="1"/>
  <c r="AB2397" i="5" s="1"/>
  <c r="AB2398" i="5" a="1"/>
  <c r="AB2398" i="5"/>
  <c r="AB2399" i="5" a="1"/>
  <c r="AB2399" i="5" s="1"/>
  <c r="AB2400" i="5" a="1"/>
  <c r="AB2400" i="5" s="1"/>
  <c r="AB2401" i="5" a="1"/>
  <c r="AB2401" i="5" s="1"/>
  <c r="AB2402" i="5" a="1"/>
  <c r="AB2402" i="5"/>
  <c r="AB2403" i="5" a="1"/>
  <c r="AB2403" i="5" s="1"/>
  <c r="AB2404" i="5" a="1"/>
  <c r="AB2404" i="5" s="1"/>
  <c r="AB2405" i="5" a="1"/>
  <c r="AB2405" i="5" s="1"/>
  <c r="AB2406" i="5" a="1"/>
  <c r="AB2406" i="5" s="1"/>
  <c r="AB2407" i="5" a="1"/>
  <c r="AB2407" i="5" s="1"/>
  <c r="AB2408" i="5" a="1"/>
  <c r="AB2408" i="5" s="1"/>
  <c r="AB2409" i="5" a="1"/>
  <c r="AB2409" i="5" s="1"/>
  <c r="AB2410" i="5" a="1"/>
  <c r="AB2410" i="5" s="1"/>
  <c r="AB2411" i="5" a="1"/>
  <c r="AB2411" i="5" s="1"/>
  <c r="AB2412" i="5" a="1"/>
  <c r="AB2412" i="5" s="1"/>
  <c r="AB2413" i="5" a="1"/>
  <c r="AB2413" i="5" s="1"/>
  <c r="AB2414" i="5" a="1"/>
  <c r="AB2414" i="5"/>
  <c r="AB2415" i="5" a="1"/>
  <c r="AB2415" i="5" s="1"/>
  <c r="AB2416" i="5" a="1"/>
  <c r="AB2416" i="5" s="1"/>
  <c r="AB2417" i="5" a="1"/>
  <c r="AB2417" i="5" s="1"/>
  <c r="AB2418" i="5" a="1"/>
  <c r="AB2418" i="5"/>
  <c r="AB2419" i="5" a="1"/>
  <c r="AB2419" i="5" s="1"/>
  <c r="AB2420" i="5" a="1"/>
  <c r="AB2420" i="5" s="1"/>
  <c r="AB2421" i="5" a="1"/>
  <c r="AB2421" i="5" s="1"/>
  <c r="AB2422" i="5" a="1"/>
  <c r="AB2422" i="5"/>
  <c r="AB2423" i="5" a="1"/>
  <c r="AB2423" i="5" s="1"/>
  <c r="AB2424" i="5" a="1"/>
  <c r="AB2424" i="5" s="1"/>
  <c r="AB2425" i="5" a="1"/>
  <c r="AB2425" i="5" s="1"/>
  <c r="AB2426" i="5" a="1"/>
  <c r="AB2426" i="5" s="1"/>
  <c r="AB2427" i="5" a="1"/>
  <c r="AB2427" i="5" s="1"/>
  <c r="AB2428" i="5" a="1"/>
  <c r="AB2428" i="5" s="1"/>
  <c r="AB2429" i="5" a="1"/>
  <c r="AB2429" i="5" s="1"/>
  <c r="AB2430" i="5" a="1"/>
  <c r="AB2430" i="5"/>
  <c r="AB2431" i="5" a="1"/>
  <c r="AB2431" i="5" s="1"/>
  <c r="AB2432" i="5" a="1"/>
  <c r="AB2432" i="5" s="1"/>
  <c r="AB2433" i="5" a="1"/>
  <c r="AB2433" i="5" s="1"/>
  <c r="AB2434" i="5" a="1"/>
  <c r="AB2434" i="5"/>
  <c r="AB2435" i="5" a="1"/>
  <c r="AB2435" i="5" s="1"/>
  <c r="AB2436" i="5" a="1"/>
  <c r="AB2436" i="5" s="1"/>
  <c r="AB2437" i="5" a="1"/>
  <c r="AB2437" i="5" s="1"/>
  <c r="AB2438" i="5" a="1"/>
  <c r="AB2438" i="5" s="1"/>
  <c r="AB2439" i="5" a="1"/>
  <c r="AB2439" i="5" s="1"/>
  <c r="AB2440" i="5" a="1"/>
  <c r="AB2440" i="5" s="1"/>
  <c r="AB2441" i="5" a="1"/>
  <c r="AB2441" i="5" s="1"/>
  <c r="AB2442" i="5" a="1"/>
  <c r="AB2442" i="5" s="1"/>
  <c r="AB2443" i="5" a="1"/>
  <c r="AB2443" i="5" s="1"/>
  <c r="AB2444" i="5" a="1"/>
  <c r="AB2444" i="5" s="1"/>
  <c r="AB2445" i="5" a="1"/>
  <c r="AB2445" i="5" s="1"/>
  <c r="AB2446" i="5" a="1"/>
  <c r="AB2446" i="5"/>
  <c r="AB2447" i="5" a="1"/>
  <c r="AB2447" i="5" s="1"/>
  <c r="AB2448" i="5" a="1"/>
  <c r="AB2448" i="5" s="1"/>
  <c r="AB2449" i="5" a="1"/>
  <c r="AB2449" i="5" s="1"/>
  <c r="AB2450" i="5" a="1"/>
  <c r="AB2450" i="5"/>
  <c r="AB2451" i="5" a="1"/>
  <c r="AB2451" i="5" s="1"/>
  <c r="AB2452" i="5" a="1"/>
  <c r="AB2452" i="5" s="1"/>
  <c r="AB2453" i="5" a="1"/>
  <c r="AB2453" i="5" s="1"/>
  <c r="AB2454" i="5" a="1"/>
  <c r="AB2454" i="5" s="1"/>
  <c r="AB2455" i="5" a="1"/>
  <c r="AB2455" i="5" s="1"/>
  <c r="AB2456" i="5" a="1"/>
  <c r="AB2456" i="5" s="1"/>
  <c r="AB2457" i="5" a="1"/>
  <c r="AB2457" i="5" s="1"/>
  <c r="AB2458" i="5" a="1"/>
  <c r="AB2458" i="5" s="1"/>
  <c r="AB2459" i="5" a="1"/>
  <c r="AB2459" i="5" s="1"/>
  <c r="AB2460" i="5" a="1"/>
  <c r="AB2460" i="5" s="1"/>
  <c r="AB2461" i="5" a="1"/>
  <c r="AB2461" i="5" s="1"/>
  <c r="AB2462" i="5" a="1"/>
  <c r="AB2462" i="5"/>
  <c r="AB2463" i="5" a="1"/>
  <c r="AB2463" i="5" s="1"/>
  <c r="AB2464" i="5" a="1"/>
  <c r="AB2464" i="5" s="1"/>
  <c r="AB2465" i="5" a="1"/>
  <c r="AB2465" i="5" s="1"/>
  <c r="AB2466" i="5" a="1"/>
  <c r="AB2466" i="5"/>
  <c r="AB2467" i="5" a="1"/>
  <c r="AB2467" i="5" s="1"/>
  <c r="AB2468" i="5" a="1"/>
  <c r="AB2468" i="5" s="1"/>
  <c r="AB2469" i="5" a="1"/>
  <c r="AB2469" i="5" s="1"/>
  <c r="AB2470" i="5" a="1"/>
  <c r="AB2470" i="5" s="1"/>
  <c r="AB2471" i="5" a="1"/>
  <c r="AB2471" i="5" s="1"/>
  <c r="AB2472" i="5" a="1"/>
  <c r="AB2472" i="5" s="1"/>
  <c r="AB2473" i="5" a="1"/>
  <c r="AB2473" i="5" s="1"/>
  <c r="AB2474" i="5" a="1"/>
  <c r="AB2474" i="5" s="1"/>
  <c r="AB2475" i="5" a="1"/>
  <c r="AB2475" i="5" s="1"/>
  <c r="AB2476" i="5" a="1"/>
  <c r="AB2476" i="5"/>
  <c r="AB2477" i="5" a="1"/>
  <c r="AB2477" i="5" s="1"/>
  <c r="AB2478" i="5" a="1"/>
  <c r="AB2478" i="5"/>
  <c r="AB2479" i="5" a="1"/>
  <c r="AB2479" i="5" s="1"/>
  <c r="AB2480" i="5" a="1"/>
  <c r="AB2480" i="5" s="1"/>
  <c r="AB2481" i="5" a="1"/>
  <c r="AB2481" i="5" s="1"/>
  <c r="AB2482" i="5" a="1"/>
  <c r="AB2482" i="5"/>
  <c r="AB2483" i="5" a="1"/>
  <c r="AB2483" i="5" s="1"/>
  <c r="AB2484" i="5" a="1"/>
  <c r="AB2484" i="5" s="1"/>
  <c r="AB2485" i="5" a="1"/>
  <c r="AB2485" i="5" s="1"/>
  <c r="AB2486" i="5" a="1"/>
  <c r="AB2486" i="5" s="1"/>
  <c r="AB2487" i="5" a="1"/>
  <c r="AB2487" i="5" s="1"/>
  <c r="AB2488" i="5" a="1"/>
  <c r="AB2488" i="5" s="1"/>
  <c r="AB2489" i="5" a="1"/>
  <c r="AB2489" i="5" s="1"/>
  <c r="AB2490" i="5" a="1"/>
  <c r="AB2490" i="5" s="1"/>
  <c r="AB2491" i="5" a="1"/>
  <c r="AB2491" i="5" s="1"/>
  <c r="AB2492" i="5" a="1"/>
  <c r="AB2492" i="5"/>
  <c r="AB2493" i="5" a="1"/>
  <c r="AB2493" i="5" s="1"/>
  <c r="AB2494" i="5" a="1"/>
  <c r="AB2494" i="5"/>
  <c r="AB2495" i="5" a="1"/>
  <c r="AB2495" i="5" s="1"/>
  <c r="AB2496" i="5" a="1"/>
  <c r="AB2496" i="5" s="1"/>
  <c r="AB2497" i="5" a="1"/>
  <c r="AB2497" i="5" s="1"/>
  <c r="AB2498" i="5" a="1"/>
  <c r="AB2498" i="5"/>
  <c r="AB2499" i="5" a="1"/>
  <c r="AB2499" i="5" s="1"/>
  <c r="AB2500" i="5" a="1"/>
  <c r="AB2500" i="5" s="1"/>
  <c r="AB2501" i="5" a="1"/>
  <c r="AB2501" i="5" s="1"/>
  <c r="AB2502" i="5" a="1"/>
  <c r="AB2502" i="5" s="1"/>
  <c r="AB2503" i="5" a="1"/>
  <c r="AB2503" i="5" s="1"/>
  <c r="AB2504" i="5" a="1"/>
  <c r="AB2504" i="5" s="1"/>
  <c r="AB2505" i="5" a="1"/>
  <c r="AB2505" i="5" s="1"/>
  <c r="AB2506" i="5" a="1"/>
  <c r="AB2506" i="5" s="1"/>
  <c r="AB2507" i="5" a="1"/>
  <c r="AB2507" i="5" s="1"/>
  <c r="AB2508" i="5" a="1"/>
  <c r="AB2508" i="5"/>
  <c r="AB2509" i="5" a="1"/>
  <c r="AB2509" i="5" s="1"/>
  <c r="AB2510" i="5" a="1"/>
  <c r="AB2510" i="5"/>
  <c r="AB2511" i="5" a="1"/>
  <c r="AB2511" i="5" s="1"/>
  <c r="AB2512" i="5" a="1"/>
  <c r="AB2512" i="5" s="1"/>
  <c r="AB2513" i="5" a="1"/>
  <c r="AB2513" i="5" s="1"/>
  <c r="AB2514" i="5" a="1"/>
  <c r="AB2514" i="5"/>
  <c r="AB2515" i="5" a="1"/>
  <c r="AB2515" i="5" s="1"/>
  <c r="AB2516" i="5" a="1"/>
  <c r="AB2516" i="5" s="1"/>
  <c r="AB2517" i="5" a="1"/>
  <c r="AB2517" i="5" s="1"/>
  <c r="AB2518" i="5" a="1"/>
  <c r="AB2518" i="5" s="1"/>
  <c r="AB2519" i="5" a="1"/>
  <c r="AB2519" i="5" s="1"/>
  <c r="AB2520" i="5" a="1"/>
  <c r="AB2520" i="5" s="1"/>
  <c r="AB2521" i="5" a="1"/>
  <c r="AB2521" i="5" s="1"/>
  <c r="AB2522" i="5" a="1"/>
  <c r="AB2522" i="5" s="1"/>
  <c r="AB2523" i="5" a="1"/>
  <c r="AB2523" i="5" s="1"/>
  <c r="AB2524" i="5" a="1"/>
  <c r="AB2524" i="5"/>
  <c r="AB2525" i="5" a="1"/>
  <c r="AB2525" i="5" s="1"/>
  <c r="AB2526" i="5" a="1"/>
  <c r="AB2526" i="5"/>
  <c r="AB2527" i="5" a="1"/>
  <c r="AB2527" i="5" s="1"/>
  <c r="AB2528" i="5" a="1"/>
  <c r="AB2528" i="5" s="1"/>
  <c r="AB2529" i="5" a="1"/>
  <c r="AB2529" i="5" s="1"/>
  <c r="AB2530" i="5" a="1"/>
  <c r="AB2530" i="5" s="1"/>
  <c r="AB2531" i="5" a="1"/>
  <c r="AB2531" i="5" s="1"/>
  <c r="AB2532" i="5" a="1"/>
  <c r="AB2532" i="5"/>
  <c r="AB2533" i="5" a="1"/>
  <c r="AB2533" i="5" s="1"/>
  <c r="AB2534" i="5" a="1"/>
  <c r="AB2534" i="5" s="1"/>
  <c r="AB2535" i="5" a="1"/>
  <c r="AB2535" i="5" s="1"/>
  <c r="AB2536" i="5" a="1"/>
  <c r="AB2536" i="5"/>
  <c r="AB2537" i="5" a="1"/>
  <c r="AB2537" i="5" s="1"/>
  <c r="AB2538" i="5" a="1"/>
  <c r="AB2538" i="5" s="1"/>
  <c r="AB2539" i="5" a="1"/>
  <c r="AB2539" i="5" s="1"/>
  <c r="AB2540" i="5" a="1"/>
  <c r="AB2540" i="5"/>
  <c r="AB2541" i="5" a="1"/>
  <c r="AB2541" i="5" s="1"/>
  <c r="AB2542" i="5" a="1"/>
  <c r="AB2542" i="5" s="1"/>
  <c r="AB2543" i="5" a="1"/>
  <c r="AB2543" i="5" s="1"/>
  <c r="AB2544" i="5" a="1"/>
  <c r="AB2544" i="5" s="1"/>
  <c r="AB2545" i="5" a="1"/>
  <c r="AB2545" i="5" s="1"/>
  <c r="AB2546" i="5" a="1"/>
  <c r="AB2546" i="5" s="1"/>
  <c r="AB2547" i="5" a="1"/>
  <c r="AB2547" i="5" s="1"/>
  <c r="AB2548" i="5" a="1"/>
  <c r="AB2548" i="5"/>
  <c r="AB2549" i="5" a="1"/>
  <c r="AB2549" i="5" s="1"/>
  <c r="AB2550" i="5" a="1"/>
  <c r="AB2550" i="5" s="1"/>
  <c r="AB2551" i="5" a="1"/>
  <c r="AB2551" i="5" s="1"/>
  <c r="AB2552" i="5" a="1"/>
  <c r="AB2552" i="5"/>
  <c r="AB2553" i="5" a="1"/>
  <c r="AB2553" i="5" s="1"/>
  <c r="AB2554" i="5" a="1"/>
  <c r="AB2554" i="5" s="1"/>
  <c r="AB2555" i="5" a="1"/>
  <c r="AB2555" i="5" s="1"/>
  <c r="AB2556" i="5" a="1"/>
  <c r="AB2556" i="5" s="1"/>
  <c r="AB2557" i="5" a="1"/>
  <c r="AB2557" i="5" s="1"/>
  <c r="AB2558" i="5" a="1"/>
  <c r="AB2558" i="5" s="1"/>
  <c r="AB2559" i="5" a="1"/>
  <c r="AB2559" i="5" s="1"/>
  <c r="AB2560" i="5" a="1"/>
  <c r="AB2560" i="5" s="1"/>
  <c r="AB2561" i="5" a="1"/>
  <c r="AB2561" i="5" s="1"/>
  <c r="AB2562" i="5" a="1"/>
  <c r="AB2562" i="5" s="1"/>
  <c r="AB2563" i="5" a="1"/>
  <c r="AB2563" i="5" s="1"/>
  <c r="AB2564" i="5" a="1"/>
  <c r="AB2564" i="5"/>
  <c r="AB2565" i="5" a="1"/>
  <c r="AB2565" i="5" s="1"/>
  <c r="AB2566" i="5" a="1"/>
  <c r="AB2566" i="5" s="1"/>
  <c r="AB2567" i="5" a="1"/>
  <c r="AB2567" i="5" s="1"/>
  <c r="AB2568" i="5" a="1"/>
  <c r="AB2568" i="5"/>
  <c r="AB2569" i="5" a="1"/>
  <c r="AB2569" i="5" s="1"/>
  <c r="AB2570" i="5" a="1"/>
  <c r="AB2570" i="5" s="1"/>
  <c r="AB2571" i="5" a="1"/>
  <c r="AB2571" i="5" s="1"/>
  <c r="AB2572" i="5" a="1"/>
  <c r="AB2572" i="5" s="1"/>
  <c r="AB2573" i="5" a="1"/>
  <c r="AB2573" i="5" s="1"/>
  <c r="AB2574" i="5" a="1"/>
  <c r="AB2574" i="5" s="1"/>
  <c r="AB2575" i="5" a="1"/>
  <c r="AB2575" i="5" s="1"/>
  <c r="AB2576" i="5" a="1"/>
  <c r="AB2576" i="5" s="1"/>
  <c r="AB2577" i="5" a="1"/>
  <c r="AB2577" i="5" s="1"/>
  <c r="AB2578" i="5" a="1"/>
  <c r="AB2578" i="5" s="1"/>
  <c r="AB2579" i="5" a="1"/>
  <c r="AB2579" i="5" s="1"/>
  <c r="AB2580" i="5" a="1"/>
  <c r="AB2580" i="5"/>
  <c r="AB2581" i="5" a="1"/>
  <c r="AB2581" i="5" s="1"/>
  <c r="AB2582" i="5" a="1"/>
  <c r="AB2582" i="5" s="1"/>
  <c r="AB2583" i="5" a="1"/>
  <c r="AB2583" i="5" s="1"/>
  <c r="AB2584" i="5" a="1"/>
  <c r="AB2584" i="5"/>
  <c r="AB2585" i="5" a="1"/>
  <c r="AB2585" i="5" s="1"/>
  <c r="AB2586" i="5" a="1"/>
  <c r="AB2586" i="5" s="1"/>
  <c r="AB2587" i="5" a="1"/>
  <c r="AB2587" i="5" s="1"/>
  <c r="AB2588" i="5" a="1"/>
  <c r="AB2588" i="5" s="1"/>
  <c r="AB2589" i="5" a="1"/>
  <c r="AB2589" i="5" s="1"/>
  <c r="AB2590" i="5" a="1"/>
  <c r="AB2590" i="5" s="1"/>
  <c r="AB2591" i="5" a="1"/>
  <c r="AB2591" i="5" s="1"/>
  <c r="AB2592" i="5" a="1"/>
  <c r="AB2592" i="5" s="1"/>
  <c r="AB2593" i="5" a="1"/>
  <c r="AB2593" i="5" s="1"/>
  <c r="AB2594" i="5" a="1"/>
  <c r="AB2594" i="5" s="1"/>
  <c r="AB2595" i="5" a="1"/>
  <c r="AB2595" i="5" s="1"/>
  <c r="AB2596" i="5" a="1"/>
  <c r="AB2596" i="5"/>
  <c r="AB2597" i="5" a="1"/>
  <c r="AB2597" i="5" s="1"/>
  <c r="AB2598" i="5" a="1"/>
  <c r="AB2598" i="5" s="1"/>
  <c r="AB2599" i="5" a="1"/>
  <c r="AB2599" i="5" s="1"/>
  <c r="AB2600" i="5" a="1"/>
  <c r="AB2600" i="5"/>
  <c r="AB2601" i="5" a="1"/>
  <c r="AB2601" i="5" s="1"/>
  <c r="AB2602" i="5" a="1"/>
  <c r="AB2602" i="5" s="1"/>
  <c r="AB2603" i="5" a="1"/>
  <c r="AB2603" i="5" s="1"/>
  <c r="AB2604" i="5" a="1"/>
  <c r="AB2604" i="5"/>
  <c r="AB2605" i="5" a="1"/>
  <c r="AB2605" i="5" s="1"/>
  <c r="AB2606" i="5" a="1"/>
  <c r="AB2606" i="5" s="1"/>
  <c r="AB2607" i="5" a="1"/>
  <c r="AB2607" i="5" s="1"/>
  <c r="AB2608" i="5" a="1"/>
  <c r="AB2608" i="5" s="1"/>
  <c r="AB2609" i="5" a="1"/>
  <c r="AB2609" i="5" s="1"/>
  <c r="AB2610" i="5" a="1"/>
  <c r="AB2610" i="5" s="1"/>
  <c r="AB2611" i="5" a="1"/>
  <c r="AB2611" i="5" s="1"/>
  <c r="AB2612" i="5" a="1"/>
  <c r="AB2612" i="5"/>
  <c r="AB2613" i="5" a="1"/>
  <c r="AB2613" i="5" s="1"/>
  <c r="AB2614" i="5" a="1"/>
  <c r="AB2614" i="5" s="1"/>
  <c r="AB2615" i="5" a="1"/>
  <c r="AB2615" i="5" s="1"/>
  <c r="AB2616" i="5" a="1"/>
  <c r="AB2616" i="5"/>
  <c r="AB2617" i="5" a="1"/>
  <c r="AB2617" i="5" s="1"/>
  <c r="AB2618" i="5" a="1"/>
  <c r="AB2618" i="5" s="1"/>
  <c r="AB2619" i="5" a="1"/>
  <c r="AB2619" i="5" s="1"/>
  <c r="AB2620" i="5" a="1"/>
  <c r="AB2620" i="5" s="1"/>
  <c r="AB2621" i="5" a="1"/>
  <c r="AB2621" i="5" s="1"/>
  <c r="AB2622" i="5" a="1"/>
  <c r="AB2622" i="5" s="1"/>
  <c r="AB2623" i="5" a="1"/>
  <c r="AB2623" i="5" s="1"/>
  <c r="AB2624" i="5" a="1"/>
  <c r="AB2624" i="5" s="1"/>
  <c r="AB2625" i="5" a="1"/>
  <c r="AB2625" i="5" s="1"/>
  <c r="AB2626" i="5" a="1"/>
  <c r="AB2626" i="5" s="1"/>
  <c r="AB2627" i="5" a="1"/>
  <c r="AB2627" i="5" s="1"/>
  <c r="AB2628" i="5" a="1"/>
  <c r="AB2628" i="5"/>
  <c r="AB2629" i="5" a="1"/>
  <c r="AB2629" i="5" s="1"/>
  <c r="AB2630" i="5" a="1"/>
  <c r="AB2630" i="5" s="1"/>
  <c r="AB2631" i="5" a="1"/>
  <c r="AB2631" i="5" s="1"/>
  <c r="AB2632" i="5" a="1"/>
  <c r="AB2632" i="5"/>
  <c r="AB2633" i="5" a="1"/>
  <c r="AB2633" i="5" s="1"/>
  <c r="AB2634" i="5" a="1"/>
  <c r="AB2634" i="5" s="1"/>
  <c r="AB2635" i="5" a="1"/>
  <c r="AB2635" i="5" s="1"/>
  <c r="AB2636" i="5" a="1"/>
  <c r="AB2636" i="5" s="1"/>
  <c r="AB2637" i="5" a="1"/>
  <c r="AB2637" i="5" s="1"/>
  <c r="AB2638" i="5" a="1"/>
  <c r="AB2638" i="5" s="1"/>
  <c r="AB2639" i="5" a="1"/>
  <c r="AB2639" i="5" s="1"/>
  <c r="AB2640" i="5" a="1"/>
  <c r="AB2640" i="5" s="1"/>
  <c r="AB2641" i="5" a="1"/>
  <c r="AB2641" i="5" s="1"/>
  <c r="AB2642" i="5" a="1"/>
  <c r="AB2642" i="5" s="1"/>
  <c r="AB2643" i="5" a="1"/>
  <c r="AB2643" i="5" s="1"/>
  <c r="AB2644" i="5" a="1"/>
  <c r="AB2644" i="5"/>
  <c r="AB2645" i="5" a="1"/>
  <c r="AB2645" i="5" s="1"/>
  <c r="AB2646" i="5" a="1"/>
  <c r="AB2646" i="5" s="1"/>
  <c r="AB2647" i="5" a="1"/>
  <c r="AB2647" i="5" s="1"/>
  <c r="AB2648" i="5" a="1"/>
  <c r="AB2648" i="5"/>
  <c r="AB2649" i="5" a="1"/>
  <c r="AB2649" i="5" s="1"/>
  <c r="AB2650" i="5" a="1"/>
  <c r="AB2650" i="5" s="1"/>
  <c r="AB2651" i="5" a="1"/>
  <c r="AB2651" i="5" s="1"/>
  <c r="AB2652" i="5" a="1"/>
  <c r="AB2652" i="5" s="1"/>
  <c r="AB2653" i="5" a="1"/>
  <c r="AB2653" i="5" s="1"/>
  <c r="AB2654" i="5" a="1"/>
  <c r="AB2654" i="5" s="1"/>
  <c r="AB2655" i="5" a="1"/>
  <c r="AB2655" i="5" s="1"/>
  <c r="AB2656" i="5" a="1"/>
  <c r="AB2656" i="5" s="1"/>
  <c r="AB2657" i="5" a="1"/>
  <c r="AB2657" i="5" s="1"/>
  <c r="AB2658" i="5" a="1"/>
  <c r="AB2658" i="5" s="1"/>
  <c r="AB2659" i="5" a="1"/>
  <c r="AB2659" i="5" s="1"/>
  <c r="AB2660" i="5" a="1"/>
  <c r="AB2660" i="5"/>
  <c r="AB2661" i="5" a="1"/>
  <c r="AB2661" i="5" s="1"/>
  <c r="AB2662" i="5" a="1"/>
  <c r="AB2662" i="5" s="1"/>
  <c r="AB2663" i="5" a="1"/>
  <c r="AB2663" i="5" s="1"/>
  <c r="AB2664" i="5" a="1"/>
  <c r="AB2664" i="5"/>
  <c r="AB2665" i="5" a="1"/>
  <c r="AB2665" i="5" s="1"/>
  <c r="AB2666" i="5" a="1"/>
  <c r="AB2666" i="5" s="1"/>
  <c r="AB2667" i="5" a="1"/>
  <c r="AB2667" i="5" s="1"/>
  <c r="AB2668" i="5" a="1"/>
  <c r="AB2668" i="5"/>
  <c r="AB2669" i="5" a="1"/>
  <c r="AB2669" i="5" s="1"/>
  <c r="AB2670" i="5" a="1"/>
  <c r="AB2670" i="5" s="1"/>
  <c r="AB2671" i="5" a="1"/>
  <c r="AB2671" i="5" s="1"/>
  <c r="AB2672" i="5" a="1"/>
  <c r="AB2672" i="5" s="1"/>
  <c r="AB2673" i="5" a="1"/>
  <c r="AB2673" i="5" s="1"/>
  <c r="AB2674" i="5" a="1"/>
  <c r="AB2674" i="5" s="1"/>
  <c r="AB2675" i="5" a="1"/>
  <c r="AB2675" i="5" s="1"/>
  <c r="AB2676" i="5" a="1"/>
  <c r="AB2676" i="5"/>
  <c r="AB2677" i="5" a="1"/>
  <c r="AB2677" i="5" s="1"/>
  <c r="AB2678" i="5" a="1"/>
  <c r="AB2678" i="5" s="1"/>
  <c r="AB2679" i="5" a="1"/>
  <c r="AB2679" i="5" s="1"/>
  <c r="AB2680" i="5" a="1"/>
  <c r="AB2680" i="5"/>
  <c r="AB2681" i="5" a="1"/>
  <c r="AB2681" i="5" s="1"/>
  <c r="AB2682" i="5" a="1"/>
  <c r="AB2682" i="5" s="1"/>
  <c r="AB2683" i="5" a="1"/>
  <c r="AB2683" i="5" s="1"/>
  <c r="AB2684" i="5" a="1"/>
  <c r="AB2684" i="5" s="1"/>
  <c r="AB2685" i="5" a="1"/>
  <c r="AB2685" i="5" s="1"/>
  <c r="AB2686" i="5" a="1"/>
  <c r="AB2686" i="5" s="1"/>
  <c r="AB2687" i="5" a="1"/>
  <c r="AB2687" i="5" s="1"/>
  <c r="AB2688" i="5" a="1"/>
  <c r="AB2688" i="5" s="1"/>
  <c r="AB2689" i="5" a="1"/>
  <c r="AB2689" i="5" s="1"/>
  <c r="AB2690" i="5" a="1"/>
  <c r="AB2690" i="5" s="1"/>
  <c r="AB2691" i="5" a="1"/>
  <c r="AB2691" i="5" s="1"/>
  <c r="AB2692" i="5" a="1"/>
  <c r="AB2692" i="5"/>
  <c r="AB2693" i="5" a="1"/>
  <c r="AB2693" i="5" s="1"/>
  <c r="AB2694" i="5" a="1"/>
  <c r="AB2694" i="5" s="1"/>
  <c r="AB2695" i="5" a="1"/>
  <c r="AB2695" i="5" s="1"/>
  <c r="AB2696" i="5" a="1"/>
  <c r="AB2696" i="5"/>
  <c r="AB2697" i="5" a="1"/>
  <c r="AB2697" i="5" s="1"/>
  <c r="AB2698" i="5" a="1"/>
  <c r="AB2698" i="5" s="1"/>
  <c r="AB2699" i="5" a="1"/>
  <c r="AB2699" i="5" s="1"/>
  <c r="AB2700" i="5" a="1"/>
  <c r="AB2700" i="5" s="1"/>
  <c r="AB2701" i="5" a="1"/>
  <c r="AB2701" i="5" s="1"/>
  <c r="AB2702" i="5" a="1"/>
  <c r="AB2702" i="5" s="1"/>
  <c r="AB2703" i="5" a="1"/>
  <c r="AB2703" i="5" s="1"/>
  <c r="AB2704" i="5" a="1"/>
  <c r="AB2704" i="5" s="1"/>
  <c r="AB2705" i="5" a="1"/>
  <c r="AB2705" i="5" s="1"/>
  <c r="AB2706" i="5" a="1"/>
  <c r="AB2706" i="5" s="1"/>
  <c r="AB2707" i="5" a="1"/>
  <c r="AB2707" i="5" s="1"/>
  <c r="AB2708" i="5" a="1"/>
  <c r="AB2708" i="5"/>
  <c r="AB2709" i="5" a="1"/>
  <c r="AB2709" i="5" s="1"/>
  <c r="AB2710" i="5" a="1"/>
  <c r="AB2710" i="5" s="1"/>
  <c r="AB2711" i="5" a="1"/>
  <c r="AB2711" i="5" s="1"/>
  <c r="AB2712" i="5" a="1"/>
  <c r="AB2712" i="5"/>
  <c r="AB2713" i="5" a="1"/>
  <c r="AB2713" i="5" s="1"/>
  <c r="AB2714" i="5" a="1"/>
  <c r="AB2714" i="5" s="1"/>
  <c r="AB2715" i="5" a="1"/>
  <c r="AB2715" i="5" s="1"/>
  <c r="AB2716" i="5" a="1"/>
  <c r="AB2716" i="5" s="1"/>
  <c r="AB2717" i="5" a="1"/>
  <c r="AB2717" i="5" s="1"/>
  <c r="AB2718" i="5" a="1"/>
  <c r="AB2718" i="5" s="1"/>
  <c r="AB2719" i="5" a="1"/>
  <c r="AB2719" i="5" s="1"/>
  <c r="AB2720" i="5" a="1"/>
  <c r="AB2720" i="5" s="1"/>
  <c r="AB2721" i="5" a="1"/>
  <c r="AB2721" i="5" s="1"/>
  <c r="AB2722" i="5" a="1"/>
  <c r="AB2722" i="5" s="1"/>
  <c r="AB2723" i="5" a="1"/>
  <c r="AB2723" i="5" s="1"/>
  <c r="AB2724" i="5" a="1"/>
  <c r="AB2724" i="5"/>
  <c r="AB2725" i="5" a="1"/>
  <c r="AB2725" i="5" s="1"/>
  <c r="AB2726" i="5" a="1"/>
  <c r="AB2726" i="5" s="1"/>
  <c r="AB2727" i="5" a="1"/>
  <c r="AB2727" i="5" s="1"/>
  <c r="AB2728" i="5" a="1"/>
  <c r="AB2728" i="5"/>
  <c r="AB2729" i="5" a="1"/>
  <c r="AB2729" i="5" s="1"/>
  <c r="AB2730" i="5" a="1"/>
  <c r="AB2730" i="5" s="1"/>
  <c r="AB2731" i="5" a="1"/>
  <c r="AB2731" i="5" s="1"/>
  <c r="AB2732" i="5" a="1"/>
  <c r="AB2732" i="5"/>
  <c r="AB2733" i="5" a="1"/>
  <c r="AB2733" i="5" s="1"/>
  <c r="AB2734" i="5" a="1"/>
  <c r="AB2734" i="5" s="1"/>
  <c r="AB2735" i="5" a="1"/>
  <c r="AB2735" i="5" s="1"/>
  <c r="AB2736" i="5" a="1"/>
  <c r="AB2736" i="5" s="1"/>
  <c r="AB2737" i="5" a="1"/>
  <c r="AB2737" i="5" s="1"/>
  <c r="AB2738" i="5" a="1"/>
  <c r="AB2738" i="5" s="1"/>
  <c r="AB2739" i="5" a="1"/>
  <c r="AB2739" i="5" s="1"/>
  <c r="AB2740" i="5" a="1"/>
  <c r="AB2740" i="5"/>
  <c r="AB2741" i="5" a="1"/>
  <c r="AB2741" i="5" s="1"/>
  <c r="AB2742" i="5" a="1"/>
  <c r="AB2742" i="5" s="1"/>
  <c r="AB2743" i="5" a="1"/>
  <c r="AB2743" i="5" s="1"/>
  <c r="AB2744" i="5" a="1"/>
  <c r="AB2744" i="5"/>
  <c r="AB2745" i="5" a="1"/>
  <c r="AB2745" i="5" s="1"/>
  <c r="AB2746" i="5" a="1"/>
  <c r="AB2746" i="5" s="1"/>
  <c r="AB2747" i="5" a="1"/>
  <c r="AB2747" i="5" s="1"/>
  <c r="AB2748" i="5" a="1"/>
  <c r="AB2748" i="5" s="1"/>
  <c r="AB2749" i="5" a="1"/>
  <c r="AB2749" i="5" s="1"/>
  <c r="AB2750" i="5" a="1"/>
  <c r="AB2750" i="5" s="1"/>
  <c r="AB2751" i="5" a="1"/>
  <c r="AB2751" i="5" s="1"/>
  <c r="AB2752" i="5" a="1"/>
  <c r="AB2752" i="5" s="1"/>
  <c r="AB2753" i="5" a="1"/>
  <c r="AB2753" i="5" s="1"/>
  <c r="AB2754" i="5" a="1"/>
  <c r="AB2754" i="5" s="1"/>
  <c r="AB2755" i="5" a="1"/>
  <c r="AB2755" i="5" s="1"/>
  <c r="AB2756" i="5" a="1"/>
  <c r="AB2756" i="5"/>
  <c r="AB2757" i="5" a="1"/>
  <c r="AB2757" i="5" s="1"/>
  <c r="AB2758" i="5" a="1"/>
  <c r="AB2758" i="5" s="1"/>
  <c r="AB2759" i="5" a="1"/>
  <c r="AB2759" i="5" s="1"/>
  <c r="AB2760" i="5" a="1"/>
  <c r="AB2760" i="5"/>
  <c r="AB2761" i="5" a="1"/>
  <c r="AB2761" i="5" s="1"/>
  <c r="AB2762" i="5" a="1"/>
  <c r="AB2762" i="5" s="1"/>
  <c r="AB2763" i="5" a="1"/>
  <c r="AB2763" i="5" s="1"/>
  <c r="AB2764" i="5" a="1"/>
  <c r="AB2764" i="5" s="1"/>
  <c r="AB2765" i="5" a="1"/>
  <c r="AB2765" i="5" s="1"/>
  <c r="AB2766" i="5" a="1"/>
  <c r="AB2766" i="5" s="1"/>
  <c r="AB2767" i="5" a="1"/>
  <c r="AB2767" i="5" s="1"/>
  <c r="AB2768" i="5" a="1"/>
  <c r="AB2768" i="5" s="1"/>
  <c r="AB2769" i="5" a="1"/>
  <c r="AB2769" i="5" s="1"/>
  <c r="AB2770" i="5" a="1"/>
  <c r="AB2770" i="5" s="1"/>
  <c r="AB2771" i="5" a="1"/>
  <c r="AB2771" i="5" s="1"/>
  <c r="AB2772" i="5" a="1"/>
  <c r="AB2772" i="5"/>
  <c r="AB2773" i="5" a="1"/>
  <c r="AB2773" i="5" s="1"/>
  <c r="AB2774" i="5" a="1"/>
  <c r="AB2774" i="5" s="1"/>
  <c r="AB2775" i="5" a="1"/>
  <c r="AB2775" i="5" s="1"/>
  <c r="AB2776" i="5" a="1"/>
  <c r="AB2776" i="5"/>
  <c r="AB2777" i="5" a="1"/>
  <c r="AB2777" i="5" s="1"/>
  <c r="AB2778" i="5" a="1"/>
  <c r="AB2778" i="5" s="1"/>
  <c r="AB2779" i="5" a="1"/>
  <c r="AB2779" i="5" s="1"/>
  <c r="AB2780" i="5" a="1"/>
  <c r="AB2780" i="5" s="1"/>
  <c r="AB2781" i="5" a="1"/>
  <c r="AB2781" i="5" s="1"/>
  <c r="AB2782" i="5" a="1"/>
  <c r="AB2782" i="5" s="1"/>
  <c r="AB2783" i="5" a="1"/>
  <c r="AB2783" i="5" s="1"/>
  <c r="AB2784" i="5" a="1"/>
  <c r="AB2784" i="5" s="1"/>
  <c r="AB2785" i="5" a="1"/>
  <c r="AB2785" i="5" s="1"/>
  <c r="AB2786" i="5" a="1"/>
  <c r="AB2786" i="5" s="1"/>
  <c r="AB2787" i="5" a="1"/>
  <c r="AB2787" i="5" s="1"/>
  <c r="AB2788" i="5" a="1"/>
  <c r="AB2788" i="5"/>
  <c r="AB2789" i="5" a="1"/>
  <c r="AB2789" i="5" s="1"/>
  <c r="AB2790" i="5" a="1"/>
  <c r="AB2790" i="5" s="1"/>
  <c r="AB2791" i="5" a="1"/>
  <c r="AB2791" i="5" s="1"/>
  <c r="AB2792" i="5" a="1"/>
  <c r="AB2792" i="5"/>
  <c r="AB2793" i="5" a="1"/>
  <c r="AB2793" i="5" s="1"/>
  <c r="AB2794" i="5" a="1"/>
  <c r="AB2794" i="5" s="1"/>
  <c r="AB2795" i="5" a="1"/>
  <c r="AB2795" i="5" s="1"/>
  <c r="AB2796" i="5" a="1"/>
  <c r="AB2796" i="5"/>
  <c r="AB2797" i="5" a="1"/>
  <c r="AB2797" i="5" s="1"/>
  <c r="AB2798" i="5" a="1"/>
  <c r="AB2798" i="5" s="1"/>
  <c r="AB2799" i="5" a="1"/>
  <c r="AB2799" i="5" s="1"/>
  <c r="AB2800" i="5" a="1"/>
  <c r="AB2800" i="5" s="1"/>
  <c r="AB2801" i="5" a="1"/>
  <c r="AB2801" i="5" s="1"/>
  <c r="AB2802" i="5" a="1"/>
  <c r="AB2802" i="5" s="1"/>
  <c r="AB2803" i="5" a="1"/>
  <c r="AB2803" i="5" s="1"/>
  <c r="AB2804" i="5" a="1"/>
  <c r="AB2804" i="5"/>
  <c r="AB2805" i="5" a="1"/>
  <c r="AB2805" i="5" s="1"/>
  <c r="AB2806" i="5" a="1"/>
  <c r="AB2806" i="5" s="1"/>
  <c r="AB2807" i="5" a="1"/>
  <c r="AB2807" i="5" s="1"/>
  <c r="AB2808" i="5" a="1"/>
  <c r="AB2808" i="5"/>
  <c r="AB2809" i="5" a="1"/>
  <c r="AB2809" i="5" s="1"/>
  <c r="AB2810" i="5" a="1"/>
  <c r="AB2810" i="5" s="1"/>
  <c r="AB2811" i="5" a="1"/>
  <c r="AB2811" i="5" s="1"/>
  <c r="AB2812" i="5" a="1"/>
  <c r="AB2812" i="5" s="1"/>
  <c r="AB2813" i="5" a="1"/>
  <c r="AB2813" i="5" s="1"/>
  <c r="AB2814" i="5" a="1"/>
  <c r="AB2814" i="5" s="1"/>
  <c r="AB2815" i="5" a="1"/>
  <c r="AB2815" i="5" s="1"/>
  <c r="AB2816" i="5" a="1"/>
  <c r="AB2816" i="5" s="1"/>
  <c r="AB2817" i="5" a="1"/>
  <c r="AB2817" i="5" s="1"/>
  <c r="AB2818" i="5" a="1"/>
  <c r="AB2818" i="5" s="1"/>
  <c r="AB2819" i="5" a="1"/>
  <c r="AB2819" i="5" s="1"/>
  <c r="AB2820" i="5" a="1"/>
  <c r="AB2820" i="5"/>
  <c r="AB2821" i="5" a="1"/>
  <c r="AB2821" i="5" s="1"/>
  <c r="AB2822" i="5" a="1"/>
  <c r="AB2822" i="5" s="1"/>
  <c r="AB2823" i="5" a="1"/>
  <c r="AB2823" i="5" s="1"/>
  <c r="AB2824" i="5" a="1"/>
  <c r="AB2824" i="5"/>
  <c r="AB2825" i="5" a="1"/>
  <c r="AB2825" i="5" s="1"/>
  <c r="AB2826" i="5" a="1"/>
  <c r="AB2826" i="5" s="1"/>
  <c r="AB2827" i="5" a="1"/>
  <c r="AB2827" i="5" s="1"/>
  <c r="AB2828" i="5" a="1"/>
  <c r="AB2828" i="5" s="1"/>
  <c r="AB2829" i="5" a="1"/>
  <c r="AB2829" i="5" s="1"/>
  <c r="AB2830" i="5" a="1"/>
  <c r="AB2830" i="5" s="1"/>
  <c r="AB2831" i="5" a="1"/>
  <c r="AB2831" i="5" s="1"/>
  <c r="AB2832" i="5" a="1"/>
  <c r="AB2832" i="5" s="1"/>
  <c r="AB2833" i="5" a="1"/>
  <c r="AB2833" i="5" s="1"/>
  <c r="AB2834" i="5" a="1"/>
  <c r="AB2834" i="5" s="1"/>
  <c r="AB2835" i="5" a="1"/>
  <c r="AB2835" i="5" s="1"/>
  <c r="AB2836" i="5" a="1"/>
  <c r="AB2836" i="5"/>
  <c r="AB2837" i="5" a="1"/>
  <c r="AB2837" i="5" s="1"/>
  <c r="AB2838" i="5" a="1"/>
  <c r="AB2838" i="5" s="1"/>
  <c r="AB2839" i="5" a="1"/>
  <c r="AB2839" i="5" s="1"/>
  <c r="AB2840" i="5" a="1"/>
  <c r="AB2840" i="5"/>
  <c r="AB2841" i="5" a="1"/>
  <c r="AB2841" i="5" s="1"/>
  <c r="AB2842" i="5" a="1"/>
  <c r="AB2842" i="5" s="1"/>
  <c r="AB2843" i="5" a="1"/>
  <c r="AB2843" i="5" s="1"/>
  <c r="AB2844" i="5" a="1"/>
  <c r="AB2844" i="5" s="1"/>
  <c r="AB2845" i="5" a="1"/>
  <c r="AB2845" i="5" s="1"/>
  <c r="AB2846" i="5" a="1"/>
  <c r="AB2846" i="5" s="1"/>
  <c r="AB2847" i="5" a="1"/>
  <c r="AB2847" i="5" s="1"/>
  <c r="AB2848" i="5" a="1"/>
  <c r="AB2848" i="5" s="1"/>
  <c r="AB2849" i="5" a="1"/>
  <c r="AB2849" i="5" s="1"/>
  <c r="AB2850" i="5" a="1"/>
  <c r="AB2850" i="5" s="1"/>
  <c r="AB2851" i="5" a="1"/>
  <c r="AB2851" i="5" s="1"/>
  <c r="AB2852" i="5" a="1"/>
  <c r="AB2852" i="5"/>
  <c r="AB2853" i="5" a="1"/>
  <c r="AB2853" i="5" s="1"/>
  <c r="AB2854" i="5" a="1"/>
  <c r="AB2854" i="5" s="1"/>
  <c r="AB2855" i="5" a="1"/>
  <c r="AB2855" i="5" s="1"/>
  <c r="AB2856" i="5" a="1"/>
  <c r="AB2856" i="5"/>
  <c r="AB2857" i="5" a="1"/>
  <c r="AB2857" i="5" s="1"/>
  <c r="AB2858" i="5" a="1"/>
  <c r="AB2858" i="5" s="1"/>
  <c r="AB2859" i="5" a="1"/>
  <c r="AB2859" i="5" s="1"/>
  <c r="AB2860" i="5" a="1"/>
  <c r="AB2860" i="5"/>
  <c r="AB2861" i="5" a="1"/>
  <c r="AB2861" i="5" s="1"/>
  <c r="AB2862" i="5" a="1"/>
  <c r="AB2862" i="5" s="1"/>
  <c r="AB2863" i="5" a="1"/>
  <c r="AB2863" i="5" s="1"/>
  <c r="AB2864" i="5" a="1"/>
  <c r="AB2864" i="5" s="1"/>
  <c r="AB2865" i="5" a="1"/>
  <c r="AB2865" i="5" s="1"/>
  <c r="AB2866" i="5" a="1"/>
  <c r="AB2866" i="5" s="1"/>
  <c r="AB2867" i="5" a="1"/>
  <c r="AB2867" i="5" s="1"/>
  <c r="AB2868" i="5" a="1"/>
  <c r="AB2868" i="5"/>
  <c r="AB2869" i="5" a="1"/>
  <c r="AB2869" i="5" s="1"/>
  <c r="AB2870" i="5" a="1"/>
  <c r="AB2870" i="5" s="1"/>
  <c r="AB2871" i="5" a="1"/>
  <c r="AB2871" i="5" s="1"/>
  <c r="AB2872" i="5" a="1"/>
  <c r="AB2872" i="5"/>
  <c r="AB2873" i="5" a="1"/>
  <c r="AB2873" i="5" s="1"/>
  <c r="AB2874" i="5" a="1"/>
  <c r="AB2874" i="5" s="1"/>
  <c r="AB2875" i="5" a="1"/>
  <c r="AB2875" i="5" s="1"/>
  <c r="AB2876" i="5" a="1"/>
  <c r="AB2876" i="5" s="1"/>
  <c r="AB2877" i="5" a="1"/>
  <c r="AB2877" i="5" s="1"/>
  <c r="AB2878" i="5" a="1"/>
  <c r="AB2878" i="5" s="1"/>
  <c r="AB2879" i="5" a="1"/>
  <c r="AB2879" i="5" s="1"/>
  <c r="AB2880" i="5" a="1"/>
  <c r="AB2880" i="5" s="1"/>
  <c r="AB2881" i="5" a="1"/>
  <c r="AB2881" i="5" s="1"/>
  <c r="AB2882" i="5" a="1"/>
  <c r="AB2882" i="5" s="1"/>
  <c r="AB2883" i="5" a="1"/>
  <c r="AB2883" i="5" s="1"/>
  <c r="AB2884" i="5" a="1"/>
  <c r="AB2884" i="5"/>
  <c r="AB2885" i="5" a="1"/>
  <c r="AB2885" i="5" s="1"/>
  <c r="AB2886" i="5" a="1"/>
  <c r="AB2886" i="5" s="1"/>
  <c r="AB2887" i="5" a="1"/>
  <c r="AB2887" i="5" s="1"/>
  <c r="AB2888" i="5" a="1"/>
  <c r="AB2888" i="5"/>
  <c r="AB2889" i="5" a="1"/>
  <c r="AB2889" i="5" s="1"/>
  <c r="AB2890" i="5" a="1"/>
  <c r="AB2890" i="5" s="1"/>
  <c r="AB2891" i="5" a="1"/>
  <c r="AB2891" i="5" s="1"/>
  <c r="AB2892" i="5" a="1"/>
  <c r="AB2892" i="5" s="1"/>
  <c r="AB2893" i="5" a="1"/>
  <c r="AB2893" i="5" s="1"/>
  <c r="AB2894" i="5" a="1"/>
  <c r="AB2894" i="5" s="1"/>
  <c r="AB2895" i="5" a="1"/>
  <c r="AB2895" i="5" s="1"/>
  <c r="AB2896" i="5" a="1"/>
  <c r="AB2896" i="5" s="1"/>
  <c r="AB2897" i="5" a="1"/>
  <c r="AB2897" i="5" s="1"/>
  <c r="AB2898" i="5" a="1"/>
  <c r="AB2898" i="5" s="1"/>
  <c r="AB2899" i="5" a="1"/>
  <c r="AB2899" i="5" s="1"/>
  <c r="AB2900" i="5" a="1"/>
  <c r="AB2900" i="5"/>
  <c r="AB2901" i="5" a="1"/>
  <c r="AB2901" i="5" s="1"/>
  <c r="AB2902" i="5" a="1"/>
  <c r="AB2902" i="5" s="1"/>
  <c r="AB2903" i="5" a="1"/>
  <c r="AB2903" i="5" s="1"/>
  <c r="AB2904" i="5" a="1"/>
  <c r="AB2904" i="5"/>
  <c r="AB2905" i="5" a="1"/>
  <c r="AB2905" i="5" s="1"/>
  <c r="AB2906" i="5" a="1"/>
  <c r="AB2906" i="5" s="1"/>
  <c r="AB2907" i="5" a="1"/>
  <c r="AB2907" i="5" s="1"/>
  <c r="AB2908" i="5" a="1"/>
  <c r="AB2908" i="5" s="1"/>
  <c r="AB2909" i="5" a="1"/>
  <c r="AB2909" i="5" s="1"/>
  <c r="AB2910" i="5" a="1"/>
  <c r="AB2910" i="5" s="1"/>
  <c r="AB2911" i="5" a="1"/>
  <c r="AB2911" i="5" s="1"/>
  <c r="AB2912" i="5" a="1"/>
  <c r="AB2912" i="5" s="1"/>
  <c r="AB2913" i="5" a="1"/>
  <c r="AB2913" i="5" s="1"/>
  <c r="AB2914" i="5" a="1"/>
  <c r="AB2914" i="5" s="1"/>
  <c r="AB2915" i="5" a="1"/>
  <c r="AB2915" i="5" s="1"/>
  <c r="AB2916" i="5" a="1"/>
  <c r="AB2916" i="5"/>
  <c r="AB2917" i="5" a="1"/>
  <c r="AB2917" i="5" s="1"/>
  <c r="AB2918" i="5" a="1"/>
  <c r="AB2918" i="5" s="1"/>
  <c r="AB2919" i="5" a="1"/>
  <c r="AB2919" i="5" s="1"/>
  <c r="AB2920" i="5" a="1"/>
  <c r="AB2920" i="5"/>
  <c r="AB2921" i="5" a="1"/>
  <c r="AB2921" i="5" s="1"/>
  <c r="AB2922" i="5" a="1"/>
  <c r="AB2922" i="5" s="1"/>
  <c r="AB2923" i="5" a="1"/>
  <c r="AB2923" i="5" s="1"/>
  <c r="AB2924" i="5" a="1"/>
  <c r="AB2924" i="5"/>
  <c r="AB2925" i="5" a="1"/>
  <c r="AB2925" i="5" s="1"/>
  <c r="AB2926" i="5" a="1"/>
  <c r="AB2926" i="5" s="1"/>
  <c r="AB2927" i="5" a="1"/>
  <c r="AB2927" i="5" s="1"/>
  <c r="AB2928" i="5" a="1"/>
  <c r="AB2928" i="5" s="1"/>
  <c r="AB2929" i="5" a="1"/>
  <c r="AB2929" i="5" s="1"/>
  <c r="AB2930" i="5" a="1"/>
  <c r="AB2930" i="5" s="1"/>
  <c r="AB2931" i="5" a="1"/>
  <c r="AB2931" i="5" s="1"/>
  <c r="AB2932" i="5" a="1"/>
  <c r="AB2932" i="5"/>
  <c r="AB2933" i="5" a="1"/>
  <c r="AB2933" i="5" s="1"/>
  <c r="AB2934" i="5" a="1"/>
  <c r="AB2934" i="5" s="1"/>
  <c r="AB2935" i="5" a="1"/>
  <c r="AB2935" i="5" s="1"/>
  <c r="AB2936" i="5" a="1"/>
  <c r="AB2936" i="5"/>
  <c r="AB2937" i="5" a="1"/>
  <c r="AB2937" i="5" s="1"/>
  <c r="AB2938" i="5" a="1"/>
  <c r="AB2938" i="5" s="1"/>
  <c r="AB2939" i="5" a="1"/>
  <c r="AB2939" i="5" s="1"/>
  <c r="AB2940" i="5" a="1"/>
  <c r="AB2940" i="5" s="1"/>
  <c r="AB2941" i="5" a="1"/>
  <c r="AB2941" i="5" s="1"/>
  <c r="AB2942" i="5" a="1"/>
  <c r="AB2942" i="5" s="1"/>
  <c r="AB2943" i="5" a="1"/>
  <c r="AB2943" i="5" s="1"/>
  <c r="AB2944" i="5" a="1"/>
  <c r="AB2944" i="5" s="1"/>
  <c r="AB2945" i="5" a="1"/>
  <c r="AB2945" i="5" s="1"/>
  <c r="AB2946" i="5" a="1"/>
  <c r="AB2946" i="5" s="1"/>
  <c r="AB2947" i="5" a="1"/>
  <c r="AB2947" i="5" s="1"/>
  <c r="AB2948" i="5" a="1"/>
  <c r="AB2948" i="5"/>
  <c r="AB2949" i="5" a="1"/>
  <c r="AB2949" i="5" s="1"/>
  <c r="AB2950" i="5" a="1"/>
  <c r="AB2950" i="5" s="1"/>
  <c r="AB2951" i="5" a="1"/>
  <c r="AB2951" i="5" s="1"/>
  <c r="AB2952" i="5" a="1"/>
  <c r="AB2952" i="5"/>
  <c r="AB2953" i="5" a="1"/>
  <c r="AB2953" i="5" s="1"/>
  <c r="AB2954" i="5" a="1"/>
  <c r="AB2954" i="5" s="1"/>
  <c r="AB2955" i="5" a="1"/>
  <c r="AB2955" i="5" s="1"/>
  <c r="AB2956" i="5" a="1"/>
  <c r="AB2956" i="5" s="1"/>
  <c r="AB2957" i="5" a="1"/>
  <c r="AB2957" i="5" s="1"/>
  <c r="AB2958" i="5" a="1"/>
  <c r="AB2958" i="5" s="1"/>
  <c r="AB2959" i="5" a="1"/>
  <c r="AB2959" i="5" s="1"/>
  <c r="AB2960" i="5" a="1"/>
  <c r="AB2960" i="5" s="1"/>
  <c r="AB2961" i="5" a="1"/>
  <c r="AB2961" i="5" s="1"/>
  <c r="AB2962" i="5" a="1"/>
  <c r="AB2962" i="5" s="1"/>
  <c r="AB2963" i="5" a="1"/>
  <c r="AB2963" i="5" s="1"/>
  <c r="AB2964" i="5" a="1"/>
  <c r="AB2964" i="5"/>
  <c r="AB2965" i="5" a="1"/>
  <c r="AB2965" i="5" s="1"/>
  <c r="AB2966" i="5" a="1"/>
  <c r="AB2966" i="5" s="1"/>
  <c r="AB2967" i="5" a="1"/>
  <c r="AB2967" i="5" s="1"/>
  <c r="AB2968" i="5" a="1"/>
  <c r="AB2968" i="5"/>
  <c r="AB2969" i="5" a="1"/>
  <c r="AB2969" i="5" s="1"/>
  <c r="AB2970" i="5" a="1"/>
  <c r="AB2970" i="5" s="1"/>
  <c r="AB2971" i="5" a="1"/>
  <c r="AB2971" i="5" s="1"/>
  <c r="AB2972" i="5" a="1"/>
  <c r="AB2972" i="5" s="1"/>
  <c r="AB2973" i="5" a="1"/>
  <c r="AB2973" i="5" s="1"/>
  <c r="AB2974" i="5" a="1"/>
  <c r="AB2974" i="5" s="1"/>
  <c r="AB2975" i="5" a="1"/>
  <c r="AB2975" i="5" s="1"/>
  <c r="AB2976" i="5" a="1"/>
  <c r="AB2976" i="5" s="1"/>
  <c r="AB2977" i="5" a="1"/>
  <c r="AB2977" i="5" s="1"/>
  <c r="AB2978" i="5" a="1"/>
  <c r="AB2978" i="5" s="1"/>
  <c r="AB2979" i="5" a="1"/>
  <c r="AB2979" i="5" s="1"/>
  <c r="AB2980" i="5" a="1"/>
  <c r="AB2980" i="5"/>
  <c r="AB2981" i="5" a="1"/>
  <c r="AB2981" i="5" s="1"/>
  <c r="AB2982" i="5" a="1"/>
  <c r="AB2982" i="5" s="1"/>
  <c r="AB2983" i="5" a="1"/>
  <c r="AB2983" i="5" s="1"/>
  <c r="AB2984" i="5" a="1"/>
  <c r="AB2984" i="5"/>
  <c r="AB2985" i="5" a="1"/>
  <c r="AB2985" i="5" s="1"/>
  <c r="AB2986" i="5" a="1"/>
  <c r="AB2986" i="5" s="1"/>
  <c r="AB2987" i="5" a="1"/>
  <c r="AB2987" i="5" s="1"/>
  <c r="AB2988" i="5" a="1"/>
  <c r="AB2988" i="5"/>
  <c r="AB2989" i="5" a="1"/>
  <c r="AB2989" i="5" s="1"/>
  <c r="AB2990" i="5" a="1"/>
  <c r="AB2990" i="5" s="1"/>
  <c r="AB2991" i="5" a="1"/>
  <c r="AB2991" i="5" s="1"/>
  <c r="AB2992" i="5" a="1"/>
  <c r="AB2992" i="5" s="1"/>
  <c r="AB2993" i="5" a="1"/>
  <c r="AB2993" i="5" s="1"/>
  <c r="AB2994" i="5" a="1"/>
  <c r="AB2994" i="5" s="1"/>
  <c r="AB2995" i="5" a="1"/>
  <c r="AB2995" i="5" s="1"/>
  <c r="AB2996" i="5" a="1"/>
  <c r="AB2996" i="5"/>
  <c r="AB2997" i="5" a="1"/>
  <c r="AB2997" i="5" s="1"/>
  <c r="AB2998" i="5" a="1"/>
  <c r="AB2998" i="5" s="1"/>
  <c r="AB2999" i="5" a="1"/>
  <c r="AB2999" i="5" s="1"/>
  <c r="AB3000" i="5" a="1"/>
  <c r="AB3000" i="5"/>
  <c r="AB3001" i="5" a="1"/>
  <c r="AB3001" i="5" s="1"/>
  <c r="AB3002" i="5" a="1"/>
  <c r="AB3002" i="5" s="1"/>
  <c r="AB3003" i="5" a="1"/>
  <c r="AB3003" i="5" s="1"/>
  <c r="AB3004" i="5" a="1"/>
  <c r="AB3004" i="5" s="1"/>
  <c r="AB3005" i="5" a="1"/>
  <c r="AB3005" i="5" s="1"/>
  <c r="AB3006" i="5" a="1"/>
  <c r="AB3006" i="5" s="1"/>
  <c r="AB3007" i="5" a="1"/>
  <c r="AB3007" i="5" s="1"/>
  <c r="AB3008" i="5" a="1"/>
  <c r="AB3008" i="5" s="1"/>
  <c r="AB3009" i="5" a="1"/>
  <c r="AB3009" i="5" s="1"/>
  <c r="AB3010" i="5" a="1"/>
  <c r="AB3010" i="5" s="1"/>
  <c r="AB3011" i="5" a="1"/>
  <c r="AB3011" i="5" s="1"/>
  <c r="AB3012" i="5" a="1"/>
  <c r="AB3012" i="5"/>
  <c r="AB3013" i="5" a="1"/>
  <c r="AB3013" i="5" s="1"/>
  <c r="AB3014" i="5" a="1"/>
  <c r="AB3014" i="5" s="1"/>
  <c r="AB3015" i="5" a="1"/>
  <c r="AB3015" i="5" s="1"/>
  <c r="AB3016" i="5" a="1"/>
  <c r="AB3016" i="5"/>
  <c r="AB3017" i="5" a="1"/>
  <c r="AB3017" i="5" s="1"/>
  <c r="AB3018" i="5" a="1"/>
  <c r="AB3018" i="5" s="1"/>
  <c r="AB3019" i="5" a="1"/>
  <c r="AB3019" i="5" s="1"/>
  <c r="AB3020" i="5" a="1"/>
  <c r="AB3020" i="5" s="1"/>
  <c r="AB3021" i="5" a="1"/>
  <c r="AB3021" i="5" s="1"/>
  <c r="AB3022" i="5" a="1"/>
  <c r="AB3022" i="5" s="1"/>
  <c r="AB3023" i="5" a="1"/>
  <c r="AB3023" i="5" s="1"/>
  <c r="AB3024" i="5" a="1"/>
  <c r="AB3024" i="5" s="1"/>
  <c r="AB3025" i="5" a="1"/>
  <c r="AB3025" i="5" s="1"/>
  <c r="AB3026" i="5" a="1"/>
  <c r="AB3026" i="5" s="1"/>
  <c r="AB3027" i="5" a="1"/>
  <c r="AB3027" i="5" s="1"/>
  <c r="AB3028" i="5" a="1"/>
  <c r="AB3028" i="5"/>
  <c r="AB3029" i="5" a="1"/>
  <c r="AB3029" i="5" s="1"/>
  <c r="AB3030" i="5" a="1"/>
  <c r="AB3030" i="5" s="1"/>
  <c r="AB3031" i="5" a="1"/>
  <c r="AB3031" i="5" s="1"/>
  <c r="AB3032" i="5" a="1"/>
  <c r="AB3032" i="5"/>
  <c r="AB3033" i="5" a="1"/>
  <c r="AB3033" i="5" s="1"/>
  <c r="AB3034" i="5" a="1"/>
  <c r="AB3034" i="5" s="1"/>
  <c r="AB3035" i="5" a="1"/>
  <c r="AB3035" i="5" s="1"/>
  <c r="AB3036" i="5" a="1"/>
  <c r="AB3036" i="5" s="1"/>
  <c r="AB3037" i="5" a="1"/>
  <c r="AB3037" i="5" s="1"/>
  <c r="AB3038" i="5" a="1"/>
  <c r="AB3038" i="5" s="1"/>
  <c r="AB3039" i="5" a="1"/>
  <c r="AB3039" i="5" s="1"/>
  <c r="AB3040" i="5" a="1"/>
  <c r="AB3040" i="5" s="1"/>
  <c r="AB3041" i="5" a="1"/>
  <c r="AB3041" i="5" s="1"/>
  <c r="AB3042" i="5" a="1"/>
  <c r="AB3042" i="5" s="1"/>
  <c r="AB3043" i="5" a="1"/>
  <c r="AB3043" i="5" s="1"/>
  <c r="AB3044" i="5" a="1"/>
  <c r="AB3044" i="5"/>
  <c r="AB3045" i="5" a="1"/>
  <c r="AB3045" i="5" s="1"/>
  <c r="AB3046" i="5" a="1"/>
  <c r="AB3046" i="5" s="1"/>
  <c r="AB3047" i="5" a="1"/>
  <c r="AB3047" i="5" s="1"/>
  <c r="AB3048" i="5" a="1"/>
  <c r="AB3048" i="5"/>
  <c r="AB3049" i="5" a="1"/>
  <c r="AB3049" i="5" s="1"/>
  <c r="AB3050" i="5" a="1"/>
  <c r="AB3050" i="5" s="1"/>
  <c r="AB3051" i="5" a="1"/>
  <c r="AB3051" i="5" s="1"/>
  <c r="AB3052" i="5" a="1"/>
  <c r="AB3052" i="5"/>
  <c r="AB3053" i="5" a="1"/>
  <c r="AB3053" i="5" s="1"/>
  <c r="AB3054" i="5" a="1"/>
  <c r="AB3054" i="5" s="1"/>
  <c r="AB3055" i="5" a="1"/>
  <c r="AB3055" i="5" s="1"/>
  <c r="AB3056" i="5" a="1"/>
  <c r="AB3056" i="5" s="1"/>
  <c r="AB3057" i="5" a="1"/>
  <c r="AB3057" i="5" s="1"/>
  <c r="AB3058" i="5" a="1"/>
  <c r="AB3058" i="5" s="1"/>
  <c r="AB3059" i="5" a="1"/>
  <c r="AB3059" i="5" s="1"/>
  <c r="AB3060" i="5" a="1"/>
  <c r="AB3060" i="5"/>
  <c r="AB3061" i="5" a="1"/>
  <c r="AB3061" i="5" s="1"/>
  <c r="AB3062" i="5" a="1"/>
  <c r="AB3062" i="5" s="1"/>
  <c r="AB3063" i="5" a="1"/>
  <c r="AB3063" i="5" s="1"/>
  <c r="AB3064" i="5" a="1"/>
  <c r="AB3064" i="5"/>
  <c r="AB3065" i="5" a="1"/>
  <c r="AB3065" i="5" s="1"/>
  <c r="AB3066" i="5" a="1"/>
  <c r="AB3066" i="5" s="1"/>
  <c r="AB3067" i="5" a="1"/>
  <c r="AB3067" i="5" s="1"/>
  <c r="AB3068" i="5" a="1"/>
  <c r="AB3068" i="5" s="1"/>
  <c r="AB3069" i="5" a="1"/>
  <c r="AB3069" i="5" s="1"/>
  <c r="AB3070" i="5" a="1"/>
  <c r="AB3070" i="5" s="1"/>
  <c r="AB3071" i="5" a="1"/>
  <c r="AB3071" i="5" s="1"/>
  <c r="AB3072" i="5" a="1"/>
  <c r="AB3072" i="5" s="1"/>
  <c r="AB3073" i="5" a="1"/>
  <c r="AB3073" i="5" s="1"/>
  <c r="AB3074" i="5" a="1"/>
  <c r="AB3074" i="5" s="1"/>
  <c r="AB3075" i="5" a="1"/>
  <c r="AB3075" i="5" s="1"/>
  <c r="AB3076" i="5" a="1"/>
  <c r="AB3076" i="5"/>
  <c r="AB3077" i="5" a="1"/>
  <c r="AB3077" i="5" s="1"/>
  <c r="AB3078" i="5" a="1"/>
  <c r="AB3078" i="5" s="1"/>
  <c r="AB3079" i="5" a="1"/>
  <c r="AB3079" i="5" s="1"/>
  <c r="AB3080" i="5" a="1"/>
  <c r="AB3080" i="5"/>
  <c r="AB3081" i="5" a="1"/>
  <c r="AB3081" i="5" s="1"/>
  <c r="AB3082" i="5" a="1"/>
  <c r="AB3082" i="5" s="1"/>
  <c r="AB3083" i="5" a="1"/>
  <c r="AB3083" i="5" s="1"/>
  <c r="AB3084" i="5" a="1"/>
  <c r="AB3084" i="5" s="1"/>
  <c r="AB3085" i="5" a="1"/>
  <c r="AB3085" i="5" s="1"/>
  <c r="AB3086" i="5" a="1"/>
  <c r="AB3086" i="5" s="1"/>
  <c r="AB3087" i="5" a="1"/>
  <c r="AB3087" i="5" s="1"/>
  <c r="AB3088" i="5" a="1"/>
  <c r="AB3088" i="5" s="1"/>
  <c r="AB3089" i="5" a="1"/>
  <c r="AB3089" i="5" s="1"/>
  <c r="AB3090" i="5" a="1"/>
  <c r="AB3090" i="5" s="1"/>
  <c r="AB3091" i="5" a="1"/>
  <c r="AB3091" i="5" s="1"/>
  <c r="AB3092" i="5" a="1"/>
  <c r="AB3092" i="5"/>
  <c r="AB3093" i="5" a="1"/>
  <c r="AB3093" i="5" s="1"/>
  <c r="AB3094" i="5" a="1"/>
  <c r="AB3094" i="5" s="1"/>
  <c r="AB3095" i="5" a="1"/>
  <c r="AB3095" i="5" s="1"/>
  <c r="AB3096" i="5" a="1"/>
  <c r="AB3096" i="5"/>
  <c r="AB3097" i="5" a="1"/>
  <c r="AB3097" i="5" s="1"/>
  <c r="AB3098" i="5" a="1"/>
  <c r="AB3098" i="5" s="1"/>
  <c r="AB3099" i="5" a="1"/>
  <c r="AB3099" i="5" s="1"/>
  <c r="AB3100" i="5" a="1"/>
  <c r="AB3100" i="5" s="1"/>
  <c r="AB3101" i="5" a="1"/>
  <c r="AB3101" i="5" s="1"/>
  <c r="AB3102" i="5" a="1"/>
  <c r="AB3102" i="5" s="1"/>
  <c r="AB3103" i="5" a="1"/>
  <c r="AB3103" i="5" s="1"/>
  <c r="AB3104" i="5" a="1"/>
  <c r="AB3104" i="5" s="1"/>
  <c r="AB3105" i="5" a="1"/>
  <c r="AB3105" i="5" s="1"/>
  <c r="AB3106" i="5" a="1"/>
  <c r="AB3106" i="5" s="1"/>
  <c r="AB3107" i="5" a="1"/>
  <c r="AB3107" i="5" s="1"/>
  <c r="AB3108" i="5" a="1"/>
  <c r="AB3108" i="5"/>
  <c r="AB3109" i="5" a="1"/>
  <c r="AB3109" i="5" s="1"/>
  <c r="AB3110" i="5" a="1"/>
  <c r="AB3110" i="5" s="1"/>
  <c r="AB3111" i="5" a="1"/>
  <c r="AB3111" i="5" s="1"/>
  <c r="AB3112" i="5" a="1"/>
  <c r="AB3112" i="5"/>
  <c r="AB3113" i="5" a="1"/>
  <c r="AB3113" i="5" s="1"/>
  <c r="AB3114" i="5" a="1"/>
  <c r="AB3114" i="5" s="1"/>
  <c r="AB3115" i="5" a="1"/>
  <c r="AB3115" i="5" s="1"/>
  <c r="AB3116" i="5" a="1"/>
  <c r="AB3116" i="5"/>
  <c r="AB3117" i="5" a="1"/>
  <c r="AB3117" i="5" s="1"/>
  <c r="AB3118" i="5" a="1"/>
  <c r="AB3118" i="5" s="1"/>
  <c r="AB3119" i="5" a="1"/>
  <c r="AB3119" i="5" s="1"/>
  <c r="AB3120" i="5" a="1"/>
  <c r="AB3120" i="5" s="1"/>
  <c r="AB3121" i="5" a="1"/>
  <c r="AB3121" i="5" s="1"/>
  <c r="AB3122" i="5" a="1"/>
  <c r="AB3122" i="5" s="1"/>
  <c r="AB3123" i="5" a="1"/>
  <c r="AB3123" i="5" s="1"/>
  <c r="AB3124" i="5" a="1"/>
  <c r="AB3124" i="5"/>
  <c r="AB3125" i="5" a="1"/>
  <c r="AB3125" i="5" s="1"/>
  <c r="AB3126" i="5" a="1"/>
  <c r="AB3126" i="5" s="1"/>
  <c r="AB3127" i="5" a="1"/>
  <c r="AB3127" i="5" s="1"/>
  <c r="AB3128" i="5" a="1"/>
  <c r="AB3128" i="5"/>
  <c r="AB3129" i="5" a="1"/>
  <c r="AB3129" i="5" s="1"/>
  <c r="AB3130" i="5" a="1"/>
  <c r="AB3130" i="5" s="1"/>
  <c r="AB3131" i="5" a="1"/>
  <c r="AB3131" i="5" s="1"/>
  <c r="AB3132" i="5" a="1"/>
  <c r="AB3132" i="5" s="1"/>
  <c r="AB3133" i="5" a="1"/>
  <c r="AB3133" i="5" s="1"/>
  <c r="AB3134" i="5" a="1"/>
  <c r="AB3134" i="5" s="1"/>
  <c r="AB3135" i="5" a="1"/>
  <c r="AB3135" i="5" s="1"/>
  <c r="AB3136" i="5" a="1"/>
  <c r="AB3136" i="5" s="1"/>
  <c r="AB3137" i="5" a="1"/>
  <c r="AB3137" i="5" s="1"/>
  <c r="AB3138" i="5" a="1"/>
  <c r="AB3138" i="5" s="1"/>
  <c r="AB3139" i="5" a="1"/>
  <c r="AB3139" i="5" s="1"/>
  <c r="AB3140" i="5" a="1"/>
  <c r="AB3140" i="5"/>
  <c r="AB3141" i="5" a="1"/>
  <c r="AB3141" i="5" s="1"/>
  <c r="AB3142" i="5" a="1"/>
  <c r="AB3142" i="5" s="1"/>
  <c r="AB3143" i="5" a="1"/>
  <c r="AB3143" i="5" s="1"/>
  <c r="AB3144" i="5" a="1"/>
  <c r="AB3144" i="5"/>
  <c r="AB3145" i="5" a="1"/>
  <c r="AB3145" i="5" s="1"/>
  <c r="AB3146" i="5" a="1"/>
  <c r="AB3146" i="5" s="1"/>
  <c r="AB3147" i="5" a="1"/>
  <c r="AB3147" i="5" s="1"/>
  <c r="AB3148" i="5" a="1"/>
  <c r="AB3148" i="5" s="1"/>
  <c r="AB3149" i="5" a="1"/>
  <c r="AB3149" i="5" s="1"/>
  <c r="AB3150" i="5" a="1"/>
  <c r="AB3150" i="5" s="1"/>
  <c r="AB3151" i="5" a="1"/>
  <c r="AB3151" i="5" s="1"/>
  <c r="AB3152" i="5" a="1"/>
  <c r="AB3152" i="5" s="1"/>
  <c r="AB3153" i="5" a="1"/>
  <c r="AB3153" i="5" s="1"/>
  <c r="AB3154" i="5" a="1"/>
  <c r="AB3154" i="5" s="1"/>
  <c r="AB3155" i="5" a="1"/>
  <c r="AB3155" i="5" s="1"/>
  <c r="AB3156" i="5" a="1"/>
  <c r="AB3156" i="5"/>
  <c r="AB3157" i="5" a="1"/>
  <c r="AB3157" i="5" s="1"/>
  <c r="AB3158" i="5" a="1"/>
  <c r="AB3158" i="5" s="1"/>
  <c r="AB3159" i="5" a="1"/>
  <c r="AB3159" i="5" s="1"/>
  <c r="AB3160" i="5" a="1"/>
  <c r="AB3160" i="5"/>
  <c r="AB3161" i="5" a="1"/>
  <c r="AB3161" i="5" s="1"/>
  <c r="AB3162" i="5" a="1"/>
  <c r="AB3162" i="5" s="1"/>
  <c r="AB3163" i="5" a="1"/>
  <c r="AB3163" i="5" s="1"/>
  <c r="AB3164" i="5" a="1"/>
  <c r="AB3164" i="5" s="1"/>
  <c r="AB3165" i="5" a="1"/>
  <c r="AB3165" i="5" s="1"/>
  <c r="AB3166" i="5" a="1"/>
  <c r="AB3166" i="5" s="1"/>
  <c r="AB3167" i="5" a="1"/>
  <c r="AB3167" i="5" s="1"/>
  <c r="AB3168" i="5" a="1"/>
  <c r="AB3168" i="5" s="1"/>
  <c r="AB3169" i="5" a="1"/>
  <c r="AB3169" i="5" s="1"/>
  <c r="AB3170" i="5" a="1"/>
  <c r="AB3170" i="5" s="1"/>
  <c r="AB3171" i="5" a="1"/>
  <c r="AB3171" i="5" s="1"/>
  <c r="AB3172" i="5" a="1"/>
  <c r="AB3172" i="5"/>
  <c r="AB3173" i="5" a="1"/>
  <c r="AB3173" i="5" s="1"/>
  <c r="AB3174" i="5" a="1"/>
  <c r="AB3174" i="5" s="1"/>
  <c r="AB3175" i="5" a="1"/>
  <c r="AB3175" i="5" s="1"/>
  <c r="AB3176" i="5" a="1"/>
  <c r="AB3176" i="5"/>
  <c r="AB3177" i="5" a="1"/>
  <c r="AB3177" i="5" s="1"/>
  <c r="AB3178" i="5" a="1"/>
  <c r="AB3178" i="5" s="1"/>
  <c r="AB3179" i="5" a="1"/>
  <c r="AB3179" i="5" s="1"/>
  <c r="AB3180" i="5" a="1"/>
  <c r="AB3180" i="5"/>
  <c r="AB3181" i="5" a="1"/>
  <c r="AB3181" i="5" s="1"/>
  <c r="AB3182" i="5" a="1"/>
  <c r="AB3182" i="5" s="1"/>
  <c r="AB3183" i="5" a="1"/>
  <c r="AB3183" i="5" s="1"/>
  <c r="AB3184" i="5" a="1"/>
  <c r="AB3184" i="5" s="1"/>
  <c r="AB3185" i="5" a="1"/>
  <c r="AB3185" i="5" s="1"/>
  <c r="AB3186" i="5" a="1"/>
  <c r="AB3186" i="5" s="1"/>
  <c r="AB3187" i="5" a="1"/>
  <c r="AB3187" i="5" s="1"/>
  <c r="AB3188" i="5" a="1"/>
  <c r="AB3188" i="5"/>
  <c r="AB3189" i="5" a="1"/>
  <c r="AB3189" i="5" s="1"/>
  <c r="AB3190" i="5" a="1"/>
  <c r="AB3190" i="5" s="1"/>
  <c r="AB3191" i="5" a="1"/>
  <c r="AB3191" i="5" s="1"/>
  <c r="AB3192" i="5" a="1"/>
  <c r="AB3192" i="5"/>
  <c r="AB3193" i="5" a="1"/>
  <c r="AB3193" i="5" s="1"/>
  <c r="AB3194" i="5" a="1"/>
  <c r="AB3194" i="5" s="1"/>
  <c r="AB3195" i="5" a="1"/>
  <c r="AB3195" i="5" s="1"/>
  <c r="AB3196" i="5" a="1"/>
  <c r="AB3196" i="5" s="1"/>
  <c r="AB3197" i="5" a="1"/>
  <c r="AB3197" i="5" s="1"/>
  <c r="AB3198" i="5" a="1"/>
  <c r="AB3198" i="5" s="1"/>
  <c r="AB3199" i="5" a="1"/>
  <c r="AB3199" i="5" s="1"/>
  <c r="AB3200" i="5" a="1"/>
  <c r="AB3200" i="5" s="1"/>
  <c r="AB3201" i="5" a="1"/>
  <c r="AB3201" i="5" s="1"/>
  <c r="AB3202" i="5" a="1"/>
  <c r="AB3202" i="5" s="1"/>
  <c r="AB3203" i="5" a="1"/>
  <c r="AB3203" i="5" s="1"/>
  <c r="AB3204" i="5" a="1"/>
  <c r="AB3204" i="5"/>
  <c r="AB3205" i="5" a="1"/>
  <c r="AB3205" i="5" s="1"/>
  <c r="AB3206" i="5" a="1"/>
  <c r="AB3206" i="5" s="1"/>
  <c r="AB3207" i="5" a="1"/>
  <c r="AB3207" i="5" s="1"/>
  <c r="AB3208" i="5" a="1"/>
  <c r="AB3208" i="5"/>
  <c r="AB3209" i="5" a="1"/>
  <c r="AB3209" i="5" s="1"/>
  <c r="AB3210" i="5" a="1"/>
  <c r="AB3210" i="5" s="1"/>
  <c r="AB3211" i="5" a="1"/>
  <c r="AB3211" i="5" s="1"/>
  <c r="AB3212" i="5" a="1"/>
  <c r="AB3212" i="5" s="1"/>
  <c r="AB3213" i="5" a="1"/>
  <c r="AB3213" i="5" s="1"/>
  <c r="AB3214" i="5" a="1"/>
  <c r="AB3214" i="5" s="1"/>
  <c r="AB3215" i="5" a="1"/>
  <c r="AB3215" i="5" s="1"/>
  <c r="AB3216" i="5" a="1"/>
  <c r="AB3216" i="5" s="1"/>
  <c r="AB3217" i="5" a="1"/>
  <c r="AB3217" i="5" s="1"/>
  <c r="AB3218" i="5" a="1"/>
  <c r="AB3218" i="5" s="1"/>
  <c r="AB3219" i="5" a="1"/>
  <c r="AB3219" i="5" s="1"/>
  <c r="AB3220" i="5" a="1"/>
  <c r="AB3220" i="5"/>
  <c r="AB3221" i="5" a="1"/>
  <c r="AB3221" i="5" s="1"/>
  <c r="AB3222" i="5" a="1"/>
  <c r="AB3222" i="5" s="1"/>
  <c r="AB3223" i="5" a="1"/>
  <c r="AB3223" i="5" s="1"/>
  <c r="AB3224" i="5" a="1"/>
  <c r="AB3224" i="5"/>
  <c r="AB3225" i="5" a="1"/>
  <c r="AB3225" i="5" s="1"/>
  <c r="AB3226" i="5" a="1"/>
  <c r="AB3226" i="5" s="1"/>
  <c r="AB3227" i="5" a="1"/>
  <c r="AB3227" i="5" s="1"/>
  <c r="AB3228" i="5" a="1"/>
  <c r="AB3228" i="5" s="1"/>
  <c r="AB3229" i="5" a="1"/>
  <c r="AB3229" i="5" s="1"/>
  <c r="AB3230" i="5" a="1"/>
  <c r="AB3230" i="5" s="1"/>
  <c r="AB3231" i="5" a="1"/>
  <c r="AB3231" i="5" s="1"/>
  <c r="AB3232" i="5" a="1"/>
  <c r="AB3232" i="5" s="1"/>
  <c r="AB3233" i="5" a="1"/>
  <c r="AB3233" i="5" s="1"/>
  <c r="AB3234" i="5" a="1"/>
  <c r="AB3234" i="5" s="1"/>
  <c r="AB3235" i="5" a="1"/>
  <c r="AB3235" i="5" s="1"/>
  <c r="AB3236" i="5" a="1"/>
  <c r="AB3236" i="5"/>
  <c r="AB3237" i="5" a="1"/>
  <c r="AB3237" i="5" s="1"/>
  <c r="AB3238" i="5" a="1"/>
  <c r="AB3238" i="5" s="1"/>
  <c r="AB3239" i="5" a="1"/>
  <c r="AB3239" i="5" s="1"/>
  <c r="AB3240" i="5" a="1"/>
  <c r="AB3240" i="5"/>
  <c r="AB3241" i="5" a="1"/>
  <c r="AB3241" i="5" s="1"/>
  <c r="AB3242" i="5" a="1"/>
  <c r="AB3242" i="5" s="1"/>
  <c r="AB3243" i="5" a="1"/>
  <c r="AB3243" i="5" s="1"/>
  <c r="AB3244" i="5" a="1"/>
  <c r="AB3244" i="5"/>
  <c r="AB3245" i="5" a="1"/>
  <c r="AB3245" i="5" s="1"/>
  <c r="AB3246" i="5" a="1"/>
  <c r="AB3246" i="5" s="1"/>
  <c r="AB3247" i="5" a="1"/>
  <c r="AB3247" i="5" s="1"/>
  <c r="AB3248" i="5" a="1"/>
  <c r="AB3248" i="5" s="1"/>
  <c r="AB3249" i="5" a="1"/>
  <c r="AB3249" i="5" s="1"/>
  <c r="AB3250" i="5" a="1"/>
  <c r="AB3250" i="5" s="1"/>
  <c r="AB3251" i="5" a="1"/>
  <c r="AB3251" i="5" s="1"/>
  <c r="AB3252" i="5" a="1"/>
  <c r="AB3252" i="5"/>
  <c r="AB3253" i="5" a="1"/>
  <c r="AB3253" i="5" s="1"/>
  <c r="AB3254" i="5" a="1"/>
  <c r="AB3254" i="5" s="1"/>
  <c r="AB3255" i="5" a="1"/>
  <c r="AB3255" i="5" s="1"/>
  <c r="AB3256" i="5" a="1"/>
  <c r="AB3256" i="5"/>
  <c r="AB3257" i="5" a="1"/>
  <c r="AB3257" i="5" s="1"/>
  <c r="AB3258" i="5" a="1"/>
  <c r="AB3258" i="5" s="1"/>
  <c r="AB3259" i="5" a="1"/>
  <c r="AB3259" i="5" s="1"/>
  <c r="AB3260" i="5" a="1"/>
  <c r="AB3260" i="5" s="1"/>
  <c r="AB3261" i="5" a="1"/>
  <c r="AB3261" i="5" s="1"/>
  <c r="AB3262" i="5" a="1"/>
  <c r="AB3262" i="5" s="1"/>
  <c r="AB3263" i="5" a="1"/>
  <c r="AB3263" i="5" s="1"/>
  <c r="AB3264" i="5" a="1"/>
  <c r="AB3264" i="5" s="1"/>
  <c r="AB3265" i="5" a="1"/>
  <c r="AB3265" i="5" s="1"/>
  <c r="AB3266" i="5" a="1"/>
  <c r="AB3266" i="5" s="1"/>
  <c r="AB3267" i="5" a="1"/>
  <c r="AB3267" i="5" s="1"/>
  <c r="AB3268" i="5" a="1"/>
  <c r="AB3268" i="5"/>
  <c r="AB3269" i="5" a="1"/>
  <c r="AB3269" i="5" s="1"/>
  <c r="AB3270" i="5" a="1"/>
  <c r="AB3270" i="5" s="1"/>
  <c r="AB3271" i="5" a="1"/>
  <c r="AB3271" i="5" s="1"/>
  <c r="AB3272" i="5" a="1"/>
  <c r="AB3272" i="5"/>
  <c r="AB3273" i="5" a="1"/>
  <c r="AB3273" i="5" s="1"/>
  <c r="AB3274" i="5" a="1"/>
  <c r="AB3274" i="5" s="1"/>
  <c r="AB3275" i="5" a="1"/>
  <c r="AB3275" i="5" s="1"/>
  <c r="AB3276" i="5" a="1"/>
  <c r="AB3276" i="5" s="1"/>
  <c r="AB3277" i="5" a="1"/>
  <c r="AB3277" i="5" s="1"/>
  <c r="AB3278" i="5" a="1"/>
  <c r="AB3278" i="5" s="1"/>
  <c r="AB3279" i="5" a="1"/>
  <c r="AB3279" i="5" s="1"/>
  <c r="AB3280" i="5" a="1"/>
  <c r="AB3280" i="5" s="1"/>
  <c r="AB3281" i="5" a="1"/>
  <c r="AB3281" i="5" s="1"/>
  <c r="AB3282" i="5" a="1"/>
  <c r="AB3282" i="5" s="1"/>
  <c r="AB3283" i="5" a="1"/>
  <c r="AB3283" i="5" s="1"/>
  <c r="AB3284" i="5" a="1"/>
  <c r="AB3284" i="5"/>
  <c r="AB3285" i="5" a="1"/>
  <c r="AB3285" i="5" s="1"/>
  <c r="AB3286" i="5" a="1"/>
  <c r="AB3286" i="5" s="1"/>
  <c r="AB3287" i="5" a="1"/>
  <c r="AB3287" i="5" s="1"/>
  <c r="AB3288" i="5" a="1"/>
  <c r="AB3288" i="5"/>
  <c r="AB3289" i="5" a="1"/>
  <c r="AB3289" i="5" s="1"/>
  <c r="AB3290" i="5" a="1"/>
  <c r="AB3290" i="5" s="1"/>
  <c r="AB3291" i="5" a="1"/>
  <c r="AB3291" i="5" s="1"/>
  <c r="AB3292" i="5" a="1"/>
  <c r="AB3292" i="5" s="1"/>
  <c r="AB3293" i="5" a="1"/>
  <c r="AB3293" i="5" s="1"/>
  <c r="AB3294" i="5" a="1"/>
  <c r="AB3294" i="5" s="1"/>
  <c r="AB3295" i="5" a="1"/>
  <c r="AB3295" i="5" s="1"/>
  <c r="AB3296" i="5" a="1"/>
  <c r="AB3296" i="5" s="1"/>
  <c r="AB3297" i="5" a="1"/>
  <c r="AB3297" i="5" s="1"/>
  <c r="AB3298" i="5" a="1"/>
  <c r="AB3298" i="5" s="1"/>
  <c r="AB3299" i="5" a="1"/>
  <c r="AB3299" i="5" s="1"/>
  <c r="AB3300" i="5" a="1"/>
  <c r="AB3300" i="5"/>
  <c r="AB3301" i="5" a="1"/>
  <c r="AB3301" i="5" s="1"/>
  <c r="AB3302" i="5" a="1"/>
  <c r="AB3302" i="5" s="1"/>
  <c r="AB3303" i="5" a="1"/>
  <c r="AB3303" i="5" s="1"/>
  <c r="AB3304" i="5" a="1"/>
  <c r="AB3304" i="5"/>
  <c r="AB3305" i="5" a="1"/>
  <c r="AB3305" i="5" s="1"/>
  <c r="AB3306" i="5" a="1"/>
  <c r="AB3306" i="5" s="1"/>
  <c r="AB3307" i="5" a="1"/>
  <c r="AB3307" i="5" s="1"/>
  <c r="AB3308" i="5" a="1"/>
  <c r="AB3308" i="5"/>
  <c r="AB3309" i="5" a="1"/>
  <c r="AB3309" i="5" s="1"/>
  <c r="AB3310" i="5" a="1"/>
  <c r="AB3310" i="5" s="1"/>
  <c r="AB3311" i="5" a="1"/>
  <c r="AB3311" i="5" s="1"/>
  <c r="AB3312" i="5" a="1"/>
  <c r="AB3312" i="5" s="1"/>
  <c r="AB3313" i="5" a="1"/>
  <c r="AB3313" i="5" s="1"/>
  <c r="AB3314" i="5" a="1"/>
  <c r="AB3314" i="5" s="1"/>
  <c r="AB3315" i="5" a="1"/>
  <c r="AB3315" i="5" s="1"/>
  <c r="AB3316" i="5" a="1"/>
  <c r="AB3316" i="5"/>
  <c r="AB3317" i="5" a="1"/>
  <c r="AB3317" i="5" s="1"/>
  <c r="AB3318" i="5" a="1"/>
  <c r="AB3318" i="5" s="1"/>
  <c r="AB3319" i="5" a="1"/>
  <c r="AB3319" i="5" s="1"/>
  <c r="AB3320" i="5" a="1"/>
  <c r="AB3320" i="5"/>
  <c r="AB3321" i="5" a="1"/>
  <c r="AB3321" i="5" s="1"/>
  <c r="AB3322" i="5" a="1"/>
  <c r="AB3322" i="5" s="1"/>
  <c r="AB3323" i="5" a="1"/>
  <c r="AB3323" i="5" s="1"/>
  <c r="AB3324" i="5" a="1"/>
  <c r="AB3324" i="5"/>
  <c r="AB3325" i="5" a="1"/>
  <c r="AB3325" i="5" s="1"/>
  <c r="AB3326" i="5" a="1"/>
  <c r="AB3326" i="5" s="1"/>
  <c r="AB3327" i="5" a="1"/>
  <c r="AB3327" i="5" s="1"/>
  <c r="AB3328" i="5" a="1"/>
  <c r="AB3328" i="5" s="1"/>
  <c r="AB3329" i="5" a="1"/>
  <c r="AB3329" i="5" s="1"/>
  <c r="AB3330" i="5" a="1"/>
  <c r="AB3330" i="5" s="1"/>
  <c r="AB3331" i="5" a="1"/>
  <c r="AB3331" i="5" s="1"/>
  <c r="AB3332" i="5" a="1"/>
  <c r="AB3332" i="5"/>
  <c r="AB3333" i="5" a="1"/>
  <c r="AB3333" i="5" s="1"/>
  <c r="AB3334" i="5" a="1"/>
  <c r="AB3334" i="5" s="1"/>
  <c r="AB3335" i="5" a="1"/>
  <c r="AB3335" i="5" s="1"/>
  <c r="AB3336" i="5" a="1"/>
  <c r="AB3336" i="5"/>
  <c r="AB3337" i="5" a="1"/>
  <c r="AB3337" i="5" s="1"/>
  <c r="AB3338" i="5" a="1"/>
  <c r="AB3338" i="5" s="1"/>
  <c r="AB3339" i="5" a="1"/>
  <c r="AB3339" i="5" s="1"/>
  <c r="AB3340" i="5" a="1"/>
  <c r="AB3340" i="5" s="1"/>
  <c r="AB3341" i="5" a="1"/>
  <c r="AB3341" i="5" s="1"/>
  <c r="AB3342" i="5" a="1"/>
  <c r="AB3342" i="5" s="1"/>
  <c r="AB3343" i="5" a="1"/>
  <c r="AB3343" i="5" s="1"/>
  <c r="AB3344" i="5" a="1"/>
  <c r="AB3344" i="5" s="1"/>
  <c r="AB3345" i="5" a="1"/>
  <c r="AB3345" i="5" s="1"/>
  <c r="AB3346" i="5" a="1"/>
  <c r="AB3346" i="5" s="1"/>
  <c r="AB3347" i="5" a="1"/>
  <c r="AB3347" i="5" s="1"/>
  <c r="AB3348" i="5" a="1"/>
  <c r="AB3348" i="5"/>
  <c r="AB3349" i="5" a="1"/>
  <c r="AB3349" i="5" s="1"/>
  <c r="AB3350" i="5" a="1"/>
  <c r="AB3350" i="5" s="1"/>
  <c r="AB3351" i="5" a="1"/>
  <c r="AB3351" i="5" s="1"/>
  <c r="AB3352" i="5" a="1"/>
  <c r="AB3352" i="5"/>
  <c r="AB3353" i="5" a="1"/>
  <c r="AB3353" i="5" s="1"/>
  <c r="AB3354" i="5" a="1"/>
  <c r="AB3354" i="5" s="1"/>
  <c r="AB3355" i="5" a="1"/>
  <c r="AB3355" i="5" s="1"/>
  <c r="AB3356" i="5" a="1"/>
  <c r="AB3356" i="5" s="1"/>
  <c r="AB3357" i="5" a="1"/>
  <c r="AB3357" i="5" s="1"/>
  <c r="AB3358" i="5" a="1"/>
  <c r="AB3358" i="5" s="1"/>
  <c r="AB3359" i="5" a="1"/>
  <c r="AB3359" i="5" s="1"/>
  <c r="AB3360" i="5" a="1"/>
  <c r="AB3360" i="5" s="1"/>
  <c r="AB3361" i="5" a="1"/>
  <c r="AB3361" i="5" s="1"/>
  <c r="AB3362" i="5" a="1"/>
  <c r="AB3362" i="5" s="1"/>
  <c r="AB3363" i="5" a="1"/>
  <c r="AB3363" i="5" s="1"/>
  <c r="AB3364" i="5" a="1"/>
  <c r="AB3364" i="5"/>
  <c r="AB3365" i="5" a="1"/>
  <c r="AB3365" i="5" s="1"/>
  <c r="AB3366" i="5" a="1"/>
  <c r="AB3366" i="5" s="1"/>
  <c r="AB3367" i="5" a="1"/>
  <c r="AB3367" i="5" s="1"/>
  <c r="AB3368" i="5" a="1"/>
  <c r="AB3368" i="5"/>
  <c r="AB3369" i="5" a="1"/>
  <c r="AB3369" i="5" s="1"/>
  <c r="AB3370" i="5" a="1"/>
  <c r="AB3370" i="5" s="1"/>
  <c r="AB3371" i="5" a="1"/>
  <c r="AB3371" i="5" s="1"/>
  <c r="AB3372" i="5" a="1"/>
  <c r="AB3372" i="5"/>
  <c r="AB3373" i="5" a="1"/>
  <c r="AB3373" i="5" s="1"/>
  <c r="AB3374" i="5" a="1"/>
  <c r="AB3374" i="5" s="1"/>
  <c r="AB3375" i="5" a="1"/>
  <c r="AB3375" i="5" s="1"/>
  <c r="AB3376" i="5" a="1"/>
  <c r="AB3376" i="5" s="1"/>
  <c r="AB3377" i="5" a="1"/>
  <c r="AB3377" i="5" s="1"/>
  <c r="AB3378" i="5" a="1"/>
  <c r="AB3378" i="5" s="1"/>
  <c r="AB3379" i="5" a="1"/>
  <c r="AB3379" i="5" s="1"/>
  <c r="AB3380" i="5" a="1"/>
  <c r="AB3380" i="5"/>
  <c r="AB3381" i="5" a="1"/>
  <c r="AB3381" i="5" s="1"/>
  <c r="AB3382" i="5" a="1"/>
  <c r="AB3382" i="5" s="1"/>
  <c r="AB3383" i="5" a="1"/>
  <c r="AB3383" i="5" s="1"/>
  <c r="AB3384" i="5" a="1"/>
  <c r="AB3384" i="5"/>
  <c r="AB3385" i="5" a="1"/>
  <c r="AB3385" i="5" s="1"/>
  <c r="AB3386" i="5" a="1"/>
  <c r="AB3386" i="5" s="1"/>
  <c r="AB3387" i="5" a="1"/>
  <c r="AB3387" i="5" s="1"/>
  <c r="AB3388" i="5" a="1"/>
  <c r="AB3388" i="5" s="1"/>
  <c r="AB3389" i="5" a="1"/>
  <c r="AB3389" i="5" s="1"/>
  <c r="AB3390" i="5" a="1"/>
  <c r="AB3390" i="5" s="1"/>
  <c r="AB3391" i="5" a="1"/>
  <c r="AB3391" i="5" s="1"/>
  <c r="AB3392" i="5" a="1"/>
  <c r="AB3392" i="5" s="1"/>
  <c r="AB3393" i="5" a="1"/>
  <c r="AB3393" i="5" s="1"/>
  <c r="AB3394" i="5" a="1"/>
  <c r="AB3394" i="5" s="1"/>
  <c r="AB3395" i="5" a="1"/>
  <c r="AB3395" i="5" s="1"/>
  <c r="AB3396" i="5" a="1"/>
  <c r="AB3396" i="5"/>
  <c r="AB3397" i="5" a="1"/>
  <c r="AB3397" i="5" s="1"/>
  <c r="AB3398" i="5" a="1"/>
  <c r="AB3398" i="5" s="1"/>
  <c r="AB3399" i="5" a="1"/>
  <c r="AB3399" i="5" s="1"/>
  <c r="AB3400" i="5" a="1"/>
  <c r="AB3400" i="5"/>
  <c r="AB3401" i="5" a="1"/>
  <c r="AB3401" i="5" s="1"/>
  <c r="AB3402" i="5" a="1"/>
  <c r="AB3402" i="5" s="1"/>
  <c r="AB3403" i="5" a="1"/>
  <c r="AB3403" i="5" s="1"/>
  <c r="AB3404" i="5" a="1"/>
  <c r="AB3404" i="5" s="1"/>
  <c r="AB3405" i="5" a="1"/>
  <c r="AB3405" i="5" s="1"/>
  <c r="AB3406" i="5" a="1"/>
  <c r="AB3406" i="5" s="1"/>
  <c r="AB3407" i="5" a="1"/>
  <c r="AB3407" i="5" s="1"/>
  <c r="AB3408" i="5" a="1"/>
  <c r="AB3408" i="5" s="1"/>
  <c r="AB3409" i="5" a="1"/>
  <c r="AB3409" i="5" s="1"/>
  <c r="AB3410" i="5" a="1"/>
  <c r="AB3410" i="5" s="1"/>
  <c r="AB3411" i="5" a="1"/>
  <c r="AB3411" i="5" s="1"/>
  <c r="AB3412" i="5" a="1"/>
  <c r="AB3412" i="5"/>
  <c r="AB3413" i="5" a="1"/>
  <c r="AB3413" i="5" s="1"/>
  <c r="AB3414" i="5" a="1"/>
  <c r="AB3414" i="5" s="1"/>
  <c r="AB3415" i="5" a="1"/>
  <c r="AB3415" i="5" s="1"/>
  <c r="AB3416" i="5" a="1"/>
  <c r="AB3416" i="5"/>
  <c r="AB3417" i="5" a="1"/>
  <c r="AB3417" i="5" s="1"/>
  <c r="AB3418" i="5" a="1"/>
  <c r="AB3418" i="5" s="1"/>
  <c r="AB3419" i="5" a="1"/>
  <c r="AB3419" i="5" s="1"/>
  <c r="AB3420" i="5" a="1"/>
  <c r="AB3420" i="5" s="1"/>
  <c r="AB3421" i="5" a="1"/>
  <c r="AB3421" i="5" s="1"/>
  <c r="AB3422" i="5" a="1"/>
  <c r="AB3422" i="5" s="1"/>
  <c r="AB3423" i="5" a="1"/>
  <c r="AB3423" i="5" s="1"/>
  <c r="AB3424" i="5" a="1"/>
  <c r="AB3424" i="5" s="1"/>
  <c r="AB3425" i="5" a="1"/>
  <c r="AB3425" i="5" s="1"/>
  <c r="AB3426" i="5" a="1"/>
  <c r="AB3426" i="5" s="1"/>
  <c r="AB3427" i="5" a="1"/>
  <c r="AB3427" i="5" s="1"/>
  <c r="AB3428" i="5" a="1"/>
  <c r="AB3428" i="5"/>
  <c r="AB3429" i="5" a="1"/>
  <c r="AB3429" i="5" s="1"/>
  <c r="AB3430" i="5" a="1"/>
  <c r="AB3430" i="5" s="1"/>
  <c r="AB3431" i="5" a="1"/>
  <c r="AB3431" i="5" s="1"/>
  <c r="AB3432" i="5" a="1"/>
  <c r="AB3432" i="5"/>
  <c r="AB3433" i="5" a="1"/>
  <c r="AB3433" i="5" s="1"/>
  <c r="AB3434" i="5" a="1"/>
  <c r="AB3434" i="5" s="1"/>
  <c r="AB3435" i="5" a="1"/>
  <c r="AB3435" i="5" s="1"/>
  <c r="AB3436" i="5" a="1"/>
  <c r="AB3436" i="5"/>
  <c r="AB3437" i="5" a="1"/>
  <c r="AB3437" i="5" s="1"/>
  <c r="AB3438" i="5" a="1"/>
  <c r="AB3438" i="5" s="1"/>
  <c r="AB3439" i="5" a="1"/>
  <c r="AB3439" i="5" s="1"/>
  <c r="AB3440" i="5" a="1"/>
  <c r="AB3440" i="5" s="1"/>
  <c r="AB3441" i="5" a="1"/>
  <c r="AB3441" i="5" s="1"/>
  <c r="AB3442" i="5" a="1"/>
  <c r="AB3442" i="5" s="1"/>
  <c r="AB3443" i="5" a="1"/>
  <c r="AB3443" i="5" s="1"/>
  <c r="AB3444" i="5" a="1"/>
  <c r="AB3444" i="5"/>
  <c r="AB3445" i="5" a="1"/>
  <c r="AB3445" i="5" s="1"/>
  <c r="AB3446" i="5" a="1"/>
  <c r="AB3446" i="5" s="1"/>
  <c r="AB3447" i="5" a="1"/>
  <c r="AB3447" i="5" s="1"/>
  <c r="AB3448" i="5" a="1"/>
  <c r="AB3448" i="5"/>
  <c r="AB3449" i="5" a="1"/>
  <c r="AB3449" i="5" s="1"/>
  <c r="AB3450" i="5" a="1"/>
  <c r="AB3450" i="5" s="1"/>
  <c r="AB3451" i="5" a="1"/>
  <c r="AB3451" i="5" s="1"/>
  <c r="AB3452" i="5" a="1"/>
  <c r="AB3452" i="5"/>
  <c r="AB3453" i="5" a="1"/>
  <c r="AB3453" i="5" s="1"/>
  <c r="AB3454" i="5" a="1"/>
  <c r="AB3454" i="5" s="1"/>
  <c r="AB3455" i="5" a="1"/>
  <c r="AB3455" i="5" s="1"/>
  <c r="AB3456" i="5" a="1"/>
  <c r="AB3456" i="5" s="1"/>
  <c r="AB3457" i="5" a="1"/>
  <c r="AB3457" i="5" s="1"/>
  <c r="AB3458" i="5" a="1"/>
  <c r="AB3458" i="5" s="1"/>
  <c r="AB3459" i="5" a="1"/>
  <c r="AB3459" i="5" s="1"/>
  <c r="AB3460" i="5" a="1"/>
  <c r="AB3460" i="5"/>
  <c r="AB3461" i="5" a="1"/>
  <c r="AB3461" i="5" s="1"/>
  <c r="AB3462" i="5" a="1"/>
  <c r="AB3462" i="5" s="1"/>
  <c r="AB3463" i="5" a="1"/>
  <c r="AB3463" i="5" s="1"/>
  <c r="AB3464" i="5" a="1"/>
  <c r="AB3464" i="5"/>
  <c r="AB3465" i="5" a="1"/>
  <c r="AB3465" i="5" s="1"/>
  <c r="AB3466" i="5" a="1"/>
  <c r="AB3466" i="5" s="1"/>
  <c r="AB3467" i="5" a="1"/>
  <c r="AB3467" i="5" s="1"/>
  <c r="AB3468" i="5" a="1"/>
  <c r="AB3468" i="5" s="1"/>
  <c r="AB3469" i="5" a="1"/>
  <c r="AB3469" i="5" s="1"/>
  <c r="AB3470" i="5" a="1"/>
  <c r="AB3470" i="5" s="1"/>
  <c r="AB3471" i="5" a="1"/>
  <c r="AB3471" i="5" s="1"/>
  <c r="AB3472" i="5" a="1"/>
  <c r="AB3472" i="5" s="1"/>
  <c r="AB3473" i="5" a="1"/>
  <c r="AB3473" i="5" s="1"/>
  <c r="AB3474" i="5" a="1"/>
  <c r="AB3474" i="5" s="1"/>
  <c r="AB3475" i="5" a="1"/>
  <c r="AB3475" i="5" s="1"/>
  <c r="AB3476" i="5" a="1"/>
  <c r="AB3476" i="5"/>
  <c r="AB3477" i="5" a="1"/>
  <c r="AB3477" i="5" s="1"/>
  <c r="AB3478" i="5" a="1"/>
  <c r="AB3478" i="5" s="1"/>
  <c r="AB3479" i="5" a="1"/>
  <c r="AB3479" i="5" s="1"/>
  <c r="AB3480" i="5" a="1"/>
  <c r="AB3480" i="5"/>
  <c r="AB3481" i="5" a="1"/>
  <c r="AB3481" i="5" s="1"/>
  <c r="AB3482" i="5" a="1"/>
  <c r="AB3482" i="5" s="1"/>
  <c r="AB3483" i="5" a="1"/>
  <c r="AB3483" i="5" s="1"/>
  <c r="AB3484" i="5" a="1"/>
  <c r="AB3484" i="5" s="1"/>
  <c r="AB3485" i="5" a="1"/>
  <c r="AB3485" i="5" s="1"/>
  <c r="AB3486" i="5" a="1"/>
  <c r="AB3486" i="5" s="1"/>
  <c r="AB3487" i="5" a="1"/>
  <c r="AB3487" i="5" s="1"/>
  <c r="AB3488" i="5" a="1"/>
  <c r="AB3488" i="5" s="1"/>
  <c r="AB3489" i="5" a="1"/>
  <c r="AB3489" i="5" s="1"/>
  <c r="AB3490" i="5" a="1"/>
  <c r="AB3490" i="5" s="1"/>
  <c r="AB3491" i="5" a="1"/>
  <c r="AB3491" i="5" s="1"/>
  <c r="AB3492" i="5" a="1"/>
  <c r="AB3492" i="5"/>
  <c r="AB3493" i="5" a="1"/>
  <c r="AB3493" i="5" s="1"/>
  <c r="AB3494" i="5" a="1"/>
  <c r="AB3494" i="5" s="1"/>
  <c r="AB3495" i="5" a="1"/>
  <c r="AB3495" i="5" s="1"/>
  <c r="AB3496" i="5" a="1"/>
  <c r="AB3496" i="5"/>
  <c r="AB3497" i="5" a="1"/>
  <c r="AB3497" i="5" s="1"/>
  <c r="AB3498" i="5" a="1"/>
  <c r="AB3498" i="5" s="1"/>
  <c r="AB3499" i="5" a="1"/>
  <c r="AB3499" i="5" s="1"/>
  <c r="AB3500" i="5" a="1"/>
  <c r="AB3500" i="5"/>
  <c r="AB3501" i="5" a="1"/>
  <c r="AB3501" i="5" s="1"/>
  <c r="AB3502" i="5" a="1"/>
  <c r="AB3502" i="5" s="1"/>
  <c r="AB3503" i="5" a="1"/>
  <c r="AB3503" i="5" s="1"/>
  <c r="AB3504" i="5" a="1"/>
  <c r="AB3504" i="5" s="1"/>
  <c r="AB3505" i="5" a="1"/>
  <c r="AB3505" i="5" s="1"/>
  <c r="AB3506" i="5" a="1"/>
  <c r="AB3506" i="5" s="1"/>
  <c r="AB3507" i="5" a="1"/>
  <c r="AB3507" i="5" s="1"/>
  <c r="AB3508" i="5" a="1"/>
  <c r="AB3508" i="5"/>
  <c r="AB3509" i="5" a="1"/>
  <c r="AB3509" i="5" s="1"/>
  <c r="AB3510" i="5" a="1"/>
  <c r="AB3510" i="5" s="1"/>
  <c r="AB3511" i="5" a="1"/>
  <c r="AB3511" i="5" s="1"/>
  <c r="AB3512" i="5" a="1"/>
  <c r="AB3512" i="5"/>
  <c r="AB3513" i="5" a="1"/>
  <c r="AB3513" i="5" s="1"/>
  <c r="AB3514" i="5" a="1"/>
  <c r="AB3514" i="5" s="1"/>
  <c r="AB3515" i="5" a="1"/>
  <c r="AB3515" i="5" s="1"/>
  <c r="AB3516" i="5" a="1"/>
  <c r="AB3516" i="5"/>
  <c r="AB3517" i="5" a="1"/>
  <c r="AB3517" i="5" s="1"/>
  <c r="AB3518" i="5" a="1"/>
  <c r="AB3518" i="5" s="1"/>
  <c r="AB3519" i="5" a="1"/>
  <c r="AB3519" i="5" s="1"/>
  <c r="AB3520" i="5" a="1"/>
  <c r="AB3520" i="5" s="1"/>
  <c r="AB3521" i="5" a="1"/>
  <c r="AB3521" i="5" s="1"/>
  <c r="AB3522" i="5" a="1"/>
  <c r="AB3522" i="5" s="1"/>
  <c r="AB3523" i="5" a="1"/>
  <c r="AB3523" i="5" s="1"/>
  <c r="AB3524" i="5" a="1"/>
  <c r="AB3524" i="5"/>
  <c r="AB3525" i="5" a="1"/>
  <c r="AB3525" i="5" s="1"/>
  <c r="AB3526" i="5" a="1"/>
  <c r="AB3526" i="5" s="1"/>
  <c r="AB3527" i="5" a="1"/>
  <c r="AB3527" i="5" s="1"/>
  <c r="AB3528" i="5" a="1"/>
  <c r="AB3528" i="5"/>
  <c r="AB3529" i="5" a="1"/>
  <c r="AB3529" i="5" s="1"/>
  <c r="AB3530" i="5" a="1"/>
  <c r="AB3530" i="5" s="1"/>
  <c r="AB3531" i="5" a="1"/>
  <c r="AB3531" i="5" s="1"/>
  <c r="AB3532" i="5" a="1"/>
  <c r="AB3532" i="5" s="1"/>
  <c r="AB3533" i="5" a="1"/>
  <c r="AB3533" i="5" s="1"/>
  <c r="AB3534" i="5" a="1"/>
  <c r="AB3534" i="5" s="1"/>
  <c r="AB3535" i="5" a="1"/>
  <c r="AB3535" i="5" s="1"/>
  <c r="AB3536" i="5" a="1"/>
  <c r="AB3536" i="5" s="1"/>
  <c r="AB3537" i="5" a="1"/>
  <c r="AB3537" i="5" s="1"/>
  <c r="AB3538" i="5" a="1"/>
  <c r="AB3538" i="5" s="1"/>
  <c r="AB3539" i="5" a="1"/>
  <c r="AB3539" i="5" s="1"/>
  <c r="AB3540" i="5" a="1"/>
  <c r="AB3540" i="5"/>
  <c r="AB3541" i="5" a="1"/>
  <c r="AB3541" i="5" s="1"/>
  <c r="AB3542" i="5" a="1"/>
  <c r="AB3542" i="5" s="1"/>
  <c r="AB3543" i="5" a="1"/>
  <c r="AB3543" i="5" s="1"/>
  <c r="AB3544" i="5" a="1"/>
  <c r="AB3544" i="5"/>
  <c r="AB3545" i="5" a="1"/>
  <c r="AB3545" i="5" s="1"/>
  <c r="AB3546" i="5" a="1"/>
  <c r="AB3546" i="5" s="1"/>
  <c r="AB3547" i="5" a="1"/>
  <c r="AB3547" i="5" s="1"/>
  <c r="AB3548" i="5" a="1"/>
  <c r="AB3548" i="5" s="1"/>
  <c r="AB3549" i="5" a="1"/>
  <c r="AB3549" i="5" s="1"/>
  <c r="AB3550" i="5" a="1"/>
  <c r="AB3550" i="5" s="1"/>
  <c r="AB3551" i="5" a="1"/>
  <c r="AB3551" i="5" s="1"/>
  <c r="AB3552" i="5" a="1"/>
  <c r="AB3552" i="5" s="1"/>
  <c r="AB3553" i="5" a="1"/>
  <c r="AB3553" i="5" s="1"/>
  <c r="AB3554" i="5" a="1"/>
  <c r="AB3554" i="5" s="1"/>
  <c r="AB3555" i="5" a="1"/>
  <c r="AB3555" i="5" s="1"/>
  <c r="AB3556" i="5" a="1"/>
  <c r="AB3556" i="5"/>
  <c r="AB3557" i="5" a="1"/>
  <c r="AB3557" i="5" s="1"/>
  <c r="AB3558" i="5" a="1"/>
  <c r="AB3558" i="5" s="1"/>
  <c r="AB3559" i="5" a="1"/>
  <c r="AB3559" i="5" s="1"/>
  <c r="AB3560" i="5" a="1"/>
  <c r="AB3560" i="5"/>
  <c r="AB3561" i="5" a="1"/>
  <c r="AB3561" i="5" s="1"/>
  <c r="AB3562" i="5" a="1"/>
  <c r="AB3562" i="5" s="1"/>
  <c r="AB3563" i="5" a="1"/>
  <c r="AB3563" i="5" s="1"/>
  <c r="AB3564" i="5" a="1"/>
  <c r="AB3564" i="5"/>
  <c r="AB3565" i="5" a="1"/>
  <c r="AB3565" i="5" s="1"/>
  <c r="AB3566" i="5" a="1"/>
  <c r="AB3566" i="5" s="1"/>
  <c r="AB3567" i="5" a="1"/>
  <c r="AB3567" i="5" s="1"/>
  <c r="AB3568" i="5" a="1"/>
  <c r="AB3568" i="5" s="1"/>
  <c r="AB3569" i="5" a="1"/>
  <c r="AB3569" i="5" s="1"/>
  <c r="AB3570" i="5" a="1"/>
  <c r="AB3570" i="5" s="1"/>
  <c r="AB3571" i="5" a="1"/>
  <c r="AB3571" i="5" s="1"/>
  <c r="AB3572" i="5" a="1"/>
  <c r="AB3572" i="5"/>
  <c r="AB3573" i="5" a="1"/>
  <c r="AB3573" i="5" s="1"/>
  <c r="AB3574" i="5" a="1"/>
  <c r="AB3574" i="5" s="1"/>
  <c r="AB3575" i="5" a="1"/>
  <c r="AB3575" i="5" s="1"/>
  <c r="AB3576" i="5" a="1"/>
  <c r="AB3576" i="5"/>
  <c r="AB3577" i="5" a="1"/>
  <c r="AB3577" i="5" s="1"/>
  <c r="AB3578" i="5" a="1"/>
  <c r="AB3578" i="5" s="1"/>
  <c r="AB3579" i="5" a="1"/>
  <c r="AB3579" i="5" s="1"/>
  <c r="AB3580" i="5" a="1"/>
  <c r="AB3580" i="5"/>
  <c r="AB3581" i="5" a="1"/>
  <c r="AB3581" i="5" s="1"/>
  <c r="AB3582" i="5" a="1"/>
  <c r="AB3582" i="5" s="1"/>
  <c r="AB3583" i="5" a="1"/>
  <c r="AB3583" i="5" s="1"/>
  <c r="AB3584" i="5" a="1"/>
  <c r="AB3584" i="5" s="1"/>
  <c r="AB3585" i="5" a="1"/>
  <c r="AB3585" i="5" s="1"/>
  <c r="AB3586" i="5" a="1"/>
  <c r="AB3586" i="5" s="1"/>
  <c r="AB3587" i="5" a="1"/>
  <c r="AB3587" i="5" s="1"/>
  <c r="AB3588" i="5" a="1"/>
  <c r="AB3588" i="5"/>
  <c r="AB3589" i="5" a="1"/>
  <c r="AB3589" i="5" s="1"/>
  <c r="AB3590" i="5" a="1"/>
  <c r="AB3590" i="5" s="1"/>
  <c r="AB3591" i="5" a="1"/>
  <c r="AB3591" i="5" s="1"/>
  <c r="AB3592" i="5" a="1"/>
  <c r="AB3592" i="5"/>
  <c r="AB3593" i="5" a="1"/>
  <c r="AB3593" i="5" s="1"/>
  <c r="AB3594" i="5" a="1"/>
  <c r="AB3594" i="5" s="1"/>
  <c r="AB3595" i="5" a="1"/>
  <c r="AB3595" i="5" s="1"/>
  <c r="AB3596" i="5" a="1"/>
  <c r="AB3596" i="5" s="1"/>
  <c r="AB3597" i="5" a="1"/>
  <c r="AB3597" i="5" s="1"/>
  <c r="AB3598" i="5" a="1"/>
  <c r="AB3598" i="5" s="1"/>
  <c r="AB3599" i="5" a="1"/>
  <c r="AB3599" i="5" s="1"/>
  <c r="AB3600" i="5" a="1"/>
  <c r="AB3600" i="5" s="1"/>
  <c r="AB3601" i="5" a="1"/>
  <c r="AB3601" i="5" s="1"/>
  <c r="AB3602" i="5" a="1"/>
  <c r="AB3602" i="5" s="1"/>
  <c r="AB3603" i="5" a="1"/>
  <c r="AB3603" i="5" s="1"/>
  <c r="AB3604" i="5" a="1"/>
  <c r="AB3604" i="5"/>
  <c r="AB3605" i="5" a="1"/>
  <c r="AB3605" i="5" s="1"/>
  <c r="AB3606" i="5" a="1"/>
  <c r="AB3606" i="5" s="1"/>
  <c r="AB3607" i="5" a="1"/>
  <c r="AB3607" i="5" s="1"/>
  <c r="AB3608" i="5" a="1"/>
  <c r="AB3608" i="5"/>
  <c r="AB3609" i="5" a="1"/>
  <c r="AB3609" i="5" s="1"/>
  <c r="AB3610" i="5" a="1"/>
  <c r="AB3610" i="5" s="1"/>
  <c r="AB3611" i="5" a="1"/>
  <c r="AB3611" i="5" s="1"/>
  <c r="AB3612" i="5" a="1"/>
  <c r="AB3612" i="5" s="1"/>
  <c r="AB3613" i="5" a="1"/>
  <c r="AB3613" i="5" s="1"/>
  <c r="AB3614" i="5" a="1"/>
  <c r="AB3614" i="5" s="1"/>
  <c r="AB3615" i="5" a="1"/>
  <c r="AB3615" i="5" s="1"/>
  <c r="AB3616" i="5" a="1"/>
  <c r="AB3616" i="5" s="1"/>
  <c r="AB3617" i="5" a="1"/>
  <c r="AB3617" i="5" s="1"/>
  <c r="AB3618" i="5" a="1"/>
  <c r="AB3618" i="5" s="1"/>
  <c r="AB3619" i="5" a="1"/>
  <c r="AB3619" i="5" s="1"/>
  <c r="AB3620" i="5" a="1"/>
  <c r="AB3620" i="5"/>
  <c r="AB3621" i="5" a="1"/>
  <c r="AB3621" i="5" s="1"/>
  <c r="AB3622" i="5" a="1"/>
  <c r="AB3622" i="5" s="1"/>
  <c r="AB3623" i="5" a="1"/>
  <c r="AB3623" i="5" s="1"/>
  <c r="AB3624" i="5" a="1"/>
  <c r="AB3624" i="5"/>
  <c r="AB3625" i="5" a="1"/>
  <c r="AB3625" i="5" s="1"/>
  <c r="AB3626" i="5" a="1"/>
  <c r="AB3626" i="5" s="1"/>
  <c r="AB3627" i="5" a="1"/>
  <c r="AB3627" i="5" s="1"/>
  <c r="AB3628" i="5" a="1"/>
  <c r="AB3628" i="5"/>
  <c r="AB3629" i="5" a="1"/>
  <c r="AB3629" i="5" s="1"/>
  <c r="AB3630" i="5" a="1"/>
  <c r="AB3630" i="5" s="1"/>
  <c r="AB3631" i="5" a="1"/>
  <c r="AB3631" i="5" s="1"/>
  <c r="AB3632" i="5" a="1"/>
  <c r="AB3632" i="5" s="1"/>
  <c r="AB3633" i="5" a="1"/>
  <c r="AB3633" i="5" s="1"/>
  <c r="AB3634" i="5" a="1"/>
  <c r="AB3634" i="5" s="1"/>
  <c r="AB3635" i="5" a="1"/>
  <c r="AB3635" i="5" s="1"/>
  <c r="AB3636" i="5" a="1"/>
  <c r="AB3636" i="5"/>
  <c r="AB3637" i="5" a="1"/>
  <c r="AB3637" i="5" s="1"/>
  <c r="AB3638" i="5" a="1"/>
  <c r="AB3638" i="5" s="1"/>
  <c r="AB3639" i="5" a="1"/>
  <c r="AB3639" i="5" s="1"/>
  <c r="AB3640" i="5" a="1"/>
  <c r="AB3640" i="5"/>
  <c r="AB3641" i="5" a="1"/>
  <c r="AB3641" i="5" s="1"/>
  <c r="AB3642" i="5" a="1"/>
  <c r="AB3642" i="5" s="1"/>
  <c r="AB3643" i="5" a="1"/>
  <c r="AB3643" i="5" s="1"/>
  <c r="AB3644" i="5" a="1"/>
  <c r="AB3644" i="5"/>
  <c r="AB3645" i="5" a="1"/>
  <c r="AB3645" i="5" s="1"/>
  <c r="AB3646" i="5" a="1"/>
  <c r="AB3646" i="5" s="1"/>
  <c r="AB3647" i="5" a="1"/>
  <c r="AB3647" i="5" s="1"/>
  <c r="AB3648" i="5" a="1"/>
  <c r="AB3648" i="5" s="1"/>
  <c r="AB3649" i="5" a="1"/>
  <c r="AB3649" i="5" s="1"/>
  <c r="AB3650" i="5" a="1"/>
  <c r="AB3650" i="5" s="1"/>
  <c r="AB3651" i="5" a="1"/>
  <c r="AB3651" i="5" s="1"/>
  <c r="AB3652" i="5" a="1"/>
  <c r="AB3652" i="5"/>
  <c r="AB3653" i="5" a="1"/>
  <c r="AB3653" i="5" s="1"/>
  <c r="AB3654" i="5" a="1"/>
  <c r="AB3654" i="5" s="1"/>
  <c r="AB3655" i="5" a="1"/>
  <c r="AB3655" i="5" s="1"/>
  <c r="AB3656" i="5" a="1"/>
  <c r="AB3656" i="5"/>
  <c r="AB3657" i="5" a="1"/>
  <c r="AB3657" i="5" s="1"/>
  <c r="AB3658" i="5" a="1"/>
  <c r="AB3658" i="5" s="1"/>
  <c r="AB3659" i="5" a="1"/>
  <c r="AB3659" i="5" s="1"/>
  <c r="AB3660" i="5" a="1"/>
  <c r="AB3660" i="5" s="1"/>
  <c r="AB3661" i="5" a="1"/>
  <c r="AB3661" i="5" s="1"/>
  <c r="AB3662" i="5" a="1"/>
  <c r="AB3662" i="5" s="1"/>
  <c r="AB3663" i="5" a="1"/>
  <c r="AB3663" i="5" s="1"/>
  <c r="AB3664" i="5" a="1"/>
  <c r="AB3664" i="5" s="1"/>
  <c r="AB3665" i="5" a="1"/>
  <c r="AB3665" i="5" s="1"/>
  <c r="AB3666" i="5" a="1"/>
  <c r="AB3666" i="5" s="1"/>
  <c r="AB3667" i="5" a="1"/>
  <c r="AB3667" i="5" s="1"/>
  <c r="AB3668" i="5" a="1"/>
  <c r="AB3668" i="5"/>
  <c r="AB3669" i="5" a="1"/>
  <c r="AB3669" i="5" s="1"/>
  <c r="AB3670" i="5" a="1"/>
  <c r="AB3670" i="5" s="1"/>
  <c r="AB3671" i="5" a="1"/>
  <c r="AB3671" i="5" s="1"/>
  <c r="AB3672" i="5" a="1"/>
  <c r="AB3672" i="5"/>
  <c r="AB3673" i="5" a="1"/>
  <c r="AB3673" i="5" s="1"/>
  <c r="AB3674" i="5" a="1"/>
  <c r="AB3674" i="5" s="1"/>
  <c r="AB3675" i="5" a="1"/>
  <c r="AB3675" i="5" s="1"/>
  <c r="AB3676" i="5" a="1"/>
  <c r="AB3676" i="5" s="1"/>
  <c r="AB3677" i="5" a="1"/>
  <c r="AB3677" i="5" s="1"/>
  <c r="AB3678" i="5" a="1"/>
  <c r="AB3678" i="5" s="1"/>
  <c r="AB3679" i="5" a="1"/>
  <c r="AB3679" i="5" s="1"/>
  <c r="AB3680" i="5" a="1"/>
  <c r="AB3680" i="5" s="1"/>
  <c r="AB3681" i="5" a="1"/>
  <c r="AB3681" i="5" s="1"/>
  <c r="AB3682" i="5" a="1"/>
  <c r="AB3682" i="5" s="1"/>
  <c r="AB3683" i="5" a="1"/>
  <c r="AB3683" i="5" s="1"/>
  <c r="AB3684" i="5" a="1"/>
  <c r="AB3684" i="5"/>
  <c r="AB3685" i="5" a="1"/>
  <c r="AB3685" i="5" s="1"/>
  <c r="AB3686" i="5" a="1"/>
  <c r="AB3686" i="5" s="1"/>
  <c r="AB3687" i="5" a="1"/>
  <c r="AB3687" i="5" s="1"/>
  <c r="AB3688" i="5" a="1"/>
  <c r="AB3688" i="5"/>
  <c r="AB3689" i="5" a="1"/>
  <c r="AB3689" i="5" s="1"/>
  <c r="AB3690" i="5" a="1"/>
  <c r="AB3690" i="5" s="1"/>
  <c r="AB3691" i="5" a="1"/>
  <c r="AB3691" i="5" s="1"/>
  <c r="AB3692" i="5" a="1"/>
  <c r="AB3692" i="5"/>
  <c r="AB3693" i="5" a="1"/>
  <c r="AB3693" i="5" s="1"/>
  <c r="AB3694" i="5" a="1"/>
  <c r="AB3694" i="5" s="1"/>
  <c r="AB3695" i="5" a="1"/>
  <c r="AB3695" i="5" s="1"/>
  <c r="AB3696" i="5" a="1"/>
  <c r="AB3696" i="5" s="1"/>
  <c r="AB3697" i="5" a="1"/>
  <c r="AB3697" i="5" s="1"/>
  <c r="AB3698" i="5" a="1"/>
  <c r="AB3698" i="5" s="1"/>
  <c r="AB3699" i="5" a="1"/>
  <c r="AB3699" i="5" s="1"/>
  <c r="AB3700" i="5" a="1"/>
  <c r="AB3700" i="5"/>
  <c r="AB3701" i="5" a="1"/>
  <c r="AB3701" i="5" s="1"/>
  <c r="AB3702" i="5" a="1"/>
  <c r="AB3702" i="5" s="1"/>
  <c r="AB3703" i="5" a="1"/>
  <c r="AB3703" i="5" s="1"/>
  <c r="AB3704" i="5" a="1"/>
  <c r="AB3704" i="5"/>
  <c r="AB3705" i="5" a="1"/>
  <c r="AB3705" i="5" s="1"/>
  <c r="AB3706" i="5" a="1"/>
  <c r="AB3706" i="5" s="1"/>
  <c r="AB3707" i="5" a="1"/>
  <c r="AB3707" i="5" s="1"/>
  <c r="AB3708" i="5" a="1"/>
  <c r="AB3708" i="5"/>
  <c r="AB3709" i="5" a="1"/>
  <c r="AB3709" i="5" s="1"/>
  <c r="AB3710" i="5" a="1"/>
  <c r="AB3710" i="5" s="1"/>
  <c r="AB3711" i="5" a="1"/>
  <c r="AB3711" i="5" s="1"/>
  <c r="AB3712" i="5" a="1"/>
  <c r="AB3712" i="5" s="1"/>
  <c r="AB3713" i="5" a="1"/>
  <c r="AB3713" i="5" s="1"/>
  <c r="AB3714" i="5" a="1"/>
  <c r="AB3714" i="5" s="1"/>
  <c r="AB3715" i="5" a="1"/>
  <c r="AB3715" i="5" s="1"/>
  <c r="AB3716" i="5" a="1"/>
  <c r="AB3716" i="5"/>
  <c r="AB3717" i="5" a="1"/>
  <c r="AB3717" i="5" s="1"/>
  <c r="AB3718" i="5" a="1"/>
  <c r="AB3718" i="5" s="1"/>
  <c r="AB3719" i="5" a="1"/>
  <c r="AB3719" i="5" s="1"/>
  <c r="AB3720" i="5" a="1"/>
  <c r="AB3720" i="5"/>
  <c r="AB3721" i="5" a="1"/>
  <c r="AB3721" i="5" s="1"/>
  <c r="AB3722" i="5" a="1"/>
  <c r="AB3722" i="5" s="1"/>
  <c r="AB3723" i="5" a="1"/>
  <c r="AB3723" i="5" s="1"/>
  <c r="AB3724" i="5" a="1"/>
  <c r="AB3724" i="5" s="1"/>
  <c r="AB3725" i="5" a="1"/>
  <c r="AB3725" i="5" s="1"/>
  <c r="AB3726" i="5" a="1"/>
  <c r="AB3726" i="5" s="1"/>
  <c r="AB3727" i="5" a="1"/>
  <c r="AB3727" i="5" s="1"/>
  <c r="AB3728" i="5" a="1"/>
  <c r="AB3728" i="5" s="1"/>
  <c r="AB3729" i="5" a="1"/>
  <c r="AB3729" i="5" s="1"/>
  <c r="AB3730" i="5" a="1"/>
  <c r="AB3730" i="5" s="1"/>
  <c r="AB3731" i="5" a="1"/>
  <c r="AB3731" i="5" s="1"/>
  <c r="AB3732" i="5" a="1"/>
  <c r="AB3732" i="5"/>
  <c r="AB3733" i="5" a="1"/>
  <c r="AB3733" i="5" s="1"/>
  <c r="AB3734" i="5" a="1"/>
  <c r="AB3734" i="5" s="1"/>
  <c r="AB3735" i="5" a="1"/>
  <c r="AB3735" i="5" s="1"/>
  <c r="AB3736" i="5" a="1"/>
  <c r="AB3736" i="5"/>
  <c r="AB3737" i="5" a="1"/>
  <c r="AB3737" i="5" s="1"/>
  <c r="AB3738" i="5" a="1"/>
  <c r="AB3738" i="5" s="1"/>
  <c r="AB3739" i="5" a="1"/>
  <c r="AB3739" i="5" s="1"/>
  <c r="AB3740" i="5" a="1"/>
  <c r="AB3740" i="5" s="1"/>
  <c r="AB3741" i="5" a="1"/>
  <c r="AB3741" i="5" s="1"/>
  <c r="AB3742" i="5" a="1"/>
  <c r="AB3742" i="5" s="1"/>
  <c r="AB3743" i="5" a="1"/>
  <c r="AB3743" i="5" s="1"/>
  <c r="AB3744" i="5" a="1"/>
  <c r="AB3744" i="5" s="1"/>
  <c r="AB3745" i="5" a="1"/>
  <c r="AB3745" i="5" s="1"/>
  <c r="AB3746" i="5" a="1"/>
  <c r="AB3746" i="5" s="1"/>
  <c r="AB3747" i="5" a="1"/>
  <c r="AB3747" i="5" s="1"/>
  <c r="AB3748" i="5" a="1"/>
  <c r="AB3748" i="5"/>
  <c r="AB3749" i="5" a="1"/>
  <c r="AB3749" i="5" s="1"/>
  <c r="AB3750" i="5" a="1"/>
  <c r="AB3750" i="5" s="1"/>
  <c r="AB3751" i="5" a="1"/>
  <c r="AB3751" i="5" s="1"/>
  <c r="AB3752" i="5" a="1"/>
  <c r="AB3752" i="5"/>
  <c r="AB3753" i="5" a="1"/>
  <c r="AB3753" i="5" s="1"/>
  <c r="AB3754" i="5" a="1"/>
  <c r="AB3754" i="5" s="1"/>
  <c r="AB3755" i="5" a="1"/>
  <c r="AB3755" i="5" s="1"/>
  <c r="AB3756" i="5" a="1"/>
  <c r="AB3756" i="5"/>
  <c r="AB3757" i="5" a="1"/>
  <c r="AB3757" i="5" s="1"/>
  <c r="AB3758" i="5" a="1"/>
  <c r="AB3758" i="5" s="1"/>
  <c r="AB3759" i="5" a="1"/>
  <c r="AB3759" i="5" s="1"/>
  <c r="AB3760" i="5" a="1"/>
  <c r="AB3760" i="5" s="1"/>
  <c r="AB3761" i="5" a="1"/>
  <c r="AB3761" i="5" s="1"/>
  <c r="AB3762" i="5" a="1"/>
  <c r="AB3762" i="5" s="1"/>
  <c r="AB3763" i="5" a="1"/>
  <c r="AB3763" i="5" s="1"/>
  <c r="AB3764" i="5" a="1"/>
  <c r="AB3764" i="5"/>
  <c r="AB3765" i="5" a="1"/>
  <c r="AB3765" i="5" s="1"/>
  <c r="AB3766" i="5" a="1"/>
  <c r="AB3766" i="5" s="1"/>
  <c r="AB3767" i="5" a="1"/>
  <c r="AB3767" i="5" s="1"/>
  <c r="AB3768" i="5" a="1"/>
  <c r="AB3768" i="5"/>
  <c r="AB3769" i="5" a="1"/>
  <c r="AB3769" i="5" s="1"/>
  <c r="AB3770" i="5" a="1"/>
  <c r="AB3770" i="5" s="1"/>
  <c r="AB3771" i="5" a="1"/>
  <c r="AB3771" i="5" s="1"/>
  <c r="AB3772" i="5" a="1"/>
  <c r="AB3772" i="5"/>
  <c r="AB3773" i="5" a="1"/>
  <c r="AB3773" i="5" s="1"/>
  <c r="AB3774" i="5" a="1"/>
  <c r="AB3774" i="5" s="1"/>
  <c r="AB3775" i="5" a="1"/>
  <c r="AB3775" i="5" s="1"/>
  <c r="AB3776" i="5" a="1"/>
  <c r="AB3776" i="5" s="1"/>
  <c r="AB3777" i="5" a="1"/>
  <c r="AB3777" i="5" s="1"/>
  <c r="AB3778" i="5" a="1"/>
  <c r="AB3778" i="5" s="1"/>
  <c r="AB3779" i="5" a="1"/>
  <c r="AB3779" i="5" s="1"/>
  <c r="AB3780" i="5" a="1"/>
  <c r="AB3780" i="5"/>
  <c r="AB3781" i="5" a="1"/>
  <c r="AB3781" i="5" s="1"/>
  <c r="AB3782" i="5" a="1"/>
  <c r="AB3782" i="5" s="1"/>
  <c r="AB3783" i="5" a="1"/>
  <c r="AB3783" i="5" s="1"/>
  <c r="AB3784" i="5" a="1"/>
  <c r="AB3784" i="5"/>
  <c r="AB3785" i="5" a="1"/>
  <c r="AB3785" i="5" s="1"/>
  <c r="AB3786" i="5" a="1"/>
  <c r="AB3786" i="5" s="1"/>
  <c r="AB3787" i="5" a="1"/>
  <c r="AB3787" i="5" s="1"/>
  <c r="AB3788" i="5" a="1"/>
  <c r="AB3788" i="5" s="1"/>
  <c r="AB3789" i="5" a="1"/>
  <c r="AB3789" i="5" s="1"/>
  <c r="AB3790" i="5" a="1"/>
  <c r="AB3790" i="5" s="1"/>
  <c r="AB3791" i="5" a="1"/>
  <c r="AB3791" i="5" s="1"/>
  <c r="AB3792" i="5" a="1"/>
  <c r="AB3792" i="5" s="1"/>
  <c r="AB3793" i="5" a="1"/>
  <c r="AB3793" i="5" s="1"/>
  <c r="AB3794" i="5" a="1"/>
  <c r="AB3794" i="5" s="1"/>
  <c r="AB3795" i="5" a="1"/>
  <c r="AB3795" i="5" s="1"/>
  <c r="AB3796" i="5" a="1"/>
  <c r="AB3796" i="5"/>
  <c r="AB3797" i="5" a="1"/>
  <c r="AB3797" i="5" s="1"/>
  <c r="AB3798" i="5" a="1"/>
  <c r="AB3798" i="5" s="1"/>
  <c r="AB3799" i="5" a="1"/>
  <c r="AB3799" i="5" s="1"/>
  <c r="AB3800" i="5" a="1"/>
  <c r="AB3800" i="5"/>
  <c r="AB3801" i="5" a="1"/>
  <c r="AB3801" i="5" s="1"/>
  <c r="AB3802" i="5" a="1"/>
  <c r="AB3802" i="5" s="1"/>
  <c r="AB3803" i="5" a="1"/>
  <c r="AB3803" i="5" s="1"/>
  <c r="AB3804" i="5" a="1"/>
  <c r="AB3804" i="5" s="1"/>
  <c r="AB3805" i="5" a="1"/>
  <c r="AB3805" i="5" s="1"/>
  <c r="AB3806" i="5" a="1"/>
  <c r="AB3806" i="5" s="1"/>
  <c r="AB3807" i="5" a="1"/>
  <c r="AB3807" i="5" s="1"/>
  <c r="AB3808" i="5" a="1"/>
  <c r="AB3808" i="5" s="1"/>
  <c r="AB3809" i="5" a="1"/>
  <c r="AB3809" i="5" s="1"/>
  <c r="AB3810" i="5" a="1"/>
  <c r="AB3810" i="5" s="1"/>
  <c r="AB3811" i="5" a="1"/>
  <c r="AB3811" i="5" s="1"/>
  <c r="AB3812" i="5" a="1"/>
  <c r="AB3812" i="5"/>
  <c r="AB3813" i="5" a="1"/>
  <c r="AB3813" i="5" s="1"/>
  <c r="AB3814" i="5" a="1"/>
  <c r="AB3814" i="5" s="1"/>
  <c r="AB3815" i="5" a="1"/>
  <c r="AB3815" i="5" s="1"/>
  <c r="AB3816" i="5" a="1"/>
  <c r="AB3816" i="5"/>
  <c r="AB3817" i="5" a="1"/>
  <c r="AB3817" i="5" s="1"/>
  <c r="AB3818" i="5" a="1"/>
  <c r="AB3818" i="5" s="1"/>
  <c r="AB3819" i="5" a="1"/>
  <c r="AB3819" i="5" s="1"/>
  <c r="AB3820" i="5" a="1"/>
  <c r="AB3820" i="5" s="1"/>
  <c r="AB3821" i="5" a="1"/>
  <c r="AB3821" i="5" s="1"/>
  <c r="AB3822" i="5" a="1"/>
  <c r="AB3822" i="5" s="1"/>
  <c r="AB3823" i="5" a="1"/>
  <c r="AB3823" i="5" s="1"/>
  <c r="AB3824" i="5" a="1"/>
  <c r="AB3824" i="5"/>
  <c r="AB3825" i="5" a="1"/>
  <c r="AB3825" i="5" s="1"/>
  <c r="AB3826" i="5" a="1"/>
  <c r="AB3826" i="5" s="1"/>
  <c r="AB3827" i="5" a="1"/>
  <c r="AB3827" i="5" s="1"/>
  <c r="AB3828" i="5" a="1"/>
  <c r="AB3828" i="5" s="1"/>
  <c r="AB3829" i="5" a="1"/>
  <c r="AB3829" i="5" s="1"/>
  <c r="AB3830" i="5" a="1"/>
  <c r="AB3830" i="5" s="1"/>
  <c r="AB3831" i="5" a="1"/>
  <c r="AB3831" i="5" s="1"/>
  <c r="AB3832" i="5" a="1"/>
  <c r="AB3832" i="5"/>
  <c r="AB3833" i="5" a="1"/>
  <c r="AB3833" i="5" s="1"/>
  <c r="AB3834" i="5" a="1"/>
  <c r="AB3834" i="5" s="1"/>
  <c r="AB3835" i="5" a="1"/>
  <c r="AB3835" i="5" s="1"/>
  <c r="AB3836" i="5" a="1"/>
  <c r="AB3836" i="5"/>
  <c r="AB3837" i="5" a="1"/>
  <c r="AB3837" i="5" s="1"/>
  <c r="AB3838" i="5" a="1"/>
  <c r="AB3838" i="5" s="1"/>
  <c r="AB3839" i="5" a="1"/>
  <c r="AB3839" i="5" s="1"/>
  <c r="AB3840" i="5" a="1"/>
  <c r="AB3840" i="5"/>
  <c r="AB3841" i="5" a="1"/>
  <c r="AB3841" i="5" s="1"/>
  <c r="AB3842" i="5" a="1"/>
  <c r="AB3842" i="5" s="1"/>
  <c r="AB3843" i="5" a="1"/>
  <c r="AB3843" i="5" s="1"/>
  <c r="AB3844" i="5" a="1"/>
  <c r="AB3844" i="5" s="1"/>
  <c r="AB3845" i="5" a="1"/>
  <c r="AB3845" i="5" s="1"/>
  <c r="AB3846" i="5" a="1"/>
  <c r="AB3846" i="5" s="1"/>
  <c r="AB3847" i="5" a="1"/>
  <c r="AB3847" i="5" s="1"/>
  <c r="AB3848" i="5" a="1"/>
  <c r="AB3848" i="5"/>
  <c r="AB3849" i="5" a="1"/>
  <c r="AB3849" i="5" s="1"/>
  <c r="AB3850" i="5" a="1"/>
  <c r="AB3850" i="5" s="1"/>
  <c r="AB3851" i="5" a="1"/>
  <c r="AB3851" i="5" s="1"/>
  <c r="AB3852" i="5" a="1"/>
  <c r="AB3852" i="5"/>
  <c r="AB3853" i="5" a="1"/>
  <c r="AB3853" i="5" s="1"/>
  <c r="AB3854" i="5" a="1"/>
  <c r="AB3854" i="5" s="1"/>
  <c r="AB3855" i="5" a="1"/>
  <c r="AB3855" i="5" s="1"/>
  <c r="AB3856" i="5" a="1"/>
  <c r="AB3856" i="5" s="1"/>
  <c r="AB3857" i="5" a="1"/>
  <c r="AB3857" i="5" s="1"/>
  <c r="AB3858" i="5" a="1"/>
  <c r="AB3858" i="5"/>
  <c r="AB3859" i="5" a="1"/>
  <c r="AB3859" i="5" s="1"/>
  <c r="AB3860" i="5" a="1"/>
  <c r="AB3860" i="5" s="1"/>
  <c r="AB3861" i="5" a="1"/>
  <c r="AB3861" i="5" s="1"/>
  <c r="AB3862" i="5" a="1"/>
  <c r="AB3862" i="5" s="1"/>
  <c r="AB3863" i="5" a="1"/>
  <c r="AB3863" i="5" s="1"/>
  <c r="AB3864" i="5" a="1"/>
  <c r="AB3864" i="5" s="1"/>
  <c r="AB3865" i="5" a="1"/>
  <c r="AB3865" i="5" s="1"/>
  <c r="AB3866" i="5" a="1"/>
  <c r="AB3866" i="5" s="1"/>
  <c r="AB3867" i="5" a="1"/>
  <c r="AB3867" i="5" s="1"/>
  <c r="AB3868" i="5" a="1"/>
  <c r="AB3868" i="5"/>
  <c r="AB3869" i="5" a="1"/>
  <c r="AB3869" i="5" s="1"/>
  <c r="AB3870" i="5" a="1"/>
  <c r="AB3870" i="5" s="1"/>
  <c r="AB3871" i="5" a="1"/>
  <c r="AB3871" i="5" s="1"/>
  <c r="AB3872" i="5" a="1"/>
  <c r="AB3872" i="5" s="1"/>
  <c r="AB3873" i="5" a="1"/>
  <c r="AB3873" i="5" s="1"/>
  <c r="AB3874" i="5" a="1"/>
  <c r="AB3874" i="5"/>
  <c r="AB3875" i="5" a="1"/>
  <c r="AB3875" i="5" s="1"/>
  <c r="AB3876" i="5" a="1"/>
  <c r="AB3876" i="5" s="1"/>
  <c r="AB3877" i="5" a="1"/>
  <c r="AB3877" i="5" s="1"/>
  <c r="AB3878" i="5" a="1"/>
  <c r="AB3878" i="5" s="1"/>
  <c r="AB3879" i="5" a="1"/>
  <c r="AB3879" i="5" s="1"/>
  <c r="AB3880" i="5" a="1"/>
  <c r="AB3880" i="5" s="1"/>
  <c r="AB3881" i="5" a="1"/>
  <c r="AB3881" i="5" s="1"/>
  <c r="AB3882" i="5" a="1"/>
  <c r="AB3882" i="5"/>
  <c r="AB3883" i="5" a="1"/>
  <c r="AB3883" i="5" s="1"/>
  <c r="AB3884" i="5" a="1"/>
  <c r="AB3884" i="5"/>
  <c r="AB3885" i="5" a="1"/>
  <c r="AB3885" i="5" s="1"/>
  <c r="AB3886" i="5" a="1"/>
  <c r="AB3886" i="5" s="1"/>
  <c r="AB3887" i="5" a="1"/>
  <c r="AB3887" i="5" s="1"/>
  <c r="AB3888" i="5" a="1"/>
  <c r="AB3888" i="5" s="1"/>
  <c r="AB3889" i="5" a="1"/>
  <c r="AB3889" i="5" s="1"/>
  <c r="AB3890" i="5" a="1"/>
  <c r="AB3890" i="5"/>
  <c r="AB3891" i="5" a="1"/>
  <c r="AB3891" i="5" s="1"/>
  <c r="AB3892" i="5" a="1"/>
  <c r="AB3892" i="5" s="1"/>
  <c r="AB3893" i="5" a="1"/>
  <c r="AB3893" i="5" s="1"/>
  <c r="AB3894" i="5" a="1"/>
  <c r="AB3894" i="5" s="1"/>
  <c r="AB3895" i="5" a="1"/>
  <c r="AB3895" i="5" s="1"/>
  <c r="AB3896" i="5" a="1"/>
  <c r="AB3896" i="5" s="1"/>
  <c r="AB3897" i="5" a="1"/>
  <c r="AB3897" i="5" s="1"/>
  <c r="AB3898" i="5" a="1"/>
  <c r="AB3898" i="5"/>
  <c r="AB3899" i="5" a="1"/>
  <c r="AB3899" i="5" s="1"/>
  <c r="AB3900" i="5" a="1"/>
  <c r="AB3900" i="5"/>
  <c r="AB3901" i="5" a="1"/>
  <c r="AB3901" i="5" s="1"/>
  <c r="AB3902" i="5" a="1"/>
  <c r="AB3902" i="5" s="1"/>
  <c r="AB3903" i="5" a="1"/>
  <c r="AB3903" i="5" s="1"/>
  <c r="AB3904" i="5" a="1"/>
  <c r="AB3904" i="5" s="1"/>
  <c r="AB3905" i="5" a="1"/>
  <c r="AB3905" i="5" s="1"/>
  <c r="AB3906" i="5" a="1"/>
  <c r="AB3906" i="5"/>
  <c r="AB3907" i="5" a="1"/>
  <c r="AB3907" i="5" s="1"/>
  <c r="AB3908" i="5" a="1"/>
  <c r="AB3908" i="5" s="1"/>
  <c r="AB3909" i="5" a="1"/>
  <c r="AB3909" i="5" s="1"/>
  <c r="AB3910" i="5" a="1"/>
  <c r="AB3910" i="5" s="1"/>
  <c r="AB3911" i="5" a="1"/>
  <c r="AB3911" i="5" s="1"/>
  <c r="AB3912" i="5" a="1"/>
  <c r="AB3912" i="5" s="1"/>
  <c r="AB3913" i="5" a="1"/>
  <c r="AB3913" i="5" s="1"/>
  <c r="AB3914" i="5" a="1"/>
  <c r="AB3914" i="5" s="1"/>
  <c r="AB3915" i="5" a="1"/>
  <c r="AB3915" i="5" s="1"/>
  <c r="AB3916" i="5" a="1"/>
  <c r="AB3916" i="5"/>
  <c r="AB3917" i="5" a="1"/>
  <c r="AB3917" i="5" s="1"/>
  <c r="AB3918" i="5" a="1"/>
  <c r="AB3918" i="5" s="1"/>
  <c r="AB3919" i="5" a="1"/>
  <c r="AB3919" i="5" s="1"/>
  <c r="AB3920" i="5" a="1"/>
  <c r="AB3920" i="5" s="1"/>
  <c r="AB3921" i="5" a="1"/>
  <c r="AB3921" i="5" s="1"/>
  <c r="AB3922" i="5" a="1"/>
  <c r="AB3922" i="5"/>
  <c r="AB3923" i="5" a="1"/>
  <c r="AB3923" i="5" s="1"/>
  <c r="AB3924" i="5" a="1"/>
  <c r="AB3924" i="5" s="1"/>
  <c r="AB3925" i="5" a="1"/>
  <c r="AB3925" i="5" s="1"/>
  <c r="AB3926" i="5" a="1"/>
  <c r="AB3926" i="5" s="1"/>
  <c r="AB3927" i="5" a="1"/>
  <c r="AB3927" i="5" s="1"/>
  <c r="AB3928" i="5" a="1"/>
  <c r="AB3928" i="5" s="1"/>
  <c r="AB3929" i="5" a="1"/>
  <c r="AB3929" i="5" s="1"/>
  <c r="AB3930" i="5" a="1"/>
  <c r="AB3930" i="5" s="1"/>
  <c r="AB3931" i="5" a="1"/>
  <c r="AB3931" i="5" s="1"/>
  <c r="AB3932" i="5" a="1"/>
  <c r="AB3932" i="5"/>
  <c r="AB3933" i="5" a="1"/>
  <c r="AB3933" i="5" s="1"/>
  <c r="AB3934" i="5" a="1"/>
  <c r="AB3934" i="5" s="1"/>
  <c r="AB3935" i="5" a="1"/>
  <c r="AB3935" i="5" s="1"/>
  <c r="AB3936" i="5" a="1"/>
  <c r="AB3936" i="5" s="1"/>
  <c r="AB3937" i="5" a="1"/>
  <c r="AB3937" i="5" s="1"/>
  <c r="AB3938" i="5" a="1"/>
  <c r="AB3938" i="5"/>
  <c r="AB3939" i="5" a="1"/>
  <c r="AB3939" i="5" s="1"/>
  <c r="AB3940" i="5" a="1"/>
  <c r="AB3940" i="5" s="1"/>
  <c r="AB3941" i="5" a="1"/>
  <c r="AB3941" i="5" s="1"/>
  <c r="AB3942" i="5" a="1"/>
  <c r="AB3942" i="5" s="1"/>
  <c r="AB3943" i="5" a="1"/>
  <c r="AB3943" i="5" s="1"/>
  <c r="AB3944" i="5" a="1"/>
  <c r="AB3944" i="5" s="1"/>
  <c r="AB3945" i="5" a="1"/>
  <c r="AB3945" i="5" s="1"/>
  <c r="AB3946" i="5" a="1"/>
  <c r="AB3946" i="5"/>
  <c r="AB3947" i="5" a="1"/>
  <c r="AB3947" i="5" s="1"/>
  <c r="AB3948" i="5" a="1"/>
  <c r="AB3948" i="5"/>
  <c r="AB3949" i="5" a="1"/>
  <c r="AB3949" i="5" s="1"/>
  <c r="AB3950" i="5" a="1"/>
  <c r="AB3950" i="5" s="1"/>
  <c r="AB3951" i="5" a="1"/>
  <c r="AB3951" i="5" s="1"/>
  <c r="AB3952" i="5" a="1"/>
  <c r="AB3952" i="5" s="1"/>
  <c r="AB3953" i="5" a="1"/>
  <c r="AB3953" i="5" s="1"/>
  <c r="AB3954" i="5" a="1"/>
  <c r="AB3954" i="5"/>
  <c r="AB3955" i="5" a="1"/>
  <c r="AB3955" i="5" s="1"/>
  <c r="AB3956" i="5" a="1"/>
  <c r="AB3956" i="5" s="1"/>
  <c r="AB3957" i="5" a="1"/>
  <c r="AB3957" i="5" s="1"/>
  <c r="AB3958" i="5" a="1"/>
  <c r="AB3958" i="5" s="1"/>
  <c r="AB3959" i="5" a="1"/>
  <c r="AB3959" i="5" s="1"/>
  <c r="AB3960" i="5" a="1"/>
  <c r="AB3960" i="5" s="1"/>
  <c r="AB3961" i="5" a="1"/>
  <c r="AB3961" i="5" s="1"/>
  <c r="AB3962" i="5" a="1"/>
  <c r="AB3962" i="5"/>
  <c r="AB3963" i="5" a="1"/>
  <c r="AB3963" i="5" s="1"/>
  <c r="AB3964" i="5" a="1"/>
  <c r="AB3964" i="5"/>
  <c r="AB3965" i="5" a="1"/>
  <c r="AB3965" i="5" s="1"/>
  <c r="AB3966" i="5" a="1"/>
  <c r="AB3966" i="5" s="1"/>
  <c r="AB3967" i="5" a="1"/>
  <c r="AB3967" i="5" s="1"/>
  <c r="AB3968" i="5" a="1"/>
  <c r="AB3968" i="5" s="1"/>
  <c r="AB3969" i="5" a="1"/>
  <c r="AB3969" i="5" s="1"/>
  <c r="AB3970" i="5" a="1"/>
  <c r="AB3970" i="5"/>
  <c r="AB3971" i="5" a="1"/>
  <c r="AB3971" i="5" s="1"/>
  <c r="AB3972" i="5" a="1"/>
  <c r="AB3972" i="5" s="1"/>
  <c r="AB3973" i="5" a="1"/>
  <c r="AB3973" i="5" s="1"/>
  <c r="AB3974" i="5" a="1"/>
  <c r="AB3974" i="5" s="1"/>
  <c r="AB3975" i="5" a="1"/>
  <c r="AB3975" i="5" s="1"/>
  <c r="AB3976" i="5" a="1"/>
  <c r="AB3976" i="5" s="1"/>
  <c r="AB3977" i="5" a="1"/>
  <c r="AB3977" i="5" s="1"/>
  <c r="AB3978" i="5" a="1"/>
  <c r="AB3978" i="5" s="1"/>
  <c r="AB3979" i="5" a="1"/>
  <c r="AB3979" i="5" s="1"/>
  <c r="AB3980" i="5" a="1"/>
  <c r="AB3980" i="5"/>
  <c r="AB3981" i="5" a="1"/>
  <c r="AB3981" i="5" s="1"/>
  <c r="AB3982" i="5" a="1"/>
  <c r="AB3982" i="5" s="1"/>
  <c r="AB3983" i="5" a="1"/>
  <c r="AB3983" i="5" s="1"/>
  <c r="AB3984" i="5" a="1"/>
  <c r="AB3984" i="5" s="1"/>
  <c r="AB3985" i="5" a="1"/>
  <c r="AB3985" i="5" s="1"/>
  <c r="AB3986" i="5" a="1"/>
  <c r="AB3986" i="5"/>
  <c r="AB3987" i="5" a="1"/>
  <c r="AB3987" i="5" s="1"/>
  <c r="AB3988" i="5" a="1"/>
  <c r="AB3988" i="5" s="1"/>
  <c r="AB3989" i="5" a="1"/>
  <c r="AB3989" i="5" s="1"/>
  <c r="AB3990" i="5" a="1"/>
  <c r="AB3990" i="5" s="1"/>
  <c r="AB3991" i="5" a="1"/>
  <c r="AB3991" i="5" s="1"/>
  <c r="AB3992" i="5" a="1"/>
  <c r="AB3992" i="5" s="1"/>
  <c r="AB3993" i="5" a="1"/>
  <c r="AB3993" i="5" s="1"/>
  <c r="AB3994" i="5" a="1"/>
  <c r="AB3994" i="5" s="1"/>
  <c r="AB3995" i="5" a="1"/>
  <c r="AB3995" i="5" s="1"/>
  <c r="AB3996" i="5" a="1"/>
  <c r="AB3996" i="5"/>
  <c r="AB3997" i="5" a="1"/>
  <c r="AB3997" i="5" s="1"/>
  <c r="AB3998" i="5" a="1"/>
  <c r="AB3998" i="5" s="1"/>
  <c r="AB3999" i="5" a="1"/>
  <c r="AB3999" i="5" s="1"/>
  <c r="AB4000" i="5" a="1"/>
  <c r="AB4000" i="5" s="1"/>
  <c r="AB4001" i="5" a="1"/>
  <c r="AB4001" i="5" s="1"/>
  <c r="AB4002" i="5" a="1"/>
  <c r="AB4002" i="5"/>
  <c r="AB4003" i="5" a="1"/>
  <c r="AB4003" i="5" s="1"/>
  <c r="AB4004" i="5" a="1"/>
  <c r="AB4004" i="5" s="1"/>
  <c r="AB4005" i="5" a="1"/>
  <c r="AB4005" i="5" s="1"/>
  <c r="AB4006" i="5" a="1"/>
  <c r="AB4006" i="5" s="1"/>
  <c r="AB4007" i="5" a="1"/>
  <c r="AB4007" i="5" s="1"/>
  <c r="AB4008" i="5" a="1"/>
  <c r="AB4008" i="5" s="1"/>
  <c r="AB4009" i="5" a="1"/>
  <c r="AB4009" i="5" s="1"/>
  <c r="AB4010" i="5" a="1"/>
  <c r="AB4010" i="5"/>
  <c r="AB4011" i="5" a="1"/>
  <c r="AB4011" i="5" s="1"/>
  <c r="AB4012" i="5" a="1"/>
  <c r="AB4012" i="5"/>
  <c r="AB4013" i="5" a="1"/>
  <c r="AB4013" i="5" s="1"/>
  <c r="AB4014" i="5" a="1"/>
  <c r="AB4014" i="5" s="1"/>
  <c r="AB4015" i="5" a="1"/>
  <c r="AB4015" i="5" s="1"/>
  <c r="AB4016" i="5" a="1"/>
  <c r="AB4016" i="5" s="1"/>
  <c r="AB4017" i="5" a="1"/>
  <c r="AB4017" i="5" s="1"/>
  <c r="AB4018" i="5" a="1"/>
  <c r="AB4018" i="5"/>
  <c r="AB4019" i="5" a="1"/>
  <c r="AB4019" i="5" s="1"/>
  <c r="AB4020" i="5" a="1"/>
  <c r="AB4020" i="5" s="1"/>
  <c r="AB4021" i="5" a="1"/>
  <c r="AB4021" i="5" s="1"/>
  <c r="AB4022" i="5" a="1"/>
  <c r="AB4022" i="5" s="1"/>
  <c r="AB4023" i="5" a="1"/>
  <c r="AB4023" i="5" s="1"/>
  <c r="AB4024" i="5" a="1"/>
  <c r="AB4024" i="5" s="1"/>
  <c r="AB4025" i="5" a="1"/>
  <c r="AB4025" i="5" s="1"/>
  <c r="AB4026" i="5" a="1"/>
  <c r="AB4026" i="5"/>
  <c r="AB4027" i="5" a="1"/>
  <c r="AB4027" i="5" s="1"/>
  <c r="AB4028" i="5" a="1"/>
  <c r="AB4028" i="5"/>
  <c r="AB4029" i="5" a="1"/>
  <c r="AB4029" i="5" s="1"/>
  <c r="AB4030" i="5" a="1"/>
  <c r="AB4030" i="5" s="1"/>
  <c r="AB4031" i="5" a="1"/>
  <c r="AB4031" i="5" s="1"/>
  <c r="AB4032" i="5" a="1"/>
  <c r="AB4032" i="5" s="1"/>
  <c r="AB4033" i="5" a="1"/>
  <c r="AB4033" i="5" s="1"/>
  <c r="AB4034" i="5" a="1"/>
  <c r="AB4034" i="5" s="1"/>
  <c r="AB4035" i="5" a="1"/>
  <c r="AB4035" i="5" s="1"/>
  <c r="AB4036" i="5" a="1"/>
  <c r="AB4036" i="5" s="1"/>
  <c r="AB4037" i="5" a="1"/>
  <c r="AB4037" i="5" s="1"/>
  <c r="AB4038" i="5" a="1"/>
  <c r="AB4038" i="5" s="1"/>
  <c r="AB4039" i="5" a="1"/>
  <c r="AB4039" i="5" s="1"/>
  <c r="AB4040" i="5" a="1"/>
  <c r="AB4040" i="5" s="1"/>
  <c r="AB4041" i="5" a="1"/>
  <c r="AB4041" i="5" s="1"/>
  <c r="AB4042" i="5" a="1"/>
  <c r="AB4042" i="5" s="1"/>
  <c r="AB4043" i="5" a="1"/>
  <c r="AB4043" i="5" s="1"/>
  <c r="AB4044" i="5" a="1"/>
  <c r="AB4044" i="5" s="1"/>
  <c r="AB4045" i="5" a="1"/>
  <c r="AB4045" i="5" s="1"/>
  <c r="AB4046" i="5" a="1"/>
  <c r="AB4046" i="5" s="1"/>
  <c r="AB4047" i="5" a="1"/>
  <c r="AB4047" i="5" s="1"/>
  <c r="AB4048" i="5" a="1"/>
  <c r="AB4048" i="5" s="1"/>
  <c r="AB4049" i="5" a="1"/>
  <c r="AB4049" i="5" s="1"/>
  <c r="AB4050" i="5" a="1"/>
  <c r="AB4050" i="5" s="1"/>
  <c r="AB4051" i="5" a="1"/>
  <c r="AB4051" i="5" s="1"/>
  <c r="AB4052" i="5" a="1"/>
  <c r="AB4052" i="5" s="1"/>
  <c r="AB4053" i="5" a="1"/>
  <c r="AB4053" i="5" s="1"/>
  <c r="AB4054" i="5" a="1"/>
  <c r="AB4054" i="5" s="1"/>
  <c r="AB4055" i="5" a="1"/>
  <c r="AB4055" i="5" s="1"/>
  <c r="AB4056" i="5" a="1"/>
  <c r="AB4056" i="5" s="1"/>
  <c r="AB4057" i="5" a="1"/>
  <c r="AB4057" i="5" s="1"/>
  <c r="AB4058" i="5" a="1"/>
  <c r="AB4058" i="5" s="1"/>
  <c r="AB4059" i="5" a="1"/>
  <c r="AB4059" i="5" s="1"/>
  <c r="AB4060" i="5" a="1"/>
  <c r="AB4060" i="5" s="1"/>
  <c r="AB4061" i="5" a="1"/>
  <c r="AB4061" i="5" s="1"/>
  <c r="AB4062" i="5" a="1"/>
  <c r="AB4062" i="5" s="1"/>
  <c r="AB4063" i="5" a="1"/>
  <c r="AB4063" i="5" s="1"/>
  <c r="AB4064" i="5" a="1"/>
  <c r="AB4064" i="5" s="1"/>
  <c r="AB4065" i="5" a="1"/>
  <c r="AB4065" i="5" s="1"/>
  <c r="AB4066" i="5" a="1"/>
  <c r="AB4066" i="5" s="1"/>
  <c r="AB4067" i="5" a="1"/>
  <c r="AB4067" i="5" s="1"/>
  <c r="AB4068" i="5" a="1"/>
  <c r="AB4068" i="5" s="1"/>
  <c r="AB4069" i="5" a="1"/>
  <c r="AB4069" i="5" s="1"/>
  <c r="AB4070" i="5" a="1"/>
  <c r="AB4070" i="5" s="1"/>
  <c r="AB4071" i="5" a="1"/>
  <c r="AB4071" i="5" s="1"/>
  <c r="AB4072" i="5" a="1"/>
  <c r="AB4072" i="5" s="1"/>
  <c r="AB4073" i="5" a="1"/>
  <c r="AB4073" i="5" s="1"/>
  <c r="AB4074" i="5" a="1"/>
  <c r="AB4074" i="5" s="1"/>
  <c r="AB4075" i="5" a="1"/>
  <c r="AB4075" i="5" s="1"/>
  <c r="AB4076" i="5" a="1"/>
  <c r="AB4076" i="5" s="1"/>
  <c r="AB4077" i="5" a="1"/>
  <c r="AB4077" i="5" s="1"/>
  <c r="AB4078" i="5" a="1"/>
  <c r="AB4078" i="5" s="1"/>
  <c r="AB4079" i="5" a="1"/>
  <c r="AB4079" i="5" s="1"/>
  <c r="AB4080" i="5" a="1"/>
  <c r="AB4080" i="5" s="1"/>
  <c r="AB4081" i="5" a="1"/>
  <c r="AB4081" i="5" s="1"/>
  <c r="AB4082" i="5" a="1"/>
  <c r="AB4082" i="5" s="1"/>
  <c r="AB4083" i="5" a="1"/>
  <c r="AB4083" i="5" s="1"/>
  <c r="AB4084" i="5" a="1"/>
  <c r="AB4084" i="5" s="1"/>
  <c r="AB4085" i="5" a="1"/>
  <c r="AB4085" i="5" s="1"/>
  <c r="AB4086" i="5" a="1"/>
  <c r="AB4086" i="5" s="1"/>
  <c r="AB4087" i="5" a="1"/>
  <c r="AB4087" i="5" s="1"/>
  <c r="AB4088" i="5" a="1"/>
  <c r="AB4088" i="5" s="1"/>
  <c r="AB4089" i="5" a="1"/>
  <c r="AB4089" i="5" s="1"/>
  <c r="AB4090" i="5" a="1"/>
  <c r="AB4090" i="5" s="1"/>
  <c r="AB4091" i="5" a="1"/>
  <c r="AB4091" i="5" s="1"/>
  <c r="AB4092" i="5" a="1"/>
  <c r="AB4092" i="5" s="1"/>
  <c r="AB4093" i="5" a="1"/>
  <c r="AB4093" i="5" s="1"/>
  <c r="AB4094" i="5" a="1"/>
  <c r="AB4094" i="5" s="1"/>
  <c r="AB4095" i="5" a="1"/>
  <c r="AB4095" i="5" s="1"/>
  <c r="AB4096" i="5" a="1"/>
  <c r="AB4096" i="5" s="1"/>
  <c r="AB4097" i="5" a="1"/>
  <c r="AB4097" i="5" s="1"/>
  <c r="AB4098" i="5" a="1"/>
  <c r="AB4098" i="5" s="1"/>
  <c r="AB4099" i="5" a="1"/>
  <c r="AB4099" i="5" s="1"/>
  <c r="AB4100" i="5" a="1"/>
  <c r="AB4100" i="5" s="1"/>
  <c r="AB4101" i="5" a="1"/>
  <c r="AB4101" i="5" s="1"/>
  <c r="AB4102" i="5" a="1"/>
  <c r="AB4102" i="5" s="1"/>
  <c r="AB4103" i="5" a="1"/>
  <c r="AB4103" i="5" s="1"/>
  <c r="AB4104" i="5" a="1"/>
  <c r="AB4104" i="5" s="1"/>
  <c r="AB4105" i="5" a="1"/>
  <c r="AB4105" i="5" s="1"/>
  <c r="AB4106" i="5" a="1"/>
  <c r="AB4106" i="5" s="1"/>
  <c r="AB4107" i="5" a="1"/>
  <c r="AB4107" i="5" s="1"/>
  <c r="AB4108" i="5" a="1"/>
  <c r="AB4108" i="5" s="1"/>
  <c r="AB4109" i="5" a="1"/>
  <c r="AB4109" i="5" s="1"/>
  <c r="AB4110" i="5" a="1"/>
  <c r="AB4110" i="5" s="1"/>
  <c r="AB4111" i="5" a="1"/>
  <c r="AB4111" i="5" s="1"/>
  <c r="AB4112" i="5" a="1"/>
  <c r="AB4112" i="5" s="1"/>
  <c r="AB4113" i="5" a="1"/>
  <c r="AB4113" i="5" s="1"/>
  <c r="AB4114" i="5" a="1"/>
  <c r="AB4114" i="5" s="1"/>
  <c r="AB4115" i="5" a="1"/>
  <c r="AB4115" i="5" s="1"/>
  <c r="AB4116" i="5" a="1"/>
  <c r="AB4116" i="5" s="1"/>
  <c r="AB4117" i="5" a="1"/>
  <c r="AB4117" i="5" s="1"/>
  <c r="AB4118" i="5" a="1"/>
  <c r="AB4118" i="5" s="1"/>
  <c r="AB4119" i="5" a="1"/>
  <c r="AB4119" i="5" s="1"/>
  <c r="AB4120" i="5" a="1"/>
  <c r="AB4120" i="5" s="1"/>
  <c r="AB4121" i="5" a="1"/>
  <c r="AB4121" i="5" s="1"/>
  <c r="AB4122" i="5" a="1"/>
  <c r="AB4122" i="5" s="1"/>
  <c r="AB4123" i="5" a="1"/>
  <c r="AB4123" i="5" s="1"/>
  <c r="AB4124" i="5" a="1"/>
  <c r="AB4124" i="5" s="1"/>
  <c r="AB4125" i="5" a="1"/>
  <c r="AB4125" i="5" s="1"/>
  <c r="AB4126" i="5" a="1"/>
  <c r="AB4126" i="5" s="1"/>
  <c r="AB4127" i="5" a="1"/>
  <c r="AB4127" i="5" s="1"/>
  <c r="AB4128" i="5" a="1"/>
  <c r="AB4128" i="5" s="1"/>
  <c r="AB4129" i="5" a="1"/>
  <c r="AB4129" i="5" s="1"/>
  <c r="AB4130" i="5" a="1"/>
  <c r="AB4130" i="5" s="1"/>
  <c r="AB4131" i="5" a="1"/>
  <c r="AB4131" i="5" s="1"/>
  <c r="AB4132" i="5" a="1"/>
  <c r="AB4132" i="5" s="1"/>
  <c r="AB4133" i="5" a="1"/>
  <c r="AB4133" i="5" s="1"/>
  <c r="AB4134" i="5" a="1"/>
  <c r="AB4134" i="5" s="1"/>
  <c r="AB4135" i="5" a="1"/>
  <c r="AB4135" i="5" s="1"/>
  <c r="AB4136" i="5" a="1"/>
  <c r="AB4136" i="5" s="1"/>
  <c r="AB4137" i="5" a="1"/>
  <c r="AB4137" i="5" s="1"/>
  <c r="AB4138" i="5" a="1"/>
  <c r="AB4138" i="5" s="1"/>
  <c r="AB4139" i="5" a="1"/>
  <c r="AB4139" i="5" s="1"/>
  <c r="AB4140" i="5" a="1"/>
  <c r="AB4140" i="5" s="1"/>
  <c r="AB4141" i="5" a="1"/>
  <c r="AB4141" i="5" s="1"/>
  <c r="AB4142" i="5" a="1"/>
  <c r="AB4142" i="5" s="1"/>
  <c r="AB4143" i="5" a="1"/>
  <c r="AB4143" i="5" s="1"/>
  <c r="AB4144" i="5" a="1"/>
  <c r="AB4144" i="5" s="1"/>
  <c r="AB4145" i="5" a="1"/>
  <c r="AB4145" i="5" s="1"/>
  <c r="AB4146" i="5" a="1"/>
  <c r="AB4146" i="5" s="1"/>
  <c r="AB4147" i="5" a="1"/>
  <c r="AB4147" i="5" s="1"/>
  <c r="AB4148" i="5" a="1"/>
  <c r="AB4148" i="5" s="1"/>
  <c r="AB4149" i="5" a="1"/>
  <c r="AB4149" i="5" s="1"/>
  <c r="AB4150" i="5" a="1"/>
  <c r="AB4150" i="5" s="1"/>
  <c r="AB4151" i="5" a="1"/>
  <c r="AB4151" i="5" s="1"/>
  <c r="AB4152" i="5" a="1"/>
  <c r="AB4152" i="5" s="1"/>
  <c r="AB4153" i="5" a="1"/>
  <c r="AB4153" i="5" s="1"/>
  <c r="AB4154" i="5" a="1"/>
  <c r="AB4154" i="5" s="1"/>
  <c r="AB4155" i="5" a="1"/>
  <c r="AB4155" i="5" s="1"/>
  <c r="AB4156" i="5" a="1"/>
  <c r="AB4156" i="5" s="1"/>
  <c r="AB4157" i="5" a="1"/>
  <c r="AB4157" i="5" s="1"/>
  <c r="AB4158" i="5" a="1"/>
  <c r="AB4158" i="5" s="1"/>
  <c r="AB4159" i="5" a="1"/>
  <c r="AB4159" i="5" s="1"/>
  <c r="AB4160" i="5" a="1"/>
  <c r="AB4160" i="5" s="1"/>
  <c r="AB4161" i="5" a="1"/>
  <c r="AB4161" i="5" s="1"/>
  <c r="AB4162" i="5" a="1"/>
  <c r="AB4162" i="5" s="1"/>
  <c r="AB4163" i="5" a="1"/>
  <c r="AB4163" i="5" s="1"/>
  <c r="AB4164" i="5" a="1"/>
  <c r="AB4164" i="5" s="1"/>
  <c r="AB4165" i="5" a="1"/>
  <c r="AB4165" i="5" s="1"/>
  <c r="AB4166" i="5" a="1"/>
  <c r="AB4166" i="5" s="1"/>
  <c r="AB4167" i="5" a="1"/>
  <c r="AB4167" i="5" s="1"/>
  <c r="AB4168" i="5" a="1"/>
  <c r="AB4168" i="5" s="1"/>
  <c r="AB4169" i="5" a="1"/>
  <c r="AB4169" i="5" s="1"/>
  <c r="AB4170" i="5" a="1"/>
  <c r="AB4170" i="5" s="1"/>
  <c r="AB4171" i="5" a="1"/>
  <c r="AB4171" i="5" s="1"/>
  <c r="AB4172" i="5" a="1"/>
  <c r="AB4172" i="5" s="1"/>
  <c r="AB4173" i="5" a="1"/>
  <c r="AB4173" i="5" s="1"/>
  <c r="AB4174" i="5" a="1"/>
  <c r="AB4174" i="5" s="1"/>
  <c r="AB4175" i="5" a="1"/>
  <c r="AB4175" i="5" s="1"/>
  <c r="AB4176" i="5" a="1"/>
  <c r="AB4176" i="5" s="1"/>
  <c r="AB4177" i="5" a="1"/>
  <c r="AB4177" i="5" s="1"/>
  <c r="AB4178" i="5" a="1"/>
  <c r="AB4178" i="5" s="1"/>
  <c r="AB4179" i="5" a="1"/>
  <c r="AB4179" i="5" s="1"/>
  <c r="AB4180" i="5" a="1"/>
  <c r="AB4180" i="5" s="1"/>
  <c r="AB4181" i="5" a="1"/>
  <c r="AB4181" i="5" s="1"/>
  <c r="AB4182" i="5" a="1"/>
  <c r="AB4182" i="5" s="1"/>
  <c r="AB4183" i="5" a="1"/>
  <c r="AB4183" i="5" s="1"/>
  <c r="AB4184" i="5" a="1"/>
  <c r="AB4184" i="5" s="1"/>
  <c r="AB4185" i="5" a="1"/>
  <c r="AB4185" i="5" s="1"/>
  <c r="AB4186" i="5" a="1"/>
  <c r="AB4186" i="5" s="1"/>
  <c r="AB4187" i="5" a="1"/>
  <c r="AB4187" i="5" s="1"/>
  <c r="AB4188" i="5" a="1"/>
  <c r="AB4188" i="5" s="1"/>
  <c r="AB4189" i="5" a="1"/>
  <c r="AB4189" i="5" s="1"/>
  <c r="AB4190" i="5" a="1"/>
  <c r="AB4190" i="5" s="1"/>
  <c r="AB4191" i="5" a="1"/>
  <c r="AB4191" i="5" s="1"/>
  <c r="AB4192" i="5" a="1"/>
  <c r="AB4192" i="5" s="1"/>
  <c r="AB4193" i="5" a="1"/>
  <c r="AB4193" i="5" s="1"/>
  <c r="AB4194" i="5" a="1"/>
  <c r="AB4194" i="5" s="1"/>
  <c r="AB4195" i="5" a="1"/>
  <c r="AB4195" i="5" s="1"/>
  <c r="AB4196" i="5" a="1"/>
  <c r="AB4196" i="5" s="1"/>
  <c r="AB4197" i="5" a="1"/>
  <c r="AB4197" i="5" s="1"/>
  <c r="AB4198" i="5" a="1"/>
  <c r="AB4198" i="5" s="1"/>
  <c r="AB4199" i="5" a="1"/>
  <c r="AB4199" i="5" s="1"/>
  <c r="AB4200" i="5" a="1"/>
  <c r="AB4200" i="5" s="1"/>
  <c r="AB4201" i="5" a="1"/>
  <c r="AB4201" i="5" s="1"/>
  <c r="AB4202" i="5" a="1"/>
  <c r="AB4202" i="5" s="1"/>
  <c r="AB4203" i="5" a="1"/>
  <c r="AB4203" i="5" s="1"/>
  <c r="AB4204" i="5" a="1"/>
  <c r="AB4204" i="5" s="1"/>
  <c r="AB4205" i="5" a="1"/>
  <c r="AB4205" i="5" s="1"/>
  <c r="AB4206" i="5" a="1"/>
  <c r="AB4206" i="5" s="1"/>
  <c r="AB4207" i="5" a="1"/>
  <c r="AB4207" i="5" s="1"/>
  <c r="AB4208" i="5" a="1"/>
  <c r="AB4208" i="5" s="1"/>
  <c r="AB4209" i="5" a="1"/>
  <c r="AB4209" i="5" s="1"/>
  <c r="AB4210" i="5" a="1"/>
  <c r="AB4210" i="5" s="1"/>
  <c r="AB4211" i="5" a="1"/>
  <c r="AB4211" i="5" s="1"/>
  <c r="AB4212" i="5" a="1"/>
  <c r="AB4212" i="5"/>
  <c r="AB4213" i="5" a="1"/>
  <c r="AB4213" i="5" s="1"/>
  <c r="AB4214" i="5" a="1"/>
  <c r="AB4214" i="5"/>
  <c r="AB4215" i="5" a="1"/>
  <c r="AB4215" i="5" s="1"/>
  <c r="AB4216" i="5" a="1"/>
  <c r="AB4216" i="5" s="1"/>
  <c r="AB4217" i="5" a="1"/>
  <c r="AB4217" i="5" s="1"/>
  <c r="AB4218" i="5" a="1"/>
  <c r="AB4218" i="5" s="1"/>
  <c r="AB4219" i="5" a="1"/>
  <c r="AB4219" i="5" s="1"/>
  <c r="AB4220" i="5" a="1"/>
  <c r="AB4220" i="5" s="1"/>
  <c r="AB4221" i="5" a="1"/>
  <c r="AB4221" i="5" s="1"/>
  <c r="AB4222" i="5" a="1"/>
  <c r="AB4222" i="5" s="1"/>
  <c r="AB4223" i="5" a="1"/>
  <c r="AB4223" i="5" s="1"/>
  <c r="AB4224" i="5" a="1"/>
  <c r="AB4224" i="5" s="1"/>
  <c r="AB4225" i="5" a="1"/>
  <c r="AB4225" i="5" s="1"/>
  <c r="AB4226" i="5" a="1"/>
  <c r="AB4226" i="5" s="1"/>
  <c r="AB4227" i="5" a="1"/>
  <c r="AB4227" i="5" s="1"/>
  <c r="AB4228" i="5" a="1"/>
  <c r="AB4228" i="5"/>
  <c r="AB4229" i="5" a="1"/>
  <c r="AB4229" i="5" s="1"/>
  <c r="AB4230" i="5" a="1"/>
  <c r="AB4230" i="5" s="1"/>
  <c r="AB4231" i="5" a="1"/>
  <c r="AB4231" i="5" s="1"/>
  <c r="AB4232" i="5" a="1"/>
  <c r="AB4232" i="5" s="1"/>
  <c r="AB4233" i="5" a="1"/>
  <c r="AB4233" i="5" s="1"/>
  <c r="AB4234" i="5" a="1"/>
  <c r="AB4234" i="5" s="1"/>
  <c r="AB4235" i="5" a="1"/>
  <c r="AB4235" i="5" s="1"/>
  <c r="AB4236" i="5" a="1"/>
  <c r="AB4236" i="5" s="1"/>
  <c r="AB4237" i="5" a="1"/>
  <c r="AB4237" i="5" s="1"/>
  <c r="AB4238" i="5" a="1"/>
  <c r="AB4238" i="5" s="1"/>
  <c r="AB4239" i="5" a="1"/>
  <c r="AB4239" i="5" s="1"/>
  <c r="AB4240" i="5" a="1"/>
  <c r="AB4240" i="5" s="1"/>
  <c r="AB4241" i="5" a="1"/>
  <c r="AB4241" i="5" s="1"/>
  <c r="AB4242" i="5" a="1"/>
  <c r="AB4242" i="5" s="1"/>
  <c r="AB4243" i="5" a="1"/>
  <c r="AB4243" i="5" s="1"/>
  <c r="AB4244" i="5" a="1"/>
  <c r="AB4244" i="5" s="1"/>
  <c r="AB4245" i="5" a="1"/>
  <c r="AB4245" i="5" s="1"/>
  <c r="AB4246" i="5" a="1"/>
  <c r="AB4246" i="5"/>
  <c r="AB4247" i="5" a="1"/>
  <c r="AB4247" i="5" s="1"/>
  <c r="AB4248" i="5" a="1"/>
  <c r="AB4248" i="5" s="1"/>
  <c r="AB4249" i="5" a="1"/>
  <c r="AB4249" i="5" s="1"/>
  <c r="AB4250" i="5" a="1"/>
  <c r="AB4250" i="5" s="1"/>
  <c r="AB4251" i="5" a="1"/>
  <c r="AB4251" i="5" s="1"/>
  <c r="AB4252" i="5" a="1"/>
  <c r="AB4252" i="5" s="1"/>
  <c r="AB4253" i="5" a="1"/>
  <c r="AB4253" i="5" s="1"/>
  <c r="AB4254" i="5" a="1"/>
  <c r="AB4254" i="5" s="1"/>
  <c r="AB4255" i="5" a="1"/>
  <c r="AB4255" i="5" s="1"/>
  <c r="AB4256" i="5" a="1"/>
  <c r="AB4256" i="5" s="1"/>
  <c r="AB4257" i="5" a="1"/>
  <c r="AB4257" i="5" s="1"/>
  <c r="AB4258" i="5" a="1"/>
  <c r="AB4258" i="5" s="1"/>
  <c r="AB4259" i="5" a="1"/>
  <c r="AB4259" i="5" s="1"/>
  <c r="AB4260" i="5" a="1"/>
  <c r="AB4260" i="5"/>
  <c r="AB4261" i="5" a="1"/>
  <c r="AB4261" i="5" s="1"/>
  <c r="AB4262" i="5" a="1"/>
  <c r="AB4262" i="5" s="1"/>
  <c r="AB4263" i="5" a="1"/>
  <c r="AB4263" i="5" s="1"/>
  <c r="AB4264" i="5" a="1"/>
  <c r="AB4264" i="5" s="1"/>
  <c r="AB4265" i="5" a="1"/>
  <c r="AB4265" i="5" s="1"/>
  <c r="AB4266" i="5" a="1"/>
  <c r="AB4266" i="5" s="1"/>
  <c r="AB4267" i="5" a="1"/>
  <c r="AB4267" i="5" s="1"/>
  <c r="AB4268" i="5" a="1"/>
  <c r="AB4268" i="5" s="1"/>
  <c r="AB4269" i="5" a="1"/>
  <c r="AB4269" i="5" s="1"/>
  <c r="AB4270" i="5" a="1"/>
  <c r="AB4270" i="5" s="1"/>
  <c r="AB4271" i="5" a="1"/>
  <c r="AB4271" i="5" s="1"/>
  <c r="AB4272" i="5" a="1"/>
  <c r="AB4272" i="5" s="1"/>
  <c r="AB4273" i="5" a="1"/>
  <c r="AB4273" i="5" s="1"/>
  <c r="AB4274" i="5" a="1"/>
  <c r="AB4274" i="5" s="1"/>
  <c r="AB4275" i="5" a="1"/>
  <c r="AB4275" i="5" s="1"/>
  <c r="AB4276" i="5" a="1"/>
  <c r="AB4276" i="5" s="1"/>
  <c r="AB4277" i="5" a="1"/>
  <c r="AB4277" i="5" s="1"/>
  <c r="AB4278" i="5" a="1"/>
  <c r="AB4278" i="5"/>
  <c r="AB4279" i="5" a="1"/>
  <c r="AB4279" i="5" s="1"/>
  <c r="AB4280" i="5" a="1"/>
  <c r="AB4280" i="5" s="1"/>
  <c r="AB4281" i="5" a="1"/>
  <c r="AB4281" i="5" s="1"/>
  <c r="AB4282" i="5" a="1"/>
  <c r="AB4282" i="5" s="1"/>
  <c r="AB4283" i="5" a="1"/>
  <c r="AB4283" i="5" s="1"/>
  <c r="AB4284" i="5" a="1"/>
  <c r="AB4284" i="5" s="1"/>
  <c r="AB4285" i="5" a="1"/>
  <c r="AB4285" i="5" s="1"/>
  <c r="AB4286" i="5" a="1"/>
  <c r="AB4286" i="5" s="1"/>
  <c r="AB4287" i="5" a="1"/>
  <c r="AB4287" i="5" s="1"/>
  <c r="AB4288" i="5" a="1"/>
  <c r="AB4288" i="5" s="1"/>
  <c r="AB4289" i="5" a="1"/>
  <c r="AB4289" i="5" s="1"/>
  <c r="AB4290" i="5" a="1"/>
  <c r="AB4290" i="5" s="1"/>
  <c r="AB4291" i="5" a="1"/>
  <c r="AB4291" i="5" s="1"/>
  <c r="AB4292" i="5" a="1"/>
  <c r="AB4292" i="5"/>
  <c r="AB4293" i="5" a="1"/>
  <c r="AB4293" i="5" s="1"/>
  <c r="AB4294" i="5" a="1"/>
  <c r="AB4294" i="5" s="1"/>
  <c r="AB4295" i="5" a="1"/>
  <c r="AB4295" i="5" s="1"/>
  <c r="AB4296" i="5" a="1"/>
  <c r="AB4296" i="5" s="1"/>
  <c r="AB4297" i="5" a="1"/>
  <c r="AB4297" i="5" s="1"/>
  <c r="AB4298" i="5" a="1"/>
  <c r="AB4298" i="5" s="1"/>
  <c r="AB4299" i="5" a="1"/>
  <c r="AB4299" i="5" s="1"/>
  <c r="AB4300" i="5" a="1"/>
  <c r="AB4300" i="5" s="1"/>
  <c r="AB4301" i="5" a="1"/>
  <c r="AB4301" i="5" s="1"/>
  <c r="AB4302" i="5" a="1"/>
  <c r="AB4302" i="5" s="1"/>
  <c r="AB4303" i="5" a="1"/>
  <c r="AB4303" i="5" s="1"/>
  <c r="AB4304" i="5" a="1"/>
  <c r="AB4304" i="5" s="1"/>
  <c r="AB4305" i="5" a="1"/>
  <c r="AB4305" i="5" s="1"/>
  <c r="AB4306" i="5" a="1"/>
  <c r="AB4306" i="5" s="1"/>
  <c r="AB4307" i="5" a="1"/>
  <c r="AB4307" i="5" s="1"/>
  <c r="AB4308" i="5" a="1"/>
  <c r="AB4308" i="5"/>
  <c r="AB4309" i="5" a="1"/>
  <c r="AB4309" i="5" s="1"/>
  <c r="AB4310" i="5" a="1"/>
  <c r="AB4310" i="5"/>
  <c r="AB4311" i="5" a="1"/>
  <c r="AB4311" i="5" s="1"/>
  <c r="AB4312" i="5" a="1"/>
  <c r="AB4312" i="5" s="1"/>
  <c r="AB4313" i="5" a="1"/>
  <c r="AB4313" i="5" s="1"/>
  <c r="AB4314" i="5" a="1"/>
  <c r="AB4314" i="5" s="1"/>
  <c r="AB4315" i="5" a="1"/>
  <c r="AB4315" i="5" s="1"/>
  <c r="AB4316" i="5" a="1"/>
  <c r="AB4316" i="5" s="1"/>
  <c r="AB4317" i="5" a="1"/>
  <c r="AB4317" i="5" s="1"/>
  <c r="AB4318" i="5" a="1"/>
  <c r="AB4318" i="5" s="1"/>
  <c r="AB4319" i="5" a="1"/>
  <c r="AB4319" i="5" s="1"/>
  <c r="AB4320" i="5" a="1"/>
  <c r="AB4320" i="5" s="1"/>
  <c r="AB4321" i="5" a="1"/>
  <c r="AB4321" i="5" s="1"/>
  <c r="AB4322" i="5" a="1"/>
  <c r="AB4322" i="5" s="1"/>
  <c r="AB4323" i="5" a="1"/>
  <c r="AB4323" i="5" s="1"/>
  <c r="AB4324" i="5" a="1"/>
  <c r="AB4324" i="5"/>
  <c r="AB4325" i="5" a="1"/>
  <c r="AB4325" i="5" s="1"/>
  <c r="AB4326" i="5" a="1"/>
  <c r="AB4326" i="5" s="1"/>
  <c r="AB4327" i="5" a="1"/>
  <c r="AB4327" i="5" s="1"/>
  <c r="AB4328" i="5" a="1"/>
  <c r="AB4328" i="5" s="1"/>
  <c r="AB4329" i="5" a="1"/>
  <c r="AB4329" i="5" s="1"/>
  <c r="AB4330" i="5" a="1"/>
  <c r="AB4330" i="5" s="1"/>
  <c r="AB4331" i="5" a="1"/>
  <c r="AB4331" i="5" s="1"/>
  <c r="AB4332" i="5" a="1"/>
  <c r="AB4332" i="5" s="1"/>
  <c r="AB4333" i="5" a="1"/>
  <c r="AB4333" i="5" s="1"/>
  <c r="AB4334" i="5" a="1"/>
  <c r="AB4334" i="5" s="1"/>
  <c r="AB4335" i="5" a="1"/>
  <c r="AB4335" i="5" s="1"/>
  <c r="AB4336" i="5" a="1"/>
  <c r="AB4336" i="5" s="1"/>
  <c r="AB4337" i="5" a="1"/>
  <c r="AB4337" i="5" s="1"/>
  <c r="AB4338" i="5" a="1"/>
  <c r="AB4338" i="5" s="1"/>
  <c r="AB4339" i="5" a="1"/>
  <c r="AB4339" i="5" s="1"/>
  <c r="AB4340" i="5" a="1"/>
  <c r="AB4340" i="5"/>
  <c r="AB4341" i="5" a="1"/>
  <c r="AB4341" i="5" s="1"/>
  <c r="AB4342" i="5" a="1"/>
  <c r="AB4342" i="5"/>
  <c r="AB4343" i="5" a="1"/>
  <c r="AB4343" i="5" s="1"/>
  <c r="AB4344" i="5" a="1"/>
  <c r="AB4344" i="5" s="1"/>
  <c r="AB4345" i="5" a="1"/>
  <c r="AB4345" i="5" s="1"/>
  <c r="AB4346" i="5" a="1"/>
  <c r="AB4346" i="5" s="1"/>
  <c r="AB4347" i="5" a="1"/>
  <c r="AB4347" i="5" s="1"/>
  <c r="AB4348" i="5" a="1"/>
  <c r="AB4348" i="5" s="1"/>
  <c r="AB4349" i="5" a="1"/>
  <c r="AB4349" i="5" s="1"/>
  <c r="AB4350" i="5" a="1"/>
  <c r="AB4350" i="5" s="1"/>
  <c r="AB4351" i="5" a="1"/>
  <c r="AB4351" i="5" s="1"/>
  <c r="AB4352" i="5" a="1"/>
  <c r="AB4352" i="5" s="1"/>
  <c r="AB4353" i="5" a="1"/>
  <c r="AB4353" i="5" s="1"/>
  <c r="AB4354" i="5" a="1"/>
  <c r="AB4354" i="5" s="1"/>
  <c r="AB4355" i="5" a="1"/>
  <c r="AB4355" i="5" s="1"/>
  <c r="AB4356" i="5" a="1"/>
  <c r="AB4356" i="5"/>
  <c r="AB4357" i="5" a="1"/>
  <c r="AB4357" i="5" s="1"/>
  <c r="AB4358" i="5" a="1"/>
  <c r="AB4358" i="5" s="1"/>
  <c r="AB4359" i="5" a="1"/>
  <c r="AB4359" i="5" s="1"/>
  <c r="AB4360" i="5" a="1"/>
  <c r="AB4360" i="5" s="1"/>
  <c r="AB4361" i="5" a="1"/>
  <c r="AB4361" i="5" s="1"/>
  <c r="AB4362" i="5" a="1"/>
  <c r="AB4362" i="5" s="1"/>
  <c r="AB4363" i="5" a="1"/>
  <c r="AB4363" i="5" s="1"/>
  <c r="AB4364" i="5" a="1"/>
  <c r="AB4364" i="5" s="1"/>
  <c r="AB4365" i="5" a="1"/>
  <c r="AB4365" i="5" s="1"/>
  <c r="AB4366" i="5" a="1"/>
  <c r="AB4366" i="5" s="1"/>
  <c r="AB4367" i="5" a="1"/>
  <c r="AB4367" i="5" s="1"/>
  <c r="AB4368" i="5" a="1"/>
  <c r="AB4368" i="5" s="1"/>
  <c r="AB4369" i="5" a="1"/>
  <c r="AB4369" i="5" s="1"/>
  <c r="AB4370" i="5" a="1"/>
  <c r="AB4370" i="5" s="1"/>
  <c r="AB4371" i="5" a="1"/>
  <c r="AB4371" i="5" s="1"/>
  <c r="AB4372" i="5" a="1"/>
  <c r="AB4372" i="5" s="1"/>
  <c r="AB4373" i="5" a="1"/>
  <c r="AB4373" i="5" s="1"/>
  <c r="AB4374" i="5" a="1"/>
  <c r="AB4374" i="5"/>
  <c r="AB4375" i="5" a="1"/>
  <c r="AB4375" i="5" s="1"/>
  <c r="AB4376" i="5" a="1"/>
  <c r="AB4376" i="5" s="1"/>
  <c r="AB4377" i="5" a="1"/>
  <c r="AB4377" i="5" s="1"/>
  <c r="AB4378" i="5" a="1"/>
  <c r="AB4378" i="5" s="1"/>
  <c r="AB4379" i="5" a="1"/>
  <c r="AB4379" i="5" s="1"/>
  <c r="AB4380" i="5" a="1"/>
  <c r="AB4380" i="5" s="1"/>
  <c r="AB4381" i="5" a="1"/>
  <c r="AB4381" i="5" s="1"/>
  <c r="AB4382" i="5" a="1"/>
  <c r="AB4382" i="5" s="1"/>
  <c r="AB4383" i="5" a="1"/>
  <c r="AB4383" i="5" s="1"/>
  <c r="AB4384" i="5" a="1"/>
  <c r="AB4384" i="5" s="1"/>
  <c r="AB4385" i="5" a="1"/>
  <c r="AB4385" i="5" s="1"/>
  <c r="AB4386" i="5" a="1"/>
  <c r="AB4386" i="5" s="1"/>
  <c r="AB4387" i="5" a="1"/>
  <c r="AB4387" i="5" s="1"/>
  <c r="AB4388" i="5" a="1"/>
  <c r="AB4388" i="5"/>
  <c r="AB4389" i="5" a="1"/>
  <c r="AB4389" i="5" s="1"/>
  <c r="AB4390" i="5" a="1"/>
  <c r="AB4390" i="5" s="1"/>
  <c r="AB4391" i="5" a="1"/>
  <c r="AB4391" i="5" s="1"/>
  <c r="AB4392" i="5" a="1"/>
  <c r="AB4392" i="5" s="1"/>
  <c r="AB4393" i="5" a="1"/>
  <c r="AB4393" i="5" s="1"/>
  <c r="AB4394" i="5" a="1"/>
  <c r="AB4394" i="5" s="1"/>
  <c r="AB4395" i="5" a="1"/>
  <c r="AB4395" i="5" s="1"/>
  <c r="AB4396" i="5" a="1"/>
  <c r="AB4396" i="5" s="1"/>
  <c r="AB4397" i="5" a="1"/>
  <c r="AB4397" i="5" s="1"/>
  <c r="AB4398" i="5" a="1"/>
  <c r="AB4398" i="5" s="1"/>
  <c r="AB4399" i="5" a="1"/>
  <c r="AB4399" i="5" s="1"/>
  <c r="AB4400" i="5" a="1"/>
  <c r="AB4400" i="5" s="1"/>
  <c r="AB4401" i="5" a="1"/>
  <c r="AB4401" i="5" s="1"/>
  <c r="AB4402" i="5" a="1"/>
  <c r="AB4402" i="5" s="1"/>
  <c r="AB4403" i="5" a="1"/>
  <c r="AB4403" i="5" s="1"/>
  <c r="AB4404" i="5" a="1"/>
  <c r="AB4404" i="5" s="1"/>
  <c r="AB4405" i="5" a="1"/>
  <c r="AB4405" i="5" s="1"/>
  <c r="AB4406" i="5" a="1"/>
  <c r="AB4406" i="5"/>
  <c r="AB4407" i="5" a="1"/>
  <c r="AB4407" i="5" s="1"/>
  <c r="AB4408" i="5" a="1"/>
  <c r="AB4408" i="5" s="1"/>
  <c r="AB4409" i="5" a="1"/>
  <c r="AB4409" i="5" s="1"/>
  <c r="AB4410" i="5" a="1"/>
  <c r="AB4410" i="5" s="1"/>
  <c r="AB4411" i="5" a="1"/>
  <c r="AB4411" i="5" s="1"/>
  <c r="AB4412" i="5" a="1"/>
  <c r="AB4412" i="5" s="1"/>
  <c r="AB4413" i="5" a="1"/>
  <c r="AB4413" i="5" s="1"/>
  <c r="AB4414" i="5" a="1"/>
  <c r="AB4414" i="5" s="1"/>
  <c r="AB4415" i="5" a="1"/>
  <c r="AB4415" i="5" s="1"/>
  <c r="AB4416" i="5" a="1"/>
  <c r="AB4416" i="5" s="1"/>
  <c r="AB4417" i="5" a="1"/>
  <c r="AB4417" i="5" s="1"/>
  <c r="AB4418" i="5" a="1"/>
  <c r="AB4418" i="5" s="1"/>
  <c r="AB4419" i="5" a="1"/>
  <c r="AB4419" i="5" s="1"/>
  <c r="AB4420" i="5" a="1"/>
  <c r="AB4420" i="5"/>
  <c r="AB4421" i="5" a="1"/>
  <c r="AB4421" i="5" s="1"/>
  <c r="AB4422" i="5" a="1"/>
  <c r="AB4422" i="5" s="1"/>
  <c r="AB4423" i="5" a="1"/>
  <c r="AB4423" i="5" s="1"/>
  <c r="AB4424" i="5" a="1"/>
  <c r="AB4424" i="5" s="1"/>
  <c r="AB4425" i="5" a="1"/>
  <c r="AB4425" i="5" s="1"/>
  <c r="AB4426" i="5" a="1"/>
  <c r="AB4426" i="5" s="1"/>
  <c r="AB4427" i="5" a="1"/>
  <c r="AB4427" i="5" s="1"/>
  <c r="AB4428" i="5" a="1"/>
  <c r="AB4428" i="5" s="1"/>
  <c r="AB4429" i="5" a="1"/>
  <c r="AB4429" i="5" s="1"/>
  <c r="AB4430" i="5" a="1"/>
  <c r="AB4430" i="5" s="1"/>
  <c r="AB4431" i="5" a="1"/>
  <c r="AB4431" i="5" s="1"/>
  <c r="AB4432" i="5" a="1"/>
  <c r="AB4432" i="5" s="1"/>
  <c r="AB4433" i="5" a="1"/>
  <c r="AB4433" i="5" s="1"/>
  <c r="AB4434" i="5" a="1"/>
  <c r="AB4434" i="5" s="1"/>
  <c r="AB4435" i="5" a="1"/>
  <c r="AB4435" i="5" s="1"/>
  <c r="AB4436" i="5" a="1"/>
  <c r="AB4436" i="5"/>
  <c r="AB4437" i="5" a="1"/>
  <c r="AB4437" i="5" s="1"/>
  <c r="AB4438" i="5" a="1"/>
  <c r="AB4438" i="5" s="1"/>
  <c r="AB4439" i="5" a="1"/>
  <c r="AB4439" i="5" s="1"/>
  <c r="AB4440" i="5" a="1"/>
  <c r="AB4440" i="5" s="1"/>
  <c r="AB4441" i="5" a="1"/>
  <c r="AB4441" i="5" s="1"/>
  <c r="AB4442" i="5" a="1"/>
  <c r="AB4442" i="5" s="1"/>
  <c r="AB4443" i="5" a="1"/>
  <c r="AB4443" i="5" s="1"/>
  <c r="AB4444" i="5" a="1"/>
  <c r="AB4444" i="5" s="1"/>
  <c r="AB4445" i="5" a="1"/>
  <c r="AB4445" i="5" s="1"/>
  <c r="AB4446" i="5" a="1"/>
  <c r="AB4446" i="5" s="1"/>
  <c r="AB4447" i="5" a="1"/>
  <c r="AB4447" i="5" s="1"/>
  <c r="AB4448" i="5" a="1"/>
  <c r="AB4448" i="5" s="1"/>
  <c r="AB4449" i="5" a="1"/>
  <c r="AB4449" i="5" s="1"/>
  <c r="AB4450" i="5" a="1"/>
  <c r="AB4450" i="5" s="1"/>
  <c r="AB4451" i="5" a="1"/>
  <c r="AB4451" i="5" s="1"/>
  <c r="AB4452" i="5" a="1"/>
  <c r="AB4452" i="5"/>
  <c r="AB4453" i="5" a="1"/>
  <c r="AB4453" i="5" s="1"/>
  <c r="AB4454" i="5" a="1"/>
  <c r="AB4454" i="5" s="1"/>
  <c r="AB4455" i="5" a="1"/>
  <c r="AB4455" i="5" s="1"/>
  <c r="AB4456" i="5" a="1"/>
  <c r="AB4456" i="5" s="1"/>
  <c r="AB4457" i="5" a="1"/>
  <c r="AB4457" i="5" s="1"/>
  <c r="AB4458" i="5" a="1"/>
  <c r="AB4458" i="5" s="1"/>
  <c r="AB4459" i="5" a="1"/>
  <c r="AB4459" i="5" s="1"/>
  <c r="AB4460" i="5" a="1"/>
  <c r="AB4460" i="5"/>
  <c r="AB4461" i="5" a="1"/>
  <c r="AB4461" i="5" s="1"/>
  <c r="AB4462" i="5" a="1"/>
  <c r="AB4462" i="5" s="1"/>
  <c r="AB4463" i="5" a="1"/>
  <c r="AB4463" i="5" s="1"/>
  <c r="AB4464" i="5" a="1"/>
  <c r="AB4464" i="5" s="1"/>
  <c r="AB4465" i="5" a="1"/>
  <c r="AB4465" i="5" s="1"/>
  <c r="AB4466" i="5" a="1"/>
  <c r="AB4466" i="5" s="1"/>
  <c r="AB4467" i="5" a="1"/>
  <c r="AB4467" i="5" s="1"/>
  <c r="AB4468" i="5" a="1"/>
  <c r="AB4468" i="5"/>
  <c r="AB4469" i="5" a="1"/>
  <c r="AB4469" i="5" s="1"/>
  <c r="AB4470" i="5" a="1"/>
  <c r="AB4470" i="5" s="1"/>
  <c r="AB4471" i="5" a="1"/>
  <c r="AB4471" i="5" s="1"/>
  <c r="AB4472" i="5" a="1"/>
  <c r="AB4472" i="5" s="1"/>
  <c r="AB4473" i="5" a="1"/>
  <c r="AB4473" i="5" s="1"/>
  <c r="AB4474" i="5" a="1"/>
  <c r="AB4474" i="5" s="1"/>
  <c r="AB4475" i="5" a="1"/>
  <c r="AB4475" i="5" s="1"/>
  <c r="AB4476" i="5" a="1"/>
  <c r="AB4476" i="5" s="1"/>
  <c r="AB4477" i="5" a="1"/>
  <c r="AB4477" i="5" s="1"/>
  <c r="AB4478" i="5" a="1"/>
  <c r="AB4478" i="5" s="1"/>
  <c r="AB4479" i="5" a="1"/>
  <c r="AB4479" i="5" s="1"/>
  <c r="AB4480" i="5" a="1"/>
  <c r="AB4480" i="5" s="1"/>
  <c r="AB4481" i="5" a="1"/>
  <c r="AB4481" i="5" s="1"/>
  <c r="AB4482" i="5" a="1"/>
  <c r="AB4482" i="5" s="1"/>
  <c r="AB4483" i="5" a="1"/>
  <c r="AB4483" i="5" s="1"/>
  <c r="AB4484" i="5" a="1"/>
  <c r="AB4484" i="5"/>
  <c r="AB4485" i="5" a="1"/>
  <c r="AB4485" i="5" s="1"/>
  <c r="AB4486" i="5" a="1"/>
  <c r="AB4486" i="5" s="1"/>
  <c r="AB4487" i="5" a="1"/>
  <c r="AB4487" i="5" s="1"/>
  <c r="AB4488" i="5" a="1"/>
  <c r="AB4488" i="5" s="1"/>
  <c r="AB4489" i="5" a="1"/>
  <c r="AB4489" i="5" s="1"/>
  <c r="AB4490" i="5" a="1"/>
  <c r="AB4490" i="5" s="1"/>
  <c r="AB4491" i="5" a="1"/>
  <c r="AB4491" i="5" s="1"/>
  <c r="AB4492" i="5" a="1"/>
  <c r="AB4492" i="5"/>
  <c r="AB4493" i="5" a="1"/>
  <c r="AB4493" i="5" s="1"/>
  <c r="AB4494" i="5" a="1"/>
  <c r="AB4494" i="5" s="1"/>
  <c r="AB4495" i="5" a="1"/>
  <c r="AB4495" i="5" s="1"/>
  <c r="AB4496" i="5" a="1"/>
  <c r="AB4496" i="5" s="1"/>
  <c r="AB4497" i="5" a="1"/>
  <c r="AB4497" i="5" s="1"/>
  <c r="AB4498" i="5" a="1"/>
  <c r="AB4498" i="5" s="1"/>
  <c r="AB4499" i="5" a="1"/>
  <c r="AB4499" i="5" s="1"/>
  <c r="AB4500" i="5" a="1"/>
  <c r="AB4500" i="5" s="1"/>
  <c r="AB4501" i="5" a="1"/>
  <c r="AB4501" i="5" s="1"/>
  <c r="AB4502" i="5" a="1"/>
  <c r="AB4502" i="5" s="1"/>
  <c r="AB4503" i="5" a="1"/>
  <c r="AB4503" i="5" s="1"/>
  <c r="AB4504" i="5" a="1"/>
  <c r="AB4504" i="5" s="1"/>
  <c r="AB4505" i="5" a="1"/>
  <c r="AB4505" i="5" s="1"/>
  <c r="AB4506" i="5" a="1"/>
  <c r="AB4506" i="5" s="1"/>
  <c r="AB4507" i="5" a="1"/>
  <c r="AB4507" i="5" s="1"/>
  <c r="AB4508" i="5" a="1"/>
  <c r="AB4508" i="5" s="1"/>
  <c r="AB4509" i="5" a="1"/>
  <c r="AB4509" i="5" s="1"/>
  <c r="AB4510" i="5" a="1"/>
  <c r="AB4510" i="5" s="1"/>
  <c r="AB4511" i="5" a="1"/>
  <c r="AB4511" i="5" s="1"/>
  <c r="AB4512" i="5" a="1"/>
  <c r="AB4512" i="5" s="1"/>
  <c r="AB4513" i="5" a="1"/>
  <c r="AB4513" i="5" s="1"/>
  <c r="AB4514" i="5" a="1"/>
  <c r="AB4514" i="5" s="1"/>
  <c r="AB4515" i="5" a="1"/>
  <c r="AB4515" i="5" s="1"/>
  <c r="AB4516" i="5" a="1"/>
  <c r="AB4516" i="5"/>
  <c r="AB4517" i="5" a="1"/>
  <c r="AB4517" i="5" s="1"/>
  <c r="AB4518" i="5" a="1"/>
  <c r="AB4518" i="5" s="1"/>
  <c r="AB4519" i="5" a="1"/>
  <c r="AB4519" i="5" s="1"/>
  <c r="AB4520" i="5" a="1"/>
  <c r="AB4520" i="5" s="1"/>
  <c r="AB4521" i="5" a="1"/>
  <c r="AB4521" i="5" s="1"/>
  <c r="AB4522" i="5" a="1"/>
  <c r="AB4522" i="5" s="1"/>
  <c r="AB4523" i="5" a="1"/>
  <c r="AB4523" i="5" s="1"/>
  <c r="AB4524" i="5" a="1"/>
  <c r="AB4524" i="5"/>
  <c r="AB4525" i="5" a="1"/>
  <c r="AB4525" i="5" s="1"/>
  <c r="AB4526" i="5" a="1"/>
  <c r="AB4526" i="5" s="1"/>
  <c r="AB4527" i="5" a="1"/>
  <c r="AB4527" i="5" s="1"/>
  <c r="AB4528" i="5" a="1"/>
  <c r="AB4528" i="5" s="1"/>
  <c r="AB4529" i="5" a="1"/>
  <c r="AB4529" i="5" s="1"/>
  <c r="AB4530" i="5" a="1"/>
  <c r="AB4530" i="5" s="1"/>
  <c r="AB4531" i="5" a="1"/>
  <c r="AB4531" i="5" s="1"/>
  <c r="AB4532" i="5" a="1"/>
  <c r="AB4532" i="5" s="1"/>
  <c r="AB4533" i="5" a="1"/>
  <c r="AB4533" i="5" s="1"/>
  <c r="AB4534" i="5" a="1"/>
  <c r="AB4534" i="5" s="1"/>
  <c r="AB4535" i="5" a="1"/>
  <c r="AB4535" i="5" s="1"/>
  <c r="AB4536" i="5" a="1"/>
  <c r="AB4536" i="5" s="1"/>
  <c r="AB4537" i="5" a="1"/>
  <c r="AB4537" i="5" s="1"/>
  <c r="AB4538" i="5" a="1"/>
  <c r="AB4538" i="5" s="1"/>
  <c r="AB4539" i="5" a="1"/>
  <c r="AB4539" i="5" s="1"/>
  <c r="AB4540" i="5" a="1"/>
  <c r="AB4540" i="5" s="1"/>
  <c r="AB4541" i="5" a="1"/>
  <c r="AB4541" i="5" s="1"/>
  <c r="AB4542" i="5" a="1"/>
  <c r="AB4542" i="5" s="1"/>
  <c r="AB4543" i="5" a="1"/>
  <c r="AB4543" i="5" s="1"/>
  <c r="AB4544" i="5" a="1"/>
  <c r="AB4544" i="5" s="1"/>
  <c r="AB4545" i="5" a="1"/>
  <c r="AB4545" i="5" s="1"/>
  <c r="AB4546" i="5" a="1"/>
  <c r="AB4546" i="5" s="1"/>
  <c r="AB4547" i="5" a="1"/>
  <c r="AB4547" i="5" s="1"/>
  <c r="AB4548" i="5" a="1"/>
  <c r="AB4548" i="5"/>
  <c r="AB4549" i="5" a="1"/>
  <c r="AB4549" i="5" s="1"/>
  <c r="AB4550" i="5" a="1"/>
  <c r="AB4550" i="5" s="1"/>
  <c r="AB4551" i="5" a="1"/>
  <c r="AB4551" i="5" s="1"/>
  <c r="AB4552" i="5" a="1"/>
  <c r="AB4552" i="5" s="1"/>
  <c r="AB4553" i="5" a="1"/>
  <c r="AB4553" i="5" s="1"/>
  <c r="AB4554" i="5" a="1"/>
  <c r="AB4554" i="5" s="1"/>
  <c r="AB4555" i="5" a="1"/>
  <c r="AB4555" i="5" s="1"/>
  <c r="AB4556" i="5" a="1"/>
  <c r="AB4556" i="5"/>
  <c r="AB4557" i="5" a="1"/>
  <c r="AB4557" i="5" s="1"/>
  <c r="AB4558" i="5" a="1"/>
  <c r="AB4558" i="5" s="1"/>
  <c r="AB4559" i="5" a="1"/>
  <c r="AB4559" i="5" s="1"/>
  <c r="AB4560" i="5" a="1"/>
  <c r="AB4560" i="5" s="1"/>
  <c r="AB4561" i="5" a="1"/>
  <c r="AB4561" i="5" s="1"/>
  <c r="AB4562" i="5" a="1"/>
  <c r="AB4562" i="5" s="1"/>
  <c r="AB4563" i="5" a="1"/>
  <c r="AB4563" i="5" s="1"/>
  <c r="AB4564" i="5" a="1"/>
  <c r="AB4564" i="5"/>
  <c r="AB4565" i="5" a="1"/>
  <c r="AB4565" i="5" s="1"/>
  <c r="AB4566" i="5" a="1"/>
  <c r="AB4566" i="5" s="1"/>
  <c r="AB4567" i="5" a="1"/>
  <c r="AB4567" i="5" s="1"/>
  <c r="AB4568" i="5" a="1"/>
  <c r="AB4568" i="5" s="1"/>
  <c r="AB4569" i="5" a="1"/>
  <c r="AB4569" i="5" s="1"/>
  <c r="AB4570" i="5" a="1"/>
  <c r="AB4570" i="5" s="1"/>
  <c r="AB4571" i="5" a="1"/>
  <c r="AB4571" i="5" s="1"/>
  <c r="AB4572" i="5" a="1"/>
  <c r="AB4572" i="5" s="1"/>
  <c r="AB4573" i="5" a="1"/>
  <c r="AB4573" i="5" s="1"/>
  <c r="AB4574" i="5" a="1"/>
  <c r="AB4574" i="5" s="1"/>
  <c r="AB4575" i="5" a="1"/>
  <c r="AB4575" i="5" s="1"/>
  <c r="AB4576" i="5" a="1"/>
  <c r="AB4576" i="5" s="1"/>
  <c r="AB4577" i="5" a="1"/>
  <c r="AB4577" i="5" s="1"/>
  <c r="AB4578" i="5" a="1"/>
  <c r="AB4578" i="5" s="1"/>
  <c r="AB4579" i="5" a="1"/>
  <c r="AB4579" i="5" s="1"/>
  <c r="AB4580" i="5" a="1"/>
  <c r="AB4580" i="5"/>
  <c r="AB4581" i="5" a="1"/>
  <c r="AB4581" i="5" s="1"/>
  <c r="AB4582" i="5" a="1"/>
  <c r="AB4582" i="5" s="1"/>
  <c r="AB4583" i="5" a="1"/>
  <c r="AB4583" i="5" s="1"/>
  <c r="AB4584" i="5" a="1"/>
  <c r="AB4584" i="5" s="1"/>
  <c r="AB4585" i="5" a="1"/>
  <c r="AB4585" i="5" s="1"/>
  <c r="AB4586" i="5" a="1"/>
  <c r="AB4586" i="5" s="1"/>
  <c r="AB4587" i="5" a="1"/>
  <c r="AB4587" i="5" s="1"/>
  <c r="AB4588" i="5" a="1"/>
  <c r="AB4588" i="5"/>
  <c r="AB4589" i="5" a="1"/>
  <c r="AB4589" i="5" s="1"/>
  <c r="AB4590" i="5" a="1"/>
  <c r="AB4590" i="5" s="1"/>
  <c r="AB4591" i="5" a="1"/>
  <c r="AB4591" i="5" s="1"/>
  <c r="AB4592" i="5" a="1"/>
  <c r="AB4592" i="5" s="1"/>
  <c r="AB4593" i="5" a="1"/>
  <c r="AB4593" i="5" s="1"/>
  <c r="AB4594" i="5" a="1"/>
  <c r="AB4594" i="5" s="1"/>
  <c r="AB4595" i="5" a="1"/>
  <c r="AB4595" i="5" s="1"/>
  <c r="AB4596" i="5" a="1"/>
  <c r="AB4596" i="5"/>
  <c r="AB4597" i="5" a="1"/>
  <c r="AB4597" i="5" s="1"/>
  <c r="AB4598" i="5" a="1"/>
  <c r="AB4598" i="5" s="1"/>
  <c r="AB4599" i="5" a="1"/>
  <c r="AB4599" i="5" s="1"/>
  <c r="AB4600" i="5" a="1"/>
  <c r="AB4600" i="5" s="1"/>
  <c r="AB4601" i="5" a="1"/>
  <c r="AB4601" i="5" s="1"/>
  <c r="AB4602" i="5" a="1"/>
  <c r="AB4602" i="5" s="1"/>
  <c r="AB4603" i="5" a="1"/>
  <c r="AB4603" i="5" s="1"/>
  <c r="AB4604" i="5" a="1"/>
  <c r="AB4604" i="5" s="1"/>
  <c r="AB4605" i="5" a="1"/>
  <c r="AB4605" i="5" s="1"/>
  <c r="AB4606" i="5" a="1"/>
  <c r="AB4606" i="5" s="1"/>
  <c r="AB4607" i="5" a="1"/>
  <c r="AB4607" i="5" s="1"/>
  <c r="AB4608" i="5" a="1"/>
  <c r="AB4608" i="5" s="1"/>
  <c r="AB4609" i="5" a="1"/>
  <c r="AB4609" i="5" s="1"/>
  <c r="AB4610" i="5" a="1"/>
  <c r="AB4610" i="5" s="1"/>
  <c r="AB4611" i="5" a="1"/>
  <c r="AB4611" i="5" s="1"/>
  <c r="AB4612" i="5" a="1"/>
  <c r="AB4612" i="5"/>
  <c r="AB4613" i="5" a="1"/>
  <c r="AB4613" i="5" s="1"/>
  <c r="AB4614" i="5" a="1"/>
  <c r="AB4614" i="5" s="1"/>
  <c r="AB4615" i="5" a="1"/>
  <c r="AB4615" i="5" s="1"/>
  <c r="AB4616" i="5" a="1"/>
  <c r="AB4616" i="5" s="1"/>
  <c r="AB4617" i="5" a="1"/>
  <c r="AB4617" i="5" s="1"/>
  <c r="AB4618" i="5" a="1"/>
  <c r="AB4618" i="5" s="1"/>
  <c r="AB4619" i="5" a="1"/>
  <c r="AB4619" i="5" s="1"/>
  <c r="AB4620" i="5" a="1"/>
  <c r="AB4620" i="5"/>
  <c r="AB4621" i="5" a="1"/>
  <c r="AB4621" i="5" s="1"/>
  <c r="AB4622" i="5" a="1"/>
  <c r="AB4622" i="5" s="1"/>
  <c r="AB4623" i="5" a="1"/>
  <c r="AB4623" i="5" s="1"/>
  <c r="AB4624" i="5" a="1"/>
  <c r="AB4624" i="5" s="1"/>
  <c r="AB4625" i="5" a="1"/>
  <c r="AB4625" i="5" s="1"/>
  <c r="AB4626" i="5" a="1"/>
  <c r="AB4626" i="5" s="1"/>
  <c r="AB4627" i="5" a="1"/>
  <c r="AB4627" i="5" s="1"/>
  <c r="AB4628" i="5" a="1"/>
  <c r="AB4628" i="5" s="1"/>
  <c r="AB4629" i="5" a="1"/>
  <c r="AB4629" i="5" s="1"/>
  <c r="AB4630" i="5" a="1"/>
  <c r="AB4630" i="5" s="1"/>
  <c r="AB4631" i="5" a="1"/>
  <c r="AB4631" i="5" s="1"/>
  <c r="AB4632" i="5" a="1"/>
  <c r="AB4632" i="5" s="1"/>
  <c r="AB4633" i="5" a="1"/>
  <c r="AB4633" i="5" s="1"/>
  <c r="AB4634" i="5" a="1"/>
  <c r="AB4634" i="5" s="1"/>
  <c r="AB4635" i="5" a="1"/>
  <c r="AB4635" i="5" s="1"/>
  <c r="AB4636" i="5" a="1"/>
  <c r="AB4636" i="5" s="1"/>
  <c r="AB4637" i="5" a="1"/>
  <c r="AB4637" i="5" s="1"/>
  <c r="AB4638" i="5" a="1"/>
  <c r="AB4638" i="5" s="1"/>
  <c r="AB4639" i="5" a="1"/>
  <c r="AB4639" i="5" s="1"/>
  <c r="AB4640" i="5" a="1"/>
  <c r="AB4640" i="5" s="1"/>
  <c r="AB4641" i="5" a="1"/>
  <c r="AB4641" i="5" s="1"/>
  <c r="AB4642" i="5" a="1"/>
  <c r="AB4642" i="5" s="1"/>
  <c r="AB4643" i="5" a="1"/>
  <c r="AB4643" i="5" s="1"/>
  <c r="AB4644" i="5" a="1"/>
  <c r="AB4644" i="5"/>
  <c r="AB4645" i="5" a="1"/>
  <c r="AB4645" i="5" s="1"/>
  <c r="AB4646" i="5" a="1"/>
  <c r="AB4646" i="5" s="1"/>
  <c r="AB4647" i="5" a="1"/>
  <c r="AB4647" i="5" s="1"/>
  <c r="AB4648" i="5" a="1"/>
  <c r="AB4648" i="5" s="1"/>
  <c r="AB4649" i="5" a="1"/>
  <c r="AB4649" i="5" s="1"/>
  <c r="AB4650" i="5" a="1"/>
  <c r="AB4650" i="5" s="1"/>
  <c r="AB4651" i="5" a="1"/>
  <c r="AB4651" i="5" s="1"/>
  <c r="AB4652" i="5" a="1"/>
  <c r="AB4652" i="5"/>
  <c r="AB4653" i="5" a="1"/>
  <c r="AB4653" i="5" s="1"/>
  <c r="AB4654" i="5" a="1"/>
  <c r="AB4654" i="5" s="1"/>
  <c r="AB4655" i="5" a="1"/>
  <c r="AB4655" i="5" s="1"/>
  <c r="AB4656" i="5" a="1"/>
  <c r="AB4656" i="5" s="1"/>
  <c r="AB4657" i="5" a="1"/>
  <c r="AB4657" i="5" s="1"/>
  <c r="AB4658" i="5" a="1"/>
  <c r="AB4658" i="5" s="1"/>
  <c r="AB4659" i="5" a="1"/>
  <c r="AB4659" i="5" s="1"/>
  <c r="AB4660" i="5" a="1"/>
  <c r="AB4660" i="5" s="1"/>
  <c r="AB4661" i="5" a="1"/>
  <c r="AB4661" i="5" s="1"/>
  <c r="AB4662" i="5" a="1"/>
  <c r="AB4662" i="5" s="1"/>
  <c r="AB4663" i="5" a="1"/>
  <c r="AB4663" i="5" s="1"/>
  <c r="AB4664" i="5" a="1"/>
  <c r="AB4664" i="5" s="1"/>
  <c r="AB4665" i="5" a="1"/>
  <c r="AB4665" i="5" s="1"/>
  <c r="AB4666" i="5" a="1"/>
  <c r="AB4666" i="5" s="1"/>
  <c r="AB4667" i="5" a="1"/>
  <c r="AB4667" i="5" s="1"/>
  <c r="AB4668" i="5" a="1"/>
  <c r="AB4668" i="5" s="1"/>
  <c r="AB4669" i="5" a="1"/>
  <c r="AB4669" i="5" s="1"/>
  <c r="AB4670" i="5" a="1"/>
  <c r="AB4670" i="5" s="1"/>
  <c r="AB4671" i="5" a="1"/>
  <c r="AB4671" i="5" s="1"/>
  <c r="AB4672" i="5" a="1"/>
  <c r="AB4672" i="5" s="1"/>
  <c r="AB4673" i="5" a="1"/>
  <c r="AB4673" i="5" s="1"/>
  <c r="AB4674" i="5" a="1"/>
  <c r="AB4674" i="5" s="1"/>
  <c r="AB4675" i="5" a="1"/>
  <c r="AB4675" i="5" s="1"/>
  <c r="AB4676" i="5" a="1"/>
  <c r="AB4676" i="5"/>
  <c r="AB4677" i="5" a="1"/>
  <c r="AB4677" i="5" s="1"/>
  <c r="AB4678" i="5" a="1"/>
  <c r="AB4678" i="5" s="1"/>
  <c r="AB4679" i="5" a="1"/>
  <c r="AB4679" i="5" s="1"/>
  <c r="AB4680" i="5" a="1"/>
  <c r="AB4680" i="5" s="1"/>
  <c r="AB4681" i="5" a="1"/>
  <c r="AB4681" i="5" s="1"/>
  <c r="AB4682" i="5" a="1"/>
  <c r="AB4682" i="5" s="1"/>
  <c r="AB4683" i="5" a="1"/>
  <c r="AB4683" i="5" s="1"/>
  <c r="AB4684" i="5" a="1"/>
  <c r="AB4684" i="5"/>
  <c r="AB4685" i="5" a="1"/>
  <c r="AB4685" i="5" s="1"/>
  <c r="AB4686" i="5" a="1"/>
  <c r="AB4686" i="5" s="1"/>
  <c r="AB4687" i="5" a="1"/>
  <c r="AB4687" i="5" s="1"/>
  <c r="AB4688" i="5" a="1"/>
  <c r="AB4688" i="5" s="1"/>
  <c r="AB4689" i="5" a="1"/>
  <c r="AB4689" i="5" s="1"/>
  <c r="AB4690" i="5" a="1"/>
  <c r="AB4690" i="5" s="1"/>
  <c r="AB4691" i="5" a="1"/>
  <c r="AB4691" i="5" s="1"/>
  <c r="AB4692" i="5" a="1"/>
  <c r="AB4692" i="5"/>
  <c r="AB4693" i="5" a="1"/>
  <c r="AB4693" i="5" s="1"/>
  <c r="AB4694" i="5" a="1"/>
  <c r="AB4694" i="5" s="1"/>
  <c r="AB4695" i="5" a="1"/>
  <c r="AB4695" i="5" s="1"/>
  <c r="AB4696" i="5" a="1"/>
  <c r="AB4696" i="5" s="1"/>
  <c r="AB4697" i="5" a="1"/>
  <c r="AB4697" i="5" s="1"/>
  <c r="AB4698" i="5" a="1"/>
  <c r="AB4698" i="5" s="1"/>
  <c r="AB4699" i="5" a="1"/>
  <c r="AB4699" i="5" s="1"/>
  <c r="AB4700" i="5" a="1"/>
  <c r="AB4700" i="5" s="1"/>
  <c r="AB4701" i="5" a="1"/>
  <c r="AB4701" i="5" s="1"/>
  <c r="AB4702" i="5" a="1"/>
  <c r="AB4702" i="5" s="1"/>
  <c r="AB4703" i="5" a="1"/>
  <c r="AB4703" i="5" s="1"/>
  <c r="AB4704" i="5" a="1"/>
  <c r="AB4704" i="5" s="1"/>
  <c r="AB4705" i="5" a="1"/>
  <c r="AB4705" i="5" s="1"/>
  <c r="AB4706" i="5" a="1"/>
  <c r="AB4706" i="5" s="1"/>
  <c r="AB4707" i="5" a="1"/>
  <c r="AB4707" i="5" s="1"/>
  <c r="AB4708" i="5" a="1"/>
  <c r="AB4708" i="5" s="1"/>
  <c r="AB4709" i="5" a="1"/>
  <c r="AB4709" i="5" s="1"/>
  <c r="AB4710" i="5" a="1"/>
  <c r="AB4710" i="5" s="1"/>
  <c r="AB4711" i="5" a="1"/>
  <c r="AB4711" i="5" s="1"/>
  <c r="AB4712" i="5" a="1"/>
  <c r="AB4712" i="5" s="1"/>
  <c r="AB4713" i="5" a="1"/>
  <c r="AB4713" i="5" s="1"/>
  <c r="AB4714" i="5" a="1"/>
  <c r="AB4714" i="5" s="1"/>
  <c r="AB4715" i="5" a="1"/>
  <c r="AB4715" i="5" s="1"/>
  <c r="AB4716" i="5" a="1"/>
  <c r="AB4716" i="5"/>
  <c r="AB4717" i="5" a="1"/>
  <c r="AB4717" i="5" s="1"/>
  <c r="AB4718" i="5" a="1"/>
  <c r="AB4718" i="5" s="1"/>
  <c r="AB4719" i="5" a="1"/>
  <c r="AB4719" i="5" s="1"/>
  <c r="AB4720" i="5" a="1"/>
  <c r="AB4720" i="5" s="1"/>
  <c r="AB4721" i="5" a="1"/>
  <c r="AB4721" i="5" s="1"/>
  <c r="AB4722" i="5" a="1"/>
  <c r="AB4722" i="5" s="1"/>
  <c r="AB4723" i="5" a="1"/>
  <c r="AB4723" i="5" s="1"/>
  <c r="AB4724" i="5" a="1"/>
  <c r="AB4724" i="5" s="1"/>
  <c r="AB4725" i="5" a="1"/>
  <c r="AB4725" i="5" s="1"/>
  <c r="AB4726" i="5" a="1"/>
  <c r="AB4726" i="5" s="1"/>
  <c r="AB4727" i="5" a="1"/>
  <c r="AB4727" i="5" s="1"/>
  <c r="AB4728" i="5" a="1"/>
  <c r="AB4728" i="5" s="1"/>
  <c r="AB4729" i="5" a="1"/>
  <c r="AB4729" i="5" s="1"/>
  <c r="AB4730" i="5" a="1"/>
  <c r="AB4730" i="5" s="1"/>
  <c r="AB4731" i="5" a="1"/>
  <c r="AB4731" i="5" s="1"/>
  <c r="AB4732" i="5" a="1"/>
  <c r="AB4732" i="5" s="1"/>
  <c r="AB4733" i="5" a="1"/>
  <c r="AB4733" i="5" s="1"/>
  <c r="AB4734" i="5" a="1"/>
  <c r="AB4734" i="5" s="1"/>
  <c r="AB4735" i="5" a="1"/>
  <c r="AB4735" i="5" s="1"/>
  <c r="AB4736" i="5" a="1"/>
  <c r="AB4736" i="5" s="1"/>
  <c r="AB4737" i="5" a="1"/>
  <c r="AB4737" i="5" s="1"/>
  <c r="AB4738" i="5" a="1"/>
  <c r="AB4738" i="5" s="1"/>
  <c r="AB4739" i="5" a="1"/>
  <c r="AB4739" i="5" s="1"/>
  <c r="AB4740" i="5" a="1"/>
  <c r="AB4740" i="5" s="1"/>
  <c r="AB4741" i="5" a="1"/>
  <c r="AB4741" i="5" s="1"/>
  <c r="AB4742" i="5" a="1"/>
  <c r="AB4742" i="5" s="1"/>
  <c r="AB4743" i="5" a="1"/>
  <c r="AB4743" i="5" s="1"/>
  <c r="AB4744" i="5" a="1"/>
  <c r="AB4744" i="5" s="1"/>
  <c r="AB4745" i="5" a="1"/>
  <c r="AB4745" i="5" s="1"/>
  <c r="AB4746" i="5" a="1"/>
  <c r="AB4746" i="5" s="1"/>
  <c r="AB4747" i="5" a="1"/>
  <c r="AB4747" i="5" s="1"/>
  <c r="AB4748" i="5" a="1"/>
  <c r="AB4748" i="5" s="1"/>
  <c r="AB4749" i="5" a="1"/>
  <c r="AB4749" i="5" s="1"/>
  <c r="AB4750" i="5" a="1"/>
  <c r="AB4750" i="5"/>
  <c r="AB4751" i="5" a="1"/>
  <c r="AB4751" i="5" s="1"/>
  <c r="AB4752" i="5" a="1"/>
  <c r="AB4752" i="5" s="1"/>
  <c r="AB4753" i="5" a="1"/>
  <c r="AB4753" i="5" s="1"/>
  <c r="AB4754" i="5" a="1"/>
  <c r="AB4754" i="5" s="1"/>
  <c r="AB4755" i="5" a="1"/>
  <c r="AB4755" i="5" s="1"/>
  <c r="AB4756" i="5" a="1"/>
  <c r="AB4756" i="5" s="1"/>
  <c r="AB4757" i="5" a="1"/>
  <c r="AB4757" i="5" s="1"/>
  <c r="AB4758" i="5" a="1"/>
  <c r="AB4758" i="5" s="1"/>
  <c r="AB4759" i="5" a="1"/>
  <c r="AB4759" i="5" s="1"/>
  <c r="AB4760" i="5" a="1"/>
  <c r="AB4760" i="5" s="1"/>
  <c r="AB4761" i="5" a="1"/>
  <c r="AB4761" i="5" s="1"/>
  <c r="AB4762" i="5" a="1"/>
  <c r="AB4762" i="5" s="1"/>
  <c r="AB4763" i="5" a="1"/>
  <c r="AB4763" i="5" s="1"/>
  <c r="AB4764" i="5" a="1"/>
  <c r="AB4764" i="5" s="1"/>
  <c r="AB4765" i="5" a="1"/>
  <c r="AB4765" i="5" s="1"/>
  <c r="AB4766" i="5" a="1"/>
  <c r="AB4766" i="5" s="1"/>
  <c r="AB4767" i="5" a="1"/>
  <c r="AB4767" i="5" s="1"/>
  <c r="AB4768" i="5" a="1"/>
  <c r="AB4768" i="5" s="1"/>
  <c r="AB4769" i="5" a="1"/>
  <c r="AB4769" i="5" s="1"/>
  <c r="AB4770" i="5" a="1"/>
  <c r="AB4770" i="5" s="1"/>
  <c r="AB4771" i="5" a="1"/>
  <c r="AB4771" i="5" s="1"/>
  <c r="AB4772" i="5" a="1"/>
  <c r="AB4772" i="5" s="1"/>
  <c r="AB4773" i="5" a="1"/>
  <c r="AB4773" i="5" s="1"/>
  <c r="AB4774" i="5" a="1"/>
  <c r="AB4774" i="5" s="1"/>
  <c r="AB4775" i="5" a="1"/>
  <c r="AB4775" i="5" s="1"/>
  <c r="AB4776" i="5" a="1"/>
  <c r="AB4776" i="5" s="1"/>
  <c r="AB4777" i="5" a="1"/>
  <c r="AB4777" i="5" s="1"/>
  <c r="AB4778" i="5" a="1"/>
  <c r="AB4778" i="5" s="1"/>
  <c r="AB4779" i="5" a="1"/>
  <c r="AB4779" i="5" s="1"/>
  <c r="AB4780" i="5" a="1"/>
  <c r="AB4780" i="5" s="1"/>
  <c r="AB4781" i="5" a="1"/>
  <c r="AB4781" i="5" s="1"/>
  <c r="AB4782" i="5" a="1"/>
  <c r="AB4782" i="5" s="1"/>
  <c r="AB4783" i="5" a="1"/>
  <c r="AB4783" i="5" s="1"/>
  <c r="AB4784" i="5" a="1"/>
  <c r="AB4784" i="5" s="1"/>
  <c r="AB4785" i="5" a="1"/>
  <c r="AB4785" i="5" s="1"/>
  <c r="AB4786" i="5" a="1"/>
  <c r="AB4786" i="5" s="1"/>
  <c r="AB4787" i="5" a="1"/>
  <c r="AB4787" i="5" s="1"/>
  <c r="AB4788" i="5" a="1"/>
  <c r="AB4788" i="5" s="1"/>
  <c r="AB4789" i="5" a="1"/>
  <c r="AB4789" i="5" s="1"/>
  <c r="AB4790" i="5" a="1"/>
  <c r="AB4790" i="5" s="1"/>
  <c r="AB4791" i="5" a="1"/>
  <c r="AB4791" i="5" s="1"/>
  <c r="AB4792" i="5" a="1"/>
  <c r="AB4792" i="5" s="1"/>
  <c r="AB4793" i="5" a="1"/>
  <c r="AB4793" i="5" s="1"/>
  <c r="AB4794" i="5" a="1"/>
  <c r="AB4794" i="5" s="1"/>
  <c r="AB4795" i="5" a="1"/>
  <c r="AB4795" i="5" s="1"/>
  <c r="AB4796" i="5" a="1"/>
  <c r="AB4796" i="5" s="1"/>
  <c r="AB4797" i="5" a="1"/>
  <c r="AB4797" i="5" s="1"/>
  <c r="AB4798" i="5" a="1"/>
  <c r="AB4798" i="5"/>
  <c r="AB4799" i="5" a="1"/>
  <c r="AB4799" i="5" s="1"/>
  <c r="AB4800" i="5" a="1"/>
  <c r="AB4800" i="5" s="1"/>
  <c r="AB4801" i="5" a="1"/>
  <c r="AB4801" i="5" s="1"/>
  <c r="AB4802" i="5" a="1"/>
  <c r="AB4802" i="5" s="1"/>
  <c r="AB4803" i="5" a="1"/>
  <c r="AB4803" i="5" s="1"/>
  <c r="AB4804" i="5" a="1"/>
  <c r="AB4804" i="5" s="1"/>
  <c r="AB4805" i="5" a="1"/>
  <c r="AB4805" i="5" s="1"/>
  <c r="AB4806" i="5" a="1"/>
  <c r="AB4806" i="5" s="1"/>
  <c r="AB4807" i="5" a="1"/>
  <c r="AB4807" i="5" s="1"/>
  <c r="AB4808" i="5" a="1"/>
  <c r="AB4808" i="5" s="1"/>
  <c r="AB4809" i="5" a="1"/>
  <c r="AB4809" i="5" s="1"/>
  <c r="AB4810" i="5" a="1"/>
  <c r="AB4810" i="5" s="1"/>
  <c r="AB4811" i="5" a="1"/>
  <c r="AB4811" i="5" s="1"/>
  <c r="AB4812" i="5" a="1"/>
  <c r="AB4812" i="5" s="1"/>
  <c r="AB4813" i="5" a="1"/>
  <c r="AB4813" i="5" s="1"/>
  <c r="AB4814" i="5" a="1"/>
  <c r="AB4814" i="5"/>
  <c r="AB4815" i="5" a="1"/>
  <c r="AB4815" i="5" s="1"/>
  <c r="AB4816" i="5" a="1"/>
  <c r="AB4816" i="5" s="1"/>
  <c r="AB4817" i="5" a="1"/>
  <c r="AB4817" i="5" s="1"/>
  <c r="AB4818" i="5" a="1"/>
  <c r="AB4818" i="5" s="1"/>
  <c r="AB4819" i="5" a="1"/>
  <c r="AB4819" i="5" s="1"/>
  <c r="AB4820" i="5" a="1"/>
  <c r="AB4820" i="5" s="1"/>
  <c r="AB4821" i="5" a="1"/>
  <c r="AB4821" i="5" s="1"/>
  <c r="AB4822" i="5" a="1"/>
  <c r="AB4822" i="5" s="1"/>
  <c r="AB4823" i="5" a="1"/>
  <c r="AB4823" i="5" s="1"/>
  <c r="AB4824" i="5" a="1"/>
  <c r="AB4824" i="5" s="1"/>
  <c r="AB4825" i="5" a="1"/>
  <c r="AB4825" i="5" s="1"/>
  <c r="AB4826" i="5" a="1"/>
  <c r="AB4826" i="5" s="1"/>
  <c r="AB4827" i="5" a="1"/>
  <c r="AB4827" i="5" s="1"/>
  <c r="AB4828" i="5" a="1"/>
  <c r="AB4828" i="5"/>
  <c r="AB4829" i="5" a="1"/>
  <c r="AB4829" i="5" s="1"/>
  <c r="AB4830" i="5" a="1"/>
  <c r="AB4830" i="5"/>
  <c r="AB4831" i="5" a="1"/>
  <c r="AB4831" i="5" s="1"/>
  <c r="AB4832" i="5" a="1"/>
  <c r="AB4832" i="5" s="1"/>
  <c r="AB4833" i="5" a="1"/>
  <c r="AB4833" i="5" s="1"/>
  <c r="AB4834" i="5" a="1"/>
  <c r="AB4834" i="5" s="1"/>
  <c r="AB4835" i="5" a="1"/>
  <c r="AB4835" i="5" s="1"/>
  <c r="AB4836" i="5" a="1"/>
  <c r="AB4836" i="5" s="1"/>
  <c r="AB4837" i="5" a="1"/>
  <c r="AB4837" i="5" s="1"/>
  <c r="AB4838" i="5" a="1"/>
  <c r="AB4838" i="5" s="1"/>
  <c r="AB4839" i="5" a="1"/>
  <c r="AB4839" i="5" s="1"/>
  <c r="AB4840" i="5" a="1"/>
  <c r="AB4840" i="5" s="1"/>
  <c r="AB4841" i="5" a="1"/>
  <c r="AB4841" i="5" s="1"/>
  <c r="AB4842" i="5" a="1"/>
  <c r="AB4842" i="5" s="1"/>
  <c r="AB4843" i="5" a="1"/>
  <c r="AB4843" i="5" s="1"/>
  <c r="AB4844" i="5" a="1"/>
  <c r="AB4844" i="5" s="1"/>
  <c r="AB4845" i="5" a="1"/>
  <c r="AB4845" i="5" s="1"/>
  <c r="AB4846" i="5" a="1"/>
  <c r="AB4846" i="5"/>
  <c r="AB4847" i="5" a="1"/>
  <c r="AB4847" i="5" s="1"/>
  <c r="AB4848" i="5" a="1"/>
  <c r="AB4848" i="5" s="1"/>
  <c r="AB4849" i="5" a="1"/>
  <c r="AB4849" i="5" s="1"/>
  <c r="AB4850" i="5" a="1"/>
  <c r="AB4850" i="5" s="1"/>
  <c r="AB4851" i="5" a="1"/>
  <c r="AB4851" i="5" s="1"/>
  <c r="AB4852" i="5" a="1"/>
  <c r="AB4852" i="5" s="1"/>
  <c r="AB4853" i="5" a="1"/>
  <c r="AB4853" i="5" s="1"/>
  <c r="AB4854" i="5" a="1"/>
  <c r="AB4854" i="5" s="1"/>
  <c r="AB4855" i="5" a="1"/>
  <c r="AB4855" i="5" s="1"/>
  <c r="AB4856" i="5" a="1"/>
  <c r="AB4856" i="5" s="1"/>
  <c r="AB4857" i="5" a="1"/>
  <c r="AB4857" i="5" s="1"/>
  <c r="AB4858" i="5" a="1"/>
  <c r="AB4858" i="5" s="1"/>
  <c r="AB4859" i="5" a="1"/>
  <c r="AB4859" i="5" s="1"/>
  <c r="AB4860" i="5" a="1"/>
  <c r="AB4860" i="5"/>
  <c r="AB4861" i="5" a="1"/>
  <c r="AB4861" i="5" s="1"/>
  <c r="AB4862" i="5" a="1"/>
  <c r="AB4862" i="5" s="1"/>
  <c r="AB4863" i="5" a="1"/>
  <c r="AB4863" i="5" s="1"/>
  <c r="AB4864" i="5" a="1"/>
  <c r="AB4864" i="5" s="1"/>
  <c r="AB4865" i="5" a="1"/>
  <c r="AB4865" i="5" s="1"/>
  <c r="AB4866" i="5" a="1"/>
  <c r="AB4866" i="5" s="1"/>
  <c r="AB4867" i="5" a="1"/>
  <c r="AB4867" i="5" s="1"/>
  <c r="AB4868" i="5" a="1"/>
  <c r="AB4868" i="5" s="1"/>
  <c r="AB4869" i="5" a="1"/>
  <c r="AB4869" i="5" s="1"/>
  <c r="AB4870" i="5" a="1"/>
  <c r="AB4870" i="5" s="1"/>
  <c r="AB4871" i="5" a="1"/>
  <c r="AB4871" i="5" s="1"/>
  <c r="AB4872" i="5" a="1"/>
  <c r="AB4872" i="5" s="1"/>
  <c r="AB4873" i="5" a="1"/>
  <c r="AB4873" i="5" s="1"/>
  <c r="AB4874" i="5" a="1"/>
  <c r="AB4874" i="5" s="1"/>
  <c r="AB4875" i="5" a="1"/>
  <c r="AB4875" i="5" s="1"/>
  <c r="AB4876" i="5" a="1"/>
  <c r="AB4876" i="5" s="1"/>
  <c r="AB4877" i="5" a="1"/>
  <c r="AB4877" i="5" s="1"/>
  <c r="AB4878" i="5" a="1"/>
  <c r="AB4878" i="5"/>
  <c r="AB4879" i="5" a="1"/>
  <c r="AB4879" i="5" s="1"/>
  <c r="AB4880" i="5" a="1"/>
  <c r="AB4880" i="5" s="1"/>
  <c r="AB4881" i="5" a="1"/>
  <c r="AB4881" i="5" s="1"/>
  <c r="AB4882" i="5" a="1"/>
  <c r="AB4882" i="5" s="1"/>
  <c r="AB4883" i="5" a="1"/>
  <c r="AB4883" i="5" s="1"/>
  <c r="AB4884" i="5" a="1"/>
  <c r="AB4884" i="5" s="1"/>
  <c r="AB4885" i="5" a="1"/>
  <c r="AB4885" i="5" s="1"/>
  <c r="AB4886" i="5" a="1"/>
  <c r="AB4886" i="5" s="1"/>
  <c r="AB4887" i="5" a="1"/>
  <c r="AB4887" i="5" s="1"/>
  <c r="AB4888" i="5" a="1"/>
  <c r="AB4888" i="5" s="1"/>
  <c r="AB4889" i="5" a="1"/>
  <c r="AB4889" i="5" s="1"/>
  <c r="AB4890" i="5" a="1"/>
  <c r="AB4890" i="5" s="1"/>
  <c r="AB4891" i="5" a="1"/>
  <c r="AB4891" i="5" s="1"/>
  <c r="AB4892" i="5" a="1"/>
  <c r="AB4892" i="5" s="1"/>
  <c r="AB4893" i="5" a="1"/>
  <c r="AB4893" i="5" s="1"/>
  <c r="AB4894" i="5" a="1"/>
  <c r="AB4894" i="5"/>
  <c r="AB4895" i="5" a="1"/>
  <c r="AB4895" i="5" s="1"/>
  <c r="AB4896" i="5" a="1"/>
  <c r="AB4896" i="5" s="1"/>
  <c r="AB4897" i="5" a="1"/>
  <c r="AB4897" i="5" s="1"/>
  <c r="AB4898" i="5" a="1"/>
  <c r="AB4898" i="5" s="1"/>
  <c r="AB4899" i="5" a="1"/>
  <c r="AB4899" i="5" s="1"/>
  <c r="AB4900" i="5" a="1"/>
  <c r="AB4900" i="5" s="1"/>
  <c r="AB4901" i="5" a="1"/>
  <c r="AB4901" i="5" s="1"/>
  <c r="AB4902" i="5" a="1"/>
  <c r="AB4902" i="5" s="1"/>
  <c r="AB4903" i="5" a="1"/>
  <c r="AB4903" i="5" s="1"/>
  <c r="AB4904" i="5" a="1"/>
  <c r="AB4904" i="5" s="1"/>
  <c r="AB4905" i="5" a="1"/>
  <c r="AB4905" i="5" s="1"/>
  <c r="AB4906" i="5" a="1"/>
  <c r="AB4906" i="5" s="1"/>
  <c r="AB4907" i="5" a="1"/>
  <c r="AB4907" i="5" s="1"/>
  <c r="AB4908" i="5" a="1"/>
  <c r="AB4908" i="5" s="1"/>
  <c r="AB4909" i="5" a="1"/>
  <c r="AB4909" i="5" s="1"/>
  <c r="AB4910" i="5" a="1"/>
  <c r="AB4910" i="5" s="1"/>
  <c r="AB4911" i="5" a="1"/>
  <c r="AB4911" i="5" s="1"/>
  <c r="AB4912" i="5" a="1"/>
  <c r="AB4912" i="5" s="1"/>
  <c r="AB4913" i="5" a="1"/>
  <c r="AB4913" i="5" s="1"/>
  <c r="AB4914" i="5" a="1"/>
  <c r="AB4914" i="5" s="1"/>
  <c r="AB4915" i="5" a="1"/>
  <c r="AB4915" i="5" s="1"/>
  <c r="AB4916" i="5" a="1"/>
  <c r="AB4916" i="5" s="1"/>
  <c r="AB4917" i="5" a="1"/>
  <c r="AB4917" i="5" s="1"/>
  <c r="AB4918" i="5" a="1"/>
  <c r="AB4918" i="5" s="1"/>
  <c r="AB4919" i="5" a="1"/>
  <c r="AB4919" i="5" s="1"/>
  <c r="AB4920" i="5" a="1"/>
  <c r="AB4920" i="5" s="1"/>
  <c r="AB4921" i="5" a="1"/>
  <c r="AB4921" i="5" s="1"/>
  <c r="AB4922" i="5" a="1"/>
  <c r="AB4922" i="5" s="1"/>
  <c r="AB4923" i="5" a="1"/>
  <c r="AB4923" i="5" s="1"/>
  <c r="AB4924" i="5" a="1"/>
  <c r="AB4924" i="5" s="1"/>
  <c r="AB4925" i="5" a="1"/>
  <c r="AB4925" i="5" s="1"/>
  <c r="AB4926" i="5" a="1"/>
  <c r="AB4926" i="5" s="1"/>
  <c r="AB4927" i="5" a="1"/>
  <c r="AB4927" i="5" s="1"/>
  <c r="AB4928" i="5" a="1"/>
  <c r="AB4928" i="5" s="1"/>
  <c r="AB4929" i="5" a="1"/>
  <c r="AB4929" i="5" s="1"/>
  <c r="AB4930" i="5" a="1"/>
  <c r="AB4930" i="5" s="1"/>
  <c r="AB4931" i="5" a="1"/>
  <c r="AB4931" i="5" s="1"/>
  <c r="AB4932" i="5" a="1"/>
  <c r="AB4932" i="5" s="1"/>
  <c r="AB4933" i="5" a="1"/>
  <c r="AB4933" i="5" s="1"/>
  <c r="AB4934" i="5" a="1"/>
  <c r="AB4934" i="5" s="1"/>
  <c r="AB4935" i="5" a="1"/>
  <c r="AB4935" i="5" s="1"/>
  <c r="AB4936" i="5" a="1"/>
  <c r="AB4936" i="5" s="1"/>
  <c r="AB4937" i="5" a="1"/>
  <c r="AB4937" i="5" s="1"/>
  <c r="AB4938" i="5" a="1"/>
  <c r="AB4938" i="5" s="1"/>
  <c r="AB4939" i="5" a="1"/>
  <c r="AB4939" i="5" s="1"/>
  <c r="AB4940" i="5" a="1"/>
  <c r="AB4940" i="5"/>
  <c r="AB4941" i="5" a="1"/>
  <c r="AB4941" i="5" s="1"/>
  <c r="AB4942" i="5" a="1"/>
  <c r="AB4942" i="5" s="1"/>
  <c r="AB4943" i="5" a="1"/>
  <c r="AB4943" i="5" s="1"/>
  <c r="AB4944" i="5" a="1"/>
  <c r="AB4944" i="5" s="1"/>
  <c r="AB4945" i="5" a="1"/>
  <c r="AB4945" i="5" s="1"/>
  <c r="AB4946" i="5" a="1"/>
  <c r="AB4946" i="5" s="1"/>
  <c r="AB4947" i="5" a="1"/>
  <c r="AB4947" i="5" s="1"/>
  <c r="AB4948" i="5" a="1"/>
  <c r="AB4948" i="5" s="1"/>
  <c r="AB4949" i="5" a="1"/>
  <c r="AB4949" i="5" s="1"/>
  <c r="AB4950" i="5" a="1"/>
  <c r="AB4950" i="5" s="1"/>
  <c r="AB4951" i="5" a="1"/>
  <c r="AB4951" i="5" s="1"/>
  <c r="AB4952" i="5" a="1"/>
  <c r="AB4952" i="5" s="1"/>
  <c r="AB4953" i="5" a="1"/>
  <c r="AB4953" i="5" s="1"/>
  <c r="AB4954" i="5" a="1"/>
  <c r="AB4954" i="5" s="1"/>
  <c r="AB4955" i="5" a="1"/>
  <c r="AB4955" i="5" s="1"/>
  <c r="AB4956" i="5" a="1"/>
  <c r="AB4956" i="5"/>
  <c r="AB4957" i="5" a="1"/>
  <c r="AB4957" i="5" s="1"/>
  <c r="AB4958" i="5" a="1"/>
  <c r="AB4958" i="5" s="1"/>
  <c r="AB4959" i="5" a="1"/>
  <c r="AB4959" i="5" s="1"/>
  <c r="AB4960" i="5" a="1"/>
  <c r="AB4960" i="5" s="1"/>
  <c r="AB4961" i="5" a="1"/>
  <c r="AB4961" i="5" s="1"/>
  <c r="AB4962" i="5" a="1"/>
  <c r="AB4962" i="5" s="1"/>
  <c r="AB4963" i="5" a="1"/>
  <c r="AB4963" i="5" s="1"/>
  <c r="AB4964" i="5" a="1"/>
  <c r="AB4964" i="5" s="1"/>
  <c r="AB4965" i="5" a="1"/>
  <c r="AB4965" i="5" s="1"/>
  <c r="AB4966" i="5" a="1"/>
  <c r="AB4966" i="5" s="1"/>
  <c r="AB4967" i="5" a="1"/>
  <c r="AB4967" i="5" s="1"/>
  <c r="AB4968" i="5" a="1"/>
  <c r="AB4968" i="5" s="1"/>
  <c r="AB4969" i="5" a="1"/>
  <c r="AB4969" i="5" s="1"/>
  <c r="AB4970" i="5" a="1"/>
  <c r="AB4970" i="5" s="1"/>
  <c r="AB4971" i="5" a="1"/>
  <c r="AB4971" i="5" s="1"/>
  <c r="AB4972" i="5" a="1"/>
  <c r="AB4972" i="5" s="1"/>
  <c r="AB4973" i="5" a="1"/>
  <c r="AB4973" i="5" s="1"/>
  <c r="AB4974" i="5" a="1"/>
  <c r="AB4974" i="5" s="1"/>
  <c r="AB4975" i="5" a="1"/>
  <c r="AB4975" i="5" s="1"/>
  <c r="AB4976" i="5" a="1"/>
  <c r="AB4976" i="5" s="1"/>
  <c r="AB4977" i="5" a="1"/>
  <c r="AB4977" i="5" s="1"/>
  <c r="AB4978" i="5" a="1"/>
  <c r="AB4978" i="5" s="1"/>
  <c r="AB4979" i="5" a="1"/>
  <c r="AB4979" i="5" s="1"/>
  <c r="AB4980" i="5" a="1"/>
  <c r="AB4980" i="5" s="1"/>
  <c r="AB4981" i="5" a="1"/>
  <c r="AB4981" i="5" s="1"/>
  <c r="AB4982" i="5" a="1"/>
  <c r="AB4982" i="5" s="1"/>
  <c r="AB4983" i="5" a="1"/>
  <c r="AB4983" i="5" s="1"/>
  <c r="AB4984" i="5" a="1"/>
  <c r="AB4984" i="5" s="1"/>
  <c r="AB4985" i="5" a="1"/>
  <c r="AB4985" i="5" s="1"/>
  <c r="AB4986" i="5" a="1"/>
  <c r="AB4986" i="5" s="1"/>
  <c r="AB4987" i="5" a="1"/>
  <c r="AB4987" i="5" s="1"/>
  <c r="AB4988" i="5" a="1"/>
  <c r="AB4988" i="5" s="1"/>
  <c r="AB4989" i="5" a="1"/>
  <c r="AB4989" i="5" s="1"/>
  <c r="AB4990" i="5" a="1"/>
  <c r="AB4990" i="5" s="1"/>
  <c r="AB4991" i="5" a="1"/>
  <c r="AB4991" i="5" s="1"/>
  <c r="AB4992" i="5" a="1"/>
  <c r="AB4992" i="5" s="1"/>
  <c r="AB4993" i="5" a="1"/>
  <c r="AB4993" i="5" s="1"/>
  <c r="AB4994" i="5" a="1"/>
  <c r="AB4994" i="5" s="1"/>
  <c r="AB4995" i="5" a="1"/>
  <c r="AB4995" i="5" s="1"/>
  <c r="AB4996" i="5" a="1"/>
  <c r="AB4996" i="5" s="1"/>
  <c r="AB4997" i="5" a="1"/>
  <c r="AB4997" i="5" s="1"/>
  <c r="AB4998" i="5" a="1"/>
  <c r="AB4998" i="5" s="1"/>
  <c r="AB4999" i="5" a="1"/>
  <c r="AB4999" i="5" s="1"/>
  <c r="AB5000" i="5" a="1"/>
  <c r="AB5000" i="5" s="1"/>
  <c r="AB5001" i="5" a="1"/>
  <c r="AB5001" i="5" s="1"/>
  <c r="AB5002" i="5" a="1"/>
  <c r="AB5002" i="5" s="1"/>
  <c r="AC2" i="5" a="1"/>
  <c r="AC2" i="5" s="1"/>
  <c r="AC3" i="5" a="1"/>
  <c r="AC3" i="5"/>
  <c r="AC4" i="5" a="1"/>
  <c r="AC4" i="5" s="1"/>
  <c r="AC5" i="5" a="1"/>
  <c r="AC5" i="5" s="1"/>
  <c r="AC6" i="5" a="1"/>
  <c r="AC6" i="5" s="1"/>
  <c r="AC7" i="5" a="1"/>
  <c r="AC7" i="5" s="1"/>
  <c r="AC8" i="5" a="1"/>
  <c r="AC8" i="5" s="1"/>
  <c r="AC9" i="5" a="1"/>
  <c r="AC9" i="5" s="1"/>
  <c r="AC10" i="5" a="1"/>
  <c r="AC10" i="5" s="1"/>
  <c r="AC11" i="5" a="1"/>
  <c r="AC11" i="5" s="1"/>
  <c r="AC12" i="5" a="1"/>
  <c r="AC12" i="5" s="1"/>
  <c r="AC13" i="5" a="1"/>
  <c r="AC13" i="5" s="1"/>
  <c r="AC14" i="5" a="1"/>
  <c r="AC14" i="5" s="1"/>
  <c r="AC15" i="5" a="1"/>
  <c r="AC15" i="5" s="1"/>
  <c r="AC16" i="5" a="1"/>
  <c r="AC16" i="5" s="1"/>
  <c r="AC17" i="5" a="1"/>
  <c r="AC17" i="5" s="1"/>
  <c r="AC18" i="5" a="1"/>
  <c r="AC18" i="5" s="1"/>
  <c r="AC19" i="5" a="1"/>
  <c r="AC19" i="5" s="1"/>
  <c r="AC20" i="5" a="1"/>
  <c r="AC20" i="5" s="1"/>
  <c r="AC21" i="5" a="1"/>
  <c r="AC21" i="5" s="1"/>
  <c r="AC22" i="5" a="1"/>
  <c r="AC22" i="5" s="1"/>
  <c r="AC23" i="5" a="1"/>
  <c r="AC23" i="5" s="1"/>
  <c r="AC24" i="5" a="1"/>
  <c r="AC24" i="5" s="1"/>
  <c r="AC25" i="5" a="1"/>
  <c r="AC25" i="5" s="1"/>
  <c r="AC26" i="5" a="1"/>
  <c r="AC26" i="5" s="1"/>
  <c r="AC27" i="5" a="1"/>
  <c r="AC27" i="5" s="1"/>
  <c r="AC28" i="5" a="1"/>
  <c r="AC28" i="5" s="1"/>
  <c r="AC29" i="5" a="1"/>
  <c r="AC29" i="5" s="1"/>
  <c r="AC30" i="5" a="1"/>
  <c r="AC30" i="5" s="1"/>
  <c r="AC31" i="5" a="1"/>
  <c r="AC31" i="5" s="1"/>
  <c r="AC32" i="5" a="1"/>
  <c r="AC32" i="5" s="1"/>
  <c r="AC33" i="5" a="1"/>
  <c r="AC33" i="5" s="1"/>
  <c r="AC34" i="5" a="1"/>
  <c r="AC34" i="5" s="1"/>
  <c r="AC35" i="5" a="1"/>
  <c r="AC35" i="5" s="1"/>
  <c r="AC36" i="5" a="1"/>
  <c r="AC36" i="5" s="1"/>
  <c r="AC37" i="5" a="1"/>
  <c r="AC37" i="5" s="1"/>
  <c r="AC38" i="5" a="1"/>
  <c r="AC38" i="5" s="1"/>
  <c r="AC39" i="5" a="1"/>
  <c r="AC39" i="5" s="1"/>
  <c r="AC40" i="5" a="1"/>
  <c r="AC40" i="5" s="1"/>
  <c r="AC41" i="5" a="1"/>
  <c r="AC41" i="5" s="1"/>
  <c r="AC42" i="5" a="1"/>
  <c r="AC42" i="5" s="1"/>
  <c r="AC43" i="5" a="1"/>
  <c r="AC43" i="5" s="1"/>
  <c r="AC44" i="5" a="1"/>
  <c r="AC44" i="5" s="1"/>
  <c r="AC45" i="5" a="1"/>
  <c r="AC45" i="5" s="1"/>
  <c r="AC46" i="5" a="1"/>
  <c r="AC46" i="5" s="1"/>
  <c r="AC47" i="5" a="1"/>
  <c r="AC47" i="5" s="1"/>
  <c r="AC48" i="5" a="1"/>
  <c r="AC48" i="5" s="1"/>
  <c r="AC49" i="5" a="1"/>
  <c r="AC49" i="5" s="1"/>
  <c r="AC50" i="5" a="1"/>
  <c r="AC50" i="5" s="1"/>
  <c r="AC51" i="5" a="1"/>
  <c r="AC51" i="5" s="1"/>
  <c r="AC52" i="5" a="1"/>
  <c r="AC52" i="5" s="1"/>
  <c r="AC53" i="5" a="1"/>
  <c r="AC53" i="5" s="1"/>
  <c r="AC54" i="5" a="1"/>
  <c r="AC54" i="5" s="1"/>
  <c r="AC55" i="5" a="1"/>
  <c r="AC55" i="5" s="1"/>
  <c r="AC56" i="5" a="1"/>
  <c r="AC56" i="5" s="1"/>
  <c r="AC57" i="5" a="1"/>
  <c r="AC57" i="5" s="1"/>
  <c r="AC58" i="5" a="1"/>
  <c r="AC58" i="5" s="1"/>
  <c r="AC59" i="5" a="1"/>
  <c r="AC59" i="5" s="1"/>
  <c r="AC60" i="5" a="1"/>
  <c r="AC60" i="5" s="1"/>
  <c r="AC61" i="5" a="1"/>
  <c r="AC61" i="5" s="1"/>
  <c r="AC62" i="5" a="1"/>
  <c r="AC62" i="5" s="1"/>
  <c r="AC63" i="5" a="1"/>
  <c r="AC63" i="5" s="1"/>
  <c r="AC64" i="5" a="1"/>
  <c r="AC64" i="5" s="1"/>
  <c r="AC65" i="5" a="1"/>
  <c r="AC65" i="5" s="1"/>
  <c r="AC66" i="5" a="1"/>
  <c r="AC66" i="5" s="1"/>
  <c r="AC67" i="5" a="1"/>
  <c r="AC67" i="5" s="1"/>
  <c r="AC68" i="5" a="1"/>
  <c r="AC68" i="5" s="1"/>
  <c r="AC69" i="5" a="1"/>
  <c r="AC69" i="5" s="1"/>
  <c r="AC70" i="5" a="1"/>
  <c r="AC70" i="5" s="1"/>
  <c r="AC71" i="5" a="1"/>
  <c r="AC71" i="5" s="1"/>
  <c r="AC72" i="5" a="1"/>
  <c r="AC72" i="5" s="1"/>
  <c r="AC73" i="5" a="1"/>
  <c r="AC73" i="5" s="1"/>
  <c r="AC74" i="5" a="1"/>
  <c r="AC74" i="5" s="1"/>
  <c r="AC75" i="5" a="1"/>
  <c r="AC75" i="5" s="1"/>
  <c r="AC76" i="5" a="1"/>
  <c r="AC76" i="5" s="1"/>
  <c r="AC77" i="5" a="1"/>
  <c r="AC77" i="5" s="1"/>
  <c r="AC78" i="5" a="1"/>
  <c r="AC78" i="5" s="1"/>
  <c r="AC79" i="5" a="1"/>
  <c r="AC79" i="5" s="1"/>
  <c r="AC80" i="5" a="1"/>
  <c r="AC80" i="5" s="1"/>
  <c r="AC81" i="5" a="1"/>
  <c r="AC81" i="5" s="1"/>
  <c r="AC82" i="5" a="1"/>
  <c r="AC82" i="5" s="1"/>
  <c r="AC83" i="5" a="1"/>
  <c r="AC83" i="5" s="1"/>
  <c r="AC84" i="5" a="1"/>
  <c r="AC84" i="5" s="1"/>
  <c r="AC85" i="5" a="1"/>
  <c r="AC85" i="5" s="1"/>
  <c r="AC86" i="5" a="1"/>
  <c r="AC86" i="5" s="1"/>
  <c r="AC87" i="5" a="1"/>
  <c r="AC87" i="5" s="1"/>
  <c r="AC88" i="5" a="1"/>
  <c r="AC88" i="5" s="1"/>
  <c r="AC89" i="5" a="1"/>
  <c r="AC89" i="5" s="1"/>
  <c r="AC90" i="5" a="1"/>
  <c r="AC90" i="5" s="1"/>
  <c r="AC91" i="5" a="1"/>
  <c r="AC91" i="5" s="1"/>
  <c r="AC92" i="5" a="1"/>
  <c r="AC92" i="5" s="1"/>
  <c r="AC93" i="5" a="1"/>
  <c r="AC93" i="5" s="1"/>
  <c r="AC94" i="5" a="1"/>
  <c r="AC94" i="5" s="1"/>
  <c r="AC95" i="5" a="1"/>
  <c r="AC95" i="5" s="1"/>
  <c r="AC96" i="5" a="1"/>
  <c r="AC96" i="5" s="1"/>
  <c r="AC97" i="5" a="1"/>
  <c r="AC97" i="5" s="1"/>
  <c r="AC98" i="5" a="1"/>
  <c r="AC98" i="5" s="1"/>
  <c r="AC99" i="5" a="1"/>
  <c r="AC99" i="5" s="1"/>
  <c r="AC100" i="5" a="1"/>
  <c r="AC100" i="5" s="1"/>
  <c r="AC101" i="5" a="1"/>
  <c r="AC101" i="5"/>
  <c r="AC102" i="5" a="1"/>
  <c r="AC102" i="5" s="1"/>
  <c r="AC103" i="5" a="1"/>
  <c r="AC103" i="5" s="1"/>
  <c r="AC104" i="5" a="1"/>
  <c r="AC104" i="5" s="1"/>
  <c r="AC105" i="5" a="1"/>
  <c r="AC105" i="5" s="1"/>
  <c r="AC106" i="5" a="1"/>
  <c r="AC106" i="5" s="1"/>
  <c r="AC107" i="5" a="1"/>
  <c r="AC107" i="5" s="1"/>
  <c r="AC108" i="5" a="1"/>
  <c r="AC108" i="5" s="1"/>
  <c r="AC109" i="5" a="1"/>
  <c r="AC109" i="5" s="1"/>
  <c r="AC110" i="5" a="1"/>
  <c r="AC110" i="5" s="1"/>
  <c r="AC111" i="5" a="1"/>
  <c r="AC111" i="5" s="1"/>
  <c r="AC112" i="5" a="1"/>
  <c r="AC112" i="5" s="1"/>
  <c r="AC113" i="5" a="1"/>
  <c r="AC113" i="5" s="1"/>
  <c r="AC114" i="5" a="1"/>
  <c r="AC114" i="5" s="1"/>
  <c r="AC115" i="5" a="1"/>
  <c r="AC115" i="5" s="1"/>
  <c r="AC116" i="5" a="1"/>
  <c r="AC116" i="5" s="1"/>
  <c r="AC117" i="5" a="1"/>
  <c r="AC117" i="5"/>
  <c r="AC118" i="5" a="1"/>
  <c r="AC118" i="5" s="1"/>
  <c r="AC119" i="5" a="1"/>
  <c r="AC119" i="5" s="1"/>
  <c r="AC120" i="5" a="1"/>
  <c r="AC120" i="5" s="1"/>
  <c r="AC121" i="5" a="1"/>
  <c r="AC121" i="5" s="1"/>
  <c r="AC122" i="5" a="1"/>
  <c r="AC122" i="5" s="1"/>
  <c r="AC123" i="5" a="1"/>
  <c r="AC123" i="5" s="1"/>
  <c r="AC124" i="5" a="1"/>
  <c r="AC124" i="5" s="1"/>
  <c r="AC125" i="5" a="1"/>
  <c r="AC125" i="5" s="1"/>
  <c r="AC126" i="5" a="1"/>
  <c r="AC126" i="5" s="1"/>
  <c r="AC127" i="5" a="1"/>
  <c r="AC127" i="5" s="1"/>
  <c r="AC128" i="5" a="1"/>
  <c r="AC128" i="5" s="1"/>
  <c r="AC129" i="5" a="1"/>
  <c r="AC129" i="5" s="1"/>
  <c r="AC130" i="5" a="1"/>
  <c r="AC130" i="5" s="1"/>
  <c r="AC131" i="5" a="1"/>
  <c r="AC131" i="5" s="1"/>
  <c r="AC132" i="5" a="1"/>
  <c r="AC132" i="5" s="1"/>
  <c r="AC133" i="5" a="1"/>
  <c r="AC133" i="5" s="1"/>
  <c r="AC134" i="5" a="1"/>
  <c r="AC134" i="5" s="1"/>
  <c r="AC135" i="5" a="1"/>
  <c r="AC135" i="5" s="1"/>
  <c r="AC136" i="5" a="1"/>
  <c r="AC136" i="5" s="1"/>
  <c r="AC137" i="5" a="1"/>
  <c r="AC137" i="5" s="1"/>
  <c r="AC138" i="5" a="1"/>
  <c r="AC138" i="5" s="1"/>
  <c r="AC139" i="5" a="1"/>
  <c r="AC139" i="5" s="1"/>
  <c r="AC140" i="5" a="1"/>
  <c r="AC140" i="5" s="1"/>
  <c r="AC141" i="5" a="1"/>
  <c r="AC141" i="5" s="1"/>
  <c r="AC142" i="5" a="1"/>
  <c r="AC142" i="5" s="1"/>
  <c r="AC143" i="5" a="1"/>
  <c r="AC143" i="5" s="1"/>
  <c r="AC144" i="5" a="1"/>
  <c r="AC144" i="5" s="1"/>
  <c r="AC145" i="5" a="1"/>
  <c r="AC145" i="5" s="1"/>
  <c r="AC146" i="5" a="1"/>
  <c r="AC146" i="5" s="1"/>
  <c r="AC147" i="5" a="1"/>
  <c r="AC147" i="5" s="1"/>
  <c r="AC148" i="5" a="1"/>
  <c r="AC148" i="5" s="1"/>
  <c r="AC149" i="5" a="1"/>
  <c r="AC149" i="5" s="1"/>
  <c r="AC150" i="5" a="1"/>
  <c r="AC150" i="5" s="1"/>
  <c r="AC151" i="5" a="1"/>
  <c r="AC151" i="5" s="1"/>
  <c r="AC152" i="5" a="1"/>
  <c r="AC152" i="5" s="1"/>
  <c r="AC153" i="5" a="1"/>
  <c r="AC153" i="5" s="1"/>
  <c r="AC154" i="5" a="1"/>
  <c r="AC154" i="5" s="1"/>
  <c r="AC155" i="5" a="1"/>
  <c r="AC155" i="5" s="1"/>
  <c r="AC156" i="5" a="1"/>
  <c r="AC156" i="5" s="1"/>
  <c r="AC157" i="5" a="1"/>
  <c r="AC157" i="5" s="1"/>
  <c r="AC158" i="5" a="1"/>
  <c r="AC158" i="5" s="1"/>
  <c r="AC159" i="5" a="1"/>
  <c r="AC159" i="5" s="1"/>
  <c r="AC160" i="5" a="1"/>
  <c r="AC160" i="5" s="1"/>
  <c r="AC161" i="5" a="1"/>
  <c r="AC161" i="5" s="1"/>
  <c r="AC162" i="5" a="1"/>
  <c r="AC162" i="5" s="1"/>
  <c r="AC163" i="5" a="1"/>
  <c r="AC163" i="5" s="1"/>
  <c r="AC164" i="5" a="1"/>
  <c r="AC164" i="5" s="1"/>
  <c r="AC165" i="5" a="1"/>
  <c r="AC165" i="5"/>
  <c r="AC166" i="5" a="1"/>
  <c r="AC166" i="5" s="1"/>
  <c r="AC167" i="5" a="1"/>
  <c r="AC167" i="5" s="1"/>
  <c r="AC168" i="5" a="1"/>
  <c r="AC168" i="5" s="1"/>
  <c r="AC169" i="5" a="1"/>
  <c r="AC169" i="5" s="1"/>
  <c r="AC170" i="5" a="1"/>
  <c r="AC170" i="5" s="1"/>
  <c r="AC171" i="5" a="1"/>
  <c r="AC171" i="5" s="1"/>
  <c r="AC172" i="5" a="1"/>
  <c r="AC172" i="5" s="1"/>
  <c r="AC173" i="5" a="1"/>
  <c r="AC173" i="5" s="1"/>
  <c r="AC174" i="5" a="1"/>
  <c r="AC174" i="5" s="1"/>
  <c r="AC175" i="5" a="1"/>
  <c r="AC175" i="5" s="1"/>
  <c r="AC176" i="5" a="1"/>
  <c r="AC176" i="5" s="1"/>
  <c r="AC177" i="5" a="1"/>
  <c r="AC177" i="5" s="1"/>
  <c r="AC178" i="5" a="1"/>
  <c r="AC178" i="5" s="1"/>
  <c r="AC179" i="5" a="1"/>
  <c r="AC179" i="5" s="1"/>
  <c r="AC180" i="5" a="1"/>
  <c r="AC180" i="5" s="1"/>
  <c r="AC181" i="5" a="1"/>
  <c r="AC181" i="5"/>
  <c r="AC182" i="5" a="1"/>
  <c r="AC182" i="5" s="1"/>
  <c r="AC183" i="5" a="1"/>
  <c r="AC183" i="5" s="1"/>
  <c r="AC184" i="5" a="1"/>
  <c r="AC184" i="5" s="1"/>
  <c r="AC185" i="5" a="1"/>
  <c r="AC185" i="5" s="1"/>
  <c r="AC186" i="5" a="1"/>
  <c r="AC186" i="5" s="1"/>
  <c r="AC187" i="5" a="1"/>
  <c r="AC187" i="5" s="1"/>
  <c r="AC188" i="5" a="1"/>
  <c r="AC188" i="5" s="1"/>
  <c r="AC189" i="5" a="1"/>
  <c r="AC189" i="5" s="1"/>
  <c r="AC190" i="5" a="1"/>
  <c r="AC190" i="5" s="1"/>
  <c r="AC191" i="5" a="1"/>
  <c r="AC191" i="5" s="1"/>
  <c r="AC192" i="5" a="1"/>
  <c r="AC192" i="5" s="1"/>
  <c r="AC193" i="5" a="1"/>
  <c r="AC193" i="5" s="1"/>
  <c r="AC194" i="5" a="1"/>
  <c r="AC194" i="5" s="1"/>
  <c r="AC195" i="5" a="1"/>
  <c r="AC195" i="5" s="1"/>
  <c r="AC196" i="5" a="1"/>
  <c r="AC196" i="5" s="1"/>
  <c r="AC197" i="5" a="1"/>
  <c r="AC197" i="5"/>
  <c r="AC198" i="5" a="1"/>
  <c r="AC198" i="5" s="1"/>
  <c r="AC199" i="5" a="1"/>
  <c r="AC199" i="5" s="1"/>
  <c r="AC200" i="5" a="1"/>
  <c r="AC200" i="5" s="1"/>
  <c r="AC201" i="5" a="1"/>
  <c r="AC201" i="5" s="1"/>
  <c r="AC202" i="5" a="1"/>
  <c r="AC202" i="5" s="1"/>
  <c r="AC203" i="5" a="1"/>
  <c r="AC203" i="5" s="1"/>
  <c r="AC204" i="5" a="1"/>
  <c r="AC204" i="5" s="1"/>
  <c r="AC205" i="5" a="1"/>
  <c r="AC205" i="5" s="1"/>
  <c r="AC206" i="5" a="1"/>
  <c r="AC206" i="5" s="1"/>
  <c r="AC207" i="5" a="1"/>
  <c r="AC207" i="5" s="1"/>
  <c r="AC208" i="5" a="1"/>
  <c r="AC208" i="5" s="1"/>
  <c r="AC209" i="5" a="1"/>
  <c r="AC209" i="5" s="1"/>
  <c r="AC210" i="5" a="1"/>
  <c r="AC210" i="5" s="1"/>
  <c r="AC211" i="5" a="1"/>
  <c r="AC211" i="5" s="1"/>
  <c r="AC212" i="5" a="1"/>
  <c r="AC212" i="5" s="1"/>
  <c r="AC213" i="5" a="1"/>
  <c r="AC213" i="5" s="1"/>
  <c r="AC214" i="5" a="1"/>
  <c r="AC214" i="5" s="1"/>
  <c r="AC215" i="5" a="1"/>
  <c r="AC215" i="5" s="1"/>
  <c r="AC216" i="5" a="1"/>
  <c r="AC216" i="5" s="1"/>
  <c r="AC217" i="5" a="1"/>
  <c r="AC217" i="5" s="1"/>
  <c r="AC218" i="5" a="1"/>
  <c r="AC218" i="5" s="1"/>
  <c r="AC219" i="5" a="1"/>
  <c r="AC219" i="5" s="1"/>
  <c r="AC220" i="5" a="1"/>
  <c r="AC220" i="5" s="1"/>
  <c r="AC221" i="5" a="1"/>
  <c r="AC221" i="5" s="1"/>
  <c r="AC222" i="5" a="1"/>
  <c r="AC222" i="5" s="1"/>
  <c r="AC223" i="5" a="1"/>
  <c r="AC223" i="5" s="1"/>
  <c r="AC224" i="5" a="1"/>
  <c r="AC224" i="5" s="1"/>
  <c r="AC225" i="5" a="1"/>
  <c r="AC225" i="5" s="1"/>
  <c r="AC226" i="5" a="1"/>
  <c r="AC226" i="5" s="1"/>
  <c r="AC227" i="5" a="1"/>
  <c r="AC227" i="5" s="1"/>
  <c r="AC228" i="5" a="1"/>
  <c r="AC228" i="5" s="1"/>
  <c r="AC229" i="5" a="1"/>
  <c r="AC229" i="5"/>
  <c r="AC230" i="5" a="1"/>
  <c r="AC230" i="5" s="1"/>
  <c r="AC231" i="5" a="1"/>
  <c r="AC231" i="5" s="1"/>
  <c r="AC232" i="5" a="1"/>
  <c r="AC232" i="5" s="1"/>
  <c r="AC233" i="5" a="1"/>
  <c r="AC233" i="5" s="1"/>
  <c r="AC234" i="5" a="1"/>
  <c r="AC234" i="5" s="1"/>
  <c r="AC235" i="5" a="1"/>
  <c r="AC235" i="5" s="1"/>
  <c r="AC236" i="5" a="1"/>
  <c r="AC236" i="5" s="1"/>
  <c r="AC237" i="5" a="1"/>
  <c r="AC237" i="5" s="1"/>
  <c r="AC238" i="5" a="1"/>
  <c r="AC238" i="5" s="1"/>
  <c r="AC239" i="5" a="1"/>
  <c r="AC239" i="5" s="1"/>
  <c r="AC240" i="5" a="1"/>
  <c r="AC240" i="5" s="1"/>
  <c r="AC241" i="5" a="1"/>
  <c r="AC241" i="5" s="1"/>
  <c r="AC242" i="5" a="1"/>
  <c r="AC242" i="5" s="1"/>
  <c r="AC243" i="5" a="1"/>
  <c r="AC243" i="5" s="1"/>
  <c r="AC244" i="5" a="1"/>
  <c r="AC244" i="5" s="1"/>
  <c r="AC245" i="5" a="1"/>
  <c r="AC245" i="5"/>
  <c r="AC246" i="5" a="1"/>
  <c r="AC246" i="5" s="1"/>
  <c r="AC247" i="5" a="1"/>
  <c r="AC247" i="5" s="1"/>
  <c r="AC248" i="5" a="1"/>
  <c r="AC248" i="5" s="1"/>
  <c r="AC249" i="5" a="1"/>
  <c r="AC249" i="5" s="1"/>
  <c r="AC250" i="5" a="1"/>
  <c r="AC250" i="5" s="1"/>
  <c r="AC251" i="5" a="1"/>
  <c r="AC251" i="5" s="1"/>
  <c r="AC252" i="5" a="1"/>
  <c r="AC252" i="5" s="1"/>
  <c r="AC253" i="5" a="1"/>
  <c r="AC253" i="5"/>
  <c r="AC254" i="5" a="1"/>
  <c r="AC254" i="5" s="1"/>
  <c r="AC255" i="5" a="1"/>
  <c r="AC255" i="5" s="1"/>
  <c r="AC256" i="5" a="1"/>
  <c r="AC256" i="5" s="1"/>
  <c r="AC257" i="5" a="1"/>
  <c r="AC257" i="5" s="1"/>
  <c r="AC258" i="5" a="1"/>
  <c r="AC258" i="5" s="1"/>
  <c r="AC259" i="5" a="1"/>
  <c r="AC259" i="5" s="1"/>
  <c r="AC260" i="5" a="1"/>
  <c r="AC260" i="5" s="1"/>
  <c r="AC261" i="5" a="1"/>
  <c r="AC261" i="5" s="1"/>
  <c r="AC262" i="5" a="1"/>
  <c r="AC262" i="5" s="1"/>
  <c r="AC263" i="5" a="1"/>
  <c r="AC263" i="5" s="1"/>
  <c r="AC264" i="5" a="1"/>
  <c r="AC264" i="5" s="1"/>
  <c r="AC265" i="5" a="1"/>
  <c r="AC265" i="5" s="1"/>
  <c r="AC266" i="5" a="1"/>
  <c r="AC266" i="5" s="1"/>
  <c r="AC267" i="5" a="1"/>
  <c r="AC267" i="5" s="1"/>
  <c r="AC268" i="5" a="1"/>
  <c r="AC268" i="5" s="1"/>
  <c r="AC269" i="5" a="1"/>
  <c r="AC269" i="5"/>
  <c r="AC270" i="5" a="1"/>
  <c r="AC270" i="5" s="1"/>
  <c r="AC271" i="5" a="1"/>
  <c r="AC271" i="5" s="1"/>
  <c r="AC272" i="5" a="1"/>
  <c r="AC272" i="5" s="1"/>
  <c r="AC273" i="5" a="1"/>
  <c r="AC273" i="5" s="1"/>
  <c r="AC274" i="5" a="1"/>
  <c r="AC274" i="5" s="1"/>
  <c r="AC275" i="5" a="1"/>
  <c r="AC275" i="5" s="1"/>
  <c r="AC276" i="5" a="1"/>
  <c r="AC276" i="5" s="1"/>
  <c r="AC277" i="5" a="1"/>
  <c r="AC277" i="5"/>
  <c r="AC278" i="5" a="1"/>
  <c r="AC278" i="5" s="1"/>
  <c r="AC279" i="5" a="1"/>
  <c r="AC279" i="5" s="1"/>
  <c r="AC280" i="5" a="1"/>
  <c r="AC280" i="5" s="1"/>
  <c r="AC281" i="5" a="1"/>
  <c r="AC281" i="5" s="1"/>
  <c r="AC282" i="5" a="1"/>
  <c r="AC282" i="5" s="1"/>
  <c r="AC283" i="5" a="1"/>
  <c r="AC283" i="5" s="1"/>
  <c r="AC284" i="5" a="1"/>
  <c r="AC284" i="5" s="1"/>
  <c r="AC285" i="5" a="1"/>
  <c r="AC285" i="5" s="1"/>
  <c r="AC286" i="5" a="1"/>
  <c r="AC286" i="5" s="1"/>
  <c r="AC287" i="5" a="1"/>
  <c r="AC287" i="5" s="1"/>
  <c r="AC288" i="5" a="1"/>
  <c r="AC288" i="5" s="1"/>
  <c r="AC289" i="5" a="1"/>
  <c r="AC289" i="5" s="1"/>
  <c r="AC290" i="5" a="1"/>
  <c r="AC290" i="5" s="1"/>
  <c r="AC291" i="5" a="1"/>
  <c r="AC291" i="5" s="1"/>
  <c r="AC292" i="5" a="1"/>
  <c r="AC292" i="5" s="1"/>
  <c r="AC293" i="5" a="1"/>
  <c r="AC293" i="5" s="1"/>
  <c r="AC294" i="5" a="1"/>
  <c r="AC294" i="5" s="1"/>
  <c r="AC295" i="5" a="1"/>
  <c r="AC295" i="5" s="1"/>
  <c r="AC296" i="5" a="1"/>
  <c r="AC296" i="5" s="1"/>
  <c r="AC297" i="5" a="1"/>
  <c r="AC297" i="5" s="1"/>
  <c r="AC298" i="5" a="1"/>
  <c r="AC298" i="5" s="1"/>
  <c r="AC299" i="5" a="1"/>
  <c r="AC299" i="5" s="1"/>
  <c r="AC300" i="5" a="1"/>
  <c r="AC300" i="5" s="1"/>
  <c r="AC301" i="5" a="1"/>
  <c r="AC301" i="5"/>
  <c r="AC302" i="5" a="1"/>
  <c r="AC302" i="5" s="1"/>
  <c r="AC303" i="5" a="1"/>
  <c r="AC303" i="5" s="1"/>
  <c r="AC304" i="5" a="1"/>
  <c r="AC304" i="5" s="1"/>
  <c r="AC305" i="5" a="1"/>
  <c r="AC305" i="5" s="1"/>
  <c r="AC306" i="5" a="1"/>
  <c r="AC306" i="5" s="1"/>
  <c r="AC307" i="5" a="1"/>
  <c r="AC307" i="5" s="1"/>
  <c r="AC308" i="5" a="1"/>
  <c r="AC308" i="5" s="1"/>
  <c r="AC309" i="5" a="1"/>
  <c r="AC309" i="5"/>
  <c r="AC310" i="5" a="1"/>
  <c r="AC310" i="5" s="1"/>
  <c r="AC311" i="5" a="1"/>
  <c r="AC311" i="5" s="1"/>
  <c r="AC312" i="5" a="1"/>
  <c r="AC312" i="5" s="1"/>
  <c r="AC313" i="5" a="1"/>
  <c r="AC313" i="5" s="1"/>
  <c r="AC314" i="5" a="1"/>
  <c r="AC314" i="5" s="1"/>
  <c r="AC315" i="5" a="1"/>
  <c r="AC315" i="5" s="1"/>
  <c r="AC316" i="5" a="1"/>
  <c r="AC316" i="5" s="1"/>
  <c r="AC317" i="5" a="1"/>
  <c r="AC317" i="5" s="1"/>
  <c r="AC318" i="5" a="1"/>
  <c r="AC318" i="5" s="1"/>
  <c r="AC319" i="5" a="1"/>
  <c r="AC319" i="5" s="1"/>
  <c r="AC320" i="5" a="1"/>
  <c r="AC320" i="5" s="1"/>
  <c r="AC321" i="5" a="1"/>
  <c r="AC321" i="5" s="1"/>
  <c r="AC322" i="5" a="1"/>
  <c r="AC322" i="5" s="1"/>
  <c r="AC323" i="5" a="1"/>
  <c r="AC323" i="5" s="1"/>
  <c r="AC324" i="5" a="1"/>
  <c r="AC324" i="5" s="1"/>
  <c r="AC325" i="5" a="1"/>
  <c r="AC325" i="5" s="1"/>
  <c r="AC326" i="5" a="1"/>
  <c r="AC326" i="5" s="1"/>
  <c r="AC327" i="5" a="1"/>
  <c r="AC327" i="5" s="1"/>
  <c r="AC328" i="5" a="1"/>
  <c r="AC328" i="5" s="1"/>
  <c r="AC329" i="5" a="1"/>
  <c r="AC329" i="5" s="1"/>
  <c r="AC330" i="5" a="1"/>
  <c r="AC330" i="5" s="1"/>
  <c r="AC331" i="5" a="1"/>
  <c r="AC331" i="5" s="1"/>
  <c r="AC332" i="5" a="1"/>
  <c r="AC332" i="5" s="1"/>
  <c r="AC333" i="5" a="1"/>
  <c r="AC333" i="5"/>
  <c r="AC334" i="5" a="1"/>
  <c r="AC334" i="5" s="1"/>
  <c r="AC335" i="5" a="1"/>
  <c r="AC335" i="5" s="1"/>
  <c r="AC336" i="5" a="1"/>
  <c r="AC336" i="5" s="1"/>
  <c r="AC337" i="5" a="1"/>
  <c r="AC337" i="5" s="1"/>
  <c r="AC338" i="5" a="1"/>
  <c r="AC338" i="5" s="1"/>
  <c r="AC339" i="5" a="1"/>
  <c r="AC339" i="5" s="1"/>
  <c r="AC340" i="5" a="1"/>
  <c r="AC340" i="5" s="1"/>
  <c r="AC341" i="5" a="1"/>
  <c r="AC341" i="5"/>
  <c r="AC342" i="5" a="1"/>
  <c r="AC342" i="5" s="1"/>
  <c r="AC343" i="5" a="1"/>
  <c r="AC343" i="5" s="1"/>
  <c r="AC344" i="5" a="1"/>
  <c r="AC344" i="5" s="1"/>
  <c r="AC345" i="5" a="1"/>
  <c r="AC345" i="5" s="1"/>
  <c r="AC346" i="5" a="1"/>
  <c r="AC346" i="5" s="1"/>
  <c r="AC347" i="5" a="1"/>
  <c r="AC347" i="5" s="1"/>
  <c r="AC348" i="5" a="1"/>
  <c r="AC348" i="5" s="1"/>
  <c r="AC349" i="5" a="1"/>
  <c r="AC349" i="5"/>
  <c r="AC350" i="5" a="1"/>
  <c r="AC350" i="5" s="1"/>
  <c r="AC351" i="5" a="1"/>
  <c r="AC351" i="5" s="1"/>
  <c r="AC352" i="5" a="1"/>
  <c r="AC352" i="5" s="1"/>
  <c r="AC353" i="5" a="1"/>
  <c r="AC353" i="5" s="1"/>
  <c r="AC354" i="5" a="1"/>
  <c r="AC354" i="5" s="1"/>
  <c r="AC355" i="5" a="1"/>
  <c r="AC355" i="5" s="1"/>
  <c r="AC356" i="5" a="1"/>
  <c r="AC356" i="5" s="1"/>
  <c r="AC357" i="5" a="1"/>
  <c r="AC357" i="5" s="1"/>
  <c r="AC358" i="5" a="1"/>
  <c r="AC358" i="5" s="1"/>
  <c r="AC359" i="5" a="1"/>
  <c r="AC359" i="5" s="1"/>
  <c r="AC360" i="5" a="1"/>
  <c r="AC360" i="5" s="1"/>
  <c r="AC361" i="5" a="1"/>
  <c r="AC361" i="5" s="1"/>
  <c r="AC362" i="5" a="1"/>
  <c r="AC362" i="5" s="1"/>
  <c r="AC363" i="5" a="1"/>
  <c r="AC363" i="5" s="1"/>
  <c r="AC364" i="5" a="1"/>
  <c r="AC364" i="5" s="1"/>
  <c r="AC365" i="5" a="1"/>
  <c r="AC365" i="5"/>
  <c r="AC366" i="5" a="1"/>
  <c r="AC366" i="5" s="1"/>
  <c r="AC367" i="5" a="1"/>
  <c r="AC367" i="5" s="1"/>
  <c r="AC368" i="5" a="1"/>
  <c r="AC368" i="5" s="1"/>
  <c r="AC369" i="5" a="1"/>
  <c r="AC369" i="5" s="1"/>
  <c r="AC370" i="5" a="1"/>
  <c r="AC370" i="5" s="1"/>
  <c r="AC371" i="5" a="1"/>
  <c r="AC371" i="5" s="1"/>
  <c r="AC372" i="5" a="1"/>
  <c r="AC372" i="5" s="1"/>
  <c r="AC373" i="5" a="1"/>
  <c r="AC373" i="5" s="1"/>
  <c r="AC374" i="5" a="1"/>
  <c r="AC374" i="5" s="1"/>
  <c r="AC375" i="5" a="1"/>
  <c r="AC375" i="5" s="1"/>
  <c r="AC376" i="5" a="1"/>
  <c r="AC376" i="5" s="1"/>
  <c r="AC377" i="5" a="1"/>
  <c r="AC377" i="5" s="1"/>
  <c r="AC378" i="5" a="1"/>
  <c r="AC378" i="5" s="1"/>
  <c r="AC379" i="5" a="1"/>
  <c r="AC379" i="5" s="1"/>
  <c r="AC380" i="5" a="1"/>
  <c r="AC380" i="5" s="1"/>
  <c r="AC381" i="5" a="1"/>
  <c r="AC381" i="5"/>
  <c r="AC382" i="5" a="1"/>
  <c r="AC382" i="5" s="1"/>
  <c r="AC383" i="5" a="1"/>
  <c r="AC383" i="5" s="1"/>
  <c r="AC384" i="5" a="1"/>
  <c r="AC384" i="5" s="1"/>
  <c r="AC385" i="5" a="1"/>
  <c r="AC385" i="5" s="1"/>
  <c r="AC386" i="5" a="1"/>
  <c r="AC386" i="5" s="1"/>
  <c r="AC387" i="5" a="1"/>
  <c r="AC387" i="5" s="1"/>
  <c r="AC388" i="5" a="1"/>
  <c r="AC388" i="5" s="1"/>
  <c r="AC389" i="5" a="1"/>
  <c r="AC389" i="5" s="1"/>
  <c r="AC390" i="5" a="1"/>
  <c r="AC390" i="5" s="1"/>
  <c r="AC391" i="5" a="1"/>
  <c r="AC391" i="5" s="1"/>
  <c r="AC392" i="5" a="1"/>
  <c r="AC392" i="5" s="1"/>
  <c r="AC393" i="5" a="1"/>
  <c r="AC393" i="5" s="1"/>
  <c r="AC394" i="5" a="1"/>
  <c r="AC394" i="5" s="1"/>
  <c r="AC395" i="5" a="1"/>
  <c r="AC395" i="5" s="1"/>
  <c r="AC396" i="5" a="1"/>
  <c r="AC396" i="5" s="1"/>
  <c r="AC397" i="5" a="1"/>
  <c r="AC397" i="5"/>
  <c r="AC398" i="5" a="1"/>
  <c r="AC398" i="5" s="1"/>
  <c r="AC399" i="5" a="1"/>
  <c r="AC399" i="5" s="1"/>
  <c r="AC400" i="5" a="1"/>
  <c r="AC400" i="5" s="1"/>
  <c r="AC401" i="5" a="1"/>
  <c r="AC401" i="5" s="1"/>
  <c r="AC402" i="5" a="1"/>
  <c r="AC402" i="5" s="1"/>
  <c r="AC403" i="5" a="1"/>
  <c r="AC403" i="5" s="1"/>
  <c r="AC404" i="5" a="1"/>
  <c r="AC404" i="5" s="1"/>
  <c r="AC405" i="5" a="1"/>
  <c r="AC405" i="5" s="1"/>
  <c r="AC406" i="5" a="1"/>
  <c r="AC406" i="5" s="1"/>
  <c r="AC407" i="5" a="1"/>
  <c r="AC407" i="5" s="1"/>
  <c r="AC408" i="5" a="1"/>
  <c r="AC408" i="5" s="1"/>
  <c r="AC409" i="5" a="1"/>
  <c r="AC409" i="5" s="1"/>
  <c r="AC410" i="5" a="1"/>
  <c r="AC410" i="5" s="1"/>
  <c r="AC411" i="5" a="1"/>
  <c r="AC411" i="5" s="1"/>
  <c r="AC412" i="5" a="1"/>
  <c r="AC412" i="5" s="1"/>
  <c r="AC413" i="5" a="1"/>
  <c r="AC413" i="5" s="1"/>
  <c r="AC414" i="5" a="1"/>
  <c r="AC414" i="5" s="1"/>
  <c r="AC415" i="5" a="1"/>
  <c r="AC415" i="5" s="1"/>
  <c r="AC416" i="5" a="1"/>
  <c r="AC416" i="5" s="1"/>
  <c r="AC417" i="5" a="1"/>
  <c r="AC417" i="5" s="1"/>
  <c r="AC418" i="5" a="1"/>
  <c r="AC418" i="5" s="1"/>
  <c r="AC419" i="5" a="1"/>
  <c r="AC419" i="5" s="1"/>
  <c r="AC420" i="5" a="1"/>
  <c r="AC420" i="5" s="1"/>
  <c r="AC421" i="5" a="1"/>
  <c r="AC421" i="5" s="1"/>
  <c r="AC422" i="5" a="1"/>
  <c r="AC422" i="5" s="1"/>
  <c r="AC423" i="5" a="1"/>
  <c r="AC423" i="5" s="1"/>
  <c r="AC424" i="5" a="1"/>
  <c r="AC424" i="5" s="1"/>
  <c r="AC425" i="5" a="1"/>
  <c r="AC425" i="5" s="1"/>
  <c r="AC426" i="5" a="1"/>
  <c r="AC426" i="5" s="1"/>
  <c r="AC427" i="5" a="1"/>
  <c r="AC427" i="5" s="1"/>
  <c r="AC428" i="5" a="1"/>
  <c r="AC428" i="5" s="1"/>
  <c r="AC429" i="5" a="1"/>
  <c r="AC429" i="5"/>
  <c r="AC430" i="5" a="1"/>
  <c r="AC430" i="5" s="1"/>
  <c r="AC431" i="5" a="1"/>
  <c r="AC431" i="5" s="1"/>
  <c r="AC432" i="5" a="1"/>
  <c r="AC432" i="5" s="1"/>
  <c r="AC433" i="5" a="1"/>
  <c r="AC433" i="5" s="1"/>
  <c r="AC434" i="5" a="1"/>
  <c r="AC434" i="5" s="1"/>
  <c r="AC435" i="5" a="1"/>
  <c r="AC435" i="5" s="1"/>
  <c r="AC436" i="5" a="1"/>
  <c r="AC436" i="5" s="1"/>
  <c r="AC437" i="5" a="1"/>
  <c r="AC437" i="5" s="1"/>
  <c r="AC438" i="5" a="1"/>
  <c r="AC438" i="5" s="1"/>
  <c r="AC439" i="5" a="1"/>
  <c r="AC439" i="5" s="1"/>
  <c r="AC440" i="5" a="1"/>
  <c r="AC440" i="5" s="1"/>
  <c r="AC441" i="5" a="1"/>
  <c r="AC441" i="5" s="1"/>
  <c r="AC442" i="5" a="1"/>
  <c r="AC442" i="5" s="1"/>
  <c r="AC443" i="5" a="1"/>
  <c r="AC443" i="5" s="1"/>
  <c r="AC444" i="5" a="1"/>
  <c r="AC444" i="5" s="1"/>
  <c r="AC445" i="5" a="1"/>
  <c r="AC445" i="5"/>
  <c r="AC446" i="5" a="1"/>
  <c r="AC446" i="5" s="1"/>
  <c r="AC447" i="5" a="1"/>
  <c r="AC447" i="5" s="1"/>
  <c r="AC448" i="5" a="1"/>
  <c r="AC448" i="5" s="1"/>
  <c r="AC449" i="5" a="1"/>
  <c r="AC449" i="5" s="1"/>
  <c r="AC450" i="5" a="1"/>
  <c r="AC450" i="5" s="1"/>
  <c r="AC451" i="5" a="1"/>
  <c r="AC451" i="5" s="1"/>
  <c r="AC452" i="5" a="1"/>
  <c r="AC452" i="5" s="1"/>
  <c r="AC453" i="5" a="1"/>
  <c r="AC453" i="5" s="1"/>
  <c r="AC454" i="5" a="1"/>
  <c r="AC454" i="5" s="1"/>
  <c r="AC455" i="5" a="1"/>
  <c r="AC455" i="5" s="1"/>
  <c r="AC456" i="5" a="1"/>
  <c r="AC456" i="5" s="1"/>
  <c r="AC457" i="5" a="1"/>
  <c r="AC457" i="5" s="1"/>
  <c r="AC458" i="5" a="1"/>
  <c r="AC458" i="5" s="1"/>
  <c r="AC459" i="5" a="1"/>
  <c r="AC459" i="5" s="1"/>
  <c r="AC460" i="5" a="1"/>
  <c r="AC460" i="5" s="1"/>
  <c r="AC461" i="5" a="1"/>
  <c r="AC461" i="5" s="1"/>
  <c r="AC462" i="5" a="1"/>
  <c r="AC462" i="5" s="1"/>
  <c r="AC463" i="5" a="1"/>
  <c r="AC463" i="5" s="1"/>
  <c r="AC464" i="5" a="1"/>
  <c r="AC464" i="5" s="1"/>
  <c r="AC465" i="5" a="1"/>
  <c r="AC465" i="5" s="1"/>
  <c r="AC466" i="5" a="1"/>
  <c r="AC466" i="5" s="1"/>
  <c r="AC467" i="5" a="1"/>
  <c r="AC467" i="5" s="1"/>
  <c r="AC468" i="5" a="1"/>
  <c r="AC468" i="5" s="1"/>
  <c r="AC469" i="5" a="1"/>
  <c r="AC469" i="5" s="1"/>
  <c r="AC470" i="5" a="1"/>
  <c r="AC470" i="5" s="1"/>
  <c r="AC471" i="5" a="1"/>
  <c r="AC471" i="5" s="1"/>
  <c r="AC472" i="5" a="1"/>
  <c r="AC472" i="5" s="1"/>
  <c r="AC473" i="5" a="1"/>
  <c r="AC473" i="5" s="1"/>
  <c r="AC474" i="5" a="1"/>
  <c r="AC474" i="5" s="1"/>
  <c r="AC475" i="5" a="1"/>
  <c r="AC475" i="5" s="1"/>
  <c r="AC476" i="5" a="1"/>
  <c r="AC476" i="5" s="1"/>
  <c r="AC477" i="5" a="1"/>
  <c r="AC477" i="5" s="1"/>
  <c r="AC478" i="5" a="1"/>
  <c r="AC478" i="5" s="1"/>
  <c r="AC479" i="5" a="1"/>
  <c r="AC479" i="5" s="1"/>
  <c r="AC480" i="5" a="1"/>
  <c r="AC480" i="5" s="1"/>
  <c r="AC481" i="5" a="1"/>
  <c r="AC481" i="5" s="1"/>
  <c r="AC482" i="5" a="1"/>
  <c r="AC482" i="5" s="1"/>
  <c r="AC483" i="5" a="1"/>
  <c r="AC483" i="5" s="1"/>
  <c r="AC484" i="5" a="1"/>
  <c r="AC484" i="5" s="1"/>
  <c r="AC485" i="5" a="1"/>
  <c r="AC485" i="5" s="1"/>
  <c r="AC486" i="5" a="1"/>
  <c r="AC486" i="5" s="1"/>
  <c r="AC487" i="5" a="1"/>
  <c r="AC487" i="5" s="1"/>
  <c r="AC488" i="5" a="1"/>
  <c r="AC488" i="5" s="1"/>
  <c r="AC489" i="5" a="1"/>
  <c r="AC489" i="5" s="1"/>
  <c r="AC490" i="5" a="1"/>
  <c r="AC490" i="5" s="1"/>
  <c r="AC491" i="5" a="1"/>
  <c r="AC491" i="5" s="1"/>
  <c r="AC492" i="5" a="1"/>
  <c r="AC492" i="5" s="1"/>
  <c r="AC493" i="5" a="1"/>
  <c r="AC493" i="5"/>
  <c r="AC494" i="5" a="1"/>
  <c r="AC494" i="5" s="1"/>
  <c r="AC495" i="5" a="1"/>
  <c r="AC495" i="5" s="1"/>
  <c r="AC496" i="5" a="1"/>
  <c r="AC496" i="5" s="1"/>
  <c r="AC497" i="5" a="1"/>
  <c r="AC497" i="5" s="1"/>
  <c r="AC498" i="5" a="1"/>
  <c r="AC498" i="5" s="1"/>
  <c r="AC499" i="5" a="1"/>
  <c r="AC499" i="5" s="1"/>
  <c r="AC500" i="5" a="1"/>
  <c r="AC500" i="5" s="1"/>
  <c r="AC501" i="5" a="1"/>
  <c r="AC501" i="5" s="1"/>
  <c r="AC502" i="5" a="1"/>
  <c r="AC502" i="5" s="1"/>
  <c r="AC503" i="5" a="1"/>
  <c r="AC503" i="5" s="1"/>
  <c r="AC504" i="5" a="1"/>
  <c r="AC504" i="5" s="1"/>
  <c r="AC505" i="5" a="1"/>
  <c r="AC505" i="5" s="1"/>
  <c r="AC506" i="5" a="1"/>
  <c r="AC506" i="5" s="1"/>
  <c r="AC507" i="5" a="1"/>
  <c r="AC507" i="5" s="1"/>
  <c r="AC508" i="5" a="1"/>
  <c r="AC508" i="5" s="1"/>
  <c r="AC509" i="5" a="1"/>
  <c r="AC509" i="5"/>
  <c r="AC510" i="5" a="1"/>
  <c r="AC510" i="5" s="1"/>
  <c r="AC511" i="5" a="1"/>
  <c r="AC511" i="5" s="1"/>
  <c r="AC512" i="5" a="1"/>
  <c r="AC512" i="5" s="1"/>
  <c r="AC513" i="5" a="1"/>
  <c r="AC513" i="5" s="1"/>
  <c r="AC514" i="5" a="1"/>
  <c r="AC514" i="5" s="1"/>
  <c r="AC515" i="5" a="1"/>
  <c r="AC515" i="5" s="1"/>
  <c r="AC516" i="5" a="1"/>
  <c r="AC516" i="5" s="1"/>
  <c r="AC517" i="5" a="1"/>
  <c r="AC517" i="5" s="1"/>
  <c r="AC518" i="5" a="1"/>
  <c r="AC518" i="5" s="1"/>
  <c r="AC519" i="5" a="1"/>
  <c r="AC519" i="5" s="1"/>
  <c r="AC520" i="5" a="1"/>
  <c r="AC520" i="5" s="1"/>
  <c r="AC521" i="5" a="1"/>
  <c r="AC521" i="5" s="1"/>
  <c r="AC522" i="5" a="1"/>
  <c r="AC522" i="5" s="1"/>
  <c r="AC523" i="5" a="1"/>
  <c r="AC523" i="5"/>
  <c r="AC524" i="5" a="1"/>
  <c r="AC524" i="5" s="1"/>
  <c r="AC525" i="5" a="1"/>
  <c r="AC525" i="5" s="1"/>
  <c r="AC526" i="5" a="1"/>
  <c r="AC526" i="5" s="1"/>
  <c r="AC527" i="5" a="1"/>
  <c r="AC527" i="5" s="1"/>
  <c r="AC528" i="5" a="1"/>
  <c r="AC528" i="5" s="1"/>
  <c r="AC529" i="5" a="1"/>
  <c r="AC529" i="5" s="1"/>
  <c r="AC530" i="5" a="1"/>
  <c r="AC530" i="5" s="1"/>
  <c r="AC531" i="5" a="1"/>
  <c r="AC531" i="5"/>
  <c r="AC532" i="5" a="1"/>
  <c r="AC532" i="5" s="1"/>
  <c r="AC533" i="5" a="1"/>
  <c r="AC533" i="5" s="1"/>
  <c r="AC534" i="5" a="1"/>
  <c r="AC534" i="5" s="1"/>
  <c r="AC535" i="5" a="1"/>
  <c r="AC535" i="5" s="1"/>
  <c r="AC536" i="5" a="1"/>
  <c r="AC536" i="5" s="1"/>
  <c r="AC537" i="5" a="1"/>
  <c r="AC537" i="5" s="1"/>
  <c r="AC538" i="5" a="1"/>
  <c r="AC538" i="5" s="1"/>
  <c r="AC539" i="5" a="1"/>
  <c r="AC539" i="5" s="1"/>
  <c r="AC540" i="5" a="1"/>
  <c r="AC540" i="5" s="1"/>
  <c r="AC541" i="5" a="1"/>
  <c r="AC541" i="5" s="1"/>
  <c r="AC542" i="5" a="1"/>
  <c r="AC542" i="5" s="1"/>
  <c r="AC543" i="5" a="1"/>
  <c r="AC543" i="5" s="1"/>
  <c r="AC544" i="5" a="1"/>
  <c r="AC544" i="5" s="1"/>
  <c r="AC545" i="5" a="1"/>
  <c r="AC545" i="5" s="1"/>
  <c r="AC546" i="5" a="1"/>
  <c r="AC546" i="5" s="1"/>
  <c r="AC547" i="5" a="1"/>
  <c r="AC547" i="5" s="1"/>
  <c r="AC548" i="5" a="1"/>
  <c r="AC548" i="5" s="1"/>
  <c r="AC549" i="5" a="1"/>
  <c r="AC549" i="5" s="1"/>
  <c r="AC550" i="5" a="1"/>
  <c r="AC550" i="5" s="1"/>
  <c r="AC551" i="5" a="1"/>
  <c r="AC551" i="5" s="1"/>
  <c r="AC552" i="5" a="1"/>
  <c r="AC552" i="5" s="1"/>
  <c r="AC553" i="5" a="1"/>
  <c r="AC553" i="5" s="1"/>
  <c r="AC554" i="5" a="1"/>
  <c r="AC554" i="5" s="1"/>
  <c r="AC555" i="5" a="1"/>
  <c r="AC555" i="5" s="1"/>
  <c r="AC556" i="5" a="1"/>
  <c r="AC556" i="5" s="1"/>
  <c r="AC557" i="5" a="1"/>
  <c r="AC557" i="5" s="1"/>
  <c r="AC558" i="5" a="1"/>
  <c r="AC558" i="5" s="1"/>
  <c r="AC559" i="5" a="1"/>
  <c r="AC559" i="5" s="1"/>
  <c r="AC560" i="5" a="1"/>
  <c r="AC560" i="5" s="1"/>
  <c r="AC561" i="5" a="1"/>
  <c r="AC561" i="5" s="1"/>
  <c r="AC562" i="5" a="1"/>
  <c r="AC562" i="5" s="1"/>
  <c r="AC563" i="5" a="1"/>
  <c r="AC563" i="5" s="1"/>
  <c r="AC564" i="5" a="1"/>
  <c r="AC564" i="5" s="1"/>
  <c r="AC565" i="5" a="1"/>
  <c r="AC565" i="5" s="1"/>
  <c r="AC566" i="5" a="1"/>
  <c r="AC566" i="5" s="1"/>
  <c r="AC567" i="5" a="1"/>
  <c r="AC567" i="5" s="1"/>
  <c r="AC568" i="5" a="1"/>
  <c r="AC568" i="5" s="1"/>
  <c r="AC569" i="5" a="1"/>
  <c r="AC569" i="5" s="1"/>
  <c r="AC570" i="5" a="1"/>
  <c r="AC570" i="5" s="1"/>
  <c r="AC571" i="5" a="1"/>
  <c r="AC571" i="5" s="1"/>
  <c r="AC572" i="5" a="1"/>
  <c r="AC572" i="5" s="1"/>
  <c r="AC573" i="5" a="1"/>
  <c r="AC573" i="5" s="1"/>
  <c r="AC574" i="5" a="1"/>
  <c r="AC574" i="5" s="1"/>
  <c r="AC575" i="5" a="1"/>
  <c r="AC575" i="5" s="1"/>
  <c r="AC576" i="5" a="1"/>
  <c r="AC576" i="5" s="1"/>
  <c r="AC577" i="5" a="1"/>
  <c r="AC577" i="5" s="1"/>
  <c r="AC578" i="5" a="1"/>
  <c r="AC578" i="5" s="1"/>
  <c r="AC579" i="5" a="1"/>
  <c r="AC579" i="5"/>
  <c r="AC580" i="5" a="1"/>
  <c r="AC580" i="5" s="1"/>
  <c r="AC581" i="5" a="1"/>
  <c r="AC581" i="5" s="1"/>
  <c r="AC582" i="5" a="1"/>
  <c r="AC582" i="5" s="1"/>
  <c r="AC583" i="5" a="1"/>
  <c r="AC583" i="5" s="1"/>
  <c r="AC584" i="5" a="1"/>
  <c r="AC584" i="5" s="1"/>
  <c r="AC585" i="5" a="1"/>
  <c r="AC585" i="5" s="1"/>
  <c r="AC586" i="5" a="1"/>
  <c r="AC586" i="5" s="1"/>
  <c r="AC587" i="5" a="1"/>
  <c r="AC587" i="5" s="1"/>
  <c r="AC588" i="5" a="1"/>
  <c r="AC588" i="5" s="1"/>
  <c r="AC589" i="5" a="1"/>
  <c r="AC589" i="5"/>
  <c r="AC590" i="5" a="1"/>
  <c r="AC590" i="5" s="1"/>
  <c r="AC591" i="5" a="1"/>
  <c r="AC591" i="5" s="1"/>
  <c r="AC592" i="5" a="1"/>
  <c r="AC592" i="5" s="1"/>
  <c r="AC593" i="5" a="1"/>
  <c r="AC593" i="5" s="1"/>
  <c r="AC594" i="5" a="1"/>
  <c r="AC594" i="5" s="1"/>
  <c r="AC595" i="5" a="1"/>
  <c r="AC595" i="5" s="1"/>
  <c r="AC596" i="5" a="1"/>
  <c r="AC596" i="5" s="1"/>
  <c r="AC597" i="5" a="1"/>
  <c r="AC597" i="5" s="1"/>
  <c r="AC598" i="5" a="1"/>
  <c r="AC598" i="5" s="1"/>
  <c r="AC599" i="5" a="1"/>
  <c r="AC599" i="5" s="1"/>
  <c r="AC600" i="5" a="1"/>
  <c r="AC600" i="5" s="1"/>
  <c r="AC601" i="5" a="1"/>
  <c r="AC601" i="5" s="1"/>
  <c r="AC602" i="5" a="1"/>
  <c r="AC602" i="5" s="1"/>
  <c r="AC603" i="5" a="1"/>
  <c r="AC603" i="5" s="1"/>
  <c r="AC604" i="5" a="1"/>
  <c r="AC604" i="5" s="1"/>
  <c r="AC605" i="5" a="1"/>
  <c r="AC605" i="5" s="1"/>
  <c r="AC606" i="5" a="1"/>
  <c r="AC606" i="5" s="1"/>
  <c r="AC607" i="5" a="1"/>
  <c r="AC607" i="5" s="1"/>
  <c r="AC608" i="5" a="1"/>
  <c r="AC608" i="5" s="1"/>
  <c r="AC609" i="5" a="1"/>
  <c r="AC609" i="5" s="1"/>
  <c r="AC610" i="5" a="1"/>
  <c r="AC610" i="5" s="1"/>
  <c r="AC611" i="5" a="1"/>
  <c r="AC611" i="5" s="1"/>
  <c r="AC612" i="5" a="1"/>
  <c r="AC612" i="5" s="1"/>
  <c r="AC613" i="5" a="1"/>
  <c r="AC613" i="5" s="1"/>
  <c r="AC614" i="5" a="1"/>
  <c r="AC614" i="5" s="1"/>
  <c r="AC615" i="5" a="1"/>
  <c r="AC615" i="5" s="1"/>
  <c r="AC616" i="5" a="1"/>
  <c r="AC616" i="5" s="1"/>
  <c r="AC617" i="5" a="1"/>
  <c r="AC617" i="5" s="1"/>
  <c r="AC618" i="5" a="1"/>
  <c r="AC618" i="5" s="1"/>
  <c r="AC619" i="5" a="1"/>
  <c r="AC619" i="5" s="1"/>
  <c r="AC620" i="5" a="1"/>
  <c r="AC620" i="5" s="1"/>
  <c r="AC621" i="5" a="1"/>
  <c r="AC621" i="5"/>
  <c r="AC622" i="5" a="1"/>
  <c r="AC622" i="5" s="1"/>
  <c r="AC623" i="5" a="1"/>
  <c r="AC623" i="5" s="1"/>
  <c r="AC624" i="5" a="1"/>
  <c r="AC624" i="5" s="1"/>
  <c r="AC625" i="5" a="1"/>
  <c r="AC625" i="5" s="1"/>
  <c r="AC626" i="5" a="1"/>
  <c r="AC626" i="5" s="1"/>
  <c r="AC627" i="5" a="1"/>
  <c r="AC627" i="5" s="1"/>
  <c r="AC628" i="5" a="1"/>
  <c r="AC628" i="5" s="1"/>
  <c r="AC629" i="5" a="1"/>
  <c r="AC629" i="5" s="1"/>
  <c r="AC630" i="5" a="1"/>
  <c r="AC630" i="5" s="1"/>
  <c r="AC631" i="5" a="1"/>
  <c r="AC631" i="5" s="1"/>
  <c r="AC632" i="5" a="1"/>
  <c r="AC632" i="5" s="1"/>
  <c r="AC633" i="5" a="1"/>
  <c r="AC633" i="5" s="1"/>
  <c r="AC634" i="5" a="1"/>
  <c r="AC634" i="5" s="1"/>
  <c r="AC635" i="5" a="1"/>
  <c r="AC635" i="5"/>
  <c r="AC636" i="5" a="1"/>
  <c r="AC636" i="5" s="1"/>
  <c r="AC637" i="5" a="1"/>
  <c r="AC637" i="5" s="1"/>
  <c r="AC638" i="5" a="1"/>
  <c r="AC638" i="5" s="1"/>
  <c r="AC639" i="5" a="1"/>
  <c r="AC639" i="5" s="1"/>
  <c r="AC640" i="5" a="1"/>
  <c r="AC640" i="5" s="1"/>
  <c r="AC641" i="5" a="1"/>
  <c r="AC641" i="5" s="1"/>
  <c r="AC642" i="5" a="1"/>
  <c r="AC642" i="5" s="1"/>
  <c r="AC643" i="5" a="1"/>
  <c r="AC643" i="5" s="1"/>
  <c r="AC644" i="5" a="1"/>
  <c r="AC644" i="5" s="1"/>
  <c r="AC645" i="5" a="1"/>
  <c r="AC645" i="5"/>
  <c r="AC646" i="5" a="1"/>
  <c r="AC646" i="5" s="1"/>
  <c r="AC647" i="5" a="1"/>
  <c r="AC647" i="5" s="1"/>
  <c r="AC648" i="5" a="1"/>
  <c r="AC648" i="5" s="1"/>
  <c r="AC649" i="5" a="1"/>
  <c r="AC649" i="5" s="1"/>
  <c r="AC650" i="5" a="1"/>
  <c r="AC650" i="5" s="1"/>
  <c r="AC651" i="5" a="1"/>
  <c r="AC651" i="5" s="1"/>
  <c r="AC652" i="5" a="1"/>
  <c r="AC652" i="5" s="1"/>
  <c r="AC653" i="5" a="1"/>
  <c r="AC653" i="5" s="1"/>
  <c r="AC654" i="5" a="1"/>
  <c r="AC654" i="5" s="1"/>
  <c r="AC655" i="5" a="1"/>
  <c r="AC655" i="5" s="1"/>
  <c r="AC656" i="5" a="1"/>
  <c r="AC656" i="5" s="1"/>
  <c r="AC657" i="5" a="1"/>
  <c r="AC657" i="5" s="1"/>
  <c r="AC658" i="5" a="1"/>
  <c r="AC658" i="5" s="1"/>
  <c r="AC659" i="5" a="1"/>
  <c r="AC659" i="5" s="1"/>
  <c r="AC660" i="5" a="1"/>
  <c r="AC660" i="5" s="1"/>
  <c r="AC661" i="5" a="1"/>
  <c r="AC661" i="5" s="1"/>
  <c r="AC662" i="5" a="1"/>
  <c r="AC662" i="5" s="1"/>
  <c r="AC663" i="5" a="1"/>
  <c r="AC663" i="5" s="1"/>
  <c r="AC664" i="5" a="1"/>
  <c r="AC664" i="5" s="1"/>
  <c r="AC665" i="5" a="1"/>
  <c r="AC665" i="5" s="1"/>
  <c r="AC666" i="5" a="1"/>
  <c r="AC666" i="5" s="1"/>
  <c r="AC667" i="5" a="1"/>
  <c r="AC667" i="5"/>
  <c r="AC668" i="5" a="1"/>
  <c r="AC668" i="5" s="1"/>
  <c r="AC669" i="5" a="1"/>
  <c r="AC669" i="5" s="1"/>
  <c r="AC670" i="5" a="1"/>
  <c r="AC670" i="5" s="1"/>
  <c r="AC671" i="5" a="1"/>
  <c r="AC671" i="5" s="1"/>
  <c r="AC672" i="5" a="1"/>
  <c r="AC672" i="5" s="1"/>
  <c r="AC673" i="5" a="1"/>
  <c r="AC673" i="5" s="1"/>
  <c r="AC674" i="5" a="1"/>
  <c r="AC674" i="5" s="1"/>
  <c r="AC675" i="5" a="1"/>
  <c r="AC675" i="5" s="1"/>
  <c r="AC676" i="5" a="1"/>
  <c r="AC676" i="5" s="1"/>
  <c r="AC677" i="5" a="1"/>
  <c r="AC677" i="5"/>
  <c r="AC678" i="5" a="1"/>
  <c r="AC678" i="5" s="1"/>
  <c r="AC679" i="5" a="1"/>
  <c r="AC679" i="5" s="1"/>
  <c r="AC680" i="5" a="1"/>
  <c r="AC680" i="5" s="1"/>
  <c r="AC681" i="5" a="1"/>
  <c r="AC681" i="5" s="1"/>
  <c r="AC682" i="5" a="1"/>
  <c r="AC682" i="5" s="1"/>
  <c r="AC683" i="5" a="1"/>
  <c r="AC683" i="5" s="1"/>
  <c r="AC684" i="5" a="1"/>
  <c r="AC684" i="5" s="1"/>
  <c r="AC685" i="5" a="1"/>
  <c r="AC685" i="5"/>
  <c r="AC686" i="5" a="1"/>
  <c r="AC686" i="5" s="1"/>
  <c r="AC687" i="5" a="1"/>
  <c r="AC687" i="5" s="1"/>
  <c r="AC688" i="5" a="1"/>
  <c r="AC688" i="5" s="1"/>
  <c r="AC689" i="5" a="1"/>
  <c r="AC689" i="5" s="1"/>
  <c r="AC690" i="5" a="1"/>
  <c r="AC690" i="5" s="1"/>
  <c r="AC691" i="5" a="1"/>
  <c r="AC691" i="5" s="1"/>
  <c r="AC692" i="5" a="1"/>
  <c r="AC692" i="5" s="1"/>
  <c r="AC693" i="5" a="1"/>
  <c r="AC693" i="5" s="1"/>
  <c r="AC694" i="5" a="1"/>
  <c r="AC694" i="5" s="1"/>
  <c r="AC695" i="5" a="1"/>
  <c r="AC695" i="5" s="1"/>
  <c r="AC696" i="5" a="1"/>
  <c r="AC696" i="5" s="1"/>
  <c r="AC697" i="5" a="1"/>
  <c r="AC697" i="5" s="1"/>
  <c r="AC698" i="5" a="1"/>
  <c r="AC698" i="5" s="1"/>
  <c r="AC699" i="5" a="1"/>
  <c r="AC699" i="5"/>
  <c r="AC700" i="5" a="1"/>
  <c r="AC700" i="5" s="1"/>
  <c r="AC701" i="5" a="1"/>
  <c r="AC701" i="5" s="1"/>
  <c r="AC702" i="5" a="1"/>
  <c r="AC702" i="5" s="1"/>
  <c r="AC703" i="5" a="1"/>
  <c r="AC703" i="5" s="1"/>
  <c r="AC704" i="5" a="1"/>
  <c r="AC704" i="5" s="1"/>
  <c r="AC705" i="5" a="1"/>
  <c r="AC705" i="5" s="1"/>
  <c r="AC706" i="5" a="1"/>
  <c r="AC706" i="5" s="1"/>
  <c r="AC707" i="5" a="1"/>
  <c r="AC707" i="5" s="1"/>
  <c r="AC708" i="5" a="1"/>
  <c r="AC708" i="5" s="1"/>
  <c r="AC709" i="5" a="1"/>
  <c r="AC709" i="5" s="1"/>
  <c r="AC710" i="5" a="1"/>
  <c r="AC710" i="5" s="1"/>
  <c r="AC711" i="5" a="1"/>
  <c r="AC711" i="5" s="1"/>
  <c r="AC712" i="5" a="1"/>
  <c r="AC712" i="5" s="1"/>
  <c r="AC713" i="5" a="1"/>
  <c r="AC713" i="5" s="1"/>
  <c r="AC714" i="5" a="1"/>
  <c r="AC714" i="5" s="1"/>
  <c r="AC715" i="5" a="1"/>
  <c r="AC715" i="5" s="1"/>
  <c r="AC716" i="5" a="1"/>
  <c r="AC716" i="5" s="1"/>
  <c r="AC717" i="5" a="1"/>
  <c r="AC717" i="5" s="1"/>
  <c r="AC718" i="5" a="1"/>
  <c r="AC718" i="5" s="1"/>
  <c r="AC719" i="5" a="1"/>
  <c r="AC719" i="5" s="1"/>
  <c r="AC720" i="5" a="1"/>
  <c r="AC720" i="5" s="1"/>
  <c r="AC721" i="5" a="1"/>
  <c r="AC721" i="5" s="1"/>
  <c r="AC722" i="5" a="1"/>
  <c r="AC722" i="5" s="1"/>
  <c r="AC723" i="5" a="1"/>
  <c r="AC723" i="5" s="1"/>
  <c r="AC724" i="5" a="1"/>
  <c r="AC724" i="5" s="1"/>
  <c r="AC725" i="5" a="1"/>
  <c r="AC725" i="5" s="1"/>
  <c r="AC726" i="5" a="1"/>
  <c r="AC726" i="5" s="1"/>
  <c r="AC727" i="5" a="1"/>
  <c r="AC727" i="5" s="1"/>
  <c r="AC728" i="5" a="1"/>
  <c r="AC728" i="5" s="1"/>
  <c r="AC729" i="5" a="1"/>
  <c r="AC729" i="5" s="1"/>
  <c r="AC730" i="5" a="1"/>
  <c r="AC730" i="5" s="1"/>
  <c r="AC731" i="5" a="1"/>
  <c r="AC731" i="5"/>
  <c r="AC732" i="5" a="1"/>
  <c r="AC732" i="5" s="1"/>
  <c r="AC733" i="5" a="1"/>
  <c r="AC733" i="5" s="1"/>
  <c r="AC734" i="5" a="1"/>
  <c r="AC734" i="5" s="1"/>
  <c r="AC735" i="5" a="1"/>
  <c r="AC735" i="5" s="1"/>
  <c r="AC736" i="5" a="1"/>
  <c r="AC736" i="5" s="1"/>
  <c r="AC737" i="5" a="1"/>
  <c r="AC737" i="5" s="1"/>
  <c r="AC738" i="5" a="1"/>
  <c r="AC738" i="5" s="1"/>
  <c r="AC739" i="5" a="1"/>
  <c r="AC739" i="5" s="1"/>
  <c r="AC740" i="5" a="1"/>
  <c r="AC740" i="5" s="1"/>
  <c r="AC741" i="5" a="1"/>
  <c r="AC741" i="5" s="1"/>
  <c r="AC742" i="5" a="1"/>
  <c r="AC742" i="5" s="1"/>
  <c r="AC743" i="5" a="1"/>
  <c r="AC743" i="5" s="1"/>
  <c r="AC744" i="5" a="1"/>
  <c r="AC744" i="5" s="1"/>
  <c r="AC745" i="5" a="1"/>
  <c r="AC745" i="5" s="1"/>
  <c r="AC746" i="5" a="1"/>
  <c r="AC746" i="5" s="1"/>
  <c r="AC747" i="5" a="1"/>
  <c r="AC747" i="5" s="1"/>
  <c r="AC748" i="5" a="1"/>
  <c r="AC748" i="5" s="1"/>
  <c r="AC749" i="5" a="1"/>
  <c r="AC749" i="5" s="1"/>
  <c r="AC750" i="5" a="1"/>
  <c r="AC750" i="5" s="1"/>
  <c r="AC751" i="5" a="1"/>
  <c r="AC751" i="5" s="1"/>
  <c r="AC752" i="5" a="1"/>
  <c r="AC752" i="5" s="1"/>
  <c r="AC753" i="5" a="1"/>
  <c r="AC753" i="5" s="1"/>
  <c r="AC754" i="5" a="1"/>
  <c r="AC754" i="5" s="1"/>
  <c r="AC755" i="5" a="1"/>
  <c r="AC755" i="5" s="1"/>
  <c r="AC756" i="5" a="1"/>
  <c r="AC756" i="5" s="1"/>
  <c r="AC757" i="5" a="1"/>
  <c r="AC757" i="5" s="1"/>
  <c r="AC758" i="5" a="1"/>
  <c r="AC758" i="5" s="1"/>
  <c r="AC759" i="5" a="1"/>
  <c r="AC759" i="5" s="1"/>
  <c r="AC760" i="5" a="1"/>
  <c r="AC760" i="5" s="1"/>
  <c r="AC761" i="5" a="1"/>
  <c r="AC761" i="5" s="1"/>
  <c r="AC762" i="5" a="1"/>
  <c r="AC762" i="5" s="1"/>
  <c r="AC763" i="5" a="1"/>
  <c r="AC763" i="5"/>
  <c r="AC764" i="5" a="1"/>
  <c r="AC764" i="5" s="1"/>
  <c r="AC765" i="5" a="1"/>
  <c r="AC765" i="5" s="1"/>
  <c r="AC766" i="5" a="1"/>
  <c r="AC766" i="5" s="1"/>
  <c r="AC767" i="5" a="1"/>
  <c r="AC767" i="5" s="1"/>
  <c r="AC768" i="5" a="1"/>
  <c r="AC768" i="5" s="1"/>
  <c r="AC769" i="5" a="1"/>
  <c r="AC769" i="5" s="1"/>
  <c r="AC770" i="5" a="1"/>
  <c r="AC770" i="5" s="1"/>
  <c r="AC771" i="5" a="1"/>
  <c r="AC771" i="5" s="1"/>
  <c r="AC772" i="5" a="1"/>
  <c r="AC772" i="5" s="1"/>
  <c r="AC773" i="5" a="1"/>
  <c r="AC773" i="5" s="1"/>
  <c r="AC774" i="5" a="1"/>
  <c r="AC774" i="5" s="1"/>
  <c r="AC775" i="5" a="1"/>
  <c r="AC775" i="5" s="1"/>
  <c r="AC776" i="5" a="1"/>
  <c r="AC776" i="5" s="1"/>
  <c r="AC777" i="5" a="1"/>
  <c r="AC777" i="5" s="1"/>
  <c r="AC778" i="5" a="1"/>
  <c r="AC778" i="5" s="1"/>
  <c r="AC779" i="5" a="1"/>
  <c r="AC779" i="5" s="1"/>
  <c r="AC780" i="5" a="1"/>
  <c r="AC780" i="5" s="1"/>
  <c r="AC781" i="5" a="1"/>
  <c r="AC781" i="5" s="1"/>
  <c r="AC782" i="5" a="1"/>
  <c r="AC782" i="5" s="1"/>
  <c r="AC783" i="5" a="1"/>
  <c r="AC783" i="5" s="1"/>
  <c r="AC784" i="5" a="1"/>
  <c r="AC784" i="5" s="1"/>
  <c r="AC785" i="5" a="1"/>
  <c r="AC785" i="5" s="1"/>
  <c r="AC786" i="5" a="1"/>
  <c r="AC786" i="5" s="1"/>
  <c r="AC787" i="5" a="1"/>
  <c r="AC787" i="5" s="1"/>
  <c r="AC788" i="5" a="1"/>
  <c r="AC788" i="5" s="1"/>
  <c r="AC789" i="5" a="1"/>
  <c r="AC789" i="5"/>
  <c r="AC790" i="5" a="1"/>
  <c r="AC790" i="5" s="1"/>
  <c r="AC791" i="5" a="1"/>
  <c r="AC791" i="5" s="1"/>
  <c r="AC792" i="5" a="1"/>
  <c r="AC792" i="5" s="1"/>
  <c r="AC793" i="5" a="1"/>
  <c r="AC793" i="5" s="1"/>
  <c r="AC794" i="5" a="1"/>
  <c r="AC794" i="5" s="1"/>
  <c r="AC795" i="5" a="1"/>
  <c r="AC795" i="5"/>
  <c r="AC796" i="5" a="1"/>
  <c r="AC796" i="5" s="1"/>
  <c r="AC797" i="5" a="1"/>
  <c r="AC797" i="5" s="1"/>
  <c r="AC798" i="5" a="1"/>
  <c r="AC798" i="5" s="1"/>
  <c r="AC799" i="5" a="1"/>
  <c r="AC799" i="5" s="1"/>
  <c r="AC800" i="5" a="1"/>
  <c r="AC800" i="5" s="1"/>
  <c r="AC801" i="5" a="1"/>
  <c r="AC801" i="5" s="1"/>
  <c r="AC802" i="5" a="1"/>
  <c r="AC802" i="5" s="1"/>
  <c r="AC803" i="5" a="1"/>
  <c r="AC803" i="5" s="1"/>
  <c r="AC804" i="5" a="1"/>
  <c r="AC804" i="5" s="1"/>
  <c r="AC805" i="5" a="1"/>
  <c r="AC805" i="5" s="1"/>
  <c r="AC806" i="5" a="1"/>
  <c r="AC806" i="5" s="1"/>
  <c r="AC807" i="5" a="1"/>
  <c r="AC807" i="5" s="1"/>
  <c r="AC808" i="5" a="1"/>
  <c r="AC808" i="5" s="1"/>
  <c r="AC809" i="5" a="1"/>
  <c r="AC809" i="5" s="1"/>
  <c r="AC810" i="5" a="1"/>
  <c r="AC810" i="5" s="1"/>
  <c r="AC811" i="5" a="1"/>
  <c r="AC811" i="5" s="1"/>
  <c r="AC812" i="5" a="1"/>
  <c r="AC812" i="5" s="1"/>
  <c r="AC813" i="5" a="1"/>
  <c r="AC813" i="5" s="1"/>
  <c r="AC814" i="5" a="1"/>
  <c r="AC814" i="5" s="1"/>
  <c r="AC815" i="5" a="1"/>
  <c r="AC815" i="5" s="1"/>
  <c r="AC816" i="5" a="1"/>
  <c r="AC816" i="5" s="1"/>
  <c r="AC817" i="5" a="1"/>
  <c r="AC817" i="5" s="1"/>
  <c r="AC818" i="5" a="1"/>
  <c r="AC818" i="5" s="1"/>
  <c r="AC819" i="5" a="1"/>
  <c r="AC819" i="5" s="1"/>
  <c r="AC820" i="5" a="1"/>
  <c r="AC820" i="5" s="1"/>
  <c r="AC821" i="5" a="1"/>
  <c r="AC821" i="5"/>
  <c r="AC822" i="5" a="1"/>
  <c r="AC822" i="5" s="1"/>
  <c r="AC823" i="5" a="1"/>
  <c r="AC823" i="5" s="1"/>
  <c r="AC824" i="5" a="1"/>
  <c r="AC824" i="5" s="1"/>
  <c r="AC825" i="5" a="1"/>
  <c r="AC825" i="5" s="1"/>
  <c r="AC826" i="5" a="1"/>
  <c r="AC826" i="5" s="1"/>
  <c r="AC827" i="5" a="1"/>
  <c r="AC827" i="5" s="1"/>
  <c r="AC828" i="5" a="1"/>
  <c r="AC828" i="5" s="1"/>
  <c r="AC829" i="5" a="1"/>
  <c r="AC829" i="5" s="1"/>
  <c r="AC830" i="5" a="1"/>
  <c r="AC830" i="5" s="1"/>
  <c r="AC831" i="5" a="1"/>
  <c r="AC831" i="5" s="1"/>
  <c r="AC832" i="5" a="1"/>
  <c r="AC832" i="5" s="1"/>
  <c r="AC833" i="5" a="1"/>
  <c r="AC833" i="5" s="1"/>
  <c r="AC834" i="5" a="1"/>
  <c r="AC834" i="5" s="1"/>
  <c r="AC835" i="5" a="1"/>
  <c r="AC835" i="5" s="1"/>
  <c r="AC836" i="5" a="1"/>
  <c r="AC836" i="5" s="1"/>
  <c r="AC837" i="5" a="1"/>
  <c r="AC837" i="5" s="1"/>
  <c r="AC838" i="5" a="1"/>
  <c r="AC838" i="5" s="1"/>
  <c r="AC839" i="5" a="1"/>
  <c r="AC839" i="5" s="1"/>
  <c r="AC840" i="5" a="1"/>
  <c r="AC840" i="5" s="1"/>
  <c r="AC841" i="5" a="1"/>
  <c r="AC841" i="5" s="1"/>
  <c r="AC842" i="5" a="1"/>
  <c r="AC842" i="5" s="1"/>
  <c r="AC843" i="5" a="1"/>
  <c r="AC843" i="5" s="1"/>
  <c r="AC844" i="5" a="1"/>
  <c r="AC844" i="5" s="1"/>
  <c r="AC845" i="5" a="1"/>
  <c r="AC845" i="5" s="1"/>
  <c r="AC846" i="5" a="1"/>
  <c r="AC846" i="5" s="1"/>
  <c r="AC847" i="5" a="1"/>
  <c r="AC847" i="5" s="1"/>
  <c r="AC848" i="5" a="1"/>
  <c r="AC848" i="5" s="1"/>
  <c r="AC849" i="5" a="1"/>
  <c r="AC849" i="5" s="1"/>
  <c r="AC850" i="5" a="1"/>
  <c r="AC850" i="5" s="1"/>
  <c r="AC851" i="5" a="1"/>
  <c r="AC851" i="5" s="1"/>
  <c r="AC852" i="5" a="1"/>
  <c r="AC852" i="5" s="1"/>
  <c r="AC853" i="5" a="1"/>
  <c r="AC853" i="5"/>
  <c r="AC854" i="5" a="1"/>
  <c r="AC854" i="5" s="1"/>
  <c r="AC855" i="5" a="1"/>
  <c r="AC855" i="5" s="1"/>
  <c r="AC856" i="5" a="1"/>
  <c r="AC856" i="5" s="1"/>
  <c r="AC857" i="5" a="1"/>
  <c r="AC857" i="5" s="1"/>
  <c r="AC858" i="5" a="1"/>
  <c r="AC858" i="5" s="1"/>
  <c r="AC859" i="5" a="1"/>
  <c r="AC859" i="5" s="1"/>
  <c r="AC860" i="5" a="1"/>
  <c r="AC860" i="5" s="1"/>
  <c r="AC861" i="5" a="1"/>
  <c r="AC861" i="5" s="1"/>
  <c r="AC862" i="5" a="1"/>
  <c r="AC862" i="5" s="1"/>
  <c r="AC863" i="5" a="1"/>
  <c r="AC863" i="5" s="1"/>
  <c r="AC864" i="5" a="1"/>
  <c r="AC864" i="5" s="1"/>
  <c r="AC865" i="5" a="1"/>
  <c r="AC865" i="5" s="1"/>
  <c r="AC866" i="5" a="1"/>
  <c r="AC866" i="5" s="1"/>
  <c r="AC867" i="5" a="1"/>
  <c r="AC867" i="5" s="1"/>
  <c r="AC868" i="5" a="1"/>
  <c r="AC868" i="5" s="1"/>
  <c r="AC869" i="5" a="1"/>
  <c r="AC869" i="5"/>
  <c r="AC870" i="5" a="1"/>
  <c r="AC870" i="5" s="1"/>
  <c r="AC871" i="5" a="1"/>
  <c r="AC871" i="5" s="1"/>
  <c r="AC872" i="5" a="1"/>
  <c r="AC872" i="5" s="1"/>
  <c r="AC873" i="5" a="1"/>
  <c r="AC873" i="5" s="1"/>
  <c r="AC874" i="5" a="1"/>
  <c r="AC874" i="5" s="1"/>
  <c r="AC875" i="5" a="1"/>
  <c r="AC875" i="5" s="1"/>
  <c r="AC876" i="5" a="1"/>
  <c r="AC876" i="5" s="1"/>
  <c r="AC877" i="5" a="1"/>
  <c r="AC877" i="5" s="1"/>
  <c r="AC878" i="5" a="1"/>
  <c r="AC878" i="5" s="1"/>
  <c r="AC879" i="5" a="1"/>
  <c r="AC879" i="5" s="1"/>
  <c r="AC880" i="5" a="1"/>
  <c r="AC880" i="5" s="1"/>
  <c r="AC881" i="5" a="1"/>
  <c r="AC881" i="5" s="1"/>
  <c r="AC882" i="5" a="1"/>
  <c r="AC882" i="5" s="1"/>
  <c r="AC883" i="5" a="1"/>
  <c r="AC883" i="5" s="1"/>
  <c r="AC884" i="5" a="1"/>
  <c r="AC884" i="5" s="1"/>
  <c r="AC885" i="5" a="1"/>
  <c r="AC885" i="5" s="1"/>
  <c r="AC886" i="5" a="1"/>
  <c r="AC886" i="5" s="1"/>
  <c r="AC887" i="5" a="1"/>
  <c r="AC887" i="5" s="1"/>
  <c r="AC888" i="5" a="1"/>
  <c r="AC888" i="5" s="1"/>
  <c r="AC889" i="5" a="1"/>
  <c r="AC889" i="5" s="1"/>
  <c r="AC890" i="5" a="1"/>
  <c r="AC890" i="5" s="1"/>
  <c r="AC891" i="5" a="1"/>
  <c r="AC891" i="5" s="1"/>
  <c r="AC892" i="5" a="1"/>
  <c r="AC892" i="5" s="1"/>
  <c r="AC893" i="5" a="1"/>
  <c r="AC893" i="5" s="1"/>
  <c r="AC894" i="5" a="1"/>
  <c r="AC894" i="5" s="1"/>
  <c r="AC895" i="5" a="1"/>
  <c r="AC895" i="5" s="1"/>
  <c r="AC896" i="5" a="1"/>
  <c r="AC896" i="5" s="1"/>
  <c r="AC897" i="5" a="1"/>
  <c r="AC897" i="5" s="1"/>
  <c r="AC898" i="5" a="1"/>
  <c r="AC898" i="5" s="1"/>
  <c r="AC899" i="5" a="1"/>
  <c r="AC899" i="5" s="1"/>
  <c r="AC900" i="5" a="1"/>
  <c r="AC900" i="5" s="1"/>
  <c r="AC901" i="5" a="1"/>
  <c r="AC901" i="5" s="1"/>
  <c r="AC902" i="5" a="1"/>
  <c r="AC902" i="5" s="1"/>
  <c r="AC903" i="5" a="1"/>
  <c r="AC903" i="5" s="1"/>
  <c r="AC904" i="5" a="1"/>
  <c r="AC904" i="5" s="1"/>
  <c r="AC905" i="5" a="1"/>
  <c r="AC905" i="5" s="1"/>
  <c r="AC906" i="5" a="1"/>
  <c r="AC906" i="5" s="1"/>
  <c r="AC907" i="5" a="1"/>
  <c r="AC907" i="5" s="1"/>
  <c r="AC908" i="5" a="1"/>
  <c r="AC908" i="5" s="1"/>
  <c r="AC909" i="5" a="1"/>
  <c r="AC909" i="5" s="1"/>
  <c r="AC910" i="5" a="1"/>
  <c r="AC910" i="5" s="1"/>
  <c r="AC911" i="5" a="1"/>
  <c r="AC911" i="5" s="1"/>
  <c r="AC912" i="5" a="1"/>
  <c r="AC912" i="5" s="1"/>
  <c r="AC913" i="5" a="1"/>
  <c r="AC913" i="5" s="1"/>
  <c r="AC914" i="5" a="1"/>
  <c r="AC914" i="5" s="1"/>
  <c r="AC915" i="5" a="1"/>
  <c r="AC915" i="5" s="1"/>
  <c r="AC916" i="5" a="1"/>
  <c r="AC916" i="5" s="1"/>
  <c r="AC917" i="5" a="1"/>
  <c r="AC917" i="5" s="1"/>
  <c r="AC918" i="5" a="1"/>
  <c r="AC918" i="5" s="1"/>
  <c r="AC919" i="5" a="1"/>
  <c r="AC919" i="5" s="1"/>
  <c r="AC920" i="5" a="1"/>
  <c r="AC920" i="5" s="1"/>
  <c r="AC921" i="5" a="1"/>
  <c r="AC921" i="5" s="1"/>
  <c r="AC922" i="5" a="1"/>
  <c r="AC922" i="5" s="1"/>
  <c r="AC923" i="5" a="1"/>
  <c r="AC923" i="5" s="1"/>
  <c r="AC924" i="5" a="1"/>
  <c r="AC924" i="5" s="1"/>
  <c r="AC925" i="5" a="1"/>
  <c r="AC925" i="5" s="1"/>
  <c r="AC926" i="5" a="1"/>
  <c r="AC926" i="5" s="1"/>
  <c r="AC927" i="5" a="1"/>
  <c r="AC927" i="5" s="1"/>
  <c r="AC928" i="5" a="1"/>
  <c r="AC928" i="5" s="1"/>
  <c r="AC929" i="5" a="1"/>
  <c r="AC929" i="5" s="1"/>
  <c r="AC930" i="5" a="1"/>
  <c r="AC930" i="5" s="1"/>
  <c r="AC931" i="5" a="1"/>
  <c r="AC931" i="5" s="1"/>
  <c r="AC932" i="5" a="1"/>
  <c r="AC932" i="5" s="1"/>
  <c r="AC933" i="5" a="1"/>
  <c r="AC933" i="5" s="1"/>
  <c r="AC934" i="5" a="1"/>
  <c r="AC934" i="5" s="1"/>
  <c r="AC935" i="5" a="1"/>
  <c r="AC935" i="5" s="1"/>
  <c r="AC936" i="5" a="1"/>
  <c r="AC936" i="5" s="1"/>
  <c r="AC937" i="5" a="1"/>
  <c r="AC937" i="5" s="1"/>
  <c r="AC938" i="5" a="1"/>
  <c r="AC938" i="5" s="1"/>
  <c r="AC939" i="5" a="1"/>
  <c r="AC939" i="5" s="1"/>
  <c r="AC940" i="5" a="1"/>
  <c r="AC940" i="5" s="1"/>
  <c r="AC941" i="5" a="1"/>
  <c r="AC941" i="5" s="1"/>
  <c r="AC942" i="5" a="1"/>
  <c r="AC942" i="5" s="1"/>
  <c r="AC943" i="5" a="1"/>
  <c r="AC943" i="5" s="1"/>
  <c r="AC944" i="5" a="1"/>
  <c r="AC944" i="5" s="1"/>
  <c r="AC945" i="5" a="1"/>
  <c r="AC945" i="5" s="1"/>
  <c r="AC946" i="5" a="1"/>
  <c r="AC946" i="5" s="1"/>
  <c r="AC947" i="5" a="1"/>
  <c r="AC947" i="5" s="1"/>
  <c r="AC948" i="5" a="1"/>
  <c r="AC948" i="5" s="1"/>
  <c r="AC949" i="5" a="1"/>
  <c r="AC949" i="5"/>
  <c r="AC950" i="5" a="1"/>
  <c r="AC950" i="5" s="1"/>
  <c r="AC951" i="5" a="1"/>
  <c r="AC951" i="5" s="1"/>
  <c r="AC952" i="5" a="1"/>
  <c r="AC952" i="5" s="1"/>
  <c r="AC953" i="5" a="1"/>
  <c r="AC953" i="5" s="1"/>
  <c r="AC954" i="5" a="1"/>
  <c r="AC954" i="5" s="1"/>
  <c r="AC955" i="5" a="1"/>
  <c r="AC955" i="5" s="1"/>
  <c r="AC956" i="5" a="1"/>
  <c r="AC956" i="5" s="1"/>
  <c r="AC957" i="5" a="1"/>
  <c r="AC957" i="5" s="1"/>
  <c r="AC958" i="5" a="1"/>
  <c r="AC958" i="5" s="1"/>
  <c r="AC959" i="5" a="1"/>
  <c r="AC959" i="5" s="1"/>
  <c r="AC960" i="5" a="1"/>
  <c r="AC960" i="5" s="1"/>
  <c r="AC961" i="5" a="1"/>
  <c r="AC961" i="5" s="1"/>
  <c r="AC962" i="5" a="1"/>
  <c r="AC962" i="5" s="1"/>
  <c r="AC963" i="5" a="1"/>
  <c r="AC963" i="5" s="1"/>
  <c r="AC964" i="5" a="1"/>
  <c r="AC964" i="5" s="1"/>
  <c r="AC965" i="5" a="1"/>
  <c r="AC965" i="5" s="1"/>
  <c r="AC966" i="5" a="1"/>
  <c r="AC966" i="5" s="1"/>
  <c r="AC967" i="5" a="1"/>
  <c r="AC967" i="5" s="1"/>
  <c r="AC968" i="5" a="1"/>
  <c r="AC968" i="5" s="1"/>
  <c r="AC969" i="5" a="1"/>
  <c r="AC969" i="5" s="1"/>
  <c r="AC970" i="5" a="1"/>
  <c r="AC970" i="5" s="1"/>
  <c r="AC971" i="5" a="1"/>
  <c r="AC971" i="5"/>
  <c r="AC972" i="5" a="1"/>
  <c r="AC972" i="5" s="1"/>
  <c r="AC973" i="5" a="1"/>
  <c r="AC973" i="5" s="1"/>
  <c r="AC974" i="5" a="1"/>
  <c r="AC974" i="5" s="1"/>
  <c r="AC975" i="5" a="1"/>
  <c r="AC975" i="5" s="1"/>
  <c r="AC976" i="5" a="1"/>
  <c r="AC976" i="5" s="1"/>
  <c r="AC977" i="5" a="1"/>
  <c r="AC977" i="5" s="1"/>
  <c r="AC978" i="5" a="1"/>
  <c r="AC978" i="5" s="1"/>
  <c r="AC979" i="5" a="1"/>
  <c r="AC979" i="5" s="1"/>
  <c r="AC980" i="5" a="1"/>
  <c r="AC980" i="5" s="1"/>
  <c r="AC981" i="5" a="1"/>
  <c r="AC981" i="5"/>
  <c r="AC982" i="5" a="1"/>
  <c r="AC982" i="5" s="1"/>
  <c r="AC983" i="5" a="1"/>
  <c r="AC983" i="5" s="1"/>
  <c r="AC984" i="5" a="1"/>
  <c r="AC984" i="5" s="1"/>
  <c r="AC985" i="5" a="1"/>
  <c r="AC985" i="5" s="1"/>
  <c r="AC986" i="5" a="1"/>
  <c r="AC986" i="5" s="1"/>
  <c r="AC987" i="5" a="1"/>
  <c r="AC987" i="5" s="1"/>
  <c r="AC988" i="5" a="1"/>
  <c r="AC988" i="5" s="1"/>
  <c r="AC989" i="5" a="1"/>
  <c r="AC989" i="5" s="1"/>
  <c r="AC990" i="5" a="1"/>
  <c r="AC990" i="5" s="1"/>
  <c r="AC991" i="5" a="1"/>
  <c r="AC991" i="5" s="1"/>
  <c r="AC992" i="5" a="1"/>
  <c r="AC992" i="5" s="1"/>
  <c r="AC993" i="5" a="1"/>
  <c r="AC993" i="5" s="1"/>
  <c r="AC994" i="5" a="1"/>
  <c r="AC994" i="5" s="1"/>
  <c r="AC995" i="5" a="1"/>
  <c r="AC995" i="5" s="1"/>
  <c r="AC996" i="5" a="1"/>
  <c r="AC996" i="5" s="1"/>
  <c r="AC997" i="5" a="1"/>
  <c r="AC997" i="5"/>
  <c r="AC998" i="5" a="1"/>
  <c r="AC998" i="5" s="1"/>
  <c r="AC999" i="5" a="1"/>
  <c r="AC999" i="5" s="1"/>
  <c r="AC1000" i="5" a="1"/>
  <c r="AC1000" i="5" s="1"/>
  <c r="AC1001" i="5" a="1"/>
  <c r="AC1001" i="5" s="1"/>
  <c r="AC1002" i="5" a="1"/>
  <c r="AC1002" i="5" s="1"/>
  <c r="AC1003" i="5" a="1"/>
  <c r="AC1003" i="5" s="1"/>
  <c r="AC1004" i="5" a="1"/>
  <c r="AC1004" i="5" s="1"/>
  <c r="AC1005" i="5" a="1"/>
  <c r="AC1005" i="5" s="1"/>
  <c r="AC1006" i="5" a="1"/>
  <c r="AC1006" i="5" s="1"/>
  <c r="AC1007" i="5" a="1"/>
  <c r="AC1007" i="5" s="1"/>
  <c r="AC1008" i="5" a="1"/>
  <c r="AC1008" i="5" s="1"/>
  <c r="AC1009" i="5" a="1"/>
  <c r="AC1009" i="5" s="1"/>
  <c r="AC1010" i="5" a="1"/>
  <c r="AC1010" i="5" s="1"/>
  <c r="AC1011" i="5" a="1"/>
  <c r="AC1011" i="5" s="1"/>
  <c r="AC1012" i="5" a="1"/>
  <c r="AC1012" i="5" s="1"/>
  <c r="AC1013" i="5" a="1"/>
  <c r="AC1013" i="5" s="1"/>
  <c r="AC1014" i="5" a="1"/>
  <c r="AC1014" i="5" s="1"/>
  <c r="AC1015" i="5" a="1"/>
  <c r="AC1015" i="5" s="1"/>
  <c r="AC1016" i="5" a="1"/>
  <c r="AC1016" i="5" s="1"/>
  <c r="AC1017" i="5" a="1"/>
  <c r="AC1017" i="5" s="1"/>
  <c r="AC1018" i="5" a="1"/>
  <c r="AC1018" i="5" s="1"/>
  <c r="AC1019" i="5" a="1"/>
  <c r="AC1019" i="5"/>
  <c r="AC1020" i="5" a="1"/>
  <c r="AC1020" i="5" s="1"/>
  <c r="AC1021" i="5" a="1"/>
  <c r="AC1021" i="5" s="1"/>
  <c r="AC1022" i="5" a="1"/>
  <c r="AC1022" i="5" s="1"/>
  <c r="AC1023" i="5" a="1"/>
  <c r="AC1023" i="5" s="1"/>
  <c r="AC1024" i="5" a="1"/>
  <c r="AC1024" i="5" s="1"/>
  <c r="AC1025" i="5" a="1"/>
  <c r="AC1025" i="5" s="1"/>
  <c r="AC1026" i="5" a="1"/>
  <c r="AC1026" i="5" s="1"/>
  <c r="AC1027" i="5" a="1"/>
  <c r="AC1027" i="5" s="1"/>
  <c r="AC1028" i="5" a="1"/>
  <c r="AC1028" i="5" s="1"/>
  <c r="AC1029" i="5" a="1"/>
  <c r="AC1029" i="5" s="1"/>
  <c r="AC1030" i="5" a="1"/>
  <c r="AC1030" i="5" s="1"/>
  <c r="AC1031" i="5" a="1"/>
  <c r="AC1031" i="5" s="1"/>
  <c r="AC1032" i="5" a="1"/>
  <c r="AC1032" i="5" s="1"/>
  <c r="AC1033" i="5" a="1"/>
  <c r="AC1033" i="5" s="1"/>
  <c r="AC1034" i="5" a="1"/>
  <c r="AC1034" i="5" s="1"/>
  <c r="AC1035" i="5" a="1"/>
  <c r="AC1035" i="5" s="1"/>
  <c r="AC1036" i="5" a="1"/>
  <c r="AC1036" i="5" s="1"/>
  <c r="AC1037" i="5" a="1"/>
  <c r="AC1037" i="5"/>
  <c r="AC1038" i="5" a="1"/>
  <c r="AC1038" i="5" s="1"/>
  <c r="AC1039" i="5" a="1"/>
  <c r="AC1039" i="5" s="1"/>
  <c r="AC1040" i="5" a="1"/>
  <c r="AC1040" i="5" s="1"/>
  <c r="AC1041" i="5" a="1"/>
  <c r="AC1041" i="5" s="1"/>
  <c r="AC1042" i="5" a="1"/>
  <c r="AC1042" i="5" s="1"/>
  <c r="AC1043" i="5" a="1"/>
  <c r="AC1043" i="5" s="1"/>
  <c r="AC1044" i="5" a="1"/>
  <c r="AC1044" i="5" s="1"/>
  <c r="AC1045" i="5" a="1"/>
  <c r="AC1045" i="5" s="1"/>
  <c r="AC1046" i="5" a="1"/>
  <c r="AC1046" i="5" s="1"/>
  <c r="AC1047" i="5" a="1"/>
  <c r="AC1047" i="5" s="1"/>
  <c r="AC1048" i="5" a="1"/>
  <c r="AC1048" i="5" s="1"/>
  <c r="AC1049" i="5" a="1"/>
  <c r="AC1049" i="5" s="1"/>
  <c r="AC1050" i="5" a="1"/>
  <c r="AC1050" i="5" s="1"/>
  <c r="AC1051" i="5" a="1"/>
  <c r="AC1051" i="5" s="1"/>
  <c r="AC1052" i="5" a="1"/>
  <c r="AC1052" i="5" s="1"/>
  <c r="AC1053" i="5" a="1"/>
  <c r="AC1053" i="5" s="1"/>
  <c r="AC1054" i="5" a="1"/>
  <c r="AC1054" i="5" s="1"/>
  <c r="AC1055" i="5" a="1"/>
  <c r="AC1055" i="5" s="1"/>
  <c r="AC1056" i="5" a="1"/>
  <c r="AC1056" i="5" s="1"/>
  <c r="AC1057" i="5" a="1"/>
  <c r="AC1057" i="5" s="1"/>
  <c r="AC1058" i="5" a="1"/>
  <c r="AC1058" i="5" s="1"/>
  <c r="AC1059" i="5" a="1"/>
  <c r="AC1059" i="5" s="1"/>
  <c r="AC1060" i="5" a="1"/>
  <c r="AC1060" i="5" s="1"/>
  <c r="AC1061" i="5" a="1"/>
  <c r="AC1061" i="5" s="1"/>
  <c r="AC1062" i="5" a="1"/>
  <c r="AC1062" i="5" s="1"/>
  <c r="AC1063" i="5" a="1"/>
  <c r="AC1063" i="5" s="1"/>
  <c r="AC1064" i="5" a="1"/>
  <c r="AC1064" i="5" s="1"/>
  <c r="AC1065" i="5" a="1"/>
  <c r="AC1065" i="5" s="1"/>
  <c r="AC1066" i="5" a="1"/>
  <c r="AC1066" i="5" s="1"/>
  <c r="AC1067" i="5" a="1"/>
  <c r="AC1067" i="5" s="1"/>
  <c r="AC1068" i="5" a="1"/>
  <c r="AC1068" i="5" s="1"/>
  <c r="AC1069" i="5" a="1"/>
  <c r="AC1069" i="5"/>
  <c r="AC1070" i="5" a="1"/>
  <c r="AC1070" i="5" s="1"/>
  <c r="AC1071" i="5" a="1"/>
  <c r="AC1071" i="5" s="1"/>
  <c r="AC1072" i="5" a="1"/>
  <c r="AC1072" i="5" s="1"/>
  <c r="AC1073" i="5" a="1"/>
  <c r="AC1073" i="5" s="1"/>
  <c r="AC1074" i="5" a="1"/>
  <c r="AC1074" i="5" s="1"/>
  <c r="AC1075" i="5" a="1"/>
  <c r="AC1075" i="5" s="1"/>
  <c r="AC1076" i="5" a="1"/>
  <c r="AC1076" i="5" s="1"/>
  <c r="AC1077" i="5" a="1"/>
  <c r="AC1077" i="5" s="1"/>
  <c r="AC1078" i="5" a="1"/>
  <c r="AC1078" i="5" s="1"/>
  <c r="AC1079" i="5" a="1"/>
  <c r="AC1079" i="5" s="1"/>
  <c r="AC1080" i="5" a="1"/>
  <c r="AC1080" i="5" s="1"/>
  <c r="AC1081" i="5" a="1"/>
  <c r="AC1081" i="5" s="1"/>
  <c r="AC1082" i="5" a="1"/>
  <c r="AC1082" i="5" s="1"/>
  <c r="AC1083" i="5" a="1"/>
  <c r="AC1083" i="5"/>
  <c r="AC1084" i="5" a="1"/>
  <c r="AC1084" i="5" s="1"/>
  <c r="AC1085" i="5" a="1"/>
  <c r="AC1085" i="5" s="1"/>
  <c r="AC1086" i="5" a="1"/>
  <c r="AC1086" i="5" s="1"/>
  <c r="AC1087" i="5" a="1"/>
  <c r="AC1087" i="5" s="1"/>
  <c r="AC1088" i="5" a="1"/>
  <c r="AC1088" i="5" s="1"/>
  <c r="AC1089" i="5" a="1"/>
  <c r="AC1089" i="5" s="1"/>
  <c r="AC1090" i="5" a="1"/>
  <c r="AC1090" i="5" s="1"/>
  <c r="AC1091" i="5" a="1"/>
  <c r="AC1091" i="5" s="1"/>
  <c r="AC1092" i="5" a="1"/>
  <c r="AC1092" i="5" s="1"/>
  <c r="AC1093" i="5" a="1"/>
  <c r="AC1093" i="5"/>
  <c r="AC1094" i="5" a="1"/>
  <c r="AC1094" i="5" s="1"/>
  <c r="AC1095" i="5" a="1"/>
  <c r="AC1095" i="5" s="1"/>
  <c r="AC1096" i="5" a="1"/>
  <c r="AC1096" i="5" s="1"/>
  <c r="AC1097" i="5" a="1"/>
  <c r="AC1097" i="5" s="1"/>
  <c r="AC1098" i="5" a="1"/>
  <c r="AC1098" i="5" s="1"/>
  <c r="AC1099" i="5" a="1"/>
  <c r="AC1099" i="5" s="1"/>
  <c r="AC1100" i="5" a="1"/>
  <c r="AC1100" i="5" s="1"/>
  <c r="AC1101" i="5" a="1"/>
  <c r="AC1101" i="5" s="1"/>
  <c r="AC1102" i="5" a="1"/>
  <c r="AC1102" i="5" s="1"/>
  <c r="AC1103" i="5" a="1"/>
  <c r="AC1103" i="5" s="1"/>
  <c r="AC1104" i="5" a="1"/>
  <c r="AC1104" i="5" s="1"/>
  <c r="AC1105" i="5" a="1"/>
  <c r="AC1105" i="5" s="1"/>
  <c r="AC1106" i="5" a="1"/>
  <c r="AC1106" i="5" s="1"/>
  <c r="AC1107" i="5" a="1"/>
  <c r="AC1107" i="5" s="1"/>
  <c r="AC1108" i="5" a="1"/>
  <c r="AC1108" i="5" s="1"/>
  <c r="AC1109" i="5" a="1"/>
  <c r="AC1109" i="5" s="1"/>
  <c r="AC1110" i="5" a="1"/>
  <c r="AC1110" i="5" s="1"/>
  <c r="AC1111" i="5" a="1"/>
  <c r="AC1111" i="5" s="1"/>
  <c r="AC1112" i="5" a="1"/>
  <c r="AC1112" i="5" s="1"/>
  <c r="AC1113" i="5" a="1"/>
  <c r="AC1113" i="5" s="1"/>
  <c r="AC1114" i="5" a="1"/>
  <c r="AC1114" i="5" s="1"/>
  <c r="AC1115" i="5" a="1"/>
  <c r="AC1115" i="5" s="1"/>
  <c r="AC1116" i="5" a="1"/>
  <c r="AC1116" i="5" s="1"/>
  <c r="AC1117" i="5" a="1"/>
  <c r="AC1117" i="5" s="1"/>
  <c r="AC1118" i="5" a="1"/>
  <c r="AC1118" i="5" s="1"/>
  <c r="AC1119" i="5" a="1"/>
  <c r="AC1119" i="5" s="1"/>
  <c r="AC1120" i="5" a="1"/>
  <c r="AC1120" i="5" s="1"/>
  <c r="AC1121" i="5" a="1"/>
  <c r="AC1121" i="5" s="1"/>
  <c r="AC1122" i="5" a="1"/>
  <c r="AC1122" i="5" s="1"/>
  <c r="AC1123" i="5" a="1"/>
  <c r="AC1123" i="5" s="1"/>
  <c r="AC1124" i="5" a="1"/>
  <c r="AC1124" i="5" s="1"/>
  <c r="AC1125" i="5" a="1"/>
  <c r="AC1125" i="5"/>
  <c r="AC1126" i="5" a="1"/>
  <c r="AC1126" i="5" s="1"/>
  <c r="AC1127" i="5" a="1"/>
  <c r="AC1127" i="5" s="1"/>
  <c r="AC1128" i="5" a="1"/>
  <c r="AC1128" i="5" s="1"/>
  <c r="AC1129" i="5" a="1"/>
  <c r="AC1129" i="5" s="1"/>
  <c r="AC1130" i="5" a="1"/>
  <c r="AC1130" i="5" s="1"/>
  <c r="AC1131" i="5" a="1"/>
  <c r="AC1131" i="5" s="1"/>
  <c r="AC1132" i="5" a="1"/>
  <c r="AC1132" i="5" s="1"/>
  <c r="AC1133" i="5" a="1"/>
  <c r="AC1133" i="5"/>
  <c r="AC1134" i="5" a="1"/>
  <c r="AC1134" i="5" s="1"/>
  <c r="AC1135" i="5" a="1"/>
  <c r="AC1135" i="5" s="1"/>
  <c r="AC1136" i="5" a="1"/>
  <c r="AC1136" i="5" s="1"/>
  <c r="AC1137" i="5" a="1"/>
  <c r="AC1137" i="5" s="1"/>
  <c r="AC1138" i="5" a="1"/>
  <c r="AC1138" i="5" s="1"/>
  <c r="AC1139" i="5" a="1"/>
  <c r="AC1139" i="5" s="1"/>
  <c r="AC1140" i="5" a="1"/>
  <c r="AC1140" i="5" s="1"/>
  <c r="AC1141" i="5" a="1"/>
  <c r="AC1141" i="5" s="1"/>
  <c r="AC1142" i="5" a="1"/>
  <c r="AC1142" i="5" s="1"/>
  <c r="AC1143" i="5" a="1"/>
  <c r="AC1143" i="5" s="1"/>
  <c r="AC1144" i="5" a="1"/>
  <c r="AC1144" i="5" s="1"/>
  <c r="AC1145" i="5" a="1"/>
  <c r="AC1145" i="5" s="1"/>
  <c r="AC1146" i="5" a="1"/>
  <c r="AC1146" i="5" s="1"/>
  <c r="AC1147" i="5" a="1"/>
  <c r="AC1147" i="5" s="1"/>
  <c r="AC1148" i="5" a="1"/>
  <c r="AC1148" i="5" s="1"/>
  <c r="AC1149" i="5" a="1"/>
  <c r="AC1149" i="5" s="1"/>
  <c r="AC1150" i="5" a="1"/>
  <c r="AC1150" i="5" s="1"/>
  <c r="AC1151" i="5" a="1"/>
  <c r="AC1151" i="5" s="1"/>
  <c r="AC1152" i="5" a="1"/>
  <c r="AC1152" i="5" s="1"/>
  <c r="AC1153" i="5" a="1"/>
  <c r="AC1153" i="5" s="1"/>
  <c r="AC1154" i="5" a="1"/>
  <c r="AC1154" i="5" s="1"/>
  <c r="AC1155" i="5" a="1"/>
  <c r="AC1155" i="5" s="1"/>
  <c r="AC1156" i="5" a="1"/>
  <c r="AC1156" i="5" s="1"/>
  <c r="AC1157" i="5" a="1"/>
  <c r="AC1157" i="5"/>
  <c r="AC1158" i="5" a="1"/>
  <c r="AC1158" i="5" s="1"/>
  <c r="AC1159" i="5" a="1"/>
  <c r="AC1159" i="5" s="1"/>
  <c r="AC1160" i="5" a="1"/>
  <c r="AC1160" i="5" s="1"/>
  <c r="AC1161" i="5" a="1"/>
  <c r="AC1161" i="5" s="1"/>
  <c r="AC1162" i="5" a="1"/>
  <c r="AC1162" i="5" s="1"/>
  <c r="AC1163" i="5" a="1"/>
  <c r="AC1163" i="5" s="1"/>
  <c r="AC1164" i="5" a="1"/>
  <c r="AC1164" i="5" s="1"/>
  <c r="AC1165" i="5" a="1"/>
  <c r="AC1165" i="5" s="1"/>
  <c r="AC1166" i="5" a="1"/>
  <c r="AC1166" i="5" s="1"/>
  <c r="AC1167" i="5" a="1"/>
  <c r="AC1167" i="5" s="1"/>
  <c r="AC1168" i="5" a="1"/>
  <c r="AC1168" i="5" s="1"/>
  <c r="AC1169" i="5" a="1"/>
  <c r="AC1169" i="5" s="1"/>
  <c r="AC1170" i="5" a="1"/>
  <c r="AC1170" i="5" s="1"/>
  <c r="AC1171" i="5" a="1"/>
  <c r="AC1171" i="5" s="1"/>
  <c r="AC1172" i="5" a="1"/>
  <c r="AC1172" i="5" s="1"/>
  <c r="AC1173" i="5" a="1"/>
  <c r="AC1173" i="5"/>
  <c r="AC1174" i="5" a="1"/>
  <c r="AC1174" i="5" s="1"/>
  <c r="AC1175" i="5" a="1"/>
  <c r="AC1175" i="5" s="1"/>
  <c r="AC1176" i="5" a="1"/>
  <c r="AC1176" i="5" s="1"/>
  <c r="AC1177" i="5" a="1"/>
  <c r="AC1177" i="5" s="1"/>
  <c r="AC1178" i="5" a="1"/>
  <c r="AC1178" i="5" s="1"/>
  <c r="AC1179" i="5" a="1"/>
  <c r="AC1179" i="5" s="1"/>
  <c r="AC1180" i="5" a="1"/>
  <c r="AC1180" i="5" s="1"/>
  <c r="AC1181" i="5" a="1"/>
  <c r="AC1181" i="5" s="1"/>
  <c r="AC1182" i="5" a="1"/>
  <c r="AC1182" i="5" s="1"/>
  <c r="AC1183" i="5" a="1"/>
  <c r="AC1183" i="5" s="1"/>
  <c r="AC1184" i="5" a="1"/>
  <c r="AC1184" i="5" s="1"/>
  <c r="AC1185" i="5" a="1"/>
  <c r="AC1185" i="5" s="1"/>
  <c r="AC1186" i="5" a="1"/>
  <c r="AC1186" i="5" s="1"/>
  <c r="AC1187" i="5" a="1"/>
  <c r="AC1187" i="5" s="1"/>
  <c r="AC1188" i="5" a="1"/>
  <c r="AC1188" i="5" s="1"/>
  <c r="AC1189" i="5" a="1"/>
  <c r="AC1189" i="5"/>
  <c r="AC1190" i="5" a="1"/>
  <c r="AC1190" i="5" s="1"/>
  <c r="AC1191" i="5" a="1"/>
  <c r="AC1191" i="5" s="1"/>
  <c r="AC1192" i="5" a="1"/>
  <c r="AC1192" i="5" s="1"/>
  <c r="AC1193" i="5" a="1"/>
  <c r="AC1193" i="5" s="1"/>
  <c r="AC1194" i="5" a="1"/>
  <c r="AC1194" i="5" s="1"/>
  <c r="AC1195" i="5" a="1"/>
  <c r="AC1195" i="5" s="1"/>
  <c r="AC1196" i="5" a="1"/>
  <c r="AC1196" i="5" s="1"/>
  <c r="AC1197" i="5" a="1"/>
  <c r="AC1197" i="5" s="1"/>
  <c r="AC1198" i="5" a="1"/>
  <c r="AC1198" i="5" s="1"/>
  <c r="AC1199" i="5" a="1"/>
  <c r="AC1199" i="5" s="1"/>
  <c r="AC1200" i="5" a="1"/>
  <c r="AC1200" i="5" s="1"/>
  <c r="AC1201" i="5" a="1"/>
  <c r="AC1201" i="5" s="1"/>
  <c r="AC1202" i="5" a="1"/>
  <c r="AC1202" i="5" s="1"/>
  <c r="AC1203" i="5" a="1"/>
  <c r="AC1203" i="5" s="1"/>
  <c r="AC1204" i="5" a="1"/>
  <c r="AC1204" i="5" s="1"/>
  <c r="AC1205" i="5" a="1"/>
  <c r="AC1205" i="5" s="1"/>
  <c r="AC1206" i="5" a="1"/>
  <c r="AC1206" i="5" s="1"/>
  <c r="AC1207" i="5" a="1"/>
  <c r="AC1207" i="5" s="1"/>
  <c r="AC1208" i="5" a="1"/>
  <c r="AC1208" i="5" s="1"/>
  <c r="AC1209" i="5" a="1"/>
  <c r="AC1209" i="5" s="1"/>
  <c r="AC1210" i="5" a="1"/>
  <c r="AC1210" i="5" s="1"/>
  <c r="AC1211" i="5" a="1"/>
  <c r="AC1211" i="5" s="1"/>
  <c r="AC1212" i="5" a="1"/>
  <c r="AC1212" i="5" s="1"/>
  <c r="AC1213" i="5" a="1"/>
  <c r="AC1213" i="5" s="1"/>
  <c r="AC1214" i="5" a="1"/>
  <c r="AC1214" i="5" s="1"/>
  <c r="AC1215" i="5" a="1"/>
  <c r="AC1215" i="5" s="1"/>
  <c r="AC1216" i="5" a="1"/>
  <c r="AC1216" i="5" s="1"/>
  <c r="AC1217" i="5" a="1"/>
  <c r="AC1217" i="5" s="1"/>
  <c r="AC1218" i="5" a="1"/>
  <c r="AC1218" i="5" s="1"/>
  <c r="AC1219" i="5" a="1"/>
  <c r="AC1219" i="5" s="1"/>
  <c r="AC1220" i="5" a="1"/>
  <c r="AC1220" i="5" s="1"/>
  <c r="AC1221" i="5" a="1"/>
  <c r="AC1221" i="5"/>
  <c r="AC1222" i="5" a="1"/>
  <c r="AC1222" i="5" s="1"/>
  <c r="AC1223" i="5" a="1"/>
  <c r="AC1223" i="5" s="1"/>
  <c r="AC1224" i="5" a="1"/>
  <c r="AC1224" i="5" s="1"/>
  <c r="AC1225" i="5" a="1"/>
  <c r="AC1225" i="5" s="1"/>
  <c r="AC1226" i="5" a="1"/>
  <c r="AC1226" i="5" s="1"/>
  <c r="AC1227" i="5" a="1"/>
  <c r="AC1227" i="5" s="1"/>
  <c r="AC1228" i="5" a="1"/>
  <c r="AC1228" i="5" s="1"/>
  <c r="AC1229" i="5" a="1"/>
  <c r="AC1229" i="5" s="1"/>
  <c r="AC1230" i="5" a="1"/>
  <c r="AC1230" i="5" s="1"/>
  <c r="AC1231" i="5" a="1"/>
  <c r="AC1231" i="5" s="1"/>
  <c r="AC1232" i="5" a="1"/>
  <c r="AC1232" i="5" s="1"/>
  <c r="AC1233" i="5" a="1"/>
  <c r="AC1233" i="5" s="1"/>
  <c r="AC1234" i="5" a="1"/>
  <c r="AC1234" i="5" s="1"/>
  <c r="AC1235" i="5" a="1"/>
  <c r="AC1235" i="5" s="1"/>
  <c r="AC1236" i="5" a="1"/>
  <c r="AC1236" i="5" s="1"/>
  <c r="AC1237" i="5" a="1"/>
  <c r="AC1237" i="5" s="1"/>
  <c r="AC1238" i="5" a="1"/>
  <c r="AC1238" i="5" s="1"/>
  <c r="AC1239" i="5" a="1"/>
  <c r="AC1239" i="5" s="1"/>
  <c r="AC1240" i="5" a="1"/>
  <c r="AC1240" i="5" s="1"/>
  <c r="AC1241" i="5" a="1"/>
  <c r="AC1241" i="5" s="1"/>
  <c r="AC1242" i="5" a="1"/>
  <c r="AC1242" i="5" s="1"/>
  <c r="AC1243" i="5" a="1"/>
  <c r="AC1243" i="5" s="1"/>
  <c r="AC1244" i="5" a="1"/>
  <c r="AC1244" i="5" s="1"/>
  <c r="AC1245" i="5" a="1"/>
  <c r="AC1245" i="5" s="1"/>
  <c r="AC1246" i="5" a="1"/>
  <c r="AC1246" i="5" s="1"/>
  <c r="AC1247" i="5" a="1"/>
  <c r="AC1247" i="5" s="1"/>
  <c r="AC1248" i="5" a="1"/>
  <c r="AC1248" i="5" s="1"/>
  <c r="AC1249" i="5" a="1"/>
  <c r="AC1249" i="5" s="1"/>
  <c r="AC1250" i="5" a="1"/>
  <c r="AC1250" i="5" s="1"/>
  <c r="AC1251" i="5" a="1"/>
  <c r="AC1251" i="5" s="1"/>
  <c r="AC1252" i="5" a="1"/>
  <c r="AC1252" i="5" s="1"/>
  <c r="AC1253" i="5" a="1"/>
  <c r="AC1253" i="5"/>
  <c r="AC1254" i="5" a="1"/>
  <c r="AC1254" i="5" s="1"/>
  <c r="AC1255" i="5" a="1"/>
  <c r="AC1255" i="5" s="1"/>
  <c r="AC1256" i="5" a="1"/>
  <c r="AC1256" i="5" s="1"/>
  <c r="AC1257" i="5" a="1"/>
  <c r="AC1257" i="5" s="1"/>
  <c r="AC1258" i="5" a="1"/>
  <c r="AC1258" i="5" s="1"/>
  <c r="AC1259" i="5" a="1"/>
  <c r="AC1259" i="5" s="1"/>
  <c r="AC1260" i="5" a="1"/>
  <c r="AC1260" i="5" s="1"/>
  <c r="AC1261" i="5" a="1"/>
  <c r="AC1261" i="5"/>
  <c r="AC1262" i="5" a="1"/>
  <c r="AC1262" i="5" s="1"/>
  <c r="AC1263" i="5" a="1"/>
  <c r="AC1263" i="5" s="1"/>
  <c r="AC1264" i="5" a="1"/>
  <c r="AC1264" i="5" s="1"/>
  <c r="AC1265" i="5" a="1"/>
  <c r="AC1265" i="5" s="1"/>
  <c r="AC1266" i="5" a="1"/>
  <c r="AC1266" i="5" s="1"/>
  <c r="AC1267" i="5" a="1"/>
  <c r="AC1267" i="5" s="1"/>
  <c r="AC1268" i="5" a="1"/>
  <c r="AC1268" i="5" s="1"/>
  <c r="AC1269" i="5" a="1"/>
  <c r="AC1269" i="5" s="1"/>
  <c r="AC1270" i="5" a="1"/>
  <c r="AC1270" i="5" s="1"/>
  <c r="AC1271" i="5" a="1"/>
  <c r="AC1271" i="5" s="1"/>
  <c r="AC1272" i="5" a="1"/>
  <c r="AC1272" i="5" s="1"/>
  <c r="AC1273" i="5" a="1"/>
  <c r="AC1273" i="5" s="1"/>
  <c r="AC1274" i="5" a="1"/>
  <c r="AC1274" i="5" s="1"/>
  <c r="AC1275" i="5" a="1"/>
  <c r="AC1275" i="5" s="1"/>
  <c r="AC1276" i="5" a="1"/>
  <c r="AC1276" i="5" s="1"/>
  <c r="AC1277" i="5" a="1"/>
  <c r="AC1277" i="5" s="1"/>
  <c r="AC1278" i="5" a="1"/>
  <c r="AC1278" i="5" s="1"/>
  <c r="AC1279" i="5" a="1"/>
  <c r="AC1279" i="5" s="1"/>
  <c r="AC1280" i="5" a="1"/>
  <c r="AC1280" i="5" s="1"/>
  <c r="AC1281" i="5" a="1"/>
  <c r="AC1281" i="5" s="1"/>
  <c r="AC1282" i="5" a="1"/>
  <c r="AC1282" i="5" s="1"/>
  <c r="AC1283" i="5" a="1"/>
  <c r="AC1283" i="5" s="1"/>
  <c r="AC1284" i="5" a="1"/>
  <c r="AC1284" i="5" s="1"/>
  <c r="AC1285" i="5" a="1"/>
  <c r="AC1285" i="5"/>
  <c r="AC1286" i="5" a="1"/>
  <c r="AC1286" i="5" s="1"/>
  <c r="AC1287" i="5" a="1"/>
  <c r="AC1287" i="5" s="1"/>
  <c r="AC1288" i="5" a="1"/>
  <c r="AC1288" i="5" s="1"/>
  <c r="AC1289" i="5" a="1"/>
  <c r="AC1289" i="5" s="1"/>
  <c r="AC1290" i="5" a="1"/>
  <c r="AC1290" i="5" s="1"/>
  <c r="AC1291" i="5" a="1"/>
  <c r="AC1291" i="5" s="1"/>
  <c r="AC1292" i="5" a="1"/>
  <c r="AC1292" i="5" s="1"/>
  <c r="AC1293" i="5" a="1"/>
  <c r="AC1293" i="5"/>
  <c r="AC1294" i="5" a="1"/>
  <c r="AC1294" i="5" s="1"/>
  <c r="AC1295" i="5" a="1"/>
  <c r="AC1295" i="5" s="1"/>
  <c r="AC1296" i="5" a="1"/>
  <c r="AC1296" i="5" s="1"/>
  <c r="AC1297" i="5" a="1"/>
  <c r="AC1297" i="5" s="1"/>
  <c r="AC1298" i="5" a="1"/>
  <c r="AC1298" i="5" s="1"/>
  <c r="AC1299" i="5" a="1"/>
  <c r="AC1299" i="5" s="1"/>
  <c r="AC1300" i="5" a="1"/>
  <c r="AC1300" i="5" s="1"/>
  <c r="AC1301" i="5" a="1"/>
  <c r="AC1301" i="5"/>
  <c r="AC1302" i="5" a="1"/>
  <c r="AC1302" i="5" s="1"/>
  <c r="AC1303" i="5" a="1"/>
  <c r="AC1303" i="5" s="1"/>
  <c r="AC1304" i="5" a="1"/>
  <c r="AC1304" i="5" s="1"/>
  <c r="AC1305" i="5" a="1"/>
  <c r="AC1305" i="5" s="1"/>
  <c r="AC1306" i="5" a="1"/>
  <c r="AC1306" i="5" s="1"/>
  <c r="AC1307" i="5" a="1"/>
  <c r="AC1307" i="5" s="1"/>
  <c r="AC1308" i="5" a="1"/>
  <c r="AC1308" i="5" s="1"/>
  <c r="AC1309" i="5" a="1"/>
  <c r="AC1309" i="5" s="1"/>
  <c r="AC1310" i="5" a="1"/>
  <c r="AC1310" i="5" s="1"/>
  <c r="AC1311" i="5" a="1"/>
  <c r="AC1311" i="5" s="1"/>
  <c r="AC1312" i="5" a="1"/>
  <c r="AC1312" i="5" s="1"/>
  <c r="AC1313" i="5" a="1"/>
  <c r="AC1313" i="5" s="1"/>
  <c r="AC1314" i="5" a="1"/>
  <c r="AC1314" i="5" s="1"/>
  <c r="AC1315" i="5" a="1"/>
  <c r="AC1315" i="5" s="1"/>
  <c r="AC1316" i="5" a="1"/>
  <c r="AC1316" i="5" s="1"/>
  <c r="AC1317" i="5" a="1"/>
  <c r="AC1317" i="5"/>
  <c r="AC1318" i="5" a="1"/>
  <c r="AC1318" i="5" s="1"/>
  <c r="AC1319" i="5" a="1"/>
  <c r="AC1319" i="5" s="1"/>
  <c r="AC1320" i="5" a="1"/>
  <c r="AC1320" i="5" s="1"/>
  <c r="AC1321" i="5" a="1"/>
  <c r="AC1321" i="5" s="1"/>
  <c r="AC1322" i="5" a="1"/>
  <c r="AC1322" i="5" s="1"/>
  <c r="AC1323" i="5" a="1"/>
  <c r="AC1323" i="5" s="1"/>
  <c r="AC1324" i="5" a="1"/>
  <c r="AC1324" i="5" s="1"/>
  <c r="AC1325" i="5" a="1"/>
  <c r="AC1325" i="5" s="1"/>
  <c r="AC1326" i="5" a="1"/>
  <c r="AC1326" i="5" s="1"/>
  <c r="AC1327" i="5" a="1"/>
  <c r="AC1327" i="5" s="1"/>
  <c r="AC1328" i="5" a="1"/>
  <c r="AC1328" i="5" s="1"/>
  <c r="AC1329" i="5" a="1"/>
  <c r="AC1329" i="5" s="1"/>
  <c r="AC1330" i="5" a="1"/>
  <c r="AC1330" i="5" s="1"/>
  <c r="AC1331" i="5" a="1"/>
  <c r="AC1331" i="5" s="1"/>
  <c r="AC1332" i="5" a="1"/>
  <c r="AC1332" i="5" s="1"/>
  <c r="AC1333" i="5" a="1"/>
  <c r="AC1333" i="5" s="1"/>
  <c r="AC1334" i="5" a="1"/>
  <c r="AC1334" i="5" s="1"/>
  <c r="AC1335" i="5" a="1"/>
  <c r="AC1335" i="5" s="1"/>
  <c r="AC1336" i="5" a="1"/>
  <c r="AC1336" i="5" s="1"/>
  <c r="AC1337" i="5" a="1"/>
  <c r="AC1337" i="5" s="1"/>
  <c r="AC1338" i="5" a="1"/>
  <c r="AC1338" i="5" s="1"/>
  <c r="AC1339" i="5" a="1"/>
  <c r="AC1339" i="5" s="1"/>
  <c r="AC1340" i="5" a="1"/>
  <c r="AC1340" i="5" s="1"/>
  <c r="AC1341" i="5" a="1"/>
  <c r="AC1341" i="5" s="1"/>
  <c r="AC1342" i="5" a="1"/>
  <c r="AC1342" i="5" s="1"/>
  <c r="AC1343" i="5" a="1"/>
  <c r="AC1343" i="5" s="1"/>
  <c r="AC1344" i="5" a="1"/>
  <c r="AC1344" i="5" s="1"/>
  <c r="AC1345" i="5" a="1"/>
  <c r="AC1345" i="5" s="1"/>
  <c r="AC1346" i="5" a="1"/>
  <c r="AC1346" i="5" s="1"/>
  <c r="AC1347" i="5" a="1"/>
  <c r="AC1347" i="5" s="1"/>
  <c r="AC1348" i="5" a="1"/>
  <c r="AC1348" i="5" s="1"/>
  <c r="AC1349" i="5" a="1"/>
  <c r="AC1349" i="5"/>
  <c r="AC1350" i="5" a="1"/>
  <c r="AC1350" i="5" s="1"/>
  <c r="AC1351" i="5" a="1"/>
  <c r="AC1351" i="5" s="1"/>
  <c r="AC1352" i="5" a="1"/>
  <c r="AC1352" i="5" s="1"/>
  <c r="AC1353" i="5" a="1"/>
  <c r="AC1353" i="5" s="1"/>
  <c r="AC1354" i="5" a="1"/>
  <c r="AC1354" i="5" s="1"/>
  <c r="AC1355" i="5" a="1"/>
  <c r="AC1355" i="5" s="1"/>
  <c r="AC1356" i="5" a="1"/>
  <c r="AC1356" i="5" s="1"/>
  <c r="AC1357" i="5" a="1"/>
  <c r="AC1357" i="5" s="1"/>
  <c r="AC1358" i="5" a="1"/>
  <c r="AC1358" i="5" s="1"/>
  <c r="AC1359" i="5" a="1"/>
  <c r="AC1359" i="5" s="1"/>
  <c r="AC1360" i="5" a="1"/>
  <c r="AC1360" i="5" s="1"/>
  <c r="AC1361" i="5" a="1"/>
  <c r="AC1361" i="5" s="1"/>
  <c r="AC1362" i="5" a="1"/>
  <c r="AC1362" i="5" s="1"/>
  <c r="AC1363" i="5" a="1"/>
  <c r="AC1363" i="5" s="1"/>
  <c r="AC1364" i="5" a="1"/>
  <c r="AC1364" i="5" s="1"/>
  <c r="AC1365" i="5" a="1"/>
  <c r="AC1365" i="5" s="1"/>
  <c r="AC1366" i="5" a="1"/>
  <c r="AC1366" i="5" s="1"/>
  <c r="AC1367" i="5" a="1"/>
  <c r="AC1367" i="5" s="1"/>
  <c r="AC1368" i="5" a="1"/>
  <c r="AC1368" i="5" s="1"/>
  <c r="AC1369" i="5" a="1"/>
  <c r="AC1369" i="5" s="1"/>
  <c r="AC1370" i="5" a="1"/>
  <c r="AC1370" i="5" s="1"/>
  <c r="AC1371" i="5" a="1"/>
  <c r="AC1371" i="5"/>
  <c r="AC1372" i="5" a="1"/>
  <c r="AC1372" i="5" s="1"/>
  <c r="AC1373" i="5" a="1"/>
  <c r="AC1373" i="5" s="1"/>
  <c r="AC1374" i="5" a="1"/>
  <c r="AC1374" i="5" s="1"/>
  <c r="AC1375" i="5" a="1"/>
  <c r="AC1375" i="5" s="1"/>
  <c r="AC1376" i="5" a="1"/>
  <c r="AC1376" i="5" s="1"/>
  <c r="AC1377" i="5" a="1"/>
  <c r="AC1377" i="5" s="1"/>
  <c r="AC1378" i="5" a="1"/>
  <c r="AC1378" i="5" s="1"/>
  <c r="AC1379" i="5" a="1"/>
  <c r="AC1379" i="5" s="1"/>
  <c r="AC1380" i="5" a="1"/>
  <c r="AC1380" i="5" s="1"/>
  <c r="AC1381" i="5" a="1"/>
  <c r="AC1381" i="5" s="1"/>
  <c r="AC1382" i="5" a="1"/>
  <c r="AC1382" i="5" s="1"/>
  <c r="AC1383" i="5" a="1"/>
  <c r="AC1383" i="5" s="1"/>
  <c r="AC1384" i="5" a="1"/>
  <c r="AC1384" i="5" s="1"/>
  <c r="AC1385" i="5" a="1"/>
  <c r="AC1385" i="5" s="1"/>
  <c r="AC1386" i="5" a="1"/>
  <c r="AC1386" i="5" s="1"/>
  <c r="AC1387" i="5" a="1"/>
  <c r="AC1387" i="5" s="1"/>
  <c r="AC1388" i="5" a="1"/>
  <c r="AC1388" i="5" s="1"/>
  <c r="AC1389" i="5" a="1"/>
  <c r="AC1389" i="5"/>
  <c r="AC1390" i="5" a="1"/>
  <c r="AC1390" i="5" s="1"/>
  <c r="AC1391" i="5" a="1"/>
  <c r="AC1391" i="5" s="1"/>
  <c r="AC1392" i="5" a="1"/>
  <c r="AC1392" i="5" s="1"/>
  <c r="AC1393" i="5" a="1"/>
  <c r="AC1393" i="5" s="1"/>
  <c r="AC1394" i="5" a="1"/>
  <c r="AC1394" i="5" s="1"/>
  <c r="AC1395" i="5" a="1"/>
  <c r="AC1395" i="5"/>
  <c r="AC1396" i="5" a="1"/>
  <c r="AC1396" i="5" s="1"/>
  <c r="AC1397" i="5" a="1"/>
  <c r="AC1397" i="5" s="1"/>
  <c r="AC1398" i="5" a="1"/>
  <c r="AC1398" i="5" s="1"/>
  <c r="AC1399" i="5" a="1"/>
  <c r="AC1399" i="5" s="1"/>
  <c r="AC1400" i="5" a="1"/>
  <c r="AC1400" i="5" s="1"/>
  <c r="AC1401" i="5" a="1"/>
  <c r="AC1401" i="5" s="1"/>
  <c r="AC1402" i="5" a="1"/>
  <c r="AC1402" i="5" s="1"/>
  <c r="AC1403" i="5" a="1"/>
  <c r="AC1403" i="5" s="1"/>
  <c r="AC1404" i="5" a="1"/>
  <c r="AC1404" i="5" s="1"/>
  <c r="AC1405" i="5" a="1"/>
  <c r="AC1405" i="5"/>
  <c r="AC1406" i="5" a="1"/>
  <c r="AC1406" i="5" s="1"/>
  <c r="AC1407" i="5" a="1"/>
  <c r="AC1407" i="5" s="1"/>
  <c r="AC1408" i="5" a="1"/>
  <c r="AC1408" i="5" s="1"/>
  <c r="AC1409" i="5" a="1"/>
  <c r="AC1409" i="5" s="1"/>
  <c r="AC1410" i="5" a="1"/>
  <c r="AC1410" i="5" s="1"/>
  <c r="AC1411" i="5" a="1"/>
  <c r="AC1411" i="5" s="1"/>
  <c r="AC1412" i="5" a="1"/>
  <c r="AC1412" i="5" s="1"/>
  <c r="AC1413" i="5" a="1"/>
  <c r="AC1413" i="5"/>
  <c r="AC1414" i="5" a="1"/>
  <c r="AC1414" i="5" s="1"/>
  <c r="AC1415" i="5" a="1"/>
  <c r="AC1415" i="5" s="1"/>
  <c r="AC1416" i="5" a="1"/>
  <c r="AC1416" i="5" s="1"/>
  <c r="AC1417" i="5" a="1"/>
  <c r="AC1417" i="5" s="1"/>
  <c r="AC1418" i="5" a="1"/>
  <c r="AC1418" i="5" s="1"/>
  <c r="AC1419" i="5" a="1"/>
  <c r="AC1419" i="5" s="1"/>
  <c r="AC1420" i="5" a="1"/>
  <c r="AC1420" i="5" s="1"/>
  <c r="AC1421" i="5" a="1"/>
  <c r="AC1421" i="5" s="1"/>
  <c r="AC1422" i="5" a="1"/>
  <c r="AC1422" i="5" s="1"/>
  <c r="AC1423" i="5" a="1"/>
  <c r="AC1423" i="5" s="1"/>
  <c r="AC1424" i="5" a="1"/>
  <c r="AC1424" i="5" s="1"/>
  <c r="AC1425" i="5" a="1"/>
  <c r="AC1425" i="5"/>
  <c r="AC1426" i="5" a="1"/>
  <c r="AC1426" i="5" s="1"/>
  <c r="AC1427" i="5" a="1"/>
  <c r="AC1427" i="5" s="1"/>
  <c r="AC1428" i="5" a="1"/>
  <c r="AC1428" i="5" s="1"/>
  <c r="AC1429" i="5" a="1"/>
  <c r="AC1429" i="5" s="1"/>
  <c r="AC1430" i="5" a="1"/>
  <c r="AC1430" i="5" s="1"/>
  <c r="AC1431" i="5" a="1"/>
  <c r="AC1431" i="5" s="1"/>
  <c r="AC1432" i="5" a="1"/>
  <c r="AC1432" i="5" s="1"/>
  <c r="AC1433" i="5" a="1"/>
  <c r="AC1433" i="5" s="1"/>
  <c r="AC1434" i="5" a="1"/>
  <c r="AC1434" i="5" s="1"/>
  <c r="AC1435" i="5" a="1"/>
  <c r="AC1435" i="5" s="1"/>
  <c r="AC1436" i="5" a="1"/>
  <c r="AC1436" i="5" s="1"/>
  <c r="AC1437" i="5" a="1"/>
  <c r="AC1437" i="5" s="1"/>
  <c r="AC1438" i="5" a="1"/>
  <c r="AC1438" i="5" s="1"/>
  <c r="AC1439" i="5" a="1"/>
  <c r="AC1439" i="5" s="1"/>
  <c r="AC1440" i="5" a="1"/>
  <c r="AC1440" i="5" s="1"/>
  <c r="AC1441" i="5" a="1"/>
  <c r="AC1441" i="5" s="1"/>
  <c r="AC1442" i="5" a="1"/>
  <c r="AC1442" i="5" s="1"/>
  <c r="AC1443" i="5" a="1"/>
  <c r="AC1443" i="5" s="1"/>
  <c r="AC1444" i="5" a="1"/>
  <c r="AC1444" i="5" s="1"/>
  <c r="AC1445" i="5" a="1"/>
  <c r="AC1445" i="5" s="1"/>
  <c r="AC1446" i="5" a="1"/>
  <c r="AC1446" i="5" s="1"/>
  <c r="AC1447" i="5" a="1"/>
  <c r="AC1447" i="5" s="1"/>
  <c r="AC1448" i="5" a="1"/>
  <c r="AC1448" i="5" s="1"/>
  <c r="AC1449" i="5" a="1"/>
  <c r="AC1449" i="5" s="1"/>
  <c r="AC1450" i="5" a="1"/>
  <c r="AC1450" i="5" s="1"/>
  <c r="AC1451" i="5" a="1"/>
  <c r="AC1451" i="5" s="1"/>
  <c r="AC1452" i="5" a="1"/>
  <c r="AC1452" i="5" s="1"/>
  <c r="AC1453" i="5" a="1"/>
  <c r="AC1453" i="5"/>
  <c r="AC1454" i="5" a="1"/>
  <c r="AC1454" i="5" s="1"/>
  <c r="AC1455" i="5" a="1"/>
  <c r="AC1455" i="5" s="1"/>
  <c r="AC1456" i="5" a="1"/>
  <c r="AC1456" i="5" s="1"/>
  <c r="AC1457" i="5" a="1"/>
  <c r="AC1457" i="5" s="1"/>
  <c r="AC1458" i="5" a="1"/>
  <c r="AC1458" i="5" s="1"/>
  <c r="AC1459" i="5" a="1"/>
  <c r="AC1459" i="5"/>
  <c r="AC1460" i="5" a="1"/>
  <c r="AC1460" i="5" s="1"/>
  <c r="AC1461" i="5" a="1"/>
  <c r="AC1461" i="5" s="1"/>
  <c r="AC1462" i="5" a="1"/>
  <c r="AC1462" i="5" s="1"/>
  <c r="AC1463" i="5" a="1"/>
  <c r="AC1463" i="5" s="1"/>
  <c r="AC1464" i="5" a="1"/>
  <c r="AC1464" i="5" s="1"/>
  <c r="AC1465" i="5" a="1"/>
  <c r="AC1465" i="5" s="1"/>
  <c r="AC1466" i="5" a="1"/>
  <c r="AC1466" i="5" s="1"/>
  <c r="AC1467" i="5" a="1"/>
  <c r="AC1467" i="5" s="1"/>
  <c r="AC1468" i="5" a="1"/>
  <c r="AC1468" i="5" s="1"/>
  <c r="AC1469" i="5" a="1"/>
  <c r="AC1469" i="5"/>
  <c r="AC1470" i="5" a="1"/>
  <c r="AC1470" i="5" s="1"/>
  <c r="AC1471" i="5" a="1"/>
  <c r="AC1471" i="5" s="1"/>
  <c r="AC1472" i="5" a="1"/>
  <c r="AC1472" i="5" s="1"/>
  <c r="AC1473" i="5" a="1"/>
  <c r="AC1473" i="5" s="1"/>
  <c r="AC1474" i="5" a="1"/>
  <c r="AC1474" i="5" s="1"/>
  <c r="AC1475" i="5" a="1"/>
  <c r="AC1475" i="5"/>
  <c r="AC1476" i="5" a="1"/>
  <c r="AC1476" i="5" s="1"/>
  <c r="AC1477" i="5" a="1"/>
  <c r="AC1477" i="5" s="1"/>
  <c r="AC1478" i="5" a="1"/>
  <c r="AC1478" i="5" s="1"/>
  <c r="AC1479" i="5" a="1"/>
  <c r="AC1479" i="5" s="1"/>
  <c r="AC1480" i="5" a="1"/>
  <c r="AC1480" i="5" s="1"/>
  <c r="AC1481" i="5" a="1"/>
  <c r="AC1481" i="5" s="1"/>
  <c r="AC1482" i="5" a="1"/>
  <c r="AC1482" i="5" s="1"/>
  <c r="AC1483" i="5" a="1"/>
  <c r="AC1483" i="5" s="1"/>
  <c r="AC1484" i="5" a="1"/>
  <c r="AC1484" i="5" s="1"/>
  <c r="AC1485" i="5" a="1"/>
  <c r="AC1485" i="5"/>
  <c r="AC1486" i="5" a="1"/>
  <c r="AC1486" i="5" s="1"/>
  <c r="AC1487" i="5" a="1"/>
  <c r="AC1487" i="5" s="1"/>
  <c r="AC1488" i="5" a="1"/>
  <c r="AC1488" i="5" s="1"/>
  <c r="AC1489" i="5" a="1"/>
  <c r="AC1489" i="5" s="1"/>
  <c r="AC1490" i="5" a="1"/>
  <c r="AC1490" i="5" s="1"/>
  <c r="AC1491" i="5" a="1"/>
  <c r="AC1491" i="5" s="1"/>
  <c r="AC1492" i="5" a="1"/>
  <c r="AC1492" i="5" s="1"/>
  <c r="AC1493" i="5" a="1"/>
  <c r="AC1493" i="5"/>
  <c r="AC1494" i="5" a="1"/>
  <c r="AC1494" i="5" s="1"/>
  <c r="AC1495" i="5" a="1"/>
  <c r="AC1495" i="5" s="1"/>
  <c r="AC1496" i="5" a="1"/>
  <c r="AC1496" i="5" s="1"/>
  <c r="AC1497" i="5" a="1"/>
  <c r="AC1497" i="5" s="1"/>
  <c r="AC1498" i="5" a="1"/>
  <c r="AC1498" i="5" s="1"/>
  <c r="AC1499" i="5" a="1"/>
  <c r="AC1499" i="5"/>
  <c r="AC1500" i="5" a="1"/>
  <c r="AC1500" i="5" s="1"/>
  <c r="AC1501" i="5" a="1"/>
  <c r="AC1501" i="5" s="1"/>
  <c r="AC1502" i="5" a="1"/>
  <c r="AC1502" i="5" s="1"/>
  <c r="AC1503" i="5" a="1"/>
  <c r="AC1503" i="5" s="1"/>
  <c r="AC1504" i="5" a="1"/>
  <c r="AC1504" i="5" s="1"/>
  <c r="AC1505" i="5" a="1"/>
  <c r="AC1505" i="5"/>
  <c r="AC1506" i="5" a="1"/>
  <c r="AC1506" i="5" s="1"/>
  <c r="AC1507" i="5" a="1"/>
  <c r="AC1507" i="5" s="1"/>
  <c r="AC1508" i="5" a="1"/>
  <c r="AC1508" i="5" s="1"/>
  <c r="AC1509" i="5" a="1"/>
  <c r="AC1509" i="5" s="1"/>
  <c r="AC1510" i="5" a="1"/>
  <c r="AC1510" i="5" s="1"/>
  <c r="AC1511" i="5" a="1"/>
  <c r="AC1511" i="5" s="1"/>
  <c r="AC1512" i="5" a="1"/>
  <c r="AC1512" i="5" s="1"/>
  <c r="AC1513" i="5" a="1"/>
  <c r="AC1513" i="5" s="1"/>
  <c r="AC1514" i="5" a="1"/>
  <c r="AC1514" i="5" s="1"/>
  <c r="AC1515" i="5" a="1"/>
  <c r="AC1515" i="5"/>
  <c r="AC1516" i="5" a="1"/>
  <c r="AC1516" i="5" s="1"/>
  <c r="AC1517" i="5" a="1"/>
  <c r="AC1517" i="5" s="1"/>
  <c r="AC1518" i="5" a="1"/>
  <c r="AC1518" i="5" s="1"/>
  <c r="AC1519" i="5" a="1"/>
  <c r="AC1519" i="5" s="1"/>
  <c r="AC1520" i="5" a="1"/>
  <c r="AC1520" i="5" s="1"/>
  <c r="AC1521" i="5" a="1"/>
  <c r="AC1521" i="5"/>
  <c r="AC1522" i="5" a="1"/>
  <c r="AC1522" i="5" s="1"/>
  <c r="AC1523" i="5" a="1"/>
  <c r="AC1523" i="5" s="1"/>
  <c r="AC1524" i="5" a="1"/>
  <c r="AC1524" i="5" s="1"/>
  <c r="AC1525" i="5" a="1"/>
  <c r="AC1525" i="5" s="1"/>
  <c r="AC1526" i="5" a="1"/>
  <c r="AC1526" i="5" s="1"/>
  <c r="AC1527" i="5" a="1"/>
  <c r="AC1527" i="5" s="1"/>
  <c r="AC1528" i="5" a="1"/>
  <c r="AC1528" i="5" s="1"/>
  <c r="AC1529" i="5" a="1"/>
  <c r="AC1529" i="5" s="1"/>
  <c r="AC1530" i="5" a="1"/>
  <c r="AC1530" i="5" s="1"/>
  <c r="AC1531" i="5" a="1"/>
  <c r="AC1531" i="5" s="1"/>
  <c r="AC1532" i="5" a="1"/>
  <c r="AC1532" i="5" s="1"/>
  <c r="AC1533" i="5" a="1"/>
  <c r="AC1533" i="5" s="1"/>
  <c r="AC1534" i="5" a="1"/>
  <c r="AC1534" i="5" s="1"/>
  <c r="AC1535" i="5" a="1"/>
  <c r="AC1535" i="5" s="1"/>
  <c r="AC1536" i="5" a="1"/>
  <c r="AC1536" i="5" s="1"/>
  <c r="AC1537" i="5" a="1"/>
  <c r="AC1537" i="5" s="1"/>
  <c r="AC1538" i="5" a="1"/>
  <c r="AC1538" i="5" s="1"/>
  <c r="AC1539" i="5" a="1"/>
  <c r="AC1539" i="5" s="1"/>
  <c r="AC1540" i="5" a="1"/>
  <c r="AC1540" i="5" s="1"/>
  <c r="AC1541" i="5" a="1"/>
  <c r="AC1541" i="5" s="1"/>
  <c r="AC1542" i="5" a="1"/>
  <c r="AC1542" i="5" s="1"/>
  <c r="AC1543" i="5" a="1"/>
  <c r="AC1543" i="5" s="1"/>
  <c r="AC1544" i="5" a="1"/>
  <c r="AC1544" i="5" s="1"/>
  <c r="AC1545" i="5" a="1"/>
  <c r="AC1545" i="5" s="1"/>
  <c r="AC1546" i="5" a="1"/>
  <c r="AC1546" i="5" s="1"/>
  <c r="AC1547" i="5" a="1"/>
  <c r="AC1547" i="5" s="1"/>
  <c r="AC1548" i="5" a="1"/>
  <c r="AC1548" i="5" s="1"/>
  <c r="AC1549" i="5" a="1"/>
  <c r="AC1549" i="5" s="1"/>
  <c r="AC1550" i="5" a="1"/>
  <c r="AC1550" i="5" s="1"/>
  <c r="AC1551" i="5" a="1"/>
  <c r="AC1551" i="5" s="1"/>
  <c r="AC1552" i="5" a="1"/>
  <c r="AC1552" i="5" s="1"/>
  <c r="AC1553" i="5" a="1"/>
  <c r="AC1553" i="5"/>
  <c r="AC1554" i="5" a="1"/>
  <c r="AC1554" i="5" s="1"/>
  <c r="AC1555" i="5" a="1"/>
  <c r="AC1555" i="5" s="1"/>
  <c r="AC1556" i="5" a="1"/>
  <c r="AC1556" i="5" s="1"/>
  <c r="AC1557" i="5" a="1"/>
  <c r="AC1557" i="5" s="1"/>
  <c r="AC1558" i="5" a="1"/>
  <c r="AC1558" i="5" s="1"/>
  <c r="AC1559" i="5" a="1"/>
  <c r="AC1559" i="5" s="1"/>
  <c r="AC1560" i="5" a="1"/>
  <c r="AC1560" i="5" s="1"/>
  <c r="AC1561" i="5" a="1"/>
  <c r="AC1561" i="5" s="1"/>
  <c r="AC1562" i="5" a="1"/>
  <c r="AC1562" i="5" s="1"/>
  <c r="AC1563" i="5" a="1"/>
  <c r="AC1563" i="5"/>
  <c r="AC1564" i="5" a="1"/>
  <c r="AC1564" i="5" s="1"/>
  <c r="AC1565" i="5" a="1"/>
  <c r="AC1565" i="5" s="1"/>
  <c r="AC1566" i="5" a="1"/>
  <c r="AC1566" i="5" s="1"/>
  <c r="AC1567" i="5" a="1"/>
  <c r="AC1567" i="5" s="1"/>
  <c r="AC1568" i="5" a="1"/>
  <c r="AC1568" i="5" s="1"/>
  <c r="AC1569" i="5" a="1"/>
  <c r="AC1569" i="5"/>
  <c r="AC1570" i="5" a="1"/>
  <c r="AC1570" i="5" s="1"/>
  <c r="AC1571" i="5" a="1"/>
  <c r="AC1571" i="5" s="1"/>
  <c r="AC1572" i="5" a="1"/>
  <c r="AC1572" i="5" s="1"/>
  <c r="AC1573" i="5" a="1"/>
  <c r="AC1573" i="5" s="1"/>
  <c r="AC1574" i="5" a="1"/>
  <c r="AC1574" i="5" s="1"/>
  <c r="AC1575" i="5" a="1"/>
  <c r="AC1575" i="5" s="1"/>
  <c r="AC1576" i="5" a="1"/>
  <c r="AC1576" i="5" s="1"/>
  <c r="AC1577" i="5" a="1"/>
  <c r="AC1577" i="5" s="1"/>
  <c r="AC1578" i="5" a="1"/>
  <c r="AC1578" i="5" s="1"/>
  <c r="AC1579" i="5" a="1"/>
  <c r="AC1579" i="5"/>
  <c r="AC1580" i="5" a="1"/>
  <c r="AC1580" i="5" s="1"/>
  <c r="AC1581" i="5" a="1"/>
  <c r="AC1581" i="5" s="1"/>
  <c r="AC1582" i="5" a="1"/>
  <c r="AC1582" i="5" s="1"/>
  <c r="AC1583" i="5" a="1"/>
  <c r="AC1583" i="5" s="1"/>
  <c r="AC1584" i="5" a="1"/>
  <c r="AC1584" i="5" s="1"/>
  <c r="AC1585" i="5" a="1"/>
  <c r="AC1585" i="5"/>
  <c r="AC1586" i="5" a="1"/>
  <c r="AC1586" i="5" s="1"/>
  <c r="AC1587" i="5" a="1"/>
  <c r="AC1587" i="5" s="1"/>
  <c r="AC1588" i="5" a="1"/>
  <c r="AC1588" i="5" s="1"/>
  <c r="AC1589" i="5" a="1"/>
  <c r="AC1589" i="5" s="1"/>
  <c r="AC1590" i="5" a="1"/>
  <c r="AC1590" i="5" s="1"/>
  <c r="AC1591" i="5" a="1"/>
  <c r="AC1591" i="5" s="1"/>
  <c r="AC1592" i="5" a="1"/>
  <c r="AC1592" i="5" s="1"/>
  <c r="AC1593" i="5" a="1"/>
  <c r="AC1593" i="5" s="1"/>
  <c r="AC1594" i="5" a="1"/>
  <c r="AC1594" i="5" s="1"/>
  <c r="AC1595" i="5" a="1"/>
  <c r="AC1595" i="5"/>
  <c r="AC1596" i="5" a="1"/>
  <c r="AC1596" i="5" s="1"/>
  <c r="AC1597" i="5" a="1"/>
  <c r="AC1597" i="5" s="1"/>
  <c r="AC1598" i="5" a="1"/>
  <c r="AC1598" i="5" s="1"/>
  <c r="AC1599" i="5" a="1"/>
  <c r="AC1599" i="5" s="1"/>
  <c r="AC1600" i="5" a="1"/>
  <c r="AC1600" i="5" s="1"/>
  <c r="AC1601" i="5" a="1"/>
  <c r="AC1601" i="5"/>
  <c r="AC1602" i="5" a="1"/>
  <c r="AC1602" i="5" s="1"/>
  <c r="AC1603" i="5" a="1"/>
  <c r="AC1603" i="5" s="1"/>
  <c r="AC1604" i="5" a="1"/>
  <c r="AC1604" i="5" s="1"/>
  <c r="AC1605" i="5" a="1"/>
  <c r="AC1605" i="5"/>
  <c r="AC1606" i="5" a="1"/>
  <c r="AC1606" i="5" s="1"/>
  <c r="AC1607" i="5" a="1"/>
  <c r="AC1607" i="5" s="1"/>
  <c r="AC1608" i="5" a="1"/>
  <c r="AC1608" i="5" s="1"/>
  <c r="AC1609" i="5" a="1"/>
  <c r="AC1609" i="5" s="1"/>
  <c r="AC1610" i="5" a="1"/>
  <c r="AC1610" i="5" s="1"/>
  <c r="AC1611" i="5" a="1"/>
  <c r="AC1611" i="5"/>
  <c r="AC1612" i="5" a="1"/>
  <c r="AC1612" i="5" s="1"/>
  <c r="AC1613" i="5" a="1"/>
  <c r="AC1613" i="5"/>
  <c r="AC1614" i="5" a="1"/>
  <c r="AC1614" i="5" s="1"/>
  <c r="AC1615" i="5" a="1"/>
  <c r="AC1615" i="5" s="1"/>
  <c r="AC1616" i="5" a="1"/>
  <c r="AC1616" i="5" s="1"/>
  <c r="AC1617" i="5" a="1"/>
  <c r="AC1617" i="5"/>
  <c r="AC1618" i="5" a="1"/>
  <c r="AC1618" i="5" s="1"/>
  <c r="AC1619" i="5" a="1"/>
  <c r="AC1619" i="5"/>
  <c r="AC1620" i="5" a="1"/>
  <c r="AC1620" i="5" s="1"/>
  <c r="AC1621" i="5" a="1"/>
  <c r="AC1621" i="5" s="1"/>
  <c r="AC1622" i="5" a="1"/>
  <c r="AC1622" i="5" s="1"/>
  <c r="AC1623" i="5" a="1"/>
  <c r="AC1623" i="5" s="1"/>
  <c r="AC1624" i="5" a="1"/>
  <c r="AC1624" i="5" s="1"/>
  <c r="AC1625" i="5" a="1"/>
  <c r="AC1625" i="5" s="1"/>
  <c r="AC1626" i="5" a="1"/>
  <c r="AC1626" i="5" s="1"/>
  <c r="AC1627" i="5" a="1"/>
  <c r="AC1627" i="5"/>
  <c r="AC1628" i="5" a="1"/>
  <c r="AC1628" i="5" s="1"/>
  <c r="AC1629" i="5" a="1"/>
  <c r="AC1629" i="5"/>
  <c r="AC1630" i="5" a="1"/>
  <c r="AC1630" i="5" s="1"/>
  <c r="AC1631" i="5" a="1"/>
  <c r="AC1631" i="5" s="1"/>
  <c r="AC1632" i="5" a="1"/>
  <c r="AC1632" i="5" s="1"/>
  <c r="AC1633" i="5" a="1"/>
  <c r="AC1633" i="5"/>
  <c r="AC1634" i="5" a="1"/>
  <c r="AC1634" i="5" s="1"/>
  <c r="AC1635" i="5" a="1"/>
  <c r="AC1635" i="5"/>
  <c r="AC1636" i="5" a="1"/>
  <c r="AC1636" i="5" s="1"/>
  <c r="AC1637" i="5" a="1"/>
  <c r="AC1637" i="5" s="1"/>
  <c r="AC1638" i="5" a="1"/>
  <c r="AC1638" i="5" s="1"/>
  <c r="AC1639" i="5" a="1"/>
  <c r="AC1639" i="5" s="1"/>
  <c r="AC1640" i="5" a="1"/>
  <c r="AC1640" i="5" s="1"/>
  <c r="AC1641" i="5" a="1"/>
  <c r="AC1641" i="5" s="1"/>
  <c r="AC1642" i="5" a="1"/>
  <c r="AC1642" i="5" s="1"/>
  <c r="AC1643" i="5" a="1"/>
  <c r="AC1643" i="5" s="1"/>
  <c r="AC1644" i="5" a="1"/>
  <c r="AC1644" i="5" s="1"/>
  <c r="AC1645" i="5" a="1"/>
  <c r="AC1645" i="5"/>
  <c r="AC1646" i="5" a="1"/>
  <c r="AC1646" i="5" s="1"/>
  <c r="AC1647" i="5" a="1"/>
  <c r="AC1647" i="5" s="1"/>
  <c r="AC1648" i="5" a="1"/>
  <c r="AC1648" i="5" s="1"/>
  <c r="AC1649" i="5" a="1"/>
  <c r="AC1649" i="5" s="1"/>
  <c r="AC1650" i="5" a="1"/>
  <c r="AC1650" i="5" s="1"/>
  <c r="AC1651" i="5" a="1"/>
  <c r="AC1651" i="5" s="1"/>
  <c r="AC1652" i="5" a="1"/>
  <c r="AC1652" i="5" s="1"/>
  <c r="AC1653" i="5" a="1"/>
  <c r="AC1653" i="5" s="1"/>
  <c r="AC1654" i="5" a="1"/>
  <c r="AC1654" i="5" s="1"/>
  <c r="AC1655" i="5" a="1"/>
  <c r="AC1655" i="5" s="1"/>
  <c r="AC1656" i="5" a="1"/>
  <c r="AC1656" i="5" s="1"/>
  <c r="AC1657" i="5" a="1"/>
  <c r="AC1657" i="5" s="1"/>
  <c r="AC1658" i="5" a="1"/>
  <c r="AC1658" i="5" s="1"/>
  <c r="AC1659" i="5" a="1"/>
  <c r="AC1659" i="5" s="1"/>
  <c r="AC1660" i="5" a="1"/>
  <c r="AC1660" i="5" s="1"/>
  <c r="AC1661" i="5" a="1"/>
  <c r="AC1661" i="5" s="1"/>
  <c r="AC1662" i="5" a="1"/>
  <c r="AC1662" i="5" s="1"/>
  <c r="AC1663" i="5" a="1"/>
  <c r="AC1663" i="5" s="1"/>
  <c r="AC1664" i="5" a="1"/>
  <c r="AC1664" i="5" s="1"/>
  <c r="AC1665" i="5" a="1"/>
  <c r="AC1665" i="5" s="1"/>
  <c r="AC1666" i="5" a="1"/>
  <c r="AC1666" i="5" s="1"/>
  <c r="AC1667" i="5" a="1"/>
  <c r="AC1667" i="5" s="1"/>
  <c r="AC1668" i="5" a="1"/>
  <c r="AC1668" i="5" s="1"/>
  <c r="AC1669" i="5" a="1"/>
  <c r="AC1669" i="5" s="1"/>
  <c r="AC1670" i="5" a="1"/>
  <c r="AC1670" i="5" s="1"/>
  <c r="AC1671" i="5" a="1"/>
  <c r="AC1671" i="5" s="1"/>
  <c r="AC1672" i="5" a="1"/>
  <c r="AC1672" i="5" s="1"/>
  <c r="AC1673" i="5" a="1"/>
  <c r="AC1673" i="5" s="1"/>
  <c r="AC1674" i="5" a="1"/>
  <c r="AC1674" i="5" s="1"/>
  <c r="AC1675" i="5" a="1"/>
  <c r="AC1675" i="5" s="1"/>
  <c r="AC1676" i="5" a="1"/>
  <c r="AC1676" i="5" s="1"/>
  <c r="AC1677" i="5" a="1"/>
  <c r="AC1677" i="5" s="1"/>
  <c r="AC1678" i="5" a="1"/>
  <c r="AC1678" i="5" s="1"/>
  <c r="AC1679" i="5" a="1"/>
  <c r="AC1679" i="5" s="1"/>
  <c r="AC1680" i="5" a="1"/>
  <c r="AC1680" i="5" s="1"/>
  <c r="AC1681" i="5" a="1"/>
  <c r="AC1681" i="5"/>
  <c r="AC1682" i="5" a="1"/>
  <c r="AC1682" i="5" s="1"/>
  <c r="AC1683" i="5" a="1"/>
  <c r="AC1683" i="5" s="1"/>
  <c r="AC1684" i="5" a="1"/>
  <c r="AC1684" i="5" s="1"/>
  <c r="AC1685" i="5" a="1"/>
  <c r="AC1685" i="5" s="1"/>
  <c r="AC1686" i="5" a="1"/>
  <c r="AC1686" i="5" s="1"/>
  <c r="AC1687" i="5" a="1"/>
  <c r="AC1687" i="5" s="1"/>
  <c r="AC1688" i="5" a="1"/>
  <c r="AC1688" i="5" s="1"/>
  <c r="AC1689" i="5" a="1"/>
  <c r="AC1689" i="5" s="1"/>
  <c r="AC1690" i="5" a="1"/>
  <c r="AC1690" i="5" s="1"/>
  <c r="AC1691" i="5" a="1"/>
  <c r="AC1691" i="5" s="1"/>
  <c r="AC1692" i="5" a="1"/>
  <c r="AC1692" i="5" s="1"/>
  <c r="AC1693" i="5" a="1"/>
  <c r="AC1693" i="5"/>
  <c r="AC1694" i="5" a="1"/>
  <c r="AC1694" i="5" s="1"/>
  <c r="AC1695" i="5" a="1"/>
  <c r="AC1695" i="5" s="1"/>
  <c r="AC1696" i="5" a="1"/>
  <c r="AC1696" i="5" s="1"/>
  <c r="AC1697" i="5" a="1"/>
  <c r="AC1697" i="5" s="1"/>
  <c r="AC1698" i="5" a="1"/>
  <c r="AC1698" i="5" s="1"/>
  <c r="AC1699" i="5" a="1"/>
  <c r="AC1699" i="5" s="1"/>
  <c r="AC1700" i="5" a="1"/>
  <c r="AC1700" i="5" s="1"/>
  <c r="AC1701" i="5" a="1"/>
  <c r="AC1701" i="5" s="1"/>
  <c r="AC1702" i="5" a="1"/>
  <c r="AC1702" i="5" s="1"/>
  <c r="AC1703" i="5" a="1"/>
  <c r="AC1703" i="5" s="1"/>
  <c r="AC1704" i="5" a="1"/>
  <c r="AC1704" i="5" s="1"/>
  <c r="AC1705" i="5" a="1"/>
  <c r="AC1705" i="5" s="1"/>
  <c r="AC1706" i="5" a="1"/>
  <c r="AC1706" i="5" s="1"/>
  <c r="AC1707" i="5" a="1"/>
  <c r="AC1707" i="5"/>
  <c r="AC1708" i="5" a="1"/>
  <c r="AC1708" i="5" s="1"/>
  <c r="AC1709" i="5" a="1"/>
  <c r="AC1709" i="5" s="1"/>
  <c r="AC1710" i="5" a="1"/>
  <c r="AC1710" i="5" s="1"/>
  <c r="AC1711" i="5" a="1"/>
  <c r="AC1711" i="5" s="1"/>
  <c r="AC1712" i="5" a="1"/>
  <c r="AC1712" i="5" s="1"/>
  <c r="AC1713" i="5" a="1"/>
  <c r="AC1713" i="5" s="1"/>
  <c r="AC1714" i="5" a="1"/>
  <c r="AC1714" i="5" s="1"/>
  <c r="AC1715" i="5" a="1"/>
  <c r="AC1715" i="5" s="1"/>
  <c r="AC1716" i="5" a="1"/>
  <c r="AC1716" i="5" s="1"/>
  <c r="AC1717" i="5" a="1"/>
  <c r="AC1717" i="5"/>
  <c r="AC1718" i="5" a="1"/>
  <c r="AC1718" i="5" s="1"/>
  <c r="AC1719" i="5" a="1"/>
  <c r="AC1719" i="5" s="1"/>
  <c r="AC1720" i="5" a="1"/>
  <c r="AC1720" i="5" s="1"/>
  <c r="AC1721" i="5" a="1"/>
  <c r="AC1721" i="5" s="1"/>
  <c r="AC1722" i="5" a="1"/>
  <c r="AC1722" i="5" s="1"/>
  <c r="AC1723" i="5" a="1"/>
  <c r="AC1723" i="5" s="1"/>
  <c r="AC1724" i="5" a="1"/>
  <c r="AC1724" i="5" s="1"/>
  <c r="AC1725" i="5" a="1"/>
  <c r="AC1725" i="5"/>
  <c r="AC1726" i="5" a="1"/>
  <c r="AC1726" i="5" s="1"/>
  <c r="AC1727" i="5" a="1"/>
  <c r="AC1727" i="5" s="1"/>
  <c r="AC1728" i="5" a="1"/>
  <c r="AC1728" i="5" s="1"/>
  <c r="AC1729" i="5" a="1"/>
  <c r="AC1729" i="5" s="1"/>
  <c r="AC1730" i="5" a="1"/>
  <c r="AC1730" i="5" s="1"/>
  <c r="AC1731" i="5" a="1"/>
  <c r="AC1731" i="5" s="1"/>
  <c r="AC1732" i="5" a="1"/>
  <c r="AC1732" i="5" s="1"/>
  <c r="AC1733" i="5" a="1"/>
  <c r="AC1733" i="5" s="1"/>
  <c r="AC1734" i="5" a="1"/>
  <c r="AC1734" i="5" s="1"/>
  <c r="AC1735" i="5" a="1"/>
  <c r="AC1735" i="5" s="1"/>
  <c r="AC1736" i="5" a="1"/>
  <c r="AC1736" i="5" s="1"/>
  <c r="AC1737" i="5" a="1"/>
  <c r="AC1737" i="5" s="1"/>
  <c r="AC1738" i="5" a="1"/>
  <c r="AC1738" i="5" s="1"/>
  <c r="AC1739" i="5" a="1"/>
  <c r="AC1739" i="5" s="1"/>
  <c r="AC1740" i="5" a="1"/>
  <c r="AC1740" i="5" s="1"/>
  <c r="AC1741" i="5" a="1"/>
  <c r="AC1741" i="5" s="1"/>
  <c r="AC1742" i="5" a="1"/>
  <c r="AC1742" i="5" s="1"/>
  <c r="AC1743" i="5" a="1"/>
  <c r="AC1743" i="5" s="1"/>
  <c r="AC1744" i="5" a="1"/>
  <c r="AC1744" i="5" s="1"/>
  <c r="AC1745" i="5" a="1"/>
  <c r="AC1745" i="5" s="1"/>
  <c r="AC1746" i="5" a="1"/>
  <c r="AC1746" i="5" s="1"/>
  <c r="AC1747" i="5" a="1"/>
  <c r="AC1747" i="5"/>
  <c r="AC1748" i="5" a="1"/>
  <c r="AC1748" i="5" s="1"/>
  <c r="AC1749" i="5" a="1"/>
  <c r="AC1749" i="5" s="1"/>
  <c r="AC1750" i="5" a="1"/>
  <c r="AC1750" i="5" s="1"/>
  <c r="AC1751" i="5" a="1"/>
  <c r="AC1751" i="5" s="1"/>
  <c r="AC1752" i="5" a="1"/>
  <c r="AC1752" i="5" s="1"/>
  <c r="AC1753" i="5" a="1"/>
  <c r="AC1753" i="5"/>
  <c r="AC1754" i="5" a="1"/>
  <c r="AC1754" i="5" s="1"/>
  <c r="AC1755" i="5" a="1"/>
  <c r="AC1755" i="5" s="1"/>
  <c r="AC1756" i="5" a="1"/>
  <c r="AC1756" i="5" s="1"/>
  <c r="AC1757" i="5" a="1"/>
  <c r="AC1757" i="5"/>
  <c r="AC1758" i="5" a="1"/>
  <c r="AC1758" i="5" s="1"/>
  <c r="AC1759" i="5" a="1"/>
  <c r="AC1759" i="5" s="1"/>
  <c r="AC1760" i="5" a="1"/>
  <c r="AC1760" i="5" s="1"/>
  <c r="AC1761" i="5" a="1"/>
  <c r="AC1761" i="5" s="1"/>
  <c r="AC1762" i="5" a="1"/>
  <c r="AC1762" i="5" s="1"/>
  <c r="AC1763" i="5" a="1"/>
  <c r="AC1763" i="5" s="1"/>
  <c r="AC1764" i="5" a="1"/>
  <c r="AC1764" i="5" s="1"/>
  <c r="AC1765" i="5" a="1"/>
  <c r="AC1765" i="5" s="1"/>
  <c r="AC1766" i="5" a="1"/>
  <c r="AC1766" i="5" s="1"/>
  <c r="AC1767" i="5" a="1"/>
  <c r="AC1767" i="5" s="1"/>
  <c r="AC1768" i="5" a="1"/>
  <c r="AC1768" i="5" s="1"/>
  <c r="AC1769" i="5" a="1"/>
  <c r="AC1769" i="5" s="1"/>
  <c r="AC1770" i="5" a="1"/>
  <c r="AC1770" i="5" s="1"/>
  <c r="AC1771" i="5" a="1"/>
  <c r="AC1771" i="5" s="1"/>
  <c r="AC1772" i="5" a="1"/>
  <c r="AC1772" i="5" s="1"/>
  <c r="AC1773" i="5" a="1"/>
  <c r="AC1773" i="5"/>
  <c r="AC1774" i="5" a="1"/>
  <c r="AC1774" i="5" s="1"/>
  <c r="AC1775" i="5" a="1"/>
  <c r="AC1775" i="5" s="1"/>
  <c r="AC1776" i="5" a="1"/>
  <c r="AC1776" i="5" s="1"/>
  <c r="AC1777" i="5" a="1"/>
  <c r="AC1777" i="5" s="1"/>
  <c r="AC1778" i="5" a="1"/>
  <c r="AC1778" i="5" s="1"/>
  <c r="AC1779" i="5" a="1"/>
  <c r="AC1779" i="5" s="1"/>
  <c r="AC1780" i="5" a="1"/>
  <c r="AC1780" i="5" s="1"/>
  <c r="AC1781" i="5" a="1"/>
  <c r="AC1781" i="5" s="1"/>
  <c r="AC1782" i="5" a="1"/>
  <c r="AC1782" i="5" s="1"/>
  <c r="AC1783" i="5" a="1"/>
  <c r="AC1783" i="5" s="1"/>
  <c r="AC1784" i="5" a="1"/>
  <c r="AC1784" i="5" s="1"/>
  <c r="AC1785" i="5" a="1"/>
  <c r="AC1785" i="5" s="1"/>
  <c r="AC1786" i="5" a="1"/>
  <c r="AC1786" i="5" s="1"/>
  <c r="AC1787" i="5" a="1"/>
  <c r="AC1787" i="5"/>
  <c r="AC1788" i="5" a="1"/>
  <c r="AC1788" i="5" s="1"/>
  <c r="AC1789" i="5" a="1"/>
  <c r="AC1789" i="5" s="1"/>
  <c r="AC1790" i="5" a="1"/>
  <c r="AC1790" i="5" s="1"/>
  <c r="AC1791" i="5" a="1"/>
  <c r="AC1791" i="5" s="1"/>
  <c r="AC1792" i="5" a="1"/>
  <c r="AC1792" i="5" s="1"/>
  <c r="AC1793" i="5" a="1"/>
  <c r="AC1793" i="5" s="1"/>
  <c r="AC1794" i="5" a="1"/>
  <c r="AC1794" i="5" s="1"/>
  <c r="AC1795" i="5" a="1"/>
  <c r="AC1795" i="5" s="1"/>
  <c r="AC1796" i="5" a="1"/>
  <c r="AC1796" i="5" s="1"/>
  <c r="AC1797" i="5" a="1"/>
  <c r="AC1797" i="5"/>
  <c r="AC1798" i="5" a="1"/>
  <c r="AC1798" i="5" s="1"/>
  <c r="AC1799" i="5" a="1"/>
  <c r="AC1799" i="5" s="1"/>
  <c r="AC1800" i="5" a="1"/>
  <c r="AC1800" i="5" s="1"/>
  <c r="AC1801" i="5" a="1"/>
  <c r="AC1801" i="5" s="1"/>
  <c r="AC1802" i="5" a="1"/>
  <c r="AC1802" i="5" s="1"/>
  <c r="AC1803" i="5" a="1"/>
  <c r="AC1803" i="5" s="1"/>
  <c r="AC1804" i="5" a="1"/>
  <c r="AC1804" i="5" s="1"/>
  <c r="AC1805" i="5" a="1"/>
  <c r="AC1805" i="5" s="1"/>
  <c r="AC1806" i="5" a="1"/>
  <c r="AC1806" i="5" s="1"/>
  <c r="AC1807" i="5" a="1"/>
  <c r="AC1807" i="5" s="1"/>
  <c r="AC1808" i="5" a="1"/>
  <c r="AC1808" i="5" s="1"/>
  <c r="AC1809" i="5" a="1"/>
  <c r="AC1809" i="5" s="1"/>
  <c r="AC1810" i="5" a="1"/>
  <c r="AC1810" i="5" s="1"/>
  <c r="AC1811" i="5" a="1"/>
  <c r="AC1811" i="5" s="1"/>
  <c r="AC1812" i="5" a="1"/>
  <c r="AC1812" i="5" s="1"/>
  <c r="AC1813" i="5" a="1"/>
  <c r="AC1813" i="5" s="1"/>
  <c r="AC1814" i="5" a="1"/>
  <c r="AC1814" i="5" s="1"/>
  <c r="AC1815" i="5" a="1"/>
  <c r="AC1815" i="5" s="1"/>
  <c r="AC1816" i="5" a="1"/>
  <c r="AC1816" i="5" s="1"/>
  <c r="AC1817" i="5" a="1"/>
  <c r="AC1817" i="5" s="1"/>
  <c r="AC1818" i="5" a="1"/>
  <c r="AC1818" i="5" s="1"/>
  <c r="AC1819" i="5" a="1"/>
  <c r="AC1819" i="5"/>
  <c r="AC1820" i="5" a="1"/>
  <c r="AC1820" i="5" s="1"/>
  <c r="AC1821" i="5" a="1"/>
  <c r="AC1821" i="5" s="1"/>
  <c r="AC1822" i="5" a="1"/>
  <c r="AC1822" i="5" s="1"/>
  <c r="AC1823" i="5" a="1"/>
  <c r="AC1823" i="5" s="1"/>
  <c r="AC1824" i="5" a="1"/>
  <c r="AC1824" i="5" s="1"/>
  <c r="AC1825" i="5" a="1"/>
  <c r="AC1825" i="5" s="1"/>
  <c r="AC1826" i="5" a="1"/>
  <c r="AC1826" i="5" s="1"/>
  <c r="AC1827" i="5" a="1"/>
  <c r="AC1827" i="5" s="1"/>
  <c r="AC1828" i="5" a="1"/>
  <c r="AC1828" i="5" s="1"/>
  <c r="AC1829" i="5" a="1"/>
  <c r="AC1829" i="5"/>
  <c r="AC1830" i="5" a="1"/>
  <c r="AC1830" i="5" s="1"/>
  <c r="AC1831" i="5" a="1"/>
  <c r="AC1831" i="5" s="1"/>
  <c r="AC1832" i="5" a="1"/>
  <c r="AC1832" i="5" s="1"/>
  <c r="AC1833" i="5" a="1"/>
  <c r="AC1833" i="5" s="1"/>
  <c r="AC1834" i="5" a="1"/>
  <c r="AC1834" i="5" s="1"/>
  <c r="AC1835" i="5" a="1"/>
  <c r="AC1835" i="5" s="1"/>
  <c r="AC1836" i="5" a="1"/>
  <c r="AC1836" i="5" s="1"/>
  <c r="AC1837" i="5" a="1"/>
  <c r="AC1837" i="5"/>
  <c r="AC1838" i="5" a="1"/>
  <c r="AC1838" i="5" s="1"/>
  <c r="AC1839" i="5" a="1"/>
  <c r="AC1839" i="5" s="1"/>
  <c r="AC1840" i="5" a="1"/>
  <c r="AC1840" i="5" s="1"/>
  <c r="AC1841" i="5" a="1"/>
  <c r="AC1841" i="5" s="1"/>
  <c r="AC1842" i="5" a="1"/>
  <c r="AC1842" i="5" s="1"/>
  <c r="AC1843" i="5" a="1"/>
  <c r="AC1843" i="5"/>
  <c r="AC1844" i="5" a="1"/>
  <c r="AC1844" i="5" s="1"/>
  <c r="AC1845" i="5" a="1"/>
  <c r="AC1845" i="5" s="1"/>
  <c r="AC1846" i="5" a="1"/>
  <c r="AC1846" i="5" s="1"/>
  <c r="AC1847" i="5" a="1"/>
  <c r="AC1847" i="5" s="1"/>
  <c r="AC1848" i="5" a="1"/>
  <c r="AC1848" i="5" s="1"/>
  <c r="AC1849" i="5" a="1"/>
  <c r="AC1849" i="5" s="1"/>
  <c r="AC1850" i="5" a="1"/>
  <c r="AC1850" i="5" s="1"/>
  <c r="AC1851" i="5" a="1"/>
  <c r="AC1851" i="5" s="1"/>
  <c r="AC1852" i="5" a="1"/>
  <c r="AC1852" i="5" s="1"/>
  <c r="AC1853" i="5" a="1"/>
  <c r="AC1853" i="5"/>
  <c r="AC1854" i="5" a="1"/>
  <c r="AC1854" i="5" s="1"/>
  <c r="AC1855" i="5" a="1"/>
  <c r="AC1855" i="5" s="1"/>
  <c r="AC1856" i="5" a="1"/>
  <c r="AC1856" i="5" s="1"/>
  <c r="AC1857" i="5" a="1"/>
  <c r="AC1857" i="5" s="1"/>
  <c r="AC1858" i="5" a="1"/>
  <c r="AC1858" i="5" s="1"/>
  <c r="AC1859" i="5" a="1"/>
  <c r="AC1859" i="5" s="1"/>
  <c r="AC1860" i="5" a="1"/>
  <c r="AC1860" i="5" s="1"/>
  <c r="AC1861" i="5" a="1"/>
  <c r="AC1861" i="5" s="1"/>
  <c r="AC1862" i="5" a="1"/>
  <c r="AC1862" i="5" s="1"/>
  <c r="AC1863" i="5" a="1"/>
  <c r="AC1863" i="5" s="1"/>
  <c r="AC1864" i="5" a="1"/>
  <c r="AC1864" i="5" s="1"/>
  <c r="AC1865" i="5" a="1"/>
  <c r="AC1865" i="5" s="1"/>
  <c r="AC1866" i="5" a="1"/>
  <c r="AC1866" i="5" s="1"/>
  <c r="AC1867" i="5" a="1"/>
  <c r="AC1867" i="5" s="1"/>
  <c r="AC1868" i="5" a="1"/>
  <c r="AC1868" i="5" s="1"/>
  <c r="AC1869" i="5" a="1"/>
  <c r="AC1869" i="5" s="1"/>
  <c r="AC1870" i="5" a="1"/>
  <c r="AC1870" i="5" s="1"/>
  <c r="AC1871" i="5" a="1"/>
  <c r="AC1871" i="5" s="1"/>
  <c r="AC1872" i="5" a="1"/>
  <c r="AC1872" i="5" s="1"/>
  <c r="AC1873" i="5" a="1"/>
  <c r="AC1873" i="5" s="1"/>
  <c r="AC1874" i="5" a="1"/>
  <c r="AC1874" i="5" s="1"/>
  <c r="AC1875" i="5" a="1"/>
  <c r="AC1875" i="5" s="1"/>
  <c r="AC1876" i="5" a="1"/>
  <c r="AC1876" i="5" s="1"/>
  <c r="AC1877" i="5" a="1"/>
  <c r="AC1877" i="5"/>
  <c r="AC1878" i="5" a="1"/>
  <c r="AC1878" i="5" s="1"/>
  <c r="AC1879" i="5" a="1"/>
  <c r="AC1879" i="5" s="1"/>
  <c r="AC1880" i="5" a="1"/>
  <c r="AC1880" i="5" s="1"/>
  <c r="AC1881" i="5" a="1"/>
  <c r="AC1881" i="5" s="1"/>
  <c r="AC1882" i="5" a="1"/>
  <c r="AC1882" i="5" s="1"/>
  <c r="AC1883" i="5" a="1"/>
  <c r="AC1883" i="5"/>
  <c r="AC1884" i="5" a="1"/>
  <c r="AC1884" i="5" s="1"/>
  <c r="AC1885" i="5" a="1"/>
  <c r="AC1885" i="5" s="1"/>
  <c r="AC1886" i="5" a="1"/>
  <c r="AC1886" i="5" s="1"/>
  <c r="AC1887" i="5" a="1"/>
  <c r="AC1887" i="5" s="1"/>
  <c r="AC1888" i="5" a="1"/>
  <c r="AC1888" i="5" s="1"/>
  <c r="AC1889" i="5" a="1"/>
  <c r="AC1889" i="5" s="1"/>
  <c r="AC1890" i="5" a="1"/>
  <c r="AC1890" i="5" s="1"/>
  <c r="AC1891" i="5" a="1"/>
  <c r="AC1891" i="5"/>
  <c r="AC1892" i="5" a="1"/>
  <c r="AC1892" i="5" s="1"/>
  <c r="AC1893" i="5" a="1"/>
  <c r="AC1893" i="5"/>
  <c r="AC1894" i="5" a="1"/>
  <c r="AC1894" i="5" s="1"/>
  <c r="AC1895" i="5" a="1"/>
  <c r="AC1895" i="5" s="1"/>
  <c r="AC1896" i="5" a="1"/>
  <c r="AC1896" i="5" s="1"/>
  <c r="AC1897" i="5" a="1"/>
  <c r="AC1897" i="5" s="1"/>
  <c r="AC1898" i="5" a="1"/>
  <c r="AC1898" i="5" s="1"/>
  <c r="AC1899" i="5" a="1"/>
  <c r="AC1899" i="5" s="1"/>
  <c r="AC1900" i="5" a="1"/>
  <c r="AC1900" i="5" s="1"/>
  <c r="AC1901" i="5" a="1"/>
  <c r="AC1901" i="5" s="1"/>
  <c r="AC1902" i="5" a="1"/>
  <c r="AC1902" i="5" s="1"/>
  <c r="AC1903" i="5" a="1"/>
  <c r="AC1903" i="5" s="1"/>
  <c r="AC1904" i="5" a="1"/>
  <c r="AC1904" i="5" s="1"/>
  <c r="AC1905" i="5" a="1"/>
  <c r="AC1905" i="5"/>
  <c r="AC1906" i="5" a="1"/>
  <c r="AC1906" i="5" s="1"/>
  <c r="AC1907" i="5" a="1"/>
  <c r="AC1907" i="5" s="1"/>
  <c r="AC1908" i="5" a="1"/>
  <c r="AC1908" i="5" s="1"/>
  <c r="AC1909" i="5" a="1"/>
  <c r="AC1909" i="5" s="1"/>
  <c r="AC1910" i="5" a="1"/>
  <c r="AC1910" i="5" s="1"/>
  <c r="AC1911" i="5" a="1"/>
  <c r="AC1911" i="5" s="1"/>
  <c r="AC1912" i="5" a="1"/>
  <c r="AC1912" i="5" s="1"/>
  <c r="AC1913" i="5" a="1"/>
  <c r="AC1913" i="5" s="1"/>
  <c r="AC1914" i="5" a="1"/>
  <c r="AC1914" i="5" s="1"/>
  <c r="AC1915" i="5" a="1"/>
  <c r="AC1915" i="5" s="1"/>
  <c r="AC1916" i="5" a="1"/>
  <c r="AC1916" i="5" s="1"/>
  <c r="AC1917" i="5" a="1"/>
  <c r="AC1917" i="5"/>
  <c r="AC1918" i="5" a="1"/>
  <c r="AC1918" i="5" s="1"/>
  <c r="AC1919" i="5" a="1"/>
  <c r="AC1919" i="5" s="1"/>
  <c r="AC1920" i="5" a="1"/>
  <c r="AC1920" i="5" s="1"/>
  <c r="AC1921" i="5" a="1"/>
  <c r="AC1921" i="5" s="1"/>
  <c r="AC1922" i="5" a="1"/>
  <c r="AC1922" i="5" s="1"/>
  <c r="AC1923" i="5" a="1"/>
  <c r="AC1923" i="5" s="1"/>
  <c r="AC1924" i="5" a="1"/>
  <c r="AC1924" i="5" s="1"/>
  <c r="AC1925" i="5" a="1"/>
  <c r="AC1925" i="5" s="1"/>
  <c r="AC1926" i="5" a="1"/>
  <c r="AC1926" i="5" s="1"/>
  <c r="AC1927" i="5" a="1"/>
  <c r="AC1927" i="5" s="1"/>
  <c r="AC1928" i="5" a="1"/>
  <c r="AC1928" i="5" s="1"/>
  <c r="AC1929" i="5" a="1"/>
  <c r="AC1929" i="5" s="1"/>
  <c r="AC1930" i="5" a="1"/>
  <c r="AC1930" i="5" s="1"/>
  <c r="AC1931" i="5" a="1"/>
  <c r="AC1931" i="5" s="1"/>
  <c r="AC1932" i="5" a="1"/>
  <c r="AC1932" i="5" s="1"/>
  <c r="AC1933" i="5" a="1"/>
  <c r="AC1933" i="5" s="1"/>
  <c r="AC1934" i="5" a="1"/>
  <c r="AC1934" i="5" s="1"/>
  <c r="AC1935" i="5" a="1"/>
  <c r="AC1935" i="5" s="1"/>
  <c r="AC1936" i="5" a="1"/>
  <c r="AC1936" i="5" s="1"/>
  <c r="AC1937" i="5" a="1"/>
  <c r="AC1937" i="5" s="1"/>
  <c r="AC1938" i="5" a="1"/>
  <c r="AC1938" i="5" s="1"/>
  <c r="AC1939" i="5" a="1"/>
  <c r="AC1939" i="5" s="1"/>
  <c r="AC1940" i="5" a="1"/>
  <c r="AC1940" i="5" s="1"/>
  <c r="AC1941" i="5" a="1"/>
  <c r="AC1941" i="5" s="1"/>
  <c r="AC1942" i="5" a="1"/>
  <c r="AC1942" i="5" s="1"/>
  <c r="AC1943" i="5" a="1"/>
  <c r="AC1943" i="5" s="1"/>
  <c r="AC1944" i="5" a="1"/>
  <c r="AC1944" i="5" s="1"/>
  <c r="AC1945" i="5" a="1"/>
  <c r="AC1945" i="5" s="1"/>
  <c r="AC1946" i="5" a="1"/>
  <c r="AC1946" i="5" s="1"/>
  <c r="AC1947" i="5" a="1"/>
  <c r="AC1947" i="5"/>
  <c r="AC1948" i="5" a="1"/>
  <c r="AC1948" i="5" s="1"/>
  <c r="AC1949" i="5" a="1"/>
  <c r="AC1949" i="5" s="1"/>
  <c r="AC1950" i="5" a="1"/>
  <c r="AC1950" i="5" s="1"/>
  <c r="AC1951" i="5" a="1"/>
  <c r="AC1951" i="5" s="1"/>
  <c r="AC1952" i="5" a="1"/>
  <c r="AC1952" i="5" s="1"/>
  <c r="AC1953" i="5" a="1"/>
  <c r="AC1953" i="5" s="1"/>
  <c r="AC1954" i="5" a="1"/>
  <c r="AC1954" i="5" s="1"/>
  <c r="AC1955" i="5" a="1"/>
  <c r="AC1955" i="5" s="1"/>
  <c r="AC1956" i="5" a="1"/>
  <c r="AC1956" i="5" s="1"/>
  <c r="AC1957" i="5" a="1"/>
  <c r="AC1957" i="5" s="1"/>
  <c r="AC1958" i="5" a="1"/>
  <c r="AC1958" i="5" s="1"/>
  <c r="AC1959" i="5" a="1"/>
  <c r="AC1959" i="5" s="1"/>
  <c r="AC1960" i="5" a="1"/>
  <c r="AC1960" i="5" s="1"/>
  <c r="AC1961" i="5" a="1"/>
  <c r="AC1961" i="5" s="1"/>
  <c r="AC1962" i="5" a="1"/>
  <c r="AC1962" i="5" s="1"/>
  <c r="AC1963" i="5" a="1"/>
  <c r="AC1963" i="5" s="1"/>
  <c r="AC1964" i="5" a="1"/>
  <c r="AC1964" i="5" s="1"/>
  <c r="AC1965" i="5" a="1"/>
  <c r="AC1965" i="5" s="1"/>
  <c r="AC1966" i="5" a="1"/>
  <c r="AC1966" i="5" s="1"/>
  <c r="AC1967" i="5" a="1"/>
  <c r="AC1967" i="5" s="1"/>
  <c r="AC1968" i="5" a="1"/>
  <c r="AC1968" i="5" s="1"/>
  <c r="AC1969" i="5" a="1"/>
  <c r="AC1969" i="5" s="1"/>
  <c r="AC1970" i="5" a="1"/>
  <c r="AC1970" i="5" s="1"/>
  <c r="AC1971" i="5" a="1"/>
  <c r="AC1971" i="5" s="1"/>
  <c r="AC1972" i="5" a="1"/>
  <c r="AC1972" i="5" s="1"/>
  <c r="AC1973" i="5" a="1"/>
  <c r="AC1973" i="5" s="1"/>
  <c r="AC1974" i="5" a="1"/>
  <c r="AC1974" i="5" s="1"/>
  <c r="AC1975" i="5" a="1"/>
  <c r="AC1975" i="5" s="1"/>
  <c r="AC1976" i="5" a="1"/>
  <c r="AC1976" i="5" s="1"/>
  <c r="AC1977" i="5" a="1"/>
  <c r="AC1977" i="5" s="1"/>
  <c r="AC1978" i="5" a="1"/>
  <c r="AC1978" i="5" s="1"/>
  <c r="AC1979" i="5" a="1"/>
  <c r="AC1979" i="5" s="1"/>
  <c r="AC1980" i="5" a="1"/>
  <c r="AC1980" i="5" s="1"/>
  <c r="AC1981" i="5" a="1"/>
  <c r="AC1981" i="5" s="1"/>
  <c r="AC1982" i="5" a="1"/>
  <c r="AC1982" i="5" s="1"/>
  <c r="AC1983" i="5" a="1"/>
  <c r="AC1983" i="5" s="1"/>
  <c r="AC1984" i="5" a="1"/>
  <c r="AC1984" i="5" s="1"/>
  <c r="AC1985" i="5" a="1"/>
  <c r="AC1985" i="5" s="1"/>
  <c r="AC1986" i="5" a="1"/>
  <c r="AC1986" i="5" s="1"/>
  <c r="AC1987" i="5" a="1"/>
  <c r="AC1987" i="5"/>
  <c r="AC1988" i="5" a="1"/>
  <c r="AC1988" i="5" s="1"/>
  <c r="AC1989" i="5" a="1"/>
  <c r="AC1989" i="5" s="1"/>
  <c r="AC1990" i="5" a="1"/>
  <c r="AC1990" i="5" s="1"/>
  <c r="AC1991" i="5" a="1"/>
  <c r="AC1991" i="5" s="1"/>
  <c r="AC1992" i="5" a="1"/>
  <c r="AC1992" i="5" s="1"/>
  <c r="AC1993" i="5" a="1"/>
  <c r="AC1993" i="5" s="1"/>
  <c r="AC1994" i="5" a="1"/>
  <c r="AC1994" i="5" s="1"/>
  <c r="AC1995" i="5" a="1"/>
  <c r="AC1995" i="5"/>
  <c r="AC1996" i="5" a="1"/>
  <c r="AC1996" i="5" s="1"/>
  <c r="AC1997" i="5" a="1"/>
  <c r="AC1997" i="5" s="1"/>
  <c r="AC1998" i="5" a="1"/>
  <c r="AC1998" i="5" s="1"/>
  <c r="AC1999" i="5" a="1"/>
  <c r="AC1999" i="5" s="1"/>
  <c r="AC2000" i="5" a="1"/>
  <c r="AC2000" i="5" s="1"/>
  <c r="AC2001" i="5" a="1"/>
  <c r="AC2001" i="5" s="1"/>
  <c r="AC2002" i="5" a="1"/>
  <c r="AC2002" i="5" s="1"/>
  <c r="AC2003" i="5" a="1"/>
  <c r="AC2003" i="5" s="1"/>
  <c r="AC2004" i="5" a="1"/>
  <c r="AC2004" i="5" s="1"/>
  <c r="AC2005" i="5" a="1"/>
  <c r="AC2005" i="5" s="1"/>
  <c r="AC2006" i="5" a="1"/>
  <c r="AC2006" i="5" s="1"/>
  <c r="AC2007" i="5" a="1"/>
  <c r="AC2007" i="5" s="1"/>
  <c r="AC2008" i="5" a="1"/>
  <c r="AC2008" i="5" s="1"/>
  <c r="AC2009" i="5" a="1"/>
  <c r="AC2009" i="5" s="1"/>
  <c r="AC2010" i="5" a="1"/>
  <c r="AC2010" i="5" s="1"/>
  <c r="AC2011" i="5" a="1"/>
  <c r="AC2011" i="5" s="1"/>
  <c r="AC2012" i="5" a="1"/>
  <c r="AC2012" i="5" s="1"/>
  <c r="AC2013" i="5" a="1"/>
  <c r="AC2013" i="5" s="1"/>
  <c r="AC2014" i="5" a="1"/>
  <c r="AC2014" i="5" s="1"/>
  <c r="AC2015" i="5" a="1"/>
  <c r="AC2015" i="5" s="1"/>
  <c r="AC2016" i="5" a="1"/>
  <c r="AC2016" i="5" s="1"/>
  <c r="AC2017" i="5" a="1"/>
  <c r="AC2017" i="5" s="1"/>
  <c r="AC2018" i="5" a="1"/>
  <c r="AC2018" i="5" s="1"/>
  <c r="AC2019" i="5" a="1"/>
  <c r="AC2019" i="5" s="1"/>
  <c r="AC2020" i="5" a="1"/>
  <c r="AC2020" i="5" s="1"/>
  <c r="AC2021" i="5" a="1"/>
  <c r="AC2021" i="5" s="1"/>
  <c r="AC2022" i="5" a="1"/>
  <c r="AC2022" i="5" s="1"/>
  <c r="AC2023" i="5" a="1"/>
  <c r="AC2023" i="5" s="1"/>
  <c r="AC2024" i="5" a="1"/>
  <c r="AC2024" i="5" s="1"/>
  <c r="AC2025" i="5" a="1"/>
  <c r="AC2025" i="5" s="1"/>
  <c r="AC2026" i="5" a="1"/>
  <c r="AC2026" i="5" s="1"/>
  <c r="AC2027" i="5" a="1"/>
  <c r="AC2027" i="5"/>
  <c r="AC2028" i="5" a="1"/>
  <c r="AC2028" i="5" s="1"/>
  <c r="AC2029" i="5" a="1"/>
  <c r="AC2029" i="5" s="1"/>
  <c r="AC2030" i="5" a="1"/>
  <c r="AC2030" i="5" s="1"/>
  <c r="AC2031" i="5" a="1"/>
  <c r="AC2031" i="5" s="1"/>
  <c r="AC2032" i="5" a="1"/>
  <c r="AC2032" i="5" s="1"/>
  <c r="AC2033" i="5" a="1"/>
  <c r="AC2033" i="5" s="1"/>
  <c r="AC2034" i="5" a="1"/>
  <c r="AC2034" i="5" s="1"/>
  <c r="AC2035" i="5" a="1"/>
  <c r="AC2035" i="5" s="1"/>
  <c r="AC2036" i="5" a="1"/>
  <c r="AC2036" i="5" s="1"/>
  <c r="AC2037" i="5" a="1"/>
  <c r="AC2037" i="5" s="1"/>
  <c r="AC2038" i="5" a="1"/>
  <c r="AC2038" i="5" s="1"/>
  <c r="AC2039" i="5" a="1"/>
  <c r="AC2039" i="5" s="1"/>
  <c r="AC2040" i="5" a="1"/>
  <c r="AC2040" i="5" s="1"/>
  <c r="AC2041" i="5" a="1"/>
  <c r="AC2041" i="5" s="1"/>
  <c r="AC2042" i="5" a="1"/>
  <c r="AC2042" i="5" s="1"/>
  <c r="AC2043" i="5" a="1"/>
  <c r="AC2043" i="5"/>
  <c r="AC2044" i="5" a="1"/>
  <c r="AC2044" i="5" s="1"/>
  <c r="AC2045" i="5" a="1"/>
  <c r="AC2045" i="5" s="1"/>
  <c r="AC2046" i="5" a="1"/>
  <c r="AC2046" i="5" s="1"/>
  <c r="AC2047" i="5" a="1"/>
  <c r="AC2047" i="5" s="1"/>
  <c r="AC2048" i="5" a="1"/>
  <c r="AC2048" i="5" s="1"/>
  <c r="AC2049" i="5" a="1"/>
  <c r="AC2049" i="5" s="1"/>
  <c r="AC2050" i="5" a="1"/>
  <c r="AC2050" i="5" s="1"/>
  <c r="AC2051" i="5" a="1"/>
  <c r="AC2051" i="5"/>
  <c r="AC2052" i="5" a="1"/>
  <c r="AC2052" i="5" s="1"/>
  <c r="AC2053" i="5" a="1"/>
  <c r="AC2053" i="5" s="1"/>
  <c r="AC2054" i="5" a="1"/>
  <c r="AC2054" i="5" s="1"/>
  <c r="AC2055" i="5" a="1"/>
  <c r="AC2055" i="5" s="1"/>
  <c r="AC2056" i="5" a="1"/>
  <c r="AC2056" i="5" s="1"/>
  <c r="AC2057" i="5" a="1"/>
  <c r="AC2057" i="5" s="1"/>
  <c r="AC2058" i="5" a="1"/>
  <c r="AC2058" i="5" s="1"/>
  <c r="AC2059" i="5" a="1"/>
  <c r="AC2059" i="5" s="1"/>
  <c r="AC2060" i="5" a="1"/>
  <c r="AC2060" i="5" s="1"/>
  <c r="AC2061" i="5" a="1"/>
  <c r="AC2061" i="5" s="1"/>
  <c r="AC2062" i="5" a="1"/>
  <c r="AC2062" i="5" s="1"/>
  <c r="AC2063" i="5" a="1"/>
  <c r="AC2063" i="5" s="1"/>
  <c r="AC2064" i="5" a="1"/>
  <c r="AC2064" i="5" s="1"/>
  <c r="AC2065" i="5" a="1"/>
  <c r="AC2065" i="5" s="1"/>
  <c r="AC2066" i="5" a="1"/>
  <c r="AC2066" i="5" s="1"/>
  <c r="AC2067" i="5" a="1"/>
  <c r="AC2067" i="5" s="1"/>
  <c r="AC2068" i="5" a="1"/>
  <c r="AC2068" i="5" s="1"/>
  <c r="AC2069" i="5" a="1"/>
  <c r="AC2069" i="5" s="1"/>
  <c r="AC2070" i="5" a="1"/>
  <c r="AC2070" i="5" s="1"/>
  <c r="AC2071" i="5" a="1"/>
  <c r="AC2071" i="5" s="1"/>
  <c r="AC2072" i="5" a="1"/>
  <c r="AC2072" i="5" s="1"/>
  <c r="AC2073" i="5" a="1"/>
  <c r="AC2073" i="5" s="1"/>
  <c r="AC2074" i="5" a="1"/>
  <c r="AC2074" i="5" s="1"/>
  <c r="AC2075" i="5" a="1"/>
  <c r="AC2075" i="5"/>
  <c r="AC2076" i="5" a="1"/>
  <c r="AC2076" i="5" s="1"/>
  <c r="AC2077" i="5" a="1"/>
  <c r="AC2077" i="5" s="1"/>
  <c r="AC2078" i="5" a="1"/>
  <c r="AC2078" i="5" s="1"/>
  <c r="AC2079" i="5" a="1"/>
  <c r="AC2079" i="5" s="1"/>
  <c r="AC2080" i="5" a="1"/>
  <c r="AC2080" i="5" s="1"/>
  <c r="AC2081" i="5" a="1"/>
  <c r="AC2081" i="5" s="1"/>
  <c r="AC2082" i="5" a="1"/>
  <c r="AC2082" i="5" s="1"/>
  <c r="AC2083" i="5" a="1"/>
  <c r="AC2083" i="5" s="1"/>
  <c r="AC2084" i="5" a="1"/>
  <c r="AC2084" i="5" s="1"/>
  <c r="AC2085" i="5" a="1"/>
  <c r="AC2085" i="5" s="1"/>
  <c r="AC2086" i="5" a="1"/>
  <c r="AC2086" i="5" s="1"/>
  <c r="AC2087" i="5" a="1"/>
  <c r="AC2087" i="5" s="1"/>
  <c r="AC2088" i="5" a="1"/>
  <c r="AC2088" i="5" s="1"/>
  <c r="AC2089" i="5" a="1"/>
  <c r="AC2089" i="5" s="1"/>
  <c r="AC2090" i="5" a="1"/>
  <c r="AC2090" i="5" s="1"/>
  <c r="AC2091" i="5" a="1"/>
  <c r="AC2091" i="5"/>
  <c r="AC2092" i="5" a="1"/>
  <c r="AC2092" i="5" s="1"/>
  <c r="AC2093" i="5" a="1"/>
  <c r="AC2093" i="5" s="1"/>
  <c r="AC2094" i="5" a="1"/>
  <c r="AC2094" i="5" s="1"/>
  <c r="AC2095" i="5" a="1"/>
  <c r="AC2095" i="5" s="1"/>
  <c r="AC2096" i="5" a="1"/>
  <c r="AC2096" i="5" s="1"/>
  <c r="AC2097" i="5" a="1"/>
  <c r="AC2097" i="5" s="1"/>
  <c r="AC2098" i="5" a="1"/>
  <c r="AC2098" i="5" s="1"/>
  <c r="AC2099" i="5" a="1"/>
  <c r="AC2099" i="5" s="1"/>
  <c r="AC2100" i="5" a="1"/>
  <c r="AC2100" i="5" s="1"/>
  <c r="AC2101" i="5" a="1"/>
  <c r="AC2101" i="5" s="1"/>
  <c r="AC2102" i="5" a="1"/>
  <c r="AC2102" i="5" s="1"/>
  <c r="AC2103" i="5" a="1"/>
  <c r="AC2103" i="5" s="1"/>
  <c r="AC2104" i="5" a="1"/>
  <c r="AC2104" i="5" s="1"/>
  <c r="AC2105" i="5" a="1"/>
  <c r="AC2105" i="5" s="1"/>
  <c r="AC2106" i="5" a="1"/>
  <c r="AC2106" i="5" s="1"/>
  <c r="AC2107" i="5" a="1"/>
  <c r="AC2107" i="5" s="1"/>
  <c r="AC2108" i="5" a="1"/>
  <c r="AC2108" i="5" s="1"/>
  <c r="AC2109" i="5" a="1"/>
  <c r="AC2109" i="5" s="1"/>
  <c r="AC2110" i="5" a="1"/>
  <c r="AC2110" i="5" s="1"/>
  <c r="AC2111" i="5" a="1"/>
  <c r="AC2111" i="5" s="1"/>
  <c r="AC2112" i="5" a="1"/>
  <c r="AC2112" i="5" s="1"/>
  <c r="AC2113" i="5" a="1"/>
  <c r="AC2113" i="5" s="1"/>
  <c r="AC2114" i="5" a="1"/>
  <c r="AC2114" i="5" s="1"/>
  <c r="AC2115" i="5" a="1"/>
  <c r="AC2115" i="5"/>
  <c r="AC2116" i="5" a="1"/>
  <c r="AC2116" i="5" s="1"/>
  <c r="AC2117" i="5" a="1"/>
  <c r="AC2117" i="5" s="1"/>
  <c r="AC2118" i="5" a="1"/>
  <c r="AC2118" i="5" s="1"/>
  <c r="AC2119" i="5" a="1"/>
  <c r="AC2119" i="5" s="1"/>
  <c r="AC2120" i="5" a="1"/>
  <c r="AC2120" i="5" s="1"/>
  <c r="AC2121" i="5" a="1"/>
  <c r="AC2121" i="5" s="1"/>
  <c r="AC2122" i="5" a="1"/>
  <c r="AC2122" i="5" s="1"/>
  <c r="AC2123" i="5" a="1"/>
  <c r="AC2123" i="5" s="1"/>
  <c r="AC2124" i="5" a="1"/>
  <c r="AC2124" i="5" s="1"/>
  <c r="AC2125" i="5" a="1"/>
  <c r="AC2125" i="5" s="1"/>
  <c r="AC2126" i="5" a="1"/>
  <c r="AC2126" i="5" s="1"/>
  <c r="AC2127" i="5" a="1"/>
  <c r="AC2127" i="5" s="1"/>
  <c r="AC2128" i="5" a="1"/>
  <c r="AC2128" i="5" s="1"/>
  <c r="AC2129" i="5" a="1"/>
  <c r="AC2129" i="5" s="1"/>
  <c r="AC2130" i="5" a="1"/>
  <c r="AC2130" i="5" s="1"/>
  <c r="AC2131" i="5" a="1"/>
  <c r="AC2131" i="5" s="1"/>
  <c r="AC2132" i="5" a="1"/>
  <c r="AC2132" i="5" s="1"/>
  <c r="AC2133" i="5" a="1"/>
  <c r="AC2133" i="5" s="1"/>
  <c r="AC2134" i="5" a="1"/>
  <c r="AC2134" i="5" s="1"/>
  <c r="AC2135" i="5" a="1"/>
  <c r="AC2135" i="5" s="1"/>
  <c r="AC2136" i="5" a="1"/>
  <c r="AC2136" i="5" s="1"/>
  <c r="AC2137" i="5" a="1"/>
  <c r="AC2137" i="5" s="1"/>
  <c r="AC2138" i="5" a="1"/>
  <c r="AC2138" i="5" s="1"/>
  <c r="AC2139" i="5" a="1"/>
  <c r="AC2139" i="5" s="1"/>
  <c r="AC2140" i="5" a="1"/>
  <c r="AC2140" i="5" s="1"/>
  <c r="AC2141" i="5" a="1"/>
  <c r="AC2141" i="5" s="1"/>
  <c r="AC2142" i="5" a="1"/>
  <c r="AC2142" i="5" s="1"/>
  <c r="AC2143" i="5" a="1"/>
  <c r="AC2143" i="5" s="1"/>
  <c r="AC2144" i="5" a="1"/>
  <c r="AC2144" i="5" s="1"/>
  <c r="AC2145" i="5" a="1"/>
  <c r="AC2145" i="5" s="1"/>
  <c r="AC2146" i="5" a="1"/>
  <c r="AC2146" i="5" s="1"/>
  <c r="AC2147" i="5" a="1"/>
  <c r="AC2147" i="5" s="1"/>
  <c r="AC2148" i="5" a="1"/>
  <c r="AC2148" i="5" s="1"/>
  <c r="AC2149" i="5" a="1"/>
  <c r="AC2149" i="5" s="1"/>
  <c r="AC2150" i="5" a="1"/>
  <c r="AC2150" i="5" s="1"/>
  <c r="AC2151" i="5" a="1"/>
  <c r="AC2151" i="5" s="1"/>
  <c r="AC2152" i="5" a="1"/>
  <c r="AC2152" i="5" s="1"/>
  <c r="AC2153" i="5" a="1"/>
  <c r="AC2153" i="5" s="1"/>
  <c r="AC2154" i="5" a="1"/>
  <c r="AC2154" i="5" s="1"/>
  <c r="AC2155" i="5" a="1"/>
  <c r="AC2155" i="5"/>
  <c r="AC2156" i="5" a="1"/>
  <c r="AC2156" i="5" s="1"/>
  <c r="AC2157" i="5" a="1"/>
  <c r="AC2157" i="5" s="1"/>
  <c r="AC2158" i="5" a="1"/>
  <c r="AC2158" i="5" s="1"/>
  <c r="AC2159" i="5" a="1"/>
  <c r="AC2159" i="5" s="1"/>
  <c r="AC2160" i="5" a="1"/>
  <c r="AC2160" i="5" s="1"/>
  <c r="AC2161" i="5" a="1"/>
  <c r="AC2161" i="5" s="1"/>
  <c r="AC2162" i="5" a="1"/>
  <c r="AC2162" i="5" s="1"/>
  <c r="AC2163" i="5" a="1"/>
  <c r="AC2163" i="5" s="1"/>
  <c r="AC2164" i="5" a="1"/>
  <c r="AC2164" i="5" s="1"/>
  <c r="AC2165" i="5" a="1"/>
  <c r="AC2165" i="5" s="1"/>
  <c r="AC2166" i="5" a="1"/>
  <c r="AC2166" i="5" s="1"/>
  <c r="AC2167" i="5" a="1"/>
  <c r="AC2167" i="5" s="1"/>
  <c r="AC2168" i="5" a="1"/>
  <c r="AC2168" i="5" s="1"/>
  <c r="AC2169" i="5" a="1"/>
  <c r="AC2169" i="5" s="1"/>
  <c r="AC2170" i="5" a="1"/>
  <c r="AC2170" i="5" s="1"/>
  <c r="AC2171" i="5" a="1"/>
  <c r="AC2171" i="5"/>
  <c r="AC2172" i="5" a="1"/>
  <c r="AC2172" i="5" s="1"/>
  <c r="AC2173" i="5" a="1"/>
  <c r="AC2173" i="5" s="1"/>
  <c r="AC2174" i="5" a="1"/>
  <c r="AC2174" i="5" s="1"/>
  <c r="AC2175" i="5" a="1"/>
  <c r="AC2175" i="5" s="1"/>
  <c r="AC2176" i="5" a="1"/>
  <c r="AC2176" i="5" s="1"/>
  <c r="AC2177" i="5" a="1"/>
  <c r="AC2177" i="5" s="1"/>
  <c r="AC2178" i="5" a="1"/>
  <c r="AC2178" i="5" s="1"/>
  <c r="AC2179" i="5" a="1"/>
  <c r="AC2179" i="5" s="1"/>
  <c r="AC2180" i="5" a="1"/>
  <c r="AC2180" i="5" s="1"/>
  <c r="AC2181" i="5" a="1"/>
  <c r="AC2181" i="5" s="1"/>
  <c r="AC2182" i="5" a="1"/>
  <c r="AC2182" i="5" s="1"/>
  <c r="AC2183" i="5" a="1"/>
  <c r="AC2183" i="5" s="1"/>
  <c r="AC2184" i="5" a="1"/>
  <c r="AC2184" i="5" s="1"/>
  <c r="AC2185" i="5" a="1"/>
  <c r="AC2185" i="5" s="1"/>
  <c r="AC2186" i="5" a="1"/>
  <c r="AC2186" i="5" s="1"/>
  <c r="AC2187" i="5" a="1"/>
  <c r="AC2187" i="5" s="1"/>
  <c r="AC2188" i="5" a="1"/>
  <c r="AC2188" i="5" s="1"/>
  <c r="AC2189" i="5" a="1"/>
  <c r="AC2189" i="5" s="1"/>
  <c r="AC2190" i="5" a="1"/>
  <c r="AC2190" i="5" s="1"/>
  <c r="AC2191" i="5" a="1"/>
  <c r="AC2191" i="5" s="1"/>
  <c r="AC2192" i="5" a="1"/>
  <c r="AC2192" i="5" s="1"/>
  <c r="AC2193" i="5" a="1"/>
  <c r="AC2193" i="5" s="1"/>
  <c r="AC2194" i="5" a="1"/>
  <c r="AC2194" i="5" s="1"/>
  <c r="AC2195" i="5" a="1"/>
  <c r="AC2195" i="5" s="1"/>
  <c r="AC2196" i="5" a="1"/>
  <c r="AC2196" i="5" s="1"/>
  <c r="AC2197" i="5" a="1"/>
  <c r="AC2197" i="5" s="1"/>
  <c r="AC2198" i="5" a="1"/>
  <c r="AC2198" i="5" s="1"/>
  <c r="AC2199" i="5" a="1"/>
  <c r="AC2199" i="5" s="1"/>
  <c r="AC2200" i="5" a="1"/>
  <c r="AC2200" i="5" s="1"/>
  <c r="AC2201" i="5" a="1"/>
  <c r="AC2201" i="5" s="1"/>
  <c r="AC2202" i="5" a="1"/>
  <c r="AC2202" i="5" s="1"/>
  <c r="AC2203" i="5" a="1"/>
  <c r="AC2203" i="5"/>
  <c r="AC2204" i="5" a="1"/>
  <c r="AC2204" i="5" s="1"/>
  <c r="AC2205" i="5" a="1"/>
  <c r="AC2205" i="5" s="1"/>
  <c r="AC2206" i="5" a="1"/>
  <c r="AC2206" i="5" s="1"/>
  <c r="AC2207" i="5" a="1"/>
  <c r="AC2207" i="5" s="1"/>
  <c r="AC2208" i="5" a="1"/>
  <c r="AC2208" i="5" s="1"/>
  <c r="AC2209" i="5" a="1"/>
  <c r="AC2209" i="5" s="1"/>
  <c r="AC2210" i="5" a="1"/>
  <c r="AC2210" i="5" s="1"/>
  <c r="AC2211" i="5" a="1"/>
  <c r="AC2211" i="5"/>
  <c r="AC2212" i="5" a="1"/>
  <c r="AC2212" i="5" s="1"/>
  <c r="AC2213" i="5" a="1"/>
  <c r="AC2213" i="5" s="1"/>
  <c r="AC2214" i="5" a="1"/>
  <c r="AC2214" i="5" s="1"/>
  <c r="AC2215" i="5" a="1"/>
  <c r="AC2215" i="5" s="1"/>
  <c r="AC2216" i="5" a="1"/>
  <c r="AC2216" i="5" s="1"/>
  <c r="AC2217" i="5" a="1"/>
  <c r="AC2217" i="5" s="1"/>
  <c r="AC2218" i="5" a="1"/>
  <c r="AC2218" i="5" s="1"/>
  <c r="AC2219" i="5" a="1"/>
  <c r="AC2219" i="5"/>
  <c r="AC2220" i="5" a="1"/>
  <c r="AC2220" i="5" s="1"/>
  <c r="AC2221" i="5" a="1"/>
  <c r="AC2221" i="5" s="1"/>
  <c r="AC2222" i="5" a="1"/>
  <c r="AC2222" i="5" s="1"/>
  <c r="AC2223" i="5" a="1"/>
  <c r="AC2223" i="5" s="1"/>
  <c r="AC2224" i="5" a="1"/>
  <c r="AC2224" i="5" s="1"/>
  <c r="AC2225" i="5" a="1"/>
  <c r="AC2225" i="5" s="1"/>
  <c r="AC2226" i="5" a="1"/>
  <c r="AC2226" i="5" s="1"/>
  <c r="AC2227" i="5" a="1"/>
  <c r="AC2227" i="5" s="1"/>
  <c r="AC2228" i="5" a="1"/>
  <c r="AC2228" i="5" s="1"/>
  <c r="AC2229" i="5" a="1"/>
  <c r="AC2229" i="5" s="1"/>
  <c r="AC2230" i="5" a="1"/>
  <c r="AC2230" i="5" s="1"/>
  <c r="AC2231" i="5" a="1"/>
  <c r="AC2231" i="5" s="1"/>
  <c r="AC2232" i="5" a="1"/>
  <c r="AC2232" i="5" s="1"/>
  <c r="AC2233" i="5" a="1"/>
  <c r="AC2233" i="5" s="1"/>
  <c r="AC2234" i="5" a="1"/>
  <c r="AC2234" i="5" s="1"/>
  <c r="AC2235" i="5" a="1"/>
  <c r="AC2235" i="5" s="1"/>
  <c r="AC2236" i="5" a="1"/>
  <c r="AC2236" i="5" s="1"/>
  <c r="AC2237" i="5" a="1"/>
  <c r="AC2237" i="5" s="1"/>
  <c r="AC2238" i="5" a="1"/>
  <c r="AC2238" i="5" s="1"/>
  <c r="AC2239" i="5" a="1"/>
  <c r="AC2239" i="5" s="1"/>
  <c r="AC2240" i="5" a="1"/>
  <c r="AC2240" i="5" s="1"/>
  <c r="AC2241" i="5" a="1"/>
  <c r="AC2241" i="5" s="1"/>
  <c r="AC2242" i="5" a="1"/>
  <c r="AC2242" i="5" s="1"/>
  <c r="AC2243" i="5" a="1"/>
  <c r="AC2243" i="5" s="1"/>
  <c r="AC2244" i="5" a="1"/>
  <c r="AC2244" i="5" s="1"/>
  <c r="AC2245" i="5" a="1"/>
  <c r="AC2245" i="5" s="1"/>
  <c r="AC2246" i="5" a="1"/>
  <c r="AC2246" i="5" s="1"/>
  <c r="AC2247" i="5" a="1"/>
  <c r="AC2247" i="5" s="1"/>
  <c r="AC2248" i="5" a="1"/>
  <c r="AC2248" i="5" s="1"/>
  <c r="AC2249" i="5" a="1"/>
  <c r="AC2249" i="5" s="1"/>
  <c r="AC2250" i="5" a="1"/>
  <c r="AC2250" i="5" s="1"/>
  <c r="AC2251" i="5" a="1"/>
  <c r="AC2251" i="5" s="1"/>
  <c r="AC2252" i="5" a="1"/>
  <c r="AC2252" i="5" s="1"/>
  <c r="AC2253" i="5" a="1"/>
  <c r="AC2253" i="5" s="1"/>
  <c r="AC2254" i="5" a="1"/>
  <c r="AC2254" i="5" s="1"/>
  <c r="AC2255" i="5" a="1"/>
  <c r="AC2255" i="5" s="1"/>
  <c r="AC2256" i="5" a="1"/>
  <c r="AC2256" i="5" s="1"/>
  <c r="AC2257" i="5" a="1"/>
  <c r="AC2257" i="5" s="1"/>
  <c r="AC2258" i="5" a="1"/>
  <c r="AC2258" i="5" s="1"/>
  <c r="AC2259" i="5" a="1"/>
  <c r="AC2259" i="5" s="1"/>
  <c r="AC2260" i="5" a="1"/>
  <c r="AC2260" i="5" s="1"/>
  <c r="AC2261" i="5" a="1"/>
  <c r="AC2261" i="5" s="1"/>
  <c r="AC2262" i="5" a="1"/>
  <c r="AC2262" i="5" s="1"/>
  <c r="AC2263" i="5" a="1"/>
  <c r="AC2263" i="5" s="1"/>
  <c r="AC2264" i="5" a="1"/>
  <c r="AC2264" i="5" s="1"/>
  <c r="AC2265" i="5" a="1"/>
  <c r="AC2265" i="5" s="1"/>
  <c r="AC2266" i="5" a="1"/>
  <c r="AC2266" i="5" s="1"/>
  <c r="AC2267" i="5" a="1"/>
  <c r="AC2267" i="5" s="1"/>
  <c r="AC2268" i="5" a="1"/>
  <c r="AC2268" i="5" s="1"/>
  <c r="AC2269" i="5" a="1"/>
  <c r="AC2269" i="5" s="1"/>
  <c r="AC2270" i="5" a="1"/>
  <c r="AC2270" i="5" s="1"/>
  <c r="AC2271" i="5" a="1"/>
  <c r="AC2271" i="5" s="1"/>
  <c r="AC2272" i="5" a="1"/>
  <c r="AC2272" i="5" s="1"/>
  <c r="AC2273" i="5" a="1"/>
  <c r="AC2273" i="5" s="1"/>
  <c r="AC2274" i="5" a="1"/>
  <c r="AC2274" i="5" s="1"/>
  <c r="AC2275" i="5" a="1"/>
  <c r="AC2275" i="5"/>
  <c r="AC2276" i="5" a="1"/>
  <c r="AC2276" i="5" s="1"/>
  <c r="AC2277" i="5" a="1"/>
  <c r="AC2277" i="5" s="1"/>
  <c r="AC2278" i="5" a="1"/>
  <c r="AC2278" i="5" s="1"/>
  <c r="AC2279" i="5" a="1"/>
  <c r="AC2279" i="5" s="1"/>
  <c r="AC2280" i="5" a="1"/>
  <c r="AC2280" i="5" s="1"/>
  <c r="AC2281" i="5" a="1"/>
  <c r="AC2281" i="5" s="1"/>
  <c r="AC2282" i="5" a="1"/>
  <c r="AC2282" i="5" s="1"/>
  <c r="AC2283" i="5" a="1"/>
  <c r="AC2283" i="5" s="1"/>
  <c r="AC2284" i="5" a="1"/>
  <c r="AC2284" i="5" s="1"/>
  <c r="AC2285" i="5" a="1"/>
  <c r="AC2285" i="5" s="1"/>
  <c r="AC2286" i="5" a="1"/>
  <c r="AC2286" i="5" s="1"/>
  <c r="AC2287" i="5" a="1"/>
  <c r="AC2287" i="5" s="1"/>
  <c r="AC2288" i="5" a="1"/>
  <c r="AC2288" i="5" s="1"/>
  <c r="AC2289" i="5" a="1"/>
  <c r="AC2289" i="5" s="1"/>
  <c r="AC2290" i="5" a="1"/>
  <c r="AC2290" i="5" s="1"/>
  <c r="AC2291" i="5" a="1"/>
  <c r="AC2291" i="5" s="1"/>
  <c r="AC2292" i="5" a="1"/>
  <c r="AC2292" i="5" s="1"/>
  <c r="AC2293" i="5" a="1"/>
  <c r="AC2293" i="5" s="1"/>
  <c r="AC2294" i="5" a="1"/>
  <c r="AC2294" i="5" s="1"/>
  <c r="AC2295" i="5" a="1"/>
  <c r="AC2295" i="5" s="1"/>
  <c r="AC2296" i="5" a="1"/>
  <c r="AC2296" i="5" s="1"/>
  <c r="AC2297" i="5" a="1"/>
  <c r="AC2297" i="5" s="1"/>
  <c r="AC2298" i="5" a="1"/>
  <c r="AC2298" i="5" s="1"/>
  <c r="AC2299" i="5" a="1"/>
  <c r="AC2299" i="5" s="1"/>
  <c r="AC2300" i="5" a="1"/>
  <c r="AC2300" i="5" s="1"/>
  <c r="AC2301" i="5" a="1"/>
  <c r="AC2301" i="5" s="1"/>
  <c r="AC2302" i="5" a="1"/>
  <c r="AC2302" i="5" s="1"/>
  <c r="AC2303" i="5" a="1"/>
  <c r="AC2303" i="5" s="1"/>
  <c r="AC2304" i="5" a="1"/>
  <c r="AC2304" i="5" s="1"/>
  <c r="AC2305" i="5" a="1"/>
  <c r="AC2305" i="5" s="1"/>
  <c r="AC2306" i="5" a="1"/>
  <c r="AC2306" i="5" s="1"/>
  <c r="AC2307" i="5" a="1"/>
  <c r="AC2307" i="5" s="1"/>
  <c r="AC2308" i="5" a="1"/>
  <c r="AC2308" i="5" s="1"/>
  <c r="AC2309" i="5" a="1"/>
  <c r="AC2309" i="5" s="1"/>
  <c r="AC2310" i="5" a="1"/>
  <c r="AC2310" i="5" s="1"/>
  <c r="AC2311" i="5" a="1"/>
  <c r="AC2311" i="5" s="1"/>
  <c r="AC2312" i="5" a="1"/>
  <c r="AC2312" i="5" s="1"/>
  <c r="AC2313" i="5" a="1"/>
  <c r="AC2313" i="5" s="1"/>
  <c r="AC2314" i="5" a="1"/>
  <c r="AC2314" i="5" s="1"/>
  <c r="AC2315" i="5" a="1"/>
  <c r="AC2315" i="5" s="1"/>
  <c r="AC2316" i="5" a="1"/>
  <c r="AC2316" i="5" s="1"/>
  <c r="AC2317" i="5" a="1"/>
  <c r="AC2317" i="5" s="1"/>
  <c r="AC2318" i="5" a="1"/>
  <c r="AC2318" i="5" s="1"/>
  <c r="AC2319" i="5" a="1"/>
  <c r="AC2319" i="5" s="1"/>
  <c r="AC2320" i="5" a="1"/>
  <c r="AC2320" i="5" s="1"/>
  <c r="AC2321" i="5" a="1"/>
  <c r="AC2321" i="5" s="1"/>
  <c r="AC2322" i="5" a="1"/>
  <c r="AC2322" i="5" s="1"/>
  <c r="AC2323" i="5" a="1"/>
  <c r="AC2323" i="5" s="1"/>
  <c r="AC2324" i="5" a="1"/>
  <c r="AC2324" i="5" s="1"/>
  <c r="AC2325" i="5" a="1"/>
  <c r="AC2325" i="5" s="1"/>
  <c r="AC2326" i="5" a="1"/>
  <c r="AC2326" i="5" s="1"/>
  <c r="AC2327" i="5" a="1"/>
  <c r="AC2327" i="5" s="1"/>
  <c r="AC2328" i="5" a="1"/>
  <c r="AC2328" i="5" s="1"/>
  <c r="AC2329" i="5" a="1"/>
  <c r="AC2329" i="5" s="1"/>
  <c r="AC2330" i="5" a="1"/>
  <c r="AC2330" i="5" s="1"/>
  <c r="AC2331" i="5" a="1"/>
  <c r="AC2331" i="5"/>
  <c r="AC2332" i="5" a="1"/>
  <c r="AC2332" i="5" s="1"/>
  <c r="AC2333" i="5" a="1"/>
  <c r="AC2333" i="5" s="1"/>
  <c r="AC2334" i="5" a="1"/>
  <c r="AC2334" i="5" s="1"/>
  <c r="AC2335" i="5" a="1"/>
  <c r="AC2335" i="5" s="1"/>
  <c r="AC2336" i="5" a="1"/>
  <c r="AC2336" i="5" s="1"/>
  <c r="AC2337" i="5" a="1"/>
  <c r="AC2337" i="5" s="1"/>
  <c r="AC2338" i="5" a="1"/>
  <c r="AC2338" i="5" s="1"/>
  <c r="AC2339" i="5" a="1"/>
  <c r="AC2339" i="5"/>
  <c r="AC2340" i="5" a="1"/>
  <c r="AC2340" i="5" s="1"/>
  <c r="AC2341" i="5" a="1"/>
  <c r="AC2341" i="5" s="1"/>
  <c r="AC2342" i="5" a="1"/>
  <c r="AC2342" i="5" s="1"/>
  <c r="AC2343" i="5" a="1"/>
  <c r="AC2343" i="5" s="1"/>
  <c r="AC2344" i="5" a="1"/>
  <c r="AC2344" i="5" s="1"/>
  <c r="AC2345" i="5" a="1"/>
  <c r="AC2345" i="5" s="1"/>
  <c r="AC2346" i="5" a="1"/>
  <c r="AC2346" i="5" s="1"/>
  <c r="AC2347" i="5" a="1"/>
  <c r="AC2347" i="5" s="1"/>
  <c r="AC2348" i="5" a="1"/>
  <c r="AC2348" i="5" s="1"/>
  <c r="AC2349" i="5" a="1"/>
  <c r="AC2349" i="5" s="1"/>
  <c r="AC2350" i="5" a="1"/>
  <c r="AC2350" i="5" s="1"/>
  <c r="AC2351" i="5" a="1"/>
  <c r="AC2351" i="5" s="1"/>
  <c r="AC2352" i="5" a="1"/>
  <c r="AC2352" i="5" s="1"/>
  <c r="AC2353" i="5" a="1"/>
  <c r="AC2353" i="5" s="1"/>
  <c r="AC2354" i="5" a="1"/>
  <c r="AC2354" i="5" s="1"/>
  <c r="AC2355" i="5" a="1"/>
  <c r="AC2355" i="5" s="1"/>
  <c r="AC2356" i="5" a="1"/>
  <c r="AC2356" i="5" s="1"/>
  <c r="AC2357" i="5" a="1"/>
  <c r="AC2357" i="5" s="1"/>
  <c r="AC2358" i="5" a="1"/>
  <c r="AC2358" i="5" s="1"/>
  <c r="AC2359" i="5" a="1"/>
  <c r="AC2359" i="5" s="1"/>
  <c r="AC2360" i="5" a="1"/>
  <c r="AC2360" i="5" s="1"/>
  <c r="AC2361" i="5" a="1"/>
  <c r="AC2361" i="5" s="1"/>
  <c r="AC2362" i="5" a="1"/>
  <c r="AC2362" i="5" s="1"/>
  <c r="AC2363" i="5" a="1"/>
  <c r="AC2363" i="5" s="1"/>
  <c r="AC2364" i="5" a="1"/>
  <c r="AC2364" i="5" s="1"/>
  <c r="AC2365" i="5" a="1"/>
  <c r="AC2365" i="5" s="1"/>
  <c r="AC2366" i="5" a="1"/>
  <c r="AC2366" i="5" s="1"/>
  <c r="AC2367" i="5" a="1"/>
  <c r="AC2367" i="5" s="1"/>
  <c r="AC2368" i="5" a="1"/>
  <c r="AC2368" i="5" s="1"/>
  <c r="AC2369" i="5" a="1"/>
  <c r="AC2369" i="5" s="1"/>
  <c r="AC2370" i="5" a="1"/>
  <c r="AC2370" i="5" s="1"/>
  <c r="AC2371" i="5" a="1"/>
  <c r="AC2371" i="5" s="1"/>
  <c r="AC2372" i="5" a="1"/>
  <c r="AC2372" i="5" s="1"/>
  <c r="AC2373" i="5" a="1"/>
  <c r="AC2373" i="5" s="1"/>
  <c r="AC2374" i="5" a="1"/>
  <c r="AC2374" i="5" s="1"/>
  <c r="AC2375" i="5" a="1"/>
  <c r="AC2375" i="5" s="1"/>
  <c r="AC2376" i="5" a="1"/>
  <c r="AC2376" i="5" s="1"/>
  <c r="AC2377" i="5" a="1"/>
  <c r="AC2377" i="5" s="1"/>
  <c r="AC2378" i="5" a="1"/>
  <c r="AC2378" i="5" s="1"/>
  <c r="AC2379" i="5" a="1"/>
  <c r="AC2379" i="5" s="1"/>
  <c r="AC2380" i="5" a="1"/>
  <c r="AC2380" i="5" s="1"/>
  <c r="AC2381" i="5" a="1"/>
  <c r="AC2381" i="5" s="1"/>
  <c r="AC2382" i="5" a="1"/>
  <c r="AC2382" i="5" s="1"/>
  <c r="AC2383" i="5" a="1"/>
  <c r="AC2383" i="5" s="1"/>
  <c r="AC2384" i="5" a="1"/>
  <c r="AC2384" i="5" s="1"/>
  <c r="AC2385" i="5" a="1"/>
  <c r="AC2385" i="5" s="1"/>
  <c r="AC2386" i="5" a="1"/>
  <c r="AC2386" i="5" s="1"/>
  <c r="AC2387" i="5" a="1"/>
  <c r="AC2387" i="5" s="1"/>
  <c r="AC2388" i="5" a="1"/>
  <c r="AC2388" i="5" s="1"/>
  <c r="AC2389" i="5" a="1"/>
  <c r="AC2389" i="5" s="1"/>
  <c r="AC2390" i="5" a="1"/>
  <c r="AC2390" i="5" s="1"/>
  <c r="AC2391" i="5" a="1"/>
  <c r="AC2391" i="5" s="1"/>
  <c r="AC2392" i="5" a="1"/>
  <c r="AC2392" i="5" s="1"/>
  <c r="AC2393" i="5" a="1"/>
  <c r="AC2393" i="5" s="1"/>
  <c r="AC2394" i="5" a="1"/>
  <c r="AC2394" i="5" s="1"/>
  <c r="AC2395" i="5" a="1"/>
  <c r="AC2395" i="5"/>
  <c r="AC2396" i="5" a="1"/>
  <c r="AC2396" i="5" s="1"/>
  <c r="AC2397" i="5" a="1"/>
  <c r="AC2397" i="5" s="1"/>
  <c r="AC2398" i="5" a="1"/>
  <c r="AC2398" i="5" s="1"/>
  <c r="AC2399" i="5" a="1"/>
  <c r="AC2399" i="5" s="1"/>
  <c r="AC2400" i="5" a="1"/>
  <c r="AC2400" i="5" s="1"/>
  <c r="AC2401" i="5" a="1"/>
  <c r="AC2401" i="5" s="1"/>
  <c r="AC2402" i="5" a="1"/>
  <c r="AC2402" i="5" s="1"/>
  <c r="AC2403" i="5" a="1"/>
  <c r="AC2403" i="5"/>
  <c r="AC2404" i="5" a="1"/>
  <c r="AC2404" i="5" s="1"/>
  <c r="AC2405" i="5" a="1"/>
  <c r="AC2405" i="5" s="1"/>
  <c r="AC2406" i="5" a="1"/>
  <c r="AC2406" i="5" s="1"/>
  <c r="AC2407" i="5" a="1"/>
  <c r="AC2407" i="5" s="1"/>
  <c r="AC2408" i="5" a="1"/>
  <c r="AC2408" i="5" s="1"/>
  <c r="AC2409" i="5" a="1"/>
  <c r="AC2409" i="5" s="1"/>
  <c r="AC2410" i="5" a="1"/>
  <c r="AC2410" i="5" s="1"/>
  <c r="AC2411" i="5" a="1"/>
  <c r="AC2411" i="5" s="1"/>
  <c r="AC2412" i="5" a="1"/>
  <c r="AC2412" i="5" s="1"/>
  <c r="AC2413" i="5" a="1"/>
  <c r="AC2413" i="5" s="1"/>
  <c r="AC2414" i="5" a="1"/>
  <c r="AC2414" i="5" s="1"/>
  <c r="AC2415" i="5" a="1"/>
  <c r="AC2415" i="5" s="1"/>
  <c r="AC2416" i="5" a="1"/>
  <c r="AC2416" i="5" s="1"/>
  <c r="AC2417" i="5" a="1"/>
  <c r="AC2417" i="5" s="1"/>
  <c r="AC2418" i="5" a="1"/>
  <c r="AC2418" i="5" s="1"/>
  <c r="AC2419" i="5" a="1"/>
  <c r="AC2419" i="5" s="1"/>
  <c r="AC2420" i="5" a="1"/>
  <c r="AC2420" i="5" s="1"/>
  <c r="AC2421" i="5" a="1"/>
  <c r="AC2421" i="5" s="1"/>
  <c r="AC2422" i="5" a="1"/>
  <c r="AC2422" i="5" s="1"/>
  <c r="AC2423" i="5" a="1"/>
  <c r="AC2423" i="5" s="1"/>
  <c r="AC2424" i="5" a="1"/>
  <c r="AC2424" i="5" s="1"/>
  <c r="AC2425" i="5" a="1"/>
  <c r="AC2425" i="5" s="1"/>
  <c r="AC2426" i="5" a="1"/>
  <c r="AC2426" i="5" s="1"/>
  <c r="AC2427" i="5" a="1"/>
  <c r="AC2427" i="5" s="1"/>
  <c r="AC2428" i="5" a="1"/>
  <c r="AC2428" i="5" s="1"/>
  <c r="AC2429" i="5" a="1"/>
  <c r="AC2429" i="5" s="1"/>
  <c r="AC2430" i="5" a="1"/>
  <c r="AC2430" i="5" s="1"/>
  <c r="AC2431" i="5" a="1"/>
  <c r="AC2431" i="5" s="1"/>
  <c r="AC2432" i="5" a="1"/>
  <c r="AC2432" i="5" s="1"/>
  <c r="AC2433" i="5" a="1"/>
  <c r="AC2433" i="5" s="1"/>
  <c r="AC2434" i="5" a="1"/>
  <c r="AC2434" i="5" s="1"/>
  <c r="AC2435" i="5" a="1"/>
  <c r="AC2435" i="5" s="1"/>
  <c r="AC2436" i="5" a="1"/>
  <c r="AC2436" i="5" s="1"/>
  <c r="AC2437" i="5" a="1"/>
  <c r="AC2437" i="5" s="1"/>
  <c r="AC2438" i="5" a="1"/>
  <c r="AC2438" i="5" s="1"/>
  <c r="AC2439" i="5" a="1"/>
  <c r="AC2439" i="5" s="1"/>
  <c r="AC2440" i="5" a="1"/>
  <c r="AC2440" i="5" s="1"/>
  <c r="AC2441" i="5" a="1"/>
  <c r="AC2441" i="5" s="1"/>
  <c r="AC2442" i="5" a="1"/>
  <c r="AC2442" i="5" s="1"/>
  <c r="AC2443" i="5" a="1"/>
  <c r="AC2443" i="5" s="1"/>
  <c r="AC2444" i="5" a="1"/>
  <c r="AC2444" i="5" s="1"/>
  <c r="AC2445" i="5" a="1"/>
  <c r="AC2445" i="5" s="1"/>
  <c r="AC2446" i="5" a="1"/>
  <c r="AC2446" i="5" s="1"/>
  <c r="AC2447" i="5" a="1"/>
  <c r="AC2447" i="5" s="1"/>
  <c r="AC2448" i="5" a="1"/>
  <c r="AC2448" i="5" s="1"/>
  <c r="AC2449" i="5" a="1"/>
  <c r="AC2449" i="5" s="1"/>
  <c r="AC2450" i="5" a="1"/>
  <c r="AC2450" i="5" s="1"/>
  <c r="AC2451" i="5" a="1"/>
  <c r="AC2451" i="5" s="1"/>
  <c r="AC2452" i="5" a="1"/>
  <c r="AC2452" i="5" s="1"/>
  <c r="AC2453" i="5" a="1"/>
  <c r="AC2453" i="5" s="1"/>
  <c r="AC2454" i="5" a="1"/>
  <c r="AC2454" i="5" s="1"/>
  <c r="AC2455" i="5" a="1"/>
  <c r="AC2455" i="5" s="1"/>
  <c r="AC2456" i="5" a="1"/>
  <c r="AC2456" i="5" s="1"/>
  <c r="AC2457" i="5" a="1"/>
  <c r="AC2457" i="5" s="1"/>
  <c r="AC2458" i="5" a="1"/>
  <c r="AC2458" i="5" s="1"/>
  <c r="AC2459" i="5" a="1"/>
  <c r="AC2459" i="5" s="1"/>
  <c r="AC2460" i="5" a="1"/>
  <c r="AC2460" i="5" s="1"/>
  <c r="AC2461" i="5" a="1"/>
  <c r="AC2461" i="5" s="1"/>
  <c r="AC2462" i="5" a="1"/>
  <c r="AC2462" i="5" s="1"/>
  <c r="AC2463" i="5" a="1"/>
  <c r="AC2463" i="5" s="1"/>
  <c r="AC2464" i="5" a="1"/>
  <c r="AC2464" i="5" s="1"/>
  <c r="AC2465" i="5" a="1"/>
  <c r="AC2465" i="5" s="1"/>
  <c r="AC2466" i="5" a="1"/>
  <c r="AC2466" i="5" s="1"/>
  <c r="AC2467" i="5" a="1"/>
  <c r="AC2467" i="5" s="1"/>
  <c r="AC2468" i="5" a="1"/>
  <c r="AC2468" i="5" s="1"/>
  <c r="AC2469" i="5" a="1"/>
  <c r="AC2469" i="5" s="1"/>
  <c r="AC2470" i="5" a="1"/>
  <c r="AC2470" i="5" s="1"/>
  <c r="AC2471" i="5" a="1"/>
  <c r="AC2471" i="5" s="1"/>
  <c r="AC2472" i="5" a="1"/>
  <c r="AC2472" i="5" s="1"/>
  <c r="AC2473" i="5" a="1"/>
  <c r="AC2473" i="5" s="1"/>
  <c r="AC2474" i="5" a="1"/>
  <c r="AC2474" i="5" s="1"/>
  <c r="AC2475" i="5" a="1"/>
  <c r="AC2475" i="5" s="1"/>
  <c r="AC2476" i="5" a="1"/>
  <c r="AC2476" i="5" s="1"/>
  <c r="AC2477" i="5" a="1"/>
  <c r="AC2477" i="5" s="1"/>
  <c r="AC2478" i="5" a="1"/>
  <c r="AC2478" i="5" s="1"/>
  <c r="AC2479" i="5" a="1"/>
  <c r="AC2479" i="5" s="1"/>
  <c r="AC2480" i="5" a="1"/>
  <c r="AC2480" i="5" s="1"/>
  <c r="AC2481" i="5" a="1"/>
  <c r="AC2481" i="5" s="1"/>
  <c r="AC2482" i="5" a="1"/>
  <c r="AC2482" i="5" s="1"/>
  <c r="AC2483" i="5" a="1"/>
  <c r="AC2483" i="5" s="1"/>
  <c r="AC2484" i="5" a="1"/>
  <c r="AC2484" i="5" s="1"/>
  <c r="AC2485" i="5" a="1"/>
  <c r="AC2485" i="5" s="1"/>
  <c r="AC2486" i="5" a="1"/>
  <c r="AC2486" i="5" s="1"/>
  <c r="AC2487" i="5" a="1"/>
  <c r="AC2487" i="5" s="1"/>
  <c r="AC2488" i="5" a="1"/>
  <c r="AC2488" i="5" s="1"/>
  <c r="AC2489" i="5" a="1"/>
  <c r="AC2489" i="5" s="1"/>
  <c r="AC2490" i="5" a="1"/>
  <c r="AC2490" i="5" s="1"/>
  <c r="AC2491" i="5" a="1"/>
  <c r="AC2491" i="5" s="1"/>
  <c r="AC2492" i="5" a="1"/>
  <c r="AC2492" i="5" s="1"/>
  <c r="AC2493" i="5" a="1"/>
  <c r="AC2493" i="5" s="1"/>
  <c r="AC2494" i="5" a="1"/>
  <c r="AC2494" i="5" s="1"/>
  <c r="AC2495" i="5" a="1"/>
  <c r="AC2495" i="5" s="1"/>
  <c r="AC2496" i="5" a="1"/>
  <c r="AC2496" i="5" s="1"/>
  <c r="AC2497" i="5" a="1"/>
  <c r="AC2497" i="5" s="1"/>
  <c r="AC2498" i="5" a="1"/>
  <c r="AC2498" i="5" s="1"/>
  <c r="AC2499" i="5" a="1"/>
  <c r="AC2499" i="5" s="1"/>
  <c r="AC2500" i="5" a="1"/>
  <c r="AC2500" i="5" s="1"/>
  <c r="AC2501" i="5" a="1"/>
  <c r="AC2501" i="5" s="1"/>
  <c r="AC2502" i="5" a="1"/>
  <c r="AC2502" i="5" s="1"/>
  <c r="AC2503" i="5" a="1"/>
  <c r="AC2503" i="5" s="1"/>
  <c r="AC2504" i="5" a="1"/>
  <c r="AC2504" i="5" s="1"/>
  <c r="AC2505" i="5" a="1"/>
  <c r="AC2505" i="5" s="1"/>
  <c r="AC2506" i="5" a="1"/>
  <c r="AC2506" i="5" s="1"/>
  <c r="AC2507" i="5" a="1"/>
  <c r="AC2507" i="5" s="1"/>
  <c r="AC2508" i="5" a="1"/>
  <c r="AC2508" i="5" s="1"/>
  <c r="AC2509" i="5" a="1"/>
  <c r="AC2509" i="5" s="1"/>
  <c r="AC2510" i="5" a="1"/>
  <c r="AC2510" i="5" s="1"/>
  <c r="AC2511" i="5" a="1"/>
  <c r="AC2511" i="5" s="1"/>
  <c r="AC2512" i="5" a="1"/>
  <c r="AC2512" i="5" s="1"/>
  <c r="AC2513" i="5" a="1"/>
  <c r="AC2513" i="5" s="1"/>
  <c r="AC2514" i="5" a="1"/>
  <c r="AC2514" i="5" s="1"/>
  <c r="AC2515" i="5" a="1"/>
  <c r="AC2515" i="5"/>
  <c r="AC2516" i="5" a="1"/>
  <c r="AC2516" i="5" s="1"/>
  <c r="AC2517" i="5" a="1"/>
  <c r="AC2517" i="5" s="1"/>
  <c r="AC2518" i="5" a="1"/>
  <c r="AC2518" i="5" s="1"/>
  <c r="AC2519" i="5" a="1"/>
  <c r="AC2519" i="5" s="1"/>
  <c r="AC2520" i="5" a="1"/>
  <c r="AC2520" i="5" s="1"/>
  <c r="AC2521" i="5" a="1"/>
  <c r="AC2521" i="5" s="1"/>
  <c r="AC2522" i="5" a="1"/>
  <c r="AC2522" i="5" s="1"/>
  <c r="AC2523" i="5" a="1"/>
  <c r="AC2523" i="5" s="1"/>
  <c r="AC2524" i="5" a="1"/>
  <c r="AC2524" i="5" s="1"/>
  <c r="AC2525" i="5" a="1"/>
  <c r="AC2525" i="5" s="1"/>
  <c r="AC2526" i="5" a="1"/>
  <c r="AC2526" i="5" s="1"/>
  <c r="AC2527" i="5" a="1"/>
  <c r="AC2527" i="5" s="1"/>
  <c r="AC2528" i="5" a="1"/>
  <c r="AC2528" i="5" s="1"/>
  <c r="AC2529" i="5" a="1"/>
  <c r="AC2529" i="5" s="1"/>
  <c r="AC2530" i="5" a="1"/>
  <c r="AC2530" i="5" s="1"/>
  <c r="AC2531" i="5" a="1"/>
  <c r="AC2531" i="5" s="1"/>
  <c r="AC2532" i="5" a="1"/>
  <c r="AC2532" i="5" s="1"/>
  <c r="AC2533" i="5" a="1"/>
  <c r="AC2533" i="5" s="1"/>
  <c r="AC2534" i="5" a="1"/>
  <c r="AC2534" i="5" s="1"/>
  <c r="AC2535" i="5" a="1"/>
  <c r="AC2535" i="5" s="1"/>
  <c r="AC2536" i="5" a="1"/>
  <c r="AC2536" i="5" s="1"/>
  <c r="AC2537" i="5" a="1"/>
  <c r="AC2537" i="5" s="1"/>
  <c r="AC2538" i="5" a="1"/>
  <c r="AC2538" i="5" s="1"/>
  <c r="AC2539" i="5" a="1"/>
  <c r="AC2539" i="5" s="1"/>
  <c r="AC2540" i="5" a="1"/>
  <c r="AC2540" i="5" s="1"/>
  <c r="AC2541" i="5" a="1"/>
  <c r="AC2541" i="5" s="1"/>
  <c r="AC2542" i="5" a="1"/>
  <c r="AC2542" i="5" s="1"/>
  <c r="AC2543" i="5" a="1"/>
  <c r="AC2543" i="5" s="1"/>
  <c r="AC2544" i="5" a="1"/>
  <c r="AC2544" i="5" s="1"/>
  <c r="AC2545" i="5" a="1"/>
  <c r="AC2545" i="5" s="1"/>
  <c r="AC2546" i="5" a="1"/>
  <c r="AC2546" i="5" s="1"/>
  <c r="AC2547" i="5" a="1"/>
  <c r="AC2547" i="5" s="1"/>
  <c r="AC2548" i="5" a="1"/>
  <c r="AC2548" i="5" s="1"/>
  <c r="AC2549" i="5" a="1"/>
  <c r="AC2549" i="5" s="1"/>
  <c r="AC2550" i="5" a="1"/>
  <c r="AC2550" i="5" s="1"/>
  <c r="AC2551" i="5" a="1"/>
  <c r="AC2551" i="5" s="1"/>
  <c r="AC2552" i="5" a="1"/>
  <c r="AC2552" i="5" s="1"/>
  <c r="AC2553" i="5" a="1"/>
  <c r="AC2553" i="5" s="1"/>
  <c r="AC2554" i="5" a="1"/>
  <c r="AC2554" i="5" s="1"/>
  <c r="AC2555" i="5" a="1"/>
  <c r="AC2555" i="5" s="1"/>
  <c r="AC2556" i="5" a="1"/>
  <c r="AC2556" i="5" s="1"/>
  <c r="AC2557" i="5" a="1"/>
  <c r="AC2557" i="5" s="1"/>
  <c r="AC2558" i="5" a="1"/>
  <c r="AC2558" i="5" s="1"/>
  <c r="AC2559" i="5" a="1"/>
  <c r="AC2559" i="5" s="1"/>
  <c r="AC2560" i="5" a="1"/>
  <c r="AC2560" i="5" s="1"/>
  <c r="AC2561" i="5" a="1"/>
  <c r="AC2561" i="5" s="1"/>
  <c r="AC2562" i="5" a="1"/>
  <c r="AC2562" i="5" s="1"/>
  <c r="AC2563" i="5" a="1"/>
  <c r="AC2563" i="5" s="1"/>
  <c r="AC2564" i="5" a="1"/>
  <c r="AC2564" i="5" s="1"/>
  <c r="AC2565" i="5" a="1"/>
  <c r="AC2565" i="5" s="1"/>
  <c r="AC2566" i="5" a="1"/>
  <c r="AC2566" i="5" s="1"/>
  <c r="AC2567" i="5" a="1"/>
  <c r="AC2567" i="5" s="1"/>
  <c r="AC2568" i="5" a="1"/>
  <c r="AC2568" i="5" s="1"/>
  <c r="AC2569" i="5" a="1"/>
  <c r="AC2569" i="5" s="1"/>
  <c r="AC2570" i="5" a="1"/>
  <c r="AC2570" i="5" s="1"/>
  <c r="AC2571" i="5" a="1"/>
  <c r="AC2571" i="5" s="1"/>
  <c r="AC2572" i="5" a="1"/>
  <c r="AC2572" i="5" s="1"/>
  <c r="AC2573" i="5" a="1"/>
  <c r="AC2573" i="5" s="1"/>
  <c r="AC2574" i="5" a="1"/>
  <c r="AC2574" i="5" s="1"/>
  <c r="AC2575" i="5" a="1"/>
  <c r="AC2575" i="5" s="1"/>
  <c r="AC2576" i="5" a="1"/>
  <c r="AC2576" i="5" s="1"/>
  <c r="AC2577" i="5" a="1"/>
  <c r="AC2577" i="5" s="1"/>
  <c r="AC2578" i="5" a="1"/>
  <c r="AC2578" i="5" s="1"/>
  <c r="AC2579" i="5" a="1"/>
  <c r="AC2579" i="5"/>
  <c r="AC2580" i="5" a="1"/>
  <c r="AC2580" i="5" s="1"/>
  <c r="AC2581" i="5" a="1"/>
  <c r="AC2581" i="5" s="1"/>
  <c r="AC2582" i="5" a="1"/>
  <c r="AC2582" i="5" s="1"/>
  <c r="AC2583" i="5" a="1"/>
  <c r="AC2583" i="5" s="1"/>
  <c r="AC2584" i="5" a="1"/>
  <c r="AC2584" i="5" s="1"/>
  <c r="AC2585" i="5" a="1"/>
  <c r="AC2585" i="5" s="1"/>
  <c r="AC2586" i="5" a="1"/>
  <c r="AC2586" i="5" s="1"/>
  <c r="AC2587" i="5" a="1"/>
  <c r="AC2587" i="5" s="1"/>
  <c r="AC2588" i="5" a="1"/>
  <c r="AC2588" i="5" s="1"/>
  <c r="AC2589" i="5" a="1"/>
  <c r="AC2589" i="5" s="1"/>
  <c r="AC2590" i="5" a="1"/>
  <c r="AC2590" i="5" s="1"/>
  <c r="AC2591" i="5" a="1"/>
  <c r="AC2591" i="5" s="1"/>
  <c r="AC2592" i="5" a="1"/>
  <c r="AC2592" i="5" s="1"/>
  <c r="AC2593" i="5" a="1"/>
  <c r="AC2593" i="5" s="1"/>
  <c r="AC2594" i="5" a="1"/>
  <c r="AC2594" i="5" s="1"/>
  <c r="AC2595" i="5" a="1"/>
  <c r="AC2595" i="5" s="1"/>
  <c r="AC2596" i="5" a="1"/>
  <c r="AC2596" i="5" s="1"/>
  <c r="AC2597" i="5" a="1"/>
  <c r="AC2597" i="5" s="1"/>
  <c r="AC2598" i="5" a="1"/>
  <c r="AC2598" i="5" s="1"/>
  <c r="AC2599" i="5" a="1"/>
  <c r="AC2599" i="5" s="1"/>
  <c r="AC2600" i="5" a="1"/>
  <c r="AC2600" i="5" s="1"/>
  <c r="AC2601" i="5" a="1"/>
  <c r="AC2601" i="5" s="1"/>
  <c r="AC2602" i="5" a="1"/>
  <c r="AC2602" i="5" s="1"/>
  <c r="AC2603" i="5" a="1"/>
  <c r="AC2603" i="5" s="1"/>
  <c r="AC2604" i="5" a="1"/>
  <c r="AC2604" i="5" s="1"/>
  <c r="AC2605" i="5" a="1"/>
  <c r="AC2605" i="5" s="1"/>
  <c r="AC2606" i="5" a="1"/>
  <c r="AC2606" i="5" s="1"/>
  <c r="AC2607" i="5" a="1"/>
  <c r="AC2607" i="5" s="1"/>
  <c r="AC2608" i="5" a="1"/>
  <c r="AC2608" i="5" s="1"/>
  <c r="AC2609" i="5" a="1"/>
  <c r="AC2609" i="5" s="1"/>
  <c r="AC2610" i="5" a="1"/>
  <c r="AC2610" i="5" s="1"/>
  <c r="AC2611" i="5" a="1"/>
  <c r="AC2611" i="5" s="1"/>
  <c r="AC2612" i="5" a="1"/>
  <c r="AC2612" i="5" s="1"/>
  <c r="AC2613" i="5" a="1"/>
  <c r="AC2613" i="5" s="1"/>
  <c r="AC2614" i="5" a="1"/>
  <c r="AC2614" i="5" s="1"/>
  <c r="AC2615" i="5" a="1"/>
  <c r="AC2615" i="5" s="1"/>
  <c r="AC2616" i="5" a="1"/>
  <c r="AC2616" i="5" s="1"/>
  <c r="AC2617" i="5" a="1"/>
  <c r="AC2617" i="5" s="1"/>
  <c r="AC2618" i="5" a="1"/>
  <c r="AC2618" i="5" s="1"/>
  <c r="AC2619" i="5" a="1"/>
  <c r="AC2619" i="5" s="1"/>
  <c r="AC2620" i="5" a="1"/>
  <c r="AC2620" i="5" s="1"/>
  <c r="AC2621" i="5" a="1"/>
  <c r="AC2621" i="5" s="1"/>
  <c r="AC2622" i="5" a="1"/>
  <c r="AC2622" i="5" s="1"/>
  <c r="AC2623" i="5" a="1"/>
  <c r="AC2623" i="5" s="1"/>
  <c r="AC2624" i="5" a="1"/>
  <c r="AC2624" i="5" s="1"/>
  <c r="AC2625" i="5" a="1"/>
  <c r="AC2625" i="5" s="1"/>
  <c r="AC2626" i="5" a="1"/>
  <c r="AC2626" i="5" s="1"/>
  <c r="AC2627" i="5" a="1"/>
  <c r="AC2627" i="5" s="1"/>
  <c r="AC2628" i="5" a="1"/>
  <c r="AC2628" i="5" s="1"/>
  <c r="AC2629" i="5" a="1"/>
  <c r="AC2629" i="5" s="1"/>
  <c r="AC2630" i="5" a="1"/>
  <c r="AC2630" i="5" s="1"/>
  <c r="AC2631" i="5" a="1"/>
  <c r="AC2631" i="5" s="1"/>
  <c r="AC2632" i="5" a="1"/>
  <c r="AC2632" i="5" s="1"/>
  <c r="AC2633" i="5" a="1"/>
  <c r="AC2633" i="5" s="1"/>
  <c r="AC2634" i="5" a="1"/>
  <c r="AC2634" i="5" s="1"/>
  <c r="AC2635" i="5" a="1"/>
  <c r="AC2635" i="5"/>
  <c r="AC2636" i="5" a="1"/>
  <c r="AC2636" i="5" s="1"/>
  <c r="AC2637" i="5" a="1"/>
  <c r="AC2637" i="5" s="1"/>
  <c r="AC2638" i="5" a="1"/>
  <c r="AC2638" i="5" s="1"/>
  <c r="AC2639" i="5" a="1"/>
  <c r="AC2639" i="5" s="1"/>
  <c r="AC2640" i="5" a="1"/>
  <c r="AC2640" i="5" s="1"/>
  <c r="AC2641" i="5" a="1"/>
  <c r="AC2641" i="5" s="1"/>
  <c r="AC2642" i="5" a="1"/>
  <c r="AC2642" i="5" s="1"/>
  <c r="AC2643" i="5" a="1"/>
  <c r="AC2643" i="5" s="1"/>
  <c r="AC2644" i="5" a="1"/>
  <c r="AC2644" i="5" s="1"/>
  <c r="AC2645" i="5" a="1"/>
  <c r="AC2645" i="5" s="1"/>
  <c r="AC2646" i="5" a="1"/>
  <c r="AC2646" i="5" s="1"/>
  <c r="AC2647" i="5" a="1"/>
  <c r="AC2647" i="5" s="1"/>
  <c r="AC2648" i="5" a="1"/>
  <c r="AC2648" i="5" s="1"/>
  <c r="AC2649" i="5" a="1"/>
  <c r="AC2649" i="5" s="1"/>
  <c r="AC2650" i="5" a="1"/>
  <c r="AC2650" i="5" s="1"/>
  <c r="AC2651" i="5" a="1"/>
  <c r="AC2651" i="5" s="1"/>
  <c r="AC2652" i="5" a="1"/>
  <c r="AC2652" i="5" s="1"/>
  <c r="AC2653" i="5" a="1"/>
  <c r="AC2653" i="5" s="1"/>
  <c r="AC2654" i="5" a="1"/>
  <c r="AC2654" i="5" s="1"/>
  <c r="AC2655" i="5" a="1"/>
  <c r="AC2655" i="5" s="1"/>
  <c r="AC2656" i="5" a="1"/>
  <c r="AC2656" i="5" s="1"/>
  <c r="AC2657" i="5" a="1"/>
  <c r="AC2657" i="5" s="1"/>
  <c r="AC2658" i="5" a="1"/>
  <c r="AC2658" i="5" s="1"/>
  <c r="AC2659" i="5" a="1"/>
  <c r="AC2659" i="5" s="1"/>
  <c r="AC2660" i="5" a="1"/>
  <c r="AC2660" i="5" s="1"/>
  <c r="AC2661" i="5" a="1"/>
  <c r="AC2661" i="5" s="1"/>
  <c r="AC2662" i="5" a="1"/>
  <c r="AC2662" i="5" s="1"/>
  <c r="AC2663" i="5" a="1"/>
  <c r="AC2663" i="5" s="1"/>
  <c r="AC2664" i="5" a="1"/>
  <c r="AC2664" i="5" s="1"/>
  <c r="AC2665" i="5" a="1"/>
  <c r="AC2665" i="5" s="1"/>
  <c r="AC2666" i="5" a="1"/>
  <c r="AC2666" i="5" s="1"/>
  <c r="AC2667" i="5" a="1"/>
  <c r="AC2667" i="5" s="1"/>
  <c r="AC2668" i="5" a="1"/>
  <c r="AC2668" i="5" s="1"/>
  <c r="AC2669" i="5" a="1"/>
  <c r="AC2669" i="5" s="1"/>
  <c r="AC2670" i="5" a="1"/>
  <c r="AC2670" i="5" s="1"/>
  <c r="AC2671" i="5" a="1"/>
  <c r="AC2671" i="5" s="1"/>
  <c r="AC2672" i="5" a="1"/>
  <c r="AC2672" i="5" s="1"/>
  <c r="AC2673" i="5" a="1"/>
  <c r="AC2673" i="5" s="1"/>
  <c r="AC2674" i="5" a="1"/>
  <c r="AC2674" i="5" s="1"/>
  <c r="AC2675" i="5" a="1"/>
  <c r="AC2675" i="5" s="1"/>
  <c r="AC2676" i="5" a="1"/>
  <c r="AC2676" i="5" s="1"/>
  <c r="AC2677" i="5" a="1"/>
  <c r="AC2677" i="5" s="1"/>
  <c r="AC2678" i="5" a="1"/>
  <c r="AC2678" i="5" s="1"/>
  <c r="AC2679" i="5" a="1"/>
  <c r="AC2679" i="5" s="1"/>
  <c r="AC2680" i="5" a="1"/>
  <c r="AC2680" i="5" s="1"/>
  <c r="AC2681" i="5" a="1"/>
  <c r="AC2681" i="5" s="1"/>
  <c r="AC2682" i="5" a="1"/>
  <c r="AC2682" i="5" s="1"/>
  <c r="AC2683" i="5" a="1"/>
  <c r="AC2683" i="5" s="1"/>
  <c r="AC2684" i="5" a="1"/>
  <c r="AC2684" i="5" s="1"/>
  <c r="AC2685" i="5" a="1"/>
  <c r="AC2685" i="5" s="1"/>
  <c r="AC2686" i="5" a="1"/>
  <c r="AC2686" i="5" s="1"/>
  <c r="AC2687" i="5" a="1"/>
  <c r="AC2687" i="5" s="1"/>
  <c r="AC2688" i="5" a="1"/>
  <c r="AC2688" i="5" s="1"/>
  <c r="AC2689" i="5" a="1"/>
  <c r="AC2689" i="5" s="1"/>
  <c r="AC2690" i="5" a="1"/>
  <c r="AC2690" i="5" s="1"/>
  <c r="AC2691" i="5" a="1"/>
  <c r="AC2691" i="5" s="1"/>
  <c r="AC2692" i="5" a="1"/>
  <c r="AC2692" i="5" s="1"/>
  <c r="AC2693" i="5" a="1"/>
  <c r="AC2693" i="5" s="1"/>
  <c r="AC2694" i="5" a="1"/>
  <c r="AC2694" i="5" s="1"/>
  <c r="AC2695" i="5" a="1"/>
  <c r="AC2695" i="5" s="1"/>
  <c r="AC2696" i="5" a="1"/>
  <c r="AC2696" i="5" s="1"/>
  <c r="AC2697" i="5" a="1"/>
  <c r="AC2697" i="5" s="1"/>
  <c r="AC2698" i="5" a="1"/>
  <c r="AC2698" i="5" s="1"/>
  <c r="AC2699" i="5" a="1"/>
  <c r="AC2699" i="5"/>
  <c r="AC2700" i="5" a="1"/>
  <c r="AC2700" i="5" s="1"/>
  <c r="AC2701" i="5" a="1"/>
  <c r="AC2701" i="5" s="1"/>
  <c r="AC2702" i="5" a="1"/>
  <c r="AC2702" i="5" s="1"/>
  <c r="AC2703" i="5" a="1"/>
  <c r="AC2703" i="5" s="1"/>
  <c r="AC2704" i="5" a="1"/>
  <c r="AC2704" i="5" s="1"/>
  <c r="AC2705" i="5" a="1"/>
  <c r="AC2705" i="5" s="1"/>
  <c r="AC2706" i="5" a="1"/>
  <c r="AC2706" i="5" s="1"/>
  <c r="AC2707" i="5" a="1"/>
  <c r="AC2707" i="5" s="1"/>
  <c r="AC2708" i="5" a="1"/>
  <c r="AC2708" i="5" s="1"/>
  <c r="AC2709" i="5" a="1"/>
  <c r="AC2709" i="5" s="1"/>
  <c r="AC2710" i="5" a="1"/>
  <c r="AC2710" i="5" s="1"/>
  <c r="AC2711" i="5" a="1"/>
  <c r="AC2711" i="5" s="1"/>
  <c r="AC2712" i="5" a="1"/>
  <c r="AC2712" i="5" s="1"/>
  <c r="AC2713" i="5" a="1"/>
  <c r="AC2713" i="5" s="1"/>
  <c r="AC2714" i="5" a="1"/>
  <c r="AC2714" i="5" s="1"/>
  <c r="AC2715" i="5" a="1"/>
  <c r="AC2715" i="5" s="1"/>
  <c r="AC2716" i="5" a="1"/>
  <c r="AC2716" i="5" s="1"/>
  <c r="AC2717" i="5" a="1"/>
  <c r="AC2717" i="5" s="1"/>
  <c r="AC2718" i="5" a="1"/>
  <c r="AC2718" i="5" s="1"/>
  <c r="AC2719" i="5" a="1"/>
  <c r="AC2719" i="5" s="1"/>
  <c r="AC2720" i="5" a="1"/>
  <c r="AC2720" i="5" s="1"/>
  <c r="AC2721" i="5" a="1"/>
  <c r="AC2721" i="5" s="1"/>
  <c r="AC2722" i="5" a="1"/>
  <c r="AC2722" i="5" s="1"/>
  <c r="AC2723" i="5" a="1"/>
  <c r="AC2723" i="5" s="1"/>
  <c r="AC2724" i="5" a="1"/>
  <c r="AC2724" i="5" s="1"/>
  <c r="AC2725" i="5" a="1"/>
  <c r="AC2725" i="5" s="1"/>
  <c r="AC2726" i="5" a="1"/>
  <c r="AC2726" i="5" s="1"/>
  <c r="AC2727" i="5" a="1"/>
  <c r="AC2727" i="5" s="1"/>
  <c r="AC2728" i="5" a="1"/>
  <c r="AC2728" i="5" s="1"/>
  <c r="AC2729" i="5" a="1"/>
  <c r="AC2729" i="5" s="1"/>
  <c r="AC2730" i="5" a="1"/>
  <c r="AC2730" i="5" s="1"/>
  <c r="AC2731" i="5" a="1"/>
  <c r="AC2731" i="5" s="1"/>
  <c r="AC2732" i="5" a="1"/>
  <c r="AC2732" i="5" s="1"/>
  <c r="AC2733" i="5" a="1"/>
  <c r="AC2733" i="5" s="1"/>
  <c r="AC2734" i="5" a="1"/>
  <c r="AC2734" i="5" s="1"/>
  <c r="AC2735" i="5" a="1"/>
  <c r="AC2735" i="5" s="1"/>
  <c r="AC2736" i="5" a="1"/>
  <c r="AC2736" i="5" s="1"/>
  <c r="AC2737" i="5" a="1"/>
  <c r="AC2737" i="5" s="1"/>
  <c r="AC2738" i="5" a="1"/>
  <c r="AC2738" i="5" s="1"/>
  <c r="AC2739" i="5" a="1"/>
  <c r="AC2739" i="5" s="1"/>
  <c r="AC2740" i="5" a="1"/>
  <c r="AC2740" i="5" s="1"/>
  <c r="AC2741" i="5" a="1"/>
  <c r="AC2741" i="5" s="1"/>
  <c r="AC2742" i="5" a="1"/>
  <c r="AC2742" i="5" s="1"/>
  <c r="AC2743" i="5" a="1"/>
  <c r="AC2743" i="5" s="1"/>
  <c r="AC2744" i="5" a="1"/>
  <c r="AC2744" i="5" s="1"/>
  <c r="AC2745" i="5" a="1"/>
  <c r="AC2745" i="5" s="1"/>
  <c r="AC2746" i="5" a="1"/>
  <c r="AC2746" i="5" s="1"/>
  <c r="AC2747" i="5" a="1"/>
  <c r="AC2747" i="5" s="1"/>
  <c r="AC2748" i="5" a="1"/>
  <c r="AC2748" i="5" s="1"/>
  <c r="AC2749" i="5" a="1"/>
  <c r="AC2749" i="5" s="1"/>
  <c r="AC2750" i="5" a="1"/>
  <c r="AC2750" i="5" s="1"/>
  <c r="AC2751" i="5" a="1"/>
  <c r="AC2751" i="5" s="1"/>
  <c r="AC2752" i="5" a="1"/>
  <c r="AC2752" i="5" s="1"/>
  <c r="AC2753" i="5" a="1"/>
  <c r="AC2753" i="5" s="1"/>
  <c r="AC2754" i="5" a="1"/>
  <c r="AC2754" i="5" s="1"/>
  <c r="AC2755" i="5" a="1"/>
  <c r="AC2755" i="5" s="1"/>
  <c r="AC2756" i="5" a="1"/>
  <c r="AC2756" i="5" s="1"/>
  <c r="AC2757" i="5" a="1"/>
  <c r="AC2757" i="5" s="1"/>
  <c r="AC2758" i="5" a="1"/>
  <c r="AC2758" i="5" s="1"/>
  <c r="AC2759" i="5" a="1"/>
  <c r="AC2759" i="5" s="1"/>
  <c r="AC2760" i="5" a="1"/>
  <c r="AC2760" i="5" s="1"/>
  <c r="AC2761" i="5" a="1"/>
  <c r="AC2761" i="5" s="1"/>
  <c r="AC2762" i="5" a="1"/>
  <c r="AC2762" i="5" s="1"/>
  <c r="AC2763" i="5" a="1"/>
  <c r="AC2763" i="5"/>
  <c r="AC2764" i="5" a="1"/>
  <c r="AC2764" i="5" s="1"/>
  <c r="AC2765" i="5" a="1"/>
  <c r="AC2765" i="5" s="1"/>
  <c r="AC2766" i="5" a="1"/>
  <c r="AC2766" i="5" s="1"/>
  <c r="AC2767" i="5" a="1"/>
  <c r="AC2767" i="5" s="1"/>
  <c r="AC2768" i="5" a="1"/>
  <c r="AC2768" i="5" s="1"/>
  <c r="AC2769" i="5" a="1"/>
  <c r="AC2769" i="5" s="1"/>
  <c r="AC2770" i="5" a="1"/>
  <c r="AC2770" i="5" s="1"/>
  <c r="AC2771" i="5" a="1"/>
  <c r="AC2771" i="5" s="1"/>
  <c r="AC2772" i="5" a="1"/>
  <c r="AC2772" i="5" s="1"/>
  <c r="AC2773" i="5" a="1"/>
  <c r="AC2773" i="5" s="1"/>
  <c r="AC2774" i="5" a="1"/>
  <c r="AC2774" i="5" s="1"/>
  <c r="AC2775" i="5" a="1"/>
  <c r="AC2775" i="5" s="1"/>
  <c r="AC2776" i="5" a="1"/>
  <c r="AC2776" i="5" s="1"/>
  <c r="AC2777" i="5" a="1"/>
  <c r="AC2777" i="5" s="1"/>
  <c r="AC2778" i="5" a="1"/>
  <c r="AC2778" i="5" s="1"/>
  <c r="AC2779" i="5" a="1"/>
  <c r="AC2779" i="5" s="1"/>
  <c r="AC2780" i="5" a="1"/>
  <c r="AC2780" i="5" s="1"/>
  <c r="AC2781" i="5" a="1"/>
  <c r="AC2781" i="5" s="1"/>
  <c r="AC2782" i="5" a="1"/>
  <c r="AC2782" i="5" s="1"/>
  <c r="AC2783" i="5" a="1"/>
  <c r="AC2783" i="5" s="1"/>
  <c r="AC2784" i="5" a="1"/>
  <c r="AC2784" i="5" s="1"/>
  <c r="AC2785" i="5" a="1"/>
  <c r="AC2785" i="5" s="1"/>
  <c r="AC2786" i="5" a="1"/>
  <c r="AC2786" i="5" s="1"/>
  <c r="AC2787" i="5" a="1"/>
  <c r="AC2787" i="5" s="1"/>
  <c r="AC2788" i="5" a="1"/>
  <c r="AC2788" i="5" s="1"/>
  <c r="AC2789" i="5" a="1"/>
  <c r="AC2789" i="5" s="1"/>
  <c r="AC2790" i="5" a="1"/>
  <c r="AC2790" i="5" s="1"/>
  <c r="AC2791" i="5" a="1"/>
  <c r="AC2791" i="5" s="1"/>
  <c r="AC2792" i="5" a="1"/>
  <c r="AC2792" i="5" s="1"/>
  <c r="AC2793" i="5" a="1"/>
  <c r="AC2793" i="5" s="1"/>
  <c r="AC2794" i="5" a="1"/>
  <c r="AC2794" i="5" s="1"/>
  <c r="AC2795" i="5" a="1"/>
  <c r="AC2795" i="5" s="1"/>
  <c r="AC2796" i="5" a="1"/>
  <c r="AC2796" i="5" s="1"/>
  <c r="AC2797" i="5" a="1"/>
  <c r="AC2797" i="5" s="1"/>
  <c r="AC2798" i="5" a="1"/>
  <c r="AC2798" i="5" s="1"/>
  <c r="AC2799" i="5" a="1"/>
  <c r="AC2799" i="5" s="1"/>
  <c r="AC2800" i="5" a="1"/>
  <c r="AC2800" i="5" s="1"/>
  <c r="AC2801" i="5" a="1"/>
  <c r="AC2801" i="5" s="1"/>
  <c r="AC2802" i="5" a="1"/>
  <c r="AC2802" i="5" s="1"/>
  <c r="AC2803" i="5" a="1"/>
  <c r="AC2803" i="5" s="1"/>
  <c r="AC2804" i="5" a="1"/>
  <c r="AC2804" i="5" s="1"/>
  <c r="AC2805" i="5" a="1"/>
  <c r="AC2805" i="5" s="1"/>
  <c r="AC2806" i="5" a="1"/>
  <c r="AC2806" i="5" s="1"/>
  <c r="AC2807" i="5" a="1"/>
  <c r="AC2807" i="5" s="1"/>
  <c r="AC2808" i="5" a="1"/>
  <c r="AC2808" i="5" s="1"/>
  <c r="AC2809" i="5" a="1"/>
  <c r="AC2809" i="5" s="1"/>
  <c r="AC2810" i="5" a="1"/>
  <c r="AC2810" i="5" s="1"/>
  <c r="AC2811" i="5" a="1"/>
  <c r="AC2811" i="5" s="1"/>
  <c r="AC2812" i="5" a="1"/>
  <c r="AC2812" i="5" s="1"/>
  <c r="AC2813" i="5" a="1"/>
  <c r="AC2813" i="5" s="1"/>
  <c r="AC2814" i="5" a="1"/>
  <c r="AC2814" i="5" s="1"/>
  <c r="AC2815" i="5" a="1"/>
  <c r="AC2815" i="5" s="1"/>
  <c r="AC2816" i="5" a="1"/>
  <c r="AC2816" i="5" s="1"/>
  <c r="AC2817" i="5" a="1"/>
  <c r="AC2817" i="5" s="1"/>
  <c r="AC2818" i="5" a="1"/>
  <c r="AC2818" i="5" s="1"/>
  <c r="AC2819" i="5" a="1"/>
  <c r="AC2819" i="5" s="1"/>
  <c r="AC2820" i="5" a="1"/>
  <c r="AC2820" i="5" s="1"/>
  <c r="AC2821" i="5" a="1"/>
  <c r="AC2821" i="5" s="1"/>
  <c r="AC2822" i="5" a="1"/>
  <c r="AC2822" i="5" s="1"/>
  <c r="AC2823" i="5" a="1"/>
  <c r="AC2823" i="5" s="1"/>
  <c r="AC2824" i="5" a="1"/>
  <c r="AC2824" i="5" s="1"/>
  <c r="AC2825" i="5" a="1"/>
  <c r="AC2825" i="5" s="1"/>
  <c r="AC2826" i="5" a="1"/>
  <c r="AC2826" i="5" s="1"/>
  <c r="AC2827" i="5" a="1"/>
  <c r="AC2827" i="5"/>
  <c r="AC2828" i="5" a="1"/>
  <c r="AC2828" i="5" s="1"/>
  <c r="AC2829" i="5" a="1"/>
  <c r="AC2829" i="5" s="1"/>
  <c r="AC2830" i="5" a="1"/>
  <c r="AC2830" i="5" s="1"/>
  <c r="AC2831" i="5" a="1"/>
  <c r="AC2831" i="5" s="1"/>
  <c r="AC2832" i="5" a="1"/>
  <c r="AC2832" i="5" s="1"/>
  <c r="AC2833" i="5" a="1"/>
  <c r="AC2833" i="5" s="1"/>
  <c r="AC2834" i="5" a="1"/>
  <c r="AC2834" i="5" s="1"/>
  <c r="AC2835" i="5" a="1"/>
  <c r="AC2835" i="5" s="1"/>
  <c r="AC2836" i="5" a="1"/>
  <c r="AC2836" i="5" s="1"/>
  <c r="AC2837" i="5" a="1"/>
  <c r="AC2837" i="5" s="1"/>
  <c r="AC2838" i="5" a="1"/>
  <c r="AC2838" i="5" s="1"/>
  <c r="AC2839" i="5" a="1"/>
  <c r="AC2839" i="5" s="1"/>
  <c r="AC2840" i="5" a="1"/>
  <c r="AC2840" i="5" s="1"/>
  <c r="AC2841" i="5" a="1"/>
  <c r="AC2841" i="5" s="1"/>
  <c r="AC2842" i="5" a="1"/>
  <c r="AC2842" i="5" s="1"/>
  <c r="AC2843" i="5" a="1"/>
  <c r="AC2843" i="5" s="1"/>
  <c r="AC2844" i="5" a="1"/>
  <c r="AC2844" i="5" s="1"/>
  <c r="AC2845" i="5" a="1"/>
  <c r="AC2845" i="5" s="1"/>
  <c r="AC2846" i="5" a="1"/>
  <c r="AC2846" i="5" s="1"/>
  <c r="AC2847" i="5" a="1"/>
  <c r="AC2847" i="5" s="1"/>
  <c r="AC2848" i="5" a="1"/>
  <c r="AC2848" i="5" s="1"/>
  <c r="AC2849" i="5" a="1"/>
  <c r="AC2849" i="5" s="1"/>
  <c r="AC2850" i="5" a="1"/>
  <c r="AC2850" i="5" s="1"/>
  <c r="AC2851" i="5" a="1"/>
  <c r="AC2851" i="5" s="1"/>
  <c r="AC2852" i="5" a="1"/>
  <c r="AC2852" i="5" s="1"/>
  <c r="AC2853" i="5" a="1"/>
  <c r="AC2853" i="5" s="1"/>
  <c r="AC2854" i="5" a="1"/>
  <c r="AC2854" i="5" s="1"/>
  <c r="AC2855" i="5" a="1"/>
  <c r="AC2855" i="5" s="1"/>
  <c r="AC2856" i="5" a="1"/>
  <c r="AC2856" i="5" s="1"/>
  <c r="AC2857" i="5" a="1"/>
  <c r="AC2857" i="5" s="1"/>
  <c r="AC2858" i="5" a="1"/>
  <c r="AC2858" i="5" s="1"/>
  <c r="AC2859" i="5" a="1"/>
  <c r="AC2859" i="5" s="1"/>
  <c r="AC2860" i="5" a="1"/>
  <c r="AC2860" i="5" s="1"/>
  <c r="AC2861" i="5" a="1"/>
  <c r="AC2861" i="5" s="1"/>
  <c r="AC2862" i="5" a="1"/>
  <c r="AC2862" i="5" s="1"/>
  <c r="AC2863" i="5" a="1"/>
  <c r="AC2863" i="5" s="1"/>
  <c r="AC2864" i="5" a="1"/>
  <c r="AC2864" i="5" s="1"/>
  <c r="AC2865" i="5" a="1"/>
  <c r="AC2865" i="5" s="1"/>
  <c r="AC2866" i="5" a="1"/>
  <c r="AC2866" i="5" s="1"/>
  <c r="AC2867" i="5" a="1"/>
  <c r="AC2867" i="5" s="1"/>
  <c r="AC2868" i="5" a="1"/>
  <c r="AC2868" i="5" s="1"/>
  <c r="AC2869" i="5" a="1"/>
  <c r="AC2869" i="5" s="1"/>
  <c r="AC2870" i="5" a="1"/>
  <c r="AC2870" i="5" s="1"/>
  <c r="AC2871" i="5" a="1"/>
  <c r="AC2871" i="5" s="1"/>
  <c r="AC2872" i="5" a="1"/>
  <c r="AC2872" i="5" s="1"/>
  <c r="AC2873" i="5" a="1"/>
  <c r="AC2873" i="5" s="1"/>
  <c r="AC2874" i="5" a="1"/>
  <c r="AC2874" i="5" s="1"/>
  <c r="AC2875" i="5" a="1"/>
  <c r="AC2875" i="5" s="1"/>
  <c r="AC2876" i="5" a="1"/>
  <c r="AC2876" i="5" s="1"/>
  <c r="AC2877" i="5" a="1"/>
  <c r="AC2877" i="5" s="1"/>
  <c r="AC2878" i="5" a="1"/>
  <c r="AC2878" i="5" s="1"/>
  <c r="AC2879" i="5" a="1"/>
  <c r="AC2879" i="5" s="1"/>
  <c r="AC2880" i="5" a="1"/>
  <c r="AC2880" i="5" s="1"/>
  <c r="AC2881" i="5" a="1"/>
  <c r="AC2881" i="5" s="1"/>
  <c r="AC2882" i="5" a="1"/>
  <c r="AC2882" i="5" s="1"/>
  <c r="AC2883" i="5" a="1"/>
  <c r="AC2883" i="5" s="1"/>
  <c r="AC2884" i="5" a="1"/>
  <c r="AC2884" i="5" s="1"/>
  <c r="AC2885" i="5" a="1"/>
  <c r="AC2885" i="5" s="1"/>
  <c r="AC2886" i="5" a="1"/>
  <c r="AC2886" i="5" s="1"/>
  <c r="AC2887" i="5" a="1"/>
  <c r="AC2887" i="5" s="1"/>
  <c r="AC2888" i="5" a="1"/>
  <c r="AC2888" i="5" s="1"/>
  <c r="AC2889" i="5" a="1"/>
  <c r="AC2889" i="5" s="1"/>
  <c r="AC2890" i="5" a="1"/>
  <c r="AC2890" i="5" s="1"/>
  <c r="AC2891" i="5" a="1"/>
  <c r="AC2891" i="5"/>
  <c r="AC2892" i="5" a="1"/>
  <c r="AC2892" i="5" s="1"/>
  <c r="AC2893" i="5" a="1"/>
  <c r="AC2893" i="5" s="1"/>
  <c r="AC2894" i="5" a="1"/>
  <c r="AC2894" i="5" s="1"/>
  <c r="AC2895" i="5" a="1"/>
  <c r="AC2895" i="5" s="1"/>
  <c r="AC2896" i="5" a="1"/>
  <c r="AC2896" i="5" s="1"/>
  <c r="AC2897" i="5" a="1"/>
  <c r="AC2897" i="5" s="1"/>
  <c r="AC2898" i="5" a="1"/>
  <c r="AC2898" i="5" s="1"/>
  <c r="AC2899" i="5" a="1"/>
  <c r="AC2899" i="5" s="1"/>
  <c r="AC2900" i="5" a="1"/>
  <c r="AC2900" i="5" s="1"/>
  <c r="AC2901" i="5" a="1"/>
  <c r="AC2901" i="5" s="1"/>
  <c r="AC2902" i="5" a="1"/>
  <c r="AC2902" i="5" s="1"/>
  <c r="AC2903" i="5" a="1"/>
  <c r="AC2903" i="5" s="1"/>
  <c r="AC2904" i="5" a="1"/>
  <c r="AC2904" i="5" s="1"/>
  <c r="AC2905" i="5" a="1"/>
  <c r="AC2905" i="5" s="1"/>
  <c r="AC2906" i="5" a="1"/>
  <c r="AC2906" i="5" s="1"/>
  <c r="AC2907" i="5" a="1"/>
  <c r="AC2907" i="5" s="1"/>
  <c r="AC2908" i="5" a="1"/>
  <c r="AC2908" i="5" s="1"/>
  <c r="AC2909" i="5" a="1"/>
  <c r="AC2909" i="5" s="1"/>
  <c r="AC2910" i="5" a="1"/>
  <c r="AC2910" i="5" s="1"/>
  <c r="AC2911" i="5" a="1"/>
  <c r="AC2911" i="5" s="1"/>
  <c r="AC2912" i="5" a="1"/>
  <c r="AC2912" i="5" s="1"/>
  <c r="AC2913" i="5" a="1"/>
  <c r="AC2913" i="5" s="1"/>
  <c r="AC2914" i="5" a="1"/>
  <c r="AC2914" i="5" s="1"/>
  <c r="AC2915" i="5" a="1"/>
  <c r="AC2915" i="5" s="1"/>
  <c r="AC2916" i="5" a="1"/>
  <c r="AC2916" i="5" s="1"/>
  <c r="AC2917" i="5" a="1"/>
  <c r="AC2917" i="5" s="1"/>
  <c r="AC2918" i="5" a="1"/>
  <c r="AC2918" i="5" s="1"/>
  <c r="AC2919" i="5" a="1"/>
  <c r="AC2919" i="5" s="1"/>
  <c r="AC2920" i="5" a="1"/>
  <c r="AC2920" i="5" s="1"/>
  <c r="AC2921" i="5" a="1"/>
  <c r="AC2921" i="5" s="1"/>
  <c r="AC2922" i="5" a="1"/>
  <c r="AC2922" i="5" s="1"/>
  <c r="AC2923" i="5" a="1"/>
  <c r="AC2923" i="5" s="1"/>
  <c r="AC2924" i="5" a="1"/>
  <c r="AC2924" i="5" s="1"/>
  <c r="AC2925" i="5" a="1"/>
  <c r="AC2925" i="5" s="1"/>
  <c r="AC2926" i="5" a="1"/>
  <c r="AC2926" i="5" s="1"/>
  <c r="AC2927" i="5" a="1"/>
  <c r="AC2927" i="5" s="1"/>
  <c r="AC2928" i="5" a="1"/>
  <c r="AC2928" i="5" s="1"/>
  <c r="AC2929" i="5" a="1"/>
  <c r="AC2929" i="5" s="1"/>
  <c r="AC2930" i="5" a="1"/>
  <c r="AC2930" i="5" s="1"/>
  <c r="AC2931" i="5" a="1"/>
  <c r="AC2931" i="5" s="1"/>
  <c r="AC2932" i="5" a="1"/>
  <c r="AC2932" i="5" s="1"/>
  <c r="AC2933" i="5" a="1"/>
  <c r="AC2933" i="5" s="1"/>
  <c r="AC2934" i="5" a="1"/>
  <c r="AC2934" i="5" s="1"/>
  <c r="AC2935" i="5" a="1"/>
  <c r="AC2935" i="5" s="1"/>
  <c r="AC2936" i="5" a="1"/>
  <c r="AC2936" i="5" s="1"/>
  <c r="AC2937" i="5" a="1"/>
  <c r="AC2937" i="5" s="1"/>
  <c r="AC2938" i="5" a="1"/>
  <c r="AC2938" i="5" s="1"/>
  <c r="AC2939" i="5" a="1"/>
  <c r="AC2939" i="5" s="1"/>
  <c r="AC2940" i="5" a="1"/>
  <c r="AC2940" i="5" s="1"/>
  <c r="AC2941" i="5" a="1"/>
  <c r="AC2941" i="5" s="1"/>
  <c r="AC2942" i="5" a="1"/>
  <c r="AC2942" i="5" s="1"/>
  <c r="AC2943" i="5" a="1"/>
  <c r="AC2943" i="5" s="1"/>
  <c r="AC2944" i="5" a="1"/>
  <c r="AC2944" i="5" s="1"/>
  <c r="AC2945" i="5" a="1"/>
  <c r="AC2945" i="5" s="1"/>
  <c r="AC2946" i="5" a="1"/>
  <c r="AC2946" i="5" s="1"/>
  <c r="AC2947" i="5" a="1"/>
  <c r="AC2947" i="5" s="1"/>
  <c r="AC2948" i="5" a="1"/>
  <c r="AC2948" i="5" s="1"/>
  <c r="AC2949" i="5" a="1"/>
  <c r="AC2949" i="5" s="1"/>
  <c r="AC2950" i="5" a="1"/>
  <c r="AC2950" i="5" s="1"/>
  <c r="AC2951" i="5" a="1"/>
  <c r="AC2951" i="5" s="1"/>
  <c r="AC2952" i="5" a="1"/>
  <c r="AC2952" i="5" s="1"/>
  <c r="AC2953" i="5" a="1"/>
  <c r="AC2953" i="5" s="1"/>
  <c r="AC2954" i="5" a="1"/>
  <c r="AC2954" i="5" s="1"/>
  <c r="AC2955" i="5" a="1"/>
  <c r="AC2955" i="5"/>
  <c r="AC2956" i="5" a="1"/>
  <c r="AC2956" i="5" s="1"/>
  <c r="AC2957" i="5" a="1"/>
  <c r="AC2957" i="5" s="1"/>
  <c r="AC2958" i="5" a="1"/>
  <c r="AC2958" i="5" s="1"/>
  <c r="AC2959" i="5" a="1"/>
  <c r="AC2959" i="5" s="1"/>
  <c r="AC2960" i="5" a="1"/>
  <c r="AC2960" i="5" s="1"/>
  <c r="AC2961" i="5" a="1"/>
  <c r="AC2961" i="5" s="1"/>
  <c r="AC2962" i="5" a="1"/>
  <c r="AC2962" i="5" s="1"/>
  <c r="AC2963" i="5" a="1"/>
  <c r="AC2963" i="5" s="1"/>
  <c r="AC2964" i="5" a="1"/>
  <c r="AC2964" i="5" s="1"/>
  <c r="AC2965" i="5" a="1"/>
  <c r="AC2965" i="5" s="1"/>
  <c r="AC2966" i="5" a="1"/>
  <c r="AC2966" i="5" s="1"/>
  <c r="AC2967" i="5" a="1"/>
  <c r="AC2967" i="5" s="1"/>
  <c r="AC2968" i="5" a="1"/>
  <c r="AC2968" i="5" s="1"/>
  <c r="AC2969" i="5" a="1"/>
  <c r="AC2969" i="5" s="1"/>
  <c r="AC2970" i="5" a="1"/>
  <c r="AC2970" i="5" s="1"/>
  <c r="AC2971" i="5" a="1"/>
  <c r="AC2971" i="5" s="1"/>
  <c r="AC2972" i="5" a="1"/>
  <c r="AC2972" i="5" s="1"/>
  <c r="AC2973" i="5" a="1"/>
  <c r="AC2973" i="5" s="1"/>
  <c r="AC2974" i="5" a="1"/>
  <c r="AC2974" i="5" s="1"/>
  <c r="AC2975" i="5" a="1"/>
  <c r="AC2975" i="5" s="1"/>
  <c r="AC2976" i="5" a="1"/>
  <c r="AC2976" i="5" s="1"/>
  <c r="AC2977" i="5" a="1"/>
  <c r="AC2977" i="5" s="1"/>
  <c r="AC2978" i="5" a="1"/>
  <c r="AC2978" i="5" s="1"/>
  <c r="AC2979" i="5" a="1"/>
  <c r="AC2979" i="5" s="1"/>
  <c r="AC2980" i="5" a="1"/>
  <c r="AC2980" i="5" s="1"/>
  <c r="AC2981" i="5" a="1"/>
  <c r="AC2981" i="5" s="1"/>
  <c r="AC2982" i="5" a="1"/>
  <c r="AC2982" i="5" s="1"/>
  <c r="AC2983" i="5" a="1"/>
  <c r="AC2983" i="5" s="1"/>
  <c r="AC2984" i="5" a="1"/>
  <c r="AC2984" i="5" s="1"/>
  <c r="AC2985" i="5" a="1"/>
  <c r="AC2985" i="5" s="1"/>
  <c r="AC2986" i="5" a="1"/>
  <c r="AC2986" i="5" s="1"/>
  <c r="AC2987" i="5" a="1"/>
  <c r="AC2987" i="5" s="1"/>
  <c r="AC2988" i="5" a="1"/>
  <c r="AC2988" i="5" s="1"/>
  <c r="AC2989" i="5" a="1"/>
  <c r="AC2989" i="5" s="1"/>
  <c r="AC2990" i="5" a="1"/>
  <c r="AC2990" i="5" s="1"/>
  <c r="AC2991" i="5" a="1"/>
  <c r="AC2991" i="5" s="1"/>
  <c r="AC2992" i="5" a="1"/>
  <c r="AC2992" i="5" s="1"/>
  <c r="AC2993" i="5" a="1"/>
  <c r="AC2993" i="5" s="1"/>
  <c r="AC2994" i="5" a="1"/>
  <c r="AC2994" i="5" s="1"/>
  <c r="AC2995" i="5" a="1"/>
  <c r="AC2995" i="5" s="1"/>
  <c r="AC2996" i="5" a="1"/>
  <c r="AC2996" i="5" s="1"/>
  <c r="AC2997" i="5" a="1"/>
  <c r="AC2997" i="5" s="1"/>
  <c r="AC2998" i="5" a="1"/>
  <c r="AC2998" i="5" s="1"/>
  <c r="AC2999" i="5" a="1"/>
  <c r="AC2999" i="5" s="1"/>
  <c r="AC3000" i="5" a="1"/>
  <c r="AC3000" i="5" s="1"/>
  <c r="AC3001" i="5" a="1"/>
  <c r="AC3001" i="5" s="1"/>
  <c r="AC3002" i="5" a="1"/>
  <c r="AC3002" i="5" s="1"/>
  <c r="AC3003" i="5" a="1"/>
  <c r="AC3003" i="5"/>
  <c r="AC3004" i="5" a="1"/>
  <c r="AC3004" i="5" s="1"/>
  <c r="AC3005" i="5" a="1"/>
  <c r="AC3005" i="5" s="1"/>
  <c r="AC3006" i="5" a="1"/>
  <c r="AC3006" i="5" s="1"/>
  <c r="AC3007" i="5" a="1"/>
  <c r="AC3007" i="5" s="1"/>
  <c r="AC3008" i="5" a="1"/>
  <c r="AC3008" i="5" s="1"/>
  <c r="AC3009" i="5" a="1"/>
  <c r="AC3009" i="5" s="1"/>
  <c r="AC3010" i="5" a="1"/>
  <c r="AC3010" i="5" s="1"/>
  <c r="AC3011" i="5" a="1"/>
  <c r="AC3011" i="5" s="1"/>
  <c r="AC3012" i="5" a="1"/>
  <c r="AC3012" i="5" s="1"/>
  <c r="AC3013" i="5" a="1"/>
  <c r="AC3013" i="5" s="1"/>
  <c r="AC3014" i="5" a="1"/>
  <c r="AC3014" i="5" s="1"/>
  <c r="AC3015" i="5" a="1"/>
  <c r="AC3015" i="5" s="1"/>
  <c r="AC3016" i="5" a="1"/>
  <c r="AC3016" i="5" s="1"/>
  <c r="AC3017" i="5" a="1"/>
  <c r="AC3017" i="5" s="1"/>
  <c r="AC3018" i="5" a="1"/>
  <c r="AC3018" i="5" s="1"/>
  <c r="AC3019" i="5" a="1"/>
  <c r="AC3019" i="5"/>
  <c r="AC3020" i="5" a="1"/>
  <c r="AC3020" i="5" s="1"/>
  <c r="AC3021" i="5" a="1"/>
  <c r="AC3021" i="5" s="1"/>
  <c r="AC3022" i="5" a="1"/>
  <c r="AC3022" i="5" s="1"/>
  <c r="AC3023" i="5" a="1"/>
  <c r="AC3023" i="5" s="1"/>
  <c r="AC3024" i="5" a="1"/>
  <c r="AC3024" i="5" s="1"/>
  <c r="AC3025" i="5" a="1"/>
  <c r="AC3025" i="5" s="1"/>
  <c r="AC3026" i="5" a="1"/>
  <c r="AC3026" i="5" s="1"/>
  <c r="AC3027" i="5" a="1"/>
  <c r="AC3027" i="5" s="1"/>
  <c r="AC3028" i="5" a="1"/>
  <c r="AC3028" i="5" s="1"/>
  <c r="AC3029" i="5" a="1"/>
  <c r="AC3029" i="5" s="1"/>
  <c r="AC3030" i="5" a="1"/>
  <c r="AC3030" i="5" s="1"/>
  <c r="AC3031" i="5" a="1"/>
  <c r="AC3031" i="5" s="1"/>
  <c r="AC3032" i="5" a="1"/>
  <c r="AC3032" i="5" s="1"/>
  <c r="AC3033" i="5" a="1"/>
  <c r="AC3033" i="5" s="1"/>
  <c r="AC3034" i="5" a="1"/>
  <c r="AC3034" i="5" s="1"/>
  <c r="AC3035" i="5" a="1"/>
  <c r="AC3035" i="5" s="1"/>
  <c r="AC3036" i="5" a="1"/>
  <c r="AC3036" i="5" s="1"/>
  <c r="AC3037" i="5" a="1"/>
  <c r="AC3037" i="5" s="1"/>
  <c r="AC3038" i="5" a="1"/>
  <c r="AC3038" i="5" s="1"/>
  <c r="AC3039" i="5" a="1"/>
  <c r="AC3039" i="5" s="1"/>
  <c r="AC3040" i="5" a="1"/>
  <c r="AC3040" i="5" s="1"/>
  <c r="AC3041" i="5" a="1"/>
  <c r="AC3041" i="5" s="1"/>
  <c r="AC3042" i="5" a="1"/>
  <c r="AC3042" i="5" s="1"/>
  <c r="AC3043" i="5" a="1"/>
  <c r="AC3043" i="5" s="1"/>
  <c r="AC3044" i="5" a="1"/>
  <c r="AC3044" i="5" s="1"/>
  <c r="AC3045" i="5" a="1"/>
  <c r="AC3045" i="5" s="1"/>
  <c r="AC3046" i="5" a="1"/>
  <c r="AC3046" i="5" s="1"/>
  <c r="AC3047" i="5" a="1"/>
  <c r="AC3047" i="5" s="1"/>
  <c r="AC3048" i="5" a="1"/>
  <c r="AC3048" i="5" s="1"/>
  <c r="AC3049" i="5" a="1"/>
  <c r="AC3049" i="5" s="1"/>
  <c r="AC3050" i="5" a="1"/>
  <c r="AC3050" i="5" s="1"/>
  <c r="AC3051" i="5" a="1"/>
  <c r="AC3051" i="5" s="1"/>
  <c r="AC3052" i="5" a="1"/>
  <c r="AC3052" i="5" s="1"/>
  <c r="AC3053" i="5" a="1"/>
  <c r="AC3053" i="5" s="1"/>
  <c r="AC3054" i="5" a="1"/>
  <c r="AC3054" i="5" s="1"/>
  <c r="AC3055" i="5" a="1"/>
  <c r="AC3055" i="5" s="1"/>
  <c r="AC3056" i="5" a="1"/>
  <c r="AC3056" i="5" s="1"/>
  <c r="AC3057" i="5" a="1"/>
  <c r="AC3057" i="5" s="1"/>
  <c r="AC3058" i="5" a="1"/>
  <c r="AC3058" i="5" s="1"/>
  <c r="AC3059" i="5" a="1"/>
  <c r="AC3059" i="5" s="1"/>
  <c r="AC3060" i="5" a="1"/>
  <c r="AC3060" i="5" s="1"/>
  <c r="AC3061" i="5" a="1"/>
  <c r="AC3061" i="5" s="1"/>
  <c r="AC3062" i="5" a="1"/>
  <c r="AC3062" i="5" s="1"/>
  <c r="AC3063" i="5" a="1"/>
  <c r="AC3063" i="5" s="1"/>
  <c r="AC3064" i="5" a="1"/>
  <c r="AC3064" i="5" s="1"/>
  <c r="AC3065" i="5" a="1"/>
  <c r="AC3065" i="5" s="1"/>
  <c r="AC3066" i="5" a="1"/>
  <c r="AC3066" i="5" s="1"/>
  <c r="AC3067" i="5" a="1"/>
  <c r="AC3067" i="5" s="1"/>
  <c r="AC3068" i="5" a="1"/>
  <c r="AC3068" i="5" s="1"/>
  <c r="AC3069" i="5" a="1"/>
  <c r="AC3069" i="5" s="1"/>
  <c r="AC3070" i="5" a="1"/>
  <c r="AC3070" i="5" s="1"/>
  <c r="AC3071" i="5" a="1"/>
  <c r="AC3071" i="5" s="1"/>
  <c r="AC3072" i="5" a="1"/>
  <c r="AC3072" i="5" s="1"/>
  <c r="AC3073" i="5" a="1"/>
  <c r="AC3073" i="5" s="1"/>
  <c r="AC3074" i="5" a="1"/>
  <c r="AC3074" i="5" s="1"/>
  <c r="AC3075" i="5" a="1"/>
  <c r="AC3075" i="5" s="1"/>
  <c r="AC3076" i="5" a="1"/>
  <c r="AC3076" i="5" s="1"/>
  <c r="AC3077" i="5" a="1"/>
  <c r="AC3077" i="5" s="1"/>
  <c r="AC3078" i="5" a="1"/>
  <c r="AC3078" i="5" s="1"/>
  <c r="AC3079" i="5" a="1"/>
  <c r="AC3079" i="5" s="1"/>
  <c r="AC3080" i="5" a="1"/>
  <c r="AC3080" i="5" s="1"/>
  <c r="AC3081" i="5" a="1"/>
  <c r="AC3081" i="5" s="1"/>
  <c r="AC3082" i="5" a="1"/>
  <c r="AC3082" i="5" s="1"/>
  <c r="AC3083" i="5" a="1"/>
  <c r="AC3083" i="5"/>
  <c r="AC3084" i="5" a="1"/>
  <c r="AC3084" i="5" s="1"/>
  <c r="AC3085" i="5" a="1"/>
  <c r="AC3085" i="5" s="1"/>
  <c r="AC3086" i="5" a="1"/>
  <c r="AC3086" i="5" s="1"/>
  <c r="AC3087" i="5" a="1"/>
  <c r="AC3087" i="5" s="1"/>
  <c r="AC3088" i="5" a="1"/>
  <c r="AC3088" i="5" s="1"/>
  <c r="AC3089" i="5" a="1"/>
  <c r="AC3089" i="5" s="1"/>
  <c r="AC3090" i="5" a="1"/>
  <c r="AC3090" i="5" s="1"/>
  <c r="AC3091" i="5" a="1"/>
  <c r="AC3091" i="5" s="1"/>
  <c r="AC3092" i="5" a="1"/>
  <c r="AC3092" i="5" s="1"/>
  <c r="AC3093" i="5" a="1"/>
  <c r="AC3093" i="5" s="1"/>
  <c r="AC3094" i="5" a="1"/>
  <c r="AC3094" i="5" s="1"/>
  <c r="AC3095" i="5" a="1"/>
  <c r="AC3095" i="5" s="1"/>
  <c r="AC3096" i="5" a="1"/>
  <c r="AC3096" i="5" s="1"/>
  <c r="AC3097" i="5" a="1"/>
  <c r="AC3097" i="5" s="1"/>
  <c r="AC3098" i="5" a="1"/>
  <c r="AC3098" i="5" s="1"/>
  <c r="AC3099" i="5" a="1"/>
  <c r="AC3099" i="5" s="1"/>
  <c r="AC3100" i="5" a="1"/>
  <c r="AC3100" i="5" s="1"/>
  <c r="AC3101" i="5" a="1"/>
  <c r="AC3101" i="5" s="1"/>
  <c r="AC3102" i="5" a="1"/>
  <c r="AC3102" i="5" s="1"/>
  <c r="AC3103" i="5" a="1"/>
  <c r="AC3103" i="5" s="1"/>
  <c r="AC3104" i="5" a="1"/>
  <c r="AC3104" i="5" s="1"/>
  <c r="AC3105" i="5" a="1"/>
  <c r="AC3105" i="5" s="1"/>
  <c r="AC3106" i="5" a="1"/>
  <c r="AC3106" i="5" s="1"/>
  <c r="AC3107" i="5" a="1"/>
  <c r="AC3107" i="5" s="1"/>
  <c r="AC3108" i="5" a="1"/>
  <c r="AC3108" i="5" s="1"/>
  <c r="AC3109" i="5" a="1"/>
  <c r="AC3109" i="5" s="1"/>
  <c r="AC3110" i="5" a="1"/>
  <c r="AC3110" i="5" s="1"/>
  <c r="AC3111" i="5" a="1"/>
  <c r="AC3111" i="5" s="1"/>
  <c r="AC3112" i="5" a="1"/>
  <c r="AC3112" i="5" s="1"/>
  <c r="AC3113" i="5" a="1"/>
  <c r="AC3113" i="5" s="1"/>
  <c r="AC3114" i="5" a="1"/>
  <c r="AC3114" i="5" s="1"/>
  <c r="AC3115" i="5" a="1"/>
  <c r="AC3115" i="5" s="1"/>
  <c r="AC3116" i="5" a="1"/>
  <c r="AC3116" i="5" s="1"/>
  <c r="AC3117" i="5" a="1"/>
  <c r="AC3117" i="5" s="1"/>
  <c r="AC3118" i="5" a="1"/>
  <c r="AC3118" i="5" s="1"/>
  <c r="AC3119" i="5" a="1"/>
  <c r="AC3119" i="5" s="1"/>
  <c r="AC3120" i="5" a="1"/>
  <c r="AC3120" i="5" s="1"/>
  <c r="AC3121" i="5" a="1"/>
  <c r="AC3121" i="5" s="1"/>
  <c r="AC3122" i="5" a="1"/>
  <c r="AC3122" i="5" s="1"/>
  <c r="AC3123" i="5" a="1"/>
  <c r="AC3123" i="5" s="1"/>
  <c r="AC3124" i="5" a="1"/>
  <c r="AC3124" i="5" s="1"/>
  <c r="AC3125" i="5" a="1"/>
  <c r="AC3125" i="5" s="1"/>
  <c r="AC3126" i="5" a="1"/>
  <c r="AC3126" i="5" s="1"/>
  <c r="AC3127" i="5" a="1"/>
  <c r="AC3127" i="5" s="1"/>
  <c r="AC3128" i="5" a="1"/>
  <c r="AC3128" i="5" s="1"/>
  <c r="AC3129" i="5" a="1"/>
  <c r="AC3129" i="5" s="1"/>
  <c r="AC3130" i="5" a="1"/>
  <c r="AC3130" i="5" s="1"/>
  <c r="AC3131" i="5" a="1"/>
  <c r="AC3131" i="5"/>
  <c r="AC3132" i="5" a="1"/>
  <c r="AC3132" i="5" s="1"/>
  <c r="AC3133" i="5" a="1"/>
  <c r="AC3133" i="5" s="1"/>
  <c r="AC3134" i="5" a="1"/>
  <c r="AC3134" i="5" s="1"/>
  <c r="AC3135" i="5" a="1"/>
  <c r="AC3135" i="5" s="1"/>
  <c r="AC3136" i="5" a="1"/>
  <c r="AC3136" i="5" s="1"/>
  <c r="AC3137" i="5" a="1"/>
  <c r="AC3137" i="5" s="1"/>
  <c r="AC3138" i="5" a="1"/>
  <c r="AC3138" i="5" s="1"/>
  <c r="AC3139" i="5" a="1"/>
  <c r="AC3139" i="5" s="1"/>
  <c r="AC3140" i="5" a="1"/>
  <c r="AC3140" i="5" s="1"/>
  <c r="AC3141" i="5" a="1"/>
  <c r="AC3141" i="5" s="1"/>
  <c r="AC3142" i="5" a="1"/>
  <c r="AC3142" i="5" s="1"/>
  <c r="AC3143" i="5" a="1"/>
  <c r="AC3143" i="5" s="1"/>
  <c r="AC3144" i="5" a="1"/>
  <c r="AC3144" i="5" s="1"/>
  <c r="AC3145" i="5" a="1"/>
  <c r="AC3145" i="5"/>
  <c r="AC3146" i="5" a="1"/>
  <c r="AC3146" i="5" s="1"/>
  <c r="AC3147" i="5" a="1"/>
  <c r="AC3147" i="5" s="1"/>
  <c r="AC3148" i="5" a="1"/>
  <c r="AC3148" i="5" s="1"/>
  <c r="AC3149" i="5" a="1"/>
  <c r="AC3149" i="5" s="1"/>
  <c r="AC3150" i="5" a="1"/>
  <c r="AC3150" i="5" s="1"/>
  <c r="AC3151" i="5" a="1"/>
  <c r="AC3151" i="5" s="1"/>
  <c r="AC3152" i="5" a="1"/>
  <c r="AC3152" i="5" s="1"/>
  <c r="AC3153" i="5" a="1"/>
  <c r="AC3153" i="5" s="1"/>
  <c r="AC3154" i="5" a="1"/>
  <c r="AC3154" i="5" s="1"/>
  <c r="AC3155" i="5" a="1"/>
  <c r="AC3155" i="5" s="1"/>
  <c r="AC3156" i="5" a="1"/>
  <c r="AC3156" i="5" s="1"/>
  <c r="AC3157" i="5" a="1"/>
  <c r="AC3157" i="5" s="1"/>
  <c r="AC3158" i="5" a="1"/>
  <c r="AC3158" i="5" s="1"/>
  <c r="AC3159" i="5" a="1"/>
  <c r="AC3159" i="5"/>
  <c r="AC3160" i="5" a="1"/>
  <c r="AC3160" i="5" s="1"/>
  <c r="AC3161" i="5" a="1"/>
  <c r="AC3161" i="5" s="1"/>
  <c r="AC3162" i="5" a="1"/>
  <c r="AC3162" i="5" s="1"/>
  <c r="AC3163" i="5" a="1"/>
  <c r="AC3163" i="5" s="1"/>
  <c r="AC3164" i="5" a="1"/>
  <c r="AC3164" i="5" s="1"/>
  <c r="AC3165" i="5" a="1"/>
  <c r="AC3165" i="5" s="1"/>
  <c r="AC3166" i="5" a="1"/>
  <c r="AC3166" i="5" s="1"/>
  <c r="AC3167" i="5" a="1"/>
  <c r="AC3167" i="5" s="1"/>
  <c r="AC3168" i="5" a="1"/>
  <c r="AC3168" i="5" s="1"/>
  <c r="AC3169" i="5" a="1"/>
  <c r="AC3169" i="5" s="1"/>
  <c r="AC3170" i="5" a="1"/>
  <c r="AC3170" i="5" s="1"/>
  <c r="AC3171" i="5" a="1"/>
  <c r="AC3171" i="5" s="1"/>
  <c r="AC3172" i="5" a="1"/>
  <c r="AC3172" i="5" s="1"/>
  <c r="AC3173" i="5" a="1"/>
  <c r="AC3173" i="5" s="1"/>
  <c r="AC3174" i="5" a="1"/>
  <c r="AC3174" i="5" s="1"/>
  <c r="AC3175" i="5" a="1"/>
  <c r="AC3175" i="5" s="1"/>
  <c r="AC3176" i="5" a="1"/>
  <c r="AC3176" i="5" s="1"/>
  <c r="AC3177" i="5" a="1"/>
  <c r="AC3177" i="5" s="1"/>
  <c r="AC3178" i="5" a="1"/>
  <c r="AC3178" i="5" s="1"/>
  <c r="AC3179" i="5" a="1"/>
  <c r="AC3179" i="5" s="1"/>
  <c r="AC3180" i="5" a="1"/>
  <c r="AC3180" i="5" s="1"/>
  <c r="AC3181" i="5" a="1"/>
  <c r="AC3181" i="5" s="1"/>
  <c r="AC3182" i="5" a="1"/>
  <c r="AC3182" i="5" s="1"/>
  <c r="AC3183" i="5" a="1"/>
  <c r="AC3183" i="5" s="1"/>
  <c r="AC3184" i="5" a="1"/>
  <c r="AC3184" i="5" s="1"/>
  <c r="AC3185" i="5" a="1"/>
  <c r="AC3185" i="5" s="1"/>
  <c r="AC3186" i="5" a="1"/>
  <c r="AC3186" i="5" s="1"/>
  <c r="AC3187" i="5" a="1"/>
  <c r="AC3187" i="5" s="1"/>
  <c r="AC3188" i="5" a="1"/>
  <c r="AC3188" i="5" s="1"/>
  <c r="AC3189" i="5" a="1"/>
  <c r="AC3189" i="5" s="1"/>
  <c r="AC3190" i="5" a="1"/>
  <c r="AC3190" i="5" s="1"/>
  <c r="AC3191" i="5" a="1"/>
  <c r="AC3191" i="5" s="1"/>
  <c r="AC3192" i="5" a="1"/>
  <c r="AC3192" i="5" s="1"/>
  <c r="AC3193" i="5" a="1"/>
  <c r="AC3193" i="5" s="1"/>
  <c r="AC3194" i="5" a="1"/>
  <c r="AC3194" i="5" s="1"/>
  <c r="AC3195" i="5" a="1"/>
  <c r="AC3195" i="5" s="1"/>
  <c r="AC3196" i="5" a="1"/>
  <c r="AC3196" i="5" s="1"/>
  <c r="AC3197" i="5" a="1"/>
  <c r="AC3197" i="5" s="1"/>
  <c r="AC3198" i="5" a="1"/>
  <c r="AC3198" i="5" s="1"/>
  <c r="AC3199" i="5" a="1"/>
  <c r="AC3199" i="5" s="1"/>
  <c r="AC3200" i="5" a="1"/>
  <c r="AC3200" i="5" s="1"/>
  <c r="AC3201" i="5" a="1"/>
  <c r="AC3201" i="5" s="1"/>
  <c r="AC3202" i="5" a="1"/>
  <c r="AC3202" i="5" s="1"/>
  <c r="AC3203" i="5" a="1"/>
  <c r="AC3203" i="5" s="1"/>
  <c r="AC3204" i="5" a="1"/>
  <c r="AC3204" i="5" s="1"/>
  <c r="AC3205" i="5" a="1"/>
  <c r="AC3205" i="5" s="1"/>
  <c r="AC3206" i="5" a="1"/>
  <c r="AC3206" i="5" s="1"/>
  <c r="AC3207" i="5" a="1"/>
  <c r="AC3207" i="5"/>
  <c r="AC3208" i="5" a="1"/>
  <c r="AC3208" i="5" s="1"/>
  <c r="AC3209" i="5" a="1"/>
  <c r="AC3209" i="5" s="1"/>
  <c r="AC3210" i="5" a="1"/>
  <c r="AC3210" i="5" s="1"/>
  <c r="AC3211" i="5" a="1"/>
  <c r="AC3211" i="5" s="1"/>
  <c r="AC3212" i="5" a="1"/>
  <c r="AC3212" i="5" s="1"/>
  <c r="AC3213" i="5" a="1"/>
  <c r="AC3213" i="5" s="1"/>
  <c r="AC3214" i="5" a="1"/>
  <c r="AC3214" i="5" s="1"/>
  <c r="AC3215" i="5" a="1"/>
  <c r="AC3215" i="5" s="1"/>
  <c r="AC3216" i="5" a="1"/>
  <c r="AC3216" i="5" s="1"/>
  <c r="AC3217" i="5" a="1"/>
  <c r="AC3217" i="5" s="1"/>
  <c r="AC3218" i="5" a="1"/>
  <c r="AC3218" i="5" s="1"/>
  <c r="AC3219" i="5" a="1"/>
  <c r="AC3219" i="5" s="1"/>
  <c r="AC3220" i="5" a="1"/>
  <c r="AC3220" i="5" s="1"/>
  <c r="AC3221" i="5" a="1"/>
  <c r="AC3221" i="5" s="1"/>
  <c r="AC3222" i="5" a="1"/>
  <c r="AC3222" i="5" s="1"/>
  <c r="AC3223" i="5" a="1"/>
  <c r="AC3223" i="5" s="1"/>
  <c r="AC3224" i="5" a="1"/>
  <c r="AC3224" i="5" s="1"/>
  <c r="AC3225" i="5" a="1"/>
  <c r="AC3225" i="5" s="1"/>
  <c r="AC3226" i="5" a="1"/>
  <c r="AC3226" i="5" s="1"/>
  <c r="AC3227" i="5" a="1"/>
  <c r="AC3227" i="5" s="1"/>
  <c r="AC3228" i="5" a="1"/>
  <c r="AC3228" i="5" s="1"/>
  <c r="AC3229" i="5" a="1"/>
  <c r="AC3229" i="5" s="1"/>
  <c r="AC3230" i="5" a="1"/>
  <c r="AC3230" i="5" s="1"/>
  <c r="AC3231" i="5" a="1"/>
  <c r="AC3231" i="5" s="1"/>
  <c r="AC3232" i="5" a="1"/>
  <c r="AC3232" i="5" s="1"/>
  <c r="AC3233" i="5" a="1"/>
  <c r="AC3233" i="5" s="1"/>
  <c r="AC3234" i="5" a="1"/>
  <c r="AC3234" i="5" s="1"/>
  <c r="AC3235" i="5" a="1"/>
  <c r="AC3235" i="5" s="1"/>
  <c r="AC3236" i="5" a="1"/>
  <c r="AC3236" i="5" s="1"/>
  <c r="AC3237" i="5" a="1"/>
  <c r="AC3237" i="5" s="1"/>
  <c r="AC3238" i="5" a="1"/>
  <c r="AC3238" i="5" s="1"/>
  <c r="AC3239" i="5" a="1"/>
  <c r="AC3239" i="5" s="1"/>
  <c r="AC3240" i="5" a="1"/>
  <c r="AC3240" i="5" s="1"/>
  <c r="AC3241" i="5" a="1"/>
  <c r="AC3241" i="5" s="1"/>
  <c r="AC3242" i="5" a="1"/>
  <c r="AC3242" i="5" s="1"/>
  <c r="AC3243" i="5" a="1"/>
  <c r="AC3243" i="5" s="1"/>
  <c r="AC3244" i="5" a="1"/>
  <c r="AC3244" i="5" s="1"/>
  <c r="AC3245" i="5" a="1"/>
  <c r="AC3245" i="5" s="1"/>
  <c r="AC3246" i="5" a="1"/>
  <c r="AC3246" i="5" s="1"/>
  <c r="AC3247" i="5" a="1"/>
  <c r="AC3247" i="5" s="1"/>
  <c r="AC3248" i="5" a="1"/>
  <c r="AC3248" i="5" s="1"/>
  <c r="AC3249" i="5" a="1"/>
  <c r="AC3249" i="5" s="1"/>
  <c r="AC3250" i="5" a="1"/>
  <c r="AC3250" i="5" s="1"/>
  <c r="AC3251" i="5" a="1"/>
  <c r="AC3251" i="5" s="1"/>
  <c r="AC3252" i="5" a="1"/>
  <c r="AC3252" i="5" s="1"/>
  <c r="AC3253" i="5" a="1"/>
  <c r="AC3253" i="5" s="1"/>
  <c r="AC3254" i="5" a="1"/>
  <c r="AC3254" i="5" s="1"/>
  <c r="AC3255" i="5" a="1"/>
  <c r="AC3255" i="5" s="1"/>
  <c r="AC3256" i="5" a="1"/>
  <c r="AC3256" i="5" s="1"/>
  <c r="AC3257" i="5" a="1"/>
  <c r="AC3257" i="5" s="1"/>
  <c r="AC3258" i="5" a="1"/>
  <c r="AC3258" i="5" s="1"/>
  <c r="AC3259" i="5" a="1"/>
  <c r="AC3259" i="5" s="1"/>
  <c r="AC3260" i="5" a="1"/>
  <c r="AC3260" i="5" s="1"/>
  <c r="AC3261" i="5" a="1"/>
  <c r="AC3261" i="5" s="1"/>
  <c r="AC3262" i="5" a="1"/>
  <c r="AC3262" i="5" s="1"/>
  <c r="AC3263" i="5" a="1"/>
  <c r="AC3263" i="5" s="1"/>
  <c r="AC3264" i="5" a="1"/>
  <c r="AC3264" i="5" s="1"/>
  <c r="AC3265" i="5" a="1"/>
  <c r="AC3265" i="5" s="1"/>
  <c r="AC3266" i="5" a="1"/>
  <c r="AC3266" i="5" s="1"/>
  <c r="AC3267" i="5" a="1"/>
  <c r="AC3267" i="5" s="1"/>
  <c r="AC3268" i="5" a="1"/>
  <c r="AC3268" i="5" s="1"/>
  <c r="AC3269" i="5" a="1"/>
  <c r="AC3269" i="5" s="1"/>
  <c r="AC3270" i="5" a="1"/>
  <c r="AC3270" i="5" s="1"/>
  <c r="AC3271" i="5" a="1"/>
  <c r="AC3271" i="5"/>
  <c r="AC3272" i="5" a="1"/>
  <c r="AC3272" i="5" s="1"/>
  <c r="AC3273" i="5" a="1"/>
  <c r="AC3273" i="5" s="1"/>
  <c r="AC3274" i="5" a="1"/>
  <c r="AC3274" i="5" s="1"/>
  <c r="AC3275" i="5" a="1"/>
  <c r="AC3275" i="5" s="1"/>
  <c r="AC3276" i="5" a="1"/>
  <c r="AC3276" i="5" s="1"/>
  <c r="AC3277" i="5" a="1"/>
  <c r="AC3277" i="5" s="1"/>
  <c r="AC3278" i="5" a="1"/>
  <c r="AC3278" i="5" s="1"/>
  <c r="AC3279" i="5" a="1"/>
  <c r="AC3279" i="5" s="1"/>
  <c r="AC3280" i="5" a="1"/>
  <c r="AC3280" i="5" s="1"/>
  <c r="AC3281" i="5" a="1"/>
  <c r="AC3281" i="5" s="1"/>
  <c r="AC3282" i="5" a="1"/>
  <c r="AC3282" i="5" s="1"/>
  <c r="AC3283" i="5" a="1"/>
  <c r="AC3283" i="5" s="1"/>
  <c r="AC3284" i="5" a="1"/>
  <c r="AC3284" i="5" s="1"/>
  <c r="AC3285" i="5" a="1"/>
  <c r="AC3285" i="5" s="1"/>
  <c r="AC3286" i="5" a="1"/>
  <c r="AC3286" i="5" s="1"/>
  <c r="AC3287" i="5" a="1"/>
  <c r="AC3287" i="5" s="1"/>
  <c r="AC3288" i="5" a="1"/>
  <c r="AC3288" i="5" s="1"/>
  <c r="AC3289" i="5" a="1"/>
  <c r="AC3289" i="5" s="1"/>
  <c r="AC3290" i="5" a="1"/>
  <c r="AC3290" i="5" s="1"/>
  <c r="AC3291" i="5" a="1"/>
  <c r="AC3291" i="5" s="1"/>
  <c r="AC3292" i="5" a="1"/>
  <c r="AC3292" i="5" s="1"/>
  <c r="AC3293" i="5" a="1"/>
  <c r="AC3293" i="5" s="1"/>
  <c r="AC3294" i="5" a="1"/>
  <c r="AC3294" i="5" s="1"/>
  <c r="AC3295" i="5" a="1"/>
  <c r="AC3295" i="5" s="1"/>
  <c r="AC3296" i="5" a="1"/>
  <c r="AC3296" i="5" s="1"/>
  <c r="AC3297" i="5" a="1"/>
  <c r="AC3297" i="5" s="1"/>
  <c r="AC3298" i="5" a="1"/>
  <c r="AC3298" i="5" s="1"/>
  <c r="AC3299" i="5" a="1"/>
  <c r="AC3299" i="5" s="1"/>
  <c r="AC3300" i="5" a="1"/>
  <c r="AC3300" i="5" s="1"/>
  <c r="AC3301" i="5" a="1"/>
  <c r="AC3301" i="5" s="1"/>
  <c r="AC3302" i="5" a="1"/>
  <c r="AC3302" i="5" s="1"/>
  <c r="AC3303" i="5" a="1"/>
  <c r="AC3303" i="5" s="1"/>
  <c r="AC3304" i="5" a="1"/>
  <c r="AC3304" i="5" s="1"/>
  <c r="AC3305" i="5" a="1"/>
  <c r="AC3305" i="5" s="1"/>
  <c r="AC3306" i="5" a="1"/>
  <c r="AC3306" i="5" s="1"/>
  <c r="AC3307" i="5" a="1"/>
  <c r="AC3307" i="5" s="1"/>
  <c r="AC3308" i="5" a="1"/>
  <c r="AC3308" i="5" s="1"/>
  <c r="AC3309" i="5" a="1"/>
  <c r="AC3309" i="5" s="1"/>
  <c r="AC3310" i="5" a="1"/>
  <c r="AC3310" i="5" s="1"/>
  <c r="AC3311" i="5" a="1"/>
  <c r="AC3311" i="5" s="1"/>
  <c r="AC3312" i="5" a="1"/>
  <c r="AC3312" i="5" s="1"/>
  <c r="AC3313" i="5" a="1"/>
  <c r="AC3313" i="5" s="1"/>
  <c r="AC3314" i="5" a="1"/>
  <c r="AC3314" i="5" s="1"/>
  <c r="AC3315" i="5" a="1"/>
  <c r="AC3315" i="5" s="1"/>
  <c r="AC3316" i="5" a="1"/>
  <c r="AC3316" i="5" s="1"/>
  <c r="AC3317" i="5" a="1"/>
  <c r="AC3317" i="5" s="1"/>
  <c r="AC3318" i="5" a="1"/>
  <c r="AC3318" i="5" s="1"/>
  <c r="AC3319" i="5" a="1"/>
  <c r="AC3319" i="5" s="1"/>
  <c r="AC3320" i="5" a="1"/>
  <c r="AC3320" i="5" s="1"/>
  <c r="AC3321" i="5" a="1"/>
  <c r="AC3321" i="5" s="1"/>
  <c r="AC3322" i="5" a="1"/>
  <c r="AC3322" i="5" s="1"/>
  <c r="AC3323" i="5" a="1"/>
  <c r="AC3323" i="5" s="1"/>
  <c r="AC3324" i="5" a="1"/>
  <c r="AC3324" i="5" s="1"/>
  <c r="AC3325" i="5" a="1"/>
  <c r="AC3325" i="5" s="1"/>
  <c r="AC3326" i="5" a="1"/>
  <c r="AC3326" i="5" s="1"/>
  <c r="AC3327" i="5" a="1"/>
  <c r="AC3327" i="5" s="1"/>
  <c r="AC3328" i="5" a="1"/>
  <c r="AC3328" i="5" s="1"/>
  <c r="AC3329" i="5" a="1"/>
  <c r="AC3329" i="5" s="1"/>
  <c r="AC3330" i="5" a="1"/>
  <c r="AC3330" i="5" s="1"/>
  <c r="AC3331" i="5" a="1"/>
  <c r="AC3331" i="5" s="1"/>
  <c r="AC3332" i="5" a="1"/>
  <c r="AC3332" i="5" s="1"/>
  <c r="AC3333" i="5" a="1"/>
  <c r="AC3333" i="5" s="1"/>
  <c r="AC3334" i="5" a="1"/>
  <c r="AC3334" i="5" s="1"/>
  <c r="AC3335" i="5" a="1"/>
  <c r="AC3335" i="5"/>
  <c r="AC3336" i="5" a="1"/>
  <c r="AC3336" i="5" s="1"/>
  <c r="AC3337" i="5" a="1"/>
  <c r="AC3337" i="5" s="1"/>
  <c r="AC3338" i="5" a="1"/>
  <c r="AC3338" i="5" s="1"/>
  <c r="AC3339" i="5" a="1"/>
  <c r="AC3339" i="5" s="1"/>
  <c r="AC3340" i="5" a="1"/>
  <c r="AC3340" i="5" s="1"/>
  <c r="AC3341" i="5" a="1"/>
  <c r="AC3341" i="5" s="1"/>
  <c r="AC3342" i="5" a="1"/>
  <c r="AC3342" i="5" s="1"/>
  <c r="AC3343" i="5" a="1"/>
  <c r="AC3343" i="5" s="1"/>
  <c r="AC3344" i="5" a="1"/>
  <c r="AC3344" i="5" s="1"/>
  <c r="AC3345" i="5" a="1"/>
  <c r="AC3345" i="5" s="1"/>
  <c r="AC3346" i="5" a="1"/>
  <c r="AC3346" i="5" s="1"/>
  <c r="AC3347" i="5" a="1"/>
  <c r="AC3347" i="5" s="1"/>
  <c r="AC3348" i="5" a="1"/>
  <c r="AC3348" i="5" s="1"/>
  <c r="AC3349" i="5" a="1"/>
  <c r="AC3349" i="5" s="1"/>
  <c r="AC3350" i="5" a="1"/>
  <c r="AC3350" i="5" s="1"/>
  <c r="AC3351" i="5" a="1"/>
  <c r="AC3351" i="5" s="1"/>
  <c r="AC3352" i="5" a="1"/>
  <c r="AC3352" i="5" s="1"/>
  <c r="AC3353" i="5" a="1"/>
  <c r="AC3353" i="5" s="1"/>
  <c r="AC3354" i="5" a="1"/>
  <c r="AC3354" i="5" s="1"/>
  <c r="AC3355" i="5" a="1"/>
  <c r="AC3355" i="5" s="1"/>
  <c r="AC3356" i="5" a="1"/>
  <c r="AC3356" i="5" s="1"/>
  <c r="AC3357" i="5" a="1"/>
  <c r="AC3357" i="5" s="1"/>
  <c r="AC3358" i="5" a="1"/>
  <c r="AC3358" i="5" s="1"/>
  <c r="AC3359" i="5" a="1"/>
  <c r="AC3359" i="5" s="1"/>
  <c r="AC3360" i="5" a="1"/>
  <c r="AC3360" i="5" s="1"/>
  <c r="AC3361" i="5" a="1"/>
  <c r="AC3361" i="5" s="1"/>
  <c r="AC3362" i="5" a="1"/>
  <c r="AC3362" i="5" s="1"/>
  <c r="AC3363" i="5" a="1"/>
  <c r="AC3363" i="5" s="1"/>
  <c r="AC3364" i="5" a="1"/>
  <c r="AC3364" i="5" s="1"/>
  <c r="AC3365" i="5" a="1"/>
  <c r="AC3365" i="5" s="1"/>
  <c r="AC3366" i="5" a="1"/>
  <c r="AC3366" i="5" s="1"/>
  <c r="AC3367" i="5" a="1"/>
  <c r="AC3367" i="5" s="1"/>
  <c r="AC3368" i="5" a="1"/>
  <c r="AC3368" i="5" s="1"/>
  <c r="AC3369" i="5" a="1"/>
  <c r="AC3369" i="5" s="1"/>
  <c r="AC3370" i="5" a="1"/>
  <c r="AC3370" i="5" s="1"/>
  <c r="AC3371" i="5" a="1"/>
  <c r="AC3371" i="5" s="1"/>
  <c r="AC3372" i="5" a="1"/>
  <c r="AC3372" i="5" s="1"/>
  <c r="AC3373" i="5" a="1"/>
  <c r="AC3373" i="5" s="1"/>
  <c r="AC3374" i="5" a="1"/>
  <c r="AC3374" i="5" s="1"/>
  <c r="AC3375" i="5" a="1"/>
  <c r="AC3375" i="5" s="1"/>
  <c r="AC3376" i="5" a="1"/>
  <c r="AC3376" i="5" s="1"/>
  <c r="AC3377" i="5" a="1"/>
  <c r="AC3377" i="5" s="1"/>
  <c r="AC3378" i="5" a="1"/>
  <c r="AC3378" i="5" s="1"/>
  <c r="AC3379" i="5" a="1"/>
  <c r="AC3379" i="5" s="1"/>
  <c r="AC3380" i="5" a="1"/>
  <c r="AC3380" i="5" s="1"/>
  <c r="AC3381" i="5" a="1"/>
  <c r="AC3381" i="5" s="1"/>
  <c r="AC3382" i="5" a="1"/>
  <c r="AC3382" i="5" s="1"/>
  <c r="AC3383" i="5" a="1"/>
  <c r="AC3383" i="5" s="1"/>
  <c r="AC3384" i="5" a="1"/>
  <c r="AC3384" i="5" s="1"/>
  <c r="AC3385" i="5" a="1"/>
  <c r="AC3385" i="5" s="1"/>
  <c r="AC3386" i="5" a="1"/>
  <c r="AC3386" i="5" s="1"/>
  <c r="AC3387" i="5" a="1"/>
  <c r="AC3387" i="5" s="1"/>
  <c r="AC3388" i="5" a="1"/>
  <c r="AC3388" i="5" s="1"/>
  <c r="AC3389" i="5" a="1"/>
  <c r="AC3389" i="5" s="1"/>
  <c r="AC3390" i="5" a="1"/>
  <c r="AC3390" i="5" s="1"/>
  <c r="AC3391" i="5" a="1"/>
  <c r="AC3391" i="5" s="1"/>
  <c r="AC3392" i="5" a="1"/>
  <c r="AC3392" i="5" s="1"/>
  <c r="AC3393" i="5" a="1"/>
  <c r="AC3393" i="5" s="1"/>
  <c r="AC3394" i="5" a="1"/>
  <c r="AC3394" i="5" s="1"/>
  <c r="AC3395" i="5" a="1"/>
  <c r="AC3395" i="5" s="1"/>
  <c r="AC3396" i="5" a="1"/>
  <c r="AC3396" i="5" s="1"/>
  <c r="AC3397" i="5" a="1"/>
  <c r="AC3397" i="5" s="1"/>
  <c r="AC3398" i="5" a="1"/>
  <c r="AC3398" i="5" s="1"/>
  <c r="AC3399" i="5" a="1"/>
  <c r="AC3399" i="5"/>
  <c r="AC3400" i="5" a="1"/>
  <c r="AC3400" i="5" s="1"/>
  <c r="AC3401" i="5" a="1"/>
  <c r="AC3401" i="5" s="1"/>
  <c r="AC3402" i="5" a="1"/>
  <c r="AC3402" i="5" s="1"/>
  <c r="AC3403" i="5" a="1"/>
  <c r="AC3403" i="5" s="1"/>
  <c r="AC3404" i="5" a="1"/>
  <c r="AC3404" i="5" s="1"/>
  <c r="AC3405" i="5" a="1"/>
  <c r="AC3405" i="5" s="1"/>
  <c r="AC3406" i="5" a="1"/>
  <c r="AC3406" i="5" s="1"/>
  <c r="AC3407" i="5" a="1"/>
  <c r="AC3407" i="5" s="1"/>
  <c r="AC3408" i="5" a="1"/>
  <c r="AC3408" i="5" s="1"/>
  <c r="AC3409" i="5" a="1"/>
  <c r="AC3409" i="5" s="1"/>
  <c r="AC3410" i="5" a="1"/>
  <c r="AC3410" i="5" s="1"/>
  <c r="AC3411" i="5" a="1"/>
  <c r="AC3411" i="5" s="1"/>
  <c r="AC3412" i="5" a="1"/>
  <c r="AC3412" i="5" s="1"/>
  <c r="AC3413" i="5" a="1"/>
  <c r="AC3413" i="5" s="1"/>
  <c r="AC3414" i="5" a="1"/>
  <c r="AC3414" i="5" s="1"/>
  <c r="AC3415" i="5" a="1"/>
  <c r="AC3415" i="5" s="1"/>
  <c r="AC3416" i="5" a="1"/>
  <c r="AC3416" i="5" s="1"/>
  <c r="AC3417" i="5" a="1"/>
  <c r="AC3417" i="5" s="1"/>
  <c r="AC3418" i="5" a="1"/>
  <c r="AC3418" i="5" s="1"/>
  <c r="AC3419" i="5" a="1"/>
  <c r="AC3419" i="5" s="1"/>
  <c r="AC3420" i="5" a="1"/>
  <c r="AC3420" i="5" s="1"/>
  <c r="AC3421" i="5" a="1"/>
  <c r="AC3421" i="5" s="1"/>
  <c r="AC3422" i="5" a="1"/>
  <c r="AC3422" i="5" s="1"/>
  <c r="AC3423" i="5" a="1"/>
  <c r="AC3423" i="5" s="1"/>
  <c r="AC3424" i="5" a="1"/>
  <c r="AC3424" i="5" s="1"/>
  <c r="AC3425" i="5" a="1"/>
  <c r="AC3425" i="5" s="1"/>
  <c r="AC3426" i="5" a="1"/>
  <c r="AC3426" i="5" s="1"/>
  <c r="AC3427" i="5" a="1"/>
  <c r="AC3427" i="5" s="1"/>
  <c r="AC3428" i="5" a="1"/>
  <c r="AC3428" i="5" s="1"/>
  <c r="AC3429" i="5" a="1"/>
  <c r="AC3429" i="5" s="1"/>
  <c r="AC3430" i="5" a="1"/>
  <c r="AC3430" i="5" s="1"/>
  <c r="AC3431" i="5" a="1"/>
  <c r="AC3431" i="5" s="1"/>
  <c r="AC3432" i="5" a="1"/>
  <c r="AC3432" i="5" s="1"/>
  <c r="AC3433" i="5" a="1"/>
  <c r="AC3433" i="5" s="1"/>
  <c r="AC3434" i="5" a="1"/>
  <c r="AC3434" i="5" s="1"/>
  <c r="AC3435" i="5" a="1"/>
  <c r="AC3435" i="5" s="1"/>
  <c r="AC3436" i="5" a="1"/>
  <c r="AC3436" i="5" s="1"/>
  <c r="AC3437" i="5" a="1"/>
  <c r="AC3437" i="5" s="1"/>
  <c r="AC3438" i="5" a="1"/>
  <c r="AC3438" i="5" s="1"/>
  <c r="AC3439" i="5" a="1"/>
  <c r="AC3439" i="5" s="1"/>
  <c r="AC3440" i="5" a="1"/>
  <c r="AC3440" i="5" s="1"/>
  <c r="AC3441" i="5" a="1"/>
  <c r="AC3441" i="5" s="1"/>
  <c r="AC3442" i="5" a="1"/>
  <c r="AC3442" i="5" s="1"/>
  <c r="AC3443" i="5" a="1"/>
  <c r="AC3443" i="5" s="1"/>
  <c r="AC3444" i="5" a="1"/>
  <c r="AC3444" i="5" s="1"/>
  <c r="AC3445" i="5" a="1"/>
  <c r="AC3445" i="5" s="1"/>
  <c r="AC3446" i="5" a="1"/>
  <c r="AC3446" i="5" s="1"/>
  <c r="AC3447" i="5" a="1"/>
  <c r="AC3447" i="5" s="1"/>
  <c r="AC3448" i="5" a="1"/>
  <c r="AC3448" i="5" s="1"/>
  <c r="AC3449" i="5" a="1"/>
  <c r="AC3449" i="5" s="1"/>
  <c r="AC3450" i="5" a="1"/>
  <c r="AC3450" i="5" s="1"/>
  <c r="AC3451" i="5" a="1"/>
  <c r="AC3451" i="5" s="1"/>
  <c r="AC3452" i="5" a="1"/>
  <c r="AC3452" i="5" s="1"/>
  <c r="AC3453" i="5" a="1"/>
  <c r="AC3453" i="5" s="1"/>
  <c r="AC3454" i="5" a="1"/>
  <c r="AC3454" i="5" s="1"/>
  <c r="AC3455" i="5" a="1"/>
  <c r="AC3455" i="5" s="1"/>
  <c r="AC3456" i="5" a="1"/>
  <c r="AC3456" i="5" s="1"/>
  <c r="AC3457" i="5" a="1"/>
  <c r="AC3457" i="5" s="1"/>
  <c r="AC3458" i="5" a="1"/>
  <c r="AC3458" i="5" s="1"/>
  <c r="AC3459" i="5" a="1"/>
  <c r="AC3459" i="5" s="1"/>
  <c r="AC3460" i="5" a="1"/>
  <c r="AC3460" i="5" s="1"/>
  <c r="AC3461" i="5" a="1"/>
  <c r="AC3461" i="5" s="1"/>
  <c r="AC3462" i="5" a="1"/>
  <c r="AC3462" i="5" s="1"/>
  <c r="AC3463" i="5" a="1"/>
  <c r="AC3463" i="5"/>
  <c r="AC3464" i="5" a="1"/>
  <c r="AC3464" i="5" s="1"/>
  <c r="AC3465" i="5" a="1"/>
  <c r="AC3465" i="5" s="1"/>
  <c r="AC3466" i="5" a="1"/>
  <c r="AC3466" i="5" s="1"/>
  <c r="AC3467" i="5" a="1"/>
  <c r="AC3467" i="5" s="1"/>
  <c r="AC3468" i="5" a="1"/>
  <c r="AC3468" i="5" s="1"/>
  <c r="AC3469" i="5" a="1"/>
  <c r="AC3469" i="5" s="1"/>
  <c r="AC3470" i="5" a="1"/>
  <c r="AC3470" i="5" s="1"/>
  <c r="AC3471" i="5" a="1"/>
  <c r="AC3471" i="5" s="1"/>
  <c r="AC3472" i="5" a="1"/>
  <c r="AC3472" i="5" s="1"/>
  <c r="AC3473" i="5" a="1"/>
  <c r="AC3473" i="5" s="1"/>
  <c r="AC3474" i="5" a="1"/>
  <c r="AC3474" i="5" s="1"/>
  <c r="AC3475" i="5" a="1"/>
  <c r="AC3475" i="5" s="1"/>
  <c r="AC3476" i="5" a="1"/>
  <c r="AC3476" i="5" s="1"/>
  <c r="AC3477" i="5" a="1"/>
  <c r="AC3477" i="5" s="1"/>
  <c r="AC3478" i="5" a="1"/>
  <c r="AC3478" i="5" s="1"/>
  <c r="AC3479" i="5" a="1"/>
  <c r="AC3479" i="5" s="1"/>
  <c r="AC3480" i="5" a="1"/>
  <c r="AC3480" i="5" s="1"/>
  <c r="AC3481" i="5" a="1"/>
  <c r="AC3481" i="5" s="1"/>
  <c r="AC3482" i="5" a="1"/>
  <c r="AC3482" i="5" s="1"/>
  <c r="AC3483" i="5" a="1"/>
  <c r="AC3483" i="5" s="1"/>
  <c r="AC3484" i="5" a="1"/>
  <c r="AC3484" i="5" s="1"/>
  <c r="AC3485" i="5" a="1"/>
  <c r="AC3485" i="5" s="1"/>
  <c r="AC3486" i="5" a="1"/>
  <c r="AC3486" i="5" s="1"/>
  <c r="AC3487" i="5" a="1"/>
  <c r="AC3487" i="5" s="1"/>
  <c r="AC3488" i="5" a="1"/>
  <c r="AC3488" i="5" s="1"/>
  <c r="AC3489" i="5" a="1"/>
  <c r="AC3489" i="5" s="1"/>
  <c r="AC3490" i="5" a="1"/>
  <c r="AC3490" i="5" s="1"/>
  <c r="AC3491" i="5" a="1"/>
  <c r="AC3491" i="5" s="1"/>
  <c r="AC3492" i="5" a="1"/>
  <c r="AC3492" i="5" s="1"/>
  <c r="AC3493" i="5" a="1"/>
  <c r="AC3493" i="5" s="1"/>
  <c r="AC3494" i="5" a="1"/>
  <c r="AC3494" i="5" s="1"/>
  <c r="AC3495" i="5" a="1"/>
  <c r="AC3495" i="5" s="1"/>
  <c r="AC3496" i="5" a="1"/>
  <c r="AC3496" i="5" s="1"/>
  <c r="AC3497" i="5" a="1"/>
  <c r="AC3497" i="5" s="1"/>
  <c r="AC3498" i="5" a="1"/>
  <c r="AC3498" i="5" s="1"/>
  <c r="AC3499" i="5" a="1"/>
  <c r="AC3499" i="5" s="1"/>
  <c r="AC3500" i="5" a="1"/>
  <c r="AC3500" i="5" s="1"/>
  <c r="AC3501" i="5" a="1"/>
  <c r="AC3501" i="5" s="1"/>
  <c r="AC3502" i="5" a="1"/>
  <c r="AC3502" i="5" s="1"/>
  <c r="AC3503" i="5" a="1"/>
  <c r="AC3503" i="5" s="1"/>
  <c r="AC3504" i="5" a="1"/>
  <c r="AC3504" i="5" s="1"/>
  <c r="AC3505" i="5" a="1"/>
  <c r="AC3505" i="5" s="1"/>
  <c r="AC3506" i="5" a="1"/>
  <c r="AC3506" i="5" s="1"/>
  <c r="AC3507" i="5" a="1"/>
  <c r="AC3507" i="5" s="1"/>
  <c r="AC3508" i="5" a="1"/>
  <c r="AC3508" i="5" s="1"/>
  <c r="AC3509" i="5" a="1"/>
  <c r="AC3509" i="5" s="1"/>
  <c r="AC3510" i="5" a="1"/>
  <c r="AC3510" i="5" s="1"/>
  <c r="AC3511" i="5" a="1"/>
  <c r="AC3511" i="5" s="1"/>
  <c r="AC3512" i="5" a="1"/>
  <c r="AC3512" i="5" s="1"/>
  <c r="AC3513" i="5" a="1"/>
  <c r="AC3513" i="5" s="1"/>
  <c r="AC3514" i="5" a="1"/>
  <c r="AC3514" i="5" s="1"/>
  <c r="AC3515" i="5" a="1"/>
  <c r="AC3515" i="5" s="1"/>
  <c r="AC3516" i="5" a="1"/>
  <c r="AC3516" i="5" s="1"/>
  <c r="AC3517" i="5" a="1"/>
  <c r="AC3517" i="5" s="1"/>
  <c r="AC3518" i="5" a="1"/>
  <c r="AC3518" i="5" s="1"/>
  <c r="AC3519" i="5" a="1"/>
  <c r="AC3519" i="5" s="1"/>
  <c r="AC3520" i="5" a="1"/>
  <c r="AC3520" i="5" s="1"/>
  <c r="AC3521" i="5" a="1"/>
  <c r="AC3521" i="5" s="1"/>
  <c r="AC3522" i="5" a="1"/>
  <c r="AC3522" i="5" s="1"/>
  <c r="AC3523" i="5" a="1"/>
  <c r="AC3523" i="5" s="1"/>
  <c r="AC3524" i="5" a="1"/>
  <c r="AC3524" i="5" s="1"/>
  <c r="AC3525" i="5" a="1"/>
  <c r="AC3525" i="5" s="1"/>
  <c r="AC3526" i="5" a="1"/>
  <c r="AC3526" i="5" s="1"/>
  <c r="AC3527" i="5" a="1"/>
  <c r="AC3527" i="5"/>
  <c r="AC3528" i="5" a="1"/>
  <c r="AC3528" i="5" s="1"/>
  <c r="AC3529" i="5" a="1"/>
  <c r="AC3529" i="5" s="1"/>
  <c r="AC3530" i="5" a="1"/>
  <c r="AC3530" i="5" s="1"/>
  <c r="AC3531" i="5" a="1"/>
  <c r="AC3531" i="5" s="1"/>
  <c r="AC3532" i="5" a="1"/>
  <c r="AC3532" i="5" s="1"/>
  <c r="AC3533" i="5" a="1"/>
  <c r="AC3533" i="5" s="1"/>
  <c r="AC3534" i="5" a="1"/>
  <c r="AC3534" i="5" s="1"/>
  <c r="AC3535" i="5" a="1"/>
  <c r="AC3535" i="5" s="1"/>
  <c r="AC3536" i="5" a="1"/>
  <c r="AC3536" i="5" s="1"/>
  <c r="AC3537" i="5" a="1"/>
  <c r="AC3537" i="5" s="1"/>
  <c r="AC3538" i="5" a="1"/>
  <c r="AC3538" i="5" s="1"/>
  <c r="AC3539" i="5" a="1"/>
  <c r="AC3539" i="5" s="1"/>
  <c r="AC3540" i="5" a="1"/>
  <c r="AC3540" i="5" s="1"/>
  <c r="AC3541" i="5" a="1"/>
  <c r="AC3541" i="5" s="1"/>
  <c r="AC3542" i="5" a="1"/>
  <c r="AC3542" i="5" s="1"/>
  <c r="AC3543" i="5" a="1"/>
  <c r="AC3543" i="5" s="1"/>
  <c r="AC3544" i="5" a="1"/>
  <c r="AC3544" i="5" s="1"/>
  <c r="AC3545" i="5" a="1"/>
  <c r="AC3545" i="5" s="1"/>
  <c r="AC3546" i="5" a="1"/>
  <c r="AC3546" i="5" s="1"/>
  <c r="AC3547" i="5" a="1"/>
  <c r="AC3547" i="5" s="1"/>
  <c r="AC3548" i="5" a="1"/>
  <c r="AC3548" i="5" s="1"/>
  <c r="AC3549" i="5" a="1"/>
  <c r="AC3549" i="5" s="1"/>
  <c r="AC3550" i="5" a="1"/>
  <c r="AC3550" i="5" s="1"/>
  <c r="AC3551" i="5" a="1"/>
  <c r="AC3551" i="5" s="1"/>
  <c r="AC3552" i="5" a="1"/>
  <c r="AC3552" i="5" s="1"/>
  <c r="AC3553" i="5" a="1"/>
  <c r="AC3553" i="5" s="1"/>
  <c r="AC3554" i="5" a="1"/>
  <c r="AC3554" i="5" s="1"/>
  <c r="AC3555" i="5" a="1"/>
  <c r="AC3555" i="5" s="1"/>
  <c r="AC3556" i="5" a="1"/>
  <c r="AC3556" i="5" s="1"/>
  <c r="AC3557" i="5" a="1"/>
  <c r="AC3557" i="5" s="1"/>
  <c r="AC3558" i="5" a="1"/>
  <c r="AC3558" i="5" s="1"/>
  <c r="AC3559" i="5" a="1"/>
  <c r="AC3559" i="5" s="1"/>
  <c r="AC3560" i="5" a="1"/>
  <c r="AC3560" i="5" s="1"/>
  <c r="AC3561" i="5" a="1"/>
  <c r="AC3561" i="5" s="1"/>
  <c r="AC3562" i="5" a="1"/>
  <c r="AC3562" i="5" s="1"/>
  <c r="AC3563" i="5" a="1"/>
  <c r="AC3563" i="5" s="1"/>
  <c r="AC3564" i="5" a="1"/>
  <c r="AC3564" i="5" s="1"/>
  <c r="AC3565" i="5" a="1"/>
  <c r="AC3565" i="5" s="1"/>
  <c r="AC3566" i="5" a="1"/>
  <c r="AC3566" i="5" s="1"/>
  <c r="AC3567" i="5" a="1"/>
  <c r="AC3567" i="5" s="1"/>
  <c r="AC3568" i="5" a="1"/>
  <c r="AC3568" i="5" s="1"/>
  <c r="AC3569" i="5" a="1"/>
  <c r="AC3569" i="5" s="1"/>
  <c r="AC3570" i="5" a="1"/>
  <c r="AC3570" i="5" s="1"/>
  <c r="AC3571" i="5" a="1"/>
  <c r="AC3571" i="5" s="1"/>
  <c r="AC3572" i="5" a="1"/>
  <c r="AC3572" i="5" s="1"/>
  <c r="AC3573" i="5" a="1"/>
  <c r="AC3573" i="5" s="1"/>
  <c r="AC3574" i="5" a="1"/>
  <c r="AC3574" i="5" s="1"/>
  <c r="AC3575" i="5" a="1"/>
  <c r="AC3575" i="5"/>
  <c r="AC3576" i="5" a="1"/>
  <c r="AC3576" i="5" s="1"/>
  <c r="AC3577" i="5" a="1"/>
  <c r="AC3577" i="5" s="1"/>
  <c r="AC3578" i="5" a="1"/>
  <c r="AC3578" i="5" s="1"/>
  <c r="AC3579" i="5" a="1"/>
  <c r="AC3579" i="5" s="1"/>
  <c r="AC3580" i="5" a="1"/>
  <c r="AC3580" i="5" s="1"/>
  <c r="AC3581" i="5" a="1"/>
  <c r="AC3581" i="5" s="1"/>
  <c r="AC3582" i="5" a="1"/>
  <c r="AC3582" i="5" s="1"/>
  <c r="AC3583" i="5" a="1"/>
  <c r="AC3583" i="5" s="1"/>
  <c r="AC3584" i="5" a="1"/>
  <c r="AC3584" i="5" s="1"/>
  <c r="AC3585" i="5" a="1"/>
  <c r="AC3585" i="5" s="1"/>
  <c r="AC3586" i="5" a="1"/>
  <c r="AC3586" i="5" s="1"/>
  <c r="AC3587" i="5" a="1"/>
  <c r="AC3587" i="5" s="1"/>
  <c r="AC3588" i="5" a="1"/>
  <c r="AC3588" i="5" s="1"/>
  <c r="AC3589" i="5" a="1"/>
  <c r="AC3589" i="5" s="1"/>
  <c r="AC3590" i="5" a="1"/>
  <c r="AC3590" i="5" s="1"/>
  <c r="AC3591" i="5" a="1"/>
  <c r="AC3591" i="5"/>
  <c r="AC3592" i="5" a="1"/>
  <c r="AC3592" i="5" s="1"/>
  <c r="AC3593" i="5" a="1"/>
  <c r="AC3593" i="5" s="1"/>
  <c r="AC3594" i="5" a="1"/>
  <c r="AC3594" i="5" s="1"/>
  <c r="AC3595" i="5" a="1"/>
  <c r="AC3595" i="5" s="1"/>
  <c r="AC3596" i="5" a="1"/>
  <c r="AC3596" i="5" s="1"/>
  <c r="AC3597" i="5" a="1"/>
  <c r="AC3597" i="5" s="1"/>
  <c r="AC3598" i="5" a="1"/>
  <c r="AC3598" i="5" s="1"/>
  <c r="AC3599" i="5" a="1"/>
  <c r="AC3599" i="5" s="1"/>
  <c r="AC3600" i="5" a="1"/>
  <c r="AC3600" i="5" s="1"/>
  <c r="AC3601" i="5" a="1"/>
  <c r="AC3601" i="5" s="1"/>
  <c r="AC3602" i="5" a="1"/>
  <c r="AC3602" i="5" s="1"/>
  <c r="AC3603" i="5" a="1"/>
  <c r="AC3603" i="5" s="1"/>
  <c r="AC3604" i="5" a="1"/>
  <c r="AC3604" i="5" s="1"/>
  <c r="AC3605" i="5" a="1"/>
  <c r="AC3605" i="5" s="1"/>
  <c r="AC3606" i="5" a="1"/>
  <c r="AC3606" i="5" s="1"/>
  <c r="AC3607" i="5" a="1"/>
  <c r="AC3607" i="5" s="1"/>
  <c r="AC3608" i="5" a="1"/>
  <c r="AC3608" i="5" s="1"/>
  <c r="AC3609" i="5" a="1"/>
  <c r="AC3609" i="5" s="1"/>
  <c r="AC3610" i="5" a="1"/>
  <c r="AC3610" i="5" s="1"/>
  <c r="AC3611" i="5" a="1"/>
  <c r="AC3611" i="5" s="1"/>
  <c r="AC3612" i="5" a="1"/>
  <c r="AC3612" i="5" s="1"/>
  <c r="AC3613" i="5" a="1"/>
  <c r="AC3613" i="5" s="1"/>
  <c r="AC3614" i="5" a="1"/>
  <c r="AC3614" i="5" s="1"/>
  <c r="AC3615" i="5" a="1"/>
  <c r="AC3615" i="5" s="1"/>
  <c r="AC3616" i="5" a="1"/>
  <c r="AC3616" i="5" s="1"/>
  <c r="AC3617" i="5" a="1"/>
  <c r="AC3617" i="5" s="1"/>
  <c r="AC3618" i="5" a="1"/>
  <c r="AC3618" i="5" s="1"/>
  <c r="AC3619" i="5" a="1"/>
  <c r="AC3619" i="5" s="1"/>
  <c r="AC3620" i="5" a="1"/>
  <c r="AC3620" i="5" s="1"/>
  <c r="AC3621" i="5" a="1"/>
  <c r="AC3621" i="5" s="1"/>
  <c r="AC3622" i="5" a="1"/>
  <c r="AC3622" i="5" s="1"/>
  <c r="AC3623" i="5" a="1"/>
  <c r="AC3623" i="5" s="1"/>
  <c r="AC3624" i="5" a="1"/>
  <c r="AC3624" i="5" s="1"/>
  <c r="AC3625" i="5" a="1"/>
  <c r="AC3625" i="5" s="1"/>
  <c r="AC3626" i="5" a="1"/>
  <c r="AC3626" i="5" s="1"/>
  <c r="AC3627" i="5" a="1"/>
  <c r="AC3627" i="5" s="1"/>
  <c r="AC3628" i="5" a="1"/>
  <c r="AC3628" i="5" s="1"/>
  <c r="AC3629" i="5" a="1"/>
  <c r="AC3629" i="5" s="1"/>
  <c r="AC3630" i="5" a="1"/>
  <c r="AC3630" i="5" s="1"/>
  <c r="AC3631" i="5" a="1"/>
  <c r="AC3631" i="5" s="1"/>
  <c r="AC3632" i="5" a="1"/>
  <c r="AC3632" i="5" s="1"/>
  <c r="AC3633" i="5" a="1"/>
  <c r="AC3633" i="5" s="1"/>
  <c r="AC3634" i="5" a="1"/>
  <c r="AC3634" i="5" s="1"/>
  <c r="AC3635" i="5" a="1"/>
  <c r="AC3635" i="5" s="1"/>
  <c r="AC3636" i="5" a="1"/>
  <c r="AC3636" i="5" s="1"/>
  <c r="AC3637" i="5" a="1"/>
  <c r="AC3637" i="5" s="1"/>
  <c r="AC3638" i="5" a="1"/>
  <c r="AC3638" i="5" s="1"/>
  <c r="AC3639" i="5" a="1"/>
  <c r="AC3639" i="5" s="1"/>
  <c r="AC3640" i="5" a="1"/>
  <c r="AC3640" i="5" s="1"/>
  <c r="AC3641" i="5" a="1"/>
  <c r="AC3641" i="5" s="1"/>
  <c r="AC3642" i="5" a="1"/>
  <c r="AC3642" i="5" s="1"/>
  <c r="AC3643" i="5" a="1"/>
  <c r="AC3643" i="5" s="1"/>
  <c r="AC3644" i="5" a="1"/>
  <c r="AC3644" i="5" s="1"/>
  <c r="AC3645" i="5" a="1"/>
  <c r="AC3645" i="5" s="1"/>
  <c r="AC3646" i="5" a="1"/>
  <c r="AC3646" i="5" s="1"/>
  <c r="AC3647" i="5" a="1"/>
  <c r="AC3647" i="5" s="1"/>
  <c r="AC3648" i="5" a="1"/>
  <c r="AC3648" i="5" s="1"/>
  <c r="AC3649" i="5" a="1"/>
  <c r="AC3649" i="5" s="1"/>
  <c r="AC3650" i="5" a="1"/>
  <c r="AC3650" i="5" s="1"/>
  <c r="AC3651" i="5" a="1"/>
  <c r="AC3651" i="5" s="1"/>
  <c r="AC3652" i="5" a="1"/>
  <c r="AC3652" i="5" s="1"/>
  <c r="AC3653" i="5" a="1"/>
  <c r="AC3653" i="5" s="1"/>
  <c r="AC3654" i="5" a="1"/>
  <c r="AC3654" i="5" s="1"/>
  <c r="AC3655" i="5" a="1"/>
  <c r="AC3655" i="5"/>
  <c r="AC3656" i="5" a="1"/>
  <c r="AC3656" i="5" s="1"/>
  <c r="AC3657" i="5" a="1"/>
  <c r="AC3657" i="5" s="1"/>
  <c r="AC3658" i="5" a="1"/>
  <c r="AC3658" i="5" s="1"/>
  <c r="AC3659" i="5" a="1"/>
  <c r="AC3659" i="5" s="1"/>
  <c r="AC3660" i="5" a="1"/>
  <c r="AC3660" i="5" s="1"/>
  <c r="AC3661" i="5" a="1"/>
  <c r="AC3661" i="5" s="1"/>
  <c r="AC3662" i="5" a="1"/>
  <c r="AC3662" i="5" s="1"/>
  <c r="AC3663" i="5" a="1"/>
  <c r="AC3663" i="5" s="1"/>
  <c r="AC3664" i="5" a="1"/>
  <c r="AC3664" i="5" s="1"/>
  <c r="AC3665" i="5" a="1"/>
  <c r="AC3665" i="5" s="1"/>
  <c r="AC3666" i="5" a="1"/>
  <c r="AC3666" i="5" s="1"/>
  <c r="AC3667" i="5" a="1"/>
  <c r="AC3667" i="5" s="1"/>
  <c r="AC3668" i="5" a="1"/>
  <c r="AC3668" i="5" s="1"/>
  <c r="AC3669" i="5" a="1"/>
  <c r="AC3669" i="5" s="1"/>
  <c r="AC3670" i="5" a="1"/>
  <c r="AC3670" i="5" s="1"/>
  <c r="AC3671" i="5" a="1"/>
  <c r="AC3671" i="5" s="1"/>
  <c r="AC3672" i="5" a="1"/>
  <c r="AC3672" i="5" s="1"/>
  <c r="AC3673" i="5" a="1"/>
  <c r="AC3673" i="5" s="1"/>
  <c r="AC3674" i="5" a="1"/>
  <c r="AC3674" i="5" s="1"/>
  <c r="AC3675" i="5" a="1"/>
  <c r="AC3675" i="5" s="1"/>
  <c r="AC3676" i="5" a="1"/>
  <c r="AC3676" i="5" s="1"/>
  <c r="AC3677" i="5" a="1"/>
  <c r="AC3677" i="5" s="1"/>
  <c r="AC3678" i="5" a="1"/>
  <c r="AC3678" i="5" s="1"/>
  <c r="AC3679" i="5" a="1"/>
  <c r="AC3679" i="5" s="1"/>
  <c r="AC3680" i="5" a="1"/>
  <c r="AC3680" i="5" s="1"/>
  <c r="AC3681" i="5" a="1"/>
  <c r="AC3681" i="5" s="1"/>
  <c r="AC3682" i="5" a="1"/>
  <c r="AC3682" i="5" s="1"/>
  <c r="AC3683" i="5" a="1"/>
  <c r="AC3683" i="5" s="1"/>
  <c r="AC3684" i="5" a="1"/>
  <c r="AC3684" i="5" s="1"/>
  <c r="AC3685" i="5" a="1"/>
  <c r="AC3685" i="5" s="1"/>
  <c r="AC3686" i="5" a="1"/>
  <c r="AC3686" i="5" s="1"/>
  <c r="AC3687" i="5" a="1"/>
  <c r="AC3687" i="5" s="1"/>
  <c r="AC3688" i="5" a="1"/>
  <c r="AC3688" i="5" s="1"/>
  <c r="AC3689" i="5" a="1"/>
  <c r="AC3689" i="5" s="1"/>
  <c r="AC3690" i="5" a="1"/>
  <c r="AC3690" i="5" s="1"/>
  <c r="AC3691" i="5" a="1"/>
  <c r="AC3691" i="5" s="1"/>
  <c r="AC3692" i="5" a="1"/>
  <c r="AC3692" i="5" s="1"/>
  <c r="AC3693" i="5" a="1"/>
  <c r="AC3693" i="5" s="1"/>
  <c r="AC3694" i="5" a="1"/>
  <c r="AC3694" i="5" s="1"/>
  <c r="AC3695" i="5" a="1"/>
  <c r="AC3695" i="5" s="1"/>
  <c r="AC3696" i="5" a="1"/>
  <c r="AC3696" i="5" s="1"/>
  <c r="AC3697" i="5" a="1"/>
  <c r="AC3697" i="5" s="1"/>
  <c r="AC3698" i="5" a="1"/>
  <c r="AC3698" i="5" s="1"/>
  <c r="AC3699" i="5" a="1"/>
  <c r="AC3699" i="5" s="1"/>
  <c r="AC3700" i="5" a="1"/>
  <c r="AC3700" i="5" s="1"/>
  <c r="AC3701" i="5" a="1"/>
  <c r="AC3701" i="5" s="1"/>
  <c r="AC3702" i="5" a="1"/>
  <c r="AC3702" i="5" s="1"/>
  <c r="AC3703" i="5" a="1"/>
  <c r="AC3703" i="5"/>
  <c r="AC3704" i="5" a="1"/>
  <c r="AC3704" i="5" s="1"/>
  <c r="AC3705" i="5" a="1"/>
  <c r="AC3705" i="5" s="1"/>
  <c r="AC3706" i="5" a="1"/>
  <c r="AC3706" i="5" s="1"/>
  <c r="AC3707" i="5" a="1"/>
  <c r="AC3707" i="5" s="1"/>
  <c r="AC3708" i="5" a="1"/>
  <c r="AC3708" i="5" s="1"/>
  <c r="AC3709" i="5" a="1"/>
  <c r="AC3709" i="5" s="1"/>
  <c r="AC3710" i="5" a="1"/>
  <c r="AC3710" i="5" s="1"/>
  <c r="AC3711" i="5" a="1"/>
  <c r="AC3711" i="5" s="1"/>
  <c r="AC3712" i="5" a="1"/>
  <c r="AC3712" i="5" s="1"/>
  <c r="AC3713" i="5" a="1"/>
  <c r="AC3713" i="5" s="1"/>
  <c r="AC3714" i="5" a="1"/>
  <c r="AC3714" i="5" s="1"/>
  <c r="AC3715" i="5" a="1"/>
  <c r="AC3715" i="5" s="1"/>
  <c r="AC3716" i="5" a="1"/>
  <c r="AC3716" i="5" s="1"/>
  <c r="AC3717" i="5" a="1"/>
  <c r="AC3717" i="5" s="1"/>
  <c r="AC3718" i="5" a="1"/>
  <c r="AC3718" i="5" s="1"/>
  <c r="AC3719" i="5" a="1"/>
  <c r="AC3719" i="5"/>
  <c r="AC3720" i="5" a="1"/>
  <c r="AC3720" i="5" s="1"/>
  <c r="AC3721" i="5" a="1"/>
  <c r="AC3721" i="5" s="1"/>
  <c r="AC3722" i="5" a="1"/>
  <c r="AC3722" i="5" s="1"/>
  <c r="AC3723" i="5" a="1"/>
  <c r="AC3723" i="5" s="1"/>
  <c r="AC3724" i="5" a="1"/>
  <c r="AC3724" i="5" s="1"/>
  <c r="AC3725" i="5" a="1"/>
  <c r="AC3725" i="5" s="1"/>
  <c r="AC3726" i="5" a="1"/>
  <c r="AC3726" i="5" s="1"/>
  <c r="AC3727" i="5" a="1"/>
  <c r="AC3727" i="5" s="1"/>
  <c r="AC3728" i="5" a="1"/>
  <c r="AC3728" i="5" s="1"/>
  <c r="AC3729" i="5" a="1"/>
  <c r="AC3729" i="5" s="1"/>
  <c r="AC3730" i="5" a="1"/>
  <c r="AC3730" i="5" s="1"/>
  <c r="AC3731" i="5" a="1"/>
  <c r="AC3731" i="5" s="1"/>
  <c r="AC3732" i="5" a="1"/>
  <c r="AC3732" i="5" s="1"/>
  <c r="AC3733" i="5" a="1"/>
  <c r="AC3733" i="5" s="1"/>
  <c r="AC3734" i="5" a="1"/>
  <c r="AC3734" i="5" s="1"/>
  <c r="AC3735" i="5" a="1"/>
  <c r="AC3735" i="5" s="1"/>
  <c r="AC3736" i="5" a="1"/>
  <c r="AC3736" i="5" s="1"/>
  <c r="AC3737" i="5" a="1"/>
  <c r="AC3737" i="5" s="1"/>
  <c r="AC3738" i="5" a="1"/>
  <c r="AC3738" i="5" s="1"/>
  <c r="AC3739" i="5" a="1"/>
  <c r="AC3739" i="5" s="1"/>
  <c r="AC3740" i="5" a="1"/>
  <c r="AC3740" i="5" s="1"/>
  <c r="AC3741" i="5" a="1"/>
  <c r="AC3741" i="5" s="1"/>
  <c r="AC3742" i="5" a="1"/>
  <c r="AC3742" i="5" s="1"/>
  <c r="AC3743" i="5" a="1"/>
  <c r="AC3743" i="5" s="1"/>
  <c r="AC3744" i="5" a="1"/>
  <c r="AC3744" i="5" s="1"/>
  <c r="AC3745" i="5" a="1"/>
  <c r="AC3745" i="5" s="1"/>
  <c r="AC3746" i="5" a="1"/>
  <c r="AC3746" i="5" s="1"/>
  <c r="AC3747" i="5" a="1"/>
  <c r="AC3747" i="5" s="1"/>
  <c r="AC3748" i="5" a="1"/>
  <c r="AC3748" i="5" s="1"/>
  <c r="AC3749" i="5" a="1"/>
  <c r="AC3749" i="5" s="1"/>
  <c r="AC3750" i="5" a="1"/>
  <c r="AC3750" i="5" s="1"/>
  <c r="AC3751" i="5" a="1"/>
  <c r="AC3751" i="5" s="1"/>
  <c r="AC3752" i="5" a="1"/>
  <c r="AC3752" i="5" s="1"/>
  <c r="AC3753" i="5" a="1"/>
  <c r="AC3753" i="5" s="1"/>
  <c r="AC3754" i="5" a="1"/>
  <c r="AC3754" i="5" s="1"/>
  <c r="AC3755" i="5" a="1"/>
  <c r="AC3755" i="5" s="1"/>
  <c r="AC3756" i="5" a="1"/>
  <c r="AC3756" i="5" s="1"/>
  <c r="AC3757" i="5" a="1"/>
  <c r="AC3757" i="5" s="1"/>
  <c r="AC3758" i="5" a="1"/>
  <c r="AC3758" i="5" s="1"/>
  <c r="AC3759" i="5" a="1"/>
  <c r="AC3759" i="5" s="1"/>
  <c r="AC3760" i="5" a="1"/>
  <c r="AC3760" i="5" s="1"/>
  <c r="AC3761" i="5" a="1"/>
  <c r="AC3761" i="5" s="1"/>
  <c r="AC3762" i="5" a="1"/>
  <c r="AC3762" i="5" s="1"/>
  <c r="AC3763" i="5" a="1"/>
  <c r="AC3763" i="5" s="1"/>
  <c r="AC3764" i="5" a="1"/>
  <c r="AC3764" i="5" s="1"/>
  <c r="AC3765" i="5" a="1"/>
  <c r="AC3765" i="5" s="1"/>
  <c r="AC3766" i="5" a="1"/>
  <c r="AC3766" i="5" s="1"/>
  <c r="AC3767" i="5" a="1"/>
  <c r="AC3767" i="5" s="1"/>
  <c r="AC3768" i="5" a="1"/>
  <c r="AC3768" i="5" s="1"/>
  <c r="AC3769" i="5" a="1"/>
  <c r="AC3769" i="5" s="1"/>
  <c r="AC3770" i="5" a="1"/>
  <c r="AC3770" i="5" s="1"/>
  <c r="AC3771" i="5" a="1"/>
  <c r="AC3771" i="5" s="1"/>
  <c r="AC3772" i="5" a="1"/>
  <c r="AC3772" i="5" s="1"/>
  <c r="AC3773" i="5" a="1"/>
  <c r="AC3773" i="5" s="1"/>
  <c r="AC3774" i="5" a="1"/>
  <c r="AC3774" i="5" s="1"/>
  <c r="AC3775" i="5" a="1"/>
  <c r="AC3775" i="5" s="1"/>
  <c r="AC3776" i="5" a="1"/>
  <c r="AC3776" i="5" s="1"/>
  <c r="AC3777" i="5" a="1"/>
  <c r="AC3777" i="5" s="1"/>
  <c r="AC3778" i="5" a="1"/>
  <c r="AC3778" i="5" s="1"/>
  <c r="AC3779" i="5" a="1"/>
  <c r="AC3779" i="5" s="1"/>
  <c r="AC3780" i="5" a="1"/>
  <c r="AC3780" i="5" s="1"/>
  <c r="AC3781" i="5" a="1"/>
  <c r="AC3781" i="5" s="1"/>
  <c r="AC3782" i="5" a="1"/>
  <c r="AC3782" i="5" s="1"/>
  <c r="AC3783" i="5" a="1"/>
  <c r="AC3783" i="5"/>
  <c r="AC3784" i="5" a="1"/>
  <c r="AC3784" i="5" s="1"/>
  <c r="AC3785" i="5" a="1"/>
  <c r="AC3785" i="5" s="1"/>
  <c r="AC3786" i="5" a="1"/>
  <c r="AC3786" i="5" s="1"/>
  <c r="AC3787" i="5" a="1"/>
  <c r="AC3787" i="5" s="1"/>
  <c r="AC3788" i="5" a="1"/>
  <c r="AC3788" i="5" s="1"/>
  <c r="AC3789" i="5" a="1"/>
  <c r="AC3789" i="5" s="1"/>
  <c r="AC3790" i="5" a="1"/>
  <c r="AC3790" i="5" s="1"/>
  <c r="AC3791" i="5" a="1"/>
  <c r="AC3791" i="5" s="1"/>
  <c r="AC3792" i="5" a="1"/>
  <c r="AC3792" i="5" s="1"/>
  <c r="AC3793" i="5" a="1"/>
  <c r="AC3793" i="5" s="1"/>
  <c r="AC3794" i="5" a="1"/>
  <c r="AC3794" i="5" s="1"/>
  <c r="AC3795" i="5" a="1"/>
  <c r="AC3795" i="5" s="1"/>
  <c r="AC3796" i="5" a="1"/>
  <c r="AC3796" i="5" s="1"/>
  <c r="AC3797" i="5" a="1"/>
  <c r="AC3797" i="5" s="1"/>
  <c r="AC3798" i="5" a="1"/>
  <c r="AC3798" i="5" s="1"/>
  <c r="AC3799" i="5" a="1"/>
  <c r="AC3799" i="5" s="1"/>
  <c r="AC3800" i="5" a="1"/>
  <c r="AC3800" i="5" s="1"/>
  <c r="AC3801" i="5" a="1"/>
  <c r="AC3801" i="5" s="1"/>
  <c r="AC3802" i="5" a="1"/>
  <c r="AC3802" i="5" s="1"/>
  <c r="AC3803" i="5" a="1"/>
  <c r="AC3803" i="5" s="1"/>
  <c r="AC3804" i="5" a="1"/>
  <c r="AC3804" i="5" s="1"/>
  <c r="AC3805" i="5" a="1"/>
  <c r="AC3805" i="5" s="1"/>
  <c r="AC3806" i="5" a="1"/>
  <c r="AC3806" i="5" s="1"/>
  <c r="AC3807" i="5" a="1"/>
  <c r="AC3807" i="5" s="1"/>
  <c r="AC3808" i="5" a="1"/>
  <c r="AC3808" i="5" s="1"/>
  <c r="AC3809" i="5" a="1"/>
  <c r="AC3809" i="5" s="1"/>
  <c r="AC3810" i="5" a="1"/>
  <c r="AC3810" i="5" s="1"/>
  <c r="AC3811" i="5" a="1"/>
  <c r="AC3811" i="5" s="1"/>
  <c r="AC3812" i="5" a="1"/>
  <c r="AC3812" i="5" s="1"/>
  <c r="AC3813" i="5" a="1"/>
  <c r="AC3813" i="5" s="1"/>
  <c r="AC3814" i="5" a="1"/>
  <c r="AC3814" i="5" s="1"/>
  <c r="AC3815" i="5" a="1"/>
  <c r="AC3815" i="5" s="1"/>
  <c r="AC3816" i="5" a="1"/>
  <c r="AC3816" i="5" s="1"/>
  <c r="AC3817" i="5" a="1"/>
  <c r="AC3817" i="5" s="1"/>
  <c r="AC3818" i="5" a="1"/>
  <c r="AC3818" i="5" s="1"/>
  <c r="AC3819" i="5" a="1"/>
  <c r="AC3819" i="5" s="1"/>
  <c r="AC3820" i="5" a="1"/>
  <c r="AC3820" i="5" s="1"/>
  <c r="AC3821" i="5" a="1"/>
  <c r="AC3821" i="5" s="1"/>
  <c r="AC3822" i="5" a="1"/>
  <c r="AC3822" i="5" s="1"/>
  <c r="AC3823" i="5" a="1"/>
  <c r="AC3823" i="5" s="1"/>
  <c r="AC3824" i="5" a="1"/>
  <c r="AC3824" i="5" s="1"/>
  <c r="AC3825" i="5" a="1"/>
  <c r="AC3825" i="5" s="1"/>
  <c r="AC3826" i="5" a="1"/>
  <c r="AC3826" i="5" s="1"/>
  <c r="AC3827" i="5" a="1"/>
  <c r="AC3827" i="5" s="1"/>
  <c r="AC3828" i="5" a="1"/>
  <c r="AC3828" i="5" s="1"/>
  <c r="AC3829" i="5" a="1"/>
  <c r="AC3829" i="5" s="1"/>
  <c r="AC3830" i="5" a="1"/>
  <c r="AC3830" i="5" s="1"/>
  <c r="AC3831" i="5" a="1"/>
  <c r="AC3831" i="5" s="1"/>
  <c r="AC3832" i="5" a="1"/>
  <c r="AC3832" i="5" s="1"/>
  <c r="AC3833" i="5" a="1"/>
  <c r="AC3833" i="5" s="1"/>
  <c r="AC3834" i="5" a="1"/>
  <c r="AC3834" i="5" s="1"/>
  <c r="AC3835" i="5" a="1"/>
  <c r="AC3835" i="5" s="1"/>
  <c r="AC3836" i="5" a="1"/>
  <c r="AC3836" i="5" s="1"/>
  <c r="AC3837" i="5" a="1"/>
  <c r="AC3837" i="5" s="1"/>
  <c r="AC3838" i="5" a="1"/>
  <c r="AC3838" i="5" s="1"/>
  <c r="AC3839" i="5" a="1"/>
  <c r="AC3839" i="5" s="1"/>
  <c r="AC3840" i="5" a="1"/>
  <c r="AC3840" i="5" s="1"/>
  <c r="AC3841" i="5" a="1"/>
  <c r="AC3841" i="5" s="1"/>
  <c r="AC3842" i="5" a="1"/>
  <c r="AC3842" i="5" s="1"/>
  <c r="AC3843" i="5" a="1"/>
  <c r="AC3843" i="5" s="1"/>
  <c r="AC3844" i="5" a="1"/>
  <c r="AC3844" i="5" s="1"/>
  <c r="AC3845" i="5" a="1"/>
  <c r="AC3845" i="5" s="1"/>
  <c r="AC3846" i="5" a="1"/>
  <c r="AC3846" i="5" s="1"/>
  <c r="AC3847" i="5" a="1"/>
  <c r="AC3847" i="5"/>
  <c r="AC3848" i="5" a="1"/>
  <c r="AC3848" i="5" s="1"/>
  <c r="AC3849" i="5" a="1"/>
  <c r="AC3849" i="5" s="1"/>
  <c r="AC3850" i="5" a="1"/>
  <c r="AC3850" i="5" s="1"/>
  <c r="AC3851" i="5" a="1"/>
  <c r="AC3851" i="5" s="1"/>
  <c r="AC3852" i="5" a="1"/>
  <c r="AC3852" i="5" s="1"/>
  <c r="AC3853" i="5" a="1"/>
  <c r="AC3853" i="5" s="1"/>
  <c r="AC3854" i="5" a="1"/>
  <c r="AC3854" i="5" s="1"/>
  <c r="AC3855" i="5" a="1"/>
  <c r="AC3855" i="5" s="1"/>
  <c r="AC3856" i="5" a="1"/>
  <c r="AC3856" i="5" s="1"/>
  <c r="AC3857" i="5" a="1"/>
  <c r="AC3857" i="5" s="1"/>
  <c r="AC3858" i="5" a="1"/>
  <c r="AC3858" i="5" s="1"/>
  <c r="AC3859" i="5" a="1"/>
  <c r="AC3859" i="5" s="1"/>
  <c r="AC3860" i="5" a="1"/>
  <c r="AC3860" i="5" s="1"/>
  <c r="AC3861" i="5" a="1"/>
  <c r="AC3861" i="5" s="1"/>
  <c r="AC3862" i="5" a="1"/>
  <c r="AC3862" i="5" s="1"/>
  <c r="AC3863" i="5" a="1"/>
  <c r="AC3863" i="5" s="1"/>
  <c r="AC3864" i="5" a="1"/>
  <c r="AC3864" i="5" s="1"/>
  <c r="AC3865" i="5" a="1"/>
  <c r="AC3865" i="5" s="1"/>
  <c r="AC3866" i="5" a="1"/>
  <c r="AC3866" i="5" s="1"/>
  <c r="AC3867" i="5" a="1"/>
  <c r="AC3867" i="5" s="1"/>
  <c r="AC3868" i="5" a="1"/>
  <c r="AC3868" i="5" s="1"/>
  <c r="AC3869" i="5" a="1"/>
  <c r="AC3869" i="5" s="1"/>
  <c r="AC3870" i="5" a="1"/>
  <c r="AC3870" i="5" s="1"/>
  <c r="AC3871" i="5" a="1"/>
  <c r="AC3871" i="5" s="1"/>
  <c r="AC3872" i="5" a="1"/>
  <c r="AC3872" i="5" s="1"/>
  <c r="AC3873" i="5" a="1"/>
  <c r="AC3873" i="5" s="1"/>
  <c r="AC3874" i="5" a="1"/>
  <c r="AC3874" i="5" s="1"/>
  <c r="AC3875" i="5" a="1"/>
  <c r="AC3875" i="5" s="1"/>
  <c r="AC3876" i="5" a="1"/>
  <c r="AC3876" i="5" s="1"/>
  <c r="AC3877" i="5" a="1"/>
  <c r="AC3877" i="5" s="1"/>
  <c r="AC3878" i="5" a="1"/>
  <c r="AC3878" i="5" s="1"/>
  <c r="AC3879" i="5" a="1"/>
  <c r="AC3879" i="5" s="1"/>
  <c r="AC3880" i="5" a="1"/>
  <c r="AC3880" i="5" s="1"/>
  <c r="AC3881" i="5" a="1"/>
  <c r="AC3881" i="5" s="1"/>
  <c r="AC3882" i="5" a="1"/>
  <c r="AC3882" i="5" s="1"/>
  <c r="AC3883" i="5" a="1"/>
  <c r="AC3883" i="5" s="1"/>
  <c r="AC3884" i="5" a="1"/>
  <c r="AC3884" i="5" s="1"/>
  <c r="AC3885" i="5" a="1"/>
  <c r="AC3885" i="5" s="1"/>
  <c r="AC3886" i="5" a="1"/>
  <c r="AC3886" i="5" s="1"/>
  <c r="AC3887" i="5" a="1"/>
  <c r="AC3887" i="5" s="1"/>
  <c r="AC3888" i="5" a="1"/>
  <c r="AC3888" i="5" s="1"/>
  <c r="AC3889" i="5" a="1"/>
  <c r="AC3889" i="5" s="1"/>
  <c r="AC3890" i="5" a="1"/>
  <c r="AC3890" i="5" s="1"/>
  <c r="AC3891" i="5" a="1"/>
  <c r="AC3891" i="5" s="1"/>
  <c r="AC3892" i="5" a="1"/>
  <c r="AC3892" i="5" s="1"/>
  <c r="AC3893" i="5" a="1"/>
  <c r="AC3893" i="5" s="1"/>
  <c r="AC3894" i="5" a="1"/>
  <c r="AC3894" i="5" s="1"/>
  <c r="AC3895" i="5" a="1"/>
  <c r="AC3895" i="5"/>
  <c r="AC3896" i="5" a="1"/>
  <c r="AC3896" i="5" s="1"/>
  <c r="AC3897" i="5" a="1"/>
  <c r="AC3897" i="5" s="1"/>
  <c r="AC3898" i="5" a="1"/>
  <c r="AC3898" i="5" s="1"/>
  <c r="AC3899" i="5" a="1"/>
  <c r="AC3899" i="5" s="1"/>
  <c r="AC3900" i="5" a="1"/>
  <c r="AC3900" i="5" s="1"/>
  <c r="AC3901" i="5" a="1"/>
  <c r="AC3901" i="5" s="1"/>
  <c r="AC3902" i="5" a="1"/>
  <c r="AC3902" i="5" s="1"/>
  <c r="AC3903" i="5" a="1"/>
  <c r="AC3903" i="5" s="1"/>
  <c r="AC3904" i="5" a="1"/>
  <c r="AC3904" i="5" s="1"/>
  <c r="AC3905" i="5" a="1"/>
  <c r="AC3905" i="5" s="1"/>
  <c r="AC3906" i="5" a="1"/>
  <c r="AC3906" i="5" s="1"/>
  <c r="AC3907" i="5" a="1"/>
  <c r="AC3907" i="5" s="1"/>
  <c r="AC3908" i="5" a="1"/>
  <c r="AC3908" i="5" s="1"/>
  <c r="AC3909" i="5" a="1"/>
  <c r="AC3909" i="5" s="1"/>
  <c r="AC3910" i="5" a="1"/>
  <c r="AC3910" i="5" s="1"/>
  <c r="AC3911" i="5" a="1"/>
  <c r="AC3911" i="5"/>
  <c r="AC3912" i="5" a="1"/>
  <c r="AC3912" i="5" s="1"/>
  <c r="AC3913" i="5" a="1"/>
  <c r="AC3913" i="5" s="1"/>
  <c r="AC3914" i="5" a="1"/>
  <c r="AC3914" i="5" s="1"/>
  <c r="AC3915" i="5" a="1"/>
  <c r="AC3915" i="5" s="1"/>
  <c r="AC3916" i="5" a="1"/>
  <c r="AC3916" i="5" s="1"/>
  <c r="AC3917" i="5" a="1"/>
  <c r="AC3917" i="5" s="1"/>
  <c r="AC3918" i="5" a="1"/>
  <c r="AC3918" i="5" s="1"/>
  <c r="AC3919" i="5" a="1"/>
  <c r="AC3919" i="5" s="1"/>
  <c r="AC3920" i="5" a="1"/>
  <c r="AC3920" i="5" s="1"/>
  <c r="AC3921" i="5" a="1"/>
  <c r="AC3921" i="5" s="1"/>
  <c r="AC3922" i="5" a="1"/>
  <c r="AC3922" i="5" s="1"/>
  <c r="AC3923" i="5" a="1"/>
  <c r="AC3923" i="5" s="1"/>
  <c r="AC3924" i="5" a="1"/>
  <c r="AC3924" i="5" s="1"/>
  <c r="AC3925" i="5" a="1"/>
  <c r="AC3925" i="5" s="1"/>
  <c r="AC3926" i="5" a="1"/>
  <c r="AC3926" i="5" s="1"/>
  <c r="AC3927" i="5" a="1"/>
  <c r="AC3927" i="5" s="1"/>
  <c r="AC3928" i="5" a="1"/>
  <c r="AC3928" i="5" s="1"/>
  <c r="AC3929" i="5" a="1"/>
  <c r="AC3929" i="5" s="1"/>
  <c r="AC3930" i="5" a="1"/>
  <c r="AC3930" i="5" s="1"/>
  <c r="AC3931" i="5" a="1"/>
  <c r="AC3931" i="5" s="1"/>
  <c r="AC3932" i="5" a="1"/>
  <c r="AC3932" i="5" s="1"/>
  <c r="AC3933" i="5" a="1"/>
  <c r="AC3933" i="5" s="1"/>
  <c r="AC3934" i="5" a="1"/>
  <c r="AC3934" i="5" s="1"/>
  <c r="AC3935" i="5" a="1"/>
  <c r="AC3935" i="5" s="1"/>
  <c r="AC3936" i="5" a="1"/>
  <c r="AC3936" i="5" s="1"/>
  <c r="AC3937" i="5" a="1"/>
  <c r="AC3937" i="5" s="1"/>
  <c r="AC3938" i="5" a="1"/>
  <c r="AC3938" i="5" s="1"/>
  <c r="AC3939" i="5" a="1"/>
  <c r="AC3939" i="5" s="1"/>
  <c r="AC3940" i="5" a="1"/>
  <c r="AC3940" i="5" s="1"/>
  <c r="AC3941" i="5" a="1"/>
  <c r="AC3941" i="5" s="1"/>
  <c r="AC3942" i="5" a="1"/>
  <c r="AC3942" i="5" s="1"/>
  <c r="AC3943" i="5" a="1"/>
  <c r="AC3943" i="5" s="1"/>
  <c r="AC3944" i="5" a="1"/>
  <c r="AC3944" i="5" s="1"/>
  <c r="AC3945" i="5" a="1"/>
  <c r="AC3945" i="5" s="1"/>
  <c r="AC3946" i="5" a="1"/>
  <c r="AC3946" i="5" s="1"/>
  <c r="AC3947" i="5" a="1"/>
  <c r="AC3947" i="5" s="1"/>
  <c r="AC3948" i="5" a="1"/>
  <c r="AC3948" i="5" s="1"/>
  <c r="AC3949" i="5" a="1"/>
  <c r="AC3949" i="5" s="1"/>
  <c r="AC3950" i="5" a="1"/>
  <c r="AC3950" i="5" s="1"/>
  <c r="AC3951" i="5" a="1"/>
  <c r="AC3951" i="5" s="1"/>
  <c r="AC3952" i="5" a="1"/>
  <c r="AC3952" i="5" s="1"/>
  <c r="AC3953" i="5" a="1"/>
  <c r="AC3953" i="5" s="1"/>
  <c r="AC3954" i="5" a="1"/>
  <c r="AC3954" i="5" s="1"/>
  <c r="AC3955" i="5" a="1"/>
  <c r="AC3955" i="5" s="1"/>
  <c r="AC3956" i="5" a="1"/>
  <c r="AC3956" i="5" s="1"/>
  <c r="AC3957" i="5" a="1"/>
  <c r="AC3957" i="5" s="1"/>
  <c r="AC3958" i="5" a="1"/>
  <c r="AC3958" i="5" s="1"/>
  <c r="AC3959" i="5" a="1"/>
  <c r="AC3959" i="5" s="1"/>
  <c r="AC3960" i="5" a="1"/>
  <c r="AC3960" i="5" s="1"/>
  <c r="AC3961" i="5" a="1"/>
  <c r="AC3961" i="5" s="1"/>
  <c r="AC3962" i="5" a="1"/>
  <c r="AC3962" i="5" s="1"/>
  <c r="AC3963" i="5" a="1"/>
  <c r="AC3963" i="5" s="1"/>
  <c r="AC3964" i="5" a="1"/>
  <c r="AC3964" i="5" s="1"/>
  <c r="AC3965" i="5" a="1"/>
  <c r="AC3965" i="5" s="1"/>
  <c r="AC3966" i="5" a="1"/>
  <c r="AC3966" i="5" s="1"/>
  <c r="AC3967" i="5" a="1"/>
  <c r="AC3967" i="5" s="1"/>
  <c r="AC3968" i="5" a="1"/>
  <c r="AC3968" i="5" s="1"/>
  <c r="AC3969" i="5" a="1"/>
  <c r="AC3969" i="5" s="1"/>
  <c r="AC3970" i="5" a="1"/>
  <c r="AC3970" i="5" s="1"/>
  <c r="AC3971" i="5" a="1"/>
  <c r="AC3971" i="5" s="1"/>
  <c r="AC3972" i="5" a="1"/>
  <c r="AC3972" i="5" s="1"/>
  <c r="AC3973" i="5" a="1"/>
  <c r="AC3973" i="5" s="1"/>
  <c r="AC3974" i="5" a="1"/>
  <c r="AC3974" i="5" s="1"/>
  <c r="AC3975" i="5" a="1"/>
  <c r="AC3975" i="5"/>
  <c r="AC3976" i="5" a="1"/>
  <c r="AC3976" i="5" s="1"/>
  <c r="AC3977" i="5" a="1"/>
  <c r="AC3977" i="5" s="1"/>
  <c r="AC3978" i="5" a="1"/>
  <c r="AC3978" i="5" s="1"/>
  <c r="AC3979" i="5" a="1"/>
  <c r="AC3979" i="5" s="1"/>
  <c r="AC3980" i="5" a="1"/>
  <c r="AC3980" i="5" s="1"/>
  <c r="AC3981" i="5" a="1"/>
  <c r="AC3981" i="5" s="1"/>
  <c r="AC3982" i="5" a="1"/>
  <c r="AC3982" i="5" s="1"/>
  <c r="AC3983" i="5" a="1"/>
  <c r="AC3983" i="5" s="1"/>
  <c r="AC3984" i="5" a="1"/>
  <c r="AC3984" i="5" s="1"/>
  <c r="AC3985" i="5" a="1"/>
  <c r="AC3985" i="5" s="1"/>
  <c r="AC3986" i="5" a="1"/>
  <c r="AC3986" i="5" s="1"/>
  <c r="AC3987" i="5" a="1"/>
  <c r="AC3987" i="5" s="1"/>
  <c r="AC3988" i="5" a="1"/>
  <c r="AC3988" i="5" s="1"/>
  <c r="AC3989" i="5" a="1"/>
  <c r="AC3989" i="5" s="1"/>
  <c r="AC3990" i="5" a="1"/>
  <c r="AC3990" i="5" s="1"/>
  <c r="AC3991" i="5" a="1"/>
  <c r="AC3991" i="5" s="1"/>
  <c r="AC3992" i="5" a="1"/>
  <c r="AC3992" i="5" s="1"/>
  <c r="AC3993" i="5" a="1"/>
  <c r="AC3993" i="5" s="1"/>
  <c r="AC3994" i="5" a="1"/>
  <c r="AC3994" i="5" s="1"/>
  <c r="AC3995" i="5" a="1"/>
  <c r="AC3995" i="5" s="1"/>
  <c r="AC3996" i="5" a="1"/>
  <c r="AC3996" i="5" s="1"/>
  <c r="AC3997" i="5" a="1"/>
  <c r="AC3997" i="5" s="1"/>
  <c r="AC3998" i="5" a="1"/>
  <c r="AC3998" i="5" s="1"/>
  <c r="AC3999" i="5" a="1"/>
  <c r="AC3999" i="5" s="1"/>
  <c r="AC4000" i="5" a="1"/>
  <c r="AC4000" i="5" s="1"/>
  <c r="AC4001" i="5" a="1"/>
  <c r="AC4001" i="5" s="1"/>
  <c r="AC4002" i="5" a="1"/>
  <c r="AC4002" i="5" s="1"/>
  <c r="AC4003" i="5" a="1"/>
  <c r="AC4003" i="5" s="1"/>
  <c r="AC4004" i="5" a="1"/>
  <c r="AC4004" i="5" s="1"/>
  <c r="AC4005" i="5" a="1"/>
  <c r="AC4005" i="5" s="1"/>
  <c r="AC4006" i="5" a="1"/>
  <c r="AC4006" i="5" s="1"/>
  <c r="AC4007" i="5" a="1"/>
  <c r="AC4007" i="5" s="1"/>
  <c r="AC4008" i="5" a="1"/>
  <c r="AC4008" i="5" s="1"/>
  <c r="AC4009" i="5" a="1"/>
  <c r="AC4009" i="5" s="1"/>
  <c r="AC4010" i="5" a="1"/>
  <c r="AC4010" i="5" s="1"/>
  <c r="AC4011" i="5" a="1"/>
  <c r="AC4011" i="5" s="1"/>
  <c r="AC4012" i="5" a="1"/>
  <c r="AC4012" i="5" s="1"/>
  <c r="AC4013" i="5" a="1"/>
  <c r="AC4013" i="5" s="1"/>
  <c r="AC4014" i="5" a="1"/>
  <c r="AC4014" i="5" s="1"/>
  <c r="AC4015" i="5" a="1"/>
  <c r="AC4015" i="5" s="1"/>
  <c r="AC4016" i="5" a="1"/>
  <c r="AC4016" i="5" s="1"/>
  <c r="AC4017" i="5" a="1"/>
  <c r="AC4017" i="5" s="1"/>
  <c r="AC4018" i="5" a="1"/>
  <c r="AC4018" i="5" s="1"/>
  <c r="AC4019" i="5" a="1"/>
  <c r="AC4019" i="5" s="1"/>
  <c r="AC4020" i="5" a="1"/>
  <c r="AC4020" i="5" s="1"/>
  <c r="AC4021" i="5" a="1"/>
  <c r="AC4021" i="5" s="1"/>
  <c r="AC4022" i="5" a="1"/>
  <c r="AC4022" i="5" s="1"/>
  <c r="AC4023" i="5" a="1"/>
  <c r="AC4023" i="5" s="1"/>
  <c r="AC4024" i="5" a="1"/>
  <c r="AC4024" i="5" s="1"/>
  <c r="AC4025" i="5" a="1"/>
  <c r="AC4025" i="5" s="1"/>
  <c r="AC4026" i="5" a="1"/>
  <c r="AC4026" i="5" s="1"/>
  <c r="AC4027" i="5" a="1"/>
  <c r="AC4027" i="5" s="1"/>
  <c r="AC4028" i="5" a="1"/>
  <c r="AC4028" i="5" s="1"/>
  <c r="AC4029" i="5" a="1"/>
  <c r="AC4029" i="5" s="1"/>
  <c r="AC4030" i="5" a="1"/>
  <c r="AC4030" i="5" s="1"/>
  <c r="AC4031" i="5" a="1"/>
  <c r="AC4031" i="5" s="1"/>
  <c r="AC4032" i="5" a="1"/>
  <c r="AC4032" i="5" s="1"/>
  <c r="AC4033" i="5" a="1"/>
  <c r="AC4033" i="5" s="1"/>
  <c r="AC4034" i="5" a="1"/>
  <c r="AC4034" i="5" s="1"/>
  <c r="AC4035" i="5" a="1"/>
  <c r="AC4035" i="5"/>
  <c r="AC4036" i="5" a="1"/>
  <c r="AC4036" i="5" s="1"/>
  <c r="AC4037" i="5" a="1"/>
  <c r="AC4037" i="5" s="1"/>
  <c r="AC4038" i="5" a="1"/>
  <c r="AC4038" i="5" s="1"/>
  <c r="AC4039" i="5" a="1"/>
  <c r="AC4039" i="5" s="1"/>
  <c r="AC4040" i="5" a="1"/>
  <c r="AC4040" i="5" s="1"/>
  <c r="AC4041" i="5" a="1"/>
  <c r="AC4041" i="5" s="1"/>
  <c r="AC4042" i="5" a="1"/>
  <c r="AC4042" i="5" s="1"/>
  <c r="AC4043" i="5" a="1"/>
  <c r="AC4043" i="5" s="1"/>
  <c r="AC4044" i="5" a="1"/>
  <c r="AC4044" i="5" s="1"/>
  <c r="AC4045" i="5" a="1"/>
  <c r="AC4045" i="5" s="1"/>
  <c r="AC4046" i="5" a="1"/>
  <c r="AC4046" i="5" s="1"/>
  <c r="AC4047" i="5" a="1"/>
  <c r="AC4047" i="5" s="1"/>
  <c r="AC4048" i="5" a="1"/>
  <c r="AC4048" i="5" s="1"/>
  <c r="AC4049" i="5" a="1"/>
  <c r="AC4049" i="5" s="1"/>
  <c r="AC4050" i="5" a="1"/>
  <c r="AC4050" i="5" s="1"/>
  <c r="AC4051" i="5" a="1"/>
  <c r="AC4051" i="5" s="1"/>
  <c r="AC4052" i="5" a="1"/>
  <c r="AC4052" i="5" s="1"/>
  <c r="AC4053" i="5" a="1"/>
  <c r="AC4053" i="5" s="1"/>
  <c r="AC4054" i="5" a="1"/>
  <c r="AC4054" i="5" s="1"/>
  <c r="AC4055" i="5" a="1"/>
  <c r="AC4055" i="5" s="1"/>
  <c r="AC4056" i="5" a="1"/>
  <c r="AC4056" i="5" s="1"/>
  <c r="AC4057" i="5" a="1"/>
  <c r="AC4057" i="5" s="1"/>
  <c r="AC4058" i="5" a="1"/>
  <c r="AC4058" i="5" s="1"/>
  <c r="AC4059" i="5" a="1"/>
  <c r="AC4059" i="5" s="1"/>
  <c r="AC4060" i="5" a="1"/>
  <c r="AC4060" i="5" s="1"/>
  <c r="AC4061" i="5" a="1"/>
  <c r="AC4061" i="5" s="1"/>
  <c r="AC4062" i="5" a="1"/>
  <c r="AC4062" i="5" s="1"/>
  <c r="AC4063" i="5" a="1"/>
  <c r="AC4063" i="5" s="1"/>
  <c r="AC4064" i="5" a="1"/>
  <c r="AC4064" i="5" s="1"/>
  <c r="AC4065" i="5" a="1"/>
  <c r="AC4065" i="5" s="1"/>
  <c r="AC4066" i="5" a="1"/>
  <c r="AC4066" i="5" s="1"/>
  <c r="AC4067" i="5" a="1"/>
  <c r="AC4067" i="5"/>
  <c r="AC4068" i="5" a="1"/>
  <c r="AC4068" i="5" s="1"/>
  <c r="AC4069" i="5" a="1"/>
  <c r="AC4069" i="5" s="1"/>
  <c r="AC4070" i="5" a="1"/>
  <c r="AC4070" i="5" s="1"/>
  <c r="AC4071" i="5" a="1"/>
  <c r="AC4071" i="5" s="1"/>
  <c r="AC4072" i="5" a="1"/>
  <c r="AC4072" i="5" s="1"/>
  <c r="AC4073" i="5" a="1"/>
  <c r="AC4073" i="5" s="1"/>
  <c r="AC4074" i="5" a="1"/>
  <c r="AC4074" i="5" s="1"/>
  <c r="AC4075" i="5" a="1"/>
  <c r="AC4075" i="5" s="1"/>
  <c r="AC4076" i="5" a="1"/>
  <c r="AC4076" i="5" s="1"/>
  <c r="AC4077" i="5" a="1"/>
  <c r="AC4077" i="5" s="1"/>
  <c r="AC4078" i="5" a="1"/>
  <c r="AC4078" i="5" s="1"/>
  <c r="AC4079" i="5" a="1"/>
  <c r="AC4079" i="5" s="1"/>
  <c r="AC4080" i="5" a="1"/>
  <c r="AC4080" i="5" s="1"/>
  <c r="AC4081" i="5" a="1"/>
  <c r="AC4081" i="5" s="1"/>
  <c r="AC4082" i="5" a="1"/>
  <c r="AC4082" i="5" s="1"/>
  <c r="AC4083" i="5" a="1"/>
  <c r="AC4083" i="5" s="1"/>
  <c r="AC4084" i="5" a="1"/>
  <c r="AC4084" i="5" s="1"/>
  <c r="AC4085" i="5" a="1"/>
  <c r="AC4085" i="5" s="1"/>
  <c r="AC4086" i="5" a="1"/>
  <c r="AC4086" i="5" s="1"/>
  <c r="AC4087" i="5" a="1"/>
  <c r="AC4087" i="5" s="1"/>
  <c r="AC4088" i="5" a="1"/>
  <c r="AC4088" i="5" s="1"/>
  <c r="AC4089" i="5" a="1"/>
  <c r="AC4089" i="5" s="1"/>
  <c r="AC4090" i="5" a="1"/>
  <c r="AC4090" i="5" s="1"/>
  <c r="AC4091" i="5" a="1"/>
  <c r="AC4091" i="5" s="1"/>
  <c r="AC4092" i="5" a="1"/>
  <c r="AC4092" i="5" s="1"/>
  <c r="AC4093" i="5" a="1"/>
  <c r="AC4093" i="5" s="1"/>
  <c r="AC4094" i="5" a="1"/>
  <c r="AC4094" i="5" s="1"/>
  <c r="AC4095" i="5" a="1"/>
  <c r="AC4095" i="5" s="1"/>
  <c r="AC4096" i="5" a="1"/>
  <c r="AC4096" i="5" s="1"/>
  <c r="AC4097" i="5" a="1"/>
  <c r="AC4097" i="5" s="1"/>
  <c r="AC4098" i="5" a="1"/>
  <c r="AC4098" i="5" s="1"/>
  <c r="AC4099" i="5" a="1"/>
  <c r="AC4099" i="5"/>
  <c r="AC4100" i="5" a="1"/>
  <c r="AC4100" i="5" s="1"/>
  <c r="AC4101" i="5" a="1"/>
  <c r="AC4101" i="5" s="1"/>
  <c r="AC4102" i="5" a="1"/>
  <c r="AC4102" i="5" s="1"/>
  <c r="AC4103" i="5" a="1"/>
  <c r="AC4103" i="5" s="1"/>
  <c r="AC4104" i="5" a="1"/>
  <c r="AC4104" i="5" s="1"/>
  <c r="AC4105" i="5" a="1"/>
  <c r="AC4105" i="5" s="1"/>
  <c r="AC4106" i="5" a="1"/>
  <c r="AC4106" i="5" s="1"/>
  <c r="AC4107" i="5" a="1"/>
  <c r="AC4107" i="5" s="1"/>
  <c r="AC4108" i="5" a="1"/>
  <c r="AC4108" i="5" s="1"/>
  <c r="AC4109" i="5" a="1"/>
  <c r="AC4109" i="5" s="1"/>
  <c r="AC4110" i="5" a="1"/>
  <c r="AC4110" i="5" s="1"/>
  <c r="AC4111" i="5" a="1"/>
  <c r="AC4111" i="5" s="1"/>
  <c r="AC4112" i="5" a="1"/>
  <c r="AC4112" i="5" s="1"/>
  <c r="AC4113" i="5" a="1"/>
  <c r="AC4113" i="5" s="1"/>
  <c r="AC4114" i="5" a="1"/>
  <c r="AC4114" i="5" s="1"/>
  <c r="AC4115" i="5" a="1"/>
  <c r="AC4115" i="5" s="1"/>
  <c r="AC4116" i="5" a="1"/>
  <c r="AC4116" i="5" s="1"/>
  <c r="AC4117" i="5" a="1"/>
  <c r="AC4117" i="5" s="1"/>
  <c r="AC4118" i="5" a="1"/>
  <c r="AC4118" i="5" s="1"/>
  <c r="AC4119" i="5" a="1"/>
  <c r="AC4119" i="5" s="1"/>
  <c r="AC4120" i="5" a="1"/>
  <c r="AC4120" i="5" s="1"/>
  <c r="AC4121" i="5" a="1"/>
  <c r="AC4121" i="5" s="1"/>
  <c r="AC4122" i="5" a="1"/>
  <c r="AC4122" i="5" s="1"/>
  <c r="AC4123" i="5" a="1"/>
  <c r="AC4123" i="5"/>
  <c r="AC4124" i="5" a="1"/>
  <c r="AC4124" i="5" s="1"/>
  <c r="AC4125" i="5" a="1"/>
  <c r="AC4125" i="5" s="1"/>
  <c r="AC4126" i="5" a="1"/>
  <c r="AC4126" i="5" s="1"/>
  <c r="AC4127" i="5" a="1"/>
  <c r="AC4127" i="5" s="1"/>
  <c r="AC4128" i="5" a="1"/>
  <c r="AC4128" i="5" s="1"/>
  <c r="AC4129" i="5" a="1"/>
  <c r="AC4129" i="5" s="1"/>
  <c r="AC4130" i="5" a="1"/>
  <c r="AC4130" i="5" s="1"/>
  <c r="AC4131" i="5" a="1"/>
  <c r="AC4131" i="5"/>
  <c r="AC4132" i="5" a="1"/>
  <c r="AC4132" i="5" s="1"/>
  <c r="AC4133" i="5" a="1"/>
  <c r="AC4133" i="5" s="1"/>
  <c r="AC4134" i="5" a="1"/>
  <c r="AC4134" i="5" s="1"/>
  <c r="AC4135" i="5" a="1"/>
  <c r="AC4135" i="5" s="1"/>
  <c r="AC4136" i="5" a="1"/>
  <c r="AC4136" i="5" s="1"/>
  <c r="AC4137" i="5" a="1"/>
  <c r="AC4137" i="5" s="1"/>
  <c r="AC4138" i="5" a="1"/>
  <c r="AC4138" i="5" s="1"/>
  <c r="AC4139" i="5" a="1"/>
  <c r="AC4139" i="5" s="1"/>
  <c r="AC4140" i="5" a="1"/>
  <c r="AC4140" i="5" s="1"/>
  <c r="AC4141" i="5" a="1"/>
  <c r="AC4141" i="5" s="1"/>
  <c r="AC4142" i="5" a="1"/>
  <c r="AC4142" i="5" s="1"/>
  <c r="AC4143" i="5" a="1"/>
  <c r="AC4143" i="5" s="1"/>
  <c r="AC4144" i="5" a="1"/>
  <c r="AC4144" i="5" s="1"/>
  <c r="AC4145" i="5" a="1"/>
  <c r="AC4145" i="5" s="1"/>
  <c r="AC4146" i="5" a="1"/>
  <c r="AC4146" i="5" s="1"/>
  <c r="AC4147" i="5" a="1"/>
  <c r="AC4147" i="5" s="1"/>
  <c r="AC4148" i="5" a="1"/>
  <c r="AC4148" i="5" s="1"/>
  <c r="AC4149" i="5" a="1"/>
  <c r="AC4149" i="5" s="1"/>
  <c r="AC4150" i="5" a="1"/>
  <c r="AC4150" i="5" s="1"/>
  <c r="AC4151" i="5" a="1"/>
  <c r="AC4151" i="5" s="1"/>
  <c r="AC4152" i="5" a="1"/>
  <c r="AC4152" i="5" s="1"/>
  <c r="AC4153" i="5" a="1"/>
  <c r="AC4153" i="5" s="1"/>
  <c r="AC4154" i="5" a="1"/>
  <c r="AC4154" i="5" s="1"/>
  <c r="AC4155" i="5" a="1"/>
  <c r="AC4155" i="5" s="1"/>
  <c r="AC4156" i="5" a="1"/>
  <c r="AC4156" i="5" s="1"/>
  <c r="AC4157" i="5" a="1"/>
  <c r="AC4157" i="5" s="1"/>
  <c r="AC4158" i="5" a="1"/>
  <c r="AC4158" i="5" s="1"/>
  <c r="AC4159" i="5" a="1"/>
  <c r="AC4159" i="5" s="1"/>
  <c r="AC4160" i="5" a="1"/>
  <c r="AC4160" i="5" s="1"/>
  <c r="AC4161" i="5" a="1"/>
  <c r="AC4161" i="5" s="1"/>
  <c r="AC4162" i="5" a="1"/>
  <c r="AC4162" i="5" s="1"/>
  <c r="AC4163" i="5" a="1"/>
  <c r="AC4163" i="5"/>
  <c r="AC4164" i="5" a="1"/>
  <c r="AC4164" i="5" s="1"/>
  <c r="AC4165" i="5" a="1"/>
  <c r="AC4165" i="5" s="1"/>
  <c r="AC4166" i="5" a="1"/>
  <c r="AC4166" i="5" s="1"/>
  <c r="AC4167" i="5" a="1"/>
  <c r="AC4167" i="5" s="1"/>
  <c r="AC4168" i="5" a="1"/>
  <c r="AC4168" i="5" s="1"/>
  <c r="AC4169" i="5" a="1"/>
  <c r="AC4169" i="5" s="1"/>
  <c r="AC4170" i="5" a="1"/>
  <c r="AC4170" i="5" s="1"/>
  <c r="AC4171" i="5" a="1"/>
  <c r="AC4171" i="5" s="1"/>
  <c r="AC4172" i="5" a="1"/>
  <c r="AC4172" i="5" s="1"/>
  <c r="AC4173" i="5" a="1"/>
  <c r="AC4173" i="5" s="1"/>
  <c r="AC4174" i="5" a="1"/>
  <c r="AC4174" i="5" s="1"/>
  <c r="AC4175" i="5" a="1"/>
  <c r="AC4175" i="5" s="1"/>
  <c r="AC4176" i="5" a="1"/>
  <c r="AC4176" i="5" s="1"/>
  <c r="AC4177" i="5" a="1"/>
  <c r="AC4177" i="5" s="1"/>
  <c r="AC4178" i="5" a="1"/>
  <c r="AC4178" i="5" s="1"/>
  <c r="AC4179" i="5" a="1"/>
  <c r="AC4179" i="5" s="1"/>
  <c r="AC4180" i="5" a="1"/>
  <c r="AC4180" i="5" s="1"/>
  <c r="AC4181" i="5" a="1"/>
  <c r="AC4181" i="5" s="1"/>
  <c r="AC4182" i="5" a="1"/>
  <c r="AC4182" i="5" s="1"/>
  <c r="AC4183" i="5" a="1"/>
  <c r="AC4183" i="5" s="1"/>
  <c r="AC4184" i="5" a="1"/>
  <c r="AC4184" i="5" s="1"/>
  <c r="AC4185" i="5" a="1"/>
  <c r="AC4185" i="5" s="1"/>
  <c r="AC4186" i="5" a="1"/>
  <c r="AC4186" i="5" s="1"/>
  <c r="AC4187" i="5" a="1"/>
  <c r="AC4187" i="5" s="1"/>
  <c r="AC4188" i="5" a="1"/>
  <c r="AC4188" i="5" s="1"/>
  <c r="AC4189" i="5" a="1"/>
  <c r="AC4189" i="5" s="1"/>
  <c r="AC4190" i="5" a="1"/>
  <c r="AC4190" i="5" s="1"/>
  <c r="AC4191" i="5" a="1"/>
  <c r="AC4191" i="5" s="1"/>
  <c r="AC4192" i="5" a="1"/>
  <c r="AC4192" i="5" s="1"/>
  <c r="AC4193" i="5" a="1"/>
  <c r="AC4193" i="5" s="1"/>
  <c r="AC4194" i="5" a="1"/>
  <c r="AC4194" i="5" s="1"/>
  <c r="AC4195" i="5" a="1"/>
  <c r="AC4195" i="5"/>
  <c r="AC4196" i="5" a="1"/>
  <c r="AC4196" i="5" s="1"/>
  <c r="AC4197" i="5" a="1"/>
  <c r="AC4197" i="5" s="1"/>
  <c r="AC4198" i="5" a="1"/>
  <c r="AC4198" i="5" s="1"/>
  <c r="AC4199" i="5" a="1"/>
  <c r="AC4199" i="5" s="1"/>
  <c r="AC4200" i="5" a="1"/>
  <c r="AC4200" i="5" s="1"/>
  <c r="AC4201" i="5" a="1"/>
  <c r="AC4201" i="5" s="1"/>
  <c r="AC4202" i="5" a="1"/>
  <c r="AC4202" i="5" s="1"/>
  <c r="AC4203" i="5" a="1"/>
  <c r="AC4203" i="5" s="1"/>
  <c r="AC4204" i="5" a="1"/>
  <c r="AC4204" i="5" s="1"/>
  <c r="AC4205" i="5" a="1"/>
  <c r="AC4205" i="5" s="1"/>
  <c r="AC4206" i="5" a="1"/>
  <c r="AC4206" i="5" s="1"/>
  <c r="AC4207" i="5" a="1"/>
  <c r="AC4207" i="5" s="1"/>
  <c r="AC4208" i="5" a="1"/>
  <c r="AC4208" i="5" s="1"/>
  <c r="AC4209" i="5" a="1"/>
  <c r="AC4209" i="5" s="1"/>
  <c r="AC4210" i="5" a="1"/>
  <c r="AC4210" i="5" s="1"/>
  <c r="AC4211" i="5" a="1"/>
  <c r="AC4211" i="5" s="1"/>
  <c r="AC4212" i="5" a="1"/>
  <c r="AC4212" i="5" s="1"/>
  <c r="AC4213" i="5" a="1"/>
  <c r="AC4213" i="5" s="1"/>
  <c r="AC4214" i="5" a="1"/>
  <c r="AC4214" i="5" s="1"/>
  <c r="AC4215" i="5" a="1"/>
  <c r="AC4215" i="5" s="1"/>
  <c r="AC4216" i="5" a="1"/>
  <c r="AC4216" i="5" s="1"/>
  <c r="AC4217" i="5" a="1"/>
  <c r="AC4217" i="5" s="1"/>
  <c r="AC4218" i="5" a="1"/>
  <c r="AC4218" i="5" s="1"/>
  <c r="AC4219" i="5" a="1"/>
  <c r="AC4219" i="5"/>
  <c r="AC4220" i="5" a="1"/>
  <c r="AC4220" i="5" s="1"/>
  <c r="AC4221" i="5" a="1"/>
  <c r="AC4221" i="5" s="1"/>
  <c r="AC4222" i="5" a="1"/>
  <c r="AC4222" i="5" s="1"/>
  <c r="AC4223" i="5" a="1"/>
  <c r="AC4223" i="5" s="1"/>
  <c r="AC4224" i="5" a="1"/>
  <c r="AC4224" i="5" s="1"/>
  <c r="AC4225" i="5" a="1"/>
  <c r="AC4225" i="5" s="1"/>
  <c r="AC4226" i="5" a="1"/>
  <c r="AC4226" i="5" s="1"/>
  <c r="AC4227" i="5" a="1"/>
  <c r="AC4227" i="5"/>
  <c r="AC4228" i="5" a="1"/>
  <c r="AC4228" i="5" s="1"/>
  <c r="AC4229" i="5" a="1"/>
  <c r="AC4229" i="5" s="1"/>
  <c r="AC4230" i="5" a="1"/>
  <c r="AC4230" i="5" s="1"/>
  <c r="AC4231" i="5" a="1"/>
  <c r="AC4231" i="5" s="1"/>
  <c r="AC4232" i="5" a="1"/>
  <c r="AC4232" i="5" s="1"/>
  <c r="AC4233" i="5" a="1"/>
  <c r="AC4233" i="5" s="1"/>
  <c r="AC4234" i="5" a="1"/>
  <c r="AC4234" i="5" s="1"/>
  <c r="AC4235" i="5" a="1"/>
  <c r="AC4235" i="5" s="1"/>
  <c r="AC4236" i="5" a="1"/>
  <c r="AC4236" i="5" s="1"/>
  <c r="AC4237" i="5" a="1"/>
  <c r="AC4237" i="5" s="1"/>
  <c r="AC4238" i="5" a="1"/>
  <c r="AC4238" i="5" s="1"/>
  <c r="AC4239" i="5" a="1"/>
  <c r="AC4239" i="5" s="1"/>
  <c r="AC4240" i="5" a="1"/>
  <c r="AC4240" i="5" s="1"/>
  <c r="AC4241" i="5" a="1"/>
  <c r="AC4241" i="5" s="1"/>
  <c r="AC4242" i="5" a="1"/>
  <c r="AC4242" i="5" s="1"/>
  <c r="AC4243" i="5" a="1"/>
  <c r="AC4243" i="5" s="1"/>
  <c r="AC4244" i="5" a="1"/>
  <c r="AC4244" i="5" s="1"/>
  <c r="AC4245" i="5" a="1"/>
  <c r="AC4245" i="5" s="1"/>
  <c r="AC4246" i="5" a="1"/>
  <c r="AC4246" i="5" s="1"/>
  <c r="AC4247" i="5" a="1"/>
  <c r="AC4247" i="5" s="1"/>
  <c r="AC4248" i="5" a="1"/>
  <c r="AC4248" i="5" s="1"/>
  <c r="AC4249" i="5" a="1"/>
  <c r="AC4249" i="5" s="1"/>
  <c r="AC4250" i="5" a="1"/>
  <c r="AC4250" i="5" s="1"/>
  <c r="AC4251" i="5" a="1"/>
  <c r="AC4251" i="5" s="1"/>
  <c r="AC4252" i="5" a="1"/>
  <c r="AC4252" i="5" s="1"/>
  <c r="AC4253" i="5" a="1"/>
  <c r="AC4253" i="5" s="1"/>
  <c r="AC4254" i="5" a="1"/>
  <c r="AC4254" i="5" s="1"/>
  <c r="AC4255" i="5" a="1"/>
  <c r="AC4255" i="5" s="1"/>
  <c r="AC4256" i="5" a="1"/>
  <c r="AC4256" i="5" s="1"/>
  <c r="AC4257" i="5" a="1"/>
  <c r="AC4257" i="5" s="1"/>
  <c r="AC4258" i="5" a="1"/>
  <c r="AC4258" i="5" s="1"/>
  <c r="AC4259" i="5" a="1"/>
  <c r="AC4259" i="5"/>
  <c r="AC4260" i="5" a="1"/>
  <c r="AC4260" i="5" s="1"/>
  <c r="AC4261" i="5" a="1"/>
  <c r="AC4261" i="5" s="1"/>
  <c r="AC4262" i="5" a="1"/>
  <c r="AC4262" i="5" s="1"/>
  <c r="AC4263" i="5" a="1"/>
  <c r="AC4263" i="5" s="1"/>
  <c r="AC4264" i="5" a="1"/>
  <c r="AC4264" i="5" s="1"/>
  <c r="AC4265" i="5" a="1"/>
  <c r="AC4265" i="5" s="1"/>
  <c r="AC4266" i="5" a="1"/>
  <c r="AC4266" i="5" s="1"/>
  <c r="AC4267" i="5" a="1"/>
  <c r="AC4267" i="5" s="1"/>
  <c r="AC4268" i="5" a="1"/>
  <c r="AC4268" i="5" s="1"/>
  <c r="AC4269" i="5" a="1"/>
  <c r="AC4269" i="5" s="1"/>
  <c r="AC4270" i="5" a="1"/>
  <c r="AC4270" i="5" s="1"/>
  <c r="AC4271" i="5" a="1"/>
  <c r="AC4271" i="5" s="1"/>
  <c r="AC4272" i="5" a="1"/>
  <c r="AC4272" i="5" s="1"/>
  <c r="AC4273" i="5" a="1"/>
  <c r="AC4273" i="5" s="1"/>
  <c r="AC4274" i="5" a="1"/>
  <c r="AC4274" i="5" s="1"/>
  <c r="AC4275" i="5" a="1"/>
  <c r="AC4275" i="5" s="1"/>
  <c r="AC4276" i="5" a="1"/>
  <c r="AC4276" i="5" s="1"/>
  <c r="AC4277" i="5" a="1"/>
  <c r="AC4277" i="5" s="1"/>
  <c r="AC4278" i="5" a="1"/>
  <c r="AC4278" i="5" s="1"/>
  <c r="AC4279" i="5" a="1"/>
  <c r="AC4279" i="5" s="1"/>
  <c r="AC4280" i="5" a="1"/>
  <c r="AC4280" i="5" s="1"/>
  <c r="AC4281" i="5" a="1"/>
  <c r="AC4281" i="5" s="1"/>
  <c r="AC4282" i="5" a="1"/>
  <c r="AC4282" i="5" s="1"/>
  <c r="AC4283" i="5" a="1"/>
  <c r="AC4283" i="5" s="1"/>
  <c r="AC4284" i="5" a="1"/>
  <c r="AC4284" i="5" s="1"/>
  <c r="AC4285" i="5" a="1"/>
  <c r="AC4285" i="5" s="1"/>
  <c r="AC4286" i="5" a="1"/>
  <c r="AC4286" i="5" s="1"/>
  <c r="AC4287" i="5" a="1"/>
  <c r="AC4287" i="5" s="1"/>
  <c r="AC4288" i="5" a="1"/>
  <c r="AC4288" i="5" s="1"/>
  <c r="AC4289" i="5" a="1"/>
  <c r="AC4289" i="5" s="1"/>
  <c r="AC4290" i="5" a="1"/>
  <c r="AC4290" i="5" s="1"/>
  <c r="AC4291" i="5" a="1"/>
  <c r="AC4291" i="5"/>
  <c r="AC4292" i="5" a="1"/>
  <c r="AC4292" i="5" s="1"/>
  <c r="AC4293" i="5" a="1"/>
  <c r="AC4293" i="5" s="1"/>
  <c r="AC4294" i="5" a="1"/>
  <c r="AC4294" i="5" s="1"/>
  <c r="AC4295" i="5" a="1"/>
  <c r="AC4295" i="5" s="1"/>
  <c r="AC4296" i="5" a="1"/>
  <c r="AC4296" i="5" s="1"/>
  <c r="AC4297" i="5" a="1"/>
  <c r="AC4297" i="5" s="1"/>
  <c r="AC4298" i="5" a="1"/>
  <c r="AC4298" i="5" s="1"/>
  <c r="AC4299" i="5" a="1"/>
  <c r="AC4299" i="5" s="1"/>
  <c r="AC4300" i="5" a="1"/>
  <c r="AC4300" i="5" s="1"/>
  <c r="AC4301" i="5" a="1"/>
  <c r="AC4301" i="5" s="1"/>
  <c r="AC4302" i="5" a="1"/>
  <c r="AC4302" i="5" s="1"/>
  <c r="AC4303" i="5" a="1"/>
  <c r="AC4303" i="5" s="1"/>
  <c r="AC4304" i="5" a="1"/>
  <c r="AC4304" i="5" s="1"/>
  <c r="AC4305" i="5" a="1"/>
  <c r="AC4305" i="5" s="1"/>
  <c r="AC4306" i="5" a="1"/>
  <c r="AC4306" i="5" s="1"/>
  <c r="AC4307" i="5" a="1"/>
  <c r="AC4307" i="5" s="1"/>
  <c r="AC4308" i="5" a="1"/>
  <c r="AC4308" i="5" s="1"/>
  <c r="AC4309" i="5" a="1"/>
  <c r="AC4309" i="5" s="1"/>
  <c r="AC4310" i="5" a="1"/>
  <c r="AC4310" i="5" s="1"/>
  <c r="AC4311" i="5" a="1"/>
  <c r="AC4311" i="5" s="1"/>
  <c r="AC4312" i="5" a="1"/>
  <c r="AC4312" i="5" s="1"/>
  <c r="AC4313" i="5" a="1"/>
  <c r="AC4313" i="5" s="1"/>
  <c r="AC4314" i="5" a="1"/>
  <c r="AC4314" i="5" s="1"/>
  <c r="AC4315" i="5" a="1"/>
  <c r="AC4315" i="5"/>
  <c r="AC4316" i="5" a="1"/>
  <c r="AC4316" i="5" s="1"/>
  <c r="AC4317" i="5" a="1"/>
  <c r="AC4317" i="5" s="1"/>
  <c r="AC4318" i="5" a="1"/>
  <c r="AC4318" i="5" s="1"/>
  <c r="AC4319" i="5" a="1"/>
  <c r="AC4319" i="5" s="1"/>
  <c r="AC4320" i="5" a="1"/>
  <c r="AC4320" i="5" s="1"/>
  <c r="AC4321" i="5" a="1"/>
  <c r="AC4321" i="5" s="1"/>
  <c r="AC4322" i="5" a="1"/>
  <c r="AC4322" i="5" s="1"/>
  <c r="AC4323" i="5" a="1"/>
  <c r="AC4323" i="5" s="1"/>
  <c r="AC4324" i="5" a="1"/>
  <c r="AC4324" i="5" s="1"/>
  <c r="AC4325" i="5" a="1"/>
  <c r="AC4325" i="5" s="1"/>
  <c r="AC4326" i="5" a="1"/>
  <c r="AC4326" i="5" s="1"/>
  <c r="AC4327" i="5" a="1"/>
  <c r="AC4327" i="5"/>
  <c r="AC4328" i="5" a="1"/>
  <c r="AC4328" i="5" s="1"/>
  <c r="AC4329" i="5" a="1"/>
  <c r="AC4329" i="5" s="1"/>
  <c r="AC4330" i="5" a="1"/>
  <c r="AC4330" i="5" s="1"/>
  <c r="AC4331" i="5" a="1"/>
  <c r="AC4331" i="5" s="1"/>
  <c r="AC4332" i="5" a="1"/>
  <c r="AC4332" i="5" s="1"/>
  <c r="AC4333" i="5" a="1"/>
  <c r="AC4333" i="5" s="1"/>
  <c r="AC4334" i="5" a="1"/>
  <c r="AC4334" i="5" s="1"/>
  <c r="AC4335" i="5" a="1"/>
  <c r="AC4335" i="5" s="1"/>
  <c r="AC4336" i="5" a="1"/>
  <c r="AC4336" i="5" s="1"/>
  <c r="AC4337" i="5" a="1"/>
  <c r="AC4337" i="5" s="1"/>
  <c r="AC4338" i="5" a="1"/>
  <c r="AC4338" i="5" s="1"/>
  <c r="AC4339" i="5" a="1"/>
  <c r="AC4339" i="5" s="1"/>
  <c r="AC4340" i="5" a="1"/>
  <c r="AC4340" i="5" s="1"/>
  <c r="AC4341" i="5" a="1"/>
  <c r="AC4341" i="5" s="1"/>
  <c r="AC4342" i="5" a="1"/>
  <c r="AC4342" i="5" s="1"/>
  <c r="AC4343" i="5" a="1"/>
  <c r="AC4343" i="5" s="1"/>
  <c r="AC4344" i="5" a="1"/>
  <c r="AC4344" i="5" s="1"/>
  <c r="AC4345" i="5" a="1"/>
  <c r="AC4345" i="5" s="1"/>
  <c r="AC4346" i="5" a="1"/>
  <c r="AC4346" i="5" s="1"/>
  <c r="AC4347" i="5" a="1"/>
  <c r="AC4347" i="5" s="1"/>
  <c r="AC4348" i="5" a="1"/>
  <c r="AC4348" i="5" s="1"/>
  <c r="AC4349" i="5" a="1"/>
  <c r="AC4349" i="5" s="1"/>
  <c r="AC4350" i="5" a="1"/>
  <c r="AC4350" i="5" s="1"/>
  <c r="AC4351" i="5" a="1"/>
  <c r="AC4351" i="5" s="1"/>
  <c r="AC4352" i="5" a="1"/>
  <c r="AC4352" i="5" s="1"/>
  <c r="AC4353" i="5" a="1"/>
  <c r="AC4353" i="5" s="1"/>
  <c r="AC4354" i="5" a="1"/>
  <c r="AC4354" i="5" s="1"/>
  <c r="AC4355" i="5" a="1"/>
  <c r="AC4355" i="5" s="1"/>
  <c r="AC4356" i="5" a="1"/>
  <c r="AC4356" i="5" s="1"/>
  <c r="AC4357" i="5" a="1"/>
  <c r="AC4357" i="5" s="1"/>
  <c r="AC4358" i="5" a="1"/>
  <c r="AC4358" i="5" s="1"/>
  <c r="AC4359" i="5" a="1"/>
  <c r="AC4359" i="5" s="1"/>
  <c r="AC4360" i="5" a="1"/>
  <c r="AC4360" i="5" s="1"/>
  <c r="AC4361" i="5" a="1"/>
  <c r="AC4361" i="5" s="1"/>
  <c r="AC4362" i="5" a="1"/>
  <c r="AC4362" i="5" s="1"/>
  <c r="AC4363" i="5" a="1"/>
  <c r="AC4363" i="5" s="1"/>
  <c r="AC4364" i="5" a="1"/>
  <c r="AC4364" i="5" s="1"/>
  <c r="AC4365" i="5" a="1"/>
  <c r="AC4365" i="5" s="1"/>
  <c r="AC4366" i="5" a="1"/>
  <c r="AC4366" i="5" s="1"/>
  <c r="AC4367" i="5" a="1"/>
  <c r="AC4367" i="5" s="1"/>
  <c r="AC4368" i="5" a="1"/>
  <c r="AC4368" i="5" s="1"/>
  <c r="AC4369" i="5" a="1"/>
  <c r="AC4369" i="5" s="1"/>
  <c r="AC4370" i="5" a="1"/>
  <c r="AC4370" i="5" s="1"/>
  <c r="AC4371" i="5" a="1"/>
  <c r="AC4371" i="5" s="1"/>
  <c r="AC4372" i="5" a="1"/>
  <c r="AC4372" i="5" s="1"/>
  <c r="AC4373" i="5" a="1"/>
  <c r="AC4373" i="5" s="1"/>
  <c r="AC4374" i="5" a="1"/>
  <c r="AC4374" i="5" s="1"/>
  <c r="AC4375" i="5" a="1"/>
  <c r="AC4375" i="5"/>
  <c r="AC4376" i="5" a="1"/>
  <c r="AC4376" i="5" s="1"/>
  <c r="AC4377" i="5" a="1"/>
  <c r="AC4377" i="5" s="1"/>
  <c r="AC4378" i="5" a="1"/>
  <c r="AC4378" i="5" s="1"/>
  <c r="AC4379" i="5" a="1"/>
  <c r="AC4379" i="5" s="1"/>
  <c r="AC4380" i="5" a="1"/>
  <c r="AC4380" i="5" s="1"/>
  <c r="AC4381" i="5" a="1"/>
  <c r="AC4381" i="5" s="1"/>
  <c r="AC4382" i="5" a="1"/>
  <c r="AC4382" i="5" s="1"/>
  <c r="AC4383" i="5" a="1"/>
  <c r="AC4383" i="5" s="1"/>
  <c r="AC4384" i="5" a="1"/>
  <c r="AC4384" i="5" s="1"/>
  <c r="AC4385" i="5" a="1"/>
  <c r="AC4385" i="5" s="1"/>
  <c r="AC4386" i="5" a="1"/>
  <c r="AC4386" i="5" s="1"/>
  <c r="AC4387" i="5" a="1"/>
  <c r="AC4387" i="5" s="1"/>
  <c r="AC4388" i="5" a="1"/>
  <c r="AC4388" i="5" s="1"/>
  <c r="AC4389" i="5" a="1"/>
  <c r="AC4389" i="5" s="1"/>
  <c r="AC4390" i="5" a="1"/>
  <c r="AC4390" i="5" s="1"/>
  <c r="AC4391" i="5" a="1"/>
  <c r="AC4391" i="5"/>
  <c r="AC4392" i="5" a="1"/>
  <c r="AC4392" i="5" s="1"/>
  <c r="AC4393" i="5" a="1"/>
  <c r="AC4393" i="5" s="1"/>
  <c r="AC4394" i="5" a="1"/>
  <c r="AC4394" i="5" s="1"/>
  <c r="AC4395" i="5" a="1"/>
  <c r="AC4395" i="5" s="1"/>
  <c r="AC4396" i="5" a="1"/>
  <c r="AC4396" i="5" s="1"/>
  <c r="AC4397" i="5" a="1"/>
  <c r="AC4397" i="5" s="1"/>
  <c r="AC4398" i="5" a="1"/>
  <c r="AC4398" i="5" s="1"/>
  <c r="AC4399" i="5" a="1"/>
  <c r="AC4399" i="5" s="1"/>
  <c r="AC4400" i="5" a="1"/>
  <c r="AC4400" i="5" s="1"/>
  <c r="AC4401" i="5" a="1"/>
  <c r="AC4401" i="5" s="1"/>
  <c r="AC4402" i="5" a="1"/>
  <c r="AC4402" i="5" s="1"/>
  <c r="AC4403" i="5" a="1"/>
  <c r="AC4403" i="5" s="1"/>
  <c r="AC4404" i="5" a="1"/>
  <c r="AC4404" i="5" s="1"/>
  <c r="AC4405" i="5" a="1"/>
  <c r="AC4405" i="5" s="1"/>
  <c r="AC4406" i="5" a="1"/>
  <c r="AC4406" i="5" s="1"/>
  <c r="AC4407" i="5" a="1"/>
  <c r="AC4407" i="5" s="1"/>
  <c r="AC4408" i="5" a="1"/>
  <c r="AC4408" i="5" s="1"/>
  <c r="AC4409" i="5" a="1"/>
  <c r="AC4409" i="5" s="1"/>
  <c r="AC4410" i="5" a="1"/>
  <c r="AC4410" i="5" s="1"/>
  <c r="AC4411" i="5" a="1"/>
  <c r="AC4411" i="5" s="1"/>
  <c r="AC4412" i="5" a="1"/>
  <c r="AC4412" i="5" s="1"/>
  <c r="AC4413" i="5" a="1"/>
  <c r="AC4413" i="5" s="1"/>
  <c r="AC4414" i="5" a="1"/>
  <c r="AC4414" i="5" s="1"/>
  <c r="AC4415" i="5" a="1"/>
  <c r="AC4415" i="5" s="1"/>
  <c r="AC4416" i="5" a="1"/>
  <c r="AC4416" i="5" s="1"/>
  <c r="AC4417" i="5" a="1"/>
  <c r="AC4417" i="5" s="1"/>
  <c r="AC4418" i="5" a="1"/>
  <c r="AC4418" i="5" s="1"/>
  <c r="AC4419" i="5" a="1"/>
  <c r="AC4419" i="5" s="1"/>
  <c r="AC4420" i="5" a="1"/>
  <c r="AC4420" i="5" s="1"/>
  <c r="AC4421" i="5" a="1"/>
  <c r="AC4421" i="5" s="1"/>
  <c r="AC4422" i="5" a="1"/>
  <c r="AC4422" i="5" s="1"/>
  <c r="AC4423" i="5" a="1"/>
  <c r="AC4423" i="5" s="1"/>
  <c r="AC4424" i="5" a="1"/>
  <c r="AC4424" i="5" s="1"/>
  <c r="AC4425" i="5" a="1"/>
  <c r="AC4425" i="5" s="1"/>
  <c r="AC4426" i="5" a="1"/>
  <c r="AC4426" i="5" s="1"/>
  <c r="AC4427" i="5" a="1"/>
  <c r="AC4427" i="5" s="1"/>
  <c r="AC4428" i="5" a="1"/>
  <c r="AC4428" i="5" s="1"/>
  <c r="AC4429" i="5" a="1"/>
  <c r="AC4429" i="5" s="1"/>
  <c r="AC4430" i="5" a="1"/>
  <c r="AC4430" i="5" s="1"/>
  <c r="AC4431" i="5" a="1"/>
  <c r="AC4431" i="5" s="1"/>
  <c r="AC4432" i="5" a="1"/>
  <c r="AC4432" i="5" s="1"/>
  <c r="AC4433" i="5" a="1"/>
  <c r="AC4433" i="5" s="1"/>
  <c r="AC4434" i="5" a="1"/>
  <c r="AC4434" i="5" s="1"/>
  <c r="AC4435" i="5" a="1"/>
  <c r="AC4435" i="5" s="1"/>
  <c r="AC4436" i="5" a="1"/>
  <c r="AC4436" i="5" s="1"/>
  <c r="AC4437" i="5" a="1"/>
  <c r="AC4437" i="5" s="1"/>
  <c r="AC4438" i="5" a="1"/>
  <c r="AC4438" i="5" s="1"/>
  <c r="AC4439" i="5" a="1"/>
  <c r="AC4439" i="5" s="1"/>
  <c r="AC4440" i="5" a="1"/>
  <c r="AC4440" i="5" s="1"/>
  <c r="AC4441" i="5" a="1"/>
  <c r="AC4441" i="5" s="1"/>
  <c r="AC4442" i="5" a="1"/>
  <c r="AC4442" i="5" s="1"/>
  <c r="AC4443" i="5" a="1"/>
  <c r="AC4443" i="5" s="1"/>
  <c r="AC4444" i="5" a="1"/>
  <c r="AC4444" i="5" s="1"/>
  <c r="AC4445" i="5" a="1"/>
  <c r="AC4445" i="5" s="1"/>
  <c r="AC4446" i="5" a="1"/>
  <c r="AC4446" i="5" s="1"/>
  <c r="AC4447" i="5" a="1"/>
  <c r="AC4447" i="5" s="1"/>
  <c r="AC4448" i="5" a="1"/>
  <c r="AC4448" i="5" s="1"/>
  <c r="AC4449" i="5" a="1"/>
  <c r="AC4449" i="5" s="1"/>
  <c r="AC4450" i="5" a="1"/>
  <c r="AC4450" i="5" s="1"/>
  <c r="AC4451" i="5" a="1"/>
  <c r="AC4451" i="5" s="1"/>
  <c r="AC4452" i="5" a="1"/>
  <c r="AC4452" i="5" s="1"/>
  <c r="AC4453" i="5" a="1"/>
  <c r="AC4453" i="5" s="1"/>
  <c r="AC4454" i="5" a="1"/>
  <c r="AC4454" i="5" s="1"/>
  <c r="AC4455" i="5" a="1"/>
  <c r="AC4455" i="5"/>
  <c r="AC4456" i="5" a="1"/>
  <c r="AC4456" i="5" s="1"/>
  <c r="AC4457" i="5" a="1"/>
  <c r="AC4457" i="5" s="1"/>
  <c r="AC4458" i="5" a="1"/>
  <c r="AC4458" i="5" s="1"/>
  <c r="AC4459" i="5" a="1"/>
  <c r="AC4459" i="5" s="1"/>
  <c r="AC4460" i="5" a="1"/>
  <c r="AC4460" i="5" s="1"/>
  <c r="AC4461" i="5" a="1"/>
  <c r="AC4461" i="5" s="1"/>
  <c r="AC4462" i="5" a="1"/>
  <c r="AC4462" i="5" s="1"/>
  <c r="AC4463" i="5" a="1"/>
  <c r="AC4463" i="5" s="1"/>
  <c r="AC4464" i="5" a="1"/>
  <c r="AC4464" i="5" s="1"/>
  <c r="AC4465" i="5" a="1"/>
  <c r="AC4465" i="5" s="1"/>
  <c r="AC4466" i="5" a="1"/>
  <c r="AC4466" i="5" s="1"/>
  <c r="AC4467" i="5" a="1"/>
  <c r="AC4467" i="5" s="1"/>
  <c r="AC4468" i="5" a="1"/>
  <c r="AC4468" i="5" s="1"/>
  <c r="AC4469" i="5" a="1"/>
  <c r="AC4469" i="5" s="1"/>
  <c r="AC4470" i="5" a="1"/>
  <c r="AC4470" i="5" s="1"/>
  <c r="AC4471" i="5" a="1"/>
  <c r="AC4471" i="5" s="1"/>
  <c r="AC4472" i="5" a="1"/>
  <c r="AC4472" i="5" s="1"/>
  <c r="AC4473" i="5" a="1"/>
  <c r="AC4473" i="5" s="1"/>
  <c r="AC4474" i="5" a="1"/>
  <c r="AC4474" i="5" s="1"/>
  <c r="AC4475" i="5" a="1"/>
  <c r="AC4475" i="5" s="1"/>
  <c r="AC4476" i="5" a="1"/>
  <c r="AC4476" i="5" s="1"/>
  <c r="AC4477" i="5" a="1"/>
  <c r="AC4477" i="5" s="1"/>
  <c r="AC4478" i="5" a="1"/>
  <c r="AC4478" i="5" s="1"/>
  <c r="AC4479" i="5" a="1"/>
  <c r="AC4479" i="5" s="1"/>
  <c r="AC4480" i="5" a="1"/>
  <c r="AC4480" i="5" s="1"/>
  <c r="AC4481" i="5" a="1"/>
  <c r="AC4481" i="5" s="1"/>
  <c r="AC4482" i="5" a="1"/>
  <c r="AC4482" i="5" s="1"/>
  <c r="AC4483" i="5" a="1"/>
  <c r="AC4483" i="5" s="1"/>
  <c r="AC4484" i="5" a="1"/>
  <c r="AC4484" i="5" s="1"/>
  <c r="AC4485" i="5" a="1"/>
  <c r="AC4485" i="5" s="1"/>
  <c r="AC4486" i="5" a="1"/>
  <c r="AC4486" i="5" s="1"/>
  <c r="AC4487" i="5" a="1"/>
  <c r="AC4487" i="5" s="1"/>
  <c r="AC4488" i="5" a="1"/>
  <c r="AC4488" i="5" s="1"/>
  <c r="AC4489" i="5" a="1"/>
  <c r="AC4489" i="5" s="1"/>
  <c r="AC4490" i="5" a="1"/>
  <c r="AC4490" i="5" s="1"/>
  <c r="AC4491" i="5" a="1"/>
  <c r="AC4491" i="5" s="1"/>
  <c r="AC4492" i="5" a="1"/>
  <c r="AC4492" i="5" s="1"/>
  <c r="AC4493" i="5" a="1"/>
  <c r="AC4493" i="5" s="1"/>
  <c r="AC4494" i="5" a="1"/>
  <c r="AC4494" i="5" s="1"/>
  <c r="AC4495" i="5" a="1"/>
  <c r="AC4495" i="5" s="1"/>
  <c r="AC4496" i="5" a="1"/>
  <c r="AC4496" i="5" s="1"/>
  <c r="AC4497" i="5" a="1"/>
  <c r="AC4497" i="5" s="1"/>
  <c r="AC4498" i="5" a="1"/>
  <c r="AC4498" i="5" s="1"/>
  <c r="AC4499" i="5" a="1"/>
  <c r="AC4499" i="5" s="1"/>
  <c r="AC4500" i="5" a="1"/>
  <c r="AC4500" i="5" s="1"/>
  <c r="AC4501" i="5" a="1"/>
  <c r="AC4501" i="5" s="1"/>
  <c r="AC4502" i="5" a="1"/>
  <c r="AC4502" i="5" s="1"/>
  <c r="AC4503" i="5" a="1"/>
  <c r="AC4503" i="5" s="1"/>
  <c r="AC4504" i="5" a="1"/>
  <c r="AC4504" i="5" s="1"/>
  <c r="AC4505" i="5" a="1"/>
  <c r="AC4505" i="5" s="1"/>
  <c r="AC4506" i="5" a="1"/>
  <c r="AC4506" i="5" s="1"/>
  <c r="AC4507" i="5" a="1"/>
  <c r="AC4507" i="5"/>
  <c r="AC4508" i="5" a="1"/>
  <c r="AC4508" i="5" s="1"/>
  <c r="AC4509" i="5" a="1"/>
  <c r="AC4509" i="5" s="1"/>
  <c r="AC4510" i="5" a="1"/>
  <c r="AC4510" i="5" s="1"/>
  <c r="AC4511" i="5" a="1"/>
  <c r="AC4511" i="5" s="1"/>
  <c r="AC4512" i="5" a="1"/>
  <c r="AC4512" i="5" s="1"/>
  <c r="AC4513" i="5" a="1"/>
  <c r="AC4513" i="5" s="1"/>
  <c r="AC4514" i="5" a="1"/>
  <c r="AC4514" i="5" s="1"/>
  <c r="AC4515" i="5" a="1"/>
  <c r="AC4515" i="5" s="1"/>
  <c r="AC4516" i="5" a="1"/>
  <c r="AC4516" i="5" s="1"/>
  <c r="AC4517" i="5" a="1"/>
  <c r="AC4517" i="5" s="1"/>
  <c r="AC4518" i="5" a="1"/>
  <c r="AC4518" i="5" s="1"/>
  <c r="AC4519" i="5" a="1"/>
  <c r="AC4519" i="5" s="1"/>
  <c r="AC4520" i="5" a="1"/>
  <c r="AC4520" i="5" s="1"/>
  <c r="AC4521" i="5" a="1"/>
  <c r="AC4521" i="5" s="1"/>
  <c r="AC4522" i="5" a="1"/>
  <c r="AC4522" i="5" s="1"/>
  <c r="AC4523" i="5" a="1"/>
  <c r="AC4523" i="5" s="1"/>
  <c r="AC4524" i="5" a="1"/>
  <c r="AC4524" i="5" s="1"/>
  <c r="AC4525" i="5" a="1"/>
  <c r="AC4525" i="5" s="1"/>
  <c r="AC4526" i="5" a="1"/>
  <c r="AC4526" i="5" s="1"/>
  <c r="AC4527" i="5" a="1"/>
  <c r="AC4527" i="5" s="1"/>
  <c r="AC4528" i="5" a="1"/>
  <c r="AC4528" i="5" s="1"/>
  <c r="AC4529" i="5" a="1"/>
  <c r="AC4529" i="5" s="1"/>
  <c r="AC4530" i="5" a="1"/>
  <c r="AC4530" i="5" s="1"/>
  <c r="AC4531" i="5" a="1"/>
  <c r="AC4531" i="5" s="1"/>
  <c r="AC4532" i="5" a="1"/>
  <c r="AC4532" i="5" s="1"/>
  <c r="AC4533" i="5" a="1"/>
  <c r="AC4533" i="5" s="1"/>
  <c r="AC4534" i="5" a="1"/>
  <c r="AC4534" i="5" s="1"/>
  <c r="AC4535" i="5" a="1"/>
  <c r="AC4535" i="5" s="1"/>
  <c r="AC4536" i="5" a="1"/>
  <c r="AC4536" i="5" s="1"/>
  <c r="AC4537" i="5" a="1"/>
  <c r="AC4537" i="5" s="1"/>
  <c r="AC4538" i="5" a="1"/>
  <c r="AC4538" i="5" s="1"/>
  <c r="AC4539" i="5" a="1"/>
  <c r="AC4539" i="5" s="1"/>
  <c r="AC4540" i="5" a="1"/>
  <c r="AC4540" i="5" s="1"/>
  <c r="AC4541" i="5" a="1"/>
  <c r="AC4541" i="5" s="1"/>
  <c r="AC4542" i="5" a="1"/>
  <c r="AC4542" i="5" s="1"/>
  <c r="AC4543" i="5" a="1"/>
  <c r="AC4543" i="5" s="1"/>
  <c r="AC4544" i="5" a="1"/>
  <c r="AC4544" i="5" s="1"/>
  <c r="AC4545" i="5" a="1"/>
  <c r="AC4545" i="5" s="1"/>
  <c r="AC4546" i="5" a="1"/>
  <c r="AC4546" i="5" s="1"/>
  <c r="AC4547" i="5" a="1"/>
  <c r="AC4547" i="5" s="1"/>
  <c r="AC4548" i="5" a="1"/>
  <c r="AC4548" i="5" s="1"/>
  <c r="AC4549" i="5" a="1"/>
  <c r="AC4549" i="5" s="1"/>
  <c r="AC4550" i="5" a="1"/>
  <c r="AC4550" i="5" s="1"/>
  <c r="AC4551" i="5" a="1"/>
  <c r="AC4551" i="5" s="1"/>
  <c r="AC4552" i="5" a="1"/>
  <c r="AC4552" i="5" s="1"/>
  <c r="AC4553" i="5" a="1"/>
  <c r="AC4553" i="5" s="1"/>
  <c r="AC4554" i="5" a="1"/>
  <c r="AC4554" i="5" s="1"/>
  <c r="AC4555" i="5" a="1"/>
  <c r="AC4555" i="5" s="1"/>
  <c r="AC4556" i="5" a="1"/>
  <c r="AC4556" i="5" s="1"/>
  <c r="AC4557" i="5" a="1"/>
  <c r="AC4557" i="5"/>
  <c r="AC4558" i="5" a="1"/>
  <c r="AC4558" i="5" s="1"/>
  <c r="AC4559" i="5" a="1"/>
  <c r="AC4559" i="5" s="1"/>
  <c r="AC4560" i="5" a="1"/>
  <c r="AC4560" i="5" s="1"/>
  <c r="AC4561" i="5" a="1"/>
  <c r="AC4561" i="5" s="1"/>
  <c r="AC4562" i="5" a="1"/>
  <c r="AC4562" i="5" s="1"/>
  <c r="AC4563" i="5" a="1"/>
  <c r="AC4563" i="5" s="1"/>
  <c r="AC4564" i="5" a="1"/>
  <c r="AC4564" i="5" s="1"/>
  <c r="AC4565" i="5" a="1"/>
  <c r="AC4565" i="5" s="1"/>
  <c r="AC4566" i="5" a="1"/>
  <c r="AC4566" i="5" s="1"/>
  <c r="AC4567" i="5" a="1"/>
  <c r="AC4567" i="5" s="1"/>
  <c r="AC4568" i="5" a="1"/>
  <c r="AC4568" i="5" s="1"/>
  <c r="AC4569" i="5" a="1"/>
  <c r="AC4569" i="5" s="1"/>
  <c r="AC4570" i="5" a="1"/>
  <c r="AC4570" i="5" s="1"/>
  <c r="AC4571" i="5" a="1"/>
  <c r="AC4571" i="5" s="1"/>
  <c r="AC4572" i="5" a="1"/>
  <c r="AC4572" i="5" s="1"/>
  <c r="AC4573" i="5" a="1"/>
  <c r="AC4573" i="5" s="1"/>
  <c r="AC4574" i="5" a="1"/>
  <c r="AC4574" i="5" s="1"/>
  <c r="AC4575" i="5" a="1"/>
  <c r="AC4575" i="5" s="1"/>
  <c r="AC4576" i="5" a="1"/>
  <c r="AC4576" i="5" s="1"/>
  <c r="AC4577" i="5" a="1"/>
  <c r="AC4577" i="5" s="1"/>
  <c r="AC4578" i="5" a="1"/>
  <c r="AC4578" i="5" s="1"/>
  <c r="AC4579" i="5" a="1"/>
  <c r="AC4579" i="5"/>
  <c r="AC4580" i="5" a="1"/>
  <c r="AC4580" i="5" s="1"/>
  <c r="AC4581" i="5" a="1"/>
  <c r="AC4581" i="5" s="1"/>
  <c r="AC4582" i="5" a="1"/>
  <c r="AC4582" i="5" s="1"/>
  <c r="AC4583" i="5" a="1"/>
  <c r="AC4583" i="5" s="1"/>
  <c r="AC4584" i="5" a="1"/>
  <c r="AC4584" i="5" s="1"/>
  <c r="AC4585" i="5" a="1"/>
  <c r="AC4585" i="5" s="1"/>
  <c r="AC4586" i="5" a="1"/>
  <c r="AC4586" i="5" s="1"/>
  <c r="AC4587" i="5" a="1"/>
  <c r="AC4587" i="5" s="1"/>
  <c r="AC4588" i="5" a="1"/>
  <c r="AC4588" i="5" s="1"/>
  <c r="AC4589" i="5" a="1"/>
  <c r="AC4589" i="5" s="1"/>
  <c r="AC4590" i="5" a="1"/>
  <c r="AC4590" i="5" s="1"/>
  <c r="AC4591" i="5" a="1"/>
  <c r="AC4591" i="5" s="1"/>
  <c r="AC4592" i="5" a="1"/>
  <c r="AC4592" i="5" s="1"/>
  <c r="AC4593" i="5" a="1"/>
  <c r="AC4593" i="5" s="1"/>
  <c r="AC4594" i="5" a="1"/>
  <c r="AC4594" i="5" s="1"/>
  <c r="AC4595" i="5" a="1"/>
  <c r="AC4595" i="5" s="1"/>
  <c r="AC4596" i="5" a="1"/>
  <c r="AC4596" i="5" s="1"/>
  <c r="AC4597" i="5" a="1"/>
  <c r="AC4597" i="5" s="1"/>
  <c r="AC4598" i="5" a="1"/>
  <c r="AC4598" i="5" s="1"/>
  <c r="AC4599" i="5" a="1"/>
  <c r="AC4599" i="5" s="1"/>
  <c r="AC4600" i="5" a="1"/>
  <c r="AC4600" i="5" s="1"/>
  <c r="AC4601" i="5" a="1"/>
  <c r="AC4601" i="5" s="1"/>
  <c r="AC4602" i="5" a="1"/>
  <c r="AC4602" i="5" s="1"/>
  <c r="AC4603" i="5" a="1"/>
  <c r="AC4603" i="5" s="1"/>
  <c r="AC4604" i="5" a="1"/>
  <c r="AC4604" i="5" s="1"/>
  <c r="AC4605" i="5" a="1"/>
  <c r="AC4605" i="5" s="1"/>
  <c r="AC4606" i="5" a="1"/>
  <c r="AC4606" i="5" s="1"/>
  <c r="AC4607" i="5" a="1"/>
  <c r="AC4607" i="5" s="1"/>
  <c r="AC4608" i="5" a="1"/>
  <c r="AC4608" i="5" s="1"/>
  <c r="AC4609" i="5" a="1"/>
  <c r="AC4609" i="5" s="1"/>
  <c r="AC4610" i="5" a="1"/>
  <c r="AC4610" i="5" s="1"/>
  <c r="AC4611" i="5" a="1"/>
  <c r="AC4611" i="5" s="1"/>
  <c r="AC4612" i="5" a="1"/>
  <c r="AC4612" i="5" s="1"/>
  <c r="AC4613" i="5" a="1"/>
  <c r="AC4613" i="5" s="1"/>
  <c r="AC4614" i="5" a="1"/>
  <c r="AC4614" i="5" s="1"/>
  <c r="AC4615" i="5" a="1"/>
  <c r="AC4615" i="5" s="1"/>
  <c r="AC4616" i="5" a="1"/>
  <c r="AC4616" i="5" s="1"/>
  <c r="AC4617" i="5" a="1"/>
  <c r="AC4617" i="5" s="1"/>
  <c r="AC4618" i="5" a="1"/>
  <c r="AC4618" i="5" s="1"/>
  <c r="AC4619" i="5" a="1"/>
  <c r="AC4619" i="5" s="1"/>
  <c r="AC4620" i="5" a="1"/>
  <c r="AC4620" i="5" s="1"/>
  <c r="AC4621" i="5" a="1"/>
  <c r="AC4621" i="5" s="1"/>
  <c r="AC4622" i="5" a="1"/>
  <c r="AC4622" i="5" s="1"/>
  <c r="AC4623" i="5" a="1"/>
  <c r="AC4623" i="5" s="1"/>
  <c r="AC4624" i="5" a="1"/>
  <c r="AC4624" i="5" s="1"/>
  <c r="AC4625" i="5" a="1"/>
  <c r="AC4625" i="5" s="1"/>
  <c r="AC4626" i="5" a="1"/>
  <c r="AC4626" i="5" s="1"/>
  <c r="AC4627" i="5" a="1"/>
  <c r="AC4627" i="5"/>
  <c r="AC4628" i="5" a="1"/>
  <c r="AC4628" i="5" s="1"/>
  <c r="AC4629" i="5" a="1"/>
  <c r="AC4629" i="5" s="1"/>
  <c r="AC4630" i="5" a="1"/>
  <c r="AC4630" i="5" s="1"/>
  <c r="AC4631" i="5" a="1"/>
  <c r="AC4631" i="5" s="1"/>
  <c r="AC4632" i="5" a="1"/>
  <c r="AC4632" i="5" s="1"/>
  <c r="AC4633" i="5" a="1"/>
  <c r="AC4633" i="5" s="1"/>
  <c r="AC4634" i="5" a="1"/>
  <c r="AC4634" i="5" s="1"/>
  <c r="AC4635" i="5" a="1"/>
  <c r="AC4635" i="5" s="1"/>
  <c r="AC4636" i="5" a="1"/>
  <c r="AC4636" i="5" s="1"/>
  <c r="AC4637" i="5" a="1"/>
  <c r="AC4637" i="5" s="1"/>
  <c r="AC4638" i="5" a="1"/>
  <c r="AC4638" i="5" s="1"/>
  <c r="AC4639" i="5" a="1"/>
  <c r="AC4639" i="5" s="1"/>
  <c r="AC4640" i="5" a="1"/>
  <c r="AC4640" i="5" s="1"/>
  <c r="AC4641" i="5" a="1"/>
  <c r="AC4641" i="5" s="1"/>
  <c r="AC4642" i="5" a="1"/>
  <c r="AC4642" i="5" s="1"/>
  <c r="AC4643" i="5" a="1"/>
  <c r="AC4643" i="5" s="1"/>
  <c r="AC4644" i="5" a="1"/>
  <c r="AC4644" i="5" s="1"/>
  <c r="AC4645" i="5" a="1"/>
  <c r="AC4645" i="5" s="1"/>
  <c r="AC4646" i="5" a="1"/>
  <c r="AC4646" i="5" s="1"/>
  <c r="AC4647" i="5" a="1"/>
  <c r="AC4647" i="5" s="1"/>
  <c r="AC4648" i="5" a="1"/>
  <c r="AC4648" i="5" s="1"/>
  <c r="AC4649" i="5" a="1"/>
  <c r="AC4649" i="5" s="1"/>
  <c r="AC4650" i="5" a="1"/>
  <c r="AC4650" i="5" s="1"/>
  <c r="AC4651" i="5" a="1"/>
  <c r="AC4651" i="5" s="1"/>
  <c r="AC4652" i="5" a="1"/>
  <c r="AC4652" i="5" s="1"/>
  <c r="AC4653" i="5" a="1"/>
  <c r="AC4653" i="5"/>
  <c r="AC4654" i="5" a="1"/>
  <c r="AC4654" i="5" s="1"/>
  <c r="AC4655" i="5" a="1"/>
  <c r="AC4655" i="5" s="1"/>
  <c r="AC4656" i="5" a="1"/>
  <c r="AC4656" i="5" s="1"/>
  <c r="AC4657" i="5" a="1"/>
  <c r="AC4657" i="5" s="1"/>
  <c r="AC4658" i="5" a="1"/>
  <c r="AC4658" i="5" s="1"/>
  <c r="AC4659" i="5" a="1"/>
  <c r="AC4659" i="5" s="1"/>
  <c r="AC4660" i="5" a="1"/>
  <c r="AC4660" i="5" s="1"/>
  <c r="AC4661" i="5" a="1"/>
  <c r="AC4661" i="5" s="1"/>
  <c r="AC4662" i="5" a="1"/>
  <c r="AC4662" i="5" s="1"/>
  <c r="AC4663" i="5" a="1"/>
  <c r="AC4663" i="5" s="1"/>
  <c r="AC4664" i="5" a="1"/>
  <c r="AC4664" i="5" s="1"/>
  <c r="AC4665" i="5" a="1"/>
  <c r="AC4665" i="5" s="1"/>
  <c r="AC4666" i="5" a="1"/>
  <c r="AC4666" i="5" s="1"/>
  <c r="AC4667" i="5" a="1"/>
  <c r="AC4667" i="5" s="1"/>
  <c r="AC4668" i="5" a="1"/>
  <c r="AC4668" i="5" s="1"/>
  <c r="AC4669" i="5" a="1"/>
  <c r="AC4669" i="5" s="1"/>
  <c r="AC4670" i="5" a="1"/>
  <c r="AC4670" i="5" s="1"/>
  <c r="AC4671" i="5" a="1"/>
  <c r="AC4671" i="5" s="1"/>
  <c r="AC4672" i="5" a="1"/>
  <c r="AC4672" i="5" s="1"/>
  <c r="AC4673" i="5" a="1"/>
  <c r="AC4673" i="5" s="1"/>
  <c r="AC4674" i="5" a="1"/>
  <c r="AC4674" i="5" s="1"/>
  <c r="AC4675" i="5" a="1"/>
  <c r="AC4675" i="5" s="1"/>
  <c r="AC4676" i="5" a="1"/>
  <c r="AC4676" i="5" s="1"/>
  <c r="AC4677" i="5" a="1"/>
  <c r="AC4677" i="5" s="1"/>
  <c r="AC4678" i="5" a="1"/>
  <c r="AC4678" i="5" s="1"/>
  <c r="AC4679" i="5" a="1"/>
  <c r="AC4679" i="5" s="1"/>
  <c r="AC4680" i="5" a="1"/>
  <c r="AC4680" i="5" s="1"/>
  <c r="AC4681" i="5" a="1"/>
  <c r="AC4681" i="5" s="1"/>
  <c r="AC4682" i="5" a="1"/>
  <c r="AC4682" i="5" s="1"/>
  <c r="AC4683" i="5" a="1"/>
  <c r="AC4683" i="5" s="1"/>
  <c r="AC4684" i="5" a="1"/>
  <c r="AC4684" i="5" s="1"/>
  <c r="AC4685" i="5" a="1"/>
  <c r="AC4685" i="5" s="1"/>
  <c r="AC4686" i="5" a="1"/>
  <c r="AC4686" i="5" s="1"/>
  <c r="AC4687" i="5" a="1"/>
  <c r="AC4687" i="5"/>
  <c r="AC4688" i="5" a="1"/>
  <c r="AC4688" i="5" s="1"/>
  <c r="AC4689" i="5" a="1"/>
  <c r="AC4689" i="5" s="1"/>
  <c r="AC4690" i="5" a="1"/>
  <c r="AC4690" i="5" s="1"/>
  <c r="AC4691" i="5" a="1"/>
  <c r="AC4691" i="5" s="1"/>
  <c r="AC4692" i="5" a="1"/>
  <c r="AC4692" i="5" s="1"/>
  <c r="AC4693" i="5" a="1"/>
  <c r="AC4693" i="5" s="1"/>
  <c r="AC4694" i="5" a="1"/>
  <c r="AC4694" i="5" s="1"/>
  <c r="AC4695" i="5" a="1"/>
  <c r="AC4695" i="5" s="1"/>
  <c r="AC4696" i="5" a="1"/>
  <c r="AC4696" i="5" s="1"/>
  <c r="AC4697" i="5" a="1"/>
  <c r="AC4697" i="5" s="1"/>
  <c r="AC4698" i="5" a="1"/>
  <c r="AC4698" i="5" s="1"/>
  <c r="AC4699" i="5" a="1"/>
  <c r="AC4699" i="5" s="1"/>
  <c r="AC4700" i="5" a="1"/>
  <c r="AC4700" i="5" s="1"/>
  <c r="AC4701" i="5" a="1"/>
  <c r="AC4701" i="5" s="1"/>
  <c r="AC4702" i="5" a="1"/>
  <c r="AC4702" i="5" s="1"/>
  <c r="AC4703" i="5" a="1"/>
  <c r="AC4703" i="5" s="1"/>
  <c r="AC4704" i="5" a="1"/>
  <c r="AC4704" i="5" s="1"/>
  <c r="AC4705" i="5" a="1"/>
  <c r="AC4705" i="5" s="1"/>
  <c r="AC4706" i="5" a="1"/>
  <c r="AC4706" i="5" s="1"/>
  <c r="AC4707" i="5" a="1"/>
  <c r="AC4707" i="5" s="1"/>
  <c r="AC4708" i="5" a="1"/>
  <c r="AC4708" i="5" s="1"/>
  <c r="AC4709" i="5" a="1"/>
  <c r="AC4709" i="5" s="1"/>
  <c r="AC4710" i="5" a="1"/>
  <c r="AC4710" i="5" s="1"/>
  <c r="AC4711" i="5" a="1"/>
  <c r="AC4711" i="5" s="1"/>
  <c r="AC4712" i="5" a="1"/>
  <c r="AC4712" i="5" s="1"/>
  <c r="AC4713" i="5" a="1"/>
  <c r="AC4713" i="5" s="1"/>
  <c r="AC4714" i="5" a="1"/>
  <c r="AC4714" i="5" s="1"/>
  <c r="AC4715" i="5" a="1"/>
  <c r="AC4715" i="5" s="1"/>
  <c r="AC4716" i="5" a="1"/>
  <c r="AC4716" i="5" s="1"/>
  <c r="AC4717" i="5" a="1"/>
  <c r="AC4717" i="5" s="1"/>
  <c r="AC4718" i="5" a="1"/>
  <c r="AC4718" i="5" s="1"/>
  <c r="AC4719" i="5" a="1"/>
  <c r="AC4719" i="5" s="1"/>
  <c r="AC4720" i="5" a="1"/>
  <c r="AC4720" i="5" s="1"/>
  <c r="AC4721" i="5" a="1"/>
  <c r="AC4721" i="5" s="1"/>
  <c r="AC4722" i="5" a="1"/>
  <c r="AC4722" i="5" s="1"/>
  <c r="AC4723" i="5" a="1"/>
  <c r="AC4723" i="5" s="1"/>
  <c r="AC4724" i="5" a="1"/>
  <c r="AC4724" i="5" s="1"/>
  <c r="AC4725" i="5" a="1"/>
  <c r="AC4725" i="5" s="1"/>
  <c r="AC4726" i="5" a="1"/>
  <c r="AC4726" i="5" s="1"/>
  <c r="AC4727" i="5" a="1"/>
  <c r="AC4727" i="5" s="1"/>
  <c r="AC4728" i="5" a="1"/>
  <c r="AC4728" i="5" s="1"/>
  <c r="AC4729" i="5" a="1"/>
  <c r="AC4729" i="5" s="1"/>
  <c r="AC4730" i="5" a="1"/>
  <c r="AC4730" i="5" s="1"/>
  <c r="AC4731" i="5" a="1"/>
  <c r="AC4731" i="5" s="1"/>
  <c r="AC4732" i="5" a="1"/>
  <c r="AC4732" i="5" s="1"/>
  <c r="AC4733" i="5" a="1"/>
  <c r="AC4733" i="5" s="1"/>
  <c r="AC4734" i="5" a="1"/>
  <c r="AC4734" i="5" s="1"/>
  <c r="AC4735" i="5" a="1"/>
  <c r="AC4735" i="5" s="1"/>
  <c r="AC4736" i="5" a="1"/>
  <c r="AC4736" i="5" s="1"/>
  <c r="AC4737" i="5" a="1"/>
  <c r="AC4737" i="5" s="1"/>
  <c r="AC4738" i="5" a="1"/>
  <c r="AC4738" i="5" s="1"/>
  <c r="AC4739" i="5" a="1"/>
  <c r="AC4739" i="5" s="1"/>
  <c r="AC4740" i="5" a="1"/>
  <c r="AC4740" i="5" s="1"/>
  <c r="AC4741" i="5" a="1"/>
  <c r="AC4741" i="5" s="1"/>
  <c r="AC4742" i="5" a="1"/>
  <c r="AC4742" i="5" s="1"/>
  <c r="AC4743" i="5" a="1"/>
  <c r="AC4743" i="5" s="1"/>
  <c r="AC4744" i="5" a="1"/>
  <c r="AC4744" i="5" s="1"/>
  <c r="AC4745" i="5" a="1"/>
  <c r="AC4745" i="5" s="1"/>
  <c r="AC4746" i="5" a="1"/>
  <c r="AC4746" i="5" s="1"/>
  <c r="AC4747" i="5" a="1"/>
  <c r="AC4747" i="5" s="1"/>
  <c r="AC4748" i="5" a="1"/>
  <c r="AC4748" i="5" s="1"/>
  <c r="AC4749" i="5" a="1"/>
  <c r="AC4749" i="5" s="1"/>
  <c r="AC4750" i="5" a="1"/>
  <c r="AC4750" i="5" s="1"/>
  <c r="AC4751" i="5" a="1"/>
  <c r="AC4751" i="5"/>
  <c r="AC4752" i="5" a="1"/>
  <c r="AC4752" i="5" s="1"/>
  <c r="AC4753" i="5" a="1"/>
  <c r="AC4753" i="5" s="1"/>
  <c r="AC4754" i="5" a="1"/>
  <c r="AC4754" i="5" s="1"/>
  <c r="AC4755" i="5" a="1"/>
  <c r="AC4755" i="5" s="1"/>
  <c r="AC4756" i="5" a="1"/>
  <c r="AC4756" i="5" s="1"/>
  <c r="AC4757" i="5" a="1"/>
  <c r="AC4757" i="5" s="1"/>
  <c r="AC4758" i="5" a="1"/>
  <c r="AC4758" i="5" s="1"/>
  <c r="AC4759" i="5" a="1"/>
  <c r="AC4759" i="5" s="1"/>
  <c r="AC4760" i="5" a="1"/>
  <c r="AC4760" i="5" s="1"/>
  <c r="AC4761" i="5" a="1"/>
  <c r="AC4761" i="5" s="1"/>
  <c r="AC4762" i="5" a="1"/>
  <c r="AC4762" i="5" s="1"/>
  <c r="AC4763" i="5" a="1"/>
  <c r="AC4763" i="5" s="1"/>
  <c r="AC4764" i="5" a="1"/>
  <c r="AC4764" i="5" s="1"/>
  <c r="AC4765" i="5" a="1"/>
  <c r="AC4765" i="5" s="1"/>
  <c r="AC4766" i="5" a="1"/>
  <c r="AC4766" i="5" s="1"/>
  <c r="AC4767" i="5" a="1"/>
  <c r="AC4767" i="5" s="1"/>
  <c r="AC4768" i="5" a="1"/>
  <c r="AC4768" i="5" s="1"/>
  <c r="AC4769" i="5" a="1"/>
  <c r="AC4769" i="5" s="1"/>
  <c r="AC4770" i="5" a="1"/>
  <c r="AC4770" i="5" s="1"/>
  <c r="AC4771" i="5" a="1"/>
  <c r="AC4771" i="5" s="1"/>
  <c r="AC4772" i="5" a="1"/>
  <c r="AC4772" i="5" s="1"/>
  <c r="AC4773" i="5" a="1"/>
  <c r="AC4773" i="5" s="1"/>
  <c r="AC4774" i="5" a="1"/>
  <c r="AC4774" i="5" s="1"/>
  <c r="AC4775" i="5" a="1"/>
  <c r="AC4775" i="5" s="1"/>
  <c r="AC4776" i="5" a="1"/>
  <c r="AC4776" i="5" s="1"/>
  <c r="AC4777" i="5" a="1"/>
  <c r="AC4777" i="5" s="1"/>
  <c r="AC4778" i="5" a="1"/>
  <c r="AC4778" i="5" s="1"/>
  <c r="AC4779" i="5" a="1"/>
  <c r="AC4779" i="5" s="1"/>
  <c r="AC4780" i="5" a="1"/>
  <c r="AC4780" i="5" s="1"/>
  <c r="AC4781" i="5" a="1"/>
  <c r="AC4781" i="5" s="1"/>
  <c r="AC4782" i="5" a="1"/>
  <c r="AC4782" i="5" s="1"/>
  <c r="AC4783" i="5" a="1"/>
  <c r="AC4783" i="5" s="1"/>
  <c r="AC4784" i="5" a="1"/>
  <c r="AC4784" i="5" s="1"/>
  <c r="AC4785" i="5" a="1"/>
  <c r="AC4785" i="5" s="1"/>
  <c r="AC4786" i="5" a="1"/>
  <c r="AC4786" i="5" s="1"/>
  <c r="AC4787" i="5" a="1"/>
  <c r="AC4787" i="5" s="1"/>
  <c r="AC4788" i="5" a="1"/>
  <c r="AC4788" i="5" s="1"/>
  <c r="AC4789" i="5" a="1"/>
  <c r="AC4789" i="5" s="1"/>
  <c r="AC4790" i="5" a="1"/>
  <c r="AC4790" i="5" s="1"/>
  <c r="AC4791" i="5" a="1"/>
  <c r="AC4791" i="5" s="1"/>
  <c r="AC4792" i="5" a="1"/>
  <c r="AC4792" i="5" s="1"/>
  <c r="AC4793" i="5" a="1"/>
  <c r="AC4793" i="5" s="1"/>
  <c r="AC4794" i="5" a="1"/>
  <c r="AC4794" i="5" s="1"/>
  <c r="AC4795" i="5" a="1"/>
  <c r="AC4795" i="5" s="1"/>
  <c r="AC4796" i="5" a="1"/>
  <c r="AC4796" i="5" s="1"/>
  <c r="AC4797" i="5" a="1"/>
  <c r="AC4797" i="5" s="1"/>
  <c r="AC4798" i="5" a="1"/>
  <c r="AC4798" i="5" s="1"/>
  <c r="AC4799" i="5" a="1"/>
  <c r="AC4799" i="5" s="1"/>
  <c r="AC4800" i="5" a="1"/>
  <c r="AC4800" i="5" s="1"/>
  <c r="AC4801" i="5" a="1"/>
  <c r="AC4801" i="5" s="1"/>
  <c r="AC4802" i="5" a="1"/>
  <c r="AC4802" i="5" s="1"/>
  <c r="AC4803" i="5" a="1"/>
  <c r="AC4803" i="5" s="1"/>
  <c r="AC4804" i="5" a="1"/>
  <c r="AC4804" i="5" s="1"/>
  <c r="AC4805" i="5" a="1"/>
  <c r="AC4805" i="5" s="1"/>
  <c r="AC4806" i="5" a="1"/>
  <c r="AC4806" i="5" s="1"/>
  <c r="AC4807" i="5" a="1"/>
  <c r="AC4807" i="5" s="1"/>
  <c r="AC4808" i="5" a="1"/>
  <c r="AC4808" i="5" s="1"/>
  <c r="AC4809" i="5" a="1"/>
  <c r="AC4809" i="5" s="1"/>
  <c r="AC4810" i="5" a="1"/>
  <c r="AC4810" i="5" s="1"/>
  <c r="AC4811" i="5" a="1"/>
  <c r="AC4811" i="5" s="1"/>
  <c r="AC4812" i="5" a="1"/>
  <c r="AC4812" i="5" s="1"/>
  <c r="AC4813" i="5" a="1"/>
  <c r="AC4813" i="5" s="1"/>
  <c r="AC4814" i="5" a="1"/>
  <c r="AC4814" i="5" s="1"/>
  <c r="AC4815" i="5" a="1"/>
  <c r="AC4815" i="5"/>
  <c r="AC4816" i="5" a="1"/>
  <c r="AC4816" i="5" s="1"/>
  <c r="AC4817" i="5" a="1"/>
  <c r="AC4817" i="5" s="1"/>
  <c r="AC4818" i="5" a="1"/>
  <c r="AC4818" i="5" s="1"/>
  <c r="AC4819" i="5" a="1"/>
  <c r="AC4819" i="5" s="1"/>
  <c r="AC4820" i="5" a="1"/>
  <c r="AC4820" i="5" s="1"/>
  <c r="AC4821" i="5" a="1"/>
  <c r="AC4821" i="5" s="1"/>
  <c r="AC4822" i="5" a="1"/>
  <c r="AC4822" i="5" s="1"/>
  <c r="AC4823" i="5" a="1"/>
  <c r="AC4823" i="5" s="1"/>
  <c r="AC4824" i="5" a="1"/>
  <c r="AC4824" i="5" s="1"/>
  <c r="AC4825" i="5" a="1"/>
  <c r="AC4825" i="5" s="1"/>
  <c r="AC4826" i="5" a="1"/>
  <c r="AC4826" i="5" s="1"/>
  <c r="AC4827" i="5" a="1"/>
  <c r="AC4827" i="5" s="1"/>
  <c r="AC4828" i="5" a="1"/>
  <c r="AC4828" i="5" s="1"/>
  <c r="AC4829" i="5" a="1"/>
  <c r="AC4829" i="5" s="1"/>
  <c r="AC4830" i="5" a="1"/>
  <c r="AC4830" i="5" s="1"/>
  <c r="AC4831" i="5" a="1"/>
  <c r="AC4831" i="5" s="1"/>
  <c r="AC4832" i="5" a="1"/>
  <c r="AC4832" i="5" s="1"/>
  <c r="AC4833" i="5" a="1"/>
  <c r="AC4833" i="5" s="1"/>
  <c r="AC4834" i="5" a="1"/>
  <c r="AC4834" i="5" s="1"/>
  <c r="AC4835" i="5" a="1"/>
  <c r="AC4835" i="5" s="1"/>
  <c r="AC4836" i="5" a="1"/>
  <c r="AC4836" i="5" s="1"/>
  <c r="AC4837" i="5" a="1"/>
  <c r="AC4837" i="5" s="1"/>
  <c r="AC4838" i="5" a="1"/>
  <c r="AC4838" i="5" s="1"/>
  <c r="AC4839" i="5" a="1"/>
  <c r="AC4839" i="5" s="1"/>
  <c r="AC4840" i="5" a="1"/>
  <c r="AC4840" i="5" s="1"/>
  <c r="AC4841" i="5" a="1"/>
  <c r="AC4841" i="5" s="1"/>
  <c r="AC4842" i="5" a="1"/>
  <c r="AC4842" i="5" s="1"/>
  <c r="AC4843" i="5" a="1"/>
  <c r="AC4843" i="5" s="1"/>
  <c r="AC4844" i="5" a="1"/>
  <c r="AC4844" i="5" s="1"/>
  <c r="AC4845" i="5" a="1"/>
  <c r="AC4845" i="5" s="1"/>
  <c r="AC4846" i="5" a="1"/>
  <c r="AC4846" i="5" s="1"/>
  <c r="AC4847" i="5" a="1"/>
  <c r="AC4847" i="5" s="1"/>
  <c r="AC4848" i="5" a="1"/>
  <c r="AC4848" i="5" s="1"/>
  <c r="AC4849" i="5" a="1"/>
  <c r="AC4849" i="5" s="1"/>
  <c r="AC4850" i="5" a="1"/>
  <c r="AC4850" i="5" s="1"/>
  <c r="AC4851" i="5" a="1"/>
  <c r="AC4851" i="5" s="1"/>
  <c r="AC4852" i="5" a="1"/>
  <c r="AC4852" i="5" s="1"/>
  <c r="AC4853" i="5" a="1"/>
  <c r="AC4853" i="5" s="1"/>
  <c r="AC4854" i="5" a="1"/>
  <c r="AC4854" i="5" s="1"/>
  <c r="AC4855" i="5" a="1"/>
  <c r="AC4855" i="5" s="1"/>
  <c r="AC4856" i="5" a="1"/>
  <c r="AC4856" i="5" s="1"/>
  <c r="AC4857" i="5" a="1"/>
  <c r="AC4857" i="5" s="1"/>
  <c r="AC4858" i="5" a="1"/>
  <c r="AC4858" i="5" s="1"/>
  <c r="AC4859" i="5" a="1"/>
  <c r="AC4859" i="5" s="1"/>
  <c r="AC4860" i="5" a="1"/>
  <c r="AC4860" i="5" s="1"/>
  <c r="AC4861" i="5" a="1"/>
  <c r="AC4861" i="5" s="1"/>
  <c r="AC4862" i="5" a="1"/>
  <c r="AC4862" i="5" s="1"/>
  <c r="AC4863" i="5" a="1"/>
  <c r="AC4863" i="5" s="1"/>
  <c r="AC4864" i="5" a="1"/>
  <c r="AC4864" i="5" s="1"/>
  <c r="AC4865" i="5" a="1"/>
  <c r="AC4865" i="5" s="1"/>
  <c r="AC4866" i="5" a="1"/>
  <c r="AC4866" i="5" s="1"/>
  <c r="AC4867" i="5" a="1"/>
  <c r="AC4867" i="5" s="1"/>
  <c r="AC4868" i="5" a="1"/>
  <c r="AC4868" i="5" s="1"/>
  <c r="AC4869" i="5" a="1"/>
  <c r="AC4869" i="5" s="1"/>
  <c r="AC4870" i="5" a="1"/>
  <c r="AC4870" i="5" s="1"/>
  <c r="AC4871" i="5" a="1"/>
  <c r="AC4871" i="5" s="1"/>
  <c r="AC4872" i="5" a="1"/>
  <c r="AC4872" i="5" s="1"/>
  <c r="AC4873" i="5" a="1"/>
  <c r="AC4873" i="5" s="1"/>
  <c r="AC4874" i="5" a="1"/>
  <c r="AC4874" i="5" s="1"/>
  <c r="AC4875" i="5" a="1"/>
  <c r="AC4875" i="5" s="1"/>
  <c r="AC4876" i="5" a="1"/>
  <c r="AC4876" i="5" s="1"/>
  <c r="AC4877" i="5" a="1"/>
  <c r="AC4877" i="5" s="1"/>
  <c r="AC4878" i="5" a="1"/>
  <c r="AC4878" i="5" s="1"/>
  <c r="AC4879" i="5" a="1"/>
  <c r="AC4879" i="5"/>
  <c r="AC4880" i="5" a="1"/>
  <c r="AC4880" i="5" s="1"/>
  <c r="AC4881" i="5" a="1"/>
  <c r="AC4881" i="5" s="1"/>
  <c r="AC4882" i="5" a="1"/>
  <c r="AC4882" i="5" s="1"/>
  <c r="AC4883" i="5" a="1"/>
  <c r="AC4883" i="5" s="1"/>
  <c r="AC4884" i="5" a="1"/>
  <c r="AC4884" i="5" s="1"/>
  <c r="AC4885" i="5" a="1"/>
  <c r="AC4885" i="5" s="1"/>
  <c r="AC4886" i="5" a="1"/>
  <c r="AC4886" i="5" s="1"/>
  <c r="AC4887" i="5" a="1"/>
  <c r="AC4887" i="5" s="1"/>
  <c r="AC4888" i="5" a="1"/>
  <c r="AC4888" i="5" s="1"/>
  <c r="AC4889" i="5" a="1"/>
  <c r="AC4889" i="5" s="1"/>
  <c r="AC4890" i="5" a="1"/>
  <c r="AC4890" i="5" s="1"/>
  <c r="AC4891" i="5" a="1"/>
  <c r="AC4891" i="5" s="1"/>
  <c r="AC4892" i="5" a="1"/>
  <c r="AC4892" i="5" s="1"/>
  <c r="AC4893" i="5" a="1"/>
  <c r="AC4893" i="5" s="1"/>
  <c r="AC4894" i="5" a="1"/>
  <c r="AC4894" i="5" s="1"/>
  <c r="AC4895" i="5" a="1"/>
  <c r="AC4895" i="5" s="1"/>
  <c r="AC4896" i="5" a="1"/>
  <c r="AC4896" i="5" s="1"/>
  <c r="AC4897" i="5" a="1"/>
  <c r="AC4897" i="5" s="1"/>
  <c r="AC4898" i="5" a="1"/>
  <c r="AC4898" i="5" s="1"/>
  <c r="AC4899" i="5" a="1"/>
  <c r="AC4899" i="5" s="1"/>
  <c r="AC4900" i="5" a="1"/>
  <c r="AC4900" i="5" s="1"/>
  <c r="AC4901" i="5" a="1"/>
  <c r="AC4901" i="5" s="1"/>
  <c r="AC4902" i="5" a="1"/>
  <c r="AC4902" i="5" s="1"/>
  <c r="AC4903" i="5" a="1"/>
  <c r="AC4903" i="5" s="1"/>
  <c r="AC4904" i="5" a="1"/>
  <c r="AC4904" i="5" s="1"/>
  <c r="AC4905" i="5" a="1"/>
  <c r="AC4905" i="5" s="1"/>
  <c r="AC4906" i="5" a="1"/>
  <c r="AC4906" i="5" s="1"/>
  <c r="AC4907" i="5" a="1"/>
  <c r="AC4907" i="5" s="1"/>
  <c r="AC4908" i="5" a="1"/>
  <c r="AC4908" i="5" s="1"/>
  <c r="AC4909" i="5" a="1"/>
  <c r="AC4909" i="5" s="1"/>
  <c r="AC4910" i="5" a="1"/>
  <c r="AC4910" i="5" s="1"/>
  <c r="AC4911" i="5" a="1"/>
  <c r="AC4911" i="5" s="1"/>
  <c r="AC4912" i="5" a="1"/>
  <c r="AC4912" i="5" s="1"/>
  <c r="AC4913" i="5" a="1"/>
  <c r="AC4913" i="5" s="1"/>
  <c r="AC4914" i="5" a="1"/>
  <c r="AC4914" i="5" s="1"/>
  <c r="AC4915" i="5" a="1"/>
  <c r="AC4915" i="5" s="1"/>
  <c r="AC4916" i="5" a="1"/>
  <c r="AC4916" i="5" s="1"/>
  <c r="AC4917" i="5" a="1"/>
  <c r="AC4917" i="5" s="1"/>
  <c r="AC4918" i="5" a="1"/>
  <c r="AC4918" i="5" s="1"/>
  <c r="AC4919" i="5" a="1"/>
  <c r="AC4919" i="5" s="1"/>
  <c r="AC4920" i="5" a="1"/>
  <c r="AC4920" i="5" s="1"/>
  <c r="AC4921" i="5" a="1"/>
  <c r="AC4921" i="5" s="1"/>
  <c r="AC4922" i="5" a="1"/>
  <c r="AC4922" i="5" s="1"/>
  <c r="AC4923" i="5" a="1"/>
  <c r="AC4923" i="5" s="1"/>
  <c r="AC4924" i="5" a="1"/>
  <c r="AC4924" i="5" s="1"/>
  <c r="AC4925" i="5" a="1"/>
  <c r="AC4925" i="5" s="1"/>
  <c r="AC4926" i="5" a="1"/>
  <c r="AC4926" i="5" s="1"/>
  <c r="AC4927" i="5" a="1"/>
  <c r="AC4927" i="5" s="1"/>
  <c r="AC4928" i="5" a="1"/>
  <c r="AC4928" i="5" s="1"/>
  <c r="AC4929" i="5" a="1"/>
  <c r="AC4929" i="5" s="1"/>
  <c r="AC4930" i="5" a="1"/>
  <c r="AC4930" i="5" s="1"/>
  <c r="AC4931" i="5" a="1"/>
  <c r="AC4931" i="5" s="1"/>
  <c r="AC4932" i="5" a="1"/>
  <c r="AC4932" i="5" s="1"/>
  <c r="AC4933" i="5" a="1"/>
  <c r="AC4933" i="5" s="1"/>
  <c r="AC4934" i="5" a="1"/>
  <c r="AC4934" i="5" s="1"/>
  <c r="AC4935" i="5" a="1"/>
  <c r="AC4935" i="5" s="1"/>
  <c r="AC4936" i="5" a="1"/>
  <c r="AC4936" i="5" s="1"/>
  <c r="AC4937" i="5" a="1"/>
  <c r="AC4937" i="5" s="1"/>
  <c r="AC4938" i="5" a="1"/>
  <c r="AC4938" i="5" s="1"/>
  <c r="AC4939" i="5" a="1"/>
  <c r="AC4939" i="5" s="1"/>
  <c r="AC4940" i="5" a="1"/>
  <c r="AC4940" i="5" s="1"/>
  <c r="AC4941" i="5" a="1"/>
  <c r="AC4941" i="5" s="1"/>
  <c r="AC4942" i="5" a="1"/>
  <c r="AC4942" i="5" s="1"/>
  <c r="AC4943" i="5" a="1"/>
  <c r="AC4943" i="5"/>
  <c r="AC4944" i="5" a="1"/>
  <c r="AC4944" i="5" s="1"/>
  <c r="AC4945" i="5" a="1"/>
  <c r="AC4945" i="5" s="1"/>
  <c r="AC4946" i="5" a="1"/>
  <c r="AC4946" i="5" s="1"/>
  <c r="AC4947" i="5" a="1"/>
  <c r="AC4947" i="5" s="1"/>
  <c r="AC4948" i="5" a="1"/>
  <c r="AC4948" i="5" s="1"/>
  <c r="AC4949" i="5" a="1"/>
  <c r="AC4949" i="5" s="1"/>
  <c r="AC4950" i="5" a="1"/>
  <c r="AC4950" i="5" s="1"/>
  <c r="AC4951" i="5" a="1"/>
  <c r="AC4951" i="5" s="1"/>
  <c r="AC4952" i="5" a="1"/>
  <c r="AC4952" i="5" s="1"/>
  <c r="AC4953" i="5" a="1"/>
  <c r="AC4953" i="5" s="1"/>
  <c r="AC4954" i="5" a="1"/>
  <c r="AC4954" i="5" s="1"/>
  <c r="AC4955" i="5" a="1"/>
  <c r="AC4955" i="5" s="1"/>
  <c r="AC4956" i="5" a="1"/>
  <c r="AC4956" i="5" s="1"/>
  <c r="AC4957" i="5" a="1"/>
  <c r="AC4957" i="5" s="1"/>
  <c r="AC4958" i="5" a="1"/>
  <c r="AC4958" i="5" s="1"/>
  <c r="AC4959" i="5" a="1"/>
  <c r="AC4959" i="5" s="1"/>
  <c r="AC4960" i="5" a="1"/>
  <c r="AC4960" i="5" s="1"/>
  <c r="AC4961" i="5" a="1"/>
  <c r="AC4961" i="5" s="1"/>
  <c r="AC4962" i="5" a="1"/>
  <c r="AC4962" i="5" s="1"/>
  <c r="AC4963" i="5" a="1"/>
  <c r="AC4963" i="5" s="1"/>
  <c r="AC4964" i="5" a="1"/>
  <c r="AC4964" i="5" s="1"/>
  <c r="AC4965" i="5" a="1"/>
  <c r="AC4965" i="5" s="1"/>
  <c r="AC4966" i="5" a="1"/>
  <c r="AC4966" i="5" s="1"/>
  <c r="AC4967" i="5" a="1"/>
  <c r="AC4967" i="5" s="1"/>
  <c r="AC4968" i="5" a="1"/>
  <c r="AC4968" i="5" s="1"/>
  <c r="AC4969" i="5" a="1"/>
  <c r="AC4969" i="5" s="1"/>
  <c r="AC4970" i="5" a="1"/>
  <c r="AC4970" i="5" s="1"/>
  <c r="AC4971" i="5" a="1"/>
  <c r="AC4971" i="5" s="1"/>
  <c r="AC4972" i="5" a="1"/>
  <c r="AC4972" i="5" s="1"/>
  <c r="AC4973" i="5" a="1"/>
  <c r="AC4973" i="5" s="1"/>
  <c r="AC4974" i="5" a="1"/>
  <c r="AC4974" i="5" s="1"/>
  <c r="AC4975" i="5" a="1"/>
  <c r="AC4975" i="5" s="1"/>
  <c r="AC4976" i="5" a="1"/>
  <c r="AC4976" i="5" s="1"/>
  <c r="AC4977" i="5" a="1"/>
  <c r="AC4977" i="5" s="1"/>
  <c r="AC4978" i="5" a="1"/>
  <c r="AC4978" i="5" s="1"/>
  <c r="AC4979" i="5" a="1"/>
  <c r="AC4979" i="5" s="1"/>
  <c r="AC4980" i="5" a="1"/>
  <c r="AC4980" i="5" s="1"/>
  <c r="AC4981" i="5" a="1"/>
  <c r="AC4981" i="5" s="1"/>
  <c r="AC4982" i="5" a="1"/>
  <c r="AC4982" i="5" s="1"/>
  <c r="AC4983" i="5" a="1"/>
  <c r="AC4983" i="5" s="1"/>
  <c r="AC4984" i="5" a="1"/>
  <c r="AC4984" i="5" s="1"/>
  <c r="AC4985" i="5" a="1"/>
  <c r="AC4985" i="5" s="1"/>
  <c r="AC4986" i="5" a="1"/>
  <c r="AC4986" i="5" s="1"/>
  <c r="AC4987" i="5" a="1"/>
  <c r="AC4987" i="5" s="1"/>
  <c r="AC4988" i="5" a="1"/>
  <c r="AC4988" i="5" s="1"/>
  <c r="AC4989" i="5" a="1"/>
  <c r="AC4989" i="5" s="1"/>
  <c r="AC4990" i="5" a="1"/>
  <c r="AC4990" i="5" s="1"/>
  <c r="AC4991" i="5" a="1"/>
  <c r="AC4991" i="5" s="1"/>
  <c r="AC4992" i="5" a="1"/>
  <c r="AC4992" i="5" s="1"/>
  <c r="AC4993" i="5" a="1"/>
  <c r="AC4993" i="5" s="1"/>
  <c r="AC4994" i="5" a="1"/>
  <c r="AC4994" i="5" s="1"/>
  <c r="AC4995" i="5" a="1"/>
  <c r="AC4995" i="5" s="1"/>
  <c r="AC4996" i="5" a="1"/>
  <c r="AC4996" i="5" s="1"/>
  <c r="AC4997" i="5" a="1"/>
  <c r="AC4997" i="5" s="1"/>
  <c r="AC4998" i="5" a="1"/>
  <c r="AC4998" i="5" s="1"/>
  <c r="AC4999" i="5" a="1"/>
  <c r="AC4999" i="5" s="1"/>
  <c r="AC5000" i="5" a="1"/>
  <c r="AC5000" i="5" s="1"/>
  <c r="AC5001" i="5" a="1"/>
  <c r="AC5001" i="5" s="1"/>
  <c r="AC5002" i="5" a="1"/>
  <c r="AC5002"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6AD483-6890-4D14-93C9-35624C8BFB1D}" keepAlive="1" name="Query - metrobank_branches" description="Connection to the 'metrobank_branches' query in the workbook." type="5" refreshedVersion="7" background="1" saveData="1">
    <dbPr connection="Provider=Microsoft.Mashup.OleDb.1;Data Source=$Workbook$;Location=metrobank_branches;Extended Properties=&quot;&quot;" command="SELECT * FROM [metrobank_branche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<sst xmlns="http://schemas.openxmlformats.org/spreadsheetml/2006/main" count="101450" uniqueCount="6976">
  <si>
    <t>TransID</t>
  </si>
  <si>
    <t>AccountID</t>
  </si>
  <si>
    <t>Date</t>
  </si>
  <si>
    <t>Transaction_Type</t>
  </si>
  <si>
    <t>Amount</t>
  </si>
  <si>
    <t>Channel</t>
  </si>
  <si>
    <t>Merchant</t>
  </si>
  <si>
    <t>T000001</t>
  </si>
  <si>
    <t>ACC00105</t>
  </si>
  <si>
    <t>Transfer</t>
  </si>
  <si>
    <t>Branch</t>
  </si>
  <si>
    <t>Walmart</t>
  </si>
  <si>
    <t>T000002</t>
  </si>
  <si>
    <t>ACC00705</t>
  </si>
  <si>
    <t>Deposit</t>
  </si>
  <si>
    <t>Online</t>
  </si>
  <si>
    <t>Uber</t>
  </si>
  <si>
    <t>T000003</t>
  </si>
  <si>
    <t>ACC00330</t>
  </si>
  <si>
    <t>POS</t>
  </si>
  <si>
    <t>Airbnb</t>
  </si>
  <si>
    <t>T000004</t>
  </si>
  <si>
    <t>ACC00439</t>
  </si>
  <si>
    <t>Withdrawal</t>
  </si>
  <si>
    <t>ATM</t>
  </si>
  <si>
    <t>Shell</t>
  </si>
  <si>
    <t>T000005</t>
  </si>
  <si>
    <t>ACC00132</t>
  </si>
  <si>
    <t>Payment</t>
  </si>
  <si>
    <t>Netflix</t>
  </si>
  <si>
    <t>T000006</t>
  </si>
  <si>
    <t>ACC00382</t>
  </si>
  <si>
    <t>T000007</t>
  </si>
  <si>
    <t>ACC00138</t>
  </si>
  <si>
    <t>T000008</t>
  </si>
  <si>
    <t>ACC00270</t>
  </si>
  <si>
    <t>T000009</t>
  </si>
  <si>
    <t>ACC00550</t>
  </si>
  <si>
    <t>T000010</t>
  </si>
  <si>
    <t>ACC00396</t>
  </si>
  <si>
    <t>Amazon</t>
  </si>
  <si>
    <t>T000011</t>
  </si>
  <si>
    <t>ACC00557</t>
  </si>
  <si>
    <t>T000012</t>
  </si>
  <si>
    <t>ACC00464</t>
  </si>
  <si>
    <t>Target</t>
  </si>
  <si>
    <t>T000013</t>
  </si>
  <si>
    <t>ACC00675</t>
  </si>
  <si>
    <t>T000014</t>
  </si>
  <si>
    <t>ACC00450</t>
  </si>
  <si>
    <t>Apple</t>
  </si>
  <si>
    <t>T000015</t>
  </si>
  <si>
    <t>ACC00331</t>
  </si>
  <si>
    <t>T000016</t>
  </si>
  <si>
    <t>ACC00253</t>
  </si>
  <si>
    <t>Hospital</t>
  </si>
  <si>
    <t>T000017</t>
  </si>
  <si>
    <t>ACC00681</t>
  </si>
  <si>
    <t>T000018</t>
  </si>
  <si>
    <t>ACC00285</t>
  </si>
  <si>
    <t>T000019</t>
  </si>
  <si>
    <t>ACC00274</t>
  </si>
  <si>
    <t>T000020</t>
  </si>
  <si>
    <t>ACC00020</t>
  </si>
  <si>
    <t>T000021</t>
  </si>
  <si>
    <t>ACC00239</t>
  </si>
  <si>
    <t>T000022</t>
  </si>
  <si>
    <t>T000023</t>
  </si>
  <si>
    <t>ACC00418</t>
  </si>
  <si>
    <t>T000024</t>
  </si>
  <si>
    <t>ACC00310</t>
  </si>
  <si>
    <t>T000025</t>
  </si>
  <si>
    <t>ACC00031</t>
  </si>
  <si>
    <t>T000026</t>
  </si>
  <si>
    <t>ACC00104</t>
  </si>
  <si>
    <t>T000027</t>
  </si>
  <si>
    <t>ACC00682</t>
  </si>
  <si>
    <t>T000028</t>
  </si>
  <si>
    <t>ACC00186</t>
  </si>
  <si>
    <t>T000029</t>
  </si>
  <si>
    <t>ACC00128</t>
  </si>
  <si>
    <t>T000030</t>
  </si>
  <si>
    <t>ACC00210</t>
  </si>
  <si>
    <t>T000031</t>
  </si>
  <si>
    <t>ACC00414</t>
  </si>
  <si>
    <t>T000032</t>
  </si>
  <si>
    <t>ACC00281</t>
  </si>
  <si>
    <t>T000033</t>
  </si>
  <si>
    <t>T000034</t>
  </si>
  <si>
    <t>ACC00019</t>
  </si>
  <si>
    <t>T000035</t>
  </si>
  <si>
    <t>ACC00712</t>
  </si>
  <si>
    <t>T000036</t>
  </si>
  <si>
    <t>ACC00732</t>
  </si>
  <si>
    <t>T000037</t>
  </si>
  <si>
    <t>ACC00136</t>
  </si>
  <si>
    <t>T000038</t>
  </si>
  <si>
    <t>ACC00223</t>
  </si>
  <si>
    <t>T000039</t>
  </si>
  <si>
    <t>ACC00003</t>
  </si>
  <si>
    <t>T000040</t>
  </si>
  <si>
    <t>ACC00236</t>
  </si>
  <si>
    <t>T000041</t>
  </si>
  <si>
    <t>ACC00465</t>
  </si>
  <si>
    <t>T000042</t>
  </si>
  <si>
    <t>ACC00228</t>
  </si>
  <si>
    <t>LocalStore</t>
  </si>
  <si>
    <t>T000043</t>
  </si>
  <si>
    <t>ACC00654</t>
  </si>
  <si>
    <t>T000044</t>
  </si>
  <si>
    <t>ACC00499</t>
  </si>
  <si>
    <t>T000045</t>
  </si>
  <si>
    <t>ACC00521</t>
  </si>
  <si>
    <t>T000046</t>
  </si>
  <si>
    <t>ACC00702</t>
  </si>
  <si>
    <t>T000047</t>
  </si>
  <si>
    <t>ACC00677</t>
  </si>
  <si>
    <t>T000048</t>
  </si>
  <si>
    <t>ACC00139</t>
  </si>
  <si>
    <t>T000049</t>
  </si>
  <si>
    <t>ACC00276</t>
  </si>
  <si>
    <t>T000050</t>
  </si>
  <si>
    <t>ACC00291</t>
  </si>
  <si>
    <t>T000051</t>
  </si>
  <si>
    <t>ACC00053</t>
  </si>
  <si>
    <t>T000052</t>
  </si>
  <si>
    <t>ACC00687</t>
  </si>
  <si>
    <t>T000053</t>
  </si>
  <si>
    <t>ACC00110</t>
  </si>
  <si>
    <t>T000054</t>
  </si>
  <si>
    <t>ACC00715</t>
  </si>
  <si>
    <t>T000055</t>
  </si>
  <si>
    <t>ACC00648</t>
  </si>
  <si>
    <t>T000056</t>
  </si>
  <si>
    <t>ACC00004</t>
  </si>
  <si>
    <t>T000057</t>
  </si>
  <si>
    <t>ACC00667</t>
  </si>
  <si>
    <t>T000058</t>
  </si>
  <si>
    <t>ACC00684</t>
  </si>
  <si>
    <t>T000059</t>
  </si>
  <si>
    <t>ACC00047</t>
  </si>
  <si>
    <t>T000060</t>
  </si>
  <si>
    <t>ACC00094</t>
  </si>
  <si>
    <t>T000061</t>
  </si>
  <si>
    <t>ACC00560</t>
  </si>
  <si>
    <t>T000062</t>
  </si>
  <si>
    <t>ACC00752</t>
  </si>
  <si>
    <t>T000063</t>
  </si>
  <si>
    <t>ACC00213</t>
  </si>
  <si>
    <t>T000064</t>
  </si>
  <si>
    <t>ACC00436</t>
  </si>
  <si>
    <t>T000065</t>
  </si>
  <si>
    <t>ACC00508</t>
  </si>
  <si>
    <t>T000066</t>
  </si>
  <si>
    <t>ACC00651</t>
  </si>
  <si>
    <t>T000067</t>
  </si>
  <si>
    <t>ACC00205</t>
  </si>
  <si>
    <t>T000068</t>
  </si>
  <si>
    <t>ACC00381</t>
  </si>
  <si>
    <t>T000069</t>
  </si>
  <si>
    <t>ACC00073</t>
  </si>
  <si>
    <t>T000070</t>
  </si>
  <si>
    <t>ACC00516</t>
  </si>
  <si>
    <t>T000071</t>
  </si>
  <si>
    <t>ACC00076</t>
  </si>
  <si>
    <t>T000072</t>
  </si>
  <si>
    <t>ACC00077</t>
  </si>
  <si>
    <t>T000073</t>
  </si>
  <si>
    <t>ACC00768</t>
  </si>
  <si>
    <t>T000074</t>
  </si>
  <si>
    <t>ACC00410</t>
  </si>
  <si>
    <t>T000075</t>
  </si>
  <si>
    <t>ACC00614</t>
  </si>
  <si>
    <t>T000076</t>
  </si>
  <si>
    <t>ACC00106</t>
  </si>
  <si>
    <t>T000077</t>
  </si>
  <si>
    <t>ACC00551</t>
  </si>
  <si>
    <t>T000078</t>
  </si>
  <si>
    <t>ACC00476</t>
  </si>
  <si>
    <t>T000079</t>
  </si>
  <si>
    <t>ACC00275</t>
  </si>
  <si>
    <t>T000080</t>
  </si>
  <si>
    <t>ACC00088</t>
  </si>
  <si>
    <t>T000081</t>
  </si>
  <si>
    <t>ACC00723</t>
  </si>
  <si>
    <t>T000082</t>
  </si>
  <si>
    <t>T000083</t>
  </si>
  <si>
    <t>T000084</t>
  </si>
  <si>
    <t>ACC00442</t>
  </si>
  <si>
    <t>T000085</t>
  </si>
  <si>
    <t>ACC00540</t>
  </si>
  <si>
    <t>T000086</t>
  </si>
  <si>
    <t>ACC00245</t>
  </si>
  <si>
    <t>T000087</t>
  </si>
  <si>
    <t>ACC00578</t>
  </si>
  <si>
    <t>T000088</t>
  </si>
  <si>
    <t>ACC00778</t>
  </si>
  <si>
    <t>T000089</t>
  </si>
  <si>
    <t>T000090</t>
  </si>
  <si>
    <t>ACC00717</t>
  </si>
  <si>
    <t>T000091</t>
  </si>
  <si>
    <t>ACC00570</t>
  </si>
  <si>
    <t>T000092</t>
  </si>
  <si>
    <t>ACC00713</t>
  </si>
  <si>
    <t>T000093</t>
  </si>
  <si>
    <t>ACC00737</t>
  </si>
  <si>
    <t>T000094</t>
  </si>
  <si>
    <t>ACC00142</t>
  </si>
  <si>
    <t>T000095</t>
  </si>
  <si>
    <t>ACC00368</t>
  </si>
  <si>
    <t>T000096</t>
  </si>
  <si>
    <t>ACC00084</t>
  </si>
  <si>
    <t>T000097</t>
  </si>
  <si>
    <t>ACC00143</t>
  </si>
  <si>
    <t>T000098</t>
  </si>
  <si>
    <t>ACC00352</t>
  </si>
  <si>
    <t>T000099</t>
  </si>
  <si>
    <t>ACC00545</t>
  </si>
  <si>
    <t>T000100</t>
  </si>
  <si>
    <t>ACC00152</t>
  </si>
  <si>
    <t>T000101</t>
  </si>
  <si>
    <t>ACC00158</t>
  </si>
  <si>
    <t>T000102</t>
  </si>
  <si>
    <t>ACC00446</t>
  </si>
  <si>
    <t>T000103</t>
  </si>
  <si>
    <t>ACC00653</t>
  </si>
  <si>
    <t>T000104</t>
  </si>
  <si>
    <t>ACC00763</t>
  </si>
  <si>
    <t>T000105</t>
  </si>
  <si>
    <t>ACC00303</t>
  </si>
  <si>
    <t>T000106</t>
  </si>
  <si>
    <t>ACC00624</t>
  </si>
  <si>
    <t>T000107</t>
  </si>
  <si>
    <t>ACC00656</t>
  </si>
  <si>
    <t>T000108</t>
  </si>
  <si>
    <t>T000109</t>
  </si>
  <si>
    <t>ACC00721</t>
  </si>
  <si>
    <t>T000110</t>
  </si>
  <si>
    <t>ACC00224</t>
  </si>
  <si>
    <t>T000111</t>
  </si>
  <si>
    <t>ACC00043</t>
  </si>
  <si>
    <t>T000112</t>
  </si>
  <si>
    <t>ACC00264</t>
  </si>
  <si>
    <t>T000113</t>
  </si>
  <si>
    <t>ACC00756</t>
  </si>
  <si>
    <t>T000114</t>
  </si>
  <si>
    <t>T000115</t>
  </si>
  <si>
    <t>ACC00637</t>
  </si>
  <si>
    <t>T000116</t>
  </si>
  <si>
    <t>ACC00268</t>
  </si>
  <si>
    <t>T000117</t>
  </si>
  <si>
    <t>ACC00596</t>
  </si>
  <si>
    <t>T000118</t>
  </si>
  <si>
    <t>ACC00016</t>
  </si>
  <si>
    <t>T000119</t>
  </si>
  <si>
    <t>ACC00334</t>
  </si>
  <si>
    <t>T000120</t>
  </si>
  <si>
    <t>T000121</t>
  </si>
  <si>
    <t>ACC00059</t>
  </si>
  <si>
    <t>T000122</t>
  </si>
  <si>
    <t>ACC00177</t>
  </si>
  <si>
    <t>T000123</t>
  </si>
  <si>
    <t>ACC00063</t>
  </si>
  <si>
    <t>T000124</t>
  </si>
  <si>
    <t>ACC00561</t>
  </si>
  <si>
    <t>T000125</t>
  </si>
  <si>
    <t>ACC00307</t>
  </si>
  <si>
    <t>T000126</t>
  </si>
  <si>
    <t>ACC00246</t>
  </si>
  <si>
    <t>T000127</t>
  </si>
  <si>
    <t>ACC00289</t>
  </si>
  <si>
    <t>T000128</t>
  </si>
  <si>
    <t>ACC00798</t>
  </si>
  <si>
    <t>T000129</t>
  </si>
  <si>
    <t>ACC00332</t>
  </si>
  <si>
    <t>T000130</t>
  </si>
  <si>
    <t>ACC00527</t>
  </si>
  <si>
    <t>T000131</t>
  </si>
  <si>
    <t>ACC00255</t>
  </si>
  <si>
    <t>T000132</t>
  </si>
  <si>
    <t>ACC00604</t>
  </si>
  <si>
    <t>T000133</t>
  </si>
  <si>
    <t>ACC00510</t>
  </si>
  <si>
    <t>T000134</t>
  </si>
  <si>
    <t>ACC00791</t>
  </si>
  <si>
    <t>T000135</t>
  </si>
  <si>
    <t>ACC00718</t>
  </si>
  <si>
    <t>T000136</t>
  </si>
  <si>
    <t>ACC00606</t>
  </si>
  <si>
    <t>T000137</t>
  </si>
  <si>
    <t>T000138</t>
  </si>
  <si>
    <t>ACC00463</t>
  </si>
  <si>
    <t>T000139</t>
  </si>
  <si>
    <t>ACC00199</t>
  </si>
  <si>
    <t>T000140</t>
  </si>
  <si>
    <t>ACC00271</t>
  </si>
  <si>
    <t>T000141</t>
  </si>
  <si>
    <t>ACC00746</t>
  </si>
  <si>
    <t>T000142</t>
  </si>
  <si>
    <t>ACC00558</t>
  </si>
  <si>
    <t>T000143</t>
  </si>
  <si>
    <t>ACC00064</t>
  </si>
  <si>
    <t>T000144</t>
  </si>
  <si>
    <t>ACC00230</t>
  </si>
  <si>
    <t>T000145</t>
  </si>
  <si>
    <t>ACC00249</t>
  </si>
  <si>
    <t>T000146</t>
  </si>
  <si>
    <t>T000147</t>
  </si>
  <si>
    <t>ACC00587</t>
  </si>
  <si>
    <t>T000148</t>
  </si>
  <si>
    <t>ACC00157</t>
  </si>
  <si>
    <t>T000149</t>
  </si>
  <si>
    <t>ACC00735</t>
  </si>
  <si>
    <t>T000150</t>
  </si>
  <si>
    <t>T000151</t>
  </si>
  <si>
    <t>ACC00564</t>
  </si>
  <si>
    <t>T000152</t>
  </si>
  <si>
    <t>T000153</t>
  </si>
  <si>
    <t>ACC00313</t>
  </si>
  <si>
    <t>T000154</t>
  </si>
  <si>
    <t>ACC00066</t>
  </si>
  <si>
    <t>T000155</t>
  </si>
  <si>
    <t>ACC00662</t>
  </si>
  <si>
    <t>T000156</t>
  </si>
  <si>
    <t>T000157</t>
  </si>
  <si>
    <t>ACC00033</t>
  </si>
  <si>
    <t>T000158</t>
  </si>
  <si>
    <t>ACC00793</t>
  </si>
  <si>
    <t>T000159</t>
  </si>
  <si>
    <t>T000160</t>
  </si>
  <si>
    <t>T000161</t>
  </si>
  <si>
    <t>ACC00343</t>
  </si>
  <si>
    <t>T000162</t>
  </si>
  <si>
    <t>ACC00133</t>
  </si>
  <si>
    <t>T000163</t>
  </si>
  <si>
    <t>ACC00055</t>
  </si>
  <si>
    <t>T000164</t>
  </si>
  <si>
    <t>ACC00061</t>
  </si>
  <si>
    <t>T000165</t>
  </si>
  <si>
    <t>ACC00520</t>
  </si>
  <si>
    <t>T000166</t>
  </si>
  <si>
    <t>ACC00272</t>
  </si>
  <si>
    <t>T000167</t>
  </si>
  <si>
    <t>T000168</t>
  </si>
  <si>
    <t>ACC00176</t>
  </si>
  <si>
    <t>T000169</t>
  </si>
  <si>
    <t>ACC00628</t>
  </si>
  <si>
    <t>T000170</t>
  </si>
  <si>
    <t>ACC00317</t>
  </si>
  <si>
    <t>T000171</t>
  </si>
  <si>
    <t>ACC00783</t>
  </si>
  <si>
    <t>T000172</t>
  </si>
  <si>
    <t>T000173</t>
  </si>
  <si>
    <t>T000174</t>
  </si>
  <si>
    <t>ACC00131</t>
  </si>
  <si>
    <t>T000175</t>
  </si>
  <si>
    <t>ACC00102</t>
  </si>
  <si>
    <t>T000176</t>
  </si>
  <si>
    <t>T000177</t>
  </si>
  <si>
    <t>ACC00782</t>
  </si>
  <si>
    <t>T000178</t>
  </si>
  <si>
    <t>ACC00292</t>
  </si>
  <si>
    <t>T000179</t>
  </si>
  <si>
    <t>ACC00722</t>
  </si>
  <si>
    <t>T000180</t>
  </si>
  <si>
    <t>ACC00495</t>
  </si>
  <si>
    <t>T000181</t>
  </si>
  <si>
    <t>ACC00361</t>
  </si>
  <si>
    <t>T000182</t>
  </si>
  <si>
    <t>ACC00338</t>
  </si>
  <si>
    <t>T000183</t>
  </si>
  <si>
    <t>ACC00579</t>
  </si>
  <si>
    <t>T000184</t>
  </si>
  <si>
    <t>ACC00010</t>
  </si>
  <si>
    <t>T000185</t>
  </si>
  <si>
    <t>ACC00049</t>
  </si>
  <si>
    <t>T000186</t>
  </si>
  <si>
    <t>ACC00487</t>
  </si>
  <si>
    <t>T000187</t>
  </si>
  <si>
    <t>ACC00623</t>
  </si>
  <si>
    <t>T000188</t>
  </si>
  <si>
    <t>ACC00321</t>
  </si>
  <si>
    <t>T000189</t>
  </si>
  <si>
    <t>ACC00731</t>
  </si>
  <si>
    <t>T000190</t>
  </si>
  <si>
    <t>ACC00569</t>
  </si>
  <si>
    <t>T000191</t>
  </si>
  <si>
    <t>ACC00795</t>
  </si>
  <si>
    <t>T000192</t>
  </si>
  <si>
    <t>ACC00625</t>
  </si>
  <si>
    <t>T000193</t>
  </si>
  <si>
    <t>T000194</t>
  </si>
  <si>
    <t>ACC00583</t>
  </si>
  <si>
    <t>T000195</t>
  </si>
  <si>
    <t>ACC00083</t>
  </si>
  <si>
    <t>T000196</t>
  </si>
  <si>
    <t>ACC00057</t>
  </si>
  <si>
    <t>T000197</t>
  </si>
  <si>
    <t>ACC00376</t>
  </si>
  <si>
    <t>T000198</t>
  </si>
  <si>
    <t>ACC00349</t>
  </si>
  <si>
    <t>T000199</t>
  </si>
  <si>
    <t>T000200</t>
  </si>
  <si>
    <t>ACC00483</t>
  </si>
  <si>
    <t>T000201</t>
  </si>
  <si>
    <t>ACC00111</t>
  </si>
  <si>
    <t>T000202</t>
  </si>
  <si>
    <t>T000203</t>
  </si>
  <si>
    <t>T000204</t>
  </si>
  <si>
    <t>ACC00532</t>
  </si>
  <si>
    <t>T000205</t>
  </si>
  <si>
    <t>ACC00643</t>
  </si>
  <si>
    <t>T000206</t>
  </si>
  <si>
    <t>ACC00329</t>
  </si>
  <si>
    <t>T000207</t>
  </si>
  <si>
    <t>ACC00122</t>
  </si>
  <si>
    <t>T000208</t>
  </si>
  <si>
    <t>ACC00041</t>
  </si>
  <si>
    <t>T000209</t>
  </si>
  <si>
    <t>ACC00167</t>
  </si>
  <si>
    <t>T000210</t>
  </si>
  <si>
    <t>ACC00642</t>
  </si>
  <si>
    <t>T000211</t>
  </si>
  <si>
    <t>ACC00023</t>
  </si>
  <si>
    <t>T000212</t>
  </si>
  <si>
    <t>ACC00279</t>
  </si>
  <si>
    <t>T000213</t>
  </si>
  <si>
    <t>T000214</t>
  </si>
  <si>
    <t>ACC00469</t>
  </si>
  <si>
    <t>T000215</t>
  </si>
  <si>
    <t>ACC00400</t>
  </si>
  <si>
    <t>T000216</t>
  </si>
  <si>
    <t>ACC00009</t>
  </si>
  <si>
    <t>T000217</t>
  </si>
  <si>
    <t>ACC00013</t>
  </si>
  <si>
    <t>T000218</t>
  </si>
  <si>
    <t>ACC00052</t>
  </si>
  <si>
    <t>T000219</t>
  </si>
  <si>
    <t>ACC00209</t>
  </si>
  <si>
    <t>T000220</t>
  </si>
  <si>
    <t>T000221</t>
  </si>
  <si>
    <t>ACC00612</t>
  </si>
  <si>
    <t>T000222</t>
  </si>
  <si>
    <t>T000223</t>
  </si>
  <si>
    <t>ACC00402</t>
  </si>
  <si>
    <t>T000224</t>
  </si>
  <si>
    <t>ACC00191</t>
  </si>
  <si>
    <t>T000225</t>
  </si>
  <si>
    <t>ACC00051</t>
  </si>
  <si>
    <t>T000226</t>
  </si>
  <si>
    <t>ACC00393</t>
  </si>
  <si>
    <t>T000227</t>
  </si>
  <si>
    <t>T000228</t>
  </si>
  <si>
    <t>ACC00680</t>
  </si>
  <si>
    <t>T000229</t>
  </si>
  <si>
    <t>ACC00621</t>
  </si>
  <si>
    <t>T000230</t>
  </si>
  <si>
    <t>ACC00719</t>
  </si>
  <si>
    <t>T000231</t>
  </si>
  <si>
    <t>ACC00300</t>
  </si>
  <si>
    <t>T000232</t>
  </si>
  <si>
    <t>ACC00622</t>
  </si>
  <si>
    <t>T000233</t>
  </si>
  <si>
    <t>ACC00196</t>
  </si>
  <si>
    <t>T000234</t>
  </si>
  <si>
    <t>ACC00417</t>
  </si>
  <si>
    <t>T000235</t>
  </si>
  <si>
    <t>ACC00664</t>
  </si>
  <si>
    <t>T000236</t>
  </si>
  <si>
    <t>ACC00420</t>
  </si>
  <si>
    <t>T000237</t>
  </si>
  <si>
    <t>ACC00755</t>
  </si>
  <si>
    <t>T000238</t>
  </si>
  <si>
    <t>ACC00640</t>
  </si>
  <si>
    <t>T000239</t>
  </si>
  <si>
    <t>ACC00617</t>
  </si>
  <si>
    <t>T000240</t>
  </si>
  <si>
    <t>ACC00522</t>
  </si>
  <si>
    <t>T000241</t>
  </si>
  <si>
    <t>ACC00356</t>
  </si>
  <si>
    <t>T000242</t>
  </si>
  <si>
    <t>ACC00148</t>
  </si>
  <si>
    <t>T000243</t>
  </si>
  <si>
    <t>ACC00365</t>
  </si>
  <si>
    <t>T000244</t>
  </si>
  <si>
    <t>ACC00364</t>
  </si>
  <si>
    <t>T000245</t>
  </si>
  <si>
    <t>ACC00652</t>
  </si>
  <si>
    <t>T000246</t>
  </si>
  <si>
    <t>T000247</t>
  </si>
  <si>
    <t>T000248</t>
  </si>
  <si>
    <t>T000249</t>
  </si>
  <si>
    <t>ACC00492</t>
  </si>
  <si>
    <t>T000250</t>
  </si>
  <si>
    <t>ACC00229</t>
  </si>
  <si>
    <t>T000251</t>
  </si>
  <si>
    <t>ACC00575</t>
  </si>
  <si>
    <t>T000252</t>
  </si>
  <si>
    <t>ACC00537</t>
  </si>
  <si>
    <t>T000253</t>
  </si>
  <si>
    <t>T000254</t>
  </si>
  <si>
    <t>ACC00405</t>
  </si>
  <si>
    <t>T000255</t>
  </si>
  <si>
    <t>T000256</t>
  </si>
  <si>
    <t>ACC00011</t>
  </si>
  <si>
    <t>T000257</t>
  </si>
  <si>
    <t>ACC00320</t>
  </si>
  <si>
    <t>T000258</t>
  </si>
  <si>
    <t>T000259</t>
  </si>
  <si>
    <t>ACC00126</t>
  </si>
  <si>
    <t>T000260</t>
  </si>
  <si>
    <t>ACC00306</t>
  </si>
  <si>
    <t>T000261</t>
  </si>
  <si>
    <t>T000262</t>
  </si>
  <si>
    <t>ACC00511</t>
  </si>
  <si>
    <t>T000263</t>
  </si>
  <si>
    <t>ACC00089</t>
  </si>
  <si>
    <t>T000264</t>
  </si>
  <si>
    <t>ACC00355</t>
  </si>
  <si>
    <t>T000265</t>
  </si>
  <si>
    <t>T000266</t>
  </si>
  <si>
    <t>T000267</t>
  </si>
  <si>
    <t>ACC00689</t>
  </si>
  <si>
    <t>T000268</t>
  </si>
  <si>
    <t>ACC00014</t>
  </si>
  <si>
    <t>T000269</t>
  </si>
  <si>
    <t>ACC00257</t>
  </si>
  <si>
    <t>T000270</t>
  </si>
  <si>
    <t>T000271</t>
  </si>
  <si>
    <t>T000272</t>
  </si>
  <si>
    <t>ACC00443</t>
  </si>
  <si>
    <t>T000273</t>
  </si>
  <si>
    <t>ACC00389</t>
  </si>
  <si>
    <t>T000274</t>
  </si>
  <si>
    <t>T000275</t>
  </si>
  <si>
    <t>T000276</t>
  </si>
  <si>
    <t>ACC00147</t>
  </si>
  <si>
    <t>T000277</t>
  </si>
  <si>
    <t>T000278</t>
  </si>
  <si>
    <t>T000279</t>
  </si>
  <si>
    <t>ACC00630</t>
  </si>
  <si>
    <t>T000280</t>
  </si>
  <si>
    <t>T000281</t>
  </si>
  <si>
    <t>ACC00434</t>
  </si>
  <si>
    <t>T000282</t>
  </si>
  <si>
    <t>ACC00144</t>
  </si>
  <si>
    <t>T000283</t>
  </si>
  <si>
    <t>T000284</t>
  </si>
  <si>
    <t>ACC00386</t>
  </si>
  <si>
    <t>T000285</t>
  </si>
  <si>
    <t>T000286</t>
  </si>
  <si>
    <t>T000287</t>
  </si>
  <si>
    <t>ACC00346</t>
  </si>
  <si>
    <t>T000288</t>
  </si>
  <si>
    <t>ACC00698</t>
  </si>
  <si>
    <t>T000289</t>
  </si>
  <si>
    <t>ACC00345</t>
  </si>
  <si>
    <t>T000290</t>
  </si>
  <si>
    <t>T000291</t>
  </si>
  <si>
    <t>ACC00207</t>
  </si>
  <si>
    <t>T000292</t>
  </si>
  <si>
    <t>ACC00172</t>
  </si>
  <si>
    <t>T000293</t>
  </si>
  <si>
    <t>T000294</t>
  </si>
  <si>
    <t>T000295</t>
  </si>
  <si>
    <t>ACC00221</t>
  </si>
  <si>
    <t>T000296</t>
  </si>
  <si>
    <t>T000297</t>
  </si>
  <si>
    <t>T000298</t>
  </si>
  <si>
    <t>ACC00183</t>
  </si>
  <si>
    <t>T000299</t>
  </si>
  <si>
    <t>ACC00399</t>
  </si>
  <si>
    <t>T000300</t>
  </si>
  <si>
    <t>ACC00072</t>
  </si>
  <si>
    <t>T000301</t>
  </si>
  <si>
    <t>T000302</t>
  </si>
  <si>
    <t>ACC00283</t>
  </si>
  <si>
    <t>T000303</t>
  </si>
  <si>
    <t>ACC00074</t>
  </si>
  <si>
    <t>T000304</t>
  </si>
  <si>
    <t>T000305</t>
  </si>
  <si>
    <t>ACC00727</t>
  </si>
  <si>
    <t>T000306</t>
  </si>
  <si>
    <t>ACC00497</t>
  </si>
  <si>
    <t>T000307</t>
  </si>
  <si>
    <t>ACC00328</t>
  </si>
  <si>
    <t>T000308</t>
  </si>
  <si>
    <t>ACC00535</t>
  </si>
  <si>
    <t>T000309</t>
  </si>
  <si>
    <t>ACC00580</t>
  </si>
  <si>
    <t>T000310</t>
  </si>
  <si>
    <t>ACC00447</t>
  </si>
  <si>
    <t>T000311</t>
  </si>
  <si>
    <t>ACC00373</t>
  </si>
  <si>
    <t>T000312</t>
  </si>
  <si>
    <t>ACC00362</t>
  </si>
  <si>
    <t>T000313</t>
  </si>
  <si>
    <t>ACC00093</t>
  </si>
  <si>
    <t>T000314</t>
  </si>
  <si>
    <t>T000315</t>
  </si>
  <si>
    <t>ACC00324</t>
  </si>
  <si>
    <t>T000316</t>
  </si>
  <si>
    <t>ACC00384</t>
  </si>
  <si>
    <t>T000317</t>
  </si>
  <si>
    <t>T000318</t>
  </si>
  <si>
    <t>ACC00736</t>
  </si>
  <si>
    <t>T000319</t>
  </si>
  <si>
    <t>T000320</t>
  </si>
  <si>
    <t>T000321</t>
  </si>
  <si>
    <t>ACC00103</t>
  </si>
  <si>
    <t>T000322</t>
  </si>
  <si>
    <t>ACC00215</t>
  </si>
  <si>
    <t>T000323</t>
  </si>
  <si>
    <t>ACC00192</t>
  </si>
  <si>
    <t>T000324</t>
  </si>
  <si>
    <t>ACC00672</t>
  </si>
  <si>
    <t>T000325</t>
  </si>
  <si>
    <t>T000326</t>
  </si>
  <si>
    <t>ACC00781</t>
  </si>
  <si>
    <t>T000327</t>
  </si>
  <si>
    <t>ACC00194</t>
  </si>
  <si>
    <t>T000328</t>
  </si>
  <si>
    <t>ACC00380</t>
  </si>
  <si>
    <t>T000329</t>
  </si>
  <si>
    <t>ACC00403</t>
  </si>
  <si>
    <t>T000330</t>
  </si>
  <si>
    <t>T000331</t>
  </si>
  <si>
    <t>ACC00749</t>
  </si>
  <si>
    <t>T000332</t>
  </si>
  <si>
    <t>ACC00600</t>
  </si>
  <si>
    <t>T000333</t>
  </si>
  <si>
    <t>T000334</t>
  </si>
  <si>
    <t>ACC00187</t>
  </si>
  <si>
    <t>T000335</t>
  </si>
  <si>
    <t>ACC00726</t>
  </si>
  <si>
    <t>T000336</t>
  </si>
  <si>
    <t>ACC00015</t>
  </si>
  <si>
    <t>T000337</t>
  </si>
  <si>
    <t>T000338</t>
  </si>
  <si>
    <t>ACC00297</t>
  </si>
  <si>
    <t>T000339</t>
  </si>
  <si>
    <t>ACC00411</t>
  </si>
  <si>
    <t>T000340</t>
  </si>
  <si>
    <t>ACC00585</t>
  </si>
  <si>
    <t>T000341</t>
  </si>
  <si>
    <t>T000342</t>
  </si>
  <si>
    <t>T000343</t>
  </si>
  <si>
    <t>ACC00028</t>
  </si>
  <si>
    <t>T000344</t>
  </si>
  <si>
    <t>ACC00577</t>
  </si>
  <si>
    <t>T000345</t>
  </si>
  <si>
    <t>ACC00017</t>
  </si>
  <si>
    <t>T000346</t>
  </si>
  <si>
    <t>ACC00351</t>
  </si>
  <si>
    <t>T000347</t>
  </si>
  <si>
    <t>ACC00428</t>
  </si>
  <si>
    <t>T000348</t>
  </si>
  <si>
    <t>ACC00650</t>
  </si>
  <si>
    <t>T000349</t>
  </si>
  <si>
    <t>T000350</t>
  </si>
  <si>
    <t>ACC00766</t>
  </si>
  <si>
    <t>T000351</t>
  </si>
  <si>
    <t>T000352</t>
  </si>
  <si>
    <t>ACC00431</t>
  </si>
  <si>
    <t>T000353</t>
  </si>
  <si>
    <t>ACC00294</t>
  </si>
  <si>
    <t>T000354</t>
  </si>
  <si>
    <t>ACC00743</t>
  </si>
  <si>
    <t>T000355</t>
  </si>
  <si>
    <t>ACC00753</t>
  </si>
  <si>
    <t>T000356</t>
  </si>
  <si>
    <t>ACC00582</t>
  </si>
  <si>
    <t>T000357</t>
  </si>
  <si>
    <t>T000358</t>
  </si>
  <si>
    <t>ACC00204</t>
  </si>
  <si>
    <t>T000359</t>
  </si>
  <si>
    <t>T000360</t>
  </si>
  <si>
    <t>ACC00375</t>
  </si>
  <si>
    <t>T000361</t>
  </si>
  <si>
    <t>ACC00054</t>
  </si>
  <si>
    <t>T000362</t>
  </si>
  <si>
    <t>T000363</t>
  </si>
  <si>
    <t>ACC00335</t>
  </si>
  <si>
    <t>T000364</t>
  </si>
  <si>
    <t>T000365</t>
  </si>
  <si>
    <t>ACC00135</t>
  </si>
  <si>
    <t>T000366</t>
  </si>
  <si>
    <t>ACC00058</t>
  </si>
  <si>
    <t>T000367</t>
  </si>
  <si>
    <t>T000368</t>
  </si>
  <si>
    <t>ACC00266</t>
  </si>
  <si>
    <t>T000369</t>
  </si>
  <si>
    <t>T000370</t>
  </si>
  <si>
    <t>ACC00496</t>
  </si>
  <si>
    <t>T000371</t>
  </si>
  <si>
    <t>T000372</t>
  </si>
  <si>
    <t>ACC00295</t>
  </si>
  <si>
    <t>T000373</t>
  </si>
  <si>
    <t>ACC00668</t>
  </si>
  <si>
    <t>T000374</t>
  </si>
  <si>
    <t>T000375</t>
  </si>
  <si>
    <t>ACC00549</t>
  </si>
  <si>
    <t>T000376</t>
  </si>
  <si>
    <t>ACC00631</t>
  </si>
  <si>
    <t>T000377</t>
  </si>
  <si>
    <t>ACC00067</t>
  </si>
  <si>
    <t>T000378</t>
  </si>
  <si>
    <t>ACC00754</t>
  </si>
  <si>
    <t>T000379</t>
  </si>
  <si>
    <t>ACC00299</t>
  </si>
  <si>
    <t>T000380</t>
  </si>
  <si>
    <t>T000381</t>
  </si>
  <si>
    <t>ACC00725</t>
  </si>
  <si>
    <t>T000382</t>
  </si>
  <si>
    <t>ACC00101</t>
  </si>
  <si>
    <t>T000383</t>
  </si>
  <si>
    <t>ACC00056</t>
  </si>
  <si>
    <t>T000384</t>
  </si>
  <si>
    <t>T000385</t>
  </si>
  <si>
    <t>ACC00751</t>
  </si>
  <si>
    <t>T000386</t>
  </si>
  <si>
    <t>T000387</t>
  </si>
  <si>
    <t>T000388</t>
  </si>
  <si>
    <t>T000389</t>
  </si>
  <si>
    <t>ACC00092</t>
  </si>
  <si>
    <t>T000390</t>
  </si>
  <si>
    <t>T000391</t>
  </si>
  <si>
    <t>T000392</t>
  </si>
  <si>
    <t>ACC00109</t>
  </si>
  <si>
    <t>T000393</t>
  </si>
  <si>
    <t>T000394</t>
  </si>
  <si>
    <t>ACC00168</t>
  </si>
  <si>
    <t>T000395</t>
  </si>
  <si>
    <t>ACC00435</t>
  </si>
  <si>
    <t>T000396</t>
  </si>
  <si>
    <t>T000397</t>
  </si>
  <si>
    <t>ACC00218</t>
  </si>
  <si>
    <t>T000398</t>
  </si>
  <si>
    <t>ACC00222</t>
  </si>
  <si>
    <t>T000399</t>
  </si>
  <si>
    <t>ACC00673</t>
  </si>
  <si>
    <t>T000400</t>
  </si>
  <si>
    <t>ACC00528</t>
  </si>
  <si>
    <t>T000401</t>
  </si>
  <si>
    <t>ACC00278</t>
  </si>
  <si>
    <t>T000402</t>
  </si>
  <si>
    <t>T000403</t>
  </si>
  <si>
    <t>ACC00574</t>
  </si>
  <si>
    <t>T000404</t>
  </si>
  <si>
    <t>ACC00466</t>
  </si>
  <si>
    <t>T000405</t>
  </si>
  <si>
    <t>T000406</t>
  </si>
  <si>
    <t>ACC00602</t>
  </si>
  <si>
    <t>T000407</t>
  </si>
  <si>
    <t>ACC00584</t>
  </si>
  <si>
    <t>T000408</t>
  </si>
  <si>
    <t>ACC00030</t>
  </si>
  <si>
    <t>T000409</t>
  </si>
  <si>
    <t>ACC00359</t>
  </si>
  <si>
    <t>T000410</t>
  </si>
  <si>
    <t>ACC00288</t>
  </si>
  <si>
    <t>T000411</t>
  </si>
  <si>
    <t>ACC00086</t>
  </si>
  <si>
    <t>T000412</t>
  </si>
  <si>
    <t>ACC00234</t>
  </si>
  <si>
    <t>T000413</t>
  </si>
  <si>
    <t>ACC00747</t>
  </si>
  <si>
    <t>T000414</t>
  </si>
  <si>
    <t>T000415</t>
  </si>
  <si>
    <t>T000416</t>
  </si>
  <si>
    <t>ACC00777</t>
  </si>
  <si>
    <t>T000417</t>
  </si>
  <si>
    <t>ACC00799</t>
  </si>
  <si>
    <t>T000418</t>
  </si>
  <si>
    <t>ACC00269</t>
  </si>
  <si>
    <t>T000419</t>
  </si>
  <si>
    <t>T000420</t>
  </si>
  <si>
    <t>T000421</t>
  </si>
  <si>
    <t>ACC00789</t>
  </si>
  <si>
    <t>T000422</t>
  </si>
  <si>
    <t>T000423</t>
  </si>
  <si>
    <t>ACC00180</t>
  </si>
  <si>
    <t>T000424</t>
  </si>
  <si>
    <t>ACC00480</t>
  </si>
  <si>
    <t>T000425</t>
  </si>
  <si>
    <t>ACC00163</t>
  </si>
  <si>
    <t>T000426</t>
  </si>
  <si>
    <t>T000427</t>
  </si>
  <si>
    <t>ACC00096</t>
  </si>
  <si>
    <t>T000428</t>
  </si>
  <si>
    <t>ACC00774</t>
  </si>
  <si>
    <t>T000429</t>
  </si>
  <si>
    <t>T000430</t>
  </si>
  <si>
    <t>T000431</t>
  </si>
  <si>
    <t>ACC00353</t>
  </si>
  <si>
    <t>T000432</t>
  </si>
  <si>
    <t>ACC00800</t>
  </si>
  <si>
    <t>T000433</t>
  </si>
  <si>
    <t>T000434</t>
  </si>
  <si>
    <t>T000435</t>
  </si>
  <si>
    <t>ACC00225</t>
  </si>
  <si>
    <t>T000436</t>
  </si>
  <si>
    <t>ACC00412</t>
  </si>
  <si>
    <t>T000437</t>
  </si>
  <si>
    <t>T000438</t>
  </si>
  <si>
    <t>ACC00118</t>
  </si>
  <si>
    <t>T000439</t>
  </si>
  <si>
    <t>ACC00482</t>
  </si>
  <si>
    <t>T000440</t>
  </si>
  <si>
    <t>T000441</t>
  </si>
  <si>
    <t>ACC00591</t>
  </si>
  <si>
    <t>T000442</t>
  </si>
  <si>
    <t>ACC00590</t>
  </si>
  <si>
    <t>T000443</t>
  </si>
  <si>
    <t>ACC00659</t>
  </si>
  <si>
    <t>T000444</t>
  </si>
  <si>
    <t>ACC00107</t>
  </si>
  <si>
    <t>T000445</t>
  </si>
  <si>
    <t>T000446</t>
  </si>
  <si>
    <t>T000447</t>
  </si>
  <si>
    <t>ACC00390</t>
  </si>
  <si>
    <t>T000448</t>
  </si>
  <si>
    <t>ACC00244</t>
  </si>
  <si>
    <t>T000449</t>
  </si>
  <si>
    <t>T000450</t>
  </si>
  <si>
    <t>ACC00468</t>
  </si>
  <si>
    <t>T000451</t>
  </si>
  <si>
    <t>ACC00538</t>
  </si>
  <si>
    <t>T000452</t>
  </si>
  <si>
    <t>T000453</t>
  </si>
  <si>
    <t>T000454</t>
  </si>
  <si>
    <t>T000455</t>
  </si>
  <si>
    <t>T000456</t>
  </si>
  <si>
    <t>ACC00635</t>
  </si>
  <si>
    <t>T000457</t>
  </si>
  <si>
    <t>ACC00309</t>
  </si>
  <si>
    <t>T000458</t>
  </si>
  <si>
    <t>ACC00696</t>
  </si>
  <si>
    <t>T000459</t>
  </si>
  <si>
    <t>ACC00699</t>
  </si>
  <si>
    <t>T000460</t>
  </si>
  <si>
    <t>ACC00710</t>
  </si>
  <si>
    <t>T000461</t>
  </si>
  <si>
    <t>T000462</t>
  </si>
  <si>
    <t>T000463</t>
  </si>
  <si>
    <t>T000464</t>
  </si>
  <si>
    <t>T000465</t>
  </si>
  <si>
    <t>T000466</t>
  </si>
  <si>
    <t>T000467</t>
  </si>
  <si>
    <t>T000468</t>
  </si>
  <si>
    <t>ACC00787</t>
  </si>
  <si>
    <t>T000469</t>
  </si>
  <si>
    <t>ACC00149</t>
  </si>
  <si>
    <t>T000470</t>
  </si>
  <si>
    <t>T000471</t>
  </si>
  <si>
    <t>T000472</t>
  </si>
  <si>
    <t>ACC00211</t>
  </si>
  <si>
    <t>T000473</t>
  </si>
  <si>
    <t>ACC00280</t>
  </si>
  <si>
    <t>T000474</t>
  </si>
  <si>
    <t>T000475</t>
  </si>
  <si>
    <t>ACC00685</t>
  </si>
  <si>
    <t>T000476</t>
  </si>
  <si>
    <t>ACC00156</t>
  </si>
  <si>
    <t>T000477</t>
  </si>
  <si>
    <t>ACC00238</t>
  </si>
  <si>
    <t>T000478</t>
  </si>
  <si>
    <t>T000479</t>
  </si>
  <si>
    <t>ACC00082</t>
  </si>
  <si>
    <t>T000480</t>
  </si>
  <si>
    <t>T000481</t>
  </si>
  <si>
    <t>T000482</t>
  </si>
  <si>
    <t>ACC00273</t>
  </si>
  <si>
    <t>T000483</t>
  </si>
  <si>
    <t>T000484</t>
  </si>
  <si>
    <t>ACC00044</t>
  </si>
  <si>
    <t>T000485</t>
  </si>
  <si>
    <t>ACC00573</t>
  </si>
  <si>
    <t>T000486</t>
  </si>
  <si>
    <t>ACC00123</t>
  </si>
  <si>
    <t>T000487</t>
  </si>
  <si>
    <t>T000488</t>
  </si>
  <si>
    <t>ACC00708</t>
  </si>
  <si>
    <t>T000489</t>
  </si>
  <si>
    <t>T000490</t>
  </si>
  <si>
    <t>ACC00409</t>
  </si>
  <si>
    <t>T000491</t>
  </si>
  <si>
    <t>ACC00323</t>
  </si>
  <si>
    <t>T000492</t>
  </si>
  <si>
    <t>T000493</t>
  </si>
  <si>
    <t>ACC00770</t>
  </si>
  <si>
    <t>T000494</t>
  </si>
  <si>
    <t>T000495</t>
  </si>
  <si>
    <t>ACC00433</t>
  </si>
  <si>
    <t>T000496</t>
  </si>
  <si>
    <t>T000497</t>
  </si>
  <si>
    <t>ACC00794</t>
  </si>
  <si>
    <t>T000498</t>
  </si>
  <si>
    <t>T000499</t>
  </si>
  <si>
    <t>ACC00099</t>
  </si>
  <si>
    <t>T000500</t>
  </si>
  <si>
    <t>ACC00539</t>
  </si>
  <si>
    <t>T000501</t>
  </si>
  <si>
    <t>ACC00601</t>
  </si>
  <si>
    <t>T000502</t>
  </si>
  <si>
    <t>ACC00146</t>
  </si>
  <si>
    <t>T000503</t>
  </si>
  <si>
    <t>ACC00694</t>
  </si>
  <si>
    <t>T000504</t>
  </si>
  <si>
    <t>T000505</t>
  </si>
  <si>
    <t>ACC00189</t>
  </si>
  <si>
    <t>T000506</t>
  </si>
  <si>
    <t>ACC00240</t>
  </si>
  <si>
    <t>T000507</t>
  </si>
  <si>
    <t>ACC00503</t>
  </si>
  <si>
    <t>T000508</t>
  </si>
  <si>
    <t>T000509</t>
  </si>
  <si>
    <t>T000510</t>
  </si>
  <si>
    <t>T000511</t>
  </si>
  <si>
    <t>T000512</t>
  </si>
  <si>
    <t>T000513</t>
  </si>
  <si>
    <t>ACC00114</t>
  </si>
  <si>
    <t>T000514</t>
  </si>
  <si>
    <t>ACC00339</t>
  </si>
  <si>
    <t>T000515</t>
  </si>
  <si>
    <t>ACC00568</t>
  </si>
  <si>
    <t>T000516</t>
  </si>
  <si>
    <t>T000517</t>
  </si>
  <si>
    <t>T000518</t>
  </si>
  <si>
    <t>T000519</t>
  </si>
  <si>
    <t>T000520</t>
  </si>
  <si>
    <t>T000521</t>
  </si>
  <si>
    <t>ACC00169</t>
  </si>
  <si>
    <t>T000522</t>
  </si>
  <si>
    <t>T000523</t>
  </si>
  <si>
    <t>T000524</t>
  </si>
  <si>
    <t>ACC00261</t>
  </si>
  <si>
    <t>T000525</t>
  </si>
  <si>
    <t>T000526</t>
  </si>
  <si>
    <t>T000527</t>
  </si>
  <si>
    <t>T000528</t>
  </si>
  <si>
    <t>ACC00287</t>
  </si>
  <si>
    <t>T000529</t>
  </si>
  <si>
    <t>ACC00692</t>
  </si>
  <si>
    <t>T000530</t>
  </si>
  <si>
    <t>ACC00762</t>
  </si>
  <si>
    <t>T000531</t>
  </si>
  <si>
    <t>T000532</t>
  </si>
  <si>
    <t>ACC00472</t>
  </si>
  <si>
    <t>T000533</t>
  </si>
  <si>
    <t>T000534</t>
  </si>
  <si>
    <t>T000535</t>
  </si>
  <si>
    <t>T000536</t>
  </si>
  <si>
    <t>T000537</t>
  </si>
  <si>
    <t>ACC00296</t>
  </si>
  <si>
    <t>T000538</t>
  </si>
  <si>
    <t>ACC00006</t>
  </si>
  <si>
    <t>T000539</t>
  </si>
  <si>
    <t>T000540</t>
  </si>
  <si>
    <t>T000541</t>
  </si>
  <si>
    <t>T000542</t>
  </si>
  <si>
    <t>ACC00203</t>
  </si>
  <si>
    <t>T000543</t>
  </si>
  <si>
    <t>ACC00325</t>
  </si>
  <si>
    <t>T000544</t>
  </si>
  <si>
    <t>ACC00785</t>
  </si>
  <si>
    <t>T000545</t>
  </si>
  <si>
    <t>T000546</t>
  </si>
  <si>
    <t>ACC00327</t>
  </si>
  <si>
    <t>T000547</t>
  </si>
  <si>
    <t>T000548</t>
  </si>
  <si>
    <t>ACC00761</t>
  </si>
  <si>
    <t>T000549</t>
  </si>
  <si>
    <t>T000550</t>
  </si>
  <si>
    <t>T000551</t>
  </si>
  <si>
    <t>T000552</t>
  </si>
  <si>
    <t>T000553</t>
  </si>
  <si>
    <t>T000554</t>
  </si>
  <si>
    <t>T000555</t>
  </si>
  <si>
    <t>ACC00342</t>
  </si>
  <si>
    <t>T000556</t>
  </si>
  <si>
    <t>ACC00792</t>
  </si>
  <si>
    <t>T000557</t>
  </si>
  <si>
    <t>T000558</t>
  </si>
  <si>
    <t>T000559</t>
  </si>
  <si>
    <t>T000560</t>
  </si>
  <si>
    <t>ACC00772</t>
  </si>
  <si>
    <t>T000561</t>
  </si>
  <si>
    <t>T000562</t>
  </si>
  <si>
    <t>ACC00046</t>
  </si>
  <si>
    <t>T000563</t>
  </si>
  <si>
    <t>ACC00504</t>
  </si>
  <si>
    <t>T000564</t>
  </si>
  <si>
    <t>T000565</t>
  </si>
  <si>
    <t>ACC00555</t>
  </si>
  <si>
    <t>T000566</t>
  </si>
  <si>
    <t>ACC00208</t>
  </si>
  <si>
    <t>T000567</t>
  </si>
  <si>
    <t>ACC00615</t>
  </si>
  <si>
    <t>T000568</t>
  </si>
  <si>
    <t>ACC00124</t>
  </si>
  <si>
    <t>T000569</t>
  </si>
  <si>
    <t>T000570</t>
  </si>
  <si>
    <t>T000571</t>
  </si>
  <si>
    <t>T000572</t>
  </si>
  <si>
    <t>ACC00543</t>
  </si>
  <si>
    <t>T000573</t>
  </si>
  <si>
    <t>T000574</t>
  </si>
  <si>
    <t>ACC00060</t>
  </si>
  <si>
    <t>T000575</t>
  </si>
  <si>
    <t>T000576</t>
  </si>
  <si>
    <t>T000577</t>
  </si>
  <si>
    <t>T000578</t>
  </si>
  <si>
    <t>ACC00217</t>
  </si>
  <si>
    <t>T000579</t>
  </si>
  <si>
    <t>ACC00002</t>
  </si>
  <si>
    <t>T000580</t>
  </si>
  <si>
    <t>ACC00536</t>
  </si>
  <si>
    <t>T000581</t>
  </si>
  <si>
    <t>T000582</t>
  </si>
  <si>
    <t>ACC00711</t>
  </si>
  <si>
    <t>T000583</t>
  </si>
  <si>
    <t>T000584</t>
  </si>
  <si>
    <t>ACC00626</t>
  </si>
  <si>
    <t>T000585</t>
  </si>
  <si>
    <t>T000586</t>
  </si>
  <si>
    <t>T000587</t>
  </si>
  <si>
    <t>ACC00165</t>
  </si>
  <si>
    <t>T000588</t>
  </si>
  <si>
    <t>ACC00734</t>
  </si>
  <si>
    <t>T000589</t>
  </si>
  <si>
    <t>ACC00091</t>
  </si>
  <si>
    <t>T000590</t>
  </si>
  <si>
    <t>T000591</t>
  </si>
  <si>
    <t>T000592</t>
  </si>
  <si>
    <t>ACC00282</t>
  </si>
  <si>
    <t>T000593</t>
  </si>
  <si>
    <t>ACC00065</t>
  </si>
  <si>
    <t>T000594</t>
  </si>
  <si>
    <t>T000595</t>
  </si>
  <si>
    <t>T000596</t>
  </si>
  <si>
    <t>T000597</t>
  </si>
  <si>
    <t>ACC00769</t>
  </si>
  <si>
    <t>T000598</t>
  </si>
  <si>
    <t>T000599</t>
  </si>
  <si>
    <t>T000600</t>
  </si>
  <si>
    <t>ACC00395</t>
  </si>
  <si>
    <t>T000601</t>
  </si>
  <si>
    <t>T000602</t>
  </si>
  <si>
    <t>T000603</t>
  </si>
  <si>
    <t>T000604</t>
  </si>
  <si>
    <t>ACC00337</t>
  </si>
  <si>
    <t>T000605</t>
  </si>
  <si>
    <t>ACC00676</t>
  </si>
  <si>
    <t>T000606</t>
  </si>
  <si>
    <t>T000607</t>
  </si>
  <si>
    <t>T000608</t>
  </si>
  <si>
    <t>ACC00730</t>
  </si>
  <si>
    <t>T000609</t>
  </si>
  <si>
    <t>T000610</t>
  </si>
  <si>
    <t>ACC00533</t>
  </si>
  <si>
    <t>T000611</t>
  </si>
  <si>
    <t>ACC00141</t>
  </si>
  <si>
    <t>T000612</t>
  </si>
  <si>
    <t>ACC00265</t>
  </si>
  <si>
    <t>T000613</t>
  </si>
  <si>
    <t>T000614</t>
  </si>
  <si>
    <t>ACC00459</t>
  </si>
  <si>
    <t>T000615</t>
  </si>
  <si>
    <t>ACC00070</t>
  </si>
  <si>
    <t>T000616</t>
  </si>
  <si>
    <t>ACC00385</t>
  </si>
  <si>
    <t>T000617</t>
  </si>
  <si>
    <t>T000618</t>
  </si>
  <si>
    <t>ACC00198</t>
  </si>
  <si>
    <t>T000619</t>
  </si>
  <si>
    <t>T000620</t>
  </si>
  <si>
    <t>T000621</t>
  </si>
  <si>
    <t>T000622</t>
  </si>
  <si>
    <t>T000623</t>
  </si>
  <si>
    <t>T000624</t>
  </si>
  <si>
    <t>T000625</t>
  </si>
  <si>
    <t>T000626</t>
  </si>
  <si>
    <t>T000627</t>
  </si>
  <si>
    <t>T000628</t>
  </si>
  <si>
    <t>T000629</t>
  </si>
  <si>
    <t>ACC00226</t>
  </si>
  <si>
    <t>T000630</t>
  </si>
  <si>
    <t>T000631</t>
  </si>
  <si>
    <t>T000632</t>
  </si>
  <si>
    <t>ACC00714</t>
  </si>
  <si>
    <t>T000633</t>
  </si>
  <si>
    <t>ACC00498</t>
  </si>
  <si>
    <t>T000634</t>
  </si>
  <si>
    <t>T000635</t>
  </si>
  <si>
    <t>ACC00397</t>
  </si>
  <si>
    <t>T000636</t>
  </si>
  <si>
    <t>T000637</t>
  </si>
  <si>
    <t>T000638</t>
  </si>
  <si>
    <t>T000639</t>
  </si>
  <si>
    <t>ACC00038</t>
  </si>
  <si>
    <t>T000640</t>
  </si>
  <si>
    <t>ACC00025</t>
  </si>
  <si>
    <t>T000641</t>
  </si>
  <si>
    <t>T000642</t>
  </si>
  <si>
    <t>ACC00461</t>
  </si>
  <si>
    <t>T000643</t>
  </si>
  <si>
    <t>ACC00571</t>
  </si>
  <si>
    <t>T000644</t>
  </si>
  <si>
    <t>T000645</t>
  </si>
  <si>
    <t>ACC00357</t>
  </si>
  <si>
    <t>T000646</t>
  </si>
  <si>
    <t>ACC00383</t>
  </si>
  <si>
    <t>T000647</t>
  </si>
  <si>
    <t>T000648</t>
  </si>
  <si>
    <t>T000649</t>
  </si>
  <si>
    <t>T000650</t>
  </si>
  <si>
    <t>ACC00048</t>
  </si>
  <si>
    <t>T000651</t>
  </si>
  <si>
    <t>T000652</t>
  </si>
  <si>
    <t>T000653</t>
  </si>
  <si>
    <t>T000654</t>
  </si>
  <si>
    <t>T000655</t>
  </si>
  <si>
    <t>T000656</t>
  </si>
  <si>
    <t>T000657</t>
  </si>
  <si>
    <t>ACC00069</t>
  </si>
  <si>
    <t>T000658</t>
  </si>
  <si>
    <t>ACC00728</t>
  </si>
  <si>
    <t>T000659</t>
  </si>
  <si>
    <t>T000660</t>
  </si>
  <si>
    <t>ACC00449</t>
  </si>
  <si>
    <t>T000661</t>
  </si>
  <si>
    <t>T000662</t>
  </si>
  <si>
    <t>T000663</t>
  </si>
  <si>
    <t>T000664</t>
  </si>
  <si>
    <t>ACC00490</t>
  </si>
  <si>
    <t>T000665</t>
  </si>
  <si>
    <t>T000666</t>
  </si>
  <si>
    <t>T000667</t>
  </si>
  <si>
    <t>T000668</t>
  </si>
  <si>
    <t>T000669</t>
  </si>
  <si>
    <t>ACC00316</t>
  </si>
  <si>
    <t>T000670</t>
  </si>
  <si>
    <t>ACC00413</t>
  </si>
  <si>
    <t>T000671</t>
  </si>
  <si>
    <t>T000672</t>
  </si>
  <si>
    <t>T000673</t>
  </si>
  <si>
    <t>ACC00145</t>
  </si>
  <si>
    <t>T000674</t>
  </si>
  <si>
    <t>ACC00366</t>
  </si>
  <si>
    <t>T000675</t>
  </si>
  <si>
    <t>T000676</t>
  </si>
  <si>
    <t>T000677</t>
  </si>
  <si>
    <t>T000678</t>
  </si>
  <si>
    <t>T000679</t>
  </si>
  <si>
    <t>ACC00444</t>
  </si>
  <si>
    <t>T000680</t>
  </si>
  <si>
    <t>T000681</t>
  </si>
  <si>
    <t>T000682</t>
  </si>
  <si>
    <t>T000683</t>
  </si>
  <si>
    <t>T000684</t>
  </si>
  <si>
    <t>ACC00562</t>
  </si>
  <si>
    <t>T000685</t>
  </si>
  <si>
    <t>ACC00178</t>
  </si>
  <si>
    <t>T000686</t>
  </si>
  <si>
    <t>ACC00293</t>
  </si>
  <si>
    <t>T000687</t>
  </si>
  <si>
    <t>T000688</t>
  </si>
  <si>
    <t>ACC00170</t>
  </si>
  <si>
    <t>T000689</t>
  </si>
  <si>
    <t>T000690</t>
  </si>
  <si>
    <t>T000691</t>
  </si>
  <si>
    <t>T000692</t>
  </si>
  <si>
    <t>ACC00247</t>
  </si>
  <si>
    <t>T000693</t>
  </si>
  <si>
    <t>T000694</t>
  </si>
  <si>
    <t>T000695</t>
  </si>
  <si>
    <t>T000696</t>
  </si>
  <si>
    <t>T000697</t>
  </si>
  <si>
    <t>ACC00704</t>
  </si>
  <si>
    <t>T000698</t>
  </si>
  <si>
    <t>ACC00374</t>
  </si>
  <si>
    <t>T000699</t>
  </si>
  <si>
    <t>ACC00080</t>
  </si>
  <si>
    <t>T000700</t>
  </si>
  <si>
    <t>T000701</t>
  </si>
  <si>
    <t>ACC00738</t>
  </si>
  <si>
    <t>T000702</t>
  </si>
  <si>
    <t>T000703</t>
  </si>
  <si>
    <t>T000704</t>
  </si>
  <si>
    <t>T000705</t>
  </si>
  <si>
    <t>T000706</t>
  </si>
  <si>
    <t>T000707</t>
  </si>
  <si>
    <t>T000708</t>
  </si>
  <si>
    <t>T000709</t>
  </si>
  <si>
    <t>T000710</t>
  </si>
  <si>
    <t>T000711</t>
  </si>
  <si>
    <t>T000712</t>
  </si>
  <si>
    <t>T000713</t>
  </si>
  <si>
    <t>T000714</t>
  </si>
  <si>
    <t>T000715</t>
  </si>
  <si>
    <t>ACC00214</t>
  </si>
  <si>
    <t>T000716</t>
  </si>
  <si>
    <t>T000717</t>
  </si>
  <si>
    <t>T000718</t>
  </si>
  <si>
    <t>T000719</t>
  </si>
  <si>
    <t>T000720</t>
  </si>
  <si>
    <t>ACC00219</t>
  </si>
  <si>
    <t>T000721</t>
  </si>
  <si>
    <t>ACC00012</t>
  </si>
  <si>
    <t>T000722</t>
  </si>
  <si>
    <t>ACC00415</t>
  </si>
  <si>
    <t>T000723</t>
  </si>
  <si>
    <t>ACC00032</t>
  </si>
  <si>
    <t>T000724</t>
  </si>
  <si>
    <t>ACC00160</t>
  </si>
  <si>
    <t>T000725</t>
  </si>
  <si>
    <t>ACC00237</t>
  </si>
  <si>
    <t>T000726</t>
  </si>
  <si>
    <t>ACC00739</t>
  </si>
  <si>
    <t>T000727</t>
  </si>
  <si>
    <t>ACC00181</t>
  </si>
  <si>
    <t>T000728</t>
  </si>
  <si>
    <t>T000729</t>
  </si>
  <si>
    <t>ACC00341</t>
  </si>
  <si>
    <t>T000730</t>
  </si>
  <si>
    <t>ACC00458</t>
  </si>
  <si>
    <t>T000731</t>
  </si>
  <si>
    <t>T000732</t>
  </si>
  <si>
    <t>ACC00647</t>
  </si>
  <si>
    <t>T000733</t>
  </si>
  <si>
    <t>T000734</t>
  </si>
  <si>
    <t>ACC00759</t>
  </si>
  <si>
    <t>T000735</t>
  </si>
  <si>
    <t>ACC00473</t>
  </si>
  <si>
    <t>T000736</t>
  </si>
  <si>
    <t>ACC00671</t>
  </si>
  <si>
    <t>T000737</t>
  </si>
  <si>
    <t>T000738</t>
  </si>
  <si>
    <t>ACC00112</t>
  </si>
  <si>
    <t>T000739</t>
  </si>
  <si>
    <t>T000740</t>
  </si>
  <si>
    <t>T000741</t>
  </si>
  <si>
    <t>T000742</t>
  </si>
  <si>
    <t>T000743</t>
  </si>
  <si>
    <t>ACC00493</t>
  </si>
  <si>
    <t>T000744</t>
  </si>
  <si>
    <t>T000745</t>
  </si>
  <si>
    <t>T000746</t>
  </si>
  <si>
    <t>ACC00486</t>
  </si>
  <si>
    <t>T000747</t>
  </si>
  <si>
    <t>ACC00406</t>
  </si>
  <si>
    <t>T000748</t>
  </si>
  <si>
    <t>ACC00117</t>
  </si>
  <si>
    <t>T000749</t>
  </si>
  <si>
    <t>T000750</t>
  </si>
  <si>
    <t>ACC00115</t>
  </si>
  <si>
    <t>T000751</t>
  </si>
  <si>
    <t>T000752</t>
  </si>
  <si>
    <t>T000753</t>
  </si>
  <si>
    <t>T000754</t>
  </si>
  <si>
    <t>ACC00547</t>
  </si>
  <si>
    <t>T000755</t>
  </si>
  <si>
    <t>ACC00644</t>
  </si>
  <si>
    <t>T000756</t>
  </si>
  <si>
    <t>ACC00336</t>
  </si>
  <si>
    <t>T000757</t>
  </si>
  <si>
    <t>T000758</t>
  </si>
  <si>
    <t>ACC00740</t>
  </si>
  <si>
    <t>T000759</t>
  </si>
  <si>
    <t>T000760</t>
  </si>
  <si>
    <t>T000761</t>
  </si>
  <si>
    <t>ACC00081</t>
  </si>
  <si>
    <t>T000762</t>
  </si>
  <si>
    <t>T000763</t>
  </si>
  <si>
    <t>ACC00666</t>
  </si>
  <si>
    <t>T000764</t>
  </si>
  <si>
    <t>T000765</t>
  </si>
  <si>
    <t>T000766</t>
  </si>
  <si>
    <t>T000767</t>
  </si>
  <si>
    <t>T000768</t>
  </si>
  <si>
    <t>T000769</t>
  </si>
  <si>
    <t>T000770</t>
  </si>
  <si>
    <t>T000771</t>
  </si>
  <si>
    <t>T000772</t>
  </si>
  <si>
    <t>ACC00427</t>
  </si>
  <si>
    <t>T000773</t>
  </si>
  <si>
    <t>ACC00421</t>
  </si>
  <si>
    <t>T000774</t>
  </si>
  <si>
    <t>ACC00322</t>
  </si>
  <si>
    <t>T000775</t>
  </si>
  <si>
    <t>T000776</t>
  </si>
  <si>
    <t>ACC00166</t>
  </si>
  <si>
    <t>T000777</t>
  </si>
  <si>
    <t>ACC00597</t>
  </si>
  <si>
    <t>T000778</t>
  </si>
  <si>
    <t>ACC00649</t>
  </si>
  <si>
    <t>T000779</t>
  </si>
  <si>
    <t>T000780</t>
  </si>
  <si>
    <t>T000781</t>
  </si>
  <si>
    <t>T000782</t>
  </si>
  <si>
    <t>T000783</t>
  </si>
  <si>
    <t>ACC00379</t>
  </si>
  <si>
    <t>T000784</t>
  </si>
  <si>
    <t>T000785</t>
  </si>
  <si>
    <t>ACC00618</t>
  </si>
  <si>
    <t>T000786</t>
  </si>
  <si>
    <t>T000787</t>
  </si>
  <si>
    <t>T000788</t>
  </si>
  <si>
    <t>T000789</t>
  </si>
  <si>
    <t>ACC00638</t>
  </si>
  <si>
    <t>T000790</t>
  </si>
  <si>
    <t>T000791</t>
  </si>
  <si>
    <t>T000792</t>
  </si>
  <si>
    <t>T000793</t>
  </si>
  <si>
    <t>T000794</t>
  </si>
  <si>
    <t>ACC00195</t>
  </si>
  <si>
    <t>T000795</t>
  </si>
  <si>
    <t>ACC00670</t>
  </si>
  <si>
    <t>T000796</t>
  </si>
  <si>
    <t>T000797</t>
  </si>
  <si>
    <t>T000798</t>
  </si>
  <si>
    <t>ACC00007</t>
  </si>
  <si>
    <t>T000799</t>
  </si>
  <si>
    <t>ACC00566</t>
  </si>
  <si>
    <t>T000800</t>
  </si>
  <si>
    <t>ACC00616</t>
  </si>
  <si>
    <t>T000801</t>
  </si>
  <si>
    <t>T000802</t>
  </si>
  <si>
    <t>ACC00599</t>
  </si>
  <si>
    <t>T000803</t>
  </si>
  <si>
    <t>T000804</t>
  </si>
  <si>
    <t>T000805</t>
  </si>
  <si>
    <t>ACC00242</t>
  </si>
  <si>
    <t>T000806</t>
  </si>
  <si>
    <t>T000807</t>
  </si>
  <si>
    <t>T000808</t>
  </si>
  <si>
    <t>ACC00462</t>
  </si>
  <si>
    <t>T000809</t>
  </si>
  <si>
    <t>T000810</t>
  </si>
  <si>
    <t>ACC00523</t>
  </si>
  <si>
    <t>T000811</t>
  </si>
  <si>
    <t>T000812</t>
  </si>
  <si>
    <t>T000813</t>
  </si>
  <si>
    <t>T000814</t>
  </si>
  <si>
    <t>ACC00391</t>
  </si>
  <si>
    <t>T000815</t>
  </si>
  <si>
    <t>T000816</t>
  </si>
  <si>
    <t>ACC00688</t>
  </si>
  <si>
    <t>T000817</t>
  </si>
  <si>
    <t>T000818</t>
  </si>
  <si>
    <t>ACC00494</t>
  </si>
  <si>
    <t>T000819</t>
  </si>
  <si>
    <t>T000820</t>
  </si>
  <si>
    <t>T000821</t>
  </si>
  <si>
    <t>T000822</t>
  </si>
  <si>
    <t>ACC00619</t>
  </si>
  <si>
    <t>T000823</t>
  </si>
  <si>
    <t>T000824</t>
  </si>
  <si>
    <t>T000825</t>
  </si>
  <si>
    <t>T000826</t>
  </si>
  <si>
    <t>ACC00474</t>
  </si>
  <si>
    <t>T000827</t>
  </si>
  <si>
    <t>ACC00134</t>
  </si>
  <si>
    <t>T000828</t>
  </si>
  <si>
    <t>T000829</t>
  </si>
  <si>
    <t>T000830</t>
  </si>
  <si>
    <t>ACC00607</t>
  </si>
  <si>
    <t>T000831</t>
  </si>
  <si>
    <t>ACC00780</t>
  </si>
  <si>
    <t>T000832</t>
  </si>
  <si>
    <t>T000833</t>
  </si>
  <si>
    <t>T000834</t>
  </si>
  <si>
    <t>T000835</t>
  </si>
  <si>
    <t>ACC00235</t>
  </si>
  <si>
    <t>T000836</t>
  </si>
  <si>
    <t>T000837</t>
  </si>
  <si>
    <t>ACC00164</t>
  </si>
  <si>
    <t>T000838</t>
  </si>
  <si>
    <t>ACC00771</t>
  </si>
  <si>
    <t>T000839</t>
  </si>
  <si>
    <t>ACC00216</t>
  </si>
  <si>
    <t>T000840</t>
  </si>
  <si>
    <t>T000841</t>
  </si>
  <si>
    <t>T000842</t>
  </si>
  <si>
    <t>ACC00657</t>
  </si>
  <si>
    <t>T000843</t>
  </si>
  <si>
    <t>ACC00090</t>
  </si>
  <si>
    <t>T000844</t>
  </si>
  <si>
    <t>ACC00311</t>
  </si>
  <si>
    <t>T000845</t>
  </si>
  <si>
    <t>T000846</t>
  </si>
  <si>
    <t>T000847</t>
  </si>
  <si>
    <t>T000848</t>
  </si>
  <si>
    <t>T000849</t>
  </si>
  <si>
    <t>T000850</t>
  </si>
  <si>
    <t>T000851</t>
  </si>
  <si>
    <t>ACC00171</t>
  </si>
  <si>
    <t>T000852</t>
  </si>
  <si>
    <t>T000853</t>
  </si>
  <si>
    <t>T000854</t>
  </si>
  <si>
    <t>T000855</t>
  </si>
  <si>
    <t>T000856</t>
  </si>
  <si>
    <t>T000857</t>
  </si>
  <si>
    <t>ACC00232</t>
  </si>
  <si>
    <t>T000858</t>
  </si>
  <si>
    <t>ACC00068</t>
  </si>
  <si>
    <t>T000859</t>
  </si>
  <si>
    <t>ACC00506</t>
  </si>
  <si>
    <t>T000860</t>
  </si>
  <si>
    <t>T000861</t>
  </si>
  <si>
    <t>T000862</t>
  </si>
  <si>
    <t>T000863</t>
  </si>
  <si>
    <t>ACC00693</t>
  </si>
  <si>
    <t>T000864</t>
  </si>
  <si>
    <t>ACC00260</t>
  </si>
  <si>
    <t>T000865</t>
  </si>
  <si>
    <t>T000866</t>
  </si>
  <si>
    <t>T000867</t>
  </si>
  <si>
    <t>ACC00620</t>
  </si>
  <si>
    <t>T000868</t>
  </si>
  <si>
    <t>ACC00586</t>
  </si>
  <si>
    <t>T000869</t>
  </si>
  <si>
    <t>T000870</t>
  </si>
  <si>
    <t>ACC00184</t>
  </si>
  <si>
    <t>T000871</t>
  </si>
  <si>
    <t>T000872</t>
  </si>
  <si>
    <t>ACC00786</t>
  </si>
  <si>
    <t>T000873</t>
  </si>
  <si>
    <t>ACC00129</t>
  </si>
  <si>
    <t>T000874</t>
  </si>
  <si>
    <t>T000875</t>
  </si>
  <si>
    <t>ACC00501</t>
  </si>
  <si>
    <t>T000876</t>
  </si>
  <si>
    <t>T000877</t>
  </si>
  <si>
    <t>ACC00479</t>
  </si>
  <si>
    <t>T000878</t>
  </si>
  <si>
    <t>T000879</t>
  </si>
  <si>
    <t>T000880</t>
  </si>
  <si>
    <t>ACC00513</t>
  </si>
  <si>
    <t>T000881</t>
  </si>
  <si>
    <t>T000882</t>
  </si>
  <si>
    <t>T000883</t>
  </si>
  <si>
    <t>ACC00467</t>
  </si>
  <si>
    <t>T000884</t>
  </si>
  <si>
    <t>T000885</t>
  </si>
  <si>
    <t>T000886</t>
  </si>
  <si>
    <t>T000887</t>
  </si>
  <si>
    <t>ACC00100</t>
  </si>
  <si>
    <t>T000888</t>
  </si>
  <si>
    <t>T000889</t>
  </si>
  <si>
    <t>ACC00388</t>
  </si>
  <si>
    <t>T000890</t>
  </si>
  <si>
    <t>ACC00241</t>
  </si>
  <si>
    <t>T000891</t>
  </si>
  <si>
    <t>T000892</t>
  </si>
  <si>
    <t>T000893</t>
  </si>
  <si>
    <t>T000894</t>
  </si>
  <si>
    <t>T000895</t>
  </si>
  <si>
    <t>ACC00387</t>
  </si>
  <si>
    <t>T000896</t>
  </si>
  <si>
    <t>ACC00471</t>
  </si>
  <si>
    <t>T000897</t>
  </si>
  <si>
    <t>ACC00233</t>
  </si>
  <si>
    <t>T000898</t>
  </si>
  <si>
    <t>ACC00663</t>
  </si>
  <si>
    <t>T000899</t>
  </si>
  <si>
    <t>ACC00452</t>
  </si>
  <si>
    <t>T000900</t>
  </si>
  <si>
    <t>ACC00277</t>
  </si>
  <si>
    <t>T000901</t>
  </si>
  <si>
    <t>T000902</t>
  </si>
  <si>
    <t>T000903</t>
  </si>
  <si>
    <t>T000904</t>
  </si>
  <si>
    <t>T000905</t>
  </si>
  <si>
    <t>T000906</t>
  </si>
  <si>
    <t>T000907</t>
  </si>
  <si>
    <t>T000908</t>
  </si>
  <si>
    <t>ACC00227</t>
  </si>
  <si>
    <t>T000909</t>
  </si>
  <si>
    <t>T000910</t>
  </si>
  <si>
    <t>T000911</t>
  </si>
  <si>
    <t>ACC00267</t>
  </si>
  <si>
    <t>T000912</t>
  </si>
  <si>
    <t>ACC00541</t>
  </si>
  <si>
    <t>T000913</t>
  </si>
  <si>
    <t>T000914</t>
  </si>
  <si>
    <t>ACC00451</t>
  </si>
  <si>
    <t>T000915</t>
  </si>
  <si>
    <t>T000916</t>
  </si>
  <si>
    <t>T000917</t>
  </si>
  <si>
    <t>T000918</t>
  </si>
  <si>
    <t>ACC00502</t>
  </si>
  <si>
    <t>T000919</t>
  </si>
  <si>
    <t>T000920</t>
  </si>
  <si>
    <t>ACC00686</t>
  </si>
  <si>
    <t>T000921</t>
  </si>
  <si>
    <t>ACC00790</t>
  </si>
  <si>
    <t>T000922</t>
  </si>
  <si>
    <t>T000923</t>
  </si>
  <si>
    <t>T000924</t>
  </si>
  <si>
    <t>T000925</t>
  </si>
  <si>
    <t>T000926</t>
  </si>
  <si>
    <t>ACC00333</t>
  </si>
  <si>
    <t>T000927</t>
  </si>
  <si>
    <t>T000928</t>
  </si>
  <si>
    <t>T000929</t>
  </si>
  <si>
    <t>T000930</t>
  </si>
  <si>
    <t>T000931</t>
  </si>
  <si>
    <t>ACC00423</t>
  </si>
  <si>
    <t>T000932</t>
  </si>
  <si>
    <t>T000933</t>
  </si>
  <si>
    <t>T000934</t>
  </si>
  <si>
    <t>ACC00797</t>
  </si>
  <si>
    <t>T000935</t>
  </si>
  <si>
    <t>T000936</t>
  </si>
  <si>
    <t>T000937</t>
  </si>
  <si>
    <t>T000938</t>
  </si>
  <si>
    <t>T000939</t>
  </si>
  <si>
    <t>T000940</t>
  </si>
  <si>
    <t>T000941</t>
  </si>
  <si>
    <t>T000942</t>
  </si>
  <si>
    <t>T000943</t>
  </si>
  <si>
    <t>T000944</t>
  </si>
  <si>
    <t>T000945</t>
  </si>
  <si>
    <t>T000946</t>
  </si>
  <si>
    <t>T000947</t>
  </si>
  <si>
    <t>ACC00553</t>
  </si>
  <si>
    <t>T000948</t>
  </si>
  <si>
    <t>T000949</t>
  </si>
  <si>
    <t>ACC00589</t>
  </si>
  <si>
    <t>T000950</t>
  </si>
  <si>
    <t>T000951</t>
  </si>
  <si>
    <t>T000952</t>
  </si>
  <si>
    <t>T000953</t>
  </si>
  <si>
    <t>T000954</t>
  </si>
  <si>
    <t>T000955</t>
  </si>
  <si>
    <t>T000956</t>
  </si>
  <si>
    <t>T000957</t>
  </si>
  <si>
    <t>T000958</t>
  </si>
  <si>
    <t>T000959</t>
  </si>
  <si>
    <t>ACC00248</t>
  </si>
  <si>
    <t>T000960</t>
  </si>
  <si>
    <t>ACC00581</t>
  </si>
  <si>
    <t>T000961</t>
  </si>
  <si>
    <t>ACC00120</t>
  </si>
  <si>
    <t>T000962</t>
  </si>
  <si>
    <t>T000963</t>
  </si>
  <si>
    <t>T000964</t>
  </si>
  <si>
    <t>T000965</t>
  </si>
  <si>
    <t>ACC00703</t>
  </si>
  <si>
    <t>T000966</t>
  </si>
  <si>
    <t>ACC00470</t>
  </si>
  <si>
    <t>T000967</t>
  </si>
  <si>
    <t>T000968</t>
  </si>
  <si>
    <t>ACC00701</t>
  </si>
  <si>
    <t>T000969</t>
  </si>
  <si>
    <t>T000970</t>
  </si>
  <si>
    <t>ACC00286</t>
  </si>
  <si>
    <t>T000971</t>
  </si>
  <si>
    <t>ACC00608</t>
  </si>
  <si>
    <t>T000972</t>
  </si>
  <si>
    <t>ACC00312</t>
  </si>
  <si>
    <t>T000973</t>
  </si>
  <si>
    <t>T000974</t>
  </si>
  <si>
    <t>ACC00775</t>
  </si>
  <si>
    <t>T000975</t>
  </si>
  <si>
    <t>ACC00097</t>
  </si>
  <si>
    <t>T000976</t>
  </si>
  <si>
    <t>ACC00113</t>
  </si>
  <si>
    <t>T000977</t>
  </si>
  <si>
    <t>T000978</t>
  </si>
  <si>
    <t>ACC00456</t>
  </si>
  <si>
    <t>T000979</t>
  </si>
  <si>
    <t>T000980</t>
  </si>
  <si>
    <t>T000981</t>
  </si>
  <si>
    <t>ACC00121</t>
  </si>
  <si>
    <t>T000982</t>
  </si>
  <si>
    <t>ACC00197</t>
  </si>
  <si>
    <t>T000983</t>
  </si>
  <si>
    <t>T000984</t>
  </si>
  <si>
    <t>ACC00634</t>
  </si>
  <si>
    <t>T000985</t>
  </si>
  <si>
    <t>T000986</t>
  </si>
  <si>
    <t>T000987</t>
  </si>
  <si>
    <t>ACC00039</t>
  </si>
  <si>
    <t>T000988</t>
  </si>
  <si>
    <t>T000989</t>
  </si>
  <si>
    <t>ACC00512</t>
  </si>
  <si>
    <t>T000990</t>
  </si>
  <si>
    <t>T000991</t>
  </si>
  <si>
    <t>ACC00161</t>
  </si>
  <si>
    <t>T000992</t>
  </si>
  <si>
    <t>T000993</t>
  </si>
  <si>
    <t>ACC00200</t>
  </si>
  <si>
    <t>T000994</t>
  </si>
  <si>
    <t>ACC00788</t>
  </si>
  <si>
    <t>T000995</t>
  </si>
  <si>
    <t>T000996</t>
  </si>
  <si>
    <t>T000997</t>
  </si>
  <si>
    <t>T000998</t>
  </si>
  <si>
    <t>T000999</t>
  </si>
  <si>
    <t>T001000</t>
  </si>
  <si>
    <t>T001001</t>
  </si>
  <si>
    <t>ACC00087</t>
  </si>
  <si>
    <t>T001002</t>
  </si>
  <si>
    <t>T001003</t>
  </si>
  <si>
    <t>ACC00062</t>
  </si>
  <si>
    <t>T001004</t>
  </si>
  <si>
    <t>T001005</t>
  </si>
  <si>
    <t>ACC00500</t>
  </si>
  <si>
    <t>T001006</t>
  </si>
  <si>
    <t>ACC00042</t>
  </si>
  <si>
    <t>T001007</t>
  </si>
  <si>
    <t>T001008</t>
  </si>
  <si>
    <t>T001009</t>
  </si>
  <si>
    <t>T001010</t>
  </si>
  <si>
    <t>T001011</t>
  </si>
  <si>
    <t>T001012</t>
  </si>
  <si>
    <t>T001013</t>
  </si>
  <si>
    <t>T001014</t>
  </si>
  <si>
    <t>ACC00691</t>
  </si>
  <si>
    <t>T001015</t>
  </si>
  <si>
    <t>T001016</t>
  </si>
  <si>
    <t>T001017</t>
  </si>
  <si>
    <t>T001018</t>
  </si>
  <si>
    <t>T001019</t>
  </si>
  <si>
    <t>T001020</t>
  </si>
  <si>
    <t>ACC00481</t>
  </si>
  <si>
    <t>T001021</t>
  </si>
  <si>
    <t>T001022</t>
  </si>
  <si>
    <t>ACC00408</t>
  </si>
  <si>
    <t>T001023</t>
  </si>
  <si>
    <t>ACC00457</t>
  </si>
  <si>
    <t>T001024</t>
  </si>
  <si>
    <t>T001025</t>
  </si>
  <si>
    <t>T001026</t>
  </si>
  <si>
    <t>T001027</t>
  </si>
  <si>
    <t>ACC00639</t>
  </si>
  <si>
    <t>T001028</t>
  </si>
  <si>
    <t>ACC00021</t>
  </si>
  <si>
    <t>T001029</t>
  </si>
  <si>
    <t>T001030</t>
  </si>
  <si>
    <t>T001031</t>
  </si>
  <si>
    <t>T001032</t>
  </si>
  <si>
    <t>T001033</t>
  </si>
  <si>
    <t>ACC00416</t>
  </si>
  <si>
    <t>T001034</t>
  </si>
  <si>
    <t>ACC00448</t>
  </si>
  <si>
    <t>T001035</t>
  </si>
  <si>
    <t>T001036</t>
  </si>
  <si>
    <t>ACC00085</t>
  </si>
  <si>
    <t>T001037</t>
  </si>
  <si>
    <t>T001038</t>
  </si>
  <si>
    <t>T001039</t>
  </si>
  <si>
    <t>T001040</t>
  </si>
  <si>
    <t>T001041</t>
  </si>
  <si>
    <t>T001042</t>
  </si>
  <si>
    <t>T001043</t>
  </si>
  <si>
    <t>T001044</t>
  </si>
  <si>
    <t>ACC00258</t>
  </si>
  <si>
    <t>T001045</t>
  </si>
  <si>
    <t>T001046</t>
  </si>
  <si>
    <t>ACC00750</t>
  </si>
  <si>
    <t>T001047</t>
  </si>
  <si>
    <t>T001048</t>
  </si>
  <si>
    <t>T001049</t>
  </si>
  <si>
    <t>ACC00745</t>
  </si>
  <si>
    <t>T001050</t>
  </si>
  <si>
    <t>T001051</t>
  </si>
  <si>
    <t>ACC00733</t>
  </si>
  <si>
    <t>T001052</t>
  </si>
  <si>
    <t>ACC00326</t>
  </si>
  <si>
    <t>T001053</t>
  </si>
  <si>
    <t>ACC00529</t>
  </si>
  <si>
    <t>T001054</t>
  </si>
  <si>
    <t>T001055</t>
  </si>
  <si>
    <t>T001056</t>
  </si>
  <si>
    <t>T001057</t>
  </si>
  <si>
    <t>ACC00350</t>
  </si>
  <si>
    <t>T001058</t>
  </si>
  <si>
    <t>T001059</t>
  </si>
  <si>
    <t>T001060</t>
  </si>
  <si>
    <t>T001061</t>
  </si>
  <si>
    <t>T001062</t>
  </si>
  <si>
    <t>ACC00154</t>
  </si>
  <si>
    <t>T001063</t>
  </si>
  <si>
    <t>ACC00440</t>
  </si>
  <si>
    <t>T001064</t>
  </si>
  <si>
    <t>T001065</t>
  </si>
  <si>
    <t>T001066</t>
  </si>
  <si>
    <t>T001067</t>
  </si>
  <si>
    <t>T001068</t>
  </si>
  <si>
    <t>T001069</t>
  </si>
  <si>
    <t>ACC00633</t>
  </si>
  <si>
    <t>T001070</t>
  </si>
  <si>
    <t>T001071</t>
  </si>
  <si>
    <t>ACC00173</t>
  </si>
  <si>
    <t>T001072</t>
  </si>
  <si>
    <t>T001073</t>
  </si>
  <si>
    <t>T001074</t>
  </si>
  <si>
    <t>T001075</t>
  </si>
  <si>
    <t>T001076</t>
  </si>
  <si>
    <t>ACC00037</t>
  </si>
  <si>
    <t>T001077</t>
  </si>
  <si>
    <t>T001078</t>
  </si>
  <si>
    <t>T001079</t>
  </si>
  <si>
    <t>T001080</t>
  </si>
  <si>
    <t>T001081</t>
  </si>
  <si>
    <t>T001082</t>
  </si>
  <si>
    <t>ACC00344</t>
  </si>
  <si>
    <t>T001083</t>
  </si>
  <si>
    <t>ACC00544</t>
  </si>
  <si>
    <t>T001084</t>
  </si>
  <si>
    <t>T001085</t>
  </si>
  <si>
    <t>T001086</t>
  </si>
  <si>
    <t>ACC00700</t>
  </si>
  <si>
    <t>T001087</t>
  </si>
  <si>
    <t>T001088</t>
  </si>
  <si>
    <t>T001089</t>
  </si>
  <si>
    <t>T001090</t>
  </si>
  <si>
    <t>T001091</t>
  </si>
  <si>
    <t>T001092</t>
  </si>
  <si>
    <t>T001093</t>
  </si>
  <si>
    <t>T001094</t>
  </si>
  <si>
    <t>T001095</t>
  </si>
  <si>
    <t>ACC00592</t>
  </si>
  <si>
    <t>T001096</t>
  </si>
  <si>
    <t>T001097</t>
  </si>
  <si>
    <t>T001098</t>
  </si>
  <si>
    <t>T001099</t>
  </si>
  <si>
    <t>T001100</t>
  </si>
  <si>
    <t>ACC00475</t>
  </si>
  <si>
    <t>T001101</t>
  </si>
  <si>
    <t>T001102</t>
  </si>
  <si>
    <t>T001103</t>
  </si>
  <si>
    <t>T001104</t>
  </si>
  <si>
    <t>T001105</t>
  </si>
  <si>
    <t>T001106</t>
  </si>
  <si>
    <t>T001107</t>
  </si>
  <si>
    <t>T001108</t>
  </si>
  <si>
    <t>ACC00661</t>
  </si>
  <si>
    <t>T001109</t>
  </si>
  <si>
    <t>T001110</t>
  </si>
  <si>
    <t>T001111</t>
  </si>
  <si>
    <t>T001112</t>
  </si>
  <si>
    <t>T001113</t>
  </si>
  <si>
    <t>T001114</t>
  </si>
  <si>
    <t>T001115</t>
  </si>
  <si>
    <t>ACC00008</t>
  </si>
  <si>
    <t>T001116</t>
  </si>
  <si>
    <t>T001117</t>
  </si>
  <si>
    <t>T001118</t>
  </si>
  <si>
    <t>T001119</t>
  </si>
  <si>
    <t>T001120</t>
  </si>
  <si>
    <t>T001121</t>
  </si>
  <si>
    <t>T001122</t>
  </si>
  <si>
    <t>ACC00518</t>
  </si>
  <si>
    <t>T001123</t>
  </si>
  <si>
    <t>ACC00517</t>
  </si>
  <si>
    <t>T001124</t>
  </si>
  <si>
    <t>T001125</t>
  </si>
  <si>
    <t>T001126</t>
  </si>
  <si>
    <t>T001127</t>
  </si>
  <si>
    <t>T001128</t>
  </si>
  <si>
    <t>T001129</t>
  </si>
  <si>
    <t>ACC00438</t>
  </si>
  <si>
    <t>T001130</t>
  </si>
  <si>
    <t>ACC00445</t>
  </si>
  <si>
    <t>T001131</t>
  </si>
  <si>
    <t>T001132</t>
  </si>
  <si>
    <t>T001133</t>
  </si>
  <si>
    <t>T001134</t>
  </si>
  <si>
    <t>T001135</t>
  </si>
  <si>
    <t>T001136</t>
  </si>
  <si>
    <t>ACC00695</t>
  </si>
  <si>
    <t>T001137</t>
  </si>
  <si>
    <t>T001138</t>
  </si>
  <si>
    <t>T001139</t>
  </si>
  <si>
    <t>ACC00690</t>
  </si>
  <si>
    <t>T001140</t>
  </si>
  <si>
    <t>ACC00095</t>
  </si>
  <si>
    <t>T001141</t>
  </si>
  <si>
    <t>T001142</t>
  </si>
  <si>
    <t>T001143</t>
  </si>
  <si>
    <t>T001144</t>
  </si>
  <si>
    <t>ACC00231</t>
  </si>
  <si>
    <t>T001145</t>
  </si>
  <si>
    <t>ACC00784</t>
  </si>
  <si>
    <t>T001146</t>
  </si>
  <si>
    <t>T001147</t>
  </si>
  <si>
    <t>T001148</t>
  </si>
  <si>
    <t>ACC00425</t>
  </si>
  <si>
    <t>T001149</t>
  </si>
  <si>
    <t>T001150</t>
  </si>
  <si>
    <t>T001151</t>
  </si>
  <si>
    <t>ACC00437</t>
  </si>
  <si>
    <t>T001152</t>
  </si>
  <si>
    <t>T001153</t>
  </si>
  <si>
    <t>T001154</t>
  </si>
  <si>
    <t>T001155</t>
  </si>
  <si>
    <t>T001156</t>
  </si>
  <si>
    <t>T001157</t>
  </si>
  <si>
    <t>T001158</t>
  </si>
  <si>
    <t>T001159</t>
  </si>
  <si>
    <t>ACC00588</t>
  </si>
  <si>
    <t>T001160</t>
  </si>
  <si>
    <t>T001161</t>
  </si>
  <si>
    <t>ACC00741</t>
  </si>
  <si>
    <t>T001162</t>
  </si>
  <si>
    <t>ACC00576</t>
  </si>
  <si>
    <t>T001163</t>
  </si>
  <si>
    <t>T001164</t>
  </si>
  <si>
    <t>T001165</t>
  </si>
  <si>
    <t>T001166</t>
  </si>
  <si>
    <t>ACC00773</t>
  </si>
  <si>
    <t>T001167</t>
  </si>
  <si>
    <t>T001168</t>
  </si>
  <si>
    <t>T001169</t>
  </si>
  <si>
    <t>T001170</t>
  </si>
  <si>
    <t>T001171</t>
  </si>
  <si>
    <t>T001172</t>
  </si>
  <si>
    <t>ACC00377</t>
  </si>
  <si>
    <t>T001173</t>
  </si>
  <si>
    <t>T001174</t>
  </si>
  <si>
    <t>T001175</t>
  </si>
  <si>
    <t>T001176</t>
  </si>
  <si>
    <t>T001177</t>
  </si>
  <si>
    <t>T001178</t>
  </si>
  <si>
    <t>ACC00489</t>
  </si>
  <si>
    <t>T001179</t>
  </si>
  <si>
    <t>T001180</t>
  </si>
  <si>
    <t>ACC00029</t>
  </si>
  <si>
    <t>T001181</t>
  </si>
  <si>
    <t>T001182</t>
  </si>
  <si>
    <t>T001183</t>
  </si>
  <si>
    <t>T001184</t>
  </si>
  <si>
    <t>T001185</t>
  </si>
  <si>
    <t>T001186</t>
  </si>
  <si>
    <t>T001187</t>
  </si>
  <si>
    <t>T001188</t>
  </si>
  <si>
    <t>T001189</t>
  </si>
  <si>
    <t>T001190</t>
  </si>
  <si>
    <t>T001191</t>
  </si>
  <si>
    <t>T001192</t>
  </si>
  <si>
    <t>T001193</t>
  </si>
  <si>
    <t>T001194</t>
  </si>
  <si>
    <t>T001195</t>
  </si>
  <si>
    <t>T001196</t>
  </si>
  <si>
    <t>T001197</t>
  </si>
  <si>
    <t>T001198</t>
  </si>
  <si>
    <t>T001199</t>
  </si>
  <si>
    <t>T001200</t>
  </si>
  <si>
    <t>ACC00610</t>
  </si>
  <si>
    <t>T001201</t>
  </si>
  <si>
    <t>T001202</t>
  </si>
  <si>
    <t>T001203</t>
  </si>
  <si>
    <t>T001204</t>
  </si>
  <si>
    <t>T001205</t>
  </si>
  <si>
    <t>ACC00598</t>
  </si>
  <si>
    <t>T001206</t>
  </si>
  <si>
    <t>T001207</t>
  </si>
  <si>
    <t>T001208</t>
  </si>
  <si>
    <t>T001209</t>
  </si>
  <si>
    <t>T001210</t>
  </si>
  <si>
    <t>T001211</t>
  </si>
  <si>
    <t>ACC00201</t>
  </si>
  <si>
    <t>T001212</t>
  </si>
  <si>
    <t>T001213</t>
  </si>
  <si>
    <t>T001214</t>
  </si>
  <si>
    <t>T001215</t>
  </si>
  <si>
    <t>ACC00757</t>
  </si>
  <si>
    <t>T001216</t>
  </si>
  <si>
    <t>T001217</t>
  </si>
  <si>
    <t>T001218</t>
  </si>
  <si>
    <t>T001219</t>
  </si>
  <si>
    <t>T001220</t>
  </si>
  <si>
    <t>T001221</t>
  </si>
  <si>
    <t>T001222</t>
  </si>
  <si>
    <t>T001223</t>
  </si>
  <si>
    <t>T001224</t>
  </si>
  <si>
    <t>T001225</t>
  </si>
  <si>
    <t>T001226</t>
  </si>
  <si>
    <t>T001227</t>
  </si>
  <si>
    <t>ACC00125</t>
  </si>
  <si>
    <t>T001228</t>
  </si>
  <si>
    <t>T001229</t>
  </si>
  <si>
    <t>ACC00254</t>
  </si>
  <si>
    <t>T001230</t>
  </si>
  <si>
    <t>T001231</t>
  </si>
  <si>
    <t>T001232</t>
  </si>
  <si>
    <t>T001233</t>
  </si>
  <si>
    <t>T001234</t>
  </si>
  <si>
    <t>T001235</t>
  </si>
  <si>
    <t>T001236</t>
  </si>
  <si>
    <t>T001237</t>
  </si>
  <si>
    <t>ACC00542</t>
  </si>
  <si>
    <t>T001238</t>
  </si>
  <si>
    <t>T001239</t>
  </si>
  <si>
    <t>ACC00262</t>
  </si>
  <si>
    <t>T001240</t>
  </si>
  <si>
    <t>T001241</t>
  </si>
  <si>
    <t>T001242</t>
  </si>
  <si>
    <t>T001243</t>
  </si>
  <si>
    <t>T001244</t>
  </si>
  <si>
    <t>T001245</t>
  </si>
  <si>
    <t>T001246</t>
  </si>
  <si>
    <t>T001247</t>
  </si>
  <si>
    <t>T001248</t>
  </si>
  <si>
    <t>T001249</t>
  </si>
  <si>
    <t>T001250</t>
  </si>
  <si>
    <t>T001251</t>
  </si>
  <si>
    <t>T001252</t>
  </si>
  <si>
    <t>T001253</t>
  </si>
  <si>
    <t>T001254</t>
  </si>
  <si>
    <t>T001255</t>
  </si>
  <si>
    <t>T001256</t>
  </si>
  <si>
    <t>T001257</t>
  </si>
  <si>
    <t>T001258</t>
  </si>
  <si>
    <t>T001259</t>
  </si>
  <si>
    <t>T001260</t>
  </si>
  <si>
    <t>T001261</t>
  </si>
  <si>
    <t>T001262</t>
  </si>
  <si>
    <t>T001263</t>
  </si>
  <si>
    <t>ACC00488</t>
  </si>
  <si>
    <t>T001264</t>
  </si>
  <si>
    <t>T001265</t>
  </si>
  <si>
    <t>T001266</t>
  </si>
  <si>
    <t>ACC00455</t>
  </si>
  <si>
    <t>T001267</t>
  </si>
  <si>
    <t>T001268</t>
  </si>
  <si>
    <t>T001269</t>
  </si>
  <si>
    <t>T001270</t>
  </si>
  <si>
    <t>T001271</t>
  </si>
  <si>
    <t>T001272</t>
  </si>
  <si>
    <t>T001273</t>
  </si>
  <si>
    <t>T001274</t>
  </si>
  <si>
    <t>T001275</t>
  </si>
  <si>
    <t>T001276</t>
  </si>
  <si>
    <t>T001277</t>
  </si>
  <si>
    <t>T001278</t>
  </si>
  <si>
    <t>T001279</t>
  </si>
  <si>
    <t>T001280</t>
  </si>
  <si>
    <t>T001281</t>
  </si>
  <si>
    <t>T001282</t>
  </si>
  <si>
    <t>T001283</t>
  </si>
  <si>
    <t>ACC00259</t>
  </si>
  <si>
    <t>T001284</t>
  </si>
  <si>
    <t>T001285</t>
  </si>
  <si>
    <t>T001286</t>
  </si>
  <si>
    <t>T001287</t>
  </si>
  <si>
    <t>ACC00627</t>
  </si>
  <si>
    <t>T001288</t>
  </si>
  <si>
    <t>T001289</t>
  </si>
  <si>
    <t>T001290</t>
  </si>
  <si>
    <t>ACC00720</t>
  </si>
  <si>
    <t>T001291</t>
  </si>
  <si>
    <t>T001292</t>
  </si>
  <si>
    <t>T001293</t>
  </si>
  <si>
    <t>T001294</t>
  </si>
  <si>
    <t>T001295</t>
  </si>
  <si>
    <t>T001296</t>
  </si>
  <si>
    <t>T001297</t>
  </si>
  <si>
    <t>ACC00485</t>
  </si>
  <si>
    <t>T001298</t>
  </si>
  <si>
    <t>T001299</t>
  </si>
  <si>
    <t>ACC00603</t>
  </si>
  <si>
    <t>T001300</t>
  </si>
  <si>
    <t>T001301</t>
  </si>
  <si>
    <t>T001302</t>
  </si>
  <si>
    <t>T001303</t>
  </si>
  <si>
    <t>T001304</t>
  </si>
  <si>
    <t>T001305</t>
  </si>
  <si>
    <t>T001306</t>
  </si>
  <si>
    <t>T001307</t>
  </si>
  <si>
    <t>T001308</t>
  </si>
  <si>
    <t>ACC00478</t>
  </si>
  <si>
    <t>T001309</t>
  </si>
  <si>
    <t>T001310</t>
  </si>
  <si>
    <t>T001311</t>
  </si>
  <si>
    <t>T001312</t>
  </si>
  <si>
    <t>T001313</t>
  </si>
  <si>
    <t>T001314</t>
  </si>
  <si>
    <t>T001315</t>
  </si>
  <si>
    <t>T001316</t>
  </si>
  <si>
    <t>T001317</t>
  </si>
  <si>
    <t>T001318</t>
  </si>
  <si>
    <t>T001319</t>
  </si>
  <si>
    <t>T001320</t>
  </si>
  <si>
    <t>T001321</t>
  </si>
  <si>
    <t>ACC00027</t>
  </si>
  <si>
    <t>T001322</t>
  </si>
  <si>
    <t>T001323</t>
  </si>
  <si>
    <t>T001324</t>
  </si>
  <si>
    <t>T001325</t>
  </si>
  <si>
    <t>T001326</t>
  </si>
  <si>
    <t>T001327</t>
  </si>
  <si>
    <t>T001328</t>
  </si>
  <si>
    <t>T001329</t>
  </si>
  <si>
    <t>T001330</t>
  </si>
  <si>
    <t>T001331</t>
  </si>
  <si>
    <t>ACC00022</t>
  </si>
  <si>
    <t>T001332</t>
  </si>
  <si>
    <t>T001333</t>
  </si>
  <si>
    <t>ACC00552</t>
  </si>
  <si>
    <t>T001334</t>
  </si>
  <si>
    <t>T001335</t>
  </si>
  <si>
    <t>T001336</t>
  </si>
  <si>
    <t>T001337</t>
  </si>
  <si>
    <t>T001338</t>
  </si>
  <si>
    <t>T001339</t>
  </si>
  <si>
    <t>T001340</t>
  </si>
  <si>
    <t>T001341</t>
  </si>
  <si>
    <t>T001342</t>
  </si>
  <si>
    <t>ACC00188</t>
  </si>
  <si>
    <t>T001343</t>
  </si>
  <si>
    <t>ACC00776</t>
  </si>
  <si>
    <t>T001344</t>
  </si>
  <si>
    <t>T001345</t>
  </si>
  <si>
    <t>T001346</t>
  </si>
  <si>
    <t>ACC00137</t>
  </si>
  <si>
    <t>T001347</t>
  </si>
  <si>
    <t>T001348</t>
  </si>
  <si>
    <t>T001349</t>
  </si>
  <si>
    <t>T001350</t>
  </si>
  <si>
    <t>T001351</t>
  </si>
  <si>
    <t>T001352</t>
  </si>
  <si>
    <t>T001353</t>
  </si>
  <si>
    <t>T001354</t>
  </si>
  <si>
    <t>T001355</t>
  </si>
  <si>
    <t>T001356</t>
  </si>
  <si>
    <t>T001357</t>
  </si>
  <si>
    <t>ACC00024</t>
  </si>
  <si>
    <t>T001358</t>
  </si>
  <si>
    <t>T001359</t>
  </si>
  <si>
    <t>T001360</t>
  </si>
  <si>
    <t>T001361</t>
  </si>
  <si>
    <t>T001362</t>
  </si>
  <si>
    <t>ACC00632</t>
  </si>
  <si>
    <t>T001363</t>
  </si>
  <si>
    <t>ACC00179</t>
  </si>
  <si>
    <t>T001364</t>
  </si>
  <si>
    <t>T001365</t>
  </si>
  <si>
    <t>T001366</t>
  </si>
  <si>
    <t>T001367</t>
  </si>
  <si>
    <t>T001368</t>
  </si>
  <si>
    <t>T001369</t>
  </si>
  <si>
    <t>T001370</t>
  </si>
  <si>
    <t>T001371</t>
  </si>
  <si>
    <t>T001372</t>
  </si>
  <si>
    <t>T001373</t>
  </si>
  <si>
    <t>T001374</t>
  </si>
  <si>
    <t>T001375</t>
  </si>
  <si>
    <t>T001376</t>
  </si>
  <si>
    <t>T001377</t>
  </si>
  <si>
    <t>T001378</t>
  </si>
  <si>
    <t>T001379</t>
  </si>
  <si>
    <t>T001380</t>
  </si>
  <si>
    <t>T001381</t>
  </si>
  <si>
    <t>T001382</t>
  </si>
  <si>
    <t>ACC00174</t>
  </si>
  <si>
    <t>T001383</t>
  </si>
  <si>
    <t>T001384</t>
  </si>
  <si>
    <t>T001385</t>
  </si>
  <si>
    <t>T001386</t>
  </si>
  <si>
    <t>ACC00018</t>
  </si>
  <si>
    <t>T001387</t>
  </si>
  <si>
    <t>T001388</t>
  </si>
  <si>
    <t>T001389</t>
  </si>
  <si>
    <t>T001390</t>
  </si>
  <si>
    <t>T001391</t>
  </si>
  <si>
    <t>T001392</t>
  </si>
  <si>
    <t>T001393</t>
  </si>
  <si>
    <t>T001394</t>
  </si>
  <si>
    <t>T001395</t>
  </si>
  <si>
    <t>T001396</t>
  </si>
  <si>
    <t>T001397</t>
  </si>
  <si>
    <t>T001398</t>
  </si>
  <si>
    <t>T001399</t>
  </si>
  <si>
    <t>T001400</t>
  </si>
  <si>
    <t>T001401</t>
  </si>
  <si>
    <t>T001402</t>
  </si>
  <si>
    <t>ACC00567</t>
  </si>
  <si>
    <t>T001403</t>
  </si>
  <si>
    <t>T001404</t>
  </si>
  <si>
    <t>ACC00441</t>
  </si>
  <si>
    <t>T001405</t>
  </si>
  <si>
    <t>T001406</t>
  </si>
  <si>
    <t>T001407</t>
  </si>
  <si>
    <t>T001408</t>
  </si>
  <si>
    <t>T001409</t>
  </si>
  <si>
    <t>T001410</t>
  </si>
  <si>
    <t>T001411</t>
  </si>
  <si>
    <t>T001412</t>
  </si>
  <si>
    <t>T001413</t>
  </si>
  <si>
    <t>T001414</t>
  </si>
  <si>
    <t>T001415</t>
  </si>
  <si>
    <t>T001416</t>
  </si>
  <si>
    <t>T001417</t>
  </si>
  <si>
    <t>T001418</t>
  </si>
  <si>
    <t>T001419</t>
  </si>
  <si>
    <t>T001420</t>
  </si>
  <si>
    <t>T001421</t>
  </si>
  <si>
    <t>T001422</t>
  </si>
  <si>
    <t>T001423</t>
  </si>
  <si>
    <t>T001424</t>
  </si>
  <si>
    <t>T001425</t>
  </si>
  <si>
    <t>T001426</t>
  </si>
  <si>
    <t>T001427</t>
  </si>
  <si>
    <t>T001428</t>
  </si>
  <si>
    <t>T001429</t>
  </si>
  <si>
    <t>T001430</t>
  </si>
  <si>
    <t>T001431</t>
  </si>
  <si>
    <t>ACC00040</t>
  </si>
  <si>
    <t>T001432</t>
  </si>
  <si>
    <t>ACC00519</t>
  </si>
  <si>
    <t>T001433</t>
  </si>
  <si>
    <t>T001434</t>
  </si>
  <si>
    <t>T001435</t>
  </si>
  <si>
    <t>T001436</t>
  </si>
  <si>
    <t>ACC00302</t>
  </si>
  <si>
    <t>T001437</t>
  </si>
  <si>
    <t>T001438</t>
  </si>
  <si>
    <t>T001439</t>
  </si>
  <si>
    <t>T001440</t>
  </si>
  <si>
    <t>T001441</t>
  </si>
  <si>
    <t>T001442</t>
  </si>
  <si>
    <t>T001443</t>
  </si>
  <si>
    <t>T001444</t>
  </si>
  <si>
    <t>T001445</t>
  </si>
  <si>
    <t>T001446</t>
  </si>
  <si>
    <t>T001447</t>
  </si>
  <si>
    <t>ACC00515</t>
  </si>
  <si>
    <t>T001448</t>
  </si>
  <si>
    <t>ACC00308</t>
  </si>
  <si>
    <t>T001449</t>
  </si>
  <si>
    <t>T001450</t>
  </si>
  <si>
    <t>ACC00796</t>
  </si>
  <si>
    <t>T001451</t>
  </si>
  <si>
    <t>T001452</t>
  </si>
  <si>
    <t>ACC00454</t>
  </si>
  <si>
    <t>T001453</t>
  </si>
  <si>
    <t>T001454</t>
  </si>
  <si>
    <t>T001455</t>
  </si>
  <si>
    <t>T001456</t>
  </si>
  <si>
    <t>T001457</t>
  </si>
  <si>
    <t>T001458</t>
  </si>
  <si>
    <t>T001459</t>
  </si>
  <si>
    <t>T001460</t>
  </si>
  <si>
    <t>T001461</t>
  </si>
  <si>
    <t>ACC00175</t>
  </si>
  <si>
    <t>T001462</t>
  </si>
  <si>
    <t>T001463</t>
  </si>
  <si>
    <t>T001464</t>
  </si>
  <si>
    <t>ACC00348</t>
  </si>
  <si>
    <t>T001465</t>
  </si>
  <si>
    <t>T001466</t>
  </si>
  <si>
    <t>T001467</t>
  </si>
  <si>
    <t>T001468</t>
  </si>
  <si>
    <t>ACC00155</t>
  </si>
  <si>
    <t>T001469</t>
  </si>
  <si>
    <t>T001470</t>
  </si>
  <si>
    <t>T001471</t>
  </si>
  <si>
    <t>T001472</t>
  </si>
  <si>
    <t>T001473</t>
  </si>
  <si>
    <t>T001474</t>
  </si>
  <si>
    <t>T001475</t>
  </si>
  <si>
    <t>T001476</t>
  </si>
  <si>
    <t>T001477</t>
  </si>
  <si>
    <t>T001478</t>
  </si>
  <si>
    <t>T001479</t>
  </si>
  <si>
    <t>T001480</t>
  </si>
  <si>
    <t>T001481</t>
  </si>
  <si>
    <t>T001482</t>
  </si>
  <si>
    <t>ACC00530</t>
  </si>
  <si>
    <t>T001483</t>
  </si>
  <si>
    <t>T001484</t>
  </si>
  <si>
    <t>ACC00679</t>
  </si>
  <si>
    <t>T001485</t>
  </si>
  <si>
    <t>T001486</t>
  </si>
  <si>
    <t>T001487</t>
  </si>
  <si>
    <t>T001488</t>
  </si>
  <si>
    <t>T001489</t>
  </si>
  <si>
    <t>T001490</t>
  </si>
  <si>
    <t>T001491</t>
  </si>
  <si>
    <t>T001492</t>
  </si>
  <si>
    <t>T001493</t>
  </si>
  <si>
    <t>T001494</t>
  </si>
  <si>
    <t>ACC00432</t>
  </si>
  <si>
    <t>T001495</t>
  </si>
  <si>
    <t>T001496</t>
  </si>
  <si>
    <t>T001497</t>
  </si>
  <si>
    <t>T001498</t>
  </si>
  <si>
    <t>T001499</t>
  </si>
  <si>
    <t>T001500</t>
  </si>
  <si>
    <t>T001501</t>
  </si>
  <si>
    <t>T001502</t>
  </si>
  <si>
    <t>T001503</t>
  </si>
  <si>
    <t>ACC00001</t>
  </si>
  <si>
    <t>T001504</t>
  </si>
  <si>
    <t>T001505</t>
  </si>
  <si>
    <t>T001506</t>
  </si>
  <si>
    <t>T001507</t>
  </si>
  <si>
    <t>T001508</t>
  </si>
  <si>
    <t>ACC00401</t>
  </si>
  <si>
    <t>T001509</t>
  </si>
  <si>
    <t>T001510</t>
  </si>
  <si>
    <t>T001511</t>
  </si>
  <si>
    <t>T001512</t>
  </si>
  <si>
    <t>ACC00318</t>
  </si>
  <si>
    <t>T001513</t>
  </si>
  <si>
    <t>ACC00250</t>
  </si>
  <si>
    <t>T001514</t>
  </si>
  <si>
    <t>ACC00525</t>
  </si>
  <si>
    <t>T001515</t>
  </si>
  <si>
    <t>T001516</t>
  </si>
  <si>
    <t>T001517</t>
  </si>
  <si>
    <t>T001518</t>
  </si>
  <si>
    <t>T001519</t>
  </si>
  <si>
    <t>ACC00256</t>
  </si>
  <si>
    <t>T001520</t>
  </si>
  <si>
    <t>T001521</t>
  </si>
  <si>
    <t>T001522</t>
  </si>
  <si>
    <t>ACC00658</t>
  </si>
  <si>
    <t>T001523</t>
  </si>
  <si>
    <t>T001524</t>
  </si>
  <si>
    <t>T001525</t>
  </si>
  <si>
    <t>T001526</t>
  </si>
  <si>
    <t>ACC00298</t>
  </si>
  <si>
    <t>T001527</t>
  </si>
  <si>
    <t>T001528</t>
  </si>
  <si>
    <t>T001529</t>
  </si>
  <si>
    <t>T001530</t>
  </si>
  <si>
    <t>T001531</t>
  </si>
  <si>
    <t>T001532</t>
  </si>
  <si>
    <t>T001533</t>
  </si>
  <si>
    <t>T001534</t>
  </si>
  <si>
    <t>ACC00706</t>
  </si>
  <si>
    <t>T001535</t>
  </si>
  <si>
    <t>T001536</t>
  </si>
  <si>
    <t>T001537</t>
  </si>
  <si>
    <t>T001538</t>
  </si>
  <si>
    <t>T001539</t>
  </si>
  <si>
    <t>ACC00491</t>
  </si>
  <si>
    <t>T001540</t>
  </si>
  <si>
    <t>T001541</t>
  </si>
  <si>
    <t>T001542</t>
  </si>
  <si>
    <t>T001543</t>
  </si>
  <si>
    <t>T001544</t>
  </si>
  <si>
    <t>T001545</t>
  </si>
  <si>
    <t>T001546</t>
  </si>
  <si>
    <t>T001547</t>
  </si>
  <si>
    <t>T001548</t>
  </si>
  <si>
    <t>ACC00697</t>
  </si>
  <si>
    <t>T001549</t>
  </si>
  <si>
    <t>ACC00646</t>
  </si>
  <si>
    <t>T001550</t>
  </si>
  <si>
    <t>T001551</t>
  </si>
  <si>
    <t>T001552</t>
  </si>
  <si>
    <t>T001553</t>
  </si>
  <si>
    <t>ACC00202</t>
  </si>
  <si>
    <t>T001554</t>
  </si>
  <si>
    <t>T001555</t>
  </si>
  <si>
    <t>T001556</t>
  </si>
  <si>
    <t>T001557</t>
  </si>
  <si>
    <t>T001558</t>
  </si>
  <si>
    <t>T001559</t>
  </si>
  <si>
    <t>T001560</t>
  </si>
  <si>
    <t>T001561</t>
  </si>
  <si>
    <t>T001562</t>
  </si>
  <si>
    <t>T001563</t>
  </si>
  <si>
    <t>T001564</t>
  </si>
  <si>
    <t>T001565</t>
  </si>
  <si>
    <t>T001566</t>
  </si>
  <si>
    <t>T001567</t>
  </si>
  <si>
    <t>T001568</t>
  </si>
  <si>
    <t>T001569</t>
  </si>
  <si>
    <t>ACC00370</t>
  </si>
  <si>
    <t>T001570</t>
  </si>
  <si>
    <t>T001571</t>
  </si>
  <si>
    <t>T001572</t>
  </si>
  <si>
    <t>T001573</t>
  </si>
  <si>
    <t>T001574</t>
  </si>
  <si>
    <t>T001575</t>
  </si>
  <si>
    <t>ACC00026</t>
  </si>
  <si>
    <t>T001576</t>
  </si>
  <si>
    <t>T001577</t>
  </si>
  <si>
    <t>T001578</t>
  </si>
  <si>
    <t>T001579</t>
  </si>
  <si>
    <t>T001580</t>
  </si>
  <si>
    <t>T001581</t>
  </si>
  <si>
    <t>T001582</t>
  </si>
  <si>
    <t>T001583</t>
  </si>
  <si>
    <t>T001584</t>
  </si>
  <si>
    <t>T001585</t>
  </si>
  <si>
    <t>T001586</t>
  </si>
  <si>
    <t>T001587</t>
  </si>
  <si>
    <t>T001588</t>
  </si>
  <si>
    <t>T001589</t>
  </si>
  <si>
    <t>T001590</t>
  </si>
  <si>
    <t>T001591</t>
  </si>
  <si>
    <t>T001592</t>
  </si>
  <si>
    <t>T001593</t>
  </si>
  <si>
    <t>T001594</t>
  </si>
  <si>
    <t>T001595</t>
  </si>
  <si>
    <t>T001596</t>
  </si>
  <si>
    <t>ACC00284</t>
  </si>
  <si>
    <t>T001597</t>
  </si>
  <si>
    <t>T001598</t>
  </si>
  <si>
    <t>T001599</t>
  </si>
  <si>
    <t>T001600</t>
  </si>
  <si>
    <t>T001601</t>
  </si>
  <si>
    <t>ACC00609</t>
  </si>
  <si>
    <t>T001602</t>
  </si>
  <si>
    <t>T001603</t>
  </si>
  <si>
    <t>T001604</t>
  </si>
  <si>
    <t>T001605</t>
  </si>
  <si>
    <t>T001606</t>
  </si>
  <si>
    <t>ACC00127</t>
  </si>
  <si>
    <t>T001607</t>
  </si>
  <si>
    <t>T001608</t>
  </si>
  <si>
    <t>ACC00243</t>
  </si>
  <si>
    <t>T001609</t>
  </si>
  <si>
    <t>T001610</t>
  </si>
  <si>
    <t>T001611</t>
  </si>
  <si>
    <t>T001612</t>
  </si>
  <si>
    <t>T001613</t>
  </si>
  <si>
    <t>T001614</t>
  </si>
  <si>
    <t>T001615</t>
  </si>
  <si>
    <t>T001616</t>
  </si>
  <si>
    <t>T001617</t>
  </si>
  <si>
    <t>T001618</t>
  </si>
  <si>
    <t>T001619</t>
  </si>
  <si>
    <t>T001620</t>
  </si>
  <si>
    <t>T001621</t>
  </si>
  <si>
    <t>T001622</t>
  </si>
  <si>
    <t>T001623</t>
  </si>
  <si>
    <t>T001624</t>
  </si>
  <si>
    <t>T001625</t>
  </si>
  <si>
    <t>T001626</t>
  </si>
  <si>
    <t>T001627</t>
  </si>
  <si>
    <t>T001628</t>
  </si>
  <si>
    <t>T001629</t>
  </si>
  <si>
    <t>T001630</t>
  </si>
  <si>
    <t>ACC00429</t>
  </si>
  <si>
    <t>T001631</t>
  </si>
  <si>
    <t>T001632</t>
  </si>
  <si>
    <t>T001633</t>
  </si>
  <si>
    <t>T001634</t>
  </si>
  <si>
    <t>T001635</t>
  </si>
  <si>
    <t>T001636</t>
  </si>
  <si>
    <t>T001637</t>
  </si>
  <si>
    <t>T001638</t>
  </si>
  <si>
    <t>T001639</t>
  </si>
  <si>
    <t>T001640</t>
  </si>
  <si>
    <t>ACC00036</t>
  </si>
  <si>
    <t>T001641</t>
  </si>
  <si>
    <t>T001642</t>
  </si>
  <si>
    <t>ACC00641</t>
  </si>
  <si>
    <t>T001643</t>
  </si>
  <si>
    <t>T001644</t>
  </si>
  <si>
    <t>T001645</t>
  </si>
  <si>
    <t>T001646</t>
  </si>
  <si>
    <t>T001647</t>
  </si>
  <si>
    <t>T001648</t>
  </si>
  <si>
    <t>T001649</t>
  </si>
  <si>
    <t>T001650</t>
  </si>
  <si>
    <t>T001651</t>
  </si>
  <si>
    <t>ACC00709</t>
  </si>
  <si>
    <t>T001652</t>
  </si>
  <si>
    <t>T001653</t>
  </si>
  <si>
    <t>T001654</t>
  </si>
  <si>
    <t>T001655</t>
  </si>
  <si>
    <t>T001656</t>
  </si>
  <si>
    <t>T001657</t>
  </si>
  <si>
    <t>ACC00531</t>
  </si>
  <si>
    <t>T001658</t>
  </si>
  <si>
    <t>T001659</t>
  </si>
  <si>
    <t>T001660</t>
  </si>
  <si>
    <t>T001661</t>
  </si>
  <si>
    <t>T001662</t>
  </si>
  <si>
    <t>T001663</t>
  </si>
  <si>
    <t>T001664</t>
  </si>
  <si>
    <t>T001665</t>
  </si>
  <si>
    <t>ACC00151</t>
  </si>
  <si>
    <t>T001666</t>
  </si>
  <si>
    <t>T001667</t>
  </si>
  <si>
    <t>T001668</t>
  </si>
  <si>
    <t>T001669</t>
  </si>
  <si>
    <t>T001670</t>
  </si>
  <si>
    <t>T001671</t>
  </si>
  <si>
    <t>T001672</t>
  </si>
  <si>
    <t>T001673</t>
  </si>
  <si>
    <t>ACC00748</t>
  </si>
  <si>
    <t>T001674</t>
  </si>
  <si>
    <t>T001675</t>
  </si>
  <si>
    <t>T001676</t>
  </si>
  <si>
    <t>T001677</t>
  </si>
  <si>
    <t>T001678</t>
  </si>
  <si>
    <t>T001679</t>
  </si>
  <si>
    <t>T001680</t>
  </si>
  <si>
    <t>ACC00669</t>
  </si>
  <si>
    <t>T001681</t>
  </si>
  <si>
    <t>T001682</t>
  </si>
  <si>
    <t>T001683</t>
  </si>
  <si>
    <t>T001684</t>
  </si>
  <si>
    <t>T001685</t>
  </si>
  <si>
    <t>T001686</t>
  </si>
  <si>
    <t>ACC00367</t>
  </si>
  <si>
    <t>T001687</t>
  </si>
  <si>
    <t>T001688</t>
  </si>
  <si>
    <t>T001689</t>
  </si>
  <si>
    <t>T001690</t>
  </si>
  <si>
    <t>T001691</t>
  </si>
  <si>
    <t>T001692</t>
  </si>
  <si>
    <t>T001693</t>
  </si>
  <si>
    <t>T001694</t>
  </si>
  <si>
    <t>ACC00683</t>
  </si>
  <si>
    <t>T001695</t>
  </si>
  <si>
    <t>T001696</t>
  </si>
  <si>
    <t>ACC00190</t>
  </si>
  <si>
    <t>T001697</t>
  </si>
  <si>
    <t>T001698</t>
  </si>
  <si>
    <t>ACC00484</t>
  </si>
  <si>
    <t>T001699</t>
  </si>
  <si>
    <t>T001700</t>
  </si>
  <si>
    <t>T001701</t>
  </si>
  <si>
    <t>T001702</t>
  </si>
  <si>
    <t>T001703</t>
  </si>
  <si>
    <t>T001704</t>
  </si>
  <si>
    <t>ACC00605</t>
  </si>
  <si>
    <t>T001705</t>
  </si>
  <si>
    <t>T001706</t>
  </si>
  <si>
    <t>T001707</t>
  </si>
  <si>
    <t>T001708</t>
  </si>
  <si>
    <t>T001709</t>
  </si>
  <si>
    <t>T001710</t>
  </si>
  <si>
    <t>T001711</t>
  </si>
  <si>
    <t>T001712</t>
  </si>
  <si>
    <t>T001713</t>
  </si>
  <si>
    <t>T001714</t>
  </si>
  <si>
    <t>T001715</t>
  </si>
  <si>
    <t>T001716</t>
  </si>
  <si>
    <t>T001717</t>
  </si>
  <si>
    <t>T001718</t>
  </si>
  <si>
    <t>T001719</t>
  </si>
  <si>
    <t>T001720</t>
  </si>
  <si>
    <t>T001721</t>
  </si>
  <si>
    <t>T001722</t>
  </si>
  <si>
    <t>T001723</t>
  </si>
  <si>
    <t>T001724</t>
  </si>
  <si>
    <t>T001725</t>
  </si>
  <si>
    <t>T001726</t>
  </si>
  <si>
    <t>T001727</t>
  </si>
  <si>
    <t>T001728</t>
  </si>
  <si>
    <t>T001729</t>
  </si>
  <si>
    <t>T001730</t>
  </si>
  <si>
    <t>T001731</t>
  </si>
  <si>
    <t>T001732</t>
  </si>
  <si>
    <t>T001733</t>
  </si>
  <si>
    <t>T001734</t>
  </si>
  <si>
    <t>T001735</t>
  </si>
  <si>
    <t>T001736</t>
  </si>
  <si>
    <t>T001737</t>
  </si>
  <si>
    <t>T001738</t>
  </si>
  <si>
    <t>T001739</t>
  </si>
  <si>
    <t>ACC00394</t>
  </si>
  <si>
    <t>T001740</t>
  </si>
  <si>
    <t>T001741</t>
  </si>
  <si>
    <t>T001742</t>
  </si>
  <si>
    <t>T001743</t>
  </si>
  <si>
    <t>T001744</t>
  </si>
  <si>
    <t>T001745</t>
  </si>
  <si>
    <t>T001746</t>
  </si>
  <si>
    <t>T001747</t>
  </si>
  <si>
    <t>T001748</t>
  </si>
  <si>
    <t>T001749</t>
  </si>
  <si>
    <t>T001750</t>
  </si>
  <si>
    <t>T001751</t>
  </si>
  <si>
    <t>ACC00716</t>
  </si>
  <si>
    <t>T001752</t>
  </si>
  <si>
    <t>ACC00779</t>
  </si>
  <si>
    <t>T001753</t>
  </si>
  <si>
    <t>ACC00514</t>
  </si>
  <si>
    <t>T001754</t>
  </si>
  <si>
    <t>T001755</t>
  </si>
  <si>
    <t>T001756</t>
  </si>
  <si>
    <t>T001757</t>
  </si>
  <si>
    <t>T001758</t>
  </si>
  <si>
    <t>T001759</t>
  </si>
  <si>
    <t>T001760</t>
  </si>
  <si>
    <t>T001761</t>
  </si>
  <si>
    <t>T001762</t>
  </si>
  <si>
    <t>ACC00212</t>
  </si>
  <si>
    <t>T001763</t>
  </si>
  <si>
    <t>ACC00665</t>
  </si>
  <si>
    <t>T001764</t>
  </si>
  <si>
    <t>T001765</t>
  </si>
  <si>
    <t>T001766</t>
  </si>
  <si>
    <t>T001767</t>
  </si>
  <si>
    <t>T001768</t>
  </si>
  <si>
    <t>T001769</t>
  </si>
  <si>
    <t>T001770</t>
  </si>
  <si>
    <t>T001771</t>
  </si>
  <si>
    <t>T001772</t>
  </si>
  <si>
    <t>T001773</t>
  </si>
  <si>
    <t>T001774</t>
  </si>
  <si>
    <t>T001775</t>
  </si>
  <si>
    <t>T001776</t>
  </si>
  <si>
    <t>T001777</t>
  </si>
  <si>
    <t>T001778</t>
  </si>
  <si>
    <t>ACC00505</t>
  </si>
  <si>
    <t>T001779</t>
  </si>
  <si>
    <t>T001780</t>
  </si>
  <si>
    <t>T001781</t>
  </si>
  <si>
    <t>T001782</t>
  </si>
  <si>
    <t>T001783</t>
  </si>
  <si>
    <t>T001784</t>
  </si>
  <si>
    <t>T001785</t>
  </si>
  <si>
    <t>T001786</t>
  </si>
  <si>
    <t>T001787</t>
  </si>
  <si>
    <t>T001788</t>
  </si>
  <si>
    <t>T001789</t>
  </si>
  <si>
    <t>T001790</t>
  </si>
  <si>
    <t>T001791</t>
  </si>
  <si>
    <t>T001792</t>
  </si>
  <si>
    <t>T001793</t>
  </si>
  <si>
    <t>T001794</t>
  </si>
  <si>
    <t>T001795</t>
  </si>
  <si>
    <t>T001796</t>
  </si>
  <si>
    <t>T001797</t>
  </si>
  <si>
    <t>T001798</t>
  </si>
  <si>
    <t>T001799</t>
  </si>
  <si>
    <t>T001800</t>
  </si>
  <si>
    <t>T001801</t>
  </si>
  <si>
    <t>T001802</t>
  </si>
  <si>
    <t>T001803</t>
  </si>
  <si>
    <t>ACC00162</t>
  </si>
  <si>
    <t>T001804</t>
  </si>
  <si>
    <t>T001805</t>
  </si>
  <si>
    <t>T001806</t>
  </si>
  <si>
    <t>T001807</t>
  </si>
  <si>
    <t>ACC00071</t>
  </si>
  <si>
    <t>T001808</t>
  </si>
  <si>
    <t>T001809</t>
  </si>
  <si>
    <t>T001810</t>
  </si>
  <si>
    <t>T001811</t>
  </si>
  <si>
    <t>T001812</t>
  </si>
  <si>
    <t>T001813</t>
  </si>
  <si>
    <t>T001814</t>
  </si>
  <si>
    <t>T001815</t>
  </si>
  <si>
    <t>T001816</t>
  </si>
  <si>
    <t>T001817</t>
  </si>
  <si>
    <t>T001818</t>
  </si>
  <si>
    <t>T001819</t>
  </si>
  <si>
    <t>ACC00263</t>
  </si>
  <si>
    <t>T001820</t>
  </si>
  <si>
    <t>T001821</t>
  </si>
  <si>
    <t>T001822</t>
  </si>
  <si>
    <t>T001823</t>
  </si>
  <si>
    <t>T001824</t>
  </si>
  <si>
    <t>T001825</t>
  </si>
  <si>
    <t>T001826</t>
  </si>
  <si>
    <t>T001827</t>
  </si>
  <si>
    <t>T001828</t>
  </si>
  <si>
    <t>T001829</t>
  </si>
  <si>
    <t>T001830</t>
  </si>
  <si>
    <t>T001831</t>
  </si>
  <si>
    <t>T001832</t>
  </si>
  <si>
    <t>T001833</t>
  </si>
  <si>
    <t>ACC00035</t>
  </si>
  <si>
    <t>T001834</t>
  </si>
  <si>
    <t>T001835</t>
  </si>
  <si>
    <t>T001836</t>
  </si>
  <si>
    <t>T001837</t>
  </si>
  <si>
    <t>T001838</t>
  </si>
  <si>
    <t>T001839</t>
  </si>
  <si>
    <t>ACC00595</t>
  </si>
  <si>
    <t>T001840</t>
  </si>
  <si>
    <t>T001841</t>
  </si>
  <si>
    <t>T001842</t>
  </si>
  <si>
    <t>T001843</t>
  </si>
  <si>
    <t>T001844</t>
  </si>
  <si>
    <t>ACC00319</t>
  </si>
  <si>
    <t>T001845</t>
  </si>
  <si>
    <t>T001846</t>
  </si>
  <si>
    <t>T001847</t>
  </si>
  <si>
    <t>T001848</t>
  </si>
  <si>
    <t>T001849</t>
  </si>
  <si>
    <t>T001850</t>
  </si>
  <si>
    <t>T001851</t>
  </si>
  <si>
    <t>T001852</t>
  </si>
  <si>
    <t>T001853</t>
  </si>
  <si>
    <t>T001854</t>
  </si>
  <si>
    <t>T001855</t>
  </si>
  <si>
    <t>T001856</t>
  </si>
  <si>
    <t>T001857</t>
  </si>
  <si>
    <t>T001858</t>
  </si>
  <si>
    <t>T001859</t>
  </si>
  <si>
    <t>T001860</t>
  </si>
  <si>
    <t>T001861</t>
  </si>
  <si>
    <t>T001862</t>
  </si>
  <si>
    <t>T001863</t>
  </si>
  <si>
    <t>T001864</t>
  </si>
  <si>
    <t>T001865</t>
  </si>
  <si>
    <t>T001866</t>
  </si>
  <si>
    <t>T001867</t>
  </si>
  <si>
    <t>T001868</t>
  </si>
  <si>
    <t>ACC00340</t>
  </si>
  <si>
    <t>T001869</t>
  </si>
  <si>
    <t>T001870</t>
  </si>
  <si>
    <t>ACC00354</t>
  </si>
  <si>
    <t>T001871</t>
  </si>
  <si>
    <t>ACC00075</t>
  </si>
  <si>
    <t>T001872</t>
  </si>
  <si>
    <t>T001873</t>
  </si>
  <si>
    <t>T001874</t>
  </si>
  <si>
    <t>T001875</t>
  </si>
  <si>
    <t>T001876</t>
  </si>
  <si>
    <t>T001877</t>
  </si>
  <si>
    <t>T001878</t>
  </si>
  <si>
    <t>T001879</t>
  </si>
  <si>
    <t>T001880</t>
  </si>
  <si>
    <t>T001881</t>
  </si>
  <si>
    <t>T001882</t>
  </si>
  <si>
    <t>T001883</t>
  </si>
  <si>
    <t>T001884</t>
  </si>
  <si>
    <t>T001885</t>
  </si>
  <si>
    <t>ACC00507</t>
  </si>
  <si>
    <t>T001886</t>
  </si>
  <si>
    <t>T001887</t>
  </si>
  <si>
    <t>T001888</t>
  </si>
  <si>
    <t>T001889</t>
  </si>
  <si>
    <t>T001890</t>
  </si>
  <si>
    <t>T001891</t>
  </si>
  <si>
    <t>T001892</t>
  </si>
  <si>
    <t>T001893</t>
  </si>
  <si>
    <t>T001894</t>
  </si>
  <si>
    <t>T001895</t>
  </si>
  <si>
    <t>T001896</t>
  </si>
  <si>
    <t>T001897</t>
  </si>
  <si>
    <t>T001898</t>
  </si>
  <si>
    <t>ACC00758</t>
  </si>
  <si>
    <t>T001899</t>
  </si>
  <si>
    <t>T001900</t>
  </si>
  <si>
    <t>T001901</t>
  </si>
  <si>
    <t>T001902</t>
  </si>
  <si>
    <t>T001903</t>
  </si>
  <si>
    <t>T001904</t>
  </si>
  <si>
    <t>T001905</t>
  </si>
  <si>
    <t>T001906</t>
  </si>
  <si>
    <t>T001907</t>
  </si>
  <si>
    <t>T001908</t>
  </si>
  <si>
    <t>T001909</t>
  </si>
  <si>
    <t>T001910</t>
  </si>
  <si>
    <t>T001911</t>
  </si>
  <si>
    <t>T001912</t>
  </si>
  <si>
    <t>T001913</t>
  </si>
  <si>
    <t>T001914</t>
  </si>
  <si>
    <t>T001915</t>
  </si>
  <si>
    <t>ACC00398</t>
  </si>
  <si>
    <t>T001916</t>
  </si>
  <si>
    <t>T001917</t>
  </si>
  <si>
    <t>T001918</t>
  </si>
  <si>
    <t>T001919</t>
  </si>
  <si>
    <t>T001920</t>
  </si>
  <si>
    <t>T001921</t>
  </si>
  <si>
    <t>T001922</t>
  </si>
  <si>
    <t>T001923</t>
  </si>
  <si>
    <t>T001924</t>
  </si>
  <si>
    <t>T001925</t>
  </si>
  <si>
    <t>ACC00526</t>
  </si>
  <si>
    <t>T001926</t>
  </si>
  <si>
    <t>T001927</t>
  </si>
  <si>
    <t>T001928</t>
  </si>
  <si>
    <t>T001929</t>
  </si>
  <si>
    <t>T001930</t>
  </si>
  <si>
    <t>T001931</t>
  </si>
  <si>
    <t>T001932</t>
  </si>
  <si>
    <t>T001933</t>
  </si>
  <si>
    <t>T001934</t>
  </si>
  <si>
    <t>T001935</t>
  </si>
  <si>
    <t>T001936</t>
  </si>
  <si>
    <t>T001937</t>
  </si>
  <si>
    <t>T001938</t>
  </si>
  <si>
    <t>T001939</t>
  </si>
  <si>
    <t>T001940</t>
  </si>
  <si>
    <t>ACC00407</t>
  </si>
  <si>
    <t>T001941</t>
  </si>
  <si>
    <t>T001942</t>
  </si>
  <si>
    <t>T001943</t>
  </si>
  <si>
    <t>T001944</t>
  </si>
  <si>
    <t>T001945</t>
  </si>
  <si>
    <t>T001946</t>
  </si>
  <si>
    <t>T001947</t>
  </si>
  <si>
    <t>T001948</t>
  </si>
  <si>
    <t>T001949</t>
  </si>
  <si>
    <t>T001950</t>
  </si>
  <si>
    <t>T001951</t>
  </si>
  <si>
    <t>T001952</t>
  </si>
  <si>
    <t>T001953</t>
  </si>
  <si>
    <t>T001954</t>
  </si>
  <si>
    <t>T001955</t>
  </si>
  <si>
    <t>T001956</t>
  </si>
  <si>
    <t>T001957</t>
  </si>
  <si>
    <t>T001958</t>
  </si>
  <si>
    <t>T001959</t>
  </si>
  <si>
    <t>T001960</t>
  </si>
  <si>
    <t>T001961</t>
  </si>
  <si>
    <t>T001962</t>
  </si>
  <si>
    <t>T001963</t>
  </si>
  <si>
    <t>T001964</t>
  </si>
  <si>
    <t>T001965</t>
  </si>
  <si>
    <t>T001966</t>
  </si>
  <si>
    <t>T001967</t>
  </si>
  <si>
    <t>T001968</t>
  </si>
  <si>
    <t>T001969</t>
  </si>
  <si>
    <t>T001970</t>
  </si>
  <si>
    <t>T001971</t>
  </si>
  <si>
    <t>T001972</t>
  </si>
  <si>
    <t>T001973</t>
  </si>
  <si>
    <t>T001974</t>
  </si>
  <si>
    <t>T001975</t>
  </si>
  <si>
    <t>T001976</t>
  </si>
  <si>
    <t>T001977</t>
  </si>
  <si>
    <t>T001978</t>
  </si>
  <si>
    <t>T001979</t>
  </si>
  <si>
    <t>T001980</t>
  </si>
  <si>
    <t>T001981</t>
  </si>
  <si>
    <t>T001982</t>
  </si>
  <si>
    <t>ACC00378</t>
  </si>
  <si>
    <t>T001983</t>
  </si>
  <si>
    <t>T001984</t>
  </si>
  <si>
    <t>T001985</t>
  </si>
  <si>
    <t>T001986</t>
  </si>
  <si>
    <t>T001987</t>
  </si>
  <si>
    <t>T001988</t>
  </si>
  <si>
    <t>T001989</t>
  </si>
  <si>
    <t>T001990</t>
  </si>
  <si>
    <t>T001991</t>
  </si>
  <si>
    <t>T001992</t>
  </si>
  <si>
    <t>T001993</t>
  </si>
  <si>
    <t>T001994</t>
  </si>
  <si>
    <t>T001995</t>
  </si>
  <si>
    <t>T001996</t>
  </si>
  <si>
    <t>T001997</t>
  </si>
  <si>
    <t>T001998</t>
  </si>
  <si>
    <t>ACC00034</t>
  </si>
  <si>
    <t>T001999</t>
  </si>
  <si>
    <t>T002000</t>
  </si>
  <si>
    <t>T002001</t>
  </si>
  <si>
    <t>T002002</t>
  </si>
  <si>
    <t>T002003</t>
  </si>
  <si>
    <t>T002004</t>
  </si>
  <si>
    <t>T002005</t>
  </si>
  <si>
    <t>T002006</t>
  </si>
  <si>
    <t>T002007</t>
  </si>
  <si>
    <t>T002008</t>
  </si>
  <si>
    <t>T002009</t>
  </si>
  <si>
    <t>T002010</t>
  </si>
  <si>
    <t>ACC00593</t>
  </si>
  <si>
    <t>T002011</t>
  </si>
  <si>
    <t>T002012</t>
  </si>
  <si>
    <t>T002013</t>
  </si>
  <si>
    <t>T002014</t>
  </si>
  <si>
    <t>T002015</t>
  </si>
  <si>
    <t>T002016</t>
  </si>
  <si>
    <t>T002017</t>
  </si>
  <si>
    <t>T002018</t>
  </si>
  <si>
    <t>T002019</t>
  </si>
  <si>
    <t>T002020</t>
  </si>
  <si>
    <t>T002021</t>
  </si>
  <si>
    <t>T002022</t>
  </si>
  <si>
    <t>T002023</t>
  </si>
  <si>
    <t>T002024</t>
  </si>
  <si>
    <t>ACC00360</t>
  </si>
  <si>
    <t>T002025</t>
  </si>
  <si>
    <t>T002026</t>
  </si>
  <si>
    <t>T002027</t>
  </si>
  <si>
    <t>T002028</t>
  </si>
  <si>
    <t>T002029</t>
  </si>
  <si>
    <t>ACC00563</t>
  </si>
  <si>
    <t>T002030</t>
  </si>
  <si>
    <t>T002031</t>
  </si>
  <si>
    <t>T002032</t>
  </si>
  <si>
    <t>T002033</t>
  </si>
  <si>
    <t>T002034</t>
  </si>
  <si>
    <t>T002035</t>
  </si>
  <si>
    <t>T002036</t>
  </si>
  <si>
    <t>T002037</t>
  </si>
  <si>
    <t>T002038</t>
  </si>
  <si>
    <t>T002039</t>
  </si>
  <si>
    <t>T002040</t>
  </si>
  <si>
    <t>T002041</t>
  </si>
  <si>
    <t>T002042</t>
  </si>
  <si>
    <t>T002043</t>
  </si>
  <si>
    <t>T002044</t>
  </si>
  <si>
    <t>T002045</t>
  </si>
  <si>
    <t>T002046</t>
  </si>
  <si>
    <t>T002047</t>
  </si>
  <si>
    <t>T002048</t>
  </si>
  <si>
    <t>T002049</t>
  </si>
  <si>
    <t>T002050</t>
  </si>
  <si>
    <t>T002051</t>
  </si>
  <si>
    <t>T002052</t>
  </si>
  <si>
    <t>T002053</t>
  </si>
  <si>
    <t>T002054</t>
  </si>
  <si>
    <t>T002055</t>
  </si>
  <si>
    <t>T002056</t>
  </si>
  <si>
    <t>T002057</t>
  </si>
  <si>
    <t>T002058</t>
  </si>
  <si>
    <t>T002059</t>
  </si>
  <si>
    <t>T002060</t>
  </si>
  <si>
    <t>T002061</t>
  </si>
  <si>
    <t>T002062</t>
  </si>
  <si>
    <t>T002063</t>
  </si>
  <si>
    <t>T002064</t>
  </si>
  <si>
    <t>T002065</t>
  </si>
  <si>
    <t>T002066</t>
  </si>
  <si>
    <t>T002067</t>
  </si>
  <si>
    <t>T002068</t>
  </si>
  <si>
    <t>T002069</t>
  </si>
  <si>
    <t>T002070</t>
  </si>
  <si>
    <t>T002071</t>
  </si>
  <si>
    <t>T002072</t>
  </si>
  <si>
    <t>T002073</t>
  </si>
  <si>
    <t>T002074</t>
  </si>
  <si>
    <t>T002075</t>
  </si>
  <si>
    <t>T002076</t>
  </si>
  <si>
    <t>T002077</t>
  </si>
  <si>
    <t>T002078</t>
  </si>
  <si>
    <t>T002079</t>
  </si>
  <si>
    <t>T002080</t>
  </si>
  <si>
    <t>T002081</t>
  </si>
  <si>
    <t>ACC00724</t>
  </si>
  <si>
    <t>T002082</t>
  </si>
  <si>
    <t>T002083</t>
  </si>
  <si>
    <t>T002084</t>
  </si>
  <si>
    <t>T002085</t>
  </si>
  <si>
    <t>T002086</t>
  </si>
  <si>
    <t>ACC00252</t>
  </si>
  <si>
    <t>T002087</t>
  </si>
  <si>
    <t>T002088</t>
  </si>
  <si>
    <t>T002089</t>
  </si>
  <si>
    <t>T002090</t>
  </si>
  <si>
    <t>T002091</t>
  </si>
  <si>
    <t>T002092</t>
  </si>
  <si>
    <t>T002093</t>
  </si>
  <si>
    <t>T002094</t>
  </si>
  <si>
    <t>T002095</t>
  </si>
  <si>
    <t>T002096</t>
  </si>
  <si>
    <t>T002097</t>
  </si>
  <si>
    <t>T002098</t>
  </si>
  <si>
    <t>T002099</t>
  </si>
  <si>
    <t>ACC00509</t>
  </si>
  <si>
    <t>T002100</t>
  </si>
  <si>
    <t>ACC00546</t>
  </si>
  <si>
    <t>T002101</t>
  </si>
  <si>
    <t>T002102</t>
  </si>
  <si>
    <t>T002103</t>
  </si>
  <si>
    <t>T002104</t>
  </si>
  <si>
    <t>T002105</t>
  </si>
  <si>
    <t>T002106</t>
  </si>
  <si>
    <t>T002107</t>
  </si>
  <si>
    <t>T002108</t>
  </si>
  <si>
    <t>T002109</t>
  </si>
  <si>
    <t>T002110</t>
  </si>
  <si>
    <t>ACC00251</t>
  </si>
  <si>
    <t>T002111</t>
  </si>
  <si>
    <t>T002112</t>
  </si>
  <si>
    <t>T002113</t>
  </si>
  <si>
    <t>T002114</t>
  </si>
  <si>
    <t>T002115</t>
  </si>
  <si>
    <t>T002116</t>
  </si>
  <si>
    <t>T002117</t>
  </si>
  <si>
    <t>T002118</t>
  </si>
  <si>
    <t>T002119</t>
  </si>
  <si>
    <t>ACC00765</t>
  </si>
  <si>
    <t>T002120</t>
  </si>
  <si>
    <t>T002121</t>
  </si>
  <si>
    <t>T002122</t>
  </si>
  <si>
    <t>T002123</t>
  </si>
  <si>
    <t>T002124</t>
  </si>
  <si>
    <t>T002125</t>
  </si>
  <si>
    <t>T002126</t>
  </si>
  <si>
    <t>T002127</t>
  </si>
  <si>
    <t>T002128</t>
  </si>
  <si>
    <t>T002129</t>
  </si>
  <si>
    <t>T002130</t>
  </si>
  <si>
    <t>T002131</t>
  </si>
  <si>
    <t>T002132</t>
  </si>
  <si>
    <t>T002133</t>
  </si>
  <si>
    <t>T002134</t>
  </si>
  <si>
    <t>T002135</t>
  </si>
  <si>
    <t>T002136</t>
  </si>
  <si>
    <t>T002137</t>
  </si>
  <si>
    <t>T002138</t>
  </si>
  <si>
    <t>T002139</t>
  </si>
  <si>
    <t>T002140</t>
  </si>
  <si>
    <t>T002141</t>
  </si>
  <si>
    <t>T002142</t>
  </si>
  <si>
    <t>T002143</t>
  </si>
  <si>
    <t>T002144</t>
  </si>
  <si>
    <t>T002145</t>
  </si>
  <si>
    <t>T002146</t>
  </si>
  <si>
    <t>T002147</t>
  </si>
  <si>
    <t>T002148</t>
  </si>
  <si>
    <t>T002149</t>
  </si>
  <si>
    <t>T002150</t>
  </si>
  <si>
    <t>T002151</t>
  </si>
  <si>
    <t>T002152</t>
  </si>
  <si>
    <t>T002153</t>
  </si>
  <si>
    <t>ACC00424</t>
  </si>
  <si>
    <t>T002154</t>
  </si>
  <si>
    <t>T002155</t>
  </si>
  <si>
    <t>T002156</t>
  </si>
  <si>
    <t>T002157</t>
  </si>
  <si>
    <t>T002158</t>
  </si>
  <si>
    <t>T002159</t>
  </si>
  <si>
    <t>T002160</t>
  </si>
  <si>
    <t>T002161</t>
  </si>
  <si>
    <t>ACC00159</t>
  </si>
  <si>
    <t>T002162</t>
  </si>
  <si>
    <t>T002163</t>
  </si>
  <si>
    <t>T002164</t>
  </si>
  <si>
    <t>T002165</t>
  </si>
  <si>
    <t>T002166</t>
  </si>
  <si>
    <t>T002167</t>
  </si>
  <si>
    <t>T002168</t>
  </si>
  <si>
    <t>T002169</t>
  </si>
  <si>
    <t>T002170</t>
  </si>
  <si>
    <t>T002171</t>
  </si>
  <si>
    <t>ACC00460</t>
  </si>
  <si>
    <t>T002172</t>
  </si>
  <si>
    <t>T002173</t>
  </si>
  <si>
    <t>ACC00304</t>
  </si>
  <si>
    <t>T002174</t>
  </si>
  <si>
    <t>T002175</t>
  </si>
  <si>
    <t>T002176</t>
  </si>
  <si>
    <t>ACC00182</t>
  </si>
  <si>
    <t>T002177</t>
  </si>
  <si>
    <t>T002178</t>
  </si>
  <si>
    <t>T002179</t>
  </si>
  <si>
    <t>T002180</t>
  </si>
  <si>
    <t>T002181</t>
  </si>
  <si>
    <t>T002182</t>
  </si>
  <si>
    <t>T002183</t>
  </si>
  <si>
    <t>T002184</t>
  </si>
  <si>
    <t>T002185</t>
  </si>
  <si>
    <t>T002186</t>
  </si>
  <si>
    <t>T002187</t>
  </si>
  <si>
    <t>T002188</t>
  </si>
  <si>
    <t>T002189</t>
  </si>
  <si>
    <t>T002190</t>
  </si>
  <si>
    <t>T002191</t>
  </si>
  <si>
    <t>T002192</t>
  </si>
  <si>
    <t>T002193</t>
  </si>
  <si>
    <t>T002194</t>
  </si>
  <si>
    <t>T002195</t>
  </si>
  <si>
    <t>T002196</t>
  </si>
  <si>
    <t>T002197</t>
  </si>
  <si>
    <t>T002198</t>
  </si>
  <si>
    <t>T002199</t>
  </si>
  <si>
    <t>T002200</t>
  </si>
  <si>
    <t>T002201</t>
  </si>
  <si>
    <t>T002202</t>
  </si>
  <si>
    <t>T002203</t>
  </si>
  <si>
    <t>T002204</t>
  </si>
  <si>
    <t>T002205</t>
  </si>
  <si>
    <t>T002206</t>
  </si>
  <si>
    <t>T002207</t>
  </si>
  <si>
    <t>T002208</t>
  </si>
  <si>
    <t>T002209</t>
  </si>
  <si>
    <t>T002210</t>
  </si>
  <si>
    <t>T002211</t>
  </si>
  <si>
    <t>T002212</t>
  </si>
  <si>
    <t>T002213</t>
  </si>
  <si>
    <t>T002214</t>
  </si>
  <si>
    <t>T002215</t>
  </si>
  <si>
    <t>T002216</t>
  </si>
  <si>
    <t>T002217</t>
  </si>
  <si>
    <t>ACC00764</t>
  </si>
  <si>
    <t>T002218</t>
  </si>
  <si>
    <t>ACC00140</t>
  </si>
  <si>
    <t>T002219</t>
  </si>
  <si>
    <t>T002220</t>
  </si>
  <si>
    <t>T002221</t>
  </si>
  <si>
    <t>T002222</t>
  </si>
  <si>
    <t>T002223</t>
  </si>
  <si>
    <t>T002224</t>
  </si>
  <si>
    <t>T002225</t>
  </si>
  <si>
    <t>T002226</t>
  </si>
  <si>
    <t>T002227</t>
  </si>
  <si>
    <t>ACC00559</t>
  </si>
  <si>
    <t>T002228</t>
  </si>
  <si>
    <t>ACC00005</t>
  </si>
  <si>
    <t>T002229</t>
  </si>
  <si>
    <t>T002230</t>
  </si>
  <si>
    <t>T002231</t>
  </si>
  <si>
    <t>T002232</t>
  </si>
  <si>
    <t>T002233</t>
  </si>
  <si>
    <t>T002234</t>
  </si>
  <si>
    <t>T002235</t>
  </si>
  <si>
    <t>T002236</t>
  </si>
  <si>
    <t>ACC00707</t>
  </si>
  <si>
    <t>T002237</t>
  </si>
  <si>
    <t>T002238</t>
  </si>
  <si>
    <t>T002239</t>
  </si>
  <si>
    <t>T002240</t>
  </si>
  <si>
    <t>ACC00594</t>
  </si>
  <si>
    <t>T002241</t>
  </si>
  <si>
    <t>T002242</t>
  </si>
  <si>
    <t>T002243</t>
  </si>
  <si>
    <t>T002244</t>
  </si>
  <si>
    <t>T002245</t>
  </si>
  <si>
    <t>T002246</t>
  </si>
  <si>
    <t>T002247</t>
  </si>
  <si>
    <t>T002248</t>
  </si>
  <si>
    <t>T002249</t>
  </si>
  <si>
    <t>T002250</t>
  </si>
  <si>
    <t>T002251</t>
  </si>
  <si>
    <t>T002252</t>
  </si>
  <si>
    <t>T002253</t>
  </si>
  <si>
    <t>ACC00347</t>
  </si>
  <si>
    <t>T002254</t>
  </si>
  <si>
    <t>T002255</t>
  </si>
  <si>
    <t>T002256</t>
  </si>
  <si>
    <t>T002257</t>
  </si>
  <si>
    <t>T002258</t>
  </si>
  <si>
    <t>T002259</t>
  </si>
  <si>
    <t>T002260</t>
  </si>
  <si>
    <t>T002261</t>
  </si>
  <si>
    <t>T002262</t>
  </si>
  <si>
    <t>T002263</t>
  </si>
  <si>
    <t>T002264</t>
  </si>
  <si>
    <t>T002265</t>
  </si>
  <si>
    <t>T002266</t>
  </si>
  <si>
    <t>T002267</t>
  </si>
  <si>
    <t>T002268</t>
  </si>
  <si>
    <t>T002269</t>
  </si>
  <si>
    <t>T002270</t>
  </si>
  <si>
    <t>T002271</t>
  </si>
  <si>
    <t>T002272</t>
  </si>
  <si>
    <t>T002273</t>
  </si>
  <si>
    <t>T002274</t>
  </si>
  <si>
    <t>T002275</t>
  </si>
  <si>
    <t>T002276</t>
  </si>
  <si>
    <t>T002277</t>
  </si>
  <si>
    <t>T002278</t>
  </si>
  <si>
    <t>T002279</t>
  </si>
  <si>
    <t>T002280</t>
  </si>
  <si>
    <t>T002281</t>
  </si>
  <si>
    <t>T002282</t>
  </si>
  <si>
    <t>T002283</t>
  </si>
  <si>
    <t>T002284</t>
  </si>
  <si>
    <t>T002285</t>
  </si>
  <si>
    <t>T002286</t>
  </si>
  <si>
    <t>T002287</t>
  </si>
  <si>
    <t>T002288</t>
  </si>
  <si>
    <t>T002289</t>
  </si>
  <si>
    <t>T002290</t>
  </si>
  <si>
    <t>T002291</t>
  </si>
  <si>
    <t>T002292</t>
  </si>
  <si>
    <t>T002293</t>
  </si>
  <si>
    <t>T002294</t>
  </si>
  <si>
    <t>T002295</t>
  </si>
  <si>
    <t>T002296</t>
  </si>
  <si>
    <t>T002297</t>
  </si>
  <si>
    <t>T002298</t>
  </si>
  <si>
    <t>ACC00108</t>
  </si>
  <si>
    <t>T002299</t>
  </si>
  <si>
    <t>T002300</t>
  </si>
  <si>
    <t>T002301</t>
  </si>
  <si>
    <t>T002302</t>
  </si>
  <si>
    <t>T002303</t>
  </si>
  <si>
    <t>T002304</t>
  </si>
  <si>
    <t>T002305</t>
  </si>
  <si>
    <t>ACC00116</t>
  </si>
  <si>
    <t>T002306</t>
  </si>
  <si>
    <t>T002307</t>
  </si>
  <si>
    <t>T002308</t>
  </si>
  <si>
    <t>T002309</t>
  </si>
  <si>
    <t>T002310</t>
  </si>
  <si>
    <t>T002311</t>
  </si>
  <si>
    <t>T002312</t>
  </si>
  <si>
    <t>T002313</t>
  </si>
  <si>
    <t>T002314</t>
  </si>
  <si>
    <t>T002315</t>
  </si>
  <si>
    <t>T002316</t>
  </si>
  <si>
    <t>T002317</t>
  </si>
  <si>
    <t>T002318</t>
  </si>
  <si>
    <t>T002319</t>
  </si>
  <si>
    <t>T002320</t>
  </si>
  <si>
    <t>T002321</t>
  </si>
  <si>
    <t>T002322</t>
  </si>
  <si>
    <t>T002323</t>
  </si>
  <si>
    <t>T002324</t>
  </si>
  <si>
    <t>T002325</t>
  </si>
  <si>
    <t>T002326</t>
  </si>
  <si>
    <t>T002327</t>
  </si>
  <si>
    <t>T002328</t>
  </si>
  <si>
    <t>T002329</t>
  </si>
  <si>
    <t>T002330</t>
  </si>
  <si>
    <t>T002331</t>
  </si>
  <si>
    <t>T002332</t>
  </si>
  <si>
    <t>T002333</t>
  </si>
  <si>
    <t>T002334</t>
  </si>
  <si>
    <t>T002335</t>
  </si>
  <si>
    <t>T002336</t>
  </si>
  <si>
    <t>T002337</t>
  </si>
  <si>
    <t>T002338</t>
  </si>
  <si>
    <t>T002339</t>
  </si>
  <si>
    <t>T002340</t>
  </si>
  <si>
    <t>T002341</t>
  </si>
  <si>
    <t>T002342</t>
  </si>
  <si>
    <t>T002343</t>
  </si>
  <si>
    <t>T002344</t>
  </si>
  <si>
    <t>T002345</t>
  </si>
  <si>
    <t>ACC00554</t>
  </si>
  <si>
    <t>T002346</t>
  </si>
  <si>
    <t>T002347</t>
  </si>
  <si>
    <t>T002348</t>
  </si>
  <si>
    <t>T002349</t>
  </si>
  <si>
    <t>T002350</t>
  </si>
  <si>
    <t>T002351</t>
  </si>
  <si>
    <t>T002352</t>
  </si>
  <si>
    <t>T002353</t>
  </si>
  <si>
    <t>T002354</t>
  </si>
  <si>
    <t>ACC00045</t>
  </si>
  <si>
    <t>T002355</t>
  </si>
  <si>
    <t>T002356</t>
  </si>
  <si>
    <t>ACC00371</t>
  </si>
  <si>
    <t>T002357</t>
  </si>
  <si>
    <t>T002358</t>
  </si>
  <si>
    <t>T002359</t>
  </si>
  <si>
    <t>T002360</t>
  </si>
  <si>
    <t>T002361</t>
  </si>
  <si>
    <t>T002362</t>
  </si>
  <si>
    <t>T002363</t>
  </si>
  <si>
    <t>T002364</t>
  </si>
  <si>
    <t>T002365</t>
  </si>
  <si>
    <t>T002366</t>
  </si>
  <si>
    <t>T002367</t>
  </si>
  <si>
    <t>T002368</t>
  </si>
  <si>
    <t>T002369</t>
  </si>
  <si>
    <t>T002370</t>
  </si>
  <si>
    <t>T002371</t>
  </si>
  <si>
    <t>T002372</t>
  </si>
  <si>
    <t>T002373</t>
  </si>
  <si>
    <t>T002374</t>
  </si>
  <si>
    <t>T002375</t>
  </si>
  <si>
    <t>T002376</t>
  </si>
  <si>
    <t>T002377</t>
  </si>
  <si>
    <t>T002378</t>
  </si>
  <si>
    <t>T002379</t>
  </si>
  <si>
    <t>T002380</t>
  </si>
  <si>
    <t>T002381</t>
  </si>
  <si>
    <t>T002382</t>
  </si>
  <si>
    <t>T002383</t>
  </si>
  <si>
    <t>T002384</t>
  </si>
  <si>
    <t>T002385</t>
  </si>
  <si>
    <t>T002386</t>
  </si>
  <si>
    <t>T002387</t>
  </si>
  <si>
    <t>T002388</t>
  </si>
  <si>
    <t>T002389</t>
  </si>
  <si>
    <t>T002390</t>
  </si>
  <si>
    <t>T002391</t>
  </si>
  <si>
    <t>T002392</t>
  </si>
  <si>
    <t>T002393</t>
  </si>
  <si>
    <t>T002394</t>
  </si>
  <si>
    <t>T002395</t>
  </si>
  <si>
    <t>T002396</t>
  </si>
  <si>
    <t>T002397</t>
  </si>
  <si>
    <t>T002398</t>
  </si>
  <si>
    <t>ACC00565</t>
  </si>
  <si>
    <t>T002399</t>
  </si>
  <si>
    <t>T002400</t>
  </si>
  <si>
    <t>T002401</t>
  </si>
  <si>
    <t>T002402</t>
  </si>
  <si>
    <t>T002403</t>
  </si>
  <si>
    <t>T002404</t>
  </si>
  <si>
    <t>T002405</t>
  </si>
  <si>
    <t>T002406</t>
  </si>
  <si>
    <t>T002407</t>
  </si>
  <si>
    <t>T002408</t>
  </si>
  <si>
    <t>T002409</t>
  </si>
  <si>
    <t>T002410</t>
  </si>
  <si>
    <t>T002411</t>
  </si>
  <si>
    <t>T002412</t>
  </si>
  <si>
    <t>T002413</t>
  </si>
  <si>
    <t>T002414</t>
  </si>
  <si>
    <t>T002415</t>
  </si>
  <si>
    <t>T002416</t>
  </si>
  <si>
    <t>T002417</t>
  </si>
  <si>
    <t>T002418</t>
  </si>
  <si>
    <t>T002419</t>
  </si>
  <si>
    <t>T002420</t>
  </si>
  <si>
    <t>T002421</t>
  </si>
  <si>
    <t>T002422</t>
  </si>
  <si>
    <t>T002423</t>
  </si>
  <si>
    <t>T002424</t>
  </si>
  <si>
    <t>T002425</t>
  </si>
  <si>
    <t>T002426</t>
  </si>
  <si>
    <t>T002427</t>
  </si>
  <si>
    <t>T002428</t>
  </si>
  <si>
    <t>T002429</t>
  </si>
  <si>
    <t>T002430</t>
  </si>
  <si>
    <t>T002431</t>
  </si>
  <si>
    <t>T002432</t>
  </si>
  <si>
    <t>T002433</t>
  </si>
  <si>
    <t>T002434</t>
  </si>
  <si>
    <t>T002435</t>
  </si>
  <si>
    <t>T002436</t>
  </si>
  <si>
    <t>ACC00767</t>
  </si>
  <si>
    <t>T002437</t>
  </si>
  <si>
    <t>T002438</t>
  </si>
  <si>
    <t>T002439</t>
  </si>
  <si>
    <t>T002440</t>
  </si>
  <si>
    <t>T002441</t>
  </si>
  <si>
    <t>T002442</t>
  </si>
  <si>
    <t>T002443</t>
  </si>
  <si>
    <t>T002444</t>
  </si>
  <si>
    <t>T002445</t>
  </si>
  <si>
    <t>T002446</t>
  </si>
  <si>
    <t>T002447</t>
  </si>
  <si>
    <t>T002448</t>
  </si>
  <si>
    <t>T002449</t>
  </si>
  <si>
    <t>T002450</t>
  </si>
  <si>
    <t>T002451</t>
  </si>
  <si>
    <t>T002452</t>
  </si>
  <si>
    <t>T002453</t>
  </si>
  <si>
    <t>T002454</t>
  </si>
  <si>
    <t>T002455</t>
  </si>
  <si>
    <t>T002456</t>
  </si>
  <si>
    <t>T002457</t>
  </si>
  <si>
    <t>T002458</t>
  </si>
  <si>
    <t>T002459</t>
  </si>
  <si>
    <t>T002460</t>
  </si>
  <si>
    <t>T002461</t>
  </si>
  <si>
    <t>T002462</t>
  </si>
  <si>
    <t>T002463</t>
  </si>
  <si>
    <t>T002464</t>
  </si>
  <si>
    <t>T002465</t>
  </si>
  <si>
    <t>T002466</t>
  </si>
  <si>
    <t>T002467</t>
  </si>
  <si>
    <t>T002468</t>
  </si>
  <si>
    <t>T002469</t>
  </si>
  <si>
    <t>T002470</t>
  </si>
  <si>
    <t>T002471</t>
  </si>
  <si>
    <t>T002472</t>
  </si>
  <si>
    <t>T002473</t>
  </si>
  <si>
    <t>T002474</t>
  </si>
  <si>
    <t>T002475</t>
  </si>
  <si>
    <t>T002476</t>
  </si>
  <si>
    <t>T002477</t>
  </si>
  <si>
    <t>T002478</t>
  </si>
  <si>
    <t>T002479</t>
  </si>
  <si>
    <t>T002480</t>
  </si>
  <si>
    <t>T002481</t>
  </si>
  <si>
    <t>ACC00419</t>
  </si>
  <si>
    <t>T002482</t>
  </si>
  <si>
    <t>T002483</t>
  </si>
  <si>
    <t>T002484</t>
  </si>
  <si>
    <t>T002485</t>
  </si>
  <si>
    <t>T002486</t>
  </si>
  <si>
    <t>ACC00477</t>
  </si>
  <si>
    <t>T002487</t>
  </si>
  <si>
    <t>T002488</t>
  </si>
  <si>
    <t>T002489</t>
  </si>
  <si>
    <t>T002490</t>
  </si>
  <si>
    <t>T002491</t>
  </si>
  <si>
    <t>T002492</t>
  </si>
  <si>
    <t>T002493</t>
  </si>
  <si>
    <t>T002494</t>
  </si>
  <si>
    <t>T002495</t>
  </si>
  <si>
    <t>T002496</t>
  </si>
  <si>
    <t>T002497</t>
  </si>
  <si>
    <t>T002498</t>
  </si>
  <si>
    <t>T002499</t>
  </si>
  <si>
    <t>T002500</t>
  </si>
  <si>
    <t>T002501</t>
  </si>
  <si>
    <t>T002502</t>
  </si>
  <si>
    <t>T002503</t>
  </si>
  <si>
    <t>T002504</t>
  </si>
  <si>
    <t>T002505</t>
  </si>
  <si>
    <t>T002506</t>
  </si>
  <si>
    <t>T002507</t>
  </si>
  <si>
    <t>T002508</t>
  </si>
  <si>
    <t>T002509</t>
  </si>
  <si>
    <t>T002510</t>
  </si>
  <si>
    <t>ACC00404</t>
  </si>
  <si>
    <t>T002511</t>
  </si>
  <si>
    <t>T002512</t>
  </si>
  <si>
    <t>T002513</t>
  </si>
  <si>
    <t>T002514</t>
  </si>
  <si>
    <t>T002515</t>
  </si>
  <si>
    <t>T002516</t>
  </si>
  <si>
    <t>T002517</t>
  </si>
  <si>
    <t>T002518</t>
  </si>
  <si>
    <t>T002519</t>
  </si>
  <si>
    <t>T002520</t>
  </si>
  <si>
    <t>T002521</t>
  </si>
  <si>
    <t>T002522</t>
  </si>
  <si>
    <t>T002523</t>
  </si>
  <si>
    <t>T002524</t>
  </si>
  <si>
    <t>T002525</t>
  </si>
  <si>
    <t>T002526</t>
  </si>
  <si>
    <t>T002527</t>
  </si>
  <si>
    <t>T002528</t>
  </si>
  <si>
    <t>T002529</t>
  </si>
  <si>
    <t>T002530</t>
  </si>
  <si>
    <t>T002531</t>
  </si>
  <si>
    <t>T002532</t>
  </si>
  <si>
    <t>T002533</t>
  </si>
  <si>
    <t>T002534</t>
  </si>
  <si>
    <t>T002535</t>
  </si>
  <si>
    <t>T002536</t>
  </si>
  <si>
    <t>ACC00372</t>
  </si>
  <si>
    <t>T002537</t>
  </si>
  <si>
    <t>T002538</t>
  </si>
  <si>
    <t>T002539</t>
  </si>
  <si>
    <t>T002540</t>
  </si>
  <si>
    <t>T002541</t>
  </si>
  <si>
    <t>T002542</t>
  </si>
  <si>
    <t>T002543</t>
  </si>
  <si>
    <t>T002544</t>
  </si>
  <si>
    <t>T002545</t>
  </si>
  <si>
    <t>ACC00674</t>
  </si>
  <si>
    <t>T002546</t>
  </si>
  <si>
    <t>T002547</t>
  </si>
  <si>
    <t>T002548</t>
  </si>
  <si>
    <t>T002549</t>
  </si>
  <si>
    <t>T002550</t>
  </si>
  <si>
    <t>T002551</t>
  </si>
  <si>
    <t>T002552</t>
  </si>
  <si>
    <t>T002553</t>
  </si>
  <si>
    <t>T002554</t>
  </si>
  <si>
    <t>T002555</t>
  </si>
  <si>
    <t>T002556</t>
  </si>
  <si>
    <t>T002557</t>
  </si>
  <si>
    <t>T002558</t>
  </si>
  <si>
    <t>T002559</t>
  </si>
  <si>
    <t>T002560</t>
  </si>
  <si>
    <t>T002561</t>
  </si>
  <si>
    <t>T002562</t>
  </si>
  <si>
    <t>T002563</t>
  </si>
  <si>
    <t>ACC00572</t>
  </si>
  <si>
    <t>T002564</t>
  </si>
  <si>
    <t>T002565</t>
  </si>
  <si>
    <t>T002566</t>
  </si>
  <si>
    <t>T002567</t>
  </si>
  <si>
    <t>T002568</t>
  </si>
  <si>
    <t>T002569</t>
  </si>
  <si>
    <t>T002570</t>
  </si>
  <si>
    <t>T002571</t>
  </si>
  <si>
    <t>T002572</t>
  </si>
  <si>
    <t>T002573</t>
  </si>
  <si>
    <t>T002574</t>
  </si>
  <si>
    <t>T002575</t>
  </si>
  <si>
    <t>T002576</t>
  </si>
  <si>
    <t>T002577</t>
  </si>
  <si>
    <t>T002578</t>
  </si>
  <si>
    <t>T002579</t>
  </si>
  <si>
    <t>T002580</t>
  </si>
  <si>
    <t>T002581</t>
  </si>
  <si>
    <t>T002582</t>
  </si>
  <si>
    <t>T002583</t>
  </si>
  <si>
    <t>T002584</t>
  </si>
  <si>
    <t>T002585</t>
  </si>
  <si>
    <t>T002586</t>
  </si>
  <si>
    <t>ACC00119</t>
  </si>
  <si>
    <t>T002587</t>
  </si>
  <si>
    <t>T002588</t>
  </si>
  <si>
    <t>T002589</t>
  </si>
  <si>
    <t>T002590</t>
  </si>
  <si>
    <t>T002591</t>
  </si>
  <si>
    <t>T002592</t>
  </si>
  <si>
    <t>T002593</t>
  </si>
  <si>
    <t>T002594</t>
  </si>
  <si>
    <t>T002595</t>
  </si>
  <si>
    <t>T002596</t>
  </si>
  <si>
    <t>T002597</t>
  </si>
  <si>
    <t>T002598</t>
  </si>
  <si>
    <t>T002599</t>
  </si>
  <si>
    <t>ACC00655</t>
  </si>
  <si>
    <t>T002600</t>
  </si>
  <si>
    <t>T002601</t>
  </si>
  <si>
    <t>T002602</t>
  </si>
  <si>
    <t>T002603</t>
  </si>
  <si>
    <t>T002604</t>
  </si>
  <si>
    <t>ACC00185</t>
  </si>
  <si>
    <t>T002605</t>
  </si>
  <si>
    <t>T002606</t>
  </si>
  <si>
    <t>T002607</t>
  </si>
  <si>
    <t>T002608</t>
  </si>
  <si>
    <t>T002609</t>
  </si>
  <si>
    <t>T002610</t>
  </si>
  <si>
    <t>T002611</t>
  </si>
  <si>
    <t>T002612</t>
  </si>
  <si>
    <t>T002613</t>
  </si>
  <si>
    <t>T002614</t>
  </si>
  <si>
    <t>T002615</t>
  </si>
  <si>
    <t>T002616</t>
  </si>
  <si>
    <t>T002617</t>
  </si>
  <si>
    <t>T002618</t>
  </si>
  <si>
    <t>T002619</t>
  </si>
  <si>
    <t>T002620</t>
  </si>
  <si>
    <t>T002621</t>
  </si>
  <si>
    <t>T002622</t>
  </si>
  <si>
    <t>T002623</t>
  </si>
  <si>
    <t>T002624</t>
  </si>
  <si>
    <t>T002625</t>
  </si>
  <si>
    <t>T002626</t>
  </si>
  <si>
    <t>T002627</t>
  </si>
  <si>
    <t>T002628</t>
  </si>
  <si>
    <t>T002629</t>
  </si>
  <si>
    <t>T002630</t>
  </si>
  <si>
    <t>ACC00363</t>
  </si>
  <si>
    <t>T002631</t>
  </si>
  <si>
    <t>T002632</t>
  </si>
  <si>
    <t>T002633</t>
  </si>
  <si>
    <t>T002634</t>
  </si>
  <si>
    <t>T002635</t>
  </si>
  <si>
    <t>T002636</t>
  </si>
  <si>
    <t>T002637</t>
  </si>
  <si>
    <t>T002638</t>
  </si>
  <si>
    <t>T002639</t>
  </si>
  <si>
    <t>T002640</t>
  </si>
  <si>
    <t>T002641</t>
  </si>
  <si>
    <t>T002642</t>
  </si>
  <si>
    <t>T002643</t>
  </si>
  <si>
    <t>T002644</t>
  </si>
  <si>
    <t>T002645</t>
  </si>
  <si>
    <t>T002646</t>
  </si>
  <si>
    <t>T002647</t>
  </si>
  <si>
    <t>T002648</t>
  </si>
  <si>
    <t>T002649</t>
  </si>
  <si>
    <t>T002650</t>
  </si>
  <si>
    <t>T002651</t>
  </si>
  <si>
    <t>T002652</t>
  </si>
  <si>
    <t>T002653</t>
  </si>
  <si>
    <t>T002654</t>
  </si>
  <si>
    <t>T002655</t>
  </si>
  <si>
    <t>T002656</t>
  </si>
  <si>
    <t>ACC00645</t>
  </si>
  <si>
    <t>T002657</t>
  </si>
  <si>
    <t>T002658</t>
  </si>
  <si>
    <t>T002659</t>
  </si>
  <si>
    <t>T002660</t>
  </si>
  <si>
    <t>T002661</t>
  </si>
  <si>
    <t>T002662</t>
  </si>
  <si>
    <t>T002663</t>
  </si>
  <si>
    <t>T002664</t>
  </si>
  <si>
    <t>T002665</t>
  </si>
  <si>
    <t>T002666</t>
  </si>
  <si>
    <t>T002667</t>
  </si>
  <si>
    <t>T002668</t>
  </si>
  <si>
    <t>T002669</t>
  </si>
  <si>
    <t>T002670</t>
  </si>
  <si>
    <t>T002671</t>
  </si>
  <si>
    <t>ACC00453</t>
  </si>
  <si>
    <t>T002672</t>
  </si>
  <si>
    <t>T002673</t>
  </si>
  <si>
    <t>T002674</t>
  </si>
  <si>
    <t>T002675</t>
  </si>
  <si>
    <t>T002676</t>
  </si>
  <si>
    <t>T002677</t>
  </si>
  <si>
    <t>T002678</t>
  </si>
  <si>
    <t>T002679</t>
  </si>
  <si>
    <t>T002680</t>
  </si>
  <si>
    <t>T002681</t>
  </si>
  <si>
    <t>T002682</t>
  </si>
  <si>
    <t>T002683</t>
  </si>
  <si>
    <t>T002684</t>
  </si>
  <si>
    <t>T002685</t>
  </si>
  <si>
    <t>T002686</t>
  </si>
  <si>
    <t>T002687</t>
  </si>
  <si>
    <t>T002688</t>
  </si>
  <si>
    <t>T002689</t>
  </si>
  <si>
    <t>T002690</t>
  </si>
  <si>
    <t>T002691</t>
  </si>
  <si>
    <t>T002692</t>
  </si>
  <si>
    <t>T002693</t>
  </si>
  <si>
    <t>T002694</t>
  </si>
  <si>
    <t>T002695</t>
  </si>
  <si>
    <t>T002696</t>
  </si>
  <si>
    <t>T002697</t>
  </si>
  <si>
    <t>T002698</t>
  </si>
  <si>
    <t>T002699</t>
  </si>
  <si>
    <t>T002700</t>
  </si>
  <si>
    <t>T002701</t>
  </si>
  <si>
    <t>T002702</t>
  </si>
  <si>
    <t>ACC00193</t>
  </si>
  <si>
    <t>T002703</t>
  </si>
  <si>
    <t>T002704</t>
  </si>
  <si>
    <t>T002705</t>
  </si>
  <si>
    <t>T002706</t>
  </si>
  <si>
    <t>T002707</t>
  </si>
  <si>
    <t>T002708</t>
  </si>
  <si>
    <t>T002709</t>
  </si>
  <si>
    <t>T002710</t>
  </si>
  <si>
    <t>T002711</t>
  </si>
  <si>
    <t>T002712</t>
  </si>
  <si>
    <t>T002713</t>
  </si>
  <si>
    <t>T002714</t>
  </si>
  <si>
    <t>T002715</t>
  </si>
  <si>
    <t>T002716</t>
  </si>
  <si>
    <t>T002717</t>
  </si>
  <si>
    <t>T002718</t>
  </si>
  <si>
    <t>T002719</t>
  </si>
  <si>
    <t>T002720</t>
  </si>
  <si>
    <t>T002721</t>
  </si>
  <si>
    <t>T002722</t>
  </si>
  <si>
    <t>T002723</t>
  </si>
  <si>
    <t>T002724</t>
  </si>
  <si>
    <t>ACC00660</t>
  </si>
  <si>
    <t>T002725</t>
  </si>
  <si>
    <t>T002726</t>
  </si>
  <si>
    <t>T002727</t>
  </si>
  <si>
    <t>T002728</t>
  </si>
  <si>
    <t>T002729</t>
  </si>
  <si>
    <t>T002730</t>
  </si>
  <si>
    <t>ACC00314</t>
  </si>
  <si>
    <t>T002731</t>
  </si>
  <si>
    <t>T002732</t>
  </si>
  <si>
    <t>T002733</t>
  </si>
  <si>
    <t>T002734</t>
  </si>
  <si>
    <t>T002735</t>
  </si>
  <si>
    <t>T002736</t>
  </si>
  <si>
    <t>T002737</t>
  </si>
  <si>
    <t>T002738</t>
  </si>
  <si>
    <t>T002739</t>
  </si>
  <si>
    <t>T002740</t>
  </si>
  <si>
    <t>T002741</t>
  </si>
  <si>
    <t>T002742</t>
  </si>
  <si>
    <t>T002743</t>
  </si>
  <si>
    <t>T002744</t>
  </si>
  <si>
    <t>T002745</t>
  </si>
  <si>
    <t>T002746</t>
  </si>
  <si>
    <t>ACC00220</t>
  </si>
  <si>
    <t>T002747</t>
  </si>
  <si>
    <t>T002748</t>
  </si>
  <si>
    <t>T002749</t>
  </si>
  <si>
    <t>T002750</t>
  </si>
  <si>
    <t>T002751</t>
  </si>
  <si>
    <t>T002752</t>
  </si>
  <si>
    <t>T002753</t>
  </si>
  <si>
    <t>T002754</t>
  </si>
  <si>
    <t>T002755</t>
  </si>
  <si>
    <t>T002756</t>
  </si>
  <si>
    <t>T002757</t>
  </si>
  <si>
    <t>T002758</t>
  </si>
  <si>
    <t>T002759</t>
  </si>
  <si>
    <t>T002760</t>
  </si>
  <si>
    <t>T002761</t>
  </si>
  <si>
    <t>T002762</t>
  </si>
  <si>
    <t>T002763</t>
  </si>
  <si>
    <t>ACC00678</t>
  </si>
  <si>
    <t>T002764</t>
  </si>
  <si>
    <t>T002765</t>
  </si>
  <si>
    <t>T002766</t>
  </si>
  <si>
    <t>T002767</t>
  </si>
  <si>
    <t>T002768</t>
  </si>
  <si>
    <t>T002769</t>
  </si>
  <si>
    <t>T002770</t>
  </si>
  <si>
    <t>T002771</t>
  </si>
  <si>
    <t>T002772</t>
  </si>
  <si>
    <t>T002773</t>
  </si>
  <si>
    <t>T002774</t>
  </si>
  <si>
    <t>T002775</t>
  </si>
  <si>
    <t>T002776</t>
  </si>
  <si>
    <t>T002777</t>
  </si>
  <si>
    <t>T002778</t>
  </si>
  <si>
    <t>T002779</t>
  </si>
  <si>
    <t>T002780</t>
  </si>
  <si>
    <t>T002781</t>
  </si>
  <si>
    <t>T002782</t>
  </si>
  <si>
    <t>T002783</t>
  </si>
  <si>
    <t>T002784</t>
  </si>
  <si>
    <t>ACC00098</t>
  </si>
  <si>
    <t>T002785</t>
  </si>
  <si>
    <t>T002786</t>
  </si>
  <si>
    <t>T002787</t>
  </si>
  <si>
    <t>T002788</t>
  </si>
  <si>
    <t>T002789</t>
  </si>
  <si>
    <t>T002790</t>
  </si>
  <si>
    <t>T002791</t>
  </si>
  <si>
    <t>T002792</t>
  </si>
  <si>
    <t>T002793</t>
  </si>
  <si>
    <t>T002794</t>
  </si>
  <si>
    <t>T002795</t>
  </si>
  <si>
    <t>T002796</t>
  </si>
  <si>
    <t>T002797</t>
  </si>
  <si>
    <t>T002798</t>
  </si>
  <si>
    <t>ACC00078</t>
  </si>
  <si>
    <t>T002799</t>
  </si>
  <si>
    <t>T002800</t>
  </si>
  <si>
    <t>T002801</t>
  </si>
  <si>
    <t>T002802</t>
  </si>
  <si>
    <t>T002803</t>
  </si>
  <si>
    <t>T002804</t>
  </si>
  <si>
    <t>T002805</t>
  </si>
  <si>
    <t>T002806</t>
  </si>
  <si>
    <t>T002807</t>
  </si>
  <si>
    <t>T002808</t>
  </si>
  <si>
    <t>T002809</t>
  </si>
  <si>
    <t>T002810</t>
  </si>
  <si>
    <t>T002811</t>
  </si>
  <si>
    <t>T002812</t>
  </si>
  <si>
    <t>T002813</t>
  </si>
  <si>
    <t>T002814</t>
  </si>
  <si>
    <t>T002815</t>
  </si>
  <si>
    <t>T002816</t>
  </si>
  <si>
    <t>T002817</t>
  </si>
  <si>
    <t>T002818</t>
  </si>
  <si>
    <t>T002819</t>
  </si>
  <si>
    <t>T002820</t>
  </si>
  <si>
    <t>T002821</t>
  </si>
  <si>
    <t>T002822</t>
  </si>
  <si>
    <t>T002823</t>
  </si>
  <si>
    <t>T002824</t>
  </si>
  <si>
    <t>T002825</t>
  </si>
  <si>
    <t>T002826</t>
  </si>
  <si>
    <t>T002827</t>
  </si>
  <si>
    <t>T002828</t>
  </si>
  <si>
    <t>T002829</t>
  </si>
  <si>
    <t>T002830</t>
  </si>
  <si>
    <t>T002831</t>
  </si>
  <si>
    <t>T002832</t>
  </si>
  <si>
    <t>T002833</t>
  </si>
  <si>
    <t>T002834</t>
  </si>
  <si>
    <t>T002835</t>
  </si>
  <si>
    <t>T002836</t>
  </si>
  <si>
    <t>T002837</t>
  </si>
  <si>
    <t>T002838</t>
  </si>
  <si>
    <t>T002839</t>
  </si>
  <si>
    <t>T002840</t>
  </si>
  <si>
    <t>T002841</t>
  </si>
  <si>
    <t>T002842</t>
  </si>
  <si>
    <t>T002843</t>
  </si>
  <si>
    <t>T002844</t>
  </si>
  <si>
    <t>T002845</t>
  </si>
  <si>
    <t>T002846</t>
  </si>
  <si>
    <t>T002847</t>
  </si>
  <si>
    <t>T002848</t>
  </si>
  <si>
    <t>T002849</t>
  </si>
  <si>
    <t>T002850</t>
  </si>
  <si>
    <t>T002851</t>
  </si>
  <si>
    <t>T002852</t>
  </si>
  <si>
    <t>ACC00534</t>
  </si>
  <si>
    <t>T002853</t>
  </si>
  <si>
    <t>T002854</t>
  </si>
  <si>
    <t>T002855</t>
  </si>
  <si>
    <t>T002856</t>
  </si>
  <si>
    <t>T002857</t>
  </si>
  <si>
    <t>T002858</t>
  </si>
  <si>
    <t>T002859</t>
  </si>
  <si>
    <t>T002860</t>
  </si>
  <si>
    <t>ACC00130</t>
  </si>
  <si>
    <t>T002861</t>
  </si>
  <si>
    <t>T002862</t>
  </si>
  <si>
    <t>T002863</t>
  </si>
  <si>
    <t>T002864</t>
  </si>
  <si>
    <t>T002865</t>
  </si>
  <si>
    <t>T002866</t>
  </si>
  <si>
    <t>T002867</t>
  </si>
  <si>
    <t>T002868</t>
  </si>
  <si>
    <t>T002869</t>
  </si>
  <si>
    <t>T002870</t>
  </si>
  <si>
    <t>T002871</t>
  </si>
  <si>
    <t>T002872</t>
  </si>
  <si>
    <t>T002873</t>
  </si>
  <si>
    <t>T002874</t>
  </si>
  <si>
    <t>T002875</t>
  </si>
  <si>
    <t>T002876</t>
  </si>
  <si>
    <t>T002877</t>
  </si>
  <si>
    <t>T002878</t>
  </si>
  <si>
    <t>T002879</t>
  </si>
  <si>
    <t>T002880</t>
  </si>
  <si>
    <t>T002881</t>
  </si>
  <si>
    <t>T002882</t>
  </si>
  <si>
    <t>T002883</t>
  </si>
  <si>
    <t>T002884</t>
  </si>
  <si>
    <t>T002885</t>
  </si>
  <si>
    <t>T002886</t>
  </si>
  <si>
    <t>T002887</t>
  </si>
  <si>
    <t>ACC00613</t>
  </si>
  <si>
    <t>T002888</t>
  </si>
  <si>
    <t>T002889</t>
  </si>
  <si>
    <t>T002890</t>
  </si>
  <si>
    <t>T002891</t>
  </si>
  <si>
    <t>T002892</t>
  </si>
  <si>
    <t>T002893</t>
  </si>
  <si>
    <t>T002894</t>
  </si>
  <si>
    <t>T002895</t>
  </si>
  <si>
    <t>T002896</t>
  </si>
  <si>
    <t>T002897</t>
  </si>
  <si>
    <t>T002898</t>
  </si>
  <si>
    <t>T002899</t>
  </si>
  <si>
    <t>T002900</t>
  </si>
  <si>
    <t>T002901</t>
  </si>
  <si>
    <t>T002902</t>
  </si>
  <si>
    <t>T002903</t>
  </si>
  <si>
    <t>T002904</t>
  </si>
  <si>
    <t>T002905</t>
  </si>
  <si>
    <t>T002906</t>
  </si>
  <si>
    <t>T002907</t>
  </si>
  <si>
    <t>ACC00524</t>
  </si>
  <si>
    <t>T002908</t>
  </si>
  <si>
    <t>T002909</t>
  </si>
  <si>
    <t>T002910</t>
  </si>
  <si>
    <t>T002911</t>
  </si>
  <si>
    <t>T002912</t>
  </si>
  <si>
    <t>T002913</t>
  </si>
  <si>
    <t>T002914</t>
  </si>
  <si>
    <t>T002915</t>
  </si>
  <si>
    <t>T002916</t>
  </si>
  <si>
    <t>T002917</t>
  </si>
  <si>
    <t>T002918</t>
  </si>
  <si>
    <t>T002919</t>
  </si>
  <si>
    <t>T002920</t>
  </si>
  <si>
    <t>T002921</t>
  </si>
  <si>
    <t>T002922</t>
  </si>
  <si>
    <t>T002923</t>
  </si>
  <si>
    <t>T002924</t>
  </si>
  <si>
    <t>T002925</t>
  </si>
  <si>
    <t>T002926</t>
  </si>
  <si>
    <t>T002927</t>
  </si>
  <si>
    <t>T002928</t>
  </si>
  <si>
    <t>T002929</t>
  </si>
  <si>
    <t>T002930</t>
  </si>
  <si>
    <t>T002931</t>
  </si>
  <si>
    <t>T002932</t>
  </si>
  <si>
    <t>T002933</t>
  </si>
  <si>
    <t>T002934</t>
  </si>
  <si>
    <t>T002935</t>
  </si>
  <si>
    <t>T002936</t>
  </si>
  <si>
    <t>T002937</t>
  </si>
  <si>
    <t>T002938</t>
  </si>
  <si>
    <t>T002939</t>
  </si>
  <si>
    <t>T002940</t>
  </si>
  <si>
    <t>T002941</t>
  </si>
  <si>
    <t>T002942</t>
  </si>
  <si>
    <t>T002943</t>
  </si>
  <si>
    <t>T002944</t>
  </si>
  <si>
    <t>T002945</t>
  </si>
  <si>
    <t>T002946</t>
  </si>
  <si>
    <t>T002947</t>
  </si>
  <si>
    <t>T002948</t>
  </si>
  <si>
    <t>T002949</t>
  </si>
  <si>
    <t>T002950</t>
  </si>
  <si>
    <t>T002951</t>
  </si>
  <si>
    <t>T002952</t>
  </si>
  <si>
    <t>T002953</t>
  </si>
  <si>
    <t>T002954</t>
  </si>
  <si>
    <t>T002955</t>
  </si>
  <si>
    <t>T002956</t>
  </si>
  <si>
    <t>T002957</t>
  </si>
  <si>
    <t>T002958</t>
  </si>
  <si>
    <t>T002959</t>
  </si>
  <si>
    <t>T002960</t>
  </si>
  <si>
    <t>T002961</t>
  </si>
  <si>
    <t>T002962</t>
  </si>
  <si>
    <t>T002963</t>
  </si>
  <si>
    <t>T002964</t>
  </si>
  <si>
    <t>T002965</t>
  </si>
  <si>
    <t>T002966</t>
  </si>
  <si>
    <t>T002967</t>
  </si>
  <si>
    <t>T002968</t>
  </si>
  <si>
    <t>T002969</t>
  </si>
  <si>
    <t>T002970</t>
  </si>
  <si>
    <t>T002971</t>
  </si>
  <si>
    <t>T002972</t>
  </si>
  <si>
    <t>T002973</t>
  </si>
  <si>
    <t>T002974</t>
  </si>
  <si>
    <t>T002975</t>
  </si>
  <si>
    <t>T002976</t>
  </si>
  <si>
    <t>T002977</t>
  </si>
  <si>
    <t>T002978</t>
  </si>
  <si>
    <t>T002979</t>
  </si>
  <si>
    <t>T002980</t>
  </si>
  <si>
    <t>T002981</t>
  </si>
  <si>
    <t>T002982</t>
  </si>
  <si>
    <t>T002983</t>
  </si>
  <si>
    <t>T002984</t>
  </si>
  <si>
    <t>T002985</t>
  </si>
  <si>
    <t>T002986</t>
  </si>
  <si>
    <t>T002987</t>
  </si>
  <si>
    <t>T002988</t>
  </si>
  <si>
    <t>T002989</t>
  </si>
  <si>
    <t>T002990</t>
  </si>
  <si>
    <t>T002991</t>
  </si>
  <si>
    <t>T002992</t>
  </si>
  <si>
    <t>T002993</t>
  </si>
  <si>
    <t>T002994</t>
  </si>
  <si>
    <t>T002995</t>
  </si>
  <si>
    <t>T002996</t>
  </si>
  <si>
    <t>T002997</t>
  </si>
  <si>
    <t>T002998</t>
  </si>
  <si>
    <t>ACC00392</t>
  </si>
  <si>
    <t>T002999</t>
  </si>
  <si>
    <t>T003000</t>
  </si>
  <si>
    <t>ACC00629</t>
  </si>
  <si>
    <t>T003001</t>
  </si>
  <si>
    <t>T003002</t>
  </si>
  <si>
    <t>T003003</t>
  </si>
  <si>
    <t>T003004</t>
  </si>
  <si>
    <t>T003005</t>
  </si>
  <si>
    <t>T003006</t>
  </si>
  <si>
    <t>T003007</t>
  </si>
  <si>
    <t>T003008</t>
  </si>
  <si>
    <t>T003009</t>
  </si>
  <si>
    <t>T003010</t>
  </si>
  <si>
    <t>T003011</t>
  </si>
  <si>
    <t>T003012</t>
  </si>
  <si>
    <t>T003013</t>
  </si>
  <si>
    <t>T003014</t>
  </si>
  <si>
    <t>T003015</t>
  </si>
  <si>
    <t>T003016</t>
  </si>
  <si>
    <t>T003017</t>
  </si>
  <si>
    <t>T003018</t>
  </si>
  <si>
    <t>T003019</t>
  </si>
  <si>
    <t>T003020</t>
  </si>
  <si>
    <t>T003021</t>
  </si>
  <si>
    <t>T003022</t>
  </si>
  <si>
    <t>T003023</t>
  </si>
  <si>
    <t>T003024</t>
  </si>
  <si>
    <t>T003025</t>
  </si>
  <si>
    <t>T003026</t>
  </si>
  <si>
    <t>T003027</t>
  </si>
  <si>
    <t>T003028</t>
  </si>
  <si>
    <t>T003029</t>
  </si>
  <si>
    <t>T003030</t>
  </si>
  <si>
    <t>T003031</t>
  </si>
  <si>
    <t>T003032</t>
  </si>
  <si>
    <t>T003033</t>
  </si>
  <si>
    <t>T003034</t>
  </si>
  <si>
    <t>T003035</t>
  </si>
  <si>
    <t>T003036</t>
  </si>
  <si>
    <t>T003037</t>
  </si>
  <si>
    <t>T003038</t>
  </si>
  <si>
    <t>T003039</t>
  </si>
  <si>
    <t>T003040</t>
  </si>
  <si>
    <t>T003041</t>
  </si>
  <si>
    <t>T003042</t>
  </si>
  <si>
    <t>T003043</t>
  </si>
  <si>
    <t>T003044</t>
  </si>
  <si>
    <t>T003045</t>
  </si>
  <si>
    <t>T003046</t>
  </si>
  <si>
    <t>T003047</t>
  </si>
  <si>
    <t>T003048</t>
  </si>
  <si>
    <t>T003049</t>
  </si>
  <si>
    <t>T003050</t>
  </si>
  <si>
    <t>T003051</t>
  </si>
  <si>
    <t>T003052</t>
  </si>
  <si>
    <t>T003053</t>
  </si>
  <si>
    <t>T003054</t>
  </si>
  <si>
    <t>T003055</t>
  </si>
  <si>
    <t>T003056</t>
  </si>
  <si>
    <t>T003057</t>
  </si>
  <si>
    <t>T003058</t>
  </si>
  <si>
    <t>T003059</t>
  </si>
  <si>
    <t>T003060</t>
  </si>
  <si>
    <t>T003061</t>
  </si>
  <si>
    <t>T003062</t>
  </si>
  <si>
    <t>T003063</t>
  </si>
  <si>
    <t>T003064</t>
  </si>
  <si>
    <t>T003065</t>
  </si>
  <si>
    <t>T003066</t>
  </si>
  <si>
    <t>T003067</t>
  </si>
  <si>
    <t>T003068</t>
  </si>
  <si>
    <t>T003069</t>
  </si>
  <si>
    <t>T003070</t>
  </si>
  <si>
    <t>T003071</t>
  </si>
  <si>
    <t>T003072</t>
  </si>
  <si>
    <t>T003073</t>
  </si>
  <si>
    <t>T003074</t>
  </si>
  <si>
    <t>T003075</t>
  </si>
  <si>
    <t>T003076</t>
  </si>
  <si>
    <t>T003077</t>
  </si>
  <si>
    <t>T003078</t>
  </si>
  <si>
    <t>T003079</t>
  </si>
  <si>
    <t>T003080</t>
  </si>
  <si>
    <t>T003081</t>
  </si>
  <si>
    <t>T003082</t>
  </si>
  <si>
    <t>T003083</t>
  </si>
  <si>
    <t>T003084</t>
  </si>
  <si>
    <t>T003085</t>
  </si>
  <si>
    <t>T003086</t>
  </si>
  <si>
    <t>T003087</t>
  </si>
  <si>
    <t>T003088</t>
  </si>
  <si>
    <t>T003089</t>
  </si>
  <si>
    <t>T003090</t>
  </si>
  <si>
    <t>T003091</t>
  </si>
  <si>
    <t>T003092</t>
  </si>
  <si>
    <t>T003093</t>
  </si>
  <si>
    <t>T003094</t>
  </si>
  <si>
    <t>T003095</t>
  </si>
  <si>
    <t>T003096</t>
  </si>
  <si>
    <t>T003097</t>
  </si>
  <si>
    <t>T003098</t>
  </si>
  <si>
    <t>T003099</t>
  </si>
  <si>
    <t>T003100</t>
  </si>
  <si>
    <t>T003101</t>
  </si>
  <si>
    <t>T003102</t>
  </si>
  <si>
    <t>T003103</t>
  </si>
  <si>
    <t>T003104</t>
  </si>
  <si>
    <t>T003105</t>
  </si>
  <si>
    <t>T003106</t>
  </si>
  <si>
    <t>T003107</t>
  </si>
  <si>
    <t>T003108</t>
  </si>
  <si>
    <t>T003109</t>
  </si>
  <si>
    <t>T003110</t>
  </si>
  <si>
    <t>T003111</t>
  </si>
  <si>
    <t>T003112</t>
  </si>
  <si>
    <t>T003113</t>
  </si>
  <si>
    <t>T003114</t>
  </si>
  <si>
    <t>T003115</t>
  </si>
  <si>
    <t>T003116</t>
  </si>
  <si>
    <t>T003117</t>
  </si>
  <si>
    <t>T003118</t>
  </si>
  <si>
    <t>T003119</t>
  </si>
  <si>
    <t>T003120</t>
  </si>
  <si>
    <t>T003121</t>
  </si>
  <si>
    <t>T003122</t>
  </si>
  <si>
    <t>T003123</t>
  </si>
  <si>
    <t>T003124</t>
  </si>
  <si>
    <t>ACC00744</t>
  </si>
  <si>
    <t>T003125</t>
  </si>
  <si>
    <t>T003126</t>
  </si>
  <si>
    <t>T003127</t>
  </si>
  <si>
    <t>T003128</t>
  </si>
  <si>
    <t>T003129</t>
  </si>
  <si>
    <t>T003130</t>
  </si>
  <si>
    <t>T003131</t>
  </si>
  <si>
    <t>T003132</t>
  </si>
  <si>
    <t>T003133</t>
  </si>
  <si>
    <t>T003134</t>
  </si>
  <si>
    <t>T003135</t>
  </si>
  <si>
    <t>T003136</t>
  </si>
  <si>
    <t>T003137</t>
  </si>
  <si>
    <t>T003138</t>
  </si>
  <si>
    <t>T003139</t>
  </si>
  <si>
    <t>T003140</t>
  </si>
  <si>
    <t>T003141</t>
  </si>
  <si>
    <t>T003142</t>
  </si>
  <si>
    <t>T003143</t>
  </si>
  <si>
    <t>ACC00315</t>
  </si>
  <si>
    <t>T003144</t>
  </si>
  <si>
    <t>T003145</t>
  </si>
  <si>
    <t>T003146</t>
  </si>
  <si>
    <t>T003147</t>
  </si>
  <si>
    <t>T003148</t>
  </si>
  <si>
    <t>T003149</t>
  </si>
  <si>
    <t>T003150</t>
  </si>
  <si>
    <t>T003151</t>
  </si>
  <si>
    <t>T003152</t>
  </si>
  <si>
    <t>T003153</t>
  </si>
  <si>
    <t>T003154</t>
  </si>
  <si>
    <t>T003155</t>
  </si>
  <si>
    <t>ACC00556</t>
  </si>
  <si>
    <t>T003156</t>
  </si>
  <si>
    <t>T003157</t>
  </si>
  <si>
    <t>ACC00742</t>
  </si>
  <si>
    <t>T003158</t>
  </si>
  <si>
    <t>T003159</t>
  </si>
  <si>
    <t>T003160</t>
  </si>
  <si>
    <t>T003161</t>
  </si>
  <si>
    <t>T003162</t>
  </si>
  <si>
    <t>T003163</t>
  </si>
  <si>
    <t>T003164</t>
  </si>
  <si>
    <t>T003165</t>
  </si>
  <si>
    <t>T003166</t>
  </si>
  <si>
    <t>T003167</t>
  </si>
  <si>
    <t>T003168</t>
  </si>
  <si>
    <t>T003169</t>
  </si>
  <si>
    <t>T003170</t>
  </si>
  <si>
    <t>T003171</t>
  </si>
  <si>
    <t>T003172</t>
  </si>
  <si>
    <t>T003173</t>
  </si>
  <si>
    <t>T003174</t>
  </si>
  <si>
    <t>T003175</t>
  </si>
  <si>
    <t>T003176</t>
  </si>
  <si>
    <t>T003177</t>
  </si>
  <si>
    <t>T003178</t>
  </si>
  <si>
    <t>T003179</t>
  </si>
  <si>
    <t>T003180</t>
  </si>
  <si>
    <t>T003181</t>
  </si>
  <si>
    <t>T003182</t>
  </si>
  <si>
    <t>T003183</t>
  </si>
  <si>
    <t>T003184</t>
  </si>
  <si>
    <t>T003185</t>
  </si>
  <si>
    <t>T003186</t>
  </si>
  <si>
    <t>T003187</t>
  </si>
  <si>
    <t>T003188</t>
  </si>
  <si>
    <t>T003189</t>
  </si>
  <si>
    <t>T003190</t>
  </si>
  <si>
    <t>T003191</t>
  </si>
  <si>
    <t>T003192</t>
  </si>
  <si>
    <t>T003193</t>
  </si>
  <si>
    <t>T003194</t>
  </si>
  <si>
    <t>T003195</t>
  </si>
  <si>
    <t>T003196</t>
  </si>
  <si>
    <t>T003197</t>
  </si>
  <si>
    <t>T003198</t>
  </si>
  <si>
    <t>T003199</t>
  </si>
  <si>
    <t>T003200</t>
  </si>
  <si>
    <t>T003201</t>
  </si>
  <si>
    <t>T003202</t>
  </si>
  <si>
    <t>T003203</t>
  </si>
  <si>
    <t>T003204</t>
  </si>
  <si>
    <t>T003205</t>
  </si>
  <si>
    <t>ACC00729</t>
  </si>
  <si>
    <t>T003206</t>
  </si>
  <si>
    <t>T003207</t>
  </si>
  <si>
    <t>T003208</t>
  </si>
  <si>
    <t>T003209</t>
  </si>
  <si>
    <t>T003210</t>
  </si>
  <si>
    <t>T003211</t>
  </si>
  <si>
    <t>T003212</t>
  </si>
  <si>
    <t>T003213</t>
  </si>
  <si>
    <t>T003214</t>
  </si>
  <si>
    <t>T003215</t>
  </si>
  <si>
    <t>T003216</t>
  </si>
  <si>
    <t>T003217</t>
  </si>
  <si>
    <t>T003218</t>
  </si>
  <si>
    <t>T003219</t>
  </si>
  <si>
    <t>T003220</t>
  </si>
  <si>
    <t>T003221</t>
  </si>
  <si>
    <t>T003222</t>
  </si>
  <si>
    <t>T003223</t>
  </si>
  <si>
    <t>T003224</t>
  </si>
  <si>
    <t>T003225</t>
  </si>
  <si>
    <t>T003226</t>
  </si>
  <si>
    <t>T003227</t>
  </si>
  <si>
    <t>T003228</t>
  </si>
  <si>
    <t>T003229</t>
  </si>
  <si>
    <t>T003230</t>
  </si>
  <si>
    <t>T003231</t>
  </si>
  <si>
    <t>T003232</t>
  </si>
  <si>
    <t>T003233</t>
  </si>
  <si>
    <t>T003234</t>
  </si>
  <si>
    <t>T003235</t>
  </si>
  <si>
    <t>T003236</t>
  </si>
  <si>
    <t>T003237</t>
  </si>
  <si>
    <t>T003238</t>
  </si>
  <si>
    <t>T003239</t>
  </si>
  <si>
    <t>T003240</t>
  </si>
  <si>
    <t>T003241</t>
  </si>
  <si>
    <t>T003242</t>
  </si>
  <si>
    <t>T003243</t>
  </si>
  <si>
    <t>T003244</t>
  </si>
  <si>
    <t>T003245</t>
  </si>
  <si>
    <t>T003246</t>
  </si>
  <si>
    <t>T003247</t>
  </si>
  <si>
    <t>ACC00430</t>
  </si>
  <si>
    <t>T003248</t>
  </si>
  <si>
    <t>T003249</t>
  </si>
  <si>
    <t>T003250</t>
  </si>
  <si>
    <t>T003251</t>
  </si>
  <si>
    <t>T003252</t>
  </si>
  <si>
    <t>T003253</t>
  </si>
  <si>
    <t>T003254</t>
  </si>
  <si>
    <t>T003255</t>
  </si>
  <si>
    <t>T003256</t>
  </si>
  <si>
    <t>T003257</t>
  </si>
  <si>
    <t>T003258</t>
  </si>
  <si>
    <t>T003259</t>
  </si>
  <si>
    <t>T003260</t>
  </si>
  <si>
    <t>T003261</t>
  </si>
  <si>
    <t>T003262</t>
  </si>
  <si>
    <t>T003263</t>
  </si>
  <si>
    <t>T003264</t>
  </si>
  <si>
    <t>T003265</t>
  </si>
  <si>
    <t>T003266</t>
  </si>
  <si>
    <t>T003267</t>
  </si>
  <si>
    <t>T003268</t>
  </si>
  <si>
    <t>T003269</t>
  </si>
  <si>
    <t>T003270</t>
  </si>
  <si>
    <t>T003271</t>
  </si>
  <si>
    <t>T003272</t>
  </si>
  <si>
    <t>T003273</t>
  </si>
  <si>
    <t>T003274</t>
  </si>
  <si>
    <t>T003275</t>
  </si>
  <si>
    <t>T003276</t>
  </si>
  <si>
    <t>T003277</t>
  </si>
  <si>
    <t>T003278</t>
  </si>
  <si>
    <t>T003279</t>
  </si>
  <si>
    <t>T003280</t>
  </si>
  <si>
    <t>T003281</t>
  </si>
  <si>
    <t>T003282</t>
  </si>
  <si>
    <t>T003283</t>
  </si>
  <si>
    <t>T003284</t>
  </si>
  <si>
    <t>T003285</t>
  </si>
  <si>
    <t>T003286</t>
  </si>
  <si>
    <t>T003287</t>
  </si>
  <si>
    <t>T003288</t>
  </si>
  <si>
    <t>T003289</t>
  </si>
  <si>
    <t>T003290</t>
  </si>
  <si>
    <t>T003291</t>
  </si>
  <si>
    <t>ACC00150</t>
  </si>
  <si>
    <t>T003292</t>
  </si>
  <si>
    <t>T003293</t>
  </si>
  <si>
    <t>T003294</t>
  </si>
  <si>
    <t>T003295</t>
  </si>
  <si>
    <t>T003296</t>
  </si>
  <si>
    <t>T003297</t>
  </si>
  <si>
    <t>T003298</t>
  </si>
  <si>
    <t>T003299</t>
  </si>
  <si>
    <t>T003300</t>
  </si>
  <si>
    <t>T003301</t>
  </si>
  <si>
    <t>T003302</t>
  </si>
  <si>
    <t>T003303</t>
  </si>
  <si>
    <t>T003304</t>
  </si>
  <si>
    <t>T003305</t>
  </si>
  <si>
    <t>T003306</t>
  </si>
  <si>
    <t>T003307</t>
  </si>
  <si>
    <t>T003308</t>
  </si>
  <si>
    <t>T003309</t>
  </si>
  <si>
    <t>T003310</t>
  </si>
  <si>
    <t>T003311</t>
  </si>
  <si>
    <t>T003312</t>
  </si>
  <si>
    <t>T003313</t>
  </si>
  <si>
    <t>T003314</t>
  </si>
  <si>
    <t>T003315</t>
  </si>
  <si>
    <t>T003316</t>
  </si>
  <si>
    <t>T003317</t>
  </si>
  <si>
    <t>T003318</t>
  </si>
  <si>
    <t>T003319</t>
  </si>
  <si>
    <t>T003320</t>
  </si>
  <si>
    <t>T003321</t>
  </si>
  <si>
    <t>T003322</t>
  </si>
  <si>
    <t>T003323</t>
  </si>
  <si>
    <t>T003324</t>
  </si>
  <si>
    <t>T003325</t>
  </si>
  <si>
    <t>T003326</t>
  </si>
  <si>
    <t>T003327</t>
  </si>
  <si>
    <t>T003328</t>
  </si>
  <si>
    <t>T003329</t>
  </si>
  <si>
    <t>T003330</t>
  </si>
  <si>
    <t>T003331</t>
  </si>
  <si>
    <t>T003332</t>
  </si>
  <si>
    <t>T003333</t>
  </si>
  <si>
    <t>T003334</t>
  </si>
  <si>
    <t>T003335</t>
  </si>
  <si>
    <t>T003336</t>
  </si>
  <si>
    <t>T003337</t>
  </si>
  <si>
    <t>T003338</t>
  </si>
  <si>
    <t>T003339</t>
  </si>
  <si>
    <t>ACC00369</t>
  </si>
  <si>
    <t>T003340</t>
  </si>
  <si>
    <t>T003341</t>
  </si>
  <si>
    <t>T003342</t>
  </si>
  <si>
    <t>T003343</t>
  </si>
  <si>
    <t>T003344</t>
  </si>
  <si>
    <t>T003345</t>
  </si>
  <si>
    <t>T003346</t>
  </si>
  <si>
    <t>T003347</t>
  </si>
  <si>
    <t>T003348</t>
  </si>
  <si>
    <t>T003349</t>
  </si>
  <si>
    <t>T003350</t>
  </si>
  <si>
    <t>T003351</t>
  </si>
  <si>
    <t>T003352</t>
  </si>
  <si>
    <t>T003353</t>
  </si>
  <si>
    <t>T003354</t>
  </si>
  <si>
    <t>T003355</t>
  </si>
  <si>
    <t>T003356</t>
  </si>
  <si>
    <t>T003357</t>
  </si>
  <si>
    <t>T003358</t>
  </si>
  <si>
    <t>T003359</t>
  </si>
  <si>
    <t>T003360</t>
  </si>
  <si>
    <t>T003361</t>
  </si>
  <si>
    <t>T003362</t>
  </si>
  <si>
    <t>T003363</t>
  </si>
  <si>
    <t>T003364</t>
  </si>
  <si>
    <t>T003365</t>
  </si>
  <si>
    <t>T003366</t>
  </si>
  <si>
    <t>T003367</t>
  </si>
  <si>
    <t>T003368</t>
  </si>
  <si>
    <t>T003369</t>
  </si>
  <si>
    <t>T003370</t>
  </si>
  <si>
    <t>T003371</t>
  </si>
  <si>
    <t>T003372</t>
  </si>
  <si>
    <t>T003373</t>
  </si>
  <si>
    <t>T003374</t>
  </si>
  <si>
    <t>T003375</t>
  </si>
  <si>
    <t>T003376</t>
  </si>
  <si>
    <t>T003377</t>
  </si>
  <si>
    <t>T003378</t>
  </si>
  <si>
    <t>T003379</t>
  </si>
  <si>
    <t>T003380</t>
  </si>
  <si>
    <t>ACC00760</t>
  </si>
  <si>
    <t>T003381</t>
  </si>
  <si>
    <t>T003382</t>
  </si>
  <si>
    <t>T003383</t>
  </si>
  <si>
    <t>T003384</t>
  </si>
  <si>
    <t>T003385</t>
  </si>
  <si>
    <t>T003386</t>
  </si>
  <si>
    <t>T003387</t>
  </si>
  <si>
    <t>T003388</t>
  </si>
  <si>
    <t>T003389</t>
  </si>
  <si>
    <t>T003390</t>
  </si>
  <si>
    <t>T003391</t>
  </si>
  <si>
    <t>T003392</t>
  </si>
  <si>
    <t>T003393</t>
  </si>
  <si>
    <t>T003394</t>
  </si>
  <si>
    <t>T003395</t>
  </si>
  <si>
    <t>T003396</t>
  </si>
  <si>
    <t>T003397</t>
  </si>
  <si>
    <t>T003398</t>
  </si>
  <si>
    <t>T003399</t>
  </si>
  <si>
    <t>T003400</t>
  </si>
  <si>
    <t>T003401</t>
  </si>
  <si>
    <t>T003402</t>
  </si>
  <si>
    <t>T003403</t>
  </si>
  <si>
    <t>T003404</t>
  </si>
  <si>
    <t>T003405</t>
  </si>
  <si>
    <t>T003406</t>
  </si>
  <si>
    <t>T003407</t>
  </si>
  <si>
    <t>T003408</t>
  </si>
  <si>
    <t>T003409</t>
  </si>
  <si>
    <t>T003410</t>
  </si>
  <si>
    <t>T003411</t>
  </si>
  <si>
    <t>T003412</t>
  </si>
  <si>
    <t>T003413</t>
  </si>
  <si>
    <t>T003414</t>
  </si>
  <si>
    <t>T003415</t>
  </si>
  <si>
    <t>T003416</t>
  </si>
  <si>
    <t>T003417</t>
  </si>
  <si>
    <t>T003418</t>
  </si>
  <si>
    <t>T003419</t>
  </si>
  <si>
    <t>T003420</t>
  </si>
  <si>
    <t>T003421</t>
  </si>
  <si>
    <t>T003422</t>
  </si>
  <si>
    <t>T003423</t>
  </si>
  <si>
    <t>T003424</t>
  </si>
  <si>
    <t>T003425</t>
  </si>
  <si>
    <t>T003426</t>
  </si>
  <si>
    <t>T003427</t>
  </si>
  <si>
    <t>T003428</t>
  </si>
  <si>
    <t>T003429</t>
  </si>
  <si>
    <t>T003430</t>
  </si>
  <si>
    <t>T003431</t>
  </si>
  <si>
    <t>T003432</t>
  </si>
  <si>
    <t>ACC00611</t>
  </si>
  <si>
    <t>T003433</t>
  </si>
  <si>
    <t>T003434</t>
  </si>
  <si>
    <t>T003435</t>
  </si>
  <si>
    <t>T003436</t>
  </si>
  <si>
    <t>T003437</t>
  </si>
  <si>
    <t>T003438</t>
  </si>
  <si>
    <t>T003439</t>
  </si>
  <si>
    <t>T003440</t>
  </si>
  <si>
    <t>T003441</t>
  </si>
  <si>
    <t>T003442</t>
  </si>
  <si>
    <t>T003443</t>
  </si>
  <si>
    <t>T003444</t>
  </si>
  <si>
    <t>T003445</t>
  </si>
  <si>
    <t>T003446</t>
  </si>
  <si>
    <t>ACC00290</t>
  </si>
  <si>
    <t>T003447</t>
  </si>
  <si>
    <t>T003448</t>
  </si>
  <si>
    <t>T003449</t>
  </si>
  <si>
    <t>T003450</t>
  </si>
  <si>
    <t>T003451</t>
  </si>
  <si>
    <t>T003452</t>
  </si>
  <si>
    <t>T003453</t>
  </si>
  <si>
    <t>T003454</t>
  </si>
  <si>
    <t>T003455</t>
  </si>
  <si>
    <t>T003456</t>
  </si>
  <si>
    <t>T003457</t>
  </si>
  <si>
    <t>T003458</t>
  </si>
  <si>
    <t>T003459</t>
  </si>
  <si>
    <t>T003460</t>
  </si>
  <si>
    <t>T003461</t>
  </si>
  <si>
    <t>T003462</t>
  </si>
  <si>
    <t>T003463</t>
  </si>
  <si>
    <t>ACC00358</t>
  </si>
  <si>
    <t>T003464</t>
  </si>
  <si>
    <t>T003465</t>
  </si>
  <si>
    <t>T003466</t>
  </si>
  <si>
    <t>T003467</t>
  </si>
  <si>
    <t>T003468</t>
  </si>
  <si>
    <t>T003469</t>
  </si>
  <si>
    <t>T003470</t>
  </si>
  <si>
    <t>T003471</t>
  </si>
  <si>
    <t>T003472</t>
  </si>
  <si>
    <t>T003473</t>
  </si>
  <si>
    <t>T003474</t>
  </si>
  <si>
    <t>T003475</t>
  </si>
  <si>
    <t>T003476</t>
  </si>
  <si>
    <t>T003477</t>
  </si>
  <si>
    <t>T003478</t>
  </si>
  <si>
    <t>T003479</t>
  </si>
  <si>
    <t>T003480</t>
  </si>
  <si>
    <t>T003481</t>
  </si>
  <si>
    <t>T003482</t>
  </si>
  <si>
    <t>T003483</t>
  </si>
  <si>
    <t>T003484</t>
  </si>
  <si>
    <t>T003485</t>
  </si>
  <si>
    <t>T003486</t>
  </si>
  <si>
    <t>T003487</t>
  </si>
  <si>
    <t>T003488</t>
  </si>
  <si>
    <t>T003489</t>
  </si>
  <si>
    <t>T003490</t>
  </si>
  <si>
    <t>T003491</t>
  </si>
  <si>
    <t>T003492</t>
  </si>
  <si>
    <t>T003493</t>
  </si>
  <si>
    <t>T003494</t>
  </si>
  <si>
    <t>T003495</t>
  </si>
  <si>
    <t>T003496</t>
  </si>
  <si>
    <t>T003497</t>
  </si>
  <si>
    <t>T003498</t>
  </si>
  <si>
    <t>T003499</t>
  </si>
  <si>
    <t>T003500</t>
  </si>
  <si>
    <t>T003501</t>
  </si>
  <si>
    <t>T003502</t>
  </si>
  <si>
    <t>T003503</t>
  </si>
  <si>
    <t>T003504</t>
  </si>
  <si>
    <t>T003505</t>
  </si>
  <si>
    <t>T003506</t>
  </si>
  <si>
    <t>T003507</t>
  </si>
  <si>
    <t>T003508</t>
  </si>
  <si>
    <t>T003509</t>
  </si>
  <si>
    <t>T003510</t>
  </si>
  <si>
    <t>T003511</t>
  </si>
  <si>
    <t>T003512</t>
  </si>
  <si>
    <t>T003513</t>
  </si>
  <si>
    <t>T003514</t>
  </si>
  <si>
    <t>T003515</t>
  </si>
  <si>
    <t>T003516</t>
  </si>
  <si>
    <t>T003517</t>
  </si>
  <si>
    <t>T003518</t>
  </si>
  <si>
    <t>T003519</t>
  </si>
  <si>
    <t>T003520</t>
  </si>
  <si>
    <t>T003521</t>
  </si>
  <si>
    <t>T003522</t>
  </si>
  <si>
    <t>T003523</t>
  </si>
  <si>
    <t>T003524</t>
  </si>
  <si>
    <t>T003525</t>
  </si>
  <si>
    <t>T003526</t>
  </si>
  <si>
    <t>T003527</t>
  </si>
  <si>
    <t>T003528</t>
  </si>
  <si>
    <t>T003529</t>
  </si>
  <si>
    <t>T003530</t>
  </si>
  <si>
    <t>T003531</t>
  </si>
  <si>
    <t>T003532</t>
  </si>
  <si>
    <t>T003533</t>
  </si>
  <si>
    <t>T003534</t>
  </si>
  <si>
    <t>T003535</t>
  </si>
  <si>
    <t>T003536</t>
  </si>
  <si>
    <t>T003537</t>
  </si>
  <si>
    <t>T003538</t>
  </si>
  <si>
    <t>T003539</t>
  </si>
  <si>
    <t>T003540</t>
  </si>
  <si>
    <t>T003541</t>
  </si>
  <si>
    <t>T003542</t>
  </si>
  <si>
    <t>T003543</t>
  </si>
  <si>
    <t>T003544</t>
  </si>
  <si>
    <t>T003545</t>
  </si>
  <si>
    <t>T003546</t>
  </si>
  <si>
    <t>T003547</t>
  </si>
  <si>
    <t>T003548</t>
  </si>
  <si>
    <t>T003549</t>
  </si>
  <si>
    <t>T003550</t>
  </si>
  <si>
    <t>T003551</t>
  </si>
  <si>
    <t>T003552</t>
  </si>
  <si>
    <t>T003553</t>
  </si>
  <si>
    <t>T003554</t>
  </si>
  <si>
    <t>T003555</t>
  </si>
  <si>
    <t>T003556</t>
  </si>
  <si>
    <t>T003557</t>
  </si>
  <si>
    <t>T003558</t>
  </si>
  <si>
    <t>T003559</t>
  </si>
  <si>
    <t>T003560</t>
  </si>
  <si>
    <t>T003561</t>
  </si>
  <si>
    <t>T003562</t>
  </si>
  <si>
    <t>T003563</t>
  </si>
  <si>
    <t>T003564</t>
  </si>
  <si>
    <t>T003565</t>
  </si>
  <si>
    <t>T003566</t>
  </si>
  <si>
    <t>T003567</t>
  </si>
  <si>
    <t>T003568</t>
  </si>
  <si>
    <t>T003569</t>
  </si>
  <si>
    <t>T003570</t>
  </si>
  <si>
    <t>T003571</t>
  </si>
  <si>
    <t>T003572</t>
  </si>
  <si>
    <t>T003573</t>
  </si>
  <si>
    <t>T003574</t>
  </si>
  <si>
    <t>T003575</t>
  </si>
  <si>
    <t>T003576</t>
  </si>
  <si>
    <t>T003577</t>
  </si>
  <si>
    <t>T003578</t>
  </si>
  <si>
    <t>T003579</t>
  </si>
  <si>
    <t>T003580</t>
  </si>
  <si>
    <t>T003581</t>
  </si>
  <si>
    <t>T003582</t>
  </si>
  <si>
    <t>T003583</t>
  </si>
  <si>
    <t>T003584</t>
  </si>
  <si>
    <t>T003585</t>
  </si>
  <si>
    <t>T003586</t>
  </si>
  <si>
    <t>T003587</t>
  </si>
  <si>
    <t>T003588</t>
  </si>
  <si>
    <t>T003589</t>
  </si>
  <si>
    <t>T003590</t>
  </si>
  <si>
    <t>ACC00206</t>
  </si>
  <si>
    <t>T003591</t>
  </si>
  <si>
    <t>T003592</t>
  </si>
  <si>
    <t>T003593</t>
  </si>
  <si>
    <t>T003594</t>
  </si>
  <si>
    <t>T003595</t>
  </si>
  <si>
    <t>T003596</t>
  </si>
  <si>
    <t>T003597</t>
  </si>
  <si>
    <t>T003598</t>
  </si>
  <si>
    <t>T003599</t>
  </si>
  <si>
    <t>T003600</t>
  </si>
  <si>
    <t>T003601</t>
  </si>
  <si>
    <t>T003602</t>
  </si>
  <si>
    <t>T003603</t>
  </si>
  <si>
    <t>T003604</t>
  </si>
  <si>
    <t>T003605</t>
  </si>
  <si>
    <t>T003606</t>
  </si>
  <si>
    <t>T003607</t>
  </si>
  <si>
    <t>T003608</t>
  </si>
  <si>
    <t>T003609</t>
  </si>
  <si>
    <t>T003610</t>
  </si>
  <si>
    <t>T003611</t>
  </si>
  <si>
    <t>T003612</t>
  </si>
  <si>
    <t>T003613</t>
  </si>
  <si>
    <t>T003614</t>
  </si>
  <si>
    <t>T003615</t>
  </si>
  <si>
    <t>T003616</t>
  </si>
  <si>
    <t>T003617</t>
  </si>
  <si>
    <t>T003618</t>
  </si>
  <si>
    <t>T003619</t>
  </si>
  <si>
    <t>T003620</t>
  </si>
  <si>
    <t>T003621</t>
  </si>
  <si>
    <t>T003622</t>
  </si>
  <si>
    <t>T003623</t>
  </si>
  <si>
    <t>T003624</t>
  </si>
  <si>
    <t>T003625</t>
  </si>
  <si>
    <t>T003626</t>
  </si>
  <si>
    <t>T003627</t>
  </si>
  <si>
    <t>T003628</t>
  </si>
  <si>
    <t>T003629</t>
  </si>
  <si>
    <t>T003630</t>
  </si>
  <si>
    <t>T003631</t>
  </si>
  <si>
    <t>T003632</t>
  </si>
  <si>
    <t>T003633</t>
  </si>
  <si>
    <t>T003634</t>
  </si>
  <si>
    <t>T003635</t>
  </si>
  <si>
    <t>T003636</t>
  </si>
  <si>
    <t>T003637</t>
  </si>
  <si>
    <t>T003638</t>
  </si>
  <si>
    <t>T003639</t>
  </si>
  <si>
    <t>T003640</t>
  </si>
  <si>
    <t>T003641</t>
  </si>
  <si>
    <t>T003642</t>
  </si>
  <si>
    <t>T003643</t>
  </si>
  <si>
    <t>T003644</t>
  </si>
  <si>
    <t>T003645</t>
  </si>
  <si>
    <t>T003646</t>
  </si>
  <si>
    <t>T003647</t>
  </si>
  <si>
    <t>T003648</t>
  </si>
  <si>
    <t>T003649</t>
  </si>
  <si>
    <t>T003650</t>
  </si>
  <si>
    <t>T003651</t>
  </si>
  <si>
    <t>T003652</t>
  </si>
  <si>
    <t>T003653</t>
  </si>
  <si>
    <t>T003654</t>
  </si>
  <si>
    <t>T003655</t>
  </si>
  <si>
    <t>T003656</t>
  </si>
  <si>
    <t>T003657</t>
  </si>
  <si>
    <t>T003658</t>
  </si>
  <si>
    <t>T003659</t>
  </si>
  <si>
    <t>T003660</t>
  </si>
  <si>
    <t>T003661</t>
  </si>
  <si>
    <t>T003662</t>
  </si>
  <si>
    <t>T003663</t>
  </si>
  <si>
    <t>T003664</t>
  </si>
  <si>
    <t>T003665</t>
  </si>
  <si>
    <t>T003666</t>
  </si>
  <si>
    <t>T003667</t>
  </si>
  <si>
    <t>T003668</t>
  </si>
  <si>
    <t>T003669</t>
  </si>
  <si>
    <t>T003670</t>
  </si>
  <si>
    <t>T003671</t>
  </si>
  <si>
    <t>T003672</t>
  </si>
  <si>
    <t>T003673</t>
  </si>
  <si>
    <t>T003674</t>
  </si>
  <si>
    <t>T003675</t>
  </si>
  <si>
    <t>T003676</t>
  </si>
  <si>
    <t>T003677</t>
  </si>
  <si>
    <t>T003678</t>
  </si>
  <si>
    <t>T003679</t>
  </si>
  <si>
    <t>T003680</t>
  </si>
  <si>
    <t>T003681</t>
  </si>
  <si>
    <t>T003682</t>
  </si>
  <si>
    <t>T003683</t>
  </si>
  <si>
    <t>T003684</t>
  </si>
  <si>
    <t>T003685</t>
  </si>
  <si>
    <t>T003686</t>
  </si>
  <si>
    <t>T003687</t>
  </si>
  <si>
    <t>T003688</t>
  </si>
  <si>
    <t>T003689</t>
  </si>
  <si>
    <t>T003690</t>
  </si>
  <si>
    <t>T003691</t>
  </si>
  <si>
    <t>T003692</t>
  </si>
  <si>
    <t>T003693</t>
  </si>
  <si>
    <t>T003694</t>
  </si>
  <si>
    <t>T003695</t>
  </si>
  <si>
    <t>T003696</t>
  </si>
  <si>
    <t>T003697</t>
  </si>
  <si>
    <t>T003698</t>
  </si>
  <si>
    <t>T003699</t>
  </si>
  <si>
    <t>T003700</t>
  </si>
  <si>
    <t>T003701</t>
  </si>
  <si>
    <t>T003702</t>
  </si>
  <si>
    <t>T003703</t>
  </si>
  <si>
    <t>T003704</t>
  </si>
  <si>
    <t>T003705</t>
  </si>
  <si>
    <t>T003706</t>
  </si>
  <si>
    <t>T003707</t>
  </si>
  <si>
    <t>T003708</t>
  </si>
  <si>
    <t>T003709</t>
  </si>
  <si>
    <t>T003710</t>
  </si>
  <si>
    <t>T003711</t>
  </si>
  <si>
    <t>T003712</t>
  </si>
  <si>
    <t>T003713</t>
  </si>
  <si>
    <t>T003714</t>
  </si>
  <si>
    <t>T003715</t>
  </si>
  <si>
    <t>T003716</t>
  </si>
  <si>
    <t>T003717</t>
  </si>
  <si>
    <t>T003718</t>
  </si>
  <si>
    <t>T003719</t>
  </si>
  <si>
    <t>T003720</t>
  </si>
  <si>
    <t>T003721</t>
  </si>
  <si>
    <t>T003722</t>
  </si>
  <si>
    <t>T003723</t>
  </si>
  <si>
    <t>T003724</t>
  </si>
  <si>
    <t>T003725</t>
  </si>
  <si>
    <t>T003726</t>
  </si>
  <si>
    <t>T003727</t>
  </si>
  <si>
    <t>T003728</t>
  </si>
  <si>
    <t>T003729</t>
  </si>
  <si>
    <t>T003730</t>
  </si>
  <si>
    <t>ACC00636</t>
  </si>
  <si>
    <t>T003731</t>
  </si>
  <si>
    <t>T003732</t>
  </si>
  <si>
    <t>T003733</t>
  </si>
  <si>
    <t>T003734</t>
  </si>
  <si>
    <t>T003735</t>
  </si>
  <si>
    <t>T003736</t>
  </si>
  <si>
    <t>T003737</t>
  </si>
  <si>
    <t>T003738</t>
  </si>
  <si>
    <t>T003739</t>
  </si>
  <si>
    <t>T003740</t>
  </si>
  <si>
    <t>T003741</t>
  </si>
  <si>
    <t>T003742</t>
  </si>
  <si>
    <t>T003743</t>
  </si>
  <si>
    <t>T003744</t>
  </si>
  <si>
    <t>T003745</t>
  </si>
  <si>
    <t>T003746</t>
  </si>
  <si>
    <t>T003747</t>
  </si>
  <si>
    <t>T003748</t>
  </si>
  <si>
    <t>T003749</t>
  </si>
  <si>
    <t>T003750</t>
  </si>
  <si>
    <t>T003751</t>
  </si>
  <si>
    <t>T003752</t>
  </si>
  <si>
    <t>T003753</t>
  </si>
  <si>
    <t>T003754</t>
  </si>
  <si>
    <t>T003755</t>
  </si>
  <si>
    <t>T003756</t>
  </si>
  <si>
    <t>T003757</t>
  </si>
  <si>
    <t>T003758</t>
  </si>
  <si>
    <t>T003759</t>
  </si>
  <si>
    <t>T003760</t>
  </si>
  <si>
    <t>T003761</t>
  </si>
  <si>
    <t>T003762</t>
  </si>
  <si>
    <t>T003763</t>
  </si>
  <si>
    <t>ACC00050</t>
  </si>
  <si>
    <t>T003764</t>
  </si>
  <si>
    <t>T003765</t>
  </si>
  <si>
    <t>T003766</t>
  </si>
  <si>
    <t>T003767</t>
  </si>
  <si>
    <t>T003768</t>
  </si>
  <si>
    <t>T003769</t>
  </si>
  <si>
    <t>T003770</t>
  </si>
  <si>
    <t>T003771</t>
  </si>
  <si>
    <t>T003772</t>
  </si>
  <si>
    <t>T003773</t>
  </si>
  <si>
    <t>T003774</t>
  </si>
  <si>
    <t>T003775</t>
  </si>
  <si>
    <t>T003776</t>
  </si>
  <si>
    <t>T003777</t>
  </si>
  <si>
    <t>T003778</t>
  </si>
  <si>
    <t>T003779</t>
  </si>
  <si>
    <t>T003780</t>
  </si>
  <si>
    <t>T003781</t>
  </si>
  <si>
    <t>T003782</t>
  </si>
  <si>
    <t>T003783</t>
  </si>
  <si>
    <t>T003784</t>
  </si>
  <si>
    <t>T003785</t>
  </si>
  <si>
    <t>T003786</t>
  </si>
  <si>
    <t>T003787</t>
  </si>
  <si>
    <t>T003788</t>
  </si>
  <si>
    <t>T003789</t>
  </si>
  <si>
    <t>T003790</t>
  </si>
  <si>
    <t>T003791</t>
  </si>
  <si>
    <t>T003792</t>
  </si>
  <si>
    <t>T003793</t>
  </si>
  <si>
    <t>T003794</t>
  </si>
  <si>
    <t>T003795</t>
  </si>
  <si>
    <t>T003796</t>
  </si>
  <si>
    <t>T003797</t>
  </si>
  <si>
    <t>T003798</t>
  </si>
  <si>
    <t>T003799</t>
  </si>
  <si>
    <t>T003800</t>
  </si>
  <si>
    <t>T003801</t>
  </si>
  <si>
    <t>T003802</t>
  </si>
  <si>
    <t>T003803</t>
  </si>
  <si>
    <t>T003804</t>
  </si>
  <si>
    <t>T003805</t>
  </si>
  <si>
    <t>T003806</t>
  </si>
  <si>
    <t>T003807</t>
  </si>
  <si>
    <t>T003808</t>
  </si>
  <si>
    <t>T003809</t>
  </si>
  <si>
    <t>T003810</t>
  </si>
  <si>
    <t>T003811</t>
  </si>
  <si>
    <t>T003812</t>
  </si>
  <si>
    <t>T003813</t>
  </si>
  <si>
    <t>ACC00548</t>
  </si>
  <si>
    <t>T003814</t>
  </si>
  <si>
    <t>T003815</t>
  </si>
  <si>
    <t>T003816</t>
  </si>
  <si>
    <t>T003817</t>
  </si>
  <si>
    <t>T003818</t>
  </si>
  <si>
    <t>T003819</t>
  </si>
  <si>
    <t>T003820</t>
  </si>
  <si>
    <t>T003821</t>
  </si>
  <si>
    <t>T003822</t>
  </si>
  <si>
    <t>T003823</t>
  </si>
  <si>
    <t>T003824</t>
  </si>
  <si>
    <t>T003825</t>
  </si>
  <si>
    <t>T003826</t>
  </si>
  <si>
    <t>T003827</t>
  </si>
  <si>
    <t>T003828</t>
  </si>
  <si>
    <t>T003829</t>
  </si>
  <si>
    <t>T003830</t>
  </si>
  <si>
    <t>T003831</t>
  </si>
  <si>
    <t>T003832</t>
  </si>
  <si>
    <t>T003833</t>
  </si>
  <si>
    <t>T003834</t>
  </si>
  <si>
    <t>T003835</t>
  </si>
  <si>
    <t>T003836</t>
  </si>
  <si>
    <t>T003837</t>
  </si>
  <si>
    <t>T003838</t>
  </si>
  <si>
    <t>T003839</t>
  </si>
  <si>
    <t>T003840</t>
  </si>
  <si>
    <t>T003841</t>
  </si>
  <si>
    <t>T003842</t>
  </si>
  <si>
    <t>T003843</t>
  </si>
  <si>
    <t>T003844</t>
  </si>
  <si>
    <t>T003845</t>
  </si>
  <si>
    <t>T003846</t>
  </si>
  <si>
    <t>T003847</t>
  </si>
  <si>
    <t>T003848</t>
  </si>
  <si>
    <t>T003849</t>
  </si>
  <si>
    <t>T003850</t>
  </si>
  <si>
    <t>T003851</t>
  </si>
  <si>
    <t>T003852</t>
  </si>
  <si>
    <t>T003853</t>
  </si>
  <si>
    <t>T003854</t>
  </si>
  <si>
    <t>T003855</t>
  </si>
  <si>
    <t>T003856</t>
  </si>
  <si>
    <t>T003857</t>
  </si>
  <si>
    <t>T003858</t>
  </si>
  <si>
    <t>ACC00422</t>
  </si>
  <si>
    <t>T003859</t>
  </si>
  <si>
    <t>T003860</t>
  </si>
  <si>
    <t>T003861</t>
  </si>
  <si>
    <t>T003862</t>
  </si>
  <si>
    <t>T003863</t>
  </si>
  <si>
    <t>T003864</t>
  </si>
  <si>
    <t>T003865</t>
  </si>
  <si>
    <t>T003866</t>
  </si>
  <si>
    <t>T003867</t>
  </si>
  <si>
    <t>T003868</t>
  </si>
  <si>
    <t>T003869</t>
  </si>
  <si>
    <t>T003870</t>
  </si>
  <si>
    <t>T003871</t>
  </si>
  <si>
    <t>T003872</t>
  </si>
  <si>
    <t>T003873</t>
  </si>
  <si>
    <t>T003874</t>
  </si>
  <si>
    <t>T003875</t>
  </si>
  <si>
    <t>T003876</t>
  </si>
  <si>
    <t>T003877</t>
  </si>
  <si>
    <t>T003878</t>
  </si>
  <si>
    <t>T003879</t>
  </si>
  <si>
    <t>T003880</t>
  </si>
  <si>
    <t>T003881</t>
  </si>
  <si>
    <t>T003882</t>
  </si>
  <si>
    <t>T003883</t>
  </si>
  <si>
    <t>T003884</t>
  </si>
  <si>
    <t>T003885</t>
  </si>
  <si>
    <t>T003886</t>
  </si>
  <si>
    <t>T003887</t>
  </si>
  <si>
    <t>T003888</t>
  </si>
  <si>
    <t>T003889</t>
  </si>
  <si>
    <t>T003890</t>
  </si>
  <si>
    <t>T003891</t>
  </si>
  <si>
    <t>T003892</t>
  </si>
  <si>
    <t>T003893</t>
  </si>
  <si>
    <t>T003894</t>
  </si>
  <si>
    <t>T003895</t>
  </si>
  <si>
    <t>T003896</t>
  </si>
  <si>
    <t>T003897</t>
  </si>
  <si>
    <t>T003898</t>
  </si>
  <si>
    <t>T003899</t>
  </si>
  <si>
    <t>T003900</t>
  </si>
  <si>
    <t>T003901</t>
  </si>
  <si>
    <t>T003902</t>
  </si>
  <si>
    <t>T003903</t>
  </si>
  <si>
    <t>T003904</t>
  </si>
  <si>
    <t>T003905</t>
  </si>
  <si>
    <t>T003906</t>
  </si>
  <si>
    <t>T003907</t>
  </si>
  <si>
    <t>T003908</t>
  </si>
  <si>
    <t>T003909</t>
  </si>
  <si>
    <t>T003910</t>
  </si>
  <si>
    <t>T003911</t>
  </si>
  <si>
    <t>T003912</t>
  </si>
  <si>
    <t>T003913</t>
  </si>
  <si>
    <t>T003914</t>
  </si>
  <si>
    <t>T003915</t>
  </si>
  <si>
    <t>T003916</t>
  </si>
  <si>
    <t>T003917</t>
  </si>
  <si>
    <t>T003918</t>
  </si>
  <si>
    <t>T003919</t>
  </si>
  <si>
    <t>T003920</t>
  </si>
  <si>
    <t>T003921</t>
  </si>
  <si>
    <t>T003922</t>
  </si>
  <si>
    <t>T003923</t>
  </si>
  <si>
    <t>T003924</t>
  </si>
  <si>
    <t>T003925</t>
  </si>
  <si>
    <t>T003926</t>
  </si>
  <si>
    <t>T003927</t>
  </si>
  <si>
    <t>T003928</t>
  </si>
  <si>
    <t>T003929</t>
  </si>
  <si>
    <t>T003930</t>
  </si>
  <si>
    <t>T003931</t>
  </si>
  <si>
    <t>T003932</t>
  </si>
  <si>
    <t>T003933</t>
  </si>
  <si>
    <t>T003934</t>
  </si>
  <si>
    <t>T003935</t>
  </si>
  <si>
    <t>T003936</t>
  </si>
  <si>
    <t>T003937</t>
  </si>
  <si>
    <t>T003938</t>
  </si>
  <si>
    <t>T003939</t>
  </si>
  <si>
    <t>T003940</t>
  </si>
  <si>
    <t>T003941</t>
  </si>
  <si>
    <t>T003942</t>
  </si>
  <si>
    <t>T003943</t>
  </si>
  <si>
    <t>T003944</t>
  </si>
  <si>
    <t>T003945</t>
  </si>
  <si>
    <t>T003946</t>
  </si>
  <si>
    <t>T003947</t>
  </si>
  <si>
    <t>T003948</t>
  </si>
  <si>
    <t>T003949</t>
  </si>
  <si>
    <t>T003950</t>
  </si>
  <si>
    <t>T003951</t>
  </si>
  <si>
    <t>T003952</t>
  </si>
  <si>
    <t>T003953</t>
  </si>
  <si>
    <t>T003954</t>
  </si>
  <si>
    <t>T003955</t>
  </si>
  <si>
    <t>T003956</t>
  </si>
  <si>
    <t>T003957</t>
  </si>
  <si>
    <t>T003958</t>
  </si>
  <si>
    <t>T003959</t>
  </si>
  <si>
    <t>T003960</t>
  </si>
  <si>
    <t>T003961</t>
  </si>
  <si>
    <t>T003962</t>
  </si>
  <si>
    <t>T003963</t>
  </si>
  <si>
    <t>ACC00426</t>
  </si>
  <si>
    <t>T003964</t>
  </si>
  <si>
    <t>T003965</t>
  </si>
  <si>
    <t>T003966</t>
  </si>
  <si>
    <t>T003967</t>
  </si>
  <si>
    <t>T003968</t>
  </si>
  <si>
    <t>T003969</t>
  </si>
  <si>
    <t>T003970</t>
  </si>
  <si>
    <t>T003971</t>
  </si>
  <si>
    <t>T003972</t>
  </si>
  <si>
    <t>T003973</t>
  </si>
  <si>
    <t>T003974</t>
  </si>
  <si>
    <t>T003975</t>
  </si>
  <si>
    <t>T003976</t>
  </si>
  <si>
    <t>T003977</t>
  </si>
  <si>
    <t>T003978</t>
  </si>
  <si>
    <t>T003979</t>
  </si>
  <si>
    <t>T003980</t>
  </si>
  <si>
    <t>T003981</t>
  </si>
  <si>
    <t>T003982</t>
  </si>
  <si>
    <t>T003983</t>
  </si>
  <si>
    <t>T003984</t>
  </si>
  <si>
    <t>T003985</t>
  </si>
  <si>
    <t>T003986</t>
  </si>
  <si>
    <t>T003987</t>
  </si>
  <si>
    <t>T003988</t>
  </si>
  <si>
    <t>T003989</t>
  </si>
  <si>
    <t>T003990</t>
  </si>
  <si>
    <t>T003991</t>
  </si>
  <si>
    <t>T003992</t>
  </si>
  <si>
    <t>T003993</t>
  </si>
  <si>
    <t>T003994</t>
  </si>
  <si>
    <t>T003995</t>
  </si>
  <si>
    <t>T003996</t>
  </si>
  <si>
    <t>ACC00305</t>
  </si>
  <si>
    <t>T003997</t>
  </si>
  <si>
    <t>T003998</t>
  </si>
  <si>
    <t>T003999</t>
  </si>
  <si>
    <t>T004000</t>
  </si>
  <si>
    <t>T004001</t>
  </si>
  <si>
    <t>T004002</t>
  </si>
  <si>
    <t>T004003</t>
  </si>
  <si>
    <t>T004004</t>
  </si>
  <si>
    <t>T004005</t>
  </si>
  <si>
    <t>T004006</t>
  </si>
  <si>
    <t>T004007</t>
  </si>
  <si>
    <t>T004008</t>
  </si>
  <si>
    <t>T004009</t>
  </si>
  <si>
    <t>T004010</t>
  </si>
  <si>
    <t>T004011</t>
  </si>
  <si>
    <t>T004012</t>
  </si>
  <si>
    <t>T004013</t>
  </si>
  <si>
    <t>T004014</t>
  </si>
  <si>
    <t>T004015</t>
  </si>
  <si>
    <t>T004016</t>
  </si>
  <si>
    <t>T004017</t>
  </si>
  <si>
    <t>T004018</t>
  </si>
  <si>
    <t>T004019</t>
  </si>
  <si>
    <t>T004020</t>
  </si>
  <si>
    <t>T004021</t>
  </si>
  <si>
    <t>T004022</t>
  </si>
  <si>
    <t>T004023</t>
  </si>
  <si>
    <t>T004024</t>
  </si>
  <si>
    <t>T004025</t>
  </si>
  <si>
    <t>T004026</t>
  </si>
  <si>
    <t>T004027</t>
  </si>
  <si>
    <t>T004028</t>
  </si>
  <si>
    <t>T004029</t>
  </si>
  <si>
    <t>T004030</t>
  </si>
  <si>
    <t>T004031</t>
  </si>
  <si>
    <t>T004032</t>
  </si>
  <si>
    <t>T004033</t>
  </si>
  <si>
    <t>T004034</t>
  </si>
  <si>
    <t>T004035</t>
  </si>
  <si>
    <t>T004036</t>
  </si>
  <si>
    <t>T004037</t>
  </si>
  <si>
    <t>T004038</t>
  </si>
  <si>
    <t>T004039</t>
  </si>
  <si>
    <t>T004040</t>
  </si>
  <si>
    <t>T004041</t>
  </si>
  <si>
    <t>T004042</t>
  </si>
  <si>
    <t>T004043</t>
  </si>
  <si>
    <t>T004044</t>
  </si>
  <si>
    <t>T004045</t>
  </si>
  <si>
    <t>T004046</t>
  </si>
  <si>
    <t>T004047</t>
  </si>
  <si>
    <t>T004048</t>
  </si>
  <si>
    <t>T004049</t>
  </si>
  <si>
    <t>T004050</t>
  </si>
  <si>
    <t>T004051</t>
  </si>
  <si>
    <t>T004052</t>
  </si>
  <si>
    <t>T004053</t>
  </si>
  <si>
    <t>T004054</t>
  </si>
  <si>
    <t>T004055</t>
  </si>
  <si>
    <t>T004056</t>
  </si>
  <si>
    <t>T004057</t>
  </si>
  <si>
    <t>T004058</t>
  </si>
  <si>
    <t>T004059</t>
  </si>
  <si>
    <t>T004060</t>
  </si>
  <si>
    <t>T004061</t>
  </si>
  <si>
    <t>T004062</t>
  </si>
  <si>
    <t>ACC00301</t>
  </si>
  <si>
    <t>T004063</t>
  </si>
  <si>
    <t>T004064</t>
  </si>
  <si>
    <t>T004065</t>
  </si>
  <si>
    <t>T004066</t>
  </si>
  <si>
    <t>T004067</t>
  </si>
  <si>
    <t>T004068</t>
  </si>
  <si>
    <t>T004069</t>
  </si>
  <si>
    <t>T004070</t>
  </si>
  <si>
    <t>T004071</t>
  </si>
  <si>
    <t>T004072</t>
  </si>
  <si>
    <t>T004073</t>
  </si>
  <si>
    <t>T004074</t>
  </si>
  <si>
    <t>T004075</t>
  </si>
  <si>
    <t>T004076</t>
  </si>
  <si>
    <t>T004077</t>
  </si>
  <si>
    <t>T004078</t>
  </si>
  <si>
    <t>T004079</t>
  </si>
  <si>
    <t>T004080</t>
  </si>
  <si>
    <t>T004081</t>
  </si>
  <si>
    <t>T004082</t>
  </si>
  <si>
    <t>T004083</t>
  </si>
  <si>
    <t>T004084</t>
  </si>
  <si>
    <t>T004085</t>
  </si>
  <si>
    <t>T004086</t>
  </si>
  <si>
    <t>T004087</t>
  </si>
  <si>
    <t>T004088</t>
  </si>
  <si>
    <t>T004089</t>
  </si>
  <si>
    <t>T004090</t>
  </si>
  <si>
    <t>T004091</t>
  </si>
  <si>
    <t>T004092</t>
  </si>
  <si>
    <t>T004093</t>
  </si>
  <si>
    <t>T004094</t>
  </si>
  <si>
    <t>T004095</t>
  </si>
  <si>
    <t>T004096</t>
  </si>
  <si>
    <t>T004097</t>
  </si>
  <si>
    <t>T004098</t>
  </si>
  <si>
    <t>T004099</t>
  </si>
  <si>
    <t>T004100</t>
  </si>
  <si>
    <t>T004101</t>
  </si>
  <si>
    <t>T004102</t>
  </si>
  <si>
    <t>T004103</t>
  </si>
  <si>
    <t>T004104</t>
  </si>
  <si>
    <t>T004105</t>
  </si>
  <si>
    <t>T004106</t>
  </si>
  <si>
    <t>T004107</t>
  </si>
  <si>
    <t>T004108</t>
  </si>
  <si>
    <t>T004109</t>
  </si>
  <si>
    <t>T004110</t>
  </si>
  <si>
    <t>T004111</t>
  </si>
  <si>
    <t>T004112</t>
  </si>
  <si>
    <t>T004113</t>
  </si>
  <si>
    <t>T004114</t>
  </si>
  <si>
    <t>T004115</t>
  </si>
  <si>
    <t>T004116</t>
  </si>
  <si>
    <t>T004117</t>
  </si>
  <si>
    <t>T004118</t>
  </si>
  <si>
    <t>T004119</t>
  </si>
  <si>
    <t>T004120</t>
  </si>
  <si>
    <t>T004121</t>
  </si>
  <si>
    <t>T004122</t>
  </si>
  <si>
    <t>T004123</t>
  </si>
  <si>
    <t>T004124</t>
  </si>
  <si>
    <t>T004125</t>
  </si>
  <si>
    <t>T004126</t>
  </si>
  <si>
    <t>T004127</t>
  </si>
  <si>
    <t>T004128</t>
  </si>
  <si>
    <t>T004129</t>
  </si>
  <si>
    <t>T004130</t>
  </si>
  <si>
    <t>T004131</t>
  </si>
  <si>
    <t>T004132</t>
  </si>
  <si>
    <t>T004133</t>
  </si>
  <si>
    <t>T004134</t>
  </si>
  <si>
    <t>T004135</t>
  </si>
  <si>
    <t>T004136</t>
  </si>
  <si>
    <t>T004137</t>
  </si>
  <si>
    <t>T004138</t>
  </si>
  <si>
    <t>T004139</t>
  </si>
  <si>
    <t>T004140</t>
  </si>
  <si>
    <t>T004141</t>
  </si>
  <si>
    <t>T004142</t>
  </si>
  <si>
    <t>T004143</t>
  </si>
  <si>
    <t>T004144</t>
  </si>
  <si>
    <t>T004145</t>
  </si>
  <si>
    <t>T004146</t>
  </si>
  <si>
    <t>T004147</t>
  </si>
  <si>
    <t>T004148</t>
  </si>
  <si>
    <t>T004149</t>
  </si>
  <si>
    <t>T004150</t>
  </si>
  <si>
    <t>T004151</t>
  </si>
  <si>
    <t>T004152</t>
  </si>
  <si>
    <t>T004153</t>
  </si>
  <si>
    <t>T004154</t>
  </si>
  <si>
    <t>T004155</t>
  </si>
  <si>
    <t>T004156</t>
  </si>
  <si>
    <t>T004157</t>
  </si>
  <si>
    <t>T004158</t>
  </si>
  <si>
    <t>T004159</t>
  </si>
  <si>
    <t>T004160</t>
  </si>
  <si>
    <t>T004161</t>
  </si>
  <si>
    <t>T004162</t>
  </si>
  <si>
    <t>T004163</t>
  </si>
  <si>
    <t>T004164</t>
  </si>
  <si>
    <t>T004165</t>
  </si>
  <si>
    <t>T004166</t>
  </si>
  <si>
    <t>T004167</t>
  </si>
  <si>
    <t>T004168</t>
  </si>
  <si>
    <t>T004169</t>
  </si>
  <si>
    <t>T004170</t>
  </si>
  <si>
    <t>T004171</t>
  </si>
  <si>
    <t>T004172</t>
  </si>
  <si>
    <t>T004173</t>
  </si>
  <si>
    <t>T004174</t>
  </si>
  <si>
    <t>T004175</t>
  </si>
  <si>
    <t>T004176</t>
  </si>
  <si>
    <t>T004177</t>
  </si>
  <si>
    <t>T004178</t>
  </si>
  <si>
    <t>T004179</t>
  </si>
  <si>
    <t>T004180</t>
  </si>
  <si>
    <t>T004181</t>
  </si>
  <si>
    <t>T004182</t>
  </si>
  <si>
    <t>T004183</t>
  </si>
  <si>
    <t>T004184</t>
  </si>
  <si>
    <t>T004185</t>
  </si>
  <si>
    <t>T004186</t>
  </si>
  <si>
    <t>T004187</t>
  </si>
  <si>
    <t>T004188</t>
  </si>
  <si>
    <t>T004189</t>
  </si>
  <si>
    <t>T004190</t>
  </si>
  <si>
    <t>T004191</t>
  </si>
  <si>
    <t>T004192</t>
  </si>
  <si>
    <t>T004193</t>
  </si>
  <si>
    <t>T004194</t>
  </si>
  <si>
    <t>T004195</t>
  </si>
  <si>
    <t>T004196</t>
  </si>
  <si>
    <t>T004197</t>
  </si>
  <si>
    <t>T004198</t>
  </si>
  <si>
    <t>T004199</t>
  </si>
  <si>
    <t>T004200</t>
  </si>
  <si>
    <t>T004201</t>
  </si>
  <si>
    <t>T004202</t>
  </si>
  <si>
    <t>T004203</t>
  </si>
  <si>
    <t>T004204</t>
  </si>
  <si>
    <t>T004205</t>
  </si>
  <si>
    <t>T004206</t>
  </si>
  <si>
    <t>T004207</t>
  </si>
  <si>
    <t>T004208</t>
  </si>
  <si>
    <t>T004209</t>
  </si>
  <si>
    <t>T004210</t>
  </si>
  <si>
    <t>T004211</t>
  </si>
  <si>
    <t>T004212</t>
  </si>
  <si>
    <t>T004213</t>
  </si>
  <si>
    <t>T004214</t>
  </si>
  <si>
    <t>T004215</t>
  </si>
  <si>
    <t>T004216</t>
  </si>
  <si>
    <t>T004217</t>
  </si>
  <si>
    <t>T004218</t>
  </si>
  <si>
    <t>T004219</t>
  </si>
  <si>
    <t>T004220</t>
  </si>
  <si>
    <t>T004221</t>
  </si>
  <si>
    <t>T004222</t>
  </si>
  <si>
    <t>T004223</t>
  </si>
  <si>
    <t>T004224</t>
  </si>
  <si>
    <t>T004225</t>
  </si>
  <si>
    <t>T004226</t>
  </si>
  <si>
    <t>T004227</t>
  </si>
  <si>
    <t>T004228</t>
  </si>
  <si>
    <t>T004229</t>
  </si>
  <si>
    <t>T004230</t>
  </si>
  <si>
    <t>T004231</t>
  </si>
  <si>
    <t>T004232</t>
  </si>
  <si>
    <t>T004233</t>
  </si>
  <si>
    <t>T004234</t>
  </si>
  <si>
    <t>T004235</t>
  </si>
  <si>
    <t>T004236</t>
  </si>
  <si>
    <t>T004237</t>
  </si>
  <si>
    <t>T004238</t>
  </si>
  <si>
    <t>T004239</t>
  </si>
  <si>
    <t>T004240</t>
  </si>
  <si>
    <t>T004241</t>
  </si>
  <si>
    <t>T004242</t>
  </si>
  <si>
    <t>T004243</t>
  </si>
  <si>
    <t>T004244</t>
  </si>
  <si>
    <t>T004245</t>
  </si>
  <si>
    <t>T004246</t>
  </si>
  <si>
    <t>T004247</t>
  </si>
  <si>
    <t>T004248</t>
  </si>
  <si>
    <t>T004249</t>
  </si>
  <si>
    <t>T004250</t>
  </si>
  <si>
    <t>T004251</t>
  </si>
  <si>
    <t>T004252</t>
  </si>
  <si>
    <t>T004253</t>
  </si>
  <si>
    <t>T004254</t>
  </si>
  <si>
    <t>T004255</t>
  </si>
  <si>
    <t>T004256</t>
  </si>
  <si>
    <t>T004257</t>
  </si>
  <si>
    <t>T004258</t>
  </si>
  <si>
    <t>T004259</t>
  </si>
  <si>
    <t>T004260</t>
  </si>
  <si>
    <t>T004261</t>
  </si>
  <si>
    <t>T004262</t>
  </si>
  <si>
    <t>T004263</t>
  </si>
  <si>
    <t>T004264</t>
  </si>
  <si>
    <t>T004265</t>
  </si>
  <si>
    <t>T004266</t>
  </si>
  <si>
    <t>T004267</t>
  </si>
  <si>
    <t>T004268</t>
  </si>
  <si>
    <t>T004269</t>
  </si>
  <si>
    <t>T004270</t>
  </si>
  <si>
    <t>T004271</t>
  </si>
  <si>
    <t>T004272</t>
  </si>
  <si>
    <t>T004273</t>
  </si>
  <si>
    <t>T004274</t>
  </si>
  <si>
    <t>T004275</t>
  </si>
  <si>
    <t>T004276</t>
  </si>
  <si>
    <t>T004277</t>
  </si>
  <si>
    <t>T004278</t>
  </si>
  <si>
    <t>T004279</t>
  </si>
  <si>
    <t>T004280</t>
  </si>
  <si>
    <t>T004281</t>
  </si>
  <si>
    <t>T004282</t>
  </si>
  <si>
    <t>T004283</t>
  </si>
  <si>
    <t>T004284</t>
  </si>
  <si>
    <t>T004285</t>
  </si>
  <si>
    <t>T004286</t>
  </si>
  <si>
    <t>T004287</t>
  </si>
  <si>
    <t>T004288</t>
  </si>
  <si>
    <t>T004289</t>
  </si>
  <si>
    <t>T004290</t>
  </si>
  <si>
    <t>T004291</t>
  </si>
  <si>
    <t>T004292</t>
  </si>
  <si>
    <t>T004293</t>
  </si>
  <si>
    <t>T004294</t>
  </si>
  <si>
    <t>T004295</t>
  </si>
  <si>
    <t>T004296</t>
  </si>
  <si>
    <t>T004297</t>
  </si>
  <si>
    <t>T004298</t>
  </si>
  <si>
    <t>T004299</t>
  </si>
  <si>
    <t>T004300</t>
  </si>
  <si>
    <t>T004301</t>
  </si>
  <si>
    <t>T004302</t>
  </si>
  <si>
    <t>T004303</t>
  </si>
  <si>
    <t>T004304</t>
  </si>
  <si>
    <t>T004305</t>
  </si>
  <si>
    <t>T004306</t>
  </si>
  <si>
    <t>T004307</t>
  </si>
  <si>
    <t>T004308</t>
  </si>
  <si>
    <t>T004309</t>
  </si>
  <si>
    <t>T004310</t>
  </si>
  <si>
    <t>T004311</t>
  </si>
  <si>
    <t>T004312</t>
  </si>
  <si>
    <t>T004313</t>
  </si>
  <si>
    <t>T004314</t>
  </si>
  <si>
    <t>T004315</t>
  </si>
  <si>
    <t>T004316</t>
  </si>
  <si>
    <t>T004317</t>
  </si>
  <si>
    <t>T004318</t>
  </si>
  <si>
    <t>T004319</t>
  </si>
  <si>
    <t>T004320</t>
  </si>
  <si>
    <t>T004321</t>
  </si>
  <si>
    <t>T004322</t>
  </si>
  <si>
    <t>T004323</t>
  </si>
  <si>
    <t>T004324</t>
  </si>
  <si>
    <t>T004325</t>
  </si>
  <si>
    <t>T004326</t>
  </si>
  <si>
    <t>T004327</t>
  </si>
  <si>
    <t>T004328</t>
  </si>
  <si>
    <t>T004329</t>
  </si>
  <si>
    <t>T004330</t>
  </si>
  <si>
    <t>T004331</t>
  </si>
  <si>
    <t>T004332</t>
  </si>
  <si>
    <t>T004333</t>
  </si>
  <si>
    <t>T004334</t>
  </si>
  <si>
    <t>T004335</t>
  </si>
  <si>
    <t>T004336</t>
  </si>
  <si>
    <t>T004337</t>
  </si>
  <si>
    <t>T004338</t>
  </si>
  <si>
    <t>T004339</t>
  </si>
  <si>
    <t>T004340</t>
  </si>
  <si>
    <t>T004341</t>
  </si>
  <si>
    <t>T004342</t>
  </si>
  <si>
    <t>T004343</t>
  </si>
  <si>
    <t>T004344</t>
  </si>
  <si>
    <t>T004345</t>
  </si>
  <si>
    <t>T004346</t>
  </si>
  <si>
    <t>T004347</t>
  </si>
  <si>
    <t>T004348</t>
  </si>
  <si>
    <t>T004349</t>
  </si>
  <si>
    <t>T004350</t>
  </si>
  <si>
    <t>T004351</t>
  </si>
  <si>
    <t>T004352</t>
  </si>
  <si>
    <t>T004353</t>
  </si>
  <si>
    <t>T004354</t>
  </si>
  <si>
    <t>T004355</t>
  </si>
  <si>
    <t>T004356</t>
  </si>
  <si>
    <t>T004357</t>
  </si>
  <si>
    <t>T004358</t>
  </si>
  <si>
    <t>T004359</t>
  </si>
  <si>
    <t>T004360</t>
  </si>
  <si>
    <t>T004361</t>
  </si>
  <si>
    <t>T004362</t>
  </si>
  <si>
    <t>T004363</t>
  </si>
  <si>
    <t>T004364</t>
  </si>
  <si>
    <t>T004365</t>
  </si>
  <si>
    <t>T004366</t>
  </si>
  <si>
    <t>T004367</t>
  </si>
  <si>
    <t>T004368</t>
  </si>
  <si>
    <t>T004369</t>
  </si>
  <si>
    <t>T004370</t>
  </si>
  <si>
    <t>T004371</t>
  </si>
  <si>
    <t>T004372</t>
  </si>
  <si>
    <t>T004373</t>
  </si>
  <si>
    <t>T004374</t>
  </si>
  <si>
    <t>T004375</t>
  </si>
  <si>
    <t>T004376</t>
  </si>
  <si>
    <t>T004377</t>
  </si>
  <si>
    <t>T004378</t>
  </si>
  <si>
    <t>T004379</t>
  </si>
  <si>
    <t>T004380</t>
  </si>
  <si>
    <t>T004381</t>
  </si>
  <si>
    <t>T004382</t>
  </si>
  <si>
    <t>T004383</t>
  </si>
  <si>
    <t>T004384</t>
  </si>
  <si>
    <t>T004385</t>
  </si>
  <si>
    <t>T004386</t>
  </si>
  <si>
    <t>T004387</t>
  </si>
  <si>
    <t>T004388</t>
  </si>
  <si>
    <t>T004389</t>
  </si>
  <si>
    <t>T004390</t>
  </si>
  <si>
    <t>T004391</t>
  </si>
  <si>
    <t>T004392</t>
  </si>
  <si>
    <t>T004393</t>
  </si>
  <si>
    <t>T004394</t>
  </si>
  <si>
    <t>T004395</t>
  </si>
  <si>
    <t>T004396</t>
  </si>
  <si>
    <t>T004397</t>
  </si>
  <si>
    <t>T004398</t>
  </si>
  <si>
    <t>T004399</t>
  </si>
  <si>
    <t>T004400</t>
  </si>
  <si>
    <t>T004401</t>
  </si>
  <si>
    <t>T004402</t>
  </si>
  <si>
    <t>T004403</t>
  </si>
  <si>
    <t>T004404</t>
  </si>
  <si>
    <t>T004405</t>
  </si>
  <si>
    <t>T004406</t>
  </si>
  <si>
    <t>T004407</t>
  </si>
  <si>
    <t>T004408</t>
  </si>
  <si>
    <t>T004409</t>
  </si>
  <si>
    <t>T004410</t>
  </si>
  <si>
    <t>T004411</t>
  </si>
  <si>
    <t>T004412</t>
  </si>
  <si>
    <t>T004413</t>
  </si>
  <si>
    <t>T004414</t>
  </si>
  <si>
    <t>T004415</t>
  </si>
  <si>
    <t>T004416</t>
  </si>
  <si>
    <t>T004417</t>
  </si>
  <si>
    <t>T004418</t>
  </si>
  <si>
    <t>T004419</t>
  </si>
  <si>
    <t>T004420</t>
  </si>
  <si>
    <t>T004421</t>
  </si>
  <si>
    <t>T004422</t>
  </si>
  <si>
    <t>T004423</t>
  </si>
  <si>
    <t>T004424</t>
  </si>
  <si>
    <t>T004425</t>
  </si>
  <si>
    <t>T004426</t>
  </si>
  <si>
    <t>T004427</t>
  </si>
  <si>
    <t>T004428</t>
  </si>
  <si>
    <t>T004429</t>
  </si>
  <si>
    <t>T004430</t>
  </si>
  <si>
    <t>T004431</t>
  </si>
  <si>
    <t>T004432</t>
  </si>
  <si>
    <t>T004433</t>
  </si>
  <si>
    <t>T004434</t>
  </si>
  <si>
    <t>T004435</t>
  </si>
  <si>
    <t>T004436</t>
  </si>
  <si>
    <t>T004437</t>
  </si>
  <si>
    <t>T004438</t>
  </si>
  <si>
    <t>T004439</t>
  </si>
  <si>
    <t>T004440</t>
  </si>
  <si>
    <t>T004441</t>
  </si>
  <si>
    <t>T004442</t>
  </si>
  <si>
    <t>T004443</t>
  </si>
  <si>
    <t>T004444</t>
  </si>
  <si>
    <t>T004445</t>
  </si>
  <si>
    <t>T004446</t>
  </si>
  <si>
    <t>T004447</t>
  </si>
  <si>
    <t>T004448</t>
  </si>
  <si>
    <t>T004449</t>
  </si>
  <si>
    <t>T004450</t>
  </si>
  <si>
    <t>T004451</t>
  </si>
  <si>
    <t>T004452</t>
  </si>
  <si>
    <t>T004453</t>
  </si>
  <si>
    <t>T004454</t>
  </si>
  <si>
    <t>T004455</t>
  </si>
  <si>
    <t>T004456</t>
  </si>
  <si>
    <t>T004457</t>
  </si>
  <si>
    <t>T004458</t>
  </si>
  <si>
    <t>T004459</t>
  </si>
  <si>
    <t>T004460</t>
  </si>
  <si>
    <t>T004461</t>
  </si>
  <si>
    <t>T004462</t>
  </si>
  <si>
    <t>T004463</t>
  </si>
  <si>
    <t>T004464</t>
  </si>
  <si>
    <t>T004465</t>
  </si>
  <si>
    <t>T004466</t>
  </si>
  <si>
    <t>T004467</t>
  </si>
  <si>
    <t>T004468</t>
  </si>
  <si>
    <t>T004469</t>
  </si>
  <si>
    <t>T004470</t>
  </si>
  <si>
    <t>T004471</t>
  </si>
  <si>
    <t>T004472</t>
  </si>
  <si>
    <t>T004473</t>
  </si>
  <si>
    <t>T004474</t>
  </si>
  <si>
    <t>T004475</t>
  </si>
  <si>
    <t>T004476</t>
  </si>
  <si>
    <t>T004477</t>
  </si>
  <si>
    <t>T004478</t>
  </si>
  <si>
    <t>T004479</t>
  </si>
  <si>
    <t>T004480</t>
  </si>
  <si>
    <t>T004481</t>
  </si>
  <si>
    <t>T004482</t>
  </si>
  <si>
    <t>T004483</t>
  </si>
  <si>
    <t>T004484</t>
  </si>
  <si>
    <t>T004485</t>
  </si>
  <si>
    <t>T004486</t>
  </si>
  <si>
    <t>T004487</t>
  </si>
  <si>
    <t>T004488</t>
  </si>
  <si>
    <t>T004489</t>
  </si>
  <si>
    <t>T004490</t>
  </si>
  <si>
    <t>T004491</t>
  </si>
  <si>
    <t>T004492</t>
  </si>
  <si>
    <t>T004493</t>
  </si>
  <si>
    <t>T004494</t>
  </si>
  <si>
    <t>T004495</t>
  </si>
  <si>
    <t>T004496</t>
  </si>
  <si>
    <t>T004497</t>
  </si>
  <si>
    <t>T004498</t>
  </si>
  <si>
    <t>T004499</t>
  </si>
  <si>
    <t>T004500</t>
  </si>
  <si>
    <t>T004501</t>
  </si>
  <si>
    <t>T004502</t>
  </si>
  <si>
    <t>T004503</t>
  </si>
  <si>
    <t>T004504</t>
  </si>
  <si>
    <t>T004505</t>
  </si>
  <si>
    <t>T004506</t>
  </si>
  <si>
    <t>T004507</t>
  </si>
  <si>
    <t>T004508</t>
  </si>
  <si>
    <t>T004509</t>
  </si>
  <si>
    <t>T004510</t>
  </si>
  <si>
    <t>T004511</t>
  </si>
  <si>
    <t>T004512</t>
  </si>
  <si>
    <t>T004513</t>
  </si>
  <si>
    <t>T004514</t>
  </si>
  <si>
    <t>T004515</t>
  </si>
  <si>
    <t>T004516</t>
  </si>
  <si>
    <t>T004517</t>
  </si>
  <si>
    <t>T004518</t>
  </si>
  <si>
    <t>T004519</t>
  </si>
  <si>
    <t>T004520</t>
  </si>
  <si>
    <t>T004521</t>
  </si>
  <si>
    <t>T004522</t>
  </si>
  <si>
    <t>T004523</t>
  </si>
  <si>
    <t>T004524</t>
  </si>
  <si>
    <t>T004525</t>
  </si>
  <si>
    <t>T004526</t>
  </si>
  <si>
    <t>T004527</t>
  </si>
  <si>
    <t>T004528</t>
  </si>
  <si>
    <t>T004529</t>
  </si>
  <si>
    <t>T004530</t>
  </si>
  <si>
    <t>T004531</t>
  </si>
  <si>
    <t>T004532</t>
  </si>
  <si>
    <t>T004533</t>
  </si>
  <si>
    <t>T004534</t>
  </si>
  <si>
    <t>T004535</t>
  </si>
  <si>
    <t>T004536</t>
  </si>
  <si>
    <t>T004537</t>
  </si>
  <si>
    <t>T004538</t>
  </si>
  <si>
    <t>T004539</t>
  </si>
  <si>
    <t>T004540</t>
  </si>
  <si>
    <t>T004541</t>
  </si>
  <si>
    <t>T004542</t>
  </si>
  <si>
    <t>T004543</t>
  </si>
  <si>
    <t>T004544</t>
  </si>
  <si>
    <t>T004545</t>
  </si>
  <si>
    <t>T004546</t>
  </si>
  <si>
    <t>T004547</t>
  </si>
  <si>
    <t>T004548</t>
  </si>
  <si>
    <t>T004549</t>
  </si>
  <si>
    <t>T004550</t>
  </si>
  <si>
    <t>T004551</t>
  </si>
  <si>
    <t>T004552</t>
  </si>
  <si>
    <t>T004553</t>
  </si>
  <si>
    <t>T004554</t>
  </si>
  <si>
    <t>T004555</t>
  </si>
  <si>
    <t>T004556</t>
  </si>
  <si>
    <t>T004557</t>
  </si>
  <si>
    <t>T004558</t>
  </si>
  <si>
    <t>T004559</t>
  </si>
  <si>
    <t>T004560</t>
  </si>
  <si>
    <t>T004561</t>
  </si>
  <si>
    <t>T004562</t>
  </si>
  <si>
    <t>T004563</t>
  </si>
  <si>
    <t>T004564</t>
  </si>
  <si>
    <t>T004565</t>
  </si>
  <si>
    <t>T004566</t>
  </si>
  <si>
    <t>T004567</t>
  </si>
  <si>
    <t>T004568</t>
  </si>
  <si>
    <t>T004569</t>
  </si>
  <si>
    <t>T004570</t>
  </si>
  <si>
    <t>T004571</t>
  </si>
  <si>
    <t>T004572</t>
  </si>
  <si>
    <t>T004573</t>
  </si>
  <si>
    <t>T004574</t>
  </si>
  <si>
    <t>T004575</t>
  </si>
  <si>
    <t>T004576</t>
  </si>
  <si>
    <t>T004577</t>
  </si>
  <si>
    <t>T004578</t>
  </si>
  <si>
    <t>T004579</t>
  </si>
  <si>
    <t>T004580</t>
  </si>
  <si>
    <t>T004581</t>
  </si>
  <si>
    <t>T004582</t>
  </si>
  <si>
    <t>T004583</t>
  </si>
  <si>
    <t>T004584</t>
  </si>
  <si>
    <t>T004585</t>
  </si>
  <si>
    <t>T004586</t>
  </si>
  <si>
    <t>T004587</t>
  </si>
  <si>
    <t>T004588</t>
  </si>
  <si>
    <t>T004589</t>
  </si>
  <si>
    <t>T004590</t>
  </si>
  <si>
    <t>T004591</t>
  </si>
  <si>
    <t>T004592</t>
  </si>
  <si>
    <t>T004593</t>
  </si>
  <si>
    <t>T004594</t>
  </si>
  <si>
    <t>T004595</t>
  </si>
  <si>
    <t>T004596</t>
  </si>
  <si>
    <t>T004597</t>
  </si>
  <si>
    <t>T004598</t>
  </si>
  <si>
    <t>T004599</t>
  </si>
  <si>
    <t>T004600</t>
  </si>
  <si>
    <t>T004601</t>
  </si>
  <si>
    <t>T004602</t>
  </si>
  <si>
    <t>T004603</t>
  </si>
  <si>
    <t>T004604</t>
  </si>
  <si>
    <t>T004605</t>
  </si>
  <si>
    <t>T004606</t>
  </si>
  <si>
    <t>T004607</t>
  </si>
  <si>
    <t>T004608</t>
  </si>
  <si>
    <t>T004609</t>
  </si>
  <si>
    <t>T004610</t>
  </si>
  <si>
    <t>T004611</t>
  </si>
  <si>
    <t>T004612</t>
  </si>
  <si>
    <t>T004613</t>
  </si>
  <si>
    <t>T004614</t>
  </si>
  <si>
    <t>T004615</t>
  </si>
  <si>
    <t>T004616</t>
  </si>
  <si>
    <t>T004617</t>
  </si>
  <si>
    <t>T004618</t>
  </si>
  <si>
    <t>T004619</t>
  </si>
  <si>
    <t>T004620</t>
  </si>
  <si>
    <t>T004621</t>
  </si>
  <si>
    <t>T004622</t>
  </si>
  <si>
    <t>T004623</t>
  </si>
  <si>
    <t>ACC00079</t>
  </si>
  <si>
    <t>T004624</t>
  </si>
  <si>
    <t>T004625</t>
  </si>
  <si>
    <t>T004626</t>
  </si>
  <si>
    <t>T004627</t>
  </si>
  <si>
    <t>T004628</t>
  </si>
  <si>
    <t>T004629</t>
  </si>
  <si>
    <t>T004630</t>
  </si>
  <si>
    <t>T004631</t>
  </si>
  <si>
    <t>T004632</t>
  </si>
  <si>
    <t>T004633</t>
  </si>
  <si>
    <t>T004634</t>
  </si>
  <si>
    <t>T004635</t>
  </si>
  <si>
    <t>T004636</t>
  </si>
  <si>
    <t>T004637</t>
  </si>
  <si>
    <t>T004638</t>
  </si>
  <si>
    <t>T004639</t>
  </si>
  <si>
    <t>T004640</t>
  </si>
  <si>
    <t>T004641</t>
  </si>
  <si>
    <t>T004642</t>
  </si>
  <si>
    <t>T004643</t>
  </si>
  <si>
    <t>T004644</t>
  </si>
  <si>
    <t>T004645</t>
  </si>
  <si>
    <t>T004646</t>
  </si>
  <si>
    <t>T004647</t>
  </si>
  <si>
    <t>T004648</t>
  </si>
  <si>
    <t>T004649</t>
  </si>
  <si>
    <t>T004650</t>
  </si>
  <si>
    <t>T004651</t>
  </si>
  <si>
    <t>T004652</t>
  </si>
  <si>
    <t>T004653</t>
  </si>
  <si>
    <t>T004654</t>
  </si>
  <si>
    <t>T004655</t>
  </si>
  <si>
    <t>T004656</t>
  </si>
  <si>
    <t>T004657</t>
  </si>
  <si>
    <t>T004658</t>
  </si>
  <si>
    <t>T004659</t>
  </si>
  <si>
    <t>T004660</t>
  </si>
  <si>
    <t>T004661</t>
  </si>
  <si>
    <t>T004662</t>
  </si>
  <si>
    <t>T004663</t>
  </si>
  <si>
    <t>T004664</t>
  </si>
  <si>
    <t>T004665</t>
  </si>
  <si>
    <t>T004666</t>
  </si>
  <si>
    <t>T004667</t>
  </si>
  <si>
    <t>T004668</t>
  </si>
  <si>
    <t>T004669</t>
  </si>
  <si>
    <t>T004670</t>
  </si>
  <si>
    <t>T004671</t>
  </si>
  <si>
    <t>T004672</t>
  </si>
  <si>
    <t>T004673</t>
  </si>
  <si>
    <t>T004674</t>
  </si>
  <si>
    <t>T004675</t>
  </si>
  <si>
    <t>T004676</t>
  </si>
  <si>
    <t>T004677</t>
  </si>
  <si>
    <t>T004678</t>
  </si>
  <si>
    <t>T004679</t>
  </si>
  <si>
    <t>T004680</t>
  </si>
  <si>
    <t>T004681</t>
  </si>
  <si>
    <t>T004682</t>
  </si>
  <si>
    <t>T004683</t>
  </si>
  <si>
    <t>T004684</t>
  </si>
  <si>
    <t>T004685</t>
  </si>
  <si>
    <t>T004686</t>
  </si>
  <si>
    <t>T004687</t>
  </si>
  <si>
    <t>T004688</t>
  </si>
  <si>
    <t>T004689</t>
  </si>
  <si>
    <t>T004690</t>
  </si>
  <si>
    <t>T004691</t>
  </si>
  <si>
    <t>T004692</t>
  </si>
  <si>
    <t>T004693</t>
  </si>
  <si>
    <t>T004694</t>
  </si>
  <si>
    <t>T004695</t>
  </si>
  <si>
    <t>T004696</t>
  </si>
  <si>
    <t>T004697</t>
  </si>
  <si>
    <t>T004698</t>
  </si>
  <si>
    <t>T004699</t>
  </si>
  <si>
    <t>T004700</t>
  </si>
  <si>
    <t>T004701</t>
  </si>
  <si>
    <t>T004702</t>
  </si>
  <si>
    <t>T004703</t>
  </si>
  <si>
    <t>T004704</t>
  </si>
  <si>
    <t>T004705</t>
  </si>
  <si>
    <t>T004706</t>
  </si>
  <si>
    <t>T004707</t>
  </si>
  <si>
    <t>T004708</t>
  </si>
  <si>
    <t>T004709</t>
  </si>
  <si>
    <t>T004710</t>
  </si>
  <si>
    <t>T004711</t>
  </si>
  <si>
    <t>T004712</t>
  </si>
  <si>
    <t>T004713</t>
  </si>
  <si>
    <t>T004714</t>
  </si>
  <si>
    <t>T004715</t>
  </si>
  <si>
    <t>T004716</t>
  </si>
  <si>
    <t>T004717</t>
  </si>
  <si>
    <t>T004718</t>
  </si>
  <si>
    <t>T004719</t>
  </si>
  <si>
    <t>T004720</t>
  </si>
  <si>
    <t>T004721</t>
  </si>
  <si>
    <t>T004722</t>
  </si>
  <si>
    <t>T004723</t>
  </si>
  <si>
    <t>T004724</t>
  </si>
  <si>
    <t>T004725</t>
  </si>
  <si>
    <t>T004726</t>
  </si>
  <si>
    <t>T004727</t>
  </si>
  <si>
    <t>T004728</t>
  </si>
  <si>
    <t>T004729</t>
  </si>
  <si>
    <t>T004730</t>
  </si>
  <si>
    <t>T004731</t>
  </si>
  <si>
    <t>T004732</t>
  </si>
  <si>
    <t>T004733</t>
  </si>
  <si>
    <t>T004734</t>
  </si>
  <si>
    <t>T004735</t>
  </si>
  <si>
    <t>T004736</t>
  </si>
  <si>
    <t>T004737</t>
  </si>
  <si>
    <t>T004738</t>
  </si>
  <si>
    <t>T004739</t>
  </si>
  <si>
    <t>T004740</t>
  </si>
  <si>
    <t>T004741</t>
  </si>
  <si>
    <t>T004742</t>
  </si>
  <si>
    <t>T004743</t>
  </si>
  <si>
    <t>T004744</t>
  </si>
  <si>
    <t>T004745</t>
  </si>
  <si>
    <t>T004746</t>
  </si>
  <si>
    <t>T004747</t>
  </si>
  <si>
    <t>T004748</t>
  </si>
  <si>
    <t>T004749</t>
  </si>
  <si>
    <t>T004750</t>
  </si>
  <si>
    <t>T004751</t>
  </si>
  <si>
    <t>T004752</t>
  </si>
  <si>
    <t>T004753</t>
  </si>
  <si>
    <t>T004754</t>
  </si>
  <si>
    <t>T004755</t>
  </si>
  <si>
    <t>T004756</t>
  </si>
  <si>
    <t>T004757</t>
  </si>
  <si>
    <t>T004758</t>
  </si>
  <si>
    <t>T004759</t>
  </si>
  <si>
    <t>T004760</t>
  </si>
  <si>
    <t>T004761</t>
  </si>
  <si>
    <t>T004762</t>
  </si>
  <si>
    <t>T004763</t>
  </si>
  <si>
    <t>T004764</t>
  </si>
  <si>
    <t>T004765</t>
  </si>
  <si>
    <t>T004766</t>
  </si>
  <si>
    <t>T004767</t>
  </si>
  <si>
    <t>T004768</t>
  </si>
  <si>
    <t>T004769</t>
  </si>
  <si>
    <t>T004770</t>
  </si>
  <si>
    <t>T004771</t>
  </si>
  <si>
    <t>T004772</t>
  </si>
  <si>
    <t>T004773</t>
  </si>
  <si>
    <t>T004774</t>
  </si>
  <si>
    <t>T004775</t>
  </si>
  <si>
    <t>T004776</t>
  </si>
  <si>
    <t>T004777</t>
  </si>
  <si>
    <t>T004778</t>
  </si>
  <si>
    <t>T004779</t>
  </si>
  <si>
    <t>T004780</t>
  </si>
  <si>
    <t>T004781</t>
  </si>
  <si>
    <t>T004782</t>
  </si>
  <si>
    <t>T004783</t>
  </si>
  <si>
    <t>T004784</t>
  </si>
  <si>
    <t>T004785</t>
  </si>
  <si>
    <t>T004786</t>
  </si>
  <si>
    <t>T004787</t>
  </si>
  <si>
    <t>T004788</t>
  </si>
  <si>
    <t>T004789</t>
  </si>
  <si>
    <t>T004790</t>
  </si>
  <si>
    <t>T004791</t>
  </si>
  <si>
    <t>T004792</t>
  </si>
  <si>
    <t>T004793</t>
  </si>
  <si>
    <t>T004794</t>
  </si>
  <si>
    <t>T004795</t>
  </si>
  <si>
    <t>T004796</t>
  </si>
  <si>
    <t>T004797</t>
  </si>
  <si>
    <t>T004798</t>
  </si>
  <si>
    <t>T004799</t>
  </si>
  <si>
    <t>T004800</t>
  </si>
  <si>
    <t>T004801</t>
  </si>
  <si>
    <t>T004802</t>
  </si>
  <si>
    <t>T004803</t>
  </si>
  <si>
    <t>T004804</t>
  </si>
  <si>
    <t>T004805</t>
  </si>
  <si>
    <t>T004806</t>
  </si>
  <si>
    <t>T004807</t>
  </si>
  <si>
    <t>T004808</t>
  </si>
  <si>
    <t>T004809</t>
  </si>
  <si>
    <t>T004810</t>
  </si>
  <si>
    <t>T004811</t>
  </si>
  <si>
    <t>T004812</t>
  </si>
  <si>
    <t>T004813</t>
  </si>
  <si>
    <t>T004814</t>
  </si>
  <si>
    <t>T004815</t>
  </si>
  <si>
    <t>T004816</t>
  </si>
  <si>
    <t>T004817</t>
  </si>
  <si>
    <t>T004818</t>
  </si>
  <si>
    <t>T004819</t>
  </si>
  <si>
    <t>T004820</t>
  </si>
  <si>
    <t>T004821</t>
  </si>
  <si>
    <t>T004822</t>
  </si>
  <si>
    <t>T004823</t>
  </si>
  <si>
    <t>T004824</t>
  </si>
  <si>
    <t>T004825</t>
  </si>
  <si>
    <t>T004826</t>
  </si>
  <si>
    <t>T004827</t>
  </si>
  <si>
    <t>T004828</t>
  </si>
  <si>
    <t>T004829</t>
  </si>
  <si>
    <t>T004830</t>
  </si>
  <si>
    <t>T004831</t>
  </si>
  <si>
    <t>T004832</t>
  </si>
  <si>
    <t>T004833</t>
  </si>
  <si>
    <t>T004834</t>
  </si>
  <si>
    <t>T004835</t>
  </si>
  <si>
    <t>T004836</t>
  </si>
  <si>
    <t>T004837</t>
  </si>
  <si>
    <t>T004838</t>
  </si>
  <si>
    <t>T004839</t>
  </si>
  <si>
    <t>T004840</t>
  </si>
  <si>
    <t>T004841</t>
  </si>
  <si>
    <t>T004842</t>
  </si>
  <si>
    <t>T004843</t>
  </si>
  <si>
    <t>T004844</t>
  </si>
  <si>
    <t>T004845</t>
  </si>
  <si>
    <t>T004846</t>
  </si>
  <si>
    <t>T004847</t>
  </si>
  <si>
    <t>T004848</t>
  </si>
  <si>
    <t>T004849</t>
  </si>
  <si>
    <t>T004850</t>
  </si>
  <si>
    <t>T004851</t>
  </si>
  <si>
    <t>T004852</t>
  </si>
  <si>
    <t>T004853</t>
  </si>
  <si>
    <t>T004854</t>
  </si>
  <si>
    <t>T004855</t>
  </si>
  <si>
    <t>T004856</t>
  </si>
  <si>
    <t>T004857</t>
  </si>
  <si>
    <t>T004858</t>
  </si>
  <si>
    <t>T004859</t>
  </si>
  <si>
    <t>T004860</t>
  </si>
  <si>
    <t>T004861</t>
  </si>
  <si>
    <t>T004862</t>
  </si>
  <si>
    <t>T004863</t>
  </si>
  <si>
    <t>T004864</t>
  </si>
  <si>
    <t>T004865</t>
  </si>
  <si>
    <t>T004866</t>
  </si>
  <si>
    <t>T004867</t>
  </si>
  <si>
    <t>T004868</t>
  </si>
  <si>
    <t>T004869</t>
  </si>
  <si>
    <t>T004870</t>
  </si>
  <si>
    <t>T004871</t>
  </si>
  <si>
    <t>T004872</t>
  </si>
  <si>
    <t>T004873</t>
  </si>
  <si>
    <t>T004874</t>
  </si>
  <si>
    <t>T004875</t>
  </si>
  <si>
    <t>T004876</t>
  </si>
  <si>
    <t>T004877</t>
  </si>
  <si>
    <t>T004878</t>
  </si>
  <si>
    <t>T004879</t>
  </si>
  <si>
    <t>T004880</t>
  </si>
  <si>
    <t>T004881</t>
  </si>
  <si>
    <t>T004882</t>
  </si>
  <si>
    <t>T004883</t>
  </si>
  <si>
    <t>T004884</t>
  </si>
  <si>
    <t>T004885</t>
  </si>
  <si>
    <t>T004886</t>
  </si>
  <si>
    <t>T004887</t>
  </si>
  <si>
    <t>T004888</t>
  </si>
  <si>
    <t>T004889</t>
  </si>
  <si>
    <t>T004890</t>
  </si>
  <si>
    <t>T004891</t>
  </si>
  <si>
    <t>T004892</t>
  </si>
  <si>
    <t>T004893</t>
  </si>
  <si>
    <t>T004894</t>
  </si>
  <si>
    <t>T004895</t>
  </si>
  <si>
    <t>T004896</t>
  </si>
  <si>
    <t>T004897</t>
  </si>
  <si>
    <t>T004898</t>
  </si>
  <si>
    <t>T004899</t>
  </si>
  <si>
    <t>T004900</t>
  </si>
  <si>
    <t>T004901</t>
  </si>
  <si>
    <t>T004902</t>
  </si>
  <si>
    <t>T004903</t>
  </si>
  <si>
    <t>T004904</t>
  </si>
  <si>
    <t>T004905</t>
  </si>
  <si>
    <t>T004906</t>
  </si>
  <si>
    <t>T004907</t>
  </si>
  <si>
    <t>T004908</t>
  </si>
  <si>
    <t>T004909</t>
  </si>
  <si>
    <t>T004910</t>
  </si>
  <si>
    <t>T004911</t>
  </si>
  <si>
    <t>T004912</t>
  </si>
  <si>
    <t>T004913</t>
  </si>
  <si>
    <t>T004914</t>
  </si>
  <si>
    <t>T004915</t>
  </si>
  <si>
    <t>T004916</t>
  </si>
  <si>
    <t>T004917</t>
  </si>
  <si>
    <t>T004918</t>
  </si>
  <si>
    <t>T004919</t>
  </si>
  <si>
    <t>T004920</t>
  </si>
  <si>
    <t>T004921</t>
  </si>
  <si>
    <t>T004922</t>
  </si>
  <si>
    <t>T004923</t>
  </si>
  <si>
    <t>T004924</t>
  </si>
  <si>
    <t>T004925</t>
  </si>
  <si>
    <t>T004926</t>
  </si>
  <si>
    <t>T004927</t>
  </si>
  <si>
    <t>T004928</t>
  </si>
  <si>
    <t>T004929</t>
  </si>
  <si>
    <t>T004930</t>
  </si>
  <si>
    <t>T004931</t>
  </si>
  <si>
    <t>T004932</t>
  </si>
  <si>
    <t>T004933</t>
  </si>
  <si>
    <t>T004934</t>
  </si>
  <si>
    <t>T004935</t>
  </si>
  <si>
    <t>T004936</t>
  </si>
  <si>
    <t>T004937</t>
  </si>
  <si>
    <t>T004938</t>
  </si>
  <si>
    <t>T004939</t>
  </si>
  <si>
    <t>T004940</t>
  </si>
  <si>
    <t>T004941</t>
  </si>
  <si>
    <t>T004942</t>
  </si>
  <si>
    <t>T004943</t>
  </si>
  <si>
    <t>T004944</t>
  </si>
  <si>
    <t>T004945</t>
  </si>
  <si>
    <t>T004946</t>
  </si>
  <si>
    <t>T004947</t>
  </si>
  <si>
    <t>T004948</t>
  </si>
  <si>
    <t>T004949</t>
  </si>
  <si>
    <t>T004950</t>
  </si>
  <si>
    <t>T004951</t>
  </si>
  <si>
    <t>T004952</t>
  </si>
  <si>
    <t>T004953</t>
  </si>
  <si>
    <t>T004954</t>
  </si>
  <si>
    <t>T004955</t>
  </si>
  <si>
    <t>T004956</t>
  </si>
  <si>
    <t>T004957</t>
  </si>
  <si>
    <t>T004958</t>
  </si>
  <si>
    <t>T004959</t>
  </si>
  <si>
    <t>T004960</t>
  </si>
  <si>
    <t>T004961</t>
  </si>
  <si>
    <t>T004962</t>
  </si>
  <si>
    <t>T004963</t>
  </si>
  <si>
    <t>T004964</t>
  </si>
  <si>
    <t>T004965</t>
  </si>
  <si>
    <t>T004966</t>
  </si>
  <si>
    <t>T004967</t>
  </si>
  <si>
    <t>T004968</t>
  </si>
  <si>
    <t>T004969</t>
  </si>
  <si>
    <t>T004970</t>
  </si>
  <si>
    <t>T004971</t>
  </si>
  <si>
    <t>T004972</t>
  </si>
  <si>
    <t>T004973</t>
  </si>
  <si>
    <t>T004974</t>
  </si>
  <si>
    <t>T004975</t>
  </si>
  <si>
    <t>T004976</t>
  </si>
  <si>
    <t>T004977</t>
  </si>
  <si>
    <t>T004978</t>
  </si>
  <si>
    <t>T004979</t>
  </si>
  <si>
    <t>T004980</t>
  </si>
  <si>
    <t>T004981</t>
  </si>
  <si>
    <t>T004982</t>
  </si>
  <si>
    <t>T004983</t>
  </si>
  <si>
    <t>T004984</t>
  </si>
  <si>
    <t>T004985</t>
  </si>
  <si>
    <t>T004986</t>
  </si>
  <si>
    <t>T004987</t>
  </si>
  <si>
    <t>T004988</t>
  </si>
  <si>
    <t>T004989</t>
  </si>
  <si>
    <t>T004990</t>
  </si>
  <si>
    <t>T004991</t>
  </si>
  <si>
    <t>T004992</t>
  </si>
  <si>
    <t>T004993</t>
  </si>
  <si>
    <t>T004994</t>
  </si>
  <si>
    <t>T004995</t>
  </si>
  <si>
    <t>T004996</t>
  </si>
  <si>
    <t>T004997</t>
  </si>
  <si>
    <t>T004998</t>
  </si>
  <si>
    <t>T004999</t>
  </si>
  <si>
    <t>T005000</t>
  </si>
  <si>
    <t>CustomerID</t>
  </si>
  <si>
    <t>Account_Type</t>
  </si>
  <si>
    <t>Open_Date</t>
  </si>
  <si>
    <t>Balance</t>
  </si>
  <si>
    <t>Credit_Score</t>
  </si>
  <si>
    <t>Loan_Amount</t>
  </si>
  <si>
    <t>Loan_Status</t>
  </si>
  <si>
    <t>CUST0305</t>
  </si>
  <si>
    <t>Checking</t>
  </si>
  <si>
    <t>Pending</t>
  </si>
  <si>
    <t>CUST0319</t>
  </si>
  <si>
    <t>Savings</t>
  </si>
  <si>
    <t>CUST0366</t>
  </si>
  <si>
    <t>CUST0211</t>
  </si>
  <si>
    <t>Rejected</t>
  </si>
  <si>
    <t>CUST0406</t>
  </si>
  <si>
    <t>CUST0152</t>
  </si>
  <si>
    <t>CUST0109</t>
  </si>
  <si>
    <t>CreditCard</t>
  </si>
  <si>
    <t>CUST0076</t>
  </si>
  <si>
    <t>CUST0030</t>
  </si>
  <si>
    <t>CUST0314</t>
  </si>
  <si>
    <t>Loan</t>
  </si>
  <si>
    <t>CUST0486</t>
  </si>
  <si>
    <t>CUST0117</t>
  </si>
  <si>
    <t>CUST0415</t>
  </si>
  <si>
    <t>Approved</t>
  </si>
  <si>
    <t>CUST0356</t>
  </si>
  <si>
    <t>CUST0192</t>
  </si>
  <si>
    <t>CUST0019</t>
  </si>
  <si>
    <t>CUST0432</t>
  </si>
  <si>
    <t>CUST0173</t>
  </si>
  <si>
    <t>CUST0228</t>
  </si>
  <si>
    <t>CUST0350</t>
  </si>
  <si>
    <t>CUST0183</t>
  </si>
  <si>
    <t>CUST0113</t>
  </si>
  <si>
    <t>Default</t>
  </si>
  <si>
    <t>CUST0481</t>
  </si>
  <si>
    <t>CUST0146</t>
  </si>
  <si>
    <t>CUST0116</t>
  </si>
  <si>
    <t>CUST0251</t>
  </si>
  <si>
    <t>CUST0476</t>
  </si>
  <si>
    <t>CUST0303</t>
  </si>
  <si>
    <t>CUST0459</t>
  </si>
  <si>
    <t>CUST0313</t>
  </si>
  <si>
    <t>CUST0118</t>
  </si>
  <si>
    <t>CUST0301</t>
  </si>
  <si>
    <t>CUST0161</t>
  </si>
  <si>
    <t>CUST0401</t>
  </si>
  <si>
    <t>CUST0198</t>
  </si>
  <si>
    <t>CUST0260</t>
  </si>
  <si>
    <t>CUST0148</t>
  </si>
  <si>
    <t>CUST0240</t>
  </si>
  <si>
    <t>CUST0047</t>
  </si>
  <si>
    <t>CUST0475</t>
  </si>
  <si>
    <t>CUST0399</t>
  </si>
  <si>
    <t>CUST0078</t>
  </si>
  <si>
    <t>CUST0124</t>
  </si>
  <si>
    <t>CUST0075</t>
  </si>
  <si>
    <t>CUST0359</t>
  </si>
  <si>
    <t>CUST0137</t>
  </si>
  <si>
    <t>CUST0090</t>
  </si>
  <si>
    <t>CUST0400</t>
  </si>
  <si>
    <t>CUST0325</t>
  </si>
  <si>
    <t>CUST0500</t>
  </si>
  <si>
    <t>CUST0061</t>
  </si>
  <si>
    <t>CUST0138</t>
  </si>
  <si>
    <t>CUST0050</t>
  </si>
  <si>
    <t>CUST0259</t>
  </si>
  <si>
    <t>CUST0461</t>
  </si>
  <si>
    <t>CUST0107</t>
  </si>
  <si>
    <t>CUST0254</t>
  </si>
  <si>
    <t>CUST0493</t>
  </si>
  <si>
    <t>CUST0337</t>
  </si>
  <si>
    <t>CUST0365</t>
  </si>
  <si>
    <t>CUST0051</t>
  </si>
  <si>
    <t>CUST0245</t>
  </si>
  <si>
    <t>CUST0403</t>
  </si>
  <si>
    <t>CUST0426</t>
  </si>
  <si>
    <t>CUST0035</t>
  </si>
  <si>
    <t>CUST0302</t>
  </si>
  <si>
    <t>CUST0410</t>
  </si>
  <si>
    <t>CUST0499</t>
  </si>
  <si>
    <t>CUST0069</t>
  </si>
  <si>
    <t>CUST0349</t>
  </si>
  <si>
    <t>CUST0320</t>
  </si>
  <si>
    <t>CUST0421</t>
  </si>
  <si>
    <t>CUST0468</t>
  </si>
  <si>
    <t>CUST0049</t>
  </si>
  <si>
    <t>CUST0405</t>
  </si>
  <si>
    <t>CUST0074</t>
  </si>
  <si>
    <t>CUST0261</t>
  </si>
  <si>
    <t>CUST0070</t>
  </si>
  <si>
    <t>CUST0126</t>
  </si>
  <si>
    <t>CUST0231</t>
  </si>
  <si>
    <t>CUST0295</t>
  </si>
  <si>
    <t>CUST0498</t>
  </si>
  <si>
    <t>CUST0419</t>
  </si>
  <si>
    <t>CUST0129</t>
  </si>
  <si>
    <t>CUST0280</t>
  </si>
  <si>
    <t>CUST0100</t>
  </si>
  <si>
    <t>CUST0326</t>
  </si>
  <si>
    <t>CUST0297</t>
  </si>
  <si>
    <t>CUST0182</t>
  </si>
  <si>
    <t>CUST0174</t>
  </si>
  <si>
    <t>CUST0316</t>
  </si>
  <si>
    <t>CUST0364</t>
  </si>
  <si>
    <t>CUST0188</t>
  </si>
  <si>
    <t>CUST0057</t>
  </si>
  <si>
    <t>CUST0031</t>
  </si>
  <si>
    <t>CUST0084</t>
  </si>
  <si>
    <t>CUST0473</t>
  </si>
  <si>
    <t>CUST0036</t>
  </si>
  <si>
    <t>CUST0213</t>
  </si>
  <si>
    <t>CUST0414</t>
  </si>
  <si>
    <t>CUST0408</t>
  </si>
  <si>
    <t>CUST0106</t>
  </si>
  <si>
    <t>CUST0342</t>
  </si>
  <si>
    <t>CUST0220</t>
  </si>
  <si>
    <t>CUST0391</t>
  </si>
  <si>
    <t>CUST0163</t>
  </si>
  <si>
    <t>CUST0439</t>
  </si>
  <si>
    <t>CUST0270</t>
  </si>
  <si>
    <t>CUST0120</t>
  </si>
  <si>
    <t>CUST0394</t>
  </si>
  <si>
    <t>CUST0336</t>
  </si>
  <si>
    <t>CUST0479</t>
  </si>
  <si>
    <t>CUST0217</t>
  </si>
  <si>
    <t>CUST0205</t>
  </si>
  <si>
    <t>CUST0044</t>
  </si>
  <si>
    <t>CUST0329</t>
  </si>
  <si>
    <t>CUST0184</t>
  </si>
  <si>
    <t>CUST0338</t>
  </si>
  <si>
    <t>CUST0250</t>
  </si>
  <si>
    <t>CUST0363</t>
  </si>
  <si>
    <t>CUST0441</t>
  </si>
  <si>
    <t>CUST0021</t>
  </si>
  <si>
    <t>CUST0196</t>
  </si>
  <si>
    <t>CUST0178</t>
  </si>
  <si>
    <t>CUST0417</t>
  </si>
  <si>
    <t>ACC00153</t>
  </si>
  <si>
    <t>CUST0007</t>
  </si>
  <si>
    <t>CUST0127</t>
  </si>
  <si>
    <t>CUST0466</t>
  </si>
  <si>
    <t>CUST0160</t>
  </si>
  <si>
    <t>CUST0248</t>
  </si>
  <si>
    <t>CUST0203</t>
  </si>
  <si>
    <t>CUST0472</t>
  </si>
  <si>
    <t>CUST0143</t>
  </si>
  <si>
    <t>CUST0199</t>
  </si>
  <si>
    <t>CUST0154</t>
  </si>
  <si>
    <t>CUST0492</t>
  </si>
  <si>
    <t>CUST0376</t>
  </si>
  <si>
    <t>CUST0384</t>
  </si>
  <si>
    <t>CUST0142</t>
  </si>
  <si>
    <t>CUST0165</t>
  </si>
  <si>
    <t>CUST0082</t>
  </si>
  <si>
    <t>CUST0131</t>
  </si>
  <si>
    <t>CUST0087</t>
  </si>
  <si>
    <t>CUST0218</t>
  </si>
  <si>
    <t>CUST0371</t>
  </si>
  <si>
    <t>CUST0345</t>
  </si>
  <si>
    <t>CUST0341</t>
  </si>
  <si>
    <t>CUST0396</t>
  </si>
  <si>
    <t>CUST0445</t>
  </si>
  <si>
    <t>CUST0425</t>
  </si>
  <si>
    <t>CUST0383</t>
  </si>
  <si>
    <t>CUST0490</t>
  </si>
  <si>
    <t>CUST0327</t>
  </si>
  <si>
    <t>CUST0086</t>
  </si>
  <si>
    <t>CUST0289</t>
  </si>
  <si>
    <t>CUST0081</t>
  </si>
  <si>
    <t>CUST0354</t>
  </si>
  <si>
    <t>CUST0028</t>
  </si>
  <si>
    <t>CUST0442</t>
  </si>
  <si>
    <t>CUST0043</t>
  </si>
  <si>
    <t>CUST0169</t>
  </si>
  <si>
    <t>CUST0423</t>
  </si>
  <si>
    <t>CUST0177</t>
  </si>
  <si>
    <t>CUST0017</t>
  </si>
  <si>
    <t>CUST0098</t>
  </si>
  <si>
    <t>CUST0454</t>
  </si>
  <si>
    <t>CUST0494</t>
  </si>
  <si>
    <t>CUST0065</t>
  </si>
  <si>
    <t>CUST0330</t>
  </si>
  <si>
    <t>CUST0005</t>
  </si>
  <si>
    <t>CUST0002</t>
  </si>
  <si>
    <t>CUST0022</t>
  </si>
  <si>
    <t>CUST0112</t>
  </si>
  <si>
    <t>CUST0066</t>
  </si>
  <si>
    <t>CUST0144</t>
  </si>
  <si>
    <t>CUST0368</t>
  </si>
  <si>
    <t>CUST0435</t>
  </si>
  <si>
    <t>CUST0125</t>
  </si>
  <si>
    <t>CUST0167</t>
  </si>
  <si>
    <t>CUST0344</t>
  </si>
  <si>
    <t>CUST0495</t>
  </si>
  <si>
    <t>CUST0424</t>
  </si>
  <si>
    <t>CUST0294</t>
  </si>
  <si>
    <t>CUST0444</t>
  </si>
  <si>
    <t>CUST0059</t>
  </si>
  <si>
    <t>CUST0099</t>
  </si>
  <si>
    <t>CUST0243</t>
  </si>
  <si>
    <t>CUST0448</t>
  </si>
  <si>
    <t>CUST0032</t>
  </si>
  <si>
    <t>CUST0277</t>
  </si>
  <si>
    <t>CUST0020</t>
  </si>
  <si>
    <t>CUST0068</t>
  </si>
  <si>
    <t>CUST0372</t>
  </si>
  <si>
    <t>CUST0214</t>
  </si>
  <si>
    <t>CUST0232</t>
  </si>
  <si>
    <t>CUST0079</t>
  </si>
  <si>
    <t>CUST0092</t>
  </si>
  <si>
    <t>CUST0411</t>
  </si>
  <si>
    <t>CUST0381</t>
  </si>
  <si>
    <t>CUST0489</t>
  </si>
  <si>
    <t>CUST0168</t>
  </si>
  <si>
    <t>CUST0058</t>
  </si>
  <si>
    <t>CUST0284</t>
  </si>
  <si>
    <t>CUST0026</t>
  </si>
  <si>
    <t>CUST0369</t>
  </si>
  <si>
    <t>CUST0447</t>
  </si>
  <si>
    <t>CUST0409</t>
  </si>
  <si>
    <t>CUST0387</t>
  </si>
  <si>
    <t>CUST0456</t>
  </si>
  <si>
    <t>CUST0097</t>
  </si>
  <si>
    <t>CUST0042</t>
  </si>
  <si>
    <t>CUST0227</t>
  </si>
  <si>
    <t>CUST0262</t>
  </si>
  <si>
    <t>CUST0436</t>
  </si>
  <si>
    <t>CUST0279</t>
  </si>
  <si>
    <t>CUST0089</t>
  </si>
  <si>
    <t>CUST0379</t>
  </si>
  <si>
    <t>CUST0427</t>
  </si>
  <si>
    <t>CUST0197</t>
  </si>
  <si>
    <t>CUST0307</t>
  </si>
  <si>
    <t>CUST0267</t>
  </si>
  <si>
    <t>CUST0268</t>
  </si>
  <si>
    <t>CUST0008</t>
  </si>
  <si>
    <t>CUST0164</t>
  </si>
  <si>
    <t>CUST0485</t>
  </si>
  <si>
    <t>CUST0085</t>
  </si>
  <si>
    <t>CUST0072</t>
  </si>
  <si>
    <t>CUST0055</t>
  </si>
  <si>
    <t>CUST0393</t>
  </si>
  <si>
    <t>CUST0238</t>
  </si>
  <si>
    <t>CUST0104</t>
  </si>
  <si>
    <t>CUST0210</t>
  </si>
  <si>
    <t>CUST0386</t>
  </si>
  <si>
    <t>CUST0263</t>
  </si>
  <si>
    <t>CUST0283</t>
  </si>
  <si>
    <t>CUST0114</t>
  </si>
  <si>
    <t>CUST0040</t>
  </si>
  <si>
    <t>CUST0101</t>
  </si>
  <si>
    <t>CUST0416</t>
  </si>
  <si>
    <t>CUST0380</t>
  </si>
  <si>
    <t>CUST0176</t>
  </si>
  <si>
    <t>CUST0478</t>
  </si>
  <si>
    <t>CUST0246</t>
  </si>
  <si>
    <t>CUST0275</t>
  </si>
  <si>
    <t>CUST0012</t>
  </si>
  <si>
    <t>CUST0395</t>
  </si>
  <si>
    <t>CUST0375</t>
  </si>
  <si>
    <t>CUST0016</t>
  </si>
  <si>
    <t>CUST0063</t>
  </si>
  <si>
    <t>CUST0158</t>
  </si>
  <si>
    <t>CUST0269</t>
  </si>
  <si>
    <t>CUST0162</t>
  </si>
  <si>
    <t>CUST0412</t>
  </si>
  <si>
    <t>CUST0102</t>
  </si>
  <si>
    <t>CUST0223</t>
  </si>
  <si>
    <t>CUST0247</t>
  </si>
  <si>
    <t>CUST0128</t>
  </si>
  <si>
    <t>CUST0025</t>
  </si>
  <si>
    <t>CUST0353</t>
  </si>
  <si>
    <t>CUST0281</t>
  </si>
  <si>
    <t>CUST0404</t>
  </si>
  <si>
    <t>CUST0418</t>
  </si>
  <si>
    <t>CUST0382</t>
  </si>
  <si>
    <t>CUST0133</t>
  </si>
  <si>
    <t>CUST0189</t>
  </si>
  <si>
    <t>CUST0477</t>
  </si>
  <si>
    <t>CUST0265</t>
  </si>
  <si>
    <t>CUST0434</t>
  </si>
  <si>
    <t>CUST0134</t>
  </si>
  <si>
    <t>CUST0060</t>
  </si>
  <si>
    <t>CUST0428</t>
  </si>
  <si>
    <t>CUST0377</t>
  </si>
  <si>
    <t>CUST0450</t>
  </si>
  <si>
    <t>CUST0431</t>
  </si>
  <si>
    <t>CUST0457</t>
  </si>
  <si>
    <t>CUST0216</t>
  </si>
  <si>
    <t>CUST0226</t>
  </si>
  <si>
    <t>CUST0470</t>
  </si>
  <si>
    <t>CUST0286</t>
  </si>
  <si>
    <t>CUST0474</t>
  </si>
  <si>
    <t>CUST0496</t>
  </si>
  <si>
    <t>CUST0156</t>
  </si>
  <si>
    <t>CUST0190</t>
  </si>
  <si>
    <t>CUST0469</t>
  </si>
  <si>
    <t>CUST0180</t>
  </si>
  <si>
    <t>CUST0034</t>
  </si>
  <si>
    <t>CUST0041</t>
  </si>
  <si>
    <t>CUST0150</t>
  </si>
  <si>
    <t>CUST0273</t>
  </si>
  <si>
    <t>CUST0108</t>
  </si>
  <si>
    <t>CUST0139</t>
  </si>
  <si>
    <t>CUST0271</t>
  </si>
  <si>
    <t>CUST0347</t>
  </si>
  <si>
    <t>CUST0212</t>
  </si>
  <si>
    <t>CUST0272</t>
  </si>
  <si>
    <t>CUST0483</t>
  </si>
  <si>
    <t>CUST0201</t>
  </si>
  <si>
    <t>CUST0001</t>
  </si>
  <si>
    <t>CUST0343</t>
  </si>
  <si>
    <t>CUST0191</t>
  </si>
  <si>
    <t>CUST0067</t>
  </si>
  <si>
    <t>CUST0004</t>
  </si>
  <si>
    <t>CUST0437</t>
  </si>
  <si>
    <t>CUST0484</t>
  </si>
  <si>
    <t>CUST0460</t>
  </si>
  <si>
    <t>CUST0039</t>
  </si>
  <si>
    <t>CUST0355</t>
  </si>
  <si>
    <t>CUST0252</t>
  </si>
  <si>
    <t>CUST0333</t>
  </si>
  <si>
    <t>CUST0207</t>
  </si>
  <si>
    <t>CUST0115</t>
  </si>
  <si>
    <t>CUST0225</t>
  </si>
  <si>
    <t>CUST0219</t>
  </si>
  <si>
    <t>CUST0407</t>
  </si>
  <si>
    <t>CUST0443</t>
  </si>
  <si>
    <t>CUST0091</t>
  </si>
  <si>
    <t>CUST0046</t>
  </si>
  <si>
    <t>CUST0038</t>
  </si>
  <si>
    <t>CUST0328</t>
  </si>
  <si>
    <t>CUST0147</t>
  </si>
  <si>
    <t>CUST0334</t>
  </si>
  <si>
    <t>CUST0215</t>
  </si>
  <si>
    <t>CUST0083</t>
  </si>
  <si>
    <t>CUST0110</t>
  </si>
  <si>
    <t>CUST0206</t>
  </si>
  <si>
    <t>CUST0073</t>
  </si>
  <si>
    <t>CUST0121</t>
  </si>
  <si>
    <t>CUST0398</t>
  </si>
  <si>
    <t>CUST0422</t>
  </si>
  <si>
    <t>CUST0317</t>
  </si>
  <si>
    <t>CUST0465</t>
  </si>
  <si>
    <t>CUST0308</t>
  </si>
  <si>
    <t>CUST0309</t>
  </si>
  <si>
    <t>CUST0222</t>
  </si>
  <si>
    <t>CUST0264</t>
  </si>
  <si>
    <t>CUST0361</t>
  </si>
  <si>
    <t>CUST0255</t>
  </si>
  <si>
    <t>CUST0062</t>
  </si>
  <si>
    <t>CUST0064</t>
  </si>
  <si>
    <t>CUST0149</t>
  </si>
  <si>
    <t>CUST0304</t>
  </si>
  <si>
    <t>CUST0276</t>
  </si>
  <si>
    <t>CUST0357</t>
  </si>
  <si>
    <t>CUST0451</t>
  </si>
  <si>
    <t>CUST0172</t>
  </si>
  <si>
    <t>CUST0324</t>
  </si>
  <si>
    <t>CUST0482</t>
  </si>
  <si>
    <t>CUST0480</t>
  </si>
  <si>
    <t>CUST0332</t>
  </si>
  <si>
    <t>CUST0438</t>
  </si>
  <si>
    <t>CUST0015</t>
  </si>
  <si>
    <t>CUST0093</t>
  </si>
  <si>
    <t>CUST0157</t>
  </si>
  <si>
    <t>CUST0179</t>
  </si>
  <si>
    <t>CUST0132</t>
  </si>
  <si>
    <t>CUST0311</t>
  </si>
  <si>
    <t>CUST0455</t>
  </si>
  <si>
    <t>CUST0348</t>
  </si>
  <si>
    <t>CUST0429</t>
  </si>
  <si>
    <t>CUST0194</t>
  </si>
  <si>
    <t>CUST0257</t>
  </si>
  <si>
    <t>CUST0153</t>
  </si>
  <si>
    <t>CUST0136</t>
  </si>
  <si>
    <t>CUST0467</t>
  </si>
  <si>
    <t>CUST0362</t>
  </si>
  <si>
    <t>CUST0449</t>
  </si>
  <si>
    <t>CUST0241</t>
  </si>
  <si>
    <t>CUST0291</t>
  </si>
  <si>
    <t>CUST0237</t>
  </si>
  <si>
    <t>CUST0340</t>
  </si>
  <si>
    <t>CUST0312</t>
  </si>
  <si>
    <t>CUST0141</t>
  </si>
  <si>
    <t>CUST0433</t>
  </si>
  <si>
    <t>CUST0318</t>
  </si>
  <si>
    <t>CUST0310</t>
  </si>
  <si>
    <t>CUST0233</t>
  </si>
  <si>
    <t>CUST0037</t>
  </si>
  <si>
    <t>CUST0397</t>
  </si>
  <si>
    <t>CUST0045</t>
  </si>
  <si>
    <t>CUST0103</t>
  </si>
  <si>
    <t>CUST0453</t>
  </si>
  <si>
    <t>CUST0175</t>
  </si>
  <si>
    <t>CUST0420</t>
  </si>
  <si>
    <t>CUST0239</t>
  </si>
  <si>
    <t>CUST0378</t>
  </si>
  <si>
    <t>CUST0258</t>
  </si>
  <si>
    <t>CUST0285</t>
  </si>
  <si>
    <t>CUST0105</t>
  </si>
  <si>
    <t>CUST0202</t>
  </si>
  <si>
    <t>CUST0331</t>
  </si>
  <si>
    <t>CUST0266</t>
  </si>
  <si>
    <t>Name</t>
  </si>
  <si>
    <t>Gender</t>
  </si>
  <si>
    <t>Age</t>
  </si>
  <si>
    <t>Region</t>
  </si>
  <si>
    <t>Occupation</t>
  </si>
  <si>
    <t>Income</t>
  </si>
  <si>
    <t>Customer_Segment</t>
  </si>
  <si>
    <t>Join_Date</t>
  </si>
  <si>
    <t>Mrs. Deborah Dominguez MD</t>
  </si>
  <si>
    <t>Male</t>
  </si>
  <si>
    <t>North</t>
  </si>
  <si>
    <t>Doctor</t>
  </si>
  <si>
    <t>Retail</t>
  </si>
  <si>
    <t>Erin Martinez</t>
  </si>
  <si>
    <t>Female</t>
  </si>
  <si>
    <t>East</t>
  </si>
  <si>
    <t>Trader</t>
  </si>
  <si>
    <t>Corporate</t>
  </si>
  <si>
    <t>CUST0003</t>
  </si>
  <si>
    <t>Amanda Harris</t>
  </si>
  <si>
    <t>Teacher</t>
  </si>
  <si>
    <t>Private</t>
  </si>
  <si>
    <t>Candice Palmer</t>
  </si>
  <si>
    <t>Banker</t>
  </si>
  <si>
    <t>Sandra Davis</t>
  </si>
  <si>
    <t>West</t>
  </si>
  <si>
    <t>Student</t>
  </si>
  <si>
    <t>CUST0006</t>
  </si>
  <si>
    <t>Vanessa Peterson</t>
  </si>
  <si>
    <t>South</t>
  </si>
  <si>
    <t>Tyler Fischer</t>
  </si>
  <si>
    <t>Engineer</t>
  </si>
  <si>
    <t>William Horton</t>
  </si>
  <si>
    <t>CUST0009</t>
  </si>
  <si>
    <t>Donna Williams</t>
  </si>
  <si>
    <t>Retired</t>
  </si>
  <si>
    <t>CUST0010</t>
  </si>
  <si>
    <t>Mary Casey</t>
  </si>
  <si>
    <t>CUST0011</t>
  </si>
  <si>
    <t>Kevin Phillips</t>
  </si>
  <si>
    <t>Michael Richard</t>
  </si>
  <si>
    <t>CUST0013</t>
  </si>
  <si>
    <t>Jaime Davis MD</t>
  </si>
  <si>
    <t>CUST0014</t>
  </si>
  <si>
    <t>Eric Peterson</t>
  </si>
  <si>
    <t>Ms. Renee Cardenas PhD</t>
  </si>
  <si>
    <t>Ashlee Baird</t>
  </si>
  <si>
    <t>Michael Conner</t>
  </si>
  <si>
    <t>CUST0018</t>
  </si>
  <si>
    <t>Jeff Koch</t>
  </si>
  <si>
    <t>Melissa Clark</t>
  </si>
  <si>
    <t>Janice Scott</t>
  </si>
  <si>
    <t>Elizabeth Smith</t>
  </si>
  <si>
    <t>Jodi Burns</t>
  </si>
  <si>
    <t>CUST0023</t>
  </si>
  <si>
    <t>Robert Robertson</t>
  </si>
  <si>
    <t>CUST0024</t>
  </si>
  <si>
    <t>Curtis Scott</t>
  </si>
  <si>
    <t>Cindy Parks</t>
  </si>
  <si>
    <t>Charles Fields</t>
  </si>
  <si>
    <t>CUST0027</t>
  </si>
  <si>
    <t>Michael Murray MD</t>
  </si>
  <si>
    <t>Edward Haynes</t>
  </si>
  <si>
    <t>CUST0029</t>
  </si>
  <si>
    <t>James Allen</t>
  </si>
  <si>
    <t>Angela Robinson</t>
  </si>
  <si>
    <t>Michelle Day</t>
  </si>
  <si>
    <t>Steven Walker</t>
  </si>
  <si>
    <t>CUST0033</t>
  </si>
  <si>
    <t>Lindsey Christensen</t>
  </si>
  <si>
    <t>Brooke Carlson</t>
  </si>
  <si>
    <t>Kevin Marshall</t>
  </si>
  <si>
    <t>Bradley Moore</t>
  </si>
  <si>
    <t>Dawn Navarro</t>
  </si>
  <si>
    <t>Adam Garcia</t>
  </si>
  <si>
    <t>Jorge James</t>
  </si>
  <si>
    <t>Adam Montgomery</t>
  </si>
  <si>
    <t>Dr. Nicole Mendez</t>
  </si>
  <si>
    <t>Joseph Owens</t>
  </si>
  <si>
    <t>Stephanie Ashley</t>
  </si>
  <si>
    <t>Regina Harris</t>
  </si>
  <si>
    <t>Ashley Miller</t>
  </si>
  <si>
    <t>Keith Watson</t>
  </si>
  <si>
    <t>Patricia Schneider</t>
  </si>
  <si>
    <t>CUST0048</t>
  </si>
  <si>
    <t>Deanna Watson</t>
  </si>
  <si>
    <t>Samantha Davis</t>
  </si>
  <si>
    <t>Michele Kim</t>
  </si>
  <si>
    <t>Daniel Logan</t>
  </si>
  <si>
    <t>CUST0052</t>
  </si>
  <si>
    <t>Kimberly Valencia</t>
  </si>
  <si>
    <t>CUST0053</t>
  </si>
  <si>
    <t>Mrs. Nicole Fitzpatrick</t>
  </si>
  <si>
    <t>CUST0054</t>
  </si>
  <si>
    <t>Carmen Thomas</t>
  </si>
  <si>
    <t>Darius Garcia</t>
  </si>
  <si>
    <t>CUST0056</t>
  </si>
  <si>
    <t>Jackie West</t>
  </si>
  <si>
    <t>Brandy Murphy</t>
  </si>
  <si>
    <t>Rhonda Charles</t>
  </si>
  <si>
    <t>Matthew Sanchez</t>
  </si>
  <si>
    <t>Meghan Le</t>
  </si>
  <si>
    <t>Ricky Fisher</t>
  </si>
  <si>
    <t>Tony Bell</t>
  </si>
  <si>
    <t>Matthew Ruiz</t>
  </si>
  <si>
    <t>Joshua White</t>
  </si>
  <si>
    <t>Crystal Smith</t>
  </si>
  <si>
    <t>Felicia Nelson</t>
  </si>
  <si>
    <t>Jessica Williams</t>
  </si>
  <si>
    <t>Barbara Gonzalez</t>
  </si>
  <si>
    <t>Amanda Beck</t>
  </si>
  <si>
    <t>Bob Stout</t>
  </si>
  <si>
    <t>CUST0071</t>
  </si>
  <si>
    <t>Ashley Johnson</t>
  </si>
  <si>
    <t>Billy Hendrix Jr.</t>
  </si>
  <si>
    <t>Sarah Brown</t>
  </si>
  <si>
    <t>Christopher Chapman</t>
  </si>
  <si>
    <t>Stephen Jacobs</t>
  </si>
  <si>
    <t>Pamela Johnson</t>
  </si>
  <si>
    <t>CUST0077</t>
  </si>
  <si>
    <t>Bryan Butler</t>
  </si>
  <si>
    <t>Jenna Butler</t>
  </si>
  <si>
    <t>Richard Bennett</t>
  </si>
  <si>
    <t>CUST0080</t>
  </si>
  <si>
    <t>Kevin Young</t>
  </si>
  <si>
    <t>Taylor Perkins</t>
  </si>
  <si>
    <t>Marcus Miller</t>
  </si>
  <si>
    <t>Joseph Burns</t>
  </si>
  <si>
    <t>Carlos Watson</t>
  </si>
  <si>
    <t>John Ruiz</t>
  </si>
  <si>
    <t>Ashley Lewis</t>
  </si>
  <si>
    <t>Jack Coleman</t>
  </si>
  <si>
    <t>CUST0088</t>
  </si>
  <si>
    <t>Amanda Hall</t>
  </si>
  <si>
    <t>Elizabeth Brown</t>
  </si>
  <si>
    <t>Edward Ramirez</t>
  </si>
  <si>
    <t>Christopher Smith</t>
  </si>
  <si>
    <t>Amanda Nelson</t>
  </si>
  <si>
    <t>Miguel Rodriguez</t>
  </si>
  <si>
    <t>CUST0094</t>
  </si>
  <si>
    <t>Timothy Gutierrez</t>
  </si>
  <si>
    <t>CUST0095</t>
  </si>
  <si>
    <t>Christopher Miller</t>
  </si>
  <si>
    <t>CUST0096</t>
  </si>
  <si>
    <t>Scott Bailey</t>
  </si>
  <si>
    <t>Danielle Newman</t>
  </si>
  <si>
    <t>Jeremy Jones</t>
  </si>
  <si>
    <t>Alexis Avila</t>
  </si>
  <si>
    <t>Leslie Buchanan</t>
  </si>
  <si>
    <t>Robert Wright</t>
  </si>
  <si>
    <t>Patrick Moore</t>
  </si>
  <si>
    <t>Donna Perkins</t>
  </si>
  <si>
    <t>Matthew Palmer</t>
  </si>
  <si>
    <t>Eric Mayer</t>
  </si>
  <si>
    <t>Linda Lopez</t>
  </si>
  <si>
    <t>Andrew Flynn</t>
  </si>
  <si>
    <t>Carmen Graham</t>
  </si>
  <si>
    <t>Emily Scott</t>
  </si>
  <si>
    <t>Jose Decker</t>
  </si>
  <si>
    <t>CUST0111</t>
  </si>
  <si>
    <t>Anita White</t>
  </si>
  <si>
    <t>Daniel Adams</t>
  </si>
  <si>
    <t>Anthony Ramos</t>
  </si>
  <si>
    <t>Megan Proctor</t>
  </si>
  <si>
    <t>Sarah Guzman</t>
  </si>
  <si>
    <t>Guy Hughes</t>
  </si>
  <si>
    <t>Heidi Sharp</t>
  </si>
  <si>
    <t>Shawn Randolph</t>
  </si>
  <si>
    <t>CUST0119</t>
  </si>
  <si>
    <t>Valerie Kelley</t>
  </si>
  <si>
    <t>Sherri Webb</t>
  </si>
  <si>
    <t>Mary Cole</t>
  </si>
  <si>
    <t>CUST0122</t>
  </si>
  <si>
    <t>Mariah Hernandez</t>
  </si>
  <si>
    <t>CUST0123</t>
  </si>
  <si>
    <t>Kerry Frazier</t>
  </si>
  <si>
    <t>David Smith</t>
  </si>
  <si>
    <t>Juan Rodriguez</t>
  </si>
  <si>
    <t>Jessica Walker</t>
  </si>
  <si>
    <t>Jennifer Watkins DDS</t>
  </si>
  <si>
    <t>Jessica Ward</t>
  </si>
  <si>
    <t>Jeanette Greene</t>
  </si>
  <si>
    <t>CUST0130</t>
  </si>
  <si>
    <t>Michael Jensen</t>
  </si>
  <si>
    <t>Michael Velasquez</t>
  </si>
  <si>
    <t>Kendra Diaz</t>
  </si>
  <si>
    <t>Lydia Ford</t>
  </si>
  <si>
    <t>Sherry Guerrero</t>
  </si>
  <si>
    <t>CUST0135</t>
  </si>
  <si>
    <t>Dr. Sarah Perez</t>
  </si>
  <si>
    <t>Andrea Taylor</t>
  </si>
  <si>
    <t>Jamie Perry</t>
  </si>
  <si>
    <t>Jacqueline Murphy</t>
  </si>
  <si>
    <t>Julie Lynch</t>
  </si>
  <si>
    <t>CUST0140</t>
  </si>
  <si>
    <t>Corey Wilson</t>
  </si>
  <si>
    <t>Nicole Huynh</t>
  </si>
  <si>
    <t>Charles Chapman</t>
  </si>
  <si>
    <t>Jamie Spencer</t>
  </si>
  <si>
    <t>Philip Ochoa</t>
  </si>
  <si>
    <t>CUST0145</t>
  </si>
  <si>
    <t>Albert Jones</t>
  </si>
  <si>
    <t>Veronica Mullins</t>
  </si>
  <si>
    <t>Christina Wood</t>
  </si>
  <si>
    <t>Thomas Fowler</t>
  </si>
  <si>
    <t>Nicholas Hicks</t>
  </si>
  <si>
    <t>Abigail Allen</t>
  </si>
  <si>
    <t>CUST0151</t>
  </si>
  <si>
    <t>Makayla Sawyer</t>
  </si>
  <si>
    <t>Eric Gomez</t>
  </si>
  <si>
    <t>Patrick Pope</t>
  </si>
  <si>
    <t>Kristen Ross</t>
  </si>
  <si>
    <t>CUST0155</t>
  </si>
  <si>
    <t>James Ewing DDS</t>
  </si>
  <si>
    <t>Sara Morris</t>
  </si>
  <si>
    <t>Samantha Conway</t>
  </si>
  <si>
    <t>Michael Ward</t>
  </si>
  <si>
    <t>CUST0159</t>
  </si>
  <si>
    <t>Stacey Poole</t>
  </si>
  <si>
    <t>Rachel Rivera PhD</t>
  </si>
  <si>
    <t>David Sanders</t>
  </si>
  <si>
    <t>Lauren Lutz</t>
  </si>
  <si>
    <t>Nathan Taylor</t>
  </si>
  <si>
    <t>Hannah Brown</t>
  </si>
  <si>
    <t>Jeffrey Golden</t>
  </si>
  <si>
    <t>CUST0166</t>
  </si>
  <si>
    <t>Julian Thomas</t>
  </si>
  <si>
    <t>Paula Brown</t>
  </si>
  <si>
    <t>Whitney Hampton</t>
  </si>
  <si>
    <t>Timothy Lyons</t>
  </si>
  <si>
    <t>CUST0170</t>
  </si>
  <si>
    <t>Mason Swanson</t>
  </si>
  <si>
    <t>CUST0171</t>
  </si>
  <si>
    <t>Wendy Hull</t>
  </si>
  <si>
    <t>Kevin Castillo</t>
  </si>
  <si>
    <t>David Wilson</t>
  </si>
  <si>
    <t>Evan Holt</t>
  </si>
  <si>
    <t>Nancy Hoffman</t>
  </si>
  <si>
    <t>Barbara Fisher</t>
  </si>
  <si>
    <t>Chad Walsh</t>
  </si>
  <si>
    <t>Joseph Wiley</t>
  </si>
  <si>
    <t>Deborah Fisher</t>
  </si>
  <si>
    <t>Krista Williams</t>
  </si>
  <si>
    <t>CUST0181</t>
  </si>
  <si>
    <t>Terry Mercer</t>
  </si>
  <si>
    <t>Katie Padilla</t>
  </si>
  <si>
    <t>Victor Thomas</t>
  </si>
  <si>
    <t>Christopher Willis</t>
  </si>
  <si>
    <t>CUST0185</t>
  </si>
  <si>
    <t>Laura Watkins</t>
  </si>
  <si>
    <t>CUST0186</t>
  </si>
  <si>
    <t>Eric Lopez</t>
  </si>
  <si>
    <t>CUST0187</t>
  </si>
  <si>
    <t>Jillian Rangel</t>
  </si>
  <si>
    <t>Kristopher Fletcher</t>
  </si>
  <si>
    <t>Ryan Doyle</t>
  </si>
  <si>
    <t>Cesar Silva</t>
  </si>
  <si>
    <t>Nicholas Miller</t>
  </si>
  <si>
    <t>Kim Hubbard</t>
  </si>
  <si>
    <t>CUST0193</t>
  </si>
  <si>
    <t>Robert Roberts</t>
  </si>
  <si>
    <t>Oscar Young</t>
  </si>
  <si>
    <t>CUST0195</t>
  </si>
  <si>
    <t>Mark Mckenzie</t>
  </si>
  <si>
    <t>Victoria Montoya</t>
  </si>
  <si>
    <t>Evelyn Mendoza</t>
  </si>
  <si>
    <t>Sarah Santiago</t>
  </si>
  <si>
    <t>Gerald Robinson</t>
  </si>
  <si>
    <t>CUST0200</t>
  </si>
  <si>
    <t>Ryan Gill</t>
  </si>
  <si>
    <t>Gary Johnson</t>
  </si>
  <si>
    <t>Jason Johnson</t>
  </si>
  <si>
    <t>Dr. Caitlyn Durham</t>
  </si>
  <si>
    <t>CUST0204</t>
  </si>
  <si>
    <t>Robert Gonzalez</t>
  </si>
  <si>
    <t>Bryan Allen</t>
  </si>
  <si>
    <t>Daniel Richardson</t>
  </si>
  <si>
    <t>Christopher Wise</t>
  </si>
  <si>
    <t>CUST0208</t>
  </si>
  <si>
    <t>Leslie Ashley</t>
  </si>
  <si>
    <t>CUST0209</t>
  </si>
  <si>
    <t>Lauren Davidson</t>
  </si>
  <si>
    <t>Joanne Ray</t>
  </si>
  <si>
    <t>Ryan Mccormick</t>
  </si>
  <si>
    <t>Stephen Russell</t>
  </si>
  <si>
    <t>Nathan Blackburn</t>
  </si>
  <si>
    <t>Sarah Wilson</t>
  </si>
  <si>
    <t>Cassandra Mcbride</t>
  </si>
  <si>
    <t>Abigail Gallegos</t>
  </si>
  <si>
    <t>Jeremy Brown</t>
  </si>
  <si>
    <t>Samantha Castro</t>
  </si>
  <si>
    <t>Nathaniel Hudson</t>
  </si>
  <si>
    <t>Maria Herman</t>
  </si>
  <si>
    <t>CUST0221</t>
  </si>
  <si>
    <t>Timothy Walters</t>
  </si>
  <si>
    <t>Mrs. Carrie Castro</t>
  </si>
  <si>
    <t>Chad White</t>
  </si>
  <si>
    <t>CUST0224</t>
  </si>
  <si>
    <t>Karen Lam</t>
  </si>
  <si>
    <t>Sarah Walton</t>
  </si>
  <si>
    <t>Theodore Mckinney</t>
  </si>
  <si>
    <t>Sharon Chapman</t>
  </si>
  <si>
    <t>Melinda Cunningham</t>
  </si>
  <si>
    <t>CUST0229</t>
  </si>
  <si>
    <t>Luke Lamb</t>
  </si>
  <si>
    <t>CUST0230</t>
  </si>
  <si>
    <t>Ryan Holt</t>
  </si>
  <si>
    <t>Andrew Payne</t>
  </si>
  <si>
    <t>Misty Jacobs</t>
  </si>
  <si>
    <t>Kenneth Harrington</t>
  </si>
  <si>
    <t>CUST0234</t>
  </si>
  <si>
    <t>Ryan Glass</t>
  </si>
  <si>
    <t>CUST0235</t>
  </si>
  <si>
    <t>Stephanie Valdez</t>
  </si>
  <si>
    <t>CUST0236</t>
  </si>
  <si>
    <t>Patrick Ortiz</t>
  </si>
  <si>
    <t>Nicholas Washington</t>
  </si>
  <si>
    <t>Crystal Melton</t>
  </si>
  <si>
    <t>Daniel Williams</t>
  </si>
  <si>
    <t>James Park</t>
  </si>
  <si>
    <t>Jeff Coleman</t>
  </si>
  <si>
    <t>CUST0242</t>
  </si>
  <si>
    <t>Dustin Young</t>
  </si>
  <si>
    <t>Richard Johnson</t>
  </si>
  <si>
    <t>CUST0244</t>
  </si>
  <si>
    <t>Timothy Wolf</t>
  </si>
  <si>
    <t>Kenneth Garza</t>
  </si>
  <si>
    <t>Joshua Best</t>
  </si>
  <si>
    <t>Charles Wilson</t>
  </si>
  <si>
    <t>Andre Bridges</t>
  </si>
  <si>
    <t>CUST0249</t>
  </si>
  <si>
    <t>Dana Buchanan</t>
  </si>
  <si>
    <t>James Hardy</t>
  </si>
  <si>
    <t>Danny Scott</t>
  </si>
  <si>
    <t>Justin Krause</t>
  </si>
  <si>
    <t>CUST0253</t>
  </si>
  <si>
    <t>Mike Walker</t>
  </si>
  <si>
    <t>James Wilkinson</t>
  </si>
  <si>
    <t>Nathaniel Wolf</t>
  </si>
  <si>
    <t>CUST0256</t>
  </si>
  <si>
    <t>Robert Cooper</t>
  </si>
  <si>
    <t>Lisa Stevens</t>
  </si>
  <si>
    <t>Susan Thompson</t>
  </si>
  <si>
    <t>Jennifer Bell</t>
  </si>
  <si>
    <t>Nicholas Stone</t>
  </si>
  <si>
    <t>John Craig</t>
  </si>
  <si>
    <t>Joy Lopez</t>
  </si>
  <si>
    <t>Kristi Adams</t>
  </si>
  <si>
    <t>Kevin Tapia</t>
  </si>
  <si>
    <t>Mr. Carlos Wood</t>
  </si>
  <si>
    <t>Maria Everett</t>
  </si>
  <si>
    <t>Nicholas Cherry</t>
  </si>
  <si>
    <t>Derek Gardner</t>
  </si>
  <si>
    <t>Ashley Harper</t>
  </si>
  <si>
    <t>Sarah Taylor</t>
  </si>
  <si>
    <t>Keith Hendrix</t>
  </si>
  <si>
    <t>Seth Fritz</t>
  </si>
  <si>
    <t>Thomas Luna</t>
  </si>
  <si>
    <t>CUST0274</t>
  </si>
  <si>
    <t>Megan Allen</t>
  </si>
  <si>
    <t>Todd Moore</t>
  </si>
  <si>
    <t>Rebecca Bailey</t>
  </si>
  <si>
    <t>Brandon Bennett</t>
  </si>
  <si>
    <t>CUST0278</t>
  </si>
  <si>
    <t>Stacy Burns</t>
  </si>
  <si>
    <t>Vanessa Martinez</t>
  </si>
  <si>
    <t>Kristy Washington</t>
  </si>
  <si>
    <t>Dustin Zhang</t>
  </si>
  <si>
    <t>CUST0282</t>
  </si>
  <si>
    <t>Monique Griffin</t>
  </si>
  <si>
    <t>Kristen Spencer</t>
  </si>
  <si>
    <t>Robert Clay</t>
  </si>
  <si>
    <t>Kristen Nguyen</t>
  </si>
  <si>
    <t>Melanie Butler</t>
  </si>
  <si>
    <t>CUST0287</t>
  </si>
  <si>
    <t>Tanner Davidson</t>
  </si>
  <si>
    <t>CUST0288</t>
  </si>
  <si>
    <t>Richard Mcdonald</t>
  </si>
  <si>
    <t>Kelly Dennis</t>
  </si>
  <si>
    <t>CUST0290</t>
  </si>
  <si>
    <t>Kimberly Anderson</t>
  </si>
  <si>
    <t>Sherry Watson</t>
  </si>
  <si>
    <t>CUST0292</t>
  </si>
  <si>
    <t>Tony Dunn</t>
  </si>
  <si>
    <t>CUST0293</t>
  </si>
  <si>
    <t>Adam Welch</t>
  </si>
  <si>
    <t>Vicki Andersen</t>
  </si>
  <si>
    <t>Donna Clark</t>
  </si>
  <si>
    <t>CUST0296</t>
  </si>
  <si>
    <t>Ronald Meyer</t>
  </si>
  <si>
    <t>Jeffery James</t>
  </si>
  <si>
    <t>CUST0298</t>
  </si>
  <si>
    <t>Heather Rodriguez</t>
  </si>
  <si>
    <t>CUST0299</t>
  </si>
  <si>
    <t>Luis Werner</t>
  </si>
  <si>
    <t>CUST0300</t>
  </si>
  <si>
    <t>Stephanie Khan</t>
  </si>
  <si>
    <t>Regina Schultz</t>
  </si>
  <si>
    <t>Austin James</t>
  </si>
  <si>
    <t>Steven Black</t>
  </si>
  <si>
    <t>Linda Hansen</t>
  </si>
  <si>
    <t>Erica Perez</t>
  </si>
  <si>
    <t>CUST0306</t>
  </si>
  <si>
    <t>Marco Hartman</t>
  </si>
  <si>
    <t>Angela Garcia</t>
  </si>
  <si>
    <t>Daniel Miller</t>
  </si>
  <si>
    <t>Jeanne Marquez</t>
  </si>
  <si>
    <t>Joshua Morales</t>
  </si>
  <si>
    <t>Dr. Jeremy Miller</t>
  </si>
  <si>
    <t>Jennifer Foster</t>
  </si>
  <si>
    <t>Amy Thornton</t>
  </si>
  <si>
    <t>Kenneth Vasquez</t>
  </si>
  <si>
    <t>CUST0315</t>
  </si>
  <si>
    <t>Audrey Ward</t>
  </si>
  <si>
    <t>Heather Carter</t>
  </si>
  <si>
    <t>Robert Hill</t>
  </si>
  <si>
    <t>Jay Gray</t>
  </si>
  <si>
    <t>Reginald Tapia</t>
  </si>
  <si>
    <t>Erica Collins</t>
  </si>
  <si>
    <t>CUST0321</t>
  </si>
  <si>
    <t>Joseph Hunter</t>
  </si>
  <si>
    <t>CUST0322</t>
  </si>
  <si>
    <t>Lisa Hartman</t>
  </si>
  <si>
    <t>CUST0323</t>
  </si>
  <si>
    <t>James Hernandez</t>
  </si>
  <si>
    <t>Erin Nelson</t>
  </si>
  <si>
    <t>Gregg Harris</t>
  </si>
  <si>
    <t>William Singleton</t>
  </si>
  <si>
    <t>Raymond Smith</t>
  </si>
  <si>
    <t>Brenda Brown</t>
  </si>
  <si>
    <t>Philip Brown</t>
  </si>
  <si>
    <t>Jeremy Boyer</t>
  </si>
  <si>
    <t>Theresa Burke</t>
  </si>
  <si>
    <t>Amber Myers</t>
  </si>
  <si>
    <t>Ronald Bennett</t>
  </si>
  <si>
    <t>Beth Mccoy</t>
  </si>
  <si>
    <t>CUST0335</t>
  </si>
  <si>
    <t>George Ramos</t>
  </si>
  <si>
    <t>Kimberly Estes</t>
  </si>
  <si>
    <t>Debbie Riley</t>
  </si>
  <si>
    <t>Derek Jones</t>
  </si>
  <si>
    <t>CUST0339</t>
  </si>
  <si>
    <t>Susan Best</t>
  </si>
  <si>
    <t>Kyle Hendricks</t>
  </si>
  <si>
    <t>Paul Payne</t>
  </si>
  <si>
    <t>Perry Alvarez</t>
  </si>
  <si>
    <t>Danielle Cox</t>
  </si>
  <si>
    <t>Christian Mendez</t>
  </si>
  <si>
    <t>Alicia Day</t>
  </si>
  <si>
    <t>CUST0346</t>
  </si>
  <si>
    <t>Nathan Smith</t>
  </si>
  <si>
    <t>Oscar Ortiz</t>
  </si>
  <si>
    <t>Jenna Cochran</t>
  </si>
  <si>
    <t>Christopher Spencer</t>
  </si>
  <si>
    <t>Brandon Fox DDS</t>
  </si>
  <si>
    <t>CUST0351</t>
  </si>
  <si>
    <t>Alexander Davis</t>
  </si>
  <si>
    <t>CUST0352</t>
  </si>
  <si>
    <t>Steven Gilbert</t>
  </si>
  <si>
    <t>Mrs. Valerie Dunlap MD</t>
  </si>
  <si>
    <t>Kathleen Richardson</t>
  </si>
  <si>
    <t>Rebecca Doyle</t>
  </si>
  <si>
    <t>Tyler Harris</t>
  </si>
  <si>
    <t>Jordan Bates</t>
  </si>
  <si>
    <t>CUST0358</t>
  </si>
  <si>
    <t>Susan Walsh</t>
  </si>
  <si>
    <t>Zachary Knapp</t>
  </si>
  <si>
    <t>CUST0360</t>
  </si>
  <si>
    <t>Alfred Griffith</t>
  </si>
  <si>
    <t>Jack Smith</t>
  </si>
  <si>
    <t>Arthur Green</t>
  </si>
  <si>
    <t>William Fuller</t>
  </si>
  <si>
    <t>Jeffrey Long</t>
  </si>
  <si>
    <t>Andrea Turner</t>
  </si>
  <si>
    <t>Gregory Lee</t>
  </si>
  <si>
    <t>CUST0367</t>
  </si>
  <si>
    <t>David Hatfield</t>
  </si>
  <si>
    <t>Scott Jackson</t>
  </si>
  <si>
    <t>Heather Davis</t>
  </si>
  <si>
    <t>CUST0370</t>
  </si>
  <si>
    <t>Brooke Hayes</t>
  </si>
  <si>
    <t>Kaitlyn Johnson</t>
  </si>
  <si>
    <t>Daisy Casey</t>
  </si>
  <si>
    <t>CUST0373</t>
  </si>
  <si>
    <t>Melvin Wells</t>
  </si>
  <si>
    <t>CUST0374</t>
  </si>
  <si>
    <t>Jacqueline Russell</t>
  </si>
  <si>
    <t>Paul Stephens</t>
  </si>
  <si>
    <t>Angela Jackson</t>
  </si>
  <si>
    <t>Ashley Hayes</t>
  </si>
  <si>
    <t>Claudia Casey</t>
  </si>
  <si>
    <t>Jay Jackson</t>
  </si>
  <si>
    <t>Brandon Morales</t>
  </si>
  <si>
    <t>Timothy Mcknight</t>
  </si>
  <si>
    <t>Wendy Hodge</t>
  </si>
  <si>
    <t>Aaron Hernandez</t>
  </si>
  <si>
    <t>Erik Baldwin</t>
  </si>
  <si>
    <t>CUST0385</t>
  </si>
  <si>
    <t>Michael West</t>
  </si>
  <si>
    <t>Megan Davis</t>
  </si>
  <si>
    <t>Robert Barnes</t>
  </si>
  <si>
    <t>CUST0388</t>
  </si>
  <si>
    <t>Zachary Schmidt</t>
  </si>
  <si>
    <t>CUST0389</t>
  </si>
  <si>
    <t>Michael Mitchell</t>
  </si>
  <si>
    <t>CUST0390</t>
  </si>
  <si>
    <t>John Dunlap</t>
  </si>
  <si>
    <t>Alexis Becker</t>
  </si>
  <si>
    <t>CUST0392</t>
  </si>
  <si>
    <t>John Jacobs</t>
  </si>
  <si>
    <t>Tina Adams</t>
  </si>
  <si>
    <t>Daniel Moore</t>
  </si>
  <si>
    <t>Patricia Bush</t>
  </si>
  <si>
    <t>Daniel Bradley</t>
  </si>
  <si>
    <t>Amanda Walls</t>
  </si>
  <si>
    <t>Elizabeth Green</t>
  </si>
  <si>
    <t>Kevin Hughes</t>
  </si>
  <si>
    <t>Timothy Brewer MD</t>
  </si>
  <si>
    <t>Kelsey Rodriguez</t>
  </si>
  <si>
    <t>CUST0402</t>
  </si>
  <si>
    <t>Brandon Dominguez</t>
  </si>
  <si>
    <t>Amy Moreno</t>
  </si>
  <si>
    <t>Jessica Lee</t>
  </si>
  <si>
    <t>Morgan Douglas</t>
  </si>
  <si>
    <t>Katherine Freeman</t>
  </si>
  <si>
    <t>Tammy Jackson</t>
  </si>
  <si>
    <t>Roger Koch</t>
  </si>
  <si>
    <t>Shannon Moss</t>
  </si>
  <si>
    <t>Shelley Moss</t>
  </si>
  <si>
    <t>Darren Morgan</t>
  </si>
  <si>
    <t>Jackie Bell</t>
  </si>
  <si>
    <t>CUST0413</t>
  </si>
  <si>
    <t>Kristen Petersen</t>
  </si>
  <si>
    <t>Jennifer Mercado</t>
  </si>
  <si>
    <t>Kyle Rodriguez</t>
  </si>
  <si>
    <t>Jose Mayer</t>
  </si>
  <si>
    <t>Logan Fleming</t>
  </si>
  <si>
    <t>Cameron Cox</t>
  </si>
  <si>
    <t>Kimberly Lopez</t>
  </si>
  <si>
    <t>James Edwards</t>
  </si>
  <si>
    <t>Jon Russell</t>
  </si>
  <si>
    <t>Amanda Thompson</t>
  </si>
  <si>
    <t>Matthew Martinez</t>
  </si>
  <si>
    <t>Gregory Scott</t>
  </si>
  <si>
    <t>Michele Wood</t>
  </si>
  <si>
    <t>Juan Reed</t>
  </si>
  <si>
    <t>Michelle Lyons</t>
  </si>
  <si>
    <t>Courtney Carr</t>
  </si>
  <si>
    <t>CUST0430</t>
  </si>
  <si>
    <t>Mary Clark</t>
  </si>
  <si>
    <t>Dana Robinson</t>
  </si>
  <si>
    <t>Zachary Vasquez</t>
  </si>
  <si>
    <t>Brendan Shepard MD</t>
  </si>
  <si>
    <t>Elizabeth Sanford</t>
  </si>
  <si>
    <t>Jennifer Jenkins</t>
  </si>
  <si>
    <t>Victor Tran</t>
  </si>
  <si>
    <t>Scott Crosby</t>
  </si>
  <si>
    <t>Monica Perez</t>
  </si>
  <si>
    <t>Mallory Miller</t>
  </si>
  <si>
    <t>CUST0440</t>
  </si>
  <si>
    <t>Kyle Perry</t>
  </si>
  <si>
    <t>Emily Sellers</t>
  </si>
  <si>
    <t>Keith Rodriguez</t>
  </si>
  <si>
    <t>Daniel Crawford</t>
  </si>
  <si>
    <t>Jason Smith</t>
  </si>
  <si>
    <t>Eric Goodwin</t>
  </si>
  <si>
    <t>CUST0446</t>
  </si>
  <si>
    <t>Jeffrey Grant</t>
  </si>
  <si>
    <t>Scott Wall</t>
  </si>
  <si>
    <t>Alexander Dunn</t>
  </si>
  <si>
    <t>Heather Allen</t>
  </si>
  <si>
    <t>Seth Kent</t>
  </si>
  <si>
    <t>Audrey Walters</t>
  </si>
  <si>
    <t>CUST0452</t>
  </si>
  <si>
    <t>Mary Fletcher</t>
  </si>
  <si>
    <t>Renee Williams</t>
  </si>
  <si>
    <t>Ashley Young</t>
  </si>
  <si>
    <t>Ralph Johnson</t>
  </si>
  <si>
    <t>Michael Kramer</t>
  </si>
  <si>
    <t>Edward Bell</t>
  </si>
  <si>
    <t>CUST0458</t>
  </si>
  <si>
    <t>Steven Beltran</t>
  </si>
  <si>
    <t>Raymond Holmes</t>
  </si>
  <si>
    <t>Katherine Cohen</t>
  </si>
  <si>
    <t>Tiffany Lam</t>
  </si>
  <si>
    <t>CUST0462</t>
  </si>
  <si>
    <t>Lisa Strickland</t>
  </si>
  <si>
    <t>CUST0463</t>
  </si>
  <si>
    <t>Dr. Heather White</t>
  </si>
  <si>
    <t>CUST0464</t>
  </si>
  <si>
    <t>Diane Nelson</t>
  </si>
  <si>
    <t>Janet Ray</t>
  </si>
  <si>
    <t>Tammy Taylor</t>
  </si>
  <si>
    <t>Dr. Christina Erickson</t>
  </si>
  <si>
    <t>Matthew Kane</t>
  </si>
  <si>
    <t>Michael Davies</t>
  </si>
  <si>
    <t>Jason Garcia</t>
  </si>
  <si>
    <t>CUST0471</t>
  </si>
  <si>
    <t>Roger Johnson</t>
  </si>
  <si>
    <t>Anna Mitchell</t>
  </si>
  <si>
    <t>Tina Lowery</t>
  </si>
  <si>
    <t>Gregory Bauer</t>
  </si>
  <si>
    <t>Frank Le</t>
  </si>
  <si>
    <t>William Brown</t>
  </si>
  <si>
    <t>Deborah King</t>
  </si>
  <si>
    <t>Louis Palmer</t>
  </si>
  <si>
    <t>David Watson</t>
  </si>
  <si>
    <t>Lisa Crawford</t>
  </si>
  <si>
    <t>Carolyn Evans</t>
  </si>
  <si>
    <t>Thomas Johnson</t>
  </si>
  <si>
    <t>Rita Leonard</t>
  </si>
  <si>
    <t>John Madden</t>
  </si>
  <si>
    <t>Christopher Hart</t>
  </si>
  <si>
    <t>Ronald Craig</t>
  </si>
  <si>
    <t>CUST0487</t>
  </si>
  <si>
    <t>Christina Young</t>
  </si>
  <si>
    <t>CUST0488</t>
  </si>
  <si>
    <t>Brendan Daniels</t>
  </si>
  <si>
    <t>Monica Carter</t>
  </si>
  <si>
    <t>Eric Wilson</t>
  </si>
  <si>
    <t>CUST0491</t>
  </si>
  <si>
    <t>Gail Bates</t>
  </si>
  <si>
    <t>Michelle Allen</t>
  </si>
  <si>
    <t>Joseph Dean</t>
  </si>
  <si>
    <t>Hector May</t>
  </si>
  <si>
    <t>Janet Wells</t>
  </si>
  <si>
    <t>Morgan Anderson</t>
  </si>
  <si>
    <t>CUST0497</t>
  </si>
  <si>
    <t>Vincent Gray</t>
  </si>
  <si>
    <t>Yolanda Olson PhD</t>
  </si>
  <si>
    <t>Kayla Kelley</t>
  </si>
  <si>
    <t>Olivia Barton</t>
  </si>
  <si>
    <t>Today</t>
  </si>
  <si>
    <t>Customer Tenure</t>
  </si>
  <si>
    <t>Customer Loyalty</t>
  </si>
  <si>
    <t>Income Segment</t>
  </si>
  <si>
    <t>Age Segment</t>
  </si>
  <si>
    <t>Sum of Amount</t>
  </si>
  <si>
    <t>Average of Amount</t>
  </si>
  <si>
    <t>Count of Amount</t>
  </si>
  <si>
    <t>Row Labels</t>
  </si>
  <si>
    <t>Grand Total</t>
  </si>
  <si>
    <t>Column Labels</t>
  </si>
  <si>
    <t>Balance Segment</t>
  </si>
  <si>
    <t>High</t>
  </si>
  <si>
    <t>Medium</t>
  </si>
  <si>
    <t xml:space="preserve"> </t>
  </si>
  <si>
    <t>Credit Card Customers</t>
  </si>
  <si>
    <t>Non-Credit Card Customers</t>
  </si>
  <si>
    <t>Low</t>
  </si>
  <si>
    <t>Month</t>
  </si>
  <si>
    <t>Month+year</t>
  </si>
  <si>
    <t>Jun</t>
  </si>
  <si>
    <t>2024 Jun</t>
  </si>
  <si>
    <t>Feb</t>
  </si>
  <si>
    <t>2024 Feb</t>
  </si>
  <si>
    <t>Nov</t>
  </si>
  <si>
    <t>2023 Nov</t>
  </si>
  <si>
    <t>Aug</t>
  </si>
  <si>
    <t>2024 Aug</t>
  </si>
  <si>
    <t>Jul</t>
  </si>
  <si>
    <t>2025 Jul</t>
  </si>
  <si>
    <t>Apr</t>
  </si>
  <si>
    <t>2025 Apr</t>
  </si>
  <si>
    <t>2024 Jul</t>
  </si>
  <si>
    <t>2025 Feb</t>
  </si>
  <si>
    <t>Sep</t>
  </si>
  <si>
    <t>2024 Sep</t>
  </si>
  <si>
    <t>Mar</t>
  </si>
  <si>
    <t>2024 Mar</t>
  </si>
  <si>
    <t>2024 Nov</t>
  </si>
  <si>
    <t>Jan</t>
  </si>
  <si>
    <t>2024 Jan</t>
  </si>
  <si>
    <t>Dec</t>
  </si>
  <si>
    <t>2023 Dec</t>
  </si>
  <si>
    <t>May</t>
  </si>
  <si>
    <t>2025 May</t>
  </si>
  <si>
    <t>2025 Jan</t>
  </si>
  <si>
    <t>2023 Sep</t>
  </si>
  <si>
    <t>2025 Jun</t>
  </si>
  <si>
    <t>2024 Apr</t>
  </si>
  <si>
    <t>Oct</t>
  </si>
  <si>
    <t>2023 Oct</t>
  </si>
  <si>
    <t>2025 Mar</t>
  </si>
  <si>
    <t>2025 Aug</t>
  </si>
  <si>
    <t>2024 Dec</t>
  </si>
  <si>
    <t>2024 Oct</t>
  </si>
  <si>
    <t>2024 May</t>
  </si>
  <si>
    <t>2023 Aug</t>
  </si>
  <si>
    <t>Merged</t>
  </si>
  <si>
    <t>Count of Channel</t>
  </si>
  <si>
    <t>BranchID</t>
  </si>
  <si>
    <t>City</t>
  </si>
  <si>
    <t>Staff Count</t>
  </si>
  <si>
    <t>Operating_Cost</t>
  </si>
  <si>
    <t>Revenue</t>
  </si>
  <si>
    <t>Profit</t>
  </si>
  <si>
    <t>BR001</t>
  </si>
  <si>
    <t>West Loganmouth</t>
  </si>
  <si>
    <t>BR002</t>
  </si>
  <si>
    <t>West Robert</t>
  </si>
  <si>
    <t>BR003</t>
  </si>
  <si>
    <t>North Daniel</t>
  </si>
  <si>
    <t>BR004</t>
  </si>
  <si>
    <t>Stevenfurt</t>
  </si>
  <si>
    <t>BR005</t>
  </si>
  <si>
    <t>Robertaport</t>
  </si>
  <si>
    <t>BR006</t>
  </si>
  <si>
    <t>Javiertown</t>
  </si>
  <si>
    <t>BR007</t>
  </si>
  <si>
    <t>New Adrienne</t>
  </si>
  <si>
    <t>BR008</t>
  </si>
  <si>
    <t>West Linda</t>
  </si>
  <si>
    <t>BR009</t>
  </si>
  <si>
    <t>Hurleyview</t>
  </si>
  <si>
    <t>BR010</t>
  </si>
  <si>
    <t>Brittanyland</t>
  </si>
  <si>
    <t>BR011</t>
  </si>
  <si>
    <t>South Andrew</t>
  </si>
  <si>
    <t>BR012</t>
  </si>
  <si>
    <t>Lisaville</t>
  </si>
  <si>
    <t>BR013</t>
  </si>
  <si>
    <t>Caldwellburgh</t>
  </si>
  <si>
    <t>BR014</t>
  </si>
  <si>
    <t>Simonland</t>
  </si>
  <si>
    <t>BR015</t>
  </si>
  <si>
    <t>Michaeltown</t>
  </si>
  <si>
    <t>BR016</t>
  </si>
  <si>
    <t>Petersonport</t>
  </si>
  <si>
    <t>BR017</t>
  </si>
  <si>
    <t>Lake Lynnton</t>
  </si>
  <si>
    <t>BR018</t>
  </si>
  <si>
    <t>Leahtown</t>
  </si>
  <si>
    <t>BR019</t>
  </si>
  <si>
    <t>Port Michaelhaven</t>
  </si>
  <si>
    <t>BR020</t>
  </si>
  <si>
    <t>Carterstad</t>
  </si>
  <si>
    <t>Count of BranchID</t>
  </si>
  <si>
    <t>Sum of Staff Count</t>
  </si>
  <si>
    <t>Sum of Operating_Cost</t>
  </si>
  <si>
    <t>Sum of Revenue</t>
  </si>
  <si>
    <t>Sum of Profit</t>
  </si>
  <si>
    <t>profit margin</t>
  </si>
  <si>
    <t>Revenue per Staff</t>
  </si>
  <si>
    <t>Sum of Revenue per Staff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</si>
</sst>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0,,&quot;M&quot;"/>
    <numFmt numFmtId="165" formatCode="&quot;$&quot;#,##0.00,&quot;K&quot;"/>
    <numFmt numFmtId="166" formatCode="&quot;$&quot;#,##0.0,&quot;K&quot;"/>
    <numFmt numFmtId="167" formatCode="0.0"/>
    <numFmt numFmtId="168" formatCode="&quot;$&quot;#,##0.0,,&quot;M&quot;"/>
  </numFmts>
  <fonts count="3" x14ac:knownFonts="1">
    <font>
      <sz val="11"/>
      <color theme="1"/>
      <name val="Calibri"/>
      <family val="2"/>
      <scheme val="minor"/>
    </font>
    <font>
      <sz val="8"/>
      <name val="Calibri"/>
      <family val="2"/>
      <scheme val="minor"/>
    </font>
    <font>
      <sz val="11"/>
      <color theme="1"/>
      <name val="Calibri"/>
      <family val="2"/>
      <scheme val="minor"/>
    </font>
  </fonts>
  <fills count="3">
    <fill>
      <patternFill patternType="none"/>
    </fill>
    <fill>
      <patternFill patternType="gray125"/>
    </fill>
    <fill>
      <patternFill patternType="solid">
        <fgColor rgb="FF01796F"/>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2" fillId="0" borderId="0" applyFont="0" applyFill="0" applyBorder="0" applyAlignment="0" applyProtection="0"/>
  </cellStyleXfs>
  <cellXfs count="23">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164" fontId="0" fillId="0" borderId="0" xfId="0" applyNumberFormat="1"/>
    <xf numFmtId="165" fontId="0" fillId="0" borderId="0" xfId="0" applyNumberFormat="1"/>
    <xf numFmtId="0" fontId="0" fillId="0" borderId="0" xfId="0" applyAlignment="1"/>
    <xf numFmtId="1" fontId="0" fillId="0" borderId="0" xfId="0" applyNumberFormat="1" applyAlignment="1"/>
    <xf numFmtId="166" fontId="0" fillId="0" borderId="0" xfId="0" applyNumberFormat="1"/>
    <xf numFmtId="9" fontId="0" fillId="0" borderId="0" xfId="1" applyFont="1"/>
    <xf numFmtId="0" fontId="0" fillId="0" borderId="1" xfId="0" applyBorder="1"/>
    <xf numFmtId="0" fontId="0" fillId="0" borderId="2" xfId="0" applyBorder="1"/>
    <xf numFmtId="0" fontId="0" fillId="0" borderId="3" xfId="0" applyBorder="1"/>
    <xf numFmtId="164" fontId="0" fillId="0" borderId="4" xfId="0" applyNumberFormat="1" applyBorder="1"/>
    <xf numFmtId="164" fontId="0" fillId="0" borderId="5" xfId="0" applyNumberFormat="1" applyBorder="1"/>
    <xf numFmtId="164" fontId="0" fillId="0" borderId="6" xfId="0" applyNumberFormat="1" applyBorder="1"/>
    <xf numFmtId="164" fontId="0" fillId="0" borderId="7" xfId="0" applyNumberFormat="1" applyBorder="1"/>
    <xf numFmtId="164" fontId="0" fillId="0" borderId="8" xfId="0" applyNumberFormat="1" applyBorder="1"/>
    <xf numFmtId="164" fontId="0" fillId="0" borderId="9" xfId="0" applyNumberFormat="1" applyBorder="1"/>
    <xf numFmtId="167" fontId="0" fillId="0" borderId="0" xfId="0" applyNumberFormat="1"/>
    <xf numFmtId="168" fontId="0" fillId="0" borderId="0" xfId="0" applyNumberFormat="1"/>
  </cellXfs>
  <cellStyles count="2">
    <cellStyle name="Normal" xfId="0" builtinId="0"/>
    <cellStyle name="Percent" xfId="1" builtinId="5"/>
  </cellStyles>
  <dxfs count="77">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quot;$&quot;#,##0.00,,&quot;M&quot;"/>
    </dxf>
    <dxf>
      <numFmt numFmtId="164" formatCode="&quot;$&quot;#,##0.00,,&quot;M&quot;"/>
    </dxf>
    <dxf>
      <numFmt numFmtId="164" formatCode="&quot;$&quot;#,##0.00,,&quot;M&quot;"/>
    </dxf>
    <dxf>
      <numFmt numFmtId="164" formatCode="&quot;$&quot;#,##0.00,,&quot;M&quot;"/>
    </dxf>
    <dxf>
      <numFmt numFmtId="1" formatCode="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5" formatCode="&quot;$&quot;#,##0.00,&quot;K&quot;"/>
    </dxf>
    <dxf>
      <numFmt numFmtId="165" formatCode="&quot;$&quot;#,##0.00,&quot;K&quot;"/>
    </dxf>
    <dxf>
      <numFmt numFmtId="164" formatCode="&quot;$&quot;#,##0.00,,&quot;M&quot;"/>
    </dxf>
    <dxf>
      <numFmt numFmtId="165" formatCode="&quot;$&quot;#,##0.00,&quot;K&quot;"/>
    </dxf>
    <dxf>
      <numFmt numFmtId="164" formatCode="&quot;$&quot;#,##0.00,,&quot;M&quot;"/>
    </dxf>
    <dxf>
      <numFmt numFmtId="164" formatCode="&quot;$&quot;#,##0.00,,&quot;M&quot;"/>
    </dxf>
    <dxf>
      <numFmt numFmtId="164" formatCode="&quot;$&quot;#,##0.00,,&quot;M&quot;"/>
    </dxf>
    <dxf>
      <numFmt numFmtId="164" formatCode="&quot;$&quot;#,##0.00,,&quot;M&quot;"/>
    </dxf>
    <dxf>
      <numFmt numFmtId="164" formatCode="&quot;$&quot;#,##0.00,,&quot;M&quot;"/>
    </dxf>
    <dxf>
      <numFmt numFmtId="164" formatCode="&quot;$&quot;#,##0.00,,&quot;M&quot;"/>
    </dxf>
    <dxf>
      <numFmt numFmtId="164" formatCode="&quot;$&quot;#,##0.00,,&quot;M&quot;"/>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66" formatCode="&quot;$&quot;#,##0.0,&quot;K&quot;"/>
    </dxf>
    <dxf>
      <numFmt numFmtId="168" formatCode="&quot;$&quot;#,##0.0,,&quot;M&quot;"/>
    </dxf>
    <dxf>
      <numFmt numFmtId="168" formatCode="&quot;$&quot;#,##0.0,,&quot;M&quot;"/>
    </dxf>
    <dxf>
      <numFmt numFmtId="166" formatCode="&quot;$&quot;#,##0.0,&quot;K&quot;"/>
    </dxf>
    <dxf>
      <numFmt numFmtId="168" formatCode="&quot;$&quot;#,##0.0,,&quot;M&quot;"/>
    </dxf>
    <dxf>
      <numFmt numFmtId="168" formatCode="&quot;$&quot;#,##0.0,,&quot;M&quot;"/>
    </dxf>
    <dxf>
      <numFmt numFmtId="168" formatCode="&quot;$&quot;#,##0.0,,&quot;M&quot;"/>
    </dxf>
    <dxf>
      <numFmt numFmtId="167" formatCode="0.0"/>
    </dxf>
    <dxf>
      <numFmt numFmtId="0" formatCode="General"/>
    </dxf>
    <dxf>
      <numFmt numFmtId="0" formatCode="General"/>
    </dxf>
    <dxf>
      <numFmt numFmtId="0" formatCode="General"/>
    </dxf>
    <dxf>
      <font>
        <b val="0"/>
        <i val="0"/>
        <sz val="10"/>
        <color theme="1"/>
      </font>
      <border>
        <vertical/>
        <horizontal/>
      </border>
    </dxf>
    <dxf>
      <font>
        <b/>
        <i val="0"/>
        <sz val="9"/>
        <color theme="1"/>
        <name val="Calibri Light"/>
        <family val="2"/>
        <scheme val="major"/>
      </font>
      <fill>
        <patternFill>
          <bgColor rgb="FFCEF2EF"/>
        </patternFill>
      </fill>
      <border diagonalUp="0" diagonalDown="0">
        <left/>
        <right/>
        <top/>
        <bottom/>
        <vertical/>
        <horizontal/>
      </border>
    </dxf>
    <dxf>
      <font>
        <b/>
        <color theme="1"/>
      </font>
      <border>
        <bottom style="thin">
          <color theme="4"/>
        </bottom>
        <vertical/>
        <horizontal/>
      </border>
    </dxf>
    <dxf>
      <font>
        <b/>
        <i val="0"/>
        <sz val="10"/>
        <color theme="1"/>
      </font>
      <fill>
        <patternFill patternType="solid">
          <bgColor rgb="FFC5F1ED"/>
        </patternFill>
      </fill>
      <border diagonalUp="0" diagonalDown="0">
        <left/>
        <right/>
        <top/>
        <bottom/>
        <vertical/>
        <horizontal/>
      </border>
    </dxf>
    <dxf>
      <font>
        <b/>
        <color theme="1"/>
      </font>
      <border>
        <bottom style="thin">
          <color theme="4"/>
        </bottom>
        <vertical/>
        <horizontal/>
      </border>
    </dxf>
    <dxf>
      <font>
        <color theme="0"/>
      </font>
      <fill>
        <patternFill patternType="solid">
          <bgColor rgb="FFDBF5F3"/>
        </patternFill>
      </fill>
      <border diagonalUp="0" diagonalDown="0">
        <left/>
        <right/>
        <top/>
        <bottom/>
        <vertical/>
        <horizontal/>
      </border>
    </dxf>
  </dxfs>
  <tableStyles count="3" defaultTableStyle="TableStyleMedium2" defaultPivotStyle="PivotStyleLight16">
    <tableStyle name="SlicerStyleLight1 2" pivot="0" table="0" count="10" xr9:uid="{FA70A7E5-0C0F-4ED1-AB5E-21975D7F8616}">
      <tableStyleElement type="wholeTable" dxfId="76"/>
      <tableStyleElement type="headerRow" dxfId="75"/>
    </tableStyle>
    <tableStyle name="SlicerStyleLight1 2 2" pivot="0" table="0" count="10" xr9:uid="{805EE0D4-5907-47F3-96B0-0D4EBB21D634}">
      <tableStyleElement type="wholeTable" dxfId="74"/>
      <tableStyleElement type="headerRow" dxfId="73"/>
    </tableStyle>
    <tableStyle name="TimeSlicerStyleLight6 2" pivot="0" table="0" count="9" xr9:uid="{A119061F-57CF-4F6B-AAF2-9E373DEE7DA7}">
      <tableStyleElement type="wholeTable" dxfId="72"/>
      <tableStyleElement type="headerRow" dxfId="71"/>
    </tableStyle>
  </tableStyles>
  <colors>
    <mruColors>
      <color rgb="FF008B8B"/>
      <color rgb="FF6DD9CF"/>
      <color rgb="FF06B6BA"/>
      <color rgb="FFCEF2EF"/>
      <color rgb="FF48CFC1"/>
      <color rgb="FFB6ECE7"/>
      <color rgb="FFED7D31"/>
      <color rgb="FFA5A5A5"/>
      <color rgb="FF8BE1D9"/>
      <color rgb="FF71FF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rgb="FF008B8B"/>
          </font>
          <fill>
            <patternFill patternType="solid">
              <fgColor theme="4" tint="0.59999389629810485"/>
              <bgColor theme="0" tint="-4.9989318521683403E-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none">
              <fgColor indexed="64"/>
              <bgColor auto="1"/>
            </patternFill>
          </fill>
          <border>
            <left style="thin">
              <color rgb="FFCCCCCC"/>
            </left>
            <right style="thin">
              <color rgb="FFCCCCCC"/>
            </right>
            <top style="thin">
              <color rgb="FFCCCCCC"/>
            </top>
            <bottom style="thin">
              <color rgb="FFCCCCCC"/>
            </bottom>
            <vertical/>
            <horizontal/>
          </border>
        </dxf>
        <dxf>
          <font>
            <b/>
            <i val="0"/>
            <sz val="12"/>
            <color theme="0"/>
            <name val="Calibri"/>
            <family val="2"/>
            <scheme val="minor"/>
          </font>
          <fill>
            <patternFill patternType="solid">
              <fgColor rgb="FF008B8B"/>
              <bgColor rgb="FF31B5A8"/>
            </patternFill>
          </fill>
          <border diagonalUp="0" diagonalDown="0">
            <left/>
            <right/>
            <top/>
            <bottom/>
            <vertical/>
            <horizontal/>
          </border>
        </dxf>
        <dxf>
          <font>
            <color rgb="FF828282"/>
          </font>
          <fill>
            <patternFill patternType="none">
              <fgColor indexed="64"/>
              <bgColor auto="1"/>
            </patternFill>
          </fill>
          <border>
            <left style="thin">
              <color rgb="FFE0E0E0"/>
            </left>
            <right style="thin">
              <color rgb="FFE0E0E0"/>
            </right>
            <top style="thin">
              <color rgb="FFE0E0E0"/>
            </top>
            <bottom style="thin">
              <color rgb="FFE0E0E0"/>
            </bottom>
            <vertical/>
            <horizontal/>
          </border>
        </dxf>
        <dxf>
          <font>
            <color rgb="FF000000"/>
          </font>
          <fill>
            <patternFill patternType="none">
              <fgColor indexed="64"/>
              <bgColor auto="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9" tint="0.39997558519241921"/>
              <bgColor theme="9" tint="0.39997558519241921"/>
            </patternFill>
          </fill>
          <border>
            <vertical/>
            <horizontal/>
          </border>
        </dxf>
        <dxf>
          <fill>
            <patternFill patternType="solid">
              <fgColor auto="1"/>
              <bgColor rgb="FF06B6BA"/>
            </patternFill>
          </fill>
          <border>
            <vertical/>
            <horizontal/>
          </border>
        </dxf>
        <dxf>
          <fill>
            <patternFill patternType="solid">
              <fgColor auto="1"/>
              <bgColor rgb="FF008B8B"/>
            </patternFill>
          </fill>
          <border>
            <vertical/>
            <horizontal/>
          </border>
        </dxf>
        <dxf>
          <font>
            <b/>
            <i val="0"/>
            <sz val="9"/>
            <color theme="1"/>
          </font>
          <border>
            <left/>
            <right/>
            <top/>
            <bottom/>
            <vertical/>
            <horizontal/>
          </border>
        </dxf>
        <dxf>
          <font>
            <b/>
            <i val="0"/>
            <sz val="9"/>
            <color theme="1"/>
          </font>
          <border>
            <left/>
            <right/>
            <top/>
            <bottom/>
            <vertical/>
            <horizontal/>
          </border>
        </dxf>
        <dxf>
          <font>
            <sz val="9"/>
            <color theme="1"/>
          </font>
          <border>
            <left/>
            <right/>
            <top/>
            <bottom/>
            <vertical/>
            <horizontal/>
          </border>
        </dxf>
        <dxf>
          <font>
            <b val="0"/>
            <i val="0"/>
            <sz val="9"/>
            <color theme="1"/>
            <name val="Calibri Light"/>
            <family val="2"/>
            <scheme val="major"/>
          </font>
          <border>
            <left/>
            <right/>
            <top/>
            <bottom/>
            <vertical/>
            <horizontal/>
          </border>
        </dxf>
      </x15:dxfs>
    </ext>
    <ext xmlns:x15="http://schemas.microsoft.com/office/spreadsheetml/2010/11/main" uri="{9260A510-F301-46a8-8635-F512D64BE5F5}">
      <x15:timelineStyles defaultTimelineStyle="TimeSlicerStyleLight1">
        <x15:timelineStyle name="TimeSlicerStyleLight6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[MetroBank Branches.xlsx]Branch Analysis!revenue per staff</c:name>
    <c:fmtId val="3"/>
  </c:pivotSource>
  <c:chart>
    <c:title>
      <c:tx>
        <c:rich>
          <a:bodyPr rot="0" spcFirstLastPara="1" vertOverflow="ellipsis" vert="horz" wrap="square" anchor="ctr" anchorCtr="1"/>
          <a:lstStyle/>
          <a:p>
            <a:pPr>
              <a:defRPr sz="1050" b="1" i="0" u="none" strike="noStrike" kern="1200" spc="0" baseline="0">
                <a:solidFill>
                  <a:schemeClr val="tx1"/>
                </a:solidFill>
                <a:latin typeface="+mn-lt"/>
                <a:ea typeface="+mn-ea"/>
                <a:cs typeface="+mn-cs"/>
              </a:defRPr>
            </a:pPr>
            <a:r>
              <a:rPr lang="en-US" sz="1050" b="1" i="0" u="none" strike="noStrike" baseline="0"/>
              <a:t>Revenue per Staff Across Branches</a:t>
            </a:r>
          </a:p>
          <a:p>
            <a:pPr>
              <a:defRPr sz="1050" b="1">
                <a:solidFill>
                  <a:schemeClr val="tx1"/>
                </a:solidFill>
              </a:defRPr>
            </a:pPr>
            <a:r>
              <a:rPr lang="en-US" sz="1050" b="1" i="0" u="none" strike="noStrike" baseline="0">
                <a:solidFill>
                  <a:schemeClr val="tx1"/>
                </a:solidFill>
              </a:rPr>
              <a:t>(Top 5 Revenue)</a:t>
            </a:r>
            <a:endParaRPr lang="en-US" sz="1050" b="1">
              <a:solidFill>
                <a:schemeClr val="tx1"/>
              </a:solidFill>
            </a:endParaRPr>
          </a:p>
        </c:rich>
      </c:tx>
      <c:layout>
        <c:manualLayout>
          <c:xMode val="edge"/>
          <c:yMode val="edge"/>
          <c:x val="0.11132200327301113"/>
          <c:y val="0"/>
        </c:manualLayout>
      </c:layout>
      <c:overlay val="0"/>
      <c:spPr>
        <a:noFill/>
        <a:ln>
          <a:noFill/>
        </a:ln>
        <a:effectLst/>
      </c:spPr>
      <c:txPr>
        <a:bodyPr rot="0" spcFirstLastPara="1" vertOverflow="ellipsis" vert="horz" wrap="square" anchor="ctr" anchorCtr="1"/>
        <a:lstStyle/>
        <a:p>
          <a:pPr>
            <a:defRPr sz="105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8B8B"/>
          </a:solidFill>
          <a:ln>
            <a:noFil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129414701605203E-2"/>
          <c:y val="0.1381813648925253"/>
          <c:w val="0.95974117059678965"/>
          <c:h val="0.75440416261593601"/>
        </c:manualLayout>
      </c:layout>
      <c:barChart>
        <c:barDir val="col"/>
        <c:grouping val="clustered"/>
        <c:varyColors val="0"/>
        <c:ser>
          <c:idx val="0"/>
          <c:order val="0"/>
          <c:tx>
            <c:strRef>
              <c:f>'Branch Analysis'!$F$3</c:f>
              <c:strCache>
                <c:ptCount val="1"/>
                <c:pt idx="0">
                  <c:v>Total</c:v>
                </c:pt>
              </c:strCache>
            </c:strRef>
          </c:tx>
          <c:spPr>
            <a:solidFill>
              <a:srgbClr val="008B8B"/>
            </a:solidFill>
            <a:ln>
              <a:noFill/>
            </a:ln>
            <a:effectLst>
              <a:softEdge rad="2540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'Branch Analysis'!$E$4:$E$9</c:f>
              <c:strCache>
                <c:ptCount val="5"/>
                <c:pt idx="0">
                  <c:v>BR013</c:v>
                </c:pt>
                <c:pt idx="1">
                  <c:v>BR014</c:v>
                </c:pt>
                <c:pt idx="2">
                  <c:v>BR006</c:v>
                </c:pt>
                <c:pt idx="3">
                  <c:v>BR008</c:v>
                </c:pt>
                <c:pt idx="4">
                  <c:v>BR003</c:v>
                </c:pt>
              </c:strCache>
            </c:strRef>
          </c:cat>
          <c:val>
            <c:numRef>
              <c:f>'Branch Analysis'!$F$4:$F$9</c:f>
              <c:numCache>
                <c:formatCode>"$"#,##0.0,"K"</c:formatCode>
                <c:ptCount val="5"/>
                <c:pt idx="0">
                  <c:v>198379.33333333334</c:v>
                </c:pt>
                <c:pt idx="1">
                  <c:v>187736.30434782608</c:v>
                </c:pt>
                <c:pt idx="2">
                  <c:v>113815.28571428571</c:v>
                </c:pt>
                <c:pt idx="3">
                  <c:v>92231</c:v>
                </c:pt>
                <c:pt idx="4">
                  <c:v>56944.50588235294</c:v>
                </c:pt>
              </c:numCache>
            </c:numRef>
          </c:val>
          <c:extLst>
            <c:ext xmlns:c16="http://schemas.microsoft.com/office/drawing/2014/chart" uri="{C3380CC4-5D6E-409C-BE32-E72D297353CC}">
              <c16:uniqueId val="{00000000-8464-436F-AB76-989198DC72B1}"/>
            </c:ext>
          </c:extLst>
        </c:ser>
        <c:dLbls>
          <c:dLblPos val="outEnd"/>
          <c:showLegendKey val="0"/>
          <c:showVal val="1"/>
          <c:showCatName val="0"/>
          <c:showSerName val="0"/>
          <c:showPercent val="0"/>
          <c:showBubbleSize val="0"/>
        </c:dLbls>
        <c:gapWidth val="48"/>
        <c:overlap val="-27"/>
        <c:axId val="1074667696"/>
        <c:axId val="1074686000"/>
      </c:barChart>
      <c:catAx>
        <c:axId val="107466769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1074686000"/>
        <c:crosses val="autoZero"/>
        <c:auto val="1"/>
        <c:lblAlgn val="ctr"/>
        <c:lblOffset val="100"/>
        <c:noMultiLvlLbl val="0"/>
      </c:catAx>
      <c:valAx>
        <c:axId val="1074686000"/>
        <c:scaling>
          <c:orientation val="minMax"/>
        </c:scaling>
        <c:delete val="1"/>
        <c:axPos val="l"/>
        <c:numFmt formatCode="&quot;$&quot;#,##0.0,&quot;K&quot;" sourceLinked="1"/>
        <c:majorTickMark val="none"/>
        <c:minorTickMark val="none"/>
        <c:tickLblPos val="nextTo"/>
        <c:crossAx val="107466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[MetroBank Branches.xlsx]Branch Analysis!top 5 branches</c:name>
    <c:fmtId val="2"/>
  </c:pivotSource>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n-US" sz="1100" b="1">
                <a:solidFill>
                  <a:schemeClr val="tx1"/>
                </a:solidFill>
              </a:rPr>
              <a:t>Top</a:t>
            </a:r>
            <a:r>
              <a:rPr lang="en-US" sz="1100" b="1" baseline="0">
                <a:solidFill>
                  <a:schemeClr val="tx1"/>
                </a:solidFill>
              </a:rPr>
              <a:t> Performing Branch By Profit</a:t>
            </a:r>
            <a:endParaRPr lang="en-US" sz="1100" b="1">
              <a:solidFill>
                <a:schemeClr val="tx1"/>
              </a:solidFill>
            </a:endParaRP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008B8B"/>
          </a:solidFill>
          <a:ln>
            <a:noFill/>
          </a:ln>
          <a:effectLst/>
        </c:spPr>
      </c:pivotFmt>
      <c:pivotFmt>
        <c:idx val="2"/>
        <c:spPr>
          <a:solidFill>
            <a:srgbClr val="B6ECE7"/>
          </a:solidFill>
          <a:ln>
            <a:noFill/>
          </a:ln>
          <a:effectLst/>
        </c:spPr>
      </c:pivotFmt>
      <c:pivotFmt>
        <c:idx val="3"/>
        <c:spPr>
          <a:solidFill>
            <a:srgbClr val="B6ECE7"/>
          </a:solidFill>
          <a:ln>
            <a:noFill/>
          </a:ln>
          <a:effectLst/>
        </c:spPr>
      </c:pivotFmt>
      <c:pivotFmt>
        <c:idx val="4"/>
        <c:spPr>
          <a:solidFill>
            <a:srgbClr val="B6ECE7"/>
          </a:solidFill>
          <a:ln>
            <a:noFill/>
          </a:ln>
          <a:effectLst/>
        </c:spPr>
      </c:pivotFmt>
      <c:pivotFmt>
        <c:idx val="5"/>
        <c:spPr>
          <a:solidFill>
            <a:srgbClr val="B6ECE7"/>
          </a:solidFill>
          <a:ln>
            <a:noFill/>
          </a:ln>
          <a:effectLst/>
        </c:spPr>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rgbClr val="B6ECE7"/>
          </a:solidFill>
          <a:ln>
            <a:noFill/>
          </a:ln>
          <a:effectLst/>
        </c:spPr>
      </c:pivotFmt>
      <c:pivotFmt>
        <c:idx val="8"/>
        <c:spPr>
          <a:solidFill>
            <a:srgbClr val="B6ECE7"/>
          </a:solidFill>
          <a:ln>
            <a:noFill/>
          </a:ln>
          <a:effectLst/>
        </c:spPr>
      </c:pivotFmt>
      <c:pivotFmt>
        <c:idx val="9"/>
        <c:spPr>
          <a:solidFill>
            <a:srgbClr val="B6ECE7"/>
          </a:solidFill>
          <a:ln>
            <a:noFill/>
          </a:ln>
          <a:effectLst/>
        </c:spPr>
      </c:pivotFmt>
      <c:pivotFmt>
        <c:idx val="10"/>
        <c:spPr>
          <a:solidFill>
            <a:srgbClr val="B6ECE7"/>
          </a:solidFill>
          <a:ln>
            <a:noFill/>
          </a:ln>
          <a:effectLst/>
        </c:spPr>
      </c:pivotFmt>
      <c:pivotFmt>
        <c:idx val="11"/>
        <c:spPr>
          <a:solidFill>
            <a:srgbClr val="008B8B"/>
          </a:solidFill>
          <a:ln>
            <a:noFill/>
          </a:ln>
          <a:effectLst/>
        </c:spPr>
      </c:pivotFmt>
      <c:pivotFmt>
        <c:idx val="12"/>
        <c:spPr>
          <a:solidFill>
            <a:srgbClr val="6DD9CF"/>
          </a:solidFill>
          <a:ln>
            <a:noFil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6DD9CF"/>
          </a:solidFill>
          <a:ln>
            <a:noFill/>
          </a:ln>
          <a:effectLst>
            <a:softEdge rad="25400"/>
          </a:effectLst>
        </c:spPr>
      </c:pivotFmt>
      <c:pivotFmt>
        <c:idx val="14"/>
        <c:spPr>
          <a:solidFill>
            <a:srgbClr val="6DD9CF"/>
          </a:solidFill>
          <a:ln>
            <a:noFill/>
          </a:ln>
          <a:effectLst>
            <a:softEdge rad="25400"/>
          </a:effectLst>
        </c:spPr>
      </c:pivotFmt>
      <c:pivotFmt>
        <c:idx val="15"/>
        <c:spPr>
          <a:solidFill>
            <a:srgbClr val="6DD9CF"/>
          </a:solidFill>
          <a:ln>
            <a:noFill/>
          </a:ln>
          <a:effectLst>
            <a:softEdge rad="25400"/>
          </a:effectLst>
        </c:spPr>
      </c:pivotFmt>
      <c:pivotFmt>
        <c:idx val="16"/>
        <c:spPr>
          <a:solidFill>
            <a:srgbClr val="6DD9CF"/>
          </a:solidFill>
          <a:ln>
            <a:noFill/>
          </a:ln>
          <a:effectLst>
            <a:softEdge rad="25400"/>
          </a:effectLst>
        </c:spPr>
      </c:pivotFmt>
      <c:pivotFmt>
        <c:idx val="17"/>
        <c:spPr>
          <a:solidFill>
            <a:srgbClr val="008B8B"/>
          </a:solidFill>
          <a:ln>
            <a:noFill/>
          </a:ln>
          <a:effectLst>
            <a:softEdge rad="25400"/>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manualLayout>
          <c:layoutTarget val="inner"/>
          <c:xMode val="edge"/>
          <c:yMode val="edge"/>
          <c:x val="0.14499130301485483"/>
          <c:y val="0.13179965463555129"/>
          <c:w val="0.81690398239273054"/>
          <c:h val="0.83583039334589337"/>
        </c:manualLayout>
      </c:layout>
      <c:barChart>
        <c:barDir val="bar"/>
        <c:grouping val="clustered"/>
        <c:varyColors val="0"/>
        <c:ser>
          <c:idx val="0"/>
          <c:order val="0"/>
          <c:tx>
            <c:strRef>
              <c:f>'Branch Analysis'!$I$3</c:f>
              <c:strCache>
                <c:ptCount val="1"/>
                <c:pt idx="0">
                  <c:v>Total</c:v>
                </c:pt>
              </c:strCache>
            </c:strRef>
          </c:tx>
          <c:spPr>
            <a:solidFill>
              <a:srgbClr val="6DD9CF"/>
            </a:solidFill>
            <a:ln>
              <a:noFill/>
            </a:ln>
            <a:effectLst>
              <a:softEdge rad="25400"/>
            </a:effectLst>
          </c:spPr>
          <c:invertIfNegative val="0"/>
          <c:dPt>
            <c:idx val="0"/>
            <c:invertIfNegative val="0"/>
            <c:bubble3D val="0"/>
            <c:spPr>
              <a:solidFill>
                <a:srgbClr val="6DD9CF"/>
              </a:solidFill>
              <a:ln>
                <a:noFill/>
              </a:ln>
              <a:effectLst>
                <a:softEdge rad="25400"/>
              </a:effectLst>
            </c:spPr>
            <c:extLst>
              <c:ext xmlns:c16="http://schemas.microsoft.com/office/drawing/2014/chart" uri="{C3380CC4-5D6E-409C-BE32-E72D297353CC}">
                <c16:uniqueId val="{00000001-BE72-4A2C-84C9-E029F7A28133}"/>
              </c:ext>
            </c:extLst>
          </c:dPt>
          <c:dPt>
            <c:idx val="1"/>
            <c:invertIfNegative val="0"/>
            <c:bubble3D val="0"/>
            <c:spPr>
              <a:solidFill>
                <a:srgbClr val="6DD9CF"/>
              </a:solidFill>
              <a:ln>
                <a:noFill/>
              </a:ln>
              <a:effectLst>
                <a:softEdge rad="25400"/>
              </a:effectLst>
            </c:spPr>
            <c:extLst>
              <c:ext xmlns:c16="http://schemas.microsoft.com/office/drawing/2014/chart" uri="{C3380CC4-5D6E-409C-BE32-E72D297353CC}">
                <c16:uniqueId val="{00000003-BE72-4A2C-84C9-E029F7A28133}"/>
              </c:ext>
            </c:extLst>
          </c:dPt>
          <c:dPt>
            <c:idx val="2"/>
            <c:invertIfNegative val="0"/>
            <c:bubble3D val="0"/>
            <c:spPr>
              <a:solidFill>
                <a:srgbClr val="6DD9CF"/>
              </a:solidFill>
              <a:ln>
                <a:noFill/>
              </a:ln>
              <a:effectLst>
                <a:softEdge rad="25400"/>
              </a:effectLst>
            </c:spPr>
            <c:extLst>
              <c:ext xmlns:c16="http://schemas.microsoft.com/office/drawing/2014/chart" uri="{C3380CC4-5D6E-409C-BE32-E72D297353CC}">
                <c16:uniqueId val="{00000005-BE72-4A2C-84C9-E029F7A28133}"/>
              </c:ext>
            </c:extLst>
          </c:dPt>
          <c:dPt>
            <c:idx val="3"/>
            <c:invertIfNegative val="0"/>
            <c:bubble3D val="0"/>
            <c:spPr>
              <a:solidFill>
                <a:srgbClr val="6DD9CF"/>
              </a:solidFill>
              <a:ln>
                <a:noFill/>
              </a:ln>
              <a:effectLst>
                <a:softEdge rad="25400"/>
              </a:effectLst>
            </c:spPr>
            <c:extLst>
              <c:ext xmlns:c16="http://schemas.microsoft.com/office/drawing/2014/chart" uri="{C3380CC4-5D6E-409C-BE32-E72D297353CC}">
                <c16:uniqueId val="{00000007-BE72-4A2C-84C9-E029F7A28133}"/>
              </c:ext>
            </c:extLst>
          </c:dPt>
          <c:dPt>
            <c:idx val="4"/>
            <c:invertIfNegative val="0"/>
            <c:bubble3D val="0"/>
            <c:spPr>
              <a:solidFill>
                <a:srgbClr val="008B8B"/>
              </a:solidFill>
              <a:ln>
                <a:noFill/>
              </a:ln>
              <a:effectLst>
                <a:softEdge rad="25400"/>
              </a:effectLst>
            </c:spPr>
            <c:extLst>
              <c:ext xmlns:c16="http://schemas.microsoft.com/office/drawing/2014/chart" uri="{C3380CC4-5D6E-409C-BE32-E72D297353CC}">
                <c16:uniqueId val="{00000009-BE72-4A2C-84C9-E029F7A28133}"/>
              </c:ext>
            </c:extLst>
          </c:dPt>
          <c:dLbls>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9-BE72-4A2C-84C9-E029F7A28133}"/>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'Branch Analysis'!$H$4:$H$9</c:f>
              <c:strCache>
                <c:ptCount val="5"/>
                <c:pt idx="0">
                  <c:v>BR003</c:v>
                </c:pt>
                <c:pt idx="1">
                  <c:v>BR005</c:v>
                </c:pt>
                <c:pt idx="2">
                  <c:v>BR013</c:v>
                </c:pt>
                <c:pt idx="3">
                  <c:v>BR015</c:v>
                </c:pt>
                <c:pt idx="4">
                  <c:v>BR012</c:v>
                </c:pt>
              </c:strCache>
            </c:strRef>
          </c:cat>
          <c:val>
            <c:numRef>
              <c:f>'Branch Analysis'!$I$4:$I$9</c:f>
              <c:numCache>
                <c:formatCode>"$"#,##0.0,,"M"</c:formatCode>
                <c:ptCount val="5"/>
                <c:pt idx="0">
                  <c:v>3031719</c:v>
                </c:pt>
                <c:pt idx="1">
                  <c:v>3069907</c:v>
                </c:pt>
                <c:pt idx="2">
                  <c:v>3378768</c:v>
                </c:pt>
                <c:pt idx="3">
                  <c:v>3559601</c:v>
                </c:pt>
                <c:pt idx="4">
                  <c:v>4203646</c:v>
                </c:pt>
              </c:numCache>
            </c:numRef>
          </c:val>
          <c:extLst>
            <c:ext xmlns:c16="http://schemas.microsoft.com/office/drawing/2014/chart" uri="{C3380CC4-5D6E-409C-BE32-E72D297353CC}">
              <c16:uniqueId val="{0000000A-BE72-4A2C-84C9-E029F7A28133}"/>
            </c:ext>
          </c:extLst>
        </c:ser>
        <c:dLbls>
          <c:dLblPos val="inEnd"/>
          <c:showLegendKey val="0"/>
          <c:showVal val="1"/>
          <c:showCatName val="0"/>
          <c:showSerName val="0"/>
          <c:showPercent val="0"/>
          <c:showBubbleSize val="0"/>
        </c:dLbls>
        <c:gapWidth val="30"/>
        <c:axId val="1074690160"/>
        <c:axId val="1074715952"/>
      </c:barChart>
      <c:catAx>
        <c:axId val="107469016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074715952"/>
        <c:crosses val="autoZero"/>
        <c:auto val="1"/>
        <c:lblAlgn val="ctr"/>
        <c:lblOffset val="100"/>
        <c:noMultiLvlLbl val="0"/>
      </c:catAx>
      <c:valAx>
        <c:axId val="1074715952"/>
        <c:scaling>
          <c:orientation val="minMax"/>
        </c:scaling>
        <c:delete val="1"/>
        <c:axPos val="b"/>
        <c:numFmt formatCode="&quot;$&quot;#,##0.0,,&quot;M&quot;" sourceLinked="1"/>
        <c:majorTickMark val="none"/>
        <c:minorTickMark val="none"/>
        <c:tickLblPos val="nextTo"/>
        <c:crossAx val="107469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892430808682015"/>
          <c:y val="0.33368944412359935"/>
          <c:w val="0.78045430720118414"/>
          <c:h val="0.56990934717202779"/>
        </c:manualLayout>
      </c:layout>
      <c:scatterChart>
        <c:scatterStyle val="lineMarker"/>
        <c:varyColors val="0"/>
        <c:ser>
          <c:idx val="0"/>
          <c:order val="0"/>
          <c:tx>
            <c:strRef>
              <c:f>'Branch Analysis'!$P$1</c:f>
              <c:strCache>
                <c:ptCount val="1"/>
                <c:pt idx="0">
                  <c:v>Revenue</c:v>
                </c:pt>
              </c:strCache>
            </c:strRef>
          </c:tx>
          <c:spPr>
            <a:ln w="19050" cap="rnd">
              <a:noFill/>
              <a:round/>
            </a:ln>
            <a:effectLst/>
          </c:spPr>
          <c:marker>
            <c:symbol val="circle"/>
            <c:size val="5"/>
            <c:spPr>
              <a:solidFill>
                <a:srgbClr val="008B8B"/>
              </a:solidFill>
              <a:ln w="9525">
                <a:solidFill>
                  <a:srgbClr val="008B8B"/>
                </a:solidFill>
              </a:ln>
              <a:effectLst/>
            </c:spPr>
          </c:marker>
          <c:trendline>
            <c:spPr>
              <a:ln w="34925" cap="rnd">
                <a:solidFill>
                  <a:srgbClr val="008B8B"/>
                </a:solidFill>
                <a:prstDash val="sysDot"/>
              </a:ln>
              <a:effectLst/>
            </c:spPr>
            <c:trendlineType val="linear"/>
            <c:dispRSqr val="1"/>
            <c:dispEq val="0"/>
            <c:trendlineLbl>
              <c:layout>
                <c:manualLayout>
                  <c:x val="0.19267292712339265"/>
                  <c:y val="-0.30855096237970253"/>
                </c:manualLayout>
              </c:layout>
              <c:numFmt formatCode="General" sourceLinked="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trendlineLbl>
          </c:trendline>
          <c:xVal>
            <c:numRef>
              <c:f>'Branch Analysis'!$O$2:$O$21</c:f>
              <c:numCache>
                <c:formatCode>General</c:formatCode>
                <c:ptCount val="20"/>
                <c:pt idx="0">
                  <c:v>113</c:v>
                </c:pt>
                <c:pt idx="1">
                  <c:v>85</c:v>
                </c:pt>
                <c:pt idx="2">
                  <c:v>85</c:v>
                </c:pt>
                <c:pt idx="3">
                  <c:v>115</c:v>
                </c:pt>
                <c:pt idx="4">
                  <c:v>162</c:v>
                </c:pt>
                <c:pt idx="5">
                  <c:v>42</c:v>
                </c:pt>
                <c:pt idx="6">
                  <c:v>197</c:v>
                </c:pt>
                <c:pt idx="7">
                  <c:v>46</c:v>
                </c:pt>
                <c:pt idx="8">
                  <c:v>101</c:v>
                </c:pt>
                <c:pt idx="9">
                  <c:v>133</c:v>
                </c:pt>
                <c:pt idx="10">
                  <c:v>52</c:v>
                </c:pt>
                <c:pt idx="11">
                  <c:v>135</c:v>
                </c:pt>
                <c:pt idx="12">
                  <c:v>18</c:v>
                </c:pt>
                <c:pt idx="13">
                  <c:v>23</c:v>
                </c:pt>
                <c:pt idx="14">
                  <c:v>140</c:v>
                </c:pt>
                <c:pt idx="15">
                  <c:v>78</c:v>
                </c:pt>
                <c:pt idx="16">
                  <c:v>193</c:v>
                </c:pt>
                <c:pt idx="17">
                  <c:v>35</c:v>
                </c:pt>
                <c:pt idx="18">
                  <c:v>136</c:v>
                </c:pt>
                <c:pt idx="19">
                  <c:v>62</c:v>
                </c:pt>
              </c:numCache>
            </c:numRef>
          </c:xVal>
          <c:yVal>
            <c:numRef>
              <c:f>'Branch Analysis'!$P$2:$P$21</c:f>
              <c:numCache>
                <c:formatCode>General</c:formatCode>
                <c:ptCount val="20"/>
                <c:pt idx="0">
                  <c:v>1075593</c:v>
                </c:pt>
                <c:pt idx="1">
                  <c:v>955241</c:v>
                </c:pt>
                <c:pt idx="2">
                  <c:v>4840283</c:v>
                </c:pt>
                <c:pt idx="3">
                  <c:v>3437641</c:v>
                </c:pt>
                <c:pt idx="4">
                  <c:v>4576153</c:v>
                </c:pt>
                <c:pt idx="5">
                  <c:v>4780242</c:v>
                </c:pt>
                <c:pt idx="6">
                  <c:v>4347882</c:v>
                </c:pt>
                <c:pt idx="7">
                  <c:v>4242626</c:v>
                </c:pt>
                <c:pt idx="8">
                  <c:v>953493</c:v>
                </c:pt>
                <c:pt idx="9">
                  <c:v>1409102</c:v>
                </c:pt>
                <c:pt idx="10">
                  <c:v>1089325</c:v>
                </c:pt>
                <c:pt idx="11">
                  <c:v>4549474</c:v>
                </c:pt>
                <c:pt idx="12">
                  <c:v>3570828</c:v>
                </c:pt>
                <c:pt idx="13">
                  <c:v>4317935</c:v>
                </c:pt>
                <c:pt idx="14">
                  <c:v>4433157</c:v>
                </c:pt>
                <c:pt idx="15">
                  <c:v>3274537</c:v>
                </c:pt>
                <c:pt idx="16">
                  <c:v>1384347</c:v>
                </c:pt>
                <c:pt idx="17">
                  <c:v>1948176</c:v>
                </c:pt>
                <c:pt idx="18">
                  <c:v>2413767</c:v>
                </c:pt>
                <c:pt idx="19">
                  <c:v>1821918</c:v>
                </c:pt>
              </c:numCache>
            </c:numRef>
          </c:yVal>
          <c:smooth val="0"/>
          <c:extLst>
            <c:ext xmlns:c16="http://schemas.microsoft.com/office/drawing/2014/chart" uri="{C3380CC4-5D6E-409C-BE32-E72D297353CC}">
              <c16:uniqueId val="{00000000-D20F-418E-9F80-3B4B5C745CA4}"/>
            </c:ext>
          </c:extLst>
        </c:ser>
        <c:dLbls>
          <c:showLegendKey val="0"/>
          <c:showVal val="0"/>
          <c:showCatName val="0"/>
          <c:showSerName val="0"/>
          <c:showPercent val="0"/>
          <c:showBubbleSize val="0"/>
        </c:dLbls>
        <c:axId val="1230623632"/>
        <c:axId val="1230634864"/>
      </c:scatterChart>
      <c:valAx>
        <c:axId val="1230623632"/>
        <c:scaling>
          <c:orientation val="minMax"/>
        </c:scaling>
        <c:delete val="0"/>
        <c:axPos val="b"/>
        <c:majorGridlines>
          <c:spPr>
            <a:ln w="9525" cap="flat" cmpd="sng" algn="ctr">
              <a:solidFill>
                <a:srgbClr val="6DD9CF"/>
              </a:solidFill>
              <a:round/>
            </a:ln>
            <a:effectLst/>
          </c:spPr>
        </c:majorGridlines>
        <c:numFmt formatCode="General" sourceLinked="1"/>
        <c:majorTickMark val="none"/>
        <c:minorTickMark val="none"/>
        <c:tickLblPos val="nextTo"/>
        <c:spPr>
          <a:noFill/>
          <a:ln w="9525" cap="flat" cmpd="sng" algn="ctr">
            <a:solidFill>
              <a:srgbClr val="6DD9CF"/>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30634864"/>
        <c:crosses val="autoZero"/>
        <c:crossBetween val="midCat"/>
      </c:valAx>
      <c:valAx>
        <c:axId val="1230634864"/>
        <c:scaling>
          <c:orientation val="minMax"/>
        </c:scaling>
        <c:delete val="0"/>
        <c:axPos val="l"/>
        <c:majorGridlines>
          <c:spPr>
            <a:ln w="9525" cap="flat" cmpd="sng" algn="ctr">
              <a:solidFill>
                <a:srgbClr val="6DD9CF"/>
              </a:solidFill>
              <a:round/>
            </a:ln>
            <a:effectLst/>
          </c:spPr>
        </c:majorGridlines>
        <c:numFmt formatCode="General" sourceLinked="1"/>
        <c:majorTickMark val="none"/>
        <c:minorTickMark val="none"/>
        <c:tickLblPos val="nextTo"/>
        <c:spPr>
          <a:noFill/>
          <a:ln w="9525" cap="flat" cmpd="sng" algn="ctr">
            <a:solidFill>
              <a:srgbClr val="6DD9CF"/>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30623632"/>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[MetroBank Branches.xlsx]Branch Analysis!PivotTable19</c:name>
    <c:fmtId val="6"/>
  </c:pivotSource>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n-US" sz="1100" b="1">
                <a:solidFill>
                  <a:schemeClr val="tx1"/>
                </a:solidFill>
              </a:rPr>
              <a:t>Branches currently Running at Loss</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8B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886395583724897E-2"/>
          <c:y val="0.17171296296296298"/>
          <c:w val="0.87415729842253476"/>
          <c:h val="0.77736111111111106"/>
        </c:manualLayout>
      </c:layout>
      <c:barChart>
        <c:barDir val="bar"/>
        <c:grouping val="clustered"/>
        <c:varyColors val="0"/>
        <c:ser>
          <c:idx val="0"/>
          <c:order val="0"/>
          <c:tx>
            <c:strRef>
              <c:f>'Branch Analysis'!$F$13</c:f>
              <c:strCache>
                <c:ptCount val="1"/>
                <c:pt idx="0">
                  <c:v>Total</c:v>
                </c:pt>
              </c:strCache>
            </c:strRef>
          </c:tx>
          <c:spPr>
            <a:solidFill>
              <a:srgbClr val="008B8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'Branch Analysis'!$E$14:$E$16</c:f>
              <c:strCache>
                <c:ptCount val="2"/>
                <c:pt idx="0">
                  <c:v>BR001</c:v>
                </c:pt>
                <c:pt idx="1">
                  <c:v>BR017</c:v>
                </c:pt>
              </c:strCache>
            </c:strRef>
          </c:cat>
          <c:val>
            <c:numRef>
              <c:f>'Branch Analysis'!$F$14:$F$16</c:f>
              <c:numCache>
                <c:formatCode>"$"#,##0.0,"K"</c:formatCode>
                <c:ptCount val="2"/>
                <c:pt idx="0">
                  <c:v>-652392</c:v>
                </c:pt>
                <c:pt idx="1">
                  <c:v>-533880</c:v>
                </c:pt>
              </c:numCache>
            </c:numRef>
          </c:val>
          <c:extLst>
            <c:ext xmlns:c16="http://schemas.microsoft.com/office/drawing/2014/chart" uri="{C3380CC4-5D6E-409C-BE32-E72D297353CC}">
              <c16:uniqueId val="{00000000-4FD0-4CB2-9B20-B4C19B95678C}"/>
            </c:ext>
          </c:extLst>
        </c:ser>
        <c:dLbls>
          <c:dLblPos val="outEnd"/>
          <c:showLegendKey val="0"/>
          <c:showVal val="1"/>
          <c:showCatName val="0"/>
          <c:showSerName val="0"/>
          <c:showPercent val="0"/>
          <c:showBubbleSize val="0"/>
        </c:dLbls>
        <c:gapWidth val="100"/>
        <c:axId val="1201597552"/>
        <c:axId val="1201605040"/>
      </c:barChart>
      <c:catAx>
        <c:axId val="1201597552"/>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01605040"/>
        <c:crosses val="autoZero"/>
        <c:auto val="1"/>
        <c:lblAlgn val="ctr"/>
        <c:lblOffset val="100"/>
        <c:noMultiLvlLbl val="0"/>
      </c:catAx>
      <c:valAx>
        <c:axId val="1201605040"/>
        <c:scaling>
          <c:orientation val="minMax"/>
        </c:scaling>
        <c:delete val="1"/>
        <c:axPos val="b"/>
        <c:numFmt formatCode="&quot;$&quot;#,##0.0,&quot;K&quot;" sourceLinked="1"/>
        <c:majorTickMark val="none"/>
        <c:minorTickMark val="none"/>
        <c:tickLblPos val="nextTo"/>
        <c:crossAx val="1201597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5.png"/><Relationship Id="rId18" Type="http://schemas.openxmlformats.org/officeDocument/2006/relationships/chart" Target="../charts/chart4.xml"/><Relationship Id="rId3" Type="http://schemas.microsoft.com/office/2007/relationships/hdphoto" Target="../media/hdphoto1.wdp"/><Relationship Id="rId7" Type="http://schemas.openxmlformats.org/officeDocument/2006/relationships/hyperlink" Target="#metrobank_branches!A1"/><Relationship Id="rId12" Type="http://schemas.openxmlformats.org/officeDocument/2006/relationships/hyperlink" Target="MetroBank%20Transactions.xlsx" TargetMode="External"/><Relationship Id="rId17" Type="http://schemas.openxmlformats.org/officeDocument/2006/relationships/chart" Target="../charts/chart3.xml"/><Relationship Id="rId2" Type="http://schemas.openxmlformats.org/officeDocument/2006/relationships/image" Target="../media/image1.png"/><Relationship Id="rId16" Type="http://schemas.openxmlformats.org/officeDocument/2006/relationships/chart" Target="../charts/chart2.xml"/><Relationship Id="rId1" Type="http://schemas.openxmlformats.org/officeDocument/2006/relationships/hyperlink" Target="#Dashboard!A1"/><Relationship Id="rId6" Type="http://schemas.microsoft.com/office/2007/relationships/hdphoto" Target="../media/hdphoto2.wdp"/><Relationship Id="rId11" Type="http://schemas.microsoft.com/office/2007/relationships/hdphoto" Target="../media/hdphoto4.wdp"/><Relationship Id="rId5" Type="http://schemas.openxmlformats.org/officeDocument/2006/relationships/image" Target="../media/image2.png"/><Relationship Id="rId15" Type="http://schemas.openxmlformats.org/officeDocument/2006/relationships/chart" Target="../charts/chart1.xml"/><Relationship Id="rId10" Type="http://schemas.openxmlformats.org/officeDocument/2006/relationships/image" Target="../media/image4.png"/><Relationship Id="rId4" Type="http://schemas.openxmlformats.org/officeDocument/2006/relationships/hyperlink" Target="#'Branch Analysis'!A1"/><Relationship Id="rId9" Type="http://schemas.microsoft.com/office/2007/relationships/hdphoto" Target="../media/hdphoto3.wdp"/><Relationship Id="rId14" Type="http://schemas.microsoft.com/office/2007/relationships/hdphoto" Target="../media/hdphoto5.wdp"/></Relationships>
</file>

<file path=xl/drawings/drawing1.xml><?xml version="1.0" encoding="utf-8"?>
<xdr:wsDr xmlns:xdr="http://schemas.openxmlformats.org/drawingml/2006/spreadsheetDrawing" xmlns:a="http://schemas.openxmlformats.org/drawingml/2006/main">
  <xdr:twoCellAnchor>
    <xdr:from>
      <xdr:col>7</xdr:col>
      <xdr:colOff>272242</xdr:colOff>
      <xdr:row>1</xdr:row>
      <xdr:rowOff>45325</xdr:rowOff>
    </xdr:from>
    <xdr:to>
      <xdr:col>26</xdr:col>
      <xdr:colOff>163286</xdr:colOff>
      <xdr:row>35</xdr:row>
      <xdr:rowOff>77148</xdr:rowOff>
    </xdr:to>
    <xdr:sp macro="" textlink="">
      <xdr:nvSpPr>
        <xdr:cNvPr id="2" name="Rectangle: Rounded Corners 1">
          <a:extLst>
            <a:ext uri="{FF2B5EF4-FFF2-40B4-BE49-F238E27FC236}">
              <a16:creationId xmlns:a16="http://schemas.microsoft.com/office/drawing/2014/main" id="{69F959E0-E22D-4467-97AA-64935F8F3895}"/>
            </a:ext>
          </a:extLst>
        </xdr:cNvPr>
        <xdr:cNvSpPr/>
      </xdr:nvSpPr>
      <xdr:spPr>
        <a:xfrm>
          <a:off x="4558492" y="235825"/>
          <a:ext cx="11525151" cy="6508823"/>
        </a:xfrm>
        <a:prstGeom prst="roundRect">
          <a:avLst>
            <a:gd name="adj" fmla="val 2533"/>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400" b="1">
            <a:solidFill>
              <a:srgbClr val="008B8B"/>
            </a:solidFill>
            <a:latin typeface="+mn-lt"/>
            <a:ea typeface="+mn-ea"/>
            <a:cs typeface="+mn-cs"/>
          </a:endParaRPr>
        </a:p>
      </xdr:txBody>
    </xdr:sp>
    <xdr:clientData/>
  </xdr:twoCellAnchor>
  <xdr:twoCellAnchor>
    <xdr:from>
      <xdr:col>7</xdr:col>
      <xdr:colOff>382989</xdr:colOff>
      <xdr:row>2</xdr:row>
      <xdr:rowOff>45357</xdr:rowOff>
    </xdr:from>
    <xdr:to>
      <xdr:col>8</xdr:col>
      <xdr:colOff>576355</xdr:colOff>
      <xdr:row>34</xdr:row>
      <xdr:rowOff>73006</xdr:rowOff>
    </xdr:to>
    <xdr:sp macro="" textlink="">
      <xdr:nvSpPr>
        <xdr:cNvPr id="3" name="Rectangle: Rounded Corners 2">
          <a:extLst>
            <a:ext uri="{FF2B5EF4-FFF2-40B4-BE49-F238E27FC236}">
              <a16:creationId xmlns:a16="http://schemas.microsoft.com/office/drawing/2014/main" id="{6B2C989D-83CB-41C0-9900-4C24911C48F8}"/>
            </a:ext>
          </a:extLst>
        </xdr:cNvPr>
        <xdr:cNvSpPr/>
      </xdr:nvSpPr>
      <xdr:spPr>
        <a:xfrm>
          <a:off x="4669239" y="426357"/>
          <a:ext cx="805687" cy="6123649"/>
        </a:xfrm>
        <a:prstGeom prst="roundRect">
          <a:avLst/>
        </a:prstGeom>
        <a:solidFill>
          <a:srgbClr val="008B8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2000" b="1">
            <a:solidFill>
              <a:srgbClr val="008B8B"/>
            </a:solidFill>
            <a:latin typeface="+mn-lt"/>
            <a:ea typeface="+mn-ea"/>
            <a:cs typeface="+mn-cs"/>
          </a:endParaRPr>
        </a:p>
      </xdr:txBody>
    </xdr:sp>
    <xdr:clientData/>
  </xdr:twoCellAnchor>
  <xdr:twoCellAnchor editAs="oneCell">
    <xdr:from>
      <xdr:col>7</xdr:col>
      <xdr:colOff>567802</xdr:colOff>
      <xdr:row>20</xdr:row>
      <xdr:rowOff>106388</xdr:rowOff>
    </xdr:from>
    <xdr:to>
      <xdr:col>8</xdr:col>
      <xdr:colOff>367324</xdr:colOff>
      <xdr:row>22</xdr:row>
      <xdr:rowOff>128160</xdr:rowOff>
    </xdr:to>
    <xdr:pic>
      <xdr:nvPicPr>
        <xdr:cNvPr id="4" name="Picture 3">
          <a:hlinkClick xmlns:r="http://schemas.openxmlformats.org/officeDocument/2006/relationships" r:id="rId1"/>
          <a:extLst>
            <a:ext uri="{FF2B5EF4-FFF2-40B4-BE49-F238E27FC236}">
              <a16:creationId xmlns:a16="http://schemas.microsoft.com/office/drawing/2014/main" id="{026457DE-31FE-45A9-AB40-3B8C648E6950}"/>
            </a:ext>
          </a:extLst>
        </xdr:cNvPr>
        <xdr:cNvPicPr>
          <a:picLocks noChangeAspect="1"/>
        </xdr:cNvPicPr>
      </xdr:nvPicPr>
      <xdr:blipFill>
        <a:blip xmlns:r="http://schemas.openxmlformats.org/officeDocument/2006/relationships" r:embed="rId2">
          <a:lum bright="70000" contrast="-70000"/>
          <a:extLst>
            <a:ext uri="{BEBA8EAE-BF5A-486C-A8C5-ECC9F3942E4B}">
              <a14:imgProps xmlns:a14="http://schemas.microsoft.com/office/drawing/2010/main">
                <a14:imgLayer r:embed="rId3">
                  <a14:imgEffect>
                    <a14:artisticPhotocopy/>
                  </a14:imgEffect>
                </a14:imgLayer>
              </a14:imgProps>
            </a:ext>
          </a:extLst>
        </a:blip>
        <a:stretch>
          <a:fillRect/>
        </a:stretch>
      </xdr:blipFill>
      <xdr:spPr>
        <a:xfrm>
          <a:off x="4854052" y="3916388"/>
          <a:ext cx="411843" cy="402772"/>
        </a:xfrm>
        <a:prstGeom prst="rect">
          <a:avLst/>
        </a:prstGeom>
      </xdr:spPr>
    </xdr:pic>
    <xdr:clientData/>
  </xdr:twoCellAnchor>
  <xdr:twoCellAnchor editAs="oneCell">
    <xdr:from>
      <xdr:col>7</xdr:col>
      <xdr:colOff>569562</xdr:colOff>
      <xdr:row>14</xdr:row>
      <xdr:rowOff>139188</xdr:rowOff>
    </xdr:from>
    <xdr:to>
      <xdr:col>8</xdr:col>
      <xdr:colOff>365564</xdr:colOff>
      <xdr:row>16</xdr:row>
      <xdr:rowOff>157440</xdr:rowOff>
    </xdr:to>
    <xdr:pic>
      <xdr:nvPicPr>
        <xdr:cNvPr id="5" name="Picture 4">
          <a:hlinkClick xmlns:r="http://schemas.openxmlformats.org/officeDocument/2006/relationships" r:id="rId4"/>
          <a:extLst>
            <a:ext uri="{FF2B5EF4-FFF2-40B4-BE49-F238E27FC236}">
              <a16:creationId xmlns:a16="http://schemas.microsoft.com/office/drawing/2014/main" id="{4882C268-67DD-4F55-93BA-1E3A4FF944F6}"/>
            </a:ext>
          </a:extLst>
        </xdr:cNvPr>
        <xdr:cNvPicPr>
          <a:picLocks noChangeAspect="1"/>
        </xdr:cNvPicPr>
      </xdr:nvPicPr>
      <xdr:blipFill>
        <a:blip xmlns:r="http://schemas.openxmlformats.org/officeDocument/2006/relationships" r:embed="rId5">
          <a:lum bright="70000" contrast="-70000"/>
          <a:extLst>
            <a:ext uri="{BEBA8EAE-BF5A-486C-A8C5-ECC9F3942E4B}">
              <a14:imgProps xmlns:a14="http://schemas.microsoft.com/office/drawing/2010/main">
                <a14:imgLayer r:embed="rId6">
                  <a14:imgEffect>
                    <a14:artisticPhotocopy/>
                  </a14:imgEffect>
                </a14:imgLayer>
              </a14:imgProps>
            </a:ext>
          </a:extLst>
        </a:blip>
        <a:stretch>
          <a:fillRect/>
        </a:stretch>
      </xdr:blipFill>
      <xdr:spPr>
        <a:xfrm>
          <a:off x="4855812" y="2806188"/>
          <a:ext cx="408323" cy="399252"/>
        </a:xfrm>
        <a:prstGeom prst="rect">
          <a:avLst/>
        </a:prstGeom>
      </xdr:spPr>
    </xdr:pic>
    <xdr:clientData/>
  </xdr:twoCellAnchor>
  <xdr:twoCellAnchor editAs="oneCell">
    <xdr:from>
      <xdr:col>8</xdr:col>
      <xdr:colOff>13538</xdr:colOff>
      <xdr:row>9</xdr:row>
      <xdr:rowOff>35458</xdr:rowOff>
    </xdr:from>
    <xdr:to>
      <xdr:col>8</xdr:col>
      <xdr:colOff>318338</xdr:colOff>
      <xdr:row>10</xdr:row>
      <xdr:rowOff>190240</xdr:rowOff>
    </xdr:to>
    <xdr:pic>
      <xdr:nvPicPr>
        <xdr:cNvPr id="6" name="Picture 5">
          <a:hlinkClick xmlns:r="http://schemas.openxmlformats.org/officeDocument/2006/relationships" r:id="rId7"/>
          <a:extLst>
            <a:ext uri="{FF2B5EF4-FFF2-40B4-BE49-F238E27FC236}">
              <a16:creationId xmlns:a16="http://schemas.microsoft.com/office/drawing/2014/main" id="{740605E5-A80E-4955-AD18-F132CAD9F943}"/>
            </a:ext>
          </a:extLst>
        </xdr:cNvPr>
        <xdr:cNvPicPr>
          <a:picLocks noChangeAspect="1"/>
        </xdr:cNvPicPr>
      </xdr:nvPicPr>
      <xdr:blipFill>
        <a:blip xmlns:r="http://schemas.openxmlformats.org/officeDocument/2006/relationships" r:embed="rId8">
          <a:lum bright="70000" contrast="-70000"/>
          <a:extLst>
            <a:ext uri="{BEBA8EAE-BF5A-486C-A8C5-ECC9F3942E4B}">
              <a14:imgProps xmlns:a14="http://schemas.microsoft.com/office/drawing/2010/main">
                <a14:imgLayer r:embed="rId9">
                  <a14:imgEffect>
                    <a14:artisticPhotocopy/>
                  </a14:imgEffect>
                </a14:imgLayer>
              </a14:imgProps>
            </a:ext>
          </a:extLst>
        </a:blip>
        <a:stretch>
          <a:fillRect/>
        </a:stretch>
      </xdr:blipFill>
      <xdr:spPr>
        <a:xfrm>
          <a:off x="4912109" y="1749958"/>
          <a:ext cx="304800" cy="345282"/>
        </a:xfrm>
        <a:prstGeom prst="rect">
          <a:avLst/>
        </a:prstGeom>
      </xdr:spPr>
    </xdr:pic>
    <xdr:clientData/>
  </xdr:twoCellAnchor>
  <xdr:twoCellAnchor>
    <xdr:from>
      <xdr:col>9</xdr:col>
      <xdr:colOff>81743</xdr:colOff>
      <xdr:row>1</xdr:row>
      <xdr:rowOff>184741</xdr:rowOff>
    </xdr:from>
    <xdr:to>
      <xdr:col>16</xdr:col>
      <xdr:colOff>564627</xdr:colOff>
      <xdr:row>4</xdr:row>
      <xdr:rowOff>68166</xdr:rowOff>
    </xdr:to>
    <xdr:sp macro="" textlink="">
      <xdr:nvSpPr>
        <xdr:cNvPr id="7" name="Rectangle: Rounded Corners 6">
          <a:extLst>
            <a:ext uri="{FF2B5EF4-FFF2-40B4-BE49-F238E27FC236}">
              <a16:creationId xmlns:a16="http://schemas.microsoft.com/office/drawing/2014/main" id="{D5578EF8-DD5E-4588-BE5C-FFF156241FA9}"/>
            </a:ext>
          </a:extLst>
        </xdr:cNvPr>
        <xdr:cNvSpPr/>
      </xdr:nvSpPr>
      <xdr:spPr>
        <a:xfrm>
          <a:off x="5568143" y="375241"/>
          <a:ext cx="4750084" cy="454925"/>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270174</xdr:colOff>
      <xdr:row>1</xdr:row>
      <xdr:rowOff>187140</xdr:rowOff>
    </xdr:from>
    <xdr:to>
      <xdr:col>10</xdr:col>
      <xdr:colOff>4500</xdr:colOff>
      <xdr:row>3</xdr:row>
      <xdr:rowOff>176370</xdr:rowOff>
    </xdr:to>
    <xdr:pic>
      <xdr:nvPicPr>
        <xdr:cNvPr id="8" name="Picture 7">
          <a:extLst>
            <a:ext uri="{FF2B5EF4-FFF2-40B4-BE49-F238E27FC236}">
              <a16:creationId xmlns:a16="http://schemas.microsoft.com/office/drawing/2014/main" id="{721A68F9-ADAE-41FE-8E0D-F3A252005B13}"/>
            </a:ext>
          </a:extLst>
        </xdr:cNvPr>
        <xdr:cNvPicPr>
          <a:picLocks noChangeAspect="1"/>
        </xdr:cNvPicPr>
      </xdr:nvPicPr>
      <xdr:blipFill>
        <a:blip xmlns:r="http://schemas.openxmlformats.org/officeDocument/2006/relationships" r:embed="rId10">
          <a:duotone>
            <a:prstClr val="black"/>
            <a:srgbClr val="008B8B">
              <a:tint val="45000"/>
              <a:satMod val="400000"/>
            </a:srgbClr>
          </a:duotone>
          <a:alphaModFix/>
          <a:extLst>
            <a:ext uri="{BEBA8EAE-BF5A-486C-A8C5-ECC9F3942E4B}">
              <a14:imgProps xmlns:a14="http://schemas.microsoft.com/office/drawing/2010/main">
                <a14:imgLayer r:embed="rId11">
                  <a14:imgEffect>
                    <a14:artisticPhotocopy/>
                  </a14:imgEffect>
                  <a14:imgEffect>
                    <a14:colorTemperature colorTemp="11200"/>
                  </a14:imgEffect>
                  <a14:imgEffect>
                    <a14:saturation sat="400000"/>
                  </a14:imgEffect>
                </a14:imgLayer>
              </a14:imgProps>
            </a:ext>
          </a:extLst>
        </a:blip>
        <a:stretch>
          <a:fillRect/>
        </a:stretch>
      </xdr:blipFill>
      <xdr:spPr>
        <a:xfrm>
          <a:off x="5756574" y="377640"/>
          <a:ext cx="343926" cy="370230"/>
        </a:xfrm>
        <a:prstGeom prst="rect">
          <a:avLst/>
        </a:prstGeom>
      </xdr:spPr>
    </xdr:pic>
    <xdr:clientData/>
  </xdr:twoCellAnchor>
  <xdr:oneCellAnchor>
    <xdr:from>
      <xdr:col>9</xdr:col>
      <xdr:colOff>565101</xdr:colOff>
      <xdr:row>1</xdr:row>
      <xdr:rowOff>127875</xdr:rowOff>
    </xdr:from>
    <xdr:ext cx="1834798" cy="515013"/>
    <xdr:sp macro="" textlink="">
      <xdr:nvSpPr>
        <xdr:cNvPr id="9" name="TextBox 8">
          <a:extLst>
            <a:ext uri="{FF2B5EF4-FFF2-40B4-BE49-F238E27FC236}">
              <a16:creationId xmlns:a16="http://schemas.microsoft.com/office/drawing/2014/main" id="{9FBFA954-95E8-44E7-81EC-BA601ABC3E4C}"/>
            </a:ext>
          </a:extLst>
        </xdr:cNvPr>
        <xdr:cNvSpPr txBox="1"/>
      </xdr:nvSpPr>
      <xdr:spPr>
        <a:xfrm>
          <a:off x="6075994" y="318375"/>
          <a:ext cx="1834798" cy="515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1">
              <a:solidFill>
                <a:srgbClr val="008080"/>
              </a:solidFill>
              <a:latin typeface="+mn-lt"/>
              <a:ea typeface="+mn-ea"/>
              <a:cs typeface="+mn-cs"/>
            </a:rPr>
            <a:t>METROBANK</a:t>
          </a:r>
        </a:p>
        <a:p>
          <a:r>
            <a:rPr lang="en-US" sz="1100" b="1" i="1">
              <a:solidFill>
                <a:srgbClr val="008B8B"/>
              </a:solidFill>
              <a:effectLst/>
              <a:latin typeface="+mn-lt"/>
              <a:ea typeface="+mn-ea"/>
              <a:cs typeface="+mn-cs"/>
            </a:rPr>
            <a:t>Branch Performance Review</a:t>
          </a:r>
          <a:endParaRPr lang="en-US" sz="1100" b="1" i="1">
            <a:solidFill>
              <a:srgbClr val="008B8B"/>
            </a:solidFill>
          </a:endParaRPr>
        </a:p>
      </xdr:txBody>
    </xdr:sp>
    <xdr:clientData/>
  </xdr:oneCellAnchor>
  <xdr:twoCellAnchor>
    <xdr:from>
      <xdr:col>9</xdr:col>
      <xdr:colOff>31751</xdr:colOff>
      <xdr:row>16</xdr:row>
      <xdr:rowOff>176894</xdr:rowOff>
    </xdr:from>
    <xdr:to>
      <xdr:col>15</xdr:col>
      <xdr:colOff>299359</xdr:colOff>
      <xdr:row>34</xdr:row>
      <xdr:rowOff>34019</xdr:rowOff>
    </xdr:to>
    <xdr:sp macro="" textlink="">
      <xdr:nvSpPr>
        <xdr:cNvPr id="22" name="Rectangle: Rounded Corners 21">
          <a:extLst>
            <a:ext uri="{FF2B5EF4-FFF2-40B4-BE49-F238E27FC236}">
              <a16:creationId xmlns:a16="http://schemas.microsoft.com/office/drawing/2014/main" id="{DA7928C3-CF70-4656-9728-B30CA58DF5AE}"/>
            </a:ext>
          </a:extLst>
        </xdr:cNvPr>
        <xdr:cNvSpPr/>
      </xdr:nvSpPr>
      <xdr:spPr>
        <a:xfrm>
          <a:off x="5542644" y="3224894"/>
          <a:ext cx="3941536" cy="3286125"/>
        </a:xfrm>
        <a:prstGeom prst="roundRect">
          <a:avLst>
            <a:gd name="adj" fmla="val 866"/>
          </a:avLst>
        </a:prstGeom>
        <a:solidFill>
          <a:srgbClr val="48CFC1">
            <a:alpha val="14000"/>
          </a:srgb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63501</xdr:colOff>
      <xdr:row>5</xdr:row>
      <xdr:rowOff>151947</xdr:rowOff>
    </xdr:from>
    <xdr:to>
      <xdr:col>19</xdr:col>
      <xdr:colOff>523874</xdr:colOff>
      <xdr:row>16</xdr:row>
      <xdr:rowOff>25822</xdr:rowOff>
    </xdr:to>
    <xdr:sp macro="" textlink="">
      <xdr:nvSpPr>
        <xdr:cNvPr id="25" name="Rectangle: Rounded Corners 24">
          <a:extLst>
            <a:ext uri="{FF2B5EF4-FFF2-40B4-BE49-F238E27FC236}">
              <a16:creationId xmlns:a16="http://schemas.microsoft.com/office/drawing/2014/main" id="{857D786B-7FF0-4DCE-8C71-64D8BE8C97D5}"/>
            </a:ext>
          </a:extLst>
        </xdr:cNvPr>
        <xdr:cNvSpPr/>
      </xdr:nvSpPr>
      <xdr:spPr>
        <a:xfrm>
          <a:off x="5574394" y="1104447"/>
          <a:ext cx="6583587" cy="1969375"/>
        </a:xfrm>
        <a:prstGeom prst="roundRect">
          <a:avLst>
            <a:gd name="adj" fmla="val 3808"/>
          </a:avLst>
        </a:prstGeom>
        <a:solidFill>
          <a:srgbClr val="48CFC1">
            <a:alpha val="14000"/>
          </a:srgb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2268</xdr:colOff>
      <xdr:row>10</xdr:row>
      <xdr:rowOff>136075</xdr:rowOff>
    </xdr:from>
    <xdr:to>
      <xdr:col>19</xdr:col>
      <xdr:colOff>319768</xdr:colOff>
      <xdr:row>14</xdr:row>
      <xdr:rowOff>14155</xdr:rowOff>
    </xdr:to>
    <xdr:sp macro="" textlink="">
      <xdr:nvSpPr>
        <xdr:cNvPr id="28" name="Rectangle: Rounded Corners 27">
          <a:extLst>
            <a:ext uri="{FF2B5EF4-FFF2-40B4-BE49-F238E27FC236}">
              <a16:creationId xmlns:a16="http://schemas.microsoft.com/office/drawing/2014/main" id="{C77F7157-A91B-4993-9146-D6B27E168BB7}"/>
            </a:ext>
          </a:extLst>
        </xdr:cNvPr>
        <xdr:cNvSpPr/>
      </xdr:nvSpPr>
      <xdr:spPr>
        <a:xfrm>
          <a:off x="10411732" y="2041075"/>
          <a:ext cx="1542143" cy="640080"/>
        </a:xfrm>
        <a:prstGeom prst="roundRect">
          <a:avLst>
            <a:gd name="adj" fmla="val 2437"/>
          </a:avLst>
        </a:prstGeom>
        <a:solidFill>
          <a:srgbClr val="48CFC1">
            <a:alpha val="6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400" b="1">
            <a:solidFill>
              <a:srgbClr val="008B8B"/>
            </a:solidFill>
            <a:latin typeface="+mn-lt"/>
            <a:ea typeface="+mn-ea"/>
            <a:cs typeface="+mn-cs"/>
          </a:endParaRPr>
        </a:p>
      </xdr:txBody>
    </xdr:sp>
    <xdr:clientData/>
  </xdr:twoCellAnchor>
  <xdr:twoCellAnchor editAs="oneCell">
    <xdr:from>
      <xdr:col>7</xdr:col>
      <xdr:colOff>587375</xdr:colOff>
      <xdr:row>26</xdr:row>
      <xdr:rowOff>77107</xdr:rowOff>
    </xdr:from>
    <xdr:to>
      <xdr:col>8</xdr:col>
      <xdr:colOff>384175</xdr:colOff>
      <xdr:row>28</xdr:row>
      <xdr:rowOff>96157</xdr:rowOff>
    </xdr:to>
    <xdr:pic>
      <xdr:nvPicPr>
        <xdr:cNvPr id="35" name="Picture 34">
          <a:hlinkClick xmlns:r="http://schemas.openxmlformats.org/officeDocument/2006/relationships" r:id="rId12"/>
          <a:extLst>
            <a:ext uri="{FF2B5EF4-FFF2-40B4-BE49-F238E27FC236}">
              <a16:creationId xmlns:a16="http://schemas.microsoft.com/office/drawing/2014/main" id="{84F2988E-1CB3-4A75-AC18-9BD4A336DBE4}"/>
            </a:ext>
          </a:extLst>
        </xdr:cNvPr>
        <xdr:cNvPicPr>
          <a:picLocks noChangeAspect="1"/>
        </xdr:cNvPicPr>
      </xdr:nvPicPr>
      <xdr:blipFill>
        <a:blip xmlns:r="http://schemas.openxmlformats.org/officeDocument/2006/relationships" r:embed="rId13">
          <a:lum bright="70000" contrast="-70000"/>
          <a:extLst>
            <a:ext uri="{BEBA8EAE-BF5A-486C-A8C5-ECC9F3942E4B}">
              <a14:imgProps xmlns:a14="http://schemas.microsoft.com/office/drawing/2010/main">
                <a14:imgLayer r:embed="rId14">
                  <a14:imgEffect>
                    <a14:artisticPhotocopy/>
                  </a14:imgEffect>
                </a14:imgLayer>
              </a14:imgProps>
            </a:ext>
          </a:extLst>
        </a:blip>
        <a:stretch>
          <a:fillRect/>
        </a:stretch>
      </xdr:blipFill>
      <xdr:spPr>
        <a:xfrm rot="10800000">
          <a:off x="4873625" y="5030107"/>
          <a:ext cx="409121" cy="400050"/>
        </a:xfrm>
        <a:prstGeom prst="rect">
          <a:avLst/>
        </a:prstGeom>
      </xdr:spPr>
    </xdr:pic>
    <xdr:clientData/>
  </xdr:twoCellAnchor>
  <xdr:twoCellAnchor>
    <xdr:from>
      <xdr:col>17</xdr:col>
      <xdr:colOff>25178</xdr:colOff>
      <xdr:row>6</xdr:row>
      <xdr:rowOff>163284</xdr:rowOff>
    </xdr:from>
    <xdr:to>
      <xdr:col>19</xdr:col>
      <xdr:colOff>345871</xdr:colOff>
      <xdr:row>10</xdr:row>
      <xdr:rowOff>41364</xdr:rowOff>
    </xdr:to>
    <xdr:sp macro="" textlink="">
      <xdr:nvSpPr>
        <xdr:cNvPr id="10" name="Rectangle: Rounded Corners 9">
          <a:extLst>
            <a:ext uri="{FF2B5EF4-FFF2-40B4-BE49-F238E27FC236}">
              <a16:creationId xmlns:a16="http://schemas.microsoft.com/office/drawing/2014/main" id="{A9D3D8B2-F8D6-4156-B85C-41AA42764BEE}"/>
            </a:ext>
          </a:extLst>
        </xdr:cNvPr>
        <xdr:cNvSpPr/>
      </xdr:nvSpPr>
      <xdr:spPr>
        <a:xfrm>
          <a:off x="10434642" y="1306284"/>
          <a:ext cx="1545336" cy="640080"/>
        </a:xfrm>
        <a:prstGeom prst="roundRect">
          <a:avLst>
            <a:gd name="adj" fmla="val 2437"/>
          </a:avLst>
        </a:prstGeom>
        <a:solidFill>
          <a:srgbClr val="48CFC1">
            <a:alpha val="29000"/>
          </a:srgb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23</xdr:col>
      <xdr:colOff>86634</xdr:colOff>
      <xdr:row>9</xdr:row>
      <xdr:rowOff>27214</xdr:rowOff>
    </xdr:from>
    <xdr:to>
      <xdr:col>26</xdr:col>
      <xdr:colOff>5318</xdr:colOff>
      <xdr:row>9</xdr:row>
      <xdr:rowOff>27214</xdr:rowOff>
    </xdr:to>
    <xdr:sp macro="" textlink="">
      <xdr:nvSpPr>
        <xdr:cNvPr id="21" name="Rectangle: Rounded Corners 20">
          <a:extLst>
            <a:ext uri="{FF2B5EF4-FFF2-40B4-BE49-F238E27FC236}">
              <a16:creationId xmlns:a16="http://schemas.microsoft.com/office/drawing/2014/main" id="{AEEE6A93-37A3-48E6-AF26-E81EFB12A7DF}"/>
            </a:ext>
          </a:extLst>
        </xdr:cNvPr>
        <xdr:cNvSpPr/>
      </xdr:nvSpPr>
      <xdr:spPr>
        <a:xfrm>
          <a:off x="14170027" y="1741714"/>
          <a:ext cx="1755648" cy="0"/>
        </a:xfrm>
        <a:prstGeom prst="roundRect">
          <a:avLst>
            <a:gd name="adj" fmla="val 2437"/>
          </a:avLst>
        </a:prstGeom>
        <a:solidFill>
          <a:srgbClr val="48CFC1">
            <a:alpha val="6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400" b="1">
            <a:solidFill>
              <a:srgbClr val="008B8B"/>
            </a:solidFill>
            <a:latin typeface="+mn-lt"/>
            <a:ea typeface="+mn-ea"/>
            <a:cs typeface="+mn-cs"/>
          </a:endParaRPr>
        </a:p>
      </xdr:txBody>
    </xdr:sp>
    <xdr:clientData/>
  </xdr:twoCellAnchor>
  <xdr:oneCellAnchor>
    <xdr:from>
      <xdr:col>17</xdr:col>
      <xdr:colOff>578928</xdr:colOff>
      <xdr:row>6</xdr:row>
      <xdr:rowOff>132356</xdr:rowOff>
    </xdr:from>
    <xdr:ext cx="509650" cy="405432"/>
    <xdr:sp macro="" textlink="'Branch Analysis'!$A$4">
      <xdr:nvSpPr>
        <xdr:cNvPr id="38" name="TextBox 37">
          <a:extLst>
            <a:ext uri="{FF2B5EF4-FFF2-40B4-BE49-F238E27FC236}">
              <a16:creationId xmlns:a16="http://schemas.microsoft.com/office/drawing/2014/main" id="{CABBC2E2-C246-4428-82DA-6259A29271BF}"/>
            </a:ext>
          </a:extLst>
        </xdr:cNvPr>
        <xdr:cNvSpPr txBox="1"/>
      </xdr:nvSpPr>
      <xdr:spPr>
        <a:xfrm>
          <a:off x="10988392" y="1275356"/>
          <a:ext cx="50965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96415C44-FE38-430E-896E-A60349E365E2}" type="TxLink">
            <a:rPr lang="en-US" sz="2000" b="1" i="0" u="none" strike="noStrike">
              <a:solidFill>
                <a:srgbClr val="008B8B"/>
              </a:solidFill>
              <a:latin typeface="Calibri"/>
              <a:ea typeface="Calibri"/>
              <a:cs typeface="Calibri"/>
            </a:rPr>
            <a:pPr algn="l"/>
            <a:t>20</a:t>
          </a:fld>
          <a:endParaRPr lang="en-US" sz="2000" b="1" i="0" u="none" strike="noStrike">
            <a:solidFill>
              <a:srgbClr val="008B8B"/>
            </a:solidFill>
            <a:latin typeface="Calibri"/>
            <a:ea typeface="Calibri"/>
            <a:cs typeface="Calibri"/>
          </a:endParaRPr>
        </a:p>
      </xdr:txBody>
    </xdr:sp>
    <xdr:clientData/>
  </xdr:oneCellAnchor>
  <xdr:oneCellAnchor>
    <xdr:from>
      <xdr:col>17</xdr:col>
      <xdr:colOff>334000</xdr:colOff>
      <xdr:row>8</xdr:row>
      <xdr:rowOff>149678</xdr:rowOff>
    </xdr:from>
    <xdr:ext cx="931470" cy="311496"/>
    <xdr:sp macro="" textlink="">
      <xdr:nvSpPr>
        <xdr:cNvPr id="24" name="TextBox 23">
          <a:extLst>
            <a:ext uri="{FF2B5EF4-FFF2-40B4-BE49-F238E27FC236}">
              <a16:creationId xmlns:a16="http://schemas.microsoft.com/office/drawing/2014/main" id="{494968C1-2C02-46E6-86E2-5EC911F2B528}"/>
            </a:ext>
          </a:extLst>
        </xdr:cNvPr>
        <xdr:cNvSpPr txBox="1"/>
      </xdr:nvSpPr>
      <xdr:spPr>
        <a:xfrm>
          <a:off x="10743464" y="1673678"/>
          <a:ext cx="9314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US" sz="1400" b="1" i="0" u="none" strike="noStrike">
              <a:solidFill>
                <a:srgbClr val="008B8B"/>
              </a:solidFill>
              <a:latin typeface="Calibri"/>
              <a:ea typeface="Calibri"/>
              <a:cs typeface="Calibri"/>
            </a:rPr>
            <a:t>Branches</a:t>
          </a:r>
        </a:p>
      </xdr:txBody>
    </xdr:sp>
    <xdr:clientData/>
  </xdr:oneCellAnchor>
  <xdr:twoCellAnchor>
    <xdr:from>
      <xdr:col>15</xdr:col>
      <xdr:colOff>381000</xdr:colOff>
      <xdr:row>17</xdr:row>
      <xdr:rowOff>2723</xdr:rowOff>
    </xdr:from>
    <xdr:to>
      <xdr:col>19</xdr:col>
      <xdr:colOff>557894</xdr:colOff>
      <xdr:row>34</xdr:row>
      <xdr:rowOff>50348</xdr:rowOff>
    </xdr:to>
    <xdr:sp macro="" textlink="">
      <xdr:nvSpPr>
        <xdr:cNvPr id="27" name="Rectangle: Rounded Corners 26">
          <a:extLst>
            <a:ext uri="{FF2B5EF4-FFF2-40B4-BE49-F238E27FC236}">
              <a16:creationId xmlns:a16="http://schemas.microsoft.com/office/drawing/2014/main" id="{F81C2998-FE8C-4396-AA73-9572558251D6}"/>
            </a:ext>
          </a:extLst>
        </xdr:cNvPr>
        <xdr:cNvSpPr/>
      </xdr:nvSpPr>
      <xdr:spPr>
        <a:xfrm>
          <a:off x="9565821" y="3241223"/>
          <a:ext cx="2626180" cy="3286125"/>
        </a:xfrm>
        <a:prstGeom prst="roundRect">
          <a:avLst>
            <a:gd name="adj" fmla="val 866"/>
          </a:avLst>
        </a:prstGeom>
        <a:solidFill>
          <a:srgbClr val="48CFC1">
            <a:alpha val="14000"/>
          </a:srgb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15</xdr:col>
      <xdr:colOff>429081</xdr:colOff>
      <xdr:row>17</xdr:row>
      <xdr:rowOff>16329</xdr:rowOff>
    </xdr:from>
    <xdr:to>
      <xdr:col>19</xdr:col>
      <xdr:colOff>503465</xdr:colOff>
      <xdr:row>33</xdr:row>
      <xdr:rowOff>40820</xdr:rowOff>
    </xdr:to>
    <xdr:graphicFrame macro="">
      <xdr:nvGraphicFramePr>
        <xdr:cNvPr id="29" name="Chart 28">
          <a:extLst>
            <a:ext uri="{FF2B5EF4-FFF2-40B4-BE49-F238E27FC236}">
              <a16:creationId xmlns:a16="http://schemas.microsoft.com/office/drawing/2014/main" id="{96141C7F-911F-4C9B-883F-B68BA55994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20</xdr:col>
      <xdr:colOff>48079</xdr:colOff>
      <xdr:row>7</xdr:row>
      <xdr:rowOff>13607</xdr:rowOff>
    </xdr:from>
    <xdr:to>
      <xdr:col>26</xdr:col>
      <xdr:colOff>27214</xdr:colOff>
      <xdr:row>19</xdr:row>
      <xdr:rowOff>176892</xdr:rowOff>
    </xdr:to>
    <xdr:sp macro="" textlink="">
      <xdr:nvSpPr>
        <xdr:cNvPr id="33" name="Rectangle: Rounded Corners 32">
          <a:extLst>
            <a:ext uri="{FF2B5EF4-FFF2-40B4-BE49-F238E27FC236}">
              <a16:creationId xmlns:a16="http://schemas.microsoft.com/office/drawing/2014/main" id="{E7A498A7-F170-4126-ADB2-4924E2F62B04}"/>
            </a:ext>
          </a:extLst>
        </xdr:cNvPr>
        <xdr:cNvSpPr/>
      </xdr:nvSpPr>
      <xdr:spPr>
        <a:xfrm>
          <a:off x="12294508" y="1347107"/>
          <a:ext cx="3653063" cy="2449285"/>
        </a:xfrm>
        <a:prstGeom prst="roundRect">
          <a:avLst>
            <a:gd name="adj" fmla="val 866"/>
          </a:avLst>
        </a:prstGeom>
        <a:solidFill>
          <a:srgbClr val="48CFC1">
            <a:alpha val="14000"/>
          </a:srgb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20</xdr:col>
      <xdr:colOff>64407</xdr:colOff>
      <xdr:row>20</xdr:row>
      <xdr:rowOff>114302</xdr:rowOff>
    </xdr:from>
    <xdr:to>
      <xdr:col>26</xdr:col>
      <xdr:colOff>43542</xdr:colOff>
      <xdr:row>34</xdr:row>
      <xdr:rowOff>70757</xdr:rowOff>
    </xdr:to>
    <xdr:sp macro="" textlink="">
      <xdr:nvSpPr>
        <xdr:cNvPr id="34" name="Rectangle: Rounded Corners 33">
          <a:extLst>
            <a:ext uri="{FF2B5EF4-FFF2-40B4-BE49-F238E27FC236}">
              <a16:creationId xmlns:a16="http://schemas.microsoft.com/office/drawing/2014/main" id="{98966135-A324-4F7F-8E98-0D592EA2BBF7}"/>
            </a:ext>
          </a:extLst>
        </xdr:cNvPr>
        <xdr:cNvSpPr/>
      </xdr:nvSpPr>
      <xdr:spPr>
        <a:xfrm>
          <a:off x="12310836" y="3924302"/>
          <a:ext cx="3653063" cy="2623455"/>
        </a:xfrm>
        <a:prstGeom prst="roundRect">
          <a:avLst>
            <a:gd name="adj" fmla="val 866"/>
          </a:avLst>
        </a:prstGeom>
        <a:solidFill>
          <a:srgbClr val="48CFC1">
            <a:alpha val="14000"/>
          </a:srgb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20</xdr:col>
      <xdr:colOff>116572</xdr:colOff>
      <xdr:row>7</xdr:row>
      <xdr:rowOff>40821</xdr:rowOff>
    </xdr:from>
    <xdr:to>
      <xdr:col>26</xdr:col>
      <xdr:colOff>108857</xdr:colOff>
      <xdr:row>19</xdr:row>
      <xdr:rowOff>108856</xdr:rowOff>
    </xdr:to>
    <xdr:graphicFrame macro="">
      <xdr:nvGraphicFramePr>
        <xdr:cNvPr id="26" name="Chart 25">
          <a:extLst>
            <a:ext uri="{FF2B5EF4-FFF2-40B4-BE49-F238E27FC236}">
              <a16:creationId xmlns:a16="http://schemas.microsoft.com/office/drawing/2014/main" id="{D305A4C8-4BF1-4A3D-8C9B-BDB66561C5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xdr:col>
      <xdr:colOff>195491</xdr:colOff>
      <xdr:row>10</xdr:row>
      <xdr:rowOff>125191</xdr:rowOff>
    </xdr:from>
    <xdr:to>
      <xdr:col>16</xdr:col>
      <xdr:colOff>512991</xdr:colOff>
      <xdr:row>14</xdr:row>
      <xdr:rowOff>3271</xdr:rowOff>
    </xdr:to>
    <xdr:sp macro="" textlink="">
      <xdr:nvSpPr>
        <xdr:cNvPr id="36" name="Rectangle: Rounded Corners 35">
          <a:extLst>
            <a:ext uri="{FF2B5EF4-FFF2-40B4-BE49-F238E27FC236}">
              <a16:creationId xmlns:a16="http://schemas.microsoft.com/office/drawing/2014/main" id="{4C96014A-5386-49DC-A09D-2FC76E24F044}"/>
            </a:ext>
          </a:extLst>
        </xdr:cNvPr>
        <xdr:cNvSpPr/>
      </xdr:nvSpPr>
      <xdr:spPr>
        <a:xfrm>
          <a:off x="8767991" y="2030191"/>
          <a:ext cx="1542143" cy="640080"/>
        </a:xfrm>
        <a:prstGeom prst="roundRect">
          <a:avLst>
            <a:gd name="adj" fmla="val 2437"/>
          </a:avLst>
        </a:prstGeom>
        <a:solidFill>
          <a:srgbClr val="48CFC1">
            <a:alpha val="6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400" b="1">
            <a:solidFill>
              <a:srgbClr val="008B8B"/>
            </a:solidFill>
            <a:latin typeface="+mn-lt"/>
            <a:ea typeface="+mn-ea"/>
            <a:cs typeface="+mn-cs"/>
          </a:endParaRPr>
        </a:p>
      </xdr:txBody>
    </xdr:sp>
    <xdr:clientData/>
  </xdr:twoCellAnchor>
  <xdr:twoCellAnchor>
    <xdr:from>
      <xdr:col>14</xdr:col>
      <xdr:colOff>198214</xdr:colOff>
      <xdr:row>6</xdr:row>
      <xdr:rowOff>155125</xdr:rowOff>
    </xdr:from>
    <xdr:to>
      <xdr:col>16</xdr:col>
      <xdr:colOff>515714</xdr:colOff>
      <xdr:row>10</xdr:row>
      <xdr:rowOff>33205</xdr:rowOff>
    </xdr:to>
    <xdr:sp macro="" textlink="">
      <xdr:nvSpPr>
        <xdr:cNvPr id="39" name="Rectangle: Rounded Corners 38">
          <a:extLst>
            <a:ext uri="{FF2B5EF4-FFF2-40B4-BE49-F238E27FC236}">
              <a16:creationId xmlns:a16="http://schemas.microsoft.com/office/drawing/2014/main" id="{CA0B39AA-9F51-4AD3-9728-77AA6ABF14F5}"/>
            </a:ext>
          </a:extLst>
        </xdr:cNvPr>
        <xdr:cNvSpPr/>
      </xdr:nvSpPr>
      <xdr:spPr>
        <a:xfrm>
          <a:off x="8770714" y="1298125"/>
          <a:ext cx="1542143" cy="640080"/>
        </a:xfrm>
        <a:prstGeom prst="roundRect">
          <a:avLst>
            <a:gd name="adj" fmla="val 2437"/>
          </a:avLst>
        </a:prstGeom>
        <a:solidFill>
          <a:srgbClr val="48CFC1">
            <a:alpha val="6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400" b="1">
            <a:solidFill>
              <a:srgbClr val="008B8B"/>
            </a:solidFill>
            <a:latin typeface="+mn-lt"/>
            <a:ea typeface="+mn-ea"/>
            <a:cs typeface="+mn-cs"/>
          </a:endParaRPr>
        </a:p>
      </xdr:txBody>
    </xdr:sp>
    <xdr:clientData/>
  </xdr:twoCellAnchor>
  <xdr:twoCellAnchor>
    <xdr:from>
      <xdr:col>8</xdr:col>
      <xdr:colOff>603252</xdr:colOff>
      <xdr:row>16</xdr:row>
      <xdr:rowOff>54429</xdr:rowOff>
    </xdr:from>
    <xdr:to>
      <xdr:col>15</xdr:col>
      <xdr:colOff>54429</xdr:colOff>
      <xdr:row>34</xdr:row>
      <xdr:rowOff>27214</xdr:rowOff>
    </xdr:to>
    <xdr:graphicFrame macro="">
      <xdr:nvGraphicFramePr>
        <xdr:cNvPr id="40" name="Chart 39">
          <a:extLst>
            <a:ext uri="{FF2B5EF4-FFF2-40B4-BE49-F238E27FC236}">
              <a16:creationId xmlns:a16="http://schemas.microsoft.com/office/drawing/2014/main" id="{35BF6F0D-FF24-4416-90A0-080F48AB12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54428</xdr:colOff>
      <xdr:row>20</xdr:row>
      <xdr:rowOff>114302</xdr:rowOff>
    </xdr:from>
    <xdr:to>
      <xdr:col>26</xdr:col>
      <xdr:colOff>13607</xdr:colOff>
      <xdr:row>35</xdr:row>
      <xdr:rowOff>2</xdr:rowOff>
    </xdr:to>
    <xdr:graphicFrame macro="">
      <xdr:nvGraphicFramePr>
        <xdr:cNvPr id="41" name="Chart 40">
          <a:extLst>
            <a:ext uri="{FF2B5EF4-FFF2-40B4-BE49-F238E27FC236}">
              <a16:creationId xmlns:a16="http://schemas.microsoft.com/office/drawing/2014/main" id="{700C373D-CF04-447A-AC71-FDAD57D679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oneCellAnchor>
    <xdr:from>
      <xdr:col>9</xdr:col>
      <xdr:colOff>54429</xdr:colOff>
      <xdr:row>17</xdr:row>
      <xdr:rowOff>13607</xdr:rowOff>
    </xdr:from>
    <xdr:ext cx="3850821" cy="789214"/>
    <xdr:sp macro="" textlink="">
      <xdr:nvSpPr>
        <xdr:cNvPr id="11" name="TextBox 10">
          <a:extLst>
            <a:ext uri="{FF2B5EF4-FFF2-40B4-BE49-F238E27FC236}">
              <a16:creationId xmlns:a16="http://schemas.microsoft.com/office/drawing/2014/main" id="{697BD62B-4767-4CE3-B96B-F95DD9FBC12D}"/>
            </a:ext>
          </a:extLst>
        </xdr:cNvPr>
        <xdr:cNvSpPr txBox="1"/>
      </xdr:nvSpPr>
      <xdr:spPr>
        <a:xfrm>
          <a:off x="5565322" y="3252107"/>
          <a:ext cx="3850821" cy="7892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US" sz="1100" b="1" i="0" baseline="0">
              <a:solidFill>
                <a:schemeClr val="tx1"/>
              </a:solidFill>
              <a:effectLst/>
              <a:latin typeface="+mn-lt"/>
              <a:ea typeface="+mn-ea"/>
              <a:cs typeface="+mn-cs"/>
            </a:rPr>
            <a:t>Does having more staff lead to higher revenue?</a:t>
          </a:r>
          <a:endParaRPr lang="en-US" b="1">
            <a:effectLst/>
          </a:endParaRPr>
        </a:p>
        <a:p>
          <a:r>
            <a:rPr lang="en-US" sz="1100"/>
            <a:t>Branch size  shows no clear impact on revenue.</a:t>
          </a:r>
        </a:p>
        <a:p>
          <a:r>
            <a:rPr lang="en-US" sz="1100"/>
            <a:t>Branches with Fewer staff generate higher revenue, suggesting that staff size alone doesn't drive</a:t>
          </a:r>
          <a:r>
            <a:rPr lang="en-US" sz="1100" baseline="0"/>
            <a:t> performance</a:t>
          </a:r>
          <a:endParaRPr lang="en-US" sz="1100"/>
        </a:p>
      </xdr:txBody>
    </xdr:sp>
    <xdr:clientData/>
  </xdr:oneCellAnchor>
  <xdr:oneCellAnchor>
    <xdr:from>
      <xdr:col>14</xdr:col>
      <xdr:colOff>459187</xdr:colOff>
      <xdr:row>6</xdr:row>
      <xdr:rowOff>135078</xdr:rowOff>
    </xdr:from>
    <xdr:ext cx="1078421" cy="405432"/>
    <xdr:sp macro="" textlink="'Branch Analysis'!$C$4">
      <xdr:nvSpPr>
        <xdr:cNvPr id="42" name="TextBox 41">
          <a:extLst>
            <a:ext uri="{FF2B5EF4-FFF2-40B4-BE49-F238E27FC236}">
              <a16:creationId xmlns:a16="http://schemas.microsoft.com/office/drawing/2014/main" id="{1A494B0F-BEF3-47FA-A844-08EB92A35360}"/>
            </a:ext>
          </a:extLst>
        </xdr:cNvPr>
        <xdr:cNvSpPr txBox="1"/>
      </xdr:nvSpPr>
      <xdr:spPr>
        <a:xfrm>
          <a:off x="9031687" y="1278078"/>
          <a:ext cx="107842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l"/>
          <a:fld id="{1C0BD98F-DDC9-4473-B018-8C5CBCCC51DE}" type="TxLink">
            <a:rPr lang="en-US" sz="2000" b="1" i="0" u="none" strike="noStrike">
              <a:solidFill>
                <a:srgbClr val="008B8B"/>
              </a:solidFill>
              <a:latin typeface="Calibri"/>
              <a:ea typeface="Calibri"/>
              <a:cs typeface="Calibri"/>
            </a:rPr>
            <a:pPr marL="0" indent="0" algn="l"/>
            <a:t>$21.2M</a:t>
          </a:fld>
          <a:endParaRPr lang="en-US" sz="2000" b="1" i="0" u="none" strike="noStrike">
            <a:solidFill>
              <a:srgbClr val="008B8B"/>
            </a:solidFill>
            <a:latin typeface="Calibri"/>
            <a:ea typeface="Calibri"/>
            <a:cs typeface="Calibri"/>
          </a:endParaRPr>
        </a:p>
      </xdr:txBody>
    </xdr:sp>
    <xdr:clientData/>
  </xdr:oneCellAnchor>
  <xdr:oneCellAnchor>
    <xdr:from>
      <xdr:col>14</xdr:col>
      <xdr:colOff>323118</xdr:colOff>
      <xdr:row>8</xdr:row>
      <xdr:rowOff>138792</xdr:rowOff>
    </xdr:from>
    <xdr:ext cx="1364171" cy="311496"/>
    <xdr:sp macro="" textlink="">
      <xdr:nvSpPr>
        <xdr:cNvPr id="43" name="TextBox 42">
          <a:extLst>
            <a:ext uri="{FF2B5EF4-FFF2-40B4-BE49-F238E27FC236}">
              <a16:creationId xmlns:a16="http://schemas.microsoft.com/office/drawing/2014/main" id="{2BB54EDD-D4A0-4516-B8C9-B38A87B10AA4}"/>
            </a:ext>
          </a:extLst>
        </xdr:cNvPr>
        <xdr:cNvSpPr txBox="1"/>
      </xdr:nvSpPr>
      <xdr:spPr>
        <a:xfrm>
          <a:off x="8895618" y="1662792"/>
          <a:ext cx="13641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US" sz="1400" b="1" i="0" u="none" strike="noStrike">
              <a:solidFill>
                <a:srgbClr val="008B8B"/>
              </a:solidFill>
              <a:latin typeface="Calibri"/>
              <a:ea typeface="Calibri"/>
              <a:cs typeface="Calibri"/>
            </a:rPr>
            <a:t>Operating</a:t>
          </a:r>
          <a:r>
            <a:rPr lang="en-US" sz="1400" b="1" i="0" u="none" strike="noStrike" baseline="0">
              <a:solidFill>
                <a:srgbClr val="008B8B"/>
              </a:solidFill>
              <a:latin typeface="Calibri"/>
              <a:ea typeface="Calibri"/>
              <a:cs typeface="Calibri"/>
            </a:rPr>
            <a:t> Cost</a:t>
          </a:r>
          <a:endParaRPr lang="en-US" sz="1400" b="1" i="0" u="none" strike="noStrike">
            <a:solidFill>
              <a:srgbClr val="008B8B"/>
            </a:solidFill>
            <a:latin typeface="Calibri"/>
            <a:ea typeface="Calibri"/>
            <a:cs typeface="Calibri"/>
          </a:endParaRPr>
        </a:p>
      </xdr:txBody>
    </xdr:sp>
    <xdr:clientData/>
  </xdr:oneCellAnchor>
  <xdr:oneCellAnchor>
    <xdr:from>
      <xdr:col>17</xdr:col>
      <xdr:colOff>448296</xdr:colOff>
      <xdr:row>10</xdr:row>
      <xdr:rowOff>96978</xdr:rowOff>
    </xdr:from>
    <xdr:ext cx="1078421" cy="405432"/>
    <xdr:sp macro="" textlink="'Branch Analysis'!$A$7">
      <xdr:nvSpPr>
        <xdr:cNvPr id="44" name="TextBox 43">
          <a:extLst>
            <a:ext uri="{FF2B5EF4-FFF2-40B4-BE49-F238E27FC236}">
              <a16:creationId xmlns:a16="http://schemas.microsoft.com/office/drawing/2014/main" id="{FC343D23-CD64-4E04-AD77-4033AAEB083A}"/>
            </a:ext>
          </a:extLst>
        </xdr:cNvPr>
        <xdr:cNvSpPr txBox="1"/>
      </xdr:nvSpPr>
      <xdr:spPr>
        <a:xfrm>
          <a:off x="10857760" y="2001978"/>
          <a:ext cx="107842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l"/>
          <a:fld id="{86F282EA-3D1C-4F55-8210-61F87DBB3BE1}" type="TxLink">
            <a:rPr lang="en-US" sz="2000" b="1" i="0" u="none" strike="noStrike">
              <a:solidFill>
                <a:srgbClr val="008B8B"/>
              </a:solidFill>
              <a:latin typeface="Calibri"/>
              <a:ea typeface="Calibri"/>
              <a:cs typeface="Calibri"/>
            </a:rPr>
            <a:pPr marL="0" indent="0" algn="l"/>
            <a:t>1951</a:t>
          </a:fld>
          <a:endParaRPr lang="en-US" sz="2000" b="1" i="0" u="none" strike="noStrike">
            <a:solidFill>
              <a:srgbClr val="008B8B"/>
            </a:solidFill>
            <a:latin typeface="Calibri"/>
            <a:ea typeface="Calibri"/>
            <a:cs typeface="Calibri"/>
          </a:endParaRPr>
        </a:p>
      </xdr:txBody>
    </xdr:sp>
    <xdr:clientData/>
  </xdr:oneCellAnchor>
  <xdr:oneCellAnchor>
    <xdr:from>
      <xdr:col>14</xdr:col>
      <xdr:colOff>478237</xdr:colOff>
      <xdr:row>10</xdr:row>
      <xdr:rowOff>86093</xdr:rowOff>
    </xdr:from>
    <xdr:ext cx="1078421" cy="405432"/>
    <xdr:sp macro="" textlink="'Branch Analysis'!$C$7">
      <xdr:nvSpPr>
        <xdr:cNvPr id="45" name="TextBox 44">
          <a:extLst>
            <a:ext uri="{FF2B5EF4-FFF2-40B4-BE49-F238E27FC236}">
              <a16:creationId xmlns:a16="http://schemas.microsoft.com/office/drawing/2014/main" id="{ABA1C0CC-6194-4CA8-9F73-73044011150F}"/>
            </a:ext>
          </a:extLst>
        </xdr:cNvPr>
        <xdr:cNvSpPr txBox="1"/>
      </xdr:nvSpPr>
      <xdr:spPr>
        <a:xfrm>
          <a:off x="9050737" y="1991093"/>
          <a:ext cx="107842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l"/>
          <a:fld id="{F67D3EA1-ADB3-4BF2-B230-7F23AB354DBD}" type="TxLink">
            <a:rPr lang="en-US" sz="2000" b="1" i="0" u="none" strike="noStrike">
              <a:solidFill>
                <a:srgbClr val="008B8B"/>
              </a:solidFill>
              <a:latin typeface="Calibri"/>
              <a:ea typeface="Calibri"/>
              <a:cs typeface="Calibri"/>
            </a:rPr>
            <a:pPr marL="0" indent="0" algn="l"/>
            <a:t>$59.4M</a:t>
          </a:fld>
          <a:endParaRPr lang="en-US" sz="2000" b="1" i="0" u="none" strike="noStrike">
            <a:solidFill>
              <a:srgbClr val="008B8B"/>
            </a:solidFill>
            <a:latin typeface="Calibri"/>
            <a:ea typeface="Calibri"/>
            <a:cs typeface="Calibri"/>
          </a:endParaRPr>
        </a:p>
      </xdr:txBody>
    </xdr:sp>
    <xdr:clientData/>
  </xdr:oneCellAnchor>
  <xdr:oneCellAnchor>
    <xdr:from>
      <xdr:col>14</xdr:col>
      <xdr:colOff>258538</xdr:colOff>
      <xdr:row>12</xdr:row>
      <xdr:rowOff>73479</xdr:rowOff>
    </xdr:from>
    <xdr:ext cx="1349828" cy="311496"/>
    <xdr:sp macro="" textlink="">
      <xdr:nvSpPr>
        <xdr:cNvPr id="46" name="TextBox 45">
          <a:extLst>
            <a:ext uri="{FF2B5EF4-FFF2-40B4-BE49-F238E27FC236}">
              <a16:creationId xmlns:a16="http://schemas.microsoft.com/office/drawing/2014/main" id="{49E34F31-8EE5-490C-B9CC-8D68053B59C7}"/>
            </a:ext>
          </a:extLst>
        </xdr:cNvPr>
        <xdr:cNvSpPr txBox="1"/>
      </xdr:nvSpPr>
      <xdr:spPr>
        <a:xfrm>
          <a:off x="8831038" y="2359479"/>
          <a:ext cx="134982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US" sz="1400" b="1" i="0" u="none" strike="noStrike">
              <a:solidFill>
                <a:srgbClr val="008B8B"/>
              </a:solidFill>
              <a:latin typeface="Calibri"/>
              <a:ea typeface="Calibri"/>
              <a:cs typeface="Calibri"/>
            </a:rPr>
            <a:t>Total Revenue</a:t>
          </a:r>
        </a:p>
      </xdr:txBody>
    </xdr:sp>
    <xdr:clientData/>
  </xdr:oneCellAnchor>
  <xdr:oneCellAnchor>
    <xdr:from>
      <xdr:col>17</xdr:col>
      <xdr:colOff>206092</xdr:colOff>
      <xdr:row>12</xdr:row>
      <xdr:rowOff>76200</xdr:rowOff>
    </xdr:from>
    <xdr:ext cx="1132849" cy="311496"/>
    <xdr:sp macro="" textlink="">
      <xdr:nvSpPr>
        <xdr:cNvPr id="47" name="TextBox 46">
          <a:extLst>
            <a:ext uri="{FF2B5EF4-FFF2-40B4-BE49-F238E27FC236}">
              <a16:creationId xmlns:a16="http://schemas.microsoft.com/office/drawing/2014/main" id="{D191E1CB-02F5-4E36-8641-0002625CDC64}"/>
            </a:ext>
          </a:extLst>
        </xdr:cNvPr>
        <xdr:cNvSpPr txBox="1"/>
      </xdr:nvSpPr>
      <xdr:spPr>
        <a:xfrm>
          <a:off x="10615556" y="2362200"/>
          <a:ext cx="113284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US" sz="1400" b="1" i="0" u="none" strike="noStrike">
              <a:solidFill>
                <a:srgbClr val="008B8B"/>
              </a:solidFill>
              <a:latin typeface="Calibri"/>
              <a:ea typeface="Calibri"/>
              <a:cs typeface="Calibri"/>
            </a:rPr>
            <a:t>Staffs</a:t>
          </a:r>
        </a:p>
      </xdr:txBody>
    </xdr:sp>
    <xdr:clientData/>
  </xdr:oneCellAnchor>
  <xdr:twoCellAnchor>
    <xdr:from>
      <xdr:col>9</xdr:col>
      <xdr:colOff>68037</xdr:colOff>
      <xdr:row>6</xdr:row>
      <xdr:rowOff>149679</xdr:rowOff>
    </xdr:from>
    <xdr:to>
      <xdr:col>14</xdr:col>
      <xdr:colOff>99370</xdr:colOff>
      <xdr:row>14</xdr:row>
      <xdr:rowOff>1</xdr:rowOff>
    </xdr:to>
    <xdr:sp macro="" textlink="">
      <xdr:nvSpPr>
        <xdr:cNvPr id="48" name="Rectangle: Rounded Corners 47">
          <a:extLst>
            <a:ext uri="{FF2B5EF4-FFF2-40B4-BE49-F238E27FC236}">
              <a16:creationId xmlns:a16="http://schemas.microsoft.com/office/drawing/2014/main" id="{36612C7E-9492-48D8-9E63-7C45CBC36247}"/>
            </a:ext>
          </a:extLst>
        </xdr:cNvPr>
        <xdr:cNvSpPr/>
      </xdr:nvSpPr>
      <xdr:spPr>
        <a:xfrm>
          <a:off x="5578930" y="1292679"/>
          <a:ext cx="3092940" cy="1374322"/>
        </a:xfrm>
        <a:prstGeom prst="roundRect">
          <a:avLst>
            <a:gd name="adj" fmla="val 2437"/>
          </a:avLst>
        </a:prstGeom>
        <a:solidFill>
          <a:srgbClr val="06B6BA">
            <a:alpha val="8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400" b="1">
            <a:solidFill>
              <a:srgbClr val="008B8B"/>
            </a:solidFill>
            <a:latin typeface="+mn-lt"/>
            <a:ea typeface="+mn-ea"/>
            <a:cs typeface="+mn-cs"/>
          </a:endParaRPr>
        </a:p>
      </xdr:txBody>
    </xdr:sp>
    <xdr:clientData/>
  </xdr:twoCellAnchor>
  <xdr:oneCellAnchor>
    <xdr:from>
      <xdr:col>9</xdr:col>
      <xdr:colOff>176891</xdr:colOff>
      <xdr:row>8</xdr:row>
      <xdr:rowOff>107864</xdr:rowOff>
    </xdr:from>
    <xdr:ext cx="1104907" cy="405432"/>
    <xdr:sp macro="" textlink="'Branch Analysis'!$A$10">
      <xdr:nvSpPr>
        <xdr:cNvPr id="49" name="TextBox 48">
          <a:extLst>
            <a:ext uri="{FF2B5EF4-FFF2-40B4-BE49-F238E27FC236}">
              <a16:creationId xmlns:a16="http://schemas.microsoft.com/office/drawing/2014/main" id="{F81CD048-CD39-4533-8DF1-7BC75CEC3DC0}"/>
            </a:ext>
          </a:extLst>
        </xdr:cNvPr>
        <xdr:cNvSpPr txBox="1"/>
      </xdr:nvSpPr>
      <xdr:spPr>
        <a:xfrm>
          <a:off x="5687784" y="1631864"/>
          <a:ext cx="110490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l"/>
          <a:fld id="{C819477E-A040-4383-91B5-FC7E6C423297}" type="TxLink">
            <a:rPr lang="en-US" sz="2000" b="1" i="0" u="none" strike="noStrike">
              <a:solidFill>
                <a:srgbClr val="008B8B"/>
              </a:solidFill>
              <a:latin typeface="Calibri"/>
              <a:ea typeface="Calibri"/>
              <a:cs typeface="Calibri"/>
            </a:rPr>
            <a:pPr marL="0" indent="0" algn="l"/>
            <a:t>$38.3M</a:t>
          </a:fld>
          <a:endParaRPr lang="en-US" sz="2000" b="1" i="0" u="none" strike="noStrike">
            <a:solidFill>
              <a:srgbClr val="008B8B"/>
            </a:solidFill>
            <a:latin typeface="Calibri"/>
            <a:ea typeface="Calibri"/>
            <a:cs typeface="Calibri"/>
          </a:endParaRPr>
        </a:p>
      </xdr:txBody>
    </xdr:sp>
    <xdr:clientData/>
  </xdr:oneCellAnchor>
  <xdr:oneCellAnchor>
    <xdr:from>
      <xdr:col>8</xdr:col>
      <xdr:colOff>601437</xdr:colOff>
      <xdr:row>10</xdr:row>
      <xdr:rowOff>103415</xdr:rowOff>
    </xdr:from>
    <xdr:ext cx="1349828" cy="311496"/>
    <xdr:sp macro="" textlink="">
      <xdr:nvSpPr>
        <xdr:cNvPr id="50" name="TextBox 49">
          <a:extLst>
            <a:ext uri="{FF2B5EF4-FFF2-40B4-BE49-F238E27FC236}">
              <a16:creationId xmlns:a16="http://schemas.microsoft.com/office/drawing/2014/main" id="{D45EEB45-93B6-4830-A5DF-FB3C40E67F61}"/>
            </a:ext>
          </a:extLst>
        </xdr:cNvPr>
        <xdr:cNvSpPr txBox="1"/>
      </xdr:nvSpPr>
      <xdr:spPr>
        <a:xfrm>
          <a:off x="5500008" y="2008415"/>
          <a:ext cx="134982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US" sz="1400" b="1" i="0" u="none" strike="noStrike">
              <a:solidFill>
                <a:srgbClr val="008B8B"/>
              </a:solidFill>
              <a:latin typeface="Calibri"/>
              <a:ea typeface="Calibri"/>
              <a:cs typeface="Calibri"/>
            </a:rPr>
            <a:t>Total Profit</a:t>
          </a:r>
        </a:p>
      </xdr:txBody>
    </xdr:sp>
    <xdr:clientData/>
  </xdr:oneCellAnchor>
  <xdr:twoCellAnchor>
    <xdr:from>
      <xdr:col>11</xdr:col>
      <xdr:colOff>278945</xdr:colOff>
      <xdr:row>8</xdr:row>
      <xdr:rowOff>163286</xdr:rowOff>
    </xdr:from>
    <xdr:to>
      <xdr:col>14</xdr:col>
      <xdr:colOff>74839</xdr:colOff>
      <xdr:row>12</xdr:row>
      <xdr:rowOff>6804</xdr:rowOff>
    </xdr:to>
    <xdr:sp macro="" textlink="">
      <xdr:nvSpPr>
        <xdr:cNvPr id="12" name="Rectangle: Top Corners Rounded 11">
          <a:extLst>
            <a:ext uri="{FF2B5EF4-FFF2-40B4-BE49-F238E27FC236}">
              <a16:creationId xmlns:a16="http://schemas.microsoft.com/office/drawing/2014/main" id="{A36E5D9D-8400-49ED-AD92-2C65A3B07C3B}"/>
            </a:ext>
          </a:extLst>
        </xdr:cNvPr>
        <xdr:cNvSpPr/>
      </xdr:nvSpPr>
      <xdr:spPr>
        <a:xfrm rot="5400000" flipH="1" flipV="1">
          <a:off x="7528151" y="1173616"/>
          <a:ext cx="605518" cy="1632858"/>
        </a:xfrm>
        <a:prstGeom prst="round2SameRect">
          <a:avLst>
            <a:gd name="adj1" fmla="val 16667"/>
            <a:gd name="adj2" fmla="val 0"/>
          </a:avLst>
        </a:prstGeom>
        <a:solidFill>
          <a:srgbClr val="6DD9CF">
            <a:alpha val="42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12</xdr:col>
      <xdr:colOff>125184</xdr:colOff>
      <xdr:row>8</xdr:row>
      <xdr:rowOff>124193</xdr:rowOff>
    </xdr:from>
    <xdr:ext cx="1104907" cy="405432"/>
    <xdr:sp macro="" textlink="'Branch Analysis'!$A$13">
      <xdr:nvSpPr>
        <xdr:cNvPr id="51" name="TextBox 50">
          <a:extLst>
            <a:ext uri="{FF2B5EF4-FFF2-40B4-BE49-F238E27FC236}">
              <a16:creationId xmlns:a16="http://schemas.microsoft.com/office/drawing/2014/main" id="{0FD8B24A-4352-4D83-98E6-DB5615032825}"/>
            </a:ext>
          </a:extLst>
        </xdr:cNvPr>
        <xdr:cNvSpPr txBox="1"/>
      </xdr:nvSpPr>
      <xdr:spPr>
        <a:xfrm>
          <a:off x="7473041" y="1648193"/>
          <a:ext cx="110490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l"/>
          <a:fld id="{391ED1AF-7FF1-4805-95C6-51B3CBA894F9}" type="TxLink">
            <a:rPr lang="en-US" sz="2000" b="1" i="0" u="none" strike="noStrike">
              <a:solidFill>
                <a:srgbClr val="008B8B"/>
              </a:solidFill>
              <a:latin typeface="Calibri"/>
              <a:ea typeface="Calibri"/>
              <a:cs typeface="Calibri"/>
            </a:rPr>
            <a:pPr marL="0" indent="0" algn="l"/>
            <a:t>64%</a:t>
          </a:fld>
          <a:endParaRPr lang="en-US" sz="2000" b="1" i="0" u="none" strike="noStrike">
            <a:solidFill>
              <a:srgbClr val="008B8B"/>
            </a:solidFill>
            <a:latin typeface="Calibri"/>
            <a:ea typeface="Calibri"/>
            <a:cs typeface="Calibri"/>
          </a:endParaRPr>
        </a:p>
      </xdr:txBody>
    </xdr:sp>
    <xdr:clientData/>
  </xdr:oneCellAnchor>
  <xdr:oneCellAnchor>
    <xdr:from>
      <xdr:col>11</xdr:col>
      <xdr:colOff>445580</xdr:colOff>
      <xdr:row>10</xdr:row>
      <xdr:rowOff>84364</xdr:rowOff>
    </xdr:from>
    <xdr:ext cx="1255312" cy="311496"/>
    <xdr:sp macro="" textlink="">
      <xdr:nvSpPr>
        <xdr:cNvPr id="52" name="TextBox 51">
          <a:extLst>
            <a:ext uri="{FF2B5EF4-FFF2-40B4-BE49-F238E27FC236}">
              <a16:creationId xmlns:a16="http://schemas.microsoft.com/office/drawing/2014/main" id="{04862E07-3DA9-4978-B6FA-B3F993C49471}"/>
            </a:ext>
          </a:extLst>
        </xdr:cNvPr>
        <xdr:cNvSpPr txBox="1"/>
      </xdr:nvSpPr>
      <xdr:spPr>
        <a:xfrm>
          <a:off x="7181116" y="1989364"/>
          <a:ext cx="125531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US" sz="1400" b="1" i="0" u="none" strike="noStrike">
              <a:solidFill>
                <a:srgbClr val="008B8B"/>
              </a:solidFill>
              <a:latin typeface="Calibri"/>
              <a:ea typeface="Calibri"/>
              <a:cs typeface="Calibri"/>
            </a:rPr>
            <a:t>Profit Margin</a:t>
          </a:r>
        </a:p>
      </xdr:txBody>
    </xdr:sp>
    <xdr:clientData/>
  </xdr:oneCellAnchor>
  <xdr:twoCellAnchor editAs="oneCell">
    <xdr:from>
      <xdr:col>20</xdr:col>
      <xdr:colOff>40921</xdr:colOff>
      <xdr:row>4</xdr:row>
      <xdr:rowOff>99753</xdr:rowOff>
    </xdr:from>
    <xdr:to>
      <xdr:col>26</xdr:col>
      <xdr:colOff>27214</xdr:colOff>
      <xdr:row>6</xdr:row>
      <xdr:rowOff>156902</xdr:rowOff>
    </xdr:to>
    <mc:AlternateContent xmlns:mc="http://schemas.openxmlformats.org/markup-compatibility/2006" xmlns:a14="http://schemas.microsoft.com/office/drawing/2010/main">
      <mc:Choice Requires="a14">
        <xdr:graphicFrame macro="">
          <xdr:nvGraphicFramePr>
            <xdr:cNvPr id="54" name="Region">
              <a:extLst>
                <a:ext uri="{FF2B5EF4-FFF2-40B4-BE49-F238E27FC236}">
                  <a16:creationId xmlns:a16="http://schemas.microsoft.com/office/drawing/2014/main" id="{5D59DD7A-EA4A-4791-9624-2E711C98FDC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287350" y="861753"/>
              <a:ext cx="3660221" cy="438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23.609158796295" createdVersion="7" refreshedVersion="7" minRefreshableVersion="3" recordCount="5001" xr:uid="{B8C569D9-C37E-4809-B0E8-92DDD1D68087}">
  <cacheSource type="worksheet">
    <worksheetSource name="Merge1"/>
  </cacheSource>
  <cacheFields count="30">
    <cacheField name="AccountID" numFmtId="0">
      <sharedItems/>
    </cacheField>
    <cacheField name="CustomerID" numFmtId="0">
      <sharedItems/>
    </cacheField>
    <cacheField name="Account_Type" numFmtId="0">
      <sharedItems count="4">
        <s v="Savings"/>
        <s v="Checking"/>
        <s v="CreditCard"/>
        <s v="Loan"/>
      </sharedItems>
      <fieldGroup par="29"/>
    </cacheField>
    <cacheField name="Open_Date" numFmtId="14">
      <sharedItems containsSemiMixedTypes="0" containsNonDate="0" containsDate="1" containsString="0" minDate="2015-09-04T00:00:00" maxDate="2025-08-22T00:00:00"/>
    </cacheField>
    <cacheField name="Balance" numFmtId="0">
      <sharedItems containsSemiMixedTypes="0" containsString="0" containsNumber="1" containsInteger="1" minValue="192" maxValue="498843"/>
    </cacheField>
    <cacheField name="Credit_Score" numFmtId="0">
      <sharedItems containsSemiMixedTypes="0" containsString="0" containsNumber="1" containsInteger="1" minValue="300" maxValue="849"/>
    </cacheField>
    <cacheField name="Loan_Amount" numFmtId="0">
      <sharedItems containsSemiMixedTypes="0" containsString="0" containsNumber="1" containsInteger="1" minValue="0" maxValue="499927"/>
    </cacheField>
    <cacheField name="Loan_Status" numFmtId="0">
      <sharedItems/>
    </cacheField>
    <cacheField name="Name" numFmtId="0">
      <sharedItems/>
    </cacheField>
    <cacheField name="Gender" numFmtId="0">
      <sharedItems/>
    </cacheField>
    <cacheField name="Age" numFmtId="0">
      <sharedItems containsSemiMixedTypes="0" containsString="0" containsNumber="1" containsInteger="1" minValue="18" maxValue="74"/>
    </cacheField>
    <cacheField name="Region" numFmtId="0">
      <sharedItems/>
    </cacheField>
    <cacheField name="Occupation" numFmtId="0">
      <sharedItems/>
    </cacheField>
    <cacheField name="Income" numFmtId="0">
      <sharedItems containsSemiMixedTypes="0" containsString="0" containsNumber="1" containsInteger="1" minValue="20281" maxValue="199436"/>
    </cacheField>
    <cacheField name="Customer_Segment" numFmtId="0">
      <sharedItems/>
    </cacheField>
    <cacheField name="Join_Date" numFmtId="14">
      <sharedItems containsSemiMixedTypes="0" containsNonDate="0" containsDate="1" containsString="0" minDate="2015-08-23T00:00:00" maxDate="2025-08-23T00:00:00"/>
    </cacheField>
    <cacheField name="Merged" numFmtId="14">
      <sharedItems containsNonDate="0" containsDate="1" containsString="0" containsBlank="1" minDate="2023-08-23T00:00:00" maxDate="2025-08-23T00:00:00"/>
    </cacheField>
    <cacheField name="Month" numFmtId="0">
      <sharedItems containsBlank="1"/>
    </cacheField>
    <cacheField name="Month+year" numFmtId="0">
      <sharedItems containsBlank="1"/>
    </cacheField>
    <cacheField name="Transaction_Type" numFmtId="0">
      <sharedItems containsBlank="1" count="5">
        <s v="Transfer"/>
        <s v="Withdrawal"/>
        <s v="Deposit"/>
        <s v="Payment"/>
        <m/>
      </sharedItems>
    </cacheField>
    <cacheField name="Amount" numFmtId="0">
      <sharedItems containsString="0" containsBlank="1" containsNumber="1" containsInteger="1" minValue="11" maxValue="9999"/>
    </cacheField>
    <cacheField name="Channel" numFmtId="0">
      <sharedItems containsBlank="1" count="5">
        <s v="Branch"/>
        <s v="POS"/>
        <s v="Online"/>
        <s v="ATM"/>
        <m/>
      </sharedItems>
    </cacheField>
    <cacheField name="Merchant" numFmtId="0">
      <sharedItems containsBlank="1" count="11">
        <s v="Walmart"/>
        <s v="Hospital"/>
        <s v="Uber"/>
        <s v="Apple"/>
        <s v="Shell"/>
        <s v="Airbnb"/>
        <s v="LocalStore"/>
        <s v="Netflix"/>
        <s v="Target"/>
        <s v="Amazon"/>
        <m/>
      </sharedItems>
    </cacheField>
    <cacheField name="Today" numFmtId="14">
      <sharedItems containsSemiMixedTypes="0" containsNonDate="0" containsDate="1" containsString="0" minDate="2025-09-23T00:00:00" maxDate="2025-09-24T00:00:00"/>
    </cacheField>
    <cacheField name="Customer Tenure" numFmtId="0">
      <sharedItems containsSemiMixedTypes="0" containsString="0" containsNumber="1" containsInteger="1" minValue="0" maxValue="10"/>
    </cacheField>
    <cacheField name="Customer Loyalty" numFmtId="0">
      <sharedItems/>
    </cacheField>
    <cacheField name="Income Segment" numFmtId="0">
      <sharedItems/>
    </cacheField>
    <cacheField name="Age Segment" numFmtId="0">
      <sharedItems/>
    </cacheField>
    <cacheField name="Balance Segment" numFmtId="0">
      <sharedItems count="6">
        <s v="High"/>
        <s v="Medium"/>
        <s v="Low"/>
        <s v="Very Low" u="1"/>
        <s v="Low " u="1"/>
        <s v="Very High" u="1"/>
      </sharedItems>
    </cacheField>
    <cacheField name="Account_Type2" numFmtId="0" databaseField="0">
      <fieldGroup base="2">
        <discretePr count="4">
          <x v="1"/>
          <x v="1"/>
          <x v="0"/>
          <x v="1"/>
        </discretePr>
        <groupItems count="2">
          <s v="CreditCard"/>
          <s v="Group1"/>
        </groupItems>
      </fieldGroup>
    </cacheField>
  </cacheFields>
  <extLst>
    <ext xmlns:x14="http://schemas.microsoft.com/office/spreadsheetml/2009/9/main" uri="{725AE2AE-9491-48be-B2B4-4EB974FC3084}">
      <x14:pivotCacheDefinition pivotCacheId="125693756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23.609162615743" createdVersion="7" refreshedVersion="7" minRefreshableVersion="3" recordCount="20" xr:uid="{DAA05FAA-AF65-49A7-BF5A-4A2946628E09}">
  <cacheSource type="worksheet">
    <worksheetSource name="metrobank_branches"/>
  </cacheSource>
  <cacheFields count="8">
    <cacheField name="BranchID" numFmtId="0">
      <sharedItems count="20">
        <s v="BR001"/>
        <s v="BR002"/>
        <s v="BR003"/>
        <s v="BR004"/>
        <s v="BR005"/>
        <s v="BR006"/>
        <s v="BR007"/>
        <s v="BR008"/>
        <s v="BR009"/>
        <s v="BR010"/>
        <s v="BR011"/>
        <s v="BR012"/>
        <s v="BR013"/>
        <s v="BR014"/>
        <s v="BR015"/>
        <s v="BR016"/>
        <s v="BR017"/>
        <s v="BR018"/>
        <s v="BR019"/>
        <s v="BR020"/>
      </sharedItems>
    </cacheField>
    <cacheField name="Region" numFmtId="0">
      <sharedItems count="4">
        <s v="West"/>
        <s v="North"/>
        <s v="South"/>
        <s v="East"/>
      </sharedItems>
    </cacheField>
    <cacheField name="City" numFmtId="0">
      <sharedItems count="20">
        <s v="West Loganmouth"/>
        <s v="West Robert"/>
        <s v="North Daniel"/>
        <s v="Stevenfurt"/>
        <s v="Robertaport"/>
        <s v="Javiertown"/>
        <s v="New Adrienne"/>
        <s v="West Linda"/>
        <s v="Hurleyview"/>
        <s v="Brittanyland"/>
        <s v="South Andrew"/>
        <s v="Lisaville"/>
        <s v="Caldwellburgh"/>
        <s v="Simonland"/>
        <s v="Michaeltown"/>
        <s v="Petersonport"/>
        <s v="Lake Lynnton"/>
        <s v="Leahtown"/>
        <s v="Port Michaelhaven"/>
        <s v="Carterstad"/>
      </sharedItems>
    </cacheField>
    <cacheField name="Staff Count" numFmtId="0">
      <sharedItems containsMixedTypes="1" containsNumber="1" containsInteger="1" minValue="18" maxValue="197" count="24">
        <n v="113"/>
        <n v="85"/>
        <n v="115"/>
        <n v="162"/>
        <n v="42"/>
        <n v="197"/>
        <n v="46"/>
        <n v="101"/>
        <n v="133"/>
        <n v="52"/>
        <n v="135"/>
        <n v="18"/>
        <n v="23"/>
        <n v="140"/>
        <n v="78"/>
        <n v="193"/>
        <n v="35"/>
        <n v="136"/>
        <n v="62"/>
        <s v="Formula1" f="1"/>
        <s v="Formula2" f="1"/>
        <s v="Formula3" f="1"/>
        <s v="Formula4" f="1"/>
        <s v="Formula5" f="1"/>
      </sharedItems>
    </cacheField>
    <cacheField name="Operating_Cost" numFmtId="0">
      <sharedItems containsSemiMixedTypes="0" containsString="0" containsNumber="1" containsInteger="1" minValue="158844" maxValue="1973103"/>
    </cacheField>
    <cacheField name="Revenue" numFmtId="0">
      <sharedItems containsSemiMixedTypes="0" containsString="0" containsNumber="1" containsInteger="1" minValue="953493" maxValue="4840283"/>
    </cacheField>
    <cacheField name="Profit" numFmtId="0">
      <sharedItems containsSemiMixedTypes="0" containsString="0" containsNumber="1" containsInteger="1" minValue="-652392" maxValue="4203646" count="20">
        <n v="-652392"/>
        <n v="577892"/>
        <n v="3031719"/>
        <n v="1712177"/>
        <n v="3069907"/>
        <n v="2807139"/>
        <n v="2581859"/>
        <n v="2968460"/>
        <n v="794649"/>
        <n v="606693"/>
        <n v="443604"/>
        <n v="4203646"/>
        <n v="3378768"/>
        <n v="3026194"/>
        <n v="3559601"/>
        <n v="2895709"/>
        <n v="-533880"/>
        <n v="1132495"/>
        <n v="1143706"/>
        <n v="1506326"/>
      </sharedItems>
    </cacheField>
    <cacheField name="Revenue per Staff" numFmtId="167">
      <sharedItems containsSemiMixedTypes="0" containsString="0" containsNumber="1" minValue="7172.7823834196888" maxValue="198379.33333333334"/>
    </cacheField>
  </cacheFields>
  <calculatedItems count="5">
    <calculatedItem>
      <pivotArea cacheIndex="1" outline="0" fieldPosition="0">
        <references count="1">
          <reference field="3" count="1">
            <x v="19"/>
          </reference>
        </references>
      </pivotArea>
    </calculatedItem>
    <calculatedItem>
      <pivotArea cacheIndex="1" outline="0" fieldPosition="0">
        <references count="1">
          <reference field="3" count="1">
            <x v="20"/>
          </reference>
        </references>
      </pivotArea>
    </calculatedItem>
    <calculatedItem>
      <pivotArea cacheIndex="1" outline="0" fieldPosition="0">
        <references count="1">
          <reference field="3" count="1">
            <x v="21"/>
          </reference>
        </references>
      </pivotArea>
    </calculatedItem>
    <calculatedItem>
      <pivotArea cacheIndex="1" outline="0" fieldPosition="0">
        <references count="1">
          <reference field="3" count="1">
            <x v="22"/>
          </reference>
        </references>
      </pivotArea>
    </calculatedItem>
    <calculatedItem>
      <pivotArea cacheIndex="1" outline="0" fieldPosition="0">
        <references count="1">
          <reference field="3" count="1">
            <x v="23"/>
          </reference>
        </references>
      </pivotArea>
    </calculatedItem>
  </calculatedItems>
  <extLst>
    <ext xmlns:x14="http://schemas.microsoft.com/office/spreadsheetml/2009/9/main" uri="{725AE2AE-9491-48be-B2B4-4EB974FC3084}">
      <x14:pivotCacheDefinition pivotCacheId="15865171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s v="ACC00105"/>
    <s v="CUST0174"/>
    <x v="0"/>
    <d v="2025-06-21T00:00:00"/>
    <n v="223492"/>
    <n v="397"/>
    <n v="0"/>
    <s v="Pending"/>
    <s v="Evan Holt"/>
    <s v="Female"/>
    <n v="33"/>
    <s v="West"/>
    <s v="Retired"/>
    <n v="120732"/>
    <s v="Corporate"/>
    <d v="2019-10-29T00:00:00"/>
    <d v="2024-06-30T00:00:00"/>
    <s v="Jun"/>
    <s v="2024 Jun"/>
    <x v="0"/>
    <n v="7118"/>
    <x v="0"/>
    <x v="0"/>
    <d v="2025-09-23T00:00:00"/>
    <n v="6"/>
    <s v="Established"/>
    <s v=" Premium"/>
    <s v="Millennials"/>
    <x v="0"/>
  </r>
  <r>
    <s v="ACC00105"/>
    <s v="CUST0174"/>
    <x v="0"/>
    <d v="2025-06-21T00:00:00"/>
    <n v="223492"/>
    <n v="397"/>
    <n v="0"/>
    <s v="Pending"/>
    <s v="Evan Holt"/>
    <s v="Female"/>
    <n v="33"/>
    <s v="West"/>
    <s v="Retired"/>
    <n v="120732"/>
    <s v="Corporate"/>
    <d v="2019-10-29T00:00:00"/>
    <d v="2024-02-01T00:00:00"/>
    <s v="Feb"/>
    <s v="2024 Feb"/>
    <x v="1"/>
    <n v="8076"/>
    <x v="1"/>
    <x v="1"/>
    <d v="2025-09-23T00:00:00"/>
    <n v="6"/>
    <s v="Established"/>
    <s v=" Premium"/>
    <s v="Millennials"/>
    <x v="0"/>
  </r>
  <r>
    <s v="ACC00705"/>
    <s v="CUST0433"/>
    <x v="1"/>
    <d v="2019-02-07T00:00:00"/>
    <n v="481201"/>
    <n v="837"/>
    <n v="0"/>
    <s v="Pending"/>
    <s v="Brendan Shepard MD"/>
    <s v="Male"/>
    <n v="70"/>
    <s v="East"/>
    <s v="Banker"/>
    <n v="163660"/>
    <s v="Corporate"/>
    <d v="2019-11-05T00:00:00"/>
    <d v="2023-11-15T00:00:00"/>
    <s v="Nov"/>
    <s v="2023 Nov"/>
    <x v="2"/>
    <n v="4474"/>
    <x v="2"/>
    <x v="2"/>
    <d v="2025-09-23T00:00:00"/>
    <n v="6"/>
    <s v="Established"/>
    <s v=" Premium"/>
    <s v="Baby Boomers"/>
    <x v="0"/>
  </r>
  <r>
    <s v="ACC00705"/>
    <s v="CUST0433"/>
    <x v="1"/>
    <d v="2019-02-07T00:00:00"/>
    <n v="481201"/>
    <n v="837"/>
    <n v="0"/>
    <s v="Pending"/>
    <s v="Brendan Shepard MD"/>
    <s v="Male"/>
    <n v="70"/>
    <s v="East"/>
    <s v="Banker"/>
    <n v="163660"/>
    <s v="Corporate"/>
    <d v="2019-11-05T00:00:00"/>
    <d v="2024-08-15T00:00:00"/>
    <s v="Aug"/>
    <s v="2024 Aug"/>
    <x v="1"/>
    <n v="1175"/>
    <x v="3"/>
    <x v="3"/>
    <d v="2025-09-23T00:00:00"/>
    <n v="6"/>
    <s v="Established"/>
    <s v=" Premium"/>
    <s v="Baby Boomers"/>
    <x v="0"/>
  </r>
  <r>
    <s v="ACC00705"/>
    <s v="CUST0433"/>
    <x v="1"/>
    <d v="2019-02-07T00:00:00"/>
    <n v="481201"/>
    <n v="837"/>
    <n v="0"/>
    <s v="Pending"/>
    <s v="Brendan Shepard MD"/>
    <s v="Male"/>
    <n v="70"/>
    <s v="East"/>
    <s v="Banker"/>
    <n v="163660"/>
    <s v="Corporate"/>
    <d v="2019-11-05T00:00:00"/>
    <d v="2025-07-28T00:00:00"/>
    <s v="Jul"/>
    <s v="2025 Jul"/>
    <x v="1"/>
    <n v="6828"/>
    <x v="2"/>
    <x v="4"/>
    <d v="2025-09-23T00:00:00"/>
    <n v="6"/>
    <s v="Established"/>
    <s v=" Premium"/>
    <s v="Baby Boomers"/>
    <x v="0"/>
  </r>
  <r>
    <s v="ACC00461"/>
    <s v="CUST0001"/>
    <x v="0"/>
    <d v="2024-03-09T00:00:00"/>
    <n v="370180"/>
    <n v="344"/>
    <n v="0"/>
    <s v="Pending"/>
    <s v="Mrs. Deborah Dominguez MD"/>
    <s v="Male"/>
    <n v="38"/>
    <s v="North"/>
    <s v="Doctor"/>
    <n v="191672"/>
    <s v="Retail"/>
    <d v="2023-04-25T00:00:00"/>
    <d v="2025-04-05T00:00:00"/>
    <s v="Apr"/>
    <s v="2025 Apr"/>
    <x v="2"/>
    <n v="6358"/>
    <x v="2"/>
    <x v="0"/>
    <d v="2025-09-23T00:00:00"/>
    <n v="2"/>
    <s v="New"/>
    <s v=" Premium"/>
    <s v="Millennials"/>
    <x v="0"/>
  </r>
  <r>
    <s v="ACC00461"/>
    <s v="CUST0001"/>
    <x v="0"/>
    <d v="2024-03-09T00:00:00"/>
    <n v="370180"/>
    <n v="344"/>
    <n v="0"/>
    <s v="Pending"/>
    <s v="Mrs. Deborah Dominguez MD"/>
    <s v="Male"/>
    <n v="38"/>
    <s v="North"/>
    <s v="Doctor"/>
    <n v="191672"/>
    <s v="Retail"/>
    <d v="2023-04-25T00:00:00"/>
    <d v="2024-02-23T00:00:00"/>
    <s v="Feb"/>
    <s v="2024 Feb"/>
    <x v="1"/>
    <n v="2700"/>
    <x v="0"/>
    <x v="3"/>
    <d v="2025-09-23T00:00:00"/>
    <n v="2"/>
    <s v="New"/>
    <s v=" Premium"/>
    <s v="Millennials"/>
    <x v="0"/>
  </r>
  <r>
    <s v="ACC00330"/>
    <s v="CUST0365"/>
    <x v="2"/>
    <d v="2019-01-04T00:00:00"/>
    <n v="245144"/>
    <n v="670"/>
    <n v="0"/>
    <s v="Pending"/>
    <s v="Andrea Turner"/>
    <s v="Male"/>
    <n v="30"/>
    <s v="East"/>
    <s v="Banker"/>
    <n v="196572"/>
    <s v="Retail"/>
    <d v="2024-11-11T00:00:00"/>
    <d v="2024-07-14T00:00:00"/>
    <s v="Jul"/>
    <s v="2024 Jul"/>
    <x v="0"/>
    <n v="1455"/>
    <x v="1"/>
    <x v="5"/>
    <d v="2025-09-23T00:00:00"/>
    <n v="1"/>
    <s v="New"/>
    <s v=" Premium"/>
    <s v="Millennials"/>
    <x v="0"/>
  </r>
  <r>
    <s v="ACC00330"/>
    <s v="CUST0365"/>
    <x v="2"/>
    <d v="2019-01-04T00:00:00"/>
    <n v="245144"/>
    <n v="670"/>
    <n v="0"/>
    <s v="Pending"/>
    <s v="Andrea Turner"/>
    <s v="Male"/>
    <n v="30"/>
    <s v="East"/>
    <s v="Banker"/>
    <n v="196572"/>
    <s v="Retail"/>
    <d v="2024-11-11T00:00:00"/>
    <d v="2025-02-10T00:00:00"/>
    <s v="Feb"/>
    <s v="2025 Feb"/>
    <x v="1"/>
    <n v="5386"/>
    <x v="2"/>
    <x v="6"/>
    <d v="2025-09-23T00:00:00"/>
    <n v="1"/>
    <s v="New"/>
    <s v=" Premium"/>
    <s v="Millennials"/>
    <x v="0"/>
  </r>
  <r>
    <s v="ACC00002"/>
    <s v="CUST0319"/>
    <x v="0"/>
    <d v="2025-01-13T00:00:00"/>
    <n v="282169"/>
    <n v="405"/>
    <n v="0"/>
    <s v="Pending"/>
    <s v="Reginald Tapia"/>
    <s v="Male"/>
    <n v="57"/>
    <s v="East"/>
    <s v="Retired"/>
    <n v="122215"/>
    <s v="Private"/>
    <d v="2019-06-21T00:00:00"/>
    <d v="2024-09-19T00:00:00"/>
    <s v="Sep"/>
    <s v="2024 Sep"/>
    <x v="2"/>
    <n v="8593"/>
    <x v="2"/>
    <x v="3"/>
    <d v="2025-09-23T00:00:00"/>
    <n v="6"/>
    <s v="Established"/>
    <s v=" Premium"/>
    <s v="Gen X"/>
    <x v="0"/>
  </r>
  <r>
    <s v="ACC00002"/>
    <s v="CUST0319"/>
    <x v="0"/>
    <d v="2025-01-13T00:00:00"/>
    <n v="282169"/>
    <n v="405"/>
    <n v="0"/>
    <s v="Pending"/>
    <s v="Reginald Tapia"/>
    <s v="Male"/>
    <n v="57"/>
    <s v="East"/>
    <s v="Retired"/>
    <n v="122215"/>
    <s v="Private"/>
    <d v="2019-06-21T00:00:00"/>
    <d v="2024-09-25T00:00:00"/>
    <s v="Sep"/>
    <s v="2024 Sep"/>
    <x v="0"/>
    <n v="8096"/>
    <x v="1"/>
    <x v="6"/>
    <d v="2025-09-23T00:00:00"/>
    <n v="6"/>
    <s v="Established"/>
    <s v=" Premium"/>
    <s v="Gen X"/>
    <x v="0"/>
  </r>
  <r>
    <s v="ACC00002"/>
    <s v="CUST0319"/>
    <x v="0"/>
    <d v="2025-01-13T00:00:00"/>
    <n v="282169"/>
    <n v="405"/>
    <n v="0"/>
    <s v="Pending"/>
    <s v="Reginald Tapia"/>
    <s v="Male"/>
    <n v="57"/>
    <s v="East"/>
    <s v="Retired"/>
    <n v="122215"/>
    <s v="Private"/>
    <d v="2019-06-21T00:00:00"/>
    <d v="2023-11-17T00:00:00"/>
    <s v="Nov"/>
    <s v="2023 Nov"/>
    <x v="2"/>
    <n v="9606"/>
    <x v="3"/>
    <x v="7"/>
    <d v="2025-09-23T00:00:00"/>
    <n v="6"/>
    <s v="Established"/>
    <s v=" Premium"/>
    <s v="Gen X"/>
    <x v="0"/>
  </r>
  <r>
    <s v="ACC00439"/>
    <s v="CUST0108"/>
    <x v="1"/>
    <d v="2021-09-02T00:00:00"/>
    <n v="468758"/>
    <n v="699"/>
    <n v="0"/>
    <s v="Pending"/>
    <s v="Carmen Graham"/>
    <s v="Female"/>
    <n v="26"/>
    <s v="West"/>
    <s v="Retired"/>
    <n v="177364"/>
    <s v="Retail"/>
    <d v="2021-01-28T00:00:00"/>
    <d v="2023-11-19T00:00:00"/>
    <s v="Nov"/>
    <s v="2023 Nov"/>
    <x v="1"/>
    <n v="5847"/>
    <x v="3"/>
    <x v="4"/>
    <d v="2025-09-23T00:00:00"/>
    <n v="5"/>
    <s v="Emerging"/>
    <s v=" Premium"/>
    <s v="Gen Z"/>
    <x v="0"/>
  </r>
  <r>
    <s v="ACC00132"/>
    <s v="CUST0182"/>
    <x v="1"/>
    <d v="2018-10-30T00:00:00"/>
    <n v="123364"/>
    <n v="438"/>
    <n v="0"/>
    <s v="Rejected"/>
    <s v="Katie Padilla"/>
    <s v="Male"/>
    <n v="44"/>
    <s v="East"/>
    <s v="Banker"/>
    <n v="47082"/>
    <s v="Corporate"/>
    <d v="2025-07-05T00:00:00"/>
    <d v="2024-03-17T00:00:00"/>
    <s v="Mar"/>
    <s v="2024 Mar"/>
    <x v="3"/>
    <n v="1476"/>
    <x v="3"/>
    <x v="7"/>
    <d v="2025-09-23T00:00:00"/>
    <n v="0"/>
    <s v="New"/>
    <s v="Medium"/>
    <s v="Millennials"/>
    <x v="1"/>
  </r>
  <r>
    <s v="ACC00249"/>
    <s v="CUST0319"/>
    <x v="0"/>
    <d v="2016-10-19T00:00:00"/>
    <n v="357574"/>
    <n v="546"/>
    <n v="0"/>
    <s v="Approved"/>
    <s v="Reginald Tapia"/>
    <s v="Male"/>
    <n v="57"/>
    <s v="East"/>
    <s v="Retired"/>
    <n v="122215"/>
    <s v="Private"/>
    <d v="2019-06-21T00:00:00"/>
    <d v="2024-08-16T00:00:00"/>
    <s v="Aug"/>
    <s v="2024 Aug"/>
    <x v="3"/>
    <n v="3871"/>
    <x v="3"/>
    <x v="6"/>
    <d v="2025-09-23T00:00:00"/>
    <n v="6"/>
    <s v="Established"/>
    <s v=" Premium"/>
    <s v="Gen X"/>
    <x v="0"/>
  </r>
  <r>
    <s v="ACC00382"/>
    <s v="CUST0404"/>
    <x v="0"/>
    <d v="2019-03-08T00:00:00"/>
    <n v="454151"/>
    <n v="346"/>
    <n v="0"/>
    <s v="Pending"/>
    <s v="Jessica Lee"/>
    <s v="Male"/>
    <n v="40"/>
    <s v="South"/>
    <s v="Student"/>
    <n v="77056"/>
    <s v="Retail"/>
    <d v="2021-03-13T00:00:00"/>
    <d v="2024-11-26T00:00:00"/>
    <s v="Nov"/>
    <s v="2024 Nov"/>
    <x v="3"/>
    <n v="9978"/>
    <x v="0"/>
    <x v="0"/>
    <d v="2025-09-23T00:00:00"/>
    <n v="5"/>
    <s v="Emerging"/>
    <s v="High"/>
    <s v="Millennials"/>
    <x v="0"/>
  </r>
  <r>
    <s v="ACC00382"/>
    <s v="CUST0404"/>
    <x v="0"/>
    <d v="2019-03-08T00:00:00"/>
    <n v="454151"/>
    <n v="346"/>
    <n v="0"/>
    <s v="Pending"/>
    <s v="Jessica Lee"/>
    <s v="Male"/>
    <n v="40"/>
    <s v="South"/>
    <s v="Student"/>
    <n v="77056"/>
    <s v="Retail"/>
    <d v="2021-03-13T00:00:00"/>
    <d v="2025-04-09T00:00:00"/>
    <s v="Apr"/>
    <s v="2025 Apr"/>
    <x v="2"/>
    <n v="2790"/>
    <x v="2"/>
    <x v="3"/>
    <d v="2025-09-23T00:00:00"/>
    <n v="5"/>
    <s v="Emerging"/>
    <s v="High"/>
    <s v="Millennials"/>
    <x v="0"/>
  </r>
  <r>
    <s v="ACC00382"/>
    <s v="CUST0404"/>
    <x v="0"/>
    <d v="2019-03-08T00:00:00"/>
    <n v="454151"/>
    <n v="346"/>
    <n v="0"/>
    <s v="Pending"/>
    <s v="Jessica Lee"/>
    <s v="Male"/>
    <n v="40"/>
    <s v="South"/>
    <s v="Student"/>
    <n v="77056"/>
    <s v="Retail"/>
    <d v="2021-03-13T00:00:00"/>
    <d v="2024-07-08T00:00:00"/>
    <s v="Jul"/>
    <s v="2024 Jul"/>
    <x v="1"/>
    <n v="5786"/>
    <x v="3"/>
    <x v="3"/>
    <d v="2025-09-23T00:00:00"/>
    <n v="5"/>
    <s v="Emerging"/>
    <s v="High"/>
    <s v="Millennials"/>
    <x v="0"/>
  </r>
  <r>
    <s v="ACC00382"/>
    <s v="CUST0404"/>
    <x v="0"/>
    <d v="2019-03-08T00:00:00"/>
    <n v="454151"/>
    <n v="346"/>
    <n v="0"/>
    <s v="Pending"/>
    <s v="Jessica Lee"/>
    <s v="Male"/>
    <n v="40"/>
    <s v="South"/>
    <s v="Student"/>
    <n v="77056"/>
    <s v="Retail"/>
    <d v="2021-03-13T00:00:00"/>
    <d v="2024-09-23T00:00:00"/>
    <s v="Sep"/>
    <s v="2024 Sep"/>
    <x v="3"/>
    <n v="898"/>
    <x v="2"/>
    <x v="5"/>
    <d v="2025-09-23T00:00:00"/>
    <n v="5"/>
    <s v="Emerging"/>
    <s v="High"/>
    <s v="Millennials"/>
    <x v="0"/>
  </r>
  <r>
    <s v="ACC00225"/>
    <s v="CUST0002"/>
    <x v="2"/>
    <d v="2022-06-27T00:00:00"/>
    <n v="40142"/>
    <n v="541"/>
    <n v="0"/>
    <s v="Default"/>
    <s v="Erin Martinez"/>
    <s v="Female"/>
    <n v="49"/>
    <s v="East"/>
    <s v="Trader"/>
    <n v="186472"/>
    <s v="Corporate"/>
    <d v="2021-05-15T00:00:00"/>
    <d v="2024-01-16T00:00:00"/>
    <s v="Jan"/>
    <s v="2024 Jan"/>
    <x v="2"/>
    <n v="1254"/>
    <x v="3"/>
    <x v="8"/>
    <d v="2025-09-23T00:00:00"/>
    <n v="4"/>
    <s v="Emerging"/>
    <s v=" Premium"/>
    <s v="Gen X"/>
    <x v="2"/>
  </r>
  <r>
    <s v="ACC00138"/>
    <s v="CUST0044"/>
    <x v="2"/>
    <d v="2023-03-05T00:00:00"/>
    <n v="471797"/>
    <n v="572"/>
    <n v="0"/>
    <s v="Pending"/>
    <s v="Regina Harris"/>
    <s v="Female"/>
    <n v="53"/>
    <s v="East"/>
    <s v="Retired"/>
    <n v="175650"/>
    <s v="Retail"/>
    <d v="2021-08-19T00:00:00"/>
    <d v="2023-12-24T00:00:00"/>
    <s v="Dec"/>
    <s v="2023 Dec"/>
    <x v="3"/>
    <n v="7177"/>
    <x v="3"/>
    <x v="5"/>
    <d v="2025-09-23T00:00:00"/>
    <n v="4"/>
    <s v="Emerging"/>
    <s v=" Premium"/>
    <s v="Gen X"/>
    <x v="0"/>
  </r>
  <r>
    <s v="ACC00003"/>
    <s v="CUST0366"/>
    <x v="0"/>
    <d v="2020-01-22T00:00:00"/>
    <n v="397674"/>
    <n v="570"/>
    <n v="0"/>
    <s v="Pending"/>
    <s v="Gregory Lee"/>
    <s v="Male"/>
    <n v="45"/>
    <s v="East"/>
    <s v="Trader"/>
    <n v="36309"/>
    <s v="Retail"/>
    <d v="2019-11-04T00:00:00"/>
    <d v="2024-11-02T00:00:00"/>
    <s v="Nov"/>
    <s v="2024 Nov"/>
    <x v="1"/>
    <n v="9029"/>
    <x v="1"/>
    <x v="1"/>
    <d v="2025-09-23T00:00:00"/>
    <n v="6"/>
    <s v="Established"/>
    <s v="Medium"/>
    <s v="Gen X"/>
    <x v="0"/>
  </r>
  <r>
    <s v="ACC00003"/>
    <s v="CUST0366"/>
    <x v="0"/>
    <d v="2020-01-22T00:00:00"/>
    <n v="397674"/>
    <n v="570"/>
    <n v="0"/>
    <s v="Pending"/>
    <s v="Gregory Lee"/>
    <s v="Male"/>
    <n v="45"/>
    <s v="East"/>
    <s v="Trader"/>
    <n v="36309"/>
    <s v="Retail"/>
    <d v="2019-11-04T00:00:00"/>
    <d v="2025-05-01T00:00:00"/>
    <s v="May"/>
    <s v="2025 May"/>
    <x v="0"/>
    <n v="2428"/>
    <x v="2"/>
    <x v="7"/>
    <d v="2025-09-23T00:00:00"/>
    <n v="6"/>
    <s v="Established"/>
    <s v="Medium"/>
    <s v="Gen X"/>
    <x v="0"/>
  </r>
  <r>
    <s v="ACC00270"/>
    <s v="CUST0270"/>
    <x v="2"/>
    <d v="2018-06-24T00:00:00"/>
    <n v="495239"/>
    <n v="825"/>
    <n v="0"/>
    <s v="Pending"/>
    <s v="Sarah Taylor"/>
    <s v="Male"/>
    <n v="29"/>
    <s v="West"/>
    <s v="Student"/>
    <n v="172876"/>
    <s v="Retail"/>
    <d v="2017-01-02T00:00:00"/>
    <d v="2025-01-23T00:00:00"/>
    <s v="Jan"/>
    <s v="2025 Jan"/>
    <x v="3"/>
    <n v="9116"/>
    <x v="0"/>
    <x v="5"/>
    <d v="2025-09-23T00:00:00"/>
    <n v="9"/>
    <s v="Loyal"/>
    <s v=" Premium"/>
    <s v="Millennials"/>
    <x v="0"/>
  </r>
  <r>
    <s v="ACC00270"/>
    <s v="CUST0270"/>
    <x v="2"/>
    <d v="2018-06-24T00:00:00"/>
    <n v="495239"/>
    <n v="825"/>
    <n v="0"/>
    <s v="Pending"/>
    <s v="Sarah Taylor"/>
    <s v="Male"/>
    <n v="29"/>
    <s v="West"/>
    <s v="Student"/>
    <n v="172876"/>
    <s v="Retail"/>
    <d v="2017-01-02T00:00:00"/>
    <d v="2023-09-06T00:00:00"/>
    <s v="Sep"/>
    <s v="2023 Sep"/>
    <x v="3"/>
    <n v="7359"/>
    <x v="1"/>
    <x v="0"/>
    <d v="2025-09-23T00:00:00"/>
    <n v="9"/>
    <s v="Loyal"/>
    <s v=" Premium"/>
    <s v="Millennials"/>
    <x v="0"/>
  </r>
  <r>
    <s v="ACC00270"/>
    <s v="CUST0270"/>
    <x v="2"/>
    <d v="2018-06-24T00:00:00"/>
    <n v="495239"/>
    <n v="825"/>
    <n v="0"/>
    <s v="Pending"/>
    <s v="Sarah Taylor"/>
    <s v="Male"/>
    <n v="29"/>
    <s v="West"/>
    <s v="Student"/>
    <n v="172876"/>
    <s v="Retail"/>
    <d v="2017-01-02T00:00:00"/>
    <d v="2023-11-12T00:00:00"/>
    <s v="Nov"/>
    <s v="2023 Nov"/>
    <x v="1"/>
    <n v="9178"/>
    <x v="1"/>
    <x v="6"/>
    <d v="2025-09-23T00:00:00"/>
    <n v="9"/>
    <s v="Loyal"/>
    <s v=" Premium"/>
    <s v="Millennials"/>
    <x v="0"/>
  </r>
  <r>
    <s v="ACC00550"/>
    <s v="CUST0164"/>
    <x v="3"/>
    <d v="2021-02-01T00:00:00"/>
    <n v="33340"/>
    <n v="621"/>
    <n v="0"/>
    <s v="Pending"/>
    <s v="Hannah Brown"/>
    <s v="Female"/>
    <n v="69"/>
    <s v="East"/>
    <s v="Retired"/>
    <n v="134682"/>
    <s v="Retail"/>
    <d v="2021-03-02T00:00:00"/>
    <d v="2024-01-10T00:00:00"/>
    <s v="Jan"/>
    <s v="2024 Jan"/>
    <x v="2"/>
    <n v="8489"/>
    <x v="0"/>
    <x v="7"/>
    <d v="2025-09-23T00:00:00"/>
    <n v="5"/>
    <s v="Emerging"/>
    <s v=" Premium"/>
    <s v="Baby Boomers"/>
    <x v="2"/>
  </r>
  <r>
    <s v="ACC00550"/>
    <s v="CUST0164"/>
    <x v="3"/>
    <d v="2021-02-01T00:00:00"/>
    <n v="33340"/>
    <n v="621"/>
    <n v="0"/>
    <s v="Pending"/>
    <s v="Hannah Brown"/>
    <s v="Female"/>
    <n v="69"/>
    <s v="East"/>
    <s v="Retired"/>
    <n v="134682"/>
    <s v="Retail"/>
    <d v="2021-03-02T00:00:00"/>
    <d v="2024-11-28T00:00:00"/>
    <s v="Nov"/>
    <s v="2024 Nov"/>
    <x v="1"/>
    <n v="8824"/>
    <x v="3"/>
    <x v="2"/>
    <d v="2025-09-23T00:00:00"/>
    <n v="5"/>
    <s v="Emerging"/>
    <s v=" Premium"/>
    <s v="Baby Boomers"/>
    <x v="2"/>
  </r>
  <r>
    <s v="ACC00550"/>
    <s v="CUST0164"/>
    <x v="3"/>
    <d v="2021-02-01T00:00:00"/>
    <n v="33340"/>
    <n v="621"/>
    <n v="0"/>
    <s v="Pending"/>
    <s v="Hannah Brown"/>
    <s v="Female"/>
    <n v="69"/>
    <s v="East"/>
    <s v="Retired"/>
    <n v="134682"/>
    <s v="Retail"/>
    <d v="2021-03-02T00:00:00"/>
    <d v="2025-06-23T00:00:00"/>
    <s v="Jun"/>
    <s v="2025 Jun"/>
    <x v="1"/>
    <n v="6063"/>
    <x v="3"/>
    <x v="3"/>
    <d v="2025-09-23T00:00:00"/>
    <n v="5"/>
    <s v="Emerging"/>
    <s v=" Premium"/>
    <s v="Baby Boomers"/>
    <x v="2"/>
  </r>
  <r>
    <s v="ACC00550"/>
    <s v="CUST0164"/>
    <x v="3"/>
    <d v="2021-02-01T00:00:00"/>
    <n v="33340"/>
    <n v="621"/>
    <n v="0"/>
    <s v="Pending"/>
    <s v="Hannah Brown"/>
    <s v="Female"/>
    <n v="69"/>
    <s v="East"/>
    <s v="Retired"/>
    <n v="134682"/>
    <s v="Retail"/>
    <d v="2021-03-02T00:00:00"/>
    <d v="2025-04-25T00:00:00"/>
    <s v="Apr"/>
    <s v="2025 Apr"/>
    <x v="2"/>
    <n v="5505"/>
    <x v="1"/>
    <x v="4"/>
    <d v="2025-09-23T00:00:00"/>
    <n v="5"/>
    <s v="Emerging"/>
    <s v=" Premium"/>
    <s v="Baby Boomers"/>
    <x v="2"/>
  </r>
  <r>
    <s v="ACC00396"/>
    <s v="CUST0211"/>
    <x v="2"/>
    <d v="2024-01-29T00:00:00"/>
    <n v="232654"/>
    <n v="633"/>
    <n v="0"/>
    <s v="Pending"/>
    <s v="Ryan Mccormick"/>
    <s v="Male"/>
    <n v="34"/>
    <s v="North"/>
    <s v="Doctor"/>
    <n v="148386"/>
    <s v="Corporate"/>
    <d v="2020-02-20T00:00:00"/>
    <d v="2025-05-07T00:00:00"/>
    <s v="May"/>
    <s v="2025 May"/>
    <x v="2"/>
    <n v="4436"/>
    <x v="1"/>
    <x v="9"/>
    <d v="2025-09-23T00:00:00"/>
    <n v="6"/>
    <s v="Established"/>
    <s v=" Premium"/>
    <s v="Millennials"/>
    <x v="0"/>
  </r>
  <r>
    <s v="ACC00004"/>
    <s v="CUST0211"/>
    <x v="0"/>
    <d v="2022-10-03T00:00:00"/>
    <n v="63610"/>
    <n v="802"/>
    <n v="401875"/>
    <s v="Rejected"/>
    <s v="Ryan Mccormick"/>
    <s v="Male"/>
    <n v="34"/>
    <s v="North"/>
    <s v="Doctor"/>
    <n v="148386"/>
    <s v="Corporate"/>
    <d v="2020-02-20T00:00:00"/>
    <d v="2024-04-07T00:00:00"/>
    <s v="Apr"/>
    <s v="2024 Apr"/>
    <x v="1"/>
    <n v="5779"/>
    <x v="3"/>
    <x v="9"/>
    <d v="2025-09-23T00:00:00"/>
    <n v="6"/>
    <s v="Established"/>
    <s v=" Premium"/>
    <s v="Millennials"/>
    <x v="1"/>
  </r>
  <r>
    <s v="ACC00557"/>
    <s v="CUST0376"/>
    <x v="2"/>
    <d v="2021-11-17T00:00:00"/>
    <n v="350103"/>
    <n v="338"/>
    <n v="281601"/>
    <s v="Pending"/>
    <s v="Angela Jackson"/>
    <s v="Female"/>
    <n v="62"/>
    <s v="North"/>
    <s v="Retired"/>
    <n v="121757"/>
    <s v="Retail"/>
    <d v="2015-10-07T00:00:00"/>
    <d v="2024-11-28T00:00:00"/>
    <s v="Nov"/>
    <s v="2024 Nov"/>
    <x v="1"/>
    <n v="5942"/>
    <x v="0"/>
    <x v="4"/>
    <d v="2025-09-23T00:00:00"/>
    <n v="10"/>
    <s v="Loyal"/>
    <s v=" Premium"/>
    <s v="Baby Boomers"/>
    <x v="0"/>
  </r>
  <r>
    <s v="ACC00464"/>
    <s v="CUST0343"/>
    <x v="2"/>
    <d v="2016-12-01T00:00:00"/>
    <n v="378669"/>
    <n v="726"/>
    <n v="0"/>
    <s v="Approved"/>
    <s v="Danielle Cox"/>
    <s v="Male"/>
    <n v="48"/>
    <s v="North"/>
    <s v="Engineer"/>
    <n v="152632"/>
    <s v="Retail"/>
    <d v="2018-02-23T00:00:00"/>
    <d v="2024-08-11T00:00:00"/>
    <s v="Aug"/>
    <s v="2024 Aug"/>
    <x v="1"/>
    <n v="1188"/>
    <x v="0"/>
    <x v="8"/>
    <d v="2025-09-23T00:00:00"/>
    <n v="8"/>
    <s v="Established"/>
    <s v=" Premium"/>
    <s v="Gen X"/>
    <x v="0"/>
  </r>
  <r>
    <s v="ACC00464"/>
    <s v="CUST0343"/>
    <x v="2"/>
    <d v="2016-12-01T00:00:00"/>
    <n v="378669"/>
    <n v="726"/>
    <n v="0"/>
    <s v="Approved"/>
    <s v="Danielle Cox"/>
    <s v="Male"/>
    <n v="48"/>
    <s v="North"/>
    <s v="Engineer"/>
    <n v="152632"/>
    <s v="Retail"/>
    <d v="2018-02-23T00:00:00"/>
    <d v="2024-01-05T00:00:00"/>
    <s v="Jan"/>
    <s v="2024 Jan"/>
    <x v="0"/>
    <n v="1999"/>
    <x v="0"/>
    <x v="7"/>
    <d v="2025-09-23T00:00:00"/>
    <n v="8"/>
    <s v="Established"/>
    <s v=" Premium"/>
    <s v="Gen X"/>
    <x v="0"/>
  </r>
  <r>
    <s v="ACC00464"/>
    <s v="CUST0343"/>
    <x v="2"/>
    <d v="2016-12-01T00:00:00"/>
    <n v="378669"/>
    <n v="726"/>
    <n v="0"/>
    <s v="Approved"/>
    <s v="Danielle Cox"/>
    <s v="Male"/>
    <n v="48"/>
    <s v="North"/>
    <s v="Engineer"/>
    <n v="152632"/>
    <s v="Retail"/>
    <d v="2018-02-23T00:00:00"/>
    <d v="2025-05-07T00:00:00"/>
    <s v="May"/>
    <s v="2025 May"/>
    <x v="3"/>
    <n v="1576"/>
    <x v="0"/>
    <x v="8"/>
    <d v="2025-09-23T00:00:00"/>
    <n v="8"/>
    <s v="Established"/>
    <s v=" Premium"/>
    <s v="Gen X"/>
    <x v="0"/>
  </r>
  <r>
    <s v="ACC00464"/>
    <s v="CUST0343"/>
    <x v="2"/>
    <d v="2016-12-01T00:00:00"/>
    <n v="378669"/>
    <n v="726"/>
    <n v="0"/>
    <s v="Approved"/>
    <s v="Danielle Cox"/>
    <s v="Male"/>
    <n v="48"/>
    <s v="North"/>
    <s v="Engineer"/>
    <n v="152632"/>
    <s v="Retail"/>
    <d v="2018-02-23T00:00:00"/>
    <d v="2024-07-02T00:00:00"/>
    <s v="Jul"/>
    <s v="2024 Jul"/>
    <x v="2"/>
    <n v="6874"/>
    <x v="3"/>
    <x v="0"/>
    <d v="2025-09-23T00:00:00"/>
    <n v="8"/>
    <s v="Established"/>
    <s v=" Premium"/>
    <s v="Gen X"/>
    <x v="0"/>
  </r>
  <r>
    <s v="ACC00468"/>
    <s v="CUST0004"/>
    <x v="1"/>
    <d v="2017-05-12T00:00:00"/>
    <n v="128216"/>
    <n v="849"/>
    <n v="0"/>
    <s v="Pending"/>
    <s v="Candice Palmer"/>
    <s v="Male"/>
    <n v="50"/>
    <s v="North"/>
    <s v="Banker"/>
    <n v="142744"/>
    <s v="Retail"/>
    <d v="2021-10-25T00:00:00"/>
    <d v="2025-07-20T00:00:00"/>
    <s v="Jul"/>
    <s v="2025 Jul"/>
    <x v="1"/>
    <n v="3140"/>
    <x v="0"/>
    <x v="1"/>
    <d v="2025-09-23T00:00:00"/>
    <n v="4"/>
    <s v="Emerging"/>
    <s v=" Premium"/>
    <s v="Gen X"/>
    <x v="1"/>
  </r>
  <r>
    <s v="ACC00675"/>
    <s v="CUST0449"/>
    <x v="0"/>
    <d v="2015-12-27T00:00:00"/>
    <n v="120318"/>
    <n v="627"/>
    <n v="0"/>
    <s v="Pending"/>
    <s v="Heather Allen"/>
    <s v="Male"/>
    <n v="27"/>
    <s v="North"/>
    <s v="Banker"/>
    <n v="91635"/>
    <s v="Retail"/>
    <d v="2020-07-20T00:00:00"/>
    <d v="2023-12-13T00:00:00"/>
    <s v="Dec"/>
    <s v="2023 Dec"/>
    <x v="1"/>
    <n v="2561"/>
    <x v="2"/>
    <x v="5"/>
    <d v="2025-09-23T00:00:00"/>
    <n v="5"/>
    <s v="Emerging"/>
    <s v="High"/>
    <s v="Gen Z"/>
    <x v="1"/>
  </r>
  <r>
    <s v="ACC00450"/>
    <s v="CUST0066"/>
    <x v="0"/>
    <d v="2018-10-27T00:00:00"/>
    <n v="291207"/>
    <n v="320"/>
    <n v="0"/>
    <s v="Pending"/>
    <s v="Felicia Nelson"/>
    <s v="Female"/>
    <n v="66"/>
    <s v="West"/>
    <s v="Student"/>
    <n v="66542"/>
    <s v="Retail"/>
    <d v="2017-12-22T00:00:00"/>
    <d v="2023-09-01T00:00:00"/>
    <s v="Sep"/>
    <s v="2023 Sep"/>
    <x v="1"/>
    <n v="4380"/>
    <x v="1"/>
    <x v="3"/>
    <d v="2025-09-23T00:00:00"/>
    <n v="8"/>
    <s v="Established"/>
    <s v="High"/>
    <s v="Baby Boomers"/>
    <x v="0"/>
  </r>
  <r>
    <s v="ACC00450"/>
    <s v="CUST0066"/>
    <x v="0"/>
    <d v="2018-10-27T00:00:00"/>
    <n v="291207"/>
    <n v="320"/>
    <n v="0"/>
    <s v="Pending"/>
    <s v="Felicia Nelson"/>
    <s v="Female"/>
    <n v="66"/>
    <s v="West"/>
    <s v="Student"/>
    <n v="66542"/>
    <s v="Retail"/>
    <d v="2017-12-22T00:00:00"/>
    <d v="2023-10-11T00:00:00"/>
    <s v="Oct"/>
    <s v="2023 Oct"/>
    <x v="3"/>
    <n v="1194"/>
    <x v="3"/>
    <x v="6"/>
    <d v="2025-09-23T00:00:00"/>
    <n v="8"/>
    <s v="Established"/>
    <s v="High"/>
    <s v="Baby Boomers"/>
    <x v="0"/>
  </r>
  <r>
    <s v="ACC00224"/>
    <s v="CUST0005"/>
    <x v="1"/>
    <d v="2016-05-13T00:00:00"/>
    <n v="163202"/>
    <n v="491"/>
    <n v="0"/>
    <s v="Pending"/>
    <s v="Sandra Davis"/>
    <s v="Male"/>
    <n v="20"/>
    <s v="West"/>
    <s v="Student"/>
    <n v="109431"/>
    <s v="Corporate"/>
    <d v="2018-07-28T00:00:00"/>
    <d v="2025-03-22T00:00:00"/>
    <s v="Mar"/>
    <s v="2025 Mar"/>
    <x v="2"/>
    <n v="5804"/>
    <x v="3"/>
    <x v="8"/>
    <d v="2025-09-23T00:00:00"/>
    <n v="7"/>
    <s v="Established"/>
    <s v=" Premium"/>
    <s v="Gen Z"/>
    <x v="1"/>
  </r>
  <r>
    <s v="ACC00331"/>
    <s v="CUST0259"/>
    <x v="1"/>
    <d v="2016-02-06T00:00:00"/>
    <n v="354211"/>
    <n v="402"/>
    <n v="0"/>
    <s v="Pending"/>
    <s v="Jennifer Bell"/>
    <s v="Female"/>
    <n v="47"/>
    <s v="South"/>
    <s v="Student"/>
    <n v="180831"/>
    <s v="Retail"/>
    <d v="2020-10-11T00:00:00"/>
    <d v="2023-09-22T00:00:00"/>
    <s v="Sep"/>
    <s v="2023 Sep"/>
    <x v="0"/>
    <n v="9790"/>
    <x v="3"/>
    <x v="8"/>
    <d v="2025-09-23T00:00:00"/>
    <n v="5"/>
    <s v="Emerging"/>
    <s v=" Premium"/>
    <s v="Gen X"/>
    <x v="0"/>
  </r>
  <r>
    <s v="ACC00331"/>
    <s v="CUST0259"/>
    <x v="1"/>
    <d v="2016-02-06T00:00:00"/>
    <n v="354211"/>
    <n v="402"/>
    <n v="0"/>
    <s v="Pending"/>
    <s v="Jennifer Bell"/>
    <s v="Female"/>
    <n v="47"/>
    <s v="South"/>
    <s v="Student"/>
    <n v="180831"/>
    <s v="Retail"/>
    <d v="2020-10-11T00:00:00"/>
    <d v="2024-09-03T00:00:00"/>
    <s v="Sep"/>
    <s v="2024 Sep"/>
    <x v="3"/>
    <n v="518"/>
    <x v="1"/>
    <x v="9"/>
    <d v="2025-09-23T00:00:00"/>
    <n v="5"/>
    <s v="Emerging"/>
    <s v=" Premium"/>
    <s v="Gen X"/>
    <x v="0"/>
  </r>
  <r>
    <s v="ACC00006"/>
    <s v="CUST0152"/>
    <x v="1"/>
    <d v="2020-12-20T00:00:00"/>
    <n v="107237"/>
    <n v="331"/>
    <n v="163666"/>
    <s v="Pending"/>
    <s v="Eric Gomez"/>
    <s v="Male"/>
    <n v="38"/>
    <s v="East"/>
    <s v="Retired"/>
    <n v="177732"/>
    <s v="Corporate"/>
    <d v="2018-11-05T00:00:00"/>
    <d v="2025-01-30T00:00:00"/>
    <s v="Jan"/>
    <s v="2025 Jan"/>
    <x v="3"/>
    <n v="9427"/>
    <x v="0"/>
    <x v="9"/>
    <d v="2025-09-23T00:00:00"/>
    <n v="7"/>
    <s v="Established"/>
    <s v=" Premium"/>
    <s v="Millennials"/>
    <x v="1"/>
  </r>
  <r>
    <s v="ACC00253"/>
    <s v="CUST0391"/>
    <x v="0"/>
    <d v="2018-12-07T00:00:00"/>
    <n v="180882"/>
    <n v="410"/>
    <n v="0"/>
    <s v="Approved"/>
    <s v="Alexis Becker"/>
    <s v="Male"/>
    <n v="35"/>
    <s v="North"/>
    <s v="Retired"/>
    <n v="46017"/>
    <s v="Corporate"/>
    <d v="2017-07-15T00:00:00"/>
    <d v="2025-02-05T00:00:00"/>
    <s v="Feb"/>
    <s v="2025 Feb"/>
    <x v="1"/>
    <n v="6332"/>
    <x v="2"/>
    <x v="1"/>
    <d v="2025-09-23T00:00:00"/>
    <n v="8"/>
    <s v="Established"/>
    <s v="Medium"/>
    <s v="Millennials"/>
    <x v="1"/>
  </r>
  <r>
    <s v="ACC00253"/>
    <s v="CUST0391"/>
    <x v="0"/>
    <d v="2018-12-07T00:00:00"/>
    <n v="180882"/>
    <n v="410"/>
    <n v="0"/>
    <s v="Approved"/>
    <s v="Alexis Becker"/>
    <s v="Male"/>
    <n v="35"/>
    <s v="North"/>
    <s v="Retired"/>
    <n v="46017"/>
    <s v="Corporate"/>
    <d v="2017-07-15T00:00:00"/>
    <d v="2024-11-28T00:00:00"/>
    <s v="Nov"/>
    <s v="2024 Nov"/>
    <x v="0"/>
    <n v="2227"/>
    <x v="1"/>
    <x v="8"/>
    <d v="2025-09-23T00:00:00"/>
    <n v="8"/>
    <s v="Established"/>
    <s v="Medium"/>
    <s v="Millennials"/>
    <x v="1"/>
  </r>
  <r>
    <s v="ACC00253"/>
    <s v="CUST0391"/>
    <x v="0"/>
    <d v="2018-12-07T00:00:00"/>
    <n v="180882"/>
    <n v="410"/>
    <n v="0"/>
    <s v="Approved"/>
    <s v="Alexis Becker"/>
    <s v="Male"/>
    <n v="35"/>
    <s v="North"/>
    <s v="Retired"/>
    <n v="46017"/>
    <s v="Corporate"/>
    <d v="2017-07-15T00:00:00"/>
    <d v="2025-08-03T00:00:00"/>
    <s v="Aug"/>
    <s v="2025 Aug"/>
    <x v="0"/>
    <n v="5429"/>
    <x v="0"/>
    <x v="2"/>
    <d v="2025-09-23T00:00:00"/>
    <n v="8"/>
    <s v="Established"/>
    <s v="Medium"/>
    <s v="Millennials"/>
    <x v="1"/>
  </r>
  <r>
    <s v="ACC00253"/>
    <s v="CUST0391"/>
    <x v="0"/>
    <d v="2018-12-07T00:00:00"/>
    <n v="180882"/>
    <n v="410"/>
    <n v="0"/>
    <s v="Approved"/>
    <s v="Alexis Becker"/>
    <s v="Male"/>
    <n v="35"/>
    <s v="North"/>
    <s v="Retired"/>
    <n v="46017"/>
    <s v="Corporate"/>
    <d v="2017-07-15T00:00:00"/>
    <d v="2025-02-05T00:00:00"/>
    <s v="Feb"/>
    <s v="2025 Feb"/>
    <x v="0"/>
    <n v="60"/>
    <x v="1"/>
    <x v="9"/>
    <d v="2025-09-23T00:00:00"/>
    <n v="8"/>
    <s v="Established"/>
    <s v="Medium"/>
    <s v="Millennials"/>
    <x v="1"/>
  </r>
  <r>
    <s v="ACC00112"/>
    <s v="CUST0152"/>
    <x v="2"/>
    <d v="2017-12-08T00:00:00"/>
    <n v="375197"/>
    <n v="567"/>
    <n v="0"/>
    <s v="Pending"/>
    <s v="Eric Gomez"/>
    <s v="Male"/>
    <n v="38"/>
    <s v="East"/>
    <s v="Retired"/>
    <n v="177732"/>
    <s v="Corporate"/>
    <d v="2018-11-05T00:00:00"/>
    <d v="2025-04-21T00:00:00"/>
    <s v="Apr"/>
    <s v="2025 Apr"/>
    <x v="1"/>
    <n v="9829"/>
    <x v="1"/>
    <x v="7"/>
    <d v="2025-09-23T00:00:00"/>
    <n v="7"/>
    <s v="Established"/>
    <s v=" Premium"/>
    <s v="Millennials"/>
    <x v="0"/>
  </r>
  <r>
    <s v="ACC00681"/>
    <s v="CUST0424"/>
    <x v="0"/>
    <d v="2016-03-31T00:00:00"/>
    <n v="213456"/>
    <n v="658"/>
    <n v="0"/>
    <s v="Default"/>
    <s v="Matthew Martinez"/>
    <s v="Male"/>
    <n v="45"/>
    <s v="South"/>
    <s v="Doctor"/>
    <n v="121520"/>
    <s v="Corporate"/>
    <d v="2020-10-07T00:00:00"/>
    <d v="2024-02-28T00:00:00"/>
    <s v="Feb"/>
    <s v="2024 Feb"/>
    <x v="3"/>
    <n v="9977"/>
    <x v="2"/>
    <x v="7"/>
    <d v="2025-09-23T00:00:00"/>
    <n v="5"/>
    <s v="Emerging"/>
    <s v=" Premium"/>
    <s v="Gen X"/>
    <x v="0"/>
  </r>
  <r>
    <s v="ACC00681"/>
    <s v="CUST0424"/>
    <x v="0"/>
    <d v="2016-03-31T00:00:00"/>
    <n v="213456"/>
    <n v="658"/>
    <n v="0"/>
    <s v="Default"/>
    <s v="Matthew Martinez"/>
    <s v="Male"/>
    <n v="45"/>
    <s v="South"/>
    <s v="Doctor"/>
    <n v="121520"/>
    <s v="Corporate"/>
    <d v="2020-10-07T00:00:00"/>
    <d v="2024-12-31T00:00:00"/>
    <s v="Dec"/>
    <s v="2024 Dec"/>
    <x v="1"/>
    <n v="2307"/>
    <x v="3"/>
    <x v="7"/>
    <d v="2025-09-23T00:00:00"/>
    <n v="5"/>
    <s v="Emerging"/>
    <s v=" Premium"/>
    <s v="Gen X"/>
    <x v="0"/>
  </r>
  <r>
    <s v="ACC00204"/>
    <s v="CUST0152"/>
    <x v="1"/>
    <d v="2024-11-06T00:00:00"/>
    <n v="333840"/>
    <n v="428"/>
    <n v="0"/>
    <s v="Pending"/>
    <s v="Eric Gomez"/>
    <s v="Male"/>
    <n v="38"/>
    <s v="East"/>
    <s v="Retired"/>
    <n v="177732"/>
    <s v="Corporate"/>
    <d v="2018-11-05T00:00:00"/>
    <d v="2024-11-10T00:00:00"/>
    <s v="Nov"/>
    <s v="2024 Nov"/>
    <x v="3"/>
    <n v="3201"/>
    <x v="2"/>
    <x v="2"/>
    <d v="2025-09-23T00:00:00"/>
    <n v="7"/>
    <s v="Established"/>
    <s v=" Premium"/>
    <s v="Millennials"/>
    <x v="0"/>
  </r>
  <r>
    <s v="ACC00204"/>
    <s v="CUST0152"/>
    <x v="1"/>
    <d v="2024-11-06T00:00:00"/>
    <n v="333840"/>
    <n v="428"/>
    <n v="0"/>
    <s v="Pending"/>
    <s v="Eric Gomez"/>
    <s v="Male"/>
    <n v="38"/>
    <s v="East"/>
    <s v="Retired"/>
    <n v="177732"/>
    <s v="Corporate"/>
    <d v="2018-11-05T00:00:00"/>
    <d v="2023-11-13T00:00:00"/>
    <s v="Nov"/>
    <s v="2023 Nov"/>
    <x v="1"/>
    <n v="8451"/>
    <x v="2"/>
    <x v="0"/>
    <d v="2025-09-23T00:00:00"/>
    <n v="7"/>
    <s v="Established"/>
    <s v=" Premium"/>
    <s v="Millennials"/>
    <x v="0"/>
  </r>
  <r>
    <s v="ACC00285"/>
    <s v="CUST0456"/>
    <x v="0"/>
    <d v="2021-08-16T00:00:00"/>
    <n v="441153"/>
    <n v="689"/>
    <n v="34992"/>
    <s v="Pending"/>
    <s v="Michael Kramer"/>
    <s v="Male"/>
    <n v="73"/>
    <s v="East"/>
    <s v="Teacher"/>
    <n v="46155"/>
    <s v="Retail"/>
    <d v="2016-01-17T00:00:00"/>
    <d v="2024-03-25T00:00:00"/>
    <s v="Mar"/>
    <s v="2024 Mar"/>
    <x v="3"/>
    <n v="4872"/>
    <x v="1"/>
    <x v="5"/>
    <d v="2025-09-23T00:00:00"/>
    <n v="10"/>
    <s v="Loyal"/>
    <s v="Medium"/>
    <s v="Baby Boomers"/>
    <x v="0"/>
  </r>
  <r>
    <s v="ACC00007"/>
    <s v="CUST0109"/>
    <x v="2"/>
    <d v="2020-11-25T00:00:00"/>
    <n v="477177"/>
    <n v="692"/>
    <n v="120819"/>
    <s v="Pending"/>
    <s v="Emily Scott"/>
    <s v="Female"/>
    <n v="29"/>
    <s v="North"/>
    <s v="Engineer"/>
    <n v="131785"/>
    <s v="Corporate"/>
    <d v="2020-09-03T00:00:00"/>
    <d v="2023-11-15T00:00:00"/>
    <s v="Nov"/>
    <s v="2023 Nov"/>
    <x v="3"/>
    <n v="1171"/>
    <x v="3"/>
    <x v="7"/>
    <d v="2025-09-23T00:00:00"/>
    <n v="5"/>
    <s v="Emerging"/>
    <s v=" Premium"/>
    <s v="Millennials"/>
    <x v="0"/>
  </r>
  <r>
    <s v="ACC00274"/>
    <s v="CUST0168"/>
    <x v="1"/>
    <d v="2017-08-04T00:00:00"/>
    <n v="355054"/>
    <n v="808"/>
    <n v="0"/>
    <s v="Pending"/>
    <s v="Whitney Hampton"/>
    <s v="Male"/>
    <n v="49"/>
    <s v="South"/>
    <s v="Retired"/>
    <n v="135374"/>
    <s v="Retail"/>
    <d v="2019-11-17T00:00:00"/>
    <d v="2024-10-06T00:00:00"/>
    <s v="Oct"/>
    <s v="2024 Oct"/>
    <x v="3"/>
    <n v="9189"/>
    <x v="1"/>
    <x v="3"/>
    <d v="2025-09-23T00:00:00"/>
    <n v="6"/>
    <s v="Established"/>
    <s v=" Premium"/>
    <s v="Gen X"/>
    <x v="0"/>
  </r>
  <r>
    <s v="ACC00274"/>
    <s v="CUST0168"/>
    <x v="1"/>
    <d v="2017-08-04T00:00:00"/>
    <n v="355054"/>
    <n v="808"/>
    <n v="0"/>
    <s v="Pending"/>
    <s v="Whitney Hampton"/>
    <s v="Male"/>
    <n v="49"/>
    <s v="South"/>
    <s v="Retired"/>
    <n v="135374"/>
    <s v="Retail"/>
    <d v="2019-11-17T00:00:00"/>
    <d v="2024-04-02T00:00:00"/>
    <s v="Apr"/>
    <s v="2024 Apr"/>
    <x v="1"/>
    <n v="7087"/>
    <x v="0"/>
    <x v="3"/>
    <d v="2025-09-23T00:00:00"/>
    <n v="6"/>
    <s v="Established"/>
    <s v=" Premium"/>
    <s v="Gen X"/>
    <x v="0"/>
  </r>
  <r>
    <s v="ACC00362"/>
    <s v="CUST0109"/>
    <x v="2"/>
    <d v="2020-02-08T00:00:00"/>
    <n v="207574"/>
    <n v="803"/>
    <n v="0"/>
    <s v="Pending"/>
    <s v="Emily Scott"/>
    <s v="Female"/>
    <n v="29"/>
    <s v="North"/>
    <s v="Engineer"/>
    <n v="131785"/>
    <s v="Corporate"/>
    <d v="2020-09-03T00:00:00"/>
    <d v="2024-03-06T00:00:00"/>
    <s v="Mar"/>
    <s v="2024 Mar"/>
    <x v="0"/>
    <n v="3253"/>
    <x v="1"/>
    <x v="3"/>
    <d v="2025-09-23T00:00:00"/>
    <n v="5"/>
    <s v="Emerging"/>
    <s v=" Premium"/>
    <s v="Millennials"/>
    <x v="0"/>
  </r>
  <r>
    <s v="ACC00020"/>
    <s v="CUST0350"/>
    <x v="1"/>
    <d v="2018-08-23T00:00:00"/>
    <n v="272895"/>
    <n v="317"/>
    <n v="0"/>
    <s v="Pending"/>
    <s v="Brandon Fox DDS"/>
    <s v="Male"/>
    <n v="43"/>
    <s v="South"/>
    <s v="Teacher"/>
    <n v="90316"/>
    <s v="Corporate"/>
    <d v="2022-12-31T00:00:00"/>
    <d v="2023-09-28T00:00:00"/>
    <s v="Sep"/>
    <s v="2023 Sep"/>
    <x v="0"/>
    <n v="5865"/>
    <x v="2"/>
    <x v="1"/>
    <d v="2025-09-23T00:00:00"/>
    <n v="3"/>
    <s v="Emerging"/>
    <s v="High"/>
    <s v="Millennials"/>
    <x v="0"/>
  </r>
  <r>
    <s v="ACC00020"/>
    <s v="CUST0350"/>
    <x v="1"/>
    <d v="2018-08-23T00:00:00"/>
    <n v="272895"/>
    <n v="317"/>
    <n v="0"/>
    <s v="Pending"/>
    <s v="Brandon Fox DDS"/>
    <s v="Male"/>
    <n v="43"/>
    <s v="South"/>
    <s v="Teacher"/>
    <n v="90316"/>
    <s v="Corporate"/>
    <d v="2022-12-31T00:00:00"/>
    <d v="2024-09-30T00:00:00"/>
    <s v="Sep"/>
    <s v="2024 Sep"/>
    <x v="2"/>
    <n v="733"/>
    <x v="1"/>
    <x v="9"/>
    <d v="2025-09-23T00:00:00"/>
    <n v="3"/>
    <s v="Emerging"/>
    <s v="High"/>
    <s v="Millennials"/>
    <x v="0"/>
  </r>
  <r>
    <s v="ACC00239"/>
    <s v="CUST0344"/>
    <x v="1"/>
    <d v="2020-09-08T00:00:00"/>
    <n v="384092"/>
    <n v="496"/>
    <n v="92508"/>
    <s v="Pending"/>
    <s v="Christian Mendez"/>
    <s v="Female"/>
    <n v="36"/>
    <s v="East"/>
    <s v="Engineer"/>
    <n v="99148"/>
    <s v="Private"/>
    <d v="2017-11-13T00:00:00"/>
    <d v="2025-03-12T00:00:00"/>
    <s v="Mar"/>
    <s v="2025 Mar"/>
    <x v="1"/>
    <n v="1213"/>
    <x v="1"/>
    <x v="8"/>
    <d v="2025-09-23T00:00:00"/>
    <n v="8"/>
    <s v="Established"/>
    <s v="High"/>
    <s v="Millennials"/>
    <x v="0"/>
  </r>
  <r>
    <s v="ACC00239"/>
    <s v="CUST0344"/>
    <x v="1"/>
    <d v="2020-09-08T00:00:00"/>
    <n v="384092"/>
    <n v="496"/>
    <n v="92508"/>
    <s v="Pending"/>
    <s v="Christian Mendez"/>
    <s v="Female"/>
    <n v="36"/>
    <s v="East"/>
    <s v="Engineer"/>
    <n v="99148"/>
    <s v="Private"/>
    <d v="2017-11-13T00:00:00"/>
    <d v="2024-09-13T00:00:00"/>
    <s v="Sep"/>
    <s v="2024 Sep"/>
    <x v="3"/>
    <n v="2949"/>
    <x v="2"/>
    <x v="3"/>
    <d v="2025-09-23T00:00:00"/>
    <n v="8"/>
    <s v="Established"/>
    <s v="High"/>
    <s v="Millennials"/>
    <x v="0"/>
  </r>
  <r>
    <s v="ACC00238"/>
    <s v="CUST0076"/>
    <x v="1"/>
    <d v="2015-12-15T00:00:00"/>
    <n v="249664"/>
    <n v="536"/>
    <n v="0"/>
    <s v="Pending"/>
    <s v="Pamela Johnson"/>
    <s v="Female"/>
    <n v="70"/>
    <s v="West"/>
    <s v="Trader"/>
    <n v="172826"/>
    <s v="Retail"/>
    <d v="2017-07-01T00:00:00"/>
    <d v="2023-12-10T00:00:00"/>
    <s v="Dec"/>
    <s v="2023 Dec"/>
    <x v="2"/>
    <n v="4207"/>
    <x v="0"/>
    <x v="5"/>
    <d v="2025-09-23T00:00:00"/>
    <n v="8"/>
    <s v="Established"/>
    <s v=" Premium"/>
    <s v="Baby Boomers"/>
    <x v="0"/>
  </r>
  <r>
    <s v="ACC00418"/>
    <s v="CUST0248"/>
    <x v="2"/>
    <d v="2024-10-08T00:00:00"/>
    <n v="93405"/>
    <n v="730"/>
    <n v="0"/>
    <s v="Pending"/>
    <s v="Andre Bridges"/>
    <s v="Male"/>
    <n v="40"/>
    <s v="North"/>
    <s v="Doctor"/>
    <n v="99083"/>
    <s v="Corporate"/>
    <d v="2023-09-10T00:00:00"/>
    <d v="2025-08-08T00:00:00"/>
    <s v="Aug"/>
    <s v="2025 Aug"/>
    <x v="3"/>
    <n v="6396"/>
    <x v="0"/>
    <x v="2"/>
    <d v="2025-09-23T00:00:00"/>
    <n v="2"/>
    <s v="New"/>
    <s v="High"/>
    <s v="Millennials"/>
    <x v="1"/>
  </r>
  <r>
    <s v="ACC00418"/>
    <s v="CUST0248"/>
    <x v="2"/>
    <d v="2024-10-08T00:00:00"/>
    <n v="93405"/>
    <n v="730"/>
    <n v="0"/>
    <s v="Pending"/>
    <s v="Andre Bridges"/>
    <s v="Male"/>
    <n v="40"/>
    <s v="North"/>
    <s v="Doctor"/>
    <n v="99083"/>
    <s v="Corporate"/>
    <d v="2023-09-10T00:00:00"/>
    <d v="2024-11-25T00:00:00"/>
    <s v="Nov"/>
    <s v="2024 Nov"/>
    <x v="2"/>
    <n v="3475"/>
    <x v="0"/>
    <x v="8"/>
    <d v="2025-09-23T00:00:00"/>
    <n v="2"/>
    <s v="New"/>
    <s v="High"/>
    <s v="Millennials"/>
    <x v="1"/>
  </r>
  <r>
    <s v="ACC00411"/>
    <s v="CUST0076"/>
    <x v="1"/>
    <d v="2021-03-12T00:00:00"/>
    <n v="112701"/>
    <n v="540"/>
    <n v="0"/>
    <s v="Pending"/>
    <s v="Pamela Johnson"/>
    <s v="Female"/>
    <n v="70"/>
    <s v="West"/>
    <s v="Trader"/>
    <n v="172826"/>
    <s v="Retail"/>
    <d v="2017-07-01T00:00:00"/>
    <d v="2023-12-18T00:00:00"/>
    <s v="Dec"/>
    <s v="2023 Dec"/>
    <x v="0"/>
    <n v="122"/>
    <x v="2"/>
    <x v="4"/>
    <d v="2025-09-23T00:00:00"/>
    <n v="8"/>
    <s v="Established"/>
    <s v=" Premium"/>
    <s v="Baby Boomers"/>
    <x v="1"/>
  </r>
  <r>
    <s v="ACC00310"/>
    <s v="CUST0485"/>
    <x v="0"/>
    <d v="2017-12-08T00:00:00"/>
    <n v="486521"/>
    <n v="654"/>
    <n v="0"/>
    <s v="Approved"/>
    <s v="Christopher Hart"/>
    <s v="Male"/>
    <n v="22"/>
    <s v="South"/>
    <s v="Engineer"/>
    <n v="81212"/>
    <s v="Corporate"/>
    <d v="2018-09-03T00:00:00"/>
    <d v="2025-04-12T00:00:00"/>
    <s v="Apr"/>
    <s v="2025 Apr"/>
    <x v="3"/>
    <n v="1129"/>
    <x v="1"/>
    <x v="8"/>
    <d v="2025-09-23T00:00:00"/>
    <n v="7"/>
    <s v="Established"/>
    <s v="High"/>
    <s v="Gen Z"/>
    <x v="0"/>
  </r>
  <r>
    <s v="ACC00310"/>
    <s v="CUST0485"/>
    <x v="0"/>
    <d v="2017-12-08T00:00:00"/>
    <n v="486521"/>
    <n v="654"/>
    <n v="0"/>
    <s v="Approved"/>
    <s v="Christopher Hart"/>
    <s v="Male"/>
    <n v="22"/>
    <s v="South"/>
    <s v="Engineer"/>
    <n v="81212"/>
    <s v="Corporate"/>
    <d v="2018-09-03T00:00:00"/>
    <d v="2024-04-19T00:00:00"/>
    <s v="Apr"/>
    <s v="2024 Apr"/>
    <x v="0"/>
    <n v="3366"/>
    <x v="2"/>
    <x v="6"/>
    <d v="2025-09-23T00:00:00"/>
    <n v="7"/>
    <s v="Established"/>
    <s v="High"/>
    <s v="Gen Z"/>
    <x v="0"/>
  </r>
  <r>
    <s v="ACC00031"/>
    <s v="CUST0251"/>
    <x v="0"/>
    <d v="2020-09-18T00:00:00"/>
    <n v="29493"/>
    <n v="431"/>
    <n v="0"/>
    <s v="Pending"/>
    <s v="Danny Scott"/>
    <s v="Female"/>
    <n v="29"/>
    <s v="North"/>
    <s v="Teacher"/>
    <n v="124101"/>
    <s v="Corporate"/>
    <d v="2024-05-10T00:00:00"/>
    <d v="2023-09-01T00:00:00"/>
    <s v="Sep"/>
    <s v="2023 Sep"/>
    <x v="3"/>
    <n v="8398"/>
    <x v="0"/>
    <x v="2"/>
    <d v="2025-09-23T00:00:00"/>
    <n v="1"/>
    <s v="New"/>
    <s v=" Premium"/>
    <s v="Millennials"/>
    <x v="2"/>
  </r>
  <r>
    <s v="ACC00031"/>
    <s v="CUST0251"/>
    <x v="0"/>
    <d v="2020-09-18T00:00:00"/>
    <n v="29493"/>
    <n v="431"/>
    <n v="0"/>
    <s v="Pending"/>
    <s v="Danny Scott"/>
    <s v="Female"/>
    <n v="29"/>
    <s v="North"/>
    <s v="Teacher"/>
    <n v="124101"/>
    <s v="Corporate"/>
    <d v="2024-05-10T00:00:00"/>
    <d v="2023-09-26T00:00:00"/>
    <s v="Sep"/>
    <s v="2023 Sep"/>
    <x v="2"/>
    <n v="2685"/>
    <x v="1"/>
    <x v="0"/>
    <d v="2025-09-23T00:00:00"/>
    <n v="1"/>
    <s v="New"/>
    <s v=" Premium"/>
    <s v="Millennials"/>
    <x v="2"/>
  </r>
  <r>
    <s v="ACC00104"/>
    <s v="CUST0182"/>
    <x v="1"/>
    <d v="2022-09-30T00:00:00"/>
    <n v="223861"/>
    <n v="343"/>
    <n v="0"/>
    <s v="Pending"/>
    <s v="Katie Padilla"/>
    <s v="Male"/>
    <n v="44"/>
    <s v="East"/>
    <s v="Banker"/>
    <n v="47082"/>
    <s v="Corporate"/>
    <d v="2025-07-05T00:00:00"/>
    <d v="2024-02-05T00:00:00"/>
    <s v="Feb"/>
    <s v="2024 Feb"/>
    <x v="2"/>
    <n v="3985"/>
    <x v="2"/>
    <x v="3"/>
    <d v="2025-09-23T00:00:00"/>
    <n v="0"/>
    <s v="New"/>
    <s v="Medium"/>
    <s v="Millennials"/>
    <x v="0"/>
  </r>
  <r>
    <s v="ACC00104"/>
    <s v="CUST0182"/>
    <x v="1"/>
    <d v="2022-09-30T00:00:00"/>
    <n v="223861"/>
    <n v="343"/>
    <n v="0"/>
    <s v="Pending"/>
    <s v="Katie Padilla"/>
    <s v="Male"/>
    <n v="44"/>
    <s v="East"/>
    <s v="Banker"/>
    <n v="47082"/>
    <s v="Corporate"/>
    <d v="2025-07-05T00:00:00"/>
    <d v="2023-11-13T00:00:00"/>
    <s v="Nov"/>
    <s v="2023 Nov"/>
    <x v="2"/>
    <n v="7750"/>
    <x v="3"/>
    <x v="0"/>
    <d v="2025-09-23T00:00:00"/>
    <n v="0"/>
    <s v="New"/>
    <s v="Medium"/>
    <s v="Millennials"/>
    <x v="0"/>
  </r>
  <r>
    <s v="ACC00009"/>
    <s v="CUST0030"/>
    <x v="2"/>
    <d v="2015-12-02T00:00:00"/>
    <n v="174499"/>
    <n v="517"/>
    <n v="0"/>
    <s v="Pending"/>
    <s v="Angela Robinson"/>
    <s v="Female"/>
    <n v="71"/>
    <s v="South"/>
    <s v="Student"/>
    <n v="165271"/>
    <s v="Retail"/>
    <d v="2020-10-05T00:00:00"/>
    <d v="2024-05-21T00:00:00"/>
    <s v="May"/>
    <s v="2024 May"/>
    <x v="3"/>
    <n v="1233"/>
    <x v="0"/>
    <x v="3"/>
    <d v="2025-09-23T00:00:00"/>
    <n v="5"/>
    <s v="Emerging"/>
    <s v=" Premium"/>
    <s v="Baby Boomers"/>
    <x v="1"/>
  </r>
  <r>
    <s v="ACC00682"/>
    <s v="CUST0142"/>
    <x v="2"/>
    <d v="2022-01-19T00:00:00"/>
    <n v="308974"/>
    <n v="616"/>
    <n v="0"/>
    <s v="Pending"/>
    <s v="Charles Chapman"/>
    <s v="Male"/>
    <n v="66"/>
    <s v="North"/>
    <s v="Retired"/>
    <n v="83852"/>
    <s v="Retail"/>
    <d v="2024-09-25T00:00:00"/>
    <d v="2024-02-06T00:00:00"/>
    <s v="Feb"/>
    <s v="2024 Feb"/>
    <x v="1"/>
    <n v="8727"/>
    <x v="2"/>
    <x v="5"/>
    <d v="2025-09-23T00:00:00"/>
    <n v="1"/>
    <s v="New"/>
    <s v="High"/>
    <s v="Baby Boomers"/>
    <x v="0"/>
  </r>
  <r>
    <s v="ACC00010"/>
    <s v="CUST0314"/>
    <x v="3"/>
    <d v="2024-07-20T00:00:00"/>
    <n v="487025"/>
    <n v="381"/>
    <n v="0"/>
    <s v="Pending"/>
    <s v="Kenneth Vasquez"/>
    <s v="Male"/>
    <n v="34"/>
    <s v="West"/>
    <s v="Doctor"/>
    <n v="145150"/>
    <s v="Retail"/>
    <d v="2022-06-02T00:00:00"/>
    <d v="2024-06-03T00:00:00"/>
    <s v="Jun"/>
    <s v="2024 Jun"/>
    <x v="2"/>
    <n v="8717"/>
    <x v="2"/>
    <x v="9"/>
    <d v="2025-09-23T00:00:00"/>
    <n v="3"/>
    <s v="Emerging"/>
    <s v=" Premium"/>
    <s v="Millennials"/>
    <x v="0"/>
  </r>
  <r>
    <s v="ACC00010"/>
    <s v="CUST0314"/>
    <x v="3"/>
    <d v="2024-07-20T00:00:00"/>
    <n v="487025"/>
    <n v="381"/>
    <n v="0"/>
    <s v="Pending"/>
    <s v="Kenneth Vasquez"/>
    <s v="Male"/>
    <n v="34"/>
    <s v="West"/>
    <s v="Doctor"/>
    <n v="145150"/>
    <s v="Retail"/>
    <d v="2022-06-02T00:00:00"/>
    <d v="2025-06-20T00:00:00"/>
    <s v="Jun"/>
    <s v="2025 Jun"/>
    <x v="2"/>
    <n v="2412"/>
    <x v="1"/>
    <x v="0"/>
    <d v="2025-09-23T00:00:00"/>
    <n v="3"/>
    <s v="Emerging"/>
    <s v=" Premium"/>
    <s v="Millennials"/>
    <x v="0"/>
  </r>
  <r>
    <s v="ACC00186"/>
    <s v="CUST0403"/>
    <x v="0"/>
    <d v="2017-08-01T00:00:00"/>
    <n v="233612"/>
    <n v="494"/>
    <n v="338245"/>
    <s v="Default"/>
    <s v="Amy Moreno"/>
    <s v="Male"/>
    <n v="33"/>
    <s v="North"/>
    <s v="Banker"/>
    <n v="104878"/>
    <s v="Retail"/>
    <d v="2019-02-27T00:00:00"/>
    <d v="2023-12-06T00:00:00"/>
    <s v="Dec"/>
    <s v="2023 Dec"/>
    <x v="1"/>
    <n v="9612"/>
    <x v="3"/>
    <x v="2"/>
    <d v="2025-09-23T00:00:00"/>
    <n v="7"/>
    <s v="Established"/>
    <s v=" Premium"/>
    <s v="Millennials"/>
    <x v="0"/>
  </r>
  <r>
    <s v="ACC00186"/>
    <s v="CUST0403"/>
    <x v="0"/>
    <d v="2017-08-01T00:00:00"/>
    <n v="233612"/>
    <n v="494"/>
    <n v="338245"/>
    <s v="Default"/>
    <s v="Amy Moreno"/>
    <s v="Male"/>
    <n v="33"/>
    <s v="North"/>
    <s v="Banker"/>
    <n v="104878"/>
    <s v="Retail"/>
    <d v="2019-02-27T00:00:00"/>
    <d v="2024-12-22T00:00:00"/>
    <s v="Dec"/>
    <s v="2024 Dec"/>
    <x v="0"/>
    <n v="6002"/>
    <x v="0"/>
    <x v="0"/>
    <d v="2025-09-23T00:00:00"/>
    <n v="7"/>
    <s v="Established"/>
    <s v=" Premium"/>
    <s v="Millennials"/>
    <x v="0"/>
  </r>
  <r>
    <s v="ACC00176"/>
    <s v="CUST0314"/>
    <x v="0"/>
    <d v="2021-07-06T00:00:00"/>
    <n v="36320"/>
    <n v="810"/>
    <n v="0"/>
    <s v="Default"/>
    <s v="Kenneth Vasquez"/>
    <s v="Male"/>
    <n v="34"/>
    <s v="West"/>
    <s v="Doctor"/>
    <n v="145150"/>
    <s v="Retail"/>
    <d v="2022-06-02T00:00:00"/>
    <d v="2025-02-22T00:00:00"/>
    <s v="Feb"/>
    <s v="2025 Feb"/>
    <x v="1"/>
    <n v="59"/>
    <x v="1"/>
    <x v="2"/>
    <d v="2025-09-23T00:00:00"/>
    <n v="3"/>
    <s v="Emerging"/>
    <s v=" Premium"/>
    <s v="Millennials"/>
    <x v="2"/>
  </r>
  <r>
    <s v="ACC00128"/>
    <s v="CUST0120"/>
    <x v="2"/>
    <d v="2021-09-17T00:00:00"/>
    <n v="109814"/>
    <n v="798"/>
    <n v="0"/>
    <s v="Pending"/>
    <s v="Sherri Webb"/>
    <s v="Male"/>
    <n v="62"/>
    <s v="East"/>
    <s v="Banker"/>
    <n v="67638"/>
    <s v="Retail"/>
    <d v="2019-03-31T00:00:00"/>
    <d v="2024-12-30T00:00:00"/>
    <s v="Dec"/>
    <s v="2024 Dec"/>
    <x v="0"/>
    <n v="1302"/>
    <x v="1"/>
    <x v="7"/>
    <d v="2025-09-23T00:00:00"/>
    <n v="6"/>
    <s v="Established"/>
    <s v="High"/>
    <s v="Baby Boomers"/>
    <x v="1"/>
  </r>
  <r>
    <s v="ACC00210"/>
    <s v="CUST0043"/>
    <x v="0"/>
    <d v="2020-05-11T00:00:00"/>
    <n v="277954"/>
    <n v="745"/>
    <n v="0"/>
    <s v="Pending"/>
    <s v="Stephanie Ashley"/>
    <s v="Female"/>
    <n v="74"/>
    <s v="East"/>
    <s v="Engineer"/>
    <n v="132855"/>
    <s v="Corporate"/>
    <d v="2022-07-10T00:00:00"/>
    <d v="2024-05-25T00:00:00"/>
    <s v="May"/>
    <s v="2024 May"/>
    <x v="2"/>
    <n v="9396"/>
    <x v="2"/>
    <x v="3"/>
    <d v="2025-09-23T00:00:00"/>
    <n v="3"/>
    <s v="Emerging"/>
    <s v=" Premium"/>
    <s v="Baby Boomers"/>
    <x v="0"/>
  </r>
  <r>
    <s v="ACC00210"/>
    <s v="CUST0043"/>
    <x v="0"/>
    <d v="2020-05-11T00:00:00"/>
    <n v="277954"/>
    <n v="745"/>
    <n v="0"/>
    <s v="Pending"/>
    <s v="Stephanie Ashley"/>
    <s v="Female"/>
    <n v="74"/>
    <s v="East"/>
    <s v="Engineer"/>
    <n v="132855"/>
    <s v="Corporate"/>
    <d v="2022-07-10T00:00:00"/>
    <d v="2024-02-16T00:00:00"/>
    <s v="Feb"/>
    <s v="2024 Feb"/>
    <x v="3"/>
    <n v="5912"/>
    <x v="3"/>
    <x v="8"/>
    <d v="2025-09-23T00:00:00"/>
    <n v="3"/>
    <s v="Emerging"/>
    <s v=" Premium"/>
    <s v="Baby Boomers"/>
    <x v="0"/>
  </r>
  <r>
    <s v="ACC00210"/>
    <s v="CUST0043"/>
    <x v="0"/>
    <d v="2020-05-11T00:00:00"/>
    <n v="277954"/>
    <n v="745"/>
    <n v="0"/>
    <s v="Pending"/>
    <s v="Stephanie Ashley"/>
    <s v="Female"/>
    <n v="74"/>
    <s v="East"/>
    <s v="Engineer"/>
    <n v="132855"/>
    <s v="Corporate"/>
    <d v="2022-07-10T00:00:00"/>
    <d v="2024-03-07T00:00:00"/>
    <s v="Mar"/>
    <s v="2024 Mar"/>
    <x v="2"/>
    <n v="4543"/>
    <x v="3"/>
    <x v="3"/>
    <d v="2025-09-23T00:00:00"/>
    <n v="3"/>
    <s v="Emerging"/>
    <s v=" Premium"/>
    <s v="Baby Boomers"/>
    <x v="0"/>
  </r>
  <r>
    <s v="ACC00011"/>
    <s v="CUST0486"/>
    <x v="2"/>
    <d v="2024-02-29T00:00:00"/>
    <n v="130299"/>
    <n v="500"/>
    <n v="0"/>
    <s v="Pending"/>
    <s v="Ronald Craig"/>
    <s v="Female"/>
    <n v="55"/>
    <s v="East"/>
    <s v="Retired"/>
    <n v="166470"/>
    <s v="Retail"/>
    <d v="2024-11-25T00:00:00"/>
    <d v="2025-07-26T00:00:00"/>
    <s v="Jul"/>
    <s v="2025 Jul"/>
    <x v="0"/>
    <n v="385"/>
    <x v="0"/>
    <x v="3"/>
    <d v="2025-09-23T00:00:00"/>
    <n v="1"/>
    <s v="New"/>
    <s v=" Premium"/>
    <s v="Gen X"/>
    <x v="1"/>
  </r>
  <r>
    <s v="ACC00011"/>
    <s v="CUST0486"/>
    <x v="2"/>
    <d v="2024-02-29T00:00:00"/>
    <n v="130299"/>
    <n v="500"/>
    <n v="0"/>
    <s v="Pending"/>
    <s v="Ronald Craig"/>
    <s v="Female"/>
    <n v="55"/>
    <s v="East"/>
    <s v="Retired"/>
    <n v="166470"/>
    <s v="Retail"/>
    <d v="2024-11-25T00:00:00"/>
    <d v="2025-06-26T00:00:00"/>
    <s v="Jun"/>
    <s v="2025 Jun"/>
    <x v="3"/>
    <n v="3130"/>
    <x v="3"/>
    <x v="9"/>
    <d v="2025-09-23T00:00:00"/>
    <n v="1"/>
    <s v="New"/>
    <s v=" Premium"/>
    <s v="Gen X"/>
    <x v="1"/>
  </r>
  <r>
    <s v="ACC00414"/>
    <s v="CUST0474"/>
    <x v="0"/>
    <d v="2023-07-28T00:00:00"/>
    <n v="102638"/>
    <n v="486"/>
    <n v="485721"/>
    <s v="Pending"/>
    <s v="Gregory Bauer"/>
    <s v="Female"/>
    <n v="58"/>
    <s v="East"/>
    <s v="Engineer"/>
    <n v="160272"/>
    <s v="Corporate"/>
    <d v="2019-09-11T00:00:00"/>
    <d v="2025-07-05T00:00:00"/>
    <s v="Jul"/>
    <s v="2025 Jul"/>
    <x v="0"/>
    <n v="3665"/>
    <x v="0"/>
    <x v="5"/>
    <d v="2025-09-23T00:00:00"/>
    <n v="6"/>
    <s v="Established"/>
    <s v=" Premium"/>
    <s v="Gen X"/>
    <x v="1"/>
  </r>
  <r>
    <s v="ACC00336"/>
    <s v="CUST0486"/>
    <x v="2"/>
    <d v="2021-01-26T00:00:00"/>
    <n v="427876"/>
    <n v="496"/>
    <n v="0"/>
    <s v="Pending"/>
    <s v="Ronald Craig"/>
    <s v="Female"/>
    <n v="55"/>
    <s v="East"/>
    <s v="Retired"/>
    <n v="166470"/>
    <s v="Retail"/>
    <d v="2024-11-25T00:00:00"/>
    <d v="2025-03-04T00:00:00"/>
    <s v="Mar"/>
    <s v="2025 Mar"/>
    <x v="0"/>
    <n v="5714"/>
    <x v="1"/>
    <x v="5"/>
    <d v="2025-09-23T00:00:00"/>
    <n v="1"/>
    <s v="New"/>
    <s v=" Premium"/>
    <s v="Gen X"/>
    <x v="0"/>
  </r>
  <r>
    <s v="ACC00336"/>
    <s v="CUST0486"/>
    <x v="2"/>
    <d v="2021-01-26T00:00:00"/>
    <n v="427876"/>
    <n v="496"/>
    <n v="0"/>
    <s v="Pending"/>
    <s v="Ronald Craig"/>
    <s v="Female"/>
    <n v="55"/>
    <s v="East"/>
    <s v="Retired"/>
    <n v="166470"/>
    <s v="Retail"/>
    <d v="2024-11-25T00:00:00"/>
    <d v="2025-02-08T00:00:00"/>
    <s v="Feb"/>
    <s v="2025 Feb"/>
    <x v="1"/>
    <n v="1786"/>
    <x v="1"/>
    <x v="5"/>
    <d v="2025-09-23T00:00:00"/>
    <n v="1"/>
    <s v="New"/>
    <s v=" Premium"/>
    <s v="Gen X"/>
    <x v="0"/>
  </r>
  <r>
    <s v="ACC00281"/>
    <s v="CUST0409"/>
    <x v="3"/>
    <d v="2018-07-23T00:00:00"/>
    <n v="11064"/>
    <n v="516"/>
    <n v="0"/>
    <s v="Pending"/>
    <s v="Shannon Moss"/>
    <s v="Female"/>
    <n v="49"/>
    <s v="North"/>
    <s v="Banker"/>
    <n v="162633"/>
    <s v="Retail"/>
    <d v="2019-09-13T00:00:00"/>
    <d v="2023-12-22T00:00:00"/>
    <s v="Dec"/>
    <s v="2023 Dec"/>
    <x v="3"/>
    <n v="4796"/>
    <x v="2"/>
    <x v="3"/>
    <d v="2025-09-23T00:00:00"/>
    <n v="6"/>
    <s v="Established"/>
    <s v=" Premium"/>
    <s v="Gen X"/>
    <x v="2"/>
  </r>
  <r>
    <s v="ACC00281"/>
    <s v="CUST0409"/>
    <x v="3"/>
    <d v="2018-07-23T00:00:00"/>
    <n v="11064"/>
    <n v="516"/>
    <n v="0"/>
    <s v="Pending"/>
    <s v="Shannon Moss"/>
    <s v="Female"/>
    <n v="49"/>
    <s v="North"/>
    <s v="Banker"/>
    <n v="162633"/>
    <s v="Retail"/>
    <d v="2019-09-13T00:00:00"/>
    <d v="2024-06-21T00:00:00"/>
    <s v="Jun"/>
    <s v="2024 Jun"/>
    <x v="0"/>
    <n v="5758"/>
    <x v="1"/>
    <x v="9"/>
    <d v="2025-09-23T00:00:00"/>
    <n v="6"/>
    <s v="Established"/>
    <s v=" Premium"/>
    <s v="Gen X"/>
    <x v="2"/>
  </r>
  <r>
    <s v="ACC00393"/>
    <s v="CUST0486"/>
    <x v="2"/>
    <d v="2018-04-30T00:00:00"/>
    <n v="434825"/>
    <n v="613"/>
    <n v="0"/>
    <s v="Pending"/>
    <s v="Ronald Craig"/>
    <s v="Female"/>
    <n v="55"/>
    <s v="East"/>
    <s v="Retired"/>
    <n v="166470"/>
    <s v="Retail"/>
    <d v="2024-11-25T00:00:00"/>
    <d v="2024-03-30T00:00:00"/>
    <s v="Mar"/>
    <s v="2024 Mar"/>
    <x v="0"/>
    <n v="9370"/>
    <x v="3"/>
    <x v="8"/>
    <d v="2025-09-23T00:00:00"/>
    <n v="1"/>
    <s v="New"/>
    <s v=" Premium"/>
    <s v="Gen X"/>
    <x v="0"/>
  </r>
  <r>
    <s v="ACC00393"/>
    <s v="CUST0486"/>
    <x v="2"/>
    <d v="2018-04-30T00:00:00"/>
    <n v="434825"/>
    <n v="613"/>
    <n v="0"/>
    <s v="Pending"/>
    <s v="Ronald Craig"/>
    <s v="Female"/>
    <n v="55"/>
    <s v="East"/>
    <s v="Retired"/>
    <n v="166470"/>
    <s v="Retail"/>
    <d v="2024-11-25T00:00:00"/>
    <d v="2024-05-30T00:00:00"/>
    <s v="May"/>
    <s v="2024 May"/>
    <x v="3"/>
    <n v="8474"/>
    <x v="1"/>
    <x v="4"/>
    <d v="2025-09-23T00:00:00"/>
    <n v="1"/>
    <s v="New"/>
    <s v=" Premium"/>
    <s v="Gen X"/>
    <x v="0"/>
  </r>
  <r>
    <s v="ACC00012"/>
    <s v="CUST0117"/>
    <x v="1"/>
    <d v="2020-06-28T00:00:00"/>
    <n v="431722"/>
    <n v="746"/>
    <n v="278365"/>
    <s v="Pending"/>
    <s v="Heidi Sharp"/>
    <s v="Male"/>
    <n v="65"/>
    <s v="North"/>
    <s v="Student"/>
    <n v="94553"/>
    <s v="Retail"/>
    <d v="2025-02-18T00:00:00"/>
    <d v="2024-06-15T00:00:00"/>
    <s v="Jun"/>
    <s v="2024 Jun"/>
    <x v="3"/>
    <n v="4339"/>
    <x v="0"/>
    <x v="3"/>
    <d v="2025-09-23T00:00:00"/>
    <n v="1"/>
    <s v="New"/>
    <s v="High"/>
    <s v="Baby Boomers"/>
    <x v="0"/>
  </r>
  <r>
    <s v="ACC00019"/>
    <s v="CUST0228"/>
    <x v="0"/>
    <d v="2022-05-13T00:00:00"/>
    <n v="106133"/>
    <n v="347"/>
    <n v="0"/>
    <s v="Rejected"/>
    <s v="Melinda Cunningham"/>
    <s v="Female"/>
    <n v="73"/>
    <s v="West"/>
    <s v="Trader"/>
    <n v="135672"/>
    <s v="Corporate"/>
    <d v="2019-01-14T00:00:00"/>
    <d v="2025-06-27T00:00:00"/>
    <s v="Jun"/>
    <s v="2025 Jun"/>
    <x v="3"/>
    <n v="6600"/>
    <x v="3"/>
    <x v="3"/>
    <d v="2025-09-23T00:00:00"/>
    <n v="7"/>
    <s v="Established"/>
    <s v=" Premium"/>
    <s v="Baby Boomers"/>
    <x v="1"/>
  </r>
  <r>
    <s v="ACC00196"/>
    <s v="CUST0117"/>
    <x v="0"/>
    <d v="2016-11-14T00:00:00"/>
    <n v="422132"/>
    <n v="650"/>
    <n v="0"/>
    <s v="Pending"/>
    <s v="Heidi Sharp"/>
    <s v="Male"/>
    <n v="65"/>
    <s v="North"/>
    <s v="Student"/>
    <n v="94553"/>
    <s v="Retail"/>
    <d v="2025-02-18T00:00:00"/>
    <d v="2025-01-28T00:00:00"/>
    <s v="Jan"/>
    <s v="2025 Jan"/>
    <x v="2"/>
    <n v="4270"/>
    <x v="2"/>
    <x v="6"/>
    <d v="2025-09-23T00:00:00"/>
    <n v="1"/>
    <s v="New"/>
    <s v="High"/>
    <s v="Baby Boomers"/>
    <x v="0"/>
  </r>
  <r>
    <s v="ACC00712"/>
    <s v="CUST0233"/>
    <x v="1"/>
    <d v="2020-12-15T00:00:00"/>
    <n v="32101"/>
    <n v="647"/>
    <n v="453927"/>
    <s v="Pending"/>
    <s v="Kenneth Harrington"/>
    <s v="Female"/>
    <n v="53"/>
    <s v="South"/>
    <s v="Student"/>
    <n v="105553"/>
    <s v="Retail"/>
    <d v="2017-07-16T00:00:00"/>
    <d v="2024-03-25T00:00:00"/>
    <s v="Mar"/>
    <s v="2024 Mar"/>
    <x v="3"/>
    <n v="1027"/>
    <x v="3"/>
    <x v="8"/>
    <d v="2025-09-23T00:00:00"/>
    <n v="8"/>
    <s v="Established"/>
    <s v=" Premium"/>
    <s v="Gen X"/>
    <x v="2"/>
  </r>
  <r>
    <s v="ACC00712"/>
    <s v="CUST0233"/>
    <x v="1"/>
    <d v="2020-12-15T00:00:00"/>
    <n v="32101"/>
    <n v="647"/>
    <n v="453927"/>
    <s v="Pending"/>
    <s v="Kenneth Harrington"/>
    <s v="Female"/>
    <n v="53"/>
    <s v="South"/>
    <s v="Student"/>
    <n v="105553"/>
    <s v="Retail"/>
    <d v="2017-07-16T00:00:00"/>
    <d v="2024-07-30T00:00:00"/>
    <s v="Jul"/>
    <s v="2024 Jul"/>
    <x v="3"/>
    <n v="2818"/>
    <x v="3"/>
    <x v="3"/>
    <d v="2025-09-23T00:00:00"/>
    <n v="8"/>
    <s v="Established"/>
    <s v=" Premium"/>
    <s v="Gen X"/>
    <x v="2"/>
  </r>
  <r>
    <s v="ACC00732"/>
    <s v="CUST0395"/>
    <x v="3"/>
    <d v="2021-08-12T00:00:00"/>
    <n v="377023"/>
    <n v="468"/>
    <n v="0"/>
    <s v="Pending"/>
    <s v="Patricia Bush"/>
    <s v="Male"/>
    <n v="31"/>
    <s v="South"/>
    <s v="Banker"/>
    <n v="49426"/>
    <s v="Retail"/>
    <d v="2024-03-21T00:00:00"/>
    <d v="2025-06-06T00:00:00"/>
    <s v="Jun"/>
    <s v="2025 Jun"/>
    <x v="1"/>
    <n v="5186"/>
    <x v="2"/>
    <x v="7"/>
    <d v="2025-09-23T00:00:00"/>
    <n v="2"/>
    <s v="New"/>
    <s v="Medium"/>
    <s v="Millennials"/>
    <x v="0"/>
  </r>
  <r>
    <s v="ACC00355"/>
    <s v="CUST0012"/>
    <x v="0"/>
    <d v="2019-10-03T00:00:00"/>
    <n v="166782"/>
    <n v="746"/>
    <n v="0"/>
    <s v="Pending"/>
    <s v="Michael Richard"/>
    <s v="Male"/>
    <n v="57"/>
    <s v="West"/>
    <s v="Trader"/>
    <n v="144343"/>
    <s v="Corporate"/>
    <d v="2023-12-20T00:00:00"/>
    <d v="2024-02-14T00:00:00"/>
    <s v="Feb"/>
    <s v="2024 Feb"/>
    <x v="3"/>
    <n v="60"/>
    <x v="3"/>
    <x v="1"/>
    <d v="2025-09-23T00:00:00"/>
    <n v="2"/>
    <s v="New"/>
    <s v=" Premium"/>
    <s v="Gen X"/>
    <x v="1"/>
  </r>
  <r>
    <s v="ACC00355"/>
    <s v="CUST0012"/>
    <x v="0"/>
    <d v="2019-10-03T00:00:00"/>
    <n v="166782"/>
    <n v="746"/>
    <n v="0"/>
    <s v="Pending"/>
    <s v="Michael Richard"/>
    <s v="Male"/>
    <n v="57"/>
    <s v="West"/>
    <s v="Trader"/>
    <n v="144343"/>
    <s v="Corporate"/>
    <d v="2023-12-20T00:00:00"/>
    <d v="2024-05-10T00:00:00"/>
    <s v="May"/>
    <s v="2024 May"/>
    <x v="2"/>
    <n v="9248"/>
    <x v="1"/>
    <x v="9"/>
    <d v="2025-09-23T00:00:00"/>
    <n v="2"/>
    <s v="New"/>
    <s v=" Premium"/>
    <s v="Gen X"/>
    <x v="1"/>
  </r>
  <r>
    <s v="ACC00136"/>
    <s v="CUST0205"/>
    <x v="1"/>
    <d v="2025-07-24T00:00:00"/>
    <n v="144989"/>
    <n v="362"/>
    <n v="0"/>
    <s v="Approved"/>
    <s v="Bryan Allen"/>
    <s v="Female"/>
    <n v="63"/>
    <s v="North"/>
    <s v="Banker"/>
    <n v="73268"/>
    <s v="Retail"/>
    <d v="2024-10-22T00:00:00"/>
    <d v="2024-03-27T00:00:00"/>
    <s v="Mar"/>
    <s v="2024 Mar"/>
    <x v="1"/>
    <n v="3600"/>
    <x v="3"/>
    <x v="4"/>
    <d v="2025-09-23T00:00:00"/>
    <n v="1"/>
    <s v="New"/>
    <s v="High"/>
    <s v="Baby Boomers"/>
    <x v="1"/>
  </r>
  <r>
    <s v="ACC00013"/>
    <s v="CUST0415"/>
    <x v="1"/>
    <d v="2025-07-22T00:00:00"/>
    <n v="5668"/>
    <n v="727"/>
    <n v="0"/>
    <s v="Approved"/>
    <s v="Kyle Rodriguez"/>
    <s v="Male"/>
    <n v="45"/>
    <s v="South"/>
    <s v="Retired"/>
    <n v="145932"/>
    <s v="Corporate"/>
    <d v="2025-08-15T00:00:00"/>
    <d v="2023-11-12T00:00:00"/>
    <s v="Nov"/>
    <s v="2023 Nov"/>
    <x v="3"/>
    <n v="7120"/>
    <x v="1"/>
    <x v="5"/>
    <d v="2025-09-23T00:00:00"/>
    <n v="0"/>
    <s v="New"/>
    <s v=" Premium"/>
    <s v="Gen X"/>
    <x v="2"/>
  </r>
  <r>
    <s v="ACC00013"/>
    <s v="CUST0415"/>
    <x v="1"/>
    <d v="2025-07-22T00:00:00"/>
    <n v="5668"/>
    <n v="727"/>
    <n v="0"/>
    <s v="Approved"/>
    <s v="Kyle Rodriguez"/>
    <s v="Male"/>
    <n v="45"/>
    <s v="South"/>
    <s v="Retired"/>
    <n v="145932"/>
    <s v="Corporate"/>
    <d v="2025-08-15T00:00:00"/>
    <d v="2024-10-21T00:00:00"/>
    <s v="Oct"/>
    <s v="2024 Oct"/>
    <x v="1"/>
    <n v="6462"/>
    <x v="1"/>
    <x v="0"/>
    <d v="2025-09-23T00:00:00"/>
    <n v="0"/>
    <s v="New"/>
    <s v=" Premium"/>
    <s v="Gen X"/>
    <x v="2"/>
  </r>
  <r>
    <s v="ACC00013"/>
    <s v="CUST0415"/>
    <x v="1"/>
    <d v="2025-07-22T00:00:00"/>
    <n v="5668"/>
    <n v="727"/>
    <n v="0"/>
    <s v="Approved"/>
    <s v="Kyle Rodriguez"/>
    <s v="Male"/>
    <n v="45"/>
    <s v="South"/>
    <s v="Retired"/>
    <n v="145932"/>
    <s v="Corporate"/>
    <d v="2025-08-15T00:00:00"/>
    <d v="2024-10-16T00:00:00"/>
    <s v="Oct"/>
    <s v="2024 Oct"/>
    <x v="2"/>
    <n v="4380"/>
    <x v="2"/>
    <x v="3"/>
    <d v="2025-09-23T00:00:00"/>
    <n v="0"/>
    <s v="New"/>
    <s v=" Premium"/>
    <s v="Gen X"/>
    <x v="2"/>
  </r>
  <r>
    <s v="ACC00223"/>
    <s v="CUST0341"/>
    <x v="0"/>
    <d v="2017-06-05T00:00:00"/>
    <n v="50940"/>
    <n v="829"/>
    <n v="0"/>
    <s v="Pending"/>
    <s v="Paul Payne"/>
    <s v="Male"/>
    <n v="53"/>
    <s v="North"/>
    <s v="Teacher"/>
    <n v="161398"/>
    <s v="Retail"/>
    <d v="2017-10-01T00:00:00"/>
    <d v="2024-05-07T00:00:00"/>
    <s v="May"/>
    <s v="2024 May"/>
    <x v="1"/>
    <n v="8249"/>
    <x v="1"/>
    <x v="7"/>
    <d v="2025-09-23T00:00:00"/>
    <n v="8"/>
    <s v="Established"/>
    <s v=" Premium"/>
    <s v="Gen X"/>
    <x v="1"/>
  </r>
  <r>
    <s v="ACC00014"/>
    <s v="CUST0356"/>
    <x v="1"/>
    <d v="2022-01-26T00:00:00"/>
    <n v="222542"/>
    <n v="337"/>
    <n v="18569"/>
    <s v="Pending"/>
    <s v="Tyler Harris"/>
    <s v="Male"/>
    <n v="67"/>
    <s v="West"/>
    <s v="Banker"/>
    <n v="134994"/>
    <s v="Corporate"/>
    <d v="2018-10-01T00:00:00"/>
    <d v="2023-12-02T00:00:00"/>
    <s v="Dec"/>
    <s v="2023 Dec"/>
    <x v="3"/>
    <n v="4741"/>
    <x v="3"/>
    <x v="9"/>
    <d v="2025-09-23T00:00:00"/>
    <n v="7"/>
    <s v="Established"/>
    <s v=" Premium"/>
    <s v="Baby Boomers"/>
    <x v="0"/>
  </r>
  <r>
    <s v="ACC00014"/>
    <s v="CUST0356"/>
    <x v="1"/>
    <d v="2022-01-26T00:00:00"/>
    <n v="222542"/>
    <n v="337"/>
    <n v="18569"/>
    <s v="Pending"/>
    <s v="Tyler Harris"/>
    <s v="Male"/>
    <n v="67"/>
    <s v="West"/>
    <s v="Banker"/>
    <n v="134994"/>
    <s v="Corporate"/>
    <d v="2018-10-01T00:00:00"/>
    <d v="2025-08-09T00:00:00"/>
    <s v="Aug"/>
    <s v="2025 Aug"/>
    <x v="2"/>
    <n v="2243"/>
    <x v="1"/>
    <x v="5"/>
    <d v="2025-09-23T00:00:00"/>
    <n v="7"/>
    <s v="Established"/>
    <s v=" Premium"/>
    <s v="Baby Boomers"/>
    <x v="0"/>
  </r>
  <r>
    <s v="ACC00089"/>
    <s v="CUST0356"/>
    <x v="2"/>
    <d v="2018-06-11T00:00:00"/>
    <n v="61753"/>
    <n v="393"/>
    <n v="146835"/>
    <s v="Pending"/>
    <s v="Tyler Harris"/>
    <s v="Male"/>
    <n v="67"/>
    <s v="West"/>
    <s v="Banker"/>
    <n v="134994"/>
    <s v="Corporate"/>
    <d v="2018-10-01T00:00:00"/>
    <d v="2025-04-05T00:00:00"/>
    <s v="Apr"/>
    <s v="2025 Apr"/>
    <x v="3"/>
    <n v="3610"/>
    <x v="1"/>
    <x v="3"/>
    <d v="2025-09-23T00:00:00"/>
    <n v="7"/>
    <s v="Established"/>
    <s v=" Premium"/>
    <s v="Baby Boomers"/>
    <x v="1"/>
  </r>
  <r>
    <s v="ACC00089"/>
    <s v="CUST0356"/>
    <x v="2"/>
    <d v="2018-06-11T00:00:00"/>
    <n v="61753"/>
    <n v="393"/>
    <n v="146835"/>
    <s v="Pending"/>
    <s v="Tyler Harris"/>
    <s v="Male"/>
    <n v="67"/>
    <s v="West"/>
    <s v="Banker"/>
    <n v="134994"/>
    <s v="Corporate"/>
    <d v="2018-10-01T00:00:00"/>
    <d v="2024-03-16T00:00:00"/>
    <s v="Mar"/>
    <s v="2024 Mar"/>
    <x v="2"/>
    <n v="4325"/>
    <x v="0"/>
    <x v="8"/>
    <d v="2025-09-23T00:00:00"/>
    <n v="7"/>
    <s v="Established"/>
    <s v=" Premium"/>
    <s v="Baby Boomers"/>
    <x v="1"/>
  </r>
  <r>
    <s v="ACC00236"/>
    <s v="CUST0167"/>
    <x v="2"/>
    <d v="2024-06-10T00:00:00"/>
    <n v="51831"/>
    <n v="355"/>
    <n v="126648"/>
    <s v="Pending"/>
    <s v="Paula Brown"/>
    <s v="Female"/>
    <n v="36"/>
    <s v="West"/>
    <s v="Engineer"/>
    <n v="188639"/>
    <s v="Retail"/>
    <d v="2024-07-19T00:00:00"/>
    <d v="2024-08-28T00:00:00"/>
    <s v="Aug"/>
    <s v="2024 Aug"/>
    <x v="1"/>
    <n v="6186"/>
    <x v="3"/>
    <x v="8"/>
    <d v="2025-09-23T00:00:00"/>
    <n v="1"/>
    <s v="New"/>
    <s v=" Premium"/>
    <s v="Millennials"/>
    <x v="1"/>
  </r>
  <r>
    <s v="ACC00015"/>
    <s v="CUST0192"/>
    <x v="0"/>
    <d v="2024-05-26T00:00:00"/>
    <n v="178267"/>
    <n v="510"/>
    <n v="0"/>
    <s v="Pending"/>
    <s v="Kim Hubbard"/>
    <s v="Male"/>
    <n v="54"/>
    <s v="South"/>
    <s v="Engineer"/>
    <n v="117768"/>
    <s v="Retail"/>
    <d v="2025-08-22T00:00:00"/>
    <d v="2024-10-22T00:00:00"/>
    <s v="Oct"/>
    <s v="2024 Oct"/>
    <x v="1"/>
    <n v="6040"/>
    <x v="0"/>
    <x v="8"/>
    <d v="2025-09-23T00:00:00"/>
    <n v="0"/>
    <s v="New"/>
    <s v=" Premium"/>
    <s v="Gen X"/>
    <x v="1"/>
  </r>
  <r>
    <s v="ACC00465"/>
    <s v="CUST0128"/>
    <x v="3"/>
    <d v="2021-03-17T00:00:00"/>
    <n v="426673"/>
    <n v="520"/>
    <n v="0"/>
    <s v="Pending"/>
    <s v="Jessica Ward"/>
    <s v="Male"/>
    <n v="72"/>
    <s v="North"/>
    <s v="Retired"/>
    <n v="169859"/>
    <s v="Retail"/>
    <d v="2023-04-23T00:00:00"/>
    <d v="2024-04-14T00:00:00"/>
    <s v="Apr"/>
    <s v="2024 Apr"/>
    <x v="2"/>
    <n v="6657"/>
    <x v="0"/>
    <x v="5"/>
    <d v="2025-09-23T00:00:00"/>
    <n v="2"/>
    <s v="New"/>
    <s v=" Premium"/>
    <s v="Baby Boomers"/>
    <x v="0"/>
  </r>
  <r>
    <s v="ACC00228"/>
    <s v="CUST0057"/>
    <x v="0"/>
    <d v="2024-11-22T00:00:00"/>
    <n v="141727"/>
    <n v="479"/>
    <n v="0"/>
    <s v="Pending"/>
    <s v="Brandy Murphy"/>
    <s v="Female"/>
    <n v="51"/>
    <s v="East"/>
    <s v="Banker"/>
    <n v="174946"/>
    <s v="Corporate"/>
    <d v="2019-07-25T00:00:00"/>
    <d v="2024-10-10T00:00:00"/>
    <s v="Oct"/>
    <s v="2024 Oct"/>
    <x v="1"/>
    <n v="4732"/>
    <x v="3"/>
    <x v="6"/>
    <d v="2025-09-23T00:00:00"/>
    <n v="6"/>
    <s v="Established"/>
    <s v=" Premium"/>
    <s v="Gen X"/>
    <x v="1"/>
  </r>
  <r>
    <s v="ACC00247"/>
    <s v="CUST0192"/>
    <x v="2"/>
    <d v="2016-10-12T00:00:00"/>
    <n v="465525"/>
    <n v="756"/>
    <n v="0"/>
    <s v="Approved"/>
    <s v="Kim Hubbard"/>
    <s v="Male"/>
    <n v="54"/>
    <s v="South"/>
    <s v="Engineer"/>
    <n v="117768"/>
    <s v="Retail"/>
    <d v="2025-08-22T00:00:00"/>
    <d v="2024-10-10T00:00:00"/>
    <s v="Oct"/>
    <s v="2024 Oct"/>
    <x v="2"/>
    <n v="4685"/>
    <x v="3"/>
    <x v="6"/>
    <d v="2025-09-23T00:00:00"/>
    <n v="0"/>
    <s v="New"/>
    <s v=" Premium"/>
    <s v="Gen X"/>
    <x v="0"/>
  </r>
  <r>
    <s v="ACC00654"/>
    <s v="CUST0347"/>
    <x v="0"/>
    <d v="2017-12-02T00:00:00"/>
    <n v="351193"/>
    <n v="510"/>
    <n v="82994"/>
    <s v="Pending"/>
    <s v="Oscar Ortiz"/>
    <s v="Male"/>
    <n v="56"/>
    <s v="South"/>
    <s v="Engineer"/>
    <n v="182962"/>
    <s v="Corporate"/>
    <d v="2024-09-25T00:00:00"/>
    <d v="2024-01-14T00:00:00"/>
    <s v="Jan"/>
    <s v="2024 Jan"/>
    <x v="0"/>
    <n v="6025"/>
    <x v="3"/>
    <x v="4"/>
    <d v="2025-09-23T00:00:00"/>
    <n v="1"/>
    <s v="New"/>
    <s v=" Premium"/>
    <s v="Gen X"/>
    <x v="0"/>
  </r>
  <r>
    <s v="ACC00016"/>
    <s v="CUST0019"/>
    <x v="0"/>
    <d v="2017-11-25T00:00:00"/>
    <n v="335377"/>
    <n v="743"/>
    <n v="0"/>
    <s v="Pending"/>
    <s v="Melissa Clark"/>
    <s v="Female"/>
    <n v="40"/>
    <s v="South"/>
    <s v="Teacher"/>
    <n v="100435"/>
    <s v="Corporate"/>
    <d v="2021-09-17T00:00:00"/>
    <d v="2024-03-27T00:00:00"/>
    <s v="Mar"/>
    <s v="2024 Mar"/>
    <x v="2"/>
    <n v="5279"/>
    <x v="0"/>
    <x v="0"/>
    <d v="2025-09-23T00:00:00"/>
    <n v="4"/>
    <s v="Emerging"/>
    <s v=" Premium"/>
    <s v="Millennials"/>
    <x v="0"/>
  </r>
  <r>
    <s v="ACC00499"/>
    <s v="CUST0443"/>
    <x v="0"/>
    <d v="2020-06-11T00:00:00"/>
    <n v="443842"/>
    <n v="443"/>
    <n v="0"/>
    <s v="Pending"/>
    <s v="Daniel Crawford"/>
    <s v="Male"/>
    <n v="35"/>
    <s v="North"/>
    <s v="Retired"/>
    <n v="39816"/>
    <s v="Corporate"/>
    <d v="2018-07-04T00:00:00"/>
    <d v="2023-09-17T00:00:00"/>
    <s v="Sep"/>
    <s v="2023 Sep"/>
    <x v="3"/>
    <n v="5132"/>
    <x v="2"/>
    <x v="7"/>
    <d v="2025-09-23T00:00:00"/>
    <n v="7"/>
    <s v="Established"/>
    <s v="Medium"/>
    <s v="Millennials"/>
    <x v="0"/>
  </r>
  <r>
    <s v="ACC00359"/>
    <s v="CUST0016"/>
    <x v="1"/>
    <d v="2021-07-11T00:00:00"/>
    <n v="470457"/>
    <n v="687"/>
    <n v="0"/>
    <s v="Pending"/>
    <s v="Ashlee Baird"/>
    <s v="Male"/>
    <n v="49"/>
    <s v="South"/>
    <s v="Banker"/>
    <n v="54636"/>
    <s v="Retail"/>
    <d v="2019-06-27T00:00:00"/>
    <d v="2024-02-18T00:00:00"/>
    <s v="Feb"/>
    <s v="2024 Feb"/>
    <x v="3"/>
    <n v="6104"/>
    <x v="0"/>
    <x v="3"/>
    <d v="2025-09-23T00:00:00"/>
    <n v="6"/>
    <s v="Established"/>
    <s v="Medium"/>
    <s v="Gen X"/>
    <x v="0"/>
  </r>
  <r>
    <s v="ACC00359"/>
    <s v="CUST0016"/>
    <x v="1"/>
    <d v="2021-07-11T00:00:00"/>
    <n v="470457"/>
    <n v="687"/>
    <n v="0"/>
    <s v="Pending"/>
    <s v="Ashlee Baird"/>
    <s v="Male"/>
    <n v="49"/>
    <s v="South"/>
    <s v="Banker"/>
    <n v="54636"/>
    <s v="Retail"/>
    <d v="2019-06-27T00:00:00"/>
    <d v="2025-06-22T00:00:00"/>
    <s v="Jun"/>
    <s v="2025 Jun"/>
    <x v="1"/>
    <n v="9666"/>
    <x v="0"/>
    <x v="5"/>
    <d v="2025-09-23T00:00:00"/>
    <n v="6"/>
    <s v="Established"/>
    <s v="Medium"/>
    <s v="Gen X"/>
    <x v="0"/>
  </r>
  <r>
    <s v="ACC00521"/>
    <s v="CUST0215"/>
    <x v="1"/>
    <d v="2021-08-09T00:00:00"/>
    <n v="363298"/>
    <n v="470"/>
    <n v="0"/>
    <s v="Pending"/>
    <s v="Cassandra Mcbride"/>
    <s v="Male"/>
    <n v="43"/>
    <s v="North"/>
    <s v="Trader"/>
    <n v="171054"/>
    <s v="Retail"/>
    <d v="2020-02-16T00:00:00"/>
    <d v="2024-10-10T00:00:00"/>
    <s v="Oct"/>
    <s v="2024 Oct"/>
    <x v="1"/>
    <n v="7693"/>
    <x v="0"/>
    <x v="6"/>
    <d v="2025-09-23T00:00:00"/>
    <n v="6"/>
    <s v="Established"/>
    <s v=" Premium"/>
    <s v="Millennials"/>
    <x v="0"/>
  </r>
  <r>
    <s v="ACC00521"/>
    <s v="CUST0215"/>
    <x v="1"/>
    <d v="2021-08-09T00:00:00"/>
    <n v="363298"/>
    <n v="470"/>
    <n v="0"/>
    <s v="Pending"/>
    <s v="Cassandra Mcbride"/>
    <s v="Male"/>
    <n v="43"/>
    <s v="North"/>
    <s v="Trader"/>
    <n v="171054"/>
    <s v="Retail"/>
    <d v="2020-02-16T00:00:00"/>
    <d v="2024-02-29T00:00:00"/>
    <s v="Feb"/>
    <s v="2024 Feb"/>
    <x v="2"/>
    <n v="8063"/>
    <x v="3"/>
    <x v="2"/>
    <d v="2025-09-23T00:00:00"/>
    <n v="6"/>
    <s v="Established"/>
    <s v=" Premium"/>
    <s v="Millennials"/>
    <x v="0"/>
  </r>
  <r>
    <s v="ACC00017"/>
    <s v="CUST0432"/>
    <x v="3"/>
    <d v="2021-05-17T00:00:00"/>
    <n v="155489"/>
    <n v="626"/>
    <n v="207630"/>
    <s v="Pending"/>
    <s v="Zachary Vasquez"/>
    <s v="Female"/>
    <n v="50"/>
    <s v="East"/>
    <s v="Trader"/>
    <n v="81367"/>
    <s v="Corporate"/>
    <d v="2017-06-01T00:00:00"/>
    <d v="2024-09-03T00:00:00"/>
    <s v="Sep"/>
    <s v="2024 Sep"/>
    <x v="2"/>
    <n v="2308"/>
    <x v="3"/>
    <x v="2"/>
    <d v="2025-09-23T00:00:00"/>
    <n v="8"/>
    <s v="Established"/>
    <s v="High"/>
    <s v="Gen X"/>
    <x v="1"/>
  </r>
  <r>
    <s v="ACC00017"/>
    <s v="CUST0432"/>
    <x v="3"/>
    <d v="2021-05-17T00:00:00"/>
    <n v="155489"/>
    <n v="626"/>
    <n v="207630"/>
    <s v="Pending"/>
    <s v="Zachary Vasquez"/>
    <s v="Female"/>
    <n v="50"/>
    <s v="East"/>
    <s v="Trader"/>
    <n v="81367"/>
    <s v="Corporate"/>
    <d v="2017-06-01T00:00:00"/>
    <d v="2023-11-16T00:00:00"/>
    <s v="Nov"/>
    <s v="2023 Nov"/>
    <x v="3"/>
    <n v="9878"/>
    <x v="3"/>
    <x v="4"/>
    <d v="2025-09-23T00:00:00"/>
    <n v="8"/>
    <s v="Established"/>
    <s v="High"/>
    <s v="Gen X"/>
    <x v="1"/>
  </r>
  <r>
    <s v="ACC00702"/>
    <s v="CUST0295"/>
    <x v="1"/>
    <d v="2023-10-05T00:00:00"/>
    <n v="87954"/>
    <n v="839"/>
    <n v="0"/>
    <s v="Pending"/>
    <s v="Donna Clark"/>
    <s v="Female"/>
    <n v="56"/>
    <s v="South"/>
    <s v="Student"/>
    <n v="132755"/>
    <s v="Retail"/>
    <d v="2016-05-20T00:00:00"/>
    <d v="2024-12-15T00:00:00"/>
    <s v="Dec"/>
    <s v="2024 Dec"/>
    <x v="2"/>
    <n v="2099"/>
    <x v="3"/>
    <x v="0"/>
    <d v="2025-09-23T00:00:00"/>
    <n v="9"/>
    <s v="Loyal"/>
    <s v=" Premium"/>
    <s v="Gen X"/>
    <x v="1"/>
  </r>
  <r>
    <s v="ACC00702"/>
    <s v="CUST0295"/>
    <x v="1"/>
    <d v="2023-10-05T00:00:00"/>
    <n v="87954"/>
    <n v="839"/>
    <n v="0"/>
    <s v="Pending"/>
    <s v="Donna Clark"/>
    <s v="Female"/>
    <n v="56"/>
    <s v="South"/>
    <s v="Student"/>
    <n v="132755"/>
    <s v="Retail"/>
    <d v="2016-05-20T00:00:00"/>
    <d v="2024-12-27T00:00:00"/>
    <s v="Dec"/>
    <s v="2024 Dec"/>
    <x v="1"/>
    <n v="7155"/>
    <x v="1"/>
    <x v="2"/>
    <d v="2025-09-23T00:00:00"/>
    <n v="9"/>
    <s v="Loyal"/>
    <s v=" Premium"/>
    <s v="Gen X"/>
    <x v="1"/>
  </r>
  <r>
    <s v="ACC00702"/>
    <s v="CUST0295"/>
    <x v="1"/>
    <d v="2023-10-05T00:00:00"/>
    <n v="87954"/>
    <n v="839"/>
    <n v="0"/>
    <s v="Pending"/>
    <s v="Donna Clark"/>
    <s v="Female"/>
    <n v="56"/>
    <s v="South"/>
    <s v="Student"/>
    <n v="132755"/>
    <s v="Retail"/>
    <d v="2016-05-20T00:00:00"/>
    <d v="2024-12-20T00:00:00"/>
    <s v="Dec"/>
    <s v="2024 Dec"/>
    <x v="2"/>
    <n v="1220"/>
    <x v="3"/>
    <x v="1"/>
    <d v="2025-09-23T00:00:00"/>
    <n v="9"/>
    <s v="Loyal"/>
    <s v=" Premium"/>
    <s v="Gen X"/>
    <x v="1"/>
  </r>
  <r>
    <s v="ACC00702"/>
    <s v="CUST0295"/>
    <x v="1"/>
    <d v="2023-10-05T00:00:00"/>
    <n v="87954"/>
    <n v="839"/>
    <n v="0"/>
    <s v="Pending"/>
    <s v="Donna Clark"/>
    <s v="Female"/>
    <n v="56"/>
    <s v="South"/>
    <s v="Student"/>
    <n v="132755"/>
    <s v="Retail"/>
    <d v="2016-05-20T00:00:00"/>
    <d v="2024-05-24T00:00:00"/>
    <s v="May"/>
    <s v="2024 May"/>
    <x v="2"/>
    <n v="5022"/>
    <x v="3"/>
    <x v="6"/>
    <d v="2025-09-23T00:00:00"/>
    <n v="9"/>
    <s v="Loyal"/>
    <s v=" Premium"/>
    <s v="Gen X"/>
    <x v="1"/>
  </r>
  <r>
    <s v="ACC00165"/>
    <s v="CUST0432"/>
    <x v="3"/>
    <d v="2020-04-15T00:00:00"/>
    <n v="307086"/>
    <n v="759"/>
    <n v="0"/>
    <s v="Pending"/>
    <s v="Zachary Vasquez"/>
    <s v="Female"/>
    <n v="50"/>
    <s v="East"/>
    <s v="Trader"/>
    <n v="81367"/>
    <s v="Corporate"/>
    <d v="2017-06-01T00:00:00"/>
    <d v="2024-12-08T00:00:00"/>
    <s v="Dec"/>
    <s v="2024 Dec"/>
    <x v="3"/>
    <n v="6078"/>
    <x v="3"/>
    <x v="5"/>
    <d v="2025-09-23T00:00:00"/>
    <n v="8"/>
    <s v="Established"/>
    <s v="High"/>
    <s v="Gen X"/>
    <x v="0"/>
  </r>
  <r>
    <s v="ACC00677"/>
    <s v="CUST0093"/>
    <x v="0"/>
    <d v="2017-12-19T00:00:00"/>
    <n v="195490"/>
    <n v="351"/>
    <n v="0"/>
    <s v="Pending"/>
    <s v="Miguel Rodriguez"/>
    <s v="Female"/>
    <n v="30"/>
    <s v="East"/>
    <s v="Teacher"/>
    <n v="104082"/>
    <s v="Retail"/>
    <d v="2018-01-02T00:00:00"/>
    <d v="2024-10-24T00:00:00"/>
    <s v="Oct"/>
    <s v="2024 Oct"/>
    <x v="0"/>
    <n v="2066"/>
    <x v="2"/>
    <x v="6"/>
    <d v="2025-09-23T00:00:00"/>
    <n v="8"/>
    <s v="Established"/>
    <s v=" Premium"/>
    <s v="Millennials"/>
    <x v="1"/>
  </r>
  <r>
    <s v="ACC00677"/>
    <s v="CUST0093"/>
    <x v="0"/>
    <d v="2017-12-19T00:00:00"/>
    <n v="195490"/>
    <n v="351"/>
    <n v="0"/>
    <s v="Pending"/>
    <s v="Miguel Rodriguez"/>
    <s v="Female"/>
    <n v="30"/>
    <s v="East"/>
    <s v="Teacher"/>
    <n v="104082"/>
    <s v="Retail"/>
    <d v="2018-01-02T00:00:00"/>
    <d v="2024-04-21T00:00:00"/>
    <s v="Apr"/>
    <s v="2024 Apr"/>
    <x v="2"/>
    <n v="7559"/>
    <x v="2"/>
    <x v="6"/>
    <d v="2025-09-23T00:00:00"/>
    <n v="8"/>
    <s v="Established"/>
    <s v=" Premium"/>
    <s v="Millennials"/>
    <x v="1"/>
  </r>
  <r>
    <s v="ACC00317"/>
    <s v="CUST0432"/>
    <x v="0"/>
    <d v="2017-09-28T00:00:00"/>
    <n v="295809"/>
    <n v="489"/>
    <n v="0"/>
    <s v="Pending"/>
    <s v="Zachary Vasquez"/>
    <s v="Female"/>
    <n v="50"/>
    <s v="East"/>
    <s v="Trader"/>
    <n v="81367"/>
    <s v="Corporate"/>
    <d v="2017-06-01T00:00:00"/>
    <d v="2024-08-01T00:00:00"/>
    <s v="Aug"/>
    <s v="2024 Aug"/>
    <x v="3"/>
    <n v="4681"/>
    <x v="2"/>
    <x v="3"/>
    <d v="2025-09-23T00:00:00"/>
    <n v="8"/>
    <s v="Established"/>
    <s v="High"/>
    <s v="Gen X"/>
    <x v="0"/>
  </r>
  <r>
    <s v="ACC00317"/>
    <s v="CUST0432"/>
    <x v="0"/>
    <d v="2017-09-28T00:00:00"/>
    <n v="295809"/>
    <n v="489"/>
    <n v="0"/>
    <s v="Pending"/>
    <s v="Zachary Vasquez"/>
    <s v="Female"/>
    <n v="50"/>
    <s v="East"/>
    <s v="Trader"/>
    <n v="81367"/>
    <s v="Corporate"/>
    <d v="2017-06-01T00:00:00"/>
    <d v="2023-12-09T00:00:00"/>
    <s v="Dec"/>
    <s v="2023 Dec"/>
    <x v="2"/>
    <n v="3188"/>
    <x v="3"/>
    <x v="1"/>
    <d v="2025-09-23T00:00:00"/>
    <n v="8"/>
    <s v="Established"/>
    <s v="High"/>
    <s v="Gen X"/>
    <x v="0"/>
  </r>
  <r>
    <s v="ACC00139"/>
    <s v="CUST0329"/>
    <x v="1"/>
    <d v="2016-07-02T00:00:00"/>
    <n v="250144"/>
    <n v="305"/>
    <n v="0"/>
    <s v="Rejected"/>
    <s v="Philip Brown"/>
    <s v="Female"/>
    <n v="36"/>
    <s v="North"/>
    <s v="Doctor"/>
    <n v="118511"/>
    <s v="Corporate"/>
    <d v="2022-08-18T00:00:00"/>
    <d v="2024-09-10T00:00:00"/>
    <s v="Sep"/>
    <s v="2024 Sep"/>
    <x v="0"/>
    <n v="9020"/>
    <x v="2"/>
    <x v="1"/>
    <d v="2025-09-23T00:00:00"/>
    <n v="3"/>
    <s v="Emerging"/>
    <s v=" Premium"/>
    <s v="Millennials"/>
    <x v="0"/>
  </r>
  <r>
    <s v="ACC00139"/>
    <s v="CUST0329"/>
    <x v="1"/>
    <d v="2016-07-02T00:00:00"/>
    <n v="250144"/>
    <n v="305"/>
    <n v="0"/>
    <s v="Rejected"/>
    <s v="Philip Brown"/>
    <s v="Female"/>
    <n v="36"/>
    <s v="North"/>
    <s v="Doctor"/>
    <n v="118511"/>
    <s v="Corporate"/>
    <d v="2022-08-18T00:00:00"/>
    <d v="2024-04-22T00:00:00"/>
    <s v="Apr"/>
    <s v="2024 Apr"/>
    <x v="3"/>
    <n v="37"/>
    <x v="0"/>
    <x v="9"/>
    <d v="2025-09-23T00:00:00"/>
    <n v="3"/>
    <s v="Emerging"/>
    <s v=" Premium"/>
    <s v="Millennials"/>
    <x v="0"/>
  </r>
  <r>
    <s v="ACC00139"/>
    <s v="CUST0329"/>
    <x v="1"/>
    <d v="2016-07-02T00:00:00"/>
    <n v="250144"/>
    <n v="305"/>
    <n v="0"/>
    <s v="Rejected"/>
    <s v="Philip Brown"/>
    <s v="Female"/>
    <n v="36"/>
    <s v="North"/>
    <s v="Doctor"/>
    <n v="118511"/>
    <s v="Corporate"/>
    <d v="2022-08-18T00:00:00"/>
    <d v="2024-06-11T00:00:00"/>
    <s v="Jun"/>
    <s v="2024 Jun"/>
    <x v="2"/>
    <n v="1791"/>
    <x v="3"/>
    <x v="5"/>
    <d v="2025-09-23T00:00:00"/>
    <n v="3"/>
    <s v="Emerging"/>
    <s v=" Premium"/>
    <s v="Millennials"/>
    <x v="0"/>
  </r>
  <r>
    <s v="ACC00215"/>
    <s v="CUST0017"/>
    <x v="2"/>
    <d v="2019-09-24T00:00:00"/>
    <n v="353076"/>
    <n v="601"/>
    <n v="0"/>
    <s v="Default"/>
    <s v="Michael Conner"/>
    <s v="Female"/>
    <n v="64"/>
    <s v="South"/>
    <s v="Banker"/>
    <n v="199352"/>
    <s v="Retail"/>
    <d v="2021-06-28T00:00:00"/>
    <d v="2025-04-14T00:00:00"/>
    <s v="Apr"/>
    <s v="2025 Apr"/>
    <x v="3"/>
    <n v="1640"/>
    <x v="1"/>
    <x v="4"/>
    <d v="2025-09-23T00:00:00"/>
    <n v="4"/>
    <s v="Emerging"/>
    <s v=" Premium"/>
    <s v="Baby Boomers"/>
    <x v="0"/>
  </r>
  <r>
    <s v="ACC00276"/>
    <s v="CUST0284"/>
    <x v="3"/>
    <d v="2023-01-02T00:00:00"/>
    <n v="169831"/>
    <n v="714"/>
    <n v="0"/>
    <s v="Pending"/>
    <s v="Robert Clay"/>
    <s v="Male"/>
    <n v="22"/>
    <s v="North"/>
    <s v="Trader"/>
    <n v="68787"/>
    <s v="Retail"/>
    <d v="2015-10-28T00:00:00"/>
    <d v="2024-02-14T00:00:00"/>
    <s v="Feb"/>
    <s v="2024 Feb"/>
    <x v="3"/>
    <n v="3690"/>
    <x v="2"/>
    <x v="1"/>
    <d v="2025-09-23T00:00:00"/>
    <n v="10"/>
    <s v="Loyal"/>
    <s v="High"/>
    <s v="Gen Z"/>
    <x v="1"/>
  </r>
  <r>
    <s v="ACC00276"/>
    <s v="CUST0284"/>
    <x v="3"/>
    <d v="2023-01-02T00:00:00"/>
    <n v="169831"/>
    <n v="714"/>
    <n v="0"/>
    <s v="Pending"/>
    <s v="Robert Clay"/>
    <s v="Male"/>
    <n v="22"/>
    <s v="North"/>
    <s v="Trader"/>
    <n v="68787"/>
    <s v="Retail"/>
    <d v="2015-10-28T00:00:00"/>
    <d v="2023-08-25T00:00:00"/>
    <s v="Aug"/>
    <s v="2023 Aug"/>
    <x v="2"/>
    <n v="2532"/>
    <x v="2"/>
    <x v="6"/>
    <d v="2025-09-23T00:00:00"/>
    <n v="10"/>
    <s v="Loyal"/>
    <s v="High"/>
    <s v="Gen Z"/>
    <x v="1"/>
  </r>
  <r>
    <s v="ACC00291"/>
    <s v="CUST0262"/>
    <x v="3"/>
    <d v="2024-05-24T00:00:00"/>
    <n v="481215"/>
    <n v="761"/>
    <n v="0"/>
    <s v="Default"/>
    <s v="Joy Lopez"/>
    <s v="Female"/>
    <n v="37"/>
    <s v="East"/>
    <s v="Teacher"/>
    <n v="177661"/>
    <s v="Retail"/>
    <d v="2024-08-12T00:00:00"/>
    <d v="2023-10-07T00:00:00"/>
    <s v="Oct"/>
    <s v="2023 Oct"/>
    <x v="0"/>
    <n v="4895"/>
    <x v="1"/>
    <x v="7"/>
    <d v="2025-09-23T00:00:00"/>
    <n v="1"/>
    <s v="New"/>
    <s v=" Premium"/>
    <s v="Millennials"/>
    <x v="0"/>
  </r>
  <r>
    <s v="ACC00053"/>
    <s v="CUST0090"/>
    <x v="2"/>
    <d v="2017-10-20T00:00:00"/>
    <n v="149524"/>
    <n v="476"/>
    <n v="0"/>
    <s v="Pending"/>
    <s v="Edward Ramirez"/>
    <s v="Female"/>
    <n v="57"/>
    <s v="East"/>
    <s v="Student"/>
    <n v="160588"/>
    <s v="Retail"/>
    <d v="2015-08-23T00:00:00"/>
    <d v="2024-01-18T00:00:00"/>
    <s v="Jan"/>
    <s v="2024 Jan"/>
    <x v="0"/>
    <n v="3124"/>
    <x v="2"/>
    <x v="6"/>
    <d v="2025-09-23T00:00:00"/>
    <n v="10"/>
    <s v="Loyal"/>
    <s v=" Premium"/>
    <s v="Gen X"/>
    <x v="1"/>
  </r>
  <r>
    <s v="ACC00053"/>
    <s v="CUST0090"/>
    <x v="2"/>
    <d v="2017-10-20T00:00:00"/>
    <n v="149524"/>
    <n v="476"/>
    <n v="0"/>
    <s v="Pending"/>
    <s v="Edward Ramirez"/>
    <s v="Female"/>
    <n v="57"/>
    <s v="East"/>
    <s v="Student"/>
    <n v="160588"/>
    <s v="Retail"/>
    <d v="2015-08-23T00:00:00"/>
    <d v="2024-11-07T00:00:00"/>
    <s v="Nov"/>
    <s v="2024 Nov"/>
    <x v="2"/>
    <n v="9798"/>
    <x v="3"/>
    <x v="6"/>
    <d v="2025-09-23T00:00:00"/>
    <n v="10"/>
    <s v="Loyal"/>
    <s v=" Premium"/>
    <s v="Gen X"/>
    <x v="1"/>
  </r>
  <r>
    <s v="ACC00141"/>
    <s v="CUST0228"/>
    <x v="1"/>
    <d v="2020-12-19T00:00:00"/>
    <n v="369360"/>
    <n v="483"/>
    <n v="8681"/>
    <s v="Pending"/>
    <s v="Melinda Cunningham"/>
    <s v="Female"/>
    <n v="73"/>
    <s v="West"/>
    <s v="Trader"/>
    <n v="135672"/>
    <s v="Corporate"/>
    <d v="2019-01-14T00:00:00"/>
    <d v="2025-01-17T00:00:00"/>
    <s v="Jan"/>
    <s v="2025 Jan"/>
    <x v="1"/>
    <n v="4376"/>
    <x v="3"/>
    <x v="2"/>
    <d v="2025-09-23T00:00:00"/>
    <n v="7"/>
    <s v="Established"/>
    <s v=" Premium"/>
    <s v="Baby Boomers"/>
    <x v="0"/>
  </r>
  <r>
    <s v="ACC00687"/>
    <s v="CUST0312"/>
    <x v="3"/>
    <d v="2023-09-22T00:00:00"/>
    <n v="427214"/>
    <n v="680"/>
    <n v="0"/>
    <s v="Pending"/>
    <s v="Jennifer Foster"/>
    <s v="Male"/>
    <n v="27"/>
    <s v="South"/>
    <s v="Trader"/>
    <n v="137832"/>
    <s v="Retail"/>
    <d v="2019-10-29T00:00:00"/>
    <d v="2024-11-19T00:00:00"/>
    <s v="Nov"/>
    <s v="2024 Nov"/>
    <x v="0"/>
    <n v="7393"/>
    <x v="2"/>
    <x v="2"/>
    <d v="2025-09-23T00:00:00"/>
    <n v="6"/>
    <s v="Established"/>
    <s v=" Premium"/>
    <s v="Gen Z"/>
    <x v="0"/>
  </r>
  <r>
    <s v="ACC00687"/>
    <s v="CUST0312"/>
    <x v="3"/>
    <d v="2023-09-22T00:00:00"/>
    <n v="427214"/>
    <n v="680"/>
    <n v="0"/>
    <s v="Pending"/>
    <s v="Jennifer Foster"/>
    <s v="Male"/>
    <n v="27"/>
    <s v="South"/>
    <s v="Trader"/>
    <n v="137832"/>
    <s v="Retail"/>
    <d v="2019-10-29T00:00:00"/>
    <d v="2025-06-20T00:00:00"/>
    <s v="Jun"/>
    <s v="2025 Jun"/>
    <x v="0"/>
    <n v="1336"/>
    <x v="3"/>
    <x v="2"/>
    <d v="2025-09-23T00:00:00"/>
    <n v="6"/>
    <s v="Established"/>
    <s v=" Premium"/>
    <s v="Gen Z"/>
    <x v="0"/>
  </r>
  <r>
    <s v="ACC00110"/>
    <s v="CUST0031"/>
    <x v="0"/>
    <d v="2020-12-27T00:00:00"/>
    <n v="221135"/>
    <n v="371"/>
    <n v="0"/>
    <s v="Pending"/>
    <s v="Michelle Day"/>
    <s v="Male"/>
    <n v="65"/>
    <s v="East"/>
    <s v="Doctor"/>
    <n v="138533"/>
    <s v="Corporate"/>
    <d v="2017-01-07T00:00:00"/>
    <d v="2025-07-06T00:00:00"/>
    <s v="Jul"/>
    <s v="2025 Jul"/>
    <x v="0"/>
    <n v="1639"/>
    <x v="1"/>
    <x v="5"/>
    <d v="2025-09-23T00:00:00"/>
    <n v="9"/>
    <s v="Loyal"/>
    <s v=" Premium"/>
    <s v="Baby Boomers"/>
    <x v="0"/>
  </r>
  <r>
    <s v="ACC00064"/>
    <s v="CUST0350"/>
    <x v="0"/>
    <d v="2019-09-06T00:00:00"/>
    <n v="128128"/>
    <n v="824"/>
    <n v="0"/>
    <s v="Pending"/>
    <s v="Brandon Fox DDS"/>
    <s v="Male"/>
    <n v="43"/>
    <s v="South"/>
    <s v="Teacher"/>
    <n v="90316"/>
    <s v="Corporate"/>
    <d v="2022-12-31T00:00:00"/>
    <d v="2024-05-27T00:00:00"/>
    <s v="May"/>
    <s v="2024 May"/>
    <x v="1"/>
    <n v="248"/>
    <x v="0"/>
    <x v="3"/>
    <d v="2025-09-23T00:00:00"/>
    <n v="3"/>
    <s v="Emerging"/>
    <s v="High"/>
    <s v="Millennials"/>
    <x v="1"/>
  </r>
  <r>
    <s v="ACC00064"/>
    <s v="CUST0350"/>
    <x v="0"/>
    <d v="2019-09-06T00:00:00"/>
    <n v="128128"/>
    <n v="824"/>
    <n v="0"/>
    <s v="Pending"/>
    <s v="Brandon Fox DDS"/>
    <s v="Male"/>
    <n v="43"/>
    <s v="South"/>
    <s v="Teacher"/>
    <n v="90316"/>
    <s v="Corporate"/>
    <d v="2022-12-31T00:00:00"/>
    <d v="2023-09-08T00:00:00"/>
    <s v="Sep"/>
    <s v="2023 Sep"/>
    <x v="0"/>
    <n v="1680"/>
    <x v="0"/>
    <x v="6"/>
    <d v="2025-09-23T00:00:00"/>
    <n v="3"/>
    <s v="Emerging"/>
    <s v="High"/>
    <s v="Millennials"/>
    <x v="1"/>
  </r>
  <r>
    <s v="ACC00715"/>
    <s v="CUST0037"/>
    <x v="0"/>
    <d v="2022-11-29T00:00:00"/>
    <n v="490399"/>
    <n v="799"/>
    <n v="466537"/>
    <s v="Rejected"/>
    <s v="Dawn Navarro"/>
    <s v="Female"/>
    <n v="52"/>
    <s v="East"/>
    <s v="Teacher"/>
    <n v="50448"/>
    <s v="Retail"/>
    <d v="2017-07-06T00:00:00"/>
    <d v="2025-03-01T00:00:00"/>
    <s v="Mar"/>
    <s v="2025 Mar"/>
    <x v="2"/>
    <n v="1553"/>
    <x v="1"/>
    <x v="0"/>
    <d v="2025-09-23T00:00:00"/>
    <n v="8"/>
    <s v="Established"/>
    <s v="Medium"/>
    <s v="Gen X"/>
    <x v="0"/>
  </r>
  <r>
    <s v="ACC00715"/>
    <s v="CUST0037"/>
    <x v="0"/>
    <d v="2022-11-29T00:00:00"/>
    <n v="490399"/>
    <n v="799"/>
    <n v="466537"/>
    <s v="Rejected"/>
    <s v="Dawn Navarro"/>
    <s v="Female"/>
    <n v="52"/>
    <s v="East"/>
    <s v="Teacher"/>
    <n v="50448"/>
    <s v="Retail"/>
    <d v="2017-07-06T00:00:00"/>
    <d v="2024-08-24T00:00:00"/>
    <s v="Aug"/>
    <s v="2024 Aug"/>
    <x v="1"/>
    <n v="1320"/>
    <x v="1"/>
    <x v="9"/>
    <d v="2025-09-23T00:00:00"/>
    <n v="8"/>
    <s v="Established"/>
    <s v="Medium"/>
    <s v="Gen X"/>
    <x v="0"/>
  </r>
  <r>
    <s v="ACC00648"/>
    <s v="CUST0067"/>
    <x v="1"/>
    <d v="2023-09-20T00:00:00"/>
    <n v="256875"/>
    <n v="740"/>
    <n v="0"/>
    <s v="Pending"/>
    <s v="Jessica Williams"/>
    <s v="Female"/>
    <n v="69"/>
    <s v="South"/>
    <s v="Teacher"/>
    <n v="147015"/>
    <s v="Retail"/>
    <d v="2023-03-11T00:00:00"/>
    <d v="2024-09-10T00:00:00"/>
    <s v="Sep"/>
    <s v="2024 Sep"/>
    <x v="3"/>
    <n v="7522"/>
    <x v="2"/>
    <x v="8"/>
    <d v="2025-09-23T00:00:00"/>
    <n v="3"/>
    <s v="Emerging"/>
    <s v=" Premium"/>
    <s v="Baby Boomers"/>
    <x v="0"/>
  </r>
  <r>
    <s v="ACC00255"/>
    <s v="CUST0020"/>
    <x v="0"/>
    <d v="2024-08-07T00:00:00"/>
    <n v="118696"/>
    <n v="490"/>
    <n v="372508"/>
    <s v="Pending"/>
    <s v="Janice Scott"/>
    <s v="Male"/>
    <n v="19"/>
    <s v="South"/>
    <s v="Engineer"/>
    <n v="148583"/>
    <s v="Corporate"/>
    <d v="2023-05-12T00:00:00"/>
    <d v="2024-12-16T00:00:00"/>
    <s v="Dec"/>
    <s v="2024 Dec"/>
    <x v="0"/>
    <n v="9772"/>
    <x v="3"/>
    <x v="3"/>
    <d v="2025-09-23T00:00:00"/>
    <n v="2"/>
    <s v="New"/>
    <s v=" Premium"/>
    <s v="Gen Z"/>
    <x v="1"/>
  </r>
  <r>
    <s v="ACC00667"/>
    <s v="CUST0268"/>
    <x v="1"/>
    <d v="2024-04-18T00:00:00"/>
    <n v="351276"/>
    <n v="710"/>
    <n v="330188"/>
    <s v="Approved"/>
    <s v="Derek Gardner"/>
    <s v="Female"/>
    <n v="66"/>
    <s v="East"/>
    <s v="Banker"/>
    <n v="177215"/>
    <s v="Retail"/>
    <d v="2019-12-20T00:00:00"/>
    <d v="2024-11-14T00:00:00"/>
    <s v="Nov"/>
    <s v="2024 Nov"/>
    <x v="0"/>
    <n v="1914"/>
    <x v="0"/>
    <x v="2"/>
    <d v="2025-09-23T00:00:00"/>
    <n v="6"/>
    <s v="Established"/>
    <s v=" Premium"/>
    <s v="Baby Boomers"/>
    <x v="0"/>
  </r>
  <r>
    <s v="ACC00667"/>
    <s v="CUST0268"/>
    <x v="1"/>
    <d v="2024-04-18T00:00:00"/>
    <n v="351276"/>
    <n v="710"/>
    <n v="330188"/>
    <s v="Approved"/>
    <s v="Derek Gardner"/>
    <s v="Female"/>
    <n v="66"/>
    <s v="East"/>
    <s v="Banker"/>
    <n v="177215"/>
    <s v="Retail"/>
    <d v="2019-12-20T00:00:00"/>
    <d v="2024-08-11T00:00:00"/>
    <s v="Aug"/>
    <s v="2024 Aug"/>
    <x v="0"/>
    <n v="3255"/>
    <x v="0"/>
    <x v="1"/>
    <d v="2025-09-23T00:00:00"/>
    <n v="6"/>
    <s v="Established"/>
    <s v=" Premium"/>
    <s v="Baby Boomers"/>
    <x v="0"/>
  </r>
  <r>
    <s v="ACC00023"/>
    <s v="CUST0183"/>
    <x v="0"/>
    <d v="2023-09-17T00:00:00"/>
    <n v="269496"/>
    <n v="644"/>
    <n v="0"/>
    <s v="Default"/>
    <s v="Victor Thomas"/>
    <s v="Female"/>
    <n v="37"/>
    <s v="East"/>
    <s v="Student"/>
    <n v="49241"/>
    <s v="Retail"/>
    <d v="2018-04-12T00:00:00"/>
    <d v="2025-07-11T00:00:00"/>
    <s v="Jul"/>
    <s v="2025 Jul"/>
    <x v="2"/>
    <n v="9795"/>
    <x v="2"/>
    <x v="5"/>
    <d v="2025-09-23T00:00:00"/>
    <n v="7"/>
    <s v="Established"/>
    <s v="Medium"/>
    <s v="Millennials"/>
    <x v="0"/>
  </r>
  <r>
    <s v="ACC00023"/>
    <s v="CUST0183"/>
    <x v="0"/>
    <d v="2023-09-17T00:00:00"/>
    <n v="269496"/>
    <n v="644"/>
    <n v="0"/>
    <s v="Default"/>
    <s v="Victor Thomas"/>
    <s v="Female"/>
    <n v="37"/>
    <s v="East"/>
    <s v="Student"/>
    <n v="49241"/>
    <s v="Retail"/>
    <d v="2018-04-12T00:00:00"/>
    <d v="2023-10-20T00:00:00"/>
    <s v="Oct"/>
    <s v="2023 Oct"/>
    <x v="1"/>
    <n v="3497"/>
    <x v="3"/>
    <x v="1"/>
    <d v="2025-09-23T00:00:00"/>
    <n v="7"/>
    <s v="Established"/>
    <s v="Medium"/>
    <s v="Millennials"/>
    <x v="0"/>
  </r>
  <r>
    <s v="ACC00684"/>
    <s v="CUST0432"/>
    <x v="1"/>
    <d v="2024-05-19T00:00:00"/>
    <n v="498294"/>
    <n v="720"/>
    <n v="139479"/>
    <s v="Pending"/>
    <s v="Zachary Vasquez"/>
    <s v="Female"/>
    <n v="50"/>
    <s v="East"/>
    <s v="Trader"/>
    <n v="81367"/>
    <s v="Corporate"/>
    <d v="2017-06-01T00:00:00"/>
    <d v="2024-12-07T00:00:00"/>
    <s v="Dec"/>
    <s v="2024 Dec"/>
    <x v="2"/>
    <n v="1446"/>
    <x v="1"/>
    <x v="0"/>
    <d v="2025-09-23T00:00:00"/>
    <n v="8"/>
    <s v="Established"/>
    <s v="High"/>
    <s v="Gen X"/>
    <x v="0"/>
  </r>
  <r>
    <s v="ACC00149"/>
    <s v="CUST0021"/>
    <x v="2"/>
    <d v="2015-10-25T00:00:00"/>
    <n v="99977"/>
    <n v="476"/>
    <n v="0"/>
    <s v="Pending"/>
    <s v="Elizabeth Smith"/>
    <s v="Female"/>
    <n v="44"/>
    <s v="East"/>
    <s v="Trader"/>
    <n v="189269"/>
    <s v="Retail"/>
    <d v="2024-05-02T00:00:00"/>
    <d v="2024-08-13T00:00:00"/>
    <s v="Aug"/>
    <s v="2024 Aug"/>
    <x v="3"/>
    <n v="2797"/>
    <x v="1"/>
    <x v="8"/>
    <d v="2025-09-23T00:00:00"/>
    <n v="1"/>
    <s v="New"/>
    <s v=" Premium"/>
    <s v="Millennials"/>
    <x v="1"/>
  </r>
  <r>
    <s v="ACC00047"/>
    <s v="CUST0047"/>
    <x v="3"/>
    <d v="2022-08-09T00:00:00"/>
    <n v="267247"/>
    <n v="484"/>
    <n v="0"/>
    <s v="Pending"/>
    <s v="Patricia Schneider"/>
    <s v="Female"/>
    <n v="18"/>
    <s v="West"/>
    <s v="Doctor"/>
    <n v="81413"/>
    <s v="Retail"/>
    <d v="2017-04-06T00:00:00"/>
    <d v="2023-12-02T00:00:00"/>
    <s v="Dec"/>
    <s v="2023 Dec"/>
    <x v="3"/>
    <n v="5041"/>
    <x v="0"/>
    <x v="0"/>
    <d v="2025-09-23T00:00:00"/>
    <n v="8"/>
    <s v="Established"/>
    <s v="High"/>
    <s v="Gen Z"/>
    <x v="0"/>
  </r>
  <r>
    <s v="ACC00047"/>
    <s v="CUST0047"/>
    <x v="3"/>
    <d v="2022-08-09T00:00:00"/>
    <n v="267247"/>
    <n v="484"/>
    <n v="0"/>
    <s v="Pending"/>
    <s v="Patricia Schneider"/>
    <s v="Female"/>
    <n v="18"/>
    <s v="West"/>
    <s v="Doctor"/>
    <n v="81413"/>
    <s v="Retail"/>
    <d v="2017-04-06T00:00:00"/>
    <d v="2025-04-14T00:00:00"/>
    <s v="Apr"/>
    <s v="2025 Apr"/>
    <x v="1"/>
    <n v="5161"/>
    <x v="2"/>
    <x v="5"/>
    <d v="2025-09-23T00:00:00"/>
    <n v="8"/>
    <s v="Established"/>
    <s v="High"/>
    <s v="Gen Z"/>
    <x v="0"/>
  </r>
  <r>
    <s v="ACC00177"/>
    <s v="CUST0021"/>
    <x v="2"/>
    <d v="2020-09-12T00:00:00"/>
    <n v="49170"/>
    <n v="549"/>
    <n v="85730"/>
    <s v="Pending"/>
    <s v="Elizabeth Smith"/>
    <s v="Female"/>
    <n v="44"/>
    <s v="East"/>
    <s v="Trader"/>
    <n v="189269"/>
    <s v="Retail"/>
    <d v="2024-05-02T00:00:00"/>
    <d v="2023-09-22T00:00:00"/>
    <s v="Sep"/>
    <s v="2023 Sep"/>
    <x v="1"/>
    <n v="9268"/>
    <x v="0"/>
    <x v="9"/>
    <d v="2025-09-23T00:00:00"/>
    <n v="1"/>
    <s v="New"/>
    <s v=" Premium"/>
    <s v="Millennials"/>
    <x v="2"/>
  </r>
  <r>
    <s v="ACC00094"/>
    <s v="CUST0231"/>
    <x v="0"/>
    <d v="2023-12-27T00:00:00"/>
    <n v="124116"/>
    <n v="500"/>
    <n v="0"/>
    <s v="Rejected"/>
    <s v="Andrew Payne"/>
    <s v="Female"/>
    <n v="38"/>
    <s v="West"/>
    <s v="Student"/>
    <n v="159783"/>
    <s v="Retail"/>
    <d v="2023-01-11T00:00:00"/>
    <d v="2024-07-02T00:00:00"/>
    <s v="Jul"/>
    <s v="2024 Jul"/>
    <x v="1"/>
    <n v="3327"/>
    <x v="1"/>
    <x v="9"/>
    <d v="2025-09-23T00:00:00"/>
    <n v="3"/>
    <s v="Emerging"/>
    <s v=" Premium"/>
    <s v="Millennials"/>
    <x v="1"/>
  </r>
  <r>
    <s v="ACC00364"/>
    <s v="CUST0021"/>
    <x v="1"/>
    <d v="2016-06-24T00:00:00"/>
    <n v="469890"/>
    <n v="590"/>
    <n v="222364"/>
    <s v="Pending"/>
    <s v="Elizabeth Smith"/>
    <s v="Female"/>
    <n v="44"/>
    <s v="East"/>
    <s v="Trader"/>
    <n v="189269"/>
    <s v="Retail"/>
    <d v="2024-05-02T00:00:00"/>
    <d v="2024-09-03T00:00:00"/>
    <s v="Sep"/>
    <s v="2024 Sep"/>
    <x v="3"/>
    <n v="3208"/>
    <x v="1"/>
    <x v="7"/>
    <d v="2025-09-23T00:00:00"/>
    <n v="1"/>
    <s v="New"/>
    <s v=" Premium"/>
    <s v="Millennials"/>
    <x v="0"/>
  </r>
  <r>
    <s v="ACC00364"/>
    <s v="CUST0021"/>
    <x v="1"/>
    <d v="2016-06-24T00:00:00"/>
    <n v="469890"/>
    <n v="590"/>
    <n v="222364"/>
    <s v="Pending"/>
    <s v="Elizabeth Smith"/>
    <s v="Female"/>
    <n v="44"/>
    <s v="East"/>
    <s v="Trader"/>
    <n v="189269"/>
    <s v="Retail"/>
    <d v="2024-05-02T00:00:00"/>
    <d v="2025-03-21T00:00:00"/>
    <s v="Mar"/>
    <s v="2025 Mar"/>
    <x v="2"/>
    <n v="5181"/>
    <x v="1"/>
    <x v="5"/>
    <d v="2025-09-23T00:00:00"/>
    <n v="1"/>
    <s v="New"/>
    <s v=" Premium"/>
    <s v="Millennials"/>
    <x v="0"/>
  </r>
  <r>
    <s v="ACC00560"/>
    <s v="CUST0142"/>
    <x v="0"/>
    <d v="2024-03-19T00:00:00"/>
    <n v="111585"/>
    <n v="734"/>
    <n v="0"/>
    <s v="Pending"/>
    <s v="Charles Chapman"/>
    <s v="Male"/>
    <n v="66"/>
    <s v="North"/>
    <s v="Retired"/>
    <n v="83852"/>
    <s v="Retail"/>
    <d v="2024-09-25T00:00:00"/>
    <d v="2024-11-16T00:00:00"/>
    <s v="Nov"/>
    <s v="2024 Nov"/>
    <x v="3"/>
    <n v="4126"/>
    <x v="2"/>
    <x v="1"/>
    <d v="2025-09-23T00:00:00"/>
    <n v="1"/>
    <s v="New"/>
    <s v="High"/>
    <s v="Baby Boomers"/>
    <x v="1"/>
  </r>
  <r>
    <s v="ACC00560"/>
    <s v="CUST0142"/>
    <x v="0"/>
    <d v="2024-03-19T00:00:00"/>
    <n v="111585"/>
    <n v="734"/>
    <n v="0"/>
    <s v="Pending"/>
    <s v="Charles Chapman"/>
    <s v="Male"/>
    <n v="66"/>
    <s v="North"/>
    <s v="Retired"/>
    <n v="83852"/>
    <s v="Retail"/>
    <d v="2024-09-25T00:00:00"/>
    <d v="2025-01-18T00:00:00"/>
    <s v="Jan"/>
    <s v="2025 Jan"/>
    <x v="3"/>
    <n v="2194"/>
    <x v="0"/>
    <x v="6"/>
    <d v="2025-09-23T00:00:00"/>
    <n v="1"/>
    <s v="New"/>
    <s v="High"/>
    <s v="Baby Boomers"/>
    <x v="1"/>
  </r>
  <r>
    <s v="ACC00560"/>
    <s v="CUST0142"/>
    <x v="0"/>
    <d v="2024-03-19T00:00:00"/>
    <n v="111585"/>
    <n v="734"/>
    <n v="0"/>
    <s v="Pending"/>
    <s v="Charles Chapman"/>
    <s v="Male"/>
    <n v="66"/>
    <s v="North"/>
    <s v="Retired"/>
    <n v="83852"/>
    <s v="Retail"/>
    <d v="2024-09-25T00:00:00"/>
    <d v="2024-08-01T00:00:00"/>
    <s v="Aug"/>
    <s v="2024 Aug"/>
    <x v="1"/>
    <n v="4453"/>
    <x v="1"/>
    <x v="4"/>
    <d v="2025-09-23T00:00:00"/>
    <n v="1"/>
    <s v="New"/>
    <s v="High"/>
    <s v="Baby Boomers"/>
    <x v="1"/>
  </r>
  <r>
    <s v="ACC00752"/>
    <s v="CUST0103"/>
    <x v="2"/>
    <d v="2024-01-26T00:00:00"/>
    <n v="497599"/>
    <n v="819"/>
    <n v="0"/>
    <s v="Pending"/>
    <s v="Donna Perkins"/>
    <s v="Female"/>
    <n v="43"/>
    <s v="West"/>
    <s v="Student"/>
    <n v="27314"/>
    <s v="Corporate"/>
    <d v="2022-05-25T00:00:00"/>
    <d v="2025-05-01T00:00:00"/>
    <s v="May"/>
    <s v="2025 May"/>
    <x v="2"/>
    <n v="9200"/>
    <x v="1"/>
    <x v="0"/>
    <d v="2025-09-23T00:00:00"/>
    <n v="3"/>
    <s v="Emerging"/>
    <s v="Low"/>
    <s v="Millennials"/>
    <x v="0"/>
  </r>
  <r>
    <s v="ACC00213"/>
    <s v="CUST0086"/>
    <x v="1"/>
    <d v="2025-01-04T00:00:00"/>
    <n v="492336"/>
    <n v="442"/>
    <n v="0"/>
    <s v="Pending"/>
    <s v="Ashley Lewis"/>
    <s v="Male"/>
    <n v="47"/>
    <s v="North"/>
    <s v="Engineer"/>
    <n v="105956"/>
    <s v="Retail"/>
    <d v="2021-03-30T00:00:00"/>
    <d v="2023-12-31T00:00:00"/>
    <s v="Dec"/>
    <s v="2023 Dec"/>
    <x v="2"/>
    <n v="9633"/>
    <x v="2"/>
    <x v="2"/>
    <d v="2025-09-23T00:00:00"/>
    <n v="4"/>
    <s v="Emerging"/>
    <s v=" Premium"/>
    <s v="Gen X"/>
    <x v="0"/>
  </r>
  <r>
    <s v="ACC00028"/>
    <s v="CUST0113"/>
    <x v="2"/>
    <d v="2018-03-30T00:00:00"/>
    <n v="172166"/>
    <n v="487"/>
    <n v="0"/>
    <s v="Default"/>
    <s v="Anthony Ramos"/>
    <s v="Female"/>
    <n v="64"/>
    <s v="East"/>
    <s v="Doctor"/>
    <n v="73947"/>
    <s v="Private"/>
    <d v="2016-03-16T00:00:00"/>
    <d v="2023-08-25T00:00:00"/>
    <s v="Aug"/>
    <s v="2023 Aug"/>
    <x v="0"/>
    <n v="8987"/>
    <x v="3"/>
    <x v="3"/>
    <d v="2025-09-23T00:00:00"/>
    <n v="10"/>
    <s v="Loyal"/>
    <s v="High"/>
    <s v="Baby Boomers"/>
    <x v="1"/>
  </r>
  <r>
    <s v="ACC00436"/>
    <s v="CUST0150"/>
    <x v="0"/>
    <d v="2020-03-31T00:00:00"/>
    <n v="492750"/>
    <n v="389"/>
    <n v="0"/>
    <s v="Pending"/>
    <s v="Abigail Allen"/>
    <s v="Female"/>
    <n v="43"/>
    <s v="South"/>
    <s v="Trader"/>
    <n v="21435"/>
    <s v="Retail"/>
    <d v="2020-07-03T00:00:00"/>
    <d v="2025-06-02T00:00:00"/>
    <s v="Jun"/>
    <s v="2025 Jun"/>
    <x v="2"/>
    <n v="4562"/>
    <x v="0"/>
    <x v="7"/>
    <d v="2025-09-23T00:00:00"/>
    <n v="5"/>
    <s v="Emerging"/>
    <s v="Low"/>
    <s v="Millennials"/>
    <x v="0"/>
  </r>
  <r>
    <s v="ACC00436"/>
    <s v="CUST0150"/>
    <x v="0"/>
    <d v="2020-03-31T00:00:00"/>
    <n v="492750"/>
    <n v="389"/>
    <n v="0"/>
    <s v="Pending"/>
    <s v="Abigail Allen"/>
    <s v="Female"/>
    <n v="43"/>
    <s v="South"/>
    <s v="Trader"/>
    <n v="21435"/>
    <s v="Retail"/>
    <d v="2020-07-03T00:00:00"/>
    <d v="2024-10-09T00:00:00"/>
    <s v="Oct"/>
    <s v="2024 Oct"/>
    <x v="1"/>
    <n v="559"/>
    <x v="3"/>
    <x v="8"/>
    <d v="2025-09-23T00:00:00"/>
    <n v="5"/>
    <s v="Emerging"/>
    <s v="Low"/>
    <s v="Millennials"/>
    <x v="0"/>
  </r>
  <r>
    <s v="ACC00063"/>
    <s v="CUST0113"/>
    <x v="3"/>
    <d v="2019-09-13T00:00:00"/>
    <n v="12356"/>
    <n v="687"/>
    <n v="0"/>
    <s v="Pending"/>
    <s v="Anthony Ramos"/>
    <s v="Female"/>
    <n v="64"/>
    <s v="East"/>
    <s v="Doctor"/>
    <n v="73947"/>
    <s v="Private"/>
    <d v="2016-03-16T00:00:00"/>
    <d v="2024-05-09T00:00:00"/>
    <s v="May"/>
    <s v="2024 May"/>
    <x v="0"/>
    <n v="954"/>
    <x v="2"/>
    <x v="4"/>
    <d v="2025-09-23T00:00:00"/>
    <n v="10"/>
    <s v="Loyal"/>
    <s v="High"/>
    <s v="Baby Boomers"/>
    <x v="2"/>
  </r>
  <r>
    <s v="ACC00063"/>
    <s v="CUST0113"/>
    <x v="3"/>
    <d v="2019-09-13T00:00:00"/>
    <n v="12356"/>
    <n v="687"/>
    <n v="0"/>
    <s v="Pending"/>
    <s v="Anthony Ramos"/>
    <s v="Female"/>
    <n v="64"/>
    <s v="East"/>
    <s v="Doctor"/>
    <n v="73947"/>
    <s v="Private"/>
    <d v="2016-03-16T00:00:00"/>
    <d v="2024-02-29T00:00:00"/>
    <s v="Feb"/>
    <s v="2024 Feb"/>
    <x v="1"/>
    <n v="1943"/>
    <x v="1"/>
    <x v="6"/>
    <d v="2025-09-23T00:00:00"/>
    <n v="10"/>
    <s v="Loyal"/>
    <s v="High"/>
    <s v="Baby Boomers"/>
    <x v="2"/>
  </r>
  <r>
    <s v="ACC00508"/>
    <s v="CUST0190"/>
    <x v="2"/>
    <d v="2025-07-03T00:00:00"/>
    <n v="428834"/>
    <n v="303"/>
    <n v="260230"/>
    <s v="Pending"/>
    <s v="Cesar Silva"/>
    <s v="Female"/>
    <n v="68"/>
    <s v="North"/>
    <s v="Teacher"/>
    <n v="109186"/>
    <s v="Retail"/>
    <d v="2017-09-30T00:00:00"/>
    <d v="2024-03-22T00:00:00"/>
    <s v="Mar"/>
    <s v="2024 Mar"/>
    <x v="0"/>
    <n v="5573"/>
    <x v="3"/>
    <x v="3"/>
    <d v="2025-09-23T00:00:00"/>
    <n v="8"/>
    <s v="Established"/>
    <s v=" Premium"/>
    <s v="Baby Boomers"/>
    <x v="0"/>
  </r>
  <r>
    <s v="ACC00226"/>
    <s v="CUST0022"/>
    <x v="1"/>
    <d v="2016-10-02T00:00:00"/>
    <n v="36468"/>
    <n v="437"/>
    <n v="0"/>
    <s v="Pending"/>
    <s v="Jodi Burns"/>
    <s v="Male"/>
    <n v="59"/>
    <s v="East"/>
    <s v="Retired"/>
    <n v="61844"/>
    <s v="Corporate"/>
    <d v="2023-07-11T00:00:00"/>
    <d v="2024-11-30T00:00:00"/>
    <s v="Nov"/>
    <s v="2024 Nov"/>
    <x v="3"/>
    <n v="5969"/>
    <x v="2"/>
    <x v="6"/>
    <d v="2025-09-23T00:00:00"/>
    <n v="2"/>
    <s v="New"/>
    <s v="High"/>
    <s v="Gen X"/>
    <x v="2"/>
  </r>
  <r>
    <s v="ACC00651"/>
    <s v="CUST0194"/>
    <x v="2"/>
    <d v="2025-03-02T00:00:00"/>
    <n v="470165"/>
    <n v="351"/>
    <n v="0"/>
    <s v="Pending"/>
    <s v="Oscar Young"/>
    <s v="Male"/>
    <n v="20"/>
    <s v="East"/>
    <s v="Banker"/>
    <n v="95932"/>
    <s v="Retail"/>
    <d v="2024-06-03T00:00:00"/>
    <d v="2024-05-02T00:00:00"/>
    <s v="May"/>
    <s v="2024 May"/>
    <x v="2"/>
    <n v="6133"/>
    <x v="2"/>
    <x v="3"/>
    <d v="2025-09-23T00:00:00"/>
    <n v="1"/>
    <s v="New"/>
    <s v="High"/>
    <s v="Gen Z"/>
    <x v="0"/>
  </r>
  <r>
    <s v="ACC00205"/>
    <s v="CUST0061"/>
    <x v="1"/>
    <d v="2021-12-14T00:00:00"/>
    <n v="323654"/>
    <n v="545"/>
    <n v="0"/>
    <s v="Pending"/>
    <s v="Ricky Fisher"/>
    <s v="Male"/>
    <n v="39"/>
    <s v="North"/>
    <s v="Retired"/>
    <n v="123320"/>
    <s v="Retail"/>
    <d v="2022-11-13T00:00:00"/>
    <d v="2024-10-28T00:00:00"/>
    <s v="Oct"/>
    <s v="2024 Oct"/>
    <x v="1"/>
    <n v="3071"/>
    <x v="0"/>
    <x v="3"/>
    <d v="2025-09-23T00:00:00"/>
    <n v="3"/>
    <s v="Emerging"/>
    <s v=" Premium"/>
    <s v="Millennials"/>
    <x v="0"/>
  </r>
  <r>
    <s v="ACC00205"/>
    <s v="CUST0061"/>
    <x v="1"/>
    <d v="2021-12-14T00:00:00"/>
    <n v="323654"/>
    <n v="545"/>
    <n v="0"/>
    <s v="Pending"/>
    <s v="Ricky Fisher"/>
    <s v="Male"/>
    <n v="39"/>
    <s v="North"/>
    <s v="Retired"/>
    <n v="123320"/>
    <s v="Retail"/>
    <d v="2022-11-13T00:00:00"/>
    <d v="2023-10-17T00:00:00"/>
    <s v="Oct"/>
    <s v="2023 Oct"/>
    <x v="3"/>
    <n v="6597"/>
    <x v="1"/>
    <x v="7"/>
    <d v="2025-09-23T00:00:00"/>
    <n v="3"/>
    <s v="Emerging"/>
    <s v=" Premium"/>
    <s v="Millennials"/>
    <x v="0"/>
  </r>
  <r>
    <s v="ACC00205"/>
    <s v="CUST0061"/>
    <x v="1"/>
    <d v="2021-12-14T00:00:00"/>
    <n v="323654"/>
    <n v="545"/>
    <n v="0"/>
    <s v="Pending"/>
    <s v="Ricky Fisher"/>
    <s v="Male"/>
    <n v="39"/>
    <s v="North"/>
    <s v="Retired"/>
    <n v="123320"/>
    <s v="Retail"/>
    <d v="2022-11-13T00:00:00"/>
    <d v="2023-12-08T00:00:00"/>
    <s v="Dec"/>
    <s v="2023 Dec"/>
    <x v="2"/>
    <n v="3862"/>
    <x v="0"/>
    <x v="5"/>
    <d v="2025-09-23T00:00:00"/>
    <n v="3"/>
    <s v="Emerging"/>
    <s v=" Premium"/>
    <s v="Millennials"/>
    <x v="0"/>
  </r>
  <r>
    <s v="ACC00025"/>
    <s v="CUST0146"/>
    <x v="1"/>
    <d v="2016-06-14T00:00:00"/>
    <n v="88835"/>
    <n v="787"/>
    <n v="485443"/>
    <s v="Pending"/>
    <s v="Veronica Mullins"/>
    <s v="Male"/>
    <n v="22"/>
    <s v="North"/>
    <s v="Teacher"/>
    <n v="49257"/>
    <s v="Retail"/>
    <d v="2020-07-17T00:00:00"/>
    <d v="2024-10-26T00:00:00"/>
    <s v="Oct"/>
    <s v="2024 Oct"/>
    <x v="1"/>
    <n v="954"/>
    <x v="1"/>
    <x v="5"/>
    <d v="2025-09-23T00:00:00"/>
    <n v="5"/>
    <s v="Emerging"/>
    <s v="Medium"/>
    <s v="Gen Z"/>
    <x v="1"/>
  </r>
  <r>
    <s v="ACC00381"/>
    <s v="CUST0281"/>
    <x v="1"/>
    <d v="2018-02-13T00:00:00"/>
    <n v="444943"/>
    <n v="368"/>
    <n v="493815"/>
    <s v="Pending"/>
    <s v="Dustin Zhang"/>
    <s v="Female"/>
    <n v="64"/>
    <s v="East"/>
    <s v="Student"/>
    <n v="145816"/>
    <s v="Private"/>
    <d v="2021-10-31T00:00:00"/>
    <d v="2024-09-11T00:00:00"/>
    <s v="Sep"/>
    <s v="2024 Sep"/>
    <x v="0"/>
    <n v="8099"/>
    <x v="0"/>
    <x v="2"/>
    <d v="2025-09-23T00:00:00"/>
    <n v="4"/>
    <s v="Emerging"/>
    <s v=" Premium"/>
    <s v="Baby Boomers"/>
    <x v="0"/>
  </r>
  <r>
    <s v="ACC00381"/>
    <s v="CUST0281"/>
    <x v="1"/>
    <d v="2018-02-13T00:00:00"/>
    <n v="444943"/>
    <n v="368"/>
    <n v="493815"/>
    <s v="Pending"/>
    <s v="Dustin Zhang"/>
    <s v="Female"/>
    <n v="64"/>
    <s v="East"/>
    <s v="Student"/>
    <n v="145816"/>
    <s v="Private"/>
    <d v="2021-10-31T00:00:00"/>
    <d v="2025-06-04T00:00:00"/>
    <s v="Jun"/>
    <s v="2025 Jun"/>
    <x v="0"/>
    <n v="1160"/>
    <x v="1"/>
    <x v="1"/>
    <d v="2025-09-23T00:00:00"/>
    <n v="4"/>
    <s v="Emerging"/>
    <s v=" Premium"/>
    <s v="Baby Boomers"/>
    <x v="0"/>
  </r>
  <r>
    <s v="ACC00073"/>
    <s v="CUST0403"/>
    <x v="0"/>
    <d v="2018-06-16T00:00:00"/>
    <n v="426044"/>
    <n v="578"/>
    <n v="373894"/>
    <s v="Pending"/>
    <s v="Amy Moreno"/>
    <s v="Male"/>
    <n v="33"/>
    <s v="North"/>
    <s v="Banker"/>
    <n v="104878"/>
    <s v="Retail"/>
    <d v="2019-02-27T00:00:00"/>
    <d v="2024-08-09T00:00:00"/>
    <s v="Aug"/>
    <s v="2024 Aug"/>
    <x v="3"/>
    <n v="8466"/>
    <x v="1"/>
    <x v="5"/>
    <d v="2025-09-23T00:00:00"/>
    <n v="7"/>
    <s v="Established"/>
    <s v=" Premium"/>
    <s v="Millennials"/>
    <x v="0"/>
  </r>
  <r>
    <s v="ACC00073"/>
    <s v="CUST0403"/>
    <x v="0"/>
    <d v="2018-06-16T00:00:00"/>
    <n v="426044"/>
    <n v="578"/>
    <n v="373894"/>
    <s v="Pending"/>
    <s v="Amy Moreno"/>
    <s v="Male"/>
    <n v="33"/>
    <s v="North"/>
    <s v="Banker"/>
    <n v="104878"/>
    <s v="Retail"/>
    <d v="2019-02-27T00:00:00"/>
    <d v="2025-02-16T00:00:00"/>
    <s v="Feb"/>
    <s v="2025 Feb"/>
    <x v="0"/>
    <n v="2844"/>
    <x v="2"/>
    <x v="5"/>
    <d v="2025-09-23T00:00:00"/>
    <n v="7"/>
    <s v="Established"/>
    <s v=" Premium"/>
    <s v="Millennials"/>
    <x v="0"/>
  </r>
  <r>
    <s v="ACC00073"/>
    <s v="CUST0403"/>
    <x v="0"/>
    <d v="2018-06-16T00:00:00"/>
    <n v="426044"/>
    <n v="578"/>
    <n v="373894"/>
    <s v="Pending"/>
    <s v="Amy Moreno"/>
    <s v="Male"/>
    <n v="33"/>
    <s v="North"/>
    <s v="Banker"/>
    <n v="104878"/>
    <s v="Retail"/>
    <d v="2019-02-27T00:00:00"/>
    <d v="2024-08-08T00:00:00"/>
    <s v="Aug"/>
    <s v="2024 Aug"/>
    <x v="1"/>
    <n v="1414"/>
    <x v="3"/>
    <x v="4"/>
    <d v="2025-09-23T00:00:00"/>
    <n v="7"/>
    <s v="Established"/>
    <s v=" Premium"/>
    <s v="Millennials"/>
    <x v="0"/>
  </r>
  <r>
    <s v="ACC00073"/>
    <s v="CUST0403"/>
    <x v="0"/>
    <d v="2018-06-16T00:00:00"/>
    <n v="426044"/>
    <n v="578"/>
    <n v="373894"/>
    <s v="Pending"/>
    <s v="Amy Moreno"/>
    <s v="Male"/>
    <n v="33"/>
    <s v="North"/>
    <s v="Banker"/>
    <n v="104878"/>
    <s v="Retail"/>
    <d v="2019-02-27T00:00:00"/>
    <d v="2025-05-23T00:00:00"/>
    <s v="May"/>
    <s v="2025 May"/>
    <x v="1"/>
    <n v="285"/>
    <x v="0"/>
    <x v="4"/>
    <d v="2025-09-23T00:00:00"/>
    <n v="7"/>
    <s v="Established"/>
    <s v=" Premium"/>
    <s v="Millennials"/>
    <x v="0"/>
  </r>
  <r>
    <s v="ACC00516"/>
    <s v="CUST0424"/>
    <x v="1"/>
    <d v="2019-02-18T00:00:00"/>
    <n v="114589"/>
    <n v="685"/>
    <n v="210827"/>
    <s v="Rejected"/>
    <s v="Matthew Martinez"/>
    <s v="Male"/>
    <n v="45"/>
    <s v="South"/>
    <s v="Doctor"/>
    <n v="121520"/>
    <s v="Corporate"/>
    <d v="2020-10-07T00:00:00"/>
    <d v="2024-10-02T00:00:00"/>
    <s v="Oct"/>
    <s v="2024 Oct"/>
    <x v="1"/>
    <n v="3741"/>
    <x v="2"/>
    <x v="8"/>
    <d v="2025-09-23T00:00:00"/>
    <n v="5"/>
    <s v="Emerging"/>
    <s v=" Premium"/>
    <s v="Gen X"/>
    <x v="1"/>
  </r>
  <r>
    <s v="ACC00516"/>
    <s v="CUST0424"/>
    <x v="1"/>
    <d v="2019-02-18T00:00:00"/>
    <n v="114589"/>
    <n v="685"/>
    <n v="210827"/>
    <s v="Rejected"/>
    <s v="Matthew Martinez"/>
    <s v="Male"/>
    <n v="45"/>
    <s v="South"/>
    <s v="Doctor"/>
    <n v="121520"/>
    <s v="Corporate"/>
    <d v="2020-10-07T00:00:00"/>
    <d v="2024-03-07T00:00:00"/>
    <s v="Mar"/>
    <s v="2024 Mar"/>
    <x v="0"/>
    <n v="9251"/>
    <x v="2"/>
    <x v="7"/>
    <d v="2025-09-23T00:00:00"/>
    <n v="5"/>
    <s v="Emerging"/>
    <s v=" Premium"/>
    <s v="Gen X"/>
    <x v="1"/>
  </r>
  <r>
    <s v="ACC00076"/>
    <s v="CUST0302"/>
    <x v="0"/>
    <d v="2018-03-11T00:00:00"/>
    <n v="276531"/>
    <n v="773"/>
    <n v="0"/>
    <s v="Pending"/>
    <s v="Austin James"/>
    <s v="Male"/>
    <n v="22"/>
    <s v="South"/>
    <s v="Engineer"/>
    <n v="95897"/>
    <s v="Retail"/>
    <d v="2021-10-04T00:00:00"/>
    <d v="2024-05-18T00:00:00"/>
    <s v="May"/>
    <s v="2024 May"/>
    <x v="0"/>
    <n v="6337"/>
    <x v="0"/>
    <x v="9"/>
    <d v="2025-09-23T00:00:00"/>
    <n v="4"/>
    <s v="Emerging"/>
    <s v="High"/>
    <s v="Gen Z"/>
    <x v="0"/>
  </r>
  <r>
    <s v="ACC00076"/>
    <s v="CUST0302"/>
    <x v="0"/>
    <d v="2018-03-11T00:00:00"/>
    <n v="276531"/>
    <n v="773"/>
    <n v="0"/>
    <s v="Pending"/>
    <s v="Austin James"/>
    <s v="Male"/>
    <n v="22"/>
    <s v="South"/>
    <s v="Engineer"/>
    <n v="95897"/>
    <s v="Retail"/>
    <d v="2021-10-04T00:00:00"/>
    <d v="2024-08-14T00:00:00"/>
    <s v="Aug"/>
    <s v="2024 Aug"/>
    <x v="2"/>
    <n v="5701"/>
    <x v="0"/>
    <x v="1"/>
    <d v="2025-09-23T00:00:00"/>
    <n v="4"/>
    <s v="Emerging"/>
    <s v="High"/>
    <s v="Gen Z"/>
    <x v="0"/>
  </r>
  <r>
    <s v="ACC00076"/>
    <s v="CUST0302"/>
    <x v="0"/>
    <d v="2018-03-11T00:00:00"/>
    <n v="276531"/>
    <n v="773"/>
    <n v="0"/>
    <s v="Pending"/>
    <s v="Austin James"/>
    <s v="Male"/>
    <n v="22"/>
    <s v="South"/>
    <s v="Engineer"/>
    <n v="95897"/>
    <s v="Retail"/>
    <d v="2021-10-04T00:00:00"/>
    <d v="2024-01-18T00:00:00"/>
    <s v="Jan"/>
    <s v="2024 Jan"/>
    <x v="3"/>
    <n v="9861"/>
    <x v="0"/>
    <x v="1"/>
    <d v="2025-09-23T00:00:00"/>
    <n v="4"/>
    <s v="Emerging"/>
    <s v="High"/>
    <s v="Gen Z"/>
    <x v="0"/>
  </r>
  <r>
    <s v="ACC00268"/>
    <s v="CUST0116"/>
    <x v="0"/>
    <d v="2020-06-18T00:00:00"/>
    <n v="303297"/>
    <n v="462"/>
    <n v="0"/>
    <s v="Pending"/>
    <s v="Guy Hughes"/>
    <s v="Female"/>
    <n v="71"/>
    <s v="South"/>
    <s v="Student"/>
    <n v="69708"/>
    <s v="Corporate"/>
    <d v="2025-05-20T00:00:00"/>
    <d v="2025-04-03T00:00:00"/>
    <s v="Apr"/>
    <s v="2025 Apr"/>
    <x v="3"/>
    <n v="2449"/>
    <x v="2"/>
    <x v="5"/>
    <d v="2025-09-23T00:00:00"/>
    <n v="0"/>
    <s v="New"/>
    <s v="High"/>
    <s v="Baby Boomers"/>
    <x v="0"/>
  </r>
  <r>
    <s v="ACC00268"/>
    <s v="CUST0116"/>
    <x v="0"/>
    <d v="2020-06-18T00:00:00"/>
    <n v="303297"/>
    <n v="462"/>
    <n v="0"/>
    <s v="Pending"/>
    <s v="Guy Hughes"/>
    <s v="Female"/>
    <n v="71"/>
    <s v="South"/>
    <s v="Student"/>
    <n v="69708"/>
    <s v="Corporate"/>
    <d v="2025-05-20T00:00:00"/>
    <d v="2025-05-25T00:00:00"/>
    <s v="May"/>
    <s v="2025 May"/>
    <x v="1"/>
    <n v="4768"/>
    <x v="1"/>
    <x v="6"/>
    <d v="2025-09-23T00:00:00"/>
    <n v="0"/>
    <s v="New"/>
    <s v="High"/>
    <s v="Baby Boomers"/>
    <x v="0"/>
  </r>
  <r>
    <s v="ACC00268"/>
    <s v="CUST0116"/>
    <x v="0"/>
    <d v="2020-06-18T00:00:00"/>
    <n v="303297"/>
    <n v="462"/>
    <n v="0"/>
    <s v="Pending"/>
    <s v="Guy Hughes"/>
    <s v="Female"/>
    <n v="71"/>
    <s v="South"/>
    <s v="Student"/>
    <n v="69708"/>
    <s v="Corporate"/>
    <d v="2025-05-20T00:00:00"/>
    <d v="2025-01-25T00:00:00"/>
    <s v="Jan"/>
    <s v="2025 Jan"/>
    <x v="0"/>
    <n v="2876"/>
    <x v="3"/>
    <x v="3"/>
    <d v="2025-09-23T00:00:00"/>
    <n v="0"/>
    <s v="New"/>
    <s v="High"/>
    <s v="Baby Boomers"/>
    <x v="0"/>
  </r>
  <r>
    <s v="ACC00077"/>
    <s v="CUST0410"/>
    <x v="2"/>
    <d v="2024-12-16T00:00:00"/>
    <n v="331607"/>
    <n v="410"/>
    <n v="429606"/>
    <s v="Approved"/>
    <s v="Shelley Moss"/>
    <s v="Female"/>
    <n v="33"/>
    <s v="North"/>
    <s v="Retired"/>
    <n v="108397"/>
    <s v="Retail"/>
    <d v="2016-08-05T00:00:00"/>
    <d v="2023-11-13T00:00:00"/>
    <s v="Nov"/>
    <s v="2023 Nov"/>
    <x v="2"/>
    <n v="3327"/>
    <x v="3"/>
    <x v="4"/>
    <d v="2025-09-23T00:00:00"/>
    <n v="9"/>
    <s v="Loyal"/>
    <s v=" Premium"/>
    <s v="Millennials"/>
    <x v="0"/>
  </r>
  <r>
    <s v="ACC00077"/>
    <s v="CUST0410"/>
    <x v="2"/>
    <d v="2024-12-16T00:00:00"/>
    <n v="331607"/>
    <n v="410"/>
    <n v="429606"/>
    <s v="Approved"/>
    <s v="Shelley Moss"/>
    <s v="Female"/>
    <n v="33"/>
    <s v="North"/>
    <s v="Retired"/>
    <n v="108397"/>
    <s v="Retail"/>
    <d v="2016-08-05T00:00:00"/>
    <d v="2025-08-15T00:00:00"/>
    <s v="Aug"/>
    <s v="2025 Aug"/>
    <x v="2"/>
    <n v="4845"/>
    <x v="3"/>
    <x v="4"/>
    <d v="2025-09-23T00:00:00"/>
    <n v="9"/>
    <s v="Loyal"/>
    <s v=" Premium"/>
    <s v="Millennials"/>
    <x v="0"/>
  </r>
  <r>
    <s v="ACC00077"/>
    <s v="CUST0410"/>
    <x v="2"/>
    <d v="2024-12-16T00:00:00"/>
    <n v="331607"/>
    <n v="410"/>
    <n v="429606"/>
    <s v="Approved"/>
    <s v="Shelley Moss"/>
    <s v="Female"/>
    <n v="33"/>
    <s v="North"/>
    <s v="Retired"/>
    <n v="108397"/>
    <s v="Retail"/>
    <d v="2016-08-05T00:00:00"/>
    <d v="2024-04-05T00:00:00"/>
    <s v="Apr"/>
    <s v="2024 Apr"/>
    <x v="3"/>
    <n v="3829"/>
    <x v="1"/>
    <x v="3"/>
    <d v="2025-09-23T00:00:00"/>
    <n v="9"/>
    <s v="Loyal"/>
    <s v=" Premium"/>
    <s v="Millennials"/>
    <x v="0"/>
  </r>
  <r>
    <s v="ACC00208"/>
    <s v="CUST0028"/>
    <x v="2"/>
    <d v="2019-05-02T00:00:00"/>
    <n v="130841"/>
    <n v="732"/>
    <n v="0"/>
    <s v="Pending"/>
    <s v="Edward Haynes"/>
    <s v="Female"/>
    <n v="26"/>
    <s v="North"/>
    <s v="Student"/>
    <n v="136953"/>
    <s v="Retail"/>
    <d v="2019-08-21T00:00:00"/>
    <d v="2023-10-28T00:00:00"/>
    <s v="Oct"/>
    <s v="2023 Oct"/>
    <x v="1"/>
    <n v="3578"/>
    <x v="1"/>
    <x v="8"/>
    <d v="2025-09-23T00:00:00"/>
    <n v="6"/>
    <s v="Established"/>
    <s v=" Premium"/>
    <s v="Gen Z"/>
    <x v="1"/>
  </r>
  <r>
    <s v="ACC00768"/>
    <s v="CUST0338"/>
    <x v="3"/>
    <d v="2021-06-16T00:00:00"/>
    <n v="272836"/>
    <n v="338"/>
    <n v="37930"/>
    <s v="Pending"/>
    <s v="Derek Jones"/>
    <s v="Male"/>
    <n v="42"/>
    <s v="North"/>
    <s v="Teacher"/>
    <n v="131562"/>
    <s v="Retail"/>
    <d v="2022-11-03T00:00:00"/>
    <d v="2024-11-02T00:00:00"/>
    <s v="Nov"/>
    <s v="2024 Nov"/>
    <x v="3"/>
    <n v="2056"/>
    <x v="1"/>
    <x v="1"/>
    <d v="2025-09-23T00:00:00"/>
    <n v="3"/>
    <s v="Emerging"/>
    <s v=" Premium"/>
    <s v="Millennials"/>
    <x v="0"/>
  </r>
  <r>
    <s v="ACC00410"/>
    <s v="CUST0131"/>
    <x v="1"/>
    <d v="2023-05-05T00:00:00"/>
    <n v="409983"/>
    <n v="630"/>
    <n v="0"/>
    <s v="Pending"/>
    <s v="Michael Velasquez"/>
    <s v="Female"/>
    <n v="43"/>
    <s v="North"/>
    <s v="Student"/>
    <n v="112124"/>
    <s v="Corporate"/>
    <d v="2020-05-04T00:00:00"/>
    <d v="2025-08-22T00:00:00"/>
    <s v="Aug"/>
    <s v="2025 Aug"/>
    <x v="2"/>
    <n v="3154"/>
    <x v="1"/>
    <x v="3"/>
    <d v="2025-09-23T00:00:00"/>
    <n v="5"/>
    <s v="Emerging"/>
    <s v=" Premium"/>
    <s v="Millennials"/>
    <x v="0"/>
  </r>
  <r>
    <s v="ACC00410"/>
    <s v="CUST0131"/>
    <x v="1"/>
    <d v="2023-05-05T00:00:00"/>
    <n v="409983"/>
    <n v="630"/>
    <n v="0"/>
    <s v="Pending"/>
    <s v="Michael Velasquez"/>
    <s v="Female"/>
    <n v="43"/>
    <s v="North"/>
    <s v="Student"/>
    <n v="112124"/>
    <s v="Corporate"/>
    <d v="2020-05-04T00:00:00"/>
    <d v="2024-10-12T00:00:00"/>
    <s v="Oct"/>
    <s v="2024 Oct"/>
    <x v="2"/>
    <n v="5975"/>
    <x v="3"/>
    <x v="2"/>
    <d v="2025-09-23T00:00:00"/>
    <n v="5"/>
    <s v="Emerging"/>
    <s v=" Premium"/>
    <s v="Millennials"/>
    <x v="0"/>
  </r>
  <r>
    <s v="ACC00614"/>
    <s v="CUST0065"/>
    <x v="1"/>
    <d v="2015-12-08T00:00:00"/>
    <n v="372828"/>
    <n v="550"/>
    <n v="0"/>
    <s v="Pending"/>
    <s v="Crystal Smith"/>
    <s v="Male"/>
    <n v="39"/>
    <s v="East"/>
    <s v="Doctor"/>
    <n v="49192"/>
    <s v="Retail"/>
    <d v="2020-10-15T00:00:00"/>
    <d v="2024-04-15T00:00:00"/>
    <s v="Apr"/>
    <s v="2024 Apr"/>
    <x v="1"/>
    <n v="3231"/>
    <x v="0"/>
    <x v="6"/>
    <d v="2025-09-23T00:00:00"/>
    <n v="5"/>
    <s v="Emerging"/>
    <s v="Medium"/>
    <s v="Millennials"/>
    <x v="0"/>
  </r>
  <r>
    <s v="ACC00614"/>
    <s v="CUST0065"/>
    <x v="1"/>
    <d v="2015-12-08T00:00:00"/>
    <n v="372828"/>
    <n v="550"/>
    <n v="0"/>
    <s v="Pending"/>
    <s v="Crystal Smith"/>
    <s v="Male"/>
    <n v="39"/>
    <s v="East"/>
    <s v="Doctor"/>
    <n v="49192"/>
    <s v="Retail"/>
    <d v="2020-10-15T00:00:00"/>
    <d v="2025-01-04T00:00:00"/>
    <s v="Jan"/>
    <s v="2025 Jan"/>
    <x v="3"/>
    <n v="7157"/>
    <x v="1"/>
    <x v="2"/>
    <d v="2025-09-23T00:00:00"/>
    <n v="5"/>
    <s v="Emerging"/>
    <s v="Medium"/>
    <s v="Millennials"/>
    <x v="0"/>
  </r>
  <r>
    <s v="ACC00496"/>
    <s v="CUST0251"/>
    <x v="0"/>
    <d v="2019-05-05T00:00:00"/>
    <n v="104927"/>
    <n v="429"/>
    <n v="0"/>
    <s v="Pending"/>
    <s v="Danny Scott"/>
    <s v="Female"/>
    <n v="29"/>
    <s v="North"/>
    <s v="Teacher"/>
    <n v="124101"/>
    <s v="Corporate"/>
    <d v="2024-05-10T00:00:00"/>
    <d v="2023-12-16T00:00:00"/>
    <s v="Dec"/>
    <s v="2023 Dec"/>
    <x v="2"/>
    <n v="1130"/>
    <x v="0"/>
    <x v="0"/>
    <d v="2025-09-23T00:00:00"/>
    <n v="1"/>
    <s v="New"/>
    <s v=" Premium"/>
    <s v="Millennials"/>
    <x v="1"/>
  </r>
  <r>
    <s v="ACC00106"/>
    <s v="CUST0316"/>
    <x v="1"/>
    <d v="2015-11-24T00:00:00"/>
    <n v="261545"/>
    <n v="564"/>
    <n v="0"/>
    <s v="Pending"/>
    <s v="Heather Carter"/>
    <s v="Female"/>
    <n v="24"/>
    <s v="North"/>
    <s v="Doctor"/>
    <n v="53320"/>
    <s v="Retail"/>
    <d v="2023-05-12T00:00:00"/>
    <d v="2024-04-28T00:00:00"/>
    <s v="Apr"/>
    <s v="2024 Apr"/>
    <x v="1"/>
    <n v="5074"/>
    <x v="2"/>
    <x v="1"/>
    <d v="2025-09-23T00:00:00"/>
    <n v="2"/>
    <s v="New"/>
    <s v="Medium"/>
    <s v="Gen Z"/>
    <x v="0"/>
  </r>
  <r>
    <s v="ACC00030"/>
    <s v="CUST0476"/>
    <x v="0"/>
    <d v="2018-12-27T00:00:00"/>
    <n v="185194"/>
    <n v="609"/>
    <n v="0"/>
    <s v="Pending"/>
    <s v="William Brown"/>
    <s v="Female"/>
    <n v="18"/>
    <s v="West"/>
    <s v="Student"/>
    <n v="53997"/>
    <s v="Retail"/>
    <d v="2019-01-23T00:00:00"/>
    <d v="2023-09-08T00:00:00"/>
    <s v="Sep"/>
    <s v="2023 Sep"/>
    <x v="0"/>
    <n v="6871"/>
    <x v="2"/>
    <x v="0"/>
    <d v="2025-09-23T00:00:00"/>
    <n v="7"/>
    <s v="Established"/>
    <s v="Medium"/>
    <s v="Gen Z"/>
    <x v="1"/>
  </r>
  <r>
    <s v="ACC00551"/>
    <s v="CUST0424"/>
    <x v="0"/>
    <d v="2022-07-26T00:00:00"/>
    <n v="301994"/>
    <n v="311"/>
    <n v="445977"/>
    <s v="Pending"/>
    <s v="Matthew Martinez"/>
    <s v="Male"/>
    <n v="45"/>
    <s v="South"/>
    <s v="Doctor"/>
    <n v="121520"/>
    <s v="Corporate"/>
    <d v="2020-10-07T00:00:00"/>
    <d v="2023-09-07T00:00:00"/>
    <s v="Sep"/>
    <s v="2023 Sep"/>
    <x v="0"/>
    <n v="9455"/>
    <x v="1"/>
    <x v="2"/>
    <d v="2025-09-23T00:00:00"/>
    <n v="5"/>
    <s v="Emerging"/>
    <s v=" Premium"/>
    <s v="Gen X"/>
    <x v="0"/>
  </r>
  <r>
    <s v="ACC00307"/>
    <s v="CUST0476"/>
    <x v="1"/>
    <d v="2024-03-15T00:00:00"/>
    <n v="417339"/>
    <n v="662"/>
    <n v="0"/>
    <s v="Pending"/>
    <s v="William Brown"/>
    <s v="Female"/>
    <n v="18"/>
    <s v="West"/>
    <s v="Student"/>
    <n v="53997"/>
    <s v="Retail"/>
    <d v="2019-01-23T00:00:00"/>
    <d v="2024-07-25T00:00:00"/>
    <s v="Jul"/>
    <s v="2024 Jul"/>
    <x v="2"/>
    <n v="1907"/>
    <x v="3"/>
    <x v="6"/>
    <d v="2025-09-23T00:00:00"/>
    <n v="7"/>
    <s v="Established"/>
    <s v="Medium"/>
    <s v="Gen Z"/>
    <x v="0"/>
  </r>
  <r>
    <s v="ACC00476"/>
    <s v="CUST0227"/>
    <x v="0"/>
    <d v="2020-07-27T00:00:00"/>
    <n v="78278"/>
    <n v="687"/>
    <n v="452421"/>
    <s v="Pending"/>
    <s v="Sharon Chapman"/>
    <s v="Male"/>
    <n v="46"/>
    <s v="East"/>
    <s v="Student"/>
    <n v="190413"/>
    <s v="Private"/>
    <d v="2017-05-18T00:00:00"/>
    <d v="2025-03-24T00:00:00"/>
    <s v="Mar"/>
    <s v="2025 Mar"/>
    <x v="1"/>
    <n v="732"/>
    <x v="2"/>
    <x v="5"/>
    <d v="2025-09-23T00:00:00"/>
    <n v="8"/>
    <s v="Established"/>
    <s v=" Premium"/>
    <s v="Gen X"/>
    <x v="1"/>
  </r>
  <r>
    <s v="ACC00476"/>
    <s v="CUST0227"/>
    <x v="0"/>
    <d v="2020-07-27T00:00:00"/>
    <n v="78278"/>
    <n v="687"/>
    <n v="452421"/>
    <s v="Pending"/>
    <s v="Sharon Chapman"/>
    <s v="Male"/>
    <n v="46"/>
    <s v="East"/>
    <s v="Student"/>
    <n v="190413"/>
    <s v="Private"/>
    <d v="2017-05-18T00:00:00"/>
    <d v="2024-08-11T00:00:00"/>
    <s v="Aug"/>
    <s v="2024 Aug"/>
    <x v="1"/>
    <n v="7993"/>
    <x v="1"/>
    <x v="5"/>
    <d v="2025-09-23T00:00:00"/>
    <n v="8"/>
    <s v="Established"/>
    <s v=" Premium"/>
    <s v="Gen X"/>
    <x v="1"/>
  </r>
  <r>
    <s v="ACC00389"/>
    <s v="CUST0476"/>
    <x v="1"/>
    <d v="2017-11-23T00:00:00"/>
    <n v="272769"/>
    <n v="794"/>
    <n v="0"/>
    <s v="Pending"/>
    <s v="William Brown"/>
    <s v="Female"/>
    <n v="18"/>
    <s v="West"/>
    <s v="Student"/>
    <n v="53997"/>
    <s v="Retail"/>
    <d v="2019-01-23T00:00:00"/>
    <d v="2024-06-11T00:00:00"/>
    <s v="Jun"/>
    <s v="2024 Jun"/>
    <x v="3"/>
    <n v="1486"/>
    <x v="0"/>
    <x v="8"/>
    <d v="2025-09-23T00:00:00"/>
    <n v="7"/>
    <s v="Established"/>
    <s v="Medium"/>
    <s v="Gen Z"/>
    <x v="0"/>
  </r>
  <r>
    <s v="ACC00275"/>
    <s v="CUST0058"/>
    <x v="0"/>
    <d v="2023-07-17T00:00:00"/>
    <n v="55480"/>
    <n v="568"/>
    <n v="0"/>
    <s v="Default"/>
    <s v="Rhonda Charles"/>
    <s v="Male"/>
    <n v="19"/>
    <s v="East"/>
    <s v="Teacher"/>
    <n v="63642"/>
    <s v="Corporate"/>
    <d v="2019-06-06T00:00:00"/>
    <d v="2024-03-02T00:00:00"/>
    <s v="Mar"/>
    <s v="2024 Mar"/>
    <x v="3"/>
    <n v="7785"/>
    <x v="0"/>
    <x v="5"/>
    <d v="2025-09-23T00:00:00"/>
    <n v="6"/>
    <s v="Established"/>
    <s v="High"/>
    <s v="Gen Z"/>
    <x v="1"/>
  </r>
  <r>
    <s v="ACC00275"/>
    <s v="CUST0058"/>
    <x v="0"/>
    <d v="2023-07-17T00:00:00"/>
    <n v="55480"/>
    <n v="568"/>
    <n v="0"/>
    <s v="Default"/>
    <s v="Rhonda Charles"/>
    <s v="Male"/>
    <n v="19"/>
    <s v="East"/>
    <s v="Teacher"/>
    <n v="63642"/>
    <s v="Corporate"/>
    <d v="2019-06-06T00:00:00"/>
    <d v="2023-10-13T00:00:00"/>
    <s v="Oct"/>
    <s v="2023 Oct"/>
    <x v="3"/>
    <n v="9493"/>
    <x v="2"/>
    <x v="3"/>
    <d v="2025-09-23T00:00:00"/>
    <n v="6"/>
    <s v="Established"/>
    <s v="High"/>
    <s v="Gen Z"/>
    <x v="1"/>
  </r>
  <r>
    <s v="ACC00412"/>
    <s v="CUST0476"/>
    <x v="3"/>
    <d v="2021-10-18T00:00:00"/>
    <n v="421669"/>
    <n v="829"/>
    <n v="0"/>
    <s v="Pending"/>
    <s v="William Brown"/>
    <s v="Female"/>
    <n v="18"/>
    <s v="West"/>
    <s v="Student"/>
    <n v="53997"/>
    <s v="Retail"/>
    <d v="2019-01-23T00:00:00"/>
    <d v="2024-04-25T00:00:00"/>
    <s v="Apr"/>
    <s v="2024 Apr"/>
    <x v="2"/>
    <n v="4022"/>
    <x v="3"/>
    <x v="1"/>
    <d v="2025-09-23T00:00:00"/>
    <n v="7"/>
    <s v="Established"/>
    <s v="Medium"/>
    <s v="Gen Z"/>
    <x v="0"/>
  </r>
  <r>
    <s v="ACC00088"/>
    <s v="CUST0261"/>
    <x v="3"/>
    <d v="2016-11-19T00:00:00"/>
    <n v="81257"/>
    <n v="537"/>
    <n v="0"/>
    <s v="Pending"/>
    <s v="John Craig"/>
    <s v="Male"/>
    <n v="66"/>
    <s v="South"/>
    <s v="Banker"/>
    <n v="122471"/>
    <s v="Private"/>
    <d v="2019-10-06T00:00:00"/>
    <d v="2024-01-20T00:00:00"/>
    <s v="Jan"/>
    <s v="2024 Jan"/>
    <x v="0"/>
    <n v="7574"/>
    <x v="0"/>
    <x v="3"/>
    <d v="2025-09-23T00:00:00"/>
    <n v="6"/>
    <s v="Established"/>
    <s v=" Premium"/>
    <s v="Baby Boomers"/>
    <x v="1"/>
  </r>
  <r>
    <s v="ACC00088"/>
    <s v="CUST0261"/>
    <x v="3"/>
    <d v="2016-11-19T00:00:00"/>
    <n v="81257"/>
    <n v="537"/>
    <n v="0"/>
    <s v="Pending"/>
    <s v="John Craig"/>
    <s v="Male"/>
    <n v="66"/>
    <s v="South"/>
    <s v="Banker"/>
    <n v="122471"/>
    <s v="Private"/>
    <d v="2019-10-06T00:00:00"/>
    <d v="2025-04-02T00:00:00"/>
    <s v="Apr"/>
    <s v="2025 Apr"/>
    <x v="3"/>
    <n v="258"/>
    <x v="3"/>
    <x v="6"/>
    <d v="2025-09-23T00:00:00"/>
    <n v="6"/>
    <s v="Established"/>
    <s v=" Premium"/>
    <s v="Baby Boomers"/>
    <x v="1"/>
  </r>
  <r>
    <s v="ACC00088"/>
    <s v="CUST0261"/>
    <x v="3"/>
    <d v="2016-11-19T00:00:00"/>
    <n v="81257"/>
    <n v="537"/>
    <n v="0"/>
    <s v="Pending"/>
    <s v="John Craig"/>
    <s v="Male"/>
    <n v="66"/>
    <s v="South"/>
    <s v="Banker"/>
    <n v="122471"/>
    <s v="Private"/>
    <d v="2019-10-06T00:00:00"/>
    <d v="2024-02-17T00:00:00"/>
    <s v="Feb"/>
    <s v="2024 Feb"/>
    <x v="3"/>
    <n v="6663"/>
    <x v="3"/>
    <x v="8"/>
    <d v="2025-09-23T00:00:00"/>
    <n v="6"/>
    <s v="Established"/>
    <s v=" Premium"/>
    <s v="Baby Boomers"/>
    <x v="1"/>
  </r>
  <r>
    <s v="ACC00088"/>
    <s v="CUST0261"/>
    <x v="3"/>
    <d v="2016-11-19T00:00:00"/>
    <n v="81257"/>
    <n v="537"/>
    <n v="0"/>
    <s v="Pending"/>
    <s v="John Craig"/>
    <s v="Male"/>
    <n v="66"/>
    <s v="South"/>
    <s v="Banker"/>
    <n v="122471"/>
    <s v="Private"/>
    <d v="2019-10-06T00:00:00"/>
    <d v="2023-12-04T00:00:00"/>
    <s v="Dec"/>
    <s v="2023 Dec"/>
    <x v="3"/>
    <n v="8868"/>
    <x v="0"/>
    <x v="5"/>
    <d v="2025-09-23T00:00:00"/>
    <n v="6"/>
    <s v="Established"/>
    <s v=" Premium"/>
    <s v="Baby Boomers"/>
    <x v="1"/>
  </r>
  <r>
    <s v="ACC00723"/>
    <s v="CUST0423"/>
    <x v="1"/>
    <d v="2018-11-01T00:00:00"/>
    <n v="26616"/>
    <n v="543"/>
    <n v="0"/>
    <s v="Pending"/>
    <s v="Matthew Martinez"/>
    <s v="Female"/>
    <n v="45"/>
    <s v="South"/>
    <s v="Teacher"/>
    <n v="65893"/>
    <s v="Corporate"/>
    <d v="2021-11-13T00:00:00"/>
    <d v="2025-03-27T00:00:00"/>
    <s v="Mar"/>
    <s v="2025 Mar"/>
    <x v="3"/>
    <n v="8285"/>
    <x v="2"/>
    <x v="6"/>
    <d v="2025-09-23T00:00:00"/>
    <n v="4"/>
    <s v="Emerging"/>
    <s v="High"/>
    <s v="Gen X"/>
    <x v="2"/>
  </r>
  <r>
    <s v="ACC00032"/>
    <s v="CUST0303"/>
    <x v="1"/>
    <d v="2023-09-22T00:00:00"/>
    <n v="485463"/>
    <n v="371"/>
    <n v="0"/>
    <s v="Pending"/>
    <s v="Steven Black"/>
    <s v="Male"/>
    <n v="52"/>
    <s v="West"/>
    <s v="Doctor"/>
    <n v="147118"/>
    <s v="Corporate"/>
    <d v="2023-01-31T00:00:00"/>
    <d v="2025-07-07T00:00:00"/>
    <s v="Jul"/>
    <s v="2025 Jul"/>
    <x v="3"/>
    <n v="3405"/>
    <x v="2"/>
    <x v="3"/>
    <d v="2025-09-23T00:00:00"/>
    <n v="3"/>
    <s v="Emerging"/>
    <s v=" Premium"/>
    <s v="Gen X"/>
    <x v="0"/>
  </r>
  <r>
    <s v="ACC00442"/>
    <s v="CUST0271"/>
    <x v="3"/>
    <d v="2018-12-17T00:00:00"/>
    <n v="374743"/>
    <n v="423"/>
    <n v="0"/>
    <s v="Approved"/>
    <s v="Keith Hendrix"/>
    <s v="Female"/>
    <n v="58"/>
    <s v="North"/>
    <s v="Teacher"/>
    <n v="192760"/>
    <s v="Corporate"/>
    <d v="2023-05-05T00:00:00"/>
    <d v="2023-12-18T00:00:00"/>
    <s v="Dec"/>
    <s v="2023 Dec"/>
    <x v="3"/>
    <n v="3374"/>
    <x v="0"/>
    <x v="9"/>
    <d v="2025-09-23T00:00:00"/>
    <n v="2"/>
    <s v="New"/>
    <s v=" Premium"/>
    <s v="Gen X"/>
    <x v="0"/>
  </r>
  <r>
    <s v="ACC00442"/>
    <s v="CUST0271"/>
    <x v="3"/>
    <d v="2018-12-17T00:00:00"/>
    <n v="374743"/>
    <n v="423"/>
    <n v="0"/>
    <s v="Approved"/>
    <s v="Keith Hendrix"/>
    <s v="Female"/>
    <n v="58"/>
    <s v="North"/>
    <s v="Teacher"/>
    <n v="192760"/>
    <s v="Corporate"/>
    <d v="2023-05-05T00:00:00"/>
    <d v="2024-07-14T00:00:00"/>
    <s v="Jul"/>
    <s v="2024 Jul"/>
    <x v="1"/>
    <n v="6464"/>
    <x v="1"/>
    <x v="4"/>
    <d v="2025-09-23T00:00:00"/>
    <n v="2"/>
    <s v="New"/>
    <s v=" Premium"/>
    <s v="Gen X"/>
    <x v="0"/>
  </r>
  <r>
    <s v="ACC00442"/>
    <s v="CUST0271"/>
    <x v="3"/>
    <d v="2018-12-17T00:00:00"/>
    <n v="374743"/>
    <n v="423"/>
    <n v="0"/>
    <s v="Approved"/>
    <s v="Keith Hendrix"/>
    <s v="Female"/>
    <n v="58"/>
    <s v="North"/>
    <s v="Teacher"/>
    <n v="192760"/>
    <s v="Corporate"/>
    <d v="2023-05-05T00:00:00"/>
    <d v="2024-09-15T00:00:00"/>
    <s v="Sep"/>
    <s v="2024 Sep"/>
    <x v="2"/>
    <n v="3913"/>
    <x v="0"/>
    <x v="7"/>
    <d v="2025-09-23T00:00:00"/>
    <n v="2"/>
    <s v="New"/>
    <s v=" Premium"/>
    <s v="Gen X"/>
    <x v="0"/>
  </r>
  <r>
    <s v="ACC00442"/>
    <s v="CUST0271"/>
    <x v="3"/>
    <d v="2018-12-17T00:00:00"/>
    <n v="374743"/>
    <n v="423"/>
    <n v="0"/>
    <s v="Approved"/>
    <s v="Keith Hendrix"/>
    <s v="Female"/>
    <n v="58"/>
    <s v="North"/>
    <s v="Teacher"/>
    <n v="192760"/>
    <s v="Corporate"/>
    <d v="2023-05-05T00:00:00"/>
    <d v="2024-12-22T00:00:00"/>
    <s v="Dec"/>
    <s v="2024 Dec"/>
    <x v="1"/>
    <n v="1228"/>
    <x v="1"/>
    <x v="7"/>
    <d v="2025-09-23T00:00:00"/>
    <n v="2"/>
    <s v="New"/>
    <s v=" Premium"/>
    <s v="Gen X"/>
    <x v="0"/>
  </r>
  <r>
    <s v="ACC00353"/>
    <s v="CUST0032"/>
    <x v="2"/>
    <d v="2016-10-24T00:00:00"/>
    <n v="35931"/>
    <n v="305"/>
    <n v="0"/>
    <s v="Pending"/>
    <s v="Steven Walker"/>
    <s v="Male"/>
    <n v="56"/>
    <s v="North"/>
    <s v="Retired"/>
    <n v="93781"/>
    <s v="Corporate"/>
    <d v="2016-07-14T00:00:00"/>
    <d v="2025-08-10T00:00:00"/>
    <s v="Aug"/>
    <s v="2025 Aug"/>
    <x v="3"/>
    <n v="3740"/>
    <x v="0"/>
    <x v="6"/>
    <d v="2025-09-23T00:00:00"/>
    <n v="9"/>
    <s v="Loyal"/>
    <s v="High"/>
    <s v="Gen X"/>
    <x v="2"/>
  </r>
  <r>
    <s v="ACC00540"/>
    <s v="CUST0375"/>
    <x v="2"/>
    <d v="2019-09-20T00:00:00"/>
    <n v="96393"/>
    <n v="536"/>
    <n v="0"/>
    <s v="Pending"/>
    <s v="Paul Stephens"/>
    <s v="Male"/>
    <n v="61"/>
    <s v="East"/>
    <s v="Engineer"/>
    <n v="45963"/>
    <s v="Retail"/>
    <d v="2022-08-25T00:00:00"/>
    <d v="2025-08-14T00:00:00"/>
    <s v="Aug"/>
    <s v="2025 Aug"/>
    <x v="1"/>
    <n v="9959"/>
    <x v="3"/>
    <x v="1"/>
    <d v="2025-09-23T00:00:00"/>
    <n v="3"/>
    <s v="Emerging"/>
    <s v="Medium"/>
    <s v="Baby Boomers"/>
    <x v="1"/>
  </r>
  <r>
    <s v="ACC00033"/>
    <s v="CUST0459"/>
    <x v="1"/>
    <d v="2024-07-22T00:00:00"/>
    <n v="466755"/>
    <n v="486"/>
    <n v="0"/>
    <s v="Default"/>
    <s v="Raymond Holmes"/>
    <s v="Male"/>
    <n v="18"/>
    <s v="South"/>
    <s v="Teacher"/>
    <n v="103310"/>
    <s v="Corporate"/>
    <d v="2020-01-19T00:00:00"/>
    <d v="2024-05-03T00:00:00"/>
    <s v="May"/>
    <s v="2024 May"/>
    <x v="0"/>
    <n v="579"/>
    <x v="2"/>
    <x v="6"/>
    <d v="2025-09-23T00:00:00"/>
    <n v="6"/>
    <s v="Established"/>
    <s v=" Premium"/>
    <s v="Gen Z"/>
    <x v="0"/>
  </r>
  <r>
    <s v="ACC00245"/>
    <s v="CUST0138"/>
    <x v="0"/>
    <d v="2018-04-28T00:00:00"/>
    <n v="288107"/>
    <n v="744"/>
    <n v="0"/>
    <s v="Pending"/>
    <s v="Jacqueline Murphy"/>
    <s v="Male"/>
    <n v="31"/>
    <s v="South"/>
    <s v="Retired"/>
    <n v="183038"/>
    <s v="Retail"/>
    <d v="2017-03-23T00:00:00"/>
    <d v="2025-07-09T00:00:00"/>
    <s v="Jul"/>
    <s v="2025 Jul"/>
    <x v="2"/>
    <n v="6099"/>
    <x v="3"/>
    <x v="7"/>
    <d v="2025-09-23T00:00:00"/>
    <n v="9"/>
    <s v="Loyal"/>
    <s v=" Premium"/>
    <s v="Millennials"/>
    <x v="0"/>
  </r>
  <r>
    <s v="ACC00578"/>
    <s v="CUST0425"/>
    <x v="1"/>
    <d v="2023-09-19T00:00:00"/>
    <n v="14026"/>
    <n v="719"/>
    <n v="0"/>
    <s v="Pending"/>
    <s v="Gregory Scott"/>
    <s v="Female"/>
    <n v="54"/>
    <s v="East"/>
    <s v="Teacher"/>
    <n v="145818"/>
    <s v="Retail"/>
    <d v="2017-07-01T00:00:00"/>
    <d v="2024-10-27T00:00:00"/>
    <s v="Oct"/>
    <s v="2024 Oct"/>
    <x v="1"/>
    <n v="4328"/>
    <x v="2"/>
    <x v="1"/>
    <d v="2025-09-23T00:00:00"/>
    <n v="8"/>
    <s v="Established"/>
    <s v=" Premium"/>
    <s v="Gen X"/>
    <x v="2"/>
  </r>
  <r>
    <s v="ACC00778"/>
    <s v="CUST0147"/>
    <x v="1"/>
    <d v="2024-03-31T00:00:00"/>
    <n v="347247"/>
    <n v="389"/>
    <n v="0"/>
    <s v="Approved"/>
    <s v="Christina Wood"/>
    <s v="Male"/>
    <n v="29"/>
    <s v="South"/>
    <s v="Doctor"/>
    <n v="193279"/>
    <s v="Private"/>
    <d v="2020-02-27T00:00:00"/>
    <d v="2024-12-16T00:00:00"/>
    <s v="Dec"/>
    <s v="2024 Dec"/>
    <x v="2"/>
    <n v="6946"/>
    <x v="2"/>
    <x v="6"/>
    <d v="2025-09-23T00:00:00"/>
    <n v="6"/>
    <s v="Established"/>
    <s v=" Premium"/>
    <s v="Millennials"/>
    <x v="0"/>
  </r>
  <r>
    <s v="ACC00778"/>
    <s v="CUST0147"/>
    <x v="1"/>
    <d v="2024-03-31T00:00:00"/>
    <n v="347247"/>
    <n v="389"/>
    <n v="0"/>
    <s v="Approved"/>
    <s v="Christina Wood"/>
    <s v="Male"/>
    <n v="29"/>
    <s v="South"/>
    <s v="Doctor"/>
    <n v="193279"/>
    <s v="Private"/>
    <d v="2020-02-27T00:00:00"/>
    <d v="2025-05-02T00:00:00"/>
    <s v="May"/>
    <s v="2025 May"/>
    <x v="0"/>
    <n v="188"/>
    <x v="3"/>
    <x v="3"/>
    <d v="2025-09-23T00:00:00"/>
    <n v="6"/>
    <s v="Established"/>
    <s v=" Premium"/>
    <s v="Millennials"/>
    <x v="0"/>
  </r>
  <r>
    <s v="ACC00717"/>
    <s v="CUST0041"/>
    <x v="1"/>
    <d v="2018-12-25T00:00:00"/>
    <n v="439054"/>
    <n v="378"/>
    <n v="0"/>
    <s v="Pending"/>
    <s v="Dr. Nicole Mendez"/>
    <s v="Male"/>
    <n v="30"/>
    <s v="South"/>
    <s v="Retired"/>
    <n v="176497"/>
    <s v="Corporate"/>
    <d v="2017-04-28T00:00:00"/>
    <d v="2025-05-02T00:00:00"/>
    <s v="May"/>
    <s v="2025 May"/>
    <x v="3"/>
    <n v="7408"/>
    <x v="3"/>
    <x v="9"/>
    <d v="2025-09-23T00:00:00"/>
    <n v="8"/>
    <s v="Established"/>
    <s v=" Premium"/>
    <s v="Millennials"/>
    <x v="0"/>
  </r>
  <r>
    <s v="ACC00570"/>
    <s v="CUST0068"/>
    <x v="1"/>
    <d v="2025-05-04T00:00:00"/>
    <n v="407427"/>
    <n v="424"/>
    <n v="0"/>
    <s v="Rejected"/>
    <s v="Barbara Gonzalez"/>
    <s v="Male"/>
    <n v="59"/>
    <s v="East"/>
    <s v="Retired"/>
    <n v="62520"/>
    <s v="Retail"/>
    <d v="2017-11-30T00:00:00"/>
    <d v="2025-07-22T00:00:00"/>
    <s v="Jul"/>
    <s v="2025 Jul"/>
    <x v="1"/>
    <n v="2462"/>
    <x v="1"/>
    <x v="6"/>
    <d v="2025-09-23T00:00:00"/>
    <n v="8"/>
    <s v="Established"/>
    <s v="High"/>
    <s v="Gen X"/>
    <x v="0"/>
  </r>
  <r>
    <s v="ACC00570"/>
    <s v="CUST0068"/>
    <x v="1"/>
    <d v="2025-05-04T00:00:00"/>
    <n v="407427"/>
    <n v="424"/>
    <n v="0"/>
    <s v="Rejected"/>
    <s v="Barbara Gonzalez"/>
    <s v="Male"/>
    <n v="59"/>
    <s v="East"/>
    <s v="Retired"/>
    <n v="62520"/>
    <s v="Retail"/>
    <d v="2017-11-30T00:00:00"/>
    <d v="2025-06-04T00:00:00"/>
    <s v="Jun"/>
    <s v="2025 Jun"/>
    <x v="2"/>
    <n v="1464"/>
    <x v="0"/>
    <x v="7"/>
    <d v="2025-09-23T00:00:00"/>
    <n v="8"/>
    <s v="Established"/>
    <s v="High"/>
    <s v="Gen X"/>
    <x v="0"/>
  </r>
  <r>
    <s v="ACC00713"/>
    <s v="CUST0265"/>
    <x v="1"/>
    <d v="2017-10-12T00:00:00"/>
    <n v="2775"/>
    <n v="572"/>
    <n v="0"/>
    <s v="Pending"/>
    <s v="Mr. Carlos Wood"/>
    <s v="Male"/>
    <n v="39"/>
    <s v="North"/>
    <s v="Student"/>
    <n v="103309"/>
    <s v="Retail"/>
    <d v="2020-09-28T00:00:00"/>
    <d v="2024-07-13T00:00:00"/>
    <s v="Jul"/>
    <s v="2024 Jul"/>
    <x v="3"/>
    <n v="5298"/>
    <x v="2"/>
    <x v="8"/>
    <d v="2025-09-23T00:00:00"/>
    <n v="5"/>
    <s v="Emerging"/>
    <s v=" Premium"/>
    <s v="Millennials"/>
    <x v="2"/>
  </r>
  <r>
    <s v="ACC00713"/>
    <s v="CUST0265"/>
    <x v="1"/>
    <d v="2017-10-12T00:00:00"/>
    <n v="2775"/>
    <n v="572"/>
    <n v="0"/>
    <s v="Pending"/>
    <s v="Mr. Carlos Wood"/>
    <s v="Male"/>
    <n v="39"/>
    <s v="North"/>
    <s v="Student"/>
    <n v="103309"/>
    <s v="Retail"/>
    <d v="2020-09-28T00:00:00"/>
    <d v="2023-09-28T00:00:00"/>
    <s v="Sep"/>
    <s v="2023 Sep"/>
    <x v="3"/>
    <n v="4408"/>
    <x v="3"/>
    <x v="4"/>
    <d v="2025-09-23T00:00:00"/>
    <n v="5"/>
    <s v="Emerging"/>
    <s v=" Premium"/>
    <s v="Millennials"/>
    <x v="2"/>
  </r>
  <r>
    <s v="ACC00713"/>
    <s v="CUST0265"/>
    <x v="1"/>
    <d v="2017-10-12T00:00:00"/>
    <n v="2775"/>
    <n v="572"/>
    <n v="0"/>
    <s v="Pending"/>
    <s v="Mr. Carlos Wood"/>
    <s v="Male"/>
    <n v="39"/>
    <s v="North"/>
    <s v="Student"/>
    <n v="103309"/>
    <s v="Retail"/>
    <d v="2020-09-28T00:00:00"/>
    <d v="2025-07-02T00:00:00"/>
    <s v="Jul"/>
    <s v="2025 Jul"/>
    <x v="0"/>
    <n v="7659"/>
    <x v="3"/>
    <x v="5"/>
    <d v="2025-09-23T00:00:00"/>
    <n v="5"/>
    <s v="Emerging"/>
    <s v=" Premium"/>
    <s v="Millennials"/>
    <x v="2"/>
  </r>
  <r>
    <s v="ACC00066"/>
    <s v="CUST0118"/>
    <x v="1"/>
    <d v="2025-07-08T00:00:00"/>
    <n v="2187"/>
    <n v="799"/>
    <n v="0"/>
    <s v="Pending"/>
    <s v="Shawn Randolph"/>
    <s v="Female"/>
    <n v="42"/>
    <s v="South"/>
    <s v="Banker"/>
    <n v="88344"/>
    <s v="Retail"/>
    <d v="2025-03-04T00:00:00"/>
    <d v="2024-06-29T00:00:00"/>
    <s v="Jun"/>
    <s v="2024 Jun"/>
    <x v="0"/>
    <n v="7111"/>
    <x v="3"/>
    <x v="5"/>
    <d v="2025-09-23T00:00:00"/>
    <n v="1"/>
    <s v="New"/>
    <s v="High"/>
    <s v="Millennials"/>
    <x v="2"/>
  </r>
  <r>
    <s v="ACC00737"/>
    <s v="CUST0001"/>
    <x v="0"/>
    <d v="2023-04-20T00:00:00"/>
    <n v="173115"/>
    <n v="680"/>
    <n v="0"/>
    <s v="Pending"/>
    <s v="Mrs. Deborah Dominguez MD"/>
    <s v="Male"/>
    <n v="38"/>
    <s v="North"/>
    <s v="Doctor"/>
    <n v="191672"/>
    <s v="Retail"/>
    <d v="2023-04-25T00:00:00"/>
    <d v="2024-11-14T00:00:00"/>
    <s v="Nov"/>
    <s v="2024 Nov"/>
    <x v="3"/>
    <n v="8530"/>
    <x v="1"/>
    <x v="6"/>
    <d v="2025-09-23T00:00:00"/>
    <n v="2"/>
    <s v="New"/>
    <s v=" Premium"/>
    <s v="Millennials"/>
    <x v="1"/>
  </r>
  <r>
    <s v="ACC00737"/>
    <s v="CUST0001"/>
    <x v="0"/>
    <d v="2023-04-20T00:00:00"/>
    <n v="173115"/>
    <n v="680"/>
    <n v="0"/>
    <s v="Pending"/>
    <s v="Mrs. Deborah Dominguez MD"/>
    <s v="Male"/>
    <n v="38"/>
    <s v="North"/>
    <s v="Doctor"/>
    <n v="191672"/>
    <s v="Retail"/>
    <d v="2023-04-25T00:00:00"/>
    <d v="2023-10-17T00:00:00"/>
    <s v="Oct"/>
    <s v="2023 Oct"/>
    <x v="0"/>
    <n v="5958"/>
    <x v="2"/>
    <x v="9"/>
    <d v="2025-09-23T00:00:00"/>
    <n v="2"/>
    <s v="New"/>
    <s v=" Premium"/>
    <s v="Millennials"/>
    <x v="1"/>
  </r>
  <r>
    <s v="ACC00737"/>
    <s v="CUST0001"/>
    <x v="0"/>
    <d v="2023-04-20T00:00:00"/>
    <n v="173115"/>
    <n v="680"/>
    <n v="0"/>
    <s v="Pending"/>
    <s v="Mrs. Deborah Dominguez MD"/>
    <s v="Male"/>
    <n v="38"/>
    <s v="North"/>
    <s v="Doctor"/>
    <n v="191672"/>
    <s v="Retail"/>
    <d v="2023-04-25T00:00:00"/>
    <d v="2023-10-11T00:00:00"/>
    <s v="Oct"/>
    <s v="2023 Oct"/>
    <x v="1"/>
    <n v="7605"/>
    <x v="1"/>
    <x v="4"/>
    <d v="2025-09-23T00:00:00"/>
    <n v="2"/>
    <s v="New"/>
    <s v=" Premium"/>
    <s v="Millennials"/>
    <x v="1"/>
  </r>
  <r>
    <s v="ACC00142"/>
    <s v="CUST0184"/>
    <x v="1"/>
    <d v="2017-12-21T00:00:00"/>
    <n v="70269"/>
    <n v="327"/>
    <n v="0"/>
    <s v="Pending"/>
    <s v="Christopher Willis"/>
    <s v="Male"/>
    <n v="41"/>
    <s v="East"/>
    <s v="Banker"/>
    <n v="195641"/>
    <s v="Retail"/>
    <d v="2022-08-02T00:00:00"/>
    <d v="2024-03-17T00:00:00"/>
    <s v="Mar"/>
    <s v="2024 Mar"/>
    <x v="3"/>
    <n v="435"/>
    <x v="2"/>
    <x v="2"/>
    <d v="2025-09-23T00:00:00"/>
    <n v="3"/>
    <s v="Emerging"/>
    <s v=" Premium"/>
    <s v="Millennials"/>
    <x v="1"/>
  </r>
  <r>
    <s v="ACC00368"/>
    <s v="CUST0260"/>
    <x v="1"/>
    <d v="2016-06-17T00:00:00"/>
    <n v="385827"/>
    <n v="814"/>
    <n v="0"/>
    <s v="Rejected"/>
    <s v="Nicholas Stone"/>
    <s v="Male"/>
    <n v="34"/>
    <s v="South"/>
    <s v="Teacher"/>
    <n v="105708"/>
    <s v="Retail"/>
    <d v="2022-01-27T00:00:00"/>
    <d v="2025-06-24T00:00:00"/>
    <s v="Jun"/>
    <s v="2025 Jun"/>
    <x v="2"/>
    <n v="8971"/>
    <x v="3"/>
    <x v="6"/>
    <d v="2025-09-23T00:00:00"/>
    <n v="4"/>
    <s v="Emerging"/>
    <s v=" Premium"/>
    <s v="Millennials"/>
    <x v="0"/>
  </r>
  <r>
    <s v="ACC00084"/>
    <s v="CUST0049"/>
    <x v="0"/>
    <d v="2018-03-17T00:00:00"/>
    <n v="353827"/>
    <n v="810"/>
    <n v="0"/>
    <s v="Pending"/>
    <s v="Samantha Davis"/>
    <s v="Female"/>
    <n v="63"/>
    <s v="South"/>
    <s v="Banker"/>
    <n v="27287"/>
    <s v="Retail"/>
    <d v="2017-01-15T00:00:00"/>
    <d v="2024-08-18T00:00:00"/>
    <s v="Aug"/>
    <s v="2024 Aug"/>
    <x v="1"/>
    <n v="3985"/>
    <x v="1"/>
    <x v="4"/>
    <d v="2025-09-23T00:00:00"/>
    <n v="9"/>
    <s v="Loyal"/>
    <s v="Low"/>
    <s v="Baby Boomers"/>
    <x v="0"/>
  </r>
  <r>
    <s v="ACC00114"/>
    <s v="CUST0036"/>
    <x v="0"/>
    <d v="2022-11-08T00:00:00"/>
    <n v="289662"/>
    <n v="406"/>
    <n v="0"/>
    <s v="Pending"/>
    <s v="Bradley Moore"/>
    <s v="Male"/>
    <n v="43"/>
    <s v="East"/>
    <s v="Banker"/>
    <n v="169369"/>
    <s v="Retail"/>
    <d v="2017-06-16T00:00:00"/>
    <d v="2024-08-09T00:00:00"/>
    <s v="Aug"/>
    <s v="2024 Aug"/>
    <x v="0"/>
    <n v="7584"/>
    <x v="2"/>
    <x v="3"/>
    <d v="2025-09-23T00:00:00"/>
    <n v="8"/>
    <s v="Established"/>
    <s v=" Premium"/>
    <s v="Millennials"/>
    <x v="0"/>
  </r>
  <r>
    <s v="ACC00143"/>
    <s v="CUST0107"/>
    <x v="1"/>
    <d v="2018-05-04T00:00:00"/>
    <n v="424170"/>
    <n v="849"/>
    <n v="0"/>
    <s v="Pending"/>
    <s v="Andrew Flynn"/>
    <s v="Female"/>
    <n v="40"/>
    <s v="West"/>
    <s v="Engineer"/>
    <n v="117624"/>
    <s v="Private"/>
    <d v="2025-03-04T00:00:00"/>
    <d v="2025-03-29T00:00:00"/>
    <s v="Mar"/>
    <s v="2025 Mar"/>
    <x v="1"/>
    <n v="8809"/>
    <x v="1"/>
    <x v="3"/>
    <d v="2025-09-23T00:00:00"/>
    <n v="1"/>
    <s v="New"/>
    <s v=" Premium"/>
    <s v="Millennials"/>
    <x v="0"/>
  </r>
  <r>
    <s v="ACC00352"/>
    <s v="CUST0275"/>
    <x v="0"/>
    <d v="2024-12-25T00:00:00"/>
    <n v="348742"/>
    <n v="511"/>
    <n v="0"/>
    <s v="Approved"/>
    <s v="Todd Moore"/>
    <s v="Male"/>
    <n v="24"/>
    <s v="South"/>
    <s v="Teacher"/>
    <n v="50087"/>
    <s v="Corporate"/>
    <d v="2019-11-06T00:00:00"/>
    <d v="2024-11-03T00:00:00"/>
    <s v="Nov"/>
    <s v="2024 Nov"/>
    <x v="3"/>
    <n v="6679"/>
    <x v="3"/>
    <x v="2"/>
    <d v="2025-09-23T00:00:00"/>
    <n v="6"/>
    <s v="Established"/>
    <s v="Medium"/>
    <s v="Gen Z"/>
    <x v="0"/>
  </r>
  <r>
    <s v="ACC00352"/>
    <s v="CUST0275"/>
    <x v="0"/>
    <d v="2024-12-25T00:00:00"/>
    <n v="348742"/>
    <n v="511"/>
    <n v="0"/>
    <s v="Approved"/>
    <s v="Todd Moore"/>
    <s v="Male"/>
    <n v="24"/>
    <s v="South"/>
    <s v="Teacher"/>
    <n v="50087"/>
    <s v="Corporate"/>
    <d v="2019-11-06T00:00:00"/>
    <d v="2024-12-29T00:00:00"/>
    <s v="Dec"/>
    <s v="2024 Dec"/>
    <x v="3"/>
    <n v="7447"/>
    <x v="3"/>
    <x v="5"/>
    <d v="2025-09-23T00:00:00"/>
    <n v="6"/>
    <s v="Established"/>
    <s v="Medium"/>
    <s v="Gen Z"/>
    <x v="0"/>
  </r>
  <r>
    <s v="ACC00194"/>
    <s v="CUST0161"/>
    <x v="2"/>
    <d v="2020-12-11T00:00:00"/>
    <n v="404015"/>
    <n v="581"/>
    <n v="0"/>
    <s v="Pending"/>
    <s v="David Sanders"/>
    <s v="Male"/>
    <n v="22"/>
    <s v="East"/>
    <s v="Doctor"/>
    <n v="93609"/>
    <s v="Retail"/>
    <d v="2021-02-25T00:00:00"/>
    <d v="2024-05-21T00:00:00"/>
    <s v="May"/>
    <s v="2024 May"/>
    <x v="0"/>
    <n v="215"/>
    <x v="3"/>
    <x v="1"/>
    <d v="2025-09-23T00:00:00"/>
    <n v="5"/>
    <s v="Emerging"/>
    <s v="High"/>
    <s v="Gen Z"/>
    <x v="0"/>
  </r>
  <r>
    <s v="ACC00545"/>
    <s v="CUST0398"/>
    <x v="2"/>
    <d v="2020-03-03T00:00:00"/>
    <n v="71196"/>
    <n v="582"/>
    <n v="0"/>
    <s v="Pending"/>
    <s v="Elizabeth Green"/>
    <s v="Female"/>
    <n v="18"/>
    <s v="East"/>
    <s v="Teacher"/>
    <n v="62229"/>
    <s v="Corporate"/>
    <d v="2023-08-22T00:00:00"/>
    <d v="2024-01-16T00:00:00"/>
    <s v="Jan"/>
    <s v="2024 Jan"/>
    <x v="2"/>
    <n v="2134"/>
    <x v="1"/>
    <x v="6"/>
    <d v="2025-09-23T00:00:00"/>
    <n v="2"/>
    <s v="New"/>
    <s v="High"/>
    <s v="Gen Z"/>
    <x v="1"/>
  </r>
  <r>
    <s v="ACC00038"/>
    <s v="CUST0401"/>
    <x v="0"/>
    <d v="2019-06-03T00:00:00"/>
    <n v="297986"/>
    <n v="519"/>
    <n v="5654"/>
    <s v="Pending"/>
    <s v="Kelsey Rodriguez"/>
    <s v="Female"/>
    <n v="71"/>
    <s v="West"/>
    <s v="Retired"/>
    <n v="199436"/>
    <s v="Private"/>
    <d v="2020-09-26T00:00:00"/>
    <d v="2024-08-27T00:00:00"/>
    <s v="Aug"/>
    <s v="2024 Aug"/>
    <x v="0"/>
    <n v="9023"/>
    <x v="2"/>
    <x v="7"/>
    <d v="2025-09-23T00:00:00"/>
    <n v="5"/>
    <s v="Emerging"/>
    <s v=" Premium"/>
    <s v="Baby Boomers"/>
    <x v="0"/>
  </r>
  <r>
    <s v="ACC00152"/>
    <s v="CUST0417"/>
    <x v="1"/>
    <d v="2021-03-02T00:00:00"/>
    <n v="29345"/>
    <n v="568"/>
    <n v="213886"/>
    <s v="Pending"/>
    <s v="Logan Fleming"/>
    <s v="Male"/>
    <n v="25"/>
    <s v="North"/>
    <s v="Teacher"/>
    <n v="186205"/>
    <s v="Private"/>
    <d v="2024-10-30T00:00:00"/>
    <d v="2024-07-30T00:00:00"/>
    <s v="Jul"/>
    <s v="2024 Jul"/>
    <x v="1"/>
    <n v="1310"/>
    <x v="3"/>
    <x v="2"/>
    <d v="2025-09-23T00:00:00"/>
    <n v="1"/>
    <s v="New"/>
    <s v=" Premium"/>
    <s v="Gen Z"/>
    <x v="2"/>
  </r>
  <r>
    <s v="ACC00152"/>
    <s v="CUST0417"/>
    <x v="1"/>
    <d v="2021-03-02T00:00:00"/>
    <n v="29345"/>
    <n v="568"/>
    <n v="213886"/>
    <s v="Pending"/>
    <s v="Logan Fleming"/>
    <s v="Male"/>
    <n v="25"/>
    <s v="North"/>
    <s v="Teacher"/>
    <n v="186205"/>
    <s v="Private"/>
    <d v="2024-10-30T00:00:00"/>
    <d v="2023-12-23T00:00:00"/>
    <s v="Dec"/>
    <s v="2023 Dec"/>
    <x v="2"/>
    <n v="2349"/>
    <x v="0"/>
    <x v="7"/>
    <d v="2025-09-23T00:00:00"/>
    <n v="1"/>
    <s v="New"/>
    <s v=" Premium"/>
    <s v="Gen Z"/>
    <x v="2"/>
  </r>
  <r>
    <s v="ACC00158"/>
    <s v="CUST0466"/>
    <x v="0"/>
    <d v="2020-01-28T00:00:00"/>
    <n v="261798"/>
    <n v="793"/>
    <n v="0"/>
    <s v="Rejected"/>
    <s v="Tammy Taylor"/>
    <s v="Male"/>
    <n v="43"/>
    <s v="West"/>
    <s v="Teacher"/>
    <n v="111155"/>
    <s v="Retail"/>
    <d v="2022-07-03T00:00:00"/>
    <d v="2025-01-11T00:00:00"/>
    <s v="Jan"/>
    <s v="2025 Jan"/>
    <x v="0"/>
    <n v="5025"/>
    <x v="3"/>
    <x v="9"/>
    <d v="2025-09-23T00:00:00"/>
    <n v="3"/>
    <s v="Emerging"/>
    <s v=" Premium"/>
    <s v="Millennials"/>
    <x v="0"/>
  </r>
  <r>
    <s v="ACC00158"/>
    <s v="CUST0466"/>
    <x v="0"/>
    <d v="2020-01-28T00:00:00"/>
    <n v="261798"/>
    <n v="793"/>
    <n v="0"/>
    <s v="Rejected"/>
    <s v="Tammy Taylor"/>
    <s v="Male"/>
    <n v="43"/>
    <s v="West"/>
    <s v="Teacher"/>
    <n v="111155"/>
    <s v="Retail"/>
    <d v="2022-07-03T00:00:00"/>
    <d v="2025-07-22T00:00:00"/>
    <s v="Jul"/>
    <s v="2025 Jul"/>
    <x v="1"/>
    <n v="6012"/>
    <x v="2"/>
    <x v="5"/>
    <d v="2025-09-23T00:00:00"/>
    <n v="3"/>
    <s v="Emerging"/>
    <s v=" Premium"/>
    <s v="Millennials"/>
    <x v="0"/>
  </r>
  <r>
    <s v="ACC00158"/>
    <s v="CUST0466"/>
    <x v="0"/>
    <d v="2020-01-28T00:00:00"/>
    <n v="261798"/>
    <n v="793"/>
    <n v="0"/>
    <s v="Rejected"/>
    <s v="Tammy Taylor"/>
    <s v="Male"/>
    <n v="43"/>
    <s v="West"/>
    <s v="Teacher"/>
    <n v="111155"/>
    <s v="Retail"/>
    <d v="2022-07-03T00:00:00"/>
    <d v="2024-11-07T00:00:00"/>
    <s v="Nov"/>
    <s v="2024 Nov"/>
    <x v="1"/>
    <n v="3530"/>
    <x v="0"/>
    <x v="0"/>
    <d v="2025-09-23T00:00:00"/>
    <n v="3"/>
    <s v="Emerging"/>
    <s v=" Premium"/>
    <s v="Millennials"/>
    <x v="0"/>
  </r>
  <r>
    <s v="ACC00158"/>
    <s v="CUST0466"/>
    <x v="0"/>
    <d v="2020-01-28T00:00:00"/>
    <n v="261798"/>
    <n v="793"/>
    <n v="0"/>
    <s v="Rejected"/>
    <s v="Tammy Taylor"/>
    <s v="Male"/>
    <n v="43"/>
    <s v="West"/>
    <s v="Teacher"/>
    <n v="111155"/>
    <s v="Retail"/>
    <d v="2022-07-03T00:00:00"/>
    <d v="2024-03-01T00:00:00"/>
    <s v="Mar"/>
    <s v="2024 Mar"/>
    <x v="3"/>
    <n v="833"/>
    <x v="1"/>
    <x v="5"/>
    <d v="2025-09-23T00:00:00"/>
    <n v="3"/>
    <s v="Emerging"/>
    <s v=" Premium"/>
    <s v="Millennials"/>
    <x v="0"/>
  </r>
  <r>
    <s v="ACC00446"/>
    <s v="CUST0212"/>
    <x v="3"/>
    <d v="2017-02-12T00:00:00"/>
    <n v="153939"/>
    <n v="527"/>
    <n v="229970"/>
    <s v="Pending"/>
    <s v="Stephen Russell"/>
    <s v="Male"/>
    <n v="43"/>
    <s v="North"/>
    <s v="Retired"/>
    <n v="25626"/>
    <s v="Corporate"/>
    <d v="2019-01-12T00:00:00"/>
    <d v="2024-08-27T00:00:00"/>
    <s v="Aug"/>
    <s v="2024 Aug"/>
    <x v="1"/>
    <n v="8667"/>
    <x v="0"/>
    <x v="7"/>
    <d v="2025-09-23T00:00:00"/>
    <n v="7"/>
    <s v="Established"/>
    <s v="Low"/>
    <s v="Millennials"/>
    <x v="1"/>
  </r>
  <r>
    <s v="ACC00046"/>
    <s v="CUST0198"/>
    <x v="2"/>
    <d v="2024-05-01T00:00:00"/>
    <n v="275796"/>
    <n v="371"/>
    <n v="0"/>
    <s v="Pending"/>
    <s v="Sarah Santiago"/>
    <s v="Female"/>
    <n v="27"/>
    <s v="North"/>
    <s v="Trader"/>
    <n v="72307"/>
    <s v="Retail"/>
    <d v="2020-04-24T00:00:00"/>
    <d v="2025-02-18T00:00:00"/>
    <s v="Feb"/>
    <s v="2025 Feb"/>
    <x v="1"/>
    <n v="8010"/>
    <x v="3"/>
    <x v="5"/>
    <d v="2025-09-23T00:00:00"/>
    <n v="5"/>
    <s v="Emerging"/>
    <s v="High"/>
    <s v="Gen Z"/>
    <x v="0"/>
  </r>
  <r>
    <s v="ACC00046"/>
    <s v="CUST0198"/>
    <x v="2"/>
    <d v="2024-05-01T00:00:00"/>
    <n v="275796"/>
    <n v="371"/>
    <n v="0"/>
    <s v="Pending"/>
    <s v="Sarah Santiago"/>
    <s v="Female"/>
    <n v="27"/>
    <s v="North"/>
    <s v="Trader"/>
    <n v="72307"/>
    <s v="Retail"/>
    <d v="2020-04-24T00:00:00"/>
    <d v="2023-11-21T00:00:00"/>
    <s v="Nov"/>
    <s v="2023 Nov"/>
    <x v="2"/>
    <n v="1251"/>
    <x v="2"/>
    <x v="4"/>
    <d v="2025-09-23T00:00:00"/>
    <n v="5"/>
    <s v="Emerging"/>
    <s v="High"/>
    <s v="Gen Z"/>
    <x v="0"/>
  </r>
  <r>
    <s v="ACC00653"/>
    <s v="CUST0162"/>
    <x v="0"/>
    <d v="2023-09-26T00:00:00"/>
    <n v="23559"/>
    <n v="342"/>
    <n v="0"/>
    <s v="Pending"/>
    <s v="Lauren Lutz"/>
    <s v="Male"/>
    <n v="53"/>
    <s v="North"/>
    <s v="Retired"/>
    <n v="29077"/>
    <s v="Corporate"/>
    <d v="2015-09-01T00:00:00"/>
    <d v="2024-02-15T00:00:00"/>
    <s v="Feb"/>
    <s v="2024 Feb"/>
    <x v="3"/>
    <n v="1974"/>
    <x v="2"/>
    <x v="2"/>
    <d v="2025-09-23T00:00:00"/>
    <n v="10"/>
    <s v="Loyal"/>
    <s v="Low"/>
    <s v="Gen X"/>
    <x v="2"/>
  </r>
  <r>
    <s v="ACC00653"/>
    <s v="CUST0162"/>
    <x v="0"/>
    <d v="2023-09-26T00:00:00"/>
    <n v="23559"/>
    <n v="342"/>
    <n v="0"/>
    <s v="Pending"/>
    <s v="Lauren Lutz"/>
    <s v="Male"/>
    <n v="53"/>
    <s v="North"/>
    <s v="Retired"/>
    <n v="29077"/>
    <s v="Corporate"/>
    <d v="2015-09-01T00:00:00"/>
    <d v="2024-09-09T00:00:00"/>
    <s v="Sep"/>
    <s v="2024 Sep"/>
    <x v="1"/>
    <n v="6461"/>
    <x v="0"/>
    <x v="2"/>
    <d v="2025-09-23T00:00:00"/>
    <n v="10"/>
    <s v="Loyal"/>
    <s v="Low"/>
    <s v="Gen X"/>
    <x v="2"/>
  </r>
  <r>
    <s v="ACC00653"/>
    <s v="CUST0162"/>
    <x v="0"/>
    <d v="2023-09-26T00:00:00"/>
    <n v="23559"/>
    <n v="342"/>
    <n v="0"/>
    <s v="Pending"/>
    <s v="Lauren Lutz"/>
    <s v="Male"/>
    <n v="53"/>
    <s v="North"/>
    <s v="Retired"/>
    <n v="29077"/>
    <s v="Corporate"/>
    <d v="2015-09-01T00:00:00"/>
    <d v="2024-09-14T00:00:00"/>
    <s v="Sep"/>
    <s v="2024 Sep"/>
    <x v="1"/>
    <n v="6194"/>
    <x v="1"/>
    <x v="2"/>
    <d v="2025-09-23T00:00:00"/>
    <n v="10"/>
    <s v="Loyal"/>
    <s v="Low"/>
    <s v="Gen X"/>
    <x v="2"/>
  </r>
  <r>
    <s v="ACC00763"/>
    <s v="CUST0431"/>
    <x v="2"/>
    <d v="2016-07-16T00:00:00"/>
    <n v="45066"/>
    <n v="330"/>
    <n v="0"/>
    <s v="Pending"/>
    <s v="Dana Robinson"/>
    <s v="Male"/>
    <n v="26"/>
    <s v="West"/>
    <s v="Trader"/>
    <n v="106475"/>
    <s v="Retail"/>
    <d v="2023-07-26T00:00:00"/>
    <d v="2024-10-13T00:00:00"/>
    <s v="Oct"/>
    <s v="2024 Oct"/>
    <x v="0"/>
    <n v="5577"/>
    <x v="0"/>
    <x v="1"/>
    <d v="2025-09-23T00:00:00"/>
    <n v="2"/>
    <s v="New"/>
    <s v=" Premium"/>
    <s v="Gen Z"/>
    <x v="2"/>
  </r>
  <r>
    <s v="ACC00763"/>
    <s v="CUST0431"/>
    <x v="2"/>
    <d v="2016-07-16T00:00:00"/>
    <n v="45066"/>
    <n v="330"/>
    <n v="0"/>
    <s v="Pending"/>
    <s v="Dana Robinson"/>
    <s v="Male"/>
    <n v="26"/>
    <s v="West"/>
    <s v="Trader"/>
    <n v="106475"/>
    <s v="Retail"/>
    <d v="2023-07-26T00:00:00"/>
    <d v="2024-11-28T00:00:00"/>
    <s v="Nov"/>
    <s v="2024 Nov"/>
    <x v="2"/>
    <n v="2935"/>
    <x v="3"/>
    <x v="0"/>
    <d v="2025-09-23T00:00:00"/>
    <n v="2"/>
    <s v="New"/>
    <s v=" Premium"/>
    <s v="Gen Z"/>
    <x v="2"/>
  </r>
  <r>
    <s v="ACC00219"/>
    <s v="CUST0198"/>
    <x v="1"/>
    <d v="2024-09-12T00:00:00"/>
    <n v="143888"/>
    <n v="663"/>
    <n v="0"/>
    <s v="Pending"/>
    <s v="Sarah Santiago"/>
    <s v="Female"/>
    <n v="27"/>
    <s v="North"/>
    <s v="Trader"/>
    <n v="72307"/>
    <s v="Retail"/>
    <d v="2020-04-24T00:00:00"/>
    <d v="2024-11-14T00:00:00"/>
    <s v="Nov"/>
    <s v="2024 Nov"/>
    <x v="0"/>
    <n v="1252"/>
    <x v="0"/>
    <x v="3"/>
    <d v="2025-09-23T00:00:00"/>
    <n v="5"/>
    <s v="Emerging"/>
    <s v="High"/>
    <s v="Gen Z"/>
    <x v="1"/>
  </r>
  <r>
    <s v="ACC00303"/>
    <s v="CUST0268"/>
    <x v="2"/>
    <d v="2025-07-04T00:00:00"/>
    <n v="392118"/>
    <n v="616"/>
    <n v="422876"/>
    <s v="Pending"/>
    <s v="Derek Gardner"/>
    <s v="Female"/>
    <n v="66"/>
    <s v="East"/>
    <s v="Banker"/>
    <n v="177215"/>
    <s v="Retail"/>
    <d v="2019-12-20T00:00:00"/>
    <d v="2024-02-11T00:00:00"/>
    <s v="Feb"/>
    <s v="2024 Feb"/>
    <x v="2"/>
    <n v="5289"/>
    <x v="3"/>
    <x v="8"/>
    <d v="2025-09-23T00:00:00"/>
    <n v="6"/>
    <s v="Established"/>
    <s v=" Premium"/>
    <s v="Baby Boomers"/>
    <x v="0"/>
  </r>
  <r>
    <s v="ACC00486"/>
    <s v="CUST0039"/>
    <x v="3"/>
    <d v="2022-12-04T00:00:00"/>
    <n v="217980"/>
    <n v="683"/>
    <n v="0"/>
    <s v="Approved"/>
    <s v="Jorge James"/>
    <s v="Male"/>
    <n v="42"/>
    <s v="North"/>
    <s v="Trader"/>
    <n v="193946"/>
    <s v="Corporate"/>
    <d v="2020-08-31T00:00:00"/>
    <d v="2023-09-06T00:00:00"/>
    <s v="Sep"/>
    <s v="2023 Sep"/>
    <x v="3"/>
    <n v="391"/>
    <x v="2"/>
    <x v="6"/>
    <d v="2025-09-23T00:00:00"/>
    <n v="5"/>
    <s v="Emerging"/>
    <s v=" Premium"/>
    <s v="Millennials"/>
    <x v="0"/>
  </r>
  <r>
    <s v="ACC00624"/>
    <s v="CUST0047"/>
    <x v="0"/>
    <d v="2024-03-28T00:00:00"/>
    <n v="234538"/>
    <n v="353"/>
    <n v="0"/>
    <s v="Pending"/>
    <s v="Patricia Schneider"/>
    <s v="Female"/>
    <n v="18"/>
    <s v="West"/>
    <s v="Doctor"/>
    <n v="81413"/>
    <s v="Retail"/>
    <d v="2017-04-06T00:00:00"/>
    <d v="2024-02-24T00:00:00"/>
    <s v="Feb"/>
    <s v="2024 Feb"/>
    <x v="0"/>
    <n v="2370"/>
    <x v="3"/>
    <x v="5"/>
    <d v="2025-09-23T00:00:00"/>
    <n v="8"/>
    <s v="Established"/>
    <s v="High"/>
    <s v="Gen Z"/>
    <x v="0"/>
  </r>
  <r>
    <s v="ACC00656"/>
    <s v="CUST0361"/>
    <x v="2"/>
    <d v="2022-01-19T00:00:00"/>
    <n v="98000"/>
    <n v="325"/>
    <n v="0"/>
    <s v="Pending"/>
    <s v="Jack Smith"/>
    <s v="Female"/>
    <n v="58"/>
    <s v="East"/>
    <s v="Student"/>
    <n v="188484"/>
    <s v="Retail"/>
    <d v="2024-04-10T00:00:00"/>
    <d v="2024-02-04T00:00:00"/>
    <s v="Feb"/>
    <s v="2024 Feb"/>
    <x v="0"/>
    <n v="2049"/>
    <x v="1"/>
    <x v="8"/>
    <d v="2025-09-23T00:00:00"/>
    <n v="1"/>
    <s v="New"/>
    <s v=" Premium"/>
    <s v="Gen X"/>
    <x v="1"/>
  </r>
  <r>
    <s v="ACC00092"/>
    <s v="CUST0260"/>
    <x v="1"/>
    <d v="2019-10-11T00:00:00"/>
    <n v="424032"/>
    <n v="766"/>
    <n v="0"/>
    <s v="Pending"/>
    <s v="Nicholas Stone"/>
    <s v="Male"/>
    <n v="34"/>
    <s v="South"/>
    <s v="Teacher"/>
    <n v="105708"/>
    <s v="Retail"/>
    <d v="2022-01-27T00:00:00"/>
    <d v="2025-03-28T00:00:00"/>
    <s v="Mar"/>
    <s v="2025 Mar"/>
    <x v="2"/>
    <n v="7464"/>
    <x v="3"/>
    <x v="1"/>
    <d v="2025-09-23T00:00:00"/>
    <n v="4"/>
    <s v="Emerging"/>
    <s v=" Premium"/>
    <s v="Millennials"/>
    <x v="0"/>
  </r>
  <r>
    <s v="ACC00721"/>
    <s v="CUST0307"/>
    <x v="1"/>
    <d v="2024-09-01T00:00:00"/>
    <n v="319268"/>
    <n v="480"/>
    <n v="0"/>
    <s v="Pending"/>
    <s v="Angela Garcia"/>
    <s v="Female"/>
    <n v="28"/>
    <s v="West"/>
    <s v="Teacher"/>
    <n v="82768"/>
    <s v="Retail"/>
    <d v="2015-10-16T00:00:00"/>
    <d v="2024-08-06T00:00:00"/>
    <s v="Aug"/>
    <s v="2024 Aug"/>
    <x v="1"/>
    <n v="3944"/>
    <x v="3"/>
    <x v="7"/>
    <d v="2025-09-23T00:00:00"/>
    <n v="10"/>
    <s v="Loyal"/>
    <s v="High"/>
    <s v="Gen Z"/>
    <x v="0"/>
  </r>
  <r>
    <s v="ACC00335"/>
    <s v="CUST0040"/>
    <x v="3"/>
    <d v="2023-01-08T00:00:00"/>
    <n v="252217"/>
    <n v="529"/>
    <n v="0"/>
    <s v="Pending"/>
    <s v="Adam Montgomery"/>
    <s v="Male"/>
    <n v="41"/>
    <s v="North"/>
    <s v="Student"/>
    <n v="27657"/>
    <s v="Corporate"/>
    <d v="2015-10-19T00:00:00"/>
    <d v="2024-03-20T00:00:00"/>
    <s v="Mar"/>
    <s v="2024 Mar"/>
    <x v="3"/>
    <n v="2401"/>
    <x v="2"/>
    <x v="4"/>
    <d v="2025-09-23T00:00:00"/>
    <n v="10"/>
    <s v="Loyal"/>
    <s v="Low"/>
    <s v="Millennials"/>
    <x v="0"/>
  </r>
  <r>
    <s v="ACC00043"/>
    <s v="CUST0047"/>
    <x v="0"/>
    <d v="2023-10-01T00:00:00"/>
    <n v="449920"/>
    <n v="705"/>
    <n v="0"/>
    <s v="Pending"/>
    <s v="Patricia Schneider"/>
    <s v="Female"/>
    <n v="18"/>
    <s v="West"/>
    <s v="Doctor"/>
    <n v="81413"/>
    <s v="Retail"/>
    <d v="2017-04-06T00:00:00"/>
    <d v="2024-08-23T00:00:00"/>
    <s v="Aug"/>
    <s v="2024 Aug"/>
    <x v="0"/>
    <n v="8182"/>
    <x v="2"/>
    <x v="5"/>
    <d v="2025-09-23T00:00:00"/>
    <n v="8"/>
    <s v="Established"/>
    <s v="High"/>
    <s v="Gen Z"/>
    <x v="0"/>
  </r>
  <r>
    <s v="ACC00041"/>
    <s v="CUST0148"/>
    <x v="1"/>
    <d v="2025-03-24T00:00:00"/>
    <n v="95985"/>
    <n v="711"/>
    <n v="0"/>
    <s v="Pending"/>
    <s v="Thomas Fowler"/>
    <s v="Male"/>
    <n v="33"/>
    <s v="East"/>
    <s v="Student"/>
    <n v="164353"/>
    <s v="Retail"/>
    <d v="2018-08-25T00:00:00"/>
    <d v="2025-01-01T00:00:00"/>
    <s v="Jan"/>
    <s v="2025 Jan"/>
    <x v="1"/>
    <n v="2292"/>
    <x v="0"/>
    <x v="9"/>
    <d v="2025-09-23T00:00:00"/>
    <n v="7"/>
    <s v="Established"/>
    <s v=" Premium"/>
    <s v="Millennials"/>
    <x v="1"/>
  </r>
  <r>
    <s v="ACC00264"/>
    <s v="CUST0232"/>
    <x v="3"/>
    <d v="2024-07-28T00:00:00"/>
    <n v="304359"/>
    <n v="828"/>
    <n v="217369"/>
    <s v="Rejected"/>
    <s v="Misty Jacobs"/>
    <s v="Female"/>
    <n v="74"/>
    <s v="East"/>
    <s v="Doctor"/>
    <n v="102970"/>
    <s v="Corporate"/>
    <d v="2018-08-23T00:00:00"/>
    <d v="2025-06-25T00:00:00"/>
    <s v="Jun"/>
    <s v="2025 Jun"/>
    <x v="3"/>
    <n v="787"/>
    <x v="0"/>
    <x v="4"/>
    <d v="2025-09-23T00:00:00"/>
    <n v="7"/>
    <s v="Established"/>
    <s v=" Premium"/>
    <s v="Baby Boomers"/>
    <x v="0"/>
  </r>
  <r>
    <s v="ACC00756"/>
    <s v="CUST0008"/>
    <x v="2"/>
    <d v="2023-10-12T00:00:00"/>
    <n v="77694"/>
    <n v="676"/>
    <n v="0"/>
    <s v="Pending"/>
    <s v="William Horton"/>
    <s v="Male"/>
    <n v="59"/>
    <s v="North"/>
    <s v="Engineer"/>
    <n v="144988"/>
    <s v="Retail"/>
    <d v="2024-06-05T00:00:00"/>
    <d v="2024-12-31T00:00:00"/>
    <s v="Dec"/>
    <s v="2024 Dec"/>
    <x v="1"/>
    <n v="3389"/>
    <x v="0"/>
    <x v="4"/>
    <d v="2025-09-23T00:00:00"/>
    <n v="1"/>
    <s v="New"/>
    <s v=" Premium"/>
    <s v="Gen X"/>
    <x v="1"/>
  </r>
  <r>
    <s v="ACC00459"/>
    <s v="CUST0148"/>
    <x v="2"/>
    <d v="2023-01-22T00:00:00"/>
    <n v="474786"/>
    <n v="445"/>
    <n v="0"/>
    <s v="Pending"/>
    <s v="Thomas Fowler"/>
    <s v="Male"/>
    <n v="33"/>
    <s v="East"/>
    <s v="Student"/>
    <n v="164353"/>
    <s v="Retail"/>
    <d v="2018-08-25T00:00:00"/>
    <d v="2024-07-03T00:00:00"/>
    <s v="Jul"/>
    <s v="2024 Jul"/>
    <x v="3"/>
    <n v="4241"/>
    <x v="3"/>
    <x v="9"/>
    <d v="2025-09-23T00:00:00"/>
    <n v="7"/>
    <s v="Established"/>
    <s v=" Premium"/>
    <s v="Millennials"/>
    <x v="0"/>
  </r>
  <r>
    <s v="ACC00459"/>
    <s v="CUST0148"/>
    <x v="2"/>
    <d v="2023-01-22T00:00:00"/>
    <n v="474786"/>
    <n v="445"/>
    <n v="0"/>
    <s v="Pending"/>
    <s v="Thomas Fowler"/>
    <s v="Male"/>
    <n v="33"/>
    <s v="East"/>
    <s v="Student"/>
    <n v="164353"/>
    <s v="Retail"/>
    <d v="2018-08-25T00:00:00"/>
    <d v="2024-03-24T00:00:00"/>
    <s v="Mar"/>
    <s v="2024 Mar"/>
    <x v="2"/>
    <n v="7884"/>
    <x v="3"/>
    <x v="8"/>
    <d v="2025-09-23T00:00:00"/>
    <n v="7"/>
    <s v="Established"/>
    <s v=" Premium"/>
    <s v="Millennials"/>
    <x v="0"/>
  </r>
  <r>
    <s v="ACC00637"/>
    <s v="CUST0157"/>
    <x v="1"/>
    <d v="2024-10-21T00:00:00"/>
    <n v="102412"/>
    <n v="487"/>
    <n v="0"/>
    <s v="Approved"/>
    <s v="Samantha Conway"/>
    <s v="Male"/>
    <n v="54"/>
    <s v="West"/>
    <s v="Banker"/>
    <n v="135953"/>
    <s v="Corporate"/>
    <d v="2018-03-13T00:00:00"/>
    <d v="2025-03-09T00:00:00"/>
    <s v="Mar"/>
    <s v="2025 Mar"/>
    <x v="3"/>
    <n v="4087"/>
    <x v="2"/>
    <x v="5"/>
    <d v="2025-09-23T00:00:00"/>
    <n v="8"/>
    <s v="Established"/>
    <s v=" Premium"/>
    <s v="Gen X"/>
    <x v="1"/>
  </r>
  <r>
    <s v="ACC00637"/>
    <s v="CUST0157"/>
    <x v="1"/>
    <d v="2024-10-21T00:00:00"/>
    <n v="102412"/>
    <n v="487"/>
    <n v="0"/>
    <s v="Approved"/>
    <s v="Samantha Conway"/>
    <s v="Male"/>
    <n v="54"/>
    <s v="West"/>
    <s v="Banker"/>
    <n v="135953"/>
    <s v="Corporate"/>
    <d v="2018-03-13T00:00:00"/>
    <d v="2023-09-07T00:00:00"/>
    <s v="Sep"/>
    <s v="2023 Sep"/>
    <x v="0"/>
    <n v="977"/>
    <x v="0"/>
    <x v="4"/>
    <d v="2025-09-23T00:00:00"/>
    <n v="8"/>
    <s v="Established"/>
    <s v=" Premium"/>
    <s v="Gen X"/>
    <x v="1"/>
  </r>
  <r>
    <s v="ACC00637"/>
    <s v="CUST0157"/>
    <x v="1"/>
    <d v="2024-10-21T00:00:00"/>
    <n v="102412"/>
    <n v="487"/>
    <n v="0"/>
    <s v="Approved"/>
    <s v="Samantha Conway"/>
    <s v="Male"/>
    <n v="54"/>
    <s v="West"/>
    <s v="Banker"/>
    <n v="135953"/>
    <s v="Corporate"/>
    <d v="2018-03-13T00:00:00"/>
    <d v="2025-06-13T00:00:00"/>
    <s v="Jun"/>
    <s v="2025 Jun"/>
    <x v="0"/>
    <n v="116"/>
    <x v="2"/>
    <x v="3"/>
    <d v="2025-09-23T00:00:00"/>
    <n v="8"/>
    <s v="Established"/>
    <s v=" Premium"/>
    <s v="Gen X"/>
    <x v="1"/>
  </r>
  <r>
    <s v="ACC00288"/>
    <s v="CUST0042"/>
    <x v="0"/>
    <d v="2019-06-02T00:00:00"/>
    <n v="352245"/>
    <n v="687"/>
    <n v="0"/>
    <s v="Pending"/>
    <s v="Joseph Owens"/>
    <s v="Male"/>
    <n v="24"/>
    <s v="South"/>
    <s v="Engineer"/>
    <n v="177757"/>
    <s v="Retail"/>
    <d v="2016-07-25T00:00:00"/>
    <d v="2023-09-06T00:00:00"/>
    <s v="Sep"/>
    <s v="2023 Sep"/>
    <x v="1"/>
    <n v="6355"/>
    <x v="2"/>
    <x v="6"/>
    <d v="2025-09-23T00:00:00"/>
    <n v="9"/>
    <s v="Loyal"/>
    <s v=" Premium"/>
    <s v="Gen Z"/>
    <x v="0"/>
  </r>
  <r>
    <s v="ACC00288"/>
    <s v="CUST0042"/>
    <x v="0"/>
    <d v="2019-06-02T00:00:00"/>
    <n v="352245"/>
    <n v="687"/>
    <n v="0"/>
    <s v="Pending"/>
    <s v="Joseph Owens"/>
    <s v="Male"/>
    <n v="24"/>
    <s v="South"/>
    <s v="Engineer"/>
    <n v="177757"/>
    <s v="Retail"/>
    <d v="2016-07-25T00:00:00"/>
    <d v="2024-08-25T00:00:00"/>
    <s v="Aug"/>
    <s v="2024 Aug"/>
    <x v="2"/>
    <n v="615"/>
    <x v="1"/>
    <x v="5"/>
    <d v="2025-09-23T00:00:00"/>
    <n v="9"/>
    <s v="Loyal"/>
    <s v=" Premium"/>
    <s v="Gen Z"/>
    <x v="0"/>
  </r>
  <r>
    <s v="ACC00596"/>
    <s v="CUST0255"/>
    <x v="1"/>
    <d v="2019-09-30T00:00:00"/>
    <n v="340968"/>
    <n v="636"/>
    <n v="0"/>
    <s v="Pending"/>
    <s v="Nathaniel Wolf"/>
    <s v="Male"/>
    <n v="40"/>
    <s v="West"/>
    <s v="Teacher"/>
    <n v="25109"/>
    <s v="Retail"/>
    <d v="2016-10-30T00:00:00"/>
    <d v="2023-10-06T00:00:00"/>
    <s v="Oct"/>
    <s v="2023 Oct"/>
    <x v="3"/>
    <n v="7814"/>
    <x v="0"/>
    <x v="9"/>
    <d v="2025-09-23T00:00:00"/>
    <n v="9"/>
    <s v="Loyal"/>
    <s v="Low"/>
    <s v="Millennials"/>
    <x v="0"/>
  </r>
  <r>
    <s v="ACC00321"/>
    <s v="CUST0042"/>
    <x v="3"/>
    <d v="2020-02-01T00:00:00"/>
    <n v="310152"/>
    <n v="536"/>
    <n v="0"/>
    <s v="Pending"/>
    <s v="Joseph Owens"/>
    <s v="Male"/>
    <n v="24"/>
    <s v="South"/>
    <s v="Engineer"/>
    <n v="177757"/>
    <s v="Retail"/>
    <d v="2016-07-25T00:00:00"/>
    <d v="2024-11-27T00:00:00"/>
    <s v="Nov"/>
    <s v="2024 Nov"/>
    <x v="0"/>
    <n v="9854"/>
    <x v="2"/>
    <x v="9"/>
    <d v="2025-09-23T00:00:00"/>
    <n v="9"/>
    <s v="Loyal"/>
    <s v=" Premium"/>
    <s v="Gen Z"/>
    <x v="0"/>
  </r>
  <r>
    <s v="ACC00321"/>
    <s v="CUST0042"/>
    <x v="3"/>
    <d v="2020-02-01T00:00:00"/>
    <n v="310152"/>
    <n v="536"/>
    <n v="0"/>
    <s v="Pending"/>
    <s v="Joseph Owens"/>
    <s v="Male"/>
    <n v="24"/>
    <s v="South"/>
    <s v="Engineer"/>
    <n v="177757"/>
    <s v="Retail"/>
    <d v="2016-07-25T00:00:00"/>
    <d v="2023-12-24T00:00:00"/>
    <s v="Dec"/>
    <s v="2023 Dec"/>
    <x v="2"/>
    <n v="315"/>
    <x v="2"/>
    <x v="4"/>
    <d v="2025-09-23T00:00:00"/>
    <n v="9"/>
    <s v="Loyal"/>
    <s v=" Premium"/>
    <s v="Gen Z"/>
    <x v="0"/>
  </r>
  <r>
    <s v="ACC00334"/>
    <s v="CUST0363"/>
    <x v="0"/>
    <d v="2024-07-09T00:00:00"/>
    <n v="409849"/>
    <n v="757"/>
    <n v="0"/>
    <s v="Pending"/>
    <s v="William Fuller"/>
    <s v="Male"/>
    <n v="18"/>
    <s v="South"/>
    <s v="Trader"/>
    <n v="99561"/>
    <s v="Private"/>
    <d v="2016-07-30T00:00:00"/>
    <d v="2025-01-07T00:00:00"/>
    <s v="Jan"/>
    <s v="2025 Jan"/>
    <x v="1"/>
    <n v="5597"/>
    <x v="3"/>
    <x v="2"/>
    <d v="2025-09-23T00:00:00"/>
    <n v="9"/>
    <s v="Loyal"/>
    <s v="High"/>
    <s v="Gen Z"/>
    <x v="0"/>
  </r>
  <r>
    <s v="ACC00334"/>
    <s v="CUST0363"/>
    <x v="0"/>
    <d v="2024-07-09T00:00:00"/>
    <n v="409849"/>
    <n v="757"/>
    <n v="0"/>
    <s v="Pending"/>
    <s v="William Fuller"/>
    <s v="Male"/>
    <n v="18"/>
    <s v="South"/>
    <s v="Trader"/>
    <n v="99561"/>
    <s v="Private"/>
    <d v="2016-07-30T00:00:00"/>
    <d v="2024-08-03T00:00:00"/>
    <s v="Aug"/>
    <s v="2024 Aug"/>
    <x v="1"/>
    <n v="4780"/>
    <x v="2"/>
    <x v="2"/>
    <d v="2025-09-23T00:00:00"/>
    <n v="9"/>
    <s v="Loyal"/>
    <s v="High"/>
    <s v="Gen Z"/>
    <x v="0"/>
  </r>
  <r>
    <s v="ACC00059"/>
    <s v="CUST0050"/>
    <x v="1"/>
    <d v="2019-10-06T00:00:00"/>
    <n v="325203"/>
    <n v="586"/>
    <n v="0"/>
    <s v="Pending"/>
    <s v="Michele Kim"/>
    <s v="Female"/>
    <n v="33"/>
    <s v="South"/>
    <s v="Retired"/>
    <n v="53660"/>
    <s v="Corporate"/>
    <d v="2023-03-07T00:00:00"/>
    <d v="2023-09-25T00:00:00"/>
    <s v="Sep"/>
    <s v="2023 Sep"/>
    <x v="1"/>
    <n v="7878"/>
    <x v="1"/>
    <x v="3"/>
    <d v="2025-09-23T00:00:00"/>
    <n v="3"/>
    <s v="Emerging"/>
    <s v="Medium"/>
    <s v="Millennials"/>
    <x v="0"/>
  </r>
  <r>
    <s v="ACC00044"/>
    <s v="CUST0475"/>
    <x v="1"/>
    <d v="2016-03-31T00:00:00"/>
    <n v="329317"/>
    <n v="721"/>
    <n v="0"/>
    <s v="Pending"/>
    <s v="Frank Le"/>
    <s v="Male"/>
    <n v="52"/>
    <s v="West"/>
    <s v="Banker"/>
    <n v="84178"/>
    <s v="Private"/>
    <d v="2020-10-19T00:00:00"/>
    <d v="2023-09-26T00:00:00"/>
    <s v="Sep"/>
    <s v="2023 Sep"/>
    <x v="3"/>
    <n v="3272"/>
    <x v="2"/>
    <x v="2"/>
    <d v="2025-09-23T00:00:00"/>
    <n v="5"/>
    <s v="Emerging"/>
    <s v="High"/>
    <s v="Gen X"/>
    <x v="0"/>
  </r>
  <r>
    <s v="ACC00561"/>
    <s v="CUST0203"/>
    <x v="1"/>
    <d v="2018-11-27T00:00:00"/>
    <n v="465590"/>
    <n v="707"/>
    <n v="0"/>
    <s v="Pending"/>
    <s v="Dr. Caitlyn Durham"/>
    <s v="Male"/>
    <n v="29"/>
    <s v="East"/>
    <s v="Engineer"/>
    <n v="117883"/>
    <s v="Retail"/>
    <d v="2024-08-21T00:00:00"/>
    <d v="2024-11-23T00:00:00"/>
    <s v="Nov"/>
    <s v="2024 Nov"/>
    <x v="1"/>
    <n v="8230"/>
    <x v="0"/>
    <x v="9"/>
    <d v="2025-09-23T00:00:00"/>
    <n v="1"/>
    <s v="New"/>
    <s v=" Premium"/>
    <s v="Millennials"/>
    <x v="0"/>
  </r>
  <r>
    <s v="ACC00561"/>
    <s v="CUST0203"/>
    <x v="1"/>
    <d v="2018-11-27T00:00:00"/>
    <n v="465590"/>
    <n v="707"/>
    <n v="0"/>
    <s v="Pending"/>
    <s v="Dr. Caitlyn Durham"/>
    <s v="Male"/>
    <n v="29"/>
    <s v="East"/>
    <s v="Engineer"/>
    <n v="117883"/>
    <s v="Retail"/>
    <d v="2024-08-21T00:00:00"/>
    <d v="2024-12-05T00:00:00"/>
    <s v="Dec"/>
    <s v="2024 Dec"/>
    <x v="3"/>
    <n v="7506"/>
    <x v="3"/>
    <x v="3"/>
    <d v="2025-09-23T00:00:00"/>
    <n v="1"/>
    <s v="New"/>
    <s v=" Premium"/>
    <s v="Millennials"/>
    <x v="0"/>
  </r>
  <r>
    <s v="ACC00246"/>
    <s v="CUST0099"/>
    <x v="3"/>
    <d v="2020-09-30T00:00:00"/>
    <n v="43954"/>
    <n v="737"/>
    <n v="0"/>
    <s v="Pending"/>
    <s v="Alexis Avila"/>
    <s v="Female"/>
    <n v="73"/>
    <s v="West"/>
    <s v="Engineer"/>
    <n v="91719"/>
    <s v="Retail"/>
    <d v="2020-11-19T00:00:00"/>
    <d v="2024-03-16T00:00:00"/>
    <s v="Mar"/>
    <s v="2024 Mar"/>
    <x v="0"/>
    <n v="5761"/>
    <x v="0"/>
    <x v="2"/>
    <d v="2025-09-23T00:00:00"/>
    <n v="5"/>
    <s v="Emerging"/>
    <s v="High"/>
    <s v="Baby Boomers"/>
    <x v="2"/>
  </r>
  <r>
    <s v="ACC00246"/>
    <s v="CUST0099"/>
    <x v="3"/>
    <d v="2020-09-30T00:00:00"/>
    <n v="43954"/>
    <n v="737"/>
    <n v="0"/>
    <s v="Pending"/>
    <s v="Alexis Avila"/>
    <s v="Female"/>
    <n v="73"/>
    <s v="West"/>
    <s v="Engineer"/>
    <n v="91719"/>
    <s v="Retail"/>
    <d v="2020-11-19T00:00:00"/>
    <d v="2024-11-25T00:00:00"/>
    <s v="Nov"/>
    <s v="2024 Nov"/>
    <x v="0"/>
    <n v="9348"/>
    <x v="0"/>
    <x v="7"/>
    <d v="2025-09-23T00:00:00"/>
    <n v="5"/>
    <s v="Emerging"/>
    <s v="High"/>
    <s v="Baby Boomers"/>
    <x v="2"/>
  </r>
  <r>
    <s v="ACC00246"/>
    <s v="CUST0099"/>
    <x v="3"/>
    <d v="2020-09-30T00:00:00"/>
    <n v="43954"/>
    <n v="737"/>
    <n v="0"/>
    <s v="Pending"/>
    <s v="Alexis Avila"/>
    <s v="Female"/>
    <n v="73"/>
    <s v="West"/>
    <s v="Engineer"/>
    <n v="91719"/>
    <s v="Retail"/>
    <d v="2020-11-19T00:00:00"/>
    <d v="2024-07-01T00:00:00"/>
    <s v="Jul"/>
    <s v="2024 Jul"/>
    <x v="2"/>
    <n v="7220"/>
    <x v="2"/>
    <x v="1"/>
    <d v="2025-09-23T00:00:00"/>
    <n v="5"/>
    <s v="Emerging"/>
    <s v="High"/>
    <s v="Baby Boomers"/>
    <x v="2"/>
  </r>
  <r>
    <s v="ACC00289"/>
    <s v="CUST0500"/>
    <x v="0"/>
    <d v="2025-02-01T00:00:00"/>
    <n v="2382"/>
    <n v="548"/>
    <n v="0"/>
    <s v="Default"/>
    <s v="Olivia Barton"/>
    <s v="Female"/>
    <n v="63"/>
    <s v="South"/>
    <s v="Student"/>
    <n v="21969"/>
    <s v="Corporate"/>
    <d v="2024-07-15T00:00:00"/>
    <d v="2025-08-11T00:00:00"/>
    <s v="Aug"/>
    <s v="2025 Aug"/>
    <x v="0"/>
    <n v="5160"/>
    <x v="2"/>
    <x v="3"/>
    <d v="2025-09-23T00:00:00"/>
    <n v="1"/>
    <s v="New"/>
    <s v="Low"/>
    <s v="Baby Boomers"/>
    <x v="2"/>
  </r>
  <r>
    <s v="ACC00289"/>
    <s v="CUST0500"/>
    <x v="0"/>
    <d v="2025-02-01T00:00:00"/>
    <n v="2382"/>
    <n v="548"/>
    <n v="0"/>
    <s v="Default"/>
    <s v="Olivia Barton"/>
    <s v="Female"/>
    <n v="63"/>
    <s v="South"/>
    <s v="Student"/>
    <n v="21969"/>
    <s v="Corporate"/>
    <d v="2024-07-15T00:00:00"/>
    <d v="2023-11-27T00:00:00"/>
    <s v="Nov"/>
    <s v="2023 Nov"/>
    <x v="3"/>
    <n v="4790"/>
    <x v="2"/>
    <x v="6"/>
    <d v="2025-09-23T00:00:00"/>
    <n v="1"/>
    <s v="New"/>
    <s v="Low"/>
    <s v="Baby Boomers"/>
    <x v="2"/>
  </r>
  <r>
    <s v="ACC00798"/>
    <s v="CUST0331"/>
    <x v="2"/>
    <d v="2023-09-05T00:00:00"/>
    <n v="421234"/>
    <n v="704"/>
    <n v="0"/>
    <s v="Rejected"/>
    <s v="Theresa Burke"/>
    <s v="Male"/>
    <n v="65"/>
    <s v="South"/>
    <s v="Trader"/>
    <n v="179033"/>
    <s v="Retail"/>
    <d v="2019-11-07T00:00:00"/>
    <d v="2023-10-05T00:00:00"/>
    <s v="Oct"/>
    <s v="2023 Oct"/>
    <x v="3"/>
    <n v="1707"/>
    <x v="1"/>
    <x v="7"/>
    <d v="2025-09-23T00:00:00"/>
    <n v="6"/>
    <s v="Established"/>
    <s v=" Premium"/>
    <s v="Baby Boomers"/>
    <x v="0"/>
  </r>
  <r>
    <s v="ACC00798"/>
    <s v="CUST0331"/>
    <x v="2"/>
    <d v="2023-09-05T00:00:00"/>
    <n v="421234"/>
    <n v="704"/>
    <n v="0"/>
    <s v="Rejected"/>
    <s v="Theresa Burke"/>
    <s v="Male"/>
    <n v="65"/>
    <s v="South"/>
    <s v="Trader"/>
    <n v="179033"/>
    <s v="Retail"/>
    <d v="2019-11-07T00:00:00"/>
    <d v="2024-01-24T00:00:00"/>
    <s v="Jan"/>
    <s v="2024 Jan"/>
    <x v="2"/>
    <n v="2303"/>
    <x v="2"/>
    <x v="5"/>
    <d v="2025-09-23T00:00:00"/>
    <n v="6"/>
    <s v="Established"/>
    <s v=" Premium"/>
    <s v="Baby Boomers"/>
    <x v="0"/>
  </r>
  <r>
    <s v="ACC00157"/>
    <s v="CUST0399"/>
    <x v="0"/>
    <d v="2018-09-11T00:00:00"/>
    <n v="485581"/>
    <n v="546"/>
    <n v="0"/>
    <s v="Pending"/>
    <s v="Kevin Hughes"/>
    <s v="Female"/>
    <n v="70"/>
    <s v="West"/>
    <s v="Retired"/>
    <n v="106652"/>
    <s v="Retail"/>
    <d v="2025-02-14T00:00:00"/>
    <d v="2024-09-27T00:00:00"/>
    <s v="Sep"/>
    <s v="2024 Sep"/>
    <x v="1"/>
    <n v="8501"/>
    <x v="3"/>
    <x v="3"/>
    <d v="2025-09-23T00:00:00"/>
    <n v="1"/>
    <s v="New"/>
    <s v=" Premium"/>
    <s v="Baby Boomers"/>
    <x v="0"/>
  </r>
  <r>
    <s v="ACC00157"/>
    <s v="CUST0399"/>
    <x v="0"/>
    <d v="2018-09-11T00:00:00"/>
    <n v="485581"/>
    <n v="546"/>
    <n v="0"/>
    <s v="Pending"/>
    <s v="Kevin Hughes"/>
    <s v="Female"/>
    <n v="70"/>
    <s v="West"/>
    <s v="Retired"/>
    <n v="106652"/>
    <s v="Retail"/>
    <d v="2025-02-14T00:00:00"/>
    <d v="2024-05-28T00:00:00"/>
    <s v="May"/>
    <s v="2024 May"/>
    <x v="2"/>
    <n v="4085"/>
    <x v="1"/>
    <x v="0"/>
    <d v="2025-09-23T00:00:00"/>
    <n v="1"/>
    <s v="New"/>
    <s v=" Premium"/>
    <s v="Baby Boomers"/>
    <x v="0"/>
  </r>
  <r>
    <s v="ACC00332"/>
    <s v="CUST0283"/>
    <x v="0"/>
    <d v="2018-05-07T00:00:00"/>
    <n v="152711"/>
    <n v="424"/>
    <n v="0"/>
    <s v="Pending"/>
    <s v="Kristen Spencer"/>
    <s v="Female"/>
    <n v="70"/>
    <s v="South"/>
    <s v="Teacher"/>
    <n v="116347"/>
    <s v="Retail"/>
    <d v="2017-01-19T00:00:00"/>
    <d v="2025-01-25T00:00:00"/>
    <s v="Jan"/>
    <s v="2025 Jan"/>
    <x v="1"/>
    <n v="5895"/>
    <x v="2"/>
    <x v="6"/>
    <d v="2025-09-23T00:00:00"/>
    <n v="9"/>
    <s v="Loyal"/>
    <s v=" Premium"/>
    <s v="Baby Boomers"/>
    <x v="1"/>
  </r>
  <r>
    <s v="ACC00332"/>
    <s v="CUST0283"/>
    <x v="0"/>
    <d v="2018-05-07T00:00:00"/>
    <n v="152711"/>
    <n v="424"/>
    <n v="0"/>
    <s v="Pending"/>
    <s v="Kristen Spencer"/>
    <s v="Female"/>
    <n v="70"/>
    <s v="South"/>
    <s v="Teacher"/>
    <n v="116347"/>
    <s v="Retail"/>
    <d v="2017-01-19T00:00:00"/>
    <d v="2023-10-30T00:00:00"/>
    <s v="Oct"/>
    <s v="2023 Oct"/>
    <x v="3"/>
    <n v="6181"/>
    <x v="0"/>
    <x v="5"/>
    <d v="2025-09-23T00:00:00"/>
    <n v="9"/>
    <s v="Loyal"/>
    <s v=" Premium"/>
    <s v="Baby Boomers"/>
    <x v="1"/>
  </r>
  <r>
    <s v="ACC00316"/>
    <s v="CUST0399"/>
    <x v="0"/>
    <d v="2017-04-28T00:00:00"/>
    <n v="68842"/>
    <n v="486"/>
    <n v="127026"/>
    <s v="Pending"/>
    <s v="Kevin Hughes"/>
    <s v="Female"/>
    <n v="70"/>
    <s v="West"/>
    <s v="Retired"/>
    <n v="106652"/>
    <s v="Retail"/>
    <d v="2025-02-14T00:00:00"/>
    <d v="2023-09-13T00:00:00"/>
    <s v="Sep"/>
    <s v="2023 Sep"/>
    <x v="1"/>
    <n v="7446"/>
    <x v="2"/>
    <x v="4"/>
    <d v="2025-09-23T00:00:00"/>
    <n v="1"/>
    <s v="New"/>
    <s v=" Premium"/>
    <s v="Baby Boomers"/>
    <x v="1"/>
  </r>
  <r>
    <s v="ACC00527"/>
    <s v="CUST0387"/>
    <x v="2"/>
    <d v="2017-04-14T00:00:00"/>
    <n v="445872"/>
    <n v="789"/>
    <n v="0"/>
    <s v="Pending"/>
    <s v="Robert Barnes"/>
    <s v="Male"/>
    <n v="52"/>
    <s v="South"/>
    <s v="Engineer"/>
    <n v="51585"/>
    <s v="Corporate"/>
    <d v="2019-04-22T00:00:00"/>
    <d v="2024-01-29T00:00:00"/>
    <s v="Jan"/>
    <s v="2024 Jan"/>
    <x v="0"/>
    <n v="1675"/>
    <x v="1"/>
    <x v="0"/>
    <d v="2025-09-23T00:00:00"/>
    <n v="6"/>
    <s v="Established"/>
    <s v="Medium"/>
    <s v="Gen X"/>
    <x v="0"/>
  </r>
  <r>
    <s v="ACC00048"/>
    <s v="CUST0078"/>
    <x v="0"/>
    <d v="2024-10-18T00:00:00"/>
    <n v="287644"/>
    <n v="305"/>
    <n v="485398"/>
    <s v="Pending"/>
    <s v="Jenna Butler"/>
    <s v="Female"/>
    <n v="61"/>
    <s v="South"/>
    <s v="Doctor"/>
    <n v="90831"/>
    <s v="Retail"/>
    <d v="2018-07-21T00:00:00"/>
    <d v="2024-11-11T00:00:00"/>
    <s v="Nov"/>
    <s v="2024 Nov"/>
    <x v="2"/>
    <n v="3020"/>
    <x v="3"/>
    <x v="2"/>
    <d v="2025-09-23T00:00:00"/>
    <n v="7"/>
    <s v="Established"/>
    <s v="High"/>
    <s v="Baby Boomers"/>
    <x v="0"/>
  </r>
  <r>
    <s v="ACC00049"/>
    <s v="CUST0124"/>
    <x v="1"/>
    <d v="2020-01-05T00:00:00"/>
    <n v="246404"/>
    <n v="505"/>
    <n v="0"/>
    <s v="Pending"/>
    <s v="David Smith"/>
    <s v="Male"/>
    <n v="56"/>
    <s v="West"/>
    <s v="Teacher"/>
    <n v="173962"/>
    <s v="Retail"/>
    <d v="2022-07-10T00:00:00"/>
    <d v="2025-01-09T00:00:00"/>
    <s v="Jan"/>
    <s v="2025 Jan"/>
    <x v="2"/>
    <n v="3573"/>
    <x v="0"/>
    <x v="3"/>
    <d v="2025-09-23T00:00:00"/>
    <n v="3"/>
    <s v="Emerging"/>
    <s v=" Premium"/>
    <s v="Gen X"/>
    <x v="0"/>
  </r>
  <r>
    <s v="ACC00049"/>
    <s v="CUST0124"/>
    <x v="1"/>
    <d v="2020-01-05T00:00:00"/>
    <n v="246404"/>
    <n v="505"/>
    <n v="0"/>
    <s v="Pending"/>
    <s v="David Smith"/>
    <s v="Male"/>
    <n v="56"/>
    <s v="West"/>
    <s v="Teacher"/>
    <n v="173962"/>
    <s v="Retail"/>
    <d v="2022-07-10T00:00:00"/>
    <d v="2023-09-01T00:00:00"/>
    <s v="Sep"/>
    <s v="2023 Sep"/>
    <x v="0"/>
    <n v="1465"/>
    <x v="0"/>
    <x v="1"/>
    <d v="2025-09-23T00:00:00"/>
    <n v="3"/>
    <s v="Emerging"/>
    <s v=" Premium"/>
    <s v="Gen X"/>
    <x v="0"/>
  </r>
  <r>
    <s v="ACC00604"/>
    <s v="CUST0417"/>
    <x v="0"/>
    <d v="2016-10-01T00:00:00"/>
    <n v="253187"/>
    <n v="671"/>
    <n v="0"/>
    <s v="Pending"/>
    <s v="Logan Fleming"/>
    <s v="Male"/>
    <n v="25"/>
    <s v="North"/>
    <s v="Teacher"/>
    <n v="186205"/>
    <s v="Private"/>
    <d v="2024-10-30T00:00:00"/>
    <d v="2024-10-07T00:00:00"/>
    <s v="Oct"/>
    <s v="2024 Oct"/>
    <x v="2"/>
    <n v="9935"/>
    <x v="3"/>
    <x v="5"/>
    <d v="2025-09-23T00:00:00"/>
    <n v="1"/>
    <s v="New"/>
    <s v=" Premium"/>
    <s v="Gen Z"/>
    <x v="0"/>
  </r>
  <r>
    <s v="ACC00604"/>
    <s v="CUST0417"/>
    <x v="0"/>
    <d v="2016-10-01T00:00:00"/>
    <n v="253187"/>
    <n v="671"/>
    <n v="0"/>
    <s v="Pending"/>
    <s v="Logan Fleming"/>
    <s v="Male"/>
    <n v="25"/>
    <s v="North"/>
    <s v="Teacher"/>
    <n v="186205"/>
    <s v="Private"/>
    <d v="2024-10-30T00:00:00"/>
    <d v="2024-09-17T00:00:00"/>
    <s v="Sep"/>
    <s v="2024 Sep"/>
    <x v="3"/>
    <n v="5557"/>
    <x v="1"/>
    <x v="2"/>
    <d v="2025-09-23T00:00:00"/>
    <n v="1"/>
    <s v="New"/>
    <s v=" Premium"/>
    <s v="Gen Z"/>
    <x v="0"/>
  </r>
  <r>
    <s v="ACC00510"/>
    <s v="CUST0147"/>
    <x v="3"/>
    <d v="2018-06-15T00:00:00"/>
    <n v="469450"/>
    <n v="709"/>
    <n v="0"/>
    <s v="Pending"/>
    <s v="Christina Wood"/>
    <s v="Male"/>
    <n v="29"/>
    <s v="South"/>
    <s v="Doctor"/>
    <n v="193279"/>
    <s v="Private"/>
    <d v="2020-02-27T00:00:00"/>
    <d v="2024-07-27T00:00:00"/>
    <s v="Jul"/>
    <s v="2024 Jul"/>
    <x v="3"/>
    <n v="8961"/>
    <x v="0"/>
    <x v="3"/>
    <d v="2025-09-23T00:00:00"/>
    <n v="6"/>
    <s v="Established"/>
    <s v=" Premium"/>
    <s v="Millennials"/>
    <x v="0"/>
  </r>
  <r>
    <s v="ACC00510"/>
    <s v="CUST0147"/>
    <x v="3"/>
    <d v="2018-06-15T00:00:00"/>
    <n v="469450"/>
    <n v="709"/>
    <n v="0"/>
    <s v="Pending"/>
    <s v="Christina Wood"/>
    <s v="Male"/>
    <n v="29"/>
    <s v="South"/>
    <s v="Doctor"/>
    <n v="193279"/>
    <s v="Private"/>
    <d v="2020-02-27T00:00:00"/>
    <d v="2023-12-07T00:00:00"/>
    <s v="Dec"/>
    <s v="2023 Dec"/>
    <x v="1"/>
    <n v="3141"/>
    <x v="2"/>
    <x v="0"/>
    <d v="2025-09-23T00:00:00"/>
    <n v="6"/>
    <s v="Established"/>
    <s v=" Premium"/>
    <s v="Millennials"/>
    <x v="0"/>
  </r>
  <r>
    <s v="ACC00791"/>
    <s v="CUST0258"/>
    <x v="2"/>
    <d v="2025-07-17T00:00:00"/>
    <n v="121015"/>
    <n v="841"/>
    <n v="62241"/>
    <s v="Pending"/>
    <s v="Susan Thompson"/>
    <s v="Female"/>
    <n v="58"/>
    <s v="East"/>
    <s v="Doctor"/>
    <n v="102503"/>
    <s v="Retail"/>
    <d v="2025-06-11T00:00:00"/>
    <d v="2024-08-26T00:00:00"/>
    <s v="Aug"/>
    <s v="2024 Aug"/>
    <x v="0"/>
    <n v="9553"/>
    <x v="3"/>
    <x v="9"/>
    <d v="2025-09-23T00:00:00"/>
    <n v="0"/>
    <s v="New"/>
    <s v=" Premium"/>
    <s v="Gen X"/>
    <x v="1"/>
  </r>
  <r>
    <s v="ACC00791"/>
    <s v="CUST0258"/>
    <x v="2"/>
    <d v="2025-07-17T00:00:00"/>
    <n v="121015"/>
    <n v="841"/>
    <n v="62241"/>
    <s v="Pending"/>
    <s v="Susan Thompson"/>
    <s v="Female"/>
    <n v="58"/>
    <s v="East"/>
    <s v="Doctor"/>
    <n v="102503"/>
    <s v="Retail"/>
    <d v="2025-06-11T00:00:00"/>
    <d v="2025-04-19T00:00:00"/>
    <s v="Apr"/>
    <s v="2025 Apr"/>
    <x v="3"/>
    <n v="5217"/>
    <x v="2"/>
    <x v="8"/>
    <d v="2025-09-23T00:00:00"/>
    <n v="0"/>
    <s v="New"/>
    <s v=" Premium"/>
    <s v="Gen X"/>
    <x v="1"/>
  </r>
  <r>
    <s v="ACC00718"/>
    <s v="CUST0017"/>
    <x v="2"/>
    <d v="2019-06-19T00:00:00"/>
    <n v="252388"/>
    <n v="516"/>
    <n v="0"/>
    <s v="Pending"/>
    <s v="Michael Conner"/>
    <s v="Female"/>
    <n v="64"/>
    <s v="South"/>
    <s v="Banker"/>
    <n v="199352"/>
    <s v="Retail"/>
    <d v="2021-06-28T00:00:00"/>
    <d v="2023-10-09T00:00:00"/>
    <s v="Oct"/>
    <s v="2023 Oct"/>
    <x v="2"/>
    <n v="9470"/>
    <x v="3"/>
    <x v="1"/>
    <d v="2025-09-23T00:00:00"/>
    <n v="4"/>
    <s v="Emerging"/>
    <s v=" Premium"/>
    <s v="Baby Boomers"/>
    <x v="0"/>
  </r>
  <r>
    <s v="ACC00718"/>
    <s v="CUST0017"/>
    <x v="2"/>
    <d v="2019-06-19T00:00:00"/>
    <n v="252388"/>
    <n v="516"/>
    <n v="0"/>
    <s v="Pending"/>
    <s v="Michael Conner"/>
    <s v="Female"/>
    <n v="64"/>
    <s v="South"/>
    <s v="Banker"/>
    <n v="199352"/>
    <s v="Retail"/>
    <d v="2021-06-28T00:00:00"/>
    <d v="2024-04-27T00:00:00"/>
    <s v="Apr"/>
    <s v="2024 Apr"/>
    <x v="1"/>
    <n v="9102"/>
    <x v="2"/>
    <x v="8"/>
    <d v="2025-09-23T00:00:00"/>
    <n v="4"/>
    <s v="Emerging"/>
    <s v=" Premium"/>
    <s v="Baby Boomers"/>
    <x v="0"/>
  </r>
  <r>
    <s v="ACC00606"/>
    <s v="CUST0445"/>
    <x v="0"/>
    <d v="2025-06-10T00:00:00"/>
    <n v="149134"/>
    <n v="342"/>
    <n v="0"/>
    <s v="Default"/>
    <s v="Eric Goodwin"/>
    <s v="Female"/>
    <n v="22"/>
    <s v="North"/>
    <s v="Trader"/>
    <n v="157348"/>
    <s v="Corporate"/>
    <d v="2022-04-15T00:00:00"/>
    <d v="2025-03-01T00:00:00"/>
    <s v="Mar"/>
    <s v="2025 Mar"/>
    <x v="0"/>
    <n v="1795"/>
    <x v="2"/>
    <x v="6"/>
    <d v="2025-09-23T00:00:00"/>
    <n v="3"/>
    <s v="Emerging"/>
    <s v=" Premium"/>
    <s v="Gen Z"/>
    <x v="1"/>
  </r>
  <r>
    <s v="ACC00606"/>
    <s v="CUST0445"/>
    <x v="0"/>
    <d v="2025-06-10T00:00:00"/>
    <n v="149134"/>
    <n v="342"/>
    <n v="0"/>
    <s v="Default"/>
    <s v="Eric Goodwin"/>
    <s v="Female"/>
    <n v="22"/>
    <s v="North"/>
    <s v="Trader"/>
    <n v="157348"/>
    <s v="Corporate"/>
    <d v="2022-04-15T00:00:00"/>
    <d v="2023-10-03T00:00:00"/>
    <s v="Oct"/>
    <s v="2023 Oct"/>
    <x v="1"/>
    <n v="5414"/>
    <x v="1"/>
    <x v="0"/>
    <d v="2025-09-23T00:00:00"/>
    <n v="3"/>
    <s v="Emerging"/>
    <s v=" Premium"/>
    <s v="Gen Z"/>
    <x v="1"/>
  </r>
  <r>
    <s v="ACC00606"/>
    <s v="CUST0445"/>
    <x v="0"/>
    <d v="2025-06-10T00:00:00"/>
    <n v="149134"/>
    <n v="342"/>
    <n v="0"/>
    <s v="Default"/>
    <s v="Eric Goodwin"/>
    <s v="Female"/>
    <n v="22"/>
    <s v="North"/>
    <s v="Trader"/>
    <n v="157348"/>
    <s v="Corporate"/>
    <d v="2022-04-15T00:00:00"/>
    <d v="2024-04-06T00:00:00"/>
    <s v="Apr"/>
    <s v="2024 Apr"/>
    <x v="3"/>
    <n v="9597"/>
    <x v="1"/>
    <x v="0"/>
    <d v="2025-09-23T00:00:00"/>
    <n v="3"/>
    <s v="Emerging"/>
    <s v=" Premium"/>
    <s v="Gen Z"/>
    <x v="1"/>
  </r>
  <r>
    <s v="ACC00606"/>
    <s v="CUST0445"/>
    <x v="0"/>
    <d v="2025-06-10T00:00:00"/>
    <n v="149134"/>
    <n v="342"/>
    <n v="0"/>
    <s v="Default"/>
    <s v="Eric Goodwin"/>
    <s v="Female"/>
    <n v="22"/>
    <s v="North"/>
    <s v="Trader"/>
    <n v="157348"/>
    <s v="Corporate"/>
    <d v="2022-04-15T00:00:00"/>
    <d v="2024-06-16T00:00:00"/>
    <s v="Jun"/>
    <s v="2024 Jun"/>
    <x v="1"/>
    <n v="1174"/>
    <x v="3"/>
    <x v="6"/>
    <d v="2025-09-23T00:00:00"/>
    <n v="3"/>
    <s v="Emerging"/>
    <s v=" Premium"/>
    <s v="Gen Z"/>
    <x v="1"/>
  </r>
  <r>
    <s v="ACC00606"/>
    <s v="CUST0445"/>
    <x v="0"/>
    <d v="2025-06-10T00:00:00"/>
    <n v="149134"/>
    <n v="342"/>
    <n v="0"/>
    <s v="Default"/>
    <s v="Eric Goodwin"/>
    <s v="Female"/>
    <n v="22"/>
    <s v="North"/>
    <s v="Trader"/>
    <n v="157348"/>
    <s v="Corporate"/>
    <d v="2022-04-15T00:00:00"/>
    <d v="2023-10-28T00:00:00"/>
    <s v="Oct"/>
    <s v="2023 Oct"/>
    <x v="1"/>
    <n v="2540"/>
    <x v="3"/>
    <x v="3"/>
    <d v="2025-09-23T00:00:00"/>
    <n v="3"/>
    <s v="Emerging"/>
    <s v=" Premium"/>
    <s v="Gen Z"/>
    <x v="1"/>
  </r>
  <r>
    <s v="ACC00431"/>
    <s v="CUST0075"/>
    <x v="2"/>
    <d v="2023-08-28T00:00:00"/>
    <n v="158598"/>
    <n v="362"/>
    <n v="0"/>
    <s v="Rejected"/>
    <s v="Stephen Jacobs"/>
    <s v="Male"/>
    <n v="25"/>
    <s v="South"/>
    <s v="Doctor"/>
    <n v="89669"/>
    <s v="Private"/>
    <d v="2018-07-28T00:00:00"/>
    <d v="2023-12-25T00:00:00"/>
    <s v="Dec"/>
    <s v="2023 Dec"/>
    <x v="0"/>
    <n v="1232"/>
    <x v="0"/>
    <x v="1"/>
    <d v="2025-09-23T00:00:00"/>
    <n v="7"/>
    <s v="Established"/>
    <s v="High"/>
    <s v="Gen Z"/>
    <x v="1"/>
  </r>
  <r>
    <s v="ACC00431"/>
    <s v="CUST0075"/>
    <x v="2"/>
    <d v="2023-08-28T00:00:00"/>
    <n v="158598"/>
    <n v="362"/>
    <n v="0"/>
    <s v="Rejected"/>
    <s v="Stephen Jacobs"/>
    <s v="Male"/>
    <n v="25"/>
    <s v="South"/>
    <s v="Doctor"/>
    <n v="89669"/>
    <s v="Private"/>
    <d v="2018-07-28T00:00:00"/>
    <d v="2024-06-30T00:00:00"/>
    <s v="Jun"/>
    <s v="2024 Jun"/>
    <x v="3"/>
    <n v="9227"/>
    <x v="1"/>
    <x v="2"/>
    <d v="2025-09-23T00:00:00"/>
    <n v="7"/>
    <s v="Established"/>
    <s v="High"/>
    <s v="Gen Z"/>
    <x v="1"/>
  </r>
  <r>
    <s v="ACC00431"/>
    <s v="CUST0075"/>
    <x v="2"/>
    <d v="2023-08-28T00:00:00"/>
    <n v="158598"/>
    <n v="362"/>
    <n v="0"/>
    <s v="Rejected"/>
    <s v="Stephen Jacobs"/>
    <s v="Male"/>
    <n v="25"/>
    <s v="South"/>
    <s v="Doctor"/>
    <n v="89669"/>
    <s v="Private"/>
    <d v="2018-07-28T00:00:00"/>
    <d v="2024-11-07T00:00:00"/>
    <s v="Nov"/>
    <s v="2024 Nov"/>
    <x v="2"/>
    <n v="553"/>
    <x v="2"/>
    <x v="3"/>
    <d v="2025-09-23T00:00:00"/>
    <n v="7"/>
    <s v="Established"/>
    <s v="High"/>
    <s v="Gen Z"/>
    <x v="1"/>
  </r>
  <r>
    <s v="ACC00463"/>
    <s v="CUST0247"/>
    <x v="1"/>
    <d v="2022-02-20T00:00:00"/>
    <n v="167031"/>
    <n v="333"/>
    <n v="0"/>
    <s v="Pending"/>
    <s v="Charles Wilson"/>
    <s v="Male"/>
    <n v="41"/>
    <s v="North"/>
    <s v="Student"/>
    <n v="48541"/>
    <s v="Retail"/>
    <d v="2021-03-02T00:00:00"/>
    <d v="2024-01-14T00:00:00"/>
    <s v="Jan"/>
    <s v="2024 Jan"/>
    <x v="0"/>
    <n v="2617"/>
    <x v="0"/>
    <x v="5"/>
    <d v="2025-09-23T00:00:00"/>
    <n v="5"/>
    <s v="Emerging"/>
    <s v="Medium"/>
    <s v="Millennials"/>
    <x v="1"/>
  </r>
  <r>
    <s v="ACC00463"/>
    <s v="CUST0247"/>
    <x v="1"/>
    <d v="2022-02-20T00:00:00"/>
    <n v="167031"/>
    <n v="333"/>
    <n v="0"/>
    <s v="Pending"/>
    <s v="Charles Wilson"/>
    <s v="Male"/>
    <n v="41"/>
    <s v="North"/>
    <s v="Student"/>
    <n v="48541"/>
    <s v="Retail"/>
    <d v="2021-03-02T00:00:00"/>
    <d v="2024-05-07T00:00:00"/>
    <s v="May"/>
    <s v="2024 May"/>
    <x v="0"/>
    <n v="3597"/>
    <x v="0"/>
    <x v="6"/>
    <d v="2025-09-23T00:00:00"/>
    <n v="5"/>
    <s v="Emerging"/>
    <s v="Medium"/>
    <s v="Millennials"/>
    <x v="1"/>
  </r>
  <r>
    <s v="ACC00051"/>
    <s v="CUST0359"/>
    <x v="0"/>
    <d v="2019-12-11T00:00:00"/>
    <n v="428745"/>
    <n v="686"/>
    <n v="449244"/>
    <s v="Pending"/>
    <s v="Zachary Knapp"/>
    <s v="Male"/>
    <n v="45"/>
    <s v="North"/>
    <s v="Doctor"/>
    <n v="36082"/>
    <s v="Corporate"/>
    <d v="2023-01-28T00:00:00"/>
    <d v="2024-05-25T00:00:00"/>
    <s v="May"/>
    <s v="2024 May"/>
    <x v="1"/>
    <n v="3309"/>
    <x v="2"/>
    <x v="5"/>
    <d v="2025-09-23T00:00:00"/>
    <n v="3"/>
    <s v="Emerging"/>
    <s v="Medium"/>
    <s v="Gen X"/>
    <x v="0"/>
  </r>
  <r>
    <s v="ACC00051"/>
    <s v="CUST0359"/>
    <x v="0"/>
    <d v="2019-12-11T00:00:00"/>
    <n v="428745"/>
    <n v="686"/>
    <n v="449244"/>
    <s v="Pending"/>
    <s v="Zachary Knapp"/>
    <s v="Male"/>
    <n v="45"/>
    <s v="North"/>
    <s v="Doctor"/>
    <n v="36082"/>
    <s v="Corporate"/>
    <d v="2023-01-28T00:00:00"/>
    <d v="2024-10-02T00:00:00"/>
    <s v="Oct"/>
    <s v="2024 Oct"/>
    <x v="3"/>
    <n v="6033"/>
    <x v="2"/>
    <x v="5"/>
    <d v="2025-09-23T00:00:00"/>
    <n v="3"/>
    <s v="Emerging"/>
    <s v="Medium"/>
    <s v="Gen X"/>
    <x v="0"/>
  </r>
  <r>
    <s v="ACC00199"/>
    <s v="CUST0490"/>
    <x v="1"/>
    <d v="2019-10-16T00:00:00"/>
    <n v="207772"/>
    <n v="770"/>
    <n v="0"/>
    <s v="Pending"/>
    <s v="Eric Wilson"/>
    <s v="Male"/>
    <n v="54"/>
    <s v="East"/>
    <s v="Engineer"/>
    <n v="26570"/>
    <s v="Retail"/>
    <d v="2022-08-27T00:00:00"/>
    <d v="2024-09-06T00:00:00"/>
    <s v="Sep"/>
    <s v="2024 Sep"/>
    <x v="2"/>
    <n v="8600"/>
    <x v="0"/>
    <x v="4"/>
    <d v="2025-09-23T00:00:00"/>
    <n v="3"/>
    <s v="Emerging"/>
    <s v="Low"/>
    <s v="Gen X"/>
    <x v="0"/>
  </r>
  <r>
    <s v="ACC00199"/>
    <s v="CUST0490"/>
    <x v="1"/>
    <d v="2019-10-16T00:00:00"/>
    <n v="207772"/>
    <n v="770"/>
    <n v="0"/>
    <s v="Pending"/>
    <s v="Eric Wilson"/>
    <s v="Male"/>
    <n v="54"/>
    <s v="East"/>
    <s v="Engineer"/>
    <n v="26570"/>
    <s v="Retail"/>
    <d v="2022-08-27T00:00:00"/>
    <d v="2025-04-03T00:00:00"/>
    <s v="Apr"/>
    <s v="2025 Apr"/>
    <x v="2"/>
    <n v="6252"/>
    <x v="0"/>
    <x v="7"/>
    <d v="2025-09-23T00:00:00"/>
    <n v="3"/>
    <s v="Emerging"/>
    <s v="Low"/>
    <s v="Gen X"/>
    <x v="0"/>
  </r>
  <r>
    <s v="ACC00271"/>
    <s v="CUST0411"/>
    <x v="1"/>
    <d v="2018-05-30T00:00:00"/>
    <n v="133653"/>
    <n v="538"/>
    <n v="0"/>
    <s v="Pending"/>
    <s v="Darren Morgan"/>
    <s v="Male"/>
    <n v="25"/>
    <s v="North"/>
    <s v="Engineer"/>
    <n v="53142"/>
    <s v="Corporate"/>
    <d v="2018-11-07T00:00:00"/>
    <d v="2024-11-13T00:00:00"/>
    <s v="Nov"/>
    <s v="2024 Nov"/>
    <x v="1"/>
    <n v="2640"/>
    <x v="0"/>
    <x v="9"/>
    <d v="2025-09-23T00:00:00"/>
    <n v="7"/>
    <s v="Established"/>
    <s v="Medium"/>
    <s v="Gen Z"/>
    <x v="1"/>
  </r>
  <r>
    <s v="ACC00271"/>
    <s v="CUST0411"/>
    <x v="1"/>
    <d v="2018-05-30T00:00:00"/>
    <n v="133653"/>
    <n v="538"/>
    <n v="0"/>
    <s v="Pending"/>
    <s v="Darren Morgan"/>
    <s v="Male"/>
    <n v="25"/>
    <s v="North"/>
    <s v="Engineer"/>
    <n v="53142"/>
    <s v="Corporate"/>
    <d v="2018-11-07T00:00:00"/>
    <d v="2023-11-23T00:00:00"/>
    <s v="Nov"/>
    <s v="2023 Nov"/>
    <x v="2"/>
    <n v="5033"/>
    <x v="3"/>
    <x v="0"/>
    <d v="2025-09-23T00:00:00"/>
    <n v="7"/>
    <s v="Established"/>
    <s v="Medium"/>
    <s v="Gen Z"/>
    <x v="1"/>
  </r>
  <r>
    <s v="ACC00271"/>
    <s v="CUST0411"/>
    <x v="1"/>
    <d v="2018-05-30T00:00:00"/>
    <n v="133653"/>
    <n v="538"/>
    <n v="0"/>
    <s v="Pending"/>
    <s v="Darren Morgan"/>
    <s v="Male"/>
    <n v="25"/>
    <s v="North"/>
    <s v="Engineer"/>
    <n v="53142"/>
    <s v="Corporate"/>
    <d v="2018-11-07T00:00:00"/>
    <d v="2024-05-24T00:00:00"/>
    <s v="May"/>
    <s v="2024 May"/>
    <x v="2"/>
    <n v="3490"/>
    <x v="0"/>
    <x v="5"/>
    <d v="2025-09-23T00:00:00"/>
    <n v="7"/>
    <s v="Established"/>
    <s v="Medium"/>
    <s v="Gen Z"/>
    <x v="1"/>
  </r>
  <r>
    <s v="ACC00271"/>
    <s v="CUST0411"/>
    <x v="1"/>
    <d v="2018-05-30T00:00:00"/>
    <n v="133653"/>
    <n v="538"/>
    <n v="0"/>
    <s v="Pending"/>
    <s v="Darren Morgan"/>
    <s v="Male"/>
    <n v="25"/>
    <s v="North"/>
    <s v="Engineer"/>
    <n v="53142"/>
    <s v="Corporate"/>
    <d v="2018-11-07T00:00:00"/>
    <d v="2024-12-08T00:00:00"/>
    <s v="Dec"/>
    <s v="2024 Dec"/>
    <x v="3"/>
    <n v="3047"/>
    <x v="3"/>
    <x v="3"/>
    <d v="2025-09-23T00:00:00"/>
    <n v="7"/>
    <s v="Established"/>
    <s v="Medium"/>
    <s v="Gen Z"/>
    <x v="1"/>
  </r>
  <r>
    <s v="ACC00052"/>
    <s v="CUST0137"/>
    <x v="0"/>
    <d v="2016-02-25T00:00:00"/>
    <n v="113499"/>
    <n v="375"/>
    <n v="0"/>
    <s v="Rejected"/>
    <s v="Jamie Perry"/>
    <s v="Male"/>
    <n v="46"/>
    <s v="North"/>
    <s v="Doctor"/>
    <n v="185904"/>
    <s v="Retail"/>
    <d v="2019-05-09T00:00:00"/>
    <d v="2024-07-20T00:00:00"/>
    <s v="Jul"/>
    <s v="2024 Jul"/>
    <x v="2"/>
    <n v="9167"/>
    <x v="1"/>
    <x v="6"/>
    <d v="2025-09-23T00:00:00"/>
    <n v="6"/>
    <s v="Established"/>
    <s v=" Premium"/>
    <s v="Gen X"/>
    <x v="1"/>
  </r>
  <r>
    <s v="ACC00052"/>
    <s v="CUST0137"/>
    <x v="0"/>
    <d v="2016-02-25T00:00:00"/>
    <n v="113499"/>
    <n v="375"/>
    <n v="0"/>
    <s v="Rejected"/>
    <s v="Jamie Perry"/>
    <s v="Male"/>
    <n v="46"/>
    <s v="North"/>
    <s v="Doctor"/>
    <n v="185904"/>
    <s v="Retail"/>
    <d v="2019-05-09T00:00:00"/>
    <d v="2025-07-05T00:00:00"/>
    <s v="Jul"/>
    <s v="2025 Jul"/>
    <x v="2"/>
    <n v="9098"/>
    <x v="1"/>
    <x v="1"/>
    <d v="2025-09-23T00:00:00"/>
    <n v="6"/>
    <s v="Established"/>
    <s v=" Premium"/>
    <s v="Gen X"/>
    <x v="1"/>
  </r>
  <r>
    <s v="ACC00746"/>
    <s v="CUST0268"/>
    <x v="2"/>
    <d v="2023-12-07T00:00:00"/>
    <n v="247908"/>
    <n v="370"/>
    <n v="424972"/>
    <s v="Pending"/>
    <s v="Derek Gardner"/>
    <s v="Female"/>
    <n v="66"/>
    <s v="East"/>
    <s v="Banker"/>
    <n v="177215"/>
    <s v="Retail"/>
    <d v="2019-12-20T00:00:00"/>
    <d v="2024-08-25T00:00:00"/>
    <s v="Aug"/>
    <s v="2024 Aug"/>
    <x v="0"/>
    <n v="7670"/>
    <x v="0"/>
    <x v="3"/>
    <d v="2025-09-23T00:00:00"/>
    <n v="6"/>
    <s v="Established"/>
    <s v=" Premium"/>
    <s v="Baby Boomers"/>
    <x v="0"/>
  </r>
  <r>
    <s v="ACC00746"/>
    <s v="CUST0268"/>
    <x v="2"/>
    <d v="2023-12-07T00:00:00"/>
    <n v="247908"/>
    <n v="370"/>
    <n v="424972"/>
    <s v="Pending"/>
    <s v="Derek Gardner"/>
    <s v="Female"/>
    <n v="66"/>
    <s v="East"/>
    <s v="Banker"/>
    <n v="177215"/>
    <s v="Retail"/>
    <d v="2019-12-20T00:00:00"/>
    <d v="2023-11-09T00:00:00"/>
    <s v="Nov"/>
    <s v="2023 Nov"/>
    <x v="0"/>
    <n v="5727"/>
    <x v="0"/>
    <x v="4"/>
    <d v="2025-09-23T00:00:00"/>
    <n v="6"/>
    <s v="Established"/>
    <s v=" Premium"/>
    <s v="Baby Boomers"/>
    <x v="0"/>
  </r>
  <r>
    <s v="ACC00746"/>
    <s v="CUST0268"/>
    <x v="2"/>
    <d v="2023-12-07T00:00:00"/>
    <n v="247908"/>
    <n v="370"/>
    <n v="424972"/>
    <s v="Pending"/>
    <s v="Derek Gardner"/>
    <s v="Female"/>
    <n v="66"/>
    <s v="East"/>
    <s v="Banker"/>
    <n v="177215"/>
    <s v="Retail"/>
    <d v="2019-12-20T00:00:00"/>
    <d v="2023-09-13T00:00:00"/>
    <s v="Sep"/>
    <s v="2023 Sep"/>
    <x v="0"/>
    <n v="5409"/>
    <x v="2"/>
    <x v="5"/>
    <d v="2025-09-23T00:00:00"/>
    <n v="6"/>
    <s v="Established"/>
    <s v=" Premium"/>
    <s v="Baby Boomers"/>
    <x v="0"/>
  </r>
  <r>
    <s v="ACC00558"/>
    <s v="CUST0308"/>
    <x v="0"/>
    <d v="2020-10-28T00:00:00"/>
    <n v="426634"/>
    <n v="359"/>
    <n v="0"/>
    <s v="Pending"/>
    <s v="Daniel Miller"/>
    <s v="Female"/>
    <n v="35"/>
    <s v="North"/>
    <s v="Banker"/>
    <n v="71047"/>
    <s v="Retail"/>
    <d v="2015-08-23T00:00:00"/>
    <d v="2024-05-31T00:00:00"/>
    <s v="May"/>
    <s v="2024 May"/>
    <x v="0"/>
    <n v="9871"/>
    <x v="2"/>
    <x v="0"/>
    <d v="2025-09-23T00:00:00"/>
    <n v="10"/>
    <s v="Loyal"/>
    <s v="High"/>
    <s v="Millennials"/>
    <x v="0"/>
  </r>
  <r>
    <s v="ACC00558"/>
    <s v="CUST0308"/>
    <x v="0"/>
    <d v="2020-10-28T00:00:00"/>
    <n v="426634"/>
    <n v="359"/>
    <n v="0"/>
    <s v="Pending"/>
    <s v="Daniel Miller"/>
    <s v="Female"/>
    <n v="35"/>
    <s v="North"/>
    <s v="Banker"/>
    <n v="71047"/>
    <s v="Retail"/>
    <d v="2015-08-23T00:00:00"/>
    <d v="2024-05-18T00:00:00"/>
    <s v="May"/>
    <s v="2024 May"/>
    <x v="0"/>
    <n v="9596"/>
    <x v="1"/>
    <x v="4"/>
    <d v="2025-09-23T00:00:00"/>
    <n v="10"/>
    <s v="Loyal"/>
    <s v="High"/>
    <s v="Millennials"/>
    <x v="0"/>
  </r>
  <r>
    <s v="ACC00558"/>
    <s v="CUST0308"/>
    <x v="0"/>
    <d v="2020-10-28T00:00:00"/>
    <n v="426634"/>
    <n v="359"/>
    <n v="0"/>
    <s v="Pending"/>
    <s v="Daniel Miller"/>
    <s v="Female"/>
    <n v="35"/>
    <s v="North"/>
    <s v="Banker"/>
    <n v="71047"/>
    <s v="Retail"/>
    <d v="2015-08-23T00:00:00"/>
    <d v="2024-03-18T00:00:00"/>
    <s v="Mar"/>
    <s v="2024 Mar"/>
    <x v="0"/>
    <n v="8049"/>
    <x v="3"/>
    <x v="0"/>
    <d v="2025-09-23T00:00:00"/>
    <n v="10"/>
    <s v="Loyal"/>
    <s v="High"/>
    <s v="Millennials"/>
    <x v="0"/>
  </r>
  <r>
    <s v="ACC00091"/>
    <s v="CUST0090"/>
    <x v="1"/>
    <d v="2022-04-30T00:00:00"/>
    <n v="404303"/>
    <n v="470"/>
    <n v="98109"/>
    <s v="Pending"/>
    <s v="Edward Ramirez"/>
    <s v="Female"/>
    <n v="57"/>
    <s v="East"/>
    <s v="Student"/>
    <n v="160588"/>
    <s v="Retail"/>
    <d v="2015-08-23T00:00:00"/>
    <d v="2024-03-04T00:00:00"/>
    <s v="Mar"/>
    <s v="2024 Mar"/>
    <x v="1"/>
    <n v="6664"/>
    <x v="0"/>
    <x v="7"/>
    <d v="2025-09-23T00:00:00"/>
    <n v="10"/>
    <s v="Loyal"/>
    <s v=" Premium"/>
    <s v="Gen X"/>
    <x v="0"/>
  </r>
  <r>
    <s v="ACC00230"/>
    <s v="CUST0330"/>
    <x v="1"/>
    <d v="2018-10-26T00:00:00"/>
    <n v="423291"/>
    <n v="502"/>
    <n v="0"/>
    <s v="Pending"/>
    <s v="Jeremy Boyer"/>
    <s v="Female"/>
    <n v="25"/>
    <s v="East"/>
    <s v="Doctor"/>
    <n v="31653"/>
    <s v="Retail"/>
    <d v="2017-04-05T00:00:00"/>
    <d v="2024-07-20T00:00:00"/>
    <s v="Jul"/>
    <s v="2024 Jul"/>
    <x v="0"/>
    <n v="3546"/>
    <x v="0"/>
    <x v="3"/>
    <d v="2025-09-23T00:00:00"/>
    <n v="8"/>
    <s v="Established"/>
    <s v="Medium"/>
    <s v="Gen Z"/>
    <x v="0"/>
  </r>
  <r>
    <s v="ACC00230"/>
    <s v="CUST0330"/>
    <x v="1"/>
    <d v="2018-10-26T00:00:00"/>
    <n v="423291"/>
    <n v="502"/>
    <n v="0"/>
    <s v="Pending"/>
    <s v="Jeremy Boyer"/>
    <s v="Female"/>
    <n v="25"/>
    <s v="East"/>
    <s v="Doctor"/>
    <n v="31653"/>
    <s v="Retail"/>
    <d v="2017-04-05T00:00:00"/>
    <d v="2024-02-06T00:00:00"/>
    <s v="Feb"/>
    <s v="2024 Feb"/>
    <x v="0"/>
    <n v="7158"/>
    <x v="2"/>
    <x v="9"/>
    <d v="2025-09-23T00:00:00"/>
    <n v="8"/>
    <s v="Established"/>
    <s v="Medium"/>
    <s v="Gen Z"/>
    <x v="0"/>
  </r>
  <r>
    <s v="ACC00054"/>
    <s v="CUST0400"/>
    <x v="1"/>
    <d v="2016-09-13T00:00:00"/>
    <n v="311537"/>
    <n v="648"/>
    <n v="0"/>
    <s v="Pending"/>
    <s v="Timothy Brewer MD"/>
    <s v="Male"/>
    <n v="71"/>
    <s v="South"/>
    <s v="Engineer"/>
    <n v="148267"/>
    <s v="Retail"/>
    <d v="2017-02-23T00:00:00"/>
    <d v="2025-02-27T00:00:00"/>
    <s v="Feb"/>
    <s v="2025 Feb"/>
    <x v="1"/>
    <n v="1571"/>
    <x v="2"/>
    <x v="5"/>
    <d v="2025-09-23T00:00:00"/>
    <n v="9"/>
    <s v="Loyal"/>
    <s v=" Premium"/>
    <s v="Baby Boomers"/>
    <x v="0"/>
  </r>
  <r>
    <s v="ACC00131"/>
    <s v="CUST0400"/>
    <x v="1"/>
    <d v="2023-10-09T00:00:00"/>
    <n v="479681"/>
    <n v="670"/>
    <n v="0"/>
    <s v="Pending"/>
    <s v="Timothy Brewer MD"/>
    <s v="Male"/>
    <n v="71"/>
    <s v="South"/>
    <s v="Engineer"/>
    <n v="148267"/>
    <s v="Retail"/>
    <d v="2017-02-23T00:00:00"/>
    <d v="2024-02-03T00:00:00"/>
    <s v="Feb"/>
    <s v="2024 Feb"/>
    <x v="0"/>
    <n v="1114"/>
    <x v="2"/>
    <x v="1"/>
    <d v="2025-09-23T00:00:00"/>
    <n v="9"/>
    <s v="Loyal"/>
    <s v=" Premium"/>
    <s v="Baby Boomers"/>
    <x v="0"/>
  </r>
  <r>
    <s v="ACC00131"/>
    <s v="CUST0400"/>
    <x v="1"/>
    <d v="2023-10-09T00:00:00"/>
    <n v="479681"/>
    <n v="670"/>
    <n v="0"/>
    <s v="Pending"/>
    <s v="Timothy Brewer MD"/>
    <s v="Male"/>
    <n v="71"/>
    <s v="South"/>
    <s v="Engineer"/>
    <n v="148267"/>
    <s v="Retail"/>
    <d v="2017-02-23T00:00:00"/>
    <d v="2025-05-12T00:00:00"/>
    <s v="May"/>
    <s v="2025 May"/>
    <x v="0"/>
    <n v="8913"/>
    <x v="2"/>
    <x v="2"/>
    <d v="2025-09-23T00:00:00"/>
    <n v="9"/>
    <s v="Loyal"/>
    <s v=" Premium"/>
    <s v="Baby Boomers"/>
    <x v="0"/>
  </r>
  <r>
    <s v="ACC00055"/>
    <s v="CUST0325"/>
    <x v="0"/>
    <d v="2023-08-07T00:00:00"/>
    <n v="424390"/>
    <n v="554"/>
    <n v="0"/>
    <s v="Pending"/>
    <s v="Gregg Harris"/>
    <s v="Female"/>
    <n v="22"/>
    <s v="South"/>
    <s v="Teacher"/>
    <n v="44826"/>
    <s v="Retail"/>
    <d v="2022-03-20T00:00:00"/>
    <d v="2025-07-07T00:00:00"/>
    <s v="Jul"/>
    <s v="2025 Jul"/>
    <x v="0"/>
    <n v="2132"/>
    <x v="2"/>
    <x v="1"/>
    <d v="2025-09-23T00:00:00"/>
    <n v="4"/>
    <s v="Emerging"/>
    <s v="Medium"/>
    <s v="Gen Z"/>
    <x v="0"/>
  </r>
  <r>
    <s v="ACC00587"/>
    <s v="CUST0432"/>
    <x v="0"/>
    <d v="2023-09-13T00:00:00"/>
    <n v="334711"/>
    <n v="593"/>
    <n v="0"/>
    <s v="Pending"/>
    <s v="Zachary Vasquez"/>
    <s v="Female"/>
    <n v="50"/>
    <s v="East"/>
    <s v="Trader"/>
    <n v="81367"/>
    <s v="Corporate"/>
    <d v="2017-06-01T00:00:00"/>
    <d v="2023-12-18T00:00:00"/>
    <s v="Dec"/>
    <s v="2023 Dec"/>
    <x v="3"/>
    <n v="9759"/>
    <x v="1"/>
    <x v="2"/>
    <d v="2025-09-23T00:00:00"/>
    <n v="8"/>
    <s v="Established"/>
    <s v="High"/>
    <s v="Gen X"/>
    <x v="0"/>
  </r>
  <r>
    <s v="ACC00376"/>
    <s v="CUST0325"/>
    <x v="0"/>
    <d v="2020-09-01T00:00:00"/>
    <n v="190121"/>
    <n v="550"/>
    <n v="0"/>
    <s v="Pending"/>
    <s v="Gregg Harris"/>
    <s v="Female"/>
    <n v="22"/>
    <s v="South"/>
    <s v="Teacher"/>
    <n v="44826"/>
    <s v="Retail"/>
    <d v="2022-03-20T00:00:00"/>
    <d v="2023-11-05T00:00:00"/>
    <s v="Nov"/>
    <s v="2023 Nov"/>
    <x v="0"/>
    <n v="8737"/>
    <x v="0"/>
    <x v="5"/>
    <d v="2025-09-23T00:00:00"/>
    <n v="4"/>
    <s v="Emerging"/>
    <s v="Medium"/>
    <s v="Gen Z"/>
    <x v="1"/>
  </r>
  <r>
    <s v="ACC00376"/>
    <s v="CUST0325"/>
    <x v="0"/>
    <d v="2020-09-01T00:00:00"/>
    <n v="190121"/>
    <n v="550"/>
    <n v="0"/>
    <s v="Pending"/>
    <s v="Gregg Harris"/>
    <s v="Female"/>
    <n v="22"/>
    <s v="South"/>
    <s v="Teacher"/>
    <n v="44826"/>
    <s v="Retail"/>
    <d v="2022-03-20T00:00:00"/>
    <d v="2023-11-08T00:00:00"/>
    <s v="Nov"/>
    <s v="2023 Nov"/>
    <x v="1"/>
    <n v="9586"/>
    <x v="2"/>
    <x v="0"/>
    <d v="2025-09-23T00:00:00"/>
    <n v="4"/>
    <s v="Emerging"/>
    <s v="Medium"/>
    <s v="Gen Z"/>
    <x v="1"/>
  </r>
  <r>
    <s v="ACC00735"/>
    <s v="CUST0046"/>
    <x v="1"/>
    <d v="2021-03-03T00:00:00"/>
    <n v="361309"/>
    <n v="690"/>
    <n v="0"/>
    <s v="Pending"/>
    <s v="Keith Watson"/>
    <s v="Female"/>
    <n v="37"/>
    <s v="South"/>
    <s v="Retired"/>
    <n v="27906"/>
    <s v="Retail"/>
    <d v="2021-05-07T00:00:00"/>
    <d v="2024-10-26T00:00:00"/>
    <s v="Oct"/>
    <s v="2024 Oct"/>
    <x v="2"/>
    <n v="7909"/>
    <x v="2"/>
    <x v="3"/>
    <d v="2025-09-23T00:00:00"/>
    <n v="4"/>
    <s v="Emerging"/>
    <s v="Low"/>
    <s v="Millennials"/>
    <x v="0"/>
  </r>
  <r>
    <s v="ACC00735"/>
    <s v="CUST0046"/>
    <x v="1"/>
    <d v="2021-03-03T00:00:00"/>
    <n v="361309"/>
    <n v="690"/>
    <n v="0"/>
    <s v="Pending"/>
    <s v="Keith Watson"/>
    <s v="Female"/>
    <n v="37"/>
    <s v="South"/>
    <s v="Retired"/>
    <n v="27906"/>
    <s v="Retail"/>
    <d v="2021-05-07T00:00:00"/>
    <d v="2025-04-18T00:00:00"/>
    <s v="Apr"/>
    <s v="2025 Apr"/>
    <x v="2"/>
    <n v="9047"/>
    <x v="3"/>
    <x v="2"/>
    <d v="2025-09-23T00:00:00"/>
    <n v="4"/>
    <s v="Emerging"/>
    <s v="Low"/>
    <s v="Millennials"/>
    <x v="0"/>
  </r>
  <r>
    <s v="ACC00735"/>
    <s v="CUST0046"/>
    <x v="1"/>
    <d v="2021-03-03T00:00:00"/>
    <n v="361309"/>
    <n v="690"/>
    <n v="0"/>
    <s v="Pending"/>
    <s v="Keith Watson"/>
    <s v="Female"/>
    <n v="37"/>
    <s v="South"/>
    <s v="Retired"/>
    <n v="27906"/>
    <s v="Retail"/>
    <d v="2021-05-07T00:00:00"/>
    <d v="2023-08-24T00:00:00"/>
    <s v="Aug"/>
    <s v="2023 Aug"/>
    <x v="0"/>
    <n v="1047"/>
    <x v="3"/>
    <x v="7"/>
    <d v="2025-09-23T00:00:00"/>
    <n v="4"/>
    <s v="Emerging"/>
    <s v="Low"/>
    <s v="Millennials"/>
    <x v="0"/>
  </r>
  <r>
    <s v="ACC00313"/>
    <s v="CUST0055"/>
    <x v="1"/>
    <d v="2017-01-05T00:00:00"/>
    <n v="383071"/>
    <n v="427"/>
    <n v="0"/>
    <s v="Pending"/>
    <s v="Darius Garcia"/>
    <s v="Male"/>
    <n v="32"/>
    <s v="East"/>
    <s v="Trader"/>
    <n v="168746"/>
    <s v="Retail"/>
    <d v="2022-12-21T00:00:00"/>
    <d v="2025-04-18T00:00:00"/>
    <s v="Apr"/>
    <s v="2025 Apr"/>
    <x v="2"/>
    <n v="4333"/>
    <x v="0"/>
    <x v="4"/>
    <d v="2025-09-23T00:00:00"/>
    <n v="3"/>
    <s v="Emerging"/>
    <s v=" Premium"/>
    <s v="Millennials"/>
    <x v="0"/>
  </r>
  <r>
    <s v="ACC00313"/>
    <s v="CUST0055"/>
    <x v="1"/>
    <d v="2017-01-05T00:00:00"/>
    <n v="383071"/>
    <n v="427"/>
    <n v="0"/>
    <s v="Pending"/>
    <s v="Darius Garcia"/>
    <s v="Male"/>
    <n v="32"/>
    <s v="East"/>
    <s v="Trader"/>
    <n v="168746"/>
    <s v="Retail"/>
    <d v="2022-12-21T00:00:00"/>
    <d v="2024-08-31T00:00:00"/>
    <s v="Aug"/>
    <s v="2024 Aug"/>
    <x v="2"/>
    <n v="6542"/>
    <x v="1"/>
    <x v="9"/>
    <d v="2025-09-23T00:00:00"/>
    <n v="3"/>
    <s v="Emerging"/>
    <s v=" Premium"/>
    <s v="Millennials"/>
    <x v="0"/>
  </r>
  <r>
    <s v="ACC00056"/>
    <s v="CUST0500"/>
    <x v="2"/>
    <d v="2021-05-02T00:00:00"/>
    <n v="457666"/>
    <n v="607"/>
    <n v="0"/>
    <s v="Pending"/>
    <s v="Olivia Barton"/>
    <s v="Female"/>
    <n v="63"/>
    <s v="South"/>
    <s v="Student"/>
    <n v="21969"/>
    <s v="Corporate"/>
    <d v="2024-07-15T00:00:00"/>
    <d v="2025-06-01T00:00:00"/>
    <s v="Jun"/>
    <s v="2025 Jun"/>
    <x v="1"/>
    <n v="8664"/>
    <x v="2"/>
    <x v="4"/>
    <d v="2025-09-23T00:00:00"/>
    <n v="1"/>
    <s v="New"/>
    <s v="Low"/>
    <s v="Baby Boomers"/>
    <x v="0"/>
  </r>
  <r>
    <s v="ACC00056"/>
    <s v="CUST0500"/>
    <x v="2"/>
    <d v="2021-05-02T00:00:00"/>
    <n v="457666"/>
    <n v="607"/>
    <n v="0"/>
    <s v="Pending"/>
    <s v="Olivia Barton"/>
    <s v="Female"/>
    <n v="63"/>
    <s v="South"/>
    <s v="Student"/>
    <n v="21969"/>
    <s v="Corporate"/>
    <d v="2024-07-15T00:00:00"/>
    <d v="2025-03-01T00:00:00"/>
    <s v="Mar"/>
    <s v="2025 Mar"/>
    <x v="0"/>
    <n v="3910"/>
    <x v="1"/>
    <x v="3"/>
    <d v="2025-09-23T00:00:00"/>
    <n v="1"/>
    <s v="New"/>
    <s v="Low"/>
    <s v="Baby Boomers"/>
    <x v="0"/>
  </r>
  <r>
    <s v="ACC00564"/>
    <s v="CUST0489"/>
    <x v="0"/>
    <d v="2018-01-16T00:00:00"/>
    <n v="378170"/>
    <n v="493"/>
    <n v="404346"/>
    <s v="Pending"/>
    <s v="Monica Carter"/>
    <s v="Male"/>
    <n v="40"/>
    <s v="West"/>
    <s v="Banker"/>
    <n v="157710"/>
    <s v="Retail"/>
    <d v="2023-06-27T00:00:00"/>
    <d v="2025-05-27T00:00:00"/>
    <s v="May"/>
    <s v="2025 May"/>
    <x v="0"/>
    <n v="5871"/>
    <x v="0"/>
    <x v="0"/>
    <d v="2025-09-23T00:00:00"/>
    <n v="2"/>
    <s v="New"/>
    <s v=" Premium"/>
    <s v="Millennials"/>
    <x v="0"/>
  </r>
  <r>
    <s v="ACC00057"/>
    <s v="CUST0061"/>
    <x v="1"/>
    <d v="2025-04-03T00:00:00"/>
    <n v="166508"/>
    <n v="644"/>
    <n v="222508"/>
    <s v="Pending"/>
    <s v="Ricky Fisher"/>
    <s v="Male"/>
    <n v="39"/>
    <s v="North"/>
    <s v="Retired"/>
    <n v="123320"/>
    <s v="Retail"/>
    <d v="2022-11-13T00:00:00"/>
    <d v="2024-12-17T00:00:00"/>
    <s v="Dec"/>
    <s v="2024 Dec"/>
    <x v="3"/>
    <n v="8545"/>
    <x v="0"/>
    <x v="3"/>
    <d v="2025-09-23T00:00:00"/>
    <n v="3"/>
    <s v="Emerging"/>
    <s v=" Premium"/>
    <s v="Millennials"/>
    <x v="1"/>
  </r>
  <r>
    <s v="ACC00057"/>
    <s v="CUST0061"/>
    <x v="1"/>
    <d v="2025-04-03T00:00:00"/>
    <n v="166508"/>
    <n v="644"/>
    <n v="222508"/>
    <s v="Pending"/>
    <s v="Ricky Fisher"/>
    <s v="Male"/>
    <n v="39"/>
    <s v="North"/>
    <s v="Retired"/>
    <n v="123320"/>
    <s v="Retail"/>
    <d v="2022-11-13T00:00:00"/>
    <d v="2024-01-05T00:00:00"/>
    <s v="Jan"/>
    <s v="2024 Jan"/>
    <x v="3"/>
    <n v="5281"/>
    <x v="2"/>
    <x v="3"/>
    <d v="2025-09-23T00:00:00"/>
    <n v="3"/>
    <s v="Emerging"/>
    <s v=" Premium"/>
    <s v="Millennials"/>
    <x v="1"/>
  </r>
  <r>
    <s v="ACC00662"/>
    <s v="CUST0214"/>
    <x v="0"/>
    <d v="2016-12-24T00:00:00"/>
    <n v="25517"/>
    <n v="510"/>
    <n v="0"/>
    <s v="Pending"/>
    <s v="Sarah Wilson"/>
    <s v="Male"/>
    <n v="46"/>
    <s v="West"/>
    <s v="Trader"/>
    <n v="32857"/>
    <s v="Retail"/>
    <d v="2022-08-26T00:00:00"/>
    <d v="2025-04-18T00:00:00"/>
    <s v="Apr"/>
    <s v="2025 Apr"/>
    <x v="2"/>
    <n v="2870"/>
    <x v="0"/>
    <x v="5"/>
    <d v="2025-09-23T00:00:00"/>
    <n v="3"/>
    <s v="Emerging"/>
    <s v="Medium"/>
    <s v="Gen X"/>
    <x v="2"/>
  </r>
  <r>
    <s v="ACC00662"/>
    <s v="CUST0214"/>
    <x v="0"/>
    <d v="2016-12-24T00:00:00"/>
    <n v="25517"/>
    <n v="510"/>
    <n v="0"/>
    <s v="Pending"/>
    <s v="Sarah Wilson"/>
    <s v="Male"/>
    <n v="46"/>
    <s v="West"/>
    <s v="Trader"/>
    <n v="32857"/>
    <s v="Retail"/>
    <d v="2022-08-26T00:00:00"/>
    <d v="2025-06-21T00:00:00"/>
    <s v="Jun"/>
    <s v="2025 Jun"/>
    <x v="0"/>
    <n v="424"/>
    <x v="3"/>
    <x v="9"/>
    <d v="2025-09-23T00:00:00"/>
    <n v="3"/>
    <s v="Emerging"/>
    <s v="Medium"/>
    <s v="Gen X"/>
    <x v="2"/>
  </r>
  <r>
    <s v="ACC00662"/>
    <s v="CUST0214"/>
    <x v="0"/>
    <d v="2016-12-24T00:00:00"/>
    <n v="25517"/>
    <n v="510"/>
    <n v="0"/>
    <s v="Pending"/>
    <s v="Sarah Wilson"/>
    <s v="Male"/>
    <n v="46"/>
    <s v="West"/>
    <s v="Trader"/>
    <n v="32857"/>
    <s v="Retail"/>
    <d v="2022-08-26T00:00:00"/>
    <d v="2024-03-22T00:00:00"/>
    <s v="Mar"/>
    <s v="2024 Mar"/>
    <x v="2"/>
    <n v="1804"/>
    <x v="0"/>
    <x v="0"/>
    <d v="2025-09-23T00:00:00"/>
    <n v="3"/>
    <s v="Emerging"/>
    <s v="Medium"/>
    <s v="Gen X"/>
    <x v="2"/>
  </r>
  <r>
    <s v="ACC00109"/>
    <s v="CUST0057"/>
    <x v="2"/>
    <d v="2023-09-25T00:00:00"/>
    <n v="235595"/>
    <n v="536"/>
    <n v="0"/>
    <s v="Rejected"/>
    <s v="Brandy Murphy"/>
    <s v="Female"/>
    <n v="51"/>
    <s v="East"/>
    <s v="Banker"/>
    <n v="174946"/>
    <s v="Corporate"/>
    <d v="2019-07-25T00:00:00"/>
    <d v="2024-12-28T00:00:00"/>
    <s v="Dec"/>
    <s v="2024 Dec"/>
    <x v="2"/>
    <n v="9818"/>
    <x v="1"/>
    <x v="2"/>
    <d v="2025-09-23T00:00:00"/>
    <n v="6"/>
    <s v="Established"/>
    <s v=" Premium"/>
    <s v="Gen X"/>
    <x v="0"/>
  </r>
  <r>
    <s v="ACC00109"/>
    <s v="CUST0057"/>
    <x v="2"/>
    <d v="2023-09-25T00:00:00"/>
    <n v="235595"/>
    <n v="536"/>
    <n v="0"/>
    <s v="Rejected"/>
    <s v="Brandy Murphy"/>
    <s v="Female"/>
    <n v="51"/>
    <s v="East"/>
    <s v="Banker"/>
    <n v="174946"/>
    <s v="Corporate"/>
    <d v="2019-07-25T00:00:00"/>
    <d v="2025-02-07T00:00:00"/>
    <s v="Feb"/>
    <s v="2025 Feb"/>
    <x v="3"/>
    <n v="8560"/>
    <x v="0"/>
    <x v="2"/>
    <d v="2025-09-23T00:00:00"/>
    <n v="6"/>
    <s v="Established"/>
    <s v=" Premium"/>
    <s v="Gen X"/>
    <x v="0"/>
  </r>
  <r>
    <s v="ACC00793"/>
    <s v="CUST0285"/>
    <x v="0"/>
    <d v="2018-01-04T00:00:00"/>
    <n v="246536"/>
    <n v="528"/>
    <n v="70030"/>
    <s v="Rejected"/>
    <s v="Kristen Nguyen"/>
    <s v="Female"/>
    <n v="52"/>
    <s v="South"/>
    <s v="Banker"/>
    <n v="55488"/>
    <s v="Retail"/>
    <d v="2021-02-22T00:00:00"/>
    <d v="2024-05-12T00:00:00"/>
    <s v="May"/>
    <s v="2024 May"/>
    <x v="1"/>
    <n v="8421"/>
    <x v="1"/>
    <x v="1"/>
    <d v="2025-09-23T00:00:00"/>
    <n v="5"/>
    <s v="Emerging"/>
    <s v="Medium"/>
    <s v="Gen X"/>
    <x v="0"/>
  </r>
  <r>
    <s v="ACC00793"/>
    <s v="CUST0285"/>
    <x v="0"/>
    <d v="2018-01-04T00:00:00"/>
    <n v="246536"/>
    <n v="528"/>
    <n v="70030"/>
    <s v="Rejected"/>
    <s v="Kristen Nguyen"/>
    <s v="Female"/>
    <n v="52"/>
    <s v="South"/>
    <s v="Banker"/>
    <n v="55488"/>
    <s v="Retail"/>
    <d v="2021-02-22T00:00:00"/>
    <d v="2025-03-19T00:00:00"/>
    <s v="Mar"/>
    <s v="2025 Mar"/>
    <x v="0"/>
    <n v="8926"/>
    <x v="2"/>
    <x v="6"/>
    <d v="2025-09-23T00:00:00"/>
    <n v="5"/>
    <s v="Emerging"/>
    <s v="Medium"/>
    <s v="Gen X"/>
    <x v="0"/>
  </r>
  <r>
    <s v="ACC00793"/>
    <s v="CUST0285"/>
    <x v="0"/>
    <d v="2018-01-04T00:00:00"/>
    <n v="246536"/>
    <n v="528"/>
    <n v="70030"/>
    <s v="Rejected"/>
    <s v="Kristen Nguyen"/>
    <s v="Female"/>
    <n v="52"/>
    <s v="South"/>
    <s v="Banker"/>
    <n v="55488"/>
    <s v="Retail"/>
    <d v="2021-02-22T00:00:00"/>
    <d v="2024-04-12T00:00:00"/>
    <s v="Apr"/>
    <s v="2024 Apr"/>
    <x v="2"/>
    <n v="6986"/>
    <x v="0"/>
    <x v="5"/>
    <d v="2025-09-23T00:00:00"/>
    <n v="5"/>
    <s v="Emerging"/>
    <s v="Medium"/>
    <s v="Gen X"/>
    <x v="0"/>
  </r>
  <r>
    <s v="ACC00058"/>
    <s v="CUST0138"/>
    <x v="2"/>
    <d v="2020-04-21T00:00:00"/>
    <n v="309550"/>
    <n v="426"/>
    <n v="0"/>
    <s v="Rejected"/>
    <s v="Jacqueline Murphy"/>
    <s v="Male"/>
    <n v="31"/>
    <s v="South"/>
    <s v="Retired"/>
    <n v="183038"/>
    <s v="Retail"/>
    <d v="2017-03-23T00:00:00"/>
    <d v="2025-02-28T00:00:00"/>
    <s v="Feb"/>
    <s v="2025 Feb"/>
    <x v="0"/>
    <n v="8478"/>
    <x v="3"/>
    <x v="9"/>
    <d v="2025-09-23T00:00:00"/>
    <n v="9"/>
    <s v="Loyal"/>
    <s v=" Premium"/>
    <s v="Millennials"/>
    <x v="0"/>
  </r>
  <r>
    <s v="ACC00343"/>
    <s v="CUST0380"/>
    <x v="0"/>
    <d v="2023-10-28T00:00:00"/>
    <n v="339443"/>
    <n v="793"/>
    <n v="393333"/>
    <s v="Pending"/>
    <s v="Brandon Morales"/>
    <s v="Male"/>
    <n v="38"/>
    <s v="South"/>
    <s v="Retired"/>
    <n v="134225"/>
    <s v="Corporate"/>
    <d v="2021-12-08T00:00:00"/>
    <d v="2023-12-31T00:00:00"/>
    <s v="Dec"/>
    <s v="2023 Dec"/>
    <x v="1"/>
    <n v="7938"/>
    <x v="3"/>
    <x v="1"/>
    <d v="2025-09-23T00:00:00"/>
    <n v="4"/>
    <s v="Emerging"/>
    <s v=" Premium"/>
    <s v="Millennials"/>
    <x v="0"/>
  </r>
  <r>
    <s v="ACC00244"/>
    <s v="CUST0059"/>
    <x v="1"/>
    <d v="2018-08-08T00:00:00"/>
    <n v="469490"/>
    <n v="407"/>
    <n v="69926"/>
    <s v="Rejected"/>
    <s v="Matthew Sanchez"/>
    <s v="Male"/>
    <n v="49"/>
    <s v="South"/>
    <s v="Engineer"/>
    <n v="85160"/>
    <s v="Corporate"/>
    <d v="2024-03-09T00:00:00"/>
    <d v="2024-12-05T00:00:00"/>
    <s v="Dec"/>
    <s v="2024 Dec"/>
    <x v="3"/>
    <n v="9567"/>
    <x v="3"/>
    <x v="3"/>
    <d v="2025-09-23T00:00:00"/>
    <n v="2"/>
    <s v="New"/>
    <s v="High"/>
    <s v="Gen X"/>
    <x v="0"/>
  </r>
  <r>
    <s v="ACC00244"/>
    <s v="CUST0059"/>
    <x v="1"/>
    <d v="2018-08-08T00:00:00"/>
    <n v="469490"/>
    <n v="407"/>
    <n v="69926"/>
    <s v="Rejected"/>
    <s v="Matthew Sanchez"/>
    <s v="Male"/>
    <n v="49"/>
    <s v="South"/>
    <s v="Engineer"/>
    <n v="85160"/>
    <s v="Corporate"/>
    <d v="2024-03-09T00:00:00"/>
    <d v="2025-03-06T00:00:00"/>
    <s v="Mar"/>
    <s v="2025 Mar"/>
    <x v="3"/>
    <n v="401"/>
    <x v="0"/>
    <x v="5"/>
    <d v="2025-09-23T00:00:00"/>
    <n v="2"/>
    <s v="New"/>
    <s v="High"/>
    <s v="Gen X"/>
    <x v="0"/>
  </r>
  <r>
    <s v="ACC00133"/>
    <s v="CUST0479"/>
    <x v="0"/>
    <d v="2018-08-23T00:00:00"/>
    <n v="434821"/>
    <n v="448"/>
    <n v="374653"/>
    <s v="Pending"/>
    <s v="David Watson"/>
    <s v="Male"/>
    <n v="72"/>
    <s v="East"/>
    <s v="Engineer"/>
    <n v="192307"/>
    <s v="Corporate"/>
    <d v="2020-10-04T00:00:00"/>
    <d v="2024-05-27T00:00:00"/>
    <s v="May"/>
    <s v="2024 May"/>
    <x v="3"/>
    <n v="6681"/>
    <x v="3"/>
    <x v="7"/>
    <d v="2025-09-23T00:00:00"/>
    <n v="5"/>
    <s v="Emerging"/>
    <s v=" Premium"/>
    <s v="Baby Boomers"/>
    <x v="0"/>
  </r>
  <r>
    <s v="ACC00133"/>
    <s v="CUST0479"/>
    <x v="0"/>
    <d v="2018-08-23T00:00:00"/>
    <n v="434821"/>
    <n v="448"/>
    <n v="374653"/>
    <s v="Pending"/>
    <s v="David Watson"/>
    <s v="Male"/>
    <n v="72"/>
    <s v="East"/>
    <s v="Engineer"/>
    <n v="192307"/>
    <s v="Corporate"/>
    <d v="2020-10-04T00:00:00"/>
    <d v="2024-09-27T00:00:00"/>
    <s v="Sep"/>
    <s v="2024 Sep"/>
    <x v="3"/>
    <n v="8133"/>
    <x v="2"/>
    <x v="8"/>
    <d v="2025-09-23T00:00:00"/>
    <n v="5"/>
    <s v="Emerging"/>
    <s v=" Premium"/>
    <s v="Baby Boomers"/>
    <x v="0"/>
  </r>
  <r>
    <s v="ACC00060"/>
    <s v="CUST0259"/>
    <x v="1"/>
    <d v="2022-07-26T00:00:00"/>
    <n v="147026"/>
    <n v="786"/>
    <n v="0"/>
    <s v="Pending"/>
    <s v="Jennifer Bell"/>
    <s v="Female"/>
    <n v="47"/>
    <s v="South"/>
    <s v="Student"/>
    <n v="180831"/>
    <s v="Retail"/>
    <d v="2020-10-11T00:00:00"/>
    <d v="2025-05-24T00:00:00"/>
    <s v="May"/>
    <s v="2025 May"/>
    <x v="0"/>
    <n v="4365"/>
    <x v="0"/>
    <x v="8"/>
    <d v="2025-09-23T00:00:00"/>
    <n v="5"/>
    <s v="Emerging"/>
    <s v=" Premium"/>
    <s v="Gen X"/>
    <x v="1"/>
  </r>
  <r>
    <s v="ACC00060"/>
    <s v="CUST0259"/>
    <x v="1"/>
    <d v="2022-07-26T00:00:00"/>
    <n v="147026"/>
    <n v="786"/>
    <n v="0"/>
    <s v="Pending"/>
    <s v="Jennifer Bell"/>
    <s v="Female"/>
    <n v="47"/>
    <s v="South"/>
    <s v="Student"/>
    <n v="180831"/>
    <s v="Retail"/>
    <d v="2020-10-11T00:00:00"/>
    <d v="2024-09-21T00:00:00"/>
    <s v="Sep"/>
    <s v="2024 Sep"/>
    <x v="2"/>
    <n v="2182"/>
    <x v="0"/>
    <x v="4"/>
    <d v="2025-09-23T00:00:00"/>
    <n v="5"/>
    <s v="Emerging"/>
    <s v=" Premium"/>
    <s v="Gen X"/>
    <x v="1"/>
  </r>
  <r>
    <s v="ACC00061"/>
    <s v="CUST0461"/>
    <x v="0"/>
    <d v="2018-10-02T00:00:00"/>
    <n v="344866"/>
    <n v="682"/>
    <n v="0"/>
    <s v="Pending"/>
    <s v="Tiffany Lam"/>
    <s v="Female"/>
    <n v="49"/>
    <s v="North"/>
    <s v="Student"/>
    <n v="151691"/>
    <s v="Retail"/>
    <d v="2018-10-28T00:00:00"/>
    <d v="2024-02-19T00:00:00"/>
    <s v="Feb"/>
    <s v="2024 Feb"/>
    <x v="2"/>
    <n v="4010"/>
    <x v="0"/>
    <x v="1"/>
    <d v="2025-09-23T00:00:00"/>
    <n v="7"/>
    <s v="Established"/>
    <s v=" Premium"/>
    <s v="Gen X"/>
    <x v="0"/>
  </r>
  <r>
    <s v="ACC00061"/>
    <s v="CUST0461"/>
    <x v="0"/>
    <d v="2018-10-02T00:00:00"/>
    <n v="344866"/>
    <n v="682"/>
    <n v="0"/>
    <s v="Pending"/>
    <s v="Tiffany Lam"/>
    <s v="Female"/>
    <n v="49"/>
    <s v="North"/>
    <s v="Student"/>
    <n v="151691"/>
    <s v="Retail"/>
    <d v="2018-10-28T00:00:00"/>
    <d v="2024-05-13T00:00:00"/>
    <s v="May"/>
    <s v="2024 May"/>
    <x v="1"/>
    <n v="5423"/>
    <x v="3"/>
    <x v="1"/>
    <d v="2025-09-23T00:00:00"/>
    <n v="7"/>
    <s v="Established"/>
    <s v=" Premium"/>
    <s v="Gen X"/>
    <x v="0"/>
  </r>
  <r>
    <s v="ACC00520"/>
    <s v="CUST0102"/>
    <x v="0"/>
    <d v="2018-06-12T00:00:00"/>
    <n v="268788"/>
    <n v="595"/>
    <n v="0"/>
    <s v="Rejected"/>
    <s v="Patrick Moore"/>
    <s v="Female"/>
    <n v="72"/>
    <s v="South"/>
    <s v="Student"/>
    <n v="106231"/>
    <s v="Retail"/>
    <d v="2021-12-30T00:00:00"/>
    <d v="2024-08-23T00:00:00"/>
    <s v="Aug"/>
    <s v="2024 Aug"/>
    <x v="0"/>
    <n v="3099"/>
    <x v="3"/>
    <x v="4"/>
    <d v="2025-09-23T00:00:00"/>
    <n v="4"/>
    <s v="Emerging"/>
    <s v=" Premium"/>
    <s v="Baby Boomers"/>
    <x v="0"/>
  </r>
  <r>
    <s v="ACC00520"/>
    <s v="CUST0102"/>
    <x v="0"/>
    <d v="2018-06-12T00:00:00"/>
    <n v="268788"/>
    <n v="595"/>
    <n v="0"/>
    <s v="Rejected"/>
    <s v="Patrick Moore"/>
    <s v="Female"/>
    <n v="72"/>
    <s v="South"/>
    <s v="Student"/>
    <n v="106231"/>
    <s v="Retail"/>
    <d v="2021-12-30T00:00:00"/>
    <d v="2024-06-25T00:00:00"/>
    <s v="Jun"/>
    <s v="2024 Jun"/>
    <x v="1"/>
    <n v="3352"/>
    <x v="2"/>
    <x v="0"/>
    <d v="2025-09-23T00:00:00"/>
    <n v="4"/>
    <s v="Emerging"/>
    <s v=" Premium"/>
    <s v="Baby Boomers"/>
    <x v="0"/>
  </r>
  <r>
    <s v="ACC00397"/>
    <s v="CUST0060"/>
    <x v="0"/>
    <d v="2024-08-04T00:00:00"/>
    <n v="283983"/>
    <n v="654"/>
    <n v="0"/>
    <s v="Pending"/>
    <s v="Meghan Le"/>
    <s v="Male"/>
    <n v="40"/>
    <s v="West"/>
    <s v="Doctor"/>
    <n v="37602"/>
    <s v="Retail"/>
    <d v="2018-11-11T00:00:00"/>
    <d v="2024-01-24T00:00:00"/>
    <s v="Jan"/>
    <s v="2024 Jan"/>
    <x v="3"/>
    <n v="2820"/>
    <x v="1"/>
    <x v="8"/>
    <d v="2025-09-23T00:00:00"/>
    <n v="7"/>
    <s v="Established"/>
    <s v="Medium"/>
    <s v="Millennials"/>
    <x v="0"/>
  </r>
  <r>
    <s v="ACC00272"/>
    <s v="CUST0381"/>
    <x v="3"/>
    <d v="2018-11-16T00:00:00"/>
    <n v="51717"/>
    <n v="371"/>
    <n v="0"/>
    <s v="Default"/>
    <s v="Timothy Mcknight"/>
    <s v="Female"/>
    <n v="33"/>
    <s v="East"/>
    <s v="Banker"/>
    <n v="136400"/>
    <s v="Corporate"/>
    <d v="2018-12-29T00:00:00"/>
    <d v="2024-06-03T00:00:00"/>
    <s v="Jun"/>
    <s v="2024 Jun"/>
    <x v="0"/>
    <n v="7175"/>
    <x v="1"/>
    <x v="7"/>
    <d v="2025-09-23T00:00:00"/>
    <n v="7"/>
    <s v="Established"/>
    <s v=" Premium"/>
    <s v="Millennials"/>
    <x v="1"/>
  </r>
  <r>
    <s v="ACC00628"/>
    <s v="CUST0026"/>
    <x v="0"/>
    <d v="2015-11-09T00:00:00"/>
    <n v="328821"/>
    <n v="357"/>
    <n v="0"/>
    <s v="Pending"/>
    <s v="Charles Fields"/>
    <s v="Female"/>
    <n v="57"/>
    <s v="South"/>
    <s v="Doctor"/>
    <n v="60042"/>
    <s v="Corporate"/>
    <d v="2021-09-30T00:00:00"/>
    <d v="2025-07-24T00:00:00"/>
    <s v="Jul"/>
    <s v="2025 Jul"/>
    <x v="3"/>
    <n v="524"/>
    <x v="3"/>
    <x v="8"/>
    <d v="2025-09-23T00:00:00"/>
    <n v="4"/>
    <s v="Emerging"/>
    <s v="High"/>
    <s v="Gen X"/>
    <x v="0"/>
  </r>
  <r>
    <s v="ACC00628"/>
    <s v="CUST0026"/>
    <x v="0"/>
    <d v="2015-11-09T00:00:00"/>
    <n v="328821"/>
    <n v="357"/>
    <n v="0"/>
    <s v="Pending"/>
    <s v="Charles Fields"/>
    <s v="Female"/>
    <n v="57"/>
    <s v="South"/>
    <s v="Doctor"/>
    <n v="60042"/>
    <s v="Corporate"/>
    <d v="2021-09-30T00:00:00"/>
    <d v="2023-10-06T00:00:00"/>
    <s v="Oct"/>
    <s v="2023 Oct"/>
    <x v="3"/>
    <n v="6600"/>
    <x v="3"/>
    <x v="1"/>
    <d v="2025-09-23T00:00:00"/>
    <n v="4"/>
    <s v="Emerging"/>
    <s v="High"/>
    <s v="Gen X"/>
    <x v="0"/>
  </r>
  <r>
    <s v="ACC00345"/>
    <s v="CUST0107"/>
    <x v="2"/>
    <d v="2024-08-26T00:00:00"/>
    <n v="437602"/>
    <n v="392"/>
    <n v="0"/>
    <s v="Pending"/>
    <s v="Andrew Flynn"/>
    <s v="Female"/>
    <n v="40"/>
    <s v="West"/>
    <s v="Engineer"/>
    <n v="117624"/>
    <s v="Private"/>
    <d v="2025-03-04T00:00:00"/>
    <d v="2023-10-02T00:00:00"/>
    <s v="Oct"/>
    <s v="2023 Oct"/>
    <x v="2"/>
    <n v="9508"/>
    <x v="1"/>
    <x v="5"/>
    <d v="2025-09-23T00:00:00"/>
    <n v="1"/>
    <s v="New"/>
    <s v=" Premium"/>
    <s v="Millennials"/>
    <x v="0"/>
  </r>
  <r>
    <s v="ACC00361"/>
    <s v="CUST0063"/>
    <x v="0"/>
    <d v="2021-09-23T00:00:00"/>
    <n v="224655"/>
    <n v="715"/>
    <n v="0"/>
    <s v="Pending"/>
    <s v="Matthew Ruiz"/>
    <s v="Male"/>
    <n v="42"/>
    <s v="North"/>
    <s v="Engineer"/>
    <n v="45931"/>
    <s v="Retail"/>
    <d v="2023-04-26T00:00:00"/>
    <d v="2023-10-24T00:00:00"/>
    <s v="Oct"/>
    <s v="2023 Oct"/>
    <x v="1"/>
    <n v="7202"/>
    <x v="3"/>
    <x v="4"/>
    <d v="2025-09-23T00:00:00"/>
    <n v="2"/>
    <s v="New"/>
    <s v="Medium"/>
    <s v="Millennials"/>
    <x v="0"/>
  </r>
  <r>
    <s v="ACC00783"/>
    <s v="CUST0113"/>
    <x v="1"/>
    <d v="2018-02-05T00:00:00"/>
    <n v="478454"/>
    <n v="682"/>
    <n v="0"/>
    <s v="Pending"/>
    <s v="Anthony Ramos"/>
    <s v="Female"/>
    <n v="64"/>
    <s v="East"/>
    <s v="Doctor"/>
    <n v="73947"/>
    <s v="Private"/>
    <d v="2016-03-16T00:00:00"/>
    <d v="2024-03-17T00:00:00"/>
    <s v="Mar"/>
    <s v="2024 Mar"/>
    <x v="2"/>
    <n v="7759"/>
    <x v="2"/>
    <x v="0"/>
    <d v="2025-09-23T00:00:00"/>
    <n v="10"/>
    <s v="Loyal"/>
    <s v="High"/>
    <s v="Baby Boomers"/>
    <x v="0"/>
  </r>
  <r>
    <s v="ACC00783"/>
    <s v="CUST0113"/>
    <x v="1"/>
    <d v="2018-02-05T00:00:00"/>
    <n v="478454"/>
    <n v="682"/>
    <n v="0"/>
    <s v="Pending"/>
    <s v="Anthony Ramos"/>
    <s v="Female"/>
    <n v="64"/>
    <s v="East"/>
    <s v="Doctor"/>
    <n v="73947"/>
    <s v="Private"/>
    <d v="2016-03-16T00:00:00"/>
    <d v="2023-11-24T00:00:00"/>
    <s v="Nov"/>
    <s v="2023 Nov"/>
    <x v="0"/>
    <n v="7523"/>
    <x v="0"/>
    <x v="5"/>
    <d v="2025-09-23T00:00:00"/>
    <n v="10"/>
    <s v="Loyal"/>
    <s v="High"/>
    <s v="Baby Boomers"/>
    <x v="0"/>
  </r>
  <r>
    <s v="ACC00783"/>
    <s v="CUST0113"/>
    <x v="1"/>
    <d v="2018-02-05T00:00:00"/>
    <n v="478454"/>
    <n v="682"/>
    <n v="0"/>
    <s v="Pending"/>
    <s v="Anthony Ramos"/>
    <s v="Female"/>
    <n v="64"/>
    <s v="East"/>
    <s v="Doctor"/>
    <n v="73947"/>
    <s v="Private"/>
    <d v="2016-03-16T00:00:00"/>
    <d v="2024-01-01T00:00:00"/>
    <s v="Jan"/>
    <s v="2024 Jan"/>
    <x v="1"/>
    <n v="5303"/>
    <x v="2"/>
    <x v="1"/>
    <d v="2025-09-23T00:00:00"/>
    <n v="10"/>
    <s v="Loyal"/>
    <s v="High"/>
    <s v="Baby Boomers"/>
    <x v="0"/>
  </r>
  <r>
    <s v="ACC00783"/>
    <s v="CUST0113"/>
    <x v="1"/>
    <d v="2018-02-05T00:00:00"/>
    <n v="478454"/>
    <n v="682"/>
    <n v="0"/>
    <s v="Pending"/>
    <s v="Anthony Ramos"/>
    <s v="Female"/>
    <n v="64"/>
    <s v="East"/>
    <s v="Doctor"/>
    <n v="73947"/>
    <s v="Private"/>
    <d v="2016-03-16T00:00:00"/>
    <d v="2025-06-27T00:00:00"/>
    <s v="Jun"/>
    <s v="2025 Jun"/>
    <x v="0"/>
    <n v="3032"/>
    <x v="0"/>
    <x v="0"/>
    <d v="2025-09-23T00:00:00"/>
    <n v="10"/>
    <s v="Loyal"/>
    <s v="High"/>
    <s v="Baby Boomers"/>
    <x v="0"/>
  </r>
  <r>
    <s v="ACC00065"/>
    <s v="CUST0254"/>
    <x v="3"/>
    <d v="2016-12-03T00:00:00"/>
    <n v="491715"/>
    <n v="575"/>
    <n v="0"/>
    <s v="Pending"/>
    <s v="James Wilkinson"/>
    <s v="Male"/>
    <n v="30"/>
    <s v="East"/>
    <s v="Banker"/>
    <n v="149749"/>
    <s v="Retail"/>
    <d v="2017-07-14T00:00:00"/>
    <d v="2024-08-21T00:00:00"/>
    <s v="Aug"/>
    <s v="2024 Aug"/>
    <x v="3"/>
    <n v="959"/>
    <x v="0"/>
    <x v="9"/>
    <d v="2025-09-23T00:00:00"/>
    <n v="8"/>
    <s v="Established"/>
    <s v=" Premium"/>
    <s v="Millennials"/>
    <x v="0"/>
  </r>
  <r>
    <s v="ACC00065"/>
    <s v="CUST0254"/>
    <x v="3"/>
    <d v="2016-12-03T00:00:00"/>
    <n v="491715"/>
    <n v="575"/>
    <n v="0"/>
    <s v="Pending"/>
    <s v="James Wilkinson"/>
    <s v="Male"/>
    <n v="30"/>
    <s v="East"/>
    <s v="Banker"/>
    <n v="149749"/>
    <s v="Retail"/>
    <d v="2017-07-14T00:00:00"/>
    <d v="2025-03-23T00:00:00"/>
    <s v="Mar"/>
    <s v="2025 Mar"/>
    <x v="1"/>
    <n v="2256"/>
    <x v="0"/>
    <x v="2"/>
    <d v="2025-09-23T00:00:00"/>
    <n v="8"/>
    <s v="Established"/>
    <s v=" Premium"/>
    <s v="Millennials"/>
    <x v="0"/>
  </r>
  <r>
    <s v="ACC00283"/>
    <s v="CUST0254"/>
    <x v="1"/>
    <d v="2020-03-18T00:00:00"/>
    <n v="37548"/>
    <n v="304"/>
    <n v="0"/>
    <s v="Pending"/>
    <s v="James Wilkinson"/>
    <s v="Male"/>
    <n v="30"/>
    <s v="East"/>
    <s v="Banker"/>
    <n v="149749"/>
    <s v="Retail"/>
    <d v="2017-07-14T00:00:00"/>
    <d v="2024-12-03T00:00:00"/>
    <s v="Dec"/>
    <s v="2024 Dec"/>
    <x v="2"/>
    <n v="6015"/>
    <x v="0"/>
    <x v="4"/>
    <d v="2025-09-23T00:00:00"/>
    <n v="8"/>
    <s v="Established"/>
    <s v=" Premium"/>
    <s v="Millennials"/>
    <x v="2"/>
  </r>
  <r>
    <s v="ACC00221"/>
    <s v="CUST0065"/>
    <x v="0"/>
    <d v="2015-11-29T00:00:00"/>
    <n v="327192"/>
    <n v="770"/>
    <n v="0"/>
    <s v="Pending"/>
    <s v="Crystal Smith"/>
    <s v="Male"/>
    <n v="39"/>
    <s v="East"/>
    <s v="Doctor"/>
    <n v="49192"/>
    <s v="Retail"/>
    <d v="2020-10-15T00:00:00"/>
    <d v="2024-07-25T00:00:00"/>
    <s v="Jul"/>
    <s v="2024 Jul"/>
    <x v="1"/>
    <n v="9518"/>
    <x v="2"/>
    <x v="9"/>
    <d v="2025-09-23T00:00:00"/>
    <n v="5"/>
    <s v="Emerging"/>
    <s v="Medium"/>
    <s v="Millennials"/>
    <x v="0"/>
  </r>
  <r>
    <s v="ACC00221"/>
    <s v="CUST0065"/>
    <x v="0"/>
    <d v="2015-11-29T00:00:00"/>
    <n v="327192"/>
    <n v="770"/>
    <n v="0"/>
    <s v="Pending"/>
    <s v="Crystal Smith"/>
    <s v="Male"/>
    <n v="39"/>
    <s v="East"/>
    <s v="Doctor"/>
    <n v="49192"/>
    <s v="Retail"/>
    <d v="2020-10-15T00:00:00"/>
    <d v="2024-11-11T00:00:00"/>
    <s v="Nov"/>
    <s v="2024 Nov"/>
    <x v="2"/>
    <n v="2679"/>
    <x v="1"/>
    <x v="9"/>
    <d v="2025-09-23T00:00:00"/>
    <n v="5"/>
    <s v="Emerging"/>
    <s v="Medium"/>
    <s v="Millennials"/>
    <x v="0"/>
  </r>
  <r>
    <s v="ACC00229"/>
    <s v="CUST0066"/>
    <x v="0"/>
    <d v="2023-03-11T00:00:00"/>
    <n v="178969"/>
    <n v="802"/>
    <n v="102493"/>
    <s v="Pending"/>
    <s v="Felicia Nelson"/>
    <s v="Female"/>
    <n v="66"/>
    <s v="West"/>
    <s v="Student"/>
    <n v="66542"/>
    <s v="Retail"/>
    <d v="2017-12-22T00:00:00"/>
    <d v="2024-10-01T00:00:00"/>
    <s v="Oct"/>
    <s v="2024 Oct"/>
    <x v="0"/>
    <n v="5439"/>
    <x v="3"/>
    <x v="8"/>
    <d v="2025-09-23T00:00:00"/>
    <n v="8"/>
    <s v="Established"/>
    <s v="High"/>
    <s v="Baby Boomers"/>
    <x v="1"/>
  </r>
  <r>
    <s v="ACC00229"/>
    <s v="CUST0066"/>
    <x v="0"/>
    <d v="2023-03-11T00:00:00"/>
    <n v="178969"/>
    <n v="802"/>
    <n v="102493"/>
    <s v="Pending"/>
    <s v="Felicia Nelson"/>
    <s v="Female"/>
    <n v="66"/>
    <s v="West"/>
    <s v="Student"/>
    <n v="66542"/>
    <s v="Retail"/>
    <d v="2017-12-22T00:00:00"/>
    <d v="2024-08-01T00:00:00"/>
    <s v="Aug"/>
    <s v="2024 Aug"/>
    <x v="1"/>
    <n v="8776"/>
    <x v="0"/>
    <x v="9"/>
    <d v="2025-09-23T00:00:00"/>
    <n v="8"/>
    <s v="Established"/>
    <s v="High"/>
    <s v="Baby Boomers"/>
    <x v="1"/>
  </r>
  <r>
    <s v="ACC00102"/>
    <s v="CUST0326"/>
    <x v="0"/>
    <d v="2019-12-05T00:00:00"/>
    <n v="66197"/>
    <n v="666"/>
    <n v="364014"/>
    <s v="Rejected"/>
    <s v="William Singleton"/>
    <s v="Female"/>
    <n v="46"/>
    <s v="South"/>
    <s v="Trader"/>
    <n v="120734"/>
    <s v="Retail"/>
    <d v="2020-01-17T00:00:00"/>
    <d v="2024-01-16T00:00:00"/>
    <s v="Jan"/>
    <s v="2024 Jan"/>
    <x v="0"/>
    <n v="4868"/>
    <x v="0"/>
    <x v="5"/>
    <d v="2025-09-23T00:00:00"/>
    <n v="6"/>
    <s v="Established"/>
    <s v=" Premium"/>
    <s v="Gen X"/>
    <x v="1"/>
  </r>
  <r>
    <s v="ACC00280"/>
    <s v="CUST0066"/>
    <x v="1"/>
    <d v="2024-10-26T00:00:00"/>
    <n v="227443"/>
    <n v="706"/>
    <n v="44236"/>
    <s v="Pending"/>
    <s v="Felicia Nelson"/>
    <s v="Female"/>
    <n v="66"/>
    <s v="West"/>
    <s v="Student"/>
    <n v="66542"/>
    <s v="Retail"/>
    <d v="2017-12-22T00:00:00"/>
    <d v="2024-06-14T00:00:00"/>
    <s v="Jun"/>
    <s v="2024 Jun"/>
    <x v="1"/>
    <n v="4240"/>
    <x v="0"/>
    <x v="3"/>
    <d v="2025-09-23T00:00:00"/>
    <n v="8"/>
    <s v="Established"/>
    <s v="High"/>
    <s v="Baby Boomers"/>
    <x v="0"/>
  </r>
  <r>
    <s v="ACC00782"/>
    <s v="CUST0084"/>
    <x v="0"/>
    <d v="2018-07-07T00:00:00"/>
    <n v="412736"/>
    <n v="556"/>
    <n v="0"/>
    <s v="Pending"/>
    <s v="Carlos Watson"/>
    <s v="Female"/>
    <n v="49"/>
    <s v="South"/>
    <s v="Banker"/>
    <n v="154092"/>
    <s v="Private"/>
    <d v="2021-04-02T00:00:00"/>
    <d v="2024-06-14T00:00:00"/>
    <s v="Jun"/>
    <s v="2024 Jun"/>
    <x v="0"/>
    <n v="2426"/>
    <x v="0"/>
    <x v="9"/>
    <d v="2025-09-23T00:00:00"/>
    <n v="4"/>
    <s v="Emerging"/>
    <s v=" Premium"/>
    <s v="Gen X"/>
    <x v="0"/>
  </r>
  <r>
    <s v="ACC00782"/>
    <s v="CUST0084"/>
    <x v="0"/>
    <d v="2018-07-07T00:00:00"/>
    <n v="412736"/>
    <n v="556"/>
    <n v="0"/>
    <s v="Pending"/>
    <s v="Carlos Watson"/>
    <s v="Female"/>
    <n v="49"/>
    <s v="South"/>
    <s v="Banker"/>
    <n v="154092"/>
    <s v="Private"/>
    <d v="2021-04-02T00:00:00"/>
    <d v="2024-08-04T00:00:00"/>
    <s v="Aug"/>
    <s v="2024 Aug"/>
    <x v="0"/>
    <n v="9044"/>
    <x v="3"/>
    <x v="3"/>
    <d v="2025-09-23T00:00:00"/>
    <n v="4"/>
    <s v="Emerging"/>
    <s v=" Premium"/>
    <s v="Gen X"/>
    <x v="0"/>
  </r>
  <r>
    <s v="ACC00067"/>
    <s v="CUST0493"/>
    <x v="0"/>
    <d v="2016-04-22T00:00:00"/>
    <n v="339387"/>
    <n v="636"/>
    <n v="0"/>
    <s v="Rejected"/>
    <s v="Joseph Dean"/>
    <s v="Male"/>
    <n v="27"/>
    <s v="West"/>
    <s v="Doctor"/>
    <n v="99141"/>
    <s v="Retail"/>
    <d v="2024-04-11T00:00:00"/>
    <d v="2023-11-02T00:00:00"/>
    <s v="Nov"/>
    <s v="2023 Nov"/>
    <x v="2"/>
    <n v="4760"/>
    <x v="0"/>
    <x v="5"/>
    <d v="2025-09-23T00:00:00"/>
    <n v="1"/>
    <s v="New"/>
    <s v="High"/>
    <s v="Gen Z"/>
    <x v="0"/>
  </r>
  <r>
    <s v="ACC00292"/>
    <s v="CUST0167"/>
    <x v="0"/>
    <d v="2019-02-06T00:00:00"/>
    <n v="176348"/>
    <n v="312"/>
    <n v="0"/>
    <s v="Pending"/>
    <s v="Paula Brown"/>
    <s v="Female"/>
    <n v="36"/>
    <s v="West"/>
    <s v="Engineer"/>
    <n v="188639"/>
    <s v="Retail"/>
    <d v="2024-07-19T00:00:00"/>
    <d v="2024-11-05T00:00:00"/>
    <s v="Nov"/>
    <s v="2024 Nov"/>
    <x v="2"/>
    <n v="5621"/>
    <x v="1"/>
    <x v="4"/>
    <d v="2025-09-23T00:00:00"/>
    <n v="1"/>
    <s v="New"/>
    <s v=" Premium"/>
    <s v="Millennials"/>
    <x v="1"/>
  </r>
  <r>
    <s v="ACC00292"/>
    <s v="CUST0167"/>
    <x v="0"/>
    <d v="2019-02-06T00:00:00"/>
    <n v="176348"/>
    <n v="312"/>
    <n v="0"/>
    <s v="Pending"/>
    <s v="Paula Brown"/>
    <s v="Female"/>
    <n v="36"/>
    <s v="West"/>
    <s v="Engineer"/>
    <n v="188639"/>
    <s v="Retail"/>
    <d v="2024-07-19T00:00:00"/>
    <d v="2024-02-12T00:00:00"/>
    <s v="Feb"/>
    <s v="2024 Feb"/>
    <x v="0"/>
    <n v="9238"/>
    <x v="2"/>
    <x v="2"/>
    <d v="2025-09-23T00:00:00"/>
    <n v="1"/>
    <s v="New"/>
    <s v=" Premium"/>
    <s v="Millennials"/>
    <x v="1"/>
  </r>
  <r>
    <s v="ACC00722"/>
    <s v="CUST0059"/>
    <x v="1"/>
    <d v="2016-08-01T00:00:00"/>
    <n v="65149"/>
    <n v="545"/>
    <n v="0"/>
    <s v="Pending"/>
    <s v="Matthew Sanchez"/>
    <s v="Male"/>
    <n v="49"/>
    <s v="South"/>
    <s v="Engineer"/>
    <n v="85160"/>
    <s v="Corporate"/>
    <d v="2024-03-09T00:00:00"/>
    <d v="2024-03-26T00:00:00"/>
    <s v="Mar"/>
    <s v="2024 Mar"/>
    <x v="0"/>
    <n v="5475"/>
    <x v="0"/>
    <x v="6"/>
    <d v="2025-09-23T00:00:00"/>
    <n v="2"/>
    <s v="New"/>
    <s v="High"/>
    <s v="Gen X"/>
    <x v="1"/>
  </r>
  <r>
    <s v="ACC00495"/>
    <s v="CUST0134"/>
    <x v="1"/>
    <d v="2019-11-15T00:00:00"/>
    <n v="336986"/>
    <n v="437"/>
    <n v="0"/>
    <s v="Pending"/>
    <s v="Sherry Guerrero"/>
    <s v="Male"/>
    <n v="54"/>
    <s v="South"/>
    <s v="Teacher"/>
    <n v="95713"/>
    <s v="Retail"/>
    <d v="2018-07-21T00:00:00"/>
    <d v="2023-10-26T00:00:00"/>
    <s v="Oct"/>
    <s v="2023 Oct"/>
    <x v="0"/>
    <n v="8405"/>
    <x v="0"/>
    <x v="6"/>
    <d v="2025-09-23T00:00:00"/>
    <n v="7"/>
    <s v="Established"/>
    <s v="High"/>
    <s v="Gen X"/>
    <x v="0"/>
  </r>
  <r>
    <s v="ACC00069"/>
    <s v="CUST0337"/>
    <x v="0"/>
    <d v="2020-05-13T00:00:00"/>
    <n v="485687"/>
    <n v="572"/>
    <n v="0"/>
    <s v="Pending"/>
    <s v="Debbie Riley"/>
    <s v="Male"/>
    <n v="24"/>
    <s v="West"/>
    <s v="Doctor"/>
    <n v="56877"/>
    <s v="Corporate"/>
    <d v="2025-08-08T00:00:00"/>
    <d v="2024-08-31T00:00:00"/>
    <s v="Aug"/>
    <s v="2024 Aug"/>
    <x v="1"/>
    <n v="2256"/>
    <x v="2"/>
    <x v="0"/>
    <d v="2025-09-23T00:00:00"/>
    <n v="0"/>
    <s v="New"/>
    <s v="Medium"/>
    <s v="Gen Z"/>
    <x v="0"/>
  </r>
  <r>
    <s v="ACC00338"/>
    <s v="CUST0220"/>
    <x v="3"/>
    <d v="2017-02-01T00:00:00"/>
    <n v="163244"/>
    <n v="470"/>
    <n v="0"/>
    <s v="Pending"/>
    <s v="Maria Herman"/>
    <s v="Male"/>
    <n v="58"/>
    <s v="North"/>
    <s v="Engineer"/>
    <n v="102711"/>
    <s v="Retail"/>
    <d v="2024-05-15T00:00:00"/>
    <d v="2025-03-08T00:00:00"/>
    <s v="Mar"/>
    <s v="2025 Mar"/>
    <x v="0"/>
    <n v="5682"/>
    <x v="2"/>
    <x v="2"/>
    <d v="2025-09-23T00:00:00"/>
    <n v="1"/>
    <s v="New"/>
    <s v=" Premium"/>
    <s v="Gen X"/>
    <x v="1"/>
  </r>
  <r>
    <s v="ACC00579"/>
    <s v="CUST0120"/>
    <x v="0"/>
    <d v="2023-06-12T00:00:00"/>
    <n v="446751"/>
    <n v="321"/>
    <n v="0"/>
    <s v="Pending"/>
    <s v="Sherri Webb"/>
    <s v="Male"/>
    <n v="62"/>
    <s v="East"/>
    <s v="Banker"/>
    <n v="67638"/>
    <s v="Retail"/>
    <d v="2019-03-31T00:00:00"/>
    <d v="2025-01-10T00:00:00"/>
    <s v="Jan"/>
    <s v="2025 Jan"/>
    <x v="3"/>
    <n v="8270"/>
    <x v="1"/>
    <x v="3"/>
    <d v="2025-09-23T00:00:00"/>
    <n v="6"/>
    <s v="Established"/>
    <s v="High"/>
    <s v="Baby Boomers"/>
    <x v="0"/>
  </r>
  <r>
    <s v="ACC00070"/>
    <s v="CUST0365"/>
    <x v="3"/>
    <d v="2022-10-09T00:00:00"/>
    <n v="152297"/>
    <n v="357"/>
    <n v="0"/>
    <s v="Pending"/>
    <s v="Andrea Turner"/>
    <s v="Male"/>
    <n v="30"/>
    <s v="East"/>
    <s v="Banker"/>
    <n v="196572"/>
    <s v="Retail"/>
    <d v="2024-11-11T00:00:00"/>
    <d v="2024-02-19T00:00:00"/>
    <s v="Feb"/>
    <s v="2024 Feb"/>
    <x v="0"/>
    <n v="6558"/>
    <x v="3"/>
    <x v="3"/>
    <d v="2025-09-23T00:00:00"/>
    <n v="1"/>
    <s v="New"/>
    <s v=" Premium"/>
    <s v="Millennials"/>
    <x v="1"/>
  </r>
  <r>
    <s v="ACC00487"/>
    <s v="CUST0393"/>
    <x v="3"/>
    <d v="2019-04-25T00:00:00"/>
    <n v="431653"/>
    <n v="462"/>
    <n v="217986"/>
    <s v="Pending"/>
    <s v="Tina Adams"/>
    <s v="Female"/>
    <n v="58"/>
    <s v="South"/>
    <s v="Teacher"/>
    <n v="196422"/>
    <s v="Private"/>
    <d v="2021-12-15T00:00:00"/>
    <d v="2025-01-28T00:00:00"/>
    <s v="Jan"/>
    <s v="2025 Jan"/>
    <x v="2"/>
    <n v="6393"/>
    <x v="0"/>
    <x v="7"/>
    <d v="2025-09-23T00:00:00"/>
    <n v="4"/>
    <s v="Emerging"/>
    <s v=" Premium"/>
    <s v="Gen X"/>
    <x v="0"/>
  </r>
  <r>
    <s v="ACC00623"/>
    <s v="CUST0174"/>
    <x v="1"/>
    <d v="2019-08-21T00:00:00"/>
    <n v="203834"/>
    <n v="643"/>
    <n v="356224"/>
    <s v="Pending"/>
    <s v="Evan Holt"/>
    <s v="Female"/>
    <n v="33"/>
    <s v="West"/>
    <s v="Retired"/>
    <n v="120732"/>
    <s v="Corporate"/>
    <d v="2019-10-29T00:00:00"/>
    <d v="2023-12-29T00:00:00"/>
    <s v="Dec"/>
    <s v="2023 Dec"/>
    <x v="3"/>
    <n v="9666"/>
    <x v="0"/>
    <x v="5"/>
    <d v="2025-09-23T00:00:00"/>
    <n v="6"/>
    <s v="Established"/>
    <s v=" Premium"/>
    <s v="Millennials"/>
    <x v="0"/>
  </r>
  <r>
    <s v="ACC00623"/>
    <s v="CUST0174"/>
    <x v="1"/>
    <d v="2019-08-21T00:00:00"/>
    <n v="203834"/>
    <n v="643"/>
    <n v="356224"/>
    <s v="Pending"/>
    <s v="Evan Holt"/>
    <s v="Female"/>
    <n v="33"/>
    <s v="West"/>
    <s v="Retired"/>
    <n v="120732"/>
    <s v="Corporate"/>
    <d v="2019-10-29T00:00:00"/>
    <d v="2024-04-15T00:00:00"/>
    <s v="Apr"/>
    <s v="2024 Apr"/>
    <x v="1"/>
    <n v="8119"/>
    <x v="0"/>
    <x v="3"/>
    <d v="2025-09-23T00:00:00"/>
    <n v="6"/>
    <s v="Established"/>
    <s v=" Premium"/>
    <s v="Millennials"/>
    <x v="0"/>
  </r>
  <r>
    <s v="ACC00623"/>
    <s v="CUST0174"/>
    <x v="1"/>
    <d v="2019-08-21T00:00:00"/>
    <n v="203834"/>
    <n v="643"/>
    <n v="356224"/>
    <s v="Pending"/>
    <s v="Evan Holt"/>
    <s v="Female"/>
    <n v="33"/>
    <s v="West"/>
    <s v="Retired"/>
    <n v="120732"/>
    <s v="Corporate"/>
    <d v="2019-10-29T00:00:00"/>
    <d v="2023-11-25T00:00:00"/>
    <s v="Nov"/>
    <s v="2023 Nov"/>
    <x v="2"/>
    <n v="6386"/>
    <x v="2"/>
    <x v="7"/>
    <d v="2025-09-23T00:00:00"/>
    <n v="6"/>
    <s v="Established"/>
    <s v=" Premium"/>
    <s v="Millennials"/>
    <x v="0"/>
  </r>
  <r>
    <s v="ACC00072"/>
    <s v="CUST0245"/>
    <x v="0"/>
    <d v="2021-12-28T00:00:00"/>
    <n v="319764"/>
    <n v="408"/>
    <n v="0"/>
    <s v="Approved"/>
    <s v="Kenneth Garza"/>
    <s v="Male"/>
    <n v="56"/>
    <s v="South"/>
    <s v="Engineer"/>
    <n v="67837"/>
    <s v="Corporate"/>
    <d v="2018-10-22T00:00:00"/>
    <d v="2023-09-08T00:00:00"/>
    <s v="Sep"/>
    <s v="2023 Sep"/>
    <x v="1"/>
    <n v="388"/>
    <x v="2"/>
    <x v="1"/>
    <d v="2025-09-23T00:00:00"/>
    <n v="7"/>
    <s v="Established"/>
    <s v="High"/>
    <s v="Gen X"/>
    <x v="0"/>
  </r>
  <r>
    <s v="ACC00072"/>
    <s v="CUST0245"/>
    <x v="0"/>
    <d v="2021-12-28T00:00:00"/>
    <n v="319764"/>
    <n v="408"/>
    <n v="0"/>
    <s v="Approved"/>
    <s v="Kenneth Garza"/>
    <s v="Male"/>
    <n v="56"/>
    <s v="South"/>
    <s v="Engineer"/>
    <n v="67837"/>
    <s v="Corporate"/>
    <d v="2018-10-22T00:00:00"/>
    <d v="2023-09-23T00:00:00"/>
    <s v="Sep"/>
    <s v="2023 Sep"/>
    <x v="3"/>
    <n v="9599"/>
    <x v="1"/>
    <x v="9"/>
    <d v="2025-09-23T00:00:00"/>
    <n v="7"/>
    <s v="Established"/>
    <s v="High"/>
    <s v="Gen X"/>
    <x v="0"/>
  </r>
  <r>
    <s v="ACC00731"/>
    <s v="CUST0147"/>
    <x v="0"/>
    <d v="2017-11-28T00:00:00"/>
    <n v="352365"/>
    <n v="577"/>
    <n v="0"/>
    <s v="Pending"/>
    <s v="Christina Wood"/>
    <s v="Male"/>
    <n v="29"/>
    <s v="South"/>
    <s v="Doctor"/>
    <n v="193279"/>
    <s v="Private"/>
    <d v="2020-02-27T00:00:00"/>
    <d v="2024-04-16T00:00:00"/>
    <s v="Apr"/>
    <s v="2024 Apr"/>
    <x v="2"/>
    <n v="8908"/>
    <x v="0"/>
    <x v="4"/>
    <d v="2025-09-23T00:00:00"/>
    <n v="6"/>
    <s v="Established"/>
    <s v=" Premium"/>
    <s v="Millennials"/>
    <x v="0"/>
  </r>
  <r>
    <s v="ACC00731"/>
    <s v="CUST0147"/>
    <x v="0"/>
    <d v="2017-11-28T00:00:00"/>
    <n v="352365"/>
    <n v="577"/>
    <n v="0"/>
    <s v="Pending"/>
    <s v="Christina Wood"/>
    <s v="Male"/>
    <n v="29"/>
    <s v="South"/>
    <s v="Doctor"/>
    <n v="193279"/>
    <s v="Private"/>
    <d v="2020-02-27T00:00:00"/>
    <d v="2023-10-06T00:00:00"/>
    <s v="Oct"/>
    <s v="2023 Oct"/>
    <x v="0"/>
    <n v="2165"/>
    <x v="0"/>
    <x v="0"/>
    <d v="2025-09-23T00:00:00"/>
    <n v="6"/>
    <s v="Established"/>
    <s v=" Premium"/>
    <s v="Millennials"/>
    <x v="0"/>
  </r>
  <r>
    <s v="ACC00569"/>
    <s v="CUST0196"/>
    <x v="2"/>
    <d v="2017-12-04T00:00:00"/>
    <n v="30257"/>
    <n v="639"/>
    <n v="0"/>
    <s v="Default"/>
    <s v="Victoria Montoya"/>
    <s v="Female"/>
    <n v="50"/>
    <s v="East"/>
    <s v="Banker"/>
    <n v="43411"/>
    <s v="Corporate"/>
    <d v="2019-05-27T00:00:00"/>
    <d v="2025-07-12T00:00:00"/>
    <s v="Jul"/>
    <s v="2025 Jul"/>
    <x v="3"/>
    <n v="9827"/>
    <x v="2"/>
    <x v="1"/>
    <d v="2025-09-23T00:00:00"/>
    <n v="6"/>
    <s v="Established"/>
    <s v="Medium"/>
    <s v="Gen X"/>
    <x v="2"/>
  </r>
  <r>
    <s v="ACC00569"/>
    <s v="CUST0196"/>
    <x v="2"/>
    <d v="2017-12-04T00:00:00"/>
    <n v="30257"/>
    <n v="639"/>
    <n v="0"/>
    <s v="Default"/>
    <s v="Victoria Montoya"/>
    <s v="Female"/>
    <n v="50"/>
    <s v="East"/>
    <s v="Banker"/>
    <n v="43411"/>
    <s v="Corporate"/>
    <d v="2019-05-27T00:00:00"/>
    <d v="2024-10-22T00:00:00"/>
    <s v="Oct"/>
    <s v="2024 Oct"/>
    <x v="2"/>
    <n v="2634"/>
    <x v="0"/>
    <x v="6"/>
    <d v="2025-09-23T00:00:00"/>
    <n v="6"/>
    <s v="Established"/>
    <s v="Medium"/>
    <s v="Gen X"/>
    <x v="2"/>
  </r>
  <r>
    <s v="ACC00569"/>
    <s v="CUST0196"/>
    <x v="2"/>
    <d v="2017-12-04T00:00:00"/>
    <n v="30257"/>
    <n v="639"/>
    <n v="0"/>
    <s v="Default"/>
    <s v="Victoria Montoya"/>
    <s v="Female"/>
    <n v="50"/>
    <s v="East"/>
    <s v="Banker"/>
    <n v="43411"/>
    <s v="Corporate"/>
    <d v="2019-05-27T00:00:00"/>
    <d v="2025-08-19T00:00:00"/>
    <s v="Aug"/>
    <s v="2025 Aug"/>
    <x v="2"/>
    <n v="7094"/>
    <x v="0"/>
    <x v="7"/>
    <d v="2025-09-23T00:00:00"/>
    <n v="6"/>
    <s v="Established"/>
    <s v="Medium"/>
    <s v="Gen X"/>
    <x v="2"/>
  </r>
  <r>
    <s v="ACC00795"/>
    <s v="CUST0202"/>
    <x v="0"/>
    <d v="2016-05-06T00:00:00"/>
    <n v="130956"/>
    <n v="454"/>
    <n v="0"/>
    <s v="Pending"/>
    <s v="Jason Johnson"/>
    <s v="Female"/>
    <n v="30"/>
    <s v="South"/>
    <s v="Teacher"/>
    <n v="195485"/>
    <s v="Private"/>
    <d v="2019-03-13T00:00:00"/>
    <d v="2024-02-21T00:00:00"/>
    <s v="Feb"/>
    <s v="2024 Feb"/>
    <x v="1"/>
    <n v="6843"/>
    <x v="1"/>
    <x v="9"/>
    <d v="2025-09-23T00:00:00"/>
    <n v="7"/>
    <s v="Established"/>
    <s v=" Premium"/>
    <s v="Millennials"/>
    <x v="1"/>
  </r>
  <r>
    <s v="ACC00795"/>
    <s v="CUST0202"/>
    <x v="0"/>
    <d v="2016-05-06T00:00:00"/>
    <n v="130956"/>
    <n v="454"/>
    <n v="0"/>
    <s v="Pending"/>
    <s v="Jason Johnson"/>
    <s v="Female"/>
    <n v="30"/>
    <s v="South"/>
    <s v="Teacher"/>
    <n v="195485"/>
    <s v="Private"/>
    <d v="2019-03-13T00:00:00"/>
    <d v="2025-04-05T00:00:00"/>
    <s v="Apr"/>
    <s v="2025 Apr"/>
    <x v="1"/>
    <n v="7107"/>
    <x v="2"/>
    <x v="4"/>
    <d v="2025-09-23T00:00:00"/>
    <n v="7"/>
    <s v="Established"/>
    <s v=" Premium"/>
    <s v="Millennials"/>
    <x v="1"/>
  </r>
  <r>
    <s v="ACC00795"/>
    <s v="CUST0202"/>
    <x v="0"/>
    <d v="2016-05-06T00:00:00"/>
    <n v="130956"/>
    <n v="454"/>
    <n v="0"/>
    <s v="Pending"/>
    <s v="Jason Johnson"/>
    <s v="Female"/>
    <n v="30"/>
    <s v="South"/>
    <s v="Teacher"/>
    <n v="195485"/>
    <s v="Private"/>
    <d v="2019-03-13T00:00:00"/>
    <d v="2025-01-20T00:00:00"/>
    <s v="Jan"/>
    <s v="2025 Jan"/>
    <x v="3"/>
    <n v="9302"/>
    <x v="2"/>
    <x v="8"/>
    <d v="2025-09-23T00:00:00"/>
    <n v="7"/>
    <s v="Established"/>
    <s v=" Premium"/>
    <s v="Millennials"/>
    <x v="1"/>
  </r>
  <r>
    <s v="ACC00625"/>
    <s v="CUST0015"/>
    <x v="3"/>
    <d v="2024-10-05T00:00:00"/>
    <n v="377038"/>
    <n v="827"/>
    <n v="0"/>
    <s v="Approved"/>
    <s v="Ms. Renee Cardenas PhD"/>
    <s v="Female"/>
    <n v="67"/>
    <s v="East"/>
    <s v="Trader"/>
    <n v="180829"/>
    <s v="Corporate"/>
    <d v="2019-07-27T00:00:00"/>
    <d v="2024-12-29T00:00:00"/>
    <s v="Dec"/>
    <s v="2024 Dec"/>
    <x v="0"/>
    <n v="4762"/>
    <x v="1"/>
    <x v="9"/>
    <d v="2025-09-23T00:00:00"/>
    <n v="6"/>
    <s v="Established"/>
    <s v=" Premium"/>
    <s v="Baby Boomers"/>
    <x v="0"/>
  </r>
  <r>
    <s v="ACC00625"/>
    <s v="CUST0015"/>
    <x v="3"/>
    <d v="2024-10-05T00:00:00"/>
    <n v="377038"/>
    <n v="827"/>
    <n v="0"/>
    <s v="Approved"/>
    <s v="Ms. Renee Cardenas PhD"/>
    <s v="Female"/>
    <n v="67"/>
    <s v="East"/>
    <s v="Trader"/>
    <n v="180829"/>
    <s v="Corporate"/>
    <d v="2019-07-27T00:00:00"/>
    <d v="2024-09-04T00:00:00"/>
    <s v="Sep"/>
    <s v="2024 Sep"/>
    <x v="1"/>
    <n v="8032"/>
    <x v="0"/>
    <x v="4"/>
    <d v="2025-09-23T00:00:00"/>
    <n v="6"/>
    <s v="Established"/>
    <s v=" Premium"/>
    <s v="Baby Boomers"/>
    <x v="0"/>
  </r>
  <r>
    <s v="ACC00625"/>
    <s v="CUST0015"/>
    <x v="3"/>
    <d v="2024-10-05T00:00:00"/>
    <n v="377038"/>
    <n v="827"/>
    <n v="0"/>
    <s v="Approved"/>
    <s v="Ms. Renee Cardenas PhD"/>
    <s v="Female"/>
    <n v="67"/>
    <s v="East"/>
    <s v="Trader"/>
    <n v="180829"/>
    <s v="Corporate"/>
    <d v="2019-07-27T00:00:00"/>
    <d v="2025-07-30T00:00:00"/>
    <s v="Jul"/>
    <s v="2025 Jul"/>
    <x v="1"/>
    <n v="7727"/>
    <x v="0"/>
    <x v="5"/>
    <d v="2025-09-23T00:00:00"/>
    <n v="6"/>
    <s v="Established"/>
    <s v=" Premium"/>
    <s v="Baby Boomers"/>
    <x v="0"/>
  </r>
  <r>
    <s v="ACC00299"/>
    <s v="CUST0403"/>
    <x v="2"/>
    <d v="2019-09-23T00:00:00"/>
    <n v="467149"/>
    <n v="718"/>
    <n v="0"/>
    <s v="Pending"/>
    <s v="Amy Moreno"/>
    <s v="Male"/>
    <n v="33"/>
    <s v="North"/>
    <s v="Banker"/>
    <n v="104878"/>
    <s v="Retail"/>
    <d v="2019-02-27T00:00:00"/>
    <d v="2024-10-30T00:00:00"/>
    <s v="Oct"/>
    <s v="2024 Oct"/>
    <x v="3"/>
    <n v="7001"/>
    <x v="1"/>
    <x v="0"/>
    <d v="2025-09-23T00:00:00"/>
    <n v="7"/>
    <s v="Established"/>
    <s v=" Premium"/>
    <s v="Millennials"/>
    <x v="0"/>
  </r>
  <r>
    <s v="ACC00299"/>
    <s v="CUST0403"/>
    <x v="2"/>
    <d v="2019-09-23T00:00:00"/>
    <n v="467149"/>
    <n v="718"/>
    <n v="0"/>
    <s v="Pending"/>
    <s v="Amy Moreno"/>
    <s v="Male"/>
    <n v="33"/>
    <s v="North"/>
    <s v="Banker"/>
    <n v="104878"/>
    <s v="Retail"/>
    <d v="2019-02-27T00:00:00"/>
    <d v="2024-06-15T00:00:00"/>
    <s v="Jun"/>
    <s v="2024 Jun"/>
    <x v="1"/>
    <n v="5163"/>
    <x v="2"/>
    <x v="3"/>
    <d v="2025-09-23T00:00:00"/>
    <n v="7"/>
    <s v="Established"/>
    <s v=" Premium"/>
    <s v="Millennials"/>
    <x v="0"/>
  </r>
  <r>
    <s v="ACC00074"/>
    <s v="CUST0426"/>
    <x v="0"/>
    <d v="2024-04-24T00:00:00"/>
    <n v="126270"/>
    <n v="627"/>
    <n v="394187"/>
    <s v="Pending"/>
    <s v="Michele Wood"/>
    <s v="Male"/>
    <n v="58"/>
    <s v="East"/>
    <s v="Retired"/>
    <n v="81272"/>
    <s v="Retail"/>
    <d v="2017-01-12T00:00:00"/>
    <d v="2024-06-06T00:00:00"/>
    <s v="Jun"/>
    <s v="2024 Jun"/>
    <x v="0"/>
    <n v="2281"/>
    <x v="2"/>
    <x v="6"/>
    <d v="2025-09-23T00:00:00"/>
    <n v="9"/>
    <s v="Loyal"/>
    <s v="High"/>
    <s v="Gen X"/>
    <x v="1"/>
  </r>
  <r>
    <s v="ACC00074"/>
    <s v="CUST0426"/>
    <x v="0"/>
    <d v="2024-04-24T00:00:00"/>
    <n v="126270"/>
    <n v="627"/>
    <n v="394187"/>
    <s v="Pending"/>
    <s v="Michele Wood"/>
    <s v="Male"/>
    <n v="58"/>
    <s v="East"/>
    <s v="Retired"/>
    <n v="81272"/>
    <s v="Retail"/>
    <d v="2017-01-12T00:00:00"/>
    <d v="2025-08-16T00:00:00"/>
    <s v="Aug"/>
    <s v="2025 Aug"/>
    <x v="0"/>
    <n v="6969"/>
    <x v="2"/>
    <x v="5"/>
    <d v="2025-09-23T00:00:00"/>
    <n v="9"/>
    <s v="Loyal"/>
    <s v="High"/>
    <s v="Gen X"/>
    <x v="1"/>
  </r>
  <r>
    <s v="ACC00074"/>
    <s v="CUST0426"/>
    <x v="0"/>
    <d v="2024-04-24T00:00:00"/>
    <n v="126270"/>
    <n v="627"/>
    <n v="394187"/>
    <s v="Pending"/>
    <s v="Michele Wood"/>
    <s v="Male"/>
    <n v="58"/>
    <s v="East"/>
    <s v="Retired"/>
    <n v="81272"/>
    <s v="Retail"/>
    <d v="2017-01-12T00:00:00"/>
    <d v="2024-02-13T00:00:00"/>
    <s v="Feb"/>
    <s v="2024 Feb"/>
    <x v="2"/>
    <n v="9960"/>
    <x v="2"/>
    <x v="4"/>
    <d v="2025-09-23T00:00:00"/>
    <n v="9"/>
    <s v="Loyal"/>
    <s v="High"/>
    <s v="Gen X"/>
    <x v="1"/>
  </r>
  <r>
    <s v="ACC00583"/>
    <s v="CUST0016"/>
    <x v="0"/>
    <d v="2022-03-30T00:00:00"/>
    <n v="19610"/>
    <n v="395"/>
    <n v="0"/>
    <s v="Rejected"/>
    <s v="Ashlee Baird"/>
    <s v="Male"/>
    <n v="49"/>
    <s v="South"/>
    <s v="Banker"/>
    <n v="54636"/>
    <s v="Retail"/>
    <d v="2019-06-27T00:00:00"/>
    <d v="2024-01-06T00:00:00"/>
    <s v="Jan"/>
    <s v="2024 Jan"/>
    <x v="0"/>
    <n v="3795"/>
    <x v="1"/>
    <x v="4"/>
    <d v="2025-09-23T00:00:00"/>
    <n v="6"/>
    <s v="Established"/>
    <s v="Medium"/>
    <s v="Gen X"/>
    <x v="2"/>
  </r>
  <r>
    <s v="ACC00168"/>
    <s v="CUST0426"/>
    <x v="2"/>
    <d v="2022-01-04T00:00:00"/>
    <n v="54935"/>
    <n v="791"/>
    <n v="0"/>
    <s v="Default"/>
    <s v="Michele Wood"/>
    <s v="Male"/>
    <n v="58"/>
    <s v="East"/>
    <s v="Retired"/>
    <n v="81272"/>
    <s v="Retail"/>
    <d v="2017-01-12T00:00:00"/>
    <d v="2025-06-22T00:00:00"/>
    <s v="Jun"/>
    <s v="2025 Jun"/>
    <x v="2"/>
    <n v="5587"/>
    <x v="0"/>
    <x v="7"/>
    <d v="2025-09-23T00:00:00"/>
    <n v="9"/>
    <s v="Loyal"/>
    <s v="High"/>
    <s v="Gen X"/>
    <x v="1"/>
  </r>
  <r>
    <s v="ACC00083"/>
    <s v="CUST0468"/>
    <x v="1"/>
    <d v="2018-02-16T00:00:00"/>
    <n v="441732"/>
    <n v="301"/>
    <n v="231905"/>
    <s v="Approved"/>
    <s v="Matthew Kane"/>
    <s v="Male"/>
    <n v="39"/>
    <s v="West"/>
    <s v="Doctor"/>
    <n v="178492"/>
    <s v="Retail"/>
    <d v="2024-01-28T00:00:00"/>
    <d v="2025-07-07T00:00:00"/>
    <s v="Jul"/>
    <s v="2025 Jul"/>
    <x v="1"/>
    <n v="9547"/>
    <x v="3"/>
    <x v="4"/>
    <d v="2025-09-23T00:00:00"/>
    <n v="2"/>
    <s v="New"/>
    <s v=" Premium"/>
    <s v="Millennials"/>
    <x v="0"/>
  </r>
  <r>
    <s v="ACC00083"/>
    <s v="CUST0468"/>
    <x v="1"/>
    <d v="2018-02-16T00:00:00"/>
    <n v="441732"/>
    <n v="301"/>
    <n v="231905"/>
    <s v="Approved"/>
    <s v="Matthew Kane"/>
    <s v="Male"/>
    <n v="39"/>
    <s v="West"/>
    <s v="Doctor"/>
    <n v="178492"/>
    <s v="Retail"/>
    <d v="2024-01-28T00:00:00"/>
    <d v="2023-09-08T00:00:00"/>
    <s v="Sep"/>
    <s v="2023 Sep"/>
    <x v="0"/>
    <n v="4751"/>
    <x v="1"/>
    <x v="5"/>
    <d v="2025-09-23T00:00:00"/>
    <n v="2"/>
    <s v="New"/>
    <s v=" Premium"/>
    <s v="Millennials"/>
    <x v="0"/>
  </r>
  <r>
    <s v="ACC00086"/>
    <s v="CUST0074"/>
    <x v="0"/>
    <d v="2021-09-05T00:00:00"/>
    <n v="235497"/>
    <n v="312"/>
    <n v="0"/>
    <s v="Default"/>
    <s v="Christopher Chapman"/>
    <s v="Female"/>
    <n v="50"/>
    <s v="West"/>
    <s v="Doctor"/>
    <n v="53742"/>
    <s v="Corporate"/>
    <d v="2025-01-20T00:00:00"/>
    <d v="2024-03-20T00:00:00"/>
    <s v="Mar"/>
    <s v="2024 Mar"/>
    <x v="3"/>
    <n v="2177"/>
    <x v="2"/>
    <x v="7"/>
    <d v="2025-09-23T00:00:00"/>
    <n v="1"/>
    <s v="New"/>
    <s v="Medium"/>
    <s v="Gen X"/>
    <x v="0"/>
  </r>
  <r>
    <s v="ACC00349"/>
    <s v="CUST0454"/>
    <x v="1"/>
    <d v="2021-08-25T00:00:00"/>
    <n v="434219"/>
    <n v="723"/>
    <n v="0"/>
    <s v="Pending"/>
    <s v="Ashley Young"/>
    <s v="Female"/>
    <n v="22"/>
    <s v="South"/>
    <s v="Trader"/>
    <n v="112324"/>
    <s v="Retail"/>
    <d v="2017-12-05T00:00:00"/>
    <d v="2025-03-11T00:00:00"/>
    <s v="Mar"/>
    <s v="2025 Mar"/>
    <x v="3"/>
    <n v="8556"/>
    <x v="0"/>
    <x v="4"/>
    <d v="2025-09-23T00:00:00"/>
    <n v="8"/>
    <s v="Established"/>
    <s v=" Premium"/>
    <s v="Gen Z"/>
    <x v="0"/>
  </r>
  <r>
    <s v="ACC00349"/>
    <s v="CUST0454"/>
    <x v="1"/>
    <d v="2021-08-25T00:00:00"/>
    <n v="434219"/>
    <n v="723"/>
    <n v="0"/>
    <s v="Pending"/>
    <s v="Ashley Young"/>
    <s v="Female"/>
    <n v="22"/>
    <s v="South"/>
    <s v="Trader"/>
    <n v="112324"/>
    <s v="Retail"/>
    <d v="2017-12-05T00:00:00"/>
    <d v="2025-01-03T00:00:00"/>
    <s v="Jan"/>
    <s v="2025 Jan"/>
    <x v="0"/>
    <n v="7664"/>
    <x v="1"/>
    <x v="1"/>
    <d v="2025-09-23T00:00:00"/>
    <n v="8"/>
    <s v="Established"/>
    <s v=" Premium"/>
    <s v="Gen Z"/>
    <x v="0"/>
  </r>
  <r>
    <s v="ACC00357"/>
    <s v="CUST0302"/>
    <x v="0"/>
    <d v="2023-01-02T00:00:00"/>
    <n v="34693"/>
    <n v="700"/>
    <n v="0"/>
    <s v="Default"/>
    <s v="Austin James"/>
    <s v="Male"/>
    <n v="22"/>
    <s v="South"/>
    <s v="Engineer"/>
    <n v="95897"/>
    <s v="Retail"/>
    <d v="2021-10-04T00:00:00"/>
    <d v="2025-01-07T00:00:00"/>
    <s v="Jan"/>
    <s v="2025 Jan"/>
    <x v="0"/>
    <n v="1206"/>
    <x v="1"/>
    <x v="3"/>
    <d v="2025-09-23T00:00:00"/>
    <n v="4"/>
    <s v="Emerging"/>
    <s v="High"/>
    <s v="Gen Z"/>
    <x v="2"/>
  </r>
  <r>
    <s v="ACC00480"/>
    <s v="CUST0302"/>
    <x v="0"/>
    <d v="2022-12-25T00:00:00"/>
    <n v="382865"/>
    <n v="599"/>
    <n v="362521"/>
    <s v="Pending"/>
    <s v="Austin James"/>
    <s v="Male"/>
    <n v="22"/>
    <s v="South"/>
    <s v="Engineer"/>
    <n v="95897"/>
    <s v="Retail"/>
    <d v="2021-10-04T00:00:00"/>
    <d v="2025-07-16T00:00:00"/>
    <s v="Jul"/>
    <s v="2025 Jul"/>
    <x v="2"/>
    <n v="6649"/>
    <x v="1"/>
    <x v="5"/>
    <d v="2025-09-23T00:00:00"/>
    <n v="4"/>
    <s v="Emerging"/>
    <s v="High"/>
    <s v="Gen Z"/>
    <x v="0"/>
  </r>
  <r>
    <s v="ACC00483"/>
    <s v="CUST0484"/>
    <x v="0"/>
    <d v="2025-05-30T00:00:00"/>
    <n v="461130"/>
    <n v="789"/>
    <n v="0"/>
    <s v="Pending"/>
    <s v="John Madden"/>
    <s v="Female"/>
    <n v="48"/>
    <s v="West"/>
    <s v="Student"/>
    <n v="109393"/>
    <s v="Retail"/>
    <d v="2023-06-10T00:00:00"/>
    <d v="2025-01-27T00:00:00"/>
    <s v="Jan"/>
    <s v="2025 Jan"/>
    <x v="0"/>
    <n v="992"/>
    <x v="0"/>
    <x v="4"/>
    <d v="2025-09-23T00:00:00"/>
    <n v="2"/>
    <s v="New"/>
    <s v=" Premium"/>
    <s v="Gen X"/>
    <x v="0"/>
  </r>
  <r>
    <s v="ACC00483"/>
    <s v="CUST0484"/>
    <x v="0"/>
    <d v="2025-05-30T00:00:00"/>
    <n v="461130"/>
    <n v="789"/>
    <n v="0"/>
    <s v="Pending"/>
    <s v="John Madden"/>
    <s v="Female"/>
    <n v="48"/>
    <s v="West"/>
    <s v="Student"/>
    <n v="109393"/>
    <s v="Retail"/>
    <d v="2023-06-10T00:00:00"/>
    <d v="2024-06-29T00:00:00"/>
    <s v="Jun"/>
    <s v="2024 Jun"/>
    <x v="0"/>
    <n v="8042"/>
    <x v="3"/>
    <x v="0"/>
    <d v="2025-09-23T00:00:00"/>
    <n v="2"/>
    <s v="New"/>
    <s v=" Premium"/>
    <s v="Gen X"/>
    <x v="0"/>
  </r>
  <r>
    <s v="ACC00111"/>
    <s v="CUST0084"/>
    <x v="2"/>
    <d v="2022-03-19T00:00:00"/>
    <n v="278466"/>
    <n v="489"/>
    <n v="0"/>
    <s v="Pending"/>
    <s v="Carlos Watson"/>
    <s v="Female"/>
    <n v="49"/>
    <s v="South"/>
    <s v="Banker"/>
    <n v="154092"/>
    <s v="Private"/>
    <d v="2021-04-02T00:00:00"/>
    <d v="2024-08-30T00:00:00"/>
    <s v="Aug"/>
    <s v="2024 Aug"/>
    <x v="3"/>
    <n v="1355"/>
    <x v="2"/>
    <x v="0"/>
    <d v="2025-09-23T00:00:00"/>
    <n v="4"/>
    <s v="Emerging"/>
    <s v=" Premium"/>
    <s v="Gen X"/>
    <x v="0"/>
  </r>
  <r>
    <s v="ACC00111"/>
    <s v="CUST0084"/>
    <x v="2"/>
    <d v="2022-03-19T00:00:00"/>
    <n v="278466"/>
    <n v="489"/>
    <n v="0"/>
    <s v="Pending"/>
    <s v="Carlos Watson"/>
    <s v="Female"/>
    <n v="49"/>
    <s v="South"/>
    <s v="Banker"/>
    <n v="154092"/>
    <s v="Private"/>
    <d v="2021-04-02T00:00:00"/>
    <d v="2025-03-10T00:00:00"/>
    <s v="Mar"/>
    <s v="2025 Mar"/>
    <x v="2"/>
    <n v="6551"/>
    <x v="1"/>
    <x v="4"/>
    <d v="2025-09-23T00:00:00"/>
    <n v="4"/>
    <s v="Emerging"/>
    <s v=" Premium"/>
    <s v="Gen X"/>
    <x v="0"/>
  </r>
  <r>
    <s v="ACC00266"/>
    <s v="CUST0079"/>
    <x v="3"/>
    <d v="2021-05-06T00:00:00"/>
    <n v="174514"/>
    <n v="795"/>
    <n v="0"/>
    <s v="Pending"/>
    <s v="Richard Bennett"/>
    <s v="Male"/>
    <n v="22"/>
    <s v="North"/>
    <s v="Student"/>
    <n v="132217"/>
    <s v="Corporate"/>
    <d v="2022-01-04T00:00:00"/>
    <d v="2025-07-04T00:00:00"/>
    <s v="Jul"/>
    <s v="2025 Jul"/>
    <x v="1"/>
    <n v="2088"/>
    <x v="0"/>
    <x v="6"/>
    <d v="2025-09-23T00:00:00"/>
    <n v="4"/>
    <s v="Emerging"/>
    <s v=" Premium"/>
    <s v="Gen Z"/>
    <x v="1"/>
  </r>
  <r>
    <s v="ACC00080"/>
    <s v="CUST0349"/>
    <x v="1"/>
    <d v="2015-12-27T00:00:00"/>
    <n v="242998"/>
    <n v="455"/>
    <n v="0"/>
    <s v="Rejected"/>
    <s v="Christopher Spencer"/>
    <s v="Female"/>
    <n v="27"/>
    <s v="East"/>
    <s v="Doctor"/>
    <n v="143629"/>
    <s v="Corporate"/>
    <d v="2025-08-19T00:00:00"/>
    <d v="2024-08-31T00:00:00"/>
    <s v="Aug"/>
    <s v="2024 Aug"/>
    <x v="2"/>
    <n v="7280"/>
    <x v="2"/>
    <x v="5"/>
    <d v="2025-09-23T00:00:00"/>
    <n v="0"/>
    <s v="New"/>
    <s v=" Premium"/>
    <s v="Gen Z"/>
    <x v="0"/>
  </r>
  <r>
    <s v="ACC00080"/>
    <s v="CUST0349"/>
    <x v="1"/>
    <d v="2015-12-27T00:00:00"/>
    <n v="242998"/>
    <n v="455"/>
    <n v="0"/>
    <s v="Rejected"/>
    <s v="Christopher Spencer"/>
    <s v="Female"/>
    <n v="27"/>
    <s v="East"/>
    <s v="Doctor"/>
    <n v="143629"/>
    <s v="Corporate"/>
    <d v="2025-08-19T00:00:00"/>
    <d v="2025-08-16T00:00:00"/>
    <s v="Aug"/>
    <s v="2025 Aug"/>
    <x v="0"/>
    <n v="835"/>
    <x v="2"/>
    <x v="1"/>
    <d v="2025-09-23T00:00:00"/>
    <n v="0"/>
    <s v="New"/>
    <s v=" Premium"/>
    <s v="Gen Z"/>
    <x v="0"/>
  </r>
  <r>
    <s v="ACC00532"/>
    <s v="CUST0468"/>
    <x v="1"/>
    <d v="2019-08-21T00:00:00"/>
    <n v="83178"/>
    <n v="680"/>
    <n v="0"/>
    <s v="Pending"/>
    <s v="Matthew Kane"/>
    <s v="Male"/>
    <n v="39"/>
    <s v="West"/>
    <s v="Doctor"/>
    <n v="178492"/>
    <s v="Retail"/>
    <d v="2024-01-28T00:00:00"/>
    <d v="2023-12-26T00:00:00"/>
    <s v="Dec"/>
    <s v="2023 Dec"/>
    <x v="0"/>
    <n v="536"/>
    <x v="1"/>
    <x v="2"/>
    <d v="2025-09-23T00:00:00"/>
    <n v="2"/>
    <s v="New"/>
    <s v=" Premium"/>
    <s v="Millennials"/>
    <x v="1"/>
  </r>
  <r>
    <s v="ACC00081"/>
    <s v="CUST0320"/>
    <x v="1"/>
    <d v="2020-01-04T00:00:00"/>
    <n v="395807"/>
    <n v="772"/>
    <n v="0"/>
    <s v="Approved"/>
    <s v="Erica Collins"/>
    <s v="Female"/>
    <n v="59"/>
    <s v="West"/>
    <s v="Retired"/>
    <n v="177361"/>
    <s v="Retail"/>
    <d v="2023-09-16T00:00:00"/>
    <d v="2024-12-03T00:00:00"/>
    <s v="Dec"/>
    <s v="2024 Dec"/>
    <x v="2"/>
    <n v="1343"/>
    <x v="1"/>
    <x v="6"/>
    <d v="2025-09-23T00:00:00"/>
    <n v="2"/>
    <s v="New"/>
    <s v=" Premium"/>
    <s v="Gen X"/>
    <x v="0"/>
  </r>
  <r>
    <s v="ACC00643"/>
    <s v="CUST0028"/>
    <x v="2"/>
    <d v="2025-03-15T00:00:00"/>
    <n v="184099"/>
    <n v="372"/>
    <n v="0"/>
    <s v="Default"/>
    <s v="Edward Haynes"/>
    <s v="Female"/>
    <n v="26"/>
    <s v="North"/>
    <s v="Student"/>
    <n v="136953"/>
    <s v="Retail"/>
    <d v="2019-08-21T00:00:00"/>
    <d v="2024-04-06T00:00:00"/>
    <s v="Apr"/>
    <s v="2024 Apr"/>
    <x v="0"/>
    <n v="6657"/>
    <x v="2"/>
    <x v="9"/>
    <d v="2025-09-23T00:00:00"/>
    <n v="6"/>
    <s v="Established"/>
    <s v=" Premium"/>
    <s v="Gen Z"/>
    <x v="1"/>
  </r>
  <r>
    <s v="ACC00643"/>
    <s v="CUST0028"/>
    <x v="2"/>
    <d v="2025-03-15T00:00:00"/>
    <n v="184099"/>
    <n v="372"/>
    <n v="0"/>
    <s v="Default"/>
    <s v="Edward Haynes"/>
    <s v="Female"/>
    <n v="26"/>
    <s v="North"/>
    <s v="Student"/>
    <n v="136953"/>
    <s v="Retail"/>
    <d v="2019-08-21T00:00:00"/>
    <d v="2024-10-30T00:00:00"/>
    <s v="Oct"/>
    <s v="2024 Oct"/>
    <x v="0"/>
    <n v="5706"/>
    <x v="2"/>
    <x v="2"/>
    <d v="2025-09-23T00:00:00"/>
    <n v="6"/>
    <s v="Established"/>
    <s v=" Premium"/>
    <s v="Gen Z"/>
    <x v="1"/>
  </r>
  <r>
    <s v="ACC00643"/>
    <s v="CUST0028"/>
    <x v="2"/>
    <d v="2025-03-15T00:00:00"/>
    <n v="184099"/>
    <n v="372"/>
    <n v="0"/>
    <s v="Default"/>
    <s v="Edward Haynes"/>
    <s v="Female"/>
    <n v="26"/>
    <s v="North"/>
    <s v="Student"/>
    <n v="136953"/>
    <s v="Retail"/>
    <d v="2019-08-21T00:00:00"/>
    <d v="2024-09-30T00:00:00"/>
    <s v="Sep"/>
    <s v="2024 Sep"/>
    <x v="0"/>
    <n v="1264"/>
    <x v="1"/>
    <x v="5"/>
    <d v="2025-09-23T00:00:00"/>
    <n v="6"/>
    <s v="Established"/>
    <s v=" Premium"/>
    <s v="Gen Z"/>
    <x v="1"/>
  </r>
  <r>
    <s v="ACC00203"/>
    <s v="CUST0081"/>
    <x v="1"/>
    <d v="2017-04-16T00:00:00"/>
    <n v="245017"/>
    <n v="667"/>
    <n v="0"/>
    <s v="Pending"/>
    <s v="Taylor Perkins"/>
    <s v="Male"/>
    <n v="21"/>
    <s v="West"/>
    <s v="Retired"/>
    <n v="126532"/>
    <s v="Retail"/>
    <d v="2023-03-26T00:00:00"/>
    <d v="2023-10-31T00:00:00"/>
    <s v="Oct"/>
    <s v="2023 Oct"/>
    <x v="1"/>
    <n v="8479"/>
    <x v="1"/>
    <x v="7"/>
    <d v="2025-09-23T00:00:00"/>
    <n v="2"/>
    <s v="New"/>
    <s v=" Premium"/>
    <s v="Gen Z"/>
    <x v="0"/>
  </r>
  <r>
    <s v="ACC00329"/>
    <s v="CUST0387"/>
    <x v="2"/>
    <d v="2017-10-18T00:00:00"/>
    <n v="316463"/>
    <n v="803"/>
    <n v="0"/>
    <s v="Pending"/>
    <s v="Robert Barnes"/>
    <s v="Male"/>
    <n v="52"/>
    <s v="South"/>
    <s v="Engineer"/>
    <n v="51585"/>
    <s v="Corporate"/>
    <d v="2019-04-22T00:00:00"/>
    <d v="2024-06-17T00:00:00"/>
    <s v="Jun"/>
    <s v="2024 Jun"/>
    <x v="1"/>
    <n v="7262"/>
    <x v="2"/>
    <x v="5"/>
    <d v="2025-09-23T00:00:00"/>
    <n v="6"/>
    <s v="Established"/>
    <s v="Medium"/>
    <s v="Gen X"/>
    <x v="0"/>
  </r>
  <r>
    <s v="ACC00329"/>
    <s v="CUST0387"/>
    <x v="2"/>
    <d v="2017-10-18T00:00:00"/>
    <n v="316463"/>
    <n v="803"/>
    <n v="0"/>
    <s v="Pending"/>
    <s v="Robert Barnes"/>
    <s v="Male"/>
    <n v="52"/>
    <s v="South"/>
    <s v="Engineer"/>
    <n v="51585"/>
    <s v="Corporate"/>
    <d v="2019-04-22T00:00:00"/>
    <d v="2023-10-01T00:00:00"/>
    <s v="Oct"/>
    <s v="2023 Oct"/>
    <x v="3"/>
    <n v="1657"/>
    <x v="2"/>
    <x v="2"/>
    <d v="2025-09-23T00:00:00"/>
    <n v="6"/>
    <s v="Established"/>
    <s v="Medium"/>
    <s v="Gen X"/>
    <x v="0"/>
  </r>
  <r>
    <s v="ACC00082"/>
    <s v="CUST0421"/>
    <x v="3"/>
    <d v="2016-09-13T00:00:00"/>
    <n v="241503"/>
    <n v="571"/>
    <n v="111379"/>
    <s v="Approved"/>
    <s v="Jon Russell"/>
    <s v="Female"/>
    <n v="25"/>
    <s v="East"/>
    <s v="Retired"/>
    <n v="198136"/>
    <s v="Corporate"/>
    <d v="2016-07-14T00:00:00"/>
    <d v="2024-03-26T00:00:00"/>
    <s v="Mar"/>
    <s v="2024 Mar"/>
    <x v="2"/>
    <n v="5422"/>
    <x v="0"/>
    <x v="2"/>
    <d v="2025-09-23T00:00:00"/>
    <n v="9"/>
    <s v="Loyal"/>
    <s v=" Premium"/>
    <s v="Gen Z"/>
    <x v="0"/>
  </r>
  <r>
    <s v="ACC00122"/>
    <s v="CUST0220"/>
    <x v="0"/>
    <d v="2019-02-19T00:00:00"/>
    <n v="23199"/>
    <n v="723"/>
    <n v="0"/>
    <s v="Pending"/>
    <s v="Maria Herman"/>
    <s v="Male"/>
    <n v="58"/>
    <s v="North"/>
    <s v="Engineer"/>
    <n v="102711"/>
    <s v="Retail"/>
    <d v="2024-05-15T00:00:00"/>
    <d v="2024-12-14T00:00:00"/>
    <s v="Dec"/>
    <s v="2024 Dec"/>
    <x v="2"/>
    <n v="940"/>
    <x v="2"/>
    <x v="3"/>
    <d v="2025-09-23T00:00:00"/>
    <n v="1"/>
    <s v="New"/>
    <s v=" Premium"/>
    <s v="Gen X"/>
    <x v="2"/>
  </r>
  <r>
    <s v="ACC00122"/>
    <s v="CUST0220"/>
    <x v="0"/>
    <d v="2019-02-19T00:00:00"/>
    <n v="23199"/>
    <n v="723"/>
    <n v="0"/>
    <s v="Pending"/>
    <s v="Maria Herman"/>
    <s v="Male"/>
    <n v="58"/>
    <s v="North"/>
    <s v="Engineer"/>
    <n v="102711"/>
    <s v="Retail"/>
    <d v="2024-05-15T00:00:00"/>
    <d v="2025-04-28T00:00:00"/>
    <s v="Apr"/>
    <s v="2025 Apr"/>
    <x v="3"/>
    <n v="7029"/>
    <x v="3"/>
    <x v="2"/>
    <d v="2025-09-23T00:00:00"/>
    <n v="1"/>
    <s v="New"/>
    <s v=" Premium"/>
    <s v="Gen X"/>
    <x v="2"/>
  </r>
  <r>
    <s v="ACC00122"/>
    <s v="CUST0220"/>
    <x v="0"/>
    <d v="2019-02-19T00:00:00"/>
    <n v="23199"/>
    <n v="723"/>
    <n v="0"/>
    <s v="Pending"/>
    <s v="Maria Herman"/>
    <s v="Male"/>
    <n v="58"/>
    <s v="North"/>
    <s v="Engineer"/>
    <n v="102711"/>
    <s v="Retail"/>
    <d v="2024-05-15T00:00:00"/>
    <d v="2024-03-21T00:00:00"/>
    <s v="Mar"/>
    <s v="2024 Mar"/>
    <x v="3"/>
    <n v="1254"/>
    <x v="3"/>
    <x v="9"/>
    <d v="2025-09-23T00:00:00"/>
    <n v="1"/>
    <s v="New"/>
    <s v=" Premium"/>
    <s v="Gen X"/>
    <x v="2"/>
  </r>
  <r>
    <s v="ACC00183"/>
    <s v="CUST0421"/>
    <x v="0"/>
    <d v="2019-05-12T00:00:00"/>
    <n v="484273"/>
    <n v="510"/>
    <n v="45870"/>
    <s v="Pending"/>
    <s v="Jon Russell"/>
    <s v="Female"/>
    <n v="25"/>
    <s v="East"/>
    <s v="Retired"/>
    <n v="198136"/>
    <s v="Corporate"/>
    <d v="2016-07-14T00:00:00"/>
    <d v="2025-04-08T00:00:00"/>
    <s v="Apr"/>
    <s v="2025 Apr"/>
    <x v="3"/>
    <n v="7384"/>
    <x v="1"/>
    <x v="1"/>
    <d v="2025-09-23T00:00:00"/>
    <n v="9"/>
    <s v="Loyal"/>
    <s v=" Premium"/>
    <s v="Gen Z"/>
    <x v="0"/>
  </r>
  <r>
    <s v="ACC00178"/>
    <s v="CUST0082"/>
    <x v="1"/>
    <d v="2020-06-10T00:00:00"/>
    <n v="100546"/>
    <n v="809"/>
    <n v="0"/>
    <s v="Pending"/>
    <s v="Marcus Miller"/>
    <s v="Female"/>
    <n v="23"/>
    <s v="West"/>
    <s v="Trader"/>
    <n v="146267"/>
    <s v="Private"/>
    <d v="2025-05-14T00:00:00"/>
    <d v="2024-01-30T00:00:00"/>
    <s v="Jan"/>
    <s v="2024 Jan"/>
    <x v="0"/>
    <n v="8864"/>
    <x v="3"/>
    <x v="5"/>
    <d v="2025-09-23T00:00:00"/>
    <n v="0"/>
    <s v="New"/>
    <s v=" Premium"/>
    <s v="Gen Z"/>
    <x v="1"/>
  </r>
  <r>
    <s v="ACC00167"/>
    <s v="CUST0405"/>
    <x v="2"/>
    <d v="2024-10-07T00:00:00"/>
    <n v="102811"/>
    <n v="669"/>
    <n v="0"/>
    <s v="Rejected"/>
    <s v="Morgan Douglas"/>
    <s v="Female"/>
    <n v="74"/>
    <s v="North"/>
    <s v="Teacher"/>
    <n v="178562"/>
    <s v="Retail"/>
    <d v="2023-11-16T00:00:00"/>
    <d v="2025-06-23T00:00:00"/>
    <s v="Jun"/>
    <s v="2025 Jun"/>
    <x v="0"/>
    <n v="1956"/>
    <x v="3"/>
    <x v="0"/>
    <d v="2025-09-23T00:00:00"/>
    <n v="2"/>
    <s v="New"/>
    <s v=" Premium"/>
    <s v="Baby Boomers"/>
    <x v="1"/>
  </r>
  <r>
    <s v="ACC00167"/>
    <s v="CUST0405"/>
    <x v="2"/>
    <d v="2024-10-07T00:00:00"/>
    <n v="102811"/>
    <n v="669"/>
    <n v="0"/>
    <s v="Rejected"/>
    <s v="Morgan Douglas"/>
    <s v="Female"/>
    <n v="74"/>
    <s v="North"/>
    <s v="Teacher"/>
    <n v="178562"/>
    <s v="Retail"/>
    <d v="2023-11-16T00:00:00"/>
    <d v="2024-12-21T00:00:00"/>
    <s v="Dec"/>
    <s v="2024 Dec"/>
    <x v="0"/>
    <n v="8689"/>
    <x v="0"/>
    <x v="6"/>
    <d v="2025-09-23T00:00:00"/>
    <n v="2"/>
    <s v="New"/>
    <s v=" Premium"/>
    <s v="Baby Boomers"/>
    <x v="1"/>
  </r>
  <r>
    <s v="ACC00642"/>
    <s v="CUST0348"/>
    <x v="3"/>
    <d v="2025-04-19T00:00:00"/>
    <n v="150245"/>
    <n v="575"/>
    <n v="0"/>
    <s v="Pending"/>
    <s v="Jenna Cochran"/>
    <s v="Female"/>
    <n v="44"/>
    <s v="East"/>
    <s v="Banker"/>
    <n v="171094"/>
    <s v="Corporate"/>
    <d v="2019-01-20T00:00:00"/>
    <d v="2024-03-28T00:00:00"/>
    <s v="Mar"/>
    <s v="2024 Mar"/>
    <x v="3"/>
    <n v="3370"/>
    <x v="3"/>
    <x v="6"/>
    <d v="2025-09-23T00:00:00"/>
    <n v="7"/>
    <s v="Established"/>
    <s v=" Premium"/>
    <s v="Millennials"/>
    <x v="1"/>
  </r>
  <r>
    <s v="ACC00323"/>
    <s v="CUST0468"/>
    <x v="1"/>
    <d v="2025-05-09T00:00:00"/>
    <n v="131742"/>
    <n v="586"/>
    <n v="0"/>
    <s v="Pending"/>
    <s v="Matthew Kane"/>
    <s v="Male"/>
    <n v="39"/>
    <s v="West"/>
    <s v="Doctor"/>
    <n v="178492"/>
    <s v="Retail"/>
    <d v="2024-01-28T00:00:00"/>
    <d v="2024-08-17T00:00:00"/>
    <s v="Aug"/>
    <s v="2024 Aug"/>
    <x v="2"/>
    <n v="7711"/>
    <x v="0"/>
    <x v="4"/>
    <d v="2025-09-23T00:00:00"/>
    <n v="2"/>
    <s v="New"/>
    <s v=" Premium"/>
    <s v="Millennials"/>
    <x v="1"/>
  </r>
  <r>
    <s v="ACC00279"/>
    <s v="CUST0447"/>
    <x v="0"/>
    <d v="2020-06-04T00:00:00"/>
    <n v="156379"/>
    <n v="305"/>
    <n v="0"/>
    <s v="Pending"/>
    <s v="Scott Wall"/>
    <s v="Male"/>
    <n v="42"/>
    <s v="East"/>
    <s v="Student"/>
    <n v="174571"/>
    <s v="Retail"/>
    <d v="2023-03-09T00:00:00"/>
    <d v="2023-10-14T00:00:00"/>
    <s v="Oct"/>
    <s v="2023 Oct"/>
    <x v="2"/>
    <n v="8122"/>
    <x v="0"/>
    <x v="3"/>
    <d v="2025-09-23T00:00:00"/>
    <n v="3"/>
    <s v="Emerging"/>
    <s v=" Premium"/>
    <s v="Millennials"/>
    <x v="1"/>
  </r>
  <r>
    <s v="ACC00279"/>
    <s v="CUST0447"/>
    <x v="0"/>
    <d v="2020-06-04T00:00:00"/>
    <n v="156379"/>
    <n v="305"/>
    <n v="0"/>
    <s v="Pending"/>
    <s v="Scott Wall"/>
    <s v="Male"/>
    <n v="42"/>
    <s v="East"/>
    <s v="Student"/>
    <n v="174571"/>
    <s v="Retail"/>
    <d v="2023-03-09T00:00:00"/>
    <d v="2023-12-21T00:00:00"/>
    <s v="Dec"/>
    <s v="2023 Dec"/>
    <x v="0"/>
    <n v="6076"/>
    <x v="1"/>
    <x v="2"/>
    <d v="2025-09-23T00:00:00"/>
    <n v="3"/>
    <s v="Emerging"/>
    <s v=" Premium"/>
    <s v="Millennials"/>
    <x v="1"/>
  </r>
  <r>
    <s v="ACC00144"/>
    <s v="CUST0084"/>
    <x v="1"/>
    <d v="2023-05-13T00:00:00"/>
    <n v="489887"/>
    <n v="418"/>
    <n v="0"/>
    <s v="Pending"/>
    <s v="Carlos Watson"/>
    <s v="Female"/>
    <n v="49"/>
    <s v="South"/>
    <s v="Banker"/>
    <n v="154092"/>
    <s v="Private"/>
    <d v="2021-04-02T00:00:00"/>
    <d v="2023-11-24T00:00:00"/>
    <s v="Nov"/>
    <s v="2023 Nov"/>
    <x v="3"/>
    <n v="8177"/>
    <x v="2"/>
    <x v="5"/>
    <d v="2025-09-23T00:00:00"/>
    <n v="4"/>
    <s v="Emerging"/>
    <s v=" Premium"/>
    <s v="Gen X"/>
    <x v="0"/>
  </r>
  <r>
    <s v="ACC00469"/>
    <s v="CUST0442"/>
    <x v="2"/>
    <d v="2021-09-23T00:00:00"/>
    <n v="395319"/>
    <n v="415"/>
    <n v="0"/>
    <s v="Pending"/>
    <s v="Keith Rodriguez"/>
    <s v="Female"/>
    <n v="23"/>
    <s v="South"/>
    <s v="Retired"/>
    <n v="131453"/>
    <s v="Retail"/>
    <d v="2022-05-11T00:00:00"/>
    <d v="2024-12-07T00:00:00"/>
    <s v="Dec"/>
    <s v="2024 Dec"/>
    <x v="1"/>
    <n v="3635"/>
    <x v="1"/>
    <x v="3"/>
    <d v="2025-09-23T00:00:00"/>
    <n v="3"/>
    <s v="Emerging"/>
    <s v=" Premium"/>
    <s v="Gen Z"/>
    <x v="0"/>
  </r>
  <r>
    <s v="ACC00400"/>
    <s v="CUST0395"/>
    <x v="1"/>
    <d v="2015-09-19T00:00:00"/>
    <n v="477697"/>
    <n v="398"/>
    <n v="0"/>
    <s v="Pending"/>
    <s v="Patricia Bush"/>
    <s v="Male"/>
    <n v="31"/>
    <s v="South"/>
    <s v="Banker"/>
    <n v="49426"/>
    <s v="Retail"/>
    <d v="2024-03-21T00:00:00"/>
    <d v="2025-05-13T00:00:00"/>
    <s v="May"/>
    <s v="2025 May"/>
    <x v="1"/>
    <n v="5479"/>
    <x v="1"/>
    <x v="3"/>
    <d v="2025-09-23T00:00:00"/>
    <n v="2"/>
    <s v="New"/>
    <s v="Medium"/>
    <s v="Millennials"/>
    <x v="0"/>
  </r>
  <r>
    <s v="ACC00400"/>
    <s v="CUST0395"/>
    <x v="1"/>
    <d v="2015-09-19T00:00:00"/>
    <n v="477697"/>
    <n v="398"/>
    <n v="0"/>
    <s v="Pending"/>
    <s v="Patricia Bush"/>
    <s v="Male"/>
    <n v="31"/>
    <s v="South"/>
    <s v="Banker"/>
    <n v="49426"/>
    <s v="Retail"/>
    <d v="2024-03-21T00:00:00"/>
    <d v="2023-09-21T00:00:00"/>
    <s v="Sep"/>
    <s v="2023 Sep"/>
    <x v="1"/>
    <n v="9839"/>
    <x v="1"/>
    <x v="5"/>
    <d v="2025-09-23T00:00:00"/>
    <n v="2"/>
    <s v="New"/>
    <s v="Medium"/>
    <s v="Millennials"/>
    <x v="0"/>
  </r>
  <r>
    <s v="ACC00237"/>
    <s v="CUST0086"/>
    <x v="1"/>
    <d v="2022-05-11T00:00:00"/>
    <n v="321335"/>
    <n v="742"/>
    <n v="292307"/>
    <s v="Pending"/>
    <s v="Ashley Lewis"/>
    <s v="Male"/>
    <n v="47"/>
    <s v="North"/>
    <s v="Engineer"/>
    <n v="105956"/>
    <s v="Retail"/>
    <d v="2021-03-30T00:00:00"/>
    <d v="2025-02-20T00:00:00"/>
    <s v="Feb"/>
    <s v="2025 Feb"/>
    <x v="0"/>
    <n v="5241"/>
    <x v="1"/>
    <x v="3"/>
    <d v="2025-09-23T00:00:00"/>
    <n v="4"/>
    <s v="Emerging"/>
    <s v=" Premium"/>
    <s v="Gen X"/>
    <x v="0"/>
  </r>
  <r>
    <s v="ACC00209"/>
    <s v="CUST0442"/>
    <x v="1"/>
    <d v="2016-09-20T00:00:00"/>
    <n v="192816"/>
    <n v="768"/>
    <n v="371378"/>
    <s v="Pending"/>
    <s v="Keith Rodriguez"/>
    <s v="Female"/>
    <n v="23"/>
    <s v="South"/>
    <s v="Retired"/>
    <n v="131453"/>
    <s v="Retail"/>
    <d v="2022-05-11T00:00:00"/>
    <d v="2024-12-31T00:00:00"/>
    <s v="Dec"/>
    <s v="2024 Dec"/>
    <x v="3"/>
    <n v="5002"/>
    <x v="1"/>
    <x v="0"/>
    <d v="2025-09-23T00:00:00"/>
    <n v="3"/>
    <s v="Emerging"/>
    <s v=" Premium"/>
    <s v="Gen Z"/>
    <x v="1"/>
  </r>
  <r>
    <s v="ACC00209"/>
    <s v="CUST0442"/>
    <x v="1"/>
    <d v="2016-09-20T00:00:00"/>
    <n v="192816"/>
    <n v="768"/>
    <n v="371378"/>
    <s v="Pending"/>
    <s v="Keith Rodriguez"/>
    <s v="Female"/>
    <n v="23"/>
    <s v="South"/>
    <s v="Retired"/>
    <n v="131453"/>
    <s v="Retail"/>
    <d v="2022-05-11T00:00:00"/>
    <d v="2023-12-01T00:00:00"/>
    <s v="Dec"/>
    <s v="2023 Dec"/>
    <x v="3"/>
    <n v="9274"/>
    <x v="1"/>
    <x v="8"/>
    <d v="2025-09-23T00:00:00"/>
    <n v="3"/>
    <s v="Emerging"/>
    <s v=" Premium"/>
    <s v="Gen Z"/>
    <x v="1"/>
  </r>
  <r>
    <s v="ACC00181"/>
    <s v="CUST0087"/>
    <x v="0"/>
    <d v="2019-01-28T00:00:00"/>
    <n v="270784"/>
    <n v="659"/>
    <n v="0"/>
    <s v="Pending"/>
    <s v="Jack Coleman"/>
    <s v="Female"/>
    <n v="64"/>
    <s v="South"/>
    <s v="Banker"/>
    <n v="106988"/>
    <s v="Retail"/>
    <d v="2025-06-03T00:00:00"/>
    <d v="2025-03-31T00:00:00"/>
    <s v="Mar"/>
    <s v="2025 Mar"/>
    <x v="0"/>
    <n v="2753"/>
    <x v="3"/>
    <x v="4"/>
    <d v="2025-09-23T00:00:00"/>
    <n v="0"/>
    <s v="New"/>
    <s v=" Premium"/>
    <s v="Baby Boomers"/>
    <x v="0"/>
  </r>
  <r>
    <s v="ACC00612"/>
    <s v="CUST0216"/>
    <x v="0"/>
    <d v="2017-03-02T00:00:00"/>
    <n v="154542"/>
    <n v="409"/>
    <n v="0"/>
    <s v="Pending"/>
    <s v="Abigail Gallegos"/>
    <s v="Male"/>
    <n v="27"/>
    <s v="West"/>
    <s v="Banker"/>
    <n v="153052"/>
    <s v="Retail"/>
    <d v="2015-11-03T00:00:00"/>
    <d v="2023-11-23T00:00:00"/>
    <s v="Nov"/>
    <s v="2023 Nov"/>
    <x v="3"/>
    <n v="4797"/>
    <x v="1"/>
    <x v="0"/>
    <d v="2025-09-23T00:00:00"/>
    <n v="10"/>
    <s v="Loyal"/>
    <s v=" Premium"/>
    <s v="Gen Z"/>
    <x v="1"/>
  </r>
  <r>
    <s v="ACC00295"/>
    <s v="CUST0089"/>
    <x v="3"/>
    <d v="2019-01-28T00:00:00"/>
    <n v="420162"/>
    <n v="318"/>
    <n v="0"/>
    <s v="Pending"/>
    <s v="Elizabeth Brown"/>
    <s v="Female"/>
    <n v="72"/>
    <s v="South"/>
    <s v="Doctor"/>
    <n v="145991"/>
    <s v="Retail"/>
    <d v="2021-01-09T00:00:00"/>
    <d v="2025-01-04T00:00:00"/>
    <s v="Jan"/>
    <s v="2025 Jan"/>
    <x v="2"/>
    <n v="3380"/>
    <x v="0"/>
    <x v="2"/>
    <d v="2025-09-23T00:00:00"/>
    <n v="5"/>
    <s v="Emerging"/>
    <s v=" Premium"/>
    <s v="Baby Boomers"/>
    <x v="0"/>
  </r>
  <r>
    <s v="ACC00402"/>
    <s v="CUST0431"/>
    <x v="0"/>
    <d v="2024-02-18T00:00:00"/>
    <n v="465291"/>
    <n v="822"/>
    <n v="0"/>
    <s v="Default"/>
    <s v="Dana Robinson"/>
    <s v="Male"/>
    <n v="26"/>
    <s v="West"/>
    <s v="Trader"/>
    <n v="106475"/>
    <s v="Retail"/>
    <d v="2023-07-26T00:00:00"/>
    <d v="2025-01-27T00:00:00"/>
    <s v="Jan"/>
    <s v="2025 Jan"/>
    <x v="3"/>
    <n v="4736"/>
    <x v="2"/>
    <x v="9"/>
    <d v="2025-09-23T00:00:00"/>
    <n v="2"/>
    <s v="New"/>
    <s v=" Premium"/>
    <s v="Gen Z"/>
    <x v="0"/>
  </r>
  <r>
    <s v="ACC00402"/>
    <s v="CUST0431"/>
    <x v="0"/>
    <d v="2024-02-18T00:00:00"/>
    <n v="465291"/>
    <n v="822"/>
    <n v="0"/>
    <s v="Default"/>
    <s v="Dana Robinson"/>
    <s v="Male"/>
    <n v="26"/>
    <s v="West"/>
    <s v="Trader"/>
    <n v="106475"/>
    <s v="Retail"/>
    <d v="2023-07-26T00:00:00"/>
    <d v="2024-08-30T00:00:00"/>
    <s v="Aug"/>
    <s v="2024 Aug"/>
    <x v="2"/>
    <n v="9228"/>
    <x v="1"/>
    <x v="5"/>
    <d v="2025-09-23T00:00:00"/>
    <n v="2"/>
    <s v="New"/>
    <s v=" Premium"/>
    <s v="Gen Z"/>
    <x v="0"/>
  </r>
  <r>
    <s v="ACC00269"/>
    <s v="CUST0092"/>
    <x v="1"/>
    <d v="2018-11-09T00:00:00"/>
    <n v="339679"/>
    <n v="665"/>
    <n v="215387"/>
    <s v="Pending"/>
    <s v="Amanda Nelson"/>
    <s v="Female"/>
    <n v="33"/>
    <s v="West"/>
    <s v="Trader"/>
    <n v="22396"/>
    <s v="Retail"/>
    <d v="2016-06-10T00:00:00"/>
    <d v="2025-05-06T00:00:00"/>
    <s v="May"/>
    <s v="2025 May"/>
    <x v="1"/>
    <n v="8803"/>
    <x v="1"/>
    <x v="6"/>
    <d v="2025-09-23T00:00:00"/>
    <n v="9"/>
    <s v="Loyal"/>
    <s v="Low"/>
    <s v="Millennials"/>
    <x v="0"/>
  </r>
  <r>
    <s v="ACC00191"/>
    <s v="CUST0396"/>
    <x v="2"/>
    <d v="2018-06-15T00:00:00"/>
    <n v="143279"/>
    <n v="462"/>
    <n v="210232"/>
    <s v="Pending"/>
    <s v="Daniel Bradley"/>
    <s v="Female"/>
    <n v="32"/>
    <s v="West"/>
    <s v="Teacher"/>
    <n v="37778"/>
    <s v="Corporate"/>
    <d v="2022-06-02T00:00:00"/>
    <d v="2025-03-23T00:00:00"/>
    <s v="Mar"/>
    <s v="2025 Mar"/>
    <x v="0"/>
    <n v="2382"/>
    <x v="1"/>
    <x v="6"/>
    <d v="2025-09-23T00:00:00"/>
    <n v="3"/>
    <s v="Emerging"/>
    <s v="Medium"/>
    <s v="Millennials"/>
    <x v="1"/>
  </r>
  <r>
    <s v="ACC00093"/>
    <s v="CUST0126"/>
    <x v="0"/>
    <d v="2023-05-23T00:00:00"/>
    <n v="23408"/>
    <n v="442"/>
    <n v="0"/>
    <s v="Pending"/>
    <s v="Jessica Walker"/>
    <s v="Female"/>
    <n v="39"/>
    <s v="North"/>
    <s v="Student"/>
    <n v="62534"/>
    <s v="Retail"/>
    <d v="2020-03-01T00:00:00"/>
    <d v="2024-07-08T00:00:00"/>
    <s v="Jul"/>
    <s v="2024 Jul"/>
    <x v="2"/>
    <n v="1015"/>
    <x v="3"/>
    <x v="6"/>
    <d v="2025-09-23T00:00:00"/>
    <n v="6"/>
    <s v="Established"/>
    <s v="High"/>
    <s v="Millennials"/>
    <x v="2"/>
  </r>
  <r>
    <s v="ACC00096"/>
    <s v="CUST0498"/>
    <x v="0"/>
    <d v="2024-07-19T00:00:00"/>
    <n v="131208"/>
    <n v="663"/>
    <n v="0"/>
    <s v="Pending"/>
    <s v="Yolanda Olson PhD"/>
    <s v="Female"/>
    <n v="31"/>
    <s v="East"/>
    <s v="Trader"/>
    <n v="52556"/>
    <s v="Corporate"/>
    <d v="2016-07-10T00:00:00"/>
    <d v="2025-07-27T00:00:00"/>
    <s v="Jul"/>
    <s v="2025 Jul"/>
    <x v="0"/>
    <n v="6636"/>
    <x v="1"/>
    <x v="4"/>
    <d v="2025-09-23T00:00:00"/>
    <n v="9"/>
    <s v="Loyal"/>
    <s v="Medium"/>
    <s v="Millennials"/>
    <x v="1"/>
  </r>
  <r>
    <s v="ACC00680"/>
    <s v="CUST0355"/>
    <x v="2"/>
    <d v="2024-04-10T00:00:00"/>
    <n v="115945"/>
    <n v="566"/>
    <n v="0"/>
    <s v="Pending"/>
    <s v="Rebecca Doyle"/>
    <s v="Female"/>
    <n v="30"/>
    <s v="West"/>
    <s v="Teacher"/>
    <n v="112447"/>
    <s v="Retail"/>
    <d v="2020-01-17T00:00:00"/>
    <d v="2023-11-13T00:00:00"/>
    <s v="Nov"/>
    <s v="2023 Nov"/>
    <x v="3"/>
    <n v="8593"/>
    <x v="2"/>
    <x v="9"/>
    <d v="2025-09-23T00:00:00"/>
    <n v="6"/>
    <s v="Established"/>
    <s v=" Premium"/>
    <s v="Millennials"/>
    <x v="1"/>
  </r>
  <r>
    <s v="ACC00680"/>
    <s v="CUST0355"/>
    <x v="2"/>
    <d v="2024-04-10T00:00:00"/>
    <n v="115945"/>
    <n v="566"/>
    <n v="0"/>
    <s v="Pending"/>
    <s v="Rebecca Doyle"/>
    <s v="Female"/>
    <n v="30"/>
    <s v="West"/>
    <s v="Teacher"/>
    <n v="112447"/>
    <s v="Retail"/>
    <d v="2020-01-17T00:00:00"/>
    <d v="2024-02-23T00:00:00"/>
    <s v="Feb"/>
    <s v="2024 Feb"/>
    <x v="1"/>
    <n v="6937"/>
    <x v="3"/>
    <x v="5"/>
    <d v="2025-09-23T00:00:00"/>
    <n v="6"/>
    <s v="Established"/>
    <s v=" Premium"/>
    <s v="Millennials"/>
    <x v="1"/>
  </r>
  <r>
    <s v="ACC00621"/>
    <s v="CUST0438"/>
    <x v="0"/>
    <d v="2016-02-16T00:00:00"/>
    <n v="274336"/>
    <n v="371"/>
    <n v="0"/>
    <s v="Pending"/>
    <s v="Monica Perez"/>
    <s v="Female"/>
    <n v="46"/>
    <s v="East"/>
    <s v="Teacher"/>
    <n v="102189"/>
    <s v="Retail"/>
    <d v="2023-04-21T00:00:00"/>
    <d v="2023-11-30T00:00:00"/>
    <s v="Nov"/>
    <s v="2023 Nov"/>
    <x v="0"/>
    <n v="3819"/>
    <x v="1"/>
    <x v="8"/>
    <d v="2025-09-23T00:00:00"/>
    <n v="2"/>
    <s v="New"/>
    <s v=" Premium"/>
    <s v="Gen X"/>
    <x v="0"/>
  </r>
  <r>
    <s v="ACC00444"/>
    <s v="CUST0419"/>
    <x v="0"/>
    <d v="2016-12-16T00:00:00"/>
    <n v="442361"/>
    <n v="592"/>
    <n v="173733"/>
    <s v="Pending"/>
    <s v="Kimberly Lopez"/>
    <s v="Female"/>
    <n v="53"/>
    <s v="West"/>
    <s v="Student"/>
    <n v="118317"/>
    <s v="Corporate"/>
    <d v="2017-03-08T00:00:00"/>
    <d v="2025-05-31T00:00:00"/>
    <s v="May"/>
    <s v="2025 May"/>
    <x v="1"/>
    <n v="568"/>
    <x v="3"/>
    <x v="9"/>
    <d v="2025-09-23T00:00:00"/>
    <n v="9"/>
    <s v="Loyal"/>
    <s v=" Premium"/>
    <s v="Gen X"/>
    <x v="0"/>
  </r>
  <r>
    <s v="ACC00719"/>
    <s v="CUST0344"/>
    <x v="0"/>
    <d v="2015-10-28T00:00:00"/>
    <n v="412755"/>
    <n v="657"/>
    <n v="458318"/>
    <s v="Pending"/>
    <s v="Christian Mendez"/>
    <s v="Female"/>
    <n v="36"/>
    <s v="East"/>
    <s v="Engineer"/>
    <n v="99148"/>
    <s v="Private"/>
    <d v="2017-11-13T00:00:00"/>
    <d v="2024-11-11T00:00:00"/>
    <s v="Nov"/>
    <s v="2024 Nov"/>
    <x v="3"/>
    <n v="2417"/>
    <x v="0"/>
    <x v="4"/>
    <d v="2025-09-23T00:00:00"/>
    <n v="8"/>
    <s v="Established"/>
    <s v="High"/>
    <s v="Millennials"/>
    <x v="0"/>
  </r>
  <r>
    <s v="ACC00719"/>
    <s v="CUST0344"/>
    <x v="0"/>
    <d v="2015-10-28T00:00:00"/>
    <n v="412755"/>
    <n v="657"/>
    <n v="458318"/>
    <s v="Pending"/>
    <s v="Christian Mendez"/>
    <s v="Female"/>
    <n v="36"/>
    <s v="East"/>
    <s v="Engineer"/>
    <n v="99148"/>
    <s v="Private"/>
    <d v="2017-11-13T00:00:00"/>
    <d v="2024-09-22T00:00:00"/>
    <s v="Sep"/>
    <s v="2024 Sep"/>
    <x v="2"/>
    <n v="8268"/>
    <x v="2"/>
    <x v="7"/>
    <d v="2025-09-23T00:00:00"/>
    <n v="8"/>
    <s v="Established"/>
    <s v="High"/>
    <s v="Millennials"/>
    <x v="0"/>
  </r>
  <r>
    <s v="ACC00287"/>
    <s v="CUST0097"/>
    <x v="0"/>
    <d v="2025-01-28T00:00:00"/>
    <n v="444972"/>
    <n v="445"/>
    <n v="0"/>
    <s v="Pending"/>
    <s v="Danielle Newman"/>
    <s v="Female"/>
    <n v="36"/>
    <s v="East"/>
    <s v="Engineer"/>
    <n v="31303"/>
    <s v="Retail"/>
    <d v="2017-12-22T00:00:00"/>
    <d v="2025-07-22T00:00:00"/>
    <s v="Jul"/>
    <s v="2025 Jul"/>
    <x v="1"/>
    <n v="8458"/>
    <x v="1"/>
    <x v="4"/>
    <d v="2025-09-23T00:00:00"/>
    <n v="8"/>
    <s v="Established"/>
    <s v="Medium"/>
    <s v="Millennials"/>
    <x v="0"/>
  </r>
  <r>
    <s v="ACC00300"/>
    <s v="CUST0197"/>
    <x v="1"/>
    <d v="2020-05-04T00:00:00"/>
    <n v="415551"/>
    <n v="421"/>
    <n v="0"/>
    <s v="Pending"/>
    <s v="Evelyn Mendoza"/>
    <s v="Female"/>
    <n v="57"/>
    <s v="West"/>
    <s v="Doctor"/>
    <n v="98797"/>
    <s v="Private"/>
    <d v="2016-02-02T00:00:00"/>
    <d v="2025-01-31T00:00:00"/>
    <s v="Jan"/>
    <s v="2025 Jan"/>
    <x v="1"/>
    <n v="4874"/>
    <x v="0"/>
    <x v="0"/>
    <d v="2025-09-23T00:00:00"/>
    <n v="10"/>
    <s v="Loyal"/>
    <s v="High"/>
    <s v="Gen X"/>
    <x v="0"/>
  </r>
  <r>
    <s v="ACC00622"/>
    <s v="CUST0076"/>
    <x v="1"/>
    <d v="2019-06-23T00:00:00"/>
    <n v="336246"/>
    <n v="546"/>
    <n v="261323"/>
    <s v="Pending"/>
    <s v="Pamela Johnson"/>
    <s v="Female"/>
    <n v="70"/>
    <s v="West"/>
    <s v="Trader"/>
    <n v="172826"/>
    <s v="Retail"/>
    <d v="2017-07-01T00:00:00"/>
    <d v="2024-07-13T00:00:00"/>
    <s v="Jul"/>
    <s v="2024 Jul"/>
    <x v="0"/>
    <n v="5037"/>
    <x v="1"/>
    <x v="0"/>
    <d v="2025-09-23T00:00:00"/>
    <n v="8"/>
    <s v="Established"/>
    <s v=" Premium"/>
    <s v="Baby Boomers"/>
    <x v="0"/>
  </r>
  <r>
    <s v="ACC00622"/>
    <s v="CUST0076"/>
    <x v="1"/>
    <d v="2019-06-23T00:00:00"/>
    <n v="336246"/>
    <n v="546"/>
    <n v="261323"/>
    <s v="Pending"/>
    <s v="Pamela Johnson"/>
    <s v="Female"/>
    <n v="70"/>
    <s v="West"/>
    <s v="Trader"/>
    <n v="172826"/>
    <s v="Retail"/>
    <d v="2017-07-01T00:00:00"/>
    <d v="2025-06-12T00:00:00"/>
    <s v="Jun"/>
    <s v="2025 Jun"/>
    <x v="1"/>
    <n v="6135"/>
    <x v="0"/>
    <x v="6"/>
    <d v="2025-09-23T00:00:00"/>
    <n v="8"/>
    <s v="Established"/>
    <s v=" Premium"/>
    <s v="Baby Boomers"/>
    <x v="0"/>
  </r>
  <r>
    <s v="ACC00339"/>
    <s v="CUST0129"/>
    <x v="0"/>
    <d v="2024-04-24T00:00:00"/>
    <n v="452413"/>
    <n v="681"/>
    <n v="0"/>
    <s v="Pending"/>
    <s v="Jeanette Greene"/>
    <s v="Female"/>
    <n v="20"/>
    <s v="South"/>
    <s v="Teacher"/>
    <n v="146209"/>
    <s v="Corporate"/>
    <d v="2019-02-21T00:00:00"/>
    <d v="2024-08-23T00:00:00"/>
    <s v="Aug"/>
    <s v="2024 Aug"/>
    <x v="2"/>
    <n v="7869"/>
    <x v="0"/>
    <x v="4"/>
    <d v="2025-09-23T00:00:00"/>
    <n v="7"/>
    <s v="Established"/>
    <s v=" Premium"/>
    <s v="Gen Z"/>
    <x v="0"/>
  </r>
  <r>
    <s v="ACC00339"/>
    <s v="CUST0129"/>
    <x v="0"/>
    <d v="2024-04-24T00:00:00"/>
    <n v="452413"/>
    <n v="681"/>
    <n v="0"/>
    <s v="Pending"/>
    <s v="Jeanette Greene"/>
    <s v="Female"/>
    <n v="20"/>
    <s v="South"/>
    <s v="Teacher"/>
    <n v="146209"/>
    <s v="Corporate"/>
    <d v="2019-02-21T00:00:00"/>
    <d v="2024-05-11T00:00:00"/>
    <s v="May"/>
    <s v="2024 May"/>
    <x v="0"/>
    <n v="7012"/>
    <x v="1"/>
    <x v="8"/>
    <d v="2025-09-23T00:00:00"/>
    <n v="7"/>
    <s v="Established"/>
    <s v=" Premium"/>
    <s v="Gen Z"/>
    <x v="0"/>
  </r>
  <r>
    <s v="ACC00417"/>
    <s v="CUST0156"/>
    <x v="0"/>
    <d v="2020-09-17T00:00:00"/>
    <n v="274370"/>
    <n v="790"/>
    <n v="0"/>
    <s v="Pending"/>
    <s v="Sara Morris"/>
    <s v="Female"/>
    <n v="47"/>
    <s v="South"/>
    <s v="Retired"/>
    <n v="196611"/>
    <s v="Retail"/>
    <d v="2022-10-16T00:00:00"/>
    <d v="2024-04-14T00:00:00"/>
    <s v="Apr"/>
    <s v="2024 Apr"/>
    <x v="3"/>
    <n v="4838"/>
    <x v="3"/>
    <x v="5"/>
    <d v="2025-09-23T00:00:00"/>
    <n v="3"/>
    <s v="Emerging"/>
    <s v=" Premium"/>
    <s v="Gen X"/>
    <x v="0"/>
  </r>
  <r>
    <s v="ACC00417"/>
    <s v="CUST0156"/>
    <x v="0"/>
    <d v="2020-09-17T00:00:00"/>
    <n v="274370"/>
    <n v="790"/>
    <n v="0"/>
    <s v="Pending"/>
    <s v="Sara Morris"/>
    <s v="Female"/>
    <n v="47"/>
    <s v="South"/>
    <s v="Retired"/>
    <n v="196611"/>
    <s v="Retail"/>
    <d v="2022-10-16T00:00:00"/>
    <d v="2024-10-28T00:00:00"/>
    <s v="Oct"/>
    <s v="2024 Oct"/>
    <x v="0"/>
    <n v="7109"/>
    <x v="0"/>
    <x v="3"/>
    <d v="2025-09-23T00:00:00"/>
    <n v="3"/>
    <s v="Emerging"/>
    <s v=" Premium"/>
    <s v="Gen X"/>
    <x v="0"/>
  </r>
  <r>
    <s v="ACC00417"/>
    <s v="CUST0156"/>
    <x v="0"/>
    <d v="2020-09-17T00:00:00"/>
    <n v="274370"/>
    <n v="790"/>
    <n v="0"/>
    <s v="Pending"/>
    <s v="Sara Morris"/>
    <s v="Female"/>
    <n v="47"/>
    <s v="South"/>
    <s v="Retired"/>
    <n v="196611"/>
    <s v="Retail"/>
    <d v="2022-10-16T00:00:00"/>
    <d v="2024-01-13T00:00:00"/>
    <s v="Jan"/>
    <s v="2024 Jan"/>
    <x v="0"/>
    <n v="8363"/>
    <x v="1"/>
    <x v="1"/>
    <d v="2025-09-23T00:00:00"/>
    <n v="3"/>
    <s v="Emerging"/>
    <s v=" Premium"/>
    <s v="Gen X"/>
    <x v="0"/>
  </r>
  <r>
    <s v="ACC00664"/>
    <s v="CUST0210"/>
    <x v="0"/>
    <d v="2018-06-22T00:00:00"/>
    <n v="415466"/>
    <n v="506"/>
    <n v="0"/>
    <s v="Approved"/>
    <s v="Joanne Ray"/>
    <s v="Male"/>
    <n v="40"/>
    <s v="West"/>
    <s v="Teacher"/>
    <n v="183268"/>
    <s v="Corporate"/>
    <d v="2019-10-04T00:00:00"/>
    <d v="2024-12-06T00:00:00"/>
    <s v="Dec"/>
    <s v="2024 Dec"/>
    <x v="1"/>
    <n v="8782"/>
    <x v="2"/>
    <x v="5"/>
    <d v="2025-09-23T00:00:00"/>
    <n v="6"/>
    <s v="Established"/>
    <s v=" Premium"/>
    <s v="Millennials"/>
    <x v="0"/>
  </r>
  <r>
    <s v="ACC00664"/>
    <s v="CUST0210"/>
    <x v="0"/>
    <d v="2018-06-22T00:00:00"/>
    <n v="415466"/>
    <n v="506"/>
    <n v="0"/>
    <s v="Approved"/>
    <s v="Joanne Ray"/>
    <s v="Male"/>
    <n v="40"/>
    <s v="West"/>
    <s v="Teacher"/>
    <n v="183268"/>
    <s v="Corporate"/>
    <d v="2019-10-04T00:00:00"/>
    <d v="2024-04-06T00:00:00"/>
    <s v="Apr"/>
    <s v="2024 Apr"/>
    <x v="2"/>
    <n v="5701"/>
    <x v="1"/>
    <x v="1"/>
    <d v="2025-09-23T00:00:00"/>
    <n v="6"/>
    <s v="Established"/>
    <s v=" Premium"/>
    <s v="Millennials"/>
    <x v="0"/>
  </r>
  <r>
    <s v="ACC00420"/>
    <s v="CUST0190"/>
    <x v="3"/>
    <d v="2015-10-20T00:00:00"/>
    <n v="210048"/>
    <n v="603"/>
    <n v="0"/>
    <s v="Pending"/>
    <s v="Cesar Silva"/>
    <s v="Female"/>
    <n v="68"/>
    <s v="North"/>
    <s v="Teacher"/>
    <n v="109186"/>
    <s v="Retail"/>
    <d v="2017-09-30T00:00:00"/>
    <d v="2024-03-02T00:00:00"/>
    <s v="Mar"/>
    <s v="2024 Mar"/>
    <x v="0"/>
    <n v="9022"/>
    <x v="2"/>
    <x v="9"/>
    <d v="2025-09-23T00:00:00"/>
    <n v="8"/>
    <s v="Established"/>
    <s v=" Premium"/>
    <s v="Baby Boomers"/>
    <x v="0"/>
  </r>
  <r>
    <s v="ACC00420"/>
    <s v="CUST0190"/>
    <x v="3"/>
    <d v="2015-10-20T00:00:00"/>
    <n v="210048"/>
    <n v="603"/>
    <n v="0"/>
    <s v="Pending"/>
    <s v="Cesar Silva"/>
    <s v="Female"/>
    <n v="68"/>
    <s v="North"/>
    <s v="Teacher"/>
    <n v="109186"/>
    <s v="Retail"/>
    <d v="2017-09-30T00:00:00"/>
    <d v="2025-02-13T00:00:00"/>
    <s v="Feb"/>
    <s v="2025 Feb"/>
    <x v="2"/>
    <n v="1864"/>
    <x v="0"/>
    <x v="3"/>
    <d v="2025-09-23T00:00:00"/>
    <n v="8"/>
    <s v="Established"/>
    <s v=" Premium"/>
    <s v="Baby Boomers"/>
    <x v="0"/>
  </r>
  <r>
    <s v="ACC00755"/>
    <s v="CUST0453"/>
    <x v="2"/>
    <d v="2025-03-17T00:00:00"/>
    <n v="149335"/>
    <n v="843"/>
    <n v="0"/>
    <s v="Pending"/>
    <s v="Renee Williams"/>
    <s v="Female"/>
    <n v="62"/>
    <s v="South"/>
    <s v="Teacher"/>
    <n v="35563"/>
    <s v="Retail"/>
    <d v="2019-07-23T00:00:00"/>
    <d v="2024-09-12T00:00:00"/>
    <s v="Sep"/>
    <s v="2024 Sep"/>
    <x v="3"/>
    <n v="9449"/>
    <x v="3"/>
    <x v="7"/>
    <d v="2025-09-23T00:00:00"/>
    <n v="6"/>
    <s v="Established"/>
    <s v="Medium"/>
    <s v="Baby Boomers"/>
    <x v="1"/>
  </r>
  <r>
    <s v="ACC00099"/>
    <s v="CUST0280"/>
    <x v="0"/>
    <d v="2019-05-23T00:00:00"/>
    <n v="59500"/>
    <n v="683"/>
    <n v="0"/>
    <s v="Pending"/>
    <s v="Kristy Washington"/>
    <s v="Female"/>
    <n v="36"/>
    <s v="West"/>
    <s v="Retired"/>
    <n v="59499"/>
    <s v="Corporate"/>
    <d v="2017-05-27T00:00:00"/>
    <d v="2025-03-02T00:00:00"/>
    <s v="Mar"/>
    <s v="2025 Mar"/>
    <x v="0"/>
    <n v="3341"/>
    <x v="3"/>
    <x v="4"/>
    <d v="2025-09-23T00:00:00"/>
    <n v="8"/>
    <s v="Established"/>
    <s v="Medium"/>
    <s v="Millennials"/>
    <x v="1"/>
  </r>
  <r>
    <s v="ACC00640"/>
    <s v="CUST0311"/>
    <x v="1"/>
    <d v="2016-08-25T00:00:00"/>
    <n v="418596"/>
    <n v="503"/>
    <n v="0"/>
    <s v="Pending"/>
    <s v="Dr. Jeremy Miller"/>
    <s v="Female"/>
    <n v="26"/>
    <s v="North"/>
    <s v="Doctor"/>
    <n v="152997"/>
    <s v="Corporate"/>
    <d v="2017-05-06T00:00:00"/>
    <d v="2023-09-10T00:00:00"/>
    <s v="Sep"/>
    <s v="2023 Sep"/>
    <x v="0"/>
    <n v="8325"/>
    <x v="0"/>
    <x v="4"/>
    <d v="2025-09-23T00:00:00"/>
    <n v="8"/>
    <s v="Established"/>
    <s v=" Premium"/>
    <s v="Gen Z"/>
    <x v="0"/>
  </r>
  <r>
    <s v="ACC00640"/>
    <s v="CUST0311"/>
    <x v="1"/>
    <d v="2016-08-25T00:00:00"/>
    <n v="418596"/>
    <n v="503"/>
    <n v="0"/>
    <s v="Pending"/>
    <s v="Dr. Jeremy Miller"/>
    <s v="Female"/>
    <n v="26"/>
    <s v="North"/>
    <s v="Doctor"/>
    <n v="152997"/>
    <s v="Corporate"/>
    <d v="2017-05-06T00:00:00"/>
    <d v="2024-04-25T00:00:00"/>
    <s v="Apr"/>
    <s v="2024 Apr"/>
    <x v="1"/>
    <n v="8360"/>
    <x v="3"/>
    <x v="8"/>
    <d v="2025-09-23T00:00:00"/>
    <n v="8"/>
    <s v="Established"/>
    <s v=" Premium"/>
    <s v="Gen Z"/>
    <x v="0"/>
  </r>
  <r>
    <s v="ACC00640"/>
    <s v="CUST0311"/>
    <x v="1"/>
    <d v="2016-08-25T00:00:00"/>
    <n v="418596"/>
    <n v="503"/>
    <n v="0"/>
    <s v="Pending"/>
    <s v="Dr. Jeremy Miller"/>
    <s v="Female"/>
    <n v="26"/>
    <s v="North"/>
    <s v="Doctor"/>
    <n v="152997"/>
    <s v="Corporate"/>
    <d v="2017-05-06T00:00:00"/>
    <d v="2023-11-17T00:00:00"/>
    <s v="Nov"/>
    <s v="2023 Nov"/>
    <x v="1"/>
    <n v="6187"/>
    <x v="1"/>
    <x v="3"/>
    <d v="2025-09-23T00:00:00"/>
    <n v="8"/>
    <s v="Established"/>
    <s v=" Premium"/>
    <s v="Gen Z"/>
    <x v="0"/>
  </r>
  <r>
    <s v="ACC00617"/>
    <s v="CUST0343"/>
    <x v="2"/>
    <d v="2023-03-27T00:00:00"/>
    <n v="249265"/>
    <n v="625"/>
    <n v="0"/>
    <s v="Approved"/>
    <s v="Danielle Cox"/>
    <s v="Male"/>
    <n v="48"/>
    <s v="North"/>
    <s v="Engineer"/>
    <n v="152632"/>
    <s v="Retail"/>
    <d v="2018-02-23T00:00:00"/>
    <d v="2025-06-02T00:00:00"/>
    <s v="Jun"/>
    <s v="2025 Jun"/>
    <x v="3"/>
    <n v="1884"/>
    <x v="3"/>
    <x v="7"/>
    <d v="2025-09-23T00:00:00"/>
    <n v="8"/>
    <s v="Established"/>
    <s v=" Premium"/>
    <s v="Gen X"/>
    <x v="0"/>
  </r>
  <r>
    <s v="ACC00617"/>
    <s v="CUST0343"/>
    <x v="2"/>
    <d v="2023-03-27T00:00:00"/>
    <n v="249265"/>
    <n v="625"/>
    <n v="0"/>
    <s v="Approved"/>
    <s v="Danielle Cox"/>
    <s v="Male"/>
    <n v="48"/>
    <s v="North"/>
    <s v="Engineer"/>
    <n v="152632"/>
    <s v="Retail"/>
    <d v="2018-02-23T00:00:00"/>
    <d v="2025-03-10T00:00:00"/>
    <s v="Mar"/>
    <s v="2025 Mar"/>
    <x v="1"/>
    <n v="4880"/>
    <x v="2"/>
    <x v="1"/>
    <d v="2025-09-23T00:00:00"/>
    <n v="8"/>
    <s v="Established"/>
    <s v=" Premium"/>
    <s v="Gen X"/>
    <x v="0"/>
  </r>
  <r>
    <s v="ACC00101"/>
    <s v="CUST0100"/>
    <x v="1"/>
    <d v="2021-12-14T00:00:00"/>
    <n v="56358"/>
    <n v="607"/>
    <n v="0"/>
    <s v="Pending"/>
    <s v="Leslie Buchanan"/>
    <s v="Male"/>
    <n v="36"/>
    <s v="East"/>
    <s v="Engineer"/>
    <n v="119616"/>
    <s v="Corporate"/>
    <d v="2023-01-16T00:00:00"/>
    <d v="2025-06-07T00:00:00"/>
    <s v="Jun"/>
    <s v="2025 Jun"/>
    <x v="1"/>
    <n v="3810"/>
    <x v="0"/>
    <x v="9"/>
    <d v="2025-09-23T00:00:00"/>
    <n v="3"/>
    <s v="Emerging"/>
    <s v=" Premium"/>
    <s v="Millennials"/>
    <x v="1"/>
  </r>
  <r>
    <s v="ACC00522"/>
    <s v="CUST0150"/>
    <x v="3"/>
    <d v="2023-04-19T00:00:00"/>
    <n v="426149"/>
    <n v="630"/>
    <n v="0"/>
    <s v="Pending"/>
    <s v="Abigail Allen"/>
    <s v="Female"/>
    <n v="43"/>
    <s v="South"/>
    <s v="Trader"/>
    <n v="21435"/>
    <s v="Retail"/>
    <d v="2020-07-03T00:00:00"/>
    <d v="2025-05-15T00:00:00"/>
    <s v="May"/>
    <s v="2025 May"/>
    <x v="3"/>
    <n v="8725"/>
    <x v="3"/>
    <x v="3"/>
    <d v="2025-09-23T00:00:00"/>
    <n v="5"/>
    <s v="Emerging"/>
    <s v="Low"/>
    <s v="Millennials"/>
    <x v="0"/>
  </r>
  <r>
    <s v="ACC00522"/>
    <s v="CUST0150"/>
    <x v="3"/>
    <d v="2023-04-19T00:00:00"/>
    <n v="426149"/>
    <n v="630"/>
    <n v="0"/>
    <s v="Pending"/>
    <s v="Abigail Allen"/>
    <s v="Female"/>
    <n v="43"/>
    <s v="South"/>
    <s v="Trader"/>
    <n v="21435"/>
    <s v="Retail"/>
    <d v="2020-07-03T00:00:00"/>
    <d v="2024-10-19T00:00:00"/>
    <s v="Oct"/>
    <s v="2024 Oct"/>
    <x v="2"/>
    <n v="4352"/>
    <x v="2"/>
    <x v="8"/>
    <d v="2025-09-23T00:00:00"/>
    <n v="5"/>
    <s v="Emerging"/>
    <s v="Low"/>
    <s v="Millennials"/>
    <x v="0"/>
  </r>
  <r>
    <s v="ACC00341"/>
    <s v="CUST0101"/>
    <x v="0"/>
    <d v="2019-05-14T00:00:00"/>
    <n v="452063"/>
    <n v="752"/>
    <n v="467927"/>
    <s v="Default"/>
    <s v="Robert Wright"/>
    <s v="Male"/>
    <n v="45"/>
    <s v="East"/>
    <s v="Trader"/>
    <n v="144165"/>
    <s v="Retail"/>
    <d v="2020-07-06T00:00:00"/>
    <d v="2024-12-10T00:00:00"/>
    <s v="Dec"/>
    <s v="2024 Dec"/>
    <x v="3"/>
    <n v="8208"/>
    <x v="3"/>
    <x v="0"/>
    <d v="2025-09-23T00:00:00"/>
    <n v="5"/>
    <s v="Emerging"/>
    <s v=" Premium"/>
    <s v="Gen X"/>
    <x v="0"/>
  </r>
  <r>
    <s v="ACC00356"/>
    <s v="CUST0395"/>
    <x v="0"/>
    <d v="2023-06-03T00:00:00"/>
    <n v="123099"/>
    <n v="405"/>
    <n v="0"/>
    <s v="Pending"/>
    <s v="Patricia Bush"/>
    <s v="Male"/>
    <n v="31"/>
    <s v="South"/>
    <s v="Banker"/>
    <n v="49426"/>
    <s v="Retail"/>
    <d v="2024-03-21T00:00:00"/>
    <d v="2025-05-12T00:00:00"/>
    <s v="May"/>
    <s v="2025 May"/>
    <x v="3"/>
    <n v="3133"/>
    <x v="1"/>
    <x v="2"/>
    <d v="2025-09-23T00:00:00"/>
    <n v="2"/>
    <s v="New"/>
    <s v="Medium"/>
    <s v="Millennials"/>
    <x v="1"/>
  </r>
  <r>
    <s v="ACC00356"/>
    <s v="CUST0395"/>
    <x v="0"/>
    <d v="2023-06-03T00:00:00"/>
    <n v="123099"/>
    <n v="405"/>
    <n v="0"/>
    <s v="Pending"/>
    <s v="Patricia Bush"/>
    <s v="Male"/>
    <n v="31"/>
    <s v="South"/>
    <s v="Banker"/>
    <n v="49426"/>
    <s v="Retail"/>
    <d v="2024-03-21T00:00:00"/>
    <d v="2024-02-12T00:00:00"/>
    <s v="Feb"/>
    <s v="2024 Feb"/>
    <x v="3"/>
    <n v="4919"/>
    <x v="2"/>
    <x v="0"/>
    <d v="2025-09-23T00:00:00"/>
    <n v="2"/>
    <s v="New"/>
    <s v="Medium"/>
    <s v="Millennials"/>
    <x v="1"/>
  </r>
  <r>
    <s v="ACC00356"/>
    <s v="CUST0395"/>
    <x v="0"/>
    <d v="2023-06-03T00:00:00"/>
    <n v="123099"/>
    <n v="405"/>
    <n v="0"/>
    <s v="Pending"/>
    <s v="Patricia Bush"/>
    <s v="Male"/>
    <n v="31"/>
    <s v="South"/>
    <s v="Banker"/>
    <n v="49426"/>
    <s v="Retail"/>
    <d v="2024-03-21T00:00:00"/>
    <d v="2023-12-16T00:00:00"/>
    <s v="Dec"/>
    <s v="2023 Dec"/>
    <x v="0"/>
    <n v="1304"/>
    <x v="3"/>
    <x v="1"/>
    <d v="2025-09-23T00:00:00"/>
    <n v="2"/>
    <s v="New"/>
    <s v="Medium"/>
    <s v="Millennials"/>
    <x v="1"/>
  </r>
  <r>
    <s v="ACC00346"/>
    <s v="CUST0101"/>
    <x v="0"/>
    <d v="2023-02-05T00:00:00"/>
    <n v="63972"/>
    <n v="305"/>
    <n v="0"/>
    <s v="Pending"/>
    <s v="Robert Wright"/>
    <s v="Male"/>
    <n v="45"/>
    <s v="East"/>
    <s v="Trader"/>
    <n v="144165"/>
    <s v="Retail"/>
    <d v="2020-07-06T00:00:00"/>
    <d v="2025-08-09T00:00:00"/>
    <s v="Aug"/>
    <s v="2025 Aug"/>
    <x v="0"/>
    <n v="6369"/>
    <x v="1"/>
    <x v="0"/>
    <d v="2025-09-23T00:00:00"/>
    <n v="5"/>
    <s v="Emerging"/>
    <s v=" Premium"/>
    <s v="Gen X"/>
    <x v="1"/>
  </r>
  <r>
    <s v="ACC00346"/>
    <s v="CUST0101"/>
    <x v="0"/>
    <d v="2023-02-05T00:00:00"/>
    <n v="63972"/>
    <n v="305"/>
    <n v="0"/>
    <s v="Pending"/>
    <s v="Robert Wright"/>
    <s v="Male"/>
    <n v="45"/>
    <s v="East"/>
    <s v="Trader"/>
    <n v="144165"/>
    <s v="Retail"/>
    <d v="2020-07-06T00:00:00"/>
    <d v="2023-12-03T00:00:00"/>
    <s v="Dec"/>
    <s v="2023 Dec"/>
    <x v="2"/>
    <n v="3548"/>
    <x v="3"/>
    <x v="3"/>
    <d v="2025-09-23T00:00:00"/>
    <n v="5"/>
    <s v="Emerging"/>
    <s v=" Premium"/>
    <s v="Gen X"/>
    <x v="1"/>
  </r>
  <r>
    <s v="ACC00148"/>
    <s v="CUST0441"/>
    <x v="2"/>
    <d v="2020-03-13T00:00:00"/>
    <n v="152185"/>
    <n v="517"/>
    <n v="0"/>
    <s v="Pending"/>
    <s v="Emily Sellers"/>
    <s v="Male"/>
    <n v="52"/>
    <s v="North"/>
    <s v="Trader"/>
    <n v="96619"/>
    <s v="Retail"/>
    <d v="2023-02-07T00:00:00"/>
    <d v="2025-02-25T00:00:00"/>
    <s v="Feb"/>
    <s v="2025 Feb"/>
    <x v="0"/>
    <n v="4234"/>
    <x v="1"/>
    <x v="0"/>
    <d v="2025-09-23T00:00:00"/>
    <n v="3"/>
    <s v="Emerging"/>
    <s v="High"/>
    <s v="Gen X"/>
    <x v="1"/>
  </r>
  <r>
    <s v="ACC00148"/>
    <s v="CUST0441"/>
    <x v="2"/>
    <d v="2020-03-13T00:00:00"/>
    <n v="152185"/>
    <n v="517"/>
    <n v="0"/>
    <s v="Pending"/>
    <s v="Emily Sellers"/>
    <s v="Male"/>
    <n v="52"/>
    <s v="North"/>
    <s v="Trader"/>
    <n v="96619"/>
    <s v="Retail"/>
    <d v="2023-02-07T00:00:00"/>
    <d v="2024-03-10T00:00:00"/>
    <s v="Mar"/>
    <s v="2024 Mar"/>
    <x v="2"/>
    <n v="1487"/>
    <x v="0"/>
    <x v="8"/>
    <d v="2025-09-23T00:00:00"/>
    <n v="3"/>
    <s v="Emerging"/>
    <s v="High"/>
    <s v="Gen X"/>
    <x v="1"/>
  </r>
  <r>
    <s v="ACC00365"/>
    <s v="CUST0158"/>
    <x v="1"/>
    <d v="2025-06-23T00:00:00"/>
    <n v="247572"/>
    <n v="833"/>
    <n v="0"/>
    <s v="Pending"/>
    <s v="Michael Ward"/>
    <s v="Female"/>
    <n v="40"/>
    <s v="North"/>
    <s v="Engineer"/>
    <n v="158563"/>
    <s v="Retail"/>
    <d v="2025-04-27T00:00:00"/>
    <d v="2023-09-11T00:00:00"/>
    <s v="Sep"/>
    <s v="2023 Sep"/>
    <x v="0"/>
    <n v="5264"/>
    <x v="2"/>
    <x v="9"/>
    <d v="2025-09-23T00:00:00"/>
    <n v="0"/>
    <s v="New"/>
    <s v=" Premium"/>
    <s v="Millennials"/>
    <x v="0"/>
  </r>
  <r>
    <s v="ACC00365"/>
    <s v="CUST0158"/>
    <x v="1"/>
    <d v="2025-06-23T00:00:00"/>
    <n v="247572"/>
    <n v="833"/>
    <n v="0"/>
    <s v="Pending"/>
    <s v="Michael Ward"/>
    <s v="Female"/>
    <n v="40"/>
    <s v="North"/>
    <s v="Engineer"/>
    <n v="158563"/>
    <s v="Retail"/>
    <d v="2025-04-27T00:00:00"/>
    <d v="2024-02-16T00:00:00"/>
    <s v="Feb"/>
    <s v="2024 Feb"/>
    <x v="2"/>
    <n v="5666"/>
    <x v="2"/>
    <x v="2"/>
    <d v="2025-09-23T00:00:00"/>
    <n v="0"/>
    <s v="New"/>
    <s v=" Premium"/>
    <s v="Millennials"/>
    <x v="0"/>
  </r>
  <r>
    <s v="ACC00365"/>
    <s v="CUST0158"/>
    <x v="1"/>
    <d v="2025-06-23T00:00:00"/>
    <n v="247572"/>
    <n v="833"/>
    <n v="0"/>
    <s v="Pending"/>
    <s v="Michael Ward"/>
    <s v="Female"/>
    <n v="40"/>
    <s v="North"/>
    <s v="Engineer"/>
    <n v="158563"/>
    <s v="Retail"/>
    <d v="2025-04-27T00:00:00"/>
    <d v="2025-05-24T00:00:00"/>
    <s v="May"/>
    <s v="2025 May"/>
    <x v="3"/>
    <n v="7144"/>
    <x v="3"/>
    <x v="8"/>
    <d v="2025-09-23T00:00:00"/>
    <n v="0"/>
    <s v="New"/>
    <s v=" Premium"/>
    <s v="Millennials"/>
    <x v="0"/>
  </r>
  <r>
    <s v="ACC00365"/>
    <s v="CUST0158"/>
    <x v="1"/>
    <d v="2025-06-23T00:00:00"/>
    <n v="247572"/>
    <n v="833"/>
    <n v="0"/>
    <s v="Pending"/>
    <s v="Michael Ward"/>
    <s v="Female"/>
    <n v="40"/>
    <s v="North"/>
    <s v="Engineer"/>
    <n v="158563"/>
    <s v="Retail"/>
    <d v="2025-04-27T00:00:00"/>
    <d v="2024-11-15T00:00:00"/>
    <s v="Nov"/>
    <s v="2024 Nov"/>
    <x v="2"/>
    <n v="8287"/>
    <x v="0"/>
    <x v="5"/>
    <d v="2025-09-23T00:00:00"/>
    <n v="0"/>
    <s v="New"/>
    <s v=" Premium"/>
    <s v="Millennials"/>
    <x v="0"/>
  </r>
  <r>
    <s v="ACC00103"/>
    <s v="CUST0297"/>
    <x v="2"/>
    <d v="2017-12-11T00:00:00"/>
    <n v="493992"/>
    <n v="300"/>
    <n v="0"/>
    <s v="Approved"/>
    <s v="Jeffery James"/>
    <s v="Female"/>
    <n v="70"/>
    <s v="North"/>
    <s v="Student"/>
    <n v="70069"/>
    <s v="Retail"/>
    <d v="2022-10-28T00:00:00"/>
    <d v="2025-08-14T00:00:00"/>
    <s v="Aug"/>
    <s v="2025 Aug"/>
    <x v="2"/>
    <n v="7030"/>
    <x v="2"/>
    <x v="2"/>
    <d v="2025-09-23T00:00:00"/>
    <n v="3"/>
    <s v="Emerging"/>
    <s v="High"/>
    <s v="Baby Boomers"/>
    <x v="0"/>
  </r>
  <r>
    <s v="ACC00652"/>
    <s v="CUST0472"/>
    <x v="1"/>
    <d v="2019-03-21T00:00:00"/>
    <n v="14995"/>
    <n v="410"/>
    <n v="0"/>
    <s v="Default"/>
    <s v="Anna Mitchell"/>
    <s v="Female"/>
    <n v="50"/>
    <s v="North"/>
    <s v="Banker"/>
    <n v="179476"/>
    <s v="Retail"/>
    <d v="2018-09-26T00:00:00"/>
    <d v="2023-12-02T00:00:00"/>
    <s v="Dec"/>
    <s v="2023 Dec"/>
    <x v="2"/>
    <n v="7092"/>
    <x v="3"/>
    <x v="6"/>
    <d v="2025-09-23T00:00:00"/>
    <n v="7"/>
    <s v="Established"/>
    <s v=" Premium"/>
    <s v="Gen X"/>
    <x v="2"/>
  </r>
  <r>
    <s v="ACC00492"/>
    <s v="CUST0210"/>
    <x v="0"/>
    <d v="2025-08-14T00:00:00"/>
    <n v="434474"/>
    <n v="480"/>
    <n v="0"/>
    <s v="Pending"/>
    <s v="Joanne Ray"/>
    <s v="Male"/>
    <n v="40"/>
    <s v="West"/>
    <s v="Teacher"/>
    <n v="183268"/>
    <s v="Corporate"/>
    <d v="2019-10-04T00:00:00"/>
    <d v="2023-11-24T00:00:00"/>
    <s v="Nov"/>
    <s v="2023 Nov"/>
    <x v="2"/>
    <n v="4127"/>
    <x v="1"/>
    <x v="9"/>
    <d v="2025-09-23T00:00:00"/>
    <n v="6"/>
    <s v="Established"/>
    <s v=" Premium"/>
    <s v="Millennials"/>
    <x v="0"/>
  </r>
  <r>
    <s v="ACC00492"/>
    <s v="CUST0210"/>
    <x v="0"/>
    <d v="2025-08-14T00:00:00"/>
    <n v="434474"/>
    <n v="480"/>
    <n v="0"/>
    <s v="Pending"/>
    <s v="Joanne Ray"/>
    <s v="Male"/>
    <n v="40"/>
    <s v="West"/>
    <s v="Teacher"/>
    <n v="183268"/>
    <s v="Corporate"/>
    <d v="2019-10-04T00:00:00"/>
    <d v="2025-05-20T00:00:00"/>
    <s v="May"/>
    <s v="2025 May"/>
    <x v="1"/>
    <n v="4509"/>
    <x v="0"/>
    <x v="9"/>
    <d v="2025-09-23T00:00:00"/>
    <n v="6"/>
    <s v="Established"/>
    <s v=" Premium"/>
    <s v="Millennials"/>
    <x v="0"/>
  </r>
  <r>
    <s v="ACC00575"/>
    <s v="CUST0125"/>
    <x v="0"/>
    <d v="2018-12-28T00:00:00"/>
    <n v="482981"/>
    <n v="449"/>
    <n v="345281"/>
    <s v="Pending"/>
    <s v="Juan Rodriguez"/>
    <s v="Male"/>
    <n v="22"/>
    <s v="South"/>
    <s v="Engineer"/>
    <n v="187581"/>
    <s v="Corporate"/>
    <d v="2017-01-19T00:00:00"/>
    <d v="2024-01-09T00:00:00"/>
    <s v="Jan"/>
    <s v="2024 Jan"/>
    <x v="2"/>
    <n v="8699"/>
    <x v="0"/>
    <x v="2"/>
    <d v="2025-09-23T00:00:00"/>
    <n v="9"/>
    <s v="Loyal"/>
    <s v=" Premium"/>
    <s v="Gen Z"/>
    <x v="0"/>
  </r>
  <r>
    <s v="ACC00575"/>
    <s v="CUST0125"/>
    <x v="0"/>
    <d v="2018-12-28T00:00:00"/>
    <n v="482981"/>
    <n v="449"/>
    <n v="345281"/>
    <s v="Pending"/>
    <s v="Juan Rodriguez"/>
    <s v="Male"/>
    <n v="22"/>
    <s v="South"/>
    <s v="Engineer"/>
    <n v="187581"/>
    <s v="Corporate"/>
    <d v="2017-01-19T00:00:00"/>
    <d v="2023-10-28T00:00:00"/>
    <s v="Oct"/>
    <s v="2023 Oct"/>
    <x v="2"/>
    <n v="9155"/>
    <x v="3"/>
    <x v="4"/>
    <d v="2025-09-23T00:00:00"/>
    <n v="9"/>
    <s v="Loyal"/>
    <s v=" Premium"/>
    <s v="Gen Z"/>
    <x v="0"/>
  </r>
  <r>
    <s v="ACC00322"/>
    <s v="CUST0316"/>
    <x v="0"/>
    <d v="2023-08-22T00:00:00"/>
    <n v="276827"/>
    <n v="493"/>
    <n v="0"/>
    <s v="Pending"/>
    <s v="Heather Carter"/>
    <s v="Female"/>
    <n v="24"/>
    <s v="North"/>
    <s v="Doctor"/>
    <n v="53320"/>
    <s v="Retail"/>
    <d v="2023-05-12T00:00:00"/>
    <d v="2025-04-20T00:00:00"/>
    <s v="Apr"/>
    <s v="2025 Apr"/>
    <x v="2"/>
    <n v="802"/>
    <x v="1"/>
    <x v="0"/>
    <d v="2025-09-23T00:00:00"/>
    <n v="2"/>
    <s v="New"/>
    <s v="Medium"/>
    <s v="Gen Z"/>
    <x v="0"/>
  </r>
  <r>
    <s v="ACC00537"/>
    <s v="CUST0073"/>
    <x v="2"/>
    <d v="2021-01-02T00:00:00"/>
    <n v="86724"/>
    <n v="602"/>
    <n v="0"/>
    <s v="Approved"/>
    <s v="Sarah Brown"/>
    <s v="Male"/>
    <n v="54"/>
    <s v="North"/>
    <s v="Engineer"/>
    <n v="125595"/>
    <s v="Corporate"/>
    <d v="2020-04-08T00:00:00"/>
    <d v="2024-10-27T00:00:00"/>
    <s v="Oct"/>
    <s v="2024 Oct"/>
    <x v="0"/>
    <n v="9895"/>
    <x v="0"/>
    <x v="3"/>
    <d v="2025-09-23T00:00:00"/>
    <n v="5"/>
    <s v="Emerging"/>
    <s v=" Premium"/>
    <s v="Gen X"/>
    <x v="1"/>
  </r>
  <r>
    <s v="ACC00405"/>
    <s v="CUST0457"/>
    <x v="3"/>
    <d v="2023-09-04T00:00:00"/>
    <n v="398102"/>
    <n v="802"/>
    <n v="0"/>
    <s v="Pending"/>
    <s v="Edward Bell"/>
    <s v="Female"/>
    <n v="50"/>
    <s v="South"/>
    <s v="Retired"/>
    <n v="99671"/>
    <s v="Retail"/>
    <d v="2016-02-16T00:00:00"/>
    <d v="2025-03-31T00:00:00"/>
    <s v="Mar"/>
    <s v="2025 Mar"/>
    <x v="0"/>
    <n v="8192"/>
    <x v="2"/>
    <x v="4"/>
    <d v="2025-09-23T00:00:00"/>
    <n v="10"/>
    <s v="Loyal"/>
    <s v="High"/>
    <s v="Gen X"/>
    <x v="0"/>
  </r>
  <r>
    <s v="ACC00107"/>
    <s v="CUST0364"/>
    <x v="3"/>
    <d v="2018-01-31T00:00:00"/>
    <n v="426070"/>
    <n v="439"/>
    <n v="0"/>
    <s v="Pending"/>
    <s v="Jeffrey Long"/>
    <s v="Female"/>
    <n v="20"/>
    <s v="West"/>
    <s v="Doctor"/>
    <n v="28946"/>
    <s v="Corporate"/>
    <d v="2016-03-13T00:00:00"/>
    <d v="2023-12-11T00:00:00"/>
    <s v="Dec"/>
    <s v="2023 Dec"/>
    <x v="1"/>
    <n v="7005"/>
    <x v="3"/>
    <x v="3"/>
    <d v="2025-09-23T00:00:00"/>
    <n v="10"/>
    <s v="Loyal"/>
    <s v="Low"/>
    <s v="Gen Z"/>
    <x v="0"/>
  </r>
  <r>
    <s v="ACC00118"/>
    <s v="CUST0364"/>
    <x v="0"/>
    <d v="2022-01-04T00:00:00"/>
    <n v="355566"/>
    <n v="572"/>
    <n v="352236"/>
    <s v="Pending"/>
    <s v="Jeffrey Long"/>
    <s v="Female"/>
    <n v="20"/>
    <s v="West"/>
    <s v="Doctor"/>
    <n v="28946"/>
    <s v="Corporate"/>
    <d v="2016-03-13T00:00:00"/>
    <d v="2025-02-02T00:00:00"/>
    <s v="Feb"/>
    <s v="2025 Feb"/>
    <x v="2"/>
    <n v="6206"/>
    <x v="1"/>
    <x v="4"/>
    <d v="2025-09-23T00:00:00"/>
    <n v="10"/>
    <s v="Loyal"/>
    <s v="Low"/>
    <s v="Gen Z"/>
    <x v="0"/>
  </r>
  <r>
    <s v="ACC00403"/>
    <s v="CUST0364"/>
    <x v="1"/>
    <d v="2021-12-31T00:00:00"/>
    <n v="49522"/>
    <n v="704"/>
    <n v="0"/>
    <s v="Pending"/>
    <s v="Jeffrey Long"/>
    <s v="Female"/>
    <n v="20"/>
    <s v="West"/>
    <s v="Doctor"/>
    <n v="28946"/>
    <s v="Corporate"/>
    <d v="2016-03-13T00:00:00"/>
    <d v="2025-08-17T00:00:00"/>
    <s v="Aug"/>
    <s v="2025 Aug"/>
    <x v="2"/>
    <n v="9734"/>
    <x v="2"/>
    <x v="8"/>
    <d v="2025-09-23T00:00:00"/>
    <n v="10"/>
    <s v="Loyal"/>
    <s v="Low"/>
    <s v="Gen Z"/>
    <x v="2"/>
  </r>
  <r>
    <s v="ACC00320"/>
    <s v="CUST0210"/>
    <x v="2"/>
    <d v="2020-02-23T00:00:00"/>
    <n v="440880"/>
    <n v="583"/>
    <n v="0"/>
    <s v="Pending"/>
    <s v="Joanne Ray"/>
    <s v="Male"/>
    <n v="40"/>
    <s v="West"/>
    <s v="Teacher"/>
    <n v="183268"/>
    <s v="Corporate"/>
    <d v="2019-10-04T00:00:00"/>
    <d v="2025-03-25T00:00:00"/>
    <s v="Mar"/>
    <s v="2025 Mar"/>
    <x v="2"/>
    <n v="7423"/>
    <x v="1"/>
    <x v="1"/>
    <d v="2025-09-23T00:00:00"/>
    <n v="6"/>
    <s v="Established"/>
    <s v=" Premium"/>
    <s v="Millennials"/>
    <x v="0"/>
  </r>
  <r>
    <s v="ACC00126"/>
    <s v="CUST0220"/>
    <x v="1"/>
    <d v="2016-08-05T00:00:00"/>
    <n v="185388"/>
    <n v="792"/>
    <n v="0"/>
    <s v="Pending"/>
    <s v="Maria Herman"/>
    <s v="Male"/>
    <n v="58"/>
    <s v="North"/>
    <s v="Engineer"/>
    <n v="102711"/>
    <s v="Retail"/>
    <d v="2024-05-15T00:00:00"/>
    <d v="2025-05-16T00:00:00"/>
    <s v="May"/>
    <s v="2025 May"/>
    <x v="0"/>
    <n v="3869"/>
    <x v="2"/>
    <x v="4"/>
    <d v="2025-09-23T00:00:00"/>
    <n v="1"/>
    <s v="New"/>
    <s v=" Premium"/>
    <s v="Gen X"/>
    <x v="1"/>
  </r>
  <r>
    <s v="ACC00306"/>
    <s v="CUST0408"/>
    <x v="0"/>
    <d v="2019-06-18T00:00:00"/>
    <n v="22010"/>
    <n v="626"/>
    <n v="268312"/>
    <s v="Default"/>
    <s v="Roger Koch"/>
    <s v="Female"/>
    <n v="27"/>
    <s v="East"/>
    <s v="Retired"/>
    <n v="174351"/>
    <s v="Retail"/>
    <d v="2016-07-20T00:00:00"/>
    <d v="2024-03-22T00:00:00"/>
    <s v="Mar"/>
    <s v="2024 Mar"/>
    <x v="2"/>
    <n v="1696"/>
    <x v="2"/>
    <x v="9"/>
    <d v="2025-09-23T00:00:00"/>
    <n v="9"/>
    <s v="Loyal"/>
    <s v=" Premium"/>
    <s v="Gen Z"/>
    <x v="2"/>
  </r>
  <r>
    <s v="ACC00306"/>
    <s v="CUST0408"/>
    <x v="0"/>
    <d v="2019-06-18T00:00:00"/>
    <n v="22010"/>
    <n v="626"/>
    <n v="268312"/>
    <s v="Default"/>
    <s v="Roger Koch"/>
    <s v="Female"/>
    <n v="27"/>
    <s v="East"/>
    <s v="Retired"/>
    <n v="174351"/>
    <s v="Retail"/>
    <d v="2016-07-20T00:00:00"/>
    <d v="2025-07-30T00:00:00"/>
    <s v="Jul"/>
    <s v="2025 Jul"/>
    <x v="1"/>
    <n v="6942"/>
    <x v="1"/>
    <x v="2"/>
    <d v="2025-09-23T00:00:00"/>
    <n v="9"/>
    <s v="Loyal"/>
    <s v=" Premium"/>
    <s v="Gen Z"/>
    <x v="2"/>
  </r>
  <r>
    <s v="ACC00511"/>
    <s v="CUST0030"/>
    <x v="0"/>
    <d v="2016-01-08T00:00:00"/>
    <n v="323258"/>
    <n v="605"/>
    <n v="0"/>
    <s v="Pending"/>
    <s v="Angela Robinson"/>
    <s v="Female"/>
    <n v="71"/>
    <s v="South"/>
    <s v="Student"/>
    <n v="165271"/>
    <s v="Retail"/>
    <d v="2020-10-05T00:00:00"/>
    <d v="2024-12-08T00:00:00"/>
    <s v="Dec"/>
    <s v="2024 Dec"/>
    <x v="2"/>
    <n v="266"/>
    <x v="3"/>
    <x v="0"/>
    <d v="2025-09-23T00:00:00"/>
    <n v="5"/>
    <s v="Emerging"/>
    <s v=" Premium"/>
    <s v="Baby Boomers"/>
    <x v="0"/>
  </r>
  <r>
    <s v="ACC00115"/>
    <s v="CUST0213"/>
    <x v="2"/>
    <d v="2024-07-25T00:00:00"/>
    <n v="314069"/>
    <n v="531"/>
    <n v="0"/>
    <s v="Pending"/>
    <s v="Nathan Blackburn"/>
    <s v="Male"/>
    <n v="25"/>
    <s v="North"/>
    <s v="Retired"/>
    <n v="158496"/>
    <s v="Retail"/>
    <d v="2017-08-26T00:00:00"/>
    <d v="2023-09-17T00:00:00"/>
    <s v="Sep"/>
    <s v="2023 Sep"/>
    <x v="1"/>
    <n v="9920"/>
    <x v="3"/>
    <x v="3"/>
    <d v="2025-09-23T00:00:00"/>
    <n v="8"/>
    <s v="Established"/>
    <s v=" Premium"/>
    <s v="Gen Z"/>
    <x v="0"/>
  </r>
  <r>
    <s v="ACC00265"/>
    <s v="CUST0213"/>
    <x v="0"/>
    <d v="2016-04-27T00:00:00"/>
    <n v="23185"/>
    <n v="465"/>
    <n v="0"/>
    <s v="Pending"/>
    <s v="Nathan Blackburn"/>
    <s v="Male"/>
    <n v="25"/>
    <s v="North"/>
    <s v="Retired"/>
    <n v="158496"/>
    <s v="Retail"/>
    <d v="2017-08-26T00:00:00"/>
    <d v="2024-05-11T00:00:00"/>
    <s v="May"/>
    <s v="2024 May"/>
    <x v="2"/>
    <n v="9359"/>
    <x v="2"/>
    <x v="9"/>
    <d v="2025-09-23T00:00:00"/>
    <n v="8"/>
    <s v="Established"/>
    <s v=" Premium"/>
    <s v="Gen Z"/>
    <x v="2"/>
  </r>
  <r>
    <s v="ACC00406"/>
    <s v="CUST0213"/>
    <x v="0"/>
    <d v="2015-10-10T00:00:00"/>
    <n v="373393"/>
    <n v="747"/>
    <n v="0"/>
    <s v="Pending"/>
    <s v="Nathan Blackburn"/>
    <s v="Male"/>
    <n v="25"/>
    <s v="North"/>
    <s v="Retired"/>
    <n v="158496"/>
    <s v="Retail"/>
    <d v="2017-08-26T00:00:00"/>
    <d v="2024-02-21T00:00:00"/>
    <s v="Feb"/>
    <s v="2024 Feb"/>
    <x v="2"/>
    <n v="9382"/>
    <x v="3"/>
    <x v="7"/>
    <d v="2025-09-23T00:00:00"/>
    <n v="8"/>
    <s v="Established"/>
    <s v=" Premium"/>
    <s v="Gen Z"/>
    <x v="0"/>
  </r>
  <r>
    <s v="ACC00493"/>
    <s v="CUST0115"/>
    <x v="0"/>
    <d v="2016-01-10T00:00:00"/>
    <n v="426940"/>
    <n v="587"/>
    <n v="0"/>
    <s v="Pending"/>
    <s v="Sarah Guzman"/>
    <s v="Male"/>
    <n v="49"/>
    <s v="West"/>
    <s v="Doctor"/>
    <n v="68874"/>
    <s v="Corporate"/>
    <d v="2024-08-28T00:00:00"/>
    <d v="2024-02-21T00:00:00"/>
    <s v="Feb"/>
    <s v="2024 Feb"/>
    <x v="1"/>
    <n v="2172"/>
    <x v="1"/>
    <x v="3"/>
    <d v="2025-09-23T00:00:00"/>
    <n v="1"/>
    <s v="New"/>
    <s v="High"/>
    <s v="Gen X"/>
    <x v="0"/>
  </r>
  <r>
    <s v="ACC00689"/>
    <s v="CUST0141"/>
    <x v="0"/>
    <d v="2024-01-14T00:00:00"/>
    <n v="140148"/>
    <n v="415"/>
    <n v="0"/>
    <s v="Default"/>
    <s v="Nicole Huynh"/>
    <s v="Female"/>
    <n v="64"/>
    <s v="East"/>
    <s v="Banker"/>
    <n v="51575"/>
    <s v="Corporate"/>
    <d v="2018-08-14T00:00:00"/>
    <d v="2023-11-29T00:00:00"/>
    <s v="Nov"/>
    <s v="2023 Nov"/>
    <x v="1"/>
    <n v="604"/>
    <x v="0"/>
    <x v="2"/>
    <d v="2025-09-23T00:00:00"/>
    <n v="7"/>
    <s v="Established"/>
    <s v="Medium"/>
    <s v="Baby Boomers"/>
    <x v="1"/>
  </r>
  <r>
    <s v="ACC00689"/>
    <s v="CUST0141"/>
    <x v="0"/>
    <d v="2024-01-14T00:00:00"/>
    <n v="140148"/>
    <n v="415"/>
    <n v="0"/>
    <s v="Default"/>
    <s v="Nicole Huynh"/>
    <s v="Female"/>
    <n v="64"/>
    <s v="East"/>
    <s v="Banker"/>
    <n v="51575"/>
    <s v="Corporate"/>
    <d v="2018-08-14T00:00:00"/>
    <d v="2023-11-26T00:00:00"/>
    <s v="Nov"/>
    <s v="2023 Nov"/>
    <x v="1"/>
    <n v="5843"/>
    <x v="2"/>
    <x v="8"/>
    <d v="2025-09-23T00:00:00"/>
    <n v="7"/>
    <s v="Established"/>
    <s v="Medium"/>
    <s v="Baby Boomers"/>
    <x v="1"/>
  </r>
  <r>
    <s v="ACC00257"/>
    <s v="CUST0383"/>
    <x v="2"/>
    <d v="2017-09-26T00:00:00"/>
    <n v="392974"/>
    <n v="725"/>
    <n v="282648"/>
    <s v="Pending"/>
    <s v="Aaron Hernandez"/>
    <s v="Female"/>
    <n v="38"/>
    <s v="North"/>
    <s v="Retired"/>
    <n v="24703"/>
    <s v="Retail"/>
    <d v="2022-12-01T00:00:00"/>
    <d v="2025-06-30T00:00:00"/>
    <s v="Jun"/>
    <s v="2025 Jun"/>
    <x v="3"/>
    <n v="3883"/>
    <x v="2"/>
    <x v="9"/>
    <d v="2025-09-23T00:00:00"/>
    <n v="3"/>
    <s v="Emerging"/>
    <s v="Low"/>
    <s v="Millennials"/>
    <x v="0"/>
  </r>
  <r>
    <s v="ACC00257"/>
    <s v="CUST0383"/>
    <x v="2"/>
    <d v="2017-09-26T00:00:00"/>
    <n v="392974"/>
    <n v="725"/>
    <n v="282648"/>
    <s v="Pending"/>
    <s v="Aaron Hernandez"/>
    <s v="Female"/>
    <n v="38"/>
    <s v="North"/>
    <s v="Retired"/>
    <n v="24703"/>
    <s v="Retail"/>
    <d v="2022-12-01T00:00:00"/>
    <d v="2023-08-31T00:00:00"/>
    <s v="Aug"/>
    <s v="2023 Aug"/>
    <x v="2"/>
    <n v="8127"/>
    <x v="3"/>
    <x v="9"/>
    <d v="2025-09-23T00:00:00"/>
    <n v="3"/>
    <s v="Emerging"/>
    <s v="Low"/>
    <s v="Millennials"/>
    <x v="0"/>
  </r>
  <r>
    <s v="ACC00257"/>
    <s v="CUST0383"/>
    <x v="2"/>
    <d v="2017-09-26T00:00:00"/>
    <n v="392974"/>
    <n v="725"/>
    <n v="282648"/>
    <s v="Pending"/>
    <s v="Aaron Hernandez"/>
    <s v="Female"/>
    <n v="38"/>
    <s v="North"/>
    <s v="Retired"/>
    <n v="24703"/>
    <s v="Retail"/>
    <d v="2022-12-01T00:00:00"/>
    <d v="2025-01-30T00:00:00"/>
    <s v="Jan"/>
    <s v="2025 Jan"/>
    <x v="3"/>
    <n v="4828"/>
    <x v="2"/>
    <x v="4"/>
    <d v="2025-09-23T00:00:00"/>
    <n v="3"/>
    <s v="Emerging"/>
    <s v="Low"/>
    <s v="Millennials"/>
    <x v="0"/>
  </r>
  <r>
    <s v="ACC00257"/>
    <s v="CUST0383"/>
    <x v="2"/>
    <d v="2017-09-26T00:00:00"/>
    <n v="392974"/>
    <n v="725"/>
    <n v="282648"/>
    <s v="Pending"/>
    <s v="Aaron Hernandez"/>
    <s v="Female"/>
    <n v="38"/>
    <s v="North"/>
    <s v="Retired"/>
    <n v="24703"/>
    <s v="Retail"/>
    <d v="2022-12-01T00:00:00"/>
    <d v="2025-06-26T00:00:00"/>
    <s v="Jun"/>
    <s v="2025 Jun"/>
    <x v="2"/>
    <n v="6284"/>
    <x v="0"/>
    <x v="7"/>
    <d v="2025-09-23T00:00:00"/>
    <n v="3"/>
    <s v="Emerging"/>
    <s v="Low"/>
    <s v="Millennials"/>
    <x v="0"/>
  </r>
  <r>
    <s v="ACC00257"/>
    <s v="CUST0383"/>
    <x v="2"/>
    <d v="2017-09-26T00:00:00"/>
    <n v="392974"/>
    <n v="725"/>
    <n v="282648"/>
    <s v="Pending"/>
    <s v="Aaron Hernandez"/>
    <s v="Female"/>
    <n v="38"/>
    <s v="North"/>
    <s v="Retired"/>
    <n v="24703"/>
    <s v="Retail"/>
    <d v="2022-12-01T00:00:00"/>
    <d v="2024-02-08T00:00:00"/>
    <s v="Feb"/>
    <s v="2024 Feb"/>
    <x v="0"/>
    <n v="358"/>
    <x v="1"/>
    <x v="7"/>
    <d v="2025-09-23T00:00:00"/>
    <n v="3"/>
    <s v="Emerging"/>
    <s v="Low"/>
    <s v="Millennials"/>
    <x v="0"/>
  </r>
  <r>
    <s v="ACC00117"/>
    <s v="CUST0408"/>
    <x v="2"/>
    <d v="2016-10-28T00:00:00"/>
    <n v="374044"/>
    <n v="438"/>
    <n v="251983"/>
    <s v="Pending"/>
    <s v="Roger Koch"/>
    <s v="Female"/>
    <n v="27"/>
    <s v="East"/>
    <s v="Retired"/>
    <n v="174351"/>
    <s v="Retail"/>
    <d v="2016-07-20T00:00:00"/>
    <d v="2024-02-20T00:00:00"/>
    <s v="Feb"/>
    <s v="2024 Feb"/>
    <x v="0"/>
    <n v="1855"/>
    <x v="3"/>
    <x v="0"/>
    <d v="2025-09-23T00:00:00"/>
    <n v="9"/>
    <s v="Loyal"/>
    <s v=" Premium"/>
    <s v="Gen Z"/>
    <x v="0"/>
  </r>
  <r>
    <s v="ACC00443"/>
    <s v="CUST0347"/>
    <x v="1"/>
    <d v="2023-06-11T00:00:00"/>
    <n v="25939"/>
    <n v="680"/>
    <n v="13720"/>
    <s v="Pending"/>
    <s v="Oscar Ortiz"/>
    <s v="Male"/>
    <n v="56"/>
    <s v="South"/>
    <s v="Engineer"/>
    <n v="182962"/>
    <s v="Corporate"/>
    <d v="2024-09-25T00:00:00"/>
    <d v="2025-03-23T00:00:00"/>
    <s v="Mar"/>
    <s v="2025 Mar"/>
    <x v="0"/>
    <n v="5247"/>
    <x v="1"/>
    <x v="4"/>
    <d v="2025-09-23T00:00:00"/>
    <n v="1"/>
    <s v="New"/>
    <s v=" Premium"/>
    <s v="Gen X"/>
    <x v="2"/>
  </r>
  <r>
    <s v="ACC00147"/>
    <s v="CUST0363"/>
    <x v="0"/>
    <d v="2019-08-21T00:00:00"/>
    <n v="351181"/>
    <n v="543"/>
    <n v="0"/>
    <s v="Pending"/>
    <s v="William Fuller"/>
    <s v="Male"/>
    <n v="18"/>
    <s v="South"/>
    <s v="Trader"/>
    <n v="99561"/>
    <s v="Private"/>
    <d v="2016-07-30T00:00:00"/>
    <d v="2025-05-26T00:00:00"/>
    <s v="May"/>
    <s v="2025 May"/>
    <x v="2"/>
    <n v="3030"/>
    <x v="2"/>
    <x v="7"/>
    <d v="2025-09-23T00:00:00"/>
    <n v="9"/>
    <s v="Loyal"/>
    <s v="High"/>
    <s v="Gen Z"/>
    <x v="0"/>
  </r>
  <r>
    <s v="ACC00147"/>
    <s v="CUST0363"/>
    <x v="0"/>
    <d v="2019-08-21T00:00:00"/>
    <n v="351181"/>
    <n v="543"/>
    <n v="0"/>
    <s v="Pending"/>
    <s v="William Fuller"/>
    <s v="Male"/>
    <n v="18"/>
    <s v="South"/>
    <s v="Trader"/>
    <n v="99561"/>
    <s v="Private"/>
    <d v="2016-07-30T00:00:00"/>
    <d v="2024-01-19T00:00:00"/>
    <s v="Jan"/>
    <s v="2024 Jan"/>
    <x v="3"/>
    <n v="2294"/>
    <x v="2"/>
    <x v="9"/>
    <d v="2025-09-23T00:00:00"/>
    <n v="9"/>
    <s v="Loyal"/>
    <s v="High"/>
    <s v="Gen Z"/>
    <x v="0"/>
  </r>
  <r>
    <s v="ACC00123"/>
    <s v="CUST0391"/>
    <x v="1"/>
    <d v="2023-10-08T00:00:00"/>
    <n v="437805"/>
    <n v="706"/>
    <n v="0"/>
    <s v="Approved"/>
    <s v="Alexis Becker"/>
    <s v="Male"/>
    <n v="35"/>
    <s v="North"/>
    <s v="Retired"/>
    <n v="46017"/>
    <s v="Corporate"/>
    <d v="2017-07-15T00:00:00"/>
    <d v="2024-01-22T00:00:00"/>
    <s v="Jan"/>
    <s v="2024 Jan"/>
    <x v="1"/>
    <n v="2999"/>
    <x v="1"/>
    <x v="1"/>
    <d v="2025-09-23T00:00:00"/>
    <n v="8"/>
    <s v="Established"/>
    <s v="Medium"/>
    <s v="Millennials"/>
    <x v="0"/>
  </r>
  <r>
    <s v="ACC00124"/>
    <s v="CUST0163"/>
    <x v="1"/>
    <d v="2024-02-21T00:00:00"/>
    <n v="163187"/>
    <n v="689"/>
    <n v="497174"/>
    <s v="Pending"/>
    <s v="Nathan Taylor"/>
    <s v="Female"/>
    <n v="51"/>
    <s v="West"/>
    <s v="Doctor"/>
    <n v="40953"/>
    <s v="Retail"/>
    <d v="2022-08-16T00:00:00"/>
    <d v="2024-08-17T00:00:00"/>
    <s v="Aug"/>
    <s v="2024 Aug"/>
    <x v="0"/>
    <n v="8090"/>
    <x v="1"/>
    <x v="2"/>
    <d v="2025-09-23T00:00:00"/>
    <n v="3"/>
    <s v="Emerging"/>
    <s v="Medium"/>
    <s v="Gen X"/>
    <x v="1"/>
  </r>
  <r>
    <s v="ACC00630"/>
    <s v="CUST0093"/>
    <x v="1"/>
    <d v="2018-05-26T00:00:00"/>
    <n v="449757"/>
    <n v="410"/>
    <n v="0"/>
    <s v="Rejected"/>
    <s v="Miguel Rodriguez"/>
    <s v="Female"/>
    <n v="30"/>
    <s v="East"/>
    <s v="Teacher"/>
    <n v="104082"/>
    <s v="Retail"/>
    <d v="2018-01-02T00:00:00"/>
    <d v="2024-07-22T00:00:00"/>
    <s v="Jul"/>
    <s v="2024 Jul"/>
    <x v="0"/>
    <n v="9866"/>
    <x v="1"/>
    <x v="0"/>
    <d v="2025-09-23T00:00:00"/>
    <n v="8"/>
    <s v="Established"/>
    <s v=" Premium"/>
    <s v="Millennials"/>
    <x v="0"/>
  </r>
  <r>
    <s v="ACC00630"/>
    <s v="CUST0093"/>
    <x v="1"/>
    <d v="2018-05-26T00:00:00"/>
    <n v="449757"/>
    <n v="410"/>
    <n v="0"/>
    <s v="Rejected"/>
    <s v="Miguel Rodriguez"/>
    <s v="Female"/>
    <n v="30"/>
    <s v="East"/>
    <s v="Teacher"/>
    <n v="104082"/>
    <s v="Retail"/>
    <d v="2018-01-02T00:00:00"/>
    <d v="2023-10-18T00:00:00"/>
    <s v="Oct"/>
    <s v="2023 Oct"/>
    <x v="3"/>
    <n v="1274"/>
    <x v="3"/>
    <x v="7"/>
    <d v="2025-09-23T00:00:00"/>
    <n v="8"/>
    <s v="Established"/>
    <s v=" Premium"/>
    <s v="Millennials"/>
    <x v="0"/>
  </r>
  <r>
    <s v="ACC00434"/>
    <s v="CUST0176"/>
    <x v="3"/>
    <d v="2025-01-22T00:00:00"/>
    <n v="445414"/>
    <n v="675"/>
    <n v="0"/>
    <s v="Pending"/>
    <s v="Barbara Fisher"/>
    <s v="Female"/>
    <n v="33"/>
    <s v="North"/>
    <s v="Doctor"/>
    <n v="77372"/>
    <s v="Retail"/>
    <d v="2015-10-15T00:00:00"/>
    <d v="2024-04-05T00:00:00"/>
    <s v="Apr"/>
    <s v="2024 Apr"/>
    <x v="0"/>
    <n v="8076"/>
    <x v="1"/>
    <x v="7"/>
    <d v="2025-09-23T00:00:00"/>
    <n v="10"/>
    <s v="Loyal"/>
    <s v="High"/>
    <s v="Millennials"/>
    <x v="0"/>
  </r>
  <r>
    <s v="ACC00434"/>
    <s v="CUST0176"/>
    <x v="3"/>
    <d v="2025-01-22T00:00:00"/>
    <n v="445414"/>
    <n v="675"/>
    <n v="0"/>
    <s v="Pending"/>
    <s v="Barbara Fisher"/>
    <s v="Female"/>
    <n v="33"/>
    <s v="North"/>
    <s v="Doctor"/>
    <n v="77372"/>
    <s v="Retail"/>
    <d v="2015-10-15T00:00:00"/>
    <d v="2024-11-05T00:00:00"/>
    <s v="Nov"/>
    <s v="2024 Nov"/>
    <x v="2"/>
    <n v="7319"/>
    <x v="1"/>
    <x v="9"/>
    <d v="2025-09-23T00:00:00"/>
    <n v="10"/>
    <s v="Loyal"/>
    <s v="High"/>
    <s v="Millennials"/>
    <x v="0"/>
  </r>
  <r>
    <s v="ACC00434"/>
    <s v="CUST0176"/>
    <x v="3"/>
    <d v="2025-01-22T00:00:00"/>
    <n v="445414"/>
    <n v="675"/>
    <n v="0"/>
    <s v="Pending"/>
    <s v="Barbara Fisher"/>
    <s v="Female"/>
    <n v="33"/>
    <s v="North"/>
    <s v="Doctor"/>
    <n v="77372"/>
    <s v="Retail"/>
    <d v="2015-10-15T00:00:00"/>
    <d v="2024-10-28T00:00:00"/>
    <s v="Oct"/>
    <s v="2024 Oct"/>
    <x v="3"/>
    <n v="2906"/>
    <x v="2"/>
    <x v="9"/>
    <d v="2025-09-23T00:00:00"/>
    <n v="10"/>
    <s v="Loyal"/>
    <s v="High"/>
    <s v="Millennials"/>
    <x v="0"/>
  </r>
  <r>
    <s v="ACC00386"/>
    <s v="CUST0133"/>
    <x v="0"/>
    <d v="2020-10-17T00:00:00"/>
    <n v="195623"/>
    <n v="536"/>
    <n v="0"/>
    <s v="Pending"/>
    <s v="Lydia Ford"/>
    <s v="Male"/>
    <n v="68"/>
    <s v="West"/>
    <s v="Engineer"/>
    <n v="184134"/>
    <s v="Retail"/>
    <d v="2021-09-15T00:00:00"/>
    <d v="2024-06-15T00:00:00"/>
    <s v="Jun"/>
    <s v="2024 Jun"/>
    <x v="0"/>
    <n v="4055"/>
    <x v="1"/>
    <x v="2"/>
    <d v="2025-09-23T00:00:00"/>
    <n v="4"/>
    <s v="Emerging"/>
    <s v=" Premium"/>
    <s v="Baby Boomers"/>
    <x v="1"/>
  </r>
  <r>
    <s v="ACC00156"/>
    <s v="CUST0127"/>
    <x v="3"/>
    <d v="2020-03-16T00:00:00"/>
    <n v="384010"/>
    <n v="527"/>
    <n v="0"/>
    <s v="Pending"/>
    <s v="Jennifer Watkins DDS"/>
    <s v="Female"/>
    <n v="46"/>
    <s v="South"/>
    <s v="Doctor"/>
    <n v="112241"/>
    <s v="Corporate"/>
    <d v="2016-01-05T00:00:00"/>
    <d v="2025-02-24T00:00:00"/>
    <s v="Feb"/>
    <s v="2025 Feb"/>
    <x v="1"/>
    <n v="8608"/>
    <x v="1"/>
    <x v="4"/>
    <d v="2025-09-23T00:00:00"/>
    <n v="10"/>
    <s v="Loyal"/>
    <s v=" Premium"/>
    <s v="Gen X"/>
    <x v="0"/>
  </r>
  <r>
    <s v="ACC00374"/>
    <s v="CUST0128"/>
    <x v="0"/>
    <d v="2020-11-29T00:00:00"/>
    <n v="449449"/>
    <n v="829"/>
    <n v="0"/>
    <s v="Pending"/>
    <s v="Jessica Ward"/>
    <s v="Male"/>
    <n v="72"/>
    <s v="North"/>
    <s v="Retired"/>
    <n v="169859"/>
    <s v="Retail"/>
    <d v="2023-04-23T00:00:00"/>
    <d v="2023-09-17T00:00:00"/>
    <s v="Sep"/>
    <s v="2023 Sep"/>
    <x v="0"/>
    <n v="4945"/>
    <x v="1"/>
    <x v="0"/>
    <d v="2025-09-23T00:00:00"/>
    <n v="2"/>
    <s v="New"/>
    <s v=" Premium"/>
    <s v="Baby Boomers"/>
    <x v="0"/>
  </r>
  <r>
    <s v="ACC00698"/>
    <s v="CUST0404"/>
    <x v="0"/>
    <d v="2021-12-24T00:00:00"/>
    <n v="35903"/>
    <n v="737"/>
    <n v="0"/>
    <s v="Pending"/>
    <s v="Jessica Lee"/>
    <s v="Male"/>
    <n v="40"/>
    <s v="South"/>
    <s v="Student"/>
    <n v="77056"/>
    <s v="Retail"/>
    <d v="2021-03-13T00:00:00"/>
    <d v="2024-02-27T00:00:00"/>
    <s v="Feb"/>
    <s v="2024 Feb"/>
    <x v="3"/>
    <n v="4207"/>
    <x v="1"/>
    <x v="8"/>
    <d v="2025-09-23T00:00:00"/>
    <n v="5"/>
    <s v="Emerging"/>
    <s v="High"/>
    <s v="Millennials"/>
    <x v="2"/>
  </r>
  <r>
    <s v="ACC00698"/>
    <s v="CUST0404"/>
    <x v="0"/>
    <d v="2021-12-24T00:00:00"/>
    <n v="35903"/>
    <n v="737"/>
    <n v="0"/>
    <s v="Pending"/>
    <s v="Jessica Lee"/>
    <s v="Male"/>
    <n v="40"/>
    <s v="South"/>
    <s v="Student"/>
    <n v="77056"/>
    <s v="Retail"/>
    <d v="2021-03-13T00:00:00"/>
    <d v="2025-01-29T00:00:00"/>
    <s v="Jan"/>
    <s v="2025 Jan"/>
    <x v="3"/>
    <n v="5449"/>
    <x v="1"/>
    <x v="7"/>
    <d v="2025-09-23T00:00:00"/>
    <n v="5"/>
    <s v="Emerging"/>
    <s v="High"/>
    <s v="Millennials"/>
    <x v="2"/>
  </r>
  <r>
    <s v="ACC00698"/>
    <s v="CUST0404"/>
    <x v="0"/>
    <d v="2021-12-24T00:00:00"/>
    <n v="35903"/>
    <n v="737"/>
    <n v="0"/>
    <s v="Pending"/>
    <s v="Jessica Lee"/>
    <s v="Male"/>
    <n v="40"/>
    <s v="South"/>
    <s v="Student"/>
    <n v="77056"/>
    <s v="Retail"/>
    <d v="2021-03-13T00:00:00"/>
    <d v="2024-01-11T00:00:00"/>
    <s v="Jan"/>
    <s v="2024 Jan"/>
    <x v="1"/>
    <n v="6547"/>
    <x v="0"/>
    <x v="5"/>
    <d v="2025-09-23T00:00:00"/>
    <n v="5"/>
    <s v="Emerging"/>
    <s v="High"/>
    <s v="Millennials"/>
    <x v="2"/>
  </r>
  <r>
    <s v="ACC00328"/>
    <s v="CUST0336"/>
    <x v="1"/>
    <d v="2020-12-23T00:00:00"/>
    <n v="340686"/>
    <n v="786"/>
    <n v="0"/>
    <s v="Pending"/>
    <s v="Kimberly Estes"/>
    <s v="Female"/>
    <n v="34"/>
    <s v="South"/>
    <s v="Banker"/>
    <n v="115081"/>
    <s v="Private"/>
    <d v="2017-03-23T00:00:00"/>
    <d v="2025-03-12T00:00:00"/>
    <s v="Mar"/>
    <s v="2025 Mar"/>
    <x v="3"/>
    <n v="119"/>
    <x v="0"/>
    <x v="3"/>
    <d v="2025-09-23T00:00:00"/>
    <n v="9"/>
    <s v="Loyal"/>
    <s v=" Premium"/>
    <s v="Millennials"/>
    <x v="0"/>
  </r>
  <r>
    <s v="ACC00328"/>
    <s v="CUST0336"/>
    <x v="1"/>
    <d v="2020-12-23T00:00:00"/>
    <n v="340686"/>
    <n v="786"/>
    <n v="0"/>
    <s v="Pending"/>
    <s v="Kimberly Estes"/>
    <s v="Female"/>
    <n v="34"/>
    <s v="South"/>
    <s v="Banker"/>
    <n v="115081"/>
    <s v="Private"/>
    <d v="2017-03-23T00:00:00"/>
    <d v="2024-08-22T00:00:00"/>
    <s v="Aug"/>
    <s v="2024 Aug"/>
    <x v="2"/>
    <n v="7547"/>
    <x v="2"/>
    <x v="2"/>
    <d v="2025-09-23T00:00:00"/>
    <n v="9"/>
    <s v="Loyal"/>
    <s v=" Premium"/>
    <s v="Millennials"/>
    <x v="0"/>
  </r>
  <r>
    <s v="ACC00180"/>
    <s v="CUST0131"/>
    <x v="3"/>
    <d v="2016-05-04T00:00:00"/>
    <n v="234473"/>
    <n v="581"/>
    <n v="295477"/>
    <s v="Pending"/>
    <s v="Michael Velasquez"/>
    <s v="Female"/>
    <n v="43"/>
    <s v="North"/>
    <s v="Student"/>
    <n v="112124"/>
    <s v="Corporate"/>
    <d v="2020-05-04T00:00:00"/>
    <d v="2025-06-21T00:00:00"/>
    <s v="Jun"/>
    <s v="2025 Jun"/>
    <x v="2"/>
    <n v="9593"/>
    <x v="3"/>
    <x v="4"/>
    <d v="2025-09-23T00:00:00"/>
    <n v="5"/>
    <s v="Emerging"/>
    <s v=" Premium"/>
    <s v="Millennials"/>
    <x v="0"/>
  </r>
  <r>
    <s v="ACC00207"/>
    <s v="CUST0354"/>
    <x v="0"/>
    <d v="2025-07-17T00:00:00"/>
    <n v="58692"/>
    <n v="448"/>
    <n v="204215"/>
    <s v="Pending"/>
    <s v="Kathleen Richardson"/>
    <s v="Female"/>
    <n v="62"/>
    <s v="South"/>
    <s v="Doctor"/>
    <n v="90326"/>
    <s v="Corporate"/>
    <d v="2019-10-20T00:00:00"/>
    <d v="2024-08-29T00:00:00"/>
    <s v="Aug"/>
    <s v="2024 Aug"/>
    <x v="3"/>
    <n v="9342"/>
    <x v="2"/>
    <x v="2"/>
    <d v="2025-09-23T00:00:00"/>
    <n v="6"/>
    <s v="Established"/>
    <s v="High"/>
    <s v="Baby Boomers"/>
    <x v="1"/>
  </r>
  <r>
    <s v="ACC00207"/>
    <s v="CUST0354"/>
    <x v="0"/>
    <d v="2025-07-17T00:00:00"/>
    <n v="58692"/>
    <n v="448"/>
    <n v="204215"/>
    <s v="Pending"/>
    <s v="Kathleen Richardson"/>
    <s v="Female"/>
    <n v="62"/>
    <s v="South"/>
    <s v="Doctor"/>
    <n v="90326"/>
    <s v="Corporate"/>
    <d v="2019-10-20T00:00:00"/>
    <d v="2025-08-08T00:00:00"/>
    <s v="Aug"/>
    <s v="2025 Aug"/>
    <x v="3"/>
    <n v="2948"/>
    <x v="2"/>
    <x v="7"/>
    <d v="2025-09-23T00:00:00"/>
    <n v="6"/>
    <s v="Established"/>
    <s v="High"/>
    <s v="Baby Boomers"/>
    <x v="1"/>
  </r>
  <r>
    <s v="ACC00172"/>
    <s v="CUST0384"/>
    <x v="1"/>
    <d v="2018-05-15T00:00:00"/>
    <n v="270472"/>
    <n v="586"/>
    <n v="204519"/>
    <s v="Rejected"/>
    <s v="Erik Baldwin"/>
    <s v="Male"/>
    <n v="28"/>
    <s v="North"/>
    <s v="Banker"/>
    <n v="92099"/>
    <s v="Retail"/>
    <d v="2021-08-02T00:00:00"/>
    <d v="2025-03-23T00:00:00"/>
    <s v="Mar"/>
    <s v="2025 Mar"/>
    <x v="0"/>
    <n v="625"/>
    <x v="1"/>
    <x v="1"/>
    <d v="2025-09-23T00:00:00"/>
    <n v="4"/>
    <s v="Emerging"/>
    <s v="High"/>
    <s v="Gen Z"/>
    <x v="0"/>
  </r>
  <r>
    <s v="ACC00395"/>
    <s v="CUST0134"/>
    <x v="2"/>
    <d v="2024-01-05T00:00:00"/>
    <n v="110986"/>
    <n v="324"/>
    <n v="79231"/>
    <s v="Rejected"/>
    <s v="Sherry Guerrero"/>
    <s v="Male"/>
    <n v="54"/>
    <s v="South"/>
    <s v="Teacher"/>
    <n v="95713"/>
    <s v="Retail"/>
    <d v="2018-07-21T00:00:00"/>
    <d v="2023-11-08T00:00:00"/>
    <s v="Nov"/>
    <s v="2023 Nov"/>
    <x v="2"/>
    <n v="8063"/>
    <x v="2"/>
    <x v="7"/>
    <d v="2025-09-23T00:00:00"/>
    <n v="7"/>
    <s v="Established"/>
    <s v="High"/>
    <s v="Gen X"/>
    <x v="1"/>
  </r>
  <r>
    <s v="ACC00135"/>
    <s v="CUST0217"/>
    <x v="3"/>
    <d v="2017-03-13T00:00:00"/>
    <n v="175121"/>
    <n v="749"/>
    <n v="0"/>
    <s v="Pending"/>
    <s v="Jeremy Brown"/>
    <s v="Female"/>
    <n v="43"/>
    <s v="South"/>
    <s v="Banker"/>
    <n v="199362"/>
    <s v="Retail"/>
    <d v="2023-06-06T00:00:00"/>
    <d v="2025-04-26T00:00:00"/>
    <s v="Apr"/>
    <s v="2025 Apr"/>
    <x v="2"/>
    <n v="2193"/>
    <x v="0"/>
    <x v="3"/>
    <d v="2025-09-23T00:00:00"/>
    <n v="2"/>
    <s v="New"/>
    <s v=" Premium"/>
    <s v="Millennials"/>
    <x v="1"/>
  </r>
  <r>
    <s v="ACC00399"/>
    <s v="CUST0377"/>
    <x v="3"/>
    <d v="2023-12-08T00:00:00"/>
    <n v="315097"/>
    <n v="347"/>
    <n v="0"/>
    <s v="Approved"/>
    <s v="Ashley Hayes"/>
    <s v="Female"/>
    <n v="49"/>
    <s v="North"/>
    <s v="Trader"/>
    <n v="190515"/>
    <s v="Retail"/>
    <d v="2022-12-23T00:00:00"/>
    <d v="2025-03-05T00:00:00"/>
    <s v="Mar"/>
    <s v="2025 Mar"/>
    <x v="2"/>
    <n v="6717"/>
    <x v="1"/>
    <x v="2"/>
    <d v="2025-09-23T00:00:00"/>
    <n v="3"/>
    <s v="Emerging"/>
    <s v=" Premium"/>
    <s v="Gen X"/>
    <x v="0"/>
  </r>
  <r>
    <s v="ACC00482"/>
    <s v="CUST0142"/>
    <x v="2"/>
    <d v="2016-04-28T00:00:00"/>
    <n v="343303"/>
    <n v="446"/>
    <n v="0"/>
    <s v="Pending"/>
    <s v="Charles Chapman"/>
    <s v="Male"/>
    <n v="66"/>
    <s v="North"/>
    <s v="Retired"/>
    <n v="83852"/>
    <s v="Retail"/>
    <d v="2024-09-25T00:00:00"/>
    <d v="2025-02-23T00:00:00"/>
    <s v="Feb"/>
    <s v="2025 Feb"/>
    <x v="0"/>
    <n v="4555"/>
    <x v="0"/>
    <x v="8"/>
    <d v="2025-09-23T00:00:00"/>
    <n v="1"/>
    <s v="New"/>
    <s v="High"/>
    <s v="Baby Boomers"/>
    <x v="0"/>
  </r>
  <r>
    <s v="ACC00482"/>
    <s v="CUST0142"/>
    <x v="2"/>
    <d v="2016-04-28T00:00:00"/>
    <n v="343303"/>
    <n v="446"/>
    <n v="0"/>
    <s v="Pending"/>
    <s v="Charles Chapman"/>
    <s v="Male"/>
    <n v="66"/>
    <s v="North"/>
    <s v="Retired"/>
    <n v="83852"/>
    <s v="Retail"/>
    <d v="2024-09-25T00:00:00"/>
    <d v="2024-12-09T00:00:00"/>
    <s v="Dec"/>
    <s v="2024 Dec"/>
    <x v="1"/>
    <n v="5955"/>
    <x v="3"/>
    <x v="5"/>
    <d v="2025-09-23T00:00:00"/>
    <n v="1"/>
    <s v="New"/>
    <s v="High"/>
    <s v="Baby Boomers"/>
    <x v="0"/>
  </r>
  <r>
    <s v="ACC00727"/>
    <s v="CUST0397"/>
    <x v="0"/>
    <d v="2023-06-05T00:00:00"/>
    <n v="168171"/>
    <n v="386"/>
    <n v="0"/>
    <s v="Rejected"/>
    <s v="Amanda Walls"/>
    <s v="Female"/>
    <n v="48"/>
    <s v="West"/>
    <s v="Retired"/>
    <n v="196313"/>
    <s v="Corporate"/>
    <d v="2020-12-11T00:00:00"/>
    <d v="2025-01-18T00:00:00"/>
    <s v="Jan"/>
    <s v="2025 Jan"/>
    <x v="2"/>
    <n v="1017"/>
    <x v="3"/>
    <x v="1"/>
    <d v="2025-09-23T00:00:00"/>
    <n v="5"/>
    <s v="Emerging"/>
    <s v=" Premium"/>
    <s v="Gen X"/>
    <x v="1"/>
  </r>
  <r>
    <s v="ACC00497"/>
    <s v="CUST0219"/>
    <x v="1"/>
    <d v="2025-08-14T00:00:00"/>
    <n v="277052"/>
    <n v="493"/>
    <n v="0"/>
    <s v="Pending"/>
    <s v="Nathaniel Hudson"/>
    <s v="Female"/>
    <n v="68"/>
    <s v="North"/>
    <s v="Student"/>
    <n v="104976"/>
    <s v="Retail"/>
    <d v="2019-09-11T00:00:00"/>
    <d v="2024-04-14T00:00:00"/>
    <s v="Apr"/>
    <s v="2024 Apr"/>
    <x v="1"/>
    <n v="6810"/>
    <x v="3"/>
    <x v="6"/>
    <d v="2025-09-23T00:00:00"/>
    <n v="6"/>
    <s v="Established"/>
    <s v=" Premium"/>
    <s v="Baby Boomers"/>
    <x v="0"/>
  </r>
  <r>
    <s v="ACC00473"/>
    <s v="CUST0143"/>
    <x v="2"/>
    <d v="2022-02-28T00:00:00"/>
    <n v="409319"/>
    <n v="447"/>
    <n v="0"/>
    <s v="Pending"/>
    <s v="Jamie Spencer"/>
    <s v="Female"/>
    <n v="47"/>
    <s v="South"/>
    <s v="Retired"/>
    <n v="152079"/>
    <s v="Retail"/>
    <d v="2021-11-28T00:00:00"/>
    <d v="2023-10-25T00:00:00"/>
    <s v="Oct"/>
    <s v="2023 Oct"/>
    <x v="2"/>
    <n v="3446"/>
    <x v="2"/>
    <x v="6"/>
    <d v="2025-09-23T00:00:00"/>
    <n v="4"/>
    <s v="Emerging"/>
    <s v=" Premium"/>
    <s v="Gen X"/>
    <x v="0"/>
  </r>
  <r>
    <s v="ACC00535"/>
    <s v="CUST0206"/>
    <x v="0"/>
    <d v="2016-02-28T00:00:00"/>
    <n v="254466"/>
    <n v="660"/>
    <n v="0"/>
    <s v="Pending"/>
    <s v="Daniel Richardson"/>
    <s v="Male"/>
    <n v="19"/>
    <s v="East"/>
    <s v="Trader"/>
    <n v="190286"/>
    <s v="Corporate"/>
    <d v="2020-03-28T00:00:00"/>
    <d v="2025-02-02T00:00:00"/>
    <s v="Feb"/>
    <s v="2025 Feb"/>
    <x v="3"/>
    <n v="2781"/>
    <x v="0"/>
    <x v="9"/>
    <d v="2025-09-23T00:00:00"/>
    <n v="5"/>
    <s v="Emerging"/>
    <s v=" Premium"/>
    <s v="Gen Z"/>
    <x v="0"/>
  </r>
  <r>
    <s v="ACC00145"/>
    <s v="CUST0338"/>
    <x v="1"/>
    <d v="2025-08-10T00:00:00"/>
    <n v="465833"/>
    <n v="592"/>
    <n v="0"/>
    <s v="Pending"/>
    <s v="Derek Jones"/>
    <s v="Male"/>
    <n v="42"/>
    <s v="North"/>
    <s v="Teacher"/>
    <n v="131562"/>
    <s v="Retail"/>
    <d v="2022-11-03T00:00:00"/>
    <d v="2024-04-25T00:00:00"/>
    <s v="Apr"/>
    <s v="2024 Apr"/>
    <x v="3"/>
    <n v="3692"/>
    <x v="0"/>
    <x v="6"/>
    <d v="2025-09-23T00:00:00"/>
    <n v="3"/>
    <s v="Emerging"/>
    <s v=" Premium"/>
    <s v="Millennials"/>
    <x v="0"/>
  </r>
  <r>
    <s v="ACC00580"/>
    <s v="CUST0127"/>
    <x v="2"/>
    <d v="2024-02-13T00:00:00"/>
    <n v="225162"/>
    <n v="505"/>
    <n v="0"/>
    <s v="Pending"/>
    <s v="Jennifer Watkins DDS"/>
    <s v="Female"/>
    <n v="46"/>
    <s v="South"/>
    <s v="Doctor"/>
    <n v="112241"/>
    <s v="Corporate"/>
    <d v="2016-01-05T00:00:00"/>
    <d v="2025-05-06T00:00:00"/>
    <s v="May"/>
    <s v="2025 May"/>
    <x v="1"/>
    <n v="3893"/>
    <x v="1"/>
    <x v="3"/>
    <d v="2025-09-23T00:00:00"/>
    <n v="10"/>
    <s v="Loyal"/>
    <s v=" Premium"/>
    <s v="Gen X"/>
    <x v="0"/>
  </r>
  <r>
    <s v="ACC00580"/>
    <s v="CUST0127"/>
    <x v="2"/>
    <d v="2024-02-13T00:00:00"/>
    <n v="225162"/>
    <n v="505"/>
    <n v="0"/>
    <s v="Pending"/>
    <s v="Jennifer Watkins DDS"/>
    <s v="Female"/>
    <n v="46"/>
    <s v="South"/>
    <s v="Doctor"/>
    <n v="112241"/>
    <s v="Corporate"/>
    <d v="2016-01-05T00:00:00"/>
    <d v="2024-09-17T00:00:00"/>
    <s v="Sep"/>
    <s v="2024 Sep"/>
    <x v="3"/>
    <n v="9831"/>
    <x v="3"/>
    <x v="7"/>
    <d v="2025-09-23T00:00:00"/>
    <n v="10"/>
    <s v="Loyal"/>
    <s v=" Premium"/>
    <s v="Gen X"/>
    <x v="0"/>
  </r>
  <r>
    <s v="ACC00447"/>
    <s v="CUST0381"/>
    <x v="0"/>
    <d v="2018-12-22T00:00:00"/>
    <n v="262347"/>
    <n v="730"/>
    <n v="0"/>
    <s v="Rejected"/>
    <s v="Timothy Mcknight"/>
    <s v="Female"/>
    <n v="33"/>
    <s v="East"/>
    <s v="Banker"/>
    <n v="136400"/>
    <s v="Corporate"/>
    <d v="2018-12-29T00:00:00"/>
    <d v="2024-02-26T00:00:00"/>
    <s v="Feb"/>
    <s v="2024 Feb"/>
    <x v="3"/>
    <n v="2610"/>
    <x v="3"/>
    <x v="5"/>
    <d v="2025-09-23T00:00:00"/>
    <n v="7"/>
    <s v="Established"/>
    <s v=" Premium"/>
    <s v="Millennials"/>
    <x v="0"/>
  </r>
  <r>
    <s v="ACC00447"/>
    <s v="CUST0381"/>
    <x v="0"/>
    <d v="2018-12-22T00:00:00"/>
    <n v="262347"/>
    <n v="730"/>
    <n v="0"/>
    <s v="Rejected"/>
    <s v="Timothy Mcknight"/>
    <s v="Female"/>
    <n v="33"/>
    <s v="East"/>
    <s v="Banker"/>
    <n v="136400"/>
    <s v="Corporate"/>
    <d v="2018-12-29T00:00:00"/>
    <d v="2024-12-17T00:00:00"/>
    <s v="Dec"/>
    <s v="2024 Dec"/>
    <x v="0"/>
    <n v="28"/>
    <x v="0"/>
    <x v="3"/>
    <d v="2025-09-23T00:00:00"/>
    <n v="7"/>
    <s v="Established"/>
    <s v=" Premium"/>
    <s v="Millennials"/>
    <x v="0"/>
  </r>
  <r>
    <s v="ACC00146"/>
    <s v="CUST0250"/>
    <x v="3"/>
    <d v="2023-03-09T00:00:00"/>
    <n v="303602"/>
    <n v="670"/>
    <n v="0"/>
    <s v="Pending"/>
    <s v="James Hardy"/>
    <s v="Male"/>
    <n v="54"/>
    <s v="South"/>
    <s v="Trader"/>
    <n v="28712"/>
    <s v="Retail"/>
    <d v="2018-07-13T00:00:00"/>
    <d v="2025-05-21T00:00:00"/>
    <s v="May"/>
    <s v="2025 May"/>
    <x v="0"/>
    <n v="2856"/>
    <x v="0"/>
    <x v="5"/>
    <d v="2025-09-23T00:00:00"/>
    <n v="7"/>
    <s v="Established"/>
    <s v="Low"/>
    <s v="Gen X"/>
    <x v="0"/>
  </r>
  <r>
    <s v="ACC00373"/>
    <s v="CUST0247"/>
    <x v="1"/>
    <d v="2020-01-21T00:00:00"/>
    <n v="380477"/>
    <n v="524"/>
    <n v="0"/>
    <s v="Pending"/>
    <s v="Charles Wilson"/>
    <s v="Male"/>
    <n v="41"/>
    <s v="North"/>
    <s v="Student"/>
    <n v="48541"/>
    <s v="Retail"/>
    <d v="2021-03-02T00:00:00"/>
    <d v="2024-12-10T00:00:00"/>
    <s v="Dec"/>
    <s v="2024 Dec"/>
    <x v="2"/>
    <n v="5528"/>
    <x v="0"/>
    <x v="1"/>
    <d v="2025-09-23T00:00:00"/>
    <n v="5"/>
    <s v="Emerging"/>
    <s v="Medium"/>
    <s v="Millennials"/>
    <x v="0"/>
  </r>
  <r>
    <s v="ACC00324"/>
    <s v="CUST0454"/>
    <x v="1"/>
    <d v="2016-09-07T00:00:00"/>
    <n v="220283"/>
    <n v="435"/>
    <n v="316741"/>
    <s v="Pending"/>
    <s v="Ashley Young"/>
    <s v="Female"/>
    <n v="22"/>
    <s v="South"/>
    <s v="Trader"/>
    <n v="112324"/>
    <s v="Retail"/>
    <d v="2017-12-05T00:00:00"/>
    <d v="2024-03-04T00:00:00"/>
    <s v="Mar"/>
    <s v="2024 Mar"/>
    <x v="0"/>
    <n v="5711"/>
    <x v="0"/>
    <x v="7"/>
    <d v="2025-09-23T00:00:00"/>
    <n v="8"/>
    <s v="Established"/>
    <s v=" Premium"/>
    <s v="Gen Z"/>
    <x v="0"/>
  </r>
  <r>
    <s v="ACC00384"/>
    <s v="CUST0154"/>
    <x v="1"/>
    <d v="2018-07-02T00:00:00"/>
    <n v="455738"/>
    <n v="329"/>
    <n v="0"/>
    <s v="Pending"/>
    <s v="Kristen Ross"/>
    <s v="Male"/>
    <n v="53"/>
    <s v="North"/>
    <s v="Trader"/>
    <n v="164579"/>
    <s v="Private"/>
    <d v="2015-10-03T00:00:00"/>
    <d v="2024-12-09T00:00:00"/>
    <s v="Dec"/>
    <s v="2024 Dec"/>
    <x v="1"/>
    <n v="968"/>
    <x v="2"/>
    <x v="0"/>
    <d v="2025-09-23T00:00:00"/>
    <n v="10"/>
    <s v="Loyal"/>
    <s v=" Premium"/>
    <s v="Gen X"/>
    <x v="0"/>
  </r>
  <r>
    <s v="ACC00380"/>
    <s v="CUST0196"/>
    <x v="1"/>
    <d v="2020-09-06T00:00:00"/>
    <n v="294965"/>
    <n v="474"/>
    <n v="0"/>
    <s v="Pending"/>
    <s v="Victoria Montoya"/>
    <s v="Female"/>
    <n v="50"/>
    <s v="East"/>
    <s v="Banker"/>
    <n v="43411"/>
    <s v="Corporate"/>
    <d v="2019-05-27T00:00:00"/>
    <d v="2025-04-06T00:00:00"/>
    <s v="Apr"/>
    <s v="2025 Apr"/>
    <x v="0"/>
    <n v="9916"/>
    <x v="1"/>
    <x v="9"/>
    <d v="2025-09-23T00:00:00"/>
    <n v="6"/>
    <s v="Established"/>
    <s v="Medium"/>
    <s v="Gen X"/>
    <x v="0"/>
  </r>
  <r>
    <s v="ACC00380"/>
    <s v="CUST0196"/>
    <x v="1"/>
    <d v="2020-09-06T00:00:00"/>
    <n v="294965"/>
    <n v="474"/>
    <n v="0"/>
    <s v="Pending"/>
    <s v="Victoria Montoya"/>
    <s v="Female"/>
    <n v="50"/>
    <s v="East"/>
    <s v="Banker"/>
    <n v="43411"/>
    <s v="Corporate"/>
    <d v="2019-05-27T00:00:00"/>
    <d v="2024-07-27T00:00:00"/>
    <s v="Jul"/>
    <s v="2024 Jul"/>
    <x v="1"/>
    <n v="4848"/>
    <x v="2"/>
    <x v="8"/>
    <d v="2025-09-23T00:00:00"/>
    <n v="6"/>
    <s v="Established"/>
    <s v="Medium"/>
    <s v="Gen X"/>
    <x v="0"/>
  </r>
  <r>
    <s v="ACC00736"/>
    <s v="CUST0045"/>
    <x v="0"/>
    <d v="2025-05-21T00:00:00"/>
    <n v="55863"/>
    <n v="795"/>
    <n v="0"/>
    <s v="Pending"/>
    <s v="Ashley Miller"/>
    <s v="Female"/>
    <n v="62"/>
    <s v="East"/>
    <s v="Student"/>
    <n v="179903"/>
    <s v="Retail"/>
    <d v="2019-06-20T00:00:00"/>
    <d v="2024-09-23T00:00:00"/>
    <s v="Sep"/>
    <s v="2024 Sep"/>
    <x v="2"/>
    <n v="5280"/>
    <x v="1"/>
    <x v="2"/>
    <d v="2025-09-23T00:00:00"/>
    <n v="6"/>
    <s v="Established"/>
    <s v=" Premium"/>
    <s v="Baby Boomers"/>
    <x v="1"/>
  </r>
  <r>
    <s v="ACC00195"/>
    <s v="CUST0178"/>
    <x v="0"/>
    <d v="2022-06-27T00:00:00"/>
    <n v="202160"/>
    <n v="461"/>
    <n v="0"/>
    <s v="Pending"/>
    <s v="Joseph Wiley"/>
    <s v="Male"/>
    <n v="19"/>
    <s v="South"/>
    <s v="Student"/>
    <n v="195136"/>
    <s v="Corporate"/>
    <d v="2024-12-16T00:00:00"/>
    <d v="2023-11-30T00:00:00"/>
    <s v="Nov"/>
    <s v="2023 Nov"/>
    <x v="3"/>
    <n v="9314"/>
    <x v="1"/>
    <x v="0"/>
    <d v="2025-09-23T00:00:00"/>
    <n v="1"/>
    <s v="New"/>
    <s v=" Premium"/>
    <s v="Gen Z"/>
    <x v="0"/>
  </r>
  <r>
    <s v="ACC00297"/>
    <s v="CUST0178"/>
    <x v="1"/>
    <d v="2019-09-22T00:00:00"/>
    <n v="245762"/>
    <n v="718"/>
    <n v="291100"/>
    <s v="Pending"/>
    <s v="Joseph Wiley"/>
    <s v="Male"/>
    <n v="19"/>
    <s v="South"/>
    <s v="Student"/>
    <n v="195136"/>
    <s v="Corporate"/>
    <d v="2024-12-16T00:00:00"/>
    <d v="2024-09-29T00:00:00"/>
    <s v="Sep"/>
    <s v="2024 Sep"/>
    <x v="2"/>
    <n v="5177"/>
    <x v="3"/>
    <x v="1"/>
    <d v="2025-09-23T00:00:00"/>
    <n v="1"/>
    <s v="New"/>
    <s v=" Premium"/>
    <s v="Gen Z"/>
    <x v="0"/>
  </r>
  <r>
    <s v="ACC00192"/>
    <s v="CUST0445"/>
    <x v="2"/>
    <d v="2021-04-06T00:00:00"/>
    <n v="196846"/>
    <n v="759"/>
    <n v="0"/>
    <s v="Rejected"/>
    <s v="Eric Goodwin"/>
    <s v="Female"/>
    <n v="22"/>
    <s v="North"/>
    <s v="Trader"/>
    <n v="157348"/>
    <s v="Corporate"/>
    <d v="2022-04-15T00:00:00"/>
    <d v="2025-08-06T00:00:00"/>
    <s v="Aug"/>
    <s v="2025 Aug"/>
    <x v="1"/>
    <n v="9993"/>
    <x v="0"/>
    <x v="0"/>
    <d v="2025-09-23T00:00:00"/>
    <n v="3"/>
    <s v="Emerging"/>
    <s v=" Premium"/>
    <s v="Gen Z"/>
    <x v="1"/>
  </r>
  <r>
    <s v="ACC00192"/>
    <s v="CUST0445"/>
    <x v="2"/>
    <d v="2021-04-06T00:00:00"/>
    <n v="196846"/>
    <n v="759"/>
    <n v="0"/>
    <s v="Rejected"/>
    <s v="Eric Goodwin"/>
    <s v="Female"/>
    <n v="22"/>
    <s v="North"/>
    <s v="Trader"/>
    <n v="157348"/>
    <s v="Corporate"/>
    <d v="2022-04-15T00:00:00"/>
    <d v="2024-05-19T00:00:00"/>
    <s v="May"/>
    <s v="2024 May"/>
    <x v="2"/>
    <n v="6215"/>
    <x v="0"/>
    <x v="8"/>
    <d v="2025-09-23T00:00:00"/>
    <n v="3"/>
    <s v="Emerging"/>
    <s v=" Premium"/>
    <s v="Gen Z"/>
    <x v="1"/>
  </r>
  <r>
    <s v="ACC00337"/>
    <s v="CUST0417"/>
    <x v="2"/>
    <d v="2022-10-27T00:00:00"/>
    <n v="331119"/>
    <n v="722"/>
    <n v="0"/>
    <s v="Pending"/>
    <s v="Logan Fleming"/>
    <s v="Male"/>
    <n v="25"/>
    <s v="North"/>
    <s v="Teacher"/>
    <n v="186205"/>
    <s v="Private"/>
    <d v="2024-10-30T00:00:00"/>
    <d v="2024-02-17T00:00:00"/>
    <s v="Feb"/>
    <s v="2024 Feb"/>
    <x v="1"/>
    <n v="470"/>
    <x v="2"/>
    <x v="4"/>
    <d v="2025-09-23T00:00:00"/>
    <n v="1"/>
    <s v="New"/>
    <s v=" Premium"/>
    <s v="Gen Z"/>
    <x v="0"/>
  </r>
  <r>
    <s v="ACC00337"/>
    <s v="CUST0417"/>
    <x v="2"/>
    <d v="2022-10-27T00:00:00"/>
    <n v="331119"/>
    <n v="722"/>
    <n v="0"/>
    <s v="Pending"/>
    <s v="Logan Fleming"/>
    <s v="Male"/>
    <n v="25"/>
    <s v="North"/>
    <s v="Teacher"/>
    <n v="186205"/>
    <s v="Private"/>
    <d v="2024-10-30T00:00:00"/>
    <d v="2025-01-30T00:00:00"/>
    <s v="Jan"/>
    <s v="2025 Jan"/>
    <x v="2"/>
    <n v="5469"/>
    <x v="1"/>
    <x v="7"/>
    <d v="2025-09-23T00:00:00"/>
    <n v="1"/>
    <s v="New"/>
    <s v=" Premium"/>
    <s v="Gen Z"/>
    <x v="0"/>
  </r>
  <r>
    <s v="ACC00672"/>
    <s v="CUST0467"/>
    <x v="0"/>
    <d v="2023-08-10T00:00:00"/>
    <n v="105686"/>
    <n v="668"/>
    <n v="0"/>
    <s v="Approved"/>
    <s v="Dr. Christina Erickson"/>
    <s v="Female"/>
    <n v="42"/>
    <s v="West"/>
    <s v="Doctor"/>
    <n v="20281"/>
    <s v="Corporate"/>
    <d v="2021-10-29T00:00:00"/>
    <d v="2024-11-14T00:00:00"/>
    <s v="Nov"/>
    <s v="2024 Nov"/>
    <x v="2"/>
    <n v="2613"/>
    <x v="2"/>
    <x v="6"/>
    <d v="2025-09-23T00:00:00"/>
    <n v="4"/>
    <s v="Emerging"/>
    <s v="Low"/>
    <s v="Millennials"/>
    <x v="1"/>
  </r>
  <r>
    <s v="ACC00672"/>
    <s v="CUST0467"/>
    <x v="0"/>
    <d v="2023-08-10T00:00:00"/>
    <n v="105686"/>
    <n v="668"/>
    <n v="0"/>
    <s v="Approved"/>
    <s v="Dr. Christina Erickson"/>
    <s v="Female"/>
    <n v="42"/>
    <s v="West"/>
    <s v="Doctor"/>
    <n v="20281"/>
    <s v="Corporate"/>
    <d v="2021-10-29T00:00:00"/>
    <d v="2023-10-30T00:00:00"/>
    <s v="Oct"/>
    <s v="2023 Oct"/>
    <x v="0"/>
    <n v="4611"/>
    <x v="0"/>
    <x v="8"/>
    <d v="2025-09-23T00:00:00"/>
    <n v="4"/>
    <s v="Emerging"/>
    <s v="Low"/>
    <s v="Millennials"/>
    <x v="1"/>
  </r>
  <r>
    <s v="ACC00421"/>
    <s v="CUST0417"/>
    <x v="3"/>
    <d v="2024-08-26T00:00:00"/>
    <n v="162781"/>
    <n v="597"/>
    <n v="0"/>
    <s v="Pending"/>
    <s v="Logan Fleming"/>
    <s v="Male"/>
    <n v="25"/>
    <s v="North"/>
    <s v="Teacher"/>
    <n v="186205"/>
    <s v="Private"/>
    <d v="2024-10-30T00:00:00"/>
    <d v="2024-08-11T00:00:00"/>
    <s v="Aug"/>
    <s v="2024 Aug"/>
    <x v="3"/>
    <n v="9290"/>
    <x v="2"/>
    <x v="4"/>
    <d v="2025-09-23T00:00:00"/>
    <n v="1"/>
    <s v="New"/>
    <s v=" Premium"/>
    <s v="Gen Z"/>
    <x v="1"/>
  </r>
  <r>
    <s v="ACC00169"/>
    <s v="CUST0154"/>
    <x v="3"/>
    <d v="2020-06-01T00:00:00"/>
    <n v="384583"/>
    <n v="436"/>
    <n v="0"/>
    <s v="Pending"/>
    <s v="Kristen Ross"/>
    <s v="Male"/>
    <n v="53"/>
    <s v="North"/>
    <s v="Trader"/>
    <n v="164579"/>
    <s v="Private"/>
    <d v="2015-10-03T00:00:00"/>
    <d v="2024-01-10T00:00:00"/>
    <s v="Jan"/>
    <s v="2024 Jan"/>
    <x v="2"/>
    <n v="8215"/>
    <x v="0"/>
    <x v="4"/>
    <d v="2025-09-23T00:00:00"/>
    <n v="10"/>
    <s v="Loyal"/>
    <s v=" Premium"/>
    <s v="Gen X"/>
    <x v="0"/>
  </r>
  <r>
    <s v="ACC00781"/>
    <s v="CUST0424"/>
    <x v="2"/>
    <d v="2020-07-26T00:00:00"/>
    <n v="169302"/>
    <n v="552"/>
    <n v="0"/>
    <s v="Pending"/>
    <s v="Matthew Martinez"/>
    <s v="Male"/>
    <n v="45"/>
    <s v="South"/>
    <s v="Doctor"/>
    <n v="121520"/>
    <s v="Corporate"/>
    <d v="2020-10-07T00:00:00"/>
    <d v="2024-03-15T00:00:00"/>
    <s v="Mar"/>
    <s v="2024 Mar"/>
    <x v="0"/>
    <n v="9036"/>
    <x v="0"/>
    <x v="3"/>
    <d v="2025-09-23T00:00:00"/>
    <n v="5"/>
    <s v="Emerging"/>
    <s v=" Premium"/>
    <s v="Gen X"/>
    <x v="1"/>
  </r>
  <r>
    <s v="ACC00749"/>
    <s v="CUST0417"/>
    <x v="1"/>
    <d v="2024-12-11T00:00:00"/>
    <n v="192003"/>
    <n v="756"/>
    <n v="0"/>
    <s v="Pending"/>
    <s v="Logan Fleming"/>
    <s v="Male"/>
    <n v="25"/>
    <s v="North"/>
    <s v="Teacher"/>
    <n v="186205"/>
    <s v="Private"/>
    <d v="2024-10-30T00:00:00"/>
    <d v="2024-05-14T00:00:00"/>
    <s v="May"/>
    <s v="2024 May"/>
    <x v="0"/>
    <n v="6151"/>
    <x v="1"/>
    <x v="5"/>
    <d v="2025-09-23T00:00:00"/>
    <n v="1"/>
    <s v="New"/>
    <s v=" Premium"/>
    <s v="Gen Z"/>
    <x v="1"/>
  </r>
  <r>
    <s v="ACC00600"/>
    <s v="CUST0276"/>
    <x v="3"/>
    <d v="2015-10-27T00:00:00"/>
    <n v="337746"/>
    <n v="700"/>
    <n v="0"/>
    <s v="Approved"/>
    <s v="Rebecca Bailey"/>
    <s v="Female"/>
    <n v="45"/>
    <s v="South"/>
    <s v="Student"/>
    <n v="184053"/>
    <s v="Retail"/>
    <d v="2020-10-18T00:00:00"/>
    <d v="2024-05-01T00:00:00"/>
    <s v="May"/>
    <s v="2024 May"/>
    <x v="3"/>
    <n v="3155"/>
    <x v="2"/>
    <x v="3"/>
    <d v="2025-09-23T00:00:00"/>
    <n v="5"/>
    <s v="Emerging"/>
    <s v=" Premium"/>
    <s v="Gen X"/>
    <x v="0"/>
  </r>
  <r>
    <s v="ACC00160"/>
    <s v="CUST0248"/>
    <x v="0"/>
    <d v="2023-10-19T00:00:00"/>
    <n v="331310"/>
    <n v="485"/>
    <n v="0"/>
    <s v="Pending"/>
    <s v="Andre Bridges"/>
    <s v="Male"/>
    <n v="40"/>
    <s v="North"/>
    <s v="Doctor"/>
    <n v="99083"/>
    <s v="Corporate"/>
    <d v="2023-09-10T00:00:00"/>
    <d v="2023-08-31T00:00:00"/>
    <s v="Aug"/>
    <s v="2023 Aug"/>
    <x v="1"/>
    <n v="450"/>
    <x v="1"/>
    <x v="1"/>
    <d v="2025-09-23T00:00:00"/>
    <n v="2"/>
    <s v="New"/>
    <s v="High"/>
    <s v="Millennials"/>
    <x v="0"/>
  </r>
  <r>
    <s v="ACC00187"/>
    <s v="CUST0371"/>
    <x v="1"/>
    <d v="2021-05-31T00:00:00"/>
    <n v="187125"/>
    <n v="582"/>
    <n v="0"/>
    <s v="Pending"/>
    <s v="Kaitlyn Johnson"/>
    <s v="Female"/>
    <n v="50"/>
    <s v="West"/>
    <s v="Engineer"/>
    <n v="79321"/>
    <s v="Retail"/>
    <d v="2017-11-08T00:00:00"/>
    <d v="2023-11-25T00:00:00"/>
    <s v="Nov"/>
    <s v="2023 Nov"/>
    <x v="3"/>
    <n v="6738"/>
    <x v="2"/>
    <x v="6"/>
    <d v="2025-09-23T00:00:00"/>
    <n v="8"/>
    <s v="Established"/>
    <s v="High"/>
    <s v="Gen X"/>
    <x v="1"/>
  </r>
  <r>
    <s v="ACC00187"/>
    <s v="CUST0371"/>
    <x v="1"/>
    <d v="2021-05-31T00:00:00"/>
    <n v="187125"/>
    <n v="582"/>
    <n v="0"/>
    <s v="Pending"/>
    <s v="Kaitlyn Johnson"/>
    <s v="Female"/>
    <n v="50"/>
    <s v="West"/>
    <s v="Engineer"/>
    <n v="79321"/>
    <s v="Retail"/>
    <d v="2017-11-08T00:00:00"/>
    <d v="2024-06-14T00:00:00"/>
    <s v="Jun"/>
    <s v="2024 Jun"/>
    <x v="0"/>
    <n v="3566"/>
    <x v="1"/>
    <x v="4"/>
    <d v="2025-09-23T00:00:00"/>
    <n v="8"/>
    <s v="Established"/>
    <s v="High"/>
    <s v="Gen X"/>
    <x v="1"/>
  </r>
  <r>
    <s v="ACC00187"/>
    <s v="CUST0371"/>
    <x v="1"/>
    <d v="2021-05-31T00:00:00"/>
    <n v="187125"/>
    <n v="582"/>
    <n v="0"/>
    <s v="Pending"/>
    <s v="Kaitlyn Johnson"/>
    <s v="Female"/>
    <n v="50"/>
    <s v="West"/>
    <s v="Engineer"/>
    <n v="79321"/>
    <s v="Retail"/>
    <d v="2017-11-08T00:00:00"/>
    <d v="2024-12-06T00:00:00"/>
    <s v="Dec"/>
    <s v="2024 Dec"/>
    <x v="1"/>
    <n v="1827"/>
    <x v="3"/>
    <x v="7"/>
    <d v="2025-09-23T00:00:00"/>
    <n v="8"/>
    <s v="Established"/>
    <s v="High"/>
    <s v="Gen X"/>
    <x v="1"/>
  </r>
  <r>
    <s v="ACC00282"/>
    <s v="CUST0248"/>
    <x v="2"/>
    <d v="2018-12-15T00:00:00"/>
    <n v="76848"/>
    <n v="325"/>
    <n v="0"/>
    <s v="Pending"/>
    <s v="Andre Bridges"/>
    <s v="Male"/>
    <n v="40"/>
    <s v="North"/>
    <s v="Doctor"/>
    <n v="99083"/>
    <s v="Corporate"/>
    <d v="2023-09-10T00:00:00"/>
    <d v="2024-11-25T00:00:00"/>
    <s v="Nov"/>
    <s v="2024 Nov"/>
    <x v="3"/>
    <n v="2636"/>
    <x v="0"/>
    <x v="4"/>
    <d v="2025-09-23T00:00:00"/>
    <n v="2"/>
    <s v="New"/>
    <s v="High"/>
    <s v="Millennials"/>
    <x v="1"/>
  </r>
  <r>
    <s v="ACC00726"/>
    <s v="CUST0039"/>
    <x v="0"/>
    <d v="2022-01-12T00:00:00"/>
    <n v="185639"/>
    <n v="619"/>
    <n v="0"/>
    <s v="Pending"/>
    <s v="Jorge James"/>
    <s v="Male"/>
    <n v="42"/>
    <s v="North"/>
    <s v="Trader"/>
    <n v="193946"/>
    <s v="Corporate"/>
    <d v="2020-08-31T00:00:00"/>
    <d v="2024-07-01T00:00:00"/>
    <s v="Jul"/>
    <s v="2024 Jul"/>
    <x v="3"/>
    <n v="8909"/>
    <x v="3"/>
    <x v="5"/>
    <d v="2025-09-23T00:00:00"/>
    <n v="5"/>
    <s v="Emerging"/>
    <s v=" Premium"/>
    <s v="Millennials"/>
    <x v="1"/>
  </r>
  <r>
    <s v="ACC00726"/>
    <s v="CUST0039"/>
    <x v="0"/>
    <d v="2022-01-12T00:00:00"/>
    <n v="185639"/>
    <n v="619"/>
    <n v="0"/>
    <s v="Pending"/>
    <s v="Jorge James"/>
    <s v="Male"/>
    <n v="42"/>
    <s v="North"/>
    <s v="Trader"/>
    <n v="193946"/>
    <s v="Corporate"/>
    <d v="2020-08-31T00:00:00"/>
    <d v="2024-08-27T00:00:00"/>
    <s v="Aug"/>
    <s v="2024 Aug"/>
    <x v="1"/>
    <n v="6587"/>
    <x v="2"/>
    <x v="7"/>
    <d v="2025-09-23T00:00:00"/>
    <n v="5"/>
    <s v="Emerging"/>
    <s v=" Premium"/>
    <s v="Millennials"/>
    <x v="1"/>
  </r>
  <r>
    <s v="ACC00726"/>
    <s v="CUST0039"/>
    <x v="0"/>
    <d v="2022-01-12T00:00:00"/>
    <n v="185639"/>
    <n v="619"/>
    <n v="0"/>
    <s v="Pending"/>
    <s v="Jorge James"/>
    <s v="Male"/>
    <n v="42"/>
    <s v="North"/>
    <s v="Trader"/>
    <n v="193946"/>
    <s v="Corporate"/>
    <d v="2020-08-31T00:00:00"/>
    <d v="2024-03-04T00:00:00"/>
    <s v="Mar"/>
    <s v="2024 Mar"/>
    <x v="3"/>
    <n v="521"/>
    <x v="2"/>
    <x v="1"/>
    <d v="2025-09-23T00:00:00"/>
    <n v="5"/>
    <s v="Emerging"/>
    <s v=" Premium"/>
    <s v="Millennials"/>
    <x v="1"/>
  </r>
  <r>
    <s v="ACC00163"/>
    <s v="CUST0472"/>
    <x v="0"/>
    <d v="2024-08-19T00:00:00"/>
    <n v="311442"/>
    <n v="509"/>
    <n v="0"/>
    <s v="Pending"/>
    <s v="Anna Mitchell"/>
    <s v="Female"/>
    <n v="50"/>
    <s v="North"/>
    <s v="Banker"/>
    <n v="179476"/>
    <s v="Retail"/>
    <d v="2018-09-26T00:00:00"/>
    <d v="2024-10-14T00:00:00"/>
    <s v="Oct"/>
    <s v="2024 Oct"/>
    <x v="1"/>
    <n v="7699"/>
    <x v="1"/>
    <x v="9"/>
    <d v="2025-09-23T00:00:00"/>
    <n v="7"/>
    <s v="Established"/>
    <s v=" Premium"/>
    <s v="Gen X"/>
    <x v="0"/>
  </r>
  <r>
    <s v="ACC00585"/>
    <s v="CUST0062"/>
    <x v="2"/>
    <d v="2018-09-19T00:00:00"/>
    <n v="498357"/>
    <n v="447"/>
    <n v="0"/>
    <s v="Pending"/>
    <s v="Tony Bell"/>
    <s v="Male"/>
    <n v="68"/>
    <s v="South"/>
    <s v="Trader"/>
    <n v="108801"/>
    <s v="Corporate"/>
    <d v="2024-11-01T00:00:00"/>
    <d v="2024-03-23T00:00:00"/>
    <s v="Mar"/>
    <s v="2024 Mar"/>
    <x v="3"/>
    <n v="8958"/>
    <x v="1"/>
    <x v="1"/>
    <d v="2025-09-23T00:00:00"/>
    <n v="1"/>
    <s v="New"/>
    <s v=" Premium"/>
    <s v="Baby Boomers"/>
    <x v="0"/>
  </r>
  <r>
    <s v="ACC00585"/>
    <s v="CUST0062"/>
    <x v="2"/>
    <d v="2018-09-19T00:00:00"/>
    <n v="498357"/>
    <n v="447"/>
    <n v="0"/>
    <s v="Pending"/>
    <s v="Tony Bell"/>
    <s v="Male"/>
    <n v="68"/>
    <s v="South"/>
    <s v="Trader"/>
    <n v="108801"/>
    <s v="Corporate"/>
    <d v="2024-11-01T00:00:00"/>
    <d v="2025-02-09T00:00:00"/>
    <s v="Feb"/>
    <s v="2025 Feb"/>
    <x v="3"/>
    <n v="7745"/>
    <x v="0"/>
    <x v="1"/>
    <d v="2025-09-23T00:00:00"/>
    <n v="1"/>
    <s v="New"/>
    <s v=" Premium"/>
    <s v="Baby Boomers"/>
    <x v="0"/>
  </r>
  <r>
    <s v="ACC00309"/>
    <s v="CUST0164"/>
    <x v="2"/>
    <d v="2022-07-24T00:00:00"/>
    <n v="133962"/>
    <n v="364"/>
    <n v="0"/>
    <s v="Pending"/>
    <s v="Hannah Brown"/>
    <s v="Female"/>
    <n v="69"/>
    <s v="East"/>
    <s v="Retired"/>
    <n v="134682"/>
    <s v="Retail"/>
    <d v="2021-03-02T00:00:00"/>
    <d v="2023-10-29T00:00:00"/>
    <s v="Oct"/>
    <s v="2023 Oct"/>
    <x v="2"/>
    <n v="9957"/>
    <x v="1"/>
    <x v="8"/>
    <d v="2025-09-23T00:00:00"/>
    <n v="5"/>
    <s v="Emerging"/>
    <s v=" Premium"/>
    <s v="Baby Boomers"/>
    <x v="1"/>
  </r>
  <r>
    <s v="ACC00166"/>
    <s v="CUST0199"/>
    <x v="0"/>
    <d v="2019-09-18T00:00:00"/>
    <n v="3453"/>
    <n v="771"/>
    <n v="176635"/>
    <s v="Default"/>
    <s v="Gerald Robinson"/>
    <s v="Male"/>
    <n v="60"/>
    <s v="East"/>
    <s v="Banker"/>
    <n v="154165"/>
    <s v="Retail"/>
    <d v="2018-01-18T00:00:00"/>
    <d v="2024-08-16T00:00:00"/>
    <s v="Aug"/>
    <s v="2024 Aug"/>
    <x v="1"/>
    <n v="1277"/>
    <x v="2"/>
    <x v="1"/>
    <d v="2025-09-23T00:00:00"/>
    <n v="8"/>
    <s v="Established"/>
    <s v=" Premium"/>
    <s v="Gen X"/>
    <x v="2"/>
  </r>
  <r>
    <s v="ACC00577"/>
    <s v="CUST0086"/>
    <x v="3"/>
    <d v="2016-01-17T00:00:00"/>
    <n v="418829"/>
    <n v="335"/>
    <n v="0"/>
    <s v="Pending"/>
    <s v="Ashley Lewis"/>
    <s v="Male"/>
    <n v="47"/>
    <s v="North"/>
    <s v="Engineer"/>
    <n v="105956"/>
    <s v="Retail"/>
    <d v="2021-03-30T00:00:00"/>
    <d v="2024-07-03T00:00:00"/>
    <s v="Jul"/>
    <s v="2024 Jul"/>
    <x v="2"/>
    <n v="1813"/>
    <x v="2"/>
    <x v="3"/>
    <d v="2025-09-23T00:00:00"/>
    <n v="4"/>
    <s v="Emerging"/>
    <s v=" Premium"/>
    <s v="Gen X"/>
    <x v="0"/>
  </r>
  <r>
    <s v="ACC00577"/>
    <s v="CUST0086"/>
    <x v="3"/>
    <d v="2016-01-17T00:00:00"/>
    <n v="418829"/>
    <n v="335"/>
    <n v="0"/>
    <s v="Pending"/>
    <s v="Ashley Lewis"/>
    <s v="Male"/>
    <n v="47"/>
    <s v="North"/>
    <s v="Engineer"/>
    <n v="105956"/>
    <s v="Retail"/>
    <d v="2021-03-30T00:00:00"/>
    <d v="2023-12-02T00:00:00"/>
    <s v="Dec"/>
    <s v="2023 Dec"/>
    <x v="3"/>
    <n v="5691"/>
    <x v="0"/>
    <x v="1"/>
    <d v="2025-09-23T00:00:00"/>
    <n v="4"/>
    <s v="Emerging"/>
    <s v=" Premium"/>
    <s v="Gen X"/>
    <x v="0"/>
  </r>
  <r>
    <s v="ACC00577"/>
    <s v="CUST0086"/>
    <x v="3"/>
    <d v="2016-01-17T00:00:00"/>
    <n v="418829"/>
    <n v="335"/>
    <n v="0"/>
    <s v="Pending"/>
    <s v="Ashley Lewis"/>
    <s v="Male"/>
    <n v="47"/>
    <s v="North"/>
    <s v="Engineer"/>
    <n v="105956"/>
    <s v="Retail"/>
    <d v="2021-03-30T00:00:00"/>
    <d v="2025-03-03T00:00:00"/>
    <s v="Mar"/>
    <s v="2025 Mar"/>
    <x v="0"/>
    <n v="4234"/>
    <x v="0"/>
    <x v="3"/>
    <d v="2025-09-23T00:00:00"/>
    <n v="4"/>
    <s v="Emerging"/>
    <s v=" Premium"/>
    <s v="Gen X"/>
    <x v="0"/>
  </r>
  <r>
    <s v="ACC00351"/>
    <s v="CUST0246"/>
    <x v="0"/>
    <d v="2020-05-22T00:00:00"/>
    <n v="100922"/>
    <n v="501"/>
    <n v="0"/>
    <s v="Pending"/>
    <s v="Joshua Best"/>
    <s v="Female"/>
    <n v="49"/>
    <s v="North"/>
    <s v="Student"/>
    <n v="31536"/>
    <s v="Corporate"/>
    <d v="2018-01-13T00:00:00"/>
    <d v="2024-09-08T00:00:00"/>
    <s v="Sep"/>
    <s v="2024 Sep"/>
    <x v="3"/>
    <n v="1552"/>
    <x v="2"/>
    <x v="1"/>
    <d v="2025-09-23T00:00:00"/>
    <n v="8"/>
    <s v="Established"/>
    <s v="Medium"/>
    <s v="Gen X"/>
    <x v="1"/>
  </r>
  <r>
    <s v="ACC00351"/>
    <s v="CUST0246"/>
    <x v="0"/>
    <d v="2020-05-22T00:00:00"/>
    <n v="100922"/>
    <n v="501"/>
    <n v="0"/>
    <s v="Pending"/>
    <s v="Joshua Best"/>
    <s v="Female"/>
    <n v="49"/>
    <s v="North"/>
    <s v="Student"/>
    <n v="31536"/>
    <s v="Corporate"/>
    <d v="2018-01-13T00:00:00"/>
    <d v="2025-05-22T00:00:00"/>
    <s v="May"/>
    <s v="2025 May"/>
    <x v="1"/>
    <n v="7010"/>
    <x v="2"/>
    <x v="2"/>
    <d v="2025-09-23T00:00:00"/>
    <n v="8"/>
    <s v="Established"/>
    <s v="Medium"/>
    <s v="Gen X"/>
    <x v="1"/>
  </r>
  <r>
    <s v="ACC00428"/>
    <s v="CUST0431"/>
    <x v="1"/>
    <d v="2025-05-21T00:00:00"/>
    <n v="376588"/>
    <n v="311"/>
    <n v="0"/>
    <s v="Pending"/>
    <s v="Dana Robinson"/>
    <s v="Male"/>
    <n v="26"/>
    <s v="West"/>
    <s v="Trader"/>
    <n v="106475"/>
    <s v="Retail"/>
    <d v="2023-07-26T00:00:00"/>
    <d v="2024-09-06T00:00:00"/>
    <s v="Sep"/>
    <s v="2024 Sep"/>
    <x v="3"/>
    <n v="7269"/>
    <x v="0"/>
    <x v="6"/>
    <d v="2025-09-23T00:00:00"/>
    <n v="2"/>
    <s v="New"/>
    <s v=" Premium"/>
    <s v="Gen Z"/>
    <x v="0"/>
  </r>
  <r>
    <s v="ACC00428"/>
    <s v="CUST0431"/>
    <x v="1"/>
    <d v="2025-05-21T00:00:00"/>
    <n v="376588"/>
    <n v="311"/>
    <n v="0"/>
    <s v="Pending"/>
    <s v="Dana Robinson"/>
    <s v="Male"/>
    <n v="26"/>
    <s v="West"/>
    <s v="Trader"/>
    <n v="106475"/>
    <s v="Retail"/>
    <d v="2023-07-26T00:00:00"/>
    <d v="2024-03-11T00:00:00"/>
    <s v="Mar"/>
    <s v="2024 Mar"/>
    <x v="3"/>
    <n v="7983"/>
    <x v="1"/>
    <x v="5"/>
    <d v="2025-09-23T00:00:00"/>
    <n v="2"/>
    <s v="New"/>
    <s v=" Premium"/>
    <s v="Gen Z"/>
    <x v="0"/>
  </r>
  <r>
    <s v="ACC00211"/>
    <s v="CUST0169"/>
    <x v="2"/>
    <d v="2025-05-05T00:00:00"/>
    <n v="398342"/>
    <n v="780"/>
    <n v="0"/>
    <s v="Rejected"/>
    <s v="Timothy Lyons"/>
    <s v="Male"/>
    <n v="18"/>
    <s v="South"/>
    <s v="Banker"/>
    <n v="44860"/>
    <s v="Retail"/>
    <d v="2025-02-26T00:00:00"/>
    <d v="2023-12-26T00:00:00"/>
    <s v="Dec"/>
    <s v="2023 Dec"/>
    <x v="3"/>
    <n v="5370"/>
    <x v="1"/>
    <x v="0"/>
    <d v="2025-09-23T00:00:00"/>
    <n v="1"/>
    <s v="New"/>
    <s v="Medium"/>
    <s v="Gen Z"/>
    <x v="0"/>
  </r>
  <r>
    <s v="ACC00211"/>
    <s v="CUST0169"/>
    <x v="2"/>
    <d v="2025-05-05T00:00:00"/>
    <n v="398342"/>
    <n v="780"/>
    <n v="0"/>
    <s v="Rejected"/>
    <s v="Timothy Lyons"/>
    <s v="Male"/>
    <n v="18"/>
    <s v="South"/>
    <s v="Banker"/>
    <n v="44860"/>
    <s v="Retail"/>
    <d v="2025-02-26T00:00:00"/>
    <d v="2024-03-04T00:00:00"/>
    <s v="Mar"/>
    <s v="2024 Mar"/>
    <x v="1"/>
    <n v="9661"/>
    <x v="0"/>
    <x v="4"/>
    <d v="2025-09-23T00:00:00"/>
    <n v="1"/>
    <s v="New"/>
    <s v="Medium"/>
    <s v="Gen Z"/>
    <x v="0"/>
  </r>
  <r>
    <s v="ACC00650"/>
    <s v="CUST0492"/>
    <x v="0"/>
    <d v="2019-01-13T00:00:00"/>
    <n v="380714"/>
    <n v="775"/>
    <n v="37332"/>
    <s v="Pending"/>
    <s v="Michelle Allen"/>
    <s v="Male"/>
    <n v="54"/>
    <s v="South"/>
    <s v="Engineer"/>
    <n v="29110"/>
    <s v="Retail"/>
    <d v="2022-10-25T00:00:00"/>
    <d v="2025-05-07T00:00:00"/>
    <s v="May"/>
    <s v="2025 May"/>
    <x v="0"/>
    <n v="2164"/>
    <x v="3"/>
    <x v="9"/>
    <d v="2025-09-23T00:00:00"/>
    <n v="3"/>
    <s v="Emerging"/>
    <s v="Low"/>
    <s v="Gen X"/>
    <x v="0"/>
  </r>
  <r>
    <s v="ACC00650"/>
    <s v="CUST0492"/>
    <x v="0"/>
    <d v="2019-01-13T00:00:00"/>
    <n v="380714"/>
    <n v="775"/>
    <n v="37332"/>
    <s v="Pending"/>
    <s v="Michelle Allen"/>
    <s v="Male"/>
    <n v="54"/>
    <s v="South"/>
    <s v="Engineer"/>
    <n v="29110"/>
    <s v="Retail"/>
    <d v="2022-10-25T00:00:00"/>
    <d v="2024-02-07T00:00:00"/>
    <s v="Feb"/>
    <s v="2024 Feb"/>
    <x v="0"/>
    <n v="4184"/>
    <x v="2"/>
    <x v="9"/>
    <d v="2025-09-23T00:00:00"/>
    <n v="3"/>
    <s v="Emerging"/>
    <s v="Low"/>
    <s v="Gen X"/>
    <x v="0"/>
  </r>
  <r>
    <s v="ACC00170"/>
    <s v="CUST0492"/>
    <x v="0"/>
    <d v="2022-12-12T00:00:00"/>
    <n v="174442"/>
    <n v="666"/>
    <n v="397704"/>
    <s v="Pending"/>
    <s v="Michelle Allen"/>
    <s v="Male"/>
    <n v="54"/>
    <s v="South"/>
    <s v="Engineer"/>
    <n v="29110"/>
    <s v="Retail"/>
    <d v="2022-10-25T00:00:00"/>
    <d v="2023-10-14T00:00:00"/>
    <s v="Oct"/>
    <s v="2023 Oct"/>
    <x v="3"/>
    <n v="3153"/>
    <x v="3"/>
    <x v="0"/>
    <d v="2025-09-23T00:00:00"/>
    <n v="3"/>
    <s v="Emerging"/>
    <s v="Low"/>
    <s v="Gen X"/>
    <x v="1"/>
  </r>
  <r>
    <s v="ACC00170"/>
    <s v="CUST0492"/>
    <x v="0"/>
    <d v="2022-12-12T00:00:00"/>
    <n v="174442"/>
    <n v="666"/>
    <n v="397704"/>
    <s v="Pending"/>
    <s v="Michelle Allen"/>
    <s v="Male"/>
    <n v="54"/>
    <s v="South"/>
    <s v="Engineer"/>
    <n v="29110"/>
    <s v="Retail"/>
    <d v="2022-10-25T00:00:00"/>
    <d v="2025-08-21T00:00:00"/>
    <s v="Aug"/>
    <s v="2025 Aug"/>
    <x v="1"/>
    <n v="1047"/>
    <x v="3"/>
    <x v="9"/>
    <d v="2025-09-23T00:00:00"/>
    <n v="3"/>
    <s v="Emerging"/>
    <s v="Low"/>
    <s v="Gen X"/>
    <x v="1"/>
  </r>
  <r>
    <s v="ACC00766"/>
    <s v="CUST0175"/>
    <x v="2"/>
    <d v="2023-03-29T00:00:00"/>
    <n v="403551"/>
    <n v="828"/>
    <n v="0"/>
    <s v="Pending"/>
    <s v="Nancy Hoffman"/>
    <s v="Female"/>
    <n v="41"/>
    <s v="South"/>
    <s v="Teacher"/>
    <n v="47083"/>
    <s v="Retail"/>
    <d v="2017-11-07T00:00:00"/>
    <d v="2024-08-16T00:00:00"/>
    <s v="Aug"/>
    <s v="2024 Aug"/>
    <x v="2"/>
    <n v="1391"/>
    <x v="3"/>
    <x v="5"/>
    <d v="2025-09-23T00:00:00"/>
    <n v="8"/>
    <s v="Established"/>
    <s v="Medium"/>
    <s v="Millennials"/>
    <x v="0"/>
  </r>
  <r>
    <s v="ACC00294"/>
    <s v="CUST0279"/>
    <x v="1"/>
    <d v="2024-08-17T00:00:00"/>
    <n v="485097"/>
    <n v="698"/>
    <n v="301379"/>
    <s v="Pending"/>
    <s v="Vanessa Martinez"/>
    <s v="Male"/>
    <n v="69"/>
    <s v="East"/>
    <s v="Engineer"/>
    <n v="194480"/>
    <s v="Retail"/>
    <d v="2018-08-04T00:00:00"/>
    <d v="2024-03-02T00:00:00"/>
    <s v="Mar"/>
    <s v="2024 Mar"/>
    <x v="3"/>
    <n v="1511"/>
    <x v="0"/>
    <x v="6"/>
    <d v="2025-09-23T00:00:00"/>
    <n v="7"/>
    <s v="Established"/>
    <s v=" Premium"/>
    <s v="Baby Boomers"/>
    <x v="0"/>
  </r>
  <r>
    <s v="ACC00435"/>
    <s v="CUST0384"/>
    <x v="1"/>
    <d v="2025-07-28T00:00:00"/>
    <n v="245172"/>
    <n v="819"/>
    <n v="0"/>
    <s v="Pending"/>
    <s v="Erik Baldwin"/>
    <s v="Male"/>
    <n v="28"/>
    <s v="North"/>
    <s v="Banker"/>
    <n v="92099"/>
    <s v="Retail"/>
    <d v="2021-08-02T00:00:00"/>
    <d v="2025-07-12T00:00:00"/>
    <s v="Jul"/>
    <s v="2025 Jul"/>
    <x v="3"/>
    <n v="4091"/>
    <x v="0"/>
    <x v="1"/>
    <d v="2025-09-23T00:00:00"/>
    <n v="4"/>
    <s v="Emerging"/>
    <s v="High"/>
    <s v="Gen Z"/>
    <x v="0"/>
  </r>
  <r>
    <s v="ACC00743"/>
    <s v="CUST0456"/>
    <x v="0"/>
    <d v="2015-09-21T00:00:00"/>
    <n v="476172"/>
    <n v="801"/>
    <n v="0"/>
    <s v="Pending"/>
    <s v="Michael Kramer"/>
    <s v="Male"/>
    <n v="73"/>
    <s v="East"/>
    <s v="Teacher"/>
    <n v="46155"/>
    <s v="Retail"/>
    <d v="2016-01-17T00:00:00"/>
    <d v="2024-02-07T00:00:00"/>
    <s v="Feb"/>
    <s v="2024 Feb"/>
    <x v="0"/>
    <n v="9060"/>
    <x v="2"/>
    <x v="5"/>
    <d v="2025-09-23T00:00:00"/>
    <n v="10"/>
    <s v="Loyal"/>
    <s v="Medium"/>
    <s v="Baby Boomers"/>
    <x v="0"/>
  </r>
  <r>
    <s v="ACC00743"/>
    <s v="CUST0456"/>
    <x v="0"/>
    <d v="2015-09-21T00:00:00"/>
    <n v="476172"/>
    <n v="801"/>
    <n v="0"/>
    <s v="Pending"/>
    <s v="Michael Kramer"/>
    <s v="Male"/>
    <n v="73"/>
    <s v="East"/>
    <s v="Teacher"/>
    <n v="46155"/>
    <s v="Retail"/>
    <d v="2016-01-17T00:00:00"/>
    <d v="2025-04-25T00:00:00"/>
    <s v="Apr"/>
    <s v="2025 Apr"/>
    <x v="2"/>
    <n v="6979"/>
    <x v="1"/>
    <x v="5"/>
    <d v="2025-09-23T00:00:00"/>
    <n v="10"/>
    <s v="Loyal"/>
    <s v="Medium"/>
    <s v="Baby Boomers"/>
    <x v="0"/>
  </r>
  <r>
    <s v="ACC00743"/>
    <s v="CUST0456"/>
    <x v="0"/>
    <d v="2015-09-21T00:00:00"/>
    <n v="476172"/>
    <n v="801"/>
    <n v="0"/>
    <s v="Pending"/>
    <s v="Michael Kramer"/>
    <s v="Male"/>
    <n v="73"/>
    <s v="East"/>
    <s v="Teacher"/>
    <n v="46155"/>
    <s v="Retail"/>
    <d v="2016-01-17T00:00:00"/>
    <d v="2024-12-12T00:00:00"/>
    <s v="Dec"/>
    <s v="2024 Dec"/>
    <x v="2"/>
    <n v="1293"/>
    <x v="2"/>
    <x v="0"/>
    <d v="2025-09-23T00:00:00"/>
    <n v="10"/>
    <s v="Loyal"/>
    <s v="Medium"/>
    <s v="Baby Boomers"/>
    <x v="0"/>
  </r>
  <r>
    <s v="ACC00753"/>
    <s v="CUST0476"/>
    <x v="0"/>
    <d v="2023-07-29T00:00:00"/>
    <n v="274597"/>
    <n v="591"/>
    <n v="0"/>
    <s v="Pending"/>
    <s v="William Brown"/>
    <s v="Female"/>
    <n v="18"/>
    <s v="West"/>
    <s v="Student"/>
    <n v="53997"/>
    <s v="Retail"/>
    <d v="2019-01-23T00:00:00"/>
    <d v="2024-04-06T00:00:00"/>
    <s v="Apr"/>
    <s v="2024 Apr"/>
    <x v="3"/>
    <n v="3584"/>
    <x v="2"/>
    <x v="3"/>
    <d v="2025-09-23T00:00:00"/>
    <n v="7"/>
    <s v="Established"/>
    <s v="Medium"/>
    <s v="Gen Z"/>
    <x v="0"/>
  </r>
  <r>
    <s v="ACC00582"/>
    <s v="CUST0183"/>
    <x v="0"/>
    <d v="2018-10-06T00:00:00"/>
    <n v="445329"/>
    <n v="739"/>
    <n v="419021"/>
    <s v="Approved"/>
    <s v="Victor Thomas"/>
    <s v="Female"/>
    <n v="37"/>
    <s v="East"/>
    <s v="Student"/>
    <n v="49241"/>
    <s v="Retail"/>
    <d v="2018-04-12T00:00:00"/>
    <d v="2025-04-10T00:00:00"/>
    <s v="Apr"/>
    <s v="2025 Apr"/>
    <x v="1"/>
    <n v="3739"/>
    <x v="0"/>
    <x v="9"/>
    <d v="2025-09-23T00:00:00"/>
    <n v="7"/>
    <s v="Established"/>
    <s v="Medium"/>
    <s v="Millennials"/>
    <x v="0"/>
  </r>
  <r>
    <s v="ACC00214"/>
    <s v="CUST0177"/>
    <x v="0"/>
    <d v="2018-11-27T00:00:00"/>
    <n v="111718"/>
    <n v="549"/>
    <n v="429315"/>
    <s v="Pending"/>
    <s v="Chad Walsh"/>
    <s v="Male"/>
    <n v="72"/>
    <s v="South"/>
    <s v="Student"/>
    <n v="143786"/>
    <s v="Retail"/>
    <d v="2024-09-03T00:00:00"/>
    <d v="2024-11-14T00:00:00"/>
    <s v="Nov"/>
    <s v="2024 Nov"/>
    <x v="2"/>
    <n v="2074"/>
    <x v="3"/>
    <x v="3"/>
    <d v="2025-09-23T00:00:00"/>
    <n v="1"/>
    <s v="New"/>
    <s v=" Premium"/>
    <s v="Baby Boomers"/>
    <x v="1"/>
  </r>
  <r>
    <s v="ACC00375"/>
    <s v="CUST0283"/>
    <x v="0"/>
    <d v="2025-05-02T00:00:00"/>
    <n v="84811"/>
    <n v="412"/>
    <n v="0"/>
    <s v="Pending"/>
    <s v="Kristen Spencer"/>
    <s v="Female"/>
    <n v="70"/>
    <s v="South"/>
    <s v="Teacher"/>
    <n v="116347"/>
    <s v="Retail"/>
    <d v="2017-01-19T00:00:00"/>
    <d v="2024-12-16T00:00:00"/>
    <s v="Dec"/>
    <s v="2024 Dec"/>
    <x v="0"/>
    <n v="7486"/>
    <x v="1"/>
    <x v="5"/>
    <d v="2025-09-23T00:00:00"/>
    <n v="9"/>
    <s v="Loyal"/>
    <s v=" Premium"/>
    <s v="Baby Boomers"/>
    <x v="1"/>
  </r>
  <r>
    <s v="ACC00375"/>
    <s v="CUST0283"/>
    <x v="0"/>
    <d v="2025-05-02T00:00:00"/>
    <n v="84811"/>
    <n v="412"/>
    <n v="0"/>
    <s v="Pending"/>
    <s v="Kristen Spencer"/>
    <s v="Female"/>
    <n v="70"/>
    <s v="South"/>
    <s v="Teacher"/>
    <n v="116347"/>
    <s v="Retail"/>
    <d v="2017-01-19T00:00:00"/>
    <d v="2025-04-30T00:00:00"/>
    <s v="Apr"/>
    <s v="2025 Apr"/>
    <x v="3"/>
    <n v="6191"/>
    <x v="3"/>
    <x v="6"/>
    <d v="2025-09-23T00:00:00"/>
    <n v="9"/>
    <s v="Loyal"/>
    <s v=" Premium"/>
    <s v="Baby Boomers"/>
    <x v="1"/>
  </r>
  <r>
    <s v="ACC00189"/>
    <s v="CUST0341"/>
    <x v="0"/>
    <d v="2020-11-20T00:00:00"/>
    <n v="306081"/>
    <n v="412"/>
    <n v="0"/>
    <s v="Pending"/>
    <s v="Paul Payne"/>
    <s v="Male"/>
    <n v="53"/>
    <s v="North"/>
    <s v="Teacher"/>
    <n v="161398"/>
    <s v="Retail"/>
    <d v="2017-10-01T00:00:00"/>
    <d v="2023-12-17T00:00:00"/>
    <s v="Dec"/>
    <s v="2023 Dec"/>
    <x v="2"/>
    <n v="3101"/>
    <x v="1"/>
    <x v="8"/>
    <d v="2025-09-23T00:00:00"/>
    <n v="8"/>
    <s v="Established"/>
    <s v=" Premium"/>
    <s v="Gen X"/>
    <x v="0"/>
  </r>
  <r>
    <s v="ACC00189"/>
    <s v="CUST0341"/>
    <x v="0"/>
    <d v="2020-11-20T00:00:00"/>
    <n v="306081"/>
    <n v="412"/>
    <n v="0"/>
    <s v="Pending"/>
    <s v="Paul Payne"/>
    <s v="Male"/>
    <n v="53"/>
    <s v="North"/>
    <s v="Teacher"/>
    <n v="161398"/>
    <s v="Retail"/>
    <d v="2017-10-01T00:00:00"/>
    <d v="2025-04-09T00:00:00"/>
    <s v="Apr"/>
    <s v="2025 Apr"/>
    <x v="1"/>
    <n v="302"/>
    <x v="2"/>
    <x v="7"/>
    <d v="2025-09-23T00:00:00"/>
    <n v="8"/>
    <s v="Established"/>
    <s v=" Premium"/>
    <s v="Gen X"/>
    <x v="0"/>
  </r>
  <r>
    <s v="ACC00466"/>
    <s v="CUST0191"/>
    <x v="2"/>
    <d v="2015-09-28T00:00:00"/>
    <n v="347823"/>
    <n v="833"/>
    <n v="0"/>
    <s v="Pending"/>
    <s v="Nicholas Miller"/>
    <s v="Male"/>
    <n v="60"/>
    <s v="South"/>
    <s v="Retired"/>
    <n v="157612"/>
    <s v="Retail"/>
    <d v="2019-11-11T00:00:00"/>
    <d v="2024-09-21T00:00:00"/>
    <s v="Sep"/>
    <s v="2024 Sep"/>
    <x v="1"/>
    <n v="524"/>
    <x v="0"/>
    <x v="4"/>
    <d v="2025-09-23T00:00:00"/>
    <n v="6"/>
    <s v="Established"/>
    <s v=" Premium"/>
    <s v="Gen X"/>
    <x v="0"/>
  </r>
  <r>
    <s v="ACC00198"/>
    <s v="CUST0383"/>
    <x v="0"/>
    <d v="2022-03-02T00:00:00"/>
    <n v="93500"/>
    <n v="439"/>
    <n v="0"/>
    <s v="Pending"/>
    <s v="Aaron Hernandez"/>
    <s v="Female"/>
    <n v="38"/>
    <s v="North"/>
    <s v="Retired"/>
    <n v="24703"/>
    <s v="Retail"/>
    <d v="2022-12-01T00:00:00"/>
    <d v="2024-09-07T00:00:00"/>
    <s v="Sep"/>
    <s v="2024 Sep"/>
    <x v="3"/>
    <n v="9057"/>
    <x v="0"/>
    <x v="0"/>
    <d v="2025-09-23T00:00:00"/>
    <n v="3"/>
    <s v="Emerging"/>
    <s v="Low"/>
    <s v="Millennials"/>
    <x v="1"/>
  </r>
  <r>
    <s v="ACC00668"/>
    <s v="CUST0262"/>
    <x v="2"/>
    <d v="2019-11-03T00:00:00"/>
    <n v="484282"/>
    <n v="822"/>
    <n v="0"/>
    <s v="Pending"/>
    <s v="Joy Lopez"/>
    <s v="Female"/>
    <n v="37"/>
    <s v="East"/>
    <s v="Teacher"/>
    <n v="177661"/>
    <s v="Retail"/>
    <d v="2024-08-12T00:00:00"/>
    <d v="2024-03-10T00:00:00"/>
    <s v="Mar"/>
    <s v="2024 Mar"/>
    <x v="0"/>
    <n v="1918"/>
    <x v="3"/>
    <x v="8"/>
    <d v="2025-09-23T00:00:00"/>
    <n v="1"/>
    <s v="New"/>
    <s v=" Premium"/>
    <s v="Millennials"/>
    <x v="0"/>
  </r>
  <r>
    <s v="ACC00668"/>
    <s v="CUST0262"/>
    <x v="2"/>
    <d v="2019-11-03T00:00:00"/>
    <n v="484282"/>
    <n v="822"/>
    <n v="0"/>
    <s v="Pending"/>
    <s v="Joy Lopez"/>
    <s v="Female"/>
    <n v="37"/>
    <s v="East"/>
    <s v="Teacher"/>
    <n v="177661"/>
    <s v="Retail"/>
    <d v="2024-08-12T00:00:00"/>
    <d v="2024-10-05T00:00:00"/>
    <s v="Oct"/>
    <s v="2024 Oct"/>
    <x v="1"/>
    <n v="3114"/>
    <x v="0"/>
    <x v="9"/>
    <d v="2025-09-23T00:00:00"/>
    <n v="1"/>
    <s v="New"/>
    <s v=" Premium"/>
    <s v="Millennials"/>
    <x v="0"/>
  </r>
  <r>
    <s v="ACC00668"/>
    <s v="CUST0262"/>
    <x v="2"/>
    <d v="2019-11-03T00:00:00"/>
    <n v="484282"/>
    <n v="822"/>
    <n v="0"/>
    <s v="Pending"/>
    <s v="Joy Lopez"/>
    <s v="Female"/>
    <n v="37"/>
    <s v="East"/>
    <s v="Teacher"/>
    <n v="177661"/>
    <s v="Retail"/>
    <d v="2024-08-12T00:00:00"/>
    <d v="2024-08-31T00:00:00"/>
    <s v="Aug"/>
    <s v="2024 Aug"/>
    <x v="0"/>
    <n v="7380"/>
    <x v="3"/>
    <x v="2"/>
    <d v="2025-09-23T00:00:00"/>
    <n v="1"/>
    <s v="New"/>
    <s v=" Premium"/>
    <s v="Millennials"/>
    <x v="0"/>
  </r>
  <r>
    <s v="ACC00549"/>
    <s v="CUST0317"/>
    <x v="0"/>
    <d v="2024-01-29T00:00:00"/>
    <n v="429505"/>
    <n v="773"/>
    <n v="0"/>
    <s v="Pending"/>
    <s v="Robert Hill"/>
    <s v="Male"/>
    <n v="63"/>
    <s v="South"/>
    <s v="Student"/>
    <n v="84881"/>
    <s v="Private"/>
    <d v="2022-03-30T00:00:00"/>
    <d v="2023-10-08T00:00:00"/>
    <s v="Oct"/>
    <s v="2023 Oct"/>
    <x v="1"/>
    <n v="4317"/>
    <x v="0"/>
    <x v="5"/>
    <d v="2025-09-23T00:00:00"/>
    <n v="3"/>
    <s v="Emerging"/>
    <s v="High"/>
    <s v="Baby Boomers"/>
    <x v="0"/>
  </r>
  <r>
    <s v="ACC00549"/>
    <s v="CUST0317"/>
    <x v="0"/>
    <d v="2024-01-29T00:00:00"/>
    <n v="429505"/>
    <n v="773"/>
    <n v="0"/>
    <s v="Pending"/>
    <s v="Robert Hill"/>
    <s v="Male"/>
    <n v="63"/>
    <s v="South"/>
    <s v="Student"/>
    <n v="84881"/>
    <s v="Private"/>
    <d v="2022-03-30T00:00:00"/>
    <d v="2025-07-16T00:00:00"/>
    <s v="Jul"/>
    <s v="2025 Jul"/>
    <x v="0"/>
    <n v="8919"/>
    <x v="1"/>
    <x v="8"/>
    <d v="2025-09-23T00:00:00"/>
    <n v="3"/>
    <s v="Emerging"/>
    <s v="High"/>
    <s v="Baby Boomers"/>
    <x v="0"/>
  </r>
  <r>
    <s v="ACC00631"/>
    <s v="CUST0406"/>
    <x v="2"/>
    <d v="2023-10-09T00:00:00"/>
    <n v="243877"/>
    <n v="428"/>
    <n v="290291"/>
    <s v="Pending"/>
    <s v="Katherine Freeman"/>
    <s v="Female"/>
    <n v="28"/>
    <s v="East"/>
    <s v="Retired"/>
    <n v="39975"/>
    <s v="Corporate"/>
    <d v="2022-12-07T00:00:00"/>
    <d v="2024-09-03T00:00:00"/>
    <s v="Sep"/>
    <s v="2024 Sep"/>
    <x v="0"/>
    <n v="4506"/>
    <x v="0"/>
    <x v="2"/>
    <d v="2025-09-23T00:00:00"/>
    <n v="3"/>
    <s v="Emerging"/>
    <s v="Medium"/>
    <s v="Gen Z"/>
    <x v="0"/>
  </r>
  <r>
    <s v="ACC00631"/>
    <s v="CUST0406"/>
    <x v="2"/>
    <d v="2023-10-09T00:00:00"/>
    <n v="243877"/>
    <n v="428"/>
    <n v="290291"/>
    <s v="Pending"/>
    <s v="Katherine Freeman"/>
    <s v="Female"/>
    <n v="28"/>
    <s v="East"/>
    <s v="Retired"/>
    <n v="39975"/>
    <s v="Corporate"/>
    <d v="2022-12-07T00:00:00"/>
    <d v="2025-02-27T00:00:00"/>
    <s v="Feb"/>
    <s v="2025 Feb"/>
    <x v="0"/>
    <n v="487"/>
    <x v="2"/>
    <x v="9"/>
    <d v="2025-09-23T00:00:00"/>
    <n v="3"/>
    <s v="Emerging"/>
    <s v="Medium"/>
    <s v="Gen Z"/>
    <x v="0"/>
  </r>
  <r>
    <s v="ACC00458"/>
    <s v="CUST0201"/>
    <x v="0"/>
    <d v="2020-09-07T00:00:00"/>
    <n v="156255"/>
    <n v="523"/>
    <n v="0"/>
    <s v="Pending"/>
    <s v="Gary Johnson"/>
    <s v="Male"/>
    <n v="46"/>
    <s v="West"/>
    <s v="Teacher"/>
    <n v="72930"/>
    <s v="Private"/>
    <d v="2017-08-24T00:00:00"/>
    <d v="2023-09-30T00:00:00"/>
    <s v="Sep"/>
    <s v="2023 Sep"/>
    <x v="2"/>
    <n v="1596"/>
    <x v="2"/>
    <x v="3"/>
    <d v="2025-09-23T00:00:00"/>
    <n v="8"/>
    <s v="Established"/>
    <s v="High"/>
    <s v="Gen X"/>
    <x v="1"/>
  </r>
  <r>
    <s v="ACC00754"/>
    <s v="CUST0250"/>
    <x v="2"/>
    <d v="2021-12-21T00:00:00"/>
    <n v="149886"/>
    <n v="582"/>
    <n v="180858"/>
    <s v="Pending"/>
    <s v="James Hardy"/>
    <s v="Male"/>
    <n v="54"/>
    <s v="South"/>
    <s v="Trader"/>
    <n v="28712"/>
    <s v="Retail"/>
    <d v="2018-07-13T00:00:00"/>
    <d v="2024-04-27T00:00:00"/>
    <s v="Apr"/>
    <s v="2024 Apr"/>
    <x v="1"/>
    <n v="507"/>
    <x v="1"/>
    <x v="4"/>
    <d v="2025-09-23T00:00:00"/>
    <n v="7"/>
    <s v="Established"/>
    <s v="Low"/>
    <s v="Gen X"/>
    <x v="1"/>
  </r>
  <r>
    <s v="ACC00754"/>
    <s v="CUST0250"/>
    <x v="2"/>
    <d v="2021-12-21T00:00:00"/>
    <n v="149886"/>
    <n v="582"/>
    <n v="180858"/>
    <s v="Pending"/>
    <s v="James Hardy"/>
    <s v="Male"/>
    <n v="54"/>
    <s v="South"/>
    <s v="Trader"/>
    <n v="28712"/>
    <s v="Retail"/>
    <d v="2018-07-13T00:00:00"/>
    <d v="2023-10-30T00:00:00"/>
    <s v="Oct"/>
    <s v="2023 Oct"/>
    <x v="0"/>
    <n v="216"/>
    <x v="1"/>
    <x v="7"/>
    <d v="2025-09-23T00:00:00"/>
    <n v="7"/>
    <s v="Established"/>
    <s v="Low"/>
    <s v="Gen X"/>
    <x v="1"/>
  </r>
  <r>
    <s v="ACC00725"/>
    <s v="CUST0041"/>
    <x v="0"/>
    <d v="2022-03-18T00:00:00"/>
    <n v="221767"/>
    <n v="721"/>
    <n v="0"/>
    <s v="Pending"/>
    <s v="Dr. Nicole Mendez"/>
    <s v="Male"/>
    <n v="30"/>
    <s v="South"/>
    <s v="Retired"/>
    <n v="176497"/>
    <s v="Corporate"/>
    <d v="2017-04-28T00:00:00"/>
    <d v="2024-06-17T00:00:00"/>
    <s v="Jun"/>
    <s v="2024 Jun"/>
    <x v="1"/>
    <n v="2423"/>
    <x v="0"/>
    <x v="1"/>
    <d v="2025-09-23T00:00:00"/>
    <n v="8"/>
    <s v="Established"/>
    <s v=" Premium"/>
    <s v="Millennials"/>
    <x v="0"/>
  </r>
  <r>
    <s v="ACC00751"/>
    <s v="CUST0090"/>
    <x v="0"/>
    <d v="2023-08-30T00:00:00"/>
    <n v="300369"/>
    <n v="590"/>
    <n v="0"/>
    <s v="Pending"/>
    <s v="Edward Ramirez"/>
    <s v="Female"/>
    <n v="57"/>
    <s v="East"/>
    <s v="Student"/>
    <n v="160588"/>
    <s v="Retail"/>
    <d v="2015-08-23T00:00:00"/>
    <d v="2024-01-10T00:00:00"/>
    <s v="Jan"/>
    <s v="2024 Jan"/>
    <x v="3"/>
    <n v="3467"/>
    <x v="0"/>
    <x v="0"/>
    <d v="2025-09-23T00:00:00"/>
    <n v="10"/>
    <s v="Loyal"/>
    <s v=" Premium"/>
    <s v="Gen X"/>
    <x v="0"/>
  </r>
  <r>
    <s v="ACC00261"/>
    <s v="CUST0214"/>
    <x v="1"/>
    <d v="2018-08-01T00:00:00"/>
    <n v="306093"/>
    <n v="321"/>
    <n v="0"/>
    <s v="Pending"/>
    <s v="Sarah Wilson"/>
    <s v="Male"/>
    <n v="46"/>
    <s v="West"/>
    <s v="Trader"/>
    <n v="32857"/>
    <s v="Retail"/>
    <d v="2022-08-26T00:00:00"/>
    <d v="2024-01-11T00:00:00"/>
    <s v="Jan"/>
    <s v="2024 Jan"/>
    <x v="3"/>
    <n v="2055"/>
    <x v="3"/>
    <x v="0"/>
    <d v="2025-09-23T00:00:00"/>
    <n v="3"/>
    <s v="Emerging"/>
    <s v="Medium"/>
    <s v="Gen X"/>
    <x v="0"/>
  </r>
  <r>
    <s v="ACC00217"/>
    <s v="CUST0454"/>
    <x v="0"/>
    <d v="2019-09-28T00:00:00"/>
    <n v="247536"/>
    <n v="369"/>
    <n v="0"/>
    <s v="Pending"/>
    <s v="Ashley Young"/>
    <s v="Female"/>
    <n v="22"/>
    <s v="South"/>
    <s v="Trader"/>
    <n v="112324"/>
    <s v="Retail"/>
    <d v="2017-12-05T00:00:00"/>
    <d v="2024-12-11T00:00:00"/>
    <s v="Dec"/>
    <s v="2024 Dec"/>
    <x v="3"/>
    <n v="3623"/>
    <x v="1"/>
    <x v="7"/>
    <d v="2025-09-23T00:00:00"/>
    <n v="8"/>
    <s v="Established"/>
    <s v=" Premium"/>
    <s v="Gen Z"/>
    <x v="0"/>
  </r>
  <r>
    <s v="ACC00218"/>
    <s v="CUST0494"/>
    <x v="2"/>
    <d v="2016-07-08T00:00:00"/>
    <n v="36413"/>
    <n v="411"/>
    <n v="0"/>
    <s v="Pending"/>
    <s v="Hector May"/>
    <s v="Female"/>
    <n v="27"/>
    <s v="South"/>
    <s v="Banker"/>
    <n v="32115"/>
    <s v="Retail"/>
    <d v="2021-03-12T00:00:00"/>
    <d v="2024-07-03T00:00:00"/>
    <s v="Jul"/>
    <s v="2024 Jul"/>
    <x v="0"/>
    <n v="8613"/>
    <x v="0"/>
    <x v="9"/>
    <d v="2025-09-23T00:00:00"/>
    <n v="5"/>
    <s v="Emerging"/>
    <s v="Medium"/>
    <s v="Gen Z"/>
    <x v="2"/>
  </r>
  <r>
    <s v="ACC00222"/>
    <s v="CUST0330"/>
    <x v="0"/>
    <d v="2017-11-20T00:00:00"/>
    <n v="123130"/>
    <n v="390"/>
    <n v="0"/>
    <s v="Default"/>
    <s v="Jeremy Boyer"/>
    <s v="Female"/>
    <n v="25"/>
    <s v="East"/>
    <s v="Doctor"/>
    <n v="31653"/>
    <s v="Retail"/>
    <d v="2017-04-05T00:00:00"/>
    <d v="2023-11-17T00:00:00"/>
    <s v="Nov"/>
    <s v="2023 Nov"/>
    <x v="3"/>
    <n v="8943"/>
    <x v="0"/>
    <x v="0"/>
    <d v="2025-09-23T00:00:00"/>
    <n v="8"/>
    <s v="Established"/>
    <s v="Medium"/>
    <s v="Gen Z"/>
    <x v="1"/>
  </r>
  <r>
    <s v="ACC00673"/>
    <s v="CUST0380"/>
    <x v="0"/>
    <d v="2022-01-02T00:00:00"/>
    <n v="88151"/>
    <n v="519"/>
    <n v="0"/>
    <s v="Pending"/>
    <s v="Brandon Morales"/>
    <s v="Male"/>
    <n v="38"/>
    <s v="South"/>
    <s v="Retired"/>
    <n v="134225"/>
    <s v="Corporate"/>
    <d v="2021-12-08T00:00:00"/>
    <d v="2025-04-07T00:00:00"/>
    <s v="Apr"/>
    <s v="2025 Apr"/>
    <x v="0"/>
    <n v="2681"/>
    <x v="0"/>
    <x v="4"/>
    <d v="2025-09-23T00:00:00"/>
    <n v="4"/>
    <s v="Emerging"/>
    <s v=" Premium"/>
    <s v="Millennials"/>
    <x v="1"/>
  </r>
  <r>
    <s v="ACC00528"/>
    <s v="CUST0426"/>
    <x v="1"/>
    <d v="2018-03-09T00:00:00"/>
    <n v="410591"/>
    <n v="481"/>
    <n v="0"/>
    <s v="Pending"/>
    <s v="Michele Wood"/>
    <s v="Male"/>
    <n v="58"/>
    <s v="East"/>
    <s v="Retired"/>
    <n v="81272"/>
    <s v="Retail"/>
    <d v="2017-01-12T00:00:00"/>
    <d v="2025-02-15T00:00:00"/>
    <s v="Feb"/>
    <s v="2025 Feb"/>
    <x v="3"/>
    <n v="6397"/>
    <x v="1"/>
    <x v="3"/>
    <d v="2025-09-23T00:00:00"/>
    <n v="9"/>
    <s v="Loyal"/>
    <s v="High"/>
    <s v="Gen X"/>
    <x v="0"/>
  </r>
  <r>
    <s v="ACC00278"/>
    <s v="CUST0369"/>
    <x v="0"/>
    <d v="2018-11-18T00:00:00"/>
    <n v="118094"/>
    <n v="359"/>
    <n v="0"/>
    <s v="Pending"/>
    <s v="Heather Davis"/>
    <s v="Male"/>
    <n v="42"/>
    <s v="West"/>
    <s v="Engineer"/>
    <n v="181099"/>
    <s v="Corporate"/>
    <d v="2023-01-28T00:00:00"/>
    <d v="2024-12-17T00:00:00"/>
    <s v="Dec"/>
    <s v="2024 Dec"/>
    <x v="2"/>
    <n v="6843"/>
    <x v="3"/>
    <x v="1"/>
    <d v="2025-09-23T00:00:00"/>
    <n v="3"/>
    <s v="Emerging"/>
    <s v=" Premium"/>
    <s v="Millennials"/>
    <x v="1"/>
  </r>
  <r>
    <s v="ACC00574"/>
    <s v="CUST0361"/>
    <x v="0"/>
    <d v="2017-12-13T00:00:00"/>
    <n v="52691"/>
    <n v="631"/>
    <n v="0"/>
    <s v="Pending"/>
    <s v="Jack Smith"/>
    <s v="Female"/>
    <n v="58"/>
    <s v="East"/>
    <s v="Student"/>
    <n v="188484"/>
    <s v="Retail"/>
    <d v="2024-04-10T00:00:00"/>
    <d v="2024-05-06T00:00:00"/>
    <s v="May"/>
    <s v="2024 May"/>
    <x v="1"/>
    <n v="5509"/>
    <x v="3"/>
    <x v="0"/>
    <d v="2025-09-23T00:00:00"/>
    <n v="1"/>
    <s v="New"/>
    <s v=" Premium"/>
    <s v="Gen X"/>
    <x v="1"/>
  </r>
  <r>
    <s v="ACC00574"/>
    <s v="CUST0361"/>
    <x v="0"/>
    <d v="2017-12-13T00:00:00"/>
    <n v="52691"/>
    <n v="631"/>
    <n v="0"/>
    <s v="Pending"/>
    <s v="Jack Smith"/>
    <s v="Female"/>
    <n v="58"/>
    <s v="East"/>
    <s v="Student"/>
    <n v="188484"/>
    <s v="Retail"/>
    <d v="2024-04-10T00:00:00"/>
    <d v="2024-09-02T00:00:00"/>
    <s v="Sep"/>
    <s v="2024 Sep"/>
    <x v="0"/>
    <n v="8392"/>
    <x v="1"/>
    <x v="7"/>
    <d v="2025-09-23T00:00:00"/>
    <n v="1"/>
    <s v="New"/>
    <s v=" Premium"/>
    <s v="Gen X"/>
    <x v="1"/>
  </r>
  <r>
    <s v="ACC00602"/>
    <s v="CUST0451"/>
    <x v="0"/>
    <d v="2021-02-27T00:00:00"/>
    <n v="326719"/>
    <n v="794"/>
    <n v="0"/>
    <s v="Rejected"/>
    <s v="Audrey Walters"/>
    <s v="Female"/>
    <n v="47"/>
    <s v="West"/>
    <s v="Engineer"/>
    <n v="55946"/>
    <s v="Corporate"/>
    <d v="2016-07-29T00:00:00"/>
    <d v="2024-06-29T00:00:00"/>
    <s v="Jun"/>
    <s v="2024 Jun"/>
    <x v="1"/>
    <n v="957"/>
    <x v="3"/>
    <x v="9"/>
    <d v="2025-09-23T00:00:00"/>
    <n v="9"/>
    <s v="Loyal"/>
    <s v="Medium"/>
    <s v="Gen X"/>
    <x v="0"/>
  </r>
  <r>
    <s v="ACC00602"/>
    <s v="CUST0451"/>
    <x v="0"/>
    <d v="2021-02-27T00:00:00"/>
    <n v="326719"/>
    <n v="794"/>
    <n v="0"/>
    <s v="Rejected"/>
    <s v="Audrey Walters"/>
    <s v="Female"/>
    <n v="47"/>
    <s v="West"/>
    <s v="Engineer"/>
    <n v="55946"/>
    <s v="Corporate"/>
    <d v="2016-07-29T00:00:00"/>
    <d v="2025-06-18T00:00:00"/>
    <s v="Jun"/>
    <s v="2025 Jun"/>
    <x v="1"/>
    <n v="3144"/>
    <x v="0"/>
    <x v="6"/>
    <d v="2025-09-23T00:00:00"/>
    <n v="9"/>
    <s v="Loyal"/>
    <s v="Medium"/>
    <s v="Gen X"/>
    <x v="0"/>
  </r>
  <r>
    <s v="ACC00584"/>
    <s v="CUST0477"/>
    <x v="1"/>
    <d v="2023-09-24T00:00:00"/>
    <n v="177718"/>
    <n v="463"/>
    <n v="0"/>
    <s v="Pending"/>
    <s v="Deborah King"/>
    <s v="Male"/>
    <n v="38"/>
    <s v="North"/>
    <s v="Banker"/>
    <n v="176683"/>
    <s v="Retail"/>
    <d v="2015-11-17T00:00:00"/>
    <d v="2023-10-19T00:00:00"/>
    <s v="Oct"/>
    <s v="2023 Oct"/>
    <x v="1"/>
    <n v="1838"/>
    <x v="1"/>
    <x v="2"/>
    <d v="2025-09-23T00:00:00"/>
    <n v="10"/>
    <s v="Loyal"/>
    <s v=" Premium"/>
    <s v="Millennials"/>
    <x v="1"/>
  </r>
  <r>
    <s v="ACC00234"/>
    <s v="CUST0435"/>
    <x v="2"/>
    <d v="2024-08-16T00:00:00"/>
    <n v="236187"/>
    <n v="610"/>
    <n v="0"/>
    <s v="Pending"/>
    <s v="Jennifer Jenkins"/>
    <s v="Female"/>
    <n v="30"/>
    <s v="North"/>
    <s v="Doctor"/>
    <n v="138154"/>
    <s v="Retail"/>
    <d v="2022-12-01T00:00:00"/>
    <d v="2023-12-05T00:00:00"/>
    <s v="Dec"/>
    <s v="2023 Dec"/>
    <x v="2"/>
    <n v="7989"/>
    <x v="2"/>
    <x v="2"/>
    <d v="2025-09-23T00:00:00"/>
    <n v="3"/>
    <s v="Emerging"/>
    <s v=" Premium"/>
    <s v="Millennials"/>
    <x v="0"/>
  </r>
  <r>
    <s v="ACC00240"/>
    <s v="CUST0495"/>
    <x v="1"/>
    <d v="2024-04-09T00:00:00"/>
    <n v="426488"/>
    <n v="813"/>
    <n v="0"/>
    <s v="Pending"/>
    <s v="Janet Wells"/>
    <s v="Male"/>
    <n v="36"/>
    <s v="South"/>
    <s v="Student"/>
    <n v="59062"/>
    <s v="Retail"/>
    <d v="2022-01-24T00:00:00"/>
    <d v="2024-01-12T00:00:00"/>
    <s v="Jan"/>
    <s v="2024 Jan"/>
    <x v="3"/>
    <n v="2272"/>
    <x v="1"/>
    <x v="5"/>
    <d v="2025-09-23T00:00:00"/>
    <n v="4"/>
    <s v="Emerging"/>
    <s v="Medium"/>
    <s v="Millennials"/>
    <x v="0"/>
  </r>
  <r>
    <s v="ACC00240"/>
    <s v="CUST0495"/>
    <x v="1"/>
    <d v="2024-04-09T00:00:00"/>
    <n v="426488"/>
    <n v="813"/>
    <n v="0"/>
    <s v="Pending"/>
    <s v="Janet Wells"/>
    <s v="Male"/>
    <n v="36"/>
    <s v="South"/>
    <s v="Student"/>
    <n v="59062"/>
    <s v="Retail"/>
    <d v="2022-01-24T00:00:00"/>
    <d v="2023-12-17T00:00:00"/>
    <s v="Dec"/>
    <s v="2023 Dec"/>
    <x v="3"/>
    <n v="3486"/>
    <x v="2"/>
    <x v="7"/>
    <d v="2025-09-23T00:00:00"/>
    <n v="4"/>
    <s v="Emerging"/>
    <s v="Medium"/>
    <s v="Millennials"/>
    <x v="0"/>
  </r>
  <r>
    <s v="ACC00747"/>
    <s v="CUST0445"/>
    <x v="0"/>
    <d v="2023-07-20T00:00:00"/>
    <n v="306969"/>
    <n v="777"/>
    <n v="0"/>
    <s v="Pending"/>
    <s v="Eric Goodwin"/>
    <s v="Female"/>
    <n v="22"/>
    <s v="North"/>
    <s v="Trader"/>
    <n v="157348"/>
    <s v="Corporate"/>
    <d v="2022-04-15T00:00:00"/>
    <d v="2025-08-12T00:00:00"/>
    <s v="Aug"/>
    <s v="2025 Aug"/>
    <x v="1"/>
    <n v="5936"/>
    <x v="0"/>
    <x v="5"/>
    <d v="2025-09-23T00:00:00"/>
    <n v="3"/>
    <s v="Emerging"/>
    <s v=" Premium"/>
    <s v="Gen Z"/>
    <x v="0"/>
  </r>
  <r>
    <s v="ACC00747"/>
    <s v="CUST0445"/>
    <x v="0"/>
    <d v="2023-07-20T00:00:00"/>
    <n v="306969"/>
    <n v="777"/>
    <n v="0"/>
    <s v="Pending"/>
    <s v="Eric Goodwin"/>
    <s v="Female"/>
    <n v="22"/>
    <s v="North"/>
    <s v="Trader"/>
    <n v="157348"/>
    <s v="Corporate"/>
    <d v="2022-04-15T00:00:00"/>
    <d v="2025-06-11T00:00:00"/>
    <s v="Jun"/>
    <s v="2025 Jun"/>
    <x v="1"/>
    <n v="1668"/>
    <x v="1"/>
    <x v="0"/>
    <d v="2025-09-23T00:00:00"/>
    <n v="3"/>
    <s v="Emerging"/>
    <s v=" Premium"/>
    <s v="Gen Z"/>
    <x v="0"/>
  </r>
  <r>
    <s v="ACC00472"/>
    <s v="CUST0294"/>
    <x v="1"/>
    <d v="2024-12-11T00:00:00"/>
    <n v="175607"/>
    <n v="740"/>
    <n v="464822"/>
    <s v="Approved"/>
    <s v="Vicki Andersen"/>
    <s v="Female"/>
    <n v="74"/>
    <s v="West"/>
    <s v="Trader"/>
    <n v="196076"/>
    <s v="Corporate"/>
    <d v="2018-08-23T00:00:00"/>
    <d v="2025-01-21T00:00:00"/>
    <s v="Jan"/>
    <s v="2025 Jan"/>
    <x v="0"/>
    <n v="6742"/>
    <x v="3"/>
    <x v="1"/>
    <d v="2025-09-23T00:00:00"/>
    <n v="7"/>
    <s v="Established"/>
    <s v=" Premium"/>
    <s v="Baby Boomers"/>
    <x v="1"/>
  </r>
  <r>
    <s v="ACC00472"/>
    <s v="CUST0294"/>
    <x v="1"/>
    <d v="2024-12-11T00:00:00"/>
    <n v="175607"/>
    <n v="740"/>
    <n v="464822"/>
    <s v="Approved"/>
    <s v="Vicki Andersen"/>
    <s v="Female"/>
    <n v="74"/>
    <s v="West"/>
    <s v="Trader"/>
    <n v="196076"/>
    <s v="Corporate"/>
    <d v="2018-08-23T00:00:00"/>
    <d v="2024-03-15T00:00:00"/>
    <s v="Mar"/>
    <s v="2024 Mar"/>
    <x v="0"/>
    <n v="9764"/>
    <x v="3"/>
    <x v="2"/>
    <d v="2025-09-23T00:00:00"/>
    <n v="7"/>
    <s v="Established"/>
    <s v=" Premium"/>
    <s v="Baby Boomers"/>
    <x v="1"/>
  </r>
  <r>
    <s v="ACC00777"/>
    <s v="CUST0485"/>
    <x v="1"/>
    <d v="2016-08-23T00:00:00"/>
    <n v="382891"/>
    <n v="829"/>
    <n v="0"/>
    <s v="Rejected"/>
    <s v="Christopher Hart"/>
    <s v="Male"/>
    <n v="22"/>
    <s v="South"/>
    <s v="Engineer"/>
    <n v="81212"/>
    <s v="Corporate"/>
    <d v="2018-09-03T00:00:00"/>
    <d v="2025-02-25T00:00:00"/>
    <s v="Feb"/>
    <s v="2025 Feb"/>
    <x v="3"/>
    <n v="5953"/>
    <x v="3"/>
    <x v="1"/>
    <d v="2025-09-23T00:00:00"/>
    <n v="7"/>
    <s v="Established"/>
    <s v="High"/>
    <s v="Gen Z"/>
    <x v="0"/>
  </r>
  <r>
    <s v="ACC00799"/>
    <s v="CUST0461"/>
    <x v="0"/>
    <d v="2022-06-23T00:00:00"/>
    <n v="316363"/>
    <n v="840"/>
    <n v="0"/>
    <s v="Pending"/>
    <s v="Tiffany Lam"/>
    <s v="Female"/>
    <n v="49"/>
    <s v="North"/>
    <s v="Student"/>
    <n v="151691"/>
    <s v="Retail"/>
    <d v="2018-10-28T00:00:00"/>
    <d v="2023-11-07T00:00:00"/>
    <s v="Nov"/>
    <s v="2023 Nov"/>
    <x v="0"/>
    <n v="9858"/>
    <x v="0"/>
    <x v="8"/>
    <d v="2025-09-23T00:00:00"/>
    <n v="7"/>
    <s v="Established"/>
    <s v=" Premium"/>
    <s v="Gen X"/>
    <x v="0"/>
  </r>
  <r>
    <s v="ACC00799"/>
    <s v="CUST0461"/>
    <x v="0"/>
    <d v="2022-06-23T00:00:00"/>
    <n v="316363"/>
    <n v="840"/>
    <n v="0"/>
    <s v="Pending"/>
    <s v="Tiffany Lam"/>
    <s v="Female"/>
    <n v="49"/>
    <s v="North"/>
    <s v="Student"/>
    <n v="151691"/>
    <s v="Retail"/>
    <d v="2018-10-28T00:00:00"/>
    <d v="2025-07-03T00:00:00"/>
    <s v="Jul"/>
    <s v="2025 Jul"/>
    <x v="2"/>
    <n v="3880"/>
    <x v="3"/>
    <x v="4"/>
    <d v="2025-09-23T00:00:00"/>
    <n v="7"/>
    <s v="Established"/>
    <s v=" Premium"/>
    <s v="Gen X"/>
    <x v="0"/>
  </r>
  <r>
    <s v="ACC00789"/>
    <s v="CUST0041"/>
    <x v="3"/>
    <d v="2022-12-15T00:00:00"/>
    <n v="403561"/>
    <n v="400"/>
    <n v="0"/>
    <s v="Pending"/>
    <s v="Dr. Nicole Mendez"/>
    <s v="Male"/>
    <n v="30"/>
    <s v="South"/>
    <s v="Retired"/>
    <n v="176497"/>
    <s v="Corporate"/>
    <d v="2017-04-28T00:00:00"/>
    <d v="2023-09-04T00:00:00"/>
    <s v="Sep"/>
    <s v="2023 Sep"/>
    <x v="2"/>
    <n v="1213"/>
    <x v="0"/>
    <x v="8"/>
    <d v="2025-09-23T00:00:00"/>
    <n v="8"/>
    <s v="Established"/>
    <s v=" Premium"/>
    <s v="Millennials"/>
    <x v="0"/>
  </r>
  <r>
    <s v="ACC00774"/>
    <s v="CUST0127"/>
    <x v="0"/>
    <d v="2017-02-28T00:00:00"/>
    <n v="153837"/>
    <n v="407"/>
    <n v="0"/>
    <s v="Pending"/>
    <s v="Jennifer Watkins DDS"/>
    <s v="Female"/>
    <n v="46"/>
    <s v="South"/>
    <s v="Doctor"/>
    <n v="112241"/>
    <s v="Corporate"/>
    <d v="2016-01-05T00:00:00"/>
    <d v="2023-09-28T00:00:00"/>
    <s v="Sep"/>
    <s v="2023 Sep"/>
    <x v="1"/>
    <n v="7396"/>
    <x v="0"/>
    <x v="2"/>
    <d v="2025-09-23T00:00:00"/>
    <n v="10"/>
    <s v="Loyal"/>
    <s v=" Premium"/>
    <s v="Gen X"/>
    <x v="1"/>
  </r>
  <r>
    <s v="ACC00327"/>
    <s v="CUST0263"/>
    <x v="0"/>
    <d v="2018-05-05T00:00:00"/>
    <n v="175607"/>
    <n v="500"/>
    <n v="0"/>
    <s v="Pending"/>
    <s v="Kristi Adams"/>
    <s v="Male"/>
    <n v="65"/>
    <s v="West"/>
    <s v="Trader"/>
    <n v="181087"/>
    <s v="Private"/>
    <d v="2019-12-30T00:00:00"/>
    <d v="2024-06-10T00:00:00"/>
    <s v="Jun"/>
    <s v="2024 Jun"/>
    <x v="1"/>
    <n v="978"/>
    <x v="3"/>
    <x v="1"/>
    <d v="2025-09-23T00:00:00"/>
    <n v="6"/>
    <s v="Established"/>
    <s v=" Premium"/>
    <s v="Baby Boomers"/>
    <x v="1"/>
  </r>
  <r>
    <s v="ACC00800"/>
    <s v="CUST0266"/>
    <x v="2"/>
    <d v="2018-08-18T00:00:00"/>
    <n v="308135"/>
    <n v="460"/>
    <n v="0"/>
    <s v="Approved"/>
    <s v="Maria Everett"/>
    <s v="Female"/>
    <n v="30"/>
    <s v="East"/>
    <s v="Teacher"/>
    <n v="146446"/>
    <s v="Retail"/>
    <d v="2017-02-04T00:00:00"/>
    <d v="2025-04-15T00:00:00"/>
    <s v="Apr"/>
    <s v="2025 Apr"/>
    <x v="2"/>
    <n v="2676"/>
    <x v="2"/>
    <x v="3"/>
    <d v="2025-09-23T00:00:00"/>
    <n v="9"/>
    <s v="Loyal"/>
    <s v=" Premium"/>
    <s v="Millennials"/>
    <x v="0"/>
  </r>
  <r>
    <s v="ACC00325"/>
    <s v="CUST0268"/>
    <x v="1"/>
    <d v="2024-12-15T00:00:00"/>
    <n v="148961"/>
    <n v="470"/>
    <n v="437348"/>
    <s v="Pending"/>
    <s v="Derek Gardner"/>
    <s v="Female"/>
    <n v="66"/>
    <s v="East"/>
    <s v="Banker"/>
    <n v="177215"/>
    <s v="Retail"/>
    <d v="2019-12-20T00:00:00"/>
    <d v="2024-01-01T00:00:00"/>
    <s v="Jan"/>
    <s v="2024 Jan"/>
    <x v="0"/>
    <n v="3554"/>
    <x v="1"/>
    <x v="8"/>
    <d v="2025-09-23T00:00:00"/>
    <n v="6"/>
    <s v="Established"/>
    <s v=" Premium"/>
    <s v="Baby Boomers"/>
    <x v="1"/>
  </r>
  <r>
    <s v="ACC00325"/>
    <s v="CUST0268"/>
    <x v="1"/>
    <d v="2024-12-15T00:00:00"/>
    <n v="148961"/>
    <n v="470"/>
    <n v="437348"/>
    <s v="Pending"/>
    <s v="Derek Gardner"/>
    <s v="Female"/>
    <n v="66"/>
    <s v="East"/>
    <s v="Banker"/>
    <n v="177215"/>
    <s v="Retail"/>
    <d v="2019-12-20T00:00:00"/>
    <d v="2024-07-15T00:00:00"/>
    <s v="Jul"/>
    <s v="2024 Jul"/>
    <x v="0"/>
    <n v="371"/>
    <x v="1"/>
    <x v="9"/>
    <d v="2025-09-23T00:00:00"/>
    <n v="6"/>
    <s v="Established"/>
    <s v=" Premium"/>
    <s v="Baby Boomers"/>
    <x v="1"/>
  </r>
  <r>
    <s v="ACC00366"/>
    <s v="CUST0269"/>
    <x v="1"/>
    <d v="2019-05-27T00:00:00"/>
    <n v="343615"/>
    <n v="492"/>
    <n v="231024"/>
    <s v="Pending"/>
    <s v="Ashley Harper"/>
    <s v="Male"/>
    <n v="53"/>
    <s v="East"/>
    <s v="Engineer"/>
    <n v="26154"/>
    <s v="Corporate"/>
    <d v="2018-02-19T00:00:00"/>
    <d v="2024-10-27T00:00:00"/>
    <s v="Oct"/>
    <s v="2024 Oct"/>
    <x v="3"/>
    <n v="1856"/>
    <x v="1"/>
    <x v="7"/>
    <d v="2025-09-23T00:00:00"/>
    <n v="8"/>
    <s v="Established"/>
    <s v="Low"/>
    <s v="Gen X"/>
    <x v="0"/>
  </r>
  <r>
    <s v="ACC00273"/>
    <s v="CUST0489"/>
    <x v="3"/>
    <d v="2022-04-29T00:00:00"/>
    <n v="2763"/>
    <n v="744"/>
    <n v="0"/>
    <s v="Pending"/>
    <s v="Monica Carter"/>
    <s v="Male"/>
    <n v="40"/>
    <s v="West"/>
    <s v="Banker"/>
    <n v="157710"/>
    <s v="Retail"/>
    <d v="2023-06-27T00:00:00"/>
    <d v="2024-10-10T00:00:00"/>
    <s v="Oct"/>
    <s v="2024 Oct"/>
    <x v="0"/>
    <n v="7179"/>
    <x v="1"/>
    <x v="2"/>
    <d v="2025-09-23T00:00:00"/>
    <n v="2"/>
    <s v="New"/>
    <s v=" Premium"/>
    <s v="Millennials"/>
    <x v="2"/>
  </r>
  <r>
    <s v="ACC00591"/>
    <s v="CUST0267"/>
    <x v="1"/>
    <d v="2025-08-21T00:00:00"/>
    <n v="298326"/>
    <n v="699"/>
    <n v="0"/>
    <s v="Pending"/>
    <s v="Nicholas Cherry"/>
    <s v="Female"/>
    <n v="36"/>
    <s v="East"/>
    <s v="Engineer"/>
    <n v="126661"/>
    <s v="Retail"/>
    <d v="2021-08-29T00:00:00"/>
    <d v="2024-03-22T00:00:00"/>
    <s v="Mar"/>
    <s v="2024 Mar"/>
    <x v="1"/>
    <n v="7200"/>
    <x v="3"/>
    <x v="4"/>
    <d v="2025-09-23T00:00:00"/>
    <n v="4"/>
    <s v="Emerging"/>
    <s v=" Premium"/>
    <s v="Millennials"/>
    <x v="0"/>
  </r>
  <r>
    <s v="ACC00591"/>
    <s v="CUST0267"/>
    <x v="1"/>
    <d v="2025-08-21T00:00:00"/>
    <n v="298326"/>
    <n v="699"/>
    <n v="0"/>
    <s v="Pending"/>
    <s v="Nicholas Cherry"/>
    <s v="Female"/>
    <n v="36"/>
    <s v="East"/>
    <s v="Engineer"/>
    <n v="126661"/>
    <s v="Retail"/>
    <d v="2021-08-29T00:00:00"/>
    <d v="2024-12-27T00:00:00"/>
    <s v="Dec"/>
    <s v="2024 Dec"/>
    <x v="1"/>
    <n v="3317"/>
    <x v="0"/>
    <x v="7"/>
    <d v="2025-09-23T00:00:00"/>
    <n v="4"/>
    <s v="Emerging"/>
    <s v=" Premium"/>
    <s v="Millennials"/>
    <x v="0"/>
  </r>
  <r>
    <s v="ACC00590"/>
    <s v="CUST0035"/>
    <x v="1"/>
    <d v="2025-06-18T00:00:00"/>
    <n v="495236"/>
    <n v="422"/>
    <n v="94941"/>
    <s v="Rejected"/>
    <s v="Kevin Marshall"/>
    <s v="Female"/>
    <n v="72"/>
    <s v="East"/>
    <s v="Banker"/>
    <n v="96898"/>
    <s v="Corporate"/>
    <d v="2016-06-12T00:00:00"/>
    <d v="2023-12-25T00:00:00"/>
    <s v="Dec"/>
    <s v="2023 Dec"/>
    <x v="3"/>
    <n v="8245"/>
    <x v="2"/>
    <x v="1"/>
    <d v="2025-09-23T00:00:00"/>
    <n v="9"/>
    <s v="Loyal"/>
    <s v="High"/>
    <s v="Baby Boomers"/>
    <x v="0"/>
  </r>
  <r>
    <s v="ACC00590"/>
    <s v="CUST0035"/>
    <x v="1"/>
    <d v="2025-06-18T00:00:00"/>
    <n v="495236"/>
    <n v="422"/>
    <n v="94941"/>
    <s v="Rejected"/>
    <s v="Kevin Marshall"/>
    <s v="Female"/>
    <n v="72"/>
    <s v="East"/>
    <s v="Banker"/>
    <n v="96898"/>
    <s v="Corporate"/>
    <d v="2016-06-12T00:00:00"/>
    <d v="2024-11-05T00:00:00"/>
    <s v="Nov"/>
    <s v="2024 Nov"/>
    <x v="2"/>
    <n v="1589"/>
    <x v="1"/>
    <x v="2"/>
    <d v="2025-09-23T00:00:00"/>
    <n v="9"/>
    <s v="Loyal"/>
    <s v="High"/>
    <s v="Baby Boomers"/>
    <x v="0"/>
  </r>
  <r>
    <s v="ACC00659"/>
    <s v="CUST0087"/>
    <x v="0"/>
    <d v="2023-10-05T00:00:00"/>
    <n v="488051"/>
    <n v="436"/>
    <n v="0"/>
    <s v="Approved"/>
    <s v="Jack Coleman"/>
    <s v="Female"/>
    <n v="64"/>
    <s v="South"/>
    <s v="Banker"/>
    <n v="106988"/>
    <s v="Retail"/>
    <d v="2025-06-03T00:00:00"/>
    <d v="2024-09-28T00:00:00"/>
    <s v="Sep"/>
    <s v="2024 Sep"/>
    <x v="0"/>
    <n v="668"/>
    <x v="2"/>
    <x v="1"/>
    <d v="2025-09-23T00:00:00"/>
    <n v="0"/>
    <s v="New"/>
    <s v=" Premium"/>
    <s v="Baby Boomers"/>
    <x v="0"/>
  </r>
  <r>
    <s v="ACC00659"/>
    <s v="CUST0087"/>
    <x v="0"/>
    <d v="2023-10-05T00:00:00"/>
    <n v="488051"/>
    <n v="436"/>
    <n v="0"/>
    <s v="Approved"/>
    <s v="Jack Coleman"/>
    <s v="Female"/>
    <n v="64"/>
    <s v="South"/>
    <s v="Banker"/>
    <n v="106988"/>
    <s v="Retail"/>
    <d v="2025-06-03T00:00:00"/>
    <d v="2024-02-10T00:00:00"/>
    <s v="Feb"/>
    <s v="2024 Feb"/>
    <x v="2"/>
    <n v="2195"/>
    <x v="1"/>
    <x v="6"/>
    <d v="2025-09-23T00:00:00"/>
    <n v="0"/>
    <s v="New"/>
    <s v=" Premium"/>
    <s v="Baby Boomers"/>
    <x v="0"/>
  </r>
  <r>
    <s v="ACC00433"/>
    <s v="CUST0279"/>
    <x v="0"/>
    <d v="2019-09-02T00:00:00"/>
    <n v="128585"/>
    <n v="764"/>
    <n v="0"/>
    <s v="Default"/>
    <s v="Vanessa Martinez"/>
    <s v="Male"/>
    <n v="69"/>
    <s v="East"/>
    <s v="Engineer"/>
    <n v="194480"/>
    <s v="Retail"/>
    <d v="2018-08-04T00:00:00"/>
    <d v="2025-06-24T00:00:00"/>
    <s v="Jun"/>
    <s v="2025 Jun"/>
    <x v="2"/>
    <n v="6110"/>
    <x v="2"/>
    <x v="7"/>
    <d v="2025-09-23T00:00:00"/>
    <n v="7"/>
    <s v="Established"/>
    <s v=" Premium"/>
    <s v="Baby Boomers"/>
    <x v="1"/>
  </r>
  <r>
    <s v="ACC00433"/>
    <s v="CUST0279"/>
    <x v="0"/>
    <d v="2019-09-02T00:00:00"/>
    <n v="128585"/>
    <n v="764"/>
    <n v="0"/>
    <s v="Default"/>
    <s v="Vanessa Martinez"/>
    <s v="Male"/>
    <n v="69"/>
    <s v="East"/>
    <s v="Engineer"/>
    <n v="194480"/>
    <s v="Retail"/>
    <d v="2018-08-04T00:00:00"/>
    <d v="2025-01-24T00:00:00"/>
    <s v="Jan"/>
    <s v="2025 Jan"/>
    <x v="3"/>
    <n v="545"/>
    <x v="2"/>
    <x v="0"/>
    <d v="2025-09-23T00:00:00"/>
    <n v="7"/>
    <s v="Established"/>
    <s v=" Premium"/>
    <s v="Baby Boomers"/>
    <x v="1"/>
  </r>
  <r>
    <s v="ACC00433"/>
    <s v="CUST0279"/>
    <x v="0"/>
    <d v="2019-09-02T00:00:00"/>
    <n v="128585"/>
    <n v="764"/>
    <n v="0"/>
    <s v="Default"/>
    <s v="Vanessa Martinez"/>
    <s v="Male"/>
    <n v="69"/>
    <s v="East"/>
    <s v="Engineer"/>
    <n v="194480"/>
    <s v="Retail"/>
    <d v="2018-08-04T00:00:00"/>
    <d v="2024-01-13T00:00:00"/>
    <s v="Jan"/>
    <s v="2024 Jan"/>
    <x v="1"/>
    <n v="959"/>
    <x v="3"/>
    <x v="2"/>
    <d v="2025-09-23T00:00:00"/>
    <n v="7"/>
    <s v="Established"/>
    <s v=" Premium"/>
    <s v="Baby Boomers"/>
    <x v="1"/>
  </r>
  <r>
    <s v="ACC00390"/>
    <s v="CUST0477"/>
    <x v="1"/>
    <d v="2016-01-04T00:00:00"/>
    <n v="198237"/>
    <n v="324"/>
    <n v="349912"/>
    <s v="Approved"/>
    <s v="Deborah King"/>
    <s v="Male"/>
    <n v="38"/>
    <s v="North"/>
    <s v="Banker"/>
    <n v="176683"/>
    <s v="Retail"/>
    <d v="2015-11-17T00:00:00"/>
    <d v="2023-10-04T00:00:00"/>
    <s v="Oct"/>
    <s v="2023 Oct"/>
    <x v="3"/>
    <n v="1701"/>
    <x v="3"/>
    <x v="0"/>
    <d v="2025-09-23T00:00:00"/>
    <n v="10"/>
    <s v="Loyal"/>
    <s v=" Premium"/>
    <s v="Millennials"/>
    <x v="1"/>
  </r>
  <r>
    <s v="ACC00538"/>
    <s v="CUST0251"/>
    <x v="1"/>
    <d v="2025-08-19T00:00:00"/>
    <n v="229204"/>
    <n v="720"/>
    <n v="0"/>
    <s v="Pending"/>
    <s v="Danny Scott"/>
    <s v="Female"/>
    <n v="29"/>
    <s v="North"/>
    <s v="Teacher"/>
    <n v="124101"/>
    <s v="Corporate"/>
    <d v="2024-05-10T00:00:00"/>
    <d v="2024-05-29T00:00:00"/>
    <s v="May"/>
    <s v="2024 May"/>
    <x v="3"/>
    <n v="7054"/>
    <x v="3"/>
    <x v="8"/>
    <d v="2025-09-23T00:00:00"/>
    <n v="1"/>
    <s v="New"/>
    <s v=" Premium"/>
    <s v="Millennials"/>
    <x v="0"/>
  </r>
  <r>
    <s v="ACC00538"/>
    <s v="CUST0251"/>
    <x v="1"/>
    <d v="2025-08-19T00:00:00"/>
    <n v="229204"/>
    <n v="720"/>
    <n v="0"/>
    <s v="Pending"/>
    <s v="Danny Scott"/>
    <s v="Female"/>
    <n v="29"/>
    <s v="North"/>
    <s v="Teacher"/>
    <n v="124101"/>
    <s v="Corporate"/>
    <d v="2024-05-10T00:00:00"/>
    <d v="2024-12-08T00:00:00"/>
    <s v="Dec"/>
    <s v="2024 Dec"/>
    <x v="1"/>
    <n v="9816"/>
    <x v="2"/>
    <x v="1"/>
    <d v="2025-09-23T00:00:00"/>
    <n v="1"/>
    <s v="New"/>
    <s v=" Premium"/>
    <s v="Millennials"/>
    <x v="0"/>
  </r>
  <r>
    <s v="ACC00635"/>
    <s v="CUST0038"/>
    <x v="2"/>
    <d v="2019-08-28T00:00:00"/>
    <n v="188505"/>
    <n v="411"/>
    <n v="0"/>
    <s v="Pending"/>
    <s v="Adam Garcia"/>
    <s v="Male"/>
    <n v="67"/>
    <s v="East"/>
    <s v="Student"/>
    <n v="46172"/>
    <s v="Corporate"/>
    <d v="2021-11-07T00:00:00"/>
    <d v="2023-08-24T00:00:00"/>
    <s v="Aug"/>
    <s v="2023 Aug"/>
    <x v="1"/>
    <n v="8687"/>
    <x v="1"/>
    <x v="7"/>
    <d v="2025-09-23T00:00:00"/>
    <n v="4"/>
    <s v="Emerging"/>
    <s v="Medium"/>
    <s v="Baby Boomers"/>
    <x v="1"/>
  </r>
  <r>
    <s v="ACC00413"/>
    <s v="CUST0286"/>
    <x v="1"/>
    <d v="2024-08-27T00:00:00"/>
    <n v="207352"/>
    <n v="782"/>
    <n v="0"/>
    <s v="Pending"/>
    <s v="Melanie Butler"/>
    <s v="Male"/>
    <n v="29"/>
    <s v="West"/>
    <s v="Engineer"/>
    <n v="94441"/>
    <s v="Retail"/>
    <d v="2020-01-26T00:00:00"/>
    <d v="2024-09-29T00:00:00"/>
    <s v="Sep"/>
    <s v="2024 Sep"/>
    <x v="0"/>
    <n v="3821"/>
    <x v="1"/>
    <x v="3"/>
    <d v="2025-09-23T00:00:00"/>
    <n v="6"/>
    <s v="Established"/>
    <s v="High"/>
    <s v="Millennials"/>
    <x v="0"/>
  </r>
  <r>
    <s v="ACC00293"/>
    <s v="CUST0436"/>
    <x v="1"/>
    <d v="2023-07-13T00:00:00"/>
    <n v="426618"/>
    <n v="683"/>
    <n v="0"/>
    <s v="Pending"/>
    <s v="Victor Tran"/>
    <s v="Female"/>
    <n v="45"/>
    <s v="West"/>
    <s v="Banker"/>
    <n v="64738"/>
    <s v="Corporate"/>
    <d v="2019-10-22T00:00:00"/>
    <d v="2025-08-12T00:00:00"/>
    <s v="Aug"/>
    <s v="2025 Aug"/>
    <x v="3"/>
    <n v="3335"/>
    <x v="1"/>
    <x v="4"/>
    <d v="2025-09-23T00:00:00"/>
    <n v="6"/>
    <s v="Established"/>
    <s v="High"/>
    <s v="Gen X"/>
    <x v="0"/>
  </r>
  <r>
    <s v="ACC00696"/>
    <s v="CUST0136"/>
    <x v="0"/>
    <d v="2023-11-24T00:00:00"/>
    <n v="376075"/>
    <n v="822"/>
    <n v="396351"/>
    <s v="Pending"/>
    <s v="Andrea Taylor"/>
    <s v="Male"/>
    <n v="74"/>
    <s v="South"/>
    <s v="Student"/>
    <n v="148232"/>
    <s v="Corporate"/>
    <d v="2024-05-27T00:00:00"/>
    <d v="2023-11-19T00:00:00"/>
    <s v="Nov"/>
    <s v="2023 Nov"/>
    <x v="3"/>
    <n v="3640"/>
    <x v="1"/>
    <x v="7"/>
    <d v="2025-09-23T00:00:00"/>
    <n v="1"/>
    <s v="New"/>
    <s v=" Premium"/>
    <s v="Baby Boomers"/>
    <x v="0"/>
  </r>
  <r>
    <s v="ACC00296"/>
    <s v="CUST0379"/>
    <x v="0"/>
    <d v="2022-07-07T00:00:00"/>
    <n v="79698"/>
    <n v="790"/>
    <n v="0"/>
    <s v="Pending"/>
    <s v="Jay Jackson"/>
    <s v="Female"/>
    <n v="64"/>
    <s v="West"/>
    <s v="Doctor"/>
    <n v="59063"/>
    <s v="Retail"/>
    <d v="2023-02-15T00:00:00"/>
    <d v="2024-12-16T00:00:00"/>
    <s v="Dec"/>
    <s v="2024 Dec"/>
    <x v="0"/>
    <n v="3197"/>
    <x v="2"/>
    <x v="4"/>
    <d v="2025-09-23T00:00:00"/>
    <n v="3"/>
    <s v="Emerging"/>
    <s v="Medium"/>
    <s v="Baby Boomers"/>
    <x v="1"/>
  </r>
  <r>
    <s v="ACC00699"/>
    <s v="CUST0380"/>
    <x v="1"/>
    <d v="2016-01-16T00:00:00"/>
    <n v="203561"/>
    <n v="514"/>
    <n v="452603"/>
    <s v="Approved"/>
    <s v="Brandon Morales"/>
    <s v="Male"/>
    <n v="38"/>
    <s v="South"/>
    <s v="Retired"/>
    <n v="134225"/>
    <s v="Corporate"/>
    <d v="2021-12-08T00:00:00"/>
    <d v="2025-08-22T00:00:00"/>
    <s v="Aug"/>
    <s v="2025 Aug"/>
    <x v="3"/>
    <n v="2978"/>
    <x v="1"/>
    <x v="7"/>
    <d v="2025-09-23T00:00:00"/>
    <n v="4"/>
    <s v="Emerging"/>
    <s v=" Premium"/>
    <s v="Millennials"/>
    <x v="0"/>
  </r>
  <r>
    <s v="ACC00710"/>
    <s v="CUST0310"/>
    <x v="3"/>
    <d v="2019-08-21T00:00:00"/>
    <n v="485651"/>
    <n v="633"/>
    <n v="8880"/>
    <s v="Default"/>
    <s v="Joshua Morales"/>
    <s v="Female"/>
    <n v="29"/>
    <s v="East"/>
    <s v="Doctor"/>
    <n v="77660"/>
    <s v="Retail"/>
    <d v="2016-12-16T00:00:00"/>
    <d v="2025-03-15T00:00:00"/>
    <s v="Mar"/>
    <s v="2025 Mar"/>
    <x v="0"/>
    <n v="7279"/>
    <x v="0"/>
    <x v="8"/>
    <d v="2025-09-23T00:00:00"/>
    <n v="9"/>
    <s v="Loyal"/>
    <s v="High"/>
    <s v="Millennials"/>
    <x v="0"/>
  </r>
  <r>
    <s v="ACC00710"/>
    <s v="CUST0310"/>
    <x v="3"/>
    <d v="2019-08-21T00:00:00"/>
    <n v="485651"/>
    <n v="633"/>
    <n v="8880"/>
    <s v="Default"/>
    <s v="Joshua Morales"/>
    <s v="Female"/>
    <n v="29"/>
    <s v="East"/>
    <s v="Doctor"/>
    <n v="77660"/>
    <s v="Retail"/>
    <d v="2016-12-16T00:00:00"/>
    <d v="2025-04-19T00:00:00"/>
    <s v="Apr"/>
    <s v="2025 Apr"/>
    <x v="0"/>
    <n v="2793"/>
    <x v="2"/>
    <x v="6"/>
    <d v="2025-09-23T00:00:00"/>
    <n v="9"/>
    <s v="Loyal"/>
    <s v="High"/>
    <s v="Millennials"/>
    <x v="0"/>
  </r>
  <r>
    <s v="ACC00427"/>
    <s v="CUST0307"/>
    <x v="1"/>
    <d v="2017-08-03T00:00:00"/>
    <n v="65133"/>
    <n v="562"/>
    <n v="12837"/>
    <s v="Pending"/>
    <s v="Angela Garcia"/>
    <s v="Female"/>
    <n v="28"/>
    <s v="West"/>
    <s v="Teacher"/>
    <n v="82768"/>
    <s v="Retail"/>
    <d v="2015-10-16T00:00:00"/>
    <d v="2024-06-18T00:00:00"/>
    <s v="Jun"/>
    <s v="2024 Jun"/>
    <x v="2"/>
    <n v="6837"/>
    <x v="2"/>
    <x v="4"/>
    <d v="2025-09-23T00:00:00"/>
    <n v="10"/>
    <s v="Loyal"/>
    <s v="High"/>
    <s v="Gen Z"/>
    <x v="1"/>
  </r>
  <r>
    <s v="ACC00427"/>
    <s v="CUST0307"/>
    <x v="1"/>
    <d v="2017-08-03T00:00:00"/>
    <n v="65133"/>
    <n v="562"/>
    <n v="12837"/>
    <s v="Pending"/>
    <s v="Angela Garcia"/>
    <s v="Female"/>
    <n v="28"/>
    <s v="West"/>
    <s v="Teacher"/>
    <n v="82768"/>
    <s v="Retail"/>
    <d v="2015-10-16T00:00:00"/>
    <d v="2024-01-17T00:00:00"/>
    <s v="Jan"/>
    <s v="2024 Jan"/>
    <x v="2"/>
    <n v="1703"/>
    <x v="3"/>
    <x v="4"/>
    <d v="2025-09-23T00:00:00"/>
    <n v="10"/>
    <s v="Loyal"/>
    <s v="High"/>
    <s v="Gen Z"/>
    <x v="1"/>
  </r>
  <r>
    <s v="ACC00490"/>
    <s v="CUST0333"/>
    <x v="1"/>
    <d v="2017-04-08T00:00:00"/>
    <n v="486675"/>
    <n v="714"/>
    <n v="0"/>
    <s v="Pending"/>
    <s v="Ronald Bennett"/>
    <s v="Female"/>
    <n v="18"/>
    <s v="South"/>
    <s v="Engineer"/>
    <n v="53662"/>
    <s v="Retail"/>
    <d v="2015-12-09T00:00:00"/>
    <d v="2025-03-20T00:00:00"/>
    <s v="Mar"/>
    <s v="2025 Mar"/>
    <x v="0"/>
    <n v="4343"/>
    <x v="1"/>
    <x v="7"/>
    <d v="2025-09-23T00:00:00"/>
    <n v="10"/>
    <s v="Loyal"/>
    <s v="Medium"/>
    <s v="Gen Z"/>
    <x v="0"/>
  </r>
  <r>
    <s v="ACC00342"/>
    <s v="CUST0416"/>
    <x v="3"/>
    <d v="2021-08-09T00:00:00"/>
    <n v="273721"/>
    <n v="649"/>
    <n v="0"/>
    <s v="Pending"/>
    <s v="Jose Mayer"/>
    <s v="Male"/>
    <n v="70"/>
    <s v="South"/>
    <s v="Banker"/>
    <n v="155720"/>
    <s v="Corporate"/>
    <d v="2017-10-14T00:00:00"/>
    <d v="2023-10-31T00:00:00"/>
    <s v="Oct"/>
    <s v="2023 Oct"/>
    <x v="0"/>
    <n v="1064"/>
    <x v="3"/>
    <x v="1"/>
    <d v="2025-09-23T00:00:00"/>
    <n v="8"/>
    <s v="Established"/>
    <s v=" Premium"/>
    <s v="Baby Boomers"/>
    <x v="0"/>
  </r>
  <r>
    <s v="ACC00787"/>
    <s v="CUST0243"/>
    <x v="1"/>
    <d v="2020-04-17T00:00:00"/>
    <n v="496440"/>
    <n v="343"/>
    <n v="0"/>
    <s v="Pending"/>
    <s v="Richard Johnson"/>
    <s v="Female"/>
    <n v="35"/>
    <s v="East"/>
    <s v="Engineer"/>
    <n v="20526"/>
    <s v="Retail"/>
    <d v="2019-08-11T00:00:00"/>
    <d v="2024-08-18T00:00:00"/>
    <s v="Aug"/>
    <s v="2024 Aug"/>
    <x v="0"/>
    <n v="4310"/>
    <x v="2"/>
    <x v="6"/>
    <d v="2025-09-23T00:00:00"/>
    <n v="6"/>
    <s v="Established"/>
    <s v="Low"/>
    <s v="Millennials"/>
    <x v="0"/>
  </r>
  <r>
    <s v="ACC00379"/>
    <s v="CUST0353"/>
    <x v="3"/>
    <d v="2023-09-19T00:00:00"/>
    <n v="39178"/>
    <n v="424"/>
    <n v="0"/>
    <s v="Pending"/>
    <s v="Mrs. Valerie Dunlap MD"/>
    <s v="Male"/>
    <n v="20"/>
    <s v="North"/>
    <s v="Doctor"/>
    <n v="22356"/>
    <s v="Retail"/>
    <d v="2019-09-19T00:00:00"/>
    <d v="2025-03-03T00:00:00"/>
    <s v="Mar"/>
    <s v="2025 Mar"/>
    <x v="1"/>
    <n v="4032"/>
    <x v="0"/>
    <x v="7"/>
    <d v="2025-09-23T00:00:00"/>
    <n v="6"/>
    <s v="Established"/>
    <s v="Low"/>
    <s v="Gen Z"/>
    <x v="2"/>
  </r>
  <r>
    <s v="ACC00685"/>
    <s v="CUST0237"/>
    <x v="3"/>
    <d v="2022-06-09T00:00:00"/>
    <n v="408376"/>
    <n v="345"/>
    <n v="0"/>
    <s v="Pending"/>
    <s v="Nicholas Washington"/>
    <s v="Female"/>
    <n v="41"/>
    <s v="West"/>
    <s v="Doctor"/>
    <n v="189899"/>
    <s v="Corporate"/>
    <d v="2024-10-14T00:00:00"/>
    <d v="2025-05-12T00:00:00"/>
    <s v="May"/>
    <s v="2025 May"/>
    <x v="1"/>
    <n v="7617"/>
    <x v="0"/>
    <x v="7"/>
    <d v="2025-09-23T00:00:00"/>
    <n v="1"/>
    <s v="New"/>
    <s v=" Premium"/>
    <s v="Millennials"/>
    <x v="0"/>
  </r>
  <r>
    <s v="ACC00685"/>
    <s v="CUST0237"/>
    <x v="3"/>
    <d v="2022-06-09T00:00:00"/>
    <n v="408376"/>
    <n v="345"/>
    <n v="0"/>
    <s v="Pending"/>
    <s v="Nicholas Washington"/>
    <s v="Female"/>
    <n v="41"/>
    <s v="West"/>
    <s v="Doctor"/>
    <n v="189899"/>
    <s v="Corporate"/>
    <d v="2024-10-14T00:00:00"/>
    <d v="2025-04-22T00:00:00"/>
    <s v="Apr"/>
    <s v="2025 Apr"/>
    <x v="0"/>
    <n v="3679"/>
    <x v="1"/>
    <x v="5"/>
    <d v="2025-09-23T00:00:00"/>
    <n v="1"/>
    <s v="New"/>
    <s v=" Premium"/>
    <s v="Millennials"/>
    <x v="0"/>
  </r>
  <r>
    <s v="ACC00385"/>
    <s v="CUST0382"/>
    <x v="3"/>
    <d v="2017-09-05T00:00:00"/>
    <n v="300856"/>
    <n v="580"/>
    <n v="0"/>
    <s v="Pending"/>
    <s v="Wendy Hodge"/>
    <s v="Female"/>
    <n v="71"/>
    <s v="North"/>
    <s v="Engineer"/>
    <n v="100818"/>
    <s v="Retail"/>
    <d v="2020-06-13T00:00:00"/>
    <d v="2025-05-21T00:00:00"/>
    <s v="May"/>
    <s v="2025 May"/>
    <x v="3"/>
    <n v="3034"/>
    <x v="0"/>
    <x v="9"/>
    <d v="2025-09-23T00:00:00"/>
    <n v="5"/>
    <s v="Emerging"/>
    <s v=" Premium"/>
    <s v="Baby Boomers"/>
    <x v="0"/>
  </r>
  <r>
    <s v="ACC00383"/>
    <s v="CUST0418"/>
    <x v="1"/>
    <d v="2023-11-29T00:00:00"/>
    <n v="16999"/>
    <n v="555"/>
    <n v="378957"/>
    <s v="Pending"/>
    <s v="Cameron Cox"/>
    <s v="Female"/>
    <n v="45"/>
    <s v="West"/>
    <s v="Retired"/>
    <n v="116059"/>
    <s v="Retail"/>
    <d v="2018-11-28T00:00:00"/>
    <d v="2024-02-17T00:00:00"/>
    <s v="Feb"/>
    <s v="2024 Feb"/>
    <x v="0"/>
    <n v="1222"/>
    <x v="1"/>
    <x v="2"/>
    <d v="2025-09-23T00:00:00"/>
    <n v="7"/>
    <s v="Established"/>
    <s v=" Premium"/>
    <s v="Gen X"/>
    <x v="2"/>
  </r>
  <r>
    <s v="ACC00383"/>
    <s v="CUST0418"/>
    <x v="1"/>
    <d v="2023-11-29T00:00:00"/>
    <n v="16999"/>
    <n v="555"/>
    <n v="378957"/>
    <s v="Pending"/>
    <s v="Cameron Cox"/>
    <s v="Female"/>
    <n v="45"/>
    <s v="West"/>
    <s v="Retired"/>
    <n v="116059"/>
    <s v="Retail"/>
    <d v="2018-11-28T00:00:00"/>
    <d v="2024-01-16T00:00:00"/>
    <s v="Jan"/>
    <s v="2024 Jan"/>
    <x v="3"/>
    <n v="8916"/>
    <x v="1"/>
    <x v="2"/>
    <d v="2025-09-23T00:00:00"/>
    <n v="7"/>
    <s v="Established"/>
    <s v=" Premium"/>
    <s v="Gen X"/>
    <x v="2"/>
  </r>
  <r>
    <s v="ACC00449"/>
    <s v="CUST0418"/>
    <x v="0"/>
    <d v="2020-02-16T00:00:00"/>
    <n v="409115"/>
    <n v="760"/>
    <n v="419336"/>
    <s v="Default"/>
    <s v="Cameron Cox"/>
    <s v="Female"/>
    <n v="45"/>
    <s v="West"/>
    <s v="Retired"/>
    <n v="116059"/>
    <s v="Retail"/>
    <d v="2018-11-28T00:00:00"/>
    <d v="2024-02-09T00:00:00"/>
    <s v="Feb"/>
    <s v="2024 Feb"/>
    <x v="2"/>
    <n v="8570"/>
    <x v="3"/>
    <x v="0"/>
    <d v="2025-09-23T00:00:00"/>
    <n v="7"/>
    <s v="Established"/>
    <s v=" Premium"/>
    <s v="Gen X"/>
    <x v="0"/>
  </r>
  <r>
    <s v="ACC00449"/>
    <s v="CUST0418"/>
    <x v="0"/>
    <d v="2020-02-16T00:00:00"/>
    <n v="409115"/>
    <n v="760"/>
    <n v="419336"/>
    <s v="Default"/>
    <s v="Cameron Cox"/>
    <s v="Female"/>
    <n v="45"/>
    <s v="West"/>
    <s v="Retired"/>
    <n v="116059"/>
    <s v="Retail"/>
    <d v="2018-11-28T00:00:00"/>
    <d v="2024-10-27T00:00:00"/>
    <s v="Oct"/>
    <s v="2024 Oct"/>
    <x v="3"/>
    <n v="9042"/>
    <x v="3"/>
    <x v="3"/>
    <d v="2025-09-23T00:00:00"/>
    <n v="7"/>
    <s v="Established"/>
    <s v=" Premium"/>
    <s v="Gen X"/>
    <x v="0"/>
  </r>
  <r>
    <s v="ACC00573"/>
    <s v="CUST0002"/>
    <x v="0"/>
    <d v="2023-08-26T00:00:00"/>
    <n v="460969"/>
    <n v="613"/>
    <n v="0"/>
    <s v="Pending"/>
    <s v="Erin Martinez"/>
    <s v="Female"/>
    <n v="49"/>
    <s v="East"/>
    <s v="Trader"/>
    <n v="186472"/>
    <s v="Corporate"/>
    <d v="2021-05-15T00:00:00"/>
    <d v="2024-04-17T00:00:00"/>
    <s v="Apr"/>
    <s v="2024 Apr"/>
    <x v="2"/>
    <n v="9228"/>
    <x v="2"/>
    <x v="2"/>
    <d v="2025-09-23T00:00:00"/>
    <n v="4"/>
    <s v="Emerging"/>
    <s v=" Premium"/>
    <s v="Gen X"/>
    <x v="0"/>
  </r>
  <r>
    <s v="ACC00573"/>
    <s v="CUST0002"/>
    <x v="0"/>
    <d v="2023-08-26T00:00:00"/>
    <n v="460969"/>
    <n v="613"/>
    <n v="0"/>
    <s v="Pending"/>
    <s v="Erin Martinez"/>
    <s v="Female"/>
    <n v="49"/>
    <s v="East"/>
    <s v="Trader"/>
    <n v="186472"/>
    <s v="Corporate"/>
    <d v="2021-05-15T00:00:00"/>
    <d v="2024-02-19T00:00:00"/>
    <s v="Feb"/>
    <s v="2024 Feb"/>
    <x v="1"/>
    <n v="2995"/>
    <x v="2"/>
    <x v="8"/>
    <d v="2025-09-23T00:00:00"/>
    <n v="4"/>
    <s v="Emerging"/>
    <s v=" Premium"/>
    <s v="Gen X"/>
    <x v="0"/>
  </r>
  <r>
    <s v="ACC00573"/>
    <s v="CUST0002"/>
    <x v="0"/>
    <d v="2023-08-26T00:00:00"/>
    <n v="460969"/>
    <n v="613"/>
    <n v="0"/>
    <s v="Pending"/>
    <s v="Erin Martinez"/>
    <s v="Female"/>
    <n v="49"/>
    <s v="East"/>
    <s v="Trader"/>
    <n v="186472"/>
    <s v="Corporate"/>
    <d v="2021-05-15T00:00:00"/>
    <d v="2024-02-12T00:00:00"/>
    <s v="Feb"/>
    <s v="2024 Feb"/>
    <x v="3"/>
    <n v="8801"/>
    <x v="2"/>
    <x v="1"/>
    <d v="2025-09-23T00:00:00"/>
    <n v="4"/>
    <s v="Emerging"/>
    <s v=" Premium"/>
    <s v="Gen X"/>
    <x v="0"/>
  </r>
  <r>
    <s v="ACC00573"/>
    <s v="CUST0002"/>
    <x v="0"/>
    <d v="2023-08-26T00:00:00"/>
    <n v="460969"/>
    <n v="613"/>
    <n v="0"/>
    <s v="Pending"/>
    <s v="Erin Martinez"/>
    <s v="Female"/>
    <n v="49"/>
    <s v="East"/>
    <s v="Trader"/>
    <n v="186472"/>
    <s v="Corporate"/>
    <d v="2021-05-15T00:00:00"/>
    <d v="2024-07-30T00:00:00"/>
    <s v="Jul"/>
    <s v="2024 Jul"/>
    <x v="0"/>
    <n v="8719"/>
    <x v="2"/>
    <x v="2"/>
    <d v="2025-09-23T00:00:00"/>
    <n v="4"/>
    <s v="Emerging"/>
    <s v=" Premium"/>
    <s v="Gen X"/>
    <x v="0"/>
  </r>
  <r>
    <s v="ACC00708"/>
    <s v="CUST0106"/>
    <x v="1"/>
    <d v="2023-12-12T00:00:00"/>
    <n v="117305"/>
    <n v="766"/>
    <n v="0"/>
    <s v="Rejected"/>
    <s v="Linda Lopez"/>
    <s v="Female"/>
    <n v="70"/>
    <s v="West"/>
    <s v="Banker"/>
    <n v="184202"/>
    <s v="Retail"/>
    <d v="2017-07-24T00:00:00"/>
    <d v="2025-03-20T00:00:00"/>
    <s v="Mar"/>
    <s v="2025 Mar"/>
    <x v="0"/>
    <n v="2234"/>
    <x v="0"/>
    <x v="0"/>
    <d v="2025-09-23T00:00:00"/>
    <n v="8"/>
    <s v="Established"/>
    <s v=" Premium"/>
    <s v="Baby Boomers"/>
    <x v="1"/>
  </r>
  <r>
    <s v="ACC00708"/>
    <s v="CUST0106"/>
    <x v="1"/>
    <d v="2023-12-12T00:00:00"/>
    <n v="117305"/>
    <n v="766"/>
    <n v="0"/>
    <s v="Rejected"/>
    <s v="Linda Lopez"/>
    <s v="Female"/>
    <n v="70"/>
    <s v="West"/>
    <s v="Banker"/>
    <n v="184202"/>
    <s v="Retail"/>
    <d v="2017-07-24T00:00:00"/>
    <d v="2024-04-28T00:00:00"/>
    <s v="Apr"/>
    <s v="2024 Apr"/>
    <x v="1"/>
    <n v="9476"/>
    <x v="2"/>
    <x v="6"/>
    <d v="2025-09-23T00:00:00"/>
    <n v="8"/>
    <s v="Established"/>
    <s v=" Premium"/>
    <s v="Baby Boomers"/>
    <x v="1"/>
  </r>
  <r>
    <s v="ACC00409"/>
    <s v="CUST0470"/>
    <x v="0"/>
    <d v="2020-12-13T00:00:00"/>
    <n v="243056"/>
    <n v="353"/>
    <n v="0"/>
    <s v="Pending"/>
    <s v="Jason Garcia"/>
    <s v="Female"/>
    <n v="66"/>
    <s v="North"/>
    <s v="Student"/>
    <n v="152130"/>
    <s v="Retail"/>
    <d v="2021-05-29T00:00:00"/>
    <d v="2023-11-11T00:00:00"/>
    <s v="Nov"/>
    <s v="2023 Nov"/>
    <x v="2"/>
    <n v="2930"/>
    <x v="0"/>
    <x v="1"/>
    <d v="2025-09-23T00:00:00"/>
    <n v="4"/>
    <s v="Emerging"/>
    <s v=" Premium"/>
    <s v="Baby Boomers"/>
    <x v="0"/>
  </r>
  <r>
    <s v="ACC00498"/>
    <s v="CUST0407"/>
    <x v="3"/>
    <d v="2021-08-15T00:00:00"/>
    <n v="485833"/>
    <n v="615"/>
    <n v="419627"/>
    <s v="Pending"/>
    <s v="Tammy Jackson"/>
    <s v="Female"/>
    <n v="29"/>
    <s v="East"/>
    <s v="Student"/>
    <n v="177795"/>
    <s v="Private"/>
    <d v="2017-12-28T00:00:00"/>
    <d v="2024-10-28T00:00:00"/>
    <s v="Oct"/>
    <s v="2024 Oct"/>
    <x v="1"/>
    <n v="408"/>
    <x v="2"/>
    <x v="0"/>
    <d v="2025-09-23T00:00:00"/>
    <n v="8"/>
    <s v="Established"/>
    <s v=" Premium"/>
    <s v="Millennials"/>
    <x v="0"/>
  </r>
  <r>
    <s v="ACC00770"/>
    <s v="CUST0450"/>
    <x v="0"/>
    <d v="2020-03-19T00:00:00"/>
    <n v="45541"/>
    <n v="841"/>
    <n v="0"/>
    <s v="Pending"/>
    <s v="Seth Kent"/>
    <s v="Female"/>
    <n v="73"/>
    <s v="South"/>
    <s v="Teacher"/>
    <n v="127803"/>
    <s v="Retail"/>
    <d v="2024-07-13T00:00:00"/>
    <d v="2023-10-09T00:00:00"/>
    <s v="Oct"/>
    <s v="2023 Oct"/>
    <x v="0"/>
    <n v="5625"/>
    <x v="1"/>
    <x v="5"/>
    <d v="2025-09-23T00:00:00"/>
    <n v="1"/>
    <s v="New"/>
    <s v=" Premium"/>
    <s v="Baby Boomers"/>
    <x v="2"/>
  </r>
  <r>
    <s v="ACC00415"/>
    <s v="CUST0496"/>
    <x v="0"/>
    <d v="2022-06-16T00:00:00"/>
    <n v="184514"/>
    <n v="561"/>
    <n v="0"/>
    <s v="Rejected"/>
    <s v="Morgan Anderson"/>
    <s v="Male"/>
    <n v="34"/>
    <s v="West"/>
    <s v="Student"/>
    <n v="42911"/>
    <s v="Corporate"/>
    <d v="2017-07-04T00:00:00"/>
    <d v="2024-12-09T00:00:00"/>
    <s v="Dec"/>
    <s v="2024 Dec"/>
    <x v="3"/>
    <n v="1935"/>
    <x v="3"/>
    <x v="4"/>
    <d v="2025-09-23T00:00:00"/>
    <n v="8"/>
    <s v="Established"/>
    <s v="Medium"/>
    <s v="Millennials"/>
    <x v="1"/>
  </r>
  <r>
    <s v="ACC00794"/>
    <s v="CUST0105"/>
    <x v="2"/>
    <d v="2020-11-10T00:00:00"/>
    <n v="224021"/>
    <n v="823"/>
    <n v="182577"/>
    <s v="Pending"/>
    <s v="Eric Mayer"/>
    <s v="Female"/>
    <n v="43"/>
    <s v="West"/>
    <s v="Retired"/>
    <n v="125228"/>
    <s v="Retail"/>
    <d v="2025-04-01T00:00:00"/>
    <d v="2024-08-18T00:00:00"/>
    <s v="Aug"/>
    <s v="2024 Aug"/>
    <x v="0"/>
    <n v="9615"/>
    <x v="0"/>
    <x v="4"/>
    <d v="2025-09-23T00:00:00"/>
    <n v="0"/>
    <s v="New"/>
    <s v=" Premium"/>
    <s v="Millennials"/>
    <x v="0"/>
  </r>
  <r>
    <s v="ACC00539"/>
    <s v="CUST0124"/>
    <x v="0"/>
    <d v="2016-02-09T00:00:00"/>
    <n v="486524"/>
    <n v="545"/>
    <n v="0"/>
    <s v="Pending"/>
    <s v="David Smith"/>
    <s v="Male"/>
    <n v="56"/>
    <s v="West"/>
    <s v="Teacher"/>
    <n v="173962"/>
    <s v="Retail"/>
    <d v="2022-07-10T00:00:00"/>
    <d v="2023-12-27T00:00:00"/>
    <s v="Dec"/>
    <s v="2023 Dec"/>
    <x v="1"/>
    <n v="2188"/>
    <x v="1"/>
    <x v="2"/>
    <d v="2025-09-23T00:00:00"/>
    <n v="3"/>
    <s v="Emerging"/>
    <s v=" Premium"/>
    <s v="Gen X"/>
    <x v="0"/>
  </r>
  <r>
    <s v="ACC00539"/>
    <s v="CUST0124"/>
    <x v="0"/>
    <d v="2016-02-09T00:00:00"/>
    <n v="486524"/>
    <n v="545"/>
    <n v="0"/>
    <s v="Pending"/>
    <s v="David Smith"/>
    <s v="Male"/>
    <n v="56"/>
    <s v="West"/>
    <s v="Teacher"/>
    <n v="173962"/>
    <s v="Retail"/>
    <d v="2022-07-10T00:00:00"/>
    <d v="2025-03-08T00:00:00"/>
    <s v="Mar"/>
    <s v="2025 Mar"/>
    <x v="1"/>
    <n v="6325"/>
    <x v="2"/>
    <x v="7"/>
    <d v="2025-09-23T00:00:00"/>
    <n v="3"/>
    <s v="Emerging"/>
    <s v=" Premium"/>
    <s v="Gen X"/>
    <x v="0"/>
  </r>
  <r>
    <s v="ACC00601"/>
    <s v="CUST0357"/>
    <x v="1"/>
    <d v="2016-09-19T00:00:00"/>
    <n v="488256"/>
    <n v="609"/>
    <n v="0"/>
    <s v="Rejected"/>
    <s v="Jordan Bates"/>
    <s v="Female"/>
    <n v="45"/>
    <s v="South"/>
    <s v="Trader"/>
    <n v="40049"/>
    <s v="Retail"/>
    <d v="2020-12-25T00:00:00"/>
    <d v="2025-08-14T00:00:00"/>
    <s v="Aug"/>
    <s v="2025 Aug"/>
    <x v="0"/>
    <n v="807"/>
    <x v="2"/>
    <x v="7"/>
    <d v="2025-09-23T00:00:00"/>
    <n v="5"/>
    <s v="Emerging"/>
    <s v="Medium"/>
    <s v="Gen X"/>
    <x v="0"/>
  </r>
  <r>
    <s v="ACC00601"/>
    <s v="CUST0357"/>
    <x v="1"/>
    <d v="2016-09-19T00:00:00"/>
    <n v="488256"/>
    <n v="609"/>
    <n v="0"/>
    <s v="Rejected"/>
    <s v="Jordan Bates"/>
    <s v="Female"/>
    <n v="45"/>
    <s v="South"/>
    <s v="Trader"/>
    <n v="40049"/>
    <s v="Retail"/>
    <d v="2020-12-25T00:00:00"/>
    <d v="2025-07-24T00:00:00"/>
    <s v="Jul"/>
    <s v="2025 Jul"/>
    <x v="3"/>
    <n v="8278"/>
    <x v="3"/>
    <x v="1"/>
    <d v="2025-09-23T00:00:00"/>
    <n v="5"/>
    <s v="Emerging"/>
    <s v="Medium"/>
    <s v="Gen X"/>
    <x v="0"/>
  </r>
  <r>
    <s v="ACC00601"/>
    <s v="CUST0357"/>
    <x v="1"/>
    <d v="2016-09-19T00:00:00"/>
    <n v="488256"/>
    <n v="609"/>
    <n v="0"/>
    <s v="Rejected"/>
    <s v="Jordan Bates"/>
    <s v="Female"/>
    <n v="45"/>
    <s v="South"/>
    <s v="Trader"/>
    <n v="40049"/>
    <s v="Retail"/>
    <d v="2020-12-25T00:00:00"/>
    <d v="2024-06-07T00:00:00"/>
    <s v="Jun"/>
    <s v="2024 Jun"/>
    <x v="3"/>
    <n v="9225"/>
    <x v="0"/>
    <x v="6"/>
    <d v="2025-09-23T00:00:00"/>
    <n v="5"/>
    <s v="Emerging"/>
    <s v="Medium"/>
    <s v="Gen X"/>
    <x v="0"/>
  </r>
  <r>
    <s v="ACC00503"/>
    <s v="CUST0046"/>
    <x v="3"/>
    <d v="2024-02-13T00:00:00"/>
    <n v="290446"/>
    <n v="544"/>
    <n v="0"/>
    <s v="Pending"/>
    <s v="Keith Watson"/>
    <s v="Female"/>
    <n v="37"/>
    <s v="South"/>
    <s v="Retired"/>
    <n v="27906"/>
    <s v="Retail"/>
    <d v="2021-05-07T00:00:00"/>
    <d v="2023-12-24T00:00:00"/>
    <s v="Dec"/>
    <s v="2023 Dec"/>
    <x v="2"/>
    <n v="9535"/>
    <x v="3"/>
    <x v="4"/>
    <d v="2025-09-23T00:00:00"/>
    <n v="4"/>
    <s v="Emerging"/>
    <s v="Low"/>
    <s v="Millennials"/>
    <x v="0"/>
  </r>
  <r>
    <s v="ACC00694"/>
    <s v="CUST0369"/>
    <x v="3"/>
    <d v="2023-10-03T00:00:00"/>
    <n v="390452"/>
    <n v="306"/>
    <n v="0"/>
    <s v="Default"/>
    <s v="Heather Davis"/>
    <s v="Male"/>
    <n v="42"/>
    <s v="West"/>
    <s v="Engineer"/>
    <n v="181099"/>
    <s v="Corporate"/>
    <d v="2023-01-28T00:00:00"/>
    <d v="2024-08-29T00:00:00"/>
    <s v="Aug"/>
    <s v="2024 Aug"/>
    <x v="2"/>
    <n v="939"/>
    <x v="0"/>
    <x v="0"/>
    <d v="2025-09-23T00:00:00"/>
    <n v="3"/>
    <s v="Emerging"/>
    <s v=" Premium"/>
    <s v="Millennials"/>
    <x v="0"/>
  </r>
  <r>
    <s v="ACC00504"/>
    <s v="CUST0038"/>
    <x v="2"/>
    <d v="2019-12-25T00:00:00"/>
    <n v="322959"/>
    <n v="406"/>
    <n v="171280"/>
    <s v="Pending"/>
    <s v="Adam Garcia"/>
    <s v="Male"/>
    <n v="67"/>
    <s v="East"/>
    <s v="Student"/>
    <n v="46172"/>
    <s v="Corporate"/>
    <d v="2021-11-07T00:00:00"/>
    <d v="2024-10-13T00:00:00"/>
    <s v="Oct"/>
    <s v="2024 Oct"/>
    <x v="0"/>
    <n v="138"/>
    <x v="2"/>
    <x v="0"/>
    <d v="2025-09-23T00:00:00"/>
    <n v="4"/>
    <s v="Emerging"/>
    <s v="Medium"/>
    <s v="Baby Boomers"/>
    <x v="0"/>
  </r>
  <r>
    <s v="ACC00504"/>
    <s v="CUST0038"/>
    <x v="2"/>
    <d v="2019-12-25T00:00:00"/>
    <n v="322959"/>
    <n v="406"/>
    <n v="171280"/>
    <s v="Pending"/>
    <s v="Adam Garcia"/>
    <s v="Male"/>
    <n v="67"/>
    <s v="East"/>
    <s v="Student"/>
    <n v="46172"/>
    <s v="Corporate"/>
    <d v="2021-11-07T00:00:00"/>
    <d v="2024-03-18T00:00:00"/>
    <s v="Mar"/>
    <s v="2024 Mar"/>
    <x v="1"/>
    <n v="756"/>
    <x v="0"/>
    <x v="5"/>
    <d v="2025-09-23T00:00:00"/>
    <n v="4"/>
    <s v="Emerging"/>
    <s v="Medium"/>
    <s v="Baby Boomers"/>
    <x v="0"/>
  </r>
  <r>
    <s v="ACC00568"/>
    <s v="CUST0041"/>
    <x v="1"/>
    <d v="2016-05-08T00:00:00"/>
    <n v="166667"/>
    <n v="455"/>
    <n v="0"/>
    <s v="Rejected"/>
    <s v="Dr. Nicole Mendez"/>
    <s v="Male"/>
    <n v="30"/>
    <s v="South"/>
    <s v="Retired"/>
    <n v="176497"/>
    <s v="Corporate"/>
    <d v="2017-04-28T00:00:00"/>
    <d v="2023-12-30T00:00:00"/>
    <s v="Dec"/>
    <s v="2023 Dec"/>
    <x v="1"/>
    <n v="9419"/>
    <x v="3"/>
    <x v="4"/>
    <d v="2025-09-23T00:00:00"/>
    <n v="8"/>
    <s v="Established"/>
    <s v=" Premium"/>
    <s v="Millennials"/>
    <x v="1"/>
  </r>
  <r>
    <s v="ACC00568"/>
    <s v="CUST0041"/>
    <x v="1"/>
    <d v="2016-05-08T00:00:00"/>
    <n v="166667"/>
    <n v="455"/>
    <n v="0"/>
    <s v="Rejected"/>
    <s v="Dr. Nicole Mendez"/>
    <s v="Male"/>
    <n v="30"/>
    <s v="South"/>
    <s v="Retired"/>
    <n v="176497"/>
    <s v="Corporate"/>
    <d v="2017-04-28T00:00:00"/>
    <d v="2025-07-10T00:00:00"/>
    <s v="Jul"/>
    <s v="2025 Jul"/>
    <x v="0"/>
    <n v="6025"/>
    <x v="1"/>
    <x v="5"/>
    <d v="2025-09-23T00:00:00"/>
    <n v="8"/>
    <s v="Established"/>
    <s v=" Premium"/>
    <s v="Millennials"/>
    <x v="1"/>
  </r>
  <r>
    <s v="ACC00568"/>
    <s v="CUST0041"/>
    <x v="1"/>
    <d v="2016-05-08T00:00:00"/>
    <n v="166667"/>
    <n v="455"/>
    <n v="0"/>
    <s v="Rejected"/>
    <s v="Dr. Nicole Mendez"/>
    <s v="Male"/>
    <n v="30"/>
    <s v="South"/>
    <s v="Retired"/>
    <n v="176497"/>
    <s v="Corporate"/>
    <d v="2017-04-28T00:00:00"/>
    <d v="2025-05-19T00:00:00"/>
    <s v="May"/>
    <s v="2025 May"/>
    <x v="1"/>
    <n v="1261"/>
    <x v="0"/>
    <x v="8"/>
    <d v="2025-09-23T00:00:00"/>
    <n v="8"/>
    <s v="Established"/>
    <s v=" Premium"/>
    <s v="Millennials"/>
    <x v="1"/>
  </r>
  <r>
    <s v="ACC00692"/>
    <s v="CUST0049"/>
    <x v="0"/>
    <d v="2022-10-04T00:00:00"/>
    <n v="317715"/>
    <n v="779"/>
    <n v="0"/>
    <s v="Pending"/>
    <s v="Samantha Davis"/>
    <s v="Female"/>
    <n v="63"/>
    <s v="South"/>
    <s v="Banker"/>
    <n v="27287"/>
    <s v="Retail"/>
    <d v="2017-01-15T00:00:00"/>
    <d v="2025-07-09T00:00:00"/>
    <s v="Jul"/>
    <s v="2025 Jul"/>
    <x v="0"/>
    <n v="6172"/>
    <x v="0"/>
    <x v="9"/>
    <d v="2025-09-23T00:00:00"/>
    <n v="9"/>
    <s v="Loyal"/>
    <s v="Low"/>
    <s v="Baby Boomers"/>
    <x v="0"/>
  </r>
  <r>
    <s v="ACC00762"/>
    <s v="CUST0493"/>
    <x v="1"/>
    <d v="2023-02-02T00:00:00"/>
    <n v="220534"/>
    <n v="486"/>
    <n v="0"/>
    <s v="Pending"/>
    <s v="Joseph Dean"/>
    <s v="Male"/>
    <n v="27"/>
    <s v="West"/>
    <s v="Doctor"/>
    <n v="99141"/>
    <s v="Retail"/>
    <d v="2024-04-11T00:00:00"/>
    <d v="2023-09-15T00:00:00"/>
    <s v="Sep"/>
    <s v="2023 Sep"/>
    <x v="1"/>
    <n v="4083"/>
    <x v="1"/>
    <x v="5"/>
    <d v="2025-09-23T00:00:00"/>
    <n v="1"/>
    <s v="New"/>
    <s v="High"/>
    <s v="Gen Z"/>
    <x v="0"/>
  </r>
  <r>
    <s v="ACC00533"/>
    <s v="CUST0173"/>
    <x v="0"/>
    <d v="2017-11-19T00:00:00"/>
    <n v="417209"/>
    <n v="743"/>
    <n v="0"/>
    <s v="Pending"/>
    <s v="David Wilson"/>
    <s v="Male"/>
    <n v="21"/>
    <s v="South"/>
    <s v="Trader"/>
    <n v="172499"/>
    <s v="Corporate"/>
    <d v="2021-11-01T00:00:00"/>
    <d v="2024-09-07T00:00:00"/>
    <s v="Sep"/>
    <s v="2024 Sep"/>
    <x v="2"/>
    <n v="2715"/>
    <x v="0"/>
    <x v="0"/>
    <d v="2025-09-23T00:00:00"/>
    <n v="4"/>
    <s v="Emerging"/>
    <s v=" Premium"/>
    <s v="Gen Z"/>
    <x v="0"/>
  </r>
  <r>
    <s v="ACC00536"/>
    <s v="CUST0063"/>
    <x v="0"/>
    <d v="2015-12-15T00:00:00"/>
    <n v="439503"/>
    <n v="673"/>
    <n v="0"/>
    <s v="Pending"/>
    <s v="Matthew Ruiz"/>
    <s v="Male"/>
    <n v="42"/>
    <s v="North"/>
    <s v="Engineer"/>
    <n v="45931"/>
    <s v="Retail"/>
    <d v="2023-04-26T00:00:00"/>
    <d v="2025-04-14T00:00:00"/>
    <s v="Apr"/>
    <s v="2025 Apr"/>
    <x v="1"/>
    <n v="2289"/>
    <x v="1"/>
    <x v="4"/>
    <d v="2025-09-23T00:00:00"/>
    <n v="2"/>
    <s v="New"/>
    <s v="Medium"/>
    <s v="Millennials"/>
    <x v="0"/>
  </r>
  <r>
    <s v="ACC00543"/>
    <s v="CUST0431"/>
    <x v="2"/>
    <d v="2024-12-18T00:00:00"/>
    <n v="491587"/>
    <n v="767"/>
    <n v="0"/>
    <s v="Pending"/>
    <s v="Dana Robinson"/>
    <s v="Male"/>
    <n v="26"/>
    <s v="West"/>
    <s v="Trader"/>
    <n v="106475"/>
    <s v="Retail"/>
    <d v="2023-07-26T00:00:00"/>
    <d v="2025-05-03T00:00:00"/>
    <s v="May"/>
    <s v="2025 May"/>
    <x v="3"/>
    <n v="2203"/>
    <x v="1"/>
    <x v="0"/>
    <d v="2025-09-23T00:00:00"/>
    <n v="2"/>
    <s v="New"/>
    <s v=" Premium"/>
    <s v="Gen Z"/>
    <x v="0"/>
  </r>
  <r>
    <s v="ACC00543"/>
    <s v="CUST0431"/>
    <x v="2"/>
    <d v="2024-12-18T00:00:00"/>
    <n v="491587"/>
    <n v="767"/>
    <n v="0"/>
    <s v="Pending"/>
    <s v="Dana Robinson"/>
    <s v="Male"/>
    <n v="26"/>
    <s v="West"/>
    <s v="Trader"/>
    <n v="106475"/>
    <s v="Retail"/>
    <d v="2023-07-26T00:00:00"/>
    <d v="2024-04-12T00:00:00"/>
    <s v="Apr"/>
    <s v="2024 Apr"/>
    <x v="2"/>
    <n v="3579"/>
    <x v="2"/>
    <x v="0"/>
    <d v="2025-09-23T00:00:00"/>
    <n v="2"/>
    <s v="New"/>
    <s v=" Premium"/>
    <s v="Gen Z"/>
    <x v="0"/>
  </r>
  <r>
    <s v="ACC00785"/>
    <s v="CUST0332"/>
    <x v="2"/>
    <d v="2024-11-12T00:00:00"/>
    <n v="287710"/>
    <n v="389"/>
    <n v="0"/>
    <s v="Approved"/>
    <s v="Amber Myers"/>
    <s v="Male"/>
    <n v="62"/>
    <s v="West"/>
    <s v="Doctor"/>
    <n v="101941"/>
    <s v="Retail"/>
    <d v="2021-09-09T00:00:00"/>
    <d v="2025-01-07T00:00:00"/>
    <s v="Jan"/>
    <s v="2025 Jan"/>
    <x v="0"/>
    <n v="6841"/>
    <x v="0"/>
    <x v="4"/>
    <d v="2025-09-23T00:00:00"/>
    <n v="4"/>
    <s v="Emerging"/>
    <s v=" Premium"/>
    <s v="Baby Boomers"/>
    <x v="0"/>
  </r>
  <r>
    <s v="ACC00785"/>
    <s v="CUST0332"/>
    <x v="2"/>
    <d v="2024-11-12T00:00:00"/>
    <n v="287710"/>
    <n v="389"/>
    <n v="0"/>
    <s v="Approved"/>
    <s v="Amber Myers"/>
    <s v="Male"/>
    <n v="62"/>
    <s v="West"/>
    <s v="Doctor"/>
    <n v="101941"/>
    <s v="Retail"/>
    <d v="2021-09-09T00:00:00"/>
    <d v="2024-09-05T00:00:00"/>
    <s v="Sep"/>
    <s v="2024 Sep"/>
    <x v="3"/>
    <n v="2904"/>
    <x v="2"/>
    <x v="5"/>
    <d v="2025-09-23T00:00:00"/>
    <n v="4"/>
    <s v="Emerging"/>
    <s v=" Premium"/>
    <s v="Baby Boomers"/>
    <x v="0"/>
  </r>
  <r>
    <s v="ACC00547"/>
    <s v="CUST0422"/>
    <x v="1"/>
    <d v="2017-09-04T00:00:00"/>
    <n v="401426"/>
    <n v="461"/>
    <n v="0"/>
    <s v="Pending"/>
    <s v="Amanda Thompson"/>
    <s v="Female"/>
    <n v="67"/>
    <s v="East"/>
    <s v="Doctor"/>
    <n v="121459"/>
    <s v="Corporate"/>
    <d v="2021-11-23T00:00:00"/>
    <d v="2025-05-12T00:00:00"/>
    <s v="May"/>
    <s v="2025 May"/>
    <x v="1"/>
    <n v="8519"/>
    <x v="2"/>
    <x v="8"/>
    <d v="2025-09-23T00:00:00"/>
    <n v="4"/>
    <s v="Emerging"/>
    <s v=" Premium"/>
    <s v="Baby Boomers"/>
    <x v="0"/>
  </r>
  <r>
    <s v="ACC00761"/>
    <s v="CUST0158"/>
    <x v="1"/>
    <d v="2024-02-14T00:00:00"/>
    <n v="389150"/>
    <n v="654"/>
    <n v="0"/>
    <s v="Pending"/>
    <s v="Michael Ward"/>
    <s v="Female"/>
    <n v="40"/>
    <s v="North"/>
    <s v="Engineer"/>
    <n v="158563"/>
    <s v="Retail"/>
    <d v="2025-04-27T00:00:00"/>
    <d v="2023-11-09T00:00:00"/>
    <s v="Nov"/>
    <s v="2023 Nov"/>
    <x v="1"/>
    <n v="4374"/>
    <x v="1"/>
    <x v="3"/>
    <d v="2025-09-23T00:00:00"/>
    <n v="0"/>
    <s v="New"/>
    <s v=" Premium"/>
    <s v="Millennials"/>
    <x v="0"/>
  </r>
  <r>
    <s v="ACC00761"/>
    <s v="CUST0158"/>
    <x v="1"/>
    <d v="2024-02-14T00:00:00"/>
    <n v="389150"/>
    <n v="654"/>
    <n v="0"/>
    <s v="Pending"/>
    <s v="Michael Ward"/>
    <s v="Female"/>
    <n v="40"/>
    <s v="North"/>
    <s v="Engineer"/>
    <n v="158563"/>
    <s v="Retail"/>
    <d v="2025-04-27T00:00:00"/>
    <d v="2023-12-17T00:00:00"/>
    <s v="Dec"/>
    <s v="2023 Dec"/>
    <x v="2"/>
    <n v="2144"/>
    <x v="0"/>
    <x v="1"/>
    <d v="2025-09-23T00:00:00"/>
    <n v="0"/>
    <s v="New"/>
    <s v=" Premium"/>
    <s v="Millennials"/>
    <x v="0"/>
  </r>
  <r>
    <s v="ACC00761"/>
    <s v="CUST0158"/>
    <x v="1"/>
    <d v="2024-02-14T00:00:00"/>
    <n v="389150"/>
    <n v="654"/>
    <n v="0"/>
    <s v="Pending"/>
    <s v="Michael Ward"/>
    <s v="Female"/>
    <n v="40"/>
    <s v="North"/>
    <s v="Engineer"/>
    <n v="158563"/>
    <s v="Retail"/>
    <d v="2025-04-27T00:00:00"/>
    <d v="2025-06-04T00:00:00"/>
    <s v="Jun"/>
    <s v="2025 Jun"/>
    <x v="2"/>
    <n v="9592"/>
    <x v="2"/>
    <x v="8"/>
    <d v="2025-09-23T00:00:00"/>
    <n v="0"/>
    <s v="New"/>
    <s v=" Premium"/>
    <s v="Millennials"/>
    <x v="0"/>
  </r>
  <r>
    <s v="ACC00555"/>
    <s v="CUST0320"/>
    <x v="0"/>
    <d v="2019-03-04T00:00:00"/>
    <n v="215250"/>
    <n v="821"/>
    <n v="0"/>
    <s v="Default"/>
    <s v="Erica Collins"/>
    <s v="Female"/>
    <n v="59"/>
    <s v="West"/>
    <s v="Retired"/>
    <n v="177361"/>
    <s v="Retail"/>
    <d v="2023-09-16T00:00:00"/>
    <d v="2025-07-15T00:00:00"/>
    <s v="Jul"/>
    <s v="2025 Jul"/>
    <x v="3"/>
    <n v="4336"/>
    <x v="2"/>
    <x v="3"/>
    <d v="2025-09-23T00:00:00"/>
    <n v="2"/>
    <s v="New"/>
    <s v=" Premium"/>
    <s v="Gen X"/>
    <x v="0"/>
  </r>
  <r>
    <s v="ACC00555"/>
    <s v="CUST0320"/>
    <x v="0"/>
    <d v="2019-03-04T00:00:00"/>
    <n v="215250"/>
    <n v="821"/>
    <n v="0"/>
    <s v="Default"/>
    <s v="Erica Collins"/>
    <s v="Female"/>
    <n v="59"/>
    <s v="West"/>
    <s v="Retired"/>
    <n v="177361"/>
    <s v="Retail"/>
    <d v="2023-09-16T00:00:00"/>
    <d v="2025-08-12T00:00:00"/>
    <s v="Aug"/>
    <s v="2025 Aug"/>
    <x v="1"/>
    <n v="1691"/>
    <x v="1"/>
    <x v="6"/>
    <d v="2025-09-23T00:00:00"/>
    <n v="2"/>
    <s v="New"/>
    <s v=" Premium"/>
    <s v="Gen X"/>
    <x v="0"/>
  </r>
  <r>
    <s v="ACC00555"/>
    <s v="CUST0320"/>
    <x v="0"/>
    <d v="2019-03-04T00:00:00"/>
    <n v="215250"/>
    <n v="821"/>
    <n v="0"/>
    <s v="Default"/>
    <s v="Erica Collins"/>
    <s v="Female"/>
    <n v="59"/>
    <s v="West"/>
    <s v="Retired"/>
    <n v="177361"/>
    <s v="Retail"/>
    <d v="2023-09-16T00:00:00"/>
    <d v="2024-11-29T00:00:00"/>
    <s v="Nov"/>
    <s v="2024 Nov"/>
    <x v="1"/>
    <n v="7310"/>
    <x v="3"/>
    <x v="8"/>
    <d v="2025-09-23T00:00:00"/>
    <n v="2"/>
    <s v="New"/>
    <s v=" Premium"/>
    <s v="Gen X"/>
    <x v="0"/>
  </r>
  <r>
    <s v="ACC00792"/>
    <s v="CUST0447"/>
    <x v="1"/>
    <d v="2021-09-15T00:00:00"/>
    <n v="172257"/>
    <n v="332"/>
    <n v="0"/>
    <s v="Pending"/>
    <s v="Scott Wall"/>
    <s v="Male"/>
    <n v="42"/>
    <s v="East"/>
    <s v="Student"/>
    <n v="174571"/>
    <s v="Retail"/>
    <d v="2023-03-09T00:00:00"/>
    <d v="2023-11-29T00:00:00"/>
    <s v="Nov"/>
    <s v="2023 Nov"/>
    <x v="0"/>
    <n v="3739"/>
    <x v="2"/>
    <x v="0"/>
    <d v="2025-09-23T00:00:00"/>
    <n v="3"/>
    <s v="Emerging"/>
    <s v=" Premium"/>
    <s v="Millennials"/>
    <x v="1"/>
  </r>
  <r>
    <s v="ACC00792"/>
    <s v="CUST0447"/>
    <x v="1"/>
    <d v="2021-09-15T00:00:00"/>
    <n v="172257"/>
    <n v="332"/>
    <n v="0"/>
    <s v="Pending"/>
    <s v="Scott Wall"/>
    <s v="Male"/>
    <n v="42"/>
    <s v="East"/>
    <s v="Student"/>
    <n v="174571"/>
    <s v="Retail"/>
    <d v="2023-03-09T00:00:00"/>
    <d v="2024-06-20T00:00:00"/>
    <s v="Jun"/>
    <s v="2024 Jun"/>
    <x v="1"/>
    <n v="5299"/>
    <x v="1"/>
    <x v="3"/>
    <d v="2025-09-23T00:00:00"/>
    <n v="3"/>
    <s v="Emerging"/>
    <s v=" Premium"/>
    <s v="Millennials"/>
    <x v="1"/>
  </r>
  <r>
    <s v="ACC00792"/>
    <s v="CUST0447"/>
    <x v="1"/>
    <d v="2021-09-15T00:00:00"/>
    <n v="172257"/>
    <n v="332"/>
    <n v="0"/>
    <s v="Pending"/>
    <s v="Scott Wall"/>
    <s v="Male"/>
    <n v="42"/>
    <s v="East"/>
    <s v="Student"/>
    <n v="174571"/>
    <s v="Retail"/>
    <d v="2023-03-09T00:00:00"/>
    <d v="2024-03-15T00:00:00"/>
    <s v="Mar"/>
    <s v="2024 Mar"/>
    <x v="0"/>
    <n v="7561"/>
    <x v="1"/>
    <x v="2"/>
    <d v="2025-09-23T00:00:00"/>
    <n v="3"/>
    <s v="Emerging"/>
    <s v=" Premium"/>
    <s v="Millennials"/>
    <x v="1"/>
  </r>
  <r>
    <s v="ACC00772"/>
    <s v="CUST0478"/>
    <x v="0"/>
    <d v="2020-10-23T00:00:00"/>
    <n v="66983"/>
    <n v="502"/>
    <n v="0"/>
    <s v="Rejected"/>
    <s v="Louis Palmer"/>
    <s v="Female"/>
    <n v="65"/>
    <s v="South"/>
    <s v="Trader"/>
    <n v="139273"/>
    <s v="Corporate"/>
    <d v="2016-08-20T00:00:00"/>
    <d v="2024-06-18T00:00:00"/>
    <s v="Jun"/>
    <s v="2024 Jun"/>
    <x v="0"/>
    <n v="9307"/>
    <x v="0"/>
    <x v="0"/>
    <d v="2025-09-23T00:00:00"/>
    <n v="9"/>
    <s v="Loyal"/>
    <s v=" Premium"/>
    <s v="Baby Boomers"/>
    <x v="1"/>
  </r>
  <r>
    <s v="ACC00772"/>
    <s v="CUST0478"/>
    <x v="0"/>
    <d v="2020-10-23T00:00:00"/>
    <n v="66983"/>
    <n v="502"/>
    <n v="0"/>
    <s v="Rejected"/>
    <s v="Louis Palmer"/>
    <s v="Female"/>
    <n v="65"/>
    <s v="South"/>
    <s v="Trader"/>
    <n v="139273"/>
    <s v="Corporate"/>
    <d v="2016-08-20T00:00:00"/>
    <d v="2023-10-29T00:00:00"/>
    <s v="Oct"/>
    <s v="2023 Oct"/>
    <x v="1"/>
    <n v="1278"/>
    <x v="1"/>
    <x v="8"/>
    <d v="2025-09-23T00:00:00"/>
    <n v="9"/>
    <s v="Loyal"/>
    <s v=" Premium"/>
    <s v="Baby Boomers"/>
    <x v="1"/>
  </r>
  <r>
    <s v="ACC00562"/>
    <s v="CUST0309"/>
    <x v="2"/>
    <d v="2025-01-24T00:00:00"/>
    <n v="384708"/>
    <n v="685"/>
    <n v="0"/>
    <s v="Pending"/>
    <s v="Jeanne Marquez"/>
    <s v="Female"/>
    <n v="64"/>
    <s v="West"/>
    <s v="Banker"/>
    <n v="91626"/>
    <s v="Retail"/>
    <d v="2016-05-16T00:00:00"/>
    <d v="2023-11-26T00:00:00"/>
    <s v="Nov"/>
    <s v="2023 Nov"/>
    <x v="1"/>
    <n v="6293"/>
    <x v="2"/>
    <x v="9"/>
    <d v="2025-09-23T00:00:00"/>
    <n v="9"/>
    <s v="Loyal"/>
    <s v="High"/>
    <s v="Baby Boomers"/>
    <x v="0"/>
  </r>
  <r>
    <s v="ACC00566"/>
    <s v="CUST0334"/>
    <x v="2"/>
    <d v="2021-04-12T00:00:00"/>
    <n v="110130"/>
    <n v="826"/>
    <n v="0"/>
    <s v="Pending"/>
    <s v="Beth Mccoy"/>
    <s v="Male"/>
    <n v="39"/>
    <s v="North"/>
    <s v="Student"/>
    <n v="118818"/>
    <s v="Corporate"/>
    <d v="2019-01-29T00:00:00"/>
    <d v="2024-12-02T00:00:00"/>
    <s v="Dec"/>
    <s v="2024 Dec"/>
    <x v="0"/>
    <n v="1039"/>
    <x v="2"/>
    <x v="8"/>
    <d v="2025-09-23T00:00:00"/>
    <n v="7"/>
    <s v="Established"/>
    <s v=" Premium"/>
    <s v="Millennials"/>
    <x v="1"/>
  </r>
  <r>
    <s v="ACC00615"/>
    <s v="CUST0008"/>
    <x v="0"/>
    <d v="2017-11-20T00:00:00"/>
    <n v="59821"/>
    <n v="590"/>
    <n v="0"/>
    <s v="Pending"/>
    <s v="William Horton"/>
    <s v="Male"/>
    <n v="59"/>
    <s v="North"/>
    <s v="Engineer"/>
    <n v="144988"/>
    <s v="Retail"/>
    <d v="2024-06-05T00:00:00"/>
    <d v="2023-12-23T00:00:00"/>
    <s v="Dec"/>
    <s v="2023 Dec"/>
    <x v="0"/>
    <n v="7632"/>
    <x v="1"/>
    <x v="9"/>
    <d v="2025-09-23T00:00:00"/>
    <n v="1"/>
    <s v="New"/>
    <s v=" Premium"/>
    <s v="Gen X"/>
    <x v="1"/>
  </r>
  <r>
    <s v="ACC00571"/>
    <s v="CUST0476"/>
    <x v="2"/>
    <d v="2016-05-01T00:00:00"/>
    <n v="358133"/>
    <n v="579"/>
    <n v="0"/>
    <s v="Pending"/>
    <s v="William Brown"/>
    <s v="Female"/>
    <n v="18"/>
    <s v="West"/>
    <s v="Student"/>
    <n v="53997"/>
    <s v="Retail"/>
    <d v="2019-01-23T00:00:00"/>
    <d v="2024-10-11T00:00:00"/>
    <s v="Oct"/>
    <s v="2024 Oct"/>
    <x v="2"/>
    <n v="7780"/>
    <x v="0"/>
    <x v="6"/>
    <d v="2025-09-23T00:00:00"/>
    <n v="7"/>
    <s v="Established"/>
    <s v="Medium"/>
    <s v="Gen Z"/>
    <x v="0"/>
  </r>
  <r>
    <s v="ACC00711"/>
    <s v="CUST0382"/>
    <x v="0"/>
    <d v="2015-10-28T00:00:00"/>
    <n v="200753"/>
    <n v="846"/>
    <n v="0"/>
    <s v="Pending"/>
    <s v="Wendy Hodge"/>
    <s v="Female"/>
    <n v="71"/>
    <s v="North"/>
    <s v="Engineer"/>
    <n v="100818"/>
    <s v="Retail"/>
    <d v="2020-06-13T00:00:00"/>
    <d v="2025-02-03T00:00:00"/>
    <s v="Feb"/>
    <s v="2025 Feb"/>
    <x v="1"/>
    <n v="1162"/>
    <x v="1"/>
    <x v="8"/>
    <d v="2025-09-23T00:00:00"/>
    <n v="5"/>
    <s v="Emerging"/>
    <s v=" Premium"/>
    <s v="Baby Boomers"/>
    <x v="0"/>
  </r>
  <r>
    <s v="ACC00626"/>
    <s v="CUST0361"/>
    <x v="0"/>
    <d v="2024-01-05T00:00:00"/>
    <n v="86795"/>
    <n v="831"/>
    <n v="0"/>
    <s v="Rejected"/>
    <s v="Jack Smith"/>
    <s v="Female"/>
    <n v="58"/>
    <s v="East"/>
    <s v="Student"/>
    <n v="188484"/>
    <s v="Retail"/>
    <d v="2024-04-10T00:00:00"/>
    <d v="2024-02-21T00:00:00"/>
    <s v="Feb"/>
    <s v="2024 Feb"/>
    <x v="1"/>
    <n v="8667"/>
    <x v="0"/>
    <x v="4"/>
    <d v="2025-09-23T00:00:00"/>
    <n v="1"/>
    <s v="New"/>
    <s v=" Premium"/>
    <s v="Gen X"/>
    <x v="1"/>
  </r>
  <r>
    <s v="ACC00734"/>
    <s v="CUST0127"/>
    <x v="2"/>
    <d v="2024-04-05T00:00:00"/>
    <n v="439388"/>
    <n v="740"/>
    <n v="0"/>
    <s v="Pending"/>
    <s v="Jennifer Watkins DDS"/>
    <s v="Female"/>
    <n v="46"/>
    <s v="South"/>
    <s v="Doctor"/>
    <n v="112241"/>
    <s v="Corporate"/>
    <d v="2016-01-05T00:00:00"/>
    <d v="2023-08-30T00:00:00"/>
    <s v="Aug"/>
    <s v="2023 Aug"/>
    <x v="1"/>
    <n v="6726"/>
    <x v="3"/>
    <x v="2"/>
    <d v="2025-09-23T00:00:00"/>
    <n v="10"/>
    <s v="Loyal"/>
    <s v=" Premium"/>
    <s v="Gen X"/>
    <x v="0"/>
  </r>
  <r>
    <s v="ACC00597"/>
    <s v="CUST0149"/>
    <x v="2"/>
    <d v="2022-06-02T00:00:00"/>
    <n v="423093"/>
    <n v="441"/>
    <n v="0"/>
    <s v="Pending"/>
    <s v="Nicholas Hicks"/>
    <s v="Male"/>
    <n v="43"/>
    <s v="West"/>
    <s v="Teacher"/>
    <n v="81246"/>
    <s v="Corporate"/>
    <d v="2022-11-28T00:00:00"/>
    <d v="2024-03-18T00:00:00"/>
    <s v="Mar"/>
    <s v="2024 Mar"/>
    <x v="1"/>
    <n v="9752"/>
    <x v="0"/>
    <x v="4"/>
    <d v="2025-09-23T00:00:00"/>
    <n v="3"/>
    <s v="Emerging"/>
    <s v="High"/>
    <s v="Millennials"/>
    <x v="0"/>
  </r>
  <r>
    <s v="ACC00769"/>
    <s v="CUST0146"/>
    <x v="0"/>
    <d v="2015-10-14T00:00:00"/>
    <n v="440511"/>
    <n v="788"/>
    <n v="0"/>
    <s v="Pending"/>
    <s v="Veronica Mullins"/>
    <s v="Male"/>
    <n v="22"/>
    <s v="North"/>
    <s v="Teacher"/>
    <n v="49257"/>
    <s v="Retail"/>
    <d v="2020-07-17T00:00:00"/>
    <d v="2025-07-23T00:00:00"/>
    <s v="Jul"/>
    <s v="2025 Jul"/>
    <x v="1"/>
    <n v="9285"/>
    <x v="1"/>
    <x v="7"/>
    <d v="2025-09-23T00:00:00"/>
    <n v="5"/>
    <s v="Emerging"/>
    <s v="Medium"/>
    <s v="Gen Z"/>
    <x v="0"/>
  </r>
  <r>
    <s v="ACC00676"/>
    <s v="CUST0441"/>
    <x v="0"/>
    <d v="2017-12-23T00:00:00"/>
    <n v="422984"/>
    <n v="742"/>
    <n v="274579"/>
    <s v="Pending"/>
    <s v="Emily Sellers"/>
    <s v="Male"/>
    <n v="52"/>
    <s v="North"/>
    <s v="Trader"/>
    <n v="96619"/>
    <s v="Retail"/>
    <d v="2023-02-07T00:00:00"/>
    <d v="2023-11-20T00:00:00"/>
    <s v="Nov"/>
    <s v="2023 Nov"/>
    <x v="0"/>
    <n v="7981"/>
    <x v="3"/>
    <x v="6"/>
    <d v="2025-09-23T00:00:00"/>
    <n v="3"/>
    <s v="Emerging"/>
    <s v="High"/>
    <s v="Gen X"/>
    <x v="0"/>
  </r>
  <r>
    <s v="ACC00730"/>
    <s v="CUST0494"/>
    <x v="1"/>
    <d v="2017-03-06T00:00:00"/>
    <n v="323943"/>
    <n v="818"/>
    <n v="369543"/>
    <s v="Pending"/>
    <s v="Hector May"/>
    <s v="Female"/>
    <n v="27"/>
    <s v="South"/>
    <s v="Banker"/>
    <n v="32115"/>
    <s v="Retail"/>
    <d v="2021-03-12T00:00:00"/>
    <d v="2024-10-07T00:00:00"/>
    <s v="Oct"/>
    <s v="2024 Oct"/>
    <x v="0"/>
    <n v="2531"/>
    <x v="2"/>
    <x v="7"/>
    <d v="2025-09-23T00:00:00"/>
    <n v="5"/>
    <s v="Emerging"/>
    <s v="Medium"/>
    <s v="Gen Z"/>
    <x v="0"/>
  </r>
  <r>
    <s v="ACC00616"/>
    <s v="CUST0301"/>
    <x v="0"/>
    <d v="2024-10-26T00:00:00"/>
    <n v="217741"/>
    <n v="500"/>
    <n v="0"/>
    <s v="Approved"/>
    <s v="Regina Schultz"/>
    <s v="Male"/>
    <n v="48"/>
    <s v="South"/>
    <s v="Doctor"/>
    <n v="70861"/>
    <s v="Retail"/>
    <d v="2024-02-12T00:00:00"/>
    <d v="2024-11-27T00:00:00"/>
    <s v="Nov"/>
    <s v="2024 Nov"/>
    <x v="3"/>
    <n v="988"/>
    <x v="3"/>
    <x v="6"/>
    <d v="2025-09-23T00:00:00"/>
    <n v="2"/>
    <s v="New"/>
    <s v="High"/>
    <s v="Gen X"/>
    <x v="0"/>
  </r>
  <r>
    <s v="ACC00618"/>
    <s v="CUST0431"/>
    <x v="1"/>
    <d v="2020-09-15T00:00:00"/>
    <n v="437651"/>
    <n v="810"/>
    <n v="0"/>
    <s v="Default"/>
    <s v="Dana Robinson"/>
    <s v="Male"/>
    <n v="26"/>
    <s v="West"/>
    <s v="Trader"/>
    <n v="106475"/>
    <s v="Retail"/>
    <d v="2023-07-26T00:00:00"/>
    <d v="2025-05-19T00:00:00"/>
    <s v="May"/>
    <s v="2025 May"/>
    <x v="2"/>
    <n v="1658"/>
    <x v="3"/>
    <x v="4"/>
    <d v="2025-09-23T00:00:00"/>
    <n v="2"/>
    <s v="New"/>
    <s v=" Premium"/>
    <s v="Gen Z"/>
    <x v="0"/>
  </r>
  <r>
    <s v="ACC00714"/>
    <s v="CUST0344"/>
    <x v="1"/>
    <d v="2023-05-17T00:00:00"/>
    <n v="111497"/>
    <n v="713"/>
    <n v="0"/>
    <s v="Pending"/>
    <s v="Christian Mendez"/>
    <s v="Female"/>
    <n v="36"/>
    <s v="East"/>
    <s v="Engineer"/>
    <n v="99148"/>
    <s v="Private"/>
    <d v="2017-11-13T00:00:00"/>
    <d v="2024-09-07T00:00:00"/>
    <s v="Sep"/>
    <s v="2024 Sep"/>
    <x v="0"/>
    <n v="1287"/>
    <x v="1"/>
    <x v="3"/>
    <d v="2025-09-23T00:00:00"/>
    <n v="8"/>
    <s v="Established"/>
    <s v="High"/>
    <s v="Millennials"/>
    <x v="1"/>
  </r>
  <r>
    <s v="ACC00638"/>
    <s v="CUST0179"/>
    <x v="1"/>
    <d v="2018-03-18T00:00:00"/>
    <n v="19404"/>
    <n v="774"/>
    <n v="0"/>
    <s v="Pending"/>
    <s v="Deborah Fisher"/>
    <s v="Male"/>
    <n v="66"/>
    <s v="East"/>
    <s v="Doctor"/>
    <n v="27813"/>
    <s v="Private"/>
    <d v="2017-03-09T00:00:00"/>
    <d v="2023-12-26T00:00:00"/>
    <s v="Dec"/>
    <s v="2023 Dec"/>
    <x v="2"/>
    <n v="6720"/>
    <x v="1"/>
    <x v="6"/>
    <d v="2025-09-23T00:00:00"/>
    <n v="9"/>
    <s v="Loyal"/>
    <s v="Low"/>
    <s v="Baby Boomers"/>
    <x v="2"/>
  </r>
  <r>
    <s v="ACC00644"/>
    <s v="CUST0260"/>
    <x v="3"/>
    <d v="2021-06-09T00:00:00"/>
    <n v="286133"/>
    <n v="542"/>
    <n v="0"/>
    <s v="Pending"/>
    <s v="Nicholas Stone"/>
    <s v="Male"/>
    <n v="34"/>
    <s v="South"/>
    <s v="Teacher"/>
    <n v="105708"/>
    <s v="Retail"/>
    <d v="2022-01-27T00:00:00"/>
    <d v="2025-01-24T00:00:00"/>
    <s v="Jan"/>
    <s v="2025 Jan"/>
    <x v="0"/>
    <n v="4639"/>
    <x v="3"/>
    <x v="8"/>
    <d v="2025-09-23T00:00:00"/>
    <n v="4"/>
    <s v="Emerging"/>
    <s v=" Premium"/>
    <s v="Millennials"/>
    <x v="0"/>
  </r>
  <r>
    <s v="ACC00647"/>
    <s v="CUST0429"/>
    <x v="2"/>
    <d v="2022-01-31T00:00:00"/>
    <n v="286663"/>
    <n v="487"/>
    <n v="0"/>
    <s v="Approved"/>
    <s v="Courtney Carr"/>
    <s v="Male"/>
    <n v="71"/>
    <s v="South"/>
    <s v="Retired"/>
    <n v="164832"/>
    <s v="Retail"/>
    <d v="2017-08-24T00:00:00"/>
    <d v="2023-11-19T00:00:00"/>
    <s v="Nov"/>
    <s v="2023 Nov"/>
    <x v="2"/>
    <n v="3834"/>
    <x v="3"/>
    <x v="1"/>
    <d v="2025-09-23T00:00:00"/>
    <n v="8"/>
    <s v="Established"/>
    <s v=" Premium"/>
    <s v="Baby Boomers"/>
    <x v="0"/>
  </r>
  <r>
    <s v="ACC00649"/>
    <s v="CUST0342"/>
    <x v="1"/>
    <d v="2020-08-01T00:00:00"/>
    <n v="284583"/>
    <n v="385"/>
    <n v="270976"/>
    <s v="Pending"/>
    <s v="Perry Alvarez"/>
    <s v="Female"/>
    <n v="23"/>
    <s v="North"/>
    <s v="Banker"/>
    <n v="130091"/>
    <s v="Corporate"/>
    <d v="2023-04-01T00:00:00"/>
    <d v="2025-03-04T00:00:00"/>
    <s v="Mar"/>
    <s v="2025 Mar"/>
    <x v="1"/>
    <n v="6379"/>
    <x v="1"/>
    <x v="8"/>
    <d v="2025-09-23T00:00:00"/>
    <n v="2"/>
    <s v="New"/>
    <s v=" Premium"/>
    <s v="Gen Z"/>
    <x v="0"/>
  </r>
  <r>
    <s v="ACC00728"/>
    <s v="CUST0192"/>
    <x v="0"/>
    <d v="2016-11-23T00:00:00"/>
    <n v="206903"/>
    <n v="516"/>
    <n v="0"/>
    <s v="Pending"/>
    <s v="Kim Hubbard"/>
    <s v="Male"/>
    <n v="54"/>
    <s v="South"/>
    <s v="Engineer"/>
    <n v="117768"/>
    <s v="Retail"/>
    <d v="2025-08-22T00:00:00"/>
    <d v="2024-01-27T00:00:00"/>
    <s v="Jan"/>
    <s v="2024 Jan"/>
    <x v="1"/>
    <n v="1846"/>
    <x v="0"/>
    <x v="5"/>
    <d v="2025-09-23T00:00:00"/>
    <n v="0"/>
    <s v="New"/>
    <s v=" Premium"/>
    <s v="Gen X"/>
    <x v="0"/>
  </r>
  <r>
    <s v="ACC00666"/>
    <s v="CUST0061"/>
    <x v="3"/>
    <d v="2020-08-06T00:00:00"/>
    <n v="476111"/>
    <n v="341"/>
    <n v="390751"/>
    <s v="Pending"/>
    <s v="Ricky Fisher"/>
    <s v="Male"/>
    <n v="39"/>
    <s v="North"/>
    <s v="Retired"/>
    <n v="123320"/>
    <s v="Retail"/>
    <d v="2022-11-13T00:00:00"/>
    <d v="2025-04-29T00:00:00"/>
    <s v="Apr"/>
    <s v="2025 Apr"/>
    <x v="1"/>
    <n v="1210"/>
    <x v="2"/>
    <x v="2"/>
    <d v="2025-09-23T00:00:00"/>
    <n v="3"/>
    <s v="Emerging"/>
    <s v=" Premium"/>
    <s v="Millennials"/>
    <x v="0"/>
  </r>
  <r>
    <s v="ACC00670"/>
    <s v="CUST0283"/>
    <x v="0"/>
    <d v="2017-02-03T00:00:00"/>
    <n v="447415"/>
    <n v="574"/>
    <n v="0"/>
    <s v="Approved"/>
    <s v="Kristen Spencer"/>
    <s v="Female"/>
    <n v="70"/>
    <s v="South"/>
    <s v="Teacher"/>
    <n v="116347"/>
    <s v="Retail"/>
    <d v="2017-01-19T00:00:00"/>
    <d v="2025-08-13T00:00:00"/>
    <s v="Aug"/>
    <s v="2025 Aug"/>
    <x v="0"/>
    <n v="7058"/>
    <x v="3"/>
    <x v="5"/>
    <d v="2025-09-23T00:00:00"/>
    <n v="9"/>
    <s v="Loyal"/>
    <s v=" Premium"/>
    <s v="Baby Boomers"/>
    <x v="0"/>
  </r>
  <r>
    <s v="ACC00671"/>
    <s v="CUST0136"/>
    <x v="0"/>
    <d v="2017-06-28T00:00:00"/>
    <n v="321690"/>
    <n v="747"/>
    <n v="366484"/>
    <s v="Pending"/>
    <s v="Andrea Taylor"/>
    <s v="Male"/>
    <n v="74"/>
    <s v="South"/>
    <s v="Student"/>
    <n v="148232"/>
    <s v="Corporate"/>
    <d v="2024-05-27T00:00:00"/>
    <d v="2024-12-01T00:00:00"/>
    <s v="Dec"/>
    <s v="2024 Dec"/>
    <x v="1"/>
    <n v="8099"/>
    <x v="3"/>
    <x v="8"/>
    <d v="2025-09-23T00:00:00"/>
    <n v="1"/>
    <s v="New"/>
    <s v=" Premium"/>
    <s v="Baby Boomers"/>
    <x v="0"/>
  </r>
  <r>
    <s v="ACC00704"/>
    <s v="CUST0245"/>
    <x v="1"/>
    <d v="2016-12-08T00:00:00"/>
    <n v="441441"/>
    <n v="612"/>
    <n v="307666"/>
    <s v="Pending"/>
    <s v="Kenneth Garza"/>
    <s v="Male"/>
    <n v="56"/>
    <s v="South"/>
    <s v="Engineer"/>
    <n v="67837"/>
    <s v="Corporate"/>
    <d v="2018-10-22T00:00:00"/>
    <d v="2024-12-22T00:00:00"/>
    <s v="Dec"/>
    <s v="2024 Dec"/>
    <x v="0"/>
    <n v="2678"/>
    <x v="0"/>
    <x v="9"/>
    <d v="2025-09-23T00:00:00"/>
    <n v="7"/>
    <s v="Established"/>
    <s v="High"/>
    <s v="Gen X"/>
    <x v="0"/>
  </r>
  <r>
    <s v="ACC00738"/>
    <s v="CUST0168"/>
    <x v="1"/>
    <d v="2020-02-01T00:00:00"/>
    <n v="344713"/>
    <n v="605"/>
    <n v="0"/>
    <s v="Rejected"/>
    <s v="Whitney Hampton"/>
    <s v="Male"/>
    <n v="49"/>
    <s v="South"/>
    <s v="Retired"/>
    <n v="135374"/>
    <s v="Retail"/>
    <d v="2019-11-17T00:00:00"/>
    <d v="2024-02-04T00:00:00"/>
    <s v="Feb"/>
    <s v="2024 Feb"/>
    <x v="0"/>
    <n v="1167"/>
    <x v="1"/>
    <x v="9"/>
    <d v="2025-09-23T00:00:00"/>
    <n v="6"/>
    <s v="Established"/>
    <s v=" Premium"/>
    <s v="Gen X"/>
    <x v="0"/>
  </r>
  <r>
    <s v="ACC00739"/>
    <s v="CUST0108"/>
    <x v="0"/>
    <d v="2025-08-20T00:00:00"/>
    <n v="495654"/>
    <n v="812"/>
    <n v="361004"/>
    <s v="Pending"/>
    <s v="Carmen Graham"/>
    <s v="Female"/>
    <n v="26"/>
    <s v="West"/>
    <s v="Retired"/>
    <n v="177364"/>
    <s v="Retail"/>
    <d v="2021-01-28T00:00:00"/>
    <d v="2024-02-29T00:00:00"/>
    <s v="Feb"/>
    <s v="2024 Feb"/>
    <x v="2"/>
    <n v="8191"/>
    <x v="0"/>
    <x v="6"/>
    <d v="2025-09-23T00:00:00"/>
    <n v="5"/>
    <s v="Emerging"/>
    <s v=" Premium"/>
    <s v="Gen Z"/>
    <x v="0"/>
  </r>
  <r>
    <s v="ACC00739"/>
    <s v="CUST0108"/>
    <x v="0"/>
    <d v="2025-08-20T00:00:00"/>
    <n v="495654"/>
    <n v="812"/>
    <n v="361004"/>
    <s v="Pending"/>
    <s v="Carmen Graham"/>
    <s v="Female"/>
    <n v="26"/>
    <s v="West"/>
    <s v="Retired"/>
    <n v="177364"/>
    <s v="Retail"/>
    <d v="2021-01-28T00:00:00"/>
    <d v="2025-04-12T00:00:00"/>
    <s v="Apr"/>
    <s v="2025 Apr"/>
    <x v="0"/>
    <n v="7329"/>
    <x v="3"/>
    <x v="1"/>
    <d v="2025-09-23T00:00:00"/>
    <n v="5"/>
    <s v="Emerging"/>
    <s v=" Premium"/>
    <s v="Gen Z"/>
    <x v="0"/>
  </r>
  <r>
    <s v="ACC00759"/>
    <s v="CUST0174"/>
    <x v="3"/>
    <d v="2017-08-08T00:00:00"/>
    <n v="310037"/>
    <n v="712"/>
    <n v="0"/>
    <s v="Pending"/>
    <s v="Evan Holt"/>
    <s v="Female"/>
    <n v="33"/>
    <s v="West"/>
    <s v="Retired"/>
    <n v="120732"/>
    <s v="Corporate"/>
    <d v="2019-10-29T00:00:00"/>
    <d v="2024-01-05T00:00:00"/>
    <s v="Jan"/>
    <s v="2024 Jan"/>
    <x v="3"/>
    <n v="7625"/>
    <x v="1"/>
    <x v="9"/>
    <d v="2025-09-23T00:00:00"/>
    <n v="6"/>
    <s v="Established"/>
    <s v=" Premium"/>
    <s v="Millennials"/>
    <x v="0"/>
  </r>
  <r>
    <s v="ACC00740"/>
    <s v="CUST0019"/>
    <x v="3"/>
    <d v="2024-10-07T00:00:00"/>
    <n v="408624"/>
    <n v="487"/>
    <n v="29624"/>
    <s v="Pending"/>
    <s v="Melissa Clark"/>
    <s v="Female"/>
    <n v="40"/>
    <s v="South"/>
    <s v="Teacher"/>
    <n v="100435"/>
    <s v="Corporate"/>
    <d v="2021-09-17T00:00:00"/>
    <d v="2023-10-14T00:00:00"/>
    <s v="Oct"/>
    <s v="2023 Oct"/>
    <x v="3"/>
    <n v="8113"/>
    <x v="3"/>
    <x v="6"/>
    <d v="2025-09-23T00:00:00"/>
    <n v="4"/>
    <s v="Emerging"/>
    <s v=" Premium"/>
    <s v="Millennials"/>
    <x v="0"/>
  </r>
  <r>
    <s v="ACC00599"/>
    <s v="CUST0304"/>
    <x v="0"/>
    <d v="2023-02-26T00:00:00"/>
    <n v="917"/>
    <n v="826"/>
    <n v="33481"/>
    <s v="Pending"/>
    <s v="Linda Hansen"/>
    <s v="Female"/>
    <n v="40"/>
    <s v="East"/>
    <s v="Banker"/>
    <n v="88577"/>
    <s v="Corporate"/>
    <d v="2018-05-31T00:00:00"/>
    <d v="2023-12-17T00:00:00"/>
    <s v="Dec"/>
    <s v="2023 Dec"/>
    <x v="2"/>
    <n v="8984"/>
    <x v="3"/>
    <x v="5"/>
    <d v="2025-09-23T00:00:00"/>
    <n v="7"/>
    <s v="Established"/>
    <s v="High"/>
    <s v="Millennials"/>
    <x v="2"/>
  </r>
  <r>
    <s v="ACC00770"/>
    <s v="CUST0450"/>
    <x v="0"/>
    <d v="2020-03-19T00:00:00"/>
    <n v="45541"/>
    <n v="841"/>
    <n v="0"/>
    <s v="Pending"/>
    <s v="Seth Kent"/>
    <s v="Female"/>
    <n v="73"/>
    <s v="South"/>
    <s v="Teacher"/>
    <n v="127803"/>
    <s v="Retail"/>
    <d v="2024-07-13T00:00:00"/>
    <d v="2023-11-05T00:00:00"/>
    <s v="Nov"/>
    <s v="2023 Nov"/>
    <x v="0"/>
    <n v="5139"/>
    <x v="1"/>
    <x v="8"/>
    <d v="2025-09-23T00:00:00"/>
    <n v="1"/>
    <s v="New"/>
    <s v=" Premium"/>
    <s v="Baby Boomers"/>
    <x v="2"/>
  </r>
  <r>
    <s v="ACC00178"/>
    <s v="CUST0082"/>
    <x v="1"/>
    <d v="2020-06-10T00:00:00"/>
    <n v="100546"/>
    <n v="809"/>
    <n v="0"/>
    <s v="Pending"/>
    <s v="Marcus Miller"/>
    <s v="Female"/>
    <n v="23"/>
    <s v="West"/>
    <s v="Trader"/>
    <n v="146267"/>
    <s v="Private"/>
    <d v="2025-05-14T00:00:00"/>
    <d v="2024-08-04T00:00:00"/>
    <s v="Aug"/>
    <s v="2024 Aug"/>
    <x v="3"/>
    <n v="147"/>
    <x v="2"/>
    <x v="4"/>
    <d v="2025-09-23T00:00:00"/>
    <n v="0"/>
    <s v="New"/>
    <s v=" Premium"/>
    <s v="Gen Z"/>
    <x v="1"/>
  </r>
  <r>
    <s v="ACC00242"/>
    <s v="CUST0294"/>
    <x v="0"/>
    <d v="2016-07-24T00:00:00"/>
    <n v="276815"/>
    <n v="659"/>
    <n v="0"/>
    <s v="Pending"/>
    <s v="Vicki Andersen"/>
    <s v="Female"/>
    <n v="74"/>
    <s v="West"/>
    <s v="Trader"/>
    <n v="196076"/>
    <s v="Corporate"/>
    <d v="2018-08-23T00:00:00"/>
    <d v="2024-01-22T00:00:00"/>
    <s v="Jan"/>
    <s v="2024 Jan"/>
    <x v="3"/>
    <n v="8955"/>
    <x v="1"/>
    <x v="3"/>
    <d v="2025-09-23T00:00:00"/>
    <n v="7"/>
    <s v="Established"/>
    <s v=" Premium"/>
    <s v="Baby Boomers"/>
    <x v="0"/>
  </r>
  <r>
    <s v="ACC00203"/>
    <s v="CUST0081"/>
    <x v="1"/>
    <d v="2017-04-16T00:00:00"/>
    <n v="245017"/>
    <n v="667"/>
    <n v="0"/>
    <s v="Pending"/>
    <s v="Taylor Perkins"/>
    <s v="Male"/>
    <n v="21"/>
    <s v="West"/>
    <s v="Retired"/>
    <n v="126532"/>
    <s v="Retail"/>
    <d v="2023-03-26T00:00:00"/>
    <d v="2025-06-06T00:00:00"/>
    <s v="Jun"/>
    <s v="2025 Jun"/>
    <x v="1"/>
    <n v="4818"/>
    <x v="3"/>
    <x v="3"/>
    <d v="2025-09-23T00:00:00"/>
    <n v="2"/>
    <s v="New"/>
    <s v=" Premium"/>
    <s v="Gen Z"/>
    <x v="0"/>
  </r>
  <r>
    <s v="ACC00543"/>
    <s v="CUST0431"/>
    <x v="2"/>
    <d v="2024-12-18T00:00:00"/>
    <n v="491587"/>
    <n v="767"/>
    <n v="0"/>
    <s v="Pending"/>
    <s v="Dana Robinson"/>
    <s v="Male"/>
    <n v="26"/>
    <s v="West"/>
    <s v="Trader"/>
    <n v="106475"/>
    <s v="Retail"/>
    <d v="2023-07-26T00:00:00"/>
    <d v="2025-07-27T00:00:00"/>
    <s v="Jul"/>
    <s v="2025 Jul"/>
    <x v="1"/>
    <n v="2465"/>
    <x v="1"/>
    <x v="4"/>
    <d v="2025-09-23T00:00:00"/>
    <n v="2"/>
    <s v="New"/>
    <s v=" Premium"/>
    <s v="Gen Z"/>
    <x v="0"/>
  </r>
  <r>
    <s v="ACC00462"/>
    <s v="CUST0456"/>
    <x v="0"/>
    <d v="2023-02-01T00:00:00"/>
    <n v="150331"/>
    <n v="770"/>
    <n v="0"/>
    <s v="Pending"/>
    <s v="Michael Kramer"/>
    <s v="Male"/>
    <n v="73"/>
    <s v="East"/>
    <s v="Teacher"/>
    <n v="46155"/>
    <s v="Retail"/>
    <d v="2016-01-17T00:00:00"/>
    <d v="2023-08-25T00:00:00"/>
    <s v="Aug"/>
    <s v="2023 Aug"/>
    <x v="1"/>
    <n v="7402"/>
    <x v="3"/>
    <x v="3"/>
    <d v="2025-09-23T00:00:00"/>
    <n v="10"/>
    <s v="Loyal"/>
    <s v="Medium"/>
    <s v="Baby Boomers"/>
    <x v="1"/>
  </r>
  <r>
    <s v="ACC00080"/>
    <s v="CUST0349"/>
    <x v="1"/>
    <d v="2015-12-27T00:00:00"/>
    <n v="242998"/>
    <n v="455"/>
    <n v="0"/>
    <s v="Rejected"/>
    <s v="Christopher Spencer"/>
    <s v="Female"/>
    <n v="27"/>
    <s v="East"/>
    <s v="Doctor"/>
    <n v="143629"/>
    <s v="Corporate"/>
    <d v="2025-08-19T00:00:00"/>
    <d v="2024-09-02T00:00:00"/>
    <s v="Sep"/>
    <s v="2024 Sep"/>
    <x v="1"/>
    <n v="8781"/>
    <x v="1"/>
    <x v="8"/>
    <d v="2025-09-23T00:00:00"/>
    <n v="0"/>
    <s v="New"/>
    <s v=" Premium"/>
    <s v="Gen Z"/>
    <x v="0"/>
  </r>
  <r>
    <s v="ACC00523"/>
    <s v="CUST0432"/>
    <x v="2"/>
    <d v="2022-01-11T00:00:00"/>
    <n v="257438"/>
    <n v="792"/>
    <n v="0"/>
    <s v="Approved"/>
    <s v="Zachary Vasquez"/>
    <s v="Female"/>
    <n v="50"/>
    <s v="East"/>
    <s v="Trader"/>
    <n v="81367"/>
    <s v="Corporate"/>
    <d v="2017-06-01T00:00:00"/>
    <d v="2025-03-12T00:00:00"/>
    <s v="Mar"/>
    <s v="2025 Mar"/>
    <x v="3"/>
    <n v="3276"/>
    <x v="2"/>
    <x v="8"/>
    <d v="2025-09-23T00:00:00"/>
    <n v="8"/>
    <s v="Established"/>
    <s v="High"/>
    <s v="Gen X"/>
    <x v="0"/>
  </r>
  <r>
    <s v="ACC00417"/>
    <s v="CUST0156"/>
    <x v="0"/>
    <d v="2020-09-17T00:00:00"/>
    <n v="274370"/>
    <n v="790"/>
    <n v="0"/>
    <s v="Pending"/>
    <s v="Sara Morris"/>
    <s v="Female"/>
    <n v="47"/>
    <s v="South"/>
    <s v="Retired"/>
    <n v="196611"/>
    <s v="Retail"/>
    <d v="2022-10-16T00:00:00"/>
    <d v="2024-07-28T00:00:00"/>
    <s v="Jul"/>
    <s v="2024 Jul"/>
    <x v="1"/>
    <n v="4659"/>
    <x v="3"/>
    <x v="0"/>
    <d v="2025-09-23T00:00:00"/>
    <n v="3"/>
    <s v="Emerging"/>
    <s v=" Premium"/>
    <s v="Gen X"/>
    <x v="0"/>
  </r>
  <r>
    <s v="ACC00766"/>
    <s v="CUST0175"/>
    <x v="2"/>
    <d v="2023-03-29T00:00:00"/>
    <n v="403551"/>
    <n v="828"/>
    <n v="0"/>
    <s v="Pending"/>
    <s v="Nancy Hoffman"/>
    <s v="Female"/>
    <n v="41"/>
    <s v="South"/>
    <s v="Teacher"/>
    <n v="47083"/>
    <s v="Retail"/>
    <d v="2017-11-07T00:00:00"/>
    <d v="2023-10-25T00:00:00"/>
    <s v="Oct"/>
    <s v="2023 Oct"/>
    <x v="0"/>
    <n v="8597"/>
    <x v="1"/>
    <x v="9"/>
    <d v="2025-09-23T00:00:00"/>
    <n v="8"/>
    <s v="Established"/>
    <s v="Medium"/>
    <s v="Millennials"/>
    <x v="0"/>
  </r>
  <r>
    <s v="ACC00384"/>
    <s v="CUST0154"/>
    <x v="1"/>
    <d v="2018-07-02T00:00:00"/>
    <n v="455738"/>
    <n v="329"/>
    <n v="0"/>
    <s v="Pending"/>
    <s v="Kristen Ross"/>
    <s v="Male"/>
    <n v="53"/>
    <s v="North"/>
    <s v="Trader"/>
    <n v="164579"/>
    <s v="Private"/>
    <d v="2015-10-03T00:00:00"/>
    <d v="2025-01-01T00:00:00"/>
    <s v="Jan"/>
    <s v="2025 Jan"/>
    <x v="2"/>
    <n v="5263"/>
    <x v="3"/>
    <x v="5"/>
    <d v="2025-09-23T00:00:00"/>
    <n v="10"/>
    <s v="Loyal"/>
    <s v=" Premium"/>
    <s v="Gen X"/>
    <x v="0"/>
  </r>
  <r>
    <s v="ACC00391"/>
    <s v="CUST0265"/>
    <x v="2"/>
    <d v="2024-04-15T00:00:00"/>
    <n v="469725"/>
    <n v="789"/>
    <n v="0"/>
    <s v="Pending"/>
    <s v="Mr. Carlos Wood"/>
    <s v="Male"/>
    <n v="39"/>
    <s v="North"/>
    <s v="Student"/>
    <n v="103309"/>
    <s v="Retail"/>
    <d v="2020-09-28T00:00:00"/>
    <d v="2024-07-23T00:00:00"/>
    <s v="Jul"/>
    <s v="2024 Jul"/>
    <x v="3"/>
    <n v="5438"/>
    <x v="3"/>
    <x v="2"/>
    <d v="2025-09-23T00:00:00"/>
    <n v="5"/>
    <s v="Emerging"/>
    <s v=" Premium"/>
    <s v="Millennials"/>
    <x v="0"/>
  </r>
  <r>
    <s v="ACC00799"/>
    <s v="CUST0461"/>
    <x v="0"/>
    <d v="2022-06-23T00:00:00"/>
    <n v="316363"/>
    <n v="840"/>
    <n v="0"/>
    <s v="Pending"/>
    <s v="Tiffany Lam"/>
    <s v="Female"/>
    <n v="49"/>
    <s v="North"/>
    <s v="Student"/>
    <n v="151691"/>
    <s v="Retail"/>
    <d v="2018-10-28T00:00:00"/>
    <d v="2024-11-12T00:00:00"/>
    <s v="Nov"/>
    <s v="2024 Nov"/>
    <x v="1"/>
    <n v="5995"/>
    <x v="3"/>
    <x v="0"/>
    <d v="2025-09-23T00:00:00"/>
    <n v="7"/>
    <s v="Established"/>
    <s v=" Premium"/>
    <s v="Gen X"/>
    <x v="0"/>
  </r>
  <r>
    <s v="ACC00688"/>
    <s v="CUST0177"/>
    <x v="3"/>
    <d v="2015-09-04T00:00:00"/>
    <n v="420446"/>
    <n v="417"/>
    <n v="0"/>
    <s v="Pending"/>
    <s v="Chad Walsh"/>
    <s v="Male"/>
    <n v="72"/>
    <s v="South"/>
    <s v="Student"/>
    <n v="143786"/>
    <s v="Retail"/>
    <d v="2024-09-03T00:00:00"/>
    <d v="2023-12-10T00:00:00"/>
    <s v="Dec"/>
    <s v="2023 Dec"/>
    <x v="3"/>
    <n v="2599"/>
    <x v="0"/>
    <x v="9"/>
    <d v="2025-09-23T00:00:00"/>
    <n v="1"/>
    <s v="New"/>
    <s v=" Premium"/>
    <s v="Baby Boomers"/>
    <x v="0"/>
  </r>
  <r>
    <s v="ACC00126"/>
    <s v="CUST0220"/>
    <x v="1"/>
    <d v="2016-08-05T00:00:00"/>
    <n v="185388"/>
    <n v="792"/>
    <n v="0"/>
    <s v="Pending"/>
    <s v="Maria Herman"/>
    <s v="Male"/>
    <n v="58"/>
    <s v="North"/>
    <s v="Engineer"/>
    <n v="102711"/>
    <s v="Retail"/>
    <d v="2024-05-15T00:00:00"/>
    <d v="2024-08-12T00:00:00"/>
    <s v="Aug"/>
    <s v="2024 Aug"/>
    <x v="1"/>
    <n v="7186"/>
    <x v="3"/>
    <x v="8"/>
    <d v="2025-09-23T00:00:00"/>
    <n v="1"/>
    <s v="New"/>
    <s v=" Premium"/>
    <s v="Gen X"/>
    <x v="1"/>
  </r>
  <r>
    <s v="ACC00494"/>
    <s v="CUST0225"/>
    <x v="0"/>
    <d v="2020-05-28T00:00:00"/>
    <n v="64286"/>
    <n v="486"/>
    <n v="0"/>
    <s v="Default"/>
    <s v="Sarah Walton"/>
    <s v="Female"/>
    <n v="62"/>
    <s v="South"/>
    <s v="Trader"/>
    <n v="105530"/>
    <s v="Private"/>
    <d v="2017-12-01T00:00:00"/>
    <d v="2023-08-24T00:00:00"/>
    <s v="Aug"/>
    <s v="2023 Aug"/>
    <x v="3"/>
    <n v="3044"/>
    <x v="1"/>
    <x v="7"/>
    <d v="2025-09-23T00:00:00"/>
    <n v="8"/>
    <s v="Established"/>
    <s v=" Premium"/>
    <s v="Baby Boomers"/>
    <x v="1"/>
  </r>
  <r>
    <s v="ACC00047"/>
    <s v="CUST0047"/>
    <x v="3"/>
    <d v="2022-08-09T00:00:00"/>
    <n v="267247"/>
    <n v="484"/>
    <n v="0"/>
    <s v="Pending"/>
    <s v="Patricia Schneider"/>
    <s v="Female"/>
    <n v="18"/>
    <s v="West"/>
    <s v="Doctor"/>
    <n v="81413"/>
    <s v="Retail"/>
    <d v="2017-04-06T00:00:00"/>
    <d v="2024-04-13T00:00:00"/>
    <s v="Apr"/>
    <s v="2024 Apr"/>
    <x v="1"/>
    <n v="179"/>
    <x v="0"/>
    <x v="0"/>
    <d v="2025-09-23T00:00:00"/>
    <n v="8"/>
    <s v="Established"/>
    <s v="High"/>
    <s v="Gen Z"/>
    <x v="0"/>
  </r>
  <r>
    <s v="ACC00718"/>
    <s v="CUST0017"/>
    <x v="2"/>
    <d v="2019-06-19T00:00:00"/>
    <n v="252388"/>
    <n v="516"/>
    <n v="0"/>
    <s v="Pending"/>
    <s v="Michael Conner"/>
    <s v="Female"/>
    <n v="64"/>
    <s v="South"/>
    <s v="Banker"/>
    <n v="199352"/>
    <s v="Retail"/>
    <d v="2021-06-28T00:00:00"/>
    <d v="2023-12-14T00:00:00"/>
    <s v="Dec"/>
    <s v="2023 Dec"/>
    <x v="2"/>
    <n v="3249"/>
    <x v="1"/>
    <x v="1"/>
    <d v="2025-09-23T00:00:00"/>
    <n v="4"/>
    <s v="Emerging"/>
    <s v=" Premium"/>
    <s v="Baby Boomers"/>
    <x v="0"/>
  </r>
  <r>
    <s v="ACC00476"/>
    <s v="CUST0227"/>
    <x v="0"/>
    <d v="2020-07-27T00:00:00"/>
    <n v="78278"/>
    <n v="687"/>
    <n v="452421"/>
    <s v="Pending"/>
    <s v="Sharon Chapman"/>
    <s v="Male"/>
    <n v="46"/>
    <s v="East"/>
    <s v="Student"/>
    <n v="190413"/>
    <s v="Private"/>
    <d v="2017-05-18T00:00:00"/>
    <d v="2024-04-15T00:00:00"/>
    <s v="Apr"/>
    <s v="2024 Apr"/>
    <x v="1"/>
    <n v="3425"/>
    <x v="0"/>
    <x v="3"/>
    <d v="2025-09-23T00:00:00"/>
    <n v="8"/>
    <s v="Established"/>
    <s v=" Premium"/>
    <s v="Gen X"/>
    <x v="1"/>
  </r>
  <r>
    <s v="ACC00619"/>
    <s v="CUST0424"/>
    <x v="1"/>
    <d v="2023-04-30T00:00:00"/>
    <n v="397745"/>
    <n v="708"/>
    <n v="333634"/>
    <s v="Pending"/>
    <s v="Matthew Martinez"/>
    <s v="Male"/>
    <n v="45"/>
    <s v="South"/>
    <s v="Doctor"/>
    <n v="121520"/>
    <s v="Corporate"/>
    <d v="2020-10-07T00:00:00"/>
    <d v="2025-04-26T00:00:00"/>
    <s v="Apr"/>
    <s v="2025 Apr"/>
    <x v="0"/>
    <n v="3578"/>
    <x v="3"/>
    <x v="3"/>
    <d v="2025-09-23T00:00:00"/>
    <n v="5"/>
    <s v="Emerging"/>
    <s v=" Premium"/>
    <s v="Gen X"/>
    <x v="0"/>
  </r>
  <r>
    <s v="ACC00464"/>
    <s v="CUST0343"/>
    <x v="2"/>
    <d v="2016-12-01T00:00:00"/>
    <n v="378669"/>
    <n v="726"/>
    <n v="0"/>
    <s v="Approved"/>
    <s v="Danielle Cox"/>
    <s v="Male"/>
    <n v="48"/>
    <s v="North"/>
    <s v="Engineer"/>
    <n v="152632"/>
    <s v="Retail"/>
    <d v="2018-02-23T00:00:00"/>
    <d v="2024-08-05T00:00:00"/>
    <s v="Aug"/>
    <s v="2024 Aug"/>
    <x v="3"/>
    <n v="3494"/>
    <x v="2"/>
    <x v="8"/>
    <d v="2025-09-23T00:00:00"/>
    <n v="8"/>
    <s v="Established"/>
    <s v=" Premium"/>
    <s v="Gen X"/>
    <x v="0"/>
  </r>
  <r>
    <s v="ACC00787"/>
    <s v="CUST0243"/>
    <x v="1"/>
    <d v="2020-04-17T00:00:00"/>
    <n v="496440"/>
    <n v="343"/>
    <n v="0"/>
    <s v="Pending"/>
    <s v="Richard Johnson"/>
    <s v="Female"/>
    <n v="35"/>
    <s v="East"/>
    <s v="Engineer"/>
    <n v="20526"/>
    <s v="Retail"/>
    <d v="2019-08-11T00:00:00"/>
    <d v="2025-07-07T00:00:00"/>
    <s v="Jul"/>
    <s v="2025 Jul"/>
    <x v="3"/>
    <n v="4845"/>
    <x v="2"/>
    <x v="9"/>
    <d v="2025-09-23T00:00:00"/>
    <n v="6"/>
    <s v="Established"/>
    <s v="Low"/>
    <s v="Millennials"/>
    <x v="0"/>
  </r>
  <r>
    <s v="ACC00123"/>
    <s v="CUST0391"/>
    <x v="1"/>
    <d v="2023-10-08T00:00:00"/>
    <n v="437805"/>
    <n v="706"/>
    <n v="0"/>
    <s v="Approved"/>
    <s v="Alexis Becker"/>
    <s v="Male"/>
    <n v="35"/>
    <s v="North"/>
    <s v="Retired"/>
    <n v="46017"/>
    <s v="Corporate"/>
    <d v="2017-07-15T00:00:00"/>
    <d v="2025-07-05T00:00:00"/>
    <s v="Jul"/>
    <s v="2025 Jul"/>
    <x v="0"/>
    <n v="1851"/>
    <x v="3"/>
    <x v="6"/>
    <d v="2025-09-23T00:00:00"/>
    <n v="8"/>
    <s v="Established"/>
    <s v="Medium"/>
    <s v="Millennials"/>
    <x v="0"/>
  </r>
  <r>
    <s v="ACC00474"/>
    <s v="CUST0191"/>
    <x v="0"/>
    <d v="2021-02-19T00:00:00"/>
    <n v="98046"/>
    <n v="308"/>
    <n v="236226"/>
    <s v="Pending"/>
    <s v="Nicholas Miller"/>
    <s v="Male"/>
    <n v="60"/>
    <s v="South"/>
    <s v="Retired"/>
    <n v="157612"/>
    <s v="Retail"/>
    <d v="2019-11-11T00:00:00"/>
    <d v="2025-02-02T00:00:00"/>
    <s v="Feb"/>
    <s v="2025 Feb"/>
    <x v="0"/>
    <n v="6888"/>
    <x v="0"/>
    <x v="5"/>
    <d v="2025-09-23T00:00:00"/>
    <n v="6"/>
    <s v="Established"/>
    <s v=" Premium"/>
    <s v="Gen X"/>
    <x v="1"/>
  </r>
  <r>
    <s v="ACC00134"/>
    <s v="CUST0106"/>
    <x v="3"/>
    <d v="2020-04-04T00:00:00"/>
    <n v="14955"/>
    <n v="414"/>
    <n v="0"/>
    <s v="Pending"/>
    <s v="Linda Lopez"/>
    <s v="Female"/>
    <n v="70"/>
    <s v="West"/>
    <s v="Banker"/>
    <n v="184202"/>
    <s v="Retail"/>
    <d v="2017-07-24T00:00:00"/>
    <d v="2024-09-21T00:00:00"/>
    <s v="Sep"/>
    <s v="2024 Sep"/>
    <x v="2"/>
    <n v="4562"/>
    <x v="1"/>
    <x v="0"/>
    <d v="2025-09-23T00:00:00"/>
    <n v="8"/>
    <s v="Established"/>
    <s v=" Premium"/>
    <s v="Baby Boomers"/>
    <x v="2"/>
  </r>
  <r>
    <s v="ACC00619"/>
    <s v="CUST0424"/>
    <x v="1"/>
    <d v="2023-04-30T00:00:00"/>
    <n v="397745"/>
    <n v="708"/>
    <n v="333634"/>
    <s v="Pending"/>
    <s v="Matthew Martinez"/>
    <s v="Male"/>
    <n v="45"/>
    <s v="South"/>
    <s v="Doctor"/>
    <n v="121520"/>
    <s v="Corporate"/>
    <d v="2020-10-07T00:00:00"/>
    <d v="2025-08-08T00:00:00"/>
    <s v="Aug"/>
    <s v="2025 Aug"/>
    <x v="3"/>
    <n v="6854"/>
    <x v="2"/>
    <x v="4"/>
    <d v="2025-09-23T00:00:00"/>
    <n v="5"/>
    <s v="Emerging"/>
    <s v=" Premium"/>
    <s v="Gen X"/>
    <x v="0"/>
  </r>
  <r>
    <s v="ACC00562"/>
    <s v="CUST0309"/>
    <x v="2"/>
    <d v="2025-01-24T00:00:00"/>
    <n v="384708"/>
    <n v="685"/>
    <n v="0"/>
    <s v="Pending"/>
    <s v="Jeanne Marquez"/>
    <s v="Female"/>
    <n v="64"/>
    <s v="West"/>
    <s v="Banker"/>
    <n v="91626"/>
    <s v="Retail"/>
    <d v="2016-05-16T00:00:00"/>
    <d v="2025-01-11T00:00:00"/>
    <s v="Jan"/>
    <s v="2025 Jan"/>
    <x v="2"/>
    <n v="3036"/>
    <x v="3"/>
    <x v="1"/>
    <d v="2025-09-23T00:00:00"/>
    <n v="9"/>
    <s v="Loyal"/>
    <s v="High"/>
    <s v="Baby Boomers"/>
    <x v="0"/>
  </r>
  <r>
    <s v="ACC00607"/>
    <s v="CUST0393"/>
    <x v="0"/>
    <d v="2019-03-27T00:00:00"/>
    <n v="279143"/>
    <n v="544"/>
    <n v="0"/>
    <s v="Pending"/>
    <s v="Tina Adams"/>
    <s v="Female"/>
    <n v="58"/>
    <s v="South"/>
    <s v="Teacher"/>
    <n v="196422"/>
    <s v="Private"/>
    <d v="2021-12-15T00:00:00"/>
    <d v="2024-04-25T00:00:00"/>
    <s v="Apr"/>
    <s v="2024 Apr"/>
    <x v="3"/>
    <n v="6199"/>
    <x v="3"/>
    <x v="1"/>
    <d v="2025-09-23T00:00:00"/>
    <n v="4"/>
    <s v="Emerging"/>
    <s v=" Premium"/>
    <s v="Gen X"/>
    <x v="0"/>
  </r>
  <r>
    <s v="ACC00780"/>
    <s v="CUST0412"/>
    <x v="0"/>
    <d v="2025-02-26T00:00:00"/>
    <n v="177597"/>
    <n v="754"/>
    <n v="0"/>
    <s v="Pending"/>
    <s v="Jackie Bell"/>
    <s v="Female"/>
    <n v="55"/>
    <s v="North"/>
    <s v="Doctor"/>
    <n v="46916"/>
    <s v="Corporate"/>
    <d v="2024-11-12T00:00:00"/>
    <d v="2023-08-29T00:00:00"/>
    <s v="Aug"/>
    <s v="2023 Aug"/>
    <x v="3"/>
    <n v="3975"/>
    <x v="0"/>
    <x v="2"/>
    <d v="2025-09-23T00:00:00"/>
    <n v="1"/>
    <s v="New"/>
    <s v="Medium"/>
    <s v="Gen X"/>
    <x v="1"/>
  </r>
  <r>
    <s v="ACC00023"/>
    <s v="CUST0183"/>
    <x v="0"/>
    <d v="2023-09-17T00:00:00"/>
    <n v="269496"/>
    <n v="644"/>
    <n v="0"/>
    <s v="Default"/>
    <s v="Victor Thomas"/>
    <s v="Female"/>
    <n v="37"/>
    <s v="East"/>
    <s v="Student"/>
    <n v="49241"/>
    <s v="Retail"/>
    <d v="2018-04-12T00:00:00"/>
    <d v="2024-12-14T00:00:00"/>
    <s v="Dec"/>
    <s v="2024 Dec"/>
    <x v="2"/>
    <n v="7194"/>
    <x v="2"/>
    <x v="1"/>
    <d v="2025-09-23T00:00:00"/>
    <n v="7"/>
    <s v="Established"/>
    <s v="Medium"/>
    <s v="Millennials"/>
    <x v="0"/>
  </r>
  <r>
    <s v="ACC00566"/>
    <s v="CUST0334"/>
    <x v="2"/>
    <d v="2021-04-12T00:00:00"/>
    <n v="110130"/>
    <n v="826"/>
    <n v="0"/>
    <s v="Pending"/>
    <s v="Beth Mccoy"/>
    <s v="Male"/>
    <n v="39"/>
    <s v="North"/>
    <s v="Student"/>
    <n v="118818"/>
    <s v="Corporate"/>
    <d v="2019-01-29T00:00:00"/>
    <d v="2024-03-13T00:00:00"/>
    <s v="Mar"/>
    <s v="2024 Mar"/>
    <x v="3"/>
    <n v="9803"/>
    <x v="3"/>
    <x v="3"/>
    <d v="2025-09-23T00:00:00"/>
    <n v="7"/>
    <s v="Established"/>
    <s v=" Premium"/>
    <s v="Millennials"/>
    <x v="1"/>
  </r>
  <r>
    <s v="ACC00766"/>
    <s v="CUST0175"/>
    <x v="2"/>
    <d v="2023-03-29T00:00:00"/>
    <n v="403551"/>
    <n v="828"/>
    <n v="0"/>
    <s v="Pending"/>
    <s v="Nancy Hoffman"/>
    <s v="Female"/>
    <n v="41"/>
    <s v="South"/>
    <s v="Teacher"/>
    <n v="47083"/>
    <s v="Retail"/>
    <d v="2017-11-07T00:00:00"/>
    <d v="2024-04-26T00:00:00"/>
    <s v="Apr"/>
    <s v="2024 Apr"/>
    <x v="3"/>
    <n v="5489"/>
    <x v="2"/>
    <x v="5"/>
    <d v="2025-09-23T00:00:00"/>
    <n v="8"/>
    <s v="Established"/>
    <s v="Medium"/>
    <s v="Millennials"/>
    <x v="0"/>
  </r>
  <r>
    <s v="ACC00235"/>
    <s v="CUST0125"/>
    <x v="1"/>
    <d v="2023-07-01T00:00:00"/>
    <n v="42056"/>
    <n v="848"/>
    <n v="436739"/>
    <s v="Pending"/>
    <s v="Juan Rodriguez"/>
    <s v="Male"/>
    <n v="22"/>
    <s v="South"/>
    <s v="Engineer"/>
    <n v="187581"/>
    <s v="Corporate"/>
    <d v="2017-01-19T00:00:00"/>
    <d v="2024-07-04T00:00:00"/>
    <s v="Jul"/>
    <s v="2024 Jul"/>
    <x v="2"/>
    <n v="5390"/>
    <x v="1"/>
    <x v="8"/>
    <d v="2025-09-23T00:00:00"/>
    <n v="9"/>
    <s v="Loyal"/>
    <s v=" Premium"/>
    <s v="Gen Z"/>
    <x v="2"/>
  </r>
  <r>
    <s v="ACC00059"/>
    <s v="CUST0050"/>
    <x v="1"/>
    <d v="2019-10-06T00:00:00"/>
    <n v="325203"/>
    <n v="586"/>
    <n v="0"/>
    <s v="Pending"/>
    <s v="Michele Kim"/>
    <s v="Female"/>
    <n v="33"/>
    <s v="South"/>
    <s v="Retired"/>
    <n v="53660"/>
    <s v="Corporate"/>
    <d v="2023-03-07T00:00:00"/>
    <d v="2024-12-27T00:00:00"/>
    <s v="Dec"/>
    <s v="2024 Dec"/>
    <x v="1"/>
    <n v="1156"/>
    <x v="3"/>
    <x v="1"/>
    <d v="2025-09-23T00:00:00"/>
    <n v="3"/>
    <s v="Emerging"/>
    <s v="Medium"/>
    <s v="Millennials"/>
    <x v="0"/>
  </r>
  <r>
    <s v="ACC00164"/>
    <s v="CUST0143"/>
    <x v="0"/>
    <d v="2019-08-28T00:00:00"/>
    <n v="440437"/>
    <n v="746"/>
    <n v="499927"/>
    <s v="Approved"/>
    <s v="Jamie Spencer"/>
    <s v="Female"/>
    <n v="47"/>
    <s v="South"/>
    <s v="Retired"/>
    <n v="152079"/>
    <s v="Retail"/>
    <d v="2021-11-28T00:00:00"/>
    <d v="2024-07-28T00:00:00"/>
    <s v="Jul"/>
    <s v="2024 Jul"/>
    <x v="2"/>
    <n v="4336"/>
    <x v="3"/>
    <x v="4"/>
    <d v="2025-09-23T00:00:00"/>
    <n v="4"/>
    <s v="Emerging"/>
    <s v=" Premium"/>
    <s v="Gen X"/>
    <x v="0"/>
  </r>
  <r>
    <s v="ACC00771"/>
    <s v="CUST0324"/>
    <x v="0"/>
    <d v="2018-03-05T00:00:00"/>
    <n v="165129"/>
    <n v="577"/>
    <n v="0"/>
    <s v="Pending"/>
    <s v="Erin Nelson"/>
    <s v="Female"/>
    <n v="19"/>
    <s v="North"/>
    <s v="Engineer"/>
    <n v="81550"/>
    <s v="Corporate"/>
    <d v="2017-03-23T00:00:00"/>
    <d v="2024-02-29T00:00:00"/>
    <s v="Feb"/>
    <s v="2024 Feb"/>
    <x v="3"/>
    <n v="121"/>
    <x v="1"/>
    <x v="0"/>
    <d v="2025-09-23T00:00:00"/>
    <n v="9"/>
    <s v="Loyal"/>
    <s v="High"/>
    <s v="Gen Z"/>
    <x v="1"/>
  </r>
  <r>
    <s v="ACC00216"/>
    <s v="CUST0098"/>
    <x v="1"/>
    <d v="2022-04-02T00:00:00"/>
    <n v="192"/>
    <n v="324"/>
    <n v="0"/>
    <s v="Pending"/>
    <s v="Jeremy Jones"/>
    <s v="Female"/>
    <n v="34"/>
    <s v="East"/>
    <s v="Trader"/>
    <n v="181633"/>
    <s v="Retail"/>
    <d v="2023-06-22T00:00:00"/>
    <d v="2023-11-05T00:00:00"/>
    <s v="Nov"/>
    <s v="2023 Nov"/>
    <x v="0"/>
    <n v="602"/>
    <x v="3"/>
    <x v="9"/>
    <d v="2025-09-23T00:00:00"/>
    <n v="2"/>
    <s v="New"/>
    <s v=" Premium"/>
    <s v="Millennials"/>
    <x v="2"/>
  </r>
  <r>
    <s v="ACC00183"/>
    <s v="CUST0421"/>
    <x v="0"/>
    <d v="2019-05-12T00:00:00"/>
    <n v="484273"/>
    <n v="510"/>
    <n v="45870"/>
    <s v="Pending"/>
    <s v="Jon Russell"/>
    <s v="Female"/>
    <n v="25"/>
    <s v="East"/>
    <s v="Retired"/>
    <n v="198136"/>
    <s v="Corporate"/>
    <d v="2016-07-14T00:00:00"/>
    <d v="2023-10-02T00:00:00"/>
    <s v="Oct"/>
    <s v="2023 Oct"/>
    <x v="1"/>
    <n v="7423"/>
    <x v="0"/>
    <x v="5"/>
    <d v="2025-09-23T00:00:00"/>
    <n v="9"/>
    <s v="Loyal"/>
    <s v=" Premium"/>
    <s v="Gen Z"/>
    <x v="0"/>
  </r>
  <r>
    <s v="ACC00569"/>
    <s v="CUST0196"/>
    <x v="2"/>
    <d v="2017-12-04T00:00:00"/>
    <n v="30257"/>
    <n v="639"/>
    <n v="0"/>
    <s v="Default"/>
    <s v="Victoria Montoya"/>
    <s v="Female"/>
    <n v="50"/>
    <s v="East"/>
    <s v="Banker"/>
    <n v="43411"/>
    <s v="Corporate"/>
    <d v="2019-05-27T00:00:00"/>
    <d v="2024-12-25T00:00:00"/>
    <s v="Dec"/>
    <s v="2024 Dec"/>
    <x v="0"/>
    <n v="8189"/>
    <x v="1"/>
    <x v="2"/>
    <d v="2025-09-23T00:00:00"/>
    <n v="6"/>
    <s v="Established"/>
    <s v="Medium"/>
    <s v="Gen X"/>
    <x v="2"/>
  </r>
  <r>
    <s v="ACC00657"/>
    <s v="CUST0257"/>
    <x v="3"/>
    <d v="2024-08-04T00:00:00"/>
    <n v="152191"/>
    <n v="598"/>
    <n v="0"/>
    <s v="Rejected"/>
    <s v="Lisa Stevens"/>
    <s v="Male"/>
    <n v="52"/>
    <s v="South"/>
    <s v="Banker"/>
    <n v="74615"/>
    <s v="Retail"/>
    <d v="2017-08-06T00:00:00"/>
    <d v="2025-01-25T00:00:00"/>
    <s v="Jan"/>
    <s v="2025 Jan"/>
    <x v="1"/>
    <n v="1248"/>
    <x v="0"/>
    <x v="1"/>
    <d v="2025-09-23T00:00:00"/>
    <n v="8"/>
    <s v="Established"/>
    <s v="High"/>
    <s v="Gen X"/>
    <x v="1"/>
  </r>
  <r>
    <s v="ACC00090"/>
    <s v="CUST0070"/>
    <x v="3"/>
    <d v="2021-08-21T00:00:00"/>
    <n v="346918"/>
    <n v="637"/>
    <n v="0"/>
    <s v="Pending"/>
    <s v="Bob Stout"/>
    <s v="Female"/>
    <n v="32"/>
    <s v="East"/>
    <s v="Doctor"/>
    <n v="70106"/>
    <s v="Retail"/>
    <d v="2024-07-04T00:00:00"/>
    <d v="2024-11-23T00:00:00"/>
    <s v="Nov"/>
    <s v="2024 Nov"/>
    <x v="0"/>
    <n v="5993"/>
    <x v="1"/>
    <x v="3"/>
    <d v="2025-09-23T00:00:00"/>
    <n v="1"/>
    <s v="New"/>
    <s v="High"/>
    <s v="Millennials"/>
    <x v="0"/>
  </r>
  <r>
    <s v="ACC00311"/>
    <s v="CUST0085"/>
    <x v="2"/>
    <d v="2021-12-07T00:00:00"/>
    <n v="392670"/>
    <n v="463"/>
    <n v="0"/>
    <s v="Pending"/>
    <s v="John Ruiz"/>
    <s v="Male"/>
    <n v="69"/>
    <s v="South"/>
    <s v="Engineer"/>
    <n v="61755"/>
    <s v="Retail"/>
    <d v="2020-01-08T00:00:00"/>
    <d v="2024-05-01T00:00:00"/>
    <s v="May"/>
    <s v="2024 May"/>
    <x v="1"/>
    <n v="2804"/>
    <x v="1"/>
    <x v="6"/>
    <d v="2025-09-23T00:00:00"/>
    <n v="6"/>
    <s v="Established"/>
    <s v="High"/>
    <s v="Baby Boomers"/>
    <x v="0"/>
  </r>
  <r>
    <s v="ACC00557"/>
    <s v="CUST0376"/>
    <x v="2"/>
    <d v="2021-11-17T00:00:00"/>
    <n v="350103"/>
    <n v="338"/>
    <n v="281601"/>
    <s v="Pending"/>
    <s v="Angela Jackson"/>
    <s v="Female"/>
    <n v="62"/>
    <s v="North"/>
    <s v="Retired"/>
    <n v="121757"/>
    <s v="Retail"/>
    <d v="2015-10-07T00:00:00"/>
    <d v="2024-11-13T00:00:00"/>
    <s v="Nov"/>
    <s v="2024 Nov"/>
    <x v="2"/>
    <n v="3608"/>
    <x v="0"/>
    <x v="7"/>
    <d v="2025-09-23T00:00:00"/>
    <n v="10"/>
    <s v="Loyal"/>
    <s v=" Premium"/>
    <s v="Baby Boomers"/>
    <x v="0"/>
  </r>
  <r>
    <s v="ACC00257"/>
    <s v="CUST0383"/>
    <x v="2"/>
    <d v="2017-09-26T00:00:00"/>
    <n v="392974"/>
    <n v="725"/>
    <n v="282648"/>
    <s v="Pending"/>
    <s v="Aaron Hernandez"/>
    <s v="Female"/>
    <n v="38"/>
    <s v="North"/>
    <s v="Retired"/>
    <n v="24703"/>
    <s v="Retail"/>
    <d v="2022-12-01T00:00:00"/>
    <d v="2023-11-18T00:00:00"/>
    <s v="Nov"/>
    <s v="2023 Nov"/>
    <x v="1"/>
    <n v="3813"/>
    <x v="1"/>
    <x v="9"/>
    <d v="2025-09-23T00:00:00"/>
    <n v="3"/>
    <s v="Emerging"/>
    <s v="Low"/>
    <s v="Millennials"/>
    <x v="0"/>
  </r>
  <r>
    <s v="ACC00533"/>
    <s v="CUST0173"/>
    <x v="0"/>
    <d v="2017-11-19T00:00:00"/>
    <n v="417209"/>
    <n v="743"/>
    <n v="0"/>
    <s v="Pending"/>
    <s v="David Wilson"/>
    <s v="Male"/>
    <n v="21"/>
    <s v="South"/>
    <s v="Trader"/>
    <n v="172499"/>
    <s v="Corporate"/>
    <d v="2021-11-01T00:00:00"/>
    <d v="2024-03-14T00:00:00"/>
    <s v="Mar"/>
    <s v="2024 Mar"/>
    <x v="1"/>
    <n v="1536"/>
    <x v="2"/>
    <x v="4"/>
    <d v="2025-09-23T00:00:00"/>
    <n v="4"/>
    <s v="Emerging"/>
    <s v=" Premium"/>
    <s v="Gen Z"/>
    <x v="0"/>
  </r>
  <r>
    <s v="ACC00533"/>
    <s v="CUST0173"/>
    <x v="0"/>
    <d v="2017-11-19T00:00:00"/>
    <n v="417209"/>
    <n v="743"/>
    <n v="0"/>
    <s v="Pending"/>
    <s v="David Wilson"/>
    <s v="Male"/>
    <n v="21"/>
    <s v="South"/>
    <s v="Trader"/>
    <n v="172499"/>
    <s v="Corporate"/>
    <d v="2021-11-01T00:00:00"/>
    <d v="2023-10-05T00:00:00"/>
    <s v="Oct"/>
    <s v="2023 Oct"/>
    <x v="1"/>
    <n v="7919"/>
    <x v="0"/>
    <x v="0"/>
    <d v="2025-09-23T00:00:00"/>
    <n v="4"/>
    <s v="Emerging"/>
    <s v=" Premium"/>
    <s v="Gen Z"/>
    <x v="0"/>
  </r>
  <r>
    <s v="ACC00052"/>
    <s v="CUST0137"/>
    <x v="0"/>
    <d v="2016-02-25T00:00:00"/>
    <n v="113499"/>
    <n v="375"/>
    <n v="0"/>
    <s v="Rejected"/>
    <s v="Jamie Perry"/>
    <s v="Male"/>
    <n v="46"/>
    <s v="North"/>
    <s v="Doctor"/>
    <n v="185904"/>
    <s v="Retail"/>
    <d v="2019-05-09T00:00:00"/>
    <d v="2025-08-16T00:00:00"/>
    <s v="Aug"/>
    <s v="2025 Aug"/>
    <x v="3"/>
    <n v="1979"/>
    <x v="1"/>
    <x v="2"/>
    <d v="2025-09-23T00:00:00"/>
    <n v="6"/>
    <s v="Established"/>
    <s v=" Premium"/>
    <s v="Gen X"/>
    <x v="1"/>
  </r>
  <r>
    <s v="ACC00338"/>
    <s v="CUST0220"/>
    <x v="3"/>
    <d v="2017-02-01T00:00:00"/>
    <n v="163244"/>
    <n v="470"/>
    <n v="0"/>
    <s v="Pending"/>
    <s v="Maria Herman"/>
    <s v="Male"/>
    <n v="58"/>
    <s v="North"/>
    <s v="Engineer"/>
    <n v="102711"/>
    <s v="Retail"/>
    <d v="2024-05-15T00:00:00"/>
    <d v="2025-05-31T00:00:00"/>
    <s v="May"/>
    <s v="2025 May"/>
    <x v="0"/>
    <n v="9153"/>
    <x v="0"/>
    <x v="8"/>
    <d v="2025-09-23T00:00:00"/>
    <n v="1"/>
    <s v="New"/>
    <s v=" Premium"/>
    <s v="Gen X"/>
    <x v="1"/>
  </r>
  <r>
    <s v="ACC00171"/>
    <s v="CUST0376"/>
    <x v="2"/>
    <d v="2021-01-05T00:00:00"/>
    <n v="497148"/>
    <n v="483"/>
    <n v="0"/>
    <s v="Default"/>
    <s v="Angela Jackson"/>
    <s v="Female"/>
    <n v="62"/>
    <s v="North"/>
    <s v="Retired"/>
    <n v="121757"/>
    <s v="Retail"/>
    <d v="2015-10-07T00:00:00"/>
    <d v="2024-12-02T00:00:00"/>
    <s v="Dec"/>
    <s v="2024 Dec"/>
    <x v="2"/>
    <n v="1512"/>
    <x v="1"/>
    <x v="7"/>
    <d v="2025-09-23T00:00:00"/>
    <n v="10"/>
    <s v="Loyal"/>
    <s v=" Premium"/>
    <s v="Baby Boomers"/>
    <x v="0"/>
  </r>
  <r>
    <s v="ACC00067"/>
    <s v="CUST0493"/>
    <x v="0"/>
    <d v="2016-04-22T00:00:00"/>
    <n v="339387"/>
    <n v="636"/>
    <n v="0"/>
    <s v="Rejected"/>
    <s v="Joseph Dean"/>
    <s v="Male"/>
    <n v="27"/>
    <s v="West"/>
    <s v="Doctor"/>
    <n v="99141"/>
    <s v="Retail"/>
    <d v="2024-04-11T00:00:00"/>
    <d v="2024-08-08T00:00:00"/>
    <s v="Aug"/>
    <s v="2024 Aug"/>
    <x v="0"/>
    <n v="4477"/>
    <x v="1"/>
    <x v="0"/>
    <d v="2025-09-23T00:00:00"/>
    <n v="1"/>
    <s v="New"/>
    <s v="High"/>
    <s v="Gen Z"/>
    <x v="0"/>
  </r>
  <r>
    <s v="ACC00625"/>
    <s v="CUST0015"/>
    <x v="3"/>
    <d v="2024-10-05T00:00:00"/>
    <n v="377038"/>
    <n v="827"/>
    <n v="0"/>
    <s v="Approved"/>
    <s v="Ms. Renee Cardenas PhD"/>
    <s v="Female"/>
    <n v="67"/>
    <s v="East"/>
    <s v="Trader"/>
    <n v="180829"/>
    <s v="Corporate"/>
    <d v="2019-07-27T00:00:00"/>
    <d v="2024-06-13T00:00:00"/>
    <s v="Jun"/>
    <s v="2024 Jun"/>
    <x v="0"/>
    <n v="6417"/>
    <x v="2"/>
    <x v="5"/>
    <d v="2025-09-23T00:00:00"/>
    <n v="6"/>
    <s v="Established"/>
    <s v=" Premium"/>
    <s v="Baby Boomers"/>
    <x v="0"/>
  </r>
  <r>
    <s v="ACC00300"/>
    <s v="CUST0197"/>
    <x v="1"/>
    <d v="2020-05-04T00:00:00"/>
    <n v="415551"/>
    <n v="421"/>
    <n v="0"/>
    <s v="Pending"/>
    <s v="Evelyn Mendoza"/>
    <s v="Female"/>
    <n v="57"/>
    <s v="West"/>
    <s v="Doctor"/>
    <n v="98797"/>
    <s v="Private"/>
    <d v="2016-02-02T00:00:00"/>
    <d v="2024-02-13T00:00:00"/>
    <s v="Feb"/>
    <s v="2024 Feb"/>
    <x v="2"/>
    <n v="8311"/>
    <x v="2"/>
    <x v="6"/>
    <d v="2025-09-23T00:00:00"/>
    <n v="10"/>
    <s v="Loyal"/>
    <s v="High"/>
    <s v="Gen X"/>
    <x v="0"/>
  </r>
  <r>
    <s v="ACC00672"/>
    <s v="CUST0467"/>
    <x v="0"/>
    <d v="2023-08-10T00:00:00"/>
    <n v="105686"/>
    <n v="668"/>
    <n v="0"/>
    <s v="Approved"/>
    <s v="Dr. Christina Erickson"/>
    <s v="Female"/>
    <n v="42"/>
    <s v="West"/>
    <s v="Doctor"/>
    <n v="20281"/>
    <s v="Corporate"/>
    <d v="2021-10-29T00:00:00"/>
    <d v="2023-08-29T00:00:00"/>
    <s v="Aug"/>
    <s v="2023 Aug"/>
    <x v="3"/>
    <n v="2364"/>
    <x v="2"/>
    <x v="8"/>
    <d v="2025-09-23T00:00:00"/>
    <n v="4"/>
    <s v="Emerging"/>
    <s v="Low"/>
    <s v="Millennials"/>
    <x v="1"/>
  </r>
  <r>
    <s v="ACC00778"/>
    <s v="CUST0147"/>
    <x v="1"/>
    <d v="2024-03-31T00:00:00"/>
    <n v="347247"/>
    <n v="389"/>
    <n v="0"/>
    <s v="Approved"/>
    <s v="Christina Wood"/>
    <s v="Male"/>
    <n v="29"/>
    <s v="South"/>
    <s v="Doctor"/>
    <n v="193279"/>
    <s v="Private"/>
    <d v="2020-02-27T00:00:00"/>
    <d v="2025-06-23T00:00:00"/>
    <s v="Jun"/>
    <s v="2025 Jun"/>
    <x v="1"/>
    <n v="5329"/>
    <x v="1"/>
    <x v="0"/>
    <d v="2025-09-23T00:00:00"/>
    <n v="6"/>
    <s v="Established"/>
    <s v=" Premium"/>
    <s v="Millennials"/>
    <x v="0"/>
  </r>
  <r>
    <s v="ACC00232"/>
    <s v="CUST0144"/>
    <x v="0"/>
    <d v="2024-05-19T00:00:00"/>
    <n v="391192"/>
    <n v="304"/>
    <n v="196480"/>
    <s v="Default"/>
    <s v="Philip Ochoa"/>
    <s v="Female"/>
    <n v="63"/>
    <s v="North"/>
    <s v="Doctor"/>
    <n v="96242"/>
    <s v="Retail"/>
    <d v="2017-12-15T00:00:00"/>
    <d v="2024-09-05T00:00:00"/>
    <s v="Sep"/>
    <s v="2024 Sep"/>
    <x v="3"/>
    <n v="235"/>
    <x v="2"/>
    <x v="0"/>
    <d v="2025-09-23T00:00:00"/>
    <n v="8"/>
    <s v="Established"/>
    <s v="High"/>
    <s v="Baby Boomers"/>
    <x v="0"/>
  </r>
  <r>
    <s v="ACC00068"/>
    <s v="CUST0198"/>
    <x v="0"/>
    <d v="2016-08-23T00:00:00"/>
    <n v="297242"/>
    <n v="780"/>
    <n v="0"/>
    <s v="Default"/>
    <s v="Sarah Santiago"/>
    <s v="Female"/>
    <n v="27"/>
    <s v="North"/>
    <s v="Trader"/>
    <n v="72307"/>
    <s v="Retail"/>
    <d v="2020-04-24T00:00:00"/>
    <d v="2024-12-23T00:00:00"/>
    <s v="Dec"/>
    <s v="2024 Dec"/>
    <x v="3"/>
    <n v="3021"/>
    <x v="0"/>
    <x v="6"/>
    <d v="2025-09-23T00:00:00"/>
    <n v="5"/>
    <s v="Emerging"/>
    <s v="High"/>
    <s v="Gen Z"/>
    <x v="0"/>
  </r>
  <r>
    <s v="ACC00506"/>
    <s v="CUST0100"/>
    <x v="0"/>
    <d v="2021-01-04T00:00:00"/>
    <n v="477964"/>
    <n v="428"/>
    <n v="0"/>
    <s v="Pending"/>
    <s v="Leslie Buchanan"/>
    <s v="Male"/>
    <n v="36"/>
    <s v="East"/>
    <s v="Engineer"/>
    <n v="119616"/>
    <s v="Corporate"/>
    <d v="2023-01-16T00:00:00"/>
    <d v="2024-02-16T00:00:00"/>
    <s v="Feb"/>
    <s v="2024 Feb"/>
    <x v="1"/>
    <n v="4136"/>
    <x v="1"/>
    <x v="7"/>
    <d v="2025-09-23T00:00:00"/>
    <n v="3"/>
    <s v="Emerging"/>
    <s v=" Premium"/>
    <s v="Millennials"/>
    <x v="0"/>
  </r>
  <r>
    <s v="ACC00028"/>
    <s v="CUST0113"/>
    <x v="2"/>
    <d v="2018-03-30T00:00:00"/>
    <n v="172166"/>
    <n v="487"/>
    <n v="0"/>
    <s v="Default"/>
    <s v="Anthony Ramos"/>
    <s v="Female"/>
    <n v="64"/>
    <s v="East"/>
    <s v="Doctor"/>
    <n v="73947"/>
    <s v="Private"/>
    <d v="2016-03-16T00:00:00"/>
    <d v="2025-07-29T00:00:00"/>
    <s v="Jul"/>
    <s v="2025 Jul"/>
    <x v="0"/>
    <n v="623"/>
    <x v="0"/>
    <x v="0"/>
    <d v="2025-09-23T00:00:00"/>
    <n v="10"/>
    <s v="Loyal"/>
    <s v="High"/>
    <s v="Baby Boomers"/>
    <x v="1"/>
  </r>
  <r>
    <s v="ACC00628"/>
    <s v="CUST0026"/>
    <x v="0"/>
    <d v="2015-11-09T00:00:00"/>
    <n v="328821"/>
    <n v="357"/>
    <n v="0"/>
    <s v="Pending"/>
    <s v="Charles Fields"/>
    <s v="Female"/>
    <n v="57"/>
    <s v="South"/>
    <s v="Doctor"/>
    <n v="60042"/>
    <s v="Corporate"/>
    <d v="2021-09-30T00:00:00"/>
    <d v="2025-07-28T00:00:00"/>
    <s v="Jul"/>
    <s v="2025 Jul"/>
    <x v="1"/>
    <n v="108"/>
    <x v="2"/>
    <x v="8"/>
    <d v="2025-09-23T00:00:00"/>
    <n v="4"/>
    <s v="Emerging"/>
    <s v="High"/>
    <s v="Gen X"/>
    <x v="0"/>
  </r>
  <r>
    <s v="ACC00051"/>
    <s v="CUST0359"/>
    <x v="0"/>
    <d v="2019-12-11T00:00:00"/>
    <n v="428745"/>
    <n v="686"/>
    <n v="449244"/>
    <s v="Pending"/>
    <s v="Zachary Knapp"/>
    <s v="Male"/>
    <n v="45"/>
    <s v="North"/>
    <s v="Doctor"/>
    <n v="36082"/>
    <s v="Corporate"/>
    <d v="2023-01-28T00:00:00"/>
    <d v="2023-12-12T00:00:00"/>
    <s v="Dec"/>
    <s v="2023 Dec"/>
    <x v="2"/>
    <n v="5468"/>
    <x v="1"/>
    <x v="9"/>
    <d v="2025-09-23T00:00:00"/>
    <n v="3"/>
    <s v="Emerging"/>
    <s v="Medium"/>
    <s v="Gen X"/>
    <x v="0"/>
  </r>
  <r>
    <s v="ACC00693"/>
    <s v="CUST0302"/>
    <x v="1"/>
    <d v="2024-01-01T00:00:00"/>
    <n v="407931"/>
    <n v="604"/>
    <n v="0"/>
    <s v="Pending"/>
    <s v="Austin James"/>
    <s v="Male"/>
    <n v="22"/>
    <s v="South"/>
    <s v="Engineer"/>
    <n v="95897"/>
    <s v="Retail"/>
    <d v="2021-10-04T00:00:00"/>
    <d v="2025-02-27T00:00:00"/>
    <s v="Feb"/>
    <s v="2025 Feb"/>
    <x v="1"/>
    <n v="9012"/>
    <x v="0"/>
    <x v="0"/>
    <d v="2025-09-23T00:00:00"/>
    <n v="4"/>
    <s v="Emerging"/>
    <s v="High"/>
    <s v="Gen Z"/>
    <x v="0"/>
  </r>
  <r>
    <s v="ACC00260"/>
    <s v="CUST0372"/>
    <x v="2"/>
    <d v="2016-10-18T00:00:00"/>
    <n v="69300"/>
    <n v="508"/>
    <n v="0"/>
    <s v="Pending"/>
    <s v="Daisy Casey"/>
    <s v="Female"/>
    <n v="55"/>
    <s v="West"/>
    <s v="Teacher"/>
    <n v="152028"/>
    <s v="Retail"/>
    <d v="2022-07-03T00:00:00"/>
    <d v="2024-06-28T00:00:00"/>
    <s v="Jun"/>
    <s v="2024 Jun"/>
    <x v="0"/>
    <n v="5926"/>
    <x v="3"/>
    <x v="0"/>
    <d v="2025-09-23T00:00:00"/>
    <n v="3"/>
    <s v="Emerging"/>
    <s v=" Premium"/>
    <s v="Gen X"/>
    <x v="1"/>
  </r>
  <r>
    <s v="ACC00591"/>
    <s v="CUST0267"/>
    <x v="1"/>
    <d v="2025-08-21T00:00:00"/>
    <n v="298326"/>
    <n v="699"/>
    <n v="0"/>
    <s v="Pending"/>
    <s v="Nicholas Cherry"/>
    <s v="Female"/>
    <n v="36"/>
    <s v="East"/>
    <s v="Engineer"/>
    <n v="126661"/>
    <s v="Retail"/>
    <d v="2021-08-29T00:00:00"/>
    <d v="2023-11-18T00:00:00"/>
    <s v="Nov"/>
    <s v="2023 Nov"/>
    <x v="3"/>
    <n v="3347"/>
    <x v="0"/>
    <x v="0"/>
    <d v="2025-09-23T00:00:00"/>
    <n v="4"/>
    <s v="Emerging"/>
    <s v=" Premium"/>
    <s v="Millennials"/>
    <x v="0"/>
  </r>
  <r>
    <s v="ACC00785"/>
    <s v="CUST0332"/>
    <x v="2"/>
    <d v="2024-11-12T00:00:00"/>
    <n v="287710"/>
    <n v="389"/>
    <n v="0"/>
    <s v="Approved"/>
    <s v="Amber Myers"/>
    <s v="Male"/>
    <n v="62"/>
    <s v="West"/>
    <s v="Doctor"/>
    <n v="101941"/>
    <s v="Retail"/>
    <d v="2021-09-09T00:00:00"/>
    <d v="2025-04-28T00:00:00"/>
    <s v="Apr"/>
    <s v="2025 Apr"/>
    <x v="3"/>
    <n v="2709"/>
    <x v="1"/>
    <x v="3"/>
    <d v="2025-09-23T00:00:00"/>
    <n v="4"/>
    <s v="Emerging"/>
    <s v=" Premium"/>
    <s v="Baby Boomers"/>
    <x v="0"/>
  </r>
  <r>
    <s v="ACC00620"/>
    <s v="CUST0332"/>
    <x v="1"/>
    <d v="2023-04-18T00:00:00"/>
    <n v="214127"/>
    <n v="807"/>
    <n v="0"/>
    <s v="Approved"/>
    <s v="Amber Myers"/>
    <s v="Male"/>
    <n v="62"/>
    <s v="West"/>
    <s v="Doctor"/>
    <n v="101941"/>
    <s v="Retail"/>
    <d v="2021-09-09T00:00:00"/>
    <d v="2023-10-12T00:00:00"/>
    <s v="Oct"/>
    <s v="2023 Oct"/>
    <x v="1"/>
    <n v="5927"/>
    <x v="3"/>
    <x v="8"/>
    <d v="2025-09-23T00:00:00"/>
    <n v="4"/>
    <s v="Emerging"/>
    <s v=" Premium"/>
    <s v="Baby Boomers"/>
    <x v="0"/>
  </r>
  <r>
    <s v="ACC00586"/>
    <s v="CUST0369"/>
    <x v="0"/>
    <d v="2021-04-07T00:00:00"/>
    <n v="325329"/>
    <n v="829"/>
    <n v="0"/>
    <s v="Pending"/>
    <s v="Heather Davis"/>
    <s v="Male"/>
    <n v="42"/>
    <s v="West"/>
    <s v="Engineer"/>
    <n v="181099"/>
    <s v="Corporate"/>
    <d v="2023-01-28T00:00:00"/>
    <d v="2024-02-08T00:00:00"/>
    <s v="Feb"/>
    <s v="2024 Feb"/>
    <x v="2"/>
    <n v="7527"/>
    <x v="2"/>
    <x v="2"/>
    <d v="2025-09-23T00:00:00"/>
    <n v="3"/>
    <s v="Emerging"/>
    <s v=" Premium"/>
    <s v="Millennials"/>
    <x v="0"/>
  </r>
  <r>
    <s v="ACC00687"/>
    <s v="CUST0312"/>
    <x v="3"/>
    <d v="2023-09-22T00:00:00"/>
    <n v="427214"/>
    <n v="680"/>
    <n v="0"/>
    <s v="Pending"/>
    <s v="Jennifer Foster"/>
    <s v="Male"/>
    <n v="27"/>
    <s v="South"/>
    <s v="Trader"/>
    <n v="137832"/>
    <s v="Retail"/>
    <d v="2019-10-29T00:00:00"/>
    <d v="2024-09-24T00:00:00"/>
    <s v="Sep"/>
    <s v="2024 Sep"/>
    <x v="0"/>
    <n v="1029"/>
    <x v="2"/>
    <x v="0"/>
    <d v="2025-09-23T00:00:00"/>
    <n v="6"/>
    <s v="Established"/>
    <s v=" Premium"/>
    <s v="Gen Z"/>
    <x v="0"/>
  </r>
  <r>
    <s v="ACC00184"/>
    <s v="CUST0472"/>
    <x v="0"/>
    <d v="2017-11-08T00:00:00"/>
    <n v="161121"/>
    <n v="451"/>
    <n v="0"/>
    <s v="Pending"/>
    <s v="Anna Mitchell"/>
    <s v="Female"/>
    <n v="50"/>
    <s v="North"/>
    <s v="Banker"/>
    <n v="179476"/>
    <s v="Retail"/>
    <d v="2018-09-26T00:00:00"/>
    <d v="2024-11-10T00:00:00"/>
    <s v="Nov"/>
    <s v="2024 Nov"/>
    <x v="3"/>
    <n v="3035"/>
    <x v="0"/>
    <x v="5"/>
    <d v="2025-09-23T00:00:00"/>
    <n v="7"/>
    <s v="Established"/>
    <s v=" Premium"/>
    <s v="Gen X"/>
    <x v="1"/>
  </r>
  <r>
    <s v="ACC00023"/>
    <s v="CUST0183"/>
    <x v="0"/>
    <d v="2023-09-17T00:00:00"/>
    <n v="269496"/>
    <n v="644"/>
    <n v="0"/>
    <s v="Default"/>
    <s v="Victor Thomas"/>
    <s v="Female"/>
    <n v="37"/>
    <s v="East"/>
    <s v="Student"/>
    <n v="49241"/>
    <s v="Retail"/>
    <d v="2018-04-12T00:00:00"/>
    <d v="2023-09-09T00:00:00"/>
    <s v="Sep"/>
    <s v="2023 Sep"/>
    <x v="1"/>
    <n v="3538"/>
    <x v="2"/>
    <x v="6"/>
    <d v="2025-09-23T00:00:00"/>
    <n v="7"/>
    <s v="Established"/>
    <s v="Medium"/>
    <s v="Millennials"/>
    <x v="0"/>
  </r>
  <r>
    <s v="ACC00786"/>
    <s v="CUST0378"/>
    <x v="0"/>
    <d v="2019-11-24T00:00:00"/>
    <n v="335337"/>
    <n v="689"/>
    <n v="0"/>
    <s v="Pending"/>
    <s v="Claudia Casey"/>
    <s v="Male"/>
    <n v="62"/>
    <s v="South"/>
    <s v="Student"/>
    <n v="119259"/>
    <s v="Private"/>
    <d v="2016-12-27T00:00:00"/>
    <d v="2024-08-31T00:00:00"/>
    <s v="Aug"/>
    <s v="2024 Aug"/>
    <x v="2"/>
    <n v="3896"/>
    <x v="0"/>
    <x v="6"/>
    <d v="2025-09-23T00:00:00"/>
    <n v="9"/>
    <s v="Loyal"/>
    <s v=" Premium"/>
    <s v="Baby Boomers"/>
    <x v="0"/>
  </r>
  <r>
    <s v="ACC00129"/>
    <s v="CUST0394"/>
    <x v="1"/>
    <d v="2018-04-26T00:00:00"/>
    <n v="167527"/>
    <n v="532"/>
    <n v="0"/>
    <s v="Pending"/>
    <s v="Daniel Moore"/>
    <s v="Female"/>
    <n v="66"/>
    <s v="North"/>
    <s v="Engineer"/>
    <n v="163273"/>
    <s v="Corporate"/>
    <d v="2016-01-15T00:00:00"/>
    <d v="2025-08-07T00:00:00"/>
    <s v="Aug"/>
    <s v="2025 Aug"/>
    <x v="2"/>
    <n v="6241"/>
    <x v="0"/>
    <x v="3"/>
    <d v="2025-09-23T00:00:00"/>
    <n v="10"/>
    <s v="Loyal"/>
    <s v=" Premium"/>
    <s v="Baby Boomers"/>
    <x v="1"/>
  </r>
  <r>
    <s v="ACC00291"/>
    <s v="CUST0262"/>
    <x v="3"/>
    <d v="2024-05-24T00:00:00"/>
    <n v="481215"/>
    <n v="761"/>
    <n v="0"/>
    <s v="Default"/>
    <s v="Joy Lopez"/>
    <s v="Female"/>
    <n v="37"/>
    <s v="East"/>
    <s v="Teacher"/>
    <n v="177661"/>
    <s v="Retail"/>
    <d v="2024-08-12T00:00:00"/>
    <d v="2025-07-10T00:00:00"/>
    <s v="Jul"/>
    <s v="2025 Jul"/>
    <x v="3"/>
    <n v="5192"/>
    <x v="0"/>
    <x v="4"/>
    <d v="2025-09-23T00:00:00"/>
    <n v="1"/>
    <s v="New"/>
    <s v=" Premium"/>
    <s v="Millennials"/>
    <x v="0"/>
  </r>
  <r>
    <s v="ACC00501"/>
    <s v="CUST0354"/>
    <x v="1"/>
    <d v="2024-07-09T00:00:00"/>
    <n v="23386"/>
    <n v="601"/>
    <n v="0"/>
    <s v="Pending"/>
    <s v="Kathleen Richardson"/>
    <s v="Female"/>
    <n v="62"/>
    <s v="South"/>
    <s v="Doctor"/>
    <n v="90326"/>
    <s v="Corporate"/>
    <d v="2019-10-20T00:00:00"/>
    <d v="2023-10-27T00:00:00"/>
    <s v="Oct"/>
    <s v="2023 Oct"/>
    <x v="3"/>
    <n v="5588"/>
    <x v="0"/>
    <x v="5"/>
    <d v="2025-09-23T00:00:00"/>
    <n v="6"/>
    <s v="Established"/>
    <s v="High"/>
    <s v="Baby Boomers"/>
    <x v="2"/>
  </r>
  <r>
    <s v="ACC00186"/>
    <s v="CUST0403"/>
    <x v="0"/>
    <d v="2017-08-01T00:00:00"/>
    <n v="233612"/>
    <n v="494"/>
    <n v="338245"/>
    <s v="Default"/>
    <s v="Amy Moreno"/>
    <s v="Male"/>
    <n v="33"/>
    <s v="North"/>
    <s v="Banker"/>
    <n v="104878"/>
    <s v="Retail"/>
    <d v="2019-02-27T00:00:00"/>
    <d v="2023-12-23T00:00:00"/>
    <s v="Dec"/>
    <s v="2023 Dec"/>
    <x v="0"/>
    <n v="6739"/>
    <x v="1"/>
    <x v="5"/>
    <d v="2025-09-23T00:00:00"/>
    <n v="7"/>
    <s v="Established"/>
    <s v=" Premium"/>
    <s v="Millennials"/>
    <x v="0"/>
  </r>
  <r>
    <s v="ACC00479"/>
    <s v="CUST0437"/>
    <x v="0"/>
    <d v="2024-01-12T00:00:00"/>
    <n v="422117"/>
    <n v="577"/>
    <n v="0"/>
    <s v="Pending"/>
    <s v="Scott Crosby"/>
    <s v="Female"/>
    <n v="65"/>
    <s v="South"/>
    <s v="Doctor"/>
    <n v="53397"/>
    <s v="Corporate"/>
    <d v="2023-12-21T00:00:00"/>
    <d v="2024-10-30T00:00:00"/>
    <s v="Oct"/>
    <s v="2024 Oct"/>
    <x v="2"/>
    <n v="6971"/>
    <x v="1"/>
    <x v="8"/>
    <d v="2025-09-23T00:00:00"/>
    <n v="2"/>
    <s v="New"/>
    <s v="Medium"/>
    <s v="Baby Boomers"/>
    <x v="0"/>
  </r>
  <r>
    <s v="ACC00571"/>
    <s v="CUST0476"/>
    <x v="2"/>
    <d v="2016-05-01T00:00:00"/>
    <n v="358133"/>
    <n v="579"/>
    <n v="0"/>
    <s v="Pending"/>
    <s v="William Brown"/>
    <s v="Female"/>
    <n v="18"/>
    <s v="West"/>
    <s v="Student"/>
    <n v="53997"/>
    <s v="Retail"/>
    <d v="2019-01-23T00:00:00"/>
    <d v="2024-07-03T00:00:00"/>
    <s v="Jul"/>
    <s v="2024 Jul"/>
    <x v="0"/>
    <n v="6023"/>
    <x v="3"/>
    <x v="7"/>
    <d v="2025-09-23T00:00:00"/>
    <n v="7"/>
    <s v="Established"/>
    <s v="Medium"/>
    <s v="Gen Z"/>
    <x v="0"/>
  </r>
  <r>
    <s v="ACC00492"/>
    <s v="CUST0210"/>
    <x v="0"/>
    <d v="2025-08-14T00:00:00"/>
    <n v="434474"/>
    <n v="480"/>
    <n v="0"/>
    <s v="Pending"/>
    <s v="Joanne Ray"/>
    <s v="Male"/>
    <n v="40"/>
    <s v="West"/>
    <s v="Teacher"/>
    <n v="183268"/>
    <s v="Corporate"/>
    <d v="2019-10-04T00:00:00"/>
    <d v="2025-01-22T00:00:00"/>
    <s v="Jan"/>
    <s v="2025 Jan"/>
    <x v="2"/>
    <n v="806"/>
    <x v="3"/>
    <x v="9"/>
    <d v="2025-09-23T00:00:00"/>
    <n v="6"/>
    <s v="Established"/>
    <s v=" Premium"/>
    <s v="Millennials"/>
    <x v="0"/>
  </r>
  <r>
    <s v="ACC00513"/>
    <s v="CUST0084"/>
    <x v="0"/>
    <d v="2024-11-01T00:00:00"/>
    <n v="201202"/>
    <n v="647"/>
    <n v="0"/>
    <s v="Pending"/>
    <s v="Carlos Watson"/>
    <s v="Female"/>
    <n v="49"/>
    <s v="South"/>
    <s v="Banker"/>
    <n v="154092"/>
    <s v="Private"/>
    <d v="2021-04-02T00:00:00"/>
    <d v="2024-01-31T00:00:00"/>
    <s v="Jan"/>
    <s v="2024 Jan"/>
    <x v="2"/>
    <n v="1967"/>
    <x v="2"/>
    <x v="8"/>
    <d v="2025-09-23T00:00:00"/>
    <n v="4"/>
    <s v="Emerging"/>
    <s v=" Premium"/>
    <s v="Gen X"/>
    <x v="0"/>
  </r>
  <r>
    <s v="ACC00643"/>
    <s v="CUST0028"/>
    <x v="2"/>
    <d v="2025-03-15T00:00:00"/>
    <n v="184099"/>
    <n v="372"/>
    <n v="0"/>
    <s v="Default"/>
    <s v="Edward Haynes"/>
    <s v="Female"/>
    <n v="26"/>
    <s v="North"/>
    <s v="Student"/>
    <n v="136953"/>
    <s v="Retail"/>
    <d v="2019-08-21T00:00:00"/>
    <d v="2024-08-16T00:00:00"/>
    <s v="Aug"/>
    <s v="2024 Aug"/>
    <x v="1"/>
    <n v="3076"/>
    <x v="1"/>
    <x v="0"/>
    <d v="2025-09-23T00:00:00"/>
    <n v="6"/>
    <s v="Established"/>
    <s v=" Premium"/>
    <s v="Gen Z"/>
    <x v="1"/>
  </r>
  <r>
    <s v="ACC00067"/>
    <s v="CUST0493"/>
    <x v="0"/>
    <d v="2016-04-22T00:00:00"/>
    <n v="339387"/>
    <n v="636"/>
    <n v="0"/>
    <s v="Rejected"/>
    <s v="Joseph Dean"/>
    <s v="Male"/>
    <n v="27"/>
    <s v="West"/>
    <s v="Doctor"/>
    <n v="99141"/>
    <s v="Retail"/>
    <d v="2024-04-11T00:00:00"/>
    <d v="2024-01-26T00:00:00"/>
    <s v="Jan"/>
    <s v="2024 Jan"/>
    <x v="3"/>
    <n v="2690"/>
    <x v="3"/>
    <x v="3"/>
    <d v="2025-09-23T00:00:00"/>
    <n v="1"/>
    <s v="New"/>
    <s v="High"/>
    <s v="Gen Z"/>
    <x v="0"/>
  </r>
  <r>
    <s v="ACC00467"/>
    <s v="CUST0067"/>
    <x v="2"/>
    <d v="2016-12-28T00:00:00"/>
    <n v="125829"/>
    <n v="666"/>
    <n v="0"/>
    <s v="Default"/>
    <s v="Jessica Williams"/>
    <s v="Female"/>
    <n v="69"/>
    <s v="South"/>
    <s v="Teacher"/>
    <n v="147015"/>
    <s v="Retail"/>
    <d v="2023-03-11T00:00:00"/>
    <d v="2023-12-12T00:00:00"/>
    <s v="Dec"/>
    <s v="2023 Dec"/>
    <x v="2"/>
    <n v="4451"/>
    <x v="1"/>
    <x v="6"/>
    <d v="2025-09-23T00:00:00"/>
    <n v="3"/>
    <s v="Emerging"/>
    <s v=" Premium"/>
    <s v="Baby Boomers"/>
    <x v="1"/>
  </r>
  <r>
    <s v="ACC00285"/>
    <s v="CUST0456"/>
    <x v="0"/>
    <d v="2021-08-16T00:00:00"/>
    <n v="441153"/>
    <n v="689"/>
    <n v="34992"/>
    <s v="Pending"/>
    <s v="Michael Kramer"/>
    <s v="Male"/>
    <n v="73"/>
    <s v="East"/>
    <s v="Teacher"/>
    <n v="46155"/>
    <s v="Retail"/>
    <d v="2016-01-17T00:00:00"/>
    <d v="2024-02-06T00:00:00"/>
    <s v="Feb"/>
    <s v="2024 Feb"/>
    <x v="0"/>
    <n v="2958"/>
    <x v="1"/>
    <x v="2"/>
    <d v="2025-09-23T00:00:00"/>
    <n v="10"/>
    <s v="Loyal"/>
    <s v="Medium"/>
    <s v="Baby Boomers"/>
    <x v="0"/>
  </r>
  <r>
    <s v="ACC00601"/>
    <s v="CUST0357"/>
    <x v="1"/>
    <d v="2016-09-19T00:00:00"/>
    <n v="488256"/>
    <n v="609"/>
    <n v="0"/>
    <s v="Rejected"/>
    <s v="Jordan Bates"/>
    <s v="Female"/>
    <n v="45"/>
    <s v="South"/>
    <s v="Trader"/>
    <n v="40049"/>
    <s v="Retail"/>
    <d v="2020-12-25T00:00:00"/>
    <d v="2024-10-12T00:00:00"/>
    <s v="Oct"/>
    <s v="2024 Oct"/>
    <x v="3"/>
    <n v="3741"/>
    <x v="2"/>
    <x v="3"/>
    <d v="2025-09-23T00:00:00"/>
    <n v="5"/>
    <s v="Emerging"/>
    <s v="Medium"/>
    <s v="Gen X"/>
    <x v="0"/>
  </r>
  <r>
    <s v="ACC00417"/>
    <s v="CUST0156"/>
    <x v="0"/>
    <d v="2020-09-17T00:00:00"/>
    <n v="274370"/>
    <n v="790"/>
    <n v="0"/>
    <s v="Pending"/>
    <s v="Sara Morris"/>
    <s v="Female"/>
    <n v="47"/>
    <s v="South"/>
    <s v="Retired"/>
    <n v="196611"/>
    <s v="Retail"/>
    <d v="2022-10-16T00:00:00"/>
    <d v="2025-08-07T00:00:00"/>
    <s v="Aug"/>
    <s v="2025 Aug"/>
    <x v="0"/>
    <n v="1111"/>
    <x v="2"/>
    <x v="4"/>
    <d v="2025-09-23T00:00:00"/>
    <n v="3"/>
    <s v="Emerging"/>
    <s v=" Premium"/>
    <s v="Gen X"/>
    <x v="0"/>
  </r>
  <r>
    <s v="ACC00100"/>
    <s v="CUST0313"/>
    <x v="1"/>
    <d v="2024-01-12T00:00:00"/>
    <n v="346658"/>
    <n v="716"/>
    <n v="0"/>
    <s v="Pending"/>
    <s v="Amy Thornton"/>
    <s v="Female"/>
    <n v="61"/>
    <s v="South"/>
    <s v="Engineer"/>
    <n v="150406"/>
    <s v="Retail"/>
    <d v="2019-04-11T00:00:00"/>
    <d v="2023-09-10T00:00:00"/>
    <s v="Sep"/>
    <s v="2023 Sep"/>
    <x v="3"/>
    <n v="5494"/>
    <x v="0"/>
    <x v="1"/>
    <d v="2025-09-23T00:00:00"/>
    <n v="6"/>
    <s v="Established"/>
    <s v=" Premium"/>
    <s v="Baby Boomers"/>
    <x v="0"/>
  </r>
  <r>
    <s v="ACC00189"/>
    <s v="CUST0341"/>
    <x v="0"/>
    <d v="2020-11-20T00:00:00"/>
    <n v="306081"/>
    <n v="412"/>
    <n v="0"/>
    <s v="Pending"/>
    <s v="Paul Payne"/>
    <s v="Male"/>
    <n v="53"/>
    <s v="North"/>
    <s v="Teacher"/>
    <n v="161398"/>
    <s v="Retail"/>
    <d v="2017-10-01T00:00:00"/>
    <d v="2025-06-15T00:00:00"/>
    <s v="Jun"/>
    <s v="2025 Jun"/>
    <x v="3"/>
    <n v="9239"/>
    <x v="1"/>
    <x v="0"/>
    <d v="2025-09-23T00:00:00"/>
    <n v="8"/>
    <s v="Established"/>
    <s v=" Premium"/>
    <s v="Gen X"/>
    <x v="0"/>
  </r>
  <r>
    <s v="ACC00388"/>
    <s v="CUST0189"/>
    <x v="1"/>
    <d v="2019-01-21T00:00:00"/>
    <n v="295866"/>
    <n v="667"/>
    <n v="0"/>
    <s v="Pending"/>
    <s v="Ryan Doyle"/>
    <s v="Male"/>
    <n v="50"/>
    <s v="West"/>
    <s v="Retired"/>
    <n v="165360"/>
    <s v="Retail"/>
    <d v="2024-08-31T00:00:00"/>
    <d v="2024-07-04T00:00:00"/>
    <s v="Jul"/>
    <s v="2024 Jul"/>
    <x v="2"/>
    <n v="4241"/>
    <x v="0"/>
    <x v="3"/>
    <d v="2025-09-23T00:00:00"/>
    <n v="1"/>
    <s v="New"/>
    <s v=" Premium"/>
    <s v="Gen X"/>
    <x v="0"/>
  </r>
  <r>
    <s v="ACC00241"/>
    <s v="CUST0424"/>
    <x v="0"/>
    <d v="2021-03-04T00:00:00"/>
    <n v="108117"/>
    <n v="748"/>
    <n v="0"/>
    <s v="Pending"/>
    <s v="Matthew Martinez"/>
    <s v="Male"/>
    <n v="45"/>
    <s v="South"/>
    <s v="Doctor"/>
    <n v="121520"/>
    <s v="Corporate"/>
    <d v="2020-10-07T00:00:00"/>
    <d v="2024-08-05T00:00:00"/>
    <s v="Aug"/>
    <s v="2024 Aug"/>
    <x v="1"/>
    <n v="8993"/>
    <x v="0"/>
    <x v="8"/>
    <d v="2025-09-23T00:00:00"/>
    <n v="5"/>
    <s v="Emerging"/>
    <s v=" Premium"/>
    <s v="Gen X"/>
    <x v="1"/>
  </r>
  <r>
    <s v="ACC00782"/>
    <s v="CUST0084"/>
    <x v="0"/>
    <d v="2018-07-07T00:00:00"/>
    <n v="412736"/>
    <n v="556"/>
    <n v="0"/>
    <s v="Pending"/>
    <s v="Carlos Watson"/>
    <s v="Female"/>
    <n v="49"/>
    <s v="South"/>
    <s v="Banker"/>
    <n v="154092"/>
    <s v="Private"/>
    <d v="2021-04-02T00:00:00"/>
    <d v="2024-11-12T00:00:00"/>
    <s v="Nov"/>
    <s v="2024 Nov"/>
    <x v="2"/>
    <n v="9980"/>
    <x v="0"/>
    <x v="4"/>
    <d v="2025-09-23T00:00:00"/>
    <n v="4"/>
    <s v="Emerging"/>
    <s v=" Premium"/>
    <s v="Gen X"/>
    <x v="0"/>
  </r>
  <r>
    <s v="ACC00731"/>
    <s v="CUST0147"/>
    <x v="0"/>
    <d v="2017-11-28T00:00:00"/>
    <n v="352365"/>
    <n v="577"/>
    <n v="0"/>
    <s v="Pending"/>
    <s v="Christina Wood"/>
    <s v="Male"/>
    <n v="29"/>
    <s v="South"/>
    <s v="Doctor"/>
    <n v="193279"/>
    <s v="Private"/>
    <d v="2020-02-27T00:00:00"/>
    <d v="2024-01-07T00:00:00"/>
    <s v="Jan"/>
    <s v="2024 Jan"/>
    <x v="3"/>
    <n v="991"/>
    <x v="1"/>
    <x v="7"/>
    <d v="2025-09-23T00:00:00"/>
    <n v="6"/>
    <s v="Established"/>
    <s v=" Premium"/>
    <s v="Millennials"/>
    <x v="0"/>
  </r>
  <r>
    <s v="ACC00417"/>
    <s v="CUST0156"/>
    <x v="0"/>
    <d v="2020-09-17T00:00:00"/>
    <n v="274370"/>
    <n v="790"/>
    <n v="0"/>
    <s v="Pending"/>
    <s v="Sara Morris"/>
    <s v="Female"/>
    <n v="47"/>
    <s v="South"/>
    <s v="Retired"/>
    <n v="196611"/>
    <s v="Retail"/>
    <d v="2022-10-16T00:00:00"/>
    <d v="2024-12-29T00:00:00"/>
    <s v="Dec"/>
    <s v="2024 Dec"/>
    <x v="2"/>
    <n v="9467"/>
    <x v="1"/>
    <x v="8"/>
    <d v="2025-09-23T00:00:00"/>
    <n v="3"/>
    <s v="Emerging"/>
    <s v=" Premium"/>
    <s v="Gen X"/>
    <x v="0"/>
  </r>
  <r>
    <s v="ACC00176"/>
    <s v="CUST0314"/>
    <x v="0"/>
    <d v="2021-07-06T00:00:00"/>
    <n v="36320"/>
    <n v="810"/>
    <n v="0"/>
    <s v="Default"/>
    <s v="Kenneth Vasquez"/>
    <s v="Male"/>
    <n v="34"/>
    <s v="West"/>
    <s v="Doctor"/>
    <n v="145150"/>
    <s v="Retail"/>
    <d v="2022-06-02T00:00:00"/>
    <d v="2024-10-06T00:00:00"/>
    <s v="Oct"/>
    <s v="2024 Oct"/>
    <x v="2"/>
    <n v="5180"/>
    <x v="0"/>
    <x v="4"/>
    <d v="2025-09-23T00:00:00"/>
    <n v="3"/>
    <s v="Emerging"/>
    <s v=" Premium"/>
    <s v="Millennials"/>
    <x v="2"/>
  </r>
  <r>
    <s v="ACC00387"/>
    <s v="CUST0227"/>
    <x v="1"/>
    <d v="2025-07-26T00:00:00"/>
    <n v="171244"/>
    <n v="547"/>
    <n v="0"/>
    <s v="Pending"/>
    <s v="Sharon Chapman"/>
    <s v="Male"/>
    <n v="46"/>
    <s v="East"/>
    <s v="Student"/>
    <n v="190413"/>
    <s v="Private"/>
    <d v="2017-05-18T00:00:00"/>
    <d v="2025-07-08T00:00:00"/>
    <s v="Jul"/>
    <s v="2025 Jul"/>
    <x v="3"/>
    <n v="8945"/>
    <x v="1"/>
    <x v="8"/>
    <d v="2025-09-23T00:00:00"/>
    <n v="8"/>
    <s v="Established"/>
    <s v=" Premium"/>
    <s v="Gen X"/>
    <x v="1"/>
  </r>
  <r>
    <s v="ACC00471"/>
    <s v="CUST0303"/>
    <x v="0"/>
    <d v="2018-08-06T00:00:00"/>
    <n v="243386"/>
    <n v="634"/>
    <n v="0"/>
    <s v="Default"/>
    <s v="Steven Black"/>
    <s v="Male"/>
    <n v="52"/>
    <s v="West"/>
    <s v="Doctor"/>
    <n v="147118"/>
    <s v="Corporate"/>
    <d v="2023-01-31T00:00:00"/>
    <d v="2025-06-22T00:00:00"/>
    <s v="Jun"/>
    <s v="2025 Jun"/>
    <x v="3"/>
    <n v="2441"/>
    <x v="0"/>
    <x v="6"/>
    <d v="2025-09-23T00:00:00"/>
    <n v="3"/>
    <s v="Emerging"/>
    <s v=" Premium"/>
    <s v="Gen X"/>
    <x v="0"/>
  </r>
  <r>
    <s v="ACC00233"/>
    <s v="CUST0368"/>
    <x v="2"/>
    <d v="2018-09-11T00:00:00"/>
    <n v="495413"/>
    <n v="536"/>
    <n v="0"/>
    <s v="Pending"/>
    <s v="Scott Jackson"/>
    <s v="Female"/>
    <n v="66"/>
    <s v="West"/>
    <s v="Doctor"/>
    <n v="131822"/>
    <s v="Corporate"/>
    <d v="2019-12-12T00:00:00"/>
    <d v="2025-03-15T00:00:00"/>
    <s v="Mar"/>
    <s v="2025 Mar"/>
    <x v="2"/>
    <n v="8576"/>
    <x v="3"/>
    <x v="8"/>
    <d v="2025-09-23T00:00:00"/>
    <n v="6"/>
    <s v="Established"/>
    <s v=" Premium"/>
    <s v="Baby Boomers"/>
    <x v="0"/>
  </r>
  <r>
    <s v="ACC00663"/>
    <s v="CUST0153"/>
    <x v="0"/>
    <d v="2022-01-11T00:00:00"/>
    <n v="471869"/>
    <n v="734"/>
    <n v="0"/>
    <s v="Pending"/>
    <s v="Patrick Pope"/>
    <s v="Male"/>
    <n v="56"/>
    <s v="West"/>
    <s v="Retired"/>
    <n v="156156"/>
    <s v="Corporate"/>
    <d v="2015-12-27T00:00:00"/>
    <d v="2024-09-04T00:00:00"/>
    <s v="Sep"/>
    <s v="2024 Sep"/>
    <x v="2"/>
    <n v="9955"/>
    <x v="1"/>
    <x v="9"/>
    <d v="2025-09-23T00:00:00"/>
    <n v="10"/>
    <s v="Loyal"/>
    <s v=" Premium"/>
    <s v="Gen X"/>
    <x v="0"/>
  </r>
  <r>
    <s v="ACC00452"/>
    <s v="CUST0424"/>
    <x v="2"/>
    <d v="2021-04-30T00:00:00"/>
    <n v="3748"/>
    <n v="464"/>
    <n v="0"/>
    <s v="Rejected"/>
    <s v="Matthew Martinez"/>
    <s v="Male"/>
    <n v="45"/>
    <s v="South"/>
    <s v="Doctor"/>
    <n v="121520"/>
    <s v="Corporate"/>
    <d v="2020-10-07T00:00:00"/>
    <d v="2025-04-14T00:00:00"/>
    <s v="Apr"/>
    <s v="2025 Apr"/>
    <x v="2"/>
    <n v="6359"/>
    <x v="2"/>
    <x v="0"/>
    <d v="2025-09-23T00:00:00"/>
    <n v="5"/>
    <s v="Emerging"/>
    <s v=" Premium"/>
    <s v="Gen X"/>
    <x v="2"/>
  </r>
  <r>
    <s v="ACC00277"/>
    <s v="CUST0026"/>
    <x v="1"/>
    <d v="2016-10-21T00:00:00"/>
    <n v="207139"/>
    <n v="544"/>
    <n v="382411"/>
    <s v="Pending"/>
    <s v="Charles Fields"/>
    <s v="Female"/>
    <n v="57"/>
    <s v="South"/>
    <s v="Doctor"/>
    <n v="60042"/>
    <s v="Corporate"/>
    <d v="2021-09-30T00:00:00"/>
    <d v="2025-05-06T00:00:00"/>
    <s v="May"/>
    <s v="2025 May"/>
    <x v="0"/>
    <n v="3907"/>
    <x v="2"/>
    <x v="2"/>
    <d v="2025-09-23T00:00:00"/>
    <n v="4"/>
    <s v="Emerging"/>
    <s v="High"/>
    <s v="Gen X"/>
    <x v="0"/>
  </r>
  <r>
    <s v="ACC00229"/>
    <s v="CUST0066"/>
    <x v="0"/>
    <d v="2023-03-11T00:00:00"/>
    <n v="178969"/>
    <n v="802"/>
    <n v="102493"/>
    <s v="Pending"/>
    <s v="Felicia Nelson"/>
    <s v="Female"/>
    <n v="66"/>
    <s v="West"/>
    <s v="Student"/>
    <n v="66542"/>
    <s v="Retail"/>
    <d v="2017-12-22T00:00:00"/>
    <d v="2023-11-25T00:00:00"/>
    <s v="Nov"/>
    <s v="2023 Nov"/>
    <x v="2"/>
    <n v="7558"/>
    <x v="0"/>
    <x v="0"/>
    <d v="2025-09-23T00:00:00"/>
    <n v="8"/>
    <s v="Established"/>
    <s v="High"/>
    <s v="Baby Boomers"/>
    <x v="1"/>
  </r>
  <r>
    <s v="ACC00171"/>
    <s v="CUST0376"/>
    <x v="2"/>
    <d v="2021-01-05T00:00:00"/>
    <n v="497148"/>
    <n v="483"/>
    <n v="0"/>
    <s v="Default"/>
    <s v="Angela Jackson"/>
    <s v="Female"/>
    <n v="62"/>
    <s v="North"/>
    <s v="Retired"/>
    <n v="121757"/>
    <s v="Retail"/>
    <d v="2015-10-07T00:00:00"/>
    <d v="2024-06-03T00:00:00"/>
    <s v="Jun"/>
    <s v="2024 Jun"/>
    <x v="0"/>
    <n v="2001"/>
    <x v="3"/>
    <x v="2"/>
    <d v="2025-09-23T00:00:00"/>
    <n v="10"/>
    <s v="Loyal"/>
    <s v=" Premium"/>
    <s v="Baby Boomers"/>
    <x v="0"/>
  </r>
  <r>
    <s v="ACC00735"/>
    <s v="CUST0046"/>
    <x v="1"/>
    <d v="2021-03-03T00:00:00"/>
    <n v="361309"/>
    <n v="690"/>
    <n v="0"/>
    <s v="Pending"/>
    <s v="Keith Watson"/>
    <s v="Female"/>
    <n v="37"/>
    <s v="South"/>
    <s v="Retired"/>
    <n v="27906"/>
    <s v="Retail"/>
    <d v="2021-05-07T00:00:00"/>
    <d v="2024-07-05T00:00:00"/>
    <s v="Jul"/>
    <s v="2024 Jul"/>
    <x v="1"/>
    <n v="2938"/>
    <x v="1"/>
    <x v="2"/>
    <d v="2025-09-23T00:00:00"/>
    <n v="4"/>
    <s v="Emerging"/>
    <s v="Low"/>
    <s v="Millennials"/>
    <x v="0"/>
  </r>
  <r>
    <s v="ACC00213"/>
    <s v="CUST0086"/>
    <x v="1"/>
    <d v="2025-01-04T00:00:00"/>
    <n v="492336"/>
    <n v="442"/>
    <n v="0"/>
    <s v="Pending"/>
    <s v="Ashley Lewis"/>
    <s v="Male"/>
    <n v="47"/>
    <s v="North"/>
    <s v="Engineer"/>
    <n v="105956"/>
    <s v="Retail"/>
    <d v="2021-03-30T00:00:00"/>
    <d v="2025-05-03T00:00:00"/>
    <s v="May"/>
    <s v="2025 May"/>
    <x v="0"/>
    <n v="5440"/>
    <x v="0"/>
    <x v="2"/>
    <d v="2025-09-23T00:00:00"/>
    <n v="4"/>
    <s v="Emerging"/>
    <s v=" Premium"/>
    <s v="Gen X"/>
    <x v="0"/>
  </r>
  <r>
    <s v="ACC00282"/>
    <s v="CUST0248"/>
    <x v="2"/>
    <d v="2018-12-15T00:00:00"/>
    <n v="76848"/>
    <n v="325"/>
    <n v="0"/>
    <s v="Pending"/>
    <s v="Andre Bridges"/>
    <s v="Male"/>
    <n v="40"/>
    <s v="North"/>
    <s v="Doctor"/>
    <n v="99083"/>
    <s v="Corporate"/>
    <d v="2023-09-10T00:00:00"/>
    <d v="2024-10-30T00:00:00"/>
    <s v="Oct"/>
    <s v="2024 Oct"/>
    <x v="2"/>
    <n v="3456"/>
    <x v="3"/>
    <x v="9"/>
    <d v="2025-09-23T00:00:00"/>
    <n v="2"/>
    <s v="New"/>
    <s v="High"/>
    <s v="Millennials"/>
    <x v="1"/>
  </r>
  <r>
    <s v="ACC00041"/>
    <s v="CUST0148"/>
    <x v="1"/>
    <d v="2025-03-24T00:00:00"/>
    <n v="95985"/>
    <n v="711"/>
    <n v="0"/>
    <s v="Pending"/>
    <s v="Thomas Fowler"/>
    <s v="Male"/>
    <n v="33"/>
    <s v="East"/>
    <s v="Student"/>
    <n v="164353"/>
    <s v="Retail"/>
    <d v="2018-08-25T00:00:00"/>
    <d v="2025-04-27T00:00:00"/>
    <s v="Apr"/>
    <s v="2025 Apr"/>
    <x v="1"/>
    <n v="6785"/>
    <x v="3"/>
    <x v="6"/>
    <d v="2025-09-23T00:00:00"/>
    <n v="7"/>
    <s v="Established"/>
    <s v=" Premium"/>
    <s v="Millennials"/>
    <x v="1"/>
  </r>
  <r>
    <s v="ACC00122"/>
    <s v="CUST0220"/>
    <x v="0"/>
    <d v="2019-02-19T00:00:00"/>
    <n v="23199"/>
    <n v="723"/>
    <n v="0"/>
    <s v="Pending"/>
    <s v="Maria Herman"/>
    <s v="Male"/>
    <n v="58"/>
    <s v="North"/>
    <s v="Engineer"/>
    <n v="102711"/>
    <s v="Retail"/>
    <d v="2024-05-15T00:00:00"/>
    <d v="2024-10-05T00:00:00"/>
    <s v="Oct"/>
    <s v="2024 Oct"/>
    <x v="0"/>
    <n v="8793"/>
    <x v="1"/>
    <x v="1"/>
    <d v="2025-09-23T00:00:00"/>
    <n v="1"/>
    <s v="New"/>
    <s v=" Premium"/>
    <s v="Gen X"/>
    <x v="2"/>
  </r>
  <r>
    <s v="ACC00227"/>
    <s v="CUST0112"/>
    <x v="0"/>
    <d v="2016-06-05T00:00:00"/>
    <n v="423914"/>
    <n v="644"/>
    <n v="0"/>
    <s v="Pending"/>
    <s v="Daniel Adams"/>
    <s v="Male"/>
    <n v="18"/>
    <s v="East"/>
    <s v="Retired"/>
    <n v="153541"/>
    <s v="Corporate"/>
    <d v="2020-04-10T00:00:00"/>
    <d v="2024-03-14T00:00:00"/>
    <s v="Mar"/>
    <s v="2024 Mar"/>
    <x v="0"/>
    <n v="5171"/>
    <x v="2"/>
    <x v="3"/>
    <d v="2025-09-23T00:00:00"/>
    <n v="5"/>
    <s v="Emerging"/>
    <s v=" Premium"/>
    <s v="Gen Z"/>
    <x v="0"/>
  </r>
  <r>
    <s v="ACC00294"/>
    <s v="CUST0279"/>
    <x v="1"/>
    <d v="2024-08-17T00:00:00"/>
    <n v="485097"/>
    <n v="698"/>
    <n v="301379"/>
    <s v="Pending"/>
    <s v="Vanessa Martinez"/>
    <s v="Male"/>
    <n v="69"/>
    <s v="East"/>
    <s v="Engineer"/>
    <n v="194480"/>
    <s v="Retail"/>
    <d v="2018-08-04T00:00:00"/>
    <d v="2025-03-20T00:00:00"/>
    <s v="Mar"/>
    <s v="2025 Mar"/>
    <x v="3"/>
    <n v="2579"/>
    <x v="2"/>
    <x v="0"/>
    <d v="2025-09-23T00:00:00"/>
    <n v="7"/>
    <s v="Established"/>
    <s v=" Premium"/>
    <s v="Baby Boomers"/>
    <x v="0"/>
  </r>
  <r>
    <s v="ACC00600"/>
    <s v="CUST0276"/>
    <x v="3"/>
    <d v="2015-10-27T00:00:00"/>
    <n v="337746"/>
    <n v="700"/>
    <n v="0"/>
    <s v="Approved"/>
    <s v="Rebecca Bailey"/>
    <s v="Female"/>
    <n v="45"/>
    <s v="South"/>
    <s v="Student"/>
    <n v="184053"/>
    <s v="Retail"/>
    <d v="2020-10-18T00:00:00"/>
    <d v="2024-04-08T00:00:00"/>
    <s v="Apr"/>
    <s v="2024 Apr"/>
    <x v="1"/>
    <n v="2882"/>
    <x v="3"/>
    <x v="8"/>
    <d v="2025-09-23T00:00:00"/>
    <n v="5"/>
    <s v="Emerging"/>
    <s v=" Premium"/>
    <s v="Gen X"/>
    <x v="0"/>
  </r>
  <r>
    <s v="ACC00267"/>
    <s v="CUST0214"/>
    <x v="2"/>
    <d v="2023-07-14T00:00:00"/>
    <n v="444975"/>
    <n v="728"/>
    <n v="0"/>
    <s v="Pending"/>
    <s v="Sarah Wilson"/>
    <s v="Male"/>
    <n v="46"/>
    <s v="West"/>
    <s v="Trader"/>
    <n v="32857"/>
    <s v="Retail"/>
    <d v="2022-08-26T00:00:00"/>
    <d v="2025-06-01T00:00:00"/>
    <s v="Jun"/>
    <s v="2025 Jun"/>
    <x v="3"/>
    <n v="9378"/>
    <x v="2"/>
    <x v="4"/>
    <d v="2025-09-23T00:00:00"/>
    <n v="3"/>
    <s v="Emerging"/>
    <s v="Medium"/>
    <s v="Gen X"/>
    <x v="0"/>
  </r>
  <r>
    <s v="ACC00541"/>
    <s v="CUST0121"/>
    <x v="0"/>
    <d v="2017-04-12T00:00:00"/>
    <n v="389458"/>
    <n v="833"/>
    <n v="0"/>
    <s v="Pending"/>
    <s v="Mary Cole"/>
    <s v="Female"/>
    <n v="70"/>
    <s v="North"/>
    <s v="Banker"/>
    <n v="98249"/>
    <s v="Corporate"/>
    <d v="2023-06-17T00:00:00"/>
    <d v="2024-02-10T00:00:00"/>
    <s v="Feb"/>
    <s v="2024 Feb"/>
    <x v="1"/>
    <n v="1345"/>
    <x v="3"/>
    <x v="3"/>
    <d v="2025-09-23T00:00:00"/>
    <n v="2"/>
    <s v="New"/>
    <s v="High"/>
    <s v="Baby Boomers"/>
    <x v="0"/>
  </r>
  <r>
    <s v="ACC00759"/>
    <s v="CUST0174"/>
    <x v="3"/>
    <d v="2017-08-08T00:00:00"/>
    <n v="310037"/>
    <n v="712"/>
    <n v="0"/>
    <s v="Pending"/>
    <s v="Evan Holt"/>
    <s v="Female"/>
    <n v="33"/>
    <s v="West"/>
    <s v="Retired"/>
    <n v="120732"/>
    <s v="Corporate"/>
    <d v="2019-10-29T00:00:00"/>
    <d v="2024-05-25T00:00:00"/>
    <s v="May"/>
    <s v="2024 May"/>
    <x v="0"/>
    <n v="5423"/>
    <x v="3"/>
    <x v="2"/>
    <d v="2025-09-23T00:00:00"/>
    <n v="6"/>
    <s v="Established"/>
    <s v=" Premium"/>
    <s v="Millennials"/>
    <x v="0"/>
  </r>
  <r>
    <s v="ACC00451"/>
    <s v="CUST0483"/>
    <x v="2"/>
    <d v="2024-01-27T00:00:00"/>
    <n v="90880"/>
    <n v="363"/>
    <n v="63655"/>
    <s v="Pending"/>
    <s v="Rita Leonard"/>
    <s v="Male"/>
    <n v="22"/>
    <s v="West"/>
    <s v="Teacher"/>
    <n v="65272"/>
    <s v="Corporate"/>
    <d v="2024-08-08T00:00:00"/>
    <d v="2025-02-09T00:00:00"/>
    <s v="Feb"/>
    <s v="2025 Feb"/>
    <x v="3"/>
    <n v="122"/>
    <x v="3"/>
    <x v="2"/>
    <d v="2025-09-23T00:00:00"/>
    <n v="1"/>
    <s v="New"/>
    <s v="High"/>
    <s v="Gen Z"/>
    <x v="1"/>
  </r>
  <r>
    <s v="ACC00449"/>
    <s v="CUST0418"/>
    <x v="0"/>
    <d v="2020-02-16T00:00:00"/>
    <n v="409115"/>
    <n v="760"/>
    <n v="419336"/>
    <s v="Default"/>
    <s v="Cameron Cox"/>
    <s v="Female"/>
    <n v="45"/>
    <s v="West"/>
    <s v="Retired"/>
    <n v="116059"/>
    <s v="Retail"/>
    <d v="2018-11-28T00:00:00"/>
    <d v="2025-01-29T00:00:00"/>
    <s v="Jan"/>
    <s v="2025 Jan"/>
    <x v="2"/>
    <n v="3782"/>
    <x v="2"/>
    <x v="6"/>
    <d v="2025-09-23T00:00:00"/>
    <n v="7"/>
    <s v="Established"/>
    <s v=" Premium"/>
    <s v="Gen X"/>
    <x v="0"/>
  </r>
  <r>
    <s v="ACC00756"/>
    <s v="CUST0008"/>
    <x v="2"/>
    <d v="2023-10-12T00:00:00"/>
    <n v="77694"/>
    <n v="676"/>
    <n v="0"/>
    <s v="Pending"/>
    <s v="William Horton"/>
    <s v="Male"/>
    <n v="59"/>
    <s v="North"/>
    <s v="Engineer"/>
    <n v="144988"/>
    <s v="Retail"/>
    <d v="2024-06-05T00:00:00"/>
    <d v="2025-05-26T00:00:00"/>
    <s v="May"/>
    <s v="2025 May"/>
    <x v="0"/>
    <n v="5304"/>
    <x v="0"/>
    <x v="5"/>
    <d v="2025-09-23T00:00:00"/>
    <n v="1"/>
    <s v="New"/>
    <s v=" Premium"/>
    <s v="Gen X"/>
    <x v="1"/>
  </r>
  <r>
    <s v="ACC00061"/>
    <s v="CUST0461"/>
    <x v="0"/>
    <d v="2018-10-02T00:00:00"/>
    <n v="344866"/>
    <n v="682"/>
    <n v="0"/>
    <s v="Pending"/>
    <s v="Tiffany Lam"/>
    <s v="Female"/>
    <n v="49"/>
    <s v="North"/>
    <s v="Student"/>
    <n v="151691"/>
    <s v="Retail"/>
    <d v="2018-10-28T00:00:00"/>
    <d v="2025-07-30T00:00:00"/>
    <s v="Jul"/>
    <s v="2025 Jul"/>
    <x v="1"/>
    <n v="1997"/>
    <x v="2"/>
    <x v="5"/>
    <d v="2025-09-23T00:00:00"/>
    <n v="7"/>
    <s v="Established"/>
    <s v=" Premium"/>
    <s v="Gen X"/>
    <x v="0"/>
  </r>
  <r>
    <s v="ACC00502"/>
    <s v="CUST0376"/>
    <x v="2"/>
    <d v="2022-09-14T00:00:00"/>
    <n v="177826"/>
    <n v="722"/>
    <n v="0"/>
    <s v="Pending"/>
    <s v="Angela Jackson"/>
    <s v="Female"/>
    <n v="62"/>
    <s v="North"/>
    <s v="Retired"/>
    <n v="121757"/>
    <s v="Retail"/>
    <d v="2015-10-07T00:00:00"/>
    <d v="2024-06-15T00:00:00"/>
    <s v="Jun"/>
    <s v="2024 Jun"/>
    <x v="1"/>
    <n v="4839"/>
    <x v="0"/>
    <x v="3"/>
    <d v="2025-09-23T00:00:00"/>
    <n v="10"/>
    <s v="Loyal"/>
    <s v=" Premium"/>
    <s v="Baby Boomers"/>
    <x v="1"/>
  </r>
  <r>
    <s v="ACC00147"/>
    <s v="CUST0363"/>
    <x v="0"/>
    <d v="2019-08-21T00:00:00"/>
    <n v="351181"/>
    <n v="543"/>
    <n v="0"/>
    <s v="Pending"/>
    <s v="William Fuller"/>
    <s v="Male"/>
    <n v="18"/>
    <s v="South"/>
    <s v="Trader"/>
    <n v="99561"/>
    <s v="Private"/>
    <d v="2016-07-30T00:00:00"/>
    <d v="2024-03-05T00:00:00"/>
    <s v="Mar"/>
    <s v="2024 Mar"/>
    <x v="3"/>
    <n v="1995"/>
    <x v="2"/>
    <x v="9"/>
    <d v="2025-09-23T00:00:00"/>
    <n v="9"/>
    <s v="Loyal"/>
    <s v="High"/>
    <s v="Gen Z"/>
    <x v="0"/>
  </r>
  <r>
    <s v="ACC00686"/>
    <s v="CUST0340"/>
    <x v="0"/>
    <d v="2020-10-13T00:00:00"/>
    <n v="187655"/>
    <n v="568"/>
    <n v="0"/>
    <s v="Pending"/>
    <s v="Kyle Hendricks"/>
    <s v="Female"/>
    <n v="21"/>
    <s v="North"/>
    <s v="Teacher"/>
    <n v="92715"/>
    <s v="Retail"/>
    <d v="2017-07-11T00:00:00"/>
    <d v="2024-10-12T00:00:00"/>
    <s v="Oct"/>
    <s v="2024 Oct"/>
    <x v="3"/>
    <n v="5101"/>
    <x v="1"/>
    <x v="8"/>
    <d v="2025-09-23T00:00:00"/>
    <n v="8"/>
    <s v="Established"/>
    <s v="High"/>
    <s v="Gen Z"/>
    <x v="1"/>
  </r>
  <r>
    <s v="ACC00790"/>
    <s v="CUST0423"/>
    <x v="0"/>
    <d v="2022-10-29T00:00:00"/>
    <n v="252084"/>
    <n v="656"/>
    <n v="497442"/>
    <s v="Pending"/>
    <s v="Matthew Martinez"/>
    <s v="Female"/>
    <n v="45"/>
    <s v="South"/>
    <s v="Teacher"/>
    <n v="65893"/>
    <s v="Corporate"/>
    <d v="2021-11-13T00:00:00"/>
    <d v="2024-01-15T00:00:00"/>
    <s v="Jan"/>
    <s v="2024 Jan"/>
    <x v="1"/>
    <n v="262"/>
    <x v="1"/>
    <x v="0"/>
    <d v="2025-09-23T00:00:00"/>
    <n v="4"/>
    <s v="Emerging"/>
    <s v="High"/>
    <s v="Gen X"/>
    <x v="0"/>
  </r>
  <r>
    <s v="ACC00334"/>
    <s v="CUST0363"/>
    <x v="0"/>
    <d v="2024-07-09T00:00:00"/>
    <n v="409849"/>
    <n v="757"/>
    <n v="0"/>
    <s v="Pending"/>
    <s v="William Fuller"/>
    <s v="Male"/>
    <n v="18"/>
    <s v="South"/>
    <s v="Trader"/>
    <n v="99561"/>
    <s v="Private"/>
    <d v="2016-07-30T00:00:00"/>
    <d v="2024-09-04T00:00:00"/>
    <s v="Sep"/>
    <s v="2024 Sep"/>
    <x v="0"/>
    <n v="8325"/>
    <x v="2"/>
    <x v="1"/>
    <d v="2025-09-23T00:00:00"/>
    <n v="9"/>
    <s v="Loyal"/>
    <s v="High"/>
    <s v="Gen Z"/>
    <x v="0"/>
  </r>
  <r>
    <s v="ACC00142"/>
    <s v="CUST0184"/>
    <x v="1"/>
    <d v="2017-12-21T00:00:00"/>
    <n v="70269"/>
    <n v="327"/>
    <n v="0"/>
    <s v="Pending"/>
    <s v="Christopher Willis"/>
    <s v="Male"/>
    <n v="41"/>
    <s v="East"/>
    <s v="Banker"/>
    <n v="195641"/>
    <s v="Retail"/>
    <d v="2022-08-02T00:00:00"/>
    <d v="2024-11-13T00:00:00"/>
    <s v="Nov"/>
    <s v="2024 Nov"/>
    <x v="3"/>
    <n v="9438"/>
    <x v="1"/>
    <x v="7"/>
    <d v="2025-09-23T00:00:00"/>
    <n v="3"/>
    <s v="Emerging"/>
    <s v=" Premium"/>
    <s v="Millennials"/>
    <x v="1"/>
  </r>
  <r>
    <s v="ACC00044"/>
    <s v="CUST0475"/>
    <x v="1"/>
    <d v="2016-03-31T00:00:00"/>
    <n v="329317"/>
    <n v="721"/>
    <n v="0"/>
    <s v="Pending"/>
    <s v="Frank Le"/>
    <s v="Male"/>
    <n v="52"/>
    <s v="West"/>
    <s v="Banker"/>
    <n v="84178"/>
    <s v="Private"/>
    <d v="2020-10-19T00:00:00"/>
    <d v="2024-08-10T00:00:00"/>
    <s v="Aug"/>
    <s v="2024 Aug"/>
    <x v="2"/>
    <n v="633"/>
    <x v="1"/>
    <x v="7"/>
    <d v="2025-09-23T00:00:00"/>
    <n v="5"/>
    <s v="Emerging"/>
    <s v="High"/>
    <s v="Gen X"/>
    <x v="0"/>
  </r>
  <r>
    <s v="ACC00144"/>
    <s v="CUST0084"/>
    <x v="1"/>
    <d v="2023-05-13T00:00:00"/>
    <n v="489887"/>
    <n v="418"/>
    <n v="0"/>
    <s v="Pending"/>
    <s v="Carlos Watson"/>
    <s v="Female"/>
    <n v="49"/>
    <s v="South"/>
    <s v="Banker"/>
    <n v="154092"/>
    <s v="Private"/>
    <d v="2021-04-02T00:00:00"/>
    <d v="2025-08-19T00:00:00"/>
    <s v="Aug"/>
    <s v="2025 Aug"/>
    <x v="1"/>
    <n v="3166"/>
    <x v="1"/>
    <x v="1"/>
    <d v="2025-09-23T00:00:00"/>
    <n v="4"/>
    <s v="Emerging"/>
    <s v=" Premium"/>
    <s v="Gen X"/>
    <x v="0"/>
  </r>
  <r>
    <s v="ACC00333"/>
    <s v="CUST0114"/>
    <x v="1"/>
    <d v="2018-11-25T00:00:00"/>
    <n v="195784"/>
    <n v="612"/>
    <n v="0"/>
    <s v="Pending"/>
    <s v="Megan Proctor"/>
    <s v="Female"/>
    <n v="51"/>
    <s v="North"/>
    <s v="Doctor"/>
    <n v="173606"/>
    <s v="Corporate"/>
    <d v="2019-07-12T00:00:00"/>
    <d v="2024-07-16T00:00:00"/>
    <s v="Jul"/>
    <s v="2024 Jul"/>
    <x v="2"/>
    <n v="3399"/>
    <x v="1"/>
    <x v="9"/>
    <d v="2025-09-23T00:00:00"/>
    <n v="6"/>
    <s v="Established"/>
    <s v=" Premium"/>
    <s v="Gen X"/>
    <x v="1"/>
  </r>
  <r>
    <s v="ACC00497"/>
    <s v="CUST0219"/>
    <x v="1"/>
    <d v="2025-08-14T00:00:00"/>
    <n v="277052"/>
    <n v="493"/>
    <n v="0"/>
    <s v="Pending"/>
    <s v="Nathaniel Hudson"/>
    <s v="Female"/>
    <n v="68"/>
    <s v="North"/>
    <s v="Student"/>
    <n v="104976"/>
    <s v="Retail"/>
    <d v="2019-09-11T00:00:00"/>
    <d v="2025-05-09T00:00:00"/>
    <s v="May"/>
    <s v="2025 May"/>
    <x v="1"/>
    <n v="3427"/>
    <x v="0"/>
    <x v="7"/>
    <d v="2025-09-23T00:00:00"/>
    <n v="6"/>
    <s v="Established"/>
    <s v=" Premium"/>
    <s v="Baby Boomers"/>
    <x v="0"/>
  </r>
  <r>
    <s v="ACC00396"/>
    <s v="CUST0211"/>
    <x v="2"/>
    <d v="2024-01-29T00:00:00"/>
    <n v="232654"/>
    <n v="633"/>
    <n v="0"/>
    <s v="Pending"/>
    <s v="Ryan Mccormick"/>
    <s v="Male"/>
    <n v="34"/>
    <s v="North"/>
    <s v="Doctor"/>
    <n v="148386"/>
    <s v="Corporate"/>
    <d v="2020-02-20T00:00:00"/>
    <d v="2025-06-03T00:00:00"/>
    <s v="Jun"/>
    <s v="2025 Jun"/>
    <x v="2"/>
    <n v="9857"/>
    <x v="3"/>
    <x v="1"/>
    <d v="2025-09-23T00:00:00"/>
    <n v="6"/>
    <s v="Established"/>
    <s v=" Premium"/>
    <s v="Millennials"/>
    <x v="0"/>
  </r>
  <r>
    <s v="ACC00055"/>
    <s v="CUST0325"/>
    <x v="0"/>
    <d v="2023-08-07T00:00:00"/>
    <n v="424390"/>
    <n v="554"/>
    <n v="0"/>
    <s v="Pending"/>
    <s v="Gregg Harris"/>
    <s v="Female"/>
    <n v="22"/>
    <s v="South"/>
    <s v="Teacher"/>
    <n v="44826"/>
    <s v="Retail"/>
    <d v="2022-03-20T00:00:00"/>
    <d v="2023-10-11T00:00:00"/>
    <s v="Oct"/>
    <s v="2023 Oct"/>
    <x v="0"/>
    <n v="9468"/>
    <x v="0"/>
    <x v="0"/>
    <d v="2025-09-23T00:00:00"/>
    <n v="4"/>
    <s v="Emerging"/>
    <s v="Medium"/>
    <s v="Gen Z"/>
    <x v="0"/>
  </r>
  <r>
    <s v="ACC00307"/>
    <s v="CUST0476"/>
    <x v="1"/>
    <d v="2024-03-15T00:00:00"/>
    <n v="417339"/>
    <n v="662"/>
    <n v="0"/>
    <s v="Pending"/>
    <s v="William Brown"/>
    <s v="Female"/>
    <n v="18"/>
    <s v="West"/>
    <s v="Student"/>
    <n v="53997"/>
    <s v="Retail"/>
    <d v="2019-01-23T00:00:00"/>
    <d v="2024-03-29T00:00:00"/>
    <s v="Mar"/>
    <s v="2024 Mar"/>
    <x v="1"/>
    <n v="2955"/>
    <x v="3"/>
    <x v="2"/>
    <d v="2025-09-23T00:00:00"/>
    <n v="7"/>
    <s v="Established"/>
    <s v="Medium"/>
    <s v="Gen Z"/>
    <x v="0"/>
  </r>
  <r>
    <s v="ACC00423"/>
    <s v="CUST0163"/>
    <x v="3"/>
    <d v="2020-03-24T00:00:00"/>
    <n v="481247"/>
    <n v="632"/>
    <n v="0"/>
    <s v="Pending"/>
    <s v="Nathan Taylor"/>
    <s v="Female"/>
    <n v="51"/>
    <s v="West"/>
    <s v="Doctor"/>
    <n v="40953"/>
    <s v="Retail"/>
    <d v="2022-08-16T00:00:00"/>
    <d v="2023-12-06T00:00:00"/>
    <s v="Dec"/>
    <s v="2023 Dec"/>
    <x v="0"/>
    <n v="9362"/>
    <x v="3"/>
    <x v="7"/>
    <d v="2025-09-23T00:00:00"/>
    <n v="3"/>
    <s v="Emerging"/>
    <s v="Medium"/>
    <s v="Gen X"/>
    <x v="0"/>
  </r>
  <r>
    <s v="ACC00417"/>
    <s v="CUST0156"/>
    <x v="0"/>
    <d v="2020-09-17T00:00:00"/>
    <n v="274370"/>
    <n v="790"/>
    <n v="0"/>
    <s v="Pending"/>
    <s v="Sara Morris"/>
    <s v="Female"/>
    <n v="47"/>
    <s v="South"/>
    <s v="Retired"/>
    <n v="196611"/>
    <s v="Retail"/>
    <d v="2022-10-16T00:00:00"/>
    <d v="2024-06-26T00:00:00"/>
    <s v="Jun"/>
    <s v="2024 Jun"/>
    <x v="3"/>
    <n v="8642"/>
    <x v="2"/>
    <x v="8"/>
    <d v="2025-09-23T00:00:00"/>
    <n v="3"/>
    <s v="Emerging"/>
    <s v=" Premium"/>
    <s v="Gen X"/>
    <x v="0"/>
  </r>
  <r>
    <s v="ACC00673"/>
    <s v="CUST0380"/>
    <x v="0"/>
    <d v="2022-01-02T00:00:00"/>
    <n v="88151"/>
    <n v="519"/>
    <n v="0"/>
    <s v="Pending"/>
    <s v="Brandon Morales"/>
    <s v="Male"/>
    <n v="38"/>
    <s v="South"/>
    <s v="Retired"/>
    <n v="134225"/>
    <s v="Corporate"/>
    <d v="2021-12-08T00:00:00"/>
    <d v="2024-04-21T00:00:00"/>
    <s v="Apr"/>
    <s v="2024 Apr"/>
    <x v="1"/>
    <n v="2102"/>
    <x v="2"/>
    <x v="8"/>
    <d v="2025-09-23T00:00:00"/>
    <n v="4"/>
    <s v="Emerging"/>
    <s v=" Premium"/>
    <s v="Millennials"/>
    <x v="1"/>
  </r>
  <r>
    <s v="ACC00797"/>
    <s v="CUST0307"/>
    <x v="3"/>
    <d v="2024-07-25T00:00:00"/>
    <n v="295599"/>
    <n v="545"/>
    <n v="212397"/>
    <s v="Pending"/>
    <s v="Angela Garcia"/>
    <s v="Female"/>
    <n v="28"/>
    <s v="West"/>
    <s v="Teacher"/>
    <n v="82768"/>
    <s v="Retail"/>
    <d v="2015-10-16T00:00:00"/>
    <d v="2024-11-24T00:00:00"/>
    <s v="Nov"/>
    <s v="2024 Nov"/>
    <x v="0"/>
    <n v="2715"/>
    <x v="2"/>
    <x v="8"/>
    <d v="2025-09-23T00:00:00"/>
    <n v="10"/>
    <s v="Loyal"/>
    <s v="High"/>
    <s v="Gen Z"/>
    <x v="0"/>
  </r>
  <r>
    <s v="ACC00325"/>
    <s v="CUST0268"/>
    <x v="1"/>
    <d v="2024-12-15T00:00:00"/>
    <n v="148961"/>
    <n v="470"/>
    <n v="437348"/>
    <s v="Pending"/>
    <s v="Derek Gardner"/>
    <s v="Female"/>
    <n v="66"/>
    <s v="East"/>
    <s v="Banker"/>
    <n v="177215"/>
    <s v="Retail"/>
    <d v="2019-12-20T00:00:00"/>
    <d v="2024-04-21T00:00:00"/>
    <s v="Apr"/>
    <s v="2024 Apr"/>
    <x v="2"/>
    <n v="3769"/>
    <x v="2"/>
    <x v="2"/>
    <d v="2025-09-23T00:00:00"/>
    <n v="6"/>
    <s v="Established"/>
    <s v=" Premium"/>
    <s v="Baby Boomers"/>
    <x v="1"/>
  </r>
  <r>
    <s v="ACC00710"/>
    <s v="CUST0310"/>
    <x v="3"/>
    <d v="2019-08-21T00:00:00"/>
    <n v="485651"/>
    <n v="633"/>
    <n v="8880"/>
    <s v="Default"/>
    <s v="Joshua Morales"/>
    <s v="Female"/>
    <n v="29"/>
    <s v="East"/>
    <s v="Doctor"/>
    <n v="77660"/>
    <s v="Retail"/>
    <d v="2016-12-16T00:00:00"/>
    <d v="2024-11-27T00:00:00"/>
    <s v="Nov"/>
    <s v="2024 Nov"/>
    <x v="0"/>
    <n v="5122"/>
    <x v="2"/>
    <x v="6"/>
    <d v="2025-09-23T00:00:00"/>
    <n v="9"/>
    <s v="Loyal"/>
    <s v="High"/>
    <s v="Millennials"/>
    <x v="0"/>
  </r>
  <r>
    <s v="ACC00671"/>
    <s v="CUST0136"/>
    <x v="0"/>
    <d v="2017-06-28T00:00:00"/>
    <n v="321690"/>
    <n v="747"/>
    <n v="366484"/>
    <s v="Pending"/>
    <s v="Andrea Taylor"/>
    <s v="Male"/>
    <n v="74"/>
    <s v="South"/>
    <s v="Student"/>
    <n v="148232"/>
    <s v="Corporate"/>
    <d v="2024-05-27T00:00:00"/>
    <d v="2025-01-04T00:00:00"/>
    <s v="Jan"/>
    <s v="2025 Jan"/>
    <x v="1"/>
    <n v="563"/>
    <x v="0"/>
    <x v="2"/>
    <d v="2025-09-23T00:00:00"/>
    <n v="1"/>
    <s v="New"/>
    <s v=" Premium"/>
    <s v="Baby Boomers"/>
    <x v="0"/>
  </r>
  <r>
    <s v="ACC00080"/>
    <s v="CUST0349"/>
    <x v="1"/>
    <d v="2015-12-27T00:00:00"/>
    <n v="242998"/>
    <n v="455"/>
    <n v="0"/>
    <s v="Rejected"/>
    <s v="Christopher Spencer"/>
    <s v="Female"/>
    <n v="27"/>
    <s v="East"/>
    <s v="Doctor"/>
    <n v="143629"/>
    <s v="Corporate"/>
    <d v="2025-08-19T00:00:00"/>
    <d v="2025-07-29T00:00:00"/>
    <s v="Jul"/>
    <s v="2025 Jul"/>
    <x v="0"/>
    <n v="4914"/>
    <x v="0"/>
    <x v="2"/>
    <d v="2025-09-23T00:00:00"/>
    <n v="0"/>
    <s v="New"/>
    <s v=" Premium"/>
    <s v="Gen Z"/>
    <x v="0"/>
  </r>
  <r>
    <s v="ACC00031"/>
    <s v="CUST0251"/>
    <x v="0"/>
    <d v="2020-09-18T00:00:00"/>
    <n v="29493"/>
    <n v="431"/>
    <n v="0"/>
    <s v="Pending"/>
    <s v="Danny Scott"/>
    <s v="Female"/>
    <n v="29"/>
    <s v="North"/>
    <s v="Teacher"/>
    <n v="124101"/>
    <s v="Corporate"/>
    <d v="2024-05-10T00:00:00"/>
    <d v="2024-07-01T00:00:00"/>
    <s v="Jul"/>
    <s v="2024 Jul"/>
    <x v="2"/>
    <n v="1122"/>
    <x v="1"/>
    <x v="2"/>
    <d v="2025-09-23T00:00:00"/>
    <n v="1"/>
    <s v="New"/>
    <s v=" Premium"/>
    <s v="Millennials"/>
    <x v="2"/>
  </r>
  <r>
    <s v="ACC00112"/>
    <s v="CUST0152"/>
    <x v="2"/>
    <d v="2017-12-08T00:00:00"/>
    <n v="375197"/>
    <n v="567"/>
    <n v="0"/>
    <s v="Pending"/>
    <s v="Eric Gomez"/>
    <s v="Male"/>
    <n v="38"/>
    <s v="East"/>
    <s v="Retired"/>
    <n v="177732"/>
    <s v="Corporate"/>
    <d v="2018-11-05T00:00:00"/>
    <d v="2024-03-17T00:00:00"/>
    <s v="Mar"/>
    <s v="2024 Mar"/>
    <x v="2"/>
    <n v="2787"/>
    <x v="0"/>
    <x v="3"/>
    <d v="2025-09-23T00:00:00"/>
    <n v="7"/>
    <s v="Established"/>
    <s v=" Premium"/>
    <s v="Millennials"/>
    <x v="0"/>
  </r>
  <r>
    <s v="ACC00558"/>
    <s v="CUST0308"/>
    <x v="0"/>
    <d v="2020-10-28T00:00:00"/>
    <n v="426634"/>
    <n v="359"/>
    <n v="0"/>
    <s v="Pending"/>
    <s v="Daniel Miller"/>
    <s v="Female"/>
    <n v="35"/>
    <s v="North"/>
    <s v="Banker"/>
    <n v="71047"/>
    <s v="Retail"/>
    <d v="2015-08-23T00:00:00"/>
    <d v="2024-08-06T00:00:00"/>
    <s v="Aug"/>
    <s v="2024 Aug"/>
    <x v="2"/>
    <n v="7107"/>
    <x v="0"/>
    <x v="5"/>
    <d v="2025-09-23T00:00:00"/>
    <n v="10"/>
    <s v="Loyal"/>
    <s v="High"/>
    <s v="Millennials"/>
    <x v="0"/>
  </r>
  <r>
    <s v="ACC00717"/>
    <s v="CUST0041"/>
    <x v="1"/>
    <d v="2018-12-25T00:00:00"/>
    <n v="439054"/>
    <n v="378"/>
    <n v="0"/>
    <s v="Pending"/>
    <s v="Dr. Nicole Mendez"/>
    <s v="Male"/>
    <n v="30"/>
    <s v="South"/>
    <s v="Retired"/>
    <n v="176497"/>
    <s v="Corporate"/>
    <d v="2017-04-28T00:00:00"/>
    <d v="2023-10-30T00:00:00"/>
    <s v="Oct"/>
    <s v="2023 Oct"/>
    <x v="3"/>
    <n v="1324"/>
    <x v="2"/>
    <x v="0"/>
    <d v="2025-09-23T00:00:00"/>
    <n v="8"/>
    <s v="Established"/>
    <s v=" Premium"/>
    <s v="Millennials"/>
    <x v="0"/>
  </r>
  <r>
    <s v="ACC00564"/>
    <s v="CUST0489"/>
    <x v="0"/>
    <d v="2018-01-16T00:00:00"/>
    <n v="378170"/>
    <n v="493"/>
    <n v="404346"/>
    <s v="Pending"/>
    <s v="Monica Carter"/>
    <s v="Male"/>
    <n v="40"/>
    <s v="West"/>
    <s v="Banker"/>
    <n v="157710"/>
    <s v="Retail"/>
    <d v="2023-06-27T00:00:00"/>
    <d v="2024-09-01T00:00:00"/>
    <s v="Sep"/>
    <s v="2024 Sep"/>
    <x v="1"/>
    <n v="3503"/>
    <x v="1"/>
    <x v="3"/>
    <d v="2025-09-23T00:00:00"/>
    <n v="2"/>
    <s v="New"/>
    <s v=" Premium"/>
    <s v="Millennials"/>
    <x v="0"/>
  </r>
  <r>
    <s v="ACC00650"/>
    <s v="CUST0492"/>
    <x v="0"/>
    <d v="2019-01-13T00:00:00"/>
    <n v="380714"/>
    <n v="775"/>
    <n v="37332"/>
    <s v="Pending"/>
    <s v="Michelle Allen"/>
    <s v="Male"/>
    <n v="54"/>
    <s v="South"/>
    <s v="Engineer"/>
    <n v="29110"/>
    <s v="Retail"/>
    <d v="2022-10-25T00:00:00"/>
    <d v="2023-11-29T00:00:00"/>
    <s v="Nov"/>
    <s v="2023 Nov"/>
    <x v="2"/>
    <n v="8300"/>
    <x v="0"/>
    <x v="8"/>
    <d v="2025-09-23T00:00:00"/>
    <n v="3"/>
    <s v="Emerging"/>
    <s v="Low"/>
    <s v="Gen X"/>
    <x v="0"/>
  </r>
  <r>
    <s v="ACC00472"/>
    <s v="CUST0294"/>
    <x v="1"/>
    <d v="2024-12-11T00:00:00"/>
    <n v="175607"/>
    <n v="740"/>
    <n v="464822"/>
    <s v="Approved"/>
    <s v="Vicki Andersen"/>
    <s v="Female"/>
    <n v="74"/>
    <s v="West"/>
    <s v="Trader"/>
    <n v="196076"/>
    <s v="Corporate"/>
    <d v="2018-08-23T00:00:00"/>
    <d v="2025-04-29T00:00:00"/>
    <s v="Apr"/>
    <s v="2025 Apr"/>
    <x v="3"/>
    <n v="7483"/>
    <x v="0"/>
    <x v="9"/>
    <d v="2025-09-23T00:00:00"/>
    <n v="7"/>
    <s v="Established"/>
    <s v=" Premium"/>
    <s v="Baby Boomers"/>
    <x v="1"/>
  </r>
  <r>
    <s v="ACC00074"/>
    <s v="CUST0426"/>
    <x v="0"/>
    <d v="2024-04-24T00:00:00"/>
    <n v="126270"/>
    <n v="627"/>
    <n v="394187"/>
    <s v="Pending"/>
    <s v="Michele Wood"/>
    <s v="Male"/>
    <n v="58"/>
    <s v="East"/>
    <s v="Retired"/>
    <n v="81272"/>
    <s v="Retail"/>
    <d v="2017-01-12T00:00:00"/>
    <d v="2024-01-21T00:00:00"/>
    <s v="Jan"/>
    <s v="2024 Jan"/>
    <x v="2"/>
    <n v="7025"/>
    <x v="1"/>
    <x v="6"/>
    <d v="2025-09-23T00:00:00"/>
    <n v="9"/>
    <s v="Loyal"/>
    <s v="High"/>
    <s v="Gen X"/>
    <x v="1"/>
  </r>
  <r>
    <s v="ACC00553"/>
    <s v="CUST0286"/>
    <x v="1"/>
    <d v="2025-06-20T00:00:00"/>
    <n v="496915"/>
    <n v="372"/>
    <n v="0"/>
    <s v="Default"/>
    <s v="Melanie Butler"/>
    <s v="Male"/>
    <n v="29"/>
    <s v="West"/>
    <s v="Engineer"/>
    <n v="94441"/>
    <s v="Retail"/>
    <d v="2020-01-26T00:00:00"/>
    <d v="2024-05-10T00:00:00"/>
    <s v="May"/>
    <s v="2024 May"/>
    <x v="0"/>
    <n v="9681"/>
    <x v="3"/>
    <x v="5"/>
    <d v="2025-09-23T00:00:00"/>
    <n v="6"/>
    <s v="Established"/>
    <s v="High"/>
    <s v="Millennials"/>
    <x v="0"/>
  </r>
  <r>
    <s v="ACC00479"/>
    <s v="CUST0437"/>
    <x v="0"/>
    <d v="2024-01-12T00:00:00"/>
    <n v="422117"/>
    <n v="577"/>
    <n v="0"/>
    <s v="Pending"/>
    <s v="Scott Crosby"/>
    <s v="Female"/>
    <n v="65"/>
    <s v="South"/>
    <s v="Doctor"/>
    <n v="53397"/>
    <s v="Corporate"/>
    <d v="2023-12-21T00:00:00"/>
    <d v="2024-11-13T00:00:00"/>
    <s v="Nov"/>
    <s v="2024 Nov"/>
    <x v="1"/>
    <n v="5720"/>
    <x v="2"/>
    <x v="1"/>
    <d v="2025-09-23T00:00:00"/>
    <n v="2"/>
    <s v="New"/>
    <s v="Medium"/>
    <s v="Baby Boomers"/>
    <x v="0"/>
  </r>
  <r>
    <s v="ACC00589"/>
    <s v="CUST0268"/>
    <x v="0"/>
    <d v="2018-07-16T00:00:00"/>
    <n v="222123"/>
    <n v="779"/>
    <n v="482397"/>
    <s v="Pending"/>
    <s v="Derek Gardner"/>
    <s v="Female"/>
    <n v="66"/>
    <s v="East"/>
    <s v="Banker"/>
    <n v="177215"/>
    <s v="Retail"/>
    <d v="2019-12-20T00:00:00"/>
    <d v="2024-06-20T00:00:00"/>
    <s v="Jun"/>
    <s v="2024 Jun"/>
    <x v="0"/>
    <n v="1232"/>
    <x v="0"/>
    <x v="9"/>
    <d v="2025-09-23T00:00:00"/>
    <n v="6"/>
    <s v="Established"/>
    <s v=" Premium"/>
    <s v="Baby Boomers"/>
    <x v="0"/>
  </r>
  <r>
    <s v="ACC00387"/>
    <s v="CUST0227"/>
    <x v="1"/>
    <d v="2025-07-26T00:00:00"/>
    <n v="171244"/>
    <n v="547"/>
    <n v="0"/>
    <s v="Pending"/>
    <s v="Sharon Chapman"/>
    <s v="Male"/>
    <n v="46"/>
    <s v="East"/>
    <s v="Student"/>
    <n v="190413"/>
    <s v="Private"/>
    <d v="2017-05-18T00:00:00"/>
    <d v="2024-02-19T00:00:00"/>
    <s v="Feb"/>
    <s v="2024 Feb"/>
    <x v="3"/>
    <n v="4593"/>
    <x v="0"/>
    <x v="9"/>
    <d v="2025-09-23T00:00:00"/>
    <n v="8"/>
    <s v="Established"/>
    <s v=" Premium"/>
    <s v="Gen X"/>
    <x v="1"/>
  </r>
  <r>
    <s v="ACC00699"/>
    <s v="CUST0380"/>
    <x v="1"/>
    <d v="2016-01-16T00:00:00"/>
    <n v="203561"/>
    <n v="514"/>
    <n v="452603"/>
    <s v="Approved"/>
    <s v="Brandon Morales"/>
    <s v="Male"/>
    <n v="38"/>
    <s v="South"/>
    <s v="Retired"/>
    <n v="134225"/>
    <s v="Corporate"/>
    <d v="2021-12-08T00:00:00"/>
    <d v="2024-03-31T00:00:00"/>
    <s v="Mar"/>
    <s v="2024 Mar"/>
    <x v="0"/>
    <n v="5530"/>
    <x v="1"/>
    <x v="9"/>
    <d v="2025-09-23T00:00:00"/>
    <n v="4"/>
    <s v="Emerging"/>
    <s v=" Premium"/>
    <s v="Millennials"/>
    <x v="0"/>
  </r>
  <r>
    <s v="ACC00564"/>
    <s v="CUST0489"/>
    <x v="0"/>
    <d v="2018-01-16T00:00:00"/>
    <n v="378170"/>
    <n v="493"/>
    <n v="404346"/>
    <s v="Pending"/>
    <s v="Monica Carter"/>
    <s v="Male"/>
    <n v="40"/>
    <s v="West"/>
    <s v="Banker"/>
    <n v="157710"/>
    <s v="Retail"/>
    <d v="2023-06-27T00:00:00"/>
    <d v="2025-03-12T00:00:00"/>
    <s v="Mar"/>
    <s v="2025 Mar"/>
    <x v="0"/>
    <n v="7882"/>
    <x v="0"/>
    <x v="6"/>
    <d v="2025-09-23T00:00:00"/>
    <n v="2"/>
    <s v="New"/>
    <s v=" Premium"/>
    <s v="Millennials"/>
    <x v="0"/>
  </r>
  <r>
    <s v="ACC00433"/>
    <s v="CUST0279"/>
    <x v="0"/>
    <d v="2019-09-02T00:00:00"/>
    <n v="128585"/>
    <n v="764"/>
    <n v="0"/>
    <s v="Default"/>
    <s v="Vanessa Martinez"/>
    <s v="Male"/>
    <n v="69"/>
    <s v="East"/>
    <s v="Engineer"/>
    <n v="194480"/>
    <s v="Retail"/>
    <d v="2018-08-04T00:00:00"/>
    <d v="2024-01-11T00:00:00"/>
    <s v="Jan"/>
    <s v="2024 Jan"/>
    <x v="2"/>
    <n v="9206"/>
    <x v="2"/>
    <x v="4"/>
    <d v="2025-09-23T00:00:00"/>
    <n v="7"/>
    <s v="Established"/>
    <s v=" Premium"/>
    <s v="Baby Boomers"/>
    <x v="1"/>
  </r>
  <r>
    <s v="ACC00412"/>
    <s v="CUST0476"/>
    <x v="3"/>
    <d v="2021-10-18T00:00:00"/>
    <n v="421669"/>
    <n v="829"/>
    <n v="0"/>
    <s v="Pending"/>
    <s v="William Brown"/>
    <s v="Female"/>
    <n v="18"/>
    <s v="West"/>
    <s v="Student"/>
    <n v="53997"/>
    <s v="Retail"/>
    <d v="2019-01-23T00:00:00"/>
    <d v="2024-01-27T00:00:00"/>
    <s v="Jan"/>
    <s v="2024 Jan"/>
    <x v="0"/>
    <n v="8678"/>
    <x v="0"/>
    <x v="7"/>
    <d v="2025-09-23T00:00:00"/>
    <n v="7"/>
    <s v="Established"/>
    <s v="Medium"/>
    <s v="Gen Z"/>
    <x v="0"/>
  </r>
  <r>
    <s v="ACC00467"/>
    <s v="CUST0067"/>
    <x v="2"/>
    <d v="2016-12-28T00:00:00"/>
    <n v="125829"/>
    <n v="666"/>
    <n v="0"/>
    <s v="Default"/>
    <s v="Jessica Williams"/>
    <s v="Female"/>
    <n v="69"/>
    <s v="South"/>
    <s v="Teacher"/>
    <n v="147015"/>
    <s v="Retail"/>
    <d v="2023-03-11T00:00:00"/>
    <d v="2024-02-11T00:00:00"/>
    <s v="Feb"/>
    <s v="2024 Feb"/>
    <x v="2"/>
    <n v="5441"/>
    <x v="3"/>
    <x v="1"/>
    <d v="2025-09-23T00:00:00"/>
    <n v="3"/>
    <s v="Emerging"/>
    <s v=" Premium"/>
    <s v="Baby Boomers"/>
    <x v="1"/>
  </r>
  <r>
    <s v="ACC00599"/>
    <s v="CUST0304"/>
    <x v="0"/>
    <d v="2023-02-26T00:00:00"/>
    <n v="917"/>
    <n v="826"/>
    <n v="33481"/>
    <s v="Pending"/>
    <s v="Linda Hansen"/>
    <s v="Female"/>
    <n v="40"/>
    <s v="East"/>
    <s v="Banker"/>
    <n v="88577"/>
    <s v="Corporate"/>
    <d v="2018-05-31T00:00:00"/>
    <d v="2025-05-25T00:00:00"/>
    <s v="May"/>
    <s v="2025 May"/>
    <x v="2"/>
    <n v="9337"/>
    <x v="2"/>
    <x v="7"/>
    <d v="2025-09-23T00:00:00"/>
    <n v="7"/>
    <s v="Established"/>
    <s v="High"/>
    <s v="Millennials"/>
    <x v="2"/>
  </r>
  <r>
    <s v="ACC00621"/>
    <s v="CUST0438"/>
    <x v="0"/>
    <d v="2016-02-16T00:00:00"/>
    <n v="274336"/>
    <n v="371"/>
    <n v="0"/>
    <s v="Pending"/>
    <s v="Monica Perez"/>
    <s v="Female"/>
    <n v="46"/>
    <s v="East"/>
    <s v="Teacher"/>
    <n v="102189"/>
    <s v="Retail"/>
    <d v="2023-04-21T00:00:00"/>
    <d v="2025-06-26T00:00:00"/>
    <s v="Jun"/>
    <s v="2025 Jun"/>
    <x v="1"/>
    <n v="1715"/>
    <x v="3"/>
    <x v="7"/>
    <d v="2025-09-23T00:00:00"/>
    <n v="2"/>
    <s v="New"/>
    <s v=" Premium"/>
    <s v="Gen X"/>
    <x v="0"/>
  </r>
  <r>
    <s v="ACC00737"/>
    <s v="CUST0001"/>
    <x v="0"/>
    <d v="2023-04-20T00:00:00"/>
    <n v="173115"/>
    <n v="680"/>
    <n v="0"/>
    <s v="Pending"/>
    <s v="Mrs. Deborah Dominguez MD"/>
    <s v="Male"/>
    <n v="38"/>
    <s v="North"/>
    <s v="Doctor"/>
    <n v="191672"/>
    <s v="Retail"/>
    <d v="2023-04-25T00:00:00"/>
    <d v="2025-07-28T00:00:00"/>
    <s v="Jul"/>
    <s v="2025 Jul"/>
    <x v="3"/>
    <n v="527"/>
    <x v="1"/>
    <x v="2"/>
    <d v="2025-09-23T00:00:00"/>
    <n v="2"/>
    <s v="New"/>
    <s v=" Premium"/>
    <s v="Millennials"/>
    <x v="1"/>
  </r>
  <r>
    <s v="ACC00248"/>
    <s v="CUST0243"/>
    <x v="1"/>
    <d v="2019-04-12T00:00:00"/>
    <n v="233192"/>
    <n v="794"/>
    <n v="0"/>
    <s v="Pending"/>
    <s v="Richard Johnson"/>
    <s v="Female"/>
    <n v="35"/>
    <s v="East"/>
    <s v="Engineer"/>
    <n v="20526"/>
    <s v="Retail"/>
    <d v="2019-08-11T00:00:00"/>
    <d v="2024-08-22T00:00:00"/>
    <s v="Aug"/>
    <s v="2024 Aug"/>
    <x v="3"/>
    <n v="1230"/>
    <x v="2"/>
    <x v="5"/>
    <d v="2025-09-23T00:00:00"/>
    <n v="6"/>
    <s v="Established"/>
    <s v="Low"/>
    <s v="Millennials"/>
    <x v="0"/>
  </r>
  <r>
    <s v="ACC00581"/>
    <s v="CUST0255"/>
    <x v="1"/>
    <d v="2024-03-13T00:00:00"/>
    <n v="293052"/>
    <n v="655"/>
    <n v="0"/>
    <s v="Rejected"/>
    <s v="Nathaniel Wolf"/>
    <s v="Male"/>
    <n v="40"/>
    <s v="West"/>
    <s v="Teacher"/>
    <n v="25109"/>
    <s v="Retail"/>
    <d v="2016-10-30T00:00:00"/>
    <d v="2025-03-26T00:00:00"/>
    <s v="Mar"/>
    <s v="2025 Mar"/>
    <x v="3"/>
    <n v="2516"/>
    <x v="0"/>
    <x v="1"/>
    <d v="2025-09-23T00:00:00"/>
    <n v="9"/>
    <s v="Loyal"/>
    <s v="Low"/>
    <s v="Millennials"/>
    <x v="0"/>
  </r>
  <r>
    <s v="ACC00120"/>
    <s v="CUST0414"/>
    <x v="2"/>
    <d v="2016-05-22T00:00:00"/>
    <n v="355926"/>
    <n v="715"/>
    <n v="0"/>
    <s v="Pending"/>
    <s v="Jennifer Mercado"/>
    <s v="Male"/>
    <n v="41"/>
    <s v="East"/>
    <s v="Doctor"/>
    <n v="196037"/>
    <s v="Corporate"/>
    <d v="2016-03-28T00:00:00"/>
    <d v="2024-06-03T00:00:00"/>
    <s v="Jun"/>
    <s v="2024 Jun"/>
    <x v="2"/>
    <n v="4335"/>
    <x v="2"/>
    <x v="8"/>
    <d v="2025-09-23T00:00:00"/>
    <n v="9"/>
    <s v="Loyal"/>
    <s v=" Premium"/>
    <s v="Millennials"/>
    <x v="0"/>
  </r>
  <r>
    <s v="ACC00067"/>
    <s v="CUST0493"/>
    <x v="0"/>
    <d v="2016-04-22T00:00:00"/>
    <n v="339387"/>
    <n v="636"/>
    <n v="0"/>
    <s v="Rejected"/>
    <s v="Joseph Dean"/>
    <s v="Male"/>
    <n v="27"/>
    <s v="West"/>
    <s v="Doctor"/>
    <n v="99141"/>
    <s v="Retail"/>
    <d v="2024-04-11T00:00:00"/>
    <d v="2024-05-04T00:00:00"/>
    <s v="May"/>
    <s v="2024 May"/>
    <x v="3"/>
    <n v="9393"/>
    <x v="2"/>
    <x v="8"/>
    <d v="2025-09-23T00:00:00"/>
    <n v="1"/>
    <s v="New"/>
    <s v="High"/>
    <s v="Gen Z"/>
    <x v="0"/>
  </r>
  <r>
    <s v="ACC00573"/>
    <s v="CUST0002"/>
    <x v="0"/>
    <d v="2023-08-26T00:00:00"/>
    <n v="460969"/>
    <n v="613"/>
    <n v="0"/>
    <s v="Pending"/>
    <s v="Erin Martinez"/>
    <s v="Female"/>
    <n v="49"/>
    <s v="East"/>
    <s v="Trader"/>
    <n v="186472"/>
    <s v="Corporate"/>
    <d v="2021-05-15T00:00:00"/>
    <d v="2025-03-04T00:00:00"/>
    <s v="Mar"/>
    <s v="2025 Mar"/>
    <x v="2"/>
    <n v="5489"/>
    <x v="2"/>
    <x v="1"/>
    <d v="2025-09-23T00:00:00"/>
    <n v="4"/>
    <s v="Emerging"/>
    <s v=" Premium"/>
    <s v="Gen X"/>
    <x v="0"/>
  </r>
  <r>
    <s v="ACC00327"/>
    <s v="CUST0263"/>
    <x v="0"/>
    <d v="2018-05-05T00:00:00"/>
    <n v="175607"/>
    <n v="500"/>
    <n v="0"/>
    <s v="Pending"/>
    <s v="Kristi Adams"/>
    <s v="Male"/>
    <n v="65"/>
    <s v="West"/>
    <s v="Trader"/>
    <n v="181087"/>
    <s v="Private"/>
    <d v="2019-12-30T00:00:00"/>
    <d v="2025-02-07T00:00:00"/>
    <s v="Feb"/>
    <s v="2025 Feb"/>
    <x v="1"/>
    <n v="7446"/>
    <x v="3"/>
    <x v="3"/>
    <d v="2025-09-23T00:00:00"/>
    <n v="6"/>
    <s v="Established"/>
    <s v=" Premium"/>
    <s v="Baby Boomers"/>
    <x v="1"/>
  </r>
  <r>
    <s v="ACC00703"/>
    <s v="CUST0341"/>
    <x v="2"/>
    <d v="2017-06-20T00:00:00"/>
    <n v="427530"/>
    <n v="666"/>
    <n v="449958"/>
    <s v="Pending"/>
    <s v="Paul Payne"/>
    <s v="Male"/>
    <n v="53"/>
    <s v="North"/>
    <s v="Teacher"/>
    <n v="161398"/>
    <s v="Retail"/>
    <d v="2017-10-01T00:00:00"/>
    <d v="2023-11-20T00:00:00"/>
    <s v="Nov"/>
    <s v="2023 Nov"/>
    <x v="3"/>
    <n v="3100"/>
    <x v="1"/>
    <x v="5"/>
    <d v="2025-09-23T00:00:00"/>
    <n v="8"/>
    <s v="Established"/>
    <s v=" Premium"/>
    <s v="Gen X"/>
    <x v="0"/>
  </r>
  <r>
    <s v="ACC00470"/>
    <s v="CUST0409"/>
    <x v="2"/>
    <d v="2022-03-26T00:00:00"/>
    <n v="65901"/>
    <n v="538"/>
    <n v="0"/>
    <s v="Pending"/>
    <s v="Shannon Moss"/>
    <s v="Female"/>
    <n v="49"/>
    <s v="North"/>
    <s v="Banker"/>
    <n v="162633"/>
    <s v="Retail"/>
    <d v="2019-09-13T00:00:00"/>
    <d v="2025-06-15T00:00:00"/>
    <s v="Jun"/>
    <s v="2025 Jun"/>
    <x v="2"/>
    <n v="6507"/>
    <x v="2"/>
    <x v="4"/>
    <d v="2025-09-23T00:00:00"/>
    <n v="6"/>
    <s v="Established"/>
    <s v=" Premium"/>
    <s v="Gen X"/>
    <x v="1"/>
  </r>
  <r>
    <s v="ACC00493"/>
    <s v="CUST0115"/>
    <x v="0"/>
    <d v="2016-01-10T00:00:00"/>
    <n v="426940"/>
    <n v="587"/>
    <n v="0"/>
    <s v="Pending"/>
    <s v="Sarah Guzman"/>
    <s v="Male"/>
    <n v="49"/>
    <s v="West"/>
    <s v="Doctor"/>
    <n v="68874"/>
    <s v="Corporate"/>
    <d v="2024-08-28T00:00:00"/>
    <d v="2025-05-10T00:00:00"/>
    <s v="May"/>
    <s v="2025 May"/>
    <x v="3"/>
    <n v="5178"/>
    <x v="0"/>
    <x v="5"/>
    <d v="2025-09-23T00:00:00"/>
    <n v="1"/>
    <s v="New"/>
    <s v="High"/>
    <s v="Gen X"/>
    <x v="0"/>
  </r>
  <r>
    <s v="ACC00701"/>
    <s v="CUST0090"/>
    <x v="1"/>
    <d v="2020-12-13T00:00:00"/>
    <n v="91036"/>
    <n v="797"/>
    <n v="0"/>
    <s v="Rejected"/>
    <s v="Edward Ramirez"/>
    <s v="Female"/>
    <n v="57"/>
    <s v="East"/>
    <s v="Student"/>
    <n v="160588"/>
    <s v="Retail"/>
    <d v="2015-08-23T00:00:00"/>
    <d v="2024-11-10T00:00:00"/>
    <s v="Nov"/>
    <s v="2024 Nov"/>
    <x v="3"/>
    <n v="7003"/>
    <x v="2"/>
    <x v="2"/>
    <d v="2025-09-23T00:00:00"/>
    <n v="10"/>
    <s v="Loyal"/>
    <s v=" Premium"/>
    <s v="Gen X"/>
    <x v="1"/>
  </r>
  <r>
    <s v="ACC00663"/>
    <s v="CUST0153"/>
    <x v="0"/>
    <d v="2022-01-11T00:00:00"/>
    <n v="471869"/>
    <n v="734"/>
    <n v="0"/>
    <s v="Pending"/>
    <s v="Patrick Pope"/>
    <s v="Male"/>
    <n v="56"/>
    <s v="West"/>
    <s v="Retired"/>
    <n v="156156"/>
    <s v="Corporate"/>
    <d v="2015-12-27T00:00:00"/>
    <d v="2025-06-30T00:00:00"/>
    <s v="Jun"/>
    <s v="2025 Jun"/>
    <x v="1"/>
    <n v="983"/>
    <x v="2"/>
    <x v="8"/>
    <d v="2025-09-23T00:00:00"/>
    <n v="10"/>
    <s v="Loyal"/>
    <s v=" Premium"/>
    <s v="Gen X"/>
    <x v="0"/>
  </r>
  <r>
    <s v="ACC00286"/>
    <s v="CUST0044"/>
    <x v="2"/>
    <d v="2024-04-13T00:00:00"/>
    <n v="268620"/>
    <n v="747"/>
    <n v="0"/>
    <s v="Pending"/>
    <s v="Regina Harris"/>
    <s v="Female"/>
    <n v="53"/>
    <s v="East"/>
    <s v="Retired"/>
    <n v="175650"/>
    <s v="Retail"/>
    <d v="2021-08-19T00:00:00"/>
    <d v="2024-04-27T00:00:00"/>
    <s v="Apr"/>
    <s v="2024 Apr"/>
    <x v="0"/>
    <n v="5287"/>
    <x v="1"/>
    <x v="0"/>
    <d v="2025-09-23T00:00:00"/>
    <n v="4"/>
    <s v="Emerging"/>
    <s v=" Premium"/>
    <s v="Gen X"/>
    <x v="0"/>
  </r>
  <r>
    <s v="ACC00608"/>
    <s v="CUST0324"/>
    <x v="2"/>
    <d v="2020-12-04T00:00:00"/>
    <n v="262091"/>
    <n v="586"/>
    <n v="0"/>
    <s v="Default"/>
    <s v="Erin Nelson"/>
    <s v="Female"/>
    <n v="19"/>
    <s v="North"/>
    <s v="Engineer"/>
    <n v="81550"/>
    <s v="Corporate"/>
    <d v="2017-03-23T00:00:00"/>
    <d v="2025-05-19T00:00:00"/>
    <s v="May"/>
    <s v="2025 May"/>
    <x v="3"/>
    <n v="8267"/>
    <x v="0"/>
    <x v="8"/>
    <d v="2025-09-23T00:00:00"/>
    <n v="9"/>
    <s v="Loyal"/>
    <s v="High"/>
    <s v="Gen Z"/>
    <x v="0"/>
  </r>
  <r>
    <s v="ACC00312"/>
    <s v="CUST0072"/>
    <x v="2"/>
    <d v="2020-04-15T00:00:00"/>
    <n v="109162"/>
    <n v="440"/>
    <n v="0"/>
    <s v="Pending"/>
    <s v="Billy Hendrix Jr."/>
    <s v="Female"/>
    <n v="60"/>
    <s v="North"/>
    <s v="Doctor"/>
    <n v="45559"/>
    <s v="Corporate"/>
    <d v="2016-03-28T00:00:00"/>
    <d v="2024-07-22T00:00:00"/>
    <s v="Jul"/>
    <s v="2024 Jul"/>
    <x v="1"/>
    <n v="6102"/>
    <x v="0"/>
    <x v="3"/>
    <d v="2025-09-23T00:00:00"/>
    <n v="9"/>
    <s v="Loyal"/>
    <s v="Medium"/>
    <s v="Gen X"/>
    <x v="1"/>
  </r>
  <r>
    <s v="ACC00309"/>
    <s v="CUST0164"/>
    <x v="2"/>
    <d v="2022-07-24T00:00:00"/>
    <n v="133962"/>
    <n v="364"/>
    <n v="0"/>
    <s v="Pending"/>
    <s v="Hannah Brown"/>
    <s v="Female"/>
    <n v="69"/>
    <s v="East"/>
    <s v="Retired"/>
    <n v="134682"/>
    <s v="Retail"/>
    <d v="2021-03-02T00:00:00"/>
    <d v="2023-09-21T00:00:00"/>
    <s v="Sep"/>
    <s v="2023 Sep"/>
    <x v="3"/>
    <n v="2916"/>
    <x v="3"/>
    <x v="4"/>
    <d v="2025-09-23T00:00:00"/>
    <n v="5"/>
    <s v="Emerging"/>
    <s v=" Premium"/>
    <s v="Baby Boomers"/>
    <x v="1"/>
  </r>
  <r>
    <s v="ACC00775"/>
    <s v="CUST0420"/>
    <x v="1"/>
    <d v="2022-05-05T00:00:00"/>
    <n v="190359"/>
    <n v="567"/>
    <n v="0"/>
    <s v="Pending"/>
    <s v="James Edwards"/>
    <s v="Female"/>
    <n v="43"/>
    <s v="East"/>
    <s v="Trader"/>
    <n v="55046"/>
    <s v="Retail"/>
    <d v="2021-04-27T00:00:00"/>
    <d v="2024-01-13T00:00:00"/>
    <s v="Jan"/>
    <s v="2024 Jan"/>
    <x v="3"/>
    <n v="580"/>
    <x v="0"/>
    <x v="5"/>
    <d v="2025-09-23T00:00:00"/>
    <n v="4"/>
    <s v="Emerging"/>
    <s v="Medium"/>
    <s v="Millennials"/>
    <x v="1"/>
  </r>
  <r>
    <s v="ACC00097"/>
    <s v="CUST0419"/>
    <x v="2"/>
    <d v="2021-10-03T00:00:00"/>
    <n v="17413"/>
    <n v="778"/>
    <n v="128076"/>
    <s v="Pending"/>
    <s v="Kimberly Lopez"/>
    <s v="Female"/>
    <n v="53"/>
    <s v="West"/>
    <s v="Student"/>
    <n v="118317"/>
    <s v="Corporate"/>
    <d v="2017-03-08T00:00:00"/>
    <d v="2023-09-07T00:00:00"/>
    <s v="Sep"/>
    <s v="2023 Sep"/>
    <x v="3"/>
    <n v="317"/>
    <x v="0"/>
    <x v="9"/>
    <d v="2025-09-23T00:00:00"/>
    <n v="9"/>
    <s v="Loyal"/>
    <s v=" Premium"/>
    <s v="Gen X"/>
    <x v="2"/>
  </r>
  <r>
    <s v="ACC00113"/>
    <s v="CUST0473"/>
    <x v="0"/>
    <d v="2017-11-03T00:00:00"/>
    <n v="6968"/>
    <n v="620"/>
    <n v="0"/>
    <s v="Pending"/>
    <s v="Tina Lowery"/>
    <s v="Male"/>
    <n v="51"/>
    <s v="North"/>
    <s v="Student"/>
    <n v="180928"/>
    <s v="Retail"/>
    <d v="2020-09-09T00:00:00"/>
    <d v="2025-08-14T00:00:00"/>
    <s v="Aug"/>
    <s v="2025 Aug"/>
    <x v="3"/>
    <n v="3752"/>
    <x v="0"/>
    <x v="8"/>
    <d v="2025-09-23T00:00:00"/>
    <n v="5"/>
    <s v="Emerging"/>
    <s v=" Premium"/>
    <s v="Gen X"/>
    <x v="2"/>
  </r>
  <r>
    <s v="ACC00637"/>
    <s v="CUST0157"/>
    <x v="1"/>
    <d v="2024-10-21T00:00:00"/>
    <n v="102412"/>
    <n v="487"/>
    <n v="0"/>
    <s v="Approved"/>
    <s v="Samantha Conway"/>
    <s v="Male"/>
    <n v="54"/>
    <s v="West"/>
    <s v="Banker"/>
    <n v="135953"/>
    <s v="Corporate"/>
    <d v="2018-03-13T00:00:00"/>
    <d v="2025-01-25T00:00:00"/>
    <s v="Jan"/>
    <s v="2025 Jan"/>
    <x v="0"/>
    <n v="8984"/>
    <x v="2"/>
    <x v="2"/>
    <d v="2025-09-23T00:00:00"/>
    <n v="8"/>
    <s v="Established"/>
    <s v=" Premium"/>
    <s v="Gen X"/>
    <x v="1"/>
  </r>
  <r>
    <s v="ACC00456"/>
    <s v="CUST0423"/>
    <x v="3"/>
    <d v="2021-08-22T00:00:00"/>
    <n v="342908"/>
    <n v="580"/>
    <n v="0"/>
    <s v="Pending"/>
    <s v="Matthew Martinez"/>
    <s v="Female"/>
    <n v="45"/>
    <s v="South"/>
    <s v="Teacher"/>
    <n v="65893"/>
    <s v="Corporate"/>
    <d v="2021-11-13T00:00:00"/>
    <d v="2023-09-13T00:00:00"/>
    <s v="Sep"/>
    <s v="2023 Sep"/>
    <x v="0"/>
    <n v="775"/>
    <x v="3"/>
    <x v="1"/>
    <d v="2025-09-23T00:00:00"/>
    <n v="4"/>
    <s v="Emerging"/>
    <s v="High"/>
    <s v="Gen X"/>
    <x v="0"/>
  </r>
  <r>
    <s v="ACC00463"/>
    <s v="CUST0247"/>
    <x v="1"/>
    <d v="2022-02-20T00:00:00"/>
    <n v="167031"/>
    <n v="333"/>
    <n v="0"/>
    <s v="Pending"/>
    <s v="Charles Wilson"/>
    <s v="Male"/>
    <n v="41"/>
    <s v="North"/>
    <s v="Student"/>
    <n v="48541"/>
    <s v="Retail"/>
    <d v="2021-03-02T00:00:00"/>
    <d v="2023-11-22T00:00:00"/>
    <s v="Nov"/>
    <s v="2023 Nov"/>
    <x v="3"/>
    <n v="8974"/>
    <x v="0"/>
    <x v="2"/>
    <d v="2025-09-23T00:00:00"/>
    <n v="5"/>
    <s v="Emerging"/>
    <s v="Medium"/>
    <s v="Millennials"/>
    <x v="1"/>
  </r>
  <r>
    <s v="ACC00132"/>
    <s v="CUST0182"/>
    <x v="1"/>
    <d v="2018-10-30T00:00:00"/>
    <n v="123364"/>
    <n v="438"/>
    <n v="0"/>
    <s v="Rejected"/>
    <s v="Katie Padilla"/>
    <s v="Male"/>
    <n v="44"/>
    <s v="East"/>
    <s v="Banker"/>
    <n v="47082"/>
    <s v="Corporate"/>
    <d v="2025-07-05T00:00:00"/>
    <d v="2024-08-14T00:00:00"/>
    <s v="Aug"/>
    <s v="2024 Aug"/>
    <x v="3"/>
    <n v="7824"/>
    <x v="0"/>
    <x v="9"/>
    <d v="2025-09-23T00:00:00"/>
    <n v="0"/>
    <s v="New"/>
    <s v="Medium"/>
    <s v="Millennials"/>
    <x v="1"/>
  </r>
  <r>
    <s v="ACC00121"/>
    <s v="CUST0342"/>
    <x v="3"/>
    <d v="2022-08-02T00:00:00"/>
    <n v="232076"/>
    <n v="805"/>
    <n v="0"/>
    <s v="Pending"/>
    <s v="Perry Alvarez"/>
    <s v="Female"/>
    <n v="23"/>
    <s v="North"/>
    <s v="Banker"/>
    <n v="130091"/>
    <s v="Corporate"/>
    <d v="2023-04-01T00:00:00"/>
    <d v="2024-02-26T00:00:00"/>
    <s v="Feb"/>
    <s v="2024 Feb"/>
    <x v="1"/>
    <n v="7745"/>
    <x v="0"/>
    <x v="1"/>
    <d v="2025-09-23T00:00:00"/>
    <n v="2"/>
    <s v="New"/>
    <s v=" Premium"/>
    <s v="Gen Z"/>
    <x v="0"/>
  </r>
  <r>
    <s v="ACC00197"/>
    <s v="CUST0196"/>
    <x v="2"/>
    <d v="2019-02-17T00:00:00"/>
    <n v="70463"/>
    <n v="733"/>
    <n v="0"/>
    <s v="Pending"/>
    <s v="Victoria Montoya"/>
    <s v="Female"/>
    <n v="50"/>
    <s v="East"/>
    <s v="Banker"/>
    <n v="43411"/>
    <s v="Corporate"/>
    <d v="2019-05-27T00:00:00"/>
    <d v="2024-01-26T00:00:00"/>
    <s v="Jan"/>
    <s v="2024 Jan"/>
    <x v="1"/>
    <n v="8046"/>
    <x v="2"/>
    <x v="6"/>
    <d v="2025-09-23T00:00:00"/>
    <n v="6"/>
    <s v="Established"/>
    <s v="Medium"/>
    <s v="Gen X"/>
    <x v="1"/>
  </r>
  <r>
    <s v="ACC00482"/>
    <s v="CUST0142"/>
    <x v="2"/>
    <d v="2016-04-28T00:00:00"/>
    <n v="343303"/>
    <n v="446"/>
    <n v="0"/>
    <s v="Pending"/>
    <s v="Charles Chapman"/>
    <s v="Male"/>
    <n v="66"/>
    <s v="North"/>
    <s v="Retired"/>
    <n v="83852"/>
    <s v="Retail"/>
    <d v="2024-09-25T00:00:00"/>
    <d v="2024-08-27T00:00:00"/>
    <s v="Aug"/>
    <s v="2024 Aug"/>
    <x v="2"/>
    <n v="7606"/>
    <x v="2"/>
    <x v="1"/>
    <d v="2025-09-23T00:00:00"/>
    <n v="1"/>
    <s v="New"/>
    <s v="High"/>
    <s v="Baby Boomers"/>
    <x v="0"/>
  </r>
  <r>
    <s v="ACC00634"/>
    <s v="CUST0307"/>
    <x v="1"/>
    <d v="2016-12-14T00:00:00"/>
    <n v="396471"/>
    <n v="328"/>
    <n v="249172"/>
    <s v="Pending"/>
    <s v="Angela Garcia"/>
    <s v="Female"/>
    <n v="28"/>
    <s v="West"/>
    <s v="Teacher"/>
    <n v="82768"/>
    <s v="Retail"/>
    <d v="2015-10-16T00:00:00"/>
    <d v="2025-03-17T00:00:00"/>
    <s v="Mar"/>
    <s v="2025 Mar"/>
    <x v="0"/>
    <n v="549"/>
    <x v="3"/>
    <x v="2"/>
    <d v="2025-09-23T00:00:00"/>
    <n v="10"/>
    <s v="Loyal"/>
    <s v="High"/>
    <s v="Gen Z"/>
    <x v="0"/>
  </r>
  <r>
    <s v="ACC00794"/>
    <s v="CUST0105"/>
    <x v="2"/>
    <d v="2020-11-10T00:00:00"/>
    <n v="224021"/>
    <n v="823"/>
    <n v="182577"/>
    <s v="Pending"/>
    <s v="Eric Mayer"/>
    <s v="Female"/>
    <n v="43"/>
    <s v="West"/>
    <s v="Retired"/>
    <n v="125228"/>
    <s v="Retail"/>
    <d v="2025-04-01T00:00:00"/>
    <d v="2025-03-25T00:00:00"/>
    <s v="Mar"/>
    <s v="2025 Mar"/>
    <x v="3"/>
    <n v="7995"/>
    <x v="1"/>
    <x v="0"/>
    <d v="2025-09-23T00:00:00"/>
    <n v="0"/>
    <s v="New"/>
    <s v=" Premium"/>
    <s v="Millennials"/>
    <x v="0"/>
  </r>
  <r>
    <s v="ACC00772"/>
    <s v="CUST0478"/>
    <x v="0"/>
    <d v="2020-10-23T00:00:00"/>
    <n v="66983"/>
    <n v="502"/>
    <n v="0"/>
    <s v="Rejected"/>
    <s v="Louis Palmer"/>
    <s v="Female"/>
    <n v="65"/>
    <s v="South"/>
    <s v="Trader"/>
    <n v="139273"/>
    <s v="Corporate"/>
    <d v="2016-08-20T00:00:00"/>
    <d v="2025-03-05T00:00:00"/>
    <s v="Mar"/>
    <s v="2025 Mar"/>
    <x v="0"/>
    <n v="2059"/>
    <x v="3"/>
    <x v="6"/>
    <d v="2025-09-23T00:00:00"/>
    <n v="9"/>
    <s v="Loyal"/>
    <s v=" Premium"/>
    <s v="Baby Boomers"/>
    <x v="1"/>
  </r>
  <r>
    <s v="ACC00039"/>
    <s v="CUST0198"/>
    <x v="0"/>
    <d v="2024-10-31T00:00:00"/>
    <n v="13261"/>
    <n v="352"/>
    <n v="59633"/>
    <s v="Pending"/>
    <s v="Sarah Santiago"/>
    <s v="Female"/>
    <n v="27"/>
    <s v="North"/>
    <s v="Trader"/>
    <n v="72307"/>
    <s v="Retail"/>
    <d v="2020-04-24T00:00:00"/>
    <d v="2025-05-21T00:00:00"/>
    <s v="May"/>
    <s v="2025 May"/>
    <x v="1"/>
    <n v="3293"/>
    <x v="2"/>
    <x v="2"/>
    <d v="2025-09-23T00:00:00"/>
    <n v="5"/>
    <s v="Emerging"/>
    <s v="High"/>
    <s v="Gen Z"/>
    <x v="2"/>
  </r>
  <r>
    <s v="ACC00566"/>
    <s v="CUST0334"/>
    <x v="2"/>
    <d v="2021-04-12T00:00:00"/>
    <n v="110130"/>
    <n v="826"/>
    <n v="0"/>
    <s v="Pending"/>
    <s v="Beth Mccoy"/>
    <s v="Male"/>
    <n v="39"/>
    <s v="North"/>
    <s v="Student"/>
    <n v="118818"/>
    <s v="Corporate"/>
    <d v="2019-01-29T00:00:00"/>
    <d v="2024-08-30T00:00:00"/>
    <s v="Aug"/>
    <s v="2024 Aug"/>
    <x v="0"/>
    <n v="4685"/>
    <x v="0"/>
    <x v="2"/>
    <d v="2025-09-23T00:00:00"/>
    <n v="7"/>
    <s v="Established"/>
    <s v=" Premium"/>
    <s v="Millennials"/>
    <x v="1"/>
  </r>
  <r>
    <s v="ACC00512"/>
    <s v="CUST0334"/>
    <x v="1"/>
    <d v="2019-11-23T00:00:00"/>
    <n v="248724"/>
    <n v="524"/>
    <n v="0"/>
    <s v="Pending"/>
    <s v="Beth Mccoy"/>
    <s v="Male"/>
    <n v="39"/>
    <s v="North"/>
    <s v="Student"/>
    <n v="118818"/>
    <s v="Corporate"/>
    <d v="2019-01-29T00:00:00"/>
    <d v="2024-08-30T00:00:00"/>
    <s v="Aug"/>
    <s v="2024 Aug"/>
    <x v="0"/>
    <n v="1673"/>
    <x v="0"/>
    <x v="7"/>
    <d v="2025-09-23T00:00:00"/>
    <n v="7"/>
    <s v="Established"/>
    <s v=" Premium"/>
    <s v="Millennials"/>
    <x v="0"/>
  </r>
  <r>
    <s v="ACC00474"/>
    <s v="CUST0191"/>
    <x v="0"/>
    <d v="2021-02-19T00:00:00"/>
    <n v="98046"/>
    <n v="308"/>
    <n v="236226"/>
    <s v="Pending"/>
    <s v="Nicholas Miller"/>
    <s v="Male"/>
    <n v="60"/>
    <s v="South"/>
    <s v="Retired"/>
    <n v="157612"/>
    <s v="Retail"/>
    <d v="2019-11-11T00:00:00"/>
    <d v="2024-08-05T00:00:00"/>
    <s v="Aug"/>
    <s v="2024 Aug"/>
    <x v="3"/>
    <n v="6486"/>
    <x v="3"/>
    <x v="4"/>
    <d v="2025-09-23T00:00:00"/>
    <n v="6"/>
    <s v="Established"/>
    <s v=" Premium"/>
    <s v="Gen X"/>
    <x v="1"/>
  </r>
  <r>
    <s v="ACC00161"/>
    <s v="CUST0203"/>
    <x v="0"/>
    <d v="2017-03-28T00:00:00"/>
    <n v="178933"/>
    <n v="551"/>
    <n v="0"/>
    <s v="Pending"/>
    <s v="Dr. Caitlyn Durham"/>
    <s v="Male"/>
    <n v="29"/>
    <s v="East"/>
    <s v="Engineer"/>
    <n v="117883"/>
    <s v="Retail"/>
    <d v="2024-08-21T00:00:00"/>
    <d v="2023-09-20T00:00:00"/>
    <s v="Sep"/>
    <s v="2023 Sep"/>
    <x v="3"/>
    <n v="9249"/>
    <x v="0"/>
    <x v="5"/>
    <d v="2025-09-23T00:00:00"/>
    <n v="1"/>
    <s v="New"/>
    <s v=" Premium"/>
    <s v="Millennials"/>
    <x v="1"/>
  </r>
  <r>
    <s v="ACC00289"/>
    <s v="CUST0500"/>
    <x v="0"/>
    <d v="2025-02-01T00:00:00"/>
    <n v="2382"/>
    <n v="548"/>
    <n v="0"/>
    <s v="Default"/>
    <s v="Olivia Barton"/>
    <s v="Female"/>
    <n v="63"/>
    <s v="South"/>
    <s v="Student"/>
    <n v="21969"/>
    <s v="Corporate"/>
    <d v="2024-07-15T00:00:00"/>
    <d v="2025-06-13T00:00:00"/>
    <s v="Jun"/>
    <s v="2025 Jun"/>
    <x v="1"/>
    <n v="3449"/>
    <x v="2"/>
    <x v="4"/>
    <d v="2025-09-23T00:00:00"/>
    <n v="1"/>
    <s v="New"/>
    <s v="Low"/>
    <s v="Baby Boomers"/>
    <x v="2"/>
  </r>
  <r>
    <s v="ACC00200"/>
    <s v="CUST0327"/>
    <x v="0"/>
    <d v="2022-04-11T00:00:00"/>
    <n v="37158"/>
    <n v="431"/>
    <n v="382078"/>
    <s v="Default"/>
    <s v="Raymond Smith"/>
    <s v="Male"/>
    <n v="54"/>
    <s v="West"/>
    <s v="Retired"/>
    <n v="177702"/>
    <s v="Retail"/>
    <d v="2023-07-20T00:00:00"/>
    <d v="2024-12-02T00:00:00"/>
    <s v="Dec"/>
    <s v="2024 Dec"/>
    <x v="3"/>
    <n v="8707"/>
    <x v="3"/>
    <x v="9"/>
    <d v="2025-09-23T00:00:00"/>
    <n v="2"/>
    <s v="New"/>
    <s v=" Premium"/>
    <s v="Gen X"/>
    <x v="2"/>
  </r>
  <r>
    <s v="ACC00788"/>
    <s v="CUST0143"/>
    <x v="0"/>
    <d v="2025-06-14T00:00:00"/>
    <n v="423350"/>
    <n v="318"/>
    <n v="0"/>
    <s v="Pending"/>
    <s v="Jamie Spencer"/>
    <s v="Female"/>
    <n v="47"/>
    <s v="South"/>
    <s v="Retired"/>
    <n v="152079"/>
    <s v="Retail"/>
    <d v="2021-11-28T00:00:00"/>
    <d v="2024-08-24T00:00:00"/>
    <s v="Aug"/>
    <s v="2024 Aug"/>
    <x v="1"/>
    <n v="7153"/>
    <x v="1"/>
    <x v="2"/>
    <d v="2025-09-23T00:00:00"/>
    <n v="4"/>
    <s v="Emerging"/>
    <s v=" Premium"/>
    <s v="Gen X"/>
    <x v="0"/>
  </r>
  <r>
    <s v="ACC00528"/>
    <s v="CUST0426"/>
    <x v="1"/>
    <d v="2018-03-09T00:00:00"/>
    <n v="410591"/>
    <n v="481"/>
    <n v="0"/>
    <s v="Pending"/>
    <s v="Michele Wood"/>
    <s v="Male"/>
    <n v="58"/>
    <s v="East"/>
    <s v="Retired"/>
    <n v="81272"/>
    <s v="Retail"/>
    <d v="2017-01-12T00:00:00"/>
    <d v="2025-03-26T00:00:00"/>
    <s v="Mar"/>
    <s v="2025 Mar"/>
    <x v="1"/>
    <n v="3257"/>
    <x v="2"/>
    <x v="9"/>
    <d v="2025-09-23T00:00:00"/>
    <n v="9"/>
    <s v="Loyal"/>
    <s v="High"/>
    <s v="Gen X"/>
    <x v="0"/>
  </r>
  <r>
    <s v="ACC00685"/>
    <s v="CUST0237"/>
    <x v="3"/>
    <d v="2022-06-09T00:00:00"/>
    <n v="408376"/>
    <n v="345"/>
    <n v="0"/>
    <s v="Pending"/>
    <s v="Nicholas Washington"/>
    <s v="Female"/>
    <n v="41"/>
    <s v="West"/>
    <s v="Doctor"/>
    <n v="189899"/>
    <s v="Corporate"/>
    <d v="2024-10-14T00:00:00"/>
    <d v="2024-03-09T00:00:00"/>
    <s v="Mar"/>
    <s v="2024 Mar"/>
    <x v="2"/>
    <n v="3510"/>
    <x v="2"/>
    <x v="8"/>
    <d v="2025-09-23T00:00:00"/>
    <n v="1"/>
    <s v="New"/>
    <s v=" Premium"/>
    <s v="Millennials"/>
    <x v="0"/>
  </r>
  <r>
    <s v="ACC00503"/>
    <s v="CUST0046"/>
    <x v="3"/>
    <d v="2024-02-13T00:00:00"/>
    <n v="290446"/>
    <n v="544"/>
    <n v="0"/>
    <s v="Pending"/>
    <s v="Keith Watson"/>
    <s v="Female"/>
    <n v="37"/>
    <s v="South"/>
    <s v="Retired"/>
    <n v="27906"/>
    <s v="Retail"/>
    <d v="2021-05-07T00:00:00"/>
    <d v="2023-10-20T00:00:00"/>
    <s v="Oct"/>
    <s v="2023 Oct"/>
    <x v="2"/>
    <n v="1920"/>
    <x v="0"/>
    <x v="3"/>
    <d v="2025-09-23T00:00:00"/>
    <n v="4"/>
    <s v="Emerging"/>
    <s v="Low"/>
    <s v="Millennials"/>
    <x v="0"/>
  </r>
  <r>
    <s v="ACC00248"/>
    <s v="CUST0243"/>
    <x v="1"/>
    <d v="2019-04-12T00:00:00"/>
    <n v="233192"/>
    <n v="794"/>
    <n v="0"/>
    <s v="Pending"/>
    <s v="Richard Johnson"/>
    <s v="Female"/>
    <n v="35"/>
    <s v="East"/>
    <s v="Engineer"/>
    <n v="20526"/>
    <s v="Retail"/>
    <d v="2019-08-11T00:00:00"/>
    <d v="2023-10-18T00:00:00"/>
    <s v="Oct"/>
    <s v="2023 Oct"/>
    <x v="2"/>
    <n v="742"/>
    <x v="2"/>
    <x v="9"/>
    <d v="2025-09-23T00:00:00"/>
    <n v="6"/>
    <s v="Established"/>
    <s v="Low"/>
    <s v="Millennials"/>
    <x v="0"/>
  </r>
  <r>
    <s v="ACC00383"/>
    <s v="CUST0418"/>
    <x v="1"/>
    <d v="2023-11-29T00:00:00"/>
    <n v="16999"/>
    <n v="555"/>
    <n v="378957"/>
    <s v="Pending"/>
    <s v="Cameron Cox"/>
    <s v="Female"/>
    <n v="45"/>
    <s v="West"/>
    <s v="Retired"/>
    <n v="116059"/>
    <s v="Retail"/>
    <d v="2018-11-28T00:00:00"/>
    <d v="2025-04-06T00:00:00"/>
    <s v="Apr"/>
    <s v="2025 Apr"/>
    <x v="0"/>
    <n v="3523"/>
    <x v="2"/>
    <x v="5"/>
    <d v="2025-09-23T00:00:00"/>
    <n v="7"/>
    <s v="Established"/>
    <s v=" Premium"/>
    <s v="Gen X"/>
    <x v="2"/>
  </r>
  <r>
    <s v="ACC00218"/>
    <s v="CUST0494"/>
    <x v="2"/>
    <d v="2016-07-08T00:00:00"/>
    <n v="36413"/>
    <n v="411"/>
    <n v="0"/>
    <s v="Pending"/>
    <s v="Hector May"/>
    <s v="Female"/>
    <n v="27"/>
    <s v="South"/>
    <s v="Banker"/>
    <n v="32115"/>
    <s v="Retail"/>
    <d v="2021-03-12T00:00:00"/>
    <d v="2024-05-30T00:00:00"/>
    <s v="May"/>
    <s v="2024 May"/>
    <x v="2"/>
    <n v="9773"/>
    <x v="1"/>
    <x v="9"/>
    <d v="2025-09-23T00:00:00"/>
    <n v="5"/>
    <s v="Emerging"/>
    <s v="Medium"/>
    <s v="Gen Z"/>
    <x v="2"/>
  </r>
  <r>
    <s v="ACC00087"/>
    <s v="CUST0192"/>
    <x v="0"/>
    <d v="2018-05-18T00:00:00"/>
    <n v="459952"/>
    <n v="797"/>
    <n v="0"/>
    <s v="Approved"/>
    <s v="Kim Hubbard"/>
    <s v="Male"/>
    <n v="54"/>
    <s v="South"/>
    <s v="Engineer"/>
    <n v="117768"/>
    <s v="Retail"/>
    <d v="2025-08-22T00:00:00"/>
    <d v="2025-02-05T00:00:00"/>
    <s v="Feb"/>
    <s v="2025 Feb"/>
    <x v="3"/>
    <n v="4619"/>
    <x v="0"/>
    <x v="7"/>
    <d v="2025-09-23T00:00:00"/>
    <n v="0"/>
    <s v="New"/>
    <s v=" Premium"/>
    <s v="Gen X"/>
    <x v="0"/>
  </r>
  <r>
    <s v="ACC00082"/>
    <s v="CUST0421"/>
    <x v="3"/>
    <d v="2016-09-13T00:00:00"/>
    <n v="241503"/>
    <n v="571"/>
    <n v="111379"/>
    <s v="Approved"/>
    <s v="Jon Russell"/>
    <s v="Female"/>
    <n v="25"/>
    <s v="East"/>
    <s v="Retired"/>
    <n v="198136"/>
    <s v="Corporate"/>
    <d v="2016-07-14T00:00:00"/>
    <d v="2023-11-22T00:00:00"/>
    <s v="Nov"/>
    <s v="2023 Nov"/>
    <x v="3"/>
    <n v="4466"/>
    <x v="2"/>
    <x v="6"/>
    <d v="2025-09-23T00:00:00"/>
    <n v="9"/>
    <s v="Loyal"/>
    <s v=" Premium"/>
    <s v="Gen Z"/>
    <x v="0"/>
  </r>
  <r>
    <s v="ACC00062"/>
    <s v="CUST0107"/>
    <x v="0"/>
    <d v="2021-07-30T00:00:00"/>
    <n v="250819"/>
    <n v="705"/>
    <n v="0"/>
    <s v="Pending"/>
    <s v="Andrew Flynn"/>
    <s v="Female"/>
    <n v="40"/>
    <s v="West"/>
    <s v="Engineer"/>
    <n v="117624"/>
    <s v="Private"/>
    <d v="2025-03-04T00:00:00"/>
    <d v="2023-09-26T00:00:00"/>
    <s v="Sep"/>
    <s v="2023 Sep"/>
    <x v="2"/>
    <n v="3345"/>
    <x v="0"/>
    <x v="8"/>
    <d v="2025-09-23T00:00:00"/>
    <n v="1"/>
    <s v="New"/>
    <s v=" Premium"/>
    <s v="Millennials"/>
    <x v="0"/>
  </r>
  <r>
    <s v="ACC00799"/>
    <s v="CUST0461"/>
    <x v="0"/>
    <d v="2022-06-23T00:00:00"/>
    <n v="316363"/>
    <n v="840"/>
    <n v="0"/>
    <s v="Pending"/>
    <s v="Tiffany Lam"/>
    <s v="Female"/>
    <n v="49"/>
    <s v="North"/>
    <s v="Student"/>
    <n v="151691"/>
    <s v="Retail"/>
    <d v="2018-10-28T00:00:00"/>
    <d v="2024-08-29T00:00:00"/>
    <s v="Aug"/>
    <s v="2024 Aug"/>
    <x v="0"/>
    <n v="8178"/>
    <x v="2"/>
    <x v="7"/>
    <d v="2025-09-23T00:00:00"/>
    <n v="7"/>
    <s v="Established"/>
    <s v=" Premium"/>
    <s v="Gen X"/>
    <x v="0"/>
  </r>
  <r>
    <s v="ACC00500"/>
    <s v="CUST0091"/>
    <x v="1"/>
    <d v="2017-03-02T00:00:00"/>
    <n v="299372"/>
    <n v="315"/>
    <n v="0"/>
    <s v="Pending"/>
    <s v="Christopher Smith"/>
    <s v="Female"/>
    <n v="69"/>
    <s v="East"/>
    <s v="Teacher"/>
    <n v="135005"/>
    <s v="Corporate"/>
    <d v="2022-08-02T00:00:00"/>
    <d v="2023-11-04T00:00:00"/>
    <s v="Nov"/>
    <s v="2023 Nov"/>
    <x v="1"/>
    <n v="7066"/>
    <x v="1"/>
    <x v="2"/>
    <d v="2025-09-23T00:00:00"/>
    <n v="3"/>
    <s v="Emerging"/>
    <s v=" Premium"/>
    <s v="Baby Boomers"/>
    <x v="0"/>
  </r>
  <r>
    <s v="ACC00042"/>
    <s v="CUST0240"/>
    <x v="1"/>
    <d v="2020-12-06T00:00:00"/>
    <n v="368760"/>
    <n v="536"/>
    <n v="0"/>
    <s v="Pending"/>
    <s v="James Park"/>
    <s v="Female"/>
    <n v="52"/>
    <s v="South"/>
    <s v="Engineer"/>
    <n v="72098"/>
    <s v="Retail"/>
    <d v="2021-12-14T00:00:00"/>
    <d v="2024-02-03T00:00:00"/>
    <s v="Feb"/>
    <s v="2024 Feb"/>
    <x v="0"/>
    <n v="2763"/>
    <x v="0"/>
    <x v="7"/>
    <d v="2025-09-23T00:00:00"/>
    <n v="4"/>
    <s v="Emerging"/>
    <s v="High"/>
    <s v="Gen X"/>
    <x v="0"/>
  </r>
  <r>
    <s v="ACC00012"/>
    <s v="CUST0117"/>
    <x v="1"/>
    <d v="2020-06-28T00:00:00"/>
    <n v="431722"/>
    <n v="746"/>
    <n v="278365"/>
    <s v="Pending"/>
    <s v="Heidi Sharp"/>
    <s v="Male"/>
    <n v="65"/>
    <s v="North"/>
    <s v="Student"/>
    <n v="94553"/>
    <s v="Retail"/>
    <d v="2025-02-18T00:00:00"/>
    <d v="2025-07-28T00:00:00"/>
    <s v="Jul"/>
    <s v="2025 Jul"/>
    <x v="0"/>
    <n v="1382"/>
    <x v="0"/>
    <x v="0"/>
    <d v="2025-09-23T00:00:00"/>
    <n v="1"/>
    <s v="New"/>
    <s v="High"/>
    <s v="Baby Boomers"/>
    <x v="0"/>
  </r>
  <r>
    <s v="ACC00746"/>
    <s v="CUST0268"/>
    <x v="2"/>
    <d v="2023-12-07T00:00:00"/>
    <n v="247908"/>
    <n v="370"/>
    <n v="424972"/>
    <s v="Pending"/>
    <s v="Derek Gardner"/>
    <s v="Female"/>
    <n v="66"/>
    <s v="East"/>
    <s v="Banker"/>
    <n v="177215"/>
    <s v="Retail"/>
    <d v="2019-12-20T00:00:00"/>
    <d v="2023-10-06T00:00:00"/>
    <s v="Oct"/>
    <s v="2023 Oct"/>
    <x v="1"/>
    <n v="9646"/>
    <x v="1"/>
    <x v="2"/>
    <d v="2025-09-23T00:00:00"/>
    <n v="6"/>
    <s v="Established"/>
    <s v=" Premium"/>
    <s v="Baby Boomers"/>
    <x v="0"/>
  </r>
  <r>
    <s v="ACC00643"/>
    <s v="CUST0028"/>
    <x v="2"/>
    <d v="2025-03-15T00:00:00"/>
    <n v="184099"/>
    <n v="372"/>
    <n v="0"/>
    <s v="Default"/>
    <s v="Edward Haynes"/>
    <s v="Female"/>
    <n v="26"/>
    <s v="North"/>
    <s v="Student"/>
    <n v="136953"/>
    <s v="Retail"/>
    <d v="2019-08-21T00:00:00"/>
    <d v="2024-03-02T00:00:00"/>
    <s v="Mar"/>
    <s v="2024 Mar"/>
    <x v="1"/>
    <n v="3386"/>
    <x v="3"/>
    <x v="3"/>
    <d v="2025-09-23T00:00:00"/>
    <n v="6"/>
    <s v="Established"/>
    <s v=" Premium"/>
    <s v="Gen Z"/>
    <x v="1"/>
  </r>
  <r>
    <s v="ACC00115"/>
    <s v="CUST0213"/>
    <x v="2"/>
    <d v="2024-07-25T00:00:00"/>
    <n v="314069"/>
    <n v="531"/>
    <n v="0"/>
    <s v="Pending"/>
    <s v="Nathan Blackburn"/>
    <s v="Male"/>
    <n v="25"/>
    <s v="North"/>
    <s v="Retired"/>
    <n v="158496"/>
    <s v="Retail"/>
    <d v="2017-08-26T00:00:00"/>
    <d v="2024-03-28T00:00:00"/>
    <s v="Mar"/>
    <s v="2024 Mar"/>
    <x v="1"/>
    <n v="8491"/>
    <x v="2"/>
    <x v="7"/>
    <d v="2025-09-23T00:00:00"/>
    <n v="8"/>
    <s v="Established"/>
    <s v=" Premium"/>
    <s v="Gen Z"/>
    <x v="0"/>
  </r>
  <r>
    <s v="ACC00218"/>
    <s v="CUST0494"/>
    <x v="2"/>
    <d v="2016-07-08T00:00:00"/>
    <n v="36413"/>
    <n v="411"/>
    <n v="0"/>
    <s v="Pending"/>
    <s v="Hector May"/>
    <s v="Female"/>
    <n v="27"/>
    <s v="South"/>
    <s v="Banker"/>
    <n v="32115"/>
    <s v="Retail"/>
    <d v="2021-03-12T00:00:00"/>
    <d v="2025-05-25T00:00:00"/>
    <s v="May"/>
    <s v="2025 May"/>
    <x v="3"/>
    <n v="73"/>
    <x v="2"/>
    <x v="6"/>
    <d v="2025-09-23T00:00:00"/>
    <n v="5"/>
    <s v="Emerging"/>
    <s v="Medium"/>
    <s v="Gen Z"/>
    <x v="2"/>
  </r>
  <r>
    <s v="ACC00649"/>
    <s v="CUST0342"/>
    <x v="1"/>
    <d v="2020-08-01T00:00:00"/>
    <n v="284583"/>
    <n v="385"/>
    <n v="270976"/>
    <s v="Pending"/>
    <s v="Perry Alvarez"/>
    <s v="Female"/>
    <n v="23"/>
    <s v="North"/>
    <s v="Banker"/>
    <n v="130091"/>
    <s v="Corporate"/>
    <d v="2023-04-01T00:00:00"/>
    <d v="2025-01-07T00:00:00"/>
    <s v="Jan"/>
    <s v="2025 Jan"/>
    <x v="1"/>
    <n v="3955"/>
    <x v="3"/>
    <x v="3"/>
    <d v="2025-09-23T00:00:00"/>
    <n v="2"/>
    <s v="New"/>
    <s v=" Premium"/>
    <s v="Gen Z"/>
    <x v="0"/>
  </r>
  <r>
    <s v="ACC00106"/>
    <s v="CUST0316"/>
    <x v="1"/>
    <d v="2015-11-24T00:00:00"/>
    <n v="261545"/>
    <n v="564"/>
    <n v="0"/>
    <s v="Pending"/>
    <s v="Heather Carter"/>
    <s v="Female"/>
    <n v="24"/>
    <s v="North"/>
    <s v="Doctor"/>
    <n v="53320"/>
    <s v="Retail"/>
    <d v="2023-05-12T00:00:00"/>
    <d v="2024-08-04T00:00:00"/>
    <s v="Aug"/>
    <s v="2024 Aug"/>
    <x v="1"/>
    <n v="339"/>
    <x v="0"/>
    <x v="9"/>
    <d v="2025-09-23T00:00:00"/>
    <n v="2"/>
    <s v="New"/>
    <s v="Medium"/>
    <s v="Gen Z"/>
    <x v="0"/>
  </r>
  <r>
    <s v="ACC00691"/>
    <s v="CUST0486"/>
    <x v="3"/>
    <d v="2022-07-24T00:00:00"/>
    <n v="31085"/>
    <n v="374"/>
    <n v="0"/>
    <s v="Pending"/>
    <s v="Ronald Craig"/>
    <s v="Female"/>
    <n v="55"/>
    <s v="East"/>
    <s v="Retired"/>
    <n v="166470"/>
    <s v="Retail"/>
    <d v="2024-11-25T00:00:00"/>
    <d v="2024-09-27T00:00:00"/>
    <s v="Sep"/>
    <s v="2024 Sep"/>
    <x v="0"/>
    <n v="4868"/>
    <x v="0"/>
    <x v="7"/>
    <d v="2025-09-23T00:00:00"/>
    <n v="1"/>
    <s v="New"/>
    <s v=" Premium"/>
    <s v="Gen X"/>
    <x v="2"/>
  </r>
  <r>
    <s v="ACC00528"/>
    <s v="CUST0426"/>
    <x v="1"/>
    <d v="2018-03-09T00:00:00"/>
    <n v="410591"/>
    <n v="481"/>
    <n v="0"/>
    <s v="Pending"/>
    <s v="Michele Wood"/>
    <s v="Male"/>
    <n v="58"/>
    <s v="East"/>
    <s v="Retired"/>
    <n v="81272"/>
    <s v="Retail"/>
    <d v="2017-01-12T00:00:00"/>
    <d v="2023-10-23T00:00:00"/>
    <s v="Oct"/>
    <s v="2023 Oct"/>
    <x v="0"/>
    <n v="1973"/>
    <x v="1"/>
    <x v="8"/>
    <d v="2025-09-23T00:00:00"/>
    <n v="9"/>
    <s v="Loyal"/>
    <s v="High"/>
    <s v="Gen X"/>
    <x v="0"/>
  </r>
  <r>
    <s v="ACC00472"/>
    <s v="CUST0294"/>
    <x v="1"/>
    <d v="2024-12-11T00:00:00"/>
    <n v="175607"/>
    <n v="740"/>
    <n v="464822"/>
    <s v="Approved"/>
    <s v="Vicki Andersen"/>
    <s v="Female"/>
    <n v="74"/>
    <s v="West"/>
    <s v="Trader"/>
    <n v="196076"/>
    <s v="Corporate"/>
    <d v="2018-08-23T00:00:00"/>
    <d v="2025-02-23T00:00:00"/>
    <s v="Feb"/>
    <s v="2025 Feb"/>
    <x v="2"/>
    <n v="3098"/>
    <x v="1"/>
    <x v="4"/>
    <d v="2025-09-23T00:00:00"/>
    <n v="7"/>
    <s v="Established"/>
    <s v=" Premium"/>
    <s v="Baby Boomers"/>
    <x v="1"/>
  </r>
  <r>
    <s v="ACC00754"/>
    <s v="CUST0250"/>
    <x v="2"/>
    <d v="2021-12-21T00:00:00"/>
    <n v="149886"/>
    <n v="582"/>
    <n v="180858"/>
    <s v="Pending"/>
    <s v="James Hardy"/>
    <s v="Male"/>
    <n v="54"/>
    <s v="South"/>
    <s v="Trader"/>
    <n v="28712"/>
    <s v="Retail"/>
    <d v="2018-07-13T00:00:00"/>
    <d v="2024-01-01T00:00:00"/>
    <s v="Jan"/>
    <s v="2024 Jan"/>
    <x v="0"/>
    <n v="150"/>
    <x v="1"/>
    <x v="9"/>
    <d v="2025-09-23T00:00:00"/>
    <n v="7"/>
    <s v="Established"/>
    <s v="Low"/>
    <s v="Gen X"/>
    <x v="1"/>
  </r>
  <r>
    <s v="ACC00387"/>
    <s v="CUST0227"/>
    <x v="1"/>
    <d v="2025-07-26T00:00:00"/>
    <n v="171244"/>
    <n v="547"/>
    <n v="0"/>
    <s v="Pending"/>
    <s v="Sharon Chapman"/>
    <s v="Male"/>
    <n v="46"/>
    <s v="East"/>
    <s v="Student"/>
    <n v="190413"/>
    <s v="Private"/>
    <d v="2017-05-18T00:00:00"/>
    <d v="2023-10-10T00:00:00"/>
    <s v="Oct"/>
    <s v="2023 Oct"/>
    <x v="1"/>
    <n v="4549"/>
    <x v="3"/>
    <x v="1"/>
    <d v="2025-09-23T00:00:00"/>
    <n v="8"/>
    <s v="Established"/>
    <s v=" Premium"/>
    <s v="Gen X"/>
    <x v="1"/>
  </r>
  <r>
    <s v="ACC00226"/>
    <s v="CUST0022"/>
    <x v="1"/>
    <d v="2016-10-02T00:00:00"/>
    <n v="36468"/>
    <n v="437"/>
    <n v="0"/>
    <s v="Pending"/>
    <s v="Jodi Burns"/>
    <s v="Male"/>
    <n v="59"/>
    <s v="East"/>
    <s v="Retired"/>
    <n v="61844"/>
    <s v="Corporate"/>
    <d v="2023-07-11T00:00:00"/>
    <d v="2024-05-11T00:00:00"/>
    <s v="May"/>
    <s v="2024 May"/>
    <x v="3"/>
    <n v="2483"/>
    <x v="3"/>
    <x v="0"/>
    <d v="2025-09-23T00:00:00"/>
    <n v="2"/>
    <s v="New"/>
    <s v="High"/>
    <s v="Gen X"/>
    <x v="2"/>
  </r>
  <r>
    <s v="ACC00481"/>
    <s v="CUST0500"/>
    <x v="1"/>
    <d v="2018-12-19T00:00:00"/>
    <n v="97537"/>
    <n v="434"/>
    <n v="0"/>
    <s v="Pending"/>
    <s v="Olivia Barton"/>
    <s v="Female"/>
    <n v="63"/>
    <s v="South"/>
    <s v="Student"/>
    <n v="21969"/>
    <s v="Corporate"/>
    <d v="2024-07-15T00:00:00"/>
    <d v="2023-11-09T00:00:00"/>
    <s v="Nov"/>
    <s v="2023 Nov"/>
    <x v="0"/>
    <n v="5604"/>
    <x v="0"/>
    <x v="8"/>
    <d v="2025-09-23T00:00:00"/>
    <n v="1"/>
    <s v="New"/>
    <s v="Low"/>
    <s v="Baby Boomers"/>
    <x v="1"/>
  </r>
  <r>
    <s v="ACC00754"/>
    <s v="CUST0250"/>
    <x v="2"/>
    <d v="2021-12-21T00:00:00"/>
    <n v="149886"/>
    <n v="582"/>
    <n v="180858"/>
    <s v="Pending"/>
    <s v="James Hardy"/>
    <s v="Male"/>
    <n v="54"/>
    <s v="South"/>
    <s v="Trader"/>
    <n v="28712"/>
    <s v="Retail"/>
    <d v="2018-07-13T00:00:00"/>
    <d v="2023-11-04T00:00:00"/>
    <s v="Nov"/>
    <s v="2023 Nov"/>
    <x v="0"/>
    <n v="3913"/>
    <x v="1"/>
    <x v="8"/>
    <d v="2025-09-23T00:00:00"/>
    <n v="7"/>
    <s v="Established"/>
    <s v="Low"/>
    <s v="Gen X"/>
    <x v="1"/>
  </r>
  <r>
    <s v="ACC00408"/>
    <s v="CUST0226"/>
    <x v="1"/>
    <d v="2020-07-30T00:00:00"/>
    <n v="424671"/>
    <n v="420"/>
    <n v="460229"/>
    <s v="Pending"/>
    <s v="Theodore Mckinney"/>
    <s v="Female"/>
    <n v="28"/>
    <s v="South"/>
    <s v="Teacher"/>
    <n v="41563"/>
    <s v="Retail"/>
    <d v="2024-04-05T00:00:00"/>
    <d v="2024-01-31T00:00:00"/>
    <s v="Jan"/>
    <s v="2024 Jan"/>
    <x v="1"/>
    <n v="5374"/>
    <x v="0"/>
    <x v="3"/>
    <d v="2025-09-23T00:00:00"/>
    <n v="1"/>
    <s v="New"/>
    <s v="Medium"/>
    <s v="Gen Z"/>
    <x v="0"/>
  </r>
  <r>
    <s v="ACC00457"/>
    <s v="CUST0454"/>
    <x v="3"/>
    <d v="2015-10-20T00:00:00"/>
    <n v="151956"/>
    <n v="463"/>
    <n v="0"/>
    <s v="Pending"/>
    <s v="Ashley Young"/>
    <s v="Female"/>
    <n v="22"/>
    <s v="South"/>
    <s v="Trader"/>
    <n v="112324"/>
    <s v="Retail"/>
    <d v="2017-12-05T00:00:00"/>
    <d v="2025-05-16T00:00:00"/>
    <s v="May"/>
    <s v="2025 May"/>
    <x v="0"/>
    <n v="459"/>
    <x v="3"/>
    <x v="4"/>
    <d v="2025-09-23T00:00:00"/>
    <n v="8"/>
    <s v="Established"/>
    <s v=" Premium"/>
    <s v="Gen Z"/>
    <x v="1"/>
  </r>
  <r>
    <s v="ACC00653"/>
    <s v="CUST0162"/>
    <x v="0"/>
    <d v="2023-09-26T00:00:00"/>
    <n v="23559"/>
    <n v="342"/>
    <n v="0"/>
    <s v="Pending"/>
    <s v="Lauren Lutz"/>
    <s v="Male"/>
    <n v="53"/>
    <s v="North"/>
    <s v="Retired"/>
    <n v="29077"/>
    <s v="Corporate"/>
    <d v="2015-09-01T00:00:00"/>
    <d v="2023-09-13T00:00:00"/>
    <s v="Sep"/>
    <s v="2023 Sep"/>
    <x v="0"/>
    <n v="4456"/>
    <x v="2"/>
    <x v="6"/>
    <d v="2025-09-23T00:00:00"/>
    <n v="10"/>
    <s v="Loyal"/>
    <s v="Low"/>
    <s v="Gen X"/>
    <x v="2"/>
  </r>
  <r>
    <s v="ACC00711"/>
    <s v="CUST0382"/>
    <x v="0"/>
    <d v="2015-10-28T00:00:00"/>
    <n v="200753"/>
    <n v="846"/>
    <n v="0"/>
    <s v="Pending"/>
    <s v="Wendy Hodge"/>
    <s v="Female"/>
    <n v="71"/>
    <s v="North"/>
    <s v="Engineer"/>
    <n v="100818"/>
    <s v="Retail"/>
    <d v="2020-06-13T00:00:00"/>
    <d v="2025-06-23T00:00:00"/>
    <s v="Jun"/>
    <s v="2025 Jun"/>
    <x v="1"/>
    <n v="4704"/>
    <x v="0"/>
    <x v="3"/>
    <d v="2025-09-23T00:00:00"/>
    <n v="5"/>
    <s v="Emerging"/>
    <s v=" Premium"/>
    <s v="Baby Boomers"/>
    <x v="0"/>
  </r>
  <r>
    <s v="ACC00624"/>
    <s v="CUST0047"/>
    <x v="0"/>
    <d v="2024-03-28T00:00:00"/>
    <n v="234538"/>
    <n v="353"/>
    <n v="0"/>
    <s v="Pending"/>
    <s v="Patricia Schneider"/>
    <s v="Female"/>
    <n v="18"/>
    <s v="West"/>
    <s v="Doctor"/>
    <n v="81413"/>
    <s v="Retail"/>
    <d v="2017-04-06T00:00:00"/>
    <d v="2024-01-25T00:00:00"/>
    <s v="Jan"/>
    <s v="2024 Jan"/>
    <x v="0"/>
    <n v="4816"/>
    <x v="3"/>
    <x v="4"/>
    <d v="2025-09-23T00:00:00"/>
    <n v="8"/>
    <s v="Established"/>
    <s v="High"/>
    <s v="Gen Z"/>
    <x v="0"/>
  </r>
  <r>
    <s v="ACC00639"/>
    <s v="CUST0132"/>
    <x v="0"/>
    <d v="2016-02-23T00:00:00"/>
    <n v="116545"/>
    <n v="663"/>
    <n v="0"/>
    <s v="Pending"/>
    <s v="Kendra Diaz"/>
    <s v="Male"/>
    <n v="33"/>
    <s v="North"/>
    <s v="Trader"/>
    <n v="111659"/>
    <s v="Retail"/>
    <d v="2018-02-12T00:00:00"/>
    <d v="2023-08-25T00:00:00"/>
    <s v="Aug"/>
    <s v="2023 Aug"/>
    <x v="3"/>
    <n v="879"/>
    <x v="1"/>
    <x v="7"/>
    <d v="2025-09-23T00:00:00"/>
    <n v="8"/>
    <s v="Established"/>
    <s v=" Premium"/>
    <s v="Millennials"/>
    <x v="1"/>
  </r>
  <r>
    <s v="ACC00021"/>
    <s v="CUST0183"/>
    <x v="2"/>
    <d v="2020-05-29T00:00:00"/>
    <n v="308362"/>
    <n v="738"/>
    <n v="0"/>
    <s v="Pending"/>
    <s v="Victor Thomas"/>
    <s v="Female"/>
    <n v="37"/>
    <s v="East"/>
    <s v="Student"/>
    <n v="49241"/>
    <s v="Retail"/>
    <d v="2018-04-12T00:00:00"/>
    <d v="2025-01-03T00:00:00"/>
    <s v="Jan"/>
    <s v="2025 Jan"/>
    <x v="2"/>
    <n v="6089"/>
    <x v="2"/>
    <x v="0"/>
    <d v="2025-09-23T00:00:00"/>
    <n v="7"/>
    <s v="Established"/>
    <s v="Medium"/>
    <s v="Millennials"/>
    <x v="0"/>
  </r>
  <r>
    <s v="ACC00659"/>
    <s v="CUST0087"/>
    <x v="0"/>
    <d v="2023-10-05T00:00:00"/>
    <n v="488051"/>
    <n v="436"/>
    <n v="0"/>
    <s v="Approved"/>
    <s v="Jack Coleman"/>
    <s v="Female"/>
    <n v="64"/>
    <s v="South"/>
    <s v="Banker"/>
    <n v="106988"/>
    <s v="Retail"/>
    <d v="2025-06-03T00:00:00"/>
    <d v="2024-07-11T00:00:00"/>
    <s v="Jul"/>
    <s v="2024 Jul"/>
    <x v="0"/>
    <n v="7317"/>
    <x v="2"/>
    <x v="9"/>
    <d v="2025-09-23T00:00:00"/>
    <n v="0"/>
    <s v="New"/>
    <s v=" Premium"/>
    <s v="Baby Boomers"/>
    <x v="0"/>
  </r>
  <r>
    <s v="ACC00601"/>
    <s v="CUST0357"/>
    <x v="1"/>
    <d v="2016-09-19T00:00:00"/>
    <n v="488256"/>
    <n v="609"/>
    <n v="0"/>
    <s v="Rejected"/>
    <s v="Jordan Bates"/>
    <s v="Female"/>
    <n v="45"/>
    <s v="South"/>
    <s v="Trader"/>
    <n v="40049"/>
    <s v="Retail"/>
    <d v="2020-12-25T00:00:00"/>
    <d v="2025-05-13T00:00:00"/>
    <s v="May"/>
    <s v="2025 May"/>
    <x v="3"/>
    <n v="3669"/>
    <x v="2"/>
    <x v="8"/>
    <d v="2025-09-23T00:00:00"/>
    <n v="5"/>
    <s v="Emerging"/>
    <s v="Medium"/>
    <s v="Gen X"/>
    <x v="0"/>
  </r>
  <r>
    <s v="ACC00203"/>
    <s v="CUST0081"/>
    <x v="1"/>
    <d v="2017-04-16T00:00:00"/>
    <n v="245017"/>
    <n v="667"/>
    <n v="0"/>
    <s v="Pending"/>
    <s v="Taylor Perkins"/>
    <s v="Male"/>
    <n v="21"/>
    <s v="West"/>
    <s v="Retired"/>
    <n v="126532"/>
    <s v="Retail"/>
    <d v="2023-03-26T00:00:00"/>
    <d v="2025-06-30T00:00:00"/>
    <s v="Jun"/>
    <s v="2025 Jun"/>
    <x v="0"/>
    <n v="3612"/>
    <x v="1"/>
    <x v="6"/>
    <d v="2025-09-23T00:00:00"/>
    <n v="2"/>
    <s v="New"/>
    <s v=" Premium"/>
    <s v="Gen Z"/>
    <x v="0"/>
  </r>
  <r>
    <s v="ACC00417"/>
    <s v="CUST0156"/>
    <x v="0"/>
    <d v="2020-09-17T00:00:00"/>
    <n v="274370"/>
    <n v="790"/>
    <n v="0"/>
    <s v="Pending"/>
    <s v="Sara Morris"/>
    <s v="Female"/>
    <n v="47"/>
    <s v="South"/>
    <s v="Retired"/>
    <n v="196611"/>
    <s v="Retail"/>
    <d v="2022-10-16T00:00:00"/>
    <d v="2024-09-17T00:00:00"/>
    <s v="Sep"/>
    <s v="2024 Sep"/>
    <x v="2"/>
    <n v="8594"/>
    <x v="2"/>
    <x v="3"/>
    <d v="2025-09-23T00:00:00"/>
    <n v="3"/>
    <s v="Emerging"/>
    <s v=" Premium"/>
    <s v="Gen X"/>
    <x v="0"/>
  </r>
  <r>
    <s v="ACC00416"/>
    <s v="CUST0277"/>
    <x v="1"/>
    <d v="2017-06-08T00:00:00"/>
    <n v="445093"/>
    <n v="663"/>
    <n v="0"/>
    <s v="Pending"/>
    <s v="Brandon Bennett"/>
    <s v="Male"/>
    <n v="31"/>
    <s v="West"/>
    <s v="Banker"/>
    <n v="89298"/>
    <s v="Retail"/>
    <d v="2017-12-14T00:00:00"/>
    <d v="2024-05-26T00:00:00"/>
    <s v="May"/>
    <s v="2024 May"/>
    <x v="1"/>
    <n v="9043"/>
    <x v="3"/>
    <x v="0"/>
    <d v="2025-09-23T00:00:00"/>
    <n v="8"/>
    <s v="Established"/>
    <s v="High"/>
    <s v="Millennials"/>
    <x v="0"/>
  </r>
  <r>
    <s v="ACC00448"/>
    <s v="CUST0272"/>
    <x v="0"/>
    <d v="2019-12-29T00:00:00"/>
    <n v="409760"/>
    <n v="735"/>
    <n v="0"/>
    <s v="Pending"/>
    <s v="Seth Fritz"/>
    <s v="Female"/>
    <n v="36"/>
    <s v="West"/>
    <s v="Trader"/>
    <n v="84288"/>
    <s v="Corporate"/>
    <d v="2020-02-29T00:00:00"/>
    <d v="2024-09-29T00:00:00"/>
    <s v="Sep"/>
    <s v="2024 Sep"/>
    <x v="2"/>
    <n v="2458"/>
    <x v="0"/>
    <x v="9"/>
    <d v="2025-09-23T00:00:00"/>
    <n v="6"/>
    <s v="Established"/>
    <s v="High"/>
    <s v="Millennials"/>
    <x v="0"/>
  </r>
  <r>
    <s v="ACC00512"/>
    <s v="CUST0334"/>
    <x v="1"/>
    <d v="2019-11-23T00:00:00"/>
    <n v="248724"/>
    <n v="524"/>
    <n v="0"/>
    <s v="Pending"/>
    <s v="Beth Mccoy"/>
    <s v="Male"/>
    <n v="39"/>
    <s v="North"/>
    <s v="Student"/>
    <n v="118818"/>
    <s v="Corporate"/>
    <d v="2019-01-29T00:00:00"/>
    <d v="2024-07-18T00:00:00"/>
    <s v="Jul"/>
    <s v="2024 Jul"/>
    <x v="0"/>
    <n v="7602"/>
    <x v="2"/>
    <x v="0"/>
    <d v="2025-09-23T00:00:00"/>
    <n v="7"/>
    <s v="Established"/>
    <s v=" Premium"/>
    <s v="Millennials"/>
    <x v="0"/>
  </r>
  <r>
    <s v="ACC00085"/>
    <s v="CUST0405"/>
    <x v="1"/>
    <d v="2019-06-26T00:00:00"/>
    <n v="62061"/>
    <n v="585"/>
    <n v="0"/>
    <s v="Pending"/>
    <s v="Morgan Douglas"/>
    <s v="Female"/>
    <n v="74"/>
    <s v="North"/>
    <s v="Teacher"/>
    <n v="178562"/>
    <s v="Retail"/>
    <d v="2023-11-16T00:00:00"/>
    <d v="2025-06-18T00:00:00"/>
    <s v="Jun"/>
    <s v="2025 Jun"/>
    <x v="2"/>
    <n v="2963"/>
    <x v="2"/>
    <x v="8"/>
    <d v="2025-09-23T00:00:00"/>
    <n v="2"/>
    <s v="New"/>
    <s v=" Premium"/>
    <s v="Baby Boomers"/>
    <x v="1"/>
  </r>
  <r>
    <s v="ACC00167"/>
    <s v="CUST0405"/>
    <x v="2"/>
    <d v="2024-10-07T00:00:00"/>
    <n v="102811"/>
    <n v="669"/>
    <n v="0"/>
    <s v="Rejected"/>
    <s v="Morgan Douglas"/>
    <s v="Female"/>
    <n v="74"/>
    <s v="North"/>
    <s v="Teacher"/>
    <n v="178562"/>
    <s v="Retail"/>
    <d v="2023-11-16T00:00:00"/>
    <d v="2024-12-23T00:00:00"/>
    <s v="Dec"/>
    <s v="2024 Dec"/>
    <x v="2"/>
    <n v="5141"/>
    <x v="3"/>
    <x v="7"/>
    <d v="2025-09-23T00:00:00"/>
    <n v="2"/>
    <s v="New"/>
    <s v=" Premium"/>
    <s v="Baby Boomers"/>
    <x v="1"/>
  </r>
  <r>
    <s v="ACC00384"/>
    <s v="CUST0154"/>
    <x v="1"/>
    <d v="2018-07-02T00:00:00"/>
    <n v="455738"/>
    <n v="329"/>
    <n v="0"/>
    <s v="Pending"/>
    <s v="Kristen Ross"/>
    <s v="Male"/>
    <n v="53"/>
    <s v="North"/>
    <s v="Trader"/>
    <n v="164579"/>
    <s v="Private"/>
    <d v="2015-10-03T00:00:00"/>
    <d v="2025-04-04T00:00:00"/>
    <s v="Apr"/>
    <s v="2025 Apr"/>
    <x v="1"/>
    <n v="1368"/>
    <x v="1"/>
    <x v="6"/>
    <d v="2025-09-23T00:00:00"/>
    <n v="10"/>
    <s v="Loyal"/>
    <s v=" Premium"/>
    <s v="Gen X"/>
    <x v="0"/>
  </r>
  <r>
    <s v="ACC00468"/>
    <s v="CUST0004"/>
    <x v="1"/>
    <d v="2017-05-12T00:00:00"/>
    <n v="128216"/>
    <n v="849"/>
    <n v="0"/>
    <s v="Pending"/>
    <s v="Candice Palmer"/>
    <s v="Male"/>
    <n v="50"/>
    <s v="North"/>
    <s v="Banker"/>
    <n v="142744"/>
    <s v="Retail"/>
    <d v="2021-10-25T00:00:00"/>
    <d v="2025-06-06T00:00:00"/>
    <s v="Jun"/>
    <s v="2025 Jun"/>
    <x v="0"/>
    <n v="9192"/>
    <x v="2"/>
    <x v="4"/>
    <d v="2025-09-23T00:00:00"/>
    <n v="4"/>
    <s v="Emerging"/>
    <s v=" Premium"/>
    <s v="Gen X"/>
    <x v="1"/>
  </r>
  <r>
    <s v="ACC00072"/>
    <s v="CUST0245"/>
    <x v="0"/>
    <d v="2021-12-28T00:00:00"/>
    <n v="319764"/>
    <n v="408"/>
    <n v="0"/>
    <s v="Approved"/>
    <s v="Kenneth Garza"/>
    <s v="Male"/>
    <n v="56"/>
    <s v="South"/>
    <s v="Engineer"/>
    <n v="67837"/>
    <s v="Corporate"/>
    <d v="2018-10-22T00:00:00"/>
    <d v="2025-04-30T00:00:00"/>
    <s v="Apr"/>
    <s v="2025 Apr"/>
    <x v="2"/>
    <n v="9240"/>
    <x v="3"/>
    <x v="1"/>
    <d v="2025-09-23T00:00:00"/>
    <n v="7"/>
    <s v="Established"/>
    <s v="High"/>
    <s v="Gen X"/>
    <x v="0"/>
  </r>
  <r>
    <s v="ACC00521"/>
    <s v="CUST0215"/>
    <x v="1"/>
    <d v="2021-08-09T00:00:00"/>
    <n v="363298"/>
    <n v="470"/>
    <n v="0"/>
    <s v="Pending"/>
    <s v="Cassandra Mcbride"/>
    <s v="Male"/>
    <n v="43"/>
    <s v="North"/>
    <s v="Trader"/>
    <n v="171054"/>
    <s v="Retail"/>
    <d v="2020-02-16T00:00:00"/>
    <d v="2024-03-28T00:00:00"/>
    <s v="Mar"/>
    <s v="2024 Mar"/>
    <x v="2"/>
    <n v="8229"/>
    <x v="3"/>
    <x v="6"/>
    <d v="2025-09-23T00:00:00"/>
    <n v="6"/>
    <s v="Established"/>
    <s v=" Premium"/>
    <s v="Millennials"/>
    <x v="0"/>
  </r>
  <r>
    <s v="ACC00793"/>
    <s v="CUST0285"/>
    <x v="0"/>
    <d v="2018-01-04T00:00:00"/>
    <n v="246536"/>
    <n v="528"/>
    <n v="70030"/>
    <s v="Rejected"/>
    <s v="Kristen Nguyen"/>
    <s v="Female"/>
    <n v="52"/>
    <s v="South"/>
    <s v="Banker"/>
    <n v="55488"/>
    <s v="Retail"/>
    <d v="2021-02-22T00:00:00"/>
    <d v="2023-08-27T00:00:00"/>
    <s v="Aug"/>
    <s v="2023 Aug"/>
    <x v="1"/>
    <n v="397"/>
    <x v="1"/>
    <x v="4"/>
    <d v="2025-09-23T00:00:00"/>
    <n v="5"/>
    <s v="Emerging"/>
    <s v="Medium"/>
    <s v="Gen X"/>
    <x v="0"/>
  </r>
  <r>
    <s v="ACC00473"/>
    <s v="CUST0143"/>
    <x v="2"/>
    <d v="2022-02-28T00:00:00"/>
    <n v="409319"/>
    <n v="447"/>
    <n v="0"/>
    <s v="Pending"/>
    <s v="Jamie Spencer"/>
    <s v="Female"/>
    <n v="47"/>
    <s v="South"/>
    <s v="Retired"/>
    <n v="152079"/>
    <s v="Retail"/>
    <d v="2021-11-28T00:00:00"/>
    <d v="2024-05-23T00:00:00"/>
    <s v="May"/>
    <s v="2024 May"/>
    <x v="3"/>
    <n v="842"/>
    <x v="1"/>
    <x v="3"/>
    <d v="2025-09-23T00:00:00"/>
    <n v="4"/>
    <s v="Emerging"/>
    <s v=" Premium"/>
    <s v="Gen X"/>
    <x v="0"/>
  </r>
  <r>
    <s v="ACC00258"/>
    <s v="CUST0068"/>
    <x v="2"/>
    <d v="2019-06-04T00:00:00"/>
    <n v="4994"/>
    <n v="704"/>
    <n v="204665"/>
    <s v="Approved"/>
    <s v="Barbara Gonzalez"/>
    <s v="Male"/>
    <n v="59"/>
    <s v="East"/>
    <s v="Retired"/>
    <n v="62520"/>
    <s v="Retail"/>
    <d v="2017-11-30T00:00:00"/>
    <d v="2023-12-25T00:00:00"/>
    <s v="Dec"/>
    <s v="2023 Dec"/>
    <x v="0"/>
    <n v="8451"/>
    <x v="0"/>
    <x v="7"/>
    <d v="2025-09-23T00:00:00"/>
    <n v="8"/>
    <s v="Established"/>
    <s v="High"/>
    <s v="Gen X"/>
    <x v="2"/>
  </r>
  <r>
    <s v="ACC00275"/>
    <s v="CUST0058"/>
    <x v="0"/>
    <d v="2023-07-17T00:00:00"/>
    <n v="55480"/>
    <n v="568"/>
    <n v="0"/>
    <s v="Default"/>
    <s v="Rhonda Charles"/>
    <s v="Male"/>
    <n v="19"/>
    <s v="East"/>
    <s v="Teacher"/>
    <n v="63642"/>
    <s v="Corporate"/>
    <d v="2019-06-06T00:00:00"/>
    <d v="2023-09-19T00:00:00"/>
    <s v="Sep"/>
    <s v="2023 Sep"/>
    <x v="3"/>
    <n v="9730"/>
    <x v="2"/>
    <x v="4"/>
    <d v="2025-09-23T00:00:00"/>
    <n v="6"/>
    <s v="Established"/>
    <s v="High"/>
    <s v="Gen Z"/>
    <x v="1"/>
  </r>
  <r>
    <s v="ACC00750"/>
    <s v="CUST0301"/>
    <x v="2"/>
    <d v="2023-08-24T00:00:00"/>
    <n v="306398"/>
    <n v="488"/>
    <n v="0"/>
    <s v="Pending"/>
    <s v="Regina Schultz"/>
    <s v="Male"/>
    <n v="48"/>
    <s v="South"/>
    <s v="Doctor"/>
    <n v="70861"/>
    <s v="Retail"/>
    <d v="2024-02-12T00:00:00"/>
    <d v="2024-06-15T00:00:00"/>
    <s v="Jun"/>
    <s v="2024 Jun"/>
    <x v="3"/>
    <n v="4203"/>
    <x v="0"/>
    <x v="7"/>
    <d v="2025-09-23T00:00:00"/>
    <n v="2"/>
    <s v="New"/>
    <s v="High"/>
    <s v="Gen X"/>
    <x v="0"/>
  </r>
  <r>
    <s v="ACC00020"/>
    <s v="CUST0350"/>
    <x v="1"/>
    <d v="2018-08-23T00:00:00"/>
    <n v="272895"/>
    <n v="317"/>
    <n v="0"/>
    <s v="Pending"/>
    <s v="Brandon Fox DDS"/>
    <s v="Male"/>
    <n v="43"/>
    <s v="South"/>
    <s v="Teacher"/>
    <n v="90316"/>
    <s v="Corporate"/>
    <d v="2022-12-31T00:00:00"/>
    <d v="2023-10-12T00:00:00"/>
    <s v="Oct"/>
    <s v="2023 Oct"/>
    <x v="1"/>
    <n v="1848"/>
    <x v="3"/>
    <x v="0"/>
    <d v="2025-09-23T00:00:00"/>
    <n v="3"/>
    <s v="Emerging"/>
    <s v="High"/>
    <s v="Millennials"/>
    <x v="0"/>
  </r>
  <r>
    <s v="ACC00490"/>
    <s v="CUST0333"/>
    <x v="1"/>
    <d v="2017-04-08T00:00:00"/>
    <n v="486675"/>
    <n v="714"/>
    <n v="0"/>
    <s v="Pending"/>
    <s v="Ronald Bennett"/>
    <s v="Female"/>
    <n v="18"/>
    <s v="South"/>
    <s v="Engineer"/>
    <n v="53662"/>
    <s v="Retail"/>
    <d v="2015-12-09T00:00:00"/>
    <d v="2025-03-28T00:00:00"/>
    <s v="Mar"/>
    <s v="2025 Mar"/>
    <x v="1"/>
    <n v="9562"/>
    <x v="2"/>
    <x v="6"/>
    <d v="2025-09-23T00:00:00"/>
    <n v="10"/>
    <s v="Loyal"/>
    <s v="Medium"/>
    <s v="Gen Z"/>
    <x v="0"/>
  </r>
  <r>
    <s v="ACC00745"/>
    <s v="CUST0109"/>
    <x v="1"/>
    <d v="2024-12-28T00:00:00"/>
    <n v="135203"/>
    <n v="812"/>
    <n v="0"/>
    <s v="Approved"/>
    <s v="Emily Scott"/>
    <s v="Female"/>
    <n v="29"/>
    <s v="North"/>
    <s v="Engineer"/>
    <n v="131785"/>
    <s v="Corporate"/>
    <d v="2020-09-03T00:00:00"/>
    <d v="2024-07-12T00:00:00"/>
    <s v="Jul"/>
    <s v="2024 Jul"/>
    <x v="0"/>
    <n v="9525"/>
    <x v="3"/>
    <x v="6"/>
    <d v="2025-09-23T00:00:00"/>
    <n v="5"/>
    <s v="Emerging"/>
    <s v=" Premium"/>
    <s v="Millennials"/>
    <x v="1"/>
  </r>
  <r>
    <s v="ACC00490"/>
    <s v="CUST0333"/>
    <x v="1"/>
    <d v="2017-04-08T00:00:00"/>
    <n v="486675"/>
    <n v="714"/>
    <n v="0"/>
    <s v="Pending"/>
    <s v="Ronald Bennett"/>
    <s v="Female"/>
    <n v="18"/>
    <s v="South"/>
    <s v="Engineer"/>
    <n v="53662"/>
    <s v="Retail"/>
    <d v="2015-12-09T00:00:00"/>
    <d v="2025-02-08T00:00:00"/>
    <s v="Feb"/>
    <s v="2025 Feb"/>
    <x v="3"/>
    <n v="901"/>
    <x v="3"/>
    <x v="8"/>
    <d v="2025-09-23T00:00:00"/>
    <n v="10"/>
    <s v="Loyal"/>
    <s v="Medium"/>
    <s v="Gen Z"/>
    <x v="0"/>
  </r>
  <r>
    <s v="ACC00733"/>
    <s v="CUST0333"/>
    <x v="0"/>
    <d v="2023-09-26T00:00:00"/>
    <n v="287623"/>
    <n v="629"/>
    <n v="0"/>
    <s v="Pending"/>
    <s v="Ronald Bennett"/>
    <s v="Female"/>
    <n v="18"/>
    <s v="South"/>
    <s v="Engineer"/>
    <n v="53662"/>
    <s v="Retail"/>
    <d v="2015-12-09T00:00:00"/>
    <d v="2024-05-22T00:00:00"/>
    <s v="May"/>
    <s v="2024 May"/>
    <x v="2"/>
    <n v="5598"/>
    <x v="3"/>
    <x v="6"/>
    <d v="2025-09-23T00:00:00"/>
    <n v="10"/>
    <s v="Loyal"/>
    <s v="Medium"/>
    <s v="Gen Z"/>
    <x v="0"/>
  </r>
  <r>
    <s v="ACC00326"/>
    <s v="CUST0386"/>
    <x v="0"/>
    <d v="2016-04-23T00:00:00"/>
    <n v="448828"/>
    <n v="458"/>
    <n v="0"/>
    <s v="Pending"/>
    <s v="Megan Davis"/>
    <s v="Female"/>
    <n v="53"/>
    <s v="East"/>
    <s v="Student"/>
    <n v="182932"/>
    <s v="Corporate"/>
    <d v="2023-08-19T00:00:00"/>
    <d v="2024-01-09T00:00:00"/>
    <s v="Jan"/>
    <s v="2024 Jan"/>
    <x v="3"/>
    <n v="1315"/>
    <x v="1"/>
    <x v="0"/>
    <d v="2025-09-23T00:00:00"/>
    <n v="2"/>
    <s v="New"/>
    <s v=" Premium"/>
    <s v="Gen X"/>
    <x v="0"/>
  </r>
  <r>
    <s v="ACC00529"/>
    <s v="CUST0275"/>
    <x v="0"/>
    <d v="2025-07-22T00:00:00"/>
    <n v="327350"/>
    <n v="615"/>
    <n v="0"/>
    <s v="Pending"/>
    <s v="Todd Moore"/>
    <s v="Male"/>
    <n v="24"/>
    <s v="South"/>
    <s v="Teacher"/>
    <n v="50087"/>
    <s v="Corporate"/>
    <d v="2019-11-06T00:00:00"/>
    <d v="2024-06-10T00:00:00"/>
    <s v="Jun"/>
    <s v="2024 Jun"/>
    <x v="1"/>
    <n v="5293"/>
    <x v="1"/>
    <x v="8"/>
    <d v="2025-09-23T00:00:00"/>
    <n v="6"/>
    <s v="Established"/>
    <s v="Medium"/>
    <s v="Gen Z"/>
    <x v="0"/>
  </r>
  <r>
    <s v="ACC00089"/>
    <s v="CUST0356"/>
    <x v="2"/>
    <d v="2018-06-11T00:00:00"/>
    <n v="61753"/>
    <n v="393"/>
    <n v="146835"/>
    <s v="Pending"/>
    <s v="Tyler Harris"/>
    <s v="Male"/>
    <n v="67"/>
    <s v="West"/>
    <s v="Banker"/>
    <n v="134994"/>
    <s v="Corporate"/>
    <d v="2018-10-01T00:00:00"/>
    <d v="2025-08-07T00:00:00"/>
    <s v="Aug"/>
    <s v="2025 Aug"/>
    <x v="2"/>
    <n v="4558"/>
    <x v="2"/>
    <x v="7"/>
    <d v="2025-09-23T00:00:00"/>
    <n v="7"/>
    <s v="Established"/>
    <s v=" Premium"/>
    <s v="Baby Boomers"/>
    <x v="1"/>
  </r>
  <r>
    <s v="ACC00486"/>
    <s v="CUST0039"/>
    <x v="3"/>
    <d v="2022-12-04T00:00:00"/>
    <n v="217980"/>
    <n v="683"/>
    <n v="0"/>
    <s v="Approved"/>
    <s v="Jorge James"/>
    <s v="Male"/>
    <n v="42"/>
    <s v="North"/>
    <s v="Trader"/>
    <n v="193946"/>
    <s v="Corporate"/>
    <d v="2020-08-31T00:00:00"/>
    <d v="2024-11-04T00:00:00"/>
    <s v="Nov"/>
    <s v="2024 Nov"/>
    <x v="2"/>
    <n v="4202"/>
    <x v="3"/>
    <x v="2"/>
    <d v="2025-09-23T00:00:00"/>
    <n v="5"/>
    <s v="Emerging"/>
    <s v=" Premium"/>
    <s v="Millennials"/>
    <x v="0"/>
  </r>
  <r>
    <s v="ACC00708"/>
    <s v="CUST0106"/>
    <x v="1"/>
    <d v="2023-12-12T00:00:00"/>
    <n v="117305"/>
    <n v="766"/>
    <n v="0"/>
    <s v="Rejected"/>
    <s v="Linda Lopez"/>
    <s v="Female"/>
    <n v="70"/>
    <s v="West"/>
    <s v="Banker"/>
    <n v="184202"/>
    <s v="Retail"/>
    <d v="2017-07-24T00:00:00"/>
    <d v="2024-02-16T00:00:00"/>
    <s v="Feb"/>
    <s v="2024 Feb"/>
    <x v="1"/>
    <n v="6462"/>
    <x v="3"/>
    <x v="4"/>
    <d v="2025-09-23T00:00:00"/>
    <n v="8"/>
    <s v="Established"/>
    <s v=" Premium"/>
    <s v="Baby Boomers"/>
    <x v="1"/>
  </r>
  <r>
    <s v="ACC00350"/>
    <s v="CUST0366"/>
    <x v="0"/>
    <d v="2019-12-01T00:00:00"/>
    <n v="282140"/>
    <n v="756"/>
    <n v="0"/>
    <s v="Approved"/>
    <s v="Gregory Lee"/>
    <s v="Male"/>
    <n v="45"/>
    <s v="East"/>
    <s v="Trader"/>
    <n v="36309"/>
    <s v="Retail"/>
    <d v="2019-11-04T00:00:00"/>
    <d v="2025-04-02T00:00:00"/>
    <s v="Apr"/>
    <s v="2025 Apr"/>
    <x v="2"/>
    <n v="8463"/>
    <x v="2"/>
    <x v="9"/>
    <d v="2025-09-23T00:00:00"/>
    <n v="6"/>
    <s v="Established"/>
    <s v="Medium"/>
    <s v="Gen X"/>
    <x v="0"/>
  </r>
  <r>
    <s v="ACC00084"/>
    <s v="CUST0049"/>
    <x v="0"/>
    <d v="2018-03-17T00:00:00"/>
    <n v="353827"/>
    <n v="810"/>
    <n v="0"/>
    <s v="Pending"/>
    <s v="Samantha Davis"/>
    <s v="Female"/>
    <n v="63"/>
    <s v="South"/>
    <s v="Banker"/>
    <n v="27287"/>
    <s v="Retail"/>
    <d v="2017-01-15T00:00:00"/>
    <d v="2025-03-26T00:00:00"/>
    <s v="Mar"/>
    <s v="2025 Mar"/>
    <x v="3"/>
    <n v="2350"/>
    <x v="0"/>
    <x v="7"/>
    <d v="2025-09-23T00:00:00"/>
    <n v="9"/>
    <s v="Loyal"/>
    <s v="Low"/>
    <s v="Baby Boomers"/>
    <x v="0"/>
  </r>
  <r>
    <s v="ACC00387"/>
    <s v="CUST0227"/>
    <x v="1"/>
    <d v="2025-07-26T00:00:00"/>
    <n v="171244"/>
    <n v="547"/>
    <n v="0"/>
    <s v="Pending"/>
    <s v="Sharon Chapman"/>
    <s v="Male"/>
    <n v="46"/>
    <s v="East"/>
    <s v="Student"/>
    <n v="190413"/>
    <s v="Private"/>
    <d v="2017-05-18T00:00:00"/>
    <d v="2024-02-25T00:00:00"/>
    <s v="Feb"/>
    <s v="2024 Feb"/>
    <x v="1"/>
    <n v="1803"/>
    <x v="3"/>
    <x v="0"/>
    <d v="2025-09-23T00:00:00"/>
    <n v="8"/>
    <s v="Established"/>
    <s v=" Premium"/>
    <s v="Gen X"/>
    <x v="1"/>
  </r>
  <r>
    <s v="ACC00087"/>
    <s v="CUST0192"/>
    <x v="0"/>
    <d v="2018-05-18T00:00:00"/>
    <n v="459952"/>
    <n v="797"/>
    <n v="0"/>
    <s v="Approved"/>
    <s v="Kim Hubbard"/>
    <s v="Male"/>
    <n v="54"/>
    <s v="South"/>
    <s v="Engineer"/>
    <n v="117768"/>
    <s v="Retail"/>
    <d v="2025-08-22T00:00:00"/>
    <d v="2024-10-12T00:00:00"/>
    <s v="Oct"/>
    <s v="2024 Oct"/>
    <x v="0"/>
    <n v="6404"/>
    <x v="1"/>
    <x v="7"/>
    <d v="2025-09-23T00:00:00"/>
    <n v="0"/>
    <s v="New"/>
    <s v=" Premium"/>
    <s v="Gen X"/>
    <x v="0"/>
  </r>
  <r>
    <s v="ACC00307"/>
    <s v="CUST0476"/>
    <x v="1"/>
    <d v="2024-03-15T00:00:00"/>
    <n v="417339"/>
    <n v="662"/>
    <n v="0"/>
    <s v="Pending"/>
    <s v="William Brown"/>
    <s v="Female"/>
    <n v="18"/>
    <s v="West"/>
    <s v="Student"/>
    <n v="53997"/>
    <s v="Retail"/>
    <d v="2019-01-23T00:00:00"/>
    <d v="2025-01-12T00:00:00"/>
    <s v="Jan"/>
    <s v="2025 Jan"/>
    <x v="1"/>
    <n v="334"/>
    <x v="0"/>
    <x v="9"/>
    <d v="2025-09-23T00:00:00"/>
    <n v="7"/>
    <s v="Established"/>
    <s v="Medium"/>
    <s v="Gen Z"/>
    <x v="0"/>
  </r>
  <r>
    <s v="ACC00154"/>
    <s v="CUST0007"/>
    <x v="2"/>
    <d v="2022-11-30T00:00:00"/>
    <n v="439529"/>
    <n v="587"/>
    <n v="0"/>
    <s v="Pending"/>
    <s v="Tyler Fischer"/>
    <s v="Male"/>
    <n v="42"/>
    <s v="North"/>
    <s v="Engineer"/>
    <n v="87364"/>
    <s v="Corporate"/>
    <d v="2017-10-18T00:00:00"/>
    <d v="2025-06-05T00:00:00"/>
    <s v="Jun"/>
    <s v="2025 Jun"/>
    <x v="0"/>
    <n v="9187"/>
    <x v="0"/>
    <x v="0"/>
    <d v="2025-09-23T00:00:00"/>
    <n v="8"/>
    <s v="Established"/>
    <s v="High"/>
    <s v="Millennials"/>
    <x v="0"/>
  </r>
  <r>
    <s v="ACC00440"/>
    <s v="CUST0139"/>
    <x v="1"/>
    <d v="2017-02-25T00:00:00"/>
    <n v="125814"/>
    <n v="370"/>
    <n v="0"/>
    <s v="Pending"/>
    <s v="Julie Lynch"/>
    <s v="Male"/>
    <n v="45"/>
    <s v="South"/>
    <s v="Trader"/>
    <n v="164059"/>
    <s v="Retail"/>
    <d v="2024-11-23T00:00:00"/>
    <d v="2024-04-21T00:00:00"/>
    <s v="Apr"/>
    <s v="2024 Apr"/>
    <x v="0"/>
    <n v="7858"/>
    <x v="0"/>
    <x v="6"/>
    <d v="2025-09-23T00:00:00"/>
    <n v="1"/>
    <s v="New"/>
    <s v=" Premium"/>
    <s v="Gen X"/>
    <x v="1"/>
  </r>
  <r>
    <s v="ACC00740"/>
    <s v="CUST0019"/>
    <x v="3"/>
    <d v="2024-10-07T00:00:00"/>
    <n v="408624"/>
    <n v="487"/>
    <n v="29624"/>
    <s v="Pending"/>
    <s v="Melissa Clark"/>
    <s v="Female"/>
    <n v="40"/>
    <s v="South"/>
    <s v="Teacher"/>
    <n v="100435"/>
    <s v="Corporate"/>
    <d v="2021-09-17T00:00:00"/>
    <d v="2025-06-10T00:00:00"/>
    <s v="Jun"/>
    <s v="2025 Jun"/>
    <x v="1"/>
    <n v="8124"/>
    <x v="0"/>
    <x v="7"/>
    <d v="2025-09-23T00:00:00"/>
    <n v="4"/>
    <s v="Emerging"/>
    <s v=" Premium"/>
    <s v="Millennials"/>
    <x v="0"/>
  </r>
  <r>
    <s v="ACC00264"/>
    <s v="CUST0232"/>
    <x v="3"/>
    <d v="2024-07-28T00:00:00"/>
    <n v="304359"/>
    <n v="828"/>
    <n v="217369"/>
    <s v="Rejected"/>
    <s v="Misty Jacobs"/>
    <s v="Female"/>
    <n v="74"/>
    <s v="East"/>
    <s v="Doctor"/>
    <n v="102970"/>
    <s v="Corporate"/>
    <d v="2018-08-23T00:00:00"/>
    <d v="2024-09-14T00:00:00"/>
    <s v="Sep"/>
    <s v="2024 Sep"/>
    <x v="1"/>
    <n v="6654"/>
    <x v="0"/>
    <x v="4"/>
    <d v="2025-09-23T00:00:00"/>
    <n v="7"/>
    <s v="Established"/>
    <s v=" Premium"/>
    <s v="Baby Boomers"/>
    <x v="0"/>
  </r>
  <r>
    <s v="ACC00735"/>
    <s v="CUST0046"/>
    <x v="1"/>
    <d v="2021-03-03T00:00:00"/>
    <n v="361309"/>
    <n v="690"/>
    <n v="0"/>
    <s v="Pending"/>
    <s v="Keith Watson"/>
    <s v="Female"/>
    <n v="37"/>
    <s v="South"/>
    <s v="Retired"/>
    <n v="27906"/>
    <s v="Retail"/>
    <d v="2021-05-07T00:00:00"/>
    <d v="2023-11-20T00:00:00"/>
    <s v="Nov"/>
    <s v="2023 Nov"/>
    <x v="0"/>
    <n v="4792"/>
    <x v="0"/>
    <x v="3"/>
    <d v="2025-09-23T00:00:00"/>
    <n v="4"/>
    <s v="Emerging"/>
    <s v="Low"/>
    <s v="Millennials"/>
    <x v="0"/>
  </r>
  <r>
    <s v="ACC00421"/>
    <s v="CUST0417"/>
    <x v="3"/>
    <d v="2024-08-26T00:00:00"/>
    <n v="162781"/>
    <n v="597"/>
    <n v="0"/>
    <s v="Pending"/>
    <s v="Logan Fleming"/>
    <s v="Male"/>
    <n v="25"/>
    <s v="North"/>
    <s v="Teacher"/>
    <n v="186205"/>
    <s v="Private"/>
    <d v="2024-10-30T00:00:00"/>
    <d v="2024-07-28T00:00:00"/>
    <s v="Jul"/>
    <s v="2024 Jul"/>
    <x v="0"/>
    <n v="9941"/>
    <x v="2"/>
    <x v="6"/>
    <d v="2025-09-23T00:00:00"/>
    <n v="1"/>
    <s v="New"/>
    <s v=" Premium"/>
    <s v="Gen Z"/>
    <x v="1"/>
  </r>
  <r>
    <s v="ACC00493"/>
    <s v="CUST0115"/>
    <x v="0"/>
    <d v="2016-01-10T00:00:00"/>
    <n v="426940"/>
    <n v="587"/>
    <n v="0"/>
    <s v="Pending"/>
    <s v="Sarah Guzman"/>
    <s v="Male"/>
    <n v="49"/>
    <s v="West"/>
    <s v="Doctor"/>
    <n v="68874"/>
    <s v="Corporate"/>
    <d v="2024-08-28T00:00:00"/>
    <d v="2025-03-21T00:00:00"/>
    <s v="Mar"/>
    <s v="2025 Mar"/>
    <x v="2"/>
    <n v="3147"/>
    <x v="2"/>
    <x v="6"/>
    <d v="2025-09-23T00:00:00"/>
    <n v="1"/>
    <s v="New"/>
    <s v="High"/>
    <s v="Gen X"/>
    <x v="0"/>
  </r>
  <r>
    <s v="ACC00633"/>
    <s v="CUST0021"/>
    <x v="1"/>
    <d v="2019-09-04T00:00:00"/>
    <n v="498843"/>
    <n v="307"/>
    <n v="0"/>
    <s v="Pending"/>
    <s v="Elizabeth Smith"/>
    <s v="Female"/>
    <n v="44"/>
    <s v="East"/>
    <s v="Trader"/>
    <n v="189269"/>
    <s v="Retail"/>
    <d v="2024-05-02T00:00:00"/>
    <d v="2023-11-08T00:00:00"/>
    <s v="Nov"/>
    <s v="2023 Nov"/>
    <x v="1"/>
    <n v="3908"/>
    <x v="0"/>
    <x v="2"/>
    <d v="2025-09-23T00:00:00"/>
    <n v="1"/>
    <s v="New"/>
    <s v=" Premium"/>
    <s v="Millennials"/>
    <x v="0"/>
  </r>
  <r>
    <s v="ACC00411"/>
    <s v="CUST0076"/>
    <x v="1"/>
    <d v="2021-03-12T00:00:00"/>
    <n v="112701"/>
    <n v="540"/>
    <n v="0"/>
    <s v="Pending"/>
    <s v="Pamela Johnson"/>
    <s v="Female"/>
    <n v="70"/>
    <s v="West"/>
    <s v="Trader"/>
    <n v="172826"/>
    <s v="Retail"/>
    <d v="2017-07-01T00:00:00"/>
    <d v="2025-07-21T00:00:00"/>
    <s v="Jul"/>
    <s v="2025 Jul"/>
    <x v="1"/>
    <n v="845"/>
    <x v="1"/>
    <x v="3"/>
    <d v="2025-09-23T00:00:00"/>
    <n v="8"/>
    <s v="Established"/>
    <s v=" Premium"/>
    <s v="Baby Boomers"/>
    <x v="1"/>
  </r>
  <r>
    <s v="ACC00173"/>
    <s v="CUST0142"/>
    <x v="1"/>
    <d v="2018-11-19T00:00:00"/>
    <n v="15534"/>
    <n v="771"/>
    <n v="0"/>
    <s v="Pending"/>
    <s v="Charles Chapman"/>
    <s v="Male"/>
    <n v="66"/>
    <s v="North"/>
    <s v="Retired"/>
    <n v="83852"/>
    <s v="Retail"/>
    <d v="2024-09-25T00:00:00"/>
    <d v="2024-03-10T00:00:00"/>
    <s v="Mar"/>
    <s v="2024 Mar"/>
    <x v="2"/>
    <n v="4164"/>
    <x v="2"/>
    <x v="5"/>
    <d v="2025-09-23T00:00:00"/>
    <n v="1"/>
    <s v="New"/>
    <s v="High"/>
    <s v="Baby Boomers"/>
    <x v="2"/>
  </r>
  <r>
    <s v="ACC00004"/>
    <s v="CUST0211"/>
    <x v="0"/>
    <d v="2022-10-03T00:00:00"/>
    <n v="63610"/>
    <n v="802"/>
    <n v="401875"/>
    <s v="Rejected"/>
    <s v="Ryan Mccormick"/>
    <s v="Male"/>
    <n v="34"/>
    <s v="North"/>
    <s v="Doctor"/>
    <n v="148386"/>
    <s v="Corporate"/>
    <d v="2020-02-20T00:00:00"/>
    <d v="2025-01-10T00:00:00"/>
    <s v="Jan"/>
    <s v="2025 Jan"/>
    <x v="1"/>
    <n v="2788"/>
    <x v="2"/>
    <x v="3"/>
    <d v="2025-09-23T00:00:00"/>
    <n v="6"/>
    <s v="Established"/>
    <s v=" Premium"/>
    <s v="Millennials"/>
    <x v="1"/>
  </r>
  <r>
    <s v="ACC00640"/>
    <s v="CUST0311"/>
    <x v="1"/>
    <d v="2016-08-25T00:00:00"/>
    <n v="418596"/>
    <n v="503"/>
    <n v="0"/>
    <s v="Pending"/>
    <s v="Dr. Jeremy Miller"/>
    <s v="Female"/>
    <n v="26"/>
    <s v="North"/>
    <s v="Doctor"/>
    <n v="152997"/>
    <s v="Corporate"/>
    <d v="2017-05-06T00:00:00"/>
    <d v="2025-03-20T00:00:00"/>
    <s v="Mar"/>
    <s v="2025 Mar"/>
    <x v="2"/>
    <n v="9598"/>
    <x v="0"/>
    <x v="2"/>
    <d v="2025-09-23T00:00:00"/>
    <n v="8"/>
    <s v="Established"/>
    <s v=" Premium"/>
    <s v="Gen Z"/>
    <x v="0"/>
  </r>
  <r>
    <s v="ACC00472"/>
    <s v="CUST0294"/>
    <x v="1"/>
    <d v="2024-12-11T00:00:00"/>
    <n v="175607"/>
    <n v="740"/>
    <n v="464822"/>
    <s v="Approved"/>
    <s v="Vicki Andersen"/>
    <s v="Female"/>
    <n v="74"/>
    <s v="West"/>
    <s v="Trader"/>
    <n v="196076"/>
    <s v="Corporate"/>
    <d v="2018-08-23T00:00:00"/>
    <d v="2025-03-03T00:00:00"/>
    <s v="Mar"/>
    <s v="2025 Mar"/>
    <x v="2"/>
    <n v="6419"/>
    <x v="1"/>
    <x v="1"/>
    <d v="2025-09-23T00:00:00"/>
    <n v="7"/>
    <s v="Established"/>
    <s v=" Premium"/>
    <s v="Baby Boomers"/>
    <x v="1"/>
  </r>
  <r>
    <s v="ACC00110"/>
    <s v="CUST0031"/>
    <x v="0"/>
    <d v="2020-12-27T00:00:00"/>
    <n v="221135"/>
    <n v="371"/>
    <n v="0"/>
    <s v="Pending"/>
    <s v="Michelle Day"/>
    <s v="Male"/>
    <n v="65"/>
    <s v="East"/>
    <s v="Doctor"/>
    <n v="138533"/>
    <s v="Corporate"/>
    <d v="2017-01-07T00:00:00"/>
    <d v="2024-12-31T00:00:00"/>
    <s v="Dec"/>
    <s v="2024 Dec"/>
    <x v="1"/>
    <n v="9878"/>
    <x v="0"/>
    <x v="9"/>
    <d v="2025-09-23T00:00:00"/>
    <n v="9"/>
    <s v="Loyal"/>
    <s v=" Premium"/>
    <s v="Baby Boomers"/>
    <x v="0"/>
  </r>
  <r>
    <s v="ACC00037"/>
    <s v="CUST0161"/>
    <x v="0"/>
    <d v="2021-08-22T00:00:00"/>
    <n v="156470"/>
    <n v="419"/>
    <n v="0"/>
    <s v="Pending"/>
    <s v="David Sanders"/>
    <s v="Male"/>
    <n v="22"/>
    <s v="East"/>
    <s v="Doctor"/>
    <n v="93609"/>
    <s v="Retail"/>
    <d v="2021-02-25T00:00:00"/>
    <d v="2023-09-08T00:00:00"/>
    <s v="Sep"/>
    <s v="2023 Sep"/>
    <x v="3"/>
    <n v="4323"/>
    <x v="1"/>
    <x v="2"/>
    <d v="2025-09-23T00:00:00"/>
    <n v="5"/>
    <s v="Emerging"/>
    <s v="High"/>
    <s v="Gen Z"/>
    <x v="1"/>
  </r>
  <r>
    <s v="ACC00583"/>
    <s v="CUST0016"/>
    <x v="0"/>
    <d v="2022-03-30T00:00:00"/>
    <n v="19610"/>
    <n v="395"/>
    <n v="0"/>
    <s v="Rejected"/>
    <s v="Ashlee Baird"/>
    <s v="Male"/>
    <n v="49"/>
    <s v="South"/>
    <s v="Banker"/>
    <n v="54636"/>
    <s v="Retail"/>
    <d v="2019-06-27T00:00:00"/>
    <d v="2024-02-09T00:00:00"/>
    <s v="Feb"/>
    <s v="2024 Feb"/>
    <x v="0"/>
    <n v="5656"/>
    <x v="1"/>
    <x v="1"/>
    <d v="2025-09-23T00:00:00"/>
    <n v="6"/>
    <s v="Established"/>
    <s v="Medium"/>
    <s v="Gen X"/>
    <x v="2"/>
  </r>
  <r>
    <s v="ACC00031"/>
    <s v="CUST0251"/>
    <x v="0"/>
    <d v="2020-09-18T00:00:00"/>
    <n v="29493"/>
    <n v="431"/>
    <n v="0"/>
    <s v="Pending"/>
    <s v="Danny Scott"/>
    <s v="Female"/>
    <n v="29"/>
    <s v="North"/>
    <s v="Teacher"/>
    <n v="124101"/>
    <s v="Corporate"/>
    <d v="2024-05-10T00:00:00"/>
    <d v="2025-07-20T00:00:00"/>
    <s v="Jul"/>
    <s v="2025 Jul"/>
    <x v="1"/>
    <n v="7618"/>
    <x v="3"/>
    <x v="8"/>
    <d v="2025-09-23T00:00:00"/>
    <n v="1"/>
    <s v="New"/>
    <s v=" Premium"/>
    <s v="Millennials"/>
    <x v="2"/>
  </r>
  <r>
    <s v="ACC00381"/>
    <s v="CUST0281"/>
    <x v="1"/>
    <d v="2018-02-13T00:00:00"/>
    <n v="444943"/>
    <n v="368"/>
    <n v="493815"/>
    <s v="Pending"/>
    <s v="Dustin Zhang"/>
    <s v="Female"/>
    <n v="64"/>
    <s v="East"/>
    <s v="Student"/>
    <n v="145816"/>
    <s v="Private"/>
    <d v="2021-10-31T00:00:00"/>
    <d v="2024-06-19T00:00:00"/>
    <s v="Jun"/>
    <s v="2024 Jun"/>
    <x v="3"/>
    <n v="3731"/>
    <x v="2"/>
    <x v="6"/>
    <d v="2025-09-23T00:00:00"/>
    <n v="4"/>
    <s v="Emerging"/>
    <s v=" Premium"/>
    <s v="Baby Boomers"/>
    <x v="0"/>
  </r>
  <r>
    <s v="ACC00268"/>
    <s v="CUST0116"/>
    <x v="0"/>
    <d v="2020-06-18T00:00:00"/>
    <n v="303297"/>
    <n v="462"/>
    <n v="0"/>
    <s v="Pending"/>
    <s v="Guy Hughes"/>
    <s v="Female"/>
    <n v="71"/>
    <s v="South"/>
    <s v="Student"/>
    <n v="69708"/>
    <s v="Corporate"/>
    <d v="2025-05-20T00:00:00"/>
    <d v="2024-10-03T00:00:00"/>
    <s v="Oct"/>
    <s v="2024 Oct"/>
    <x v="2"/>
    <n v="7921"/>
    <x v="0"/>
    <x v="5"/>
    <d v="2025-09-23T00:00:00"/>
    <n v="0"/>
    <s v="New"/>
    <s v="High"/>
    <s v="Baby Boomers"/>
    <x v="0"/>
  </r>
  <r>
    <s v="ACC00011"/>
    <s v="CUST0486"/>
    <x v="2"/>
    <d v="2024-02-29T00:00:00"/>
    <n v="130299"/>
    <n v="500"/>
    <n v="0"/>
    <s v="Pending"/>
    <s v="Ronald Craig"/>
    <s v="Female"/>
    <n v="55"/>
    <s v="East"/>
    <s v="Retired"/>
    <n v="166470"/>
    <s v="Retail"/>
    <d v="2024-11-25T00:00:00"/>
    <d v="2024-07-30T00:00:00"/>
    <s v="Jul"/>
    <s v="2024 Jul"/>
    <x v="3"/>
    <n v="1681"/>
    <x v="2"/>
    <x v="2"/>
    <d v="2025-09-23T00:00:00"/>
    <n v="1"/>
    <s v="New"/>
    <s v=" Premium"/>
    <s v="Gen X"/>
    <x v="1"/>
  </r>
  <r>
    <s v="ACC00344"/>
    <s v="CUST0176"/>
    <x v="2"/>
    <d v="2021-12-21T00:00:00"/>
    <n v="282320"/>
    <n v="303"/>
    <n v="0"/>
    <s v="Pending"/>
    <s v="Barbara Fisher"/>
    <s v="Female"/>
    <n v="33"/>
    <s v="North"/>
    <s v="Doctor"/>
    <n v="77372"/>
    <s v="Retail"/>
    <d v="2015-10-15T00:00:00"/>
    <d v="2025-07-18T00:00:00"/>
    <s v="Jul"/>
    <s v="2025 Jul"/>
    <x v="1"/>
    <n v="926"/>
    <x v="2"/>
    <x v="4"/>
    <d v="2025-09-23T00:00:00"/>
    <n v="10"/>
    <s v="Loyal"/>
    <s v="High"/>
    <s v="Millennials"/>
    <x v="0"/>
  </r>
  <r>
    <s v="ACC00544"/>
    <s v="CUST0500"/>
    <x v="0"/>
    <d v="2021-05-30T00:00:00"/>
    <n v="337468"/>
    <n v="662"/>
    <n v="0"/>
    <s v="Default"/>
    <s v="Olivia Barton"/>
    <s v="Female"/>
    <n v="63"/>
    <s v="South"/>
    <s v="Student"/>
    <n v="21969"/>
    <s v="Corporate"/>
    <d v="2024-07-15T00:00:00"/>
    <d v="2025-05-13T00:00:00"/>
    <s v="May"/>
    <s v="2025 May"/>
    <x v="1"/>
    <n v="5598"/>
    <x v="1"/>
    <x v="5"/>
    <d v="2025-09-23T00:00:00"/>
    <n v="1"/>
    <s v="New"/>
    <s v="Low"/>
    <s v="Baby Boomers"/>
    <x v="0"/>
  </r>
  <r>
    <s v="ACC00569"/>
    <s v="CUST0196"/>
    <x v="2"/>
    <d v="2017-12-04T00:00:00"/>
    <n v="30257"/>
    <n v="639"/>
    <n v="0"/>
    <s v="Default"/>
    <s v="Victoria Montoya"/>
    <s v="Female"/>
    <n v="50"/>
    <s v="East"/>
    <s v="Banker"/>
    <n v="43411"/>
    <s v="Corporate"/>
    <d v="2019-05-27T00:00:00"/>
    <d v="2025-03-04T00:00:00"/>
    <s v="Mar"/>
    <s v="2025 Mar"/>
    <x v="3"/>
    <n v="9119"/>
    <x v="2"/>
    <x v="8"/>
    <d v="2025-09-23T00:00:00"/>
    <n v="6"/>
    <s v="Established"/>
    <s v="Medium"/>
    <s v="Gen X"/>
    <x v="2"/>
  </r>
  <r>
    <s v="ACC00166"/>
    <s v="CUST0199"/>
    <x v="0"/>
    <d v="2019-09-18T00:00:00"/>
    <n v="3453"/>
    <n v="771"/>
    <n v="176635"/>
    <s v="Default"/>
    <s v="Gerald Robinson"/>
    <s v="Male"/>
    <n v="60"/>
    <s v="East"/>
    <s v="Banker"/>
    <n v="154165"/>
    <s v="Retail"/>
    <d v="2018-01-18T00:00:00"/>
    <d v="2025-07-26T00:00:00"/>
    <s v="Jul"/>
    <s v="2025 Jul"/>
    <x v="1"/>
    <n v="9335"/>
    <x v="3"/>
    <x v="0"/>
    <d v="2025-09-23T00:00:00"/>
    <n v="8"/>
    <s v="Established"/>
    <s v=" Premium"/>
    <s v="Gen X"/>
    <x v="2"/>
  </r>
  <r>
    <s v="ACC00700"/>
    <s v="CUST0353"/>
    <x v="0"/>
    <d v="2020-01-17T00:00:00"/>
    <n v="425309"/>
    <n v="728"/>
    <n v="0"/>
    <s v="Pending"/>
    <s v="Mrs. Valerie Dunlap MD"/>
    <s v="Male"/>
    <n v="20"/>
    <s v="North"/>
    <s v="Doctor"/>
    <n v="22356"/>
    <s v="Retail"/>
    <d v="2019-09-19T00:00:00"/>
    <d v="2024-09-07T00:00:00"/>
    <s v="Sep"/>
    <s v="2024 Sep"/>
    <x v="0"/>
    <n v="6506"/>
    <x v="0"/>
    <x v="4"/>
    <d v="2025-09-23T00:00:00"/>
    <n v="6"/>
    <s v="Established"/>
    <s v="Low"/>
    <s v="Gen Z"/>
    <x v="0"/>
  </r>
  <r>
    <s v="ACC00342"/>
    <s v="CUST0416"/>
    <x v="3"/>
    <d v="2021-08-09T00:00:00"/>
    <n v="273721"/>
    <n v="649"/>
    <n v="0"/>
    <s v="Pending"/>
    <s v="Jose Mayer"/>
    <s v="Male"/>
    <n v="70"/>
    <s v="South"/>
    <s v="Banker"/>
    <n v="155720"/>
    <s v="Corporate"/>
    <d v="2017-10-14T00:00:00"/>
    <d v="2024-04-15T00:00:00"/>
    <s v="Apr"/>
    <s v="2024 Apr"/>
    <x v="3"/>
    <n v="1846"/>
    <x v="2"/>
    <x v="0"/>
    <d v="2025-09-23T00:00:00"/>
    <n v="8"/>
    <s v="Established"/>
    <s v=" Premium"/>
    <s v="Baby Boomers"/>
    <x v="0"/>
  </r>
  <r>
    <s v="ACC00482"/>
    <s v="CUST0142"/>
    <x v="2"/>
    <d v="2016-04-28T00:00:00"/>
    <n v="343303"/>
    <n v="446"/>
    <n v="0"/>
    <s v="Pending"/>
    <s v="Charles Chapman"/>
    <s v="Male"/>
    <n v="66"/>
    <s v="North"/>
    <s v="Retired"/>
    <n v="83852"/>
    <s v="Retail"/>
    <d v="2024-09-25T00:00:00"/>
    <d v="2024-02-28T00:00:00"/>
    <s v="Feb"/>
    <s v="2024 Feb"/>
    <x v="2"/>
    <n v="2148"/>
    <x v="0"/>
    <x v="4"/>
    <d v="2025-09-23T00:00:00"/>
    <n v="1"/>
    <s v="New"/>
    <s v="High"/>
    <s v="Baby Boomers"/>
    <x v="0"/>
  </r>
  <r>
    <s v="ACC00019"/>
    <s v="CUST0228"/>
    <x v="0"/>
    <d v="2022-05-13T00:00:00"/>
    <n v="106133"/>
    <n v="347"/>
    <n v="0"/>
    <s v="Rejected"/>
    <s v="Melinda Cunningham"/>
    <s v="Female"/>
    <n v="73"/>
    <s v="West"/>
    <s v="Trader"/>
    <n v="135672"/>
    <s v="Corporate"/>
    <d v="2019-01-14T00:00:00"/>
    <d v="2024-03-16T00:00:00"/>
    <s v="Mar"/>
    <s v="2024 Mar"/>
    <x v="3"/>
    <n v="4017"/>
    <x v="2"/>
    <x v="5"/>
    <d v="2025-09-23T00:00:00"/>
    <n v="7"/>
    <s v="Established"/>
    <s v=" Premium"/>
    <s v="Baby Boomers"/>
    <x v="1"/>
  </r>
  <r>
    <s v="ACC00628"/>
    <s v="CUST0026"/>
    <x v="0"/>
    <d v="2015-11-09T00:00:00"/>
    <n v="328821"/>
    <n v="357"/>
    <n v="0"/>
    <s v="Pending"/>
    <s v="Charles Fields"/>
    <s v="Female"/>
    <n v="57"/>
    <s v="South"/>
    <s v="Doctor"/>
    <n v="60042"/>
    <s v="Corporate"/>
    <d v="2021-09-30T00:00:00"/>
    <d v="2025-04-23T00:00:00"/>
    <s v="Apr"/>
    <s v="2025 Apr"/>
    <x v="3"/>
    <n v="1915"/>
    <x v="0"/>
    <x v="4"/>
    <d v="2025-09-23T00:00:00"/>
    <n v="4"/>
    <s v="Emerging"/>
    <s v="High"/>
    <s v="Gen X"/>
    <x v="0"/>
  </r>
  <r>
    <s v="ACC00184"/>
    <s v="CUST0472"/>
    <x v="0"/>
    <d v="2017-11-08T00:00:00"/>
    <n v="161121"/>
    <n v="451"/>
    <n v="0"/>
    <s v="Pending"/>
    <s v="Anna Mitchell"/>
    <s v="Female"/>
    <n v="50"/>
    <s v="North"/>
    <s v="Banker"/>
    <n v="179476"/>
    <s v="Retail"/>
    <d v="2018-09-26T00:00:00"/>
    <d v="2023-09-08T00:00:00"/>
    <s v="Sep"/>
    <s v="2023 Sep"/>
    <x v="3"/>
    <n v="3999"/>
    <x v="0"/>
    <x v="5"/>
    <d v="2025-09-23T00:00:00"/>
    <n v="7"/>
    <s v="Established"/>
    <s v=" Premium"/>
    <s v="Gen X"/>
    <x v="1"/>
  </r>
  <r>
    <s v="ACC00782"/>
    <s v="CUST0084"/>
    <x v="0"/>
    <d v="2018-07-07T00:00:00"/>
    <n v="412736"/>
    <n v="556"/>
    <n v="0"/>
    <s v="Pending"/>
    <s v="Carlos Watson"/>
    <s v="Female"/>
    <n v="49"/>
    <s v="South"/>
    <s v="Banker"/>
    <n v="154092"/>
    <s v="Private"/>
    <d v="2021-04-02T00:00:00"/>
    <d v="2024-01-17T00:00:00"/>
    <s v="Jan"/>
    <s v="2024 Jan"/>
    <x v="3"/>
    <n v="3495"/>
    <x v="0"/>
    <x v="9"/>
    <d v="2025-09-23T00:00:00"/>
    <n v="4"/>
    <s v="Emerging"/>
    <s v=" Premium"/>
    <s v="Gen X"/>
    <x v="0"/>
  </r>
  <r>
    <s v="ACC00545"/>
    <s v="CUST0398"/>
    <x v="2"/>
    <d v="2020-03-03T00:00:00"/>
    <n v="71196"/>
    <n v="582"/>
    <n v="0"/>
    <s v="Pending"/>
    <s v="Elizabeth Green"/>
    <s v="Female"/>
    <n v="18"/>
    <s v="East"/>
    <s v="Teacher"/>
    <n v="62229"/>
    <s v="Corporate"/>
    <d v="2023-08-22T00:00:00"/>
    <d v="2024-08-02T00:00:00"/>
    <s v="Aug"/>
    <s v="2024 Aug"/>
    <x v="2"/>
    <n v="4807"/>
    <x v="2"/>
    <x v="0"/>
    <d v="2025-09-23T00:00:00"/>
    <n v="2"/>
    <s v="New"/>
    <s v="High"/>
    <s v="Gen Z"/>
    <x v="1"/>
  </r>
  <r>
    <s v="ACC00010"/>
    <s v="CUST0314"/>
    <x v="3"/>
    <d v="2024-07-20T00:00:00"/>
    <n v="487025"/>
    <n v="381"/>
    <n v="0"/>
    <s v="Pending"/>
    <s v="Kenneth Vasquez"/>
    <s v="Male"/>
    <n v="34"/>
    <s v="West"/>
    <s v="Doctor"/>
    <n v="145150"/>
    <s v="Retail"/>
    <d v="2022-06-02T00:00:00"/>
    <d v="2024-08-17T00:00:00"/>
    <s v="Aug"/>
    <s v="2024 Aug"/>
    <x v="2"/>
    <n v="2742"/>
    <x v="3"/>
    <x v="7"/>
    <d v="2025-09-23T00:00:00"/>
    <n v="3"/>
    <s v="Emerging"/>
    <s v=" Premium"/>
    <s v="Millennials"/>
    <x v="0"/>
  </r>
  <r>
    <s v="ACC00592"/>
    <s v="CUST0064"/>
    <x v="0"/>
    <d v="2023-04-09T00:00:00"/>
    <n v="378280"/>
    <n v="751"/>
    <n v="0"/>
    <s v="Pending"/>
    <s v="Joshua White"/>
    <s v="Male"/>
    <n v="39"/>
    <s v="West"/>
    <s v="Teacher"/>
    <n v="114377"/>
    <s v="Retail"/>
    <d v="2023-03-12T00:00:00"/>
    <d v="2024-02-25T00:00:00"/>
    <s v="Feb"/>
    <s v="2024 Feb"/>
    <x v="2"/>
    <n v="7724"/>
    <x v="0"/>
    <x v="8"/>
    <d v="2025-09-23T00:00:00"/>
    <n v="3"/>
    <s v="Emerging"/>
    <s v=" Premium"/>
    <s v="Millennials"/>
    <x v="0"/>
  </r>
  <r>
    <s v="ACC00192"/>
    <s v="CUST0445"/>
    <x v="2"/>
    <d v="2021-04-06T00:00:00"/>
    <n v="196846"/>
    <n v="759"/>
    <n v="0"/>
    <s v="Rejected"/>
    <s v="Eric Goodwin"/>
    <s v="Female"/>
    <n v="22"/>
    <s v="North"/>
    <s v="Trader"/>
    <n v="157348"/>
    <s v="Corporate"/>
    <d v="2022-04-15T00:00:00"/>
    <d v="2023-11-15T00:00:00"/>
    <s v="Nov"/>
    <s v="2023 Nov"/>
    <x v="3"/>
    <n v="1331"/>
    <x v="1"/>
    <x v="4"/>
    <d v="2025-09-23T00:00:00"/>
    <n v="3"/>
    <s v="Emerging"/>
    <s v=" Premium"/>
    <s v="Gen Z"/>
    <x v="1"/>
  </r>
  <r>
    <s v="ACC00320"/>
    <s v="CUST0210"/>
    <x v="2"/>
    <d v="2020-02-23T00:00:00"/>
    <n v="440880"/>
    <n v="583"/>
    <n v="0"/>
    <s v="Pending"/>
    <s v="Joanne Ray"/>
    <s v="Male"/>
    <n v="40"/>
    <s v="West"/>
    <s v="Teacher"/>
    <n v="183268"/>
    <s v="Corporate"/>
    <d v="2019-10-04T00:00:00"/>
    <d v="2025-06-24T00:00:00"/>
    <s v="Jun"/>
    <s v="2025 Jun"/>
    <x v="0"/>
    <n v="3364"/>
    <x v="1"/>
    <x v="5"/>
    <d v="2025-09-23T00:00:00"/>
    <n v="6"/>
    <s v="Established"/>
    <s v=" Premium"/>
    <s v="Millennials"/>
    <x v="0"/>
  </r>
  <r>
    <s v="ACC00702"/>
    <s v="CUST0295"/>
    <x v="1"/>
    <d v="2023-10-05T00:00:00"/>
    <n v="87954"/>
    <n v="839"/>
    <n v="0"/>
    <s v="Pending"/>
    <s v="Donna Clark"/>
    <s v="Female"/>
    <n v="56"/>
    <s v="South"/>
    <s v="Student"/>
    <n v="132755"/>
    <s v="Retail"/>
    <d v="2016-05-20T00:00:00"/>
    <d v="2025-08-08T00:00:00"/>
    <s v="Aug"/>
    <s v="2025 Aug"/>
    <x v="0"/>
    <n v="9730"/>
    <x v="1"/>
    <x v="8"/>
    <d v="2025-09-23T00:00:00"/>
    <n v="9"/>
    <s v="Loyal"/>
    <s v=" Premium"/>
    <s v="Gen X"/>
    <x v="1"/>
  </r>
  <r>
    <s v="ACC00580"/>
    <s v="CUST0127"/>
    <x v="2"/>
    <d v="2024-02-13T00:00:00"/>
    <n v="225162"/>
    <n v="505"/>
    <n v="0"/>
    <s v="Pending"/>
    <s v="Jennifer Watkins DDS"/>
    <s v="Female"/>
    <n v="46"/>
    <s v="South"/>
    <s v="Doctor"/>
    <n v="112241"/>
    <s v="Corporate"/>
    <d v="2016-01-05T00:00:00"/>
    <d v="2025-04-24T00:00:00"/>
    <s v="Apr"/>
    <s v="2025 Apr"/>
    <x v="2"/>
    <n v="7111"/>
    <x v="3"/>
    <x v="1"/>
    <d v="2025-09-23T00:00:00"/>
    <n v="10"/>
    <s v="Loyal"/>
    <s v=" Premium"/>
    <s v="Gen X"/>
    <x v="0"/>
  </r>
  <r>
    <s v="ACC00475"/>
    <s v="CUST0021"/>
    <x v="2"/>
    <d v="2020-02-19T00:00:00"/>
    <n v="352156"/>
    <n v="587"/>
    <n v="0"/>
    <s v="Rejected"/>
    <s v="Elizabeth Smith"/>
    <s v="Female"/>
    <n v="44"/>
    <s v="East"/>
    <s v="Trader"/>
    <n v="189269"/>
    <s v="Retail"/>
    <d v="2024-05-02T00:00:00"/>
    <d v="2024-03-01T00:00:00"/>
    <s v="Mar"/>
    <s v="2024 Mar"/>
    <x v="0"/>
    <n v="4753"/>
    <x v="0"/>
    <x v="3"/>
    <d v="2025-09-23T00:00:00"/>
    <n v="1"/>
    <s v="New"/>
    <s v=" Premium"/>
    <s v="Millennials"/>
    <x v="0"/>
  </r>
  <r>
    <s v="ACC00637"/>
    <s v="CUST0157"/>
    <x v="1"/>
    <d v="2024-10-21T00:00:00"/>
    <n v="102412"/>
    <n v="487"/>
    <n v="0"/>
    <s v="Approved"/>
    <s v="Samantha Conway"/>
    <s v="Male"/>
    <n v="54"/>
    <s v="West"/>
    <s v="Banker"/>
    <n v="135953"/>
    <s v="Corporate"/>
    <d v="2018-03-13T00:00:00"/>
    <d v="2024-05-28T00:00:00"/>
    <s v="May"/>
    <s v="2024 May"/>
    <x v="0"/>
    <n v="8961"/>
    <x v="3"/>
    <x v="4"/>
    <d v="2025-09-23T00:00:00"/>
    <n v="8"/>
    <s v="Established"/>
    <s v=" Premium"/>
    <s v="Gen X"/>
    <x v="1"/>
  </r>
  <r>
    <s v="ACC00427"/>
    <s v="CUST0307"/>
    <x v="1"/>
    <d v="2017-08-03T00:00:00"/>
    <n v="65133"/>
    <n v="562"/>
    <n v="12837"/>
    <s v="Pending"/>
    <s v="Angela Garcia"/>
    <s v="Female"/>
    <n v="28"/>
    <s v="West"/>
    <s v="Teacher"/>
    <n v="82768"/>
    <s v="Retail"/>
    <d v="2015-10-16T00:00:00"/>
    <d v="2023-10-05T00:00:00"/>
    <s v="Oct"/>
    <s v="2023 Oct"/>
    <x v="0"/>
    <n v="7024"/>
    <x v="0"/>
    <x v="2"/>
    <d v="2025-09-23T00:00:00"/>
    <n v="10"/>
    <s v="Loyal"/>
    <s v="High"/>
    <s v="Gen Z"/>
    <x v="1"/>
  </r>
  <r>
    <s v="ACC00059"/>
    <s v="CUST0050"/>
    <x v="1"/>
    <d v="2019-10-06T00:00:00"/>
    <n v="325203"/>
    <n v="586"/>
    <n v="0"/>
    <s v="Pending"/>
    <s v="Michele Kim"/>
    <s v="Female"/>
    <n v="33"/>
    <s v="South"/>
    <s v="Retired"/>
    <n v="53660"/>
    <s v="Corporate"/>
    <d v="2023-03-07T00:00:00"/>
    <d v="2024-11-25T00:00:00"/>
    <s v="Nov"/>
    <s v="2024 Nov"/>
    <x v="0"/>
    <n v="3422"/>
    <x v="3"/>
    <x v="6"/>
    <d v="2025-09-23T00:00:00"/>
    <n v="3"/>
    <s v="Emerging"/>
    <s v="Medium"/>
    <s v="Millennials"/>
    <x v="0"/>
  </r>
  <r>
    <s v="ACC00436"/>
    <s v="CUST0150"/>
    <x v="0"/>
    <d v="2020-03-31T00:00:00"/>
    <n v="492750"/>
    <n v="389"/>
    <n v="0"/>
    <s v="Pending"/>
    <s v="Abigail Allen"/>
    <s v="Female"/>
    <n v="43"/>
    <s v="South"/>
    <s v="Trader"/>
    <n v="21435"/>
    <s v="Retail"/>
    <d v="2020-07-03T00:00:00"/>
    <d v="2025-04-12T00:00:00"/>
    <s v="Apr"/>
    <s v="2025 Apr"/>
    <x v="0"/>
    <n v="7835"/>
    <x v="0"/>
    <x v="7"/>
    <d v="2025-09-23T00:00:00"/>
    <n v="5"/>
    <s v="Emerging"/>
    <s v="Low"/>
    <s v="Millennials"/>
    <x v="0"/>
  </r>
  <r>
    <s v="ACC00097"/>
    <s v="CUST0419"/>
    <x v="2"/>
    <d v="2021-10-03T00:00:00"/>
    <n v="17413"/>
    <n v="778"/>
    <n v="128076"/>
    <s v="Pending"/>
    <s v="Kimberly Lopez"/>
    <s v="Female"/>
    <n v="53"/>
    <s v="West"/>
    <s v="Student"/>
    <n v="118317"/>
    <s v="Corporate"/>
    <d v="2017-03-08T00:00:00"/>
    <d v="2024-05-06T00:00:00"/>
    <s v="May"/>
    <s v="2024 May"/>
    <x v="1"/>
    <n v="1367"/>
    <x v="1"/>
    <x v="9"/>
    <d v="2025-09-23T00:00:00"/>
    <n v="9"/>
    <s v="Loyal"/>
    <s v=" Premium"/>
    <s v="Gen X"/>
    <x v="2"/>
  </r>
  <r>
    <s v="ACC00496"/>
    <s v="CUST0251"/>
    <x v="0"/>
    <d v="2019-05-05T00:00:00"/>
    <n v="104927"/>
    <n v="429"/>
    <n v="0"/>
    <s v="Pending"/>
    <s v="Danny Scott"/>
    <s v="Female"/>
    <n v="29"/>
    <s v="North"/>
    <s v="Teacher"/>
    <n v="124101"/>
    <s v="Corporate"/>
    <d v="2024-05-10T00:00:00"/>
    <d v="2025-01-13T00:00:00"/>
    <s v="Jan"/>
    <s v="2025 Jan"/>
    <x v="2"/>
    <n v="3491"/>
    <x v="0"/>
    <x v="5"/>
    <d v="2025-09-23T00:00:00"/>
    <n v="1"/>
    <s v="New"/>
    <s v=" Premium"/>
    <s v="Millennials"/>
    <x v="1"/>
  </r>
  <r>
    <s v="ACC00787"/>
    <s v="CUST0243"/>
    <x v="1"/>
    <d v="2020-04-17T00:00:00"/>
    <n v="496440"/>
    <n v="343"/>
    <n v="0"/>
    <s v="Pending"/>
    <s v="Richard Johnson"/>
    <s v="Female"/>
    <n v="35"/>
    <s v="East"/>
    <s v="Engineer"/>
    <n v="20526"/>
    <s v="Retail"/>
    <d v="2019-08-11T00:00:00"/>
    <d v="2024-07-26T00:00:00"/>
    <s v="Jul"/>
    <s v="2024 Jul"/>
    <x v="3"/>
    <n v="9150"/>
    <x v="3"/>
    <x v="5"/>
    <d v="2025-09-23T00:00:00"/>
    <n v="6"/>
    <s v="Established"/>
    <s v="Low"/>
    <s v="Millennials"/>
    <x v="0"/>
  </r>
  <r>
    <s v="ACC00661"/>
    <s v="CUST0262"/>
    <x v="0"/>
    <d v="2016-04-05T00:00:00"/>
    <n v="439439"/>
    <n v="739"/>
    <n v="0"/>
    <s v="Pending"/>
    <s v="Joy Lopez"/>
    <s v="Female"/>
    <n v="37"/>
    <s v="East"/>
    <s v="Teacher"/>
    <n v="177661"/>
    <s v="Retail"/>
    <d v="2024-08-12T00:00:00"/>
    <d v="2024-03-25T00:00:00"/>
    <s v="Mar"/>
    <s v="2024 Mar"/>
    <x v="0"/>
    <n v="1776"/>
    <x v="0"/>
    <x v="3"/>
    <d v="2025-09-23T00:00:00"/>
    <n v="1"/>
    <s v="New"/>
    <s v=" Premium"/>
    <s v="Millennials"/>
    <x v="0"/>
  </r>
  <r>
    <s v="ACC00278"/>
    <s v="CUST0369"/>
    <x v="0"/>
    <d v="2018-11-18T00:00:00"/>
    <n v="118094"/>
    <n v="359"/>
    <n v="0"/>
    <s v="Pending"/>
    <s v="Heather Davis"/>
    <s v="Male"/>
    <n v="42"/>
    <s v="West"/>
    <s v="Engineer"/>
    <n v="181099"/>
    <s v="Corporate"/>
    <d v="2023-01-28T00:00:00"/>
    <d v="2024-03-07T00:00:00"/>
    <s v="Mar"/>
    <s v="2024 Mar"/>
    <x v="1"/>
    <n v="8229"/>
    <x v="2"/>
    <x v="3"/>
    <d v="2025-09-23T00:00:00"/>
    <n v="3"/>
    <s v="Emerging"/>
    <s v=" Premium"/>
    <s v="Millennials"/>
    <x v="1"/>
  </r>
  <r>
    <s v="ACC00265"/>
    <s v="CUST0213"/>
    <x v="0"/>
    <d v="2016-04-27T00:00:00"/>
    <n v="23185"/>
    <n v="465"/>
    <n v="0"/>
    <s v="Pending"/>
    <s v="Nathan Blackburn"/>
    <s v="Male"/>
    <n v="25"/>
    <s v="North"/>
    <s v="Retired"/>
    <n v="158496"/>
    <s v="Retail"/>
    <d v="2017-08-26T00:00:00"/>
    <d v="2024-10-05T00:00:00"/>
    <s v="Oct"/>
    <s v="2024 Oct"/>
    <x v="3"/>
    <n v="7173"/>
    <x v="0"/>
    <x v="7"/>
    <d v="2025-09-23T00:00:00"/>
    <n v="8"/>
    <s v="Established"/>
    <s v=" Premium"/>
    <s v="Gen Z"/>
    <x v="2"/>
  </r>
  <r>
    <s v="ACC00009"/>
    <s v="CUST0030"/>
    <x v="2"/>
    <d v="2015-12-02T00:00:00"/>
    <n v="174499"/>
    <n v="517"/>
    <n v="0"/>
    <s v="Pending"/>
    <s v="Angela Robinson"/>
    <s v="Female"/>
    <n v="71"/>
    <s v="South"/>
    <s v="Student"/>
    <n v="165271"/>
    <s v="Retail"/>
    <d v="2020-10-05T00:00:00"/>
    <d v="2024-10-06T00:00:00"/>
    <s v="Oct"/>
    <s v="2024 Oct"/>
    <x v="1"/>
    <n v="2480"/>
    <x v="1"/>
    <x v="4"/>
    <d v="2025-09-23T00:00:00"/>
    <n v="5"/>
    <s v="Emerging"/>
    <s v=" Premium"/>
    <s v="Baby Boomers"/>
    <x v="1"/>
  </r>
  <r>
    <s v="ACC00457"/>
    <s v="CUST0454"/>
    <x v="3"/>
    <d v="2015-10-20T00:00:00"/>
    <n v="151956"/>
    <n v="463"/>
    <n v="0"/>
    <s v="Pending"/>
    <s v="Ashley Young"/>
    <s v="Female"/>
    <n v="22"/>
    <s v="South"/>
    <s v="Trader"/>
    <n v="112324"/>
    <s v="Retail"/>
    <d v="2017-12-05T00:00:00"/>
    <d v="2024-06-25T00:00:00"/>
    <s v="Jun"/>
    <s v="2024 Jun"/>
    <x v="0"/>
    <n v="169"/>
    <x v="0"/>
    <x v="0"/>
    <d v="2025-09-23T00:00:00"/>
    <n v="8"/>
    <s v="Established"/>
    <s v=" Premium"/>
    <s v="Gen Z"/>
    <x v="1"/>
  </r>
  <r>
    <s v="ACC00795"/>
    <s v="CUST0202"/>
    <x v="0"/>
    <d v="2016-05-06T00:00:00"/>
    <n v="130956"/>
    <n v="454"/>
    <n v="0"/>
    <s v="Pending"/>
    <s v="Jason Johnson"/>
    <s v="Female"/>
    <n v="30"/>
    <s v="South"/>
    <s v="Teacher"/>
    <n v="195485"/>
    <s v="Private"/>
    <d v="2019-03-13T00:00:00"/>
    <d v="2023-11-21T00:00:00"/>
    <s v="Nov"/>
    <s v="2023 Nov"/>
    <x v="0"/>
    <n v="2902"/>
    <x v="2"/>
    <x v="3"/>
    <d v="2025-09-23T00:00:00"/>
    <n v="7"/>
    <s v="Established"/>
    <s v=" Premium"/>
    <s v="Millennials"/>
    <x v="1"/>
  </r>
  <r>
    <s v="ACC00273"/>
    <s v="CUST0489"/>
    <x v="3"/>
    <d v="2022-04-29T00:00:00"/>
    <n v="2763"/>
    <n v="744"/>
    <n v="0"/>
    <s v="Pending"/>
    <s v="Monica Carter"/>
    <s v="Male"/>
    <n v="40"/>
    <s v="West"/>
    <s v="Banker"/>
    <n v="157710"/>
    <s v="Retail"/>
    <d v="2023-06-27T00:00:00"/>
    <d v="2024-11-29T00:00:00"/>
    <s v="Nov"/>
    <s v="2024 Nov"/>
    <x v="0"/>
    <n v="5336"/>
    <x v="2"/>
    <x v="1"/>
    <d v="2025-09-23T00:00:00"/>
    <n v="2"/>
    <s v="New"/>
    <s v=" Premium"/>
    <s v="Millennials"/>
    <x v="2"/>
  </r>
  <r>
    <s v="ACC00008"/>
    <s v="CUST0076"/>
    <x v="1"/>
    <d v="2024-07-14T00:00:00"/>
    <n v="180903"/>
    <n v="339"/>
    <n v="0"/>
    <s v="Pending"/>
    <s v="Pamela Johnson"/>
    <s v="Female"/>
    <n v="70"/>
    <s v="West"/>
    <s v="Trader"/>
    <n v="172826"/>
    <s v="Retail"/>
    <d v="2017-07-01T00:00:00"/>
    <d v="2024-06-04T00:00:00"/>
    <s v="Jun"/>
    <s v="2024 Jun"/>
    <x v="0"/>
    <n v="4123"/>
    <x v="2"/>
    <x v="3"/>
    <d v="2025-09-23T00:00:00"/>
    <n v="8"/>
    <s v="Established"/>
    <s v=" Premium"/>
    <s v="Baby Boomers"/>
    <x v="1"/>
  </r>
  <r>
    <s v="ACC00208"/>
    <s v="CUST0028"/>
    <x v="2"/>
    <d v="2019-05-02T00:00:00"/>
    <n v="130841"/>
    <n v="732"/>
    <n v="0"/>
    <s v="Pending"/>
    <s v="Edward Haynes"/>
    <s v="Female"/>
    <n v="26"/>
    <s v="North"/>
    <s v="Student"/>
    <n v="136953"/>
    <s v="Retail"/>
    <d v="2019-08-21T00:00:00"/>
    <d v="2024-03-23T00:00:00"/>
    <s v="Mar"/>
    <s v="2024 Mar"/>
    <x v="3"/>
    <n v="7759"/>
    <x v="3"/>
    <x v="2"/>
    <d v="2025-09-23T00:00:00"/>
    <n v="6"/>
    <s v="Established"/>
    <s v=" Premium"/>
    <s v="Gen Z"/>
    <x v="1"/>
  </r>
  <r>
    <s v="ACC00637"/>
    <s v="CUST0157"/>
    <x v="1"/>
    <d v="2024-10-21T00:00:00"/>
    <n v="102412"/>
    <n v="487"/>
    <n v="0"/>
    <s v="Approved"/>
    <s v="Samantha Conway"/>
    <s v="Male"/>
    <n v="54"/>
    <s v="West"/>
    <s v="Banker"/>
    <n v="135953"/>
    <s v="Corporate"/>
    <d v="2018-03-13T00:00:00"/>
    <d v="2024-03-08T00:00:00"/>
    <s v="Mar"/>
    <s v="2024 Mar"/>
    <x v="3"/>
    <n v="7808"/>
    <x v="2"/>
    <x v="1"/>
    <d v="2025-09-23T00:00:00"/>
    <n v="8"/>
    <s v="Established"/>
    <s v=" Premium"/>
    <s v="Gen X"/>
    <x v="1"/>
  </r>
  <r>
    <s v="ACC00123"/>
    <s v="CUST0391"/>
    <x v="1"/>
    <d v="2023-10-08T00:00:00"/>
    <n v="437805"/>
    <n v="706"/>
    <n v="0"/>
    <s v="Approved"/>
    <s v="Alexis Becker"/>
    <s v="Male"/>
    <n v="35"/>
    <s v="North"/>
    <s v="Retired"/>
    <n v="46017"/>
    <s v="Corporate"/>
    <d v="2017-07-15T00:00:00"/>
    <d v="2024-07-12T00:00:00"/>
    <s v="Jul"/>
    <s v="2024 Jul"/>
    <x v="1"/>
    <n v="5009"/>
    <x v="3"/>
    <x v="0"/>
    <d v="2025-09-23T00:00:00"/>
    <n v="8"/>
    <s v="Established"/>
    <s v="Medium"/>
    <s v="Millennials"/>
    <x v="0"/>
  </r>
  <r>
    <s v="ACC00033"/>
    <s v="CUST0459"/>
    <x v="1"/>
    <d v="2024-07-22T00:00:00"/>
    <n v="466755"/>
    <n v="486"/>
    <n v="0"/>
    <s v="Default"/>
    <s v="Raymond Holmes"/>
    <s v="Male"/>
    <n v="18"/>
    <s v="South"/>
    <s v="Teacher"/>
    <n v="103310"/>
    <s v="Corporate"/>
    <d v="2020-01-19T00:00:00"/>
    <d v="2025-04-07T00:00:00"/>
    <s v="Apr"/>
    <s v="2025 Apr"/>
    <x v="2"/>
    <n v="1580"/>
    <x v="2"/>
    <x v="2"/>
    <d v="2025-09-23T00:00:00"/>
    <n v="6"/>
    <s v="Established"/>
    <s v=" Premium"/>
    <s v="Gen Z"/>
    <x v="0"/>
  </r>
  <r>
    <s v="ACC00513"/>
    <s v="CUST0084"/>
    <x v="0"/>
    <d v="2024-11-01T00:00:00"/>
    <n v="201202"/>
    <n v="647"/>
    <n v="0"/>
    <s v="Pending"/>
    <s v="Carlos Watson"/>
    <s v="Female"/>
    <n v="49"/>
    <s v="South"/>
    <s v="Banker"/>
    <n v="154092"/>
    <s v="Private"/>
    <d v="2021-04-02T00:00:00"/>
    <d v="2023-10-13T00:00:00"/>
    <s v="Oct"/>
    <s v="2023 Oct"/>
    <x v="0"/>
    <n v="9038"/>
    <x v="3"/>
    <x v="2"/>
    <d v="2025-09-23T00:00:00"/>
    <n v="4"/>
    <s v="Emerging"/>
    <s v=" Premium"/>
    <s v="Gen X"/>
    <x v="0"/>
  </r>
  <r>
    <s v="ACC00204"/>
    <s v="CUST0152"/>
    <x v="1"/>
    <d v="2024-11-06T00:00:00"/>
    <n v="333840"/>
    <n v="428"/>
    <n v="0"/>
    <s v="Pending"/>
    <s v="Eric Gomez"/>
    <s v="Male"/>
    <n v="38"/>
    <s v="East"/>
    <s v="Retired"/>
    <n v="177732"/>
    <s v="Corporate"/>
    <d v="2018-11-05T00:00:00"/>
    <d v="2024-12-08T00:00:00"/>
    <s v="Dec"/>
    <s v="2024 Dec"/>
    <x v="1"/>
    <n v="3415"/>
    <x v="2"/>
    <x v="7"/>
    <d v="2025-09-23T00:00:00"/>
    <n v="7"/>
    <s v="Established"/>
    <s v=" Premium"/>
    <s v="Millennials"/>
    <x v="0"/>
  </r>
  <r>
    <s v="ACC00518"/>
    <s v="CUST0270"/>
    <x v="0"/>
    <d v="2017-09-08T00:00:00"/>
    <n v="94715"/>
    <n v="830"/>
    <n v="0"/>
    <s v="Pending"/>
    <s v="Sarah Taylor"/>
    <s v="Male"/>
    <n v="29"/>
    <s v="West"/>
    <s v="Student"/>
    <n v="172876"/>
    <s v="Retail"/>
    <d v="2017-01-02T00:00:00"/>
    <d v="2025-08-15T00:00:00"/>
    <s v="Aug"/>
    <s v="2025 Aug"/>
    <x v="1"/>
    <n v="5537"/>
    <x v="2"/>
    <x v="3"/>
    <d v="2025-09-23T00:00:00"/>
    <n v="9"/>
    <s v="Loyal"/>
    <s v=" Premium"/>
    <s v="Millennials"/>
    <x v="1"/>
  </r>
  <r>
    <s v="ACC00517"/>
    <s v="CUST0344"/>
    <x v="1"/>
    <d v="2019-01-16T00:00:00"/>
    <n v="145406"/>
    <n v="407"/>
    <n v="0"/>
    <s v="Pending"/>
    <s v="Christian Mendez"/>
    <s v="Female"/>
    <n v="36"/>
    <s v="East"/>
    <s v="Engineer"/>
    <n v="99148"/>
    <s v="Private"/>
    <d v="2017-11-13T00:00:00"/>
    <d v="2023-08-29T00:00:00"/>
    <s v="Aug"/>
    <s v="2023 Aug"/>
    <x v="1"/>
    <n v="5858"/>
    <x v="0"/>
    <x v="8"/>
    <d v="2025-09-23T00:00:00"/>
    <n v="8"/>
    <s v="Established"/>
    <s v="High"/>
    <s v="Millennials"/>
    <x v="1"/>
  </r>
  <r>
    <s v="ACC00443"/>
    <s v="CUST0347"/>
    <x v="1"/>
    <d v="2023-06-11T00:00:00"/>
    <n v="25939"/>
    <n v="680"/>
    <n v="13720"/>
    <s v="Pending"/>
    <s v="Oscar Ortiz"/>
    <s v="Male"/>
    <n v="56"/>
    <s v="South"/>
    <s v="Engineer"/>
    <n v="182962"/>
    <s v="Corporate"/>
    <d v="2024-09-25T00:00:00"/>
    <d v="2025-05-26T00:00:00"/>
    <s v="May"/>
    <s v="2025 May"/>
    <x v="0"/>
    <n v="6827"/>
    <x v="2"/>
    <x v="1"/>
    <d v="2025-09-23T00:00:00"/>
    <n v="1"/>
    <s v="New"/>
    <s v=" Premium"/>
    <s v="Gen X"/>
    <x v="2"/>
  </r>
  <r>
    <s v="ACC00592"/>
    <s v="CUST0064"/>
    <x v="0"/>
    <d v="2023-04-09T00:00:00"/>
    <n v="378280"/>
    <n v="751"/>
    <n v="0"/>
    <s v="Pending"/>
    <s v="Joshua White"/>
    <s v="Male"/>
    <n v="39"/>
    <s v="West"/>
    <s v="Teacher"/>
    <n v="114377"/>
    <s v="Retail"/>
    <d v="2023-03-12T00:00:00"/>
    <d v="2025-08-22T00:00:00"/>
    <s v="Aug"/>
    <s v="2025 Aug"/>
    <x v="0"/>
    <n v="1637"/>
    <x v="0"/>
    <x v="9"/>
    <d v="2025-09-23T00:00:00"/>
    <n v="3"/>
    <s v="Emerging"/>
    <s v=" Premium"/>
    <s v="Millennials"/>
    <x v="0"/>
  </r>
  <r>
    <s v="ACC00786"/>
    <s v="CUST0378"/>
    <x v="0"/>
    <d v="2019-11-24T00:00:00"/>
    <n v="335337"/>
    <n v="689"/>
    <n v="0"/>
    <s v="Pending"/>
    <s v="Claudia Casey"/>
    <s v="Male"/>
    <n v="62"/>
    <s v="South"/>
    <s v="Student"/>
    <n v="119259"/>
    <s v="Private"/>
    <d v="2016-12-27T00:00:00"/>
    <d v="2024-07-06T00:00:00"/>
    <s v="Jul"/>
    <s v="2024 Jul"/>
    <x v="1"/>
    <n v="6153"/>
    <x v="2"/>
    <x v="8"/>
    <d v="2025-09-23T00:00:00"/>
    <n v="9"/>
    <s v="Loyal"/>
    <s v=" Premium"/>
    <s v="Baby Boomers"/>
    <x v="0"/>
  </r>
  <r>
    <s v="ACC00689"/>
    <s v="CUST0141"/>
    <x v="0"/>
    <d v="2024-01-14T00:00:00"/>
    <n v="140148"/>
    <n v="415"/>
    <n v="0"/>
    <s v="Default"/>
    <s v="Nicole Huynh"/>
    <s v="Female"/>
    <n v="64"/>
    <s v="East"/>
    <s v="Banker"/>
    <n v="51575"/>
    <s v="Corporate"/>
    <d v="2018-08-14T00:00:00"/>
    <d v="2025-04-30T00:00:00"/>
    <s v="Apr"/>
    <s v="2025 Apr"/>
    <x v="0"/>
    <n v="8406"/>
    <x v="2"/>
    <x v="6"/>
    <d v="2025-09-23T00:00:00"/>
    <n v="7"/>
    <s v="Established"/>
    <s v="Medium"/>
    <s v="Baby Boomers"/>
    <x v="1"/>
  </r>
  <r>
    <s v="ACC00339"/>
    <s v="CUST0129"/>
    <x v="0"/>
    <d v="2024-04-24T00:00:00"/>
    <n v="452413"/>
    <n v="681"/>
    <n v="0"/>
    <s v="Pending"/>
    <s v="Jeanette Greene"/>
    <s v="Female"/>
    <n v="20"/>
    <s v="South"/>
    <s v="Teacher"/>
    <n v="146209"/>
    <s v="Corporate"/>
    <d v="2019-02-21T00:00:00"/>
    <d v="2024-01-13T00:00:00"/>
    <s v="Jan"/>
    <s v="2024 Jan"/>
    <x v="1"/>
    <n v="6568"/>
    <x v="0"/>
    <x v="9"/>
    <d v="2025-09-23T00:00:00"/>
    <n v="7"/>
    <s v="Established"/>
    <s v=" Premium"/>
    <s v="Gen Z"/>
    <x v="0"/>
  </r>
  <r>
    <s v="ACC00438"/>
    <s v="CUST0325"/>
    <x v="0"/>
    <d v="2024-11-20T00:00:00"/>
    <n v="417247"/>
    <n v="375"/>
    <n v="0"/>
    <s v="Default"/>
    <s v="Gregg Harris"/>
    <s v="Female"/>
    <n v="22"/>
    <s v="South"/>
    <s v="Teacher"/>
    <n v="44826"/>
    <s v="Retail"/>
    <d v="2022-03-20T00:00:00"/>
    <d v="2025-01-23T00:00:00"/>
    <s v="Jan"/>
    <s v="2025 Jan"/>
    <x v="3"/>
    <n v="5282"/>
    <x v="0"/>
    <x v="4"/>
    <d v="2025-09-23T00:00:00"/>
    <n v="4"/>
    <s v="Emerging"/>
    <s v="Medium"/>
    <s v="Gen Z"/>
    <x v="0"/>
  </r>
  <r>
    <s v="ACC00445"/>
    <s v="CUST0289"/>
    <x v="1"/>
    <d v="2016-11-30T00:00:00"/>
    <n v="413540"/>
    <n v="494"/>
    <n v="0"/>
    <s v="Pending"/>
    <s v="Kelly Dennis"/>
    <s v="Male"/>
    <n v="38"/>
    <s v="South"/>
    <s v="Teacher"/>
    <n v="142720"/>
    <s v="Retail"/>
    <d v="2021-03-10T00:00:00"/>
    <d v="2025-01-13T00:00:00"/>
    <s v="Jan"/>
    <s v="2025 Jan"/>
    <x v="0"/>
    <n v="7891"/>
    <x v="3"/>
    <x v="0"/>
    <d v="2025-09-23T00:00:00"/>
    <n v="5"/>
    <s v="Emerging"/>
    <s v=" Premium"/>
    <s v="Millennials"/>
    <x v="0"/>
  </r>
  <r>
    <s v="ACC00136"/>
    <s v="CUST0205"/>
    <x v="1"/>
    <d v="2025-07-24T00:00:00"/>
    <n v="144989"/>
    <n v="362"/>
    <n v="0"/>
    <s v="Approved"/>
    <s v="Bryan Allen"/>
    <s v="Female"/>
    <n v="63"/>
    <s v="North"/>
    <s v="Banker"/>
    <n v="73268"/>
    <s v="Retail"/>
    <d v="2024-10-22T00:00:00"/>
    <d v="2024-11-18T00:00:00"/>
    <s v="Nov"/>
    <s v="2024 Nov"/>
    <x v="3"/>
    <n v="8993"/>
    <x v="1"/>
    <x v="7"/>
    <d v="2025-09-23T00:00:00"/>
    <n v="1"/>
    <s v="New"/>
    <s v="High"/>
    <s v="Baby Boomers"/>
    <x v="1"/>
  </r>
  <r>
    <s v="ACC00387"/>
    <s v="CUST0227"/>
    <x v="1"/>
    <d v="2025-07-26T00:00:00"/>
    <n v="171244"/>
    <n v="547"/>
    <n v="0"/>
    <s v="Pending"/>
    <s v="Sharon Chapman"/>
    <s v="Male"/>
    <n v="46"/>
    <s v="East"/>
    <s v="Student"/>
    <n v="190413"/>
    <s v="Private"/>
    <d v="2017-05-18T00:00:00"/>
    <d v="2024-10-02T00:00:00"/>
    <s v="Oct"/>
    <s v="2024 Oct"/>
    <x v="2"/>
    <n v="3757"/>
    <x v="0"/>
    <x v="8"/>
    <d v="2025-09-23T00:00:00"/>
    <n v="8"/>
    <s v="Established"/>
    <s v=" Premium"/>
    <s v="Gen X"/>
    <x v="1"/>
  </r>
  <r>
    <s v="ACC00025"/>
    <s v="CUST0146"/>
    <x v="1"/>
    <d v="2016-06-14T00:00:00"/>
    <n v="88835"/>
    <n v="787"/>
    <n v="485443"/>
    <s v="Pending"/>
    <s v="Veronica Mullins"/>
    <s v="Male"/>
    <n v="22"/>
    <s v="North"/>
    <s v="Teacher"/>
    <n v="49257"/>
    <s v="Retail"/>
    <d v="2020-07-17T00:00:00"/>
    <d v="2023-12-09T00:00:00"/>
    <s v="Dec"/>
    <s v="2023 Dec"/>
    <x v="0"/>
    <n v="9307"/>
    <x v="3"/>
    <x v="3"/>
    <d v="2025-09-23T00:00:00"/>
    <n v="5"/>
    <s v="Emerging"/>
    <s v="Medium"/>
    <s v="Gen Z"/>
    <x v="1"/>
  </r>
  <r>
    <s v="ACC00506"/>
    <s v="CUST0100"/>
    <x v="0"/>
    <d v="2021-01-04T00:00:00"/>
    <n v="477964"/>
    <n v="428"/>
    <n v="0"/>
    <s v="Pending"/>
    <s v="Leslie Buchanan"/>
    <s v="Male"/>
    <n v="36"/>
    <s v="East"/>
    <s v="Engineer"/>
    <n v="119616"/>
    <s v="Corporate"/>
    <d v="2023-01-16T00:00:00"/>
    <d v="2024-03-23T00:00:00"/>
    <s v="Mar"/>
    <s v="2024 Mar"/>
    <x v="2"/>
    <n v="9292"/>
    <x v="2"/>
    <x v="0"/>
    <d v="2025-09-23T00:00:00"/>
    <n v="3"/>
    <s v="Emerging"/>
    <s v=" Premium"/>
    <s v="Millennials"/>
    <x v="0"/>
  </r>
  <r>
    <s v="ACC00325"/>
    <s v="CUST0268"/>
    <x v="1"/>
    <d v="2024-12-15T00:00:00"/>
    <n v="148961"/>
    <n v="470"/>
    <n v="437348"/>
    <s v="Pending"/>
    <s v="Derek Gardner"/>
    <s v="Female"/>
    <n v="66"/>
    <s v="East"/>
    <s v="Banker"/>
    <n v="177215"/>
    <s v="Retail"/>
    <d v="2019-12-20T00:00:00"/>
    <d v="2024-12-30T00:00:00"/>
    <s v="Dec"/>
    <s v="2024 Dec"/>
    <x v="1"/>
    <n v="1617"/>
    <x v="0"/>
    <x v="2"/>
    <d v="2025-09-23T00:00:00"/>
    <n v="6"/>
    <s v="Established"/>
    <s v=" Premium"/>
    <s v="Baby Boomers"/>
    <x v="1"/>
  </r>
  <r>
    <s v="ACC00695"/>
    <s v="CUST0190"/>
    <x v="1"/>
    <d v="2019-04-15T00:00:00"/>
    <n v="5750"/>
    <n v="665"/>
    <n v="367612"/>
    <s v="Pending"/>
    <s v="Cesar Silva"/>
    <s v="Female"/>
    <n v="68"/>
    <s v="North"/>
    <s v="Teacher"/>
    <n v="109186"/>
    <s v="Retail"/>
    <d v="2017-09-30T00:00:00"/>
    <d v="2024-09-30T00:00:00"/>
    <s v="Sep"/>
    <s v="2024 Sep"/>
    <x v="0"/>
    <n v="5084"/>
    <x v="0"/>
    <x v="1"/>
    <d v="2025-09-23T00:00:00"/>
    <n v="8"/>
    <s v="Established"/>
    <s v=" Premium"/>
    <s v="Baby Boomers"/>
    <x v="2"/>
  </r>
  <r>
    <s v="ACC00680"/>
    <s v="CUST0355"/>
    <x v="2"/>
    <d v="2024-04-10T00:00:00"/>
    <n v="115945"/>
    <n v="566"/>
    <n v="0"/>
    <s v="Pending"/>
    <s v="Rebecca Doyle"/>
    <s v="Female"/>
    <n v="30"/>
    <s v="West"/>
    <s v="Teacher"/>
    <n v="112447"/>
    <s v="Retail"/>
    <d v="2020-01-17T00:00:00"/>
    <d v="2025-05-19T00:00:00"/>
    <s v="May"/>
    <s v="2025 May"/>
    <x v="0"/>
    <n v="7163"/>
    <x v="2"/>
    <x v="6"/>
    <d v="2025-09-23T00:00:00"/>
    <n v="6"/>
    <s v="Established"/>
    <s v=" Premium"/>
    <s v="Millennials"/>
    <x v="1"/>
  </r>
  <r>
    <s v="ACC00338"/>
    <s v="CUST0220"/>
    <x v="3"/>
    <d v="2017-02-01T00:00:00"/>
    <n v="163244"/>
    <n v="470"/>
    <n v="0"/>
    <s v="Pending"/>
    <s v="Maria Herman"/>
    <s v="Male"/>
    <n v="58"/>
    <s v="North"/>
    <s v="Engineer"/>
    <n v="102711"/>
    <s v="Retail"/>
    <d v="2024-05-15T00:00:00"/>
    <d v="2024-10-14T00:00:00"/>
    <s v="Oct"/>
    <s v="2024 Oct"/>
    <x v="0"/>
    <n v="6743"/>
    <x v="2"/>
    <x v="7"/>
    <d v="2025-09-23T00:00:00"/>
    <n v="1"/>
    <s v="New"/>
    <s v=" Premium"/>
    <s v="Gen X"/>
    <x v="1"/>
  </r>
  <r>
    <s v="ACC00690"/>
    <s v="CUST0189"/>
    <x v="1"/>
    <d v="2024-05-06T00:00:00"/>
    <n v="69341"/>
    <n v="559"/>
    <n v="0"/>
    <s v="Pending"/>
    <s v="Ryan Doyle"/>
    <s v="Male"/>
    <n v="50"/>
    <s v="West"/>
    <s v="Retired"/>
    <n v="165360"/>
    <s v="Retail"/>
    <d v="2024-08-31T00:00:00"/>
    <d v="2024-09-04T00:00:00"/>
    <s v="Sep"/>
    <s v="2024 Sep"/>
    <x v="2"/>
    <n v="76"/>
    <x v="2"/>
    <x v="2"/>
    <d v="2025-09-23T00:00:00"/>
    <n v="1"/>
    <s v="New"/>
    <s v=" Premium"/>
    <s v="Gen X"/>
    <x v="1"/>
  </r>
  <r>
    <s v="ACC00095"/>
    <s v="CUST0295"/>
    <x v="2"/>
    <d v="2018-01-28T00:00:00"/>
    <n v="498492"/>
    <n v="479"/>
    <n v="426175"/>
    <s v="Pending"/>
    <s v="Donna Clark"/>
    <s v="Female"/>
    <n v="56"/>
    <s v="South"/>
    <s v="Student"/>
    <n v="132755"/>
    <s v="Retail"/>
    <d v="2016-05-20T00:00:00"/>
    <d v="2024-05-26T00:00:00"/>
    <s v="May"/>
    <s v="2024 May"/>
    <x v="2"/>
    <n v="8010"/>
    <x v="2"/>
    <x v="0"/>
    <d v="2025-09-23T00:00:00"/>
    <n v="9"/>
    <s v="Loyal"/>
    <s v=" Premium"/>
    <s v="Gen X"/>
    <x v="0"/>
  </r>
  <r>
    <s v="ACC00545"/>
    <s v="CUST0398"/>
    <x v="2"/>
    <d v="2020-03-03T00:00:00"/>
    <n v="71196"/>
    <n v="582"/>
    <n v="0"/>
    <s v="Pending"/>
    <s v="Elizabeth Green"/>
    <s v="Female"/>
    <n v="18"/>
    <s v="East"/>
    <s v="Teacher"/>
    <n v="62229"/>
    <s v="Corporate"/>
    <d v="2023-08-22T00:00:00"/>
    <d v="2024-06-26T00:00:00"/>
    <s v="Jun"/>
    <s v="2024 Jun"/>
    <x v="1"/>
    <n v="7655"/>
    <x v="1"/>
    <x v="1"/>
    <d v="2025-09-23T00:00:00"/>
    <n v="2"/>
    <s v="New"/>
    <s v="High"/>
    <s v="Gen Z"/>
    <x v="1"/>
  </r>
  <r>
    <s v="ACC00623"/>
    <s v="CUST0174"/>
    <x v="1"/>
    <d v="2019-08-21T00:00:00"/>
    <n v="203834"/>
    <n v="643"/>
    <n v="356224"/>
    <s v="Pending"/>
    <s v="Evan Holt"/>
    <s v="Female"/>
    <n v="33"/>
    <s v="West"/>
    <s v="Retired"/>
    <n v="120732"/>
    <s v="Corporate"/>
    <d v="2019-10-29T00:00:00"/>
    <d v="2023-10-08T00:00:00"/>
    <s v="Oct"/>
    <s v="2023 Oct"/>
    <x v="3"/>
    <n v="9480"/>
    <x v="0"/>
    <x v="6"/>
    <d v="2025-09-23T00:00:00"/>
    <n v="6"/>
    <s v="Established"/>
    <s v=" Premium"/>
    <s v="Millennials"/>
    <x v="0"/>
  </r>
  <r>
    <s v="ACC00146"/>
    <s v="CUST0250"/>
    <x v="3"/>
    <d v="2023-03-09T00:00:00"/>
    <n v="303602"/>
    <n v="670"/>
    <n v="0"/>
    <s v="Pending"/>
    <s v="James Hardy"/>
    <s v="Male"/>
    <n v="54"/>
    <s v="South"/>
    <s v="Trader"/>
    <n v="28712"/>
    <s v="Retail"/>
    <d v="2018-07-13T00:00:00"/>
    <d v="2025-06-12T00:00:00"/>
    <s v="Jun"/>
    <s v="2025 Jun"/>
    <x v="3"/>
    <n v="4168"/>
    <x v="2"/>
    <x v="2"/>
    <d v="2025-09-23T00:00:00"/>
    <n v="7"/>
    <s v="Established"/>
    <s v="Low"/>
    <s v="Gen X"/>
    <x v="0"/>
  </r>
  <r>
    <s v="ACC00231"/>
    <s v="CUST0098"/>
    <x v="2"/>
    <d v="2023-06-28T00:00:00"/>
    <n v="402575"/>
    <n v="491"/>
    <n v="0"/>
    <s v="Rejected"/>
    <s v="Jeremy Jones"/>
    <s v="Female"/>
    <n v="34"/>
    <s v="East"/>
    <s v="Trader"/>
    <n v="181633"/>
    <s v="Retail"/>
    <d v="2023-06-22T00:00:00"/>
    <d v="2024-02-07T00:00:00"/>
    <s v="Feb"/>
    <s v="2024 Feb"/>
    <x v="2"/>
    <n v="9015"/>
    <x v="2"/>
    <x v="6"/>
    <d v="2025-09-23T00:00:00"/>
    <n v="2"/>
    <s v="New"/>
    <s v=" Premium"/>
    <s v="Millennials"/>
    <x v="0"/>
  </r>
  <r>
    <s v="ACC00784"/>
    <s v="CUST0225"/>
    <x v="0"/>
    <d v="2017-02-12T00:00:00"/>
    <n v="445150"/>
    <n v="741"/>
    <n v="0"/>
    <s v="Rejected"/>
    <s v="Sarah Walton"/>
    <s v="Female"/>
    <n v="62"/>
    <s v="South"/>
    <s v="Trader"/>
    <n v="105530"/>
    <s v="Private"/>
    <d v="2017-12-01T00:00:00"/>
    <d v="2024-08-28T00:00:00"/>
    <s v="Aug"/>
    <s v="2024 Aug"/>
    <x v="0"/>
    <n v="412"/>
    <x v="1"/>
    <x v="0"/>
    <d v="2025-09-23T00:00:00"/>
    <n v="8"/>
    <s v="Established"/>
    <s v=" Premium"/>
    <s v="Baby Boomers"/>
    <x v="0"/>
  </r>
  <r>
    <s v="ACC00495"/>
    <s v="CUST0134"/>
    <x v="1"/>
    <d v="2019-11-15T00:00:00"/>
    <n v="336986"/>
    <n v="437"/>
    <n v="0"/>
    <s v="Pending"/>
    <s v="Sherry Guerrero"/>
    <s v="Male"/>
    <n v="54"/>
    <s v="South"/>
    <s v="Teacher"/>
    <n v="95713"/>
    <s v="Retail"/>
    <d v="2018-07-21T00:00:00"/>
    <d v="2024-03-15T00:00:00"/>
    <s v="Mar"/>
    <s v="2024 Mar"/>
    <x v="3"/>
    <n v="7935"/>
    <x v="0"/>
    <x v="3"/>
    <d v="2025-09-23T00:00:00"/>
    <n v="7"/>
    <s v="Established"/>
    <s v="High"/>
    <s v="Gen X"/>
    <x v="0"/>
  </r>
  <r>
    <s v="ACC00038"/>
    <s v="CUST0401"/>
    <x v="0"/>
    <d v="2019-06-03T00:00:00"/>
    <n v="297986"/>
    <n v="519"/>
    <n v="5654"/>
    <s v="Pending"/>
    <s v="Kelsey Rodriguez"/>
    <s v="Female"/>
    <n v="71"/>
    <s v="West"/>
    <s v="Retired"/>
    <n v="199436"/>
    <s v="Private"/>
    <d v="2020-09-26T00:00:00"/>
    <d v="2024-12-16T00:00:00"/>
    <s v="Dec"/>
    <s v="2024 Dec"/>
    <x v="3"/>
    <n v="4176"/>
    <x v="3"/>
    <x v="5"/>
    <d v="2025-09-23T00:00:00"/>
    <n v="5"/>
    <s v="Emerging"/>
    <s v=" Premium"/>
    <s v="Baby Boomers"/>
    <x v="0"/>
  </r>
  <r>
    <s v="ACC00425"/>
    <s v="CUST0034"/>
    <x v="1"/>
    <d v="2024-08-17T00:00:00"/>
    <n v="438164"/>
    <n v="582"/>
    <n v="0"/>
    <s v="Approved"/>
    <s v="Brooke Carlson"/>
    <s v="Female"/>
    <n v="59"/>
    <s v="West"/>
    <s v="Student"/>
    <n v="66600"/>
    <s v="Corporate"/>
    <d v="2021-11-13T00:00:00"/>
    <d v="2025-03-19T00:00:00"/>
    <s v="Mar"/>
    <s v="2025 Mar"/>
    <x v="2"/>
    <n v="2935"/>
    <x v="0"/>
    <x v="4"/>
    <d v="2025-09-23T00:00:00"/>
    <n v="4"/>
    <s v="Emerging"/>
    <s v="High"/>
    <s v="Gen X"/>
    <x v="0"/>
  </r>
  <r>
    <s v="ACC00647"/>
    <s v="CUST0429"/>
    <x v="2"/>
    <d v="2022-01-31T00:00:00"/>
    <n v="286663"/>
    <n v="487"/>
    <n v="0"/>
    <s v="Approved"/>
    <s v="Courtney Carr"/>
    <s v="Male"/>
    <n v="71"/>
    <s v="South"/>
    <s v="Retired"/>
    <n v="164832"/>
    <s v="Retail"/>
    <d v="2017-08-24T00:00:00"/>
    <d v="2024-04-24T00:00:00"/>
    <s v="Apr"/>
    <s v="2024 Apr"/>
    <x v="1"/>
    <n v="3003"/>
    <x v="3"/>
    <x v="4"/>
    <d v="2025-09-23T00:00:00"/>
    <n v="8"/>
    <s v="Established"/>
    <s v=" Premium"/>
    <s v="Baby Boomers"/>
    <x v="0"/>
  </r>
  <r>
    <s v="ACC00747"/>
    <s v="CUST0445"/>
    <x v="0"/>
    <d v="2023-07-20T00:00:00"/>
    <n v="306969"/>
    <n v="777"/>
    <n v="0"/>
    <s v="Pending"/>
    <s v="Eric Goodwin"/>
    <s v="Female"/>
    <n v="22"/>
    <s v="North"/>
    <s v="Trader"/>
    <n v="157348"/>
    <s v="Corporate"/>
    <d v="2022-04-15T00:00:00"/>
    <d v="2025-03-30T00:00:00"/>
    <s v="Mar"/>
    <s v="2025 Mar"/>
    <x v="2"/>
    <n v="9288"/>
    <x v="1"/>
    <x v="2"/>
    <d v="2025-09-23T00:00:00"/>
    <n v="3"/>
    <s v="Emerging"/>
    <s v=" Premium"/>
    <s v="Gen Z"/>
    <x v="0"/>
  </r>
  <r>
    <s v="ACC00437"/>
    <s v="CUST0273"/>
    <x v="1"/>
    <d v="2020-01-18T00:00:00"/>
    <n v="305539"/>
    <n v="474"/>
    <n v="0"/>
    <s v="Pending"/>
    <s v="Thomas Luna"/>
    <s v="Female"/>
    <n v="29"/>
    <s v="West"/>
    <s v="Retired"/>
    <n v="71195"/>
    <s v="Retail"/>
    <d v="2020-06-26T00:00:00"/>
    <d v="2024-10-18T00:00:00"/>
    <s v="Oct"/>
    <s v="2024 Oct"/>
    <x v="2"/>
    <n v="781"/>
    <x v="2"/>
    <x v="2"/>
    <d v="2025-09-23T00:00:00"/>
    <n v="5"/>
    <s v="Emerging"/>
    <s v="High"/>
    <s v="Millennials"/>
    <x v="0"/>
  </r>
  <r>
    <s v="ACC00368"/>
    <s v="CUST0260"/>
    <x v="1"/>
    <d v="2016-06-17T00:00:00"/>
    <n v="385827"/>
    <n v="814"/>
    <n v="0"/>
    <s v="Rejected"/>
    <s v="Nicholas Stone"/>
    <s v="Male"/>
    <n v="34"/>
    <s v="South"/>
    <s v="Teacher"/>
    <n v="105708"/>
    <s v="Retail"/>
    <d v="2022-01-27T00:00:00"/>
    <d v="2025-05-10T00:00:00"/>
    <s v="May"/>
    <s v="2025 May"/>
    <x v="0"/>
    <n v="7381"/>
    <x v="1"/>
    <x v="4"/>
    <d v="2025-09-23T00:00:00"/>
    <n v="4"/>
    <s v="Emerging"/>
    <s v=" Premium"/>
    <s v="Millennials"/>
    <x v="0"/>
  </r>
  <r>
    <s v="ACC00345"/>
    <s v="CUST0107"/>
    <x v="2"/>
    <d v="2024-08-26T00:00:00"/>
    <n v="437602"/>
    <n v="392"/>
    <n v="0"/>
    <s v="Pending"/>
    <s v="Andrew Flynn"/>
    <s v="Female"/>
    <n v="40"/>
    <s v="West"/>
    <s v="Engineer"/>
    <n v="117624"/>
    <s v="Private"/>
    <d v="2025-03-04T00:00:00"/>
    <d v="2025-02-13T00:00:00"/>
    <s v="Feb"/>
    <s v="2025 Feb"/>
    <x v="2"/>
    <n v="9871"/>
    <x v="0"/>
    <x v="8"/>
    <d v="2025-09-23T00:00:00"/>
    <n v="1"/>
    <s v="New"/>
    <s v=" Premium"/>
    <s v="Millennials"/>
    <x v="0"/>
  </r>
  <r>
    <s v="ACC00160"/>
    <s v="CUST0248"/>
    <x v="0"/>
    <d v="2023-10-19T00:00:00"/>
    <n v="331310"/>
    <n v="485"/>
    <n v="0"/>
    <s v="Pending"/>
    <s v="Andre Bridges"/>
    <s v="Male"/>
    <n v="40"/>
    <s v="North"/>
    <s v="Doctor"/>
    <n v="99083"/>
    <s v="Corporate"/>
    <d v="2023-09-10T00:00:00"/>
    <d v="2025-01-08T00:00:00"/>
    <s v="Jan"/>
    <s v="2025 Jan"/>
    <x v="0"/>
    <n v="5723"/>
    <x v="2"/>
    <x v="3"/>
    <d v="2025-09-23T00:00:00"/>
    <n v="2"/>
    <s v="New"/>
    <s v="High"/>
    <s v="Millennials"/>
    <x v="0"/>
  </r>
  <r>
    <s v="ACC00550"/>
    <s v="CUST0164"/>
    <x v="3"/>
    <d v="2021-02-01T00:00:00"/>
    <n v="33340"/>
    <n v="621"/>
    <n v="0"/>
    <s v="Pending"/>
    <s v="Hannah Brown"/>
    <s v="Female"/>
    <n v="69"/>
    <s v="East"/>
    <s v="Retired"/>
    <n v="134682"/>
    <s v="Retail"/>
    <d v="2021-03-02T00:00:00"/>
    <d v="2025-05-22T00:00:00"/>
    <s v="May"/>
    <s v="2025 May"/>
    <x v="1"/>
    <n v="8177"/>
    <x v="0"/>
    <x v="4"/>
    <d v="2025-09-23T00:00:00"/>
    <n v="5"/>
    <s v="Emerging"/>
    <s v=" Premium"/>
    <s v="Baby Boomers"/>
    <x v="2"/>
  </r>
  <r>
    <s v="ACC00662"/>
    <s v="CUST0214"/>
    <x v="0"/>
    <d v="2016-12-24T00:00:00"/>
    <n v="25517"/>
    <n v="510"/>
    <n v="0"/>
    <s v="Pending"/>
    <s v="Sarah Wilson"/>
    <s v="Male"/>
    <n v="46"/>
    <s v="West"/>
    <s v="Trader"/>
    <n v="32857"/>
    <s v="Retail"/>
    <d v="2022-08-26T00:00:00"/>
    <d v="2023-10-28T00:00:00"/>
    <s v="Oct"/>
    <s v="2023 Oct"/>
    <x v="0"/>
    <n v="1566"/>
    <x v="3"/>
    <x v="4"/>
    <d v="2025-09-23T00:00:00"/>
    <n v="3"/>
    <s v="Emerging"/>
    <s v="Medium"/>
    <s v="Gen X"/>
    <x v="2"/>
  </r>
  <r>
    <s v="ACC00541"/>
    <s v="CUST0121"/>
    <x v="0"/>
    <d v="2017-04-12T00:00:00"/>
    <n v="389458"/>
    <n v="833"/>
    <n v="0"/>
    <s v="Pending"/>
    <s v="Mary Cole"/>
    <s v="Female"/>
    <n v="70"/>
    <s v="North"/>
    <s v="Banker"/>
    <n v="98249"/>
    <s v="Corporate"/>
    <d v="2023-06-17T00:00:00"/>
    <d v="2024-11-01T00:00:00"/>
    <s v="Nov"/>
    <s v="2024 Nov"/>
    <x v="1"/>
    <n v="1161"/>
    <x v="0"/>
    <x v="1"/>
    <d v="2025-09-23T00:00:00"/>
    <n v="2"/>
    <s v="New"/>
    <s v="High"/>
    <s v="Baby Boomers"/>
    <x v="0"/>
  </r>
  <r>
    <s v="ACC00144"/>
    <s v="CUST0084"/>
    <x v="1"/>
    <d v="2023-05-13T00:00:00"/>
    <n v="489887"/>
    <n v="418"/>
    <n v="0"/>
    <s v="Pending"/>
    <s v="Carlos Watson"/>
    <s v="Female"/>
    <n v="49"/>
    <s v="South"/>
    <s v="Banker"/>
    <n v="154092"/>
    <s v="Private"/>
    <d v="2021-04-02T00:00:00"/>
    <d v="2025-04-08T00:00:00"/>
    <s v="Apr"/>
    <s v="2025 Apr"/>
    <x v="1"/>
    <n v="5324"/>
    <x v="1"/>
    <x v="2"/>
    <d v="2025-09-23T00:00:00"/>
    <n v="4"/>
    <s v="Emerging"/>
    <s v=" Premium"/>
    <s v="Gen X"/>
    <x v="0"/>
  </r>
  <r>
    <s v="ACC00588"/>
    <s v="CUST0158"/>
    <x v="1"/>
    <d v="2019-12-14T00:00:00"/>
    <n v="178646"/>
    <n v="494"/>
    <n v="0"/>
    <s v="Pending"/>
    <s v="Michael Ward"/>
    <s v="Female"/>
    <n v="40"/>
    <s v="North"/>
    <s v="Engineer"/>
    <n v="158563"/>
    <s v="Retail"/>
    <d v="2025-04-27T00:00:00"/>
    <d v="2024-09-15T00:00:00"/>
    <s v="Sep"/>
    <s v="2024 Sep"/>
    <x v="1"/>
    <n v="1227"/>
    <x v="1"/>
    <x v="6"/>
    <d v="2025-09-23T00:00:00"/>
    <n v="0"/>
    <s v="New"/>
    <s v=" Premium"/>
    <s v="Millennials"/>
    <x v="1"/>
  </r>
  <r>
    <s v="ACC00657"/>
    <s v="CUST0257"/>
    <x v="3"/>
    <d v="2024-08-04T00:00:00"/>
    <n v="152191"/>
    <n v="598"/>
    <n v="0"/>
    <s v="Rejected"/>
    <s v="Lisa Stevens"/>
    <s v="Male"/>
    <n v="52"/>
    <s v="South"/>
    <s v="Banker"/>
    <n v="74615"/>
    <s v="Retail"/>
    <d v="2017-08-06T00:00:00"/>
    <d v="2023-09-15T00:00:00"/>
    <s v="Sep"/>
    <s v="2023 Sep"/>
    <x v="2"/>
    <n v="3954"/>
    <x v="1"/>
    <x v="1"/>
    <d v="2025-09-23T00:00:00"/>
    <n v="8"/>
    <s v="Established"/>
    <s v="High"/>
    <s v="Gen X"/>
    <x v="1"/>
  </r>
  <r>
    <s v="ACC00741"/>
    <s v="CUST0332"/>
    <x v="1"/>
    <d v="2024-03-23T00:00:00"/>
    <n v="253347"/>
    <n v="815"/>
    <n v="0"/>
    <s v="Pending"/>
    <s v="Amber Myers"/>
    <s v="Male"/>
    <n v="62"/>
    <s v="West"/>
    <s v="Doctor"/>
    <n v="101941"/>
    <s v="Retail"/>
    <d v="2021-09-09T00:00:00"/>
    <d v="2024-08-12T00:00:00"/>
    <s v="Aug"/>
    <s v="2024 Aug"/>
    <x v="0"/>
    <n v="8049"/>
    <x v="2"/>
    <x v="2"/>
    <d v="2025-09-23T00:00:00"/>
    <n v="4"/>
    <s v="Emerging"/>
    <s v=" Premium"/>
    <s v="Baby Boomers"/>
    <x v="0"/>
  </r>
  <r>
    <s v="ACC00576"/>
    <s v="CUST0110"/>
    <x v="0"/>
    <d v="2018-03-30T00:00:00"/>
    <n v="79768"/>
    <n v="753"/>
    <n v="0"/>
    <s v="Approved"/>
    <s v="Jose Decker"/>
    <s v="Male"/>
    <n v="70"/>
    <s v="East"/>
    <s v="Banker"/>
    <n v="106206"/>
    <s v="Retail"/>
    <d v="2018-06-05T00:00:00"/>
    <d v="2024-07-15T00:00:00"/>
    <s v="Jul"/>
    <s v="2024 Jul"/>
    <x v="3"/>
    <n v="2052"/>
    <x v="0"/>
    <x v="4"/>
    <d v="2025-09-23T00:00:00"/>
    <n v="7"/>
    <s v="Established"/>
    <s v=" Premium"/>
    <s v="Baby Boomers"/>
    <x v="1"/>
  </r>
  <r>
    <s v="ACC00345"/>
    <s v="CUST0107"/>
    <x v="2"/>
    <d v="2024-08-26T00:00:00"/>
    <n v="437602"/>
    <n v="392"/>
    <n v="0"/>
    <s v="Pending"/>
    <s v="Andrew Flynn"/>
    <s v="Female"/>
    <n v="40"/>
    <s v="West"/>
    <s v="Engineer"/>
    <n v="117624"/>
    <s v="Private"/>
    <d v="2025-03-04T00:00:00"/>
    <d v="2023-10-24T00:00:00"/>
    <s v="Oct"/>
    <s v="2023 Oct"/>
    <x v="2"/>
    <n v="6313"/>
    <x v="2"/>
    <x v="7"/>
    <d v="2025-09-23T00:00:00"/>
    <n v="1"/>
    <s v="New"/>
    <s v=" Premium"/>
    <s v="Millennials"/>
    <x v="0"/>
  </r>
  <r>
    <s v="ACC00269"/>
    <s v="CUST0092"/>
    <x v="1"/>
    <d v="2018-11-09T00:00:00"/>
    <n v="339679"/>
    <n v="665"/>
    <n v="215387"/>
    <s v="Pending"/>
    <s v="Amanda Nelson"/>
    <s v="Female"/>
    <n v="33"/>
    <s v="West"/>
    <s v="Trader"/>
    <n v="22396"/>
    <s v="Retail"/>
    <d v="2016-06-10T00:00:00"/>
    <d v="2024-09-10T00:00:00"/>
    <s v="Sep"/>
    <s v="2024 Sep"/>
    <x v="1"/>
    <n v="8907"/>
    <x v="0"/>
    <x v="5"/>
    <d v="2025-09-23T00:00:00"/>
    <n v="9"/>
    <s v="Loyal"/>
    <s v="Low"/>
    <s v="Millennials"/>
    <x v="0"/>
  </r>
  <r>
    <s v="ACC00696"/>
    <s v="CUST0136"/>
    <x v="0"/>
    <d v="2023-11-24T00:00:00"/>
    <n v="376075"/>
    <n v="822"/>
    <n v="396351"/>
    <s v="Pending"/>
    <s v="Andrea Taylor"/>
    <s v="Male"/>
    <n v="74"/>
    <s v="South"/>
    <s v="Student"/>
    <n v="148232"/>
    <s v="Corporate"/>
    <d v="2024-05-27T00:00:00"/>
    <d v="2024-08-22T00:00:00"/>
    <s v="Aug"/>
    <s v="2024 Aug"/>
    <x v="3"/>
    <n v="2679"/>
    <x v="3"/>
    <x v="2"/>
    <d v="2025-09-23T00:00:00"/>
    <n v="1"/>
    <s v="New"/>
    <s v=" Premium"/>
    <s v="Baby Boomers"/>
    <x v="0"/>
  </r>
  <r>
    <s v="ACC00773"/>
    <s v="CUST0161"/>
    <x v="3"/>
    <d v="2016-09-18T00:00:00"/>
    <n v="150655"/>
    <n v="365"/>
    <n v="0"/>
    <s v="Approved"/>
    <s v="David Sanders"/>
    <s v="Male"/>
    <n v="22"/>
    <s v="East"/>
    <s v="Doctor"/>
    <n v="93609"/>
    <s v="Retail"/>
    <d v="2021-02-25T00:00:00"/>
    <d v="2024-09-28T00:00:00"/>
    <s v="Sep"/>
    <s v="2024 Sep"/>
    <x v="2"/>
    <n v="2123"/>
    <x v="0"/>
    <x v="5"/>
    <d v="2025-09-23T00:00:00"/>
    <n v="5"/>
    <s v="Emerging"/>
    <s v="High"/>
    <s v="Gen Z"/>
    <x v="1"/>
  </r>
  <r>
    <s v="ACC00268"/>
    <s v="CUST0116"/>
    <x v="0"/>
    <d v="2020-06-18T00:00:00"/>
    <n v="303297"/>
    <n v="462"/>
    <n v="0"/>
    <s v="Pending"/>
    <s v="Guy Hughes"/>
    <s v="Female"/>
    <n v="71"/>
    <s v="South"/>
    <s v="Student"/>
    <n v="69708"/>
    <s v="Corporate"/>
    <d v="2025-05-20T00:00:00"/>
    <d v="2024-11-15T00:00:00"/>
    <s v="Nov"/>
    <s v="2024 Nov"/>
    <x v="3"/>
    <n v="2987"/>
    <x v="0"/>
    <x v="9"/>
    <d v="2025-09-23T00:00:00"/>
    <n v="0"/>
    <s v="New"/>
    <s v="High"/>
    <s v="Baby Boomers"/>
    <x v="0"/>
  </r>
  <r>
    <s v="ACC00169"/>
    <s v="CUST0154"/>
    <x v="3"/>
    <d v="2020-06-01T00:00:00"/>
    <n v="384583"/>
    <n v="436"/>
    <n v="0"/>
    <s v="Pending"/>
    <s v="Kristen Ross"/>
    <s v="Male"/>
    <n v="53"/>
    <s v="North"/>
    <s v="Trader"/>
    <n v="164579"/>
    <s v="Private"/>
    <d v="2015-10-03T00:00:00"/>
    <d v="2024-09-19T00:00:00"/>
    <s v="Sep"/>
    <s v="2024 Sep"/>
    <x v="1"/>
    <n v="4388"/>
    <x v="0"/>
    <x v="3"/>
    <d v="2025-09-23T00:00:00"/>
    <n v="10"/>
    <s v="Loyal"/>
    <s v=" Premium"/>
    <s v="Gen X"/>
    <x v="0"/>
  </r>
  <r>
    <s v="ACC00771"/>
    <s v="CUST0324"/>
    <x v="0"/>
    <d v="2018-03-05T00:00:00"/>
    <n v="165129"/>
    <n v="577"/>
    <n v="0"/>
    <s v="Pending"/>
    <s v="Erin Nelson"/>
    <s v="Female"/>
    <n v="19"/>
    <s v="North"/>
    <s v="Engineer"/>
    <n v="81550"/>
    <s v="Corporate"/>
    <d v="2017-03-23T00:00:00"/>
    <d v="2024-02-24T00:00:00"/>
    <s v="Feb"/>
    <s v="2024 Feb"/>
    <x v="3"/>
    <n v="7237"/>
    <x v="0"/>
    <x v="4"/>
    <d v="2025-09-23T00:00:00"/>
    <n v="9"/>
    <s v="Loyal"/>
    <s v="High"/>
    <s v="Gen Z"/>
    <x v="1"/>
  </r>
  <r>
    <s v="ACC00739"/>
    <s v="CUST0108"/>
    <x v="0"/>
    <d v="2025-08-20T00:00:00"/>
    <n v="495654"/>
    <n v="812"/>
    <n v="361004"/>
    <s v="Pending"/>
    <s v="Carmen Graham"/>
    <s v="Female"/>
    <n v="26"/>
    <s v="West"/>
    <s v="Retired"/>
    <n v="177364"/>
    <s v="Retail"/>
    <d v="2021-01-28T00:00:00"/>
    <d v="2024-10-24T00:00:00"/>
    <s v="Oct"/>
    <s v="2024 Oct"/>
    <x v="3"/>
    <n v="6271"/>
    <x v="3"/>
    <x v="6"/>
    <d v="2025-09-23T00:00:00"/>
    <n v="5"/>
    <s v="Emerging"/>
    <s v=" Premium"/>
    <s v="Gen Z"/>
    <x v="0"/>
  </r>
  <r>
    <s v="ACC00033"/>
    <s v="CUST0459"/>
    <x v="1"/>
    <d v="2024-07-22T00:00:00"/>
    <n v="466755"/>
    <n v="486"/>
    <n v="0"/>
    <s v="Default"/>
    <s v="Raymond Holmes"/>
    <s v="Male"/>
    <n v="18"/>
    <s v="South"/>
    <s v="Teacher"/>
    <n v="103310"/>
    <s v="Corporate"/>
    <d v="2020-01-19T00:00:00"/>
    <d v="2024-02-19T00:00:00"/>
    <s v="Feb"/>
    <s v="2024 Feb"/>
    <x v="1"/>
    <n v="432"/>
    <x v="2"/>
    <x v="8"/>
    <d v="2025-09-23T00:00:00"/>
    <n v="6"/>
    <s v="Established"/>
    <s v=" Premium"/>
    <s v="Gen Z"/>
    <x v="0"/>
  </r>
  <r>
    <s v="ACC00377"/>
    <s v="CUST0025"/>
    <x v="2"/>
    <d v="2018-10-23T00:00:00"/>
    <n v="232892"/>
    <n v="532"/>
    <n v="0"/>
    <s v="Pending"/>
    <s v="Cindy Parks"/>
    <s v="Female"/>
    <n v="34"/>
    <s v="North"/>
    <s v="Student"/>
    <n v="97129"/>
    <s v="Retail"/>
    <d v="2019-09-10T00:00:00"/>
    <d v="2024-03-10T00:00:00"/>
    <s v="Mar"/>
    <s v="2024 Mar"/>
    <x v="3"/>
    <n v="8732"/>
    <x v="1"/>
    <x v="6"/>
    <d v="2025-09-23T00:00:00"/>
    <n v="6"/>
    <s v="Established"/>
    <s v="High"/>
    <s v="Millennials"/>
    <x v="0"/>
  </r>
  <r>
    <s v="ACC00214"/>
    <s v="CUST0177"/>
    <x v="0"/>
    <d v="2018-11-27T00:00:00"/>
    <n v="111718"/>
    <n v="549"/>
    <n v="429315"/>
    <s v="Pending"/>
    <s v="Chad Walsh"/>
    <s v="Male"/>
    <n v="72"/>
    <s v="South"/>
    <s v="Student"/>
    <n v="143786"/>
    <s v="Retail"/>
    <d v="2024-09-03T00:00:00"/>
    <d v="2024-11-02T00:00:00"/>
    <s v="Nov"/>
    <s v="2024 Nov"/>
    <x v="2"/>
    <n v="100"/>
    <x v="0"/>
    <x v="1"/>
    <d v="2025-09-23T00:00:00"/>
    <n v="1"/>
    <s v="New"/>
    <s v=" Premium"/>
    <s v="Baby Boomers"/>
    <x v="1"/>
  </r>
  <r>
    <s v="ACC00562"/>
    <s v="CUST0309"/>
    <x v="2"/>
    <d v="2025-01-24T00:00:00"/>
    <n v="384708"/>
    <n v="685"/>
    <n v="0"/>
    <s v="Pending"/>
    <s v="Jeanne Marquez"/>
    <s v="Female"/>
    <n v="64"/>
    <s v="West"/>
    <s v="Banker"/>
    <n v="91626"/>
    <s v="Retail"/>
    <d v="2016-05-16T00:00:00"/>
    <d v="2025-03-16T00:00:00"/>
    <s v="Mar"/>
    <s v="2025 Mar"/>
    <x v="3"/>
    <n v="3382"/>
    <x v="1"/>
    <x v="5"/>
    <d v="2025-09-23T00:00:00"/>
    <n v="9"/>
    <s v="Loyal"/>
    <s v="High"/>
    <s v="Baby Boomers"/>
    <x v="0"/>
  </r>
  <r>
    <s v="ACC00440"/>
    <s v="CUST0139"/>
    <x v="1"/>
    <d v="2017-02-25T00:00:00"/>
    <n v="125814"/>
    <n v="370"/>
    <n v="0"/>
    <s v="Pending"/>
    <s v="Julie Lynch"/>
    <s v="Male"/>
    <n v="45"/>
    <s v="South"/>
    <s v="Trader"/>
    <n v="164059"/>
    <s v="Retail"/>
    <d v="2024-11-23T00:00:00"/>
    <d v="2025-07-18T00:00:00"/>
    <s v="Jul"/>
    <s v="2025 Jul"/>
    <x v="0"/>
    <n v="6046"/>
    <x v="1"/>
    <x v="1"/>
    <d v="2025-09-23T00:00:00"/>
    <n v="1"/>
    <s v="New"/>
    <s v=" Premium"/>
    <s v="Gen X"/>
    <x v="1"/>
  </r>
  <r>
    <s v="ACC00492"/>
    <s v="CUST0210"/>
    <x v="0"/>
    <d v="2025-08-14T00:00:00"/>
    <n v="434474"/>
    <n v="480"/>
    <n v="0"/>
    <s v="Pending"/>
    <s v="Joanne Ray"/>
    <s v="Male"/>
    <n v="40"/>
    <s v="West"/>
    <s v="Teacher"/>
    <n v="183268"/>
    <s v="Corporate"/>
    <d v="2019-10-04T00:00:00"/>
    <d v="2025-05-01T00:00:00"/>
    <s v="May"/>
    <s v="2025 May"/>
    <x v="2"/>
    <n v="1952"/>
    <x v="1"/>
    <x v="7"/>
    <d v="2025-09-23T00:00:00"/>
    <n v="6"/>
    <s v="Established"/>
    <s v=" Premium"/>
    <s v="Millennials"/>
    <x v="0"/>
  </r>
  <r>
    <s v="ACC00393"/>
    <s v="CUST0486"/>
    <x v="2"/>
    <d v="2018-04-30T00:00:00"/>
    <n v="434825"/>
    <n v="613"/>
    <n v="0"/>
    <s v="Pending"/>
    <s v="Ronald Craig"/>
    <s v="Female"/>
    <n v="55"/>
    <s v="East"/>
    <s v="Retired"/>
    <n v="166470"/>
    <s v="Retail"/>
    <d v="2024-11-25T00:00:00"/>
    <d v="2023-10-07T00:00:00"/>
    <s v="Oct"/>
    <s v="2023 Oct"/>
    <x v="3"/>
    <n v="3815"/>
    <x v="1"/>
    <x v="9"/>
    <d v="2025-09-23T00:00:00"/>
    <n v="1"/>
    <s v="New"/>
    <s v=" Premium"/>
    <s v="Gen X"/>
    <x v="0"/>
  </r>
  <r>
    <s v="ACC00489"/>
    <s v="CUST0252"/>
    <x v="1"/>
    <d v="2019-05-05T00:00:00"/>
    <n v="489498"/>
    <n v="488"/>
    <n v="0"/>
    <s v="Rejected"/>
    <s v="Justin Krause"/>
    <s v="Male"/>
    <n v="66"/>
    <s v="South"/>
    <s v="Teacher"/>
    <n v="85455"/>
    <s v="Corporate"/>
    <d v="2023-06-01T00:00:00"/>
    <d v="2025-03-19T00:00:00"/>
    <s v="Mar"/>
    <s v="2025 Mar"/>
    <x v="0"/>
    <n v="9442"/>
    <x v="0"/>
    <x v="6"/>
    <d v="2025-09-23T00:00:00"/>
    <n v="2"/>
    <s v="New"/>
    <s v="High"/>
    <s v="Baby Boomers"/>
    <x v="0"/>
  </r>
  <r>
    <s v="ACC00722"/>
    <s v="CUST0059"/>
    <x v="1"/>
    <d v="2016-08-01T00:00:00"/>
    <n v="65149"/>
    <n v="545"/>
    <n v="0"/>
    <s v="Pending"/>
    <s v="Matthew Sanchez"/>
    <s v="Male"/>
    <n v="49"/>
    <s v="South"/>
    <s v="Engineer"/>
    <n v="85160"/>
    <s v="Corporate"/>
    <d v="2024-03-09T00:00:00"/>
    <d v="2024-01-31T00:00:00"/>
    <s v="Jan"/>
    <s v="2024 Jan"/>
    <x v="0"/>
    <n v="9960"/>
    <x v="1"/>
    <x v="6"/>
    <d v="2025-09-23T00:00:00"/>
    <n v="2"/>
    <s v="New"/>
    <s v="High"/>
    <s v="Gen X"/>
    <x v="1"/>
  </r>
  <r>
    <s v="ACC00029"/>
    <s v="CUST0251"/>
    <x v="1"/>
    <d v="2020-05-04T00:00:00"/>
    <n v="101948"/>
    <n v="569"/>
    <n v="335724"/>
    <s v="Pending"/>
    <s v="Danny Scott"/>
    <s v="Female"/>
    <n v="29"/>
    <s v="North"/>
    <s v="Teacher"/>
    <n v="124101"/>
    <s v="Corporate"/>
    <d v="2024-05-10T00:00:00"/>
    <d v="2024-01-02T00:00:00"/>
    <s v="Jan"/>
    <s v="2024 Jan"/>
    <x v="0"/>
    <n v="107"/>
    <x v="0"/>
    <x v="7"/>
    <d v="2025-09-23T00:00:00"/>
    <n v="1"/>
    <s v="New"/>
    <s v=" Premium"/>
    <s v="Millennials"/>
    <x v="1"/>
  </r>
  <r>
    <s v="ACC00039"/>
    <s v="CUST0198"/>
    <x v="0"/>
    <d v="2024-10-31T00:00:00"/>
    <n v="13261"/>
    <n v="352"/>
    <n v="59633"/>
    <s v="Pending"/>
    <s v="Sarah Santiago"/>
    <s v="Female"/>
    <n v="27"/>
    <s v="North"/>
    <s v="Trader"/>
    <n v="72307"/>
    <s v="Retail"/>
    <d v="2020-04-24T00:00:00"/>
    <d v="2024-07-02T00:00:00"/>
    <s v="Jul"/>
    <s v="2024 Jul"/>
    <x v="3"/>
    <n v="1489"/>
    <x v="3"/>
    <x v="4"/>
    <d v="2025-09-23T00:00:00"/>
    <n v="5"/>
    <s v="Emerging"/>
    <s v="High"/>
    <s v="Gen Z"/>
    <x v="2"/>
  </r>
  <r>
    <s v="ACC00612"/>
    <s v="CUST0216"/>
    <x v="0"/>
    <d v="2017-03-02T00:00:00"/>
    <n v="154542"/>
    <n v="409"/>
    <n v="0"/>
    <s v="Pending"/>
    <s v="Abigail Gallegos"/>
    <s v="Male"/>
    <n v="27"/>
    <s v="West"/>
    <s v="Banker"/>
    <n v="153052"/>
    <s v="Retail"/>
    <d v="2015-11-03T00:00:00"/>
    <d v="2024-05-15T00:00:00"/>
    <s v="May"/>
    <s v="2024 May"/>
    <x v="1"/>
    <n v="4636"/>
    <x v="2"/>
    <x v="2"/>
    <d v="2025-09-23T00:00:00"/>
    <n v="10"/>
    <s v="Loyal"/>
    <s v=" Premium"/>
    <s v="Gen Z"/>
    <x v="1"/>
  </r>
  <r>
    <s v="ACC00173"/>
    <s v="CUST0142"/>
    <x v="1"/>
    <d v="2018-11-19T00:00:00"/>
    <n v="15534"/>
    <n v="771"/>
    <n v="0"/>
    <s v="Pending"/>
    <s v="Charles Chapman"/>
    <s v="Male"/>
    <n v="66"/>
    <s v="North"/>
    <s v="Retired"/>
    <n v="83852"/>
    <s v="Retail"/>
    <d v="2024-09-25T00:00:00"/>
    <d v="2025-05-03T00:00:00"/>
    <s v="May"/>
    <s v="2025 May"/>
    <x v="0"/>
    <n v="5157"/>
    <x v="2"/>
    <x v="5"/>
    <d v="2025-09-23T00:00:00"/>
    <n v="1"/>
    <s v="New"/>
    <s v="High"/>
    <s v="Baby Boomers"/>
    <x v="2"/>
  </r>
  <r>
    <s v="ACC00017"/>
    <s v="CUST0432"/>
    <x v="3"/>
    <d v="2021-05-17T00:00:00"/>
    <n v="155489"/>
    <n v="626"/>
    <n v="207630"/>
    <s v="Pending"/>
    <s v="Zachary Vasquez"/>
    <s v="Female"/>
    <n v="50"/>
    <s v="East"/>
    <s v="Trader"/>
    <n v="81367"/>
    <s v="Corporate"/>
    <d v="2017-06-01T00:00:00"/>
    <d v="2024-08-04T00:00:00"/>
    <s v="Aug"/>
    <s v="2024 Aug"/>
    <x v="1"/>
    <n v="3657"/>
    <x v="0"/>
    <x v="5"/>
    <d v="2025-09-23T00:00:00"/>
    <n v="8"/>
    <s v="Established"/>
    <s v="High"/>
    <s v="Gen X"/>
    <x v="1"/>
  </r>
  <r>
    <s v="ACC00056"/>
    <s v="CUST0500"/>
    <x v="2"/>
    <d v="2021-05-02T00:00:00"/>
    <n v="457666"/>
    <n v="607"/>
    <n v="0"/>
    <s v="Pending"/>
    <s v="Olivia Barton"/>
    <s v="Female"/>
    <n v="63"/>
    <s v="South"/>
    <s v="Student"/>
    <n v="21969"/>
    <s v="Corporate"/>
    <d v="2024-07-15T00:00:00"/>
    <d v="2024-08-11T00:00:00"/>
    <s v="Aug"/>
    <s v="2024 Aug"/>
    <x v="2"/>
    <n v="5453"/>
    <x v="0"/>
    <x v="3"/>
    <d v="2025-09-23T00:00:00"/>
    <n v="1"/>
    <s v="New"/>
    <s v="Low"/>
    <s v="Baby Boomers"/>
    <x v="0"/>
  </r>
  <r>
    <s v="ACC00226"/>
    <s v="CUST0022"/>
    <x v="1"/>
    <d v="2016-10-02T00:00:00"/>
    <n v="36468"/>
    <n v="437"/>
    <n v="0"/>
    <s v="Pending"/>
    <s v="Jodi Burns"/>
    <s v="Male"/>
    <n v="59"/>
    <s v="East"/>
    <s v="Retired"/>
    <n v="61844"/>
    <s v="Corporate"/>
    <d v="2023-07-11T00:00:00"/>
    <d v="2024-10-26T00:00:00"/>
    <s v="Oct"/>
    <s v="2024 Oct"/>
    <x v="1"/>
    <n v="89"/>
    <x v="2"/>
    <x v="3"/>
    <d v="2025-09-23T00:00:00"/>
    <n v="2"/>
    <s v="New"/>
    <s v="High"/>
    <s v="Gen X"/>
    <x v="2"/>
  </r>
  <r>
    <s v="ACC00558"/>
    <s v="CUST0308"/>
    <x v="0"/>
    <d v="2020-10-28T00:00:00"/>
    <n v="426634"/>
    <n v="359"/>
    <n v="0"/>
    <s v="Pending"/>
    <s v="Daniel Miller"/>
    <s v="Female"/>
    <n v="35"/>
    <s v="North"/>
    <s v="Banker"/>
    <n v="71047"/>
    <s v="Retail"/>
    <d v="2015-08-23T00:00:00"/>
    <d v="2025-07-31T00:00:00"/>
    <s v="Jul"/>
    <s v="2025 Jul"/>
    <x v="1"/>
    <n v="5587"/>
    <x v="1"/>
    <x v="3"/>
    <d v="2025-09-23T00:00:00"/>
    <n v="10"/>
    <s v="Loyal"/>
    <s v="High"/>
    <s v="Millennials"/>
    <x v="0"/>
  </r>
  <r>
    <s v="ACC00067"/>
    <s v="CUST0493"/>
    <x v="0"/>
    <d v="2016-04-22T00:00:00"/>
    <n v="339387"/>
    <n v="636"/>
    <n v="0"/>
    <s v="Rejected"/>
    <s v="Joseph Dean"/>
    <s v="Male"/>
    <n v="27"/>
    <s v="West"/>
    <s v="Doctor"/>
    <n v="99141"/>
    <s v="Retail"/>
    <d v="2024-04-11T00:00:00"/>
    <d v="2024-11-29T00:00:00"/>
    <s v="Nov"/>
    <s v="2024 Nov"/>
    <x v="1"/>
    <n v="2233"/>
    <x v="0"/>
    <x v="5"/>
    <d v="2025-09-23T00:00:00"/>
    <n v="1"/>
    <s v="New"/>
    <s v="High"/>
    <s v="Gen Z"/>
    <x v="0"/>
  </r>
  <r>
    <s v="ACC00197"/>
    <s v="CUST0196"/>
    <x v="2"/>
    <d v="2019-02-17T00:00:00"/>
    <n v="70463"/>
    <n v="733"/>
    <n v="0"/>
    <s v="Pending"/>
    <s v="Victoria Montoya"/>
    <s v="Female"/>
    <n v="50"/>
    <s v="East"/>
    <s v="Banker"/>
    <n v="43411"/>
    <s v="Corporate"/>
    <d v="2019-05-27T00:00:00"/>
    <d v="2025-01-08T00:00:00"/>
    <s v="Jan"/>
    <s v="2025 Jan"/>
    <x v="1"/>
    <n v="2579"/>
    <x v="1"/>
    <x v="2"/>
    <d v="2025-09-23T00:00:00"/>
    <n v="6"/>
    <s v="Established"/>
    <s v="Medium"/>
    <s v="Gen X"/>
    <x v="1"/>
  </r>
  <r>
    <s v="ACC00654"/>
    <s v="CUST0347"/>
    <x v="0"/>
    <d v="2017-12-02T00:00:00"/>
    <n v="351193"/>
    <n v="510"/>
    <n v="82994"/>
    <s v="Pending"/>
    <s v="Oscar Ortiz"/>
    <s v="Male"/>
    <n v="56"/>
    <s v="South"/>
    <s v="Engineer"/>
    <n v="182962"/>
    <s v="Corporate"/>
    <d v="2024-09-25T00:00:00"/>
    <d v="2023-10-19T00:00:00"/>
    <s v="Oct"/>
    <s v="2023 Oct"/>
    <x v="1"/>
    <n v="9974"/>
    <x v="0"/>
    <x v="4"/>
    <d v="2025-09-23T00:00:00"/>
    <n v="1"/>
    <s v="New"/>
    <s v=" Premium"/>
    <s v="Gen X"/>
    <x v="0"/>
  </r>
  <r>
    <s v="ACC00023"/>
    <s v="CUST0183"/>
    <x v="0"/>
    <d v="2023-09-17T00:00:00"/>
    <n v="269496"/>
    <n v="644"/>
    <n v="0"/>
    <s v="Default"/>
    <s v="Victor Thomas"/>
    <s v="Female"/>
    <n v="37"/>
    <s v="East"/>
    <s v="Student"/>
    <n v="49241"/>
    <s v="Retail"/>
    <d v="2018-04-12T00:00:00"/>
    <d v="2024-06-25T00:00:00"/>
    <s v="Jun"/>
    <s v="2024 Jun"/>
    <x v="2"/>
    <n v="4528"/>
    <x v="0"/>
    <x v="9"/>
    <d v="2025-09-23T00:00:00"/>
    <n v="7"/>
    <s v="Established"/>
    <s v="Medium"/>
    <s v="Millennials"/>
    <x v="0"/>
  </r>
  <r>
    <s v="ACC00606"/>
    <s v="CUST0445"/>
    <x v="0"/>
    <d v="2025-06-10T00:00:00"/>
    <n v="149134"/>
    <n v="342"/>
    <n v="0"/>
    <s v="Default"/>
    <s v="Eric Goodwin"/>
    <s v="Female"/>
    <n v="22"/>
    <s v="North"/>
    <s v="Trader"/>
    <n v="157348"/>
    <s v="Corporate"/>
    <d v="2022-04-15T00:00:00"/>
    <d v="2025-04-13T00:00:00"/>
    <s v="Apr"/>
    <s v="2025 Apr"/>
    <x v="2"/>
    <n v="1133"/>
    <x v="3"/>
    <x v="9"/>
    <d v="2025-09-23T00:00:00"/>
    <n v="3"/>
    <s v="Emerging"/>
    <s v=" Premium"/>
    <s v="Gen Z"/>
    <x v="1"/>
  </r>
  <r>
    <s v="ACC00754"/>
    <s v="CUST0250"/>
    <x v="2"/>
    <d v="2021-12-21T00:00:00"/>
    <n v="149886"/>
    <n v="582"/>
    <n v="180858"/>
    <s v="Pending"/>
    <s v="James Hardy"/>
    <s v="Male"/>
    <n v="54"/>
    <s v="South"/>
    <s v="Trader"/>
    <n v="28712"/>
    <s v="Retail"/>
    <d v="2018-07-13T00:00:00"/>
    <d v="2024-07-11T00:00:00"/>
    <s v="Jul"/>
    <s v="2024 Jul"/>
    <x v="1"/>
    <n v="2633"/>
    <x v="3"/>
    <x v="7"/>
    <d v="2025-09-23T00:00:00"/>
    <n v="7"/>
    <s v="Established"/>
    <s v="Low"/>
    <s v="Gen X"/>
    <x v="1"/>
  </r>
  <r>
    <s v="ACC00237"/>
    <s v="CUST0086"/>
    <x v="1"/>
    <d v="2022-05-11T00:00:00"/>
    <n v="321335"/>
    <n v="742"/>
    <n v="292307"/>
    <s v="Pending"/>
    <s v="Ashley Lewis"/>
    <s v="Male"/>
    <n v="47"/>
    <s v="North"/>
    <s v="Engineer"/>
    <n v="105956"/>
    <s v="Retail"/>
    <d v="2021-03-30T00:00:00"/>
    <d v="2023-09-02T00:00:00"/>
    <s v="Sep"/>
    <s v="2023 Sep"/>
    <x v="1"/>
    <n v="1413"/>
    <x v="2"/>
    <x v="0"/>
    <d v="2025-09-23T00:00:00"/>
    <n v="4"/>
    <s v="Emerging"/>
    <s v=" Premium"/>
    <s v="Gen X"/>
    <x v="0"/>
  </r>
  <r>
    <s v="ACC00566"/>
    <s v="CUST0334"/>
    <x v="2"/>
    <d v="2021-04-12T00:00:00"/>
    <n v="110130"/>
    <n v="826"/>
    <n v="0"/>
    <s v="Pending"/>
    <s v="Beth Mccoy"/>
    <s v="Male"/>
    <n v="39"/>
    <s v="North"/>
    <s v="Student"/>
    <n v="118818"/>
    <s v="Corporate"/>
    <d v="2019-01-29T00:00:00"/>
    <d v="2023-12-06T00:00:00"/>
    <s v="Dec"/>
    <s v="2023 Dec"/>
    <x v="0"/>
    <n v="2588"/>
    <x v="3"/>
    <x v="8"/>
    <d v="2025-09-23T00:00:00"/>
    <n v="7"/>
    <s v="Established"/>
    <s v=" Premium"/>
    <s v="Millennials"/>
    <x v="1"/>
  </r>
  <r>
    <s v="ACC00138"/>
    <s v="CUST0044"/>
    <x v="2"/>
    <d v="2023-03-05T00:00:00"/>
    <n v="471797"/>
    <n v="572"/>
    <n v="0"/>
    <s v="Pending"/>
    <s v="Regina Harris"/>
    <s v="Female"/>
    <n v="53"/>
    <s v="East"/>
    <s v="Retired"/>
    <n v="175650"/>
    <s v="Retail"/>
    <d v="2021-08-19T00:00:00"/>
    <d v="2025-02-26T00:00:00"/>
    <s v="Feb"/>
    <s v="2025 Feb"/>
    <x v="2"/>
    <n v="341"/>
    <x v="3"/>
    <x v="2"/>
    <d v="2025-09-23T00:00:00"/>
    <n v="4"/>
    <s v="Emerging"/>
    <s v=" Premium"/>
    <s v="Gen X"/>
    <x v="0"/>
  </r>
  <r>
    <s v="ACC00473"/>
    <s v="CUST0143"/>
    <x v="2"/>
    <d v="2022-02-28T00:00:00"/>
    <n v="409319"/>
    <n v="447"/>
    <n v="0"/>
    <s v="Pending"/>
    <s v="Jamie Spencer"/>
    <s v="Female"/>
    <n v="47"/>
    <s v="South"/>
    <s v="Retired"/>
    <n v="152079"/>
    <s v="Retail"/>
    <d v="2021-11-28T00:00:00"/>
    <d v="2024-05-10T00:00:00"/>
    <s v="May"/>
    <s v="2024 May"/>
    <x v="3"/>
    <n v="7495"/>
    <x v="2"/>
    <x v="0"/>
    <d v="2025-09-23T00:00:00"/>
    <n v="4"/>
    <s v="Emerging"/>
    <s v=" Premium"/>
    <s v="Gen X"/>
    <x v="0"/>
  </r>
  <r>
    <s v="ACC00784"/>
    <s v="CUST0225"/>
    <x v="0"/>
    <d v="2017-02-12T00:00:00"/>
    <n v="445150"/>
    <n v="741"/>
    <n v="0"/>
    <s v="Rejected"/>
    <s v="Sarah Walton"/>
    <s v="Female"/>
    <n v="62"/>
    <s v="South"/>
    <s v="Trader"/>
    <n v="105530"/>
    <s v="Private"/>
    <d v="2017-12-01T00:00:00"/>
    <d v="2023-09-17T00:00:00"/>
    <s v="Sep"/>
    <s v="2023 Sep"/>
    <x v="2"/>
    <n v="749"/>
    <x v="1"/>
    <x v="1"/>
    <d v="2025-09-23T00:00:00"/>
    <n v="8"/>
    <s v="Established"/>
    <s v=" Premium"/>
    <s v="Baby Boomers"/>
    <x v="0"/>
  </r>
  <r>
    <s v="ACC00553"/>
    <s v="CUST0286"/>
    <x v="1"/>
    <d v="2025-06-20T00:00:00"/>
    <n v="496915"/>
    <n v="372"/>
    <n v="0"/>
    <s v="Default"/>
    <s v="Melanie Butler"/>
    <s v="Male"/>
    <n v="29"/>
    <s v="West"/>
    <s v="Engineer"/>
    <n v="94441"/>
    <s v="Retail"/>
    <d v="2020-01-26T00:00:00"/>
    <d v="2025-06-17T00:00:00"/>
    <s v="Jun"/>
    <s v="2025 Jun"/>
    <x v="3"/>
    <n v="8243"/>
    <x v="3"/>
    <x v="3"/>
    <d v="2025-09-23T00:00:00"/>
    <n v="6"/>
    <s v="Established"/>
    <s v="High"/>
    <s v="Millennials"/>
    <x v="0"/>
  </r>
  <r>
    <s v="ACC00610"/>
    <s v="CUST0465"/>
    <x v="0"/>
    <d v="2024-12-11T00:00:00"/>
    <n v="403157"/>
    <n v="775"/>
    <n v="0"/>
    <s v="Pending"/>
    <s v="Janet Ray"/>
    <s v="Female"/>
    <n v="38"/>
    <s v="North"/>
    <s v="Banker"/>
    <n v="198686"/>
    <s v="Corporate"/>
    <d v="2025-05-24T00:00:00"/>
    <d v="2024-05-29T00:00:00"/>
    <s v="May"/>
    <s v="2024 May"/>
    <x v="0"/>
    <n v="4990"/>
    <x v="1"/>
    <x v="1"/>
    <d v="2025-09-23T00:00:00"/>
    <n v="0"/>
    <s v="New"/>
    <s v=" Premium"/>
    <s v="Millennials"/>
    <x v="0"/>
  </r>
  <r>
    <s v="ACC00695"/>
    <s v="CUST0190"/>
    <x v="1"/>
    <d v="2019-04-15T00:00:00"/>
    <n v="5750"/>
    <n v="665"/>
    <n v="367612"/>
    <s v="Pending"/>
    <s v="Cesar Silva"/>
    <s v="Female"/>
    <n v="68"/>
    <s v="North"/>
    <s v="Teacher"/>
    <n v="109186"/>
    <s v="Retail"/>
    <d v="2017-09-30T00:00:00"/>
    <d v="2025-08-17T00:00:00"/>
    <s v="Aug"/>
    <s v="2025 Aug"/>
    <x v="1"/>
    <n v="3888"/>
    <x v="2"/>
    <x v="9"/>
    <d v="2025-09-23T00:00:00"/>
    <n v="8"/>
    <s v="Established"/>
    <s v=" Premium"/>
    <s v="Baby Boomers"/>
    <x v="2"/>
  </r>
  <r>
    <s v="ACC00640"/>
    <s v="CUST0311"/>
    <x v="1"/>
    <d v="2016-08-25T00:00:00"/>
    <n v="418596"/>
    <n v="503"/>
    <n v="0"/>
    <s v="Pending"/>
    <s v="Dr. Jeremy Miller"/>
    <s v="Female"/>
    <n v="26"/>
    <s v="North"/>
    <s v="Doctor"/>
    <n v="152997"/>
    <s v="Corporate"/>
    <d v="2017-05-06T00:00:00"/>
    <d v="2025-01-19T00:00:00"/>
    <s v="Jan"/>
    <s v="2025 Jan"/>
    <x v="0"/>
    <n v="1959"/>
    <x v="0"/>
    <x v="8"/>
    <d v="2025-09-23T00:00:00"/>
    <n v="8"/>
    <s v="Established"/>
    <s v=" Premium"/>
    <s v="Gen Z"/>
    <x v="0"/>
  </r>
  <r>
    <s v="ACC00229"/>
    <s v="CUST0066"/>
    <x v="0"/>
    <d v="2023-03-11T00:00:00"/>
    <n v="178969"/>
    <n v="802"/>
    <n v="102493"/>
    <s v="Pending"/>
    <s v="Felicia Nelson"/>
    <s v="Female"/>
    <n v="66"/>
    <s v="West"/>
    <s v="Student"/>
    <n v="66542"/>
    <s v="Retail"/>
    <d v="2017-12-22T00:00:00"/>
    <d v="2025-01-28T00:00:00"/>
    <s v="Jan"/>
    <s v="2025 Jan"/>
    <x v="1"/>
    <n v="3470"/>
    <x v="1"/>
    <x v="0"/>
    <d v="2025-09-23T00:00:00"/>
    <n v="8"/>
    <s v="Established"/>
    <s v="High"/>
    <s v="Baby Boomers"/>
    <x v="1"/>
  </r>
  <r>
    <s v="ACC00317"/>
    <s v="CUST0432"/>
    <x v="0"/>
    <d v="2017-09-28T00:00:00"/>
    <n v="295809"/>
    <n v="489"/>
    <n v="0"/>
    <s v="Pending"/>
    <s v="Zachary Vasquez"/>
    <s v="Female"/>
    <n v="50"/>
    <s v="East"/>
    <s v="Trader"/>
    <n v="81367"/>
    <s v="Corporate"/>
    <d v="2017-06-01T00:00:00"/>
    <d v="2024-02-11T00:00:00"/>
    <s v="Feb"/>
    <s v="2024 Feb"/>
    <x v="2"/>
    <n v="2138"/>
    <x v="2"/>
    <x v="6"/>
    <d v="2025-09-23T00:00:00"/>
    <n v="8"/>
    <s v="Established"/>
    <s v="High"/>
    <s v="Gen X"/>
    <x v="0"/>
  </r>
  <r>
    <s v="ACC00598"/>
    <s v="CUST0325"/>
    <x v="2"/>
    <d v="2016-09-19T00:00:00"/>
    <n v="84425"/>
    <n v="616"/>
    <n v="0"/>
    <s v="Pending"/>
    <s v="Gregg Harris"/>
    <s v="Female"/>
    <n v="22"/>
    <s v="South"/>
    <s v="Teacher"/>
    <n v="44826"/>
    <s v="Retail"/>
    <d v="2022-03-20T00:00:00"/>
    <d v="2025-03-29T00:00:00"/>
    <s v="Mar"/>
    <s v="2025 Mar"/>
    <x v="1"/>
    <n v="4507"/>
    <x v="1"/>
    <x v="4"/>
    <d v="2025-09-23T00:00:00"/>
    <n v="4"/>
    <s v="Emerging"/>
    <s v="Medium"/>
    <s v="Gen Z"/>
    <x v="1"/>
  </r>
  <r>
    <s v="ACC00768"/>
    <s v="CUST0338"/>
    <x v="3"/>
    <d v="2021-06-16T00:00:00"/>
    <n v="272836"/>
    <n v="338"/>
    <n v="37930"/>
    <s v="Pending"/>
    <s v="Derek Jones"/>
    <s v="Male"/>
    <n v="42"/>
    <s v="North"/>
    <s v="Teacher"/>
    <n v="131562"/>
    <s v="Retail"/>
    <d v="2022-11-03T00:00:00"/>
    <d v="2025-06-26T00:00:00"/>
    <s v="Jun"/>
    <s v="2025 Jun"/>
    <x v="3"/>
    <n v="2164"/>
    <x v="2"/>
    <x v="8"/>
    <d v="2025-09-23T00:00:00"/>
    <n v="3"/>
    <s v="Emerging"/>
    <s v=" Premium"/>
    <s v="Millennials"/>
    <x v="0"/>
  </r>
  <r>
    <s v="ACC00721"/>
    <s v="CUST0307"/>
    <x v="1"/>
    <d v="2024-09-01T00:00:00"/>
    <n v="319268"/>
    <n v="480"/>
    <n v="0"/>
    <s v="Pending"/>
    <s v="Angela Garcia"/>
    <s v="Female"/>
    <n v="28"/>
    <s v="West"/>
    <s v="Teacher"/>
    <n v="82768"/>
    <s v="Retail"/>
    <d v="2015-10-16T00:00:00"/>
    <d v="2025-01-13T00:00:00"/>
    <s v="Jan"/>
    <s v="2025 Jan"/>
    <x v="3"/>
    <n v="5240"/>
    <x v="2"/>
    <x v="5"/>
    <d v="2025-09-23T00:00:00"/>
    <n v="10"/>
    <s v="Loyal"/>
    <s v="High"/>
    <s v="Gen Z"/>
    <x v="0"/>
  </r>
  <r>
    <s v="ACC00727"/>
    <s v="CUST0397"/>
    <x v="0"/>
    <d v="2023-06-05T00:00:00"/>
    <n v="168171"/>
    <n v="386"/>
    <n v="0"/>
    <s v="Rejected"/>
    <s v="Amanda Walls"/>
    <s v="Female"/>
    <n v="48"/>
    <s v="West"/>
    <s v="Retired"/>
    <n v="196313"/>
    <s v="Corporate"/>
    <d v="2020-12-11T00:00:00"/>
    <d v="2025-05-10T00:00:00"/>
    <s v="May"/>
    <s v="2025 May"/>
    <x v="0"/>
    <n v="7454"/>
    <x v="0"/>
    <x v="8"/>
    <d v="2025-09-23T00:00:00"/>
    <n v="5"/>
    <s v="Emerging"/>
    <s v=" Premium"/>
    <s v="Gen X"/>
    <x v="1"/>
  </r>
  <r>
    <s v="ACC00612"/>
    <s v="CUST0216"/>
    <x v="0"/>
    <d v="2017-03-02T00:00:00"/>
    <n v="154542"/>
    <n v="409"/>
    <n v="0"/>
    <s v="Pending"/>
    <s v="Abigail Gallegos"/>
    <s v="Male"/>
    <n v="27"/>
    <s v="West"/>
    <s v="Banker"/>
    <n v="153052"/>
    <s v="Retail"/>
    <d v="2015-11-03T00:00:00"/>
    <d v="2024-09-17T00:00:00"/>
    <s v="Sep"/>
    <s v="2024 Sep"/>
    <x v="2"/>
    <n v="1247"/>
    <x v="1"/>
    <x v="7"/>
    <d v="2025-09-23T00:00:00"/>
    <n v="10"/>
    <s v="Loyal"/>
    <s v=" Premium"/>
    <s v="Gen Z"/>
    <x v="1"/>
  </r>
  <r>
    <s v="ACC00561"/>
    <s v="CUST0203"/>
    <x v="1"/>
    <d v="2018-11-27T00:00:00"/>
    <n v="465590"/>
    <n v="707"/>
    <n v="0"/>
    <s v="Pending"/>
    <s v="Dr. Caitlyn Durham"/>
    <s v="Male"/>
    <n v="29"/>
    <s v="East"/>
    <s v="Engineer"/>
    <n v="117883"/>
    <s v="Retail"/>
    <d v="2024-08-21T00:00:00"/>
    <d v="2024-03-21T00:00:00"/>
    <s v="Mar"/>
    <s v="2024 Mar"/>
    <x v="3"/>
    <n v="9968"/>
    <x v="0"/>
    <x v="5"/>
    <d v="2025-09-23T00:00:00"/>
    <n v="1"/>
    <s v="New"/>
    <s v=" Premium"/>
    <s v="Millennials"/>
    <x v="0"/>
  </r>
  <r>
    <s v="ACC00201"/>
    <s v="CUST0086"/>
    <x v="0"/>
    <d v="2019-05-18T00:00:00"/>
    <n v="84607"/>
    <n v="386"/>
    <n v="138501"/>
    <s v="Pending"/>
    <s v="Ashley Lewis"/>
    <s v="Male"/>
    <n v="47"/>
    <s v="North"/>
    <s v="Engineer"/>
    <n v="105956"/>
    <s v="Retail"/>
    <d v="2021-03-30T00:00:00"/>
    <d v="2024-03-09T00:00:00"/>
    <s v="Mar"/>
    <s v="2024 Mar"/>
    <x v="0"/>
    <n v="8707"/>
    <x v="0"/>
    <x v="0"/>
    <d v="2025-09-23T00:00:00"/>
    <n v="4"/>
    <s v="Emerging"/>
    <s v=" Premium"/>
    <s v="Gen X"/>
    <x v="1"/>
  </r>
  <r>
    <s v="ACC00258"/>
    <s v="CUST0068"/>
    <x v="2"/>
    <d v="2019-06-04T00:00:00"/>
    <n v="4994"/>
    <n v="704"/>
    <n v="204665"/>
    <s v="Approved"/>
    <s v="Barbara Gonzalez"/>
    <s v="Male"/>
    <n v="59"/>
    <s v="East"/>
    <s v="Retired"/>
    <n v="62520"/>
    <s v="Retail"/>
    <d v="2017-11-30T00:00:00"/>
    <d v="2023-10-16T00:00:00"/>
    <s v="Oct"/>
    <s v="2023 Oct"/>
    <x v="2"/>
    <n v="5250"/>
    <x v="1"/>
    <x v="1"/>
    <d v="2025-09-23T00:00:00"/>
    <n v="8"/>
    <s v="Established"/>
    <s v="High"/>
    <s v="Gen X"/>
    <x v="2"/>
  </r>
  <r>
    <s v="ACC00480"/>
    <s v="CUST0302"/>
    <x v="0"/>
    <d v="2022-12-25T00:00:00"/>
    <n v="382865"/>
    <n v="599"/>
    <n v="362521"/>
    <s v="Pending"/>
    <s v="Austin James"/>
    <s v="Male"/>
    <n v="22"/>
    <s v="South"/>
    <s v="Engineer"/>
    <n v="95897"/>
    <s v="Retail"/>
    <d v="2021-10-04T00:00:00"/>
    <d v="2023-12-04T00:00:00"/>
    <s v="Dec"/>
    <s v="2023 Dec"/>
    <x v="2"/>
    <n v="4825"/>
    <x v="1"/>
    <x v="4"/>
    <d v="2025-09-23T00:00:00"/>
    <n v="4"/>
    <s v="Emerging"/>
    <s v="High"/>
    <s v="Gen Z"/>
    <x v="0"/>
  </r>
  <r>
    <s v="ACC00178"/>
    <s v="CUST0082"/>
    <x v="1"/>
    <d v="2020-06-10T00:00:00"/>
    <n v="100546"/>
    <n v="809"/>
    <n v="0"/>
    <s v="Pending"/>
    <s v="Marcus Miller"/>
    <s v="Female"/>
    <n v="23"/>
    <s v="West"/>
    <s v="Trader"/>
    <n v="146267"/>
    <s v="Private"/>
    <d v="2025-05-14T00:00:00"/>
    <d v="2024-04-23T00:00:00"/>
    <s v="Apr"/>
    <s v="2024 Apr"/>
    <x v="0"/>
    <n v="9596"/>
    <x v="2"/>
    <x v="7"/>
    <d v="2025-09-23T00:00:00"/>
    <n v="0"/>
    <s v="New"/>
    <s v=" Premium"/>
    <s v="Gen Z"/>
    <x v="1"/>
  </r>
  <r>
    <s v="ACC00757"/>
    <s v="CUST0153"/>
    <x v="1"/>
    <d v="2023-04-08T00:00:00"/>
    <n v="15735"/>
    <n v="455"/>
    <n v="0"/>
    <s v="Pending"/>
    <s v="Patrick Pope"/>
    <s v="Male"/>
    <n v="56"/>
    <s v="West"/>
    <s v="Retired"/>
    <n v="156156"/>
    <s v="Corporate"/>
    <d v="2015-12-27T00:00:00"/>
    <d v="2024-04-08T00:00:00"/>
    <s v="Apr"/>
    <s v="2024 Apr"/>
    <x v="3"/>
    <n v="266"/>
    <x v="1"/>
    <x v="8"/>
    <d v="2025-09-23T00:00:00"/>
    <n v="10"/>
    <s v="Loyal"/>
    <s v=" Premium"/>
    <s v="Gen X"/>
    <x v="2"/>
  </r>
  <r>
    <s v="ACC00123"/>
    <s v="CUST0391"/>
    <x v="1"/>
    <d v="2023-10-08T00:00:00"/>
    <n v="437805"/>
    <n v="706"/>
    <n v="0"/>
    <s v="Approved"/>
    <s v="Alexis Becker"/>
    <s v="Male"/>
    <n v="35"/>
    <s v="North"/>
    <s v="Retired"/>
    <n v="46017"/>
    <s v="Corporate"/>
    <d v="2017-07-15T00:00:00"/>
    <d v="2023-10-16T00:00:00"/>
    <s v="Oct"/>
    <s v="2023 Oct"/>
    <x v="3"/>
    <n v="1730"/>
    <x v="2"/>
    <x v="9"/>
    <d v="2025-09-23T00:00:00"/>
    <n v="8"/>
    <s v="Established"/>
    <s v="Medium"/>
    <s v="Millennials"/>
    <x v="0"/>
  </r>
  <r>
    <s v="ACC00342"/>
    <s v="CUST0416"/>
    <x v="3"/>
    <d v="2021-08-09T00:00:00"/>
    <n v="273721"/>
    <n v="649"/>
    <n v="0"/>
    <s v="Pending"/>
    <s v="Jose Mayer"/>
    <s v="Male"/>
    <n v="70"/>
    <s v="South"/>
    <s v="Banker"/>
    <n v="155720"/>
    <s v="Corporate"/>
    <d v="2017-10-14T00:00:00"/>
    <d v="2025-07-28T00:00:00"/>
    <s v="Jul"/>
    <s v="2025 Jul"/>
    <x v="0"/>
    <n v="7357"/>
    <x v="2"/>
    <x v="5"/>
    <d v="2025-09-23T00:00:00"/>
    <n v="8"/>
    <s v="Established"/>
    <s v=" Premium"/>
    <s v="Baby Boomers"/>
    <x v="0"/>
  </r>
  <r>
    <s v="ACC00171"/>
    <s v="CUST0376"/>
    <x v="2"/>
    <d v="2021-01-05T00:00:00"/>
    <n v="497148"/>
    <n v="483"/>
    <n v="0"/>
    <s v="Default"/>
    <s v="Angela Jackson"/>
    <s v="Female"/>
    <n v="62"/>
    <s v="North"/>
    <s v="Retired"/>
    <n v="121757"/>
    <s v="Retail"/>
    <d v="2015-10-07T00:00:00"/>
    <d v="2024-08-18T00:00:00"/>
    <s v="Aug"/>
    <s v="2024 Aug"/>
    <x v="3"/>
    <n v="7086"/>
    <x v="2"/>
    <x v="0"/>
    <d v="2025-09-23T00:00:00"/>
    <n v="10"/>
    <s v="Loyal"/>
    <s v=" Premium"/>
    <s v="Baby Boomers"/>
    <x v="0"/>
  </r>
  <r>
    <s v="ACC00648"/>
    <s v="CUST0067"/>
    <x v="1"/>
    <d v="2023-09-20T00:00:00"/>
    <n v="256875"/>
    <n v="740"/>
    <n v="0"/>
    <s v="Pending"/>
    <s v="Jessica Williams"/>
    <s v="Female"/>
    <n v="69"/>
    <s v="South"/>
    <s v="Teacher"/>
    <n v="147015"/>
    <s v="Retail"/>
    <d v="2023-03-11T00:00:00"/>
    <d v="2023-09-30T00:00:00"/>
    <s v="Sep"/>
    <s v="2023 Sep"/>
    <x v="0"/>
    <n v="1081"/>
    <x v="2"/>
    <x v="0"/>
    <d v="2025-09-23T00:00:00"/>
    <n v="3"/>
    <s v="Emerging"/>
    <s v=" Premium"/>
    <s v="Baby Boomers"/>
    <x v="0"/>
  </r>
  <r>
    <s v="ACC00059"/>
    <s v="CUST0050"/>
    <x v="1"/>
    <d v="2019-10-06T00:00:00"/>
    <n v="325203"/>
    <n v="586"/>
    <n v="0"/>
    <s v="Pending"/>
    <s v="Michele Kim"/>
    <s v="Female"/>
    <n v="33"/>
    <s v="South"/>
    <s v="Retired"/>
    <n v="53660"/>
    <s v="Corporate"/>
    <d v="2023-03-07T00:00:00"/>
    <d v="2024-12-11T00:00:00"/>
    <s v="Dec"/>
    <s v="2024 Dec"/>
    <x v="3"/>
    <n v="1632"/>
    <x v="2"/>
    <x v="6"/>
    <d v="2025-09-23T00:00:00"/>
    <n v="3"/>
    <s v="Emerging"/>
    <s v="Medium"/>
    <s v="Millennials"/>
    <x v="0"/>
  </r>
  <r>
    <s v="ACC00705"/>
    <s v="CUST0433"/>
    <x v="1"/>
    <d v="2019-02-07T00:00:00"/>
    <n v="481201"/>
    <n v="837"/>
    <n v="0"/>
    <s v="Pending"/>
    <s v="Brendan Shepard MD"/>
    <s v="Male"/>
    <n v="70"/>
    <s v="East"/>
    <s v="Banker"/>
    <n v="163660"/>
    <s v="Corporate"/>
    <d v="2019-11-05T00:00:00"/>
    <d v="2024-11-11T00:00:00"/>
    <s v="Nov"/>
    <s v="2024 Nov"/>
    <x v="3"/>
    <n v="2076"/>
    <x v="2"/>
    <x v="1"/>
    <d v="2025-09-23T00:00:00"/>
    <n v="6"/>
    <s v="Established"/>
    <s v=" Premium"/>
    <s v="Baby Boomers"/>
    <x v="0"/>
  </r>
  <r>
    <s v="ACC00465"/>
    <s v="CUST0128"/>
    <x v="3"/>
    <d v="2021-03-17T00:00:00"/>
    <n v="426673"/>
    <n v="520"/>
    <n v="0"/>
    <s v="Pending"/>
    <s v="Jessica Ward"/>
    <s v="Male"/>
    <n v="72"/>
    <s v="North"/>
    <s v="Retired"/>
    <n v="169859"/>
    <s v="Retail"/>
    <d v="2023-04-23T00:00:00"/>
    <d v="2024-03-15T00:00:00"/>
    <s v="Mar"/>
    <s v="2024 Mar"/>
    <x v="0"/>
    <n v="9271"/>
    <x v="1"/>
    <x v="3"/>
    <d v="2025-09-23T00:00:00"/>
    <n v="2"/>
    <s v="New"/>
    <s v=" Premium"/>
    <s v="Baby Boomers"/>
    <x v="0"/>
  </r>
  <r>
    <s v="ACC00780"/>
    <s v="CUST0412"/>
    <x v="0"/>
    <d v="2025-02-26T00:00:00"/>
    <n v="177597"/>
    <n v="754"/>
    <n v="0"/>
    <s v="Pending"/>
    <s v="Jackie Bell"/>
    <s v="Female"/>
    <n v="55"/>
    <s v="North"/>
    <s v="Doctor"/>
    <n v="46916"/>
    <s v="Corporate"/>
    <d v="2024-11-12T00:00:00"/>
    <d v="2025-05-10T00:00:00"/>
    <s v="May"/>
    <s v="2025 May"/>
    <x v="0"/>
    <n v="8652"/>
    <x v="1"/>
    <x v="7"/>
    <d v="2025-09-23T00:00:00"/>
    <n v="1"/>
    <s v="New"/>
    <s v="Medium"/>
    <s v="Gen X"/>
    <x v="1"/>
  </r>
  <r>
    <s v="ACC00260"/>
    <s v="CUST0372"/>
    <x v="2"/>
    <d v="2016-10-18T00:00:00"/>
    <n v="69300"/>
    <n v="508"/>
    <n v="0"/>
    <s v="Pending"/>
    <s v="Daisy Casey"/>
    <s v="Female"/>
    <n v="55"/>
    <s v="West"/>
    <s v="Teacher"/>
    <n v="152028"/>
    <s v="Retail"/>
    <d v="2022-07-03T00:00:00"/>
    <d v="2024-11-30T00:00:00"/>
    <s v="Nov"/>
    <s v="2024 Nov"/>
    <x v="3"/>
    <n v="907"/>
    <x v="3"/>
    <x v="9"/>
    <d v="2025-09-23T00:00:00"/>
    <n v="3"/>
    <s v="Emerging"/>
    <s v=" Premium"/>
    <s v="Gen X"/>
    <x v="1"/>
  </r>
  <r>
    <s v="ACC00373"/>
    <s v="CUST0247"/>
    <x v="1"/>
    <d v="2020-01-21T00:00:00"/>
    <n v="380477"/>
    <n v="524"/>
    <n v="0"/>
    <s v="Pending"/>
    <s v="Charles Wilson"/>
    <s v="Male"/>
    <n v="41"/>
    <s v="North"/>
    <s v="Student"/>
    <n v="48541"/>
    <s v="Retail"/>
    <d v="2021-03-02T00:00:00"/>
    <d v="2024-11-16T00:00:00"/>
    <s v="Nov"/>
    <s v="2024 Nov"/>
    <x v="0"/>
    <n v="5185"/>
    <x v="1"/>
    <x v="1"/>
    <d v="2025-09-23T00:00:00"/>
    <n v="5"/>
    <s v="Emerging"/>
    <s v="Medium"/>
    <s v="Millennials"/>
    <x v="0"/>
  </r>
  <r>
    <s v="ACC00095"/>
    <s v="CUST0295"/>
    <x v="2"/>
    <d v="2018-01-28T00:00:00"/>
    <n v="498492"/>
    <n v="479"/>
    <n v="426175"/>
    <s v="Pending"/>
    <s v="Donna Clark"/>
    <s v="Female"/>
    <n v="56"/>
    <s v="South"/>
    <s v="Student"/>
    <n v="132755"/>
    <s v="Retail"/>
    <d v="2016-05-20T00:00:00"/>
    <d v="2024-05-14T00:00:00"/>
    <s v="May"/>
    <s v="2024 May"/>
    <x v="3"/>
    <n v="8283"/>
    <x v="0"/>
    <x v="0"/>
    <d v="2025-09-23T00:00:00"/>
    <n v="9"/>
    <s v="Loyal"/>
    <s v=" Premium"/>
    <s v="Gen X"/>
    <x v="0"/>
  </r>
  <r>
    <s v="ACC00125"/>
    <s v="CUST0439"/>
    <x v="0"/>
    <d v="2025-02-20T00:00:00"/>
    <n v="455150"/>
    <n v="641"/>
    <n v="93741"/>
    <s v="Rejected"/>
    <s v="Mallory Miller"/>
    <s v="Male"/>
    <n v="30"/>
    <s v="East"/>
    <s v="Retired"/>
    <n v="96367"/>
    <s v="Retail"/>
    <d v="2024-02-06T00:00:00"/>
    <d v="2024-07-03T00:00:00"/>
    <s v="Jul"/>
    <s v="2024 Jul"/>
    <x v="1"/>
    <n v="8938"/>
    <x v="3"/>
    <x v="3"/>
    <d v="2025-09-23T00:00:00"/>
    <n v="2"/>
    <s v="New"/>
    <s v="High"/>
    <s v="Millennials"/>
    <x v="0"/>
  </r>
  <r>
    <s v="ACC00041"/>
    <s v="CUST0148"/>
    <x v="1"/>
    <d v="2025-03-24T00:00:00"/>
    <n v="95985"/>
    <n v="711"/>
    <n v="0"/>
    <s v="Pending"/>
    <s v="Thomas Fowler"/>
    <s v="Male"/>
    <n v="33"/>
    <s v="East"/>
    <s v="Student"/>
    <n v="164353"/>
    <s v="Retail"/>
    <d v="2018-08-25T00:00:00"/>
    <d v="2023-12-01T00:00:00"/>
    <s v="Dec"/>
    <s v="2023 Dec"/>
    <x v="2"/>
    <n v="4184"/>
    <x v="1"/>
    <x v="8"/>
    <d v="2025-09-23T00:00:00"/>
    <n v="7"/>
    <s v="Established"/>
    <s v=" Premium"/>
    <s v="Millennials"/>
    <x v="1"/>
  </r>
  <r>
    <s v="ACC00254"/>
    <s v="CUST0277"/>
    <x v="1"/>
    <d v="2023-11-03T00:00:00"/>
    <n v="496577"/>
    <n v="684"/>
    <n v="185388"/>
    <s v="Pending"/>
    <s v="Brandon Bennett"/>
    <s v="Male"/>
    <n v="31"/>
    <s v="West"/>
    <s v="Banker"/>
    <n v="89298"/>
    <s v="Retail"/>
    <d v="2017-12-14T00:00:00"/>
    <d v="2024-04-06T00:00:00"/>
    <s v="Apr"/>
    <s v="2024 Apr"/>
    <x v="2"/>
    <n v="5791"/>
    <x v="0"/>
    <x v="0"/>
    <d v="2025-09-23T00:00:00"/>
    <n v="8"/>
    <s v="Established"/>
    <s v="High"/>
    <s v="Millennials"/>
    <x v="0"/>
  </r>
  <r>
    <s v="ACC00007"/>
    <s v="CUST0109"/>
    <x v="2"/>
    <d v="2020-11-25T00:00:00"/>
    <n v="477177"/>
    <n v="692"/>
    <n v="120819"/>
    <s v="Pending"/>
    <s v="Emily Scott"/>
    <s v="Female"/>
    <n v="29"/>
    <s v="North"/>
    <s v="Engineer"/>
    <n v="131785"/>
    <s v="Corporate"/>
    <d v="2020-09-03T00:00:00"/>
    <d v="2024-07-22T00:00:00"/>
    <s v="Jul"/>
    <s v="2024 Jul"/>
    <x v="3"/>
    <n v="3954"/>
    <x v="1"/>
    <x v="7"/>
    <d v="2025-09-23T00:00:00"/>
    <n v="5"/>
    <s v="Emerging"/>
    <s v=" Premium"/>
    <s v="Millennials"/>
    <x v="0"/>
  </r>
  <r>
    <s v="ACC00471"/>
    <s v="CUST0303"/>
    <x v="0"/>
    <d v="2018-08-06T00:00:00"/>
    <n v="243386"/>
    <n v="634"/>
    <n v="0"/>
    <s v="Default"/>
    <s v="Steven Black"/>
    <s v="Male"/>
    <n v="52"/>
    <s v="West"/>
    <s v="Doctor"/>
    <n v="147118"/>
    <s v="Corporate"/>
    <d v="2023-01-31T00:00:00"/>
    <d v="2025-07-17T00:00:00"/>
    <s v="Jul"/>
    <s v="2025 Jul"/>
    <x v="2"/>
    <n v="6436"/>
    <x v="2"/>
    <x v="4"/>
    <d v="2025-09-23T00:00:00"/>
    <n v="3"/>
    <s v="Emerging"/>
    <s v=" Premium"/>
    <s v="Gen X"/>
    <x v="0"/>
  </r>
  <r>
    <s v="ACC00728"/>
    <s v="CUST0192"/>
    <x v="0"/>
    <d v="2016-11-23T00:00:00"/>
    <n v="206903"/>
    <n v="516"/>
    <n v="0"/>
    <s v="Pending"/>
    <s v="Kim Hubbard"/>
    <s v="Male"/>
    <n v="54"/>
    <s v="South"/>
    <s v="Engineer"/>
    <n v="117768"/>
    <s v="Retail"/>
    <d v="2025-08-22T00:00:00"/>
    <d v="2024-01-21T00:00:00"/>
    <s v="Jan"/>
    <s v="2024 Jan"/>
    <x v="3"/>
    <n v="5445"/>
    <x v="3"/>
    <x v="4"/>
    <d v="2025-09-23T00:00:00"/>
    <n v="0"/>
    <s v="New"/>
    <s v=" Premium"/>
    <s v="Gen X"/>
    <x v="0"/>
  </r>
  <r>
    <s v="ACC00511"/>
    <s v="CUST0030"/>
    <x v="0"/>
    <d v="2016-01-08T00:00:00"/>
    <n v="323258"/>
    <n v="605"/>
    <n v="0"/>
    <s v="Pending"/>
    <s v="Angela Robinson"/>
    <s v="Female"/>
    <n v="71"/>
    <s v="South"/>
    <s v="Student"/>
    <n v="165271"/>
    <s v="Retail"/>
    <d v="2020-10-05T00:00:00"/>
    <d v="2024-06-14T00:00:00"/>
    <s v="Jun"/>
    <s v="2024 Jun"/>
    <x v="0"/>
    <n v="9893"/>
    <x v="2"/>
    <x v="0"/>
    <d v="2025-09-23T00:00:00"/>
    <n v="5"/>
    <s v="Emerging"/>
    <s v=" Premium"/>
    <s v="Baby Boomers"/>
    <x v="0"/>
  </r>
  <r>
    <s v="ACC00581"/>
    <s v="CUST0255"/>
    <x v="1"/>
    <d v="2024-03-13T00:00:00"/>
    <n v="293052"/>
    <n v="655"/>
    <n v="0"/>
    <s v="Rejected"/>
    <s v="Nathaniel Wolf"/>
    <s v="Male"/>
    <n v="40"/>
    <s v="West"/>
    <s v="Teacher"/>
    <n v="25109"/>
    <s v="Retail"/>
    <d v="2016-10-30T00:00:00"/>
    <d v="2025-02-22T00:00:00"/>
    <s v="Feb"/>
    <s v="2025 Feb"/>
    <x v="1"/>
    <n v="9381"/>
    <x v="3"/>
    <x v="7"/>
    <d v="2025-09-23T00:00:00"/>
    <n v="9"/>
    <s v="Loyal"/>
    <s v="Low"/>
    <s v="Millennials"/>
    <x v="0"/>
  </r>
  <r>
    <s v="ACC00069"/>
    <s v="CUST0337"/>
    <x v="0"/>
    <d v="2020-05-13T00:00:00"/>
    <n v="485687"/>
    <n v="572"/>
    <n v="0"/>
    <s v="Pending"/>
    <s v="Debbie Riley"/>
    <s v="Male"/>
    <n v="24"/>
    <s v="West"/>
    <s v="Doctor"/>
    <n v="56877"/>
    <s v="Corporate"/>
    <d v="2025-08-08T00:00:00"/>
    <d v="2025-06-19T00:00:00"/>
    <s v="Jun"/>
    <s v="2025 Jun"/>
    <x v="2"/>
    <n v="2945"/>
    <x v="3"/>
    <x v="5"/>
    <d v="2025-09-23T00:00:00"/>
    <n v="0"/>
    <s v="New"/>
    <s v="Medium"/>
    <s v="Gen Z"/>
    <x v="0"/>
  </r>
  <r>
    <s v="ACC00081"/>
    <s v="CUST0320"/>
    <x v="1"/>
    <d v="2020-01-04T00:00:00"/>
    <n v="395807"/>
    <n v="772"/>
    <n v="0"/>
    <s v="Approved"/>
    <s v="Erica Collins"/>
    <s v="Female"/>
    <n v="59"/>
    <s v="West"/>
    <s v="Retired"/>
    <n v="177361"/>
    <s v="Retail"/>
    <d v="2023-09-16T00:00:00"/>
    <d v="2024-02-16T00:00:00"/>
    <s v="Feb"/>
    <s v="2024 Feb"/>
    <x v="2"/>
    <n v="5843"/>
    <x v="2"/>
    <x v="3"/>
    <d v="2025-09-23T00:00:00"/>
    <n v="2"/>
    <s v="New"/>
    <s v=" Premium"/>
    <s v="Gen X"/>
    <x v="0"/>
  </r>
  <r>
    <s v="ACC00542"/>
    <s v="CUST0275"/>
    <x v="2"/>
    <d v="2016-03-16T00:00:00"/>
    <n v="76312"/>
    <n v="484"/>
    <n v="0"/>
    <s v="Pending"/>
    <s v="Todd Moore"/>
    <s v="Male"/>
    <n v="24"/>
    <s v="South"/>
    <s v="Teacher"/>
    <n v="50087"/>
    <s v="Corporate"/>
    <d v="2019-11-06T00:00:00"/>
    <d v="2025-05-17T00:00:00"/>
    <s v="May"/>
    <s v="2025 May"/>
    <x v="0"/>
    <n v="8098"/>
    <x v="3"/>
    <x v="2"/>
    <d v="2025-09-23T00:00:00"/>
    <n v="6"/>
    <s v="Established"/>
    <s v="Medium"/>
    <s v="Gen Z"/>
    <x v="1"/>
  </r>
  <r>
    <s v="ACC00585"/>
    <s v="CUST0062"/>
    <x v="2"/>
    <d v="2018-09-19T00:00:00"/>
    <n v="498357"/>
    <n v="447"/>
    <n v="0"/>
    <s v="Pending"/>
    <s v="Tony Bell"/>
    <s v="Male"/>
    <n v="68"/>
    <s v="South"/>
    <s v="Trader"/>
    <n v="108801"/>
    <s v="Corporate"/>
    <d v="2024-11-01T00:00:00"/>
    <d v="2024-11-10T00:00:00"/>
    <s v="Nov"/>
    <s v="2024 Nov"/>
    <x v="1"/>
    <n v="471"/>
    <x v="3"/>
    <x v="0"/>
    <d v="2025-09-23T00:00:00"/>
    <n v="1"/>
    <s v="New"/>
    <s v=" Premium"/>
    <s v="Baby Boomers"/>
    <x v="0"/>
  </r>
  <r>
    <s v="ACC00262"/>
    <s v="CUST0143"/>
    <x v="1"/>
    <d v="2022-03-14T00:00:00"/>
    <n v="37405"/>
    <n v="507"/>
    <n v="0"/>
    <s v="Rejected"/>
    <s v="Jamie Spencer"/>
    <s v="Female"/>
    <n v="47"/>
    <s v="South"/>
    <s v="Retired"/>
    <n v="152079"/>
    <s v="Retail"/>
    <d v="2021-11-28T00:00:00"/>
    <d v="2025-04-17T00:00:00"/>
    <s v="Apr"/>
    <s v="2025 Apr"/>
    <x v="1"/>
    <n v="126"/>
    <x v="1"/>
    <x v="1"/>
    <d v="2025-09-23T00:00:00"/>
    <n v="4"/>
    <s v="Emerging"/>
    <s v=" Premium"/>
    <s v="Gen X"/>
    <x v="2"/>
  </r>
  <r>
    <s v="ACC00089"/>
    <s v="CUST0356"/>
    <x v="2"/>
    <d v="2018-06-11T00:00:00"/>
    <n v="61753"/>
    <n v="393"/>
    <n v="146835"/>
    <s v="Pending"/>
    <s v="Tyler Harris"/>
    <s v="Male"/>
    <n v="67"/>
    <s v="West"/>
    <s v="Banker"/>
    <n v="134994"/>
    <s v="Corporate"/>
    <d v="2018-10-01T00:00:00"/>
    <d v="2025-07-10T00:00:00"/>
    <s v="Jul"/>
    <s v="2025 Jul"/>
    <x v="1"/>
    <n v="5795"/>
    <x v="0"/>
    <x v="8"/>
    <d v="2025-09-23T00:00:00"/>
    <n v="7"/>
    <s v="Established"/>
    <s v=" Premium"/>
    <s v="Baby Boomers"/>
    <x v="1"/>
  </r>
  <r>
    <s v="ACC00208"/>
    <s v="CUST0028"/>
    <x v="2"/>
    <d v="2019-05-02T00:00:00"/>
    <n v="130841"/>
    <n v="732"/>
    <n v="0"/>
    <s v="Pending"/>
    <s v="Edward Haynes"/>
    <s v="Female"/>
    <n v="26"/>
    <s v="North"/>
    <s v="Student"/>
    <n v="136953"/>
    <s v="Retail"/>
    <d v="2019-08-21T00:00:00"/>
    <d v="2024-10-22T00:00:00"/>
    <s v="Oct"/>
    <s v="2024 Oct"/>
    <x v="0"/>
    <n v="6517"/>
    <x v="2"/>
    <x v="6"/>
    <d v="2025-09-23T00:00:00"/>
    <n v="6"/>
    <s v="Established"/>
    <s v=" Premium"/>
    <s v="Gen Z"/>
    <x v="1"/>
  </r>
  <r>
    <s v="ACC00213"/>
    <s v="CUST0086"/>
    <x v="1"/>
    <d v="2025-01-04T00:00:00"/>
    <n v="492336"/>
    <n v="442"/>
    <n v="0"/>
    <s v="Pending"/>
    <s v="Ashley Lewis"/>
    <s v="Male"/>
    <n v="47"/>
    <s v="North"/>
    <s v="Engineer"/>
    <n v="105956"/>
    <s v="Retail"/>
    <d v="2021-03-30T00:00:00"/>
    <d v="2025-03-03T00:00:00"/>
    <s v="Mar"/>
    <s v="2025 Mar"/>
    <x v="2"/>
    <n v="9856"/>
    <x v="1"/>
    <x v="1"/>
    <d v="2025-09-23T00:00:00"/>
    <n v="4"/>
    <s v="Emerging"/>
    <s v=" Premium"/>
    <s v="Gen X"/>
    <x v="0"/>
  </r>
  <r>
    <s v="ACC00266"/>
    <s v="CUST0079"/>
    <x v="3"/>
    <d v="2021-05-06T00:00:00"/>
    <n v="174514"/>
    <n v="795"/>
    <n v="0"/>
    <s v="Pending"/>
    <s v="Richard Bennett"/>
    <s v="Male"/>
    <n v="22"/>
    <s v="North"/>
    <s v="Student"/>
    <n v="132217"/>
    <s v="Corporate"/>
    <d v="2022-01-04T00:00:00"/>
    <d v="2024-09-15T00:00:00"/>
    <s v="Sep"/>
    <s v="2024 Sep"/>
    <x v="2"/>
    <n v="5840"/>
    <x v="1"/>
    <x v="4"/>
    <d v="2025-09-23T00:00:00"/>
    <n v="4"/>
    <s v="Emerging"/>
    <s v=" Premium"/>
    <s v="Gen Z"/>
    <x v="1"/>
  </r>
  <r>
    <s v="ACC00293"/>
    <s v="CUST0436"/>
    <x v="1"/>
    <d v="2023-07-13T00:00:00"/>
    <n v="426618"/>
    <n v="683"/>
    <n v="0"/>
    <s v="Pending"/>
    <s v="Victor Tran"/>
    <s v="Female"/>
    <n v="45"/>
    <s v="West"/>
    <s v="Banker"/>
    <n v="64738"/>
    <s v="Corporate"/>
    <d v="2019-10-22T00:00:00"/>
    <d v="2023-09-13T00:00:00"/>
    <s v="Sep"/>
    <s v="2023 Sep"/>
    <x v="1"/>
    <n v="4571"/>
    <x v="2"/>
    <x v="6"/>
    <d v="2025-09-23T00:00:00"/>
    <n v="6"/>
    <s v="Established"/>
    <s v="High"/>
    <s v="Gen X"/>
    <x v="0"/>
  </r>
  <r>
    <s v="ACC00207"/>
    <s v="CUST0354"/>
    <x v="0"/>
    <d v="2025-07-17T00:00:00"/>
    <n v="58692"/>
    <n v="448"/>
    <n v="204215"/>
    <s v="Pending"/>
    <s v="Kathleen Richardson"/>
    <s v="Female"/>
    <n v="62"/>
    <s v="South"/>
    <s v="Doctor"/>
    <n v="90326"/>
    <s v="Corporate"/>
    <d v="2019-10-20T00:00:00"/>
    <d v="2024-06-19T00:00:00"/>
    <s v="Jun"/>
    <s v="2024 Jun"/>
    <x v="0"/>
    <n v="8137"/>
    <x v="3"/>
    <x v="5"/>
    <d v="2025-09-23T00:00:00"/>
    <n v="6"/>
    <s v="Established"/>
    <s v="High"/>
    <s v="Baby Boomers"/>
    <x v="1"/>
  </r>
  <r>
    <s v="ACC00333"/>
    <s v="CUST0114"/>
    <x v="1"/>
    <d v="2018-11-25T00:00:00"/>
    <n v="195784"/>
    <n v="612"/>
    <n v="0"/>
    <s v="Pending"/>
    <s v="Megan Proctor"/>
    <s v="Female"/>
    <n v="51"/>
    <s v="North"/>
    <s v="Doctor"/>
    <n v="173606"/>
    <s v="Corporate"/>
    <d v="2019-07-12T00:00:00"/>
    <d v="2024-08-22T00:00:00"/>
    <s v="Aug"/>
    <s v="2024 Aug"/>
    <x v="0"/>
    <n v="669"/>
    <x v="2"/>
    <x v="5"/>
    <d v="2025-09-23T00:00:00"/>
    <n v="6"/>
    <s v="Established"/>
    <s v=" Premium"/>
    <s v="Gen X"/>
    <x v="1"/>
  </r>
  <r>
    <s v="ACC00077"/>
    <s v="CUST0410"/>
    <x v="2"/>
    <d v="2024-12-16T00:00:00"/>
    <n v="331607"/>
    <n v="410"/>
    <n v="429606"/>
    <s v="Approved"/>
    <s v="Shelley Moss"/>
    <s v="Female"/>
    <n v="33"/>
    <s v="North"/>
    <s v="Retired"/>
    <n v="108397"/>
    <s v="Retail"/>
    <d v="2016-08-05T00:00:00"/>
    <d v="2023-09-21T00:00:00"/>
    <s v="Sep"/>
    <s v="2023 Sep"/>
    <x v="0"/>
    <n v="2132"/>
    <x v="0"/>
    <x v="3"/>
    <d v="2025-09-23T00:00:00"/>
    <n v="9"/>
    <s v="Loyal"/>
    <s v=" Premium"/>
    <s v="Millennials"/>
    <x v="0"/>
  </r>
  <r>
    <s v="ACC00288"/>
    <s v="CUST0042"/>
    <x v="0"/>
    <d v="2019-06-02T00:00:00"/>
    <n v="352245"/>
    <n v="687"/>
    <n v="0"/>
    <s v="Pending"/>
    <s v="Joseph Owens"/>
    <s v="Male"/>
    <n v="24"/>
    <s v="South"/>
    <s v="Engineer"/>
    <n v="177757"/>
    <s v="Retail"/>
    <d v="2016-07-25T00:00:00"/>
    <d v="2024-11-02T00:00:00"/>
    <s v="Nov"/>
    <s v="2024 Nov"/>
    <x v="1"/>
    <n v="1596"/>
    <x v="0"/>
    <x v="3"/>
    <d v="2025-09-23T00:00:00"/>
    <n v="9"/>
    <s v="Loyal"/>
    <s v=" Premium"/>
    <s v="Gen Z"/>
    <x v="0"/>
  </r>
  <r>
    <s v="ACC00047"/>
    <s v="CUST0047"/>
    <x v="3"/>
    <d v="2022-08-09T00:00:00"/>
    <n v="267247"/>
    <n v="484"/>
    <n v="0"/>
    <s v="Pending"/>
    <s v="Patricia Schneider"/>
    <s v="Female"/>
    <n v="18"/>
    <s v="West"/>
    <s v="Doctor"/>
    <n v="81413"/>
    <s v="Retail"/>
    <d v="2017-04-06T00:00:00"/>
    <d v="2025-02-27T00:00:00"/>
    <s v="Feb"/>
    <s v="2025 Feb"/>
    <x v="0"/>
    <n v="4692"/>
    <x v="2"/>
    <x v="9"/>
    <d v="2025-09-23T00:00:00"/>
    <n v="8"/>
    <s v="Established"/>
    <s v="High"/>
    <s v="Gen Z"/>
    <x v="0"/>
  </r>
  <r>
    <s v="ACC00622"/>
    <s v="CUST0076"/>
    <x v="1"/>
    <d v="2019-06-23T00:00:00"/>
    <n v="336246"/>
    <n v="546"/>
    <n v="261323"/>
    <s v="Pending"/>
    <s v="Pamela Johnson"/>
    <s v="Female"/>
    <n v="70"/>
    <s v="West"/>
    <s v="Trader"/>
    <n v="172826"/>
    <s v="Retail"/>
    <d v="2017-07-01T00:00:00"/>
    <d v="2024-04-06T00:00:00"/>
    <s v="Apr"/>
    <s v="2024 Apr"/>
    <x v="1"/>
    <n v="6809"/>
    <x v="1"/>
    <x v="5"/>
    <d v="2025-09-23T00:00:00"/>
    <n v="8"/>
    <s v="Established"/>
    <s v=" Premium"/>
    <s v="Baby Boomers"/>
    <x v="0"/>
  </r>
  <r>
    <s v="ACC00200"/>
    <s v="CUST0327"/>
    <x v="0"/>
    <d v="2022-04-11T00:00:00"/>
    <n v="37158"/>
    <n v="431"/>
    <n v="382078"/>
    <s v="Default"/>
    <s v="Raymond Smith"/>
    <s v="Male"/>
    <n v="54"/>
    <s v="West"/>
    <s v="Retired"/>
    <n v="177702"/>
    <s v="Retail"/>
    <d v="2023-07-20T00:00:00"/>
    <d v="2024-08-13T00:00:00"/>
    <s v="Aug"/>
    <s v="2024 Aug"/>
    <x v="1"/>
    <n v="8836"/>
    <x v="2"/>
    <x v="4"/>
    <d v="2025-09-23T00:00:00"/>
    <n v="2"/>
    <s v="New"/>
    <s v=" Premium"/>
    <s v="Gen X"/>
    <x v="2"/>
  </r>
  <r>
    <s v="ACC00427"/>
    <s v="CUST0307"/>
    <x v="1"/>
    <d v="2017-08-03T00:00:00"/>
    <n v="65133"/>
    <n v="562"/>
    <n v="12837"/>
    <s v="Pending"/>
    <s v="Angela Garcia"/>
    <s v="Female"/>
    <n v="28"/>
    <s v="West"/>
    <s v="Teacher"/>
    <n v="82768"/>
    <s v="Retail"/>
    <d v="2015-10-16T00:00:00"/>
    <d v="2023-09-15T00:00:00"/>
    <s v="Sep"/>
    <s v="2023 Sep"/>
    <x v="1"/>
    <n v="6997"/>
    <x v="0"/>
    <x v="3"/>
    <d v="2025-09-23T00:00:00"/>
    <n v="10"/>
    <s v="Loyal"/>
    <s v="High"/>
    <s v="Gen Z"/>
    <x v="1"/>
  </r>
  <r>
    <s v="ACC00210"/>
    <s v="CUST0043"/>
    <x v="0"/>
    <d v="2020-05-11T00:00:00"/>
    <n v="277954"/>
    <n v="745"/>
    <n v="0"/>
    <s v="Pending"/>
    <s v="Stephanie Ashley"/>
    <s v="Female"/>
    <n v="74"/>
    <s v="East"/>
    <s v="Engineer"/>
    <n v="132855"/>
    <s v="Corporate"/>
    <d v="2022-07-10T00:00:00"/>
    <d v="2024-02-27T00:00:00"/>
    <s v="Feb"/>
    <s v="2024 Feb"/>
    <x v="3"/>
    <n v="7985"/>
    <x v="2"/>
    <x v="0"/>
    <d v="2025-09-23T00:00:00"/>
    <n v="3"/>
    <s v="Emerging"/>
    <s v=" Premium"/>
    <s v="Baby Boomers"/>
    <x v="0"/>
  </r>
  <r>
    <s v="ACC00420"/>
    <s v="CUST0190"/>
    <x v="3"/>
    <d v="2015-10-20T00:00:00"/>
    <n v="210048"/>
    <n v="603"/>
    <n v="0"/>
    <s v="Pending"/>
    <s v="Cesar Silva"/>
    <s v="Female"/>
    <n v="68"/>
    <s v="North"/>
    <s v="Teacher"/>
    <n v="109186"/>
    <s v="Retail"/>
    <d v="2017-09-30T00:00:00"/>
    <d v="2023-10-12T00:00:00"/>
    <s v="Oct"/>
    <s v="2023 Oct"/>
    <x v="1"/>
    <n v="2892"/>
    <x v="3"/>
    <x v="4"/>
    <d v="2025-09-23T00:00:00"/>
    <n v="8"/>
    <s v="Established"/>
    <s v=" Premium"/>
    <s v="Baby Boomers"/>
    <x v="0"/>
  </r>
  <r>
    <s v="ACC00154"/>
    <s v="CUST0007"/>
    <x v="2"/>
    <d v="2022-11-30T00:00:00"/>
    <n v="439529"/>
    <n v="587"/>
    <n v="0"/>
    <s v="Pending"/>
    <s v="Tyler Fischer"/>
    <s v="Male"/>
    <n v="42"/>
    <s v="North"/>
    <s v="Engineer"/>
    <n v="87364"/>
    <s v="Corporate"/>
    <d v="2017-10-18T00:00:00"/>
    <d v="2024-03-11T00:00:00"/>
    <s v="Mar"/>
    <s v="2024 Mar"/>
    <x v="0"/>
    <n v="5259"/>
    <x v="2"/>
    <x v="0"/>
    <d v="2025-09-23T00:00:00"/>
    <n v="8"/>
    <s v="Established"/>
    <s v="High"/>
    <s v="Millennials"/>
    <x v="0"/>
  </r>
  <r>
    <s v="ACC00522"/>
    <s v="CUST0150"/>
    <x v="3"/>
    <d v="2023-04-19T00:00:00"/>
    <n v="426149"/>
    <n v="630"/>
    <n v="0"/>
    <s v="Pending"/>
    <s v="Abigail Allen"/>
    <s v="Female"/>
    <n v="43"/>
    <s v="South"/>
    <s v="Trader"/>
    <n v="21435"/>
    <s v="Retail"/>
    <d v="2020-07-03T00:00:00"/>
    <d v="2024-05-07T00:00:00"/>
    <s v="May"/>
    <s v="2024 May"/>
    <x v="3"/>
    <n v="2821"/>
    <x v="1"/>
    <x v="1"/>
    <d v="2025-09-23T00:00:00"/>
    <n v="5"/>
    <s v="Emerging"/>
    <s v="Low"/>
    <s v="Millennials"/>
    <x v="0"/>
  </r>
  <r>
    <s v="ACC00415"/>
    <s v="CUST0496"/>
    <x v="0"/>
    <d v="2022-06-16T00:00:00"/>
    <n v="184514"/>
    <n v="561"/>
    <n v="0"/>
    <s v="Rejected"/>
    <s v="Morgan Anderson"/>
    <s v="Male"/>
    <n v="34"/>
    <s v="West"/>
    <s v="Student"/>
    <n v="42911"/>
    <s v="Corporate"/>
    <d v="2017-07-04T00:00:00"/>
    <d v="2024-08-18T00:00:00"/>
    <s v="Aug"/>
    <s v="2024 Aug"/>
    <x v="2"/>
    <n v="5537"/>
    <x v="3"/>
    <x v="9"/>
    <d v="2025-09-23T00:00:00"/>
    <n v="8"/>
    <s v="Established"/>
    <s v="Medium"/>
    <s v="Millennials"/>
    <x v="1"/>
  </r>
  <r>
    <s v="ACC00353"/>
    <s v="CUST0032"/>
    <x v="2"/>
    <d v="2016-10-24T00:00:00"/>
    <n v="35931"/>
    <n v="305"/>
    <n v="0"/>
    <s v="Pending"/>
    <s v="Steven Walker"/>
    <s v="Male"/>
    <n v="56"/>
    <s v="North"/>
    <s v="Retired"/>
    <n v="93781"/>
    <s v="Corporate"/>
    <d v="2016-07-14T00:00:00"/>
    <d v="2024-09-20T00:00:00"/>
    <s v="Sep"/>
    <s v="2024 Sep"/>
    <x v="2"/>
    <n v="1894"/>
    <x v="0"/>
    <x v="8"/>
    <d v="2025-09-23T00:00:00"/>
    <n v="9"/>
    <s v="Loyal"/>
    <s v="High"/>
    <s v="Gen X"/>
    <x v="2"/>
  </r>
  <r>
    <s v="ACC00157"/>
    <s v="CUST0399"/>
    <x v="0"/>
    <d v="2018-09-11T00:00:00"/>
    <n v="485581"/>
    <n v="546"/>
    <n v="0"/>
    <s v="Pending"/>
    <s v="Kevin Hughes"/>
    <s v="Female"/>
    <n v="70"/>
    <s v="West"/>
    <s v="Retired"/>
    <n v="106652"/>
    <s v="Retail"/>
    <d v="2025-02-14T00:00:00"/>
    <d v="2025-03-16T00:00:00"/>
    <s v="Mar"/>
    <s v="2025 Mar"/>
    <x v="0"/>
    <n v="9720"/>
    <x v="2"/>
    <x v="8"/>
    <d v="2025-09-23T00:00:00"/>
    <n v="1"/>
    <s v="New"/>
    <s v=" Premium"/>
    <s v="Baby Boomers"/>
    <x v="0"/>
  </r>
  <r>
    <s v="ACC00261"/>
    <s v="CUST0214"/>
    <x v="1"/>
    <d v="2018-08-01T00:00:00"/>
    <n v="306093"/>
    <n v="321"/>
    <n v="0"/>
    <s v="Pending"/>
    <s v="Sarah Wilson"/>
    <s v="Male"/>
    <n v="46"/>
    <s v="West"/>
    <s v="Trader"/>
    <n v="32857"/>
    <s v="Retail"/>
    <d v="2022-08-26T00:00:00"/>
    <d v="2024-07-30T00:00:00"/>
    <s v="Jul"/>
    <s v="2024 Jul"/>
    <x v="0"/>
    <n v="8823"/>
    <x v="1"/>
    <x v="7"/>
    <d v="2025-09-23T00:00:00"/>
    <n v="3"/>
    <s v="Emerging"/>
    <s v="Medium"/>
    <s v="Gen X"/>
    <x v="0"/>
  </r>
  <r>
    <s v="ACC00077"/>
    <s v="CUST0410"/>
    <x v="2"/>
    <d v="2024-12-16T00:00:00"/>
    <n v="331607"/>
    <n v="410"/>
    <n v="429606"/>
    <s v="Approved"/>
    <s v="Shelley Moss"/>
    <s v="Female"/>
    <n v="33"/>
    <s v="North"/>
    <s v="Retired"/>
    <n v="108397"/>
    <s v="Retail"/>
    <d v="2016-08-05T00:00:00"/>
    <d v="2025-04-02T00:00:00"/>
    <s v="Apr"/>
    <s v="2025 Apr"/>
    <x v="0"/>
    <n v="5083"/>
    <x v="1"/>
    <x v="8"/>
    <d v="2025-09-23T00:00:00"/>
    <n v="9"/>
    <s v="Loyal"/>
    <s v=" Premium"/>
    <s v="Millennials"/>
    <x v="0"/>
  </r>
  <r>
    <s v="ACC00769"/>
    <s v="CUST0146"/>
    <x v="0"/>
    <d v="2015-10-14T00:00:00"/>
    <n v="440511"/>
    <n v="788"/>
    <n v="0"/>
    <s v="Pending"/>
    <s v="Veronica Mullins"/>
    <s v="Male"/>
    <n v="22"/>
    <s v="North"/>
    <s v="Teacher"/>
    <n v="49257"/>
    <s v="Retail"/>
    <d v="2020-07-17T00:00:00"/>
    <d v="2023-11-21T00:00:00"/>
    <s v="Nov"/>
    <s v="2023 Nov"/>
    <x v="0"/>
    <n v="9739"/>
    <x v="0"/>
    <x v="3"/>
    <d v="2025-09-23T00:00:00"/>
    <n v="5"/>
    <s v="Emerging"/>
    <s v="Medium"/>
    <s v="Gen Z"/>
    <x v="0"/>
  </r>
  <r>
    <s v="ACC00488"/>
    <s v="CUST0355"/>
    <x v="1"/>
    <d v="2017-10-15T00:00:00"/>
    <n v="297647"/>
    <n v="740"/>
    <n v="0"/>
    <s v="Pending"/>
    <s v="Rebecca Doyle"/>
    <s v="Female"/>
    <n v="30"/>
    <s v="West"/>
    <s v="Teacher"/>
    <n v="112447"/>
    <s v="Retail"/>
    <d v="2020-01-17T00:00:00"/>
    <d v="2024-04-02T00:00:00"/>
    <s v="Apr"/>
    <s v="2024 Apr"/>
    <x v="3"/>
    <n v="5426"/>
    <x v="2"/>
    <x v="4"/>
    <d v="2025-09-23T00:00:00"/>
    <n v="6"/>
    <s v="Established"/>
    <s v=" Premium"/>
    <s v="Millennials"/>
    <x v="0"/>
  </r>
  <r>
    <s v="ACC00131"/>
    <s v="CUST0400"/>
    <x v="1"/>
    <d v="2023-10-09T00:00:00"/>
    <n v="479681"/>
    <n v="670"/>
    <n v="0"/>
    <s v="Pending"/>
    <s v="Timothy Brewer MD"/>
    <s v="Male"/>
    <n v="71"/>
    <s v="South"/>
    <s v="Engineer"/>
    <n v="148267"/>
    <s v="Retail"/>
    <d v="2017-02-23T00:00:00"/>
    <d v="2023-12-10T00:00:00"/>
    <s v="Dec"/>
    <s v="2023 Dec"/>
    <x v="0"/>
    <n v="5810"/>
    <x v="1"/>
    <x v="8"/>
    <d v="2025-09-23T00:00:00"/>
    <n v="9"/>
    <s v="Loyal"/>
    <s v=" Premium"/>
    <s v="Baby Boomers"/>
    <x v="0"/>
  </r>
  <r>
    <s v="ACC00579"/>
    <s v="CUST0120"/>
    <x v="0"/>
    <d v="2023-06-12T00:00:00"/>
    <n v="446751"/>
    <n v="321"/>
    <n v="0"/>
    <s v="Pending"/>
    <s v="Sherri Webb"/>
    <s v="Male"/>
    <n v="62"/>
    <s v="East"/>
    <s v="Banker"/>
    <n v="67638"/>
    <s v="Retail"/>
    <d v="2019-03-31T00:00:00"/>
    <d v="2023-10-15T00:00:00"/>
    <s v="Oct"/>
    <s v="2023 Oct"/>
    <x v="1"/>
    <n v="6905"/>
    <x v="3"/>
    <x v="6"/>
    <d v="2025-09-23T00:00:00"/>
    <n v="6"/>
    <s v="Established"/>
    <s v="High"/>
    <s v="Baby Boomers"/>
    <x v="0"/>
  </r>
  <r>
    <s v="ACC00455"/>
    <s v="CUST0047"/>
    <x v="0"/>
    <d v="2017-04-16T00:00:00"/>
    <n v="459845"/>
    <n v="584"/>
    <n v="0"/>
    <s v="Rejected"/>
    <s v="Patricia Schneider"/>
    <s v="Female"/>
    <n v="18"/>
    <s v="West"/>
    <s v="Doctor"/>
    <n v="81413"/>
    <s v="Retail"/>
    <d v="2017-04-06T00:00:00"/>
    <d v="2023-12-22T00:00:00"/>
    <s v="Dec"/>
    <s v="2023 Dec"/>
    <x v="2"/>
    <n v="6325"/>
    <x v="2"/>
    <x v="9"/>
    <d v="2025-09-23T00:00:00"/>
    <n v="8"/>
    <s v="Established"/>
    <s v="High"/>
    <s v="Gen Z"/>
    <x v="0"/>
  </r>
  <r>
    <s v="ACC00740"/>
    <s v="CUST0019"/>
    <x v="3"/>
    <d v="2024-10-07T00:00:00"/>
    <n v="408624"/>
    <n v="487"/>
    <n v="29624"/>
    <s v="Pending"/>
    <s v="Melissa Clark"/>
    <s v="Female"/>
    <n v="40"/>
    <s v="South"/>
    <s v="Teacher"/>
    <n v="100435"/>
    <s v="Corporate"/>
    <d v="2021-09-17T00:00:00"/>
    <d v="2025-08-17T00:00:00"/>
    <s v="Aug"/>
    <s v="2025 Aug"/>
    <x v="0"/>
    <n v="4940"/>
    <x v="0"/>
    <x v="8"/>
    <d v="2025-09-23T00:00:00"/>
    <n v="4"/>
    <s v="Emerging"/>
    <s v=" Premium"/>
    <s v="Millennials"/>
    <x v="0"/>
  </r>
  <r>
    <s v="ACC00163"/>
    <s v="CUST0472"/>
    <x v="0"/>
    <d v="2024-08-19T00:00:00"/>
    <n v="311442"/>
    <n v="509"/>
    <n v="0"/>
    <s v="Pending"/>
    <s v="Anna Mitchell"/>
    <s v="Female"/>
    <n v="50"/>
    <s v="North"/>
    <s v="Banker"/>
    <n v="179476"/>
    <s v="Retail"/>
    <d v="2018-09-26T00:00:00"/>
    <d v="2024-01-23T00:00:00"/>
    <s v="Jan"/>
    <s v="2024 Jan"/>
    <x v="1"/>
    <n v="2375"/>
    <x v="3"/>
    <x v="8"/>
    <d v="2025-09-23T00:00:00"/>
    <n v="7"/>
    <s v="Established"/>
    <s v=" Premium"/>
    <s v="Gen X"/>
    <x v="0"/>
  </r>
  <r>
    <s v="ACC00015"/>
    <s v="CUST0192"/>
    <x v="0"/>
    <d v="2024-05-26T00:00:00"/>
    <n v="178267"/>
    <n v="510"/>
    <n v="0"/>
    <s v="Pending"/>
    <s v="Kim Hubbard"/>
    <s v="Male"/>
    <n v="54"/>
    <s v="South"/>
    <s v="Engineer"/>
    <n v="117768"/>
    <s v="Retail"/>
    <d v="2025-08-22T00:00:00"/>
    <d v="2024-10-07T00:00:00"/>
    <s v="Oct"/>
    <s v="2024 Oct"/>
    <x v="0"/>
    <n v="864"/>
    <x v="2"/>
    <x v="3"/>
    <d v="2025-09-23T00:00:00"/>
    <n v="0"/>
    <s v="New"/>
    <s v=" Premium"/>
    <s v="Gen X"/>
    <x v="1"/>
  </r>
  <r>
    <s v="ACC00232"/>
    <s v="CUST0144"/>
    <x v="0"/>
    <d v="2024-05-19T00:00:00"/>
    <n v="391192"/>
    <n v="304"/>
    <n v="196480"/>
    <s v="Default"/>
    <s v="Philip Ochoa"/>
    <s v="Female"/>
    <n v="63"/>
    <s v="North"/>
    <s v="Doctor"/>
    <n v="96242"/>
    <s v="Retail"/>
    <d v="2017-12-15T00:00:00"/>
    <d v="2024-08-18T00:00:00"/>
    <s v="Aug"/>
    <s v="2024 Aug"/>
    <x v="1"/>
    <n v="2738"/>
    <x v="1"/>
    <x v="5"/>
    <d v="2025-09-23T00:00:00"/>
    <n v="8"/>
    <s v="Established"/>
    <s v="High"/>
    <s v="Baby Boomers"/>
    <x v="0"/>
  </r>
  <r>
    <s v="ACC00195"/>
    <s v="CUST0178"/>
    <x v="0"/>
    <d v="2022-06-27T00:00:00"/>
    <n v="202160"/>
    <n v="461"/>
    <n v="0"/>
    <s v="Pending"/>
    <s v="Joseph Wiley"/>
    <s v="Male"/>
    <n v="19"/>
    <s v="South"/>
    <s v="Student"/>
    <n v="195136"/>
    <s v="Corporate"/>
    <d v="2024-12-16T00:00:00"/>
    <d v="2023-10-28T00:00:00"/>
    <s v="Oct"/>
    <s v="2023 Oct"/>
    <x v="3"/>
    <n v="925"/>
    <x v="0"/>
    <x v="2"/>
    <d v="2025-09-23T00:00:00"/>
    <n v="1"/>
    <s v="New"/>
    <s v=" Premium"/>
    <s v="Gen Z"/>
    <x v="0"/>
  </r>
  <r>
    <s v="ACC00542"/>
    <s v="CUST0275"/>
    <x v="2"/>
    <d v="2016-03-16T00:00:00"/>
    <n v="76312"/>
    <n v="484"/>
    <n v="0"/>
    <s v="Pending"/>
    <s v="Todd Moore"/>
    <s v="Male"/>
    <n v="24"/>
    <s v="South"/>
    <s v="Teacher"/>
    <n v="50087"/>
    <s v="Corporate"/>
    <d v="2019-11-06T00:00:00"/>
    <d v="2025-05-03T00:00:00"/>
    <s v="May"/>
    <s v="2025 May"/>
    <x v="2"/>
    <n v="7183"/>
    <x v="0"/>
    <x v="0"/>
    <d v="2025-09-23T00:00:00"/>
    <n v="6"/>
    <s v="Established"/>
    <s v="Medium"/>
    <s v="Gen Z"/>
    <x v="1"/>
  </r>
  <r>
    <s v="ACC00359"/>
    <s v="CUST0016"/>
    <x v="1"/>
    <d v="2021-07-11T00:00:00"/>
    <n v="470457"/>
    <n v="687"/>
    <n v="0"/>
    <s v="Pending"/>
    <s v="Ashlee Baird"/>
    <s v="Male"/>
    <n v="49"/>
    <s v="South"/>
    <s v="Banker"/>
    <n v="54636"/>
    <s v="Retail"/>
    <d v="2019-06-27T00:00:00"/>
    <d v="2025-02-16T00:00:00"/>
    <s v="Feb"/>
    <s v="2025 Feb"/>
    <x v="2"/>
    <n v="4948"/>
    <x v="2"/>
    <x v="3"/>
    <d v="2025-09-23T00:00:00"/>
    <n v="6"/>
    <s v="Established"/>
    <s v="Medium"/>
    <s v="Gen X"/>
    <x v="0"/>
  </r>
  <r>
    <s v="ACC00331"/>
    <s v="CUST0259"/>
    <x v="1"/>
    <d v="2016-02-06T00:00:00"/>
    <n v="354211"/>
    <n v="402"/>
    <n v="0"/>
    <s v="Pending"/>
    <s v="Jennifer Bell"/>
    <s v="Female"/>
    <n v="47"/>
    <s v="South"/>
    <s v="Student"/>
    <n v="180831"/>
    <s v="Retail"/>
    <d v="2020-10-11T00:00:00"/>
    <d v="2024-03-25T00:00:00"/>
    <s v="Mar"/>
    <s v="2024 Mar"/>
    <x v="3"/>
    <n v="141"/>
    <x v="0"/>
    <x v="8"/>
    <d v="2025-09-23T00:00:00"/>
    <n v="5"/>
    <s v="Emerging"/>
    <s v=" Premium"/>
    <s v="Gen X"/>
    <x v="0"/>
  </r>
  <r>
    <s v="ACC00427"/>
    <s v="CUST0307"/>
    <x v="1"/>
    <d v="2017-08-03T00:00:00"/>
    <n v="65133"/>
    <n v="562"/>
    <n v="12837"/>
    <s v="Pending"/>
    <s v="Angela Garcia"/>
    <s v="Female"/>
    <n v="28"/>
    <s v="West"/>
    <s v="Teacher"/>
    <n v="82768"/>
    <s v="Retail"/>
    <d v="2015-10-16T00:00:00"/>
    <d v="2025-06-14T00:00:00"/>
    <s v="Jun"/>
    <s v="2025 Jun"/>
    <x v="1"/>
    <n v="9318"/>
    <x v="3"/>
    <x v="3"/>
    <d v="2025-09-23T00:00:00"/>
    <n v="10"/>
    <s v="Loyal"/>
    <s v="High"/>
    <s v="Gen Z"/>
    <x v="1"/>
  </r>
  <r>
    <s v="ACC00497"/>
    <s v="CUST0219"/>
    <x v="1"/>
    <d v="2025-08-14T00:00:00"/>
    <n v="277052"/>
    <n v="493"/>
    <n v="0"/>
    <s v="Pending"/>
    <s v="Nathaniel Hudson"/>
    <s v="Female"/>
    <n v="68"/>
    <s v="North"/>
    <s v="Student"/>
    <n v="104976"/>
    <s v="Retail"/>
    <d v="2019-09-11T00:00:00"/>
    <d v="2024-02-24T00:00:00"/>
    <s v="Feb"/>
    <s v="2024 Feb"/>
    <x v="0"/>
    <n v="3603"/>
    <x v="2"/>
    <x v="1"/>
    <d v="2025-09-23T00:00:00"/>
    <n v="6"/>
    <s v="Established"/>
    <s v=" Premium"/>
    <s v="Baby Boomers"/>
    <x v="0"/>
  </r>
  <r>
    <s v="ACC00486"/>
    <s v="CUST0039"/>
    <x v="3"/>
    <d v="2022-12-04T00:00:00"/>
    <n v="217980"/>
    <n v="683"/>
    <n v="0"/>
    <s v="Approved"/>
    <s v="Jorge James"/>
    <s v="Male"/>
    <n v="42"/>
    <s v="North"/>
    <s v="Trader"/>
    <n v="193946"/>
    <s v="Corporate"/>
    <d v="2020-08-31T00:00:00"/>
    <d v="2024-05-03T00:00:00"/>
    <s v="May"/>
    <s v="2024 May"/>
    <x v="1"/>
    <n v="9062"/>
    <x v="3"/>
    <x v="3"/>
    <d v="2025-09-23T00:00:00"/>
    <n v="5"/>
    <s v="Emerging"/>
    <s v=" Premium"/>
    <s v="Millennials"/>
    <x v="0"/>
  </r>
  <r>
    <s v="ACC00449"/>
    <s v="CUST0418"/>
    <x v="0"/>
    <d v="2020-02-16T00:00:00"/>
    <n v="409115"/>
    <n v="760"/>
    <n v="419336"/>
    <s v="Default"/>
    <s v="Cameron Cox"/>
    <s v="Female"/>
    <n v="45"/>
    <s v="West"/>
    <s v="Retired"/>
    <n v="116059"/>
    <s v="Retail"/>
    <d v="2018-11-28T00:00:00"/>
    <d v="2024-02-06T00:00:00"/>
    <s v="Feb"/>
    <s v="2024 Feb"/>
    <x v="2"/>
    <n v="303"/>
    <x v="0"/>
    <x v="0"/>
    <d v="2025-09-23T00:00:00"/>
    <n v="7"/>
    <s v="Established"/>
    <s v=" Premium"/>
    <s v="Gen X"/>
    <x v="0"/>
  </r>
  <r>
    <s v="ACC00413"/>
    <s v="CUST0286"/>
    <x v="1"/>
    <d v="2024-08-27T00:00:00"/>
    <n v="207352"/>
    <n v="782"/>
    <n v="0"/>
    <s v="Pending"/>
    <s v="Melanie Butler"/>
    <s v="Male"/>
    <n v="29"/>
    <s v="West"/>
    <s v="Engineer"/>
    <n v="94441"/>
    <s v="Retail"/>
    <d v="2020-01-26T00:00:00"/>
    <d v="2024-08-07T00:00:00"/>
    <s v="Aug"/>
    <s v="2024 Aug"/>
    <x v="3"/>
    <n v="9201"/>
    <x v="0"/>
    <x v="3"/>
    <d v="2025-09-23T00:00:00"/>
    <n v="6"/>
    <s v="Established"/>
    <s v="High"/>
    <s v="Millennials"/>
    <x v="0"/>
  </r>
  <r>
    <s v="ACC00330"/>
    <s v="CUST0365"/>
    <x v="2"/>
    <d v="2019-01-04T00:00:00"/>
    <n v="245144"/>
    <n v="670"/>
    <n v="0"/>
    <s v="Pending"/>
    <s v="Andrea Turner"/>
    <s v="Male"/>
    <n v="30"/>
    <s v="East"/>
    <s v="Banker"/>
    <n v="196572"/>
    <s v="Retail"/>
    <d v="2024-11-11T00:00:00"/>
    <d v="2024-07-07T00:00:00"/>
    <s v="Jul"/>
    <s v="2024 Jul"/>
    <x v="3"/>
    <n v="3695"/>
    <x v="0"/>
    <x v="7"/>
    <d v="2025-09-23T00:00:00"/>
    <n v="1"/>
    <s v="New"/>
    <s v=" Premium"/>
    <s v="Millennials"/>
    <x v="0"/>
  </r>
  <r>
    <s v="ACC00732"/>
    <s v="CUST0395"/>
    <x v="3"/>
    <d v="2021-08-12T00:00:00"/>
    <n v="377023"/>
    <n v="468"/>
    <n v="0"/>
    <s v="Pending"/>
    <s v="Patricia Bush"/>
    <s v="Male"/>
    <n v="31"/>
    <s v="South"/>
    <s v="Banker"/>
    <n v="49426"/>
    <s v="Retail"/>
    <d v="2024-03-21T00:00:00"/>
    <d v="2025-07-06T00:00:00"/>
    <s v="Jul"/>
    <s v="2025 Jul"/>
    <x v="1"/>
    <n v="8026"/>
    <x v="3"/>
    <x v="1"/>
    <d v="2025-09-23T00:00:00"/>
    <n v="2"/>
    <s v="New"/>
    <s v="Medium"/>
    <s v="Millennials"/>
    <x v="0"/>
  </r>
  <r>
    <s v="ACC00147"/>
    <s v="CUST0363"/>
    <x v="0"/>
    <d v="2019-08-21T00:00:00"/>
    <n v="351181"/>
    <n v="543"/>
    <n v="0"/>
    <s v="Pending"/>
    <s v="William Fuller"/>
    <s v="Male"/>
    <n v="18"/>
    <s v="South"/>
    <s v="Trader"/>
    <n v="99561"/>
    <s v="Private"/>
    <d v="2016-07-30T00:00:00"/>
    <d v="2024-12-18T00:00:00"/>
    <s v="Dec"/>
    <s v="2024 Dec"/>
    <x v="1"/>
    <n v="7772"/>
    <x v="0"/>
    <x v="2"/>
    <d v="2025-09-23T00:00:00"/>
    <n v="9"/>
    <s v="Loyal"/>
    <s v="High"/>
    <s v="Gen Z"/>
    <x v="0"/>
  </r>
  <r>
    <s v="ACC00259"/>
    <s v="CUST0366"/>
    <x v="1"/>
    <d v="2024-11-01T00:00:00"/>
    <n v="266378"/>
    <n v="634"/>
    <n v="0"/>
    <s v="Pending"/>
    <s v="Gregory Lee"/>
    <s v="Male"/>
    <n v="45"/>
    <s v="East"/>
    <s v="Trader"/>
    <n v="36309"/>
    <s v="Retail"/>
    <d v="2019-11-04T00:00:00"/>
    <d v="2024-12-19T00:00:00"/>
    <s v="Dec"/>
    <s v="2024 Dec"/>
    <x v="3"/>
    <n v="6856"/>
    <x v="2"/>
    <x v="5"/>
    <d v="2025-09-23T00:00:00"/>
    <n v="6"/>
    <s v="Established"/>
    <s v="Medium"/>
    <s v="Gen X"/>
    <x v="0"/>
  </r>
  <r>
    <s v="ACC00292"/>
    <s v="CUST0167"/>
    <x v="0"/>
    <d v="2019-02-06T00:00:00"/>
    <n v="176348"/>
    <n v="312"/>
    <n v="0"/>
    <s v="Pending"/>
    <s v="Paula Brown"/>
    <s v="Female"/>
    <n v="36"/>
    <s v="West"/>
    <s v="Engineer"/>
    <n v="188639"/>
    <s v="Retail"/>
    <d v="2024-07-19T00:00:00"/>
    <d v="2024-02-06T00:00:00"/>
    <s v="Feb"/>
    <s v="2024 Feb"/>
    <x v="2"/>
    <n v="7594"/>
    <x v="1"/>
    <x v="4"/>
    <d v="2025-09-23T00:00:00"/>
    <n v="1"/>
    <s v="New"/>
    <s v=" Premium"/>
    <s v="Millennials"/>
    <x v="1"/>
  </r>
  <r>
    <s v="ACC00143"/>
    <s v="CUST0107"/>
    <x v="1"/>
    <d v="2018-05-04T00:00:00"/>
    <n v="424170"/>
    <n v="849"/>
    <n v="0"/>
    <s v="Pending"/>
    <s v="Andrew Flynn"/>
    <s v="Female"/>
    <n v="40"/>
    <s v="West"/>
    <s v="Engineer"/>
    <n v="117624"/>
    <s v="Private"/>
    <d v="2025-03-04T00:00:00"/>
    <d v="2024-02-07T00:00:00"/>
    <s v="Feb"/>
    <s v="2024 Feb"/>
    <x v="0"/>
    <n v="7320"/>
    <x v="2"/>
    <x v="5"/>
    <d v="2025-09-23T00:00:00"/>
    <n v="1"/>
    <s v="New"/>
    <s v=" Premium"/>
    <s v="Millennials"/>
    <x v="0"/>
  </r>
  <r>
    <s v="ACC00747"/>
    <s v="CUST0445"/>
    <x v="0"/>
    <d v="2023-07-20T00:00:00"/>
    <n v="306969"/>
    <n v="777"/>
    <n v="0"/>
    <s v="Pending"/>
    <s v="Eric Goodwin"/>
    <s v="Female"/>
    <n v="22"/>
    <s v="North"/>
    <s v="Trader"/>
    <n v="157348"/>
    <s v="Corporate"/>
    <d v="2022-04-15T00:00:00"/>
    <d v="2024-10-13T00:00:00"/>
    <s v="Oct"/>
    <s v="2024 Oct"/>
    <x v="0"/>
    <n v="5366"/>
    <x v="1"/>
    <x v="8"/>
    <d v="2025-09-23T00:00:00"/>
    <n v="3"/>
    <s v="Emerging"/>
    <s v=" Premium"/>
    <s v="Gen Z"/>
    <x v="0"/>
  </r>
  <r>
    <s v="ACC00627"/>
    <s v="CUST0147"/>
    <x v="2"/>
    <d v="2020-12-25T00:00:00"/>
    <n v="165159"/>
    <n v="492"/>
    <n v="0"/>
    <s v="Pending"/>
    <s v="Christina Wood"/>
    <s v="Male"/>
    <n v="29"/>
    <s v="South"/>
    <s v="Doctor"/>
    <n v="193279"/>
    <s v="Private"/>
    <d v="2020-02-27T00:00:00"/>
    <d v="2024-11-14T00:00:00"/>
    <s v="Nov"/>
    <s v="2024 Nov"/>
    <x v="1"/>
    <n v="296"/>
    <x v="0"/>
    <x v="0"/>
    <d v="2025-09-23T00:00:00"/>
    <n v="6"/>
    <s v="Established"/>
    <s v=" Premium"/>
    <s v="Millennials"/>
    <x v="1"/>
  </r>
  <r>
    <s v="ACC00365"/>
    <s v="CUST0158"/>
    <x v="1"/>
    <d v="2025-06-23T00:00:00"/>
    <n v="247572"/>
    <n v="833"/>
    <n v="0"/>
    <s v="Pending"/>
    <s v="Michael Ward"/>
    <s v="Female"/>
    <n v="40"/>
    <s v="North"/>
    <s v="Engineer"/>
    <n v="158563"/>
    <s v="Retail"/>
    <d v="2025-04-27T00:00:00"/>
    <d v="2023-09-30T00:00:00"/>
    <s v="Sep"/>
    <s v="2023 Sep"/>
    <x v="3"/>
    <n v="8651"/>
    <x v="2"/>
    <x v="7"/>
    <d v="2025-09-23T00:00:00"/>
    <n v="0"/>
    <s v="New"/>
    <s v=" Premium"/>
    <s v="Millennials"/>
    <x v="0"/>
  </r>
  <r>
    <s v="ACC00090"/>
    <s v="CUST0070"/>
    <x v="3"/>
    <d v="2021-08-21T00:00:00"/>
    <n v="346918"/>
    <n v="637"/>
    <n v="0"/>
    <s v="Pending"/>
    <s v="Bob Stout"/>
    <s v="Female"/>
    <n v="32"/>
    <s v="East"/>
    <s v="Doctor"/>
    <n v="70106"/>
    <s v="Retail"/>
    <d v="2024-07-04T00:00:00"/>
    <d v="2024-03-20T00:00:00"/>
    <s v="Mar"/>
    <s v="2024 Mar"/>
    <x v="3"/>
    <n v="6596"/>
    <x v="3"/>
    <x v="7"/>
    <d v="2025-09-23T00:00:00"/>
    <n v="1"/>
    <s v="New"/>
    <s v="High"/>
    <s v="Millennials"/>
    <x v="0"/>
  </r>
  <r>
    <s v="ACC00720"/>
    <s v="CUST0277"/>
    <x v="1"/>
    <d v="2021-02-14T00:00:00"/>
    <n v="233346"/>
    <n v="806"/>
    <n v="0"/>
    <s v="Approved"/>
    <s v="Brandon Bennett"/>
    <s v="Male"/>
    <n v="31"/>
    <s v="West"/>
    <s v="Banker"/>
    <n v="89298"/>
    <s v="Retail"/>
    <d v="2017-12-14T00:00:00"/>
    <d v="2024-01-04T00:00:00"/>
    <s v="Jan"/>
    <s v="2024 Jan"/>
    <x v="3"/>
    <n v="5313"/>
    <x v="1"/>
    <x v="3"/>
    <d v="2025-09-23T00:00:00"/>
    <n v="8"/>
    <s v="Established"/>
    <s v="High"/>
    <s v="Millennials"/>
    <x v="0"/>
  </r>
  <r>
    <s v="ACC00164"/>
    <s v="CUST0143"/>
    <x v="0"/>
    <d v="2019-08-28T00:00:00"/>
    <n v="440437"/>
    <n v="746"/>
    <n v="499927"/>
    <s v="Approved"/>
    <s v="Jamie Spencer"/>
    <s v="Female"/>
    <n v="47"/>
    <s v="South"/>
    <s v="Retired"/>
    <n v="152079"/>
    <s v="Retail"/>
    <d v="2021-11-28T00:00:00"/>
    <d v="2024-07-24T00:00:00"/>
    <s v="Jul"/>
    <s v="2024 Jul"/>
    <x v="2"/>
    <n v="3126"/>
    <x v="3"/>
    <x v="4"/>
    <d v="2025-09-23T00:00:00"/>
    <n v="4"/>
    <s v="Emerging"/>
    <s v=" Premium"/>
    <s v="Gen X"/>
    <x v="0"/>
  </r>
  <r>
    <s v="ACC00481"/>
    <s v="CUST0500"/>
    <x v="1"/>
    <d v="2018-12-19T00:00:00"/>
    <n v="97537"/>
    <n v="434"/>
    <n v="0"/>
    <s v="Pending"/>
    <s v="Olivia Barton"/>
    <s v="Female"/>
    <n v="63"/>
    <s v="South"/>
    <s v="Student"/>
    <n v="21969"/>
    <s v="Corporate"/>
    <d v="2024-07-15T00:00:00"/>
    <d v="2024-11-05T00:00:00"/>
    <s v="Nov"/>
    <s v="2024 Nov"/>
    <x v="1"/>
    <n v="5884"/>
    <x v="1"/>
    <x v="2"/>
    <d v="2025-09-23T00:00:00"/>
    <n v="1"/>
    <s v="New"/>
    <s v="Low"/>
    <s v="Baby Boomers"/>
    <x v="1"/>
  </r>
  <r>
    <s v="ACC00084"/>
    <s v="CUST0049"/>
    <x v="0"/>
    <d v="2018-03-17T00:00:00"/>
    <n v="353827"/>
    <n v="810"/>
    <n v="0"/>
    <s v="Pending"/>
    <s v="Samantha Davis"/>
    <s v="Female"/>
    <n v="63"/>
    <s v="South"/>
    <s v="Banker"/>
    <n v="27287"/>
    <s v="Retail"/>
    <d v="2017-01-15T00:00:00"/>
    <d v="2024-05-11T00:00:00"/>
    <s v="May"/>
    <s v="2024 May"/>
    <x v="1"/>
    <n v="6980"/>
    <x v="0"/>
    <x v="4"/>
    <d v="2025-09-23T00:00:00"/>
    <n v="9"/>
    <s v="Loyal"/>
    <s v="Low"/>
    <s v="Baby Boomers"/>
    <x v="0"/>
  </r>
  <r>
    <s v="ACC00077"/>
    <s v="CUST0410"/>
    <x v="2"/>
    <d v="2024-12-16T00:00:00"/>
    <n v="331607"/>
    <n v="410"/>
    <n v="429606"/>
    <s v="Approved"/>
    <s v="Shelley Moss"/>
    <s v="Female"/>
    <n v="33"/>
    <s v="North"/>
    <s v="Retired"/>
    <n v="108397"/>
    <s v="Retail"/>
    <d v="2016-08-05T00:00:00"/>
    <d v="2023-11-18T00:00:00"/>
    <s v="Nov"/>
    <s v="2023 Nov"/>
    <x v="1"/>
    <n v="8158"/>
    <x v="2"/>
    <x v="9"/>
    <d v="2025-09-23T00:00:00"/>
    <n v="9"/>
    <s v="Loyal"/>
    <s v=" Premium"/>
    <s v="Millennials"/>
    <x v="0"/>
  </r>
  <r>
    <s v="ACC00673"/>
    <s v="CUST0380"/>
    <x v="0"/>
    <d v="2022-01-02T00:00:00"/>
    <n v="88151"/>
    <n v="519"/>
    <n v="0"/>
    <s v="Pending"/>
    <s v="Brandon Morales"/>
    <s v="Male"/>
    <n v="38"/>
    <s v="South"/>
    <s v="Retired"/>
    <n v="134225"/>
    <s v="Corporate"/>
    <d v="2021-12-08T00:00:00"/>
    <d v="2025-01-29T00:00:00"/>
    <s v="Jan"/>
    <s v="2025 Jan"/>
    <x v="2"/>
    <n v="8454"/>
    <x v="1"/>
    <x v="7"/>
    <d v="2025-09-23T00:00:00"/>
    <n v="4"/>
    <s v="Emerging"/>
    <s v=" Premium"/>
    <s v="Millennials"/>
    <x v="1"/>
  </r>
  <r>
    <s v="ACC00517"/>
    <s v="CUST0344"/>
    <x v="1"/>
    <d v="2019-01-16T00:00:00"/>
    <n v="145406"/>
    <n v="407"/>
    <n v="0"/>
    <s v="Pending"/>
    <s v="Christian Mendez"/>
    <s v="Female"/>
    <n v="36"/>
    <s v="East"/>
    <s v="Engineer"/>
    <n v="99148"/>
    <s v="Private"/>
    <d v="2017-11-13T00:00:00"/>
    <d v="2023-10-13T00:00:00"/>
    <s v="Oct"/>
    <s v="2023 Oct"/>
    <x v="1"/>
    <n v="9621"/>
    <x v="2"/>
    <x v="7"/>
    <d v="2025-09-23T00:00:00"/>
    <n v="8"/>
    <s v="Established"/>
    <s v="High"/>
    <s v="Millennials"/>
    <x v="1"/>
  </r>
  <r>
    <s v="ACC00485"/>
    <s v="CUST0401"/>
    <x v="0"/>
    <d v="2022-06-07T00:00:00"/>
    <n v="181429"/>
    <n v="458"/>
    <n v="0"/>
    <s v="Pending"/>
    <s v="Kelsey Rodriguez"/>
    <s v="Female"/>
    <n v="71"/>
    <s v="West"/>
    <s v="Retired"/>
    <n v="199436"/>
    <s v="Private"/>
    <d v="2020-09-26T00:00:00"/>
    <d v="2024-08-02T00:00:00"/>
    <s v="Aug"/>
    <s v="2024 Aug"/>
    <x v="0"/>
    <n v="1245"/>
    <x v="1"/>
    <x v="8"/>
    <d v="2025-09-23T00:00:00"/>
    <n v="5"/>
    <s v="Emerging"/>
    <s v=" Premium"/>
    <s v="Baby Boomers"/>
    <x v="1"/>
  </r>
  <r>
    <s v="ACC00590"/>
    <s v="CUST0035"/>
    <x v="1"/>
    <d v="2025-06-18T00:00:00"/>
    <n v="495236"/>
    <n v="422"/>
    <n v="94941"/>
    <s v="Rejected"/>
    <s v="Kevin Marshall"/>
    <s v="Female"/>
    <n v="72"/>
    <s v="East"/>
    <s v="Banker"/>
    <n v="96898"/>
    <s v="Corporate"/>
    <d v="2016-06-12T00:00:00"/>
    <d v="2024-07-31T00:00:00"/>
    <s v="Jul"/>
    <s v="2024 Jul"/>
    <x v="1"/>
    <n v="1009"/>
    <x v="1"/>
    <x v="6"/>
    <d v="2025-09-23T00:00:00"/>
    <n v="9"/>
    <s v="Loyal"/>
    <s v="High"/>
    <s v="Baby Boomers"/>
    <x v="0"/>
  </r>
  <r>
    <s v="ACC00603"/>
    <s v="CUST0172"/>
    <x v="0"/>
    <d v="2023-11-14T00:00:00"/>
    <n v="334662"/>
    <n v="408"/>
    <n v="0"/>
    <s v="Approved"/>
    <s v="Kevin Castillo"/>
    <s v="Male"/>
    <n v="62"/>
    <s v="East"/>
    <s v="Engineer"/>
    <n v="107266"/>
    <s v="Retail"/>
    <d v="2020-06-06T00:00:00"/>
    <d v="2024-10-08T00:00:00"/>
    <s v="Oct"/>
    <s v="2024 Oct"/>
    <x v="1"/>
    <n v="3770"/>
    <x v="0"/>
    <x v="5"/>
    <d v="2025-09-23T00:00:00"/>
    <n v="5"/>
    <s v="Emerging"/>
    <s v=" Premium"/>
    <s v="Baby Boomers"/>
    <x v="0"/>
  </r>
  <r>
    <s v="ACC00599"/>
    <s v="CUST0304"/>
    <x v="0"/>
    <d v="2023-02-26T00:00:00"/>
    <n v="917"/>
    <n v="826"/>
    <n v="33481"/>
    <s v="Pending"/>
    <s v="Linda Hansen"/>
    <s v="Female"/>
    <n v="40"/>
    <s v="East"/>
    <s v="Banker"/>
    <n v="88577"/>
    <s v="Corporate"/>
    <d v="2018-05-31T00:00:00"/>
    <d v="2024-07-09T00:00:00"/>
    <s v="Jul"/>
    <s v="2024 Jul"/>
    <x v="1"/>
    <n v="4126"/>
    <x v="1"/>
    <x v="9"/>
    <d v="2025-09-23T00:00:00"/>
    <n v="7"/>
    <s v="Established"/>
    <s v="High"/>
    <s v="Millennials"/>
    <x v="2"/>
  </r>
  <r>
    <s v="ACC00782"/>
    <s v="CUST0084"/>
    <x v="0"/>
    <d v="2018-07-07T00:00:00"/>
    <n v="412736"/>
    <n v="556"/>
    <n v="0"/>
    <s v="Pending"/>
    <s v="Carlos Watson"/>
    <s v="Female"/>
    <n v="49"/>
    <s v="South"/>
    <s v="Banker"/>
    <n v="154092"/>
    <s v="Private"/>
    <d v="2021-04-02T00:00:00"/>
    <d v="2024-08-04T00:00:00"/>
    <s v="Aug"/>
    <s v="2024 Aug"/>
    <x v="2"/>
    <n v="4421"/>
    <x v="3"/>
    <x v="3"/>
    <d v="2025-09-23T00:00:00"/>
    <n v="4"/>
    <s v="Emerging"/>
    <s v=" Premium"/>
    <s v="Gen X"/>
    <x v="0"/>
  </r>
  <r>
    <s v="ACC00104"/>
    <s v="CUST0182"/>
    <x v="1"/>
    <d v="2022-09-30T00:00:00"/>
    <n v="223861"/>
    <n v="343"/>
    <n v="0"/>
    <s v="Pending"/>
    <s v="Katie Padilla"/>
    <s v="Male"/>
    <n v="44"/>
    <s v="East"/>
    <s v="Banker"/>
    <n v="47082"/>
    <s v="Corporate"/>
    <d v="2025-07-05T00:00:00"/>
    <d v="2024-03-11T00:00:00"/>
    <s v="Mar"/>
    <s v="2024 Mar"/>
    <x v="0"/>
    <n v="5567"/>
    <x v="1"/>
    <x v="1"/>
    <d v="2025-09-23T00:00:00"/>
    <n v="0"/>
    <s v="New"/>
    <s v="Medium"/>
    <s v="Millennials"/>
    <x v="0"/>
  </r>
  <r>
    <s v="ACC00452"/>
    <s v="CUST0424"/>
    <x v="2"/>
    <d v="2021-04-30T00:00:00"/>
    <n v="3748"/>
    <n v="464"/>
    <n v="0"/>
    <s v="Rejected"/>
    <s v="Matthew Martinez"/>
    <s v="Male"/>
    <n v="45"/>
    <s v="South"/>
    <s v="Doctor"/>
    <n v="121520"/>
    <s v="Corporate"/>
    <d v="2020-10-07T00:00:00"/>
    <d v="2024-05-30T00:00:00"/>
    <s v="May"/>
    <s v="2024 May"/>
    <x v="0"/>
    <n v="9648"/>
    <x v="1"/>
    <x v="8"/>
    <d v="2025-09-23T00:00:00"/>
    <n v="5"/>
    <s v="Emerging"/>
    <s v=" Premium"/>
    <s v="Gen X"/>
    <x v="2"/>
  </r>
  <r>
    <s v="ACC00487"/>
    <s v="CUST0393"/>
    <x v="3"/>
    <d v="2019-04-25T00:00:00"/>
    <n v="431653"/>
    <n v="462"/>
    <n v="217986"/>
    <s v="Pending"/>
    <s v="Tina Adams"/>
    <s v="Female"/>
    <n v="58"/>
    <s v="South"/>
    <s v="Teacher"/>
    <n v="196422"/>
    <s v="Private"/>
    <d v="2021-12-15T00:00:00"/>
    <d v="2025-03-09T00:00:00"/>
    <s v="Mar"/>
    <s v="2025 Mar"/>
    <x v="3"/>
    <n v="5362"/>
    <x v="1"/>
    <x v="1"/>
    <d v="2025-09-23T00:00:00"/>
    <n v="4"/>
    <s v="Emerging"/>
    <s v=" Premium"/>
    <s v="Gen X"/>
    <x v="0"/>
  </r>
  <r>
    <s v="ACC00339"/>
    <s v="CUST0129"/>
    <x v="0"/>
    <d v="2024-04-24T00:00:00"/>
    <n v="452413"/>
    <n v="681"/>
    <n v="0"/>
    <s v="Pending"/>
    <s v="Jeanette Greene"/>
    <s v="Female"/>
    <n v="20"/>
    <s v="South"/>
    <s v="Teacher"/>
    <n v="146209"/>
    <s v="Corporate"/>
    <d v="2019-02-21T00:00:00"/>
    <d v="2025-06-09T00:00:00"/>
    <s v="Jun"/>
    <s v="2025 Jun"/>
    <x v="3"/>
    <n v="3693"/>
    <x v="0"/>
    <x v="1"/>
    <d v="2025-09-23T00:00:00"/>
    <n v="7"/>
    <s v="Established"/>
    <s v=" Premium"/>
    <s v="Gen Z"/>
    <x v="0"/>
  </r>
  <r>
    <s v="ACC00687"/>
    <s v="CUST0312"/>
    <x v="3"/>
    <d v="2023-09-22T00:00:00"/>
    <n v="427214"/>
    <n v="680"/>
    <n v="0"/>
    <s v="Pending"/>
    <s v="Jennifer Foster"/>
    <s v="Male"/>
    <n v="27"/>
    <s v="South"/>
    <s v="Trader"/>
    <n v="137832"/>
    <s v="Retail"/>
    <d v="2019-10-29T00:00:00"/>
    <d v="2023-10-16T00:00:00"/>
    <s v="Oct"/>
    <s v="2023 Oct"/>
    <x v="0"/>
    <n v="2271"/>
    <x v="2"/>
    <x v="2"/>
    <d v="2025-09-23T00:00:00"/>
    <n v="6"/>
    <s v="Established"/>
    <s v=" Premium"/>
    <s v="Gen Z"/>
    <x v="0"/>
  </r>
  <r>
    <s v="ACC00566"/>
    <s v="CUST0334"/>
    <x v="2"/>
    <d v="2021-04-12T00:00:00"/>
    <n v="110130"/>
    <n v="826"/>
    <n v="0"/>
    <s v="Pending"/>
    <s v="Beth Mccoy"/>
    <s v="Male"/>
    <n v="39"/>
    <s v="North"/>
    <s v="Student"/>
    <n v="118818"/>
    <s v="Corporate"/>
    <d v="2019-01-29T00:00:00"/>
    <d v="2023-11-20T00:00:00"/>
    <s v="Nov"/>
    <s v="2023 Nov"/>
    <x v="1"/>
    <n v="1863"/>
    <x v="2"/>
    <x v="7"/>
    <d v="2025-09-23T00:00:00"/>
    <n v="7"/>
    <s v="Established"/>
    <s v=" Premium"/>
    <s v="Millennials"/>
    <x v="1"/>
  </r>
  <r>
    <s v="ACC00478"/>
    <s v="CUST0117"/>
    <x v="2"/>
    <d v="2017-08-21T00:00:00"/>
    <n v="102476"/>
    <n v="816"/>
    <n v="0"/>
    <s v="Pending"/>
    <s v="Heidi Sharp"/>
    <s v="Male"/>
    <n v="65"/>
    <s v="North"/>
    <s v="Student"/>
    <n v="94553"/>
    <s v="Retail"/>
    <d v="2025-02-18T00:00:00"/>
    <d v="2024-08-17T00:00:00"/>
    <s v="Aug"/>
    <s v="2024 Aug"/>
    <x v="1"/>
    <n v="8801"/>
    <x v="0"/>
    <x v="4"/>
    <d v="2025-09-23T00:00:00"/>
    <n v="1"/>
    <s v="New"/>
    <s v="High"/>
    <s v="Baby Boomers"/>
    <x v="1"/>
  </r>
  <r>
    <s v="ACC00723"/>
    <s v="CUST0423"/>
    <x v="1"/>
    <d v="2018-11-01T00:00:00"/>
    <n v="26616"/>
    <n v="543"/>
    <n v="0"/>
    <s v="Pending"/>
    <s v="Matthew Martinez"/>
    <s v="Female"/>
    <n v="45"/>
    <s v="South"/>
    <s v="Teacher"/>
    <n v="65893"/>
    <s v="Corporate"/>
    <d v="2021-11-13T00:00:00"/>
    <d v="2024-02-29T00:00:00"/>
    <s v="Feb"/>
    <s v="2024 Feb"/>
    <x v="1"/>
    <n v="6905"/>
    <x v="3"/>
    <x v="2"/>
    <d v="2025-09-23T00:00:00"/>
    <n v="4"/>
    <s v="Emerging"/>
    <s v="High"/>
    <s v="Gen X"/>
    <x v="2"/>
  </r>
  <r>
    <s v="ACC00607"/>
    <s v="CUST0393"/>
    <x v="0"/>
    <d v="2019-03-27T00:00:00"/>
    <n v="279143"/>
    <n v="544"/>
    <n v="0"/>
    <s v="Pending"/>
    <s v="Tina Adams"/>
    <s v="Female"/>
    <n v="58"/>
    <s v="South"/>
    <s v="Teacher"/>
    <n v="196422"/>
    <s v="Private"/>
    <d v="2021-12-15T00:00:00"/>
    <d v="2024-02-07T00:00:00"/>
    <s v="Feb"/>
    <s v="2024 Feb"/>
    <x v="2"/>
    <n v="3000"/>
    <x v="3"/>
    <x v="6"/>
    <d v="2025-09-23T00:00:00"/>
    <n v="4"/>
    <s v="Emerging"/>
    <s v=" Premium"/>
    <s v="Gen X"/>
    <x v="0"/>
  </r>
  <r>
    <s v="ACC00223"/>
    <s v="CUST0341"/>
    <x v="0"/>
    <d v="2017-06-05T00:00:00"/>
    <n v="50940"/>
    <n v="829"/>
    <n v="0"/>
    <s v="Pending"/>
    <s v="Paul Payne"/>
    <s v="Male"/>
    <n v="53"/>
    <s v="North"/>
    <s v="Teacher"/>
    <n v="161398"/>
    <s v="Retail"/>
    <d v="2017-10-01T00:00:00"/>
    <d v="2024-09-24T00:00:00"/>
    <s v="Sep"/>
    <s v="2024 Sep"/>
    <x v="1"/>
    <n v="872"/>
    <x v="0"/>
    <x v="4"/>
    <d v="2025-09-23T00:00:00"/>
    <n v="8"/>
    <s v="Established"/>
    <s v=" Premium"/>
    <s v="Gen X"/>
    <x v="1"/>
  </r>
  <r>
    <s v="ACC00009"/>
    <s v="CUST0030"/>
    <x v="2"/>
    <d v="2015-12-02T00:00:00"/>
    <n v="174499"/>
    <n v="517"/>
    <n v="0"/>
    <s v="Pending"/>
    <s v="Angela Robinson"/>
    <s v="Female"/>
    <n v="71"/>
    <s v="South"/>
    <s v="Student"/>
    <n v="165271"/>
    <s v="Retail"/>
    <d v="2020-10-05T00:00:00"/>
    <d v="2024-10-08T00:00:00"/>
    <s v="Oct"/>
    <s v="2024 Oct"/>
    <x v="2"/>
    <n v="4537"/>
    <x v="2"/>
    <x v="1"/>
    <d v="2025-09-23T00:00:00"/>
    <n v="5"/>
    <s v="Emerging"/>
    <s v=" Premium"/>
    <s v="Baby Boomers"/>
    <x v="1"/>
  </r>
  <r>
    <s v="ACC00053"/>
    <s v="CUST0090"/>
    <x v="2"/>
    <d v="2017-10-20T00:00:00"/>
    <n v="149524"/>
    <n v="476"/>
    <n v="0"/>
    <s v="Pending"/>
    <s v="Edward Ramirez"/>
    <s v="Female"/>
    <n v="57"/>
    <s v="East"/>
    <s v="Student"/>
    <n v="160588"/>
    <s v="Retail"/>
    <d v="2015-08-23T00:00:00"/>
    <d v="2025-08-22T00:00:00"/>
    <s v="Aug"/>
    <s v="2025 Aug"/>
    <x v="0"/>
    <n v="1229"/>
    <x v="3"/>
    <x v="1"/>
    <d v="2025-09-23T00:00:00"/>
    <n v="10"/>
    <s v="Loyal"/>
    <s v=" Premium"/>
    <s v="Gen X"/>
    <x v="1"/>
  </r>
  <r>
    <s v="ACC00077"/>
    <s v="CUST0410"/>
    <x v="2"/>
    <d v="2024-12-16T00:00:00"/>
    <n v="331607"/>
    <n v="410"/>
    <n v="429606"/>
    <s v="Approved"/>
    <s v="Shelley Moss"/>
    <s v="Female"/>
    <n v="33"/>
    <s v="North"/>
    <s v="Retired"/>
    <n v="108397"/>
    <s v="Retail"/>
    <d v="2016-08-05T00:00:00"/>
    <d v="2023-09-03T00:00:00"/>
    <s v="Sep"/>
    <s v="2023 Sep"/>
    <x v="1"/>
    <n v="3805"/>
    <x v="0"/>
    <x v="7"/>
    <d v="2025-09-23T00:00:00"/>
    <n v="9"/>
    <s v="Loyal"/>
    <s v=" Premium"/>
    <s v="Millennials"/>
    <x v="0"/>
  </r>
  <r>
    <s v="ACC00718"/>
    <s v="CUST0017"/>
    <x v="2"/>
    <d v="2019-06-19T00:00:00"/>
    <n v="252388"/>
    <n v="516"/>
    <n v="0"/>
    <s v="Pending"/>
    <s v="Michael Conner"/>
    <s v="Female"/>
    <n v="64"/>
    <s v="South"/>
    <s v="Banker"/>
    <n v="199352"/>
    <s v="Retail"/>
    <d v="2021-06-28T00:00:00"/>
    <d v="2024-08-03T00:00:00"/>
    <s v="Aug"/>
    <s v="2024 Aug"/>
    <x v="1"/>
    <n v="537"/>
    <x v="2"/>
    <x v="3"/>
    <d v="2025-09-23T00:00:00"/>
    <n v="4"/>
    <s v="Emerging"/>
    <s v=" Premium"/>
    <s v="Baby Boomers"/>
    <x v="0"/>
  </r>
  <r>
    <s v="ACC00503"/>
    <s v="CUST0046"/>
    <x v="3"/>
    <d v="2024-02-13T00:00:00"/>
    <n v="290446"/>
    <n v="544"/>
    <n v="0"/>
    <s v="Pending"/>
    <s v="Keith Watson"/>
    <s v="Female"/>
    <n v="37"/>
    <s v="South"/>
    <s v="Retired"/>
    <n v="27906"/>
    <s v="Retail"/>
    <d v="2021-05-07T00:00:00"/>
    <d v="2024-01-05T00:00:00"/>
    <s v="Jan"/>
    <s v="2024 Jan"/>
    <x v="3"/>
    <n v="7379"/>
    <x v="3"/>
    <x v="4"/>
    <d v="2025-09-23T00:00:00"/>
    <n v="4"/>
    <s v="Emerging"/>
    <s v="Low"/>
    <s v="Millennials"/>
    <x v="0"/>
  </r>
  <r>
    <s v="ACC00316"/>
    <s v="CUST0399"/>
    <x v="0"/>
    <d v="2017-04-28T00:00:00"/>
    <n v="68842"/>
    <n v="486"/>
    <n v="127026"/>
    <s v="Pending"/>
    <s v="Kevin Hughes"/>
    <s v="Female"/>
    <n v="70"/>
    <s v="West"/>
    <s v="Retired"/>
    <n v="106652"/>
    <s v="Retail"/>
    <d v="2025-02-14T00:00:00"/>
    <d v="2024-11-03T00:00:00"/>
    <s v="Nov"/>
    <s v="2024 Nov"/>
    <x v="0"/>
    <n v="2932"/>
    <x v="3"/>
    <x v="0"/>
    <d v="2025-09-23T00:00:00"/>
    <n v="1"/>
    <s v="New"/>
    <s v=" Premium"/>
    <s v="Baby Boomers"/>
    <x v="1"/>
  </r>
  <r>
    <s v="ACC00624"/>
    <s v="CUST0047"/>
    <x v="0"/>
    <d v="2024-03-28T00:00:00"/>
    <n v="234538"/>
    <n v="353"/>
    <n v="0"/>
    <s v="Pending"/>
    <s v="Patricia Schneider"/>
    <s v="Female"/>
    <n v="18"/>
    <s v="West"/>
    <s v="Doctor"/>
    <n v="81413"/>
    <s v="Retail"/>
    <d v="2017-04-06T00:00:00"/>
    <d v="2025-03-06T00:00:00"/>
    <s v="Mar"/>
    <s v="2025 Mar"/>
    <x v="1"/>
    <n v="5859"/>
    <x v="0"/>
    <x v="5"/>
    <d v="2025-09-23T00:00:00"/>
    <n v="8"/>
    <s v="Established"/>
    <s v="High"/>
    <s v="Gen Z"/>
    <x v="0"/>
  </r>
  <r>
    <s v="ACC00165"/>
    <s v="CUST0432"/>
    <x v="3"/>
    <d v="2020-04-15T00:00:00"/>
    <n v="307086"/>
    <n v="759"/>
    <n v="0"/>
    <s v="Pending"/>
    <s v="Zachary Vasquez"/>
    <s v="Female"/>
    <n v="50"/>
    <s v="East"/>
    <s v="Trader"/>
    <n v="81367"/>
    <s v="Corporate"/>
    <d v="2017-06-01T00:00:00"/>
    <d v="2024-12-16T00:00:00"/>
    <s v="Dec"/>
    <s v="2024 Dec"/>
    <x v="2"/>
    <n v="1172"/>
    <x v="2"/>
    <x v="3"/>
    <d v="2025-09-23T00:00:00"/>
    <n v="8"/>
    <s v="Established"/>
    <s v="High"/>
    <s v="Gen X"/>
    <x v="0"/>
  </r>
  <r>
    <s v="ACC00279"/>
    <s v="CUST0447"/>
    <x v="0"/>
    <d v="2020-06-04T00:00:00"/>
    <n v="156379"/>
    <n v="305"/>
    <n v="0"/>
    <s v="Pending"/>
    <s v="Scott Wall"/>
    <s v="Male"/>
    <n v="42"/>
    <s v="East"/>
    <s v="Student"/>
    <n v="174571"/>
    <s v="Retail"/>
    <d v="2023-03-09T00:00:00"/>
    <d v="2024-04-26T00:00:00"/>
    <s v="Apr"/>
    <s v="2024 Apr"/>
    <x v="0"/>
    <n v="856"/>
    <x v="3"/>
    <x v="4"/>
    <d v="2025-09-23T00:00:00"/>
    <n v="3"/>
    <s v="Emerging"/>
    <s v=" Premium"/>
    <s v="Millennials"/>
    <x v="1"/>
  </r>
  <r>
    <s v="ACC00027"/>
    <s v="CUST0116"/>
    <x v="1"/>
    <d v="2023-10-04T00:00:00"/>
    <n v="291071"/>
    <n v="689"/>
    <n v="196007"/>
    <s v="Pending"/>
    <s v="Guy Hughes"/>
    <s v="Female"/>
    <n v="71"/>
    <s v="South"/>
    <s v="Student"/>
    <n v="69708"/>
    <s v="Corporate"/>
    <d v="2025-05-20T00:00:00"/>
    <d v="2023-10-13T00:00:00"/>
    <s v="Oct"/>
    <s v="2023 Oct"/>
    <x v="3"/>
    <n v="6969"/>
    <x v="0"/>
    <x v="5"/>
    <d v="2025-09-23T00:00:00"/>
    <n v="0"/>
    <s v="New"/>
    <s v="High"/>
    <s v="Baby Boomers"/>
    <x v="0"/>
  </r>
  <r>
    <s v="ACC00070"/>
    <s v="CUST0365"/>
    <x v="3"/>
    <d v="2022-10-09T00:00:00"/>
    <n v="152297"/>
    <n v="357"/>
    <n v="0"/>
    <s v="Pending"/>
    <s v="Andrea Turner"/>
    <s v="Male"/>
    <n v="30"/>
    <s v="East"/>
    <s v="Banker"/>
    <n v="196572"/>
    <s v="Retail"/>
    <d v="2024-11-11T00:00:00"/>
    <d v="2025-06-28T00:00:00"/>
    <s v="Jun"/>
    <s v="2025 Jun"/>
    <x v="0"/>
    <n v="3096"/>
    <x v="3"/>
    <x v="8"/>
    <d v="2025-09-23T00:00:00"/>
    <n v="1"/>
    <s v="New"/>
    <s v=" Premium"/>
    <s v="Millennials"/>
    <x v="1"/>
  </r>
  <r>
    <s v="ACC00218"/>
    <s v="CUST0494"/>
    <x v="2"/>
    <d v="2016-07-08T00:00:00"/>
    <n v="36413"/>
    <n v="411"/>
    <n v="0"/>
    <s v="Pending"/>
    <s v="Hector May"/>
    <s v="Female"/>
    <n v="27"/>
    <s v="South"/>
    <s v="Banker"/>
    <n v="32115"/>
    <s v="Retail"/>
    <d v="2021-03-12T00:00:00"/>
    <d v="2024-07-02T00:00:00"/>
    <s v="Jul"/>
    <s v="2024 Jul"/>
    <x v="2"/>
    <n v="9972"/>
    <x v="2"/>
    <x v="7"/>
    <d v="2025-09-23T00:00:00"/>
    <n v="5"/>
    <s v="Emerging"/>
    <s v="Medium"/>
    <s v="Gen Z"/>
    <x v="2"/>
  </r>
  <r>
    <s v="ACC00365"/>
    <s v="CUST0158"/>
    <x v="1"/>
    <d v="2025-06-23T00:00:00"/>
    <n v="247572"/>
    <n v="833"/>
    <n v="0"/>
    <s v="Pending"/>
    <s v="Michael Ward"/>
    <s v="Female"/>
    <n v="40"/>
    <s v="North"/>
    <s v="Engineer"/>
    <n v="158563"/>
    <s v="Retail"/>
    <d v="2025-04-27T00:00:00"/>
    <d v="2024-11-06T00:00:00"/>
    <s v="Nov"/>
    <s v="2024 Nov"/>
    <x v="3"/>
    <n v="3293"/>
    <x v="1"/>
    <x v="5"/>
    <d v="2025-09-23T00:00:00"/>
    <n v="0"/>
    <s v="New"/>
    <s v=" Premium"/>
    <s v="Millennials"/>
    <x v="0"/>
  </r>
  <r>
    <s v="ACC00701"/>
    <s v="CUST0090"/>
    <x v="1"/>
    <d v="2020-12-13T00:00:00"/>
    <n v="91036"/>
    <n v="797"/>
    <n v="0"/>
    <s v="Rejected"/>
    <s v="Edward Ramirez"/>
    <s v="Female"/>
    <n v="57"/>
    <s v="East"/>
    <s v="Student"/>
    <n v="160588"/>
    <s v="Retail"/>
    <d v="2015-08-23T00:00:00"/>
    <d v="2024-04-07T00:00:00"/>
    <s v="Apr"/>
    <s v="2024 Apr"/>
    <x v="2"/>
    <n v="3333"/>
    <x v="3"/>
    <x v="4"/>
    <d v="2025-09-23T00:00:00"/>
    <n v="10"/>
    <s v="Loyal"/>
    <s v=" Premium"/>
    <s v="Gen X"/>
    <x v="1"/>
  </r>
  <r>
    <s v="ACC00306"/>
    <s v="CUST0408"/>
    <x v="0"/>
    <d v="2019-06-18T00:00:00"/>
    <n v="22010"/>
    <n v="626"/>
    <n v="268312"/>
    <s v="Default"/>
    <s v="Roger Koch"/>
    <s v="Female"/>
    <n v="27"/>
    <s v="East"/>
    <s v="Retired"/>
    <n v="174351"/>
    <s v="Retail"/>
    <d v="2016-07-20T00:00:00"/>
    <d v="2024-07-26T00:00:00"/>
    <s v="Jul"/>
    <s v="2024 Jul"/>
    <x v="0"/>
    <n v="455"/>
    <x v="2"/>
    <x v="6"/>
    <d v="2025-09-23T00:00:00"/>
    <n v="9"/>
    <s v="Loyal"/>
    <s v=" Premium"/>
    <s v="Gen Z"/>
    <x v="2"/>
  </r>
  <r>
    <s v="ACC00124"/>
    <s v="CUST0163"/>
    <x v="1"/>
    <d v="2024-02-21T00:00:00"/>
    <n v="163187"/>
    <n v="689"/>
    <n v="497174"/>
    <s v="Pending"/>
    <s v="Nathan Taylor"/>
    <s v="Female"/>
    <n v="51"/>
    <s v="West"/>
    <s v="Doctor"/>
    <n v="40953"/>
    <s v="Retail"/>
    <d v="2022-08-16T00:00:00"/>
    <d v="2024-05-30T00:00:00"/>
    <s v="May"/>
    <s v="2024 May"/>
    <x v="3"/>
    <n v="1035"/>
    <x v="3"/>
    <x v="6"/>
    <d v="2025-09-23T00:00:00"/>
    <n v="3"/>
    <s v="Emerging"/>
    <s v="Medium"/>
    <s v="Gen X"/>
    <x v="1"/>
  </r>
  <r>
    <s v="ACC00019"/>
    <s v="CUST0228"/>
    <x v="0"/>
    <d v="2022-05-13T00:00:00"/>
    <n v="106133"/>
    <n v="347"/>
    <n v="0"/>
    <s v="Rejected"/>
    <s v="Melinda Cunningham"/>
    <s v="Female"/>
    <n v="73"/>
    <s v="West"/>
    <s v="Trader"/>
    <n v="135672"/>
    <s v="Corporate"/>
    <d v="2019-01-14T00:00:00"/>
    <d v="2024-12-30T00:00:00"/>
    <s v="Dec"/>
    <s v="2024 Dec"/>
    <x v="2"/>
    <n v="9973"/>
    <x v="1"/>
    <x v="7"/>
    <d v="2025-09-23T00:00:00"/>
    <n v="7"/>
    <s v="Established"/>
    <s v=" Premium"/>
    <s v="Baby Boomers"/>
    <x v="1"/>
  </r>
  <r>
    <s v="ACC00257"/>
    <s v="CUST0383"/>
    <x v="2"/>
    <d v="2017-09-26T00:00:00"/>
    <n v="392974"/>
    <n v="725"/>
    <n v="282648"/>
    <s v="Pending"/>
    <s v="Aaron Hernandez"/>
    <s v="Female"/>
    <n v="38"/>
    <s v="North"/>
    <s v="Retired"/>
    <n v="24703"/>
    <s v="Retail"/>
    <d v="2022-12-01T00:00:00"/>
    <d v="2024-06-27T00:00:00"/>
    <s v="Jun"/>
    <s v="2024 Jun"/>
    <x v="0"/>
    <n v="1369"/>
    <x v="1"/>
    <x v="2"/>
    <d v="2025-09-23T00:00:00"/>
    <n v="3"/>
    <s v="Emerging"/>
    <s v="Low"/>
    <s v="Millennials"/>
    <x v="0"/>
  </r>
  <r>
    <s v="ACC00296"/>
    <s v="CUST0379"/>
    <x v="0"/>
    <d v="2022-07-07T00:00:00"/>
    <n v="79698"/>
    <n v="790"/>
    <n v="0"/>
    <s v="Pending"/>
    <s v="Jay Jackson"/>
    <s v="Female"/>
    <n v="64"/>
    <s v="West"/>
    <s v="Doctor"/>
    <n v="59063"/>
    <s v="Retail"/>
    <d v="2023-02-15T00:00:00"/>
    <d v="2023-12-17T00:00:00"/>
    <s v="Dec"/>
    <s v="2023 Dec"/>
    <x v="2"/>
    <n v="8220"/>
    <x v="3"/>
    <x v="2"/>
    <d v="2025-09-23T00:00:00"/>
    <n v="3"/>
    <s v="Emerging"/>
    <s v="Medium"/>
    <s v="Baby Boomers"/>
    <x v="1"/>
  </r>
  <r>
    <s v="ACC00022"/>
    <s v="CUST0113"/>
    <x v="0"/>
    <d v="2024-12-09T00:00:00"/>
    <n v="388793"/>
    <n v="486"/>
    <n v="258078"/>
    <s v="Pending"/>
    <s v="Anthony Ramos"/>
    <s v="Female"/>
    <n v="64"/>
    <s v="East"/>
    <s v="Doctor"/>
    <n v="73947"/>
    <s v="Private"/>
    <d v="2016-03-16T00:00:00"/>
    <d v="2024-05-07T00:00:00"/>
    <s v="May"/>
    <s v="2024 May"/>
    <x v="1"/>
    <n v="6123"/>
    <x v="0"/>
    <x v="6"/>
    <d v="2025-09-23T00:00:00"/>
    <n v="10"/>
    <s v="Loyal"/>
    <s v="High"/>
    <s v="Baby Boomers"/>
    <x v="0"/>
  </r>
  <r>
    <s v="ACC00450"/>
    <s v="CUST0066"/>
    <x v="0"/>
    <d v="2018-10-27T00:00:00"/>
    <n v="291207"/>
    <n v="320"/>
    <n v="0"/>
    <s v="Pending"/>
    <s v="Felicia Nelson"/>
    <s v="Female"/>
    <n v="66"/>
    <s v="West"/>
    <s v="Student"/>
    <n v="66542"/>
    <s v="Retail"/>
    <d v="2017-12-22T00:00:00"/>
    <d v="2024-12-13T00:00:00"/>
    <s v="Dec"/>
    <s v="2024 Dec"/>
    <x v="0"/>
    <n v="8762"/>
    <x v="3"/>
    <x v="2"/>
    <d v="2025-09-23T00:00:00"/>
    <n v="8"/>
    <s v="Established"/>
    <s v="High"/>
    <s v="Baby Boomers"/>
    <x v="0"/>
  </r>
  <r>
    <s v="ACC00552"/>
    <s v="CUST0465"/>
    <x v="1"/>
    <d v="2025-04-14T00:00:00"/>
    <n v="450200"/>
    <n v="723"/>
    <n v="0"/>
    <s v="Approved"/>
    <s v="Janet Ray"/>
    <s v="Female"/>
    <n v="38"/>
    <s v="North"/>
    <s v="Banker"/>
    <n v="198686"/>
    <s v="Corporate"/>
    <d v="2025-05-24T00:00:00"/>
    <d v="2024-11-20T00:00:00"/>
    <s v="Nov"/>
    <s v="2024 Nov"/>
    <x v="3"/>
    <n v="481"/>
    <x v="2"/>
    <x v="4"/>
    <d v="2025-09-23T00:00:00"/>
    <n v="0"/>
    <s v="New"/>
    <s v=" Premium"/>
    <s v="Millennials"/>
    <x v="0"/>
  </r>
  <r>
    <s v="ACC00550"/>
    <s v="CUST0164"/>
    <x v="3"/>
    <d v="2021-02-01T00:00:00"/>
    <n v="33340"/>
    <n v="621"/>
    <n v="0"/>
    <s v="Pending"/>
    <s v="Hannah Brown"/>
    <s v="Female"/>
    <n v="69"/>
    <s v="East"/>
    <s v="Retired"/>
    <n v="134682"/>
    <s v="Retail"/>
    <d v="2021-03-02T00:00:00"/>
    <d v="2024-07-08T00:00:00"/>
    <s v="Jul"/>
    <s v="2024 Jul"/>
    <x v="3"/>
    <n v="37"/>
    <x v="0"/>
    <x v="6"/>
    <d v="2025-09-23T00:00:00"/>
    <n v="5"/>
    <s v="Emerging"/>
    <s v=" Premium"/>
    <s v="Baby Boomers"/>
    <x v="2"/>
  </r>
  <r>
    <s v="ACC00048"/>
    <s v="CUST0078"/>
    <x v="0"/>
    <d v="2024-10-18T00:00:00"/>
    <n v="287644"/>
    <n v="305"/>
    <n v="485398"/>
    <s v="Pending"/>
    <s v="Jenna Butler"/>
    <s v="Female"/>
    <n v="61"/>
    <s v="South"/>
    <s v="Doctor"/>
    <n v="90831"/>
    <s v="Retail"/>
    <d v="2018-07-21T00:00:00"/>
    <d v="2024-10-09T00:00:00"/>
    <s v="Oct"/>
    <s v="2024 Oct"/>
    <x v="1"/>
    <n v="8761"/>
    <x v="2"/>
    <x v="5"/>
    <d v="2025-09-23T00:00:00"/>
    <n v="7"/>
    <s v="Established"/>
    <s v="High"/>
    <s v="Baby Boomers"/>
    <x v="0"/>
  </r>
  <r>
    <s v="ACC00695"/>
    <s v="CUST0190"/>
    <x v="1"/>
    <d v="2019-04-15T00:00:00"/>
    <n v="5750"/>
    <n v="665"/>
    <n v="367612"/>
    <s v="Pending"/>
    <s v="Cesar Silva"/>
    <s v="Female"/>
    <n v="68"/>
    <s v="North"/>
    <s v="Teacher"/>
    <n v="109186"/>
    <s v="Retail"/>
    <d v="2017-09-30T00:00:00"/>
    <d v="2024-01-12T00:00:00"/>
    <s v="Jan"/>
    <s v="2024 Jan"/>
    <x v="2"/>
    <n v="3246"/>
    <x v="2"/>
    <x v="7"/>
    <d v="2025-09-23T00:00:00"/>
    <n v="8"/>
    <s v="Established"/>
    <s v=" Premium"/>
    <s v="Baby Boomers"/>
    <x v="2"/>
  </r>
  <r>
    <s v="ACC00587"/>
    <s v="CUST0432"/>
    <x v="0"/>
    <d v="2023-09-13T00:00:00"/>
    <n v="334711"/>
    <n v="593"/>
    <n v="0"/>
    <s v="Pending"/>
    <s v="Zachary Vasquez"/>
    <s v="Female"/>
    <n v="50"/>
    <s v="East"/>
    <s v="Trader"/>
    <n v="81367"/>
    <s v="Corporate"/>
    <d v="2017-06-01T00:00:00"/>
    <d v="2024-10-11T00:00:00"/>
    <s v="Oct"/>
    <s v="2024 Oct"/>
    <x v="2"/>
    <n v="9146"/>
    <x v="0"/>
    <x v="8"/>
    <d v="2025-09-23T00:00:00"/>
    <n v="8"/>
    <s v="Established"/>
    <s v="High"/>
    <s v="Gen X"/>
    <x v="0"/>
  </r>
  <r>
    <s v="ACC00721"/>
    <s v="CUST0307"/>
    <x v="1"/>
    <d v="2024-09-01T00:00:00"/>
    <n v="319268"/>
    <n v="480"/>
    <n v="0"/>
    <s v="Pending"/>
    <s v="Angela Garcia"/>
    <s v="Female"/>
    <n v="28"/>
    <s v="West"/>
    <s v="Teacher"/>
    <n v="82768"/>
    <s v="Retail"/>
    <d v="2015-10-16T00:00:00"/>
    <d v="2025-05-24T00:00:00"/>
    <s v="May"/>
    <s v="2025 May"/>
    <x v="3"/>
    <n v="3958"/>
    <x v="1"/>
    <x v="5"/>
    <d v="2025-09-23T00:00:00"/>
    <n v="10"/>
    <s v="Loyal"/>
    <s v="High"/>
    <s v="Gen Z"/>
    <x v="0"/>
  </r>
  <r>
    <s v="ACC00183"/>
    <s v="CUST0421"/>
    <x v="0"/>
    <d v="2019-05-12T00:00:00"/>
    <n v="484273"/>
    <n v="510"/>
    <n v="45870"/>
    <s v="Pending"/>
    <s v="Jon Russell"/>
    <s v="Female"/>
    <n v="25"/>
    <s v="East"/>
    <s v="Retired"/>
    <n v="198136"/>
    <s v="Corporate"/>
    <d v="2016-07-14T00:00:00"/>
    <d v="2024-01-17T00:00:00"/>
    <s v="Jan"/>
    <s v="2024 Jan"/>
    <x v="2"/>
    <n v="6182"/>
    <x v="2"/>
    <x v="5"/>
    <d v="2025-09-23T00:00:00"/>
    <n v="9"/>
    <s v="Loyal"/>
    <s v=" Premium"/>
    <s v="Gen Z"/>
    <x v="0"/>
  </r>
  <r>
    <s v="ACC00435"/>
    <s v="CUST0384"/>
    <x v="1"/>
    <d v="2025-07-28T00:00:00"/>
    <n v="245172"/>
    <n v="819"/>
    <n v="0"/>
    <s v="Pending"/>
    <s v="Erik Baldwin"/>
    <s v="Male"/>
    <n v="28"/>
    <s v="North"/>
    <s v="Banker"/>
    <n v="92099"/>
    <s v="Retail"/>
    <d v="2021-08-02T00:00:00"/>
    <d v="2025-04-06T00:00:00"/>
    <s v="Apr"/>
    <s v="2025 Apr"/>
    <x v="0"/>
    <n v="1989"/>
    <x v="3"/>
    <x v="0"/>
    <d v="2025-09-23T00:00:00"/>
    <n v="4"/>
    <s v="Emerging"/>
    <s v="High"/>
    <s v="Gen Z"/>
    <x v="0"/>
  </r>
  <r>
    <s v="ACC00107"/>
    <s v="CUST0364"/>
    <x v="3"/>
    <d v="2018-01-31T00:00:00"/>
    <n v="426070"/>
    <n v="439"/>
    <n v="0"/>
    <s v="Pending"/>
    <s v="Jeffrey Long"/>
    <s v="Female"/>
    <n v="20"/>
    <s v="West"/>
    <s v="Doctor"/>
    <n v="28946"/>
    <s v="Corporate"/>
    <d v="2016-03-13T00:00:00"/>
    <d v="2025-02-01T00:00:00"/>
    <s v="Feb"/>
    <s v="2025 Feb"/>
    <x v="0"/>
    <n v="4931"/>
    <x v="1"/>
    <x v="1"/>
    <d v="2025-09-23T00:00:00"/>
    <n v="10"/>
    <s v="Loyal"/>
    <s v="Low"/>
    <s v="Gen Z"/>
    <x v="0"/>
  </r>
  <r>
    <s v="ACC00188"/>
    <s v="CUST0345"/>
    <x v="0"/>
    <d v="2023-10-01T00:00:00"/>
    <n v="395136"/>
    <n v="763"/>
    <n v="0"/>
    <s v="Pending"/>
    <s v="Alicia Day"/>
    <s v="Male"/>
    <n v="61"/>
    <s v="East"/>
    <s v="Engineer"/>
    <n v="103186"/>
    <s v="Retail"/>
    <d v="2019-08-27T00:00:00"/>
    <d v="2025-04-04T00:00:00"/>
    <s v="Apr"/>
    <s v="2025 Apr"/>
    <x v="3"/>
    <n v="9017"/>
    <x v="1"/>
    <x v="7"/>
    <d v="2025-09-23T00:00:00"/>
    <n v="6"/>
    <s v="Established"/>
    <s v=" Premium"/>
    <s v="Baby Boomers"/>
    <x v="0"/>
  </r>
  <r>
    <s v="ACC00776"/>
    <s v="CUST0082"/>
    <x v="0"/>
    <d v="2017-05-09T00:00:00"/>
    <n v="417122"/>
    <n v="521"/>
    <n v="0"/>
    <s v="Pending"/>
    <s v="Marcus Miller"/>
    <s v="Female"/>
    <n v="23"/>
    <s v="West"/>
    <s v="Trader"/>
    <n v="146267"/>
    <s v="Private"/>
    <d v="2025-05-14T00:00:00"/>
    <d v="2024-06-15T00:00:00"/>
    <s v="Jun"/>
    <s v="2024 Jun"/>
    <x v="0"/>
    <n v="2336"/>
    <x v="0"/>
    <x v="6"/>
    <d v="2025-09-23T00:00:00"/>
    <n v="0"/>
    <s v="New"/>
    <s v=" Premium"/>
    <s v="Gen Z"/>
    <x v="0"/>
  </r>
  <r>
    <s v="ACC00086"/>
    <s v="CUST0074"/>
    <x v="0"/>
    <d v="2021-09-05T00:00:00"/>
    <n v="235497"/>
    <n v="312"/>
    <n v="0"/>
    <s v="Default"/>
    <s v="Christopher Chapman"/>
    <s v="Female"/>
    <n v="50"/>
    <s v="West"/>
    <s v="Doctor"/>
    <n v="53742"/>
    <s v="Corporate"/>
    <d v="2025-01-20T00:00:00"/>
    <d v="2025-06-28T00:00:00"/>
    <s v="Jun"/>
    <s v="2025 Jun"/>
    <x v="3"/>
    <n v="2340"/>
    <x v="3"/>
    <x v="3"/>
    <d v="2025-09-23T00:00:00"/>
    <n v="1"/>
    <s v="New"/>
    <s v="Medium"/>
    <s v="Gen X"/>
    <x v="0"/>
  </r>
  <r>
    <s v="ACC00456"/>
    <s v="CUST0423"/>
    <x v="3"/>
    <d v="2021-08-22T00:00:00"/>
    <n v="342908"/>
    <n v="580"/>
    <n v="0"/>
    <s v="Pending"/>
    <s v="Matthew Martinez"/>
    <s v="Female"/>
    <n v="45"/>
    <s v="South"/>
    <s v="Teacher"/>
    <n v="65893"/>
    <s v="Corporate"/>
    <d v="2021-11-13T00:00:00"/>
    <d v="2024-08-28T00:00:00"/>
    <s v="Aug"/>
    <s v="2024 Aug"/>
    <x v="2"/>
    <n v="7656"/>
    <x v="3"/>
    <x v="4"/>
    <d v="2025-09-23T00:00:00"/>
    <n v="4"/>
    <s v="Emerging"/>
    <s v="High"/>
    <s v="Gen X"/>
    <x v="0"/>
  </r>
  <r>
    <s v="ACC00137"/>
    <s v="CUST0070"/>
    <x v="0"/>
    <d v="2024-03-14T00:00:00"/>
    <n v="463509"/>
    <n v="403"/>
    <n v="111471"/>
    <s v="Pending"/>
    <s v="Bob Stout"/>
    <s v="Female"/>
    <n v="32"/>
    <s v="East"/>
    <s v="Doctor"/>
    <n v="70106"/>
    <s v="Retail"/>
    <d v="2024-07-04T00:00:00"/>
    <d v="2024-01-12T00:00:00"/>
    <s v="Jan"/>
    <s v="2024 Jan"/>
    <x v="2"/>
    <n v="1012"/>
    <x v="1"/>
    <x v="0"/>
    <d v="2025-09-23T00:00:00"/>
    <n v="1"/>
    <s v="New"/>
    <s v="High"/>
    <s v="Millennials"/>
    <x v="0"/>
  </r>
  <r>
    <s v="ACC00336"/>
    <s v="CUST0486"/>
    <x v="2"/>
    <d v="2021-01-26T00:00:00"/>
    <n v="427876"/>
    <n v="496"/>
    <n v="0"/>
    <s v="Pending"/>
    <s v="Ronald Craig"/>
    <s v="Female"/>
    <n v="55"/>
    <s v="East"/>
    <s v="Retired"/>
    <n v="166470"/>
    <s v="Retail"/>
    <d v="2024-11-25T00:00:00"/>
    <d v="2024-08-12T00:00:00"/>
    <s v="Aug"/>
    <s v="2024 Aug"/>
    <x v="2"/>
    <n v="9744"/>
    <x v="2"/>
    <x v="6"/>
    <d v="2025-09-23T00:00:00"/>
    <n v="1"/>
    <s v="New"/>
    <s v=" Premium"/>
    <s v="Gen X"/>
    <x v="0"/>
  </r>
  <r>
    <s v="ACC00607"/>
    <s v="CUST0393"/>
    <x v="0"/>
    <d v="2019-03-27T00:00:00"/>
    <n v="279143"/>
    <n v="544"/>
    <n v="0"/>
    <s v="Pending"/>
    <s v="Tina Adams"/>
    <s v="Female"/>
    <n v="58"/>
    <s v="South"/>
    <s v="Teacher"/>
    <n v="196422"/>
    <s v="Private"/>
    <d v="2021-12-15T00:00:00"/>
    <d v="2025-06-11T00:00:00"/>
    <s v="Jun"/>
    <s v="2025 Jun"/>
    <x v="1"/>
    <n v="6458"/>
    <x v="2"/>
    <x v="8"/>
    <d v="2025-09-23T00:00:00"/>
    <n v="4"/>
    <s v="Emerging"/>
    <s v=" Premium"/>
    <s v="Gen X"/>
    <x v="0"/>
  </r>
  <r>
    <s v="ACC00757"/>
    <s v="CUST0153"/>
    <x v="1"/>
    <d v="2023-04-08T00:00:00"/>
    <n v="15735"/>
    <n v="455"/>
    <n v="0"/>
    <s v="Pending"/>
    <s v="Patrick Pope"/>
    <s v="Male"/>
    <n v="56"/>
    <s v="West"/>
    <s v="Retired"/>
    <n v="156156"/>
    <s v="Corporate"/>
    <d v="2015-12-27T00:00:00"/>
    <d v="2024-07-05T00:00:00"/>
    <s v="Jul"/>
    <s v="2024 Jul"/>
    <x v="3"/>
    <n v="6847"/>
    <x v="3"/>
    <x v="1"/>
    <d v="2025-09-23T00:00:00"/>
    <n v="10"/>
    <s v="Loyal"/>
    <s v=" Premium"/>
    <s v="Gen X"/>
    <x v="2"/>
  </r>
  <r>
    <s v="ACC00469"/>
    <s v="CUST0442"/>
    <x v="2"/>
    <d v="2021-09-23T00:00:00"/>
    <n v="395319"/>
    <n v="415"/>
    <n v="0"/>
    <s v="Pending"/>
    <s v="Keith Rodriguez"/>
    <s v="Female"/>
    <n v="23"/>
    <s v="South"/>
    <s v="Retired"/>
    <n v="131453"/>
    <s v="Retail"/>
    <d v="2022-05-11T00:00:00"/>
    <d v="2024-07-09T00:00:00"/>
    <s v="Jul"/>
    <s v="2024 Jul"/>
    <x v="0"/>
    <n v="6477"/>
    <x v="1"/>
    <x v="5"/>
    <d v="2025-09-23T00:00:00"/>
    <n v="3"/>
    <s v="Emerging"/>
    <s v=" Premium"/>
    <s v="Gen Z"/>
    <x v="0"/>
  </r>
  <r>
    <s v="ACC00602"/>
    <s v="CUST0451"/>
    <x v="0"/>
    <d v="2021-02-27T00:00:00"/>
    <n v="326719"/>
    <n v="794"/>
    <n v="0"/>
    <s v="Rejected"/>
    <s v="Audrey Walters"/>
    <s v="Female"/>
    <n v="47"/>
    <s v="West"/>
    <s v="Engineer"/>
    <n v="55946"/>
    <s v="Corporate"/>
    <d v="2016-07-29T00:00:00"/>
    <d v="2024-10-17T00:00:00"/>
    <s v="Oct"/>
    <s v="2024 Oct"/>
    <x v="2"/>
    <n v="9431"/>
    <x v="1"/>
    <x v="3"/>
    <d v="2025-09-23T00:00:00"/>
    <n v="9"/>
    <s v="Loyal"/>
    <s v="Medium"/>
    <s v="Gen X"/>
    <x v="0"/>
  </r>
  <r>
    <s v="ACC00571"/>
    <s v="CUST0476"/>
    <x v="2"/>
    <d v="2016-05-01T00:00:00"/>
    <n v="358133"/>
    <n v="579"/>
    <n v="0"/>
    <s v="Pending"/>
    <s v="William Brown"/>
    <s v="Female"/>
    <n v="18"/>
    <s v="West"/>
    <s v="Student"/>
    <n v="53997"/>
    <s v="Retail"/>
    <d v="2019-01-23T00:00:00"/>
    <d v="2024-04-19T00:00:00"/>
    <s v="Apr"/>
    <s v="2024 Apr"/>
    <x v="1"/>
    <n v="7364"/>
    <x v="1"/>
    <x v="2"/>
    <d v="2025-09-23T00:00:00"/>
    <n v="7"/>
    <s v="Established"/>
    <s v="Medium"/>
    <s v="Gen Z"/>
    <x v="0"/>
  </r>
  <r>
    <s v="ACC00403"/>
    <s v="CUST0364"/>
    <x v="1"/>
    <d v="2021-12-31T00:00:00"/>
    <n v="49522"/>
    <n v="704"/>
    <n v="0"/>
    <s v="Pending"/>
    <s v="Jeffrey Long"/>
    <s v="Female"/>
    <n v="20"/>
    <s v="West"/>
    <s v="Doctor"/>
    <n v="28946"/>
    <s v="Corporate"/>
    <d v="2016-03-13T00:00:00"/>
    <d v="2023-10-07T00:00:00"/>
    <s v="Oct"/>
    <s v="2023 Oct"/>
    <x v="0"/>
    <n v="2539"/>
    <x v="0"/>
    <x v="3"/>
    <d v="2025-09-23T00:00:00"/>
    <n v="10"/>
    <s v="Loyal"/>
    <s v="Low"/>
    <s v="Gen Z"/>
    <x v="2"/>
  </r>
  <r>
    <s v="ACC00540"/>
    <s v="CUST0375"/>
    <x v="2"/>
    <d v="2019-09-20T00:00:00"/>
    <n v="96393"/>
    <n v="536"/>
    <n v="0"/>
    <s v="Pending"/>
    <s v="Paul Stephens"/>
    <s v="Male"/>
    <n v="61"/>
    <s v="East"/>
    <s v="Engineer"/>
    <n v="45963"/>
    <s v="Retail"/>
    <d v="2022-08-25T00:00:00"/>
    <d v="2024-01-30T00:00:00"/>
    <s v="Jan"/>
    <s v="2024 Jan"/>
    <x v="0"/>
    <n v="1440"/>
    <x v="3"/>
    <x v="4"/>
    <d v="2025-09-23T00:00:00"/>
    <n v="3"/>
    <s v="Emerging"/>
    <s v="Medium"/>
    <s v="Baby Boomers"/>
    <x v="1"/>
  </r>
  <r>
    <s v="ACC00072"/>
    <s v="CUST0245"/>
    <x v="0"/>
    <d v="2021-12-28T00:00:00"/>
    <n v="319764"/>
    <n v="408"/>
    <n v="0"/>
    <s v="Approved"/>
    <s v="Kenneth Garza"/>
    <s v="Male"/>
    <n v="56"/>
    <s v="South"/>
    <s v="Engineer"/>
    <n v="67837"/>
    <s v="Corporate"/>
    <d v="2018-10-22T00:00:00"/>
    <d v="2024-05-17T00:00:00"/>
    <s v="May"/>
    <s v="2024 May"/>
    <x v="0"/>
    <n v="3922"/>
    <x v="3"/>
    <x v="1"/>
    <d v="2025-09-23T00:00:00"/>
    <n v="7"/>
    <s v="Established"/>
    <s v="High"/>
    <s v="Gen X"/>
    <x v="0"/>
  </r>
  <r>
    <s v="ACC00782"/>
    <s v="CUST0084"/>
    <x v="0"/>
    <d v="2018-07-07T00:00:00"/>
    <n v="412736"/>
    <n v="556"/>
    <n v="0"/>
    <s v="Pending"/>
    <s v="Carlos Watson"/>
    <s v="Female"/>
    <n v="49"/>
    <s v="South"/>
    <s v="Banker"/>
    <n v="154092"/>
    <s v="Private"/>
    <d v="2021-04-02T00:00:00"/>
    <d v="2023-11-10T00:00:00"/>
    <s v="Nov"/>
    <s v="2023 Nov"/>
    <x v="2"/>
    <n v="1542"/>
    <x v="2"/>
    <x v="1"/>
    <d v="2025-09-23T00:00:00"/>
    <n v="4"/>
    <s v="Emerging"/>
    <s v=" Premium"/>
    <s v="Gen X"/>
    <x v="0"/>
  </r>
  <r>
    <s v="ACC00024"/>
    <s v="CUST0481"/>
    <x v="2"/>
    <d v="2018-02-15T00:00:00"/>
    <n v="210124"/>
    <n v="523"/>
    <n v="0"/>
    <s v="Pending"/>
    <s v="Carolyn Evans"/>
    <s v="Female"/>
    <n v="45"/>
    <s v="East"/>
    <s v="Retired"/>
    <n v="152311"/>
    <s v="Retail"/>
    <d v="2016-02-11T00:00:00"/>
    <d v="2024-02-05T00:00:00"/>
    <s v="Feb"/>
    <s v="2024 Feb"/>
    <x v="0"/>
    <n v="1902"/>
    <x v="2"/>
    <x v="2"/>
    <d v="2025-09-23T00:00:00"/>
    <n v="10"/>
    <s v="Loyal"/>
    <s v=" Premium"/>
    <s v="Gen X"/>
    <x v="0"/>
  </r>
  <r>
    <s v="ACC00624"/>
    <s v="CUST0047"/>
    <x v="0"/>
    <d v="2024-03-28T00:00:00"/>
    <n v="234538"/>
    <n v="353"/>
    <n v="0"/>
    <s v="Pending"/>
    <s v="Patricia Schneider"/>
    <s v="Female"/>
    <n v="18"/>
    <s v="West"/>
    <s v="Doctor"/>
    <n v="81413"/>
    <s v="Retail"/>
    <d v="2017-04-06T00:00:00"/>
    <d v="2023-12-02T00:00:00"/>
    <s v="Dec"/>
    <s v="2023 Dec"/>
    <x v="3"/>
    <n v="1431"/>
    <x v="3"/>
    <x v="5"/>
    <d v="2025-09-23T00:00:00"/>
    <n v="8"/>
    <s v="Established"/>
    <s v="High"/>
    <s v="Gen Z"/>
    <x v="0"/>
  </r>
  <r>
    <s v="ACC00485"/>
    <s v="CUST0401"/>
    <x v="0"/>
    <d v="2022-06-07T00:00:00"/>
    <n v="181429"/>
    <n v="458"/>
    <n v="0"/>
    <s v="Pending"/>
    <s v="Kelsey Rodriguez"/>
    <s v="Female"/>
    <n v="71"/>
    <s v="West"/>
    <s v="Retired"/>
    <n v="199436"/>
    <s v="Private"/>
    <d v="2020-09-26T00:00:00"/>
    <d v="2024-09-29T00:00:00"/>
    <s v="Sep"/>
    <s v="2024 Sep"/>
    <x v="1"/>
    <n v="8592"/>
    <x v="3"/>
    <x v="8"/>
    <d v="2025-09-23T00:00:00"/>
    <n v="5"/>
    <s v="Emerging"/>
    <s v=" Premium"/>
    <s v="Baby Boomers"/>
    <x v="1"/>
  </r>
  <r>
    <s v="ACC00056"/>
    <s v="CUST0500"/>
    <x v="2"/>
    <d v="2021-05-02T00:00:00"/>
    <n v="457666"/>
    <n v="607"/>
    <n v="0"/>
    <s v="Pending"/>
    <s v="Olivia Barton"/>
    <s v="Female"/>
    <n v="63"/>
    <s v="South"/>
    <s v="Student"/>
    <n v="21969"/>
    <s v="Corporate"/>
    <d v="2024-07-15T00:00:00"/>
    <d v="2024-07-18T00:00:00"/>
    <s v="Jul"/>
    <s v="2024 Jul"/>
    <x v="0"/>
    <n v="5778"/>
    <x v="2"/>
    <x v="5"/>
    <d v="2025-09-23T00:00:00"/>
    <n v="1"/>
    <s v="New"/>
    <s v="Low"/>
    <s v="Baby Boomers"/>
    <x v="0"/>
  </r>
  <r>
    <s v="ACC00223"/>
    <s v="CUST0341"/>
    <x v="0"/>
    <d v="2017-06-05T00:00:00"/>
    <n v="50940"/>
    <n v="829"/>
    <n v="0"/>
    <s v="Pending"/>
    <s v="Paul Payne"/>
    <s v="Male"/>
    <n v="53"/>
    <s v="North"/>
    <s v="Teacher"/>
    <n v="161398"/>
    <s v="Retail"/>
    <d v="2017-10-01T00:00:00"/>
    <d v="2024-02-04T00:00:00"/>
    <s v="Feb"/>
    <s v="2024 Feb"/>
    <x v="0"/>
    <n v="2828"/>
    <x v="3"/>
    <x v="4"/>
    <d v="2025-09-23T00:00:00"/>
    <n v="8"/>
    <s v="Established"/>
    <s v=" Premium"/>
    <s v="Gen X"/>
    <x v="1"/>
  </r>
  <r>
    <s v="ACC00632"/>
    <s v="CUST0232"/>
    <x v="0"/>
    <d v="2017-03-29T00:00:00"/>
    <n v="199298"/>
    <n v="625"/>
    <n v="0"/>
    <s v="Rejected"/>
    <s v="Misty Jacobs"/>
    <s v="Female"/>
    <n v="74"/>
    <s v="East"/>
    <s v="Doctor"/>
    <n v="102970"/>
    <s v="Corporate"/>
    <d v="2018-08-23T00:00:00"/>
    <d v="2023-12-25T00:00:00"/>
    <s v="Dec"/>
    <s v="2023 Dec"/>
    <x v="3"/>
    <n v="5627"/>
    <x v="2"/>
    <x v="8"/>
    <d v="2025-09-23T00:00:00"/>
    <n v="7"/>
    <s v="Established"/>
    <s v=" Premium"/>
    <s v="Baby Boomers"/>
    <x v="1"/>
  </r>
  <r>
    <s v="ACC00179"/>
    <s v="CUST0069"/>
    <x v="2"/>
    <d v="2024-03-27T00:00:00"/>
    <n v="80201"/>
    <n v="372"/>
    <n v="242474"/>
    <s v="Pending"/>
    <s v="Amanda Beck"/>
    <s v="Female"/>
    <n v="23"/>
    <s v="South"/>
    <s v="Teacher"/>
    <n v="84772"/>
    <s v="Retail"/>
    <d v="2018-08-29T00:00:00"/>
    <d v="2025-06-24T00:00:00"/>
    <s v="Jun"/>
    <s v="2025 Jun"/>
    <x v="0"/>
    <n v="1205"/>
    <x v="3"/>
    <x v="5"/>
    <d v="2025-09-23T00:00:00"/>
    <n v="7"/>
    <s v="Established"/>
    <s v="High"/>
    <s v="Gen Z"/>
    <x v="1"/>
  </r>
  <r>
    <s v="ACC00800"/>
    <s v="CUST0266"/>
    <x v="2"/>
    <d v="2018-08-18T00:00:00"/>
    <n v="308135"/>
    <n v="460"/>
    <n v="0"/>
    <s v="Approved"/>
    <s v="Maria Everett"/>
    <s v="Female"/>
    <n v="30"/>
    <s v="East"/>
    <s v="Teacher"/>
    <n v="146446"/>
    <s v="Retail"/>
    <d v="2017-02-04T00:00:00"/>
    <d v="2024-10-10T00:00:00"/>
    <s v="Oct"/>
    <s v="2024 Oct"/>
    <x v="2"/>
    <n v="6239"/>
    <x v="0"/>
    <x v="1"/>
    <d v="2025-09-23T00:00:00"/>
    <n v="9"/>
    <s v="Loyal"/>
    <s v=" Premium"/>
    <s v="Millennials"/>
    <x v="0"/>
  </r>
  <r>
    <s v="ACC00434"/>
    <s v="CUST0176"/>
    <x v="3"/>
    <d v="2025-01-22T00:00:00"/>
    <n v="445414"/>
    <n v="675"/>
    <n v="0"/>
    <s v="Pending"/>
    <s v="Barbara Fisher"/>
    <s v="Female"/>
    <n v="33"/>
    <s v="North"/>
    <s v="Doctor"/>
    <n v="77372"/>
    <s v="Retail"/>
    <d v="2015-10-15T00:00:00"/>
    <d v="2023-10-31T00:00:00"/>
    <s v="Oct"/>
    <s v="2023 Oct"/>
    <x v="2"/>
    <n v="9059"/>
    <x v="0"/>
    <x v="9"/>
    <d v="2025-09-23T00:00:00"/>
    <n v="10"/>
    <s v="Loyal"/>
    <s v="High"/>
    <s v="Millennials"/>
    <x v="0"/>
  </r>
  <r>
    <s v="ACC00450"/>
    <s v="CUST0066"/>
    <x v="0"/>
    <d v="2018-10-27T00:00:00"/>
    <n v="291207"/>
    <n v="320"/>
    <n v="0"/>
    <s v="Pending"/>
    <s v="Felicia Nelson"/>
    <s v="Female"/>
    <n v="66"/>
    <s v="West"/>
    <s v="Student"/>
    <n v="66542"/>
    <s v="Retail"/>
    <d v="2017-12-22T00:00:00"/>
    <d v="2024-01-07T00:00:00"/>
    <s v="Jan"/>
    <s v="2024 Jan"/>
    <x v="2"/>
    <n v="5315"/>
    <x v="1"/>
    <x v="0"/>
    <d v="2025-09-23T00:00:00"/>
    <n v="8"/>
    <s v="Established"/>
    <s v="High"/>
    <s v="Baby Boomers"/>
    <x v="0"/>
  </r>
  <r>
    <s v="ACC00793"/>
    <s v="CUST0285"/>
    <x v="0"/>
    <d v="2018-01-04T00:00:00"/>
    <n v="246536"/>
    <n v="528"/>
    <n v="70030"/>
    <s v="Rejected"/>
    <s v="Kristen Nguyen"/>
    <s v="Female"/>
    <n v="52"/>
    <s v="South"/>
    <s v="Banker"/>
    <n v="55488"/>
    <s v="Retail"/>
    <d v="2021-02-22T00:00:00"/>
    <d v="2023-12-18T00:00:00"/>
    <s v="Dec"/>
    <s v="2023 Dec"/>
    <x v="0"/>
    <n v="9718"/>
    <x v="3"/>
    <x v="8"/>
    <d v="2025-09-23T00:00:00"/>
    <n v="5"/>
    <s v="Emerging"/>
    <s v="Medium"/>
    <s v="Gen X"/>
    <x v="0"/>
  </r>
  <r>
    <s v="ACC00492"/>
    <s v="CUST0210"/>
    <x v="0"/>
    <d v="2025-08-14T00:00:00"/>
    <n v="434474"/>
    <n v="480"/>
    <n v="0"/>
    <s v="Pending"/>
    <s v="Joanne Ray"/>
    <s v="Male"/>
    <n v="40"/>
    <s v="West"/>
    <s v="Teacher"/>
    <n v="183268"/>
    <s v="Corporate"/>
    <d v="2019-10-04T00:00:00"/>
    <d v="2024-06-12T00:00:00"/>
    <s v="Jun"/>
    <s v="2024 Jun"/>
    <x v="1"/>
    <n v="8087"/>
    <x v="2"/>
    <x v="9"/>
    <d v="2025-09-23T00:00:00"/>
    <n v="6"/>
    <s v="Established"/>
    <s v=" Premium"/>
    <s v="Millennials"/>
    <x v="0"/>
  </r>
  <r>
    <s v="ACC00189"/>
    <s v="CUST0341"/>
    <x v="0"/>
    <d v="2020-11-20T00:00:00"/>
    <n v="306081"/>
    <n v="412"/>
    <n v="0"/>
    <s v="Pending"/>
    <s v="Paul Payne"/>
    <s v="Male"/>
    <n v="53"/>
    <s v="North"/>
    <s v="Teacher"/>
    <n v="161398"/>
    <s v="Retail"/>
    <d v="2017-10-01T00:00:00"/>
    <d v="2025-01-13T00:00:00"/>
    <s v="Jan"/>
    <s v="2025 Jan"/>
    <x v="1"/>
    <n v="9355"/>
    <x v="3"/>
    <x v="6"/>
    <d v="2025-09-23T00:00:00"/>
    <n v="8"/>
    <s v="Established"/>
    <s v=" Premium"/>
    <s v="Gen X"/>
    <x v="0"/>
  </r>
  <r>
    <s v="ACC00578"/>
    <s v="CUST0425"/>
    <x v="1"/>
    <d v="2023-09-19T00:00:00"/>
    <n v="14026"/>
    <n v="719"/>
    <n v="0"/>
    <s v="Pending"/>
    <s v="Gregory Scott"/>
    <s v="Female"/>
    <n v="54"/>
    <s v="East"/>
    <s v="Teacher"/>
    <n v="145818"/>
    <s v="Retail"/>
    <d v="2017-07-01T00:00:00"/>
    <d v="2024-05-01T00:00:00"/>
    <s v="May"/>
    <s v="2024 May"/>
    <x v="0"/>
    <n v="852"/>
    <x v="3"/>
    <x v="6"/>
    <d v="2025-09-23T00:00:00"/>
    <n v="8"/>
    <s v="Established"/>
    <s v=" Premium"/>
    <s v="Gen X"/>
    <x v="2"/>
  </r>
  <r>
    <s v="ACC00420"/>
    <s v="CUST0190"/>
    <x v="3"/>
    <d v="2015-10-20T00:00:00"/>
    <n v="210048"/>
    <n v="603"/>
    <n v="0"/>
    <s v="Pending"/>
    <s v="Cesar Silva"/>
    <s v="Female"/>
    <n v="68"/>
    <s v="North"/>
    <s v="Teacher"/>
    <n v="109186"/>
    <s v="Retail"/>
    <d v="2017-09-30T00:00:00"/>
    <d v="2024-12-04T00:00:00"/>
    <s v="Dec"/>
    <s v="2024 Dec"/>
    <x v="1"/>
    <n v="5210"/>
    <x v="1"/>
    <x v="5"/>
    <d v="2025-09-23T00:00:00"/>
    <n v="8"/>
    <s v="Established"/>
    <s v=" Premium"/>
    <s v="Baby Boomers"/>
    <x v="0"/>
  </r>
  <r>
    <s v="ACC00249"/>
    <s v="CUST0319"/>
    <x v="0"/>
    <d v="2016-10-19T00:00:00"/>
    <n v="357574"/>
    <n v="546"/>
    <n v="0"/>
    <s v="Approved"/>
    <s v="Reginald Tapia"/>
    <s v="Male"/>
    <n v="57"/>
    <s v="East"/>
    <s v="Retired"/>
    <n v="122215"/>
    <s v="Private"/>
    <d v="2019-06-21T00:00:00"/>
    <d v="2024-04-22T00:00:00"/>
    <s v="Apr"/>
    <s v="2024 Apr"/>
    <x v="1"/>
    <n v="5931"/>
    <x v="2"/>
    <x v="2"/>
    <d v="2025-09-23T00:00:00"/>
    <n v="6"/>
    <s v="Established"/>
    <s v=" Premium"/>
    <s v="Gen X"/>
    <x v="0"/>
  </r>
  <r>
    <s v="ACC00588"/>
    <s v="CUST0158"/>
    <x v="1"/>
    <d v="2019-12-14T00:00:00"/>
    <n v="178646"/>
    <n v="494"/>
    <n v="0"/>
    <s v="Pending"/>
    <s v="Michael Ward"/>
    <s v="Female"/>
    <n v="40"/>
    <s v="North"/>
    <s v="Engineer"/>
    <n v="158563"/>
    <s v="Retail"/>
    <d v="2025-04-27T00:00:00"/>
    <d v="2025-06-12T00:00:00"/>
    <s v="Jun"/>
    <s v="2025 Jun"/>
    <x v="0"/>
    <n v="9884"/>
    <x v="3"/>
    <x v="5"/>
    <d v="2025-09-23T00:00:00"/>
    <n v="0"/>
    <s v="New"/>
    <s v=" Premium"/>
    <s v="Millennials"/>
    <x v="1"/>
  </r>
  <r>
    <s v="ACC00649"/>
    <s v="CUST0342"/>
    <x v="1"/>
    <d v="2020-08-01T00:00:00"/>
    <n v="284583"/>
    <n v="385"/>
    <n v="270976"/>
    <s v="Pending"/>
    <s v="Perry Alvarez"/>
    <s v="Female"/>
    <n v="23"/>
    <s v="North"/>
    <s v="Banker"/>
    <n v="130091"/>
    <s v="Corporate"/>
    <d v="2023-04-01T00:00:00"/>
    <d v="2025-07-15T00:00:00"/>
    <s v="Jul"/>
    <s v="2025 Jul"/>
    <x v="2"/>
    <n v="304"/>
    <x v="2"/>
    <x v="2"/>
    <d v="2025-09-23T00:00:00"/>
    <n v="2"/>
    <s v="New"/>
    <s v=" Premium"/>
    <s v="Gen Z"/>
    <x v="0"/>
  </r>
  <r>
    <s v="ACC00164"/>
    <s v="CUST0143"/>
    <x v="0"/>
    <d v="2019-08-28T00:00:00"/>
    <n v="440437"/>
    <n v="746"/>
    <n v="499927"/>
    <s v="Approved"/>
    <s v="Jamie Spencer"/>
    <s v="Female"/>
    <n v="47"/>
    <s v="South"/>
    <s v="Retired"/>
    <n v="152079"/>
    <s v="Retail"/>
    <d v="2021-11-28T00:00:00"/>
    <d v="2023-09-23T00:00:00"/>
    <s v="Sep"/>
    <s v="2023 Sep"/>
    <x v="0"/>
    <n v="6107"/>
    <x v="3"/>
    <x v="5"/>
    <d v="2025-09-23T00:00:00"/>
    <n v="4"/>
    <s v="Emerging"/>
    <s v=" Premium"/>
    <s v="Gen X"/>
    <x v="0"/>
  </r>
  <r>
    <s v="ACC00745"/>
    <s v="CUST0109"/>
    <x v="1"/>
    <d v="2024-12-28T00:00:00"/>
    <n v="135203"/>
    <n v="812"/>
    <n v="0"/>
    <s v="Approved"/>
    <s v="Emily Scott"/>
    <s v="Female"/>
    <n v="29"/>
    <s v="North"/>
    <s v="Engineer"/>
    <n v="131785"/>
    <s v="Corporate"/>
    <d v="2020-09-03T00:00:00"/>
    <d v="2025-01-17T00:00:00"/>
    <s v="Jan"/>
    <s v="2025 Jan"/>
    <x v="2"/>
    <n v="6422"/>
    <x v="1"/>
    <x v="3"/>
    <d v="2025-09-23T00:00:00"/>
    <n v="5"/>
    <s v="Emerging"/>
    <s v=" Premium"/>
    <s v="Millennials"/>
    <x v="1"/>
  </r>
  <r>
    <s v="ACC00255"/>
    <s v="CUST0020"/>
    <x v="0"/>
    <d v="2024-08-07T00:00:00"/>
    <n v="118696"/>
    <n v="490"/>
    <n v="372508"/>
    <s v="Pending"/>
    <s v="Janice Scott"/>
    <s v="Male"/>
    <n v="19"/>
    <s v="South"/>
    <s v="Engineer"/>
    <n v="148583"/>
    <s v="Corporate"/>
    <d v="2023-05-12T00:00:00"/>
    <d v="2024-09-28T00:00:00"/>
    <s v="Sep"/>
    <s v="2024 Sep"/>
    <x v="2"/>
    <n v="8846"/>
    <x v="2"/>
    <x v="4"/>
    <d v="2025-09-23T00:00:00"/>
    <n v="2"/>
    <s v="New"/>
    <s v=" Premium"/>
    <s v="Gen Z"/>
    <x v="1"/>
  </r>
  <r>
    <s v="ACC00476"/>
    <s v="CUST0227"/>
    <x v="0"/>
    <d v="2020-07-27T00:00:00"/>
    <n v="78278"/>
    <n v="687"/>
    <n v="452421"/>
    <s v="Pending"/>
    <s v="Sharon Chapman"/>
    <s v="Male"/>
    <n v="46"/>
    <s v="East"/>
    <s v="Student"/>
    <n v="190413"/>
    <s v="Private"/>
    <d v="2017-05-18T00:00:00"/>
    <d v="2025-06-01T00:00:00"/>
    <s v="Jun"/>
    <s v="2025 Jun"/>
    <x v="1"/>
    <n v="6688"/>
    <x v="3"/>
    <x v="0"/>
    <d v="2025-09-23T00:00:00"/>
    <n v="8"/>
    <s v="Established"/>
    <s v=" Premium"/>
    <s v="Gen X"/>
    <x v="1"/>
  </r>
  <r>
    <s v="ACC00417"/>
    <s v="CUST0156"/>
    <x v="0"/>
    <d v="2020-09-17T00:00:00"/>
    <n v="274370"/>
    <n v="790"/>
    <n v="0"/>
    <s v="Pending"/>
    <s v="Sara Morris"/>
    <s v="Female"/>
    <n v="47"/>
    <s v="South"/>
    <s v="Retired"/>
    <n v="196611"/>
    <s v="Retail"/>
    <d v="2022-10-16T00:00:00"/>
    <d v="2025-02-10T00:00:00"/>
    <s v="Feb"/>
    <s v="2025 Feb"/>
    <x v="1"/>
    <n v="5030"/>
    <x v="0"/>
    <x v="2"/>
    <d v="2025-09-23T00:00:00"/>
    <n v="3"/>
    <s v="Emerging"/>
    <s v=" Premium"/>
    <s v="Gen X"/>
    <x v="0"/>
  </r>
  <r>
    <s v="ACC00170"/>
    <s v="CUST0492"/>
    <x v="0"/>
    <d v="2022-12-12T00:00:00"/>
    <n v="174442"/>
    <n v="666"/>
    <n v="397704"/>
    <s v="Pending"/>
    <s v="Michelle Allen"/>
    <s v="Male"/>
    <n v="54"/>
    <s v="South"/>
    <s v="Engineer"/>
    <n v="29110"/>
    <s v="Retail"/>
    <d v="2022-10-25T00:00:00"/>
    <d v="2025-05-27T00:00:00"/>
    <s v="May"/>
    <s v="2025 May"/>
    <x v="2"/>
    <n v="5753"/>
    <x v="2"/>
    <x v="4"/>
    <d v="2025-09-23T00:00:00"/>
    <n v="3"/>
    <s v="Emerging"/>
    <s v="Low"/>
    <s v="Gen X"/>
    <x v="1"/>
  </r>
  <r>
    <s v="ACC00317"/>
    <s v="CUST0432"/>
    <x v="0"/>
    <d v="2017-09-28T00:00:00"/>
    <n v="295809"/>
    <n v="489"/>
    <n v="0"/>
    <s v="Pending"/>
    <s v="Zachary Vasquez"/>
    <s v="Female"/>
    <n v="50"/>
    <s v="East"/>
    <s v="Trader"/>
    <n v="81367"/>
    <s v="Corporate"/>
    <d v="2017-06-01T00:00:00"/>
    <d v="2024-12-10T00:00:00"/>
    <s v="Dec"/>
    <s v="2024 Dec"/>
    <x v="2"/>
    <n v="120"/>
    <x v="1"/>
    <x v="3"/>
    <d v="2025-09-23T00:00:00"/>
    <n v="8"/>
    <s v="Established"/>
    <s v="High"/>
    <s v="Gen X"/>
    <x v="0"/>
  </r>
  <r>
    <s v="ACC00174"/>
    <s v="CUST0313"/>
    <x v="1"/>
    <d v="2023-03-15T00:00:00"/>
    <n v="347424"/>
    <n v="674"/>
    <n v="0"/>
    <s v="Rejected"/>
    <s v="Amy Thornton"/>
    <s v="Female"/>
    <n v="61"/>
    <s v="South"/>
    <s v="Engineer"/>
    <n v="150406"/>
    <s v="Retail"/>
    <d v="2019-04-11T00:00:00"/>
    <d v="2024-02-21T00:00:00"/>
    <s v="Feb"/>
    <s v="2024 Feb"/>
    <x v="1"/>
    <n v="8785"/>
    <x v="0"/>
    <x v="6"/>
    <d v="2025-09-23T00:00:00"/>
    <n v="6"/>
    <s v="Established"/>
    <s v=" Premium"/>
    <s v="Baby Boomers"/>
    <x v="0"/>
  </r>
  <r>
    <s v="ACC00470"/>
    <s v="CUST0409"/>
    <x v="2"/>
    <d v="2022-03-26T00:00:00"/>
    <n v="65901"/>
    <n v="538"/>
    <n v="0"/>
    <s v="Pending"/>
    <s v="Shannon Moss"/>
    <s v="Female"/>
    <n v="49"/>
    <s v="North"/>
    <s v="Banker"/>
    <n v="162633"/>
    <s v="Retail"/>
    <d v="2019-09-13T00:00:00"/>
    <d v="2025-07-12T00:00:00"/>
    <s v="Jul"/>
    <s v="2025 Jul"/>
    <x v="3"/>
    <n v="9688"/>
    <x v="2"/>
    <x v="5"/>
    <d v="2025-09-23T00:00:00"/>
    <n v="6"/>
    <s v="Established"/>
    <s v=" Premium"/>
    <s v="Gen X"/>
    <x v="1"/>
  </r>
  <r>
    <s v="ACC00345"/>
    <s v="CUST0107"/>
    <x v="2"/>
    <d v="2024-08-26T00:00:00"/>
    <n v="437602"/>
    <n v="392"/>
    <n v="0"/>
    <s v="Pending"/>
    <s v="Andrew Flynn"/>
    <s v="Female"/>
    <n v="40"/>
    <s v="West"/>
    <s v="Engineer"/>
    <n v="117624"/>
    <s v="Private"/>
    <d v="2025-03-04T00:00:00"/>
    <d v="2024-03-01T00:00:00"/>
    <s v="Mar"/>
    <s v="2024 Mar"/>
    <x v="2"/>
    <n v="4874"/>
    <x v="2"/>
    <x v="7"/>
    <d v="2025-09-23T00:00:00"/>
    <n v="1"/>
    <s v="New"/>
    <s v=" Premium"/>
    <s v="Millennials"/>
    <x v="0"/>
  </r>
  <r>
    <s v="ACC00445"/>
    <s v="CUST0289"/>
    <x v="1"/>
    <d v="2016-11-30T00:00:00"/>
    <n v="413540"/>
    <n v="494"/>
    <n v="0"/>
    <s v="Pending"/>
    <s v="Kelly Dennis"/>
    <s v="Male"/>
    <n v="38"/>
    <s v="South"/>
    <s v="Teacher"/>
    <n v="142720"/>
    <s v="Retail"/>
    <d v="2021-03-10T00:00:00"/>
    <d v="2024-06-22T00:00:00"/>
    <s v="Jun"/>
    <s v="2024 Jun"/>
    <x v="2"/>
    <n v="1658"/>
    <x v="2"/>
    <x v="4"/>
    <d v="2025-09-23T00:00:00"/>
    <n v="5"/>
    <s v="Emerging"/>
    <s v=" Premium"/>
    <s v="Millennials"/>
    <x v="0"/>
  </r>
  <r>
    <s v="ACC00018"/>
    <s v="CUST0173"/>
    <x v="2"/>
    <d v="2020-06-25T00:00:00"/>
    <n v="344126"/>
    <n v="526"/>
    <n v="0"/>
    <s v="Pending"/>
    <s v="David Wilson"/>
    <s v="Male"/>
    <n v="21"/>
    <s v="South"/>
    <s v="Trader"/>
    <n v="172499"/>
    <s v="Corporate"/>
    <d v="2021-11-01T00:00:00"/>
    <d v="2024-12-30T00:00:00"/>
    <s v="Dec"/>
    <s v="2024 Dec"/>
    <x v="2"/>
    <n v="6391"/>
    <x v="2"/>
    <x v="5"/>
    <d v="2025-09-23T00:00:00"/>
    <n v="4"/>
    <s v="Emerging"/>
    <s v=" Premium"/>
    <s v="Gen Z"/>
    <x v="0"/>
  </r>
  <r>
    <s v="ACC00070"/>
    <s v="CUST0365"/>
    <x v="3"/>
    <d v="2022-10-09T00:00:00"/>
    <n v="152297"/>
    <n v="357"/>
    <n v="0"/>
    <s v="Pending"/>
    <s v="Andrea Turner"/>
    <s v="Male"/>
    <n v="30"/>
    <s v="East"/>
    <s v="Banker"/>
    <n v="196572"/>
    <s v="Retail"/>
    <d v="2024-11-11T00:00:00"/>
    <d v="2024-10-02T00:00:00"/>
    <s v="Oct"/>
    <s v="2024 Oct"/>
    <x v="1"/>
    <n v="2391"/>
    <x v="3"/>
    <x v="6"/>
    <d v="2025-09-23T00:00:00"/>
    <n v="1"/>
    <s v="New"/>
    <s v=" Premium"/>
    <s v="Millennials"/>
    <x v="1"/>
  </r>
  <r>
    <s v="ACC00338"/>
    <s v="CUST0220"/>
    <x v="3"/>
    <d v="2017-02-01T00:00:00"/>
    <n v="163244"/>
    <n v="470"/>
    <n v="0"/>
    <s v="Pending"/>
    <s v="Maria Herman"/>
    <s v="Male"/>
    <n v="58"/>
    <s v="North"/>
    <s v="Engineer"/>
    <n v="102711"/>
    <s v="Retail"/>
    <d v="2024-05-15T00:00:00"/>
    <d v="2025-04-24T00:00:00"/>
    <s v="Apr"/>
    <s v="2025 Apr"/>
    <x v="0"/>
    <n v="115"/>
    <x v="3"/>
    <x v="2"/>
    <d v="2025-09-23T00:00:00"/>
    <n v="1"/>
    <s v="New"/>
    <s v=" Premium"/>
    <s v="Gen X"/>
    <x v="1"/>
  </r>
  <r>
    <s v="ACC00628"/>
    <s v="CUST0026"/>
    <x v="0"/>
    <d v="2015-11-09T00:00:00"/>
    <n v="328821"/>
    <n v="357"/>
    <n v="0"/>
    <s v="Pending"/>
    <s v="Charles Fields"/>
    <s v="Female"/>
    <n v="57"/>
    <s v="South"/>
    <s v="Doctor"/>
    <n v="60042"/>
    <s v="Corporate"/>
    <d v="2021-09-30T00:00:00"/>
    <d v="2024-12-16T00:00:00"/>
    <s v="Dec"/>
    <s v="2024 Dec"/>
    <x v="2"/>
    <n v="5828"/>
    <x v="2"/>
    <x v="4"/>
    <d v="2025-09-23T00:00:00"/>
    <n v="4"/>
    <s v="Emerging"/>
    <s v="High"/>
    <s v="Gen X"/>
    <x v="0"/>
  </r>
  <r>
    <s v="ACC00592"/>
    <s v="CUST0064"/>
    <x v="0"/>
    <d v="2023-04-09T00:00:00"/>
    <n v="378280"/>
    <n v="751"/>
    <n v="0"/>
    <s v="Pending"/>
    <s v="Joshua White"/>
    <s v="Male"/>
    <n v="39"/>
    <s v="West"/>
    <s v="Teacher"/>
    <n v="114377"/>
    <s v="Retail"/>
    <d v="2023-03-12T00:00:00"/>
    <d v="2024-09-23T00:00:00"/>
    <s v="Sep"/>
    <s v="2024 Sep"/>
    <x v="2"/>
    <n v="9896"/>
    <x v="1"/>
    <x v="8"/>
    <d v="2025-09-23T00:00:00"/>
    <n v="3"/>
    <s v="Emerging"/>
    <s v=" Premium"/>
    <s v="Millennials"/>
    <x v="0"/>
  </r>
  <r>
    <s v="ACC00527"/>
    <s v="CUST0387"/>
    <x v="2"/>
    <d v="2017-04-14T00:00:00"/>
    <n v="445872"/>
    <n v="789"/>
    <n v="0"/>
    <s v="Pending"/>
    <s v="Robert Barnes"/>
    <s v="Male"/>
    <n v="52"/>
    <s v="South"/>
    <s v="Engineer"/>
    <n v="51585"/>
    <s v="Corporate"/>
    <d v="2019-04-22T00:00:00"/>
    <d v="2025-06-05T00:00:00"/>
    <s v="Jun"/>
    <s v="2025 Jun"/>
    <x v="2"/>
    <n v="9935"/>
    <x v="3"/>
    <x v="5"/>
    <d v="2025-09-23T00:00:00"/>
    <n v="6"/>
    <s v="Established"/>
    <s v="Medium"/>
    <s v="Gen X"/>
    <x v="0"/>
  </r>
  <r>
    <s v="ACC00688"/>
    <s v="CUST0177"/>
    <x v="3"/>
    <d v="2015-09-04T00:00:00"/>
    <n v="420446"/>
    <n v="417"/>
    <n v="0"/>
    <s v="Pending"/>
    <s v="Chad Walsh"/>
    <s v="Male"/>
    <n v="72"/>
    <s v="South"/>
    <s v="Student"/>
    <n v="143786"/>
    <s v="Retail"/>
    <d v="2024-09-03T00:00:00"/>
    <d v="2023-09-30T00:00:00"/>
    <s v="Sep"/>
    <s v="2023 Sep"/>
    <x v="0"/>
    <n v="391"/>
    <x v="2"/>
    <x v="4"/>
    <d v="2025-09-23T00:00:00"/>
    <n v="1"/>
    <s v="New"/>
    <s v=" Premium"/>
    <s v="Baby Boomers"/>
    <x v="0"/>
  </r>
  <r>
    <s v="ACC00456"/>
    <s v="CUST0423"/>
    <x v="3"/>
    <d v="2021-08-22T00:00:00"/>
    <n v="342908"/>
    <n v="580"/>
    <n v="0"/>
    <s v="Pending"/>
    <s v="Matthew Martinez"/>
    <s v="Female"/>
    <n v="45"/>
    <s v="South"/>
    <s v="Teacher"/>
    <n v="65893"/>
    <s v="Corporate"/>
    <d v="2021-11-13T00:00:00"/>
    <d v="2025-07-18T00:00:00"/>
    <s v="Jul"/>
    <s v="2025 Jul"/>
    <x v="0"/>
    <n v="4366"/>
    <x v="2"/>
    <x v="1"/>
    <d v="2025-09-23T00:00:00"/>
    <n v="4"/>
    <s v="Emerging"/>
    <s v="High"/>
    <s v="Gen X"/>
    <x v="0"/>
  </r>
  <r>
    <s v="ACC00269"/>
    <s v="CUST0092"/>
    <x v="1"/>
    <d v="2018-11-09T00:00:00"/>
    <n v="339679"/>
    <n v="665"/>
    <n v="215387"/>
    <s v="Pending"/>
    <s v="Amanda Nelson"/>
    <s v="Female"/>
    <n v="33"/>
    <s v="West"/>
    <s v="Trader"/>
    <n v="22396"/>
    <s v="Retail"/>
    <d v="2016-06-10T00:00:00"/>
    <d v="2024-01-05T00:00:00"/>
    <s v="Jan"/>
    <s v="2024 Jan"/>
    <x v="2"/>
    <n v="5928"/>
    <x v="1"/>
    <x v="3"/>
    <d v="2025-09-23T00:00:00"/>
    <n v="9"/>
    <s v="Loyal"/>
    <s v="Low"/>
    <s v="Millennials"/>
    <x v="0"/>
  </r>
  <r>
    <s v="ACC00631"/>
    <s v="CUST0406"/>
    <x v="2"/>
    <d v="2023-10-09T00:00:00"/>
    <n v="243877"/>
    <n v="428"/>
    <n v="290291"/>
    <s v="Pending"/>
    <s v="Katherine Freeman"/>
    <s v="Female"/>
    <n v="28"/>
    <s v="East"/>
    <s v="Retired"/>
    <n v="39975"/>
    <s v="Corporate"/>
    <d v="2022-12-07T00:00:00"/>
    <d v="2025-07-27T00:00:00"/>
    <s v="Jul"/>
    <s v="2025 Jul"/>
    <x v="2"/>
    <n v="1326"/>
    <x v="1"/>
    <x v="9"/>
    <d v="2025-09-23T00:00:00"/>
    <n v="3"/>
    <s v="Emerging"/>
    <s v="Medium"/>
    <s v="Gen Z"/>
    <x v="0"/>
  </r>
  <r>
    <s v="ACC00188"/>
    <s v="CUST0345"/>
    <x v="0"/>
    <d v="2023-10-01T00:00:00"/>
    <n v="395136"/>
    <n v="763"/>
    <n v="0"/>
    <s v="Pending"/>
    <s v="Alicia Day"/>
    <s v="Male"/>
    <n v="61"/>
    <s v="East"/>
    <s v="Engineer"/>
    <n v="103186"/>
    <s v="Retail"/>
    <d v="2019-08-27T00:00:00"/>
    <d v="2025-01-22T00:00:00"/>
    <s v="Jan"/>
    <s v="2025 Jan"/>
    <x v="3"/>
    <n v="5464"/>
    <x v="1"/>
    <x v="2"/>
    <d v="2025-09-23T00:00:00"/>
    <n v="6"/>
    <s v="Established"/>
    <s v=" Premium"/>
    <s v="Baby Boomers"/>
    <x v="0"/>
  </r>
  <r>
    <s v="ACC00569"/>
    <s v="CUST0196"/>
    <x v="2"/>
    <d v="2017-12-04T00:00:00"/>
    <n v="30257"/>
    <n v="639"/>
    <n v="0"/>
    <s v="Default"/>
    <s v="Victoria Montoya"/>
    <s v="Female"/>
    <n v="50"/>
    <s v="East"/>
    <s v="Banker"/>
    <n v="43411"/>
    <s v="Corporate"/>
    <d v="2019-05-27T00:00:00"/>
    <d v="2024-04-29T00:00:00"/>
    <s v="Apr"/>
    <s v="2024 Apr"/>
    <x v="0"/>
    <n v="4084"/>
    <x v="0"/>
    <x v="0"/>
    <d v="2025-09-23T00:00:00"/>
    <n v="6"/>
    <s v="Established"/>
    <s v="Medium"/>
    <s v="Gen X"/>
    <x v="2"/>
  </r>
  <r>
    <s v="ACC00711"/>
    <s v="CUST0382"/>
    <x v="0"/>
    <d v="2015-10-28T00:00:00"/>
    <n v="200753"/>
    <n v="846"/>
    <n v="0"/>
    <s v="Pending"/>
    <s v="Wendy Hodge"/>
    <s v="Female"/>
    <n v="71"/>
    <s v="North"/>
    <s v="Engineer"/>
    <n v="100818"/>
    <s v="Retail"/>
    <d v="2020-06-13T00:00:00"/>
    <d v="2024-06-01T00:00:00"/>
    <s v="Jun"/>
    <s v="2024 Jun"/>
    <x v="3"/>
    <n v="4814"/>
    <x v="2"/>
    <x v="0"/>
    <d v="2025-09-23T00:00:00"/>
    <n v="5"/>
    <s v="Emerging"/>
    <s v=" Premium"/>
    <s v="Baby Boomers"/>
    <x v="0"/>
  </r>
  <r>
    <s v="ACC00529"/>
    <s v="CUST0275"/>
    <x v="0"/>
    <d v="2025-07-22T00:00:00"/>
    <n v="327350"/>
    <n v="615"/>
    <n v="0"/>
    <s v="Pending"/>
    <s v="Todd Moore"/>
    <s v="Male"/>
    <n v="24"/>
    <s v="South"/>
    <s v="Teacher"/>
    <n v="50087"/>
    <s v="Corporate"/>
    <d v="2019-11-06T00:00:00"/>
    <d v="2025-07-23T00:00:00"/>
    <s v="Jul"/>
    <s v="2025 Jul"/>
    <x v="2"/>
    <n v="916"/>
    <x v="1"/>
    <x v="3"/>
    <d v="2025-09-23T00:00:00"/>
    <n v="6"/>
    <s v="Established"/>
    <s v="Medium"/>
    <s v="Gen Z"/>
    <x v="0"/>
  </r>
  <r>
    <s v="ACC00434"/>
    <s v="CUST0176"/>
    <x v="3"/>
    <d v="2025-01-22T00:00:00"/>
    <n v="445414"/>
    <n v="675"/>
    <n v="0"/>
    <s v="Pending"/>
    <s v="Barbara Fisher"/>
    <s v="Female"/>
    <n v="33"/>
    <s v="North"/>
    <s v="Doctor"/>
    <n v="77372"/>
    <s v="Retail"/>
    <d v="2015-10-15T00:00:00"/>
    <d v="2024-01-25T00:00:00"/>
    <s v="Jan"/>
    <s v="2024 Jan"/>
    <x v="2"/>
    <n v="7631"/>
    <x v="2"/>
    <x v="8"/>
    <d v="2025-09-23T00:00:00"/>
    <n v="10"/>
    <s v="Loyal"/>
    <s v="High"/>
    <s v="Millennials"/>
    <x v="0"/>
  </r>
  <r>
    <s v="ACC00288"/>
    <s v="CUST0042"/>
    <x v="0"/>
    <d v="2019-06-02T00:00:00"/>
    <n v="352245"/>
    <n v="687"/>
    <n v="0"/>
    <s v="Pending"/>
    <s v="Joseph Owens"/>
    <s v="Male"/>
    <n v="24"/>
    <s v="South"/>
    <s v="Engineer"/>
    <n v="177757"/>
    <s v="Retail"/>
    <d v="2016-07-25T00:00:00"/>
    <d v="2025-01-27T00:00:00"/>
    <s v="Jan"/>
    <s v="2025 Jan"/>
    <x v="2"/>
    <n v="672"/>
    <x v="3"/>
    <x v="8"/>
    <d v="2025-09-23T00:00:00"/>
    <n v="9"/>
    <s v="Loyal"/>
    <s v=" Premium"/>
    <s v="Gen Z"/>
    <x v="0"/>
  </r>
  <r>
    <s v="ACC00567"/>
    <s v="CUST0222"/>
    <x v="1"/>
    <d v="2018-01-30T00:00:00"/>
    <n v="284308"/>
    <n v="823"/>
    <n v="0"/>
    <s v="Pending"/>
    <s v="Mrs. Carrie Castro"/>
    <s v="Male"/>
    <n v="21"/>
    <s v="East"/>
    <s v="Banker"/>
    <n v="189230"/>
    <s v="Retail"/>
    <d v="2024-07-22T00:00:00"/>
    <d v="2024-12-30T00:00:00"/>
    <s v="Dec"/>
    <s v="2024 Dec"/>
    <x v="2"/>
    <n v="6728"/>
    <x v="2"/>
    <x v="7"/>
    <d v="2025-09-23T00:00:00"/>
    <n v="1"/>
    <s v="New"/>
    <s v=" Premium"/>
    <s v="Gen Z"/>
    <x v="0"/>
  </r>
  <r>
    <s v="ACC00499"/>
    <s v="CUST0443"/>
    <x v="0"/>
    <d v="2020-06-11T00:00:00"/>
    <n v="443842"/>
    <n v="443"/>
    <n v="0"/>
    <s v="Pending"/>
    <s v="Daniel Crawford"/>
    <s v="Male"/>
    <n v="35"/>
    <s v="North"/>
    <s v="Retired"/>
    <n v="39816"/>
    <s v="Corporate"/>
    <d v="2018-07-04T00:00:00"/>
    <d v="2024-10-16T00:00:00"/>
    <s v="Oct"/>
    <s v="2024 Oct"/>
    <x v="1"/>
    <n v="8664"/>
    <x v="2"/>
    <x v="7"/>
    <d v="2025-09-23T00:00:00"/>
    <n v="7"/>
    <s v="Established"/>
    <s v="Medium"/>
    <s v="Millennials"/>
    <x v="0"/>
  </r>
  <r>
    <s v="ACC00441"/>
    <s v="CUST0350"/>
    <x v="1"/>
    <d v="2020-07-03T00:00:00"/>
    <n v="430917"/>
    <n v="479"/>
    <n v="0"/>
    <s v="Pending"/>
    <s v="Brandon Fox DDS"/>
    <s v="Male"/>
    <n v="43"/>
    <s v="South"/>
    <s v="Teacher"/>
    <n v="90316"/>
    <s v="Corporate"/>
    <d v="2022-12-31T00:00:00"/>
    <d v="2025-05-31T00:00:00"/>
    <s v="May"/>
    <s v="2025 May"/>
    <x v="1"/>
    <n v="952"/>
    <x v="0"/>
    <x v="9"/>
    <d v="2025-09-23T00:00:00"/>
    <n v="3"/>
    <s v="Emerging"/>
    <s v="High"/>
    <s v="Millennials"/>
    <x v="0"/>
  </r>
  <r>
    <s v="ACC00781"/>
    <s v="CUST0424"/>
    <x v="2"/>
    <d v="2020-07-26T00:00:00"/>
    <n v="169302"/>
    <n v="552"/>
    <n v="0"/>
    <s v="Pending"/>
    <s v="Matthew Martinez"/>
    <s v="Male"/>
    <n v="45"/>
    <s v="South"/>
    <s v="Doctor"/>
    <n v="121520"/>
    <s v="Corporate"/>
    <d v="2020-10-07T00:00:00"/>
    <d v="2024-05-29T00:00:00"/>
    <s v="May"/>
    <s v="2024 May"/>
    <x v="1"/>
    <n v="8359"/>
    <x v="3"/>
    <x v="9"/>
    <d v="2025-09-23T00:00:00"/>
    <n v="5"/>
    <s v="Emerging"/>
    <s v=" Premium"/>
    <s v="Gen X"/>
    <x v="1"/>
  </r>
  <r>
    <s v="ACC00303"/>
    <s v="CUST0268"/>
    <x v="2"/>
    <d v="2025-07-04T00:00:00"/>
    <n v="392118"/>
    <n v="616"/>
    <n v="422876"/>
    <s v="Pending"/>
    <s v="Derek Gardner"/>
    <s v="Female"/>
    <n v="66"/>
    <s v="East"/>
    <s v="Banker"/>
    <n v="177215"/>
    <s v="Retail"/>
    <d v="2019-12-20T00:00:00"/>
    <d v="2025-07-27T00:00:00"/>
    <s v="Jul"/>
    <s v="2025 Jul"/>
    <x v="3"/>
    <n v="6425"/>
    <x v="3"/>
    <x v="7"/>
    <d v="2025-09-23T00:00:00"/>
    <n v="6"/>
    <s v="Established"/>
    <s v=" Premium"/>
    <s v="Baby Boomers"/>
    <x v="0"/>
  </r>
  <r>
    <s v="ACC00087"/>
    <s v="CUST0192"/>
    <x v="0"/>
    <d v="2018-05-18T00:00:00"/>
    <n v="459952"/>
    <n v="797"/>
    <n v="0"/>
    <s v="Approved"/>
    <s v="Kim Hubbard"/>
    <s v="Male"/>
    <n v="54"/>
    <s v="South"/>
    <s v="Engineer"/>
    <n v="117768"/>
    <s v="Retail"/>
    <d v="2025-08-22T00:00:00"/>
    <d v="2023-11-01T00:00:00"/>
    <s v="Nov"/>
    <s v="2023 Nov"/>
    <x v="0"/>
    <n v="3319"/>
    <x v="0"/>
    <x v="3"/>
    <d v="2025-09-23T00:00:00"/>
    <n v="0"/>
    <s v="New"/>
    <s v=" Premium"/>
    <s v="Gen X"/>
    <x v="0"/>
  </r>
  <r>
    <s v="ACC00438"/>
    <s v="CUST0325"/>
    <x v="0"/>
    <d v="2024-11-20T00:00:00"/>
    <n v="417247"/>
    <n v="375"/>
    <n v="0"/>
    <s v="Default"/>
    <s v="Gregg Harris"/>
    <s v="Female"/>
    <n v="22"/>
    <s v="South"/>
    <s v="Teacher"/>
    <n v="44826"/>
    <s v="Retail"/>
    <d v="2022-03-20T00:00:00"/>
    <d v="2023-12-15T00:00:00"/>
    <s v="Dec"/>
    <s v="2023 Dec"/>
    <x v="2"/>
    <n v="1336"/>
    <x v="1"/>
    <x v="6"/>
    <d v="2025-09-23T00:00:00"/>
    <n v="4"/>
    <s v="Emerging"/>
    <s v="Medium"/>
    <s v="Gen Z"/>
    <x v="0"/>
  </r>
  <r>
    <s v="ACC00541"/>
    <s v="CUST0121"/>
    <x v="0"/>
    <d v="2017-04-12T00:00:00"/>
    <n v="389458"/>
    <n v="833"/>
    <n v="0"/>
    <s v="Pending"/>
    <s v="Mary Cole"/>
    <s v="Female"/>
    <n v="70"/>
    <s v="North"/>
    <s v="Banker"/>
    <n v="98249"/>
    <s v="Corporate"/>
    <d v="2023-06-17T00:00:00"/>
    <d v="2024-06-21T00:00:00"/>
    <s v="Jun"/>
    <s v="2024 Jun"/>
    <x v="0"/>
    <n v="2116"/>
    <x v="1"/>
    <x v="2"/>
    <d v="2025-09-23T00:00:00"/>
    <n v="2"/>
    <s v="New"/>
    <s v="High"/>
    <s v="Baby Boomers"/>
    <x v="0"/>
  </r>
  <r>
    <s v="ACC00022"/>
    <s v="CUST0113"/>
    <x v="0"/>
    <d v="2024-12-09T00:00:00"/>
    <n v="388793"/>
    <n v="486"/>
    <n v="258078"/>
    <s v="Pending"/>
    <s v="Anthony Ramos"/>
    <s v="Female"/>
    <n v="64"/>
    <s v="East"/>
    <s v="Doctor"/>
    <n v="73947"/>
    <s v="Private"/>
    <d v="2016-03-16T00:00:00"/>
    <d v="2023-10-27T00:00:00"/>
    <s v="Oct"/>
    <s v="2023 Oct"/>
    <x v="1"/>
    <n v="4809"/>
    <x v="2"/>
    <x v="1"/>
    <d v="2025-09-23T00:00:00"/>
    <n v="10"/>
    <s v="Loyal"/>
    <s v="High"/>
    <s v="Baby Boomers"/>
    <x v="0"/>
  </r>
  <r>
    <s v="ACC00797"/>
    <s v="CUST0307"/>
    <x v="3"/>
    <d v="2024-07-25T00:00:00"/>
    <n v="295599"/>
    <n v="545"/>
    <n v="212397"/>
    <s v="Pending"/>
    <s v="Angela Garcia"/>
    <s v="Female"/>
    <n v="28"/>
    <s v="West"/>
    <s v="Teacher"/>
    <n v="82768"/>
    <s v="Retail"/>
    <d v="2015-10-16T00:00:00"/>
    <d v="2024-12-04T00:00:00"/>
    <s v="Dec"/>
    <s v="2024 Dec"/>
    <x v="2"/>
    <n v="8849"/>
    <x v="0"/>
    <x v="7"/>
    <d v="2025-09-23T00:00:00"/>
    <n v="10"/>
    <s v="Loyal"/>
    <s v="High"/>
    <s v="Gen Z"/>
    <x v="0"/>
  </r>
  <r>
    <s v="ACC00560"/>
    <s v="CUST0142"/>
    <x v="0"/>
    <d v="2024-03-19T00:00:00"/>
    <n v="111585"/>
    <n v="734"/>
    <n v="0"/>
    <s v="Pending"/>
    <s v="Charles Chapman"/>
    <s v="Male"/>
    <n v="66"/>
    <s v="North"/>
    <s v="Retired"/>
    <n v="83852"/>
    <s v="Retail"/>
    <d v="2024-09-25T00:00:00"/>
    <d v="2025-06-13T00:00:00"/>
    <s v="Jun"/>
    <s v="2025 Jun"/>
    <x v="2"/>
    <n v="2948"/>
    <x v="1"/>
    <x v="8"/>
    <d v="2025-09-23T00:00:00"/>
    <n v="1"/>
    <s v="New"/>
    <s v="High"/>
    <s v="Baby Boomers"/>
    <x v="1"/>
  </r>
  <r>
    <s v="ACC00517"/>
    <s v="CUST0344"/>
    <x v="1"/>
    <d v="2019-01-16T00:00:00"/>
    <n v="145406"/>
    <n v="407"/>
    <n v="0"/>
    <s v="Pending"/>
    <s v="Christian Mendez"/>
    <s v="Female"/>
    <n v="36"/>
    <s v="East"/>
    <s v="Engineer"/>
    <n v="99148"/>
    <s v="Private"/>
    <d v="2017-11-13T00:00:00"/>
    <d v="2024-06-14T00:00:00"/>
    <s v="Jun"/>
    <s v="2024 Jun"/>
    <x v="3"/>
    <n v="2493"/>
    <x v="3"/>
    <x v="2"/>
    <d v="2025-09-23T00:00:00"/>
    <n v="8"/>
    <s v="Established"/>
    <s v="High"/>
    <s v="Millennials"/>
    <x v="1"/>
  </r>
  <r>
    <s v="ACC00762"/>
    <s v="CUST0493"/>
    <x v="1"/>
    <d v="2023-02-02T00:00:00"/>
    <n v="220534"/>
    <n v="486"/>
    <n v="0"/>
    <s v="Pending"/>
    <s v="Joseph Dean"/>
    <s v="Male"/>
    <n v="27"/>
    <s v="West"/>
    <s v="Doctor"/>
    <n v="99141"/>
    <s v="Retail"/>
    <d v="2024-04-11T00:00:00"/>
    <d v="2025-06-18T00:00:00"/>
    <s v="Jun"/>
    <s v="2025 Jun"/>
    <x v="0"/>
    <n v="1385"/>
    <x v="0"/>
    <x v="6"/>
    <d v="2025-09-23T00:00:00"/>
    <n v="1"/>
    <s v="New"/>
    <s v="High"/>
    <s v="Gen Z"/>
    <x v="0"/>
  </r>
  <r>
    <s v="ACC00675"/>
    <s v="CUST0449"/>
    <x v="0"/>
    <d v="2015-12-27T00:00:00"/>
    <n v="120318"/>
    <n v="627"/>
    <n v="0"/>
    <s v="Pending"/>
    <s v="Heather Allen"/>
    <s v="Male"/>
    <n v="27"/>
    <s v="North"/>
    <s v="Banker"/>
    <n v="91635"/>
    <s v="Retail"/>
    <d v="2020-07-20T00:00:00"/>
    <d v="2024-06-14T00:00:00"/>
    <s v="Jun"/>
    <s v="2024 Jun"/>
    <x v="3"/>
    <n v="7866"/>
    <x v="1"/>
    <x v="9"/>
    <d v="2025-09-23T00:00:00"/>
    <n v="5"/>
    <s v="Emerging"/>
    <s v="High"/>
    <s v="Gen Z"/>
    <x v="1"/>
  </r>
  <r>
    <s v="ACC00503"/>
    <s v="CUST0046"/>
    <x v="3"/>
    <d v="2024-02-13T00:00:00"/>
    <n v="290446"/>
    <n v="544"/>
    <n v="0"/>
    <s v="Pending"/>
    <s v="Keith Watson"/>
    <s v="Female"/>
    <n v="37"/>
    <s v="South"/>
    <s v="Retired"/>
    <n v="27906"/>
    <s v="Retail"/>
    <d v="2021-05-07T00:00:00"/>
    <d v="2025-02-21T00:00:00"/>
    <s v="Feb"/>
    <s v="2025 Feb"/>
    <x v="1"/>
    <n v="254"/>
    <x v="3"/>
    <x v="5"/>
    <d v="2025-09-23T00:00:00"/>
    <n v="4"/>
    <s v="Emerging"/>
    <s v="Low"/>
    <s v="Millennials"/>
    <x v="0"/>
  </r>
  <r>
    <s v="ACC00714"/>
    <s v="CUST0344"/>
    <x v="1"/>
    <d v="2023-05-17T00:00:00"/>
    <n v="111497"/>
    <n v="713"/>
    <n v="0"/>
    <s v="Pending"/>
    <s v="Christian Mendez"/>
    <s v="Female"/>
    <n v="36"/>
    <s v="East"/>
    <s v="Engineer"/>
    <n v="99148"/>
    <s v="Private"/>
    <d v="2017-11-13T00:00:00"/>
    <d v="2024-04-05T00:00:00"/>
    <s v="Apr"/>
    <s v="2024 Apr"/>
    <x v="0"/>
    <n v="2358"/>
    <x v="0"/>
    <x v="3"/>
    <d v="2025-09-23T00:00:00"/>
    <n v="8"/>
    <s v="Established"/>
    <s v="High"/>
    <s v="Millennials"/>
    <x v="1"/>
  </r>
  <r>
    <s v="ACC00467"/>
    <s v="CUST0067"/>
    <x v="2"/>
    <d v="2016-12-28T00:00:00"/>
    <n v="125829"/>
    <n v="666"/>
    <n v="0"/>
    <s v="Default"/>
    <s v="Jessica Williams"/>
    <s v="Female"/>
    <n v="69"/>
    <s v="South"/>
    <s v="Teacher"/>
    <n v="147015"/>
    <s v="Retail"/>
    <d v="2023-03-11T00:00:00"/>
    <d v="2023-12-19T00:00:00"/>
    <s v="Dec"/>
    <s v="2023 Dec"/>
    <x v="1"/>
    <n v="9069"/>
    <x v="2"/>
    <x v="8"/>
    <d v="2025-09-23T00:00:00"/>
    <n v="3"/>
    <s v="Emerging"/>
    <s v=" Premium"/>
    <s v="Baby Boomers"/>
    <x v="1"/>
  </r>
  <r>
    <s v="ACC00101"/>
    <s v="CUST0100"/>
    <x v="1"/>
    <d v="2021-12-14T00:00:00"/>
    <n v="56358"/>
    <n v="607"/>
    <n v="0"/>
    <s v="Pending"/>
    <s v="Leslie Buchanan"/>
    <s v="Male"/>
    <n v="36"/>
    <s v="East"/>
    <s v="Engineer"/>
    <n v="119616"/>
    <s v="Corporate"/>
    <d v="2023-01-16T00:00:00"/>
    <d v="2024-07-16T00:00:00"/>
    <s v="Jul"/>
    <s v="2024 Jul"/>
    <x v="3"/>
    <n v="489"/>
    <x v="2"/>
    <x v="0"/>
    <d v="2025-09-23T00:00:00"/>
    <n v="3"/>
    <s v="Emerging"/>
    <s v=" Premium"/>
    <s v="Millennials"/>
    <x v="1"/>
  </r>
  <r>
    <s v="ACC00583"/>
    <s v="CUST0016"/>
    <x v="0"/>
    <d v="2022-03-30T00:00:00"/>
    <n v="19610"/>
    <n v="395"/>
    <n v="0"/>
    <s v="Rejected"/>
    <s v="Ashlee Baird"/>
    <s v="Male"/>
    <n v="49"/>
    <s v="South"/>
    <s v="Banker"/>
    <n v="54636"/>
    <s v="Retail"/>
    <d v="2019-06-27T00:00:00"/>
    <d v="2023-10-29T00:00:00"/>
    <s v="Oct"/>
    <s v="2023 Oct"/>
    <x v="3"/>
    <n v="1945"/>
    <x v="3"/>
    <x v="0"/>
    <d v="2025-09-23T00:00:00"/>
    <n v="6"/>
    <s v="Established"/>
    <s v="Medium"/>
    <s v="Gen X"/>
    <x v="2"/>
  </r>
  <r>
    <s v="ACC00675"/>
    <s v="CUST0449"/>
    <x v="0"/>
    <d v="2015-12-27T00:00:00"/>
    <n v="120318"/>
    <n v="627"/>
    <n v="0"/>
    <s v="Pending"/>
    <s v="Heather Allen"/>
    <s v="Male"/>
    <n v="27"/>
    <s v="North"/>
    <s v="Banker"/>
    <n v="91635"/>
    <s v="Retail"/>
    <d v="2020-07-20T00:00:00"/>
    <d v="2025-02-11T00:00:00"/>
    <s v="Feb"/>
    <s v="2025 Feb"/>
    <x v="2"/>
    <n v="5767"/>
    <x v="1"/>
    <x v="9"/>
    <d v="2025-09-23T00:00:00"/>
    <n v="5"/>
    <s v="Emerging"/>
    <s v="High"/>
    <s v="Gen Z"/>
    <x v="1"/>
  </r>
  <r>
    <s v="ACC00685"/>
    <s v="CUST0237"/>
    <x v="3"/>
    <d v="2022-06-09T00:00:00"/>
    <n v="408376"/>
    <n v="345"/>
    <n v="0"/>
    <s v="Pending"/>
    <s v="Nicholas Washington"/>
    <s v="Female"/>
    <n v="41"/>
    <s v="West"/>
    <s v="Doctor"/>
    <n v="189899"/>
    <s v="Corporate"/>
    <d v="2024-10-14T00:00:00"/>
    <d v="2025-07-05T00:00:00"/>
    <s v="Jul"/>
    <s v="2025 Jul"/>
    <x v="0"/>
    <n v="97"/>
    <x v="1"/>
    <x v="5"/>
    <d v="2025-09-23T00:00:00"/>
    <n v="1"/>
    <s v="New"/>
    <s v=" Premium"/>
    <s v="Millennials"/>
    <x v="0"/>
  </r>
  <r>
    <s v="ACC00141"/>
    <s v="CUST0228"/>
    <x v="1"/>
    <d v="2020-12-19T00:00:00"/>
    <n v="369360"/>
    <n v="483"/>
    <n v="8681"/>
    <s v="Pending"/>
    <s v="Melinda Cunningham"/>
    <s v="Female"/>
    <n v="73"/>
    <s v="West"/>
    <s v="Trader"/>
    <n v="135672"/>
    <s v="Corporate"/>
    <d v="2019-01-14T00:00:00"/>
    <d v="2024-04-23T00:00:00"/>
    <s v="Apr"/>
    <s v="2024 Apr"/>
    <x v="0"/>
    <n v="9442"/>
    <x v="0"/>
    <x v="8"/>
    <d v="2025-09-23T00:00:00"/>
    <n v="7"/>
    <s v="Established"/>
    <s v=" Premium"/>
    <s v="Baby Boomers"/>
    <x v="0"/>
  </r>
  <r>
    <s v="ACC00138"/>
    <s v="CUST0044"/>
    <x v="2"/>
    <d v="2023-03-05T00:00:00"/>
    <n v="471797"/>
    <n v="572"/>
    <n v="0"/>
    <s v="Pending"/>
    <s v="Regina Harris"/>
    <s v="Female"/>
    <n v="53"/>
    <s v="East"/>
    <s v="Retired"/>
    <n v="175650"/>
    <s v="Retail"/>
    <d v="2021-08-19T00:00:00"/>
    <d v="2025-04-19T00:00:00"/>
    <s v="Apr"/>
    <s v="2025 Apr"/>
    <x v="2"/>
    <n v="8774"/>
    <x v="3"/>
    <x v="3"/>
    <d v="2025-09-23T00:00:00"/>
    <n v="4"/>
    <s v="Emerging"/>
    <s v=" Premium"/>
    <s v="Gen X"/>
    <x v="0"/>
  </r>
  <r>
    <s v="ACC00578"/>
    <s v="CUST0425"/>
    <x v="1"/>
    <d v="2023-09-19T00:00:00"/>
    <n v="14026"/>
    <n v="719"/>
    <n v="0"/>
    <s v="Pending"/>
    <s v="Gregory Scott"/>
    <s v="Female"/>
    <n v="54"/>
    <s v="East"/>
    <s v="Teacher"/>
    <n v="145818"/>
    <s v="Retail"/>
    <d v="2017-07-01T00:00:00"/>
    <d v="2023-11-18T00:00:00"/>
    <s v="Nov"/>
    <s v="2023 Nov"/>
    <x v="0"/>
    <n v="9015"/>
    <x v="1"/>
    <x v="9"/>
    <d v="2025-09-23T00:00:00"/>
    <n v="8"/>
    <s v="Established"/>
    <s v=" Premium"/>
    <s v="Gen X"/>
    <x v="2"/>
  </r>
  <r>
    <s v="ACC00710"/>
    <s v="CUST0310"/>
    <x v="3"/>
    <d v="2019-08-21T00:00:00"/>
    <n v="485651"/>
    <n v="633"/>
    <n v="8880"/>
    <s v="Default"/>
    <s v="Joshua Morales"/>
    <s v="Female"/>
    <n v="29"/>
    <s v="East"/>
    <s v="Doctor"/>
    <n v="77660"/>
    <s v="Retail"/>
    <d v="2016-12-16T00:00:00"/>
    <d v="2025-05-25T00:00:00"/>
    <s v="May"/>
    <s v="2025 May"/>
    <x v="1"/>
    <n v="188"/>
    <x v="2"/>
    <x v="6"/>
    <d v="2025-09-23T00:00:00"/>
    <n v="9"/>
    <s v="Loyal"/>
    <s v="High"/>
    <s v="Millennials"/>
    <x v="0"/>
  </r>
  <r>
    <s v="ACC00228"/>
    <s v="CUST0057"/>
    <x v="0"/>
    <d v="2024-11-22T00:00:00"/>
    <n v="141727"/>
    <n v="479"/>
    <n v="0"/>
    <s v="Pending"/>
    <s v="Brandy Murphy"/>
    <s v="Female"/>
    <n v="51"/>
    <s v="East"/>
    <s v="Banker"/>
    <n v="174946"/>
    <s v="Corporate"/>
    <d v="2019-07-25T00:00:00"/>
    <d v="2024-02-05T00:00:00"/>
    <s v="Feb"/>
    <s v="2024 Feb"/>
    <x v="1"/>
    <n v="9927"/>
    <x v="3"/>
    <x v="0"/>
    <d v="2025-09-23T00:00:00"/>
    <n v="6"/>
    <s v="Established"/>
    <s v=" Premium"/>
    <s v="Gen X"/>
    <x v="1"/>
  </r>
  <r>
    <s v="ACC00281"/>
    <s v="CUST0409"/>
    <x v="3"/>
    <d v="2018-07-23T00:00:00"/>
    <n v="11064"/>
    <n v="516"/>
    <n v="0"/>
    <s v="Pending"/>
    <s v="Shannon Moss"/>
    <s v="Female"/>
    <n v="49"/>
    <s v="North"/>
    <s v="Banker"/>
    <n v="162633"/>
    <s v="Retail"/>
    <d v="2019-09-13T00:00:00"/>
    <d v="2024-08-23T00:00:00"/>
    <s v="Aug"/>
    <s v="2024 Aug"/>
    <x v="3"/>
    <n v="172"/>
    <x v="2"/>
    <x v="4"/>
    <d v="2025-09-23T00:00:00"/>
    <n v="6"/>
    <s v="Established"/>
    <s v=" Premium"/>
    <s v="Gen X"/>
    <x v="2"/>
  </r>
  <r>
    <s v="ACC00684"/>
    <s v="CUST0432"/>
    <x v="1"/>
    <d v="2024-05-19T00:00:00"/>
    <n v="498294"/>
    <n v="720"/>
    <n v="139479"/>
    <s v="Pending"/>
    <s v="Zachary Vasquez"/>
    <s v="Female"/>
    <n v="50"/>
    <s v="East"/>
    <s v="Trader"/>
    <n v="81367"/>
    <s v="Corporate"/>
    <d v="2017-06-01T00:00:00"/>
    <d v="2025-01-25T00:00:00"/>
    <s v="Jan"/>
    <s v="2025 Jan"/>
    <x v="1"/>
    <n v="2650"/>
    <x v="3"/>
    <x v="1"/>
    <d v="2025-09-23T00:00:00"/>
    <n v="8"/>
    <s v="Established"/>
    <s v="High"/>
    <s v="Gen X"/>
    <x v="0"/>
  </r>
  <r>
    <s v="ACC00431"/>
    <s v="CUST0075"/>
    <x v="2"/>
    <d v="2023-08-28T00:00:00"/>
    <n v="158598"/>
    <n v="362"/>
    <n v="0"/>
    <s v="Rejected"/>
    <s v="Stephen Jacobs"/>
    <s v="Male"/>
    <n v="25"/>
    <s v="South"/>
    <s v="Doctor"/>
    <n v="89669"/>
    <s v="Private"/>
    <d v="2018-07-28T00:00:00"/>
    <d v="2024-01-09T00:00:00"/>
    <s v="Jan"/>
    <s v="2024 Jan"/>
    <x v="0"/>
    <n v="9207"/>
    <x v="0"/>
    <x v="2"/>
    <d v="2025-09-23T00:00:00"/>
    <n v="7"/>
    <s v="Established"/>
    <s v="High"/>
    <s v="Gen Z"/>
    <x v="1"/>
  </r>
  <r>
    <s v="ACC00040"/>
    <s v="CUST0260"/>
    <x v="0"/>
    <d v="2020-10-17T00:00:00"/>
    <n v="76709"/>
    <n v="750"/>
    <n v="0"/>
    <s v="Rejected"/>
    <s v="Nicholas Stone"/>
    <s v="Male"/>
    <n v="34"/>
    <s v="South"/>
    <s v="Teacher"/>
    <n v="105708"/>
    <s v="Retail"/>
    <d v="2022-01-27T00:00:00"/>
    <d v="2024-06-20T00:00:00"/>
    <s v="Jun"/>
    <s v="2024 Jun"/>
    <x v="2"/>
    <n v="2358"/>
    <x v="1"/>
    <x v="7"/>
    <d v="2025-09-23T00:00:00"/>
    <n v="4"/>
    <s v="Emerging"/>
    <s v=" Premium"/>
    <s v="Millennials"/>
    <x v="1"/>
  </r>
  <r>
    <s v="ACC00519"/>
    <s v="CUST0154"/>
    <x v="2"/>
    <d v="2016-05-20T00:00:00"/>
    <n v="193839"/>
    <n v="709"/>
    <n v="0"/>
    <s v="Pending"/>
    <s v="Kristen Ross"/>
    <s v="Male"/>
    <n v="53"/>
    <s v="North"/>
    <s v="Trader"/>
    <n v="164579"/>
    <s v="Private"/>
    <d v="2015-10-03T00:00:00"/>
    <d v="2024-05-16T00:00:00"/>
    <s v="May"/>
    <s v="2024 May"/>
    <x v="3"/>
    <n v="2431"/>
    <x v="1"/>
    <x v="6"/>
    <d v="2025-09-23T00:00:00"/>
    <n v="10"/>
    <s v="Loyal"/>
    <s v=" Premium"/>
    <s v="Gen X"/>
    <x v="1"/>
  </r>
  <r>
    <s v="ACC00686"/>
    <s v="CUST0340"/>
    <x v="0"/>
    <d v="2020-10-13T00:00:00"/>
    <n v="187655"/>
    <n v="568"/>
    <n v="0"/>
    <s v="Pending"/>
    <s v="Kyle Hendricks"/>
    <s v="Female"/>
    <n v="21"/>
    <s v="North"/>
    <s v="Teacher"/>
    <n v="92715"/>
    <s v="Retail"/>
    <d v="2017-07-11T00:00:00"/>
    <d v="2025-06-13T00:00:00"/>
    <s v="Jun"/>
    <s v="2025 Jun"/>
    <x v="2"/>
    <n v="4308"/>
    <x v="1"/>
    <x v="3"/>
    <d v="2025-09-23T00:00:00"/>
    <n v="8"/>
    <s v="Established"/>
    <s v="High"/>
    <s v="Gen Z"/>
    <x v="1"/>
  </r>
  <r>
    <s v="ACC00663"/>
    <s v="CUST0153"/>
    <x v="0"/>
    <d v="2022-01-11T00:00:00"/>
    <n v="471869"/>
    <n v="734"/>
    <n v="0"/>
    <s v="Pending"/>
    <s v="Patrick Pope"/>
    <s v="Male"/>
    <n v="56"/>
    <s v="West"/>
    <s v="Retired"/>
    <n v="156156"/>
    <s v="Corporate"/>
    <d v="2015-12-27T00:00:00"/>
    <d v="2024-06-14T00:00:00"/>
    <s v="Jun"/>
    <s v="2024 Jun"/>
    <x v="3"/>
    <n v="4152"/>
    <x v="2"/>
    <x v="4"/>
    <d v="2025-09-23T00:00:00"/>
    <n v="10"/>
    <s v="Loyal"/>
    <s v=" Premium"/>
    <s v="Gen X"/>
    <x v="0"/>
  </r>
  <r>
    <s v="ACC00211"/>
    <s v="CUST0169"/>
    <x v="2"/>
    <d v="2025-05-05T00:00:00"/>
    <n v="398342"/>
    <n v="780"/>
    <n v="0"/>
    <s v="Rejected"/>
    <s v="Timothy Lyons"/>
    <s v="Male"/>
    <n v="18"/>
    <s v="South"/>
    <s v="Banker"/>
    <n v="44860"/>
    <s v="Retail"/>
    <d v="2025-02-26T00:00:00"/>
    <d v="2023-10-18T00:00:00"/>
    <s v="Oct"/>
    <s v="2023 Oct"/>
    <x v="3"/>
    <n v="4513"/>
    <x v="1"/>
    <x v="3"/>
    <d v="2025-09-23T00:00:00"/>
    <n v="1"/>
    <s v="New"/>
    <s v="Medium"/>
    <s v="Gen Z"/>
    <x v="0"/>
  </r>
  <r>
    <s v="ACC00302"/>
    <s v="CUST0267"/>
    <x v="1"/>
    <d v="2017-08-16T00:00:00"/>
    <n v="473146"/>
    <n v="343"/>
    <n v="204757"/>
    <s v="Pending"/>
    <s v="Nicholas Cherry"/>
    <s v="Female"/>
    <n v="36"/>
    <s v="East"/>
    <s v="Engineer"/>
    <n v="126661"/>
    <s v="Retail"/>
    <d v="2021-08-29T00:00:00"/>
    <d v="2025-07-21T00:00:00"/>
    <s v="Jul"/>
    <s v="2025 Jul"/>
    <x v="2"/>
    <n v="1227"/>
    <x v="3"/>
    <x v="0"/>
    <d v="2025-09-23T00:00:00"/>
    <n v="4"/>
    <s v="Emerging"/>
    <s v=" Premium"/>
    <s v="Millennials"/>
    <x v="0"/>
  </r>
  <r>
    <s v="ACC00086"/>
    <s v="CUST0074"/>
    <x v="0"/>
    <d v="2021-09-05T00:00:00"/>
    <n v="235497"/>
    <n v="312"/>
    <n v="0"/>
    <s v="Default"/>
    <s v="Christopher Chapman"/>
    <s v="Female"/>
    <n v="50"/>
    <s v="West"/>
    <s v="Doctor"/>
    <n v="53742"/>
    <s v="Corporate"/>
    <d v="2025-01-20T00:00:00"/>
    <d v="2025-04-10T00:00:00"/>
    <s v="Apr"/>
    <s v="2025 Apr"/>
    <x v="1"/>
    <n v="2484"/>
    <x v="2"/>
    <x v="6"/>
    <d v="2025-09-23T00:00:00"/>
    <n v="1"/>
    <s v="New"/>
    <s v="Medium"/>
    <s v="Gen X"/>
    <x v="0"/>
  </r>
  <r>
    <s v="ACC00397"/>
    <s v="CUST0060"/>
    <x v="0"/>
    <d v="2024-08-04T00:00:00"/>
    <n v="283983"/>
    <n v="654"/>
    <n v="0"/>
    <s v="Pending"/>
    <s v="Meghan Le"/>
    <s v="Male"/>
    <n v="40"/>
    <s v="West"/>
    <s v="Doctor"/>
    <n v="37602"/>
    <s v="Retail"/>
    <d v="2018-11-11T00:00:00"/>
    <d v="2023-11-25T00:00:00"/>
    <s v="Nov"/>
    <s v="2023 Nov"/>
    <x v="1"/>
    <n v="939"/>
    <x v="0"/>
    <x v="9"/>
    <d v="2025-09-23T00:00:00"/>
    <n v="7"/>
    <s v="Established"/>
    <s v="Medium"/>
    <s v="Millennials"/>
    <x v="0"/>
  </r>
  <r>
    <s v="ACC00253"/>
    <s v="CUST0391"/>
    <x v="0"/>
    <d v="2018-12-07T00:00:00"/>
    <n v="180882"/>
    <n v="410"/>
    <n v="0"/>
    <s v="Approved"/>
    <s v="Alexis Becker"/>
    <s v="Male"/>
    <n v="35"/>
    <s v="North"/>
    <s v="Retired"/>
    <n v="46017"/>
    <s v="Corporate"/>
    <d v="2017-07-15T00:00:00"/>
    <d v="2024-05-26T00:00:00"/>
    <s v="May"/>
    <s v="2024 May"/>
    <x v="1"/>
    <n v="7968"/>
    <x v="2"/>
    <x v="0"/>
    <d v="2025-09-23T00:00:00"/>
    <n v="8"/>
    <s v="Established"/>
    <s v="Medium"/>
    <s v="Millennials"/>
    <x v="1"/>
  </r>
  <r>
    <s v="ACC00533"/>
    <s v="CUST0173"/>
    <x v="0"/>
    <d v="2017-11-19T00:00:00"/>
    <n v="417209"/>
    <n v="743"/>
    <n v="0"/>
    <s v="Pending"/>
    <s v="David Wilson"/>
    <s v="Male"/>
    <n v="21"/>
    <s v="South"/>
    <s v="Trader"/>
    <n v="172499"/>
    <s v="Corporate"/>
    <d v="2021-11-01T00:00:00"/>
    <d v="2025-06-22T00:00:00"/>
    <s v="Jun"/>
    <s v="2025 Jun"/>
    <x v="1"/>
    <n v="8518"/>
    <x v="0"/>
    <x v="8"/>
    <d v="2025-09-23T00:00:00"/>
    <n v="4"/>
    <s v="Emerging"/>
    <s v=" Premium"/>
    <s v="Gen Z"/>
    <x v="0"/>
  </r>
  <r>
    <s v="ACC00769"/>
    <s v="CUST0146"/>
    <x v="0"/>
    <d v="2015-10-14T00:00:00"/>
    <n v="440511"/>
    <n v="788"/>
    <n v="0"/>
    <s v="Pending"/>
    <s v="Veronica Mullins"/>
    <s v="Male"/>
    <n v="22"/>
    <s v="North"/>
    <s v="Teacher"/>
    <n v="49257"/>
    <s v="Retail"/>
    <d v="2020-07-17T00:00:00"/>
    <d v="2025-05-31T00:00:00"/>
    <s v="May"/>
    <s v="2025 May"/>
    <x v="2"/>
    <n v="1512"/>
    <x v="2"/>
    <x v="8"/>
    <d v="2025-09-23T00:00:00"/>
    <n v="5"/>
    <s v="Emerging"/>
    <s v="Medium"/>
    <s v="Gen Z"/>
    <x v="0"/>
  </r>
  <r>
    <s v="ACC00381"/>
    <s v="CUST0281"/>
    <x v="1"/>
    <d v="2018-02-13T00:00:00"/>
    <n v="444943"/>
    <n v="368"/>
    <n v="493815"/>
    <s v="Pending"/>
    <s v="Dustin Zhang"/>
    <s v="Female"/>
    <n v="64"/>
    <s v="East"/>
    <s v="Student"/>
    <n v="145816"/>
    <s v="Private"/>
    <d v="2021-10-31T00:00:00"/>
    <d v="2025-04-06T00:00:00"/>
    <s v="Apr"/>
    <s v="2025 Apr"/>
    <x v="0"/>
    <n v="430"/>
    <x v="1"/>
    <x v="1"/>
    <d v="2025-09-23T00:00:00"/>
    <n v="4"/>
    <s v="Emerging"/>
    <s v=" Premium"/>
    <s v="Baby Boomers"/>
    <x v="0"/>
  </r>
  <r>
    <s v="ACC00444"/>
    <s v="CUST0419"/>
    <x v="0"/>
    <d v="2016-12-16T00:00:00"/>
    <n v="442361"/>
    <n v="592"/>
    <n v="173733"/>
    <s v="Pending"/>
    <s v="Kimberly Lopez"/>
    <s v="Female"/>
    <n v="53"/>
    <s v="West"/>
    <s v="Student"/>
    <n v="118317"/>
    <s v="Corporate"/>
    <d v="2017-03-08T00:00:00"/>
    <d v="2025-08-16T00:00:00"/>
    <s v="Aug"/>
    <s v="2025 Aug"/>
    <x v="3"/>
    <n v="5840"/>
    <x v="0"/>
    <x v="2"/>
    <d v="2025-09-23T00:00:00"/>
    <n v="9"/>
    <s v="Loyal"/>
    <s v=" Premium"/>
    <s v="Gen X"/>
    <x v="0"/>
  </r>
  <r>
    <s v="ACC00033"/>
    <s v="CUST0459"/>
    <x v="1"/>
    <d v="2024-07-22T00:00:00"/>
    <n v="466755"/>
    <n v="486"/>
    <n v="0"/>
    <s v="Default"/>
    <s v="Raymond Holmes"/>
    <s v="Male"/>
    <n v="18"/>
    <s v="South"/>
    <s v="Teacher"/>
    <n v="103310"/>
    <s v="Corporate"/>
    <d v="2020-01-19T00:00:00"/>
    <d v="2023-11-29T00:00:00"/>
    <s v="Nov"/>
    <s v="2023 Nov"/>
    <x v="2"/>
    <n v="4368"/>
    <x v="1"/>
    <x v="5"/>
    <d v="2025-09-23T00:00:00"/>
    <n v="6"/>
    <s v="Established"/>
    <s v=" Premium"/>
    <s v="Gen Z"/>
    <x v="0"/>
  </r>
  <r>
    <s v="ACC00260"/>
    <s v="CUST0372"/>
    <x v="2"/>
    <d v="2016-10-18T00:00:00"/>
    <n v="69300"/>
    <n v="508"/>
    <n v="0"/>
    <s v="Pending"/>
    <s v="Daisy Casey"/>
    <s v="Female"/>
    <n v="55"/>
    <s v="West"/>
    <s v="Teacher"/>
    <n v="152028"/>
    <s v="Retail"/>
    <d v="2022-07-03T00:00:00"/>
    <d v="2025-05-05T00:00:00"/>
    <s v="May"/>
    <s v="2025 May"/>
    <x v="1"/>
    <n v="1459"/>
    <x v="2"/>
    <x v="7"/>
    <d v="2025-09-23T00:00:00"/>
    <n v="3"/>
    <s v="Emerging"/>
    <s v=" Premium"/>
    <s v="Gen X"/>
    <x v="1"/>
  </r>
  <r>
    <s v="ACC00234"/>
    <s v="CUST0435"/>
    <x v="2"/>
    <d v="2024-08-16T00:00:00"/>
    <n v="236187"/>
    <n v="610"/>
    <n v="0"/>
    <s v="Pending"/>
    <s v="Jennifer Jenkins"/>
    <s v="Female"/>
    <n v="30"/>
    <s v="North"/>
    <s v="Doctor"/>
    <n v="138154"/>
    <s v="Retail"/>
    <d v="2022-12-01T00:00:00"/>
    <d v="2025-05-15T00:00:00"/>
    <s v="May"/>
    <s v="2025 May"/>
    <x v="1"/>
    <n v="5821"/>
    <x v="0"/>
    <x v="9"/>
    <d v="2025-09-23T00:00:00"/>
    <n v="3"/>
    <s v="Emerging"/>
    <s v=" Premium"/>
    <s v="Millennials"/>
    <x v="0"/>
  </r>
  <r>
    <s v="ACC00515"/>
    <s v="CUST0281"/>
    <x v="2"/>
    <d v="2025-05-26T00:00:00"/>
    <n v="79818"/>
    <n v="480"/>
    <n v="0"/>
    <s v="Pending"/>
    <s v="Dustin Zhang"/>
    <s v="Female"/>
    <n v="64"/>
    <s v="East"/>
    <s v="Student"/>
    <n v="145816"/>
    <s v="Private"/>
    <d v="2021-10-31T00:00:00"/>
    <d v="2024-08-18T00:00:00"/>
    <s v="Aug"/>
    <s v="2024 Aug"/>
    <x v="2"/>
    <n v="8629"/>
    <x v="3"/>
    <x v="4"/>
    <d v="2025-09-23T00:00:00"/>
    <n v="4"/>
    <s v="Emerging"/>
    <s v=" Premium"/>
    <s v="Baby Boomers"/>
    <x v="1"/>
  </r>
  <r>
    <s v="ACC00308"/>
    <s v="CUST0297"/>
    <x v="1"/>
    <d v="2018-12-27T00:00:00"/>
    <n v="350067"/>
    <n v="349"/>
    <n v="0"/>
    <s v="Pending"/>
    <s v="Jeffery James"/>
    <s v="Female"/>
    <n v="70"/>
    <s v="North"/>
    <s v="Student"/>
    <n v="70069"/>
    <s v="Retail"/>
    <d v="2022-10-28T00:00:00"/>
    <d v="2024-02-23T00:00:00"/>
    <s v="Feb"/>
    <s v="2024 Feb"/>
    <x v="3"/>
    <n v="7881"/>
    <x v="3"/>
    <x v="7"/>
    <d v="2025-09-23T00:00:00"/>
    <n v="3"/>
    <s v="Emerging"/>
    <s v="High"/>
    <s v="Baby Boomers"/>
    <x v="0"/>
  </r>
  <r>
    <s v="ACC00739"/>
    <s v="CUST0108"/>
    <x v="0"/>
    <d v="2025-08-20T00:00:00"/>
    <n v="495654"/>
    <n v="812"/>
    <n v="361004"/>
    <s v="Pending"/>
    <s v="Carmen Graham"/>
    <s v="Female"/>
    <n v="26"/>
    <s v="West"/>
    <s v="Retired"/>
    <n v="177364"/>
    <s v="Retail"/>
    <d v="2021-01-28T00:00:00"/>
    <d v="2024-08-25T00:00:00"/>
    <s v="Aug"/>
    <s v="2024 Aug"/>
    <x v="2"/>
    <n v="8598"/>
    <x v="2"/>
    <x v="1"/>
    <d v="2025-09-23T00:00:00"/>
    <n v="5"/>
    <s v="Emerging"/>
    <s v=" Premium"/>
    <s v="Gen Z"/>
    <x v="0"/>
  </r>
  <r>
    <s v="ACC00796"/>
    <s v="CUST0450"/>
    <x v="2"/>
    <d v="2017-01-08T00:00:00"/>
    <n v="70744"/>
    <n v="722"/>
    <n v="483394"/>
    <s v="Pending"/>
    <s v="Seth Kent"/>
    <s v="Female"/>
    <n v="73"/>
    <s v="South"/>
    <s v="Teacher"/>
    <n v="127803"/>
    <s v="Retail"/>
    <d v="2024-07-13T00:00:00"/>
    <d v="2024-07-21T00:00:00"/>
    <s v="Jul"/>
    <s v="2024 Jul"/>
    <x v="2"/>
    <n v="8997"/>
    <x v="0"/>
    <x v="6"/>
    <d v="2025-09-23T00:00:00"/>
    <n v="1"/>
    <s v="New"/>
    <s v=" Premium"/>
    <s v="Baby Boomers"/>
    <x v="1"/>
  </r>
  <r>
    <s v="ACC00070"/>
    <s v="CUST0365"/>
    <x v="3"/>
    <d v="2022-10-09T00:00:00"/>
    <n v="152297"/>
    <n v="357"/>
    <n v="0"/>
    <s v="Pending"/>
    <s v="Andrea Turner"/>
    <s v="Male"/>
    <n v="30"/>
    <s v="East"/>
    <s v="Banker"/>
    <n v="196572"/>
    <s v="Retail"/>
    <d v="2024-11-11T00:00:00"/>
    <d v="2024-05-09T00:00:00"/>
    <s v="May"/>
    <s v="2024 May"/>
    <x v="0"/>
    <n v="116"/>
    <x v="3"/>
    <x v="5"/>
    <d v="2025-09-23T00:00:00"/>
    <n v="1"/>
    <s v="New"/>
    <s v=" Premium"/>
    <s v="Millennials"/>
    <x v="1"/>
  </r>
  <r>
    <s v="ACC00454"/>
    <s v="CUST0156"/>
    <x v="1"/>
    <d v="2015-11-06T00:00:00"/>
    <n v="379413"/>
    <n v="610"/>
    <n v="0"/>
    <s v="Pending"/>
    <s v="Sara Morris"/>
    <s v="Female"/>
    <n v="47"/>
    <s v="South"/>
    <s v="Retired"/>
    <n v="196611"/>
    <s v="Retail"/>
    <d v="2022-10-16T00:00:00"/>
    <d v="2024-05-24T00:00:00"/>
    <s v="May"/>
    <s v="2024 May"/>
    <x v="2"/>
    <n v="4059"/>
    <x v="1"/>
    <x v="3"/>
    <d v="2025-09-23T00:00:00"/>
    <n v="3"/>
    <s v="Emerging"/>
    <s v=" Premium"/>
    <s v="Gen X"/>
    <x v="0"/>
  </r>
  <r>
    <s v="ACC00439"/>
    <s v="CUST0108"/>
    <x v="1"/>
    <d v="2021-09-02T00:00:00"/>
    <n v="468758"/>
    <n v="699"/>
    <n v="0"/>
    <s v="Pending"/>
    <s v="Carmen Graham"/>
    <s v="Female"/>
    <n v="26"/>
    <s v="West"/>
    <s v="Retired"/>
    <n v="177364"/>
    <s v="Retail"/>
    <d v="2021-01-28T00:00:00"/>
    <d v="2025-01-30T00:00:00"/>
    <s v="Jan"/>
    <s v="2025 Jan"/>
    <x v="0"/>
    <n v="8299"/>
    <x v="1"/>
    <x v="2"/>
    <d v="2025-09-23T00:00:00"/>
    <n v="5"/>
    <s v="Emerging"/>
    <s v=" Premium"/>
    <s v="Gen Z"/>
    <x v="0"/>
  </r>
  <r>
    <s v="ACC00364"/>
    <s v="CUST0021"/>
    <x v="1"/>
    <d v="2016-06-24T00:00:00"/>
    <n v="469890"/>
    <n v="590"/>
    <n v="222364"/>
    <s v="Pending"/>
    <s v="Elizabeth Smith"/>
    <s v="Female"/>
    <n v="44"/>
    <s v="East"/>
    <s v="Trader"/>
    <n v="189269"/>
    <s v="Retail"/>
    <d v="2024-05-02T00:00:00"/>
    <d v="2024-10-23T00:00:00"/>
    <s v="Oct"/>
    <s v="2024 Oct"/>
    <x v="3"/>
    <n v="1913"/>
    <x v="2"/>
    <x v="7"/>
    <d v="2025-09-23T00:00:00"/>
    <n v="1"/>
    <s v="New"/>
    <s v=" Premium"/>
    <s v="Millennials"/>
    <x v="0"/>
  </r>
  <r>
    <s v="ACC00766"/>
    <s v="CUST0175"/>
    <x v="2"/>
    <d v="2023-03-29T00:00:00"/>
    <n v="403551"/>
    <n v="828"/>
    <n v="0"/>
    <s v="Pending"/>
    <s v="Nancy Hoffman"/>
    <s v="Female"/>
    <n v="41"/>
    <s v="South"/>
    <s v="Teacher"/>
    <n v="47083"/>
    <s v="Retail"/>
    <d v="2017-11-07T00:00:00"/>
    <d v="2023-12-30T00:00:00"/>
    <s v="Dec"/>
    <s v="2023 Dec"/>
    <x v="2"/>
    <n v="7659"/>
    <x v="1"/>
    <x v="7"/>
    <d v="2025-09-23T00:00:00"/>
    <n v="8"/>
    <s v="Established"/>
    <s v="Medium"/>
    <s v="Millennials"/>
    <x v="0"/>
  </r>
  <r>
    <s v="ACC00481"/>
    <s v="CUST0500"/>
    <x v="1"/>
    <d v="2018-12-19T00:00:00"/>
    <n v="97537"/>
    <n v="434"/>
    <n v="0"/>
    <s v="Pending"/>
    <s v="Olivia Barton"/>
    <s v="Female"/>
    <n v="63"/>
    <s v="South"/>
    <s v="Student"/>
    <n v="21969"/>
    <s v="Corporate"/>
    <d v="2024-07-15T00:00:00"/>
    <d v="2024-07-11T00:00:00"/>
    <s v="Jul"/>
    <s v="2024 Jul"/>
    <x v="2"/>
    <n v="3580"/>
    <x v="1"/>
    <x v="2"/>
    <d v="2025-09-23T00:00:00"/>
    <n v="1"/>
    <s v="New"/>
    <s v="Low"/>
    <s v="Baby Boomers"/>
    <x v="1"/>
  </r>
  <r>
    <s v="ACC00144"/>
    <s v="CUST0084"/>
    <x v="1"/>
    <d v="2023-05-13T00:00:00"/>
    <n v="489887"/>
    <n v="418"/>
    <n v="0"/>
    <s v="Pending"/>
    <s v="Carlos Watson"/>
    <s v="Female"/>
    <n v="49"/>
    <s v="South"/>
    <s v="Banker"/>
    <n v="154092"/>
    <s v="Private"/>
    <d v="2021-04-02T00:00:00"/>
    <d v="2024-05-24T00:00:00"/>
    <s v="May"/>
    <s v="2024 May"/>
    <x v="1"/>
    <n v="5386"/>
    <x v="1"/>
    <x v="7"/>
    <d v="2025-09-23T00:00:00"/>
    <n v="4"/>
    <s v="Emerging"/>
    <s v=" Premium"/>
    <s v="Gen X"/>
    <x v="0"/>
  </r>
  <r>
    <s v="ACC00024"/>
    <s v="CUST0481"/>
    <x v="2"/>
    <d v="2018-02-15T00:00:00"/>
    <n v="210124"/>
    <n v="523"/>
    <n v="0"/>
    <s v="Pending"/>
    <s v="Carolyn Evans"/>
    <s v="Female"/>
    <n v="45"/>
    <s v="East"/>
    <s v="Retired"/>
    <n v="152311"/>
    <s v="Retail"/>
    <d v="2016-02-11T00:00:00"/>
    <d v="2025-07-09T00:00:00"/>
    <s v="Jul"/>
    <s v="2025 Jul"/>
    <x v="2"/>
    <n v="52"/>
    <x v="3"/>
    <x v="4"/>
    <d v="2025-09-23T00:00:00"/>
    <n v="10"/>
    <s v="Loyal"/>
    <s v=" Premium"/>
    <s v="Gen X"/>
    <x v="0"/>
  </r>
  <r>
    <s v="ACC00425"/>
    <s v="CUST0034"/>
    <x v="1"/>
    <d v="2024-08-17T00:00:00"/>
    <n v="438164"/>
    <n v="582"/>
    <n v="0"/>
    <s v="Approved"/>
    <s v="Brooke Carlson"/>
    <s v="Female"/>
    <n v="59"/>
    <s v="West"/>
    <s v="Student"/>
    <n v="66600"/>
    <s v="Corporate"/>
    <d v="2021-11-13T00:00:00"/>
    <d v="2024-10-23T00:00:00"/>
    <s v="Oct"/>
    <s v="2024 Oct"/>
    <x v="1"/>
    <n v="6395"/>
    <x v="0"/>
    <x v="5"/>
    <d v="2025-09-23T00:00:00"/>
    <n v="4"/>
    <s v="Emerging"/>
    <s v="High"/>
    <s v="Gen X"/>
    <x v="0"/>
  </r>
  <r>
    <s v="ACC00746"/>
    <s v="CUST0268"/>
    <x v="2"/>
    <d v="2023-12-07T00:00:00"/>
    <n v="247908"/>
    <n v="370"/>
    <n v="424972"/>
    <s v="Pending"/>
    <s v="Derek Gardner"/>
    <s v="Female"/>
    <n v="66"/>
    <s v="East"/>
    <s v="Banker"/>
    <n v="177215"/>
    <s v="Retail"/>
    <d v="2019-12-20T00:00:00"/>
    <d v="2024-01-10T00:00:00"/>
    <s v="Jan"/>
    <s v="2024 Jan"/>
    <x v="1"/>
    <n v="1587"/>
    <x v="2"/>
    <x v="0"/>
    <d v="2025-09-23T00:00:00"/>
    <n v="6"/>
    <s v="Established"/>
    <s v=" Premium"/>
    <s v="Baby Boomers"/>
    <x v="0"/>
  </r>
  <r>
    <s v="ACC00175"/>
    <s v="CUST0165"/>
    <x v="2"/>
    <d v="2019-11-26T00:00:00"/>
    <n v="478141"/>
    <n v="836"/>
    <n v="0"/>
    <s v="Rejected"/>
    <s v="Jeffrey Golden"/>
    <s v="Female"/>
    <n v="48"/>
    <s v="East"/>
    <s v="Banker"/>
    <n v="87889"/>
    <s v="Retail"/>
    <d v="2023-09-03T00:00:00"/>
    <d v="2024-07-02T00:00:00"/>
    <s v="Jul"/>
    <s v="2024 Jul"/>
    <x v="1"/>
    <n v="6075"/>
    <x v="0"/>
    <x v="6"/>
    <d v="2025-09-23T00:00:00"/>
    <n v="2"/>
    <s v="New"/>
    <s v="High"/>
    <s v="Gen X"/>
    <x v="0"/>
  </r>
  <r>
    <s v="ACC00325"/>
    <s v="CUST0268"/>
    <x v="1"/>
    <d v="2024-12-15T00:00:00"/>
    <n v="148961"/>
    <n v="470"/>
    <n v="437348"/>
    <s v="Pending"/>
    <s v="Derek Gardner"/>
    <s v="Female"/>
    <n v="66"/>
    <s v="East"/>
    <s v="Banker"/>
    <n v="177215"/>
    <s v="Retail"/>
    <d v="2019-12-20T00:00:00"/>
    <d v="2024-08-15T00:00:00"/>
    <s v="Aug"/>
    <s v="2024 Aug"/>
    <x v="3"/>
    <n v="5895"/>
    <x v="0"/>
    <x v="2"/>
    <d v="2025-09-23T00:00:00"/>
    <n v="6"/>
    <s v="Established"/>
    <s v=" Premium"/>
    <s v="Baby Boomers"/>
    <x v="1"/>
  </r>
  <r>
    <s v="ACC00671"/>
    <s v="CUST0136"/>
    <x v="0"/>
    <d v="2017-06-28T00:00:00"/>
    <n v="321690"/>
    <n v="747"/>
    <n v="366484"/>
    <s v="Pending"/>
    <s v="Andrea Taylor"/>
    <s v="Male"/>
    <n v="74"/>
    <s v="South"/>
    <s v="Student"/>
    <n v="148232"/>
    <s v="Corporate"/>
    <d v="2024-05-27T00:00:00"/>
    <d v="2025-05-02T00:00:00"/>
    <s v="May"/>
    <s v="2025 May"/>
    <x v="0"/>
    <n v="8586"/>
    <x v="0"/>
    <x v="2"/>
    <d v="2025-09-23T00:00:00"/>
    <n v="1"/>
    <s v="New"/>
    <s v=" Premium"/>
    <s v="Baby Boomers"/>
    <x v="0"/>
  </r>
  <r>
    <s v="ACC00348"/>
    <s v="CUST0478"/>
    <x v="2"/>
    <d v="2022-08-30T00:00:00"/>
    <n v="483007"/>
    <n v="445"/>
    <n v="0"/>
    <s v="Pending"/>
    <s v="Louis Palmer"/>
    <s v="Female"/>
    <n v="65"/>
    <s v="South"/>
    <s v="Trader"/>
    <n v="139273"/>
    <s v="Corporate"/>
    <d v="2016-08-20T00:00:00"/>
    <d v="2023-12-24T00:00:00"/>
    <s v="Dec"/>
    <s v="2023 Dec"/>
    <x v="1"/>
    <n v="3587"/>
    <x v="3"/>
    <x v="3"/>
    <d v="2025-09-23T00:00:00"/>
    <n v="9"/>
    <s v="Loyal"/>
    <s v=" Premium"/>
    <s v="Baby Boomers"/>
    <x v="0"/>
  </r>
  <r>
    <s v="ACC00798"/>
    <s v="CUST0331"/>
    <x v="2"/>
    <d v="2023-09-05T00:00:00"/>
    <n v="421234"/>
    <n v="704"/>
    <n v="0"/>
    <s v="Rejected"/>
    <s v="Theresa Burke"/>
    <s v="Male"/>
    <n v="65"/>
    <s v="South"/>
    <s v="Trader"/>
    <n v="179033"/>
    <s v="Retail"/>
    <d v="2019-11-07T00:00:00"/>
    <d v="2024-09-29T00:00:00"/>
    <s v="Sep"/>
    <s v="2024 Sep"/>
    <x v="2"/>
    <n v="3248"/>
    <x v="1"/>
    <x v="1"/>
    <d v="2025-09-23T00:00:00"/>
    <n v="6"/>
    <s v="Established"/>
    <s v=" Premium"/>
    <s v="Baby Boomers"/>
    <x v="0"/>
  </r>
  <r>
    <s v="ACC00018"/>
    <s v="CUST0173"/>
    <x v="2"/>
    <d v="2020-06-25T00:00:00"/>
    <n v="344126"/>
    <n v="526"/>
    <n v="0"/>
    <s v="Pending"/>
    <s v="David Wilson"/>
    <s v="Male"/>
    <n v="21"/>
    <s v="South"/>
    <s v="Trader"/>
    <n v="172499"/>
    <s v="Corporate"/>
    <d v="2021-11-01T00:00:00"/>
    <d v="2024-08-26T00:00:00"/>
    <s v="Aug"/>
    <s v="2024 Aug"/>
    <x v="2"/>
    <n v="5254"/>
    <x v="2"/>
    <x v="1"/>
    <d v="2025-09-23T00:00:00"/>
    <n v="4"/>
    <s v="Emerging"/>
    <s v=" Premium"/>
    <s v="Gen Z"/>
    <x v="0"/>
  </r>
  <r>
    <s v="ACC00044"/>
    <s v="CUST0475"/>
    <x v="1"/>
    <d v="2016-03-31T00:00:00"/>
    <n v="329317"/>
    <n v="721"/>
    <n v="0"/>
    <s v="Pending"/>
    <s v="Frank Le"/>
    <s v="Male"/>
    <n v="52"/>
    <s v="West"/>
    <s v="Banker"/>
    <n v="84178"/>
    <s v="Private"/>
    <d v="2020-10-19T00:00:00"/>
    <d v="2025-04-17T00:00:00"/>
    <s v="Apr"/>
    <s v="2025 Apr"/>
    <x v="1"/>
    <n v="9898"/>
    <x v="0"/>
    <x v="7"/>
    <d v="2025-09-23T00:00:00"/>
    <n v="5"/>
    <s v="Emerging"/>
    <s v="High"/>
    <s v="Gen X"/>
    <x v="0"/>
  </r>
  <r>
    <s v="ACC00155"/>
    <s v="CUST0070"/>
    <x v="1"/>
    <d v="2020-10-30T00:00:00"/>
    <n v="372251"/>
    <n v="404"/>
    <n v="170837"/>
    <s v="Rejected"/>
    <s v="Bob Stout"/>
    <s v="Female"/>
    <n v="32"/>
    <s v="East"/>
    <s v="Doctor"/>
    <n v="70106"/>
    <s v="Retail"/>
    <d v="2024-07-04T00:00:00"/>
    <d v="2024-06-01T00:00:00"/>
    <s v="Jun"/>
    <s v="2024 Jun"/>
    <x v="1"/>
    <n v="2144"/>
    <x v="1"/>
    <x v="2"/>
    <d v="2025-09-23T00:00:00"/>
    <n v="1"/>
    <s v="New"/>
    <s v="High"/>
    <s v="Millennials"/>
    <x v="0"/>
  </r>
  <r>
    <s v="ACC00377"/>
    <s v="CUST0025"/>
    <x v="2"/>
    <d v="2018-10-23T00:00:00"/>
    <n v="232892"/>
    <n v="532"/>
    <n v="0"/>
    <s v="Pending"/>
    <s v="Cindy Parks"/>
    <s v="Female"/>
    <n v="34"/>
    <s v="North"/>
    <s v="Student"/>
    <n v="97129"/>
    <s v="Retail"/>
    <d v="2019-09-10T00:00:00"/>
    <d v="2023-09-07T00:00:00"/>
    <s v="Sep"/>
    <s v="2023 Sep"/>
    <x v="2"/>
    <n v="3902"/>
    <x v="3"/>
    <x v="7"/>
    <d v="2025-09-23T00:00:00"/>
    <n v="6"/>
    <s v="Established"/>
    <s v="High"/>
    <s v="Millennials"/>
    <x v="0"/>
  </r>
  <r>
    <s v="ACC00743"/>
    <s v="CUST0456"/>
    <x v="0"/>
    <d v="2015-09-21T00:00:00"/>
    <n v="476172"/>
    <n v="801"/>
    <n v="0"/>
    <s v="Pending"/>
    <s v="Michael Kramer"/>
    <s v="Male"/>
    <n v="73"/>
    <s v="East"/>
    <s v="Teacher"/>
    <n v="46155"/>
    <s v="Retail"/>
    <d v="2016-01-17T00:00:00"/>
    <d v="2024-11-09T00:00:00"/>
    <s v="Nov"/>
    <s v="2024 Nov"/>
    <x v="1"/>
    <n v="4331"/>
    <x v="0"/>
    <x v="8"/>
    <d v="2025-09-23T00:00:00"/>
    <n v="10"/>
    <s v="Loyal"/>
    <s v="Medium"/>
    <s v="Baby Boomers"/>
    <x v="0"/>
  </r>
  <r>
    <s v="ACC00402"/>
    <s v="CUST0431"/>
    <x v="0"/>
    <d v="2024-02-18T00:00:00"/>
    <n v="465291"/>
    <n v="822"/>
    <n v="0"/>
    <s v="Default"/>
    <s v="Dana Robinson"/>
    <s v="Male"/>
    <n v="26"/>
    <s v="West"/>
    <s v="Trader"/>
    <n v="106475"/>
    <s v="Retail"/>
    <d v="2023-07-26T00:00:00"/>
    <d v="2023-09-17T00:00:00"/>
    <s v="Sep"/>
    <s v="2023 Sep"/>
    <x v="0"/>
    <n v="5786"/>
    <x v="1"/>
    <x v="3"/>
    <d v="2025-09-23T00:00:00"/>
    <n v="2"/>
    <s v="New"/>
    <s v=" Premium"/>
    <s v="Gen Z"/>
    <x v="0"/>
  </r>
  <r>
    <s v="ACC00225"/>
    <s v="CUST0002"/>
    <x v="2"/>
    <d v="2022-06-27T00:00:00"/>
    <n v="40142"/>
    <n v="541"/>
    <n v="0"/>
    <s v="Default"/>
    <s v="Erin Martinez"/>
    <s v="Female"/>
    <n v="49"/>
    <s v="East"/>
    <s v="Trader"/>
    <n v="186472"/>
    <s v="Corporate"/>
    <d v="2021-05-15T00:00:00"/>
    <d v="2025-07-29T00:00:00"/>
    <s v="Jul"/>
    <s v="2025 Jul"/>
    <x v="0"/>
    <n v="5838"/>
    <x v="3"/>
    <x v="7"/>
    <d v="2025-09-23T00:00:00"/>
    <n v="4"/>
    <s v="Emerging"/>
    <s v=" Premium"/>
    <s v="Gen X"/>
    <x v="2"/>
  </r>
  <r>
    <s v="ACC00217"/>
    <s v="CUST0454"/>
    <x v="0"/>
    <d v="2019-09-28T00:00:00"/>
    <n v="247536"/>
    <n v="369"/>
    <n v="0"/>
    <s v="Pending"/>
    <s v="Ashley Young"/>
    <s v="Female"/>
    <n v="22"/>
    <s v="South"/>
    <s v="Trader"/>
    <n v="112324"/>
    <s v="Retail"/>
    <d v="2017-12-05T00:00:00"/>
    <d v="2025-01-18T00:00:00"/>
    <s v="Jan"/>
    <s v="2025 Jan"/>
    <x v="3"/>
    <n v="3825"/>
    <x v="1"/>
    <x v="8"/>
    <d v="2025-09-23T00:00:00"/>
    <n v="8"/>
    <s v="Established"/>
    <s v=" Premium"/>
    <s v="Gen Z"/>
    <x v="0"/>
  </r>
  <r>
    <s v="ACC00568"/>
    <s v="CUST0041"/>
    <x v="1"/>
    <d v="2016-05-08T00:00:00"/>
    <n v="166667"/>
    <n v="455"/>
    <n v="0"/>
    <s v="Rejected"/>
    <s v="Dr. Nicole Mendez"/>
    <s v="Male"/>
    <n v="30"/>
    <s v="South"/>
    <s v="Retired"/>
    <n v="176497"/>
    <s v="Corporate"/>
    <d v="2017-04-28T00:00:00"/>
    <d v="2023-09-14T00:00:00"/>
    <s v="Sep"/>
    <s v="2023 Sep"/>
    <x v="1"/>
    <n v="305"/>
    <x v="2"/>
    <x v="9"/>
    <d v="2025-09-23T00:00:00"/>
    <n v="8"/>
    <s v="Established"/>
    <s v=" Premium"/>
    <s v="Millennials"/>
    <x v="1"/>
  </r>
  <r>
    <s v="ACC00031"/>
    <s v="CUST0251"/>
    <x v="0"/>
    <d v="2020-09-18T00:00:00"/>
    <n v="29493"/>
    <n v="431"/>
    <n v="0"/>
    <s v="Pending"/>
    <s v="Danny Scott"/>
    <s v="Female"/>
    <n v="29"/>
    <s v="North"/>
    <s v="Teacher"/>
    <n v="124101"/>
    <s v="Corporate"/>
    <d v="2024-05-10T00:00:00"/>
    <d v="2025-03-11T00:00:00"/>
    <s v="Mar"/>
    <s v="2025 Mar"/>
    <x v="3"/>
    <n v="423"/>
    <x v="1"/>
    <x v="1"/>
    <d v="2025-09-23T00:00:00"/>
    <n v="1"/>
    <s v="New"/>
    <s v=" Premium"/>
    <s v="Millennials"/>
    <x v="2"/>
  </r>
  <r>
    <s v="ACC00059"/>
    <s v="CUST0050"/>
    <x v="1"/>
    <d v="2019-10-06T00:00:00"/>
    <n v="325203"/>
    <n v="586"/>
    <n v="0"/>
    <s v="Pending"/>
    <s v="Michele Kim"/>
    <s v="Female"/>
    <n v="33"/>
    <s v="South"/>
    <s v="Retired"/>
    <n v="53660"/>
    <s v="Corporate"/>
    <d v="2023-03-07T00:00:00"/>
    <d v="2025-06-11T00:00:00"/>
    <s v="Jun"/>
    <s v="2025 Jun"/>
    <x v="3"/>
    <n v="5966"/>
    <x v="1"/>
    <x v="5"/>
    <d v="2025-09-23T00:00:00"/>
    <n v="3"/>
    <s v="Emerging"/>
    <s v="Medium"/>
    <s v="Millennials"/>
    <x v="0"/>
  </r>
  <r>
    <s v="ACC00353"/>
    <s v="CUST0032"/>
    <x v="2"/>
    <d v="2016-10-24T00:00:00"/>
    <n v="35931"/>
    <n v="305"/>
    <n v="0"/>
    <s v="Pending"/>
    <s v="Steven Walker"/>
    <s v="Male"/>
    <n v="56"/>
    <s v="North"/>
    <s v="Retired"/>
    <n v="93781"/>
    <s v="Corporate"/>
    <d v="2016-07-14T00:00:00"/>
    <d v="2024-12-06T00:00:00"/>
    <s v="Dec"/>
    <s v="2024 Dec"/>
    <x v="3"/>
    <n v="6288"/>
    <x v="2"/>
    <x v="1"/>
    <d v="2025-09-23T00:00:00"/>
    <n v="9"/>
    <s v="Loyal"/>
    <s v="High"/>
    <s v="Gen X"/>
    <x v="2"/>
  </r>
  <r>
    <s v="ACC00445"/>
    <s v="CUST0289"/>
    <x v="1"/>
    <d v="2016-11-30T00:00:00"/>
    <n v="413540"/>
    <n v="494"/>
    <n v="0"/>
    <s v="Pending"/>
    <s v="Kelly Dennis"/>
    <s v="Male"/>
    <n v="38"/>
    <s v="South"/>
    <s v="Teacher"/>
    <n v="142720"/>
    <s v="Retail"/>
    <d v="2021-03-10T00:00:00"/>
    <d v="2025-06-08T00:00:00"/>
    <s v="Jun"/>
    <s v="2025 Jun"/>
    <x v="1"/>
    <n v="6678"/>
    <x v="2"/>
    <x v="0"/>
    <d v="2025-09-23T00:00:00"/>
    <n v="5"/>
    <s v="Emerging"/>
    <s v=" Premium"/>
    <s v="Millennials"/>
    <x v="0"/>
  </r>
  <r>
    <s v="ACC00235"/>
    <s v="CUST0125"/>
    <x v="1"/>
    <d v="2023-07-01T00:00:00"/>
    <n v="42056"/>
    <n v="848"/>
    <n v="436739"/>
    <s v="Pending"/>
    <s v="Juan Rodriguez"/>
    <s v="Male"/>
    <n v="22"/>
    <s v="South"/>
    <s v="Engineer"/>
    <n v="187581"/>
    <s v="Corporate"/>
    <d v="2017-01-19T00:00:00"/>
    <d v="2024-02-04T00:00:00"/>
    <s v="Feb"/>
    <s v="2024 Feb"/>
    <x v="3"/>
    <n v="8205"/>
    <x v="1"/>
    <x v="3"/>
    <d v="2025-09-23T00:00:00"/>
    <n v="9"/>
    <s v="Loyal"/>
    <s v=" Premium"/>
    <s v="Gen Z"/>
    <x v="2"/>
  </r>
  <r>
    <s v="ACC00107"/>
    <s v="CUST0364"/>
    <x v="3"/>
    <d v="2018-01-31T00:00:00"/>
    <n v="426070"/>
    <n v="439"/>
    <n v="0"/>
    <s v="Pending"/>
    <s v="Jeffrey Long"/>
    <s v="Female"/>
    <n v="20"/>
    <s v="West"/>
    <s v="Doctor"/>
    <n v="28946"/>
    <s v="Corporate"/>
    <d v="2016-03-13T00:00:00"/>
    <d v="2025-01-21T00:00:00"/>
    <s v="Jan"/>
    <s v="2025 Jan"/>
    <x v="0"/>
    <n v="187"/>
    <x v="2"/>
    <x v="3"/>
    <d v="2025-09-23T00:00:00"/>
    <n v="10"/>
    <s v="Loyal"/>
    <s v="Low"/>
    <s v="Gen Z"/>
    <x v="0"/>
  </r>
  <r>
    <s v="ACC00191"/>
    <s v="CUST0396"/>
    <x v="2"/>
    <d v="2018-06-15T00:00:00"/>
    <n v="143279"/>
    <n v="462"/>
    <n v="210232"/>
    <s v="Pending"/>
    <s v="Daniel Bradley"/>
    <s v="Female"/>
    <n v="32"/>
    <s v="West"/>
    <s v="Teacher"/>
    <n v="37778"/>
    <s v="Corporate"/>
    <d v="2022-06-02T00:00:00"/>
    <d v="2024-11-05T00:00:00"/>
    <s v="Nov"/>
    <s v="2024 Nov"/>
    <x v="3"/>
    <n v="8947"/>
    <x v="1"/>
    <x v="2"/>
    <d v="2025-09-23T00:00:00"/>
    <n v="3"/>
    <s v="Emerging"/>
    <s v="Medium"/>
    <s v="Millennials"/>
    <x v="1"/>
  </r>
  <r>
    <s v="ACC00530"/>
    <s v="CUST0201"/>
    <x v="0"/>
    <d v="2016-11-15T00:00:00"/>
    <n v="358606"/>
    <n v="329"/>
    <n v="0"/>
    <s v="Pending"/>
    <s v="Gary Johnson"/>
    <s v="Male"/>
    <n v="46"/>
    <s v="West"/>
    <s v="Teacher"/>
    <n v="72930"/>
    <s v="Private"/>
    <d v="2017-08-24T00:00:00"/>
    <d v="2024-12-24T00:00:00"/>
    <s v="Dec"/>
    <s v="2024 Dec"/>
    <x v="0"/>
    <n v="4364"/>
    <x v="0"/>
    <x v="7"/>
    <d v="2025-09-23T00:00:00"/>
    <n v="8"/>
    <s v="Established"/>
    <s v="High"/>
    <s v="Gen X"/>
    <x v="0"/>
  </r>
  <r>
    <s v="ACC00738"/>
    <s v="CUST0168"/>
    <x v="1"/>
    <d v="2020-02-01T00:00:00"/>
    <n v="344713"/>
    <n v="605"/>
    <n v="0"/>
    <s v="Rejected"/>
    <s v="Whitney Hampton"/>
    <s v="Male"/>
    <n v="49"/>
    <s v="South"/>
    <s v="Retired"/>
    <n v="135374"/>
    <s v="Retail"/>
    <d v="2019-11-17T00:00:00"/>
    <d v="2023-09-26T00:00:00"/>
    <s v="Sep"/>
    <s v="2023 Sep"/>
    <x v="0"/>
    <n v="8853"/>
    <x v="1"/>
    <x v="9"/>
    <d v="2025-09-23T00:00:00"/>
    <n v="6"/>
    <s v="Established"/>
    <s v=" Premium"/>
    <s v="Gen X"/>
    <x v="0"/>
  </r>
  <r>
    <s v="ACC00679"/>
    <s v="CUST0241"/>
    <x v="2"/>
    <d v="2016-07-19T00:00:00"/>
    <n v="173860"/>
    <n v="562"/>
    <n v="0"/>
    <s v="Pending"/>
    <s v="Jeff Coleman"/>
    <s v="Female"/>
    <n v="65"/>
    <s v="East"/>
    <s v="Teacher"/>
    <n v="166323"/>
    <s v="Retail"/>
    <d v="2024-05-08T00:00:00"/>
    <d v="2024-02-15T00:00:00"/>
    <s v="Feb"/>
    <s v="2024 Feb"/>
    <x v="1"/>
    <n v="5924"/>
    <x v="3"/>
    <x v="0"/>
    <d v="2025-09-23T00:00:00"/>
    <n v="1"/>
    <s v="New"/>
    <s v=" Premium"/>
    <s v="Baby Boomers"/>
    <x v="1"/>
  </r>
  <r>
    <s v="ACC00583"/>
    <s v="CUST0016"/>
    <x v="0"/>
    <d v="2022-03-30T00:00:00"/>
    <n v="19610"/>
    <n v="395"/>
    <n v="0"/>
    <s v="Rejected"/>
    <s v="Ashlee Baird"/>
    <s v="Male"/>
    <n v="49"/>
    <s v="South"/>
    <s v="Banker"/>
    <n v="54636"/>
    <s v="Retail"/>
    <d v="2019-06-27T00:00:00"/>
    <d v="2025-07-06T00:00:00"/>
    <s v="Jul"/>
    <s v="2025 Jul"/>
    <x v="3"/>
    <n v="5492"/>
    <x v="2"/>
    <x v="7"/>
    <d v="2025-09-23T00:00:00"/>
    <n v="6"/>
    <s v="Established"/>
    <s v="Medium"/>
    <s v="Gen X"/>
    <x v="2"/>
  </r>
  <r>
    <s v="ACC00566"/>
    <s v="CUST0334"/>
    <x v="2"/>
    <d v="2021-04-12T00:00:00"/>
    <n v="110130"/>
    <n v="826"/>
    <n v="0"/>
    <s v="Pending"/>
    <s v="Beth Mccoy"/>
    <s v="Male"/>
    <n v="39"/>
    <s v="North"/>
    <s v="Student"/>
    <n v="118818"/>
    <s v="Corporate"/>
    <d v="2019-01-29T00:00:00"/>
    <d v="2025-03-17T00:00:00"/>
    <s v="Mar"/>
    <s v="2025 Mar"/>
    <x v="1"/>
    <n v="3281"/>
    <x v="0"/>
    <x v="0"/>
    <d v="2025-09-23T00:00:00"/>
    <n v="7"/>
    <s v="Established"/>
    <s v=" Premium"/>
    <s v="Millennials"/>
    <x v="1"/>
  </r>
  <r>
    <s v="ACC00245"/>
    <s v="CUST0138"/>
    <x v="0"/>
    <d v="2018-04-28T00:00:00"/>
    <n v="288107"/>
    <n v="744"/>
    <n v="0"/>
    <s v="Pending"/>
    <s v="Jacqueline Murphy"/>
    <s v="Male"/>
    <n v="31"/>
    <s v="South"/>
    <s v="Retired"/>
    <n v="183038"/>
    <s v="Retail"/>
    <d v="2017-03-23T00:00:00"/>
    <d v="2024-05-25T00:00:00"/>
    <s v="May"/>
    <s v="2024 May"/>
    <x v="0"/>
    <n v="6697"/>
    <x v="2"/>
    <x v="2"/>
    <d v="2025-09-23T00:00:00"/>
    <n v="9"/>
    <s v="Loyal"/>
    <s v=" Premium"/>
    <s v="Millennials"/>
    <x v="0"/>
  </r>
  <r>
    <s v="ACC00076"/>
    <s v="CUST0302"/>
    <x v="0"/>
    <d v="2018-03-11T00:00:00"/>
    <n v="276531"/>
    <n v="773"/>
    <n v="0"/>
    <s v="Pending"/>
    <s v="Austin James"/>
    <s v="Male"/>
    <n v="22"/>
    <s v="South"/>
    <s v="Engineer"/>
    <n v="95897"/>
    <s v="Retail"/>
    <d v="2021-10-04T00:00:00"/>
    <d v="2024-03-03T00:00:00"/>
    <s v="Mar"/>
    <s v="2024 Mar"/>
    <x v="2"/>
    <n v="5402"/>
    <x v="2"/>
    <x v="2"/>
    <d v="2025-09-23T00:00:00"/>
    <n v="4"/>
    <s v="Emerging"/>
    <s v="High"/>
    <s v="Gen Z"/>
    <x v="0"/>
  </r>
  <r>
    <s v="ACC00547"/>
    <s v="CUST0422"/>
    <x v="1"/>
    <d v="2017-09-04T00:00:00"/>
    <n v="401426"/>
    <n v="461"/>
    <n v="0"/>
    <s v="Pending"/>
    <s v="Amanda Thompson"/>
    <s v="Female"/>
    <n v="67"/>
    <s v="East"/>
    <s v="Doctor"/>
    <n v="121459"/>
    <s v="Corporate"/>
    <d v="2021-11-23T00:00:00"/>
    <d v="2024-11-30T00:00:00"/>
    <s v="Nov"/>
    <s v="2024 Nov"/>
    <x v="3"/>
    <n v="299"/>
    <x v="2"/>
    <x v="1"/>
    <d v="2025-09-23T00:00:00"/>
    <n v="4"/>
    <s v="Emerging"/>
    <s v=" Premium"/>
    <s v="Baby Boomers"/>
    <x v="0"/>
  </r>
  <r>
    <s v="ACC00267"/>
    <s v="CUST0214"/>
    <x v="2"/>
    <d v="2023-07-14T00:00:00"/>
    <n v="444975"/>
    <n v="728"/>
    <n v="0"/>
    <s v="Pending"/>
    <s v="Sarah Wilson"/>
    <s v="Male"/>
    <n v="46"/>
    <s v="West"/>
    <s v="Trader"/>
    <n v="32857"/>
    <s v="Retail"/>
    <d v="2022-08-26T00:00:00"/>
    <d v="2025-03-01T00:00:00"/>
    <s v="Mar"/>
    <s v="2025 Mar"/>
    <x v="1"/>
    <n v="9004"/>
    <x v="3"/>
    <x v="6"/>
    <d v="2025-09-23T00:00:00"/>
    <n v="3"/>
    <s v="Emerging"/>
    <s v="Medium"/>
    <s v="Gen X"/>
    <x v="0"/>
  </r>
  <r>
    <s v="ACC00317"/>
    <s v="CUST0432"/>
    <x v="0"/>
    <d v="2017-09-28T00:00:00"/>
    <n v="295809"/>
    <n v="489"/>
    <n v="0"/>
    <s v="Pending"/>
    <s v="Zachary Vasquez"/>
    <s v="Female"/>
    <n v="50"/>
    <s v="East"/>
    <s v="Trader"/>
    <n v="81367"/>
    <s v="Corporate"/>
    <d v="2017-06-01T00:00:00"/>
    <d v="2025-02-11T00:00:00"/>
    <s v="Feb"/>
    <s v="2025 Feb"/>
    <x v="2"/>
    <n v="8435"/>
    <x v="3"/>
    <x v="1"/>
    <d v="2025-09-23T00:00:00"/>
    <n v="8"/>
    <s v="Established"/>
    <s v="High"/>
    <s v="Gen X"/>
    <x v="0"/>
  </r>
  <r>
    <s v="ACC00121"/>
    <s v="CUST0342"/>
    <x v="3"/>
    <d v="2022-08-02T00:00:00"/>
    <n v="232076"/>
    <n v="805"/>
    <n v="0"/>
    <s v="Pending"/>
    <s v="Perry Alvarez"/>
    <s v="Female"/>
    <n v="23"/>
    <s v="North"/>
    <s v="Banker"/>
    <n v="130091"/>
    <s v="Corporate"/>
    <d v="2023-04-01T00:00:00"/>
    <d v="2024-09-23T00:00:00"/>
    <s v="Sep"/>
    <s v="2024 Sep"/>
    <x v="3"/>
    <n v="417"/>
    <x v="1"/>
    <x v="3"/>
    <d v="2025-09-23T00:00:00"/>
    <n v="2"/>
    <s v="New"/>
    <s v=" Premium"/>
    <s v="Gen Z"/>
    <x v="0"/>
  </r>
  <r>
    <s v="ACC00025"/>
    <s v="CUST0146"/>
    <x v="1"/>
    <d v="2016-06-14T00:00:00"/>
    <n v="88835"/>
    <n v="787"/>
    <n v="485443"/>
    <s v="Pending"/>
    <s v="Veronica Mullins"/>
    <s v="Male"/>
    <n v="22"/>
    <s v="North"/>
    <s v="Teacher"/>
    <n v="49257"/>
    <s v="Retail"/>
    <d v="2020-07-17T00:00:00"/>
    <d v="2025-02-15T00:00:00"/>
    <s v="Feb"/>
    <s v="2025 Feb"/>
    <x v="3"/>
    <n v="703"/>
    <x v="3"/>
    <x v="3"/>
    <d v="2025-09-23T00:00:00"/>
    <n v="5"/>
    <s v="Emerging"/>
    <s v="Medium"/>
    <s v="Gen Z"/>
    <x v="1"/>
  </r>
  <r>
    <s v="ACC00432"/>
    <s v="CUST0441"/>
    <x v="1"/>
    <d v="2022-08-16T00:00:00"/>
    <n v="466709"/>
    <n v="552"/>
    <n v="0"/>
    <s v="Rejected"/>
    <s v="Emily Sellers"/>
    <s v="Male"/>
    <n v="52"/>
    <s v="North"/>
    <s v="Trader"/>
    <n v="96619"/>
    <s v="Retail"/>
    <d v="2023-02-07T00:00:00"/>
    <d v="2024-06-20T00:00:00"/>
    <s v="Jun"/>
    <s v="2024 Jun"/>
    <x v="1"/>
    <n v="1179"/>
    <x v="2"/>
    <x v="9"/>
    <d v="2025-09-23T00:00:00"/>
    <n v="3"/>
    <s v="Emerging"/>
    <s v="High"/>
    <s v="Gen X"/>
    <x v="0"/>
  </r>
  <r>
    <s v="ACC00160"/>
    <s v="CUST0248"/>
    <x v="0"/>
    <d v="2023-10-19T00:00:00"/>
    <n v="331310"/>
    <n v="485"/>
    <n v="0"/>
    <s v="Pending"/>
    <s v="Andre Bridges"/>
    <s v="Male"/>
    <n v="40"/>
    <s v="North"/>
    <s v="Doctor"/>
    <n v="99083"/>
    <s v="Corporate"/>
    <d v="2023-09-10T00:00:00"/>
    <d v="2024-02-09T00:00:00"/>
    <s v="Feb"/>
    <s v="2024 Feb"/>
    <x v="2"/>
    <n v="8633"/>
    <x v="0"/>
    <x v="5"/>
    <d v="2025-09-23T00:00:00"/>
    <n v="2"/>
    <s v="New"/>
    <s v="High"/>
    <s v="Millennials"/>
    <x v="0"/>
  </r>
  <r>
    <s v="ACC00596"/>
    <s v="CUST0255"/>
    <x v="1"/>
    <d v="2019-09-30T00:00:00"/>
    <n v="340968"/>
    <n v="636"/>
    <n v="0"/>
    <s v="Pending"/>
    <s v="Nathaniel Wolf"/>
    <s v="Male"/>
    <n v="40"/>
    <s v="West"/>
    <s v="Teacher"/>
    <n v="25109"/>
    <s v="Retail"/>
    <d v="2016-10-30T00:00:00"/>
    <d v="2025-03-23T00:00:00"/>
    <s v="Mar"/>
    <s v="2025 Mar"/>
    <x v="1"/>
    <n v="7792"/>
    <x v="0"/>
    <x v="8"/>
    <d v="2025-09-23T00:00:00"/>
    <n v="9"/>
    <s v="Loyal"/>
    <s v="Low"/>
    <s v="Millennials"/>
    <x v="0"/>
  </r>
  <r>
    <s v="ACC00114"/>
    <s v="CUST0036"/>
    <x v="0"/>
    <d v="2022-11-08T00:00:00"/>
    <n v="289662"/>
    <n v="406"/>
    <n v="0"/>
    <s v="Pending"/>
    <s v="Bradley Moore"/>
    <s v="Male"/>
    <n v="43"/>
    <s v="East"/>
    <s v="Banker"/>
    <n v="169369"/>
    <s v="Retail"/>
    <d v="2017-06-16T00:00:00"/>
    <d v="2024-09-25T00:00:00"/>
    <s v="Sep"/>
    <s v="2024 Sep"/>
    <x v="3"/>
    <n v="9184"/>
    <x v="0"/>
    <x v="8"/>
    <d v="2025-09-23T00:00:00"/>
    <n v="8"/>
    <s v="Established"/>
    <s v=" Premium"/>
    <s v="Millennials"/>
    <x v="0"/>
  </r>
  <r>
    <s v="ACC00735"/>
    <s v="CUST0046"/>
    <x v="1"/>
    <d v="2021-03-03T00:00:00"/>
    <n v="361309"/>
    <n v="690"/>
    <n v="0"/>
    <s v="Pending"/>
    <s v="Keith Watson"/>
    <s v="Female"/>
    <n v="37"/>
    <s v="South"/>
    <s v="Retired"/>
    <n v="27906"/>
    <s v="Retail"/>
    <d v="2021-05-07T00:00:00"/>
    <d v="2024-07-14T00:00:00"/>
    <s v="Jul"/>
    <s v="2024 Jul"/>
    <x v="3"/>
    <n v="3054"/>
    <x v="2"/>
    <x v="7"/>
    <d v="2025-09-23T00:00:00"/>
    <n v="4"/>
    <s v="Emerging"/>
    <s v="Low"/>
    <s v="Millennials"/>
    <x v="0"/>
  </r>
  <r>
    <s v="ACC00502"/>
    <s v="CUST0376"/>
    <x v="2"/>
    <d v="2022-09-14T00:00:00"/>
    <n v="177826"/>
    <n v="722"/>
    <n v="0"/>
    <s v="Pending"/>
    <s v="Angela Jackson"/>
    <s v="Female"/>
    <n v="62"/>
    <s v="North"/>
    <s v="Retired"/>
    <n v="121757"/>
    <s v="Retail"/>
    <d v="2015-10-07T00:00:00"/>
    <d v="2023-11-17T00:00:00"/>
    <s v="Nov"/>
    <s v="2023 Nov"/>
    <x v="0"/>
    <n v="5540"/>
    <x v="3"/>
    <x v="2"/>
    <d v="2025-09-23T00:00:00"/>
    <n v="10"/>
    <s v="Loyal"/>
    <s v=" Premium"/>
    <s v="Baby Boomers"/>
    <x v="1"/>
  </r>
  <r>
    <s v="ACC00166"/>
    <s v="CUST0199"/>
    <x v="0"/>
    <d v="2019-09-18T00:00:00"/>
    <n v="3453"/>
    <n v="771"/>
    <n v="176635"/>
    <s v="Default"/>
    <s v="Gerald Robinson"/>
    <s v="Male"/>
    <n v="60"/>
    <s v="East"/>
    <s v="Banker"/>
    <n v="154165"/>
    <s v="Retail"/>
    <d v="2018-01-18T00:00:00"/>
    <d v="2024-11-26T00:00:00"/>
    <s v="Nov"/>
    <s v="2024 Nov"/>
    <x v="3"/>
    <n v="5002"/>
    <x v="0"/>
    <x v="4"/>
    <d v="2025-09-23T00:00:00"/>
    <n v="8"/>
    <s v="Established"/>
    <s v=" Premium"/>
    <s v="Gen X"/>
    <x v="2"/>
  </r>
  <r>
    <s v="ACC00703"/>
    <s v="CUST0341"/>
    <x v="2"/>
    <d v="2017-06-20T00:00:00"/>
    <n v="427530"/>
    <n v="666"/>
    <n v="449958"/>
    <s v="Pending"/>
    <s v="Paul Payne"/>
    <s v="Male"/>
    <n v="53"/>
    <s v="North"/>
    <s v="Teacher"/>
    <n v="161398"/>
    <s v="Retail"/>
    <d v="2017-10-01T00:00:00"/>
    <d v="2024-12-06T00:00:00"/>
    <s v="Dec"/>
    <s v="2024 Dec"/>
    <x v="3"/>
    <n v="3934"/>
    <x v="2"/>
    <x v="2"/>
    <d v="2025-09-23T00:00:00"/>
    <n v="8"/>
    <s v="Established"/>
    <s v=" Premium"/>
    <s v="Gen X"/>
    <x v="0"/>
  </r>
  <r>
    <s v="ACC00175"/>
    <s v="CUST0165"/>
    <x v="2"/>
    <d v="2019-11-26T00:00:00"/>
    <n v="478141"/>
    <n v="836"/>
    <n v="0"/>
    <s v="Rejected"/>
    <s v="Jeffrey Golden"/>
    <s v="Female"/>
    <n v="48"/>
    <s v="East"/>
    <s v="Banker"/>
    <n v="87889"/>
    <s v="Retail"/>
    <d v="2023-09-03T00:00:00"/>
    <d v="2024-10-05T00:00:00"/>
    <s v="Oct"/>
    <s v="2024 Oct"/>
    <x v="2"/>
    <n v="6980"/>
    <x v="2"/>
    <x v="4"/>
    <d v="2025-09-23T00:00:00"/>
    <n v="2"/>
    <s v="New"/>
    <s v="High"/>
    <s v="Gen X"/>
    <x v="0"/>
  </r>
  <r>
    <s v="ACC00001"/>
    <s v="CUST0305"/>
    <x v="1"/>
    <d v="2018-06-07T00:00:00"/>
    <n v="363265"/>
    <n v="698"/>
    <n v="0"/>
    <s v="Pending"/>
    <s v="Erica Perez"/>
    <s v="Female"/>
    <n v="46"/>
    <s v="West"/>
    <s v="Trader"/>
    <n v="29078"/>
    <s v="Corporate"/>
    <d v="2017-11-02T00:00:00"/>
    <d v="2023-12-18T00:00:00"/>
    <s v="Dec"/>
    <s v="2023 Dec"/>
    <x v="2"/>
    <n v="3322"/>
    <x v="0"/>
    <x v="2"/>
    <d v="2025-09-23T00:00:00"/>
    <n v="8"/>
    <s v="Established"/>
    <s v="Low"/>
    <s v="Gen X"/>
    <x v="0"/>
  </r>
  <r>
    <s v="ACC00741"/>
    <s v="CUST0332"/>
    <x v="1"/>
    <d v="2024-03-23T00:00:00"/>
    <n v="253347"/>
    <n v="815"/>
    <n v="0"/>
    <s v="Pending"/>
    <s v="Amber Myers"/>
    <s v="Male"/>
    <n v="62"/>
    <s v="West"/>
    <s v="Doctor"/>
    <n v="101941"/>
    <s v="Retail"/>
    <d v="2021-09-09T00:00:00"/>
    <d v="2024-12-01T00:00:00"/>
    <s v="Dec"/>
    <s v="2024 Dec"/>
    <x v="0"/>
    <n v="4328"/>
    <x v="0"/>
    <x v="8"/>
    <d v="2025-09-23T00:00:00"/>
    <n v="4"/>
    <s v="Emerging"/>
    <s v=" Premium"/>
    <s v="Baby Boomers"/>
    <x v="0"/>
  </r>
  <r>
    <s v="ACC00086"/>
    <s v="CUST0074"/>
    <x v="0"/>
    <d v="2021-09-05T00:00:00"/>
    <n v="235497"/>
    <n v="312"/>
    <n v="0"/>
    <s v="Default"/>
    <s v="Christopher Chapman"/>
    <s v="Female"/>
    <n v="50"/>
    <s v="West"/>
    <s v="Doctor"/>
    <n v="53742"/>
    <s v="Corporate"/>
    <d v="2025-01-20T00:00:00"/>
    <d v="2024-03-31T00:00:00"/>
    <s v="Mar"/>
    <s v="2024 Mar"/>
    <x v="0"/>
    <n v="1698"/>
    <x v="1"/>
    <x v="5"/>
    <d v="2025-09-23T00:00:00"/>
    <n v="1"/>
    <s v="New"/>
    <s v="Medium"/>
    <s v="Gen X"/>
    <x v="0"/>
  </r>
  <r>
    <s v="ACC00574"/>
    <s v="CUST0361"/>
    <x v="0"/>
    <d v="2017-12-13T00:00:00"/>
    <n v="52691"/>
    <n v="631"/>
    <n v="0"/>
    <s v="Pending"/>
    <s v="Jack Smith"/>
    <s v="Female"/>
    <n v="58"/>
    <s v="East"/>
    <s v="Student"/>
    <n v="188484"/>
    <s v="Retail"/>
    <d v="2024-04-10T00:00:00"/>
    <d v="2023-08-26T00:00:00"/>
    <s v="Aug"/>
    <s v="2023 Aug"/>
    <x v="0"/>
    <n v="477"/>
    <x v="1"/>
    <x v="5"/>
    <d v="2025-09-23T00:00:00"/>
    <n v="1"/>
    <s v="New"/>
    <s v=" Premium"/>
    <s v="Gen X"/>
    <x v="1"/>
  </r>
  <r>
    <s v="ACC00320"/>
    <s v="CUST0210"/>
    <x v="2"/>
    <d v="2020-02-23T00:00:00"/>
    <n v="440880"/>
    <n v="583"/>
    <n v="0"/>
    <s v="Pending"/>
    <s v="Joanne Ray"/>
    <s v="Male"/>
    <n v="40"/>
    <s v="West"/>
    <s v="Teacher"/>
    <n v="183268"/>
    <s v="Corporate"/>
    <d v="2019-10-04T00:00:00"/>
    <d v="2024-03-29T00:00:00"/>
    <s v="Mar"/>
    <s v="2024 Mar"/>
    <x v="1"/>
    <n v="9547"/>
    <x v="2"/>
    <x v="1"/>
    <d v="2025-09-23T00:00:00"/>
    <n v="6"/>
    <s v="Established"/>
    <s v=" Premium"/>
    <s v="Millennials"/>
    <x v="0"/>
  </r>
  <r>
    <s v="ACC00401"/>
    <s v="CUST0450"/>
    <x v="3"/>
    <d v="2017-10-01T00:00:00"/>
    <n v="453809"/>
    <n v="758"/>
    <n v="0"/>
    <s v="Pending"/>
    <s v="Seth Kent"/>
    <s v="Female"/>
    <n v="73"/>
    <s v="South"/>
    <s v="Teacher"/>
    <n v="127803"/>
    <s v="Retail"/>
    <d v="2024-07-13T00:00:00"/>
    <d v="2025-07-09T00:00:00"/>
    <s v="Jul"/>
    <s v="2025 Jul"/>
    <x v="1"/>
    <n v="2432"/>
    <x v="1"/>
    <x v="1"/>
    <d v="2025-09-23T00:00:00"/>
    <n v="1"/>
    <s v="New"/>
    <s v=" Premium"/>
    <s v="Baby Boomers"/>
    <x v="0"/>
  </r>
  <r>
    <s v="ACC00382"/>
    <s v="CUST0404"/>
    <x v="0"/>
    <d v="2019-03-08T00:00:00"/>
    <n v="454151"/>
    <n v="346"/>
    <n v="0"/>
    <s v="Pending"/>
    <s v="Jessica Lee"/>
    <s v="Male"/>
    <n v="40"/>
    <s v="South"/>
    <s v="Student"/>
    <n v="77056"/>
    <s v="Retail"/>
    <d v="2021-03-13T00:00:00"/>
    <d v="2025-04-09T00:00:00"/>
    <s v="Apr"/>
    <s v="2025 Apr"/>
    <x v="0"/>
    <n v="7289"/>
    <x v="1"/>
    <x v="9"/>
    <d v="2025-09-23T00:00:00"/>
    <n v="5"/>
    <s v="Emerging"/>
    <s v="High"/>
    <s v="Millennials"/>
    <x v="0"/>
  </r>
  <r>
    <s v="ACC00718"/>
    <s v="CUST0017"/>
    <x v="2"/>
    <d v="2019-06-19T00:00:00"/>
    <n v="252388"/>
    <n v="516"/>
    <n v="0"/>
    <s v="Pending"/>
    <s v="Michael Conner"/>
    <s v="Female"/>
    <n v="64"/>
    <s v="South"/>
    <s v="Banker"/>
    <n v="199352"/>
    <s v="Retail"/>
    <d v="2021-06-28T00:00:00"/>
    <d v="2024-12-18T00:00:00"/>
    <s v="Dec"/>
    <s v="2024 Dec"/>
    <x v="1"/>
    <n v="4517"/>
    <x v="0"/>
    <x v="4"/>
    <d v="2025-09-23T00:00:00"/>
    <n v="4"/>
    <s v="Emerging"/>
    <s v=" Premium"/>
    <s v="Baby Boomers"/>
    <x v="0"/>
  </r>
  <r>
    <s v="ACC00617"/>
    <s v="CUST0343"/>
    <x v="2"/>
    <d v="2023-03-27T00:00:00"/>
    <n v="249265"/>
    <n v="625"/>
    <n v="0"/>
    <s v="Approved"/>
    <s v="Danielle Cox"/>
    <s v="Male"/>
    <n v="48"/>
    <s v="North"/>
    <s v="Engineer"/>
    <n v="152632"/>
    <s v="Retail"/>
    <d v="2018-02-23T00:00:00"/>
    <d v="2024-08-01T00:00:00"/>
    <s v="Aug"/>
    <s v="2024 Aug"/>
    <x v="3"/>
    <n v="4731"/>
    <x v="1"/>
    <x v="4"/>
    <d v="2025-09-23T00:00:00"/>
    <n v="8"/>
    <s v="Established"/>
    <s v=" Premium"/>
    <s v="Gen X"/>
    <x v="0"/>
  </r>
  <r>
    <s v="ACC00318"/>
    <s v="CUST0238"/>
    <x v="3"/>
    <d v="2021-12-16T00:00:00"/>
    <n v="271421"/>
    <n v="687"/>
    <n v="0"/>
    <s v="Pending"/>
    <s v="Crystal Melton"/>
    <s v="Female"/>
    <n v="52"/>
    <s v="South"/>
    <s v="Engineer"/>
    <n v="156727"/>
    <s v="Retail"/>
    <d v="2020-10-04T00:00:00"/>
    <d v="2025-02-10T00:00:00"/>
    <s v="Feb"/>
    <s v="2025 Feb"/>
    <x v="0"/>
    <n v="5381"/>
    <x v="2"/>
    <x v="4"/>
    <d v="2025-09-23T00:00:00"/>
    <n v="5"/>
    <s v="Emerging"/>
    <s v=" Premium"/>
    <s v="Gen X"/>
    <x v="0"/>
  </r>
  <r>
    <s v="ACC00250"/>
    <s v="CUST0049"/>
    <x v="2"/>
    <d v="2022-08-12T00:00:00"/>
    <n v="717"/>
    <n v="842"/>
    <n v="197718"/>
    <s v="Pending"/>
    <s v="Samantha Davis"/>
    <s v="Female"/>
    <n v="63"/>
    <s v="South"/>
    <s v="Banker"/>
    <n v="27287"/>
    <s v="Retail"/>
    <d v="2017-01-15T00:00:00"/>
    <d v="2025-07-04T00:00:00"/>
    <s v="Jul"/>
    <s v="2025 Jul"/>
    <x v="0"/>
    <n v="9213"/>
    <x v="0"/>
    <x v="1"/>
    <d v="2025-09-23T00:00:00"/>
    <n v="9"/>
    <s v="Loyal"/>
    <s v="Low"/>
    <s v="Baby Boomers"/>
    <x v="2"/>
  </r>
  <r>
    <s v="ACC00525"/>
    <s v="CUST0110"/>
    <x v="2"/>
    <d v="2015-11-17T00:00:00"/>
    <n v="426903"/>
    <n v="311"/>
    <n v="0"/>
    <s v="Pending"/>
    <s v="Jose Decker"/>
    <s v="Male"/>
    <n v="70"/>
    <s v="East"/>
    <s v="Banker"/>
    <n v="106206"/>
    <s v="Retail"/>
    <d v="2018-06-05T00:00:00"/>
    <d v="2023-11-05T00:00:00"/>
    <s v="Nov"/>
    <s v="2023 Nov"/>
    <x v="1"/>
    <n v="7551"/>
    <x v="1"/>
    <x v="2"/>
    <d v="2025-09-23T00:00:00"/>
    <n v="7"/>
    <s v="Established"/>
    <s v=" Premium"/>
    <s v="Baby Boomers"/>
    <x v="0"/>
  </r>
  <r>
    <s v="ACC00675"/>
    <s v="CUST0449"/>
    <x v="0"/>
    <d v="2015-12-27T00:00:00"/>
    <n v="120318"/>
    <n v="627"/>
    <n v="0"/>
    <s v="Pending"/>
    <s v="Heather Allen"/>
    <s v="Male"/>
    <n v="27"/>
    <s v="North"/>
    <s v="Banker"/>
    <n v="91635"/>
    <s v="Retail"/>
    <d v="2020-07-20T00:00:00"/>
    <d v="2024-08-13T00:00:00"/>
    <s v="Aug"/>
    <s v="2024 Aug"/>
    <x v="2"/>
    <n v="9879"/>
    <x v="1"/>
    <x v="6"/>
    <d v="2025-09-23T00:00:00"/>
    <n v="5"/>
    <s v="Emerging"/>
    <s v="High"/>
    <s v="Gen Z"/>
    <x v="1"/>
  </r>
  <r>
    <s v="ACC00555"/>
    <s v="CUST0320"/>
    <x v="0"/>
    <d v="2019-03-04T00:00:00"/>
    <n v="215250"/>
    <n v="821"/>
    <n v="0"/>
    <s v="Default"/>
    <s v="Erica Collins"/>
    <s v="Female"/>
    <n v="59"/>
    <s v="West"/>
    <s v="Retired"/>
    <n v="177361"/>
    <s v="Retail"/>
    <d v="2023-09-16T00:00:00"/>
    <d v="2023-09-02T00:00:00"/>
    <s v="Sep"/>
    <s v="2023 Sep"/>
    <x v="0"/>
    <n v="1496"/>
    <x v="1"/>
    <x v="1"/>
    <d v="2025-09-23T00:00:00"/>
    <n v="2"/>
    <s v="New"/>
    <s v=" Premium"/>
    <s v="Gen X"/>
    <x v="0"/>
  </r>
  <r>
    <s v="ACC00623"/>
    <s v="CUST0174"/>
    <x v="1"/>
    <d v="2019-08-21T00:00:00"/>
    <n v="203834"/>
    <n v="643"/>
    <n v="356224"/>
    <s v="Pending"/>
    <s v="Evan Holt"/>
    <s v="Female"/>
    <n v="33"/>
    <s v="West"/>
    <s v="Retired"/>
    <n v="120732"/>
    <s v="Corporate"/>
    <d v="2019-10-29T00:00:00"/>
    <d v="2025-04-06T00:00:00"/>
    <s v="Apr"/>
    <s v="2025 Apr"/>
    <x v="1"/>
    <n v="9618"/>
    <x v="3"/>
    <x v="8"/>
    <d v="2025-09-23T00:00:00"/>
    <n v="6"/>
    <s v="Established"/>
    <s v=" Premium"/>
    <s v="Millennials"/>
    <x v="0"/>
  </r>
  <r>
    <s v="ACC00717"/>
    <s v="CUST0041"/>
    <x v="1"/>
    <d v="2018-12-25T00:00:00"/>
    <n v="439054"/>
    <n v="378"/>
    <n v="0"/>
    <s v="Pending"/>
    <s v="Dr. Nicole Mendez"/>
    <s v="Male"/>
    <n v="30"/>
    <s v="South"/>
    <s v="Retired"/>
    <n v="176497"/>
    <s v="Corporate"/>
    <d v="2017-04-28T00:00:00"/>
    <d v="2024-03-12T00:00:00"/>
    <s v="Mar"/>
    <s v="2024 Mar"/>
    <x v="1"/>
    <n v="9559"/>
    <x v="1"/>
    <x v="3"/>
    <d v="2025-09-23T00:00:00"/>
    <n v="8"/>
    <s v="Established"/>
    <s v=" Premium"/>
    <s v="Millennials"/>
    <x v="0"/>
  </r>
  <r>
    <s v="ACC00256"/>
    <s v="CUST0154"/>
    <x v="0"/>
    <d v="2021-03-29T00:00:00"/>
    <n v="487852"/>
    <n v="789"/>
    <n v="0"/>
    <s v="Pending"/>
    <s v="Kristen Ross"/>
    <s v="Male"/>
    <n v="53"/>
    <s v="North"/>
    <s v="Trader"/>
    <n v="164579"/>
    <s v="Private"/>
    <d v="2015-10-03T00:00:00"/>
    <d v="2024-08-11T00:00:00"/>
    <s v="Aug"/>
    <s v="2024 Aug"/>
    <x v="2"/>
    <n v="9593"/>
    <x v="1"/>
    <x v="7"/>
    <d v="2025-09-23T00:00:00"/>
    <n v="10"/>
    <s v="Loyal"/>
    <s v=" Premium"/>
    <s v="Gen X"/>
    <x v="0"/>
  </r>
  <r>
    <s v="ACC00307"/>
    <s v="CUST0476"/>
    <x v="1"/>
    <d v="2024-03-15T00:00:00"/>
    <n v="417339"/>
    <n v="662"/>
    <n v="0"/>
    <s v="Pending"/>
    <s v="William Brown"/>
    <s v="Female"/>
    <n v="18"/>
    <s v="West"/>
    <s v="Student"/>
    <n v="53997"/>
    <s v="Retail"/>
    <d v="2019-01-23T00:00:00"/>
    <d v="2024-10-07T00:00:00"/>
    <s v="Oct"/>
    <s v="2024 Oct"/>
    <x v="0"/>
    <n v="9780"/>
    <x v="2"/>
    <x v="6"/>
    <d v="2025-09-23T00:00:00"/>
    <n v="7"/>
    <s v="Established"/>
    <s v="Medium"/>
    <s v="Gen Z"/>
    <x v="0"/>
  </r>
  <r>
    <s v="ACC00144"/>
    <s v="CUST0084"/>
    <x v="1"/>
    <d v="2023-05-13T00:00:00"/>
    <n v="489887"/>
    <n v="418"/>
    <n v="0"/>
    <s v="Pending"/>
    <s v="Carlos Watson"/>
    <s v="Female"/>
    <n v="49"/>
    <s v="South"/>
    <s v="Banker"/>
    <n v="154092"/>
    <s v="Private"/>
    <d v="2021-04-02T00:00:00"/>
    <d v="2025-03-28T00:00:00"/>
    <s v="Mar"/>
    <s v="2025 Mar"/>
    <x v="2"/>
    <n v="3759"/>
    <x v="1"/>
    <x v="2"/>
    <d v="2025-09-23T00:00:00"/>
    <n v="4"/>
    <s v="Emerging"/>
    <s v=" Premium"/>
    <s v="Gen X"/>
    <x v="0"/>
  </r>
  <r>
    <s v="ACC00658"/>
    <s v="CUST0072"/>
    <x v="1"/>
    <d v="2024-10-28T00:00:00"/>
    <n v="444755"/>
    <n v="376"/>
    <n v="0"/>
    <s v="Pending"/>
    <s v="Billy Hendrix Jr."/>
    <s v="Female"/>
    <n v="60"/>
    <s v="North"/>
    <s v="Doctor"/>
    <n v="45559"/>
    <s v="Corporate"/>
    <d v="2016-03-28T00:00:00"/>
    <d v="2025-04-03T00:00:00"/>
    <s v="Apr"/>
    <s v="2025 Apr"/>
    <x v="3"/>
    <n v="8069"/>
    <x v="3"/>
    <x v="2"/>
    <d v="2025-09-23T00:00:00"/>
    <n v="9"/>
    <s v="Loyal"/>
    <s v="Medium"/>
    <s v="Gen X"/>
    <x v="0"/>
  </r>
  <r>
    <s v="ACC00391"/>
    <s v="CUST0265"/>
    <x v="2"/>
    <d v="2024-04-15T00:00:00"/>
    <n v="469725"/>
    <n v="789"/>
    <n v="0"/>
    <s v="Pending"/>
    <s v="Mr. Carlos Wood"/>
    <s v="Male"/>
    <n v="39"/>
    <s v="North"/>
    <s v="Student"/>
    <n v="103309"/>
    <s v="Retail"/>
    <d v="2020-09-28T00:00:00"/>
    <d v="2023-09-23T00:00:00"/>
    <s v="Sep"/>
    <s v="2023 Sep"/>
    <x v="2"/>
    <n v="2513"/>
    <x v="0"/>
    <x v="7"/>
    <d v="2025-09-23T00:00:00"/>
    <n v="5"/>
    <s v="Emerging"/>
    <s v=" Premium"/>
    <s v="Millennials"/>
    <x v="0"/>
  </r>
  <r>
    <s v="ACC00676"/>
    <s v="CUST0441"/>
    <x v="0"/>
    <d v="2017-12-23T00:00:00"/>
    <n v="422984"/>
    <n v="742"/>
    <n v="274579"/>
    <s v="Pending"/>
    <s v="Emily Sellers"/>
    <s v="Male"/>
    <n v="52"/>
    <s v="North"/>
    <s v="Trader"/>
    <n v="96619"/>
    <s v="Retail"/>
    <d v="2023-02-07T00:00:00"/>
    <d v="2025-04-02T00:00:00"/>
    <s v="Apr"/>
    <s v="2025 Apr"/>
    <x v="2"/>
    <n v="7865"/>
    <x v="1"/>
    <x v="4"/>
    <d v="2025-09-23T00:00:00"/>
    <n v="3"/>
    <s v="Emerging"/>
    <s v="High"/>
    <s v="Gen X"/>
    <x v="0"/>
  </r>
  <r>
    <s v="ACC00169"/>
    <s v="CUST0154"/>
    <x v="3"/>
    <d v="2020-06-01T00:00:00"/>
    <n v="384583"/>
    <n v="436"/>
    <n v="0"/>
    <s v="Pending"/>
    <s v="Kristen Ross"/>
    <s v="Male"/>
    <n v="53"/>
    <s v="North"/>
    <s v="Trader"/>
    <n v="164579"/>
    <s v="Private"/>
    <d v="2015-10-03T00:00:00"/>
    <d v="2024-02-11T00:00:00"/>
    <s v="Feb"/>
    <s v="2024 Feb"/>
    <x v="1"/>
    <n v="7065"/>
    <x v="1"/>
    <x v="8"/>
    <d v="2025-09-23T00:00:00"/>
    <n v="10"/>
    <s v="Loyal"/>
    <s v=" Premium"/>
    <s v="Gen X"/>
    <x v="0"/>
  </r>
  <r>
    <s v="ACC00298"/>
    <s v="CUST0427"/>
    <x v="0"/>
    <d v="2020-05-25T00:00:00"/>
    <n v="243381"/>
    <n v="636"/>
    <n v="0"/>
    <s v="Approved"/>
    <s v="Juan Reed"/>
    <s v="Male"/>
    <n v="53"/>
    <s v="East"/>
    <s v="Engineer"/>
    <n v="87649"/>
    <s v="Private"/>
    <d v="2023-05-06T00:00:00"/>
    <d v="2025-02-02T00:00:00"/>
    <s v="Feb"/>
    <s v="2025 Feb"/>
    <x v="2"/>
    <n v="409"/>
    <x v="2"/>
    <x v="4"/>
    <d v="2025-09-23T00:00:00"/>
    <n v="2"/>
    <s v="New"/>
    <s v="High"/>
    <s v="Gen X"/>
    <x v="0"/>
  </r>
  <r>
    <s v="ACC00233"/>
    <s v="CUST0368"/>
    <x v="2"/>
    <d v="2018-09-11T00:00:00"/>
    <n v="495413"/>
    <n v="536"/>
    <n v="0"/>
    <s v="Pending"/>
    <s v="Scott Jackson"/>
    <s v="Female"/>
    <n v="66"/>
    <s v="West"/>
    <s v="Doctor"/>
    <n v="131822"/>
    <s v="Corporate"/>
    <d v="2019-12-12T00:00:00"/>
    <d v="2023-12-31T00:00:00"/>
    <s v="Dec"/>
    <s v="2023 Dec"/>
    <x v="3"/>
    <n v="4392"/>
    <x v="1"/>
    <x v="4"/>
    <d v="2025-09-23T00:00:00"/>
    <n v="6"/>
    <s v="Established"/>
    <s v=" Premium"/>
    <s v="Baby Boomers"/>
    <x v="0"/>
  </r>
  <r>
    <s v="ACC00271"/>
    <s v="CUST0411"/>
    <x v="1"/>
    <d v="2018-05-30T00:00:00"/>
    <n v="133653"/>
    <n v="538"/>
    <n v="0"/>
    <s v="Pending"/>
    <s v="Darren Morgan"/>
    <s v="Male"/>
    <n v="25"/>
    <s v="North"/>
    <s v="Engineer"/>
    <n v="53142"/>
    <s v="Corporate"/>
    <d v="2018-11-07T00:00:00"/>
    <d v="2023-09-28T00:00:00"/>
    <s v="Sep"/>
    <s v="2023 Sep"/>
    <x v="1"/>
    <n v="1549"/>
    <x v="1"/>
    <x v="3"/>
    <d v="2025-09-23T00:00:00"/>
    <n v="7"/>
    <s v="Established"/>
    <s v="Medium"/>
    <s v="Gen Z"/>
    <x v="1"/>
  </r>
  <r>
    <s v="ACC00060"/>
    <s v="CUST0259"/>
    <x v="1"/>
    <d v="2022-07-26T00:00:00"/>
    <n v="147026"/>
    <n v="786"/>
    <n v="0"/>
    <s v="Pending"/>
    <s v="Jennifer Bell"/>
    <s v="Female"/>
    <n v="47"/>
    <s v="South"/>
    <s v="Student"/>
    <n v="180831"/>
    <s v="Retail"/>
    <d v="2020-10-11T00:00:00"/>
    <d v="2024-01-12T00:00:00"/>
    <s v="Jan"/>
    <s v="2024 Jan"/>
    <x v="3"/>
    <n v="8438"/>
    <x v="1"/>
    <x v="3"/>
    <d v="2025-09-23T00:00:00"/>
    <n v="5"/>
    <s v="Emerging"/>
    <s v=" Premium"/>
    <s v="Gen X"/>
    <x v="1"/>
  </r>
  <r>
    <s v="ACC00296"/>
    <s v="CUST0379"/>
    <x v="0"/>
    <d v="2022-07-07T00:00:00"/>
    <n v="79698"/>
    <n v="790"/>
    <n v="0"/>
    <s v="Pending"/>
    <s v="Jay Jackson"/>
    <s v="Female"/>
    <n v="64"/>
    <s v="West"/>
    <s v="Doctor"/>
    <n v="59063"/>
    <s v="Retail"/>
    <d v="2023-02-15T00:00:00"/>
    <d v="2024-12-08T00:00:00"/>
    <s v="Dec"/>
    <s v="2024 Dec"/>
    <x v="2"/>
    <n v="7195"/>
    <x v="1"/>
    <x v="5"/>
    <d v="2025-09-23T00:00:00"/>
    <n v="3"/>
    <s v="Emerging"/>
    <s v="Medium"/>
    <s v="Baby Boomers"/>
    <x v="1"/>
  </r>
  <r>
    <s v="ACC00467"/>
    <s v="CUST0067"/>
    <x v="2"/>
    <d v="2016-12-28T00:00:00"/>
    <n v="125829"/>
    <n v="666"/>
    <n v="0"/>
    <s v="Default"/>
    <s v="Jessica Williams"/>
    <s v="Female"/>
    <n v="69"/>
    <s v="South"/>
    <s v="Teacher"/>
    <n v="147015"/>
    <s v="Retail"/>
    <d v="2023-03-11T00:00:00"/>
    <d v="2023-10-04T00:00:00"/>
    <s v="Oct"/>
    <s v="2023 Oct"/>
    <x v="3"/>
    <n v="4920"/>
    <x v="0"/>
    <x v="0"/>
    <d v="2025-09-23T00:00:00"/>
    <n v="3"/>
    <s v="Emerging"/>
    <s v=" Premium"/>
    <s v="Baby Boomers"/>
    <x v="1"/>
  </r>
  <r>
    <s v="ACC00235"/>
    <s v="CUST0125"/>
    <x v="1"/>
    <d v="2023-07-01T00:00:00"/>
    <n v="42056"/>
    <n v="848"/>
    <n v="436739"/>
    <s v="Pending"/>
    <s v="Juan Rodriguez"/>
    <s v="Male"/>
    <n v="22"/>
    <s v="South"/>
    <s v="Engineer"/>
    <n v="187581"/>
    <s v="Corporate"/>
    <d v="2017-01-19T00:00:00"/>
    <d v="2024-01-15T00:00:00"/>
    <s v="Jan"/>
    <s v="2024 Jan"/>
    <x v="3"/>
    <n v="9129"/>
    <x v="2"/>
    <x v="0"/>
    <d v="2025-09-23T00:00:00"/>
    <n v="9"/>
    <s v="Loyal"/>
    <s v=" Premium"/>
    <s v="Gen Z"/>
    <x v="2"/>
  </r>
  <r>
    <s v="ACC00677"/>
    <s v="CUST0093"/>
    <x v="0"/>
    <d v="2017-12-19T00:00:00"/>
    <n v="195490"/>
    <n v="351"/>
    <n v="0"/>
    <s v="Pending"/>
    <s v="Miguel Rodriguez"/>
    <s v="Female"/>
    <n v="30"/>
    <s v="East"/>
    <s v="Teacher"/>
    <n v="104082"/>
    <s v="Retail"/>
    <d v="2018-01-02T00:00:00"/>
    <d v="2025-06-24T00:00:00"/>
    <s v="Jun"/>
    <s v="2025 Jun"/>
    <x v="2"/>
    <n v="4519"/>
    <x v="0"/>
    <x v="1"/>
    <d v="2025-09-23T00:00:00"/>
    <n v="8"/>
    <s v="Established"/>
    <s v=" Premium"/>
    <s v="Millennials"/>
    <x v="1"/>
  </r>
  <r>
    <s v="ACC00706"/>
    <s v="CUST0192"/>
    <x v="1"/>
    <d v="2018-05-01T00:00:00"/>
    <n v="345158"/>
    <n v="353"/>
    <n v="0"/>
    <s v="Pending"/>
    <s v="Kim Hubbard"/>
    <s v="Male"/>
    <n v="54"/>
    <s v="South"/>
    <s v="Engineer"/>
    <n v="117768"/>
    <s v="Retail"/>
    <d v="2025-08-22T00:00:00"/>
    <d v="2024-06-12T00:00:00"/>
    <s v="Jun"/>
    <s v="2024 Jun"/>
    <x v="2"/>
    <n v="6061"/>
    <x v="3"/>
    <x v="4"/>
    <d v="2025-09-23T00:00:00"/>
    <n v="0"/>
    <s v="New"/>
    <s v=" Premium"/>
    <s v="Gen X"/>
    <x v="0"/>
  </r>
  <r>
    <s v="ACC00234"/>
    <s v="CUST0435"/>
    <x v="2"/>
    <d v="2024-08-16T00:00:00"/>
    <n v="236187"/>
    <n v="610"/>
    <n v="0"/>
    <s v="Pending"/>
    <s v="Jennifer Jenkins"/>
    <s v="Female"/>
    <n v="30"/>
    <s v="North"/>
    <s v="Doctor"/>
    <n v="138154"/>
    <s v="Retail"/>
    <d v="2022-12-01T00:00:00"/>
    <d v="2023-12-04T00:00:00"/>
    <s v="Dec"/>
    <s v="2023 Dec"/>
    <x v="1"/>
    <n v="6162"/>
    <x v="1"/>
    <x v="7"/>
    <d v="2025-09-23T00:00:00"/>
    <n v="3"/>
    <s v="Emerging"/>
    <s v=" Premium"/>
    <s v="Millennials"/>
    <x v="0"/>
  </r>
  <r>
    <s v="ACC00368"/>
    <s v="CUST0260"/>
    <x v="1"/>
    <d v="2016-06-17T00:00:00"/>
    <n v="385827"/>
    <n v="814"/>
    <n v="0"/>
    <s v="Rejected"/>
    <s v="Nicholas Stone"/>
    <s v="Male"/>
    <n v="34"/>
    <s v="South"/>
    <s v="Teacher"/>
    <n v="105708"/>
    <s v="Retail"/>
    <d v="2022-01-27T00:00:00"/>
    <d v="2024-11-21T00:00:00"/>
    <s v="Nov"/>
    <s v="2024 Nov"/>
    <x v="1"/>
    <n v="8621"/>
    <x v="3"/>
    <x v="4"/>
    <d v="2025-09-23T00:00:00"/>
    <n v="4"/>
    <s v="Emerging"/>
    <s v=" Premium"/>
    <s v="Millennials"/>
    <x v="0"/>
  </r>
  <r>
    <s v="ACC00695"/>
    <s v="CUST0190"/>
    <x v="1"/>
    <d v="2019-04-15T00:00:00"/>
    <n v="5750"/>
    <n v="665"/>
    <n v="367612"/>
    <s v="Pending"/>
    <s v="Cesar Silva"/>
    <s v="Female"/>
    <n v="68"/>
    <s v="North"/>
    <s v="Teacher"/>
    <n v="109186"/>
    <s v="Retail"/>
    <d v="2017-09-30T00:00:00"/>
    <d v="2024-03-26T00:00:00"/>
    <s v="Mar"/>
    <s v="2024 Mar"/>
    <x v="0"/>
    <n v="4134"/>
    <x v="0"/>
    <x v="8"/>
    <d v="2025-09-23T00:00:00"/>
    <n v="8"/>
    <s v="Established"/>
    <s v=" Premium"/>
    <s v="Baby Boomers"/>
    <x v="2"/>
  </r>
  <r>
    <s v="ACC00232"/>
    <s v="CUST0144"/>
    <x v="0"/>
    <d v="2024-05-19T00:00:00"/>
    <n v="391192"/>
    <n v="304"/>
    <n v="196480"/>
    <s v="Default"/>
    <s v="Philip Ochoa"/>
    <s v="Female"/>
    <n v="63"/>
    <s v="North"/>
    <s v="Doctor"/>
    <n v="96242"/>
    <s v="Retail"/>
    <d v="2017-12-15T00:00:00"/>
    <d v="2024-08-29T00:00:00"/>
    <s v="Aug"/>
    <s v="2024 Aug"/>
    <x v="1"/>
    <n v="2405"/>
    <x v="3"/>
    <x v="9"/>
    <d v="2025-09-23T00:00:00"/>
    <n v="8"/>
    <s v="Established"/>
    <s v="High"/>
    <s v="Baby Boomers"/>
    <x v="0"/>
  </r>
  <r>
    <s v="ACC00491"/>
    <s v="CUST0207"/>
    <x v="1"/>
    <d v="2021-07-15T00:00:00"/>
    <n v="75403"/>
    <n v="638"/>
    <n v="0"/>
    <s v="Rejected"/>
    <s v="Christopher Wise"/>
    <s v="Female"/>
    <n v="68"/>
    <s v="South"/>
    <s v="Doctor"/>
    <n v="179674"/>
    <s v="Retail"/>
    <d v="2018-11-27T00:00:00"/>
    <d v="2023-12-08T00:00:00"/>
    <s v="Dec"/>
    <s v="2023 Dec"/>
    <x v="2"/>
    <n v="8862"/>
    <x v="1"/>
    <x v="7"/>
    <d v="2025-09-23T00:00:00"/>
    <n v="7"/>
    <s v="Established"/>
    <s v=" Premium"/>
    <s v="Baby Boomers"/>
    <x v="1"/>
  </r>
  <r>
    <s v="ACC00619"/>
    <s v="CUST0424"/>
    <x v="1"/>
    <d v="2023-04-30T00:00:00"/>
    <n v="397745"/>
    <n v="708"/>
    <n v="333634"/>
    <s v="Pending"/>
    <s v="Matthew Martinez"/>
    <s v="Male"/>
    <n v="45"/>
    <s v="South"/>
    <s v="Doctor"/>
    <n v="121520"/>
    <s v="Corporate"/>
    <d v="2020-10-07T00:00:00"/>
    <d v="2025-08-09T00:00:00"/>
    <s v="Aug"/>
    <s v="2025 Aug"/>
    <x v="3"/>
    <n v="3960"/>
    <x v="3"/>
    <x v="0"/>
    <d v="2025-09-23T00:00:00"/>
    <n v="5"/>
    <s v="Emerging"/>
    <s v=" Premium"/>
    <s v="Gen X"/>
    <x v="0"/>
  </r>
  <r>
    <s v="ACC00503"/>
    <s v="CUST0046"/>
    <x v="3"/>
    <d v="2024-02-13T00:00:00"/>
    <n v="290446"/>
    <n v="544"/>
    <n v="0"/>
    <s v="Pending"/>
    <s v="Keith Watson"/>
    <s v="Female"/>
    <n v="37"/>
    <s v="South"/>
    <s v="Retired"/>
    <n v="27906"/>
    <s v="Retail"/>
    <d v="2021-05-07T00:00:00"/>
    <d v="2024-05-11T00:00:00"/>
    <s v="May"/>
    <s v="2024 May"/>
    <x v="3"/>
    <n v="459"/>
    <x v="0"/>
    <x v="6"/>
    <d v="2025-09-23T00:00:00"/>
    <n v="4"/>
    <s v="Emerging"/>
    <s v="Low"/>
    <s v="Millennials"/>
    <x v="0"/>
  </r>
  <r>
    <s v="ACC00735"/>
    <s v="CUST0046"/>
    <x v="1"/>
    <d v="2021-03-03T00:00:00"/>
    <n v="361309"/>
    <n v="690"/>
    <n v="0"/>
    <s v="Pending"/>
    <s v="Keith Watson"/>
    <s v="Female"/>
    <n v="37"/>
    <s v="South"/>
    <s v="Retired"/>
    <n v="27906"/>
    <s v="Retail"/>
    <d v="2021-05-07T00:00:00"/>
    <d v="2023-10-10T00:00:00"/>
    <s v="Oct"/>
    <s v="2023 Oct"/>
    <x v="1"/>
    <n v="389"/>
    <x v="1"/>
    <x v="5"/>
    <d v="2025-09-23T00:00:00"/>
    <n v="4"/>
    <s v="Emerging"/>
    <s v="Low"/>
    <s v="Millennials"/>
    <x v="0"/>
  </r>
  <r>
    <s v="ACC00592"/>
    <s v="CUST0064"/>
    <x v="0"/>
    <d v="2023-04-09T00:00:00"/>
    <n v="378280"/>
    <n v="751"/>
    <n v="0"/>
    <s v="Pending"/>
    <s v="Joshua White"/>
    <s v="Male"/>
    <n v="39"/>
    <s v="West"/>
    <s v="Teacher"/>
    <n v="114377"/>
    <s v="Retail"/>
    <d v="2023-03-12T00:00:00"/>
    <d v="2023-11-15T00:00:00"/>
    <s v="Nov"/>
    <s v="2023 Nov"/>
    <x v="1"/>
    <n v="9452"/>
    <x v="2"/>
    <x v="5"/>
    <d v="2025-09-23T00:00:00"/>
    <n v="3"/>
    <s v="Emerging"/>
    <s v=" Premium"/>
    <s v="Millennials"/>
    <x v="0"/>
  </r>
  <r>
    <s v="ACC00746"/>
    <s v="CUST0268"/>
    <x v="2"/>
    <d v="2023-12-07T00:00:00"/>
    <n v="247908"/>
    <n v="370"/>
    <n v="424972"/>
    <s v="Pending"/>
    <s v="Derek Gardner"/>
    <s v="Female"/>
    <n v="66"/>
    <s v="East"/>
    <s v="Banker"/>
    <n v="177215"/>
    <s v="Retail"/>
    <d v="2019-12-20T00:00:00"/>
    <d v="2024-04-16T00:00:00"/>
    <s v="Apr"/>
    <s v="2024 Apr"/>
    <x v="2"/>
    <n v="7295"/>
    <x v="0"/>
    <x v="1"/>
    <d v="2025-09-23T00:00:00"/>
    <n v="6"/>
    <s v="Established"/>
    <s v=" Premium"/>
    <s v="Baby Boomers"/>
    <x v="0"/>
  </r>
  <r>
    <s v="ACC00381"/>
    <s v="CUST0281"/>
    <x v="1"/>
    <d v="2018-02-13T00:00:00"/>
    <n v="444943"/>
    <n v="368"/>
    <n v="493815"/>
    <s v="Pending"/>
    <s v="Dustin Zhang"/>
    <s v="Female"/>
    <n v="64"/>
    <s v="East"/>
    <s v="Student"/>
    <n v="145816"/>
    <s v="Private"/>
    <d v="2021-10-31T00:00:00"/>
    <d v="2024-01-08T00:00:00"/>
    <s v="Jan"/>
    <s v="2024 Jan"/>
    <x v="3"/>
    <n v="2311"/>
    <x v="1"/>
    <x v="4"/>
    <d v="2025-09-23T00:00:00"/>
    <n v="4"/>
    <s v="Emerging"/>
    <s v=" Premium"/>
    <s v="Baby Boomers"/>
    <x v="0"/>
  </r>
  <r>
    <s v="ACC00696"/>
    <s v="CUST0136"/>
    <x v="0"/>
    <d v="2023-11-24T00:00:00"/>
    <n v="376075"/>
    <n v="822"/>
    <n v="396351"/>
    <s v="Pending"/>
    <s v="Andrea Taylor"/>
    <s v="Male"/>
    <n v="74"/>
    <s v="South"/>
    <s v="Student"/>
    <n v="148232"/>
    <s v="Corporate"/>
    <d v="2024-05-27T00:00:00"/>
    <d v="2024-02-21T00:00:00"/>
    <s v="Feb"/>
    <s v="2024 Feb"/>
    <x v="0"/>
    <n v="7720"/>
    <x v="2"/>
    <x v="7"/>
    <d v="2025-09-23T00:00:00"/>
    <n v="1"/>
    <s v="New"/>
    <s v=" Premium"/>
    <s v="Baby Boomers"/>
    <x v="0"/>
  </r>
  <r>
    <s v="ACC00428"/>
    <s v="CUST0431"/>
    <x v="1"/>
    <d v="2025-05-21T00:00:00"/>
    <n v="376588"/>
    <n v="311"/>
    <n v="0"/>
    <s v="Pending"/>
    <s v="Dana Robinson"/>
    <s v="Male"/>
    <n v="26"/>
    <s v="West"/>
    <s v="Trader"/>
    <n v="106475"/>
    <s v="Retail"/>
    <d v="2023-07-26T00:00:00"/>
    <d v="2025-06-27T00:00:00"/>
    <s v="Jun"/>
    <s v="2025 Jun"/>
    <x v="0"/>
    <n v="5802"/>
    <x v="3"/>
    <x v="8"/>
    <d v="2025-09-23T00:00:00"/>
    <n v="2"/>
    <s v="New"/>
    <s v=" Premium"/>
    <s v="Gen Z"/>
    <x v="0"/>
  </r>
  <r>
    <s v="ACC00697"/>
    <s v="CUST0043"/>
    <x v="1"/>
    <d v="2023-10-21T00:00:00"/>
    <n v="340912"/>
    <n v="647"/>
    <n v="0"/>
    <s v="Approved"/>
    <s v="Stephanie Ashley"/>
    <s v="Female"/>
    <n v="74"/>
    <s v="East"/>
    <s v="Engineer"/>
    <n v="132855"/>
    <s v="Corporate"/>
    <d v="2022-07-10T00:00:00"/>
    <d v="2024-07-15T00:00:00"/>
    <s v="Jul"/>
    <s v="2024 Jul"/>
    <x v="1"/>
    <n v="8928"/>
    <x v="3"/>
    <x v="6"/>
    <d v="2025-09-23T00:00:00"/>
    <n v="3"/>
    <s v="Emerging"/>
    <s v=" Premium"/>
    <s v="Baby Boomers"/>
    <x v="0"/>
  </r>
  <r>
    <s v="ACC00646"/>
    <s v="CUST0076"/>
    <x v="2"/>
    <d v="2024-04-24T00:00:00"/>
    <n v="370250"/>
    <n v="470"/>
    <n v="0"/>
    <s v="Pending"/>
    <s v="Pamela Johnson"/>
    <s v="Female"/>
    <n v="70"/>
    <s v="West"/>
    <s v="Trader"/>
    <n v="172826"/>
    <s v="Retail"/>
    <d v="2017-07-01T00:00:00"/>
    <d v="2023-10-22T00:00:00"/>
    <s v="Oct"/>
    <s v="2023 Oct"/>
    <x v="0"/>
    <n v="9669"/>
    <x v="3"/>
    <x v="1"/>
    <d v="2025-09-23T00:00:00"/>
    <n v="8"/>
    <s v="Established"/>
    <s v=" Premium"/>
    <s v="Baby Boomers"/>
    <x v="0"/>
  </r>
  <r>
    <s v="ACC00732"/>
    <s v="CUST0395"/>
    <x v="3"/>
    <d v="2021-08-12T00:00:00"/>
    <n v="377023"/>
    <n v="468"/>
    <n v="0"/>
    <s v="Pending"/>
    <s v="Patricia Bush"/>
    <s v="Male"/>
    <n v="31"/>
    <s v="South"/>
    <s v="Banker"/>
    <n v="49426"/>
    <s v="Retail"/>
    <d v="2024-03-21T00:00:00"/>
    <d v="2025-02-28T00:00:00"/>
    <s v="Feb"/>
    <s v="2025 Feb"/>
    <x v="2"/>
    <n v="7226"/>
    <x v="1"/>
    <x v="2"/>
    <d v="2025-09-23T00:00:00"/>
    <n v="2"/>
    <s v="New"/>
    <s v="Medium"/>
    <s v="Millennials"/>
    <x v="0"/>
  </r>
  <r>
    <s v="ACC00800"/>
    <s v="CUST0266"/>
    <x v="2"/>
    <d v="2018-08-18T00:00:00"/>
    <n v="308135"/>
    <n v="460"/>
    <n v="0"/>
    <s v="Approved"/>
    <s v="Maria Everett"/>
    <s v="Female"/>
    <n v="30"/>
    <s v="East"/>
    <s v="Teacher"/>
    <n v="146446"/>
    <s v="Retail"/>
    <d v="2017-02-04T00:00:00"/>
    <d v="2025-03-31T00:00:00"/>
    <s v="Mar"/>
    <s v="2025 Mar"/>
    <x v="0"/>
    <n v="4915"/>
    <x v="3"/>
    <x v="1"/>
    <d v="2025-09-23T00:00:00"/>
    <n v="9"/>
    <s v="Loyal"/>
    <s v=" Premium"/>
    <s v="Millennials"/>
    <x v="0"/>
  </r>
  <r>
    <s v="ACC00364"/>
    <s v="CUST0021"/>
    <x v="1"/>
    <d v="2016-06-24T00:00:00"/>
    <n v="469890"/>
    <n v="590"/>
    <n v="222364"/>
    <s v="Pending"/>
    <s v="Elizabeth Smith"/>
    <s v="Female"/>
    <n v="44"/>
    <s v="East"/>
    <s v="Trader"/>
    <n v="189269"/>
    <s v="Retail"/>
    <d v="2024-05-02T00:00:00"/>
    <d v="2023-08-30T00:00:00"/>
    <s v="Aug"/>
    <s v="2023 Aug"/>
    <x v="1"/>
    <n v="6009"/>
    <x v="3"/>
    <x v="2"/>
    <d v="2025-09-23T00:00:00"/>
    <n v="1"/>
    <s v="New"/>
    <s v=" Premium"/>
    <s v="Millennials"/>
    <x v="0"/>
  </r>
  <r>
    <s v="ACC00202"/>
    <s v="CUST0289"/>
    <x v="1"/>
    <d v="2021-05-06T00:00:00"/>
    <n v="381783"/>
    <n v="482"/>
    <n v="0"/>
    <s v="Pending"/>
    <s v="Kelly Dennis"/>
    <s v="Male"/>
    <n v="38"/>
    <s v="South"/>
    <s v="Teacher"/>
    <n v="142720"/>
    <s v="Retail"/>
    <d v="2021-03-10T00:00:00"/>
    <d v="2024-05-31T00:00:00"/>
    <s v="May"/>
    <s v="2024 May"/>
    <x v="2"/>
    <n v="8617"/>
    <x v="2"/>
    <x v="0"/>
    <d v="2025-09-23T00:00:00"/>
    <n v="5"/>
    <s v="Emerging"/>
    <s v=" Premium"/>
    <s v="Millennials"/>
    <x v="0"/>
  </r>
  <r>
    <s v="ACC00146"/>
    <s v="CUST0250"/>
    <x v="3"/>
    <d v="2023-03-09T00:00:00"/>
    <n v="303602"/>
    <n v="670"/>
    <n v="0"/>
    <s v="Pending"/>
    <s v="James Hardy"/>
    <s v="Male"/>
    <n v="54"/>
    <s v="South"/>
    <s v="Trader"/>
    <n v="28712"/>
    <s v="Retail"/>
    <d v="2018-07-13T00:00:00"/>
    <d v="2024-08-27T00:00:00"/>
    <s v="Aug"/>
    <s v="2024 Aug"/>
    <x v="3"/>
    <n v="7132"/>
    <x v="2"/>
    <x v="8"/>
    <d v="2025-09-23T00:00:00"/>
    <n v="7"/>
    <s v="Established"/>
    <s v="Low"/>
    <s v="Gen X"/>
    <x v="0"/>
  </r>
  <r>
    <s v="ACC00639"/>
    <s v="CUST0132"/>
    <x v="0"/>
    <d v="2016-02-23T00:00:00"/>
    <n v="116545"/>
    <n v="663"/>
    <n v="0"/>
    <s v="Pending"/>
    <s v="Kendra Diaz"/>
    <s v="Male"/>
    <n v="33"/>
    <s v="North"/>
    <s v="Trader"/>
    <n v="111659"/>
    <s v="Retail"/>
    <d v="2018-02-12T00:00:00"/>
    <d v="2025-02-13T00:00:00"/>
    <s v="Feb"/>
    <s v="2025 Feb"/>
    <x v="2"/>
    <n v="609"/>
    <x v="2"/>
    <x v="2"/>
    <d v="2025-09-23T00:00:00"/>
    <n v="8"/>
    <s v="Established"/>
    <s v=" Premium"/>
    <s v="Millennials"/>
    <x v="1"/>
  </r>
  <r>
    <s v="ACC00457"/>
    <s v="CUST0454"/>
    <x v="3"/>
    <d v="2015-10-20T00:00:00"/>
    <n v="151956"/>
    <n v="463"/>
    <n v="0"/>
    <s v="Pending"/>
    <s v="Ashley Young"/>
    <s v="Female"/>
    <n v="22"/>
    <s v="South"/>
    <s v="Trader"/>
    <n v="112324"/>
    <s v="Retail"/>
    <d v="2017-12-05T00:00:00"/>
    <d v="2024-11-30T00:00:00"/>
    <s v="Nov"/>
    <s v="2024 Nov"/>
    <x v="1"/>
    <n v="7298"/>
    <x v="1"/>
    <x v="3"/>
    <d v="2025-09-23T00:00:00"/>
    <n v="8"/>
    <s v="Established"/>
    <s v=" Premium"/>
    <s v="Gen Z"/>
    <x v="1"/>
  </r>
  <r>
    <s v="ACC00135"/>
    <s v="CUST0217"/>
    <x v="3"/>
    <d v="2017-03-13T00:00:00"/>
    <n v="175121"/>
    <n v="749"/>
    <n v="0"/>
    <s v="Pending"/>
    <s v="Jeremy Brown"/>
    <s v="Female"/>
    <n v="43"/>
    <s v="South"/>
    <s v="Banker"/>
    <n v="199362"/>
    <s v="Retail"/>
    <d v="2023-06-06T00:00:00"/>
    <d v="2025-01-09T00:00:00"/>
    <s v="Jan"/>
    <s v="2025 Jan"/>
    <x v="1"/>
    <n v="7931"/>
    <x v="0"/>
    <x v="8"/>
    <d v="2025-09-23T00:00:00"/>
    <n v="2"/>
    <s v="New"/>
    <s v=" Premium"/>
    <s v="Millennials"/>
    <x v="1"/>
  </r>
  <r>
    <s v="ACC00626"/>
    <s v="CUST0361"/>
    <x v="0"/>
    <d v="2024-01-05T00:00:00"/>
    <n v="86795"/>
    <n v="831"/>
    <n v="0"/>
    <s v="Rejected"/>
    <s v="Jack Smith"/>
    <s v="Female"/>
    <n v="58"/>
    <s v="East"/>
    <s v="Student"/>
    <n v="188484"/>
    <s v="Retail"/>
    <d v="2024-04-10T00:00:00"/>
    <d v="2025-02-18T00:00:00"/>
    <s v="Feb"/>
    <s v="2025 Feb"/>
    <x v="0"/>
    <n v="1577"/>
    <x v="3"/>
    <x v="4"/>
    <d v="2025-09-23T00:00:00"/>
    <n v="1"/>
    <s v="New"/>
    <s v=" Premium"/>
    <s v="Gen X"/>
    <x v="1"/>
  </r>
  <r>
    <s v="ACC00264"/>
    <s v="CUST0232"/>
    <x v="3"/>
    <d v="2024-07-28T00:00:00"/>
    <n v="304359"/>
    <n v="828"/>
    <n v="217369"/>
    <s v="Rejected"/>
    <s v="Misty Jacobs"/>
    <s v="Female"/>
    <n v="74"/>
    <s v="East"/>
    <s v="Doctor"/>
    <n v="102970"/>
    <s v="Corporate"/>
    <d v="2018-08-23T00:00:00"/>
    <d v="2025-03-16T00:00:00"/>
    <s v="Mar"/>
    <s v="2025 Mar"/>
    <x v="0"/>
    <n v="1104"/>
    <x v="3"/>
    <x v="4"/>
    <d v="2025-09-23T00:00:00"/>
    <n v="7"/>
    <s v="Established"/>
    <s v=" Premium"/>
    <s v="Baby Boomers"/>
    <x v="0"/>
  </r>
  <r>
    <s v="ACC00064"/>
    <s v="CUST0350"/>
    <x v="0"/>
    <d v="2019-09-06T00:00:00"/>
    <n v="128128"/>
    <n v="824"/>
    <n v="0"/>
    <s v="Pending"/>
    <s v="Brandon Fox DDS"/>
    <s v="Male"/>
    <n v="43"/>
    <s v="South"/>
    <s v="Teacher"/>
    <n v="90316"/>
    <s v="Corporate"/>
    <d v="2022-12-31T00:00:00"/>
    <d v="2024-04-07T00:00:00"/>
    <s v="Apr"/>
    <s v="2024 Apr"/>
    <x v="3"/>
    <n v="9649"/>
    <x v="1"/>
    <x v="1"/>
    <d v="2025-09-23T00:00:00"/>
    <n v="3"/>
    <s v="Emerging"/>
    <s v="High"/>
    <s v="Millennials"/>
    <x v="1"/>
  </r>
  <r>
    <s v="ACC00491"/>
    <s v="CUST0207"/>
    <x v="1"/>
    <d v="2021-07-15T00:00:00"/>
    <n v="75403"/>
    <n v="638"/>
    <n v="0"/>
    <s v="Rejected"/>
    <s v="Christopher Wise"/>
    <s v="Female"/>
    <n v="68"/>
    <s v="South"/>
    <s v="Doctor"/>
    <n v="179674"/>
    <s v="Retail"/>
    <d v="2018-11-27T00:00:00"/>
    <d v="2025-03-30T00:00:00"/>
    <s v="Mar"/>
    <s v="2025 Mar"/>
    <x v="3"/>
    <n v="9694"/>
    <x v="3"/>
    <x v="0"/>
    <d v="2025-09-23T00:00:00"/>
    <n v="7"/>
    <s v="Established"/>
    <s v=" Premium"/>
    <s v="Baby Boomers"/>
    <x v="1"/>
  </r>
  <r>
    <s v="ACC00647"/>
    <s v="CUST0429"/>
    <x v="2"/>
    <d v="2022-01-31T00:00:00"/>
    <n v="286663"/>
    <n v="487"/>
    <n v="0"/>
    <s v="Approved"/>
    <s v="Courtney Carr"/>
    <s v="Male"/>
    <n v="71"/>
    <s v="South"/>
    <s v="Retired"/>
    <n v="164832"/>
    <s v="Retail"/>
    <d v="2017-08-24T00:00:00"/>
    <d v="2024-10-28T00:00:00"/>
    <s v="Oct"/>
    <s v="2024 Oct"/>
    <x v="1"/>
    <n v="6201"/>
    <x v="1"/>
    <x v="2"/>
    <d v="2025-09-23T00:00:00"/>
    <n v="8"/>
    <s v="Established"/>
    <s v=" Premium"/>
    <s v="Baby Boomers"/>
    <x v="0"/>
  </r>
  <r>
    <s v="ACC00041"/>
    <s v="CUST0148"/>
    <x v="1"/>
    <d v="2025-03-24T00:00:00"/>
    <n v="95985"/>
    <n v="711"/>
    <n v="0"/>
    <s v="Pending"/>
    <s v="Thomas Fowler"/>
    <s v="Male"/>
    <n v="33"/>
    <s v="East"/>
    <s v="Student"/>
    <n v="164353"/>
    <s v="Retail"/>
    <d v="2018-08-25T00:00:00"/>
    <d v="2024-06-21T00:00:00"/>
    <s v="Jun"/>
    <s v="2024 Jun"/>
    <x v="1"/>
    <n v="1468"/>
    <x v="1"/>
    <x v="4"/>
    <d v="2025-09-23T00:00:00"/>
    <n v="7"/>
    <s v="Established"/>
    <s v=" Premium"/>
    <s v="Millennials"/>
    <x v="1"/>
  </r>
  <r>
    <s v="ACC00296"/>
    <s v="CUST0379"/>
    <x v="0"/>
    <d v="2022-07-07T00:00:00"/>
    <n v="79698"/>
    <n v="790"/>
    <n v="0"/>
    <s v="Pending"/>
    <s v="Jay Jackson"/>
    <s v="Female"/>
    <n v="64"/>
    <s v="West"/>
    <s v="Doctor"/>
    <n v="59063"/>
    <s v="Retail"/>
    <d v="2023-02-15T00:00:00"/>
    <d v="2024-10-08T00:00:00"/>
    <s v="Oct"/>
    <s v="2024 Oct"/>
    <x v="1"/>
    <n v="9410"/>
    <x v="1"/>
    <x v="9"/>
    <d v="2025-09-23T00:00:00"/>
    <n v="3"/>
    <s v="Emerging"/>
    <s v="Medium"/>
    <s v="Baby Boomers"/>
    <x v="1"/>
  </r>
  <r>
    <s v="ACC00003"/>
    <s v="CUST0366"/>
    <x v="0"/>
    <d v="2020-01-22T00:00:00"/>
    <n v="397674"/>
    <n v="570"/>
    <n v="0"/>
    <s v="Pending"/>
    <s v="Gregory Lee"/>
    <s v="Male"/>
    <n v="45"/>
    <s v="East"/>
    <s v="Trader"/>
    <n v="36309"/>
    <s v="Retail"/>
    <d v="2019-11-04T00:00:00"/>
    <d v="2024-07-21T00:00:00"/>
    <s v="Jul"/>
    <s v="2024 Jul"/>
    <x v="3"/>
    <n v="8056"/>
    <x v="0"/>
    <x v="9"/>
    <d v="2025-09-23T00:00:00"/>
    <n v="6"/>
    <s v="Established"/>
    <s v="Medium"/>
    <s v="Gen X"/>
    <x v="0"/>
  </r>
  <r>
    <s v="ACC00706"/>
    <s v="CUST0192"/>
    <x v="1"/>
    <d v="2018-05-01T00:00:00"/>
    <n v="345158"/>
    <n v="353"/>
    <n v="0"/>
    <s v="Pending"/>
    <s v="Kim Hubbard"/>
    <s v="Male"/>
    <n v="54"/>
    <s v="South"/>
    <s v="Engineer"/>
    <n v="117768"/>
    <s v="Retail"/>
    <d v="2025-08-22T00:00:00"/>
    <d v="2023-11-24T00:00:00"/>
    <s v="Nov"/>
    <s v="2023 Nov"/>
    <x v="1"/>
    <n v="4944"/>
    <x v="1"/>
    <x v="2"/>
    <d v="2025-09-23T00:00:00"/>
    <n v="0"/>
    <s v="New"/>
    <s v=" Premium"/>
    <s v="Gen X"/>
    <x v="0"/>
  </r>
  <r>
    <s v="ACC00110"/>
    <s v="CUST0031"/>
    <x v="0"/>
    <d v="2020-12-27T00:00:00"/>
    <n v="221135"/>
    <n v="371"/>
    <n v="0"/>
    <s v="Pending"/>
    <s v="Michelle Day"/>
    <s v="Male"/>
    <n v="65"/>
    <s v="East"/>
    <s v="Doctor"/>
    <n v="138533"/>
    <s v="Corporate"/>
    <d v="2017-01-07T00:00:00"/>
    <d v="2024-07-05T00:00:00"/>
    <s v="Jul"/>
    <s v="2024 Jul"/>
    <x v="3"/>
    <n v="1364"/>
    <x v="0"/>
    <x v="0"/>
    <d v="2025-09-23T00:00:00"/>
    <n v="9"/>
    <s v="Loyal"/>
    <s v=" Premium"/>
    <s v="Baby Boomers"/>
    <x v="0"/>
  </r>
  <r>
    <s v="ACC00221"/>
    <s v="CUST0065"/>
    <x v="0"/>
    <d v="2015-11-29T00:00:00"/>
    <n v="327192"/>
    <n v="770"/>
    <n v="0"/>
    <s v="Pending"/>
    <s v="Crystal Smith"/>
    <s v="Male"/>
    <n v="39"/>
    <s v="East"/>
    <s v="Doctor"/>
    <n v="49192"/>
    <s v="Retail"/>
    <d v="2020-10-15T00:00:00"/>
    <d v="2025-08-07T00:00:00"/>
    <s v="Aug"/>
    <s v="2025 Aug"/>
    <x v="1"/>
    <n v="6483"/>
    <x v="0"/>
    <x v="9"/>
    <d v="2025-09-23T00:00:00"/>
    <n v="5"/>
    <s v="Emerging"/>
    <s v="Medium"/>
    <s v="Millennials"/>
    <x v="0"/>
  </r>
  <r>
    <s v="ACC00370"/>
    <s v="CUST0102"/>
    <x v="1"/>
    <d v="2018-11-26T00:00:00"/>
    <n v="306660"/>
    <n v="615"/>
    <n v="0"/>
    <s v="Default"/>
    <s v="Patrick Moore"/>
    <s v="Female"/>
    <n v="72"/>
    <s v="South"/>
    <s v="Student"/>
    <n v="106231"/>
    <s v="Retail"/>
    <d v="2021-12-30T00:00:00"/>
    <d v="2024-01-18T00:00:00"/>
    <s v="Jan"/>
    <s v="2024 Jan"/>
    <x v="2"/>
    <n v="8414"/>
    <x v="3"/>
    <x v="4"/>
    <d v="2025-09-23T00:00:00"/>
    <n v="4"/>
    <s v="Emerging"/>
    <s v=" Premium"/>
    <s v="Baby Boomers"/>
    <x v="0"/>
  </r>
  <r>
    <s v="ACC00368"/>
    <s v="CUST0260"/>
    <x v="1"/>
    <d v="2016-06-17T00:00:00"/>
    <n v="385827"/>
    <n v="814"/>
    <n v="0"/>
    <s v="Rejected"/>
    <s v="Nicholas Stone"/>
    <s v="Male"/>
    <n v="34"/>
    <s v="South"/>
    <s v="Teacher"/>
    <n v="105708"/>
    <s v="Retail"/>
    <d v="2022-01-27T00:00:00"/>
    <d v="2025-03-24T00:00:00"/>
    <s v="Mar"/>
    <s v="2025 Mar"/>
    <x v="2"/>
    <n v="3904"/>
    <x v="2"/>
    <x v="0"/>
    <d v="2025-09-23T00:00:00"/>
    <n v="4"/>
    <s v="Emerging"/>
    <s v=" Premium"/>
    <s v="Millennials"/>
    <x v="0"/>
  </r>
  <r>
    <s v="ACC00436"/>
    <s v="CUST0150"/>
    <x v="0"/>
    <d v="2020-03-31T00:00:00"/>
    <n v="492750"/>
    <n v="389"/>
    <n v="0"/>
    <s v="Pending"/>
    <s v="Abigail Allen"/>
    <s v="Female"/>
    <n v="43"/>
    <s v="South"/>
    <s v="Trader"/>
    <n v="21435"/>
    <s v="Retail"/>
    <d v="2020-07-03T00:00:00"/>
    <d v="2024-12-06T00:00:00"/>
    <s v="Dec"/>
    <s v="2024 Dec"/>
    <x v="1"/>
    <n v="8042"/>
    <x v="0"/>
    <x v="2"/>
    <d v="2025-09-23T00:00:00"/>
    <n v="5"/>
    <s v="Emerging"/>
    <s v="Low"/>
    <s v="Millennials"/>
    <x v="0"/>
  </r>
  <r>
    <s v="ACC00004"/>
    <s v="CUST0211"/>
    <x v="0"/>
    <d v="2022-10-03T00:00:00"/>
    <n v="63610"/>
    <n v="802"/>
    <n v="401875"/>
    <s v="Rejected"/>
    <s v="Ryan Mccormick"/>
    <s v="Male"/>
    <n v="34"/>
    <s v="North"/>
    <s v="Doctor"/>
    <n v="148386"/>
    <s v="Corporate"/>
    <d v="2020-02-20T00:00:00"/>
    <d v="2024-09-28T00:00:00"/>
    <s v="Sep"/>
    <s v="2024 Sep"/>
    <x v="2"/>
    <n v="2973"/>
    <x v="0"/>
    <x v="8"/>
    <d v="2025-09-23T00:00:00"/>
    <n v="6"/>
    <s v="Established"/>
    <s v=" Premium"/>
    <s v="Millennials"/>
    <x v="1"/>
  </r>
  <r>
    <s v="ACC00244"/>
    <s v="CUST0059"/>
    <x v="1"/>
    <d v="2018-08-08T00:00:00"/>
    <n v="469490"/>
    <n v="407"/>
    <n v="69926"/>
    <s v="Rejected"/>
    <s v="Matthew Sanchez"/>
    <s v="Male"/>
    <n v="49"/>
    <s v="South"/>
    <s v="Engineer"/>
    <n v="85160"/>
    <s v="Corporate"/>
    <d v="2024-03-09T00:00:00"/>
    <d v="2023-09-06T00:00:00"/>
    <s v="Sep"/>
    <s v="2023 Sep"/>
    <x v="3"/>
    <n v="3052"/>
    <x v="2"/>
    <x v="0"/>
    <d v="2025-09-23T00:00:00"/>
    <n v="2"/>
    <s v="New"/>
    <s v="High"/>
    <s v="Gen X"/>
    <x v="0"/>
  </r>
  <r>
    <s v="ACC00166"/>
    <s v="CUST0199"/>
    <x v="0"/>
    <d v="2019-09-18T00:00:00"/>
    <n v="3453"/>
    <n v="771"/>
    <n v="176635"/>
    <s v="Default"/>
    <s v="Gerald Robinson"/>
    <s v="Male"/>
    <n v="60"/>
    <s v="East"/>
    <s v="Banker"/>
    <n v="154165"/>
    <s v="Retail"/>
    <d v="2018-01-18T00:00:00"/>
    <d v="2023-12-16T00:00:00"/>
    <s v="Dec"/>
    <s v="2023 Dec"/>
    <x v="0"/>
    <n v="6983"/>
    <x v="0"/>
    <x v="4"/>
    <d v="2025-09-23T00:00:00"/>
    <n v="8"/>
    <s v="Established"/>
    <s v=" Premium"/>
    <s v="Gen X"/>
    <x v="2"/>
  </r>
  <r>
    <s v="ACC00026"/>
    <s v="CUST0319"/>
    <x v="0"/>
    <d v="2020-01-21T00:00:00"/>
    <n v="97493"/>
    <n v="528"/>
    <n v="0"/>
    <s v="Pending"/>
    <s v="Reginald Tapia"/>
    <s v="Male"/>
    <n v="57"/>
    <s v="East"/>
    <s v="Retired"/>
    <n v="122215"/>
    <s v="Private"/>
    <d v="2019-06-21T00:00:00"/>
    <d v="2024-09-29T00:00:00"/>
    <s v="Sep"/>
    <s v="2024 Sep"/>
    <x v="2"/>
    <n v="7149"/>
    <x v="2"/>
    <x v="8"/>
    <d v="2025-09-23T00:00:00"/>
    <n v="6"/>
    <s v="Established"/>
    <s v=" Premium"/>
    <s v="Gen X"/>
    <x v="1"/>
  </r>
  <r>
    <s v="ACC00395"/>
    <s v="CUST0134"/>
    <x v="2"/>
    <d v="2024-01-05T00:00:00"/>
    <n v="110986"/>
    <n v="324"/>
    <n v="79231"/>
    <s v="Rejected"/>
    <s v="Sherry Guerrero"/>
    <s v="Male"/>
    <n v="54"/>
    <s v="South"/>
    <s v="Teacher"/>
    <n v="95713"/>
    <s v="Retail"/>
    <d v="2018-07-21T00:00:00"/>
    <d v="2024-04-04T00:00:00"/>
    <s v="Apr"/>
    <s v="2024 Apr"/>
    <x v="0"/>
    <n v="6940"/>
    <x v="3"/>
    <x v="6"/>
    <d v="2025-09-23T00:00:00"/>
    <n v="7"/>
    <s v="Established"/>
    <s v="High"/>
    <s v="Gen X"/>
    <x v="1"/>
  </r>
  <r>
    <s v="ACC00474"/>
    <s v="CUST0191"/>
    <x v="0"/>
    <d v="2021-02-19T00:00:00"/>
    <n v="98046"/>
    <n v="308"/>
    <n v="236226"/>
    <s v="Pending"/>
    <s v="Nicholas Miller"/>
    <s v="Male"/>
    <n v="60"/>
    <s v="South"/>
    <s v="Retired"/>
    <n v="157612"/>
    <s v="Retail"/>
    <d v="2019-11-11T00:00:00"/>
    <d v="2024-11-01T00:00:00"/>
    <s v="Nov"/>
    <s v="2024 Nov"/>
    <x v="2"/>
    <n v="1742"/>
    <x v="1"/>
    <x v="1"/>
    <d v="2025-09-23T00:00:00"/>
    <n v="6"/>
    <s v="Established"/>
    <s v=" Premium"/>
    <s v="Gen X"/>
    <x v="1"/>
  </r>
  <r>
    <s v="ACC00017"/>
    <s v="CUST0432"/>
    <x v="3"/>
    <d v="2021-05-17T00:00:00"/>
    <n v="155489"/>
    <n v="626"/>
    <n v="207630"/>
    <s v="Pending"/>
    <s v="Zachary Vasquez"/>
    <s v="Female"/>
    <n v="50"/>
    <s v="East"/>
    <s v="Trader"/>
    <n v="81367"/>
    <s v="Corporate"/>
    <d v="2017-06-01T00:00:00"/>
    <d v="2024-11-28T00:00:00"/>
    <s v="Nov"/>
    <s v="2024 Nov"/>
    <x v="3"/>
    <n v="7880"/>
    <x v="2"/>
    <x v="5"/>
    <d v="2025-09-23T00:00:00"/>
    <n v="8"/>
    <s v="Established"/>
    <s v="High"/>
    <s v="Gen X"/>
    <x v="1"/>
  </r>
  <r>
    <s v="ACC00728"/>
    <s v="CUST0192"/>
    <x v="0"/>
    <d v="2016-11-23T00:00:00"/>
    <n v="206903"/>
    <n v="516"/>
    <n v="0"/>
    <s v="Pending"/>
    <s v="Kim Hubbard"/>
    <s v="Male"/>
    <n v="54"/>
    <s v="South"/>
    <s v="Engineer"/>
    <n v="117768"/>
    <s v="Retail"/>
    <d v="2025-08-22T00:00:00"/>
    <d v="2025-04-18T00:00:00"/>
    <s v="Apr"/>
    <s v="2025 Apr"/>
    <x v="2"/>
    <n v="5350"/>
    <x v="1"/>
    <x v="6"/>
    <d v="2025-09-23T00:00:00"/>
    <n v="0"/>
    <s v="New"/>
    <s v=" Premium"/>
    <s v="Gen X"/>
    <x v="0"/>
  </r>
  <r>
    <s v="ACC00092"/>
    <s v="CUST0260"/>
    <x v="1"/>
    <d v="2019-10-11T00:00:00"/>
    <n v="424032"/>
    <n v="766"/>
    <n v="0"/>
    <s v="Pending"/>
    <s v="Nicholas Stone"/>
    <s v="Male"/>
    <n v="34"/>
    <s v="South"/>
    <s v="Teacher"/>
    <n v="105708"/>
    <s v="Retail"/>
    <d v="2022-01-27T00:00:00"/>
    <d v="2025-03-04T00:00:00"/>
    <s v="Mar"/>
    <s v="2025 Mar"/>
    <x v="2"/>
    <n v="5121"/>
    <x v="2"/>
    <x v="8"/>
    <d v="2025-09-23T00:00:00"/>
    <n v="4"/>
    <s v="Emerging"/>
    <s v=" Premium"/>
    <s v="Millennials"/>
    <x v="0"/>
  </r>
  <r>
    <s v="ACC00483"/>
    <s v="CUST0484"/>
    <x v="0"/>
    <d v="2025-05-30T00:00:00"/>
    <n v="461130"/>
    <n v="789"/>
    <n v="0"/>
    <s v="Pending"/>
    <s v="John Madden"/>
    <s v="Female"/>
    <n v="48"/>
    <s v="West"/>
    <s v="Student"/>
    <n v="109393"/>
    <s v="Retail"/>
    <d v="2023-06-10T00:00:00"/>
    <d v="2024-06-13T00:00:00"/>
    <s v="Jun"/>
    <s v="2024 Jun"/>
    <x v="1"/>
    <n v="3091"/>
    <x v="1"/>
    <x v="5"/>
    <d v="2025-09-23T00:00:00"/>
    <n v="2"/>
    <s v="New"/>
    <s v=" Premium"/>
    <s v="Gen X"/>
    <x v="0"/>
  </r>
  <r>
    <s v="ACC00543"/>
    <s v="CUST0431"/>
    <x v="2"/>
    <d v="2024-12-18T00:00:00"/>
    <n v="491587"/>
    <n v="767"/>
    <n v="0"/>
    <s v="Pending"/>
    <s v="Dana Robinson"/>
    <s v="Male"/>
    <n v="26"/>
    <s v="West"/>
    <s v="Trader"/>
    <n v="106475"/>
    <s v="Retail"/>
    <d v="2023-07-26T00:00:00"/>
    <d v="2023-10-19T00:00:00"/>
    <s v="Oct"/>
    <s v="2023 Oct"/>
    <x v="0"/>
    <n v="7812"/>
    <x v="3"/>
    <x v="1"/>
    <d v="2025-09-23T00:00:00"/>
    <n v="2"/>
    <s v="New"/>
    <s v=" Premium"/>
    <s v="Gen Z"/>
    <x v="0"/>
  </r>
  <r>
    <s v="ACC00205"/>
    <s v="CUST0061"/>
    <x v="1"/>
    <d v="2021-12-14T00:00:00"/>
    <n v="323654"/>
    <n v="545"/>
    <n v="0"/>
    <s v="Pending"/>
    <s v="Ricky Fisher"/>
    <s v="Male"/>
    <n v="39"/>
    <s v="North"/>
    <s v="Retired"/>
    <n v="123320"/>
    <s v="Retail"/>
    <d v="2022-11-13T00:00:00"/>
    <d v="2023-10-20T00:00:00"/>
    <s v="Oct"/>
    <s v="2023 Oct"/>
    <x v="0"/>
    <n v="9472"/>
    <x v="0"/>
    <x v="7"/>
    <d v="2025-09-23T00:00:00"/>
    <n v="3"/>
    <s v="Emerging"/>
    <s v=" Premium"/>
    <s v="Millennials"/>
    <x v="0"/>
  </r>
  <r>
    <s v="ACC00502"/>
    <s v="CUST0376"/>
    <x v="2"/>
    <d v="2022-09-14T00:00:00"/>
    <n v="177826"/>
    <n v="722"/>
    <n v="0"/>
    <s v="Pending"/>
    <s v="Angela Jackson"/>
    <s v="Female"/>
    <n v="62"/>
    <s v="North"/>
    <s v="Retired"/>
    <n v="121757"/>
    <s v="Retail"/>
    <d v="2015-10-07T00:00:00"/>
    <d v="2025-08-04T00:00:00"/>
    <s v="Aug"/>
    <s v="2025 Aug"/>
    <x v="3"/>
    <n v="7537"/>
    <x v="3"/>
    <x v="6"/>
    <d v="2025-09-23T00:00:00"/>
    <n v="10"/>
    <s v="Loyal"/>
    <s v=" Premium"/>
    <s v="Baby Boomers"/>
    <x v="1"/>
  </r>
  <r>
    <s v="ACC00400"/>
    <s v="CUST0395"/>
    <x v="1"/>
    <d v="2015-09-19T00:00:00"/>
    <n v="477697"/>
    <n v="398"/>
    <n v="0"/>
    <s v="Pending"/>
    <s v="Patricia Bush"/>
    <s v="Male"/>
    <n v="31"/>
    <s v="South"/>
    <s v="Banker"/>
    <n v="49426"/>
    <s v="Retail"/>
    <d v="2024-03-21T00:00:00"/>
    <d v="2024-07-18T00:00:00"/>
    <s v="Jul"/>
    <s v="2024 Jul"/>
    <x v="3"/>
    <n v="4878"/>
    <x v="0"/>
    <x v="4"/>
    <d v="2025-09-23T00:00:00"/>
    <n v="2"/>
    <s v="New"/>
    <s v="Medium"/>
    <s v="Millennials"/>
    <x v="0"/>
  </r>
  <r>
    <s v="ACC00207"/>
    <s v="CUST0354"/>
    <x v="0"/>
    <d v="2025-07-17T00:00:00"/>
    <n v="58692"/>
    <n v="448"/>
    <n v="204215"/>
    <s v="Pending"/>
    <s v="Kathleen Richardson"/>
    <s v="Female"/>
    <n v="62"/>
    <s v="South"/>
    <s v="Doctor"/>
    <n v="90326"/>
    <s v="Corporate"/>
    <d v="2019-10-20T00:00:00"/>
    <d v="2023-10-08T00:00:00"/>
    <s v="Oct"/>
    <s v="2023 Oct"/>
    <x v="0"/>
    <n v="1539"/>
    <x v="1"/>
    <x v="0"/>
    <d v="2025-09-23T00:00:00"/>
    <n v="6"/>
    <s v="Established"/>
    <s v="High"/>
    <s v="Baby Boomers"/>
    <x v="1"/>
  </r>
  <r>
    <s v="ACC00619"/>
    <s v="CUST0424"/>
    <x v="1"/>
    <d v="2023-04-30T00:00:00"/>
    <n v="397745"/>
    <n v="708"/>
    <n v="333634"/>
    <s v="Pending"/>
    <s v="Matthew Martinez"/>
    <s v="Male"/>
    <n v="45"/>
    <s v="South"/>
    <s v="Doctor"/>
    <n v="121520"/>
    <s v="Corporate"/>
    <d v="2020-10-07T00:00:00"/>
    <d v="2024-07-18T00:00:00"/>
    <s v="Jul"/>
    <s v="2024 Jul"/>
    <x v="1"/>
    <n v="1091"/>
    <x v="1"/>
    <x v="0"/>
    <d v="2025-09-23T00:00:00"/>
    <n v="5"/>
    <s v="Emerging"/>
    <s v=" Premium"/>
    <s v="Gen X"/>
    <x v="0"/>
  </r>
  <r>
    <s v="ACC00146"/>
    <s v="CUST0250"/>
    <x v="3"/>
    <d v="2023-03-09T00:00:00"/>
    <n v="303602"/>
    <n v="670"/>
    <n v="0"/>
    <s v="Pending"/>
    <s v="James Hardy"/>
    <s v="Male"/>
    <n v="54"/>
    <s v="South"/>
    <s v="Trader"/>
    <n v="28712"/>
    <s v="Retail"/>
    <d v="2018-07-13T00:00:00"/>
    <d v="2025-05-29T00:00:00"/>
    <s v="May"/>
    <s v="2025 May"/>
    <x v="1"/>
    <n v="8004"/>
    <x v="0"/>
    <x v="5"/>
    <d v="2025-09-23T00:00:00"/>
    <n v="7"/>
    <s v="Established"/>
    <s v="Low"/>
    <s v="Gen X"/>
    <x v="0"/>
  </r>
  <r>
    <s v="ACC00101"/>
    <s v="CUST0100"/>
    <x v="1"/>
    <d v="2021-12-14T00:00:00"/>
    <n v="56358"/>
    <n v="607"/>
    <n v="0"/>
    <s v="Pending"/>
    <s v="Leslie Buchanan"/>
    <s v="Male"/>
    <n v="36"/>
    <s v="East"/>
    <s v="Engineer"/>
    <n v="119616"/>
    <s v="Corporate"/>
    <d v="2023-01-16T00:00:00"/>
    <d v="2024-04-15T00:00:00"/>
    <s v="Apr"/>
    <s v="2024 Apr"/>
    <x v="0"/>
    <n v="3541"/>
    <x v="2"/>
    <x v="5"/>
    <d v="2025-09-23T00:00:00"/>
    <n v="3"/>
    <s v="Emerging"/>
    <s v=" Premium"/>
    <s v="Millennials"/>
    <x v="1"/>
  </r>
  <r>
    <s v="ACC00241"/>
    <s v="CUST0424"/>
    <x v="0"/>
    <d v="2021-03-04T00:00:00"/>
    <n v="108117"/>
    <n v="748"/>
    <n v="0"/>
    <s v="Pending"/>
    <s v="Matthew Martinez"/>
    <s v="Male"/>
    <n v="45"/>
    <s v="South"/>
    <s v="Doctor"/>
    <n v="121520"/>
    <s v="Corporate"/>
    <d v="2020-10-07T00:00:00"/>
    <d v="2024-06-27T00:00:00"/>
    <s v="Jun"/>
    <s v="2024 Jun"/>
    <x v="2"/>
    <n v="9353"/>
    <x v="3"/>
    <x v="5"/>
    <d v="2025-09-23T00:00:00"/>
    <n v="5"/>
    <s v="Emerging"/>
    <s v=" Premium"/>
    <s v="Gen X"/>
    <x v="1"/>
  </r>
  <r>
    <s v="ACC00759"/>
    <s v="CUST0174"/>
    <x v="3"/>
    <d v="2017-08-08T00:00:00"/>
    <n v="310037"/>
    <n v="712"/>
    <n v="0"/>
    <s v="Pending"/>
    <s v="Evan Holt"/>
    <s v="Female"/>
    <n v="33"/>
    <s v="West"/>
    <s v="Retired"/>
    <n v="120732"/>
    <s v="Corporate"/>
    <d v="2019-10-29T00:00:00"/>
    <d v="2024-01-02T00:00:00"/>
    <s v="Jan"/>
    <s v="2024 Jan"/>
    <x v="0"/>
    <n v="9924"/>
    <x v="2"/>
    <x v="2"/>
    <d v="2025-09-23T00:00:00"/>
    <n v="6"/>
    <s v="Established"/>
    <s v=" Premium"/>
    <s v="Millennials"/>
    <x v="0"/>
  </r>
  <r>
    <s v="ACC00163"/>
    <s v="CUST0472"/>
    <x v="0"/>
    <d v="2024-08-19T00:00:00"/>
    <n v="311442"/>
    <n v="509"/>
    <n v="0"/>
    <s v="Pending"/>
    <s v="Anna Mitchell"/>
    <s v="Female"/>
    <n v="50"/>
    <s v="North"/>
    <s v="Banker"/>
    <n v="179476"/>
    <s v="Retail"/>
    <d v="2018-09-26T00:00:00"/>
    <d v="2024-01-30T00:00:00"/>
    <s v="Jan"/>
    <s v="2024 Jan"/>
    <x v="2"/>
    <n v="726"/>
    <x v="1"/>
    <x v="4"/>
    <d v="2025-09-23T00:00:00"/>
    <n v="7"/>
    <s v="Established"/>
    <s v=" Premium"/>
    <s v="Gen X"/>
    <x v="0"/>
  </r>
  <r>
    <s v="ACC00173"/>
    <s v="CUST0142"/>
    <x v="1"/>
    <d v="2018-11-19T00:00:00"/>
    <n v="15534"/>
    <n v="771"/>
    <n v="0"/>
    <s v="Pending"/>
    <s v="Charles Chapman"/>
    <s v="Male"/>
    <n v="66"/>
    <s v="North"/>
    <s v="Retired"/>
    <n v="83852"/>
    <s v="Retail"/>
    <d v="2024-09-25T00:00:00"/>
    <d v="2025-03-24T00:00:00"/>
    <s v="Mar"/>
    <s v="2025 Mar"/>
    <x v="0"/>
    <n v="6239"/>
    <x v="3"/>
    <x v="5"/>
    <d v="2025-09-23T00:00:00"/>
    <n v="1"/>
    <s v="New"/>
    <s v="High"/>
    <s v="Baby Boomers"/>
    <x v="2"/>
  </r>
  <r>
    <s v="ACC00502"/>
    <s v="CUST0376"/>
    <x v="2"/>
    <d v="2022-09-14T00:00:00"/>
    <n v="177826"/>
    <n v="722"/>
    <n v="0"/>
    <s v="Pending"/>
    <s v="Angela Jackson"/>
    <s v="Female"/>
    <n v="62"/>
    <s v="North"/>
    <s v="Retired"/>
    <n v="121757"/>
    <s v="Retail"/>
    <d v="2015-10-07T00:00:00"/>
    <d v="2024-10-19T00:00:00"/>
    <s v="Oct"/>
    <s v="2024 Oct"/>
    <x v="2"/>
    <n v="214"/>
    <x v="3"/>
    <x v="9"/>
    <d v="2025-09-23T00:00:00"/>
    <n v="10"/>
    <s v="Loyal"/>
    <s v=" Premium"/>
    <s v="Baby Boomers"/>
    <x v="1"/>
  </r>
  <r>
    <s v="ACC00547"/>
    <s v="CUST0422"/>
    <x v="1"/>
    <d v="2017-09-04T00:00:00"/>
    <n v="401426"/>
    <n v="461"/>
    <n v="0"/>
    <s v="Pending"/>
    <s v="Amanda Thompson"/>
    <s v="Female"/>
    <n v="67"/>
    <s v="East"/>
    <s v="Doctor"/>
    <n v="121459"/>
    <s v="Corporate"/>
    <d v="2021-11-23T00:00:00"/>
    <d v="2023-10-19T00:00:00"/>
    <s v="Oct"/>
    <s v="2023 Oct"/>
    <x v="1"/>
    <n v="6794"/>
    <x v="2"/>
    <x v="1"/>
    <d v="2025-09-23T00:00:00"/>
    <n v="4"/>
    <s v="Emerging"/>
    <s v=" Premium"/>
    <s v="Baby Boomers"/>
    <x v="0"/>
  </r>
  <r>
    <s v="ACC00284"/>
    <s v="CUST0387"/>
    <x v="0"/>
    <d v="2024-05-16T00:00:00"/>
    <n v="168017"/>
    <n v="831"/>
    <n v="0"/>
    <s v="Pending"/>
    <s v="Robert Barnes"/>
    <s v="Male"/>
    <n v="52"/>
    <s v="South"/>
    <s v="Engineer"/>
    <n v="51585"/>
    <s v="Corporate"/>
    <d v="2019-04-22T00:00:00"/>
    <d v="2024-06-12T00:00:00"/>
    <s v="Jun"/>
    <s v="2024 Jun"/>
    <x v="0"/>
    <n v="4104"/>
    <x v="0"/>
    <x v="5"/>
    <d v="2025-09-23T00:00:00"/>
    <n v="6"/>
    <s v="Established"/>
    <s v="Medium"/>
    <s v="Gen X"/>
    <x v="1"/>
  </r>
  <r>
    <s v="ACC00359"/>
    <s v="CUST0016"/>
    <x v="1"/>
    <d v="2021-07-11T00:00:00"/>
    <n v="470457"/>
    <n v="687"/>
    <n v="0"/>
    <s v="Pending"/>
    <s v="Ashlee Baird"/>
    <s v="Male"/>
    <n v="49"/>
    <s v="South"/>
    <s v="Banker"/>
    <n v="54636"/>
    <s v="Retail"/>
    <d v="2019-06-27T00:00:00"/>
    <d v="2025-01-16T00:00:00"/>
    <s v="Jan"/>
    <s v="2025 Jan"/>
    <x v="3"/>
    <n v="5492"/>
    <x v="0"/>
    <x v="9"/>
    <d v="2025-09-23T00:00:00"/>
    <n v="6"/>
    <s v="Established"/>
    <s v="Medium"/>
    <s v="Gen X"/>
    <x v="0"/>
  </r>
  <r>
    <s v="ACC00381"/>
    <s v="CUST0281"/>
    <x v="1"/>
    <d v="2018-02-13T00:00:00"/>
    <n v="444943"/>
    <n v="368"/>
    <n v="493815"/>
    <s v="Pending"/>
    <s v="Dustin Zhang"/>
    <s v="Female"/>
    <n v="64"/>
    <s v="East"/>
    <s v="Student"/>
    <n v="145816"/>
    <s v="Private"/>
    <d v="2021-10-31T00:00:00"/>
    <d v="2024-06-21T00:00:00"/>
    <s v="Jun"/>
    <s v="2024 Jun"/>
    <x v="2"/>
    <n v="5750"/>
    <x v="3"/>
    <x v="2"/>
    <d v="2025-09-23T00:00:00"/>
    <n v="4"/>
    <s v="Emerging"/>
    <s v=" Premium"/>
    <s v="Baby Boomers"/>
    <x v="0"/>
  </r>
  <r>
    <s v="ACC00533"/>
    <s v="CUST0173"/>
    <x v="0"/>
    <d v="2017-11-19T00:00:00"/>
    <n v="417209"/>
    <n v="743"/>
    <n v="0"/>
    <s v="Pending"/>
    <s v="David Wilson"/>
    <s v="Male"/>
    <n v="21"/>
    <s v="South"/>
    <s v="Trader"/>
    <n v="172499"/>
    <s v="Corporate"/>
    <d v="2021-11-01T00:00:00"/>
    <d v="2025-07-30T00:00:00"/>
    <s v="Jul"/>
    <s v="2025 Jul"/>
    <x v="1"/>
    <n v="9534"/>
    <x v="0"/>
    <x v="9"/>
    <d v="2025-09-23T00:00:00"/>
    <n v="4"/>
    <s v="Emerging"/>
    <s v=" Premium"/>
    <s v="Gen Z"/>
    <x v="0"/>
  </r>
  <r>
    <s v="ACC00163"/>
    <s v="CUST0472"/>
    <x v="0"/>
    <d v="2024-08-19T00:00:00"/>
    <n v="311442"/>
    <n v="509"/>
    <n v="0"/>
    <s v="Pending"/>
    <s v="Anna Mitchell"/>
    <s v="Female"/>
    <n v="50"/>
    <s v="North"/>
    <s v="Banker"/>
    <n v="179476"/>
    <s v="Retail"/>
    <d v="2018-09-26T00:00:00"/>
    <d v="2023-10-16T00:00:00"/>
    <s v="Oct"/>
    <s v="2023 Oct"/>
    <x v="3"/>
    <n v="7229"/>
    <x v="1"/>
    <x v="7"/>
    <d v="2025-09-23T00:00:00"/>
    <n v="7"/>
    <s v="Established"/>
    <s v=" Premium"/>
    <s v="Gen X"/>
    <x v="0"/>
  </r>
  <r>
    <s v="ACC00609"/>
    <s v="CUST0035"/>
    <x v="0"/>
    <d v="2019-05-01T00:00:00"/>
    <n v="455061"/>
    <n v="654"/>
    <n v="0"/>
    <s v="Pending"/>
    <s v="Kevin Marshall"/>
    <s v="Female"/>
    <n v="72"/>
    <s v="East"/>
    <s v="Banker"/>
    <n v="96898"/>
    <s v="Corporate"/>
    <d v="2016-06-12T00:00:00"/>
    <d v="2023-12-07T00:00:00"/>
    <s v="Dec"/>
    <s v="2023 Dec"/>
    <x v="1"/>
    <n v="6164"/>
    <x v="2"/>
    <x v="7"/>
    <d v="2025-09-23T00:00:00"/>
    <n v="9"/>
    <s v="Loyal"/>
    <s v="High"/>
    <s v="Baby Boomers"/>
    <x v="0"/>
  </r>
  <r>
    <s v="ACC00307"/>
    <s v="CUST0476"/>
    <x v="1"/>
    <d v="2024-03-15T00:00:00"/>
    <n v="417339"/>
    <n v="662"/>
    <n v="0"/>
    <s v="Pending"/>
    <s v="William Brown"/>
    <s v="Female"/>
    <n v="18"/>
    <s v="West"/>
    <s v="Student"/>
    <n v="53997"/>
    <s v="Retail"/>
    <d v="2019-01-23T00:00:00"/>
    <d v="2024-04-23T00:00:00"/>
    <s v="Apr"/>
    <s v="2024 Apr"/>
    <x v="2"/>
    <n v="4852"/>
    <x v="2"/>
    <x v="9"/>
    <d v="2025-09-23T00:00:00"/>
    <n v="7"/>
    <s v="Established"/>
    <s v="Medium"/>
    <s v="Gen Z"/>
    <x v="0"/>
  </r>
  <r>
    <s v="ACC00339"/>
    <s v="CUST0129"/>
    <x v="0"/>
    <d v="2024-04-24T00:00:00"/>
    <n v="452413"/>
    <n v="681"/>
    <n v="0"/>
    <s v="Pending"/>
    <s v="Jeanette Greene"/>
    <s v="Female"/>
    <n v="20"/>
    <s v="South"/>
    <s v="Teacher"/>
    <n v="146209"/>
    <s v="Corporate"/>
    <d v="2019-02-21T00:00:00"/>
    <d v="2023-09-07T00:00:00"/>
    <s v="Sep"/>
    <s v="2023 Sep"/>
    <x v="0"/>
    <n v="8113"/>
    <x v="2"/>
    <x v="4"/>
    <d v="2025-09-23T00:00:00"/>
    <n v="7"/>
    <s v="Established"/>
    <s v=" Premium"/>
    <s v="Gen Z"/>
    <x v="0"/>
  </r>
  <r>
    <s v="ACC00055"/>
    <s v="CUST0325"/>
    <x v="0"/>
    <d v="2023-08-07T00:00:00"/>
    <n v="424390"/>
    <n v="554"/>
    <n v="0"/>
    <s v="Pending"/>
    <s v="Gregg Harris"/>
    <s v="Female"/>
    <n v="22"/>
    <s v="South"/>
    <s v="Teacher"/>
    <n v="44826"/>
    <s v="Retail"/>
    <d v="2022-03-20T00:00:00"/>
    <d v="2024-01-08T00:00:00"/>
    <s v="Jan"/>
    <s v="2024 Jan"/>
    <x v="1"/>
    <n v="9439"/>
    <x v="3"/>
    <x v="2"/>
    <d v="2025-09-23T00:00:00"/>
    <n v="4"/>
    <s v="Emerging"/>
    <s v="Medium"/>
    <s v="Gen Z"/>
    <x v="0"/>
  </r>
  <r>
    <s v="ACC00333"/>
    <s v="CUST0114"/>
    <x v="1"/>
    <d v="2018-11-25T00:00:00"/>
    <n v="195784"/>
    <n v="612"/>
    <n v="0"/>
    <s v="Pending"/>
    <s v="Megan Proctor"/>
    <s v="Female"/>
    <n v="51"/>
    <s v="North"/>
    <s v="Doctor"/>
    <n v="173606"/>
    <s v="Corporate"/>
    <d v="2019-07-12T00:00:00"/>
    <d v="2024-10-02T00:00:00"/>
    <s v="Oct"/>
    <s v="2024 Oct"/>
    <x v="0"/>
    <n v="2028"/>
    <x v="3"/>
    <x v="0"/>
    <d v="2025-09-23T00:00:00"/>
    <n v="6"/>
    <s v="Established"/>
    <s v=" Premium"/>
    <s v="Gen X"/>
    <x v="1"/>
  </r>
  <r>
    <s v="ACC00127"/>
    <s v="CUST0270"/>
    <x v="0"/>
    <d v="2022-01-20T00:00:00"/>
    <n v="5520"/>
    <n v="491"/>
    <n v="0"/>
    <s v="Default"/>
    <s v="Sarah Taylor"/>
    <s v="Male"/>
    <n v="29"/>
    <s v="West"/>
    <s v="Student"/>
    <n v="172876"/>
    <s v="Retail"/>
    <d v="2017-01-02T00:00:00"/>
    <d v="2024-05-14T00:00:00"/>
    <s v="May"/>
    <s v="2024 May"/>
    <x v="0"/>
    <n v="5061"/>
    <x v="0"/>
    <x v="9"/>
    <d v="2025-09-23T00:00:00"/>
    <n v="9"/>
    <s v="Loyal"/>
    <s v=" Premium"/>
    <s v="Millennials"/>
    <x v="2"/>
  </r>
  <r>
    <s v="ACC00705"/>
    <s v="CUST0433"/>
    <x v="1"/>
    <d v="2019-02-07T00:00:00"/>
    <n v="481201"/>
    <n v="837"/>
    <n v="0"/>
    <s v="Pending"/>
    <s v="Brendan Shepard MD"/>
    <s v="Male"/>
    <n v="70"/>
    <s v="East"/>
    <s v="Banker"/>
    <n v="163660"/>
    <s v="Corporate"/>
    <d v="2019-11-05T00:00:00"/>
    <d v="2024-11-11T00:00:00"/>
    <s v="Nov"/>
    <s v="2024 Nov"/>
    <x v="1"/>
    <n v="8719"/>
    <x v="2"/>
    <x v="8"/>
    <d v="2025-09-23T00:00:00"/>
    <n v="6"/>
    <s v="Established"/>
    <s v=" Premium"/>
    <s v="Baby Boomers"/>
    <x v="0"/>
  </r>
  <r>
    <s v="ACC00243"/>
    <s v="CUST0444"/>
    <x v="0"/>
    <d v="2017-11-16T00:00:00"/>
    <n v="289192"/>
    <n v="329"/>
    <n v="0"/>
    <s v="Pending"/>
    <s v="Jason Smith"/>
    <s v="Female"/>
    <n v="68"/>
    <s v="North"/>
    <s v="Engineer"/>
    <n v="193312"/>
    <s v="Corporate"/>
    <d v="2017-12-05T00:00:00"/>
    <d v="2023-11-14T00:00:00"/>
    <s v="Nov"/>
    <s v="2023 Nov"/>
    <x v="1"/>
    <n v="7845"/>
    <x v="1"/>
    <x v="3"/>
    <d v="2025-09-23T00:00:00"/>
    <n v="8"/>
    <s v="Established"/>
    <s v=" Premium"/>
    <s v="Baby Boomers"/>
    <x v="0"/>
  </r>
  <r>
    <s v="ACC00600"/>
    <s v="CUST0276"/>
    <x v="3"/>
    <d v="2015-10-27T00:00:00"/>
    <n v="337746"/>
    <n v="700"/>
    <n v="0"/>
    <s v="Approved"/>
    <s v="Rebecca Bailey"/>
    <s v="Female"/>
    <n v="45"/>
    <s v="South"/>
    <s v="Student"/>
    <n v="184053"/>
    <s v="Retail"/>
    <d v="2020-10-18T00:00:00"/>
    <d v="2025-08-13T00:00:00"/>
    <s v="Aug"/>
    <s v="2025 Aug"/>
    <x v="1"/>
    <n v="1448"/>
    <x v="1"/>
    <x v="1"/>
    <d v="2025-09-23T00:00:00"/>
    <n v="5"/>
    <s v="Emerging"/>
    <s v=" Premium"/>
    <s v="Gen X"/>
    <x v="0"/>
  </r>
  <r>
    <s v="ACC00409"/>
    <s v="CUST0470"/>
    <x v="0"/>
    <d v="2020-12-13T00:00:00"/>
    <n v="243056"/>
    <n v="353"/>
    <n v="0"/>
    <s v="Pending"/>
    <s v="Jason Garcia"/>
    <s v="Female"/>
    <n v="66"/>
    <s v="North"/>
    <s v="Student"/>
    <n v="152130"/>
    <s v="Retail"/>
    <d v="2021-05-29T00:00:00"/>
    <d v="2025-06-20T00:00:00"/>
    <s v="Jun"/>
    <s v="2025 Jun"/>
    <x v="0"/>
    <n v="4096"/>
    <x v="2"/>
    <x v="1"/>
    <d v="2025-09-23T00:00:00"/>
    <n v="4"/>
    <s v="Emerging"/>
    <s v=" Premium"/>
    <s v="Baby Boomers"/>
    <x v="0"/>
  </r>
  <r>
    <s v="ACC00503"/>
    <s v="CUST0046"/>
    <x v="3"/>
    <d v="2024-02-13T00:00:00"/>
    <n v="290446"/>
    <n v="544"/>
    <n v="0"/>
    <s v="Pending"/>
    <s v="Keith Watson"/>
    <s v="Female"/>
    <n v="37"/>
    <s v="South"/>
    <s v="Retired"/>
    <n v="27906"/>
    <s v="Retail"/>
    <d v="2021-05-07T00:00:00"/>
    <d v="2025-05-21T00:00:00"/>
    <s v="May"/>
    <s v="2025 May"/>
    <x v="3"/>
    <n v="5137"/>
    <x v="3"/>
    <x v="4"/>
    <d v="2025-09-23T00:00:00"/>
    <n v="4"/>
    <s v="Emerging"/>
    <s v="Low"/>
    <s v="Millennials"/>
    <x v="0"/>
  </r>
  <r>
    <s v="ACC00727"/>
    <s v="CUST0397"/>
    <x v="0"/>
    <d v="2023-06-05T00:00:00"/>
    <n v="168171"/>
    <n v="386"/>
    <n v="0"/>
    <s v="Rejected"/>
    <s v="Amanda Walls"/>
    <s v="Female"/>
    <n v="48"/>
    <s v="West"/>
    <s v="Retired"/>
    <n v="196313"/>
    <s v="Corporate"/>
    <d v="2020-12-11T00:00:00"/>
    <d v="2024-02-10T00:00:00"/>
    <s v="Feb"/>
    <s v="2024 Feb"/>
    <x v="2"/>
    <n v="2062"/>
    <x v="3"/>
    <x v="5"/>
    <d v="2025-09-23T00:00:00"/>
    <n v="5"/>
    <s v="Emerging"/>
    <s v=" Premium"/>
    <s v="Gen X"/>
    <x v="1"/>
  </r>
  <r>
    <s v="ACC00604"/>
    <s v="CUST0417"/>
    <x v="0"/>
    <d v="2016-10-01T00:00:00"/>
    <n v="253187"/>
    <n v="671"/>
    <n v="0"/>
    <s v="Pending"/>
    <s v="Logan Fleming"/>
    <s v="Male"/>
    <n v="25"/>
    <s v="North"/>
    <s v="Teacher"/>
    <n v="186205"/>
    <s v="Private"/>
    <d v="2024-10-30T00:00:00"/>
    <d v="2024-09-04T00:00:00"/>
    <s v="Sep"/>
    <s v="2024 Sep"/>
    <x v="3"/>
    <n v="7539"/>
    <x v="3"/>
    <x v="3"/>
    <d v="2025-09-23T00:00:00"/>
    <n v="1"/>
    <s v="New"/>
    <s v=" Premium"/>
    <s v="Gen Z"/>
    <x v="0"/>
  </r>
  <r>
    <s v="ACC00303"/>
    <s v="CUST0268"/>
    <x v="2"/>
    <d v="2025-07-04T00:00:00"/>
    <n v="392118"/>
    <n v="616"/>
    <n v="422876"/>
    <s v="Pending"/>
    <s v="Derek Gardner"/>
    <s v="Female"/>
    <n v="66"/>
    <s v="East"/>
    <s v="Banker"/>
    <n v="177215"/>
    <s v="Retail"/>
    <d v="2019-12-20T00:00:00"/>
    <d v="2024-03-11T00:00:00"/>
    <s v="Mar"/>
    <s v="2024 Mar"/>
    <x v="0"/>
    <n v="7157"/>
    <x v="1"/>
    <x v="0"/>
    <d v="2025-09-23T00:00:00"/>
    <n v="6"/>
    <s v="Established"/>
    <s v=" Premium"/>
    <s v="Baby Boomers"/>
    <x v="0"/>
  </r>
  <r>
    <s v="ACC00464"/>
    <s v="CUST0343"/>
    <x v="2"/>
    <d v="2016-12-01T00:00:00"/>
    <n v="378669"/>
    <n v="726"/>
    <n v="0"/>
    <s v="Approved"/>
    <s v="Danielle Cox"/>
    <s v="Male"/>
    <n v="48"/>
    <s v="North"/>
    <s v="Engineer"/>
    <n v="152632"/>
    <s v="Retail"/>
    <d v="2018-02-23T00:00:00"/>
    <d v="2025-07-26T00:00:00"/>
    <s v="Jul"/>
    <s v="2025 Jul"/>
    <x v="1"/>
    <n v="4378"/>
    <x v="2"/>
    <x v="2"/>
    <d v="2025-09-23T00:00:00"/>
    <n v="8"/>
    <s v="Established"/>
    <s v=" Premium"/>
    <s v="Gen X"/>
    <x v="0"/>
  </r>
  <r>
    <s v="ACC00235"/>
    <s v="CUST0125"/>
    <x v="1"/>
    <d v="2023-07-01T00:00:00"/>
    <n v="42056"/>
    <n v="848"/>
    <n v="436739"/>
    <s v="Pending"/>
    <s v="Juan Rodriguez"/>
    <s v="Male"/>
    <n v="22"/>
    <s v="South"/>
    <s v="Engineer"/>
    <n v="187581"/>
    <s v="Corporate"/>
    <d v="2017-01-19T00:00:00"/>
    <d v="2024-03-25T00:00:00"/>
    <s v="Mar"/>
    <s v="2024 Mar"/>
    <x v="1"/>
    <n v="4527"/>
    <x v="1"/>
    <x v="7"/>
    <d v="2025-09-23T00:00:00"/>
    <n v="9"/>
    <s v="Loyal"/>
    <s v=" Premium"/>
    <s v="Gen Z"/>
    <x v="2"/>
  </r>
  <r>
    <s v="ACC00696"/>
    <s v="CUST0136"/>
    <x v="0"/>
    <d v="2023-11-24T00:00:00"/>
    <n v="376075"/>
    <n v="822"/>
    <n v="396351"/>
    <s v="Pending"/>
    <s v="Andrea Taylor"/>
    <s v="Male"/>
    <n v="74"/>
    <s v="South"/>
    <s v="Student"/>
    <n v="148232"/>
    <s v="Corporate"/>
    <d v="2024-05-27T00:00:00"/>
    <d v="2025-07-29T00:00:00"/>
    <s v="Jul"/>
    <s v="2025 Jul"/>
    <x v="2"/>
    <n v="2322"/>
    <x v="2"/>
    <x v="5"/>
    <d v="2025-09-23T00:00:00"/>
    <n v="1"/>
    <s v="New"/>
    <s v=" Premium"/>
    <s v="Baby Boomers"/>
    <x v="0"/>
  </r>
  <r>
    <s v="ACC00038"/>
    <s v="CUST0401"/>
    <x v="0"/>
    <d v="2019-06-03T00:00:00"/>
    <n v="297986"/>
    <n v="519"/>
    <n v="5654"/>
    <s v="Pending"/>
    <s v="Kelsey Rodriguez"/>
    <s v="Female"/>
    <n v="71"/>
    <s v="West"/>
    <s v="Retired"/>
    <n v="199436"/>
    <s v="Private"/>
    <d v="2020-09-26T00:00:00"/>
    <d v="2024-10-21T00:00:00"/>
    <s v="Oct"/>
    <s v="2024 Oct"/>
    <x v="2"/>
    <n v="5587"/>
    <x v="1"/>
    <x v="7"/>
    <d v="2025-09-23T00:00:00"/>
    <n v="5"/>
    <s v="Emerging"/>
    <s v=" Premium"/>
    <s v="Baby Boomers"/>
    <x v="0"/>
  </r>
  <r>
    <s v="ACC00139"/>
    <s v="CUST0329"/>
    <x v="1"/>
    <d v="2016-07-02T00:00:00"/>
    <n v="250144"/>
    <n v="305"/>
    <n v="0"/>
    <s v="Rejected"/>
    <s v="Philip Brown"/>
    <s v="Female"/>
    <n v="36"/>
    <s v="North"/>
    <s v="Doctor"/>
    <n v="118511"/>
    <s v="Corporate"/>
    <d v="2022-08-18T00:00:00"/>
    <d v="2024-05-10T00:00:00"/>
    <s v="May"/>
    <s v="2024 May"/>
    <x v="3"/>
    <n v="8983"/>
    <x v="1"/>
    <x v="0"/>
    <d v="2025-09-23T00:00:00"/>
    <n v="3"/>
    <s v="Emerging"/>
    <s v=" Premium"/>
    <s v="Millennials"/>
    <x v="0"/>
  </r>
  <r>
    <s v="ACC00195"/>
    <s v="CUST0178"/>
    <x v="0"/>
    <d v="2022-06-27T00:00:00"/>
    <n v="202160"/>
    <n v="461"/>
    <n v="0"/>
    <s v="Pending"/>
    <s v="Joseph Wiley"/>
    <s v="Male"/>
    <n v="19"/>
    <s v="South"/>
    <s v="Student"/>
    <n v="195136"/>
    <s v="Corporate"/>
    <d v="2024-12-16T00:00:00"/>
    <d v="2025-04-08T00:00:00"/>
    <s v="Apr"/>
    <s v="2025 Apr"/>
    <x v="3"/>
    <n v="1254"/>
    <x v="0"/>
    <x v="3"/>
    <d v="2025-09-23T00:00:00"/>
    <n v="1"/>
    <s v="New"/>
    <s v=" Premium"/>
    <s v="Gen Z"/>
    <x v="0"/>
  </r>
  <r>
    <s v="ACC00527"/>
    <s v="CUST0387"/>
    <x v="2"/>
    <d v="2017-04-14T00:00:00"/>
    <n v="445872"/>
    <n v="789"/>
    <n v="0"/>
    <s v="Pending"/>
    <s v="Robert Barnes"/>
    <s v="Male"/>
    <n v="52"/>
    <s v="South"/>
    <s v="Engineer"/>
    <n v="51585"/>
    <s v="Corporate"/>
    <d v="2019-04-22T00:00:00"/>
    <d v="2024-07-09T00:00:00"/>
    <s v="Jul"/>
    <s v="2024 Jul"/>
    <x v="2"/>
    <n v="2426"/>
    <x v="1"/>
    <x v="4"/>
    <d v="2025-09-23T00:00:00"/>
    <n v="6"/>
    <s v="Established"/>
    <s v="Medium"/>
    <s v="Gen X"/>
    <x v="0"/>
  </r>
  <r>
    <s v="ACC00769"/>
    <s v="CUST0146"/>
    <x v="0"/>
    <d v="2015-10-14T00:00:00"/>
    <n v="440511"/>
    <n v="788"/>
    <n v="0"/>
    <s v="Pending"/>
    <s v="Veronica Mullins"/>
    <s v="Male"/>
    <n v="22"/>
    <s v="North"/>
    <s v="Teacher"/>
    <n v="49257"/>
    <s v="Retail"/>
    <d v="2020-07-17T00:00:00"/>
    <d v="2025-04-29T00:00:00"/>
    <s v="Apr"/>
    <s v="2025 Apr"/>
    <x v="0"/>
    <n v="6500"/>
    <x v="2"/>
    <x v="6"/>
    <d v="2025-09-23T00:00:00"/>
    <n v="5"/>
    <s v="Emerging"/>
    <s v="Medium"/>
    <s v="Gen Z"/>
    <x v="0"/>
  </r>
  <r>
    <s v="ACC00647"/>
    <s v="CUST0429"/>
    <x v="2"/>
    <d v="2022-01-31T00:00:00"/>
    <n v="286663"/>
    <n v="487"/>
    <n v="0"/>
    <s v="Approved"/>
    <s v="Courtney Carr"/>
    <s v="Male"/>
    <n v="71"/>
    <s v="South"/>
    <s v="Retired"/>
    <n v="164832"/>
    <s v="Retail"/>
    <d v="2017-08-24T00:00:00"/>
    <d v="2023-08-23T00:00:00"/>
    <s v="Aug"/>
    <s v="2023 Aug"/>
    <x v="3"/>
    <n v="6178"/>
    <x v="1"/>
    <x v="7"/>
    <d v="2025-09-23T00:00:00"/>
    <n v="8"/>
    <s v="Established"/>
    <s v=" Premium"/>
    <s v="Baby Boomers"/>
    <x v="0"/>
  </r>
  <r>
    <s v="ACC00001"/>
    <s v="CUST0305"/>
    <x v="1"/>
    <d v="2018-06-07T00:00:00"/>
    <n v="363265"/>
    <n v="698"/>
    <n v="0"/>
    <s v="Pending"/>
    <s v="Erica Perez"/>
    <s v="Female"/>
    <n v="46"/>
    <s v="West"/>
    <s v="Trader"/>
    <n v="29078"/>
    <s v="Corporate"/>
    <d v="2017-11-02T00:00:00"/>
    <d v="2024-01-11T00:00:00"/>
    <s v="Jan"/>
    <s v="2024 Jan"/>
    <x v="1"/>
    <n v="9177"/>
    <x v="0"/>
    <x v="3"/>
    <d v="2025-09-23T00:00:00"/>
    <n v="8"/>
    <s v="Established"/>
    <s v="Low"/>
    <s v="Gen X"/>
    <x v="0"/>
  </r>
  <r>
    <s v="ACC00561"/>
    <s v="CUST0203"/>
    <x v="1"/>
    <d v="2018-11-27T00:00:00"/>
    <n v="465590"/>
    <n v="707"/>
    <n v="0"/>
    <s v="Pending"/>
    <s v="Dr. Caitlyn Durham"/>
    <s v="Male"/>
    <n v="29"/>
    <s v="East"/>
    <s v="Engineer"/>
    <n v="117883"/>
    <s v="Retail"/>
    <d v="2024-08-21T00:00:00"/>
    <d v="2023-11-19T00:00:00"/>
    <s v="Nov"/>
    <s v="2023 Nov"/>
    <x v="1"/>
    <n v="5849"/>
    <x v="0"/>
    <x v="9"/>
    <d v="2025-09-23T00:00:00"/>
    <n v="1"/>
    <s v="New"/>
    <s v=" Premium"/>
    <s v="Millennials"/>
    <x v="0"/>
  </r>
  <r>
    <s v="ACC00096"/>
    <s v="CUST0498"/>
    <x v="0"/>
    <d v="2024-07-19T00:00:00"/>
    <n v="131208"/>
    <n v="663"/>
    <n v="0"/>
    <s v="Pending"/>
    <s v="Yolanda Olson PhD"/>
    <s v="Female"/>
    <n v="31"/>
    <s v="East"/>
    <s v="Trader"/>
    <n v="52556"/>
    <s v="Corporate"/>
    <d v="2016-07-10T00:00:00"/>
    <d v="2023-12-05T00:00:00"/>
    <s v="Dec"/>
    <s v="2023 Dec"/>
    <x v="0"/>
    <n v="8618"/>
    <x v="2"/>
    <x v="6"/>
    <d v="2025-09-23T00:00:00"/>
    <n v="9"/>
    <s v="Loyal"/>
    <s v="Medium"/>
    <s v="Millennials"/>
    <x v="1"/>
  </r>
  <r>
    <s v="ACC00713"/>
    <s v="CUST0265"/>
    <x v="1"/>
    <d v="2017-10-12T00:00:00"/>
    <n v="2775"/>
    <n v="572"/>
    <n v="0"/>
    <s v="Pending"/>
    <s v="Mr. Carlos Wood"/>
    <s v="Male"/>
    <n v="39"/>
    <s v="North"/>
    <s v="Student"/>
    <n v="103309"/>
    <s v="Retail"/>
    <d v="2020-09-28T00:00:00"/>
    <d v="2024-02-03T00:00:00"/>
    <s v="Feb"/>
    <s v="2024 Feb"/>
    <x v="2"/>
    <n v="8416"/>
    <x v="0"/>
    <x v="7"/>
    <d v="2025-09-23T00:00:00"/>
    <n v="5"/>
    <s v="Emerging"/>
    <s v=" Premium"/>
    <s v="Millennials"/>
    <x v="2"/>
  </r>
  <r>
    <s v="ACC00413"/>
    <s v="CUST0286"/>
    <x v="1"/>
    <d v="2024-08-27T00:00:00"/>
    <n v="207352"/>
    <n v="782"/>
    <n v="0"/>
    <s v="Pending"/>
    <s v="Melanie Butler"/>
    <s v="Male"/>
    <n v="29"/>
    <s v="West"/>
    <s v="Engineer"/>
    <n v="94441"/>
    <s v="Retail"/>
    <d v="2020-01-26T00:00:00"/>
    <d v="2023-12-30T00:00:00"/>
    <s v="Dec"/>
    <s v="2023 Dec"/>
    <x v="3"/>
    <n v="9337"/>
    <x v="0"/>
    <x v="2"/>
    <d v="2025-09-23T00:00:00"/>
    <n v="6"/>
    <s v="Established"/>
    <s v="High"/>
    <s v="Millennials"/>
    <x v="0"/>
  </r>
  <r>
    <s v="ACC00538"/>
    <s v="CUST0251"/>
    <x v="1"/>
    <d v="2025-08-19T00:00:00"/>
    <n v="229204"/>
    <n v="720"/>
    <n v="0"/>
    <s v="Pending"/>
    <s v="Danny Scott"/>
    <s v="Female"/>
    <n v="29"/>
    <s v="North"/>
    <s v="Teacher"/>
    <n v="124101"/>
    <s v="Corporate"/>
    <d v="2024-05-10T00:00:00"/>
    <d v="2025-03-21T00:00:00"/>
    <s v="Mar"/>
    <s v="2025 Mar"/>
    <x v="1"/>
    <n v="7107"/>
    <x v="3"/>
    <x v="1"/>
    <d v="2025-09-23T00:00:00"/>
    <n v="1"/>
    <s v="New"/>
    <s v=" Premium"/>
    <s v="Millennials"/>
    <x v="0"/>
  </r>
  <r>
    <s v="ACC00429"/>
    <s v="CUST0338"/>
    <x v="2"/>
    <d v="2024-09-28T00:00:00"/>
    <n v="197530"/>
    <n v="440"/>
    <n v="183371"/>
    <s v="Approved"/>
    <s v="Derek Jones"/>
    <s v="Male"/>
    <n v="42"/>
    <s v="North"/>
    <s v="Teacher"/>
    <n v="131562"/>
    <s v="Retail"/>
    <d v="2022-11-03T00:00:00"/>
    <d v="2025-06-13T00:00:00"/>
    <s v="Jun"/>
    <s v="2025 Jun"/>
    <x v="2"/>
    <n v="5019"/>
    <x v="2"/>
    <x v="6"/>
    <d v="2025-09-23T00:00:00"/>
    <n v="3"/>
    <s v="Emerging"/>
    <s v=" Premium"/>
    <s v="Millennials"/>
    <x v="1"/>
  </r>
  <r>
    <s v="ACC00235"/>
    <s v="CUST0125"/>
    <x v="1"/>
    <d v="2023-07-01T00:00:00"/>
    <n v="42056"/>
    <n v="848"/>
    <n v="436739"/>
    <s v="Pending"/>
    <s v="Juan Rodriguez"/>
    <s v="Male"/>
    <n v="22"/>
    <s v="South"/>
    <s v="Engineer"/>
    <n v="187581"/>
    <s v="Corporate"/>
    <d v="2017-01-19T00:00:00"/>
    <d v="2024-06-22T00:00:00"/>
    <s v="Jun"/>
    <s v="2024 Jun"/>
    <x v="3"/>
    <n v="1592"/>
    <x v="0"/>
    <x v="9"/>
    <d v="2025-09-23T00:00:00"/>
    <n v="9"/>
    <s v="Loyal"/>
    <s v=" Premium"/>
    <s v="Gen Z"/>
    <x v="2"/>
  </r>
  <r>
    <s v="ACC00349"/>
    <s v="CUST0454"/>
    <x v="1"/>
    <d v="2021-08-25T00:00:00"/>
    <n v="434219"/>
    <n v="723"/>
    <n v="0"/>
    <s v="Pending"/>
    <s v="Ashley Young"/>
    <s v="Female"/>
    <n v="22"/>
    <s v="South"/>
    <s v="Trader"/>
    <n v="112324"/>
    <s v="Retail"/>
    <d v="2017-12-05T00:00:00"/>
    <d v="2024-10-14T00:00:00"/>
    <s v="Oct"/>
    <s v="2024 Oct"/>
    <x v="0"/>
    <n v="8934"/>
    <x v="0"/>
    <x v="0"/>
    <d v="2025-09-23T00:00:00"/>
    <n v="8"/>
    <s v="Established"/>
    <s v=" Premium"/>
    <s v="Gen Z"/>
    <x v="0"/>
  </r>
  <r>
    <s v="ACC00756"/>
    <s v="CUST0008"/>
    <x v="2"/>
    <d v="2023-10-12T00:00:00"/>
    <n v="77694"/>
    <n v="676"/>
    <n v="0"/>
    <s v="Pending"/>
    <s v="William Horton"/>
    <s v="Male"/>
    <n v="59"/>
    <s v="North"/>
    <s v="Engineer"/>
    <n v="144988"/>
    <s v="Retail"/>
    <d v="2024-06-05T00:00:00"/>
    <d v="2024-04-16T00:00:00"/>
    <s v="Apr"/>
    <s v="2024 Apr"/>
    <x v="1"/>
    <n v="7886"/>
    <x v="0"/>
    <x v="8"/>
    <d v="2025-09-23T00:00:00"/>
    <n v="1"/>
    <s v="New"/>
    <s v=" Premium"/>
    <s v="Gen X"/>
    <x v="1"/>
  </r>
  <r>
    <s v="ACC00481"/>
    <s v="CUST0500"/>
    <x v="1"/>
    <d v="2018-12-19T00:00:00"/>
    <n v="97537"/>
    <n v="434"/>
    <n v="0"/>
    <s v="Pending"/>
    <s v="Olivia Barton"/>
    <s v="Female"/>
    <n v="63"/>
    <s v="South"/>
    <s v="Student"/>
    <n v="21969"/>
    <s v="Corporate"/>
    <d v="2024-07-15T00:00:00"/>
    <d v="2023-11-08T00:00:00"/>
    <s v="Nov"/>
    <s v="2023 Nov"/>
    <x v="0"/>
    <n v="2437"/>
    <x v="2"/>
    <x v="9"/>
    <d v="2025-09-23T00:00:00"/>
    <n v="1"/>
    <s v="New"/>
    <s v="Low"/>
    <s v="Baby Boomers"/>
    <x v="1"/>
  </r>
  <r>
    <s v="ACC00396"/>
    <s v="CUST0211"/>
    <x v="2"/>
    <d v="2024-01-29T00:00:00"/>
    <n v="232654"/>
    <n v="633"/>
    <n v="0"/>
    <s v="Pending"/>
    <s v="Ryan Mccormick"/>
    <s v="Male"/>
    <n v="34"/>
    <s v="North"/>
    <s v="Doctor"/>
    <n v="148386"/>
    <s v="Corporate"/>
    <d v="2020-02-20T00:00:00"/>
    <d v="2025-07-29T00:00:00"/>
    <s v="Jul"/>
    <s v="2025 Jul"/>
    <x v="0"/>
    <n v="5731"/>
    <x v="3"/>
    <x v="0"/>
    <d v="2025-09-23T00:00:00"/>
    <n v="6"/>
    <s v="Established"/>
    <s v=" Premium"/>
    <s v="Millennials"/>
    <x v="0"/>
  </r>
  <r>
    <s v="ACC00351"/>
    <s v="CUST0246"/>
    <x v="0"/>
    <d v="2020-05-22T00:00:00"/>
    <n v="100922"/>
    <n v="501"/>
    <n v="0"/>
    <s v="Pending"/>
    <s v="Joshua Best"/>
    <s v="Female"/>
    <n v="49"/>
    <s v="North"/>
    <s v="Student"/>
    <n v="31536"/>
    <s v="Corporate"/>
    <d v="2018-01-13T00:00:00"/>
    <d v="2023-11-27T00:00:00"/>
    <s v="Nov"/>
    <s v="2023 Nov"/>
    <x v="0"/>
    <n v="8433"/>
    <x v="1"/>
    <x v="0"/>
    <d v="2025-09-23T00:00:00"/>
    <n v="8"/>
    <s v="Established"/>
    <s v="Medium"/>
    <s v="Gen X"/>
    <x v="1"/>
  </r>
  <r>
    <s v="ACC00416"/>
    <s v="CUST0277"/>
    <x v="1"/>
    <d v="2017-06-08T00:00:00"/>
    <n v="445093"/>
    <n v="663"/>
    <n v="0"/>
    <s v="Pending"/>
    <s v="Brandon Bennett"/>
    <s v="Male"/>
    <n v="31"/>
    <s v="West"/>
    <s v="Banker"/>
    <n v="89298"/>
    <s v="Retail"/>
    <d v="2017-12-14T00:00:00"/>
    <d v="2025-08-21T00:00:00"/>
    <s v="Aug"/>
    <s v="2025 Aug"/>
    <x v="3"/>
    <n v="4940"/>
    <x v="3"/>
    <x v="3"/>
    <d v="2025-09-23T00:00:00"/>
    <n v="8"/>
    <s v="Established"/>
    <s v="High"/>
    <s v="Millennials"/>
    <x v="0"/>
  </r>
  <r>
    <s v="ACC00051"/>
    <s v="CUST0359"/>
    <x v="0"/>
    <d v="2019-12-11T00:00:00"/>
    <n v="428745"/>
    <n v="686"/>
    <n v="449244"/>
    <s v="Pending"/>
    <s v="Zachary Knapp"/>
    <s v="Male"/>
    <n v="45"/>
    <s v="North"/>
    <s v="Doctor"/>
    <n v="36082"/>
    <s v="Corporate"/>
    <d v="2023-01-28T00:00:00"/>
    <d v="2024-09-17T00:00:00"/>
    <s v="Sep"/>
    <s v="2024 Sep"/>
    <x v="0"/>
    <n v="4363"/>
    <x v="2"/>
    <x v="1"/>
    <d v="2025-09-23T00:00:00"/>
    <n v="3"/>
    <s v="Emerging"/>
    <s v="Medium"/>
    <s v="Gen X"/>
    <x v="0"/>
  </r>
  <r>
    <s v="ACC00081"/>
    <s v="CUST0320"/>
    <x v="1"/>
    <d v="2020-01-04T00:00:00"/>
    <n v="395807"/>
    <n v="772"/>
    <n v="0"/>
    <s v="Approved"/>
    <s v="Erica Collins"/>
    <s v="Female"/>
    <n v="59"/>
    <s v="West"/>
    <s v="Retired"/>
    <n v="177361"/>
    <s v="Retail"/>
    <d v="2023-09-16T00:00:00"/>
    <d v="2024-02-20T00:00:00"/>
    <s v="Feb"/>
    <s v="2024 Feb"/>
    <x v="3"/>
    <n v="7842"/>
    <x v="2"/>
    <x v="7"/>
    <d v="2025-09-23T00:00:00"/>
    <n v="2"/>
    <s v="New"/>
    <s v=" Premium"/>
    <s v="Gen X"/>
    <x v="0"/>
  </r>
  <r>
    <s v="ACC00036"/>
    <s v="CUST0301"/>
    <x v="2"/>
    <d v="2021-07-08T00:00:00"/>
    <n v="138368"/>
    <n v="721"/>
    <n v="0"/>
    <s v="Pending"/>
    <s v="Regina Schultz"/>
    <s v="Male"/>
    <n v="48"/>
    <s v="South"/>
    <s v="Doctor"/>
    <n v="70861"/>
    <s v="Retail"/>
    <d v="2024-02-12T00:00:00"/>
    <d v="2024-08-18T00:00:00"/>
    <s v="Aug"/>
    <s v="2024 Aug"/>
    <x v="3"/>
    <n v="5385"/>
    <x v="2"/>
    <x v="6"/>
    <d v="2025-09-23T00:00:00"/>
    <n v="2"/>
    <s v="New"/>
    <s v="High"/>
    <s v="Gen X"/>
    <x v="1"/>
  </r>
  <r>
    <s v="ACC00067"/>
    <s v="CUST0493"/>
    <x v="0"/>
    <d v="2016-04-22T00:00:00"/>
    <n v="339387"/>
    <n v="636"/>
    <n v="0"/>
    <s v="Rejected"/>
    <s v="Joseph Dean"/>
    <s v="Male"/>
    <n v="27"/>
    <s v="West"/>
    <s v="Doctor"/>
    <n v="99141"/>
    <s v="Retail"/>
    <d v="2024-04-11T00:00:00"/>
    <d v="2024-11-14T00:00:00"/>
    <s v="Nov"/>
    <s v="2024 Nov"/>
    <x v="0"/>
    <n v="412"/>
    <x v="1"/>
    <x v="5"/>
    <d v="2025-09-23T00:00:00"/>
    <n v="1"/>
    <s v="New"/>
    <s v="High"/>
    <s v="Gen Z"/>
    <x v="0"/>
  </r>
  <r>
    <s v="ACC00641"/>
    <s v="CUST0455"/>
    <x v="0"/>
    <d v="2019-06-19T00:00:00"/>
    <n v="222128"/>
    <n v="511"/>
    <n v="0"/>
    <s v="Pending"/>
    <s v="Ralph Johnson"/>
    <s v="Male"/>
    <n v="72"/>
    <s v="North"/>
    <s v="Student"/>
    <n v="29847"/>
    <s v="Corporate"/>
    <d v="2021-12-27T00:00:00"/>
    <d v="2025-01-17T00:00:00"/>
    <s v="Jan"/>
    <s v="2025 Jan"/>
    <x v="0"/>
    <n v="6577"/>
    <x v="2"/>
    <x v="6"/>
    <d v="2025-09-23T00:00:00"/>
    <n v="4"/>
    <s v="Emerging"/>
    <s v="Low"/>
    <s v="Baby Boomers"/>
    <x v="0"/>
  </r>
  <r>
    <s v="ACC00667"/>
    <s v="CUST0268"/>
    <x v="1"/>
    <d v="2024-04-18T00:00:00"/>
    <n v="351276"/>
    <n v="710"/>
    <n v="330188"/>
    <s v="Approved"/>
    <s v="Derek Gardner"/>
    <s v="Female"/>
    <n v="66"/>
    <s v="East"/>
    <s v="Banker"/>
    <n v="177215"/>
    <s v="Retail"/>
    <d v="2019-12-20T00:00:00"/>
    <d v="2023-12-11T00:00:00"/>
    <s v="Dec"/>
    <s v="2023 Dec"/>
    <x v="2"/>
    <n v="4875"/>
    <x v="3"/>
    <x v="1"/>
    <d v="2025-09-23T00:00:00"/>
    <n v="6"/>
    <s v="Established"/>
    <s v=" Premium"/>
    <s v="Baby Boomers"/>
    <x v="0"/>
  </r>
  <r>
    <s v="ACC00757"/>
    <s v="CUST0153"/>
    <x v="1"/>
    <d v="2023-04-08T00:00:00"/>
    <n v="15735"/>
    <n v="455"/>
    <n v="0"/>
    <s v="Pending"/>
    <s v="Patrick Pope"/>
    <s v="Male"/>
    <n v="56"/>
    <s v="West"/>
    <s v="Retired"/>
    <n v="156156"/>
    <s v="Corporate"/>
    <d v="2015-12-27T00:00:00"/>
    <d v="2025-02-13T00:00:00"/>
    <s v="Feb"/>
    <s v="2025 Feb"/>
    <x v="1"/>
    <n v="8156"/>
    <x v="0"/>
    <x v="6"/>
    <d v="2025-09-23T00:00:00"/>
    <n v="10"/>
    <s v="Loyal"/>
    <s v=" Premium"/>
    <s v="Gen X"/>
    <x v="2"/>
  </r>
  <r>
    <s v="ACC00623"/>
    <s v="CUST0174"/>
    <x v="1"/>
    <d v="2019-08-21T00:00:00"/>
    <n v="203834"/>
    <n v="643"/>
    <n v="356224"/>
    <s v="Pending"/>
    <s v="Evan Holt"/>
    <s v="Female"/>
    <n v="33"/>
    <s v="West"/>
    <s v="Retired"/>
    <n v="120732"/>
    <s v="Corporate"/>
    <d v="2019-10-29T00:00:00"/>
    <d v="2024-05-30T00:00:00"/>
    <s v="May"/>
    <s v="2024 May"/>
    <x v="2"/>
    <n v="74"/>
    <x v="0"/>
    <x v="0"/>
    <d v="2025-09-23T00:00:00"/>
    <n v="6"/>
    <s v="Established"/>
    <s v=" Premium"/>
    <s v="Millennials"/>
    <x v="0"/>
  </r>
  <r>
    <s v="ACC00680"/>
    <s v="CUST0355"/>
    <x v="2"/>
    <d v="2024-04-10T00:00:00"/>
    <n v="115945"/>
    <n v="566"/>
    <n v="0"/>
    <s v="Pending"/>
    <s v="Rebecca Doyle"/>
    <s v="Female"/>
    <n v="30"/>
    <s v="West"/>
    <s v="Teacher"/>
    <n v="112447"/>
    <s v="Retail"/>
    <d v="2020-01-17T00:00:00"/>
    <d v="2025-05-23T00:00:00"/>
    <s v="May"/>
    <s v="2025 May"/>
    <x v="1"/>
    <n v="2247"/>
    <x v="2"/>
    <x v="6"/>
    <d v="2025-09-23T00:00:00"/>
    <n v="6"/>
    <s v="Established"/>
    <s v=" Premium"/>
    <s v="Millennials"/>
    <x v="1"/>
  </r>
  <r>
    <s v="ACC00481"/>
    <s v="CUST0500"/>
    <x v="1"/>
    <d v="2018-12-19T00:00:00"/>
    <n v="97537"/>
    <n v="434"/>
    <n v="0"/>
    <s v="Pending"/>
    <s v="Olivia Barton"/>
    <s v="Female"/>
    <n v="63"/>
    <s v="South"/>
    <s v="Student"/>
    <n v="21969"/>
    <s v="Corporate"/>
    <d v="2024-07-15T00:00:00"/>
    <d v="2023-08-31T00:00:00"/>
    <s v="Aug"/>
    <s v="2023 Aug"/>
    <x v="1"/>
    <n v="7780"/>
    <x v="2"/>
    <x v="8"/>
    <d v="2025-09-23T00:00:00"/>
    <n v="1"/>
    <s v="New"/>
    <s v="Low"/>
    <s v="Baby Boomers"/>
    <x v="1"/>
  </r>
  <r>
    <s v="ACC00468"/>
    <s v="CUST0004"/>
    <x v="1"/>
    <d v="2017-05-12T00:00:00"/>
    <n v="128216"/>
    <n v="849"/>
    <n v="0"/>
    <s v="Pending"/>
    <s v="Candice Palmer"/>
    <s v="Male"/>
    <n v="50"/>
    <s v="North"/>
    <s v="Banker"/>
    <n v="142744"/>
    <s v="Retail"/>
    <d v="2021-10-25T00:00:00"/>
    <d v="2024-02-11T00:00:00"/>
    <s v="Feb"/>
    <s v="2024 Feb"/>
    <x v="2"/>
    <n v="9151"/>
    <x v="1"/>
    <x v="8"/>
    <d v="2025-09-23T00:00:00"/>
    <n v="4"/>
    <s v="Emerging"/>
    <s v=" Premium"/>
    <s v="Gen X"/>
    <x v="1"/>
  </r>
  <r>
    <s v="ACC00142"/>
    <s v="CUST0184"/>
    <x v="1"/>
    <d v="2017-12-21T00:00:00"/>
    <n v="70269"/>
    <n v="327"/>
    <n v="0"/>
    <s v="Pending"/>
    <s v="Christopher Willis"/>
    <s v="Male"/>
    <n v="41"/>
    <s v="East"/>
    <s v="Banker"/>
    <n v="195641"/>
    <s v="Retail"/>
    <d v="2022-08-02T00:00:00"/>
    <d v="2024-06-14T00:00:00"/>
    <s v="Jun"/>
    <s v="2024 Jun"/>
    <x v="2"/>
    <n v="182"/>
    <x v="0"/>
    <x v="6"/>
    <d v="2025-09-23T00:00:00"/>
    <n v="3"/>
    <s v="Emerging"/>
    <s v=" Premium"/>
    <s v="Millennials"/>
    <x v="1"/>
  </r>
  <r>
    <s v="ACC00356"/>
    <s v="CUST0395"/>
    <x v="0"/>
    <d v="2023-06-03T00:00:00"/>
    <n v="123099"/>
    <n v="405"/>
    <n v="0"/>
    <s v="Pending"/>
    <s v="Patricia Bush"/>
    <s v="Male"/>
    <n v="31"/>
    <s v="South"/>
    <s v="Banker"/>
    <n v="49426"/>
    <s v="Retail"/>
    <d v="2024-03-21T00:00:00"/>
    <d v="2025-06-04T00:00:00"/>
    <s v="Jun"/>
    <s v="2025 Jun"/>
    <x v="1"/>
    <n v="7945"/>
    <x v="1"/>
    <x v="3"/>
    <d v="2025-09-23T00:00:00"/>
    <n v="2"/>
    <s v="New"/>
    <s v="Medium"/>
    <s v="Millennials"/>
    <x v="1"/>
  </r>
  <r>
    <s v="ACC00709"/>
    <s v="CUST0363"/>
    <x v="0"/>
    <d v="2017-03-16T00:00:00"/>
    <n v="418554"/>
    <n v="463"/>
    <n v="366541"/>
    <s v="Pending"/>
    <s v="William Fuller"/>
    <s v="Male"/>
    <n v="18"/>
    <s v="South"/>
    <s v="Trader"/>
    <n v="99561"/>
    <s v="Private"/>
    <d v="2016-07-30T00:00:00"/>
    <d v="2025-01-25T00:00:00"/>
    <s v="Jan"/>
    <s v="2025 Jan"/>
    <x v="1"/>
    <n v="2685"/>
    <x v="1"/>
    <x v="4"/>
    <d v="2025-09-23T00:00:00"/>
    <n v="9"/>
    <s v="Loyal"/>
    <s v="High"/>
    <s v="Gen Z"/>
    <x v="0"/>
  </r>
  <r>
    <s v="ACC00471"/>
    <s v="CUST0303"/>
    <x v="0"/>
    <d v="2018-08-06T00:00:00"/>
    <n v="243386"/>
    <n v="634"/>
    <n v="0"/>
    <s v="Default"/>
    <s v="Steven Black"/>
    <s v="Male"/>
    <n v="52"/>
    <s v="West"/>
    <s v="Doctor"/>
    <n v="147118"/>
    <s v="Corporate"/>
    <d v="2023-01-31T00:00:00"/>
    <d v="2025-06-23T00:00:00"/>
    <s v="Jun"/>
    <s v="2025 Jun"/>
    <x v="1"/>
    <n v="9452"/>
    <x v="1"/>
    <x v="3"/>
    <d v="2025-09-23T00:00:00"/>
    <n v="3"/>
    <s v="Emerging"/>
    <s v=" Premium"/>
    <s v="Gen X"/>
    <x v="0"/>
  </r>
  <r>
    <s v="ACC00621"/>
    <s v="CUST0438"/>
    <x v="0"/>
    <d v="2016-02-16T00:00:00"/>
    <n v="274336"/>
    <n v="371"/>
    <n v="0"/>
    <s v="Pending"/>
    <s v="Monica Perez"/>
    <s v="Female"/>
    <n v="46"/>
    <s v="East"/>
    <s v="Teacher"/>
    <n v="102189"/>
    <s v="Retail"/>
    <d v="2023-04-21T00:00:00"/>
    <d v="2023-11-21T00:00:00"/>
    <s v="Nov"/>
    <s v="2023 Nov"/>
    <x v="3"/>
    <n v="4015"/>
    <x v="1"/>
    <x v="6"/>
    <d v="2025-09-23T00:00:00"/>
    <n v="2"/>
    <s v="New"/>
    <s v=" Premium"/>
    <s v="Gen X"/>
    <x v="0"/>
  </r>
  <r>
    <s v="ACC00591"/>
    <s v="CUST0267"/>
    <x v="1"/>
    <d v="2025-08-21T00:00:00"/>
    <n v="298326"/>
    <n v="699"/>
    <n v="0"/>
    <s v="Pending"/>
    <s v="Nicholas Cherry"/>
    <s v="Female"/>
    <n v="36"/>
    <s v="East"/>
    <s v="Engineer"/>
    <n v="126661"/>
    <s v="Retail"/>
    <d v="2021-08-29T00:00:00"/>
    <d v="2025-02-04T00:00:00"/>
    <s v="Feb"/>
    <s v="2025 Feb"/>
    <x v="1"/>
    <n v="6554"/>
    <x v="3"/>
    <x v="4"/>
    <d v="2025-09-23T00:00:00"/>
    <n v="4"/>
    <s v="Emerging"/>
    <s v=" Premium"/>
    <s v="Millennials"/>
    <x v="0"/>
  </r>
  <r>
    <s v="ACC00673"/>
    <s v="CUST0380"/>
    <x v="0"/>
    <d v="2022-01-02T00:00:00"/>
    <n v="88151"/>
    <n v="519"/>
    <n v="0"/>
    <s v="Pending"/>
    <s v="Brandon Morales"/>
    <s v="Male"/>
    <n v="38"/>
    <s v="South"/>
    <s v="Retired"/>
    <n v="134225"/>
    <s v="Corporate"/>
    <d v="2021-12-08T00:00:00"/>
    <d v="2024-05-24T00:00:00"/>
    <s v="May"/>
    <s v="2024 May"/>
    <x v="0"/>
    <n v="8839"/>
    <x v="2"/>
    <x v="2"/>
    <d v="2025-09-23T00:00:00"/>
    <n v="4"/>
    <s v="Emerging"/>
    <s v=" Premium"/>
    <s v="Millennials"/>
    <x v="1"/>
  </r>
  <r>
    <s v="ACC00439"/>
    <s v="CUST0108"/>
    <x v="1"/>
    <d v="2021-09-02T00:00:00"/>
    <n v="468758"/>
    <n v="699"/>
    <n v="0"/>
    <s v="Pending"/>
    <s v="Carmen Graham"/>
    <s v="Female"/>
    <n v="26"/>
    <s v="West"/>
    <s v="Retired"/>
    <n v="177364"/>
    <s v="Retail"/>
    <d v="2021-01-28T00:00:00"/>
    <d v="2023-09-24T00:00:00"/>
    <s v="Sep"/>
    <s v="2023 Sep"/>
    <x v="0"/>
    <n v="958"/>
    <x v="2"/>
    <x v="0"/>
    <d v="2025-09-23T00:00:00"/>
    <n v="5"/>
    <s v="Emerging"/>
    <s v=" Premium"/>
    <s v="Gen Z"/>
    <x v="0"/>
  </r>
  <r>
    <s v="ACC00531"/>
    <s v="CUST0284"/>
    <x v="0"/>
    <d v="2022-02-07T00:00:00"/>
    <n v="167679"/>
    <n v="395"/>
    <n v="0"/>
    <s v="Pending"/>
    <s v="Robert Clay"/>
    <s v="Male"/>
    <n v="22"/>
    <s v="North"/>
    <s v="Trader"/>
    <n v="68787"/>
    <s v="Retail"/>
    <d v="2015-10-28T00:00:00"/>
    <d v="2023-12-18T00:00:00"/>
    <s v="Dec"/>
    <s v="2023 Dec"/>
    <x v="0"/>
    <n v="1704"/>
    <x v="1"/>
    <x v="5"/>
    <d v="2025-09-23T00:00:00"/>
    <n v="10"/>
    <s v="Loyal"/>
    <s v="High"/>
    <s v="Gen Z"/>
    <x v="1"/>
  </r>
  <r>
    <s v="ACC00127"/>
    <s v="CUST0270"/>
    <x v="0"/>
    <d v="2022-01-20T00:00:00"/>
    <n v="5520"/>
    <n v="491"/>
    <n v="0"/>
    <s v="Default"/>
    <s v="Sarah Taylor"/>
    <s v="Male"/>
    <n v="29"/>
    <s v="West"/>
    <s v="Student"/>
    <n v="172876"/>
    <s v="Retail"/>
    <d v="2017-01-02T00:00:00"/>
    <d v="2024-12-20T00:00:00"/>
    <s v="Dec"/>
    <s v="2024 Dec"/>
    <x v="2"/>
    <n v="4767"/>
    <x v="1"/>
    <x v="0"/>
    <d v="2025-09-23T00:00:00"/>
    <n v="9"/>
    <s v="Loyal"/>
    <s v=" Premium"/>
    <s v="Millennials"/>
    <x v="2"/>
  </r>
  <r>
    <s v="ACC00205"/>
    <s v="CUST0061"/>
    <x v="1"/>
    <d v="2021-12-14T00:00:00"/>
    <n v="323654"/>
    <n v="545"/>
    <n v="0"/>
    <s v="Pending"/>
    <s v="Ricky Fisher"/>
    <s v="Male"/>
    <n v="39"/>
    <s v="North"/>
    <s v="Retired"/>
    <n v="123320"/>
    <s v="Retail"/>
    <d v="2022-11-13T00:00:00"/>
    <d v="2024-09-06T00:00:00"/>
    <s v="Sep"/>
    <s v="2024 Sep"/>
    <x v="2"/>
    <n v="6292"/>
    <x v="3"/>
    <x v="2"/>
    <d v="2025-09-23T00:00:00"/>
    <n v="3"/>
    <s v="Emerging"/>
    <s v=" Premium"/>
    <s v="Millennials"/>
    <x v="0"/>
  </r>
  <r>
    <s v="ACC00029"/>
    <s v="CUST0251"/>
    <x v="1"/>
    <d v="2020-05-04T00:00:00"/>
    <n v="101948"/>
    <n v="569"/>
    <n v="335724"/>
    <s v="Pending"/>
    <s v="Danny Scott"/>
    <s v="Female"/>
    <n v="29"/>
    <s v="North"/>
    <s v="Teacher"/>
    <n v="124101"/>
    <s v="Corporate"/>
    <d v="2024-05-10T00:00:00"/>
    <d v="2025-05-11T00:00:00"/>
    <s v="May"/>
    <s v="2025 May"/>
    <x v="2"/>
    <n v="152"/>
    <x v="1"/>
    <x v="0"/>
    <d v="2025-09-23T00:00:00"/>
    <n v="1"/>
    <s v="New"/>
    <s v=" Premium"/>
    <s v="Millennials"/>
    <x v="1"/>
  </r>
  <r>
    <s v="ACC00445"/>
    <s v="CUST0289"/>
    <x v="1"/>
    <d v="2016-11-30T00:00:00"/>
    <n v="413540"/>
    <n v="494"/>
    <n v="0"/>
    <s v="Pending"/>
    <s v="Kelly Dennis"/>
    <s v="Male"/>
    <n v="38"/>
    <s v="South"/>
    <s v="Teacher"/>
    <n v="142720"/>
    <s v="Retail"/>
    <d v="2021-03-10T00:00:00"/>
    <d v="2025-03-29T00:00:00"/>
    <s v="Mar"/>
    <s v="2025 Mar"/>
    <x v="1"/>
    <n v="6011"/>
    <x v="3"/>
    <x v="5"/>
    <d v="2025-09-23T00:00:00"/>
    <n v="5"/>
    <s v="Emerging"/>
    <s v=" Premium"/>
    <s v="Millennials"/>
    <x v="0"/>
  </r>
  <r>
    <s v="ACC00719"/>
    <s v="CUST0344"/>
    <x v="0"/>
    <d v="2015-10-28T00:00:00"/>
    <n v="412755"/>
    <n v="657"/>
    <n v="458318"/>
    <s v="Pending"/>
    <s v="Christian Mendez"/>
    <s v="Female"/>
    <n v="36"/>
    <s v="East"/>
    <s v="Engineer"/>
    <n v="99148"/>
    <s v="Private"/>
    <d v="2017-11-13T00:00:00"/>
    <d v="2025-02-19T00:00:00"/>
    <s v="Feb"/>
    <s v="2025 Feb"/>
    <x v="0"/>
    <n v="6662"/>
    <x v="3"/>
    <x v="7"/>
    <d v="2025-09-23T00:00:00"/>
    <n v="8"/>
    <s v="Established"/>
    <s v="High"/>
    <s v="Millennials"/>
    <x v="0"/>
  </r>
  <r>
    <s v="ACC00464"/>
    <s v="CUST0343"/>
    <x v="2"/>
    <d v="2016-12-01T00:00:00"/>
    <n v="378669"/>
    <n v="726"/>
    <n v="0"/>
    <s v="Approved"/>
    <s v="Danielle Cox"/>
    <s v="Male"/>
    <n v="48"/>
    <s v="North"/>
    <s v="Engineer"/>
    <n v="152632"/>
    <s v="Retail"/>
    <d v="2018-02-23T00:00:00"/>
    <d v="2024-10-16T00:00:00"/>
    <s v="Oct"/>
    <s v="2024 Oct"/>
    <x v="1"/>
    <n v="4591"/>
    <x v="1"/>
    <x v="9"/>
    <d v="2025-09-23T00:00:00"/>
    <n v="8"/>
    <s v="Established"/>
    <s v=" Premium"/>
    <s v="Gen X"/>
    <x v="0"/>
  </r>
  <r>
    <s v="ACC00280"/>
    <s v="CUST0066"/>
    <x v="1"/>
    <d v="2024-10-26T00:00:00"/>
    <n v="227443"/>
    <n v="706"/>
    <n v="44236"/>
    <s v="Pending"/>
    <s v="Felicia Nelson"/>
    <s v="Female"/>
    <n v="66"/>
    <s v="West"/>
    <s v="Student"/>
    <n v="66542"/>
    <s v="Retail"/>
    <d v="2017-12-22T00:00:00"/>
    <d v="2023-09-26T00:00:00"/>
    <s v="Sep"/>
    <s v="2023 Sep"/>
    <x v="3"/>
    <n v="5097"/>
    <x v="2"/>
    <x v="4"/>
    <d v="2025-09-23T00:00:00"/>
    <n v="8"/>
    <s v="Established"/>
    <s v="High"/>
    <s v="Baby Boomers"/>
    <x v="0"/>
  </r>
  <r>
    <s v="ACC00151"/>
    <s v="CUST0178"/>
    <x v="1"/>
    <d v="2020-04-10T00:00:00"/>
    <n v="306083"/>
    <n v="357"/>
    <n v="0"/>
    <s v="Pending"/>
    <s v="Joseph Wiley"/>
    <s v="Male"/>
    <n v="19"/>
    <s v="South"/>
    <s v="Student"/>
    <n v="195136"/>
    <s v="Corporate"/>
    <d v="2024-12-16T00:00:00"/>
    <d v="2025-08-09T00:00:00"/>
    <s v="Aug"/>
    <s v="2025 Aug"/>
    <x v="3"/>
    <n v="1470"/>
    <x v="3"/>
    <x v="0"/>
    <d v="2025-09-23T00:00:00"/>
    <n v="1"/>
    <s v="New"/>
    <s v=" Premium"/>
    <s v="Gen Z"/>
    <x v="0"/>
  </r>
  <r>
    <s v="ACC00240"/>
    <s v="CUST0495"/>
    <x v="1"/>
    <d v="2024-04-09T00:00:00"/>
    <n v="426488"/>
    <n v="813"/>
    <n v="0"/>
    <s v="Pending"/>
    <s v="Janet Wells"/>
    <s v="Male"/>
    <n v="36"/>
    <s v="South"/>
    <s v="Student"/>
    <n v="59062"/>
    <s v="Retail"/>
    <d v="2022-01-24T00:00:00"/>
    <d v="2025-07-25T00:00:00"/>
    <s v="Jul"/>
    <s v="2025 Jul"/>
    <x v="2"/>
    <n v="3897"/>
    <x v="2"/>
    <x v="5"/>
    <d v="2025-09-23T00:00:00"/>
    <n v="4"/>
    <s v="Emerging"/>
    <s v="Medium"/>
    <s v="Millennials"/>
    <x v="0"/>
  </r>
  <r>
    <s v="ACC00266"/>
    <s v="CUST0079"/>
    <x v="3"/>
    <d v="2021-05-06T00:00:00"/>
    <n v="174514"/>
    <n v="795"/>
    <n v="0"/>
    <s v="Pending"/>
    <s v="Richard Bennett"/>
    <s v="Male"/>
    <n v="22"/>
    <s v="North"/>
    <s v="Student"/>
    <n v="132217"/>
    <s v="Corporate"/>
    <d v="2022-01-04T00:00:00"/>
    <d v="2025-02-14T00:00:00"/>
    <s v="Feb"/>
    <s v="2025 Feb"/>
    <x v="3"/>
    <n v="8494"/>
    <x v="2"/>
    <x v="4"/>
    <d v="2025-09-23T00:00:00"/>
    <n v="4"/>
    <s v="Emerging"/>
    <s v=" Premium"/>
    <s v="Gen Z"/>
    <x v="1"/>
  </r>
  <r>
    <s v="ACC00694"/>
    <s v="CUST0369"/>
    <x v="3"/>
    <d v="2023-10-03T00:00:00"/>
    <n v="390452"/>
    <n v="306"/>
    <n v="0"/>
    <s v="Default"/>
    <s v="Heather Davis"/>
    <s v="Male"/>
    <n v="42"/>
    <s v="West"/>
    <s v="Engineer"/>
    <n v="181099"/>
    <s v="Corporate"/>
    <d v="2023-01-28T00:00:00"/>
    <d v="2024-11-18T00:00:00"/>
    <s v="Nov"/>
    <s v="2024 Nov"/>
    <x v="0"/>
    <n v="9845"/>
    <x v="3"/>
    <x v="5"/>
    <d v="2025-09-23T00:00:00"/>
    <n v="3"/>
    <s v="Emerging"/>
    <s v=" Premium"/>
    <s v="Millennials"/>
    <x v="0"/>
  </r>
  <r>
    <s v="ACC00105"/>
    <s v="CUST0174"/>
    <x v="0"/>
    <d v="2025-06-21T00:00:00"/>
    <n v="223492"/>
    <n v="397"/>
    <n v="0"/>
    <s v="Pending"/>
    <s v="Evan Holt"/>
    <s v="Female"/>
    <n v="33"/>
    <s v="West"/>
    <s v="Retired"/>
    <n v="120732"/>
    <s v="Corporate"/>
    <d v="2019-10-29T00:00:00"/>
    <d v="2024-05-25T00:00:00"/>
    <s v="May"/>
    <s v="2024 May"/>
    <x v="3"/>
    <n v="847"/>
    <x v="0"/>
    <x v="8"/>
    <d v="2025-09-23T00:00:00"/>
    <n v="6"/>
    <s v="Established"/>
    <s v=" Premium"/>
    <s v="Millennials"/>
    <x v="0"/>
  </r>
  <r>
    <s v="ACC00433"/>
    <s v="CUST0279"/>
    <x v="0"/>
    <d v="2019-09-02T00:00:00"/>
    <n v="128585"/>
    <n v="764"/>
    <n v="0"/>
    <s v="Default"/>
    <s v="Vanessa Martinez"/>
    <s v="Male"/>
    <n v="69"/>
    <s v="East"/>
    <s v="Engineer"/>
    <n v="194480"/>
    <s v="Retail"/>
    <d v="2018-08-04T00:00:00"/>
    <d v="2024-07-08T00:00:00"/>
    <s v="Jul"/>
    <s v="2024 Jul"/>
    <x v="2"/>
    <n v="9239"/>
    <x v="3"/>
    <x v="7"/>
    <d v="2025-09-23T00:00:00"/>
    <n v="7"/>
    <s v="Established"/>
    <s v=" Premium"/>
    <s v="Baby Boomers"/>
    <x v="1"/>
  </r>
  <r>
    <s v="ACC00497"/>
    <s v="CUST0219"/>
    <x v="1"/>
    <d v="2025-08-14T00:00:00"/>
    <n v="277052"/>
    <n v="493"/>
    <n v="0"/>
    <s v="Pending"/>
    <s v="Nathaniel Hudson"/>
    <s v="Female"/>
    <n v="68"/>
    <s v="North"/>
    <s v="Student"/>
    <n v="104976"/>
    <s v="Retail"/>
    <d v="2019-09-11T00:00:00"/>
    <d v="2025-01-06T00:00:00"/>
    <s v="Jan"/>
    <s v="2025 Jan"/>
    <x v="1"/>
    <n v="5856"/>
    <x v="0"/>
    <x v="9"/>
    <d v="2025-09-23T00:00:00"/>
    <n v="6"/>
    <s v="Established"/>
    <s v=" Premium"/>
    <s v="Baby Boomers"/>
    <x v="0"/>
  </r>
  <r>
    <s v="ACC00440"/>
    <s v="CUST0139"/>
    <x v="1"/>
    <d v="2017-02-25T00:00:00"/>
    <n v="125814"/>
    <n v="370"/>
    <n v="0"/>
    <s v="Pending"/>
    <s v="Julie Lynch"/>
    <s v="Male"/>
    <n v="45"/>
    <s v="South"/>
    <s v="Trader"/>
    <n v="164059"/>
    <s v="Retail"/>
    <d v="2024-11-23T00:00:00"/>
    <d v="2025-02-23T00:00:00"/>
    <s v="Feb"/>
    <s v="2025 Feb"/>
    <x v="3"/>
    <n v="8473"/>
    <x v="3"/>
    <x v="9"/>
    <d v="2025-09-23T00:00:00"/>
    <n v="1"/>
    <s v="New"/>
    <s v=" Premium"/>
    <s v="Gen X"/>
    <x v="1"/>
  </r>
  <r>
    <s v="ACC00748"/>
    <s v="CUST0240"/>
    <x v="1"/>
    <d v="2020-01-22T00:00:00"/>
    <n v="273493"/>
    <n v="477"/>
    <n v="0"/>
    <s v="Pending"/>
    <s v="James Park"/>
    <s v="Female"/>
    <n v="52"/>
    <s v="South"/>
    <s v="Engineer"/>
    <n v="72098"/>
    <s v="Retail"/>
    <d v="2021-12-14T00:00:00"/>
    <d v="2024-07-25T00:00:00"/>
    <s v="Jul"/>
    <s v="2024 Jul"/>
    <x v="0"/>
    <n v="2379"/>
    <x v="3"/>
    <x v="4"/>
    <d v="2025-09-23T00:00:00"/>
    <n v="4"/>
    <s v="Emerging"/>
    <s v="High"/>
    <s v="Gen X"/>
    <x v="0"/>
  </r>
  <r>
    <s v="ACC00685"/>
    <s v="CUST0237"/>
    <x v="3"/>
    <d v="2022-06-09T00:00:00"/>
    <n v="408376"/>
    <n v="345"/>
    <n v="0"/>
    <s v="Pending"/>
    <s v="Nicholas Washington"/>
    <s v="Female"/>
    <n v="41"/>
    <s v="West"/>
    <s v="Doctor"/>
    <n v="189899"/>
    <s v="Corporate"/>
    <d v="2024-10-14T00:00:00"/>
    <d v="2025-05-03T00:00:00"/>
    <s v="May"/>
    <s v="2025 May"/>
    <x v="0"/>
    <n v="9007"/>
    <x v="2"/>
    <x v="3"/>
    <d v="2025-09-23T00:00:00"/>
    <n v="1"/>
    <s v="New"/>
    <s v=" Premium"/>
    <s v="Millennials"/>
    <x v="0"/>
  </r>
  <r>
    <s v="ACC00158"/>
    <s v="CUST0466"/>
    <x v="0"/>
    <d v="2020-01-28T00:00:00"/>
    <n v="261798"/>
    <n v="793"/>
    <n v="0"/>
    <s v="Rejected"/>
    <s v="Tammy Taylor"/>
    <s v="Male"/>
    <n v="43"/>
    <s v="West"/>
    <s v="Teacher"/>
    <n v="111155"/>
    <s v="Retail"/>
    <d v="2022-07-03T00:00:00"/>
    <d v="2025-01-09T00:00:00"/>
    <s v="Jan"/>
    <s v="2025 Jan"/>
    <x v="0"/>
    <n v="3184"/>
    <x v="2"/>
    <x v="1"/>
    <d v="2025-09-23T00:00:00"/>
    <n v="3"/>
    <s v="Emerging"/>
    <s v=" Premium"/>
    <s v="Millennials"/>
    <x v="0"/>
  </r>
  <r>
    <s v="ACC00172"/>
    <s v="CUST0384"/>
    <x v="1"/>
    <d v="2018-05-15T00:00:00"/>
    <n v="270472"/>
    <n v="586"/>
    <n v="204519"/>
    <s v="Rejected"/>
    <s v="Erik Baldwin"/>
    <s v="Male"/>
    <n v="28"/>
    <s v="North"/>
    <s v="Banker"/>
    <n v="92099"/>
    <s v="Retail"/>
    <d v="2021-08-02T00:00:00"/>
    <d v="2024-10-24T00:00:00"/>
    <s v="Oct"/>
    <s v="2024 Oct"/>
    <x v="1"/>
    <n v="5995"/>
    <x v="1"/>
    <x v="1"/>
    <d v="2025-09-23T00:00:00"/>
    <n v="4"/>
    <s v="Emerging"/>
    <s v="High"/>
    <s v="Gen Z"/>
    <x v="0"/>
  </r>
  <r>
    <s v="ACC00494"/>
    <s v="CUST0225"/>
    <x v="0"/>
    <d v="2020-05-28T00:00:00"/>
    <n v="64286"/>
    <n v="486"/>
    <n v="0"/>
    <s v="Default"/>
    <s v="Sarah Walton"/>
    <s v="Female"/>
    <n v="62"/>
    <s v="South"/>
    <s v="Trader"/>
    <n v="105530"/>
    <s v="Private"/>
    <d v="2017-12-01T00:00:00"/>
    <d v="2024-02-19T00:00:00"/>
    <s v="Feb"/>
    <s v="2024 Feb"/>
    <x v="0"/>
    <n v="892"/>
    <x v="2"/>
    <x v="8"/>
    <d v="2025-09-23T00:00:00"/>
    <n v="8"/>
    <s v="Established"/>
    <s v=" Premium"/>
    <s v="Baby Boomers"/>
    <x v="1"/>
  </r>
  <r>
    <s v="ACC00311"/>
    <s v="CUST0085"/>
    <x v="2"/>
    <d v="2021-12-07T00:00:00"/>
    <n v="392670"/>
    <n v="463"/>
    <n v="0"/>
    <s v="Pending"/>
    <s v="John Ruiz"/>
    <s v="Male"/>
    <n v="69"/>
    <s v="South"/>
    <s v="Engineer"/>
    <n v="61755"/>
    <s v="Retail"/>
    <d v="2020-01-08T00:00:00"/>
    <d v="2024-12-10T00:00:00"/>
    <s v="Dec"/>
    <s v="2024 Dec"/>
    <x v="2"/>
    <n v="9033"/>
    <x v="2"/>
    <x v="4"/>
    <d v="2025-09-23T00:00:00"/>
    <n v="6"/>
    <s v="Established"/>
    <s v="High"/>
    <s v="Baby Boomers"/>
    <x v="0"/>
  </r>
  <r>
    <s v="ACC00403"/>
    <s v="CUST0364"/>
    <x v="1"/>
    <d v="2021-12-31T00:00:00"/>
    <n v="49522"/>
    <n v="704"/>
    <n v="0"/>
    <s v="Pending"/>
    <s v="Jeffrey Long"/>
    <s v="Female"/>
    <n v="20"/>
    <s v="West"/>
    <s v="Doctor"/>
    <n v="28946"/>
    <s v="Corporate"/>
    <d v="2016-03-13T00:00:00"/>
    <d v="2024-05-07T00:00:00"/>
    <s v="May"/>
    <s v="2024 May"/>
    <x v="2"/>
    <n v="3181"/>
    <x v="2"/>
    <x v="4"/>
    <d v="2025-09-23T00:00:00"/>
    <n v="10"/>
    <s v="Loyal"/>
    <s v="Low"/>
    <s v="Gen Z"/>
    <x v="2"/>
  </r>
  <r>
    <s v="ACC00669"/>
    <s v="CUST0218"/>
    <x v="1"/>
    <d v="2017-01-16T00:00:00"/>
    <n v="460014"/>
    <n v="726"/>
    <n v="0"/>
    <s v="Pending"/>
    <s v="Samantha Castro"/>
    <s v="Male"/>
    <n v="51"/>
    <s v="East"/>
    <s v="Student"/>
    <n v="46431"/>
    <s v="Private"/>
    <d v="2016-08-04T00:00:00"/>
    <d v="2025-02-27T00:00:00"/>
    <s v="Feb"/>
    <s v="2025 Feb"/>
    <x v="0"/>
    <n v="2050"/>
    <x v="2"/>
    <x v="9"/>
    <d v="2025-09-23T00:00:00"/>
    <n v="9"/>
    <s v="Loyal"/>
    <s v="Medium"/>
    <s v="Gen X"/>
    <x v="0"/>
  </r>
  <r>
    <s v="ACC00770"/>
    <s v="CUST0450"/>
    <x v="0"/>
    <d v="2020-03-19T00:00:00"/>
    <n v="45541"/>
    <n v="841"/>
    <n v="0"/>
    <s v="Pending"/>
    <s v="Seth Kent"/>
    <s v="Female"/>
    <n v="73"/>
    <s v="South"/>
    <s v="Teacher"/>
    <n v="127803"/>
    <s v="Retail"/>
    <d v="2024-07-13T00:00:00"/>
    <d v="2025-06-04T00:00:00"/>
    <s v="Jun"/>
    <s v="2025 Jun"/>
    <x v="3"/>
    <n v="6742"/>
    <x v="1"/>
    <x v="1"/>
    <d v="2025-09-23T00:00:00"/>
    <n v="1"/>
    <s v="New"/>
    <s v=" Premium"/>
    <s v="Baby Boomers"/>
    <x v="2"/>
  </r>
  <r>
    <s v="ACC00676"/>
    <s v="CUST0441"/>
    <x v="0"/>
    <d v="2017-12-23T00:00:00"/>
    <n v="422984"/>
    <n v="742"/>
    <n v="274579"/>
    <s v="Pending"/>
    <s v="Emily Sellers"/>
    <s v="Male"/>
    <n v="52"/>
    <s v="North"/>
    <s v="Trader"/>
    <n v="96619"/>
    <s v="Retail"/>
    <d v="2023-02-07T00:00:00"/>
    <d v="2024-05-28T00:00:00"/>
    <s v="May"/>
    <s v="2024 May"/>
    <x v="0"/>
    <n v="9796"/>
    <x v="2"/>
    <x v="3"/>
    <d v="2025-09-23T00:00:00"/>
    <n v="3"/>
    <s v="Emerging"/>
    <s v="High"/>
    <s v="Gen X"/>
    <x v="0"/>
  </r>
  <r>
    <s v="ACC00659"/>
    <s v="CUST0087"/>
    <x v="0"/>
    <d v="2023-10-05T00:00:00"/>
    <n v="488051"/>
    <n v="436"/>
    <n v="0"/>
    <s v="Approved"/>
    <s v="Jack Coleman"/>
    <s v="Female"/>
    <n v="64"/>
    <s v="South"/>
    <s v="Banker"/>
    <n v="106988"/>
    <s v="Retail"/>
    <d v="2025-06-03T00:00:00"/>
    <d v="2025-01-20T00:00:00"/>
    <s v="Jan"/>
    <s v="2025 Jan"/>
    <x v="2"/>
    <n v="6382"/>
    <x v="0"/>
    <x v="0"/>
    <d v="2025-09-23T00:00:00"/>
    <n v="0"/>
    <s v="New"/>
    <s v=" Premium"/>
    <s v="Baby Boomers"/>
    <x v="0"/>
  </r>
  <r>
    <s v="ACC00666"/>
    <s v="CUST0061"/>
    <x v="3"/>
    <d v="2020-08-06T00:00:00"/>
    <n v="476111"/>
    <n v="341"/>
    <n v="390751"/>
    <s v="Pending"/>
    <s v="Ricky Fisher"/>
    <s v="Male"/>
    <n v="39"/>
    <s v="North"/>
    <s v="Retired"/>
    <n v="123320"/>
    <s v="Retail"/>
    <d v="2022-11-13T00:00:00"/>
    <d v="2024-08-15T00:00:00"/>
    <s v="Aug"/>
    <s v="2024 Aug"/>
    <x v="2"/>
    <n v="9828"/>
    <x v="0"/>
    <x v="0"/>
    <d v="2025-09-23T00:00:00"/>
    <n v="3"/>
    <s v="Emerging"/>
    <s v=" Premium"/>
    <s v="Millennials"/>
    <x v="0"/>
  </r>
  <r>
    <s v="ACC00463"/>
    <s v="CUST0247"/>
    <x v="1"/>
    <d v="2022-02-20T00:00:00"/>
    <n v="167031"/>
    <n v="333"/>
    <n v="0"/>
    <s v="Pending"/>
    <s v="Charles Wilson"/>
    <s v="Male"/>
    <n v="41"/>
    <s v="North"/>
    <s v="Student"/>
    <n v="48541"/>
    <s v="Retail"/>
    <d v="2021-03-02T00:00:00"/>
    <d v="2024-07-05T00:00:00"/>
    <s v="Jul"/>
    <s v="2024 Jul"/>
    <x v="2"/>
    <n v="5995"/>
    <x v="1"/>
    <x v="0"/>
    <d v="2025-09-23T00:00:00"/>
    <n v="5"/>
    <s v="Emerging"/>
    <s v="Medium"/>
    <s v="Millennials"/>
    <x v="1"/>
  </r>
  <r>
    <s v="ACC00367"/>
    <s v="CUST0162"/>
    <x v="1"/>
    <d v="2021-08-31T00:00:00"/>
    <n v="45913"/>
    <n v="449"/>
    <n v="185775"/>
    <s v="Pending"/>
    <s v="Lauren Lutz"/>
    <s v="Male"/>
    <n v="53"/>
    <s v="North"/>
    <s v="Retired"/>
    <n v="29077"/>
    <s v="Corporate"/>
    <d v="2015-09-01T00:00:00"/>
    <d v="2025-03-08T00:00:00"/>
    <s v="Mar"/>
    <s v="2025 Mar"/>
    <x v="3"/>
    <n v="7572"/>
    <x v="2"/>
    <x v="5"/>
    <d v="2025-09-23T00:00:00"/>
    <n v="10"/>
    <s v="Loyal"/>
    <s v="Low"/>
    <s v="Gen X"/>
    <x v="2"/>
  </r>
  <r>
    <s v="ACC00550"/>
    <s v="CUST0164"/>
    <x v="3"/>
    <d v="2021-02-01T00:00:00"/>
    <n v="33340"/>
    <n v="621"/>
    <n v="0"/>
    <s v="Pending"/>
    <s v="Hannah Brown"/>
    <s v="Female"/>
    <n v="69"/>
    <s v="East"/>
    <s v="Retired"/>
    <n v="134682"/>
    <s v="Retail"/>
    <d v="2021-03-02T00:00:00"/>
    <d v="2024-07-18T00:00:00"/>
    <s v="Jul"/>
    <s v="2024 Jul"/>
    <x v="3"/>
    <n v="5910"/>
    <x v="0"/>
    <x v="3"/>
    <d v="2025-09-23T00:00:00"/>
    <n v="5"/>
    <s v="Emerging"/>
    <s v=" Premium"/>
    <s v="Baby Boomers"/>
    <x v="2"/>
  </r>
  <r>
    <s v="ACC00643"/>
    <s v="CUST0028"/>
    <x v="2"/>
    <d v="2025-03-15T00:00:00"/>
    <n v="184099"/>
    <n v="372"/>
    <n v="0"/>
    <s v="Default"/>
    <s v="Edward Haynes"/>
    <s v="Female"/>
    <n v="26"/>
    <s v="North"/>
    <s v="Student"/>
    <n v="136953"/>
    <s v="Retail"/>
    <d v="2019-08-21T00:00:00"/>
    <d v="2024-08-18T00:00:00"/>
    <s v="Aug"/>
    <s v="2024 Aug"/>
    <x v="3"/>
    <n v="7975"/>
    <x v="3"/>
    <x v="2"/>
    <d v="2025-09-23T00:00:00"/>
    <n v="6"/>
    <s v="Established"/>
    <s v=" Premium"/>
    <s v="Gen Z"/>
    <x v="1"/>
  </r>
  <r>
    <s v="ACC00255"/>
    <s v="CUST0020"/>
    <x v="0"/>
    <d v="2024-08-07T00:00:00"/>
    <n v="118696"/>
    <n v="490"/>
    <n v="372508"/>
    <s v="Pending"/>
    <s v="Janice Scott"/>
    <s v="Male"/>
    <n v="19"/>
    <s v="South"/>
    <s v="Engineer"/>
    <n v="148583"/>
    <s v="Corporate"/>
    <d v="2023-05-12T00:00:00"/>
    <d v="2024-09-29T00:00:00"/>
    <s v="Sep"/>
    <s v="2024 Sep"/>
    <x v="2"/>
    <n v="5326"/>
    <x v="0"/>
    <x v="2"/>
    <d v="2025-09-23T00:00:00"/>
    <n v="2"/>
    <s v="New"/>
    <s v=" Premium"/>
    <s v="Gen Z"/>
    <x v="1"/>
  </r>
  <r>
    <s v="ACC00208"/>
    <s v="CUST0028"/>
    <x v="2"/>
    <d v="2019-05-02T00:00:00"/>
    <n v="130841"/>
    <n v="732"/>
    <n v="0"/>
    <s v="Pending"/>
    <s v="Edward Haynes"/>
    <s v="Female"/>
    <n v="26"/>
    <s v="North"/>
    <s v="Student"/>
    <n v="136953"/>
    <s v="Retail"/>
    <d v="2019-08-21T00:00:00"/>
    <d v="2024-01-13T00:00:00"/>
    <s v="Jan"/>
    <s v="2024 Jan"/>
    <x v="1"/>
    <n v="8475"/>
    <x v="2"/>
    <x v="6"/>
    <d v="2025-09-23T00:00:00"/>
    <n v="6"/>
    <s v="Established"/>
    <s v=" Premium"/>
    <s v="Gen Z"/>
    <x v="1"/>
  </r>
  <r>
    <s v="ACC00450"/>
    <s v="CUST0066"/>
    <x v="0"/>
    <d v="2018-10-27T00:00:00"/>
    <n v="291207"/>
    <n v="320"/>
    <n v="0"/>
    <s v="Pending"/>
    <s v="Felicia Nelson"/>
    <s v="Female"/>
    <n v="66"/>
    <s v="West"/>
    <s v="Student"/>
    <n v="66542"/>
    <s v="Retail"/>
    <d v="2017-12-22T00:00:00"/>
    <d v="2023-10-11T00:00:00"/>
    <s v="Oct"/>
    <s v="2023 Oct"/>
    <x v="0"/>
    <n v="599"/>
    <x v="0"/>
    <x v="1"/>
    <d v="2025-09-23T00:00:00"/>
    <n v="8"/>
    <s v="Established"/>
    <s v="High"/>
    <s v="Baby Boomers"/>
    <x v="0"/>
  </r>
  <r>
    <s v="ACC00095"/>
    <s v="CUST0295"/>
    <x v="2"/>
    <d v="2018-01-28T00:00:00"/>
    <n v="498492"/>
    <n v="479"/>
    <n v="426175"/>
    <s v="Pending"/>
    <s v="Donna Clark"/>
    <s v="Female"/>
    <n v="56"/>
    <s v="South"/>
    <s v="Student"/>
    <n v="132755"/>
    <s v="Retail"/>
    <d v="2016-05-20T00:00:00"/>
    <d v="2024-06-25T00:00:00"/>
    <s v="Jun"/>
    <s v="2024 Jun"/>
    <x v="0"/>
    <n v="8784"/>
    <x v="3"/>
    <x v="6"/>
    <d v="2025-09-23T00:00:00"/>
    <n v="9"/>
    <s v="Loyal"/>
    <s v=" Premium"/>
    <s v="Gen X"/>
    <x v="0"/>
  </r>
  <r>
    <s v="ACC00478"/>
    <s v="CUST0117"/>
    <x v="2"/>
    <d v="2017-08-21T00:00:00"/>
    <n v="102476"/>
    <n v="816"/>
    <n v="0"/>
    <s v="Pending"/>
    <s v="Heidi Sharp"/>
    <s v="Male"/>
    <n v="65"/>
    <s v="North"/>
    <s v="Student"/>
    <n v="94553"/>
    <s v="Retail"/>
    <d v="2025-02-18T00:00:00"/>
    <d v="2023-12-16T00:00:00"/>
    <s v="Dec"/>
    <s v="2023 Dec"/>
    <x v="2"/>
    <n v="5073"/>
    <x v="0"/>
    <x v="3"/>
    <d v="2025-09-23T00:00:00"/>
    <n v="1"/>
    <s v="New"/>
    <s v="High"/>
    <s v="Baby Boomers"/>
    <x v="1"/>
  </r>
  <r>
    <s v="ACC00683"/>
    <s v="CUST0291"/>
    <x v="2"/>
    <d v="2023-07-11T00:00:00"/>
    <n v="52446"/>
    <n v="623"/>
    <n v="254717"/>
    <s v="Pending"/>
    <s v="Sherry Watson"/>
    <s v="Male"/>
    <n v="70"/>
    <s v="South"/>
    <s v="Engineer"/>
    <n v="26368"/>
    <s v="Corporate"/>
    <d v="2019-02-03T00:00:00"/>
    <d v="2024-04-12T00:00:00"/>
    <s v="Apr"/>
    <s v="2024 Apr"/>
    <x v="3"/>
    <n v="3643"/>
    <x v="2"/>
    <x v="1"/>
    <d v="2025-09-23T00:00:00"/>
    <n v="7"/>
    <s v="Established"/>
    <s v="Low"/>
    <s v="Baby Boomers"/>
    <x v="1"/>
  </r>
  <r>
    <s v="ACC00762"/>
    <s v="CUST0493"/>
    <x v="1"/>
    <d v="2023-02-02T00:00:00"/>
    <n v="220534"/>
    <n v="486"/>
    <n v="0"/>
    <s v="Pending"/>
    <s v="Joseph Dean"/>
    <s v="Male"/>
    <n v="27"/>
    <s v="West"/>
    <s v="Doctor"/>
    <n v="99141"/>
    <s v="Retail"/>
    <d v="2024-04-11T00:00:00"/>
    <d v="2023-12-24T00:00:00"/>
    <s v="Dec"/>
    <s v="2023 Dec"/>
    <x v="1"/>
    <n v="2000"/>
    <x v="3"/>
    <x v="2"/>
    <d v="2025-09-23T00:00:00"/>
    <n v="1"/>
    <s v="New"/>
    <s v="High"/>
    <s v="Gen Z"/>
    <x v="0"/>
  </r>
  <r>
    <s v="ACC00190"/>
    <s v="CUST0384"/>
    <x v="3"/>
    <d v="2018-11-28T00:00:00"/>
    <n v="200796"/>
    <n v="570"/>
    <n v="0"/>
    <s v="Pending"/>
    <s v="Erik Baldwin"/>
    <s v="Male"/>
    <n v="28"/>
    <s v="North"/>
    <s v="Banker"/>
    <n v="92099"/>
    <s v="Retail"/>
    <d v="2021-08-02T00:00:00"/>
    <d v="2025-03-23T00:00:00"/>
    <s v="Mar"/>
    <s v="2025 Mar"/>
    <x v="1"/>
    <n v="6525"/>
    <x v="1"/>
    <x v="4"/>
    <d v="2025-09-23T00:00:00"/>
    <n v="4"/>
    <s v="Emerging"/>
    <s v="High"/>
    <s v="Gen Z"/>
    <x v="0"/>
  </r>
  <r>
    <s v="ACC00711"/>
    <s v="CUST0382"/>
    <x v="0"/>
    <d v="2015-10-28T00:00:00"/>
    <n v="200753"/>
    <n v="846"/>
    <n v="0"/>
    <s v="Pending"/>
    <s v="Wendy Hodge"/>
    <s v="Female"/>
    <n v="71"/>
    <s v="North"/>
    <s v="Engineer"/>
    <n v="100818"/>
    <s v="Retail"/>
    <d v="2020-06-13T00:00:00"/>
    <d v="2024-11-12T00:00:00"/>
    <s v="Nov"/>
    <s v="2024 Nov"/>
    <x v="3"/>
    <n v="1268"/>
    <x v="3"/>
    <x v="1"/>
    <d v="2025-09-23T00:00:00"/>
    <n v="5"/>
    <s v="Emerging"/>
    <s v=" Premium"/>
    <s v="Baby Boomers"/>
    <x v="0"/>
  </r>
  <r>
    <s v="ACC00484"/>
    <s v="CUST0460"/>
    <x v="3"/>
    <d v="2024-01-25T00:00:00"/>
    <n v="393184"/>
    <n v="777"/>
    <n v="143266"/>
    <s v="Pending"/>
    <s v="Katherine Cohen"/>
    <s v="Male"/>
    <n v="35"/>
    <s v="South"/>
    <s v="Teacher"/>
    <n v="169381"/>
    <s v="Retail"/>
    <d v="2021-06-10T00:00:00"/>
    <d v="2024-11-14T00:00:00"/>
    <s v="Nov"/>
    <s v="2024 Nov"/>
    <x v="0"/>
    <n v="2876"/>
    <x v="0"/>
    <x v="8"/>
    <d v="2025-09-23T00:00:00"/>
    <n v="4"/>
    <s v="Emerging"/>
    <s v=" Premium"/>
    <s v="Millennials"/>
    <x v="0"/>
  </r>
  <r>
    <s v="ACC00733"/>
    <s v="CUST0333"/>
    <x v="0"/>
    <d v="2023-09-26T00:00:00"/>
    <n v="287623"/>
    <n v="629"/>
    <n v="0"/>
    <s v="Pending"/>
    <s v="Ronald Bennett"/>
    <s v="Female"/>
    <n v="18"/>
    <s v="South"/>
    <s v="Engineer"/>
    <n v="53662"/>
    <s v="Retail"/>
    <d v="2015-12-09T00:00:00"/>
    <d v="2024-06-07T00:00:00"/>
    <s v="Jun"/>
    <s v="2024 Jun"/>
    <x v="0"/>
    <n v="3748"/>
    <x v="1"/>
    <x v="8"/>
    <d v="2025-09-23T00:00:00"/>
    <n v="10"/>
    <s v="Loyal"/>
    <s v="Medium"/>
    <s v="Gen Z"/>
    <x v="0"/>
  </r>
  <r>
    <s v="ACC00536"/>
    <s v="CUST0063"/>
    <x v="0"/>
    <d v="2015-12-15T00:00:00"/>
    <n v="439503"/>
    <n v="673"/>
    <n v="0"/>
    <s v="Pending"/>
    <s v="Matthew Ruiz"/>
    <s v="Male"/>
    <n v="42"/>
    <s v="North"/>
    <s v="Engineer"/>
    <n v="45931"/>
    <s v="Retail"/>
    <d v="2023-04-26T00:00:00"/>
    <d v="2023-09-01T00:00:00"/>
    <s v="Sep"/>
    <s v="2023 Sep"/>
    <x v="1"/>
    <n v="581"/>
    <x v="3"/>
    <x v="3"/>
    <d v="2025-09-23T00:00:00"/>
    <n v="2"/>
    <s v="New"/>
    <s v="Medium"/>
    <s v="Millennials"/>
    <x v="0"/>
  </r>
  <r>
    <s v="ACC00756"/>
    <s v="CUST0008"/>
    <x v="2"/>
    <d v="2023-10-12T00:00:00"/>
    <n v="77694"/>
    <n v="676"/>
    <n v="0"/>
    <s v="Pending"/>
    <s v="William Horton"/>
    <s v="Male"/>
    <n v="59"/>
    <s v="North"/>
    <s v="Engineer"/>
    <n v="144988"/>
    <s v="Retail"/>
    <d v="2024-06-05T00:00:00"/>
    <d v="2025-02-26T00:00:00"/>
    <s v="Feb"/>
    <s v="2025 Feb"/>
    <x v="1"/>
    <n v="8746"/>
    <x v="3"/>
    <x v="6"/>
    <d v="2025-09-23T00:00:00"/>
    <n v="1"/>
    <s v="New"/>
    <s v=" Premium"/>
    <s v="Gen X"/>
    <x v="1"/>
  </r>
  <r>
    <s v="ACC00423"/>
    <s v="CUST0163"/>
    <x v="3"/>
    <d v="2020-03-24T00:00:00"/>
    <n v="481247"/>
    <n v="632"/>
    <n v="0"/>
    <s v="Pending"/>
    <s v="Nathan Taylor"/>
    <s v="Female"/>
    <n v="51"/>
    <s v="West"/>
    <s v="Doctor"/>
    <n v="40953"/>
    <s v="Retail"/>
    <d v="2022-08-16T00:00:00"/>
    <d v="2025-05-19T00:00:00"/>
    <s v="May"/>
    <s v="2025 May"/>
    <x v="3"/>
    <n v="4232"/>
    <x v="3"/>
    <x v="2"/>
    <d v="2025-09-23T00:00:00"/>
    <n v="3"/>
    <s v="Emerging"/>
    <s v="Medium"/>
    <s v="Gen X"/>
    <x v="0"/>
  </r>
  <r>
    <s v="ACC00640"/>
    <s v="CUST0311"/>
    <x v="1"/>
    <d v="2016-08-25T00:00:00"/>
    <n v="418596"/>
    <n v="503"/>
    <n v="0"/>
    <s v="Pending"/>
    <s v="Dr. Jeremy Miller"/>
    <s v="Female"/>
    <n v="26"/>
    <s v="North"/>
    <s v="Doctor"/>
    <n v="152997"/>
    <s v="Corporate"/>
    <d v="2017-05-06T00:00:00"/>
    <d v="2025-08-02T00:00:00"/>
    <s v="Aug"/>
    <s v="2025 Aug"/>
    <x v="0"/>
    <n v="647"/>
    <x v="2"/>
    <x v="2"/>
    <d v="2025-09-23T00:00:00"/>
    <n v="8"/>
    <s v="Established"/>
    <s v=" Premium"/>
    <s v="Gen Z"/>
    <x v="0"/>
  </r>
  <r>
    <s v="ACC00605"/>
    <s v="CUST0201"/>
    <x v="2"/>
    <d v="2019-07-27T00:00:00"/>
    <n v="39104"/>
    <n v="505"/>
    <n v="108475"/>
    <s v="Pending"/>
    <s v="Gary Johnson"/>
    <s v="Male"/>
    <n v="46"/>
    <s v="West"/>
    <s v="Teacher"/>
    <n v="72930"/>
    <s v="Private"/>
    <d v="2017-08-24T00:00:00"/>
    <d v="2024-07-12T00:00:00"/>
    <s v="Jul"/>
    <s v="2024 Jul"/>
    <x v="1"/>
    <n v="8242"/>
    <x v="1"/>
    <x v="9"/>
    <d v="2025-09-23T00:00:00"/>
    <n v="8"/>
    <s v="Established"/>
    <s v="High"/>
    <s v="Gen X"/>
    <x v="2"/>
  </r>
  <r>
    <s v="ACC00133"/>
    <s v="CUST0479"/>
    <x v="0"/>
    <d v="2018-08-23T00:00:00"/>
    <n v="434821"/>
    <n v="448"/>
    <n v="374653"/>
    <s v="Pending"/>
    <s v="David Watson"/>
    <s v="Male"/>
    <n v="72"/>
    <s v="East"/>
    <s v="Engineer"/>
    <n v="192307"/>
    <s v="Corporate"/>
    <d v="2020-10-04T00:00:00"/>
    <d v="2024-05-20T00:00:00"/>
    <s v="May"/>
    <s v="2024 May"/>
    <x v="0"/>
    <n v="4892"/>
    <x v="1"/>
    <x v="9"/>
    <d v="2025-09-23T00:00:00"/>
    <n v="5"/>
    <s v="Emerging"/>
    <s v=" Premium"/>
    <s v="Baby Boomers"/>
    <x v="0"/>
  </r>
  <r>
    <s v="ACC00055"/>
    <s v="CUST0325"/>
    <x v="0"/>
    <d v="2023-08-07T00:00:00"/>
    <n v="424390"/>
    <n v="554"/>
    <n v="0"/>
    <s v="Pending"/>
    <s v="Gregg Harris"/>
    <s v="Female"/>
    <n v="22"/>
    <s v="South"/>
    <s v="Teacher"/>
    <n v="44826"/>
    <s v="Retail"/>
    <d v="2022-03-20T00:00:00"/>
    <d v="2025-07-28T00:00:00"/>
    <s v="Jul"/>
    <s v="2025 Jul"/>
    <x v="1"/>
    <n v="4402"/>
    <x v="3"/>
    <x v="8"/>
    <d v="2025-09-23T00:00:00"/>
    <n v="4"/>
    <s v="Emerging"/>
    <s v="Medium"/>
    <s v="Gen Z"/>
    <x v="0"/>
  </r>
  <r>
    <s v="ACC00510"/>
    <s v="CUST0147"/>
    <x v="3"/>
    <d v="2018-06-15T00:00:00"/>
    <n v="469450"/>
    <n v="709"/>
    <n v="0"/>
    <s v="Pending"/>
    <s v="Christina Wood"/>
    <s v="Male"/>
    <n v="29"/>
    <s v="South"/>
    <s v="Doctor"/>
    <n v="193279"/>
    <s v="Private"/>
    <d v="2020-02-27T00:00:00"/>
    <d v="2024-05-30T00:00:00"/>
    <s v="May"/>
    <s v="2024 May"/>
    <x v="3"/>
    <n v="9822"/>
    <x v="1"/>
    <x v="3"/>
    <d v="2025-09-23T00:00:00"/>
    <n v="6"/>
    <s v="Established"/>
    <s v=" Premium"/>
    <s v="Millennials"/>
    <x v="0"/>
  </r>
  <r>
    <s v="ACC00670"/>
    <s v="CUST0283"/>
    <x v="0"/>
    <d v="2017-02-03T00:00:00"/>
    <n v="447415"/>
    <n v="574"/>
    <n v="0"/>
    <s v="Approved"/>
    <s v="Kristen Spencer"/>
    <s v="Female"/>
    <n v="70"/>
    <s v="South"/>
    <s v="Teacher"/>
    <n v="116347"/>
    <s v="Retail"/>
    <d v="2017-01-19T00:00:00"/>
    <d v="2024-09-10T00:00:00"/>
    <s v="Sep"/>
    <s v="2024 Sep"/>
    <x v="0"/>
    <n v="3682"/>
    <x v="0"/>
    <x v="6"/>
    <d v="2025-09-23T00:00:00"/>
    <n v="9"/>
    <s v="Loyal"/>
    <s v=" Premium"/>
    <s v="Baby Boomers"/>
    <x v="0"/>
  </r>
  <r>
    <s v="ACC00541"/>
    <s v="CUST0121"/>
    <x v="0"/>
    <d v="2017-04-12T00:00:00"/>
    <n v="389458"/>
    <n v="833"/>
    <n v="0"/>
    <s v="Pending"/>
    <s v="Mary Cole"/>
    <s v="Female"/>
    <n v="70"/>
    <s v="North"/>
    <s v="Banker"/>
    <n v="98249"/>
    <s v="Corporate"/>
    <d v="2023-06-17T00:00:00"/>
    <d v="2025-02-23T00:00:00"/>
    <s v="Feb"/>
    <s v="2025 Feb"/>
    <x v="1"/>
    <n v="9501"/>
    <x v="0"/>
    <x v="2"/>
    <d v="2025-09-23T00:00:00"/>
    <n v="2"/>
    <s v="New"/>
    <s v="High"/>
    <s v="Baby Boomers"/>
    <x v="0"/>
  </r>
  <r>
    <s v="ACC00410"/>
    <s v="CUST0131"/>
    <x v="1"/>
    <d v="2023-05-05T00:00:00"/>
    <n v="409983"/>
    <n v="630"/>
    <n v="0"/>
    <s v="Pending"/>
    <s v="Michael Velasquez"/>
    <s v="Female"/>
    <n v="43"/>
    <s v="North"/>
    <s v="Student"/>
    <n v="112124"/>
    <s v="Corporate"/>
    <d v="2020-05-04T00:00:00"/>
    <d v="2024-01-17T00:00:00"/>
    <s v="Jan"/>
    <s v="2024 Jan"/>
    <x v="1"/>
    <n v="7267"/>
    <x v="3"/>
    <x v="0"/>
    <d v="2025-09-23T00:00:00"/>
    <n v="5"/>
    <s v="Emerging"/>
    <s v=" Premium"/>
    <s v="Millennials"/>
    <x v="0"/>
  </r>
  <r>
    <s v="ACC00211"/>
    <s v="CUST0169"/>
    <x v="2"/>
    <d v="2025-05-05T00:00:00"/>
    <n v="398342"/>
    <n v="780"/>
    <n v="0"/>
    <s v="Rejected"/>
    <s v="Timothy Lyons"/>
    <s v="Male"/>
    <n v="18"/>
    <s v="South"/>
    <s v="Banker"/>
    <n v="44860"/>
    <s v="Retail"/>
    <d v="2025-02-26T00:00:00"/>
    <d v="2024-11-14T00:00:00"/>
    <s v="Nov"/>
    <s v="2024 Nov"/>
    <x v="1"/>
    <n v="4721"/>
    <x v="0"/>
    <x v="7"/>
    <d v="2025-09-23T00:00:00"/>
    <n v="1"/>
    <s v="New"/>
    <s v="Medium"/>
    <s v="Gen Z"/>
    <x v="0"/>
  </r>
  <r>
    <s v="ACC00666"/>
    <s v="CUST0061"/>
    <x v="3"/>
    <d v="2020-08-06T00:00:00"/>
    <n v="476111"/>
    <n v="341"/>
    <n v="390751"/>
    <s v="Pending"/>
    <s v="Ricky Fisher"/>
    <s v="Male"/>
    <n v="39"/>
    <s v="North"/>
    <s v="Retired"/>
    <n v="123320"/>
    <s v="Retail"/>
    <d v="2022-11-13T00:00:00"/>
    <d v="2025-01-26T00:00:00"/>
    <s v="Jan"/>
    <s v="2025 Jan"/>
    <x v="1"/>
    <n v="5653"/>
    <x v="3"/>
    <x v="7"/>
    <d v="2025-09-23T00:00:00"/>
    <n v="3"/>
    <s v="Emerging"/>
    <s v=" Premium"/>
    <s v="Millennials"/>
    <x v="0"/>
  </r>
  <r>
    <s v="ACC00293"/>
    <s v="CUST0436"/>
    <x v="1"/>
    <d v="2023-07-13T00:00:00"/>
    <n v="426618"/>
    <n v="683"/>
    <n v="0"/>
    <s v="Pending"/>
    <s v="Victor Tran"/>
    <s v="Female"/>
    <n v="45"/>
    <s v="West"/>
    <s v="Banker"/>
    <n v="64738"/>
    <s v="Corporate"/>
    <d v="2019-10-22T00:00:00"/>
    <d v="2025-06-06T00:00:00"/>
    <s v="Jun"/>
    <s v="2025 Jun"/>
    <x v="3"/>
    <n v="169"/>
    <x v="0"/>
    <x v="6"/>
    <d v="2025-09-23T00:00:00"/>
    <n v="6"/>
    <s v="Established"/>
    <s v="High"/>
    <s v="Gen X"/>
    <x v="0"/>
  </r>
  <r>
    <s v="ACC00734"/>
    <s v="CUST0127"/>
    <x v="2"/>
    <d v="2024-04-05T00:00:00"/>
    <n v="439388"/>
    <n v="740"/>
    <n v="0"/>
    <s v="Pending"/>
    <s v="Jennifer Watkins DDS"/>
    <s v="Female"/>
    <n v="46"/>
    <s v="South"/>
    <s v="Doctor"/>
    <n v="112241"/>
    <s v="Corporate"/>
    <d v="2016-01-05T00:00:00"/>
    <d v="2025-03-18T00:00:00"/>
    <s v="Mar"/>
    <s v="2025 Mar"/>
    <x v="0"/>
    <n v="9933"/>
    <x v="3"/>
    <x v="2"/>
    <d v="2025-09-23T00:00:00"/>
    <n v="10"/>
    <s v="Loyal"/>
    <s v=" Premium"/>
    <s v="Gen X"/>
    <x v="0"/>
  </r>
  <r>
    <s v="ACC00115"/>
    <s v="CUST0213"/>
    <x v="2"/>
    <d v="2024-07-25T00:00:00"/>
    <n v="314069"/>
    <n v="531"/>
    <n v="0"/>
    <s v="Pending"/>
    <s v="Nathan Blackburn"/>
    <s v="Male"/>
    <n v="25"/>
    <s v="North"/>
    <s v="Retired"/>
    <n v="158496"/>
    <s v="Retail"/>
    <d v="2017-08-26T00:00:00"/>
    <d v="2024-11-06T00:00:00"/>
    <s v="Nov"/>
    <s v="2024 Nov"/>
    <x v="0"/>
    <n v="5948"/>
    <x v="3"/>
    <x v="4"/>
    <d v="2025-09-23T00:00:00"/>
    <n v="8"/>
    <s v="Established"/>
    <s v=" Premium"/>
    <s v="Gen Z"/>
    <x v="0"/>
  </r>
  <r>
    <s v="ACC00670"/>
    <s v="CUST0283"/>
    <x v="0"/>
    <d v="2017-02-03T00:00:00"/>
    <n v="447415"/>
    <n v="574"/>
    <n v="0"/>
    <s v="Approved"/>
    <s v="Kristen Spencer"/>
    <s v="Female"/>
    <n v="70"/>
    <s v="South"/>
    <s v="Teacher"/>
    <n v="116347"/>
    <s v="Retail"/>
    <d v="2017-01-19T00:00:00"/>
    <d v="2024-07-10T00:00:00"/>
    <s v="Jul"/>
    <s v="2024 Jul"/>
    <x v="2"/>
    <n v="9934"/>
    <x v="1"/>
    <x v="8"/>
    <d v="2025-09-23T00:00:00"/>
    <n v="9"/>
    <s v="Loyal"/>
    <s v=" Premium"/>
    <s v="Baby Boomers"/>
    <x v="0"/>
  </r>
  <r>
    <s v="ACC00259"/>
    <s v="CUST0366"/>
    <x v="1"/>
    <d v="2024-11-01T00:00:00"/>
    <n v="266378"/>
    <n v="634"/>
    <n v="0"/>
    <s v="Pending"/>
    <s v="Gregory Lee"/>
    <s v="Male"/>
    <n v="45"/>
    <s v="East"/>
    <s v="Trader"/>
    <n v="36309"/>
    <s v="Retail"/>
    <d v="2019-11-04T00:00:00"/>
    <d v="2024-10-16T00:00:00"/>
    <s v="Oct"/>
    <s v="2024 Oct"/>
    <x v="0"/>
    <n v="590"/>
    <x v="1"/>
    <x v="0"/>
    <d v="2025-09-23T00:00:00"/>
    <n v="6"/>
    <s v="Established"/>
    <s v="Medium"/>
    <s v="Gen X"/>
    <x v="0"/>
  </r>
  <r>
    <s v="ACC00763"/>
    <s v="CUST0431"/>
    <x v="2"/>
    <d v="2016-07-16T00:00:00"/>
    <n v="45066"/>
    <n v="330"/>
    <n v="0"/>
    <s v="Pending"/>
    <s v="Dana Robinson"/>
    <s v="Male"/>
    <n v="26"/>
    <s v="West"/>
    <s v="Trader"/>
    <n v="106475"/>
    <s v="Retail"/>
    <d v="2023-07-26T00:00:00"/>
    <d v="2023-11-09T00:00:00"/>
    <s v="Nov"/>
    <s v="2023 Nov"/>
    <x v="2"/>
    <n v="8421"/>
    <x v="3"/>
    <x v="6"/>
    <d v="2025-09-23T00:00:00"/>
    <n v="2"/>
    <s v="New"/>
    <s v=" Premium"/>
    <s v="Gen Z"/>
    <x v="2"/>
  </r>
  <r>
    <s v="ACC00122"/>
    <s v="CUST0220"/>
    <x v="0"/>
    <d v="2019-02-19T00:00:00"/>
    <n v="23199"/>
    <n v="723"/>
    <n v="0"/>
    <s v="Pending"/>
    <s v="Maria Herman"/>
    <s v="Male"/>
    <n v="58"/>
    <s v="North"/>
    <s v="Engineer"/>
    <n v="102711"/>
    <s v="Retail"/>
    <d v="2024-05-15T00:00:00"/>
    <d v="2024-02-12T00:00:00"/>
    <s v="Feb"/>
    <s v="2024 Feb"/>
    <x v="1"/>
    <n v="7596"/>
    <x v="1"/>
    <x v="7"/>
    <d v="2025-09-23T00:00:00"/>
    <n v="1"/>
    <s v="New"/>
    <s v=" Premium"/>
    <s v="Gen X"/>
    <x v="2"/>
  </r>
  <r>
    <s v="ACC00299"/>
    <s v="CUST0403"/>
    <x v="2"/>
    <d v="2019-09-23T00:00:00"/>
    <n v="467149"/>
    <n v="718"/>
    <n v="0"/>
    <s v="Pending"/>
    <s v="Amy Moreno"/>
    <s v="Male"/>
    <n v="33"/>
    <s v="North"/>
    <s v="Banker"/>
    <n v="104878"/>
    <s v="Retail"/>
    <d v="2019-02-27T00:00:00"/>
    <d v="2024-10-09T00:00:00"/>
    <s v="Oct"/>
    <s v="2024 Oct"/>
    <x v="3"/>
    <n v="4484"/>
    <x v="1"/>
    <x v="4"/>
    <d v="2025-09-23T00:00:00"/>
    <n v="7"/>
    <s v="Established"/>
    <s v=" Premium"/>
    <s v="Millennials"/>
    <x v="0"/>
  </r>
  <r>
    <s v="ACC00775"/>
    <s v="CUST0420"/>
    <x v="1"/>
    <d v="2022-05-05T00:00:00"/>
    <n v="190359"/>
    <n v="567"/>
    <n v="0"/>
    <s v="Pending"/>
    <s v="James Edwards"/>
    <s v="Female"/>
    <n v="43"/>
    <s v="East"/>
    <s v="Trader"/>
    <n v="55046"/>
    <s v="Retail"/>
    <d v="2021-04-27T00:00:00"/>
    <d v="2025-06-17T00:00:00"/>
    <s v="Jun"/>
    <s v="2025 Jun"/>
    <x v="3"/>
    <n v="9951"/>
    <x v="2"/>
    <x v="1"/>
    <d v="2025-09-23T00:00:00"/>
    <n v="4"/>
    <s v="Emerging"/>
    <s v="Medium"/>
    <s v="Millennials"/>
    <x v="1"/>
  </r>
  <r>
    <s v="ACC00381"/>
    <s v="CUST0281"/>
    <x v="1"/>
    <d v="2018-02-13T00:00:00"/>
    <n v="444943"/>
    <n v="368"/>
    <n v="493815"/>
    <s v="Pending"/>
    <s v="Dustin Zhang"/>
    <s v="Female"/>
    <n v="64"/>
    <s v="East"/>
    <s v="Student"/>
    <n v="145816"/>
    <s v="Private"/>
    <d v="2021-10-31T00:00:00"/>
    <d v="2024-07-16T00:00:00"/>
    <s v="Jul"/>
    <s v="2024 Jul"/>
    <x v="1"/>
    <n v="7083"/>
    <x v="0"/>
    <x v="6"/>
    <d v="2025-09-23T00:00:00"/>
    <n v="4"/>
    <s v="Emerging"/>
    <s v=" Premium"/>
    <s v="Baby Boomers"/>
    <x v="0"/>
  </r>
  <r>
    <s v="ACC00561"/>
    <s v="CUST0203"/>
    <x v="1"/>
    <d v="2018-11-27T00:00:00"/>
    <n v="465590"/>
    <n v="707"/>
    <n v="0"/>
    <s v="Pending"/>
    <s v="Dr. Caitlyn Durham"/>
    <s v="Male"/>
    <n v="29"/>
    <s v="East"/>
    <s v="Engineer"/>
    <n v="117883"/>
    <s v="Retail"/>
    <d v="2024-08-21T00:00:00"/>
    <d v="2023-12-25T00:00:00"/>
    <s v="Dec"/>
    <s v="2023 Dec"/>
    <x v="2"/>
    <n v="9672"/>
    <x v="1"/>
    <x v="9"/>
    <d v="2025-09-23T00:00:00"/>
    <n v="1"/>
    <s v="New"/>
    <s v=" Premium"/>
    <s v="Millennials"/>
    <x v="0"/>
  </r>
  <r>
    <s v="ACC00501"/>
    <s v="CUST0354"/>
    <x v="1"/>
    <d v="2024-07-09T00:00:00"/>
    <n v="23386"/>
    <n v="601"/>
    <n v="0"/>
    <s v="Pending"/>
    <s v="Kathleen Richardson"/>
    <s v="Female"/>
    <n v="62"/>
    <s v="South"/>
    <s v="Doctor"/>
    <n v="90326"/>
    <s v="Corporate"/>
    <d v="2019-10-20T00:00:00"/>
    <d v="2025-03-09T00:00:00"/>
    <s v="Mar"/>
    <s v="2025 Mar"/>
    <x v="1"/>
    <n v="5069"/>
    <x v="3"/>
    <x v="9"/>
    <d v="2025-09-23T00:00:00"/>
    <n v="6"/>
    <s v="Established"/>
    <s v="High"/>
    <s v="Baby Boomers"/>
    <x v="2"/>
  </r>
  <r>
    <s v="ACC00297"/>
    <s v="CUST0178"/>
    <x v="1"/>
    <d v="2019-09-22T00:00:00"/>
    <n v="245762"/>
    <n v="718"/>
    <n v="291100"/>
    <s v="Pending"/>
    <s v="Joseph Wiley"/>
    <s v="Male"/>
    <n v="19"/>
    <s v="South"/>
    <s v="Student"/>
    <n v="195136"/>
    <s v="Corporate"/>
    <d v="2024-12-16T00:00:00"/>
    <d v="2024-11-12T00:00:00"/>
    <s v="Nov"/>
    <s v="2024 Nov"/>
    <x v="3"/>
    <n v="4338"/>
    <x v="2"/>
    <x v="5"/>
    <d v="2025-09-23T00:00:00"/>
    <n v="1"/>
    <s v="New"/>
    <s v=" Premium"/>
    <s v="Gen Z"/>
    <x v="0"/>
  </r>
  <r>
    <s v="ACC00362"/>
    <s v="CUST0109"/>
    <x v="2"/>
    <d v="2020-02-08T00:00:00"/>
    <n v="207574"/>
    <n v="803"/>
    <n v="0"/>
    <s v="Pending"/>
    <s v="Emily Scott"/>
    <s v="Female"/>
    <n v="29"/>
    <s v="North"/>
    <s v="Engineer"/>
    <n v="131785"/>
    <s v="Corporate"/>
    <d v="2020-09-03T00:00:00"/>
    <d v="2025-08-03T00:00:00"/>
    <s v="Aug"/>
    <s v="2025 Aug"/>
    <x v="3"/>
    <n v="1404"/>
    <x v="2"/>
    <x v="6"/>
    <d v="2025-09-23T00:00:00"/>
    <n v="5"/>
    <s v="Emerging"/>
    <s v=" Premium"/>
    <s v="Millennials"/>
    <x v="0"/>
  </r>
  <r>
    <s v="ACC00589"/>
    <s v="CUST0268"/>
    <x v="0"/>
    <d v="2018-07-16T00:00:00"/>
    <n v="222123"/>
    <n v="779"/>
    <n v="482397"/>
    <s v="Pending"/>
    <s v="Derek Gardner"/>
    <s v="Female"/>
    <n v="66"/>
    <s v="East"/>
    <s v="Banker"/>
    <n v="177215"/>
    <s v="Retail"/>
    <d v="2019-12-20T00:00:00"/>
    <d v="2024-05-13T00:00:00"/>
    <s v="May"/>
    <s v="2024 May"/>
    <x v="0"/>
    <n v="931"/>
    <x v="1"/>
    <x v="3"/>
    <d v="2025-09-23T00:00:00"/>
    <n v="6"/>
    <s v="Established"/>
    <s v=" Premium"/>
    <s v="Baby Boomers"/>
    <x v="0"/>
  </r>
  <r>
    <s v="ACC00463"/>
    <s v="CUST0247"/>
    <x v="1"/>
    <d v="2022-02-20T00:00:00"/>
    <n v="167031"/>
    <n v="333"/>
    <n v="0"/>
    <s v="Pending"/>
    <s v="Charles Wilson"/>
    <s v="Male"/>
    <n v="41"/>
    <s v="North"/>
    <s v="Student"/>
    <n v="48541"/>
    <s v="Retail"/>
    <d v="2021-03-02T00:00:00"/>
    <d v="2024-04-25T00:00:00"/>
    <s v="Apr"/>
    <s v="2024 Apr"/>
    <x v="2"/>
    <n v="2783"/>
    <x v="3"/>
    <x v="3"/>
    <d v="2025-09-23T00:00:00"/>
    <n v="5"/>
    <s v="Emerging"/>
    <s v="Medium"/>
    <s v="Millennials"/>
    <x v="1"/>
  </r>
  <r>
    <s v="ACC00438"/>
    <s v="CUST0325"/>
    <x v="0"/>
    <d v="2024-11-20T00:00:00"/>
    <n v="417247"/>
    <n v="375"/>
    <n v="0"/>
    <s v="Default"/>
    <s v="Gregg Harris"/>
    <s v="Female"/>
    <n v="22"/>
    <s v="South"/>
    <s v="Teacher"/>
    <n v="44826"/>
    <s v="Retail"/>
    <d v="2022-03-20T00:00:00"/>
    <d v="2024-11-26T00:00:00"/>
    <s v="Nov"/>
    <s v="2024 Nov"/>
    <x v="0"/>
    <n v="4472"/>
    <x v="3"/>
    <x v="0"/>
    <d v="2025-09-23T00:00:00"/>
    <n v="4"/>
    <s v="Emerging"/>
    <s v="Medium"/>
    <s v="Gen Z"/>
    <x v="0"/>
  </r>
  <r>
    <s v="ACC00127"/>
    <s v="CUST0270"/>
    <x v="0"/>
    <d v="2022-01-20T00:00:00"/>
    <n v="5520"/>
    <n v="491"/>
    <n v="0"/>
    <s v="Default"/>
    <s v="Sarah Taylor"/>
    <s v="Male"/>
    <n v="29"/>
    <s v="West"/>
    <s v="Student"/>
    <n v="172876"/>
    <s v="Retail"/>
    <d v="2017-01-02T00:00:00"/>
    <d v="2024-01-15T00:00:00"/>
    <s v="Jan"/>
    <s v="2024 Jan"/>
    <x v="3"/>
    <n v="4586"/>
    <x v="3"/>
    <x v="8"/>
    <d v="2025-09-23T00:00:00"/>
    <n v="9"/>
    <s v="Loyal"/>
    <s v=" Premium"/>
    <s v="Millennials"/>
    <x v="2"/>
  </r>
  <r>
    <s v="ACC00197"/>
    <s v="CUST0196"/>
    <x v="2"/>
    <d v="2019-02-17T00:00:00"/>
    <n v="70463"/>
    <n v="733"/>
    <n v="0"/>
    <s v="Pending"/>
    <s v="Victoria Montoya"/>
    <s v="Female"/>
    <n v="50"/>
    <s v="East"/>
    <s v="Banker"/>
    <n v="43411"/>
    <s v="Corporate"/>
    <d v="2019-05-27T00:00:00"/>
    <d v="2023-12-15T00:00:00"/>
    <s v="Dec"/>
    <s v="2023 Dec"/>
    <x v="3"/>
    <n v="3444"/>
    <x v="3"/>
    <x v="2"/>
    <d v="2025-09-23T00:00:00"/>
    <n v="6"/>
    <s v="Established"/>
    <s v="Medium"/>
    <s v="Gen X"/>
    <x v="1"/>
  </r>
  <r>
    <s v="ACC00221"/>
    <s v="CUST0065"/>
    <x v="0"/>
    <d v="2015-11-29T00:00:00"/>
    <n v="327192"/>
    <n v="770"/>
    <n v="0"/>
    <s v="Pending"/>
    <s v="Crystal Smith"/>
    <s v="Male"/>
    <n v="39"/>
    <s v="East"/>
    <s v="Doctor"/>
    <n v="49192"/>
    <s v="Retail"/>
    <d v="2020-10-15T00:00:00"/>
    <d v="2024-07-02T00:00:00"/>
    <s v="Jul"/>
    <s v="2024 Jul"/>
    <x v="0"/>
    <n v="6743"/>
    <x v="3"/>
    <x v="0"/>
    <d v="2025-09-23T00:00:00"/>
    <n v="5"/>
    <s v="Emerging"/>
    <s v="Medium"/>
    <s v="Millennials"/>
    <x v="0"/>
  </r>
  <r>
    <s v="ACC00091"/>
    <s v="CUST0090"/>
    <x v="1"/>
    <d v="2022-04-30T00:00:00"/>
    <n v="404303"/>
    <n v="470"/>
    <n v="98109"/>
    <s v="Pending"/>
    <s v="Edward Ramirez"/>
    <s v="Female"/>
    <n v="57"/>
    <s v="East"/>
    <s v="Student"/>
    <n v="160588"/>
    <s v="Retail"/>
    <d v="2015-08-23T00:00:00"/>
    <d v="2024-03-15T00:00:00"/>
    <s v="Mar"/>
    <s v="2024 Mar"/>
    <x v="0"/>
    <n v="9320"/>
    <x v="0"/>
    <x v="1"/>
    <d v="2025-09-23T00:00:00"/>
    <n v="10"/>
    <s v="Loyal"/>
    <s v=" Premium"/>
    <s v="Gen X"/>
    <x v="0"/>
  </r>
  <r>
    <s v="ACC00411"/>
    <s v="CUST0076"/>
    <x v="1"/>
    <d v="2021-03-12T00:00:00"/>
    <n v="112701"/>
    <n v="540"/>
    <n v="0"/>
    <s v="Pending"/>
    <s v="Pamela Johnson"/>
    <s v="Female"/>
    <n v="70"/>
    <s v="West"/>
    <s v="Trader"/>
    <n v="172826"/>
    <s v="Retail"/>
    <d v="2017-07-01T00:00:00"/>
    <d v="2024-03-20T00:00:00"/>
    <s v="Mar"/>
    <s v="2024 Mar"/>
    <x v="3"/>
    <n v="1875"/>
    <x v="3"/>
    <x v="6"/>
    <d v="2025-09-23T00:00:00"/>
    <n v="8"/>
    <s v="Established"/>
    <s v=" Premium"/>
    <s v="Baby Boomers"/>
    <x v="1"/>
  </r>
  <r>
    <s v="ACC00008"/>
    <s v="CUST0076"/>
    <x v="1"/>
    <d v="2024-07-14T00:00:00"/>
    <n v="180903"/>
    <n v="339"/>
    <n v="0"/>
    <s v="Pending"/>
    <s v="Pamela Johnson"/>
    <s v="Female"/>
    <n v="70"/>
    <s v="West"/>
    <s v="Trader"/>
    <n v="172826"/>
    <s v="Retail"/>
    <d v="2017-07-01T00:00:00"/>
    <d v="2024-01-24T00:00:00"/>
    <s v="Jan"/>
    <s v="2024 Jan"/>
    <x v="0"/>
    <n v="734"/>
    <x v="3"/>
    <x v="5"/>
    <d v="2025-09-23T00:00:00"/>
    <n v="8"/>
    <s v="Established"/>
    <s v=" Premium"/>
    <s v="Baby Boomers"/>
    <x v="1"/>
  </r>
  <r>
    <s v="ACC00544"/>
    <s v="CUST0500"/>
    <x v="0"/>
    <d v="2021-05-30T00:00:00"/>
    <n v="337468"/>
    <n v="662"/>
    <n v="0"/>
    <s v="Default"/>
    <s v="Olivia Barton"/>
    <s v="Female"/>
    <n v="63"/>
    <s v="South"/>
    <s v="Student"/>
    <n v="21969"/>
    <s v="Corporate"/>
    <d v="2024-07-15T00:00:00"/>
    <d v="2025-05-27T00:00:00"/>
    <s v="May"/>
    <s v="2025 May"/>
    <x v="0"/>
    <n v="721"/>
    <x v="0"/>
    <x v="3"/>
    <d v="2025-09-23T00:00:00"/>
    <n v="1"/>
    <s v="New"/>
    <s v="Low"/>
    <s v="Baby Boomers"/>
    <x v="0"/>
  </r>
  <r>
    <s v="ACC00468"/>
    <s v="CUST0004"/>
    <x v="1"/>
    <d v="2017-05-12T00:00:00"/>
    <n v="128216"/>
    <n v="849"/>
    <n v="0"/>
    <s v="Pending"/>
    <s v="Candice Palmer"/>
    <s v="Male"/>
    <n v="50"/>
    <s v="North"/>
    <s v="Banker"/>
    <n v="142744"/>
    <s v="Retail"/>
    <d v="2021-10-25T00:00:00"/>
    <d v="2024-06-07T00:00:00"/>
    <s v="Jun"/>
    <s v="2024 Jun"/>
    <x v="2"/>
    <n v="7720"/>
    <x v="1"/>
    <x v="6"/>
    <d v="2025-09-23T00:00:00"/>
    <n v="4"/>
    <s v="Emerging"/>
    <s v=" Premium"/>
    <s v="Gen X"/>
    <x v="1"/>
  </r>
  <r>
    <s v="ACC00320"/>
    <s v="CUST0210"/>
    <x v="2"/>
    <d v="2020-02-23T00:00:00"/>
    <n v="440880"/>
    <n v="583"/>
    <n v="0"/>
    <s v="Pending"/>
    <s v="Joanne Ray"/>
    <s v="Male"/>
    <n v="40"/>
    <s v="West"/>
    <s v="Teacher"/>
    <n v="183268"/>
    <s v="Corporate"/>
    <d v="2019-10-04T00:00:00"/>
    <d v="2025-05-28T00:00:00"/>
    <s v="May"/>
    <s v="2025 May"/>
    <x v="3"/>
    <n v="5090"/>
    <x v="2"/>
    <x v="5"/>
    <d v="2025-09-23T00:00:00"/>
    <n v="6"/>
    <s v="Established"/>
    <s v=" Premium"/>
    <s v="Millennials"/>
    <x v="0"/>
  </r>
  <r>
    <s v="ACC00394"/>
    <s v="CUST0434"/>
    <x v="1"/>
    <d v="2016-05-20T00:00:00"/>
    <n v="436523"/>
    <n v="674"/>
    <n v="0"/>
    <s v="Pending"/>
    <s v="Elizabeth Sanford"/>
    <s v="Female"/>
    <n v="37"/>
    <s v="North"/>
    <s v="Teacher"/>
    <n v="141750"/>
    <s v="Retail"/>
    <d v="2019-05-14T00:00:00"/>
    <d v="2025-05-14T00:00:00"/>
    <s v="May"/>
    <s v="2025 May"/>
    <x v="1"/>
    <n v="400"/>
    <x v="0"/>
    <x v="7"/>
    <d v="2025-09-23T00:00:00"/>
    <n v="6"/>
    <s v="Established"/>
    <s v=" Premium"/>
    <s v="Millennials"/>
    <x v="0"/>
  </r>
  <r>
    <s v="ACC00269"/>
    <s v="CUST0092"/>
    <x v="1"/>
    <d v="2018-11-09T00:00:00"/>
    <n v="339679"/>
    <n v="665"/>
    <n v="215387"/>
    <s v="Pending"/>
    <s v="Amanda Nelson"/>
    <s v="Female"/>
    <n v="33"/>
    <s v="West"/>
    <s v="Trader"/>
    <n v="22396"/>
    <s v="Retail"/>
    <d v="2016-06-10T00:00:00"/>
    <d v="2025-02-26T00:00:00"/>
    <s v="Feb"/>
    <s v="2025 Feb"/>
    <x v="2"/>
    <n v="9272"/>
    <x v="2"/>
    <x v="2"/>
    <d v="2025-09-23T00:00:00"/>
    <n v="9"/>
    <s v="Loyal"/>
    <s v="Low"/>
    <s v="Millennials"/>
    <x v="0"/>
  </r>
  <r>
    <s v="ACC00191"/>
    <s v="CUST0396"/>
    <x v="2"/>
    <d v="2018-06-15T00:00:00"/>
    <n v="143279"/>
    <n v="462"/>
    <n v="210232"/>
    <s v="Pending"/>
    <s v="Daniel Bradley"/>
    <s v="Female"/>
    <n v="32"/>
    <s v="West"/>
    <s v="Teacher"/>
    <n v="37778"/>
    <s v="Corporate"/>
    <d v="2022-06-02T00:00:00"/>
    <d v="2024-06-20T00:00:00"/>
    <s v="Jun"/>
    <s v="2024 Jun"/>
    <x v="1"/>
    <n v="4497"/>
    <x v="2"/>
    <x v="4"/>
    <d v="2025-09-23T00:00:00"/>
    <n v="3"/>
    <s v="Emerging"/>
    <s v="Medium"/>
    <s v="Millennials"/>
    <x v="1"/>
  </r>
  <r>
    <s v="ACC00675"/>
    <s v="CUST0449"/>
    <x v="0"/>
    <d v="2015-12-27T00:00:00"/>
    <n v="120318"/>
    <n v="627"/>
    <n v="0"/>
    <s v="Pending"/>
    <s v="Heather Allen"/>
    <s v="Male"/>
    <n v="27"/>
    <s v="North"/>
    <s v="Banker"/>
    <n v="91635"/>
    <s v="Retail"/>
    <d v="2020-07-20T00:00:00"/>
    <d v="2024-08-05T00:00:00"/>
    <s v="Aug"/>
    <s v="2024 Aug"/>
    <x v="0"/>
    <n v="8126"/>
    <x v="0"/>
    <x v="9"/>
    <d v="2025-09-23T00:00:00"/>
    <n v="5"/>
    <s v="Emerging"/>
    <s v="High"/>
    <s v="Gen Z"/>
    <x v="1"/>
  </r>
  <r>
    <s v="ACC00061"/>
    <s v="CUST0461"/>
    <x v="0"/>
    <d v="2018-10-02T00:00:00"/>
    <n v="344866"/>
    <n v="682"/>
    <n v="0"/>
    <s v="Pending"/>
    <s v="Tiffany Lam"/>
    <s v="Female"/>
    <n v="49"/>
    <s v="North"/>
    <s v="Student"/>
    <n v="151691"/>
    <s v="Retail"/>
    <d v="2018-10-28T00:00:00"/>
    <d v="2024-09-08T00:00:00"/>
    <s v="Sep"/>
    <s v="2024 Sep"/>
    <x v="0"/>
    <n v="6757"/>
    <x v="3"/>
    <x v="9"/>
    <d v="2025-09-23T00:00:00"/>
    <n v="7"/>
    <s v="Established"/>
    <s v=" Premium"/>
    <s v="Gen X"/>
    <x v="0"/>
  </r>
  <r>
    <s v="ACC00438"/>
    <s v="CUST0325"/>
    <x v="0"/>
    <d v="2024-11-20T00:00:00"/>
    <n v="417247"/>
    <n v="375"/>
    <n v="0"/>
    <s v="Default"/>
    <s v="Gregg Harris"/>
    <s v="Female"/>
    <n v="22"/>
    <s v="South"/>
    <s v="Teacher"/>
    <n v="44826"/>
    <s v="Retail"/>
    <d v="2022-03-20T00:00:00"/>
    <d v="2024-11-27T00:00:00"/>
    <s v="Nov"/>
    <s v="2024 Nov"/>
    <x v="1"/>
    <n v="6076"/>
    <x v="2"/>
    <x v="5"/>
    <d v="2025-09-23T00:00:00"/>
    <n v="4"/>
    <s v="Emerging"/>
    <s v="Medium"/>
    <s v="Gen Z"/>
    <x v="0"/>
  </r>
  <r>
    <s v="ACC00264"/>
    <s v="CUST0232"/>
    <x v="3"/>
    <d v="2024-07-28T00:00:00"/>
    <n v="304359"/>
    <n v="828"/>
    <n v="217369"/>
    <s v="Rejected"/>
    <s v="Misty Jacobs"/>
    <s v="Female"/>
    <n v="74"/>
    <s v="East"/>
    <s v="Doctor"/>
    <n v="102970"/>
    <s v="Corporate"/>
    <d v="2018-08-23T00:00:00"/>
    <d v="2024-07-31T00:00:00"/>
    <s v="Jul"/>
    <s v="2024 Jul"/>
    <x v="0"/>
    <n v="4504"/>
    <x v="3"/>
    <x v="1"/>
    <d v="2025-09-23T00:00:00"/>
    <n v="7"/>
    <s v="Established"/>
    <s v=" Premium"/>
    <s v="Baby Boomers"/>
    <x v="0"/>
  </r>
  <r>
    <s v="ACC00797"/>
    <s v="CUST0307"/>
    <x v="3"/>
    <d v="2024-07-25T00:00:00"/>
    <n v="295599"/>
    <n v="545"/>
    <n v="212397"/>
    <s v="Pending"/>
    <s v="Angela Garcia"/>
    <s v="Female"/>
    <n v="28"/>
    <s v="West"/>
    <s v="Teacher"/>
    <n v="82768"/>
    <s v="Retail"/>
    <d v="2015-10-16T00:00:00"/>
    <d v="2024-08-04T00:00:00"/>
    <s v="Aug"/>
    <s v="2024 Aug"/>
    <x v="0"/>
    <n v="3582"/>
    <x v="1"/>
    <x v="6"/>
    <d v="2025-09-23T00:00:00"/>
    <n v="10"/>
    <s v="Loyal"/>
    <s v="High"/>
    <s v="Gen Z"/>
    <x v="0"/>
  </r>
  <r>
    <s v="ACC00095"/>
    <s v="CUST0295"/>
    <x v="2"/>
    <d v="2018-01-28T00:00:00"/>
    <n v="498492"/>
    <n v="479"/>
    <n v="426175"/>
    <s v="Pending"/>
    <s v="Donna Clark"/>
    <s v="Female"/>
    <n v="56"/>
    <s v="South"/>
    <s v="Student"/>
    <n v="132755"/>
    <s v="Retail"/>
    <d v="2016-05-20T00:00:00"/>
    <d v="2025-01-24T00:00:00"/>
    <s v="Jan"/>
    <s v="2025 Jan"/>
    <x v="2"/>
    <n v="7779"/>
    <x v="0"/>
    <x v="0"/>
    <d v="2025-09-23T00:00:00"/>
    <n v="9"/>
    <s v="Loyal"/>
    <s v=" Premium"/>
    <s v="Gen X"/>
    <x v="0"/>
  </r>
  <r>
    <s v="ACC00553"/>
    <s v="CUST0286"/>
    <x v="1"/>
    <d v="2025-06-20T00:00:00"/>
    <n v="496915"/>
    <n v="372"/>
    <n v="0"/>
    <s v="Default"/>
    <s v="Melanie Butler"/>
    <s v="Male"/>
    <n v="29"/>
    <s v="West"/>
    <s v="Engineer"/>
    <n v="94441"/>
    <s v="Retail"/>
    <d v="2020-01-26T00:00:00"/>
    <d v="2025-01-30T00:00:00"/>
    <s v="Jan"/>
    <s v="2025 Jan"/>
    <x v="1"/>
    <n v="2321"/>
    <x v="2"/>
    <x v="8"/>
    <d v="2025-09-23T00:00:00"/>
    <n v="6"/>
    <s v="Established"/>
    <s v="High"/>
    <s v="Millennials"/>
    <x v="0"/>
  </r>
  <r>
    <s v="ACC00470"/>
    <s v="CUST0409"/>
    <x v="2"/>
    <d v="2022-03-26T00:00:00"/>
    <n v="65901"/>
    <n v="538"/>
    <n v="0"/>
    <s v="Pending"/>
    <s v="Shannon Moss"/>
    <s v="Female"/>
    <n v="49"/>
    <s v="North"/>
    <s v="Banker"/>
    <n v="162633"/>
    <s v="Retail"/>
    <d v="2019-09-13T00:00:00"/>
    <d v="2024-09-20T00:00:00"/>
    <s v="Sep"/>
    <s v="2024 Sep"/>
    <x v="2"/>
    <n v="6783"/>
    <x v="3"/>
    <x v="4"/>
    <d v="2025-09-23T00:00:00"/>
    <n v="6"/>
    <s v="Established"/>
    <s v=" Premium"/>
    <s v="Gen X"/>
    <x v="1"/>
  </r>
  <r>
    <s v="ACC00661"/>
    <s v="CUST0262"/>
    <x v="0"/>
    <d v="2016-04-05T00:00:00"/>
    <n v="439439"/>
    <n v="739"/>
    <n v="0"/>
    <s v="Pending"/>
    <s v="Joy Lopez"/>
    <s v="Female"/>
    <n v="37"/>
    <s v="East"/>
    <s v="Teacher"/>
    <n v="177661"/>
    <s v="Retail"/>
    <d v="2024-08-12T00:00:00"/>
    <d v="2025-06-19T00:00:00"/>
    <s v="Jun"/>
    <s v="2025 Jun"/>
    <x v="1"/>
    <n v="6915"/>
    <x v="2"/>
    <x v="5"/>
    <d v="2025-09-23T00:00:00"/>
    <n v="1"/>
    <s v="New"/>
    <s v=" Premium"/>
    <s v="Millennials"/>
    <x v="0"/>
  </r>
  <r>
    <s v="ACC00716"/>
    <s v="CUST0305"/>
    <x v="1"/>
    <d v="2020-12-05T00:00:00"/>
    <n v="45619"/>
    <n v="392"/>
    <n v="0"/>
    <s v="Pending"/>
    <s v="Erica Perez"/>
    <s v="Female"/>
    <n v="46"/>
    <s v="West"/>
    <s v="Trader"/>
    <n v="29078"/>
    <s v="Corporate"/>
    <d v="2017-11-02T00:00:00"/>
    <d v="2025-05-16T00:00:00"/>
    <s v="May"/>
    <s v="2025 May"/>
    <x v="2"/>
    <n v="3652"/>
    <x v="1"/>
    <x v="8"/>
    <d v="2025-09-23T00:00:00"/>
    <n v="8"/>
    <s v="Established"/>
    <s v="Low"/>
    <s v="Gen X"/>
    <x v="2"/>
  </r>
  <r>
    <s v="ACC00779"/>
    <s v="CUST0239"/>
    <x v="0"/>
    <d v="2025-02-24T00:00:00"/>
    <n v="210747"/>
    <n v="554"/>
    <n v="0"/>
    <s v="Pending"/>
    <s v="Daniel Williams"/>
    <s v="Male"/>
    <n v="66"/>
    <s v="West"/>
    <s v="Student"/>
    <n v="64859"/>
    <s v="Retail"/>
    <d v="2024-11-05T00:00:00"/>
    <d v="2024-10-13T00:00:00"/>
    <s v="Oct"/>
    <s v="2024 Oct"/>
    <x v="3"/>
    <n v="6348"/>
    <x v="1"/>
    <x v="7"/>
    <d v="2025-09-23T00:00:00"/>
    <n v="1"/>
    <s v="New"/>
    <s v="High"/>
    <s v="Baby Boomers"/>
    <x v="0"/>
  </r>
  <r>
    <s v="ACC00514"/>
    <s v="CUST0369"/>
    <x v="1"/>
    <d v="2024-11-25T00:00:00"/>
    <n v="25525"/>
    <n v="620"/>
    <n v="0"/>
    <s v="Pending"/>
    <s v="Heather Davis"/>
    <s v="Male"/>
    <n v="42"/>
    <s v="West"/>
    <s v="Engineer"/>
    <n v="181099"/>
    <s v="Corporate"/>
    <d v="2023-01-28T00:00:00"/>
    <d v="2025-03-27T00:00:00"/>
    <s v="Mar"/>
    <s v="2025 Mar"/>
    <x v="3"/>
    <n v="2619"/>
    <x v="2"/>
    <x v="7"/>
    <d v="2025-09-23T00:00:00"/>
    <n v="3"/>
    <s v="Emerging"/>
    <s v=" Premium"/>
    <s v="Millennials"/>
    <x v="2"/>
  </r>
  <r>
    <s v="ACC00690"/>
    <s v="CUST0189"/>
    <x v="1"/>
    <d v="2024-05-06T00:00:00"/>
    <n v="69341"/>
    <n v="559"/>
    <n v="0"/>
    <s v="Pending"/>
    <s v="Ryan Doyle"/>
    <s v="Male"/>
    <n v="50"/>
    <s v="West"/>
    <s v="Retired"/>
    <n v="165360"/>
    <s v="Retail"/>
    <d v="2024-08-31T00:00:00"/>
    <d v="2024-07-01T00:00:00"/>
    <s v="Jul"/>
    <s v="2024 Jul"/>
    <x v="1"/>
    <n v="9632"/>
    <x v="0"/>
    <x v="5"/>
    <d v="2025-09-23T00:00:00"/>
    <n v="1"/>
    <s v="New"/>
    <s v=" Premium"/>
    <s v="Gen X"/>
    <x v="1"/>
  </r>
  <r>
    <s v="ACC00194"/>
    <s v="CUST0161"/>
    <x v="2"/>
    <d v="2020-12-11T00:00:00"/>
    <n v="404015"/>
    <n v="581"/>
    <n v="0"/>
    <s v="Pending"/>
    <s v="David Sanders"/>
    <s v="Male"/>
    <n v="22"/>
    <s v="East"/>
    <s v="Doctor"/>
    <n v="93609"/>
    <s v="Retail"/>
    <d v="2021-02-25T00:00:00"/>
    <d v="2025-06-07T00:00:00"/>
    <s v="Jun"/>
    <s v="2025 Jun"/>
    <x v="3"/>
    <n v="6250"/>
    <x v="1"/>
    <x v="5"/>
    <d v="2025-09-23T00:00:00"/>
    <n v="5"/>
    <s v="Emerging"/>
    <s v="High"/>
    <s v="Gen Z"/>
    <x v="0"/>
  </r>
  <r>
    <s v="ACC00482"/>
    <s v="CUST0142"/>
    <x v="2"/>
    <d v="2016-04-28T00:00:00"/>
    <n v="343303"/>
    <n v="446"/>
    <n v="0"/>
    <s v="Pending"/>
    <s v="Charles Chapman"/>
    <s v="Male"/>
    <n v="66"/>
    <s v="North"/>
    <s v="Retired"/>
    <n v="83852"/>
    <s v="Retail"/>
    <d v="2024-09-25T00:00:00"/>
    <d v="2023-12-01T00:00:00"/>
    <s v="Dec"/>
    <s v="2023 Dec"/>
    <x v="2"/>
    <n v="7816"/>
    <x v="3"/>
    <x v="7"/>
    <d v="2025-09-23T00:00:00"/>
    <n v="1"/>
    <s v="New"/>
    <s v="High"/>
    <s v="Baby Boomers"/>
    <x v="0"/>
  </r>
  <r>
    <s v="ACC00336"/>
    <s v="CUST0486"/>
    <x v="2"/>
    <d v="2021-01-26T00:00:00"/>
    <n v="427876"/>
    <n v="496"/>
    <n v="0"/>
    <s v="Pending"/>
    <s v="Ronald Craig"/>
    <s v="Female"/>
    <n v="55"/>
    <s v="East"/>
    <s v="Retired"/>
    <n v="166470"/>
    <s v="Retail"/>
    <d v="2024-11-25T00:00:00"/>
    <d v="2023-10-22T00:00:00"/>
    <s v="Oct"/>
    <s v="2023 Oct"/>
    <x v="1"/>
    <n v="767"/>
    <x v="1"/>
    <x v="0"/>
    <d v="2025-09-23T00:00:00"/>
    <n v="1"/>
    <s v="New"/>
    <s v=" Premium"/>
    <s v="Gen X"/>
    <x v="0"/>
  </r>
  <r>
    <s v="ACC00435"/>
    <s v="CUST0384"/>
    <x v="1"/>
    <d v="2025-07-28T00:00:00"/>
    <n v="245172"/>
    <n v="819"/>
    <n v="0"/>
    <s v="Pending"/>
    <s v="Erik Baldwin"/>
    <s v="Male"/>
    <n v="28"/>
    <s v="North"/>
    <s v="Banker"/>
    <n v="92099"/>
    <s v="Retail"/>
    <d v="2021-08-02T00:00:00"/>
    <d v="2024-12-05T00:00:00"/>
    <s v="Dec"/>
    <s v="2024 Dec"/>
    <x v="3"/>
    <n v="5096"/>
    <x v="3"/>
    <x v="7"/>
    <d v="2025-09-23T00:00:00"/>
    <n v="4"/>
    <s v="Emerging"/>
    <s v="High"/>
    <s v="Gen Z"/>
    <x v="0"/>
  </r>
  <r>
    <s v="ACC00196"/>
    <s v="CUST0117"/>
    <x v="0"/>
    <d v="2016-11-14T00:00:00"/>
    <n v="422132"/>
    <n v="650"/>
    <n v="0"/>
    <s v="Pending"/>
    <s v="Heidi Sharp"/>
    <s v="Male"/>
    <n v="65"/>
    <s v="North"/>
    <s v="Student"/>
    <n v="94553"/>
    <s v="Retail"/>
    <d v="2025-02-18T00:00:00"/>
    <d v="2025-07-15T00:00:00"/>
    <s v="Jul"/>
    <s v="2025 Jul"/>
    <x v="3"/>
    <n v="6230"/>
    <x v="2"/>
    <x v="0"/>
    <d v="2025-09-23T00:00:00"/>
    <n v="1"/>
    <s v="New"/>
    <s v="High"/>
    <s v="Baby Boomers"/>
    <x v="0"/>
  </r>
  <r>
    <s v="ACC00249"/>
    <s v="CUST0319"/>
    <x v="0"/>
    <d v="2016-10-19T00:00:00"/>
    <n v="357574"/>
    <n v="546"/>
    <n v="0"/>
    <s v="Approved"/>
    <s v="Reginald Tapia"/>
    <s v="Male"/>
    <n v="57"/>
    <s v="East"/>
    <s v="Retired"/>
    <n v="122215"/>
    <s v="Private"/>
    <d v="2019-06-21T00:00:00"/>
    <d v="2025-02-20T00:00:00"/>
    <s v="Feb"/>
    <s v="2025 Feb"/>
    <x v="1"/>
    <n v="9941"/>
    <x v="3"/>
    <x v="8"/>
    <d v="2025-09-23T00:00:00"/>
    <n v="6"/>
    <s v="Established"/>
    <s v=" Premium"/>
    <s v="Gen X"/>
    <x v="0"/>
  </r>
  <r>
    <s v="ACC00498"/>
    <s v="CUST0407"/>
    <x v="3"/>
    <d v="2021-08-15T00:00:00"/>
    <n v="485833"/>
    <n v="615"/>
    <n v="419627"/>
    <s v="Pending"/>
    <s v="Tammy Jackson"/>
    <s v="Female"/>
    <n v="29"/>
    <s v="East"/>
    <s v="Student"/>
    <n v="177795"/>
    <s v="Private"/>
    <d v="2017-12-28T00:00:00"/>
    <d v="2024-05-08T00:00:00"/>
    <s v="May"/>
    <s v="2024 May"/>
    <x v="3"/>
    <n v="5612"/>
    <x v="2"/>
    <x v="0"/>
    <d v="2025-09-23T00:00:00"/>
    <n v="8"/>
    <s v="Established"/>
    <s v=" Premium"/>
    <s v="Millennials"/>
    <x v="0"/>
  </r>
  <r>
    <s v="ACC00212"/>
    <s v="CUST0423"/>
    <x v="0"/>
    <d v="2019-12-02T00:00:00"/>
    <n v="161081"/>
    <n v="593"/>
    <n v="0"/>
    <s v="Pending"/>
    <s v="Matthew Martinez"/>
    <s v="Female"/>
    <n v="45"/>
    <s v="South"/>
    <s v="Teacher"/>
    <n v="65893"/>
    <s v="Corporate"/>
    <d v="2021-11-13T00:00:00"/>
    <d v="2024-06-16T00:00:00"/>
    <s v="Jun"/>
    <s v="2024 Jun"/>
    <x v="3"/>
    <n v="9336"/>
    <x v="1"/>
    <x v="9"/>
    <d v="2025-09-23T00:00:00"/>
    <n v="4"/>
    <s v="Emerging"/>
    <s v="High"/>
    <s v="Gen X"/>
    <x v="1"/>
  </r>
  <r>
    <s v="ACC00665"/>
    <s v="CUST0401"/>
    <x v="1"/>
    <d v="2024-05-05T00:00:00"/>
    <n v="215558"/>
    <n v="738"/>
    <n v="0"/>
    <s v="Pending"/>
    <s v="Kelsey Rodriguez"/>
    <s v="Female"/>
    <n v="71"/>
    <s v="West"/>
    <s v="Retired"/>
    <n v="199436"/>
    <s v="Private"/>
    <d v="2020-09-26T00:00:00"/>
    <d v="2024-08-15T00:00:00"/>
    <s v="Aug"/>
    <s v="2024 Aug"/>
    <x v="1"/>
    <n v="6131"/>
    <x v="0"/>
    <x v="9"/>
    <d v="2025-09-23T00:00:00"/>
    <n v="5"/>
    <s v="Emerging"/>
    <s v=" Premium"/>
    <s v="Baby Boomers"/>
    <x v="0"/>
  </r>
  <r>
    <s v="ACC00670"/>
    <s v="CUST0283"/>
    <x v="0"/>
    <d v="2017-02-03T00:00:00"/>
    <n v="447415"/>
    <n v="574"/>
    <n v="0"/>
    <s v="Approved"/>
    <s v="Kristen Spencer"/>
    <s v="Female"/>
    <n v="70"/>
    <s v="South"/>
    <s v="Teacher"/>
    <n v="116347"/>
    <s v="Retail"/>
    <d v="2017-01-19T00:00:00"/>
    <d v="2023-10-04T00:00:00"/>
    <s v="Oct"/>
    <s v="2023 Oct"/>
    <x v="3"/>
    <n v="8966"/>
    <x v="1"/>
    <x v="6"/>
    <d v="2025-09-23T00:00:00"/>
    <n v="9"/>
    <s v="Loyal"/>
    <s v=" Premium"/>
    <s v="Baby Boomers"/>
    <x v="0"/>
  </r>
  <r>
    <s v="ACC00466"/>
    <s v="CUST0191"/>
    <x v="2"/>
    <d v="2015-09-28T00:00:00"/>
    <n v="347823"/>
    <n v="833"/>
    <n v="0"/>
    <s v="Pending"/>
    <s v="Nicholas Miller"/>
    <s v="Male"/>
    <n v="60"/>
    <s v="South"/>
    <s v="Retired"/>
    <n v="157612"/>
    <s v="Retail"/>
    <d v="2019-11-11T00:00:00"/>
    <d v="2025-03-10T00:00:00"/>
    <s v="Mar"/>
    <s v="2025 Mar"/>
    <x v="3"/>
    <n v="2735"/>
    <x v="1"/>
    <x v="2"/>
    <d v="2025-09-23T00:00:00"/>
    <n v="6"/>
    <s v="Established"/>
    <s v=" Premium"/>
    <s v="Gen X"/>
    <x v="0"/>
  </r>
  <r>
    <s v="ACC00651"/>
    <s v="CUST0194"/>
    <x v="2"/>
    <d v="2025-03-02T00:00:00"/>
    <n v="470165"/>
    <n v="351"/>
    <n v="0"/>
    <s v="Pending"/>
    <s v="Oscar Young"/>
    <s v="Male"/>
    <n v="20"/>
    <s v="East"/>
    <s v="Banker"/>
    <n v="95932"/>
    <s v="Retail"/>
    <d v="2024-06-03T00:00:00"/>
    <d v="2024-02-10T00:00:00"/>
    <s v="Feb"/>
    <s v="2024 Feb"/>
    <x v="3"/>
    <n v="3378"/>
    <x v="1"/>
    <x v="5"/>
    <d v="2025-09-23T00:00:00"/>
    <n v="1"/>
    <s v="New"/>
    <s v="High"/>
    <s v="Gen Z"/>
    <x v="0"/>
  </r>
  <r>
    <s v="ACC00221"/>
    <s v="CUST0065"/>
    <x v="0"/>
    <d v="2015-11-29T00:00:00"/>
    <n v="327192"/>
    <n v="770"/>
    <n v="0"/>
    <s v="Pending"/>
    <s v="Crystal Smith"/>
    <s v="Male"/>
    <n v="39"/>
    <s v="East"/>
    <s v="Doctor"/>
    <n v="49192"/>
    <s v="Retail"/>
    <d v="2020-10-15T00:00:00"/>
    <d v="2023-10-28T00:00:00"/>
    <s v="Oct"/>
    <s v="2023 Oct"/>
    <x v="3"/>
    <n v="3507"/>
    <x v="1"/>
    <x v="1"/>
    <d v="2025-09-23T00:00:00"/>
    <n v="5"/>
    <s v="Emerging"/>
    <s v="Medium"/>
    <s v="Millennials"/>
    <x v="0"/>
  </r>
  <r>
    <s v="ACC00273"/>
    <s v="CUST0489"/>
    <x v="3"/>
    <d v="2022-04-29T00:00:00"/>
    <n v="2763"/>
    <n v="744"/>
    <n v="0"/>
    <s v="Pending"/>
    <s v="Monica Carter"/>
    <s v="Male"/>
    <n v="40"/>
    <s v="West"/>
    <s v="Banker"/>
    <n v="157710"/>
    <s v="Retail"/>
    <d v="2023-06-27T00:00:00"/>
    <d v="2024-11-10T00:00:00"/>
    <s v="Nov"/>
    <s v="2024 Nov"/>
    <x v="0"/>
    <n v="8184"/>
    <x v="0"/>
    <x v="3"/>
    <d v="2025-09-23T00:00:00"/>
    <n v="2"/>
    <s v="New"/>
    <s v=" Premium"/>
    <s v="Millennials"/>
    <x v="2"/>
  </r>
  <r>
    <s v="ACC00154"/>
    <s v="CUST0007"/>
    <x v="2"/>
    <d v="2022-11-30T00:00:00"/>
    <n v="439529"/>
    <n v="587"/>
    <n v="0"/>
    <s v="Pending"/>
    <s v="Tyler Fischer"/>
    <s v="Male"/>
    <n v="42"/>
    <s v="North"/>
    <s v="Engineer"/>
    <n v="87364"/>
    <s v="Corporate"/>
    <d v="2017-10-18T00:00:00"/>
    <d v="2025-02-11T00:00:00"/>
    <s v="Feb"/>
    <s v="2025 Feb"/>
    <x v="1"/>
    <n v="9874"/>
    <x v="1"/>
    <x v="0"/>
    <d v="2025-09-23T00:00:00"/>
    <n v="8"/>
    <s v="Established"/>
    <s v="High"/>
    <s v="Millennials"/>
    <x v="0"/>
  </r>
  <r>
    <s v="ACC00249"/>
    <s v="CUST0319"/>
    <x v="0"/>
    <d v="2016-10-19T00:00:00"/>
    <n v="357574"/>
    <n v="546"/>
    <n v="0"/>
    <s v="Approved"/>
    <s v="Reginald Tapia"/>
    <s v="Male"/>
    <n v="57"/>
    <s v="East"/>
    <s v="Retired"/>
    <n v="122215"/>
    <s v="Private"/>
    <d v="2019-06-21T00:00:00"/>
    <d v="2024-01-23T00:00:00"/>
    <s v="Jan"/>
    <s v="2024 Jan"/>
    <x v="0"/>
    <n v="5652"/>
    <x v="3"/>
    <x v="1"/>
    <d v="2025-09-23T00:00:00"/>
    <n v="6"/>
    <s v="Established"/>
    <s v=" Premium"/>
    <s v="Gen X"/>
    <x v="0"/>
  </r>
  <r>
    <s v="ACC00279"/>
    <s v="CUST0447"/>
    <x v="0"/>
    <d v="2020-06-04T00:00:00"/>
    <n v="156379"/>
    <n v="305"/>
    <n v="0"/>
    <s v="Pending"/>
    <s v="Scott Wall"/>
    <s v="Male"/>
    <n v="42"/>
    <s v="East"/>
    <s v="Student"/>
    <n v="174571"/>
    <s v="Retail"/>
    <d v="2023-03-09T00:00:00"/>
    <d v="2023-11-25T00:00:00"/>
    <s v="Nov"/>
    <s v="2023 Nov"/>
    <x v="0"/>
    <n v="8784"/>
    <x v="0"/>
    <x v="6"/>
    <d v="2025-09-23T00:00:00"/>
    <n v="3"/>
    <s v="Emerging"/>
    <s v=" Premium"/>
    <s v="Millennials"/>
    <x v="1"/>
  </r>
  <r>
    <s v="ACC00440"/>
    <s v="CUST0139"/>
    <x v="1"/>
    <d v="2017-02-25T00:00:00"/>
    <n v="125814"/>
    <n v="370"/>
    <n v="0"/>
    <s v="Pending"/>
    <s v="Julie Lynch"/>
    <s v="Male"/>
    <n v="45"/>
    <s v="South"/>
    <s v="Trader"/>
    <n v="164059"/>
    <s v="Retail"/>
    <d v="2024-11-23T00:00:00"/>
    <d v="2024-11-16T00:00:00"/>
    <s v="Nov"/>
    <s v="2024 Nov"/>
    <x v="2"/>
    <n v="4776"/>
    <x v="0"/>
    <x v="2"/>
    <d v="2025-09-23T00:00:00"/>
    <n v="1"/>
    <s v="New"/>
    <s v=" Premium"/>
    <s v="Gen X"/>
    <x v="1"/>
  </r>
  <r>
    <s v="ACC00276"/>
    <s v="CUST0284"/>
    <x v="3"/>
    <d v="2023-01-02T00:00:00"/>
    <n v="169831"/>
    <n v="714"/>
    <n v="0"/>
    <s v="Pending"/>
    <s v="Robert Clay"/>
    <s v="Male"/>
    <n v="22"/>
    <s v="North"/>
    <s v="Trader"/>
    <n v="68787"/>
    <s v="Retail"/>
    <d v="2015-10-28T00:00:00"/>
    <d v="2024-02-06T00:00:00"/>
    <s v="Feb"/>
    <s v="2024 Feb"/>
    <x v="0"/>
    <n v="4643"/>
    <x v="3"/>
    <x v="1"/>
    <d v="2025-09-23T00:00:00"/>
    <n v="10"/>
    <s v="Loyal"/>
    <s v="High"/>
    <s v="Gen Z"/>
    <x v="1"/>
  </r>
  <r>
    <s v="ACC00514"/>
    <s v="CUST0369"/>
    <x v="1"/>
    <d v="2024-11-25T00:00:00"/>
    <n v="25525"/>
    <n v="620"/>
    <n v="0"/>
    <s v="Pending"/>
    <s v="Heather Davis"/>
    <s v="Male"/>
    <n v="42"/>
    <s v="West"/>
    <s v="Engineer"/>
    <n v="181099"/>
    <s v="Corporate"/>
    <d v="2023-01-28T00:00:00"/>
    <d v="2023-09-06T00:00:00"/>
    <s v="Sep"/>
    <s v="2023 Sep"/>
    <x v="0"/>
    <n v="1831"/>
    <x v="2"/>
    <x v="1"/>
    <d v="2025-09-23T00:00:00"/>
    <n v="3"/>
    <s v="Emerging"/>
    <s v=" Premium"/>
    <s v="Millennials"/>
    <x v="2"/>
  </r>
  <r>
    <s v="ACC00088"/>
    <s v="CUST0261"/>
    <x v="3"/>
    <d v="2016-11-19T00:00:00"/>
    <n v="81257"/>
    <n v="537"/>
    <n v="0"/>
    <s v="Pending"/>
    <s v="John Craig"/>
    <s v="Male"/>
    <n v="66"/>
    <s v="South"/>
    <s v="Banker"/>
    <n v="122471"/>
    <s v="Private"/>
    <d v="2019-10-06T00:00:00"/>
    <d v="2025-01-30T00:00:00"/>
    <s v="Jan"/>
    <s v="2025 Jan"/>
    <x v="2"/>
    <n v="1195"/>
    <x v="1"/>
    <x v="9"/>
    <d v="2025-09-23T00:00:00"/>
    <n v="6"/>
    <s v="Established"/>
    <s v=" Premium"/>
    <s v="Baby Boomers"/>
    <x v="1"/>
  </r>
  <r>
    <s v="ACC00799"/>
    <s v="CUST0461"/>
    <x v="0"/>
    <d v="2022-06-23T00:00:00"/>
    <n v="316363"/>
    <n v="840"/>
    <n v="0"/>
    <s v="Pending"/>
    <s v="Tiffany Lam"/>
    <s v="Female"/>
    <n v="49"/>
    <s v="North"/>
    <s v="Student"/>
    <n v="151691"/>
    <s v="Retail"/>
    <d v="2018-10-28T00:00:00"/>
    <d v="2025-07-11T00:00:00"/>
    <s v="Jul"/>
    <s v="2025 Jul"/>
    <x v="3"/>
    <n v="1647"/>
    <x v="0"/>
    <x v="4"/>
    <d v="2025-09-23T00:00:00"/>
    <n v="7"/>
    <s v="Established"/>
    <s v=" Premium"/>
    <s v="Gen X"/>
    <x v="0"/>
  </r>
  <r>
    <s v="ACC00642"/>
    <s v="CUST0348"/>
    <x v="3"/>
    <d v="2025-04-19T00:00:00"/>
    <n v="150245"/>
    <n v="575"/>
    <n v="0"/>
    <s v="Pending"/>
    <s v="Jenna Cochran"/>
    <s v="Female"/>
    <n v="44"/>
    <s v="East"/>
    <s v="Banker"/>
    <n v="171094"/>
    <s v="Corporate"/>
    <d v="2019-01-20T00:00:00"/>
    <d v="2023-12-07T00:00:00"/>
    <s v="Dec"/>
    <s v="2023 Dec"/>
    <x v="3"/>
    <n v="7246"/>
    <x v="1"/>
    <x v="2"/>
    <d v="2025-09-23T00:00:00"/>
    <n v="7"/>
    <s v="Established"/>
    <s v=" Premium"/>
    <s v="Millennials"/>
    <x v="1"/>
  </r>
  <r>
    <s v="ACC00505"/>
    <s v="CUST0142"/>
    <x v="3"/>
    <d v="2021-07-16T00:00:00"/>
    <n v="252156"/>
    <n v="387"/>
    <n v="0"/>
    <s v="Pending"/>
    <s v="Charles Chapman"/>
    <s v="Male"/>
    <n v="66"/>
    <s v="North"/>
    <s v="Retired"/>
    <n v="83852"/>
    <s v="Retail"/>
    <d v="2024-09-25T00:00:00"/>
    <d v="2024-05-24T00:00:00"/>
    <s v="May"/>
    <s v="2024 May"/>
    <x v="0"/>
    <n v="8390"/>
    <x v="1"/>
    <x v="3"/>
    <d v="2025-09-23T00:00:00"/>
    <n v="1"/>
    <s v="New"/>
    <s v="High"/>
    <s v="Baby Boomers"/>
    <x v="0"/>
  </r>
  <r>
    <s v="ACC00590"/>
    <s v="CUST0035"/>
    <x v="1"/>
    <d v="2025-06-18T00:00:00"/>
    <n v="495236"/>
    <n v="422"/>
    <n v="94941"/>
    <s v="Rejected"/>
    <s v="Kevin Marshall"/>
    <s v="Female"/>
    <n v="72"/>
    <s v="East"/>
    <s v="Banker"/>
    <n v="96898"/>
    <s v="Corporate"/>
    <d v="2016-06-12T00:00:00"/>
    <d v="2024-08-20T00:00:00"/>
    <s v="Aug"/>
    <s v="2024 Aug"/>
    <x v="2"/>
    <n v="1756"/>
    <x v="3"/>
    <x v="8"/>
    <d v="2025-09-23T00:00:00"/>
    <n v="9"/>
    <s v="Loyal"/>
    <s v="High"/>
    <s v="Baby Boomers"/>
    <x v="0"/>
  </r>
  <r>
    <s v="ACC00772"/>
    <s v="CUST0478"/>
    <x v="0"/>
    <d v="2020-10-23T00:00:00"/>
    <n v="66983"/>
    <n v="502"/>
    <n v="0"/>
    <s v="Rejected"/>
    <s v="Louis Palmer"/>
    <s v="Female"/>
    <n v="65"/>
    <s v="South"/>
    <s v="Trader"/>
    <n v="139273"/>
    <s v="Corporate"/>
    <d v="2016-08-20T00:00:00"/>
    <d v="2024-05-19T00:00:00"/>
    <s v="May"/>
    <s v="2024 May"/>
    <x v="3"/>
    <n v="5807"/>
    <x v="3"/>
    <x v="6"/>
    <d v="2025-09-23T00:00:00"/>
    <n v="9"/>
    <s v="Loyal"/>
    <s v=" Premium"/>
    <s v="Baby Boomers"/>
    <x v="1"/>
  </r>
  <r>
    <s v="ACC00241"/>
    <s v="CUST0424"/>
    <x v="0"/>
    <d v="2021-03-04T00:00:00"/>
    <n v="108117"/>
    <n v="748"/>
    <n v="0"/>
    <s v="Pending"/>
    <s v="Matthew Martinez"/>
    <s v="Male"/>
    <n v="45"/>
    <s v="South"/>
    <s v="Doctor"/>
    <n v="121520"/>
    <s v="Corporate"/>
    <d v="2020-10-07T00:00:00"/>
    <d v="2025-04-24T00:00:00"/>
    <s v="Apr"/>
    <s v="2025 Apr"/>
    <x v="2"/>
    <n v="8099"/>
    <x v="3"/>
    <x v="5"/>
    <d v="2025-09-23T00:00:00"/>
    <n v="5"/>
    <s v="Emerging"/>
    <s v=" Premium"/>
    <s v="Gen X"/>
    <x v="1"/>
  </r>
  <r>
    <s v="ACC00653"/>
    <s v="CUST0162"/>
    <x v="0"/>
    <d v="2023-09-26T00:00:00"/>
    <n v="23559"/>
    <n v="342"/>
    <n v="0"/>
    <s v="Pending"/>
    <s v="Lauren Lutz"/>
    <s v="Male"/>
    <n v="53"/>
    <s v="North"/>
    <s v="Retired"/>
    <n v="29077"/>
    <s v="Corporate"/>
    <d v="2015-09-01T00:00:00"/>
    <d v="2025-03-14T00:00:00"/>
    <s v="Mar"/>
    <s v="2025 Mar"/>
    <x v="1"/>
    <n v="2630"/>
    <x v="1"/>
    <x v="5"/>
    <d v="2025-09-23T00:00:00"/>
    <n v="10"/>
    <s v="Loyal"/>
    <s v="Low"/>
    <s v="Gen X"/>
    <x v="2"/>
  </r>
  <r>
    <s v="ACC00740"/>
    <s v="CUST0019"/>
    <x v="3"/>
    <d v="2024-10-07T00:00:00"/>
    <n v="408624"/>
    <n v="487"/>
    <n v="29624"/>
    <s v="Pending"/>
    <s v="Melissa Clark"/>
    <s v="Female"/>
    <n v="40"/>
    <s v="South"/>
    <s v="Teacher"/>
    <n v="100435"/>
    <s v="Corporate"/>
    <d v="2021-09-17T00:00:00"/>
    <d v="2024-10-17T00:00:00"/>
    <s v="Oct"/>
    <s v="2024 Oct"/>
    <x v="1"/>
    <n v="7607"/>
    <x v="0"/>
    <x v="8"/>
    <d v="2025-09-23T00:00:00"/>
    <n v="4"/>
    <s v="Emerging"/>
    <s v=" Premium"/>
    <s v="Millennials"/>
    <x v="0"/>
  </r>
  <r>
    <s v="ACC00675"/>
    <s v="CUST0449"/>
    <x v="0"/>
    <d v="2015-12-27T00:00:00"/>
    <n v="120318"/>
    <n v="627"/>
    <n v="0"/>
    <s v="Pending"/>
    <s v="Heather Allen"/>
    <s v="Male"/>
    <n v="27"/>
    <s v="North"/>
    <s v="Banker"/>
    <n v="91635"/>
    <s v="Retail"/>
    <d v="2020-07-20T00:00:00"/>
    <d v="2025-04-02T00:00:00"/>
    <s v="Apr"/>
    <s v="2025 Apr"/>
    <x v="1"/>
    <n v="8012"/>
    <x v="0"/>
    <x v="6"/>
    <d v="2025-09-23T00:00:00"/>
    <n v="5"/>
    <s v="Emerging"/>
    <s v="High"/>
    <s v="Gen Z"/>
    <x v="1"/>
  </r>
  <r>
    <s v="ACC00236"/>
    <s v="CUST0167"/>
    <x v="2"/>
    <d v="2024-06-10T00:00:00"/>
    <n v="51831"/>
    <n v="355"/>
    <n v="126648"/>
    <s v="Pending"/>
    <s v="Paula Brown"/>
    <s v="Female"/>
    <n v="36"/>
    <s v="West"/>
    <s v="Engineer"/>
    <n v="188639"/>
    <s v="Retail"/>
    <d v="2024-07-19T00:00:00"/>
    <d v="2024-07-27T00:00:00"/>
    <s v="Jul"/>
    <s v="2024 Jul"/>
    <x v="1"/>
    <n v="6117"/>
    <x v="2"/>
    <x v="8"/>
    <d v="2025-09-23T00:00:00"/>
    <n v="1"/>
    <s v="New"/>
    <s v=" Premium"/>
    <s v="Millennials"/>
    <x v="1"/>
  </r>
  <r>
    <s v="ACC00128"/>
    <s v="CUST0120"/>
    <x v="2"/>
    <d v="2021-09-17T00:00:00"/>
    <n v="109814"/>
    <n v="798"/>
    <n v="0"/>
    <s v="Pending"/>
    <s v="Sherri Webb"/>
    <s v="Male"/>
    <n v="62"/>
    <s v="East"/>
    <s v="Banker"/>
    <n v="67638"/>
    <s v="Retail"/>
    <d v="2019-03-31T00:00:00"/>
    <d v="2024-04-19T00:00:00"/>
    <s v="Apr"/>
    <s v="2024 Apr"/>
    <x v="0"/>
    <n v="9386"/>
    <x v="1"/>
    <x v="0"/>
    <d v="2025-09-23T00:00:00"/>
    <n v="6"/>
    <s v="Established"/>
    <s v="High"/>
    <s v="Baby Boomers"/>
    <x v="1"/>
  </r>
  <r>
    <s v="ACC00503"/>
    <s v="CUST0046"/>
    <x v="3"/>
    <d v="2024-02-13T00:00:00"/>
    <n v="290446"/>
    <n v="544"/>
    <n v="0"/>
    <s v="Pending"/>
    <s v="Keith Watson"/>
    <s v="Female"/>
    <n v="37"/>
    <s v="South"/>
    <s v="Retired"/>
    <n v="27906"/>
    <s v="Retail"/>
    <d v="2021-05-07T00:00:00"/>
    <d v="2025-03-28T00:00:00"/>
    <s v="Mar"/>
    <s v="2025 Mar"/>
    <x v="1"/>
    <n v="2803"/>
    <x v="2"/>
    <x v="6"/>
    <d v="2025-09-23T00:00:00"/>
    <n v="4"/>
    <s v="Emerging"/>
    <s v="Low"/>
    <s v="Millennials"/>
    <x v="0"/>
  </r>
  <r>
    <s v="ACC00200"/>
    <s v="CUST0327"/>
    <x v="0"/>
    <d v="2022-04-11T00:00:00"/>
    <n v="37158"/>
    <n v="431"/>
    <n v="382078"/>
    <s v="Default"/>
    <s v="Raymond Smith"/>
    <s v="Male"/>
    <n v="54"/>
    <s v="West"/>
    <s v="Retired"/>
    <n v="177702"/>
    <s v="Retail"/>
    <d v="2023-07-20T00:00:00"/>
    <d v="2023-12-05T00:00:00"/>
    <s v="Dec"/>
    <s v="2023 Dec"/>
    <x v="1"/>
    <n v="2510"/>
    <x v="2"/>
    <x v="6"/>
    <d v="2025-09-23T00:00:00"/>
    <n v="2"/>
    <s v="New"/>
    <s v=" Premium"/>
    <s v="Gen X"/>
    <x v="2"/>
  </r>
  <r>
    <s v="ACC00543"/>
    <s v="CUST0431"/>
    <x v="2"/>
    <d v="2024-12-18T00:00:00"/>
    <n v="491587"/>
    <n v="767"/>
    <n v="0"/>
    <s v="Pending"/>
    <s v="Dana Robinson"/>
    <s v="Male"/>
    <n v="26"/>
    <s v="West"/>
    <s v="Trader"/>
    <n v="106475"/>
    <s v="Retail"/>
    <d v="2023-07-26T00:00:00"/>
    <d v="2023-11-24T00:00:00"/>
    <s v="Nov"/>
    <s v="2023 Nov"/>
    <x v="2"/>
    <n v="8371"/>
    <x v="2"/>
    <x v="1"/>
    <d v="2025-09-23T00:00:00"/>
    <n v="2"/>
    <s v="New"/>
    <s v=" Premium"/>
    <s v="Gen Z"/>
    <x v="0"/>
  </r>
  <r>
    <s v="ACC00502"/>
    <s v="CUST0376"/>
    <x v="2"/>
    <d v="2022-09-14T00:00:00"/>
    <n v="177826"/>
    <n v="722"/>
    <n v="0"/>
    <s v="Pending"/>
    <s v="Angela Jackson"/>
    <s v="Female"/>
    <n v="62"/>
    <s v="North"/>
    <s v="Retired"/>
    <n v="121757"/>
    <s v="Retail"/>
    <d v="2015-10-07T00:00:00"/>
    <d v="2024-11-24T00:00:00"/>
    <s v="Nov"/>
    <s v="2024 Nov"/>
    <x v="3"/>
    <n v="4935"/>
    <x v="2"/>
    <x v="2"/>
    <d v="2025-09-23T00:00:00"/>
    <n v="10"/>
    <s v="Loyal"/>
    <s v=" Premium"/>
    <s v="Baby Boomers"/>
    <x v="1"/>
  </r>
  <r>
    <s v="ACC00650"/>
    <s v="CUST0492"/>
    <x v="0"/>
    <d v="2019-01-13T00:00:00"/>
    <n v="380714"/>
    <n v="775"/>
    <n v="37332"/>
    <s v="Pending"/>
    <s v="Michelle Allen"/>
    <s v="Male"/>
    <n v="54"/>
    <s v="South"/>
    <s v="Engineer"/>
    <n v="29110"/>
    <s v="Retail"/>
    <d v="2022-10-25T00:00:00"/>
    <d v="2024-11-28T00:00:00"/>
    <s v="Nov"/>
    <s v="2024 Nov"/>
    <x v="2"/>
    <n v="1090"/>
    <x v="2"/>
    <x v="2"/>
    <d v="2025-09-23T00:00:00"/>
    <n v="3"/>
    <s v="Emerging"/>
    <s v="Low"/>
    <s v="Gen X"/>
    <x v="0"/>
  </r>
  <r>
    <s v="ACC00492"/>
    <s v="CUST0210"/>
    <x v="0"/>
    <d v="2025-08-14T00:00:00"/>
    <n v="434474"/>
    <n v="480"/>
    <n v="0"/>
    <s v="Pending"/>
    <s v="Joanne Ray"/>
    <s v="Male"/>
    <n v="40"/>
    <s v="West"/>
    <s v="Teacher"/>
    <n v="183268"/>
    <s v="Corporate"/>
    <d v="2019-10-04T00:00:00"/>
    <d v="2024-10-07T00:00:00"/>
    <s v="Oct"/>
    <s v="2024 Oct"/>
    <x v="0"/>
    <n v="9465"/>
    <x v="1"/>
    <x v="1"/>
    <d v="2025-09-23T00:00:00"/>
    <n v="6"/>
    <s v="Established"/>
    <s v=" Premium"/>
    <s v="Millennials"/>
    <x v="0"/>
  </r>
  <r>
    <s v="ACC00021"/>
    <s v="CUST0183"/>
    <x v="2"/>
    <d v="2020-05-29T00:00:00"/>
    <n v="308362"/>
    <n v="738"/>
    <n v="0"/>
    <s v="Pending"/>
    <s v="Victor Thomas"/>
    <s v="Female"/>
    <n v="37"/>
    <s v="East"/>
    <s v="Student"/>
    <n v="49241"/>
    <s v="Retail"/>
    <d v="2018-04-12T00:00:00"/>
    <d v="2023-11-05T00:00:00"/>
    <s v="Nov"/>
    <s v="2023 Nov"/>
    <x v="1"/>
    <n v="4874"/>
    <x v="3"/>
    <x v="7"/>
    <d v="2025-09-23T00:00:00"/>
    <n v="7"/>
    <s v="Established"/>
    <s v="Medium"/>
    <s v="Millennials"/>
    <x v="0"/>
  </r>
  <r>
    <s v="ACC00234"/>
    <s v="CUST0435"/>
    <x v="2"/>
    <d v="2024-08-16T00:00:00"/>
    <n v="236187"/>
    <n v="610"/>
    <n v="0"/>
    <s v="Pending"/>
    <s v="Jennifer Jenkins"/>
    <s v="Female"/>
    <n v="30"/>
    <s v="North"/>
    <s v="Doctor"/>
    <n v="138154"/>
    <s v="Retail"/>
    <d v="2022-12-01T00:00:00"/>
    <d v="2024-01-17T00:00:00"/>
    <s v="Jan"/>
    <s v="2024 Jan"/>
    <x v="3"/>
    <n v="4463"/>
    <x v="2"/>
    <x v="6"/>
    <d v="2025-09-23T00:00:00"/>
    <n v="3"/>
    <s v="Emerging"/>
    <s v=" Premium"/>
    <s v="Millennials"/>
    <x v="0"/>
  </r>
  <r>
    <s v="ACC00714"/>
    <s v="CUST0344"/>
    <x v="1"/>
    <d v="2023-05-17T00:00:00"/>
    <n v="111497"/>
    <n v="713"/>
    <n v="0"/>
    <s v="Pending"/>
    <s v="Christian Mendez"/>
    <s v="Female"/>
    <n v="36"/>
    <s v="East"/>
    <s v="Engineer"/>
    <n v="99148"/>
    <s v="Private"/>
    <d v="2017-11-13T00:00:00"/>
    <d v="2025-07-19T00:00:00"/>
    <s v="Jul"/>
    <s v="2025 Jul"/>
    <x v="3"/>
    <n v="2258"/>
    <x v="0"/>
    <x v="4"/>
    <d v="2025-09-23T00:00:00"/>
    <n v="8"/>
    <s v="Established"/>
    <s v="High"/>
    <s v="Millennials"/>
    <x v="1"/>
  </r>
  <r>
    <s v="ACC00791"/>
    <s v="CUST0258"/>
    <x v="2"/>
    <d v="2025-07-17T00:00:00"/>
    <n v="121015"/>
    <n v="841"/>
    <n v="62241"/>
    <s v="Pending"/>
    <s v="Susan Thompson"/>
    <s v="Female"/>
    <n v="58"/>
    <s v="East"/>
    <s v="Doctor"/>
    <n v="102503"/>
    <s v="Retail"/>
    <d v="2025-06-11T00:00:00"/>
    <d v="2024-08-20T00:00:00"/>
    <s v="Aug"/>
    <s v="2024 Aug"/>
    <x v="1"/>
    <n v="1335"/>
    <x v="1"/>
    <x v="1"/>
    <d v="2025-09-23T00:00:00"/>
    <n v="0"/>
    <s v="New"/>
    <s v=" Premium"/>
    <s v="Gen X"/>
    <x v="1"/>
  </r>
  <r>
    <s v="ACC00643"/>
    <s v="CUST0028"/>
    <x v="2"/>
    <d v="2025-03-15T00:00:00"/>
    <n v="184099"/>
    <n v="372"/>
    <n v="0"/>
    <s v="Default"/>
    <s v="Edward Haynes"/>
    <s v="Female"/>
    <n v="26"/>
    <s v="North"/>
    <s v="Student"/>
    <n v="136953"/>
    <s v="Retail"/>
    <d v="2019-08-21T00:00:00"/>
    <d v="2023-12-02T00:00:00"/>
    <s v="Dec"/>
    <s v="2023 Dec"/>
    <x v="1"/>
    <n v="3883"/>
    <x v="2"/>
    <x v="8"/>
    <d v="2025-09-23T00:00:00"/>
    <n v="6"/>
    <s v="Established"/>
    <s v=" Premium"/>
    <s v="Gen Z"/>
    <x v="1"/>
  </r>
  <r>
    <s v="ACC00416"/>
    <s v="CUST0277"/>
    <x v="1"/>
    <d v="2017-06-08T00:00:00"/>
    <n v="445093"/>
    <n v="663"/>
    <n v="0"/>
    <s v="Pending"/>
    <s v="Brandon Bennett"/>
    <s v="Male"/>
    <n v="31"/>
    <s v="West"/>
    <s v="Banker"/>
    <n v="89298"/>
    <s v="Retail"/>
    <d v="2017-12-14T00:00:00"/>
    <d v="2025-04-25T00:00:00"/>
    <s v="Apr"/>
    <s v="2025 Apr"/>
    <x v="0"/>
    <n v="1698"/>
    <x v="0"/>
    <x v="7"/>
    <d v="2025-09-23T00:00:00"/>
    <n v="8"/>
    <s v="Established"/>
    <s v="High"/>
    <s v="Millennials"/>
    <x v="0"/>
  </r>
  <r>
    <s v="ACC00148"/>
    <s v="CUST0441"/>
    <x v="2"/>
    <d v="2020-03-13T00:00:00"/>
    <n v="152185"/>
    <n v="517"/>
    <n v="0"/>
    <s v="Pending"/>
    <s v="Emily Sellers"/>
    <s v="Male"/>
    <n v="52"/>
    <s v="North"/>
    <s v="Trader"/>
    <n v="96619"/>
    <s v="Retail"/>
    <d v="2023-02-07T00:00:00"/>
    <d v="2025-03-21T00:00:00"/>
    <s v="Mar"/>
    <s v="2025 Mar"/>
    <x v="0"/>
    <n v="2995"/>
    <x v="2"/>
    <x v="3"/>
    <d v="2025-09-23T00:00:00"/>
    <n v="3"/>
    <s v="Emerging"/>
    <s v="High"/>
    <s v="Gen X"/>
    <x v="1"/>
  </r>
  <r>
    <s v="ACC00029"/>
    <s v="CUST0251"/>
    <x v="1"/>
    <d v="2020-05-04T00:00:00"/>
    <n v="101948"/>
    <n v="569"/>
    <n v="335724"/>
    <s v="Pending"/>
    <s v="Danny Scott"/>
    <s v="Female"/>
    <n v="29"/>
    <s v="North"/>
    <s v="Teacher"/>
    <n v="124101"/>
    <s v="Corporate"/>
    <d v="2024-05-10T00:00:00"/>
    <d v="2024-05-09T00:00:00"/>
    <s v="May"/>
    <s v="2024 May"/>
    <x v="1"/>
    <n v="2086"/>
    <x v="3"/>
    <x v="7"/>
    <d v="2025-09-23T00:00:00"/>
    <n v="1"/>
    <s v="New"/>
    <s v=" Premium"/>
    <s v="Millennials"/>
    <x v="1"/>
  </r>
  <r>
    <s v="ACC00361"/>
    <s v="CUST0063"/>
    <x v="0"/>
    <d v="2021-09-23T00:00:00"/>
    <n v="224655"/>
    <n v="715"/>
    <n v="0"/>
    <s v="Pending"/>
    <s v="Matthew Ruiz"/>
    <s v="Male"/>
    <n v="42"/>
    <s v="North"/>
    <s v="Engineer"/>
    <n v="45931"/>
    <s v="Retail"/>
    <d v="2023-04-26T00:00:00"/>
    <d v="2023-11-07T00:00:00"/>
    <s v="Nov"/>
    <s v="2023 Nov"/>
    <x v="1"/>
    <n v="9731"/>
    <x v="1"/>
    <x v="8"/>
    <d v="2025-09-23T00:00:00"/>
    <n v="2"/>
    <s v="New"/>
    <s v="Medium"/>
    <s v="Millennials"/>
    <x v="0"/>
  </r>
  <r>
    <s v="ACC00308"/>
    <s v="CUST0297"/>
    <x v="1"/>
    <d v="2018-12-27T00:00:00"/>
    <n v="350067"/>
    <n v="349"/>
    <n v="0"/>
    <s v="Pending"/>
    <s v="Jeffery James"/>
    <s v="Female"/>
    <n v="70"/>
    <s v="North"/>
    <s v="Student"/>
    <n v="70069"/>
    <s v="Retail"/>
    <d v="2022-10-28T00:00:00"/>
    <d v="2025-01-31T00:00:00"/>
    <s v="Jan"/>
    <s v="2025 Jan"/>
    <x v="1"/>
    <n v="1471"/>
    <x v="3"/>
    <x v="6"/>
    <d v="2025-09-23T00:00:00"/>
    <n v="3"/>
    <s v="Emerging"/>
    <s v="High"/>
    <s v="Baby Boomers"/>
    <x v="0"/>
  </r>
  <r>
    <s v="ACC00162"/>
    <s v="CUST0148"/>
    <x v="0"/>
    <d v="2020-12-28T00:00:00"/>
    <n v="97406"/>
    <n v="654"/>
    <n v="0"/>
    <s v="Pending"/>
    <s v="Thomas Fowler"/>
    <s v="Male"/>
    <n v="33"/>
    <s v="East"/>
    <s v="Student"/>
    <n v="164353"/>
    <s v="Retail"/>
    <d v="2018-08-25T00:00:00"/>
    <d v="2024-08-29T00:00:00"/>
    <s v="Aug"/>
    <s v="2024 Aug"/>
    <x v="1"/>
    <n v="9604"/>
    <x v="0"/>
    <x v="2"/>
    <d v="2025-09-23T00:00:00"/>
    <n v="7"/>
    <s v="Established"/>
    <s v=" Premium"/>
    <s v="Millennials"/>
    <x v="1"/>
  </r>
  <r>
    <s v="ACC00061"/>
    <s v="CUST0461"/>
    <x v="0"/>
    <d v="2018-10-02T00:00:00"/>
    <n v="344866"/>
    <n v="682"/>
    <n v="0"/>
    <s v="Pending"/>
    <s v="Tiffany Lam"/>
    <s v="Female"/>
    <n v="49"/>
    <s v="North"/>
    <s v="Student"/>
    <n v="151691"/>
    <s v="Retail"/>
    <d v="2018-10-28T00:00:00"/>
    <d v="2025-03-26T00:00:00"/>
    <s v="Mar"/>
    <s v="2025 Mar"/>
    <x v="3"/>
    <n v="82"/>
    <x v="2"/>
    <x v="0"/>
    <d v="2025-09-23T00:00:00"/>
    <n v="7"/>
    <s v="Established"/>
    <s v=" Premium"/>
    <s v="Gen X"/>
    <x v="0"/>
  </r>
  <r>
    <s v="ACC00125"/>
    <s v="CUST0439"/>
    <x v="0"/>
    <d v="2025-02-20T00:00:00"/>
    <n v="455150"/>
    <n v="641"/>
    <n v="93741"/>
    <s v="Rejected"/>
    <s v="Mallory Miller"/>
    <s v="Male"/>
    <n v="30"/>
    <s v="East"/>
    <s v="Retired"/>
    <n v="96367"/>
    <s v="Retail"/>
    <d v="2024-02-06T00:00:00"/>
    <d v="2024-03-17T00:00:00"/>
    <s v="Mar"/>
    <s v="2024 Mar"/>
    <x v="0"/>
    <n v="6040"/>
    <x v="3"/>
    <x v="6"/>
    <d v="2025-09-23T00:00:00"/>
    <n v="2"/>
    <s v="New"/>
    <s v="High"/>
    <s v="Millennials"/>
    <x v="0"/>
  </r>
  <r>
    <s v="ACC00456"/>
    <s v="CUST0423"/>
    <x v="3"/>
    <d v="2021-08-22T00:00:00"/>
    <n v="342908"/>
    <n v="580"/>
    <n v="0"/>
    <s v="Pending"/>
    <s v="Matthew Martinez"/>
    <s v="Female"/>
    <n v="45"/>
    <s v="South"/>
    <s v="Teacher"/>
    <n v="65893"/>
    <s v="Corporate"/>
    <d v="2021-11-13T00:00:00"/>
    <d v="2024-01-07T00:00:00"/>
    <s v="Jan"/>
    <s v="2024 Jan"/>
    <x v="1"/>
    <n v="4621"/>
    <x v="3"/>
    <x v="8"/>
    <d v="2025-09-23T00:00:00"/>
    <n v="4"/>
    <s v="Emerging"/>
    <s v="High"/>
    <s v="Gen X"/>
    <x v="0"/>
  </r>
  <r>
    <s v="ACC00071"/>
    <s v="CUST0051"/>
    <x v="1"/>
    <d v="2016-11-28T00:00:00"/>
    <n v="134678"/>
    <n v="627"/>
    <n v="0"/>
    <s v="Pending"/>
    <s v="Daniel Logan"/>
    <s v="Male"/>
    <n v="31"/>
    <s v="South"/>
    <s v="Engineer"/>
    <n v="80504"/>
    <s v="Retail"/>
    <d v="2016-09-09T00:00:00"/>
    <d v="2023-11-20T00:00:00"/>
    <s v="Nov"/>
    <s v="2023 Nov"/>
    <x v="1"/>
    <n v="2806"/>
    <x v="2"/>
    <x v="7"/>
    <d v="2025-09-23T00:00:00"/>
    <n v="9"/>
    <s v="Loyal"/>
    <s v="High"/>
    <s v="Millennials"/>
    <x v="1"/>
  </r>
  <r>
    <s v="ACC00466"/>
    <s v="CUST0191"/>
    <x v="2"/>
    <d v="2015-09-28T00:00:00"/>
    <n v="347823"/>
    <n v="833"/>
    <n v="0"/>
    <s v="Pending"/>
    <s v="Nicholas Miller"/>
    <s v="Male"/>
    <n v="60"/>
    <s v="South"/>
    <s v="Retired"/>
    <n v="157612"/>
    <s v="Retail"/>
    <d v="2019-11-11T00:00:00"/>
    <d v="2024-03-30T00:00:00"/>
    <s v="Mar"/>
    <s v="2024 Mar"/>
    <x v="3"/>
    <n v="7727"/>
    <x v="1"/>
    <x v="5"/>
    <d v="2025-09-23T00:00:00"/>
    <n v="6"/>
    <s v="Established"/>
    <s v=" Premium"/>
    <s v="Gen X"/>
    <x v="0"/>
  </r>
  <r>
    <s v="ACC00243"/>
    <s v="CUST0444"/>
    <x v="0"/>
    <d v="2017-11-16T00:00:00"/>
    <n v="289192"/>
    <n v="329"/>
    <n v="0"/>
    <s v="Pending"/>
    <s v="Jason Smith"/>
    <s v="Female"/>
    <n v="68"/>
    <s v="North"/>
    <s v="Engineer"/>
    <n v="193312"/>
    <s v="Corporate"/>
    <d v="2017-12-05T00:00:00"/>
    <d v="2024-12-20T00:00:00"/>
    <s v="Dec"/>
    <s v="2024 Dec"/>
    <x v="2"/>
    <n v="4526"/>
    <x v="0"/>
    <x v="0"/>
    <d v="2025-09-23T00:00:00"/>
    <n v="8"/>
    <s v="Established"/>
    <s v=" Premium"/>
    <s v="Baby Boomers"/>
    <x v="0"/>
  </r>
  <r>
    <s v="ACC00490"/>
    <s v="CUST0333"/>
    <x v="1"/>
    <d v="2017-04-08T00:00:00"/>
    <n v="486675"/>
    <n v="714"/>
    <n v="0"/>
    <s v="Pending"/>
    <s v="Ronald Bennett"/>
    <s v="Female"/>
    <n v="18"/>
    <s v="South"/>
    <s v="Engineer"/>
    <n v="53662"/>
    <s v="Retail"/>
    <d v="2015-12-09T00:00:00"/>
    <d v="2025-06-03T00:00:00"/>
    <s v="Jun"/>
    <s v="2025 Jun"/>
    <x v="1"/>
    <n v="2503"/>
    <x v="1"/>
    <x v="9"/>
    <d v="2025-09-23T00:00:00"/>
    <n v="10"/>
    <s v="Loyal"/>
    <s v="Medium"/>
    <s v="Gen Z"/>
    <x v="0"/>
  </r>
  <r>
    <s v="ACC00761"/>
    <s v="CUST0158"/>
    <x v="1"/>
    <d v="2024-02-14T00:00:00"/>
    <n v="389150"/>
    <n v="654"/>
    <n v="0"/>
    <s v="Pending"/>
    <s v="Michael Ward"/>
    <s v="Female"/>
    <n v="40"/>
    <s v="North"/>
    <s v="Engineer"/>
    <n v="158563"/>
    <s v="Retail"/>
    <d v="2025-04-27T00:00:00"/>
    <d v="2025-03-18T00:00:00"/>
    <s v="Mar"/>
    <s v="2025 Mar"/>
    <x v="3"/>
    <n v="4241"/>
    <x v="0"/>
    <x v="6"/>
    <d v="2025-09-23T00:00:00"/>
    <n v="0"/>
    <s v="New"/>
    <s v=" Premium"/>
    <s v="Millennials"/>
    <x v="0"/>
  </r>
  <r>
    <s v="ACC00221"/>
    <s v="CUST0065"/>
    <x v="0"/>
    <d v="2015-11-29T00:00:00"/>
    <n v="327192"/>
    <n v="770"/>
    <n v="0"/>
    <s v="Pending"/>
    <s v="Crystal Smith"/>
    <s v="Male"/>
    <n v="39"/>
    <s v="East"/>
    <s v="Doctor"/>
    <n v="49192"/>
    <s v="Retail"/>
    <d v="2020-10-15T00:00:00"/>
    <d v="2025-06-26T00:00:00"/>
    <s v="Jun"/>
    <s v="2025 Jun"/>
    <x v="3"/>
    <n v="3586"/>
    <x v="0"/>
    <x v="8"/>
    <d v="2025-09-23T00:00:00"/>
    <n v="5"/>
    <s v="Emerging"/>
    <s v="Medium"/>
    <s v="Millennials"/>
    <x v="0"/>
  </r>
  <r>
    <s v="ACC00473"/>
    <s v="CUST0143"/>
    <x v="2"/>
    <d v="2022-02-28T00:00:00"/>
    <n v="409319"/>
    <n v="447"/>
    <n v="0"/>
    <s v="Pending"/>
    <s v="Jamie Spencer"/>
    <s v="Female"/>
    <n v="47"/>
    <s v="South"/>
    <s v="Retired"/>
    <n v="152079"/>
    <s v="Retail"/>
    <d v="2021-11-28T00:00:00"/>
    <d v="2025-03-31T00:00:00"/>
    <s v="Mar"/>
    <s v="2025 Mar"/>
    <x v="2"/>
    <n v="8110"/>
    <x v="3"/>
    <x v="3"/>
    <d v="2025-09-23T00:00:00"/>
    <n v="4"/>
    <s v="Emerging"/>
    <s v=" Premium"/>
    <s v="Gen X"/>
    <x v="0"/>
  </r>
  <r>
    <s v="ACC00533"/>
    <s v="CUST0173"/>
    <x v="0"/>
    <d v="2017-11-19T00:00:00"/>
    <n v="417209"/>
    <n v="743"/>
    <n v="0"/>
    <s v="Pending"/>
    <s v="David Wilson"/>
    <s v="Male"/>
    <n v="21"/>
    <s v="South"/>
    <s v="Trader"/>
    <n v="172499"/>
    <s v="Corporate"/>
    <d v="2021-11-01T00:00:00"/>
    <d v="2024-05-26T00:00:00"/>
    <s v="May"/>
    <s v="2024 May"/>
    <x v="0"/>
    <n v="5738"/>
    <x v="2"/>
    <x v="6"/>
    <d v="2025-09-23T00:00:00"/>
    <n v="4"/>
    <s v="Emerging"/>
    <s v=" Premium"/>
    <s v="Gen Z"/>
    <x v="0"/>
  </r>
  <r>
    <s v="ACC00494"/>
    <s v="CUST0225"/>
    <x v="0"/>
    <d v="2020-05-28T00:00:00"/>
    <n v="64286"/>
    <n v="486"/>
    <n v="0"/>
    <s v="Default"/>
    <s v="Sarah Walton"/>
    <s v="Female"/>
    <n v="62"/>
    <s v="South"/>
    <s v="Trader"/>
    <n v="105530"/>
    <s v="Private"/>
    <d v="2017-12-01T00:00:00"/>
    <d v="2025-07-22T00:00:00"/>
    <s v="Jul"/>
    <s v="2025 Jul"/>
    <x v="0"/>
    <n v="42"/>
    <x v="1"/>
    <x v="6"/>
    <d v="2025-09-23T00:00:00"/>
    <n v="8"/>
    <s v="Established"/>
    <s v=" Premium"/>
    <s v="Baby Boomers"/>
    <x v="1"/>
  </r>
  <r>
    <s v="ACC00082"/>
    <s v="CUST0421"/>
    <x v="3"/>
    <d v="2016-09-13T00:00:00"/>
    <n v="241503"/>
    <n v="571"/>
    <n v="111379"/>
    <s v="Approved"/>
    <s v="Jon Russell"/>
    <s v="Female"/>
    <n v="25"/>
    <s v="East"/>
    <s v="Retired"/>
    <n v="198136"/>
    <s v="Corporate"/>
    <d v="2016-07-14T00:00:00"/>
    <d v="2025-07-12T00:00:00"/>
    <s v="Jul"/>
    <s v="2025 Jul"/>
    <x v="0"/>
    <n v="4383"/>
    <x v="3"/>
    <x v="1"/>
    <d v="2025-09-23T00:00:00"/>
    <n v="9"/>
    <s v="Loyal"/>
    <s v=" Premium"/>
    <s v="Gen Z"/>
    <x v="0"/>
  </r>
  <r>
    <s v="ACC00522"/>
    <s v="CUST0150"/>
    <x v="3"/>
    <d v="2023-04-19T00:00:00"/>
    <n v="426149"/>
    <n v="630"/>
    <n v="0"/>
    <s v="Pending"/>
    <s v="Abigail Allen"/>
    <s v="Female"/>
    <n v="43"/>
    <s v="South"/>
    <s v="Trader"/>
    <n v="21435"/>
    <s v="Retail"/>
    <d v="2020-07-03T00:00:00"/>
    <d v="2025-07-02T00:00:00"/>
    <s v="Jul"/>
    <s v="2025 Jul"/>
    <x v="1"/>
    <n v="3608"/>
    <x v="3"/>
    <x v="7"/>
    <d v="2025-09-23T00:00:00"/>
    <n v="5"/>
    <s v="Emerging"/>
    <s v="Low"/>
    <s v="Millennials"/>
    <x v="0"/>
  </r>
  <r>
    <s v="ACC00012"/>
    <s v="CUST0117"/>
    <x v="1"/>
    <d v="2020-06-28T00:00:00"/>
    <n v="431722"/>
    <n v="746"/>
    <n v="278365"/>
    <s v="Pending"/>
    <s v="Heidi Sharp"/>
    <s v="Male"/>
    <n v="65"/>
    <s v="North"/>
    <s v="Student"/>
    <n v="94553"/>
    <s v="Retail"/>
    <d v="2025-02-18T00:00:00"/>
    <d v="2023-10-02T00:00:00"/>
    <s v="Oct"/>
    <s v="2023 Oct"/>
    <x v="0"/>
    <n v="2402"/>
    <x v="3"/>
    <x v="4"/>
    <d v="2025-09-23T00:00:00"/>
    <n v="1"/>
    <s v="New"/>
    <s v="High"/>
    <s v="Baby Boomers"/>
    <x v="0"/>
  </r>
  <r>
    <s v="ACC00263"/>
    <s v="CUST0376"/>
    <x v="0"/>
    <d v="2025-07-02T00:00:00"/>
    <n v="297016"/>
    <n v="307"/>
    <n v="0"/>
    <s v="Default"/>
    <s v="Angela Jackson"/>
    <s v="Female"/>
    <n v="62"/>
    <s v="North"/>
    <s v="Retired"/>
    <n v="121757"/>
    <s v="Retail"/>
    <d v="2015-10-07T00:00:00"/>
    <d v="2025-05-04T00:00:00"/>
    <s v="May"/>
    <s v="2025 May"/>
    <x v="1"/>
    <n v="6715"/>
    <x v="1"/>
    <x v="6"/>
    <d v="2025-09-23T00:00:00"/>
    <n v="10"/>
    <s v="Loyal"/>
    <s v=" Premium"/>
    <s v="Baby Boomers"/>
    <x v="0"/>
  </r>
  <r>
    <s v="ACC00657"/>
    <s v="CUST0257"/>
    <x v="3"/>
    <d v="2024-08-04T00:00:00"/>
    <n v="152191"/>
    <n v="598"/>
    <n v="0"/>
    <s v="Rejected"/>
    <s v="Lisa Stevens"/>
    <s v="Male"/>
    <n v="52"/>
    <s v="South"/>
    <s v="Banker"/>
    <n v="74615"/>
    <s v="Retail"/>
    <d v="2017-08-06T00:00:00"/>
    <d v="2024-05-18T00:00:00"/>
    <s v="May"/>
    <s v="2024 May"/>
    <x v="1"/>
    <n v="6800"/>
    <x v="3"/>
    <x v="8"/>
    <d v="2025-09-23T00:00:00"/>
    <n v="8"/>
    <s v="Established"/>
    <s v="High"/>
    <s v="Gen X"/>
    <x v="1"/>
  </r>
  <r>
    <s v="ACC00449"/>
    <s v="CUST0418"/>
    <x v="0"/>
    <d v="2020-02-16T00:00:00"/>
    <n v="409115"/>
    <n v="760"/>
    <n v="419336"/>
    <s v="Default"/>
    <s v="Cameron Cox"/>
    <s v="Female"/>
    <n v="45"/>
    <s v="West"/>
    <s v="Retired"/>
    <n v="116059"/>
    <s v="Retail"/>
    <d v="2018-11-28T00:00:00"/>
    <d v="2023-12-18T00:00:00"/>
    <s v="Dec"/>
    <s v="2023 Dec"/>
    <x v="3"/>
    <n v="2687"/>
    <x v="2"/>
    <x v="7"/>
    <d v="2025-09-23T00:00:00"/>
    <n v="7"/>
    <s v="Established"/>
    <s v=" Premium"/>
    <s v="Gen X"/>
    <x v="0"/>
  </r>
  <r>
    <s v="ACC00192"/>
    <s v="CUST0445"/>
    <x v="2"/>
    <d v="2021-04-06T00:00:00"/>
    <n v="196846"/>
    <n v="759"/>
    <n v="0"/>
    <s v="Rejected"/>
    <s v="Eric Goodwin"/>
    <s v="Female"/>
    <n v="22"/>
    <s v="North"/>
    <s v="Trader"/>
    <n v="157348"/>
    <s v="Corporate"/>
    <d v="2022-04-15T00:00:00"/>
    <d v="2024-04-30T00:00:00"/>
    <s v="Apr"/>
    <s v="2024 Apr"/>
    <x v="0"/>
    <n v="1411"/>
    <x v="3"/>
    <x v="5"/>
    <d v="2025-09-23T00:00:00"/>
    <n v="3"/>
    <s v="Emerging"/>
    <s v=" Premium"/>
    <s v="Gen Z"/>
    <x v="1"/>
  </r>
  <r>
    <s v="ACC00762"/>
    <s v="CUST0493"/>
    <x v="1"/>
    <d v="2023-02-02T00:00:00"/>
    <n v="220534"/>
    <n v="486"/>
    <n v="0"/>
    <s v="Pending"/>
    <s v="Joseph Dean"/>
    <s v="Male"/>
    <n v="27"/>
    <s v="West"/>
    <s v="Doctor"/>
    <n v="99141"/>
    <s v="Retail"/>
    <d v="2024-04-11T00:00:00"/>
    <d v="2023-11-20T00:00:00"/>
    <s v="Nov"/>
    <s v="2023 Nov"/>
    <x v="0"/>
    <n v="827"/>
    <x v="3"/>
    <x v="3"/>
    <d v="2025-09-23T00:00:00"/>
    <n v="1"/>
    <s v="New"/>
    <s v="High"/>
    <s v="Gen Z"/>
    <x v="0"/>
  </r>
  <r>
    <s v="ACC00114"/>
    <s v="CUST0036"/>
    <x v="0"/>
    <d v="2022-11-08T00:00:00"/>
    <n v="289662"/>
    <n v="406"/>
    <n v="0"/>
    <s v="Pending"/>
    <s v="Bradley Moore"/>
    <s v="Male"/>
    <n v="43"/>
    <s v="East"/>
    <s v="Banker"/>
    <n v="169369"/>
    <s v="Retail"/>
    <d v="2017-06-16T00:00:00"/>
    <d v="2024-04-12T00:00:00"/>
    <s v="Apr"/>
    <s v="2024 Apr"/>
    <x v="0"/>
    <n v="6213"/>
    <x v="0"/>
    <x v="3"/>
    <d v="2025-09-23T00:00:00"/>
    <n v="8"/>
    <s v="Established"/>
    <s v=" Premium"/>
    <s v="Millennials"/>
    <x v="0"/>
  </r>
  <r>
    <s v="ACC00026"/>
    <s v="CUST0319"/>
    <x v="0"/>
    <d v="2020-01-21T00:00:00"/>
    <n v="97493"/>
    <n v="528"/>
    <n v="0"/>
    <s v="Pending"/>
    <s v="Reginald Tapia"/>
    <s v="Male"/>
    <n v="57"/>
    <s v="East"/>
    <s v="Retired"/>
    <n v="122215"/>
    <s v="Private"/>
    <d v="2019-06-21T00:00:00"/>
    <d v="2025-01-03T00:00:00"/>
    <s v="Jan"/>
    <s v="2025 Jan"/>
    <x v="1"/>
    <n v="9862"/>
    <x v="3"/>
    <x v="6"/>
    <d v="2025-09-23T00:00:00"/>
    <n v="6"/>
    <s v="Established"/>
    <s v=" Premium"/>
    <s v="Gen X"/>
    <x v="1"/>
  </r>
  <r>
    <s v="ACC00783"/>
    <s v="CUST0113"/>
    <x v="1"/>
    <d v="2018-02-05T00:00:00"/>
    <n v="478454"/>
    <n v="682"/>
    <n v="0"/>
    <s v="Pending"/>
    <s v="Anthony Ramos"/>
    <s v="Female"/>
    <n v="64"/>
    <s v="East"/>
    <s v="Doctor"/>
    <n v="73947"/>
    <s v="Private"/>
    <d v="2016-03-16T00:00:00"/>
    <d v="2024-04-24T00:00:00"/>
    <s v="Apr"/>
    <s v="2024 Apr"/>
    <x v="1"/>
    <n v="4572"/>
    <x v="1"/>
    <x v="9"/>
    <d v="2025-09-23T00:00:00"/>
    <n v="10"/>
    <s v="Loyal"/>
    <s v="High"/>
    <s v="Baby Boomers"/>
    <x v="0"/>
  </r>
  <r>
    <s v="ACC00499"/>
    <s v="CUST0443"/>
    <x v="0"/>
    <d v="2020-06-11T00:00:00"/>
    <n v="443842"/>
    <n v="443"/>
    <n v="0"/>
    <s v="Pending"/>
    <s v="Daniel Crawford"/>
    <s v="Male"/>
    <n v="35"/>
    <s v="North"/>
    <s v="Retired"/>
    <n v="39816"/>
    <s v="Corporate"/>
    <d v="2018-07-04T00:00:00"/>
    <d v="2024-04-03T00:00:00"/>
    <s v="Apr"/>
    <s v="2024 Apr"/>
    <x v="0"/>
    <n v="4733"/>
    <x v="1"/>
    <x v="7"/>
    <d v="2025-09-23T00:00:00"/>
    <n v="7"/>
    <s v="Established"/>
    <s v="Medium"/>
    <s v="Millennials"/>
    <x v="0"/>
  </r>
  <r>
    <s v="ACC00508"/>
    <s v="CUST0190"/>
    <x v="2"/>
    <d v="2025-07-03T00:00:00"/>
    <n v="428834"/>
    <n v="303"/>
    <n v="260230"/>
    <s v="Pending"/>
    <s v="Cesar Silva"/>
    <s v="Female"/>
    <n v="68"/>
    <s v="North"/>
    <s v="Teacher"/>
    <n v="109186"/>
    <s v="Retail"/>
    <d v="2017-09-30T00:00:00"/>
    <d v="2024-01-26T00:00:00"/>
    <s v="Jan"/>
    <s v="2024 Jan"/>
    <x v="1"/>
    <n v="2448"/>
    <x v="2"/>
    <x v="5"/>
    <d v="2025-09-23T00:00:00"/>
    <n v="8"/>
    <s v="Established"/>
    <s v=" Premium"/>
    <s v="Baby Boomers"/>
    <x v="0"/>
  </r>
  <r>
    <s v="ACC00545"/>
    <s v="CUST0398"/>
    <x v="2"/>
    <d v="2020-03-03T00:00:00"/>
    <n v="71196"/>
    <n v="582"/>
    <n v="0"/>
    <s v="Pending"/>
    <s v="Elizabeth Green"/>
    <s v="Female"/>
    <n v="18"/>
    <s v="East"/>
    <s v="Teacher"/>
    <n v="62229"/>
    <s v="Corporate"/>
    <d v="2023-08-22T00:00:00"/>
    <d v="2025-04-05T00:00:00"/>
    <s v="Apr"/>
    <s v="2025 Apr"/>
    <x v="1"/>
    <n v="6838"/>
    <x v="1"/>
    <x v="2"/>
    <d v="2025-09-23T00:00:00"/>
    <n v="2"/>
    <s v="New"/>
    <s v="High"/>
    <s v="Gen Z"/>
    <x v="1"/>
  </r>
  <r>
    <s v="ACC00062"/>
    <s v="CUST0107"/>
    <x v="0"/>
    <d v="2021-07-30T00:00:00"/>
    <n v="250819"/>
    <n v="705"/>
    <n v="0"/>
    <s v="Pending"/>
    <s v="Andrew Flynn"/>
    <s v="Female"/>
    <n v="40"/>
    <s v="West"/>
    <s v="Engineer"/>
    <n v="117624"/>
    <s v="Private"/>
    <d v="2025-03-04T00:00:00"/>
    <d v="2023-09-11T00:00:00"/>
    <s v="Sep"/>
    <s v="2023 Sep"/>
    <x v="2"/>
    <n v="1220"/>
    <x v="1"/>
    <x v="1"/>
    <d v="2025-09-23T00:00:00"/>
    <n v="1"/>
    <s v="New"/>
    <s v=" Premium"/>
    <s v="Millennials"/>
    <x v="0"/>
  </r>
  <r>
    <s v="ACC00229"/>
    <s v="CUST0066"/>
    <x v="0"/>
    <d v="2023-03-11T00:00:00"/>
    <n v="178969"/>
    <n v="802"/>
    <n v="102493"/>
    <s v="Pending"/>
    <s v="Felicia Nelson"/>
    <s v="Female"/>
    <n v="66"/>
    <s v="West"/>
    <s v="Student"/>
    <n v="66542"/>
    <s v="Retail"/>
    <d v="2017-12-22T00:00:00"/>
    <d v="2025-02-10T00:00:00"/>
    <s v="Feb"/>
    <s v="2025 Feb"/>
    <x v="2"/>
    <n v="6651"/>
    <x v="3"/>
    <x v="9"/>
    <d v="2025-09-23T00:00:00"/>
    <n v="8"/>
    <s v="Established"/>
    <s v="High"/>
    <s v="Baby Boomers"/>
    <x v="1"/>
  </r>
  <r>
    <s v="ACC00607"/>
    <s v="CUST0393"/>
    <x v="0"/>
    <d v="2019-03-27T00:00:00"/>
    <n v="279143"/>
    <n v="544"/>
    <n v="0"/>
    <s v="Pending"/>
    <s v="Tina Adams"/>
    <s v="Female"/>
    <n v="58"/>
    <s v="South"/>
    <s v="Teacher"/>
    <n v="196422"/>
    <s v="Private"/>
    <d v="2021-12-15T00:00:00"/>
    <d v="2024-04-09T00:00:00"/>
    <s v="Apr"/>
    <s v="2024 Apr"/>
    <x v="0"/>
    <n v="609"/>
    <x v="2"/>
    <x v="2"/>
    <d v="2025-09-23T00:00:00"/>
    <n v="4"/>
    <s v="Emerging"/>
    <s v=" Premium"/>
    <s v="Gen X"/>
    <x v="0"/>
  </r>
  <r>
    <s v="ACC00035"/>
    <s v="CUST0118"/>
    <x v="0"/>
    <d v="2019-01-30T00:00:00"/>
    <n v="199886"/>
    <n v="490"/>
    <n v="0"/>
    <s v="Pending"/>
    <s v="Shawn Randolph"/>
    <s v="Female"/>
    <n v="42"/>
    <s v="South"/>
    <s v="Banker"/>
    <n v="88344"/>
    <s v="Retail"/>
    <d v="2025-03-04T00:00:00"/>
    <d v="2024-04-18T00:00:00"/>
    <s v="Apr"/>
    <s v="2024 Apr"/>
    <x v="0"/>
    <n v="5490"/>
    <x v="1"/>
    <x v="1"/>
    <d v="2025-09-23T00:00:00"/>
    <n v="1"/>
    <s v="New"/>
    <s v="High"/>
    <s v="Millennials"/>
    <x v="1"/>
  </r>
  <r>
    <s v="ACC00705"/>
    <s v="CUST0433"/>
    <x v="1"/>
    <d v="2019-02-07T00:00:00"/>
    <n v="481201"/>
    <n v="837"/>
    <n v="0"/>
    <s v="Pending"/>
    <s v="Brendan Shepard MD"/>
    <s v="Male"/>
    <n v="70"/>
    <s v="East"/>
    <s v="Banker"/>
    <n v="163660"/>
    <s v="Corporate"/>
    <d v="2019-11-05T00:00:00"/>
    <d v="2025-08-21T00:00:00"/>
    <s v="Aug"/>
    <s v="2025 Aug"/>
    <x v="2"/>
    <n v="1856"/>
    <x v="2"/>
    <x v="3"/>
    <d v="2025-09-23T00:00:00"/>
    <n v="6"/>
    <s v="Established"/>
    <s v=" Premium"/>
    <s v="Baby Boomers"/>
    <x v="0"/>
  </r>
  <r>
    <s v="ACC00456"/>
    <s v="CUST0423"/>
    <x v="3"/>
    <d v="2021-08-22T00:00:00"/>
    <n v="342908"/>
    <n v="580"/>
    <n v="0"/>
    <s v="Pending"/>
    <s v="Matthew Martinez"/>
    <s v="Female"/>
    <n v="45"/>
    <s v="South"/>
    <s v="Teacher"/>
    <n v="65893"/>
    <s v="Corporate"/>
    <d v="2021-11-13T00:00:00"/>
    <d v="2024-01-08T00:00:00"/>
    <s v="Jan"/>
    <s v="2024 Jan"/>
    <x v="1"/>
    <n v="6602"/>
    <x v="2"/>
    <x v="2"/>
    <d v="2025-09-23T00:00:00"/>
    <n v="4"/>
    <s v="Emerging"/>
    <s v="High"/>
    <s v="Gen X"/>
    <x v="0"/>
  </r>
  <r>
    <s v="ACC00588"/>
    <s v="CUST0158"/>
    <x v="1"/>
    <d v="2019-12-14T00:00:00"/>
    <n v="178646"/>
    <n v="494"/>
    <n v="0"/>
    <s v="Pending"/>
    <s v="Michael Ward"/>
    <s v="Female"/>
    <n v="40"/>
    <s v="North"/>
    <s v="Engineer"/>
    <n v="158563"/>
    <s v="Retail"/>
    <d v="2025-04-27T00:00:00"/>
    <d v="2024-04-15T00:00:00"/>
    <s v="Apr"/>
    <s v="2024 Apr"/>
    <x v="1"/>
    <n v="7871"/>
    <x v="0"/>
    <x v="9"/>
    <d v="2025-09-23T00:00:00"/>
    <n v="0"/>
    <s v="New"/>
    <s v=" Premium"/>
    <s v="Millennials"/>
    <x v="1"/>
  </r>
  <r>
    <s v="ACC00502"/>
    <s v="CUST0376"/>
    <x v="2"/>
    <d v="2022-09-14T00:00:00"/>
    <n v="177826"/>
    <n v="722"/>
    <n v="0"/>
    <s v="Pending"/>
    <s v="Angela Jackson"/>
    <s v="Female"/>
    <n v="62"/>
    <s v="North"/>
    <s v="Retired"/>
    <n v="121757"/>
    <s v="Retail"/>
    <d v="2015-10-07T00:00:00"/>
    <d v="2025-06-11T00:00:00"/>
    <s v="Jun"/>
    <s v="2025 Jun"/>
    <x v="3"/>
    <n v="1897"/>
    <x v="0"/>
    <x v="1"/>
    <d v="2025-09-23T00:00:00"/>
    <n v="10"/>
    <s v="Loyal"/>
    <s v=" Premium"/>
    <s v="Baby Boomers"/>
    <x v="1"/>
  </r>
  <r>
    <s v="ACC00761"/>
    <s v="CUST0158"/>
    <x v="1"/>
    <d v="2024-02-14T00:00:00"/>
    <n v="389150"/>
    <n v="654"/>
    <n v="0"/>
    <s v="Pending"/>
    <s v="Michael Ward"/>
    <s v="Female"/>
    <n v="40"/>
    <s v="North"/>
    <s v="Engineer"/>
    <n v="158563"/>
    <s v="Retail"/>
    <d v="2025-04-27T00:00:00"/>
    <d v="2023-10-08T00:00:00"/>
    <s v="Oct"/>
    <s v="2023 Oct"/>
    <x v="0"/>
    <n v="689"/>
    <x v="3"/>
    <x v="9"/>
    <d v="2025-09-23T00:00:00"/>
    <n v="0"/>
    <s v="New"/>
    <s v=" Premium"/>
    <s v="Millennials"/>
    <x v="0"/>
  </r>
  <r>
    <s v="ACC00595"/>
    <s v="CUST0469"/>
    <x v="0"/>
    <d v="2020-02-21T00:00:00"/>
    <n v="19288"/>
    <n v="695"/>
    <n v="0"/>
    <s v="Pending"/>
    <s v="Michael Davies"/>
    <s v="Male"/>
    <n v="44"/>
    <s v="East"/>
    <s v="Retired"/>
    <n v="190102"/>
    <s v="Private"/>
    <d v="2017-08-07T00:00:00"/>
    <d v="2024-12-23T00:00:00"/>
    <s v="Dec"/>
    <s v="2024 Dec"/>
    <x v="0"/>
    <n v="3262"/>
    <x v="1"/>
    <x v="9"/>
    <d v="2025-09-23T00:00:00"/>
    <n v="8"/>
    <s v="Established"/>
    <s v=" Premium"/>
    <s v="Millennials"/>
    <x v="2"/>
  </r>
  <r>
    <s v="ACC00025"/>
    <s v="CUST0146"/>
    <x v="1"/>
    <d v="2016-06-14T00:00:00"/>
    <n v="88835"/>
    <n v="787"/>
    <n v="485443"/>
    <s v="Pending"/>
    <s v="Veronica Mullins"/>
    <s v="Male"/>
    <n v="22"/>
    <s v="North"/>
    <s v="Teacher"/>
    <n v="49257"/>
    <s v="Retail"/>
    <d v="2020-07-17T00:00:00"/>
    <d v="2023-09-20T00:00:00"/>
    <s v="Sep"/>
    <s v="2023 Sep"/>
    <x v="0"/>
    <n v="1845"/>
    <x v="3"/>
    <x v="1"/>
    <d v="2025-09-23T00:00:00"/>
    <n v="5"/>
    <s v="Emerging"/>
    <s v="Medium"/>
    <s v="Gen Z"/>
    <x v="1"/>
  </r>
  <r>
    <s v="ACC00569"/>
    <s v="CUST0196"/>
    <x v="2"/>
    <d v="2017-12-04T00:00:00"/>
    <n v="30257"/>
    <n v="639"/>
    <n v="0"/>
    <s v="Default"/>
    <s v="Victoria Montoya"/>
    <s v="Female"/>
    <n v="50"/>
    <s v="East"/>
    <s v="Banker"/>
    <n v="43411"/>
    <s v="Corporate"/>
    <d v="2019-05-27T00:00:00"/>
    <d v="2025-05-10T00:00:00"/>
    <s v="May"/>
    <s v="2025 May"/>
    <x v="3"/>
    <n v="2187"/>
    <x v="3"/>
    <x v="5"/>
    <d v="2025-09-23T00:00:00"/>
    <n v="6"/>
    <s v="Established"/>
    <s v="Medium"/>
    <s v="Gen X"/>
    <x v="2"/>
  </r>
  <r>
    <s v="ACC00032"/>
    <s v="CUST0303"/>
    <x v="1"/>
    <d v="2023-09-22T00:00:00"/>
    <n v="485463"/>
    <n v="371"/>
    <n v="0"/>
    <s v="Pending"/>
    <s v="Steven Black"/>
    <s v="Male"/>
    <n v="52"/>
    <s v="West"/>
    <s v="Doctor"/>
    <n v="147118"/>
    <s v="Corporate"/>
    <d v="2023-01-31T00:00:00"/>
    <d v="2025-06-11T00:00:00"/>
    <s v="Jun"/>
    <s v="2025 Jun"/>
    <x v="3"/>
    <n v="8152"/>
    <x v="2"/>
    <x v="3"/>
    <d v="2025-09-23T00:00:00"/>
    <n v="3"/>
    <s v="Emerging"/>
    <s v=" Premium"/>
    <s v="Gen X"/>
    <x v="0"/>
  </r>
  <r>
    <s v="ACC00012"/>
    <s v="CUST0117"/>
    <x v="1"/>
    <d v="2020-06-28T00:00:00"/>
    <n v="431722"/>
    <n v="746"/>
    <n v="278365"/>
    <s v="Pending"/>
    <s v="Heidi Sharp"/>
    <s v="Male"/>
    <n v="65"/>
    <s v="North"/>
    <s v="Student"/>
    <n v="94553"/>
    <s v="Retail"/>
    <d v="2025-02-18T00:00:00"/>
    <d v="2025-01-19T00:00:00"/>
    <s v="Jan"/>
    <s v="2025 Jan"/>
    <x v="1"/>
    <n v="158"/>
    <x v="2"/>
    <x v="6"/>
    <d v="2025-09-23T00:00:00"/>
    <n v="1"/>
    <s v="New"/>
    <s v="High"/>
    <s v="Baby Boomers"/>
    <x v="0"/>
  </r>
  <r>
    <s v="ACC00319"/>
    <s v="CUST0104"/>
    <x v="0"/>
    <d v="2019-10-15T00:00:00"/>
    <n v="173311"/>
    <n v="728"/>
    <n v="0"/>
    <s v="Pending"/>
    <s v="Matthew Palmer"/>
    <s v="Female"/>
    <n v="54"/>
    <s v="West"/>
    <s v="Trader"/>
    <n v="39623"/>
    <s v="Retail"/>
    <d v="2016-10-02T00:00:00"/>
    <d v="2025-07-07T00:00:00"/>
    <s v="Jul"/>
    <s v="2025 Jul"/>
    <x v="2"/>
    <n v="1505"/>
    <x v="2"/>
    <x v="4"/>
    <d v="2025-09-23T00:00:00"/>
    <n v="9"/>
    <s v="Loyal"/>
    <s v="Medium"/>
    <s v="Gen X"/>
    <x v="1"/>
  </r>
  <r>
    <s v="ACC00604"/>
    <s v="CUST0417"/>
    <x v="0"/>
    <d v="2016-10-01T00:00:00"/>
    <n v="253187"/>
    <n v="671"/>
    <n v="0"/>
    <s v="Pending"/>
    <s v="Logan Fleming"/>
    <s v="Male"/>
    <n v="25"/>
    <s v="North"/>
    <s v="Teacher"/>
    <n v="186205"/>
    <s v="Private"/>
    <d v="2024-10-30T00:00:00"/>
    <d v="2025-04-05T00:00:00"/>
    <s v="Apr"/>
    <s v="2025 Apr"/>
    <x v="2"/>
    <n v="1754"/>
    <x v="3"/>
    <x v="0"/>
    <d v="2025-09-23T00:00:00"/>
    <n v="1"/>
    <s v="New"/>
    <s v=" Premium"/>
    <s v="Gen Z"/>
    <x v="0"/>
  </r>
  <r>
    <s v="ACC00001"/>
    <s v="CUST0305"/>
    <x v="1"/>
    <d v="2018-06-07T00:00:00"/>
    <n v="363265"/>
    <n v="698"/>
    <n v="0"/>
    <s v="Pending"/>
    <s v="Erica Perez"/>
    <s v="Female"/>
    <n v="46"/>
    <s v="West"/>
    <s v="Trader"/>
    <n v="29078"/>
    <s v="Corporate"/>
    <d v="2017-11-02T00:00:00"/>
    <d v="2024-08-13T00:00:00"/>
    <s v="Aug"/>
    <s v="2024 Aug"/>
    <x v="2"/>
    <n v="1656"/>
    <x v="1"/>
    <x v="6"/>
    <d v="2025-09-23T00:00:00"/>
    <n v="8"/>
    <s v="Established"/>
    <s v="Low"/>
    <s v="Gen X"/>
    <x v="0"/>
  </r>
  <r>
    <s v="ACC00435"/>
    <s v="CUST0384"/>
    <x v="1"/>
    <d v="2025-07-28T00:00:00"/>
    <n v="245172"/>
    <n v="819"/>
    <n v="0"/>
    <s v="Pending"/>
    <s v="Erik Baldwin"/>
    <s v="Male"/>
    <n v="28"/>
    <s v="North"/>
    <s v="Banker"/>
    <n v="92099"/>
    <s v="Retail"/>
    <d v="2021-08-02T00:00:00"/>
    <d v="2024-04-28T00:00:00"/>
    <s v="Apr"/>
    <s v="2024 Apr"/>
    <x v="1"/>
    <n v="3005"/>
    <x v="3"/>
    <x v="2"/>
    <d v="2025-09-23T00:00:00"/>
    <n v="4"/>
    <s v="Emerging"/>
    <s v="High"/>
    <s v="Gen Z"/>
    <x v="0"/>
  </r>
  <r>
    <s v="ACC00136"/>
    <s v="CUST0205"/>
    <x v="1"/>
    <d v="2025-07-24T00:00:00"/>
    <n v="144989"/>
    <n v="362"/>
    <n v="0"/>
    <s v="Approved"/>
    <s v="Bryan Allen"/>
    <s v="Female"/>
    <n v="63"/>
    <s v="North"/>
    <s v="Banker"/>
    <n v="73268"/>
    <s v="Retail"/>
    <d v="2024-10-22T00:00:00"/>
    <d v="2025-04-30T00:00:00"/>
    <s v="Apr"/>
    <s v="2025 Apr"/>
    <x v="2"/>
    <n v="6653"/>
    <x v="3"/>
    <x v="1"/>
    <d v="2025-09-23T00:00:00"/>
    <n v="1"/>
    <s v="New"/>
    <s v="High"/>
    <s v="Baby Boomers"/>
    <x v="1"/>
  </r>
  <r>
    <s v="ACC00196"/>
    <s v="CUST0117"/>
    <x v="0"/>
    <d v="2016-11-14T00:00:00"/>
    <n v="422132"/>
    <n v="650"/>
    <n v="0"/>
    <s v="Pending"/>
    <s v="Heidi Sharp"/>
    <s v="Male"/>
    <n v="65"/>
    <s v="North"/>
    <s v="Student"/>
    <n v="94553"/>
    <s v="Retail"/>
    <d v="2025-02-18T00:00:00"/>
    <d v="2024-07-25T00:00:00"/>
    <s v="Jul"/>
    <s v="2024 Jul"/>
    <x v="3"/>
    <n v="9874"/>
    <x v="3"/>
    <x v="5"/>
    <d v="2025-09-23T00:00:00"/>
    <n v="1"/>
    <s v="New"/>
    <s v="High"/>
    <s v="Baby Boomers"/>
    <x v="0"/>
  </r>
  <r>
    <s v="ACC00133"/>
    <s v="CUST0479"/>
    <x v="0"/>
    <d v="2018-08-23T00:00:00"/>
    <n v="434821"/>
    <n v="448"/>
    <n v="374653"/>
    <s v="Pending"/>
    <s v="David Watson"/>
    <s v="Male"/>
    <n v="72"/>
    <s v="East"/>
    <s v="Engineer"/>
    <n v="192307"/>
    <s v="Corporate"/>
    <d v="2020-10-04T00:00:00"/>
    <d v="2025-03-19T00:00:00"/>
    <s v="Mar"/>
    <s v="2025 Mar"/>
    <x v="3"/>
    <n v="7388"/>
    <x v="0"/>
    <x v="5"/>
    <d v="2025-09-23T00:00:00"/>
    <n v="5"/>
    <s v="Emerging"/>
    <s v=" Premium"/>
    <s v="Baby Boomers"/>
    <x v="0"/>
  </r>
  <r>
    <s v="ACC00086"/>
    <s v="CUST0074"/>
    <x v="0"/>
    <d v="2021-09-05T00:00:00"/>
    <n v="235497"/>
    <n v="312"/>
    <n v="0"/>
    <s v="Default"/>
    <s v="Christopher Chapman"/>
    <s v="Female"/>
    <n v="50"/>
    <s v="West"/>
    <s v="Doctor"/>
    <n v="53742"/>
    <s v="Corporate"/>
    <d v="2025-01-20T00:00:00"/>
    <d v="2023-09-28T00:00:00"/>
    <s v="Sep"/>
    <s v="2023 Sep"/>
    <x v="0"/>
    <n v="8859"/>
    <x v="0"/>
    <x v="2"/>
    <d v="2025-09-23T00:00:00"/>
    <n v="1"/>
    <s v="New"/>
    <s v="Medium"/>
    <s v="Gen X"/>
    <x v="0"/>
  </r>
  <r>
    <s v="ACC00476"/>
    <s v="CUST0227"/>
    <x v="0"/>
    <d v="2020-07-27T00:00:00"/>
    <n v="78278"/>
    <n v="687"/>
    <n v="452421"/>
    <s v="Pending"/>
    <s v="Sharon Chapman"/>
    <s v="Male"/>
    <n v="46"/>
    <s v="East"/>
    <s v="Student"/>
    <n v="190413"/>
    <s v="Private"/>
    <d v="2017-05-18T00:00:00"/>
    <d v="2025-04-08T00:00:00"/>
    <s v="Apr"/>
    <s v="2025 Apr"/>
    <x v="2"/>
    <n v="3677"/>
    <x v="1"/>
    <x v="7"/>
    <d v="2025-09-23T00:00:00"/>
    <n v="8"/>
    <s v="Established"/>
    <s v=" Premium"/>
    <s v="Gen X"/>
    <x v="1"/>
  </r>
  <r>
    <s v="ACC00791"/>
    <s v="CUST0258"/>
    <x v="2"/>
    <d v="2025-07-17T00:00:00"/>
    <n v="121015"/>
    <n v="841"/>
    <n v="62241"/>
    <s v="Pending"/>
    <s v="Susan Thompson"/>
    <s v="Female"/>
    <n v="58"/>
    <s v="East"/>
    <s v="Doctor"/>
    <n v="102503"/>
    <s v="Retail"/>
    <d v="2025-06-11T00:00:00"/>
    <d v="2025-07-23T00:00:00"/>
    <s v="Jul"/>
    <s v="2025 Jul"/>
    <x v="3"/>
    <n v="9255"/>
    <x v="0"/>
    <x v="9"/>
    <d v="2025-09-23T00:00:00"/>
    <n v="0"/>
    <s v="New"/>
    <s v=" Premium"/>
    <s v="Gen X"/>
    <x v="1"/>
  </r>
  <r>
    <s v="ACC00324"/>
    <s v="CUST0454"/>
    <x v="1"/>
    <d v="2016-09-07T00:00:00"/>
    <n v="220283"/>
    <n v="435"/>
    <n v="316741"/>
    <s v="Pending"/>
    <s v="Ashley Young"/>
    <s v="Female"/>
    <n v="22"/>
    <s v="South"/>
    <s v="Trader"/>
    <n v="112324"/>
    <s v="Retail"/>
    <d v="2017-12-05T00:00:00"/>
    <d v="2024-07-16T00:00:00"/>
    <s v="Jul"/>
    <s v="2024 Jul"/>
    <x v="0"/>
    <n v="586"/>
    <x v="3"/>
    <x v="0"/>
    <d v="2025-09-23T00:00:00"/>
    <n v="8"/>
    <s v="Established"/>
    <s v=" Premium"/>
    <s v="Gen Z"/>
    <x v="0"/>
  </r>
  <r>
    <s v="ACC00180"/>
    <s v="CUST0131"/>
    <x v="3"/>
    <d v="2016-05-04T00:00:00"/>
    <n v="234473"/>
    <n v="581"/>
    <n v="295477"/>
    <s v="Pending"/>
    <s v="Michael Velasquez"/>
    <s v="Female"/>
    <n v="43"/>
    <s v="North"/>
    <s v="Student"/>
    <n v="112124"/>
    <s v="Corporate"/>
    <d v="2020-05-04T00:00:00"/>
    <d v="2024-03-14T00:00:00"/>
    <s v="Mar"/>
    <s v="2024 Mar"/>
    <x v="2"/>
    <n v="4789"/>
    <x v="0"/>
    <x v="2"/>
    <d v="2025-09-23T00:00:00"/>
    <n v="5"/>
    <s v="Emerging"/>
    <s v=" Premium"/>
    <s v="Millennials"/>
    <x v="0"/>
  </r>
  <r>
    <s v="ACC00516"/>
    <s v="CUST0424"/>
    <x v="1"/>
    <d v="2019-02-18T00:00:00"/>
    <n v="114589"/>
    <n v="685"/>
    <n v="210827"/>
    <s v="Rejected"/>
    <s v="Matthew Martinez"/>
    <s v="Male"/>
    <n v="45"/>
    <s v="South"/>
    <s v="Doctor"/>
    <n v="121520"/>
    <s v="Corporate"/>
    <d v="2020-10-07T00:00:00"/>
    <d v="2025-02-11T00:00:00"/>
    <s v="Feb"/>
    <s v="2025 Feb"/>
    <x v="2"/>
    <n v="8197"/>
    <x v="0"/>
    <x v="2"/>
    <d v="2025-09-23T00:00:00"/>
    <n v="5"/>
    <s v="Emerging"/>
    <s v=" Premium"/>
    <s v="Gen X"/>
    <x v="1"/>
  </r>
  <r>
    <s v="ACC00638"/>
    <s v="CUST0179"/>
    <x v="1"/>
    <d v="2018-03-18T00:00:00"/>
    <n v="19404"/>
    <n v="774"/>
    <n v="0"/>
    <s v="Pending"/>
    <s v="Deborah Fisher"/>
    <s v="Male"/>
    <n v="66"/>
    <s v="East"/>
    <s v="Doctor"/>
    <n v="27813"/>
    <s v="Private"/>
    <d v="2017-03-09T00:00:00"/>
    <d v="2024-04-25T00:00:00"/>
    <s v="Apr"/>
    <s v="2024 Apr"/>
    <x v="3"/>
    <n v="2982"/>
    <x v="3"/>
    <x v="4"/>
    <d v="2025-09-23T00:00:00"/>
    <n v="9"/>
    <s v="Loyal"/>
    <s v="Low"/>
    <s v="Baby Boomers"/>
    <x v="2"/>
  </r>
  <r>
    <s v="ACC00175"/>
    <s v="CUST0165"/>
    <x v="2"/>
    <d v="2019-11-26T00:00:00"/>
    <n v="478141"/>
    <n v="836"/>
    <n v="0"/>
    <s v="Rejected"/>
    <s v="Jeffrey Golden"/>
    <s v="Female"/>
    <n v="48"/>
    <s v="East"/>
    <s v="Banker"/>
    <n v="87889"/>
    <s v="Retail"/>
    <d v="2023-09-03T00:00:00"/>
    <d v="2024-03-06T00:00:00"/>
    <s v="Mar"/>
    <s v="2024 Mar"/>
    <x v="0"/>
    <n v="7766"/>
    <x v="1"/>
    <x v="6"/>
    <d v="2025-09-23T00:00:00"/>
    <n v="2"/>
    <s v="New"/>
    <s v="High"/>
    <s v="Gen X"/>
    <x v="0"/>
  </r>
  <r>
    <s v="ACC00763"/>
    <s v="CUST0431"/>
    <x v="2"/>
    <d v="2016-07-16T00:00:00"/>
    <n v="45066"/>
    <n v="330"/>
    <n v="0"/>
    <s v="Pending"/>
    <s v="Dana Robinson"/>
    <s v="Male"/>
    <n v="26"/>
    <s v="West"/>
    <s v="Trader"/>
    <n v="106475"/>
    <s v="Retail"/>
    <d v="2023-07-26T00:00:00"/>
    <d v="2024-05-13T00:00:00"/>
    <s v="May"/>
    <s v="2024 May"/>
    <x v="0"/>
    <n v="3958"/>
    <x v="0"/>
    <x v="2"/>
    <d v="2025-09-23T00:00:00"/>
    <n v="2"/>
    <s v="New"/>
    <s v=" Premium"/>
    <s v="Gen Z"/>
    <x v="2"/>
  </r>
  <r>
    <s v="ACC00021"/>
    <s v="CUST0183"/>
    <x v="2"/>
    <d v="2020-05-29T00:00:00"/>
    <n v="308362"/>
    <n v="738"/>
    <n v="0"/>
    <s v="Pending"/>
    <s v="Victor Thomas"/>
    <s v="Female"/>
    <n v="37"/>
    <s v="East"/>
    <s v="Student"/>
    <n v="49241"/>
    <s v="Retail"/>
    <d v="2018-04-12T00:00:00"/>
    <d v="2023-09-03T00:00:00"/>
    <s v="Sep"/>
    <s v="2023 Sep"/>
    <x v="3"/>
    <n v="6554"/>
    <x v="3"/>
    <x v="7"/>
    <d v="2025-09-23T00:00:00"/>
    <n v="7"/>
    <s v="Established"/>
    <s v="Medium"/>
    <s v="Millennials"/>
    <x v="0"/>
  </r>
  <r>
    <s v="ACC00105"/>
    <s v="CUST0174"/>
    <x v="0"/>
    <d v="2025-06-21T00:00:00"/>
    <n v="223492"/>
    <n v="397"/>
    <n v="0"/>
    <s v="Pending"/>
    <s v="Evan Holt"/>
    <s v="Female"/>
    <n v="33"/>
    <s v="West"/>
    <s v="Retired"/>
    <n v="120732"/>
    <s v="Corporate"/>
    <d v="2019-10-29T00:00:00"/>
    <d v="2023-12-01T00:00:00"/>
    <s v="Dec"/>
    <s v="2023 Dec"/>
    <x v="3"/>
    <n v="2055"/>
    <x v="3"/>
    <x v="2"/>
    <d v="2025-09-23T00:00:00"/>
    <n v="6"/>
    <s v="Established"/>
    <s v=" Premium"/>
    <s v="Millennials"/>
    <x v="0"/>
  </r>
  <r>
    <s v="ACC00578"/>
    <s v="CUST0425"/>
    <x v="1"/>
    <d v="2023-09-19T00:00:00"/>
    <n v="14026"/>
    <n v="719"/>
    <n v="0"/>
    <s v="Pending"/>
    <s v="Gregory Scott"/>
    <s v="Female"/>
    <n v="54"/>
    <s v="East"/>
    <s v="Teacher"/>
    <n v="145818"/>
    <s v="Retail"/>
    <d v="2017-07-01T00:00:00"/>
    <d v="2024-07-19T00:00:00"/>
    <s v="Jul"/>
    <s v="2024 Jul"/>
    <x v="3"/>
    <n v="1637"/>
    <x v="3"/>
    <x v="2"/>
    <d v="2025-09-23T00:00:00"/>
    <n v="8"/>
    <s v="Established"/>
    <s v=" Premium"/>
    <s v="Gen X"/>
    <x v="2"/>
  </r>
  <r>
    <s v="ACC00443"/>
    <s v="CUST0347"/>
    <x v="1"/>
    <d v="2023-06-11T00:00:00"/>
    <n v="25939"/>
    <n v="680"/>
    <n v="13720"/>
    <s v="Pending"/>
    <s v="Oscar Ortiz"/>
    <s v="Male"/>
    <n v="56"/>
    <s v="South"/>
    <s v="Engineer"/>
    <n v="182962"/>
    <s v="Corporate"/>
    <d v="2024-09-25T00:00:00"/>
    <d v="2024-12-07T00:00:00"/>
    <s v="Dec"/>
    <s v="2024 Dec"/>
    <x v="2"/>
    <n v="1498"/>
    <x v="2"/>
    <x v="6"/>
    <d v="2025-09-23T00:00:00"/>
    <n v="1"/>
    <s v="New"/>
    <s v=" Premium"/>
    <s v="Gen X"/>
    <x v="2"/>
  </r>
  <r>
    <s v="ACC00775"/>
    <s v="CUST0420"/>
    <x v="1"/>
    <d v="2022-05-05T00:00:00"/>
    <n v="190359"/>
    <n v="567"/>
    <n v="0"/>
    <s v="Pending"/>
    <s v="James Edwards"/>
    <s v="Female"/>
    <n v="43"/>
    <s v="East"/>
    <s v="Trader"/>
    <n v="55046"/>
    <s v="Retail"/>
    <d v="2021-04-27T00:00:00"/>
    <d v="2024-06-26T00:00:00"/>
    <s v="Jun"/>
    <s v="2024 Jun"/>
    <x v="3"/>
    <n v="9137"/>
    <x v="3"/>
    <x v="2"/>
    <d v="2025-09-23T00:00:00"/>
    <n v="4"/>
    <s v="Emerging"/>
    <s v="Medium"/>
    <s v="Millennials"/>
    <x v="1"/>
  </r>
  <r>
    <s v="ACC00049"/>
    <s v="CUST0124"/>
    <x v="1"/>
    <d v="2020-01-05T00:00:00"/>
    <n v="246404"/>
    <n v="505"/>
    <n v="0"/>
    <s v="Pending"/>
    <s v="David Smith"/>
    <s v="Male"/>
    <n v="56"/>
    <s v="West"/>
    <s v="Teacher"/>
    <n v="173962"/>
    <s v="Retail"/>
    <d v="2022-07-10T00:00:00"/>
    <d v="2023-10-18T00:00:00"/>
    <s v="Oct"/>
    <s v="2023 Oct"/>
    <x v="3"/>
    <n v="3573"/>
    <x v="0"/>
    <x v="7"/>
    <d v="2025-09-23T00:00:00"/>
    <n v="3"/>
    <s v="Emerging"/>
    <s v=" Premium"/>
    <s v="Gen X"/>
    <x v="0"/>
  </r>
  <r>
    <s v="ACC00528"/>
    <s v="CUST0426"/>
    <x v="1"/>
    <d v="2018-03-09T00:00:00"/>
    <n v="410591"/>
    <n v="481"/>
    <n v="0"/>
    <s v="Pending"/>
    <s v="Michele Wood"/>
    <s v="Male"/>
    <n v="58"/>
    <s v="East"/>
    <s v="Retired"/>
    <n v="81272"/>
    <s v="Retail"/>
    <d v="2017-01-12T00:00:00"/>
    <d v="2024-06-06T00:00:00"/>
    <s v="Jun"/>
    <s v="2024 Jun"/>
    <x v="1"/>
    <n v="9916"/>
    <x v="0"/>
    <x v="6"/>
    <d v="2025-09-23T00:00:00"/>
    <n v="9"/>
    <s v="Loyal"/>
    <s v="High"/>
    <s v="Gen X"/>
    <x v="0"/>
  </r>
  <r>
    <s v="ACC00145"/>
    <s v="CUST0338"/>
    <x v="1"/>
    <d v="2025-08-10T00:00:00"/>
    <n v="465833"/>
    <n v="592"/>
    <n v="0"/>
    <s v="Pending"/>
    <s v="Derek Jones"/>
    <s v="Male"/>
    <n v="42"/>
    <s v="North"/>
    <s v="Teacher"/>
    <n v="131562"/>
    <s v="Retail"/>
    <d v="2022-11-03T00:00:00"/>
    <d v="2024-08-04T00:00:00"/>
    <s v="Aug"/>
    <s v="2024 Aug"/>
    <x v="3"/>
    <n v="1812"/>
    <x v="3"/>
    <x v="8"/>
    <d v="2025-09-23T00:00:00"/>
    <n v="3"/>
    <s v="Emerging"/>
    <s v=" Premium"/>
    <s v="Millennials"/>
    <x v="0"/>
  </r>
  <r>
    <s v="ACC00340"/>
    <s v="CUST0008"/>
    <x v="2"/>
    <d v="2022-11-22T00:00:00"/>
    <n v="101158"/>
    <n v="472"/>
    <n v="0"/>
    <s v="Pending"/>
    <s v="William Horton"/>
    <s v="Male"/>
    <n v="59"/>
    <s v="North"/>
    <s v="Engineer"/>
    <n v="144988"/>
    <s v="Retail"/>
    <d v="2024-06-05T00:00:00"/>
    <d v="2024-12-14T00:00:00"/>
    <s v="Dec"/>
    <s v="2024 Dec"/>
    <x v="3"/>
    <n v="9622"/>
    <x v="2"/>
    <x v="3"/>
    <d v="2025-09-23T00:00:00"/>
    <n v="1"/>
    <s v="New"/>
    <s v=" Premium"/>
    <s v="Gen X"/>
    <x v="1"/>
  </r>
  <r>
    <s v="ACC00762"/>
    <s v="CUST0493"/>
    <x v="1"/>
    <d v="2023-02-02T00:00:00"/>
    <n v="220534"/>
    <n v="486"/>
    <n v="0"/>
    <s v="Pending"/>
    <s v="Joseph Dean"/>
    <s v="Male"/>
    <n v="27"/>
    <s v="West"/>
    <s v="Doctor"/>
    <n v="99141"/>
    <s v="Retail"/>
    <d v="2024-04-11T00:00:00"/>
    <d v="2025-07-01T00:00:00"/>
    <s v="Jul"/>
    <s v="2025 Jul"/>
    <x v="2"/>
    <n v="3601"/>
    <x v="2"/>
    <x v="3"/>
    <d v="2025-09-23T00:00:00"/>
    <n v="1"/>
    <s v="New"/>
    <s v="High"/>
    <s v="Gen Z"/>
    <x v="0"/>
  </r>
  <r>
    <s v="ACC00354"/>
    <s v="CUST0137"/>
    <x v="1"/>
    <d v="2019-07-22T00:00:00"/>
    <n v="124168"/>
    <n v="675"/>
    <n v="478006"/>
    <s v="Pending"/>
    <s v="Jamie Perry"/>
    <s v="Male"/>
    <n v="46"/>
    <s v="North"/>
    <s v="Doctor"/>
    <n v="185904"/>
    <s v="Retail"/>
    <d v="2019-05-09T00:00:00"/>
    <d v="2024-02-24T00:00:00"/>
    <s v="Feb"/>
    <s v="2024 Feb"/>
    <x v="0"/>
    <n v="3530"/>
    <x v="2"/>
    <x v="9"/>
    <d v="2025-09-23T00:00:00"/>
    <n v="6"/>
    <s v="Established"/>
    <s v=" Premium"/>
    <s v="Gen X"/>
    <x v="1"/>
  </r>
  <r>
    <s v="ACC00075"/>
    <s v="CUST0035"/>
    <x v="1"/>
    <d v="2019-10-03T00:00:00"/>
    <n v="419705"/>
    <n v="614"/>
    <n v="0"/>
    <s v="Pending"/>
    <s v="Kevin Marshall"/>
    <s v="Female"/>
    <n v="72"/>
    <s v="East"/>
    <s v="Banker"/>
    <n v="96898"/>
    <s v="Corporate"/>
    <d v="2016-06-12T00:00:00"/>
    <d v="2025-06-05T00:00:00"/>
    <s v="Jun"/>
    <s v="2025 Jun"/>
    <x v="2"/>
    <n v="5906"/>
    <x v="0"/>
    <x v="0"/>
    <d v="2025-09-23T00:00:00"/>
    <n v="9"/>
    <s v="Loyal"/>
    <s v="High"/>
    <s v="Baby Boomers"/>
    <x v="0"/>
  </r>
  <r>
    <s v="ACC00794"/>
    <s v="CUST0105"/>
    <x v="2"/>
    <d v="2020-11-10T00:00:00"/>
    <n v="224021"/>
    <n v="823"/>
    <n v="182577"/>
    <s v="Pending"/>
    <s v="Eric Mayer"/>
    <s v="Female"/>
    <n v="43"/>
    <s v="West"/>
    <s v="Retired"/>
    <n v="125228"/>
    <s v="Retail"/>
    <d v="2025-04-01T00:00:00"/>
    <d v="2024-01-03T00:00:00"/>
    <s v="Jan"/>
    <s v="2024 Jan"/>
    <x v="1"/>
    <n v="7653"/>
    <x v="2"/>
    <x v="5"/>
    <d v="2025-09-23T00:00:00"/>
    <n v="0"/>
    <s v="New"/>
    <s v=" Premium"/>
    <s v="Millennials"/>
    <x v="0"/>
  </r>
  <r>
    <s v="ACC00578"/>
    <s v="CUST0425"/>
    <x v="1"/>
    <d v="2023-09-19T00:00:00"/>
    <n v="14026"/>
    <n v="719"/>
    <n v="0"/>
    <s v="Pending"/>
    <s v="Gregory Scott"/>
    <s v="Female"/>
    <n v="54"/>
    <s v="East"/>
    <s v="Teacher"/>
    <n v="145818"/>
    <s v="Retail"/>
    <d v="2017-07-01T00:00:00"/>
    <d v="2025-01-28T00:00:00"/>
    <s v="Jan"/>
    <s v="2025 Jan"/>
    <x v="3"/>
    <n v="7051"/>
    <x v="1"/>
    <x v="4"/>
    <d v="2025-09-23T00:00:00"/>
    <n v="8"/>
    <s v="Established"/>
    <s v=" Premium"/>
    <s v="Gen X"/>
    <x v="2"/>
  </r>
  <r>
    <s v="ACC00637"/>
    <s v="CUST0157"/>
    <x v="1"/>
    <d v="2024-10-21T00:00:00"/>
    <n v="102412"/>
    <n v="487"/>
    <n v="0"/>
    <s v="Approved"/>
    <s v="Samantha Conway"/>
    <s v="Male"/>
    <n v="54"/>
    <s v="West"/>
    <s v="Banker"/>
    <n v="135953"/>
    <s v="Corporate"/>
    <d v="2018-03-13T00:00:00"/>
    <d v="2024-07-12T00:00:00"/>
    <s v="Jul"/>
    <s v="2024 Jul"/>
    <x v="3"/>
    <n v="3321"/>
    <x v="1"/>
    <x v="7"/>
    <d v="2025-09-23T00:00:00"/>
    <n v="8"/>
    <s v="Established"/>
    <s v=" Premium"/>
    <s v="Gen X"/>
    <x v="1"/>
  </r>
  <r>
    <s v="ACC00319"/>
    <s v="CUST0104"/>
    <x v="0"/>
    <d v="2019-10-15T00:00:00"/>
    <n v="173311"/>
    <n v="728"/>
    <n v="0"/>
    <s v="Pending"/>
    <s v="Matthew Palmer"/>
    <s v="Female"/>
    <n v="54"/>
    <s v="West"/>
    <s v="Trader"/>
    <n v="39623"/>
    <s v="Retail"/>
    <d v="2016-10-02T00:00:00"/>
    <d v="2024-07-13T00:00:00"/>
    <s v="Jul"/>
    <s v="2024 Jul"/>
    <x v="3"/>
    <n v="2315"/>
    <x v="2"/>
    <x v="3"/>
    <d v="2025-09-23T00:00:00"/>
    <n v="9"/>
    <s v="Loyal"/>
    <s v="Medium"/>
    <s v="Gen X"/>
    <x v="1"/>
  </r>
  <r>
    <s v="ACC00087"/>
    <s v="CUST0192"/>
    <x v="0"/>
    <d v="2018-05-18T00:00:00"/>
    <n v="459952"/>
    <n v="797"/>
    <n v="0"/>
    <s v="Approved"/>
    <s v="Kim Hubbard"/>
    <s v="Male"/>
    <n v="54"/>
    <s v="South"/>
    <s v="Engineer"/>
    <n v="117768"/>
    <s v="Retail"/>
    <d v="2025-08-22T00:00:00"/>
    <d v="2023-11-14T00:00:00"/>
    <s v="Nov"/>
    <s v="2023 Nov"/>
    <x v="3"/>
    <n v="7885"/>
    <x v="1"/>
    <x v="8"/>
    <d v="2025-09-23T00:00:00"/>
    <n v="0"/>
    <s v="New"/>
    <s v=" Premium"/>
    <s v="Gen X"/>
    <x v="0"/>
  </r>
  <r>
    <s v="ACC00553"/>
    <s v="CUST0286"/>
    <x v="1"/>
    <d v="2025-06-20T00:00:00"/>
    <n v="496915"/>
    <n v="372"/>
    <n v="0"/>
    <s v="Default"/>
    <s v="Melanie Butler"/>
    <s v="Male"/>
    <n v="29"/>
    <s v="West"/>
    <s v="Engineer"/>
    <n v="94441"/>
    <s v="Retail"/>
    <d v="2020-01-26T00:00:00"/>
    <d v="2024-09-19T00:00:00"/>
    <s v="Sep"/>
    <s v="2024 Sep"/>
    <x v="3"/>
    <n v="1977"/>
    <x v="3"/>
    <x v="7"/>
    <d v="2025-09-23T00:00:00"/>
    <n v="6"/>
    <s v="Established"/>
    <s v="High"/>
    <s v="Millennials"/>
    <x v="0"/>
  </r>
  <r>
    <s v="ACC00698"/>
    <s v="CUST0404"/>
    <x v="0"/>
    <d v="2021-12-24T00:00:00"/>
    <n v="35903"/>
    <n v="737"/>
    <n v="0"/>
    <s v="Pending"/>
    <s v="Jessica Lee"/>
    <s v="Male"/>
    <n v="40"/>
    <s v="South"/>
    <s v="Student"/>
    <n v="77056"/>
    <s v="Retail"/>
    <d v="2021-03-13T00:00:00"/>
    <d v="2024-06-22T00:00:00"/>
    <s v="Jun"/>
    <s v="2024 Jun"/>
    <x v="3"/>
    <n v="8019"/>
    <x v="2"/>
    <x v="6"/>
    <d v="2025-09-23T00:00:00"/>
    <n v="5"/>
    <s v="Emerging"/>
    <s v="High"/>
    <s v="Millennials"/>
    <x v="2"/>
  </r>
  <r>
    <s v="ACC00778"/>
    <s v="CUST0147"/>
    <x v="1"/>
    <d v="2024-03-31T00:00:00"/>
    <n v="347247"/>
    <n v="389"/>
    <n v="0"/>
    <s v="Approved"/>
    <s v="Christina Wood"/>
    <s v="Male"/>
    <n v="29"/>
    <s v="South"/>
    <s v="Doctor"/>
    <n v="193279"/>
    <s v="Private"/>
    <d v="2020-02-27T00:00:00"/>
    <d v="2024-11-01T00:00:00"/>
    <s v="Nov"/>
    <s v="2024 Nov"/>
    <x v="1"/>
    <n v="5472"/>
    <x v="2"/>
    <x v="8"/>
    <d v="2025-09-23T00:00:00"/>
    <n v="6"/>
    <s v="Established"/>
    <s v=" Premium"/>
    <s v="Millennials"/>
    <x v="0"/>
  </r>
  <r>
    <s v="ACC00783"/>
    <s v="CUST0113"/>
    <x v="1"/>
    <d v="2018-02-05T00:00:00"/>
    <n v="478454"/>
    <n v="682"/>
    <n v="0"/>
    <s v="Pending"/>
    <s v="Anthony Ramos"/>
    <s v="Female"/>
    <n v="64"/>
    <s v="East"/>
    <s v="Doctor"/>
    <n v="73947"/>
    <s v="Private"/>
    <d v="2016-03-16T00:00:00"/>
    <d v="2024-02-05T00:00:00"/>
    <s v="Feb"/>
    <s v="2024 Feb"/>
    <x v="3"/>
    <n v="6907"/>
    <x v="2"/>
    <x v="7"/>
    <d v="2025-09-23T00:00:00"/>
    <n v="10"/>
    <s v="Loyal"/>
    <s v="High"/>
    <s v="Baby Boomers"/>
    <x v="0"/>
  </r>
  <r>
    <s v="ACC00042"/>
    <s v="CUST0240"/>
    <x v="1"/>
    <d v="2020-12-06T00:00:00"/>
    <n v="368760"/>
    <n v="536"/>
    <n v="0"/>
    <s v="Pending"/>
    <s v="James Park"/>
    <s v="Female"/>
    <n v="52"/>
    <s v="South"/>
    <s v="Engineer"/>
    <n v="72098"/>
    <s v="Retail"/>
    <d v="2021-12-14T00:00:00"/>
    <d v="2025-07-20T00:00:00"/>
    <s v="Jul"/>
    <s v="2025 Jul"/>
    <x v="3"/>
    <n v="3468"/>
    <x v="3"/>
    <x v="3"/>
    <d v="2025-09-23T00:00:00"/>
    <n v="4"/>
    <s v="Emerging"/>
    <s v="High"/>
    <s v="Gen X"/>
    <x v="0"/>
  </r>
  <r>
    <s v="ACC00093"/>
    <s v="CUST0126"/>
    <x v="0"/>
    <d v="2023-05-23T00:00:00"/>
    <n v="23408"/>
    <n v="442"/>
    <n v="0"/>
    <s v="Pending"/>
    <s v="Jessica Walker"/>
    <s v="Female"/>
    <n v="39"/>
    <s v="North"/>
    <s v="Student"/>
    <n v="62534"/>
    <s v="Retail"/>
    <d v="2020-03-01T00:00:00"/>
    <d v="2025-04-08T00:00:00"/>
    <s v="Apr"/>
    <s v="2025 Apr"/>
    <x v="3"/>
    <n v="8595"/>
    <x v="3"/>
    <x v="5"/>
    <d v="2025-09-23T00:00:00"/>
    <n v="6"/>
    <s v="Established"/>
    <s v="High"/>
    <s v="Millennials"/>
    <x v="2"/>
  </r>
  <r>
    <s v="ACC00697"/>
    <s v="CUST0043"/>
    <x v="1"/>
    <d v="2023-10-21T00:00:00"/>
    <n v="340912"/>
    <n v="647"/>
    <n v="0"/>
    <s v="Approved"/>
    <s v="Stephanie Ashley"/>
    <s v="Female"/>
    <n v="74"/>
    <s v="East"/>
    <s v="Engineer"/>
    <n v="132855"/>
    <s v="Corporate"/>
    <d v="2022-07-10T00:00:00"/>
    <d v="2025-06-23T00:00:00"/>
    <s v="Jun"/>
    <s v="2025 Jun"/>
    <x v="1"/>
    <n v="4788"/>
    <x v="2"/>
    <x v="1"/>
    <d v="2025-09-23T00:00:00"/>
    <n v="3"/>
    <s v="Emerging"/>
    <s v=" Premium"/>
    <s v="Baby Boomers"/>
    <x v="0"/>
  </r>
  <r>
    <s v="ACC00727"/>
    <s v="CUST0397"/>
    <x v="0"/>
    <d v="2023-06-05T00:00:00"/>
    <n v="168171"/>
    <n v="386"/>
    <n v="0"/>
    <s v="Rejected"/>
    <s v="Amanda Walls"/>
    <s v="Female"/>
    <n v="48"/>
    <s v="West"/>
    <s v="Retired"/>
    <n v="196313"/>
    <s v="Corporate"/>
    <d v="2020-12-11T00:00:00"/>
    <d v="2025-08-19T00:00:00"/>
    <s v="Aug"/>
    <s v="2025 Aug"/>
    <x v="3"/>
    <n v="3740"/>
    <x v="0"/>
    <x v="4"/>
    <d v="2025-09-23T00:00:00"/>
    <n v="5"/>
    <s v="Emerging"/>
    <s v=" Premium"/>
    <s v="Gen X"/>
    <x v="1"/>
  </r>
  <r>
    <s v="ACC00507"/>
    <s v="CUST0328"/>
    <x v="2"/>
    <d v="2023-06-06T00:00:00"/>
    <n v="325488"/>
    <n v="640"/>
    <n v="0"/>
    <s v="Pending"/>
    <s v="Brenda Brown"/>
    <s v="Male"/>
    <n v="55"/>
    <s v="South"/>
    <s v="Trader"/>
    <n v="197235"/>
    <s v="Retail"/>
    <d v="2021-09-22T00:00:00"/>
    <d v="2025-06-18T00:00:00"/>
    <s v="Jun"/>
    <s v="2025 Jun"/>
    <x v="1"/>
    <n v="4375"/>
    <x v="0"/>
    <x v="4"/>
    <d v="2025-09-23T00:00:00"/>
    <n v="4"/>
    <s v="Emerging"/>
    <s v=" Premium"/>
    <s v="Gen X"/>
    <x v="0"/>
  </r>
  <r>
    <s v="ACC00529"/>
    <s v="CUST0275"/>
    <x v="0"/>
    <d v="2025-07-22T00:00:00"/>
    <n v="327350"/>
    <n v="615"/>
    <n v="0"/>
    <s v="Pending"/>
    <s v="Todd Moore"/>
    <s v="Male"/>
    <n v="24"/>
    <s v="South"/>
    <s v="Teacher"/>
    <n v="50087"/>
    <s v="Corporate"/>
    <d v="2019-11-06T00:00:00"/>
    <d v="2024-07-06T00:00:00"/>
    <s v="Jul"/>
    <s v="2024 Jul"/>
    <x v="2"/>
    <n v="7557"/>
    <x v="1"/>
    <x v="7"/>
    <d v="2025-09-23T00:00:00"/>
    <n v="6"/>
    <s v="Established"/>
    <s v="Medium"/>
    <s v="Gen Z"/>
    <x v="0"/>
  </r>
  <r>
    <s v="ACC00265"/>
    <s v="CUST0213"/>
    <x v="0"/>
    <d v="2016-04-27T00:00:00"/>
    <n v="23185"/>
    <n v="465"/>
    <n v="0"/>
    <s v="Pending"/>
    <s v="Nathan Blackburn"/>
    <s v="Male"/>
    <n v="25"/>
    <s v="North"/>
    <s v="Retired"/>
    <n v="158496"/>
    <s v="Retail"/>
    <d v="2017-08-26T00:00:00"/>
    <d v="2024-03-20T00:00:00"/>
    <s v="Mar"/>
    <s v="2024 Mar"/>
    <x v="3"/>
    <n v="37"/>
    <x v="3"/>
    <x v="3"/>
    <d v="2025-09-23T00:00:00"/>
    <n v="8"/>
    <s v="Established"/>
    <s v=" Premium"/>
    <s v="Gen Z"/>
    <x v="2"/>
  </r>
  <r>
    <s v="ACC00626"/>
    <s v="CUST0361"/>
    <x v="0"/>
    <d v="2024-01-05T00:00:00"/>
    <n v="86795"/>
    <n v="831"/>
    <n v="0"/>
    <s v="Rejected"/>
    <s v="Jack Smith"/>
    <s v="Female"/>
    <n v="58"/>
    <s v="East"/>
    <s v="Student"/>
    <n v="188484"/>
    <s v="Retail"/>
    <d v="2024-04-10T00:00:00"/>
    <d v="2023-11-06T00:00:00"/>
    <s v="Nov"/>
    <s v="2023 Nov"/>
    <x v="0"/>
    <n v="3501"/>
    <x v="1"/>
    <x v="8"/>
    <d v="2025-09-23T00:00:00"/>
    <n v="1"/>
    <s v="New"/>
    <s v=" Premium"/>
    <s v="Gen X"/>
    <x v="1"/>
  </r>
  <r>
    <s v="ACC00292"/>
    <s v="CUST0167"/>
    <x v="0"/>
    <d v="2019-02-06T00:00:00"/>
    <n v="176348"/>
    <n v="312"/>
    <n v="0"/>
    <s v="Pending"/>
    <s v="Paula Brown"/>
    <s v="Female"/>
    <n v="36"/>
    <s v="West"/>
    <s v="Engineer"/>
    <n v="188639"/>
    <s v="Retail"/>
    <d v="2024-07-19T00:00:00"/>
    <d v="2025-03-17T00:00:00"/>
    <s v="Mar"/>
    <s v="2025 Mar"/>
    <x v="1"/>
    <n v="6433"/>
    <x v="1"/>
    <x v="3"/>
    <d v="2025-09-23T00:00:00"/>
    <n v="1"/>
    <s v="New"/>
    <s v=" Premium"/>
    <s v="Millennials"/>
    <x v="1"/>
  </r>
  <r>
    <s v="ACC00464"/>
    <s v="CUST0343"/>
    <x v="2"/>
    <d v="2016-12-01T00:00:00"/>
    <n v="378669"/>
    <n v="726"/>
    <n v="0"/>
    <s v="Approved"/>
    <s v="Danielle Cox"/>
    <s v="Male"/>
    <n v="48"/>
    <s v="North"/>
    <s v="Engineer"/>
    <n v="152632"/>
    <s v="Retail"/>
    <d v="2018-02-23T00:00:00"/>
    <d v="2023-09-20T00:00:00"/>
    <s v="Sep"/>
    <s v="2023 Sep"/>
    <x v="2"/>
    <n v="5311"/>
    <x v="2"/>
    <x v="3"/>
    <d v="2025-09-23T00:00:00"/>
    <n v="8"/>
    <s v="Established"/>
    <s v=" Premium"/>
    <s v="Gen X"/>
    <x v="0"/>
  </r>
  <r>
    <s v="ACC00560"/>
    <s v="CUST0142"/>
    <x v="0"/>
    <d v="2024-03-19T00:00:00"/>
    <n v="111585"/>
    <n v="734"/>
    <n v="0"/>
    <s v="Pending"/>
    <s v="Charles Chapman"/>
    <s v="Male"/>
    <n v="66"/>
    <s v="North"/>
    <s v="Retired"/>
    <n v="83852"/>
    <s v="Retail"/>
    <d v="2024-09-25T00:00:00"/>
    <d v="2023-10-20T00:00:00"/>
    <s v="Oct"/>
    <s v="2023 Oct"/>
    <x v="1"/>
    <n v="6170"/>
    <x v="0"/>
    <x v="2"/>
    <d v="2025-09-23T00:00:00"/>
    <n v="1"/>
    <s v="New"/>
    <s v="High"/>
    <s v="Baby Boomers"/>
    <x v="1"/>
  </r>
  <r>
    <s v="ACC00097"/>
    <s v="CUST0419"/>
    <x v="2"/>
    <d v="2021-10-03T00:00:00"/>
    <n v="17413"/>
    <n v="778"/>
    <n v="128076"/>
    <s v="Pending"/>
    <s v="Kimberly Lopez"/>
    <s v="Female"/>
    <n v="53"/>
    <s v="West"/>
    <s v="Student"/>
    <n v="118317"/>
    <s v="Corporate"/>
    <d v="2017-03-08T00:00:00"/>
    <d v="2025-06-01T00:00:00"/>
    <s v="Jun"/>
    <s v="2025 Jun"/>
    <x v="1"/>
    <n v="1183"/>
    <x v="1"/>
    <x v="1"/>
    <d v="2025-09-23T00:00:00"/>
    <n v="9"/>
    <s v="Loyal"/>
    <s v=" Premium"/>
    <s v="Gen X"/>
    <x v="2"/>
  </r>
  <r>
    <s v="ACC00095"/>
    <s v="CUST0295"/>
    <x v="2"/>
    <d v="2018-01-28T00:00:00"/>
    <n v="498492"/>
    <n v="479"/>
    <n v="426175"/>
    <s v="Pending"/>
    <s v="Donna Clark"/>
    <s v="Female"/>
    <n v="56"/>
    <s v="South"/>
    <s v="Student"/>
    <n v="132755"/>
    <s v="Retail"/>
    <d v="2016-05-20T00:00:00"/>
    <d v="2023-12-31T00:00:00"/>
    <s v="Dec"/>
    <s v="2023 Dec"/>
    <x v="2"/>
    <n v="348"/>
    <x v="2"/>
    <x v="2"/>
    <d v="2025-09-23T00:00:00"/>
    <n v="9"/>
    <s v="Loyal"/>
    <s v=" Premium"/>
    <s v="Gen X"/>
    <x v="0"/>
  </r>
  <r>
    <s v="ACC00326"/>
    <s v="CUST0386"/>
    <x v="0"/>
    <d v="2016-04-23T00:00:00"/>
    <n v="448828"/>
    <n v="458"/>
    <n v="0"/>
    <s v="Pending"/>
    <s v="Megan Davis"/>
    <s v="Female"/>
    <n v="53"/>
    <s v="East"/>
    <s v="Student"/>
    <n v="182932"/>
    <s v="Corporate"/>
    <d v="2023-08-19T00:00:00"/>
    <d v="2025-04-23T00:00:00"/>
    <s v="Apr"/>
    <s v="2025 Apr"/>
    <x v="3"/>
    <n v="9270"/>
    <x v="3"/>
    <x v="8"/>
    <d v="2025-09-23T00:00:00"/>
    <n v="2"/>
    <s v="New"/>
    <s v=" Premium"/>
    <s v="Gen X"/>
    <x v="0"/>
  </r>
  <r>
    <s v="ACC00074"/>
    <s v="CUST0426"/>
    <x v="0"/>
    <d v="2024-04-24T00:00:00"/>
    <n v="126270"/>
    <n v="627"/>
    <n v="394187"/>
    <s v="Pending"/>
    <s v="Michele Wood"/>
    <s v="Male"/>
    <n v="58"/>
    <s v="East"/>
    <s v="Retired"/>
    <n v="81272"/>
    <s v="Retail"/>
    <d v="2017-01-12T00:00:00"/>
    <d v="2023-12-14T00:00:00"/>
    <s v="Dec"/>
    <s v="2023 Dec"/>
    <x v="3"/>
    <n v="851"/>
    <x v="1"/>
    <x v="1"/>
    <d v="2025-09-23T00:00:00"/>
    <n v="9"/>
    <s v="Loyal"/>
    <s v="High"/>
    <s v="Gen X"/>
    <x v="1"/>
  </r>
  <r>
    <s v="ACC00336"/>
    <s v="CUST0486"/>
    <x v="2"/>
    <d v="2021-01-26T00:00:00"/>
    <n v="427876"/>
    <n v="496"/>
    <n v="0"/>
    <s v="Pending"/>
    <s v="Ronald Craig"/>
    <s v="Female"/>
    <n v="55"/>
    <s v="East"/>
    <s v="Retired"/>
    <n v="166470"/>
    <s v="Retail"/>
    <d v="2024-11-25T00:00:00"/>
    <d v="2024-01-22T00:00:00"/>
    <s v="Jan"/>
    <s v="2024 Jan"/>
    <x v="1"/>
    <n v="303"/>
    <x v="0"/>
    <x v="3"/>
    <d v="2025-09-23T00:00:00"/>
    <n v="1"/>
    <s v="New"/>
    <s v=" Premium"/>
    <s v="Gen X"/>
    <x v="0"/>
  </r>
  <r>
    <s v="ACC00068"/>
    <s v="CUST0198"/>
    <x v="0"/>
    <d v="2016-08-23T00:00:00"/>
    <n v="297242"/>
    <n v="780"/>
    <n v="0"/>
    <s v="Default"/>
    <s v="Sarah Santiago"/>
    <s v="Female"/>
    <n v="27"/>
    <s v="North"/>
    <s v="Trader"/>
    <n v="72307"/>
    <s v="Retail"/>
    <d v="2020-04-24T00:00:00"/>
    <d v="2024-01-21T00:00:00"/>
    <s v="Jan"/>
    <s v="2024 Jan"/>
    <x v="2"/>
    <n v="9524"/>
    <x v="3"/>
    <x v="5"/>
    <d v="2025-09-23T00:00:00"/>
    <n v="5"/>
    <s v="Emerging"/>
    <s v="High"/>
    <s v="Gen Z"/>
    <x v="0"/>
  </r>
  <r>
    <s v="ACC00758"/>
    <s v="CUST0347"/>
    <x v="1"/>
    <d v="2022-05-03T00:00:00"/>
    <n v="409046"/>
    <n v="807"/>
    <n v="0"/>
    <s v="Pending"/>
    <s v="Oscar Ortiz"/>
    <s v="Male"/>
    <n v="56"/>
    <s v="South"/>
    <s v="Engineer"/>
    <n v="182962"/>
    <s v="Corporate"/>
    <d v="2024-09-25T00:00:00"/>
    <d v="2024-04-28T00:00:00"/>
    <s v="Apr"/>
    <s v="2024 Apr"/>
    <x v="3"/>
    <n v="6568"/>
    <x v="2"/>
    <x v="8"/>
    <d v="2025-09-23T00:00:00"/>
    <n v="1"/>
    <s v="New"/>
    <s v=" Premium"/>
    <s v="Gen X"/>
    <x v="0"/>
  </r>
  <r>
    <s v="ACC00077"/>
    <s v="CUST0410"/>
    <x v="2"/>
    <d v="2024-12-16T00:00:00"/>
    <n v="331607"/>
    <n v="410"/>
    <n v="429606"/>
    <s v="Approved"/>
    <s v="Shelley Moss"/>
    <s v="Female"/>
    <n v="33"/>
    <s v="North"/>
    <s v="Retired"/>
    <n v="108397"/>
    <s v="Retail"/>
    <d v="2016-08-05T00:00:00"/>
    <d v="2025-05-12T00:00:00"/>
    <s v="May"/>
    <s v="2025 May"/>
    <x v="1"/>
    <n v="1657"/>
    <x v="3"/>
    <x v="7"/>
    <d v="2025-09-23T00:00:00"/>
    <n v="9"/>
    <s v="Loyal"/>
    <s v=" Premium"/>
    <s v="Millennials"/>
    <x v="0"/>
  </r>
  <r>
    <s v="ACC00208"/>
    <s v="CUST0028"/>
    <x v="2"/>
    <d v="2019-05-02T00:00:00"/>
    <n v="130841"/>
    <n v="732"/>
    <n v="0"/>
    <s v="Pending"/>
    <s v="Edward Haynes"/>
    <s v="Female"/>
    <n v="26"/>
    <s v="North"/>
    <s v="Student"/>
    <n v="136953"/>
    <s v="Retail"/>
    <d v="2019-08-21T00:00:00"/>
    <d v="2023-09-04T00:00:00"/>
    <s v="Sep"/>
    <s v="2023 Sep"/>
    <x v="0"/>
    <n v="4908"/>
    <x v="1"/>
    <x v="7"/>
    <d v="2025-09-23T00:00:00"/>
    <n v="6"/>
    <s v="Established"/>
    <s v=" Premium"/>
    <s v="Gen Z"/>
    <x v="1"/>
  </r>
  <r>
    <s v="ACC00766"/>
    <s v="CUST0175"/>
    <x v="2"/>
    <d v="2023-03-29T00:00:00"/>
    <n v="403551"/>
    <n v="828"/>
    <n v="0"/>
    <s v="Pending"/>
    <s v="Nancy Hoffman"/>
    <s v="Female"/>
    <n v="41"/>
    <s v="South"/>
    <s v="Teacher"/>
    <n v="47083"/>
    <s v="Retail"/>
    <d v="2017-11-07T00:00:00"/>
    <d v="2025-01-02T00:00:00"/>
    <s v="Jan"/>
    <s v="2025 Jan"/>
    <x v="2"/>
    <n v="4536"/>
    <x v="3"/>
    <x v="7"/>
    <d v="2025-09-23T00:00:00"/>
    <n v="8"/>
    <s v="Established"/>
    <s v="Medium"/>
    <s v="Millennials"/>
    <x v="0"/>
  </r>
  <r>
    <s v="ACC00221"/>
    <s v="CUST0065"/>
    <x v="0"/>
    <d v="2015-11-29T00:00:00"/>
    <n v="327192"/>
    <n v="770"/>
    <n v="0"/>
    <s v="Pending"/>
    <s v="Crystal Smith"/>
    <s v="Male"/>
    <n v="39"/>
    <s v="East"/>
    <s v="Doctor"/>
    <n v="49192"/>
    <s v="Retail"/>
    <d v="2020-10-15T00:00:00"/>
    <d v="2024-05-07T00:00:00"/>
    <s v="May"/>
    <s v="2024 May"/>
    <x v="0"/>
    <n v="5624"/>
    <x v="3"/>
    <x v="0"/>
    <d v="2025-09-23T00:00:00"/>
    <n v="5"/>
    <s v="Emerging"/>
    <s v="Medium"/>
    <s v="Millennials"/>
    <x v="0"/>
  </r>
  <r>
    <s v="ACC00262"/>
    <s v="CUST0143"/>
    <x v="1"/>
    <d v="2022-03-14T00:00:00"/>
    <n v="37405"/>
    <n v="507"/>
    <n v="0"/>
    <s v="Rejected"/>
    <s v="Jamie Spencer"/>
    <s v="Female"/>
    <n v="47"/>
    <s v="South"/>
    <s v="Retired"/>
    <n v="152079"/>
    <s v="Retail"/>
    <d v="2021-11-28T00:00:00"/>
    <d v="2024-07-27T00:00:00"/>
    <s v="Jul"/>
    <s v="2024 Jul"/>
    <x v="0"/>
    <n v="3811"/>
    <x v="3"/>
    <x v="1"/>
    <d v="2025-09-23T00:00:00"/>
    <n v="4"/>
    <s v="Emerging"/>
    <s v=" Premium"/>
    <s v="Gen X"/>
    <x v="2"/>
  </r>
  <r>
    <s v="ACC00410"/>
    <s v="CUST0131"/>
    <x v="1"/>
    <d v="2023-05-05T00:00:00"/>
    <n v="409983"/>
    <n v="630"/>
    <n v="0"/>
    <s v="Pending"/>
    <s v="Michael Velasquez"/>
    <s v="Female"/>
    <n v="43"/>
    <s v="North"/>
    <s v="Student"/>
    <n v="112124"/>
    <s v="Corporate"/>
    <d v="2020-05-04T00:00:00"/>
    <d v="2025-05-05T00:00:00"/>
    <s v="May"/>
    <s v="2025 May"/>
    <x v="1"/>
    <n v="8290"/>
    <x v="0"/>
    <x v="3"/>
    <d v="2025-09-23T00:00:00"/>
    <n v="5"/>
    <s v="Emerging"/>
    <s v=" Premium"/>
    <s v="Millennials"/>
    <x v="0"/>
  </r>
  <r>
    <s v="ACC00331"/>
    <s v="CUST0259"/>
    <x v="1"/>
    <d v="2016-02-06T00:00:00"/>
    <n v="354211"/>
    <n v="402"/>
    <n v="0"/>
    <s v="Pending"/>
    <s v="Jennifer Bell"/>
    <s v="Female"/>
    <n v="47"/>
    <s v="South"/>
    <s v="Student"/>
    <n v="180831"/>
    <s v="Retail"/>
    <d v="2020-10-11T00:00:00"/>
    <d v="2024-12-05T00:00:00"/>
    <s v="Dec"/>
    <s v="2024 Dec"/>
    <x v="2"/>
    <n v="7386"/>
    <x v="1"/>
    <x v="3"/>
    <d v="2025-09-23T00:00:00"/>
    <n v="5"/>
    <s v="Emerging"/>
    <s v=" Premium"/>
    <s v="Gen X"/>
    <x v="0"/>
  </r>
  <r>
    <s v="ACC00344"/>
    <s v="CUST0176"/>
    <x v="2"/>
    <d v="2021-12-21T00:00:00"/>
    <n v="282320"/>
    <n v="303"/>
    <n v="0"/>
    <s v="Pending"/>
    <s v="Barbara Fisher"/>
    <s v="Female"/>
    <n v="33"/>
    <s v="North"/>
    <s v="Doctor"/>
    <n v="77372"/>
    <s v="Retail"/>
    <d v="2015-10-15T00:00:00"/>
    <d v="2025-08-16T00:00:00"/>
    <s v="Aug"/>
    <s v="2025 Aug"/>
    <x v="3"/>
    <n v="909"/>
    <x v="2"/>
    <x v="1"/>
    <d v="2025-09-23T00:00:00"/>
    <n v="10"/>
    <s v="Loyal"/>
    <s v="High"/>
    <s v="Millennials"/>
    <x v="0"/>
  </r>
  <r>
    <s v="ACC00771"/>
    <s v="CUST0324"/>
    <x v="0"/>
    <d v="2018-03-05T00:00:00"/>
    <n v="165129"/>
    <n v="577"/>
    <n v="0"/>
    <s v="Pending"/>
    <s v="Erin Nelson"/>
    <s v="Female"/>
    <n v="19"/>
    <s v="North"/>
    <s v="Engineer"/>
    <n v="81550"/>
    <s v="Corporate"/>
    <d v="2017-03-23T00:00:00"/>
    <d v="2025-03-03T00:00:00"/>
    <s v="Mar"/>
    <s v="2025 Mar"/>
    <x v="3"/>
    <n v="3487"/>
    <x v="0"/>
    <x v="2"/>
    <d v="2025-09-23T00:00:00"/>
    <n v="9"/>
    <s v="Loyal"/>
    <s v="High"/>
    <s v="Gen Z"/>
    <x v="1"/>
  </r>
  <r>
    <s v="ACC00074"/>
    <s v="CUST0426"/>
    <x v="0"/>
    <d v="2024-04-24T00:00:00"/>
    <n v="126270"/>
    <n v="627"/>
    <n v="394187"/>
    <s v="Pending"/>
    <s v="Michele Wood"/>
    <s v="Male"/>
    <n v="58"/>
    <s v="East"/>
    <s v="Retired"/>
    <n v="81272"/>
    <s v="Retail"/>
    <d v="2017-01-12T00:00:00"/>
    <d v="2025-07-03T00:00:00"/>
    <s v="Jul"/>
    <s v="2025 Jul"/>
    <x v="1"/>
    <n v="1754"/>
    <x v="1"/>
    <x v="7"/>
    <d v="2025-09-23T00:00:00"/>
    <n v="9"/>
    <s v="Loyal"/>
    <s v="High"/>
    <s v="Gen X"/>
    <x v="1"/>
  </r>
  <r>
    <s v="ACC00637"/>
    <s v="CUST0157"/>
    <x v="1"/>
    <d v="2024-10-21T00:00:00"/>
    <n v="102412"/>
    <n v="487"/>
    <n v="0"/>
    <s v="Approved"/>
    <s v="Samantha Conway"/>
    <s v="Male"/>
    <n v="54"/>
    <s v="West"/>
    <s v="Banker"/>
    <n v="135953"/>
    <s v="Corporate"/>
    <d v="2018-03-13T00:00:00"/>
    <d v="2024-06-18T00:00:00"/>
    <s v="Jun"/>
    <s v="2024 Jun"/>
    <x v="3"/>
    <n v="6106"/>
    <x v="2"/>
    <x v="2"/>
    <d v="2025-09-23T00:00:00"/>
    <n v="8"/>
    <s v="Established"/>
    <s v=" Premium"/>
    <s v="Gen X"/>
    <x v="1"/>
  </r>
  <r>
    <s v="ACC00700"/>
    <s v="CUST0353"/>
    <x v="0"/>
    <d v="2020-01-17T00:00:00"/>
    <n v="425309"/>
    <n v="728"/>
    <n v="0"/>
    <s v="Pending"/>
    <s v="Mrs. Valerie Dunlap MD"/>
    <s v="Male"/>
    <n v="20"/>
    <s v="North"/>
    <s v="Doctor"/>
    <n v="22356"/>
    <s v="Retail"/>
    <d v="2019-09-19T00:00:00"/>
    <d v="2024-03-26T00:00:00"/>
    <s v="Mar"/>
    <s v="2024 Mar"/>
    <x v="3"/>
    <n v="2263"/>
    <x v="2"/>
    <x v="2"/>
    <d v="2025-09-23T00:00:00"/>
    <n v="6"/>
    <s v="Established"/>
    <s v="Low"/>
    <s v="Gen Z"/>
    <x v="0"/>
  </r>
  <r>
    <s v="ACC00254"/>
    <s v="CUST0277"/>
    <x v="1"/>
    <d v="2023-11-03T00:00:00"/>
    <n v="496577"/>
    <n v="684"/>
    <n v="185388"/>
    <s v="Pending"/>
    <s v="Brandon Bennett"/>
    <s v="Male"/>
    <n v="31"/>
    <s v="West"/>
    <s v="Banker"/>
    <n v="89298"/>
    <s v="Retail"/>
    <d v="2017-12-14T00:00:00"/>
    <d v="2024-08-18T00:00:00"/>
    <s v="Aug"/>
    <s v="2024 Aug"/>
    <x v="0"/>
    <n v="1643"/>
    <x v="2"/>
    <x v="7"/>
    <d v="2025-09-23T00:00:00"/>
    <n v="8"/>
    <s v="Established"/>
    <s v="High"/>
    <s v="Millennials"/>
    <x v="0"/>
  </r>
  <r>
    <s v="ACC00747"/>
    <s v="CUST0445"/>
    <x v="0"/>
    <d v="2023-07-20T00:00:00"/>
    <n v="306969"/>
    <n v="777"/>
    <n v="0"/>
    <s v="Pending"/>
    <s v="Eric Goodwin"/>
    <s v="Female"/>
    <n v="22"/>
    <s v="North"/>
    <s v="Trader"/>
    <n v="157348"/>
    <s v="Corporate"/>
    <d v="2022-04-15T00:00:00"/>
    <d v="2025-01-12T00:00:00"/>
    <s v="Jan"/>
    <s v="2025 Jan"/>
    <x v="0"/>
    <n v="7011"/>
    <x v="1"/>
    <x v="6"/>
    <d v="2025-09-23T00:00:00"/>
    <n v="3"/>
    <s v="Emerging"/>
    <s v=" Premium"/>
    <s v="Gen Z"/>
    <x v="0"/>
  </r>
  <r>
    <s v="ACC00762"/>
    <s v="CUST0493"/>
    <x v="1"/>
    <d v="2023-02-02T00:00:00"/>
    <n v="220534"/>
    <n v="486"/>
    <n v="0"/>
    <s v="Pending"/>
    <s v="Joseph Dean"/>
    <s v="Male"/>
    <n v="27"/>
    <s v="West"/>
    <s v="Doctor"/>
    <n v="99141"/>
    <s v="Retail"/>
    <d v="2024-04-11T00:00:00"/>
    <d v="2025-04-04T00:00:00"/>
    <s v="Apr"/>
    <s v="2025 Apr"/>
    <x v="2"/>
    <n v="7030"/>
    <x v="2"/>
    <x v="3"/>
    <d v="2025-09-23T00:00:00"/>
    <n v="1"/>
    <s v="New"/>
    <s v="High"/>
    <s v="Gen Z"/>
    <x v="0"/>
  </r>
  <r>
    <s v="ACC00332"/>
    <s v="CUST0283"/>
    <x v="0"/>
    <d v="2018-05-07T00:00:00"/>
    <n v="152711"/>
    <n v="424"/>
    <n v="0"/>
    <s v="Pending"/>
    <s v="Kristen Spencer"/>
    <s v="Female"/>
    <n v="70"/>
    <s v="South"/>
    <s v="Teacher"/>
    <n v="116347"/>
    <s v="Retail"/>
    <d v="2017-01-19T00:00:00"/>
    <d v="2024-11-23T00:00:00"/>
    <s v="Nov"/>
    <s v="2024 Nov"/>
    <x v="0"/>
    <n v="9063"/>
    <x v="2"/>
    <x v="0"/>
    <d v="2025-09-23T00:00:00"/>
    <n v="9"/>
    <s v="Loyal"/>
    <s v=" Premium"/>
    <s v="Baby Boomers"/>
    <x v="1"/>
  </r>
  <r>
    <s v="ACC00398"/>
    <s v="CUST0428"/>
    <x v="0"/>
    <d v="2025-03-16T00:00:00"/>
    <n v="289360"/>
    <n v="415"/>
    <n v="0"/>
    <s v="Approved"/>
    <s v="Michelle Lyons"/>
    <s v="Female"/>
    <n v="44"/>
    <s v="West"/>
    <s v="Student"/>
    <n v="84674"/>
    <s v="Private"/>
    <d v="2019-06-01T00:00:00"/>
    <d v="2024-01-22T00:00:00"/>
    <s v="Jan"/>
    <s v="2024 Jan"/>
    <x v="3"/>
    <n v="8159"/>
    <x v="0"/>
    <x v="7"/>
    <d v="2025-09-23T00:00:00"/>
    <n v="6"/>
    <s v="Established"/>
    <s v="High"/>
    <s v="Millennials"/>
    <x v="0"/>
  </r>
  <r>
    <s v="ACC00345"/>
    <s v="CUST0107"/>
    <x v="2"/>
    <d v="2024-08-26T00:00:00"/>
    <n v="437602"/>
    <n v="392"/>
    <n v="0"/>
    <s v="Pending"/>
    <s v="Andrew Flynn"/>
    <s v="Female"/>
    <n v="40"/>
    <s v="West"/>
    <s v="Engineer"/>
    <n v="117624"/>
    <s v="Private"/>
    <d v="2025-03-04T00:00:00"/>
    <d v="2024-10-26T00:00:00"/>
    <s v="Oct"/>
    <s v="2024 Oct"/>
    <x v="2"/>
    <n v="4711"/>
    <x v="2"/>
    <x v="5"/>
    <d v="2025-09-23T00:00:00"/>
    <n v="1"/>
    <s v="New"/>
    <s v=" Premium"/>
    <s v="Millennials"/>
    <x v="0"/>
  </r>
  <r>
    <s v="ACC00584"/>
    <s v="CUST0477"/>
    <x v="1"/>
    <d v="2023-09-24T00:00:00"/>
    <n v="177718"/>
    <n v="463"/>
    <n v="0"/>
    <s v="Pending"/>
    <s v="Deborah King"/>
    <s v="Male"/>
    <n v="38"/>
    <s v="North"/>
    <s v="Banker"/>
    <n v="176683"/>
    <s v="Retail"/>
    <d v="2015-11-17T00:00:00"/>
    <d v="2023-11-17T00:00:00"/>
    <s v="Nov"/>
    <s v="2023 Nov"/>
    <x v="2"/>
    <n v="6745"/>
    <x v="3"/>
    <x v="7"/>
    <d v="2025-09-23T00:00:00"/>
    <n v="10"/>
    <s v="Loyal"/>
    <s v=" Premium"/>
    <s v="Millennials"/>
    <x v="1"/>
  </r>
  <r>
    <s v="ACC00747"/>
    <s v="CUST0445"/>
    <x v="0"/>
    <d v="2023-07-20T00:00:00"/>
    <n v="306969"/>
    <n v="777"/>
    <n v="0"/>
    <s v="Pending"/>
    <s v="Eric Goodwin"/>
    <s v="Female"/>
    <n v="22"/>
    <s v="North"/>
    <s v="Trader"/>
    <n v="157348"/>
    <s v="Corporate"/>
    <d v="2022-04-15T00:00:00"/>
    <d v="2024-08-31T00:00:00"/>
    <s v="Aug"/>
    <s v="2024 Aug"/>
    <x v="1"/>
    <n v="1023"/>
    <x v="0"/>
    <x v="4"/>
    <d v="2025-09-23T00:00:00"/>
    <n v="3"/>
    <s v="Emerging"/>
    <s v=" Premium"/>
    <s v="Gen Z"/>
    <x v="0"/>
  </r>
  <r>
    <s v="ACC00668"/>
    <s v="CUST0262"/>
    <x v="2"/>
    <d v="2019-11-03T00:00:00"/>
    <n v="484282"/>
    <n v="822"/>
    <n v="0"/>
    <s v="Pending"/>
    <s v="Joy Lopez"/>
    <s v="Female"/>
    <n v="37"/>
    <s v="East"/>
    <s v="Teacher"/>
    <n v="177661"/>
    <s v="Retail"/>
    <d v="2024-08-12T00:00:00"/>
    <d v="2024-07-23T00:00:00"/>
    <s v="Jul"/>
    <s v="2024 Jul"/>
    <x v="0"/>
    <n v="3309"/>
    <x v="0"/>
    <x v="4"/>
    <d v="2025-09-23T00:00:00"/>
    <n v="1"/>
    <s v="New"/>
    <s v=" Premium"/>
    <s v="Millennials"/>
    <x v="0"/>
  </r>
  <r>
    <s v="ACC00455"/>
    <s v="CUST0047"/>
    <x v="0"/>
    <d v="2017-04-16T00:00:00"/>
    <n v="459845"/>
    <n v="584"/>
    <n v="0"/>
    <s v="Rejected"/>
    <s v="Patricia Schneider"/>
    <s v="Female"/>
    <n v="18"/>
    <s v="West"/>
    <s v="Doctor"/>
    <n v="81413"/>
    <s v="Retail"/>
    <d v="2017-04-06T00:00:00"/>
    <d v="2024-02-09T00:00:00"/>
    <s v="Feb"/>
    <s v="2024 Feb"/>
    <x v="2"/>
    <n v="1516"/>
    <x v="1"/>
    <x v="8"/>
    <d v="2025-09-23T00:00:00"/>
    <n v="8"/>
    <s v="Established"/>
    <s v="High"/>
    <s v="Gen Z"/>
    <x v="0"/>
  </r>
  <r>
    <s v="ACC00115"/>
    <s v="CUST0213"/>
    <x v="2"/>
    <d v="2024-07-25T00:00:00"/>
    <n v="314069"/>
    <n v="531"/>
    <n v="0"/>
    <s v="Pending"/>
    <s v="Nathan Blackburn"/>
    <s v="Male"/>
    <n v="25"/>
    <s v="North"/>
    <s v="Retired"/>
    <n v="158496"/>
    <s v="Retail"/>
    <d v="2017-08-26T00:00:00"/>
    <d v="2025-04-25T00:00:00"/>
    <s v="Apr"/>
    <s v="2025 Apr"/>
    <x v="3"/>
    <n v="4813"/>
    <x v="2"/>
    <x v="6"/>
    <d v="2025-09-23T00:00:00"/>
    <n v="8"/>
    <s v="Established"/>
    <s v=" Premium"/>
    <s v="Gen Z"/>
    <x v="0"/>
  </r>
  <r>
    <s v="ACC00313"/>
    <s v="CUST0055"/>
    <x v="1"/>
    <d v="2017-01-05T00:00:00"/>
    <n v="383071"/>
    <n v="427"/>
    <n v="0"/>
    <s v="Pending"/>
    <s v="Darius Garcia"/>
    <s v="Male"/>
    <n v="32"/>
    <s v="East"/>
    <s v="Trader"/>
    <n v="168746"/>
    <s v="Retail"/>
    <d v="2022-12-21T00:00:00"/>
    <d v="2025-03-31T00:00:00"/>
    <s v="Mar"/>
    <s v="2025 Mar"/>
    <x v="2"/>
    <n v="987"/>
    <x v="3"/>
    <x v="7"/>
    <d v="2025-09-23T00:00:00"/>
    <n v="3"/>
    <s v="Emerging"/>
    <s v=" Premium"/>
    <s v="Millennials"/>
    <x v="0"/>
  </r>
  <r>
    <s v="ACC00228"/>
    <s v="CUST0057"/>
    <x v="0"/>
    <d v="2024-11-22T00:00:00"/>
    <n v="141727"/>
    <n v="479"/>
    <n v="0"/>
    <s v="Pending"/>
    <s v="Brandy Murphy"/>
    <s v="Female"/>
    <n v="51"/>
    <s v="East"/>
    <s v="Banker"/>
    <n v="174946"/>
    <s v="Corporate"/>
    <d v="2019-07-25T00:00:00"/>
    <d v="2023-10-25T00:00:00"/>
    <s v="Oct"/>
    <s v="2023 Oct"/>
    <x v="2"/>
    <n v="1827"/>
    <x v="3"/>
    <x v="3"/>
    <d v="2025-09-23T00:00:00"/>
    <n v="6"/>
    <s v="Established"/>
    <s v=" Premium"/>
    <s v="Gen X"/>
    <x v="1"/>
  </r>
  <r>
    <s v="ACC00245"/>
    <s v="CUST0138"/>
    <x v="0"/>
    <d v="2018-04-28T00:00:00"/>
    <n v="288107"/>
    <n v="744"/>
    <n v="0"/>
    <s v="Pending"/>
    <s v="Jacqueline Murphy"/>
    <s v="Male"/>
    <n v="31"/>
    <s v="South"/>
    <s v="Retired"/>
    <n v="183038"/>
    <s v="Retail"/>
    <d v="2017-03-23T00:00:00"/>
    <d v="2025-03-21T00:00:00"/>
    <s v="Mar"/>
    <s v="2025 Mar"/>
    <x v="1"/>
    <n v="4911"/>
    <x v="2"/>
    <x v="6"/>
    <d v="2025-09-23T00:00:00"/>
    <n v="9"/>
    <s v="Loyal"/>
    <s v=" Premium"/>
    <s v="Millennials"/>
    <x v="0"/>
  </r>
  <r>
    <s v="ACC00526"/>
    <s v="CUST0435"/>
    <x v="2"/>
    <d v="2018-08-17T00:00:00"/>
    <n v="368753"/>
    <n v="494"/>
    <n v="0"/>
    <s v="Pending"/>
    <s v="Jennifer Jenkins"/>
    <s v="Female"/>
    <n v="30"/>
    <s v="North"/>
    <s v="Doctor"/>
    <n v="138154"/>
    <s v="Retail"/>
    <d v="2022-12-01T00:00:00"/>
    <d v="2024-05-16T00:00:00"/>
    <s v="May"/>
    <s v="2024 May"/>
    <x v="3"/>
    <n v="9150"/>
    <x v="2"/>
    <x v="3"/>
    <d v="2025-09-23T00:00:00"/>
    <n v="3"/>
    <s v="Emerging"/>
    <s v=" Premium"/>
    <s v="Millennials"/>
    <x v="0"/>
  </r>
  <r>
    <s v="ACC00528"/>
    <s v="CUST0426"/>
    <x v="1"/>
    <d v="2018-03-09T00:00:00"/>
    <n v="410591"/>
    <n v="481"/>
    <n v="0"/>
    <s v="Pending"/>
    <s v="Michele Wood"/>
    <s v="Male"/>
    <n v="58"/>
    <s v="East"/>
    <s v="Retired"/>
    <n v="81272"/>
    <s v="Retail"/>
    <d v="2017-01-12T00:00:00"/>
    <d v="2024-11-07T00:00:00"/>
    <s v="Nov"/>
    <s v="2024 Nov"/>
    <x v="3"/>
    <n v="6808"/>
    <x v="1"/>
    <x v="1"/>
    <d v="2025-09-23T00:00:00"/>
    <n v="9"/>
    <s v="Loyal"/>
    <s v="High"/>
    <s v="Gen X"/>
    <x v="0"/>
  </r>
  <r>
    <s v="ACC00427"/>
    <s v="CUST0307"/>
    <x v="1"/>
    <d v="2017-08-03T00:00:00"/>
    <n v="65133"/>
    <n v="562"/>
    <n v="12837"/>
    <s v="Pending"/>
    <s v="Angela Garcia"/>
    <s v="Female"/>
    <n v="28"/>
    <s v="West"/>
    <s v="Teacher"/>
    <n v="82768"/>
    <s v="Retail"/>
    <d v="2015-10-16T00:00:00"/>
    <d v="2023-09-01T00:00:00"/>
    <s v="Sep"/>
    <s v="2023 Sep"/>
    <x v="0"/>
    <n v="483"/>
    <x v="3"/>
    <x v="6"/>
    <d v="2025-09-23T00:00:00"/>
    <n v="10"/>
    <s v="Loyal"/>
    <s v="High"/>
    <s v="Gen Z"/>
    <x v="1"/>
  </r>
  <r>
    <s v="ACC00042"/>
    <s v="CUST0240"/>
    <x v="1"/>
    <d v="2020-12-06T00:00:00"/>
    <n v="368760"/>
    <n v="536"/>
    <n v="0"/>
    <s v="Pending"/>
    <s v="James Park"/>
    <s v="Female"/>
    <n v="52"/>
    <s v="South"/>
    <s v="Engineer"/>
    <n v="72098"/>
    <s v="Retail"/>
    <d v="2021-12-14T00:00:00"/>
    <d v="2025-05-31T00:00:00"/>
    <s v="May"/>
    <s v="2025 May"/>
    <x v="3"/>
    <n v="577"/>
    <x v="0"/>
    <x v="9"/>
    <d v="2025-09-23T00:00:00"/>
    <n v="4"/>
    <s v="Emerging"/>
    <s v="High"/>
    <s v="Gen X"/>
    <x v="0"/>
  </r>
  <r>
    <s v="ACC00465"/>
    <s v="CUST0128"/>
    <x v="3"/>
    <d v="2021-03-17T00:00:00"/>
    <n v="426673"/>
    <n v="520"/>
    <n v="0"/>
    <s v="Pending"/>
    <s v="Jessica Ward"/>
    <s v="Male"/>
    <n v="72"/>
    <s v="North"/>
    <s v="Retired"/>
    <n v="169859"/>
    <s v="Retail"/>
    <d v="2023-04-23T00:00:00"/>
    <d v="2025-06-01T00:00:00"/>
    <s v="Jun"/>
    <s v="2025 Jun"/>
    <x v="2"/>
    <n v="7976"/>
    <x v="1"/>
    <x v="9"/>
    <d v="2025-09-23T00:00:00"/>
    <n v="2"/>
    <s v="New"/>
    <s v=" Premium"/>
    <s v="Baby Boomers"/>
    <x v="0"/>
  </r>
  <r>
    <s v="ACC00622"/>
    <s v="CUST0076"/>
    <x v="1"/>
    <d v="2019-06-23T00:00:00"/>
    <n v="336246"/>
    <n v="546"/>
    <n v="261323"/>
    <s v="Pending"/>
    <s v="Pamela Johnson"/>
    <s v="Female"/>
    <n v="70"/>
    <s v="West"/>
    <s v="Trader"/>
    <n v="172826"/>
    <s v="Retail"/>
    <d v="2017-07-01T00:00:00"/>
    <d v="2024-08-20T00:00:00"/>
    <s v="Aug"/>
    <s v="2024 Aug"/>
    <x v="3"/>
    <n v="2268"/>
    <x v="1"/>
    <x v="8"/>
    <d v="2025-09-23T00:00:00"/>
    <n v="8"/>
    <s v="Established"/>
    <s v=" Premium"/>
    <s v="Baby Boomers"/>
    <x v="0"/>
  </r>
  <r>
    <s v="ACC00278"/>
    <s v="CUST0369"/>
    <x v="0"/>
    <d v="2018-11-18T00:00:00"/>
    <n v="118094"/>
    <n v="359"/>
    <n v="0"/>
    <s v="Pending"/>
    <s v="Heather Davis"/>
    <s v="Male"/>
    <n v="42"/>
    <s v="West"/>
    <s v="Engineer"/>
    <n v="181099"/>
    <s v="Corporate"/>
    <d v="2023-01-28T00:00:00"/>
    <d v="2025-05-19T00:00:00"/>
    <s v="May"/>
    <s v="2025 May"/>
    <x v="3"/>
    <n v="8130"/>
    <x v="0"/>
    <x v="6"/>
    <d v="2025-09-23T00:00:00"/>
    <n v="3"/>
    <s v="Emerging"/>
    <s v=" Premium"/>
    <s v="Millennials"/>
    <x v="1"/>
  </r>
  <r>
    <s v="ACC00019"/>
    <s v="CUST0228"/>
    <x v="0"/>
    <d v="2022-05-13T00:00:00"/>
    <n v="106133"/>
    <n v="347"/>
    <n v="0"/>
    <s v="Rejected"/>
    <s v="Melinda Cunningham"/>
    <s v="Female"/>
    <n v="73"/>
    <s v="West"/>
    <s v="Trader"/>
    <n v="135672"/>
    <s v="Corporate"/>
    <d v="2019-01-14T00:00:00"/>
    <d v="2024-09-17T00:00:00"/>
    <s v="Sep"/>
    <s v="2024 Sep"/>
    <x v="2"/>
    <n v="4320"/>
    <x v="1"/>
    <x v="9"/>
    <d v="2025-09-23T00:00:00"/>
    <n v="7"/>
    <s v="Established"/>
    <s v=" Premium"/>
    <s v="Baby Boomers"/>
    <x v="1"/>
  </r>
  <r>
    <s v="ACC00066"/>
    <s v="CUST0118"/>
    <x v="1"/>
    <d v="2025-07-08T00:00:00"/>
    <n v="2187"/>
    <n v="799"/>
    <n v="0"/>
    <s v="Pending"/>
    <s v="Shawn Randolph"/>
    <s v="Female"/>
    <n v="42"/>
    <s v="South"/>
    <s v="Banker"/>
    <n v="88344"/>
    <s v="Retail"/>
    <d v="2025-03-04T00:00:00"/>
    <d v="2025-02-17T00:00:00"/>
    <s v="Feb"/>
    <s v="2025 Feb"/>
    <x v="1"/>
    <n v="1992"/>
    <x v="2"/>
    <x v="9"/>
    <d v="2025-09-23T00:00:00"/>
    <n v="1"/>
    <s v="New"/>
    <s v="High"/>
    <s v="Millennials"/>
    <x v="2"/>
  </r>
  <r>
    <s v="ACC00167"/>
    <s v="CUST0405"/>
    <x v="2"/>
    <d v="2024-10-07T00:00:00"/>
    <n v="102811"/>
    <n v="669"/>
    <n v="0"/>
    <s v="Rejected"/>
    <s v="Morgan Douglas"/>
    <s v="Female"/>
    <n v="74"/>
    <s v="North"/>
    <s v="Teacher"/>
    <n v="178562"/>
    <s v="Retail"/>
    <d v="2023-11-16T00:00:00"/>
    <d v="2024-05-08T00:00:00"/>
    <s v="May"/>
    <s v="2024 May"/>
    <x v="0"/>
    <n v="1106"/>
    <x v="0"/>
    <x v="5"/>
    <d v="2025-09-23T00:00:00"/>
    <n v="2"/>
    <s v="New"/>
    <s v=" Premium"/>
    <s v="Baby Boomers"/>
    <x v="1"/>
  </r>
  <r>
    <s v="ACC00585"/>
    <s v="CUST0062"/>
    <x v="2"/>
    <d v="2018-09-19T00:00:00"/>
    <n v="498357"/>
    <n v="447"/>
    <n v="0"/>
    <s v="Pending"/>
    <s v="Tony Bell"/>
    <s v="Male"/>
    <n v="68"/>
    <s v="South"/>
    <s v="Trader"/>
    <n v="108801"/>
    <s v="Corporate"/>
    <d v="2024-11-01T00:00:00"/>
    <d v="2025-04-01T00:00:00"/>
    <s v="Apr"/>
    <s v="2025 Apr"/>
    <x v="0"/>
    <n v="6620"/>
    <x v="0"/>
    <x v="4"/>
    <d v="2025-09-23T00:00:00"/>
    <n v="1"/>
    <s v="New"/>
    <s v=" Premium"/>
    <s v="Baby Boomers"/>
    <x v="0"/>
  </r>
  <r>
    <s v="ACC00403"/>
    <s v="CUST0364"/>
    <x v="1"/>
    <d v="2021-12-31T00:00:00"/>
    <n v="49522"/>
    <n v="704"/>
    <n v="0"/>
    <s v="Pending"/>
    <s v="Jeffrey Long"/>
    <s v="Female"/>
    <n v="20"/>
    <s v="West"/>
    <s v="Doctor"/>
    <n v="28946"/>
    <s v="Corporate"/>
    <d v="2016-03-13T00:00:00"/>
    <d v="2025-07-16T00:00:00"/>
    <s v="Jul"/>
    <s v="2025 Jul"/>
    <x v="1"/>
    <n v="3580"/>
    <x v="3"/>
    <x v="0"/>
    <d v="2025-09-23T00:00:00"/>
    <n v="10"/>
    <s v="Loyal"/>
    <s v="Low"/>
    <s v="Gen Z"/>
    <x v="2"/>
  </r>
  <r>
    <s v="ACC00409"/>
    <s v="CUST0470"/>
    <x v="0"/>
    <d v="2020-12-13T00:00:00"/>
    <n v="243056"/>
    <n v="353"/>
    <n v="0"/>
    <s v="Pending"/>
    <s v="Jason Garcia"/>
    <s v="Female"/>
    <n v="66"/>
    <s v="North"/>
    <s v="Student"/>
    <n v="152130"/>
    <s v="Retail"/>
    <d v="2021-05-29T00:00:00"/>
    <d v="2025-07-04T00:00:00"/>
    <s v="Jul"/>
    <s v="2025 Jul"/>
    <x v="2"/>
    <n v="6507"/>
    <x v="0"/>
    <x v="2"/>
    <d v="2025-09-23T00:00:00"/>
    <n v="4"/>
    <s v="Emerging"/>
    <s v=" Premium"/>
    <s v="Baby Boomers"/>
    <x v="0"/>
  </r>
  <r>
    <s v="ACC00112"/>
    <s v="CUST0152"/>
    <x v="2"/>
    <d v="2017-12-08T00:00:00"/>
    <n v="375197"/>
    <n v="567"/>
    <n v="0"/>
    <s v="Pending"/>
    <s v="Eric Gomez"/>
    <s v="Male"/>
    <n v="38"/>
    <s v="East"/>
    <s v="Retired"/>
    <n v="177732"/>
    <s v="Corporate"/>
    <d v="2018-11-05T00:00:00"/>
    <d v="2024-07-09T00:00:00"/>
    <s v="Jul"/>
    <s v="2024 Jul"/>
    <x v="0"/>
    <n v="3656"/>
    <x v="1"/>
    <x v="7"/>
    <d v="2025-09-23T00:00:00"/>
    <n v="7"/>
    <s v="Established"/>
    <s v=" Premium"/>
    <s v="Millennials"/>
    <x v="0"/>
  </r>
  <r>
    <s v="ACC00274"/>
    <s v="CUST0168"/>
    <x v="1"/>
    <d v="2017-08-04T00:00:00"/>
    <n v="355054"/>
    <n v="808"/>
    <n v="0"/>
    <s v="Pending"/>
    <s v="Whitney Hampton"/>
    <s v="Male"/>
    <n v="49"/>
    <s v="South"/>
    <s v="Retired"/>
    <n v="135374"/>
    <s v="Retail"/>
    <d v="2019-11-17T00:00:00"/>
    <d v="2025-07-13T00:00:00"/>
    <s v="Jul"/>
    <s v="2025 Jul"/>
    <x v="1"/>
    <n v="2429"/>
    <x v="3"/>
    <x v="9"/>
    <d v="2025-09-23T00:00:00"/>
    <n v="6"/>
    <s v="Established"/>
    <s v=" Premium"/>
    <s v="Gen X"/>
    <x v="0"/>
  </r>
  <r>
    <s v="ACC00407"/>
    <s v="CUST0216"/>
    <x v="2"/>
    <d v="2024-11-08T00:00:00"/>
    <n v="7485"/>
    <n v="557"/>
    <n v="0"/>
    <s v="Pending"/>
    <s v="Abigail Gallegos"/>
    <s v="Male"/>
    <n v="27"/>
    <s v="West"/>
    <s v="Banker"/>
    <n v="153052"/>
    <s v="Retail"/>
    <d v="2015-11-03T00:00:00"/>
    <d v="2025-03-18T00:00:00"/>
    <s v="Mar"/>
    <s v="2025 Mar"/>
    <x v="1"/>
    <n v="4289"/>
    <x v="1"/>
    <x v="2"/>
    <d v="2025-09-23T00:00:00"/>
    <n v="10"/>
    <s v="Loyal"/>
    <s v=" Premium"/>
    <s v="Gen Z"/>
    <x v="2"/>
  </r>
  <r>
    <s v="ACC00373"/>
    <s v="CUST0247"/>
    <x v="1"/>
    <d v="2020-01-21T00:00:00"/>
    <n v="380477"/>
    <n v="524"/>
    <n v="0"/>
    <s v="Pending"/>
    <s v="Charles Wilson"/>
    <s v="Male"/>
    <n v="41"/>
    <s v="North"/>
    <s v="Student"/>
    <n v="48541"/>
    <s v="Retail"/>
    <d v="2021-03-02T00:00:00"/>
    <d v="2024-07-05T00:00:00"/>
    <s v="Jul"/>
    <s v="2024 Jul"/>
    <x v="1"/>
    <n v="683"/>
    <x v="2"/>
    <x v="2"/>
    <d v="2025-09-23T00:00:00"/>
    <n v="5"/>
    <s v="Emerging"/>
    <s v="Medium"/>
    <s v="Millennials"/>
    <x v="0"/>
  </r>
  <r>
    <s v="ACC00597"/>
    <s v="CUST0149"/>
    <x v="2"/>
    <d v="2022-06-02T00:00:00"/>
    <n v="423093"/>
    <n v="441"/>
    <n v="0"/>
    <s v="Pending"/>
    <s v="Nicholas Hicks"/>
    <s v="Male"/>
    <n v="43"/>
    <s v="West"/>
    <s v="Teacher"/>
    <n v="81246"/>
    <s v="Corporate"/>
    <d v="2022-11-28T00:00:00"/>
    <d v="2025-06-07T00:00:00"/>
    <s v="Jun"/>
    <s v="2025 Jun"/>
    <x v="0"/>
    <n v="2812"/>
    <x v="2"/>
    <x v="6"/>
    <d v="2025-09-23T00:00:00"/>
    <n v="3"/>
    <s v="Emerging"/>
    <s v="High"/>
    <s v="Millennials"/>
    <x v="0"/>
  </r>
  <r>
    <s v="ACC00651"/>
    <s v="CUST0194"/>
    <x v="2"/>
    <d v="2025-03-02T00:00:00"/>
    <n v="470165"/>
    <n v="351"/>
    <n v="0"/>
    <s v="Pending"/>
    <s v="Oscar Young"/>
    <s v="Male"/>
    <n v="20"/>
    <s v="East"/>
    <s v="Banker"/>
    <n v="95932"/>
    <s v="Retail"/>
    <d v="2024-06-03T00:00:00"/>
    <d v="2024-07-11T00:00:00"/>
    <s v="Jul"/>
    <s v="2024 Jul"/>
    <x v="0"/>
    <n v="7322"/>
    <x v="3"/>
    <x v="6"/>
    <d v="2025-09-23T00:00:00"/>
    <n v="1"/>
    <s v="New"/>
    <s v="High"/>
    <s v="Gen Z"/>
    <x v="0"/>
  </r>
  <r>
    <s v="ACC00039"/>
    <s v="CUST0198"/>
    <x v="0"/>
    <d v="2024-10-31T00:00:00"/>
    <n v="13261"/>
    <n v="352"/>
    <n v="59633"/>
    <s v="Pending"/>
    <s v="Sarah Santiago"/>
    <s v="Female"/>
    <n v="27"/>
    <s v="North"/>
    <s v="Trader"/>
    <n v="72307"/>
    <s v="Retail"/>
    <d v="2020-04-24T00:00:00"/>
    <d v="2024-04-27T00:00:00"/>
    <s v="Apr"/>
    <s v="2024 Apr"/>
    <x v="0"/>
    <n v="2379"/>
    <x v="3"/>
    <x v="7"/>
    <d v="2025-09-23T00:00:00"/>
    <n v="5"/>
    <s v="Emerging"/>
    <s v="High"/>
    <s v="Gen Z"/>
    <x v="2"/>
  </r>
  <r>
    <s v="ACC00105"/>
    <s v="CUST0174"/>
    <x v="0"/>
    <d v="2025-06-21T00:00:00"/>
    <n v="223492"/>
    <n v="397"/>
    <n v="0"/>
    <s v="Pending"/>
    <s v="Evan Holt"/>
    <s v="Female"/>
    <n v="33"/>
    <s v="West"/>
    <s v="Retired"/>
    <n v="120732"/>
    <s v="Corporate"/>
    <d v="2019-10-29T00:00:00"/>
    <d v="2025-03-05T00:00:00"/>
    <s v="Mar"/>
    <s v="2025 Mar"/>
    <x v="0"/>
    <n v="4540"/>
    <x v="1"/>
    <x v="4"/>
    <d v="2025-09-23T00:00:00"/>
    <n v="6"/>
    <s v="Established"/>
    <s v=" Premium"/>
    <s v="Millennials"/>
    <x v="0"/>
  </r>
  <r>
    <s v="ACC00324"/>
    <s v="CUST0454"/>
    <x v="1"/>
    <d v="2016-09-07T00:00:00"/>
    <n v="220283"/>
    <n v="435"/>
    <n v="316741"/>
    <s v="Pending"/>
    <s v="Ashley Young"/>
    <s v="Female"/>
    <n v="22"/>
    <s v="South"/>
    <s v="Trader"/>
    <n v="112324"/>
    <s v="Retail"/>
    <d v="2017-12-05T00:00:00"/>
    <d v="2025-03-11T00:00:00"/>
    <s v="Mar"/>
    <s v="2025 Mar"/>
    <x v="3"/>
    <n v="1076"/>
    <x v="2"/>
    <x v="1"/>
    <d v="2025-09-23T00:00:00"/>
    <n v="8"/>
    <s v="Established"/>
    <s v=" Premium"/>
    <s v="Gen Z"/>
    <x v="0"/>
  </r>
  <r>
    <s v="ACC00793"/>
    <s v="CUST0285"/>
    <x v="0"/>
    <d v="2018-01-04T00:00:00"/>
    <n v="246536"/>
    <n v="528"/>
    <n v="70030"/>
    <s v="Rejected"/>
    <s v="Kristen Nguyen"/>
    <s v="Female"/>
    <n v="52"/>
    <s v="South"/>
    <s v="Banker"/>
    <n v="55488"/>
    <s v="Retail"/>
    <d v="2021-02-22T00:00:00"/>
    <d v="2024-02-09T00:00:00"/>
    <s v="Feb"/>
    <s v="2024 Feb"/>
    <x v="1"/>
    <n v="5442"/>
    <x v="3"/>
    <x v="2"/>
    <d v="2025-09-23T00:00:00"/>
    <n v="5"/>
    <s v="Emerging"/>
    <s v="Medium"/>
    <s v="Gen X"/>
    <x v="0"/>
  </r>
  <r>
    <s v="ACC00414"/>
    <s v="CUST0474"/>
    <x v="0"/>
    <d v="2023-07-28T00:00:00"/>
    <n v="102638"/>
    <n v="486"/>
    <n v="485721"/>
    <s v="Pending"/>
    <s v="Gregory Bauer"/>
    <s v="Female"/>
    <n v="58"/>
    <s v="East"/>
    <s v="Engineer"/>
    <n v="160272"/>
    <s v="Corporate"/>
    <d v="2019-09-11T00:00:00"/>
    <d v="2024-12-30T00:00:00"/>
    <s v="Dec"/>
    <s v="2024 Dec"/>
    <x v="3"/>
    <n v="8083"/>
    <x v="2"/>
    <x v="1"/>
    <d v="2025-09-23T00:00:00"/>
    <n v="6"/>
    <s v="Established"/>
    <s v=" Premium"/>
    <s v="Gen X"/>
    <x v="1"/>
  </r>
  <r>
    <s v="ACC00429"/>
    <s v="CUST0338"/>
    <x v="2"/>
    <d v="2024-09-28T00:00:00"/>
    <n v="197530"/>
    <n v="440"/>
    <n v="183371"/>
    <s v="Approved"/>
    <s v="Derek Jones"/>
    <s v="Male"/>
    <n v="42"/>
    <s v="North"/>
    <s v="Teacher"/>
    <n v="131562"/>
    <s v="Retail"/>
    <d v="2022-11-03T00:00:00"/>
    <d v="2024-05-23T00:00:00"/>
    <s v="May"/>
    <s v="2024 May"/>
    <x v="1"/>
    <n v="697"/>
    <x v="2"/>
    <x v="4"/>
    <d v="2025-09-23T00:00:00"/>
    <n v="3"/>
    <s v="Emerging"/>
    <s v=" Premium"/>
    <s v="Millennials"/>
    <x v="1"/>
  </r>
  <r>
    <s v="ACC00635"/>
    <s v="CUST0038"/>
    <x v="2"/>
    <d v="2019-08-28T00:00:00"/>
    <n v="188505"/>
    <n v="411"/>
    <n v="0"/>
    <s v="Pending"/>
    <s v="Adam Garcia"/>
    <s v="Male"/>
    <n v="67"/>
    <s v="East"/>
    <s v="Student"/>
    <n v="46172"/>
    <s v="Corporate"/>
    <d v="2021-11-07T00:00:00"/>
    <d v="2023-10-04T00:00:00"/>
    <s v="Oct"/>
    <s v="2023 Oct"/>
    <x v="0"/>
    <n v="78"/>
    <x v="2"/>
    <x v="8"/>
    <d v="2025-09-23T00:00:00"/>
    <n v="4"/>
    <s v="Emerging"/>
    <s v="Medium"/>
    <s v="Baby Boomers"/>
    <x v="1"/>
  </r>
  <r>
    <s v="ACC00730"/>
    <s v="CUST0494"/>
    <x v="1"/>
    <d v="2017-03-06T00:00:00"/>
    <n v="323943"/>
    <n v="818"/>
    <n v="369543"/>
    <s v="Pending"/>
    <s v="Hector May"/>
    <s v="Female"/>
    <n v="27"/>
    <s v="South"/>
    <s v="Banker"/>
    <n v="32115"/>
    <s v="Retail"/>
    <d v="2021-03-12T00:00:00"/>
    <d v="2025-03-04T00:00:00"/>
    <s v="Mar"/>
    <s v="2025 Mar"/>
    <x v="0"/>
    <n v="6784"/>
    <x v="1"/>
    <x v="0"/>
    <d v="2025-09-23T00:00:00"/>
    <n v="5"/>
    <s v="Emerging"/>
    <s v="Medium"/>
    <s v="Gen Z"/>
    <x v="0"/>
  </r>
  <r>
    <s v="ACC00061"/>
    <s v="CUST0461"/>
    <x v="0"/>
    <d v="2018-10-02T00:00:00"/>
    <n v="344866"/>
    <n v="682"/>
    <n v="0"/>
    <s v="Pending"/>
    <s v="Tiffany Lam"/>
    <s v="Female"/>
    <n v="49"/>
    <s v="North"/>
    <s v="Student"/>
    <n v="151691"/>
    <s v="Retail"/>
    <d v="2018-10-28T00:00:00"/>
    <d v="2024-12-08T00:00:00"/>
    <s v="Dec"/>
    <s v="2024 Dec"/>
    <x v="3"/>
    <n v="429"/>
    <x v="1"/>
    <x v="7"/>
    <d v="2025-09-23T00:00:00"/>
    <n v="7"/>
    <s v="Established"/>
    <s v=" Premium"/>
    <s v="Gen X"/>
    <x v="0"/>
  </r>
  <r>
    <s v="ACC00612"/>
    <s v="CUST0216"/>
    <x v="0"/>
    <d v="2017-03-02T00:00:00"/>
    <n v="154542"/>
    <n v="409"/>
    <n v="0"/>
    <s v="Pending"/>
    <s v="Abigail Gallegos"/>
    <s v="Male"/>
    <n v="27"/>
    <s v="West"/>
    <s v="Banker"/>
    <n v="153052"/>
    <s v="Retail"/>
    <d v="2015-11-03T00:00:00"/>
    <d v="2023-11-10T00:00:00"/>
    <s v="Nov"/>
    <s v="2023 Nov"/>
    <x v="2"/>
    <n v="6901"/>
    <x v="2"/>
    <x v="5"/>
    <d v="2025-09-23T00:00:00"/>
    <n v="10"/>
    <s v="Loyal"/>
    <s v=" Premium"/>
    <s v="Gen Z"/>
    <x v="1"/>
  </r>
  <r>
    <s v="ACC00307"/>
    <s v="CUST0476"/>
    <x v="1"/>
    <d v="2024-03-15T00:00:00"/>
    <n v="417339"/>
    <n v="662"/>
    <n v="0"/>
    <s v="Pending"/>
    <s v="William Brown"/>
    <s v="Female"/>
    <n v="18"/>
    <s v="West"/>
    <s v="Student"/>
    <n v="53997"/>
    <s v="Retail"/>
    <d v="2019-01-23T00:00:00"/>
    <d v="2023-11-29T00:00:00"/>
    <s v="Nov"/>
    <s v="2023 Nov"/>
    <x v="0"/>
    <n v="5603"/>
    <x v="2"/>
    <x v="4"/>
    <d v="2025-09-23T00:00:00"/>
    <n v="7"/>
    <s v="Established"/>
    <s v="Medium"/>
    <s v="Gen Z"/>
    <x v="0"/>
  </r>
  <r>
    <s v="ACC00354"/>
    <s v="CUST0137"/>
    <x v="1"/>
    <d v="2019-07-22T00:00:00"/>
    <n v="124168"/>
    <n v="675"/>
    <n v="478006"/>
    <s v="Pending"/>
    <s v="Jamie Perry"/>
    <s v="Male"/>
    <n v="46"/>
    <s v="North"/>
    <s v="Doctor"/>
    <n v="185904"/>
    <s v="Retail"/>
    <d v="2019-05-09T00:00:00"/>
    <d v="2025-04-07T00:00:00"/>
    <s v="Apr"/>
    <s v="2025 Apr"/>
    <x v="2"/>
    <n v="6114"/>
    <x v="2"/>
    <x v="9"/>
    <d v="2025-09-23T00:00:00"/>
    <n v="6"/>
    <s v="Established"/>
    <s v=" Premium"/>
    <s v="Gen X"/>
    <x v="1"/>
  </r>
  <r>
    <s v="ACC00393"/>
    <s v="CUST0486"/>
    <x v="2"/>
    <d v="2018-04-30T00:00:00"/>
    <n v="434825"/>
    <n v="613"/>
    <n v="0"/>
    <s v="Pending"/>
    <s v="Ronald Craig"/>
    <s v="Female"/>
    <n v="55"/>
    <s v="East"/>
    <s v="Retired"/>
    <n v="166470"/>
    <s v="Retail"/>
    <d v="2024-11-25T00:00:00"/>
    <d v="2023-11-06T00:00:00"/>
    <s v="Nov"/>
    <s v="2023 Nov"/>
    <x v="1"/>
    <n v="3902"/>
    <x v="0"/>
    <x v="1"/>
    <d v="2025-09-23T00:00:00"/>
    <n v="1"/>
    <s v="New"/>
    <s v=" Premium"/>
    <s v="Gen X"/>
    <x v="0"/>
  </r>
  <r>
    <s v="ACC00204"/>
    <s v="CUST0152"/>
    <x v="1"/>
    <d v="2024-11-06T00:00:00"/>
    <n v="333840"/>
    <n v="428"/>
    <n v="0"/>
    <s v="Pending"/>
    <s v="Eric Gomez"/>
    <s v="Male"/>
    <n v="38"/>
    <s v="East"/>
    <s v="Retired"/>
    <n v="177732"/>
    <s v="Corporate"/>
    <d v="2018-11-05T00:00:00"/>
    <d v="2024-09-23T00:00:00"/>
    <s v="Sep"/>
    <s v="2024 Sep"/>
    <x v="3"/>
    <n v="449"/>
    <x v="0"/>
    <x v="8"/>
    <d v="2025-09-23T00:00:00"/>
    <n v="7"/>
    <s v="Established"/>
    <s v=" Premium"/>
    <s v="Millennials"/>
    <x v="0"/>
  </r>
  <r>
    <s v="ACC00258"/>
    <s v="CUST0068"/>
    <x v="2"/>
    <d v="2019-06-04T00:00:00"/>
    <n v="4994"/>
    <n v="704"/>
    <n v="204665"/>
    <s v="Approved"/>
    <s v="Barbara Gonzalez"/>
    <s v="Male"/>
    <n v="59"/>
    <s v="East"/>
    <s v="Retired"/>
    <n v="62520"/>
    <s v="Retail"/>
    <d v="2017-11-30T00:00:00"/>
    <d v="2023-09-07T00:00:00"/>
    <s v="Sep"/>
    <s v="2023 Sep"/>
    <x v="2"/>
    <n v="9488"/>
    <x v="1"/>
    <x v="3"/>
    <d v="2025-09-23T00:00:00"/>
    <n v="8"/>
    <s v="Established"/>
    <s v="High"/>
    <s v="Gen X"/>
    <x v="2"/>
  </r>
  <r>
    <s v="ACC00486"/>
    <s v="CUST0039"/>
    <x v="3"/>
    <d v="2022-12-04T00:00:00"/>
    <n v="217980"/>
    <n v="683"/>
    <n v="0"/>
    <s v="Approved"/>
    <s v="Jorge James"/>
    <s v="Male"/>
    <n v="42"/>
    <s v="North"/>
    <s v="Trader"/>
    <n v="193946"/>
    <s v="Corporate"/>
    <d v="2020-08-31T00:00:00"/>
    <d v="2025-07-09T00:00:00"/>
    <s v="Jul"/>
    <s v="2025 Jul"/>
    <x v="2"/>
    <n v="1218"/>
    <x v="2"/>
    <x v="1"/>
    <d v="2025-09-23T00:00:00"/>
    <n v="5"/>
    <s v="Emerging"/>
    <s v=" Premium"/>
    <s v="Millennials"/>
    <x v="0"/>
  </r>
  <r>
    <s v="ACC00517"/>
    <s v="CUST0344"/>
    <x v="1"/>
    <d v="2019-01-16T00:00:00"/>
    <n v="145406"/>
    <n v="407"/>
    <n v="0"/>
    <s v="Pending"/>
    <s v="Christian Mendez"/>
    <s v="Female"/>
    <n v="36"/>
    <s v="East"/>
    <s v="Engineer"/>
    <n v="99148"/>
    <s v="Private"/>
    <d v="2017-11-13T00:00:00"/>
    <d v="2024-07-07T00:00:00"/>
    <s v="Jul"/>
    <s v="2024 Jul"/>
    <x v="0"/>
    <n v="9280"/>
    <x v="0"/>
    <x v="2"/>
    <d v="2025-09-23T00:00:00"/>
    <n v="8"/>
    <s v="Established"/>
    <s v="High"/>
    <s v="Millennials"/>
    <x v="1"/>
  </r>
  <r>
    <s v="ACC00446"/>
    <s v="CUST0212"/>
    <x v="3"/>
    <d v="2017-02-12T00:00:00"/>
    <n v="153939"/>
    <n v="527"/>
    <n v="229970"/>
    <s v="Pending"/>
    <s v="Stephen Russell"/>
    <s v="Male"/>
    <n v="43"/>
    <s v="North"/>
    <s v="Retired"/>
    <n v="25626"/>
    <s v="Corporate"/>
    <d v="2019-01-12T00:00:00"/>
    <d v="2024-08-17T00:00:00"/>
    <s v="Aug"/>
    <s v="2024 Aug"/>
    <x v="2"/>
    <n v="2573"/>
    <x v="3"/>
    <x v="1"/>
    <d v="2025-09-23T00:00:00"/>
    <n v="7"/>
    <s v="Established"/>
    <s v="Low"/>
    <s v="Millennials"/>
    <x v="1"/>
  </r>
  <r>
    <s v="ACC00709"/>
    <s v="CUST0363"/>
    <x v="0"/>
    <d v="2017-03-16T00:00:00"/>
    <n v="418554"/>
    <n v="463"/>
    <n v="366541"/>
    <s v="Pending"/>
    <s v="William Fuller"/>
    <s v="Male"/>
    <n v="18"/>
    <s v="South"/>
    <s v="Trader"/>
    <n v="99561"/>
    <s v="Private"/>
    <d v="2016-07-30T00:00:00"/>
    <d v="2024-05-07T00:00:00"/>
    <s v="May"/>
    <s v="2024 May"/>
    <x v="2"/>
    <n v="7476"/>
    <x v="3"/>
    <x v="5"/>
    <d v="2025-09-23T00:00:00"/>
    <n v="9"/>
    <s v="Loyal"/>
    <s v="High"/>
    <s v="Gen Z"/>
    <x v="0"/>
  </r>
  <r>
    <s v="ACC00180"/>
    <s v="CUST0131"/>
    <x v="3"/>
    <d v="2016-05-04T00:00:00"/>
    <n v="234473"/>
    <n v="581"/>
    <n v="295477"/>
    <s v="Pending"/>
    <s v="Michael Velasquez"/>
    <s v="Female"/>
    <n v="43"/>
    <s v="North"/>
    <s v="Student"/>
    <n v="112124"/>
    <s v="Corporate"/>
    <d v="2020-05-04T00:00:00"/>
    <d v="2023-10-10T00:00:00"/>
    <s v="Oct"/>
    <s v="2023 Oct"/>
    <x v="1"/>
    <n v="1263"/>
    <x v="2"/>
    <x v="4"/>
    <d v="2025-09-23T00:00:00"/>
    <n v="5"/>
    <s v="Emerging"/>
    <s v=" Premium"/>
    <s v="Millennials"/>
    <x v="0"/>
  </r>
  <r>
    <s v="ACC00342"/>
    <s v="CUST0416"/>
    <x v="3"/>
    <d v="2021-08-09T00:00:00"/>
    <n v="273721"/>
    <n v="649"/>
    <n v="0"/>
    <s v="Pending"/>
    <s v="Jose Mayer"/>
    <s v="Male"/>
    <n v="70"/>
    <s v="South"/>
    <s v="Banker"/>
    <n v="155720"/>
    <s v="Corporate"/>
    <d v="2017-10-14T00:00:00"/>
    <d v="2025-06-19T00:00:00"/>
    <s v="Jun"/>
    <s v="2025 Jun"/>
    <x v="3"/>
    <n v="3219"/>
    <x v="0"/>
    <x v="9"/>
    <d v="2025-09-23T00:00:00"/>
    <n v="8"/>
    <s v="Established"/>
    <s v=" Premium"/>
    <s v="Baby Boomers"/>
    <x v="0"/>
  </r>
  <r>
    <s v="ACC00133"/>
    <s v="CUST0479"/>
    <x v="0"/>
    <d v="2018-08-23T00:00:00"/>
    <n v="434821"/>
    <n v="448"/>
    <n v="374653"/>
    <s v="Pending"/>
    <s v="David Watson"/>
    <s v="Male"/>
    <n v="72"/>
    <s v="East"/>
    <s v="Engineer"/>
    <n v="192307"/>
    <s v="Corporate"/>
    <d v="2020-10-04T00:00:00"/>
    <d v="2025-08-19T00:00:00"/>
    <s v="Aug"/>
    <s v="2025 Aug"/>
    <x v="0"/>
    <n v="3559"/>
    <x v="3"/>
    <x v="9"/>
    <d v="2025-09-23T00:00:00"/>
    <n v="5"/>
    <s v="Emerging"/>
    <s v=" Premium"/>
    <s v="Baby Boomers"/>
    <x v="0"/>
  </r>
  <r>
    <s v="ACC00443"/>
    <s v="CUST0347"/>
    <x v="1"/>
    <d v="2023-06-11T00:00:00"/>
    <n v="25939"/>
    <n v="680"/>
    <n v="13720"/>
    <s v="Pending"/>
    <s v="Oscar Ortiz"/>
    <s v="Male"/>
    <n v="56"/>
    <s v="South"/>
    <s v="Engineer"/>
    <n v="182962"/>
    <s v="Corporate"/>
    <d v="2024-09-25T00:00:00"/>
    <d v="2025-02-10T00:00:00"/>
    <s v="Feb"/>
    <s v="2025 Feb"/>
    <x v="0"/>
    <n v="624"/>
    <x v="1"/>
    <x v="3"/>
    <d v="2025-09-23T00:00:00"/>
    <n v="1"/>
    <s v="New"/>
    <s v=" Premium"/>
    <s v="Gen X"/>
    <x v="2"/>
  </r>
  <r>
    <s v="ACC00253"/>
    <s v="CUST0391"/>
    <x v="0"/>
    <d v="2018-12-07T00:00:00"/>
    <n v="180882"/>
    <n v="410"/>
    <n v="0"/>
    <s v="Approved"/>
    <s v="Alexis Becker"/>
    <s v="Male"/>
    <n v="35"/>
    <s v="North"/>
    <s v="Retired"/>
    <n v="46017"/>
    <s v="Corporate"/>
    <d v="2017-07-15T00:00:00"/>
    <d v="2024-08-15T00:00:00"/>
    <s v="Aug"/>
    <s v="2024 Aug"/>
    <x v="2"/>
    <n v="3088"/>
    <x v="3"/>
    <x v="6"/>
    <d v="2025-09-23T00:00:00"/>
    <n v="8"/>
    <s v="Established"/>
    <s v="Medium"/>
    <s v="Millennials"/>
    <x v="1"/>
  </r>
  <r>
    <s v="ACC00265"/>
    <s v="CUST0213"/>
    <x v="0"/>
    <d v="2016-04-27T00:00:00"/>
    <n v="23185"/>
    <n v="465"/>
    <n v="0"/>
    <s v="Pending"/>
    <s v="Nathan Blackburn"/>
    <s v="Male"/>
    <n v="25"/>
    <s v="North"/>
    <s v="Retired"/>
    <n v="158496"/>
    <s v="Retail"/>
    <d v="2017-08-26T00:00:00"/>
    <d v="2023-12-27T00:00:00"/>
    <s v="Dec"/>
    <s v="2023 Dec"/>
    <x v="1"/>
    <n v="3500"/>
    <x v="1"/>
    <x v="2"/>
    <d v="2025-09-23T00:00:00"/>
    <n v="8"/>
    <s v="Established"/>
    <s v=" Premium"/>
    <s v="Gen Z"/>
    <x v="2"/>
  </r>
  <r>
    <s v="ACC00093"/>
    <s v="CUST0126"/>
    <x v="0"/>
    <d v="2023-05-23T00:00:00"/>
    <n v="23408"/>
    <n v="442"/>
    <n v="0"/>
    <s v="Pending"/>
    <s v="Jessica Walker"/>
    <s v="Female"/>
    <n v="39"/>
    <s v="North"/>
    <s v="Student"/>
    <n v="62534"/>
    <s v="Retail"/>
    <d v="2020-03-01T00:00:00"/>
    <d v="2024-07-25T00:00:00"/>
    <s v="Jul"/>
    <s v="2024 Jul"/>
    <x v="2"/>
    <n v="3553"/>
    <x v="3"/>
    <x v="4"/>
    <d v="2025-09-23T00:00:00"/>
    <n v="6"/>
    <s v="Established"/>
    <s v="High"/>
    <s v="Millennials"/>
    <x v="2"/>
  </r>
  <r>
    <s v="ACC00662"/>
    <s v="CUST0214"/>
    <x v="0"/>
    <d v="2016-12-24T00:00:00"/>
    <n v="25517"/>
    <n v="510"/>
    <n v="0"/>
    <s v="Pending"/>
    <s v="Sarah Wilson"/>
    <s v="Male"/>
    <n v="46"/>
    <s v="West"/>
    <s v="Trader"/>
    <n v="32857"/>
    <s v="Retail"/>
    <d v="2022-08-26T00:00:00"/>
    <d v="2023-11-13T00:00:00"/>
    <s v="Nov"/>
    <s v="2023 Nov"/>
    <x v="2"/>
    <n v="8112"/>
    <x v="3"/>
    <x v="1"/>
    <d v="2025-09-23T00:00:00"/>
    <n v="3"/>
    <s v="Emerging"/>
    <s v="Medium"/>
    <s v="Gen X"/>
    <x v="2"/>
  </r>
  <r>
    <s v="ACC00411"/>
    <s v="CUST0076"/>
    <x v="1"/>
    <d v="2021-03-12T00:00:00"/>
    <n v="112701"/>
    <n v="540"/>
    <n v="0"/>
    <s v="Pending"/>
    <s v="Pamela Johnson"/>
    <s v="Female"/>
    <n v="70"/>
    <s v="West"/>
    <s v="Trader"/>
    <n v="172826"/>
    <s v="Retail"/>
    <d v="2017-07-01T00:00:00"/>
    <d v="2023-10-31T00:00:00"/>
    <s v="Oct"/>
    <s v="2023 Oct"/>
    <x v="0"/>
    <n v="1910"/>
    <x v="0"/>
    <x v="3"/>
    <d v="2025-09-23T00:00:00"/>
    <n v="8"/>
    <s v="Established"/>
    <s v=" Premium"/>
    <s v="Baby Boomers"/>
    <x v="1"/>
  </r>
  <r>
    <s v="ACC00138"/>
    <s v="CUST0044"/>
    <x v="2"/>
    <d v="2023-03-05T00:00:00"/>
    <n v="471797"/>
    <n v="572"/>
    <n v="0"/>
    <s v="Pending"/>
    <s v="Regina Harris"/>
    <s v="Female"/>
    <n v="53"/>
    <s v="East"/>
    <s v="Retired"/>
    <n v="175650"/>
    <s v="Retail"/>
    <d v="2021-08-19T00:00:00"/>
    <d v="2023-10-21T00:00:00"/>
    <s v="Oct"/>
    <s v="2023 Oct"/>
    <x v="2"/>
    <n v="5690"/>
    <x v="3"/>
    <x v="0"/>
    <d v="2025-09-23T00:00:00"/>
    <n v="4"/>
    <s v="Emerging"/>
    <s v=" Premium"/>
    <s v="Gen X"/>
    <x v="0"/>
  </r>
  <r>
    <s v="ACC00208"/>
    <s v="CUST0028"/>
    <x v="2"/>
    <d v="2019-05-02T00:00:00"/>
    <n v="130841"/>
    <n v="732"/>
    <n v="0"/>
    <s v="Pending"/>
    <s v="Edward Haynes"/>
    <s v="Female"/>
    <n v="26"/>
    <s v="North"/>
    <s v="Student"/>
    <n v="136953"/>
    <s v="Retail"/>
    <d v="2019-08-21T00:00:00"/>
    <d v="2023-12-15T00:00:00"/>
    <s v="Dec"/>
    <s v="2023 Dec"/>
    <x v="2"/>
    <n v="6761"/>
    <x v="3"/>
    <x v="5"/>
    <d v="2025-09-23T00:00:00"/>
    <n v="6"/>
    <s v="Established"/>
    <s v=" Premium"/>
    <s v="Gen Z"/>
    <x v="1"/>
  </r>
  <r>
    <s v="ACC00637"/>
    <s v="CUST0157"/>
    <x v="1"/>
    <d v="2024-10-21T00:00:00"/>
    <n v="102412"/>
    <n v="487"/>
    <n v="0"/>
    <s v="Approved"/>
    <s v="Samantha Conway"/>
    <s v="Male"/>
    <n v="54"/>
    <s v="West"/>
    <s v="Banker"/>
    <n v="135953"/>
    <s v="Corporate"/>
    <d v="2018-03-13T00:00:00"/>
    <d v="2024-01-06T00:00:00"/>
    <s v="Jan"/>
    <s v="2024 Jan"/>
    <x v="1"/>
    <n v="5872"/>
    <x v="1"/>
    <x v="6"/>
    <d v="2025-09-23T00:00:00"/>
    <n v="8"/>
    <s v="Established"/>
    <s v=" Premium"/>
    <s v="Gen X"/>
    <x v="1"/>
  </r>
  <r>
    <s v="ACC00746"/>
    <s v="CUST0268"/>
    <x v="2"/>
    <d v="2023-12-07T00:00:00"/>
    <n v="247908"/>
    <n v="370"/>
    <n v="424972"/>
    <s v="Pending"/>
    <s v="Derek Gardner"/>
    <s v="Female"/>
    <n v="66"/>
    <s v="East"/>
    <s v="Banker"/>
    <n v="177215"/>
    <s v="Retail"/>
    <d v="2019-12-20T00:00:00"/>
    <d v="2025-07-05T00:00:00"/>
    <s v="Jul"/>
    <s v="2025 Jul"/>
    <x v="0"/>
    <n v="1722"/>
    <x v="1"/>
    <x v="6"/>
    <d v="2025-09-23T00:00:00"/>
    <n v="6"/>
    <s v="Established"/>
    <s v=" Premium"/>
    <s v="Baby Boomers"/>
    <x v="0"/>
  </r>
  <r>
    <s v="ACC00573"/>
    <s v="CUST0002"/>
    <x v="0"/>
    <d v="2023-08-26T00:00:00"/>
    <n v="460969"/>
    <n v="613"/>
    <n v="0"/>
    <s v="Pending"/>
    <s v="Erin Martinez"/>
    <s v="Female"/>
    <n v="49"/>
    <s v="East"/>
    <s v="Trader"/>
    <n v="186472"/>
    <s v="Corporate"/>
    <d v="2021-05-15T00:00:00"/>
    <d v="2023-10-05T00:00:00"/>
    <s v="Oct"/>
    <s v="2023 Oct"/>
    <x v="3"/>
    <n v="2339"/>
    <x v="3"/>
    <x v="8"/>
    <d v="2025-09-23T00:00:00"/>
    <n v="4"/>
    <s v="Emerging"/>
    <s v=" Premium"/>
    <s v="Gen X"/>
    <x v="0"/>
  </r>
  <r>
    <s v="ACC00307"/>
    <s v="CUST0476"/>
    <x v="1"/>
    <d v="2024-03-15T00:00:00"/>
    <n v="417339"/>
    <n v="662"/>
    <n v="0"/>
    <s v="Pending"/>
    <s v="William Brown"/>
    <s v="Female"/>
    <n v="18"/>
    <s v="West"/>
    <s v="Student"/>
    <n v="53997"/>
    <s v="Retail"/>
    <d v="2019-01-23T00:00:00"/>
    <d v="2024-10-28T00:00:00"/>
    <s v="Oct"/>
    <s v="2024 Oct"/>
    <x v="1"/>
    <n v="1204"/>
    <x v="2"/>
    <x v="8"/>
    <d v="2025-09-23T00:00:00"/>
    <n v="7"/>
    <s v="Established"/>
    <s v="Medium"/>
    <s v="Gen Z"/>
    <x v="0"/>
  </r>
  <r>
    <s v="ACC00266"/>
    <s v="CUST0079"/>
    <x v="3"/>
    <d v="2021-05-06T00:00:00"/>
    <n v="174514"/>
    <n v="795"/>
    <n v="0"/>
    <s v="Pending"/>
    <s v="Richard Bennett"/>
    <s v="Male"/>
    <n v="22"/>
    <s v="North"/>
    <s v="Student"/>
    <n v="132217"/>
    <s v="Corporate"/>
    <d v="2022-01-04T00:00:00"/>
    <d v="2025-07-25T00:00:00"/>
    <s v="Jul"/>
    <s v="2025 Jul"/>
    <x v="1"/>
    <n v="6791"/>
    <x v="3"/>
    <x v="0"/>
    <d v="2025-09-23T00:00:00"/>
    <n v="4"/>
    <s v="Emerging"/>
    <s v=" Premium"/>
    <s v="Gen Z"/>
    <x v="1"/>
  </r>
  <r>
    <s v="ACC00646"/>
    <s v="CUST0076"/>
    <x v="2"/>
    <d v="2024-04-24T00:00:00"/>
    <n v="370250"/>
    <n v="470"/>
    <n v="0"/>
    <s v="Pending"/>
    <s v="Pamela Johnson"/>
    <s v="Female"/>
    <n v="70"/>
    <s v="West"/>
    <s v="Trader"/>
    <n v="172826"/>
    <s v="Retail"/>
    <d v="2017-07-01T00:00:00"/>
    <d v="2023-12-18T00:00:00"/>
    <s v="Dec"/>
    <s v="2023 Dec"/>
    <x v="1"/>
    <n v="8172"/>
    <x v="3"/>
    <x v="3"/>
    <d v="2025-09-23T00:00:00"/>
    <n v="8"/>
    <s v="Established"/>
    <s v=" Premium"/>
    <s v="Baby Boomers"/>
    <x v="0"/>
  </r>
  <r>
    <s v="ACC00318"/>
    <s v="CUST0238"/>
    <x v="3"/>
    <d v="2021-12-16T00:00:00"/>
    <n v="271421"/>
    <n v="687"/>
    <n v="0"/>
    <s v="Pending"/>
    <s v="Crystal Melton"/>
    <s v="Female"/>
    <n v="52"/>
    <s v="South"/>
    <s v="Engineer"/>
    <n v="156727"/>
    <s v="Retail"/>
    <d v="2020-10-04T00:00:00"/>
    <d v="2024-05-29T00:00:00"/>
    <s v="May"/>
    <s v="2024 May"/>
    <x v="0"/>
    <n v="4916"/>
    <x v="0"/>
    <x v="7"/>
    <d v="2025-09-23T00:00:00"/>
    <n v="5"/>
    <s v="Emerging"/>
    <s v=" Premium"/>
    <s v="Gen X"/>
    <x v="0"/>
  </r>
  <r>
    <s v="ACC00113"/>
    <s v="CUST0473"/>
    <x v="0"/>
    <d v="2017-11-03T00:00:00"/>
    <n v="6968"/>
    <n v="620"/>
    <n v="0"/>
    <s v="Pending"/>
    <s v="Tina Lowery"/>
    <s v="Male"/>
    <n v="51"/>
    <s v="North"/>
    <s v="Student"/>
    <n v="180928"/>
    <s v="Retail"/>
    <d v="2020-09-09T00:00:00"/>
    <d v="2024-05-08T00:00:00"/>
    <s v="May"/>
    <s v="2024 May"/>
    <x v="2"/>
    <n v="1388"/>
    <x v="3"/>
    <x v="5"/>
    <d v="2025-09-23T00:00:00"/>
    <n v="5"/>
    <s v="Emerging"/>
    <s v=" Premium"/>
    <s v="Gen X"/>
    <x v="2"/>
  </r>
  <r>
    <s v="ACC00378"/>
    <s v="CUST0131"/>
    <x v="2"/>
    <d v="2023-08-16T00:00:00"/>
    <n v="380172"/>
    <n v="382"/>
    <n v="0"/>
    <s v="Approved"/>
    <s v="Michael Velasquez"/>
    <s v="Female"/>
    <n v="43"/>
    <s v="North"/>
    <s v="Student"/>
    <n v="112124"/>
    <s v="Corporate"/>
    <d v="2020-05-04T00:00:00"/>
    <d v="2024-11-12T00:00:00"/>
    <s v="Nov"/>
    <s v="2024 Nov"/>
    <x v="3"/>
    <n v="9514"/>
    <x v="3"/>
    <x v="3"/>
    <d v="2025-09-23T00:00:00"/>
    <n v="5"/>
    <s v="Emerging"/>
    <s v=" Premium"/>
    <s v="Millennials"/>
    <x v="0"/>
  </r>
  <r>
    <s v="ACC00454"/>
    <s v="CUST0156"/>
    <x v="1"/>
    <d v="2015-11-06T00:00:00"/>
    <n v="379413"/>
    <n v="610"/>
    <n v="0"/>
    <s v="Pending"/>
    <s v="Sara Morris"/>
    <s v="Female"/>
    <n v="47"/>
    <s v="South"/>
    <s v="Retired"/>
    <n v="196611"/>
    <s v="Retail"/>
    <d v="2022-10-16T00:00:00"/>
    <d v="2024-08-03T00:00:00"/>
    <s v="Aug"/>
    <s v="2024 Aug"/>
    <x v="0"/>
    <n v="759"/>
    <x v="1"/>
    <x v="2"/>
    <d v="2025-09-23T00:00:00"/>
    <n v="3"/>
    <s v="Emerging"/>
    <s v=" Premium"/>
    <s v="Gen X"/>
    <x v="0"/>
  </r>
  <r>
    <s v="ACC00191"/>
    <s v="CUST0396"/>
    <x v="2"/>
    <d v="2018-06-15T00:00:00"/>
    <n v="143279"/>
    <n v="462"/>
    <n v="210232"/>
    <s v="Pending"/>
    <s v="Daniel Bradley"/>
    <s v="Female"/>
    <n v="32"/>
    <s v="West"/>
    <s v="Teacher"/>
    <n v="37778"/>
    <s v="Corporate"/>
    <d v="2022-06-02T00:00:00"/>
    <d v="2024-08-21T00:00:00"/>
    <s v="Aug"/>
    <s v="2024 Aug"/>
    <x v="2"/>
    <n v="5302"/>
    <x v="1"/>
    <x v="5"/>
    <d v="2025-09-23T00:00:00"/>
    <n v="3"/>
    <s v="Emerging"/>
    <s v="Medium"/>
    <s v="Millennials"/>
    <x v="1"/>
  </r>
  <r>
    <s v="ACC00440"/>
    <s v="CUST0139"/>
    <x v="1"/>
    <d v="2017-02-25T00:00:00"/>
    <n v="125814"/>
    <n v="370"/>
    <n v="0"/>
    <s v="Pending"/>
    <s v="Julie Lynch"/>
    <s v="Male"/>
    <n v="45"/>
    <s v="South"/>
    <s v="Trader"/>
    <n v="164059"/>
    <s v="Retail"/>
    <d v="2024-11-23T00:00:00"/>
    <d v="2024-11-20T00:00:00"/>
    <s v="Nov"/>
    <s v="2024 Nov"/>
    <x v="1"/>
    <n v="310"/>
    <x v="1"/>
    <x v="6"/>
    <d v="2025-09-23T00:00:00"/>
    <n v="1"/>
    <s v="New"/>
    <s v=" Premium"/>
    <s v="Gen X"/>
    <x v="1"/>
  </r>
  <r>
    <s v="ACC00187"/>
    <s v="CUST0371"/>
    <x v="1"/>
    <d v="2021-05-31T00:00:00"/>
    <n v="187125"/>
    <n v="582"/>
    <n v="0"/>
    <s v="Pending"/>
    <s v="Kaitlyn Johnson"/>
    <s v="Female"/>
    <n v="50"/>
    <s v="West"/>
    <s v="Engineer"/>
    <n v="79321"/>
    <s v="Retail"/>
    <d v="2017-11-08T00:00:00"/>
    <d v="2024-10-16T00:00:00"/>
    <s v="Oct"/>
    <s v="2024 Oct"/>
    <x v="0"/>
    <n v="4705"/>
    <x v="1"/>
    <x v="6"/>
    <d v="2025-09-23T00:00:00"/>
    <n v="8"/>
    <s v="Established"/>
    <s v="High"/>
    <s v="Gen X"/>
    <x v="1"/>
  </r>
  <r>
    <s v="ACC00367"/>
    <s v="CUST0162"/>
    <x v="1"/>
    <d v="2021-08-31T00:00:00"/>
    <n v="45913"/>
    <n v="449"/>
    <n v="185775"/>
    <s v="Pending"/>
    <s v="Lauren Lutz"/>
    <s v="Male"/>
    <n v="53"/>
    <s v="North"/>
    <s v="Retired"/>
    <n v="29077"/>
    <s v="Corporate"/>
    <d v="2015-09-01T00:00:00"/>
    <d v="2023-10-22T00:00:00"/>
    <s v="Oct"/>
    <s v="2023 Oct"/>
    <x v="2"/>
    <n v="4634"/>
    <x v="3"/>
    <x v="2"/>
    <d v="2025-09-23T00:00:00"/>
    <n v="10"/>
    <s v="Loyal"/>
    <s v="Low"/>
    <s v="Gen X"/>
    <x v="2"/>
  </r>
  <r>
    <s v="ACC00089"/>
    <s v="CUST0356"/>
    <x v="2"/>
    <d v="2018-06-11T00:00:00"/>
    <n v="61753"/>
    <n v="393"/>
    <n v="146835"/>
    <s v="Pending"/>
    <s v="Tyler Harris"/>
    <s v="Male"/>
    <n v="67"/>
    <s v="West"/>
    <s v="Banker"/>
    <n v="134994"/>
    <s v="Corporate"/>
    <d v="2018-10-01T00:00:00"/>
    <d v="2024-09-10T00:00:00"/>
    <s v="Sep"/>
    <s v="2024 Sep"/>
    <x v="3"/>
    <n v="3847"/>
    <x v="2"/>
    <x v="7"/>
    <d v="2025-09-23T00:00:00"/>
    <n v="7"/>
    <s v="Established"/>
    <s v=" Premium"/>
    <s v="Baby Boomers"/>
    <x v="1"/>
  </r>
  <r>
    <s v="ACC00187"/>
    <s v="CUST0371"/>
    <x v="1"/>
    <d v="2021-05-31T00:00:00"/>
    <n v="187125"/>
    <n v="582"/>
    <n v="0"/>
    <s v="Pending"/>
    <s v="Kaitlyn Johnson"/>
    <s v="Female"/>
    <n v="50"/>
    <s v="West"/>
    <s v="Engineer"/>
    <n v="79321"/>
    <s v="Retail"/>
    <d v="2017-11-08T00:00:00"/>
    <d v="2023-10-02T00:00:00"/>
    <s v="Oct"/>
    <s v="2023 Oct"/>
    <x v="3"/>
    <n v="287"/>
    <x v="0"/>
    <x v="0"/>
    <d v="2025-09-23T00:00:00"/>
    <n v="8"/>
    <s v="Established"/>
    <s v="High"/>
    <s v="Gen X"/>
    <x v="1"/>
  </r>
  <r>
    <s v="ACC00132"/>
    <s v="CUST0182"/>
    <x v="1"/>
    <d v="2018-10-30T00:00:00"/>
    <n v="123364"/>
    <n v="438"/>
    <n v="0"/>
    <s v="Rejected"/>
    <s v="Katie Padilla"/>
    <s v="Male"/>
    <n v="44"/>
    <s v="East"/>
    <s v="Banker"/>
    <n v="47082"/>
    <s v="Corporate"/>
    <d v="2025-07-05T00:00:00"/>
    <d v="2023-09-19T00:00:00"/>
    <s v="Sep"/>
    <s v="2023 Sep"/>
    <x v="2"/>
    <n v="3927"/>
    <x v="0"/>
    <x v="8"/>
    <d v="2025-09-23T00:00:00"/>
    <n v="0"/>
    <s v="New"/>
    <s v="Medium"/>
    <s v="Millennials"/>
    <x v="1"/>
  </r>
  <r>
    <s v="ACC00635"/>
    <s v="CUST0038"/>
    <x v="2"/>
    <d v="2019-08-28T00:00:00"/>
    <n v="188505"/>
    <n v="411"/>
    <n v="0"/>
    <s v="Pending"/>
    <s v="Adam Garcia"/>
    <s v="Male"/>
    <n v="67"/>
    <s v="East"/>
    <s v="Student"/>
    <n v="46172"/>
    <s v="Corporate"/>
    <d v="2021-11-07T00:00:00"/>
    <d v="2024-08-06T00:00:00"/>
    <s v="Aug"/>
    <s v="2024 Aug"/>
    <x v="0"/>
    <n v="7317"/>
    <x v="2"/>
    <x v="6"/>
    <d v="2025-09-23T00:00:00"/>
    <n v="4"/>
    <s v="Emerging"/>
    <s v="Medium"/>
    <s v="Baby Boomers"/>
    <x v="1"/>
  </r>
  <r>
    <s v="ACC00560"/>
    <s v="CUST0142"/>
    <x v="0"/>
    <d v="2024-03-19T00:00:00"/>
    <n v="111585"/>
    <n v="734"/>
    <n v="0"/>
    <s v="Pending"/>
    <s v="Charles Chapman"/>
    <s v="Male"/>
    <n v="66"/>
    <s v="North"/>
    <s v="Retired"/>
    <n v="83852"/>
    <s v="Retail"/>
    <d v="2024-09-25T00:00:00"/>
    <d v="2024-02-10T00:00:00"/>
    <s v="Feb"/>
    <s v="2024 Feb"/>
    <x v="1"/>
    <n v="2171"/>
    <x v="2"/>
    <x v="7"/>
    <d v="2025-09-23T00:00:00"/>
    <n v="1"/>
    <s v="New"/>
    <s v="High"/>
    <s v="Baby Boomers"/>
    <x v="1"/>
  </r>
  <r>
    <s v="ACC00800"/>
    <s v="CUST0266"/>
    <x v="2"/>
    <d v="2018-08-18T00:00:00"/>
    <n v="308135"/>
    <n v="460"/>
    <n v="0"/>
    <s v="Approved"/>
    <s v="Maria Everett"/>
    <s v="Female"/>
    <n v="30"/>
    <s v="East"/>
    <s v="Teacher"/>
    <n v="146446"/>
    <s v="Retail"/>
    <d v="2017-02-04T00:00:00"/>
    <d v="2024-05-25T00:00:00"/>
    <s v="May"/>
    <s v="2024 May"/>
    <x v="2"/>
    <n v="1399"/>
    <x v="0"/>
    <x v="4"/>
    <d v="2025-09-23T00:00:00"/>
    <n v="9"/>
    <s v="Loyal"/>
    <s v=" Premium"/>
    <s v="Millennials"/>
    <x v="0"/>
  </r>
  <r>
    <s v="ACC00376"/>
    <s v="CUST0325"/>
    <x v="0"/>
    <d v="2020-09-01T00:00:00"/>
    <n v="190121"/>
    <n v="550"/>
    <n v="0"/>
    <s v="Pending"/>
    <s v="Gregg Harris"/>
    <s v="Female"/>
    <n v="22"/>
    <s v="South"/>
    <s v="Teacher"/>
    <n v="44826"/>
    <s v="Retail"/>
    <d v="2022-03-20T00:00:00"/>
    <d v="2023-11-06T00:00:00"/>
    <s v="Nov"/>
    <s v="2023 Nov"/>
    <x v="1"/>
    <n v="8892"/>
    <x v="3"/>
    <x v="5"/>
    <d v="2025-09-23T00:00:00"/>
    <n v="4"/>
    <s v="Emerging"/>
    <s v="Medium"/>
    <s v="Gen Z"/>
    <x v="1"/>
  </r>
  <r>
    <s v="ACC00691"/>
    <s v="CUST0486"/>
    <x v="3"/>
    <d v="2022-07-24T00:00:00"/>
    <n v="31085"/>
    <n v="374"/>
    <n v="0"/>
    <s v="Pending"/>
    <s v="Ronald Craig"/>
    <s v="Female"/>
    <n v="55"/>
    <s v="East"/>
    <s v="Retired"/>
    <n v="166470"/>
    <s v="Retail"/>
    <d v="2024-11-25T00:00:00"/>
    <d v="2024-06-28T00:00:00"/>
    <s v="Jun"/>
    <s v="2024 Jun"/>
    <x v="3"/>
    <n v="4742"/>
    <x v="0"/>
    <x v="0"/>
    <d v="2025-09-23T00:00:00"/>
    <n v="1"/>
    <s v="New"/>
    <s v=" Premium"/>
    <s v="Gen X"/>
    <x v="2"/>
  </r>
  <r>
    <s v="ACC00692"/>
    <s v="CUST0049"/>
    <x v="0"/>
    <d v="2022-10-04T00:00:00"/>
    <n v="317715"/>
    <n v="779"/>
    <n v="0"/>
    <s v="Pending"/>
    <s v="Samantha Davis"/>
    <s v="Female"/>
    <n v="63"/>
    <s v="South"/>
    <s v="Banker"/>
    <n v="27287"/>
    <s v="Retail"/>
    <d v="2017-01-15T00:00:00"/>
    <d v="2024-04-02T00:00:00"/>
    <s v="Apr"/>
    <s v="2024 Apr"/>
    <x v="2"/>
    <n v="3478"/>
    <x v="2"/>
    <x v="3"/>
    <d v="2025-09-23T00:00:00"/>
    <n v="9"/>
    <s v="Loyal"/>
    <s v="Low"/>
    <s v="Baby Boomers"/>
    <x v="0"/>
  </r>
  <r>
    <s v="ACC00099"/>
    <s v="CUST0280"/>
    <x v="0"/>
    <d v="2019-05-23T00:00:00"/>
    <n v="59500"/>
    <n v="683"/>
    <n v="0"/>
    <s v="Pending"/>
    <s v="Kristy Washington"/>
    <s v="Female"/>
    <n v="36"/>
    <s v="West"/>
    <s v="Retired"/>
    <n v="59499"/>
    <s v="Corporate"/>
    <d v="2017-05-27T00:00:00"/>
    <d v="2025-04-28T00:00:00"/>
    <s v="Apr"/>
    <s v="2025 Apr"/>
    <x v="3"/>
    <n v="6151"/>
    <x v="3"/>
    <x v="7"/>
    <d v="2025-09-23T00:00:00"/>
    <n v="8"/>
    <s v="Established"/>
    <s v="Medium"/>
    <s v="Millennials"/>
    <x v="1"/>
  </r>
  <r>
    <s v="ACC00034"/>
    <s v="CUST0313"/>
    <x v="2"/>
    <d v="2016-03-04T00:00:00"/>
    <n v="293851"/>
    <n v="785"/>
    <n v="0"/>
    <s v="Pending"/>
    <s v="Amy Thornton"/>
    <s v="Female"/>
    <n v="61"/>
    <s v="South"/>
    <s v="Engineer"/>
    <n v="150406"/>
    <s v="Retail"/>
    <d v="2019-04-11T00:00:00"/>
    <d v="2023-11-18T00:00:00"/>
    <s v="Nov"/>
    <s v="2023 Nov"/>
    <x v="1"/>
    <n v="5979"/>
    <x v="0"/>
    <x v="0"/>
    <d v="2025-09-23T00:00:00"/>
    <n v="6"/>
    <s v="Established"/>
    <s v=" Premium"/>
    <s v="Baby Boomers"/>
    <x v="0"/>
  </r>
  <r>
    <s v="ACC00582"/>
    <s v="CUST0183"/>
    <x v="0"/>
    <d v="2018-10-06T00:00:00"/>
    <n v="445329"/>
    <n v="739"/>
    <n v="419021"/>
    <s v="Approved"/>
    <s v="Victor Thomas"/>
    <s v="Female"/>
    <n v="37"/>
    <s v="East"/>
    <s v="Student"/>
    <n v="49241"/>
    <s v="Retail"/>
    <d v="2018-04-12T00:00:00"/>
    <d v="2024-11-11T00:00:00"/>
    <s v="Nov"/>
    <s v="2024 Nov"/>
    <x v="1"/>
    <n v="3826"/>
    <x v="3"/>
    <x v="7"/>
    <d v="2025-09-23T00:00:00"/>
    <n v="7"/>
    <s v="Established"/>
    <s v="Medium"/>
    <s v="Millennials"/>
    <x v="0"/>
  </r>
  <r>
    <s v="ACC00171"/>
    <s v="CUST0376"/>
    <x v="2"/>
    <d v="2021-01-05T00:00:00"/>
    <n v="497148"/>
    <n v="483"/>
    <n v="0"/>
    <s v="Default"/>
    <s v="Angela Jackson"/>
    <s v="Female"/>
    <n v="62"/>
    <s v="North"/>
    <s v="Retired"/>
    <n v="121757"/>
    <s v="Retail"/>
    <d v="2015-10-07T00:00:00"/>
    <d v="2023-09-09T00:00:00"/>
    <s v="Sep"/>
    <s v="2023 Sep"/>
    <x v="2"/>
    <n v="9141"/>
    <x v="3"/>
    <x v="4"/>
    <d v="2025-09-23T00:00:00"/>
    <n v="10"/>
    <s v="Loyal"/>
    <s v=" Premium"/>
    <s v="Baby Boomers"/>
    <x v="0"/>
  </r>
  <r>
    <s v="ACC00366"/>
    <s v="CUST0269"/>
    <x v="1"/>
    <d v="2019-05-27T00:00:00"/>
    <n v="343615"/>
    <n v="492"/>
    <n v="231024"/>
    <s v="Pending"/>
    <s v="Ashley Harper"/>
    <s v="Male"/>
    <n v="53"/>
    <s v="East"/>
    <s v="Engineer"/>
    <n v="26154"/>
    <s v="Corporate"/>
    <d v="2018-02-19T00:00:00"/>
    <d v="2025-06-20T00:00:00"/>
    <s v="Jun"/>
    <s v="2025 Jun"/>
    <x v="2"/>
    <n v="5047"/>
    <x v="2"/>
    <x v="9"/>
    <d v="2025-09-23T00:00:00"/>
    <n v="8"/>
    <s v="Established"/>
    <s v="Low"/>
    <s v="Gen X"/>
    <x v="0"/>
  </r>
  <r>
    <s v="ACC00784"/>
    <s v="CUST0225"/>
    <x v="0"/>
    <d v="2017-02-12T00:00:00"/>
    <n v="445150"/>
    <n v="741"/>
    <n v="0"/>
    <s v="Rejected"/>
    <s v="Sarah Walton"/>
    <s v="Female"/>
    <n v="62"/>
    <s v="South"/>
    <s v="Trader"/>
    <n v="105530"/>
    <s v="Private"/>
    <d v="2017-12-01T00:00:00"/>
    <d v="2024-03-26T00:00:00"/>
    <s v="Mar"/>
    <s v="2024 Mar"/>
    <x v="2"/>
    <n v="6004"/>
    <x v="1"/>
    <x v="2"/>
    <d v="2025-09-23T00:00:00"/>
    <n v="8"/>
    <s v="Established"/>
    <s v=" Premium"/>
    <s v="Baby Boomers"/>
    <x v="0"/>
  </r>
  <r>
    <s v="ACC00059"/>
    <s v="CUST0050"/>
    <x v="1"/>
    <d v="2019-10-06T00:00:00"/>
    <n v="325203"/>
    <n v="586"/>
    <n v="0"/>
    <s v="Pending"/>
    <s v="Michele Kim"/>
    <s v="Female"/>
    <n v="33"/>
    <s v="South"/>
    <s v="Retired"/>
    <n v="53660"/>
    <s v="Corporate"/>
    <d v="2023-03-07T00:00:00"/>
    <d v="2024-03-06T00:00:00"/>
    <s v="Mar"/>
    <s v="2024 Mar"/>
    <x v="3"/>
    <n v="9948"/>
    <x v="0"/>
    <x v="9"/>
    <d v="2025-09-23T00:00:00"/>
    <n v="3"/>
    <s v="Emerging"/>
    <s v="Medium"/>
    <s v="Millennials"/>
    <x v="0"/>
  </r>
  <r>
    <s v="ACC00181"/>
    <s v="CUST0087"/>
    <x v="0"/>
    <d v="2019-01-28T00:00:00"/>
    <n v="270784"/>
    <n v="659"/>
    <n v="0"/>
    <s v="Pending"/>
    <s v="Jack Coleman"/>
    <s v="Female"/>
    <n v="64"/>
    <s v="South"/>
    <s v="Banker"/>
    <n v="106988"/>
    <s v="Retail"/>
    <d v="2025-06-03T00:00:00"/>
    <d v="2024-04-08T00:00:00"/>
    <s v="Apr"/>
    <s v="2024 Apr"/>
    <x v="1"/>
    <n v="2461"/>
    <x v="2"/>
    <x v="0"/>
    <d v="2025-09-23T00:00:00"/>
    <n v="0"/>
    <s v="New"/>
    <s v=" Premium"/>
    <s v="Baby Boomers"/>
    <x v="0"/>
  </r>
  <r>
    <s v="ACC00019"/>
    <s v="CUST0228"/>
    <x v="0"/>
    <d v="2022-05-13T00:00:00"/>
    <n v="106133"/>
    <n v="347"/>
    <n v="0"/>
    <s v="Rejected"/>
    <s v="Melinda Cunningham"/>
    <s v="Female"/>
    <n v="73"/>
    <s v="West"/>
    <s v="Trader"/>
    <n v="135672"/>
    <s v="Corporate"/>
    <d v="2019-01-14T00:00:00"/>
    <d v="2024-11-07T00:00:00"/>
    <s v="Nov"/>
    <s v="2024 Nov"/>
    <x v="1"/>
    <n v="34"/>
    <x v="0"/>
    <x v="9"/>
    <d v="2025-09-23T00:00:00"/>
    <n v="7"/>
    <s v="Established"/>
    <s v=" Premium"/>
    <s v="Baby Boomers"/>
    <x v="1"/>
  </r>
  <r>
    <s v="ACC00226"/>
    <s v="CUST0022"/>
    <x v="1"/>
    <d v="2016-10-02T00:00:00"/>
    <n v="36468"/>
    <n v="437"/>
    <n v="0"/>
    <s v="Pending"/>
    <s v="Jodi Burns"/>
    <s v="Male"/>
    <n v="59"/>
    <s v="East"/>
    <s v="Retired"/>
    <n v="61844"/>
    <s v="Corporate"/>
    <d v="2023-07-11T00:00:00"/>
    <d v="2024-07-29T00:00:00"/>
    <s v="Jul"/>
    <s v="2024 Jul"/>
    <x v="3"/>
    <n v="5972"/>
    <x v="1"/>
    <x v="7"/>
    <d v="2025-09-23T00:00:00"/>
    <n v="2"/>
    <s v="New"/>
    <s v="High"/>
    <s v="Gen X"/>
    <x v="2"/>
  </r>
  <r>
    <s v="ACC00473"/>
    <s v="CUST0143"/>
    <x v="2"/>
    <d v="2022-02-28T00:00:00"/>
    <n v="409319"/>
    <n v="447"/>
    <n v="0"/>
    <s v="Pending"/>
    <s v="Jamie Spencer"/>
    <s v="Female"/>
    <n v="47"/>
    <s v="South"/>
    <s v="Retired"/>
    <n v="152079"/>
    <s v="Retail"/>
    <d v="2021-11-28T00:00:00"/>
    <d v="2025-02-14T00:00:00"/>
    <s v="Feb"/>
    <s v="2025 Feb"/>
    <x v="2"/>
    <n v="2566"/>
    <x v="1"/>
    <x v="7"/>
    <d v="2025-09-23T00:00:00"/>
    <n v="4"/>
    <s v="Emerging"/>
    <s v=" Premium"/>
    <s v="Gen X"/>
    <x v="0"/>
  </r>
  <r>
    <s v="ACC00095"/>
    <s v="CUST0295"/>
    <x v="2"/>
    <d v="2018-01-28T00:00:00"/>
    <n v="498492"/>
    <n v="479"/>
    <n v="426175"/>
    <s v="Pending"/>
    <s v="Donna Clark"/>
    <s v="Female"/>
    <n v="56"/>
    <s v="South"/>
    <s v="Student"/>
    <n v="132755"/>
    <s v="Retail"/>
    <d v="2016-05-20T00:00:00"/>
    <d v="2024-02-18T00:00:00"/>
    <s v="Feb"/>
    <s v="2024 Feb"/>
    <x v="0"/>
    <n v="7642"/>
    <x v="1"/>
    <x v="9"/>
    <d v="2025-09-23T00:00:00"/>
    <n v="9"/>
    <s v="Loyal"/>
    <s v=" Premium"/>
    <s v="Gen X"/>
    <x v="0"/>
  </r>
  <r>
    <s v="ACC00297"/>
    <s v="CUST0178"/>
    <x v="1"/>
    <d v="2019-09-22T00:00:00"/>
    <n v="245762"/>
    <n v="718"/>
    <n v="291100"/>
    <s v="Pending"/>
    <s v="Joseph Wiley"/>
    <s v="Male"/>
    <n v="19"/>
    <s v="South"/>
    <s v="Student"/>
    <n v="195136"/>
    <s v="Corporate"/>
    <d v="2024-12-16T00:00:00"/>
    <d v="2024-07-01T00:00:00"/>
    <s v="Jul"/>
    <s v="2024 Jul"/>
    <x v="2"/>
    <n v="70"/>
    <x v="1"/>
    <x v="2"/>
    <d v="2025-09-23T00:00:00"/>
    <n v="1"/>
    <s v="New"/>
    <s v=" Premium"/>
    <s v="Gen Z"/>
    <x v="0"/>
  </r>
  <r>
    <s v="ACC00593"/>
    <s v="CUST0494"/>
    <x v="3"/>
    <d v="2025-06-11T00:00:00"/>
    <n v="393786"/>
    <n v="403"/>
    <n v="0"/>
    <s v="Approved"/>
    <s v="Hector May"/>
    <s v="Female"/>
    <n v="27"/>
    <s v="South"/>
    <s v="Banker"/>
    <n v="32115"/>
    <s v="Retail"/>
    <d v="2021-03-12T00:00:00"/>
    <d v="2025-04-12T00:00:00"/>
    <s v="Apr"/>
    <s v="2025 Apr"/>
    <x v="0"/>
    <n v="7685"/>
    <x v="0"/>
    <x v="2"/>
    <d v="2025-09-23T00:00:00"/>
    <n v="5"/>
    <s v="Emerging"/>
    <s v="Medium"/>
    <s v="Gen Z"/>
    <x v="0"/>
  </r>
  <r>
    <s v="ACC00175"/>
    <s v="CUST0165"/>
    <x v="2"/>
    <d v="2019-11-26T00:00:00"/>
    <n v="478141"/>
    <n v="836"/>
    <n v="0"/>
    <s v="Rejected"/>
    <s v="Jeffrey Golden"/>
    <s v="Female"/>
    <n v="48"/>
    <s v="East"/>
    <s v="Banker"/>
    <n v="87889"/>
    <s v="Retail"/>
    <d v="2023-09-03T00:00:00"/>
    <d v="2024-08-10T00:00:00"/>
    <s v="Aug"/>
    <s v="2024 Aug"/>
    <x v="0"/>
    <n v="132"/>
    <x v="3"/>
    <x v="4"/>
    <d v="2025-09-23T00:00:00"/>
    <n v="2"/>
    <s v="New"/>
    <s v="High"/>
    <s v="Gen X"/>
    <x v="0"/>
  </r>
  <r>
    <s v="ACC00222"/>
    <s v="CUST0330"/>
    <x v="0"/>
    <d v="2017-11-20T00:00:00"/>
    <n v="123130"/>
    <n v="390"/>
    <n v="0"/>
    <s v="Default"/>
    <s v="Jeremy Boyer"/>
    <s v="Female"/>
    <n v="25"/>
    <s v="East"/>
    <s v="Doctor"/>
    <n v="31653"/>
    <s v="Retail"/>
    <d v="2017-04-05T00:00:00"/>
    <d v="2024-06-25T00:00:00"/>
    <s v="Jun"/>
    <s v="2024 Jun"/>
    <x v="3"/>
    <n v="5626"/>
    <x v="3"/>
    <x v="7"/>
    <d v="2025-09-23T00:00:00"/>
    <n v="8"/>
    <s v="Established"/>
    <s v="Medium"/>
    <s v="Gen Z"/>
    <x v="1"/>
  </r>
  <r>
    <s v="ACC00615"/>
    <s v="CUST0008"/>
    <x v="0"/>
    <d v="2017-11-20T00:00:00"/>
    <n v="59821"/>
    <n v="590"/>
    <n v="0"/>
    <s v="Pending"/>
    <s v="William Horton"/>
    <s v="Male"/>
    <n v="59"/>
    <s v="North"/>
    <s v="Engineer"/>
    <n v="144988"/>
    <s v="Retail"/>
    <d v="2024-06-05T00:00:00"/>
    <d v="2025-04-07T00:00:00"/>
    <s v="Apr"/>
    <s v="2025 Apr"/>
    <x v="1"/>
    <n v="1196"/>
    <x v="1"/>
    <x v="0"/>
    <d v="2025-09-23T00:00:00"/>
    <n v="1"/>
    <s v="New"/>
    <s v=" Premium"/>
    <s v="Gen X"/>
    <x v="1"/>
  </r>
  <r>
    <s v="ACC00054"/>
    <s v="CUST0400"/>
    <x v="1"/>
    <d v="2016-09-13T00:00:00"/>
    <n v="311537"/>
    <n v="648"/>
    <n v="0"/>
    <s v="Pending"/>
    <s v="Timothy Brewer MD"/>
    <s v="Male"/>
    <n v="71"/>
    <s v="South"/>
    <s v="Engineer"/>
    <n v="148267"/>
    <s v="Retail"/>
    <d v="2017-02-23T00:00:00"/>
    <d v="2024-09-03T00:00:00"/>
    <s v="Sep"/>
    <s v="2024 Sep"/>
    <x v="1"/>
    <n v="5168"/>
    <x v="1"/>
    <x v="5"/>
    <d v="2025-09-23T00:00:00"/>
    <n v="9"/>
    <s v="Loyal"/>
    <s v=" Premium"/>
    <s v="Baby Boomers"/>
    <x v="0"/>
  </r>
  <r>
    <s v="ACC00695"/>
    <s v="CUST0190"/>
    <x v="1"/>
    <d v="2019-04-15T00:00:00"/>
    <n v="5750"/>
    <n v="665"/>
    <n v="367612"/>
    <s v="Pending"/>
    <s v="Cesar Silva"/>
    <s v="Female"/>
    <n v="68"/>
    <s v="North"/>
    <s v="Teacher"/>
    <n v="109186"/>
    <s v="Retail"/>
    <d v="2017-09-30T00:00:00"/>
    <d v="2023-09-29T00:00:00"/>
    <s v="Sep"/>
    <s v="2023 Sep"/>
    <x v="1"/>
    <n v="7874"/>
    <x v="3"/>
    <x v="2"/>
    <d v="2025-09-23T00:00:00"/>
    <n v="8"/>
    <s v="Established"/>
    <s v=" Premium"/>
    <s v="Baby Boomers"/>
    <x v="2"/>
  </r>
  <r>
    <s v="ACC00403"/>
    <s v="CUST0364"/>
    <x v="1"/>
    <d v="2021-12-31T00:00:00"/>
    <n v="49522"/>
    <n v="704"/>
    <n v="0"/>
    <s v="Pending"/>
    <s v="Jeffrey Long"/>
    <s v="Female"/>
    <n v="20"/>
    <s v="West"/>
    <s v="Doctor"/>
    <n v="28946"/>
    <s v="Corporate"/>
    <d v="2016-03-13T00:00:00"/>
    <d v="2023-11-05T00:00:00"/>
    <s v="Nov"/>
    <s v="2023 Nov"/>
    <x v="1"/>
    <n v="9932"/>
    <x v="2"/>
    <x v="1"/>
    <d v="2025-09-23T00:00:00"/>
    <n v="10"/>
    <s v="Loyal"/>
    <s v="Low"/>
    <s v="Gen Z"/>
    <x v="2"/>
  </r>
  <r>
    <s v="ACC00318"/>
    <s v="CUST0238"/>
    <x v="3"/>
    <d v="2021-12-16T00:00:00"/>
    <n v="271421"/>
    <n v="687"/>
    <n v="0"/>
    <s v="Pending"/>
    <s v="Crystal Melton"/>
    <s v="Female"/>
    <n v="52"/>
    <s v="South"/>
    <s v="Engineer"/>
    <n v="156727"/>
    <s v="Retail"/>
    <d v="2020-10-04T00:00:00"/>
    <d v="2024-02-21T00:00:00"/>
    <s v="Feb"/>
    <s v="2024 Feb"/>
    <x v="3"/>
    <n v="4099"/>
    <x v="1"/>
    <x v="2"/>
    <d v="2025-09-23T00:00:00"/>
    <n v="5"/>
    <s v="Emerging"/>
    <s v=" Premium"/>
    <s v="Gen X"/>
    <x v="0"/>
  </r>
  <r>
    <s v="ACC00349"/>
    <s v="CUST0454"/>
    <x v="1"/>
    <d v="2021-08-25T00:00:00"/>
    <n v="434219"/>
    <n v="723"/>
    <n v="0"/>
    <s v="Pending"/>
    <s v="Ashley Young"/>
    <s v="Female"/>
    <n v="22"/>
    <s v="South"/>
    <s v="Trader"/>
    <n v="112324"/>
    <s v="Retail"/>
    <d v="2017-12-05T00:00:00"/>
    <d v="2023-09-11T00:00:00"/>
    <s v="Sep"/>
    <s v="2023 Sep"/>
    <x v="0"/>
    <n v="2482"/>
    <x v="3"/>
    <x v="4"/>
    <d v="2025-09-23T00:00:00"/>
    <n v="8"/>
    <s v="Established"/>
    <s v=" Premium"/>
    <s v="Gen Z"/>
    <x v="0"/>
  </r>
  <r>
    <s v="ACC00443"/>
    <s v="CUST0347"/>
    <x v="1"/>
    <d v="2023-06-11T00:00:00"/>
    <n v="25939"/>
    <n v="680"/>
    <n v="13720"/>
    <s v="Pending"/>
    <s v="Oscar Ortiz"/>
    <s v="Male"/>
    <n v="56"/>
    <s v="South"/>
    <s v="Engineer"/>
    <n v="182962"/>
    <s v="Corporate"/>
    <d v="2024-09-25T00:00:00"/>
    <d v="2025-06-14T00:00:00"/>
    <s v="Jun"/>
    <s v="2025 Jun"/>
    <x v="1"/>
    <n v="7460"/>
    <x v="2"/>
    <x v="5"/>
    <d v="2025-09-23T00:00:00"/>
    <n v="1"/>
    <s v="New"/>
    <s v=" Premium"/>
    <s v="Gen X"/>
    <x v="2"/>
  </r>
  <r>
    <s v="ACC00580"/>
    <s v="CUST0127"/>
    <x v="2"/>
    <d v="2024-02-13T00:00:00"/>
    <n v="225162"/>
    <n v="505"/>
    <n v="0"/>
    <s v="Pending"/>
    <s v="Jennifer Watkins DDS"/>
    <s v="Female"/>
    <n v="46"/>
    <s v="South"/>
    <s v="Doctor"/>
    <n v="112241"/>
    <s v="Corporate"/>
    <d v="2016-01-05T00:00:00"/>
    <d v="2025-05-12T00:00:00"/>
    <s v="May"/>
    <s v="2025 May"/>
    <x v="0"/>
    <n v="2974"/>
    <x v="3"/>
    <x v="8"/>
    <d v="2025-09-23T00:00:00"/>
    <n v="10"/>
    <s v="Loyal"/>
    <s v=" Premium"/>
    <s v="Gen X"/>
    <x v="0"/>
  </r>
  <r>
    <s v="ACC00540"/>
    <s v="CUST0375"/>
    <x v="2"/>
    <d v="2019-09-20T00:00:00"/>
    <n v="96393"/>
    <n v="536"/>
    <n v="0"/>
    <s v="Pending"/>
    <s v="Paul Stephens"/>
    <s v="Male"/>
    <n v="61"/>
    <s v="East"/>
    <s v="Engineer"/>
    <n v="45963"/>
    <s v="Retail"/>
    <d v="2022-08-25T00:00:00"/>
    <d v="2024-03-28T00:00:00"/>
    <s v="Mar"/>
    <s v="2024 Mar"/>
    <x v="3"/>
    <n v="8114"/>
    <x v="2"/>
    <x v="1"/>
    <d v="2025-09-23T00:00:00"/>
    <n v="3"/>
    <s v="Emerging"/>
    <s v="Medium"/>
    <s v="Baby Boomers"/>
    <x v="1"/>
  </r>
  <r>
    <s v="ACC00786"/>
    <s v="CUST0378"/>
    <x v="0"/>
    <d v="2019-11-24T00:00:00"/>
    <n v="335337"/>
    <n v="689"/>
    <n v="0"/>
    <s v="Pending"/>
    <s v="Claudia Casey"/>
    <s v="Male"/>
    <n v="62"/>
    <s v="South"/>
    <s v="Student"/>
    <n v="119259"/>
    <s v="Private"/>
    <d v="2016-12-27T00:00:00"/>
    <d v="2024-02-28T00:00:00"/>
    <s v="Feb"/>
    <s v="2024 Feb"/>
    <x v="2"/>
    <n v="1320"/>
    <x v="0"/>
    <x v="2"/>
    <d v="2025-09-23T00:00:00"/>
    <n v="9"/>
    <s v="Loyal"/>
    <s v=" Premium"/>
    <s v="Baby Boomers"/>
    <x v="0"/>
  </r>
  <r>
    <s v="ACC00282"/>
    <s v="CUST0248"/>
    <x v="2"/>
    <d v="2018-12-15T00:00:00"/>
    <n v="76848"/>
    <n v="325"/>
    <n v="0"/>
    <s v="Pending"/>
    <s v="Andre Bridges"/>
    <s v="Male"/>
    <n v="40"/>
    <s v="North"/>
    <s v="Doctor"/>
    <n v="99083"/>
    <s v="Corporate"/>
    <d v="2023-09-10T00:00:00"/>
    <d v="2023-08-28T00:00:00"/>
    <s v="Aug"/>
    <s v="2023 Aug"/>
    <x v="3"/>
    <n v="8356"/>
    <x v="2"/>
    <x v="9"/>
    <d v="2025-09-23T00:00:00"/>
    <n v="2"/>
    <s v="New"/>
    <s v="High"/>
    <s v="Millennials"/>
    <x v="1"/>
  </r>
  <r>
    <s v="ACC00360"/>
    <s v="CUST0129"/>
    <x v="0"/>
    <d v="2019-02-01T00:00:00"/>
    <n v="108944"/>
    <n v="751"/>
    <n v="63560"/>
    <s v="Pending"/>
    <s v="Jeanette Greene"/>
    <s v="Female"/>
    <n v="20"/>
    <s v="South"/>
    <s v="Teacher"/>
    <n v="146209"/>
    <s v="Corporate"/>
    <d v="2019-02-21T00:00:00"/>
    <d v="2023-11-05T00:00:00"/>
    <s v="Nov"/>
    <s v="2023 Nov"/>
    <x v="1"/>
    <n v="2222"/>
    <x v="1"/>
    <x v="7"/>
    <d v="2025-09-23T00:00:00"/>
    <n v="7"/>
    <s v="Established"/>
    <s v=" Premium"/>
    <s v="Gen Z"/>
    <x v="1"/>
  </r>
  <r>
    <s v="ACC00631"/>
    <s v="CUST0406"/>
    <x v="2"/>
    <d v="2023-10-09T00:00:00"/>
    <n v="243877"/>
    <n v="428"/>
    <n v="290291"/>
    <s v="Pending"/>
    <s v="Katherine Freeman"/>
    <s v="Female"/>
    <n v="28"/>
    <s v="East"/>
    <s v="Retired"/>
    <n v="39975"/>
    <s v="Corporate"/>
    <d v="2022-12-07T00:00:00"/>
    <d v="2024-01-05T00:00:00"/>
    <s v="Jan"/>
    <s v="2024 Jan"/>
    <x v="2"/>
    <n v="9464"/>
    <x v="2"/>
    <x v="1"/>
    <d v="2025-09-23T00:00:00"/>
    <n v="3"/>
    <s v="Emerging"/>
    <s v="Medium"/>
    <s v="Gen Z"/>
    <x v="0"/>
  </r>
  <r>
    <s v="ACC00646"/>
    <s v="CUST0076"/>
    <x v="2"/>
    <d v="2024-04-24T00:00:00"/>
    <n v="370250"/>
    <n v="470"/>
    <n v="0"/>
    <s v="Pending"/>
    <s v="Pamela Johnson"/>
    <s v="Female"/>
    <n v="70"/>
    <s v="West"/>
    <s v="Trader"/>
    <n v="172826"/>
    <s v="Retail"/>
    <d v="2017-07-01T00:00:00"/>
    <d v="2025-03-17T00:00:00"/>
    <s v="Mar"/>
    <s v="2025 Mar"/>
    <x v="3"/>
    <n v="6802"/>
    <x v="2"/>
    <x v="2"/>
    <d v="2025-09-23T00:00:00"/>
    <n v="8"/>
    <s v="Established"/>
    <s v=" Premium"/>
    <s v="Baby Boomers"/>
    <x v="0"/>
  </r>
  <r>
    <s v="ACC00641"/>
    <s v="CUST0455"/>
    <x v="0"/>
    <d v="2019-06-19T00:00:00"/>
    <n v="222128"/>
    <n v="511"/>
    <n v="0"/>
    <s v="Pending"/>
    <s v="Ralph Johnson"/>
    <s v="Male"/>
    <n v="72"/>
    <s v="North"/>
    <s v="Student"/>
    <n v="29847"/>
    <s v="Corporate"/>
    <d v="2021-12-27T00:00:00"/>
    <d v="2024-01-07T00:00:00"/>
    <s v="Jan"/>
    <s v="2024 Jan"/>
    <x v="3"/>
    <n v="9564"/>
    <x v="1"/>
    <x v="7"/>
    <d v="2025-09-23T00:00:00"/>
    <n v="4"/>
    <s v="Emerging"/>
    <s v="Low"/>
    <s v="Baby Boomers"/>
    <x v="0"/>
  </r>
  <r>
    <s v="ACC00008"/>
    <s v="CUST0076"/>
    <x v="1"/>
    <d v="2024-07-14T00:00:00"/>
    <n v="180903"/>
    <n v="339"/>
    <n v="0"/>
    <s v="Pending"/>
    <s v="Pamela Johnson"/>
    <s v="Female"/>
    <n v="70"/>
    <s v="West"/>
    <s v="Trader"/>
    <n v="172826"/>
    <s v="Retail"/>
    <d v="2017-07-01T00:00:00"/>
    <d v="2024-12-23T00:00:00"/>
    <s v="Dec"/>
    <s v="2024 Dec"/>
    <x v="0"/>
    <n v="9139"/>
    <x v="0"/>
    <x v="0"/>
    <d v="2025-09-23T00:00:00"/>
    <n v="8"/>
    <s v="Established"/>
    <s v=" Premium"/>
    <s v="Baby Boomers"/>
    <x v="1"/>
  </r>
  <r>
    <s v="ACC00563"/>
    <s v="CUST0227"/>
    <x v="0"/>
    <d v="2020-12-27T00:00:00"/>
    <n v="68798"/>
    <n v="377"/>
    <n v="0"/>
    <s v="Pending"/>
    <s v="Sharon Chapman"/>
    <s v="Male"/>
    <n v="46"/>
    <s v="East"/>
    <s v="Student"/>
    <n v="190413"/>
    <s v="Private"/>
    <d v="2017-05-18T00:00:00"/>
    <d v="2025-06-13T00:00:00"/>
    <s v="Jun"/>
    <s v="2025 Jun"/>
    <x v="3"/>
    <n v="8713"/>
    <x v="2"/>
    <x v="5"/>
    <d v="2025-09-23T00:00:00"/>
    <n v="8"/>
    <s v="Established"/>
    <s v=" Premium"/>
    <s v="Gen X"/>
    <x v="1"/>
  </r>
  <r>
    <s v="ACC00491"/>
    <s v="CUST0207"/>
    <x v="1"/>
    <d v="2021-07-15T00:00:00"/>
    <n v="75403"/>
    <n v="638"/>
    <n v="0"/>
    <s v="Rejected"/>
    <s v="Christopher Wise"/>
    <s v="Female"/>
    <n v="68"/>
    <s v="South"/>
    <s v="Doctor"/>
    <n v="179674"/>
    <s v="Retail"/>
    <d v="2018-11-27T00:00:00"/>
    <d v="2023-09-03T00:00:00"/>
    <s v="Sep"/>
    <s v="2023 Sep"/>
    <x v="2"/>
    <n v="8388"/>
    <x v="0"/>
    <x v="6"/>
    <d v="2025-09-23T00:00:00"/>
    <n v="7"/>
    <s v="Established"/>
    <s v=" Premium"/>
    <s v="Baby Boomers"/>
    <x v="1"/>
  </r>
  <r>
    <s v="ACC00341"/>
    <s v="CUST0101"/>
    <x v="0"/>
    <d v="2019-05-14T00:00:00"/>
    <n v="452063"/>
    <n v="752"/>
    <n v="467927"/>
    <s v="Default"/>
    <s v="Robert Wright"/>
    <s v="Male"/>
    <n v="45"/>
    <s v="East"/>
    <s v="Trader"/>
    <n v="144165"/>
    <s v="Retail"/>
    <d v="2020-07-06T00:00:00"/>
    <d v="2024-09-22T00:00:00"/>
    <s v="Sep"/>
    <s v="2024 Sep"/>
    <x v="3"/>
    <n v="1855"/>
    <x v="3"/>
    <x v="4"/>
    <d v="2025-09-23T00:00:00"/>
    <n v="5"/>
    <s v="Emerging"/>
    <s v=" Premium"/>
    <s v="Gen X"/>
    <x v="0"/>
  </r>
  <r>
    <s v="ACC00472"/>
    <s v="CUST0294"/>
    <x v="1"/>
    <d v="2024-12-11T00:00:00"/>
    <n v="175607"/>
    <n v="740"/>
    <n v="464822"/>
    <s v="Approved"/>
    <s v="Vicki Andersen"/>
    <s v="Female"/>
    <n v="74"/>
    <s v="West"/>
    <s v="Trader"/>
    <n v="196076"/>
    <s v="Corporate"/>
    <d v="2018-08-23T00:00:00"/>
    <d v="2025-03-06T00:00:00"/>
    <s v="Mar"/>
    <s v="2025 Mar"/>
    <x v="1"/>
    <n v="7670"/>
    <x v="3"/>
    <x v="8"/>
    <d v="2025-09-23T00:00:00"/>
    <n v="7"/>
    <s v="Established"/>
    <s v=" Premium"/>
    <s v="Baby Boomers"/>
    <x v="1"/>
  </r>
  <r>
    <s v="ACC00793"/>
    <s v="CUST0285"/>
    <x v="0"/>
    <d v="2018-01-04T00:00:00"/>
    <n v="246536"/>
    <n v="528"/>
    <n v="70030"/>
    <s v="Rejected"/>
    <s v="Kristen Nguyen"/>
    <s v="Female"/>
    <n v="52"/>
    <s v="South"/>
    <s v="Banker"/>
    <n v="55488"/>
    <s v="Retail"/>
    <d v="2021-02-22T00:00:00"/>
    <d v="2024-09-12T00:00:00"/>
    <s v="Sep"/>
    <s v="2024 Sep"/>
    <x v="0"/>
    <n v="1712"/>
    <x v="1"/>
    <x v="9"/>
    <d v="2025-09-23T00:00:00"/>
    <n v="5"/>
    <s v="Emerging"/>
    <s v="Medium"/>
    <s v="Gen X"/>
    <x v="0"/>
  </r>
  <r>
    <s v="ACC00687"/>
    <s v="CUST0312"/>
    <x v="3"/>
    <d v="2023-09-22T00:00:00"/>
    <n v="427214"/>
    <n v="680"/>
    <n v="0"/>
    <s v="Pending"/>
    <s v="Jennifer Foster"/>
    <s v="Male"/>
    <n v="27"/>
    <s v="South"/>
    <s v="Trader"/>
    <n v="137832"/>
    <s v="Retail"/>
    <d v="2019-10-29T00:00:00"/>
    <d v="2024-01-16T00:00:00"/>
    <s v="Jan"/>
    <s v="2024 Jan"/>
    <x v="2"/>
    <n v="400"/>
    <x v="0"/>
    <x v="1"/>
    <d v="2025-09-23T00:00:00"/>
    <n v="6"/>
    <s v="Established"/>
    <s v=" Premium"/>
    <s v="Gen Z"/>
    <x v="0"/>
  </r>
  <r>
    <s v="ACC00695"/>
    <s v="CUST0190"/>
    <x v="1"/>
    <d v="2019-04-15T00:00:00"/>
    <n v="5750"/>
    <n v="665"/>
    <n v="367612"/>
    <s v="Pending"/>
    <s v="Cesar Silva"/>
    <s v="Female"/>
    <n v="68"/>
    <s v="North"/>
    <s v="Teacher"/>
    <n v="109186"/>
    <s v="Retail"/>
    <d v="2017-09-30T00:00:00"/>
    <d v="2025-03-13T00:00:00"/>
    <s v="Mar"/>
    <s v="2025 Mar"/>
    <x v="2"/>
    <n v="664"/>
    <x v="1"/>
    <x v="8"/>
    <d v="2025-09-23T00:00:00"/>
    <n v="8"/>
    <s v="Established"/>
    <s v=" Premium"/>
    <s v="Baby Boomers"/>
    <x v="2"/>
  </r>
  <r>
    <s v="ACC00704"/>
    <s v="CUST0245"/>
    <x v="1"/>
    <d v="2016-12-08T00:00:00"/>
    <n v="441441"/>
    <n v="612"/>
    <n v="307666"/>
    <s v="Pending"/>
    <s v="Kenneth Garza"/>
    <s v="Male"/>
    <n v="56"/>
    <s v="South"/>
    <s v="Engineer"/>
    <n v="67837"/>
    <s v="Corporate"/>
    <d v="2018-10-22T00:00:00"/>
    <d v="2025-06-01T00:00:00"/>
    <s v="Jun"/>
    <s v="2025 Jun"/>
    <x v="3"/>
    <n v="5845"/>
    <x v="1"/>
    <x v="4"/>
    <d v="2025-09-23T00:00:00"/>
    <n v="7"/>
    <s v="Established"/>
    <s v="High"/>
    <s v="Gen X"/>
    <x v="0"/>
  </r>
  <r>
    <s v="ACC00249"/>
    <s v="CUST0319"/>
    <x v="0"/>
    <d v="2016-10-19T00:00:00"/>
    <n v="357574"/>
    <n v="546"/>
    <n v="0"/>
    <s v="Approved"/>
    <s v="Reginald Tapia"/>
    <s v="Male"/>
    <n v="57"/>
    <s v="East"/>
    <s v="Retired"/>
    <n v="122215"/>
    <s v="Private"/>
    <d v="2019-06-21T00:00:00"/>
    <d v="2024-10-15T00:00:00"/>
    <s v="Oct"/>
    <s v="2024 Oct"/>
    <x v="1"/>
    <n v="4281"/>
    <x v="2"/>
    <x v="8"/>
    <d v="2025-09-23T00:00:00"/>
    <n v="6"/>
    <s v="Established"/>
    <s v=" Premium"/>
    <s v="Gen X"/>
    <x v="0"/>
  </r>
  <r>
    <s v="ACC00235"/>
    <s v="CUST0125"/>
    <x v="1"/>
    <d v="2023-07-01T00:00:00"/>
    <n v="42056"/>
    <n v="848"/>
    <n v="436739"/>
    <s v="Pending"/>
    <s v="Juan Rodriguez"/>
    <s v="Male"/>
    <n v="22"/>
    <s v="South"/>
    <s v="Engineer"/>
    <n v="187581"/>
    <s v="Corporate"/>
    <d v="2017-01-19T00:00:00"/>
    <d v="2025-07-27T00:00:00"/>
    <s v="Jul"/>
    <s v="2025 Jul"/>
    <x v="0"/>
    <n v="8965"/>
    <x v="3"/>
    <x v="5"/>
    <d v="2025-09-23T00:00:00"/>
    <n v="9"/>
    <s v="Loyal"/>
    <s v=" Premium"/>
    <s v="Gen Z"/>
    <x v="2"/>
  </r>
  <r>
    <s v="ACC00083"/>
    <s v="CUST0468"/>
    <x v="1"/>
    <d v="2018-02-16T00:00:00"/>
    <n v="441732"/>
    <n v="301"/>
    <n v="231905"/>
    <s v="Approved"/>
    <s v="Matthew Kane"/>
    <s v="Male"/>
    <n v="39"/>
    <s v="West"/>
    <s v="Doctor"/>
    <n v="178492"/>
    <s v="Retail"/>
    <d v="2024-01-28T00:00:00"/>
    <d v="2024-11-10T00:00:00"/>
    <s v="Nov"/>
    <s v="2024 Nov"/>
    <x v="2"/>
    <n v="3410"/>
    <x v="1"/>
    <x v="0"/>
    <d v="2025-09-23T00:00:00"/>
    <n v="2"/>
    <s v="New"/>
    <s v=" Premium"/>
    <s v="Millennials"/>
    <x v="0"/>
  </r>
  <r>
    <s v="ACC00093"/>
    <s v="CUST0126"/>
    <x v="0"/>
    <d v="2023-05-23T00:00:00"/>
    <n v="23408"/>
    <n v="442"/>
    <n v="0"/>
    <s v="Pending"/>
    <s v="Jessica Walker"/>
    <s v="Female"/>
    <n v="39"/>
    <s v="North"/>
    <s v="Student"/>
    <n v="62534"/>
    <s v="Retail"/>
    <d v="2020-03-01T00:00:00"/>
    <d v="2024-10-24T00:00:00"/>
    <s v="Oct"/>
    <s v="2024 Oct"/>
    <x v="0"/>
    <n v="5329"/>
    <x v="2"/>
    <x v="9"/>
    <d v="2025-09-23T00:00:00"/>
    <n v="6"/>
    <s v="Established"/>
    <s v="High"/>
    <s v="Millennials"/>
    <x v="2"/>
  </r>
  <r>
    <s v="ACC00394"/>
    <s v="CUST0434"/>
    <x v="1"/>
    <d v="2016-05-20T00:00:00"/>
    <n v="436523"/>
    <n v="674"/>
    <n v="0"/>
    <s v="Pending"/>
    <s v="Elizabeth Sanford"/>
    <s v="Female"/>
    <n v="37"/>
    <s v="North"/>
    <s v="Teacher"/>
    <n v="141750"/>
    <s v="Retail"/>
    <d v="2019-05-14T00:00:00"/>
    <d v="2024-01-19T00:00:00"/>
    <s v="Jan"/>
    <s v="2024 Jan"/>
    <x v="3"/>
    <n v="6742"/>
    <x v="2"/>
    <x v="1"/>
    <d v="2025-09-23T00:00:00"/>
    <n v="6"/>
    <s v="Established"/>
    <s v=" Premium"/>
    <s v="Millennials"/>
    <x v="0"/>
  </r>
  <r>
    <s v="ACC00268"/>
    <s v="CUST0116"/>
    <x v="0"/>
    <d v="2020-06-18T00:00:00"/>
    <n v="303297"/>
    <n v="462"/>
    <n v="0"/>
    <s v="Pending"/>
    <s v="Guy Hughes"/>
    <s v="Female"/>
    <n v="71"/>
    <s v="South"/>
    <s v="Student"/>
    <n v="69708"/>
    <s v="Corporate"/>
    <d v="2025-05-20T00:00:00"/>
    <d v="2024-05-18T00:00:00"/>
    <s v="May"/>
    <s v="2024 May"/>
    <x v="1"/>
    <n v="6684"/>
    <x v="0"/>
    <x v="5"/>
    <d v="2025-09-23T00:00:00"/>
    <n v="0"/>
    <s v="New"/>
    <s v="High"/>
    <s v="Baby Boomers"/>
    <x v="0"/>
  </r>
  <r>
    <s v="ACC00417"/>
    <s v="CUST0156"/>
    <x v="0"/>
    <d v="2020-09-17T00:00:00"/>
    <n v="274370"/>
    <n v="790"/>
    <n v="0"/>
    <s v="Pending"/>
    <s v="Sara Morris"/>
    <s v="Female"/>
    <n v="47"/>
    <s v="South"/>
    <s v="Retired"/>
    <n v="196611"/>
    <s v="Retail"/>
    <d v="2022-10-16T00:00:00"/>
    <d v="2024-02-04T00:00:00"/>
    <s v="Feb"/>
    <s v="2024 Feb"/>
    <x v="3"/>
    <n v="1095"/>
    <x v="3"/>
    <x v="5"/>
    <d v="2025-09-23T00:00:00"/>
    <n v="3"/>
    <s v="Emerging"/>
    <s v=" Premium"/>
    <s v="Gen X"/>
    <x v="0"/>
  </r>
  <r>
    <s v="ACC00632"/>
    <s v="CUST0232"/>
    <x v="0"/>
    <d v="2017-03-29T00:00:00"/>
    <n v="199298"/>
    <n v="625"/>
    <n v="0"/>
    <s v="Rejected"/>
    <s v="Misty Jacobs"/>
    <s v="Female"/>
    <n v="74"/>
    <s v="East"/>
    <s v="Doctor"/>
    <n v="102970"/>
    <s v="Corporate"/>
    <d v="2018-08-23T00:00:00"/>
    <d v="2025-08-16T00:00:00"/>
    <s v="Aug"/>
    <s v="2025 Aug"/>
    <x v="0"/>
    <n v="5456"/>
    <x v="0"/>
    <x v="7"/>
    <d v="2025-09-23T00:00:00"/>
    <n v="7"/>
    <s v="Established"/>
    <s v=" Premium"/>
    <s v="Baby Boomers"/>
    <x v="1"/>
  </r>
  <r>
    <s v="ACC00583"/>
    <s v="CUST0016"/>
    <x v="0"/>
    <d v="2022-03-30T00:00:00"/>
    <n v="19610"/>
    <n v="395"/>
    <n v="0"/>
    <s v="Rejected"/>
    <s v="Ashlee Baird"/>
    <s v="Male"/>
    <n v="49"/>
    <s v="South"/>
    <s v="Banker"/>
    <n v="54636"/>
    <s v="Retail"/>
    <d v="2019-06-27T00:00:00"/>
    <d v="2025-05-20T00:00:00"/>
    <s v="May"/>
    <s v="2025 May"/>
    <x v="3"/>
    <n v="4386"/>
    <x v="0"/>
    <x v="0"/>
    <d v="2025-09-23T00:00:00"/>
    <n v="6"/>
    <s v="Established"/>
    <s v="Medium"/>
    <s v="Gen X"/>
    <x v="2"/>
  </r>
  <r>
    <s v="ACC00529"/>
    <s v="CUST0275"/>
    <x v="0"/>
    <d v="2025-07-22T00:00:00"/>
    <n v="327350"/>
    <n v="615"/>
    <n v="0"/>
    <s v="Pending"/>
    <s v="Todd Moore"/>
    <s v="Male"/>
    <n v="24"/>
    <s v="South"/>
    <s v="Teacher"/>
    <n v="50087"/>
    <s v="Corporate"/>
    <d v="2019-11-06T00:00:00"/>
    <d v="2025-06-24T00:00:00"/>
    <s v="Jun"/>
    <s v="2025 Jun"/>
    <x v="0"/>
    <n v="1973"/>
    <x v="1"/>
    <x v="6"/>
    <d v="2025-09-23T00:00:00"/>
    <n v="6"/>
    <s v="Established"/>
    <s v="Medium"/>
    <s v="Gen Z"/>
    <x v="0"/>
  </r>
  <r>
    <s v="ACC00253"/>
    <s v="CUST0391"/>
    <x v="0"/>
    <d v="2018-12-07T00:00:00"/>
    <n v="180882"/>
    <n v="410"/>
    <n v="0"/>
    <s v="Approved"/>
    <s v="Alexis Becker"/>
    <s v="Male"/>
    <n v="35"/>
    <s v="North"/>
    <s v="Retired"/>
    <n v="46017"/>
    <s v="Corporate"/>
    <d v="2017-07-15T00:00:00"/>
    <d v="2024-08-16T00:00:00"/>
    <s v="Aug"/>
    <s v="2024 Aug"/>
    <x v="2"/>
    <n v="9987"/>
    <x v="0"/>
    <x v="0"/>
    <d v="2025-09-23T00:00:00"/>
    <n v="8"/>
    <s v="Established"/>
    <s v="Medium"/>
    <s v="Millennials"/>
    <x v="1"/>
  </r>
  <r>
    <s v="ACC00122"/>
    <s v="CUST0220"/>
    <x v="0"/>
    <d v="2019-02-19T00:00:00"/>
    <n v="23199"/>
    <n v="723"/>
    <n v="0"/>
    <s v="Pending"/>
    <s v="Maria Herman"/>
    <s v="Male"/>
    <n v="58"/>
    <s v="North"/>
    <s v="Engineer"/>
    <n v="102711"/>
    <s v="Retail"/>
    <d v="2024-05-15T00:00:00"/>
    <d v="2025-05-18T00:00:00"/>
    <s v="May"/>
    <s v="2025 May"/>
    <x v="2"/>
    <n v="5187"/>
    <x v="1"/>
    <x v="0"/>
    <d v="2025-09-23T00:00:00"/>
    <n v="1"/>
    <s v="New"/>
    <s v=" Premium"/>
    <s v="Gen X"/>
    <x v="2"/>
  </r>
  <r>
    <s v="ACC00010"/>
    <s v="CUST0314"/>
    <x v="3"/>
    <d v="2024-07-20T00:00:00"/>
    <n v="487025"/>
    <n v="381"/>
    <n v="0"/>
    <s v="Pending"/>
    <s v="Kenneth Vasquez"/>
    <s v="Male"/>
    <n v="34"/>
    <s v="West"/>
    <s v="Doctor"/>
    <n v="145150"/>
    <s v="Retail"/>
    <d v="2022-06-02T00:00:00"/>
    <d v="2023-08-23T00:00:00"/>
    <s v="Aug"/>
    <s v="2023 Aug"/>
    <x v="3"/>
    <n v="4582"/>
    <x v="0"/>
    <x v="5"/>
    <d v="2025-09-23T00:00:00"/>
    <n v="3"/>
    <s v="Emerging"/>
    <s v=" Premium"/>
    <s v="Millennials"/>
    <x v="0"/>
  </r>
  <r>
    <s v="ACC00799"/>
    <s v="CUST0461"/>
    <x v="0"/>
    <d v="2022-06-23T00:00:00"/>
    <n v="316363"/>
    <n v="840"/>
    <n v="0"/>
    <s v="Pending"/>
    <s v="Tiffany Lam"/>
    <s v="Female"/>
    <n v="49"/>
    <s v="North"/>
    <s v="Student"/>
    <n v="151691"/>
    <s v="Retail"/>
    <d v="2018-10-28T00:00:00"/>
    <d v="2024-08-04T00:00:00"/>
    <s v="Aug"/>
    <s v="2024 Aug"/>
    <x v="2"/>
    <n v="7553"/>
    <x v="2"/>
    <x v="6"/>
    <d v="2025-09-23T00:00:00"/>
    <n v="7"/>
    <s v="Established"/>
    <s v=" Premium"/>
    <s v="Gen X"/>
    <x v="0"/>
  </r>
  <r>
    <s v="ACC00316"/>
    <s v="CUST0399"/>
    <x v="0"/>
    <d v="2017-04-28T00:00:00"/>
    <n v="68842"/>
    <n v="486"/>
    <n v="127026"/>
    <s v="Pending"/>
    <s v="Kevin Hughes"/>
    <s v="Female"/>
    <n v="70"/>
    <s v="West"/>
    <s v="Retired"/>
    <n v="106652"/>
    <s v="Retail"/>
    <d v="2025-02-14T00:00:00"/>
    <d v="2025-07-16T00:00:00"/>
    <s v="Jul"/>
    <s v="2025 Jul"/>
    <x v="0"/>
    <n v="8917"/>
    <x v="3"/>
    <x v="2"/>
    <d v="2025-09-23T00:00:00"/>
    <n v="1"/>
    <s v="New"/>
    <s v=" Premium"/>
    <s v="Baby Boomers"/>
    <x v="1"/>
  </r>
  <r>
    <s v="ACC00273"/>
    <s v="CUST0489"/>
    <x v="3"/>
    <d v="2022-04-29T00:00:00"/>
    <n v="2763"/>
    <n v="744"/>
    <n v="0"/>
    <s v="Pending"/>
    <s v="Monica Carter"/>
    <s v="Male"/>
    <n v="40"/>
    <s v="West"/>
    <s v="Banker"/>
    <n v="157710"/>
    <s v="Retail"/>
    <d v="2023-06-27T00:00:00"/>
    <d v="2025-06-12T00:00:00"/>
    <s v="Jun"/>
    <s v="2025 Jun"/>
    <x v="2"/>
    <n v="252"/>
    <x v="3"/>
    <x v="7"/>
    <d v="2025-09-23T00:00:00"/>
    <n v="2"/>
    <s v="New"/>
    <s v=" Premium"/>
    <s v="Millennials"/>
    <x v="2"/>
  </r>
  <r>
    <s v="ACC00306"/>
    <s v="CUST0408"/>
    <x v="0"/>
    <d v="2019-06-18T00:00:00"/>
    <n v="22010"/>
    <n v="626"/>
    <n v="268312"/>
    <s v="Default"/>
    <s v="Roger Koch"/>
    <s v="Female"/>
    <n v="27"/>
    <s v="East"/>
    <s v="Retired"/>
    <n v="174351"/>
    <s v="Retail"/>
    <d v="2016-07-20T00:00:00"/>
    <d v="2024-04-18T00:00:00"/>
    <s v="Apr"/>
    <s v="2024 Apr"/>
    <x v="1"/>
    <n v="6520"/>
    <x v="3"/>
    <x v="0"/>
    <d v="2025-09-23T00:00:00"/>
    <n v="9"/>
    <s v="Loyal"/>
    <s v=" Premium"/>
    <s v="Gen Z"/>
    <x v="2"/>
  </r>
  <r>
    <s v="ACC00210"/>
    <s v="CUST0043"/>
    <x v="0"/>
    <d v="2020-05-11T00:00:00"/>
    <n v="277954"/>
    <n v="745"/>
    <n v="0"/>
    <s v="Pending"/>
    <s v="Stephanie Ashley"/>
    <s v="Female"/>
    <n v="74"/>
    <s v="East"/>
    <s v="Engineer"/>
    <n v="132855"/>
    <s v="Corporate"/>
    <d v="2022-07-10T00:00:00"/>
    <d v="2024-10-29T00:00:00"/>
    <s v="Oct"/>
    <s v="2024 Oct"/>
    <x v="1"/>
    <n v="3925"/>
    <x v="2"/>
    <x v="2"/>
    <d v="2025-09-23T00:00:00"/>
    <n v="3"/>
    <s v="Emerging"/>
    <s v=" Premium"/>
    <s v="Baby Boomers"/>
    <x v="0"/>
  </r>
  <r>
    <s v="ACC00730"/>
    <s v="CUST0494"/>
    <x v="1"/>
    <d v="2017-03-06T00:00:00"/>
    <n v="323943"/>
    <n v="818"/>
    <n v="369543"/>
    <s v="Pending"/>
    <s v="Hector May"/>
    <s v="Female"/>
    <n v="27"/>
    <s v="South"/>
    <s v="Banker"/>
    <n v="32115"/>
    <s v="Retail"/>
    <d v="2021-03-12T00:00:00"/>
    <d v="2024-02-25T00:00:00"/>
    <s v="Feb"/>
    <s v="2024 Feb"/>
    <x v="3"/>
    <n v="9725"/>
    <x v="2"/>
    <x v="6"/>
    <d v="2025-09-23T00:00:00"/>
    <n v="5"/>
    <s v="Emerging"/>
    <s v="Medium"/>
    <s v="Gen Z"/>
    <x v="0"/>
  </r>
  <r>
    <s v="ACC00753"/>
    <s v="CUST0476"/>
    <x v="0"/>
    <d v="2023-07-29T00:00:00"/>
    <n v="274597"/>
    <n v="591"/>
    <n v="0"/>
    <s v="Pending"/>
    <s v="William Brown"/>
    <s v="Female"/>
    <n v="18"/>
    <s v="West"/>
    <s v="Student"/>
    <n v="53997"/>
    <s v="Retail"/>
    <d v="2019-01-23T00:00:00"/>
    <d v="2024-07-20T00:00:00"/>
    <s v="Jul"/>
    <s v="2024 Jul"/>
    <x v="3"/>
    <n v="847"/>
    <x v="0"/>
    <x v="0"/>
    <d v="2025-09-23T00:00:00"/>
    <n v="7"/>
    <s v="Established"/>
    <s v="Medium"/>
    <s v="Gen Z"/>
    <x v="0"/>
  </r>
  <r>
    <s v="ACC00464"/>
    <s v="CUST0343"/>
    <x v="2"/>
    <d v="2016-12-01T00:00:00"/>
    <n v="378669"/>
    <n v="726"/>
    <n v="0"/>
    <s v="Approved"/>
    <s v="Danielle Cox"/>
    <s v="Male"/>
    <n v="48"/>
    <s v="North"/>
    <s v="Engineer"/>
    <n v="152632"/>
    <s v="Retail"/>
    <d v="2018-02-23T00:00:00"/>
    <d v="2025-04-07T00:00:00"/>
    <s v="Apr"/>
    <s v="2025 Apr"/>
    <x v="3"/>
    <n v="3333"/>
    <x v="0"/>
    <x v="9"/>
    <d v="2025-09-23T00:00:00"/>
    <n v="8"/>
    <s v="Established"/>
    <s v=" Premium"/>
    <s v="Gen X"/>
    <x v="0"/>
  </r>
  <r>
    <s v="ACC00712"/>
    <s v="CUST0233"/>
    <x v="1"/>
    <d v="2020-12-15T00:00:00"/>
    <n v="32101"/>
    <n v="647"/>
    <n v="453927"/>
    <s v="Pending"/>
    <s v="Kenneth Harrington"/>
    <s v="Female"/>
    <n v="53"/>
    <s v="South"/>
    <s v="Student"/>
    <n v="105553"/>
    <s v="Retail"/>
    <d v="2017-07-16T00:00:00"/>
    <d v="2025-05-06T00:00:00"/>
    <s v="May"/>
    <s v="2025 May"/>
    <x v="3"/>
    <n v="2963"/>
    <x v="0"/>
    <x v="2"/>
    <d v="2025-09-23T00:00:00"/>
    <n v="8"/>
    <s v="Established"/>
    <s v=" Premium"/>
    <s v="Gen X"/>
    <x v="2"/>
  </r>
  <r>
    <s v="ACC00728"/>
    <s v="CUST0192"/>
    <x v="0"/>
    <d v="2016-11-23T00:00:00"/>
    <n v="206903"/>
    <n v="516"/>
    <n v="0"/>
    <s v="Pending"/>
    <s v="Kim Hubbard"/>
    <s v="Male"/>
    <n v="54"/>
    <s v="South"/>
    <s v="Engineer"/>
    <n v="117768"/>
    <s v="Retail"/>
    <d v="2025-08-22T00:00:00"/>
    <d v="2023-09-26T00:00:00"/>
    <s v="Sep"/>
    <s v="2023 Sep"/>
    <x v="0"/>
    <n v="9547"/>
    <x v="0"/>
    <x v="2"/>
    <d v="2025-09-23T00:00:00"/>
    <n v="0"/>
    <s v="New"/>
    <s v=" Premium"/>
    <s v="Gen X"/>
    <x v="0"/>
  </r>
  <r>
    <s v="ACC00717"/>
    <s v="CUST0041"/>
    <x v="1"/>
    <d v="2018-12-25T00:00:00"/>
    <n v="439054"/>
    <n v="378"/>
    <n v="0"/>
    <s v="Pending"/>
    <s v="Dr. Nicole Mendez"/>
    <s v="Male"/>
    <n v="30"/>
    <s v="South"/>
    <s v="Retired"/>
    <n v="176497"/>
    <s v="Corporate"/>
    <d v="2017-04-28T00:00:00"/>
    <d v="2024-08-07T00:00:00"/>
    <s v="Aug"/>
    <s v="2024 Aug"/>
    <x v="0"/>
    <n v="1442"/>
    <x v="3"/>
    <x v="9"/>
    <d v="2025-09-23T00:00:00"/>
    <n v="8"/>
    <s v="Established"/>
    <s v=" Premium"/>
    <s v="Millennials"/>
    <x v="0"/>
  </r>
  <r>
    <s v="ACC00416"/>
    <s v="CUST0277"/>
    <x v="1"/>
    <d v="2017-06-08T00:00:00"/>
    <n v="445093"/>
    <n v="663"/>
    <n v="0"/>
    <s v="Pending"/>
    <s v="Brandon Bennett"/>
    <s v="Male"/>
    <n v="31"/>
    <s v="West"/>
    <s v="Banker"/>
    <n v="89298"/>
    <s v="Retail"/>
    <d v="2017-12-14T00:00:00"/>
    <d v="2023-11-19T00:00:00"/>
    <s v="Nov"/>
    <s v="2023 Nov"/>
    <x v="1"/>
    <n v="6864"/>
    <x v="0"/>
    <x v="2"/>
    <d v="2025-09-23T00:00:00"/>
    <n v="8"/>
    <s v="Established"/>
    <s v="High"/>
    <s v="Millennials"/>
    <x v="0"/>
  </r>
  <r>
    <s v="ACC00216"/>
    <s v="CUST0098"/>
    <x v="1"/>
    <d v="2022-04-02T00:00:00"/>
    <n v="192"/>
    <n v="324"/>
    <n v="0"/>
    <s v="Pending"/>
    <s v="Jeremy Jones"/>
    <s v="Female"/>
    <n v="34"/>
    <s v="East"/>
    <s v="Trader"/>
    <n v="181633"/>
    <s v="Retail"/>
    <d v="2023-06-22T00:00:00"/>
    <d v="2024-01-14T00:00:00"/>
    <s v="Jan"/>
    <s v="2024 Jan"/>
    <x v="0"/>
    <n v="7665"/>
    <x v="2"/>
    <x v="8"/>
    <d v="2025-09-23T00:00:00"/>
    <n v="2"/>
    <s v="New"/>
    <s v=" Premium"/>
    <s v="Millennials"/>
    <x v="2"/>
  </r>
  <r>
    <s v="ACC00080"/>
    <s v="CUST0349"/>
    <x v="1"/>
    <d v="2015-12-27T00:00:00"/>
    <n v="242998"/>
    <n v="455"/>
    <n v="0"/>
    <s v="Rejected"/>
    <s v="Christopher Spencer"/>
    <s v="Female"/>
    <n v="27"/>
    <s v="East"/>
    <s v="Doctor"/>
    <n v="143629"/>
    <s v="Corporate"/>
    <d v="2025-08-19T00:00:00"/>
    <d v="2024-01-17T00:00:00"/>
    <s v="Jan"/>
    <s v="2024 Jan"/>
    <x v="2"/>
    <n v="8441"/>
    <x v="2"/>
    <x v="0"/>
    <d v="2025-09-23T00:00:00"/>
    <n v="0"/>
    <s v="New"/>
    <s v=" Premium"/>
    <s v="Gen Z"/>
    <x v="0"/>
  </r>
  <r>
    <s v="ACC00779"/>
    <s v="CUST0239"/>
    <x v="0"/>
    <d v="2025-02-24T00:00:00"/>
    <n v="210747"/>
    <n v="554"/>
    <n v="0"/>
    <s v="Pending"/>
    <s v="Daniel Williams"/>
    <s v="Male"/>
    <n v="66"/>
    <s v="West"/>
    <s v="Student"/>
    <n v="64859"/>
    <s v="Retail"/>
    <d v="2024-11-05T00:00:00"/>
    <d v="2023-11-16T00:00:00"/>
    <s v="Nov"/>
    <s v="2023 Nov"/>
    <x v="1"/>
    <n v="8340"/>
    <x v="2"/>
    <x v="1"/>
    <d v="2025-09-23T00:00:00"/>
    <n v="1"/>
    <s v="New"/>
    <s v="High"/>
    <s v="Baby Boomers"/>
    <x v="0"/>
  </r>
  <r>
    <s v="ACC00480"/>
    <s v="CUST0302"/>
    <x v="0"/>
    <d v="2022-12-25T00:00:00"/>
    <n v="382865"/>
    <n v="599"/>
    <n v="362521"/>
    <s v="Pending"/>
    <s v="Austin James"/>
    <s v="Male"/>
    <n v="22"/>
    <s v="South"/>
    <s v="Engineer"/>
    <n v="95897"/>
    <s v="Retail"/>
    <d v="2021-10-04T00:00:00"/>
    <d v="2024-08-26T00:00:00"/>
    <s v="Aug"/>
    <s v="2024 Aug"/>
    <x v="3"/>
    <n v="8621"/>
    <x v="1"/>
    <x v="2"/>
    <d v="2025-09-23T00:00:00"/>
    <n v="4"/>
    <s v="Emerging"/>
    <s v="High"/>
    <s v="Gen Z"/>
    <x v="0"/>
  </r>
  <r>
    <s v="ACC00547"/>
    <s v="CUST0422"/>
    <x v="1"/>
    <d v="2017-09-04T00:00:00"/>
    <n v="401426"/>
    <n v="461"/>
    <n v="0"/>
    <s v="Pending"/>
    <s v="Amanda Thompson"/>
    <s v="Female"/>
    <n v="67"/>
    <s v="East"/>
    <s v="Doctor"/>
    <n v="121459"/>
    <s v="Corporate"/>
    <d v="2021-11-23T00:00:00"/>
    <d v="2023-12-12T00:00:00"/>
    <s v="Dec"/>
    <s v="2023 Dec"/>
    <x v="3"/>
    <n v="313"/>
    <x v="1"/>
    <x v="4"/>
    <d v="2025-09-23T00:00:00"/>
    <n v="4"/>
    <s v="Emerging"/>
    <s v=" Premium"/>
    <s v="Baby Boomers"/>
    <x v="0"/>
  </r>
  <r>
    <s v="ACC00018"/>
    <s v="CUST0173"/>
    <x v="2"/>
    <d v="2020-06-25T00:00:00"/>
    <n v="344126"/>
    <n v="526"/>
    <n v="0"/>
    <s v="Pending"/>
    <s v="David Wilson"/>
    <s v="Male"/>
    <n v="21"/>
    <s v="South"/>
    <s v="Trader"/>
    <n v="172499"/>
    <s v="Corporate"/>
    <d v="2021-11-01T00:00:00"/>
    <d v="2024-09-23T00:00:00"/>
    <s v="Sep"/>
    <s v="2024 Sep"/>
    <x v="0"/>
    <n v="2172"/>
    <x v="1"/>
    <x v="3"/>
    <d v="2025-09-23T00:00:00"/>
    <n v="4"/>
    <s v="Emerging"/>
    <s v=" Premium"/>
    <s v="Gen Z"/>
    <x v="0"/>
  </r>
  <r>
    <s v="ACC00165"/>
    <s v="CUST0432"/>
    <x v="3"/>
    <d v="2020-04-15T00:00:00"/>
    <n v="307086"/>
    <n v="759"/>
    <n v="0"/>
    <s v="Pending"/>
    <s v="Zachary Vasquez"/>
    <s v="Female"/>
    <n v="50"/>
    <s v="East"/>
    <s v="Trader"/>
    <n v="81367"/>
    <s v="Corporate"/>
    <d v="2017-06-01T00:00:00"/>
    <d v="2025-07-07T00:00:00"/>
    <s v="Jul"/>
    <s v="2025 Jul"/>
    <x v="1"/>
    <n v="6496"/>
    <x v="0"/>
    <x v="6"/>
    <d v="2025-09-23T00:00:00"/>
    <n v="8"/>
    <s v="Established"/>
    <s v="High"/>
    <s v="Gen X"/>
    <x v="0"/>
  </r>
  <r>
    <s v="ACC00525"/>
    <s v="CUST0110"/>
    <x v="2"/>
    <d v="2015-11-17T00:00:00"/>
    <n v="426903"/>
    <n v="311"/>
    <n v="0"/>
    <s v="Pending"/>
    <s v="Jose Decker"/>
    <s v="Male"/>
    <n v="70"/>
    <s v="East"/>
    <s v="Banker"/>
    <n v="106206"/>
    <s v="Retail"/>
    <d v="2018-06-05T00:00:00"/>
    <d v="2023-10-17T00:00:00"/>
    <s v="Oct"/>
    <s v="2023 Oct"/>
    <x v="0"/>
    <n v="4112"/>
    <x v="3"/>
    <x v="4"/>
    <d v="2025-09-23T00:00:00"/>
    <n v="7"/>
    <s v="Established"/>
    <s v=" Premium"/>
    <s v="Baby Boomers"/>
    <x v="0"/>
  </r>
  <r>
    <s v="ACC00202"/>
    <s v="CUST0289"/>
    <x v="1"/>
    <d v="2021-05-06T00:00:00"/>
    <n v="381783"/>
    <n v="482"/>
    <n v="0"/>
    <s v="Pending"/>
    <s v="Kelly Dennis"/>
    <s v="Male"/>
    <n v="38"/>
    <s v="South"/>
    <s v="Teacher"/>
    <n v="142720"/>
    <s v="Retail"/>
    <d v="2021-03-10T00:00:00"/>
    <d v="2025-01-26T00:00:00"/>
    <s v="Jan"/>
    <s v="2025 Jan"/>
    <x v="0"/>
    <n v="6884"/>
    <x v="3"/>
    <x v="9"/>
    <d v="2025-09-23T00:00:00"/>
    <n v="5"/>
    <s v="Emerging"/>
    <s v=" Premium"/>
    <s v="Millennials"/>
    <x v="0"/>
  </r>
  <r>
    <s v="ACC00741"/>
    <s v="CUST0332"/>
    <x v="1"/>
    <d v="2024-03-23T00:00:00"/>
    <n v="253347"/>
    <n v="815"/>
    <n v="0"/>
    <s v="Pending"/>
    <s v="Amber Myers"/>
    <s v="Male"/>
    <n v="62"/>
    <s v="West"/>
    <s v="Doctor"/>
    <n v="101941"/>
    <s v="Retail"/>
    <d v="2021-09-09T00:00:00"/>
    <d v="2023-12-05T00:00:00"/>
    <s v="Dec"/>
    <s v="2023 Dec"/>
    <x v="0"/>
    <n v="1178"/>
    <x v="0"/>
    <x v="0"/>
    <d v="2025-09-23T00:00:00"/>
    <n v="4"/>
    <s v="Emerging"/>
    <s v=" Premium"/>
    <s v="Baby Boomers"/>
    <x v="0"/>
  </r>
  <r>
    <s v="ACC00346"/>
    <s v="CUST0101"/>
    <x v="0"/>
    <d v="2023-02-05T00:00:00"/>
    <n v="63972"/>
    <n v="305"/>
    <n v="0"/>
    <s v="Pending"/>
    <s v="Robert Wright"/>
    <s v="Male"/>
    <n v="45"/>
    <s v="East"/>
    <s v="Trader"/>
    <n v="144165"/>
    <s v="Retail"/>
    <d v="2020-07-06T00:00:00"/>
    <d v="2024-09-08T00:00:00"/>
    <s v="Sep"/>
    <s v="2024 Sep"/>
    <x v="1"/>
    <n v="425"/>
    <x v="0"/>
    <x v="0"/>
    <d v="2025-09-23T00:00:00"/>
    <n v="5"/>
    <s v="Emerging"/>
    <s v=" Premium"/>
    <s v="Gen X"/>
    <x v="1"/>
  </r>
  <r>
    <s v="ACC00366"/>
    <s v="CUST0269"/>
    <x v="1"/>
    <d v="2019-05-27T00:00:00"/>
    <n v="343615"/>
    <n v="492"/>
    <n v="231024"/>
    <s v="Pending"/>
    <s v="Ashley Harper"/>
    <s v="Male"/>
    <n v="53"/>
    <s v="East"/>
    <s v="Engineer"/>
    <n v="26154"/>
    <s v="Corporate"/>
    <d v="2018-02-19T00:00:00"/>
    <d v="2025-06-20T00:00:00"/>
    <s v="Jun"/>
    <s v="2025 Jun"/>
    <x v="3"/>
    <n v="5253"/>
    <x v="1"/>
    <x v="4"/>
    <d v="2025-09-23T00:00:00"/>
    <n v="8"/>
    <s v="Established"/>
    <s v="Low"/>
    <s v="Gen X"/>
    <x v="0"/>
  </r>
  <r>
    <s v="ACC00448"/>
    <s v="CUST0272"/>
    <x v="0"/>
    <d v="2019-12-29T00:00:00"/>
    <n v="409760"/>
    <n v="735"/>
    <n v="0"/>
    <s v="Pending"/>
    <s v="Seth Fritz"/>
    <s v="Female"/>
    <n v="36"/>
    <s v="West"/>
    <s v="Trader"/>
    <n v="84288"/>
    <s v="Corporate"/>
    <d v="2020-02-29T00:00:00"/>
    <d v="2023-10-21T00:00:00"/>
    <s v="Oct"/>
    <s v="2023 Oct"/>
    <x v="2"/>
    <n v="159"/>
    <x v="2"/>
    <x v="2"/>
    <d v="2025-09-23T00:00:00"/>
    <n v="6"/>
    <s v="Established"/>
    <s v="High"/>
    <s v="Millennials"/>
    <x v="0"/>
  </r>
  <r>
    <s v="ACC00513"/>
    <s v="CUST0084"/>
    <x v="0"/>
    <d v="2024-11-01T00:00:00"/>
    <n v="201202"/>
    <n v="647"/>
    <n v="0"/>
    <s v="Pending"/>
    <s v="Carlos Watson"/>
    <s v="Female"/>
    <n v="49"/>
    <s v="South"/>
    <s v="Banker"/>
    <n v="154092"/>
    <s v="Private"/>
    <d v="2021-04-02T00:00:00"/>
    <d v="2023-12-01T00:00:00"/>
    <s v="Dec"/>
    <s v="2023 Dec"/>
    <x v="3"/>
    <n v="6534"/>
    <x v="2"/>
    <x v="6"/>
    <d v="2025-09-23T00:00:00"/>
    <n v="4"/>
    <s v="Emerging"/>
    <s v=" Premium"/>
    <s v="Gen X"/>
    <x v="0"/>
  </r>
  <r>
    <s v="ACC00319"/>
    <s v="CUST0104"/>
    <x v="0"/>
    <d v="2019-10-15T00:00:00"/>
    <n v="173311"/>
    <n v="728"/>
    <n v="0"/>
    <s v="Pending"/>
    <s v="Matthew Palmer"/>
    <s v="Female"/>
    <n v="54"/>
    <s v="West"/>
    <s v="Trader"/>
    <n v="39623"/>
    <s v="Retail"/>
    <d v="2016-10-02T00:00:00"/>
    <d v="2025-03-04T00:00:00"/>
    <s v="Mar"/>
    <s v="2025 Mar"/>
    <x v="1"/>
    <n v="5909"/>
    <x v="1"/>
    <x v="0"/>
    <d v="2025-09-23T00:00:00"/>
    <n v="9"/>
    <s v="Loyal"/>
    <s v="Medium"/>
    <s v="Gen X"/>
    <x v="1"/>
  </r>
  <r>
    <s v="ACC00217"/>
    <s v="CUST0454"/>
    <x v="0"/>
    <d v="2019-09-28T00:00:00"/>
    <n v="247536"/>
    <n v="369"/>
    <n v="0"/>
    <s v="Pending"/>
    <s v="Ashley Young"/>
    <s v="Female"/>
    <n v="22"/>
    <s v="South"/>
    <s v="Trader"/>
    <n v="112324"/>
    <s v="Retail"/>
    <d v="2017-12-05T00:00:00"/>
    <d v="2024-01-15T00:00:00"/>
    <s v="Jan"/>
    <s v="2024 Jan"/>
    <x v="3"/>
    <n v="848"/>
    <x v="1"/>
    <x v="2"/>
    <d v="2025-09-23T00:00:00"/>
    <n v="8"/>
    <s v="Established"/>
    <s v=" Premium"/>
    <s v="Gen Z"/>
    <x v="0"/>
  </r>
  <r>
    <s v="ACC00034"/>
    <s v="CUST0313"/>
    <x v="2"/>
    <d v="2016-03-04T00:00:00"/>
    <n v="293851"/>
    <n v="785"/>
    <n v="0"/>
    <s v="Pending"/>
    <s v="Amy Thornton"/>
    <s v="Female"/>
    <n v="61"/>
    <s v="South"/>
    <s v="Engineer"/>
    <n v="150406"/>
    <s v="Retail"/>
    <d v="2019-04-11T00:00:00"/>
    <d v="2025-08-05T00:00:00"/>
    <s v="Aug"/>
    <s v="2025 Aug"/>
    <x v="3"/>
    <n v="6154"/>
    <x v="3"/>
    <x v="9"/>
    <d v="2025-09-23T00:00:00"/>
    <n v="6"/>
    <s v="Established"/>
    <s v=" Premium"/>
    <s v="Baby Boomers"/>
    <x v="0"/>
  </r>
  <r>
    <s v="ACC00266"/>
    <s v="CUST0079"/>
    <x v="3"/>
    <d v="2021-05-06T00:00:00"/>
    <n v="174514"/>
    <n v="795"/>
    <n v="0"/>
    <s v="Pending"/>
    <s v="Richard Bennett"/>
    <s v="Male"/>
    <n v="22"/>
    <s v="North"/>
    <s v="Student"/>
    <n v="132217"/>
    <s v="Corporate"/>
    <d v="2022-01-04T00:00:00"/>
    <d v="2024-01-17T00:00:00"/>
    <s v="Jan"/>
    <s v="2024 Jan"/>
    <x v="2"/>
    <n v="9898"/>
    <x v="1"/>
    <x v="8"/>
    <d v="2025-09-23T00:00:00"/>
    <n v="4"/>
    <s v="Emerging"/>
    <s v=" Premium"/>
    <s v="Gen Z"/>
    <x v="1"/>
  </r>
  <r>
    <s v="ACC00640"/>
    <s v="CUST0311"/>
    <x v="1"/>
    <d v="2016-08-25T00:00:00"/>
    <n v="418596"/>
    <n v="503"/>
    <n v="0"/>
    <s v="Pending"/>
    <s v="Dr. Jeremy Miller"/>
    <s v="Female"/>
    <n v="26"/>
    <s v="North"/>
    <s v="Doctor"/>
    <n v="152997"/>
    <s v="Corporate"/>
    <d v="2017-05-06T00:00:00"/>
    <d v="2025-06-04T00:00:00"/>
    <s v="Jun"/>
    <s v="2025 Jun"/>
    <x v="3"/>
    <n v="9623"/>
    <x v="2"/>
    <x v="7"/>
    <d v="2025-09-23T00:00:00"/>
    <n v="8"/>
    <s v="Established"/>
    <s v=" Premium"/>
    <s v="Gen Z"/>
    <x v="0"/>
  </r>
  <r>
    <s v="ACC00724"/>
    <s v="CUST0183"/>
    <x v="1"/>
    <d v="2023-08-01T00:00:00"/>
    <n v="472871"/>
    <n v="805"/>
    <n v="0"/>
    <s v="Pending"/>
    <s v="Victor Thomas"/>
    <s v="Female"/>
    <n v="37"/>
    <s v="East"/>
    <s v="Student"/>
    <n v="49241"/>
    <s v="Retail"/>
    <d v="2018-04-12T00:00:00"/>
    <d v="2024-03-03T00:00:00"/>
    <s v="Mar"/>
    <s v="2024 Mar"/>
    <x v="3"/>
    <n v="7476"/>
    <x v="2"/>
    <x v="6"/>
    <d v="2025-09-23T00:00:00"/>
    <n v="7"/>
    <s v="Established"/>
    <s v="Medium"/>
    <s v="Millennials"/>
    <x v="0"/>
  </r>
  <r>
    <s v="ACC00775"/>
    <s v="CUST0420"/>
    <x v="1"/>
    <d v="2022-05-05T00:00:00"/>
    <n v="190359"/>
    <n v="567"/>
    <n v="0"/>
    <s v="Pending"/>
    <s v="James Edwards"/>
    <s v="Female"/>
    <n v="43"/>
    <s v="East"/>
    <s v="Trader"/>
    <n v="55046"/>
    <s v="Retail"/>
    <d v="2021-04-27T00:00:00"/>
    <d v="2024-02-17T00:00:00"/>
    <s v="Feb"/>
    <s v="2024 Feb"/>
    <x v="3"/>
    <n v="1330"/>
    <x v="0"/>
    <x v="9"/>
    <d v="2025-09-23T00:00:00"/>
    <n v="4"/>
    <s v="Emerging"/>
    <s v="Medium"/>
    <s v="Millennials"/>
    <x v="1"/>
  </r>
  <r>
    <s v="ACC00080"/>
    <s v="CUST0349"/>
    <x v="1"/>
    <d v="2015-12-27T00:00:00"/>
    <n v="242998"/>
    <n v="455"/>
    <n v="0"/>
    <s v="Rejected"/>
    <s v="Christopher Spencer"/>
    <s v="Female"/>
    <n v="27"/>
    <s v="East"/>
    <s v="Doctor"/>
    <n v="143629"/>
    <s v="Corporate"/>
    <d v="2025-08-19T00:00:00"/>
    <d v="2024-02-14T00:00:00"/>
    <s v="Feb"/>
    <s v="2024 Feb"/>
    <x v="0"/>
    <n v="1533"/>
    <x v="3"/>
    <x v="5"/>
    <d v="2025-09-23T00:00:00"/>
    <n v="0"/>
    <s v="New"/>
    <s v=" Premium"/>
    <s v="Gen Z"/>
    <x v="0"/>
  </r>
  <r>
    <s v="ACC00677"/>
    <s v="CUST0093"/>
    <x v="0"/>
    <d v="2017-12-19T00:00:00"/>
    <n v="195490"/>
    <n v="351"/>
    <n v="0"/>
    <s v="Pending"/>
    <s v="Miguel Rodriguez"/>
    <s v="Female"/>
    <n v="30"/>
    <s v="East"/>
    <s v="Teacher"/>
    <n v="104082"/>
    <s v="Retail"/>
    <d v="2018-01-02T00:00:00"/>
    <d v="2025-08-06T00:00:00"/>
    <s v="Aug"/>
    <s v="2025 Aug"/>
    <x v="1"/>
    <n v="5244"/>
    <x v="0"/>
    <x v="0"/>
    <d v="2025-09-23T00:00:00"/>
    <n v="8"/>
    <s v="Established"/>
    <s v=" Premium"/>
    <s v="Millennials"/>
    <x v="1"/>
  </r>
  <r>
    <s v="ACC00413"/>
    <s v="CUST0286"/>
    <x v="1"/>
    <d v="2024-08-27T00:00:00"/>
    <n v="207352"/>
    <n v="782"/>
    <n v="0"/>
    <s v="Pending"/>
    <s v="Melanie Butler"/>
    <s v="Male"/>
    <n v="29"/>
    <s v="West"/>
    <s v="Engineer"/>
    <n v="94441"/>
    <s v="Retail"/>
    <d v="2020-01-26T00:00:00"/>
    <d v="2024-06-07T00:00:00"/>
    <s v="Jun"/>
    <s v="2024 Jun"/>
    <x v="1"/>
    <n v="6154"/>
    <x v="3"/>
    <x v="3"/>
    <d v="2025-09-23T00:00:00"/>
    <n v="6"/>
    <s v="Established"/>
    <s v="High"/>
    <s v="Millennials"/>
    <x v="0"/>
  </r>
  <r>
    <s v="ACC00252"/>
    <s v="CUST0032"/>
    <x v="2"/>
    <d v="2015-11-08T00:00:00"/>
    <n v="397650"/>
    <n v="577"/>
    <n v="0"/>
    <s v="Pending"/>
    <s v="Steven Walker"/>
    <s v="Male"/>
    <n v="56"/>
    <s v="North"/>
    <s v="Retired"/>
    <n v="93781"/>
    <s v="Corporate"/>
    <d v="2016-07-14T00:00:00"/>
    <d v="2023-11-14T00:00:00"/>
    <s v="Nov"/>
    <s v="2023 Nov"/>
    <x v="2"/>
    <n v="562"/>
    <x v="0"/>
    <x v="2"/>
    <d v="2025-09-23T00:00:00"/>
    <n v="9"/>
    <s v="Loyal"/>
    <s v="High"/>
    <s v="Gen X"/>
    <x v="0"/>
  </r>
  <r>
    <s v="ACC00012"/>
    <s v="CUST0117"/>
    <x v="1"/>
    <d v="2020-06-28T00:00:00"/>
    <n v="431722"/>
    <n v="746"/>
    <n v="278365"/>
    <s v="Pending"/>
    <s v="Heidi Sharp"/>
    <s v="Male"/>
    <n v="65"/>
    <s v="North"/>
    <s v="Student"/>
    <n v="94553"/>
    <s v="Retail"/>
    <d v="2025-02-18T00:00:00"/>
    <d v="2024-01-06T00:00:00"/>
    <s v="Jan"/>
    <s v="2024 Jan"/>
    <x v="0"/>
    <n v="3766"/>
    <x v="3"/>
    <x v="5"/>
    <d v="2025-09-23T00:00:00"/>
    <n v="1"/>
    <s v="New"/>
    <s v="High"/>
    <s v="Baby Boomers"/>
    <x v="0"/>
  </r>
  <r>
    <s v="ACC00401"/>
    <s v="CUST0450"/>
    <x v="3"/>
    <d v="2017-10-01T00:00:00"/>
    <n v="453809"/>
    <n v="758"/>
    <n v="0"/>
    <s v="Pending"/>
    <s v="Seth Kent"/>
    <s v="Female"/>
    <n v="73"/>
    <s v="South"/>
    <s v="Teacher"/>
    <n v="127803"/>
    <s v="Retail"/>
    <d v="2024-07-13T00:00:00"/>
    <d v="2025-02-22T00:00:00"/>
    <s v="Feb"/>
    <s v="2025 Feb"/>
    <x v="0"/>
    <n v="3681"/>
    <x v="1"/>
    <x v="4"/>
    <d v="2025-09-23T00:00:00"/>
    <n v="1"/>
    <s v="New"/>
    <s v=" Premium"/>
    <s v="Baby Boomers"/>
    <x v="0"/>
  </r>
  <r>
    <s v="ACC00724"/>
    <s v="CUST0183"/>
    <x v="1"/>
    <d v="2023-08-01T00:00:00"/>
    <n v="472871"/>
    <n v="805"/>
    <n v="0"/>
    <s v="Pending"/>
    <s v="Victor Thomas"/>
    <s v="Female"/>
    <n v="37"/>
    <s v="East"/>
    <s v="Student"/>
    <n v="49241"/>
    <s v="Retail"/>
    <d v="2018-04-12T00:00:00"/>
    <d v="2023-10-15T00:00:00"/>
    <s v="Oct"/>
    <s v="2023 Oct"/>
    <x v="3"/>
    <n v="491"/>
    <x v="2"/>
    <x v="0"/>
    <d v="2025-09-23T00:00:00"/>
    <n v="7"/>
    <s v="Established"/>
    <s v="Medium"/>
    <s v="Millennials"/>
    <x v="0"/>
  </r>
  <r>
    <s v="ACC00282"/>
    <s v="CUST0248"/>
    <x v="2"/>
    <d v="2018-12-15T00:00:00"/>
    <n v="76848"/>
    <n v="325"/>
    <n v="0"/>
    <s v="Pending"/>
    <s v="Andre Bridges"/>
    <s v="Male"/>
    <n v="40"/>
    <s v="North"/>
    <s v="Doctor"/>
    <n v="99083"/>
    <s v="Corporate"/>
    <d v="2023-09-10T00:00:00"/>
    <d v="2025-04-20T00:00:00"/>
    <s v="Apr"/>
    <s v="2025 Apr"/>
    <x v="1"/>
    <n v="609"/>
    <x v="1"/>
    <x v="8"/>
    <d v="2025-09-23T00:00:00"/>
    <n v="2"/>
    <s v="New"/>
    <s v="High"/>
    <s v="Millennials"/>
    <x v="1"/>
  </r>
  <r>
    <s v="ACC00112"/>
    <s v="CUST0152"/>
    <x v="2"/>
    <d v="2017-12-08T00:00:00"/>
    <n v="375197"/>
    <n v="567"/>
    <n v="0"/>
    <s v="Pending"/>
    <s v="Eric Gomez"/>
    <s v="Male"/>
    <n v="38"/>
    <s v="East"/>
    <s v="Retired"/>
    <n v="177732"/>
    <s v="Corporate"/>
    <d v="2018-11-05T00:00:00"/>
    <d v="2024-03-07T00:00:00"/>
    <s v="Mar"/>
    <s v="2024 Mar"/>
    <x v="2"/>
    <n v="7687"/>
    <x v="3"/>
    <x v="5"/>
    <d v="2025-09-23T00:00:00"/>
    <n v="7"/>
    <s v="Established"/>
    <s v=" Premium"/>
    <s v="Millennials"/>
    <x v="0"/>
  </r>
  <r>
    <s v="ACC00723"/>
    <s v="CUST0423"/>
    <x v="1"/>
    <d v="2018-11-01T00:00:00"/>
    <n v="26616"/>
    <n v="543"/>
    <n v="0"/>
    <s v="Pending"/>
    <s v="Matthew Martinez"/>
    <s v="Female"/>
    <n v="45"/>
    <s v="South"/>
    <s v="Teacher"/>
    <n v="65893"/>
    <s v="Corporate"/>
    <d v="2021-11-13T00:00:00"/>
    <d v="2024-06-03T00:00:00"/>
    <s v="Jun"/>
    <s v="2024 Jun"/>
    <x v="0"/>
    <n v="9366"/>
    <x v="3"/>
    <x v="1"/>
    <d v="2025-09-23T00:00:00"/>
    <n v="4"/>
    <s v="Emerging"/>
    <s v="High"/>
    <s v="Gen X"/>
    <x v="2"/>
  </r>
  <r>
    <s v="ACC00378"/>
    <s v="CUST0131"/>
    <x v="2"/>
    <d v="2023-08-16T00:00:00"/>
    <n v="380172"/>
    <n v="382"/>
    <n v="0"/>
    <s v="Approved"/>
    <s v="Michael Velasquez"/>
    <s v="Female"/>
    <n v="43"/>
    <s v="North"/>
    <s v="Student"/>
    <n v="112124"/>
    <s v="Corporate"/>
    <d v="2020-05-04T00:00:00"/>
    <d v="2024-09-17T00:00:00"/>
    <s v="Sep"/>
    <s v="2024 Sep"/>
    <x v="3"/>
    <n v="9205"/>
    <x v="0"/>
    <x v="2"/>
    <d v="2025-09-23T00:00:00"/>
    <n v="5"/>
    <s v="Emerging"/>
    <s v=" Premium"/>
    <s v="Millennials"/>
    <x v="0"/>
  </r>
  <r>
    <s v="ACC00751"/>
    <s v="CUST0090"/>
    <x v="0"/>
    <d v="2023-08-30T00:00:00"/>
    <n v="300369"/>
    <n v="590"/>
    <n v="0"/>
    <s v="Pending"/>
    <s v="Edward Ramirez"/>
    <s v="Female"/>
    <n v="57"/>
    <s v="East"/>
    <s v="Student"/>
    <n v="160588"/>
    <s v="Retail"/>
    <d v="2015-08-23T00:00:00"/>
    <d v="2025-08-19T00:00:00"/>
    <s v="Aug"/>
    <s v="2025 Aug"/>
    <x v="2"/>
    <n v="1992"/>
    <x v="3"/>
    <x v="5"/>
    <d v="2025-09-23T00:00:00"/>
    <n v="10"/>
    <s v="Loyal"/>
    <s v=" Premium"/>
    <s v="Gen X"/>
    <x v="0"/>
  </r>
  <r>
    <s v="ACC00268"/>
    <s v="CUST0116"/>
    <x v="0"/>
    <d v="2020-06-18T00:00:00"/>
    <n v="303297"/>
    <n v="462"/>
    <n v="0"/>
    <s v="Pending"/>
    <s v="Guy Hughes"/>
    <s v="Female"/>
    <n v="71"/>
    <s v="South"/>
    <s v="Student"/>
    <n v="69708"/>
    <s v="Corporate"/>
    <d v="2025-05-20T00:00:00"/>
    <d v="2023-09-16T00:00:00"/>
    <s v="Sep"/>
    <s v="2023 Sep"/>
    <x v="0"/>
    <n v="1644"/>
    <x v="1"/>
    <x v="8"/>
    <d v="2025-09-23T00:00:00"/>
    <n v="0"/>
    <s v="New"/>
    <s v="High"/>
    <s v="Baby Boomers"/>
    <x v="0"/>
  </r>
  <r>
    <s v="ACC00298"/>
    <s v="CUST0427"/>
    <x v="0"/>
    <d v="2020-05-25T00:00:00"/>
    <n v="243381"/>
    <n v="636"/>
    <n v="0"/>
    <s v="Approved"/>
    <s v="Juan Reed"/>
    <s v="Male"/>
    <n v="53"/>
    <s v="East"/>
    <s v="Engineer"/>
    <n v="87649"/>
    <s v="Private"/>
    <d v="2023-05-06T00:00:00"/>
    <d v="2025-06-21T00:00:00"/>
    <s v="Jun"/>
    <s v="2025 Jun"/>
    <x v="2"/>
    <n v="7840"/>
    <x v="3"/>
    <x v="6"/>
    <d v="2025-09-23T00:00:00"/>
    <n v="2"/>
    <s v="New"/>
    <s v="High"/>
    <s v="Gen X"/>
    <x v="0"/>
  </r>
  <r>
    <s v="ACC00317"/>
    <s v="CUST0432"/>
    <x v="0"/>
    <d v="2017-09-28T00:00:00"/>
    <n v="295809"/>
    <n v="489"/>
    <n v="0"/>
    <s v="Pending"/>
    <s v="Zachary Vasquez"/>
    <s v="Female"/>
    <n v="50"/>
    <s v="East"/>
    <s v="Trader"/>
    <n v="81367"/>
    <s v="Corporate"/>
    <d v="2017-06-01T00:00:00"/>
    <d v="2024-04-27T00:00:00"/>
    <s v="Apr"/>
    <s v="2024 Apr"/>
    <x v="0"/>
    <n v="3007"/>
    <x v="3"/>
    <x v="4"/>
    <d v="2025-09-23T00:00:00"/>
    <n v="8"/>
    <s v="Established"/>
    <s v="High"/>
    <s v="Gen X"/>
    <x v="0"/>
  </r>
  <r>
    <s v="ACC00570"/>
    <s v="CUST0068"/>
    <x v="1"/>
    <d v="2025-05-04T00:00:00"/>
    <n v="407427"/>
    <n v="424"/>
    <n v="0"/>
    <s v="Rejected"/>
    <s v="Barbara Gonzalez"/>
    <s v="Male"/>
    <n v="59"/>
    <s v="East"/>
    <s v="Retired"/>
    <n v="62520"/>
    <s v="Retail"/>
    <d v="2017-11-30T00:00:00"/>
    <d v="2025-02-13T00:00:00"/>
    <s v="Feb"/>
    <s v="2025 Feb"/>
    <x v="2"/>
    <n v="696"/>
    <x v="0"/>
    <x v="7"/>
    <d v="2025-09-23T00:00:00"/>
    <n v="8"/>
    <s v="Established"/>
    <s v="High"/>
    <s v="Gen X"/>
    <x v="0"/>
  </r>
  <r>
    <s v="ACC00509"/>
    <s v="CUST0035"/>
    <x v="0"/>
    <d v="2023-07-26T00:00:00"/>
    <n v="373747"/>
    <n v="626"/>
    <n v="0"/>
    <s v="Pending"/>
    <s v="Kevin Marshall"/>
    <s v="Female"/>
    <n v="72"/>
    <s v="East"/>
    <s v="Banker"/>
    <n v="96898"/>
    <s v="Corporate"/>
    <d v="2016-06-12T00:00:00"/>
    <d v="2025-05-17T00:00:00"/>
    <s v="May"/>
    <s v="2025 May"/>
    <x v="0"/>
    <n v="5539"/>
    <x v="3"/>
    <x v="9"/>
    <d v="2025-09-23T00:00:00"/>
    <n v="9"/>
    <s v="Loyal"/>
    <s v="High"/>
    <s v="Baby Boomers"/>
    <x v="0"/>
  </r>
  <r>
    <s v="ACC00546"/>
    <s v="CUST0120"/>
    <x v="1"/>
    <d v="2024-12-30T00:00:00"/>
    <n v="70014"/>
    <n v="635"/>
    <n v="0"/>
    <s v="Rejected"/>
    <s v="Sherri Webb"/>
    <s v="Male"/>
    <n v="62"/>
    <s v="East"/>
    <s v="Banker"/>
    <n v="67638"/>
    <s v="Retail"/>
    <d v="2019-03-31T00:00:00"/>
    <d v="2024-07-19T00:00:00"/>
    <s v="Jul"/>
    <s v="2024 Jul"/>
    <x v="0"/>
    <n v="1769"/>
    <x v="0"/>
    <x v="2"/>
    <d v="2025-09-23T00:00:00"/>
    <n v="6"/>
    <s v="Established"/>
    <s v="High"/>
    <s v="Baby Boomers"/>
    <x v="1"/>
  </r>
  <r>
    <s v="ACC00775"/>
    <s v="CUST0420"/>
    <x v="1"/>
    <d v="2022-05-05T00:00:00"/>
    <n v="190359"/>
    <n v="567"/>
    <n v="0"/>
    <s v="Pending"/>
    <s v="James Edwards"/>
    <s v="Female"/>
    <n v="43"/>
    <s v="East"/>
    <s v="Trader"/>
    <n v="55046"/>
    <s v="Retail"/>
    <d v="2021-04-27T00:00:00"/>
    <d v="2025-06-06T00:00:00"/>
    <s v="Jun"/>
    <s v="2025 Jun"/>
    <x v="2"/>
    <n v="7033"/>
    <x v="2"/>
    <x v="3"/>
    <d v="2025-09-23T00:00:00"/>
    <n v="4"/>
    <s v="Emerging"/>
    <s v="Medium"/>
    <s v="Millennials"/>
    <x v="1"/>
  </r>
  <r>
    <s v="ACC00365"/>
    <s v="CUST0158"/>
    <x v="1"/>
    <d v="2025-06-23T00:00:00"/>
    <n v="247572"/>
    <n v="833"/>
    <n v="0"/>
    <s v="Pending"/>
    <s v="Michael Ward"/>
    <s v="Female"/>
    <n v="40"/>
    <s v="North"/>
    <s v="Engineer"/>
    <n v="158563"/>
    <s v="Retail"/>
    <d v="2025-04-27T00:00:00"/>
    <d v="2025-08-18T00:00:00"/>
    <s v="Aug"/>
    <s v="2025 Aug"/>
    <x v="0"/>
    <n v="6218"/>
    <x v="0"/>
    <x v="1"/>
    <d v="2025-09-23T00:00:00"/>
    <n v="0"/>
    <s v="New"/>
    <s v=" Premium"/>
    <s v="Millennials"/>
    <x v="0"/>
  </r>
  <r>
    <s v="ACC00547"/>
    <s v="CUST0422"/>
    <x v="1"/>
    <d v="2017-09-04T00:00:00"/>
    <n v="401426"/>
    <n v="461"/>
    <n v="0"/>
    <s v="Pending"/>
    <s v="Amanda Thompson"/>
    <s v="Female"/>
    <n v="67"/>
    <s v="East"/>
    <s v="Doctor"/>
    <n v="121459"/>
    <s v="Corporate"/>
    <d v="2021-11-23T00:00:00"/>
    <d v="2025-02-04T00:00:00"/>
    <s v="Feb"/>
    <s v="2025 Feb"/>
    <x v="0"/>
    <n v="7244"/>
    <x v="3"/>
    <x v="5"/>
    <d v="2025-09-23T00:00:00"/>
    <n v="4"/>
    <s v="Emerging"/>
    <s v=" Premium"/>
    <s v="Baby Boomers"/>
    <x v="0"/>
  </r>
  <r>
    <s v="ACC00271"/>
    <s v="CUST0411"/>
    <x v="1"/>
    <d v="2018-05-30T00:00:00"/>
    <n v="133653"/>
    <n v="538"/>
    <n v="0"/>
    <s v="Pending"/>
    <s v="Darren Morgan"/>
    <s v="Male"/>
    <n v="25"/>
    <s v="North"/>
    <s v="Engineer"/>
    <n v="53142"/>
    <s v="Corporate"/>
    <d v="2018-11-07T00:00:00"/>
    <d v="2024-05-07T00:00:00"/>
    <s v="May"/>
    <s v="2024 May"/>
    <x v="0"/>
    <n v="2490"/>
    <x v="2"/>
    <x v="2"/>
    <d v="2025-09-23T00:00:00"/>
    <n v="7"/>
    <s v="Established"/>
    <s v="Medium"/>
    <s v="Gen Z"/>
    <x v="1"/>
  </r>
  <r>
    <s v="ACC00474"/>
    <s v="CUST0191"/>
    <x v="0"/>
    <d v="2021-02-19T00:00:00"/>
    <n v="98046"/>
    <n v="308"/>
    <n v="236226"/>
    <s v="Pending"/>
    <s v="Nicholas Miller"/>
    <s v="Male"/>
    <n v="60"/>
    <s v="South"/>
    <s v="Retired"/>
    <n v="157612"/>
    <s v="Retail"/>
    <d v="2019-11-11T00:00:00"/>
    <d v="2024-02-23T00:00:00"/>
    <s v="Feb"/>
    <s v="2024 Feb"/>
    <x v="2"/>
    <n v="9539"/>
    <x v="3"/>
    <x v="6"/>
    <d v="2025-09-23T00:00:00"/>
    <n v="6"/>
    <s v="Established"/>
    <s v=" Premium"/>
    <s v="Gen X"/>
    <x v="1"/>
  </r>
  <r>
    <s v="ACC00739"/>
    <s v="CUST0108"/>
    <x v="0"/>
    <d v="2025-08-20T00:00:00"/>
    <n v="495654"/>
    <n v="812"/>
    <n v="361004"/>
    <s v="Pending"/>
    <s v="Carmen Graham"/>
    <s v="Female"/>
    <n v="26"/>
    <s v="West"/>
    <s v="Retired"/>
    <n v="177364"/>
    <s v="Retail"/>
    <d v="2021-01-28T00:00:00"/>
    <d v="2023-09-08T00:00:00"/>
    <s v="Sep"/>
    <s v="2023 Sep"/>
    <x v="2"/>
    <n v="7486"/>
    <x v="0"/>
    <x v="4"/>
    <d v="2025-09-23T00:00:00"/>
    <n v="5"/>
    <s v="Emerging"/>
    <s v=" Premium"/>
    <s v="Gen Z"/>
    <x v="0"/>
  </r>
  <r>
    <s v="ACC00537"/>
    <s v="CUST0073"/>
    <x v="2"/>
    <d v="2021-01-02T00:00:00"/>
    <n v="86724"/>
    <n v="602"/>
    <n v="0"/>
    <s v="Approved"/>
    <s v="Sarah Brown"/>
    <s v="Male"/>
    <n v="54"/>
    <s v="North"/>
    <s v="Engineer"/>
    <n v="125595"/>
    <s v="Corporate"/>
    <d v="2020-04-08T00:00:00"/>
    <d v="2025-03-23T00:00:00"/>
    <s v="Mar"/>
    <s v="2025 Mar"/>
    <x v="0"/>
    <n v="7780"/>
    <x v="1"/>
    <x v="8"/>
    <d v="2025-09-23T00:00:00"/>
    <n v="5"/>
    <s v="Emerging"/>
    <s v=" Premium"/>
    <s v="Gen X"/>
    <x v="1"/>
  </r>
  <r>
    <s v="ACC00234"/>
    <s v="CUST0435"/>
    <x v="2"/>
    <d v="2024-08-16T00:00:00"/>
    <n v="236187"/>
    <n v="610"/>
    <n v="0"/>
    <s v="Pending"/>
    <s v="Jennifer Jenkins"/>
    <s v="Female"/>
    <n v="30"/>
    <s v="North"/>
    <s v="Doctor"/>
    <n v="138154"/>
    <s v="Retail"/>
    <d v="2022-12-01T00:00:00"/>
    <d v="2024-12-22T00:00:00"/>
    <s v="Dec"/>
    <s v="2024 Dec"/>
    <x v="0"/>
    <n v="124"/>
    <x v="2"/>
    <x v="7"/>
    <d v="2025-09-23T00:00:00"/>
    <n v="3"/>
    <s v="Emerging"/>
    <s v=" Premium"/>
    <s v="Millennials"/>
    <x v="0"/>
  </r>
  <r>
    <s v="ACC00059"/>
    <s v="CUST0050"/>
    <x v="1"/>
    <d v="2019-10-06T00:00:00"/>
    <n v="325203"/>
    <n v="586"/>
    <n v="0"/>
    <s v="Pending"/>
    <s v="Michele Kim"/>
    <s v="Female"/>
    <n v="33"/>
    <s v="South"/>
    <s v="Retired"/>
    <n v="53660"/>
    <s v="Corporate"/>
    <d v="2023-03-07T00:00:00"/>
    <d v="2024-07-07T00:00:00"/>
    <s v="Jul"/>
    <s v="2024 Jul"/>
    <x v="2"/>
    <n v="578"/>
    <x v="1"/>
    <x v="2"/>
    <d v="2025-09-23T00:00:00"/>
    <n v="3"/>
    <s v="Emerging"/>
    <s v="Medium"/>
    <s v="Millennials"/>
    <x v="0"/>
  </r>
  <r>
    <s v="ACC00251"/>
    <s v="CUST0448"/>
    <x v="2"/>
    <d v="2022-06-24T00:00:00"/>
    <n v="273820"/>
    <n v="738"/>
    <n v="0"/>
    <s v="Pending"/>
    <s v="Alexander Dunn"/>
    <s v="Female"/>
    <n v="19"/>
    <s v="East"/>
    <s v="Engineer"/>
    <n v="128856"/>
    <s v="Retail"/>
    <d v="2021-10-24T00:00:00"/>
    <d v="2023-09-06T00:00:00"/>
    <s v="Sep"/>
    <s v="2023 Sep"/>
    <x v="3"/>
    <n v="9755"/>
    <x v="1"/>
    <x v="3"/>
    <d v="2025-09-23T00:00:00"/>
    <n v="4"/>
    <s v="Emerging"/>
    <s v=" Premium"/>
    <s v="Gen Z"/>
    <x v="0"/>
  </r>
  <r>
    <s v="ACC00086"/>
    <s v="CUST0074"/>
    <x v="0"/>
    <d v="2021-09-05T00:00:00"/>
    <n v="235497"/>
    <n v="312"/>
    <n v="0"/>
    <s v="Default"/>
    <s v="Christopher Chapman"/>
    <s v="Female"/>
    <n v="50"/>
    <s v="West"/>
    <s v="Doctor"/>
    <n v="53742"/>
    <s v="Corporate"/>
    <d v="2025-01-20T00:00:00"/>
    <d v="2024-02-21T00:00:00"/>
    <s v="Feb"/>
    <s v="2024 Feb"/>
    <x v="0"/>
    <n v="7961"/>
    <x v="2"/>
    <x v="9"/>
    <d v="2025-09-23T00:00:00"/>
    <n v="1"/>
    <s v="New"/>
    <s v="Medium"/>
    <s v="Gen X"/>
    <x v="0"/>
  </r>
  <r>
    <s v="ACC00763"/>
    <s v="CUST0431"/>
    <x v="2"/>
    <d v="2016-07-16T00:00:00"/>
    <n v="45066"/>
    <n v="330"/>
    <n v="0"/>
    <s v="Pending"/>
    <s v="Dana Robinson"/>
    <s v="Male"/>
    <n v="26"/>
    <s v="West"/>
    <s v="Trader"/>
    <n v="106475"/>
    <s v="Retail"/>
    <d v="2023-07-26T00:00:00"/>
    <d v="2024-11-13T00:00:00"/>
    <s v="Nov"/>
    <s v="2024 Nov"/>
    <x v="3"/>
    <n v="2699"/>
    <x v="1"/>
    <x v="9"/>
    <d v="2025-09-23T00:00:00"/>
    <n v="2"/>
    <s v="New"/>
    <s v=" Premium"/>
    <s v="Gen Z"/>
    <x v="2"/>
  </r>
  <r>
    <s v="ACC00390"/>
    <s v="CUST0477"/>
    <x v="1"/>
    <d v="2016-01-04T00:00:00"/>
    <n v="198237"/>
    <n v="324"/>
    <n v="349912"/>
    <s v="Approved"/>
    <s v="Deborah King"/>
    <s v="Male"/>
    <n v="38"/>
    <s v="North"/>
    <s v="Banker"/>
    <n v="176683"/>
    <s v="Retail"/>
    <d v="2015-11-17T00:00:00"/>
    <d v="2024-04-08T00:00:00"/>
    <s v="Apr"/>
    <s v="2024 Apr"/>
    <x v="2"/>
    <n v="4600"/>
    <x v="1"/>
    <x v="7"/>
    <d v="2025-09-23T00:00:00"/>
    <n v="10"/>
    <s v="Loyal"/>
    <s v=" Premium"/>
    <s v="Millennials"/>
    <x v="1"/>
  </r>
  <r>
    <s v="ACC00180"/>
    <s v="CUST0131"/>
    <x v="3"/>
    <d v="2016-05-04T00:00:00"/>
    <n v="234473"/>
    <n v="581"/>
    <n v="295477"/>
    <s v="Pending"/>
    <s v="Michael Velasquez"/>
    <s v="Female"/>
    <n v="43"/>
    <s v="North"/>
    <s v="Student"/>
    <n v="112124"/>
    <s v="Corporate"/>
    <d v="2020-05-04T00:00:00"/>
    <d v="2025-07-07T00:00:00"/>
    <s v="Jul"/>
    <s v="2025 Jul"/>
    <x v="0"/>
    <n v="3350"/>
    <x v="1"/>
    <x v="1"/>
    <d v="2025-09-23T00:00:00"/>
    <n v="5"/>
    <s v="Emerging"/>
    <s v=" Premium"/>
    <s v="Millennials"/>
    <x v="0"/>
  </r>
  <r>
    <s v="ACC00719"/>
    <s v="CUST0344"/>
    <x v="0"/>
    <d v="2015-10-28T00:00:00"/>
    <n v="412755"/>
    <n v="657"/>
    <n v="458318"/>
    <s v="Pending"/>
    <s v="Christian Mendez"/>
    <s v="Female"/>
    <n v="36"/>
    <s v="East"/>
    <s v="Engineer"/>
    <n v="99148"/>
    <s v="Private"/>
    <d v="2017-11-13T00:00:00"/>
    <d v="2024-08-01T00:00:00"/>
    <s v="Aug"/>
    <s v="2024 Aug"/>
    <x v="3"/>
    <n v="2998"/>
    <x v="1"/>
    <x v="3"/>
    <d v="2025-09-23T00:00:00"/>
    <n v="8"/>
    <s v="Established"/>
    <s v="High"/>
    <s v="Millennials"/>
    <x v="0"/>
  </r>
  <r>
    <s v="ACC00149"/>
    <s v="CUST0021"/>
    <x v="2"/>
    <d v="2015-10-25T00:00:00"/>
    <n v="99977"/>
    <n v="476"/>
    <n v="0"/>
    <s v="Pending"/>
    <s v="Elizabeth Smith"/>
    <s v="Female"/>
    <n v="44"/>
    <s v="East"/>
    <s v="Trader"/>
    <n v="189269"/>
    <s v="Retail"/>
    <d v="2024-05-02T00:00:00"/>
    <d v="2025-07-17T00:00:00"/>
    <s v="Jul"/>
    <s v="2025 Jul"/>
    <x v="2"/>
    <n v="3161"/>
    <x v="2"/>
    <x v="6"/>
    <d v="2025-09-23T00:00:00"/>
    <n v="1"/>
    <s v="New"/>
    <s v=" Premium"/>
    <s v="Millennials"/>
    <x v="1"/>
  </r>
  <r>
    <s v="ACC00583"/>
    <s v="CUST0016"/>
    <x v="0"/>
    <d v="2022-03-30T00:00:00"/>
    <n v="19610"/>
    <n v="395"/>
    <n v="0"/>
    <s v="Rejected"/>
    <s v="Ashlee Baird"/>
    <s v="Male"/>
    <n v="49"/>
    <s v="South"/>
    <s v="Banker"/>
    <n v="54636"/>
    <s v="Retail"/>
    <d v="2019-06-27T00:00:00"/>
    <d v="2024-01-30T00:00:00"/>
    <s v="Jan"/>
    <s v="2024 Jan"/>
    <x v="3"/>
    <n v="3025"/>
    <x v="3"/>
    <x v="3"/>
    <d v="2025-09-23T00:00:00"/>
    <n v="6"/>
    <s v="Established"/>
    <s v="Medium"/>
    <s v="Gen X"/>
    <x v="2"/>
  </r>
  <r>
    <s v="ACC00121"/>
    <s v="CUST0342"/>
    <x v="3"/>
    <d v="2022-08-02T00:00:00"/>
    <n v="232076"/>
    <n v="805"/>
    <n v="0"/>
    <s v="Pending"/>
    <s v="Perry Alvarez"/>
    <s v="Female"/>
    <n v="23"/>
    <s v="North"/>
    <s v="Banker"/>
    <n v="130091"/>
    <s v="Corporate"/>
    <d v="2023-04-01T00:00:00"/>
    <d v="2025-02-03T00:00:00"/>
    <s v="Feb"/>
    <s v="2025 Feb"/>
    <x v="1"/>
    <n v="9023"/>
    <x v="1"/>
    <x v="6"/>
    <d v="2025-09-23T00:00:00"/>
    <n v="2"/>
    <s v="New"/>
    <s v=" Premium"/>
    <s v="Gen Z"/>
    <x v="0"/>
  </r>
  <r>
    <s v="ACC00765"/>
    <s v="CUST0177"/>
    <x v="1"/>
    <d v="2019-08-11T00:00:00"/>
    <n v="134445"/>
    <n v="720"/>
    <n v="0"/>
    <s v="Pending"/>
    <s v="Chad Walsh"/>
    <s v="Male"/>
    <n v="72"/>
    <s v="South"/>
    <s v="Student"/>
    <n v="143786"/>
    <s v="Retail"/>
    <d v="2024-09-03T00:00:00"/>
    <d v="2025-06-15T00:00:00"/>
    <s v="Jun"/>
    <s v="2025 Jun"/>
    <x v="2"/>
    <n v="6355"/>
    <x v="2"/>
    <x v="1"/>
    <d v="2025-09-23T00:00:00"/>
    <n v="1"/>
    <s v="New"/>
    <s v=" Premium"/>
    <s v="Baby Boomers"/>
    <x v="1"/>
  </r>
  <r>
    <s v="ACC00605"/>
    <s v="CUST0201"/>
    <x v="2"/>
    <d v="2019-07-27T00:00:00"/>
    <n v="39104"/>
    <n v="505"/>
    <n v="108475"/>
    <s v="Pending"/>
    <s v="Gary Johnson"/>
    <s v="Male"/>
    <n v="46"/>
    <s v="West"/>
    <s v="Teacher"/>
    <n v="72930"/>
    <s v="Private"/>
    <d v="2017-08-24T00:00:00"/>
    <d v="2024-06-19T00:00:00"/>
    <s v="Jun"/>
    <s v="2024 Jun"/>
    <x v="1"/>
    <n v="3584"/>
    <x v="2"/>
    <x v="6"/>
    <d v="2025-09-23T00:00:00"/>
    <n v="8"/>
    <s v="Established"/>
    <s v="High"/>
    <s v="Gen X"/>
    <x v="2"/>
  </r>
  <r>
    <s v="ACC00256"/>
    <s v="CUST0154"/>
    <x v="0"/>
    <d v="2021-03-29T00:00:00"/>
    <n v="487852"/>
    <n v="789"/>
    <n v="0"/>
    <s v="Pending"/>
    <s v="Kristen Ross"/>
    <s v="Male"/>
    <n v="53"/>
    <s v="North"/>
    <s v="Trader"/>
    <n v="164579"/>
    <s v="Private"/>
    <d v="2015-10-03T00:00:00"/>
    <d v="2024-10-03T00:00:00"/>
    <s v="Oct"/>
    <s v="2024 Oct"/>
    <x v="2"/>
    <n v="7848"/>
    <x v="2"/>
    <x v="4"/>
    <d v="2025-09-23T00:00:00"/>
    <n v="10"/>
    <s v="Loyal"/>
    <s v=" Premium"/>
    <s v="Gen X"/>
    <x v="0"/>
  </r>
  <r>
    <s v="ACC00766"/>
    <s v="CUST0175"/>
    <x v="2"/>
    <d v="2023-03-29T00:00:00"/>
    <n v="403551"/>
    <n v="828"/>
    <n v="0"/>
    <s v="Pending"/>
    <s v="Nancy Hoffman"/>
    <s v="Female"/>
    <n v="41"/>
    <s v="South"/>
    <s v="Teacher"/>
    <n v="47083"/>
    <s v="Retail"/>
    <d v="2017-11-07T00:00:00"/>
    <d v="2025-02-18T00:00:00"/>
    <s v="Feb"/>
    <s v="2025 Feb"/>
    <x v="2"/>
    <n v="1618"/>
    <x v="2"/>
    <x v="3"/>
    <d v="2025-09-23T00:00:00"/>
    <n v="8"/>
    <s v="Established"/>
    <s v="Medium"/>
    <s v="Millennials"/>
    <x v="0"/>
  </r>
  <r>
    <s v="ACC00800"/>
    <s v="CUST0266"/>
    <x v="2"/>
    <d v="2018-08-18T00:00:00"/>
    <n v="308135"/>
    <n v="460"/>
    <n v="0"/>
    <s v="Approved"/>
    <s v="Maria Everett"/>
    <s v="Female"/>
    <n v="30"/>
    <s v="East"/>
    <s v="Teacher"/>
    <n v="146446"/>
    <s v="Retail"/>
    <d v="2017-02-04T00:00:00"/>
    <d v="2023-12-08T00:00:00"/>
    <s v="Dec"/>
    <s v="2023 Dec"/>
    <x v="0"/>
    <n v="569"/>
    <x v="0"/>
    <x v="8"/>
    <d v="2025-09-23T00:00:00"/>
    <n v="9"/>
    <s v="Loyal"/>
    <s v=" Premium"/>
    <s v="Millennials"/>
    <x v="0"/>
  </r>
  <r>
    <s v="ACC00309"/>
    <s v="CUST0164"/>
    <x v="2"/>
    <d v="2022-07-24T00:00:00"/>
    <n v="133962"/>
    <n v="364"/>
    <n v="0"/>
    <s v="Pending"/>
    <s v="Hannah Brown"/>
    <s v="Female"/>
    <n v="69"/>
    <s v="East"/>
    <s v="Retired"/>
    <n v="134682"/>
    <s v="Retail"/>
    <d v="2021-03-02T00:00:00"/>
    <d v="2025-05-22T00:00:00"/>
    <s v="May"/>
    <s v="2025 May"/>
    <x v="1"/>
    <n v="6631"/>
    <x v="3"/>
    <x v="8"/>
    <d v="2025-09-23T00:00:00"/>
    <n v="5"/>
    <s v="Emerging"/>
    <s v=" Premium"/>
    <s v="Baby Boomers"/>
    <x v="1"/>
  </r>
  <r>
    <s v="ACC00059"/>
    <s v="CUST0050"/>
    <x v="1"/>
    <d v="2019-10-06T00:00:00"/>
    <n v="325203"/>
    <n v="586"/>
    <n v="0"/>
    <s v="Pending"/>
    <s v="Michele Kim"/>
    <s v="Female"/>
    <n v="33"/>
    <s v="South"/>
    <s v="Retired"/>
    <n v="53660"/>
    <s v="Corporate"/>
    <d v="2023-03-07T00:00:00"/>
    <d v="2024-05-24T00:00:00"/>
    <s v="May"/>
    <s v="2024 May"/>
    <x v="1"/>
    <n v="7136"/>
    <x v="3"/>
    <x v="5"/>
    <d v="2025-09-23T00:00:00"/>
    <n v="3"/>
    <s v="Emerging"/>
    <s v="Medium"/>
    <s v="Millennials"/>
    <x v="0"/>
  </r>
  <r>
    <s v="ACC00069"/>
    <s v="CUST0337"/>
    <x v="0"/>
    <d v="2020-05-13T00:00:00"/>
    <n v="485687"/>
    <n v="572"/>
    <n v="0"/>
    <s v="Pending"/>
    <s v="Debbie Riley"/>
    <s v="Male"/>
    <n v="24"/>
    <s v="West"/>
    <s v="Doctor"/>
    <n v="56877"/>
    <s v="Corporate"/>
    <d v="2025-08-08T00:00:00"/>
    <d v="2024-01-29T00:00:00"/>
    <s v="Jan"/>
    <s v="2024 Jan"/>
    <x v="1"/>
    <n v="5575"/>
    <x v="1"/>
    <x v="3"/>
    <d v="2025-09-23T00:00:00"/>
    <n v="0"/>
    <s v="New"/>
    <s v="Medium"/>
    <s v="Gen Z"/>
    <x v="0"/>
  </r>
  <r>
    <s v="ACC00446"/>
    <s v="CUST0212"/>
    <x v="3"/>
    <d v="2017-02-12T00:00:00"/>
    <n v="153939"/>
    <n v="527"/>
    <n v="229970"/>
    <s v="Pending"/>
    <s v="Stephen Russell"/>
    <s v="Male"/>
    <n v="43"/>
    <s v="North"/>
    <s v="Retired"/>
    <n v="25626"/>
    <s v="Corporate"/>
    <d v="2019-01-12T00:00:00"/>
    <d v="2025-05-15T00:00:00"/>
    <s v="May"/>
    <s v="2025 May"/>
    <x v="2"/>
    <n v="4445"/>
    <x v="2"/>
    <x v="1"/>
    <d v="2025-09-23T00:00:00"/>
    <n v="7"/>
    <s v="Established"/>
    <s v="Low"/>
    <s v="Millennials"/>
    <x v="1"/>
  </r>
  <r>
    <s v="ACC00388"/>
    <s v="CUST0189"/>
    <x v="1"/>
    <d v="2019-01-21T00:00:00"/>
    <n v="295866"/>
    <n v="667"/>
    <n v="0"/>
    <s v="Pending"/>
    <s v="Ryan Doyle"/>
    <s v="Male"/>
    <n v="50"/>
    <s v="West"/>
    <s v="Retired"/>
    <n v="165360"/>
    <s v="Retail"/>
    <d v="2024-08-31T00:00:00"/>
    <d v="2025-07-05T00:00:00"/>
    <s v="Jul"/>
    <s v="2025 Jul"/>
    <x v="1"/>
    <n v="5660"/>
    <x v="0"/>
    <x v="3"/>
    <d v="2025-09-23T00:00:00"/>
    <n v="1"/>
    <s v="New"/>
    <s v=" Premium"/>
    <s v="Gen X"/>
    <x v="0"/>
  </r>
  <r>
    <s v="ACC00086"/>
    <s v="CUST0074"/>
    <x v="0"/>
    <d v="2021-09-05T00:00:00"/>
    <n v="235497"/>
    <n v="312"/>
    <n v="0"/>
    <s v="Default"/>
    <s v="Christopher Chapman"/>
    <s v="Female"/>
    <n v="50"/>
    <s v="West"/>
    <s v="Doctor"/>
    <n v="53742"/>
    <s v="Corporate"/>
    <d v="2025-01-20T00:00:00"/>
    <d v="2025-01-19T00:00:00"/>
    <s v="Jan"/>
    <s v="2025 Jan"/>
    <x v="1"/>
    <n v="8813"/>
    <x v="2"/>
    <x v="9"/>
    <d v="2025-09-23T00:00:00"/>
    <n v="1"/>
    <s v="New"/>
    <s v="Medium"/>
    <s v="Gen X"/>
    <x v="0"/>
  </r>
  <r>
    <s v="ACC00786"/>
    <s v="CUST0378"/>
    <x v="0"/>
    <d v="2019-11-24T00:00:00"/>
    <n v="335337"/>
    <n v="689"/>
    <n v="0"/>
    <s v="Pending"/>
    <s v="Claudia Casey"/>
    <s v="Male"/>
    <n v="62"/>
    <s v="South"/>
    <s v="Student"/>
    <n v="119259"/>
    <s v="Private"/>
    <d v="2016-12-27T00:00:00"/>
    <d v="2023-10-10T00:00:00"/>
    <s v="Oct"/>
    <s v="2023 Oct"/>
    <x v="0"/>
    <n v="1891"/>
    <x v="1"/>
    <x v="4"/>
    <d v="2025-09-23T00:00:00"/>
    <n v="9"/>
    <s v="Loyal"/>
    <s v=" Premium"/>
    <s v="Baby Boomers"/>
    <x v="0"/>
  </r>
  <r>
    <s v="ACC00227"/>
    <s v="CUST0112"/>
    <x v="0"/>
    <d v="2016-06-05T00:00:00"/>
    <n v="423914"/>
    <n v="644"/>
    <n v="0"/>
    <s v="Pending"/>
    <s v="Daniel Adams"/>
    <s v="Male"/>
    <n v="18"/>
    <s v="East"/>
    <s v="Retired"/>
    <n v="153541"/>
    <s v="Corporate"/>
    <d v="2020-04-10T00:00:00"/>
    <d v="2025-02-24T00:00:00"/>
    <s v="Feb"/>
    <s v="2025 Feb"/>
    <x v="3"/>
    <n v="4179"/>
    <x v="3"/>
    <x v="9"/>
    <d v="2025-09-23T00:00:00"/>
    <n v="5"/>
    <s v="Emerging"/>
    <s v=" Premium"/>
    <s v="Gen Z"/>
    <x v="0"/>
  </r>
  <r>
    <s v="ACC00593"/>
    <s v="CUST0494"/>
    <x v="3"/>
    <d v="2025-06-11T00:00:00"/>
    <n v="393786"/>
    <n v="403"/>
    <n v="0"/>
    <s v="Approved"/>
    <s v="Hector May"/>
    <s v="Female"/>
    <n v="27"/>
    <s v="South"/>
    <s v="Banker"/>
    <n v="32115"/>
    <s v="Retail"/>
    <d v="2021-03-12T00:00:00"/>
    <d v="2025-03-02T00:00:00"/>
    <s v="Mar"/>
    <s v="2025 Mar"/>
    <x v="3"/>
    <n v="3873"/>
    <x v="1"/>
    <x v="2"/>
    <d v="2025-09-23T00:00:00"/>
    <n v="5"/>
    <s v="Emerging"/>
    <s v="Medium"/>
    <s v="Gen Z"/>
    <x v="0"/>
  </r>
  <r>
    <s v="ACC00626"/>
    <s v="CUST0361"/>
    <x v="0"/>
    <d v="2024-01-05T00:00:00"/>
    <n v="86795"/>
    <n v="831"/>
    <n v="0"/>
    <s v="Rejected"/>
    <s v="Jack Smith"/>
    <s v="Female"/>
    <n v="58"/>
    <s v="East"/>
    <s v="Student"/>
    <n v="188484"/>
    <s v="Retail"/>
    <d v="2024-04-10T00:00:00"/>
    <d v="2024-06-19T00:00:00"/>
    <s v="Jun"/>
    <s v="2024 Jun"/>
    <x v="1"/>
    <n v="7446"/>
    <x v="1"/>
    <x v="0"/>
    <d v="2025-09-23T00:00:00"/>
    <n v="1"/>
    <s v="New"/>
    <s v=" Premium"/>
    <s v="Gen X"/>
    <x v="1"/>
  </r>
  <r>
    <s v="ACC00184"/>
    <s v="CUST0472"/>
    <x v="0"/>
    <d v="2017-11-08T00:00:00"/>
    <n v="161121"/>
    <n v="451"/>
    <n v="0"/>
    <s v="Pending"/>
    <s v="Anna Mitchell"/>
    <s v="Female"/>
    <n v="50"/>
    <s v="North"/>
    <s v="Banker"/>
    <n v="179476"/>
    <s v="Retail"/>
    <d v="2018-09-26T00:00:00"/>
    <d v="2025-07-12T00:00:00"/>
    <s v="Jul"/>
    <s v="2025 Jul"/>
    <x v="1"/>
    <n v="3718"/>
    <x v="1"/>
    <x v="5"/>
    <d v="2025-09-23T00:00:00"/>
    <n v="7"/>
    <s v="Established"/>
    <s v=" Premium"/>
    <s v="Gen X"/>
    <x v="1"/>
  </r>
  <r>
    <s v="ACC00792"/>
    <s v="CUST0447"/>
    <x v="1"/>
    <d v="2021-09-15T00:00:00"/>
    <n v="172257"/>
    <n v="332"/>
    <n v="0"/>
    <s v="Pending"/>
    <s v="Scott Wall"/>
    <s v="Male"/>
    <n v="42"/>
    <s v="East"/>
    <s v="Student"/>
    <n v="174571"/>
    <s v="Retail"/>
    <d v="2023-03-09T00:00:00"/>
    <d v="2025-07-25T00:00:00"/>
    <s v="Jul"/>
    <s v="2025 Jul"/>
    <x v="1"/>
    <n v="1719"/>
    <x v="1"/>
    <x v="7"/>
    <d v="2025-09-23T00:00:00"/>
    <n v="3"/>
    <s v="Emerging"/>
    <s v=" Premium"/>
    <s v="Millennials"/>
    <x v="1"/>
  </r>
  <r>
    <s v="ACC00322"/>
    <s v="CUST0316"/>
    <x v="0"/>
    <d v="2023-08-22T00:00:00"/>
    <n v="276827"/>
    <n v="493"/>
    <n v="0"/>
    <s v="Pending"/>
    <s v="Heather Carter"/>
    <s v="Female"/>
    <n v="24"/>
    <s v="North"/>
    <s v="Doctor"/>
    <n v="53320"/>
    <s v="Retail"/>
    <d v="2023-05-12T00:00:00"/>
    <d v="2024-08-10T00:00:00"/>
    <s v="Aug"/>
    <s v="2024 Aug"/>
    <x v="1"/>
    <n v="7870"/>
    <x v="1"/>
    <x v="2"/>
    <d v="2025-09-23T00:00:00"/>
    <n v="2"/>
    <s v="New"/>
    <s v="Medium"/>
    <s v="Gen Z"/>
    <x v="0"/>
  </r>
  <r>
    <s v="ACC00318"/>
    <s v="CUST0238"/>
    <x v="3"/>
    <d v="2021-12-16T00:00:00"/>
    <n v="271421"/>
    <n v="687"/>
    <n v="0"/>
    <s v="Pending"/>
    <s v="Crystal Melton"/>
    <s v="Female"/>
    <n v="52"/>
    <s v="South"/>
    <s v="Engineer"/>
    <n v="156727"/>
    <s v="Retail"/>
    <d v="2020-10-04T00:00:00"/>
    <d v="2025-01-03T00:00:00"/>
    <s v="Jan"/>
    <s v="2025 Jan"/>
    <x v="3"/>
    <n v="9963"/>
    <x v="1"/>
    <x v="2"/>
    <d v="2025-09-23T00:00:00"/>
    <n v="5"/>
    <s v="Emerging"/>
    <s v=" Premium"/>
    <s v="Gen X"/>
    <x v="0"/>
  </r>
  <r>
    <s v="ACC00566"/>
    <s v="CUST0334"/>
    <x v="2"/>
    <d v="2021-04-12T00:00:00"/>
    <n v="110130"/>
    <n v="826"/>
    <n v="0"/>
    <s v="Pending"/>
    <s v="Beth Mccoy"/>
    <s v="Male"/>
    <n v="39"/>
    <s v="North"/>
    <s v="Student"/>
    <n v="118818"/>
    <s v="Corporate"/>
    <d v="2019-01-29T00:00:00"/>
    <d v="2024-02-12T00:00:00"/>
    <s v="Feb"/>
    <s v="2024 Feb"/>
    <x v="0"/>
    <n v="1702"/>
    <x v="1"/>
    <x v="3"/>
    <d v="2025-09-23T00:00:00"/>
    <n v="7"/>
    <s v="Established"/>
    <s v=" Premium"/>
    <s v="Millennials"/>
    <x v="1"/>
  </r>
  <r>
    <s v="ACC00399"/>
    <s v="CUST0377"/>
    <x v="3"/>
    <d v="2023-12-08T00:00:00"/>
    <n v="315097"/>
    <n v="347"/>
    <n v="0"/>
    <s v="Approved"/>
    <s v="Ashley Hayes"/>
    <s v="Female"/>
    <n v="49"/>
    <s v="North"/>
    <s v="Trader"/>
    <n v="190515"/>
    <s v="Retail"/>
    <d v="2022-12-23T00:00:00"/>
    <d v="2024-10-03T00:00:00"/>
    <s v="Oct"/>
    <s v="2024 Oct"/>
    <x v="2"/>
    <n v="9447"/>
    <x v="3"/>
    <x v="2"/>
    <d v="2025-09-23T00:00:00"/>
    <n v="3"/>
    <s v="Emerging"/>
    <s v=" Premium"/>
    <s v="Gen X"/>
    <x v="0"/>
  </r>
  <r>
    <s v="ACC00709"/>
    <s v="CUST0363"/>
    <x v="0"/>
    <d v="2017-03-16T00:00:00"/>
    <n v="418554"/>
    <n v="463"/>
    <n v="366541"/>
    <s v="Pending"/>
    <s v="William Fuller"/>
    <s v="Male"/>
    <n v="18"/>
    <s v="South"/>
    <s v="Trader"/>
    <n v="99561"/>
    <s v="Private"/>
    <d v="2016-07-30T00:00:00"/>
    <d v="2025-01-31T00:00:00"/>
    <s v="Jan"/>
    <s v="2025 Jan"/>
    <x v="1"/>
    <n v="135"/>
    <x v="3"/>
    <x v="0"/>
    <d v="2025-09-23T00:00:00"/>
    <n v="9"/>
    <s v="Loyal"/>
    <s v="High"/>
    <s v="Gen Z"/>
    <x v="0"/>
  </r>
  <r>
    <s v="ACC00293"/>
    <s v="CUST0436"/>
    <x v="1"/>
    <d v="2023-07-13T00:00:00"/>
    <n v="426618"/>
    <n v="683"/>
    <n v="0"/>
    <s v="Pending"/>
    <s v="Victor Tran"/>
    <s v="Female"/>
    <n v="45"/>
    <s v="West"/>
    <s v="Banker"/>
    <n v="64738"/>
    <s v="Corporate"/>
    <d v="2019-10-22T00:00:00"/>
    <d v="2025-01-30T00:00:00"/>
    <s v="Jan"/>
    <s v="2025 Jan"/>
    <x v="1"/>
    <n v="1209"/>
    <x v="2"/>
    <x v="2"/>
    <d v="2025-09-23T00:00:00"/>
    <n v="6"/>
    <s v="Established"/>
    <s v="High"/>
    <s v="Gen X"/>
    <x v="0"/>
  </r>
  <r>
    <s v="ACC00293"/>
    <s v="CUST0436"/>
    <x v="1"/>
    <d v="2023-07-13T00:00:00"/>
    <n v="426618"/>
    <n v="683"/>
    <n v="0"/>
    <s v="Pending"/>
    <s v="Victor Tran"/>
    <s v="Female"/>
    <n v="45"/>
    <s v="West"/>
    <s v="Banker"/>
    <n v="64738"/>
    <s v="Corporate"/>
    <d v="2019-10-22T00:00:00"/>
    <d v="2024-11-14T00:00:00"/>
    <s v="Nov"/>
    <s v="2024 Nov"/>
    <x v="3"/>
    <n v="6102"/>
    <x v="2"/>
    <x v="3"/>
    <d v="2025-09-23T00:00:00"/>
    <n v="6"/>
    <s v="Established"/>
    <s v="High"/>
    <s v="Gen X"/>
    <x v="0"/>
  </r>
  <r>
    <s v="ACC00485"/>
    <s v="CUST0401"/>
    <x v="0"/>
    <d v="2022-06-07T00:00:00"/>
    <n v="181429"/>
    <n v="458"/>
    <n v="0"/>
    <s v="Pending"/>
    <s v="Kelsey Rodriguez"/>
    <s v="Female"/>
    <n v="71"/>
    <s v="West"/>
    <s v="Retired"/>
    <n v="199436"/>
    <s v="Private"/>
    <d v="2020-09-26T00:00:00"/>
    <d v="2024-03-06T00:00:00"/>
    <s v="Mar"/>
    <s v="2024 Mar"/>
    <x v="1"/>
    <n v="2721"/>
    <x v="0"/>
    <x v="9"/>
    <d v="2025-09-23T00:00:00"/>
    <n v="5"/>
    <s v="Emerging"/>
    <s v=" Premium"/>
    <s v="Baby Boomers"/>
    <x v="1"/>
  </r>
  <r>
    <s v="ACC00447"/>
    <s v="CUST0381"/>
    <x v="0"/>
    <d v="2018-12-22T00:00:00"/>
    <n v="262347"/>
    <n v="730"/>
    <n v="0"/>
    <s v="Rejected"/>
    <s v="Timothy Mcknight"/>
    <s v="Female"/>
    <n v="33"/>
    <s v="East"/>
    <s v="Banker"/>
    <n v="136400"/>
    <s v="Corporate"/>
    <d v="2018-12-29T00:00:00"/>
    <d v="2023-11-25T00:00:00"/>
    <s v="Nov"/>
    <s v="2023 Nov"/>
    <x v="0"/>
    <n v="9192"/>
    <x v="0"/>
    <x v="2"/>
    <d v="2025-09-23T00:00:00"/>
    <n v="7"/>
    <s v="Established"/>
    <s v=" Premium"/>
    <s v="Millennials"/>
    <x v="0"/>
  </r>
  <r>
    <s v="ACC00692"/>
    <s v="CUST0049"/>
    <x v="0"/>
    <d v="2022-10-04T00:00:00"/>
    <n v="317715"/>
    <n v="779"/>
    <n v="0"/>
    <s v="Pending"/>
    <s v="Samantha Davis"/>
    <s v="Female"/>
    <n v="63"/>
    <s v="South"/>
    <s v="Banker"/>
    <n v="27287"/>
    <s v="Retail"/>
    <d v="2017-01-15T00:00:00"/>
    <d v="2025-02-15T00:00:00"/>
    <s v="Feb"/>
    <s v="2025 Feb"/>
    <x v="0"/>
    <n v="9723"/>
    <x v="3"/>
    <x v="7"/>
    <d v="2025-09-23T00:00:00"/>
    <n v="9"/>
    <s v="Loyal"/>
    <s v="Low"/>
    <s v="Baby Boomers"/>
    <x v="0"/>
  </r>
  <r>
    <s v="ACC00412"/>
    <s v="CUST0476"/>
    <x v="3"/>
    <d v="2021-10-18T00:00:00"/>
    <n v="421669"/>
    <n v="829"/>
    <n v="0"/>
    <s v="Pending"/>
    <s v="William Brown"/>
    <s v="Female"/>
    <n v="18"/>
    <s v="West"/>
    <s v="Student"/>
    <n v="53997"/>
    <s v="Retail"/>
    <d v="2019-01-23T00:00:00"/>
    <d v="2025-03-23T00:00:00"/>
    <s v="Mar"/>
    <s v="2025 Mar"/>
    <x v="1"/>
    <n v="6238"/>
    <x v="3"/>
    <x v="4"/>
    <d v="2025-09-23T00:00:00"/>
    <n v="7"/>
    <s v="Established"/>
    <s v="Medium"/>
    <s v="Gen Z"/>
    <x v="0"/>
  </r>
  <r>
    <s v="ACC00508"/>
    <s v="CUST0190"/>
    <x v="2"/>
    <d v="2025-07-03T00:00:00"/>
    <n v="428834"/>
    <n v="303"/>
    <n v="260230"/>
    <s v="Pending"/>
    <s v="Cesar Silva"/>
    <s v="Female"/>
    <n v="68"/>
    <s v="North"/>
    <s v="Teacher"/>
    <n v="109186"/>
    <s v="Retail"/>
    <d v="2017-09-30T00:00:00"/>
    <d v="2025-04-21T00:00:00"/>
    <s v="Apr"/>
    <s v="2025 Apr"/>
    <x v="3"/>
    <n v="6005"/>
    <x v="0"/>
    <x v="4"/>
    <d v="2025-09-23T00:00:00"/>
    <n v="8"/>
    <s v="Established"/>
    <s v=" Premium"/>
    <s v="Baby Boomers"/>
    <x v="0"/>
  </r>
  <r>
    <s v="ACC00734"/>
    <s v="CUST0127"/>
    <x v="2"/>
    <d v="2024-04-05T00:00:00"/>
    <n v="439388"/>
    <n v="740"/>
    <n v="0"/>
    <s v="Pending"/>
    <s v="Jennifer Watkins DDS"/>
    <s v="Female"/>
    <n v="46"/>
    <s v="South"/>
    <s v="Doctor"/>
    <n v="112241"/>
    <s v="Corporate"/>
    <d v="2016-01-05T00:00:00"/>
    <d v="2024-05-09T00:00:00"/>
    <s v="May"/>
    <s v="2024 May"/>
    <x v="1"/>
    <n v="8192"/>
    <x v="3"/>
    <x v="6"/>
    <d v="2025-09-23T00:00:00"/>
    <n v="10"/>
    <s v="Loyal"/>
    <s v=" Premium"/>
    <s v="Gen X"/>
    <x v="0"/>
  </r>
  <r>
    <s v="ACC00786"/>
    <s v="CUST0378"/>
    <x v="0"/>
    <d v="2019-11-24T00:00:00"/>
    <n v="335337"/>
    <n v="689"/>
    <n v="0"/>
    <s v="Pending"/>
    <s v="Claudia Casey"/>
    <s v="Male"/>
    <n v="62"/>
    <s v="South"/>
    <s v="Student"/>
    <n v="119259"/>
    <s v="Private"/>
    <d v="2016-12-27T00:00:00"/>
    <d v="2025-07-12T00:00:00"/>
    <s v="Jul"/>
    <s v="2025 Jul"/>
    <x v="1"/>
    <n v="5512"/>
    <x v="0"/>
    <x v="5"/>
    <d v="2025-09-23T00:00:00"/>
    <n v="9"/>
    <s v="Loyal"/>
    <s v=" Premium"/>
    <s v="Baby Boomers"/>
    <x v="0"/>
  </r>
  <r>
    <s v="ACC00244"/>
    <s v="CUST0059"/>
    <x v="1"/>
    <d v="2018-08-08T00:00:00"/>
    <n v="469490"/>
    <n v="407"/>
    <n v="69926"/>
    <s v="Rejected"/>
    <s v="Matthew Sanchez"/>
    <s v="Male"/>
    <n v="49"/>
    <s v="South"/>
    <s v="Engineer"/>
    <n v="85160"/>
    <s v="Corporate"/>
    <d v="2024-03-09T00:00:00"/>
    <d v="2025-07-12T00:00:00"/>
    <s v="Jul"/>
    <s v="2025 Jul"/>
    <x v="3"/>
    <n v="5770"/>
    <x v="2"/>
    <x v="0"/>
    <d v="2025-09-23T00:00:00"/>
    <n v="2"/>
    <s v="New"/>
    <s v="High"/>
    <s v="Gen X"/>
    <x v="0"/>
  </r>
  <r>
    <s v="ACC00420"/>
    <s v="CUST0190"/>
    <x v="3"/>
    <d v="2015-10-20T00:00:00"/>
    <n v="210048"/>
    <n v="603"/>
    <n v="0"/>
    <s v="Pending"/>
    <s v="Cesar Silva"/>
    <s v="Female"/>
    <n v="68"/>
    <s v="North"/>
    <s v="Teacher"/>
    <n v="109186"/>
    <s v="Retail"/>
    <d v="2017-09-30T00:00:00"/>
    <d v="2023-12-27T00:00:00"/>
    <s v="Dec"/>
    <s v="2023 Dec"/>
    <x v="0"/>
    <n v="5592"/>
    <x v="3"/>
    <x v="8"/>
    <d v="2025-09-23T00:00:00"/>
    <n v="8"/>
    <s v="Established"/>
    <s v=" Premium"/>
    <s v="Baby Boomers"/>
    <x v="0"/>
  </r>
  <r>
    <s v="ACC00154"/>
    <s v="CUST0007"/>
    <x v="2"/>
    <d v="2022-11-30T00:00:00"/>
    <n v="439529"/>
    <n v="587"/>
    <n v="0"/>
    <s v="Pending"/>
    <s v="Tyler Fischer"/>
    <s v="Male"/>
    <n v="42"/>
    <s v="North"/>
    <s v="Engineer"/>
    <n v="87364"/>
    <s v="Corporate"/>
    <d v="2017-10-18T00:00:00"/>
    <d v="2024-03-18T00:00:00"/>
    <s v="Mar"/>
    <s v="2024 Mar"/>
    <x v="2"/>
    <n v="2508"/>
    <x v="3"/>
    <x v="0"/>
    <d v="2025-09-23T00:00:00"/>
    <n v="8"/>
    <s v="Established"/>
    <s v="High"/>
    <s v="Millennials"/>
    <x v="0"/>
  </r>
  <r>
    <s v="ACC00424"/>
    <s v="CUST0180"/>
    <x v="2"/>
    <d v="2025-03-04T00:00:00"/>
    <n v="37019"/>
    <n v="773"/>
    <n v="0"/>
    <s v="Rejected"/>
    <s v="Krista Williams"/>
    <s v="Male"/>
    <n v="45"/>
    <s v="West"/>
    <s v="Trader"/>
    <n v="51598"/>
    <s v="Corporate"/>
    <d v="2025-02-16T00:00:00"/>
    <d v="2024-08-13T00:00:00"/>
    <s v="Aug"/>
    <s v="2024 Aug"/>
    <x v="1"/>
    <n v="2575"/>
    <x v="0"/>
    <x v="6"/>
    <d v="2025-09-23T00:00:00"/>
    <n v="1"/>
    <s v="New"/>
    <s v="Medium"/>
    <s v="Gen X"/>
    <x v="2"/>
  </r>
  <r>
    <s v="ACC00273"/>
    <s v="CUST0489"/>
    <x v="3"/>
    <d v="2022-04-29T00:00:00"/>
    <n v="2763"/>
    <n v="744"/>
    <n v="0"/>
    <s v="Pending"/>
    <s v="Monica Carter"/>
    <s v="Male"/>
    <n v="40"/>
    <s v="West"/>
    <s v="Banker"/>
    <n v="157710"/>
    <s v="Retail"/>
    <d v="2023-06-27T00:00:00"/>
    <d v="2025-06-10T00:00:00"/>
    <s v="Jun"/>
    <s v="2025 Jun"/>
    <x v="0"/>
    <n v="6999"/>
    <x v="1"/>
    <x v="7"/>
    <d v="2025-09-23T00:00:00"/>
    <n v="2"/>
    <s v="New"/>
    <s v=" Premium"/>
    <s v="Millennials"/>
    <x v="2"/>
  </r>
  <r>
    <s v="ACC00647"/>
    <s v="CUST0429"/>
    <x v="2"/>
    <d v="2022-01-31T00:00:00"/>
    <n v="286663"/>
    <n v="487"/>
    <n v="0"/>
    <s v="Approved"/>
    <s v="Courtney Carr"/>
    <s v="Male"/>
    <n v="71"/>
    <s v="South"/>
    <s v="Retired"/>
    <n v="164832"/>
    <s v="Retail"/>
    <d v="2017-08-24T00:00:00"/>
    <d v="2024-11-22T00:00:00"/>
    <s v="Nov"/>
    <s v="2024 Nov"/>
    <x v="1"/>
    <n v="4800"/>
    <x v="1"/>
    <x v="9"/>
    <d v="2025-09-23T00:00:00"/>
    <n v="8"/>
    <s v="Established"/>
    <s v=" Premium"/>
    <s v="Baby Boomers"/>
    <x v="0"/>
  </r>
  <r>
    <s v="ACC00520"/>
    <s v="CUST0102"/>
    <x v="0"/>
    <d v="2018-06-12T00:00:00"/>
    <n v="268788"/>
    <n v="595"/>
    <n v="0"/>
    <s v="Rejected"/>
    <s v="Patrick Moore"/>
    <s v="Female"/>
    <n v="72"/>
    <s v="South"/>
    <s v="Student"/>
    <n v="106231"/>
    <s v="Retail"/>
    <d v="2021-12-30T00:00:00"/>
    <d v="2024-12-01T00:00:00"/>
    <s v="Dec"/>
    <s v="2024 Dec"/>
    <x v="2"/>
    <n v="5034"/>
    <x v="2"/>
    <x v="8"/>
    <d v="2025-09-23T00:00:00"/>
    <n v="4"/>
    <s v="Emerging"/>
    <s v=" Premium"/>
    <s v="Baby Boomers"/>
    <x v="0"/>
  </r>
  <r>
    <s v="ACC00128"/>
    <s v="CUST0120"/>
    <x v="2"/>
    <d v="2021-09-17T00:00:00"/>
    <n v="109814"/>
    <n v="798"/>
    <n v="0"/>
    <s v="Pending"/>
    <s v="Sherri Webb"/>
    <s v="Male"/>
    <n v="62"/>
    <s v="East"/>
    <s v="Banker"/>
    <n v="67638"/>
    <s v="Retail"/>
    <d v="2019-03-31T00:00:00"/>
    <d v="2024-12-03T00:00:00"/>
    <s v="Dec"/>
    <s v="2024 Dec"/>
    <x v="3"/>
    <n v="8317"/>
    <x v="3"/>
    <x v="3"/>
    <d v="2025-09-23T00:00:00"/>
    <n v="6"/>
    <s v="Established"/>
    <s v="High"/>
    <s v="Baby Boomers"/>
    <x v="1"/>
  </r>
  <r>
    <s v="ACC00373"/>
    <s v="CUST0247"/>
    <x v="1"/>
    <d v="2020-01-21T00:00:00"/>
    <n v="380477"/>
    <n v="524"/>
    <n v="0"/>
    <s v="Pending"/>
    <s v="Charles Wilson"/>
    <s v="Male"/>
    <n v="41"/>
    <s v="North"/>
    <s v="Student"/>
    <n v="48541"/>
    <s v="Retail"/>
    <d v="2021-03-02T00:00:00"/>
    <d v="2024-07-30T00:00:00"/>
    <s v="Jul"/>
    <s v="2024 Jul"/>
    <x v="0"/>
    <n v="1041"/>
    <x v="3"/>
    <x v="3"/>
    <d v="2025-09-23T00:00:00"/>
    <n v="5"/>
    <s v="Emerging"/>
    <s v="Medium"/>
    <s v="Millennials"/>
    <x v="0"/>
  </r>
  <r>
    <s v="ACC00568"/>
    <s v="CUST0041"/>
    <x v="1"/>
    <d v="2016-05-08T00:00:00"/>
    <n v="166667"/>
    <n v="455"/>
    <n v="0"/>
    <s v="Rejected"/>
    <s v="Dr. Nicole Mendez"/>
    <s v="Male"/>
    <n v="30"/>
    <s v="South"/>
    <s v="Retired"/>
    <n v="176497"/>
    <s v="Corporate"/>
    <d v="2017-04-28T00:00:00"/>
    <d v="2023-12-19T00:00:00"/>
    <s v="Dec"/>
    <s v="2023 Dec"/>
    <x v="2"/>
    <n v="1251"/>
    <x v="0"/>
    <x v="5"/>
    <d v="2025-09-23T00:00:00"/>
    <n v="8"/>
    <s v="Established"/>
    <s v=" Premium"/>
    <s v="Millennials"/>
    <x v="1"/>
  </r>
  <r>
    <s v="ACC00638"/>
    <s v="CUST0179"/>
    <x v="1"/>
    <d v="2018-03-18T00:00:00"/>
    <n v="19404"/>
    <n v="774"/>
    <n v="0"/>
    <s v="Pending"/>
    <s v="Deborah Fisher"/>
    <s v="Male"/>
    <n v="66"/>
    <s v="East"/>
    <s v="Doctor"/>
    <n v="27813"/>
    <s v="Private"/>
    <d v="2017-03-09T00:00:00"/>
    <d v="2024-12-18T00:00:00"/>
    <s v="Dec"/>
    <s v="2024 Dec"/>
    <x v="1"/>
    <n v="1752"/>
    <x v="1"/>
    <x v="8"/>
    <d v="2025-09-23T00:00:00"/>
    <n v="9"/>
    <s v="Loyal"/>
    <s v="Low"/>
    <s v="Baby Boomers"/>
    <x v="2"/>
  </r>
  <r>
    <s v="ACC00159"/>
    <s v="CUST0160"/>
    <x v="1"/>
    <d v="2020-05-05T00:00:00"/>
    <n v="493814"/>
    <n v="382"/>
    <n v="192646"/>
    <s v="Pending"/>
    <s v="Rachel Rivera PhD"/>
    <s v="Female"/>
    <n v="71"/>
    <s v="North"/>
    <s v="Retired"/>
    <n v="83888"/>
    <s v="Retail"/>
    <d v="2015-11-06T00:00:00"/>
    <d v="2023-09-19T00:00:00"/>
    <s v="Sep"/>
    <s v="2023 Sep"/>
    <x v="2"/>
    <n v="5719"/>
    <x v="1"/>
    <x v="3"/>
    <d v="2025-09-23T00:00:00"/>
    <n v="10"/>
    <s v="Loyal"/>
    <s v="High"/>
    <s v="Baby Boomers"/>
    <x v="0"/>
  </r>
  <r>
    <s v="ACC00571"/>
    <s v="CUST0476"/>
    <x v="2"/>
    <d v="2016-05-01T00:00:00"/>
    <n v="358133"/>
    <n v="579"/>
    <n v="0"/>
    <s v="Pending"/>
    <s v="William Brown"/>
    <s v="Female"/>
    <n v="18"/>
    <s v="West"/>
    <s v="Student"/>
    <n v="53997"/>
    <s v="Retail"/>
    <d v="2019-01-23T00:00:00"/>
    <d v="2025-01-21T00:00:00"/>
    <s v="Jan"/>
    <s v="2025 Jan"/>
    <x v="0"/>
    <n v="6009"/>
    <x v="2"/>
    <x v="5"/>
    <d v="2025-09-23T00:00:00"/>
    <n v="7"/>
    <s v="Established"/>
    <s v="Medium"/>
    <s v="Gen Z"/>
    <x v="0"/>
  </r>
  <r>
    <s v="ACC00570"/>
    <s v="CUST0068"/>
    <x v="1"/>
    <d v="2025-05-04T00:00:00"/>
    <n v="407427"/>
    <n v="424"/>
    <n v="0"/>
    <s v="Rejected"/>
    <s v="Barbara Gonzalez"/>
    <s v="Male"/>
    <n v="59"/>
    <s v="East"/>
    <s v="Retired"/>
    <n v="62520"/>
    <s v="Retail"/>
    <d v="2017-11-30T00:00:00"/>
    <d v="2024-04-21T00:00:00"/>
    <s v="Apr"/>
    <s v="2024 Apr"/>
    <x v="3"/>
    <n v="4100"/>
    <x v="1"/>
    <x v="7"/>
    <d v="2025-09-23T00:00:00"/>
    <n v="8"/>
    <s v="Established"/>
    <s v="High"/>
    <s v="Gen X"/>
    <x v="0"/>
  </r>
  <r>
    <s v="ACC00652"/>
    <s v="CUST0472"/>
    <x v="1"/>
    <d v="2019-03-21T00:00:00"/>
    <n v="14995"/>
    <n v="410"/>
    <n v="0"/>
    <s v="Default"/>
    <s v="Anna Mitchell"/>
    <s v="Female"/>
    <n v="50"/>
    <s v="North"/>
    <s v="Banker"/>
    <n v="179476"/>
    <s v="Retail"/>
    <d v="2018-09-26T00:00:00"/>
    <d v="2025-03-17T00:00:00"/>
    <s v="Mar"/>
    <s v="2025 Mar"/>
    <x v="1"/>
    <n v="8170"/>
    <x v="1"/>
    <x v="8"/>
    <d v="2025-09-23T00:00:00"/>
    <n v="7"/>
    <s v="Established"/>
    <s v=" Premium"/>
    <s v="Gen X"/>
    <x v="2"/>
  </r>
  <r>
    <s v="ACC00176"/>
    <s v="CUST0314"/>
    <x v="0"/>
    <d v="2021-07-06T00:00:00"/>
    <n v="36320"/>
    <n v="810"/>
    <n v="0"/>
    <s v="Default"/>
    <s v="Kenneth Vasquez"/>
    <s v="Male"/>
    <n v="34"/>
    <s v="West"/>
    <s v="Doctor"/>
    <n v="145150"/>
    <s v="Retail"/>
    <d v="2022-06-02T00:00:00"/>
    <d v="2024-04-07T00:00:00"/>
    <s v="Apr"/>
    <s v="2024 Apr"/>
    <x v="3"/>
    <n v="6893"/>
    <x v="1"/>
    <x v="7"/>
    <d v="2025-09-23T00:00:00"/>
    <n v="3"/>
    <s v="Emerging"/>
    <s v=" Premium"/>
    <s v="Millennials"/>
    <x v="2"/>
  </r>
  <r>
    <s v="ACC00620"/>
    <s v="CUST0332"/>
    <x v="1"/>
    <d v="2023-04-18T00:00:00"/>
    <n v="214127"/>
    <n v="807"/>
    <n v="0"/>
    <s v="Approved"/>
    <s v="Amber Myers"/>
    <s v="Male"/>
    <n v="62"/>
    <s v="West"/>
    <s v="Doctor"/>
    <n v="101941"/>
    <s v="Retail"/>
    <d v="2021-09-09T00:00:00"/>
    <d v="2025-02-24T00:00:00"/>
    <s v="Feb"/>
    <s v="2025 Feb"/>
    <x v="3"/>
    <n v="5139"/>
    <x v="0"/>
    <x v="3"/>
    <d v="2025-09-23T00:00:00"/>
    <n v="4"/>
    <s v="Emerging"/>
    <s v=" Premium"/>
    <s v="Baby Boomers"/>
    <x v="0"/>
  </r>
  <r>
    <s v="ACC00211"/>
    <s v="CUST0169"/>
    <x v="2"/>
    <d v="2025-05-05T00:00:00"/>
    <n v="398342"/>
    <n v="780"/>
    <n v="0"/>
    <s v="Rejected"/>
    <s v="Timothy Lyons"/>
    <s v="Male"/>
    <n v="18"/>
    <s v="South"/>
    <s v="Banker"/>
    <n v="44860"/>
    <s v="Retail"/>
    <d v="2025-02-26T00:00:00"/>
    <d v="2025-04-28T00:00:00"/>
    <s v="Apr"/>
    <s v="2025 Apr"/>
    <x v="2"/>
    <n v="4413"/>
    <x v="1"/>
    <x v="4"/>
    <d v="2025-09-23T00:00:00"/>
    <n v="1"/>
    <s v="New"/>
    <s v="Medium"/>
    <s v="Gen Z"/>
    <x v="0"/>
  </r>
  <r>
    <s v="ACC00447"/>
    <s v="CUST0381"/>
    <x v="0"/>
    <d v="2018-12-22T00:00:00"/>
    <n v="262347"/>
    <n v="730"/>
    <n v="0"/>
    <s v="Rejected"/>
    <s v="Timothy Mcknight"/>
    <s v="Female"/>
    <n v="33"/>
    <s v="East"/>
    <s v="Banker"/>
    <n v="136400"/>
    <s v="Corporate"/>
    <d v="2018-12-29T00:00:00"/>
    <d v="2024-11-14T00:00:00"/>
    <s v="Nov"/>
    <s v="2024 Nov"/>
    <x v="2"/>
    <n v="6587"/>
    <x v="2"/>
    <x v="0"/>
    <d v="2025-09-23T00:00:00"/>
    <n v="7"/>
    <s v="Established"/>
    <s v=" Premium"/>
    <s v="Millennials"/>
    <x v="0"/>
  </r>
  <r>
    <s v="ACC00586"/>
    <s v="CUST0369"/>
    <x v="0"/>
    <d v="2021-04-07T00:00:00"/>
    <n v="325329"/>
    <n v="829"/>
    <n v="0"/>
    <s v="Pending"/>
    <s v="Heather Davis"/>
    <s v="Male"/>
    <n v="42"/>
    <s v="West"/>
    <s v="Engineer"/>
    <n v="181099"/>
    <s v="Corporate"/>
    <d v="2023-01-28T00:00:00"/>
    <d v="2024-10-09T00:00:00"/>
    <s v="Oct"/>
    <s v="2024 Oct"/>
    <x v="0"/>
    <n v="4907"/>
    <x v="1"/>
    <x v="0"/>
    <d v="2025-09-23T00:00:00"/>
    <n v="3"/>
    <s v="Emerging"/>
    <s v=" Premium"/>
    <s v="Millennials"/>
    <x v="0"/>
  </r>
  <r>
    <s v="ACC00167"/>
    <s v="CUST0405"/>
    <x v="2"/>
    <d v="2024-10-07T00:00:00"/>
    <n v="102811"/>
    <n v="669"/>
    <n v="0"/>
    <s v="Rejected"/>
    <s v="Morgan Douglas"/>
    <s v="Female"/>
    <n v="74"/>
    <s v="North"/>
    <s v="Teacher"/>
    <n v="178562"/>
    <s v="Retail"/>
    <d v="2023-11-16T00:00:00"/>
    <d v="2025-03-01T00:00:00"/>
    <s v="Mar"/>
    <s v="2025 Mar"/>
    <x v="0"/>
    <n v="173"/>
    <x v="2"/>
    <x v="7"/>
    <d v="2025-09-23T00:00:00"/>
    <n v="2"/>
    <s v="New"/>
    <s v=" Premium"/>
    <s v="Baby Boomers"/>
    <x v="1"/>
  </r>
  <r>
    <s v="ACC00460"/>
    <s v="CUST0124"/>
    <x v="2"/>
    <d v="2025-04-19T00:00:00"/>
    <n v="464462"/>
    <n v="329"/>
    <n v="0"/>
    <s v="Pending"/>
    <s v="David Smith"/>
    <s v="Male"/>
    <n v="56"/>
    <s v="West"/>
    <s v="Teacher"/>
    <n v="173962"/>
    <s v="Retail"/>
    <d v="2022-07-10T00:00:00"/>
    <d v="2024-02-12T00:00:00"/>
    <s v="Feb"/>
    <s v="2024 Feb"/>
    <x v="3"/>
    <n v="3320"/>
    <x v="0"/>
    <x v="4"/>
    <d v="2025-09-23T00:00:00"/>
    <n v="3"/>
    <s v="Emerging"/>
    <s v=" Premium"/>
    <s v="Gen X"/>
    <x v="0"/>
  </r>
  <r>
    <s v="ACC00357"/>
    <s v="CUST0302"/>
    <x v="0"/>
    <d v="2023-01-02T00:00:00"/>
    <n v="34693"/>
    <n v="700"/>
    <n v="0"/>
    <s v="Default"/>
    <s v="Austin James"/>
    <s v="Male"/>
    <n v="22"/>
    <s v="South"/>
    <s v="Engineer"/>
    <n v="95897"/>
    <s v="Retail"/>
    <d v="2021-10-04T00:00:00"/>
    <d v="2024-01-14T00:00:00"/>
    <s v="Jan"/>
    <s v="2024 Jan"/>
    <x v="0"/>
    <n v="3398"/>
    <x v="0"/>
    <x v="5"/>
    <d v="2025-09-23T00:00:00"/>
    <n v="4"/>
    <s v="Emerging"/>
    <s v="High"/>
    <s v="Gen Z"/>
    <x v="2"/>
  </r>
  <r>
    <s v="ACC00304"/>
    <s v="CUST0074"/>
    <x v="0"/>
    <d v="2016-08-26T00:00:00"/>
    <n v="289341"/>
    <n v="680"/>
    <n v="242268"/>
    <s v="Rejected"/>
    <s v="Christopher Chapman"/>
    <s v="Female"/>
    <n v="50"/>
    <s v="West"/>
    <s v="Doctor"/>
    <n v="53742"/>
    <s v="Corporate"/>
    <d v="2025-01-20T00:00:00"/>
    <d v="2025-06-29T00:00:00"/>
    <s v="Jun"/>
    <s v="2025 Jun"/>
    <x v="3"/>
    <n v="1005"/>
    <x v="2"/>
    <x v="9"/>
    <d v="2025-09-23T00:00:00"/>
    <n v="1"/>
    <s v="New"/>
    <s v="Medium"/>
    <s v="Gen X"/>
    <x v="0"/>
  </r>
  <r>
    <s v="ACC00233"/>
    <s v="CUST0368"/>
    <x v="2"/>
    <d v="2018-09-11T00:00:00"/>
    <n v="495413"/>
    <n v="536"/>
    <n v="0"/>
    <s v="Pending"/>
    <s v="Scott Jackson"/>
    <s v="Female"/>
    <n v="66"/>
    <s v="West"/>
    <s v="Doctor"/>
    <n v="131822"/>
    <s v="Corporate"/>
    <d v="2019-12-12T00:00:00"/>
    <d v="2023-09-16T00:00:00"/>
    <s v="Sep"/>
    <s v="2023 Sep"/>
    <x v="1"/>
    <n v="6171"/>
    <x v="0"/>
    <x v="9"/>
    <d v="2025-09-23T00:00:00"/>
    <n v="6"/>
    <s v="Established"/>
    <s v=" Premium"/>
    <s v="Baby Boomers"/>
    <x v="0"/>
  </r>
  <r>
    <s v="ACC00327"/>
    <s v="CUST0263"/>
    <x v="0"/>
    <d v="2018-05-05T00:00:00"/>
    <n v="175607"/>
    <n v="500"/>
    <n v="0"/>
    <s v="Pending"/>
    <s v="Kristi Adams"/>
    <s v="Male"/>
    <n v="65"/>
    <s v="West"/>
    <s v="Trader"/>
    <n v="181087"/>
    <s v="Private"/>
    <d v="2019-12-30T00:00:00"/>
    <d v="2025-06-05T00:00:00"/>
    <s v="Jun"/>
    <s v="2025 Jun"/>
    <x v="3"/>
    <n v="1887"/>
    <x v="3"/>
    <x v="1"/>
    <d v="2025-09-23T00:00:00"/>
    <n v="6"/>
    <s v="Established"/>
    <s v=" Premium"/>
    <s v="Baby Boomers"/>
    <x v="1"/>
  </r>
  <r>
    <s v="ACC00182"/>
    <s v="CUST0218"/>
    <x v="3"/>
    <d v="2015-11-10T00:00:00"/>
    <n v="231324"/>
    <n v="309"/>
    <n v="381565"/>
    <s v="Pending"/>
    <s v="Samantha Castro"/>
    <s v="Male"/>
    <n v="51"/>
    <s v="East"/>
    <s v="Student"/>
    <n v="46431"/>
    <s v="Private"/>
    <d v="2016-08-04T00:00:00"/>
    <d v="2024-08-21T00:00:00"/>
    <s v="Aug"/>
    <s v="2024 Aug"/>
    <x v="0"/>
    <n v="8113"/>
    <x v="3"/>
    <x v="6"/>
    <d v="2025-09-23T00:00:00"/>
    <n v="9"/>
    <s v="Loyal"/>
    <s v="Medium"/>
    <s v="Gen X"/>
    <x v="0"/>
  </r>
  <r>
    <s v="ACC00634"/>
    <s v="CUST0307"/>
    <x v="1"/>
    <d v="2016-12-14T00:00:00"/>
    <n v="396471"/>
    <n v="328"/>
    <n v="249172"/>
    <s v="Pending"/>
    <s v="Angela Garcia"/>
    <s v="Female"/>
    <n v="28"/>
    <s v="West"/>
    <s v="Teacher"/>
    <n v="82768"/>
    <s v="Retail"/>
    <d v="2015-10-16T00:00:00"/>
    <d v="2024-12-30T00:00:00"/>
    <s v="Dec"/>
    <s v="2024 Dec"/>
    <x v="0"/>
    <n v="3274"/>
    <x v="3"/>
    <x v="2"/>
    <d v="2025-09-23T00:00:00"/>
    <n v="10"/>
    <s v="Loyal"/>
    <s v="High"/>
    <s v="Gen Z"/>
    <x v="0"/>
  </r>
  <r>
    <s v="ACC00334"/>
    <s v="CUST0363"/>
    <x v="0"/>
    <d v="2024-07-09T00:00:00"/>
    <n v="409849"/>
    <n v="757"/>
    <n v="0"/>
    <s v="Pending"/>
    <s v="William Fuller"/>
    <s v="Male"/>
    <n v="18"/>
    <s v="South"/>
    <s v="Trader"/>
    <n v="99561"/>
    <s v="Private"/>
    <d v="2016-07-30T00:00:00"/>
    <d v="2025-01-03T00:00:00"/>
    <s v="Jan"/>
    <s v="2025 Jan"/>
    <x v="3"/>
    <n v="1358"/>
    <x v="3"/>
    <x v="1"/>
    <d v="2025-09-23T00:00:00"/>
    <n v="9"/>
    <s v="Loyal"/>
    <s v="High"/>
    <s v="Gen Z"/>
    <x v="0"/>
  </r>
  <r>
    <s v="ACC00715"/>
    <s v="CUST0037"/>
    <x v="0"/>
    <d v="2022-11-29T00:00:00"/>
    <n v="490399"/>
    <n v="799"/>
    <n v="466537"/>
    <s v="Rejected"/>
    <s v="Dawn Navarro"/>
    <s v="Female"/>
    <n v="52"/>
    <s v="East"/>
    <s v="Teacher"/>
    <n v="50448"/>
    <s v="Retail"/>
    <d v="2017-07-06T00:00:00"/>
    <d v="2025-03-20T00:00:00"/>
    <s v="Mar"/>
    <s v="2025 Mar"/>
    <x v="2"/>
    <n v="2261"/>
    <x v="3"/>
    <x v="9"/>
    <d v="2025-09-23T00:00:00"/>
    <n v="8"/>
    <s v="Established"/>
    <s v="Medium"/>
    <s v="Gen X"/>
    <x v="0"/>
  </r>
  <r>
    <s v="ACC00029"/>
    <s v="CUST0251"/>
    <x v="1"/>
    <d v="2020-05-04T00:00:00"/>
    <n v="101948"/>
    <n v="569"/>
    <n v="335724"/>
    <s v="Pending"/>
    <s v="Danny Scott"/>
    <s v="Female"/>
    <n v="29"/>
    <s v="North"/>
    <s v="Teacher"/>
    <n v="124101"/>
    <s v="Corporate"/>
    <d v="2024-05-10T00:00:00"/>
    <d v="2025-07-03T00:00:00"/>
    <s v="Jul"/>
    <s v="2025 Jul"/>
    <x v="3"/>
    <n v="7300"/>
    <x v="0"/>
    <x v="4"/>
    <d v="2025-09-23T00:00:00"/>
    <n v="1"/>
    <s v="New"/>
    <s v=" Premium"/>
    <s v="Millennials"/>
    <x v="1"/>
  </r>
  <r>
    <s v="ACC00714"/>
    <s v="CUST0344"/>
    <x v="1"/>
    <d v="2023-05-17T00:00:00"/>
    <n v="111497"/>
    <n v="713"/>
    <n v="0"/>
    <s v="Pending"/>
    <s v="Christian Mendez"/>
    <s v="Female"/>
    <n v="36"/>
    <s v="East"/>
    <s v="Engineer"/>
    <n v="99148"/>
    <s v="Private"/>
    <d v="2017-11-13T00:00:00"/>
    <d v="2025-07-16T00:00:00"/>
    <s v="Jul"/>
    <s v="2025 Jul"/>
    <x v="3"/>
    <n v="9795"/>
    <x v="2"/>
    <x v="0"/>
    <d v="2025-09-23T00:00:00"/>
    <n v="8"/>
    <s v="Established"/>
    <s v="High"/>
    <s v="Millennials"/>
    <x v="1"/>
  </r>
  <r>
    <s v="ACC00093"/>
    <s v="CUST0126"/>
    <x v="0"/>
    <d v="2023-05-23T00:00:00"/>
    <n v="23408"/>
    <n v="442"/>
    <n v="0"/>
    <s v="Pending"/>
    <s v="Jessica Walker"/>
    <s v="Female"/>
    <n v="39"/>
    <s v="North"/>
    <s v="Student"/>
    <n v="62534"/>
    <s v="Retail"/>
    <d v="2020-03-01T00:00:00"/>
    <d v="2023-09-19T00:00:00"/>
    <s v="Sep"/>
    <s v="2023 Sep"/>
    <x v="2"/>
    <n v="8028"/>
    <x v="0"/>
    <x v="0"/>
    <d v="2025-09-23T00:00:00"/>
    <n v="6"/>
    <s v="Established"/>
    <s v="High"/>
    <s v="Millennials"/>
    <x v="2"/>
  </r>
  <r>
    <s v="ACC00688"/>
    <s v="CUST0177"/>
    <x v="3"/>
    <d v="2015-09-04T00:00:00"/>
    <n v="420446"/>
    <n v="417"/>
    <n v="0"/>
    <s v="Pending"/>
    <s v="Chad Walsh"/>
    <s v="Male"/>
    <n v="72"/>
    <s v="South"/>
    <s v="Student"/>
    <n v="143786"/>
    <s v="Retail"/>
    <d v="2024-09-03T00:00:00"/>
    <d v="2024-08-07T00:00:00"/>
    <s v="Aug"/>
    <s v="2024 Aug"/>
    <x v="1"/>
    <n v="6600"/>
    <x v="1"/>
    <x v="9"/>
    <d v="2025-09-23T00:00:00"/>
    <n v="1"/>
    <s v="New"/>
    <s v=" Premium"/>
    <s v="Baby Boomers"/>
    <x v="0"/>
  </r>
  <r>
    <s v="ACC00330"/>
    <s v="CUST0365"/>
    <x v="2"/>
    <d v="2019-01-04T00:00:00"/>
    <n v="245144"/>
    <n v="670"/>
    <n v="0"/>
    <s v="Pending"/>
    <s v="Andrea Turner"/>
    <s v="Male"/>
    <n v="30"/>
    <s v="East"/>
    <s v="Banker"/>
    <n v="196572"/>
    <s v="Retail"/>
    <d v="2024-11-11T00:00:00"/>
    <d v="2024-07-12T00:00:00"/>
    <s v="Jul"/>
    <s v="2024 Jul"/>
    <x v="2"/>
    <n v="7668"/>
    <x v="3"/>
    <x v="9"/>
    <d v="2025-09-23T00:00:00"/>
    <n v="1"/>
    <s v="New"/>
    <s v=" Premium"/>
    <s v="Millennials"/>
    <x v="0"/>
  </r>
  <r>
    <s v="ACC00723"/>
    <s v="CUST0423"/>
    <x v="1"/>
    <d v="2018-11-01T00:00:00"/>
    <n v="26616"/>
    <n v="543"/>
    <n v="0"/>
    <s v="Pending"/>
    <s v="Matthew Martinez"/>
    <s v="Female"/>
    <n v="45"/>
    <s v="South"/>
    <s v="Teacher"/>
    <n v="65893"/>
    <s v="Corporate"/>
    <d v="2021-11-13T00:00:00"/>
    <d v="2025-01-24T00:00:00"/>
    <s v="Jan"/>
    <s v="2025 Jan"/>
    <x v="0"/>
    <n v="442"/>
    <x v="3"/>
    <x v="6"/>
    <d v="2025-09-23T00:00:00"/>
    <n v="4"/>
    <s v="Emerging"/>
    <s v="High"/>
    <s v="Gen X"/>
    <x v="2"/>
  </r>
  <r>
    <s v="ACC00184"/>
    <s v="CUST0472"/>
    <x v="0"/>
    <d v="2017-11-08T00:00:00"/>
    <n v="161121"/>
    <n v="451"/>
    <n v="0"/>
    <s v="Pending"/>
    <s v="Anna Mitchell"/>
    <s v="Female"/>
    <n v="50"/>
    <s v="North"/>
    <s v="Banker"/>
    <n v="179476"/>
    <s v="Retail"/>
    <d v="2018-09-26T00:00:00"/>
    <d v="2025-05-28T00:00:00"/>
    <s v="May"/>
    <s v="2025 May"/>
    <x v="2"/>
    <n v="5753"/>
    <x v="0"/>
    <x v="9"/>
    <d v="2025-09-23T00:00:00"/>
    <n v="7"/>
    <s v="Established"/>
    <s v=" Premium"/>
    <s v="Gen X"/>
    <x v="1"/>
  </r>
  <r>
    <s v="ACC00095"/>
    <s v="CUST0295"/>
    <x v="2"/>
    <d v="2018-01-28T00:00:00"/>
    <n v="498492"/>
    <n v="479"/>
    <n v="426175"/>
    <s v="Pending"/>
    <s v="Donna Clark"/>
    <s v="Female"/>
    <n v="56"/>
    <s v="South"/>
    <s v="Student"/>
    <n v="132755"/>
    <s v="Retail"/>
    <d v="2016-05-20T00:00:00"/>
    <d v="2025-08-07T00:00:00"/>
    <s v="Aug"/>
    <s v="2025 Aug"/>
    <x v="0"/>
    <n v="5257"/>
    <x v="1"/>
    <x v="7"/>
    <d v="2025-09-23T00:00:00"/>
    <n v="9"/>
    <s v="Loyal"/>
    <s v=" Premium"/>
    <s v="Gen X"/>
    <x v="0"/>
  </r>
  <r>
    <s v="ACC00785"/>
    <s v="CUST0332"/>
    <x v="2"/>
    <d v="2024-11-12T00:00:00"/>
    <n v="287710"/>
    <n v="389"/>
    <n v="0"/>
    <s v="Approved"/>
    <s v="Amber Myers"/>
    <s v="Male"/>
    <n v="62"/>
    <s v="West"/>
    <s v="Doctor"/>
    <n v="101941"/>
    <s v="Retail"/>
    <d v="2021-09-09T00:00:00"/>
    <d v="2024-08-06T00:00:00"/>
    <s v="Aug"/>
    <s v="2024 Aug"/>
    <x v="0"/>
    <n v="7725"/>
    <x v="0"/>
    <x v="3"/>
    <d v="2025-09-23T00:00:00"/>
    <n v="4"/>
    <s v="Emerging"/>
    <s v=" Premium"/>
    <s v="Baby Boomers"/>
    <x v="0"/>
  </r>
  <r>
    <s v="ACC00649"/>
    <s v="CUST0342"/>
    <x v="1"/>
    <d v="2020-08-01T00:00:00"/>
    <n v="284583"/>
    <n v="385"/>
    <n v="270976"/>
    <s v="Pending"/>
    <s v="Perry Alvarez"/>
    <s v="Female"/>
    <n v="23"/>
    <s v="North"/>
    <s v="Banker"/>
    <n v="130091"/>
    <s v="Corporate"/>
    <d v="2023-04-01T00:00:00"/>
    <d v="2024-06-28T00:00:00"/>
    <s v="Jun"/>
    <s v="2024 Jun"/>
    <x v="3"/>
    <n v="3827"/>
    <x v="2"/>
    <x v="2"/>
    <d v="2025-09-23T00:00:00"/>
    <n v="2"/>
    <s v="New"/>
    <s v=" Premium"/>
    <s v="Gen Z"/>
    <x v="0"/>
  </r>
  <r>
    <s v="ACC00749"/>
    <s v="CUST0417"/>
    <x v="1"/>
    <d v="2024-12-11T00:00:00"/>
    <n v="192003"/>
    <n v="756"/>
    <n v="0"/>
    <s v="Pending"/>
    <s v="Logan Fleming"/>
    <s v="Male"/>
    <n v="25"/>
    <s v="North"/>
    <s v="Teacher"/>
    <n v="186205"/>
    <s v="Private"/>
    <d v="2024-10-30T00:00:00"/>
    <d v="2024-10-31T00:00:00"/>
    <s v="Oct"/>
    <s v="2024 Oct"/>
    <x v="3"/>
    <n v="1080"/>
    <x v="3"/>
    <x v="5"/>
    <d v="2025-09-23T00:00:00"/>
    <n v="1"/>
    <s v="New"/>
    <s v=" Premium"/>
    <s v="Gen Z"/>
    <x v="1"/>
  </r>
  <r>
    <s v="ACC00353"/>
    <s v="CUST0032"/>
    <x v="2"/>
    <d v="2016-10-24T00:00:00"/>
    <n v="35931"/>
    <n v="305"/>
    <n v="0"/>
    <s v="Pending"/>
    <s v="Steven Walker"/>
    <s v="Male"/>
    <n v="56"/>
    <s v="North"/>
    <s v="Retired"/>
    <n v="93781"/>
    <s v="Corporate"/>
    <d v="2016-07-14T00:00:00"/>
    <d v="2025-05-27T00:00:00"/>
    <s v="May"/>
    <s v="2025 May"/>
    <x v="1"/>
    <n v="4610"/>
    <x v="0"/>
    <x v="2"/>
    <d v="2025-09-23T00:00:00"/>
    <n v="9"/>
    <s v="Loyal"/>
    <s v="High"/>
    <s v="Gen X"/>
    <x v="2"/>
  </r>
  <r>
    <s v="ACC00265"/>
    <s v="CUST0213"/>
    <x v="0"/>
    <d v="2016-04-27T00:00:00"/>
    <n v="23185"/>
    <n v="465"/>
    <n v="0"/>
    <s v="Pending"/>
    <s v="Nathan Blackburn"/>
    <s v="Male"/>
    <n v="25"/>
    <s v="North"/>
    <s v="Retired"/>
    <n v="158496"/>
    <s v="Retail"/>
    <d v="2017-08-26T00:00:00"/>
    <d v="2025-02-23T00:00:00"/>
    <s v="Feb"/>
    <s v="2025 Feb"/>
    <x v="0"/>
    <n v="8316"/>
    <x v="2"/>
    <x v="2"/>
    <d v="2025-09-23T00:00:00"/>
    <n v="8"/>
    <s v="Established"/>
    <s v=" Premium"/>
    <s v="Gen Z"/>
    <x v="2"/>
  </r>
  <r>
    <s v="ACC00647"/>
    <s v="CUST0429"/>
    <x v="2"/>
    <d v="2022-01-31T00:00:00"/>
    <n v="286663"/>
    <n v="487"/>
    <n v="0"/>
    <s v="Approved"/>
    <s v="Courtney Carr"/>
    <s v="Male"/>
    <n v="71"/>
    <s v="South"/>
    <s v="Retired"/>
    <n v="164832"/>
    <s v="Retail"/>
    <d v="2017-08-24T00:00:00"/>
    <d v="2025-08-08T00:00:00"/>
    <s v="Aug"/>
    <s v="2025 Aug"/>
    <x v="3"/>
    <n v="9641"/>
    <x v="3"/>
    <x v="1"/>
    <d v="2025-09-23T00:00:00"/>
    <n v="8"/>
    <s v="Established"/>
    <s v=" Premium"/>
    <s v="Baby Boomers"/>
    <x v="0"/>
  </r>
  <r>
    <s v="ACC00656"/>
    <s v="CUST0361"/>
    <x v="2"/>
    <d v="2022-01-19T00:00:00"/>
    <n v="98000"/>
    <n v="325"/>
    <n v="0"/>
    <s v="Pending"/>
    <s v="Jack Smith"/>
    <s v="Female"/>
    <n v="58"/>
    <s v="East"/>
    <s v="Student"/>
    <n v="188484"/>
    <s v="Retail"/>
    <d v="2024-04-10T00:00:00"/>
    <d v="2025-01-07T00:00:00"/>
    <s v="Jan"/>
    <s v="2025 Jan"/>
    <x v="0"/>
    <n v="9992"/>
    <x v="3"/>
    <x v="9"/>
    <d v="2025-09-23T00:00:00"/>
    <n v="1"/>
    <s v="New"/>
    <s v=" Premium"/>
    <s v="Gen X"/>
    <x v="1"/>
  </r>
  <r>
    <s v="ACC00019"/>
    <s v="CUST0228"/>
    <x v="0"/>
    <d v="2022-05-13T00:00:00"/>
    <n v="106133"/>
    <n v="347"/>
    <n v="0"/>
    <s v="Rejected"/>
    <s v="Melinda Cunningham"/>
    <s v="Female"/>
    <n v="73"/>
    <s v="West"/>
    <s v="Trader"/>
    <n v="135672"/>
    <s v="Corporate"/>
    <d v="2019-01-14T00:00:00"/>
    <d v="2024-02-13T00:00:00"/>
    <s v="Feb"/>
    <s v="2024 Feb"/>
    <x v="1"/>
    <n v="1004"/>
    <x v="3"/>
    <x v="7"/>
    <d v="2025-09-23T00:00:00"/>
    <n v="7"/>
    <s v="Established"/>
    <s v=" Premium"/>
    <s v="Baby Boomers"/>
    <x v="1"/>
  </r>
  <r>
    <s v="ACC00743"/>
    <s v="CUST0456"/>
    <x v="0"/>
    <d v="2015-09-21T00:00:00"/>
    <n v="476172"/>
    <n v="801"/>
    <n v="0"/>
    <s v="Pending"/>
    <s v="Michael Kramer"/>
    <s v="Male"/>
    <n v="73"/>
    <s v="East"/>
    <s v="Teacher"/>
    <n v="46155"/>
    <s v="Retail"/>
    <d v="2016-01-17T00:00:00"/>
    <d v="2023-11-07T00:00:00"/>
    <s v="Nov"/>
    <s v="2023 Nov"/>
    <x v="0"/>
    <n v="4328"/>
    <x v="1"/>
    <x v="1"/>
    <d v="2025-09-23T00:00:00"/>
    <n v="10"/>
    <s v="Loyal"/>
    <s v="Medium"/>
    <s v="Baby Boomers"/>
    <x v="0"/>
  </r>
  <r>
    <s v="ACC00646"/>
    <s v="CUST0076"/>
    <x v="2"/>
    <d v="2024-04-24T00:00:00"/>
    <n v="370250"/>
    <n v="470"/>
    <n v="0"/>
    <s v="Pending"/>
    <s v="Pamela Johnson"/>
    <s v="Female"/>
    <n v="70"/>
    <s v="West"/>
    <s v="Trader"/>
    <n v="172826"/>
    <s v="Retail"/>
    <d v="2017-07-01T00:00:00"/>
    <d v="2024-11-23T00:00:00"/>
    <s v="Nov"/>
    <s v="2024 Nov"/>
    <x v="1"/>
    <n v="4741"/>
    <x v="0"/>
    <x v="1"/>
    <d v="2025-09-23T00:00:00"/>
    <n v="8"/>
    <s v="Established"/>
    <s v=" Premium"/>
    <s v="Baby Boomers"/>
    <x v="0"/>
  </r>
  <r>
    <s v="ACC00626"/>
    <s v="CUST0361"/>
    <x v="0"/>
    <d v="2024-01-05T00:00:00"/>
    <n v="86795"/>
    <n v="831"/>
    <n v="0"/>
    <s v="Rejected"/>
    <s v="Jack Smith"/>
    <s v="Female"/>
    <n v="58"/>
    <s v="East"/>
    <s v="Student"/>
    <n v="188484"/>
    <s v="Retail"/>
    <d v="2024-04-10T00:00:00"/>
    <d v="2024-01-27T00:00:00"/>
    <s v="Jan"/>
    <s v="2024 Jan"/>
    <x v="1"/>
    <n v="6078"/>
    <x v="3"/>
    <x v="3"/>
    <d v="2025-09-23T00:00:00"/>
    <n v="1"/>
    <s v="New"/>
    <s v=" Premium"/>
    <s v="Gen X"/>
    <x v="1"/>
  </r>
  <r>
    <s v="ACC00499"/>
    <s v="CUST0443"/>
    <x v="0"/>
    <d v="2020-06-11T00:00:00"/>
    <n v="443842"/>
    <n v="443"/>
    <n v="0"/>
    <s v="Pending"/>
    <s v="Daniel Crawford"/>
    <s v="Male"/>
    <n v="35"/>
    <s v="North"/>
    <s v="Retired"/>
    <n v="39816"/>
    <s v="Corporate"/>
    <d v="2018-07-04T00:00:00"/>
    <d v="2024-01-31T00:00:00"/>
    <s v="Jan"/>
    <s v="2024 Jan"/>
    <x v="1"/>
    <n v="7680"/>
    <x v="3"/>
    <x v="3"/>
    <d v="2025-09-23T00:00:00"/>
    <n v="7"/>
    <s v="Established"/>
    <s v="Medium"/>
    <s v="Millennials"/>
    <x v="0"/>
  </r>
  <r>
    <s v="ACC00139"/>
    <s v="CUST0329"/>
    <x v="1"/>
    <d v="2016-07-02T00:00:00"/>
    <n v="250144"/>
    <n v="305"/>
    <n v="0"/>
    <s v="Rejected"/>
    <s v="Philip Brown"/>
    <s v="Female"/>
    <n v="36"/>
    <s v="North"/>
    <s v="Doctor"/>
    <n v="118511"/>
    <s v="Corporate"/>
    <d v="2022-08-18T00:00:00"/>
    <d v="2024-03-04T00:00:00"/>
    <s v="Mar"/>
    <s v="2024 Mar"/>
    <x v="3"/>
    <n v="4777"/>
    <x v="2"/>
    <x v="4"/>
    <d v="2025-09-23T00:00:00"/>
    <n v="3"/>
    <s v="Emerging"/>
    <s v=" Premium"/>
    <s v="Millennials"/>
    <x v="0"/>
  </r>
  <r>
    <s v="ACC00637"/>
    <s v="CUST0157"/>
    <x v="1"/>
    <d v="2024-10-21T00:00:00"/>
    <n v="102412"/>
    <n v="487"/>
    <n v="0"/>
    <s v="Approved"/>
    <s v="Samantha Conway"/>
    <s v="Male"/>
    <n v="54"/>
    <s v="West"/>
    <s v="Banker"/>
    <n v="135953"/>
    <s v="Corporate"/>
    <d v="2018-03-13T00:00:00"/>
    <d v="2024-01-27T00:00:00"/>
    <s v="Jan"/>
    <s v="2024 Jan"/>
    <x v="2"/>
    <n v="967"/>
    <x v="0"/>
    <x v="3"/>
    <d v="2025-09-23T00:00:00"/>
    <n v="8"/>
    <s v="Established"/>
    <s v=" Premium"/>
    <s v="Gen X"/>
    <x v="1"/>
  </r>
  <r>
    <s v="ACC00716"/>
    <s v="CUST0305"/>
    <x v="1"/>
    <d v="2020-12-05T00:00:00"/>
    <n v="45619"/>
    <n v="392"/>
    <n v="0"/>
    <s v="Pending"/>
    <s v="Erica Perez"/>
    <s v="Female"/>
    <n v="46"/>
    <s v="West"/>
    <s v="Trader"/>
    <n v="29078"/>
    <s v="Corporate"/>
    <d v="2017-11-02T00:00:00"/>
    <d v="2024-05-07T00:00:00"/>
    <s v="May"/>
    <s v="2024 May"/>
    <x v="2"/>
    <n v="8297"/>
    <x v="2"/>
    <x v="7"/>
    <d v="2025-09-23T00:00:00"/>
    <n v="8"/>
    <s v="Established"/>
    <s v="Low"/>
    <s v="Gen X"/>
    <x v="2"/>
  </r>
  <r>
    <s v="ACC00573"/>
    <s v="CUST0002"/>
    <x v="0"/>
    <d v="2023-08-26T00:00:00"/>
    <n v="460969"/>
    <n v="613"/>
    <n v="0"/>
    <s v="Pending"/>
    <s v="Erin Martinez"/>
    <s v="Female"/>
    <n v="49"/>
    <s v="East"/>
    <s v="Trader"/>
    <n v="186472"/>
    <s v="Corporate"/>
    <d v="2021-05-15T00:00:00"/>
    <d v="2023-10-28T00:00:00"/>
    <s v="Oct"/>
    <s v="2023 Oct"/>
    <x v="3"/>
    <n v="2164"/>
    <x v="0"/>
    <x v="4"/>
    <d v="2025-09-23T00:00:00"/>
    <n v="4"/>
    <s v="Emerging"/>
    <s v=" Premium"/>
    <s v="Gen X"/>
    <x v="0"/>
  </r>
  <r>
    <s v="ACC00762"/>
    <s v="CUST0493"/>
    <x v="1"/>
    <d v="2023-02-02T00:00:00"/>
    <n v="220534"/>
    <n v="486"/>
    <n v="0"/>
    <s v="Pending"/>
    <s v="Joseph Dean"/>
    <s v="Male"/>
    <n v="27"/>
    <s v="West"/>
    <s v="Doctor"/>
    <n v="99141"/>
    <s v="Retail"/>
    <d v="2024-04-11T00:00:00"/>
    <d v="2025-03-07T00:00:00"/>
    <s v="Mar"/>
    <s v="2025 Mar"/>
    <x v="0"/>
    <n v="641"/>
    <x v="3"/>
    <x v="8"/>
    <d v="2025-09-23T00:00:00"/>
    <n v="1"/>
    <s v="New"/>
    <s v="High"/>
    <s v="Gen Z"/>
    <x v="0"/>
  </r>
  <r>
    <s v="ACC00525"/>
    <s v="CUST0110"/>
    <x v="2"/>
    <d v="2015-11-17T00:00:00"/>
    <n v="426903"/>
    <n v="311"/>
    <n v="0"/>
    <s v="Pending"/>
    <s v="Jose Decker"/>
    <s v="Male"/>
    <n v="70"/>
    <s v="East"/>
    <s v="Banker"/>
    <n v="106206"/>
    <s v="Retail"/>
    <d v="2018-06-05T00:00:00"/>
    <d v="2024-03-13T00:00:00"/>
    <s v="Mar"/>
    <s v="2024 Mar"/>
    <x v="3"/>
    <n v="9903"/>
    <x v="1"/>
    <x v="6"/>
    <d v="2025-09-23T00:00:00"/>
    <n v="7"/>
    <s v="Established"/>
    <s v=" Premium"/>
    <s v="Baby Boomers"/>
    <x v="0"/>
  </r>
  <r>
    <s v="ACC00255"/>
    <s v="CUST0020"/>
    <x v="0"/>
    <d v="2024-08-07T00:00:00"/>
    <n v="118696"/>
    <n v="490"/>
    <n v="372508"/>
    <s v="Pending"/>
    <s v="Janice Scott"/>
    <s v="Male"/>
    <n v="19"/>
    <s v="South"/>
    <s v="Engineer"/>
    <n v="148583"/>
    <s v="Corporate"/>
    <d v="2023-05-12T00:00:00"/>
    <d v="2025-08-11T00:00:00"/>
    <s v="Aug"/>
    <s v="2025 Aug"/>
    <x v="0"/>
    <n v="6055"/>
    <x v="2"/>
    <x v="8"/>
    <d v="2025-09-23T00:00:00"/>
    <n v="2"/>
    <s v="New"/>
    <s v=" Premium"/>
    <s v="Gen Z"/>
    <x v="1"/>
  </r>
  <r>
    <s v="ACC00085"/>
    <s v="CUST0405"/>
    <x v="1"/>
    <d v="2019-06-26T00:00:00"/>
    <n v="62061"/>
    <n v="585"/>
    <n v="0"/>
    <s v="Pending"/>
    <s v="Morgan Douglas"/>
    <s v="Female"/>
    <n v="74"/>
    <s v="North"/>
    <s v="Teacher"/>
    <n v="178562"/>
    <s v="Retail"/>
    <d v="2023-11-16T00:00:00"/>
    <d v="2024-07-22T00:00:00"/>
    <s v="Jul"/>
    <s v="2024 Jul"/>
    <x v="1"/>
    <n v="707"/>
    <x v="1"/>
    <x v="2"/>
    <d v="2025-09-23T00:00:00"/>
    <n v="2"/>
    <s v="New"/>
    <s v=" Premium"/>
    <s v="Baby Boomers"/>
    <x v="1"/>
  </r>
  <r>
    <s v="ACC00458"/>
    <s v="CUST0201"/>
    <x v="0"/>
    <d v="2020-09-07T00:00:00"/>
    <n v="156255"/>
    <n v="523"/>
    <n v="0"/>
    <s v="Pending"/>
    <s v="Gary Johnson"/>
    <s v="Male"/>
    <n v="46"/>
    <s v="West"/>
    <s v="Teacher"/>
    <n v="72930"/>
    <s v="Private"/>
    <d v="2017-08-24T00:00:00"/>
    <d v="2024-04-17T00:00:00"/>
    <s v="Apr"/>
    <s v="2024 Apr"/>
    <x v="3"/>
    <n v="41"/>
    <x v="1"/>
    <x v="1"/>
    <d v="2025-09-23T00:00:00"/>
    <n v="8"/>
    <s v="Established"/>
    <s v="High"/>
    <s v="Gen X"/>
    <x v="1"/>
  </r>
  <r>
    <s v="ACC00532"/>
    <s v="CUST0468"/>
    <x v="1"/>
    <d v="2019-08-21T00:00:00"/>
    <n v="83178"/>
    <n v="680"/>
    <n v="0"/>
    <s v="Pending"/>
    <s v="Matthew Kane"/>
    <s v="Male"/>
    <n v="39"/>
    <s v="West"/>
    <s v="Doctor"/>
    <n v="178492"/>
    <s v="Retail"/>
    <d v="2024-01-28T00:00:00"/>
    <d v="2023-10-02T00:00:00"/>
    <s v="Oct"/>
    <s v="2023 Oct"/>
    <x v="2"/>
    <n v="6219"/>
    <x v="1"/>
    <x v="7"/>
    <d v="2025-09-23T00:00:00"/>
    <n v="2"/>
    <s v="New"/>
    <s v=" Premium"/>
    <s v="Millennials"/>
    <x v="1"/>
  </r>
  <r>
    <s v="ACC00562"/>
    <s v="CUST0309"/>
    <x v="2"/>
    <d v="2025-01-24T00:00:00"/>
    <n v="384708"/>
    <n v="685"/>
    <n v="0"/>
    <s v="Pending"/>
    <s v="Jeanne Marquez"/>
    <s v="Female"/>
    <n v="64"/>
    <s v="West"/>
    <s v="Banker"/>
    <n v="91626"/>
    <s v="Retail"/>
    <d v="2016-05-16T00:00:00"/>
    <d v="2024-06-01T00:00:00"/>
    <s v="Jun"/>
    <s v="2024 Jun"/>
    <x v="0"/>
    <n v="4884"/>
    <x v="0"/>
    <x v="4"/>
    <d v="2025-09-23T00:00:00"/>
    <n v="9"/>
    <s v="Loyal"/>
    <s v="High"/>
    <s v="Baby Boomers"/>
    <x v="0"/>
  </r>
  <r>
    <s v="ACC00676"/>
    <s v="CUST0441"/>
    <x v="0"/>
    <d v="2017-12-23T00:00:00"/>
    <n v="422984"/>
    <n v="742"/>
    <n v="274579"/>
    <s v="Pending"/>
    <s v="Emily Sellers"/>
    <s v="Male"/>
    <n v="52"/>
    <s v="North"/>
    <s v="Trader"/>
    <n v="96619"/>
    <s v="Retail"/>
    <d v="2023-02-07T00:00:00"/>
    <d v="2025-03-18T00:00:00"/>
    <s v="Mar"/>
    <s v="2025 Mar"/>
    <x v="3"/>
    <n v="5572"/>
    <x v="0"/>
    <x v="8"/>
    <d v="2025-09-23T00:00:00"/>
    <n v="3"/>
    <s v="Emerging"/>
    <s v="High"/>
    <s v="Gen X"/>
    <x v="0"/>
  </r>
  <r>
    <s v="ACC00092"/>
    <s v="CUST0260"/>
    <x v="1"/>
    <d v="2019-10-11T00:00:00"/>
    <n v="424032"/>
    <n v="766"/>
    <n v="0"/>
    <s v="Pending"/>
    <s v="Nicholas Stone"/>
    <s v="Male"/>
    <n v="34"/>
    <s v="South"/>
    <s v="Teacher"/>
    <n v="105708"/>
    <s v="Retail"/>
    <d v="2022-01-27T00:00:00"/>
    <d v="2024-12-04T00:00:00"/>
    <s v="Dec"/>
    <s v="2024 Dec"/>
    <x v="3"/>
    <n v="8750"/>
    <x v="1"/>
    <x v="1"/>
    <d v="2025-09-23T00:00:00"/>
    <n v="4"/>
    <s v="Emerging"/>
    <s v=" Premium"/>
    <s v="Millennials"/>
    <x v="0"/>
  </r>
  <r>
    <s v="ACC00600"/>
    <s v="CUST0276"/>
    <x v="3"/>
    <d v="2015-10-27T00:00:00"/>
    <n v="337746"/>
    <n v="700"/>
    <n v="0"/>
    <s v="Approved"/>
    <s v="Rebecca Bailey"/>
    <s v="Female"/>
    <n v="45"/>
    <s v="South"/>
    <s v="Student"/>
    <n v="184053"/>
    <s v="Retail"/>
    <d v="2020-10-18T00:00:00"/>
    <d v="2024-01-31T00:00:00"/>
    <s v="Jan"/>
    <s v="2024 Jan"/>
    <x v="0"/>
    <n v="2258"/>
    <x v="3"/>
    <x v="7"/>
    <d v="2025-09-23T00:00:00"/>
    <n v="5"/>
    <s v="Emerging"/>
    <s v=" Premium"/>
    <s v="Gen X"/>
    <x v="0"/>
  </r>
  <r>
    <s v="ACC00069"/>
    <s v="CUST0337"/>
    <x v="0"/>
    <d v="2020-05-13T00:00:00"/>
    <n v="485687"/>
    <n v="572"/>
    <n v="0"/>
    <s v="Pending"/>
    <s v="Debbie Riley"/>
    <s v="Male"/>
    <n v="24"/>
    <s v="West"/>
    <s v="Doctor"/>
    <n v="56877"/>
    <s v="Corporate"/>
    <d v="2025-08-08T00:00:00"/>
    <d v="2023-11-07T00:00:00"/>
    <s v="Nov"/>
    <s v="2023 Nov"/>
    <x v="1"/>
    <n v="6202"/>
    <x v="3"/>
    <x v="5"/>
    <d v="2025-09-23T00:00:00"/>
    <n v="0"/>
    <s v="New"/>
    <s v="Medium"/>
    <s v="Gen Z"/>
    <x v="0"/>
  </r>
  <r>
    <s v="ACC00037"/>
    <s v="CUST0161"/>
    <x v="0"/>
    <d v="2021-08-22T00:00:00"/>
    <n v="156470"/>
    <n v="419"/>
    <n v="0"/>
    <s v="Pending"/>
    <s v="David Sanders"/>
    <s v="Male"/>
    <n v="22"/>
    <s v="East"/>
    <s v="Doctor"/>
    <n v="93609"/>
    <s v="Retail"/>
    <d v="2021-02-25T00:00:00"/>
    <d v="2023-11-29T00:00:00"/>
    <s v="Nov"/>
    <s v="2023 Nov"/>
    <x v="1"/>
    <n v="9905"/>
    <x v="1"/>
    <x v="5"/>
    <d v="2025-09-23T00:00:00"/>
    <n v="5"/>
    <s v="Emerging"/>
    <s v="High"/>
    <s v="Gen Z"/>
    <x v="1"/>
  </r>
  <r>
    <s v="ACC00765"/>
    <s v="CUST0177"/>
    <x v="1"/>
    <d v="2019-08-11T00:00:00"/>
    <n v="134445"/>
    <n v="720"/>
    <n v="0"/>
    <s v="Pending"/>
    <s v="Chad Walsh"/>
    <s v="Male"/>
    <n v="72"/>
    <s v="South"/>
    <s v="Student"/>
    <n v="143786"/>
    <s v="Retail"/>
    <d v="2024-09-03T00:00:00"/>
    <d v="2023-09-28T00:00:00"/>
    <s v="Sep"/>
    <s v="2023 Sep"/>
    <x v="1"/>
    <n v="6416"/>
    <x v="2"/>
    <x v="5"/>
    <d v="2025-09-23T00:00:00"/>
    <n v="1"/>
    <s v="New"/>
    <s v=" Premium"/>
    <s v="Baby Boomers"/>
    <x v="1"/>
  </r>
  <r>
    <s v="ACC00764"/>
    <s v="CUST0215"/>
    <x v="0"/>
    <d v="2022-01-08T00:00:00"/>
    <n v="231387"/>
    <n v="559"/>
    <n v="0"/>
    <s v="Pending"/>
    <s v="Cassandra Mcbride"/>
    <s v="Male"/>
    <n v="43"/>
    <s v="North"/>
    <s v="Trader"/>
    <n v="171054"/>
    <s v="Retail"/>
    <d v="2020-02-16T00:00:00"/>
    <d v="2025-04-30T00:00:00"/>
    <s v="Apr"/>
    <s v="2025 Apr"/>
    <x v="1"/>
    <n v="1166"/>
    <x v="2"/>
    <x v="6"/>
    <d v="2025-09-23T00:00:00"/>
    <n v="6"/>
    <s v="Established"/>
    <s v=" Premium"/>
    <s v="Millennials"/>
    <x v="0"/>
  </r>
  <r>
    <s v="ACC00140"/>
    <s v="CUST0301"/>
    <x v="0"/>
    <d v="2022-04-09T00:00:00"/>
    <n v="64925"/>
    <n v="446"/>
    <n v="0"/>
    <s v="Pending"/>
    <s v="Regina Schultz"/>
    <s v="Male"/>
    <n v="48"/>
    <s v="South"/>
    <s v="Doctor"/>
    <n v="70861"/>
    <s v="Retail"/>
    <d v="2024-02-12T00:00:00"/>
    <d v="2024-04-28T00:00:00"/>
    <s v="Apr"/>
    <s v="2024 Apr"/>
    <x v="0"/>
    <n v="8545"/>
    <x v="0"/>
    <x v="3"/>
    <d v="2025-09-23T00:00:00"/>
    <n v="2"/>
    <s v="New"/>
    <s v="High"/>
    <s v="Gen X"/>
    <x v="1"/>
  </r>
  <r>
    <s v="ACC00680"/>
    <s v="CUST0355"/>
    <x v="2"/>
    <d v="2024-04-10T00:00:00"/>
    <n v="115945"/>
    <n v="566"/>
    <n v="0"/>
    <s v="Pending"/>
    <s v="Rebecca Doyle"/>
    <s v="Female"/>
    <n v="30"/>
    <s v="West"/>
    <s v="Teacher"/>
    <n v="112447"/>
    <s v="Retail"/>
    <d v="2020-01-17T00:00:00"/>
    <d v="2024-11-07T00:00:00"/>
    <s v="Nov"/>
    <s v="2024 Nov"/>
    <x v="2"/>
    <n v="5305"/>
    <x v="2"/>
    <x v="6"/>
    <d v="2025-09-23T00:00:00"/>
    <n v="6"/>
    <s v="Established"/>
    <s v=" Premium"/>
    <s v="Millennials"/>
    <x v="1"/>
  </r>
  <r>
    <s v="ACC00566"/>
    <s v="CUST0334"/>
    <x v="2"/>
    <d v="2021-04-12T00:00:00"/>
    <n v="110130"/>
    <n v="826"/>
    <n v="0"/>
    <s v="Pending"/>
    <s v="Beth Mccoy"/>
    <s v="Male"/>
    <n v="39"/>
    <s v="North"/>
    <s v="Student"/>
    <n v="118818"/>
    <s v="Corporate"/>
    <d v="2019-01-29T00:00:00"/>
    <d v="2024-03-17T00:00:00"/>
    <s v="Mar"/>
    <s v="2024 Mar"/>
    <x v="3"/>
    <n v="6164"/>
    <x v="3"/>
    <x v="6"/>
    <d v="2025-09-23T00:00:00"/>
    <n v="7"/>
    <s v="Established"/>
    <s v=" Premium"/>
    <s v="Millennials"/>
    <x v="1"/>
  </r>
  <r>
    <s v="ACC00178"/>
    <s v="CUST0082"/>
    <x v="1"/>
    <d v="2020-06-10T00:00:00"/>
    <n v="100546"/>
    <n v="809"/>
    <n v="0"/>
    <s v="Pending"/>
    <s v="Marcus Miller"/>
    <s v="Female"/>
    <n v="23"/>
    <s v="West"/>
    <s v="Trader"/>
    <n v="146267"/>
    <s v="Private"/>
    <d v="2025-05-14T00:00:00"/>
    <d v="2025-08-02T00:00:00"/>
    <s v="Aug"/>
    <s v="2025 Aug"/>
    <x v="3"/>
    <n v="2258"/>
    <x v="1"/>
    <x v="7"/>
    <d v="2025-09-23T00:00:00"/>
    <n v="0"/>
    <s v="New"/>
    <s v=" Premium"/>
    <s v="Gen Z"/>
    <x v="1"/>
  </r>
  <r>
    <s v="ACC00618"/>
    <s v="CUST0431"/>
    <x v="1"/>
    <d v="2020-09-15T00:00:00"/>
    <n v="437651"/>
    <n v="810"/>
    <n v="0"/>
    <s v="Default"/>
    <s v="Dana Robinson"/>
    <s v="Male"/>
    <n v="26"/>
    <s v="West"/>
    <s v="Trader"/>
    <n v="106475"/>
    <s v="Retail"/>
    <d v="2023-07-26T00:00:00"/>
    <d v="2025-02-09T00:00:00"/>
    <s v="Feb"/>
    <s v="2025 Feb"/>
    <x v="1"/>
    <n v="9146"/>
    <x v="2"/>
    <x v="7"/>
    <d v="2025-09-23T00:00:00"/>
    <n v="2"/>
    <s v="New"/>
    <s v=" Premium"/>
    <s v="Gen Z"/>
    <x v="0"/>
  </r>
  <r>
    <s v="ACC00137"/>
    <s v="CUST0070"/>
    <x v="0"/>
    <d v="2024-03-14T00:00:00"/>
    <n v="463509"/>
    <n v="403"/>
    <n v="111471"/>
    <s v="Pending"/>
    <s v="Bob Stout"/>
    <s v="Female"/>
    <n v="32"/>
    <s v="East"/>
    <s v="Doctor"/>
    <n v="70106"/>
    <s v="Retail"/>
    <d v="2024-07-04T00:00:00"/>
    <d v="2024-08-16T00:00:00"/>
    <s v="Aug"/>
    <s v="2024 Aug"/>
    <x v="0"/>
    <n v="3295"/>
    <x v="1"/>
    <x v="2"/>
    <d v="2025-09-23T00:00:00"/>
    <n v="1"/>
    <s v="New"/>
    <s v="High"/>
    <s v="Millennials"/>
    <x v="0"/>
  </r>
  <r>
    <s v="ACC00190"/>
    <s v="CUST0384"/>
    <x v="3"/>
    <d v="2018-11-28T00:00:00"/>
    <n v="200796"/>
    <n v="570"/>
    <n v="0"/>
    <s v="Pending"/>
    <s v="Erik Baldwin"/>
    <s v="Male"/>
    <n v="28"/>
    <s v="North"/>
    <s v="Banker"/>
    <n v="92099"/>
    <s v="Retail"/>
    <d v="2021-08-02T00:00:00"/>
    <d v="2024-05-11T00:00:00"/>
    <s v="May"/>
    <s v="2024 May"/>
    <x v="2"/>
    <n v="9532"/>
    <x v="2"/>
    <x v="4"/>
    <d v="2025-09-23T00:00:00"/>
    <n v="4"/>
    <s v="Emerging"/>
    <s v="High"/>
    <s v="Gen Z"/>
    <x v="0"/>
  </r>
  <r>
    <s v="ACC00640"/>
    <s v="CUST0311"/>
    <x v="1"/>
    <d v="2016-08-25T00:00:00"/>
    <n v="418596"/>
    <n v="503"/>
    <n v="0"/>
    <s v="Pending"/>
    <s v="Dr. Jeremy Miller"/>
    <s v="Female"/>
    <n v="26"/>
    <s v="North"/>
    <s v="Doctor"/>
    <n v="152997"/>
    <s v="Corporate"/>
    <d v="2017-05-06T00:00:00"/>
    <d v="2025-01-06T00:00:00"/>
    <s v="Jan"/>
    <s v="2025 Jan"/>
    <x v="2"/>
    <n v="2013"/>
    <x v="0"/>
    <x v="0"/>
    <d v="2025-09-23T00:00:00"/>
    <n v="8"/>
    <s v="Established"/>
    <s v=" Premium"/>
    <s v="Gen Z"/>
    <x v="0"/>
  </r>
  <r>
    <s v="ACC00342"/>
    <s v="CUST0416"/>
    <x v="3"/>
    <d v="2021-08-09T00:00:00"/>
    <n v="273721"/>
    <n v="649"/>
    <n v="0"/>
    <s v="Pending"/>
    <s v="Jose Mayer"/>
    <s v="Male"/>
    <n v="70"/>
    <s v="South"/>
    <s v="Banker"/>
    <n v="155720"/>
    <s v="Corporate"/>
    <d v="2017-10-14T00:00:00"/>
    <d v="2023-09-20T00:00:00"/>
    <s v="Sep"/>
    <s v="2023 Sep"/>
    <x v="3"/>
    <n v="3625"/>
    <x v="3"/>
    <x v="5"/>
    <d v="2025-09-23T00:00:00"/>
    <n v="8"/>
    <s v="Established"/>
    <s v=" Premium"/>
    <s v="Baby Boomers"/>
    <x v="0"/>
  </r>
  <r>
    <s v="ACC00559"/>
    <s v="CUST0089"/>
    <x v="0"/>
    <d v="2017-07-10T00:00:00"/>
    <n v="267885"/>
    <n v="620"/>
    <n v="108619"/>
    <s v="Pending"/>
    <s v="Elizabeth Brown"/>
    <s v="Female"/>
    <n v="72"/>
    <s v="South"/>
    <s v="Doctor"/>
    <n v="145991"/>
    <s v="Retail"/>
    <d v="2021-01-09T00:00:00"/>
    <d v="2023-11-25T00:00:00"/>
    <s v="Nov"/>
    <s v="2023 Nov"/>
    <x v="1"/>
    <n v="9989"/>
    <x v="0"/>
    <x v="9"/>
    <d v="2025-09-23T00:00:00"/>
    <n v="5"/>
    <s v="Emerging"/>
    <s v=" Premium"/>
    <s v="Baby Boomers"/>
    <x v="0"/>
  </r>
  <r>
    <s v="ACC00005"/>
    <s v="CUST0406"/>
    <x v="0"/>
    <d v="2020-07-27T00:00:00"/>
    <n v="70843"/>
    <n v="824"/>
    <n v="458505"/>
    <s v="Pending"/>
    <s v="Katherine Freeman"/>
    <s v="Female"/>
    <n v="28"/>
    <s v="East"/>
    <s v="Retired"/>
    <n v="39975"/>
    <s v="Corporate"/>
    <d v="2022-12-07T00:00:00"/>
    <d v="2024-02-19T00:00:00"/>
    <s v="Feb"/>
    <s v="2024 Feb"/>
    <x v="3"/>
    <n v="3682"/>
    <x v="1"/>
    <x v="1"/>
    <d v="2025-09-23T00:00:00"/>
    <n v="3"/>
    <s v="Emerging"/>
    <s v="Medium"/>
    <s v="Gen Z"/>
    <x v="1"/>
  </r>
  <r>
    <s v="ACC00257"/>
    <s v="CUST0383"/>
    <x v="2"/>
    <d v="2017-09-26T00:00:00"/>
    <n v="392974"/>
    <n v="725"/>
    <n v="282648"/>
    <s v="Pending"/>
    <s v="Aaron Hernandez"/>
    <s v="Female"/>
    <n v="38"/>
    <s v="North"/>
    <s v="Retired"/>
    <n v="24703"/>
    <s v="Retail"/>
    <d v="2022-12-01T00:00:00"/>
    <d v="2024-02-03T00:00:00"/>
    <s v="Feb"/>
    <s v="2024 Feb"/>
    <x v="3"/>
    <n v="7468"/>
    <x v="3"/>
    <x v="0"/>
    <d v="2025-09-23T00:00:00"/>
    <n v="3"/>
    <s v="Emerging"/>
    <s v="Low"/>
    <s v="Millennials"/>
    <x v="0"/>
  </r>
  <r>
    <s v="ACC00662"/>
    <s v="CUST0214"/>
    <x v="0"/>
    <d v="2016-12-24T00:00:00"/>
    <n v="25517"/>
    <n v="510"/>
    <n v="0"/>
    <s v="Pending"/>
    <s v="Sarah Wilson"/>
    <s v="Male"/>
    <n v="46"/>
    <s v="West"/>
    <s v="Trader"/>
    <n v="32857"/>
    <s v="Retail"/>
    <d v="2022-08-26T00:00:00"/>
    <d v="2023-10-17T00:00:00"/>
    <s v="Oct"/>
    <s v="2023 Oct"/>
    <x v="2"/>
    <n v="2165"/>
    <x v="3"/>
    <x v="9"/>
    <d v="2025-09-23T00:00:00"/>
    <n v="3"/>
    <s v="Emerging"/>
    <s v="Medium"/>
    <s v="Gen X"/>
    <x v="2"/>
  </r>
  <r>
    <s v="ACC00243"/>
    <s v="CUST0444"/>
    <x v="0"/>
    <d v="2017-11-16T00:00:00"/>
    <n v="289192"/>
    <n v="329"/>
    <n v="0"/>
    <s v="Pending"/>
    <s v="Jason Smith"/>
    <s v="Female"/>
    <n v="68"/>
    <s v="North"/>
    <s v="Engineer"/>
    <n v="193312"/>
    <s v="Corporate"/>
    <d v="2017-12-05T00:00:00"/>
    <d v="2025-08-11T00:00:00"/>
    <s v="Aug"/>
    <s v="2025 Aug"/>
    <x v="0"/>
    <n v="3489"/>
    <x v="0"/>
    <x v="7"/>
    <d v="2025-09-23T00:00:00"/>
    <n v="8"/>
    <s v="Established"/>
    <s v=" Premium"/>
    <s v="Baby Boomers"/>
    <x v="0"/>
  </r>
  <r>
    <s v="ACC00787"/>
    <s v="CUST0243"/>
    <x v="1"/>
    <d v="2020-04-17T00:00:00"/>
    <n v="496440"/>
    <n v="343"/>
    <n v="0"/>
    <s v="Pending"/>
    <s v="Richard Johnson"/>
    <s v="Female"/>
    <n v="35"/>
    <s v="East"/>
    <s v="Engineer"/>
    <n v="20526"/>
    <s v="Retail"/>
    <d v="2019-08-11T00:00:00"/>
    <d v="2025-03-27T00:00:00"/>
    <s v="Mar"/>
    <s v="2025 Mar"/>
    <x v="2"/>
    <n v="61"/>
    <x v="2"/>
    <x v="0"/>
    <d v="2025-09-23T00:00:00"/>
    <n v="6"/>
    <s v="Established"/>
    <s v="Low"/>
    <s v="Millennials"/>
    <x v="0"/>
  </r>
  <r>
    <s v="ACC00720"/>
    <s v="CUST0277"/>
    <x v="1"/>
    <d v="2021-02-14T00:00:00"/>
    <n v="233346"/>
    <n v="806"/>
    <n v="0"/>
    <s v="Approved"/>
    <s v="Brandon Bennett"/>
    <s v="Male"/>
    <n v="31"/>
    <s v="West"/>
    <s v="Banker"/>
    <n v="89298"/>
    <s v="Retail"/>
    <d v="2017-12-14T00:00:00"/>
    <d v="2024-02-07T00:00:00"/>
    <s v="Feb"/>
    <s v="2024 Feb"/>
    <x v="3"/>
    <n v="2169"/>
    <x v="0"/>
    <x v="2"/>
    <d v="2025-09-23T00:00:00"/>
    <n v="8"/>
    <s v="Established"/>
    <s v="High"/>
    <s v="Millennials"/>
    <x v="0"/>
  </r>
  <r>
    <s v="ACC00415"/>
    <s v="CUST0496"/>
    <x v="0"/>
    <d v="2022-06-16T00:00:00"/>
    <n v="184514"/>
    <n v="561"/>
    <n v="0"/>
    <s v="Rejected"/>
    <s v="Morgan Anderson"/>
    <s v="Male"/>
    <n v="34"/>
    <s v="West"/>
    <s v="Student"/>
    <n v="42911"/>
    <s v="Corporate"/>
    <d v="2017-07-04T00:00:00"/>
    <d v="2024-06-22T00:00:00"/>
    <s v="Jun"/>
    <s v="2024 Jun"/>
    <x v="1"/>
    <n v="4400"/>
    <x v="1"/>
    <x v="5"/>
    <d v="2025-09-23T00:00:00"/>
    <n v="8"/>
    <s v="Established"/>
    <s v="Medium"/>
    <s v="Millennials"/>
    <x v="1"/>
  </r>
  <r>
    <s v="ACC00627"/>
    <s v="CUST0147"/>
    <x v="2"/>
    <d v="2020-12-25T00:00:00"/>
    <n v="165159"/>
    <n v="492"/>
    <n v="0"/>
    <s v="Pending"/>
    <s v="Christina Wood"/>
    <s v="Male"/>
    <n v="29"/>
    <s v="South"/>
    <s v="Doctor"/>
    <n v="193279"/>
    <s v="Private"/>
    <d v="2020-02-27T00:00:00"/>
    <d v="2023-12-18T00:00:00"/>
    <s v="Dec"/>
    <s v="2023 Dec"/>
    <x v="1"/>
    <n v="3661"/>
    <x v="2"/>
    <x v="3"/>
    <d v="2025-09-23T00:00:00"/>
    <n v="6"/>
    <s v="Established"/>
    <s v=" Premium"/>
    <s v="Millennials"/>
    <x v="1"/>
  </r>
  <r>
    <s v="ACC00707"/>
    <s v="CUST0318"/>
    <x v="0"/>
    <d v="2022-07-18T00:00:00"/>
    <n v="428395"/>
    <n v="840"/>
    <n v="0"/>
    <s v="Pending"/>
    <s v="Jay Gray"/>
    <s v="Male"/>
    <n v="30"/>
    <s v="East"/>
    <s v="Teacher"/>
    <n v="110827"/>
    <s v="Corporate"/>
    <d v="2016-01-12T00:00:00"/>
    <d v="2024-03-15T00:00:00"/>
    <s v="Mar"/>
    <s v="2024 Mar"/>
    <x v="0"/>
    <n v="7366"/>
    <x v="0"/>
    <x v="1"/>
    <d v="2025-09-23T00:00:00"/>
    <n v="10"/>
    <s v="Loyal"/>
    <s v=" Premium"/>
    <s v="Millennials"/>
    <x v="0"/>
  </r>
  <r>
    <s v="ACC00343"/>
    <s v="CUST0380"/>
    <x v="0"/>
    <d v="2023-10-28T00:00:00"/>
    <n v="339443"/>
    <n v="793"/>
    <n v="393333"/>
    <s v="Pending"/>
    <s v="Brandon Morales"/>
    <s v="Male"/>
    <n v="38"/>
    <s v="South"/>
    <s v="Retired"/>
    <n v="134225"/>
    <s v="Corporate"/>
    <d v="2021-12-08T00:00:00"/>
    <d v="2024-10-20T00:00:00"/>
    <s v="Oct"/>
    <s v="2024 Oct"/>
    <x v="0"/>
    <n v="2122"/>
    <x v="0"/>
    <x v="9"/>
    <d v="2025-09-23T00:00:00"/>
    <n v="4"/>
    <s v="Emerging"/>
    <s v=" Premium"/>
    <s v="Millennials"/>
    <x v="0"/>
  </r>
  <r>
    <s v="ACC00682"/>
    <s v="CUST0142"/>
    <x v="2"/>
    <d v="2022-01-19T00:00:00"/>
    <n v="308974"/>
    <n v="616"/>
    <n v="0"/>
    <s v="Pending"/>
    <s v="Charles Chapman"/>
    <s v="Male"/>
    <n v="66"/>
    <s v="North"/>
    <s v="Retired"/>
    <n v="83852"/>
    <s v="Retail"/>
    <d v="2024-09-25T00:00:00"/>
    <d v="2024-01-13T00:00:00"/>
    <s v="Jan"/>
    <s v="2024 Jan"/>
    <x v="0"/>
    <n v="5775"/>
    <x v="2"/>
    <x v="5"/>
    <d v="2025-09-23T00:00:00"/>
    <n v="1"/>
    <s v="New"/>
    <s v="High"/>
    <s v="Baby Boomers"/>
    <x v="0"/>
  </r>
  <r>
    <s v="ACC00379"/>
    <s v="CUST0353"/>
    <x v="3"/>
    <d v="2023-09-19T00:00:00"/>
    <n v="39178"/>
    <n v="424"/>
    <n v="0"/>
    <s v="Pending"/>
    <s v="Mrs. Valerie Dunlap MD"/>
    <s v="Male"/>
    <n v="20"/>
    <s v="North"/>
    <s v="Doctor"/>
    <n v="22356"/>
    <s v="Retail"/>
    <d v="2019-09-19T00:00:00"/>
    <d v="2025-06-19T00:00:00"/>
    <s v="Jun"/>
    <s v="2025 Jun"/>
    <x v="3"/>
    <n v="1364"/>
    <x v="2"/>
    <x v="2"/>
    <d v="2025-09-23T00:00:00"/>
    <n v="6"/>
    <s v="Established"/>
    <s v="Low"/>
    <s v="Gen Z"/>
    <x v="2"/>
  </r>
  <r>
    <s v="ACC00594"/>
    <s v="CUST0050"/>
    <x v="1"/>
    <d v="2015-10-10T00:00:00"/>
    <n v="491006"/>
    <n v="761"/>
    <n v="349572"/>
    <s v="Pending"/>
    <s v="Michele Kim"/>
    <s v="Female"/>
    <n v="33"/>
    <s v="South"/>
    <s v="Retired"/>
    <n v="53660"/>
    <s v="Corporate"/>
    <d v="2023-03-07T00:00:00"/>
    <d v="2024-12-19T00:00:00"/>
    <s v="Dec"/>
    <s v="2024 Dec"/>
    <x v="3"/>
    <n v="5630"/>
    <x v="2"/>
    <x v="3"/>
    <d v="2025-09-23T00:00:00"/>
    <n v="3"/>
    <s v="Emerging"/>
    <s v="Medium"/>
    <s v="Millennials"/>
    <x v="0"/>
  </r>
  <r>
    <s v="ACC00666"/>
    <s v="CUST0061"/>
    <x v="3"/>
    <d v="2020-08-06T00:00:00"/>
    <n v="476111"/>
    <n v="341"/>
    <n v="390751"/>
    <s v="Pending"/>
    <s v="Ricky Fisher"/>
    <s v="Male"/>
    <n v="39"/>
    <s v="North"/>
    <s v="Retired"/>
    <n v="123320"/>
    <s v="Retail"/>
    <d v="2022-11-13T00:00:00"/>
    <d v="2023-09-10T00:00:00"/>
    <s v="Sep"/>
    <s v="2023 Sep"/>
    <x v="0"/>
    <n v="3764"/>
    <x v="0"/>
    <x v="1"/>
    <d v="2025-09-23T00:00:00"/>
    <n v="3"/>
    <s v="Emerging"/>
    <s v=" Premium"/>
    <s v="Millennials"/>
    <x v="0"/>
  </r>
  <r>
    <s v="ACC00653"/>
    <s v="CUST0162"/>
    <x v="0"/>
    <d v="2023-09-26T00:00:00"/>
    <n v="23559"/>
    <n v="342"/>
    <n v="0"/>
    <s v="Pending"/>
    <s v="Lauren Lutz"/>
    <s v="Male"/>
    <n v="53"/>
    <s v="North"/>
    <s v="Retired"/>
    <n v="29077"/>
    <s v="Corporate"/>
    <d v="2015-09-01T00:00:00"/>
    <d v="2025-01-30T00:00:00"/>
    <s v="Jan"/>
    <s v="2025 Jan"/>
    <x v="1"/>
    <n v="219"/>
    <x v="2"/>
    <x v="3"/>
    <d v="2025-09-23T00:00:00"/>
    <n v="10"/>
    <s v="Loyal"/>
    <s v="Low"/>
    <s v="Gen X"/>
    <x v="2"/>
  </r>
  <r>
    <s v="ACC00146"/>
    <s v="CUST0250"/>
    <x v="3"/>
    <d v="2023-03-09T00:00:00"/>
    <n v="303602"/>
    <n v="670"/>
    <n v="0"/>
    <s v="Pending"/>
    <s v="James Hardy"/>
    <s v="Male"/>
    <n v="54"/>
    <s v="South"/>
    <s v="Trader"/>
    <n v="28712"/>
    <s v="Retail"/>
    <d v="2018-07-13T00:00:00"/>
    <d v="2024-02-07T00:00:00"/>
    <s v="Feb"/>
    <s v="2024 Feb"/>
    <x v="1"/>
    <n v="6242"/>
    <x v="2"/>
    <x v="4"/>
    <d v="2025-09-23T00:00:00"/>
    <n v="7"/>
    <s v="Established"/>
    <s v="Low"/>
    <s v="Gen X"/>
    <x v="0"/>
  </r>
  <r>
    <s v="ACC00323"/>
    <s v="CUST0468"/>
    <x v="1"/>
    <d v="2025-05-09T00:00:00"/>
    <n v="131742"/>
    <n v="586"/>
    <n v="0"/>
    <s v="Pending"/>
    <s v="Matthew Kane"/>
    <s v="Male"/>
    <n v="39"/>
    <s v="West"/>
    <s v="Doctor"/>
    <n v="178492"/>
    <s v="Retail"/>
    <d v="2024-01-28T00:00:00"/>
    <d v="2025-01-24T00:00:00"/>
    <s v="Jan"/>
    <s v="2025 Jan"/>
    <x v="1"/>
    <n v="7856"/>
    <x v="2"/>
    <x v="2"/>
    <d v="2025-09-23T00:00:00"/>
    <n v="2"/>
    <s v="New"/>
    <s v=" Premium"/>
    <s v="Millennials"/>
    <x v="1"/>
  </r>
  <r>
    <s v="ACC00122"/>
    <s v="CUST0220"/>
    <x v="0"/>
    <d v="2019-02-19T00:00:00"/>
    <n v="23199"/>
    <n v="723"/>
    <n v="0"/>
    <s v="Pending"/>
    <s v="Maria Herman"/>
    <s v="Male"/>
    <n v="58"/>
    <s v="North"/>
    <s v="Engineer"/>
    <n v="102711"/>
    <s v="Retail"/>
    <d v="2024-05-15T00:00:00"/>
    <d v="2024-09-10T00:00:00"/>
    <s v="Sep"/>
    <s v="2024 Sep"/>
    <x v="3"/>
    <n v="6181"/>
    <x v="3"/>
    <x v="2"/>
    <d v="2025-09-23T00:00:00"/>
    <n v="1"/>
    <s v="New"/>
    <s v=" Premium"/>
    <s v="Gen X"/>
    <x v="2"/>
  </r>
  <r>
    <s v="ACC00252"/>
    <s v="CUST0032"/>
    <x v="2"/>
    <d v="2015-11-08T00:00:00"/>
    <n v="397650"/>
    <n v="577"/>
    <n v="0"/>
    <s v="Pending"/>
    <s v="Steven Walker"/>
    <s v="Male"/>
    <n v="56"/>
    <s v="North"/>
    <s v="Retired"/>
    <n v="93781"/>
    <s v="Corporate"/>
    <d v="2016-07-14T00:00:00"/>
    <d v="2024-11-02T00:00:00"/>
    <s v="Nov"/>
    <s v="2024 Nov"/>
    <x v="2"/>
    <n v="247"/>
    <x v="1"/>
    <x v="1"/>
    <d v="2025-09-23T00:00:00"/>
    <n v="9"/>
    <s v="Loyal"/>
    <s v="High"/>
    <s v="Gen X"/>
    <x v="0"/>
  </r>
  <r>
    <s v="ACC00311"/>
    <s v="CUST0085"/>
    <x v="2"/>
    <d v="2021-12-07T00:00:00"/>
    <n v="392670"/>
    <n v="463"/>
    <n v="0"/>
    <s v="Pending"/>
    <s v="John Ruiz"/>
    <s v="Male"/>
    <n v="69"/>
    <s v="South"/>
    <s v="Engineer"/>
    <n v="61755"/>
    <s v="Retail"/>
    <d v="2020-01-08T00:00:00"/>
    <d v="2025-03-08T00:00:00"/>
    <s v="Mar"/>
    <s v="2025 Mar"/>
    <x v="1"/>
    <n v="8537"/>
    <x v="2"/>
    <x v="5"/>
    <d v="2025-09-23T00:00:00"/>
    <n v="6"/>
    <s v="Established"/>
    <s v="High"/>
    <s v="Baby Boomers"/>
    <x v="0"/>
  </r>
  <r>
    <s v="ACC00601"/>
    <s v="CUST0357"/>
    <x v="1"/>
    <d v="2016-09-19T00:00:00"/>
    <n v="488256"/>
    <n v="609"/>
    <n v="0"/>
    <s v="Rejected"/>
    <s v="Jordan Bates"/>
    <s v="Female"/>
    <n v="45"/>
    <s v="South"/>
    <s v="Trader"/>
    <n v="40049"/>
    <s v="Retail"/>
    <d v="2020-12-25T00:00:00"/>
    <d v="2025-06-26T00:00:00"/>
    <s v="Jun"/>
    <s v="2025 Jun"/>
    <x v="1"/>
    <n v="8085"/>
    <x v="1"/>
    <x v="5"/>
    <d v="2025-09-23T00:00:00"/>
    <n v="5"/>
    <s v="Emerging"/>
    <s v="Medium"/>
    <s v="Gen X"/>
    <x v="0"/>
  </r>
  <r>
    <s v="ACC00475"/>
    <s v="CUST0021"/>
    <x v="2"/>
    <d v="2020-02-19T00:00:00"/>
    <n v="352156"/>
    <n v="587"/>
    <n v="0"/>
    <s v="Rejected"/>
    <s v="Elizabeth Smith"/>
    <s v="Female"/>
    <n v="44"/>
    <s v="East"/>
    <s v="Trader"/>
    <n v="189269"/>
    <s v="Retail"/>
    <d v="2024-05-02T00:00:00"/>
    <d v="2024-01-11T00:00:00"/>
    <s v="Jan"/>
    <s v="2024 Jan"/>
    <x v="1"/>
    <n v="1586"/>
    <x v="2"/>
    <x v="8"/>
    <d v="2025-09-23T00:00:00"/>
    <n v="1"/>
    <s v="New"/>
    <s v=" Premium"/>
    <s v="Millennials"/>
    <x v="0"/>
  </r>
  <r>
    <s v="ACC00570"/>
    <s v="CUST0068"/>
    <x v="1"/>
    <d v="2025-05-04T00:00:00"/>
    <n v="407427"/>
    <n v="424"/>
    <n v="0"/>
    <s v="Rejected"/>
    <s v="Barbara Gonzalez"/>
    <s v="Male"/>
    <n v="59"/>
    <s v="East"/>
    <s v="Retired"/>
    <n v="62520"/>
    <s v="Retail"/>
    <d v="2017-11-30T00:00:00"/>
    <d v="2023-12-19T00:00:00"/>
    <s v="Dec"/>
    <s v="2023 Dec"/>
    <x v="0"/>
    <n v="8701"/>
    <x v="2"/>
    <x v="5"/>
    <d v="2025-09-23T00:00:00"/>
    <n v="8"/>
    <s v="Established"/>
    <s v="High"/>
    <s v="Gen X"/>
    <x v="0"/>
  </r>
  <r>
    <s v="ACC00492"/>
    <s v="CUST0210"/>
    <x v="0"/>
    <d v="2025-08-14T00:00:00"/>
    <n v="434474"/>
    <n v="480"/>
    <n v="0"/>
    <s v="Pending"/>
    <s v="Joanne Ray"/>
    <s v="Male"/>
    <n v="40"/>
    <s v="West"/>
    <s v="Teacher"/>
    <n v="183268"/>
    <s v="Corporate"/>
    <d v="2019-10-04T00:00:00"/>
    <d v="2024-05-13T00:00:00"/>
    <s v="May"/>
    <s v="2024 May"/>
    <x v="3"/>
    <n v="9766"/>
    <x v="3"/>
    <x v="5"/>
    <d v="2025-09-23T00:00:00"/>
    <n v="6"/>
    <s v="Established"/>
    <s v=" Premium"/>
    <s v="Millennials"/>
    <x v="0"/>
  </r>
  <r>
    <s v="ACC00575"/>
    <s v="CUST0125"/>
    <x v="0"/>
    <d v="2018-12-28T00:00:00"/>
    <n v="482981"/>
    <n v="449"/>
    <n v="345281"/>
    <s v="Pending"/>
    <s v="Juan Rodriguez"/>
    <s v="Male"/>
    <n v="22"/>
    <s v="South"/>
    <s v="Engineer"/>
    <n v="187581"/>
    <s v="Corporate"/>
    <d v="2017-01-19T00:00:00"/>
    <d v="2024-08-31T00:00:00"/>
    <s v="Aug"/>
    <s v="2024 Aug"/>
    <x v="0"/>
    <n v="8992"/>
    <x v="3"/>
    <x v="4"/>
    <d v="2025-09-23T00:00:00"/>
    <n v="9"/>
    <s v="Loyal"/>
    <s v=" Premium"/>
    <s v="Gen Z"/>
    <x v="0"/>
  </r>
  <r>
    <s v="ACC00347"/>
    <s v="CUST0260"/>
    <x v="0"/>
    <d v="2018-03-12T00:00:00"/>
    <n v="382162"/>
    <n v="587"/>
    <n v="277869"/>
    <s v="Pending"/>
    <s v="Nicholas Stone"/>
    <s v="Male"/>
    <n v="34"/>
    <s v="South"/>
    <s v="Teacher"/>
    <n v="105708"/>
    <s v="Retail"/>
    <d v="2022-01-27T00:00:00"/>
    <d v="2025-04-01T00:00:00"/>
    <s v="Apr"/>
    <s v="2025 Apr"/>
    <x v="0"/>
    <n v="3550"/>
    <x v="2"/>
    <x v="3"/>
    <d v="2025-09-23T00:00:00"/>
    <n v="4"/>
    <s v="Emerging"/>
    <s v=" Premium"/>
    <s v="Millennials"/>
    <x v="0"/>
  </r>
  <r>
    <s v="ACC00487"/>
    <s v="CUST0393"/>
    <x v="3"/>
    <d v="2019-04-25T00:00:00"/>
    <n v="431653"/>
    <n v="462"/>
    <n v="217986"/>
    <s v="Pending"/>
    <s v="Tina Adams"/>
    <s v="Female"/>
    <n v="58"/>
    <s v="South"/>
    <s v="Teacher"/>
    <n v="196422"/>
    <s v="Private"/>
    <d v="2021-12-15T00:00:00"/>
    <d v="2024-10-05T00:00:00"/>
    <s v="Oct"/>
    <s v="2024 Oct"/>
    <x v="2"/>
    <n v="9337"/>
    <x v="2"/>
    <x v="4"/>
    <d v="2025-09-23T00:00:00"/>
    <n v="4"/>
    <s v="Emerging"/>
    <s v=" Premium"/>
    <s v="Gen X"/>
    <x v="0"/>
  </r>
  <r>
    <s v="ACC00473"/>
    <s v="CUST0143"/>
    <x v="2"/>
    <d v="2022-02-28T00:00:00"/>
    <n v="409319"/>
    <n v="447"/>
    <n v="0"/>
    <s v="Pending"/>
    <s v="Jamie Spencer"/>
    <s v="Female"/>
    <n v="47"/>
    <s v="South"/>
    <s v="Retired"/>
    <n v="152079"/>
    <s v="Retail"/>
    <d v="2021-11-28T00:00:00"/>
    <d v="2024-08-01T00:00:00"/>
    <s v="Aug"/>
    <s v="2024 Aug"/>
    <x v="0"/>
    <n v="7267"/>
    <x v="2"/>
    <x v="5"/>
    <d v="2025-09-23T00:00:00"/>
    <n v="4"/>
    <s v="Emerging"/>
    <s v=" Premium"/>
    <s v="Gen X"/>
    <x v="0"/>
  </r>
  <r>
    <s v="ACC00382"/>
    <s v="CUST0404"/>
    <x v="0"/>
    <d v="2019-03-08T00:00:00"/>
    <n v="454151"/>
    <n v="346"/>
    <n v="0"/>
    <s v="Pending"/>
    <s v="Jessica Lee"/>
    <s v="Male"/>
    <n v="40"/>
    <s v="South"/>
    <s v="Student"/>
    <n v="77056"/>
    <s v="Retail"/>
    <d v="2021-03-13T00:00:00"/>
    <d v="2024-02-09T00:00:00"/>
    <s v="Feb"/>
    <s v="2024 Feb"/>
    <x v="2"/>
    <n v="159"/>
    <x v="1"/>
    <x v="0"/>
    <d v="2025-09-23T00:00:00"/>
    <n v="5"/>
    <s v="Emerging"/>
    <s v="High"/>
    <s v="Millennials"/>
    <x v="0"/>
  </r>
  <r>
    <s v="ACC00280"/>
    <s v="CUST0066"/>
    <x v="1"/>
    <d v="2024-10-26T00:00:00"/>
    <n v="227443"/>
    <n v="706"/>
    <n v="44236"/>
    <s v="Pending"/>
    <s v="Felicia Nelson"/>
    <s v="Female"/>
    <n v="66"/>
    <s v="West"/>
    <s v="Student"/>
    <n v="66542"/>
    <s v="Retail"/>
    <d v="2017-12-22T00:00:00"/>
    <d v="2024-06-24T00:00:00"/>
    <s v="Jun"/>
    <s v="2024 Jun"/>
    <x v="0"/>
    <n v="1634"/>
    <x v="2"/>
    <x v="4"/>
    <d v="2025-09-23T00:00:00"/>
    <n v="8"/>
    <s v="Established"/>
    <s v="High"/>
    <s v="Baby Boomers"/>
    <x v="0"/>
  </r>
  <r>
    <s v="ACC00072"/>
    <s v="CUST0245"/>
    <x v="0"/>
    <d v="2021-12-28T00:00:00"/>
    <n v="319764"/>
    <n v="408"/>
    <n v="0"/>
    <s v="Approved"/>
    <s v="Kenneth Garza"/>
    <s v="Male"/>
    <n v="56"/>
    <s v="South"/>
    <s v="Engineer"/>
    <n v="67837"/>
    <s v="Corporate"/>
    <d v="2018-10-22T00:00:00"/>
    <d v="2024-05-28T00:00:00"/>
    <s v="May"/>
    <s v="2024 May"/>
    <x v="1"/>
    <n v="7671"/>
    <x v="1"/>
    <x v="6"/>
    <d v="2025-09-23T00:00:00"/>
    <n v="7"/>
    <s v="Established"/>
    <s v="High"/>
    <s v="Gen X"/>
    <x v="0"/>
  </r>
  <r>
    <s v="ACC00521"/>
    <s v="CUST0215"/>
    <x v="1"/>
    <d v="2021-08-09T00:00:00"/>
    <n v="363298"/>
    <n v="470"/>
    <n v="0"/>
    <s v="Pending"/>
    <s v="Cassandra Mcbride"/>
    <s v="Male"/>
    <n v="43"/>
    <s v="North"/>
    <s v="Trader"/>
    <n v="171054"/>
    <s v="Retail"/>
    <d v="2020-02-16T00:00:00"/>
    <d v="2023-11-22T00:00:00"/>
    <s v="Nov"/>
    <s v="2023 Nov"/>
    <x v="3"/>
    <n v="2584"/>
    <x v="3"/>
    <x v="0"/>
    <d v="2025-09-23T00:00:00"/>
    <n v="6"/>
    <s v="Established"/>
    <s v=" Premium"/>
    <s v="Millennials"/>
    <x v="0"/>
  </r>
  <r>
    <s v="ACC00366"/>
    <s v="CUST0269"/>
    <x v="1"/>
    <d v="2019-05-27T00:00:00"/>
    <n v="343615"/>
    <n v="492"/>
    <n v="231024"/>
    <s v="Pending"/>
    <s v="Ashley Harper"/>
    <s v="Male"/>
    <n v="53"/>
    <s v="East"/>
    <s v="Engineer"/>
    <n v="26154"/>
    <s v="Corporate"/>
    <d v="2018-02-19T00:00:00"/>
    <d v="2024-10-24T00:00:00"/>
    <s v="Oct"/>
    <s v="2024 Oct"/>
    <x v="0"/>
    <n v="4438"/>
    <x v="1"/>
    <x v="9"/>
    <d v="2025-09-23T00:00:00"/>
    <n v="8"/>
    <s v="Established"/>
    <s v="Low"/>
    <s v="Gen X"/>
    <x v="0"/>
  </r>
  <r>
    <s v="ACC00094"/>
    <s v="CUST0231"/>
    <x v="0"/>
    <d v="2023-12-27T00:00:00"/>
    <n v="124116"/>
    <n v="500"/>
    <n v="0"/>
    <s v="Rejected"/>
    <s v="Andrew Payne"/>
    <s v="Female"/>
    <n v="38"/>
    <s v="West"/>
    <s v="Student"/>
    <n v="159783"/>
    <s v="Retail"/>
    <d v="2023-01-11T00:00:00"/>
    <d v="2025-01-25T00:00:00"/>
    <s v="Jan"/>
    <s v="2025 Jan"/>
    <x v="2"/>
    <n v="7539"/>
    <x v="2"/>
    <x v="7"/>
    <d v="2025-09-23T00:00:00"/>
    <n v="3"/>
    <s v="Emerging"/>
    <s v=" Premium"/>
    <s v="Millennials"/>
    <x v="1"/>
  </r>
  <r>
    <s v="ACC00373"/>
    <s v="CUST0247"/>
    <x v="1"/>
    <d v="2020-01-21T00:00:00"/>
    <n v="380477"/>
    <n v="524"/>
    <n v="0"/>
    <s v="Pending"/>
    <s v="Charles Wilson"/>
    <s v="Male"/>
    <n v="41"/>
    <s v="North"/>
    <s v="Student"/>
    <n v="48541"/>
    <s v="Retail"/>
    <d v="2021-03-02T00:00:00"/>
    <d v="2025-03-28T00:00:00"/>
    <s v="Mar"/>
    <s v="2025 Mar"/>
    <x v="3"/>
    <n v="4279"/>
    <x v="3"/>
    <x v="8"/>
    <d v="2025-09-23T00:00:00"/>
    <n v="5"/>
    <s v="Emerging"/>
    <s v="Medium"/>
    <s v="Millennials"/>
    <x v="0"/>
  </r>
  <r>
    <s v="ACC00339"/>
    <s v="CUST0129"/>
    <x v="0"/>
    <d v="2024-04-24T00:00:00"/>
    <n v="452413"/>
    <n v="681"/>
    <n v="0"/>
    <s v="Pending"/>
    <s v="Jeanette Greene"/>
    <s v="Female"/>
    <n v="20"/>
    <s v="South"/>
    <s v="Teacher"/>
    <n v="146209"/>
    <s v="Corporate"/>
    <d v="2019-02-21T00:00:00"/>
    <d v="2025-02-10T00:00:00"/>
    <s v="Feb"/>
    <s v="2025 Feb"/>
    <x v="2"/>
    <n v="7779"/>
    <x v="0"/>
    <x v="9"/>
    <d v="2025-09-23T00:00:00"/>
    <n v="7"/>
    <s v="Established"/>
    <s v=" Premium"/>
    <s v="Gen Z"/>
    <x v="0"/>
  </r>
  <r>
    <s v="ACC00437"/>
    <s v="CUST0273"/>
    <x v="1"/>
    <d v="2020-01-18T00:00:00"/>
    <n v="305539"/>
    <n v="474"/>
    <n v="0"/>
    <s v="Pending"/>
    <s v="Thomas Luna"/>
    <s v="Female"/>
    <n v="29"/>
    <s v="West"/>
    <s v="Retired"/>
    <n v="71195"/>
    <s v="Retail"/>
    <d v="2020-06-26T00:00:00"/>
    <d v="2025-01-20T00:00:00"/>
    <s v="Jan"/>
    <s v="2025 Jan"/>
    <x v="1"/>
    <n v="2118"/>
    <x v="3"/>
    <x v="7"/>
    <d v="2025-09-23T00:00:00"/>
    <n v="5"/>
    <s v="Emerging"/>
    <s v="High"/>
    <s v="Millennials"/>
    <x v="0"/>
  </r>
  <r>
    <s v="ACC00336"/>
    <s v="CUST0486"/>
    <x v="2"/>
    <d v="2021-01-26T00:00:00"/>
    <n v="427876"/>
    <n v="496"/>
    <n v="0"/>
    <s v="Pending"/>
    <s v="Ronald Craig"/>
    <s v="Female"/>
    <n v="55"/>
    <s v="East"/>
    <s v="Retired"/>
    <n v="166470"/>
    <s v="Retail"/>
    <d v="2024-11-25T00:00:00"/>
    <d v="2024-02-21T00:00:00"/>
    <s v="Feb"/>
    <s v="2024 Feb"/>
    <x v="0"/>
    <n v="3957"/>
    <x v="0"/>
    <x v="4"/>
    <d v="2025-09-23T00:00:00"/>
    <n v="1"/>
    <s v="New"/>
    <s v=" Premium"/>
    <s v="Gen X"/>
    <x v="0"/>
  </r>
  <r>
    <s v="ACC00664"/>
    <s v="CUST0210"/>
    <x v="0"/>
    <d v="2018-06-22T00:00:00"/>
    <n v="415466"/>
    <n v="506"/>
    <n v="0"/>
    <s v="Approved"/>
    <s v="Joanne Ray"/>
    <s v="Male"/>
    <n v="40"/>
    <s v="West"/>
    <s v="Teacher"/>
    <n v="183268"/>
    <s v="Corporate"/>
    <d v="2019-10-04T00:00:00"/>
    <d v="2024-05-15T00:00:00"/>
    <s v="May"/>
    <s v="2024 May"/>
    <x v="3"/>
    <n v="7909"/>
    <x v="1"/>
    <x v="6"/>
    <d v="2025-09-23T00:00:00"/>
    <n v="6"/>
    <s v="Established"/>
    <s v=" Premium"/>
    <s v="Millennials"/>
    <x v="0"/>
  </r>
  <r>
    <s v="ACC00492"/>
    <s v="CUST0210"/>
    <x v="0"/>
    <d v="2025-08-14T00:00:00"/>
    <n v="434474"/>
    <n v="480"/>
    <n v="0"/>
    <s v="Pending"/>
    <s v="Joanne Ray"/>
    <s v="Male"/>
    <n v="40"/>
    <s v="West"/>
    <s v="Teacher"/>
    <n v="183268"/>
    <s v="Corporate"/>
    <d v="2019-10-04T00:00:00"/>
    <d v="2023-11-30T00:00:00"/>
    <s v="Nov"/>
    <s v="2023 Nov"/>
    <x v="1"/>
    <n v="4924"/>
    <x v="3"/>
    <x v="7"/>
    <d v="2025-09-23T00:00:00"/>
    <n v="6"/>
    <s v="Established"/>
    <s v=" Premium"/>
    <s v="Millennials"/>
    <x v="0"/>
  </r>
  <r>
    <s v="ACC00040"/>
    <s v="CUST0260"/>
    <x v="0"/>
    <d v="2020-10-17T00:00:00"/>
    <n v="76709"/>
    <n v="750"/>
    <n v="0"/>
    <s v="Rejected"/>
    <s v="Nicholas Stone"/>
    <s v="Male"/>
    <n v="34"/>
    <s v="South"/>
    <s v="Teacher"/>
    <n v="105708"/>
    <s v="Retail"/>
    <d v="2022-01-27T00:00:00"/>
    <d v="2023-09-25T00:00:00"/>
    <s v="Sep"/>
    <s v="2023 Sep"/>
    <x v="0"/>
    <n v="6677"/>
    <x v="3"/>
    <x v="7"/>
    <d v="2025-09-23T00:00:00"/>
    <n v="4"/>
    <s v="Emerging"/>
    <s v=" Premium"/>
    <s v="Millennials"/>
    <x v="1"/>
  </r>
  <r>
    <s v="ACC00359"/>
    <s v="CUST0016"/>
    <x v="1"/>
    <d v="2021-07-11T00:00:00"/>
    <n v="470457"/>
    <n v="687"/>
    <n v="0"/>
    <s v="Pending"/>
    <s v="Ashlee Baird"/>
    <s v="Male"/>
    <n v="49"/>
    <s v="South"/>
    <s v="Banker"/>
    <n v="54636"/>
    <s v="Retail"/>
    <d v="2019-06-27T00:00:00"/>
    <d v="2024-10-19T00:00:00"/>
    <s v="Oct"/>
    <s v="2024 Oct"/>
    <x v="0"/>
    <n v="2273"/>
    <x v="3"/>
    <x v="9"/>
    <d v="2025-09-23T00:00:00"/>
    <n v="6"/>
    <s v="Established"/>
    <s v="Medium"/>
    <s v="Gen X"/>
    <x v="0"/>
  </r>
  <r>
    <s v="ACC00574"/>
    <s v="CUST0361"/>
    <x v="0"/>
    <d v="2017-12-13T00:00:00"/>
    <n v="52691"/>
    <n v="631"/>
    <n v="0"/>
    <s v="Pending"/>
    <s v="Jack Smith"/>
    <s v="Female"/>
    <n v="58"/>
    <s v="East"/>
    <s v="Student"/>
    <n v="188484"/>
    <s v="Retail"/>
    <d v="2024-04-10T00:00:00"/>
    <d v="2024-07-02T00:00:00"/>
    <s v="Jul"/>
    <s v="2024 Jul"/>
    <x v="2"/>
    <n v="9814"/>
    <x v="1"/>
    <x v="5"/>
    <d v="2025-09-23T00:00:00"/>
    <n v="1"/>
    <s v="New"/>
    <s v=" Premium"/>
    <s v="Gen X"/>
    <x v="1"/>
  </r>
  <r>
    <s v="ACC00254"/>
    <s v="CUST0277"/>
    <x v="1"/>
    <d v="2023-11-03T00:00:00"/>
    <n v="496577"/>
    <n v="684"/>
    <n v="185388"/>
    <s v="Pending"/>
    <s v="Brandon Bennett"/>
    <s v="Male"/>
    <n v="31"/>
    <s v="West"/>
    <s v="Banker"/>
    <n v="89298"/>
    <s v="Retail"/>
    <d v="2017-12-14T00:00:00"/>
    <d v="2025-04-04T00:00:00"/>
    <s v="Apr"/>
    <s v="2025 Apr"/>
    <x v="2"/>
    <n v="3825"/>
    <x v="2"/>
    <x v="8"/>
    <d v="2025-09-23T00:00:00"/>
    <n v="8"/>
    <s v="Established"/>
    <s v="High"/>
    <s v="Millennials"/>
    <x v="0"/>
  </r>
  <r>
    <s v="ACC00581"/>
    <s v="CUST0255"/>
    <x v="1"/>
    <d v="2024-03-13T00:00:00"/>
    <n v="293052"/>
    <n v="655"/>
    <n v="0"/>
    <s v="Rejected"/>
    <s v="Nathaniel Wolf"/>
    <s v="Male"/>
    <n v="40"/>
    <s v="West"/>
    <s v="Teacher"/>
    <n v="25109"/>
    <s v="Retail"/>
    <d v="2016-10-30T00:00:00"/>
    <d v="2025-03-05T00:00:00"/>
    <s v="Mar"/>
    <s v="2025 Mar"/>
    <x v="1"/>
    <n v="587"/>
    <x v="1"/>
    <x v="3"/>
    <d v="2025-09-23T00:00:00"/>
    <n v="9"/>
    <s v="Loyal"/>
    <s v="Low"/>
    <s v="Millennials"/>
    <x v="0"/>
  </r>
  <r>
    <s v="ACC00398"/>
    <s v="CUST0428"/>
    <x v="0"/>
    <d v="2025-03-16T00:00:00"/>
    <n v="289360"/>
    <n v="415"/>
    <n v="0"/>
    <s v="Approved"/>
    <s v="Michelle Lyons"/>
    <s v="Female"/>
    <n v="44"/>
    <s v="West"/>
    <s v="Student"/>
    <n v="84674"/>
    <s v="Private"/>
    <d v="2019-06-01T00:00:00"/>
    <d v="2024-06-18T00:00:00"/>
    <s v="Jun"/>
    <s v="2024 Jun"/>
    <x v="2"/>
    <n v="432"/>
    <x v="3"/>
    <x v="6"/>
    <d v="2025-09-23T00:00:00"/>
    <n v="6"/>
    <s v="Established"/>
    <s v="High"/>
    <s v="Millennials"/>
    <x v="0"/>
  </r>
  <r>
    <s v="ACC00757"/>
    <s v="CUST0153"/>
    <x v="1"/>
    <d v="2023-04-08T00:00:00"/>
    <n v="15735"/>
    <n v="455"/>
    <n v="0"/>
    <s v="Pending"/>
    <s v="Patrick Pope"/>
    <s v="Male"/>
    <n v="56"/>
    <s v="West"/>
    <s v="Retired"/>
    <n v="156156"/>
    <s v="Corporate"/>
    <d v="2015-12-27T00:00:00"/>
    <d v="2023-12-30T00:00:00"/>
    <s v="Dec"/>
    <s v="2023 Dec"/>
    <x v="1"/>
    <n v="2773"/>
    <x v="2"/>
    <x v="7"/>
    <d v="2025-09-23T00:00:00"/>
    <n v="10"/>
    <s v="Loyal"/>
    <s v=" Premium"/>
    <s v="Gen X"/>
    <x v="2"/>
  </r>
  <r>
    <s v="ACC00170"/>
    <s v="CUST0492"/>
    <x v="0"/>
    <d v="2022-12-12T00:00:00"/>
    <n v="174442"/>
    <n v="666"/>
    <n v="397704"/>
    <s v="Pending"/>
    <s v="Michelle Allen"/>
    <s v="Male"/>
    <n v="54"/>
    <s v="South"/>
    <s v="Engineer"/>
    <n v="29110"/>
    <s v="Retail"/>
    <d v="2022-10-25T00:00:00"/>
    <d v="2023-11-04T00:00:00"/>
    <s v="Nov"/>
    <s v="2023 Nov"/>
    <x v="1"/>
    <n v="1239"/>
    <x v="3"/>
    <x v="5"/>
    <d v="2025-09-23T00:00:00"/>
    <n v="3"/>
    <s v="Emerging"/>
    <s v="Low"/>
    <s v="Gen X"/>
    <x v="1"/>
  </r>
  <r>
    <s v="ACC00690"/>
    <s v="CUST0189"/>
    <x v="1"/>
    <d v="2024-05-06T00:00:00"/>
    <n v="69341"/>
    <n v="559"/>
    <n v="0"/>
    <s v="Pending"/>
    <s v="Ryan Doyle"/>
    <s v="Male"/>
    <n v="50"/>
    <s v="West"/>
    <s v="Retired"/>
    <n v="165360"/>
    <s v="Retail"/>
    <d v="2024-08-31T00:00:00"/>
    <d v="2025-03-29T00:00:00"/>
    <s v="Mar"/>
    <s v="2025 Mar"/>
    <x v="1"/>
    <n v="3186"/>
    <x v="3"/>
    <x v="3"/>
    <d v="2025-09-23T00:00:00"/>
    <n v="1"/>
    <s v="New"/>
    <s v=" Premium"/>
    <s v="Gen X"/>
    <x v="1"/>
  </r>
  <r>
    <s v="ACC00701"/>
    <s v="CUST0090"/>
    <x v="1"/>
    <d v="2020-12-13T00:00:00"/>
    <n v="91036"/>
    <n v="797"/>
    <n v="0"/>
    <s v="Rejected"/>
    <s v="Edward Ramirez"/>
    <s v="Female"/>
    <n v="57"/>
    <s v="East"/>
    <s v="Student"/>
    <n v="160588"/>
    <s v="Retail"/>
    <d v="2015-08-23T00:00:00"/>
    <d v="2025-04-26T00:00:00"/>
    <s v="Apr"/>
    <s v="2025 Apr"/>
    <x v="2"/>
    <n v="8955"/>
    <x v="0"/>
    <x v="6"/>
    <d v="2025-09-23T00:00:00"/>
    <n v="10"/>
    <s v="Loyal"/>
    <s v=" Premium"/>
    <s v="Gen X"/>
    <x v="1"/>
  </r>
  <r>
    <s v="ACC00511"/>
    <s v="CUST0030"/>
    <x v="0"/>
    <d v="2016-01-08T00:00:00"/>
    <n v="323258"/>
    <n v="605"/>
    <n v="0"/>
    <s v="Pending"/>
    <s v="Angela Robinson"/>
    <s v="Female"/>
    <n v="71"/>
    <s v="South"/>
    <s v="Student"/>
    <n v="165271"/>
    <s v="Retail"/>
    <d v="2020-10-05T00:00:00"/>
    <d v="2024-02-29T00:00:00"/>
    <s v="Feb"/>
    <s v="2024 Feb"/>
    <x v="3"/>
    <n v="697"/>
    <x v="3"/>
    <x v="5"/>
    <d v="2025-09-23T00:00:00"/>
    <n v="5"/>
    <s v="Emerging"/>
    <s v=" Premium"/>
    <s v="Baby Boomers"/>
    <x v="0"/>
  </r>
  <r>
    <s v="ACC00260"/>
    <s v="CUST0372"/>
    <x v="2"/>
    <d v="2016-10-18T00:00:00"/>
    <n v="69300"/>
    <n v="508"/>
    <n v="0"/>
    <s v="Pending"/>
    <s v="Daisy Casey"/>
    <s v="Female"/>
    <n v="55"/>
    <s v="West"/>
    <s v="Teacher"/>
    <n v="152028"/>
    <s v="Retail"/>
    <d v="2022-07-03T00:00:00"/>
    <d v="2025-08-13T00:00:00"/>
    <s v="Aug"/>
    <s v="2025 Aug"/>
    <x v="1"/>
    <n v="732"/>
    <x v="1"/>
    <x v="5"/>
    <d v="2025-09-23T00:00:00"/>
    <n v="3"/>
    <s v="Emerging"/>
    <s v=" Premium"/>
    <s v="Gen X"/>
    <x v="1"/>
  </r>
  <r>
    <s v="ACC00584"/>
    <s v="CUST0477"/>
    <x v="1"/>
    <d v="2023-09-24T00:00:00"/>
    <n v="177718"/>
    <n v="463"/>
    <n v="0"/>
    <s v="Pending"/>
    <s v="Deborah King"/>
    <s v="Male"/>
    <n v="38"/>
    <s v="North"/>
    <s v="Banker"/>
    <n v="176683"/>
    <s v="Retail"/>
    <d v="2015-11-17T00:00:00"/>
    <d v="2023-10-17T00:00:00"/>
    <s v="Oct"/>
    <s v="2023 Oct"/>
    <x v="3"/>
    <n v="756"/>
    <x v="1"/>
    <x v="1"/>
    <d v="2025-09-23T00:00:00"/>
    <n v="10"/>
    <s v="Loyal"/>
    <s v=" Premium"/>
    <s v="Millennials"/>
    <x v="1"/>
  </r>
  <r>
    <s v="ACC00459"/>
    <s v="CUST0148"/>
    <x v="2"/>
    <d v="2023-01-22T00:00:00"/>
    <n v="474786"/>
    <n v="445"/>
    <n v="0"/>
    <s v="Pending"/>
    <s v="Thomas Fowler"/>
    <s v="Male"/>
    <n v="33"/>
    <s v="East"/>
    <s v="Student"/>
    <n v="164353"/>
    <s v="Retail"/>
    <d v="2018-08-25T00:00:00"/>
    <d v="2025-08-05T00:00:00"/>
    <s v="Aug"/>
    <s v="2025 Aug"/>
    <x v="0"/>
    <n v="4347"/>
    <x v="1"/>
    <x v="2"/>
    <d v="2025-09-23T00:00:00"/>
    <n v="7"/>
    <s v="Established"/>
    <s v=" Premium"/>
    <s v="Millennials"/>
    <x v="0"/>
  </r>
  <r>
    <s v="ACC00529"/>
    <s v="CUST0275"/>
    <x v="0"/>
    <d v="2025-07-22T00:00:00"/>
    <n v="327350"/>
    <n v="615"/>
    <n v="0"/>
    <s v="Pending"/>
    <s v="Todd Moore"/>
    <s v="Male"/>
    <n v="24"/>
    <s v="South"/>
    <s v="Teacher"/>
    <n v="50087"/>
    <s v="Corporate"/>
    <d v="2019-11-06T00:00:00"/>
    <d v="2024-11-13T00:00:00"/>
    <s v="Nov"/>
    <s v="2024 Nov"/>
    <x v="2"/>
    <n v="2722"/>
    <x v="2"/>
    <x v="5"/>
    <d v="2025-09-23T00:00:00"/>
    <n v="6"/>
    <s v="Established"/>
    <s v="Medium"/>
    <s v="Gen Z"/>
    <x v="0"/>
  </r>
  <r>
    <s v="ACC00341"/>
    <s v="CUST0101"/>
    <x v="0"/>
    <d v="2019-05-14T00:00:00"/>
    <n v="452063"/>
    <n v="752"/>
    <n v="467927"/>
    <s v="Default"/>
    <s v="Robert Wright"/>
    <s v="Male"/>
    <n v="45"/>
    <s v="East"/>
    <s v="Trader"/>
    <n v="144165"/>
    <s v="Retail"/>
    <d v="2020-07-06T00:00:00"/>
    <d v="2025-06-07T00:00:00"/>
    <s v="Jun"/>
    <s v="2025 Jun"/>
    <x v="2"/>
    <n v="717"/>
    <x v="0"/>
    <x v="3"/>
    <d v="2025-09-23T00:00:00"/>
    <n v="5"/>
    <s v="Emerging"/>
    <s v=" Premium"/>
    <s v="Gen X"/>
    <x v="0"/>
  </r>
  <r>
    <s v="ACC00057"/>
    <s v="CUST0061"/>
    <x v="1"/>
    <d v="2025-04-03T00:00:00"/>
    <n v="166508"/>
    <n v="644"/>
    <n v="222508"/>
    <s v="Pending"/>
    <s v="Ricky Fisher"/>
    <s v="Male"/>
    <n v="39"/>
    <s v="North"/>
    <s v="Retired"/>
    <n v="123320"/>
    <s v="Retail"/>
    <d v="2022-11-13T00:00:00"/>
    <d v="2023-10-22T00:00:00"/>
    <s v="Oct"/>
    <s v="2023 Oct"/>
    <x v="3"/>
    <n v="8636"/>
    <x v="0"/>
    <x v="8"/>
    <d v="2025-09-23T00:00:00"/>
    <n v="3"/>
    <s v="Emerging"/>
    <s v=" Premium"/>
    <s v="Millennials"/>
    <x v="1"/>
  </r>
  <r>
    <s v="ACC00218"/>
    <s v="CUST0494"/>
    <x v="2"/>
    <d v="2016-07-08T00:00:00"/>
    <n v="36413"/>
    <n v="411"/>
    <n v="0"/>
    <s v="Pending"/>
    <s v="Hector May"/>
    <s v="Female"/>
    <n v="27"/>
    <s v="South"/>
    <s v="Banker"/>
    <n v="32115"/>
    <s v="Retail"/>
    <d v="2021-03-12T00:00:00"/>
    <d v="2024-04-22T00:00:00"/>
    <s v="Apr"/>
    <s v="2024 Apr"/>
    <x v="0"/>
    <n v="493"/>
    <x v="3"/>
    <x v="2"/>
    <d v="2025-09-23T00:00:00"/>
    <n v="5"/>
    <s v="Emerging"/>
    <s v="Medium"/>
    <s v="Gen Z"/>
    <x v="2"/>
  </r>
  <r>
    <s v="ACC00619"/>
    <s v="CUST0424"/>
    <x v="1"/>
    <d v="2023-04-30T00:00:00"/>
    <n v="397745"/>
    <n v="708"/>
    <n v="333634"/>
    <s v="Pending"/>
    <s v="Matthew Martinez"/>
    <s v="Male"/>
    <n v="45"/>
    <s v="South"/>
    <s v="Doctor"/>
    <n v="121520"/>
    <s v="Corporate"/>
    <d v="2020-10-07T00:00:00"/>
    <d v="2024-10-25T00:00:00"/>
    <s v="Oct"/>
    <s v="2024 Oct"/>
    <x v="0"/>
    <n v="1543"/>
    <x v="3"/>
    <x v="6"/>
    <d v="2025-09-23T00:00:00"/>
    <n v="5"/>
    <s v="Emerging"/>
    <s v=" Premium"/>
    <s v="Gen X"/>
    <x v="0"/>
  </r>
  <r>
    <s v="ACC00685"/>
    <s v="CUST0237"/>
    <x v="3"/>
    <d v="2022-06-09T00:00:00"/>
    <n v="408376"/>
    <n v="345"/>
    <n v="0"/>
    <s v="Pending"/>
    <s v="Nicholas Washington"/>
    <s v="Female"/>
    <n v="41"/>
    <s v="West"/>
    <s v="Doctor"/>
    <n v="189899"/>
    <s v="Corporate"/>
    <d v="2024-10-14T00:00:00"/>
    <d v="2024-04-19T00:00:00"/>
    <s v="Apr"/>
    <s v="2024 Apr"/>
    <x v="1"/>
    <n v="179"/>
    <x v="0"/>
    <x v="0"/>
    <d v="2025-09-23T00:00:00"/>
    <n v="1"/>
    <s v="New"/>
    <s v=" Premium"/>
    <s v="Millennials"/>
    <x v="0"/>
  </r>
  <r>
    <s v="ACC00731"/>
    <s v="CUST0147"/>
    <x v="0"/>
    <d v="2017-11-28T00:00:00"/>
    <n v="352365"/>
    <n v="577"/>
    <n v="0"/>
    <s v="Pending"/>
    <s v="Christina Wood"/>
    <s v="Male"/>
    <n v="29"/>
    <s v="South"/>
    <s v="Doctor"/>
    <n v="193279"/>
    <s v="Private"/>
    <d v="2020-02-27T00:00:00"/>
    <d v="2025-02-22T00:00:00"/>
    <s v="Feb"/>
    <s v="2025 Feb"/>
    <x v="2"/>
    <n v="1030"/>
    <x v="2"/>
    <x v="4"/>
    <d v="2025-09-23T00:00:00"/>
    <n v="6"/>
    <s v="Established"/>
    <s v=" Premium"/>
    <s v="Millennials"/>
    <x v="0"/>
  </r>
  <r>
    <s v="ACC00464"/>
    <s v="CUST0343"/>
    <x v="2"/>
    <d v="2016-12-01T00:00:00"/>
    <n v="378669"/>
    <n v="726"/>
    <n v="0"/>
    <s v="Approved"/>
    <s v="Danielle Cox"/>
    <s v="Male"/>
    <n v="48"/>
    <s v="North"/>
    <s v="Engineer"/>
    <n v="152632"/>
    <s v="Retail"/>
    <d v="2018-02-23T00:00:00"/>
    <d v="2024-03-23T00:00:00"/>
    <s v="Mar"/>
    <s v="2024 Mar"/>
    <x v="0"/>
    <n v="7103"/>
    <x v="1"/>
    <x v="6"/>
    <d v="2025-09-23T00:00:00"/>
    <n v="8"/>
    <s v="Established"/>
    <s v=" Premium"/>
    <s v="Gen X"/>
    <x v="0"/>
  </r>
  <r>
    <s v="ACC00247"/>
    <s v="CUST0192"/>
    <x v="2"/>
    <d v="2016-10-12T00:00:00"/>
    <n v="465525"/>
    <n v="756"/>
    <n v="0"/>
    <s v="Approved"/>
    <s v="Kim Hubbard"/>
    <s v="Male"/>
    <n v="54"/>
    <s v="South"/>
    <s v="Engineer"/>
    <n v="117768"/>
    <s v="Retail"/>
    <d v="2025-08-22T00:00:00"/>
    <d v="2023-08-29T00:00:00"/>
    <s v="Aug"/>
    <s v="2023 Aug"/>
    <x v="0"/>
    <n v="6476"/>
    <x v="3"/>
    <x v="5"/>
    <d v="2025-09-23T00:00:00"/>
    <n v="0"/>
    <s v="New"/>
    <s v=" Premium"/>
    <s v="Gen X"/>
    <x v="0"/>
  </r>
  <r>
    <s v="ACC00730"/>
    <s v="CUST0494"/>
    <x v="1"/>
    <d v="2017-03-06T00:00:00"/>
    <n v="323943"/>
    <n v="818"/>
    <n v="369543"/>
    <s v="Pending"/>
    <s v="Hector May"/>
    <s v="Female"/>
    <n v="27"/>
    <s v="South"/>
    <s v="Banker"/>
    <n v="32115"/>
    <s v="Retail"/>
    <d v="2021-03-12T00:00:00"/>
    <d v="2023-08-25T00:00:00"/>
    <s v="Aug"/>
    <s v="2023 Aug"/>
    <x v="1"/>
    <n v="857"/>
    <x v="0"/>
    <x v="3"/>
    <d v="2025-09-23T00:00:00"/>
    <n v="5"/>
    <s v="Emerging"/>
    <s v="Medium"/>
    <s v="Gen Z"/>
    <x v="0"/>
  </r>
  <r>
    <s v="ACC00373"/>
    <s v="CUST0247"/>
    <x v="1"/>
    <d v="2020-01-21T00:00:00"/>
    <n v="380477"/>
    <n v="524"/>
    <n v="0"/>
    <s v="Pending"/>
    <s v="Charles Wilson"/>
    <s v="Male"/>
    <n v="41"/>
    <s v="North"/>
    <s v="Student"/>
    <n v="48541"/>
    <s v="Retail"/>
    <d v="2021-03-02T00:00:00"/>
    <d v="2024-04-10T00:00:00"/>
    <s v="Apr"/>
    <s v="2024 Apr"/>
    <x v="1"/>
    <n v="8897"/>
    <x v="2"/>
    <x v="7"/>
    <d v="2025-09-23T00:00:00"/>
    <n v="5"/>
    <s v="Emerging"/>
    <s v="Medium"/>
    <s v="Millennials"/>
    <x v="0"/>
  </r>
  <r>
    <s v="ACC00417"/>
    <s v="CUST0156"/>
    <x v="0"/>
    <d v="2020-09-17T00:00:00"/>
    <n v="274370"/>
    <n v="790"/>
    <n v="0"/>
    <s v="Pending"/>
    <s v="Sara Morris"/>
    <s v="Female"/>
    <n v="47"/>
    <s v="South"/>
    <s v="Retired"/>
    <n v="196611"/>
    <s v="Retail"/>
    <d v="2022-10-16T00:00:00"/>
    <d v="2025-03-22T00:00:00"/>
    <s v="Mar"/>
    <s v="2025 Mar"/>
    <x v="3"/>
    <n v="3356"/>
    <x v="1"/>
    <x v="9"/>
    <d v="2025-09-23T00:00:00"/>
    <n v="3"/>
    <s v="Emerging"/>
    <s v=" Premium"/>
    <s v="Gen X"/>
    <x v="0"/>
  </r>
  <r>
    <s v="ACC00031"/>
    <s v="CUST0251"/>
    <x v="0"/>
    <d v="2020-09-18T00:00:00"/>
    <n v="29493"/>
    <n v="431"/>
    <n v="0"/>
    <s v="Pending"/>
    <s v="Danny Scott"/>
    <s v="Female"/>
    <n v="29"/>
    <s v="North"/>
    <s v="Teacher"/>
    <n v="124101"/>
    <s v="Corporate"/>
    <d v="2024-05-10T00:00:00"/>
    <d v="2024-04-28T00:00:00"/>
    <s v="Apr"/>
    <s v="2024 Apr"/>
    <x v="2"/>
    <n v="4023"/>
    <x v="3"/>
    <x v="4"/>
    <d v="2025-09-23T00:00:00"/>
    <n v="1"/>
    <s v="New"/>
    <s v=" Premium"/>
    <s v="Millennials"/>
    <x v="2"/>
  </r>
  <r>
    <s v="ACC00368"/>
    <s v="CUST0260"/>
    <x v="1"/>
    <d v="2016-06-17T00:00:00"/>
    <n v="385827"/>
    <n v="814"/>
    <n v="0"/>
    <s v="Rejected"/>
    <s v="Nicholas Stone"/>
    <s v="Male"/>
    <n v="34"/>
    <s v="South"/>
    <s v="Teacher"/>
    <n v="105708"/>
    <s v="Retail"/>
    <d v="2022-01-27T00:00:00"/>
    <d v="2024-05-14T00:00:00"/>
    <s v="May"/>
    <s v="2024 May"/>
    <x v="0"/>
    <n v="8088"/>
    <x v="1"/>
    <x v="6"/>
    <d v="2025-09-23T00:00:00"/>
    <n v="4"/>
    <s v="Emerging"/>
    <s v=" Premium"/>
    <s v="Millennials"/>
    <x v="0"/>
  </r>
  <r>
    <s v="ACC00559"/>
    <s v="CUST0089"/>
    <x v="0"/>
    <d v="2017-07-10T00:00:00"/>
    <n v="267885"/>
    <n v="620"/>
    <n v="108619"/>
    <s v="Pending"/>
    <s v="Elizabeth Brown"/>
    <s v="Female"/>
    <n v="72"/>
    <s v="South"/>
    <s v="Doctor"/>
    <n v="145991"/>
    <s v="Retail"/>
    <d v="2021-01-09T00:00:00"/>
    <d v="2024-08-25T00:00:00"/>
    <s v="Aug"/>
    <s v="2024 Aug"/>
    <x v="3"/>
    <n v="41"/>
    <x v="1"/>
    <x v="1"/>
    <d v="2025-09-23T00:00:00"/>
    <n v="5"/>
    <s v="Emerging"/>
    <s v=" Premium"/>
    <s v="Baby Boomers"/>
    <x v="0"/>
  </r>
  <r>
    <s v="ACC00646"/>
    <s v="CUST0076"/>
    <x v="2"/>
    <d v="2024-04-24T00:00:00"/>
    <n v="370250"/>
    <n v="470"/>
    <n v="0"/>
    <s v="Pending"/>
    <s v="Pamela Johnson"/>
    <s v="Female"/>
    <n v="70"/>
    <s v="West"/>
    <s v="Trader"/>
    <n v="172826"/>
    <s v="Retail"/>
    <d v="2017-07-01T00:00:00"/>
    <d v="2024-03-23T00:00:00"/>
    <s v="Mar"/>
    <s v="2024 Mar"/>
    <x v="2"/>
    <n v="8378"/>
    <x v="0"/>
    <x v="9"/>
    <d v="2025-09-23T00:00:00"/>
    <n v="8"/>
    <s v="Established"/>
    <s v=" Premium"/>
    <s v="Baby Boomers"/>
    <x v="0"/>
  </r>
  <r>
    <s v="ACC00108"/>
    <s v="CUST0188"/>
    <x v="0"/>
    <d v="2023-04-07T00:00:00"/>
    <n v="76240"/>
    <n v="780"/>
    <n v="0"/>
    <s v="Rejected"/>
    <s v="Kristopher Fletcher"/>
    <s v="Male"/>
    <n v="50"/>
    <s v="East"/>
    <s v="Teacher"/>
    <n v="143395"/>
    <s v="Corporate"/>
    <d v="2023-10-12T00:00:00"/>
    <d v="2023-12-12T00:00:00"/>
    <s v="Dec"/>
    <s v="2023 Dec"/>
    <x v="3"/>
    <n v="7887"/>
    <x v="0"/>
    <x v="4"/>
    <d v="2025-09-23T00:00:00"/>
    <n v="2"/>
    <s v="New"/>
    <s v=" Premium"/>
    <s v="Gen X"/>
    <x v="1"/>
  </r>
  <r>
    <s v="ACC00584"/>
    <s v="CUST0477"/>
    <x v="1"/>
    <d v="2023-09-24T00:00:00"/>
    <n v="177718"/>
    <n v="463"/>
    <n v="0"/>
    <s v="Pending"/>
    <s v="Deborah King"/>
    <s v="Male"/>
    <n v="38"/>
    <s v="North"/>
    <s v="Banker"/>
    <n v="176683"/>
    <s v="Retail"/>
    <d v="2015-11-17T00:00:00"/>
    <d v="2025-07-17T00:00:00"/>
    <s v="Jul"/>
    <s v="2025 Jul"/>
    <x v="2"/>
    <n v="6180"/>
    <x v="1"/>
    <x v="8"/>
    <d v="2025-09-23T00:00:00"/>
    <n v="10"/>
    <s v="Loyal"/>
    <s v=" Premium"/>
    <s v="Millennials"/>
    <x v="1"/>
  </r>
  <r>
    <s v="ACC00418"/>
    <s v="CUST0248"/>
    <x v="2"/>
    <d v="2024-10-08T00:00:00"/>
    <n v="93405"/>
    <n v="730"/>
    <n v="0"/>
    <s v="Pending"/>
    <s v="Andre Bridges"/>
    <s v="Male"/>
    <n v="40"/>
    <s v="North"/>
    <s v="Doctor"/>
    <n v="99083"/>
    <s v="Corporate"/>
    <d v="2023-09-10T00:00:00"/>
    <d v="2024-05-03T00:00:00"/>
    <s v="May"/>
    <s v="2024 May"/>
    <x v="2"/>
    <n v="7840"/>
    <x v="1"/>
    <x v="7"/>
    <d v="2025-09-23T00:00:00"/>
    <n v="2"/>
    <s v="New"/>
    <s v="High"/>
    <s v="Millennials"/>
    <x v="1"/>
  </r>
  <r>
    <s v="ACC00620"/>
    <s v="CUST0332"/>
    <x v="1"/>
    <d v="2023-04-18T00:00:00"/>
    <n v="214127"/>
    <n v="807"/>
    <n v="0"/>
    <s v="Approved"/>
    <s v="Amber Myers"/>
    <s v="Male"/>
    <n v="62"/>
    <s v="West"/>
    <s v="Doctor"/>
    <n v="101941"/>
    <s v="Retail"/>
    <d v="2021-09-09T00:00:00"/>
    <d v="2025-04-13T00:00:00"/>
    <s v="Apr"/>
    <s v="2025 Apr"/>
    <x v="0"/>
    <n v="9704"/>
    <x v="3"/>
    <x v="1"/>
    <d v="2025-09-23T00:00:00"/>
    <n v="4"/>
    <s v="Emerging"/>
    <s v=" Premium"/>
    <s v="Baby Boomers"/>
    <x v="0"/>
  </r>
  <r>
    <s v="ACC00398"/>
    <s v="CUST0428"/>
    <x v="0"/>
    <d v="2025-03-16T00:00:00"/>
    <n v="289360"/>
    <n v="415"/>
    <n v="0"/>
    <s v="Approved"/>
    <s v="Michelle Lyons"/>
    <s v="Female"/>
    <n v="44"/>
    <s v="West"/>
    <s v="Student"/>
    <n v="84674"/>
    <s v="Private"/>
    <d v="2019-06-01T00:00:00"/>
    <d v="2024-03-14T00:00:00"/>
    <s v="Mar"/>
    <s v="2024 Mar"/>
    <x v="2"/>
    <n v="2325"/>
    <x v="2"/>
    <x v="4"/>
    <d v="2025-09-23T00:00:00"/>
    <n v="6"/>
    <s v="Established"/>
    <s v="High"/>
    <s v="Millennials"/>
    <x v="0"/>
  </r>
  <r>
    <s v="ACC00272"/>
    <s v="CUST0381"/>
    <x v="3"/>
    <d v="2018-11-16T00:00:00"/>
    <n v="51717"/>
    <n v="371"/>
    <n v="0"/>
    <s v="Default"/>
    <s v="Timothy Mcknight"/>
    <s v="Female"/>
    <n v="33"/>
    <s v="East"/>
    <s v="Banker"/>
    <n v="136400"/>
    <s v="Corporate"/>
    <d v="2018-12-29T00:00:00"/>
    <d v="2025-04-24T00:00:00"/>
    <s v="Apr"/>
    <s v="2025 Apr"/>
    <x v="1"/>
    <n v="75"/>
    <x v="2"/>
    <x v="5"/>
    <d v="2025-09-23T00:00:00"/>
    <n v="7"/>
    <s v="Established"/>
    <s v=" Premium"/>
    <s v="Millennials"/>
    <x v="1"/>
  </r>
  <r>
    <s v="ACC00683"/>
    <s v="CUST0291"/>
    <x v="2"/>
    <d v="2023-07-11T00:00:00"/>
    <n v="52446"/>
    <n v="623"/>
    <n v="254717"/>
    <s v="Pending"/>
    <s v="Sherry Watson"/>
    <s v="Male"/>
    <n v="70"/>
    <s v="South"/>
    <s v="Engineer"/>
    <n v="26368"/>
    <s v="Corporate"/>
    <d v="2019-02-03T00:00:00"/>
    <d v="2024-06-30T00:00:00"/>
    <s v="Jun"/>
    <s v="2024 Jun"/>
    <x v="0"/>
    <n v="1938"/>
    <x v="1"/>
    <x v="4"/>
    <d v="2025-09-23T00:00:00"/>
    <n v="7"/>
    <s v="Established"/>
    <s v="Low"/>
    <s v="Baby Boomers"/>
    <x v="1"/>
  </r>
  <r>
    <s v="ACC00116"/>
    <s v="CUST0414"/>
    <x v="1"/>
    <d v="2023-07-07T00:00:00"/>
    <n v="190920"/>
    <n v="341"/>
    <n v="0"/>
    <s v="Rejected"/>
    <s v="Jennifer Mercado"/>
    <s v="Male"/>
    <n v="41"/>
    <s v="East"/>
    <s v="Doctor"/>
    <n v="196037"/>
    <s v="Corporate"/>
    <d v="2016-03-28T00:00:00"/>
    <d v="2023-11-02T00:00:00"/>
    <s v="Nov"/>
    <s v="2023 Nov"/>
    <x v="1"/>
    <n v="5021"/>
    <x v="0"/>
    <x v="3"/>
    <d v="2025-09-23T00:00:00"/>
    <n v="9"/>
    <s v="Loyal"/>
    <s v=" Premium"/>
    <s v="Millennials"/>
    <x v="1"/>
  </r>
  <r>
    <s v="ACC00586"/>
    <s v="CUST0369"/>
    <x v="0"/>
    <d v="2021-04-07T00:00:00"/>
    <n v="325329"/>
    <n v="829"/>
    <n v="0"/>
    <s v="Pending"/>
    <s v="Heather Davis"/>
    <s v="Male"/>
    <n v="42"/>
    <s v="West"/>
    <s v="Engineer"/>
    <n v="181099"/>
    <s v="Corporate"/>
    <d v="2023-01-28T00:00:00"/>
    <d v="2024-03-01T00:00:00"/>
    <s v="Mar"/>
    <s v="2024 Mar"/>
    <x v="3"/>
    <n v="7543"/>
    <x v="2"/>
    <x v="3"/>
    <d v="2025-09-23T00:00:00"/>
    <n v="3"/>
    <s v="Emerging"/>
    <s v=" Premium"/>
    <s v="Millennials"/>
    <x v="0"/>
  </r>
  <r>
    <s v="ACC00256"/>
    <s v="CUST0154"/>
    <x v="0"/>
    <d v="2021-03-29T00:00:00"/>
    <n v="487852"/>
    <n v="789"/>
    <n v="0"/>
    <s v="Pending"/>
    <s v="Kristen Ross"/>
    <s v="Male"/>
    <n v="53"/>
    <s v="North"/>
    <s v="Trader"/>
    <n v="164579"/>
    <s v="Private"/>
    <d v="2015-10-03T00:00:00"/>
    <d v="2023-11-22T00:00:00"/>
    <s v="Nov"/>
    <s v="2023 Nov"/>
    <x v="3"/>
    <n v="6235"/>
    <x v="1"/>
    <x v="3"/>
    <d v="2025-09-23T00:00:00"/>
    <n v="10"/>
    <s v="Loyal"/>
    <s v=" Premium"/>
    <s v="Gen X"/>
    <x v="0"/>
  </r>
  <r>
    <s v="ACC00081"/>
    <s v="CUST0320"/>
    <x v="1"/>
    <d v="2020-01-04T00:00:00"/>
    <n v="395807"/>
    <n v="772"/>
    <n v="0"/>
    <s v="Approved"/>
    <s v="Erica Collins"/>
    <s v="Female"/>
    <n v="59"/>
    <s v="West"/>
    <s v="Retired"/>
    <n v="177361"/>
    <s v="Retail"/>
    <d v="2023-09-16T00:00:00"/>
    <d v="2024-03-27T00:00:00"/>
    <s v="Mar"/>
    <s v="2024 Mar"/>
    <x v="2"/>
    <n v="5457"/>
    <x v="0"/>
    <x v="6"/>
    <d v="2025-09-23T00:00:00"/>
    <n v="2"/>
    <s v="New"/>
    <s v=" Premium"/>
    <s v="Gen X"/>
    <x v="0"/>
  </r>
  <r>
    <s v="ACC00780"/>
    <s v="CUST0412"/>
    <x v="0"/>
    <d v="2025-02-26T00:00:00"/>
    <n v="177597"/>
    <n v="754"/>
    <n v="0"/>
    <s v="Pending"/>
    <s v="Jackie Bell"/>
    <s v="Female"/>
    <n v="55"/>
    <s v="North"/>
    <s v="Doctor"/>
    <n v="46916"/>
    <s v="Corporate"/>
    <d v="2024-11-12T00:00:00"/>
    <d v="2024-03-02T00:00:00"/>
    <s v="Mar"/>
    <s v="2024 Mar"/>
    <x v="2"/>
    <n v="594"/>
    <x v="3"/>
    <x v="7"/>
    <d v="2025-09-23T00:00:00"/>
    <n v="1"/>
    <s v="New"/>
    <s v="Medium"/>
    <s v="Gen X"/>
    <x v="1"/>
  </r>
  <r>
    <s v="ACC00128"/>
    <s v="CUST0120"/>
    <x v="2"/>
    <d v="2021-09-17T00:00:00"/>
    <n v="109814"/>
    <n v="798"/>
    <n v="0"/>
    <s v="Pending"/>
    <s v="Sherri Webb"/>
    <s v="Male"/>
    <n v="62"/>
    <s v="East"/>
    <s v="Banker"/>
    <n v="67638"/>
    <s v="Retail"/>
    <d v="2019-03-31T00:00:00"/>
    <d v="2024-10-06T00:00:00"/>
    <s v="Oct"/>
    <s v="2024 Oct"/>
    <x v="1"/>
    <n v="6480"/>
    <x v="2"/>
    <x v="7"/>
    <d v="2025-09-23T00:00:00"/>
    <n v="6"/>
    <s v="Established"/>
    <s v="High"/>
    <s v="Baby Boomers"/>
    <x v="1"/>
  </r>
  <r>
    <s v="ACC00235"/>
    <s v="CUST0125"/>
    <x v="1"/>
    <d v="2023-07-01T00:00:00"/>
    <n v="42056"/>
    <n v="848"/>
    <n v="436739"/>
    <s v="Pending"/>
    <s v="Juan Rodriguez"/>
    <s v="Male"/>
    <n v="22"/>
    <s v="South"/>
    <s v="Engineer"/>
    <n v="187581"/>
    <s v="Corporate"/>
    <d v="2017-01-19T00:00:00"/>
    <d v="2025-01-11T00:00:00"/>
    <s v="Jan"/>
    <s v="2025 Jan"/>
    <x v="1"/>
    <n v="6695"/>
    <x v="3"/>
    <x v="6"/>
    <d v="2025-09-23T00:00:00"/>
    <n v="9"/>
    <s v="Loyal"/>
    <s v=" Premium"/>
    <s v="Gen Z"/>
    <x v="2"/>
  </r>
  <r>
    <s v="ACC00553"/>
    <s v="CUST0286"/>
    <x v="1"/>
    <d v="2025-06-20T00:00:00"/>
    <n v="496915"/>
    <n v="372"/>
    <n v="0"/>
    <s v="Default"/>
    <s v="Melanie Butler"/>
    <s v="Male"/>
    <n v="29"/>
    <s v="West"/>
    <s v="Engineer"/>
    <n v="94441"/>
    <s v="Retail"/>
    <d v="2020-01-26T00:00:00"/>
    <d v="2024-10-18T00:00:00"/>
    <s v="Oct"/>
    <s v="2024 Oct"/>
    <x v="1"/>
    <n v="5254"/>
    <x v="0"/>
    <x v="7"/>
    <d v="2025-09-23T00:00:00"/>
    <n v="6"/>
    <s v="Established"/>
    <s v="High"/>
    <s v="Millennials"/>
    <x v="0"/>
  </r>
  <r>
    <s v="ACC00181"/>
    <s v="CUST0087"/>
    <x v="0"/>
    <d v="2019-01-28T00:00:00"/>
    <n v="270784"/>
    <n v="659"/>
    <n v="0"/>
    <s v="Pending"/>
    <s v="Jack Coleman"/>
    <s v="Female"/>
    <n v="64"/>
    <s v="South"/>
    <s v="Banker"/>
    <n v="106988"/>
    <s v="Retail"/>
    <d v="2025-06-03T00:00:00"/>
    <d v="2024-07-31T00:00:00"/>
    <s v="Jul"/>
    <s v="2024 Jul"/>
    <x v="3"/>
    <n v="8164"/>
    <x v="1"/>
    <x v="3"/>
    <d v="2025-09-23T00:00:00"/>
    <n v="0"/>
    <s v="New"/>
    <s v=" Premium"/>
    <s v="Baby Boomers"/>
    <x v="0"/>
  </r>
  <r>
    <s v="ACC00157"/>
    <s v="CUST0399"/>
    <x v="0"/>
    <d v="2018-09-11T00:00:00"/>
    <n v="485581"/>
    <n v="546"/>
    <n v="0"/>
    <s v="Pending"/>
    <s v="Kevin Hughes"/>
    <s v="Female"/>
    <n v="70"/>
    <s v="West"/>
    <s v="Retired"/>
    <n v="106652"/>
    <s v="Retail"/>
    <d v="2025-02-14T00:00:00"/>
    <d v="2024-12-04T00:00:00"/>
    <s v="Dec"/>
    <s v="2024 Dec"/>
    <x v="1"/>
    <n v="7961"/>
    <x v="3"/>
    <x v="3"/>
    <d v="2025-09-23T00:00:00"/>
    <n v="1"/>
    <s v="New"/>
    <s v=" Premium"/>
    <s v="Baby Boomers"/>
    <x v="0"/>
  </r>
  <r>
    <s v="ACC00454"/>
    <s v="CUST0156"/>
    <x v="1"/>
    <d v="2015-11-06T00:00:00"/>
    <n v="379413"/>
    <n v="610"/>
    <n v="0"/>
    <s v="Pending"/>
    <s v="Sara Morris"/>
    <s v="Female"/>
    <n v="47"/>
    <s v="South"/>
    <s v="Retired"/>
    <n v="196611"/>
    <s v="Retail"/>
    <d v="2022-10-16T00:00:00"/>
    <d v="2025-05-18T00:00:00"/>
    <s v="May"/>
    <s v="2025 May"/>
    <x v="0"/>
    <n v="1758"/>
    <x v="1"/>
    <x v="0"/>
    <d v="2025-09-23T00:00:00"/>
    <n v="3"/>
    <s v="Emerging"/>
    <s v=" Premium"/>
    <s v="Gen X"/>
    <x v="0"/>
  </r>
  <r>
    <s v="ACC00571"/>
    <s v="CUST0476"/>
    <x v="2"/>
    <d v="2016-05-01T00:00:00"/>
    <n v="358133"/>
    <n v="579"/>
    <n v="0"/>
    <s v="Pending"/>
    <s v="William Brown"/>
    <s v="Female"/>
    <n v="18"/>
    <s v="West"/>
    <s v="Student"/>
    <n v="53997"/>
    <s v="Retail"/>
    <d v="2019-01-23T00:00:00"/>
    <d v="2025-06-24T00:00:00"/>
    <s v="Jun"/>
    <s v="2025 Jun"/>
    <x v="0"/>
    <n v="7680"/>
    <x v="2"/>
    <x v="4"/>
    <d v="2025-09-23T00:00:00"/>
    <n v="7"/>
    <s v="Established"/>
    <s v="Medium"/>
    <s v="Gen Z"/>
    <x v="0"/>
  </r>
  <r>
    <s v="ACC00761"/>
    <s v="CUST0158"/>
    <x v="1"/>
    <d v="2024-02-14T00:00:00"/>
    <n v="389150"/>
    <n v="654"/>
    <n v="0"/>
    <s v="Pending"/>
    <s v="Michael Ward"/>
    <s v="Female"/>
    <n v="40"/>
    <s v="North"/>
    <s v="Engineer"/>
    <n v="158563"/>
    <s v="Retail"/>
    <d v="2025-04-27T00:00:00"/>
    <d v="2024-03-14T00:00:00"/>
    <s v="Mar"/>
    <s v="2024 Mar"/>
    <x v="3"/>
    <n v="2214"/>
    <x v="3"/>
    <x v="7"/>
    <d v="2025-09-23T00:00:00"/>
    <n v="0"/>
    <s v="New"/>
    <s v=" Premium"/>
    <s v="Millennials"/>
    <x v="0"/>
  </r>
  <r>
    <s v="ACC00704"/>
    <s v="CUST0245"/>
    <x v="1"/>
    <d v="2016-12-08T00:00:00"/>
    <n v="441441"/>
    <n v="612"/>
    <n v="307666"/>
    <s v="Pending"/>
    <s v="Kenneth Garza"/>
    <s v="Male"/>
    <n v="56"/>
    <s v="South"/>
    <s v="Engineer"/>
    <n v="67837"/>
    <s v="Corporate"/>
    <d v="2018-10-22T00:00:00"/>
    <d v="2025-07-01T00:00:00"/>
    <s v="Jul"/>
    <s v="2025 Jul"/>
    <x v="1"/>
    <n v="1902"/>
    <x v="2"/>
    <x v="2"/>
    <d v="2025-09-23T00:00:00"/>
    <n v="7"/>
    <s v="Established"/>
    <s v="High"/>
    <s v="Gen X"/>
    <x v="0"/>
  </r>
  <r>
    <s v="ACC00024"/>
    <s v="CUST0481"/>
    <x v="2"/>
    <d v="2018-02-15T00:00:00"/>
    <n v="210124"/>
    <n v="523"/>
    <n v="0"/>
    <s v="Pending"/>
    <s v="Carolyn Evans"/>
    <s v="Female"/>
    <n v="45"/>
    <s v="East"/>
    <s v="Retired"/>
    <n v="152311"/>
    <s v="Retail"/>
    <d v="2016-02-11T00:00:00"/>
    <d v="2024-09-16T00:00:00"/>
    <s v="Sep"/>
    <s v="2024 Sep"/>
    <x v="1"/>
    <n v="7028"/>
    <x v="2"/>
    <x v="3"/>
    <d v="2025-09-23T00:00:00"/>
    <n v="10"/>
    <s v="Loyal"/>
    <s v=" Premium"/>
    <s v="Gen X"/>
    <x v="0"/>
  </r>
  <r>
    <s v="ACC00473"/>
    <s v="CUST0143"/>
    <x v="2"/>
    <d v="2022-02-28T00:00:00"/>
    <n v="409319"/>
    <n v="447"/>
    <n v="0"/>
    <s v="Pending"/>
    <s v="Jamie Spencer"/>
    <s v="Female"/>
    <n v="47"/>
    <s v="South"/>
    <s v="Retired"/>
    <n v="152079"/>
    <s v="Retail"/>
    <d v="2021-11-28T00:00:00"/>
    <d v="2024-06-17T00:00:00"/>
    <s v="Jun"/>
    <s v="2024 Jun"/>
    <x v="2"/>
    <n v="3103"/>
    <x v="2"/>
    <x v="4"/>
    <d v="2025-09-23T00:00:00"/>
    <n v="4"/>
    <s v="Emerging"/>
    <s v=" Premium"/>
    <s v="Gen X"/>
    <x v="0"/>
  </r>
  <r>
    <s v="ACC00400"/>
    <s v="CUST0395"/>
    <x v="1"/>
    <d v="2015-09-19T00:00:00"/>
    <n v="477697"/>
    <n v="398"/>
    <n v="0"/>
    <s v="Pending"/>
    <s v="Patricia Bush"/>
    <s v="Male"/>
    <n v="31"/>
    <s v="South"/>
    <s v="Banker"/>
    <n v="49426"/>
    <s v="Retail"/>
    <d v="2024-03-21T00:00:00"/>
    <d v="2024-10-19T00:00:00"/>
    <s v="Oct"/>
    <s v="2024 Oct"/>
    <x v="0"/>
    <n v="983"/>
    <x v="2"/>
    <x v="9"/>
    <d v="2025-09-23T00:00:00"/>
    <n v="2"/>
    <s v="New"/>
    <s v="Medium"/>
    <s v="Millennials"/>
    <x v="0"/>
  </r>
  <r>
    <s v="ACC00592"/>
    <s v="CUST0064"/>
    <x v="0"/>
    <d v="2023-04-09T00:00:00"/>
    <n v="378280"/>
    <n v="751"/>
    <n v="0"/>
    <s v="Pending"/>
    <s v="Joshua White"/>
    <s v="Male"/>
    <n v="39"/>
    <s v="West"/>
    <s v="Teacher"/>
    <n v="114377"/>
    <s v="Retail"/>
    <d v="2023-03-12T00:00:00"/>
    <d v="2023-10-09T00:00:00"/>
    <s v="Oct"/>
    <s v="2023 Oct"/>
    <x v="3"/>
    <n v="4034"/>
    <x v="2"/>
    <x v="1"/>
    <d v="2025-09-23T00:00:00"/>
    <n v="3"/>
    <s v="Emerging"/>
    <s v=" Premium"/>
    <s v="Millennials"/>
    <x v="0"/>
  </r>
  <r>
    <s v="ACC00134"/>
    <s v="CUST0106"/>
    <x v="3"/>
    <d v="2020-04-04T00:00:00"/>
    <n v="14955"/>
    <n v="414"/>
    <n v="0"/>
    <s v="Pending"/>
    <s v="Linda Lopez"/>
    <s v="Female"/>
    <n v="70"/>
    <s v="West"/>
    <s v="Banker"/>
    <n v="184202"/>
    <s v="Retail"/>
    <d v="2017-07-24T00:00:00"/>
    <d v="2024-09-22T00:00:00"/>
    <s v="Sep"/>
    <s v="2024 Sep"/>
    <x v="1"/>
    <n v="9644"/>
    <x v="0"/>
    <x v="2"/>
    <d v="2025-09-23T00:00:00"/>
    <n v="8"/>
    <s v="Established"/>
    <s v=" Premium"/>
    <s v="Baby Boomers"/>
    <x v="2"/>
  </r>
  <r>
    <s v="ACC00421"/>
    <s v="CUST0417"/>
    <x v="3"/>
    <d v="2024-08-26T00:00:00"/>
    <n v="162781"/>
    <n v="597"/>
    <n v="0"/>
    <s v="Pending"/>
    <s v="Logan Fleming"/>
    <s v="Male"/>
    <n v="25"/>
    <s v="North"/>
    <s v="Teacher"/>
    <n v="186205"/>
    <s v="Private"/>
    <d v="2024-10-30T00:00:00"/>
    <d v="2023-09-29T00:00:00"/>
    <s v="Sep"/>
    <s v="2023 Sep"/>
    <x v="2"/>
    <n v="6625"/>
    <x v="3"/>
    <x v="2"/>
    <d v="2025-09-23T00:00:00"/>
    <n v="1"/>
    <s v="New"/>
    <s v=" Premium"/>
    <s v="Gen Z"/>
    <x v="1"/>
  </r>
  <r>
    <s v="ACC00213"/>
    <s v="CUST0086"/>
    <x v="1"/>
    <d v="2025-01-04T00:00:00"/>
    <n v="492336"/>
    <n v="442"/>
    <n v="0"/>
    <s v="Pending"/>
    <s v="Ashley Lewis"/>
    <s v="Male"/>
    <n v="47"/>
    <s v="North"/>
    <s v="Engineer"/>
    <n v="105956"/>
    <s v="Retail"/>
    <d v="2021-03-30T00:00:00"/>
    <d v="2025-03-06T00:00:00"/>
    <s v="Mar"/>
    <s v="2025 Mar"/>
    <x v="3"/>
    <n v="4339"/>
    <x v="1"/>
    <x v="1"/>
    <d v="2025-09-23T00:00:00"/>
    <n v="4"/>
    <s v="Emerging"/>
    <s v=" Premium"/>
    <s v="Gen X"/>
    <x v="0"/>
  </r>
  <r>
    <s v="ACC00482"/>
    <s v="CUST0142"/>
    <x v="2"/>
    <d v="2016-04-28T00:00:00"/>
    <n v="343303"/>
    <n v="446"/>
    <n v="0"/>
    <s v="Pending"/>
    <s v="Charles Chapman"/>
    <s v="Male"/>
    <n v="66"/>
    <s v="North"/>
    <s v="Retired"/>
    <n v="83852"/>
    <s v="Retail"/>
    <d v="2024-09-25T00:00:00"/>
    <d v="2024-02-29T00:00:00"/>
    <s v="Feb"/>
    <s v="2024 Feb"/>
    <x v="3"/>
    <n v="6725"/>
    <x v="1"/>
    <x v="6"/>
    <d v="2025-09-23T00:00:00"/>
    <n v="1"/>
    <s v="New"/>
    <s v="High"/>
    <s v="Baby Boomers"/>
    <x v="0"/>
  </r>
  <r>
    <s v="ACC00348"/>
    <s v="CUST0478"/>
    <x v="2"/>
    <d v="2022-08-30T00:00:00"/>
    <n v="483007"/>
    <n v="445"/>
    <n v="0"/>
    <s v="Pending"/>
    <s v="Louis Palmer"/>
    <s v="Female"/>
    <n v="65"/>
    <s v="South"/>
    <s v="Trader"/>
    <n v="139273"/>
    <s v="Corporate"/>
    <d v="2016-08-20T00:00:00"/>
    <d v="2024-01-30T00:00:00"/>
    <s v="Jan"/>
    <s v="2024 Jan"/>
    <x v="0"/>
    <n v="1487"/>
    <x v="0"/>
    <x v="7"/>
    <d v="2025-09-23T00:00:00"/>
    <n v="9"/>
    <s v="Loyal"/>
    <s v=" Premium"/>
    <s v="Baby Boomers"/>
    <x v="0"/>
  </r>
  <r>
    <s v="ACC00166"/>
    <s v="CUST0199"/>
    <x v="0"/>
    <d v="2019-09-18T00:00:00"/>
    <n v="3453"/>
    <n v="771"/>
    <n v="176635"/>
    <s v="Default"/>
    <s v="Gerald Robinson"/>
    <s v="Male"/>
    <n v="60"/>
    <s v="East"/>
    <s v="Banker"/>
    <n v="154165"/>
    <s v="Retail"/>
    <d v="2018-01-18T00:00:00"/>
    <d v="2023-09-30T00:00:00"/>
    <s v="Sep"/>
    <s v="2023 Sep"/>
    <x v="1"/>
    <n v="5699"/>
    <x v="1"/>
    <x v="2"/>
    <d v="2025-09-23T00:00:00"/>
    <n v="8"/>
    <s v="Established"/>
    <s v=" Premium"/>
    <s v="Gen X"/>
    <x v="2"/>
  </r>
  <r>
    <s v="ACC00348"/>
    <s v="CUST0478"/>
    <x v="2"/>
    <d v="2022-08-30T00:00:00"/>
    <n v="483007"/>
    <n v="445"/>
    <n v="0"/>
    <s v="Pending"/>
    <s v="Louis Palmer"/>
    <s v="Female"/>
    <n v="65"/>
    <s v="South"/>
    <s v="Trader"/>
    <n v="139273"/>
    <s v="Corporate"/>
    <d v="2016-08-20T00:00:00"/>
    <d v="2025-08-20T00:00:00"/>
    <s v="Aug"/>
    <s v="2025 Aug"/>
    <x v="3"/>
    <n v="8972"/>
    <x v="1"/>
    <x v="9"/>
    <d v="2025-09-23T00:00:00"/>
    <n v="9"/>
    <s v="Loyal"/>
    <s v=" Premium"/>
    <s v="Baby Boomers"/>
    <x v="0"/>
  </r>
  <r>
    <s v="ACC00398"/>
    <s v="CUST0428"/>
    <x v="0"/>
    <d v="2025-03-16T00:00:00"/>
    <n v="289360"/>
    <n v="415"/>
    <n v="0"/>
    <s v="Approved"/>
    <s v="Michelle Lyons"/>
    <s v="Female"/>
    <n v="44"/>
    <s v="West"/>
    <s v="Student"/>
    <n v="84674"/>
    <s v="Private"/>
    <d v="2019-06-01T00:00:00"/>
    <d v="2025-02-10T00:00:00"/>
    <s v="Feb"/>
    <s v="2025 Feb"/>
    <x v="2"/>
    <n v="7339"/>
    <x v="1"/>
    <x v="4"/>
    <d v="2025-09-23T00:00:00"/>
    <n v="6"/>
    <s v="Established"/>
    <s v="High"/>
    <s v="Millennials"/>
    <x v="0"/>
  </r>
  <r>
    <s v="ACC00583"/>
    <s v="CUST0016"/>
    <x v="0"/>
    <d v="2022-03-30T00:00:00"/>
    <n v="19610"/>
    <n v="395"/>
    <n v="0"/>
    <s v="Rejected"/>
    <s v="Ashlee Baird"/>
    <s v="Male"/>
    <n v="49"/>
    <s v="South"/>
    <s v="Banker"/>
    <n v="54636"/>
    <s v="Retail"/>
    <d v="2019-06-27T00:00:00"/>
    <d v="2024-08-17T00:00:00"/>
    <s v="Aug"/>
    <s v="2024 Aug"/>
    <x v="2"/>
    <n v="6454"/>
    <x v="3"/>
    <x v="6"/>
    <d v="2025-09-23T00:00:00"/>
    <n v="6"/>
    <s v="Established"/>
    <s v="Medium"/>
    <s v="Gen X"/>
    <x v="2"/>
  </r>
  <r>
    <s v="ACC00726"/>
    <s v="CUST0039"/>
    <x v="0"/>
    <d v="2022-01-12T00:00:00"/>
    <n v="185639"/>
    <n v="619"/>
    <n v="0"/>
    <s v="Pending"/>
    <s v="Jorge James"/>
    <s v="Male"/>
    <n v="42"/>
    <s v="North"/>
    <s v="Trader"/>
    <n v="193946"/>
    <s v="Corporate"/>
    <d v="2020-08-31T00:00:00"/>
    <d v="2023-11-02T00:00:00"/>
    <s v="Nov"/>
    <s v="2023 Nov"/>
    <x v="3"/>
    <n v="8507"/>
    <x v="1"/>
    <x v="5"/>
    <d v="2025-09-23T00:00:00"/>
    <n v="5"/>
    <s v="Emerging"/>
    <s v=" Premium"/>
    <s v="Millennials"/>
    <x v="1"/>
  </r>
  <r>
    <s v="ACC00435"/>
    <s v="CUST0384"/>
    <x v="1"/>
    <d v="2025-07-28T00:00:00"/>
    <n v="245172"/>
    <n v="819"/>
    <n v="0"/>
    <s v="Pending"/>
    <s v="Erik Baldwin"/>
    <s v="Male"/>
    <n v="28"/>
    <s v="North"/>
    <s v="Banker"/>
    <n v="92099"/>
    <s v="Retail"/>
    <d v="2021-08-02T00:00:00"/>
    <d v="2025-04-15T00:00:00"/>
    <s v="Apr"/>
    <s v="2025 Apr"/>
    <x v="2"/>
    <n v="11"/>
    <x v="3"/>
    <x v="5"/>
    <d v="2025-09-23T00:00:00"/>
    <n v="4"/>
    <s v="Emerging"/>
    <s v="High"/>
    <s v="Gen Z"/>
    <x v="0"/>
  </r>
  <r>
    <s v="ACC00577"/>
    <s v="CUST0086"/>
    <x v="3"/>
    <d v="2016-01-17T00:00:00"/>
    <n v="418829"/>
    <n v="335"/>
    <n v="0"/>
    <s v="Pending"/>
    <s v="Ashley Lewis"/>
    <s v="Male"/>
    <n v="47"/>
    <s v="North"/>
    <s v="Engineer"/>
    <n v="105956"/>
    <s v="Retail"/>
    <d v="2021-03-30T00:00:00"/>
    <d v="2024-03-05T00:00:00"/>
    <s v="Mar"/>
    <s v="2024 Mar"/>
    <x v="3"/>
    <n v="8472"/>
    <x v="1"/>
    <x v="1"/>
    <d v="2025-09-23T00:00:00"/>
    <n v="4"/>
    <s v="Emerging"/>
    <s v=" Premium"/>
    <s v="Gen X"/>
    <x v="0"/>
  </r>
  <r>
    <s v="ACC00221"/>
    <s v="CUST0065"/>
    <x v="0"/>
    <d v="2015-11-29T00:00:00"/>
    <n v="327192"/>
    <n v="770"/>
    <n v="0"/>
    <s v="Pending"/>
    <s v="Crystal Smith"/>
    <s v="Male"/>
    <n v="39"/>
    <s v="East"/>
    <s v="Doctor"/>
    <n v="49192"/>
    <s v="Retail"/>
    <d v="2020-10-15T00:00:00"/>
    <d v="2023-08-30T00:00:00"/>
    <s v="Aug"/>
    <s v="2023 Aug"/>
    <x v="2"/>
    <n v="6853"/>
    <x v="1"/>
    <x v="4"/>
    <d v="2025-09-23T00:00:00"/>
    <n v="5"/>
    <s v="Emerging"/>
    <s v="Medium"/>
    <s v="Millennials"/>
    <x v="0"/>
  </r>
  <r>
    <s v="ACC00308"/>
    <s v="CUST0297"/>
    <x v="1"/>
    <d v="2018-12-27T00:00:00"/>
    <n v="350067"/>
    <n v="349"/>
    <n v="0"/>
    <s v="Pending"/>
    <s v="Jeffery James"/>
    <s v="Female"/>
    <n v="70"/>
    <s v="North"/>
    <s v="Student"/>
    <n v="70069"/>
    <s v="Retail"/>
    <d v="2022-10-28T00:00:00"/>
    <d v="2024-04-13T00:00:00"/>
    <s v="Apr"/>
    <s v="2024 Apr"/>
    <x v="3"/>
    <n v="9065"/>
    <x v="3"/>
    <x v="4"/>
    <d v="2025-09-23T00:00:00"/>
    <n v="3"/>
    <s v="Emerging"/>
    <s v="High"/>
    <s v="Baby Boomers"/>
    <x v="0"/>
  </r>
  <r>
    <s v="ACC00798"/>
    <s v="CUST0331"/>
    <x v="2"/>
    <d v="2023-09-05T00:00:00"/>
    <n v="421234"/>
    <n v="704"/>
    <n v="0"/>
    <s v="Rejected"/>
    <s v="Theresa Burke"/>
    <s v="Male"/>
    <n v="65"/>
    <s v="South"/>
    <s v="Trader"/>
    <n v="179033"/>
    <s v="Retail"/>
    <d v="2019-11-07T00:00:00"/>
    <d v="2025-04-18T00:00:00"/>
    <s v="Apr"/>
    <s v="2025 Apr"/>
    <x v="3"/>
    <n v="5982"/>
    <x v="0"/>
    <x v="5"/>
    <d v="2025-09-23T00:00:00"/>
    <n v="6"/>
    <s v="Established"/>
    <s v=" Premium"/>
    <s v="Baby Boomers"/>
    <x v="0"/>
  </r>
  <r>
    <s v="ACC00697"/>
    <s v="CUST0043"/>
    <x v="1"/>
    <d v="2023-10-21T00:00:00"/>
    <n v="340912"/>
    <n v="647"/>
    <n v="0"/>
    <s v="Approved"/>
    <s v="Stephanie Ashley"/>
    <s v="Female"/>
    <n v="74"/>
    <s v="East"/>
    <s v="Engineer"/>
    <n v="132855"/>
    <s v="Corporate"/>
    <d v="2022-07-10T00:00:00"/>
    <d v="2024-07-03T00:00:00"/>
    <s v="Jul"/>
    <s v="2024 Jul"/>
    <x v="3"/>
    <n v="7913"/>
    <x v="1"/>
    <x v="2"/>
    <d v="2025-09-23T00:00:00"/>
    <n v="3"/>
    <s v="Emerging"/>
    <s v=" Premium"/>
    <s v="Baby Boomers"/>
    <x v="0"/>
  </r>
  <r>
    <s v="ACC00719"/>
    <s v="CUST0344"/>
    <x v="0"/>
    <d v="2015-10-28T00:00:00"/>
    <n v="412755"/>
    <n v="657"/>
    <n v="458318"/>
    <s v="Pending"/>
    <s v="Christian Mendez"/>
    <s v="Female"/>
    <n v="36"/>
    <s v="East"/>
    <s v="Engineer"/>
    <n v="99148"/>
    <s v="Private"/>
    <d v="2017-11-13T00:00:00"/>
    <d v="2025-02-17T00:00:00"/>
    <s v="Feb"/>
    <s v="2025 Feb"/>
    <x v="2"/>
    <n v="5115"/>
    <x v="2"/>
    <x v="7"/>
    <d v="2025-09-23T00:00:00"/>
    <n v="8"/>
    <s v="Established"/>
    <s v="High"/>
    <s v="Millennials"/>
    <x v="0"/>
  </r>
  <r>
    <s v="ACC00466"/>
    <s v="CUST0191"/>
    <x v="2"/>
    <d v="2015-09-28T00:00:00"/>
    <n v="347823"/>
    <n v="833"/>
    <n v="0"/>
    <s v="Pending"/>
    <s v="Nicholas Miller"/>
    <s v="Male"/>
    <n v="60"/>
    <s v="South"/>
    <s v="Retired"/>
    <n v="157612"/>
    <s v="Retail"/>
    <d v="2019-11-11T00:00:00"/>
    <d v="2025-06-17T00:00:00"/>
    <s v="Jun"/>
    <s v="2025 Jun"/>
    <x v="3"/>
    <n v="7712"/>
    <x v="2"/>
    <x v="1"/>
    <d v="2025-09-23T00:00:00"/>
    <n v="6"/>
    <s v="Established"/>
    <s v=" Premium"/>
    <s v="Gen X"/>
    <x v="0"/>
  </r>
  <r>
    <s v="ACC00099"/>
    <s v="CUST0280"/>
    <x v="0"/>
    <d v="2019-05-23T00:00:00"/>
    <n v="59500"/>
    <n v="683"/>
    <n v="0"/>
    <s v="Pending"/>
    <s v="Kristy Washington"/>
    <s v="Female"/>
    <n v="36"/>
    <s v="West"/>
    <s v="Retired"/>
    <n v="59499"/>
    <s v="Corporate"/>
    <d v="2017-05-27T00:00:00"/>
    <d v="2024-12-20T00:00:00"/>
    <s v="Dec"/>
    <s v="2024 Dec"/>
    <x v="0"/>
    <n v="2924"/>
    <x v="0"/>
    <x v="5"/>
    <d v="2025-09-23T00:00:00"/>
    <n v="8"/>
    <s v="Established"/>
    <s v="Medium"/>
    <s v="Millennials"/>
    <x v="1"/>
  </r>
  <r>
    <s v="ACC00242"/>
    <s v="CUST0294"/>
    <x v="0"/>
    <d v="2016-07-24T00:00:00"/>
    <n v="276815"/>
    <n v="659"/>
    <n v="0"/>
    <s v="Pending"/>
    <s v="Vicki Andersen"/>
    <s v="Female"/>
    <n v="74"/>
    <s v="West"/>
    <s v="Trader"/>
    <n v="196076"/>
    <s v="Corporate"/>
    <d v="2018-08-23T00:00:00"/>
    <d v="2025-02-11T00:00:00"/>
    <s v="Feb"/>
    <s v="2025 Feb"/>
    <x v="3"/>
    <n v="5166"/>
    <x v="2"/>
    <x v="4"/>
    <d v="2025-09-23T00:00:00"/>
    <n v="7"/>
    <s v="Established"/>
    <s v=" Premium"/>
    <s v="Baby Boomers"/>
    <x v="0"/>
  </r>
  <r>
    <s v="ACC00158"/>
    <s v="CUST0466"/>
    <x v="0"/>
    <d v="2020-01-28T00:00:00"/>
    <n v="261798"/>
    <n v="793"/>
    <n v="0"/>
    <s v="Rejected"/>
    <s v="Tammy Taylor"/>
    <s v="Male"/>
    <n v="43"/>
    <s v="West"/>
    <s v="Teacher"/>
    <n v="111155"/>
    <s v="Retail"/>
    <d v="2022-07-03T00:00:00"/>
    <d v="2024-11-25T00:00:00"/>
    <s v="Nov"/>
    <s v="2024 Nov"/>
    <x v="1"/>
    <n v="8308"/>
    <x v="3"/>
    <x v="6"/>
    <d v="2025-09-23T00:00:00"/>
    <n v="3"/>
    <s v="Emerging"/>
    <s v=" Premium"/>
    <s v="Millennials"/>
    <x v="0"/>
  </r>
  <r>
    <s v="ACC00610"/>
    <s v="CUST0465"/>
    <x v="0"/>
    <d v="2024-12-11T00:00:00"/>
    <n v="403157"/>
    <n v="775"/>
    <n v="0"/>
    <s v="Pending"/>
    <s v="Janet Ray"/>
    <s v="Female"/>
    <n v="38"/>
    <s v="North"/>
    <s v="Banker"/>
    <n v="198686"/>
    <s v="Corporate"/>
    <d v="2025-05-24T00:00:00"/>
    <d v="2024-05-30T00:00:00"/>
    <s v="May"/>
    <s v="2024 May"/>
    <x v="1"/>
    <n v="3178"/>
    <x v="1"/>
    <x v="9"/>
    <d v="2025-09-23T00:00:00"/>
    <n v="0"/>
    <s v="New"/>
    <s v=" Premium"/>
    <s v="Millennials"/>
    <x v="0"/>
  </r>
  <r>
    <s v="ACC00554"/>
    <s v="CUST0265"/>
    <x v="1"/>
    <d v="2020-12-28T00:00:00"/>
    <n v="113711"/>
    <n v="500"/>
    <n v="0"/>
    <s v="Pending"/>
    <s v="Mr. Carlos Wood"/>
    <s v="Male"/>
    <n v="39"/>
    <s v="North"/>
    <s v="Student"/>
    <n v="103309"/>
    <s v="Retail"/>
    <d v="2020-09-28T00:00:00"/>
    <d v="2024-02-12T00:00:00"/>
    <s v="Feb"/>
    <s v="2024 Feb"/>
    <x v="0"/>
    <n v="2609"/>
    <x v="1"/>
    <x v="6"/>
    <d v="2025-09-23T00:00:00"/>
    <n v="5"/>
    <s v="Emerging"/>
    <s v=" Premium"/>
    <s v="Millennials"/>
    <x v="1"/>
  </r>
  <r>
    <s v="ACC00651"/>
    <s v="CUST0194"/>
    <x v="2"/>
    <d v="2025-03-02T00:00:00"/>
    <n v="470165"/>
    <n v="351"/>
    <n v="0"/>
    <s v="Pending"/>
    <s v="Oscar Young"/>
    <s v="Male"/>
    <n v="20"/>
    <s v="East"/>
    <s v="Banker"/>
    <n v="95932"/>
    <s v="Retail"/>
    <d v="2024-06-03T00:00:00"/>
    <d v="2024-03-20T00:00:00"/>
    <s v="Mar"/>
    <s v="2024 Mar"/>
    <x v="3"/>
    <n v="5726"/>
    <x v="1"/>
    <x v="6"/>
    <d v="2025-09-23T00:00:00"/>
    <n v="1"/>
    <s v="New"/>
    <s v="High"/>
    <s v="Gen Z"/>
    <x v="0"/>
  </r>
  <r>
    <s v="ACC00795"/>
    <s v="CUST0202"/>
    <x v="0"/>
    <d v="2016-05-06T00:00:00"/>
    <n v="130956"/>
    <n v="454"/>
    <n v="0"/>
    <s v="Pending"/>
    <s v="Jason Johnson"/>
    <s v="Female"/>
    <n v="30"/>
    <s v="South"/>
    <s v="Teacher"/>
    <n v="195485"/>
    <s v="Private"/>
    <d v="2019-03-13T00:00:00"/>
    <d v="2024-12-13T00:00:00"/>
    <s v="Dec"/>
    <s v="2024 Dec"/>
    <x v="1"/>
    <n v="2245"/>
    <x v="1"/>
    <x v="7"/>
    <d v="2025-09-23T00:00:00"/>
    <n v="7"/>
    <s v="Established"/>
    <s v=" Premium"/>
    <s v="Millennials"/>
    <x v="1"/>
  </r>
  <r>
    <s v="ACC00227"/>
    <s v="CUST0112"/>
    <x v="0"/>
    <d v="2016-06-05T00:00:00"/>
    <n v="423914"/>
    <n v="644"/>
    <n v="0"/>
    <s v="Pending"/>
    <s v="Daniel Adams"/>
    <s v="Male"/>
    <n v="18"/>
    <s v="East"/>
    <s v="Retired"/>
    <n v="153541"/>
    <s v="Corporate"/>
    <d v="2020-04-10T00:00:00"/>
    <d v="2024-05-31T00:00:00"/>
    <s v="May"/>
    <s v="2024 May"/>
    <x v="3"/>
    <n v="2809"/>
    <x v="2"/>
    <x v="1"/>
    <d v="2025-09-23T00:00:00"/>
    <n v="5"/>
    <s v="Emerging"/>
    <s v=" Premium"/>
    <s v="Gen Z"/>
    <x v="0"/>
  </r>
  <r>
    <s v="ACC00423"/>
    <s v="CUST0163"/>
    <x v="3"/>
    <d v="2020-03-24T00:00:00"/>
    <n v="481247"/>
    <n v="632"/>
    <n v="0"/>
    <s v="Pending"/>
    <s v="Nathan Taylor"/>
    <s v="Female"/>
    <n v="51"/>
    <s v="West"/>
    <s v="Doctor"/>
    <n v="40953"/>
    <s v="Retail"/>
    <d v="2022-08-16T00:00:00"/>
    <d v="2025-06-17T00:00:00"/>
    <s v="Jun"/>
    <s v="2025 Jun"/>
    <x v="1"/>
    <n v="7023"/>
    <x v="2"/>
    <x v="5"/>
    <d v="2025-09-23T00:00:00"/>
    <n v="3"/>
    <s v="Emerging"/>
    <s v="Medium"/>
    <s v="Gen X"/>
    <x v="0"/>
  </r>
  <r>
    <s v="ACC00072"/>
    <s v="CUST0245"/>
    <x v="0"/>
    <d v="2021-12-28T00:00:00"/>
    <n v="319764"/>
    <n v="408"/>
    <n v="0"/>
    <s v="Approved"/>
    <s v="Kenneth Garza"/>
    <s v="Male"/>
    <n v="56"/>
    <s v="South"/>
    <s v="Engineer"/>
    <n v="67837"/>
    <s v="Corporate"/>
    <d v="2018-10-22T00:00:00"/>
    <d v="2024-11-17T00:00:00"/>
    <s v="Nov"/>
    <s v="2024 Nov"/>
    <x v="2"/>
    <n v="9713"/>
    <x v="2"/>
    <x v="3"/>
    <d v="2025-09-23T00:00:00"/>
    <n v="7"/>
    <s v="Established"/>
    <s v="High"/>
    <s v="Gen X"/>
    <x v="0"/>
  </r>
  <r>
    <s v="ACC00243"/>
    <s v="CUST0444"/>
    <x v="0"/>
    <d v="2017-11-16T00:00:00"/>
    <n v="289192"/>
    <n v="329"/>
    <n v="0"/>
    <s v="Pending"/>
    <s v="Jason Smith"/>
    <s v="Female"/>
    <n v="68"/>
    <s v="North"/>
    <s v="Engineer"/>
    <n v="193312"/>
    <s v="Corporate"/>
    <d v="2017-12-05T00:00:00"/>
    <d v="2025-05-03T00:00:00"/>
    <s v="May"/>
    <s v="2025 May"/>
    <x v="2"/>
    <n v="5483"/>
    <x v="3"/>
    <x v="4"/>
    <d v="2025-09-23T00:00:00"/>
    <n v="8"/>
    <s v="Established"/>
    <s v=" Premium"/>
    <s v="Baby Boomers"/>
    <x v="0"/>
  </r>
  <r>
    <s v="ACC00530"/>
    <s v="CUST0201"/>
    <x v="0"/>
    <d v="2016-11-15T00:00:00"/>
    <n v="358606"/>
    <n v="329"/>
    <n v="0"/>
    <s v="Pending"/>
    <s v="Gary Johnson"/>
    <s v="Male"/>
    <n v="46"/>
    <s v="West"/>
    <s v="Teacher"/>
    <n v="72930"/>
    <s v="Private"/>
    <d v="2017-08-24T00:00:00"/>
    <d v="2024-11-23T00:00:00"/>
    <s v="Nov"/>
    <s v="2024 Nov"/>
    <x v="0"/>
    <n v="28"/>
    <x v="2"/>
    <x v="6"/>
    <d v="2025-09-23T00:00:00"/>
    <n v="8"/>
    <s v="Established"/>
    <s v="High"/>
    <s v="Gen X"/>
    <x v="0"/>
  </r>
  <r>
    <s v="ACC00589"/>
    <s v="CUST0268"/>
    <x v="0"/>
    <d v="2018-07-16T00:00:00"/>
    <n v="222123"/>
    <n v="779"/>
    <n v="482397"/>
    <s v="Pending"/>
    <s v="Derek Gardner"/>
    <s v="Female"/>
    <n v="66"/>
    <s v="East"/>
    <s v="Banker"/>
    <n v="177215"/>
    <s v="Retail"/>
    <d v="2019-12-20T00:00:00"/>
    <d v="2025-02-23T00:00:00"/>
    <s v="Feb"/>
    <s v="2025 Feb"/>
    <x v="0"/>
    <n v="868"/>
    <x v="2"/>
    <x v="6"/>
    <d v="2025-09-23T00:00:00"/>
    <n v="6"/>
    <s v="Established"/>
    <s v=" Premium"/>
    <s v="Baby Boomers"/>
    <x v="0"/>
  </r>
  <r>
    <s v="ACC00045"/>
    <s v="CUST0399"/>
    <x v="0"/>
    <d v="2023-12-30T00:00:00"/>
    <n v="293925"/>
    <n v="546"/>
    <n v="0"/>
    <s v="Pending"/>
    <s v="Kevin Hughes"/>
    <s v="Female"/>
    <n v="70"/>
    <s v="West"/>
    <s v="Retired"/>
    <n v="106652"/>
    <s v="Retail"/>
    <d v="2025-02-14T00:00:00"/>
    <d v="2024-11-06T00:00:00"/>
    <s v="Nov"/>
    <s v="2024 Nov"/>
    <x v="3"/>
    <n v="9618"/>
    <x v="1"/>
    <x v="1"/>
    <d v="2025-09-23T00:00:00"/>
    <n v="1"/>
    <s v="New"/>
    <s v=" Premium"/>
    <s v="Baby Boomers"/>
    <x v="0"/>
  </r>
  <r>
    <s v="ACC00472"/>
    <s v="CUST0294"/>
    <x v="1"/>
    <d v="2024-12-11T00:00:00"/>
    <n v="175607"/>
    <n v="740"/>
    <n v="464822"/>
    <s v="Approved"/>
    <s v="Vicki Andersen"/>
    <s v="Female"/>
    <n v="74"/>
    <s v="West"/>
    <s v="Trader"/>
    <n v="196076"/>
    <s v="Corporate"/>
    <d v="2018-08-23T00:00:00"/>
    <d v="2024-10-30T00:00:00"/>
    <s v="Oct"/>
    <s v="2024 Oct"/>
    <x v="0"/>
    <n v="5390"/>
    <x v="2"/>
    <x v="8"/>
    <d v="2025-09-23T00:00:00"/>
    <n v="7"/>
    <s v="Established"/>
    <s v=" Premium"/>
    <s v="Baby Boomers"/>
    <x v="1"/>
  </r>
  <r>
    <s v="ACC00371"/>
    <s v="CUST0223"/>
    <x v="1"/>
    <d v="2018-09-28T00:00:00"/>
    <n v="87796"/>
    <n v="375"/>
    <n v="0"/>
    <s v="Pending"/>
    <s v="Chad White"/>
    <s v="Female"/>
    <n v="70"/>
    <s v="West"/>
    <s v="Trader"/>
    <n v="174091"/>
    <s v="Corporate"/>
    <d v="2016-01-09T00:00:00"/>
    <d v="2024-03-06T00:00:00"/>
    <s v="Mar"/>
    <s v="2024 Mar"/>
    <x v="3"/>
    <n v="3042"/>
    <x v="0"/>
    <x v="4"/>
    <d v="2025-09-23T00:00:00"/>
    <n v="10"/>
    <s v="Loyal"/>
    <s v=" Premium"/>
    <s v="Baby Boomers"/>
    <x v="1"/>
  </r>
  <r>
    <s v="ACC00652"/>
    <s v="CUST0472"/>
    <x v="1"/>
    <d v="2019-03-21T00:00:00"/>
    <n v="14995"/>
    <n v="410"/>
    <n v="0"/>
    <s v="Default"/>
    <s v="Anna Mitchell"/>
    <s v="Female"/>
    <n v="50"/>
    <s v="North"/>
    <s v="Banker"/>
    <n v="179476"/>
    <s v="Retail"/>
    <d v="2018-09-26T00:00:00"/>
    <d v="2024-10-22T00:00:00"/>
    <s v="Oct"/>
    <s v="2024 Oct"/>
    <x v="2"/>
    <n v="4515"/>
    <x v="0"/>
    <x v="9"/>
    <d v="2025-09-23T00:00:00"/>
    <n v="7"/>
    <s v="Established"/>
    <s v=" Premium"/>
    <s v="Gen X"/>
    <x v="2"/>
  </r>
  <r>
    <s v="ACC00689"/>
    <s v="CUST0141"/>
    <x v="0"/>
    <d v="2024-01-14T00:00:00"/>
    <n v="140148"/>
    <n v="415"/>
    <n v="0"/>
    <s v="Default"/>
    <s v="Nicole Huynh"/>
    <s v="Female"/>
    <n v="64"/>
    <s v="East"/>
    <s v="Banker"/>
    <n v="51575"/>
    <s v="Corporate"/>
    <d v="2018-08-14T00:00:00"/>
    <d v="2023-10-22T00:00:00"/>
    <s v="Oct"/>
    <s v="2023 Oct"/>
    <x v="2"/>
    <n v="9628"/>
    <x v="1"/>
    <x v="3"/>
    <d v="2025-09-23T00:00:00"/>
    <n v="7"/>
    <s v="Established"/>
    <s v="Medium"/>
    <s v="Baby Boomers"/>
    <x v="1"/>
  </r>
  <r>
    <s v="ACC00734"/>
    <s v="CUST0127"/>
    <x v="2"/>
    <d v="2024-04-05T00:00:00"/>
    <n v="439388"/>
    <n v="740"/>
    <n v="0"/>
    <s v="Pending"/>
    <s v="Jennifer Watkins DDS"/>
    <s v="Female"/>
    <n v="46"/>
    <s v="South"/>
    <s v="Doctor"/>
    <n v="112241"/>
    <s v="Corporate"/>
    <d v="2016-01-05T00:00:00"/>
    <d v="2024-03-11T00:00:00"/>
    <s v="Mar"/>
    <s v="2024 Mar"/>
    <x v="1"/>
    <n v="5799"/>
    <x v="2"/>
    <x v="5"/>
    <d v="2025-09-23T00:00:00"/>
    <n v="10"/>
    <s v="Loyal"/>
    <s v=" Premium"/>
    <s v="Gen X"/>
    <x v="0"/>
  </r>
  <r>
    <s v="ACC00092"/>
    <s v="CUST0260"/>
    <x v="1"/>
    <d v="2019-10-11T00:00:00"/>
    <n v="424032"/>
    <n v="766"/>
    <n v="0"/>
    <s v="Pending"/>
    <s v="Nicholas Stone"/>
    <s v="Male"/>
    <n v="34"/>
    <s v="South"/>
    <s v="Teacher"/>
    <n v="105708"/>
    <s v="Retail"/>
    <d v="2022-01-27T00:00:00"/>
    <d v="2025-02-06T00:00:00"/>
    <s v="Feb"/>
    <s v="2025 Feb"/>
    <x v="3"/>
    <n v="2541"/>
    <x v="0"/>
    <x v="0"/>
    <d v="2025-09-23T00:00:00"/>
    <n v="4"/>
    <s v="Emerging"/>
    <s v=" Premium"/>
    <s v="Millennials"/>
    <x v="0"/>
  </r>
  <r>
    <s v="ACC00022"/>
    <s v="CUST0113"/>
    <x v="0"/>
    <d v="2024-12-09T00:00:00"/>
    <n v="388793"/>
    <n v="486"/>
    <n v="258078"/>
    <s v="Pending"/>
    <s v="Anthony Ramos"/>
    <s v="Female"/>
    <n v="64"/>
    <s v="East"/>
    <s v="Doctor"/>
    <n v="73947"/>
    <s v="Private"/>
    <d v="2016-03-16T00:00:00"/>
    <d v="2023-09-13T00:00:00"/>
    <s v="Sep"/>
    <s v="2023 Sep"/>
    <x v="2"/>
    <n v="7481"/>
    <x v="0"/>
    <x v="0"/>
    <d v="2025-09-23T00:00:00"/>
    <n v="10"/>
    <s v="Loyal"/>
    <s v="High"/>
    <s v="Baby Boomers"/>
    <x v="0"/>
  </r>
  <r>
    <s v="ACC00172"/>
    <s v="CUST0384"/>
    <x v="1"/>
    <d v="2018-05-15T00:00:00"/>
    <n v="270472"/>
    <n v="586"/>
    <n v="204519"/>
    <s v="Rejected"/>
    <s v="Erik Baldwin"/>
    <s v="Male"/>
    <n v="28"/>
    <s v="North"/>
    <s v="Banker"/>
    <n v="92099"/>
    <s v="Retail"/>
    <d v="2021-08-02T00:00:00"/>
    <d v="2025-03-04T00:00:00"/>
    <s v="Mar"/>
    <s v="2025 Mar"/>
    <x v="2"/>
    <n v="4729"/>
    <x v="3"/>
    <x v="4"/>
    <d v="2025-09-23T00:00:00"/>
    <n v="4"/>
    <s v="Emerging"/>
    <s v="High"/>
    <s v="Gen Z"/>
    <x v="0"/>
  </r>
  <r>
    <s v="ACC00604"/>
    <s v="CUST0417"/>
    <x v="0"/>
    <d v="2016-10-01T00:00:00"/>
    <n v="253187"/>
    <n v="671"/>
    <n v="0"/>
    <s v="Pending"/>
    <s v="Logan Fleming"/>
    <s v="Male"/>
    <n v="25"/>
    <s v="North"/>
    <s v="Teacher"/>
    <n v="186205"/>
    <s v="Private"/>
    <d v="2024-10-30T00:00:00"/>
    <d v="2025-02-28T00:00:00"/>
    <s v="Feb"/>
    <s v="2025 Feb"/>
    <x v="3"/>
    <n v="4873"/>
    <x v="1"/>
    <x v="5"/>
    <d v="2025-09-23T00:00:00"/>
    <n v="1"/>
    <s v="New"/>
    <s v=" Premium"/>
    <s v="Gen Z"/>
    <x v="0"/>
  </r>
  <r>
    <s v="ACC00192"/>
    <s v="CUST0445"/>
    <x v="2"/>
    <d v="2021-04-06T00:00:00"/>
    <n v="196846"/>
    <n v="759"/>
    <n v="0"/>
    <s v="Rejected"/>
    <s v="Eric Goodwin"/>
    <s v="Female"/>
    <n v="22"/>
    <s v="North"/>
    <s v="Trader"/>
    <n v="157348"/>
    <s v="Corporate"/>
    <d v="2022-04-15T00:00:00"/>
    <d v="2024-12-13T00:00:00"/>
    <s v="Dec"/>
    <s v="2024 Dec"/>
    <x v="1"/>
    <n v="4048"/>
    <x v="0"/>
    <x v="8"/>
    <d v="2025-09-23T00:00:00"/>
    <n v="3"/>
    <s v="Emerging"/>
    <s v=" Premium"/>
    <s v="Gen Z"/>
    <x v="1"/>
  </r>
  <r>
    <s v="ACC00077"/>
    <s v="CUST0410"/>
    <x v="2"/>
    <d v="2024-12-16T00:00:00"/>
    <n v="331607"/>
    <n v="410"/>
    <n v="429606"/>
    <s v="Approved"/>
    <s v="Shelley Moss"/>
    <s v="Female"/>
    <n v="33"/>
    <s v="North"/>
    <s v="Retired"/>
    <n v="108397"/>
    <s v="Retail"/>
    <d v="2016-08-05T00:00:00"/>
    <d v="2024-12-26T00:00:00"/>
    <s v="Dec"/>
    <s v="2024 Dec"/>
    <x v="1"/>
    <n v="2462"/>
    <x v="0"/>
    <x v="9"/>
    <d v="2025-09-23T00:00:00"/>
    <n v="9"/>
    <s v="Loyal"/>
    <s v=" Premium"/>
    <s v="Millennials"/>
    <x v="0"/>
  </r>
  <r>
    <s v="ACC00281"/>
    <s v="CUST0409"/>
    <x v="3"/>
    <d v="2018-07-23T00:00:00"/>
    <n v="11064"/>
    <n v="516"/>
    <n v="0"/>
    <s v="Pending"/>
    <s v="Shannon Moss"/>
    <s v="Female"/>
    <n v="49"/>
    <s v="North"/>
    <s v="Banker"/>
    <n v="162633"/>
    <s v="Retail"/>
    <d v="2019-09-13T00:00:00"/>
    <d v="2024-05-19T00:00:00"/>
    <s v="May"/>
    <s v="2024 May"/>
    <x v="1"/>
    <n v="2856"/>
    <x v="1"/>
    <x v="3"/>
    <d v="2025-09-23T00:00:00"/>
    <n v="6"/>
    <s v="Established"/>
    <s v=" Premium"/>
    <s v="Gen X"/>
    <x v="2"/>
  </r>
  <r>
    <s v="ACC00364"/>
    <s v="CUST0021"/>
    <x v="1"/>
    <d v="2016-06-24T00:00:00"/>
    <n v="469890"/>
    <n v="590"/>
    <n v="222364"/>
    <s v="Pending"/>
    <s v="Elizabeth Smith"/>
    <s v="Female"/>
    <n v="44"/>
    <s v="East"/>
    <s v="Trader"/>
    <n v="189269"/>
    <s v="Retail"/>
    <d v="2024-05-02T00:00:00"/>
    <d v="2024-08-25T00:00:00"/>
    <s v="Aug"/>
    <s v="2024 Aug"/>
    <x v="1"/>
    <n v="8074"/>
    <x v="2"/>
    <x v="8"/>
    <d v="2025-09-23T00:00:00"/>
    <n v="1"/>
    <s v="New"/>
    <s v=" Premium"/>
    <s v="Millennials"/>
    <x v="0"/>
  </r>
  <r>
    <s v="ACC00179"/>
    <s v="CUST0069"/>
    <x v="2"/>
    <d v="2024-03-27T00:00:00"/>
    <n v="80201"/>
    <n v="372"/>
    <n v="242474"/>
    <s v="Pending"/>
    <s v="Amanda Beck"/>
    <s v="Female"/>
    <n v="23"/>
    <s v="South"/>
    <s v="Teacher"/>
    <n v="84772"/>
    <s v="Retail"/>
    <d v="2018-08-29T00:00:00"/>
    <d v="2025-08-11T00:00:00"/>
    <s v="Aug"/>
    <s v="2025 Aug"/>
    <x v="2"/>
    <n v="6632"/>
    <x v="1"/>
    <x v="3"/>
    <d v="2025-09-23T00:00:00"/>
    <n v="7"/>
    <s v="Established"/>
    <s v="High"/>
    <s v="Gen Z"/>
    <x v="1"/>
  </r>
  <r>
    <s v="ACC00238"/>
    <s v="CUST0076"/>
    <x v="1"/>
    <d v="2015-12-15T00:00:00"/>
    <n v="249664"/>
    <n v="536"/>
    <n v="0"/>
    <s v="Pending"/>
    <s v="Pamela Johnson"/>
    <s v="Female"/>
    <n v="70"/>
    <s v="West"/>
    <s v="Trader"/>
    <n v="172826"/>
    <s v="Retail"/>
    <d v="2017-07-01T00:00:00"/>
    <d v="2024-05-19T00:00:00"/>
    <s v="May"/>
    <s v="2024 May"/>
    <x v="3"/>
    <n v="9982"/>
    <x v="3"/>
    <x v="0"/>
    <d v="2025-09-23T00:00:00"/>
    <n v="8"/>
    <s v="Established"/>
    <s v=" Premium"/>
    <s v="Baby Boomers"/>
    <x v="0"/>
  </r>
  <r>
    <s v="ACC00135"/>
    <s v="CUST0217"/>
    <x v="3"/>
    <d v="2017-03-13T00:00:00"/>
    <n v="175121"/>
    <n v="749"/>
    <n v="0"/>
    <s v="Pending"/>
    <s v="Jeremy Brown"/>
    <s v="Female"/>
    <n v="43"/>
    <s v="South"/>
    <s v="Banker"/>
    <n v="199362"/>
    <s v="Retail"/>
    <d v="2023-06-06T00:00:00"/>
    <d v="2024-08-07T00:00:00"/>
    <s v="Aug"/>
    <s v="2024 Aug"/>
    <x v="3"/>
    <n v="8906"/>
    <x v="3"/>
    <x v="2"/>
    <d v="2025-09-23T00:00:00"/>
    <n v="2"/>
    <s v="New"/>
    <s v=" Premium"/>
    <s v="Millennials"/>
    <x v="1"/>
  </r>
  <r>
    <s v="ACC00280"/>
    <s v="CUST0066"/>
    <x v="1"/>
    <d v="2024-10-26T00:00:00"/>
    <n v="227443"/>
    <n v="706"/>
    <n v="44236"/>
    <s v="Pending"/>
    <s v="Felicia Nelson"/>
    <s v="Female"/>
    <n v="66"/>
    <s v="West"/>
    <s v="Student"/>
    <n v="66542"/>
    <s v="Retail"/>
    <d v="2017-12-22T00:00:00"/>
    <d v="2025-02-20T00:00:00"/>
    <s v="Feb"/>
    <s v="2025 Feb"/>
    <x v="2"/>
    <n v="9543"/>
    <x v="3"/>
    <x v="0"/>
    <d v="2025-09-23T00:00:00"/>
    <n v="8"/>
    <s v="Established"/>
    <s v="High"/>
    <s v="Baby Boomers"/>
    <x v="0"/>
  </r>
  <r>
    <s v="ACC00019"/>
    <s v="CUST0228"/>
    <x v="0"/>
    <d v="2022-05-13T00:00:00"/>
    <n v="106133"/>
    <n v="347"/>
    <n v="0"/>
    <s v="Rejected"/>
    <s v="Melinda Cunningham"/>
    <s v="Female"/>
    <n v="73"/>
    <s v="West"/>
    <s v="Trader"/>
    <n v="135672"/>
    <s v="Corporate"/>
    <d v="2019-01-14T00:00:00"/>
    <d v="2025-03-07T00:00:00"/>
    <s v="Mar"/>
    <s v="2025 Mar"/>
    <x v="2"/>
    <n v="3472"/>
    <x v="0"/>
    <x v="2"/>
    <d v="2025-09-23T00:00:00"/>
    <n v="7"/>
    <s v="Established"/>
    <s v=" Premium"/>
    <s v="Baby Boomers"/>
    <x v="1"/>
  </r>
  <r>
    <s v="ACC00595"/>
    <s v="CUST0469"/>
    <x v="0"/>
    <d v="2020-02-21T00:00:00"/>
    <n v="19288"/>
    <n v="695"/>
    <n v="0"/>
    <s v="Pending"/>
    <s v="Michael Davies"/>
    <s v="Male"/>
    <n v="44"/>
    <s v="East"/>
    <s v="Retired"/>
    <n v="190102"/>
    <s v="Private"/>
    <d v="2017-08-07T00:00:00"/>
    <d v="2023-09-23T00:00:00"/>
    <s v="Sep"/>
    <s v="2023 Sep"/>
    <x v="2"/>
    <n v="1169"/>
    <x v="2"/>
    <x v="5"/>
    <d v="2025-09-23T00:00:00"/>
    <n v="8"/>
    <s v="Established"/>
    <s v=" Premium"/>
    <s v="Millennials"/>
    <x v="2"/>
  </r>
  <r>
    <s v="ACC00740"/>
    <s v="CUST0019"/>
    <x v="3"/>
    <d v="2024-10-07T00:00:00"/>
    <n v="408624"/>
    <n v="487"/>
    <n v="29624"/>
    <s v="Pending"/>
    <s v="Melissa Clark"/>
    <s v="Female"/>
    <n v="40"/>
    <s v="South"/>
    <s v="Teacher"/>
    <n v="100435"/>
    <s v="Corporate"/>
    <d v="2021-09-17T00:00:00"/>
    <d v="2024-05-10T00:00:00"/>
    <s v="May"/>
    <s v="2024 May"/>
    <x v="0"/>
    <n v="4636"/>
    <x v="3"/>
    <x v="4"/>
    <d v="2025-09-23T00:00:00"/>
    <n v="4"/>
    <s v="Emerging"/>
    <s v=" Premium"/>
    <s v="Millennials"/>
    <x v="0"/>
  </r>
  <r>
    <s v="ACC00371"/>
    <s v="CUST0223"/>
    <x v="1"/>
    <d v="2018-09-28T00:00:00"/>
    <n v="87796"/>
    <n v="375"/>
    <n v="0"/>
    <s v="Pending"/>
    <s v="Chad White"/>
    <s v="Female"/>
    <n v="70"/>
    <s v="West"/>
    <s v="Trader"/>
    <n v="174091"/>
    <s v="Corporate"/>
    <d v="2016-01-09T00:00:00"/>
    <d v="2025-01-22T00:00:00"/>
    <s v="Jan"/>
    <s v="2025 Jan"/>
    <x v="3"/>
    <n v="7066"/>
    <x v="1"/>
    <x v="0"/>
    <d v="2025-09-23T00:00:00"/>
    <n v="10"/>
    <s v="Loyal"/>
    <s v=" Premium"/>
    <s v="Baby Boomers"/>
    <x v="1"/>
  </r>
  <r>
    <s v="ACC00777"/>
    <s v="CUST0485"/>
    <x v="1"/>
    <d v="2016-08-23T00:00:00"/>
    <n v="382891"/>
    <n v="829"/>
    <n v="0"/>
    <s v="Rejected"/>
    <s v="Christopher Hart"/>
    <s v="Male"/>
    <n v="22"/>
    <s v="South"/>
    <s v="Engineer"/>
    <n v="81212"/>
    <s v="Corporate"/>
    <d v="2018-09-03T00:00:00"/>
    <d v="2024-10-31T00:00:00"/>
    <s v="Oct"/>
    <s v="2024 Oct"/>
    <x v="3"/>
    <n v="3732"/>
    <x v="3"/>
    <x v="1"/>
    <d v="2025-09-23T00:00:00"/>
    <n v="7"/>
    <s v="Established"/>
    <s v="High"/>
    <s v="Gen Z"/>
    <x v="0"/>
  </r>
  <r>
    <s v="ACC00112"/>
    <s v="CUST0152"/>
    <x v="2"/>
    <d v="2017-12-08T00:00:00"/>
    <n v="375197"/>
    <n v="567"/>
    <n v="0"/>
    <s v="Pending"/>
    <s v="Eric Gomez"/>
    <s v="Male"/>
    <n v="38"/>
    <s v="East"/>
    <s v="Retired"/>
    <n v="177732"/>
    <s v="Corporate"/>
    <d v="2018-11-05T00:00:00"/>
    <d v="2025-05-03T00:00:00"/>
    <s v="May"/>
    <s v="2025 May"/>
    <x v="3"/>
    <n v="3570"/>
    <x v="0"/>
    <x v="8"/>
    <d v="2025-09-23T00:00:00"/>
    <n v="7"/>
    <s v="Established"/>
    <s v=" Premium"/>
    <s v="Millennials"/>
    <x v="0"/>
  </r>
  <r>
    <s v="ACC00763"/>
    <s v="CUST0431"/>
    <x v="2"/>
    <d v="2016-07-16T00:00:00"/>
    <n v="45066"/>
    <n v="330"/>
    <n v="0"/>
    <s v="Pending"/>
    <s v="Dana Robinson"/>
    <s v="Male"/>
    <n v="26"/>
    <s v="West"/>
    <s v="Trader"/>
    <n v="106475"/>
    <s v="Retail"/>
    <d v="2023-07-26T00:00:00"/>
    <d v="2025-05-02T00:00:00"/>
    <s v="May"/>
    <s v="2025 May"/>
    <x v="1"/>
    <n v="6127"/>
    <x v="3"/>
    <x v="1"/>
    <d v="2025-09-23T00:00:00"/>
    <n v="2"/>
    <s v="New"/>
    <s v=" Premium"/>
    <s v="Gen Z"/>
    <x v="2"/>
  </r>
  <r>
    <s v="ACC00676"/>
    <s v="CUST0441"/>
    <x v="0"/>
    <d v="2017-12-23T00:00:00"/>
    <n v="422984"/>
    <n v="742"/>
    <n v="274579"/>
    <s v="Pending"/>
    <s v="Emily Sellers"/>
    <s v="Male"/>
    <n v="52"/>
    <s v="North"/>
    <s v="Trader"/>
    <n v="96619"/>
    <s v="Retail"/>
    <d v="2023-02-07T00:00:00"/>
    <d v="2024-01-09T00:00:00"/>
    <s v="Jan"/>
    <s v="2024 Jan"/>
    <x v="2"/>
    <n v="6599"/>
    <x v="2"/>
    <x v="5"/>
    <d v="2025-09-23T00:00:00"/>
    <n v="3"/>
    <s v="Emerging"/>
    <s v="High"/>
    <s v="Gen X"/>
    <x v="0"/>
  </r>
  <r>
    <s v="ACC00680"/>
    <s v="CUST0355"/>
    <x v="2"/>
    <d v="2024-04-10T00:00:00"/>
    <n v="115945"/>
    <n v="566"/>
    <n v="0"/>
    <s v="Pending"/>
    <s v="Rebecca Doyle"/>
    <s v="Female"/>
    <n v="30"/>
    <s v="West"/>
    <s v="Teacher"/>
    <n v="112447"/>
    <s v="Retail"/>
    <d v="2020-01-17T00:00:00"/>
    <d v="2024-04-23T00:00:00"/>
    <s v="Apr"/>
    <s v="2024 Apr"/>
    <x v="2"/>
    <n v="9917"/>
    <x v="3"/>
    <x v="6"/>
    <d v="2025-09-23T00:00:00"/>
    <n v="6"/>
    <s v="Established"/>
    <s v=" Premium"/>
    <s v="Millennials"/>
    <x v="1"/>
  </r>
  <r>
    <s v="ACC00221"/>
    <s v="CUST0065"/>
    <x v="0"/>
    <d v="2015-11-29T00:00:00"/>
    <n v="327192"/>
    <n v="770"/>
    <n v="0"/>
    <s v="Pending"/>
    <s v="Crystal Smith"/>
    <s v="Male"/>
    <n v="39"/>
    <s v="East"/>
    <s v="Doctor"/>
    <n v="49192"/>
    <s v="Retail"/>
    <d v="2020-10-15T00:00:00"/>
    <d v="2025-05-18T00:00:00"/>
    <s v="May"/>
    <s v="2025 May"/>
    <x v="2"/>
    <n v="6859"/>
    <x v="2"/>
    <x v="1"/>
    <d v="2025-09-23T00:00:00"/>
    <n v="5"/>
    <s v="Emerging"/>
    <s v="Medium"/>
    <s v="Millennials"/>
    <x v="0"/>
  </r>
  <r>
    <s v="ACC00304"/>
    <s v="CUST0074"/>
    <x v="0"/>
    <d v="2016-08-26T00:00:00"/>
    <n v="289341"/>
    <n v="680"/>
    <n v="242268"/>
    <s v="Rejected"/>
    <s v="Christopher Chapman"/>
    <s v="Female"/>
    <n v="50"/>
    <s v="West"/>
    <s v="Doctor"/>
    <n v="53742"/>
    <s v="Corporate"/>
    <d v="2025-01-20T00:00:00"/>
    <d v="2024-02-24T00:00:00"/>
    <s v="Feb"/>
    <s v="2024 Feb"/>
    <x v="0"/>
    <n v="2253"/>
    <x v="2"/>
    <x v="5"/>
    <d v="2025-09-23T00:00:00"/>
    <n v="1"/>
    <s v="New"/>
    <s v="Medium"/>
    <s v="Gen X"/>
    <x v="0"/>
  </r>
  <r>
    <s v="ACC00703"/>
    <s v="CUST0341"/>
    <x v="2"/>
    <d v="2017-06-20T00:00:00"/>
    <n v="427530"/>
    <n v="666"/>
    <n v="449958"/>
    <s v="Pending"/>
    <s v="Paul Payne"/>
    <s v="Male"/>
    <n v="53"/>
    <s v="North"/>
    <s v="Teacher"/>
    <n v="161398"/>
    <s v="Retail"/>
    <d v="2017-10-01T00:00:00"/>
    <d v="2024-04-09T00:00:00"/>
    <s v="Apr"/>
    <s v="2024 Apr"/>
    <x v="3"/>
    <n v="8187"/>
    <x v="1"/>
    <x v="6"/>
    <d v="2025-09-23T00:00:00"/>
    <n v="8"/>
    <s v="Established"/>
    <s v=" Premium"/>
    <s v="Gen X"/>
    <x v="0"/>
  </r>
  <r>
    <s v="ACC00325"/>
    <s v="CUST0268"/>
    <x v="1"/>
    <d v="2024-12-15T00:00:00"/>
    <n v="148961"/>
    <n v="470"/>
    <n v="437348"/>
    <s v="Pending"/>
    <s v="Derek Gardner"/>
    <s v="Female"/>
    <n v="66"/>
    <s v="East"/>
    <s v="Banker"/>
    <n v="177215"/>
    <s v="Retail"/>
    <d v="2019-12-20T00:00:00"/>
    <d v="2025-07-01T00:00:00"/>
    <s v="Jul"/>
    <s v="2025 Jul"/>
    <x v="2"/>
    <n v="1770"/>
    <x v="2"/>
    <x v="2"/>
    <d v="2025-09-23T00:00:00"/>
    <n v="6"/>
    <s v="Established"/>
    <s v=" Premium"/>
    <s v="Baby Boomers"/>
    <x v="1"/>
  </r>
  <r>
    <s v="ACC00437"/>
    <s v="CUST0273"/>
    <x v="1"/>
    <d v="2020-01-18T00:00:00"/>
    <n v="305539"/>
    <n v="474"/>
    <n v="0"/>
    <s v="Pending"/>
    <s v="Thomas Luna"/>
    <s v="Female"/>
    <n v="29"/>
    <s v="West"/>
    <s v="Retired"/>
    <n v="71195"/>
    <s v="Retail"/>
    <d v="2020-06-26T00:00:00"/>
    <d v="2025-05-20T00:00:00"/>
    <s v="May"/>
    <s v="2025 May"/>
    <x v="0"/>
    <n v="5452"/>
    <x v="0"/>
    <x v="1"/>
    <d v="2025-09-23T00:00:00"/>
    <n v="5"/>
    <s v="Emerging"/>
    <s v="High"/>
    <s v="Millennials"/>
    <x v="0"/>
  </r>
  <r>
    <s v="ACC00438"/>
    <s v="CUST0325"/>
    <x v="0"/>
    <d v="2024-11-20T00:00:00"/>
    <n v="417247"/>
    <n v="375"/>
    <n v="0"/>
    <s v="Default"/>
    <s v="Gregg Harris"/>
    <s v="Female"/>
    <n v="22"/>
    <s v="South"/>
    <s v="Teacher"/>
    <n v="44826"/>
    <s v="Retail"/>
    <d v="2022-03-20T00:00:00"/>
    <d v="2024-05-02T00:00:00"/>
    <s v="May"/>
    <s v="2024 May"/>
    <x v="2"/>
    <n v="9998"/>
    <x v="0"/>
    <x v="5"/>
    <d v="2025-09-23T00:00:00"/>
    <n v="4"/>
    <s v="Emerging"/>
    <s v="Medium"/>
    <s v="Gen Z"/>
    <x v="0"/>
  </r>
  <r>
    <s v="ACC00170"/>
    <s v="CUST0492"/>
    <x v="0"/>
    <d v="2022-12-12T00:00:00"/>
    <n v="174442"/>
    <n v="666"/>
    <n v="397704"/>
    <s v="Pending"/>
    <s v="Michelle Allen"/>
    <s v="Male"/>
    <n v="54"/>
    <s v="South"/>
    <s v="Engineer"/>
    <n v="29110"/>
    <s v="Retail"/>
    <d v="2022-10-25T00:00:00"/>
    <d v="2024-04-18T00:00:00"/>
    <s v="Apr"/>
    <s v="2024 Apr"/>
    <x v="1"/>
    <n v="7689"/>
    <x v="2"/>
    <x v="6"/>
    <d v="2025-09-23T00:00:00"/>
    <n v="3"/>
    <s v="Emerging"/>
    <s v="Low"/>
    <s v="Gen X"/>
    <x v="1"/>
  </r>
  <r>
    <s v="ACC00375"/>
    <s v="CUST0283"/>
    <x v="0"/>
    <d v="2025-05-02T00:00:00"/>
    <n v="84811"/>
    <n v="412"/>
    <n v="0"/>
    <s v="Pending"/>
    <s v="Kristen Spencer"/>
    <s v="Female"/>
    <n v="70"/>
    <s v="South"/>
    <s v="Teacher"/>
    <n v="116347"/>
    <s v="Retail"/>
    <d v="2017-01-19T00:00:00"/>
    <d v="2023-12-26T00:00:00"/>
    <s v="Dec"/>
    <s v="2023 Dec"/>
    <x v="3"/>
    <n v="2685"/>
    <x v="2"/>
    <x v="2"/>
    <d v="2025-09-23T00:00:00"/>
    <n v="9"/>
    <s v="Loyal"/>
    <s v=" Premium"/>
    <s v="Baby Boomers"/>
    <x v="1"/>
  </r>
  <r>
    <s v="ACC00557"/>
    <s v="CUST0376"/>
    <x v="2"/>
    <d v="2021-11-17T00:00:00"/>
    <n v="350103"/>
    <n v="338"/>
    <n v="281601"/>
    <s v="Pending"/>
    <s v="Angela Jackson"/>
    <s v="Female"/>
    <n v="62"/>
    <s v="North"/>
    <s v="Retired"/>
    <n v="121757"/>
    <s v="Retail"/>
    <d v="2015-10-07T00:00:00"/>
    <d v="2024-10-24T00:00:00"/>
    <s v="Oct"/>
    <s v="2024 Oct"/>
    <x v="0"/>
    <n v="7134"/>
    <x v="3"/>
    <x v="5"/>
    <d v="2025-09-23T00:00:00"/>
    <n v="10"/>
    <s v="Loyal"/>
    <s v=" Premium"/>
    <s v="Baby Boomers"/>
    <x v="0"/>
  </r>
  <r>
    <s v="ACC00381"/>
    <s v="CUST0281"/>
    <x v="1"/>
    <d v="2018-02-13T00:00:00"/>
    <n v="444943"/>
    <n v="368"/>
    <n v="493815"/>
    <s v="Pending"/>
    <s v="Dustin Zhang"/>
    <s v="Female"/>
    <n v="64"/>
    <s v="East"/>
    <s v="Student"/>
    <n v="145816"/>
    <s v="Private"/>
    <d v="2021-10-31T00:00:00"/>
    <d v="2025-06-14T00:00:00"/>
    <s v="Jun"/>
    <s v="2025 Jun"/>
    <x v="2"/>
    <n v="5791"/>
    <x v="3"/>
    <x v="5"/>
    <d v="2025-09-23T00:00:00"/>
    <n v="4"/>
    <s v="Emerging"/>
    <s v=" Premium"/>
    <s v="Baby Boomers"/>
    <x v="0"/>
  </r>
  <r>
    <s v="ACC00014"/>
    <s v="CUST0356"/>
    <x v="1"/>
    <d v="2022-01-26T00:00:00"/>
    <n v="222542"/>
    <n v="337"/>
    <n v="18569"/>
    <s v="Pending"/>
    <s v="Tyler Harris"/>
    <s v="Male"/>
    <n v="67"/>
    <s v="West"/>
    <s v="Banker"/>
    <n v="134994"/>
    <s v="Corporate"/>
    <d v="2018-10-01T00:00:00"/>
    <d v="2024-02-04T00:00:00"/>
    <s v="Feb"/>
    <s v="2024 Feb"/>
    <x v="3"/>
    <n v="3246"/>
    <x v="1"/>
    <x v="2"/>
    <d v="2025-09-23T00:00:00"/>
    <n v="7"/>
    <s v="Established"/>
    <s v=" Premium"/>
    <s v="Baby Boomers"/>
    <x v="0"/>
  </r>
  <r>
    <s v="ACC00743"/>
    <s v="CUST0456"/>
    <x v="0"/>
    <d v="2015-09-21T00:00:00"/>
    <n v="476172"/>
    <n v="801"/>
    <n v="0"/>
    <s v="Pending"/>
    <s v="Michael Kramer"/>
    <s v="Male"/>
    <n v="73"/>
    <s v="East"/>
    <s v="Teacher"/>
    <n v="46155"/>
    <s v="Retail"/>
    <d v="2016-01-17T00:00:00"/>
    <d v="2024-01-14T00:00:00"/>
    <s v="Jan"/>
    <s v="2024 Jan"/>
    <x v="0"/>
    <n v="5908"/>
    <x v="3"/>
    <x v="2"/>
    <d v="2025-09-23T00:00:00"/>
    <n v="10"/>
    <s v="Loyal"/>
    <s v="Medium"/>
    <s v="Baby Boomers"/>
    <x v="0"/>
  </r>
  <r>
    <s v="ACC00669"/>
    <s v="CUST0218"/>
    <x v="1"/>
    <d v="2017-01-16T00:00:00"/>
    <n v="460014"/>
    <n v="726"/>
    <n v="0"/>
    <s v="Pending"/>
    <s v="Samantha Castro"/>
    <s v="Male"/>
    <n v="51"/>
    <s v="East"/>
    <s v="Student"/>
    <n v="46431"/>
    <s v="Private"/>
    <d v="2016-08-04T00:00:00"/>
    <d v="2023-10-24T00:00:00"/>
    <s v="Oct"/>
    <s v="2023 Oct"/>
    <x v="3"/>
    <n v="8245"/>
    <x v="0"/>
    <x v="5"/>
    <d v="2025-09-23T00:00:00"/>
    <n v="9"/>
    <s v="Loyal"/>
    <s v="Medium"/>
    <s v="Gen X"/>
    <x v="0"/>
  </r>
  <r>
    <s v="ACC00500"/>
    <s v="CUST0091"/>
    <x v="1"/>
    <d v="2017-03-02T00:00:00"/>
    <n v="299372"/>
    <n v="315"/>
    <n v="0"/>
    <s v="Pending"/>
    <s v="Christopher Smith"/>
    <s v="Female"/>
    <n v="69"/>
    <s v="East"/>
    <s v="Teacher"/>
    <n v="135005"/>
    <s v="Corporate"/>
    <d v="2022-08-02T00:00:00"/>
    <d v="2023-11-16T00:00:00"/>
    <s v="Nov"/>
    <s v="2023 Nov"/>
    <x v="3"/>
    <n v="8690"/>
    <x v="3"/>
    <x v="7"/>
    <d v="2025-09-23T00:00:00"/>
    <n v="3"/>
    <s v="Emerging"/>
    <s v=" Premium"/>
    <s v="Baby Boomers"/>
    <x v="0"/>
  </r>
  <r>
    <s v="ACC00646"/>
    <s v="CUST0076"/>
    <x v="2"/>
    <d v="2024-04-24T00:00:00"/>
    <n v="370250"/>
    <n v="470"/>
    <n v="0"/>
    <s v="Pending"/>
    <s v="Pamela Johnson"/>
    <s v="Female"/>
    <n v="70"/>
    <s v="West"/>
    <s v="Trader"/>
    <n v="172826"/>
    <s v="Retail"/>
    <d v="2017-07-01T00:00:00"/>
    <d v="2024-10-31T00:00:00"/>
    <s v="Oct"/>
    <s v="2024 Oct"/>
    <x v="1"/>
    <n v="4286"/>
    <x v="1"/>
    <x v="3"/>
    <d v="2025-09-23T00:00:00"/>
    <n v="8"/>
    <s v="Established"/>
    <s v=" Premium"/>
    <s v="Baby Boomers"/>
    <x v="0"/>
  </r>
  <r>
    <s v="ACC00391"/>
    <s v="CUST0265"/>
    <x v="2"/>
    <d v="2024-04-15T00:00:00"/>
    <n v="469725"/>
    <n v="789"/>
    <n v="0"/>
    <s v="Pending"/>
    <s v="Mr. Carlos Wood"/>
    <s v="Male"/>
    <n v="39"/>
    <s v="North"/>
    <s v="Student"/>
    <n v="103309"/>
    <s v="Retail"/>
    <d v="2020-09-28T00:00:00"/>
    <d v="2024-03-10T00:00:00"/>
    <s v="Mar"/>
    <s v="2024 Mar"/>
    <x v="3"/>
    <n v="4733"/>
    <x v="1"/>
    <x v="7"/>
    <d v="2025-09-23T00:00:00"/>
    <n v="5"/>
    <s v="Emerging"/>
    <s v=" Premium"/>
    <s v="Millennials"/>
    <x v="0"/>
  </r>
  <r>
    <s v="ACC00549"/>
    <s v="CUST0317"/>
    <x v="0"/>
    <d v="2024-01-29T00:00:00"/>
    <n v="429505"/>
    <n v="773"/>
    <n v="0"/>
    <s v="Pending"/>
    <s v="Robert Hill"/>
    <s v="Male"/>
    <n v="63"/>
    <s v="South"/>
    <s v="Student"/>
    <n v="84881"/>
    <s v="Private"/>
    <d v="2022-03-30T00:00:00"/>
    <d v="2024-07-27T00:00:00"/>
    <s v="Jul"/>
    <s v="2024 Jul"/>
    <x v="0"/>
    <n v="9158"/>
    <x v="2"/>
    <x v="9"/>
    <d v="2025-09-23T00:00:00"/>
    <n v="3"/>
    <s v="Emerging"/>
    <s v="High"/>
    <s v="Baby Boomers"/>
    <x v="0"/>
  </r>
  <r>
    <s v="ACC00565"/>
    <s v="CUST0443"/>
    <x v="0"/>
    <d v="2018-03-15T00:00:00"/>
    <n v="201604"/>
    <n v="584"/>
    <n v="0"/>
    <s v="Pending"/>
    <s v="Daniel Crawford"/>
    <s v="Male"/>
    <n v="35"/>
    <s v="North"/>
    <s v="Retired"/>
    <n v="39816"/>
    <s v="Corporate"/>
    <d v="2018-07-04T00:00:00"/>
    <d v="2023-10-31T00:00:00"/>
    <s v="Oct"/>
    <s v="2023 Oct"/>
    <x v="3"/>
    <n v="5654"/>
    <x v="1"/>
    <x v="0"/>
    <d v="2025-09-23T00:00:00"/>
    <n v="7"/>
    <s v="Established"/>
    <s v="Medium"/>
    <s v="Millennials"/>
    <x v="0"/>
  </r>
  <r>
    <s v="ACC00530"/>
    <s v="CUST0201"/>
    <x v="0"/>
    <d v="2016-11-15T00:00:00"/>
    <n v="358606"/>
    <n v="329"/>
    <n v="0"/>
    <s v="Pending"/>
    <s v="Gary Johnson"/>
    <s v="Male"/>
    <n v="46"/>
    <s v="West"/>
    <s v="Teacher"/>
    <n v="72930"/>
    <s v="Private"/>
    <d v="2017-08-24T00:00:00"/>
    <d v="2023-12-09T00:00:00"/>
    <s v="Dec"/>
    <s v="2023 Dec"/>
    <x v="0"/>
    <n v="1125"/>
    <x v="2"/>
    <x v="3"/>
    <d v="2025-09-23T00:00:00"/>
    <n v="8"/>
    <s v="Established"/>
    <s v="High"/>
    <s v="Gen X"/>
    <x v="0"/>
  </r>
  <r>
    <s v="ACC00492"/>
    <s v="CUST0210"/>
    <x v="0"/>
    <d v="2025-08-14T00:00:00"/>
    <n v="434474"/>
    <n v="480"/>
    <n v="0"/>
    <s v="Pending"/>
    <s v="Joanne Ray"/>
    <s v="Male"/>
    <n v="40"/>
    <s v="West"/>
    <s v="Teacher"/>
    <n v="183268"/>
    <s v="Corporate"/>
    <d v="2019-10-04T00:00:00"/>
    <d v="2024-06-01T00:00:00"/>
    <s v="Jun"/>
    <s v="2024 Jun"/>
    <x v="3"/>
    <n v="1791"/>
    <x v="0"/>
    <x v="8"/>
    <d v="2025-09-23T00:00:00"/>
    <n v="6"/>
    <s v="Established"/>
    <s v=" Premium"/>
    <s v="Millennials"/>
    <x v="0"/>
  </r>
  <r>
    <s v="ACC00550"/>
    <s v="CUST0164"/>
    <x v="3"/>
    <d v="2021-02-01T00:00:00"/>
    <n v="33340"/>
    <n v="621"/>
    <n v="0"/>
    <s v="Pending"/>
    <s v="Hannah Brown"/>
    <s v="Female"/>
    <n v="69"/>
    <s v="East"/>
    <s v="Retired"/>
    <n v="134682"/>
    <s v="Retail"/>
    <d v="2021-03-02T00:00:00"/>
    <d v="2024-02-18T00:00:00"/>
    <s v="Feb"/>
    <s v="2024 Feb"/>
    <x v="2"/>
    <n v="8852"/>
    <x v="0"/>
    <x v="1"/>
    <d v="2025-09-23T00:00:00"/>
    <n v="5"/>
    <s v="Emerging"/>
    <s v=" Premium"/>
    <s v="Baby Boomers"/>
    <x v="2"/>
  </r>
  <r>
    <s v="ACC00699"/>
    <s v="CUST0380"/>
    <x v="1"/>
    <d v="2016-01-16T00:00:00"/>
    <n v="203561"/>
    <n v="514"/>
    <n v="452603"/>
    <s v="Approved"/>
    <s v="Brandon Morales"/>
    <s v="Male"/>
    <n v="38"/>
    <s v="South"/>
    <s v="Retired"/>
    <n v="134225"/>
    <s v="Corporate"/>
    <d v="2021-12-08T00:00:00"/>
    <d v="2024-12-28T00:00:00"/>
    <s v="Dec"/>
    <s v="2024 Dec"/>
    <x v="1"/>
    <n v="1886"/>
    <x v="3"/>
    <x v="0"/>
    <d v="2025-09-23T00:00:00"/>
    <n v="4"/>
    <s v="Emerging"/>
    <s v=" Premium"/>
    <s v="Millennials"/>
    <x v="0"/>
  </r>
  <r>
    <s v="ACC00385"/>
    <s v="CUST0382"/>
    <x v="3"/>
    <d v="2017-09-05T00:00:00"/>
    <n v="300856"/>
    <n v="580"/>
    <n v="0"/>
    <s v="Pending"/>
    <s v="Wendy Hodge"/>
    <s v="Female"/>
    <n v="71"/>
    <s v="North"/>
    <s v="Engineer"/>
    <n v="100818"/>
    <s v="Retail"/>
    <d v="2020-06-13T00:00:00"/>
    <d v="2024-11-06T00:00:00"/>
    <s v="Nov"/>
    <s v="2024 Nov"/>
    <x v="2"/>
    <n v="5373"/>
    <x v="1"/>
    <x v="7"/>
    <d v="2025-09-23T00:00:00"/>
    <n v="5"/>
    <s v="Emerging"/>
    <s v=" Premium"/>
    <s v="Baby Boomers"/>
    <x v="0"/>
  </r>
  <r>
    <s v="ACC00196"/>
    <s v="CUST0117"/>
    <x v="0"/>
    <d v="2016-11-14T00:00:00"/>
    <n v="422132"/>
    <n v="650"/>
    <n v="0"/>
    <s v="Pending"/>
    <s v="Heidi Sharp"/>
    <s v="Male"/>
    <n v="65"/>
    <s v="North"/>
    <s v="Student"/>
    <n v="94553"/>
    <s v="Retail"/>
    <d v="2025-02-18T00:00:00"/>
    <d v="2025-03-30T00:00:00"/>
    <s v="Mar"/>
    <s v="2025 Mar"/>
    <x v="1"/>
    <n v="8542"/>
    <x v="0"/>
    <x v="2"/>
    <d v="2025-09-23T00:00:00"/>
    <n v="1"/>
    <s v="New"/>
    <s v="High"/>
    <s v="Baby Boomers"/>
    <x v="0"/>
  </r>
  <r>
    <s v="ACC00755"/>
    <s v="CUST0453"/>
    <x v="2"/>
    <d v="2025-03-17T00:00:00"/>
    <n v="149335"/>
    <n v="843"/>
    <n v="0"/>
    <s v="Pending"/>
    <s v="Renee Williams"/>
    <s v="Female"/>
    <n v="62"/>
    <s v="South"/>
    <s v="Teacher"/>
    <n v="35563"/>
    <s v="Retail"/>
    <d v="2019-07-23T00:00:00"/>
    <d v="2025-07-28T00:00:00"/>
    <s v="Jul"/>
    <s v="2025 Jul"/>
    <x v="0"/>
    <n v="3385"/>
    <x v="2"/>
    <x v="5"/>
    <d v="2025-09-23T00:00:00"/>
    <n v="6"/>
    <s v="Established"/>
    <s v="Medium"/>
    <s v="Baby Boomers"/>
    <x v="1"/>
  </r>
  <r>
    <s v="ACC00300"/>
    <s v="CUST0197"/>
    <x v="1"/>
    <d v="2020-05-04T00:00:00"/>
    <n v="415551"/>
    <n v="421"/>
    <n v="0"/>
    <s v="Pending"/>
    <s v="Evelyn Mendoza"/>
    <s v="Female"/>
    <n v="57"/>
    <s v="West"/>
    <s v="Doctor"/>
    <n v="98797"/>
    <s v="Private"/>
    <d v="2016-02-02T00:00:00"/>
    <d v="2024-03-16T00:00:00"/>
    <s v="Mar"/>
    <s v="2024 Mar"/>
    <x v="1"/>
    <n v="2760"/>
    <x v="1"/>
    <x v="7"/>
    <d v="2025-09-23T00:00:00"/>
    <n v="10"/>
    <s v="Loyal"/>
    <s v="High"/>
    <s v="Gen X"/>
    <x v="0"/>
  </r>
  <r>
    <s v="ACC00547"/>
    <s v="CUST0422"/>
    <x v="1"/>
    <d v="2017-09-04T00:00:00"/>
    <n v="401426"/>
    <n v="461"/>
    <n v="0"/>
    <s v="Pending"/>
    <s v="Amanda Thompson"/>
    <s v="Female"/>
    <n v="67"/>
    <s v="East"/>
    <s v="Doctor"/>
    <n v="121459"/>
    <s v="Corporate"/>
    <d v="2021-11-23T00:00:00"/>
    <d v="2024-12-15T00:00:00"/>
    <s v="Dec"/>
    <s v="2024 Dec"/>
    <x v="3"/>
    <n v="9556"/>
    <x v="1"/>
    <x v="8"/>
    <d v="2025-09-23T00:00:00"/>
    <n v="4"/>
    <s v="Emerging"/>
    <s v=" Premium"/>
    <s v="Baby Boomers"/>
    <x v="0"/>
  </r>
  <r>
    <s v="ACC00727"/>
    <s v="CUST0397"/>
    <x v="0"/>
    <d v="2023-06-05T00:00:00"/>
    <n v="168171"/>
    <n v="386"/>
    <n v="0"/>
    <s v="Rejected"/>
    <s v="Amanda Walls"/>
    <s v="Female"/>
    <n v="48"/>
    <s v="West"/>
    <s v="Retired"/>
    <n v="196313"/>
    <s v="Corporate"/>
    <d v="2020-12-11T00:00:00"/>
    <d v="2024-03-04T00:00:00"/>
    <s v="Mar"/>
    <s v="2024 Mar"/>
    <x v="3"/>
    <n v="3286"/>
    <x v="2"/>
    <x v="9"/>
    <d v="2025-09-23T00:00:00"/>
    <n v="5"/>
    <s v="Emerging"/>
    <s v=" Premium"/>
    <s v="Gen X"/>
    <x v="1"/>
  </r>
  <r>
    <s v="ACC00731"/>
    <s v="CUST0147"/>
    <x v="0"/>
    <d v="2017-11-28T00:00:00"/>
    <n v="352365"/>
    <n v="577"/>
    <n v="0"/>
    <s v="Pending"/>
    <s v="Christina Wood"/>
    <s v="Male"/>
    <n v="29"/>
    <s v="South"/>
    <s v="Doctor"/>
    <n v="193279"/>
    <s v="Private"/>
    <d v="2020-02-27T00:00:00"/>
    <d v="2024-04-14T00:00:00"/>
    <s v="Apr"/>
    <s v="2024 Apr"/>
    <x v="2"/>
    <n v="458"/>
    <x v="1"/>
    <x v="8"/>
    <d v="2025-09-23T00:00:00"/>
    <n v="6"/>
    <s v="Established"/>
    <s v=" Premium"/>
    <s v="Millennials"/>
    <x v="0"/>
  </r>
  <r>
    <s v="ACC00602"/>
    <s v="CUST0451"/>
    <x v="0"/>
    <d v="2021-02-27T00:00:00"/>
    <n v="326719"/>
    <n v="794"/>
    <n v="0"/>
    <s v="Rejected"/>
    <s v="Audrey Walters"/>
    <s v="Female"/>
    <n v="47"/>
    <s v="West"/>
    <s v="Engineer"/>
    <n v="55946"/>
    <s v="Corporate"/>
    <d v="2016-07-29T00:00:00"/>
    <d v="2023-10-27T00:00:00"/>
    <s v="Oct"/>
    <s v="2023 Oct"/>
    <x v="1"/>
    <n v="5547"/>
    <x v="1"/>
    <x v="8"/>
    <d v="2025-09-23T00:00:00"/>
    <n v="9"/>
    <s v="Loyal"/>
    <s v="Medium"/>
    <s v="Gen X"/>
    <x v="0"/>
  </r>
  <r>
    <s v="ACC00308"/>
    <s v="CUST0297"/>
    <x v="1"/>
    <d v="2018-12-27T00:00:00"/>
    <n v="350067"/>
    <n v="349"/>
    <n v="0"/>
    <s v="Pending"/>
    <s v="Jeffery James"/>
    <s v="Female"/>
    <n v="70"/>
    <s v="North"/>
    <s v="Student"/>
    <n v="70069"/>
    <s v="Retail"/>
    <d v="2022-10-28T00:00:00"/>
    <d v="2025-04-02T00:00:00"/>
    <s v="Apr"/>
    <s v="2025 Apr"/>
    <x v="0"/>
    <n v="4182"/>
    <x v="0"/>
    <x v="7"/>
    <d v="2025-09-23T00:00:00"/>
    <n v="3"/>
    <s v="Emerging"/>
    <s v="High"/>
    <s v="Baby Boomers"/>
    <x v="0"/>
  </r>
  <r>
    <s v="ACC00252"/>
    <s v="CUST0032"/>
    <x v="2"/>
    <d v="2015-11-08T00:00:00"/>
    <n v="397650"/>
    <n v="577"/>
    <n v="0"/>
    <s v="Pending"/>
    <s v="Steven Walker"/>
    <s v="Male"/>
    <n v="56"/>
    <s v="North"/>
    <s v="Retired"/>
    <n v="93781"/>
    <s v="Corporate"/>
    <d v="2016-07-14T00:00:00"/>
    <d v="2023-11-22T00:00:00"/>
    <s v="Nov"/>
    <s v="2023 Nov"/>
    <x v="0"/>
    <n v="8999"/>
    <x v="2"/>
    <x v="2"/>
    <d v="2025-09-23T00:00:00"/>
    <n v="9"/>
    <s v="Loyal"/>
    <s v="High"/>
    <s v="Gen X"/>
    <x v="0"/>
  </r>
  <r>
    <s v="ACC00008"/>
    <s v="CUST0076"/>
    <x v="1"/>
    <d v="2024-07-14T00:00:00"/>
    <n v="180903"/>
    <n v="339"/>
    <n v="0"/>
    <s v="Pending"/>
    <s v="Pamela Johnson"/>
    <s v="Female"/>
    <n v="70"/>
    <s v="West"/>
    <s v="Trader"/>
    <n v="172826"/>
    <s v="Retail"/>
    <d v="2017-07-01T00:00:00"/>
    <d v="2023-08-29T00:00:00"/>
    <s v="Aug"/>
    <s v="2023 Aug"/>
    <x v="3"/>
    <n v="3506"/>
    <x v="0"/>
    <x v="3"/>
    <d v="2025-09-23T00:00:00"/>
    <n v="8"/>
    <s v="Established"/>
    <s v=" Premium"/>
    <s v="Baby Boomers"/>
    <x v="1"/>
  </r>
  <r>
    <s v="ACC00768"/>
    <s v="CUST0338"/>
    <x v="3"/>
    <d v="2021-06-16T00:00:00"/>
    <n v="272836"/>
    <n v="338"/>
    <n v="37930"/>
    <s v="Pending"/>
    <s v="Derek Jones"/>
    <s v="Male"/>
    <n v="42"/>
    <s v="North"/>
    <s v="Teacher"/>
    <n v="131562"/>
    <s v="Retail"/>
    <d v="2022-11-03T00:00:00"/>
    <d v="2024-04-14T00:00:00"/>
    <s v="Apr"/>
    <s v="2024 Apr"/>
    <x v="0"/>
    <n v="2192"/>
    <x v="2"/>
    <x v="0"/>
    <d v="2025-09-23T00:00:00"/>
    <n v="3"/>
    <s v="Emerging"/>
    <s v=" Premium"/>
    <s v="Millennials"/>
    <x v="0"/>
  </r>
  <r>
    <s v="ACC00208"/>
    <s v="CUST0028"/>
    <x v="2"/>
    <d v="2019-05-02T00:00:00"/>
    <n v="130841"/>
    <n v="732"/>
    <n v="0"/>
    <s v="Pending"/>
    <s v="Edward Haynes"/>
    <s v="Female"/>
    <n v="26"/>
    <s v="North"/>
    <s v="Student"/>
    <n v="136953"/>
    <s v="Retail"/>
    <d v="2019-08-21T00:00:00"/>
    <d v="2024-07-17T00:00:00"/>
    <s v="Jul"/>
    <s v="2024 Jul"/>
    <x v="3"/>
    <n v="3336"/>
    <x v="3"/>
    <x v="2"/>
    <d v="2025-09-23T00:00:00"/>
    <n v="6"/>
    <s v="Established"/>
    <s v=" Premium"/>
    <s v="Gen Z"/>
    <x v="1"/>
  </r>
  <r>
    <s v="ACC00131"/>
    <s v="CUST0400"/>
    <x v="1"/>
    <d v="2023-10-09T00:00:00"/>
    <n v="479681"/>
    <n v="670"/>
    <n v="0"/>
    <s v="Pending"/>
    <s v="Timothy Brewer MD"/>
    <s v="Male"/>
    <n v="71"/>
    <s v="South"/>
    <s v="Engineer"/>
    <n v="148267"/>
    <s v="Retail"/>
    <d v="2017-02-23T00:00:00"/>
    <d v="2024-06-24T00:00:00"/>
    <s v="Jun"/>
    <s v="2024 Jun"/>
    <x v="3"/>
    <n v="8847"/>
    <x v="1"/>
    <x v="4"/>
    <d v="2025-09-23T00:00:00"/>
    <n v="9"/>
    <s v="Loyal"/>
    <s v=" Premium"/>
    <s v="Baby Boomers"/>
    <x v="0"/>
  </r>
  <r>
    <s v="ACC00736"/>
    <s v="CUST0045"/>
    <x v="0"/>
    <d v="2025-05-21T00:00:00"/>
    <n v="55863"/>
    <n v="795"/>
    <n v="0"/>
    <s v="Pending"/>
    <s v="Ashley Miller"/>
    <s v="Female"/>
    <n v="62"/>
    <s v="East"/>
    <s v="Student"/>
    <n v="179903"/>
    <s v="Retail"/>
    <d v="2019-06-20T00:00:00"/>
    <d v="2023-11-13T00:00:00"/>
    <s v="Nov"/>
    <s v="2023 Nov"/>
    <x v="3"/>
    <n v="729"/>
    <x v="1"/>
    <x v="7"/>
    <d v="2025-09-23T00:00:00"/>
    <n v="6"/>
    <s v="Established"/>
    <s v=" Premium"/>
    <s v="Baby Boomers"/>
    <x v="1"/>
  </r>
  <r>
    <s v="ACC00709"/>
    <s v="CUST0363"/>
    <x v="0"/>
    <d v="2017-03-16T00:00:00"/>
    <n v="418554"/>
    <n v="463"/>
    <n v="366541"/>
    <s v="Pending"/>
    <s v="William Fuller"/>
    <s v="Male"/>
    <n v="18"/>
    <s v="South"/>
    <s v="Trader"/>
    <n v="99561"/>
    <s v="Private"/>
    <d v="2016-07-30T00:00:00"/>
    <d v="2024-10-01T00:00:00"/>
    <s v="Oct"/>
    <s v="2024 Oct"/>
    <x v="2"/>
    <n v="1532"/>
    <x v="0"/>
    <x v="1"/>
    <d v="2025-09-23T00:00:00"/>
    <n v="9"/>
    <s v="Loyal"/>
    <s v="High"/>
    <s v="Gen Z"/>
    <x v="0"/>
  </r>
  <r>
    <s v="ACC00654"/>
    <s v="CUST0347"/>
    <x v="0"/>
    <d v="2017-12-02T00:00:00"/>
    <n v="351193"/>
    <n v="510"/>
    <n v="82994"/>
    <s v="Pending"/>
    <s v="Oscar Ortiz"/>
    <s v="Male"/>
    <n v="56"/>
    <s v="South"/>
    <s v="Engineer"/>
    <n v="182962"/>
    <s v="Corporate"/>
    <d v="2024-09-25T00:00:00"/>
    <d v="2024-03-30T00:00:00"/>
    <s v="Mar"/>
    <s v="2024 Mar"/>
    <x v="2"/>
    <n v="6766"/>
    <x v="1"/>
    <x v="8"/>
    <d v="2025-09-23T00:00:00"/>
    <n v="1"/>
    <s v="New"/>
    <s v=" Premium"/>
    <s v="Gen X"/>
    <x v="0"/>
  </r>
  <r>
    <s v="ACC00764"/>
    <s v="CUST0215"/>
    <x v="0"/>
    <d v="2022-01-08T00:00:00"/>
    <n v="231387"/>
    <n v="559"/>
    <n v="0"/>
    <s v="Pending"/>
    <s v="Cassandra Mcbride"/>
    <s v="Male"/>
    <n v="43"/>
    <s v="North"/>
    <s v="Trader"/>
    <n v="171054"/>
    <s v="Retail"/>
    <d v="2020-02-16T00:00:00"/>
    <d v="2023-12-14T00:00:00"/>
    <s v="Dec"/>
    <s v="2023 Dec"/>
    <x v="3"/>
    <n v="6637"/>
    <x v="1"/>
    <x v="1"/>
    <d v="2025-09-23T00:00:00"/>
    <n v="6"/>
    <s v="Established"/>
    <s v=" Premium"/>
    <s v="Millennials"/>
    <x v="0"/>
  </r>
  <r>
    <s v="ACC00608"/>
    <s v="CUST0324"/>
    <x v="2"/>
    <d v="2020-12-04T00:00:00"/>
    <n v="262091"/>
    <n v="586"/>
    <n v="0"/>
    <s v="Default"/>
    <s v="Erin Nelson"/>
    <s v="Female"/>
    <n v="19"/>
    <s v="North"/>
    <s v="Engineer"/>
    <n v="81550"/>
    <s v="Corporate"/>
    <d v="2017-03-23T00:00:00"/>
    <d v="2024-08-23T00:00:00"/>
    <s v="Aug"/>
    <s v="2024 Aug"/>
    <x v="3"/>
    <n v="1079"/>
    <x v="0"/>
    <x v="0"/>
    <d v="2025-09-23T00:00:00"/>
    <n v="9"/>
    <s v="Loyal"/>
    <s v="High"/>
    <s v="Gen Z"/>
    <x v="0"/>
  </r>
  <r>
    <s v="ACC00026"/>
    <s v="CUST0319"/>
    <x v="0"/>
    <d v="2020-01-21T00:00:00"/>
    <n v="97493"/>
    <n v="528"/>
    <n v="0"/>
    <s v="Pending"/>
    <s v="Reginald Tapia"/>
    <s v="Male"/>
    <n v="57"/>
    <s v="East"/>
    <s v="Retired"/>
    <n v="122215"/>
    <s v="Private"/>
    <d v="2019-06-21T00:00:00"/>
    <d v="2025-04-18T00:00:00"/>
    <s v="Apr"/>
    <s v="2025 Apr"/>
    <x v="3"/>
    <n v="5572"/>
    <x v="0"/>
    <x v="8"/>
    <d v="2025-09-23T00:00:00"/>
    <n v="6"/>
    <s v="Established"/>
    <s v=" Premium"/>
    <s v="Gen X"/>
    <x v="1"/>
  </r>
  <r>
    <s v="ACC00623"/>
    <s v="CUST0174"/>
    <x v="1"/>
    <d v="2019-08-21T00:00:00"/>
    <n v="203834"/>
    <n v="643"/>
    <n v="356224"/>
    <s v="Pending"/>
    <s v="Evan Holt"/>
    <s v="Female"/>
    <n v="33"/>
    <s v="West"/>
    <s v="Retired"/>
    <n v="120732"/>
    <s v="Corporate"/>
    <d v="2019-10-29T00:00:00"/>
    <d v="2025-05-27T00:00:00"/>
    <s v="May"/>
    <s v="2025 May"/>
    <x v="0"/>
    <n v="7759"/>
    <x v="2"/>
    <x v="9"/>
    <d v="2025-09-23T00:00:00"/>
    <n v="6"/>
    <s v="Established"/>
    <s v=" Premium"/>
    <s v="Millennials"/>
    <x v="0"/>
  </r>
  <r>
    <s v="ACC00454"/>
    <s v="CUST0156"/>
    <x v="1"/>
    <d v="2015-11-06T00:00:00"/>
    <n v="379413"/>
    <n v="610"/>
    <n v="0"/>
    <s v="Pending"/>
    <s v="Sara Morris"/>
    <s v="Female"/>
    <n v="47"/>
    <s v="South"/>
    <s v="Retired"/>
    <n v="196611"/>
    <s v="Retail"/>
    <d v="2022-10-16T00:00:00"/>
    <d v="2024-11-26T00:00:00"/>
    <s v="Nov"/>
    <s v="2024 Nov"/>
    <x v="3"/>
    <n v="4897"/>
    <x v="3"/>
    <x v="9"/>
    <d v="2025-09-23T00:00:00"/>
    <n v="3"/>
    <s v="Emerging"/>
    <s v=" Premium"/>
    <s v="Gen X"/>
    <x v="0"/>
  </r>
  <r>
    <s v="ACC00635"/>
    <s v="CUST0038"/>
    <x v="2"/>
    <d v="2019-08-28T00:00:00"/>
    <n v="188505"/>
    <n v="411"/>
    <n v="0"/>
    <s v="Pending"/>
    <s v="Adam Garcia"/>
    <s v="Male"/>
    <n v="67"/>
    <s v="East"/>
    <s v="Student"/>
    <n v="46172"/>
    <s v="Corporate"/>
    <d v="2021-11-07T00:00:00"/>
    <d v="2024-04-04T00:00:00"/>
    <s v="Apr"/>
    <s v="2024 Apr"/>
    <x v="3"/>
    <n v="4684"/>
    <x v="0"/>
    <x v="0"/>
    <d v="2025-09-23T00:00:00"/>
    <n v="4"/>
    <s v="Emerging"/>
    <s v="Medium"/>
    <s v="Baby Boomers"/>
    <x v="1"/>
  </r>
  <r>
    <s v="ACC00186"/>
    <s v="CUST0403"/>
    <x v="0"/>
    <d v="2017-08-01T00:00:00"/>
    <n v="233612"/>
    <n v="494"/>
    <n v="338245"/>
    <s v="Default"/>
    <s v="Amy Moreno"/>
    <s v="Male"/>
    <n v="33"/>
    <s v="North"/>
    <s v="Banker"/>
    <n v="104878"/>
    <s v="Retail"/>
    <d v="2019-02-27T00:00:00"/>
    <d v="2024-06-29T00:00:00"/>
    <s v="Jun"/>
    <s v="2024 Jun"/>
    <x v="1"/>
    <n v="2166"/>
    <x v="2"/>
    <x v="8"/>
    <d v="2025-09-23T00:00:00"/>
    <n v="7"/>
    <s v="Established"/>
    <s v=" Premium"/>
    <s v="Millennials"/>
    <x v="0"/>
  </r>
  <r>
    <s v="ACC00484"/>
    <s v="CUST0460"/>
    <x v="3"/>
    <d v="2024-01-25T00:00:00"/>
    <n v="393184"/>
    <n v="777"/>
    <n v="143266"/>
    <s v="Pending"/>
    <s v="Katherine Cohen"/>
    <s v="Male"/>
    <n v="35"/>
    <s v="South"/>
    <s v="Teacher"/>
    <n v="169381"/>
    <s v="Retail"/>
    <d v="2021-06-10T00:00:00"/>
    <d v="2025-08-15T00:00:00"/>
    <s v="Aug"/>
    <s v="2025 Aug"/>
    <x v="1"/>
    <n v="7954"/>
    <x v="0"/>
    <x v="6"/>
    <d v="2025-09-23T00:00:00"/>
    <n v="4"/>
    <s v="Emerging"/>
    <s v=" Premium"/>
    <s v="Millennials"/>
    <x v="0"/>
  </r>
  <r>
    <s v="ACC00680"/>
    <s v="CUST0355"/>
    <x v="2"/>
    <d v="2024-04-10T00:00:00"/>
    <n v="115945"/>
    <n v="566"/>
    <n v="0"/>
    <s v="Pending"/>
    <s v="Rebecca Doyle"/>
    <s v="Female"/>
    <n v="30"/>
    <s v="West"/>
    <s v="Teacher"/>
    <n v="112447"/>
    <s v="Retail"/>
    <d v="2020-01-17T00:00:00"/>
    <d v="2024-05-12T00:00:00"/>
    <s v="May"/>
    <s v="2024 May"/>
    <x v="1"/>
    <n v="4149"/>
    <x v="2"/>
    <x v="4"/>
    <d v="2025-09-23T00:00:00"/>
    <n v="6"/>
    <s v="Established"/>
    <s v=" Premium"/>
    <s v="Millennials"/>
    <x v="1"/>
  </r>
  <r>
    <s v="ACC00051"/>
    <s v="CUST0359"/>
    <x v="0"/>
    <d v="2019-12-11T00:00:00"/>
    <n v="428745"/>
    <n v="686"/>
    <n v="449244"/>
    <s v="Pending"/>
    <s v="Zachary Knapp"/>
    <s v="Male"/>
    <n v="45"/>
    <s v="North"/>
    <s v="Doctor"/>
    <n v="36082"/>
    <s v="Corporate"/>
    <d v="2023-01-28T00:00:00"/>
    <d v="2024-12-24T00:00:00"/>
    <s v="Dec"/>
    <s v="2024 Dec"/>
    <x v="1"/>
    <n v="5639"/>
    <x v="3"/>
    <x v="6"/>
    <d v="2025-09-23T00:00:00"/>
    <n v="3"/>
    <s v="Emerging"/>
    <s v="Medium"/>
    <s v="Gen X"/>
    <x v="0"/>
  </r>
  <r>
    <s v="ACC00005"/>
    <s v="CUST0406"/>
    <x v="0"/>
    <d v="2020-07-27T00:00:00"/>
    <n v="70843"/>
    <n v="824"/>
    <n v="458505"/>
    <s v="Pending"/>
    <s v="Katherine Freeman"/>
    <s v="Female"/>
    <n v="28"/>
    <s v="East"/>
    <s v="Retired"/>
    <n v="39975"/>
    <s v="Corporate"/>
    <d v="2022-12-07T00:00:00"/>
    <d v="2025-01-25T00:00:00"/>
    <s v="Jan"/>
    <s v="2025 Jan"/>
    <x v="3"/>
    <n v="7097"/>
    <x v="2"/>
    <x v="3"/>
    <d v="2025-09-23T00:00:00"/>
    <n v="3"/>
    <s v="Emerging"/>
    <s v="Medium"/>
    <s v="Gen Z"/>
    <x v="1"/>
  </r>
  <r>
    <s v="ACC00589"/>
    <s v="CUST0268"/>
    <x v="0"/>
    <d v="2018-07-16T00:00:00"/>
    <n v="222123"/>
    <n v="779"/>
    <n v="482397"/>
    <s v="Pending"/>
    <s v="Derek Gardner"/>
    <s v="Female"/>
    <n v="66"/>
    <s v="East"/>
    <s v="Banker"/>
    <n v="177215"/>
    <s v="Retail"/>
    <d v="2019-12-20T00:00:00"/>
    <d v="2025-05-10T00:00:00"/>
    <s v="May"/>
    <s v="2025 May"/>
    <x v="1"/>
    <n v="5088"/>
    <x v="2"/>
    <x v="3"/>
    <d v="2025-09-23T00:00:00"/>
    <n v="6"/>
    <s v="Established"/>
    <s v=" Premium"/>
    <s v="Baby Boomers"/>
    <x v="0"/>
  </r>
  <r>
    <s v="ACC00160"/>
    <s v="CUST0248"/>
    <x v="0"/>
    <d v="2023-10-19T00:00:00"/>
    <n v="331310"/>
    <n v="485"/>
    <n v="0"/>
    <s v="Pending"/>
    <s v="Andre Bridges"/>
    <s v="Male"/>
    <n v="40"/>
    <s v="North"/>
    <s v="Doctor"/>
    <n v="99083"/>
    <s v="Corporate"/>
    <d v="2023-09-10T00:00:00"/>
    <d v="2024-03-28T00:00:00"/>
    <s v="Mar"/>
    <s v="2024 Mar"/>
    <x v="0"/>
    <n v="6415"/>
    <x v="1"/>
    <x v="5"/>
    <d v="2025-09-23T00:00:00"/>
    <n v="2"/>
    <s v="New"/>
    <s v="High"/>
    <s v="Millennials"/>
    <x v="0"/>
  </r>
  <r>
    <s v="ACC00208"/>
    <s v="CUST0028"/>
    <x v="2"/>
    <d v="2019-05-02T00:00:00"/>
    <n v="130841"/>
    <n v="732"/>
    <n v="0"/>
    <s v="Pending"/>
    <s v="Edward Haynes"/>
    <s v="Female"/>
    <n v="26"/>
    <s v="North"/>
    <s v="Student"/>
    <n v="136953"/>
    <s v="Retail"/>
    <d v="2019-08-21T00:00:00"/>
    <d v="2023-09-21T00:00:00"/>
    <s v="Sep"/>
    <s v="2023 Sep"/>
    <x v="0"/>
    <n v="6881"/>
    <x v="0"/>
    <x v="3"/>
    <d v="2025-09-23T00:00:00"/>
    <n v="6"/>
    <s v="Established"/>
    <s v=" Premium"/>
    <s v="Gen Z"/>
    <x v="1"/>
  </r>
  <r>
    <s v="ACC00257"/>
    <s v="CUST0383"/>
    <x v="2"/>
    <d v="2017-09-26T00:00:00"/>
    <n v="392974"/>
    <n v="725"/>
    <n v="282648"/>
    <s v="Pending"/>
    <s v="Aaron Hernandez"/>
    <s v="Female"/>
    <n v="38"/>
    <s v="North"/>
    <s v="Retired"/>
    <n v="24703"/>
    <s v="Retail"/>
    <d v="2022-12-01T00:00:00"/>
    <d v="2023-10-09T00:00:00"/>
    <s v="Oct"/>
    <s v="2023 Oct"/>
    <x v="1"/>
    <n v="642"/>
    <x v="2"/>
    <x v="2"/>
    <d v="2025-09-23T00:00:00"/>
    <n v="3"/>
    <s v="Emerging"/>
    <s v="Low"/>
    <s v="Millennials"/>
    <x v="0"/>
  </r>
  <r>
    <s v="ACC00205"/>
    <s v="CUST0061"/>
    <x v="1"/>
    <d v="2021-12-14T00:00:00"/>
    <n v="323654"/>
    <n v="545"/>
    <n v="0"/>
    <s v="Pending"/>
    <s v="Ricky Fisher"/>
    <s v="Male"/>
    <n v="39"/>
    <s v="North"/>
    <s v="Retired"/>
    <n v="123320"/>
    <s v="Retail"/>
    <d v="2022-11-13T00:00:00"/>
    <d v="2023-09-03T00:00:00"/>
    <s v="Sep"/>
    <s v="2023 Sep"/>
    <x v="2"/>
    <n v="2209"/>
    <x v="0"/>
    <x v="5"/>
    <d v="2025-09-23T00:00:00"/>
    <n v="3"/>
    <s v="Emerging"/>
    <s v=" Premium"/>
    <s v="Millennials"/>
    <x v="0"/>
  </r>
  <r>
    <s v="ACC00767"/>
    <s v="CUST0340"/>
    <x v="0"/>
    <d v="2022-03-29T00:00:00"/>
    <n v="416957"/>
    <n v="603"/>
    <n v="0"/>
    <s v="Rejected"/>
    <s v="Kyle Hendricks"/>
    <s v="Female"/>
    <n v="21"/>
    <s v="North"/>
    <s v="Teacher"/>
    <n v="92715"/>
    <s v="Retail"/>
    <d v="2017-07-11T00:00:00"/>
    <d v="2024-09-02T00:00:00"/>
    <s v="Sep"/>
    <s v="2024 Sep"/>
    <x v="0"/>
    <n v="5363"/>
    <x v="2"/>
    <x v="9"/>
    <d v="2025-09-23T00:00:00"/>
    <n v="8"/>
    <s v="Established"/>
    <s v="High"/>
    <s v="Gen Z"/>
    <x v="0"/>
  </r>
  <r>
    <s v="ACC00011"/>
    <s v="CUST0486"/>
    <x v="2"/>
    <d v="2024-02-29T00:00:00"/>
    <n v="130299"/>
    <n v="500"/>
    <n v="0"/>
    <s v="Pending"/>
    <s v="Ronald Craig"/>
    <s v="Female"/>
    <n v="55"/>
    <s v="East"/>
    <s v="Retired"/>
    <n v="166470"/>
    <s v="Retail"/>
    <d v="2024-11-25T00:00:00"/>
    <d v="2025-05-31T00:00:00"/>
    <s v="May"/>
    <s v="2025 May"/>
    <x v="0"/>
    <n v="2920"/>
    <x v="1"/>
    <x v="2"/>
    <d v="2025-09-23T00:00:00"/>
    <n v="1"/>
    <s v="New"/>
    <s v=" Premium"/>
    <s v="Gen X"/>
    <x v="1"/>
  </r>
  <r>
    <s v="ACC00008"/>
    <s v="CUST0076"/>
    <x v="1"/>
    <d v="2024-07-14T00:00:00"/>
    <n v="180903"/>
    <n v="339"/>
    <n v="0"/>
    <s v="Pending"/>
    <s v="Pamela Johnson"/>
    <s v="Female"/>
    <n v="70"/>
    <s v="West"/>
    <s v="Trader"/>
    <n v="172826"/>
    <s v="Retail"/>
    <d v="2017-07-01T00:00:00"/>
    <d v="2024-12-31T00:00:00"/>
    <s v="Dec"/>
    <s v="2024 Dec"/>
    <x v="1"/>
    <n v="632"/>
    <x v="1"/>
    <x v="8"/>
    <d v="2025-09-23T00:00:00"/>
    <n v="8"/>
    <s v="Established"/>
    <s v=" Premium"/>
    <s v="Baby Boomers"/>
    <x v="1"/>
  </r>
  <r>
    <s v="ACC00409"/>
    <s v="CUST0470"/>
    <x v="0"/>
    <d v="2020-12-13T00:00:00"/>
    <n v="243056"/>
    <n v="353"/>
    <n v="0"/>
    <s v="Pending"/>
    <s v="Jason Garcia"/>
    <s v="Female"/>
    <n v="66"/>
    <s v="North"/>
    <s v="Student"/>
    <n v="152130"/>
    <s v="Retail"/>
    <d v="2021-05-29T00:00:00"/>
    <d v="2025-07-09T00:00:00"/>
    <s v="Jul"/>
    <s v="2025 Jul"/>
    <x v="1"/>
    <n v="6083"/>
    <x v="3"/>
    <x v="0"/>
    <d v="2025-09-23T00:00:00"/>
    <n v="4"/>
    <s v="Emerging"/>
    <s v=" Premium"/>
    <s v="Baby Boomers"/>
    <x v="0"/>
  </r>
  <r>
    <s v="ACC00032"/>
    <s v="CUST0303"/>
    <x v="1"/>
    <d v="2023-09-22T00:00:00"/>
    <n v="485463"/>
    <n v="371"/>
    <n v="0"/>
    <s v="Pending"/>
    <s v="Steven Black"/>
    <s v="Male"/>
    <n v="52"/>
    <s v="West"/>
    <s v="Doctor"/>
    <n v="147118"/>
    <s v="Corporate"/>
    <d v="2023-01-31T00:00:00"/>
    <d v="2024-03-11T00:00:00"/>
    <s v="Mar"/>
    <s v="2024 Mar"/>
    <x v="3"/>
    <n v="370"/>
    <x v="2"/>
    <x v="0"/>
    <d v="2025-09-23T00:00:00"/>
    <n v="3"/>
    <s v="Emerging"/>
    <s v=" Premium"/>
    <s v="Gen X"/>
    <x v="0"/>
  </r>
  <r>
    <s v="ACC00540"/>
    <s v="CUST0375"/>
    <x v="2"/>
    <d v="2019-09-20T00:00:00"/>
    <n v="96393"/>
    <n v="536"/>
    <n v="0"/>
    <s v="Pending"/>
    <s v="Paul Stephens"/>
    <s v="Male"/>
    <n v="61"/>
    <s v="East"/>
    <s v="Engineer"/>
    <n v="45963"/>
    <s v="Retail"/>
    <d v="2022-08-25T00:00:00"/>
    <d v="2025-01-16T00:00:00"/>
    <s v="Jan"/>
    <s v="2025 Jan"/>
    <x v="0"/>
    <n v="6375"/>
    <x v="1"/>
    <x v="4"/>
    <d v="2025-09-23T00:00:00"/>
    <n v="3"/>
    <s v="Emerging"/>
    <s v="Medium"/>
    <s v="Baby Boomers"/>
    <x v="1"/>
  </r>
  <r>
    <s v="ACC00718"/>
    <s v="CUST0017"/>
    <x v="2"/>
    <d v="2019-06-19T00:00:00"/>
    <n v="252388"/>
    <n v="516"/>
    <n v="0"/>
    <s v="Pending"/>
    <s v="Michael Conner"/>
    <s v="Female"/>
    <n v="64"/>
    <s v="South"/>
    <s v="Banker"/>
    <n v="199352"/>
    <s v="Retail"/>
    <d v="2021-06-28T00:00:00"/>
    <d v="2025-01-06T00:00:00"/>
    <s v="Jan"/>
    <s v="2025 Jan"/>
    <x v="1"/>
    <n v="8411"/>
    <x v="0"/>
    <x v="9"/>
    <d v="2025-09-23T00:00:00"/>
    <n v="4"/>
    <s v="Emerging"/>
    <s v=" Premium"/>
    <s v="Baby Boomers"/>
    <x v="0"/>
  </r>
  <r>
    <s v="ACC00387"/>
    <s v="CUST0227"/>
    <x v="1"/>
    <d v="2025-07-26T00:00:00"/>
    <n v="171244"/>
    <n v="547"/>
    <n v="0"/>
    <s v="Pending"/>
    <s v="Sharon Chapman"/>
    <s v="Male"/>
    <n v="46"/>
    <s v="East"/>
    <s v="Student"/>
    <n v="190413"/>
    <s v="Private"/>
    <d v="2017-05-18T00:00:00"/>
    <d v="2023-10-20T00:00:00"/>
    <s v="Oct"/>
    <s v="2023 Oct"/>
    <x v="1"/>
    <n v="9132"/>
    <x v="2"/>
    <x v="4"/>
    <d v="2025-09-23T00:00:00"/>
    <n v="8"/>
    <s v="Established"/>
    <s v=" Premium"/>
    <s v="Gen X"/>
    <x v="1"/>
  </r>
  <r>
    <s v="ACC00228"/>
    <s v="CUST0057"/>
    <x v="0"/>
    <d v="2024-11-22T00:00:00"/>
    <n v="141727"/>
    <n v="479"/>
    <n v="0"/>
    <s v="Pending"/>
    <s v="Brandy Murphy"/>
    <s v="Female"/>
    <n v="51"/>
    <s v="East"/>
    <s v="Banker"/>
    <n v="174946"/>
    <s v="Corporate"/>
    <d v="2019-07-25T00:00:00"/>
    <d v="2024-04-05T00:00:00"/>
    <s v="Apr"/>
    <s v="2024 Apr"/>
    <x v="3"/>
    <n v="3953"/>
    <x v="2"/>
    <x v="6"/>
    <d v="2025-09-23T00:00:00"/>
    <n v="6"/>
    <s v="Established"/>
    <s v=" Premium"/>
    <s v="Gen X"/>
    <x v="1"/>
  </r>
  <r>
    <s v="ACC00640"/>
    <s v="CUST0311"/>
    <x v="1"/>
    <d v="2016-08-25T00:00:00"/>
    <n v="418596"/>
    <n v="503"/>
    <n v="0"/>
    <s v="Pending"/>
    <s v="Dr. Jeremy Miller"/>
    <s v="Female"/>
    <n v="26"/>
    <s v="North"/>
    <s v="Doctor"/>
    <n v="152997"/>
    <s v="Corporate"/>
    <d v="2017-05-06T00:00:00"/>
    <d v="2024-06-06T00:00:00"/>
    <s v="Jun"/>
    <s v="2024 Jun"/>
    <x v="0"/>
    <n v="4879"/>
    <x v="3"/>
    <x v="7"/>
    <d v="2025-09-23T00:00:00"/>
    <n v="8"/>
    <s v="Established"/>
    <s v=" Premium"/>
    <s v="Gen Z"/>
    <x v="0"/>
  </r>
  <r>
    <s v="ACC00767"/>
    <s v="CUST0340"/>
    <x v="0"/>
    <d v="2022-03-29T00:00:00"/>
    <n v="416957"/>
    <n v="603"/>
    <n v="0"/>
    <s v="Rejected"/>
    <s v="Kyle Hendricks"/>
    <s v="Female"/>
    <n v="21"/>
    <s v="North"/>
    <s v="Teacher"/>
    <n v="92715"/>
    <s v="Retail"/>
    <d v="2017-07-11T00:00:00"/>
    <d v="2024-01-18T00:00:00"/>
    <s v="Jan"/>
    <s v="2024 Jan"/>
    <x v="1"/>
    <n v="8138"/>
    <x v="0"/>
    <x v="9"/>
    <d v="2025-09-23T00:00:00"/>
    <n v="8"/>
    <s v="Established"/>
    <s v="High"/>
    <s v="Gen Z"/>
    <x v="0"/>
  </r>
  <r>
    <s v="ACC00475"/>
    <s v="CUST0021"/>
    <x v="2"/>
    <d v="2020-02-19T00:00:00"/>
    <n v="352156"/>
    <n v="587"/>
    <n v="0"/>
    <s v="Rejected"/>
    <s v="Elizabeth Smith"/>
    <s v="Female"/>
    <n v="44"/>
    <s v="East"/>
    <s v="Trader"/>
    <n v="189269"/>
    <s v="Retail"/>
    <d v="2024-05-02T00:00:00"/>
    <d v="2023-08-28T00:00:00"/>
    <s v="Aug"/>
    <s v="2023 Aug"/>
    <x v="3"/>
    <n v="887"/>
    <x v="3"/>
    <x v="1"/>
    <d v="2025-09-23T00:00:00"/>
    <n v="1"/>
    <s v="New"/>
    <s v=" Premium"/>
    <s v="Millennials"/>
    <x v="0"/>
  </r>
  <r>
    <s v="ACC00724"/>
    <s v="CUST0183"/>
    <x v="1"/>
    <d v="2023-08-01T00:00:00"/>
    <n v="472871"/>
    <n v="805"/>
    <n v="0"/>
    <s v="Pending"/>
    <s v="Victor Thomas"/>
    <s v="Female"/>
    <n v="37"/>
    <s v="East"/>
    <s v="Student"/>
    <n v="49241"/>
    <s v="Retail"/>
    <d v="2018-04-12T00:00:00"/>
    <d v="2024-08-08T00:00:00"/>
    <s v="Aug"/>
    <s v="2024 Aug"/>
    <x v="1"/>
    <n v="4805"/>
    <x v="2"/>
    <x v="3"/>
    <d v="2025-09-23T00:00:00"/>
    <n v="7"/>
    <s v="Established"/>
    <s v="Medium"/>
    <s v="Millennials"/>
    <x v="0"/>
  </r>
  <r>
    <s v="ACC00751"/>
    <s v="CUST0090"/>
    <x v="0"/>
    <d v="2023-08-30T00:00:00"/>
    <n v="300369"/>
    <n v="590"/>
    <n v="0"/>
    <s v="Pending"/>
    <s v="Edward Ramirez"/>
    <s v="Female"/>
    <n v="57"/>
    <s v="East"/>
    <s v="Student"/>
    <n v="160588"/>
    <s v="Retail"/>
    <d v="2015-08-23T00:00:00"/>
    <d v="2025-03-05T00:00:00"/>
    <s v="Mar"/>
    <s v="2025 Mar"/>
    <x v="2"/>
    <n v="7801"/>
    <x v="3"/>
    <x v="5"/>
    <d v="2025-09-23T00:00:00"/>
    <n v="10"/>
    <s v="Loyal"/>
    <s v=" Premium"/>
    <s v="Gen X"/>
    <x v="0"/>
  </r>
  <r>
    <s v="ACC00207"/>
    <s v="CUST0354"/>
    <x v="0"/>
    <d v="2025-07-17T00:00:00"/>
    <n v="58692"/>
    <n v="448"/>
    <n v="204215"/>
    <s v="Pending"/>
    <s v="Kathleen Richardson"/>
    <s v="Female"/>
    <n v="62"/>
    <s v="South"/>
    <s v="Doctor"/>
    <n v="90326"/>
    <s v="Corporate"/>
    <d v="2019-10-20T00:00:00"/>
    <d v="2023-09-27T00:00:00"/>
    <s v="Sep"/>
    <s v="2023 Sep"/>
    <x v="2"/>
    <n v="2533"/>
    <x v="2"/>
    <x v="6"/>
    <d v="2025-09-23T00:00:00"/>
    <n v="6"/>
    <s v="Established"/>
    <s v="High"/>
    <s v="Baby Boomers"/>
    <x v="1"/>
  </r>
  <r>
    <s v="ACC00318"/>
    <s v="CUST0238"/>
    <x v="3"/>
    <d v="2021-12-16T00:00:00"/>
    <n v="271421"/>
    <n v="687"/>
    <n v="0"/>
    <s v="Pending"/>
    <s v="Crystal Melton"/>
    <s v="Female"/>
    <n v="52"/>
    <s v="South"/>
    <s v="Engineer"/>
    <n v="156727"/>
    <s v="Retail"/>
    <d v="2020-10-04T00:00:00"/>
    <d v="2023-10-24T00:00:00"/>
    <s v="Oct"/>
    <s v="2023 Oct"/>
    <x v="1"/>
    <n v="6280"/>
    <x v="2"/>
    <x v="3"/>
    <d v="2025-09-23T00:00:00"/>
    <n v="5"/>
    <s v="Emerging"/>
    <s v=" Premium"/>
    <s v="Gen X"/>
    <x v="0"/>
  </r>
  <r>
    <s v="ACC00795"/>
    <s v="CUST0202"/>
    <x v="0"/>
    <d v="2016-05-06T00:00:00"/>
    <n v="130956"/>
    <n v="454"/>
    <n v="0"/>
    <s v="Pending"/>
    <s v="Jason Johnson"/>
    <s v="Female"/>
    <n v="30"/>
    <s v="South"/>
    <s v="Teacher"/>
    <n v="195485"/>
    <s v="Private"/>
    <d v="2019-03-13T00:00:00"/>
    <d v="2024-11-17T00:00:00"/>
    <s v="Nov"/>
    <s v="2024 Nov"/>
    <x v="0"/>
    <n v="8593"/>
    <x v="3"/>
    <x v="5"/>
    <d v="2025-09-23T00:00:00"/>
    <n v="7"/>
    <s v="Established"/>
    <s v=" Premium"/>
    <s v="Millennials"/>
    <x v="1"/>
  </r>
  <r>
    <s v="ACC00757"/>
    <s v="CUST0153"/>
    <x v="1"/>
    <d v="2023-04-08T00:00:00"/>
    <n v="15735"/>
    <n v="455"/>
    <n v="0"/>
    <s v="Pending"/>
    <s v="Patrick Pope"/>
    <s v="Male"/>
    <n v="56"/>
    <s v="West"/>
    <s v="Retired"/>
    <n v="156156"/>
    <s v="Corporate"/>
    <d v="2015-12-27T00:00:00"/>
    <d v="2024-09-16T00:00:00"/>
    <s v="Sep"/>
    <s v="2024 Sep"/>
    <x v="2"/>
    <n v="6633"/>
    <x v="3"/>
    <x v="0"/>
    <d v="2025-09-23T00:00:00"/>
    <n v="10"/>
    <s v="Loyal"/>
    <s v=" Premium"/>
    <s v="Gen X"/>
    <x v="2"/>
  </r>
  <r>
    <s v="ACC00557"/>
    <s v="CUST0376"/>
    <x v="2"/>
    <d v="2021-11-17T00:00:00"/>
    <n v="350103"/>
    <n v="338"/>
    <n v="281601"/>
    <s v="Pending"/>
    <s v="Angela Jackson"/>
    <s v="Female"/>
    <n v="62"/>
    <s v="North"/>
    <s v="Retired"/>
    <n v="121757"/>
    <s v="Retail"/>
    <d v="2015-10-07T00:00:00"/>
    <d v="2025-03-10T00:00:00"/>
    <s v="Mar"/>
    <s v="2025 Mar"/>
    <x v="3"/>
    <n v="5098"/>
    <x v="2"/>
    <x v="2"/>
    <d v="2025-09-23T00:00:00"/>
    <n v="10"/>
    <s v="Loyal"/>
    <s v=" Premium"/>
    <s v="Baby Boomers"/>
    <x v="0"/>
  </r>
  <r>
    <s v="ACC00617"/>
    <s v="CUST0343"/>
    <x v="2"/>
    <d v="2023-03-27T00:00:00"/>
    <n v="249265"/>
    <n v="625"/>
    <n v="0"/>
    <s v="Approved"/>
    <s v="Danielle Cox"/>
    <s v="Male"/>
    <n v="48"/>
    <s v="North"/>
    <s v="Engineer"/>
    <n v="152632"/>
    <s v="Retail"/>
    <d v="2018-02-23T00:00:00"/>
    <d v="2025-07-07T00:00:00"/>
    <s v="Jul"/>
    <s v="2025 Jul"/>
    <x v="1"/>
    <n v="7574"/>
    <x v="3"/>
    <x v="0"/>
    <d v="2025-09-23T00:00:00"/>
    <n v="8"/>
    <s v="Established"/>
    <s v=" Premium"/>
    <s v="Gen X"/>
    <x v="0"/>
  </r>
  <r>
    <s v="ACC00348"/>
    <s v="CUST0478"/>
    <x v="2"/>
    <d v="2022-08-30T00:00:00"/>
    <n v="483007"/>
    <n v="445"/>
    <n v="0"/>
    <s v="Pending"/>
    <s v="Louis Palmer"/>
    <s v="Female"/>
    <n v="65"/>
    <s v="South"/>
    <s v="Trader"/>
    <n v="139273"/>
    <s v="Corporate"/>
    <d v="2016-08-20T00:00:00"/>
    <d v="2024-02-09T00:00:00"/>
    <s v="Feb"/>
    <s v="2024 Feb"/>
    <x v="3"/>
    <n v="7076"/>
    <x v="3"/>
    <x v="6"/>
    <d v="2025-09-23T00:00:00"/>
    <n v="9"/>
    <s v="Loyal"/>
    <s v=" Premium"/>
    <s v="Baby Boomers"/>
    <x v="0"/>
  </r>
  <r>
    <s v="ACC00793"/>
    <s v="CUST0285"/>
    <x v="0"/>
    <d v="2018-01-04T00:00:00"/>
    <n v="246536"/>
    <n v="528"/>
    <n v="70030"/>
    <s v="Rejected"/>
    <s v="Kristen Nguyen"/>
    <s v="Female"/>
    <n v="52"/>
    <s v="South"/>
    <s v="Banker"/>
    <n v="55488"/>
    <s v="Retail"/>
    <d v="2021-02-22T00:00:00"/>
    <d v="2023-11-13T00:00:00"/>
    <s v="Nov"/>
    <s v="2023 Nov"/>
    <x v="2"/>
    <n v="6555"/>
    <x v="2"/>
    <x v="0"/>
    <d v="2025-09-23T00:00:00"/>
    <n v="5"/>
    <s v="Emerging"/>
    <s v="Medium"/>
    <s v="Gen X"/>
    <x v="0"/>
  </r>
  <r>
    <s v="ACC00234"/>
    <s v="CUST0435"/>
    <x v="2"/>
    <d v="2024-08-16T00:00:00"/>
    <n v="236187"/>
    <n v="610"/>
    <n v="0"/>
    <s v="Pending"/>
    <s v="Jennifer Jenkins"/>
    <s v="Female"/>
    <n v="30"/>
    <s v="North"/>
    <s v="Doctor"/>
    <n v="138154"/>
    <s v="Retail"/>
    <d v="2022-12-01T00:00:00"/>
    <d v="2024-07-30T00:00:00"/>
    <s v="Jul"/>
    <s v="2024 Jul"/>
    <x v="0"/>
    <n v="2331"/>
    <x v="0"/>
    <x v="0"/>
    <d v="2025-09-23T00:00:00"/>
    <n v="3"/>
    <s v="Emerging"/>
    <s v=" Premium"/>
    <s v="Millennials"/>
    <x v="0"/>
  </r>
  <r>
    <s v="ACC00701"/>
    <s v="CUST0090"/>
    <x v="1"/>
    <d v="2020-12-13T00:00:00"/>
    <n v="91036"/>
    <n v="797"/>
    <n v="0"/>
    <s v="Rejected"/>
    <s v="Edward Ramirez"/>
    <s v="Female"/>
    <n v="57"/>
    <s v="East"/>
    <s v="Student"/>
    <n v="160588"/>
    <s v="Retail"/>
    <d v="2015-08-23T00:00:00"/>
    <d v="2024-07-17T00:00:00"/>
    <s v="Jul"/>
    <s v="2024 Jul"/>
    <x v="3"/>
    <n v="8159"/>
    <x v="3"/>
    <x v="0"/>
    <d v="2025-09-23T00:00:00"/>
    <n v="10"/>
    <s v="Loyal"/>
    <s v=" Premium"/>
    <s v="Gen X"/>
    <x v="1"/>
  </r>
  <r>
    <s v="ACC00044"/>
    <s v="CUST0475"/>
    <x v="1"/>
    <d v="2016-03-31T00:00:00"/>
    <n v="329317"/>
    <n v="721"/>
    <n v="0"/>
    <s v="Pending"/>
    <s v="Frank Le"/>
    <s v="Male"/>
    <n v="52"/>
    <s v="West"/>
    <s v="Banker"/>
    <n v="84178"/>
    <s v="Private"/>
    <d v="2020-10-19T00:00:00"/>
    <d v="2024-05-30T00:00:00"/>
    <s v="May"/>
    <s v="2024 May"/>
    <x v="2"/>
    <n v="8135"/>
    <x v="3"/>
    <x v="9"/>
    <d v="2025-09-23T00:00:00"/>
    <n v="5"/>
    <s v="Emerging"/>
    <s v="High"/>
    <s v="Gen X"/>
    <x v="0"/>
  </r>
  <r>
    <s v="ACC00737"/>
    <s v="CUST0001"/>
    <x v="0"/>
    <d v="2023-04-20T00:00:00"/>
    <n v="173115"/>
    <n v="680"/>
    <n v="0"/>
    <s v="Pending"/>
    <s v="Mrs. Deborah Dominguez MD"/>
    <s v="Male"/>
    <n v="38"/>
    <s v="North"/>
    <s v="Doctor"/>
    <n v="191672"/>
    <s v="Retail"/>
    <d v="2023-04-25T00:00:00"/>
    <d v="2025-06-11T00:00:00"/>
    <s v="Jun"/>
    <s v="2025 Jun"/>
    <x v="2"/>
    <n v="8340"/>
    <x v="1"/>
    <x v="6"/>
    <d v="2025-09-23T00:00:00"/>
    <n v="2"/>
    <s v="New"/>
    <s v=" Premium"/>
    <s v="Millennials"/>
    <x v="1"/>
  </r>
  <r>
    <s v="ACC00142"/>
    <s v="CUST0184"/>
    <x v="1"/>
    <d v="2017-12-21T00:00:00"/>
    <n v="70269"/>
    <n v="327"/>
    <n v="0"/>
    <s v="Pending"/>
    <s v="Christopher Willis"/>
    <s v="Male"/>
    <n v="41"/>
    <s v="East"/>
    <s v="Banker"/>
    <n v="195641"/>
    <s v="Retail"/>
    <d v="2022-08-02T00:00:00"/>
    <d v="2024-04-19T00:00:00"/>
    <s v="Apr"/>
    <s v="2024 Apr"/>
    <x v="2"/>
    <n v="8304"/>
    <x v="0"/>
    <x v="4"/>
    <d v="2025-09-23T00:00:00"/>
    <n v="3"/>
    <s v="Emerging"/>
    <s v=" Premium"/>
    <s v="Millennials"/>
    <x v="1"/>
  </r>
  <r>
    <s v="ACC00648"/>
    <s v="CUST0067"/>
    <x v="1"/>
    <d v="2023-09-20T00:00:00"/>
    <n v="256875"/>
    <n v="740"/>
    <n v="0"/>
    <s v="Pending"/>
    <s v="Jessica Williams"/>
    <s v="Female"/>
    <n v="69"/>
    <s v="South"/>
    <s v="Teacher"/>
    <n v="147015"/>
    <s v="Retail"/>
    <d v="2023-03-11T00:00:00"/>
    <d v="2024-08-07T00:00:00"/>
    <s v="Aug"/>
    <s v="2024 Aug"/>
    <x v="3"/>
    <n v="5343"/>
    <x v="3"/>
    <x v="0"/>
    <d v="2025-09-23T00:00:00"/>
    <n v="3"/>
    <s v="Emerging"/>
    <s v=" Premium"/>
    <s v="Baby Boomers"/>
    <x v="0"/>
  </r>
  <r>
    <s v="ACC00176"/>
    <s v="CUST0314"/>
    <x v="0"/>
    <d v="2021-07-06T00:00:00"/>
    <n v="36320"/>
    <n v="810"/>
    <n v="0"/>
    <s v="Default"/>
    <s v="Kenneth Vasquez"/>
    <s v="Male"/>
    <n v="34"/>
    <s v="West"/>
    <s v="Doctor"/>
    <n v="145150"/>
    <s v="Retail"/>
    <d v="2022-06-02T00:00:00"/>
    <d v="2024-10-15T00:00:00"/>
    <s v="Oct"/>
    <s v="2024 Oct"/>
    <x v="2"/>
    <n v="8685"/>
    <x v="2"/>
    <x v="0"/>
    <d v="2025-09-23T00:00:00"/>
    <n v="3"/>
    <s v="Emerging"/>
    <s v=" Premium"/>
    <s v="Millennials"/>
    <x v="2"/>
  </r>
  <r>
    <s v="ACC00654"/>
    <s v="CUST0347"/>
    <x v="0"/>
    <d v="2017-12-02T00:00:00"/>
    <n v="351193"/>
    <n v="510"/>
    <n v="82994"/>
    <s v="Pending"/>
    <s v="Oscar Ortiz"/>
    <s v="Male"/>
    <n v="56"/>
    <s v="South"/>
    <s v="Engineer"/>
    <n v="182962"/>
    <s v="Corporate"/>
    <d v="2024-09-25T00:00:00"/>
    <d v="2023-12-03T00:00:00"/>
    <s v="Dec"/>
    <s v="2023 Dec"/>
    <x v="1"/>
    <n v="7868"/>
    <x v="1"/>
    <x v="5"/>
    <d v="2025-09-23T00:00:00"/>
    <n v="1"/>
    <s v="New"/>
    <s v=" Premium"/>
    <s v="Gen X"/>
    <x v="0"/>
  </r>
  <r>
    <s v="ACC00449"/>
    <s v="CUST0418"/>
    <x v="0"/>
    <d v="2020-02-16T00:00:00"/>
    <n v="409115"/>
    <n v="760"/>
    <n v="419336"/>
    <s v="Default"/>
    <s v="Cameron Cox"/>
    <s v="Female"/>
    <n v="45"/>
    <s v="West"/>
    <s v="Retired"/>
    <n v="116059"/>
    <s v="Retail"/>
    <d v="2018-11-28T00:00:00"/>
    <d v="2025-07-16T00:00:00"/>
    <s v="Jul"/>
    <s v="2025 Jul"/>
    <x v="2"/>
    <n v="4329"/>
    <x v="1"/>
    <x v="2"/>
    <d v="2025-09-23T00:00:00"/>
    <n v="7"/>
    <s v="Established"/>
    <s v=" Premium"/>
    <s v="Gen X"/>
    <x v="0"/>
  </r>
  <r>
    <s v="ACC00592"/>
    <s v="CUST0064"/>
    <x v="0"/>
    <d v="2023-04-09T00:00:00"/>
    <n v="378280"/>
    <n v="751"/>
    <n v="0"/>
    <s v="Pending"/>
    <s v="Joshua White"/>
    <s v="Male"/>
    <n v="39"/>
    <s v="West"/>
    <s v="Teacher"/>
    <n v="114377"/>
    <s v="Retail"/>
    <d v="2023-03-12T00:00:00"/>
    <d v="2024-03-13T00:00:00"/>
    <s v="Mar"/>
    <s v="2024 Mar"/>
    <x v="1"/>
    <n v="5399"/>
    <x v="1"/>
    <x v="0"/>
    <d v="2025-09-23T00:00:00"/>
    <n v="3"/>
    <s v="Emerging"/>
    <s v=" Premium"/>
    <s v="Millennials"/>
    <x v="0"/>
  </r>
  <r>
    <s v="ACC00082"/>
    <s v="CUST0421"/>
    <x v="3"/>
    <d v="2016-09-13T00:00:00"/>
    <n v="241503"/>
    <n v="571"/>
    <n v="111379"/>
    <s v="Approved"/>
    <s v="Jon Russell"/>
    <s v="Female"/>
    <n v="25"/>
    <s v="East"/>
    <s v="Retired"/>
    <n v="198136"/>
    <s v="Corporate"/>
    <d v="2016-07-14T00:00:00"/>
    <d v="2025-01-17T00:00:00"/>
    <s v="Jan"/>
    <s v="2025 Jan"/>
    <x v="0"/>
    <n v="1858"/>
    <x v="3"/>
    <x v="4"/>
    <d v="2025-09-23T00:00:00"/>
    <n v="9"/>
    <s v="Loyal"/>
    <s v=" Premium"/>
    <s v="Gen Z"/>
    <x v="0"/>
  </r>
  <r>
    <s v="ACC00135"/>
    <s v="CUST0217"/>
    <x v="3"/>
    <d v="2017-03-13T00:00:00"/>
    <n v="175121"/>
    <n v="749"/>
    <n v="0"/>
    <s v="Pending"/>
    <s v="Jeremy Brown"/>
    <s v="Female"/>
    <n v="43"/>
    <s v="South"/>
    <s v="Banker"/>
    <n v="199362"/>
    <s v="Retail"/>
    <d v="2023-06-06T00:00:00"/>
    <d v="2025-05-26T00:00:00"/>
    <s v="May"/>
    <s v="2025 May"/>
    <x v="1"/>
    <n v="3215"/>
    <x v="2"/>
    <x v="4"/>
    <d v="2025-09-23T00:00:00"/>
    <n v="2"/>
    <s v="New"/>
    <s v=" Premium"/>
    <s v="Millennials"/>
    <x v="1"/>
  </r>
  <r>
    <s v="ACC00719"/>
    <s v="CUST0344"/>
    <x v="0"/>
    <d v="2015-10-28T00:00:00"/>
    <n v="412755"/>
    <n v="657"/>
    <n v="458318"/>
    <s v="Pending"/>
    <s v="Christian Mendez"/>
    <s v="Female"/>
    <n v="36"/>
    <s v="East"/>
    <s v="Engineer"/>
    <n v="99148"/>
    <s v="Private"/>
    <d v="2017-11-13T00:00:00"/>
    <d v="2024-04-30T00:00:00"/>
    <s v="Apr"/>
    <s v="2024 Apr"/>
    <x v="0"/>
    <n v="2171"/>
    <x v="1"/>
    <x v="2"/>
    <d v="2025-09-23T00:00:00"/>
    <n v="8"/>
    <s v="Established"/>
    <s v="High"/>
    <s v="Millennials"/>
    <x v="0"/>
  </r>
  <r>
    <s v="ACC00177"/>
    <s v="CUST0021"/>
    <x v="2"/>
    <d v="2020-09-12T00:00:00"/>
    <n v="49170"/>
    <n v="549"/>
    <n v="85730"/>
    <s v="Pending"/>
    <s v="Elizabeth Smith"/>
    <s v="Female"/>
    <n v="44"/>
    <s v="East"/>
    <s v="Trader"/>
    <n v="189269"/>
    <s v="Retail"/>
    <d v="2024-05-02T00:00:00"/>
    <d v="2023-10-26T00:00:00"/>
    <s v="Oct"/>
    <s v="2023 Oct"/>
    <x v="0"/>
    <n v="1474"/>
    <x v="0"/>
    <x v="2"/>
    <d v="2025-09-23T00:00:00"/>
    <n v="1"/>
    <s v="New"/>
    <s v=" Premium"/>
    <s v="Millennials"/>
    <x v="2"/>
  </r>
  <r>
    <s v="ACC00383"/>
    <s v="CUST0418"/>
    <x v="1"/>
    <d v="2023-11-29T00:00:00"/>
    <n v="16999"/>
    <n v="555"/>
    <n v="378957"/>
    <s v="Pending"/>
    <s v="Cameron Cox"/>
    <s v="Female"/>
    <n v="45"/>
    <s v="West"/>
    <s v="Retired"/>
    <n v="116059"/>
    <s v="Retail"/>
    <d v="2018-11-28T00:00:00"/>
    <d v="2024-12-06T00:00:00"/>
    <s v="Dec"/>
    <s v="2024 Dec"/>
    <x v="1"/>
    <n v="653"/>
    <x v="1"/>
    <x v="6"/>
    <d v="2025-09-23T00:00:00"/>
    <n v="7"/>
    <s v="Established"/>
    <s v=" Premium"/>
    <s v="Gen X"/>
    <x v="2"/>
  </r>
  <r>
    <s v="ACC00243"/>
    <s v="CUST0444"/>
    <x v="0"/>
    <d v="2017-11-16T00:00:00"/>
    <n v="289192"/>
    <n v="329"/>
    <n v="0"/>
    <s v="Pending"/>
    <s v="Jason Smith"/>
    <s v="Female"/>
    <n v="68"/>
    <s v="North"/>
    <s v="Engineer"/>
    <n v="193312"/>
    <s v="Corporate"/>
    <d v="2017-12-05T00:00:00"/>
    <d v="2024-05-19T00:00:00"/>
    <s v="May"/>
    <s v="2024 May"/>
    <x v="0"/>
    <n v="5361"/>
    <x v="1"/>
    <x v="2"/>
    <d v="2025-09-23T00:00:00"/>
    <n v="8"/>
    <s v="Established"/>
    <s v=" Premium"/>
    <s v="Baby Boomers"/>
    <x v="0"/>
  </r>
  <r>
    <s v="ACC00567"/>
    <s v="CUST0222"/>
    <x v="1"/>
    <d v="2018-01-30T00:00:00"/>
    <n v="284308"/>
    <n v="823"/>
    <n v="0"/>
    <s v="Pending"/>
    <s v="Mrs. Carrie Castro"/>
    <s v="Male"/>
    <n v="21"/>
    <s v="East"/>
    <s v="Banker"/>
    <n v="189230"/>
    <s v="Retail"/>
    <d v="2024-07-22T00:00:00"/>
    <d v="2025-07-18T00:00:00"/>
    <s v="Jul"/>
    <s v="2025 Jul"/>
    <x v="1"/>
    <n v="4563"/>
    <x v="0"/>
    <x v="1"/>
    <d v="2025-09-23T00:00:00"/>
    <n v="1"/>
    <s v="New"/>
    <s v=" Premium"/>
    <s v="Gen Z"/>
    <x v="0"/>
  </r>
  <r>
    <s v="ACC00141"/>
    <s v="CUST0228"/>
    <x v="1"/>
    <d v="2020-12-19T00:00:00"/>
    <n v="369360"/>
    <n v="483"/>
    <n v="8681"/>
    <s v="Pending"/>
    <s v="Melinda Cunningham"/>
    <s v="Female"/>
    <n v="73"/>
    <s v="West"/>
    <s v="Trader"/>
    <n v="135672"/>
    <s v="Corporate"/>
    <d v="2019-01-14T00:00:00"/>
    <d v="2024-07-21T00:00:00"/>
    <s v="Jul"/>
    <s v="2024 Jul"/>
    <x v="3"/>
    <n v="6528"/>
    <x v="1"/>
    <x v="6"/>
    <d v="2025-09-23T00:00:00"/>
    <n v="7"/>
    <s v="Established"/>
    <s v=" Premium"/>
    <s v="Baby Boomers"/>
    <x v="0"/>
  </r>
  <r>
    <s v="ACC00457"/>
    <s v="CUST0454"/>
    <x v="3"/>
    <d v="2015-10-20T00:00:00"/>
    <n v="151956"/>
    <n v="463"/>
    <n v="0"/>
    <s v="Pending"/>
    <s v="Ashley Young"/>
    <s v="Female"/>
    <n v="22"/>
    <s v="South"/>
    <s v="Trader"/>
    <n v="112324"/>
    <s v="Retail"/>
    <d v="2017-12-05T00:00:00"/>
    <d v="2024-08-02T00:00:00"/>
    <s v="Aug"/>
    <s v="2024 Aug"/>
    <x v="0"/>
    <n v="5733"/>
    <x v="1"/>
    <x v="8"/>
    <d v="2025-09-23T00:00:00"/>
    <n v="8"/>
    <s v="Established"/>
    <s v=" Premium"/>
    <s v="Gen Z"/>
    <x v="1"/>
  </r>
  <r>
    <s v="ACC00440"/>
    <s v="CUST0139"/>
    <x v="1"/>
    <d v="2017-02-25T00:00:00"/>
    <n v="125814"/>
    <n v="370"/>
    <n v="0"/>
    <s v="Pending"/>
    <s v="Julie Lynch"/>
    <s v="Male"/>
    <n v="45"/>
    <s v="South"/>
    <s v="Trader"/>
    <n v="164059"/>
    <s v="Retail"/>
    <d v="2024-11-23T00:00:00"/>
    <d v="2024-01-28T00:00:00"/>
    <s v="Jan"/>
    <s v="2024 Jan"/>
    <x v="1"/>
    <n v="7956"/>
    <x v="0"/>
    <x v="0"/>
    <d v="2025-09-23T00:00:00"/>
    <n v="1"/>
    <s v="New"/>
    <s v=" Premium"/>
    <s v="Gen X"/>
    <x v="1"/>
  </r>
  <r>
    <s v="ACC00056"/>
    <s v="CUST0500"/>
    <x v="2"/>
    <d v="2021-05-02T00:00:00"/>
    <n v="457666"/>
    <n v="607"/>
    <n v="0"/>
    <s v="Pending"/>
    <s v="Olivia Barton"/>
    <s v="Female"/>
    <n v="63"/>
    <s v="South"/>
    <s v="Student"/>
    <n v="21969"/>
    <s v="Corporate"/>
    <d v="2024-07-15T00:00:00"/>
    <d v="2024-08-31T00:00:00"/>
    <s v="Aug"/>
    <s v="2024 Aug"/>
    <x v="0"/>
    <n v="620"/>
    <x v="3"/>
    <x v="4"/>
    <d v="2025-09-23T00:00:00"/>
    <n v="1"/>
    <s v="New"/>
    <s v="Low"/>
    <s v="Baby Boomers"/>
    <x v="0"/>
  </r>
  <r>
    <s v="ACC00527"/>
    <s v="CUST0387"/>
    <x v="2"/>
    <d v="2017-04-14T00:00:00"/>
    <n v="445872"/>
    <n v="789"/>
    <n v="0"/>
    <s v="Pending"/>
    <s v="Robert Barnes"/>
    <s v="Male"/>
    <n v="52"/>
    <s v="South"/>
    <s v="Engineer"/>
    <n v="51585"/>
    <s v="Corporate"/>
    <d v="2019-04-22T00:00:00"/>
    <d v="2025-08-10T00:00:00"/>
    <s v="Aug"/>
    <s v="2025 Aug"/>
    <x v="2"/>
    <n v="4312"/>
    <x v="0"/>
    <x v="8"/>
    <d v="2025-09-23T00:00:00"/>
    <n v="6"/>
    <s v="Established"/>
    <s v="Medium"/>
    <s v="Gen X"/>
    <x v="0"/>
  </r>
  <r>
    <s v="ACC00697"/>
    <s v="CUST0043"/>
    <x v="1"/>
    <d v="2023-10-21T00:00:00"/>
    <n v="340912"/>
    <n v="647"/>
    <n v="0"/>
    <s v="Approved"/>
    <s v="Stephanie Ashley"/>
    <s v="Female"/>
    <n v="74"/>
    <s v="East"/>
    <s v="Engineer"/>
    <n v="132855"/>
    <s v="Corporate"/>
    <d v="2022-07-10T00:00:00"/>
    <d v="2025-08-11T00:00:00"/>
    <s v="Aug"/>
    <s v="2025 Aug"/>
    <x v="1"/>
    <n v="1553"/>
    <x v="3"/>
    <x v="0"/>
    <d v="2025-09-23T00:00:00"/>
    <n v="3"/>
    <s v="Emerging"/>
    <s v=" Premium"/>
    <s v="Baby Boomers"/>
    <x v="0"/>
  </r>
  <r>
    <s v="ACC00419"/>
    <s v="CUST0218"/>
    <x v="0"/>
    <d v="2024-12-19T00:00:00"/>
    <n v="284732"/>
    <n v="538"/>
    <n v="207278"/>
    <s v="Pending"/>
    <s v="Samantha Castro"/>
    <s v="Male"/>
    <n v="51"/>
    <s v="East"/>
    <s v="Student"/>
    <n v="46431"/>
    <s v="Private"/>
    <d v="2016-08-04T00:00:00"/>
    <d v="2025-08-10T00:00:00"/>
    <s v="Aug"/>
    <s v="2025 Aug"/>
    <x v="2"/>
    <n v="1476"/>
    <x v="3"/>
    <x v="4"/>
    <d v="2025-09-23T00:00:00"/>
    <n v="9"/>
    <s v="Loyal"/>
    <s v="Medium"/>
    <s v="Gen X"/>
    <x v="0"/>
  </r>
  <r>
    <s v="ACC00088"/>
    <s v="CUST0261"/>
    <x v="3"/>
    <d v="2016-11-19T00:00:00"/>
    <n v="81257"/>
    <n v="537"/>
    <n v="0"/>
    <s v="Pending"/>
    <s v="John Craig"/>
    <s v="Male"/>
    <n v="66"/>
    <s v="South"/>
    <s v="Banker"/>
    <n v="122471"/>
    <s v="Private"/>
    <d v="2019-10-06T00:00:00"/>
    <d v="2024-09-06T00:00:00"/>
    <s v="Sep"/>
    <s v="2024 Sep"/>
    <x v="0"/>
    <n v="9118"/>
    <x v="3"/>
    <x v="4"/>
    <d v="2025-09-23T00:00:00"/>
    <n v="6"/>
    <s v="Established"/>
    <s v=" Premium"/>
    <s v="Baby Boomers"/>
    <x v="1"/>
  </r>
  <r>
    <s v="ACC00609"/>
    <s v="CUST0035"/>
    <x v="0"/>
    <d v="2019-05-01T00:00:00"/>
    <n v="455061"/>
    <n v="654"/>
    <n v="0"/>
    <s v="Pending"/>
    <s v="Kevin Marshall"/>
    <s v="Female"/>
    <n v="72"/>
    <s v="East"/>
    <s v="Banker"/>
    <n v="96898"/>
    <s v="Corporate"/>
    <d v="2016-06-12T00:00:00"/>
    <d v="2025-05-25T00:00:00"/>
    <s v="May"/>
    <s v="2025 May"/>
    <x v="0"/>
    <n v="6246"/>
    <x v="0"/>
    <x v="5"/>
    <d v="2025-09-23T00:00:00"/>
    <n v="9"/>
    <s v="Loyal"/>
    <s v="High"/>
    <s v="Baby Boomers"/>
    <x v="0"/>
  </r>
  <r>
    <s v="ACC00656"/>
    <s v="CUST0361"/>
    <x v="2"/>
    <d v="2022-01-19T00:00:00"/>
    <n v="98000"/>
    <n v="325"/>
    <n v="0"/>
    <s v="Pending"/>
    <s v="Jack Smith"/>
    <s v="Female"/>
    <n v="58"/>
    <s v="East"/>
    <s v="Student"/>
    <n v="188484"/>
    <s v="Retail"/>
    <d v="2024-04-10T00:00:00"/>
    <d v="2025-03-10T00:00:00"/>
    <s v="Mar"/>
    <s v="2025 Mar"/>
    <x v="3"/>
    <n v="1191"/>
    <x v="0"/>
    <x v="6"/>
    <d v="2025-09-23T00:00:00"/>
    <n v="1"/>
    <s v="New"/>
    <s v=" Premium"/>
    <s v="Gen X"/>
    <x v="1"/>
  </r>
  <r>
    <s v="ACC00008"/>
    <s v="CUST0076"/>
    <x v="1"/>
    <d v="2024-07-14T00:00:00"/>
    <n v="180903"/>
    <n v="339"/>
    <n v="0"/>
    <s v="Pending"/>
    <s v="Pamela Johnson"/>
    <s v="Female"/>
    <n v="70"/>
    <s v="West"/>
    <s v="Trader"/>
    <n v="172826"/>
    <s v="Retail"/>
    <d v="2017-07-01T00:00:00"/>
    <d v="2023-09-30T00:00:00"/>
    <s v="Sep"/>
    <s v="2023 Sep"/>
    <x v="1"/>
    <n v="2156"/>
    <x v="3"/>
    <x v="7"/>
    <d v="2025-09-23T00:00:00"/>
    <n v="8"/>
    <s v="Established"/>
    <s v=" Premium"/>
    <s v="Baby Boomers"/>
    <x v="1"/>
  </r>
  <r>
    <s v="ACC00477"/>
    <s v="CUST0313"/>
    <x v="1"/>
    <d v="2020-01-26T00:00:00"/>
    <n v="274535"/>
    <n v="349"/>
    <n v="246766"/>
    <s v="Rejected"/>
    <s v="Amy Thornton"/>
    <s v="Female"/>
    <n v="61"/>
    <s v="South"/>
    <s v="Engineer"/>
    <n v="150406"/>
    <s v="Retail"/>
    <d v="2019-04-11T00:00:00"/>
    <d v="2024-02-08T00:00:00"/>
    <s v="Feb"/>
    <s v="2024 Feb"/>
    <x v="2"/>
    <n v="2282"/>
    <x v="0"/>
    <x v="5"/>
    <d v="2025-09-23T00:00:00"/>
    <n v="6"/>
    <s v="Established"/>
    <s v=" Premium"/>
    <s v="Baby Boomers"/>
    <x v="0"/>
  </r>
  <r>
    <s v="ACC00215"/>
    <s v="CUST0017"/>
    <x v="2"/>
    <d v="2019-09-24T00:00:00"/>
    <n v="353076"/>
    <n v="601"/>
    <n v="0"/>
    <s v="Default"/>
    <s v="Michael Conner"/>
    <s v="Female"/>
    <n v="64"/>
    <s v="South"/>
    <s v="Banker"/>
    <n v="199352"/>
    <s v="Retail"/>
    <d v="2021-06-28T00:00:00"/>
    <d v="2024-08-21T00:00:00"/>
    <s v="Aug"/>
    <s v="2024 Aug"/>
    <x v="3"/>
    <n v="9053"/>
    <x v="3"/>
    <x v="8"/>
    <d v="2025-09-23T00:00:00"/>
    <n v="4"/>
    <s v="Emerging"/>
    <s v=" Premium"/>
    <s v="Baby Boomers"/>
    <x v="0"/>
  </r>
  <r>
    <s v="ACC00685"/>
    <s v="CUST0237"/>
    <x v="3"/>
    <d v="2022-06-09T00:00:00"/>
    <n v="408376"/>
    <n v="345"/>
    <n v="0"/>
    <s v="Pending"/>
    <s v="Nicholas Washington"/>
    <s v="Female"/>
    <n v="41"/>
    <s v="West"/>
    <s v="Doctor"/>
    <n v="189899"/>
    <s v="Corporate"/>
    <d v="2024-10-14T00:00:00"/>
    <d v="2023-10-26T00:00:00"/>
    <s v="Oct"/>
    <s v="2023 Oct"/>
    <x v="0"/>
    <n v="4546"/>
    <x v="0"/>
    <x v="3"/>
    <d v="2025-09-23T00:00:00"/>
    <n v="1"/>
    <s v="New"/>
    <s v=" Premium"/>
    <s v="Millennials"/>
    <x v="0"/>
  </r>
  <r>
    <s v="ACC00735"/>
    <s v="CUST0046"/>
    <x v="1"/>
    <d v="2021-03-03T00:00:00"/>
    <n v="361309"/>
    <n v="690"/>
    <n v="0"/>
    <s v="Pending"/>
    <s v="Keith Watson"/>
    <s v="Female"/>
    <n v="37"/>
    <s v="South"/>
    <s v="Retired"/>
    <n v="27906"/>
    <s v="Retail"/>
    <d v="2021-05-07T00:00:00"/>
    <d v="2023-10-09T00:00:00"/>
    <s v="Oct"/>
    <s v="2023 Oct"/>
    <x v="0"/>
    <n v="729"/>
    <x v="2"/>
    <x v="6"/>
    <d v="2025-09-23T00:00:00"/>
    <n v="4"/>
    <s v="Emerging"/>
    <s v="Low"/>
    <s v="Millennials"/>
    <x v="0"/>
  </r>
  <r>
    <s v="ACC00552"/>
    <s v="CUST0465"/>
    <x v="1"/>
    <d v="2025-04-14T00:00:00"/>
    <n v="450200"/>
    <n v="723"/>
    <n v="0"/>
    <s v="Approved"/>
    <s v="Janet Ray"/>
    <s v="Female"/>
    <n v="38"/>
    <s v="North"/>
    <s v="Banker"/>
    <n v="198686"/>
    <s v="Corporate"/>
    <d v="2025-05-24T00:00:00"/>
    <d v="2025-01-09T00:00:00"/>
    <s v="Jan"/>
    <s v="2025 Jan"/>
    <x v="3"/>
    <n v="4690"/>
    <x v="0"/>
    <x v="2"/>
    <d v="2025-09-23T00:00:00"/>
    <n v="0"/>
    <s v="New"/>
    <s v=" Premium"/>
    <s v="Millennials"/>
    <x v="0"/>
  </r>
  <r>
    <s v="ACC00497"/>
    <s v="CUST0219"/>
    <x v="1"/>
    <d v="2025-08-14T00:00:00"/>
    <n v="277052"/>
    <n v="493"/>
    <n v="0"/>
    <s v="Pending"/>
    <s v="Nathaniel Hudson"/>
    <s v="Female"/>
    <n v="68"/>
    <s v="North"/>
    <s v="Student"/>
    <n v="104976"/>
    <s v="Retail"/>
    <d v="2019-09-11T00:00:00"/>
    <d v="2025-02-19T00:00:00"/>
    <s v="Feb"/>
    <s v="2025 Feb"/>
    <x v="2"/>
    <n v="3482"/>
    <x v="0"/>
    <x v="3"/>
    <d v="2025-09-23T00:00:00"/>
    <n v="6"/>
    <s v="Established"/>
    <s v=" Premium"/>
    <s v="Baby Boomers"/>
    <x v="0"/>
  </r>
  <r>
    <s v="ACC00694"/>
    <s v="CUST0369"/>
    <x v="3"/>
    <d v="2023-10-03T00:00:00"/>
    <n v="390452"/>
    <n v="306"/>
    <n v="0"/>
    <s v="Default"/>
    <s v="Heather Davis"/>
    <s v="Male"/>
    <n v="42"/>
    <s v="West"/>
    <s v="Engineer"/>
    <n v="181099"/>
    <s v="Corporate"/>
    <d v="2023-01-28T00:00:00"/>
    <d v="2024-04-19T00:00:00"/>
    <s v="Apr"/>
    <s v="2024 Apr"/>
    <x v="0"/>
    <n v="3652"/>
    <x v="0"/>
    <x v="8"/>
    <d v="2025-09-23T00:00:00"/>
    <n v="3"/>
    <s v="Emerging"/>
    <s v=" Premium"/>
    <s v="Millennials"/>
    <x v="0"/>
  </r>
  <r>
    <s v="ACC00503"/>
    <s v="CUST0046"/>
    <x v="3"/>
    <d v="2024-02-13T00:00:00"/>
    <n v="290446"/>
    <n v="544"/>
    <n v="0"/>
    <s v="Pending"/>
    <s v="Keith Watson"/>
    <s v="Female"/>
    <n v="37"/>
    <s v="South"/>
    <s v="Retired"/>
    <n v="27906"/>
    <s v="Retail"/>
    <d v="2021-05-07T00:00:00"/>
    <d v="2025-02-21T00:00:00"/>
    <s v="Feb"/>
    <s v="2025 Feb"/>
    <x v="0"/>
    <n v="73"/>
    <x v="3"/>
    <x v="0"/>
    <d v="2025-09-23T00:00:00"/>
    <n v="4"/>
    <s v="Emerging"/>
    <s v="Low"/>
    <s v="Millennials"/>
    <x v="0"/>
  </r>
  <r>
    <s v="ACC00782"/>
    <s v="CUST0084"/>
    <x v="0"/>
    <d v="2018-07-07T00:00:00"/>
    <n v="412736"/>
    <n v="556"/>
    <n v="0"/>
    <s v="Pending"/>
    <s v="Carlos Watson"/>
    <s v="Female"/>
    <n v="49"/>
    <s v="South"/>
    <s v="Banker"/>
    <n v="154092"/>
    <s v="Private"/>
    <d v="2021-04-02T00:00:00"/>
    <d v="2023-11-30T00:00:00"/>
    <s v="Nov"/>
    <s v="2023 Nov"/>
    <x v="1"/>
    <n v="569"/>
    <x v="3"/>
    <x v="9"/>
    <d v="2025-09-23T00:00:00"/>
    <n v="4"/>
    <s v="Emerging"/>
    <s v=" Premium"/>
    <s v="Gen X"/>
    <x v="0"/>
  </r>
  <r>
    <s v="ACC00699"/>
    <s v="CUST0380"/>
    <x v="1"/>
    <d v="2016-01-16T00:00:00"/>
    <n v="203561"/>
    <n v="514"/>
    <n v="452603"/>
    <s v="Approved"/>
    <s v="Brandon Morales"/>
    <s v="Male"/>
    <n v="38"/>
    <s v="South"/>
    <s v="Retired"/>
    <n v="134225"/>
    <s v="Corporate"/>
    <d v="2021-12-08T00:00:00"/>
    <d v="2024-05-04T00:00:00"/>
    <s v="May"/>
    <s v="2024 May"/>
    <x v="3"/>
    <n v="7456"/>
    <x v="2"/>
    <x v="7"/>
    <d v="2025-09-23T00:00:00"/>
    <n v="4"/>
    <s v="Emerging"/>
    <s v=" Premium"/>
    <s v="Millennials"/>
    <x v="0"/>
  </r>
  <r>
    <s v="ACC00245"/>
    <s v="CUST0138"/>
    <x v="0"/>
    <d v="2018-04-28T00:00:00"/>
    <n v="288107"/>
    <n v="744"/>
    <n v="0"/>
    <s v="Pending"/>
    <s v="Jacqueline Murphy"/>
    <s v="Male"/>
    <n v="31"/>
    <s v="South"/>
    <s v="Retired"/>
    <n v="183038"/>
    <s v="Retail"/>
    <d v="2017-03-23T00:00:00"/>
    <d v="2025-04-09T00:00:00"/>
    <s v="Apr"/>
    <s v="2025 Apr"/>
    <x v="0"/>
    <n v="1743"/>
    <x v="2"/>
    <x v="5"/>
    <d v="2025-09-23T00:00:00"/>
    <n v="9"/>
    <s v="Loyal"/>
    <s v=" Premium"/>
    <s v="Millennials"/>
    <x v="0"/>
  </r>
  <r>
    <s v="ACC00478"/>
    <s v="CUST0117"/>
    <x v="2"/>
    <d v="2017-08-21T00:00:00"/>
    <n v="102476"/>
    <n v="816"/>
    <n v="0"/>
    <s v="Pending"/>
    <s v="Heidi Sharp"/>
    <s v="Male"/>
    <n v="65"/>
    <s v="North"/>
    <s v="Student"/>
    <n v="94553"/>
    <s v="Retail"/>
    <d v="2025-02-18T00:00:00"/>
    <d v="2024-12-23T00:00:00"/>
    <s v="Dec"/>
    <s v="2024 Dec"/>
    <x v="2"/>
    <n v="8871"/>
    <x v="1"/>
    <x v="0"/>
    <d v="2025-09-23T00:00:00"/>
    <n v="1"/>
    <s v="New"/>
    <s v="High"/>
    <s v="Baby Boomers"/>
    <x v="1"/>
  </r>
  <r>
    <s v="ACC00309"/>
    <s v="CUST0164"/>
    <x v="2"/>
    <d v="2022-07-24T00:00:00"/>
    <n v="133962"/>
    <n v="364"/>
    <n v="0"/>
    <s v="Pending"/>
    <s v="Hannah Brown"/>
    <s v="Female"/>
    <n v="69"/>
    <s v="East"/>
    <s v="Retired"/>
    <n v="134682"/>
    <s v="Retail"/>
    <d v="2021-03-02T00:00:00"/>
    <d v="2025-04-18T00:00:00"/>
    <s v="Apr"/>
    <s v="2025 Apr"/>
    <x v="1"/>
    <n v="3904"/>
    <x v="2"/>
    <x v="8"/>
    <d v="2025-09-23T00:00:00"/>
    <n v="5"/>
    <s v="Emerging"/>
    <s v=" Premium"/>
    <s v="Baby Boomers"/>
    <x v="1"/>
  </r>
  <r>
    <s v="ACC00231"/>
    <s v="CUST0098"/>
    <x v="2"/>
    <d v="2023-06-28T00:00:00"/>
    <n v="402575"/>
    <n v="491"/>
    <n v="0"/>
    <s v="Rejected"/>
    <s v="Jeremy Jones"/>
    <s v="Female"/>
    <n v="34"/>
    <s v="East"/>
    <s v="Trader"/>
    <n v="181633"/>
    <s v="Retail"/>
    <d v="2023-06-22T00:00:00"/>
    <d v="2023-12-24T00:00:00"/>
    <s v="Dec"/>
    <s v="2023 Dec"/>
    <x v="3"/>
    <n v="1552"/>
    <x v="3"/>
    <x v="6"/>
    <d v="2025-09-23T00:00:00"/>
    <n v="2"/>
    <s v="New"/>
    <s v=" Premium"/>
    <s v="Millennials"/>
    <x v="0"/>
  </r>
  <r>
    <s v="ACC00383"/>
    <s v="CUST0418"/>
    <x v="1"/>
    <d v="2023-11-29T00:00:00"/>
    <n v="16999"/>
    <n v="555"/>
    <n v="378957"/>
    <s v="Pending"/>
    <s v="Cameron Cox"/>
    <s v="Female"/>
    <n v="45"/>
    <s v="West"/>
    <s v="Retired"/>
    <n v="116059"/>
    <s v="Retail"/>
    <d v="2018-11-28T00:00:00"/>
    <d v="2023-08-28T00:00:00"/>
    <s v="Aug"/>
    <s v="2023 Aug"/>
    <x v="2"/>
    <n v="9473"/>
    <x v="2"/>
    <x v="8"/>
    <d v="2025-09-23T00:00:00"/>
    <n v="7"/>
    <s v="Established"/>
    <s v=" Premium"/>
    <s v="Gen X"/>
    <x v="2"/>
  </r>
  <r>
    <s v="ACC00155"/>
    <s v="CUST0070"/>
    <x v="1"/>
    <d v="2020-10-30T00:00:00"/>
    <n v="372251"/>
    <n v="404"/>
    <n v="170837"/>
    <s v="Rejected"/>
    <s v="Bob Stout"/>
    <s v="Female"/>
    <n v="32"/>
    <s v="East"/>
    <s v="Doctor"/>
    <n v="70106"/>
    <s v="Retail"/>
    <d v="2024-07-04T00:00:00"/>
    <d v="2025-03-03T00:00:00"/>
    <s v="Mar"/>
    <s v="2025 Mar"/>
    <x v="0"/>
    <n v="2425"/>
    <x v="2"/>
    <x v="3"/>
    <d v="2025-09-23T00:00:00"/>
    <n v="1"/>
    <s v="New"/>
    <s v="High"/>
    <s v="Millennials"/>
    <x v="0"/>
  </r>
  <r>
    <s v="ACC00175"/>
    <s v="CUST0165"/>
    <x v="2"/>
    <d v="2019-11-26T00:00:00"/>
    <n v="478141"/>
    <n v="836"/>
    <n v="0"/>
    <s v="Rejected"/>
    <s v="Jeffrey Golden"/>
    <s v="Female"/>
    <n v="48"/>
    <s v="East"/>
    <s v="Banker"/>
    <n v="87889"/>
    <s v="Retail"/>
    <d v="2023-09-03T00:00:00"/>
    <d v="2023-09-30T00:00:00"/>
    <s v="Sep"/>
    <s v="2023 Sep"/>
    <x v="3"/>
    <n v="6100"/>
    <x v="0"/>
    <x v="9"/>
    <d v="2025-09-23T00:00:00"/>
    <n v="2"/>
    <s v="New"/>
    <s v="High"/>
    <s v="Gen X"/>
    <x v="0"/>
  </r>
  <r>
    <s v="ACC00115"/>
    <s v="CUST0213"/>
    <x v="2"/>
    <d v="2024-07-25T00:00:00"/>
    <n v="314069"/>
    <n v="531"/>
    <n v="0"/>
    <s v="Pending"/>
    <s v="Nathan Blackburn"/>
    <s v="Male"/>
    <n v="25"/>
    <s v="North"/>
    <s v="Retired"/>
    <n v="158496"/>
    <s v="Retail"/>
    <d v="2017-08-26T00:00:00"/>
    <d v="2025-01-14T00:00:00"/>
    <s v="Jan"/>
    <s v="2025 Jan"/>
    <x v="3"/>
    <n v="5227"/>
    <x v="2"/>
    <x v="3"/>
    <d v="2025-09-23T00:00:00"/>
    <n v="8"/>
    <s v="Established"/>
    <s v=" Premium"/>
    <s v="Gen Z"/>
    <x v="0"/>
  </r>
  <r>
    <s v="ACC00390"/>
    <s v="CUST0477"/>
    <x v="1"/>
    <d v="2016-01-04T00:00:00"/>
    <n v="198237"/>
    <n v="324"/>
    <n v="349912"/>
    <s v="Approved"/>
    <s v="Deborah King"/>
    <s v="Male"/>
    <n v="38"/>
    <s v="North"/>
    <s v="Banker"/>
    <n v="176683"/>
    <s v="Retail"/>
    <d v="2015-11-17T00:00:00"/>
    <d v="2025-03-11T00:00:00"/>
    <s v="Mar"/>
    <s v="2025 Mar"/>
    <x v="2"/>
    <n v="5397"/>
    <x v="1"/>
    <x v="6"/>
    <d v="2025-09-23T00:00:00"/>
    <n v="10"/>
    <s v="Loyal"/>
    <s v=" Premium"/>
    <s v="Millennials"/>
    <x v="1"/>
  </r>
  <r>
    <s v="ACC00311"/>
    <s v="CUST0085"/>
    <x v="2"/>
    <d v="2021-12-07T00:00:00"/>
    <n v="392670"/>
    <n v="463"/>
    <n v="0"/>
    <s v="Pending"/>
    <s v="John Ruiz"/>
    <s v="Male"/>
    <n v="69"/>
    <s v="South"/>
    <s v="Engineer"/>
    <n v="61755"/>
    <s v="Retail"/>
    <d v="2020-01-08T00:00:00"/>
    <d v="2024-01-13T00:00:00"/>
    <s v="Jan"/>
    <s v="2024 Jan"/>
    <x v="3"/>
    <n v="5189"/>
    <x v="0"/>
    <x v="4"/>
    <d v="2025-09-23T00:00:00"/>
    <n v="6"/>
    <s v="Established"/>
    <s v="High"/>
    <s v="Baby Boomers"/>
    <x v="0"/>
  </r>
  <r>
    <s v="ACC00300"/>
    <s v="CUST0197"/>
    <x v="1"/>
    <d v="2020-05-04T00:00:00"/>
    <n v="415551"/>
    <n v="421"/>
    <n v="0"/>
    <s v="Pending"/>
    <s v="Evelyn Mendoza"/>
    <s v="Female"/>
    <n v="57"/>
    <s v="West"/>
    <s v="Doctor"/>
    <n v="98797"/>
    <s v="Private"/>
    <d v="2016-02-02T00:00:00"/>
    <d v="2024-07-24T00:00:00"/>
    <s v="Jul"/>
    <s v="2024 Jul"/>
    <x v="2"/>
    <n v="8197"/>
    <x v="3"/>
    <x v="3"/>
    <d v="2025-09-23T00:00:00"/>
    <n v="10"/>
    <s v="Loyal"/>
    <s v="High"/>
    <s v="Gen X"/>
    <x v="0"/>
  </r>
  <r>
    <s v="ACC00018"/>
    <s v="CUST0173"/>
    <x v="2"/>
    <d v="2020-06-25T00:00:00"/>
    <n v="344126"/>
    <n v="526"/>
    <n v="0"/>
    <s v="Pending"/>
    <s v="David Wilson"/>
    <s v="Male"/>
    <n v="21"/>
    <s v="South"/>
    <s v="Trader"/>
    <n v="172499"/>
    <s v="Corporate"/>
    <d v="2021-11-01T00:00:00"/>
    <d v="2024-07-18T00:00:00"/>
    <s v="Jul"/>
    <s v="2024 Jul"/>
    <x v="0"/>
    <n v="6653"/>
    <x v="1"/>
    <x v="1"/>
    <d v="2025-09-23T00:00:00"/>
    <n v="4"/>
    <s v="Emerging"/>
    <s v=" Premium"/>
    <s v="Gen Z"/>
    <x v="0"/>
  </r>
  <r>
    <s v="ACC00784"/>
    <s v="CUST0225"/>
    <x v="0"/>
    <d v="2017-02-12T00:00:00"/>
    <n v="445150"/>
    <n v="741"/>
    <n v="0"/>
    <s v="Rejected"/>
    <s v="Sarah Walton"/>
    <s v="Female"/>
    <n v="62"/>
    <s v="South"/>
    <s v="Trader"/>
    <n v="105530"/>
    <s v="Private"/>
    <d v="2017-12-01T00:00:00"/>
    <d v="2025-05-29T00:00:00"/>
    <s v="May"/>
    <s v="2025 May"/>
    <x v="1"/>
    <n v="7670"/>
    <x v="3"/>
    <x v="4"/>
    <d v="2025-09-23T00:00:00"/>
    <n v="8"/>
    <s v="Established"/>
    <s v=" Premium"/>
    <s v="Baby Boomers"/>
    <x v="0"/>
  </r>
  <r>
    <s v="ACC00012"/>
    <s v="CUST0117"/>
    <x v="1"/>
    <d v="2020-06-28T00:00:00"/>
    <n v="431722"/>
    <n v="746"/>
    <n v="278365"/>
    <s v="Pending"/>
    <s v="Heidi Sharp"/>
    <s v="Male"/>
    <n v="65"/>
    <s v="North"/>
    <s v="Student"/>
    <n v="94553"/>
    <s v="Retail"/>
    <d v="2025-02-18T00:00:00"/>
    <d v="2024-09-07T00:00:00"/>
    <s v="Sep"/>
    <s v="2024 Sep"/>
    <x v="2"/>
    <n v="2468"/>
    <x v="1"/>
    <x v="2"/>
    <d v="2025-09-23T00:00:00"/>
    <n v="1"/>
    <s v="New"/>
    <s v="High"/>
    <s v="Baby Boomers"/>
    <x v="0"/>
  </r>
  <r>
    <s v="ACC00404"/>
    <s v="CUST0364"/>
    <x v="2"/>
    <d v="2022-12-11T00:00:00"/>
    <n v="230233"/>
    <n v="513"/>
    <n v="0"/>
    <s v="Pending"/>
    <s v="Jeffrey Long"/>
    <s v="Female"/>
    <n v="20"/>
    <s v="West"/>
    <s v="Doctor"/>
    <n v="28946"/>
    <s v="Corporate"/>
    <d v="2016-03-13T00:00:00"/>
    <d v="2025-05-26T00:00:00"/>
    <s v="May"/>
    <s v="2025 May"/>
    <x v="1"/>
    <n v="9365"/>
    <x v="0"/>
    <x v="0"/>
    <d v="2025-09-23T00:00:00"/>
    <n v="10"/>
    <s v="Loyal"/>
    <s v="Low"/>
    <s v="Gen Z"/>
    <x v="0"/>
  </r>
  <r>
    <s v="ACC00704"/>
    <s v="CUST0245"/>
    <x v="1"/>
    <d v="2016-12-08T00:00:00"/>
    <n v="441441"/>
    <n v="612"/>
    <n v="307666"/>
    <s v="Pending"/>
    <s v="Kenneth Garza"/>
    <s v="Male"/>
    <n v="56"/>
    <s v="South"/>
    <s v="Engineer"/>
    <n v="67837"/>
    <s v="Corporate"/>
    <d v="2018-10-22T00:00:00"/>
    <d v="2023-09-10T00:00:00"/>
    <s v="Sep"/>
    <s v="2023 Sep"/>
    <x v="3"/>
    <n v="6038"/>
    <x v="1"/>
    <x v="6"/>
    <d v="2025-09-23T00:00:00"/>
    <n v="7"/>
    <s v="Established"/>
    <s v="High"/>
    <s v="Gen X"/>
    <x v="0"/>
  </r>
  <r>
    <s v="ACC00232"/>
    <s v="CUST0144"/>
    <x v="0"/>
    <d v="2024-05-19T00:00:00"/>
    <n v="391192"/>
    <n v="304"/>
    <n v="196480"/>
    <s v="Default"/>
    <s v="Philip Ochoa"/>
    <s v="Female"/>
    <n v="63"/>
    <s v="North"/>
    <s v="Doctor"/>
    <n v="96242"/>
    <s v="Retail"/>
    <d v="2017-12-15T00:00:00"/>
    <d v="2023-11-30T00:00:00"/>
    <s v="Nov"/>
    <s v="2023 Nov"/>
    <x v="2"/>
    <n v="5457"/>
    <x v="1"/>
    <x v="8"/>
    <d v="2025-09-23T00:00:00"/>
    <n v="8"/>
    <s v="Established"/>
    <s v="High"/>
    <s v="Baby Boomers"/>
    <x v="0"/>
  </r>
  <r>
    <s v="ACC00605"/>
    <s v="CUST0201"/>
    <x v="2"/>
    <d v="2019-07-27T00:00:00"/>
    <n v="39104"/>
    <n v="505"/>
    <n v="108475"/>
    <s v="Pending"/>
    <s v="Gary Johnson"/>
    <s v="Male"/>
    <n v="46"/>
    <s v="West"/>
    <s v="Teacher"/>
    <n v="72930"/>
    <s v="Private"/>
    <d v="2017-08-24T00:00:00"/>
    <d v="2024-03-21T00:00:00"/>
    <s v="Mar"/>
    <s v="2024 Mar"/>
    <x v="0"/>
    <n v="4569"/>
    <x v="2"/>
    <x v="2"/>
    <d v="2025-09-23T00:00:00"/>
    <n v="8"/>
    <s v="Established"/>
    <s v="High"/>
    <s v="Gen X"/>
    <x v="2"/>
  </r>
  <r>
    <s v="ACC00730"/>
    <s v="CUST0494"/>
    <x v="1"/>
    <d v="2017-03-06T00:00:00"/>
    <n v="323943"/>
    <n v="818"/>
    <n v="369543"/>
    <s v="Pending"/>
    <s v="Hector May"/>
    <s v="Female"/>
    <n v="27"/>
    <s v="South"/>
    <s v="Banker"/>
    <n v="32115"/>
    <s v="Retail"/>
    <d v="2021-03-12T00:00:00"/>
    <d v="2023-11-27T00:00:00"/>
    <s v="Nov"/>
    <s v="2023 Nov"/>
    <x v="2"/>
    <n v="2759"/>
    <x v="3"/>
    <x v="3"/>
    <d v="2025-09-23T00:00:00"/>
    <n v="5"/>
    <s v="Emerging"/>
    <s v="Medium"/>
    <s v="Gen Z"/>
    <x v="0"/>
  </r>
  <r>
    <s v="ACC00278"/>
    <s v="CUST0369"/>
    <x v="0"/>
    <d v="2018-11-18T00:00:00"/>
    <n v="118094"/>
    <n v="359"/>
    <n v="0"/>
    <s v="Pending"/>
    <s v="Heather Davis"/>
    <s v="Male"/>
    <n v="42"/>
    <s v="West"/>
    <s v="Engineer"/>
    <n v="181099"/>
    <s v="Corporate"/>
    <d v="2023-01-28T00:00:00"/>
    <d v="2024-02-06T00:00:00"/>
    <s v="Feb"/>
    <s v="2024 Feb"/>
    <x v="2"/>
    <n v="1958"/>
    <x v="0"/>
    <x v="0"/>
    <d v="2025-09-23T00:00:00"/>
    <n v="3"/>
    <s v="Emerging"/>
    <s v=" Premium"/>
    <s v="Millennials"/>
    <x v="1"/>
  </r>
  <r>
    <s v="ACC00353"/>
    <s v="CUST0032"/>
    <x v="2"/>
    <d v="2016-10-24T00:00:00"/>
    <n v="35931"/>
    <n v="305"/>
    <n v="0"/>
    <s v="Pending"/>
    <s v="Steven Walker"/>
    <s v="Male"/>
    <n v="56"/>
    <s v="North"/>
    <s v="Retired"/>
    <n v="93781"/>
    <s v="Corporate"/>
    <d v="2016-07-14T00:00:00"/>
    <d v="2024-03-10T00:00:00"/>
    <s v="Mar"/>
    <s v="2024 Mar"/>
    <x v="2"/>
    <n v="6316"/>
    <x v="1"/>
    <x v="4"/>
    <d v="2025-09-23T00:00:00"/>
    <n v="9"/>
    <s v="Loyal"/>
    <s v="High"/>
    <s v="Gen X"/>
    <x v="2"/>
  </r>
  <r>
    <s v="ACC00303"/>
    <s v="CUST0268"/>
    <x v="2"/>
    <d v="2025-07-04T00:00:00"/>
    <n v="392118"/>
    <n v="616"/>
    <n v="422876"/>
    <s v="Pending"/>
    <s v="Derek Gardner"/>
    <s v="Female"/>
    <n v="66"/>
    <s v="East"/>
    <s v="Banker"/>
    <n v="177215"/>
    <s v="Retail"/>
    <d v="2019-12-20T00:00:00"/>
    <d v="2023-12-23T00:00:00"/>
    <s v="Dec"/>
    <s v="2023 Dec"/>
    <x v="1"/>
    <n v="8261"/>
    <x v="3"/>
    <x v="1"/>
    <d v="2025-09-23T00:00:00"/>
    <n v="6"/>
    <s v="Established"/>
    <s v=" Premium"/>
    <s v="Baby Boomers"/>
    <x v="0"/>
  </r>
  <r>
    <s v="ACC00541"/>
    <s v="CUST0121"/>
    <x v="0"/>
    <d v="2017-04-12T00:00:00"/>
    <n v="389458"/>
    <n v="833"/>
    <n v="0"/>
    <s v="Pending"/>
    <s v="Mary Cole"/>
    <s v="Female"/>
    <n v="70"/>
    <s v="North"/>
    <s v="Banker"/>
    <n v="98249"/>
    <s v="Corporate"/>
    <d v="2023-06-17T00:00:00"/>
    <d v="2024-07-23T00:00:00"/>
    <s v="Jul"/>
    <s v="2024 Jul"/>
    <x v="1"/>
    <n v="8102"/>
    <x v="3"/>
    <x v="4"/>
    <d v="2025-09-23T00:00:00"/>
    <n v="2"/>
    <s v="New"/>
    <s v="High"/>
    <s v="Baby Boomers"/>
    <x v="0"/>
  </r>
  <r>
    <s v="ACC00470"/>
    <s v="CUST0409"/>
    <x v="2"/>
    <d v="2022-03-26T00:00:00"/>
    <n v="65901"/>
    <n v="538"/>
    <n v="0"/>
    <s v="Pending"/>
    <s v="Shannon Moss"/>
    <s v="Female"/>
    <n v="49"/>
    <s v="North"/>
    <s v="Banker"/>
    <n v="162633"/>
    <s v="Retail"/>
    <d v="2019-09-13T00:00:00"/>
    <d v="2024-04-08T00:00:00"/>
    <s v="Apr"/>
    <s v="2024 Apr"/>
    <x v="3"/>
    <n v="8534"/>
    <x v="2"/>
    <x v="5"/>
    <d v="2025-09-23T00:00:00"/>
    <n v="6"/>
    <s v="Established"/>
    <s v=" Premium"/>
    <s v="Gen X"/>
    <x v="1"/>
  </r>
  <r>
    <s v="ACC00077"/>
    <s v="CUST0410"/>
    <x v="2"/>
    <d v="2024-12-16T00:00:00"/>
    <n v="331607"/>
    <n v="410"/>
    <n v="429606"/>
    <s v="Approved"/>
    <s v="Shelley Moss"/>
    <s v="Female"/>
    <n v="33"/>
    <s v="North"/>
    <s v="Retired"/>
    <n v="108397"/>
    <s v="Retail"/>
    <d v="2016-08-05T00:00:00"/>
    <d v="2024-03-06T00:00:00"/>
    <s v="Mar"/>
    <s v="2024 Mar"/>
    <x v="3"/>
    <n v="199"/>
    <x v="3"/>
    <x v="6"/>
    <d v="2025-09-23T00:00:00"/>
    <n v="9"/>
    <s v="Loyal"/>
    <s v=" Premium"/>
    <s v="Millennials"/>
    <x v="0"/>
  </r>
  <r>
    <s v="ACC00521"/>
    <s v="CUST0215"/>
    <x v="1"/>
    <d v="2021-08-09T00:00:00"/>
    <n v="363298"/>
    <n v="470"/>
    <n v="0"/>
    <s v="Pending"/>
    <s v="Cassandra Mcbride"/>
    <s v="Male"/>
    <n v="43"/>
    <s v="North"/>
    <s v="Trader"/>
    <n v="171054"/>
    <s v="Retail"/>
    <d v="2020-02-16T00:00:00"/>
    <d v="2024-06-30T00:00:00"/>
    <s v="Jun"/>
    <s v="2024 Jun"/>
    <x v="3"/>
    <n v="6018"/>
    <x v="0"/>
    <x v="4"/>
    <d v="2025-09-23T00:00:00"/>
    <n v="6"/>
    <s v="Established"/>
    <s v=" Premium"/>
    <s v="Millennials"/>
    <x v="0"/>
  </r>
  <r>
    <s v="ACC00024"/>
    <s v="CUST0481"/>
    <x v="2"/>
    <d v="2018-02-15T00:00:00"/>
    <n v="210124"/>
    <n v="523"/>
    <n v="0"/>
    <s v="Pending"/>
    <s v="Carolyn Evans"/>
    <s v="Female"/>
    <n v="45"/>
    <s v="East"/>
    <s v="Retired"/>
    <n v="152311"/>
    <s v="Retail"/>
    <d v="2016-02-11T00:00:00"/>
    <d v="2025-03-24T00:00:00"/>
    <s v="Mar"/>
    <s v="2025 Mar"/>
    <x v="3"/>
    <n v="7492"/>
    <x v="2"/>
    <x v="9"/>
    <d v="2025-09-23T00:00:00"/>
    <n v="10"/>
    <s v="Loyal"/>
    <s v=" Premium"/>
    <s v="Gen X"/>
    <x v="0"/>
  </r>
  <r>
    <s v="ACC00015"/>
    <s v="CUST0192"/>
    <x v="0"/>
    <d v="2024-05-26T00:00:00"/>
    <n v="178267"/>
    <n v="510"/>
    <n v="0"/>
    <s v="Pending"/>
    <s v="Kim Hubbard"/>
    <s v="Male"/>
    <n v="54"/>
    <s v="South"/>
    <s v="Engineer"/>
    <n v="117768"/>
    <s v="Retail"/>
    <d v="2025-08-22T00:00:00"/>
    <d v="2024-06-29T00:00:00"/>
    <s v="Jun"/>
    <s v="2024 Jun"/>
    <x v="2"/>
    <n v="305"/>
    <x v="1"/>
    <x v="6"/>
    <d v="2025-09-23T00:00:00"/>
    <n v="0"/>
    <s v="New"/>
    <s v=" Premium"/>
    <s v="Gen X"/>
    <x v="1"/>
  </r>
  <r>
    <s v="ACC00676"/>
    <s v="CUST0441"/>
    <x v="0"/>
    <d v="2017-12-23T00:00:00"/>
    <n v="422984"/>
    <n v="742"/>
    <n v="274579"/>
    <s v="Pending"/>
    <s v="Emily Sellers"/>
    <s v="Male"/>
    <n v="52"/>
    <s v="North"/>
    <s v="Trader"/>
    <n v="96619"/>
    <s v="Retail"/>
    <d v="2023-02-07T00:00:00"/>
    <d v="2025-01-15T00:00:00"/>
    <s v="Jan"/>
    <s v="2025 Jan"/>
    <x v="1"/>
    <n v="8378"/>
    <x v="0"/>
    <x v="5"/>
    <d v="2025-09-23T00:00:00"/>
    <n v="3"/>
    <s v="Emerging"/>
    <s v="High"/>
    <s v="Gen X"/>
    <x v="0"/>
  </r>
  <r>
    <s v="ACC00525"/>
    <s v="CUST0110"/>
    <x v="2"/>
    <d v="2015-11-17T00:00:00"/>
    <n v="426903"/>
    <n v="311"/>
    <n v="0"/>
    <s v="Pending"/>
    <s v="Jose Decker"/>
    <s v="Male"/>
    <n v="70"/>
    <s v="East"/>
    <s v="Banker"/>
    <n v="106206"/>
    <s v="Retail"/>
    <d v="2018-06-05T00:00:00"/>
    <d v="2025-06-03T00:00:00"/>
    <s v="Jun"/>
    <s v="2025 Jun"/>
    <x v="1"/>
    <n v="8178"/>
    <x v="0"/>
    <x v="6"/>
    <d v="2025-09-23T00:00:00"/>
    <n v="7"/>
    <s v="Established"/>
    <s v=" Premium"/>
    <s v="Baby Boomers"/>
    <x v="0"/>
  </r>
  <r>
    <s v="ACC00347"/>
    <s v="CUST0260"/>
    <x v="0"/>
    <d v="2018-03-12T00:00:00"/>
    <n v="382162"/>
    <n v="587"/>
    <n v="277869"/>
    <s v="Pending"/>
    <s v="Nicholas Stone"/>
    <s v="Male"/>
    <n v="34"/>
    <s v="South"/>
    <s v="Teacher"/>
    <n v="105708"/>
    <s v="Retail"/>
    <d v="2022-01-27T00:00:00"/>
    <d v="2024-01-06T00:00:00"/>
    <s v="Jan"/>
    <s v="2024 Jan"/>
    <x v="1"/>
    <n v="809"/>
    <x v="0"/>
    <x v="6"/>
    <d v="2025-09-23T00:00:00"/>
    <n v="4"/>
    <s v="Emerging"/>
    <s v=" Premium"/>
    <s v="Millennials"/>
    <x v="0"/>
  </r>
  <r>
    <s v="ACC00172"/>
    <s v="CUST0384"/>
    <x v="1"/>
    <d v="2018-05-15T00:00:00"/>
    <n v="270472"/>
    <n v="586"/>
    <n v="204519"/>
    <s v="Rejected"/>
    <s v="Erik Baldwin"/>
    <s v="Male"/>
    <n v="28"/>
    <s v="North"/>
    <s v="Banker"/>
    <n v="92099"/>
    <s v="Retail"/>
    <d v="2021-08-02T00:00:00"/>
    <d v="2024-04-26T00:00:00"/>
    <s v="Apr"/>
    <s v="2024 Apr"/>
    <x v="1"/>
    <n v="9007"/>
    <x v="2"/>
    <x v="1"/>
    <d v="2025-09-23T00:00:00"/>
    <n v="4"/>
    <s v="Emerging"/>
    <s v="High"/>
    <s v="Gen Z"/>
    <x v="0"/>
  </r>
  <r>
    <s v="ACC00327"/>
    <s v="CUST0263"/>
    <x v="0"/>
    <d v="2018-05-05T00:00:00"/>
    <n v="175607"/>
    <n v="500"/>
    <n v="0"/>
    <s v="Pending"/>
    <s v="Kristi Adams"/>
    <s v="Male"/>
    <n v="65"/>
    <s v="West"/>
    <s v="Trader"/>
    <n v="181087"/>
    <s v="Private"/>
    <d v="2019-12-30T00:00:00"/>
    <d v="2025-08-16T00:00:00"/>
    <s v="Aug"/>
    <s v="2025 Aug"/>
    <x v="3"/>
    <n v="7013"/>
    <x v="3"/>
    <x v="1"/>
    <d v="2025-09-23T00:00:00"/>
    <n v="6"/>
    <s v="Established"/>
    <s v=" Premium"/>
    <s v="Baby Boomers"/>
    <x v="1"/>
  </r>
  <r>
    <s v="ACC00712"/>
    <s v="CUST0233"/>
    <x v="1"/>
    <d v="2020-12-15T00:00:00"/>
    <n v="32101"/>
    <n v="647"/>
    <n v="453927"/>
    <s v="Pending"/>
    <s v="Kenneth Harrington"/>
    <s v="Female"/>
    <n v="53"/>
    <s v="South"/>
    <s v="Student"/>
    <n v="105553"/>
    <s v="Retail"/>
    <d v="2017-07-16T00:00:00"/>
    <d v="2025-06-28T00:00:00"/>
    <s v="Jun"/>
    <s v="2025 Jun"/>
    <x v="2"/>
    <n v="9944"/>
    <x v="0"/>
    <x v="8"/>
    <d v="2025-09-23T00:00:00"/>
    <n v="8"/>
    <s v="Established"/>
    <s v=" Premium"/>
    <s v="Gen X"/>
    <x v="2"/>
  </r>
  <r>
    <s v="ACC00485"/>
    <s v="CUST0401"/>
    <x v="0"/>
    <d v="2022-06-07T00:00:00"/>
    <n v="181429"/>
    <n v="458"/>
    <n v="0"/>
    <s v="Pending"/>
    <s v="Kelsey Rodriguez"/>
    <s v="Female"/>
    <n v="71"/>
    <s v="West"/>
    <s v="Retired"/>
    <n v="199436"/>
    <s v="Private"/>
    <d v="2020-09-26T00:00:00"/>
    <d v="2023-09-19T00:00:00"/>
    <s v="Sep"/>
    <s v="2023 Sep"/>
    <x v="1"/>
    <n v="8416"/>
    <x v="3"/>
    <x v="4"/>
    <d v="2025-09-23T00:00:00"/>
    <n v="5"/>
    <s v="Emerging"/>
    <s v=" Premium"/>
    <s v="Baby Boomers"/>
    <x v="1"/>
  </r>
  <r>
    <s v="ACC00489"/>
    <s v="CUST0252"/>
    <x v="1"/>
    <d v="2019-05-05T00:00:00"/>
    <n v="489498"/>
    <n v="488"/>
    <n v="0"/>
    <s v="Rejected"/>
    <s v="Justin Krause"/>
    <s v="Male"/>
    <n v="66"/>
    <s v="South"/>
    <s v="Teacher"/>
    <n v="85455"/>
    <s v="Corporate"/>
    <d v="2023-06-01T00:00:00"/>
    <d v="2024-02-26T00:00:00"/>
    <s v="Feb"/>
    <s v="2024 Feb"/>
    <x v="0"/>
    <n v="2710"/>
    <x v="3"/>
    <x v="3"/>
    <d v="2025-09-23T00:00:00"/>
    <n v="2"/>
    <s v="New"/>
    <s v="High"/>
    <s v="Baby Boomers"/>
    <x v="0"/>
  </r>
  <r>
    <s v="ACC00462"/>
    <s v="CUST0456"/>
    <x v="0"/>
    <d v="2023-02-01T00:00:00"/>
    <n v="150331"/>
    <n v="770"/>
    <n v="0"/>
    <s v="Pending"/>
    <s v="Michael Kramer"/>
    <s v="Male"/>
    <n v="73"/>
    <s v="East"/>
    <s v="Teacher"/>
    <n v="46155"/>
    <s v="Retail"/>
    <d v="2016-01-17T00:00:00"/>
    <d v="2023-09-20T00:00:00"/>
    <s v="Sep"/>
    <s v="2023 Sep"/>
    <x v="2"/>
    <n v="8798"/>
    <x v="0"/>
    <x v="3"/>
    <d v="2025-09-23T00:00:00"/>
    <n v="10"/>
    <s v="Loyal"/>
    <s v="Medium"/>
    <s v="Baby Boomers"/>
    <x v="1"/>
  </r>
  <r>
    <s v="ACC00378"/>
    <s v="CUST0131"/>
    <x v="2"/>
    <d v="2023-08-16T00:00:00"/>
    <n v="380172"/>
    <n v="382"/>
    <n v="0"/>
    <s v="Approved"/>
    <s v="Michael Velasquez"/>
    <s v="Female"/>
    <n v="43"/>
    <s v="North"/>
    <s v="Student"/>
    <n v="112124"/>
    <s v="Corporate"/>
    <d v="2020-05-04T00:00:00"/>
    <d v="2024-04-18T00:00:00"/>
    <s v="Apr"/>
    <s v="2024 Apr"/>
    <x v="0"/>
    <n v="9919"/>
    <x v="3"/>
    <x v="1"/>
    <d v="2025-09-23T00:00:00"/>
    <n v="5"/>
    <s v="Emerging"/>
    <s v=" Premium"/>
    <s v="Millennials"/>
    <x v="0"/>
  </r>
  <r>
    <s v="ACC00588"/>
    <s v="CUST0158"/>
    <x v="1"/>
    <d v="2019-12-14T00:00:00"/>
    <n v="178646"/>
    <n v="494"/>
    <n v="0"/>
    <s v="Pending"/>
    <s v="Michael Ward"/>
    <s v="Female"/>
    <n v="40"/>
    <s v="North"/>
    <s v="Engineer"/>
    <n v="158563"/>
    <s v="Retail"/>
    <d v="2025-04-27T00:00:00"/>
    <d v="2023-09-01T00:00:00"/>
    <s v="Sep"/>
    <s v="2023 Sep"/>
    <x v="2"/>
    <n v="9557"/>
    <x v="2"/>
    <x v="0"/>
    <d v="2025-09-23T00:00:00"/>
    <n v="0"/>
    <s v="New"/>
    <s v=" Premium"/>
    <s v="Millennials"/>
    <x v="1"/>
  </r>
  <r>
    <s v="ACC00164"/>
    <s v="CUST0143"/>
    <x v="0"/>
    <d v="2019-08-28T00:00:00"/>
    <n v="440437"/>
    <n v="746"/>
    <n v="499927"/>
    <s v="Approved"/>
    <s v="Jamie Spencer"/>
    <s v="Female"/>
    <n v="47"/>
    <s v="South"/>
    <s v="Retired"/>
    <n v="152079"/>
    <s v="Retail"/>
    <d v="2021-11-28T00:00:00"/>
    <d v="2025-07-02T00:00:00"/>
    <s v="Jul"/>
    <s v="2025 Jul"/>
    <x v="2"/>
    <n v="9494"/>
    <x v="2"/>
    <x v="0"/>
    <d v="2025-09-23T00:00:00"/>
    <n v="4"/>
    <s v="Emerging"/>
    <s v=" Premium"/>
    <s v="Gen X"/>
    <x v="0"/>
  </r>
  <r>
    <s v="ACC00372"/>
    <s v="CUST0059"/>
    <x v="2"/>
    <d v="2024-10-11T00:00:00"/>
    <n v="288213"/>
    <n v="569"/>
    <n v="0"/>
    <s v="Pending"/>
    <s v="Matthew Sanchez"/>
    <s v="Male"/>
    <n v="49"/>
    <s v="South"/>
    <s v="Engineer"/>
    <n v="85160"/>
    <s v="Corporate"/>
    <d v="2024-03-09T00:00:00"/>
    <d v="2024-08-28T00:00:00"/>
    <s v="Aug"/>
    <s v="2024 Aug"/>
    <x v="2"/>
    <n v="5883"/>
    <x v="1"/>
    <x v="0"/>
    <d v="2025-09-23T00:00:00"/>
    <n v="2"/>
    <s v="New"/>
    <s v="High"/>
    <s v="Gen X"/>
    <x v="0"/>
  </r>
  <r>
    <s v="ACC00573"/>
    <s v="CUST0002"/>
    <x v="0"/>
    <d v="2023-08-26T00:00:00"/>
    <n v="460969"/>
    <n v="613"/>
    <n v="0"/>
    <s v="Pending"/>
    <s v="Erin Martinez"/>
    <s v="Female"/>
    <n v="49"/>
    <s v="East"/>
    <s v="Trader"/>
    <n v="186472"/>
    <s v="Corporate"/>
    <d v="2021-05-15T00:00:00"/>
    <d v="2023-09-19T00:00:00"/>
    <s v="Sep"/>
    <s v="2023 Sep"/>
    <x v="0"/>
    <n v="4724"/>
    <x v="3"/>
    <x v="0"/>
    <d v="2025-09-23T00:00:00"/>
    <n v="4"/>
    <s v="Emerging"/>
    <s v=" Premium"/>
    <s v="Gen X"/>
    <x v="0"/>
  </r>
  <r>
    <s v="ACC00424"/>
    <s v="CUST0180"/>
    <x v="2"/>
    <d v="2025-03-04T00:00:00"/>
    <n v="37019"/>
    <n v="773"/>
    <n v="0"/>
    <s v="Rejected"/>
    <s v="Krista Williams"/>
    <s v="Male"/>
    <n v="45"/>
    <s v="West"/>
    <s v="Trader"/>
    <n v="51598"/>
    <s v="Corporate"/>
    <d v="2025-02-16T00:00:00"/>
    <d v="2024-04-29T00:00:00"/>
    <s v="Apr"/>
    <s v="2024 Apr"/>
    <x v="1"/>
    <n v="6501"/>
    <x v="3"/>
    <x v="2"/>
    <d v="2025-09-23T00:00:00"/>
    <n v="1"/>
    <s v="New"/>
    <s v="Medium"/>
    <s v="Gen X"/>
    <x v="2"/>
  </r>
  <r>
    <s v="ACC00757"/>
    <s v="CUST0153"/>
    <x v="1"/>
    <d v="2023-04-08T00:00:00"/>
    <n v="15735"/>
    <n v="455"/>
    <n v="0"/>
    <s v="Pending"/>
    <s v="Patrick Pope"/>
    <s v="Male"/>
    <n v="56"/>
    <s v="West"/>
    <s v="Retired"/>
    <n v="156156"/>
    <s v="Corporate"/>
    <d v="2015-12-27T00:00:00"/>
    <d v="2024-02-09T00:00:00"/>
    <s v="Feb"/>
    <s v="2024 Feb"/>
    <x v="1"/>
    <n v="8343"/>
    <x v="1"/>
    <x v="3"/>
    <d v="2025-09-23T00:00:00"/>
    <n v="10"/>
    <s v="Loyal"/>
    <s v=" Premium"/>
    <s v="Gen X"/>
    <x v="2"/>
  </r>
  <r>
    <s v="ACC00477"/>
    <s v="CUST0313"/>
    <x v="1"/>
    <d v="2020-01-26T00:00:00"/>
    <n v="274535"/>
    <n v="349"/>
    <n v="246766"/>
    <s v="Rejected"/>
    <s v="Amy Thornton"/>
    <s v="Female"/>
    <n v="61"/>
    <s v="South"/>
    <s v="Engineer"/>
    <n v="150406"/>
    <s v="Retail"/>
    <d v="2019-04-11T00:00:00"/>
    <d v="2025-06-28T00:00:00"/>
    <s v="Jun"/>
    <s v="2025 Jun"/>
    <x v="0"/>
    <n v="2849"/>
    <x v="2"/>
    <x v="0"/>
    <d v="2025-09-23T00:00:00"/>
    <n v="6"/>
    <s v="Established"/>
    <s v=" Premium"/>
    <s v="Baby Boomers"/>
    <x v="0"/>
  </r>
  <r>
    <s v="ACC00382"/>
    <s v="CUST0404"/>
    <x v="0"/>
    <d v="2019-03-08T00:00:00"/>
    <n v="454151"/>
    <n v="346"/>
    <n v="0"/>
    <s v="Pending"/>
    <s v="Jessica Lee"/>
    <s v="Male"/>
    <n v="40"/>
    <s v="South"/>
    <s v="Student"/>
    <n v="77056"/>
    <s v="Retail"/>
    <d v="2021-03-13T00:00:00"/>
    <d v="2024-02-26T00:00:00"/>
    <s v="Feb"/>
    <s v="2024 Feb"/>
    <x v="1"/>
    <n v="3523"/>
    <x v="1"/>
    <x v="5"/>
    <d v="2025-09-23T00:00:00"/>
    <n v="5"/>
    <s v="Emerging"/>
    <s v="High"/>
    <s v="Millennials"/>
    <x v="0"/>
  </r>
  <r>
    <s v="ACC00155"/>
    <s v="CUST0070"/>
    <x v="1"/>
    <d v="2020-10-30T00:00:00"/>
    <n v="372251"/>
    <n v="404"/>
    <n v="170837"/>
    <s v="Rejected"/>
    <s v="Bob Stout"/>
    <s v="Female"/>
    <n v="32"/>
    <s v="East"/>
    <s v="Doctor"/>
    <n v="70106"/>
    <s v="Retail"/>
    <d v="2024-07-04T00:00:00"/>
    <d v="2024-05-15T00:00:00"/>
    <s v="May"/>
    <s v="2024 May"/>
    <x v="3"/>
    <n v="9916"/>
    <x v="1"/>
    <x v="3"/>
    <d v="2025-09-23T00:00:00"/>
    <n v="1"/>
    <s v="New"/>
    <s v="High"/>
    <s v="Millennials"/>
    <x v="0"/>
  </r>
  <r>
    <s v="ACC00257"/>
    <s v="CUST0383"/>
    <x v="2"/>
    <d v="2017-09-26T00:00:00"/>
    <n v="392974"/>
    <n v="725"/>
    <n v="282648"/>
    <s v="Pending"/>
    <s v="Aaron Hernandez"/>
    <s v="Female"/>
    <n v="38"/>
    <s v="North"/>
    <s v="Retired"/>
    <n v="24703"/>
    <s v="Retail"/>
    <d v="2022-12-01T00:00:00"/>
    <d v="2024-06-25T00:00:00"/>
    <s v="Jun"/>
    <s v="2024 Jun"/>
    <x v="1"/>
    <n v="1145"/>
    <x v="1"/>
    <x v="6"/>
    <d v="2025-09-23T00:00:00"/>
    <n v="3"/>
    <s v="Emerging"/>
    <s v="Low"/>
    <s v="Millennials"/>
    <x v="0"/>
  </r>
  <r>
    <s v="ACC00756"/>
    <s v="CUST0008"/>
    <x v="2"/>
    <d v="2023-10-12T00:00:00"/>
    <n v="77694"/>
    <n v="676"/>
    <n v="0"/>
    <s v="Pending"/>
    <s v="William Horton"/>
    <s v="Male"/>
    <n v="59"/>
    <s v="North"/>
    <s v="Engineer"/>
    <n v="144988"/>
    <s v="Retail"/>
    <d v="2024-06-05T00:00:00"/>
    <d v="2025-01-20T00:00:00"/>
    <s v="Jan"/>
    <s v="2025 Jan"/>
    <x v="3"/>
    <n v="6367"/>
    <x v="3"/>
    <x v="4"/>
    <d v="2025-09-23T00:00:00"/>
    <n v="1"/>
    <s v="New"/>
    <s v=" Premium"/>
    <s v="Gen X"/>
    <x v="1"/>
  </r>
  <r>
    <s v="ACC00674"/>
    <s v="CUST0362"/>
    <x v="1"/>
    <d v="2020-06-28T00:00:00"/>
    <n v="265471"/>
    <n v="531"/>
    <n v="0"/>
    <s v="Rejected"/>
    <s v="Arthur Green"/>
    <s v="Male"/>
    <n v="56"/>
    <s v="North"/>
    <s v="Teacher"/>
    <n v="22920"/>
    <s v="Retail"/>
    <d v="2015-10-18T00:00:00"/>
    <d v="2024-05-09T00:00:00"/>
    <s v="May"/>
    <s v="2024 May"/>
    <x v="3"/>
    <n v="2257"/>
    <x v="3"/>
    <x v="6"/>
    <d v="2025-09-23T00:00:00"/>
    <n v="10"/>
    <s v="Loyal"/>
    <s v="Low"/>
    <s v="Gen X"/>
    <x v="0"/>
  </r>
  <r>
    <s v="ACC00068"/>
    <s v="CUST0198"/>
    <x v="0"/>
    <d v="2016-08-23T00:00:00"/>
    <n v="297242"/>
    <n v="780"/>
    <n v="0"/>
    <s v="Default"/>
    <s v="Sarah Santiago"/>
    <s v="Female"/>
    <n v="27"/>
    <s v="North"/>
    <s v="Trader"/>
    <n v="72307"/>
    <s v="Retail"/>
    <d v="2020-04-24T00:00:00"/>
    <d v="2024-08-23T00:00:00"/>
    <s v="Aug"/>
    <s v="2024 Aug"/>
    <x v="3"/>
    <n v="6558"/>
    <x v="3"/>
    <x v="3"/>
    <d v="2025-09-23T00:00:00"/>
    <n v="5"/>
    <s v="Emerging"/>
    <s v="High"/>
    <s v="Gen Z"/>
    <x v="0"/>
  </r>
  <r>
    <s v="ACC00344"/>
    <s v="CUST0176"/>
    <x v="2"/>
    <d v="2021-12-21T00:00:00"/>
    <n v="282320"/>
    <n v="303"/>
    <n v="0"/>
    <s v="Pending"/>
    <s v="Barbara Fisher"/>
    <s v="Female"/>
    <n v="33"/>
    <s v="North"/>
    <s v="Doctor"/>
    <n v="77372"/>
    <s v="Retail"/>
    <d v="2015-10-15T00:00:00"/>
    <d v="2025-04-15T00:00:00"/>
    <s v="Apr"/>
    <s v="2025 Apr"/>
    <x v="0"/>
    <n v="4526"/>
    <x v="3"/>
    <x v="8"/>
    <d v="2025-09-23T00:00:00"/>
    <n v="10"/>
    <s v="Loyal"/>
    <s v="High"/>
    <s v="Millennials"/>
    <x v="0"/>
  </r>
  <r>
    <s v="ACC00277"/>
    <s v="CUST0026"/>
    <x v="1"/>
    <d v="2016-10-21T00:00:00"/>
    <n v="207139"/>
    <n v="544"/>
    <n v="382411"/>
    <s v="Pending"/>
    <s v="Charles Fields"/>
    <s v="Female"/>
    <n v="57"/>
    <s v="South"/>
    <s v="Doctor"/>
    <n v="60042"/>
    <s v="Corporate"/>
    <d v="2021-09-30T00:00:00"/>
    <d v="2024-01-20T00:00:00"/>
    <s v="Jan"/>
    <s v="2024 Jan"/>
    <x v="1"/>
    <n v="4112"/>
    <x v="0"/>
    <x v="9"/>
    <d v="2025-09-23T00:00:00"/>
    <n v="4"/>
    <s v="Emerging"/>
    <s v="High"/>
    <s v="Gen X"/>
    <x v="0"/>
  </r>
  <r>
    <s v="ACC00673"/>
    <s v="CUST0380"/>
    <x v="0"/>
    <d v="2022-01-02T00:00:00"/>
    <n v="88151"/>
    <n v="519"/>
    <n v="0"/>
    <s v="Pending"/>
    <s v="Brandon Morales"/>
    <s v="Male"/>
    <n v="38"/>
    <s v="South"/>
    <s v="Retired"/>
    <n v="134225"/>
    <s v="Corporate"/>
    <d v="2021-12-08T00:00:00"/>
    <d v="2025-06-11T00:00:00"/>
    <s v="Jun"/>
    <s v="2025 Jun"/>
    <x v="1"/>
    <n v="1558"/>
    <x v="1"/>
    <x v="1"/>
    <d v="2025-09-23T00:00:00"/>
    <n v="4"/>
    <s v="Emerging"/>
    <s v=" Premium"/>
    <s v="Millennials"/>
    <x v="1"/>
  </r>
  <r>
    <s v="ACC00391"/>
    <s v="CUST0265"/>
    <x v="2"/>
    <d v="2024-04-15T00:00:00"/>
    <n v="469725"/>
    <n v="789"/>
    <n v="0"/>
    <s v="Pending"/>
    <s v="Mr. Carlos Wood"/>
    <s v="Male"/>
    <n v="39"/>
    <s v="North"/>
    <s v="Student"/>
    <n v="103309"/>
    <s v="Retail"/>
    <d v="2020-09-28T00:00:00"/>
    <d v="2023-12-09T00:00:00"/>
    <s v="Dec"/>
    <s v="2023 Dec"/>
    <x v="0"/>
    <n v="6542"/>
    <x v="1"/>
    <x v="3"/>
    <d v="2025-09-23T00:00:00"/>
    <n v="5"/>
    <s v="Emerging"/>
    <s v=" Premium"/>
    <s v="Millennials"/>
    <x v="0"/>
  </r>
  <r>
    <s v="ACC00449"/>
    <s v="CUST0418"/>
    <x v="0"/>
    <d v="2020-02-16T00:00:00"/>
    <n v="409115"/>
    <n v="760"/>
    <n v="419336"/>
    <s v="Default"/>
    <s v="Cameron Cox"/>
    <s v="Female"/>
    <n v="45"/>
    <s v="West"/>
    <s v="Retired"/>
    <n v="116059"/>
    <s v="Retail"/>
    <d v="2018-11-28T00:00:00"/>
    <d v="2025-02-14T00:00:00"/>
    <s v="Feb"/>
    <s v="2025 Feb"/>
    <x v="0"/>
    <n v="4521"/>
    <x v="3"/>
    <x v="7"/>
    <d v="2025-09-23T00:00:00"/>
    <n v="7"/>
    <s v="Established"/>
    <s v=" Premium"/>
    <s v="Gen X"/>
    <x v="0"/>
  </r>
  <r>
    <s v="ACC00259"/>
    <s v="CUST0366"/>
    <x v="1"/>
    <d v="2024-11-01T00:00:00"/>
    <n v="266378"/>
    <n v="634"/>
    <n v="0"/>
    <s v="Pending"/>
    <s v="Gregory Lee"/>
    <s v="Male"/>
    <n v="45"/>
    <s v="East"/>
    <s v="Trader"/>
    <n v="36309"/>
    <s v="Retail"/>
    <d v="2019-11-04T00:00:00"/>
    <d v="2025-06-23T00:00:00"/>
    <s v="Jun"/>
    <s v="2025 Jun"/>
    <x v="1"/>
    <n v="2841"/>
    <x v="2"/>
    <x v="0"/>
    <d v="2025-09-23T00:00:00"/>
    <n v="6"/>
    <s v="Established"/>
    <s v="Medium"/>
    <s v="Gen X"/>
    <x v="0"/>
  </r>
  <r>
    <s v="ACC00307"/>
    <s v="CUST0476"/>
    <x v="1"/>
    <d v="2024-03-15T00:00:00"/>
    <n v="417339"/>
    <n v="662"/>
    <n v="0"/>
    <s v="Pending"/>
    <s v="William Brown"/>
    <s v="Female"/>
    <n v="18"/>
    <s v="West"/>
    <s v="Student"/>
    <n v="53997"/>
    <s v="Retail"/>
    <d v="2019-01-23T00:00:00"/>
    <d v="2023-09-01T00:00:00"/>
    <s v="Sep"/>
    <s v="2023 Sep"/>
    <x v="0"/>
    <n v="9208"/>
    <x v="0"/>
    <x v="9"/>
    <d v="2025-09-23T00:00:00"/>
    <n v="7"/>
    <s v="Established"/>
    <s v="Medium"/>
    <s v="Gen Z"/>
    <x v="0"/>
  </r>
  <r>
    <s v="ACC00095"/>
    <s v="CUST0295"/>
    <x v="2"/>
    <d v="2018-01-28T00:00:00"/>
    <n v="498492"/>
    <n v="479"/>
    <n v="426175"/>
    <s v="Pending"/>
    <s v="Donna Clark"/>
    <s v="Female"/>
    <n v="56"/>
    <s v="South"/>
    <s v="Student"/>
    <n v="132755"/>
    <s v="Retail"/>
    <d v="2016-05-20T00:00:00"/>
    <d v="2024-03-25T00:00:00"/>
    <s v="Mar"/>
    <s v="2024 Mar"/>
    <x v="0"/>
    <n v="3072"/>
    <x v="0"/>
    <x v="1"/>
    <d v="2025-09-23T00:00:00"/>
    <n v="9"/>
    <s v="Loyal"/>
    <s v=" Premium"/>
    <s v="Gen X"/>
    <x v="0"/>
  </r>
  <r>
    <s v="ACC00464"/>
    <s v="CUST0343"/>
    <x v="2"/>
    <d v="2016-12-01T00:00:00"/>
    <n v="378669"/>
    <n v="726"/>
    <n v="0"/>
    <s v="Approved"/>
    <s v="Danielle Cox"/>
    <s v="Male"/>
    <n v="48"/>
    <s v="North"/>
    <s v="Engineer"/>
    <n v="152632"/>
    <s v="Retail"/>
    <d v="2018-02-23T00:00:00"/>
    <d v="2025-04-23T00:00:00"/>
    <s v="Apr"/>
    <s v="2025 Apr"/>
    <x v="3"/>
    <n v="7985"/>
    <x v="2"/>
    <x v="2"/>
    <d v="2025-09-23T00:00:00"/>
    <n v="8"/>
    <s v="Established"/>
    <s v=" Premium"/>
    <s v="Gen X"/>
    <x v="0"/>
  </r>
  <r>
    <s v="ACC00246"/>
    <s v="CUST0099"/>
    <x v="3"/>
    <d v="2020-09-30T00:00:00"/>
    <n v="43954"/>
    <n v="737"/>
    <n v="0"/>
    <s v="Pending"/>
    <s v="Alexis Avila"/>
    <s v="Female"/>
    <n v="73"/>
    <s v="West"/>
    <s v="Engineer"/>
    <n v="91719"/>
    <s v="Retail"/>
    <d v="2020-11-19T00:00:00"/>
    <d v="2024-07-03T00:00:00"/>
    <s v="Jul"/>
    <s v="2024 Jul"/>
    <x v="0"/>
    <n v="3062"/>
    <x v="3"/>
    <x v="2"/>
    <d v="2025-09-23T00:00:00"/>
    <n v="5"/>
    <s v="Emerging"/>
    <s v="High"/>
    <s v="Baby Boomers"/>
    <x v="2"/>
  </r>
  <r>
    <s v="ACC00733"/>
    <s v="CUST0333"/>
    <x v="0"/>
    <d v="2023-09-26T00:00:00"/>
    <n v="287623"/>
    <n v="629"/>
    <n v="0"/>
    <s v="Pending"/>
    <s v="Ronald Bennett"/>
    <s v="Female"/>
    <n v="18"/>
    <s v="South"/>
    <s v="Engineer"/>
    <n v="53662"/>
    <s v="Retail"/>
    <d v="2015-12-09T00:00:00"/>
    <d v="2025-01-30T00:00:00"/>
    <s v="Jan"/>
    <s v="2025 Jan"/>
    <x v="3"/>
    <n v="7220"/>
    <x v="0"/>
    <x v="7"/>
    <d v="2025-09-23T00:00:00"/>
    <n v="10"/>
    <s v="Loyal"/>
    <s v="Medium"/>
    <s v="Gen Z"/>
    <x v="0"/>
  </r>
  <r>
    <s v="ACC00635"/>
    <s v="CUST0038"/>
    <x v="2"/>
    <d v="2019-08-28T00:00:00"/>
    <n v="188505"/>
    <n v="411"/>
    <n v="0"/>
    <s v="Pending"/>
    <s v="Adam Garcia"/>
    <s v="Male"/>
    <n v="67"/>
    <s v="East"/>
    <s v="Student"/>
    <n v="46172"/>
    <s v="Corporate"/>
    <d v="2021-11-07T00:00:00"/>
    <d v="2025-02-20T00:00:00"/>
    <s v="Feb"/>
    <s v="2025 Feb"/>
    <x v="2"/>
    <n v="3549"/>
    <x v="0"/>
    <x v="5"/>
    <d v="2025-09-23T00:00:00"/>
    <n v="4"/>
    <s v="Emerging"/>
    <s v="Medium"/>
    <s v="Baby Boomers"/>
    <x v="1"/>
  </r>
  <r>
    <s v="ACC00187"/>
    <s v="CUST0371"/>
    <x v="1"/>
    <d v="2021-05-31T00:00:00"/>
    <n v="187125"/>
    <n v="582"/>
    <n v="0"/>
    <s v="Pending"/>
    <s v="Kaitlyn Johnson"/>
    <s v="Female"/>
    <n v="50"/>
    <s v="West"/>
    <s v="Engineer"/>
    <n v="79321"/>
    <s v="Retail"/>
    <d v="2017-11-08T00:00:00"/>
    <d v="2024-05-19T00:00:00"/>
    <s v="May"/>
    <s v="2024 May"/>
    <x v="3"/>
    <n v="536"/>
    <x v="1"/>
    <x v="6"/>
    <d v="2025-09-23T00:00:00"/>
    <n v="8"/>
    <s v="Established"/>
    <s v="High"/>
    <s v="Gen X"/>
    <x v="1"/>
  </r>
  <r>
    <s v="ACC00774"/>
    <s v="CUST0127"/>
    <x v="0"/>
    <d v="2017-02-28T00:00:00"/>
    <n v="153837"/>
    <n v="407"/>
    <n v="0"/>
    <s v="Pending"/>
    <s v="Jennifer Watkins DDS"/>
    <s v="Female"/>
    <n v="46"/>
    <s v="South"/>
    <s v="Doctor"/>
    <n v="112241"/>
    <s v="Corporate"/>
    <d v="2016-01-05T00:00:00"/>
    <d v="2024-02-02T00:00:00"/>
    <s v="Feb"/>
    <s v="2024 Feb"/>
    <x v="3"/>
    <n v="2817"/>
    <x v="1"/>
    <x v="4"/>
    <d v="2025-09-23T00:00:00"/>
    <n v="10"/>
    <s v="Loyal"/>
    <s v=" Premium"/>
    <s v="Gen X"/>
    <x v="1"/>
  </r>
  <r>
    <s v="ACC00785"/>
    <s v="CUST0332"/>
    <x v="2"/>
    <d v="2024-11-12T00:00:00"/>
    <n v="287710"/>
    <n v="389"/>
    <n v="0"/>
    <s v="Approved"/>
    <s v="Amber Myers"/>
    <s v="Male"/>
    <n v="62"/>
    <s v="West"/>
    <s v="Doctor"/>
    <n v="101941"/>
    <s v="Retail"/>
    <d v="2021-09-09T00:00:00"/>
    <d v="2023-08-31T00:00:00"/>
    <s v="Aug"/>
    <s v="2023 Aug"/>
    <x v="0"/>
    <n v="9397"/>
    <x v="3"/>
    <x v="6"/>
    <d v="2025-09-23T00:00:00"/>
    <n v="4"/>
    <s v="Emerging"/>
    <s v=" Premium"/>
    <s v="Baby Boomers"/>
    <x v="0"/>
  </r>
  <r>
    <s v="ACC00373"/>
    <s v="CUST0247"/>
    <x v="1"/>
    <d v="2020-01-21T00:00:00"/>
    <n v="380477"/>
    <n v="524"/>
    <n v="0"/>
    <s v="Pending"/>
    <s v="Charles Wilson"/>
    <s v="Male"/>
    <n v="41"/>
    <s v="North"/>
    <s v="Student"/>
    <n v="48541"/>
    <s v="Retail"/>
    <d v="2021-03-02T00:00:00"/>
    <d v="2025-01-08T00:00:00"/>
    <s v="Jan"/>
    <s v="2025 Jan"/>
    <x v="1"/>
    <n v="1763"/>
    <x v="3"/>
    <x v="1"/>
    <d v="2025-09-23T00:00:00"/>
    <n v="5"/>
    <s v="Emerging"/>
    <s v="Medium"/>
    <s v="Millennials"/>
    <x v="0"/>
  </r>
  <r>
    <s v="ACC00572"/>
    <s v="CUST0264"/>
    <x v="2"/>
    <d v="2019-09-25T00:00:00"/>
    <n v="398448"/>
    <n v="427"/>
    <n v="0"/>
    <s v="Pending"/>
    <s v="Kevin Tapia"/>
    <s v="Male"/>
    <n v="42"/>
    <s v="East"/>
    <s v="Engineer"/>
    <n v="180081"/>
    <s v="Retail"/>
    <d v="2015-10-20T00:00:00"/>
    <d v="2023-09-01T00:00:00"/>
    <s v="Sep"/>
    <s v="2023 Sep"/>
    <x v="2"/>
    <n v="9874"/>
    <x v="1"/>
    <x v="3"/>
    <d v="2025-09-23T00:00:00"/>
    <n v="10"/>
    <s v="Loyal"/>
    <s v=" Premium"/>
    <s v="Millennials"/>
    <x v="0"/>
  </r>
  <r>
    <s v="ACC00406"/>
    <s v="CUST0213"/>
    <x v="0"/>
    <d v="2015-10-10T00:00:00"/>
    <n v="373393"/>
    <n v="747"/>
    <n v="0"/>
    <s v="Pending"/>
    <s v="Nathan Blackburn"/>
    <s v="Male"/>
    <n v="25"/>
    <s v="North"/>
    <s v="Retired"/>
    <n v="158496"/>
    <s v="Retail"/>
    <d v="2017-08-26T00:00:00"/>
    <d v="2024-06-12T00:00:00"/>
    <s v="Jun"/>
    <s v="2024 Jun"/>
    <x v="2"/>
    <n v="6892"/>
    <x v="1"/>
    <x v="6"/>
    <d v="2025-09-23T00:00:00"/>
    <n v="8"/>
    <s v="Established"/>
    <s v=" Premium"/>
    <s v="Gen Z"/>
    <x v="0"/>
  </r>
  <r>
    <s v="ACC00408"/>
    <s v="CUST0226"/>
    <x v="1"/>
    <d v="2020-07-30T00:00:00"/>
    <n v="424671"/>
    <n v="420"/>
    <n v="460229"/>
    <s v="Pending"/>
    <s v="Theodore Mckinney"/>
    <s v="Female"/>
    <n v="28"/>
    <s v="South"/>
    <s v="Teacher"/>
    <n v="41563"/>
    <s v="Retail"/>
    <d v="2024-04-05T00:00:00"/>
    <d v="2024-12-17T00:00:00"/>
    <s v="Dec"/>
    <s v="2024 Dec"/>
    <x v="2"/>
    <n v="1664"/>
    <x v="1"/>
    <x v="8"/>
    <d v="2025-09-23T00:00:00"/>
    <n v="1"/>
    <s v="New"/>
    <s v="Medium"/>
    <s v="Gen Z"/>
    <x v="0"/>
  </r>
  <r>
    <s v="ACC00125"/>
    <s v="CUST0439"/>
    <x v="0"/>
    <d v="2025-02-20T00:00:00"/>
    <n v="455150"/>
    <n v="641"/>
    <n v="93741"/>
    <s v="Rejected"/>
    <s v="Mallory Miller"/>
    <s v="Male"/>
    <n v="30"/>
    <s v="East"/>
    <s v="Retired"/>
    <n v="96367"/>
    <s v="Retail"/>
    <d v="2024-02-06T00:00:00"/>
    <d v="2023-10-20T00:00:00"/>
    <s v="Oct"/>
    <s v="2023 Oct"/>
    <x v="1"/>
    <n v="4851"/>
    <x v="2"/>
    <x v="6"/>
    <d v="2025-09-23T00:00:00"/>
    <n v="2"/>
    <s v="New"/>
    <s v="High"/>
    <s v="Millennials"/>
    <x v="0"/>
  </r>
  <r>
    <s v="ACC00337"/>
    <s v="CUST0417"/>
    <x v="2"/>
    <d v="2022-10-27T00:00:00"/>
    <n v="331119"/>
    <n v="722"/>
    <n v="0"/>
    <s v="Pending"/>
    <s v="Logan Fleming"/>
    <s v="Male"/>
    <n v="25"/>
    <s v="North"/>
    <s v="Teacher"/>
    <n v="186205"/>
    <s v="Private"/>
    <d v="2024-10-30T00:00:00"/>
    <d v="2024-03-12T00:00:00"/>
    <s v="Mar"/>
    <s v="2024 Mar"/>
    <x v="2"/>
    <n v="4051"/>
    <x v="0"/>
    <x v="0"/>
    <d v="2025-09-23T00:00:00"/>
    <n v="1"/>
    <s v="New"/>
    <s v=" Premium"/>
    <s v="Gen Z"/>
    <x v="0"/>
  </r>
  <r>
    <s v="ACC00341"/>
    <s v="CUST0101"/>
    <x v="0"/>
    <d v="2019-05-14T00:00:00"/>
    <n v="452063"/>
    <n v="752"/>
    <n v="467927"/>
    <s v="Default"/>
    <s v="Robert Wright"/>
    <s v="Male"/>
    <n v="45"/>
    <s v="East"/>
    <s v="Trader"/>
    <n v="144165"/>
    <s v="Retail"/>
    <d v="2020-07-06T00:00:00"/>
    <d v="2025-05-01T00:00:00"/>
    <s v="May"/>
    <s v="2025 May"/>
    <x v="2"/>
    <n v="5034"/>
    <x v="3"/>
    <x v="6"/>
    <d v="2025-09-23T00:00:00"/>
    <n v="5"/>
    <s v="Emerging"/>
    <s v=" Premium"/>
    <s v="Gen X"/>
    <x v="0"/>
  </r>
  <r>
    <s v="ACC00563"/>
    <s v="CUST0227"/>
    <x v="0"/>
    <d v="2020-12-27T00:00:00"/>
    <n v="68798"/>
    <n v="377"/>
    <n v="0"/>
    <s v="Pending"/>
    <s v="Sharon Chapman"/>
    <s v="Male"/>
    <n v="46"/>
    <s v="East"/>
    <s v="Student"/>
    <n v="190413"/>
    <s v="Private"/>
    <d v="2017-05-18T00:00:00"/>
    <d v="2023-12-29T00:00:00"/>
    <s v="Dec"/>
    <s v="2023 Dec"/>
    <x v="1"/>
    <n v="9049"/>
    <x v="3"/>
    <x v="7"/>
    <d v="2025-09-23T00:00:00"/>
    <n v="8"/>
    <s v="Established"/>
    <s v=" Premium"/>
    <s v="Gen X"/>
    <x v="1"/>
  </r>
  <r>
    <s v="ACC00178"/>
    <s v="CUST0082"/>
    <x v="1"/>
    <d v="2020-06-10T00:00:00"/>
    <n v="100546"/>
    <n v="809"/>
    <n v="0"/>
    <s v="Pending"/>
    <s v="Marcus Miller"/>
    <s v="Female"/>
    <n v="23"/>
    <s v="West"/>
    <s v="Trader"/>
    <n v="146267"/>
    <s v="Private"/>
    <d v="2025-05-14T00:00:00"/>
    <d v="2023-12-24T00:00:00"/>
    <s v="Dec"/>
    <s v="2023 Dec"/>
    <x v="2"/>
    <n v="9069"/>
    <x v="2"/>
    <x v="2"/>
    <d v="2025-09-23T00:00:00"/>
    <n v="0"/>
    <s v="New"/>
    <s v=" Premium"/>
    <s v="Gen Z"/>
    <x v="1"/>
  </r>
  <r>
    <s v="ACC00651"/>
    <s v="CUST0194"/>
    <x v="2"/>
    <d v="2025-03-02T00:00:00"/>
    <n v="470165"/>
    <n v="351"/>
    <n v="0"/>
    <s v="Pending"/>
    <s v="Oscar Young"/>
    <s v="Male"/>
    <n v="20"/>
    <s v="East"/>
    <s v="Banker"/>
    <n v="95932"/>
    <s v="Retail"/>
    <d v="2024-06-03T00:00:00"/>
    <d v="2025-04-17T00:00:00"/>
    <s v="Apr"/>
    <s v="2025 Apr"/>
    <x v="0"/>
    <n v="8975"/>
    <x v="1"/>
    <x v="0"/>
    <d v="2025-09-23T00:00:00"/>
    <n v="1"/>
    <s v="New"/>
    <s v="High"/>
    <s v="Gen Z"/>
    <x v="0"/>
  </r>
  <r>
    <s v="ACC00170"/>
    <s v="CUST0492"/>
    <x v="0"/>
    <d v="2022-12-12T00:00:00"/>
    <n v="174442"/>
    <n v="666"/>
    <n v="397704"/>
    <s v="Pending"/>
    <s v="Michelle Allen"/>
    <s v="Male"/>
    <n v="54"/>
    <s v="South"/>
    <s v="Engineer"/>
    <n v="29110"/>
    <s v="Retail"/>
    <d v="2022-10-25T00:00:00"/>
    <d v="2024-11-16T00:00:00"/>
    <s v="Nov"/>
    <s v="2024 Nov"/>
    <x v="0"/>
    <n v="8744"/>
    <x v="0"/>
    <x v="1"/>
    <d v="2025-09-23T00:00:00"/>
    <n v="3"/>
    <s v="Emerging"/>
    <s v="Low"/>
    <s v="Gen X"/>
    <x v="1"/>
  </r>
  <r>
    <s v="ACC00039"/>
    <s v="CUST0198"/>
    <x v="0"/>
    <d v="2024-10-31T00:00:00"/>
    <n v="13261"/>
    <n v="352"/>
    <n v="59633"/>
    <s v="Pending"/>
    <s v="Sarah Santiago"/>
    <s v="Female"/>
    <n v="27"/>
    <s v="North"/>
    <s v="Trader"/>
    <n v="72307"/>
    <s v="Retail"/>
    <d v="2020-04-24T00:00:00"/>
    <d v="2024-03-08T00:00:00"/>
    <s v="Mar"/>
    <s v="2024 Mar"/>
    <x v="3"/>
    <n v="4427"/>
    <x v="1"/>
    <x v="8"/>
    <d v="2025-09-23T00:00:00"/>
    <n v="5"/>
    <s v="Emerging"/>
    <s v="High"/>
    <s v="Gen Z"/>
    <x v="2"/>
  </r>
  <r>
    <s v="ACC00069"/>
    <s v="CUST0337"/>
    <x v="0"/>
    <d v="2020-05-13T00:00:00"/>
    <n v="485687"/>
    <n v="572"/>
    <n v="0"/>
    <s v="Pending"/>
    <s v="Debbie Riley"/>
    <s v="Male"/>
    <n v="24"/>
    <s v="West"/>
    <s v="Doctor"/>
    <n v="56877"/>
    <s v="Corporate"/>
    <d v="2025-08-08T00:00:00"/>
    <d v="2024-11-09T00:00:00"/>
    <s v="Nov"/>
    <s v="2024 Nov"/>
    <x v="3"/>
    <n v="8987"/>
    <x v="3"/>
    <x v="5"/>
    <d v="2025-09-23T00:00:00"/>
    <n v="0"/>
    <s v="New"/>
    <s v="Medium"/>
    <s v="Gen Z"/>
    <x v="0"/>
  </r>
  <r>
    <s v="ACC00236"/>
    <s v="CUST0167"/>
    <x v="2"/>
    <d v="2024-06-10T00:00:00"/>
    <n v="51831"/>
    <n v="355"/>
    <n v="126648"/>
    <s v="Pending"/>
    <s v="Paula Brown"/>
    <s v="Female"/>
    <n v="36"/>
    <s v="West"/>
    <s v="Engineer"/>
    <n v="188639"/>
    <s v="Retail"/>
    <d v="2024-07-19T00:00:00"/>
    <d v="2023-12-15T00:00:00"/>
    <s v="Dec"/>
    <s v="2023 Dec"/>
    <x v="3"/>
    <n v="4645"/>
    <x v="2"/>
    <x v="6"/>
    <d v="2025-09-23T00:00:00"/>
    <n v="1"/>
    <s v="New"/>
    <s v=" Premium"/>
    <s v="Millennials"/>
    <x v="1"/>
  </r>
  <r>
    <s v="ACC00560"/>
    <s v="CUST0142"/>
    <x v="0"/>
    <d v="2024-03-19T00:00:00"/>
    <n v="111585"/>
    <n v="734"/>
    <n v="0"/>
    <s v="Pending"/>
    <s v="Charles Chapman"/>
    <s v="Male"/>
    <n v="66"/>
    <s v="North"/>
    <s v="Retired"/>
    <n v="83852"/>
    <s v="Retail"/>
    <d v="2024-09-25T00:00:00"/>
    <d v="2025-01-04T00:00:00"/>
    <s v="Jan"/>
    <s v="2025 Jan"/>
    <x v="0"/>
    <n v="2893"/>
    <x v="0"/>
    <x v="3"/>
    <d v="2025-09-23T00:00:00"/>
    <n v="1"/>
    <s v="New"/>
    <s v="High"/>
    <s v="Baby Boomers"/>
    <x v="1"/>
  </r>
  <r>
    <s v="ACC00381"/>
    <s v="CUST0281"/>
    <x v="1"/>
    <d v="2018-02-13T00:00:00"/>
    <n v="444943"/>
    <n v="368"/>
    <n v="493815"/>
    <s v="Pending"/>
    <s v="Dustin Zhang"/>
    <s v="Female"/>
    <n v="64"/>
    <s v="East"/>
    <s v="Student"/>
    <n v="145816"/>
    <s v="Private"/>
    <d v="2021-10-31T00:00:00"/>
    <d v="2024-05-22T00:00:00"/>
    <s v="May"/>
    <s v="2024 May"/>
    <x v="0"/>
    <n v="5894"/>
    <x v="0"/>
    <x v="8"/>
    <d v="2025-09-23T00:00:00"/>
    <n v="4"/>
    <s v="Emerging"/>
    <s v=" Premium"/>
    <s v="Baby Boomers"/>
    <x v="0"/>
  </r>
  <r>
    <s v="ACC00057"/>
    <s v="CUST0061"/>
    <x v="1"/>
    <d v="2025-04-03T00:00:00"/>
    <n v="166508"/>
    <n v="644"/>
    <n v="222508"/>
    <s v="Pending"/>
    <s v="Ricky Fisher"/>
    <s v="Male"/>
    <n v="39"/>
    <s v="North"/>
    <s v="Retired"/>
    <n v="123320"/>
    <s v="Retail"/>
    <d v="2022-11-13T00:00:00"/>
    <d v="2025-01-18T00:00:00"/>
    <s v="Jan"/>
    <s v="2025 Jan"/>
    <x v="0"/>
    <n v="458"/>
    <x v="0"/>
    <x v="2"/>
    <d v="2025-09-23T00:00:00"/>
    <n v="3"/>
    <s v="Emerging"/>
    <s v=" Premium"/>
    <s v="Millennials"/>
    <x v="1"/>
  </r>
  <r>
    <s v="ACC00277"/>
    <s v="CUST0026"/>
    <x v="1"/>
    <d v="2016-10-21T00:00:00"/>
    <n v="207139"/>
    <n v="544"/>
    <n v="382411"/>
    <s v="Pending"/>
    <s v="Charles Fields"/>
    <s v="Female"/>
    <n v="57"/>
    <s v="South"/>
    <s v="Doctor"/>
    <n v="60042"/>
    <s v="Corporate"/>
    <d v="2021-09-30T00:00:00"/>
    <d v="2024-07-01T00:00:00"/>
    <s v="Jul"/>
    <s v="2024 Jul"/>
    <x v="3"/>
    <n v="3320"/>
    <x v="0"/>
    <x v="0"/>
    <d v="2025-09-23T00:00:00"/>
    <n v="4"/>
    <s v="Emerging"/>
    <s v="High"/>
    <s v="Gen X"/>
    <x v="0"/>
  </r>
  <r>
    <s v="ACC00099"/>
    <s v="CUST0280"/>
    <x v="0"/>
    <d v="2019-05-23T00:00:00"/>
    <n v="59500"/>
    <n v="683"/>
    <n v="0"/>
    <s v="Pending"/>
    <s v="Kristy Washington"/>
    <s v="Female"/>
    <n v="36"/>
    <s v="West"/>
    <s v="Retired"/>
    <n v="59499"/>
    <s v="Corporate"/>
    <d v="2017-05-27T00:00:00"/>
    <d v="2025-05-23T00:00:00"/>
    <s v="May"/>
    <s v="2025 May"/>
    <x v="3"/>
    <n v="4595"/>
    <x v="2"/>
    <x v="4"/>
    <d v="2025-09-23T00:00:00"/>
    <n v="8"/>
    <s v="Established"/>
    <s v="Medium"/>
    <s v="Millennials"/>
    <x v="1"/>
  </r>
  <r>
    <s v="ACC00527"/>
    <s v="CUST0387"/>
    <x v="2"/>
    <d v="2017-04-14T00:00:00"/>
    <n v="445872"/>
    <n v="789"/>
    <n v="0"/>
    <s v="Pending"/>
    <s v="Robert Barnes"/>
    <s v="Male"/>
    <n v="52"/>
    <s v="South"/>
    <s v="Engineer"/>
    <n v="51585"/>
    <s v="Corporate"/>
    <d v="2019-04-22T00:00:00"/>
    <d v="2024-03-24T00:00:00"/>
    <s v="Mar"/>
    <s v="2024 Mar"/>
    <x v="3"/>
    <n v="8118"/>
    <x v="3"/>
    <x v="7"/>
    <d v="2025-09-23T00:00:00"/>
    <n v="6"/>
    <s v="Established"/>
    <s v="Medium"/>
    <s v="Gen X"/>
    <x v="0"/>
  </r>
  <r>
    <s v="ACC00325"/>
    <s v="CUST0268"/>
    <x v="1"/>
    <d v="2024-12-15T00:00:00"/>
    <n v="148961"/>
    <n v="470"/>
    <n v="437348"/>
    <s v="Pending"/>
    <s v="Derek Gardner"/>
    <s v="Female"/>
    <n v="66"/>
    <s v="East"/>
    <s v="Banker"/>
    <n v="177215"/>
    <s v="Retail"/>
    <d v="2019-12-20T00:00:00"/>
    <d v="2023-10-07T00:00:00"/>
    <s v="Oct"/>
    <s v="2023 Oct"/>
    <x v="3"/>
    <n v="4419"/>
    <x v="0"/>
    <x v="8"/>
    <d v="2025-09-23T00:00:00"/>
    <n v="6"/>
    <s v="Established"/>
    <s v=" Premium"/>
    <s v="Baby Boomers"/>
    <x v="1"/>
  </r>
  <r>
    <s v="ACC00461"/>
    <s v="CUST0001"/>
    <x v="0"/>
    <d v="2024-03-09T00:00:00"/>
    <n v="370180"/>
    <n v="344"/>
    <n v="0"/>
    <s v="Pending"/>
    <s v="Mrs. Deborah Dominguez MD"/>
    <s v="Male"/>
    <n v="38"/>
    <s v="North"/>
    <s v="Doctor"/>
    <n v="191672"/>
    <s v="Retail"/>
    <d v="2023-04-25T00:00:00"/>
    <d v="2025-07-21T00:00:00"/>
    <s v="Jul"/>
    <s v="2025 Jul"/>
    <x v="3"/>
    <n v="7883"/>
    <x v="0"/>
    <x v="5"/>
    <d v="2025-09-23T00:00:00"/>
    <n v="2"/>
    <s v="New"/>
    <s v=" Premium"/>
    <s v="Millennials"/>
    <x v="0"/>
  </r>
  <r>
    <s v="ACC00179"/>
    <s v="CUST0069"/>
    <x v="2"/>
    <d v="2024-03-27T00:00:00"/>
    <n v="80201"/>
    <n v="372"/>
    <n v="242474"/>
    <s v="Pending"/>
    <s v="Amanda Beck"/>
    <s v="Female"/>
    <n v="23"/>
    <s v="South"/>
    <s v="Teacher"/>
    <n v="84772"/>
    <s v="Retail"/>
    <d v="2018-08-29T00:00:00"/>
    <d v="2025-06-05T00:00:00"/>
    <s v="Jun"/>
    <s v="2025 Jun"/>
    <x v="3"/>
    <n v="6061"/>
    <x v="3"/>
    <x v="5"/>
    <d v="2025-09-23T00:00:00"/>
    <n v="7"/>
    <s v="Established"/>
    <s v="High"/>
    <s v="Gen Z"/>
    <x v="1"/>
  </r>
  <r>
    <s v="ACC00574"/>
    <s v="CUST0361"/>
    <x v="0"/>
    <d v="2017-12-13T00:00:00"/>
    <n v="52691"/>
    <n v="631"/>
    <n v="0"/>
    <s v="Pending"/>
    <s v="Jack Smith"/>
    <s v="Female"/>
    <n v="58"/>
    <s v="East"/>
    <s v="Student"/>
    <n v="188484"/>
    <s v="Retail"/>
    <d v="2024-04-10T00:00:00"/>
    <d v="2025-01-30T00:00:00"/>
    <s v="Jan"/>
    <s v="2025 Jan"/>
    <x v="0"/>
    <n v="8586"/>
    <x v="1"/>
    <x v="9"/>
    <d v="2025-09-23T00:00:00"/>
    <n v="1"/>
    <s v="New"/>
    <s v=" Premium"/>
    <s v="Gen X"/>
    <x v="1"/>
  </r>
  <r>
    <s v="ACC00119"/>
    <s v="CUST0106"/>
    <x v="2"/>
    <d v="2021-04-11T00:00:00"/>
    <n v="263844"/>
    <n v="780"/>
    <n v="0"/>
    <s v="Pending"/>
    <s v="Linda Lopez"/>
    <s v="Female"/>
    <n v="70"/>
    <s v="West"/>
    <s v="Banker"/>
    <n v="184202"/>
    <s v="Retail"/>
    <d v="2017-07-24T00:00:00"/>
    <d v="2025-06-01T00:00:00"/>
    <s v="Jun"/>
    <s v="2025 Jun"/>
    <x v="1"/>
    <n v="304"/>
    <x v="0"/>
    <x v="5"/>
    <d v="2025-09-23T00:00:00"/>
    <n v="8"/>
    <s v="Established"/>
    <s v=" Premium"/>
    <s v="Baby Boomers"/>
    <x v="0"/>
  </r>
  <r>
    <s v="ACC00469"/>
    <s v="CUST0442"/>
    <x v="2"/>
    <d v="2021-09-23T00:00:00"/>
    <n v="395319"/>
    <n v="415"/>
    <n v="0"/>
    <s v="Pending"/>
    <s v="Keith Rodriguez"/>
    <s v="Female"/>
    <n v="23"/>
    <s v="South"/>
    <s v="Retired"/>
    <n v="131453"/>
    <s v="Retail"/>
    <d v="2022-05-11T00:00:00"/>
    <d v="2023-12-22T00:00:00"/>
    <s v="Dec"/>
    <s v="2023 Dec"/>
    <x v="1"/>
    <n v="1248"/>
    <x v="0"/>
    <x v="7"/>
    <d v="2025-09-23T00:00:00"/>
    <n v="3"/>
    <s v="Emerging"/>
    <s v=" Premium"/>
    <s v="Gen Z"/>
    <x v="0"/>
  </r>
  <r>
    <s v="ACC00549"/>
    <s v="CUST0317"/>
    <x v="0"/>
    <d v="2024-01-29T00:00:00"/>
    <n v="429505"/>
    <n v="773"/>
    <n v="0"/>
    <s v="Pending"/>
    <s v="Robert Hill"/>
    <s v="Male"/>
    <n v="63"/>
    <s v="South"/>
    <s v="Student"/>
    <n v="84881"/>
    <s v="Private"/>
    <d v="2022-03-30T00:00:00"/>
    <d v="2024-03-11T00:00:00"/>
    <s v="Mar"/>
    <s v="2024 Mar"/>
    <x v="3"/>
    <n v="8051"/>
    <x v="1"/>
    <x v="1"/>
    <d v="2025-09-23T00:00:00"/>
    <n v="3"/>
    <s v="Emerging"/>
    <s v="High"/>
    <s v="Baby Boomers"/>
    <x v="0"/>
  </r>
  <r>
    <s v="ACC00646"/>
    <s v="CUST0076"/>
    <x v="2"/>
    <d v="2024-04-24T00:00:00"/>
    <n v="370250"/>
    <n v="470"/>
    <n v="0"/>
    <s v="Pending"/>
    <s v="Pamela Johnson"/>
    <s v="Female"/>
    <n v="70"/>
    <s v="West"/>
    <s v="Trader"/>
    <n v="172826"/>
    <s v="Retail"/>
    <d v="2017-07-01T00:00:00"/>
    <d v="2024-10-29T00:00:00"/>
    <s v="Oct"/>
    <s v="2024 Oct"/>
    <x v="1"/>
    <n v="2826"/>
    <x v="3"/>
    <x v="1"/>
    <d v="2025-09-23T00:00:00"/>
    <n v="8"/>
    <s v="Established"/>
    <s v=" Premium"/>
    <s v="Baby Boomers"/>
    <x v="0"/>
  </r>
  <r>
    <s v="ACC00455"/>
    <s v="CUST0047"/>
    <x v="0"/>
    <d v="2017-04-16T00:00:00"/>
    <n v="459845"/>
    <n v="584"/>
    <n v="0"/>
    <s v="Rejected"/>
    <s v="Patricia Schneider"/>
    <s v="Female"/>
    <n v="18"/>
    <s v="West"/>
    <s v="Doctor"/>
    <n v="81413"/>
    <s v="Retail"/>
    <d v="2017-04-06T00:00:00"/>
    <d v="2024-01-11T00:00:00"/>
    <s v="Jan"/>
    <s v="2024 Jan"/>
    <x v="1"/>
    <n v="1108"/>
    <x v="3"/>
    <x v="0"/>
    <d v="2025-09-23T00:00:00"/>
    <n v="8"/>
    <s v="Established"/>
    <s v="High"/>
    <s v="Gen Z"/>
    <x v="0"/>
  </r>
  <r>
    <s v="ACC00026"/>
    <s v="CUST0319"/>
    <x v="0"/>
    <d v="2020-01-21T00:00:00"/>
    <n v="97493"/>
    <n v="528"/>
    <n v="0"/>
    <s v="Pending"/>
    <s v="Reginald Tapia"/>
    <s v="Male"/>
    <n v="57"/>
    <s v="East"/>
    <s v="Retired"/>
    <n v="122215"/>
    <s v="Private"/>
    <d v="2019-06-21T00:00:00"/>
    <d v="2024-04-05T00:00:00"/>
    <s v="Apr"/>
    <s v="2024 Apr"/>
    <x v="0"/>
    <n v="1747"/>
    <x v="0"/>
    <x v="8"/>
    <d v="2025-09-23T00:00:00"/>
    <n v="6"/>
    <s v="Established"/>
    <s v=" Premium"/>
    <s v="Gen X"/>
    <x v="1"/>
  </r>
  <r>
    <s v="ACC00490"/>
    <s v="CUST0333"/>
    <x v="1"/>
    <d v="2017-04-08T00:00:00"/>
    <n v="486675"/>
    <n v="714"/>
    <n v="0"/>
    <s v="Pending"/>
    <s v="Ronald Bennett"/>
    <s v="Female"/>
    <n v="18"/>
    <s v="South"/>
    <s v="Engineer"/>
    <n v="53662"/>
    <s v="Retail"/>
    <d v="2015-12-09T00:00:00"/>
    <d v="2025-07-03T00:00:00"/>
    <s v="Jul"/>
    <s v="2025 Jul"/>
    <x v="3"/>
    <n v="2199"/>
    <x v="3"/>
    <x v="1"/>
    <d v="2025-09-23T00:00:00"/>
    <n v="10"/>
    <s v="Loyal"/>
    <s v="Medium"/>
    <s v="Gen Z"/>
    <x v="0"/>
  </r>
  <r>
    <s v="ACC00008"/>
    <s v="CUST0076"/>
    <x v="1"/>
    <d v="2024-07-14T00:00:00"/>
    <n v="180903"/>
    <n v="339"/>
    <n v="0"/>
    <s v="Pending"/>
    <s v="Pamela Johnson"/>
    <s v="Female"/>
    <n v="70"/>
    <s v="West"/>
    <s v="Trader"/>
    <n v="172826"/>
    <s v="Retail"/>
    <d v="2017-07-01T00:00:00"/>
    <d v="2023-10-02T00:00:00"/>
    <s v="Oct"/>
    <s v="2023 Oct"/>
    <x v="3"/>
    <n v="2775"/>
    <x v="1"/>
    <x v="5"/>
    <d v="2025-09-23T00:00:00"/>
    <n v="8"/>
    <s v="Established"/>
    <s v=" Premium"/>
    <s v="Baby Boomers"/>
    <x v="1"/>
  </r>
  <r>
    <s v="ACC00516"/>
    <s v="CUST0424"/>
    <x v="1"/>
    <d v="2019-02-18T00:00:00"/>
    <n v="114589"/>
    <n v="685"/>
    <n v="210827"/>
    <s v="Rejected"/>
    <s v="Matthew Martinez"/>
    <s v="Male"/>
    <n v="45"/>
    <s v="South"/>
    <s v="Doctor"/>
    <n v="121520"/>
    <s v="Corporate"/>
    <d v="2020-10-07T00:00:00"/>
    <d v="2024-06-11T00:00:00"/>
    <s v="Jun"/>
    <s v="2024 Jun"/>
    <x v="1"/>
    <n v="1232"/>
    <x v="2"/>
    <x v="8"/>
    <d v="2025-09-23T00:00:00"/>
    <n v="5"/>
    <s v="Emerging"/>
    <s v=" Premium"/>
    <s v="Gen X"/>
    <x v="1"/>
  </r>
  <r>
    <s v="ACC00533"/>
    <s v="CUST0173"/>
    <x v="0"/>
    <d v="2017-11-19T00:00:00"/>
    <n v="417209"/>
    <n v="743"/>
    <n v="0"/>
    <s v="Pending"/>
    <s v="David Wilson"/>
    <s v="Male"/>
    <n v="21"/>
    <s v="South"/>
    <s v="Trader"/>
    <n v="172499"/>
    <s v="Corporate"/>
    <d v="2021-11-01T00:00:00"/>
    <d v="2024-07-27T00:00:00"/>
    <s v="Jul"/>
    <s v="2024 Jul"/>
    <x v="3"/>
    <n v="6559"/>
    <x v="1"/>
    <x v="5"/>
    <d v="2025-09-23T00:00:00"/>
    <n v="4"/>
    <s v="Emerging"/>
    <s v=" Premium"/>
    <s v="Gen Z"/>
    <x v="0"/>
  </r>
  <r>
    <s v="ACC00149"/>
    <s v="CUST0021"/>
    <x v="2"/>
    <d v="2015-10-25T00:00:00"/>
    <n v="99977"/>
    <n v="476"/>
    <n v="0"/>
    <s v="Pending"/>
    <s v="Elizabeth Smith"/>
    <s v="Female"/>
    <n v="44"/>
    <s v="East"/>
    <s v="Trader"/>
    <n v="189269"/>
    <s v="Retail"/>
    <d v="2024-05-02T00:00:00"/>
    <d v="2023-08-26T00:00:00"/>
    <s v="Aug"/>
    <s v="2023 Aug"/>
    <x v="3"/>
    <n v="420"/>
    <x v="1"/>
    <x v="5"/>
    <d v="2025-09-23T00:00:00"/>
    <n v="1"/>
    <s v="New"/>
    <s v=" Premium"/>
    <s v="Millennials"/>
    <x v="1"/>
  </r>
  <r>
    <s v="ACC00488"/>
    <s v="CUST0355"/>
    <x v="1"/>
    <d v="2017-10-15T00:00:00"/>
    <n v="297647"/>
    <n v="740"/>
    <n v="0"/>
    <s v="Pending"/>
    <s v="Rebecca Doyle"/>
    <s v="Female"/>
    <n v="30"/>
    <s v="West"/>
    <s v="Teacher"/>
    <n v="112447"/>
    <s v="Retail"/>
    <d v="2020-01-17T00:00:00"/>
    <d v="2024-12-14T00:00:00"/>
    <s v="Dec"/>
    <s v="2024 Dec"/>
    <x v="3"/>
    <n v="2955"/>
    <x v="2"/>
    <x v="4"/>
    <d v="2025-09-23T00:00:00"/>
    <n v="6"/>
    <s v="Established"/>
    <s v=" Premium"/>
    <s v="Millennials"/>
    <x v="0"/>
  </r>
  <r>
    <s v="ACC00025"/>
    <s v="CUST0146"/>
    <x v="1"/>
    <d v="2016-06-14T00:00:00"/>
    <n v="88835"/>
    <n v="787"/>
    <n v="485443"/>
    <s v="Pending"/>
    <s v="Veronica Mullins"/>
    <s v="Male"/>
    <n v="22"/>
    <s v="North"/>
    <s v="Teacher"/>
    <n v="49257"/>
    <s v="Retail"/>
    <d v="2020-07-17T00:00:00"/>
    <d v="2025-04-20T00:00:00"/>
    <s v="Apr"/>
    <s v="2025 Apr"/>
    <x v="3"/>
    <n v="8112"/>
    <x v="1"/>
    <x v="1"/>
    <d v="2025-09-23T00:00:00"/>
    <n v="5"/>
    <s v="Emerging"/>
    <s v="Medium"/>
    <s v="Gen Z"/>
    <x v="1"/>
  </r>
  <r>
    <s v="ACC00655"/>
    <s v="CUST0439"/>
    <x v="3"/>
    <d v="2024-06-26T00:00:00"/>
    <n v="398237"/>
    <n v="499"/>
    <n v="0"/>
    <s v="Pending"/>
    <s v="Mallory Miller"/>
    <s v="Male"/>
    <n v="30"/>
    <s v="East"/>
    <s v="Retired"/>
    <n v="96367"/>
    <s v="Retail"/>
    <d v="2024-02-06T00:00:00"/>
    <d v="2023-09-04T00:00:00"/>
    <s v="Sep"/>
    <s v="2023 Sep"/>
    <x v="1"/>
    <n v="4796"/>
    <x v="0"/>
    <x v="6"/>
    <d v="2025-09-23T00:00:00"/>
    <n v="2"/>
    <s v="New"/>
    <s v="High"/>
    <s v="Millennials"/>
    <x v="0"/>
  </r>
  <r>
    <s v="ACC00757"/>
    <s v="CUST0153"/>
    <x v="1"/>
    <d v="2023-04-08T00:00:00"/>
    <n v="15735"/>
    <n v="455"/>
    <n v="0"/>
    <s v="Pending"/>
    <s v="Patrick Pope"/>
    <s v="Male"/>
    <n v="56"/>
    <s v="West"/>
    <s v="Retired"/>
    <n v="156156"/>
    <s v="Corporate"/>
    <d v="2015-12-27T00:00:00"/>
    <d v="2024-05-19T00:00:00"/>
    <s v="May"/>
    <s v="2024 May"/>
    <x v="2"/>
    <n v="9079"/>
    <x v="0"/>
    <x v="4"/>
    <d v="2025-09-23T00:00:00"/>
    <n v="10"/>
    <s v="Loyal"/>
    <s v=" Premium"/>
    <s v="Gen X"/>
    <x v="2"/>
  </r>
  <r>
    <s v="ACC00555"/>
    <s v="CUST0320"/>
    <x v="0"/>
    <d v="2019-03-04T00:00:00"/>
    <n v="215250"/>
    <n v="821"/>
    <n v="0"/>
    <s v="Default"/>
    <s v="Erica Collins"/>
    <s v="Female"/>
    <n v="59"/>
    <s v="West"/>
    <s v="Retired"/>
    <n v="177361"/>
    <s v="Retail"/>
    <d v="2023-09-16T00:00:00"/>
    <d v="2024-09-01T00:00:00"/>
    <s v="Sep"/>
    <s v="2024 Sep"/>
    <x v="1"/>
    <n v="796"/>
    <x v="3"/>
    <x v="8"/>
    <d v="2025-09-23T00:00:00"/>
    <n v="2"/>
    <s v="New"/>
    <s v=" Premium"/>
    <s v="Gen X"/>
    <x v="0"/>
  </r>
  <r>
    <s v="ACC00425"/>
    <s v="CUST0034"/>
    <x v="1"/>
    <d v="2024-08-17T00:00:00"/>
    <n v="438164"/>
    <n v="582"/>
    <n v="0"/>
    <s v="Approved"/>
    <s v="Brooke Carlson"/>
    <s v="Female"/>
    <n v="59"/>
    <s v="West"/>
    <s v="Student"/>
    <n v="66600"/>
    <s v="Corporate"/>
    <d v="2021-11-13T00:00:00"/>
    <d v="2025-01-18T00:00:00"/>
    <s v="Jan"/>
    <s v="2025 Jan"/>
    <x v="0"/>
    <n v="2119"/>
    <x v="3"/>
    <x v="9"/>
    <d v="2025-09-23T00:00:00"/>
    <n v="4"/>
    <s v="Emerging"/>
    <s v="High"/>
    <s v="Gen X"/>
    <x v="0"/>
  </r>
  <r>
    <s v="ACC00293"/>
    <s v="CUST0436"/>
    <x v="1"/>
    <d v="2023-07-13T00:00:00"/>
    <n v="426618"/>
    <n v="683"/>
    <n v="0"/>
    <s v="Pending"/>
    <s v="Victor Tran"/>
    <s v="Female"/>
    <n v="45"/>
    <s v="West"/>
    <s v="Banker"/>
    <n v="64738"/>
    <s v="Corporate"/>
    <d v="2019-10-22T00:00:00"/>
    <d v="2024-07-19T00:00:00"/>
    <s v="Jul"/>
    <s v="2024 Jul"/>
    <x v="2"/>
    <n v="5456"/>
    <x v="1"/>
    <x v="8"/>
    <d v="2025-09-23T00:00:00"/>
    <n v="6"/>
    <s v="Established"/>
    <s v="High"/>
    <s v="Gen X"/>
    <x v="0"/>
  </r>
  <r>
    <s v="ACC00185"/>
    <s v="CUST0305"/>
    <x v="0"/>
    <d v="2020-09-20T00:00:00"/>
    <n v="398834"/>
    <n v="304"/>
    <n v="0"/>
    <s v="Pending"/>
    <s v="Erica Perez"/>
    <s v="Female"/>
    <n v="46"/>
    <s v="West"/>
    <s v="Trader"/>
    <n v="29078"/>
    <s v="Corporate"/>
    <d v="2017-11-02T00:00:00"/>
    <d v="2025-08-12T00:00:00"/>
    <s v="Aug"/>
    <s v="2025 Aug"/>
    <x v="2"/>
    <n v="5845"/>
    <x v="0"/>
    <x v="9"/>
    <d v="2025-09-23T00:00:00"/>
    <n v="8"/>
    <s v="Established"/>
    <s v="Low"/>
    <s v="Gen X"/>
    <x v="0"/>
  </r>
  <r>
    <s v="ACC00554"/>
    <s v="CUST0265"/>
    <x v="1"/>
    <d v="2020-12-28T00:00:00"/>
    <n v="113711"/>
    <n v="500"/>
    <n v="0"/>
    <s v="Pending"/>
    <s v="Mr. Carlos Wood"/>
    <s v="Male"/>
    <n v="39"/>
    <s v="North"/>
    <s v="Student"/>
    <n v="103309"/>
    <s v="Retail"/>
    <d v="2020-09-28T00:00:00"/>
    <d v="2024-06-01T00:00:00"/>
    <s v="Jun"/>
    <s v="2024 Jun"/>
    <x v="2"/>
    <n v="1996"/>
    <x v="0"/>
    <x v="6"/>
    <d v="2025-09-23T00:00:00"/>
    <n v="5"/>
    <s v="Emerging"/>
    <s v=" Premium"/>
    <s v="Millennials"/>
    <x v="1"/>
  </r>
  <r>
    <s v="ACC00431"/>
    <s v="CUST0075"/>
    <x v="2"/>
    <d v="2023-08-28T00:00:00"/>
    <n v="158598"/>
    <n v="362"/>
    <n v="0"/>
    <s v="Rejected"/>
    <s v="Stephen Jacobs"/>
    <s v="Male"/>
    <n v="25"/>
    <s v="South"/>
    <s v="Doctor"/>
    <n v="89669"/>
    <s v="Private"/>
    <d v="2018-07-28T00:00:00"/>
    <d v="2024-11-24T00:00:00"/>
    <s v="Nov"/>
    <s v="2024 Nov"/>
    <x v="1"/>
    <n v="8136"/>
    <x v="2"/>
    <x v="8"/>
    <d v="2025-09-23T00:00:00"/>
    <n v="7"/>
    <s v="Established"/>
    <s v="High"/>
    <s v="Gen Z"/>
    <x v="1"/>
  </r>
  <r>
    <s v="ACC00604"/>
    <s v="CUST0417"/>
    <x v="0"/>
    <d v="2016-10-01T00:00:00"/>
    <n v="253187"/>
    <n v="671"/>
    <n v="0"/>
    <s v="Pending"/>
    <s v="Logan Fleming"/>
    <s v="Male"/>
    <n v="25"/>
    <s v="North"/>
    <s v="Teacher"/>
    <n v="186205"/>
    <s v="Private"/>
    <d v="2024-10-30T00:00:00"/>
    <d v="2023-09-02T00:00:00"/>
    <s v="Sep"/>
    <s v="2023 Sep"/>
    <x v="0"/>
    <n v="9080"/>
    <x v="3"/>
    <x v="4"/>
    <d v="2025-09-23T00:00:00"/>
    <n v="1"/>
    <s v="New"/>
    <s v=" Premium"/>
    <s v="Gen Z"/>
    <x v="0"/>
  </r>
  <r>
    <s v="ACC00317"/>
    <s v="CUST0432"/>
    <x v="0"/>
    <d v="2017-09-28T00:00:00"/>
    <n v="295809"/>
    <n v="489"/>
    <n v="0"/>
    <s v="Pending"/>
    <s v="Zachary Vasquez"/>
    <s v="Female"/>
    <n v="50"/>
    <s v="East"/>
    <s v="Trader"/>
    <n v="81367"/>
    <s v="Corporate"/>
    <d v="2017-06-01T00:00:00"/>
    <d v="2025-02-05T00:00:00"/>
    <s v="Feb"/>
    <s v="2025 Feb"/>
    <x v="1"/>
    <n v="7310"/>
    <x v="0"/>
    <x v="7"/>
    <d v="2025-09-23T00:00:00"/>
    <n v="8"/>
    <s v="Established"/>
    <s v="High"/>
    <s v="Gen X"/>
    <x v="0"/>
  </r>
  <r>
    <s v="ACC00398"/>
    <s v="CUST0428"/>
    <x v="0"/>
    <d v="2025-03-16T00:00:00"/>
    <n v="289360"/>
    <n v="415"/>
    <n v="0"/>
    <s v="Approved"/>
    <s v="Michelle Lyons"/>
    <s v="Female"/>
    <n v="44"/>
    <s v="West"/>
    <s v="Student"/>
    <n v="84674"/>
    <s v="Private"/>
    <d v="2019-06-01T00:00:00"/>
    <d v="2024-03-28T00:00:00"/>
    <s v="Mar"/>
    <s v="2024 Mar"/>
    <x v="0"/>
    <n v="9809"/>
    <x v="1"/>
    <x v="8"/>
    <d v="2025-09-23T00:00:00"/>
    <n v="6"/>
    <s v="Established"/>
    <s v="High"/>
    <s v="Millennials"/>
    <x v="0"/>
  </r>
  <r>
    <s v="ACC00324"/>
    <s v="CUST0454"/>
    <x v="1"/>
    <d v="2016-09-07T00:00:00"/>
    <n v="220283"/>
    <n v="435"/>
    <n v="316741"/>
    <s v="Pending"/>
    <s v="Ashley Young"/>
    <s v="Female"/>
    <n v="22"/>
    <s v="South"/>
    <s v="Trader"/>
    <n v="112324"/>
    <s v="Retail"/>
    <d v="2017-12-05T00:00:00"/>
    <d v="2024-01-11T00:00:00"/>
    <s v="Jan"/>
    <s v="2024 Jan"/>
    <x v="1"/>
    <n v="5719"/>
    <x v="0"/>
    <x v="6"/>
    <d v="2025-09-23T00:00:00"/>
    <n v="8"/>
    <s v="Established"/>
    <s v=" Premium"/>
    <s v="Gen Z"/>
    <x v="0"/>
  </r>
  <r>
    <s v="ACC00565"/>
    <s v="CUST0443"/>
    <x v="0"/>
    <d v="2018-03-15T00:00:00"/>
    <n v="201604"/>
    <n v="584"/>
    <n v="0"/>
    <s v="Pending"/>
    <s v="Daniel Crawford"/>
    <s v="Male"/>
    <n v="35"/>
    <s v="North"/>
    <s v="Retired"/>
    <n v="39816"/>
    <s v="Corporate"/>
    <d v="2018-07-04T00:00:00"/>
    <d v="2024-02-06T00:00:00"/>
    <s v="Feb"/>
    <s v="2024 Feb"/>
    <x v="1"/>
    <n v="2413"/>
    <x v="3"/>
    <x v="4"/>
    <d v="2025-09-23T00:00:00"/>
    <n v="7"/>
    <s v="Established"/>
    <s v="Medium"/>
    <s v="Millennials"/>
    <x v="0"/>
  </r>
  <r>
    <s v="ACC00596"/>
    <s v="CUST0255"/>
    <x v="1"/>
    <d v="2019-09-30T00:00:00"/>
    <n v="340968"/>
    <n v="636"/>
    <n v="0"/>
    <s v="Pending"/>
    <s v="Nathaniel Wolf"/>
    <s v="Male"/>
    <n v="40"/>
    <s v="West"/>
    <s v="Teacher"/>
    <n v="25109"/>
    <s v="Retail"/>
    <d v="2016-10-30T00:00:00"/>
    <d v="2023-08-28T00:00:00"/>
    <s v="Aug"/>
    <s v="2023 Aug"/>
    <x v="1"/>
    <n v="8272"/>
    <x v="1"/>
    <x v="8"/>
    <d v="2025-09-23T00:00:00"/>
    <n v="9"/>
    <s v="Loyal"/>
    <s v="Low"/>
    <s v="Millennials"/>
    <x v="0"/>
  </r>
  <r>
    <s v="ACC00546"/>
    <s v="CUST0120"/>
    <x v="1"/>
    <d v="2024-12-30T00:00:00"/>
    <n v="70014"/>
    <n v="635"/>
    <n v="0"/>
    <s v="Rejected"/>
    <s v="Sherri Webb"/>
    <s v="Male"/>
    <n v="62"/>
    <s v="East"/>
    <s v="Banker"/>
    <n v="67638"/>
    <s v="Retail"/>
    <d v="2019-03-31T00:00:00"/>
    <d v="2024-12-07T00:00:00"/>
    <s v="Dec"/>
    <s v="2024 Dec"/>
    <x v="2"/>
    <n v="4411"/>
    <x v="3"/>
    <x v="3"/>
    <d v="2025-09-23T00:00:00"/>
    <n v="6"/>
    <s v="Established"/>
    <s v="High"/>
    <s v="Baby Boomers"/>
    <x v="1"/>
  </r>
  <r>
    <s v="ACC00076"/>
    <s v="CUST0302"/>
    <x v="0"/>
    <d v="2018-03-11T00:00:00"/>
    <n v="276531"/>
    <n v="773"/>
    <n v="0"/>
    <s v="Pending"/>
    <s v="Austin James"/>
    <s v="Male"/>
    <n v="22"/>
    <s v="South"/>
    <s v="Engineer"/>
    <n v="95897"/>
    <s v="Retail"/>
    <d v="2021-10-04T00:00:00"/>
    <d v="2025-08-03T00:00:00"/>
    <s v="Aug"/>
    <s v="2025 Aug"/>
    <x v="1"/>
    <n v="6711"/>
    <x v="0"/>
    <x v="5"/>
    <d v="2025-09-23T00:00:00"/>
    <n v="4"/>
    <s v="Emerging"/>
    <s v="High"/>
    <s v="Gen Z"/>
    <x v="0"/>
  </r>
  <r>
    <s v="ACC00709"/>
    <s v="CUST0363"/>
    <x v="0"/>
    <d v="2017-03-16T00:00:00"/>
    <n v="418554"/>
    <n v="463"/>
    <n v="366541"/>
    <s v="Pending"/>
    <s v="William Fuller"/>
    <s v="Male"/>
    <n v="18"/>
    <s v="South"/>
    <s v="Trader"/>
    <n v="99561"/>
    <s v="Private"/>
    <d v="2016-07-30T00:00:00"/>
    <d v="2024-03-17T00:00:00"/>
    <s v="Mar"/>
    <s v="2024 Mar"/>
    <x v="0"/>
    <n v="3305"/>
    <x v="0"/>
    <x v="0"/>
    <d v="2025-09-23T00:00:00"/>
    <n v="9"/>
    <s v="Loyal"/>
    <s v="High"/>
    <s v="Gen Z"/>
    <x v="0"/>
  </r>
  <r>
    <s v="ACC00486"/>
    <s v="CUST0039"/>
    <x v="3"/>
    <d v="2022-12-04T00:00:00"/>
    <n v="217980"/>
    <n v="683"/>
    <n v="0"/>
    <s v="Approved"/>
    <s v="Jorge James"/>
    <s v="Male"/>
    <n v="42"/>
    <s v="North"/>
    <s v="Trader"/>
    <n v="193946"/>
    <s v="Corporate"/>
    <d v="2020-08-31T00:00:00"/>
    <d v="2024-02-07T00:00:00"/>
    <s v="Feb"/>
    <s v="2024 Feb"/>
    <x v="0"/>
    <n v="8963"/>
    <x v="0"/>
    <x v="4"/>
    <d v="2025-09-23T00:00:00"/>
    <n v="5"/>
    <s v="Emerging"/>
    <s v=" Premium"/>
    <s v="Millennials"/>
    <x v="0"/>
  </r>
  <r>
    <s v="ACC00798"/>
    <s v="CUST0331"/>
    <x v="2"/>
    <d v="2023-09-05T00:00:00"/>
    <n v="421234"/>
    <n v="704"/>
    <n v="0"/>
    <s v="Rejected"/>
    <s v="Theresa Burke"/>
    <s v="Male"/>
    <n v="65"/>
    <s v="South"/>
    <s v="Trader"/>
    <n v="179033"/>
    <s v="Retail"/>
    <d v="2019-11-07T00:00:00"/>
    <d v="2024-07-03T00:00:00"/>
    <s v="Jul"/>
    <s v="2024 Jul"/>
    <x v="0"/>
    <n v="2131"/>
    <x v="3"/>
    <x v="9"/>
    <d v="2025-09-23T00:00:00"/>
    <n v="6"/>
    <s v="Established"/>
    <s v=" Premium"/>
    <s v="Baby Boomers"/>
    <x v="0"/>
  </r>
  <r>
    <s v="ACC00088"/>
    <s v="CUST0261"/>
    <x v="3"/>
    <d v="2016-11-19T00:00:00"/>
    <n v="81257"/>
    <n v="537"/>
    <n v="0"/>
    <s v="Pending"/>
    <s v="John Craig"/>
    <s v="Male"/>
    <n v="66"/>
    <s v="South"/>
    <s v="Banker"/>
    <n v="122471"/>
    <s v="Private"/>
    <d v="2019-10-06T00:00:00"/>
    <d v="2025-05-04T00:00:00"/>
    <s v="May"/>
    <s v="2025 May"/>
    <x v="2"/>
    <n v="3592"/>
    <x v="1"/>
    <x v="2"/>
    <d v="2025-09-23T00:00:00"/>
    <n v="6"/>
    <s v="Established"/>
    <s v=" Premium"/>
    <s v="Baby Boomers"/>
    <x v="1"/>
  </r>
  <r>
    <s v="ACC00747"/>
    <s v="CUST0445"/>
    <x v="0"/>
    <d v="2023-07-20T00:00:00"/>
    <n v="306969"/>
    <n v="777"/>
    <n v="0"/>
    <s v="Pending"/>
    <s v="Eric Goodwin"/>
    <s v="Female"/>
    <n v="22"/>
    <s v="North"/>
    <s v="Trader"/>
    <n v="157348"/>
    <s v="Corporate"/>
    <d v="2022-04-15T00:00:00"/>
    <d v="2024-05-10T00:00:00"/>
    <s v="May"/>
    <s v="2024 May"/>
    <x v="1"/>
    <n v="4207"/>
    <x v="0"/>
    <x v="2"/>
    <d v="2025-09-23T00:00:00"/>
    <n v="3"/>
    <s v="Emerging"/>
    <s v=" Premium"/>
    <s v="Gen Z"/>
    <x v="0"/>
  </r>
  <r>
    <s v="ACC00232"/>
    <s v="CUST0144"/>
    <x v="0"/>
    <d v="2024-05-19T00:00:00"/>
    <n v="391192"/>
    <n v="304"/>
    <n v="196480"/>
    <s v="Default"/>
    <s v="Philip Ochoa"/>
    <s v="Female"/>
    <n v="63"/>
    <s v="North"/>
    <s v="Doctor"/>
    <n v="96242"/>
    <s v="Retail"/>
    <d v="2017-12-15T00:00:00"/>
    <d v="2025-01-26T00:00:00"/>
    <s v="Jan"/>
    <s v="2025 Jan"/>
    <x v="1"/>
    <n v="9831"/>
    <x v="0"/>
    <x v="1"/>
    <d v="2025-09-23T00:00:00"/>
    <n v="8"/>
    <s v="Established"/>
    <s v="High"/>
    <s v="Baby Boomers"/>
    <x v="0"/>
  </r>
  <r>
    <s v="ACC00007"/>
    <s v="CUST0109"/>
    <x v="2"/>
    <d v="2020-11-25T00:00:00"/>
    <n v="477177"/>
    <n v="692"/>
    <n v="120819"/>
    <s v="Pending"/>
    <s v="Emily Scott"/>
    <s v="Female"/>
    <n v="29"/>
    <s v="North"/>
    <s v="Engineer"/>
    <n v="131785"/>
    <s v="Corporate"/>
    <d v="2020-09-03T00:00:00"/>
    <d v="2024-09-23T00:00:00"/>
    <s v="Sep"/>
    <s v="2024 Sep"/>
    <x v="3"/>
    <n v="5710"/>
    <x v="0"/>
    <x v="5"/>
    <d v="2025-09-23T00:00:00"/>
    <n v="5"/>
    <s v="Emerging"/>
    <s v=" Premium"/>
    <s v="Millennials"/>
    <x v="0"/>
  </r>
  <r>
    <s v="ACC00550"/>
    <s v="CUST0164"/>
    <x v="3"/>
    <d v="2021-02-01T00:00:00"/>
    <n v="33340"/>
    <n v="621"/>
    <n v="0"/>
    <s v="Pending"/>
    <s v="Hannah Brown"/>
    <s v="Female"/>
    <n v="69"/>
    <s v="East"/>
    <s v="Retired"/>
    <n v="134682"/>
    <s v="Retail"/>
    <d v="2021-03-02T00:00:00"/>
    <d v="2024-10-04T00:00:00"/>
    <s v="Oct"/>
    <s v="2024 Oct"/>
    <x v="2"/>
    <n v="7242"/>
    <x v="2"/>
    <x v="2"/>
    <d v="2025-09-23T00:00:00"/>
    <n v="5"/>
    <s v="Emerging"/>
    <s v=" Premium"/>
    <s v="Baby Boomers"/>
    <x v="2"/>
  </r>
  <r>
    <s v="ACC00052"/>
    <s v="CUST0137"/>
    <x v="0"/>
    <d v="2016-02-25T00:00:00"/>
    <n v="113499"/>
    <n v="375"/>
    <n v="0"/>
    <s v="Rejected"/>
    <s v="Jamie Perry"/>
    <s v="Male"/>
    <n v="46"/>
    <s v="North"/>
    <s v="Doctor"/>
    <n v="185904"/>
    <s v="Retail"/>
    <d v="2019-05-09T00:00:00"/>
    <d v="2024-02-05T00:00:00"/>
    <s v="Feb"/>
    <s v="2024 Feb"/>
    <x v="0"/>
    <n v="4298"/>
    <x v="2"/>
    <x v="9"/>
    <d v="2025-09-23T00:00:00"/>
    <n v="6"/>
    <s v="Established"/>
    <s v=" Premium"/>
    <s v="Gen X"/>
    <x v="1"/>
  </r>
  <r>
    <s v="ACC00655"/>
    <s v="CUST0439"/>
    <x v="3"/>
    <d v="2024-06-26T00:00:00"/>
    <n v="398237"/>
    <n v="499"/>
    <n v="0"/>
    <s v="Pending"/>
    <s v="Mallory Miller"/>
    <s v="Male"/>
    <n v="30"/>
    <s v="East"/>
    <s v="Retired"/>
    <n v="96367"/>
    <s v="Retail"/>
    <d v="2024-02-06T00:00:00"/>
    <d v="2025-07-30T00:00:00"/>
    <s v="Jul"/>
    <s v="2025 Jul"/>
    <x v="0"/>
    <n v="1095"/>
    <x v="1"/>
    <x v="3"/>
    <d v="2025-09-23T00:00:00"/>
    <n v="2"/>
    <s v="New"/>
    <s v="High"/>
    <s v="Millennials"/>
    <x v="0"/>
  </r>
  <r>
    <s v="ACC00396"/>
    <s v="CUST0211"/>
    <x v="2"/>
    <d v="2024-01-29T00:00:00"/>
    <n v="232654"/>
    <n v="633"/>
    <n v="0"/>
    <s v="Pending"/>
    <s v="Ryan Mccormick"/>
    <s v="Male"/>
    <n v="34"/>
    <s v="North"/>
    <s v="Doctor"/>
    <n v="148386"/>
    <s v="Corporate"/>
    <d v="2020-02-20T00:00:00"/>
    <d v="2024-12-26T00:00:00"/>
    <s v="Dec"/>
    <s v="2024 Dec"/>
    <x v="1"/>
    <n v="8655"/>
    <x v="3"/>
    <x v="1"/>
    <d v="2025-09-23T00:00:00"/>
    <n v="6"/>
    <s v="Established"/>
    <s v=" Premium"/>
    <s v="Millennials"/>
    <x v="0"/>
  </r>
  <r>
    <s v="ACC00221"/>
    <s v="CUST0065"/>
    <x v="0"/>
    <d v="2015-11-29T00:00:00"/>
    <n v="327192"/>
    <n v="770"/>
    <n v="0"/>
    <s v="Pending"/>
    <s v="Crystal Smith"/>
    <s v="Male"/>
    <n v="39"/>
    <s v="East"/>
    <s v="Doctor"/>
    <n v="49192"/>
    <s v="Retail"/>
    <d v="2020-10-15T00:00:00"/>
    <d v="2024-07-02T00:00:00"/>
    <s v="Jul"/>
    <s v="2024 Jul"/>
    <x v="0"/>
    <n v="2631"/>
    <x v="0"/>
    <x v="0"/>
    <d v="2025-09-23T00:00:00"/>
    <n v="5"/>
    <s v="Emerging"/>
    <s v="Medium"/>
    <s v="Millennials"/>
    <x v="0"/>
  </r>
  <r>
    <s v="ACC00428"/>
    <s v="CUST0431"/>
    <x v="1"/>
    <d v="2025-05-21T00:00:00"/>
    <n v="376588"/>
    <n v="311"/>
    <n v="0"/>
    <s v="Pending"/>
    <s v="Dana Robinson"/>
    <s v="Male"/>
    <n v="26"/>
    <s v="West"/>
    <s v="Trader"/>
    <n v="106475"/>
    <s v="Retail"/>
    <d v="2023-07-26T00:00:00"/>
    <d v="2024-04-30T00:00:00"/>
    <s v="Apr"/>
    <s v="2024 Apr"/>
    <x v="1"/>
    <n v="8820"/>
    <x v="0"/>
    <x v="1"/>
    <d v="2025-09-23T00:00:00"/>
    <n v="2"/>
    <s v="New"/>
    <s v=" Premium"/>
    <s v="Gen Z"/>
    <x v="0"/>
  </r>
  <r>
    <s v="ACC00752"/>
    <s v="CUST0103"/>
    <x v="2"/>
    <d v="2024-01-26T00:00:00"/>
    <n v="497599"/>
    <n v="819"/>
    <n v="0"/>
    <s v="Pending"/>
    <s v="Donna Perkins"/>
    <s v="Female"/>
    <n v="43"/>
    <s v="West"/>
    <s v="Student"/>
    <n v="27314"/>
    <s v="Corporate"/>
    <d v="2022-05-25T00:00:00"/>
    <d v="2024-05-24T00:00:00"/>
    <s v="May"/>
    <s v="2024 May"/>
    <x v="1"/>
    <n v="8838"/>
    <x v="3"/>
    <x v="8"/>
    <d v="2025-09-23T00:00:00"/>
    <n v="3"/>
    <s v="Emerging"/>
    <s v="Low"/>
    <s v="Millennials"/>
    <x v="0"/>
  </r>
  <r>
    <s v="ACC00143"/>
    <s v="CUST0107"/>
    <x v="1"/>
    <d v="2018-05-04T00:00:00"/>
    <n v="424170"/>
    <n v="849"/>
    <n v="0"/>
    <s v="Pending"/>
    <s v="Andrew Flynn"/>
    <s v="Female"/>
    <n v="40"/>
    <s v="West"/>
    <s v="Engineer"/>
    <n v="117624"/>
    <s v="Private"/>
    <d v="2025-03-04T00:00:00"/>
    <d v="2024-11-16T00:00:00"/>
    <s v="Nov"/>
    <s v="2024 Nov"/>
    <x v="3"/>
    <n v="2358"/>
    <x v="3"/>
    <x v="5"/>
    <d v="2025-09-23T00:00:00"/>
    <n v="1"/>
    <s v="New"/>
    <s v=" Premium"/>
    <s v="Millennials"/>
    <x v="0"/>
  </r>
  <r>
    <s v="ACC00363"/>
    <s v="CUST0375"/>
    <x v="0"/>
    <d v="2017-05-07T00:00:00"/>
    <n v="279518"/>
    <n v="753"/>
    <n v="155953"/>
    <s v="Default"/>
    <s v="Paul Stephens"/>
    <s v="Male"/>
    <n v="61"/>
    <s v="East"/>
    <s v="Engineer"/>
    <n v="45963"/>
    <s v="Retail"/>
    <d v="2022-08-25T00:00:00"/>
    <d v="2024-01-30T00:00:00"/>
    <s v="Jan"/>
    <s v="2024 Jan"/>
    <x v="2"/>
    <n v="4884"/>
    <x v="1"/>
    <x v="4"/>
    <d v="2025-09-23T00:00:00"/>
    <n v="3"/>
    <s v="Emerging"/>
    <s v="Medium"/>
    <s v="Baby Boomers"/>
    <x v="0"/>
  </r>
  <r>
    <s v="ACC00382"/>
    <s v="CUST0404"/>
    <x v="0"/>
    <d v="2019-03-08T00:00:00"/>
    <n v="454151"/>
    <n v="346"/>
    <n v="0"/>
    <s v="Pending"/>
    <s v="Jessica Lee"/>
    <s v="Male"/>
    <n v="40"/>
    <s v="South"/>
    <s v="Student"/>
    <n v="77056"/>
    <s v="Retail"/>
    <d v="2021-03-13T00:00:00"/>
    <d v="2024-10-16T00:00:00"/>
    <s v="Oct"/>
    <s v="2024 Oct"/>
    <x v="1"/>
    <n v="3046"/>
    <x v="3"/>
    <x v="1"/>
    <d v="2025-09-23T00:00:00"/>
    <n v="5"/>
    <s v="Emerging"/>
    <s v="High"/>
    <s v="Millennials"/>
    <x v="0"/>
  </r>
  <r>
    <s v="ACC00561"/>
    <s v="CUST0203"/>
    <x v="1"/>
    <d v="2018-11-27T00:00:00"/>
    <n v="465590"/>
    <n v="707"/>
    <n v="0"/>
    <s v="Pending"/>
    <s v="Dr. Caitlyn Durham"/>
    <s v="Male"/>
    <n v="29"/>
    <s v="East"/>
    <s v="Engineer"/>
    <n v="117883"/>
    <s v="Retail"/>
    <d v="2024-08-21T00:00:00"/>
    <d v="2025-07-08T00:00:00"/>
    <s v="Jul"/>
    <s v="2025 Jul"/>
    <x v="1"/>
    <n v="2359"/>
    <x v="0"/>
    <x v="4"/>
    <d v="2025-09-23T00:00:00"/>
    <n v="1"/>
    <s v="New"/>
    <s v=" Premium"/>
    <s v="Millennials"/>
    <x v="0"/>
  </r>
  <r>
    <s v="ACC00277"/>
    <s v="CUST0026"/>
    <x v="1"/>
    <d v="2016-10-21T00:00:00"/>
    <n v="207139"/>
    <n v="544"/>
    <n v="382411"/>
    <s v="Pending"/>
    <s v="Charles Fields"/>
    <s v="Female"/>
    <n v="57"/>
    <s v="South"/>
    <s v="Doctor"/>
    <n v="60042"/>
    <s v="Corporate"/>
    <d v="2021-09-30T00:00:00"/>
    <d v="2024-02-05T00:00:00"/>
    <s v="Feb"/>
    <s v="2024 Feb"/>
    <x v="1"/>
    <n v="5753"/>
    <x v="1"/>
    <x v="0"/>
    <d v="2025-09-23T00:00:00"/>
    <n v="4"/>
    <s v="Emerging"/>
    <s v="High"/>
    <s v="Gen X"/>
    <x v="0"/>
  </r>
  <r>
    <s v="ACC00271"/>
    <s v="CUST0411"/>
    <x v="1"/>
    <d v="2018-05-30T00:00:00"/>
    <n v="133653"/>
    <n v="538"/>
    <n v="0"/>
    <s v="Pending"/>
    <s v="Darren Morgan"/>
    <s v="Male"/>
    <n v="25"/>
    <s v="North"/>
    <s v="Engineer"/>
    <n v="53142"/>
    <s v="Corporate"/>
    <d v="2018-11-07T00:00:00"/>
    <d v="2025-06-11T00:00:00"/>
    <s v="Jun"/>
    <s v="2025 Jun"/>
    <x v="3"/>
    <n v="4442"/>
    <x v="2"/>
    <x v="6"/>
    <d v="2025-09-23T00:00:00"/>
    <n v="7"/>
    <s v="Established"/>
    <s v="Medium"/>
    <s v="Gen Z"/>
    <x v="1"/>
  </r>
  <r>
    <s v="ACC00014"/>
    <s v="CUST0356"/>
    <x v="1"/>
    <d v="2022-01-26T00:00:00"/>
    <n v="222542"/>
    <n v="337"/>
    <n v="18569"/>
    <s v="Pending"/>
    <s v="Tyler Harris"/>
    <s v="Male"/>
    <n v="67"/>
    <s v="West"/>
    <s v="Banker"/>
    <n v="134994"/>
    <s v="Corporate"/>
    <d v="2018-10-01T00:00:00"/>
    <d v="2023-12-14T00:00:00"/>
    <s v="Dec"/>
    <s v="2023 Dec"/>
    <x v="1"/>
    <n v="6185"/>
    <x v="1"/>
    <x v="7"/>
    <d v="2025-09-23T00:00:00"/>
    <n v="7"/>
    <s v="Established"/>
    <s v=" Premium"/>
    <s v="Baby Boomers"/>
    <x v="0"/>
  </r>
  <r>
    <s v="ACC00298"/>
    <s v="CUST0427"/>
    <x v="0"/>
    <d v="2020-05-25T00:00:00"/>
    <n v="243381"/>
    <n v="636"/>
    <n v="0"/>
    <s v="Approved"/>
    <s v="Juan Reed"/>
    <s v="Male"/>
    <n v="53"/>
    <s v="East"/>
    <s v="Engineer"/>
    <n v="87649"/>
    <s v="Private"/>
    <d v="2023-05-06T00:00:00"/>
    <d v="2023-12-23T00:00:00"/>
    <s v="Dec"/>
    <s v="2023 Dec"/>
    <x v="2"/>
    <n v="7275"/>
    <x v="1"/>
    <x v="6"/>
    <d v="2025-09-23T00:00:00"/>
    <n v="2"/>
    <s v="New"/>
    <s v="High"/>
    <s v="Gen X"/>
    <x v="0"/>
  </r>
  <r>
    <s v="ACC00464"/>
    <s v="CUST0343"/>
    <x v="2"/>
    <d v="2016-12-01T00:00:00"/>
    <n v="378669"/>
    <n v="726"/>
    <n v="0"/>
    <s v="Approved"/>
    <s v="Danielle Cox"/>
    <s v="Male"/>
    <n v="48"/>
    <s v="North"/>
    <s v="Engineer"/>
    <n v="152632"/>
    <s v="Retail"/>
    <d v="2018-02-23T00:00:00"/>
    <d v="2025-07-31T00:00:00"/>
    <s v="Jul"/>
    <s v="2025 Jul"/>
    <x v="2"/>
    <n v="6113"/>
    <x v="1"/>
    <x v="2"/>
    <d v="2025-09-23T00:00:00"/>
    <n v="8"/>
    <s v="Established"/>
    <s v=" Premium"/>
    <s v="Gen X"/>
    <x v="0"/>
  </r>
  <r>
    <s v="ACC00527"/>
    <s v="CUST0387"/>
    <x v="2"/>
    <d v="2017-04-14T00:00:00"/>
    <n v="445872"/>
    <n v="789"/>
    <n v="0"/>
    <s v="Pending"/>
    <s v="Robert Barnes"/>
    <s v="Male"/>
    <n v="52"/>
    <s v="South"/>
    <s v="Engineer"/>
    <n v="51585"/>
    <s v="Corporate"/>
    <d v="2019-04-22T00:00:00"/>
    <d v="2025-01-30T00:00:00"/>
    <s v="Jan"/>
    <s v="2025 Jan"/>
    <x v="0"/>
    <n v="7368"/>
    <x v="3"/>
    <x v="8"/>
    <d v="2025-09-23T00:00:00"/>
    <n v="6"/>
    <s v="Established"/>
    <s v="Medium"/>
    <s v="Gen X"/>
    <x v="0"/>
  </r>
  <r>
    <s v="ACC00234"/>
    <s v="CUST0435"/>
    <x v="2"/>
    <d v="2024-08-16T00:00:00"/>
    <n v="236187"/>
    <n v="610"/>
    <n v="0"/>
    <s v="Pending"/>
    <s v="Jennifer Jenkins"/>
    <s v="Female"/>
    <n v="30"/>
    <s v="North"/>
    <s v="Doctor"/>
    <n v="138154"/>
    <s v="Retail"/>
    <d v="2022-12-01T00:00:00"/>
    <d v="2025-07-25T00:00:00"/>
    <s v="Jul"/>
    <s v="2025 Jul"/>
    <x v="2"/>
    <n v="9273"/>
    <x v="0"/>
    <x v="5"/>
    <d v="2025-09-23T00:00:00"/>
    <n v="3"/>
    <s v="Emerging"/>
    <s v=" Premium"/>
    <s v="Millennials"/>
    <x v="0"/>
  </r>
  <r>
    <s v="ACC00575"/>
    <s v="CUST0125"/>
    <x v="0"/>
    <d v="2018-12-28T00:00:00"/>
    <n v="482981"/>
    <n v="449"/>
    <n v="345281"/>
    <s v="Pending"/>
    <s v="Juan Rodriguez"/>
    <s v="Male"/>
    <n v="22"/>
    <s v="South"/>
    <s v="Engineer"/>
    <n v="187581"/>
    <s v="Corporate"/>
    <d v="2017-01-19T00:00:00"/>
    <d v="2025-04-29T00:00:00"/>
    <s v="Apr"/>
    <s v="2025 Apr"/>
    <x v="0"/>
    <n v="2041"/>
    <x v="3"/>
    <x v="5"/>
    <d v="2025-09-23T00:00:00"/>
    <n v="9"/>
    <s v="Loyal"/>
    <s v=" Premium"/>
    <s v="Gen Z"/>
    <x v="0"/>
  </r>
  <r>
    <s v="ACC00708"/>
    <s v="CUST0106"/>
    <x v="1"/>
    <d v="2023-12-12T00:00:00"/>
    <n v="117305"/>
    <n v="766"/>
    <n v="0"/>
    <s v="Rejected"/>
    <s v="Linda Lopez"/>
    <s v="Female"/>
    <n v="70"/>
    <s v="West"/>
    <s v="Banker"/>
    <n v="184202"/>
    <s v="Retail"/>
    <d v="2017-07-24T00:00:00"/>
    <d v="2025-07-22T00:00:00"/>
    <s v="Jul"/>
    <s v="2025 Jul"/>
    <x v="2"/>
    <n v="1259"/>
    <x v="0"/>
    <x v="2"/>
    <d v="2025-09-23T00:00:00"/>
    <n v="8"/>
    <s v="Established"/>
    <s v=" Premium"/>
    <s v="Baby Boomers"/>
    <x v="1"/>
  </r>
  <r>
    <s v="ACC00027"/>
    <s v="CUST0116"/>
    <x v="1"/>
    <d v="2023-10-04T00:00:00"/>
    <n v="291071"/>
    <n v="689"/>
    <n v="196007"/>
    <s v="Pending"/>
    <s v="Guy Hughes"/>
    <s v="Female"/>
    <n v="71"/>
    <s v="South"/>
    <s v="Student"/>
    <n v="69708"/>
    <s v="Corporate"/>
    <d v="2025-05-20T00:00:00"/>
    <d v="2025-04-10T00:00:00"/>
    <s v="Apr"/>
    <s v="2025 Apr"/>
    <x v="0"/>
    <n v="9497"/>
    <x v="3"/>
    <x v="3"/>
    <d v="2025-09-23T00:00:00"/>
    <n v="0"/>
    <s v="New"/>
    <s v="High"/>
    <s v="Baby Boomers"/>
    <x v="0"/>
  </r>
  <r>
    <s v="ACC00471"/>
    <s v="CUST0303"/>
    <x v="0"/>
    <d v="2018-08-06T00:00:00"/>
    <n v="243386"/>
    <n v="634"/>
    <n v="0"/>
    <s v="Default"/>
    <s v="Steven Black"/>
    <s v="Male"/>
    <n v="52"/>
    <s v="West"/>
    <s v="Doctor"/>
    <n v="147118"/>
    <s v="Corporate"/>
    <d v="2023-01-31T00:00:00"/>
    <d v="2025-01-14T00:00:00"/>
    <s v="Jan"/>
    <s v="2025 Jan"/>
    <x v="1"/>
    <n v="6818"/>
    <x v="1"/>
    <x v="4"/>
    <d v="2025-09-23T00:00:00"/>
    <n v="3"/>
    <s v="Emerging"/>
    <s v=" Premium"/>
    <s v="Gen X"/>
    <x v="0"/>
  </r>
  <r>
    <s v="ACC00093"/>
    <s v="CUST0126"/>
    <x v="0"/>
    <d v="2023-05-23T00:00:00"/>
    <n v="23408"/>
    <n v="442"/>
    <n v="0"/>
    <s v="Pending"/>
    <s v="Jessica Walker"/>
    <s v="Female"/>
    <n v="39"/>
    <s v="North"/>
    <s v="Student"/>
    <n v="62534"/>
    <s v="Retail"/>
    <d v="2020-03-01T00:00:00"/>
    <d v="2024-09-08T00:00:00"/>
    <s v="Sep"/>
    <s v="2024 Sep"/>
    <x v="3"/>
    <n v="3566"/>
    <x v="0"/>
    <x v="5"/>
    <d v="2025-09-23T00:00:00"/>
    <n v="6"/>
    <s v="Established"/>
    <s v="High"/>
    <s v="Millennials"/>
    <x v="2"/>
  </r>
  <r>
    <s v="ACC00617"/>
    <s v="CUST0343"/>
    <x v="2"/>
    <d v="2023-03-27T00:00:00"/>
    <n v="249265"/>
    <n v="625"/>
    <n v="0"/>
    <s v="Approved"/>
    <s v="Danielle Cox"/>
    <s v="Male"/>
    <n v="48"/>
    <s v="North"/>
    <s v="Engineer"/>
    <n v="152632"/>
    <s v="Retail"/>
    <d v="2018-02-23T00:00:00"/>
    <d v="2024-05-03T00:00:00"/>
    <s v="May"/>
    <s v="2024 May"/>
    <x v="3"/>
    <n v="8529"/>
    <x v="3"/>
    <x v="6"/>
    <d v="2025-09-23T00:00:00"/>
    <n v="8"/>
    <s v="Established"/>
    <s v=" Premium"/>
    <s v="Gen X"/>
    <x v="0"/>
  </r>
  <r>
    <s v="ACC00309"/>
    <s v="CUST0164"/>
    <x v="2"/>
    <d v="2022-07-24T00:00:00"/>
    <n v="133962"/>
    <n v="364"/>
    <n v="0"/>
    <s v="Pending"/>
    <s v="Hannah Brown"/>
    <s v="Female"/>
    <n v="69"/>
    <s v="East"/>
    <s v="Retired"/>
    <n v="134682"/>
    <s v="Retail"/>
    <d v="2021-03-02T00:00:00"/>
    <d v="2024-04-09T00:00:00"/>
    <s v="Apr"/>
    <s v="2024 Apr"/>
    <x v="3"/>
    <n v="8998"/>
    <x v="1"/>
    <x v="3"/>
    <d v="2025-09-23T00:00:00"/>
    <n v="5"/>
    <s v="Emerging"/>
    <s v=" Premium"/>
    <s v="Baby Boomers"/>
    <x v="1"/>
  </r>
  <r>
    <s v="ACC00052"/>
    <s v="CUST0137"/>
    <x v="0"/>
    <d v="2016-02-25T00:00:00"/>
    <n v="113499"/>
    <n v="375"/>
    <n v="0"/>
    <s v="Rejected"/>
    <s v="Jamie Perry"/>
    <s v="Male"/>
    <n v="46"/>
    <s v="North"/>
    <s v="Doctor"/>
    <n v="185904"/>
    <s v="Retail"/>
    <d v="2019-05-09T00:00:00"/>
    <d v="2025-02-16T00:00:00"/>
    <s v="Feb"/>
    <s v="2025 Feb"/>
    <x v="1"/>
    <n v="5309"/>
    <x v="2"/>
    <x v="3"/>
    <d v="2025-09-23T00:00:00"/>
    <n v="6"/>
    <s v="Established"/>
    <s v=" Premium"/>
    <s v="Gen X"/>
    <x v="1"/>
  </r>
  <r>
    <s v="ACC00319"/>
    <s v="CUST0104"/>
    <x v="0"/>
    <d v="2019-10-15T00:00:00"/>
    <n v="173311"/>
    <n v="728"/>
    <n v="0"/>
    <s v="Pending"/>
    <s v="Matthew Palmer"/>
    <s v="Female"/>
    <n v="54"/>
    <s v="West"/>
    <s v="Trader"/>
    <n v="39623"/>
    <s v="Retail"/>
    <d v="2016-10-02T00:00:00"/>
    <d v="2024-04-30T00:00:00"/>
    <s v="Apr"/>
    <s v="2024 Apr"/>
    <x v="3"/>
    <n v="3104"/>
    <x v="3"/>
    <x v="4"/>
    <d v="2025-09-23T00:00:00"/>
    <n v="9"/>
    <s v="Loyal"/>
    <s v="Medium"/>
    <s v="Gen X"/>
    <x v="1"/>
  </r>
  <r>
    <s v="ACC00181"/>
    <s v="CUST0087"/>
    <x v="0"/>
    <d v="2019-01-28T00:00:00"/>
    <n v="270784"/>
    <n v="659"/>
    <n v="0"/>
    <s v="Pending"/>
    <s v="Jack Coleman"/>
    <s v="Female"/>
    <n v="64"/>
    <s v="South"/>
    <s v="Banker"/>
    <n v="106988"/>
    <s v="Retail"/>
    <d v="2025-06-03T00:00:00"/>
    <d v="2024-04-03T00:00:00"/>
    <s v="Apr"/>
    <s v="2024 Apr"/>
    <x v="2"/>
    <n v="2987"/>
    <x v="3"/>
    <x v="2"/>
    <d v="2025-09-23T00:00:00"/>
    <n v="0"/>
    <s v="New"/>
    <s v=" Premium"/>
    <s v="Baby Boomers"/>
    <x v="0"/>
  </r>
  <r>
    <s v="ACC00569"/>
    <s v="CUST0196"/>
    <x v="2"/>
    <d v="2017-12-04T00:00:00"/>
    <n v="30257"/>
    <n v="639"/>
    <n v="0"/>
    <s v="Default"/>
    <s v="Victoria Montoya"/>
    <s v="Female"/>
    <n v="50"/>
    <s v="East"/>
    <s v="Banker"/>
    <n v="43411"/>
    <s v="Corporate"/>
    <d v="2019-05-27T00:00:00"/>
    <d v="2024-07-01T00:00:00"/>
    <s v="Jul"/>
    <s v="2024 Jul"/>
    <x v="0"/>
    <n v="972"/>
    <x v="2"/>
    <x v="1"/>
    <d v="2025-09-23T00:00:00"/>
    <n v="6"/>
    <s v="Established"/>
    <s v="Medium"/>
    <s v="Gen X"/>
    <x v="2"/>
  </r>
  <r>
    <s v="ACC00120"/>
    <s v="CUST0414"/>
    <x v="2"/>
    <d v="2016-05-22T00:00:00"/>
    <n v="355926"/>
    <n v="715"/>
    <n v="0"/>
    <s v="Pending"/>
    <s v="Jennifer Mercado"/>
    <s v="Male"/>
    <n v="41"/>
    <s v="East"/>
    <s v="Doctor"/>
    <n v="196037"/>
    <s v="Corporate"/>
    <d v="2016-03-28T00:00:00"/>
    <d v="2024-07-14T00:00:00"/>
    <s v="Jul"/>
    <s v="2024 Jul"/>
    <x v="1"/>
    <n v="5735"/>
    <x v="3"/>
    <x v="7"/>
    <d v="2025-09-23T00:00:00"/>
    <n v="9"/>
    <s v="Loyal"/>
    <s v=" Premium"/>
    <s v="Millennials"/>
    <x v="0"/>
  </r>
  <r>
    <s v="ACC00043"/>
    <s v="CUST0047"/>
    <x v="0"/>
    <d v="2023-10-01T00:00:00"/>
    <n v="449920"/>
    <n v="705"/>
    <n v="0"/>
    <s v="Pending"/>
    <s v="Patricia Schneider"/>
    <s v="Female"/>
    <n v="18"/>
    <s v="West"/>
    <s v="Doctor"/>
    <n v="81413"/>
    <s v="Retail"/>
    <d v="2017-04-06T00:00:00"/>
    <d v="2025-07-06T00:00:00"/>
    <s v="Jul"/>
    <s v="2025 Jul"/>
    <x v="3"/>
    <n v="5499"/>
    <x v="2"/>
    <x v="5"/>
    <d v="2025-09-23T00:00:00"/>
    <n v="8"/>
    <s v="Established"/>
    <s v="High"/>
    <s v="Gen Z"/>
    <x v="0"/>
  </r>
  <r>
    <s v="ACC00647"/>
    <s v="CUST0429"/>
    <x v="2"/>
    <d v="2022-01-31T00:00:00"/>
    <n v="286663"/>
    <n v="487"/>
    <n v="0"/>
    <s v="Approved"/>
    <s v="Courtney Carr"/>
    <s v="Male"/>
    <n v="71"/>
    <s v="South"/>
    <s v="Retired"/>
    <n v="164832"/>
    <s v="Retail"/>
    <d v="2017-08-24T00:00:00"/>
    <d v="2025-01-07T00:00:00"/>
    <s v="Jan"/>
    <s v="2025 Jan"/>
    <x v="2"/>
    <n v="1278"/>
    <x v="0"/>
    <x v="9"/>
    <d v="2025-09-23T00:00:00"/>
    <n v="8"/>
    <s v="Established"/>
    <s v=" Premium"/>
    <s v="Baby Boomers"/>
    <x v="0"/>
  </r>
  <r>
    <s v="ACC00260"/>
    <s v="CUST0372"/>
    <x v="2"/>
    <d v="2016-10-18T00:00:00"/>
    <n v="69300"/>
    <n v="508"/>
    <n v="0"/>
    <s v="Pending"/>
    <s v="Daisy Casey"/>
    <s v="Female"/>
    <n v="55"/>
    <s v="West"/>
    <s v="Teacher"/>
    <n v="152028"/>
    <s v="Retail"/>
    <d v="2022-07-03T00:00:00"/>
    <d v="2024-02-07T00:00:00"/>
    <s v="Feb"/>
    <s v="2024 Feb"/>
    <x v="2"/>
    <n v="5289"/>
    <x v="2"/>
    <x v="6"/>
    <d v="2025-09-23T00:00:00"/>
    <n v="3"/>
    <s v="Emerging"/>
    <s v=" Premium"/>
    <s v="Gen X"/>
    <x v="1"/>
  </r>
  <r>
    <s v="ACC00197"/>
    <s v="CUST0196"/>
    <x v="2"/>
    <d v="2019-02-17T00:00:00"/>
    <n v="70463"/>
    <n v="733"/>
    <n v="0"/>
    <s v="Pending"/>
    <s v="Victoria Montoya"/>
    <s v="Female"/>
    <n v="50"/>
    <s v="East"/>
    <s v="Banker"/>
    <n v="43411"/>
    <s v="Corporate"/>
    <d v="2019-05-27T00:00:00"/>
    <d v="2025-04-05T00:00:00"/>
    <s v="Apr"/>
    <s v="2025 Apr"/>
    <x v="1"/>
    <n v="382"/>
    <x v="1"/>
    <x v="0"/>
    <d v="2025-09-23T00:00:00"/>
    <n v="6"/>
    <s v="Established"/>
    <s v="Medium"/>
    <s v="Gen X"/>
    <x v="1"/>
  </r>
  <r>
    <s v="ACC00645"/>
    <s v="CUST0406"/>
    <x v="0"/>
    <d v="2018-01-09T00:00:00"/>
    <n v="261657"/>
    <n v="401"/>
    <n v="0"/>
    <s v="Pending"/>
    <s v="Katherine Freeman"/>
    <s v="Female"/>
    <n v="28"/>
    <s v="East"/>
    <s v="Retired"/>
    <n v="39975"/>
    <s v="Corporate"/>
    <d v="2022-12-07T00:00:00"/>
    <d v="2025-03-03T00:00:00"/>
    <s v="Mar"/>
    <s v="2025 Mar"/>
    <x v="1"/>
    <n v="4390"/>
    <x v="2"/>
    <x v="7"/>
    <d v="2025-09-23T00:00:00"/>
    <n v="3"/>
    <s v="Emerging"/>
    <s v="Medium"/>
    <s v="Gen Z"/>
    <x v="0"/>
  </r>
  <r>
    <s v="ACC00255"/>
    <s v="CUST0020"/>
    <x v="0"/>
    <d v="2024-08-07T00:00:00"/>
    <n v="118696"/>
    <n v="490"/>
    <n v="372508"/>
    <s v="Pending"/>
    <s v="Janice Scott"/>
    <s v="Male"/>
    <n v="19"/>
    <s v="South"/>
    <s v="Engineer"/>
    <n v="148583"/>
    <s v="Corporate"/>
    <d v="2023-05-12T00:00:00"/>
    <d v="2023-09-10T00:00:00"/>
    <s v="Sep"/>
    <s v="2023 Sep"/>
    <x v="3"/>
    <n v="7627"/>
    <x v="0"/>
    <x v="4"/>
    <d v="2025-09-23T00:00:00"/>
    <n v="2"/>
    <s v="New"/>
    <s v=" Premium"/>
    <s v="Gen Z"/>
    <x v="1"/>
  </r>
  <r>
    <s v="ACC00732"/>
    <s v="CUST0395"/>
    <x v="3"/>
    <d v="2021-08-12T00:00:00"/>
    <n v="377023"/>
    <n v="468"/>
    <n v="0"/>
    <s v="Pending"/>
    <s v="Patricia Bush"/>
    <s v="Male"/>
    <n v="31"/>
    <s v="South"/>
    <s v="Banker"/>
    <n v="49426"/>
    <s v="Retail"/>
    <d v="2024-03-21T00:00:00"/>
    <d v="2025-06-04T00:00:00"/>
    <s v="Jun"/>
    <s v="2025 Jun"/>
    <x v="0"/>
    <n v="9806"/>
    <x v="2"/>
    <x v="8"/>
    <d v="2025-09-23T00:00:00"/>
    <n v="2"/>
    <s v="New"/>
    <s v="Medium"/>
    <s v="Millennials"/>
    <x v="0"/>
  </r>
  <r>
    <s v="ACC00336"/>
    <s v="CUST0486"/>
    <x v="2"/>
    <d v="2021-01-26T00:00:00"/>
    <n v="427876"/>
    <n v="496"/>
    <n v="0"/>
    <s v="Pending"/>
    <s v="Ronald Craig"/>
    <s v="Female"/>
    <n v="55"/>
    <s v="East"/>
    <s v="Retired"/>
    <n v="166470"/>
    <s v="Retail"/>
    <d v="2024-11-25T00:00:00"/>
    <d v="2025-01-24T00:00:00"/>
    <s v="Jan"/>
    <s v="2025 Jan"/>
    <x v="3"/>
    <n v="6289"/>
    <x v="2"/>
    <x v="5"/>
    <d v="2025-09-23T00:00:00"/>
    <n v="1"/>
    <s v="New"/>
    <s v=" Premium"/>
    <s v="Gen X"/>
    <x v="0"/>
  </r>
  <r>
    <s v="ACC00553"/>
    <s v="CUST0286"/>
    <x v="1"/>
    <d v="2025-06-20T00:00:00"/>
    <n v="496915"/>
    <n v="372"/>
    <n v="0"/>
    <s v="Default"/>
    <s v="Melanie Butler"/>
    <s v="Male"/>
    <n v="29"/>
    <s v="West"/>
    <s v="Engineer"/>
    <n v="94441"/>
    <s v="Retail"/>
    <d v="2020-01-26T00:00:00"/>
    <d v="2025-04-26T00:00:00"/>
    <s v="Apr"/>
    <s v="2025 Apr"/>
    <x v="3"/>
    <n v="105"/>
    <x v="0"/>
    <x v="3"/>
    <d v="2025-09-23T00:00:00"/>
    <n v="6"/>
    <s v="Established"/>
    <s v="High"/>
    <s v="Millennials"/>
    <x v="0"/>
  </r>
  <r>
    <s v="ACC00502"/>
    <s v="CUST0376"/>
    <x v="2"/>
    <d v="2022-09-14T00:00:00"/>
    <n v="177826"/>
    <n v="722"/>
    <n v="0"/>
    <s v="Pending"/>
    <s v="Angela Jackson"/>
    <s v="Female"/>
    <n v="62"/>
    <s v="North"/>
    <s v="Retired"/>
    <n v="121757"/>
    <s v="Retail"/>
    <d v="2015-10-07T00:00:00"/>
    <d v="2025-03-15T00:00:00"/>
    <s v="Mar"/>
    <s v="2025 Mar"/>
    <x v="1"/>
    <n v="4379"/>
    <x v="3"/>
    <x v="2"/>
    <d v="2025-09-23T00:00:00"/>
    <n v="10"/>
    <s v="Loyal"/>
    <s v=" Premium"/>
    <s v="Baby Boomers"/>
    <x v="1"/>
  </r>
  <r>
    <s v="ACC00255"/>
    <s v="CUST0020"/>
    <x v="0"/>
    <d v="2024-08-07T00:00:00"/>
    <n v="118696"/>
    <n v="490"/>
    <n v="372508"/>
    <s v="Pending"/>
    <s v="Janice Scott"/>
    <s v="Male"/>
    <n v="19"/>
    <s v="South"/>
    <s v="Engineer"/>
    <n v="148583"/>
    <s v="Corporate"/>
    <d v="2023-05-12T00:00:00"/>
    <d v="2025-01-19T00:00:00"/>
    <s v="Jan"/>
    <s v="2025 Jan"/>
    <x v="3"/>
    <n v="3951"/>
    <x v="3"/>
    <x v="5"/>
    <d v="2025-09-23T00:00:00"/>
    <n v="2"/>
    <s v="New"/>
    <s v=" Premium"/>
    <s v="Gen Z"/>
    <x v="1"/>
  </r>
  <r>
    <s v="ACC00514"/>
    <s v="CUST0369"/>
    <x v="1"/>
    <d v="2024-11-25T00:00:00"/>
    <n v="25525"/>
    <n v="620"/>
    <n v="0"/>
    <s v="Pending"/>
    <s v="Heather Davis"/>
    <s v="Male"/>
    <n v="42"/>
    <s v="West"/>
    <s v="Engineer"/>
    <n v="181099"/>
    <s v="Corporate"/>
    <d v="2023-01-28T00:00:00"/>
    <d v="2024-07-26T00:00:00"/>
    <s v="Jul"/>
    <s v="2024 Jul"/>
    <x v="3"/>
    <n v="7031"/>
    <x v="1"/>
    <x v="9"/>
    <d v="2025-09-23T00:00:00"/>
    <n v="3"/>
    <s v="Emerging"/>
    <s v=" Premium"/>
    <s v="Millennials"/>
    <x v="2"/>
  </r>
  <r>
    <s v="ACC00707"/>
    <s v="CUST0318"/>
    <x v="0"/>
    <d v="2022-07-18T00:00:00"/>
    <n v="428395"/>
    <n v="840"/>
    <n v="0"/>
    <s v="Pending"/>
    <s v="Jay Gray"/>
    <s v="Male"/>
    <n v="30"/>
    <s v="East"/>
    <s v="Teacher"/>
    <n v="110827"/>
    <s v="Corporate"/>
    <d v="2016-01-12T00:00:00"/>
    <d v="2025-02-17T00:00:00"/>
    <s v="Feb"/>
    <s v="2025 Feb"/>
    <x v="0"/>
    <n v="9402"/>
    <x v="1"/>
    <x v="2"/>
    <d v="2025-09-23T00:00:00"/>
    <n v="10"/>
    <s v="Loyal"/>
    <s v=" Premium"/>
    <s v="Millennials"/>
    <x v="0"/>
  </r>
  <r>
    <s v="ACC00242"/>
    <s v="CUST0294"/>
    <x v="0"/>
    <d v="2016-07-24T00:00:00"/>
    <n v="276815"/>
    <n v="659"/>
    <n v="0"/>
    <s v="Pending"/>
    <s v="Vicki Andersen"/>
    <s v="Female"/>
    <n v="74"/>
    <s v="West"/>
    <s v="Trader"/>
    <n v="196076"/>
    <s v="Corporate"/>
    <d v="2018-08-23T00:00:00"/>
    <d v="2024-10-23T00:00:00"/>
    <s v="Oct"/>
    <s v="2024 Oct"/>
    <x v="2"/>
    <n v="3954"/>
    <x v="2"/>
    <x v="3"/>
    <d v="2025-09-23T00:00:00"/>
    <n v="7"/>
    <s v="Established"/>
    <s v=" Premium"/>
    <s v="Baby Boomers"/>
    <x v="0"/>
  </r>
  <r>
    <s v="ACC00149"/>
    <s v="CUST0021"/>
    <x v="2"/>
    <d v="2015-10-25T00:00:00"/>
    <n v="99977"/>
    <n v="476"/>
    <n v="0"/>
    <s v="Pending"/>
    <s v="Elizabeth Smith"/>
    <s v="Female"/>
    <n v="44"/>
    <s v="East"/>
    <s v="Trader"/>
    <n v="189269"/>
    <s v="Retail"/>
    <d v="2024-05-02T00:00:00"/>
    <d v="2023-09-03T00:00:00"/>
    <s v="Sep"/>
    <s v="2023 Sep"/>
    <x v="2"/>
    <n v="5878"/>
    <x v="3"/>
    <x v="1"/>
    <d v="2025-09-23T00:00:00"/>
    <n v="1"/>
    <s v="New"/>
    <s v=" Premium"/>
    <s v="Millennials"/>
    <x v="1"/>
  </r>
  <r>
    <s v="ACC00710"/>
    <s v="CUST0310"/>
    <x v="3"/>
    <d v="2019-08-21T00:00:00"/>
    <n v="485651"/>
    <n v="633"/>
    <n v="8880"/>
    <s v="Default"/>
    <s v="Joshua Morales"/>
    <s v="Female"/>
    <n v="29"/>
    <s v="East"/>
    <s v="Doctor"/>
    <n v="77660"/>
    <s v="Retail"/>
    <d v="2016-12-16T00:00:00"/>
    <d v="2024-10-05T00:00:00"/>
    <s v="Oct"/>
    <s v="2024 Oct"/>
    <x v="0"/>
    <n v="5406"/>
    <x v="3"/>
    <x v="3"/>
    <d v="2025-09-23T00:00:00"/>
    <n v="9"/>
    <s v="Loyal"/>
    <s v="High"/>
    <s v="Millennials"/>
    <x v="0"/>
  </r>
  <r>
    <s v="ACC00299"/>
    <s v="CUST0403"/>
    <x v="2"/>
    <d v="2019-09-23T00:00:00"/>
    <n v="467149"/>
    <n v="718"/>
    <n v="0"/>
    <s v="Pending"/>
    <s v="Amy Moreno"/>
    <s v="Male"/>
    <n v="33"/>
    <s v="North"/>
    <s v="Banker"/>
    <n v="104878"/>
    <s v="Retail"/>
    <d v="2019-02-27T00:00:00"/>
    <d v="2024-11-26T00:00:00"/>
    <s v="Nov"/>
    <s v="2024 Nov"/>
    <x v="2"/>
    <n v="8051"/>
    <x v="2"/>
    <x v="1"/>
    <d v="2025-09-23T00:00:00"/>
    <n v="7"/>
    <s v="Established"/>
    <s v=" Premium"/>
    <s v="Millennials"/>
    <x v="0"/>
  </r>
  <r>
    <s v="ACC00757"/>
    <s v="CUST0153"/>
    <x v="1"/>
    <d v="2023-04-08T00:00:00"/>
    <n v="15735"/>
    <n v="455"/>
    <n v="0"/>
    <s v="Pending"/>
    <s v="Patrick Pope"/>
    <s v="Male"/>
    <n v="56"/>
    <s v="West"/>
    <s v="Retired"/>
    <n v="156156"/>
    <s v="Corporate"/>
    <d v="2015-12-27T00:00:00"/>
    <d v="2023-10-28T00:00:00"/>
    <s v="Oct"/>
    <s v="2023 Oct"/>
    <x v="3"/>
    <n v="141"/>
    <x v="0"/>
    <x v="1"/>
    <d v="2025-09-23T00:00:00"/>
    <n v="10"/>
    <s v="Loyal"/>
    <s v=" Premium"/>
    <s v="Gen X"/>
    <x v="2"/>
  </r>
  <r>
    <s v="ACC00620"/>
    <s v="CUST0332"/>
    <x v="1"/>
    <d v="2023-04-18T00:00:00"/>
    <n v="214127"/>
    <n v="807"/>
    <n v="0"/>
    <s v="Approved"/>
    <s v="Amber Myers"/>
    <s v="Male"/>
    <n v="62"/>
    <s v="West"/>
    <s v="Doctor"/>
    <n v="101941"/>
    <s v="Retail"/>
    <d v="2021-09-09T00:00:00"/>
    <d v="2024-10-27T00:00:00"/>
    <s v="Oct"/>
    <s v="2024 Oct"/>
    <x v="0"/>
    <n v="7300"/>
    <x v="3"/>
    <x v="2"/>
    <d v="2025-09-23T00:00:00"/>
    <n v="4"/>
    <s v="Emerging"/>
    <s v=" Premium"/>
    <s v="Baby Boomers"/>
    <x v="0"/>
  </r>
  <r>
    <s v="ACC00453"/>
    <s v="CUST0248"/>
    <x v="0"/>
    <d v="2018-04-23T00:00:00"/>
    <n v="236094"/>
    <n v="326"/>
    <n v="98448"/>
    <s v="Pending"/>
    <s v="Andre Bridges"/>
    <s v="Male"/>
    <n v="40"/>
    <s v="North"/>
    <s v="Doctor"/>
    <n v="99083"/>
    <s v="Corporate"/>
    <d v="2023-09-10T00:00:00"/>
    <d v="2024-07-27T00:00:00"/>
    <s v="Jul"/>
    <s v="2024 Jul"/>
    <x v="0"/>
    <n v="9592"/>
    <x v="1"/>
    <x v="7"/>
    <d v="2025-09-23T00:00:00"/>
    <n v="2"/>
    <s v="New"/>
    <s v="High"/>
    <s v="Millennials"/>
    <x v="0"/>
  </r>
  <r>
    <s v="ACC00393"/>
    <s v="CUST0486"/>
    <x v="2"/>
    <d v="2018-04-30T00:00:00"/>
    <n v="434825"/>
    <n v="613"/>
    <n v="0"/>
    <s v="Pending"/>
    <s v="Ronald Craig"/>
    <s v="Female"/>
    <n v="55"/>
    <s v="East"/>
    <s v="Retired"/>
    <n v="166470"/>
    <s v="Retail"/>
    <d v="2024-11-25T00:00:00"/>
    <d v="2024-01-02T00:00:00"/>
    <s v="Jan"/>
    <s v="2024 Jan"/>
    <x v="1"/>
    <n v="6526"/>
    <x v="2"/>
    <x v="5"/>
    <d v="2025-09-23T00:00:00"/>
    <n v="1"/>
    <s v="New"/>
    <s v=" Premium"/>
    <s v="Gen X"/>
    <x v="0"/>
  </r>
  <r>
    <s v="ACC00212"/>
    <s v="CUST0423"/>
    <x v="0"/>
    <d v="2019-12-02T00:00:00"/>
    <n v="161081"/>
    <n v="593"/>
    <n v="0"/>
    <s v="Pending"/>
    <s v="Matthew Martinez"/>
    <s v="Female"/>
    <n v="45"/>
    <s v="South"/>
    <s v="Teacher"/>
    <n v="65893"/>
    <s v="Corporate"/>
    <d v="2021-11-13T00:00:00"/>
    <d v="2024-05-20T00:00:00"/>
    <s v="May"/>
    <s v="2024 May"/>
    <x v="2"/>
    <n v="9351"/>
    <x v="0"/>
    <x v="9"/>
    <d v="2025-09-23T00:00:00"/>
    <n v="4"/>
    <s v="Emerging"/>
    <s v="High"/>
    <s v="Gen X"/>
    <x v="1"/>
  </r>
  <r>
    <s v="ACC00668"/>
    <s v="CUST0262"/>
    <x v="2"/>
    <d v="2019-11-03T00:00:00"/>
    <n v="484282"/>
    <n v="822"/>
    <n v="0"/>
    <s v="Pending"/>
    <s v="Joy Lopez"/>
    <s v="Female"/>
    <n v="37"/>
    <s v="East"/>
    <s v="Teacher"/>
    <n v="177661"/>
    <s v="Retail"/>
    <d v="2024-08-12T00:00:00"/>
    <d v="2025-07-12T00:00:00"/>
    <s v="Jul"/>
    <s v="2025 Jul"/>
    <x v="1"/>
    <n v="5916"/>
    <x v="1"/>
    <x v="4"/>
    <d v="2025-09-23T00:00:00"/>
    <n v="1"/>
    <s v="New"/>
    <s v=" Premium"/>
    <s v="Millennials"/>
    <x v="0"/>
  </r>
  <r>
    <s v="ACC00538"/>
    <s v="CUST0251"/>
    <x v="1"/>
    <d v="2025-08-19T00:00:00"/>
    <n v="229204"/>
    <n v="720"/>
    <n v="0"/>
    <s v="Pending"/>
    <s v="Danny Scott"/>
    <s v="Female"/>
    <n v="29"/>
    <s v="North"/>
    <s v="Teacher"/>
    <n v="124101"/>
    <s v="Corporate"/>
    <d v="2024-05-10T00:00:00"/>
    <d v="2025-03-09T00:00:00"/>
    <s v="Mar"/>
    <s v="2025 Mar"/>
    <x v="3"/>
    <n v="817"/>
    <x v="3"/>
    <x v="3"/>
    <d v="2025-09-23T00:00:00"/>
    <n v="1"/>
    <s v="New"/>
    <s v=" Premium"/>
    <s v="Millennials"/>
    <x v="0"/>
  </r>
  <r>
    <s v="ACC00594"/>
    <s v="CUST0050"/>
    <x v="1"/>
    <d v="2015-10-10T00:00:00"/>
    <n v="491006"/>
    <n v="761"/>
    <n v="349572"/>
    <s v="Pending"/>
    <s v="Michele Kim"/>
    <s v="Female"/>
    <n v="33"/>
    <s v="South"/>
    <s v="Retired"/>
    <n v="53660"/>
    <s v="Corporate"/>
    <d v="2023-03-07T00:00:00"/>
    <d v="2023-11-06T00:00:00"/>
    <s v="Nov"/>
    <s v="2023 Nov"/>
    <x v="0"/>
    <n v="60"/>
    <x v="0"/>
    <x v="5"/>
    <d v="2025-09-23T00:00:00"/>
    <n v="3"/>
    <s v="Emerging"/>
    <s v="Medium"/>
    <s v="Millennials"/>
    <x v="0"/>
  </r>
  <r>
    <s v="ACC00595"/>
    <s v="CUST0469"/>
    <x v="0"/>
    <d v="2020-02-21T00:00:00"/>
    <n v="19288"/>
    <n v="695"/>
    <n v="0"/>
    <s v="Pending"/>
    <s v="Michael Davies"/>
    <s v="Male"/>
    <n v="44"/>
    <s v="East"/>
    <s v="Retired"/>
    <n v="190102"/>
    <s v="Private"/>
    <d v="2017-08-07T00:00:00"/>
    <d v="2024-03-27T00:00:00"/>
    <s v="Mar"/>
    <s v="2024 Mar"/>
    <x v="3"/>
    <n v="5287"/>
    <x v="1"/>
    <x v="1"/>
    <d v="2025-09-23T00:00:00"/>
    <n v="8"/>
    <s v="Established"/>
    <s v=" Premium"/>
    <s v="Millennials"/>
    <x v="2"/>
  </r>
  <r>
    <s v="ACC00131"/>
    <s v="CUST0400"/>
    <x v="1"/>
    <d v="2023-10-09T00:00:00"/>
    <n v="479681"/>
    <n v="670"/>
    <n v="0"/>
    <s v="Pending"/>
    <s v="Timothy Brewer MD"/>
    <s v="Male"/>
    <n v="71"/>
    <s v="South"/>
    <s v="Engineer"/>
    <n v="148267"/>
    <s v="Retail"/>
    <d v="2017-02-23T00:00:00"/>
    <d v="2025-03-10T00:00:00"/>
    <s v="Mar"/>
    <s v="2025 Mar"/>
    <x v="2"/>
    <n v="65"/>
    <x v="2"/>
    <x v="1"/>
    <d v="2025-09-23T00:00:00"/>
    <n v="9"/>
    <s v="Loyal"/>
    <s v=" Premium"/>
    <s v="Baby Boomers"/>
    <x v="0"/>
  </r>
  <r>
    <s v="ACC00329"/>
    <s v="CUST0387"/>
    <x v="2"/>
    <d v="2017-10-18T00:00:00"/>
    <n v="316463"/>
    <n v="803"/>
    <n v="0"/>
    <s v="Pending"/>
    <s v="Robert Barnes"/>
    <s v="Male"/>
    <n v="52"/>
    <s v="South"/>
    <s v="Engineer"/>
    <n v="51585"/>
    <s v="Corporate"/>
    <d v="2019-04-22T00:00:00"/>
    <d v="2025-02-06T00:00:00"/>
    <s v="Feb"/>
    <s v="2025 Feb"/>
    <x v="1"/>
    <n v="3674"/>
    <x v="0"/>
    <x v="3"/>
    <d v="2025-09-23T00:00:00"/>
    <n v="6"/>
    <s v="Established"/>
    <s v="Medium"/>
    <s v="Gen X"/>
    <x v="0"/>
  </r>
  <r>
    <s v="ACC00612"/>
    <s v="CUST0216"/>
    <x v="0"/>
    <d v="2017-03-02T00:00:00"/>
    <n v="154542"/>
    <n v="409"/>
    <n v="0"/>
    <s v="Pending"/>
    <s v="Abigail Gallegos"/>
    <s v="Male"/>
    <n v="27"/>
    <s v="West"/>
    <s v="Banker"/>
    <n v="153052"/>
    <s v="Retail"/>
    <d v="2015-11-03T00:00:00"/>
    <d v="2024-01-21T00:00:00"/>
    <s v="Jan"/>
    <s v="2024 Jan"/>
    <x v="2"/>
    <n v="753"/>
    <x v="0"/>
    <x v="1"/>
    <d v="2025-09-23T00:00:00"/>
    <n v="10"/>
    <s v="Loyal"/>
    <s v=" Premium"/>
    <s v="Gen Z"/>
    <x v="1"/>
  </r>
  <r>
    <s v="ACC00256"/>
    <s v="CUST0154"/>
    <x v="0"/>
    <d v="2021-03-29T00:00:00"/>
    <n v="487852"/>
    <n v="789"/>
    <n v="0"/>
    <s v="Pending"/>
    <s v="Kristen Ross"/>
    <s v="Male"/>
    <n v="53"/>
    <s v="North"/>
    <s v="Trader"/>
    <n v="164579"/>
    <s v="Private"/>
    <d v="2015-10-03T00:00:00"/>
    <d v="2024-01-19T00:00:00"/>
    <s v="Jan"/>
    <s v="2024 Jan"/>
    <x v="3"/>
    <n v="6040"/>
    <x v="2"/>
    <x v="8"/>
    <d v="2025-09-23T00:00:00"/>
    <n v="10"/>
    <s v="Loyal"/>
    <s v=" Premium"/>
    <s v="Gen X"/>
    <x v="0"/>
  </r>
  <r>
    <s v="ACC00479"/>
    <s v="CUST0437"/>
    <x v="0"/>
    <d v="2024-01-12T00:00:00"/>
    <n v="422117"/>
    <n v="577"/>
    <n v="0"/>
    <s v="Pending"/>
    <s v="Scott Crosby"/>
    <s v="Female"/>
    <n v="65"/>
    <s v="South"/>
    <s v="Doctor"/>
    <n v="53397"/>
    <s v="Corporate"/>
    <d v="2023-12-21T00:00:00"/>
    <d v="2024-06-19T00:00:00"/>
    <s v="Jun"/>
    <s v="2024 Jun"/>
    <x v="1"/>
    <n v="8141"/>
    <x v="3"/>
    <x v="4"/>
    <d v="2025-09-23T00:00:00"/>
    <n v="2"/>
    <s v="New"/>
    <s v="Medium"/>
    <s v="Baby Boomers"/>
    <x v="0"/>
  </r>
  <r>
    <s v="ACC00561"/>
    <s v="CUST0203"/>
    <x v="1"/>
    <d v="2018-11-27T00:00:00"/>
    <n v="465590"/>
    <n v="707"/>
    <n v="0"/>
    <s v="Pending"/>
    <s v="Dr. Caitlyn Durham"/>
    <s v="Male"/>
    <n v="29"/>
    <s v="East"/>
    <s v="Engineer"/>
    <n v="117883"/>
    <s v="Retail"/>
    <d v="2024-08-21T00:00:00"/>
    <d v="2023-12-20T00:00:00"/>
    <s v="Dec"/>
    <s v="2023 Dec"/>
    <x v="2"/>
    <n v="89"/>
    <x v="3"/>
    <x v="5"/>
    <d v="2025-09-23T00:00:00"/>
    <n v="1"/>
    <s v="New"/>
    <s v=" Premium"/>
    <s v="Millennials"/>
    <x v="0"/>
  </r>
  <r>
    <s v="ACC00063"/>
    <s v="CUST0113"/>
    <x v="3"/>
    <d v="2019-09-13T00:00:00"/>
    <n v="12356"/>
    <n v="687"/>
    <n v="0"/>
    <s v="Pending"/>
    <s v="Anthony Ramos"/>
    <s v="Female"/>
    <n v="64"/>
    <s v="East"/>
    <s v="Doctor"/>
    <n v="73947"/>
    <s v="Private"/>
    <d v="2016-03-16T00:00:00"/>
    <d v="2023-11-24T00:00:00"/>
    <s v="Nov"/>
    <s v="2023 Nov"/>
    <x v="3"/>
    <n v="2976"/>
    <x v="0"/>
    <x v="0"/>
    <d v="2025-09-23T00:00:00"/>
    <n v="10"/>
    <s v="Loyal"/>
    <s v="High"/>
    <s v="Baby Boomers"/>
    <x v="2"/>
  </r>
  <r>
    <s v="ACC00311"/>
    <s v="CUST0085"/>
    <x v="2"/>
    <d v="2021-12-07T00:00:00"/>
    <n v="392670"/>
    <n v="463"/>
    <n v="0"/>
    <s v="Pending"/>
    <s v="John Ruiz"/>
    <s v="Male"/>
    <n v="69"/>
    <s v="South"/>
    <s v="Engineer"/>
    <n v="61755"/>
    <s v="Retail"/>
    <d v="2020-01-08T00:00:00"/>
    <d v="2024-03-18T00:00:00"/>
    <s v="Mar"/>
    <s v="2024 Mar"/>
    <x v="2"/>
    <n v="3738"/>
    <x v="0"/>
    <x v="0"/>
    <d v="2025-09-23T00:00:00"/>
    <n v="6"/>
    <s v="Established"/>
    <s v="High"/>
    <s v="Baby Boomers"/>
    <x v="0"/>
  </r>
  <r>
    <s v="ACC00407"/>
    <s v="CUST0216"/>
    <x v="2"/>
    <d v="2024-11-08T00:00:00"/>
    <n v="7485"/>
    <n v="557"/>
    <n v="0"/>
    <s v="Pending"/>
    <s v="Abigail Gallegos"/>
    <s v="Male"/>
    <n v="27"/>
    <s v="West"/>
    <s v="Banker"/>
    <n v="153052"/>
    <s v="Retail"/>
    <d v="2015-11-03T00:00:00"/>
    <d v="2025-04-17T00:00:00"/>
    <s v="Apr"/>
    <s v="2025 Apr"/>
    <x v="0"/>
    <n v="4546"/>
    <x v="0"/>
    <x v="2"/>
    <d v="2025-09-23T00:00:00"/>
    <n v="10"/>
    <s v="Loyal"/>
    <s v=" Premium"/>
    <s v="Gen Z"/>
    <x v="2"/>
  </r>
  <r>
    <s v="ACC00105"/>
    <s v="CUST0174"/>
    <x v="0"/>
    <d v="2025-06-21T00:00:00"/>
    <n v="223492"/>
    <n v="397"/>
    <n v="0"/>
    <s v="Pending"/>
    <s v="Evan Holt"/>
    <s v="Female"/>
    <n v="33"/>
    <s v="West"/>
    <s v="Retired"/>
    <n v="120732"/>
    <s v="Corporate"/>
    <d v="2019-10-29T00:00:00"/>
    <d v="2024-08-19T00:00:00"/>
    <s v="Aug"/>
    <s v="2024 Aug"/>
    <x v="1"/>
    <n v="135"/>
    <x v="1"/>
    <x v="3"/>
    <d v="2025-09-23T00:00:00"/>
    <n v="6"/>
    <s v="Established"/>
    <s v=" Premium"/>
    <s v="Millennials"/>
    <x v="0"/>
  </r>
  <r>
    <s v="ACC00617"/>
    <s v="CUST0343"/>
    <x v="2"/>
    <d v="2023-03-27T00:00:00"/>
    <n v="249265"/>
    <n v="625"/>
    <n v="0"/>
    <s v="Approved"/>
    <s v="Danielle Cox"/>
    <s v="Male"/>
    <n v="48"/>
    <s v="North"/>
    <s v="Engineer"/>
    <n v="152632"/>
    <s v="Retail"/>
    <d v="2018-02-23T00:00:00"/>
    <d v="2025-07-15T00:00:00"/>
    <s v="Jul"/>
    <s v="2025 Jul"/>
    <x v="1"/>
    <n v="5823"/>
    <x v="0"/>
    <x v="1"/>
    <d v="2025-09-23T00:00:00"/>
    <n v="8"/>
    <s v="Established"/>
    <s v=" Premium"/>
    <s v="Gen X"/>
    <x v="0"/>
  </r>
  <r>
    <s v="ACC00015"/>
    <s v="CUST0192"/>
    <x v="0"/>
    <d v="2024-05-26T00:00:00"/>
    <n v="178267"/>
    <n v="510"/>
    <n v="0"/>
    <s v="Pending"/>
    <s v="Kim Hubbard"/>
    <s v="Male"/>
    <n v="54"/>
    <s v="South"/>
    <s v="Engineer"/>
    <n v="117768"/>
    <s v="Retail"/>
    <d v="2025-08-22T00:00:00"/>
    <d v="2025-01-16T00:00:00"/>
    <s v="Jan"/>
    <s v="2025 Jan"/>
    <x v="1"/>
    <n v="8420"/>
    <x v="3"/>
    <x v="2"/>
    <d v="2025-09-23T00:00:00"/>
    <n v="0"/>
    <s v="New"/>
    <s v=" Premium"/>
    <s v="Gen X"/>
    <x v="1"/>
  </r>
  <r>
    <s v="ACC00687"/>
    <s v="CUST0312"/>
    <x v="3"/>
    <d v="2023-09-22T00:00:00"/>
    <n v="427214"/>
    <n v="680"/>
    <n v="0"/>
    <s v="Pending"/>
    <s v="Jennifer Foster"/>
    <s v="Male"/>
    <n v="27"/>
    <s v="South"/>
    <s v="Trader"/>
    <n v="137832"/>
    <s v="Retail"/>
    <d v="2019-10-29T00:00:00"/>
    <d v="2025-04-12T00:00:00"/>
    <s v="Apr"/>
    <s v="2025 Apr"/>
    <x v="0"/>
    <n v="957"/>
    <x v="2"/>
    <x v="6"/>
    <d v="2025-09-23T00:00:00"/>
    <n v="6"/>
    <s v="Established"/>
    <s v=" Premium"/>
    <s v="Gen Z"/>
    <x v="0"/>
  </r>
  <r>
    <s v="ACC00259"/>
    <s v="CUST0366"/>
    <x v="1"/>
    <d v="2024-11-01T00:00:00"/>
    <n v="266378"/>
    <n v="634"/>
    <n v="0"/>
    <s v="Pending"/>
    <s v="Gregory Lee"/>
    <s v="Male"/>
    <n v="45"/>
    <s v="East"/>
    <s v="Trader"/>
    <n v="36309"/>
    <s v="Retail"/>
    <d v="2019-11-04T00:00:00"/>
    <d v="2024-01-30T00:00:00"/>
    <s v="Jan"/>
    <s v="2024 Jan"/>
    <x v="1"/>
    <n v="604"/>
    <x v="2"/>
    <x v="0"/>
    <d v="2025-09-23T00:00:00"/>
    <n v="6"/>
    <s v="Established"/>
    <s v="Medium"/>
    <s v="Gen X"/>
    <x v="0"/>
  </r>
  <r>
    <s v="ACC00723"/>
    <s v="CUST0423"/>
    <x v="1"/>
    <d v="2018-11-01T00:00:00"/>
    <n v="26616"/>
    <n v="543"/>
    <n v="0"/>
    <s v="Pending"/>
    <s v="Matthew Martinez"/>
    <s v="Female"/>
    <n v="45"/>
    <s v="South"/>
    <s v="Teacher"/>
    <n v="65893"/>
    <s v="Corporate"/>
    <d v="2021-11-13T00:00:00"/>
    <d v="2025-06-01T00:00:00"/>
    <s v="Jun"/>
    <s v="2025 Jun"/>
    <x v="0"/>
    <n v="5040"/>
    <x v="2"/>
    <x v="7"/>
    <d v="2025-09-23T00:00:00"/>
    <n v="4"/>
    <s v="Emerging"/>
    <s v="High"/>
    <s v="Gen X"/>
    <x v="2"/>
  </r>
  <r>
    <s v="ACC00412"/>
    <s v="CUST0476"/>
    <x v="3"/>
    <d v="2021-10-18T00:00:00"/>
    <n v="421669"/>
    <n v="829"/>
    <n v="0"/>
    <s v="Pending"/>
    <s v="William Brown"/>
    <s v="Female"/>
    <n v="18"/>
    <s v="West"/>
    <s v="Student"/>
    <n v="53997"/>
    <s v="Retail"/>
    <d v="2019-01-23T00:00:00"/>
    <d v="2025-07-10T00:00:00"/>
    <s v="Jul"/>
    <s v="2025 Jul"/>
    <x v="1"/>
    <n v="150"/>
    <x v="0"/>
    <x v="2"/>
    <d v="2025-09-23T00:00:00"/>
    <n v="7"/>
    <s v="Established"/>
    <s v="Medium"/>
    <s v="Gen Z"/>
    <x v="0"/>
  </r>
  <r>
    <s v="ACC00259"/>
    <s v="CUST0366"/>
    <x v="1"/>
    <d v="2024-11-01T00:00:00"/>
    <n v="266378"/>
    <n v="634"/>
    <n v="0"/>
    <s v="Pending"/>
    <s v="Gregory Lee"/>
    <s v="Male"/>
    <n v="45"/>
    <s v="East"/>
    <s v="Trader"/>
    <n v="36309"/>
    <s v="Retail"/>
    <d v="2019-11-04T00:00:00"/>
    <d v="2024-01-09T00:00:00"/>
    <s v="Jan"/>
    <s v="2024 Jan"/>
    <x v="2"/>
    <n v="3065"/>
    <x v="0"/>
    <x v="7"/>
    <d v="2025-09-23T00:00:00"/>
    <n v="6"/>
    <s v="Established"/>
    <s v="Medium"/>
    <s v="Gen X"/>
    <x v="0"/>
  </r>
  <r>
    <s v="ACC00614"/>
    <s v="CUST0065"/>
    <x v="1"/>
    <d v="2015-12-08T00:00:00"/>
    <n v="372828"/>
    <n v="550"/>
    <n v="0"/>
    <s v="Pending"/>
    <s v="Crystal Smith"/>
    <s v="Male"/>
    <n v="39"/>
    <s v="East"/>
    <s v="Doctor"/>
    <n v="49192"/>
    <s v="Retail"/>
    <d v="2020-10-15T00:00:00"/>
    <d v="2024-11-27T00:00:00"/>
    <s v="Nov"/>
    <s v="2024 Nov"/>
    <x v="2"/>
    <n v="9832"/>
    <x v="2"/>
    <x v="1"/>
    <d v="2025-09-23T00:00:00"/>
    <n v="5"/>
    <s v="Emerging"/>
    <s v="Medium"/>
    <s v="Millennials"/>
    <x v="0"/>
  </r>
  <r>
    <s v="ACC00260"/>
    <s v="CUST0372"/>
    <x v="2"/>
    <d v="2016-10-18T00:00:00"/>
    <n v="69300"/>
    <n v="508"/>
    <n v="0"/>
    <s v="Pending"/>
    <s v="Daisy Casey"/>
    <s v="Female"/>
    <n v="55"/>
    <s v="West"/>
    <s v="Teacher"/>
    <n v="152028"/>
    <s v="Retail"/>
    <d v="2022-07-03T00:00:00"/>
    <d v="2024-05-13T00:00:00"/>
    <s v="May"/>
    <s v="2024 May"/>
    <x v="2"/>
    <n v="9078"/>
    <x v="1"/>
    <x v="6"/>
    <d v="2025-09-23T00:00:00"/>
    <n v="3"/>
    <s v="Emerging"/>
    <s v=" Premium"/>
    <s v="Gen X"/>
    <x v="1"/>
  </r>
  <r>
    <s v="ACC00671"/>
    <s v="CUST0136"/>
    <x v="0"/>
    <d v="2017-06-28T00:00:00"/>
    <n v="321690"/>
    <n v="747"/>
    <n v="366484"/>
    <s v="Pending"/>
    <s v="Andrea Taylor"/>
    <s v="Male"/>
    <n v="74"/>
    <s v="South"/>
    <s v="Student"/>
    <n v="148232"/>
    <s v="Corporate"/>
    <d v="2024-05-27T00:00:00"/>
    <d v="2023-10-19T00:00:00"/>
    <s v="Oct"/>
    <s v="2023 Oct"/>
    <x v="2"/>
    <n v="4215"/>
    <x v="1"/>
    <x v="1"/>
    <d v="2025-09-23T00:00:00"/>
    <n v="1"/>
    <s v="New"/>
    <s v=" Premium"/>
    <s v="Baby Boomers"/>
    <x v="0"/>
  </r>
  <r>
    <s v="ACC00045"/>
    <s v="CUST0399"/>
    <x v="0"/>
    <d v="2023-12-30T00:00:00"/>
    <n v="293925"/>
    <n v="546"/>
    <n v="0"/>
    <s v="Pending"/>
    <s v="Kevin Hughes"/>
    <s v="Female"/>
    <n v="70"/>
    <s v="West"/>
    <s v="Retired"/>
    <n v="106652"/>
    <s v="Retail"/>
    <d v="2025-02-14T00:00:00"/>
    <d v="2024-12-11T00:00:00"/>
    <s v="Dec"/>
    <s v="2024 Dec"/>
    <x v="0"/>
    <n v="5181"/>
    <x v="1"/>
    <x v="6"/>
    <d v="2025-09-23T00:00:00"/>
    <n v="1"/>
    <s v="New"/>
    <s v=" Premium"/>
    <s v="Baby Boomers"/>
    <x v="0"/>
  </r>
  <r>
    <s v="ACC00763"/>
    <s v="CUST0431"/>
    <x v="2"/>
    <d v="2016-07-16T00:00:00"/>
    <n v="45066"/>
    <n v="330"/>
    <n v="0"/>
    <s v="Pending"/>
    <s v="Dana Robinson"/>
    <s v="Male"/>
    <n v="26"/>
    <s v="West"/>
    <s v="Trader"/>
    <n v="106475"/>
    <s v="Retail"/>
    <d v="2023-07-26T00:00:00"/>
    <d v="2024-04-17T00:00:00"/>
    <s v="Apr"/>
    <s v="2024 Apr"/>
    <x v="3"/>
    <n v="7792"/>
    <x v="1"/>
    <x v="6"/>
    <d v="2025-09-23T00:00:00"/>
    <n v="2"/>
    <s v="New"/>
    <s v=" Premium"/>
    <s v="Gen Z"/>
    <x v="2"/>
  </r>
  <r>
    <s v="ACC00331"/>
    <s v="CUST0259"/>
    <x v="1"/>
    <d v="2016-02-06T00:00:00"/>
    <n v="354211"/>
    <n v="402"/>
    <n v="0"/>
    <s v="Pending"/>
    <s v="Jennifer Bell"/>
    <s v="Female"/>
    <n v="47"/>
    <s v="South"/>
    <s v="Student"/>
    <n v="180831"/>
    <s v="Retail"/>
    <d v="2020-10-11T00:00:00"/>
    <d v="2025-02-18T00:00:00"/>
    <s v="Feb"/>
    <s v="2025 Feb"/>
    <x v="3"/>
    <n v="2670"/>
    <x v="3"/>
    <x v="6"/>
    <d v="2025-09-23T00:00:00"/>
    <n v="5"/>
    <s v="Emerging"/>
    <s v=" Premium"/>
    <s v="Gen X"/>
    <x v="0"/>
  </r>
  <r>
    <s v="ACC00165"/>
    <s v="CUST0432"/>
    <x v="3"/>
    <d v="2020-04-15T00:00:00"/>
    <n v="307086"/>
    <n v="759"/>
    <n v="0"/>
    <s v="Pending"/>
    <s v="Zachary Vasquez"/>
    <s v="Female"/>
    <n v="50"/>
    <s v="East"/>
    <s v="Trader"/>
    <n v="81367"/>
    <s v="Corporate"/>
    <d v="2017-06-01T00:00:00"/>
    <d v="2024-03-29T00:00:00"/>
    <s v="Mar"/>
    <s v="2024 Mar"/>
    <x v="2"/>
    <n v="6866"/>
    <x v="2"/>
    <x v="8"/>
    <d v="2025-09-23T00:00:00"/>
    <n v="8"/>
    <s v="Established"/>
    <s v="High"/>
    <s v="Gen X"/>
    <x v="0"/>
  </r>
  <r>
    <s v="ACC00193"/>
    <s v="CUST0425"/>
    <x v="2"/>
    <d v="2016-02-17T00:00:00"/>
    <n v="164044"/>
    <n v="404"/>
    <n v="0"/>
    <s v="Pending"/>
    <s v="Gregory Scott"/>
    <s v="Female"/>
    <n v="54"/>
    <s v="East"/>
    <s v="Teacher"/>
    <n v="145818"/>
    <s v="Retail"/>
    <d v="2017-07-01T00:00:00"/>
    <d v="2024-11-16T00:00:00"/>
    <s v="Nov"/>
    <s v="2024 Nov"/>
    <x v="3"/>
    <n v="6099"/>
    <x v="3"/>
    <x v="6"/>
    <d v="2025-09-23T00:00:00"/>
    <n v="8"/>
    <s v="Established"/>
    <s v=" Premium"/>
    <s v="Gen X"/>
    <x v="1"/>
  </r>
  <r>
    <s v="ACC00521"/>
    <s v="CUST0215"/>
    <x v="1"/>
    <d v="2021-08-09T00:00:00"/>
    <n v="363298"/>
    <n v="470"/>
    <n v="0"/>
    <s v="Pending"/>
    <s v="Cassandra Mcbride"/>
    <s v="Male"/>
    <n v="43"/>
    <s v="North"/>
    <s v="Trader"/>
    <n v="171054"/>
    <s v="Retail"/>
    <d v="2020-02-16T00:00:00"/>
    <d v="2025-02-07T00:00:00"/>
    <s v="Feb"/>
    <s v="2025 Feb"/>
    <x v="3"/>
    <n v="5328"/>
    <x v="0"/>
    <x v="8"/>
    <d v="2025-09-23T00:00:00"/>
    <n v="6"/>
    <s v="Established"/>
    <s v=" Premium"/>
    <s v="Millennials"/>
    <x v="0"/>
  </r>
  <r>
    <s v="ACC00401"/>
    <s v="CUST0450"/>
    <x v="3"/>
    <d v="2017-10-01T00:00:00"/>
    <n v="453809"/>
    <n v="758"/>
    <n v="0"/>
    <s v="Pending"/>
    <s v="Seth Kent"/>
    <s v="Female"/>
    <n v="73"/>
    <s v="South"/>
    <s v="Teacher"/>
    <n v="127803"/>
    <s v="Retail"/>
    <d v="2024-07-13T00:00:00"/>
    <d v="2023-11-25T00:00:00"/>
    <s v="Nov"/>
    <s v="2023 Nov"/>
    <x v="1"/>
    <n v="2562"/>
    <x v="1"/>
    <x v="1"/>
    <d v="2025-09-23T00:00:00"/>
    <n v="1"/>
    <s v="New"/>
    <s v=" Premium"/>
    <s v="Baby Boomers"/>
    <x v="0"/>
  </r>
  <r>
    <s v="ACC00374"/>
    <s v="CUST0128"/>
    <x v="0"/>
    <d v="2020-11-29T00:00:00"/>
    <n v="449449"/>
    <n v="829"/>
    <n v="0"/>
    <s v="Pending"/>
    <s v="Jessica Ward"/>
    <s v="Male"/>
    <n v="72"/>
    <s v="North"/>
    <s v="Retired"/>
    <n v="169859"/>
    <s v="Retail"/>
    <d v="2023-04-23T00:00:00"/>
    <d v="2024-11-02T00:00:00"/>
    <s v="Nov"/>
    <s v="2024 Nov"/>
    <x v="0"/>
    <n v="3621"/>
    <x v="1"/>
    <x v="8"/>
    <d v="2025-09-23T00:00:00"/>
    <n v="2"/>
    <s v="New"/>
    <s v=" Premium"/>
    <s v="Baby Boomers"/>
    <x v="0"/>
  </r>
  <r>
    <s v="ACC00065"/>
    <s v="CUST0254"/>
    <x v="3"/>
    <d v="2016-12-03T00:00:00"/>
    <n v="491715"/>
    <n v="575"/>
    <n v="0"/>
    <s v="Pending"/>
    <s v="James Wilkinson"/>
    <s v="Male"/>
    <n v="30"/>
    <s v="East"/>
    <s v="Banker"/>
    <n v="149749"/>
    <s v="Retail"/>
    <d v="2017-07-14T00:00:00"/>
    <d v="2023-08-26T00:00:00"/>
    <s v="Aug"/>
    <s v="2023 Aug"/>
    <x v="2"/>
    <n v="8072"/>
    <x v="2"/>
    <x v="5"/>
    <d v="2025-09-23T00:00:00"/>
    <n v="8"/>
    <s v="Established"/>
    <s v=" Premium"/>
    <s v="Millennials"/>
    <x v="0"/>
  </r>
  <r>
    <s v="ACC00387"/>
    <s v="CUST0227"/>
    <x v="1"/>
    <d v="2025-07-26T00:00:00"/>
    <n v="171244"/>
    <n v="547"/>
    <n v="0"/>
    <s v="Pending"/>
    <s v="Sharon Chapman"/>
    <s v="Male"/>
    <n v="46"/>
    <s v="East"/>
    <s v="Student"/>
    <n v="190413"/>
    <s v="Private"/>
    <d v="2017-05-18T00:00:00"/>
    <d v="2025-07-02T00:00:00"/>
    <s v="Jul"/>
    <s v="2025 Jul"/>
    <x v="3"/>
    <n v="1050"/>
    <x v="1"/>
    <x v="7"/>
    <d v="2025-09-23T00:00:00"/>
    <n v="8"/>
    <s v="Established"/>
    <s v=" Premium"/>
    <s v="Gen X"/>
    <x v="1"/>
  </r>
  <r>
    <s v="ACC00495"/>
    <s v="CUST0134"/>
    <x v="1"/>
    <d v="2019-11-15T00:00:00"/>
    <n v="336986"/>
    <n v="437"/>
    <n v="0"/>
    <s v="Pending"/>
    <s v="Sherry Guerrero"/>
    <s v="Male"/>
    <n v="54"/>
    <s v="South"/>
    <s v="Teacher"/>
    <n v="95713"/>
    <s v="Retail"/>
    <d v="2018-07-21T00:00:00"/>
    <d v="2024-01-27T00:00:00"/>
    <s v="Jan"/>
    <s v="2024 Jan"/>
    <x v="3"/>
    <n v="8516"/>
    <x v="2"/>
    <x v="6"/>
    <d v="2025-09-23T00:00:00"/>
    <n v="7"/>
    <s v="Established"/>
    <s v="High"/>
    <s v="Gen X"/>
    <x v="0"/>
  </r>
  <r>
    <s v="ACC00794"/>
    <s v="CUST0105"/>
    <x v="2"/>
    <d v="2020-11-10T00:00:00"/>
    <n v="224021"/>
    <n v="823"/>
    <n v="182577"/>
    <s v="Pending"/>
    <s v="Eric Mayer"/>
    <s v="Female"/>
    <n v="43"/>
    <s v="West"/>
    <s v="Retired"/>
    <n v="125228"/>
    <s v="Retail"/>
    <d v="2025-04-01T00:00:00"/>
    <d v="2025-01-15T00:00:00"/>
    <s v="Jan"/>
    <s v="2025 Jan"/>
    <x v="2"/>
    <n v="7613"/>
    <x v="0"/>
    <x v="9"/>
    <d v="2025-09-23T00:00:00"/>
    <n v="0"/>
    <s v="New"/>
    <s v=" Premium"/>
    <s v="Millennials"/>
    <x v="0"/>
  </r>
  <r>
    <s v="ACC00693"/>
    <s v="CUST0302"/>
    <x v="1"/>
    <d v="2024-01-01T00:00:00"/>
    <n v="407931"/>
    <n v="604"/>
    <n v="0"/>
    <s v="Pending"/>
    <s v="Austin James"/>
    <s v="Male"/>
    <n v="22"/>
    <s v="South"/>
    <s v="Engineer"/>
    <n v="95897"/>
    <s v="Retail"/>
    <d v="2021-10-04T00:00:00"/>
    <d v="2025-03-31T00:00:00"/>
    <s v="Mar"/>
    <s v="2025 Mar"/>
    <x v="1"/>
    <n v="4182"/>
    <x v="1"/>
    <x v="4"/>
    <d v="2025-09-23T00:00:00"/>
    <n v="4"/>
    <s v="Emerging"/>
    <s v="High"/>
    <s v="Gen Z"/>
    <x v="0"/>
  </r>
  <r>
    <s v="ACC00415"/>
    <s v="CUST0496"/>
    <x v="0"/>
    <d v="2022-06-16T00:00:00"/>
    <n v="184514"/>
    <n v="561"/>
    <n v="0"/>
    <s v="Rejected"/>
    <s v="Morgan Anderson"/>
    <s v="Male"/>
    <n v="34"/>
    <s v="West"/>
    <s v="Student"/>
    <n v="42911"/>
    <s v="Corporate"/>
    <d v="2017-07-04T00:00:00"/>
    <d v="2023-10-12T00:00:00"/>
    <s v="Oct"/>
    <s v="2023 Oct"/>
    <x v="2"/>
    <n v="2956"/>
    <x v="1"/>
    <x v="2"/>
    <d v="2025-09-23T00:00:00"/>
    <n v="8"/>
    <s v="Established"/>
    <s v="Medium"/>
    <s v="Millennials"/>
    <x v="1"/>
  </r>
  <r>
    <s v="ACC00794"/>
    <s v="CUST0105"/>
    <x v="2"/>
    <d v="2020-11-10T00:00:00"/>
    <n v="224021"/>
    <n v="823"/>
    <n v="182577"/>
    <s v="Pending"/>
    <s v="Eric Mayer"/>
    <s v="Female"/>
    <n v="43"/>
    <s v="West"/>
    <s v="Retired"/>
    <n v="125228"/>
    <s v="Retail"/>
    <d v="2025-04-01T00:00:00"/>
    <d v="2024-03-31T00:00:00"/>
    <s v="Mar"/>
    <s v="2024 Mar"/>
    <x v="1"/>
    <n v="3246"/>
    <x v="3"/>
    <x v="1"/>
    <d v="2025-09-23T00:00:00"/>
    <n v="0"/>
    <s v="New"/>
    <s v=" Premium"/>
    <s v="Millennials"/>
    <x v="0"/>
  </r>
  <r>
    <s v="ACC00791"/>
    <s v="CUST0258"/>
    <x v="2"/>
    <d v="2025-07-17T00:00:00"/>
    <n v="121015"/>
    <n v="841"/>
    <n v="62241"/>
    <s v="Pending"/>
    <s v="Susan Thompson"/>
    <s v="Female"/>
    <n v="58"/>
    <s v="East"/>
    <s v="Doctor"/>
    <n v="102503"/>
    <s v="Retail"/>
    <d v="2025-06-11T00:00:00"/>
    <d v="2023-09-04T00:00:00"/>
    <s v="Sep"/>
    <s v="2023 Sep"/>
    <x v="3"/>
    <n v="3690"/>
    <x v="2"/>
    <x v="3"/>
    <d v="2025-09-23T00:00:00"/>
    <n v="0"/>
    <s v="New"/>
    <s v=" Premium"/>
    <s v="Gen X"/>
    <x v="1"/>
  </r>
  <r>
    <s v="ACC00030"/>
    <s v="CUST0476"/>
    <x v="0"/>
    <d v="2018-12-27T00:00:00"/>
    <n v="185194"/>
    <n v="609"/>
    <n v="0"/>
    <s v="Pending"/>
    <s v="William Brown"/>
    <s v="Female"/>
    <n v="18"/>
    <s v="West"/>
    <s v="Student"/>
    <n v="53997"/>
    <s v="Retail"/>
    <d v="2019-01-23T00:00:00"/>
    <d v="2024-11-14T00:00:00"/>
    <s v="Nov"/>
    <s v="2024 Nov"/>
    <x v="0"/>
    <n v="4817"/>
    <x v="2"/>
    <x v="7"/>
    <d v="2025-09-23T00:00:00"/>
    <n v="7"/>
    <s v="Established"/>
    <s v="Medium"/>
    <s v="Gen Z"/>
    <x v="1"/>
  </r>
  <r>
    <s v="ACC00266"/>
    <s v="CUST0079"/>
    <x v="3"/>
    <d v="2021-05-06T00:00:00"/>
    <n v="174514"/>
    <n v="795"/>
    <n v="0"/>
    <s v="Pending"/>
    <s v="Richard Bennett"/>
    <s v="Male"/>
    <n v="22"/>
    <s v="North"/>
    <s v="Student"/>
    <n v="132217"/>
    <s v="Corporate"/>
    <d v="2022-01-04T00:00:00"/>
    <d v="2024-07-14T00:00:00"/>
    <s v="Jul"/>
    <s v="2024 Jul"/>
    <x v="1"/>
    <n v="1547"/>
    <x v="1"/>
    <x v="7"/>
    <d v="2025-09-23T00:00:00"/>
    <n v="4"/>
    <s v="Emerging"/>
    <s v=" Premium"/>
    <s v="Gen Z"/>
    <x v="1"/>
  </r>
  <r>
    <s v="ACC00328"/>
    <s v="CUST0336"/>
    <x v="1"/>
    <d v="2020-12-23T00:00:00"/>
    <n v="340686"/>
    <n v="786"/>
    <n v="0"/>
    <s v="Pending"/>
    <s v="Kimberly Estes"/>
    <s v="Female"/>
    <n v="34"/>
    <s v="South"/>
    <s v="Banker"/>
    <n v="115081"/>
    <s v="Private"/>
    <d v="2017-03-23T00:00:00"/>
    <d v="2025-04-12T00:00:00"/>
    <s v="Apr"/>
    <s v="2025 Apr"/>
    <x v="1"/>
    <n v="3882"/>
    <x v="3"/>
    <x v="3"/>
    <d v="2025-09-23T00:00:00"/>
    <n v="9"/>
    <s v="Loyal"/>
    <s v=" Premium"/>
    <s v="Millennials"/>
    <x v="0"/>
  </r>
  <r>
    <s v="ACC00492"/>
    <s v="CUST0210"/>
    <x v="0"/>
    <d v="2025-08-14T00:00:00"/>
    <n v="434474"/>
    <n v="480"/>
    <n v="0"/>
    <s v="Pending"/>
    <s v="Joanne Ray"/>
    <s v="Male"/>
    <n v="40"/>
    <s v="West"/>
    <s v="Teacher"/>
    <n v="183268"/>
    <s v="Corporate"/>
    <d v="2019-10-04T00:00:00"/>
    <d v="2024-11-02T00:00:00"/>
    <s v="Nov"/>
    <s v="2024 Nov"/>
    <x v="2"/>
    <n v="1877"/>
    <x v="1"/>
    <x v="2"/>
    <d v="2025-09-23T00:00:00"/>
    <n v="6"/>
    <s v="Established"/>
    <s v=" Premium"/>
    <s v="Millennials"/>
    <x v="0"/>
  </r>
  <r>
    <s v="ACC00217"/>
    <s v="CUST0454"/>
    <x v="0"/>
    <d v="2019-09-28T00:00:00"/>
    <n v="247536"/>
    <n v="369"/>
    <n v="0"/>
    <s v="Pending"/>
    <s v="Ashley Young"/>
    <s v="Female"/>
    <n v="22"/>
    <s v="South"/>
    <s v="Trader"/>
    <n v="112324"/>
    <s v="Retail"/>
    <d v="2017-12-05T00:00:00"/>
    <d v="2025-05-15T00:00:00"/>
    <s v="May"/>
    <s v="2025 May"/>
    <x v="3"/>
    <n v="1171"/>
    <x v="2"/>
    <x v="7"/>
    <d v="2025-09-23T00:00:00"/>
    <n v="8"/>
    <s v="Established"/>
    <s v=" Premium"/>
    <s v="Gen Z"/>
    <x v="0"/>
  </r>
  <r>
    <s v="ACC00320"/>
    <s v="CUST0210"/>
    <x v="2"/>
    <d v="2020-02-23T00:00:00"/>
    <n v="440880"/>
    <n v="583"/>
    <n v="0"/>
    <s v="Pending"/>
    <s v="Joanne Ray"/>
    <s v="Male"/>
    <n v="40"/>
    <s v="West"/>
    <s v="Teacher"/>
    <n v="183268"/>
    <s v="Corporate"/>
    <d v="2019-10-04T00:00:00"/>
    <d v="2024-03-16T00:00:00"/>
    <s v="Mar"/>
    <s v="2024 Mar"/>
    <x v="0"/>
    <n v="3930"/>
    <x v="2"/>
    <x v="8"/>
    <d v="2025-09-23T00:00:00"/>
    <n v="6"/>
    <s v="Established"/>
    <s v=" Premium"/>
    <s v="Millennials"/>
    <x v="0"/>
  </r>
  <r>
    <s v="ACC00399"/>
    <s v="CUST0377"/>
    <x v="3"/>
    <d v="2023-12-08T00:00:00"/>
    <n v="315097"/>
    <n v="347"/>
    <n v="0"/>
    <s v="Approved"/>
    <s v="Ashley Hayes"/>
    <s v="Female"/>
    <n v="49"/>
    <s v="North"/>
    <s v="Trader"/>
    <n v="190515"/>
    <s v="Retail"/>
    <d v="2022-12-23T00:00:00"/>
    <d v="2023-11-08T00:00:00"/>
    <s v="Nov"/>
    <s v="2023 Nov"/>
    <x v="2"/>
    <n v="5703"/>
    <x v="1"/>
    <x v="5"/>
    <d v="2025-09-23T00:00:00"/>
    <n v="3"/>
    <s v="Emerging"/>
    <s v=" Premium"/>
    <s v="Gen X"/>
    <x v="0"/>
  </r>
  <r>
    <s v="ACC00105"/>
    <s v="CUST0174"/>
    <x v="0"/>
    <d v="2025-06-21T00:00:00"/>
    <n v="223492"/>
    <n v="397"/>
    <n v="0"/>
    <s v="Pending"/>
    <s v="Evan Holt"/>
    <s v="Female"/>
    <n v="33"/>
    <s v="West"/>
    <s v="Retired"/>
    <n v="120732"/>
    <s v="Corporate"/>
    <d v="2019-10-29T00:00:00"/>
    <d v="2025-05-08T00:00:00"/>
    <s v="May"/>
    <s v="2025 May"/>
    <x v="2"/>
    <n v="3892"/>
    <x v="0"/>
    <x v="0"/>
    <d v="2025-09-23T00:00:00"/>
    <n v="6"/>
    <s v="Established"/>
    <s v=" Premium"/>
    <s v="Millennials"/>
    <x v="0"/>
  </r>
  <r>
    <s v="ACC00696"/>
    <s v="CUST0136"/>
    <x v="0"/>
    <d v="2023-11-24T00:00:00"/>
    <n v="376075"/>
    <n v="822"/>
    <n v="396351"/>
    <s v="Pending"/>
    <s v="Andrea Taylor"/>
    <s v="Male"/>
    <n v="74"/>
    <s v="South"/>
    <s v="Student"/>
    <n v="148232"/>
    <s v="Corporate"/>
    <d v="2024-05-27T00:00:00"/>
    <d v="2023-11-22T00:00:00"/>
    <s v="Nov"/>
    <s v="2023 Nov"/>
    <x v="0"/>
    <n v="7748"/>
    <x v="1"/>
    <x v="8"/>
    <d v="2025-09-23T00:00:00"/>
    <n v="1"/>
    <s v="New"/>
    <s v=" Premium"/>
    <s v="Baby Boomers"/>
    <x v="0"/>
  </r>
  <r>
    <s v="ACC00330"/>
    <s v="CUST0365"/>
    <x v="2"/>
    <d v="2019-01-04T00:00:00"/>
    <n v="245144"/>
    <n v="670"/>
    <n v="0"/>
    <s v="Pending"/>
    <s v="Andrea Turner"/>
    <s v="Male"/>
    <n v="30"/>
    <s v="East"/>
    <s v="Banker"/>
    <n v="196572"/>
    <s v="Retail"/>
    <d v="2024-11-11T00:00:00"/>
    <d v="2023-12-06T00:00:00"/>
    <s v="Dec"/>
    <s v="2023 Dec"/>
    <x v="3"/>
    <n v="8466"/>
    <x v="3"/>
    <x v="6"/>
    <d v="2025-09-23T00:00:00"/>
    <n v="1"/>
    <s v="New"/>
    <s v=" Premium"/>
    <s v="Millennials"/>
    <x v="0"/>
  </r>
  <r>
    <s v="ACC00660"/>
    <s v="CUST0422"/>
    <x v="0"/>
    <d v="2025-05-02T00:00:00"/>
    <n v="301494"/>
    <n v="319"/>
    <n v="0"/>
    <s v="Pending"/>
    <s v="Amanda Thompson"/>
    <s v="Female"/>
    <n v="67"/>
    <s v="East"/>
    <s v="Doctor"/>
    <n v="121459"/>
    <s v="Corporate"/>
    <d v="2021-11-23T00:00:00"/>
    <d v="2025-04-11T00:00:00"/>
    <s v="Apr"/>
    <s v="2025 Apr"/>
    <x v="0"/>
    <n v="6341"/>
    <x v="2"/>
    <x v="7"/>
    <d v="2025-09-23T00:00:00"/>
    <n v="4"/>
    <s v="Emerging"/>
    <s v=" Premium"/>
    <s v="Baby Boomers"/>
    <x v="0"/>
  </r>
  <r>
    <s v="ACC00617"/>
    <s v="CUST0343"/>
    <x v="2"/>
    <d v="2023-03-27T00:00:00"/>
    <n v="249265"/>
    <n v="625"/>
    <n v="0"/>
    <s v="Approved"/>
    <s v="Danielle Cox"/>
    <s v="Male"/>
    <n v="48"/>
    <s v="North"/>
    <s v="Engineer"/>
    <n v="152632"/>
    <s v="Retail"/>
    <d v="2018-02-23T00:00:00"/>
    <d v="2024-12-13T00:00:00"/>
    <s v="Dec"/>
    <s v="2024 Dec"/>
    <x v="2"/>
    <n v="5192"/>
    <x v="2"/>
    <x v="8"/>
    <d v="2025-09-23T00:00:00"/>
    <n v="8"/>
    <s v="Established"/>
    <s v=" Premium"/>
    <s v="Gen X"/>
    <x v="0"/>
  </r>
  <r>
    <s v="ACC00047"/>
    <s v="CUST0047"/>
    <x v="3"/>
    <d v="2022-08-09T00:00:00"/>
    <n v="267247"/>
    <n v="484"/>
    <n v="0"/>
    <s v="Pending"/>
    <s v="Patricia Schneider"/>
    <s v="Female"/>
    <n v="18"/>
    <s v="West"/>
    <s v="Doctor"/>
    <n v="81413"/>
    <s v="Retail"/>
    <d v="2017-04-06T00:00:00"/>
    <d v="2024-02-24T00:00:00"/>
    <s v="Feb"/>
    <s v="2024 Feb"/>
    <x v="2"/>
    <n v="9504"/>
    <x v="1"/>
    <x v="0"/>
    <d v="2025-09-23T00:00:00"/>
    <n v="8"/>
    <s v="Established"/>
    <s v="High"/>
    <s v="Gen Z"/>
    <x v="0"/>
  </r>
  <r>
    <s v="ACC00599"/>
    <s v="CUST0304"/>
    <x v="0"/>
    <d v="2023-02-26T00:00:00"/>
    <n v="917"/>
    <n v="826"/>
    <n v="33481"/>
    <s v="Pending"/>
    <s v="Linda Hansen"/>
    <s v="Female"/>
    <n v="40"/>
    <s v="East"/>
    <s v="Banker"/>
    <n v="88577"/>
    <s v="Corporate"/>
    <d v="2018-05-31T00:00:00"/>
    <d v="2025-07-13T00:00:00"/>
    <s v="Jul"/>
    <s v="2025 Jul"/>
    <x v="1"/>
    <n v="9396"/>
    <x v="0"/>
    <x v="5"/>
    <d v="2025-09-23T00:00:00"/>
    <n v="7"/>
    <s v="Established"/>
    <s v="High"/>
    <s v="Millennials"/>
    <x v="2"/>
  </r>
  <r>
    <s v="ACC00641"/>
    <s v="CUST0455"/>
    <x v="0"/>
    <d v="2019-06-19T00:00:00"/>
    <n v="222128"/>
    <n v="511"/>
    <n v="0"/>
    <s v="Pending"/>
    <s v="Ralph Johnson"/>
    <s v="Male"/>
    <n v="72"/>
    <s v="North"/>
    <s v="Student"/>
    <n v="29847"/>
    <s v="Corporate"/>
    <d v="2021-12-27T00:00:00"/>
    <d v="2024-08-13T00:00:00"/>
    <s v="Aug"/>
    <s v="2024 Aug"/>
    <x v="0"/>
    <n v="1536"/>
    <x v="2"/>
    <x v="1"/>
    <d v="2025-09-23T00:00:00"/>
    <n v="4"/>
    <s v="Emerging"/>
    <s v="Low"/>
    <s v="Baby Boomers"/>
    <x v="0"/>
  </r>
  <r>
    <s v="ACC00770"/>
    <s v="CUST0450"/>
    <x v="0"/>
    <d v="2020-03-19T00:00:00"/>
    <n v="45541"/>
    <n v="841"/>
    <n v="0"/>
    <s v="Pending"/>
    <s v="Seth Kent"/>
    <s v="Female"/>
    <n v="73"/>
    <s v="South"/>
    <s v="Teacher"/>
    <n v="127803"/>
    <s v="Retail"/>
    <d v="2024-07-13T00:00:00"/>
    <d v="2024-09-01T00:00:00"/>
    <s v="Sep"/>
    <s v="2024 Sep"/>
    <x v="0"/>
    <n v="8141"/>
    <x v="1"/>
    <x v="5"/>
    <d v="2025-09-23T00:00:00"/>
    <n v="1"/>
    <s v="New"/>
    <s v=" Premium"/>
    <s v="Baby Boomers"/>
    <x v="2"/>
  </r>
  <r>
    <s v="ACC00314"/>
    <s v="CUST0393"/>
    <x v="2"/>
    <d v="2021-10-26T00:00:00"/>
    <n v="270170"/>
    <n v="697"/>
    <n v="0"/>
    <s v="Pending"/>
    <s v="Tina Adams"/>
    <s v="Female"/>
    <n v="58"/>
    <s v="South"/>
    <s v="Teacher"/>
    <n v="196422"/>
    <s v="Private"/>
    <d v="2021-12-15T00:00:00"/>
    <d v="2025-03-28T00:00:00"/>
    <s v="Mar"/>
    <s v="2025 Mar"/>
    <x v="0"/>
    <n v="4404"/>
    <x v="0"/>
    <x v="9"/>
    <d v="2025-09-23T00:00:00"/>
    <n v="4"/>
    <s v="Emerging"/>
    <s v=" Premium"/>
    <s v="Gen X"/>
    <x v="0"/>
  </r>
  <r>
    <s v="ACC00147"/>
    <s v="CUST0363"/>
    <x v="0"/>
    <d v="2019-08-21T00:00:00"/>
    <n v="351181"/>
    <n v="543"/>
    <n v="0"/>
    <s v="Pending"/>
    <s v="William Fuller"/>
    <s v="Male"/>
    <n v="18"/>
    <s v="South"/>
    <s v="Trader"/>
    <n v="99561"/>
    <s v="Private"/>
    <d v="2016-07-30T00:00:00"/>
    <d v="2025-02-01T00:00:00"/>
    <s v="Feb"/>
    <s v="2025 Feb"/>
    <x v="2"/>
    <n v="1168"/>
    <x v="1"/>
    <x v="8"/>
    <d v="2025-09-23T00:00:00"/>
    <n v="9"/>
    <s v="Loyal"/>
    <s v="High"/>
    <s v="Gen Z"/>
    <x v="0"/>
  </r>
  <r>
    <s v="ACC00462"/>
    <s v="CUST0456"/>
    <x v="0"/>
    <d v="2023-02-01T00:00:00"/>
    <n v="150331"/>
    <n v="770"/>
    <n v="0"/>
    <s v="Pending"/>
    <s v="Michael Kramer"/>
    <s v="Male"/>
    <n v="73"/>
    <s v="East"/>
    <s v="Teacher"/>
    <n v="46155"/>
    <s v="Retail"/>
    <d v="2016-01-17T00:00:00"/>
    <d v="2024-05-05T00:00:00"/>
    <s v="May"/>
    <s v="2024 May"/>
    <x v="3"/>
    <n v="4377"/>
    <x v="1"/>
    <x v="3"/>
    <d v="2025-09-23T00:00:00"/>
    <n v="10"/>
    <s v="Loyal"/>
    <s v="Medium"/>
    <s v="Baby Boomers"/>
    <x v="1"/>
  </r>
  <r>
    <s v="ACC00584"/>
    <s v="CUST0477"/>
    <x v="1"/>
    <d v="2023-09-24T00:00:00"/>
    <n v="177718"/>
    <n v="463"/>
    <n v="0"/>
    <s v="Pending"/>
    <s v="Deborah King"/>
    <s v="Male"/>
    <n v="38"/>
    <s v="North"/>
    <s v="Banker"/>
    <n v="176683"/>
    <s v="Retail"/>
    <d v="2015-11-17T00:00:00"/>
    <d v="2024-07-30T00:00:00"/>
    <s v="Jul"/>
    <s v="2024 Jul"/>
    <x v="2"/>
    <n v="4640"/>
    <x v="1"/>
    <x v="6"/>
    <d v="2025-09-23T00:00:00"/>
    <n v="10"/>
    <s v="Loyal"/>
    <s v=" Premium"/>
    <s v="Millennials"/>
    <x v="1"/>
  </r>
  <r>
    <s v="ACC00486"/>
    <s v="CUST0039"/>
    <x v="3"/>
    <d v="2022-12-04T00:00:00"/>
    <n v="217980"/>
    <n v="683"/>
    <n v="0"/>
    <s v="Approved"/>
    <s v="Jorge James"/>
    <s v="Male"/>
    <n v="42"/>
    <s v="North"/>
    <s v="Trader"/>
    <n v="193946"/>
    <s v="Corporate"/>
    <d v="2020-08-31T00:00:00"/>
    <d v="2023-11-09T00:00:00"/>
    <s v="Nov"/>
    <s v="2023 Nov"/>
    <x v="1"/>
    <n v="3523"/>
    <x v="2"/>
    <x v="5"/>
    <d v="2025-09-23T00:00:00"/>
    <n v="5"/>
    <s v="Emerging"/>
    <s v=" Premium"/>
    <s v="Millennials"/>
    <x v="0"/>
  </r>
  <r>
    <s v="ACC00652"/>
    <s v="CUST0472"/>
    <x v="1"/>
    <d v="2019-03-21T00:00:00"/>
    <n v="14995"/>
    <n v="410"/>
    <n v="0"/>
    <s v="Default"/>
    <s v="Anna Mitchell"/>
    <s v="Female"/>
    <n v="50"/>
    <s v="North"/>
    <s v="Banker"/>
    <n v="179476"/>
    <s v="Retail"/>
    <d v="2018-09-26T00:00:00"/>
    <d v="2023-12-20T00:00:00"/>
    <s v="Dec"/>
    <s v="2023 Dec"/>
    <x v="2"/>
    <n v="1154"/>
    <x v="0"/>
    <x v="2"/>
    <d v="2025-09-23T00:00:00"/>
    <n v="7"/>
    <s v="Established"/>
    <s v=" Premium"/>
    <s v="Gen X"/>
    <x v="2"/>
  </r>
  <r>
    <s v="ACC00410"/>
    <s v="CUST0131"/>
    <x v="1"/>
    <d v="2023-05-05T00:00:00"/>
    <n v="409983"/>
    <n v="630"/>
    <n v="0"/>
    <s v="Pending"/>
    <s v="Michael Velasquez"/>
    <s v="Female"/>
    <n v="43"/>
    <s v="North"/>
    <s v="Student"/>
    <n v="112124"/>
    <s v="Corporate"/>
    <d v="2020-05-04T00:00:00"/>
    <d v="2024-03-30T00:00:00"/>
    <s v="Mar"/>
    <s v="2024 Mar"/>
    <x v="2"/>
    <n v="78"/>
    <x v="3"/>
    <x v="8"/>
    <d v="2025-09-23T00:00:00"/>
    <n v="5"/>
    <s v="Emerging"/>
    <s v=" Premium"/>
    <s v="Millennials"/>
    <x v="0"/>
  </r>
  <r>
    <s v="ACC00027"/>
    <s v="CUST0116"/>
    <x v="1"/>
    <d v="2023-10-04T00:00:00"/>
    <n v="291071"/>
    <n v="689"/>
    <n v="196007"/>
    <s v="Pending"/>
    <s v="Guy Hughes"/>
    <s v="Female"/>
    <n v="71"/>
    <s v="South"/>
    <s v="Student"/>
    <n v="69708"/>
    <s v="Corporate"/>
    <d v="2025-05-20T00:00:00"/>
    <d v="2024-06-02T00:00:00"/>
    <s v="Jun"/>
    <s v="2024 Jun"/>
    <x v="2"/>
    <n v="3727"/>
    <x v="3"/>
    <x v="1"/>
    <d v="2025-09-23T00:00:00"/>
    <n v="0"/>
    <s v="New"/>
    <s v="High"/>
    <s v="Baby Boomers"/>
    <x v="0"/>
  </r>
  <r>
    <s v="ACC00029"/>
    <s v="CUST0251"/>
    <x v="1"/>
    <d v="2020-05-04T00:00:00"/>
    <n v="101948"/>
    <n v="569"/>
    <n v="335724"/>
    <s v="Pending"/>
    <s v="Danny Scott"/>
    <s v="Female"/>
    <n v="29"/>
    <s v="North"/>
    <s v="Teacher"/>
    <n v="124101"/>
    <s v="Corporate"/>
    <d v="2024-05-10T00:00:00"/>
    <d v="2023-09-13T00:00:00"/>
    <s v="Sep"/>
    <s v="2023 Sep"/>
    <x v="1"/>
    <n v="9028"/>
    <x v="2"/>
    <x v="6"/>
    <d v="2025-09-23T00:00:00"/>
    <n v="1"/>
    <s v="New"/>
    <s v=" Premium"/>
    <s v="Millennials"/>
    <x v="1"/>
  </r>
  <r>
    <s v="ACC00271"/>
    <s v="CUST0411"/>
    <x v="1"/>
    <d v="2018-05-30T00:00:00"/>
    <n v="133653"/>
    <n v="538"/>
    <n v="0"/>
    <s v="Pending"/>
    <s v="Darren Morgan"/>
    <s v="Male"/>
    <n v="25"/>
    <s v="North"/>
    <s v="Engineer"/>
    <n v="53142"/>
    <s v="Corporate"/>
    <d v="2018-11-07T00:00:00"/>
    <d v="2024-06-27T00:00:00"/>
    <s v="Jun"/>
    <s v="2024 Jun"/>
    <x v="0"/>
    <n v="9371"/>
    <x v="2"/>
    <x v="3"/>
    <d v="2025-09-23T00:00:00"/>
    <n v="7"/>
    <s v="Established"/>
    <s v="Medium"/>
    <s v="Gen Z"/>
    <x v="1"/>
  </r>
  <r>
    <s v="ACC00686"/>
    <s v="CUST0340"/>
    <x v="0"/>
    <d v="2020-10-13T00:00:00"/>
    <n v="187655"/>
    <n v="568"/>
    <n v="0"/>
    <s v="Pending"/>
    <s v="Kyle Hendricks"/>
    <s v="Female"/>
    <n v="21"/>
    <s v="North"/>
    <s v="Teacher"/>
    <n v="92715"/>
    <s v="Retail"/>
    <d v="2017-07-11T00:00:00"/>
    <d v="2025-01-29T00:00:00"/>
    <s v="Jan"/>
    <s v="2025 Jan"/>
    <x v="3"/>
    <n v="9185"/>
    <x v="1"/>
    <x v="3"/>
    <d v="2025-09-23T00:00:00"/>
    <n v="8"/>
    <s v="Established"/>
    <s v="High"/>
    <s v="Gen Z"/>
    <x v="1"/>
  </r>
  <r>
    <s v="ACC00501"/>
    <s v="CUST0354"/>
    <x v="1"/>
    <d v="2024-07-09T00:00:00"/>
    <n v="23386"/>
    <n v="601"/>
    <n v="0"/>
    <s v="Pending"/>
    <s v="Kathleen Richardson"/>
    <s v="Female"/>
    <n v="62"/>
    <s v="South"/>
    <s v="Doctor"/>
    <n v="90326"/>
    <s v="Corporate"/>
    <d v="2019-10-20T00:00:00"/>
    <d v="2023-12-07T00:00:00"/>
    <s v="Dec"/>
    <s v="2023 Dec"/>
    <x v="3"/>
    <n v="9654"/>
    <x v="1"/>
    <x v="4"/>
    <d v="2025-09-23T00:00:00"/>
    <n v="6"/>
    <s v="Established"/>
    <s v="High"/>
    <s v="Baby Boomers"/>
    <x v="2"/>
  </r>
  <r>
    <s v="ACC00253"/>
    <s v="CUST0391"/>
    <x v="0"/>
    <d v="2018-12-07T00:00:00"/>
    <n v="180882"/>
    <n v="410"/>
    <n v="0"/>
    <s v="Approved"/>
    <s v="Alexis Becker"/>
    <s v="Male"/>
    <n v="35"/>
    <s v="North"/>
    <s v="Retired"/>
    <n v="46017"/>
    <s v="Corporate"/>
    <d v="2017-07-15T00:00:00"/>
    <d v="2024-12-23T00:00:00"/>
    <s v="Dec"/>
    <s v="2024 Dec"/>
    <x v="1"/>
    <n v="9241"/>
    <x v="0"/>
    <x v="1"/>
    <d v="2025-09-23T00:00:00"/>
    <n v="8"/>
    <s v="Established"/>
    <s v="Medium"/>
    <s v="Millennials"/>
    <x v="1"/>
  </r>
  <r>
    <s v="ACC00385"/>
    <s v="CUST0382"/>
    <x v="3"/>
    <d v="2017-09-05T00:00:00"/>
    <n v="300856"/>
    <n v="580"/>
    <n v="0"/>
    <s v="Pending"/>
    <s v="Wendy Hodge"/>
    <s v="Female"/>
    <n v="71"/>
    <s v="North"/>
    <s v="Engineer"/>
    <n v="100818"/>
    <s v="Retail"/>
    <d v="2020-06-13T00:00:00"/>
    <d v="2025-07-09T00:00:00"/>
    <s v="Jul"/>
    <s v="2025 Jul"/>
    <x v="0"/>
    <n v="4733"/>
    <x v="1"/>
    <x v="9"/>
    <d v="2025-09-23T00:00:00"/>
    <n v="5"/>
    <s v="Emerging"/>
    <s v=" Premium"/>
    <s v="Baby Boomers"/>
    <x v="0"/>
  </r>
  <r>
    <s v="ACC00060"/>
    <s v="CUST0259"/>
    <x v="1"/>
    <d v="2022-07-26T00:00:00"/>
    <n v="147026"/>
    <n v="786"/>
    <n v="0"/>
    <s v="Pending"/>
    <s v="Jennifer Bell"/>
    <s v="Female"/>
    <n v="47"/>
    <s v="South"/>
    <s v="Student"/>
    <n v="180831"/>
    <s v="Retail"/>
    <d v="2020-10-11T00:00:00"/>
    <d v="2024-10-03T00:00:00"/>
    <s v="Oct"/>
    <s v="2024 Oct"/>
    <x v="0"/>
    <n v="4223"/>
    <x v="0"/>
    <x v="2"/>
    <d v="2025-09-23T00:00:00"/>
    <n v="5"/>
    <s v="Emerging"/>
    <s v=" Premium"/>
    <s v="Gen X"/>
    <x v="1"/>
  </r>
  <r>
    <s v="ACC00107"/>
    <s v="CUST0364"/>
    <x v="3"/>
    <d v="2018-01-31T00:00:00"/>
    <n v="426070"/>
    <n v="439"/>
    <n v="0"/>
    <s v="Pending"/>
    <s v="Jeffrey Long"/>
    <s v="Female"/>
    <n v="20"/>
    <s v="West"/>
    <s v="Doctor"/>
    <n v="28946"/>
    <s v="Corporate"/>
    <d v="2016-03-13T00:00:00"/>
    <d v="2025-05-21T00:00:00"/>
    <s v="May"/>
    <s v="2025 May"/>
    <x v="1"/>
    <n v="6423"/>
    <x v="1"/>
    <x v="5"/>
    <d v="2025-09-23T00:00:00"/>
    <n v="10"/>
    <s v="Loyal"/>
    <s v="Low"/>
    <s v="Gen Z"/>
    <x v="0"/>
  </r>
  <r>
    <s v="ACC00220"/>
    <s v="CUST0098"/>
    <x v="0"/>
    <d v="2024-11-18T00:00:00"/>
    <n v="39082"/>
    <n v="602"/>
    <n v="0"/>
    <s v="Pending"/>
    <s v="Jeremy Jones"/>
    <s v="Female"/>
    <n v="34"/>
    <s v="East"/>
    <s v="Trader"/>
    <n v="181633"/>
    <s v="Retail"/>
    <d v="2023-06-22T00:00:00"/>
    <d v="2024-07-24T00:00:00"/>
    <s v="Jul"/>
    <s v="2024 Jul"/>
    <x v="2"/>
    <n v="3476"/>
    <x v="1"/>
    <x v="5"/>
    <d v="2025-09-23T00:00:00"/>
    <n v="2"/>
    <s v="New"/>
    <s v=" Premium"/>
    <s v="Millennials"/>
    <x v="2"/>
  </r>
  <r>
    <s v="ACC00441"/>
    <s v="CUST0350"/>
    <x v="1"/>
    <d v="2020-07-03T00:00:00"/>
    <n v="430917"/>
    <n v="479"/>
    <n v="0"/>
    <s v="Pending"/>
    <s v="Brandon Fox DDS"/>
    <s v="Male"/>
    <n v="43"/>
    <s v="South"/>
    <s v="Teacher"/>
    <n v="90316"/>
    <s v="Corporate"/>
    <d v="2022-12-31T00:00:00"/>
    <d v="2023-10-23T00:00:00"/>
    <s v="Oct"/>
    <s v="2023 Oct"/>
    <x v="0"/>
    <n v="3036"/>
    <x v="3"/>
    <x v="9"/>
    <d v="2025-09-23T00:00:00"/>
    <n v="3"/>
    <s v="Emerging"/>
    <s v="High"/>
    <s v="Millennials"/>
    <x v="0"/>
  </r>
  <r>
    <s v="ACC00771"/>
    <s v="CUST0324"/>
    <x v="0"/>
    <d v="2018-03-05T00:00:00"/>
    <n v="165129"/>
    <n v="577"/>
    <n v="0"/>
    <s v="Pending"/>
    <s v="Erin Nelson"/>
    <s v="Female"/>
    <n v="19"/>
    <s v="North"/>
    <s v="Engineer"/>
    <n v="81550"/>
    <s v="Corporate"/>
    <d v="2017-03-23T00:00:00"/>
    <d v="2024-12-09T00:00:00"/>
    <s v="Dec"/>
    <s v="2024 Dec"/>
    <x v="3"/>
    <n v="7008"/>
    <x v="2"/>
    <x v="8"/>
    <d v="2025-09-23T00:00:00"/>
    <n v="9"/>
    <s v="Loyal"/>
    <s v="High"/>
    <s v="Gen Z"/>
    <x v="1"/>
  </r>
  <r>
    <s v="ACC00658"/>
    <s v="CUST0072"/>
    <x v="1"/>
    <d v="2024-10-28T00:00:00"/>
    <n v="444755"/>
    <n v="376"/>
    <n v="0"/>
    <s v="Pending"/>
    <s v="Billy Hendrix Jr."/>
    <s v="Female"/>
    <n v="60"/>
    <s v="North"/>
    <s v="Doctor"/>
    <n v="45559"/>
    <s v="Corporate"/>
    <d v="2016-03-28T00:00:00"/>
    <d v="2024-07-05T00:00:00"/>
    <s v="Jul"/>
    <s v="2024 Jul"/>
    <x v="1"/>
    <n v="2757"/>
    <x v="0"/>
    <x v="0"/>
    <d v="2025-09-23T00:00:00"/>
    <n v="9"/>
    <s v="Loyal"/>
    <s v="Medium"/>
    <s v="Gen X"/>
    <x v="0"/>
  </r>
  <r>
    <s v="ACC00564"/>
    <s v="CUST0489"/>
    <x v="0"/>
    <d v="2018-01-16T00:00:00"/>
    <n v="378170"/>
    <n v="493"/>
    <n v="404346"/>
    <s v="Pending"/>
    <s v="Monica Carter"/>
    <s v="Male"/>
    <n v="40"/>
    <s v="West"/>
    <s v="Banker"/>
    <n v="157710"/>
    <s v="Retail"/>
    <d v="2023-06-27T00:00:00"/>
    <d v="2024-04-09T00:00:00"/>
    <s v="Apr"/>
    <s v="2024 Apr"/>
    <x v="3"/>
    <n v="7281"/>
    <x v="3"/>
    <x v="3"/>
    <d v="2025-09-23T00:00:00"/>
    <n v="2"/>
    <s v="New"/>
    <s v=" Premium"/>
    <s v="Millennials"/>
    <x v="0"/>
  </r>
  <r>
    <s v="ACC00572"/>
    <s v="CUST0264"/>
    <x v="2"/>
    <d v="2019-09-25T00:00:00"/>
    <n v="398448"/>
    <n v="427"/>
    <n v="0"/>
    <s v="Pending"/>
    <s v="Kevin Tapia"/>
    <s v="Male"/>
    <n v="42"/>
    <s v="East"/>
    <s v="Engineer"/>
    <n v="180081"/>
    <s v="Retail"/>
    <d v="2015-10-20T00:00:00"/>
    <d v="2024-11-24T00:00:00"/>
    <s v="Nov"/>
    <s v="2024 Nov"/>
    <x v="2"/>
    <n v="6181"/>
    <x v="1"/>
    <x v="5"/>
    <d v="2025-09-23T00:00:00"/>
    <n v="10"/>
    <s v="Loyal"/>
    <s v=" Premium"/>
    <s v="Millennials"/>
    <x v="0"/>
  </r>
  <r>
    <s v="ACC00546"/>
    <s v="CUST0120"/>
    <x v="1"/>
    <d v="2024-12-30T00:00:00"/>
    <n v="70014"/>
    <n v="635"/>
    <n v="0"/>
    <s v="Rejected"/>
    <s v="Sherri Webb"/>
    <s v="Male"/>
    <n v="62"/>
    <s v="East"/>
    <s v="Banker"/>
    <n v="67638"/>
    <s v="Retail"/>
    <d v="2019-03-31T00:00:00"/>
    <d v="2024-08-16T00:00:00"/>
    <s v="Aug"/>
    <s v="2024 Aug"/>
    <x v="1"/>
    <n v="3865"/>
    <x v="3"/>
    <x v="8"/>
    <d v="2025-09-23T00:00:00"/>
    <n v="6"/>
    <s v="Established"/>
    <s v="High"/>
    <s v="Baby Boomers"/>
    <x v="1"/>
  </r>
  <r>
    <s v="ACC00096"/>
    <s v="CUST0498"/>
    <x v="0"/>
    <d v="2024-07-19T00:00:00"/>
    <n v="131208"/>
    <n v="663"/>
    <n v="0"/>
    <s v="Pending"/>
    <s v="Yolanda Olson PhD"/>
    <s v="Female"/>
    <n v="31"/>
    <s v="East"/>
    <s v="Trader"/>
    <n v="52556"/>
    <s v="Corporate"/>
    <d v="2016-07-10T00:00:00"/>
    <d v="2025-05-02T00:00:00"/>
    <s v="May"/>
    <s v="2025 May"/>
    <x v="3"/>
    <n v="8763"/>
    <x v="0"/>
    <x v="4"/>
    <d v="2025-09-23T00:00:00"/>
    <n v="9"/>
    <s v="Loyal"/>
    <s v="Medium"/>
    <s v="Millennials"/>
    <x v="1"/>
  </r>
  <r>
    <s v="ACC00089"/>
    <s v="CUST0356"/>
    <x v="2"/>
    <d v="2018-06-11T00:00:00"/>
    <n v="61753"/>
    <n v="393"/>
    <n v="146835"/>
    <s v="Pending"/>
    <s v="Tyler Harris"/>
    <s v="Male"/>
    <n v="67"/>
    <s v="West"/>
    <s v="Banker"/>
    <n v="134994"/>
    <s v="Corporate"/>
    <d v="2018-10-01T00:00:00"/>
    <d v="2025-05-14T00:00:00"/>
    <s v="May"/>
    <s v="2025 May"/>
    <x v="3"/>
    <n v="2213"/>
    <x v="2"/>
    <x v="9"/>
    <d v="2025-09-23T00:00:00"/>
    <n v="7"/>
    <s v="Established"/>
    <s v=" Premium"/>
    <s v="Baby Boomers"/>
    <x v="1"/>
  </r>
  <r>
    <s v="ACC00231"/>
    <s v="CUST0098"/>
    <x v="2"/>
    <d v="2023-06-28T00:00:00"/>
    <n v="402575"/>
    <n v="491"/>
    <n v="0"/>
    <s v="Rejected"/>
    <s v="Jeremy Jones"/>
    <s v="Female"/>
    <n v="34"/>
    <s v="East"/>
    <s v="Trader"/>
    <n v="181633"/>
    <s v="Retail"/>
    <d v="2023-06-22T00:00:00"/>
    <d v="2025-02-19T00:00:00"/>
    <s v="Feb"/>
    <s v="2025 Feb"/>
    <x v="2"/>
    <n v="3429"/>
    <x v="3"/>
    <x v="9"/>
    <d v="2025-09-23T00:00:00"/>
    <n v="2"/>
    <s v="New"/>
    <s v=" Premium"/>
    <s v="Millennials"/>
    <x v="0"/>
  </r>
  <r>
    <s v="ACC00275"/>
    <s v="CUST0058"/>
    <x v="0"/>
    <d v="2023-07-17T00:00:00"/>
    <n v="55480"/>
    <n v="568"/>
    <n v="0"/>
    <s v="Default"/>
    <s v="Rhonda Charles"/>
    <s v="Male"/>
    <n v="19"/>
    <s v="East"/>
    <s v="Teacher"/>
    <n v="63642"/>
    <s v="Corporate"/>
    <d v="2019-06-06T00:00:00"/>
    <d v="2025-05-12T00:00:00"/>
    <s v="May"/>
    <s v="2025 May"/>
    <x v="1"/>
    <n v="1154"/>
    <x v="0"/>
    <x v="7"/>
    <d v="2025-09-23T00:00:00"/>
    <n v="6"/>
    <s v="Established"/>
    <s v="High"/>
    <s v="Gen Z"/>
    <x v="1"/>
  </r>
  <r>
    <s v="ACC00246"/>
    <s v="CUST0099"/>
    <x v="3"/>
    <d v="2020-09-30T00:00:00"/>
    <n v="43954"/>
    <n v="737"/>
    <n v="0"/>
    <s v="Pending"/>
    <s v="Alexis Avila"/>
    <s v="Female"/>
    <n v="73"/>
    <s v="West"/>
    <s v="Engineer"/>
    <n v="91719"/>
    <s v="Retail"/>
    <d v="2020-11-19T00:00:00"/>
    <d v="2025-08-07T00:00:00"/>
    <s v="Aug"/>
    <s v="2025 Aug"/>
    <x v="0"/>
    <n v="2709"/>
    <x v="1"/>
    <x v="9"/>
    <d v="2025-09-23T00:00:00"/>
    <n v="5"/>
    <s v="Emerging"/>
    <s v="High"/>
    <s v="Baby Boomers"/>
    <x v="2"/>
  </r>
  <r>
    <s v="ACC00111"/>
    <s v="CUST0084"/>
    <x v="2"/>
    <d v="2022-03-19T00:00:00"/>
    <n v="278466"/>
    <n v="489"/>
    <n v="0"/>
    <s v="Pending"/>
    <s v="Carlos Watson"/>
    <s v="Female"/>
    <n v="49"/>
    <s v="South"/>
    <s v="Banker"/>
    <n v="154092"/>
    <s v="Private"/>
    <d v="2021-04-02T00:00:00"/>
    <d v="2025-03-22T00:00:00"/>
    <s v="Mar"/>
    <s v="2025 Mar"/>
    <x v="0"/>
    <n v="9753"/>
    <x v="3"/>
    <x v="2"/>
    <d v="2025-09-23T00:00:00"/>
    <n v="4"/>
    <s v="Emerging"/>
    <s v=" Premium"/>
    <s v="Gen X"/>
    <x v="0"/>
  </r>
  <r>
    <s v="ACC00234"/>
    <s v="CUST0435"/>
    <x v="2"/>
    <d v="2024-08-16T00:00:00"/>
    <n v="236187"/>
    <n v="610"/>
    <n v="0"/>
    <s v="Pending"/>
    <s v="Jennifer Jenkins"/>
    <s v="Female"/>
    <n v="30"/>
    <s v="North"/>
    <s v="Doctor"/>
    <n v="138154"/>
    <s v="Retail"/>
    <d v="2022-12-01T00:00:00"/>
    <d v="2025-03-24T00:00:00"/>
    <s v="Mar"/>
    <s v="2025 Mar"/>
    <x v="3"/>
    <n v="570"/>
    <x v="2"/>
    <x v="7"/>
    <d v="2025-09-23T00:00:00"/>
    <n v="3"/>
    <s v="Emerging"/>
    <s v=" Premium"/>
    <s v="Millennials"/>
    <x v="0"/>
  </r>
  <r>
    <s v="ACC00278"/>
    <s v="CUST0369"/>
    <x v="0"/>
    <d v="2018-11-18T00:00:00"/>
    <n v="118094"/>
    <n v="359"/>
    <n v="0"/>
    <s v="Pending"/>
    <s v="Heather Davis"/>
    <s v="Male"/>
    <n v="42"/>
    <s v="West"/>
    <s v="Engineer"/>
    <n v="181099"/>
    <s v="Corporate"/>
    <d v="2023-01-28T00:00:00"/>
    <d v="2024-08-06T00:00:00"/>
    <s v="Aug"/>
    <s v="2024 Aug"/>
    <x v="2"/>
    <n v="1197"/>
    <x v="0"/>
    <x v="9"/>
    <d v="2025-09-23T00:00:00"/>
    <n v="3"/>
    <s v="Emerging"/>
    <s v=" Premium"/>
    <s v="Millennials"/>
    <x v="1"/>
  </r>
  <r>
    <s v="ACC00477"/>
    <s v="CUST0313"/>
    <x v="1"/>
    <d v="2020-01-26T00:00:00"/>
    <n v="274535"/>
    <n v="349"/>
    <n v="246766"/>
    <s v="Rejected"/>
    <s v="Amy Thornton"/>
    <s v="Female"/>
    <n v="61"/>
    <s v="South"/>
    <s v="Engineer"/>
    <n v="150406"/>
    <s v="Retail"/>
    <d v="2019-04-11T00:00:00"/>
    <d v="2023-12-06T00:00:00"/>
    <s v="Dec"/>
    <s v="2023 Dec"/>
    <x v="3"/>
    <n v="3143"/>
    <x v="2"/>
    <x v="6"/>
    <d v="2025-09-23T00:00:00"/>
    <n v="6"/>
    <s v="Established"/>
    <s v=" Premium"/>
    <s v="Baby Boomers"/>
    <x v="0"/>
  </r>
  <r>
    <s v="ACC00417"/>
    <s v="CUST0156"/>
    <x v="0"/>
    <d v="2020-09-17T00:00:00"/>
    <n v="274370"/>
    <n v="790"/>
    <n v="0"/>
    <s v="Pending"/>
    <s v="Sara Morris"/>
    <s v="Female"/>
    <n v="47"/>
    <s v="South"/>
    <s v="Retired"/>
    <n v="196611"/>
    <s v="Retail"/>
    <d v="2022-10-16T00:00:00"/>
    <d v="2024-05-04T00:00:00"/>
    <s v="May"/>
    <s v="2024 May"/>
    <x v="2"/>
    <n v="3421"/>
    <x v="1"/>
    <x v="2"/>
    <d v="2025-09-23T00:00:00"/>
    <n v="3"/>
    <s v="Emerging"/>
    <s v=" Premium"/>
    <s v="Gen X"/>
    <x v="0"/>
  </r>
  <r>
    <s v="ACC00678"/>
    <s v="CUST0109"/>
    <x v="3"/>
    <d v="2019-05-23T00:00:00"/>
    <n v="487602"/>
    <n v="675"/>
    <n v="0"/>
    <s v="Pending"/>
    <s v="Emily Scott"/>
    <s v="Female"/>
    <n v="29"/>
    <s v="North"/>
    <s v="Engineer"/>
    <n v="131785"/>
    <s v="Corporate"/>
    <d v="2020-09-03T00:00:00"/>
    <d v="2024-03-05T00:00:00"/>
    <s v="Mar"/>
    <s v="2024 Mar"/>
    <x v="0"/>
    <n v="1699"/>
    <x v="2"/>
    <x v="6"/>
    <d v="2025-09-23T00:00:00"/>
    <n v="5"/>
    <s v="Emerging"/>
    <s v=" Premium"/>
    <s v="Millennials"/>
    <x v="0"/>
  </r>
  <r>
    <s v="ACC00128"/>
    <s v="CUST0120"/>
    <x v="2"/>
    <d v="2021-09-17T00:00:00"/>
    <n v="109814"/>
    <n v="798"/>
    <n v="0"/>
    <s v="Pending"/>
    <s v="Sherri Webb"/>
    <s v="Male"/>
    <n v="62"/>
    <s v="East"/>
    <s v="Banker"/>
    <n v="67638"/>
    <s v="Retail"/>
    <d v="2019-03-31T00:00:00"/>
    <d v="2024-11-30T00:00:00"/>
    <s v="Nov"/>
    <s v="2024 Nov"/>
    <x v="3"/>
    <n v="4417"/>
    <x v="1"/>
    <x v="6"/>
    <d v="2025-09-23T00:00:00"/>
    <n v="6"/>
    <s v="Established"/>
    <s v="High"/>
    <s v="Baby Boomers"/>
    <x v="1"/>
  </r>
  <r>
    <s v="ACC00237"/>
    <s v="CUST0086"/>
    <x v="1"/>
    <d v="2022-05-11T00:00:00"/>
    <n v="321335"/>
    <n v="742"/>
    <n v="292307"/>
    <s v="Pending"/>
    <s v="Ashley Lewis"/>
    <s v="Male"/>
    <n v="47"/>
    <s v="North"/>
    <s v="Engineer"/>
    <n v="105956"/>
    <s v="Retail"/>
    <d v="2021-03-30T00:00:00"/>
    <d v="2024-12-12T00:00:00"/>
    <s v="Dec"/>
    <s v="2024 Dec"/>
    <x v="3"/>
    <n v="2433"/>
    <x v="1"/>
    <x v="7"/>
    <d v="2025-09-23T00:00:00"/>
    <n v="4"/>
    <s v="Emerging"/>
    <s v=" Premium"/>
    <s v="Gen X"/>
    <x v="0"/>
  </r>
  <r>
    <s v="ACC00619"/>
    <s v="CUST0424"/>
    <x v="1"/>
    <d v="2023-04-30T00:00:00"/>
    <n v="397745"/>
    <n v="708"/>
    <n v="333634"/>
    <s v="Pending"/>
    <s v="Matthew Martinez"/>
    <s v="Male"/>
    <n v="45"/>
    <s v="South"/>
    <s v="Doctor"/>
    <n v="121520"/>
    <s v="Corporate"/>
    <d v="2020-10-07T00:00:00"/>
    <d v="2025-04-22T00:00:00"/>
    <s v="Apr"/>
    <s v="2025 Apr"/>
    <x v="2"/>
    <n v="1379"/>
    <x v="3"/>
    <x v="3"/>
    <d v="2025-09-23T00:00:00"/>
    <n v="5"/>
    <s v="Emerging"/>
    <s v=" Premium"/>
    <s v="Gen X"/>
    <x v="0"/>
  </r>
  <r>
    <s v="ACC00128"/>
    <s v="CUST0120"/>
    <x v="2"/>
    <d v="2021-09-17T00:00:00"/>
    <n v="109814"/>
    <n v="798"/>
    <n v="0"/>
    <s v="Pending"/>
    <s v="Sherri Webb"/>
    <s v="Male"/>
    <n v="62"/>
    <s v="East"/>
    <s v="Banker"/>
    <n v="67638"/>
    <s v="Retail"/>
    <d v="2019-03-31T00:00:00"/>
    <d v="2025-06-28T00:00:00"/>
    <s v="Jun"/>
    <s v="2025 Jun"/>
    <x v="1"/>
    <n v="6017"/>
    <x v="1"/>
    <x v="9"/>
    <d v="2025-09-23T00:00:00"/>
    <n v="6"/>
    <s v="Established"/>
    <s v="High"/>
    <s v="Baby Boomers"/>
    <x v="1"/>
  </r>
  <r>
    <s v="ACC00707"/>
    <s v="CUST0318"/>
    <x v="0"/>
    <d v="2022-07-18T00:00:00"/>
    <n v="428395"/>
    <n v="840"/>
    <n v="0"/>
    <s v="Pending"/>
    <s v="Jay Gray"/>
    <s v="Male"/>
    <n v="30"/>
    <s v="East"/>
    <s v="Teacher"/>
    <n v="110827"/>
    <s v="Corporate"/>
    <d v="2016-01-12T00:00:00"/>
    <d v="2024-08-29T00:00:00"/>
    <s v="Aug"/>
    <s v="2024 Aug"/>
    <x v="2"/>
    <n v="6738"/>
    <x v="2"/>
    <x v="5"/>
    <d v="2025-09-23T00:00:00"/>
    <n v="10"/>
    <s v="Loyal"/>
    <s v=" Premium"/>
    <s v="Millennials"/>
    <x v="0"/>
  </r>
  <r>
    <s v="ACC00394"/>
    <s v="CUST0434"/>
    <x v="1"/>
    <d v="2016-05-20T00:00:00"/>
    <n v="436523"/>
    <n v="674"/>
    <n v="0"/>
    <s v="Pending"/>
    <s v="Elizabeth Sanford"/>
    <s v="Female"/>
    <n v="37"/>
    <s v="North"/>
    <s v="Teacher"/>
    <n v="141750"/>
    <s v="Retail"/>
    <d v="2019-05-14T00:00:00"/>
    <d v="2024-03-09T00:00:00"/>
    <s v="Mar"/>
    <s v="2024 Mar"/>
    <x v="1"/>
    <n v="8782"/>
    <x v="3"/>
    <x v="8"/>
    <d v="2025-09-23T00:00:00"/>
    <n v="6"/>
    <s v="Established"/>
    <s v=" Premium"/>
    <s v="Millennials"/>
    <x v="0"/>
  </r>
  <r>
    <s v="ACC00475"/>
    <s v="CUST0021"/>
    <x v="2"/>
    <d v="2020-02-19T00:00:00"/>
    <n v="352156"/>
    <n v="587"/>
    <n v="0"/>
    <s v="Rejected"/>
    <s v="Elizabeth Smith"/>
    <s v="Female"/>
    <n v="44"/>
    <s v="East"/>
    <s v="Trader"/>
    <n v="189269"/>
    <s v="Retail"/>
    <d v="2024-05-02T00:00:00"/>
    <d v="2024-12-30T00:00:00"/>
    <s v="Dec"/>
    <s v="2024 Dec"/>
    <x v="0"/>
    <n v="986"/>
    <x v="1"/>
    <x v="1"/>
    <d v="2025-09-23T00:00:00"/>
    <n v="1"/>
    <s v="New"/>
    <s v=" Premium"/>
    <s v="Millennials"/>
    <x v="0"/>
  </r>
  <r>
    <s v="ACC00655"/>
    <s v="CUST0439"/>
    <x v="3"/>
    <d v="2024-06-26T00:00:00"/>
    <n v="398237"/>
    <n v="499"/>
    <n v="0"/>
    <s v="Pending"/>
    <s v="Mallory Miller"/>
    <s v="Male"/>
    <n v="30"/>
    <s v="East"/>
    <s v="Retired"/>
    <n v="96367"/>
    <s v="Retail"/>
    <d v="2024-02-06T00:00:00"/>
    <d v="2023-11-27T00:00:00"/>
    <s v="Nov"/>
    <s v="2023 Nov"/>
    <x v="3"/>
    <n v="4282"/>
    <x v="0"/>
    <x v="1"/>
    <d v="2025-09-23T00:00:00"/>
    <n v="2"/>
    <s v="New"/>
    <s v="High"/>
    <s v="Millennials"/>
    <x v="0"/>
  </r>
  <r>
    <s v="ACC00395"/>
    <s v="CUST0134"/>
    <x v="2"/>
    <d v="2024-01-05T00:00:00"/>
    <n v="110986"/>
    <n v="324"/>
    <n v="79231"/>
    <s v="Rejected"/>
    <s v="Sherry Guerrero"/>
    <s v="Male"/>
    <n v="54"/>
    <s v="South"/>
    <s v="Teacher"/>
    <n v="95713"/>
    <s v="Retail"/>
    <d v="2018-07-21T00:00:00"/>
    <d v="2025-02-02T00:00:00"/>
    <s v="Feb"/>
    <s v="2025 Feb"/>
    <x v="3"/>
    <n v="6507"/>
    <x v="0"/>
    <x v="7"/>
    <d v="2025-09-23T00:00:00"/>
    <n v="7"/>
    <s v="Established"/>
    <s v="High"/>
    <s v="Gen X"/>
    <x v="1"/>
  </r>
  <r>
    <s v="ACC00111"/>
    <s v="CUST0084"/>
    <x v="2"/>
    <d v="2022-03-19T00:00:00"/>
    <n v="278466"/>
    <n v="489"/>
    <n v="0"/>
    <s v="Pending"/>
    <s v="Carlos Watson"/>
    <s v="Female"/>
    <n v="49"/>
    <s v="South"/>
    <s v="Banker"/>
    <n v="154092"/>
    <s v="Private"/>
    <d v="2021-04-02T00:00:00"/>
    <d v="2025-02-24T00:00:00"/>
    <s v="Feb"/>
    <s v="2025 Feb"/>
    <x v="2"/>
    <n v="128"/>
    <x v="1"/>
    <x v="2"/>
    <d v="2025-09-23T00:00:00"/>
    <n v="4"/>
    <s v="Emerging"/>
    <s v=" Premium"/>
    <s v="Gen X"/>
    <x v="0"/>
  </r>
  <r>
    <s v="ACC00090"/>
    <s v="CUST0070"/>
    <x v="3"/>
    <d v="2021-08-21T00:00:00"/>
    <n v="346918"/>
    <n v="637"/>
    <n v="0"/>
    <s v="Pending"/>
    <s v="Bob Stout"/>
    <s v="Female"/>
    <n v="32"/>
    <s v="East"/>
    <s v="Doctor"/>
    <n v="70106"/>
    <s v="Retail"/>
    <d v="2024-07-04T00:00:00"/>
    <d v="2025-06-22T00:00:00"/>
    <s v="Jun"/>
    <s v="2025 Jun"/>
    <x v="2"/>
    <n v="1552"/>
    <x v="3"/>
    <x v="6"/>
    <d v="2025-09-23T00:00:00"/>
    <n v="1"/>
    <s v="New"/>
    <s v="High"/>
    <s v="Millennials"/>
    <x v="0"/>
  </r>
  <r>
    <s v="ACC00763"/>
    <s v="CUST0431"/>
    <x v="2"/>
    <d v="2016-07-16T00:00:00"/>
    <n v="45066"/>
    <n v="330"/>
    <n v="0"/>
    <s v="Pending"/>
    <s v="Dana Robinson"/>
    <s v="Male"/>
    <n v="26"/>
    <s v="West"/>
    <s v="Trader"/>
    <n v="106475"/>
    <s v="Retail"/>
    <d v="2023-07-26T00:00:00"/>
    <d v="2025-02-26T00:00:00"/>
    <s v="Feb"/>
    <s v="2025 Feb"/>
    <x v="0"/>
    <n v="4872"/>
    <x v="3"/>
    <x v="3"/>
    <d v="2025-09-23T00:00:00"/>
    <n v="2"/>
    <s v="New"/>
    <s v=" Premium"/>
    <s v="Gen Z"/>
    <x v="2"/>
  </r>
  <r>
    <s v="ACC00280"/>
    <s v="CUST0066"/>
    <x v="1"/>
    <d v="2024-10-26T00:00:00"/>
    <n v="227443"/>
    <n v="706"/>
    <n v="44236"/>
    <s v="Pending"/>
    <s v="Felicia Nelson"/>
    <s v="Female"/>
    <n v="66"/>
    <s v="West"/>
    <s v="Student"/>
    <n v="66542"/>
    <s v="Retail"/>
    <d v="2017-12-22T00:00:00"/>
    <d v="2025-05-14T00:00:00"/>
    <s v="May"/>
    <s v="2025 May"/>
    <x v="0"/>
    <n v="3053"/>
    <x v="3"/>
    <x v="2"/>
    <d v="2025-09-23T00:00:00"/>
    <n v="8"/>
    <s v="Established"/>
    <s v="High"/>
    <s v="Baby Boomers"/>
    <x v="0"/>
  </r>
  <r>
    <s v="ACC00333"/>
    <s v="CUST0114"/>
    <x v="1"/>
    <d v="2018-11-25T00:00:00"/>
    <n v="195784"/>
    <n v="612"/>
    <n v="0"/>
    <s v="Pending"/>
    <s v="Megan Proctor"/>
    <s v="Female"/>
    <n v="51"/>
    <s v="North"/>
    <s v="Doctor"/>
    <n v="173606"/>
    <s v="Corporate"/>
    <d v="2019-07-12T00:00:00"/>
    <d v="2024-01-16T00:00:00"/>
    <s v="Jan"/>
    <s v="2024 Jan"/>
    <x v="1"/>
    <n v="982"/>
    <x v="2"/>
    <x v="7"/>
    <d v="2025-09-23T00:00:00"/>
    <n v="6"/>
    <s v="Established"/>
    <s v=" Premium"/>
    <s v="Gen X"/>
    <x v="1"/>
  </r>
  <r>
    <s v="ACC00224"/>
    <s v="CUST0005"/>
    <x v="1"/>
    <d v="2016-05-13T00:00:00"/>
    <n v="163202"/>
    <n v="491"/>
    <n v="0"/>
    <s v="Pending"/>
    <s v="Sandra Davis"/>
    <s v="Male"/>
    <n v="20"/>
    <s v="West"/>
    <s v="Student"/>
    <n v="109431"/>
    <s v="Corporate"/>
    <d v="2018-07-28T00:00:00"/>
    <d v="2024-12-10T00:00:00"/>
    <s v="Dec"/>
    <s v="2024 Dec"/>
    <x v="0"/>
    <n v="925"/>
    <x v="0"/>
    <x v="0"/>
    <d v="2025-09-23T00:00:00"/>
    <n v="7"/>
    <s v="Established"/>
    <s v=" Premium"/>
    <s v="Gen Z"/>
    <x v="1"/>
  </r>
  <r>
    <s v="ACC00101"/>
    <s v="CUST0100"/>
    <x v="1"/>
    <d v="2021-12-14T00:00:00"/>
    <n v="56358"/>
    <n v="607"/>
    <n v="0"/>
    <s v="Pending"/>
    <s v="Leslie Buchanan"/>
    <s v="Male"/>
    <n v="36"/>
    <s v="East"/>
    <s v="Engineer"/>
    <n v="119616"/>
    <s v="Corporate"/>
    <d v="2023-01-16T00:00:00"/>
    <d v="2023-12-13T00:00:00"/>
    <s v="Dec"/>
    <s v="2023 Dec"/>
    <x v="0"/>
    <n v="6631"/>
    <x v="1"/>
    <x v="8"/>
    <d v="2025-09-23T00:00:00"/>
    <n v="3"/>
    <s v="Emerging"/>
    <s v=" Premium"/>
    <s v="Millennials"/>
    <x v="1"/>
  </r>
  <r>
    <s v="ACC00132"/>
    <s v="CUST0182"/>
    <x v="1"/>
    <d v="2018-10-30T00:00:00"/>
    <n v="123364"/>
    <n v="438"/>
    <n v="0"/>
    <s v="Rejected"/>
    <s v="Katie Padilla"/>
    <s v="Male"/>
    <n v="44"/>
    <s v="East"/>
    <s v="Banker"/>
    <n v="47082"/>
    <s v="Corporate"/>
    <d v="2025-07-05T00:00:00"/>
    <d v="2023-09-14T00:00:00"/>
    <s v="Sep"/>
    <s v="2023 Sep"/>
    <x v="0"/>
    <n v="9639"/>
    <x v="1"/>
    <x v="3"/>
    <d v="2025-09-23T00:00:00"/>
    <n v="0"/>
    <s v="New"/>
    <s v="Medium"/>
    <s v="Millennials"/>
    <x v="1"/>
  </r>
  <r>
    <s v="ACC00013"/>
    <s v="CUST0415"/>
    <x v="1"/>
    <d v="2025-07-22T00:00:00"/>
    <n v="5668"/>
    <n v="727"/>
    <n v="0"/>
    <s v="Approved"/>
    <s v="Kyle Rodriguez"/>
    <s v="Male"/>
    <n v="45"/>
    <s v="South"/>
    <s v="Retired"/>
    <n v="145932"/>
    <s v="Corporate"/>
    <d v="2025-08-15T00:00:00"/>
    <d v="2024-07-26T00:00:00"/>
    <s v="Jul"/>
    <s v="2024 Jul"/>
    <x v="0"/>
    <n v="596"/>
    <x v="0"/>
    <x v="2"/>
    <d v="2025-09-23T00:00:00"/>
    <n v="0"/>
    <s v="New"/>
    <s v=" Premium"/>
    <s v="Gen X"/>
    <x v="2"/>
  </r>
  <r>
    <s v="ACC00457"/>
    <s v="CUST0454"/>
    <x v="3"/>
    <d v="2015-10-20T00:00:00"/>
    <n v="151956"/>
    <n v="463"/>
    <n v="0"/>
    <s v="Pending"/>
    <s v="Ashley Young"/>
    <s v="Female"/>
    <n v="22"/>
    <s v="South"/>
    <s v="Trader"/>
    <n v="112324"/>
    <s v="Retail"/>
    <d v="2017-12-05T00:00:00"/>
    <d v="2023-12-29T00:00:00"/>
    <s v="Dec"/>
    <s v="2023 Dec"/>
    <x v="1"/>
    <n v="8552"/>
    <x v="2"/>
    <x v="1"/>
    <d v="2025-09-23T00:00:00"/>
    <n v="8"/>
    <s v="Established"/>
    <s v=" Premium"/>
    <s v="Gen Z"/>
    <x v="1"/>
  </r>
  <r>
    <s v="ACC00441"/>
    <s v="CUST0350"/>
    <x v="1"/>
    <d v="2020-07-03T00:00:00"/>
    <n v="430917"/>
    <n v="479"/>
    <n v="0"/>
    <s v="Pending"/>
    <s v="Brandon Fox DDS"/>
    <s v="Male"/>
    <n v="43"/>
    <s v="South"/>
    <s v="Teacher"/>
    <n v="90316"/>
    <s v="Corporate"/>
    <d v="2022-12-31T00:00:00"/>
    <d v="2025-08-17T00:00:00"/>
    <s v="Aug"/>
    <s v="2025 Aug"/>
    <x v="0"/>
    <n v="5635"/>
    <x v="3"/>
    <x v="3"/>
    <d v="2025-09-23T00:00:00"/>
    <n v="3"/>
    <s v="Emerging"/>
    <s v="High"/>
    <s v="Millennials"/>
    <x v="0"/>
  </r>
  <r>
    <s v="ACC00098"/>
    <s v="CUST0129"/>
    <x v="2"/>
    <d v="2016-08-05T00:00:00"/>
    <n v="113650"/>
    <n v="770"/>
    <n v="163177"/>
    <s v="Pending"/>
    <s v="Jeanette Greene"/>
    <s v="Female"/>
    <n v="20"/>
    <s v="South"/>
    <s v="Teacher"/>
    <n v="146209"/>
    <s v="Corporate"/>
    <d v="2019-02-21T00:00:00"/>
    <d v="2024-10-22T00:00:00"/>
    <s v="Oct"/>
    <s v="2024 Oct"/>
    <x v="1"/>
    <n v="7364"/>
    <x v="0"/>
    <x v="6"/>
    <d v="2025-09-23T00:00:00"/>
    <n v="7"/>
    <s v="Established"/>
    <s v=" Premium"/>
    <s v="Gen Z"/>
    <x v="1"/>
  </r>
  <r>
    <s v="ACC00120"/>
    <s v="CUST0414"/>
    <x v="2"/>
    <d v="2016-05-22T00:00:00"/>
    <n v="355926"/>
    <n v="715"/>
    <n v="0"/>
    <s v="Pending"/>
    <s v="Jennifer Mercado"/>
    <s v="Male"/>
    <n v="41"/>
    <s v="East"/>
    <s v="Doctor"/>
    <n v="196037"/>
    <s v="Corporate"/>
    <d v="2016-03-28T00:00:00"/>
    <d v="2025-07-07T00:00:00"/>
    <s v="Jul"/>
    <s v="2025 Jul"/>
    <x v="2"/>
    <n v="4601"/>
    <x v="1"/>
    <x v="5"/>
    <d v="2025-09-23T00:00:00"/>
    <n v="9"/>
    <s v="Loyal"/>
    <s v=" Premium"/>
    <s v="Millennials"/>
    <x v="0"/>
  </r>
  <r>
    <s v="ACC00293"/>
    <s v="CUST0436"/>
    <x v="1"/>
    <d v="2023-07-13T00:00:00"/>
    <n v="426618"/>
    <n v="683"/>
    <n v="0"/>
    <s v="Pending"/>
    <s v="Victor Tran"/>
    <s v="Female"/>
    <n v="45"/>
    <s v="West"/>
    <s v="Banker"/>
    <n v="64738"/>
    <s v="Corporate"/>
    <d v="2019-10-22T00:00:00"/>
    <d v="2024-06-19T00:00:00"/>
    <s v="Jun"/>
    <s v="2024 Jun"/>
    <x v="3"/>
    <n v="2572"/>
    <x v="2"/>
    <x v="9"/>
    <d v="2025-09-23T00:00:00"/>
    <n v="6"/>
    <s v="Established"/>
    <s v="High"/>
    <s v="Gen X"/>
    <x v="0"/>
  </r>
  <r>
    <s v="ACC00711"/>
    <s v="CUST0382"/>
    <x v="0"/>
    <d v="2015-10-28T00:00:00"/>
    <n v="200753"/>
    <n v="846"/>
    <n v="0"/>
    <s v="Pending"/>
    <s v="Wendy Hodge"/>
    <s v="Female"/>
    <n v="71"/>
    <s v="North"/>
    <s v="Engineer"/>
    <n v="100818"/>
    <s v="Retail"/>
    <d v="2020-06-13T00:00:00"/>
    <d v="2024-05-28T00:00:00"/>
    <s v="May"/>
    <s v="2024 May"/>
    <x v="2"/>
    <n v="6849"/>
    <x v="1"/>
    <x v="5"/>
    <d v="2025-09-23T00:00:00"/>
    <n v="5"/>
    <s v="Emerging"/>
    <s v=" Premium"/>
    <s v="Baby Boomers"/>
    <x v="0"/>
  </r>
  <r>
    <s v="ACC00001"/>
    <s v="CUST0305"/>
    <x v="1"/>
    <d v="2018-06-07T00:00:00"/>
    <n v="363265"/>
    <n v="698"/>
    <n v="0"/>
    <s v="Pending"/>
    <s v="Erica Perez"/>
    <s v="Female"/>
    <n v="46"/>
    <s v="West"/>
    <s v="Trader"/>
    <n v="29078"/>
    <s v="Corporate"/>
    <d v="2017-11-02T00:00:00"/>
    <d v="2024-09-29T00:00:00"/>
    <s v="Sep"/>
    <s v="2024 Sep"/>
    <x v="0"/>
    <n v="8474"/>
    <x v="3"/>
    <x v="7"/>
    <d v="2025-09-23T00:00:00"/>
    <n v="8"/>
    <s v="Established"/>
    <s v="Low"/>
    <s v="Gen X"/>
    <x v="0"/>
  </r>
  <r>
    <s v="ACC00572"/>
    <s v="CUST0264"/>
    <x v="2"/>
    <d v="2019-09-25T00:00:00"/>
    <n v="398448"/>
    <n v="427"/>
    <n v="0"/>
    <s v="Pending"/>
    <s v="Kevin Tapia"/>
    <s v="Male"/>
    <n v="42"/>
    <s v="East"/>
    <s v="Engineer"/>
    <n v="180081"/>
    <s v="Retail"/>
    <d v="2015-10-20T00:00:00"/>
    <d v="2023-12-23T00:00:00"/>
    <s v="Dec"/>
    <s v="2023 Dec"/>
    <x v="3"/>
    <n v="2937"/>
    <x v="0"/>
    <x v="0"/>
    <d v="2025-09-23T00:00:00"/>
    <n v="10"/>
    <s v="Loyal"/>
    <s v=" Premium"/>
    <s v="Millennials"/>
    <x v="0"/>
  </r>
  <r>
    <s v="ACC00250"/>
    <s v="CUST0049"/>
    <x v="2"/>
    <d v="2022-08-12T00:00:00"/>
    <n v="717"/>
    <n v="842"/>
    <n v="197718"/>
    <s v="Pending"/>
    <s v="Samantha Davis"/>
    <s v="Female"/>
    <n v="63"/>
    <s v="South"/>
    <s v="Banker"/>
    <n v="27287"/>
    <s v="Retail"/>
    <d v="2017-01-15T00:00:00"/>
    <d v="2025-04-05T00:00:00"/>
    <s v="Apr"/>
    <s v="2025 Apr"/>
    <x v="0"/>
    <n v="6205"/>
    <x v="3"/>
    <x v="4"/>
    <d v="2025-09-23T00:00:00"/>
    <n v="9"/>
    <s v="Loyal"/>
    <s v="Low"/>
    <s v="Baby Boomers"/>
    <x v="2"/>
  </r>
  <r>
    <s v="ACC00652"/>
    <s v="CUST0472"/>
    <x v="1"/>
    <d v="2019-03-21T00:00:00"/>
    <n v="14995"/>
    <n v="410"/>
    <n v="0"/>
    <s v="Default"/>
    <s v="Anna Mitchell"/>
    <s v="Female"/>
    <n v="50"/>
    <s v="North"/>
    <s v="Banker"/>
    <n v="179476"/>
    <s v="Retail"/>
    <d v="2018-09-26T00:00:00"/>
    <d v="2025-02-22T00:00:00"/>
    <s v="Feb"/>
    <s v="2025 Feb"/>
    <x v="0"/>
    <n v="6286"/>
    <x v="2"/>
    <x v="0"/>
    <d v="2025-09-23T00:00:00"/>
    <n v="7"/>
    <s v="Established"/>
    <s v=" Premium"/>
    <s v="Gen X"/>
    <x v="2"/>
  </r>
  <r>
    <s v="ACC00149"/>
    <s v="CUST0021"/>
    <x v="2"/>
    <d v="2015-10-25T00:00:00"/>
    <n v="99977"/>
    <n v="476"/>
    <n v="0"/>
    <s v="Pending"/>
    <s v="Elizabeth Smith"/>
    <s v="Female"/>
    <n v="44"/>
    <s v="East"/>
    <s v="Trader"/>
    <n v="189269"/>
    <s v="Retail"/>
    <d v="2024-05-02T00:00:00"/>
    <d v="2024-08-30T00:00:00"/>
    <s v="Aug"/>
    <s v="2024 Aug"/>
    <x v="2"/>
    <n v="9966"/>
    <x v="0"/>
    <x v="6"/>
    <d v="2025-09-23T00:00:00"/>
    <n v="1"/>
    <s v="New"/>
    <s v=" Premium"/>
    <s v="Millennials"/>
    <x v="1"/>
  </r>
  <r>
    <s v="ACC00395"/>
    <s v="CUST0134"/>
    <x v="2"/>
    <d v="2024-01-05T00:00:00"/>
    <n v="110986"/>
    <n v="324"/>
    <n v="79231"/>
    <s v="Rejected"/>
    <s v="Sherry Guerrero"/>
    <s v="Male"/>
    <n v="54"/>
    <s v="South"/>
    <s v="Teacher"/>
    <n v="95713"/>
    <s v="Retail"/>
    <d v="2018-07-21T00:00:00"/>
    <d v="2025-01-18T00:00:00"/>
    <s v="Jan"/>
    <s v="2025 Jan"/>
    <x v="0"/>
    <n v="4300"/>
    <x v="3"/>
    <x v="0"/>
    <d v="2025-09-23T00:00:00"/>
    <n v="7"/>
    <s v="Established"/>
    <s v="High"/>
    <s v="Gen X"/>
    <x v="1"/>
  </r>
  <r>
    <s v="ACC00044"/>
    <s v="CUST0475"/>
    <x v="1"/>
    <d v="2016-03-31T00:00:00"/>
    <n v="329317"/>
    <n v="721"/>
    <n v="0"/>
    <s v="Pending"/>
    <s v="Frank Le"/>
    <s v="Male"/>
    <n v="52"/>
    <s v="West"/>
    <s v="Banker"/>
    <n v="84178"/>
    <s v="Private"/>
    <d v="2020-10-19T00:00:00"/>
    <d v="2024-08-21T00:00:00"/>
    <s v="Aug"/>
    <s v="2024 Aug"/>
    <x v="2"/>
    <n v="5892"/>
    <x v="3"/>
    <x v="8"/>
    <d v="2025-09-23T00:00:00"/>
    <n v="5"/>
    <s v="Emerging"/>
    <s v="High"/>
    <s v="Gen X"/>
    <x v="0"/>
  </r>
  <r>
    <s v="ACC00698"/>
    <s v="CUST0404"/>
    <x v="0"/>
    <d v="2021-12-24T00:00:00"/>
    <n v="35903"/>
    <n v="737"/>
    <n v="0"/>
    <s v="Pending"/>
    <s v="Jessica Lee"/>
    <s v="Male"/>
    <n v="40"/>
    <s v="South"/>
    <s v="Student"/>
    <n v="77056"/>
    <s v="Retail"/>
    <d v="2021-03-13T00:00:00"/>
    <d v="2025-01-23T00:00:00"/>
    <s v="Jan"/>
    <s v="2025 Jan"/>
    <x v="0"/>
    <n v="6456"/>
    <x v="3"/>
    <x v="4"/>
    <d v="2025-09-23T00:00:00"/>
    <n v="5"/>
    <s v="Emerging"/>
    <s v="High"/>
    <s v="Millennials"/>
    <x v="2"/>
  </r>
  <r>
    <s v="ACC00620"/>
    <s v="CUST0332"/>
    <x v="1"/>
    <d v="2023-04-18T00:00:00"/>
    <n v="214127"/>
    <n v="807"/>
    <n v="0"/>
    <s v="Approved"/>
    <s v="Amber Myers"/>
    <s v="Male"/>
    <n v="62"/>
    <s v="West"/>
    <s v="Doctor"/>
    <n v="101941"/>
    <s v="Retail"/>
    <d v="2021-09-09T00:00:00"/>
    <d v="2024-09-29T00:00:00"/>
    <s v="Sep"/>
    <s v="2024 Sep"/>
    <x v="1"/>
    <n v="5177"/>
    <x v="2"/>
    <x v="7"/>
    <d v="2025-09-23T00:00:00"/>
    <n v="4"/>
    <s v="Emerging"/>
    <s v=" Premium"/>
    <s v="Baby Boomers"/>
    <x v="0"/>
  </r>
  <r>
    <s v="ACC00044"/>
    <s v="CUST0475"/>
    <x v="1"/>
    <d v="2016-03-31T00:00:00"/>
    <n v="329317"/>
    <n v="721"/>
    <n v="0"/>
    <s v="Pending"/>
    <s v="Frank Le"/>
    <s v="Male"/>
    <n v="52"/>
    <s v="West"/>
    <s v="Banker"/>
    <n v="84178"/>
    <s v="Private"/>
    <d v="2020-10-19T00:00:00"/>
    <d v="2024-08-26T00:00:00"/>
    <s v="Aug"/>
    <s v="2024 Aug"/>
    <x v="3"/>
    <n v="9972"/>
    <x v="3"/>
    <x v="9"/>
    <d v="2025-09-23T00:00:00"/>
    <n v="5"/>
    <s v="Emerging"/>
    <s v="High"/>
    <s v="Gen X"/>
    <x v="0"/>
  </r>
  <r>
    <s v="ACC00078"/>
    <s v="CUST0499"/>
    <x v="0"/>
    <d v="2019-12-04T00:00:00"/>
    <n v="465048"/>
    <n v="528"/>
    <n v="0"/>
    <s v="Pending"/>
    <s v="Kayla Kelley"/>
    <s v="Male"/>
    <n v="26"/>
    <s v="South"/>
    <s v="Teacher"/>
    <n v="148335"/>
    <s v="Retail"/>
    <d v="2024-05-31T00:00:00"/>
    <d v="2024-12-18T00:00:00"/>
    <s v="Dec"/>
    <s v="2024 Dec"/>
    <x v="2"/>
    <n v="1532"/>
    <x v="1"/>
    <x v="2"/>
    <d v="2025-09-23T00:00:00"/>
    <n v="1"/>
    <s v="New"/>
    <s v=" Premium"/>
    <s v="Gen Z"/>
    <x v="0"/>
  </r>
  <r>
    <s v="ACC00226"/>
    <s v="CUST0022"/>
    <x v="1"/>
    <d v="2016-10-02T00:00:00"/>
    <n v="36468"/>
    <n v="437"/>
    <n v="0"/>
    <s v="Pending"/>
    <s v="Jodi Burns"/>
    <s v="Male"/>
    <n v="59"/>
    <s v="East"/>
    <s v="Retired"/>
    <n v="61844"/>
    <s v="Corporate"/>
    <d v="2023-07-11T00:00:00"/>
    <d v="2025-08-04T00:00:00"/>
    <s v="Aug"/>
    <s v="2025 Aug"/>
    <x v="2"/>
    <n v="9033"/>
    <x v="0"/>
    <x v="5"/>
    <d v="2025-09-23T00:00:00"/>
    <n v="2"/>
    <s v="New"/>
    <s v="High"/>
    <s v="Gen X"/>
    <x v="2"/>
  </r>
  <r>
    <s v="ACC00162"/>
    <s v="CUST0148"/>
    <x v="0"/>
    <d v="2020-12-28T00:00:00"/>
    <n v="97406"/>
    <n v="654"/>
    <n v="0"/>
    <s v="Pending"/>
    <s v="Thomas Fowler"/>
    <s v="Male"/>
    <n v="33"/>
    <s v="East"/>
    <s v="Student"/>
    <n v="164353"/>
    <s v="Retail"/>
    <d v="2018-08-25T00:00:00"/>
    <d v="2024-02-22T00:00:00"/>
    <s v="Feb"/>
    <s v="2024 Feb"/>
    <x v="3"/>
    <n v="571"/>
    <x v="0"/>
    <x v="8"/>
    <d v="2025-09-23T00:00:00"/>
    <n v="7"/>
    <s v="Established"/>
    <s v=" Premium"/>
    <s v="Millennials"/>
    <x v="1"/>
  </r>
  <r>
    <s v="ACC00793"/>
    <s v="CUST0285"/>
    <x v="0"/>
    <d v="2018-01-04T00:00:00"/>
    <n v="246536"/>
    <n v="528"/>
    <n v="70030"/>
    <s v="Rejected"/>
    <s v="Kristen Nguyen"/>
    <s v="Female"/>
    <n v="52"/>
    <s v="South"/>
    <s v="Banker"/>
    <n v="55488"/>
    <s v="Retail"/>
    <d v="2021-02-22T00:00:00"/>
    <d v="2024-04-18T00:00:00"/>
    <s v="Apr"/>
    <s v="2024 Apr"/>
    <x v="2"/>
    <n v="3550"/>
    <x v="3"/>
    <x v="9"/>
    <d v="2025-09-23T00:00:00"/>
    <n v="5"/>
    <s v="Emerging"/>
    <s v="Medium"/>
    <s v="Gen X"/>
    <x v="0"/>
  </r>
  <r>
    <s v="ACC00253"/>
    <s v="CUST0391"/>
    <x v="0"/>
    <d v="2018-12-07T00:00:00"/>
    <n v="180882"/>
    <n v="410"/>
    <n v="0"/>
    <s v="Approved"/>
    <s v="Alexis Becker"/>
    <s v="Male"/>
    <n v="35"/>
    <s v="North"/>
    <s v="Retired"/>
    <n v="46017"/>
    <s v="Corporate"/>
    <d v="2017-07-15T00:00:00"/>
    <d v="2024-10-28T00:00:00"/>
    <s v="Oct"/>
    <s v="2024 Oct"/>
    <x v="3"/>
    <n v="1489"/>
    <x v="2"/>
    <x v="8"/>
    <d v="2025-09-23T00:00:00"/>
    <n v="8"/>
    <s v="Established"/>
    <s v="Medium"/>
    <s v="Millennials"/>
    <x v="1"/>
  </r>
  <r>
    <s v="ACC00132"/>
    <s v="CUST0182"/>
    <x v="1"/>
    <d v="2018-10-30T00:00:00"/>
    <n v="123364"/>
    <n v="438"/>
    <n v="0"/>
    <s v="Rejected"/>
    <s v="Katie Padilla"/>
    <s v="Male"/>
    <n v="44"/>
    <s v="East"/>
    <s v="Banker"/>
    <n v="47082"/>
    <s v="Corporate"/>
    <d v="2025-07-05T00:00:00"/>
    <d v="2024-09-27T00:00:00"/>
    <s v="Sep"/>
    <s v="2024 Sep"/>
    <x v="1"/>
    <n v="6687"/>
    <x v="1"/>
    <x v="6"/>
    <d v="2025-09-23T00:00:00"/>
    <n v="0"/>
    <s v="New"/>
    <s v="Medium"/>
    <s v="Millennials"/>
    <x v="1"/>
  </r>
  <r>
    <s v="ACC00448"/>
    <s v="CUST0272"/>
    <x v="0"/>
    <d v="2019-12-29T00:00:00"/>
    <n v="409760"/>
    <n v="735"/>
    <n v="0"/>
    <s v="Pending"/>
    <s v="Seth Fritz"/>
    <s v="Female"/>
    <n v="36"/>
    <s v="West"/>
    <s v="Trader"/>
    <n v="84288"/>
    <s v="Corporate"/>
    <d v="2020-02-29T00:00:00"/>
    <d v="2025-05-20T00:00:00"/>
    <s v="May"/>
    <s v="2025 May"/>
    <x v="0"/>
    <n v="1215"/>
    <x v="1"/>
    <x v="0"/>
    <d v="2025-09-23T00:00:00"/>
    <n v="6"/>
    <s v="Established"/>
    <s v="High"/>
    <s v="Millennials"/>
    <x v="0"/>
  </r>
  <r>
    <s v="ACC00474"/>
    <s v="CUST0191"/>
    <x v="0"/>
    <d v="2021-02-19T00:00:00"/>
    <n v="98046"/>
    <n v="308"/>
    <n v="236226"/>
    <s v="Pending"/>
    <s v="Nicholas Miller"/>
    <s v="Male"/>
    <n v="60"/>
    <s v="South"/>
    <s v="Retired"/>
    <n v="157612"/>
    <s v="Retail"/>
    <d v="2019-11-11T00:00:00"/>
    <d v="2024-11-30T00:00:00"/>
    <s v="Nov"/>
    <s v="2024 Nov"/>
    <x v="1"/>
    <n v="6670"/>
    <x v="0"/>
    <x v="9"/>
    <d v="2025-09-23T00:00:00"/>
    <n v="6"/>
    <s v="Established"/>
    <s v=" Premium"/>
    <s v="Gen X"/>
    <x v="1"/>
  </r>
  <r>
    <s v="ACC00656"/>
    <s v="CUST0361"/>
    <x v="2"/>
    <d v="2022-01-19T00:00:00"/>
    <n v="98000"/>
    <n v="325"/>
    <n v="0"/>
    <s v="Pending"/>
    <s v="Jack Smith"/>
    <s v="Female"/>
    <n v="58"/>
    <s v="East"/>
    <s v="Student"/>
    <n v="188484"/>
    <s v="Retail"/>
    <d v="2024-04-10T00:00:00"/>
    <d v="2025-06-27T00:00:00"/>
    <s v="Jun"/>
    <s v="2025 Jun"/>
    <x v="0"/>
    <n v="8858"/>
    <x v="0"/>
    <x v="3"/>
    <d v="2025-09-23T00:00:00"/>
    <n v="1"/>
    <s v="New"/>
    <s v=" Premium"/>
    <s v="Gen X"/>
    <x v="1"/>
  </r>
  <r>
    <s v="ACC00778"/>
    <s v="CUST0147"/>
    <x v="1"/>
    <d v="2024-03-31T00:00:00"/>
    <n v="347247"/>
    <n v="389"/>
    <n v="0"/>
    <s v="Approved"/>
    <s v="Christina Wood"/>
    <s v="Male"/>
    <n v="29"/>
    <s v="South"/>
    <s v="Doctor"/>
    <n v="193279"/>
    <s v="Private"/>
    <d v="2020-02-27T00:00:00"/>
    <d v="2024-08-27T00:00:00"/>
    <s v="Aug"/>
    <s v="2024 Aug"/>
    <x v="3"/>
    <n v="599"/>
    <x v="1"/>
    <x v="3"/>
    <d v="2025-09-23T00:00:00"/>
    <n v="6"/>
    <s v="Established"/>
    <s v=" Premium"/>
    <s v="Millennials"/>
    <x v="0"/>
  </r>
  <r>
    <s v="ACC00109"/>
    <s v="CUST0057"/>
    <x v="2"/>
    <d v="2023-09-25T00:00:00"/>
    <n v="235595"/>
    <n v="536"/>
    <n v="0"/>
    <s v="Rejected"/>
    <s v="Brandy Murphy"/>
    <s v="Female"/>
    <n v="51"/>
    <s v="East"/>
    <s v="Banker"/>
    <n v="174946"/>
    <s v="Corporate"/>
    <d v="2019-07-25T00:00:00"/>
    <d v="2024-10-14T00:00:00"/>
    <s v="Oct"/>
    <s v="2024 Oct"/>
    <x v="1"/>
    <n v="4336"/>
    <x v="0"/>
    <x v="5"/>
    <d v="2025-09-23T00:00:00"/>
    <n v="6"/>
    <s v="Established"/>
    <s v=" Premium"/>
    <s v="Gen X"/>
    <x v="0"/>
  </r>
  <r>
    <s v="ACC00706"/>
    <s v="CUST0192"/>
    <x v="1"/>
    <d v="2018-05-01T00:00:00"/>
    <n v="345158"/>
    <n v="353"/>
    <n v="0"/>
    <s v="Pending"/>
    <s v="Kim Hubbard"/>
    <s v="Male"/>
    <n v="54"/>
    <s v="South"/>
    <s v="Engineer"/>
    <n v="117768"/>
    <s v="Retail"/>
    <d v="2025-08-22T00:00:00"/>
    <d v="2024-05-30T00:00:00"/>
    <s v="May"/>
    <s v="2024 May"/>
    <x v="0"/>
    <n v="4914"/>
    <x v="3"/>
    <x v="0"/>
    <d v="2025-09-23T00:00:00"/>
    <n v="0"/>
    <s v="New"/>
    <s v=" Premium"/>
    <s v="Gen X"/>
    <x v="0"/>
  </r>
  <r>
    <s v="ACC00035"/>
    <s v="CUST0118"/>
    <x v="0"/>
    <d v="2019-01-30T00:00:00"/>
    <n v="199886"/>
    <n v="490"/>
    <n v="0"/>
    <s v="Pending"/>
    <s v="Shawn Randolph"/>
    <s v="Female"/>
    <n v="42"/>
    <s v="South"/>
    <s v="Banker"/>
    <n v="88344"/>
    <s v="Retail"/>
    <d v="2025-03-04T00:00:00"/>
    <d v="2024-03-15T00:00:00"/>
    <s v="Mar"/>
    <s v="2024 Mar"/>
    <x v="3"/>
    <n v="9573"/>
    <x v="1"/>
    <x v="9"/>
    <d v="2025-09-23T00:00:00"/>
    <n v="1"/>
    <s v="New"/>
    <s v="High"/>
    <s v="Millennials"/>
    <x v="1"/>
  </r>
  <r>
    <s v="ACC00467"/>
    <s v="CUST0067"/>
    <x v="2"/>
    <d v="2016-12-28T00:00:00"/>
    <n v="125829"/>
    <n v="666"/>
    <n v="0"/>
    <s v="Default"/>
    <s v="Jessica Williams"/>
    <s v="Female"/>
    <n v="69"/>
    <s v="South"/>
    <s v="Teacher"/>
    <n v="147015"/>
    <s v="Retail"/>
    <d v="2023-03-11T00:00:00"/>
    <d v="2025-06-07T00:00:00"/>
    <s v="Jun"/>
    <s v="2025 Jun"/>
    <x v="0"/>
    <n v="6431"/>
    <x v="0"/>
    <x v="5"/>
    <d v="2025-09-23T00:00:00"/>
    <n v="3"/>
    <s v="Emerging"/>
    <s v=" Premium"/>
    <s v="Baby Boomers"/>
    <x v="1"/>
  </r>
  <r>
    <s v="ACC00275"/>
    <s v="CUST0058"/>
    <x v="0"/>
    <d v="2023-07-17T00:00:00"/>
    <n v="55480"/>
    <n v="568"/>
    <n v="0"/>
    <s v="Default"/>
    <s v="Rhonda Charles"/>
    <s v="Male"/>
    <n v="19"/>
    <s v="East"/>
    <s v="Teacher"/>
    <n v="63642"/>
    <s v="Corporate"/>
    <d v="2019-06-06T00:00:00"/>
    <d v="2025-04-12T00:00:00"/>
    <s v="Apr"/>
    <s v="2025 Apr"/>
    <x v="2"/>
    <n v="3769"/>
    <x v="3"/>
    <x v="1"/>
    <d v="2025-09-23T00:00:00"/>
    <n v="6"/>
    <s v="Established"/>
    <s v="High"/>
    <s v="Gen Z"/>
    <x v="1"/>
  </r>
  <r>
    <s v="ACC00187"/>
    <s v="CUST0371"/>
    <x v="1"/>
    <d v="2021-05-31T00:00:00"/>
    <n v="187125"/>
    <n v="582"/>
    <n v="0"/>
    <s v="Pending"/>
    <s v="Kaitlyn Johnson"/>
    <s v="Female"/>
    <n v="50"/>
    <s v="West"/>
    <s v="Engineer"/>
    <n v="79321"/>
    <s v="Retail"/>
    <d v="2017-11-08T00:00:00"/>
    <d v="2024-11-27T00:00:00"/>
    <s v="Nov"/>
    <s v="2024 Nov"/>
    <x v="2"/>
    <n v="8949"/>
    <x v="3"/>
    <x v="2"/>
    <d v="2025-09-23T00:00:00"/>
    <n v="8"/>
    <s v="Established"/>
    <s v="High"/>
    <s v="Gen X"/>
    <x v="1"/>
  </r>
  <r>
    <s v="ACC00243"/>
    <s v="CUST0444"/>
    <x v="0"/>
    <d v="2017-11-16T00:00:00"/>
    <n v="289192"/>
    <n v="329"/>
    <n v="0"/>
    <s v="Pending"/>
    <s v="Jason Smith"/>
    <s v="Female"/>
    <n v="68"/>
    <s v="North"/>
    <s v="Engineer"/>
    <n v="193312"/>
    <s v="Corporate"/>
    <d v="2017-12-05T00:00:00"/>
    <d v="2024-02-20T00:00:00"/>
    <s v="Feb"/>
    <s v="2024 Feb"/>
    <x v="3"/>
    <n v="8665"/>
    <x v="1"/>
    <x v="6"/>
    <d v="2025-09-23T00:00:00"/>
    <n v="8"/>
    <s v="Established"/>
    <s v=" Premium"/>
    <s v="Baby Boomers"/>
    <x v="0"/>
  </r>
  <r>
    <s v="ACC00264"/>
    <s v="CUST0232"/>
    <x v="3"/>
    <d v="2024-07-28T00:00:00"/>
    <n v="304359"/>
    <n v="828"/>
    <n v="217369"/>
    <s v="Rejected"/>
    <s v="Misty Jacobs"/>
    <s v="Female"/>
    <n v="74"/>
    <s v="East"/>
    <s v="Doctor"/>
    <n v="102970"/>
    <s v="Corporate"/>
    <d v="2018-08-23T00:00:00"/>
    <d v="2025-01-08T00:00:00"/>
    <s v="Jan"/>
    <s v="2025 Jan"/>
    <x v="0"/>
    <n v="8955"/>
    <x v="3"/>
    <x v="5"/>
    <d v="2025-09-23T00:00:00"/>
    <n v="7"/>
    <s v="Established"/>
    <s v=" Premium"/>
    <s v="Baby Boomers"/>
    <x v="0"/>
  </r>
  <r>
    <s v="ACC00522"/>
    <s v="CUST0150"/>
    <x v="3"/>
    <d v="2023-04-19T00:00:00"/>
    <n v="426149"/>
    <n v="630"/>
    <n v="0"/>
    <s v="Pending"/>
    <s v="Abigail Allen"/>
    <s v="Female"/>
    <n v="43"/>
    <s v="South"/>
    <s v="Trader"/>
    <n v="21435"/>
    <s v="Retail"/>
    <d v="2020-07-03T00:00:00"/>
    <d v="2024-02-27T00:00:00"/>
    <s v="Feb"/>
    <s v="2024 Feb"/>
    <x v="2"/>
    <n v="5946"/>
    <x v="1"/>
    <x v="1"/>
    <d v="2025-09-23T00:00:00"/>
    <n v="5"/>
    <s v="Emerging"/>
    <s v="Low"/>
    <s v="Millennials"/>
    <x v="0"/>
  </r>
  <r>
    <s v="ACC00678"/>
    <s v="CUST0109"/>
    <x v="3"/>
    <d v="2019-05-23T00:00:00"/>
    <n v="487602"/>
    <n v="675"/>
    <n v="0"/>
    <s v="Pending"/>
    <s v="Emily Scott"/>
    <s v="Female"/>
    <n v="29"/>
    <s v="North"/>
    <s v="Engineer"/>
    <n v="131785"/>
    <s v="Corporate"/>
    <d v="2020-09-03T00:00:00"/>
    <d v="2024-07-11T00:00:00"/>
    <s v="Jul"/>
    <s v="2024 Jul"/>
    <x v="1"/>
    <n v="8784"/>
    <x v="3"/>
    <x v="0"/>
    <d v="2025-09-23T00:00:00"/>
    <n v="5"/>
    <s v="Emerging"/>
    <s v=" Premium"/>
    <s v="Millennials"/>
    <x v="0"/>
  </r>
  <r>
    <s v="ACC00541"/>
    <s v="CUST0121"/>
    <x v="0"/>
    <d v="2017-04-12T00:00:00"/>
    <n v="389458"/>
    <n v="833"/>
    <n v="0"/>
    <s v="Pending"/>
    <s v="Mary Cole"/>
    <s v="Female"/>
    <n v="70"/>
    <s v="North"/>
    <s v="Banker"/>
    <n v="98249"/>
    <s v="Corporate"/>
    <d v="2023-06-17T00:00:00"/>
    <d v="2025-03-21T00:00:00"/>
    <s v="Mar"/>
    <s v="2025 Mar"/>
    <x v="0"/>
    <n v="2215"/>
    <x v="1"/>
    <x v="2"/>
    <d v="2025-09-23T00:00:00"/>
    <n v="2"/>
    <s v="New"/>
    <s v="High"/>
    <s v="Baby Boomers"/>
    <x v="0"/>
  </r>
  <r>
    <s v="ACC00783"/>
    <s v="CUST0113"/>
    <x v="1"/>
    <d v="2018-02-05T00:00:00"/>
    <n v="478454"/>
    <n v="682"/>
    <n v="0"/>
    <s v="Pending"/>
    <s v="Anthony Ramos"/>
    <s v="Female"/>
    <n v="64"/>
    <s v="East"/>
    <s v="Doctor"/>
    <n v="73947"/>
    <s v="Private"/>
    <d v="2016-03-16T00:00:00"/>
    <d v="2024-03-16T00:00:00"/>
    <s v="Mar"/>
    <s v="2024 Mar"/>
    <x v="0"/>
    <n v="4124"/>
    <x v="1"/>
    <x v="6"/>
    <d v="2025-09-23T00:00:00"/>
    <n v="10"/>
    <s v="Loyal"/>
    <s v="High"/>
    <s v="Baby Boomers"/>
    <x v="0"/>
  </r>
  <r>
    <s v="ACC00087"/>
    <s v="CUST0192"/>
    <x v="0"/>
    <d v="2018-05-18T00:00:00"/>
    <n v="459952"/>
    <n v="797"/>
    <n v="0"/>
    <s v="Approved"/>
    <s v="Kim Hubbard"/>
    <s v="Male"/>
    <n v="54"/>
    <s v="South"/>
    <s v="Engineer"/>
    <n v="117768"/>
    <s v="Retail"/>
    <d v="2025-08-22T00:00:00"/>
    <d v="2025-03-27T00:00:00"/>
    <s v="Mar"/>
    <s v="2025 Mar"/>
    <x v="2"/>
    <n v="4037"/>
    <x v="1"/>
    <x v="4"/>
    <d v="2025-09-23T00:00:00"/>
    <n v="0"/>
    <s v="New"/>
    <s v=" Premium"/>
    <s v="Gen X"/>
    <x v="0"/>
  </r>
  <r>
    <s v="ACC00535"/>
    <s v="CUST0206"/>
    <x v="0"/>
    <d v="2016-02-28T00:00:00"/>
    <n v="254466"/>
    <n v="660"/>
    <n v="0"/>
    <s v="Pending"/>
    <s v="Daniel Richardson"/>
    <s v="Male"/>
    <n v="19"/>
    <s v="East"/>
    <s v="Trader"/>
    <n v="190286"/>
    <s v="Corporate"/>
    <d v="2020-03-28T00:00:00"/>
    <d v="2025-07-06T00:00:00"/>
    <s v="Jul"/>
    <s v="2025 Jul"/>
    <x v="2"/>
    <n v="4826"/>
    <x v="1"/>
    <x v="8"/>
    <d v="2025-09-23T00:00:00"/>
    <n v="5"/>
    <s v="Emerging"/>
    <s v=" Premium"/>
    <s v="Gen Z"/>
    <x v="0"/>
  </r>
  <r>
    <s v="ACC00210"/>
    <s v="CUST0043"/>
    <x v="0"/>
    <d v="2020-05-11T00:00:00"/>
    <n v="277954"/>
    <n v="745"/>
    <n v="0"/>
    <s v="Pending"/>
    <s v="Stephanie Ashley"/>
    <s v="Female"/>
    <n v="74"/>
    <s v="East"/>
    <s v="Engineer"/>
    <n v="132855"/>
    <s v="Corporate"/>
    <d v="2022-07-10T00:00:00"/>
    <d v="2025-07-07T00:00:00"/>
    <s v="Jul"/>
    <s v="2025 Jul"/>
    <x v="3"/>
    <n v="7198"/>
    <x v="3"/>
    <x v="4"/>
    <d v="2025-09-23T00:00:00"/>
    <n v="3"/>
    <s v="Emerging"/>
    <s v=" Premium"/>
    <s v="Baby Boomers"/>
    <x v="0"/>
  </r>
  <r>
    <s v="ACC00046"/>
    <s v="CUST0198"/>
    <x v="2"/>
    <d v="2024-05-01T00:00:00"/>
    <n v="275796"/>
    <n v="371"/>
    <n v="0"/>
    <s v="Pending"/>
    <s v="Sarah Santiago"/>
    <s v="Female"/>
    <n v="27"/>
    <s v="North"/>
    <s v="Trader"/>
    <n v="72307"/>
    <s v="Retail"/>
    <d v="2020-04-24T00:00:00"/>
    <d v="2024-07-12T00:00:00"/>
    <s v="Jul"/>
    <s v="2024 Jul"/>
    <x v="0"/>
    <n v="2818"/>
    <x v="1"/>
    <x v="0"/>
    <d v="2025-09-23T00:00:00"/>
    <n v="5"/>
    <s v="Emerging"/>
    <s v="High"/>
    <s v="Gen Z"/>
    <x v="0"/>
  </r>
  <r>
    <s v="ACC00467"/>
    <s v="CUST0067"/>
    <x v="2"/>
    <d v="2016-12-28T00:00:00"/>
    <n v="125829"/>
    <n v="666"/>
    <n v="0"/>
    <s v="Default"/>
    <s v="Jessica Williams"/>
    <s v="Female"/>
    <n v="69"/>
    <s v="South"/>
    <s v="Teacher"/>
    <n v="147015"/>
    <s v="Retail"/>
    <d v="2023-03-11T00:00:00"/>
    <d v="2023-12-25T00:00:00"/>
    <s v="Dec"/>
    <s v="2023 Dec"/>
    <x v="1"/>
    <n v="3613"/>
    <x v="0"/>
    <x v="8"/>
    <d v="2025-09-23T00:00:00"/>
    <n v="3"/>
    <s v="Emerging"/>
    <s v=" Premium"/>
    <s v="Baby Boomers"/>
    <x v="1"/>
  </r>
  <r>
    <s v="ACC00540"/>
    <s v="CUST0375"/>
    <x v="2"/>
    <d v="2019-09-20T00:00:00"/>
    <n v="96393"/>
    <n v="536"/>
    <n v="0"/>
    <s v="Pending"/>
    <s v="Paul Stephens"/>
    <s v="Male"/>
    <n v="61"/>
    <s v="East"/>
    <s v="Engineer"/>
    <n v="45963"/>
    <s v="Retail"/>
    <d v="2022-08-25T00:00:00"/>
    <d v="2025-08-13T00:00:00"/>
    <s v="Aug"/>
    <s v="2025 Aug"/>
    <x v="2"/>
    <n v="3923"/>
    <x v="3"/>
    <x v="5"/>
    <d v="2025-09-23T00:00:00"/>
    <n v="3"/>
    <s v="Emerging"/>
    <s v="Medium"/>
    <s v="Baby Boomers"/>
    <x v="1"/>
  </r>
  <r>
    <s v="ACC00026"/>
    <s v="CUST0319"/>
    <x v="0"/>
    <d v="2020-01-21T00:00:00"/>
    <n v="97493"/>
    <n v="528"/>
    <n v="0"/>
    <s v="Pending"/>
    <s v="Reginald Tapia"/>
    <s v="Male"/>
    <n v="57"/>
    <s v="East"/>
    <s v="Retired"/>
    <n v="122215"/>
    <s v="Private"/>
    <d v="2019-06-21T00:00:00"/>
    <d v="2024-11-29T00:00:00"/>
    <s v="Nov"/>
    <s v="2024 Nov"/>
    <x v="0"/>
    <n v="1429"/>
    <x v="1"/>
    <x v="1"/>
    <d v="2025-09-23T00:00:00"/>
    <n v="6"/>
    <s v="Established"/>
    <s v=" Premium"/>
    <s v="Gen X"/>
    <x v="1"/>
  </r>
  <r>
    <s v="ACC00266"/>
    <s v="CUST0079"/>
    <x v="3"/>
    <d v="2021-05-06T00:00:00"/>
    <n v="174514"/>
    <n v="795"/>
    <n v="0"/>
    <s v="Pending"/>
    <s v="Richard Bennett"/>
    <s v="Male"/>
    <n v="22"/>
    <s v="North"/>
    <s v="Student"/>
    <n v="132217"/>
    <s v="Corporate"/>
    <d v="2022-01-04T00:00:00"/>
    <d v="2025-02-15T00:00:00"/>
    <s v="Feb"/>
    <s v="2025 Feb"/>
    <x v="2"/>
    <n v="2177"/>
    <x v="3"/>
    <x v="1"/>
    <d v="2025-09-23T00:00:00"/>
    <n v="4"/>
    <s v="Emerging"/>
    <s v=" Premium"/>
    <s v="Gen Z"/>
    <x v="1"/>
  </r>
  <r>
    <s v="ACC00175"/>
    <s v="CUST0165"/>
    <x v="2"/>
    <d v="2019-11-26T00:00:00"/>
    <n v="478141"/>
    <n v="836"/>
    <n v="0"/>
    <s v="Rejected"/>
    <s v="Jeffrey Golden"/>
    <s v="Female"/>
    <n v="48"/>
    <s v="East"/>
    <s v="Banker"/>
    <n v="87889"/>
    <s v="Retail"/>
    <d v="2023-09-03T00:00:00"/>
    <d v="2025-05-01T00:00:00"/>
    <s v="May"/>
    <s v="2025 May"/>
    <x v="3"/>
    <n v="2154"/>
    <x v="3"/>
    <x v="4"/>
    <d v="2025-09-23T00:00:00"/>
    <n v="2"/>
    <s v="New"/>
    <s v="High"/>
    <s v="Gen X"/>
    <x v="0"/>
  </r>
  <r>
    <s v="ACC00516"/>
    <s v="CUST0424"/>
    <x v="1"/>
    <d v="2019-02-18T00:00:00"/>
    <n v="114589"/>
    <n v="685"/>
    <n v="210827"/>
    <s v="Rejected"/>
    <s v="Matthew Martinez"/>
    <s v="Male"/>
    <n v="45"/>
    <s v="South"/>
    <s v="Doctor"/>
    <n v="121520"/>
    <s v="Corporate"/>
    <d v="2020-10-07T00:00:00"/>
    <d v="2024-10-09T00:00:00"/>
    <s v="Oct"/>
    <s v="2024 Oct"/>
    <x v="0"/>
    <n v="2177"/>
    <x v="3"/>
    <x v="9"/>
    <d v="2025-09-23T00:00:00"/>
    <n v="5"/>
    <s v="Emerging"/>
    <s v=" Premium"/>
    <s v="Gen X"/>
    <x v="1"/>
  </r>
  <r>
    <s v="ACC00311"/>
    <s v="CUST0085"/>
    <x v="2"/>
    <d v="2021-12-07T00:00:00"/>
    <n v="392670"/>
    <n v="463"/>
    <n v="0"/>
    <s v="Pending"/>
    <s v="John Ruiz"/>
    <s v="Male"/>
    <n v="69"/>
    <s v="South"/>
    <s v="Engineer"/>
    <n v="61755"/>
    <s v="Retail"/>
    <d v="2020-01-08T00:00:00"/>
    <d v="2024-09-04T00:00:00"/>
    <s v="Sep"/>
    <s v="2024 Sep"/>
    <x v="0"/>
    <n v="9762"/>
    <x v="3"/>
    <x v="2"/>
    <d v="2025-09-23T00:00:00"/>
    <n v="6"/>
    <s v="Established"/>
    <s v="High"/>
    <s v="Baby Boomers"/>
    <x v="0"/>
  </r>
  <r>
    <s v="ACC00322"/>
    <s v="CUST0316"/>
    <x v="0"/>
    <d v="2023-08-22T00:00:00"/>
    <n v="276827"/>
    <n v="493"/>
    <n v="0"/>
    <s v="Pending"/>
    <s v="Heather Carter"/>
    <s v="Female"/>
    <n v="24"/>
    <s v="North"/>
    <s v="Doctor"/>
    <n v="53320"/>
    <s v="Retail"/>
    <d v="2023-05-12T00:00:00"/>
    <d v="2024-02-16T00:00:00"/>
    <s v="Feb"/>
    <s v="2024 Feb"/>
    <x v="3"/>
    <n v="9378"/>
    <x v="1"/>
    <x v="9"/>
    <d v="2025-09-23T00:00:00"/>
    <n v="2"/>
    <s v="New"/>
    <s v="Medium"/>
    <s v="Gen Z"/>
    <x v="0"/>
  </r>
  <r>
    <s v="ACC00579"/>
    <s v="CUST0120"/>
    <x v="0"/>
    <d v="2023-06-12T00:00:00"/>
    <n v="446751"/>
    <n v="321"/>
    <n v="0"/>
    <s v="Pending"/>
    <s v="Sherri Webb"/>
    <s v="Male"/>
    <n v="62"/>
    <s v="East"/>
    <s v="Banker"/>
    <n v="67638"/>
    <s v="Retail"/>
    <d v="2019-03-31T00:00:00"/>
    <d v="2024-02-01T00:00:00"/>
    <s v="Feb"/>
    <s v="2024 Feb"/>
    <x v="1"/>
    <n v="9470"/>
    <x v="3"/>
    <x v="9"/>
    <d v="2025-09-23T00:00:00"/>
    <n v="6"/>
    <s v="Established"/>
    <s v="High"/>
    <s v="Baby Boomers"/>
    <x v="0"/>
  </r>
  <r>
    <s v="ACC00135"/>
    <s v="CUST0217"/>
    <x v="3"/>
    <d v="2017-03-13T00:00:00"/>
    <n v="175121"/>
    <n v="749"/>
    <n v="0"/>
    <s v="Pending"/>
    <s v="Jeremy Brown"/>
    <s v="Female"/>
    <n v="43"/>
    <s v="South"/>
    <s v="Banker"/>
    <n v="199362"/>
    <s v="Retail"/>
    <d v="2023-06-06T00:00:00"/>
    <d v="2024-04-26T00:00:00"/>
    <s v="Apr"/>
    <s v="2024 Apr"/>
    <x v="2"/>
    <n v="5901"/>
    <x v="0"/>
    <x v="5"/>
    <d v="2025-09-23T00:00:00"/>
    <n v="2"/>
    <s v="New"/>
    <s v=" Premium"/>
    <s v="Millennials"/>
    <x v="1"/>
  </r>
  <r>
    <s v="ACC00055"/>
    <s v="CUST0325"/>
    <x v="0"/>
    <d v="2023-08-07T00:00:00"/>
    <n v="424390"/>
    <n v="554"/>
    <n v="0"/>
    <s v="Pending"/>
    <s v="Gregg Harris"/>
    <s v="Female"/>
    <n v="22"/>
    <s v="South"/>
    <s v="Teacher"/>
    <n v="44826"/>
    <s v="Retail"/>
    <d v="2022-03-20T00:00:00"/>
    <d v="2024-10-27T00:00:00"/>
    <s v="Oct"/>
    <s v="2024 Oct"/>
    <x v="3"/>
    <n v="6546"/>
    <x v="3"/>
    <x v="7"/>
    <d v="2025-09-23T00:00:00"/>
    <n v="4"/>
    <s v="Emerging"/>
    <s v="Medium"/>
    <s v="Gen Z"/>
    <x v="0"/>
  </r>
  <r>
    <s v="ACC00543"/>
    <s v="CUST0431"/>
    <x v="2"/>
    <d v="2024-12-18T00:00:00"/>
    <n v="491587"/>
    <n v="767"/>
    <n v="0"/>
    <s v="Pending"/>
    <s v="Dana Robinson"/>
    <s v="Male"/>
    <n v="26"/>
    <s v="West"/>
    <s v="Trader"/>
    <n v="106475"/>
    <s v="Retail"/>
    <d v="2023-07-26T00:00:00"/>
    <d v="2025-03-15T00:00:00"/>
    <s v="Mar"/>
    <s v="2025 Mar"/>
    <x v="0"/>
    <n v="1176"/>
    <x v="3"/>
    <x v="9"/>
    <d v="2025-09-23T00:00:00"/>
    <n v="2"/>
    <s v="New"/>
    <s v=" Premium"/>
    <s v="Gen Z"/>
    <x v="0"/>
  </r>
  <r>
    <s v="ACC00586"/>
    <s v="CUST0369"/>
    <x v="0"/>
    <d v="2021-04-07T00:00:00"/>
    <n v="325329"/>
    <n v="829"/>
    <n v="0"/>
    <s v="Pending"/>
    <s v="Heather Davis"/>
    <s v="Male"/>
    <n v="42"/>
    <s v="West"/>
    <s v="Engineer"/>
    <n v="181099"/>
    <s v="Corporate"/>
    <d v="2023-01-28T00:00:00"/>
    <d v="2025-05-22T00:00:00"/>
    <s v="May"/>
    <s v="2025 May"/>
    <x v="3"/>
    <n v="3585"/>
    <x v="0"/>
    <x v="7"/>
    <d v="2025-09-23T00:00:00"/>
    <n v="3"/>
    <s v="Emerging"/>
    <s v=" Premium"/>
    <s v="Millennials"/>
    <x v="0"/>
  </r>
  <r>
    <s v="ACC00531"/>
    <s v="CUST0284"/>
    <x v="0"/>
    <d v="2022-02-07T00:00:00"/>
    <n v="167679"/>
    <n v="395"/>
    <n v="0"/>
    <s v="Pending"/>
    <s v="Robert Clay"/>
    <s v="Male"/>
    <n v="22"/>
    <s v="North"/>
    <s v="Trader"/>
    <n v="68787"/>
    <s v="Retail"/>
    <d v="2015-10-28T00:00:00"/>
    <d v="2023-12-01T00:00:00"/>
    <s v="Dec"/>
    <s v="2023 Dec"/>
    <x v="0"/>
    <n v="2851"/>
    <x v="1"/>
    <x v="5"/>
    <d v="2025-09-23T00:00:00"/>
    <n v="10"/>
    <s v="Loyal"/>
    <s v="High"/>
    <s v="Gen Z"/>
    <x v="1"/>
  </r>
  <r>
    <s v="ACC00156"/>
    <s v="CUST0127"/>
    <x v="3"/>
    <d v="2020-03-16T00:00:00"/>
    <n v="384010"/>
    <n v="527"/>
    <n v="0"/>
    <s v="Pending"/>
    <s v="Jennifer Watkins DDS"/>
    <s v="Female"/>
    <n v="46"/>
    <s v="South"/>
    <s v="Doctor"/>
    <n v="112241"/>
    <s v="Corporate"/>
    <d v="2016-01-05T00:00:00"/>
    <d v="2023-09-19T00:00:00"/>
    <s v="Sep"/>
    <s v="2023 Sep"/>
    <x v="3"/>
    <n v="1880"/>
    <x v="0"/>
    <x v="2"/>
    <d v="2025-09-23T00:00:00"/>
    <n v="10"/>
    <s v="Loyal"/>
    <s v=" Premium"/>
    <s v="Gen X"/>
    <x v="0"/>
  </r>
  <r>
    <s v="ACC00668"/>
    <s v="CUST0262"/>
    <x v="2"/>
    <d v="2019-11-03T00:00:00"/>
    <n v="484282"/>
    <n v="822"/>
    <n v="0"/>
    <s v="Pending"/>
    <s v="Joy Lopez"/>
    <s v="Female"/>
    <n v="37"/>
    <s v="East"/>
    <s v="Teacher"/>
    <n v="177661"/>
    <s v="Retail"/>
    <d v="2024-08-12T00:00:00"/>
    <d v="2023-09-29T00:00:00"/>
    <s v="Sep"/>
    <s v="2023 Sep"/>
    <x v="1"/>
    <n v="2896"/>
    <x v="2"/>
    <x v="1"/>
    <d v="2025-09-23T00:00:00"/>
    <n v="1"/>
    <s v="New"/>
    <s v=" Premium"/>
    <s v="Millennials"/>
    <x v="0"/>
  </r>
  <r>
    <s v="ACC00147"/>
    <s v="CUST0363"/>
    <x v="0"/>
    <d v="2019-08-21T00:00:00"/>
    <n v="351181"/>
    <n v="543"/>
    <n v="0"/>
    <s v="Pending"/>
    <s v="William Fuller"/>
    <s v="Male"/>
    <n v="18"/>
    <s v="South"/>
    <s v="Trader"/>
    <n v="99561"/>
    <s v="Private"/>
    <d v="2016-07-30T00:00:00"/>
    <d v="2024-12-14T00:00:00"/>
    <s v="Dec"/>
    <s v="2024 Dec"/>
    <x v="0"/>
    <n v="169"/>
    <x v="0"/>
    <x v="5"/>
    <d v="2025-09-23T00:00:00"/>
    <n v="9"/>
    <s v="Loyal"/>
    <s v="High"/>
    <s v="Gen Z"/>
    <x v="0"/>
  </r>
  <r>
    <s v="ACC00485"/>
    <s v="CUST0401"/>
    <x v="0"/>
    <d v="2022-06-07T00:00:00"/>
    <n v="181429"/>
    <n v="458"/>
    <n v="0"/>
    <s v="Pending"/>
    <s v="Kelsey Rodriguez"/>
    <s v="Female"/>
    <n v="71"/>
    <s v="West"/>
    <s v="Retired"/>
    <n v="199436"/>
    <s v="Private"/>
    <d v="2020-09-26T00:00:00"/>
    <d v="2024-11-22T00:00:00"/>
    <s v="Nov"/>
    <s v="2024 Nov"/>
    <x v="3"/>
    <n v="7253"/>
    <x v="1"/>
    <x v="4"/>
    <d v="2025-09-23T00:00:00"/>
    <n v="5"/>
    <s v="Emerging"/>
    <s v=" Premium"/>
    <s v="Baby Boomers"/>
    <x v="1"/>
  </r>
  <r>
    <s v="ACC00599"/>
    <s v="CUST0304"/>
    <x v="0"/>
    <d v="2023-02-26T00:00:00"/>
    <n v="917"/>
    <n v="826"/>
    <n v="33481"/>
    <s v="Pending"/>
    <s v="Linda Hansen"/>
    <s v="Female"/>
    <n v="40"/>
    <s v="East"/>
    <s v="Banker"/>
    <n v="88577"/>
    <s v="Corporate"/>
    <d v="2018-05-31T00:00:00"/>
    <d v="2024-04-12T00:00:00"/>
    <s v="Apr"/>
    <s v="2024 Apr"/>
    <x v="1"/>
    <n v="3773"/>
    <x v="0"/>
    <x v="6"/>
    <d v="2025-09-23T00:00:00"/>
    <n v="7"/>
    <s v="Established"/>
    <s v="High"/>
    <s v="Millennials"/>
    <x v="2"/>
  </r>
  <r>
    <s v="ACC00020"/>
    <s v="CUST0350"/>
    <x v="1"/>
    <d v="2018-08-23T00:00:00"/>
    <n v="272895"/>
    <n v="317"/>
    <n v="0"/>
    <s v="Pending"/>
    <s v="Brandon Fox DDS"/>
    <s v="Male"/>
    <n v="43"/>
    <s v="South"/>
    <s v="Teacher"/>
    <n v="90316"/>
    <s v="Corporate"/>
    <d v="2022-12-31T00:00:00"/>
    <d v="2024-07-28T00:00:00"/>
    <s v="Jul"/>
    <s v="2024 Jul"/>
    <x v="1"/>
    <n v="1065"/>
    <x v="3"/>
    <x v="0"/>
    <d v="2025-09-23T00:00:00"/>
    <n v="3"/>
    <s v="Emerging"/>
    <s v="High"/>
    <s v="Millennials"/>
    <x v="0"/>
  </r>
  <r>
    <s v="ACC00269"/>
    <s v="CUST0092"/>
    <x v="1"/>
    <d v="2018-11-09T00:00:00"/>
    <n v="339679"/>
    <n v="665"/>
    <n v="215387"/>
    <s v="Pending"/>
    <s v="Amanda Nelson"/>
    <s v="Female"/>
    <n v="33"/>
    <s v="West"/>
    <s v="Trader"/>
    <n v="22396"/>
    <s v="Retail"/>
    <d v="2016-06-10T00:00:00"/>
    <d v="2024-01-25T00:00:00"/>
    <s v="Jan"/>
    <s v="2024 Jan"/>
    <x v="2"/>
    <n v="343"/>
    <x v="1"/>
    <x v="7"/>
    <d v="2025-09-23T00:00:00"/>
    <n v="9"/>
    <s v="Loyal"/>
    <s v="Low"/>
    <s v="Millennials"/>
    <x v="0"/>
  </r>
  <r>
    <s v="ACC00333"/>
    <s v="CUST0114"/>
    <x v="1"/>
    <d v="2018-11-25T00:00:00"/>
    <n v="195784"/>
    <n v="612"/>
    <n v="0"/>
    <s v="Pending"/>
    <s v="Megan Proctor"/>
    <s v="Female"/>
    <n v="51"/>
    <s v="North"/>
    <s v="Doctor"/>
    <n v="173606"/>
    <s v="Corporate"/>
    <d v="2019-07-12T00:00:00"/>
    <d v="2025-05-24T00:00:00"/>
    <s v="May"/>
    <s v="2025 May"/>
    <x v="0"/>
    <n v="3606"/>
    <x v="2"/>
    <x v="8"/>
    <d v="2025-09-23T00:00:00"/>
    <n v="6"/>
    <s v="Established"/>
    <s v=" Premium"/>
    <s v="Gen X"/>
    <x v="1"/>
  </r>
  <r>
    <s v="ACC00555"/>
    <s v="CUST0320"/>
    <x v="0"/>
    <d v="2019-03-04T00:00:00"/>
    <n v="215250"/>
    <n v="821"/>
    <n v="0"/>
    <s v="Default"/>
    <s v="Erica Collins"/>
    <s v="Female"/>
    <n v="59"/>
    <s v="West"/>
    <s v="Retired"/>
    <n v="177361"/>
    <s v="Retail"/>
    <d v="2023-09-16T00:00:00"/>
    <d v="2025-07-03T00:00:00"/>
    <s v="Jul"/>
    <s v="2025 Jul"/>
    <x v="2"/>
    <n v="7617"/>
    <x v="1"/>
    <x v="0"/>
    <d v="2025-09-23T00:00:00"/>
    <n v="2"/>
    <s v="New"/>
    <s v=" Premium"/>
    <s v="Gen X"/>
    <x v="0"/>
  </r>
  <r>
    <s v="ACC00401"/>
    <s v="CUST0450"/>
    <x v="3"/>
    <d v="2017-10-01T00:00:00"/>
    <n v="453809"/>
    <n v="758"/>
    <n v="0"/>
    <s v="Pending"/>
    <s v="Seth Kent"/>
    <s v="Female"/>
    <n v="73"/>
    <s v="South"/>
    <s v="Teacher"/>
    <n v="127803"/>
    <s v="Retail"/>
    <d v="2024-07-13T00:00:00"/>
    <d v="2023-10-13T00:00:00"/>
    <s v="Oct"/>
    <s v="2023 Oct"/>
    <x v="1"/>
    <n v="9093"/>
    <x v="3"/>
    <x v="9"/>
    <d v="2025-09-23T00:00:00"/>
    <n v="1"/>
    <s v="New"/>
    <s v=" Premium"/>
    <s v="Baby Boomers"/>
    <x v="0"/>
  </r>
  <r>
    <s v="ACC00306"/>
    <s v="CUST0408"/>
    <x v="0"/>
    <d v="2019-06-18T00:00:00"/>
    <n v="22010"/>
    <n v="626"/>
    <n v="268312"/>
    <s v="Default"/>
    <s v="Roger Koch"/>
    <s v="Female"/>
    <n v="27"/>
    <s v="East"/>
    <s v="Retired"/>
    <n v="174351"/>
    <s v="Retail"/>
    <d v="2016-07-20T00:00:00"/>
    <d v="2024-06-27T00:00:00"/>
    <s v="Jun"/>
    <s v="2024 Jun"/>
    <x v="2"/>
    <n v="1372"/>
    <x v="2"/>
    <x v="2"/>
    <d v="2025-09-23T00:00:00"/>
    <n v="9"/>
    <s v="Loyal"/>
    <s v=" Premium"/>
    <s v="Gen Z"/>
    <x v="2"/>
  </r>
  <r>
    <s v="ACC00028"/>
    <s v="CUST0113"/>
    <x v="2"/>
    <d v="2018-03-30T00:00:00"/>
    <n v="172166"/>
    <n v="487"/>
    <n v="0"/>
    <s v="Default"/>
    <s v="Anthony Ramos"/>
    <s v="Female"/>
    <n v="64"/>
    <s v="East"/>
    <s v="Doctor"/>
    <n v="73947"/>
    <s v="Private"/>
    <d v="2016-03-16T00:00:00"/>
    <d v="2025-02-17T00:00:00"/>
    <s v="Feb"/>
    <s v="2025 Feb"/>
    <x v="2"/>
    <n v="935"/>
    <x v="1"/>
    <x v="4"/>
    <d v="2025-09-23T00:00:00"/>
    <n v="10"/>
    <s v="Loyal"/>
    <s v="High"/>
    <s v="Baby Boomers"/>
    <x v="1"/>
  </r>
  <r>
    <s v="ACC00467"/>
    <s v="CUST0067"/>
    <x v="2"/>
    <d v="2016-12-28T00:00:00"/>
    <n v="125829"/>
    <n v="666"/>
    <n v="0"/>
    <s v="Default"/>
    <s v="Jessica Williams"/>
    <s v="Female"/>
    <n v="69"/>
    <s v="South"/>
    <s v="Teacher"/>
    <n v="147015"/>
    <s v="Retail"/>
    <d v="2023-03-11T00:00:00"/>
    <d v="2024-03-13T00:00:00"/>
    <s v="Mar"/>
    <s v="2024 Mar"/>
    <x v="3"/>
    <n v="5529"/>
    <x v="1"/>
    <x v="8"/>
    <d v="2025-09-23T00:00:00"/>
    <n v="3"/>
    <s v="Emerging"/>
    <s v=" Premium"/>
    <s v="Baby Boomers"/>
    <x v="1"/>
  </r>
  <r>
    <s v="ACC00260"/>
    <s v="CUST0372"/>
    <x v="2"/>
    <d v="2016-10-18T00:00:00"/>
    <n v="69300"/>
    <n v="508"/>
    <n v="0"/>
    <s v="Pending"/>
    <s v="Daisy Casey"/>
    <s v="Female"/>
    <n v="55"/>
    <s v="West"/>
    <s v="Teacher"/>
    <n v="152028"/>
    <s v="Retail"/>
    <d v="2022-07-03T00:00:00"/>
    <d v="2023-08-30T00:00:00"/>
    <s v="Aug"/>
    <s v="2023 Aug"/>
    <x v="2"/>
    <n v="2453"/>
    <x v="3"/>
    <x v="5"/>
    <d v="2025-09-23T00:00:00"/>
    <n v="3"/>
    <s v="Emerging"/>
    <s v=" Premium"/>
    <s v="Gen X"/>
    <x v="1"/>
  </r>
  <r>
    <s v="ACC00534"/>
    <s v="CUST0327"/>
    <x v="1"/>
    <d v="2018-09-10T00:00:00"/>
    <n v="175458"/>
    <n v="597"/>
    <n v="0"/>
    <s v="Pending"/>
    <s v="Raymond Smith"/>
    <s v="Male"/>
    <n v="54"/>
    <s v="West"/>
    <s v="Retired"/>
    <n v="177702"/>
    <s v="Retail"/>
    <d v="2023-07-20T00:00:00"/>
    <d v="2024-09-23T00:00:00"/>
    <s v="Sep"/>
    <s v="2024 Sep"/>
    <x v="1"/>
    <n v="3990"/>
    <x v="0"/>
    <x v="1"/>
    <d v="2025-09-23T00:00:00"/>
    <n v="2"/>
    <s v="New"/>
    <s v=" Premium"/>
    <s v="Gen X"/>
    <x v="1"/>
  </r>
  <r>
    <s v="ACC00101"/>
    <s v="CUST0100"/>
    <x v="1"/>
    <d v="2021-12-14T00:00:00"/>
    <n v="56358"/>
    <n v="607"/>
    <n v="0"/>
    <s v="Pending"/>
    <s v="Leslie Buchanan"/>
    <s v="Male"/>
    <n v="36"/>
    <s v="East"/>
    <s v="Engineer"/>
    <n v="119616"/>
    <s v="Corporate"/>
    <d v="2023-01-16T00:00:00"/>
    <d v="2024-04-30T00:00:00"/>
    <s v="Apr"/>
    <s v="2024 Apr"/>
    <x v="2"/>
    <n v="7270"/>
    <x v="0"/>
    <x v="5"/>
    <d v="2025-09-23T00:00:00"/>
    <n v="3"/>
    <s v="Emerging"/>
    <s v=" Premium"/>
    <s v="Millennials"/>
    <x v="1"/>
  </r>
  <r>
    <s v="ACC00551"/>
    <s v="CUST0424"/>
    <x v="0"/>
    <d v="2022-07-26T00:00:00"/>
    <n v="301994"/>
    <n v="311"/>
    <n v="445977"/>
    <s v="Pending"/>
    <s v="Matthew Martinez"/>
    <s v="Male"/>
    <n v="45"/>
    <s v="South"/>
    <s v="Doctor"/>
    <n v="121520"/>
    <s v="Corporate"/>
    <d v="2020-10-07T00:00:00"/>
    <d v="2025-01-31T00:00:00"/>
    <s v="Jan"/>
    <s v="2025 Jan"/>
    <x v="0"/>
    <n v="1429"/>
    <x v="2"/>
    <x v="5"/>
    <d v="2025-09-23T00:00:00"/>
    <n v="5"/>
    <s v="Emerging"/>
    <s v=" Premium"/>
    <s v="Gen X"/>
    <x v="0"/>
  </r>
  <r>
    <s v="ACC00353"/>
    <s v="CUST0032"/>
    <x v="2"/>
    <d v="2016-10-24T00:00:00"/>
    <n v="35931"/>
    <n v="305"/>
    <n v="0"/>
    <s v="Pending"/>
    <s v="Steven Walker"/>
    <s v="Male"/>
    <n v="56"/>
    <s v="North"/>
    <s v="Retired"/>
    <n v="93781"/>
    <s v="Corporate"/>
    <d v="2016-07-14T00:00:00"/>
    <d v="2023-11-07T00:00:00"/>
    <s v="Nov"/>
    <s v="2023 Nov"/>
    <x v="3"/>
    <n v="69"/>
    <x v="3"/>
    <x v="6"/>
    <d v="2025-09-23T00:00:00"/>
    <n v="9"/>
    <s v="Loyal"/>
    <s v="High"/>
    <s v="Gen X"/>
    <x v="2"/>
  </r>
  <r>
    <s v="ACC00300"/>
    <s v="CUST0197"/>
    <x v="1"/>
    <d v="2020-05-04T00:00:00"/>
    <n v="415551"/>
    <n v="421"/>
    <n v="0"/>
    <s v="Pending"/>
    <s v="Evelyn Mendoza"/>
    <s v="Female"/>
    <n v="57"/>
    <s v="West"/>
    <s v="Doctor"/>
    <n v="98797"/>
    <s v="Private"/>
    <d v="2016-02-02T00:00:00"/>
    <d v="2023-10-11T00:00:00"/>
    <s v="Oct"/>
    <s v="2023 Oct"/>
    <x v="1"/>
    <n v="2534"/>
    <x v="3"/>
    <x v="4"/>
    <d v="2025-09-23T00:00:00"/>
    <n v="10"/>
    <s v="Loyal"/>
    <s v="High"/>
    <s v="Gen X"/>
    <x v="0"/>
  </r>
  <r>
    <s v="ACC00682"/>
    <s v="CUST0142"/>
    <x v="2"/>
    <d v="2022-01-19T00:00:00"/>
    <n v="308974"/>
    <n v="616"/>
    <n v="0"/>
    <s v="Pending"/>
    <s v="Charles Chapman"/>
    <s v="Male"/>
    <n v="66"/>
    <s v="North"/>
    <s v="Retired"/>
    <n v="83852"/>
    <s v="Retail"/>
    <d v="2024-09-25T00:00:00"/>
    <d v="2024-05-29T00:00:00"/>
    <s v="May"/>
    <s v="2024 May"/>
    <x v="2"/>
    <n v="3807"/>
    <x v="0"/>
    <x v="4"/>
    <d v="2025-09-23T00:00:00"/>
    <n v="1"/>
    <s v="New"/>
    <s v="High"/>
    <s v="Baby Boomers"/>
    <x v="0"/>
  </r>
  <r>
    <s v="ACC00296"/>
    <s v="CUST0379"/>
    <x v="0"/>
    <d v="2022-07-07T00:00:00"/>
    <n v="79698"/>
    <n v="790"/>
    <n v="0"/>
    <s v="Pending"/>
    <s v="Jay Jackson"/>
    <s v="Female"/>
    <n v="64"/>
    <s v="West"/>
    <s v="Doctor"/>
    <n v="59063"/>
    <s v="Retail"/>
    <d v="2023-02-15T00:00:00"/>
    <d v="2024-07-18T00:00:00"/>
    <s v="Jul"/>
    <s v="2024 Jul"/>
    <x v="0"/>
    <n v="1588"/>
    <x v="0"/>
    <x v="9"/>
    <d v="2025-09-23T00:00:00"/>
    <n v="3"/>
    <s v="Emerging"/>
    <s v="Medium"/>
    <s v="Baby Boomers"/>
    <x v="1"/>
  </r>
  <r>
    <s v="ACC00353"/>
    <s v="CUST0032"/>
    <x v="2"/>
    <d v="2016-10-24T00:00:00"/>
    <n v="35931"/>
    <n v="305"/>
    <n v="0"/>
    <s v="Pending"/>
    <s v="Steven Walker"/>
    <s v="Male"/>
    <n v="56"/>
    <s v="North"/>
    <s v="Retired"/>
    <n v="93781"/>
    <s v="Corporate"/>
    <d v="2016-07-14T00:00:00"/>
    <d v="2024-08-28T00:00:00"/>
    <s v="Aug"/>
    <s v="2024 Aug"/>
    <x v="1"/>
    <n v="7211"/>
    <x v="2"/>
    <x v="9"/>
    <d v="2025-09-23T00:00:00"/>
    <n v="9"/>
    <s v="Loyal"/>
    <s v="High"/>
    <s v="Gen X"/>
    <x v="2"/>
  </r>
  <r>
    <s v="ACC00130"/>
    <s v="CUST0336"/>
    <x v="0"/>
    <d v="2021-06-30T00:00:00"/>
    <n v="246356"/>
    <n v="526"/>
    <n v="0"/>
    <s v="Pending"/>
    <s v="Kimberly Estes"/>
    <s v="Female"/>
    <n v="34"/>
    <s v="South"/>
    <s v="Banker"/>
    <n v="115081"/>
    <s v="Private"/>
    <d v="2017-03-23T00:00:00"/>
    <d v="2023-12-26T00:00:00"/>
    <s v="Dec"/>
    <s v="2023 Dec"/>
    <x v="2"/>
    <n v="717"/>
    <x v="0"/>
    <x v="0"/>
    <d v="2025-09-23T00:00:00"/>
    <n v="9"/>
    <s v="Loyal"/>
    <s v=" Premium"/>
    <s v="Millennials"/>
    <x v="0"/>
  </r>
  <r>
    <s v="ACC00156"/>
    <s v="CUST0127"/>
    <x v="3"/>
    <d v="2020-03-16T00:00:00"/>
    <n v="384010"/>
    <n v="527"/>
    <n v="0"/>
    <s v="Pending"/>
    <s v="Jennifer Watkins DDS"/>
    <s v="Female"/>
    <n v="46"/>
    <s v="South"/>
    <s v="Doctor"/>
    <n v="112241"/>
    <s v="Corporate"/>
    <d v="2016-01-05T00:00:00"/>
    <d v="2025-08-11T00:00:00"/>
    <s v="Aug"/>
    <s v="2025 Aug"/>
    <x v="3"/>
    <n v="8175"/>
    <x v="2"/>
    <x v="4"/>
    <d v="2025-09-23T00:00:00"/>
    <n v="10"/>
    <s v="Loyal"/>
    <s v=" Premium"/>
    <s v="Gen X"/>
    <x v="0"/>
  </r>
  <r>
    <s v="ACC00074"/>
    <s v="CUST0426"/>
    <x v="0"/>
    <d v="2024-04-24T00:00:00"/>
    <n v="126270"/>
    <n v="627"/>
    <n v="394187"/>
    <s v="Pending"/>
    <s v="Michele Wood"/>
    <s v="Male"/>
    <n v="58"/>
    <s v="East"/>
    <s v="Retired"/>
    <n v="81272"/>
    <s v="Retail"/>
    <d v="2017-01-12T00:00:00"/>
    <d v="2024-03-14T00:00:00"/>
    <s v="Mar"/>
    <s v="2024 Mar"/>
    <x v="2"/>
    <n v="5287"/>
    <x v="1"/>
    <x v="1"/>
    <d v="2025-09-23T00:00:00"/>
    <n v="9"/>
    <s v="Loyal"/>
    <s v="High"/>
    <s v="Gen X"/>
    <x v="1"/>
  </r>
  <r>
    <s v="ACC00342"/>
    <s v="CUST0416"/>
    <x v="3"/>
    <d v="2021-08-09T00:00:00"/>
    <n v="273721"/>
    <n v="649"/>
    <n v="0"/>
    <s v="Pending"/>
    <s v="Jose Mayer"/>
    <s v="Male"/>
    <n v="70"/>
    <s v="South"/>
    <s v="Banker"/>
    <n v="155720"/>
    <s v="Corporate"/>
    <d v="2017-10-14T00:00:00"/>
    <d v="2023-09-23T00:00:00"/>
    <s v="Sep"/>
    <s v="2023 Sep"/>
    <x v="1"/>
    <n v="1790"/>
    <x v="2"/>
    <x v="9"/>
    <d v="2025-09-23T00:00:00"/>
    <n v="8"/>
    <s v="Established"/>
    <s v=" Premium"/>
    <s v="Baby Boomers"/>
    <x v="0"/>
  </r>
  <r>
    <s v="ACC00465"/>
    <s v="CUST0128"/>
    <x v="3"/>
    <d v="2021-03-17T00:00:00"/>
    <n v="426673"/>
    <n v="520"/>
    <n v="0"/>
    <s v="Pending"/>
    <s v="Jessica Ward"/>
    <s v="Male"/>
    <n v="72"/>
    <s v="North"/>
    <s v="Retired"/>
    <n v="169859"/>
    <s v="Retail"/>
    <d v="2023-04-23T00:00:00"/>
    <d v="2024-09-21T00:00:00"/>
    <s v="Sep"/>
    <s v="2024 Sep"/>
    <x v="1"/>
    <n v="2423"/>
    <x v="2"/>
    <x v="2"/>
    <d v="2025-09-23T00:00:00"/>
    <n v="2"/>
    <s v="New"/>
    <s v=" Premium"/>
    <s v="Baby Boomers"/>
    <x v="0"/>
  </r>
  <r>
    <s v="ACC00090"/>
    <s v="CUST0070"/>
    <x v="3"/>
    <d v="2021-08-21T00:00:00"/>
    <n v="346918"/>
    <n v="637"/>
    <n v="0"/>
    <s v="Pending"/>
    <s v="Bob Stout"/>
    <s v="Female"/>
    <n v="32"/>
    <s v="East"/>
    <s v="Doctor"/>
    <n v="70106"/>
    <s v="Retail"/>
    <d v="2024-07-04T00:00:00"/>
    <d v="2024-07-10T00:00:00"/>
    <s v="Jul"/>
    <s v="2024 Jul"/>
    <x v="1"/>
    <n v="7760"/>
    <x v="2"/>
    <x v="6"/>
    <d v="2025-09-23T00:00:00"/>
    <n v="1"/>
    <s v="New"/>
    <s v="High"/>
    <s v="Millennials"/>
    <x v="0"/>
  </r>
  <r>
    <s v="ACC00579"/>
    <s v="CUST0120"/>
    <x v="0"/>
    <d v="2023-06-12T00:00:00"/>
    <n v="446751"/>
    <n v="321"/>
    <n v="0"/>
    <s v="Pending"/>
    <s v="Sherri Webb"/>
    <s v="Male"/>
    <n v="62"/>
    <s v="East"/>
    <s v="Banker"/>
    <n v="67638"/>
    <s v="Retail"/>
    <d v="2019-03-31T00:00:00"/>
    <d v="2024-10-19T00:00:00"/>
    <s v="Oct"/>
    <s v="2024 Oct"/>
    <x v="0"/>
    <n v="2171"/>
    <x v="1"/>
    <x v="0"/>
    <d v="2025-09-23T00:00:00"/>
    <n v="6"/>
    <s v="Established"/>
    <s v="High"/>
    <s v="Baby Boomers"/>
    <x v="0"/>
  </r>
  <r>
    <s v="ACC00455"/>
    <s v="CUST0047"/>
    <x v="0"/>
    <d v="2017-04-16T00:00:00"/>
    <n v="459845"/>
    <n v="584"/>
    <n v="0"/>
    <s v="Rejected"/>
    <s v="Patricia Schneider"/>
    <s v="Female"/>
    <n v="18"/>
    <s v="West"/>
    <s v="Doctor"/>
    <n v="81413"/>
    <s v="Retail"/>
    <d v="2017-04-06T00:00:00"/>
    <d v="2024-07-24T00:00:00"/>
    <s v="Jul"/>
    <s v="2024 Jul"/>
    <x v="2"/>
    <n v="8810"/>
    <x v="0"/>
    <x v="8"/>
    <d v="2025-09-23T00:00:00"/>
    <n v="8"/>
    <s v="Established"/>
    <s v="High"/>
    <s v="Gen Z"/>
    <x v="0"/>
  </r>
  <r>
    <s v="ACC00748"/>
    <s v="CUST0240"/>
    <x v="1"/>
    <d v="2020-01-22T00:00:00"/>
    <n v="273493"/>
    <n v="477"/>
    <n v="0"/>
    <s v="Pending"/>
    <s v="James Park"/>
    <s v="Female"/>
    <n v="52"/>
    <s v="South"/>
    <s v="Engineer"/>
    <n v="72098"/>
    <s v="Retail"/>
    <d v="2021-12-14T00:00:00"/>
    <d v="2024-08-24T00:00:00"/>
    <s v="Aug"/>
    <s v="2024 Aug"/>
    <x v="2"/>
    <n v="318"/>
    <x v="2"/>
    <x v="7"/>
    <d v="2025-09-23T00:00:00"/>
    <n v="4"/>
    <s v="Emerging"/>
    <s v="High"/>
    <s v="Gen X"/>
    <x v="0"/>
  </r>
  <r>
    <s v="ACC00712"/>
    <s v="CUST0233"/>
    <x v="1"/>
    <d v="2020-12-15T00:00:00"/>
    <n v="32101"/>
    <n v="647"/>
    <n v="453927"/>
    <s v="Pending"/>
    <s v="Kenneth Harrington"/>
    <s v="Female"/>
    <n v="53"/>
    <s v="South"/>
    <s v="Student"/>
    <n v="105553"/>
    <s v="Retail"/>
    <d v="2017-07-16T00:00:00"/>
    <d v="2023-12-26T00:00:00"/>
    <s v="Dec"/>
    <s v="2023 Dec"/>
    <x v="2"/>
    <n v="5449"/>
    <x v="0"/>
    <x v="1"/>
    <d v="2025-09-23T00:00:00"/>
    <n v="8"/>
    <s v="Established"/>
    <s v=" Premium"/>
    <s v="Gen X"/>
    <x v="2"/>
  </r>
  <r>
    <s v="ACC00332"/>
    <s v="CUST0283"/>
    <x v="0"/>
    <d v="2018-05-07T00:00:00"/>
    <n v="152711"/>
    <n v="424"/>
    <n v="0"/>
    <s v="Pending"/>
    <s v="Kristen Spencer"/>
    <s v="Female"/>
    <n v="70"/>
    <s v="South"/>
    <s v="Teacher"/>
    <n v="116347"/>
    <s v="Retail"/>
    <d v="2017-01-19T00:00:00"/>
    <d v="2024-04-27T00:00:00"/>
    <s v="Apr"/>
    <s v="2024 Apr"/>
    <x v="3"/>
    <n v="4317"/>
    <x v="2"/>
    <x v="8"/>
    <d v="2025-09-23T00:00:00"/>
    <n v="9"/>
    <s v="Loyal"/>
    <s v=" Premium"/>
    <s v="Baby Boomers"/>
    <x v="1"/>
  </r>
  <r>
    <s v="ACC00739"/>
    <s v="CUST0108"/>
    <x v="0"/>
    <d v="2025-08-20T00:00:00"/>
    <n v="495654"/>
    <n v="812"/>
    <n v="361004"/>
    <s v="Pending"/>
    <s v="Carmen Graham"/>
    <s v="Female"/>
    <n v="26"/>
    <s v="West"/>
    <s v="Retired"/>
    <n v="177364"/>
    <s v="Retail"/>
    <d v="2021-01-28T00:00:00"/>
    <d v="2024-12-30T00:00:00"/>
    <s v="Dec"/>
    <s v="2024 Dec"/>
    <x v="0"/>
    <n v="2374"/>
    <x v="0"/>
    <x v="2"/>
    <d v="2025-09-23T00:00:00"/>
    <n v="5"/>
    <s v="Emerging"/>
    <s v=" Premium"/>
    <s v="Gen Z"/>
    <x v="0"/>
  </r>
  <r>
    <s v="ACC00348"/>
    <s v="CUST0478"/>
    <x v="2"/>
    <d v="2022-08-30T00:00:00"/>
    <n v="483007"/>
    <n v="445"/>
    <n v="0"/>
    <s v="Pending"/>
    <s v="Louis Palmer"/>
    <s v="Female"/>
    <n v="65"/>
    <s v="South"/>
    <s v="Trader"/>
    <n v="139273"/>
    <s v="Corporate"/>
    <d v="2016-08-20T00:00:00"/>
    <d v="2025-01-24T00:00:00"/>
    <s v="Jan"/>
    <s v="2025 Jan"/>
    <x v="0"/>
    <n v="194"/>
    <x v="2"/>
    <x v="6"/>
    <d v="2025-09-23T00:00:00"/>
    <n v="9"/>
    <s v="Loyal"/>
    <s v=" Premium"/>
    <s v="Baby Boomers"/>
    <x v="0"/>
  </r>
  <r>
    <s v="ACC00233"/>
    <s v="CUST0368"/>
    <x v="2"/>
    <d v="2018-09-11T00:00:00"/>
    <n v="495413"/>
    <n v="536"/>
    <n v="0"/>
    <s v="Pending"/>
    <s v="Scott Jackson"/>
    <s v="Female"/>
    <n v="66"/>
    <s v="West"/>
    <s v="Doctor"/>
    <n v="131822"/>
    <s v="Corporate"/>
    <d v="2019-12-12T00:00:00"/>
    <d v="2025-07-23T00:00:00"/>
    <s v="Jul"/>
    <s v="2025 Jul"/>
    <x v="3"/>
    <n v="5334"/>
    <x v="0"/>
    <x v="6"/>
    <d v="2025-09-23T00:00:00"/>
    <n v="6"/>
    <s v="Established"/>
    <s v=" Premium"/>
    <s v="Baby Boomers"/>
    <x v="0"/>
  </r>
  <r>
    <s v="ACC00778"/>
    <s v="CUST0147"/>
    <x v="1"/>
    <d v="2024-03-31T00:00:00"/>
    <n v="347247"/>
    <n v="389"/>
    <n v="0"/>
    <s v="Approved"/>
    <s v="Christina Wood"/>
    <s v="Male"/>
    <n v="29"/>
    <s v="South"/>
    <s v="Doctor"/>
    <n v="193279"/>
    <s v="Private"/>
    <d v="2020-02-27T00:00:00"/>
    <d v="2024-05-28T00:00:00"/>
    <s v="May"/>
    <s v="2024 May"/>
    <x v="0"/>
    <n v="5493"/>
    <x v="3"/>
    <x v="1"/>
    <d v="2025-09-23T00:00:00"/>
    <n v="6"/>
    <s v="Established"/>
    <s v=" Premium"/>
    <s v="Millennials"/>
    <x v="0"/>
  </r>
  <r>
    <s v="ACC00598"/>
    <s v="CUST0325"/>
    <x v="2"/>
    <d v="2016-09-19T00:00:00"/>
    <n v="84425"/>
    <n v="616"/>
    <n v="0"/>
    <s v="Pending"/>
    <s v="Gregg Harris"/>
    <s v="Female"/>
    <n v="22"/>
    <s v="South"/>
    <s v="Teacher"/>
    <n v="44826"/>
    <s v="Retail"/>
    <d v="2022-03-20T00:00:00"/>
    <d v="2025-05-23T00:00:00"/>
    <s v="May"/>
    <s v="2025 May"/>
    <x v="3"/>
    <n v="255"/>
    <x v="1"/>
    <x v="5"/>
    <d v="2025-09-23T00:00:00"/>
    <n v="4"/>
    <s v="Emerging"/>
    <s v="Medium"/>
    <s v="Gen Z"/>
    <x v="1"/>
  </r>
  <r>
    <s v="ACC00102"/>
    <s v="CUST0326"/>
    <x v="0"/>
    <d v="2019-12-05T00:00:00"/>
    <n v="66197"/>
    <n v="666"/>
    <n v="364014"/>
    <s v="Rejected"/>
    <s v="William Singleton"/>
    <s v="Female"/>
    <n v="46"/>
    <s v="South"/>
    <s v="Trader"/>
    <n v="120734"/>
    <s v="Retail"/>
    <d v="2020-01-17T00:00:00"/>
    <d v="2023-09-01T00:00:00"/>
    <s v="Sep"/>
    <s v="2023 Sep"/>
    <x v="1"/>
    <n v="8440"/>
    <x v="2"/>
    <x v="3"/>
    <d v="2025-09-23T00:00:00"/>
    <n v="6"/>
    <s v="Established"/>
    <s v=" Premium"/>
    <s v="Gen X"/>
    <x v="1"/>
  </r>
  <r>
    <s v="ACC00481"/>
    <s v="CUST0500"/>
    <x v="1"/>
    <d v="2018-12-19T00:00:00"/>
    <n v="97537"/>
    <n v="434"/>
    <n v="0"/>
    <s v="Pending"/>
    <s v="Olivia Barton"/>
    <s v="Female"/>
    <n v="63"/>
    <s v="South"/>
    <s v="Student"/>
    <n v="21969"/>
    <s v="Corporate"/>
    <d v="2024-07-15T00:00:00"/>
    <d v="2024-09-17T00:00:00"/>
    <s v="Sep"/>
    <s v="2024 Sep"/>
    <x v="1"/>
    <n v="8193"/>
    <x v="1"/>
    <x v="6"/>
    <d v="2025-09-23T00:00:00"/>
    <n v="1"/>
    <s v="New"/>
    <s v="Low"/>
    <s v="Baby Boomers"/>
    <x v="1"/>
  </r>
  <r>
    <s v="ACC00214"/>
    <s v="CUST0177"/>
    <x v="0"/>
    <d v="2018-11-27T00:00:00"/>
    <n v="111718"/>
    <n v="549"/>
    <n v="429315"/>
    <s v="Pending"/>
    <s v="Chad Walsh"/>
    <s v="Male"/>
    <n v="72"/>
    <s v="South"/>
    <s v="Student"/>
    <n v="143786"/>
    <s v="Retail"/>
    <d v="2024-09-03T00:00:00"/>
    <d v="2025-04-03T00:00:00"/>
    <s v="Apr"/>
    <s v="2025 Apr"/>
    <x v="0"/>
    <n v="5934"/>
    <x v="2"/>
    <x v="4"/>
    <d v="2025-09-23T00:00:00"/>
    <n v="1"/>
    <s v="New"/>
    <s v=" Premium"/>
    <s v="Baby Boomers"/>
    <x v="1"/>
  </r>
  <r>
    <s v="ACC00108"/>
    <s v="CUST0188"/>
    <x v="0"/>
    <d v="2023-04-07T00:00:00"/>
    <n v="76240"/>
    <n v="780"/>
    <n v="0"/>
    <s v="Rejected"/>
    <s v="Kristopher Fletcher"/>
    <s v="Male"/>
    <n v="50"/>
    <s v="East"/>
    <s v="Teacher"/>
    <n v="143395"/>
    <s v="Corporate"/>
    <d v="2023-10-12T00:00:00"/>
    <d v="2025-01-15T00:00:00"/>
    <s v="Jan"/>
    <s v="2025 Jan"/>
    <x v="1"/>
    <n v="529"/>
    <x v="3"/>
    <x v="3"/>
    <d v="2025-09-23T00:00:00"/>
    <n v="2"/>
    <s v="New"/>
    <s v=" Premium"/>
    <s v="Gen X"/>
    <x v="1"/>
  </r>
  <r>
    <s v="ACC00165"/>
    <s v="CUST0432"/>
    <x v="3"/>
    <d v="2020-04-15T00:00:00"/>
    <n v="307086"/>
    <n v="759"/>
    <n v="0"/>
    <s v="Pending"/>
    <s v="Zachary Vasquez"/>
    <s v="Female"/>
    <n v="50"/>
    <s v="East"/>
    <s v="Trader"/>
    <n v="81367"/>
    <s v="Corporate"/>
    <d v="2017-06-01T00:00:00"/>
    <d v="2024-12-04T00:00:00"/>
    <s v="Dec"/>
    <s v="2024 Dec"/>
    <x v="1"/>
    <n v="3917"/>
    <x v="3"/>
    <x v="4"/>
    <d v="2025-09-23T00:00:00"/>
    <n v="8"/>
    <s v="Established"/>
    <s v="High"/>
    <s v="Gen X"/>
    <x v="0"/>
  </r>
  <r>
    <s v="ACC00603"/>
    <s v="CUST0172"/>
    <x v="0"/>
    <d v="2023-11-14T00:00:00"/>
    <n v="334662"/>
    <n v="408"/>
    <n v="0"/>
    <s v="Approved"/>
    <s v="Kevin Castillo"/>
    <s v="Male"/>
    <n v="62"/>
    <s v="East"/>
    <s v="Engineer"/>
    <n v="107266"/>
    <s v="Retail"/>
    <d v="2020-06-06T00:00:00"/>
    <d v="2024-06-17T00:00:00"/>
    <s v="Jun"/>
    <s v="2024 Jun"/>
    <x v="1"/>
    <n v="286"/>
    <x v="1"/>
    <x v="5"/>
    <d v="2025-09-23T00:00:00"/>
    <n v="5"/>
    <s v="Emerging"/>
    <s v=" Premium"/>
    <s v="Baby Boomers"/>
    <x v="0"/>
  </r>
  <r>
    <s v="ACC00704"/>
    <s v="CUST0245"/>
    <x v="1"/>
    <d v="2016-12-08T00:00:00"/>
    <n v="441441"/>
    <n v="612"/>
    <n v="307666"/>
    <s v="Pending"/>
    <s v="Kenneth Garza"/>
    <s v="Male"/>
    <n v="56"/>
    <s v="South"/>
    <s v="Engineer"/>
    <n v="67837"/>
    <s v="Corporate"/>
    <d v="2018-10-22T00:00:00"/>
    <d v="2025-03-25T00:00:00"/>
    <s v="Mar"/>
    <s v="2025 Mar"/>
    <x v="2"/>
    <n v="5111"/>
    <x v="2"/>
    <x v="5"/>
    <d v="2025-09-23T00:00:00"/>
    <n v="7"/>
    <s v="Established"/>
    <s v="High"/>
    <s v="Gen X"/>
    <x v="0"/>
  </r>
  <r>
    <s v="ACC00335"/>
    <s v="CUST0040"/>
    <x v="3"/>
    <d v="2023-01-08T00:00:00"/>
    <n v="252217"/>
    <n v="529"/>
    <n v="0"/>
    <s v="Pending"/>
    <s v="Adam Montgomery"/>
    <s v="Male"/>
    <n v="41"/>
    <s v="North"/>
    <s v="Student"/>
    <n v="27657"/>
    <s v="Corporate"/>
    <d v="2015-10-19T00:00:00"/>
    <d v="2025-07-10T00:00:00"/>
    <s v="Jul"/>
    <s v="2025 Jul"/>
    <x v="1"/>
    <n v="8807"/>
    <x v="0"/>
    <x v="5"/>
    <d v="2025-09-23T00:00:00"/>
    <n v="10"/>
    <s v="Loyal"/>
    <s v="Low"/>
    <s v="Millennials"/>
    <x v="0"/>
  </r>
  <r>
    <s v="ACC00086"/>
    <s v="CUST0074"/>
    <x v="0"/>
    <d v="2021-09-05T00:00:00"/>
    <n v="235497"/>
    <n v="312"/>
    <n v="0"/>
    <s v="Default"/>
    <s v="Christopher Chapman"/>
    <s v="Female"/>
    <n v="50"/>
    <s v="West"/>
    <s v="Doctor"/>
    <n v="53742"/>
    <s v="Corporate"/>
    <d v="2025-01-20T00:00:00"/>
    <d v="2023-11-24T00:00:00"/>
    <s v="Nov"/>
    <s v="2023 Nov"/>
    <x v="2"/>
    <n v="4583"/>
    <x v="2"/>
    <x v="9"/>
    <d v="2025-09-23T00:00:00"/>
    <n v="1"/>
    <s v="New"/>
    <s v="Medium"/>
    <s v="Gen X"/>
    <x v="0"/>
  </r>
  <r>
    <s v="ACC00734"/>
    <s v="CUST0127"/>
    <x v="2"/>
    <d v="2024-04-05T00:00:00"/>
    <n v="439388"/>
    <n v="740"/>
    <n v="0"/>
    <s v="Pending"/>
    <s v="Jennifer Watkins DDS"/>
    <s v="Female"/>
    <n v="46"/>
    <s v="South"/>
    <s v="Doctor"/>
    <n v="112241"/>
    <s v="Corporate"/>
    <d v="2016-01-05T00:00:00"/>
    <d v="2024-01-11T00:00:00"/>
    <s v="Jan"/>
    <s v="2024 Jan"/>
    <x v="3"/>
    <n v="4613"/>
    <x v="0"/>
    <x v="7"/>
    <d v="2025-09-23T00:00:00"/>
    <n v="10"/>
    <s v="Loyal"/>
    <s v=" Premium"/>
    <s v="Gen X"/>
    <x v="0"/>
  </r>
  <r>
    <s v="ACC00424"/>
    <s v="CUST0180"/>
    <x v="2"/>
    <d v="2025-03-04T00:00:00"/>
    <n v="37019"/>
    <n v="773"/>
    <n v="0"/>
    <s v="Rejected"/>
    <s v="Krista Williams"/>
    <s v="Male"/>
    <n v="45"/>
    <s v="West"/>
    <s v="Trader"/>
    <n v="51598"/>
    <s v="Corporate"/>
    <d v="2025-02-16T00:00:00"/>
    <d v="2024-08-12T00:00:00"/>
    <s v="Aug"/>
    <s v="2024 Aug"/>
    <x v="3"/>
    <n v="4063"/>
    <x v="1"/>
    <x v="5"/>
    <d v="2025-09-23T00:00:00"/>
    <n v="1"/>
    <s v="New"/>
    <s v="Medium"/>
    <s v="Gen X"/>
    <x v="2"/>
  </r>
  <r>
    <s v="ACC00613"/>
    <s v="CUST0480"/>
    <x v="0"/>
    <d v="2025-07-05T00:00:00"/>
    <n v="129744"/>
    <n v="489"/>
    <n v="0"/>
    <s v="Pending"/>
    <s v="Lisa Crawford"/>
    <s v="Female"/>
    <n v="23"/>
    <s v="East"/>
    <s v="Trader"/>
    <n v="186129"/>
    <s v="Retail"/>
    <d v="2024-07-03T00:00:00"/>
    <d v="2024-12-05T00:00:00"/>
    <s v="Dec"/>
    <s v="2024 Dec"/>
    <x v="3"/>
    <n v="6822"/>
    <x v="1"/>
    <x v="4"/>
    <d v="2025-09-23T00:00:00"/>
    <n v="1"/>
    <s v="New"/>
    <s v=" Premium"/>
    <s v="Gen Z"/>
    <x v="1"/>
  </r>
  <r>
    <s v="ACC00738"/>
    <s v="CUST0168"/>
    <x v="1"/>
    <d v="2020-02-01T00:00:00"/>
    <n v="344713"/>
    <n v="605"/>
    <n v="0"/>
    <s v="Rejected"/>
    <s v="Whitney Hampton"/>
    <s v="Male"/>
    <n v="49"/>
    <s v="South"/>
    <s v="Retired"/>
    <n v="135374"/>
    <s v="Retail"/>
    <d v="2019-11-17T00:00:00"/>
    <d v="2024-08-12T00:00:00"/>
    <s v="Aug"/>
    <s v="2024 Aug"/>
    <x v="3"/>
    <n v="6083"/>
    <x v="3"/>
    <x v="4"/>
    <d v="2025-09-23T00:00:00"/>
    <n v="6"/>
    <s v="Established"/>
    <s v=" Premium"/>
    <s v="Gen X"/>
    <x v="0"/>
  </r>
  <r>
    <s v="ACC00364"/>
    <s v="CUST0021"/>
    <x v="1"/>
    <d v="2016-06-24T00:00:00"/>
    <n v="469890"/>
    <n v="590"/>
    <n v="222364"/>
    <s v="Pending"/>
    <s v="Elizabeth Smith"/>
    <s v="Female"/>
    <n v="44"/>
    <s v="East"/>
    <s v="Trader"/>
    <n v="189269"/>
    <s v="Retail"/>
    <d v="2024-05-02T00:00:00"/>
    <d v="2024-03-02T00:00:00"/>
    <s v="Mar"/>
    <s v="2024 Mar"/>
    <x v="3"/>
    <n v="151"/>
    <x v="0"/>
    <x v="0"/>
    <d v="2025-09-23T00:00:00"/>
    <n v="1"/>
    <s v="New"/>
    <s v=" Premium"/>
    <s v="Millennials"/>
    <x v="0"/>
  </r>
  <r>
    <s v="ACC00060"/>
    <s v="CUST0259"/>
    <x v="1"/>
    <d v="2022-07-26T00:00:00"/>
    <n v="147026"/>
    <n v="786"/>
    <n v="0"/>
    <s v="Pending"/>
    <s v="Jennifer Bell"/>
    <s v="Female"/>
    <n v="47"/>
    <s v="South"/>
    <s v="Student"/>
    <n v="180831"/>
    <s v="Retail"/>
    <d v="2020-10-11T00:00:00"/>
    <d v="2023-11-25T00:00:00"/>
    <s v="Nov"/>
    <s v="2023 Nov"/>
    <x v="1"/>
    <n v="1727"/>
    <x v="2"/>
    <x v="7"/>
    <d v="2025-09-23T00:00:00"/>
    <n v="5"/>
    <s v="Emerging"/>
    <s v=" Premium"/>
    <s v="Gen X"/>
    <x v="1"/>
  </r>
  <r>
    <s v="ACC00482"/>
    <s v="CUST0142"/>
    <x v="2"/>
    <d v="2016-04-28T00:00:00"/>
    <n v="343303"/>
    <n v="446"/>
    <n v="0"/>
    <s v="Pending"/>
    <s v="Charles Chapman"/>
    <s v="Male"/>
    <n v="66"/>
    <s v="North"/>
    <s v="Retired"/>
    <n v="83852"/>
    <s v="Retail"/>
    <d v="2024-09-25T00:00:00"/>
    <d v="2024-02-03T00:00:00"/>
    <s v="Feb"/>
    <s v="2024 Feb"/>
    <x v="1"/>
    <n v="7323"/>
    <x v="3"/>
    <x v="1"/>
    <d v="2025-09-23T00:00:00"/>
    <n v="1"/>
    <s v="New"/>
    <s v="High"/>
    <s v="Baby Boomers"/>
    <x v="0"/>
  </r>
  <r>
    <s v="ACC00250"/>
    <s v="CUST0049"/>
    <x v="2"/>
    <d v="2022-08-12T00:00:00"/>
    <n v="717"/>
    <n v="842"/>
    <n v="197718"/>
    <s v="Pending"/>
    <s v="Samantha Davis"/>
    <s v="Female"/>
    <n v="63"/>
    <s v="South"/>
    <s v="Banker"/>
    <n v="27287"/>
    <s v="Retail"/>
    <d v="2017-01-15T00:00:00"/>
    <d v="2023-09-08T00:00:00"/>
    <s v="Sep"/>
    <s v="2023 Sep"/>
    <x v="1"/>
    <n v="5724"/>
    <x v="1"/>
    <x v="1"/>
    <d v="2025-09-23T00:00:00"/>
    <n v="9"/>
    <s v="Loyal"/>
    <s v="Low"/>
    <s v="Baby Boomers"/>
    <x v="2"/>
  </r>
  <r>
    <s v="ACC00560"/>
    <s v="CUST0142"/>
    <x v="0"/>
    <d v="2024-03-19T00:00:00"/>
    <n v="111585"/>
    <n v="734"/>
    <n v="0"/>
    <s v="Pending"/>
    <s v="Charles Chapman"/>
    <s v="Male"/>
    <n v="66"/>
    <s v="North"/>
    <s v="Retired"/>
    <n v="83852"/>
    <s v="Retail"/>
    <d v="2024-09-25T00:00:00"/>
    <d v="2024-05-17T00:00:00"/>
    <s v="May"/>
    <s v="2024 May"/>
    <x v="3"/>
    <n v="409"/>
    <x v="3"/>
    <x v="7"/>
    <d v="2025-09-23T00:00:00"/>
    <n v="1"/>
    <s v="New"/>
    <s v="High"/>
    <s v="Baby Boomers"/>
    <x v="1"/>
  </r>
  <r>
    <s v="ACC00117"/>
    <s v="CUST0408"/>
    <x v="2"/>
    <d v="2016-10-28T00:00:00"/>
    <n v="374044"/>
    <n v="438"/>
    <n v="251983"/>
    <s v="Pending"/>
    <s v="Roger Koch"/>
    <s v="Female"/>
    <n v="27"/>
    <s v="East"/>
    <s v="Retired"/>
    <n v="174351"/>
    <s v="Retail"/>
    <d v="2016-07-20T00:00:00"/>
    <d v="2023-11-21T00:00:00"/>
    <s v="Nov"/>
    <s v="2023 Nov"/>
    <x v="3"/>
    <n v="4773"/>
    <x v="2"/>
    <x v="8"/>
    <d v="2025-09-23T00:00:00"/>
    <n v="9"/>
    <s v="Loyal"/>
    <s v=" Premium"/>
    <s v="Gen Z"/>
    <x v="0"/>
  </r>
  <r>
    <s v="ACC00739"/>
    <s v="CUST0108"/>
    <x v="0"/>
    <d v="2025-08-20T00:00:00"/>
    <n v="495654"/>
    <n v="812"/>
    <n v="361004"/>
    <s v="Pending"/>
    <s v="Carmen Graham"/>
    <s v="Female"/>
    <n v="26"/>
    <s v="West"/>
    <s v="Retired"/>
    <n v="177364"/>
    <s v="Retail"/>
    <d v="2021-01-28T00:00:00"/>
    <d v="2024-08-25T00:00:00"/>
    <s v="Aug"/>
    <s v="2024 Aug"/>
    <x v="2"/>
    <n v="9724"/>
    <x v="2"/>
    <x v="9"/>
    <d v="2025-09-23T00:00:00"/>
    <n v="5"/>
    <s v="Emerging"/>
    <s v=" Premium"/>
    <s v="Gen Z"/>
    <x v="0"/>
  </r>
  <r>
    <s v="ACC00545"/>
    <s v="CUST0398"/>
    <x v="2"/>
    <d v="2020-03-03T00:00:00"/>
    <n v="71196"/>
    <n v="582"/>
    <n v="0"/>
    <s v="Pending"/>
    <s v="Elizabeth Green"/>
    <s v="Female"/>
    <n v="18"/>
    <s v="East"/>
    <s v="Teacher"/>
    <n v="62229"/>
    <s v="Corporate"/>
    <d v="2023-08-22T00:00:00"/>
    <d v="2023-08-31T00:00:00"/>
    <s v="Aug"/>
    <s v="2023 Aug"/>
    <x v="0"/>
    <n v="9536"/>
    <x v="1"/>
    <x v="3"/>
    <d v="2025-09-23T00:00:00"/>
    <n v="2"/>
    <s v="New"/>
    <s v="High"/>
    <s v="Gen Z"/>
    <x v="1"/>
  </r>
  <r>
    <s v="ACC00044"/>
    <s v="CUST0475"/>
    <x v="1"/>
    <d v="2016-03-31T00:00:00"/>
    <n v="329317"/>
    <n v="721"/>
    <n v="0"/>
    <s v="Pending"/>
    <s v="Frank Le"/>
    <s v="Male"/>
    <n v="52"/>
    <s v="West"/>
    <s v="Banker"/>
    <n v="84178"/>
    <s v="Private"/>
    <d v="2020-10-19T00:00:00"/>
    <d v="2025-06-13T00:00:00"/>
    <s v="Jun"/>
    <s v="2025 Jun"/>
    <x v="1"/>
    <n v="6265"/>
    <x v="3"/>
    <x v="1"/>
    <d v="2025-09-23T00:00:00"/>
    <n v="5"/>
    <s v="Emerging"/>
    <s v="High"/>
    <s v="Gen X"/>
    <x v="0"/>
  </r>
  <r>
    <s v="ACC00509"/>
    <s v="CUST0035"/>
    <x v="0"/>
    <d v="2023-07-26T00:00:00"/>
    <n v="373747"/>
    <n v="626"/>
    <n v="0"/>
    <s v="Pending"/>
    <s v="Kevin Marshall"/>
    <s v="Female"/>
    <n v="72"/>
    <s v="East"/>
    <s v="Banker"/>
    <n v="96898"/>
    <s v="Corporate"/>
    <d v="2016-06-12T00:00:00"/>
    <d v="2025-04-17T00:00:00"/>
    <s v="Apr"/>
    <s v="2025 Apr"/>
    <x v="0"/>
    <n v="248"/>
    <x v="0"/>
    <x v="5"/>
    <d v="2025-09-23T00:00:00"/>
    <n v="9"/>
    <s v="Loyal"/>
    <s v="High"/>
    <s v="Baby Boomers"/>
    <x v="0"/>
  </r>
  <r>
    <s v="ACC00165"/>
    <s v="CUST0432"/>
    <x v="3"/>
    <d v="2020-04-15T00:00:00"/>
    <n v="307086"/>
    <n v="759"/>
    <n v="0"/>
    <s v="Pending"/>
    <s v="Zachary Vasquez"/>
    <s v="Female"/>
    <n v="50"/>
    <s v="East"/>
    <s v="Trader"/>
    <n v="81367"/>
    <s v="Corporate"/>
    <d v="2017-06-01T00:00:00"/>
    <d v="2025-05-06T00:00:00"/>
    <s v="May"/>
    <s v="2025 May"/>
    <x v="3"/>
    <n v="3225"/>
    <x v="0"/>
    <x v="1"/>
    <d v="2025-09-23T00:00:00"/>
    <n v="8"/>
    <s v="Established"/>
    <s v="High"/>
    <s v="Gen X"/>
    <x v="0"/>
  </r>
  <r>
    <s v="ACC00368"/>
    <s v="CUST0260"/>
    <x v="1"/>
    <d v="2016-06-17T00:00:00"/>
    <n v="385827"/>
    <n v="814"/>
    <n v="0"/>
    <s v="Rejected"/>
    <s v="Nicholas Stone"/>
    <s v="Male"/>
    <n v="34"/>
    <s v="South"/>
    <s v="Teacher"/>
    <n v="105708"/>
    <s v="Retail"/>
    <d v="2022-01-27T00:00:00"/>
    <d v="2024-05-17T00:00:00"/>
    <s v="May"/>
    <s v="2024 May"/>
    <x v="3"/>
    <n v="7551"/>
    <x v="0"/>
    <x v="5"/>
    <d v="2025-09-23T00:00:00"/>
    <n v="4"/>
    <s v="Emerging"/>
    <s v=" Premium"/>
    <s v="Millennials"/>
    <x v="0"/>
  </r>
  <r>
    <s v="ACC00292"/>
    <s v="CUST0167"/>
    <x v="0"/>
    <d v="2019-02-06T00:00:00"/>
    <n v="176348"/>
    <n v="312"/>
    <n v="0"/>
    <s v="Pending"/>
    <s v="Paula Brown"/>
    <s v="Female"/>
    <n v="36"/>
    <s v="West"/>
    <s v="Engineer"/>
    <n v="188639"/>
    <s v="Retail"/>
    <d v="2024-07-19T00:00:00"/>
    <d v="2024-05-12T00:00:00"/>
    <s v="May"/>
    <s v="2024 May"/>
    <x v="3"/>
    <n v="3657"/>
    <x v="2"/>
    <x v="4"/>
    <d v="2025-09-23T00:00:00"/>
    <n v="1"/>
    <s v="New"/>
    <s v=" Premium"/>
    <s v="Millennials"/>
    <x v="1"/>
  </r>
  <r>
    <s v="ACC00799"/>
    <s v="CUST0461"/>
    <x v="0"/>
    <d v="2022-06-23T00:00:00"/>
    <n v="316363"/>
    <n v="840"/>
    <n v="0"/>
    <s v="Pending"/>
    <s v="Tiffany Lam"/>
    <s v="Female"/>
    <n v="49"/>
    <s v="North"/>
    <s v="Student"/>
    <n v="151691"/>
    <s v="Retail"/>
    <d v="2018-10-28T00:00:00"/>
    <d v="2025-06-20T00:00:00"/>
    <s v="Jun"/>
    <s v="2025 Jun"/>
    <x v="0"/>
    <n v="5418"/>
    <x v="3"/>
    <x v="5"/>
    <d v="2025-09-23T00:00:00"/>
    <n v="7"/>
    <s v="Established"/>
    <s v=" Premium"/>
    <s v="Gen X"/>
    <x v="0"/>
  </r>
  <r>
    <s v="ACC00737"/>
    <s v="CUST0001"/>
    <x v="0"/>
    <d v="2023-04-20T00:00:00"/>
    <n v="173115"/>
    <n v="680"/>
    <n v="0"/>
    <s v="Pending"/>
    <s v="Mrs. Deborah Dominguez MD"/>
    <s v="Male"/>
    <n v="38"/>
    <s v="North"/>
    <s v="Doctor"/>
    <n v="191672"/>
    <s v="Retail"/>
    <d v="2023-04-25T00:00:00"/>
    <d v="2024-03-09T00:00:00"/>
    <s v="Mar"/>
    <s v="2024 Mar"/>
    <x v="2"/>
    <n v="9818"/>
    <x v="0"/>
    <x v="5"/>
    <d v="2025-09-23T00:00:00"/>
    <n v="2"/>
    <s v="New"/>
    <s v=" Premium"/>
    <s v="Millennials"/>
    <x v="1"/>
  </r>
  <r>
    <s v="ACC00286"/>
    <s v="CUST0044"/>
    <x v="2"/>
    <d v="2024-04-13T00:00:00"/>
    <n v="268620"/>
    <n v="747"/>
    <n v="0"/>
    <s v="Pending"/>
    <s v="Regina Harris"/>
    <s v="Female"/>
    <n v="53"/>
    <s v="East"/>
    <s v="Retired"/>
    <n v="175650"/>
    <s v="Retail"/>
    <d v="2021-08-19T00:00:00"/>
    <d v="2025-05-30T00:00:00"/>
    <s v="May"/>
    <s v="2025 May"/>
    <x v="3"/>
    <n v="6350"/>
    <x v="3"/>
    <x v="9"/>
    <d v="2025-09-23T00:00:00"/>
    <n v="4"/>
    <s v="Emerging"/>
    <s v=" Premium"/>
    <s v="Gen X"/>
    <x v="0"/>
  </r>
  <r>
    <s v="ACC00204"/>
    <s v="CUST0152"/>
    <x v="1"/>
    <d v="2024-11-06T00:00:00"/>
    <n v="333840"/>
    <n v="428"/>
    <n v="0"/>
    <s v="Pending"/>
    <s v="Eric Gomez"/>
    <s v="Male"/>
    <n v="38"/>
    <s v="East"/>
    <s v="Retired"/>
    <n v="177732"/>
    <s v="Corporate"/>
    <d v="2018-11-05T00:00:00"/>
    <d v="2024-08-08T00:00:00"/>
    <s v="Aug"/>
    <s v="2024 Aug"/>
    <x v="2"/>
    <n v="2439"/>
    <x v="1"/>
    <x v="0"/>
    <d v="2025-09-23T00:00:00"/>
    <n v="7"/>
    <s v="Established"/>
    <s v=" Premium"/>
    <s v="Millennials"/>
    <x v="0"/>
  </r>
  <r>
    <s v="ACC00684"/>
    <s v="CUST0432"/>
    <x v="1"/>
    <d v="2024-05-19T00:00:00"/>
    <n v="498294"/>
    <n v="720"/>
    <n v="139479"/>
    <s v="Pending"/>
    <s v="Zachary Vasquez"/>
    <s v="Female"/>
    <n v="50"/>
    <s v="East"/>
    <s v="Trader"/>
    <n v="81367"/>
    <s v="Corporate"/>
    <d v="2017-06-01T00:00:00"/>
    <d v="2024-11-18T00:00:00"/>
    <s v="Nov"/>
    <s v="2024 Nov"/>
    <x v="2"/>
    <n v="3662"/>
    <x v="0"/>
    <x v="5"/>
    <d v="2025-09-23T00:00:00"/>
    <n v="8"/>
    <s v="Established"/>
    <s v="High"/>
    <s v="Gen X"/>
    <x v="0"/>
  </r>
  <r>
    <s v="ACC00524"/>
    <s v="CUST0083"/>
    <x v="1"/>
    <d v="2023-05-16T00:00:00"/>
    <n v="305613"/>
    <n v="494"/>
    <n v="0"/>
    <s v="Pending"/>
    <s v="Joseph Burns"/>
    <s v="Male"/>
    <n v="62"/>
    <s v="North"/>
    <s v="Student"/>
    <n v="160975"/>
    <s v="Retail"/>
    <d v="2021-04-16T00:00:00"/>
    <d v="2024-05-20T00:00:00"/>
    <s v="May"/>
    <s v="2024 May"/>
    <x v="1"/>
    <n v="9923"/>
    <x v="3"/>
    <x v="3"/>
    <d v="2025-09-23T00:00:00"/>
    <n v="4"/>
    <s v="Emerging"/>
    <s v=" Premium"/>
    <s v="Baby Boomers"/>
    <x v="0"/>
  </r>
  <r>
    <s v="ACC00121"/>
    <s v="CUST0342"/>
    <x v="3"/>
    <d v="2022-08-02T00:00:00"/>
    <n v="232076"/>
    <n v="805"/>
    <n v="0"/>
    <s v="Pending"/>
    <s v="Perry Alvarez"/>
    <s v="Female"/>
    <n v="23"/>
    <s v="North"/>
    <s v="Banker"/>
    <n v="130091"/>
    <s v="Corporate"/>
    <d v="2023-04-01T00:00:00"/>
    <d v="2024-09-05T00:00:00"/>
    <s v="Sep"/>
    <s v="2024 Sep"/>
    <x v="0"/>
    <n v="6317"/>
    <x v="2"/>
    <x v="8"/>
    <d v="2025-09-23T00:00:00"/>
    <n v="2"/>
    <s v="New"/>
    <s v=" Premium"/>
    <s v="Gen Z"/>
    <x v="0"/>
  </r>
  <r>
    <s v="ACC00756"/>
    <s v="CUST0008"/>
    <x v="2"/>
    <d v="2023-10-12T00:00:00"/>
    <n v="77694"/>
    <n v="676"/>
    <n v="0"/>
    <s v="Pending"/>
    <s v="William Horton"/>
    <s v="Male"/>
    <n v="59"/>
    <s v="North"/>
    <s v="Engineer"/>
    <n v="144988"/>
    <s v="Retail"/>
    <d v="2024-06-05T00:00:00"/>
    <d v="2023-11-07T00:00:00"/>
    <s v="Nov"/>
    <s v="2023 Nov"/>
    <x v="3"/>
    <n v="9474"/>
    <x v="1"/>
    <x v="9"/>
    <d v="2025-09-23T00:00:00"/>
    <n v="1"/>
    <s v="New"/>
    <s v=" Premium"/>
    <s v="Gen X"/>
    <x v="1"/>
  </r>
  <r>
    <s v="ACC00664"/>
    <s v="CUST0210"/>
    <x v="0"/>
    <d v="2018-06-22T00:00:00"/>
    <n v="415466"/>
    <n v="506"/>
    <n v="0"/>
    <s v="Approved"/>
    <s v="Joanne Ray"/>
    <s v="Male"/>
    <n v="40"/>
    <s v="West"/>
    <s v="Teacher"/>
    <n v="183268"/>
    <s v="Corporate"/>
    <d v="2019-10-04T00:00:00"/>
    <d v="2024-01-19T00:00:00"/>
    <s v="Jan"/>
    <s v="2024 Jan"/>
    <x v="2"/>
    <n v="5150"/>
    <x v="1"/>
    <x v="0"/>
    <d v="2025-09-23T00:00:00"/>
    <n v="6"/>
    <s v="Established"/>
    <s v=" Premium"/>
    <s v="Millennials"/>
    <x v="0"/>
  </r>
  <r>
    <s v="ACC00664"/>
    <s v="CUST0210"/>
    <x v="0"/>
    <d v="2018-06-22T00:00:00"/>
    <n v="415466"/>
    <n v="506"/>
    <n v="0"/>
    <s v="Approved"/>
    <s v="Joanne Ray"/>
    <s v="Male"/>
    <n v="40"/>
    <s v="West"/>
    <s v="Teacher"/>
    <n v="183268"/>
    <s v="Corporate"/>
    <d v="2019-10-04T00:00:00"/>
    <d v="2025-01-28T00:00:00"/>
    <s v="Jan"/>
    <s v="2025 Jan"/>
    <x v="0"/>
    <n v="2888"/>
    <x v="1"/>
    <x v="8"/>
    <d v="2025-09-23T00:00:00"/>
    <n v="6"/>
    <s v="Established"/>
    <s v=" Premium"/>
    <s v="Millennials"/>
    <x v="0"/>
  </r>
  <r>
    <s v="ACC00188"/>
    <s v="CUST0345"/>
    <x v="0"/>
    <d v="2023-10-01T00:00:00"/>
    <n v="395136"/>
    <n v="763"/>
    <n v="0"/>
    <s v="Pending"/>
    <s v="Alicia Day"/>
    <s v="Male"/>
    <n v="61"/>
    <s v="East"/>
    <s v="Engineer"/>
    <n v="103186"/>
    <s v="Retail"/>
    <d v="2019-08-27T00:00:00"/>
    <d v="2024-11-12T00:00:00"/>
    <s v="Nov"/>
    <s v="2024 Nov"/>
    <x v="0"/>
    <n v="1545"/>
    <x v="1"/>
    <x v="6"/>
    <d v="2025-09-23T00:00:00"/>
    <n v="6"/>
    <s v="Established"/>
    <s v=" Premium"/>
    <s v="Baby Boomers"/>
    <x v="0"/>
  </r>
  <r>
    <s v="ACC00013"/>
    <s v="CUST0415"/>
    <x v="1"/>
    <d v="2025-07-22T00:00:00"/>
    <n v="5668"/>
    <n v="727"/>
    <n v="0"/>
    <s v="Approved"/>
    <s v="Kyle Rodriguez"/>
    <s v="Male"/>
    <n v="45"/>
    <s v="South"/>
    <s v="Retired"/>
    <n v="145932"/>
    <s v="Corporate"/>
    <d v="2025-08-15T00:00:00"/>
    <d v="2024-06-23T00:00:00"/>
    <s v="Jun"/>
    <s v="2024 Jun"/>
    <x v="3"/>
    <n v="8737"/>
    <x v="2"/>
    <x v="4"/>
    <d v="2025-09-23T00:00:00"/>
    <n v="0"/>
    <s v="New"/>
    <s v=" Premium"/>
    <s v="Gen X"/>
    <x v="2"/>
  </r>
  <r>
    <s v="ACC00603"/>
    <s v="CUST0172"/>
    <x v="0"/>
    <d v="2023-11-14T00:00:00"/>
    <n v="334662"/>
    <n v="408"/>
    <n v="0"/>
    <s v="Approved"/>
    <s v="Kevin Castillo"/>
    <s v="Male"/>
    <n v="62"/>
    <s v="East"/>
    <s v="Engineer"/>
    <n v="107266"/>
    <s v="Retail"/>
    <d v="2020-06-06T00:00:00"/>
    <d v="2024-02-11T00:00:00"/>
    <s v="Feb"/>
    <s v="2024 Feb"/>
    <x v="1"/>
    <n v="6264"/>
    <x v="2"/>
    <x v="2"/>
    <d v="2025-09-23T00:00:00"/>
    <n v="5"/>
    <s v="Emerging"/>
    <s v=" Premium"/>
    <s v="Baby Boomers"/>
    <x v="0"/>
  </r>
  <r>
    <s v="ACC00200"/>
    <s v="CUST0327"/>
    <x v="0"/>
    <d v="2022-04-11T00:00:00"/>
    <n v="37158"/>
    <n v="431"/>
    <n v="382078"/>
    <s v="Default"/>
    <s v="Raymond Smith"/>
    <s v="Male"/>
    <n v="54"/>
    <s v="West"/>
    <s v="Retired"/>
    <n v="177702"/>
    <s v="Retail"/>
    <d v="2023-07-20T00:00:00"/>
    <d v="2024-11-17T00:00:00"/>
    <s v="Nov"/>
    <s v="2024 Nov"/>
    <x v="1"/>
    <n v="958"/>
    <x v="0"/>
    <x v="4"/>
    <d v="2025-09-23T00:00:00"/>
    <n v="2"/>
    <s v="New"/>
    <s v=" Premium"/>
    <s v="Gen X"/>
    <x v="2"/>
  </r>
  <r>
    <s v="ACC00586"/>
    <s v="CUST0369"/>
    <x v="0"/>
    <d v="2021-04-07T00:00:00"/>
    <n v="325329"/>
    <n v="829"/>
    <n v="0"/>
    <s v="Pending"/>
    <s v="Heather Davis"/>
    <s v="Male"/>
    <n v="42"/>
    <s v="West"/>
    <s v="Engineer"/>
    <n v="181099"/>
    <s v="Corporate"/>
    <d v="2023-01-28T00:00:00"/>
    <d v="2024-01-19T00:00:00"/>
    <s v="Jan"/>
    <s v="2024 Jan"/>
    <x v="2"/>
    <n v="3951"/>
    <x v="2"/>
    <x v="6"/>
    <d v="2025-09-23T00:00:00"/>
    <n v="3"/>
    <s v="Emerging"/>
    <s v=" Premium"/>
    <s v="Millennials"/>
    <x v="0"/>
  </r>
  <r>
    <s v="ACC00768"/>
    <s v="CUST0338"/>
    <x v="3"/>
    <d v="2021-06-16T00:00:00"/>
    <n v="272836"/>
    <n v="338"/>
    <n v="37930"/>
    <s v="Pending"/>
    <s v="Derek Jones"/>
    <s v="Male"/>
    <n v="42"/>
    <s v="North"/>
    <s v="Teacher"/>
    <n v="131562"/>
    <s v="Retail"/>
    <d v="2022-11-03T00:00:00"/>
    <d v="2024-08-28T00:00:00"/>
    <s v="Aug"/>
    <s v="2024 Aug"/>
    <x v="1"/>
    <n v="9223"/>
    <x v="2"/>
    <x v="8"/>
    <d v="2025-09-23T00:00:00"/>
    <n v="3"/>
    <s v="Emerging"/>
    <s v=" Premium"/>
    <s v="Millennials"/>
    <x v="0"/>
  </r>
  <r>
    <s v="ACC00456"/>
    <s v="CUST0423"/>
    <x v="3"/>
    <d v="2021-08-22T00:00:00"/>
    <n v="342908"/>
    <n v="580"/>
    <n v="0"/>
    <s v="Pending"/>
    <s v="Matthew Martinez"/>
    <s v="Female"/>
    <n v="45"/>
    <s v="South"/>
    <s v="Teacher"/>
    <n v="65893"/>
    <s v="Corporate"/>
    <d v="2021-11-13T00:00:00"/>
    <d v="2024-07-20T00:00:00"/>
    <s v="Jul"/>
    <s v="2024 Jul"/>
    <x v="1"/>
    <n v="6613"/>
    <x v="1"/>
    <x v="7"/>
    <d v="2025-09-23T00:00:00"/>
    <n v="4"/>
    <s v="Emerging"/>
    <s v="High"/>
    <s v="Gen X"/>
    <x v="0"/>
  </r>
  <r>
    <s v="ACC00448"/>
    <s v="CUST0272"/>
    <x v="0"/>
    <d v="2019-12-29T00:00:00"/>
    <n v="409760"/>
    <n v="735"/>
    <n v="0"/>
    <s v="Pending"/>
    <s v="Seth Fritz"/>
    <s v="Female"/>
    <n v="36"/>
    <s v="West"/>
    <s v="Trader"/>
    <n v="84288"/>
    <s v="Corporate"/>
    <d v="2020-02-29T00:00:00"/>
    <d v="2023-11-05T00:00:00"/>
    <s v="Nov"/>
    <s v="2023 Nov"/>
    <x v="1"/>
    <n v="8635"/>
    <x v="2"/>
    <x v="4"/>
    <d v="2025-09-23T00:00:00"/>
    <n v="6"/>
    <s v="Established"/>
    <s v="High"/>
    <s v="Millennials"/>
    <x v="0"/>
  </r>
  <r>
    <s v="ACC00788"/>
    <s v="CUST0143"/>
    <x v="0"/>
    <d v="2025-06-14T00:00:00"/>
    <n v="423350"/>
    <n v="318"/>
    <n v="0"/>
    <s v="Pending"/>
    <s v="Jamie Spencer"/>
    <s v="Female"/>
    <n v="47"/>
    <s v="South"/>
    <s v="Retired"/>
    <n v="152079"/>
    <s v="Retail"/>
    <d v="2021-11-28T00:00:00"/>
    <d v="2025-01-10T00:00:00"/>
    <s v="Jan"/>
    <s v="2025 Jan"/>
    <x v="0"/>
    <n v="1413"/>
    <x v="1"/>
    <x v="1"/>
    <d v="2025-09-23T00:00:00"/>
    <n v="4"/>
    <s v="Emerging"/>
    <s v=" Premium"/>
    <s v="Gen X"/>
    <x v="0"/>
  </r>
  <r>
    <s v="ACC00071"/>
    <s v="CUST0051"/>
    <x v="1"/>
    <d v="2016-11-28T00:00:00"/>
    <n v="134678"/>
    <n v="627"/>
    <n v="0"/>
    <s v="Pending"/>
    <s v="Daniel Logan"/>
    <s v="Male"/>
    <n v="31"/>
    <s v="South"/>
    <s v="Engineer"/>
    <n v="80504"/>
    <s v="Retail"/>
    <d v="2016-09-09T00:00:00"/>
    <d v="2024-09-08T00:00:00"/>
    <s v="Sep"/>
    <s v="2024 Sep"/>
    <x v="3"/>
    <n v="7829"/>
    <x v="3"/>
    <x v="3"/>
    <d v="2025-09-23T00:00:00"/>
    <n v="9"/>
    <s v="Loyal"/>
    <s v="High"/>
    <s v="Millennials"/>
    <x v="1"/>
  </r>
  <r>
    <s v="ACC00590"/>
    <s v="CUST0035"/>
    <x v="1"/>
    <d v="2025-06-18T00:00:00"/>
    <n v="495236"/>
    <n v="422"/>
    <n v="94941"/>
    <s v="Rejected"/>
    <s v="Kevin Marshall"/>
    <s v="Female"/>
    <n v="72"/>
    <s v="East"/>
    <s v="Banker"/>
    <n v="96898"/>
    <s v="Corporate"/>
    <d v="2016-06-12T00:00:00"/>
    <d v="2024-03-31T00:00:00"/>
    <s v="Mar"/>
    <s v="2024 Mar"/>
    <x v="0"/>
    <n v="3521"/>
    <x v="3"/>
    <x v="6"/>
    <d v="2025-09-23T00:00:00"/>
    <n v="9"/>
    <s v="Loyal"/>
    <s v="High"/>
    <s v="Baby Boomers"/>
    <x v="0"/>
  </r>
  <r>
    <s v="ACC00796"/>
    <s v="CUST0450"/>
    <x v="2"/>
    <d v="2017-01-08T00:00:00"/>
    <n v="70744"/>
    <n v="722"/>
    <n v="483394"/>
    <s v="Pending"/>
    <s v="Seth Kent"/>
    <s v="Female"/>
    <n v="73"/>
    <s v="South"/>
    <s v="Teacher"/>
    <n v="127803"/>
    <s v="Retail"/>
    <d v="2024-07-13T00:00:00"/>
    <d v="2024-11-19T00:00:00"/>
    <s v="Nov"/>
    <s v="2024 Nov"/>
    <x v="0"/>
    <n v="2945"/>
    <x v="3"/>
    <x v="3"/>
    <d v="2025-09-23T00:00:00"/>
    <n v="1"/>
    <s v="New"/>
    <s v=" Premium"/>
    <s v="Baby Boomers"/>
    <x v="1"/>
  </r>
  <r>
    <s v="ACC00130"/>
    <s v="CUST0336"/>
    <x v="0"/>
    <d v="2021-06-30T00:00:00"/>
    <n v="246356"/>
    <n v="526"/>
    <n v="0"/>
    <s v="Pending"/>
    <s v="Kimberly Estes"/>
    <s v="Female"/>
    <n v="34"/>
    <s v="South"/>
    <s v="Banker"/>
    <n v="115081"/>
    <s v="Private"/>
    <d v="2017-03-23T00:00:00"/>
    <d v="2025-08-10T00:00:00"/>
    <s v="Aug"/>
    <s v="2025 Aug"/>
    <x v="3"/>
    <n v="4888"/>
    <x v="3"/>
    <x v="9"/>
    <d v="2025-09-23T00:00:00"/>
    <n v="9"/>
    <s v="Loyal"/>
    <s v=" Premium"/>
    <s v="Millennials"/>
    <x v="0"/>
  </r>
  <r>
    <s v="ACC00043"/>
    <s v="CUST0047"/>
    <x v="0"/>
    <d v="2023-10-01T00:00:00"/>
    <n v="449920"/>
    <n v="705"/>
    <n v="0"/>
    <s v="Pending"/>
    <s v="Patricia Schneider"/>
    <s v="Female"/>
    <n v="18"/>
    <s v="West"/>
    <s v="Doctor"/>
    <n v="81413"/>
    <s v="Retail"/>
    <d v="2017-04-06T00:00:00"/>
    <d v="2024-01-25T00:00:00"/>
    <s v="Jan"/>
    <s v="2024 Jan"/>
    <x v="0"/>
    <n v="7516"/>
    <x v="3"/>
    <x v="6"/>
    <d v="2025-09-23T00:00:00"/>
    <n v="8"/>
    <s v="Established"/>
    <s v="High"/>
    <s v="Gen Z"/>
    <x v="0"/>
  </r>
  <r>
    <s v="ACC00520"/>
    <s v="CUST0102"/>
    <x v="0"/>
    <d v="2018-06-12T00:00:00"/>
    <n v="268788"/>
    <n v="595"/>
    <n v="0"/>
    <s v="Rejected"/>
    <s v="Patrick Moore"/>
    <s v="Female"/>
    <n v="72"/>
    <s v="South"/>
    <s v="Student"/>
    <n v="106231"/>
    <s v="Retail"/>
    <d v="2021-12-30T00:00:00"/>
    <d v="2023-11-19T00:00:00"/>
    <s v="Nov"/>
    <s v="2023 Nov"/>
    <x v="2"/>
    <n v="7601"/>
    <x v="3"/>
    <x v="5"/>
    <d v="2025-09-23T00:00:00"/>
    <n v="4"/>
    <s v="Emerging"/>
    <s v=" Premium"/>
    <s v="Baby Boomers"/>
    <x v="0"/>
  </r>
  <r>
    <s v="ACC00013"/>
    <s v="CUST0415"/>
    <x v="1"/>
    <d v="2025-07-22T00:00:00"/>
    <n v="5668"/>
    <n v="727"/>
    <n v="0"/>
    <s v="Approved"/>
    <s v="Kyle Rodriguez"/>
    <s v="Male"/>
    <n v="45"/>
    <s v="South"/>
    <s v="Retired"/>
    <n v="145932"/>
    <s v="Corporate"/>
    <d v="2025-08-15T00:00:00"/>
    <d v="2024-08-05T00:00:00"/>
    <s v="Aug"/>
    <s v="2024 Aug"/>
    <x v="2"/>
    <n v="5070"/>
    <x v="3"/>
    <x v="7"/>
    <d v="2025-09-23T00:00:00"/>
    <n v="0"/>
    <s v="New"/>
    <s v=" Premium"/>
    <s v="Gen X"/>
    <x v="2"/>
  </r>
  <r>
    <s v="ACC00725"/>
    <s v="CUST0041"/>
    <x v="0"/>
    <d v="2022-03-18T00:00:00"/>
    <n v="221767"/>
    <n v="721"/>
    <n v="0"/>
    <s v="Pending"/>
    <s v="Dr. Nicole Mendez"/>
    <s v="Male"/>
    <n v="30"/>
    <s v="South"/>
    <s v="Retired"/>
    <n v="176497"/>
    <s v="Corporate"/>
    <d v="2017-04-28T00:00:00"/>
    <d v="2025-05-20T00:00:00"/>
    <s v="May"/>
    <s v="2025 May"/>
    <x v="0"/>
    <n v="3343"/>
    <x v="1"/>
    <x v="0"/>
    <d v="2025-09-23T00:00:00"/>
    <n v="8"/>
    <s v="Established"/>
    <s v=" Premium"/>
    <s v="Millennials"/>
    <x v="0"/>
  </r>
  <r>
    <s v="ACC00623"/>
    <s v="CUST0174"/>
    <x v="1"/>
    <d v="2019-08-21T00:00:00"/>
    <n v="203834"/>
    <n v="643"/>
    <n v="356224"/>
    <s v="Pending"/>
    <s v="Evan Holt"/>
    <s v="Female"/>
    <n v="33"/>
    <s v="West"/>
    <s v="Retired"/>
    <n v="120732"/>
    <s v="Corporate"/>
    <d v="2019-10-29T00:00:00"/>
    <d v="2023-11-20T00:00:00"/>
    <s v="Nov"/>
    <s v="2023 Nov"/>
    <x v="1"/>
    <n v="1612"/>
    <x v="1"/>
    <x v="0"/>
    <d v="2025-09-23T00:00:00"/>
    <n v="6"/>
    <s v="Established"/>
    <s v=" Premium"/>
    <s v="Millennials"/>
    <x v="0"/>
  </r>
  <r>
    <s v="ACC00535"/>
    <s v="CUST0206"/>
    <x v="0"/>
    <d v="2016-02-28T00:00:00"/>
    <n v="254466"/>
    <n v="660"/>
    <n v="0"/>
    <s v="Pending"/>
    <s v="Daniel Richardson"/>
    <s v="Male"/>
    <n v="19"/>
    <s v="East"/>
    <s v="Trader"/>
    <n v="190286"/>
    <s v="Corporate"/>
    <d v="2020-03-28T00:00:00"/>
    <d v="2024-02-19T00:00:00"/>
    <s v="Feb"/>
    <s v="2024 Feb"/>
    <x v="0"/>
    <n v="8430"/>
    <x v="1"/>
    <x v="2"/>
    <d v="2025-09-23T00:00:00"/>
    <n v="5"/>
    <s v="Emerging"/>
    <s v=" Premium"/>
    <s v="Gen Z"/>
    <x v="0"/>
  </r>
  <r>
    <s v="ACC00302"/>
    <s v="CUST0267"/>
    <x v="1"/>
    <d v="2017-08-16T00:00:00"/>
    <n v="473146"/>
    <n v="343"/>
    <n v="204757"/>
    <s v="Pending"/>
    <s v="Nicholas Cherry"/>
    <s v="Female"/>
    <n v="36"/>
    <s v="East"/>
    <s v="Engineer"/>
    <n v="126661"/>
    <s v="Retail"/>
    <d v="2021-08-29T00:00:00"/>
    <d v="2024-02-06T00:00:00"/>
    <s v="Feb"/>
    <s v="2024 Feb"/>
    <x v="1"/>
    <n v="2206"/>
    <x v="1"/>
    <x v="2"/>
    <d v="2025-09-23T00:00:00"/>
    <n v="4"/>
    <s v="Emerging"/>
    <s v=" Premium"/>
    <s v="Millennials"/>
    <x v="0"/>
  </r>
  <r>
    <s v="ACC00766"/>
    <s v="CUST0175"/>
    <x v="2"/>
    <d v="2023-03-29T00:00:00"/>
    <n v="403551"/>
    <n v="828"/>
    <n v="0"/>
    <s v="Pending"/>
    <s v="Nancy Hoffman"/>
    <s v="Female"/>
    <n v="41"/>
    <s v="South"/>
    <s v="Teacher"/>
    <n v="47083"/>
    <s v="Retail"/>
    <d v="2017-11-07T00:00:00"/>
    <d v="2023-11-18T00:00:00"/>
    <s v="Nov"/>
    <s v="2023 Nov"/>
    <x v="0"/>
    <n v="120"/>
    <x v="2"/>
    <x v="5"/>
    <d v="2025-09-23T00:00:00"/>
    <n v="8"/>
    <s v="Established"/>
    <s v="Medium"/>
    <s v="Millennials"/>
    <x v="0"/>
  </r>
  <r>
    <s v="ACC00527"/>
    <s v="CUST0387"/>
    <x v="2"/>
    <d v="2017-04-14T00:00:00"/>
    <n v="445872"/>
    <n v="789"/>
    <n v="0"/>
    <s v="Pending"/>
    <s v="Robert Barnes"/>
    <s v="Male"/>
    <n v="52"/>
    <s v="South"/>
    <s v="Engineer"/>
    <n v="51585"/>
    <s v="Corporate"/>
    <d v="2019-04-22T00:00:00"/>
    <d v="2024-04-21T00:00:00"/>
    <s v="Apr"/>
    <s v="2024 Apr"/>
    <x v="2"/>
    <n v="9446"/>
    <x v="2"/>
    <x v="3"/>
    <d v="2025-09-23T00:00:00"/>
    <n v="6"/>
    <s v="Established"/>
    <s v="Medium"/>
    <s v="Gen X"/>
    <x v="0"/>
  </r>
  <r>
    <s v="ACC00642"/>
    <s v="CUST0348"/>
    <x v="3"/>
    <d v="2025-04-19T00:00:00"/>
    <n v="150245"/>
    <n v="575"/>
    <n v="0"/>
    <s v="Pending"/>
    <s v="Jenna Cochran"/>
    <s v="Female"/>
    <n v="44"/>
    <s v="East"/>
    <s v="Banker"/>
    <n v="171094"/>
    <s v="Corporate"/>
    <d v="2019-01-20T00:00:00"/>
    <d v="2023-10-19T00:00:00"/>
    <s v="Oct"/>
    <s v="2023 Oct"/>
    <x v="1"/>
    <n v="6033"/>
    <x v="0"/>
    <x v="9"/>
    <d v="2025-09-23T00:00:00"/>
    <n v="7"/>
    <s v="Established"/>
    <s v=" Premium"/>
    <s v="Millennials"/>
    <x v="1"/>
  </r>
  <r>
    <s v="ACC00573"/>
    <s v="CUST0002"/>
    <x v="0"/>
    <d v="2023-08-26T00:00:00"/>
    <n v="460969"/>
    <n v="613"/>
    <n v="0"/>
    <s v="Pending"/>
    <s v="Erin Martinez"/>
    <s v="Female"/>
    <n v="49"/>
    <s v="East"/>
    <s v="Trader"/>
    <n v="186472"/>
    <s v="Corporate"/>
    <d v="2021-05-15T00:00:00"/>
    <d v="2025-02-07T00:00:00"/>
    <s v="Feb"/>
    <s v="2025 Feb"/>
    <x v="2"/>
    <n v="4169"/>
    <x v="2"/>
    <x v="1"/>
    <d v="2025-09-23T00:00:00"/>
    <n v="4"/>
    <s v="Emerging"/>
    <s v=" Premium"/>
    <s v="Gen X"/>
    <x v="0"/>
  </r>
  <r>
    <s v="ACC00115"/>
    <s v="CUST0213"/>
    <x v="2"/>
    <d v="2024-07-25T00:00:00"/>
    <n v="314069"/>
    <n v="531"/>
    <n v="0"/>
    <s v="Pending"/>
    <s v="Nathan Blackburn"/>
    <s v="Male"/>
    <n v="25"/>
    <s v="North"/>
    <s v="Retired"/>
    <n v="158496"/>
    <s v="Retail"/>
    <d v="2017-08-26T00:00:00"/>
    <d v="2024-03-07T00:00:00"/>
    <s v="Mar"/>
    <s v="2024 Mar"/>
    <x v="0"/>
    <n v="3877"/>
    <x v="1"/>
    <x v="2"/>
    <d v="2025-09-23T00:00:00"/>
    <n v="8"/>
    <s v="Established"/>
    <s v=" Premium"/>
    <s v="Gen Z"/>
    <x v="0"/>
  </r>
  <r>
    <s v="ACC00460"/>
    <s v="CUST0124"/>
    <x v="2"/>
    <d v="2025-04-19T00:00:00"/>
    <n v="464462"/>
    <n v="329"/>
    <n v="0"/>
    <s v="Pending"/>
    <s v="David Smith"/>
    <s v="Male"/>
    <n v="56"/>
    <s v="West"/>
    <s v="Teacher"/>
    <n v="173962"/>
    <s v="Retail"/>
    <d v="2022-07-10T00:00:00"/>
    <d v="2024-12-01T00:00:00"/>
    <s v="Dec"/>
    <s v="2024 Dec"/>
    <x v="3"/>
    <n v="9579"/>
    <x v="1"/>
    <x v="6"/>
    <d v="2025-09-23T00:00:00"/>
    <n v="3"/>
    <s v="Emerging"/>
    <s v=" Premium"/>
    <s v="Gen X"/>
    <x v="0"/>
  </r>
  <r>
    <s v="ACC00505"/>
    <s v="CUST0142"/>
    <x v="3"/>
    <d v="2021-07-16T00:00:00"/>
    <n v="252156"/>
    <n v="387"/>
    <n v="0"/>
    <s v="Pending"/>
    <s v="Charles Chapman"/>
    <s v="Male"/>
    <n v="66"/>
    <s v="North"/>
    <s v="Retired"/>
    <n v="83852"/>
    <s v="Retail"/>
    <d v="2024-09-25T00:00:00"/>
    <d v="2024-06-08T00:00:00"/>
    <s v="Jun"/>
    <s v="2024 Jun"/>
    <x v="1"/>
    <n v="7651"/>
    <x v="3"/>
    <x v="4"/>
    <d v="2025-09-23T00:00:00"/>
    <n v="1"/>
    <s v="New"/>
    <s v="High"/>
    <s v="Baby Boomers"/>
    <x v="0"/>
  </r>
  <r>
    <s v="ACC00308"/>
    <s v="CUST0297"/>
    <x v="1"/>
    <d v="2018-12-27T00:00:00"/>
    <n v="350067"/>
    <n v="349"/>
    <n v="0"/>
    <s v="Pending"/>
    <s v="Jeffery James"/>
    <s v="Female"/>
    <n v="70"/>
    <s v="North"/>
    <s v="Student"/>
    <n v="70069"/>
    <s v="Retail"/>
    <d v="2022-10-28T00:00:00"/>
    <d v="2024-06-12T00:00:00"/>
    <s v="Jun"/>
    <s v="2024 Jun"/>
    <x v="1"/>
    <n v="5014"/>
    <x v="3"/>
    <x v="8"/>
    <d v="2025-09-23T00:00:00"/>
    <n v="3"/>
    <s v="Emerging"/>
    <s v="High"/>
    <s v="Baby Boomers"/>
    <x v="0"/>
  </r>
  <r>
    <s v="ACC00325"/>
    <s v="CUST0268"/>
    <x v="1"/>
    <d v="2024-12-15T00:00:00"/>
    <n v="148961"/>
    <n v="470"/>
    <n v="437348"/>
    <s v="Pending"/>
    <s v="Derek Gardner"/>
    <s v="Female"/>
    <n v="66"/>
    <s v="East"/>
    <s v="Banker"/>
    <n v="177215"/>
    <s v="Retail"/>
    <d v="2019-12-20T00:00:00"/>
    <d v="2025-04-05T00:00:00"/>
    <s v="Apr"/>
    <s v="2025 Apr"/>
    <x v="0"/>
    <n v="9973"/>
    <x v="0"/>
    <x v="7"/>
    <d v="2025-09-23T00:00:00"/>
    <n v="6"/>
    <s v="Established"/>
    <s v=" Premium"/>
    <s v="Baby Boomers"/>
    <x v="1"/>
  </r>
  <r>
    <s v="ACC00579"/>
    <s v="CUST0120"/>
    <x v="0"/>
    <d v="2023-06-12T00:00:00"/>
    <n v="446751"/>
    <n v="321"/>
    <n v="0"/>
    <s v="Pending"/>
    <s v="Sherri Webb"/>
    <s v="Male"/>
    <n v="62"/>
    <s v="East"/>
    <s v="Banker"/>
    <n v="67638"/>
    <s v="Retail"/>
    <d v="2019-03-31T00:00:00"/>
    <d v="2025-02-04T00:00:00"/>
    <s v="Feb"/>
    <s v="2025 Feb"/>
    <x v="0"/>
    <n v="8214"/>
    <x v="2"/>
    <x v="6"/>
    <d v="2025-09-23T00:00:00"/>
    <n v="6"/>
    <s v="Established"/>
    <s v="High"/>
    <s v="Baby Boomers"/>
    <x v="0"/>
  </r>
  <r>
    <s v="ACC00761"/>
    <s v="CUST0158"/>
    <x v="1"/>
    <d v="2024-02-14T00:00:00"/>
    <n v="389150"/>
    <n v="654"/>
    <n v="0"/>
    <s v="Pending"/>
    <s v="Michael Ward"/>
    <s v="Female"/>
    <n v="40"/>
    <s v="North"/>
    <s v="Engineer"/>
    <n v="158563"/>
    <s v="Retail"/>
    <d v="2025-04-27T00:00:00"/>
    <d v="2023-09-29T00:00:00"/>
    <s v="Sep"/>
    <s v="2023 Sep"/>
    <x v="1"/>
    <n v="7087"/>
    <x v="1"/>
    <x v="4"/>
    <d v="2025-09-23T00:00:00"/>
    <n v="0"/>
    <s v="New"/>
    <s v=" Premium"/>
    <s v="Millennials"/>
    <x v="0"/>
  </r>
  <r>
    <s v="ACC00175"/>
    <s v="CUST0165"/>
    <x v="2"/>
    <d v="2019-11-26T00:00:00"/>
    <n v="478141"/>
    <n v="836"/>
    <n v="0"/>
    <s v="Rejected"/>
    <s v="Jeffrey Golden"/>
    <s v="Female"/>
    <n v="48"/>
    <s v="East"/>
    <s v="Banker"/>
    <n v="87889"/>
    <s v="Retail"/>
    <d v="2023-09-03T00:00:00"/>
    <d v="2024-12-15T00:00:00"/>
    <s v="Dec"/>
    <s v="2024 Dec"/>
    <x v="3"/>
    <n v="3271"/>
    <x v="2"/>
    <x v="3"/>
    <d v="2025-09-23T00:00:00"/>
    <n v="2"/>
    <s v="New"/>
    <s v="High"/>
    <s v="Gen X"/>
    <x v="0"/>
  </r>
  <r>
    <s v="ACC00514"/>
    <s v="CUST0369"/>
    <x v="1"/>
    <d v="2024-11-25T00:00:00"/>
    <n v="25525"/>
    <n v="620"/>
    <n v="0"/>
    <s v="Pending"/>
    <s v="Heather Davis"/>
    <s v="Male"/>
    <n v="42"/>
    <s v="West"/>
    <s v="Engineer"/>
    <n v="181099"/>
    <s v="Corporate"/>
    <d v="2023-01-28T00:00:00"/>
    <d v="2023-12-28T00:00:00"/>
    <s v="Dec"/>
    <s v="2023 Dec"/>
    <x v="0"/>
    <n v="672"/>
    <x v="0"/>
    <x v="3"/>
    <d v="2025-09-23T00:00:00"/>
    <n v="3"/>
    <s v="Emerging"/>
    <s v=" Premium"/>
    <s v="Millennials"/>
    <x v="2"/>
  </r>
  <r>
    <s v="ACC00172"/>
    <s v="CUST0384"/>
    <x v="1"/>
    <d v="2018-05-15T00:00:00"/>
    <n v="270472"/>
    <n v="586"/>
    <n v="204519"/>
    <s v="Rejected"/>
    <s v="Erik Baldwin"/>
    <s v="Male"/>
    <n v="28"/>
    <s v="North"/>
    <s v="Banker"/>
    <n v="92099"/>
    <s v="Retail"/>
    <d v="2021-08-02T00:00:00"/>
    <d v="2025-05-08T00:00:00"/>
    <s v="May"/>
    <s v="2025 May"/>
    <x v="0"/>
    <n v="8895"/>
    <x v="3"/>
    <x v="9"/>
    <d v="2025-09-23T00:00:00"/>
    <n v="4"/>
    <s v="Emerging"/>
    <s v="High"/>
    <s v="Gen Z"/>
    <x v="0"/>
  </r>
  <r>
    <s v="ACC00502"/>
    <s v="CUST0376"/>
    <x v="2"/>
    <d v="2022-09-14T00:00:00"/>
    <n v="177826"/>
    <n v="722"/>
    <n v="0"/>
    <s v="Pending"/>
    <s v="Angela Jackson"/>
    <s v="Female"/>
    <n v="62"/>
    <s v="North"/>
    <s v="Retired"/>
    <n v="121757"/>
    <s v="Retail"/>
    <d v="2015-10-07T00:00:00"/>
    <d v="2024-05-03T00:00:00"/>
    <s v="May"/>
    <s v="2024 May"/>
    <x v="0"/>
    <n v="3400"/>
    <x v="1"/>
    <x v="5"/>
    <d v="2025-09-23T00:00:00"/>
    <n v="10"/>
    <s v="Loyal"/>
    <s v=" Premium"/>
    <s v="Baby Boomers"/>
    <x v="1"/>
  </r>
  <r>
    <s v="ACC00334"/>
    <s v="CUST0363"/>
    <x v="0"/>
    <d v="2024-07-09T00:00:00"/>
    <n v="409849"/>
    <n v="757"/>
    <n v="0"/>
    <s v="Pending"/>
    <s v="William Fuller"/>
    <s v="Male"/>
    <n v="18"/>
    <s v="South"/>
    <s v="Trader"/>
    <n v="99561"/>
    <s v="Private"/>
    <d v="2016-07-30T00:00:00"/>
    <d v="2024-04-04T00:00:00"/>
    <s v="Apr"/>
    <s v="2024 Apr"/>
    <x v="3"/>
    <n v="9383"/>
    <x v="3"/>
    <x v="3"/>
    <d v="2025-09-23T00:00:00"/>
    <n v="9"/>
    <s v="Loyal"/>
    <s v="High"/>
    <s v="Gen Z"/>
    <x v="0"/>
  </r>
  <r>
    <s v="ACC00284"/>
    <s v="CUST0387"/>
    <x v="0"/>
    <d v="2024-05-16T00:00:00"/>
    <n v="168017"/>
    <n v="831"/>
    <n v="0"/>
    <s v="Pending"/>
    <s v="Robert Barnes"/>
    <s v="Male"/>
    <n v="52"/>
    <s v="South"/>
    <s v="Engineer"/>
    <n v="51585"/>
    <s v="Corporate"/>
    <d v="2019-04-22T00:00:00"/>
    <d v="2025-01-17T00:00:00"/>
    <s v="Jan"/>
    <s v="2025 Jan"/>
    <x v="1"/>
    <n v="3028"/>
    <x v="1"/>
    <x v="0"/>
    <d v="2025-09-23T00:00:00"/>
    <n v="6"/>
    <s v="Established"/>
    <s v="Medium"/>
    <s v="Gen X"/>
    <x v="1"/>
  </r>
  <r>
    <s v="ACC00475"/>
    <s v="CUST0021"/>
    <x v="2"/>
    <d v="2020-02-19T00:00:00"/>
    <n v="352156"/>
    <n v="587"/>
    <n v="0"/>
    <s v="Rejected"/>
    <s v="Elizabeth Smith"/>
    <s v="Female"/>
    <n v="44"/>
    <s v="East"/>
    <s v="Trader"/>
    <n v="189269"/>
    <s v="Retail"/>
    <d v="2024-05-02T00:00:00"/>
    <d v="2023-10-11T00:00:00"/>
    <s v="Oct"/>
    <s v="2023 Oct"/>
    <x v="2"/>
    <n v="9706"/>
    <x v="3"/>
    <x v="7"/>
    <d v="2025-09-23T00:00:00"/>
    <n v="1"/>
    <s v="New"/>
    <s v=" Premium"/>
    <s v="Millennials"/>
    <x v="0"/>
  </r>
  <r>
    <s v="ACC00054"/>
    <s v="CUST0400"/>
    <x v="1"/>
    <d v="2016-09-13T00:00:00"/>
    <n v="311537"/>
    <n v="648"/>
    <n v="0"/>
    <s v="Pending"/>
    <s v="Timothy Brewer MD"/>
    <s v="Male"/>
    <n v="71"/>
    <s v="South"/>
    <s v="Engineer"/>
    <n v="148267"/>
    <s v="Retail"/>
    <d v="2017-02-23T00:00:00"/>
    <d v="2024-02-03T00:00:00"/>
    <s v="Feb"/>
    <s v="2024 Feb"/>
    <x v="0"/>
    <n v="1912"/>
    <x v="3"/>
    <x v="0"/>
    <d v="2025-09-23T00:00:00"/>
    <n v="9"/>
    <s v="Loyal"/>
    <s v=" Premium"/>
    <s v="Baby Boomers"/>
    <x v="0"/>
  </r>
  <r>
    <s v="ACC00458"/>
    <s v="CUST0201"/>
    <x v="0"/>
    <d v="2020-09-07T00:00:00"/>
    <n v="156255"/>
    <n v="523"/>
    <n v="0"/>
    <s v="Pending"/>
    <s v="Gary Johnson"/>
    <s v="Male"/>
    <n v="46"/>
    <s v="West"/>
    <s v="Teacher"/>
    <n v="72930"/>
    <s v="Private"/>
    <d v="2017-08-24T00:00:00"/>
    <d v="2025-03-23T00:00:00"/>
    <s v="Mar"/>
    <s v="2025 Mar"/>
    <x v="3"/>
    <n v="4181"/>
    <x v="0"/>
    <x v="8"/>
    <d v="2025-09-23T00:00:00"/>
    <n v="8"/>
    <s v="Established"/>
    <s v="High"/>
    <s v="Gen X"/>
    <x v="1"/>
  </r>
  <r>
    <s v="ACC00579"/>
    <s v="CUST0120"/>
    <x v="0"/>
    <d v="2023-06-12T00:00:00"/>
    <n v="446751"/>
    <n v="321"/>
    <n v="0"/>
    <s v="Pending"/>
    <s v="Sherri Webb"/>
    <s v="Male"/>
    <n v="62"/>
    <s v="East"/>
    <s v="Banker"/>
    <n v="67638"/>
    <s v="Retail"/>
    <d v="2019-03-31T00:00:00"/>
    <d v="2023-09-10T00:00:00"/>
    <s v="Sep"/>
    <s v="2023 Sep"/>
    <x v="1"/>
    <n v="338"/>
    <x v="2"/>
    <x v="9"/>
    <d v="2025-09-23T00:00:00"/>
    <n v="6"/>
    <s v="Established"/>
    <s v="High"/>
    <s v="Baby Boomers"/>
    <x v="0"/>
  </r>
  <r>
    <s v="ACC00420"/>
    <s v="CUST0190"/>
    <x v="3"/>
    <d v="2015-10-20T00:00:00"/>
    <n v="210048"/>
    <n v="603"/>
    <n v="0"/>
    <s v="Pending"/>
    <s v="Cesar Silva"/>
    <s v="Female"/>
    <n v="68"/>
    <s v="North"/>
    <s v="Teacher"/>
    <n v="109186"/>
    <s v="Retail"/>
    <d v="2017-09-30T00:00:00"/>
    <d v="2025-07-06T00:00:00"/>
    <s v="Jul"/>
    <s v="2025 Jul"/>
    <x v="1"/>
    <n v="9641"/>
    <x v="3"/>
    <x v="8"/>
    <d v="2025-09-23T00:00:00"/>
    <n v="8"/>
    <s v="Established"/>
    <s v=" Premium"/>
    <s v="Baby Boomers"/>
    <x v="0"/>
  </r>
  <r>
    <s v="ACC00614"/>
    <s v="CUST0065"/>
    <x v="1"/>
    <d v="2015-12-08T00:00:00"/>
    <n v="372828"/>
    <n v="550"/>
    <n v="0"/>
    <s v="Pending"/>
    <s v="Crystal Smith"/>
    <s v="Male"/>
    <n v="39"/>
    <s v="East"/>
    <s v="Doctor"/>
    <n v="49192"/>
    <s v="Retail"/>
    <d v="2020-10-15T00:00:00"/>
    <d v="2023-08-30T00:00:00"/>
    <s v="Aug"/>
    <s v="2023 Aug"/>
    <x v="3"/>
    <n v="6305"/>
    <x v="1"/>
    <x v="3"/>
    <d v="2025-09-23T00:00:00"/>
    <n v="5"/>
    <s v="Emerging"/>
    <s v="Medium"/>
    <s v="Millennials"/>
    <x v="0"/>
  </r>
  <r>
    <s v="ACC00632"/>
    <s v="CUST0232"/>
    <x v="0"/>
    <d v="2017-03-29T00:00:00"/>
    <n v="199298"/>
    <n v="625"/>
    <n v="0"/>
    <s v="Rejected"/>
    <s v="Misty Jacobs"/>
    <s v="Female"/>
    <n v="74"/>
    <s v="East"/>
    <s v="Doctor"/>
    <n v="102970"/>
    <s v="Corporate"/>
    <d v="2018-08-23T00:00:00"/>
    <d v="2025-08-08T00:00:00"/>
    <s v="Aug"/>
    <s v="2025 Aug"/>
    <x v="0"/>
    <n v="3856"/>
    <x v="2"/>
    <x v="5"/>
    <d v="2025-09-23T00:00:00"/>
    <n v="7"/>
    <s v="Established"/>
    <s v=" Premium"/>
    <s v="Baby Boomers"/>
    <x v="1"/>
  </r>
  <r>
    <s v="ACC00703"/>
    <s v="CUST0341"/>
    <x v="2"/>
    <d v="2017-06-20T00:00:00"/>
    <n v="427530"/>
    <n v="666"/>
    <n v="449958"/>
    <s v="Pending"/>
    <s v="Paul Payne"/>
    <s v="Male"/>
    <n v="53"/>
    <s v="North"/>
    <s v="Teacher"/>
    <n v="161398"/>
    <s v="Retail"/>
    <d v="2017-10-01T00:00:00"/>
    <d v="2024-05-16T00:00:00"/>
    <s v="May"/>
    <s v="2024 May"/>
    <x v="2"/>
    <n v="234"/>
    <x v="2"/>
    <x v="2"/>
    <d v="2025-09-23T00:00:00"/>
    <n v="8"/>
    <s v="Established"/>
    <s v=" Premium"/>
    <s v="Gen X"/>
    <x v="0"/>
  </r>
  <r>
    <s v="ACC00409"/>
    <s v="CUST0470"/>
    <x v="0"/>
    <d v="2020-12-13T00:00:00"/>
    <n v="243056"/>
    <n v="353"/>
    <n v="0"/>
    <s v="Pending"/>
    <s v="Jason Garcia"/>
    <s v="Female"/>
    <n v="66"/>
    <s v="North"/>
    <s v="Student"/>
    <n v="152130"/>
    <s v="Retail"/>
    <d v="2021-05-29T00:00:00"/>
    <d v="2024-04-28T00:00:00"/>
    <s v="Apr"/>
    <s v="2024 Apr"/>
    <x v="0"/>
    <n v="2530"/>
    <x v="3"/>
    <x v="4"/>
    <d v="2025-09-23T00:00:00"/>
    <n v="4"/>
    <s v="Emerging"/>
    <s v=" Premium"/>
    <s v="Baby Boomers"/>
    <x v="0"/>
  </r>
  <r>
    <s v="ACC00304"/>
    <s v="CUST0074"/>
    <x v="0"/>
    <d v="2016-08-26T00:00:00"/>
    <n v="289341"/>
    <n v="680"/>
    <n v="242268"/>
    <s v="Rejected"/>
    <s v="Christopher Chapman"/>
    <s v="Female"/>
    <n v="50"/>
    <s v="West"/>
    <s v="Doctor"/>
    <n v="53742"/>
    <s v="Corporate"/>
    <d v="2025-01-20T00:00:00"/>
    <d v="2024-09-27T00:00:00"/>
    <s v="Sep"/>
    <s v="2024 Sep"/>
    <x v="1"/>
    <n v="8074"/>
    <x v="3"/>
    <x v="4"/>
    <d v="2025-09-23T00:00:00"/>
    <n v="1"/>
    <s v="New"/>
    <s v="Medium"/>
    <s v="Gen X"/>
    <x v="0"/>
  </r>
  <r>
    <s v="ACC00559"/>
    <s v="CUST0089"/>
    <x v="0"/>
    <d v="2017-07-10T00:00:00"/>
    <n v="267885"/>
    <n v="620"/>
    <n v="108619"/>
    <s v="Pending"/>
    <s v="Elizabeth Brown"/>
    <s v="Female"/>
    <n v="72"/>
    <s v="South"/>
    <s v="Doctor"/>
    <n v="145991"/>
    <s v="Retail"/>
    <d v="2021-01-09T00:00:00"/>
    <d v="2023-11-29T00:00:00"/>
    <s v="Nov"/>
    <s v="2023 Nov"/>
    <x v="2"/>
    <n v="3724"/>
    <x v="3"/>
    <x v="9"/>
    <d v="2025-09-23T00:00:00"/>
    <n v="5"/>
    <s v="Emerging"/>
    <s v=" Premium"/>
    <s v="Baby Boomers"/>
    <x v="0"/>
  </r>
  <r>
    <s v="ACC00222"/>
    <s v="CUST0330"/>
    <x v="0"/>
    <d v="2017-11-20T00:00:00"/>
    <n v="123130"/>
    <n v="390"/>
    <n v="0"/>
    <s v="Default"/>
    <s v="Jeremy Boyer"/>
    <s v="Female"/>
    <n v="25"/>
    <s v="East"/>
    <s v="Doctor"/>
    <n v="31653"/>
    <s v="Retail"/>
    <d v="2017-04-05T00:00:00"/>
    <d v="2024-05-08T00:00:00"/>
    <s v="May"/>
    <s v="2024 May"/>
    <x v="0"/>
    <n v="2417"/>
    <x v="2"/>
    <x v="6"/>
    <d v="2025-09-23T00:00:00"/>
    <n v="8"/>
    <s v="Established"/>
    <s v="Medium"/>
    <s v="Gen Z"/>
    <x v="1"/>
  </r>
  <r>
    <s v="ACC00533"/>
    <s v="CUST0173"/>
    <x v="0"/>
    <d v="2017-11-19T00:00:00"/>
    <n v="417209"/>
    <n v="743"/>
    <n v="0"/>
    <s v="Pending"/>
    <s v="David Wilson"/>
    <s v="Male"/>
    <n v="21"/>
    <s v="South"/>
    <s v="Trader"/>
    <n v="172499"/>
    <s v="Corporate"/>
    <d v="2021-11-01T00:00:00"/>
    <d v="2025-03-01T00:00:00"/>
    <s v="Mar"/>
    <s v="2025 Mar"/>
    <x v="2"/>
    <n v="6693"/>
    <x v="0"/>
    <x v="6"/>
    <d v="2025-09-23T00:00:00"/>
    <n v="4"/>
    <s v="Emerging"/>
    <s v=" Premium"/>
    <s v="Gen Z"/>
    <x v="0"/>
  </r>
  <r>
    <s v="ACC00158"/>
    <s v="CUST0466"/>
    <x v="0"/>
    <d v="2020-01-28T00:00:00"/>
    <n v="261798"/>
    <n v="793"/>
    <n v="0"/>
    <s v="Rejected"/>
    <s v="Tammy Taylor"/>
    <s v="Male"/>
    <n v="43"/>
    <s v="West"/>
    <s v="Teacher"/>
    <n v="111155"/>
    <s v="Retail"/>
    <d v="2022-07-03T00:00:00"/>
    <d v="2024-07-12T00:00:00"/>
    <s v="Jul"/>
    <s v="2024 Jul"/>
    <x v="3"/>
    <n v="820"/>
    <x v="3"/>
    <x v="0"/>
    <d v="2025-09-23T00:00:00"/>
    <n v="3"/>
    <s v="Emerging"/>
    <s v=" Premium"/>
    <s v="Millennials"/>
    <x v="0"/>
  </r>
  <r>
    <s v="ACC00348"/>
    <s v="CUST0478"/>
    <x v="2"/>
    <d v="2022-08-30T00:00:00"/>
    <n v="483007"/>
    <n v="445"/>
    <n v="0"/>
    <s v="Pending"/>
    <s v="Louis Palmer"/>
    <s v="Female"/>
    <n v="65"/>
    <s v="South"/>
    <s v="Trader"/>
    <n v="139273"/>
    <s v="Corporate"/>
    <d v="2016-08-20T00:00:00"/>
    <d v="2025-04-15T00:00:00"/>
    <s v="Apr"/>
    <s v="2025 Apr"/>
    <x v="0"/>
    <n v="6762"/>
    <x v="2"/>
    <x v="0"/>
    <d v="2025-09-23T00:00:00"/>
    <n v="9"/>
    <s v="Loyal"/>
    <s v=" Premium"/>
    <s v="Baby Boomers"/>
    <x v="0"/>
  </r>
  <r>
    <s v="ACC00159"/>
    <s v="CUST0160"/>
    <x v="1"/>
    <d v="2020-05-05T00:00:00"/>
    <n v="493814"/>
    <n v="382"/>
    <n v="192646"/>
    <s v="Pending"/>
    <s v="Rachel Rivera PhD"/>
    <s v="Female"/>
    <n v="71"/>
    <s v="North"/>
    <s v="Retired"/>
    <n v="83888"/>
    <s v="Retail"/>
    <d v="2015-11-06T00:00:00"/>
    <d v="2024-03-29T00:00:00"/>
    <s v="Mar"/>
    <s v="2024 Mar"/>
    <x v="1"/>
    <n v="3127"/>
    <x v="2"/>
    <x v="4"/>
    <d v="2025-09-23T00:00:00"/>
    <n v="10"/>
    <s v="Loyal"/>
    <s v="High"/>
    <s v="Baby Boomers"/>
    <x v="0"/>
  </r>
  <r>
    <s v="ACC00235"/>
    <s v="CUST0125"/>
    <x v="1"/>
    <d v="2023-07-01T00:00:00"/>
    <n v="42056"/>
    <n v="848"/>
    <n v="436739"/>
    <s v="Pending"/>
    <s v="Juan Rodriguez"/>
    <s v="Male"/>
    <n v="22"/>
    <s v="South"/>
    <s v="Engineer"/>
    <n v="187581"/>
    <s v="Corporate"/>
    <d v="2017-01-19T00:00:00"/>
    <d v="2023-11-20T00:00:00"/>
    <s v="Nov"/>
    <s v="2023 Nov"/>
    <x v="1"/>
    <n v="4783"/>
    <x v="1"/>
    <x v="7"/>
    <d v="2025-09-23T00:00:00"/>
    <n v="9"/>
    <s v="Loyal"/>
    <s v=" Premium"/>
    <s v="Gen Z"/>
    <x v="2"/>
  </r>
  <r>
    <s v="ACC00662"/>
    <s v="CUST0214"/>
    <x v="0"/>
    <d v="2016-12-24T00:00:00"/>
    <n v="25517"/>
    <n v="510"/>
    <n v="0"/>
    <s v="Pending"/>
    <s v="Sarah Wilson"/>
    <s v="Male"/>
    <n v="46"/>
    <s v="West"/>
    <s v="Trader"/>
    <n v="32857"/>
    <s v="Retail"/>
    <d v="2022-08-26T00:00:00"/>
    <d v="2024-08-28T00:00:00"/>
    <s v="Aug"/>
    <s v="2024 Aug"/>
    <x v="2"/>
    <n v="3300"/>
    <x v="3"/>
    <x v="8"/>
    <d v="2025-09-23T00:00:00"/>
    <n v="3"/>
    <s v="Emerging"/>
    <s v="Medium"/>
    <s v="Gen X"/>
    <x v="2"/>
  </r>
  <r>
    <s v="ACC00405"/>
    <s v="CUST0457"/>
    <x v="3"/>
    <d v="2023-09-04T00:00:00"/>
    <n v="398102"/>
    <n v="802"/>
    <n v="0"/>
    <s v="Pending"/>
    <s v="Edward Bell"/>
    <s v="Female"/>
    <n v="50"/>
    <s v="South"/>
    <s v="Retired"/>
    <n v="99671"/>
    <s v="Retail"/>
    <d v="2016-02-16T00:00:00"/>
    <d v="2025-05-20T00:00:00"/>
    <s v="May"/>
    <s v="2025 May"/>
    <x v="3"/>
    <n v="2261"/>
    <x v="0"/>
    <x v="0"/>
    <d v="2025-09-23T00:00:00"/>
    <n v="10"/>
    <s v="Loyal"/>
    <s v="High"/>
    <s v="Gen X"/>
    <x v="0"/>
  </r>
  <r>
    <s v="ACC00257"/>
    <s v="CUST0383"/>
    <x v="2"/>
    <d v="2017-09-26T00:00:00"/>
    <n v="392974"/>
    <n v="725"/>
    <n v="282648"/>
    <s v="Pending"/>
    <s v="Aaron Hernandez"/>
    <s v="Female"/>
    <n v="38"/>
    <s v="North"/>
    <s v="Retired"/>
    <n v="24703"/>
    <s v="Retail"/>
    <d v="2022-12-01T00:00:00"/>
    <d v="2025-04-16T00:00:00"/>
    <s v="Apr"/>
    <s v="2025 Apr"/>
    <x v="0"/>
    <n v="4671"/>
    <x v="1"/>
    <x v="5"/>
    <d v="2025-09-23T00:00:00"/>
    <n v="3"/>
    <s v="Emerging"/>
    <s v="Low"/>
    <s v="Millennials"/>
    <x v="0"/>
  </r>
  <r>
    <s v="ACC00677"/>
    <s v="CUST0093"/>
    <x v="0"/>
    <d v="2017-12-19T00:00:00"/>
    <n v="195490"/>
    <n v="351"/>
    <n v="0"/>
    <s v="Pending"/>
    <s v="Miguel Rodriguez"/>
    <s v="Female"/>
    <n v="30"/>
    <s v="East"/>
    <s v="Teacher"/>
    <n v="104082"/>
    <s v="Retail"/>
    <d v="2018-01-02T00:00:00"/>
    <d v="2024-05-20T00:00:00"/>
    <s v="May"/>
    <s v="2024 May"/>
    <x v="3"/>
    <n v="4616"/>
    <x v="3"/>
    <x v="4"/>
    <d v="2025-09-23T00:00:00"/>
    <n v="8"/>
    <s v="Established"/>
    <s v=" Premium"/>
    <s v="Millennials"/>
    <x v="1"/>
  </r>
  <r>
    <s v="ACC00589"/>
    <s v="CUST0268"/>
    <x v="0"/>
    <d v="2018-07-16T00:00:00"/>
    <n v="222123"/>
    <n v="779"/>
    <n v="482397"/>
    <s v="Pending"/>
    <s v="Derek Gardner"/>
    <s v="Female"/>
    <n v="66"/>
    <s v="East"/>
    <s v="Banker"/>
    <n v="177215"/>
    <s v="Retail"/>
    <d v="2019-12-20T00:00:00"/>
    <d v="2023-10-06T00:00:00"/>
    <s v="Oct"/>
    <s v="2023 Oct"/>
    <x v="3"/>
    <n v="9125"/>
    <x v="1"/>
    <x v="7"/>
    <d v="2025-09-23T00:00:00"/>
    <n v="6"/>
    <s v="Established"/>
    <s v=" Premium"/>
    <s v="Baby Boomers"/>
    <x v="0"/>
  </r>
  <r>
    <s v="ACC00597"/>
    <s v="CUST0149"/>
    <x v="2"/>
    <d v="2022-06-02T00:00:00"/>
    <n v="423093"/>
    <n v="441"/>
    <n v="0"/>
    <s v="Pending"/>
    <s v="Nicholas Hicks"/>
    <s v="Male"/>
    <n v="43"/>
    <s v="West"/>
    <s v="Teacher"/>
    <n v="81246"/>
    <s v="Corporate"/>
    <d v="2022-11-28T00:00:00"/>
    <d v="2024-06-05T00:00:00"/>
    <s v="Jun"/>
    <s v="2024 Jun"/>
    <x v="2"/>
    <n v="6431"/>
    <x v="3"/>
    <x v="8"/>
    <d v="2025-09-23T00:00:00"/>
    <n v="3"/>
    <s v="Emerging"/>
    <s v="High"/>
    <s v="Millennials"/>
    <x v="0"/>
  </r>
  <r>
    <s v="ACC00558"/>
    <s v="CUST0308"/>
    <x v="0"/>
    <d v="2020-10-28T00:00:00"/>
    <n v="426634"/>
    <n v="359"/>
    <n v="0"/>
    <s v="Pending"/>
    <s v="Daniel Miller"/>
    <s v="Female"/>
    <n v="35"/>
    <s v="North"/>
    <s v="Banker"/>
    <n v="71047"/>
    <s v="Retail"/>
    <d v="2015-08-23T00:00:00"/>
    <d v="2024-05-04T00:00:00"/>
    <s v="May"/>
    <s v="2024 May"/>
    <x v="2"/>
    <n v="3062"/>
    <x v="1"/>
    <x v="6"/>
    <d v="2025-09-23T00:00:00"/>
    <n v="10"/>
    <s v="Loyal"/>
    <s v="High"/>
    <s v="Millennials"/>
    <x v="0"/>
  </r>
  <r>
    <s v="ACC00047"/>
    <s v="CUST0047"/>
    <x v="3"/>
    <d v="2022-08-09T00:00:00"/>
    <n v="267247"/>
    <n v="484"/>
    <n v="0"/>
    <s v="Pending"/>
    <s v="Patricia Schneider"/>
    <s v="Female"/>
    <n v="18"/>
    <s v="West"/>
    <s v="Doctor"/>
    <n v="81413"/>
    <s v="Retail"/>
    <d v="2017-04-06T00:00:00"/>
    <d v="2025-05-12T00:00:00"/>
    <s v="May"/>
    <s v="2025 May"/>
    <x v="0"/>
    <n v="8217"/>
    <x v="0"/>
    <x v="4"/>
    <d v="2025-09-23T00:00:00"/>
    <n v="8"/>
    <s v="Established"/>
    <s v="High"/>
    <s v="Gen Z"/>
    <x v="0"/>
  </r>
  <r>
    <s v="ACC00213"/>
    <s v="CUST0086"/>
    <x v="1"/>
    <d v="2025-01-04T00:00:00"/>
    <n v="492336"/>
    <n v="442"/>
    <n v="0"/>
    <s v="Pending"/>
    <s v="Ashley Lewis"/>
    <s v="Male"/>
    <n v="47"/>
    <s v="North"/>
    <s v="Engineer"/>
    <n v="105956"/>
    <s v="Retail"/>
    <d v="2021-03-30T00:00:00"/>
    <d v="2025-05-18T00:00:00"/>
    <s v="May"/>
    <s v="2025 May"/>
    <x v="1"/>
    <n v="4461"/>
    <x v="1"/>
    <x v="1"/>
    <d v="2025-09-23T00:00:00"/>
    <n v="4"/>
    <s v="Emerging"/>
    <s v=" Premium"/>
    <s v="Gen X"/>
    <x v="0"/>
  </r>
  <r>
    <s v="ACC00479"/>
    <s v="CUST0437"/>
    <x v="0"/>
    <d v="2024-01-12T00:00:00"/>
    <n v="422117"/>
    <n v="577"/>
    <n v="0"/>
    <s v="Pending"/>
    <s v="Scott Crosby"/>
    <s v="Female"/>
    <n v="65"/>
    <s v="South"/>
    <s v="Doctor"/>
    <n v="53397"/>
    <s v="Corporate"/>
    <d v="2023-12-21T00:00:00"/>
    <d v="2024-10-08T00:00:00"/>
    <s v="Oct"/>
    <s v="2024 Oct"/>
    <x v="0"/>
    <n v="4935"/>
    <x v="1"/>
    <x v="7"/>
    <d v="2025-09-23T00:00:00"/>
    <n v="2"/>
    <s v="New"/>
    <s v="Medium"/>
    <s v="Baby Boomers"/>
    <x v="0"/>
  </r>
  <r>
    <s v="ACC00487"/>
    <s v="CUST0393"/>
    <x v="3"/>
    <d v="2019-04-25T00:00:00"/>
    <n v="431653"/>
    <n v="462"/>
    <n v="217986"/>
    <s v="Pending"/>
    <s v="Tina Adams"/>
    <s v="Female"/>
    <n v="58"/>
    <s v="South"/>
    <s v="Teacher"/>
    <n v="196422"/>
    <s v="Private"/>
    <d v="2021-12-15T00:00:00"/>
    <d v="2024-12-12T00:00:00"/>
    <s v="Dec"/>
    <s v="2024 Dec"/>
    <x v="3"/>
    <n v="2656"/>
    <x v="1"/>
    <x v="9"/>
    <d v="2025-09-23T00:00:00"/>
    <n v="4"/>
    <s v="Emerging"/>
    <s v=" Premium"/>
    <s v="Gen X"/>
    <x v="0"/>
  </r>
  <r>
    <s v="ACC00571"/>
    <s v="CUST0476"/>
    <x v="2"/>
    <d v="2016-05-01T00:00:00"/>
    <n v="358133"/>
    <n v="579"/>
    <n v="0"/>
    <s v="Pending"/>
    <s v="William Brown"/>
    <s v="Female"/>
    <n v="18"/>
    <s v="West"/>
    <s v="Student"/>
    <n v="53997"/>
    <s v="Retail"/>
    <d v="2019-01-23T00:00:00"/>
    <d v="2025-01-07T00:00:00"/>
    <s v="Jan"/>
    <s v="2025 Jan"/>
    <x v="2"/>
    <n v="9303"/>
    <x v="3"/>
    <x v="0"/>
    <d v="2025-09-23T00:00:00"/>
    <n v="7"/>
    <s v="Established"/>
    <s v="Medium"/>
    <s v="Gen Z"/>
    <x v="0"/>
  </r>
  <r>
    <s v="ACC00566"/>
    <s v="CUST0334"/>
    <x v="2"/>
    <d v="2021-04-12T00:00:00"/>
    <n v="110130"/>
    <n v="826"/>
    <n v="0"/>
    <s v="Pending"/>
    <s v="Beth Mccoy"/>
    <s v="Male"/>
    <n v="39"/>
    <s v="North"/>
    <s v="Student"/>
    <n v="118818"/>
    <s v="Corporate"/>
    <d v="2019-01-29T00:00:00"/>
    <d v="2024-09-30T00:00:00"/>
    <s v="Sep"/>
    <s v="2024 Sep"/>
    <x v="3"/>
    <n v="9292"/>
    <x v="3"/>
    <x v="2"/>
    <d v="2025-09-23T00:00:00"/>
    <n v="7"/>
    <s v="Established"/>
    <s v=" Premium"/>
    <s v="Millennials"/>
    <x v="1"/>
  </r>
  <r>
    <s v="ACC00342"/>
    <s v="CUST0416"/>
    <x v="3"/>
    <d v="2021-08-09T00:00:00"/>
    <n v="273721"/>
    <n v="649"/>
    <n v="0"/>
    <s v="Pending"/>
    <s v="Jose Mayer"/>
    <s v="Male"/>
    <n v="70"/>
    <s v="South"/>
    <s v="Banker"/>
    <n v="155720"/>
    <s v="Corporate"/>
    <d v="2017-10-14T00:00:00"/>
    <d v="2024-09-28T00:00:00"/>
    <s v="Sep"/>
    <s v="2024 Sep"/>
    <x v="2"/>
    <n v="2916"/>
    <x v="0"/>
    <x v="0"/>
    <d v="2025-09-23T00:00:00"/>
    <n v="8"/>
    <s v="Established"/>
    <s v=" Premium"/>
    <s v="Baby Boomers"/>
    <x v="0"/>
  </r>
  <r>
    <s v="ACC00524"/>
    <s v="CUST0083"/>
    <x v="1"/>
    <d v="2023-05-16T00:00:00"/>
    <n v="305613"/>
    <n v="494"/>
    <n v="0"/>
    <s v="Pending"/>
    <s v="Joseph Burns"/>
    <s v="Male"/>
    <n v="62"/>
    <s v="North"/>
    <s v="Student"/>
    <n v="160975"/>
    <s v="Retail"/>
    <d v="2021-04-16T00:00:00"/>
    <d v="2025-05-22T00:00:00"/>
    <s v="May"/>
    <s v="2025 May"/>
    <x v="1"/>
    <n v="1756"/>
    <x v="1"/>
    <x v="8"/>
    <d v="2025-09-23T00:00:00"/>
    <n v="4"/>
    <s v="Emerging"/>
    <s v=" Premium"/>
    <s v="Baby Boomers"/>
    <x v="0"/>
  </r>
  <r>
    <s v="ACC00704"/>
    <s v="CUST0245"/>
    <x v="1"/>
    <d v="2016-12-08T00:00:00"/>
    <n v="441441"/>
    <n v="612"/>
    <n v="307666"/>
    <s v="Pending"/>
    <s v="Kenneth Garza"/>
    <s v="Male"/>
    <n v="56"/>
    <s v="South"/>
    <s v="Engineer"/>
    <n v="67837"/>
    <s v="Corporate"/>
    <d v="2018-10-22T00:00:00"/>
    <d v="2024-01-21T00:00:00"/>
    <s v="Jan"/>
    <s v="2024 Jan"/>
    <x v="3"/>
    <n v="4319"/>
    <x v="2"/>
    <x v="4"/>
    <d v="2025-09-23T00:00:00"/>
    <n v="7"/>
    <s v="Established"/>
    <s v="High"/>
    <s v="Gen X"/>
    <x v="0"/>
  </r>
  <r>
    <s v="ACC00503"/>
    <s v="CUST0046"/>
    <x v="3"/>
    <d v="2024-02-13T00:00:00"/>
    <n v="290446"/>
    <n v="544"/>
    <n v="0"/>
    <s v="Pending"/>
    <s v="Keith Watson"/>
    <s v="Female"/>
    <n v="37"/>
    <s v="South"/>
    <s v="Retired"/>
    <n v="27906"/>
    <s v="Retail"/>
    <d v="2021-05-07T00:00:00"/>
    <d v="2025-06-13T00:00:00"/>
    <s v="Jun"/>
    <s v="2025 Jun"/>
    <x v="2"/>
    <n v="9922"/>
    <x v="1"/>
    <x v="6"/>
    <d v="2025-09-23T00:00:00"/>
    <n v="4"/>
    <s v="Emerging"/>
    <s v="Low"/>
    <s v="Millennials"/>
    <x v="0"/>
  </r>
  <r>
    <s v="ACC00006"/>
    <s v="CUST0152"/>
    <x v="1"/>
    <d v="2020-12-20T00:00:00"/>
    <n v="107237"/>
    <n v="331"/>
    <n v="163666"/>
    <s v="Pending"/>
    <s v="Eric Gomez"/>
    <s v="Male"/>
    <n v="38"/>
    <s v="East"/>
    <s v="Retired"/>
    <n v="177732"/>
    <s v="Corporate"/>
    <d v="2018-11-05T00:00:00"/>
    <d v="2025-03-10T00:00:00"/>
    <s v="Mar"/>
    <s v="2025 Mar"/>
    <x v="0"/>
    <n v="458"/>
    <x v="2"/>
    <x v="7"/>
    <d v="2025-09-23T00:00:00"/>
    <n v="7"/>
    <s v="Established"/>
    <s v=" Premium"/>
    <s v="Millennials"/>
    <x v="1"/>
  </r>
  <r>
    <s v="ACC00144"/>
    <s v="CUST0084"/>
    <x v="1"/>
    <d v="2023-05-13T00:00:00"/>
    <n v="489887"/>
    <n v="418"/>
    <n v="0"/>
    <s v="Pending"/>
    <s v="Carlos Watson"/>
    <s v="Female"/>
    <n v="49"/>
    <s v="South"/>
    <s v="Banker"/>
    <n v="154092"/>
    <s v="Private"/>
    <d v="2021-04-02T00:00:00"/>
    <d v="2024-04-08T00:00:00"/>
    <s v="Apr"/>
    <s v="2024 Apr"/>
    <x v="0"/>
    <n v="3022"/>
    <x v="2"/>
    <x v="2"/>
    <d v="2025-09-23T00:00:00"/>
    <n v="4"/>
    <s v="Emerging"/>
    <s v=" Premium"/>
    <s v="Gen X"/>
    <x v="0"/>
  </r>
  <r>
    <s v="ACC00261"/>
    <s v="CUST0214"/>
    <x v="1"/>
    <d v="2018-08-01T00:00:00"/>
    <n v="306093"/>
    <n v="321"/>
    <n v="0"/>
    <s v="Pending"/>
    <s v="Sarah Wilson"/>
    <s v="Male"/>
    <n v="46"/>
    <s v="West"/>
    <s v="Trader"/>
    <n v="32857"/>
    <s v="Retail"/>
    <d v="2022-08-26T00:00:00"/>
    <d v="2025-01-06T00:00:00"/>
    <s v="Jan"/>
    <s v="2025 Jan"/>
    <x v="0"/>
    <n v="1578"/>
    <x v="1"/>
    <x v="0"/>
    <d v="2025-09-23T00:00:00"/>
    <n v="3"/>
    <s v="Emerging"/>
    <s v="Medium"/>
    <s v="Gen X"/>
    <x v="0"/>
  </r>
  <r>
    <s v="ACC00585"/>
    <s v="CUST0062"/>
    <x v="2"/>
    <d v="2018-09-19T00:00:00"/>
    <n v="498357"/>
    <n v="447"/>
    <n v="0"/>
    <s v="Pending"/>
    <s v="Tony Bell"/>
    <s v="Male"/>
    <n v="68"/>
    <s v="South"/>
    <s v="Trader"/>
    <n v="108801"/>
    <s v="Corporate"/>
    <d v="2024-11-01T00:00:00"/>
    <d v="2025-01-10T00:00:00"/>
    <s v="Jan"/>
    <s v="2025 Jan"/>
    <x v="3"/>
    <n v="3501"/>
    <x v="2"/>
    <x v="3"/>
    <d v="2025-09-23T00:00:00"/>
    <n v="1"/>
    <s v="New"/>
    <s v=" Premium"/>
    <s v="Baby Boomers"/>
    <x v="0"/>
  </r>
  <r>
    <s v="ACC00686"/>
    <s v="CUST0340"/>
    <x v="0"/>
    <d v="2020-10-13T00:00:00"/>
    <n v="187655"/>
    <n v="568"/>
    <n v="0"/>
    <s v="Pending"/>
    <s v="Kyle Hendricks"/>
    <s v="Female"/>
    <n v="21"/>
    <s v="North"/>
    <s v="Teacher"/>
    <n v="92715"/>
    <s v="Retail"/>
    <d v="2017-07-11T00:00:00"/>
    <d v="2024-09-06T00:00:00"/>
    <s v="Sep"/>
    <s v="2024 Sep"/>
    <x v="2"/>
    <n v="7320"/>
    <x v="2"/>
    <x v="1"/>
    <d v="2025-09-23T00:00:00"/>
    <n v="8"/>
    <s v="Established"/>
    <s v="High"/>
    <s v="Gen Z"/>
    <x v="1"/>
  </r>
  <r>
    <s v="ACC00232"/>
    <s v="CUST0144"/>
    <x v="0"/>
    <d v="2024-05-19T00:00:00"/>
    <n v="391192"/>
    <n v="304"/>
    <n v="196480"/>
    <s v="Default"/>
    <s v="Philip Ochoa"/>
    <s v="Female"/>
    <n v="63"/>
    <s v="North"/>
    <s v="Doctor"/>
    <n v="96242"/>
    <s v="Retail"/>
    <d v="2017-12-15T00:00:00"/>
    <d v="2024-04-02T00:00:00"/>
    <s v="Apr"/>
    <s v="2024 Apr"/>
    <x v="2"/>
    <n v="6893"/>
    <x v="1"/>
    <x v="3"/>
    <d v="2025-09-23T00:00:00"/>
    <n v="8"/>
    <s v="Established"/>
    <s v="High"/>
    <s v="Baby Boomers"/>
    <x v="0"/>
  </r>
  <r>
    <s v="ACC00270"/>
    <s v="CUST0270"/>
    <x v="2"/>
    <d v="2018-06-24T00:00:00"/>
    <n v="495239"/>
    <n v="825"/>
    <n v="0"/>
    <s v="Pending"/>
    <s v="Sarah Taylor"/>
    <s v="Male"/>
    <n v="29"/>
    <s v="West"/>
    <s v="Student"/>
    <n v="172876"/>
    <s v="Retail"/>
    <d v="2017-01-02T00:00:00"/>
    <d v="2024-08-14T00:00:00"/>
    <s v="Aug"/>
    <s v="2024 Aug"/>
    <x v="2"/>
    <n v="5994"/>
    <x v="3"/>
    <x v="1"/>
    <d v="2025-09-23T00:00:00"/>
    <n v="9"/>
    <s v="Loyal"/>
    <s v=" Premium"/>
    <s v="Millennials"/>
    <x v="0"/>
  </r>
  <r>
    <s v="ACC00447"/>
    <s v="CUST0381"/>
    <x v="0"/>
    <d v="2018-12-22T00:00:00"/>
    <n v="262347"/>
    <n v="730"/>
    <n v="0"/>
    <s v="Rejected"/>
    <s v="Timothy Mcknight"/>
    <s v="Female"/>
    <n v="33"/>
    <s v="East"/>
    <s v="Banker"/>
    <n v="136400"/>
    <s v="Corporate"/>
    <d v="2018-12-29T00:00:00"/>
    <d v="2025-05-30T00:00:00"/>
    <s v="May"/>
    <s v="2025 May"/>
    <x v="3"/>
    <n v="9249"/>
    <x v="1"/>
    <x v="6"/>
    <d v="2025-09-23T00:00:00"/>
    <n v="7"/>
    <s v="Established"/>
    <s v=" Premium"/>
    <s v="Millennials"/>
    <x v="0"/>
  </r>
  <r>
    <s v="ACC00222"/>
    <s v="CUST0330"/>
    <x v="0"/>
    <d v="2017-11-20T00:00:00"/>
    <n v="123130"/>
    <n v="390"/>
    <n v="0"/>
    <s v="Default"/>
    <s v="Jeremy Boyer"/>
    <s v="Female"/>
    <n v="25"/>
    <s v="East"/>
    <s v="Doctor"/>
    <n v="31653"/>
    <s v="Retail"/>
    <d v="2017-04-05T00:00:00"/>
    <d v="2024-05-27T00:00:00"/>
    <s v="May"/>
    <s v="2024 May"/>
    <x v="2"/>
    <n v="7098"/>
    <x v="0"/>
    <x v="5"/>
    <d v="2025-09-23T00:00:00"/>
    <n v="8"/>
    <s v="Established"/>
    <s v="Medium"/>
    <s v="Gen Z"/>
    <x v="1"/>
  </r>
  <r>
    <s v="ACC00052"/>
    <s v="CUST0137"/>
    <x v="0"/>
    <d v="2016-02-25T00:00:00"/>
    <n v="113499"/>
    <n v="375"/>
    <n v="0"/>
    <s v="Rejected"/>
    <s v="Jamie Perry"/>
    <s v="Male"/>
    <n v="46"/>
    <s v="North"/>
    <s v="Doctor"/>
    <n v="185904"/>
    <s v="Retail"/>
    <d v="2019-05-09T00:00:00"/>
    <d v="2024-06-21T00:00:00"/>
    <s v="Jun"/>
    <s v="2024 Jun"/>
    <x v="1"/>
    <n v="4778"/>
    <x v="2"/>
    <x v="1"/>
    <d v="2025-09-23T00:00:00"/>
    <n v="6"/>
    <s v="Established"/>
    <s v=" Premium"/>
    <s v="Gen X"/>
    <x v="1"/>
  </r>
  <r>
    <s v="ACC00116"/>
    <s v="CUST0414"/>
    <x v="1"/>
    <d v="2023-07-07T00:00:00"/>
    <n v="190920"/>
    <n v="341"/>
    <n v="0"/>
    <s v="Rejected"/>
    <s v="Jennifer Mercado"/>
    <s v="Male"/>
    <n v="41"/>
    <s v="East"/>
    <s v="Doctor"/>
    <n v="196037"/>
    <s v="Corporate"/>
    <d v="2016-03-28T00:00:00"/>
    <d v="2024-05-02T00:00:00"/>
    <s v="May"/>
    <s v="2024 May"/>
    <x v="3"/>
    <n v="1074"/>
    <x v="0"/>
    <x v="2"/>
    <d v="2025-09-23T00:00:00"/>
    <n v="9"/>
    <s v="Loyal"/>
    <s v=" Premium"/>
    <s v="Millennials"/>
    <x v="1"/>
  </r>
  <r>
    <s v="ACC00538"/>
    <s v="CUST0251"/>
    <x v="1"/>
    <d v="2025-08-19T00:00:00"/>
    <n v="229204"/>
    <n v="720"/>
    <n v="0"/>
    <s v="Pending"/>
    <s v="Danny Scott"/>
    <s v="Female"/>
    <n v="29"/>
    <s v="North"/>
    <s v="Teacher"/>
    <n v="124101"/>
    <s v="Corporate"/>
    <d v="2024-05-10T00:00:00"/>
    <d v="2024-03-06T00:00:00"/>
    <s v="Mar"/>
    <s v="2024 Mar"/>
    <x v="1"/>
    <n v="3831"/>
    <x v="2"/>
    <x v="1"/>
    <d v="2025-09-23T00:00:00"/>
    <n v="1"/>
    <s v="New"/>
    <s v=" Premium"/>
    <s v="Millennials"/>
    <x v="0"/>
  </r>
  <r>
    <s v="ACC00565"/>
    <s v="CUST0443"/>
    <x v="0"/>
    <d v="2018-03-15T00:00:00"/>
    <n v="201604"/>
    <n v="584"/>
    <n v="0"/>
    <s v="Pending"/>
    <s v="Daniel Crawford"/>
    <s v="Male"/>
    <n v="35"/>
    <s v="North"/>
    <s v="Retired"/>
    <n v="39816"/>
    <s v="Corporate"/>
    <d v="2018-07-04T00:00:00"/>
    <d v="2024-10-18T00:00:00"/>
    <s v="Oct"/>
    <s v="2024 Oct"/>
    <x v="1"/>
    <n v="8769"/>
    <x v="3"/>
    <x v="7"/>
    <d v="2025-09-23T00:00:00"/>
    <n v="7"/>
    <s v="Established"/>
    <s v="Medium"/>
    <s v="Millennials"/>
    <x v="0"/>
  </r>
  <r>
    <s v="ACC00541"/>
    <s v="CUST0121"/>
    <x v="0"/>
    <d v="2017-04-12T00:00:00"/>
    <n v="389458"/>
    <n v="833"/>
    <n v="0"/>
    <s v="Pending"/>
    <s v="Mary Cole"/>
    <s v="Female"/>
    <n v="70"/>
    <s v="North"/>
    <s v="Banker"/>
    <n v="98249"/>
    <s v="Corporate"/>
    <d v="2023-06-17T00:00:00"/>
    <d v="2025-03-04T00:00:00"/>
    <s v="Mar"/>
    <s v="2025 Mar"/>
    <x v="0"/>
    <n v="1446"/>
    <x v="2"/>
    <x v="0"/>
    <d v="2025-09-23T00:00:00"/>
    <n v="2"/>
    <s v="New"/>
    <s v="High"/>
    <s v="Baby Boomers"/>
    <x v="0"/>
  </r>
  <r>
    <s v="ACC00019"/>
    <s v="CUST0228"/>
    <x v="0"/>
    <d v="2022-05-13T00:00:00"/>
    <n v="106133"/>
    <n v="347"/>
    <n v="0"/>
    <s v="Rejected"/>
    <s v="Melinda Cunningham"/>
    <s v="Female"/>
    <n v="73"/>
    <s v="West"/>
    <s v="Trader"/>
    <n v="135672"/>
    <s v="Corporate"/>
    <d v="2019-01-14T00:00:00"/>
    <d v="2025-04-07T00:00:00"/>
    <s v="Apr"/>
    <s v="2025 Apr"/>
    <x v="3"/>
    <n v="6107"/>
    <x v="1"/>
    <x v="0"/>
    <d v="2025-09-23T00:00:00"/>
    <n v="7"/>
    <s v="Established"/>
    <s v=" Premium"/>
    <s v="Baby Boomers"/>
    <x v="1"/>
  </r>
  <r>
    <s v="ACC00392"/>
    <s v="CUST0372"/>
    <x v="0"/>
    <d v="2020-06-14T00:00:00"/>
    <n v="6859"/>
    <n v="793"/>
    <n v="0"/>
    <s v="Pending"/>
    <s v="Daisy Casey"/>
    <s v="Female"/>
    <n v="55"/>
    <s v="West"/>
    <s v="Teacher"/>
    <n v="152028"/>
    <s v="Retail"/>
    <d v="2022-07-03T00:00:00"/>
    <d v="2023-12-30T00:00:00"/>
    <s v="Dec"/>
    <s v="2023 Dec"/>
    <x v="2"/>
    <n v="2493"/>
    <x v="2"/>
    <x v="6"/>
    <d v="2025-09-23T00:00:00"/>
    <n v="3"/>
    <s v="Emerging"/>
    <s v=" Premium"/>
    <s v="Gen X"/>
    <x v="2"/>
  </r>
  <r>
    <s v="ACC00791"/>
    <s v="CUST0258"/>
    <x v="2"/>
    <d v="2025-07-17T00:00:00"/>
    <n v="121015"/>
    <n v="841"/>
    <n v="62241"/>
    <s v="Pending"/>
    <s v="Susan Thompson"/>
    <s v="Female"/>
    <n v="58"/>
    <s v="East"/>
    <s v="Doctor"/>
    <n v="102503"/>
    <s v="Retail"/>
    <d v="2025-06-11T00:00:00"/>
    <d v="2025-01-20T00:00:00"/>
    <s v="Jan"/>
    <s v="2025 Jan"/>
    <x v="1"/>
    <n v="7729"/>
    <x v="0"/>
    <x v="3"/>
    <d v="2025-09-23T00:00:00"/>
    <n v="0"/>
    <s v="New"/>
    <s v=" Premium"/>
    <s v="Gen X"/>
    <x v="1"/>
  </r>
  <r>
    <s v="ACC00629"/>
    <s v="CUST0308"/>
    <x v="2"/>
    <d v="2017-12-03T00:00:00"/>
    <n v="135699"/>
    <n v="736"/>
    <n v="0"/>
    <s v="Pending"/>
    <s v="Daniel Miller"/>
    <s v="Female"/>
    <n v="35"/>
    <s v="North"/>
    <s v="Banker"/>
    <n v="71047"/>
    <s v="Retail"/>
    <d v="2015-08-23T00:00:00"/>
    <d v="2024-07-08T00:00:00"/>
    <s v="Jul"/>
    <s v="2024 Jul"/>
    <x v="3"/>
    <n v="4810"/>
    <x v="1"/>
    <x v="3"/>
    <d v="2025-09-23T00:00:00"/>
    <n v="10"/>
    <s v="Loyal"/>
    <s v="High"/>
    <s v="Millennials"/>
    <x v="1"/>
  </r>
  <r>
    <s v="ACC00618"/>
    <s v="CUST0431"/>
    <x v="1"/>
    <d v="2020-09-15T00:00:00"/>
    <n v="437651"/>
    <n v="810"/>
    <n v="0"/>
    <s v="Default"/>
    <s v="Dana Robinson"/>
    <s v="Male"/>
    <n v="26"/>
    <s v="West"/>
    <s v="Trader"/>
    <n v="106475"/>
    <s v="Retail"/>
    <d v="2023-07-26T00:00:00"/>
    <d v="2024-03-23T00:00:00"/>
    <s v="Mar"/>
    <s v="2024 Mar"/>
    <x v="2"/>
    <n v="6392"/>
    <x v="0"/>
    <x v="5"/>
    <d v="2025-09-23T00:00:00"/>
    <n v="2"/>
    <s v="New"/>
    <s v=" Premium"/>
    <s v="Gen Z"/>
    <x v="0"/>
  </r>
  <r>
    <s v="ACC00419"/>
    <s v="CUST0218"/>
    <x v="0"/>
    <d v="2024-12-19T00:00:00"/>
    <n v="284732"/>
    <n v="538"/>
    <n v="207278"/>
    <s v="Pending"/>
    <s v="Samantha Castro"/>
    <s v="Male"/>
    <n v="51"/>
    <s v="East"/>
    <s v="Student"/>
    <n v="46431"/>
    <s v="Private"/>
    <d v="2016-08-04T00:00:00"/>
    <d v="2024-01-05T00:00:00"/>
    <s v="Jan"/>
    <s v="2024 Jan"/>
    <x v="0"/>
    <n v="4839"/>
    <x v="3"/>
    <x v="3"/>
    <d v="2025-09-23T00:00:00"/>
    <n v="9"/>
    <s v="Loyal"/>
    <s v="Medium"/>
    <s v="Gen X"/>
    <x v="0"/>
  </r>
  <r>
    <s v="ACC00309"/>
    <s v="CUST0164"/>
    <x v="2"/>
    <d v="2022-07-24T00:00:00"/>
    <n v="133962"/>
    <n v="364"/>
    <n v="0"/>
    <s v="Pending"/>
    <s v="Hannah Brown"/>
    <s v="Female"/>
    <n v="69"/>
    <s v="East"/>
    <s v="Retired"/>
    <n v="134682"/>
    <s v="Retail"/>
    <d v="2021-03-02T00:00:00"/>
    <d v="2024-08-31T00:00:00"/>
    <s v="Aug"/>
    <s v="2024 Aug"/>
    <x v="3"/>
    <n v="6163"/>
    <x v="0"/>
    <x v="6"/>
    <d v="2025-09-23T00:00:00"/>
    <n v="5"/>
    <s v="Emerging"/>
    <s v=" Premium"/>
    <s v="Baby Boomers"/>
    <x v="1"/>
  </r>
  <r>
    <s v="ACC00739"/>
    <s v="CUST0108"/>
    <x v="0"/>
    <d v="2025-08-20T00:00:00"/>
    <n v="495654"/>
    <n v="812"/>
    <n v="361004"/>
    <s v="Pending"/>
    <s v="Carmen Graham"/>
    <s v="Female"/>
    <n v="26"/>
    <s v="West"/>
    <s v="Retired"/>
    <n v="177364"/>
    <s v="Retail"/>
    <d v="2021-01-28T00:00:00"/>
    <d v="2025-04-26T00:00:00"/>
    <s v="Apr"/>
    <s v="2025 Apr"/>
    <x v="3"/>
    <n v="2804"/>
    <x v="0"/>
    <x v="1"/>
    <d v="2025-09-23T00:00:00"/>
    <n v="5"/>
    <s v="Emerging"/>
    <s v=" Premium"/>
    <s v="Gen Z"/>
    <x v="0"/>
  </r>
  <r>
    <s v="ACC00186"/>
    <s v="CUST0403"/>
    <x v="0"/>
    <d v="2017-08-01T00:00:00"/>
    <n v="233612"/>
    <n v="494"/>
    <n v="338245"/>
    <s v="Default"/>
    <s v="Amy Moreno"/>
    <s v="Male"/>
    <n v="33"/>
    <s v="North"/>
    <s v="Banker"/>
    <n v="104878"/>
    <s v="Retail"/>
    <d v="2019-02-27T00:00:00"/>
    <d v="2023-12-18T00:00:00"/>
    <s v="Dec"/>
    <s v="2023 Dec"/>
    <x v="3"/>
    <n v="7622"/>
    <x v="0"/>
    <x v="5"/>
    <d v="2025-09-23T00:00:00"/>
    <n v="7"/>
    <s v="Established"/>
    <s v=" Premium"/>
    <s v="Millennials"/>
    <x v="0"/>
  </r>
  <r>
    <s v="ACC00261"/>
    <s v="CUST0214"/>
    <x v="1"/>
    <d v="2018-08-01T00:00:00"/>
    <n v="306093"/>
    <n v="321"/>
    <n v="0"/>
    <s v="Pending"/>
    <s v="Sarah Wilson"/>
    <s v="Male"/>
    <n v="46"/>
    <s v="West"/>
    <s v="Trader"/>
    <n v="32857"/>
    <s v="Retail"/>
    <d v="2022-08-26T00:00:00"/>
    <d v="2024-05-27T00:00:00"/>
    <s v="May"/>
    <s v="2024 May"/>
    <x v="2"/>
    <n v="1107"/>
    <x v="1"/>
    <x v="6"/>
    <d v="2025-09-23T00:00:00"/>
    <n v="3"/>
    <s v="Emerging"/>
    <s v="Medium"/>
    <s v="Gen X"/>
    <x v="0"/>
  </r>
  <r>
    <s v="ACC00528"/>
    <s v="CUST0426"/>
    <x v="1"/>
    <d v="2018-03-09T00:00:00"/>
    <n v="410591"/>
    <n v="481"/>
    <n v="0"/>
    <s v="Pending"/>
    <s v="Michele Wood"/>
    <s v="Male"/>
    <n v="58"/>
    <s v="East"/>
    <s v="Retired"/>
    <n v="81272"/>
    <s v="Retail"/>
    <d v="2017-01-12T00:00:00"/>
    <d v="2024-06-23T00:00:00"/>
    <s v="Jun"/>
    <s v="2024 Jun"/>
    <x v="1"/>
    <n v="1648"/>
    <x v="3"/>
    <x v="9"/>
    <d v="2025-09-23T00:00:00"/>
    <n v="9"/>
    <s v="Loyal"/>
    <s v="High"/>
    <s v="Gen X"/>
    <x v="0"/>
  </r>
  <r>
    <s v="ACC00273"/>
    <s v="CUST0489"/>
    <x v="3"/>
    <d v="2022-04-29T00:00:00"/>
    <n v="2763"/>
    <n v="744"/>
    <n v="0"/>
    <s v="Pending"/>
    <s v="Monica Carter"/>
    <s v="Male"/>
    <n v="40"/>
    <s v="West"/>
    <s v="Banker"/>
    <n v="157710"/>
    <s v="Retail"/>
    <d v="2023-06-27T00:00:00"/>
    <d v="2024-11-20T00:00:00"/>
    <s v="Nov"/>
    <s v="2024 Nov"/>
    <x v="1"/>
    <n v="9860"/>
    <x v="3"/>
    <x v="8"/>
    <d v="2025-09-23T00:00:00"/>
    <n v="2"/>
    <s v="New"/>
    <s v=" Premium"/>
    <s v="Millennials"/>
    <x v="2"/>
  </r>
  <r>
    <s v="ACC00160"/>
    <s v="CUST0248"/>
    <x v="0"/>
    <d v="2023-10-19T00:00:00"/>
    <n v="331310"/>
    <n v="485"/>
    <n v="0"/>
    <s v="Pending"/>
    <s v="Andre Bridges"/>
    <s v="Male"/>
    <n v="40"/>
    <s v="North"/>
    <s v="Doctor"/>
    <n v="99083"/>
    <s v="Corporate"/>
    <d v="2023-09-10T00:00:00"/>
    <d v="2024-06-19T00:00:00"/>
    <s v="Jun"/>
    <s v="2024 Jun"/>
    <x v="3"/>
    <n v="9327"/>
    <x v="3"/>
    <x v="3"/>
    <d v="2025-09-23T00:00:00"/>
    <n v="2"/>
    <s v="New"/>
    <s v="High"/>
    <s v="Millennials"/>
    <x v="0"/>
  </r>
  <r>
    <s v="ACC00762"/>
    <s v="CUST0493"/>
    <x v="1"/>
    <d v="2023-02-02T00:00:00"/>
    <n v="220534"/>
    <n v="486"/>
    <n v="0"/>
    <s v="Pending"/>
    <s v="Joseph Dean"/>
    <s v="Male"/>
    <n v="27"/>
    <s v="West"/>
    <s v="Doctor"/>
    <n v="99141"/>
    <s v="Retail"/>
    <d v="2024-04-11T00:00:00"/>
    <d v="2024-09-15T00:00:00"/>
    <s v="Sep"/>
    <s v="2024 Sep"/>
    <x v="3"/>
    <n v="8465"/>
    <x v="0"/>
    <x v="2"/>
    <d v="2025-09-23T00:00:00"/>
    <n v="1"/>
    <s v="New"/>
    <s v="High"/>
    <s v="Gen Z"/>
    <x v="0"/>
  </r>
  <r>
    <s v="ACC00224"/>
    <s v="CUST0005"/>
    <x v="1"/>
    <d v="2016-05-13T00:00:00"/>
    <n v="163202"/>
    <n v="491"/>
    <n v="0"/>
    <s v="Pending"/>
    <s v="Sandra Davis"/>
    <s v="Male"/>
    <n v="20"/>
    <s v="West"/>
    <s v="Student"/>
    <n v="109431"/>
    <s v="Corporate"/>
    <d v="2018-07-28T00:00:00"/>
    <d v="2024-04-16T00:00:00"/>
    <s v="Apr"/>
    <s v="2024 Apr"/>
    <x v="2"/>
    <n v="170"/>
    <x v="1"/>
    <x v="0"/>
    <d v="2025-09-23T00:00:00"/>
    <n v="7"/>
    <s v="Established"/>
    <s v=" Premium"/>
    <s v="Gen Z"/>
    <x v="1"/>
  </r>
  <r>
    <s v="ACC00256"/>
    <s v="CUST0154"/>
    <x v="0"/>
    <d v="2021-03-29T00:00:00"/>
    <n v="487852"/>
    <n v="789"/>
    <n v="0"/>
    <s v="Pending"/>
    <s v="Kristen Ross"/>
    <s v="Male"/>
    <n v="53"/>
    <s v="North"/>
    <s v="Trader"/>
    <n v="164579"/>
    <s v="Private"/>
    <d v="2015-10-03T00:00:00"/>
    <d v="2023-10-25T00:00:00"/>
    <s v="Oct"/>
    <s v="2023 Oct"/>
    <x v="0"/>
    <n v="9458"/>
    <x v="1"/>
    <x v="8"/>
    <d v="2025-09-23T00:00:00"/>
    <n v="10"/>
    <s v="Loyal"/>
    <s v=" Premium"/>
    <s v="Gen X"/>
    <x v="0"/>
  </r>
  <r>
    <s v="ACC00180"/>
    <s v="CUST0131"/>
    <x v="3"/>
    <d v="2016-05-04T00:00:00"/>
    <n v="234473"/>
    <n v="581"/>
    <n v="295477"/>
    <s v="Pending"/>
    <s v="Michael Velasquez"/>
    <s v="Female"/>
    <n v="43"/>
    <s v="North"/>
    <s v="Student"/>
    <n v="112124"/>
    <s v="Corporate"/>
    <d v="2020-05-04T00:00:00"/>
    <d v="2024-11-23T00:00:00"/>
    <s v="Nov"/>
    <s v="2024 Nov"/>
    <x v="3"/>
    <n v="5916"/>
    <x v="1"/>
    <x v="3"/>
    <d v="2025-09-23T00:00:00"/>
    <n v="5"/>
    <s v="Emerging"/>
    <s v=" Premium"/>
    <s v="Millennials"/>
    <x v="0"/>
  </r>
  <r>
    <s v="ACC00020"/>
    <s v="CUST0350"/>
    <x v="1"/>
    <d v="2018-08-23T00:00:00"/>
    <n v="272895"/>
    <n v="317"/>
    <n v="0"/>
    <s v="Pending"/>
    <s v="Brandon Fox DDS"/>
    <s v="Male"/>
    <n v="43"/>
    <s v="South"/>
    <s v="Teacher"/>
    <n v="90316"/>
    <s v="Corporate"/>
    <d v="2022-12-31T00:00:00"/>
    <d v="2025-01-21T00:00:00"/>
    <s v="Jan"/>
    <s v="2025 Jan"/>
    <x v="3"/>
    <n v="8512"/>
    <x v="0"/>
    <x v="4"/>
    <d v="2025-09-23T00:00:00"/>
    <n v="3"/>
    <s v="Emerging"/>
    <s v="High"/>
    <s v="Millennials"/>
    <x v="0"/>
  </r>
  <r>
    <s v="ACC00624"/>
    <s v="CUST0047"/>
    <x v="0"/>
    <d v="2024-03-28T00:00:00"/>
    <n v="234538"/>
    <n v="353"/>
    <n v="0"/>
    <s v="Pending"/>
    <s v="Patricia Schneider"/>
    <s v="Female"/>
    <n v="18"/>
    <s v="West"/>
    <s v="Doctor"/>
    <n v="81413"/>
    <s v="Retail"/>
    <d v="2017-04-06T00:00:00"/>
    <d v="2024-02-27T00:00:00"/>
    <s v="Feb"/>
    <s v="2024 Feb"/>
    <x v="0"/>
    <n v="8428"/>
    <x v="3"/>
    <x v="6"/>
    <d v="2025-09-23T00:00:00"/>
    <n v="8"/>
    <s v="Established"/>
    <s v="High"/>
    <s v="Gen Z"/>
    <x v="0"/>
  </r>
  <r>
    <s v="ACC00632"/>
    <s v="CUST0232"/>
    <x v="0"/>
    <d v="2017-03-29T00:00:00"/>
    <n v="199298"/>
    <n v="625"/>
    <n v="0"/>
    <s v="Rejected"/>
    <s v="Misty Jacobs"/>
    <s v="Female"/>
    <n v="74"/>
    <s v="East"/>
    <s v="Doctor"/>
    <n v="102970"/>
    <s v="Corporate"/>
    <d v="2018-08-23T00:00:00"/>
    <d v="2024-02-04T00:00:00"/>
    <s v="Feb"/>
    <s v="2024 Feb"/>
    <x v="3"/>
    <n v="8474"/>
    <x v="0"/>
    <x v="7"/>
    <d v="2025-09-23T00:00:00"/>
    <n v="7"/>
    <s v="Established"/>
    <s v=" Premium"/>
    <s v="Baby Boomers"/>
    <x v="1"/>
  </r>
  <r>
    <s v="ACC00706"/>
    <s v="CUST0192"/>
    <x v="1"/>
    <d v="2018-05-01T00:00:00"/>
    <n v="345158"/>
    <n v="353"/>
    <n v="0"/>
    <s v="Pending"/>
    <s v="Kim Hubbard"/>
    <s v="Male"/>
    <n v="54"/>
    <s v="South"/>
    <s v="Engineer"/>
    <n v="117768"/>
    <s v="Retail"/>
    <d v="2025-08-22T00:00:00"/>
    <d v="2025-02-21T00:00:00"/>
    <s v="Feb"/>
    <s v="2025 Feb"/>
    <x v="1"/>
    <n v="7091"/>
    <x v="1"/>
    <x v="1"/>
    <d v="2025-09-23T00:00:00"/>
    <n v="0"/>
    <s v="New"/>
    <s v=" Premium"/>
    <s v="Gen X"/>
    <x v="0"/>
  </r>
  <r>
    <s v="ACC00468"/>
    <s v="CUST0004"/>
    <x v="1"/>
    <d v="2017-05-12T00:00:00"/>
    <n v="128216"/>
    <n v="849"/>
    <n v="0"/>
    <s v="Pending"/>
    <s v="Candice Palmer"/>
    <s v="Male"/>
    <n v="50"/>
    <s v="North"/>
    <s v="Banker"/>
    <n v="142744"/>
    <s v="Retail"/>
    <d v="2021-10-25T00:00:00"/>
    <d v="2025-08-18T00:00:00"/>
    <s v="Aug"/>
    <s v="2025 Aug"/>
    <x v="3"/>
    <n v="4422"/>
    <x v="0"/>
    <x v="6"/>
    <d v="2025-09-23T00:00:00"/>
    <n v="4"/>
    <s v="Emerging"/>
    <s v=" Premium"/>
    <s v="Gen X"/>
    <x v="1"/>
  </r>
  <r>
    <s v="ACC00623"/>
    <s v="CUST0174"/>
    <x v="1"/>
    <d v="2019-08-21T00:00:00"/>
    <n v="203834"/>
    <n v="643"/>
    <n v="356224"/>
    <s v="Pending"/>
    <s v="Evan Holt"/>
    <s v="Female"/>
    <n v="33"/>
    <s v="West"/>
    <s v="Retired"/>
    <n v="120732"/>
    <s v="Corporate"/>
    <d v="2019-10-29T00:00:00"/>
    <d v="2025-06-15T00:00:00"/>
    <s v="Jun"/>
    <s v="2025 Jun"/>
    <x v="1"/>
    <n v="3167"/>
    <x v="2"/>
    <x v="2"/>
    <d v="2025-09-23T00:00:00"/>
    <n v="6"/>
    <s v="Established"/>
    <s v=" Premium"/>
    <s v="Millennials"/>
    <x v="0"/>
  </r>
  <r>
    <s v="ACC00210"/>
    <s v="CUST0043"/>
    <x v="0"/>
    <d v="2020-05-11T00:00:00"/>
    <n v="277954"/>
    <n v="745"/>
    <n v="0"/>
    <s v="Pending"/>
    <s v="Stephanie Ashley"/>
    <s v="Female"/>
    <n v="74"/>
    <s v="East"/>
    <s v="Engineer"/>
    <n v="132855"/>
    <s v="Corporate"/>
    <d v="2022-07-10T00:00:00"/>
    <d v="2025-08-02T00:00:00"/>
    <s v="Aug"/>
    <s v="2025 Aug"/>
    <x v="2"/>
    <n v="2348"/>
    <x v="3"/>
    <x v="5"/>
    <d v="2025-09-23T00:00:00"/>
    <n v="3"/>
    <s v="Emerging"/>
    <s v=" Premium"/>
    <s v="Baby Boomers"/>
    <x v="0"/>
  </r>
  <r>
    <s v="ACC00513"/>
    <s v="CUST0084"/>
    <x v="0"/>
    <d v="2024-11-01T00:00:00"/>
    <n v="201202"/>
    <n v="647"/>
    <n v="0"/>
    <s v="Pending"/>
    <s v="Carlos Watson"/>
    <s v="Female"/>
    <n v="49"/>
    <s v="South"/>
    <s v="Banker"/>
    <n v="154092"/>
    <s v="Private"/>
    <d v="2021-04-02T00:00:00"/>
    <d v="2025-07-31T00:00:00"/>
    <s v="Jul"/>
    <s v="2025 Jul"/>
    <x v="2"/>
    <n v="5598"/>
    <x v="3"/>
    <x v="9"/>
    <d v="2025-09-23T00:00:00"/>
    <n v="4"/>
    <s v="Emerging"/>
    <s v=" Premium"/>
    <s v="Gen X"/>
    <x v="0"/>
  </r>
  <r>
    <s v="ACC00058"/>
    <s v="CUST0138"/>
    <x v="2"/>
    <d v="2020-04-21T00:00:00"/>
    <n v="309550"/>
    <n v="426"/>
    <n v="0"/>
    <s v="Rejected"/>
    <s v="Jacqueline Murphy"/>
    <s v="Male"/>
    <n v="31"/>
    <s v="South"/>
    <s v="Retired"/>
    <n v="183038"/>
    <s v="Retail"/>
    <d v="2017-03-23T00:00:00"/>
    <d v="2024-08-29T00:00:00"/>
    <s v="Aug"/>
    <s v="2024 Aug"/>
    <x v="1"/>
    <n v="1611"/>
    <x v="1"/>
    <x v="6"/>
    <d v="2025-09-23T00:00:00"/>
    <n v="9"/>
    <s v="Loyal"/>
    <s v=" Premium"/>
    <s v="Millennials"/>
    <x v="0"/>
  </r>
  <r>
    <s v="ACC00093"/>
    <s v="CUST0126"/>
    <x v="0"/>
    <d v="2023-05-23T00:00:00"/>
    <n v="23408"/>
    <n v="442"/>
    <n v="0"/>
    <s v="Pending"/>
    <s v="Jessica Walker"/>
    <s v="Female"/>
    <n v="39"/>
    <s v="North"/>
    <s v="Student"/>
    <n v="62534"/>
    <s v="Retail"/>
    <d v="2020-03-01T00:00:00"/>
    <d v="2024-10-03T00:00:00"/>
    <s v="Oct"/>
    <s v="2024 Oct"/>
    <x v="1"/>
    <n v="5898"/>
    <x v="0"/>
    <x v="6"/>
    <d v="2025-09-23T00:00:00"/>
    <n v="6"/>
    <s v="Established"/>
    <s v="High"/>
    <s v="Millennials"/>
    <x v="2"/>
  </r>
  <r>
    <s v="ACC00221"/>
    <s v="CUST0065"/>
    <x v="0"/>
    <d v="2015-11-29T00:00:00"/>
    <n v="327192"/>
    <n v="770"/>
    <n v="0"/>
    <s v="Pending"/>
    <s v="Crystal Smith"/>
    <s v="Male"/>
    <n v="39"/>
    <s v="East"/>
    <s v="Doctor"/>
    <n v="49192"/>
    <s v="Retail"/>
    <d v="2020-10-15T00:00:00"/>
    <d v="2024-06-08T00:00:00"/>
    <s v="Jun"/>
    <s v="2024 Jun"/>
    <x v="0"/>
    <n v="3728"/>
    <x v="1"/>
    <x v="6"/>
    <d v="2025-09-23T00:00:00"/>
    <n v="5"/>
    <s v="Emerging"/>
    <s v="Medium"/>
    <s v="Millennials"/>
    <x v="0"/>
  </r>
  <r>
    <s v="ACC00723"/>
    <s v="CUST0423"/>
    <x v="1"/>
    <d v="2018-11-01T00:00:00"/>
    <n v="26616"/>
    <n v="543"/>
    <n v="0"/>
    <s v="Pending"/>
    <s v="Matthew Martinez"/>
    <s v="Female"/>
    <n v="45"/>
    <s v="South"/>
    <s v="Teacher"/>
    <n v="65893"/>
    <s v="Corporate"/>
    <d v="2021-11-13T00:00:00"/>
    <d v="2025-05-22T00:00:00"/>
    <s v="May"/>
    <s v="2025 May"/>
    <x v="1"/>
    <n v="5556"/>
    <x v="0"/>
    <x v="8"/>
    <d v="2025-09-23T00:00:00"/>
    <n v="4"/>
    <s v="Emerging"/>
    <s v="High"/>
    <s v="Gen X"/>
    <x v="2"/>
  </r>
  <r>
    <s v="ACC00232"/>
    <s v="CUST0144"/>
    <x v="0"/>
    <d v="2024-05-19T00:00:00"/>
    <n v="391192"/>
    <n v="304"/>
    <n v="196480"/>
    <s v="Default"/>
    <s v="Philip Ochoa"/>
    <s v="Female"/>
    <n v="63"/>
    <s v="North"/>
    <s v="Doctor"/>
    <n v="96242"/>
    <s v="Retail"/>
    <d v="2017-12-15T00:00:00"/>
    <d v="2025-06-24T00:00:00"/>
    <s v="Jun"/>
    <s v="2025 Jun"/>
    <x v="1"/>
    <n v="1935"/>
    <x v="2"/>
    <x v="1"/>
    <d v="2025-09-23T00:00:00"/>
    <n v="8"/>
    <s v="Established"/>
    <s v="High"/>
    <s v="Baby Boomers"/>
    <x v="0"/>
  </r>
  <r>
    <s v="ACC00774"/>
    <s v="CUST0127"/>
    <x v="0"/>
    <d v="2017-02-28T00:00:00"/>
    <n v="153837"/>
    <n v="407"/>
    <n v="0"/>
    <s v="Pending"/>
    <s v="Jennifer Watkins DDS"/>
    <s v="Female"/>
    <n v="46"/>
    <s v="South"/>
    <s v="Doctor"/>
    <n v="112241"/>
    <s v="Corporate"/>
    <d v="2016-01-05T00:00:00"/>
    <d v="2025-08-08T00:00:00"/>
    <s v="Aug"/>
    <s v="2025 Aug"/>
    <x v="3"/>
    <n v="8768"/>
    <x v="3"/>
    <x v="1"/>
    <d v="2025-09-23T00:00:00"/>
    <n v="10"/>
    <s v="Loyal"/>
    <s v=" Premium"/>
    <s v="Gen X"/>
    <x v="1"/>
  </r>
  <r>
    <s v="ACC00364"/>
    <s v="CUST0021"/>
    <x v="1"/>
    <d v="2016-06-24T00:00:00"/>
    <n v="469890"/>
    <n v="590"/>
    <n v="222364"/>
    <s v="Pending"/>
    <s v="Elizabeth Smith"/>
    <s v="Female"/>
    <n v="44"/>
    <s v="East"/>
    <s v="Trader"/>
    <n v="189269"/>
    <s v="Retail"/>
    <d v="2024-05-02T00:00:00"/>
    <d v="2024-02-05T00:00:00"/>
    <s v="Feb"/>
    <s v="2024 Feb"/>
    <x v="0"/>
    <n v="2925"/>
    <x v="3"/>
    <x v="1"/>
    <d v="2025-09-23T00:00:00"/>
    <n v="1"/>
    <s v="New"/>
    <s v=" Premium"/>
    <s v="Millennials"/>
    <x v="0"/>
  </r>
  <r>
    <s v="ACC00615"/>
    <s v="CUST0008"/>
    <x v="0"/>
    <d v="2017-11-20T00:00:00"/>
    <n v="59821"/>
    <n v="590"/>
    <n v="0"/>
    <s v="Pending"/>
    <s v="William Horton"/>
    <s v="Male"/>
    <n v="59"/>
    <s v="North"/>
    <s v="Engineer"/>
    <n v="144988"/>
    <s v="Retail"/>
    <d v="2024-06-05T00:00:00"/>
    <d v="2024-08-03T00:00:00"/>
    <s v="Aug"/>
    <s v="2024 Aug"/>
    <x v="1"/>
    <n v="6908"/>
    <x v="0"/>
    <x v="4"/>
    <d v="2025-09-23T00:00:00"/>
    <n v="1"/>
    <s v="New"/>
    <s v=" Premium"/>
    <s v="Gen X"/>
    <x v="1"/>
  </r>
  <r>
    <s v="ACC00562"/>
    <s v="CUST0309"/>
    <x v="2"/>
    <d v="2025-01-24T00:00:00"/>
    <n v="384708"/>
    <n v="685"/>
    <n v="0"/>
    <s v="Pending"/>
    <s v="Jeanne Marquez"/>
    <s v="Female"/>
    <n v="64"/>
    <s v="West"/>
    <s v="Banker"/>
    <n v="91626"/>
    <s v="Retail"/>
    <d v="2016-05-16T00:00:00"/>
    <d v="2023-08-24T00:00:00"/>
    <s v="Aug"/>
    <s v="2023 Aug"/>
    <x v="1"/>
    <n v="8453"/>
    <x v="3"/>
    <x v="8"/>
    <d v="2025-09-23T00:00:00"/>
    <n v="9"/>
    <s v="Loyal"/>
    <s v="High"/>
    <s v="Baby Boomers"/>
    <x v="0"/>
  </r>
  <r>
    <s v="ACC00374"/>
    <s v="CUST0128"/>
    <x v="0"/>
    <d v="2020-11-29T00:00:00"/>
    <n v="449449"/>
    <n v="829"/>
    <n v="0"/>
    <s v="Pending"/>
    <s v="Jessica Ward"/>
    <s v="Male"/>
    <n v="72"/>
    <s v="North"/>
    <s v="Retired"/>
    <n v="169859"/>
    <s v="Retail"/>
    <d v="2023-04-23T00:00:00"/>
    <d v="2024-09-25T00:00:00"/>
    <s v="Sep"/>
    <s v="2024 Sep"/>
    <x v="1"/>
    <n v="5662"/>
    <x v="0"/>
    <x v="7"/>
    <d v="2025-09-23T00:00:00"/>
    <n v="2"/>
    <s v="New"/>
    <s v=" Premium"/>
    <s v="Baby Boomers"/>
    <x v="0"/>
  </r>
  <r>
    <s v="ACC00622"/>
    <s v="CUST0076"/>
    <x v="1"/>
    <d v="2019-06-23T00:00:00"/>
    <n v="336246"/>
    <n v="546"/>
    <n v="261323"/>
    <s v="Pending"/>
    <s v="Pamela Johnson"/>
    <s v="Female"/>
    <n v="70"/>
    <s v="West"/>
    <s v="Trader"/>
    <n v="172826"/>
    <s v="Retail"/>
    <d v="2017-07-01T00:00:00"/>
    <d v="2024-01-02T00:00:00"/>
    <s v="Jan"/>
    <s v="2024 Jan"/>
    <x v="3"/>
    <n v="3511"/>
    <x v="1"/>
    <x v="5"/>
    <d v="2025-09-23T00:00:00"/>
    <n v="8"/>
    <s v="Established"/>
    <s v=" Premium"/>
    <s v="Baby Boomers"/>
    <x v="0"/>
  </r>
  <r>
    <s v="ACC00456"/>
    <s v="CUST0423"/>
    <x v="3"/>
    <d v="2021-08-22T00:00:00"/>
    <n v="342908"/>
    <n v="580"/>
    <n v="0"/>
    <s v="Pending"/>
    <s v="Matthew Martinez"/>
    <s v="Female"/>
    <n v="45"/>
    <s v="South"/>
    <s v="Teacher"/>
    <n v="65893"/>
    <s v="Corporate"/>
    <d v="2021-11-13T00:00:00"/>
    <d v="2024-05-22T00:00:00"/>
    <s v="May"/>
    <s v="2024 May"/>
    <x v="3"/>
    <n v="7284"/>
    <x v="2"/>
    <x v="4"/>
    <d v="2025-09-23T00:00:00"/>
    <n v="4"/>
    <s v="Emerging"/>
    <s v="High"/>
    <s v="Gen X"/>
    <x v="0"/>
  </r>
  <r>
    <s v="ACC00088"/>
    <s v="CUST0261"/>
    <x v="3"/>
    <d v="2016-11-19T00:00:00"/>
    <n v="81257"/>
    <n v="537"/>
    <n v="0"/>
    <s v="Pending"/>
    <s v="John Craig"/>
    <s v="Male"/>
    <n v="66"/>
    <s v="South"/>
    <s v="Banker"/>
    <n v="122471"/>
    <s v="Private"/>
    <d v="2019-10-06T00:00:00"/>
    <d v="2024-11-07T00:00:00"/>
    <s v="Nov"/>
    <s v="2024 Nov"/>
    <x v="3"/>
    <n v="1612"/>
    <x v="0"/>
    <x v="8"/>
    <d v="2025-09-23T00:00:00"/>
    <n v="6"/>
    <s v="Established"/>
    <s v=" Premium"/>
    <s v="Baby Boomers"/>
    <x v="1"/>
  </r>
  <r>
    <s v="ACC00020"/>
    <s v="CUST0350"/>
    <x v="1"/>
    <d v="2018-08-23T00:00:00"/>
    <n v="272895"/>
    <n v="317"/>
    <n v="0"/>
    <s v="Pending"/>
    <s v="Brandon Fox DDS"/>
    <s v="Male"/>
    <n v="43"/>
    <s v="South"/>
    <s v="Teacher"/>
    <n v="90316"/>
    <s v="Corporate"/>
    <d v="2022-12-31T00:00:00"/>
    <d v="2023-12-27T00:00:00"/>
    <s v="Dec"/>
    <s v="2023 Dec"/>
    <x v="2"/>
    <n v="7369"/>
    <x v="2"/>
    <x v="9"/>
    <d v="2025-09-23T00:00:00"/>
    <n v="3"/>
    <s v="Emerging"/>
    <s v="High"/>
    <s v="Millennials"/>
    <x v="0"/>
  </r>
  <r>
    <s v="ACC00014"/>
    <s v="CUST0356"/>
    <x v="1"/>
    <d v="2022-01-26T00:00:00"/>
    <n v="222542"/>
    <n v="337"/>
    <n v="18569"/>
    <s v="Pending"/>
    <s v="Tyler Harris"/>
    <s v="Male"/>
    <n v="67"/>
    <s v="West"/>
    <s v="Banker"/>
    <n v="134994"/>
    <s v="Corporate"/>
    <d v="2018-10-01T00:00:00"/>
    <d v="2024-06-25T00:00:00"/>
    <s v="Jun"/>
    <s v="2024 Jun"/>
    <x v="3"/>
    <n v="523"/>
    <x v="1"/>
    <x v="6"/>
    <d v="2025-09-23T00:00:00"/>
    <n v="7"/>
    <s v="Established"/>
    <s v=" Premium"/>
    <s v="Baby Boomers"/>
    <x v="0"/>
  </r>
  <r>
    <s v="ACC00133"/>
    <s v="CUST0479"/>
    <x v="0"/>
    <d v="2018-08-23T00:00:00"/>
    <n v="434821"/>
    <n v="448"/>
    <n v="374653"/>
    <s v="Pending"/>
    <s v="David Watson"/>
    <s v="Male"/>
    <n v="72"/>
    <s v="East"/>
    <s v="Engineer"/>
    <n v="192307"/>
    <s v="Corporate"/>
    <d v="2020-10-04T00:00:00"/>
    <d v="2024-05-30T00:00:00"/>
    <s v="May"/>
    <s v="2024 May"/>
    <x v="1"/>
    <n v="8643"/>
    <x v="1"/>
    <x v="1"/>
    <d v="2025-09-23T00:00:00"/>
    <n v="5"/>
    <s v="Emerging"/>
    <s v=" Premium"/>
    <s v="Baby Boomers"/>
    <x v="0"/>
  </r>
  <r>
    <s v="ACC00034"/>
    <s v="CUST0313"/>
    <x v="2"/>
    <d v="2016-03-04T00:00:00"/>
    <n v="293851"/>
    <n v="785"/>
    <n v="0"/>
    <s v="Pending"/>
    <s v="Amy Thornton"/>
    <s v="Female"/>
    <n v="61"/>
    <s v="South"/>
    <s v="Engineer"/>
    <n v="150406"/>
    <s v="Retail"/>
    <d v="2019-04-11T00:00:00"/>
    <d v="2025-05-17T00:00:00"/>
    <s v="May"/>
    <s v="2025 May"/>
    <x v="3"/>
    <n v="8202"/>
    <x v="1"/>
    <x v="6"/>
    <d v="2025-09-23T00:00:00"/>
    <n v="6"/>
    <s v="Established"/>
    <s v=" Premium"/>
    <s v="Baby Boomers"/>
    <x v="0"/>
  </r>
  <r>
    <s v="ACC00208"/>
    <s v="CUST0028"/>
    <x v="2"/>
    <d v="2019-05-02T00:00:00"/>
    <n v="130841"/>
    <n v="732"/>
    <n v="0"/>
    <s v="Pending"/>
    <s v="Edward Haynes"/>
    <s v="Female"/>
    <n v="26"/>
    <s v="North"/>
    <s v="Student"/>
    <n v="136953"/>
    <s v="Retail"/>
    <d v="2019-08-21T00:00:00"/>
    <d v="2025-03-29T00:00:00"/>
    <s v="Mar"/>
    <s v="2025 Mar"/>
    <x v="3"/>
    <n v="6511"/>
    <x v="0"/>
    <x v="8"/>
    <d v="2025-09-23T00:00:00"/>
    <n v="6"/>
    <s v="Established"/>
    <s v=" Premium"/>
    <s v="Gen Z"/>
    <x v="1"/>
  </r>
  <r>
    <s v="ACC00199"/>
    <s v="CUST0490"/>
    <x v="1"/>
    <d v="2019-10-16T00:00:00"/>
    <n v="207772"/>
    <n v="770"/>
    <n v="0"/>
    <s v="Pending"/>
    <s v="Eric Wilson"/>
    <s v="Male"/>
    <n v="54"/>
    <s v="East"/>
    <s v="Engineer"/>
    <n v="26570"/>
    <s v="Retail"/>
    <d v="2022-08-27T00:00:00"/>
    <d v="2024-12-27T00:00:00"/>
    <s v="Dec"/>
    <s v="2024 Dec"/>
    <x v="0"/>
    <n v="912"/>
    <x v="2"/>
    <x v="0"/>
    <d v="2025-09-23T00:00:00"/>
    <n v="3"/>
    <s v="Emerging"/>
    <s v="Low"/>
    <s v="Gen X"/>
    <x v="0"/>
  </r>
  <r>
    <s v="ACC00592"/>
    <s v="CUST0064"/>
    <x v="0"/>
    <d v="2023-04-09T00:00:00"/>
    <n v="378280"/>
    <n v="751"/>
    <n v="0"/>
    <s v="Pending"/>
    <s v="Joshua White"/>
    <s v="Male"/>
    <n v="39"/>
    <s v="West"/>
    <s v="Teacher"/>
    <n v="114377"/>
    <s v="Retail"/>
    <d v="2023-03-12T00:00:00"/>
    <d v="2023-09-04T00:00:00"/>
    <s v="Sep"/>
    <s v="2023 Sep"/>
    <x v="1"/>
    <n v="5729"/>
    <x v="2"/>
    <x v="2"/>
    <d v="2025-09-23T00:00:00"/>
    <n v="3"/>
    <s v="Emerging"/>
    <s v=" Premium"/>
    <s v="Millennials"/>
    <x v="0"/>
  </r>
  <r>
    <s v="ACC00583"/>
    <s v="CUST0016"/>
    <x v="0"/>
    <d v="2022-03-30T00:00:00"/>
    <n v="19610"/>
    <n v="395"/>
    <n v="0"/>
    <s v="Rejected"/>
    <s v="Ashlee Baird"/>
    <s v="Male"/>
    <n v="49"/>
    <s v="South"/>
    <s v="Banker"/>
    <n v="54636"/>
    <s v="Retail"/>
    <d v="2019-06-27T00:00:00"/>
    <d v="2023-11-22T00:00:00"/>
    <s v="Nov"/>
    <s v="2023 Nov"/>
    <x v="3"/>
    <n v="9422"/>
    <x v="3"/>
    <x v="4"/>
    <d v="2025-09-23T00:00:00"/>
    <n v="6"/>
    <s v="Established"/>
    <s v="Medium"/>
    <s v="Gen X"/>
    <x v="2"/>
  </r>
  <r>
    <s v="ACC00155"/>
    <s v="CUST0070"/>
    <x v="1"/>
    <d v="2020-10-30T00:00:00"/>
    <n v="372251"/>
    <n v="404"/>
    <n v="170837"/>
    <s v="Rejected"/>
    <s v="Bob Stout"/>
    <s v="Female"/>
    <n v="32"/>
    <s v="East"/>
    <s v="Doctor"/>
    <n v="70106"/>
    <s v="Retail"/>
    <d v="2024-07-04T00:00:00"/>
    <d v="2025-07-24T00:00:00"/>
    <s v="Jul"/>
    <s v="2025 Jul"/>
    <x v="2"/>
    <n v="8158"/>
    <x v="0"/>
    <x v="7"/>
    <d v="2025-09-23T00:00:00"/>
    <n v="1"/>
    <s v="New"/>
    <s v="High"/>
    <s v="Millennials"/>
    <x v="0"/>
  </r>
  <r>
    <s v="ACC00590"/>
    <s v="CUST0035"/>
    <x v="1"/>
    <d v="2025-06-18T00:00:00"/>
    <n v="495236"/>
    <n v="422"/>
    <n v="94941"/>
    <s v="Rejected"/>
    <s v="Kevin Marshall"/>
    <s v="Female"/>
    <n v="72"/>
    <s v="East"/>
    <s v="Banker"/>
    <n v="96898"/>
    <s v="Corporate"/>
    <d v="2016-06-12T00:00:00"/>
    <d v="2024-09-08T00:00:00"/>
    <s v="Sep"/>
    <s v="2024 Sep"/>
    <x v="0"/>
    <n v="2331"/>
    <x v="3"/>
    <x v="1"/>
    <d v="2025-09-23T00:00:00"/>
    <n v="9"/>
    <s v="Loyal"/>
    <s v="High"/>
    <s v="Baby Boomers"/>
    <x v="0"/>
  </r>
  <r>
    <s v="ACC00078"/>
    <s v="CUST0499"/>
    <x v="0"/>
    <d v="2019-12-04T00:00:00"/>
    <n v="465048"/>
    <n v="528"/>
    <n v="0"/>
    <s v="Pending"/>
    <s v="Kayla Kelley"/>
    <s v="Male"/>
    <n v="26"/>
    <s v="South"/>
    <s v="Teacher"/>
    <n v="148335"/>
    <s v="Retail"/>
    <d v="2024-05-31T00:00:00"/>
    <d v="2025-04-01T00:00:00"/>
    <s v="Apr"/>
    <s v="2025 Apr"/>
    <x v="3"/>
    <n v="865"/>
    <x v="3"/>
    <x v="9"/>
    <d v="2025-09-23T00:00:00"/>
    <n v="1"/>
    <s v="New"/>
    <s v=" Premium"/>
    <s v="Gen Z"/>
    <x v="0"/>
  </r>
  <r>
    <s v="ACC00172"/>
    <s v="CUST0384"/>
    <x v="1"/>
    <d v="2018-05-15T00:00:00"/>
    <n v="270472"/>
    <n v="586"/>
    <n v="204519"/>
    <s v="Rejected"/>
    <s v="Erik Baldwin"/>
    <s v="Male"/>
    <n v="28"/>
    <s v="North"/>
    <s v="Banker"/>
    <n v="92099"/>
    <s v="Retail"/>
    <d v="2021-08-02T00:00:00"/>
    <d v="2024-10-24T00:00:00"/>
    <s v="Oct"/>
    <s v="2024 Oct"/>
    <x v="0"/>
    <n v="1027"/>
    <x v="0"/>
    <x v="4"/>
    <d v="2025-09-23T00:00:00"/>
    <n v="4"/>
    <s v="Emerging"/>
    <s v="High"/>
    <s v="Gen Z"/>
    <x v="0"/>
  </r>
  <r>
    <s v="ACC00289"/>
    <s v="CUST0500"/>
    <x v="0"/>
    <d v="2025-02-01T00:00:00"/>
    <n v="2382"/>
    <n v="548"/>
    <n v="0"/>
    <s v="Default"/>
    <s v="Olivia Barton"/>
    <s v="Female"/>
    <n v="63"/>
    <s v="South"/>
    <s v="Student"/>
    <n v="21969"/>
    <s v="Corporate"/>
    <d v="2024-07-15T00:00:00"/>
    <d v="2024-09-01T00:00:00"/>
    <s v="Sep"/>
    <s v="2024 Sep"/>
    <x v="0"/>
    <n v="5289"/>
    <x v="3"/>
    <x v="5"/>
    <d v="2025-09-23T00:00:00"/>
    <n v="1"/>
    <s v="New"/>
    <s v="Low"/>
    <s v="Baby Boomers"/>
    <x v="2"/>
  </r>
  <r>
    <s v="ACC00545"/>
    <s v="CUST0398"/>
    <x v="2"/>
    <d v="2020-03-03T00:00:00"/>
    <n v="71196"/>
    <n v="582"/>
    <n v="0"/>
    <s v="Pending"/>
    <s v="Elizabeth Green"/>
    <s v="Female"/>
    <n v="18"/>
    <s v="East"/>
    <s v="Teacher"/>
    <n v="62229"/>
    <s v="Corporate"/>
    <d v="2023-08-22T00:00:00"/>
    <d v="2024-07-06T00:00:00"/>
    <s v="Jul"/>
    <s v="2024 Jul"/>
    <x v="2"/>
    <n v="7722"/>
    <x v="3"/>
    <x v="7"/>
    <d v="2025-09-23T00:00:00"/>
    <n v="2"/>
    <s v="New"/>
    <s v="High"/>
    <s v="Gen Z"/>
    <x v="1"/>
  </r>
  <r>
    <s v="ACC00788"/>
    <s v="CUST0143"/>
    <x v="0"/>
    <d v="2025-06-14T00:00:00"/>
    <n v="423350"/>
    <n v="318"/>
    <n v="0"/>
    <s v="Pending"/>
    <s v="Jamie Spencer"/>
    <s v="Female"/>
    <n v="47"/>
    <s v="South"/>
    <s v="Retired"/>
    <n v="152079"/>
    <s v="Retail"/>
    <d v="2021-11-28T00:00:00"/>
    <d v="2025-04-10T00:00:00"/>
    <s v="Apr"/>
    <s v="2025 Apr"/>
    <x v="2"/>
    <n v="4690"/>
    <x v="3"/>
    <x v="5"/>
    <d v="2025-09-23T00:00:00"/>
    <n v="4"/>
    <s v="Emerging"/>
    <s v=" Premium"/>
    <s v="Gen X"/>
    <x v="0"/>
  </r>
  <r>
    <s v="ACC00420"/>
    <s v="CUST0190"/>
    <x v="3"/>
    <d v="2015-10-20T00:00:00"/>
    <n v="210048"/>
    <n v="603"/>
    <n v="0"/>
    <s v="Pending"/>
    <s v="Cesar Silva"/>
    <s v="Female"/>
    <n v="68"/>
    <s v="North"/>
    <s v="Teacher"/>
    <n v="109186"/>
    <s v="Retail"/>
    <d v="2017-09-30T00:00:00"/>
    <d v="2023-11-27T00:00:00"/>
    <s v="Nov"/>
    <s v="2023 Nov"/>
    <x v="2"/>
    <n v="7082"/>
    <x v="1"/>
    <x v="1"/>
    <d v="2025-09-23T00:00:00"/>
    <n v="8"/>
    <s v="Established"/>
    <s v=" Premium"/>
    <s v="Baby Boomers"/>
    <x v="0"/>
  </r>
  <r>
    <s v="ACC00007"/>
    <s v="CUST0109"/>
    <x v="2"/>
    <d v="2020-11-25T00:00:00"/>
    <n v="477177"/>
    <n v="692"/>
    <n v="120819"/>
    <s v="Pending"/>
    <s v="Emily Scott"/>
    <s v="Female"/>
    <n v="29"/>
    <s v="North"/>
    <s v="Engineer"/>
    <n v="131785"/>
    <s v="Corporate"/>
    <d v="2020-09-03T00:00:00"/>
    <d v="2024-11-04T00:00:00"/>
    <s v="Nov"/>
    <s v="2024 Nov"/>
    <x v="1"/>
    <n v="6634"/>
    <x v="0"/>
    <x v="5"/>
    <d v="2025-09-23T00:00:00"/>
    <n v="5"/>
    <s v="Emerging"/>
    <s v=" Premium"/>
    <s v="Millennials"/>
    <x v="0"/>
  </r>
  <r>
    <s v="ACC00160"/>
    <s v="CUST0248"/>
    <x v="0"/>
    <d v="2023-10-19T00:00:00"/>
    <n v="331310"/>
    <n v="485"/>
    <n v="0"/>
    <s v="Pending"/>
    <s v="Andre Bridges"/>
    <s v="Male"/>
    <n v="40"/>
    <s v="North"/>
    <s v="Doctor"/>
    <n v="99083"/>
    <s v="Corporate"/>
    <d v="2023-09-10T00:00:00"/>
    <d v="2025-06-24T00:00:00"/>
    <s v="Jun"/>
    <s v="2025 Jun"/>
    <x v="0"/>
    <n v="205"/>
    <x v="1"/>
    <x v="8"/>
    <d v="2025-09-23T00:00:00"/>
    <n v="2"/>
    <s v="New"/>
    <s v="High"/>
    <s v="Millennials"/>
    <x v="0"/>
  </r>
  <r>
    <s v="ACC00240"/>
    <s v="CUST0495"/>
    <x v="1"/>
    <d v="2024-04-09T00:00:00"/>
    <n v="426488"/>
    <n v="813"/>
    <n v="0"/>
    <s v="Pending"/>
    <s v="Janet Wells"/>
    <s v="Male"/>
    <n v="36"/>
    <s v="South"/>
    <s v="Student"/>
    <n v="59062"/>
    <s v="Retail"/>
    <d v="2022-01-24T00:00:00"/>
    <d v="2023-12-06T00:00:00"/>
    <s v="Dec"/>
    <s v="2023 Dec"/>
    <x v="3"/>
    <n v="4704"/>
    <x v="3"/>
    <x v="2"/>
    <d v="2025-09-23T00:00:00"/>
    <n v="4"/>
    <s v="Emerging"/>
    <s v="Medium"/>
    <s v="Millennials"/>
    <x v="0"/>
  </r>
  <r>
    <s v="ACC00423"/>
    <s v="CUST0163"/>
    <x v="3"/>
    <d v="2020-03-24T00:00:00"/>
    <n v="481247"/>
    <n v="632"/>
    <n v="0"/>
    <s v="Pending"/>
    <s v="Nathan Taylor"/>
    <s v="Female"/>
    <n v="51"/>
    <s v="West"/>
    <s v="Doctor"/>
    <n v="40953"/>
    <s v="Retail"/>
    <d v="2022-08-16T00:00:00"/>
    <d v="2025-08-05T00:00:00"/>
    <s v="Aug"/>
    <s v="2025 Aug"/>
    <x v="2"/>
    <n v="9534"/>
    <x v="3"/>
    <x v="5"/>
    <d v="2025-09-23T00:00:00"/>
    <n v="3"/>
    <s v="Emerging"/>
    <s v="Medium"/>
    <s v="Gen X"/>
    <x v="0"/>
  </r>
  <r>
    <s v="ACC00536"/>
    <s v="CUST0063"/>
    <x v="0"/>
    <d v="2015-12-15T00:00:00"/>
    <n v="439503"/>
    <n v="673"/>
    <n v="0"/>
    <s v="Pending"/>
    <s v="Matthew Ruiz"/>
    <s v="Male"/>
    <n v="42"/>
    <s v="North"/>
    <s v="Engineer"/>
    <n v="45931"/>
    <s v="Retail"/>
    <d v="2023-04-26T00:00:00"/>
    <d v="2024-01-12T00:00:00"/>
    <s v="Jan"/>
    <s v="2024 Jan"/>
    <x v="2"/>
    <n v="4661"/>
    <x v="1"/>
    <x v="0"/>
    <d v="2025-09-23T00:00:00"/>
    <n v="2"/>
    <s v="New"/>
    <s v="Medium"/>
    <s v="Millennials"/>
    <x v="0"/>
  </r>
  <r>
    <s v="ACC00726"/>
    <s v="CUST0039"/>
    <x v="0"/>
    <d v="2022-01-12T00:00:00"/>
    <n v="185639"/>
    <n v="619"/>
    <n v="0"/>
    <s v="Pending"/>
    <s v="Jorge James"/>
    <s v="Male"/>
    <n v="42"/>
    <s v="North"/>
    <s v="Trader"/>
    <n v="193946"/>
    <s v="Corporate"/>
    <d v="2020-08-31T00:00:00"/>
    <d v="2024-06-16T00:00:00"/>
    <s v="Jun"/>
    <s v="2024 Jun"/>
    <x v="0"/>
    <n v="7001"/>
    <x v="3"/>
    <x v="7"/>
    <d v="2025-09-23T00:00:00"/>
    <n v="5"/>
    <s v="Emerging"/>
    <s v=" Premium"/>
    <s v="Millennials"/>
    <x v="1"/>
  </r>
  <r>
    <s v="ACC00070"/>
    <s v="CUST0365"/>
    <x v="3"/>
    <d v="2022-10-09T00:00:00"/>
    <n v="152297"/>
    <n v="357"/>
    <n v="0"/>
    <s v="Pending"/>
    <s v="Andrea Turner"/>
    <s v="Male"/>
    <n v="30"/>
    <s v="East"/>
    <s v="Banker"/>
    <n v="196572"/>
    <s v="Retail"/>
    <d v="2024-11-11T00:00:00"/>
    <d v="2024-02-17T00:00:00"/>
    <s v="Feb"/>
    <s v="2024 Feb"/>
    <x v="0"/>
    <n v="9719"/>
    <x v="0"/>
    <x v="0"/>
    <d v="2025-09-23T00:00:00"/>
    <n v="1"/>
    <s v="New"/>
    <s v=" Premium"/>
    <s v="Millennials"/>
    <x v="1"/>
  </r>
  <r>
    <s v="ACC00216"/>
    <s v="CUST0098"/>
    <x v="1"/>
    <d v="2022-04-02T00:00:00"/>
    <n v="192"/>
    <n v="324"/>
    <n v="0"/>
    <s v="Pending"/>
    <s v="Jeremy Jones"/>
    <s v="Female"/>
    <n v="34"/>
    <s v="East"/>
    <s v="Trader"/>
    <n v="181633"/>
    <s v="Retail"/>
    <d v="2023-06-22T00:00:00"/>
    <d v="2024-03-27T00:00:00"/>
    <s v="Mar"/>
    <s v="2024 Mar"/>
    <x v="0"/>
    <n v="2707"/>
    <x v="2"/>
    <x v="2"/>
    <d v="2025-09-23T00:00:00"/>
    <n v="2"/>
    <s v="New"/>
    <s v=" Premium"/>
    <s v="Millennials"/>
    <x v="2"/>
  </r>
  <r>
    <s v="ACC00104"/>
    <s v="CUST0182"/>
    <x v="1"/>
    <d v="2022-09-30T00:00:00"/>
    <n v="223861"/>
    <n v="343"/>
    <n v="0"/>
    <s v="Pending"/>
    <s v="Katie Padilla"/>
    <s v="Male"/>
    <n v="44"/>
    <s v="East"/>
    <s v="Banker"/>
    <n v="47082"/>
    <s v="Corporate"/>
    <d v="2025-07-05T00:00:00"/>
    <d v="2024-09-23T00:00:00"/>
    <s v="Sep"/>
    <s v="2024 Sep"/>
    <x v="3"/>
    <n v="1067"/>
    <x v="1"/>
    <x v="9"/>
    <d v="2025-09-23T00:00:00"/>
    <n v="0"/>
    <s v="New"/>
    <s v="Medium"/>
    <s v="Millennials"/>
    <x v="0"/>
  </r>
  <r>
    <s v="ACC00727"/>
    <s v="CUST0397"/>
    <x v="0"/>
    <d v="2023-06-05T00:00:00"/>
    <n v="168171"/>
    <n v="386"/>
    <n v="0"/>
    <s v="Rejected"/>
    <s v="Amanda Walls"/>
    <s v="Female"/>
    <n v="48"/>
    <s v="West"/>
    <s v="Retired"/>
    <n v="196313"/>
    <s v="Corporate"/>
    <d v="2020-12-11T00:00:00"/>
    <d v="2024-05-19T00:00:00"/>
    <s v="May"/>
    <s v="2024 May"/>
    <x v="1"/>
    <n v="5217"/>
    <x v="2"/>
    <x v="2"/>
    <d v="2025-09-23T00:00:00"/>
    <n v="5"/>
    <s v="Emerging"/>
    <s v=" Premium"/>
    <s v="Gen X"/>
    <x v="1"/>
  </r>
  <r>
    <s v="ACC00054"/>
    <s v="CUST0400"/>
    <x v="1"/>
    <d v="2016-09-13T00:00:00"/>
    <n v="311537"/>
    <n v="648"/>
    <n v="0"/>
    <s v="Pending"/>
    <s v="Timothy Brewer MD"/>
    <s v="Male"/>
    <n v="71"/>
    <s v="South"/>
    <s v="Engineer"/>
    <n v="148267"/>
    <s v="Retail"/>
    <d v="2017-02-23T00:00:00"/>
    <d v="2024-04-03T00:00:00"/>
    <s v="Apr"/>
    <s v="2024 Apr"/>
    <x v="1"/>
    <n v="2802"/>
    <x v="2"/>
    <x v="3"/>
    <d v="2025-09-23T00:00:00"/>
    <n v="9"/>
    <s v="Loyal"/>
    <s v=" Premium"/>
    <s v="Baby Boomers"/>
    <x v="0"/>
  </r>
  <r>
    <s v="ACC00330"/>
    <s v="CUST0365"/>
    <x v="2"/>
    <d v="2019-01-04T00:00:00"/>
    <n v="245144"/>
    <n v="670"/>
    <n v="0"/>
    <s v="Pending"/>
    <s v="Andrea Turner"/>
    <s v="Male"/>
    <n v="30"/>
    <s v="East"/>
    <s v="Banker"/>
    <n v="196572"/>
    <s v="Retail"/>
    <d v="2024-11-11T00:00:00"/>
    <d v="2024-03-07T00:00:00"/>
    <s v="Mar"/>
    <s v="2024 Mar"/>
    <x v="2"/>
    <n v="430"/>
    <x v="2"/>
    <x v="4"/>
    <d v="2025-09-23T00:00:00"/>
    <n v="1"/>
    <s v="New"/>
    <s v=" Premium"/>
    <s v="Millennials"/>
    <x v="0"/>
  </r>
  <r>
    <s v="ACC00203"/>
    <s v="CUST0081"/>
    <x v="1"/>
    <d v="2017-04-16T00:00:00"/>
    <n v="245017"/>
    <n v="667"/>
    <n v="0"/>
    <s v="Pending"/>
    <s v="Taylor Perkins"/>
    <s v="Male"/>
    <n v="21"/>
    <s v="West"/>
    <s v="Retired"/>
    <n v="126532"/>
    <s v="Retail"/>
    <d v="2023-03-26T00:00:00"/>
    <d v="2024-10-20T00:00:00"/>
    <s v="Oct"/>
    <s v="2024 Oct"/>
    <x v="1"/>
    <n v="2824"/>
    <x v="1"/>
    <x v="0"/>
    <d v="2025-09-23T00:00:00"/>
    <n v="2"/>
    <s v="New"/>
    <s v=" Premium"/>
    <s v="Gen Z"/>
    <x v="0"/>
  </r>
  <r>
    <s v="ACC00288"/>
    <s v="CUST0042"/>
    <x v="0"/>
    <d v="2019-06-02T00:00:00"/>
    <n v="352245"/>
    <n v="687"/>
    <n v="0"/>
    <s v="Pending"/>
    <s v="Joseph Owens"/>
    <s v="Male"/>
    <n v="24"/>
    <s v="South"/>
    <s v="Engineer"/>
    <n v="177757"/>
    <s v="Retail"/>
    <d v="2016-07-25T00:00:00"/>
    <d v="2024-06-11T00:00:00"/>
    <s v="Jun"/>
    <s v="2024 Jun"/>
    <x v="3"/>
    <n v="2850"/>
    <x v="3"/>
    <x v="8"/>
    <d v="2025-09-23T00:00:00"/>
    <n v="9"/>
    <s v="Loyal"/>
    <s v=" Premium"/>
    <s v="Gen Z"/>
    <x v="0"/>
  </r>
  <r>
    <s v="ACC00045"/>
    <s v="CUST0399"/>
    <x v="0"/>
    <d v="2023-12-30T00:00:00"/>
    <n v="293925"/>
    <n v="546"/>
    <n v="0"/>
    <s v="Pending"/>
    <s v="Kevin Hughes"/>
    <s v="Female"/>
    <n v="70"/>
    <s v="West"/>
    <s v="Retired"/>
    <n v="106652"/>
    <s v="Retail"/>
    <d v="2025-02-14T00:00:00"/>
    <d v="2025-04-19T00:00:00"/>
    <s v="Apr"/>
    <s v="2025 Apr"/>
    <x v="1"/>
    <n v="1041"/>
    <x v="0"/>
    <x v="9"/>
    <d v="2025-09-23T00:00:00"/>
    <n v="1"/>
    <s v="New"/>
    <s v=" Premium"/>
    <s v="Baby Boomers"/>
    <x v="0"/>
  </r>
  <r>
    <s v="ACC00198"/>
    <s v="CUST0383"/>
    <x v="0"/>
    <d v="2022-03-02T00:00:00"/>
    <n v="93500"/>
    <n v="439"/>
    <n v="0"/>
    <s v="Pending"/>
    <s v="Aaron Hernandez"/>
    <s v="Female"/>
    <n v="38"/>
    <s v="North"/>
    <s v="Retired"/>
    <n v="24703"/>
    <s v="Retail"/>
    <d v="2022-12-01T00:00:00"/>
    <d v="2024-06-29T00:00:00"/>
    <s v="Jun"/>
    <s v="2024 Jun"/>
    <x v="3"/>
    <n v="7649"/>
    <x v="3"/>
    <x v="3"/>
    <d v="2025-09-23T00:00:00"/>
    <n v="3"/>
    <s v="Emerging"/>
    <s v="Low"/>
    <s v="Millennials"/>
    <x v="1"/>
  </r>
  <r>
    <s v="ACC00216"/>
    <s v="CUST0098"/>
    <x v="1"/>
    <d v="2022-04-02T00:00:00"/>
    <n v="192"/>
    <n v="324"/>
    <n v="0"/>
    <s v="Pending"/>
    <s v="Jeremy Jones"/>
    <s v="Female"/>
    <n v="34"/>
    <s v="East"/>
    <s v="Trader"/>
    <n v="181633"/>
    <s v="Retail"/>
    <d v="2023-06-22T00:00:00"/>
    <d v="2025-03-11T00:00:00"/>
    <s v="Mar"/>
    <s v="2025 Mar"/>
    <x v="2"/>
    <n v="1501"/>
    <x v="0"/>
    <x v="2"/>
    <d v="2025-09-23T00:00:00"/>
    <n v="2"/>
    <s v="New"/>
    <s v=" Premium"/>
    <s v="Millennials"/>
    <x v="2"/>
  </r>
  <r>
    <s v="ACC00481"/>
    <s v="CUST0500"/>
    <x v="1"/>
    <d v="2018-12-19T00:00:00"/>
    <n v="97537"/>
    <n v="434"/>
    <n v="0"/>
    <s v="Pending"/>
    <s v="Olivia Barton"/>
    <s v="Female"/>
    <n v="63"/>
    <s v="South"/>
    <s v="Student"/>
    <n v="21969"/>
    <s v="Corporate"/>
    <d v="2024-07-15T00:00:00"/>
    <d v="2025-04-04T00:00:00"/>
    <s v="Apr"/>
    <s v="2025 Apr"/>
    <x v="0"/>
    <n v="4985"/>
    <x v="3"/>
    <x v="1"/>
    <d v="2025-09-23T00:00:00"/>
    <n v="1"/>
    <s v="New"/>
    <s v="Low"/>
    <s v="Baby Boomers"/>
    <x v="1"/>
  </r>
  <r>
    <s v="ACC00309"/>
    <s v="CUST0164"/>
    <x v="2"/>
    <d v="2022-07-24T00:00:00"/>
    <n v="133962"/>
    <n v="364"/>
    <n v="0"/>
    <s v="Pending"/>
    <s v="Hannah Brown"/>
    <s v="Female"/>
    <n v="69"/>
    <s v="East"/>
    <s v="Retired"/>
    <n v="134682"/>
    <s v="Retail"/>
    <d v="2021-03-02T00:00:00"/>
    <d v="2024-01-19T00:00:00"/>
    <s v="Jan"/>
    <s v="2024 Jan"/>
    <x v="3"/>
    <n v="4957"/>
    <x v="2"/>
    <x v="4"/>
    <d v="2025-09-23T00:00:00"/>
    <n v="5"/>
    <s v="Emerging"/>
    <s v=" Premium"/>
    <s v="Baby Boomers"/>
    <x v="1"/>
  </r>
  <r>
    <s v="ACC00435"/>
    <s v="CUST0384"/>
    <x v="1"/>
    <d v="2025-07-28T00:00:00"/>
    <n v="245172"/>
    <n v="819"/>
    <n v="0"/>
    <s v="Pending"/>
    <s v="Erik Baldwin"/>
    <s v="Male"/>
    <n v="28"/>
    <s v="North"/>
    <s v="Banker"/>
    <n v="92099"/>
    <s v="Retail"/>
    <d v="2021-08-02T00:00:00"/>
    <d v="2024-05-01T00:00:00"/>
    <s v="May"/>
    <s v="2024 May"/>
    <x v="0"/>
    <n v="519"/>
    <x v="2"/>
    <x v="5"/>
    <d v="2025-09-23T00:00:00"/>
    <n v="4"/>
    <s v="Emerging"/>
    <s v="High"/>
    <s v="Gen Z"/>
    <x v="0"/>
  </r>
  <r>
    <s v="ACC00332"/>
    <s v="CUST0283"/>
    <x v="0"/>
    <d v="2018-05-07T00:00:00"/>
    <n v="152711"/>
    <n v="424"/>
    <n v="0"/>
    <s v="Pending"/>
    <s v="Kristen Spencer"/>
    <s v="Female"/>
    <n v="70"/>
    <s v="South"/>
    <s v="Teacher"/>
    <n v="116347"/>
    <s v="Retail"/>
    <d v="2017-01-19T00:00:00"/>
    <d v="2025-04-17T00:00:00"/>
    <s v="Apr"/>
    <s v="2025 Apr"/>
    <x v="2"/>
    <n v="1869"/>
    <x v="0"/>
    <x v="6"/>
    <d v="2025-09-23T00:00:00"/>
    <n v="9"/>
    <s v="Loyal"/>
    <s v=" Premium"/>
    <s v="Baby Boomers"/>
    <x v="1"/>
  </r>
  <r>
    <s v="ACC00696"/>
    <s v="CUST0136"/>
    <x v="0"/>
    <d v="2023-11-24T00:00:00"/>
    <n v="376075"/>
    <n v="822"/>
    <n v="396351"/>
    <s v="Pending"/>
    <s v="Andrea Taylor"/>
    <s v="Male"/>
    <n v="74"/>
    <s v="South"/>
    <s v="Student"/>
    <n v="148232"/>
    <s v="Corporate"/>
    <d v="2024-05-27T00:00:00"/>
    <d v="2025-04-05T00:00:00"/>
    <s v="Apr"/>
    <s v="2025 Apr"/>
    <x v="3"/>
    <n v="5071"/>
    <x v="1"/>
    <x v="7"/>
    <d v="2025-09-23T00:00:00"/>
    <n v="1"/>
    <s v="New"/>
    <s v=" Premium"/>
    <s v="Baby Boomers"/>
    <x v="0"/>
  </r>
  <r>
    <s v="ACC00027"/>
    <s v="CUST0116"/>
    <x v="1"/>
    <d v="2023-10-04T00:00:00"/>
    <n v="291071"/>
    <n v="689"/>
    <n v="196007"/>
    <s v="Pending"/>
    <s v="Guy Hughes"/>
    <s v="Female"/>
    <n v="71"/>
    <s v="South"/>
    <s v="Student"/>
    <n v="69708"/>
    <s v="Corporate"/>
    <d v="2025-05-20T00:00:00"/>
    <d v="2024-08-03T00:00:00"/>
    <s v="Aug"/>
    <s v="2024 Aug"/>
    <x v="3"/>
    <n v="1868"/>
    <x v="3"/>
    <x v="1"/>
    <d v="2025-09-23T00:00:00"/>
    <n v="0"/>
    <s v="New"/>
    <s v="High"/>
    <s v="Baby Boomers"/>
    <x v="0"/>
  </r>
  <r>
    <s v="ACC00166"/>
    <s v="CUST0199"/>
    <x v="0"/>
    <d v="2019-09-18T00:00:00"/>
    <n v="3453"/>
    <n v="771"/>
    <n v="176635"/>
    <s v="Default"/>
    <s v="Gerald Robinson"/>
    <s v="Male"/>
    <n v="60"/>
    <s v="East"/>
    <s v="Banker"/>
    <n v="154165"/>
    <s v="Retail"/>
    <d v="2018-01-18T00:00:00"/>
    <d v="2024-01-04T00:00:00"/>
    <s v="Jan"/>
    <s v="2024 Jan"/>
    <x v="1"/>
    <n v="9115"/>
    <x v="2"/>
    <x v="0"/>
    <d v="2025-09-23T00:00:00"/>
    <n v="8"/>
    <s v="Established"/>
    <s v=" Premium"/>
    <s v="Gen X"/>
    <x v="2"/>
  </r>
  <r>
    <s v="ACC00318"/>
    <s v="CUST0238"/>
    <x v="3"/>
    <d v="2021-12-16T00:00:00"/>
    <n v="271421"/>
    <n v="687"/>
    <n v="0"/>
    <s v="Pending"/>
    <s v="Crystal Melton"/>
    <s v="Female"/>
    <n v="52"/>
    <s v="South"/>
    <s v="Engineer"/>
    <n v="156727"/>
    <s v="Retail"/>
    <d v="2020-10-04T00:00:00"/>
    <d v="2024-09-01T00:00:00"/>
    <s v="Sep"/>
    <s v="2024 Sep"/>
    <x v="3"/>
    <n v="5617"/>
    <x v="0"/>
    <x v="9"/>
    <d v="2025-09-23T00:00:00"/>
    <n v="5"/>
    <s v="Emerging"/>
    <s v=" Premium"/>
    <s v="Gen X"/>
    <x v="0"/>
  </r>
  <r>
    <s v="ACC00274"/>
    <s v="CUST0168"/>
    <x v="1"/>
    <d v="2017-08-04T00:00:00"/>
    <n v="355054"/>
    <n v="808"/>
    <n v="0"/>
    <s v="Pending"/>
    <s v="Whitney Hampton"/>
    <s v="Male"/>
    <n v="49"/>
    <s v="South"/>
    <s v="Retired"/>
    <n v="135374"/>
    <s v="Retail"/>
    <d v="2019-11-17T00:00:00"/>
    <d v="2024-12-16T00:00:00"/>
    <s v="Dec"/>
    <s v="2024 Dec"/>
    <x v="2"/>
    <n v="2075"/>
    <x v="3"/>
    <x v="9"/>
    <d v="2025-09-23T00:00:00"/>
    <n v="6"/>
    <s v="Established"/>
    <s v=" Premium"/>
    <s v="Gen X"/>
    <x v="0"/>
  </r>
  <r>
    <s v="ACC00383"/>
    <s v="CUST0418"/>
    <x v="1"/>
    <d v="2023-11-29T00:00:00"/>
    <n v="16999"/>
    <n v="555"/>
    <n v="378957"/>
    <s v="Pending"/>
    <s v="Cameron Cox"/>
    <s v="Female"/>
    <n v="45"/>
    <s v="West"/>
    <s v="Retired"/>
    <n v="116059"/>
    <s v="Retail"/>
    <d v="2018-11-28T00:00:00"/>
    <d v="2023-11-15T00:00:00"/>
    <s v="Nov"/>
    <s v="2023 Nov"/>
    <x v="0"/>
    <n v="2976"/>
    <x v="0"/>
    <x v="6"/>
    <d v="2025-09-23T00:00:00"/>
    <n v="7"/>
    <s v="Established"/>
    <s v=" Premium"/>
    <s v="Gen X"/>
    <x v="2"/>
  </r>
  <r>
    <s v="ACC00365"/>
    <s v="CUST0158"/>
    <x v="1"/>
    <d v="2025-06-23T00:00:00"/>
    <n v="247572"/>
    <n v="833"/>
    <n v="0"/>
    <s v="Pending"/>
    <s v="Michael Ward"/>
    <s v="Female"/>
    <n v="40"/>
    <s v="North"/>
    <s v="Engineer"/>
    <n v="158563"/>
    <s v="Retail"/>
    <d v="2025-04-27T00:00:00"/>
    <d v="2024-04-25T00:00:00"/>
    <s v="Apr"/>
    <s v="2024 Apr"/>
    <x v="3"/>
    <n v="6783"/>
    <x v="1"/>
    <x v="9"/>
    <d v="2025-09-23T00:00:00"/>
    <n v="0"/>
    <s v="New"/>
    <s v=" Premium"/>
    <s v="Millennials"/>
    <x v="0"/>
  </r>
  <r>
    <s v="ACC00103"/>
    <s v="CUST0297"/>
    <x v="2"/>
    <d v="2017-12-11T00:00:00"/>
    <n v="493992"/>
    <n v="300"/>
    <n v="0"/>
    <s v="Approved"/>
    <s v="Jeffery James"/>
    <s v="Female"/>
    <n v="70"/>
    <s v="North"/>
    <s v="Student"/>
    <n v="70069"/>
    <s v="Retail"/>
    <d v="2022-10-28T00:00:00"/>
    <d v="2025-08-13T00:00:00"/>
    <s v="Aug"/>
    <s v="2025 Aug"/>
    <x v="2"/>
    <n v="7902"/>
    <x v="1"/>
    <x v="8"/>
    <d v="2025-09-23T00:00:00"/>
    <n v="3"/>
    <s v="Emerging"/>
    <s v="High"/>
    <s v="Baby Boomers"/>
    <x v="0"/>
  </r>
  <r>
    <s v="ACC00503"/>
    <s v="CUST0046"/>
    <x v="3"/>
    <d v="2024-02-13T00:00:00"/>
    <n v="290446"/>
    <n v="544"/>
    <n v="0"/>
    <s v="Pending"/>
    <s v="Keith Watson"/>
    <s v="Female"/>
    <n v="37"/>
    <s v="South"/>
    <s v="Retired"/>
    <n v="27906"/>
    <s v="Retail"/>
    <d v="2021-05-07T00:00:00"/>
    <d v="2024-02-18T00:00:00"/>
    <s v="Feb"/>
    <s v="2024 Feb"/>
    <x v="2"/>
    <n v="9798"/>
    <x v="3"/>
    <x v="0"/>
    <d v="2025-09-23T00:00:00"/>
    <n v="4"/>
    <s v="Emerging"/>
    <s v="Low"/>
    <s v="Millennials"/>
    <x v="0"/>
  </r>
  <r>
    <s v="ACC00373"/>
    <s v="CUST0247"/>
    <x v="1"/>
    <d v="2020-01-21T00:00:00"/>
    <n v="380477"/>
    <n v="524"/>
    <n v="0"/>
    <s v="Pending"/>
    <s v="Charles Wilson"/>
    <s v="Male"/>
    <n v="41"/>
    <s v="North"/>
    <s v="Student"/>
    <n v="48541"/>
    <s v="Retail"/>
    <d v="2021-03-02T00:00:00"/>
    <d v="2024-02-20T00:00:00"/>
    <s v="Feb"/>
    <s v="2024 Feb"/>
    <x v="3"/>
    <n v="4452"/>
    <x v="1"/>
    <x v="2"/>
    <d v="2025-09-23T00:00:00"/>
    <n v="5"/>
    <s v="Emerging"/>
    <s v="Medium"/>
    <s v="Millennials"/>
    <x v="0"/>
  </r>
  <r>
    <s v="ACC00616"/>
    <s v="CUST0301"/>
    <x v="0"/>
    <d v="2024-10-26T00:00:00"/>
    <n v="217741"/>
    <n v="500"/>
    <n v="0"/>
    <s v="Approved"/>
    <s v="Regina Schultz"/>
    <s v="Male"/>
    <n v="48"/>
    <s v="South"/>
    <s v="Doctor"/>
    <n v="70861"/>
    <s v="Retail"/>
    <d v="2024-02-12T00:00:00"/>
    <d v="2024-07-04T00:00:00"/>
    <s v="Jul"/>
    <s v="2024 Jul"/>
    <x v="1"/>
    <n v="9257"/>
    <x v="3"/>
    <x v="9"/>
    <d v="2025-09-23T00:00:00"/>
    <n v="2"/>
    <s v="New"/>
    <s v="High"/>
    <s v="Gen X"/>
    <x v="0"/>
  </r>
  <r>
    <s v="ACC00245"/>
    <s v="CUST0138"/>
    <x v="0"/>
    <d v="2018-04-28T00:00:00"/>
    <n v="288107"/>
    <n v="744"/>
    <n v="0"/>
    <s v="Pending"/>
    <s v="Jacqueline Murphy"/>
    <s v="Male"/>
    <n v="31"/>
    <s v="South"/>
    <s v="Retired"/>
    <n v="183038"/>
    <s v="Retail"/>
    <d v="2017-03-23T00:00:00"/>
    <d v="2023-11-30T00:00:00"/>
    <s v="Nov"/>
    <s v="2023 Nov"/>
    <x v="3"/>
    <n v="9225"/>
    <x v="3"/>
    <x v="9"/>
    <d v="2025-09-23T00:00:00"/>
    <n v="9"/>
    <s v="Loyal"/>
    <s v=" Premium"/>
    <s v="Millennials"/>
    <x v="0"/>
  </r>
  <r>
    <s v="ACC00169"/>
    <s v="CUST0154"/>
    <x v="3"/>
    <d v="2020-06-01T00:00:00"/>
    <n v="384583"/>
    <n v="436"/>
    <n v="0"/>
    <s v="Pending"/>
    <s v="Kristen Ross"/>
    <s v="Male"/>
    <n v="53"/>
    <s v="North"/>
    <s v="Trader"/>
    <n v="164579"/>
    <s v="Private"/>
    <d v="2015-10-03T00:00:00"/>
    <d v="2025-07-31T00:00:00"/>
    <s v="Jul"/>
    <s v="2025 Jul"/>
    <x v="3"/>
    <n v="3214"/>
    <x v="1"/>
    <x v="2"/>
    <d v="2025-09-23T00:00:00"/>
    <n v="10"/>
    <s v="Loyal"/>
    <s v=" Premium"/>
    <s v="Gen X"/>
    <x v="0"/>
  </r>
  <r>
    <s v="ACC00628"/>
    <s v="CUST0026"/>
    <x v="0"/>
    <d v="2015-11-09T00:00:00"/>
    <n v="328821"/>
    <n v="357"/>
    <n v="0"/>
    <s v="Pending"/>
    <s v="Charles Fields"/>
    <s v="Female"/>
    <n v="57"/>
    <s v="South"/>
    <s v="Doctor"/>
    <n v="60042"/>
    <s v="Corporate"/>
    <d v="2021-09-30T00:00:00"/>
    <d v="2024-10-21T00:00:00"/>
    <s v="Oct"/>
    <s v="2024 Oct"/>
    <x v="1"/>
    <n v="585"/>
    <x v="0"/>
    <x v="2"/>
    <d v="2025-09-23T00:00:00"/>
    <n v="4"/>
    <s v="Emerging"/>
    <s v="High"/>
    <s v="Gen X"/>
    <x v="0"/>
  </r>
  <r>
    <s v="ACC00653"/>
    <s v="CUST0162"/>
    <x v="0"/>
    <d v="2023-09-26T00:00:00"/>
    <n v="23559"/>
    <n v="342"/>
    <n v="0"/>
    <s v="Pending"/>
    <s v="Lauren Lutz"/>
    <s v="Male"/>
    <n v="53"/>
    <s v="North"/>
    <s v="Retired"/>
    <n v="29077"/>
    <s v="Corporate"/>
    <d v="2015-09-01T00:00:00"/>
    <d v="2024-05-14T00:00:00"/>
    <s v="May"/>
    <s v="2024 May"/>
    <x v="2"/>
    <n v="208"/>
    <x v="0"/>
    <x v="3"/>
    <d v="2025-09-23T00:00:00"/>
    <n v="10"/>
    <s v="Loyal"/>
    <s v="Low"/>
    <s v="Gen X"/>
    <x v="2"/>
  </r>
  <r>
    <s v="ACC00418"/>
    <s v="CUST0248"/>
    <x v="2"/>
    <d v="2024-10-08T00:00:00"/>
    <n v="93405"/>
    <n v="730"/>
    <n v="0"/>
    <s v="Pending"/>
    <s v="Andre Bridges"/>
    <s v="Male"/>
    <n v="40"/>
    <s v="North"/>
    <s v="Doctor"/>
    <n v="99083"/>
    <s v="Corporate"/>
    <d v="2023-09-10T00:00:00"/>
    <d v="2025-08-18T00:00:00"/>
    <s v="Aug"/>
    <s v="2025 Aug"/>
    <x v="3"/>
    <n v="7433"/>
    <x v="3"/>
    <x v="4"/>
    <d v="2025-09-23T00:00:00"/>
    <n v="2"/>
    <s v="New"/>
    <s v="High"/>
    <s v="Millennials"/>
    <x v="1"/>
  </r>
  <r>
    <s v="ACC00356"/>
    <s v="CUST0395"/>
    <x v="0"/>
    <d v="2023-06-03T00:00:00"/>
    <n v="123099"/>
    <n v="405"/>
    <n v="0"/>
    <s v="Pending"/>
    <s v="Patricia Bush"/>
    <s v="Male"/>
    <n v="31"/>
    <s v="South"/>
    <s v="Banker"/>
    <n v="49426"/>
    <s v="Retail"/>
    <d v="2024-03-21T00:00:00"/>
    <d v="2024-10-27T00:00:00"/>
    <s v="Oct"/>
    <s v="2024 Oct"/>
    <x v="1"/>
    <n v="1375"/>
    <x v="2"/>
    <x v="4"/>
    <d v="2025-09-23T00:00:00"/>
    <n v="2"/>
    <s v="New"/>
    <s v="Medium"/>
    <s v="Millennials"/>
    <x v="1"/>
  </r>
  <r>
    <s v="ACC00478"/>
    <s v="CUST0117"/>
    <x v="2"/>
    <d v="2017-08-21T00:00:00"/>
    <n v="102476"/>
    <n v="816"/>
    <n v="0"/>
    <s v="Pending"/>
    <s v="Heidi Sharp"/>
    <s v="Male"/>
    <n v="65"/>
    <s v="North"/>
    <s v="Student"/>
    <n v="94553"/>
    <s v="Retail"/>
    <d v="2025-02-18T00:00:00"/>
    <d v="2023-08-28T00:00:00"/>
    <s v="Aug"/>
    <s v="2023 Aug"/>
    <x v="0"/>
    <n v="7844"/>
    <x v="3"/>
    <x v="4"/>
    <d v="2025-09-23T00:00:00"/>
    <n v="1"/>
    <s v="New"/>
    <s v="High"/>
    <s v="Baby Boomers"/>
    <x v="1"/>
  </r>
  <r>
    <s v="ACC00125"/>
    <s v="CUST0439"/>
    <x v="0"/>
    <d v="2025-02-20T00:00:00"/>
    <n v="455150"/>
    <n v="641"/>
    <n v="93741"/>
    <s v="Rejected"/>
    <s v="Mallory Miller"/>
    <s v="Male"/>
    <n v="30"/>
    <s v="East"/>
    <s v="Retired"/>
    <n v="96367"/>
    <s v="Retail"/>
    <d v="2024-02-06T00:00:00"/>
    <d v="2025-07-22T00:00:00"/>
    <s v="Jul"/>
    <s v="2025 Jul"/>
    <x v="0"/>
    <n v="2008"/>
    <x v="0"/>
    <x v="6"/>
    <d v="2025-09-23T00:00:00"/>
    <n v="2"/>
    <s v="New"/>
    <s v="High"/>
    <s v="Millennials"/>
    <x v="0"/>
  </r>
  <r>
    <s v="ACC00537"/>
    <s v="CUST0073"/>
    <x v="2"/>
    <d v="2021-01-02T00:00:00"/>
    <n v="86724"/>
    <n v="602"/>
    <n v="0"/>
    <s v="Approved"/>
    <s v="Sarah Brown"/>
    <s v="Male"/>
    <n v="54"/>
    <s v="North"/>
    <s v="Engineer"/>
    <n v="125595"/>
    <s v="Corporate"/>
    <d v="2020-04-08T00:00:00"/>
    <d v="2025-08-03T00:00:00"/>
    <s v="Aug"/>
    <s v="2025 Aug"/>
    <x v="1"/>
    <n v="5360"/>
    <x v="3"/>
    <x v="9"/>
    <d v="2025-09-23T00:00:00"/>
    <n v="5"/>
    <s v="Emerging"/>
    <s v=" Premium"/>
    <s v="Gen X"/>
    <x v="1"/>
  </r>
  <r>
    <s v="ACC00706"/>
    <s v="CUST0192"/>
    <x v="1"/>
    <d v="2018-05-01T00:00:00"/>
    <n v="345158"/>
    <n v="353"/>
    <n v="0"/>
    <s v="Pending"/>
    <s v="Kim Hubbard"/>
    <s v="Male"/>
    <n v="54"/>
    <s v="South"/>
    <s v="Engineer"/>
    <n v="117768"/>
    <s v="Retail"/>
    <d v="2025-08-22T00:00:00"/>
    <d v="2023-11-11T00:00:00"/>
    <s v="Nov"/>
    <s v="2023 Nov"/>
    <x v="2"/>
    <n v="6454"/>
    <x v="0"/>
    <x v="6"/>
    <d v="2025-09-23T00:00:00"/>
    <n v="0"/>
    <s v="New"/>
    <s v=" Premium"/>
    <s v="Gen X"/>
    <x v="0"/>
  </r>
  <r>
    <s v="ACC00612"/>
    <s v="CUST0216"/>
    <x v="0"/>
    <d v="2017-03-02T00:00:00"/>
    <n v="154542"/>
    <n v="409"/>
    <n v="0"/>
    <s v="Pending"/>
    <s v="Abigail Gallegos"/>
    <s v="Male"/>
    <n v="27"/>
    <s v="West"/>
    <s v="Banker"/>
    <n v="153052"/>
    <s v="Retail"/>
    <d v="2015-11-03T00:00:00"/>
    <d v="2024-10-01T00:00:00"/>
    <s v="Oct"/>
    <s v="2024 Oct"/>
    <x v="1"/>
    <n v="1026"/>
    <x v="1"/>
    <x v="1"/>
    <d v="2025-09-23T00:00:00"/>
    <n v="10"/>
    <s v="Loyal"/>
    <s v=" Premium"/>
    <s v="Gen Z"/>
    <x v="1"/>
  </r>
  <r>
    <s v="ACC00402"/>
    <s v="CUST0431"/>
    <x v="0"/>
    <d v="2024-02-18T00:00:00"/>
    <n v="465291"/>
    <n v="822"/>
    <n v="0"/>
    <s v="Default"/>
    <s v="Dana Robinson"/>
    <s v="Male"/>
    <n v="26"/>
    <s v="West"/>
    <s v="Trader"/>
    <n v="106475"/>
    <s v="Retail"/>
    <d v="2023-07-26T00:00:00"/>
    <d v="2024-03-08T00:00:00"/>
    <s v="Mar"/>
    <s v="2024 Mar"/>
    <x v="2"/>
    <n v="3628"/>
    <x v="3"/>
    <x v="4"/>
    <d v="2025-09-23T00:00:00"/>
    <n v="2"/>
    <s v="New"/>
    <s v=" Premium"/>
    <s v="Gen Z"/>
    <x v="0"/>
  </r>
  <r>
    <s v="ACC00517"/>
    <s v="CUST0344"/>
    <x v="1"/>
    <d v="2019-01-16T00:00:00"/>
    <n v="145406"/>
    <n v="407"/>
    <n v="0"/>
    <s v="Pending"/>
    <s v="Christian Mendez"/>
    <s v="Female"/>
    <n v="36"/>
    <s v="East"/>
    <s v="Engineer"/>
    <n v="99148"/>
    <s v="Private"/>
    <d v="2017-11-13T00:00:00"/>
    <d v="2025-05-16T00:00:00"/>
    <s v="May"/>
    <s v="2025 May"/>
    <x v="0"/>
    <n v="35"/>
    <x v="3"/>
    <x v="9"/>
    <d v="2025-09-23T00:00:00"/>
    <n v="8"/>
    <s v="Established"/>
    <s v="High"/>
    <s v="Millennials"/>
    <x v="1"/>
  </r>
  <r>
    <s v="ACC00531"/>
    <s v="CUST0284"/>
    <x v="0"/>
    <d v="2022-02-07T00:00:00"/>
    <n v="167679"/>
    <n v="395"/>
    <n v="0"/>
    <s v="Pending"/>
    <s v="Robert Clay"/>
    <s v="Male"/>
    <n v="22"/>
    <s v="North"/>
    <s v="Trader"/>
    <n v="68787"/>
    <s v="Retail"/>
    <d v="2015-10-28T00:00:00"/>
    <d v="2025-05-30T00:00:00"/>
    <s v="May"/>
    <s v="2025 May"/>
    <x v="3"/>
    <n v="9760"/>
    <x v="1"/>
    <x v="3"/>
    <d v="2025-09-23T00:00:00"/>
    <n v="10"/>
    <s v="Loyal"/>
    <s v="High"/>
    <s v="Gen Z"/>
    <x v="1"/>
  </r>
  <r>
    <s v="ACC00682"/>
    <s v="CUST0142"/>
    <x v="2"/>
    <d v="2022-01-19T00:00:00"/>
    <n v="308974"/>
    <n v="616"/>
    <n v="0"/>
    <s v="Pending"/>
    <s v="Charles Chapman"/>
    <s v="Male"/>
    <n v="66"/>
    <s v="North"/>
    <s v="Retired"/>
    <n v="83852"/>
    <s v="Retail"/>
    <d v="2024-09-25T00:00:00"/>
    <d v="2023-08-27T00:00:00"/>
    <s v="Aug"/>
    <s v="2023 Aug"/>
    <x v="1"/>
    <n v="3734"/>
    <x v="1"/>
    <x v="6"/>
    <d v="2025-09-23T00:00:00"/>
    <n v="1"/>
    <s v="New"/>
    <s v="High"/>
    <s v="Baby Boomers"/>
    <x v="0"/>
  </r>
  <r>
    <s v="ACC00786"/>
    <s v="CUST0378"/>
    <x v="0"/>
    <d v="2019-11-24T00:00:00"/>
    <n v="335337"/>
    <n v="689"/>
    <n v="0"/>
    <s v="Pending"/>
    <s v="Claudia Casey"/>
    <s v="Male"/>
    <n v="62"/>
    <s v="South"/>
    <s v="Student"/>
    <n v="119259"/>
    <s v="Private"/>
    <d v="2016-12-27T00:00:00"/>
    <d v="2024-11-13T00:00:00"/>
    <s v="Nov"/>
    <s v="2024 Nov"/>
    <x v="0"/>
    <n v="3468"/>
    <x v="2"/>
    <x v="2"/>
    <d v="2025-09-23T00:00:00"/>
    <n v="9"/>
    <s v="Loyal"/>
    <s v=" Premium"/>
    <s v="Baby Boomers"/>
    <x v="0"/>
  </r>
  <r>
    <s v="ACC00254"/>
    <s v="CUST0277"/>
    <x v="1"/>
    <d v="2023-11-03T00:00:00"/>
    <n v="496577"/>
    <n v="684"/>
    <n v="185388"/>
    <s v="Pending"/>
    <s v="Brandon Bennett"/>
    <s v="Male"/>
    <n v="31"/>
    <s v="West"/>
    <s v="Banker"/>
    <n v="89298"/>
    <s v="Retail"/>
    <d v="2017-12-14T00:00:00"/>
    <d v="2024-11-05T00:00:00"/>
    <s v="Nov"/>
    <s v="2024 Nov"/>
    <x v="3"/>
    <n v="6603"/>
    <x v="1"/>
    <x v="6"/>
    <d v="2025-09-23T00:00:00"/>
    <n v="8"/>
    <s v="Established"/>
    <s v="High"/>
    <s v="Millennials"/>
    <x v="0"/>
  </r>
  <r>
    <s v="ACC00121"/>
    <s v="CUST0342"/>
    <x v="3"/>
    <d v="2022-08-02T00:00:00"/>
    <n v="232076"/>
    <n v="805"/>
    <n v="0"/>
    <s v="Pending"/>
    <s v="Perry Alvarez"/>
    <s v="Female"/>
    <n v="23"/>
    <s v="North"/>
    <s v="Banker"/>
    <n v="130091"/>
    <s v="Corporate"/>
    <d v="2023-04-01T00:00:00"/>
    <d v="2025-02-14T00:00:00"/>
    <s v="Feb"/>
    <s v="2025 Feb"/>
    <x v="0"/>
    <n v="8672"/>
    <x v="2"/>
    <x v="9"/>
    <d v="2025-09-23T00:00:00"/>
    <n v="2"/>
    <s v="New"/>
    <s v=" Premium"/>
    <s v="Gen Z"/>
    <x v="0"/>
  </r>
  <r>
    <s v="ACC00032"/>
    <s v="CUST0303"/>
    <x v="1"/>
    <d v="2023-09-22T00:00:00"/>
    <n v="485463"/>
    <n v="371"/>
    <n v="0"/>
    <s v="Pending"/>
    <s v="Steven Black"/>
    <s v="Male"/>
    <n v="52"/>
    <s v="West"/>
    <s v="Doctor"/>
    <n v="147118"/>
    <s v="Corporate"/>
    <d v="2023-01-31T00:00:00"/>
    <d v="2024-09-14T00:00:00"/>
    <s v="Sep"/>
    <s v="2024 Sep"/>
    <x v="1"/>
    <n v="7290"/>
    <x v="1"/>
    <x v="6"/>
    <d v="2025-09-23T00:00:00"/>
    <n v="3"/>
    <s v="Emerging"/>
    <s v=" Premium"/>
    <s v="Gen X"/>
    <x v="0"/>
  </r>
  <r>
    <s v="ACC00661"/>
    <s v="CUST0262"/>
    <x v="0"/>
    <d v="2016-04-05T00:00:00"/>
    <n v="439439"/>
    <n v="739"/>
    <n v="0"/>
    <s v="Pending"/>
    <s v="Joy Lopez"/>
    <s v="Female"/>
    <n v="37"/>
    <s v="East"/>
    <s v="Teacher"/>
    <n v="177661"/>
    <s v="Retail"/>
    <d v="2024-08-12T00:00:00"/>
    <d v="2024-06-26T00:00:00"/>
    <s v="Jun"/>
    <s v="2024 Jun"/>
    <x v="1"/>
    <n v="8079"/>
    <x v="0"/>
    <x v="7"/>
    <d v="2025-09-23T00:00:00"/>
    <n v="1"/>
    <s v="New"/>
    <s v=" Premium"/>
    <s v="Millennials"/>
    <x v="0"/>
  </r>
  <r>
    <s v="ACC00778"/>
    <s v="CUST0147"/>
    <x v="1"/>
    <d v="2024-03-31T00:00:00"/>
    <n v="347247"/>
    <n v="389"/>
    <n v="0"/>
    <s v="Approved"/>
    <s v="Christina Wood"/>
    <s v="Male"/>
    <n v="29"/>
    <s v="South"/>
    <s v="Doctor"/>
    <n v="193279"/>
    <s v="Private"/>
    <d v="2020-02-27T00:00:00"/>
    <d v="2023-12-16T00:00:00"/>
    <s v="Dec"/>
    <s v="2023 Dec"/>
    <x v="3"/>
    <n v="4756"/>
    <x v="3"/>
    <x v="2"/>
    <d v="2025-09-23T00:00:00"/>
    <n v="6"/>
    <s v="Established"/>
    <s v=" Premium"/>
    <s v="Millennials"/>
    <x v="0"/>
  </r>
  <r>
    <s v="ACC00037"/>
    <s v="CUST0161"/>
    <x v="0"/>
    <d v="2021-08-22T00:00:00"/>
    <n v="156470"/>
    <n v="419"/>
    <n v="0"/>
    <s v="Pending"/>
    <s v="David Sanders"/>
    <s v="Male"/>
    <n v="22"/>
    <s v="East"/>
    <s v="Doctor"/>
    <n v="93609"/>
    <s v="Retail"/>
    <d v="2021-02-25T00:00:00"/>
    <d v="2025-02-12T00:00:00"/>
    <s v="Feb"/>
    <s v="2025 Feb"/>
    <x v="1"/>
    <n v="7599"/>
    <x v="1"/>
    <x v="5"/>
    <d v="2025-09-23T00:00:00"/>
    <n v="5"/>
    <s v="Emerging"/>
    <s v="High"/>
    <s v="Gen Z"/>
    <x v="1"/>
  </r>
  <r>
    <s v="ACC00689"/>
    <s v="CUST0141"/>
    <x v="0"/>
    <d v="2024-01-14T00:00:00"/>
    <n v="140148"/>
    <n v="415"/>
    <n v="0"/>
    <s v="Default"/>
    <s v="Nicole Huynh"/>
    <s v="Female"/>
    <n v="64"/>
    <s v="East"/>
    <s v="Banker"/>
    <n v="51575"/>
    <s v="Corporate"/>
    <d v="2018-08-14T00:00:00"/>
    <d v="2025-01-18T00:00:00"/>
    <s v="Jan"/>
    <s v="2025 Jan"/>
    <x v="0"/>
    <n v="9087"/>
    <x v="0"/>
    <x v="3"/>
    <d v="2025-09-23T00:00:00"/>
    <n v="7"/>
    <s v="Established"/>
    <s v="Medium"/>
    <s v="Baby Boomers"/>
    <x v="1"/>
  </r>
  <r>
    <s v="ACC00342"/>
    <s v="CUST0416"/>
    <x v="3"/>
    <d v="2021-08-09T00:00:00"/>
    <n v="273721"/>
    <n v="649"/>
    <n v="0"/>
    <s v="Pending"/>
    <s v="Jose Mayer"/>
    <s v="Male"/>
    <n v="70"/>
    <s v="South"/>
    <s v="Banker"/>
    <n v="155720"/>
    <s v="Corporate"/>
    <d v="2017-10-14T00:00:00"/>
    <d v="2025-01-08T00:00:00"/>
    <s v="Jan"/>
    <s v="2025 Jan"/>
    <x v="3"/>
    <n v="6988"/>
    <x v="1"/>
    <x v="1"/>
    <d v="2025-09-23T00:00:00"/>
    <n v="8"/>
    <s v="Established"/>
    <s v=" Premium"/>
    <s v="Baby Boomers"/>
    <x v="0"/>
  </r>
  <r>
    <s v="ACC00013"/>
    <s v="CUST0415"/>
    <x v="1"/>
    <d v="2025-07-22T00:00:00"/>
    <n v="5668"/>
    <n v="727"/>
    <n v="0"/>
    <s v="Approved"/>
    <s v="Kyle Rodriguez"/>
    <s v="Male"/>
    <n v="45"/>
    <s v="South"/>
    <s v="Retired"/>
    <n v="145932"/>
    <s v="Corporate"/>
    <d v="2025-08-15T00:00:00"/>
    <d v="2023-10-25T00:00:00"/>
    <s v="Oct"/>
    <s v="2023 Oct"/>
    <x v="3"/>
    <n v="9077"/>
    <x v="3"/>
    <x v="2"/>
    <d v="2025-09-23T00:00:00"/>
    <n v="0"/>
    <s v="New"/>
    <s v=" Premium"/>
    <s v="Gen X"/>
    <x v="2"/>
  </r>
  <r>
    <s v="ACC00183"/>
    <s v="CUST0421"/>
    <x v="0"/>
    <d v="2019-05-12T00:00:00"/>
    <n v="484273"/>
    <n v="510"/>
    <n v="45870"/>
    <s v="Pending"/>
    <s v="Jon Russell"/>
    <s v="Female"/>
    <n v="25"/>
    <s v="East"/>
    <s v="Retired"/>
    <n v="198136"/>
    <s v="Corporate"/>
    <d v="2016-07-14T00:00:00"/>
    <d v="2025-04-08T00:00:00"/>
    <s v="Apr"/>
    <s v="2025 Apr"/>
    <x v="0"/>
    <n v="9143"/>
    <x v="1"/>
    <x v="4"/>
    <d v="2025-09-23T00:00:00"/>
    <n v="9"/>
    <s v="Loyal"/>
    <s v=" Premium"/>
    <s v="Gen Z"/>
    <x v="0"/>
  </r>
  <r>
    <s v="ACC00657"/>
    <s v="CUST0257"/>
    <x v="3"/>
    <d v="2024-08-04T00:00:00"/>
    <n v="152191"/>
    <n v="598"/>
    <n v="0"/>
    <s v="Rejected"/>
    <s v="Lisa Stevens"/>
    <s v="Male"/>
    <n v="52"/>
    <s v="South"/>
    <s v="Banker"/>
    <n v="74615"/>
    <s v="Retail"/>
    <d v="2017-08-06T00:00:00"/>
    <d v="2024-09-13T00:00:00"/>
    <s v="Sep"/>
    <s v="2024 Sep"/>
    <x v="2"/>
    <n v="3051"/>
    <x v="1"/>
    <x v="8"/>
    <d v="2025-09-23T00:00:00"/>
    <n v="8"/>
    <s v="Established"/>
    <s v="High"/>
    <s v="Gen X"/>
    <x v="1"/>
  </r>
  <r>
    <s v="ACC00265"/>
    <s v="CUST0213"/>
    <x v="0"/>
    <d v="2016-04-27T00:00:00"/>
    <n v="23185"/>
    <n v="465"/>
    <n v="0"/>
    <s v="Pending"/>
    <s v="Nathan Blackburn"/>
    <s v="Male"/>
    <n v="25"/>
    <s v="North"/>
    <s v="Retired"/>
    <n v="158496"/>
    <s v="Retail"/>
    <d v="2017-08-26T00:00:00"/>
    <d v="2025-07-11T00:00:00"/>
    <s v="Jul"/>
    <s v="2025 Jul"/>
    <x v="3"/>
    <n v="7775"/>
    <x v="3"/>
    <x v="0"/>
    <d v="2025-09-23T00:00:00"/>
    <n v="8"/>
    <s v="Established"/>
    <s v=" Premium"/>
    <s v="Gen Z"/>
    <x v="2"/>
  </r>
  <r>
    <s v="ACC00088"/>
    <s v="CUST0261"/>
    <x v="3"/>
    <d v="2016-11-19T00:00:00"/>
    <n v="81257"/>
    <n v="537"/>
    <n v="0"/>
    <s v="Pending"/>
    <s v="John Craig"/>
    <s v="Male"/>
    <n v="66"/>
    <s v="South"/>
    <s v="Banker"/>
    <n v="122471"/>
    <s v="Private"/>
    <d v="2019-10-06T00:00:00"/>
    <d v="2024-08-03T00:00:00"/>
    <s v="Aug"/>
    <s v="2024 Aug"/>
    <x v="2"/>
    <n v="5414"/>
    <x v="1"/>
    <x v="9"/>
    <d v="2025-09-23T00:00:00"/>
    <n v="6"/>
    <s v="Established"/>
    <s v=" Premium"/>
    <s v="Baby Boomers"/>
    <x v="1"/>
  </r>
  <r>
    <s v="ACC00462"/>
    <s v="CUST0456"/>
    <x v="0"/>
    <d v="2023-02-01T00:00:00"/>
    <n v="150331"/>
    <n v="770"/>
    <n v="0"/>
    <s v="Pending"/>
    <s v="Michael Kramer"/>
    <s v="Male"/>
    <n v="73"/>
    <s v="East"/>
    <s v="Teacher"/>
    <n v="46155"/>
    <s v="Retail"/>
    <d v="2016-01-17T00:00:00"/>
    <d v="2024-10-11T00:00:00"/>
    <s v="Oct"/>
    <s v="2024 Oct"/>
    <x v="0"/>
    <n v="581"/>
    <x v="3"/>
    <x v="7"/>
    <d v="2025-09-23T00:00:00"/>
    <n v="10"/>
    <s v="Loyal"/>
    <s v="Medium"/>
    <s v="Baby Boomers"/>
    <x v="1"/>
  </r>
  <r>
    <s v="ACC00046"/>
    <s v="CUST0198"/>
    <x v="2"/>
    <d v="2024-05-01T00:00:00"/>
    <n v="275796"/>
    <n v="371"/>
    <n v="0"/>
    <s v="Pending"/>
    <s v="Sarah Santiago"/>
    <s v="Female"/>
    <n v="27"/>
    <s v="North"/>
    <s v="Trader"/>
    <n v="72307"/>
    <s v="Retail"/>
    <d v="2020-04-24T00:00:00"/>
    <d v="2024-04-19T00:00:00"/>
    <s v="Apr"/>
    <s v="2024 Apr"/>
    <x v="0"/>
    <n v="8806"/>
    <x v="2"/>
    <x v="0"/>
    <d v="2025-09-23T00:00:00"/>
    <n v="5"/>
    <s v="Emerging"/>
    <s v="High"/>
    <s v="Gen Z"/>
    <x v="0"/>
  </r>
  <r>
    <s v="ACC00392"/>
    <s v="CUST0372"/>
    <x v="0"/>
    <d v="2020-06-14T00:00:00"/>
    <n v="6859"/>
    <n v="793"/>
    <n v="0"/>
    <s v="Pending"/>
    <s v="Daisy Casey"/>
    <s v="Female"/>
    <n v="55"/>
    <s v="West"/>
    <s v="Teacher"/>
    <n v="152028"/>
    <s v="Retail"/>
    <d v="2022-07-03T00:00:00"/>
    <d v="2025-08-02T00:00:00"/>
    <s v="Aug"/>
    <s v="2025 Aug"/>
    <x v="3"/>
    <n v="4990"/>
    <x v="1"/>
    <x v="4"/>
    <d v="2025-09-23T00:00:00"/>
    <n v="3"/>
    <s v="Emerging"/>
    <s v=" Premium"/>
    <s v="Gen X"/>
    <x v="2"/>
  </r>
  <r>
    <s v="ACC00119"/>
    <s v="CUST0106"/>
    <x v="2"/>
    <d v="2021-04-11T00:00:00"/>
    <n v="263844"/>
    <n v="780"/>
    <n v="0"/>
    <s v="Pending"/>
    <s v="Linda Lopez"/>
    <s v="Female"/>
    <n v="70"/>
    <s v="West"/>
    <s v="Banker"/>
    <n v="184202"/>
    <s v="Retail"/>
    <d v="2017-07-24T00:00:00"/>
    <d v="2025-02-16T00:00:00"/>
    <s v="Feb"/>
    <s v="2025 Feb"/>
    <x v="1"/>
    <n v="8583"/>
    <x v="0"/>
    <x v="1"/>
    <d v="2025-09-23T00:00:00"/>
    <n v="8"/>
    <s v="Established"/>
    <s v=" Premium"/>
    <s v="Baby Boomers"/>
    <x v="0"/>
  </r>
  <r>
    <s v="ACC00531"/>
    <s v="CUST0284"/>
    <x v="0"/>
    <d v="2022-02-07T00:00:00"/>
    <n v="167679"/>
    <n v="395"/>
    <n v="0"/>
    <s v="Pending"/>
    <s v="Robert Clay"/>
    <s v="Male"/>
    <n v="22"/>
    <s v="North"/>
    <s v="Trader"/>
    <n v="68787"/>
    <s v="Retail"/>
    <d v="2015-10-28T00:00:00"/>
    <d v="2024-09-19T00:00:00"/>
    <s v="Sep"/>
    <s v="2024 Sep"/>
    <x v="3"/>
    <n v="1246"/>
    <x v="1"/>
    <x v="2"/>
    <d v="2025-09-23T00:00:00"/>
    <n v="10"/>
    <s v="Loyal"/>
    <s v="High"/>
    <s v="Gen Z"/>
    <x v="1"/>
  </r>
  <r>
    <s v="ACC00447"/>
    <s v="CUST0381"/>
    <x v="0"/>
    <d v="2018-12-22T00:00:00"/>
    <n v="262347"/>
    <n v="730"/>
    <n v="0"/>
    <s v="Rejected"/>
    <s v="Timothy Mcknight"/>
    <s v="Female"/>
    <n v="33"/>
    <s v="East"/>
    <s v="Banker"/>
    <n v="136400"/>
    <s v="Corporate"/>
    <d v="2018-12-29T00:00:00"/>
    <d v="2024-06-29T00:00:00"/>
    <s v="Jun"/>
    <s v="2024 Jun"/>
    <x v="1"/>
    <n v="2390"/>
    <x v="3"/>
    <x v="6"/>
    <d v="2025-09-23T00:00:00"/>
    <n v="7"/>
    <s v="Established"/>
    <s v=" Premium"/>
    <s v="Millennials"/>
    <x v="0"/>
  </r>
  <r>
    <s v="ACC00732"/>
    <s v="CUST0395"/>
    <x v="3"/>
    <d v="2021-08-12T00:00:00"/>
    <n v="377023"/>
    <n v="468"/>
    <n v="0"/>
    <s v="Pending"/>
    <s v="Patricia Bush"/>
    <s v="Male"/>
    <n v="31"/>
    <s v="South"/>
    <s v="Banker"/>
    <n v="49426"/>
    <s v="Retail"/>
    <d v="2024-03-21T00:00:00"/>
    <d v="2025-01-11T00:00:00"/>
    <s v="Jan"/>
    <s v="2025 Jan"/>
    <x v="2"/>
    <n v="7187"/>
    <x v="3"/>
    <x v="2"/>
    <d v="2025-09-23T00:00:00"/>
    <n v="2"/>
    <s v="New"/>
    <s v="Medium"/>
    <s v="Millennials"/>
    <x v="0"/>
  </r>
  <r>
    <s v="ACC00745"/>
    <s v="CUST0109"/>
    <x v="1"/>
    <d v="2024-12-28T00:00:00"/>
    <n v="135203"/>
    <n v="812"/>
    <n v="0"/>
    <s v="Approved"/>
    <s v="Emily Scott"/>
    <s v="Female"/>
    <n v="29"/>
    <s v="North"/>
    <s v="Engineer"/>
    <n v="131785"/>
    <s v="Corporate"/>
    <d v="2020-09-03T00:00:00"/>
    <d v="2024-03-29T00:00:00"/>
    <s v="Mar"/>
    <s v="2024 Mar"/>
    <x v="1"/>
    <n v="1527"/>
    <x v="0"/>
    <x v="2"/>
    <d v="2025-09-23T00:00:00"/>
    <n v="5"/>
    <s v="Emerging"/>
    <s v=" Premium"/>
    <s v="Millennials"/>
    <x v="1"/>
  </r>
  <r>
    <s v="ACC00606"/>
    <s v="CUST0445"/>
    <x v="0"/>
    <d v="2025-06-10T00:00:00"/>
    <n v="149134"/>
    <n v="342"/>
    <n v="0"/>
    <s v="Default"/>
    <s v="Eric Goodwin"/>
    <s v="Female"/>
    <n v="22"/>
    <s v="North"/>
    <s v="Trader"/>
    <n v="157348"/>
    <s v="Corporate"/>
    <d v="2022-04-15T00:00:00"/>
    <d v="2024-02-09T00:00:00"/>
    <s v="Feb"/>
    <s v="2024 Feb"/>
    <x v="3"/>
    <n v="1543"/>
    <x v="0"/>
    <x v="4"/>
    <d v="2025-09-23T00:00:00"/>
    <n v="3"/>
    <s v="Emerging"/>
    <s v=" Premium"/>
    <s v="Gen Z"/>
    <x v="1"/>
  </r>
  <r>
    <s v="ACC00763"/>
    <s v="CUST0431"/>
    <x v="2"/>
    <d v="2016-07-16T00:00:00"/>
    <n v="45066"/>
    <n v="330"/>
    <n v="0"/>
    <s v="Pending"/>
    <s v="Dana Robinson"/>
    <s v="Male"/>
    <n v="26"/>
    <s v="West"/>
    <s v="Trader"/>
    <n v="106475"/>
    <s v="Retail"/>
    <d v="2023-07-26T00:00:00"/>
    <d v="2025-05-09T00:00:00"/>
    <s v="May"/>
    <s v="2025 May"/>
    <x v="1"/>
    <n v="5897"/>
    <x v="3"/>
    <x v="4"/>
    <d v="2025-09-23T00:00:00"/>
    <n v="2"/>
    <s v="New"/>
    <s v=" Premium"/>
    <s v="Gen Z"/>
    <x v="2"/>
  </r>
  <r>
    <s v="ACC00762"/>
    <s v="CUST0493"/>
    <x v="1"/>
    <d v="2023-02-02T00:00:00"/>
    <n v="220534"/>
    <n v="486"/>
    <n v="0"/>
    <s v="Pending"/>
    <s v="Joseph Dean"/>
    <s v="Male"/>
    <n v="27"/>
    <s v="West"/>
    <s v="Doctor"/>
    <n v="99141"/>
    <s v="Retail"/>
    <d v="2024-04-11T00:00:00"/>
    <d v="2023-09-10T00:00:00"/>
    <s v="Sep"/>
    <s v="2023 Sep"/>
    <x v="0"/>
    <n v="7869"/>
    <x v="2"/>
    <x v="5"/>
    <d v="2025-09-23T00:00:00"/>
    <n v="1"/>
    <s v="New"/>
    <s v="High"/>
    <s v="Gen Z"/>
    <x v="0"/>
  </r>
  <r>
    <s v="ACC00794"/>
    <s v="CUST0105"/>
    <x v="2"/>
    <d v="2020-11-10T00:00:00"/>
    <n v="224021"/>
    <n v="823"/>
    <n v="182577"/>
    <s v="Pending"/>
    <s v="Eric Mayer"/>
    <s v="Female"/>
    <n v="43"/>
    <s v="West"/>
    <s v="Retired"/>
    <n v="125228"/>
    <s v="Retail"/>
    <d v="2025-04-01T00:00:00"/>
    <d v="2024-05-27T00:00:00"/>
    <s v="May"/>
    <s v="2024 May"/>
    <x v="2"/>
    <n v="3499"/>
    <x v="2"/>
    <x v="8"/>
    <d v="2025-09-23T00:00:00"/>
    <n v="0"/>
    <s v="New"/>
    <s v=" Premium"/>
    <s v="Millennials"/>
    <x v="0"/>
  </r>
  <r>
    <s v="ACC00744"/>
    <s v="CUST0445"/>
    <x v="2"/>
    <d v="2022-04-09T00:00:00"/>
    <n v="278495"/>
    <n v="559"/>
    <n v="0"/>
    <s v="Pending"/>
    <s v="Eric Goodwin"/>
    <s v="Female"/>
    <n v="22"/>
    <s v="North"/>
    <s v="Trader"/>
    <n v="157348"/>
    <s v="Corporate"/>
    <d v="2022-04-15T00:00:00"/>
    <d v="2024-08-20T00:00:00"/>
    <s v="Aug"/>
    <s v="2024 Aug"/>
    <x v="0"/>
    <n v="4652"/>
    <x v="3"/>
    <x v="0"/>
    <d v="2025-09-23T00:00:00"/>
    <n v="3"/>
    <s v="Emerging"/>
    <s v=" Premium"/>
    <s v="Gen Z"/>
    <x v="0"/>
  </r>
  <r>
    <s v="ACC00046"/>
    <s v="CUST0198"/>
    <x v="2"/>
    <d v="2024-05-01T00:00:00"/>
    <n v="275796"/>
    <n v="371"/>
    <n v="0"/>
    <s v="Pending"/>
    <s v="Sarah Santiago"/>
    <s v="Female"/>
    <n v="27"/>
    <s v="North"/>
    <s v="Trader"/>
    <n v="72307"/>
    <s v="Retail"/>
    <d v="2020-04-24T00:00:00"/>
    <d v="2025-01-21T00:00:00"/>
    <s v="Jan"/>
    <s v="2025 Jan"/>
    <x v="0"/>
    <n v="9072"/>
    <x v="2"/>
    <x v="6"/>
    <d v="2025-09-23T00:00:00"/>
    <n v="5"/>
    <s v="Emerging"/>
    <s v="High"/>
    <s v="Gen Z"/>
    <x v="0"/>
  </r>
  <r>
    <s v="ACC00508"/>
    <s v="CUST0190"/>
    <x v="2"/>
    <d v="2025-07-03T00:00:00"/>
    <n v="428834"/>
    <n v="303"/>
    <n v="260230"/>
    <s v="Pending"/>
    <s v="Cesar Silva"/>
    <s v="Female"/>
    <n v="68"/>
    <s v="North"/>
    <s v="Teacher"/>
    <n v="109186"/>
    <s v="Retail"/>
    <d v="2017-09-30T00:00:00"/>
    <d v="2023-11-09T00:00:00"/>
    <s v="Nov"/>
    <s v="2023 Nov"/>
    <x v="0"/>
    <n v="2160"/>
    <x v="0"/>
    <x v="6"/>
    <d v="2025-09-23T00:00:00"/>
    <n v="8"/>
    <s v="Established"/>
    <s v=" Premium"/>
    <s v="Baby Boomers"/>
    <x v="0"/>
  </r>
  <r>
    <s v="ACC00558"/>
    <s v="CUST0308"/>
    <x v="0"/>
    <d v="2020-10-28T00:00:00"/>
    <n v="426634"/>
    <n v="359"/>
    <n v="0"/>
    <s v="Pending"/>
    <s v="Daniel Miller"/>
    <s v="Female"/>
    <n v="35"/>
    <s v="North"/>
    <s v="Banker"/>
    <n v="71047"/>
    <s v="Retail"/>
    <d v="2015-08-23T00:00:00"/>
    <d v="2024-07-01T00:00:00"/>
    <s v="Jul"/>
    <s v="2024 Jul"/>
    <x v="0"/>
    <n v="5329"/>
    <x v="2"/>
    <x v="5"/>
    <d v="2025-09-23T00:00:00"/>
    <n v="10"/>
    <s v="Loyal"/>
    <s v="High"/>
    <s v="Millennials"/>
    <x v="0"/>
  </r>
  <r>
    <s v="ACC00526"/>
    <s v="CUST0435"/>
    <x v="2"/>
    <d v="2018-08-17T00:00:00"/>
    <n v="368753"/>
    <n v="494"/>
    <n v="0"/>
    <s v="Pending"/>
    <s v="Jennifer Jenkins"/>
    <s v="Female"/>
    <n v="30"/>
    <s v="North"/>
    <s v="Doctor"/>
    <n v="138154"/>
    <s v="Retail"/>
    <d v="2022-12-01T00:00:00"/>
    <d v="2024-05-13T00:00:00"/>
    <s v="May"/>
    <s v="2024 May"/>
    <x v="1"/>
    <n v="3776"/>
    <x v="0"/>
    <x v="4"/>
    <d v="2025-09-23T00:00:00"/>
    <n v="3"/>
    <s v="Emerging"/>
    <s v=" Premium"/>
    <s v="Millennials"/>
    <x v="0"/>
  </r>
  <r>
    <s v="ACC00597"/>
    <s v="CUST0149"/>
    <x v="2"/>
    <d v="2022-06-02T00:00:00"/>
    <n v="423093"/>
    <n v="441"/>
    <n v="0"/>
    <s v="Pending"/>
    <s v="Nicholas Hicks"/>
    <s v="Male"/>
    <n v="43"/>
    <s v="West"/>
    <s v="Teacher"/>
    <n v="81246"/>
    <s v="Corporate"/>
    <d v="2022-11-28T00:00:00"/>
    <d v="2025-06-28T00:00:00"/>
    <s v="Jun"/>
    <s v="2025 Jun"/>
    <x v="0"/>
    <n v="4970"/>
    <x v="1"/>
    <x v="3"/>
    <d v="2025-09-23T00:00:00"/>
    <n v="3"/>
    <s v="Emerging"/>
    <s v="High"/>
    <s v="Millennials"/>
    <x v="0"/>
  </r>
  <r>
    <s v="ACC00003"/>
    <s v="CUST0366"/>
    <x v="0"/>
    <d v="2020-01-22T00:00:00"/>
    <n v="397674"/>
    <n v="570"/>
    <n v="0"/>
    <s v="Pending"/>
    <s v="Gregory Lee"/>
    <s v="Male"/>
    <n v="45"/>
    <s v="East"/>
    <s v="Trader"/>
    <n v="36309"/>
    <s v="Retail"/>
    <d v="2019-11-04T00:00:00"/>
    <d v="2024-03-25T00:00:00"/>
    <s v="Mar"/>
    <s v="2024 Mar"/>
    <x v="1"/>
    <n v="6071"/>
    <x v="0"/>
    <x v="8"/>
    <d v="2025-09-23T00:00:00"/>
    <n v="6"/>
    <s v="Established"/>
    <s v="Medium"/>
    <s v="Gen X"/>
    <x v="0"/>
  </r>
  <r>
    <s v="ACC00028"/>
    <s v="CUST0113"/>
    <x v="2"/>
    <d v="2018-03-30T00:00:00"/>
    <n v="172166"/>
    <n v="487"/>
    <n v="0"/>
    <s v="Default"/>
    <s v="Anthony Ramos"/>
    <s v="Female"/>
    <n v="64"/>
    <s v="East"/>
    <s v="Doctor"/>
    <n v="73947"/>
    <s v="Private"/>
    <d v="2016-03-16T00:00:00"/>
    <d v="2025-05-17T00:00:00"/>
    <s v="May"/>
    <s v="2025 May"/>
    <x v="0"/>
    <n v="5867"/>
    <x v="1"/>
    <x v="5"/>
    <d v="2025-09-23T00:00:00"/>
    <n v="10"/>
    <s v="Loyal"/>
    <s v="High"/>
    <s v="Baby Boomers"/>
    <x v="1"/>
  </r>
  <r>
    <s v="ACC00381"/>
    <s v="CUST0281"/>
    <x v="1"/>
    <d v="2018-02-13T00:00:00"/>
    <n v="444943"/>
    <n v="368"/>
    <n v="493815"/>
    <s v="Pending"/>
    <s v="Dustin Zhang"/>
    <s v="Female"/>
    <n v="64"/>
    <s v="East"/>
    <s v="Student"/>
    <n v="145816"/>
    <s v="Private"/>
    <d v="2021-10-31T00:00:00"/>
    <d v="2024-07-07T00:00:00"/>
    <s v="Jul"/>
    <s v="2024 Jul"/>
    <x v="3"/>
    <n v="4497"/>
    <x v="0"/>
    <x v="6"/>
    <d v="2025-09-23T00:00:00"/>
    <n v="4"/>
    <s v="Emerging"/>
    <s v=" Premium"/>
    <s v="Baby Boomers"/>
    <x v="0"/>
  </r>
  <r>
    <s v="ACC00157"/>
    <s v="CUST0399"/>
    <x v="0"/>
    <d v="2018-09-11T00:00:00"/>
    <n v="485581"/>
    <n v="546"/>
    <n v="0"/>
    <s v="Pending"/>
    <s v="Kevin Hughes"/>
    <s v="Female"/>
    <n v="70"/>
    <s v="West"/>
    <s v="Retired"/>
    <n v="106652"/>
    <s v="Retail"/>
    <d v="2025-02-14T00:00:00"/>
    <d v="2025-04-28T00:00:00"/>
    <s v="Apr"/>
    <s v="2025 Apr"/>
    <x v="0"/>
    <n v="7760"/>
    <x v="0"/>
    <x v="2"/>
    <d v="2025-09-23T00:00:00"/>
    <n v="1"/>
    <s v="New"/>
    <s v=" Premium"/>
    <s v="Baby Boomers"/>
    <x v="0"/>
  </r>
  <r>
    <s v="ACC00511"/>
    <s v="CUST0030"/>
    <x v="0"/>
    <d v="2016-01-08T00:00:00"/>
    <n v="323258"/>
    <n v="605"/>
    <n v="0"/>
    <s v="Pending"/>
    <s v="Angela Robinson"/>
    <s v="Female"/>
    <n v="71"/>
    <s v="South"/>
    <s v="Student"/>
    <n v="165271"/>
    <s v="Retail"/>
    <d v="2020-10-05T00:00:00"/>
    <d v="2023-10-22T00:00:00"/>
    <s v="Oct"/>
    <s v="2023 Oct"/>
    <x v="3"/>
    <n v="9814"/>
    <x v="2"/>
    <x v="8"/>
    <d v="2025-09-23T00:00:00"/>
    <n v="5"/>
    <s v="Emerging"/>
    <s v=" Premium"/>
    <s v="Baby Boomers"/>
    <x v="0"/>
  </r>
  <r>
    <s v="ACC00333"/>
    <s v="CUST0114"/>
    <x v="1"/>
    <d v="2018-11-25T00:00:00"/>
    <n v="195784"/>
    <n v="612"/>
    <n v="0"/>
    <s v="Pending"/>
    <s v="Megan Proctor"/>
    <s v="Female"/>
    <n v="51"/>
    <s v="North"/>
    <s v="Doctor"/>
    <n v="173606"/>
    <s v="Corporate"/>
    <d v="2019-07-12T00:00:00"/>
    <d v="2025-06-15T00:00:00"/>
    <s v="Jun"/>
    <s v="2025 Jun"/>
    <x v="1"/>
    <n v="1087"/>
    <x v="0"/>
    <x v="3"/>
    <d v="2025-09-23T00:00:00"/>
    <n v="6"/>
    <s v="Established"/>
    <s v=" Premium"/>
    <s v="Gen X"/>
    <x v="1"/>
  </r>
  <r>
    <s v="ACC00687"/>
    <s v="CUST0312"/>
    <x v="3"/>
    <d v="2023-09-22T00:00:00"/>
    <n v="427214"/>
    <n v="680"/>
    <n v="0"/>
    <s v="Pending"/>
    <s v="Jennifer Foster"/>
    <s v="Male"/>
    <n v="27"/>
    <s v="South"/>
    <s v="Trader"/>
    <n v="137832"/>
    <s v="Retail"/>
    <d v="2019-10-29T00:00:00"/>
    <d v="2023-10-04T00:00:00"/>
    <s v="Oct"/>
    <s v="2023 Oct"/>
    <x v="2"/>
    <n v="1310"/>
    <x v="3"/>
    <x v="4"/>
    <d v="2025-09-23T00:00:00"/>
    <n v="6"/>
    <s v="Established"/>
    <s v=" Premium"/>
    <s v="Gen Z"/>
    <x v="0"/>
  </r>
  <r>
    <s v="ACC00114"/>
    <s v="CUST0036"/>
    <x v="0"/>
    <d v="2022-11-08T00:00:00"/>
    <n v="289662"/>
    <n v="406"/>
    <n v="0"/>
    <s v="Pending"/>
    <s v="Bradley Moore"/>
    <s v="Male"/>
    <n v="43"/>
    <s v="East"/>
    <s v="Banker"/>
    <n v="169369"/>
    <s v="Retail"/>
    <d v="2017-06-16T00:00:00"/>
    <d v="2025-05-24T00:00:00"/>
    <s v="May"/>
    <s v="2025 May"/>
    <x v="1"/>
    <n v="6659"/>
    <x v="1"/>
    <x v="5"/>
    <d v="2025-09-23T00:00:00"/>
    <n v="8"/>
    <s v="Established"/>
    <s v=" Premium"/>
    <s v="Millennials"/>
    <x v="0"/>
  </r>
  <r>
    <s v="ACC00389"/>
    <s v="CUST0476"/>
    <x v="1"/>
    <d v="2017-11-23T00:00:00"/>
    <n v="272769"/>
    <n v="794"/>
    <n v="0"/>
    <s v="Pending"/>
    <s v="William Brown"/>
    <s v="Female"/>
    <n v="18"/>
    <s v="West"/>
    <s v="Student"/>
    <n v="53997"/>
    <s v="Retail"/>
    <d v="2019-01-23T00:00:00"/>
    <d v="2024-11-21T00:00:00"/>
    <s v="Nov"/>
    <s v="2024 Nov"/>
    <x v="2"/>
    <n v="7191"/>
    <x v="1"/>
    <x v="4"/>
    <d v="2025-09-23T00:00:00"/>
    <n v="7"/>
    <s v="Established"/>
    <s v="Medium"/>
    <s v="Gen Z"/>
    <x v="0"/>
  </r>
  <r>
    <s v="ACC00487"/>
    <s v="CUST0393"/>
    <x v="3"/>
    <d v="2019-04-25T00:00:00"/>
    <n v="431653"/>
    <n v="462"/>
    <n v="217986"/>
    <s v="Pending"/>
    <s v="Tina Adams"/>
    <s v="Female"/>
    <n v="58"/>
    <s v="South"/>
    <s v="Teacher"/>
    <n v="196422"/>
    <s v="Private"/>
    <d v="2021-12-15T00:00:00"/>
    <d v="2025-05-19T00:00:00"/>
    <s v="May"/>
    <s v="2025 May"/>
    <x v="2"/>
    <n v="8148"/>
    <x v="0"/>
    <x v="5"/>
    <d v="2025-09-23T00:00:00"/>
    <n v="4"/>
    <s v="Emerging"/>
    <s v=" Premium"/>
    <s v="Gen X"/>
    <x v="0"/>
  </r>
  <r>
    <s v="ACC00250"/>
    <s v="CUST0049"/>
    <x v="2"/>
    <d v="2022-08-12T00:00:00"/>
    <n v="717"/>
    <n v="842"/>
    <n v="197718"/>
    <s v="Pending"/>
    <s v="Samantha Davis"/>
    <s v="Female"/>
    <n v="63"/>
    <s v="South"/>
    <s v="Banker"/>
    <n v="27287"/>
    <s v="Retail"/>
    <d v="2017-01-15T00:00:00"/>
    <d v="2024-08-27T00:00:00"/>
    <s v="Aug"/>
    <s v="2024 Aug"/>
    <x v="0"/>
    <n v="2539"/>
    <x v="3"/>
    <x v="6"/>
    <d v="2025-09-23T00:00:00"/>
    <n v="9"/>
    <s v="Loyal"/>
    <s v="Low"/>
    <s v="Baby Boomers"/>
    <x v="2"/>
  </r>
  <r>
    <s v="ACC00571"/>
    <s v="CUST0476"/>
    <x v="2"/>
    <d v="2016-05-01T00:00:00"/>
    <n v="358133"/>
    <n v="579"/>
    <n v="0"/>
    <s v="Pending"/>
    <s v="William Brown"/>
    <s v="Female"/>
    <n v="18"/>
    <s v="West"/>
    <s v="Student"/>
    <n v="53997"/>
    <s v="Retail"/>
    <d v="2019-01-23T00:00:00"/>
    <d v="2024-05-16T00:00:00"/>
    <s v="May"/>
    <s v="2024 May"/>
    <x v="2"/>
    <n v="3270"/>
    <x v="0"/>
    <x v="3"/>
    <d v="2025-09-23T00:00:00"/>
    <n v="7"/>
    <s v="Established"/>
    <s v="Medium"/>
    <s v="Gen Z"/>
    <x v="0"/>
  </r>
  <r>
    <s v="ACC00715"/>
    <s v="CUST0037"/>
    <x v="0"/>
    <d v="2022-11-29T00:00:00"/>
    <n v="490399"/>
    <n v="799"/>
    <n v="466537"/>
    <s v="Rejected"/>
    <s v="Dawn Navarro"/>
    <s v="Female"/>
    <n v="52"/>
    <s v="East"/>
    <s v="Teacher"/>
    <n v="50448"/>
    <s v="Retail"/>
    <d v="2017-07-06T00:00:00"/>
    <d v="2023-09-03T00:00:00"/>
    <s v="Sep"/>
    <s v="2023 Sep"/>
    <x v="1"/>
    <n v="373"/>
    <x v="0"/>
    <x v="5"/>
    <d v="2025-09-23T00:00:00"/>
    <n v="8"/>
    <s v="Established"/>
    <s v="Medium"/>
    <s v="Gen X"/>
    <x v="0"/>
  </r>
  <r>
    <s v="ACC00315"/>
    <s v="CUST0047"/>
    <x v="2"/>
    <d v="2022-09-17T00:00:00"/>
    <n v="327069"/>
    <n v="762"/>
    <n v="0"/>
    <s v="Pending"/>
    <s v="Patricia Schneider"/>
    <s v="Female"/>
    <n v="18"/>
    <s v="West"/>
    <s v="Doctor"/>
    <n v="81413"/>
    <s v="Retail"/>
    <d v="2017-04-06T00:00:00"/>
    <d v="2024-10-16T00:00:00"/>
    <s v="Oct"/>
    <s v="2024 Oct"/>
    <x v="0"/>
    <n v="855"/>
    <x v="2"/>
    <x v="6"/>
    <d v="2025-09-23T00:00:00"/>
    <n v="8"/>
    <s v="Established"/>
    <s v="High"/>
    <s v="Gen Z"/>
    <x v="0"/>
  </r>
  <r>
    <s v="ACC00239"/>
    <s v="CUST0344"/>
    <x v="1"/>
    <d v="2020-09-08T00:00:00"/>
    <n v="384092"/>
    <n v="496"/>
    <n v="92508"/>
    <s v="Pending"/>
    <s v="Christian Mendez"/>
    <s v="Female"/>
    <n v="36"/>
    <s v="East"/>
    <s v="Engineer"/>
    <n v="99148"/>
    <s v="Private"/>
    <d v="2017-11-13T00:00:00"/>
    <d v="2025-05-28T00:00:00"/>
    <s v="May"/>
    <s v="2025 May"/>
    <x v="2"/>
    <n v="3042"/>
    <x v="0"/>
    <x v="5"/>
    <d v="2025-09-23T00:00:00"/>
    <n v="8"/>
    <s v="Established"/>
    <s v="High"/>
    <s v="Millennials"/>
    <x v="0"/>
  </r>
  <r>
    <s v="ACC00234"/>
    <s v="CUST0435"/>
    <x v="2"/>
    <d v="2024-08-16T00:00:00"/>
    <n v="236187"/>
    <n v="610"/>
    <n v="0"/>
    <s v="Pending"/>
    <s v="Jennifer Jenkins"/>
    <s v="Female"/>
    <n v="30"/>
    <s v="North"/>
    <s v="Doctor"/>
    <n v="138154"/>
    <s v="Retail"/>
    <d v="2022-12-01T00:00:00"/>
    <d v="2025-04-30T00:00:00"/>
    <s v="Apr"/>
    <s v="2025 Apr"/>
    <x v="1"/>
    <n v="1337"/>
    <x v="0"/>
    <x v="4"/>
    <d v="2025-09-23T00:00:00"/>
    <n v="3"/>
    <s v="Emerging"/>
    <s v=" Premium"/>
    <s v="Millennials"/>
    <x v="0"/>
  </r>
  <r>
    <s v="ACC00303"/>
    <s v="CUST0268"/>
    <x v="2"/>
    <d v="2025-07-04T00:00:00"/>
    <n v="392118"/>
    <n v="616"/>
    <n v="422876"/>
    <s v="Pending"/>
    <s v="Derek Gardner"/>
    <s v="Female"/>
    <n v="66"/>
    <s v="East"/>
    <s v="Banker"/>
    <n v="177215"/>
    <s v="Retail"/>
    <d v="2019-12-20T00:00:00"/>
    <d v="2025-06-19T00:00:00"/>
    <s v="Jun"/>
    <s v="2025 Jun"/>
    <x v="2"/>
    <n v="8593"/>
    <x v="2"/>
    <x v="2"/>
    <d v="2025-09-23T00:00:00"/>
    <n v="6"/>
    <s v="Established"/>
    <s v=" Premium"/>
    <s v="Baby Boomers"/>
    <x v="0"/>
  </r>
  <r>
    <s v="ACC00607"/>
    <s v="CUST0393"/>
    <x v="0"/>
    <d v="2019-03-27T00:00:00"/>
    <n v="279143"/>
    <n v="544"/>
    <n v="0"/>
    <s v="Pending"/>
    <s v="Tina Adams"/>
    <s v="Female"/>
    <n v="58"/>
    <s v="South"/>
    <s v="Teacher"/>
    <n v="196422"/>
    <s v="Private"/>
    <d v="2021-12-15T00:00:00"/>
    <d v="2025-02-21T00:00:00"/>
    <s v="Feb"/>
    <s v="2025 Feb"/>
    <x v="2"/>
    <n v="3265"/>
    <x v="2"/>
    <x v="6"/>
    <d v="2025-09-23T00:00:00"/>
    <n v="4"/>
    <s v="Emerging"/>
    <s v=" Premium"/>
    <s v="Gen X"/>
    <x v="0"/>
  </r>
  <r>
    <s v="ACC00653"/>
    <s v="CUST0162"/>
    <x v="0"/>
    <d v="2023-09-26T00:00:00"/>
    <n v="23559"/>
    <n v="342"/>
    <n v="0"/>
    <s v="Pending"/>
    <s v="Lauren Lutz"/>
    <s v="Male"/>
    <n v="53"/>
    <s v="North"/>
    <s v="Retired"/>
    <n v="29077"/>
    <s v="Corporate"/>
    <d v="2015-09-01T00:00:00"/>
    <d v="2025-03-27T00:00:00"/>
    <s v="Mar"/>
    <s v="2025 Mar"/>
    <x v="0"/>
    <n v="5146"/>
    <x v="3"/>
    <x v="7"/>
    <d v="2025-09-23T00:00:00"/>
    <n v="10"/>
    <s v="Loyal"/>
    <s v="Low"/>
    <s v="Gen X"/>
    <x v="2"/>
  </r>
  <r>
    <s v="ACC00334"/>
    <s v="CUST0363"/>
    <x v="0"/>
    <d v="2024-07-09T00:00:00"/>
    <n v="409849"/>
    <n v="757"/>
    <n v="0"/>
    <s v="Pending"/>
    <s v="William Fuller"/>
    <s v="Male"/>
    <n v="18"/>
    <s v="South"/>
    <s v="Trader"/>
    <n v="99561"/>
    <s v="Private"/>
    <d v="2016-07-30T00:00:00"/>
    <d v="2024-04-30T00:00:00"/>
    <s v="Apr"/>
    <s v="2024 Apr"/>
    <x v="0"/>
    <n v="7118"/>
    <x v="2"/>
    <x v="7"/>
    <d v="2025-09-23T00:00:00"/>
    <n v="9"/>
    <s v="Loyal"/>
    <s v="High"/>
    <s v="Gen Z"/>
    <x v="0"/>
  </r>
  <r>
    <s v="ACC00113"/>
    <s v="CUST0473"/>
    <x v="0"/>
    <d v="2017-11-03T00:00:00"/>
    <n v="6968"/>
    <n v="620"/>
    <n v="0"/>
    <s v="Pending"/>
    <s v="Tina Lowery"/>
    <s v="Male"/>
    <n v="51"/>
    <s v="North"/>
    <s v="Student"/>
    <n v="180928"/>
    <s v="Retail"/>
    <d v="2020-09-09T00:00:00"/>
    <d v="2024-11-04T00:00:00"/>
    <s v="Nov"/>
    <s v="2024 Nov"/>
    <x v="1"/>
    <n v="3247"/>
    <x v="1"/>
    <x v="8"/>
    <d v="2025-09-23T00:00:00"/>
    <n v="5"/>
    <s v="Emerging"/>
    <s v=" Premium"/>
    <s v="Gen X"/>
    <x v="2"/>
  </r>
  <r>
    <s v="ACC00621"/>
    <s v="CUST0438"/>
    <x v="0"/>
    <d v="2016-02-16T00:00:00"/>
    <n v="274336"/>
    <n v="371"/>
    <n v="0"/>
    <s v="Pending"/>
    <s v="Monica Perez"/>
    <s v="Female"/>
    <n v="46"/>
    <s v="East"/>
    <s v="Teacher"/>
    <n v="102189"/>
    <s v="Retail"/>
    <d v="2023-04-21T00:00:00"/>
    <d v="2025-06-26T00:00:00"/>
    <s v="Jun"/>
    <s v="2025 Jun"/>
    <x v="0"/>
    <n v="9507"/>
    <x v="1"/>
    <x v="8"/>
    <d v="2025-09-23T00:00:00"/>
    <n v="2"/>
    <s v="New"/>
    <s v=" Premium"/>
    <s v="Gen X"/>
    <x v="0"/>
  </r>
  <r>
    <s v="ACC00362"/>
    <s v="CUST0109"/>
    <x v="2"/>
    <d v="2020-02-08T00:00:00"/>
    <n v="207574"/>
    <n v="803"/>
    <n v="0"/>
    <s v="Pending"/>
    <s v="Emily Scott"/>
    <s v="Female"/>
    <n v="29"/>
    <s v="North"/>
    <s v="Engineer"/>
    <n v="131785"/>
    <s v="Corporate"/>
    <d v="2020-09-03T00:00:00"/>
    <d v="2024-06-16T00:00:00"/>
    <s v="Jun"/>
    <s v="2024 Jun"/>
    <x v="0"/>
    <n v="5678"/>
    <x v="3"/>
    <x v="2"/>
    <d v="2025-09-23T00:00:00"/>
    <n v="5"/>
    <s v="Emerging"/>
    <s v=" Premium"/>
    <s v="Millennials"/>
    <x v="0"/>
  </r>
  <r>
    <s v="ACC00097"/>
    <s v="CUST0419"/>
    <x v="2"/>
    <d v="2021-10-03T00:00:00"/>
    <n v="17413"/>
    <n v="778"/>
    <n v="128076"/>
    <s v="Pending"/>
    <s v="Kimberly Lopez"/>
    <s v="Female"/>
    <n v="53"/>
    <s v="West"/>
    <s v="Student"/>
    <n v="118317"/>
    <s v="Corporate"/>
    <d v="2017-03-08T00:00:00"/>
    <d v="2024-06-20T00:00:00"/>
    <s v="Jun"/>
    <s v="2024 Jun"/>
    <x v="3"/>
    <n v="6322"/>
    <x v="0"/>
    <x v="9"/>
    <d v="2025-09-23T00:00:00"/>
    <n v="9"/>
    <s v="Loyal"/>
    <s v=" Premium"/>
    <s v="Gen X"/>
    <x v="2"/>
  </r>
  <r>
    <s v="ACC00016"/>
    <s v="CUST0019"/>
    <x v="0"/>
    <d v="2017-11-25T00:00:00"/>
    <n v="335377"/>
    <n v="743"/>
    <n v="0"/>
    <s v="Pending"/>
    <s v="Melissa Clark"/>
    <s v="Female"/>
    <n v="40"/>
    <s v="South"/>
    <s v="Teacher"/>
    <n v="100435"/>
    <s v="Corporate"/>
    <d v="2021-09-17T00:00:00"/>
    <d v="2023-12-29T00:00:00"/>
    <s v="Dec"/>
    <s v="2023 Dec"/>
    <x v="3"/>
    <n v="8966"/>
    <x v="3"/>
    <x v="7"/>
    <d v="2025-09-23T00:00:00"/>
    <n v="4"/>
    <s v="Emerging"/>
    <s v=" Premium"/>
    <s v="Millennials"/>
    <x v="0"/>
  </r>
  <r>
    <s v="ACC00556"/>
    <s v="CUST0161"/>
    <x v="0"/>
    <d v="2015-12-28T00:00:00"/>
    <n v="11094"/>
    <n v="804"/>
    <n v="0"/>
    <s v="Default"/>
    <s v="David Sanders"/>
    <s v="Male"/>
    <n v="22"/>
    <s v="East"/>
    <s v="Doctor"/>
    <n v="93609"/>
    <s v="Retail"/>
    <d v="2021-02-25T00:00:00"/>
    <d v="2024-03-01T00:00:00"/>
    <s v="Mar"/>
    <s v="2024 Mar"/>
    <x v="1"/>
    <n v="5475"/>
    <x v="2"/>
    <x v="9"/>
    <d v="2025-09-23T00:00:00"/>
    <n v="5"/>
    <s v="Emerging"/>
    <s v="High"/>
    <s v="Gen Z"/>
    <x v="2"/>
  </r>
  <r>
    <s v="ACC00376"/>
    <s v="CUST0325"/>
    <x v="0"/>
    <d v="2020-09-01T00:00:00"/>
    <n v="190121"/>
    <n v="550"/>
    <n v="0"/>
    <s v="Pending"/>
    <s v="Gregg Harris"/>
    <s v="Female"/>
    <n v="22"/>
    <s v="South"/>
    <s v="Teacher"/>
    <n v="44826"/>
    <s v="Retail"/>
    <d v="2022-03-20T00:00:00"/>
    <d v="2024-01-20T00:00:00"/>
    <s v="Jan"/>
    <s v="2024 Jan"/>
    <x v="0"/>
    <n v="508"/>
    <x v="0"/>
    <x v="2"/>
    <d v="2025-09-23T00:00:00"/>
    <n v="4"/>
    <s v="Emerging"/>
    <s v="Medium"/>
    <s v="Gen Z"/>
    <x v="1"/>
  </r>
  <r>
    <s v="ACC00742"/>
    <s v="CUST0072"/>
    <x v="3"/>
    <d v="2023-08-09T00:00:00"/>
    <n v="189052"/>
    <n v="726"/>
    <n v="239784"/>
    <s v="Pending"/>
    <s v="Billy Hendrix Jr."/>
    <s v="Female"/>
    <n v="60"/>
    <s v="North"/>
    <s v="Doctor"/>
    <n v="45559"/>
    <s v="Corporate"/>
    <d v="2016-03-28T00:00:00"/>
    <d v="2025-07-15T00:00:00"/>
    <s v="Jul"/>
    <s v="2025 Jul"/>
    <x v="1"/>
    <n v="6072"/>
    <x v="3"/>
    <x v="3"/>
    <d v="2025-09-23T00:00:00"/>
    <n v="9"/>
    <s v="Loyal"/>
    <s v="Medium"/>
    <s v="Gen X"/>
    <x v="1"/>
  </r>
  <r>
    <s v="ACC00390"/>
    <s v="CUST0477"/>
    <x v="1"/>
    <d v="2016-01-04T00:00:00"/>
    <n v="198237"/>
    <n v="324"/>
    <n v="349912"/>
    <s v="Approved"/>
    <s v="Deborah King"/>
    <s v="Male"/>
    <n v="38"/>
    <s v="North"/>
    <s v="Banker"/>
    <n v="176683"/>
    <s v="Retail"/>
    <d v="2015-11-17T00:00:00"/>
    <d v="2024-08-03T00:00:00"/>
    <s v="Aug"/>
    <s v="2024 Aug"/>
    <x v="3"/>
    <n v="2954"/>
    <x v="3"/>
    <x v="7"/>
    <d v="2025-09-23T00:00:00"/>
    <n v="10"/>
    <s v="Loyal"/>
    <s v=" Premium"/>
    <s v="Millennials"/>
    <x v="1"/>
  </r>
  <r>
    <s v="ACC00620"/>
    <s v="CUST0332"/>
    <x v="1"/>
    <d v="2023-04-18T00:00:00"/>
    <n v="214127"/>
    <n v="807"/>
    <n v="0"/>
    <s v="Approved"/>
    <s v="Amber Myers"/>
    <s v="Male"/>
    <n v="62"/>
    <s v="West"/>
    <s v="Doctor"/>
    <n v="101941"/>
    <s v="Retail"/>
    <d v="2021-09-09T00:00:00"/>
    <d v="2025-03-26T00:00:00"/>
    <s v="Mar"/>
    <s v="2025 Mar"/>
    <x v="3"/>
    <n v="7962"/>
    <x v="1"/>
    <x v="4"/>
    <d v="2025-09-23T00:00:00"/>
    <n v="4"/>
    <s v="Emerging"/>
    <s v=" Premium"/>
    <s v="Baby Boomers"/>
    <x v="0"/>
  </r>
  <r>
    <s v="ACC00217"/>
    <s v="CUST0454"/>
    <x v="0"/>
    <d v="2019-09-28T00:00:00"/>
    <n v="247536"/>
    <n v="369"/>
    <n v="0"/>
    <s v="Pending"/>
    <s v="Ashley Young"/>
    <s v="Female"/>
    <n v="22"/>
    <s v="South"/>
    <s v="Trader"/>
    <n v="112324"/>
    <s v="Retail"/>
    <d v="2017-12-05T00:00:00"/>
    <d v="2025-08-14T00:00:00"/>
    <s v="Aug"/>
    <s v="2025 Aug"/>
    <x v="3"/>
    <n v="5866"/>
    <x v="3"/>
    <x v="2"/>
    <d v="2025-09-23T00:00:00"/>
    <n v="8"/>
    <s v="Established"/>
    <s v=" Premium"/>
    <s v="Gen Z"/>
    <x v="0"/>
  </r>
  <r>
    <s v="ACC00399"/>
    <s v="CUST0377"/>
    <x v="3"/>
    <d v="2023-12-08T00:00:00"/>
    <n v="315097"/>
    <n v="347"/>
    <n v="0"/>
    <s v="Approved"/>
    <s v="Ashley Hayes"/>
    <s v="Female"/>
    <n v="49"/>
    <s v="North"/>
    <s v="Trader"/>
    <n v="190515"/>
    <s v="Retail"/>
    <d v="2022-12-23T00:00:00"/>
    <d v="2025-06-02T00:00:00"/>
    <s v="Jun"/>
    <s v="2025 Jun"/>
    <x v="1"/>
    <n v="7848"/>
    <x v="0"/>
    <x v="6"/>
    <d v="2025-09-23T00:00:00"/>
    <n v="3"/>
    <s v="Emerging"/>
    <s v=" Premium"/>
    <s v="Gen X"/>
    <x v="0"/>
  </r>
  <r>
    <s v="ACC00260"/>
    <s v="CUST0372"/>
    <x v="2"/>
    <d v="2016-10-18T00:00:00"/>
    <n v="69300"/>
    <n v="508"/>
    <n v="0"/>
    <s v="Pending"/>
    <s v="Daisy Casey"/>
    <s v="Female"/>
    <n v="55"/>
    <s v="West"/>
    <s v="Teacher"/>
    <n v="152028"/>
    <s v="Retail"/>
    <d v="2022-07-03T00:00:00"/>
    <d v="2025-04-10T00:00:00"/>
    <s v="Apr"/>
    <s v="2025 Apr"/>
    <x v="0"/>
    <n v="6087"/>
    <x v="3"/>
    <x v="1"/>
    <d v="2025-09-23T00:00:00"/>
    <n v="3"/>
    <s v="Emerging"/>
    <s v=" Premium"/>
    <s v="Gen X"/>
    <x v="1"/>
  </r>
  <r>
    <s v="ACC00320"/>
    <s v="CUST0210"/>
    <x v="2"/>
    <d v="2020-02-23T00:00:00"/>
    <n v="440880"/>
    <n v="583"/>
    <n v="0"/>
    <s v="Pending"/>
    <s v="Joanne Ray"/>
    <s v="Male"/>
    <n v="40"/>
    <s v="West"/>
    <s v="Teacher"/>
    <n v="183268"/>
    <s v="Corporate"/>
    <d v="2019-10-04T00:00:00"/>
    <d v="2024-03-08T00:00:00"/>
    <s v="Mar"/>
    <s v="2024 Mar"/>
    <x v="2"/>
    <n v="145"/>
    <x v="3"/>
    <x v="4"/>
    <d v="2025-09-23T00:00:00"/>
    <n v="6"/>
    <s v="Established"/>
    <s v=" Premium"/>
    <s v="Millennials"/>
    <x v="0"/>
  </r>
  <r>
    <s v="ACC00196"/>
    <s v="CUST0117"/>
    <x v="0"/>
    <d v="2016-11-14T00:00:00"/>
    <n v="422132"/>
    <n v="650"/>
    <n v="0"/>
    <s v="Pending"/>
    <s v="Heidi Sharp"/>
    <s v="Male"/>
    <n v="65"/>
    <s v="North"/>
    <s v="Student"/>
    <n v="94553"/>
    <s v="Retail"/>
    <d v="2025-02-18T00:00:00"/>
    <d v="2025-01-27T00:00:00"/>
    <s v="Jan"/>
    <s v="2025 Jan"/>
    <x v="0"/>
    <n v="9302"/>
    <x v="2"/>
    <x v="5"/>
    <d v="2025-09-23T00:00:00"/>
    <n v="1"/>
    <s v="New"/>
    <s v="High"/>
    <s v="Baby Boomers"/>
    <x v="0"/>
  </r>
  <r>
    <s v="ACC00478"/>
    <s v="CUST0117"/>
    <x v="2"/>
    <d v="2017-08-21T00:00:00"/>
    <n v="102476"/>
    <n v="816"/>
    <n v="0"/>
    <s v="Pending"/>
    <s v="Heidi Sharp"/>
    <s v="Male"/>
    <n v="65"/>
    <s v="North"/>
    <s v="Student"/>
    <n v="94553"/>
    <s v="Retail"/>
    <d v="2025-02-18T00:00:00"/>
    <d v="2023-12-14T00:00:00"/>
    <s v="Dec"/>
    <s v="2023 Dec"/>
    <x v="1"/>
    <n v="4043"/>
    <x v="3"/>
    <x v="7"/>
    <d v="2025-09-23T00:00:00"/>
    <n v="1"/>
    <s v="New"/>
    <s v="High"/>
    <s v="Baby Boomers"/>
    <x v="1"/>
  </r>
  <r>
    <s v="ACC00418"/>
    <s v="CUST0248"/>
    <x v="2"/>
    <d v="2024-10-08T00:00:00"/>
    <n v="93405"/>
    <n v="730"/>
    <n v="0"/>
    <s v="Pending"/>
    <s v="Andre Bridges"/>
    <s v="Male"/>
    <n v="40"/>
    <s v="North"/>
    <s v="Doctor"/>
    <n v="99083"/>
    <s v="Corporate"/>
    <d v="2023-09-10T00:00:00"/>
    <d v="2025-06-26T00:00:00"/>
    <s v="Jun"/>
    <s v="2025 Jun"/>
    <x v="3"/>
    <n v="6710"/>
    <x v="0"/>
    <x v="5"/>
    <d v="2025-09-23T00:00:00"/>
    <n v="2"/>
    <s v="New"/>
    <s v="High"/>
    <s v="Millennials"/>
    <x v="1"/>
  </r>
  <r>
    <s v="ACC00475"/>
    <s v="CUST0021"/>
    <x v="2"/>
    <d v="2020-02-19T00:00:00"/>
    <n v="352156"/>
    <n v="587"/>
    <n v="0"/>
    <s v="Rejected"/>
    <s v="Elizabeth Smith"/>
    <s v="Female"/>
    <n v="44"/>
    <s v="East"/>
    <s v="Trader"/>
    <n v="189269"/>
    <s v="Retail"/>
    <d v="2024-05-02T00:00:00"/>
    <d v="2024-08-01T00:00:00"/>
    <s v="Aug"/>
    <s v="2024 Aug"/>
    <x v="2"/>
    <n v="4123"/>
    <x v="1"/>
    <x v="7"/>
    <d v="2025-09-23T00:00:00"/>
    <n v="1"/>
    <s v="New"/>
    <s v=" Premium"/>
    <s v="Millennials"/>
    <x v="0"/>
  </r>
  <r>
    <s v="ACC00607"/>
    <s v="CUST0393"/>
    <x v="0"/>
    <d v="2019-03-27T00:00:00"/>
    <n v="279143"/>
    <n v="544"/>
    <n v="0"/>
    <s v="Pending"/>
    <s v="Tina Adams"/>
    <s v="Female"/>
    <n v="58"/>
    <s v="South"/>
    <s v="Teacher"/>
    <n v="196422"/>
    <s v="Private"/>
    <d v="2021-12-15T00:00:00"/>
    <d v="2023-12-31T00:00:00"/>
    <s v="Dec"/>
    <s v="2023 Dec"/>
    <x v="1"/>
    <n v="6556"/>
    <x v="1"/>
    <x v="9"/>
    <d v="2025-09-23T00:00:00"/>
    <n v="4"/>
    <s v="Emerging"/>
    <s v=" Premium"/>
    <s v="Gen X"/>
    <x v="0"/>
  </r>
  <r>
    <s v="ACC00568"/>
    <s v="CUST0041"/>
    <x v="1"/>
    <d v="2016-05-08T00:00:00"/>
    <n v="166667"/>
    <n v="455"/>
    <n v="0"/>
    <s v="Rejected"/>
    <s v="Dr. Nicole Mendez"/>
    <s v="Male"/>
    <n v="30"/>
    <s v="South"/>
    <s v="Retired"/>
    <n v="176497"/>
    <s v="Corporate"/>
    <d v="2017-04-28T00:00:00"/>
    <d v="2025-06-06T00:00:00"/>
    <s v="Jun"/>
    <s v="2025 Jun"/>
    <x v="3"/>
    <n v="8406"/>
    <x v="1"/>
    <x v="2"/>
    <d v="2025-09-23T00:00:00"/>
    <n v="8"/>
    <s v="Established"/>
    <s v=" Premium"/>
    <s v="Millennials"/>
    <x v="1"/>
  </r>
  <r>
    <s v="ACC00544"/>
    <s v="CUST0500"/>
    <x v="0"/>
    <d v="2021-05-30T00:00:00"/>
    <n v="337468"/>
    <n v="662"/>
    <n v="0"/>
    <s v="Default"/>
    <s v="Olivia Barton"/>
    <s v="Female"/>
    <n v="63"/>
    <s v="South"/>
    <s v="Student"/>
    <n v="21969"/>
    <s v="Corporate"/>
    <d v="2024-07-15T00:00:00"/>
    <d v="2024-08-10T00:00:00"/>
    <s v="Aug"/>
    <s v="2024 Aug"/>
    <x v="1"/>
    <n v="4604"/>
    <x v="1"/>
    <x v="6"/>
    <d v="2025-09-23T00:00:00"/>
    <n v="1"/>
    <s v="New"/>
    <s v="Low"/>
    <s v="Baby Boomers"/>
    <x v="0"/>
  </r>
  <r>
    <s v="ACC00231"/>
    <s v="CUST0098"/>
    <x v="2"/>
    <d v="2023-06-28T00:00:00"/>
    <n v="402575"/>
    <n v="491"/>
    <n v="0"/>
    <s v="Rejected"/>
    <s v="Jeremy Jones"/>
    <s v="Female"/>
    <n v="34"/>
    <s v="East"/>
    <s v="Trader"/>
    <n v="181633"/>
    <s v="Retail"/>
    <d v="2023-06-22T00:00:00"/>
    <d v="2023-08-27T00:00:00"/>
    <s v="Aug"/>
    <s v="2023 Aug"/>
    <x v="2"/>
    <n v="571"/>
    <x v="2"/>
    <x v="2"/>
    <d v="2025-09-23T00:00:00"/>
    <n v="2"/>
    <s v="New"/>
    <s v=" Premium"/>
    <s v="Millennials"/>
    <x v="0"/>
  </r>
  <r>
    <s v="ACC00521"/>
    <s v="CUST0215"/>
    <x v="1"/>
    <d v="2021-08-09T00:00:00"/>
    <n v="363298"/>
    <n v="470"/>
    <n v="0"/>
    <s v="Pending"/>
    <s v="Cassandra Mcbride"/>
    <s v="Male"/>
    <n v="43"/>
    <s v="North"/>
    <s v="Trader"/>
    <n v="171054"/>
    <s v="Retail"/>
    <d v="2020-02-16T00:00:00"/>
    <d v="2024-04-19T00:00:00"/>
    <s v="Apr"/>
    <s v="2024 Apr"/>
    <x v="3"/>
    <n v="5410"/>
    <x v="0"/>
    <x v="0"/>
    <d v="2025-09-23T00:00:00"/>
    <n v="6"/>
    <s v="Established"/>
    <s v=" Premium"/>
    <s v="Millennials"/>
    <x v="0"/>
  </r>
  <r>
    <s v="ACC00703"/>
    <s v="CUST0341"/>
    <x v="2"/>
    <d v="2017-06-20T00:00:00"/>
    <n v="427530"/>
    <n v="666"/>
    <n v="449958"/>
    <s v="Pending"/>
    <s v="Paul Payne"/>
    <s v="Male"/>
    <n v="53"/>
    <s v="North"/>
    <s v="Teacher"/>
    <n v="161398"/>
    <s v="Retail"/>
    <d v="2017-10-01T00:00:00"/>
    <d v="2024-04-29T00:00:00"/>
    <s v="Apr"/>
    <s v="2024 Apr"/>
    <x v="0"/>
    <n v="7343"/>
    <x v="2"/>
    <x v="7"/>
    <d v="2025-09-23T00:00:00"/>
    <n v="8"/>
    <s v="Established"/>
    <s v=" Premium"/>
    <s v="Gen X"/>
    <x v="0"/>
  </r>
  <r>
    <s v="ACC00200"/>
    <s v="CUST0327"/>
    <x v="0"/>
    <d v="2022-04-11T00:00:00"/>
    <n v="37158"/>
    <n v="431"/>
    <n v="382078"/>
    <s v="Default"/>
    <s v="Raymond Smith"/>
    <s v="Male"/>
    <n v="54"/>
    <s v="West"/>
    <s v="Retired"/>
    <n v="177702"/>
    <s v="Retail"/>
    <d v="2023-07-20T00:00:00"/>
    <d v="2024-08-01T00:00:00"/>
    <s v="Aug"/>
    <s v="2024 Aug"/>
    <x v="1"/>
    <n v="3324"/>
    <x v="1"/>
    <x v="0"/>
    <d v="2025-09-23T00:00:00"/>
    <n v="2"/>
    <s v="New"/>
    <s v=" Premium"/>
    <s v="Gen X"/>
    <x v="2"/>
  </r>
  <r>
    <s v="ACC00673"/>
    <s v="CUST0380"/>
    <x v="0"/>
    <d v="2022-01-02T00:00:00"/>
    <n v="88151"/>
    <n v="519"/>
    <n v="0"/>
    <s v="Pending"/>
    <s v="Brandon Morales"/>
    <s v="Male"/>
    <n v="38"/>
    <s v="South"/>
    <s v="Retired"/>
    <n v="134225"/>
    <s v="Corporate"/>
    <d v="2021-12-08T00:00:00"/>
    <d v="2024-12-19T00:00:00"/>
    <s v="Dec"/>
    <s v="2024 Dec"/>
    <x v="2"/>
    <n v="3970"/>
    <x v="2"/>
    <x v="8"/>
    <d v="2025-09-23T00:00:00"/>
    <n v="4"/>
    <s v="Emerging"/>
    <s v=" Premium"/>
    <s v="Millennials"/>
    <x v="1"/>
  </r>
  <r>
    <s v="ACC00599"/>
    <s v="CUST0304"/>
    <x v="0"/>
    <d v="2023-02-26T00:00:00"/>
    <n v="917"/>
    <n v="826"/>
    <n v="33481"/>
    <s v="Pending"/>
    <s v="Linda Hansen"/>
    <s v="Female"/>
    <n v="40"/>
    <s v="East"/>
    <s v="Banker"/>
    <n v="88577"/>
    <s v="Corporate"/>
    <d v="2018-05-31T00:00:00"/>
    <d v="2025-08-17T00:00:00"/>
    <s v="Aug"/>
    <s v="2025 Aug"/>
    <x v="0"/>
    <n v="2221"/>
    <x v="3"/>
    <x v="3"/>
    <d v="2025-09-23T00:00:00"/>
    <n v="7"/>
    <s v="Established"/>
    <s v="High"/>
    <s v="Millennials"/>
    <x v="2"/>
  </r>
  <r>
    <s v="ACC00021"/>
    <s v="CUST0183"/>
    <x v="2"/>
    <d v="2020-05-29T00:00:00"/>
    <n v="308362"/>
    <n v="738"/>
    <n v="0"/>
    <s v="Pending"/>
    <s v="Victor Thomas"/>
    <s v="Female"/>
    <n v="37"/>
    <s v="East"/>
    <s v="Student"/>
    <n v="49241"/>
    <s v="Retail"/>
    <d v="2018-04-12T00:00:00"/>
    <d v="2024-10-19T00:00:00"/>
    <s v="Oct"/>
    <s v="2024 Oct"/>
    <x v="2"/>
    <n v="2381"/>
    <x v="0"/>
    <x v="2"/>
    <d v="2025-09-23T00:00:00"/>
    <n v="7"/>
    <s v="Established"/>
    <s v="Medium"/>
    <s v="Millennials"/>
    <x v="0"/>
  </r>
  <r>
    <s v="ACC00311"/>
    <s v="CUST0085"/>
    <x v="2"/>
    <d v="2021-12-07T00:00:00"/>
    <n v="392670"/>
    <n v="463"/>
    <n v="0"/>
    <s v="Pending"/>
    <s v="John Ruiz"/>
    <s v="Male"/>
    <n v="69"/>
    <s v="South"/>
    <s v="Engineer"/>
    <n v="61755"/>
    <s v="Retail"/>
    <d v="2020-01-08T00:00:00"/>
    <d v="2024-08-05T00:00:00"/>
    <s v="Aug"/>
    <s v="2024 Aug"/>
    <x v="1"/>
    <n v="6984"/>
    <x v="3"/>
    <x v="9"/>
    <d v="2025-09-23T00:00:00"/>
    <n v="6"/>
    <s v="Established"/>
    <s v="High"/>
    <s v="Baby Boomers"/>
    <x v="0"/>
  </r>
  <r>
    <s v="ACC00588"/>
    <s v="CUST0158"/>
    <x v="1"/>
    <d v="2019-12-14T00:00:00"/>
    <n v="178646"/>
    <n v="494"/>
    <n v="0"/>
    <s v="Pending"/>
    <s v="Michael Ward"/>
    <s v="Female"/>
    <n v="40"/>
    <s v="North"/>
    <s v="Engineer"/>
    <n v="158563"/>
    <s v="Retail"/>
    <d v="2025-04-27T00:00:00"/>
    <d v="2023-10-30T00:00:00"/>
    <s v="Oct"/>
    <s v="2023 Oct"/>
    <x v="2"/>
    <n v="2691"/>
    <x v="2"/>
    <x v="6"/>
    <d v="2025-09-23T00:00:00"/>
    <n v="0"/>
    <s v="New"/>
    <s v=" Premium"/>
    <s v="Millennials"/>
    <x v="1"/>
  </r>
  <r>
    <s v="ACC00653"/>
    <s v="CUST0162"/>
    <x v="0"/>
    <d v="2023-09-26T00:00:00"/>
    <n v="23559"/>
    <n v="342"/>
    <n v="0"/>
    <s v="Pending"/>
    <s v="Lauren Lutz"/>
    <s v="Male"/>
    <n v="53"/>
    <s v="North"/>
    <s v="Retired"/>
    <n v="29077"/>
    <s v="Corporate"/>
    <d v="2015-09-01T00:00:00"/>
    <d v="2024-10-06T00:00:00"/>
    <s v="Oct"/>
    <s v="2024 Oct"/>
    <x v="3"/>
    <n v="2816"/>
    <x v="3"/>
    <x v="7"/>
    <d v="2025-09-23T00:00:00"/>
    <n v="10"/>
    <s v="Loyal"/>
    <s v="Low"/>
    <s v="Gen X"/>
    <x v="2"/>
  </r>
  <r>
    <s v="ACC00638"/>
    <s v="CUST0179"/>
    <x v="1"/>
    <d v="2018-03-18T00:00:00"/>
    <n v="19404"/>
    <n v="774"/>
    <n v="0"/>
    <s v="Pending"/>
    <s v="Deborah Fisher"/>
    <s v="Male"/>
    <n v="66"/>
    <s v="East"/>
    <s v="Doctor"/>
    <n v="27813"/>
    <s v="Private"/>
    <d v="2017-03-09T00:00:00"/>
    <d v="2025-01-03T00:00:00"/>
    <s v="Jan"/>
    <s v="2025 Jan"/>
    <x v="2"/>
    <n v="2265"/>
    <x v="2"/>
    <x v="6"/>
    <d v="2025-09-23T00:00:00"/>
    <n v="9"/>
    <s v="Loyal"/>
    <s v="Low"/>
    <s v="Baby Boomers"/>
    <x v="2"/>
  </r>
  <r>
    <s v="ACC00763"/>
    <s v="CUST0431"/>
    <x v="2"/>
    <d v="2016-07-16T00:00:00"/>
    <n v="45066"/>
    <n v="330"/>
    <n v="0"/>
    <s v="Pending"/>
    <s v="Dana Robinson"/>
    <s v="Male"/>
    <n v="26"/>
    <s v="West"/>
    <s v="Trader"/>
    <n v="106475"/>
    <s v="Retail"/>
    <d v="2023-07-26T00:00:00"/>
    <d v="2023-11-14T00:00:00"/>
    <s v="Nov"/>
    <s v="2023 Nov"/>
    <x v="1"/>
    <n v="9102"/>
    <x v="2"/>
    <x v="8"/>
    <d v="2025-09-23T00:00:00"/>
    <n v="2"/>
    <s v="New"/>
    <s v=" Premium"/>
    <s v="Gen Z"/>
    <x v="2"/>
  </r>
  <r>
    <s v="ACC00596"/>
    <s v="CUST0255"/>
    <x v="1"/>
    <d v="2019-09-30T00:00:00"/>
    <n v="340968"/>
    <n v="636"/>
    <n v="0"/>
    <s v="Pending"/>
    <s v="Nathaniel Wolf"/>
    <s v="Male"/>
    <n v="40"/>
    <s v="West"/>
    <s v="Teacher"/>
    <n v="25109"/>
    <s v="Retail"/>
    <d v="2016-10-30T00:00:00"/>
    <d v="2024-04-10T00:00:00"/>
    <s v="Apr"/>
    <s v="2024 Apr"/>
    <x v="3"/>
    <n v="6392"/>
    <x v="0"/>
    <x v="5"/>
    <d v="2025-09-23T00:00:00"/>
    <n v="9"/>
    <s v="Loyal"/>
    <s v="Low"/>
    <s v="Millennials"/>
    <x v="0"/>
  </r>
  <r>
    <s v="ACC00434"/>
    <s v="CUST0176"/>
    <x v="3"/>
    <d v="2025-01-22T00:00:00"/>
    <n v="445414"/>
    <n v="675"/>
    <n v="0"/>
    <s v="Pending"/>
    <s v="Barbara Fisher"/>
    <s v="Female"/>
    <n v="33"/>
    <s v="North"/>
    <s v="Doctor"/>
    <n v="77372"/>
    <s v="Retail"/>
    <d v="2015-10-15T00:00:00"/>
    <d v="2023-11-25T00:00:00"/>
    <s v="Nov"/>
    <s v="2023 Nov"/>
    <x v="2"/>
    <n v="9952"/>
    <x v="0"/>
    <x v="6"/>
    <d v="2025-09-23T00:00:00"/>
    <n v="10"/>
    <s v="Loyal"/>
    <s v="High"/>
    <s v="Millennials"/>
    <x v="0"/>
  </r>
  <r>
    <s v="ACC00371"/>
    <s v="CUST0223"/>
    <x v="1"/>
    <d v="2018-09-28T00:00:00"/>
    <n v="87796"/>
    <n v="375"/>
    <n v="0"/>
    <s v="Pending"/>
    <s v="Chad White"/>
    <s v="Female"/>
    <n v="70"/>
    <s v="West"/>
    <s v="Trader"/>
    <n v="174091"/>
    <s v="Corporate"/>
    <d v="2016-01-09T00:00:00"/>
    <d v="2023-12-11T00:00:00"/>
    <s v="Dec"/>
    <s v="2023 Dec"/>
    <x v="2"/>
    <n v="4909"/>
    <x v="0"/>
    <x v="7"/>
    <d v="2025-09-23T00:00:00"/>
    <n v="10"/>
    <s v="Loyal"/>
    <s v=" Premium"/>
    <s v="Baby Boomers"/>
    <x v="1"/>
  </r>
  <r>
    <s v="ACC00560"/>
    <s v="CUST0142"/>
    <x v="0"/>
    <d v="2024-03-19T00:00:00"/>
    <n v="111585"/>
    <n v="734"/>
    <n v="0"/>
    <s v="Pending"/>
    <s v="Charles Chapman"/>
    <s v="Male"/>
    <n v="66"/>
    <s v="North"/>
    <s v="Retired"/>
    <n v="83852"/>
    <s v="Retail"/>
    <d v="2024-09-25T00:00:00"/>
    <d v="2025-02-03T00:00:00"/>
    <s v="Feb"/>
    <s v="2025 Feb"/>
    <x v="3"/>
    <n v="3169"/>
    <x v="1"/>
    <x v="0"/>
    <d v="2025-09-23T00:00:00"/>
    <n v="1"/>
    <s v="New"/>
    <s v="High"/>
    <s v="Baby Boomers"/>
    <x v="1"/>
  </r>
  <r>
    <s v="ACC00078"/>
    <s v="CUST0499"/>
    <x v="0"/>
    <d v="2019-12-04T00:00:00"/>
    <n v="465048"/>
    <n v="528"/>
    <n v="0"/>
    <s v="Pending"/>
    <s v="Kayla Kelley"/>
    <s v="Male"/>
    <n v="26"/>
    <s v="South"/>
    <s v="Teacher"/>
    <n v="148335"/>
    <s v="Retail"/>
    <d v="2024-05-31T00:00:00"/>
    <d v="2024-07-19T00:00:00"/>
    <s v="Jul"/>
    <s v="2024 Jul"/>
    <x v="0"/>
    <n v="5666"/>
    <x v="0"/>
    <x v="9"/>
    <d v="2025-09-23T00:00:00"/>
    <n v="1"/>
    <s v="New"/>
    <s v=" Premium"/>
    <s v="Gen Z"/>
    <x v="0"/>
  </r>
  <r>
    <s v="ACC00542"/>
    <s v="CUST0275"/>
    <x v="2"/>
    <d v="2016-03-16T00:00:00"/>
    <n v="76312"/>
    <n v="484"/>
    <n v="0"/>
    <s v="Pending"/>
    <s v="Todd Moore"/>
    <s v="Male"/>
    <n v="24"/>
    <s v="South"/>
    <s v="Teacher"/>
    <n v="50087"/>
    <s v="Corporate"/>
    <d v="2019-11-06T00:00:00"/>
    <d v="2023-12-31T00:00:00"/>
    <s v="Dec"/>
    <s v="2023 Dec"/>
    <x v="0"/>
    <n v="1462"/>
    <x v="3"/>
    <x v="6"/>
    <d v="2025-09-23T00:00:00"/>
    <n v="6"/>
    <s v="Established"/>
    <s v="Medium"/>
    <s v="Gen Z"/>
    <x v="1"/>
  </r>
  <r>
    <s v="ACC00285"/>
    <s v="CUST0456"/>
    <x v="0"/>
    <d v="2021-08-16T00:00:00"/>
    <n v="441153"/>
    <n v="689"/>
    <n v="34992"/>
    <s v="Pending"/>
    <s v="Michael Kramer"/>
    <s v="Male"/>
    <n v="73"/>
    <s v="East"/>
    <s v="Teacher"/>
    <n v="46155"/>
    <s v="Retail"/>
    <d v="2016-01-17T00:00:00"/>
    <d v="2024-01-11T00:00:00"/>
    <s v="Jan"/>
    <s v="2024 Jan"/>
    <x v="3"/>
    <n v="9445"/>
    <x v="0"/>
    <x v="9"/>
    <d v="2025-09-23T00:00:00"/>
    <n v="10"/>
    <s v="Loyal"/>
    <s v="Medium"/>
    <s v="Baby Boomers"/>
    <x v="0"/>
  </r>
  <r>
    <s v="ACC00648"/>
    <s v="CUST0067"/>
    <x v="1"/>
    <d v="2023-09-20T00:00:00"/>
    <n v="256875"/>
    <n v="740"/>
    <n v="0"/>
    <s v="Pending"/>
    <s v="Jessica Williams"/>
    <s v="Female"/>
    <n v="69"/>
    <s v="South"/>
    <s v="Teacher"/>
    <n v="147015"/>
    <s v="Retail"/>
    <d v="2023-03-11T00:00:00"/>
    <d v="2024-08-05T00:00:00"/>
    <s v="Aug"/>
    <s v="2024 Aug"/>
    <x v="2"/>
    <n v="2332"/>
    <x v="0"/>
    <x v="5"/>
    <d v="2025-09-23T00:00:00"/>
    <n v="3"/>
    <s v="Emerging"/>
    <s v=" Premium"/>
    <s v="Baby Boomers"/>
    <x v="0"/>
  </r>
  <r>
    <s v="ACC00140"/>
    <s v="CUST0301"/>
    <x v="0"/>
    <d v="2022-04-09T00:00:00"/>
    <n v="64925"/>
    <n v="446"/>
    <n v="0"/>
    <s v="Pending"/>
    <s v="Regina Schultz"/>
    <s v="Male"/>
    <n v="48"/>
    <s v="South"/>
    <s v="Doctor"/>
    <n v="70861"/>
    <s v="Retail"/>
    <d v="2024-02-12T00:00:00"/>
    <d v="2024-04-27T00:00:00"/>
    <s v="Apr"/>
    <s v="2024 Apr"/>
    <x v="0"/>
    <n v="9872"/>
    <x v="0"/>
    <x v="9"/>
    <d v="2025-09-23T00:00:00"/>
    <n v="2"/>
    <s v="New"/>
    <s v="High"/>
    <s v="Gen X"/>
    <x v="1"/>
  </r>
  <r>
    <s v="ACC00553"/>
    <s v="CUST0286"/>
    <x v="1"/>
    <d v="2025-06-20T00:00:00"/>
    <n v="496915"/>
    <n v="372"/>
    <n v="0"/>
    <s v="Default"/>
    <s v="Melanie Butler"/>
    <s v="Male"/>
    <n v="29"/>
    <s v="West"/>
    <s v="Engineer"/>
    <n v="94441"/>
    <s v="Retail"/>
    <d v="2020-01-26T00:00:00"/>
    <d v="2023-11-06T00:00:00"/>
    <s v="Nov"/>
    <s v="2023 Nov"/>
    <x v="3"/>
    <n v="7107"/>
    <x v="2"/>
    <x v="5"/>
    <d v="2025-09-23T00:00:00"/>
    <n v="6"/>
    <s v="Established"/>
    <s v="High"/>
    <s v="Millennials"/>
    <x v="0"/>
  </r>
  <r>
    <s v="ACC00282"/>
    <s v="CUST0248"/>
    <x v="2"/>
    <d v="2018-12-15T00:00:00"/>
    <n v="76848"/>
    <n v="325"/>
    <n v="0"/>
    <s v="Pending"/>
    <s v="Andre Bridges"/>
    <s v="Male"/>
    <n v="40"/>
    <s v="North"/>
    <s v="Doctor"/>
    <n v="99083"/>
    <s v="Corporate"/>
    <d v="2023-09-10T00:00:00"/>
    <d v="2024-10-01T00:00:00"/>
    <s v="Oct"/>
    <s v="2024 Oct"/>
    <x v="1"/>
    <n v="1778"/>
    <x v="2"/>
    <x v="5"/>
    <d v="2025-09-23T00:00:00"/>
    <n v="2"/>
    <s v="New"/>
    <s v="High"/>
    <s v="Millennials"/>
    <x v="1"/>
  </r>
  <r>
    <s v="ACC00562"/>
    <s v="CUST0309"/>
    <x v="2"/>
    <d v="2025-01-24T00:00:00"/>
    <n v="384708"/>
    <n v="685"/>
    <n v="0"/>
    <s v="Pending"/>
    <s v="Jeanne Marquez"/>
    <s v="Female"/>
    <n v="64"/>
    <s v="West"/>
    <s v="Banker"/>
    <n v="91626"/>
    <s v="Retail"/>
    <d v="2016-05-16T00:00:00"/>
    <d v="2025-04-14T00:00:00"/>
    <s v="Apr"/>
    <s v="2025 Apr"/>
    <x v="2"/>
    <n v="6106"/>
    <x v="0"/>
    <x v="3"/>
    <d v="2025-09-23T00:00:00"/>
    <n v="9"/>
    <s v="Loyal"/>
    <s v="High"/>
    <s v="Baby Boomers"/>
    <x v="0"/>
  </r>
  <r>
    <s v="ACC00258"/>
    <s v="CUST0068"/>
    <x v="2"/>
    <d v="2019-06-04T00:00:00"/>
    <n v="4994"/>
    <n v="704"/>
    <n v="204665"/>
    <s v="Approved"/>
    <s v="Barbara Gonzalez"/>
    <s v="Male"/>
    <n v="59"/>
    <s v="East"/>
    <s v="Retired"/>
    <n v="62520"/>
    <s v="Retail"/>
    <d v="2017-11-30T00:00:00"/>
    <d v="2024-04-02T00:00:00"/>
    <s v="Apr"/>
    <s v="2024 Apr"/>
    <x v="1"/>
    <n v="5195"/>
    <x v="2"/>
    <x v="3"/>
    <d v="2025-09-23T00:00:00"/>
    <n v="8"/>
    <s v="Established"/>
    <s v="High"/>
    <s v="Gen X"/>
    <x v="2"/>
  </r>
  <r>
    <s v="ACC00360"/>
    <s v="CUST0129"/>
    <x v="0"/>
    <d v="2019-02-01T00:00:00"/>
    <n v="108944"/>
    <n v="751"/>
    <n v="63560"/>
    <s v="Pending"/>
    <s v="Jeanette Greene"/>
    <s v="Female"/>
    <n v="20"/>
    <s v="South"/>
    <s v="Teacher"/>
    <n v="146209"/>
    <s v="Corporate"/>
    <d v="2019-02-21T00:00:00"/>
    <d v="2024-09-10T00:00:00"/>
    <s v="Sep"/>
    <s v="2024 Sep"/>
    <x v="2"/>
    <n v="1179"/>
    <x v="2"/>
    <x v="1"/>
    <d v="2025-09-23T00:00:00"/>
    <n v="7"/>
    <s v="Established"/>
    <s v=" Premium"/>
    <s v="Gen Z"/>
    <x v="1"/>
  </r>
  <r>
    <s v="ACC00440"/>
    <s v="CUST0139"/>
    <x v="1"/>
    <d v="2017-02-25T00:00:00"/>
    <n v="125814"/>
    <n v="370"/>
    <n v="0"/>
    <s v="Pending"/>
    <s v="Julie Lynch"/>
    <s v="Male"/>
    <n v="45"/>
    <s v="South"/>
    <s v="Trader"/>
    <n v="164059"/>
    <s v="Retail"/>
    <d v="2024-11-23T00:00:00"/>
    <d v="2025-05-06T00:00:00"/>
    <s v="May"/>
    <s v="2025 May"/>
    <x v="0"/>
    <n v="4720"/>
    <x v="1"/>
    <x v="9"/>
    <d v="2025-09-23T00:00:00"/>
    <n v="1"/>
    <s v="New"/>
    <s v=" Premium"/>
    <s v="Gen X"/>
    <x v="1"/>
  </r>
  <r>
    <s v="ACC00270"/>
    <s v="CUST0270"/>
    <x v="2"/>
    <d v="2018-06-24T00:00:00"/>
    <n v="495239"/>
    <n v="825"/>
    <n v="0"/>
    <s v="Pending"/>
    <s v="Sarah Taylor"/>
    <s v="Male"/>
    <n v="29"/>
    <s v="West"/>
    <s v="Student"/>
    <n v="172876"/>
    <s v="Retail"/>
    <d v="2017-01-02T00:00:00"/>
    <d v="2024-10-02T00:00:00"/>
    <s v="Oct"/>
    <s v="2024 Oct"/>
    <x v="1"/>
    <n v="6600"/>
    <x v="3"/>
    <x v="6"/>
    <d v="2025-09-23T00:00:00"/>
    <n v="9"/>
    <s v="Loyal"/>
    <s v=" Premium"/>
    <s v="Millennials"/>
    <x v="0"/>
  </r>
  <r>
    <s v="ACC00134"/>
    <s v="CUST0106"/>
    <x v="3"/>
    <d v="2020-04-04T00:00:00"/>
    <n v="14955"/>
    <n v="414"/>
    <n v="0"/>
    <s v="Pending"/>
    <s v="Linda Lopez"/>
    <s v="Female"/>
    <n v="70"/>
    <s v="West"/>
    <s v="Banker"/>
    <n v="184202"/>
    <s v="Retail"/>
    <d v="2017-07-24T00:00:00"/>
    <d v="2025-02-20T00:00:00"/>
    <s v="Feb"/>
    <s v="2025 Feb"/>
    <x v="1"/>
    <n v="396"/>
    <x v="2"/>
    <x v="9"/>
    <d v="2025-09-23T00:00:00"/>
    <n v="8"/>
    <s v="Established"/>
    <s v=" Premium"/>
    <s v="Baby Boomers"/>
    <x v="2"/>
  </r>
  <r>
    <s v="ACC00746"/>
    <s v="CUST0268"/>
    <x v="2"/>
    <d v="2023-12-07T00:00:00"/>
    <n v="247908"/>
    <n v="370"/>
    <n v="424972"/>
    <s v="Pending"/>
    <s v="Derek Gardner"/>
    <s v="Female"/>
    <n v="66"/>
    <s v="East"/>
    <s v="Banker"/>
    <n v="177215"/>
    <s v="Retail"/>
    <d v="2019-12-20T00:00:00"/>
    <d v="2025-05-18T00:00:00"/>
    <s v="May"/>
    <s v="2025 May"/>
    <x v="3"/>
    <n v="2440"/>
    <x v="3"/>
    <x v="5"/>
    <d v="2025-09-23T00:00:00"/>
    <n v="6"/>
    <s v="Established"/>
    <s v=" Premium"/>
    <s v="Baby Boomers"/>
    <x v="0"/>
  </r>
  <r>
    <s v="ACC00640"/>
    <s v="CUST0311"/>
    <x v="1"/>
    <d v="2016-08-25T00:00:00"/>
    <n v="418596"/>
    <n v="503"/>
    <n v="0"/>
    <s v="Pending"/>
    <s v="Dr. Jeremy Miller"/>
    <s v="Female"/>
    <n v="26"/>
    <s v="North"/>
    <s v="Doctor"/>
    <n v="152997"/>
    <s v="Corporate"/>
    <d v="2017-05-06T00:00:00"/>
    <d v="2025-02-07T00:00:00"/>
    <s v="Feb"/>
    <s v="2025 Feb"/>
    <x v="0"/>
    <n v="1415"/>
    <x v="2"/>
    <x v="3"/>
    <d v="2025-09-23T00:00:00"/>
    <n v="8"/>
    <s v="Established"/>
    <s v=" Premium"/>
    <s v="Gen Z"/>
    <x v="0"/>
  </r>
  <r>
    <s v="ACC00104"/>
    <s v="CUST0182"/>
    <x v="1"/>
    <d v="2022-09-30T00:00:00"/>
    <n v="223861"/>
    <n v="343"/>
    <n v="0"/>
    <s v="Pending"/>
    <s v="Katie Padilla"/>
    <s v="Male"/>
    <n v="44"/>
    <s v="East"/>
    <s v="Banker"/>
    <n v="47082"/>
    <s v="Corporate"/>
    <d v="2025-07-05T00:00:00"/>
    <d v="2024-06-03T00:00:00"/>
    <s v="Jun"/>
    <s v="2024 Jun"/>
    <x v="0"/>
    <n v="133"/>
    <x v="0"/>
    <x v="4"/>
    <d v="2025-09-23T00:00:00"/>
    <n v="0"/>
    <s v="New"/>
    <s v="Medium"/>
    <s v="Millennials"/>
    <x v="0"/>
  </r>
  <r>
    <s v="ACC00766"/>
    <s v="CUST0175"/>
    <x v="2"/>
    <d v="2023-03-29T00:00:00"/>
    <n v="403551"/>
    <n v="828"/>
    <n v="0"/>
    <s v="Pending"/>
    <s v="Nancy Hoffman"/>
    <s v="Female"/>
    <n v="41"/>
    <s v="South"/>
    <s v="Teacher"/>
    <n v="47083"/>
    <s v="Retail"/>
    <d v="2017-11-07T00:00:00"/>
    <d v="2025-02-01T00:00:00"/>
    <s v="Feb"/>
    <s v="2025 Feb"/>
    <x v="2"/>
    <n v="4007"/>
    <x v="2"/>
    <x v="0"/>
    <d v="2025-09-23T00:00:00"/>
    <n v="8"/>
    <s v="Established"/>
    <s v="Medium"/>
    <s v="Millennials"/>
    <x v="0"/>
  </r>
  <r>
    <s v="ACC00095"/>
    <s v="CUST0295"/>
    <x v="2"/>
    <d v="2018-01-28T00:00:00"/>
    <n v="498492"/>
    <n v="479"/>
    <n v="426175"/>
    <s v="Pending"/>
    <s v="Donna Clark"/>
    <s v="Female"/>
    <n v="56"/>
    <s v="South"/>
    <s v="Student"/>
    <n v="132755"/>
    <s v="Retail"/>
    <d v="2016-05-20T00:00:00"/>
    <d v="2025-04-05T00:00:00"/>
    <s v="Apr"/>
    <s v="2025 Apr"/>
    <x v="3"/>
    <n v="5919"/>
    <x v="2"/>
    <x v="9"/>
    <d v="2025-09-23T00:00:00"/>
    <n v="9"/>
    <s v="Loyal"/>
    <s v=" Premium"/>
    <s v="Gen X"/>
    <x v="0"/>
  </r>
  <r>
    <s v="ACC00729"/>
    <s v="CUST0267"/>
    <x v="1"/>
    <d v="2021-04-28T00:00:00"/>
    <n v="231318"/>
    <n v="789"/>
    <n v="417289"/>
    <s v="Pending"/>
    <s v="Nicholas Cherry"/>
    <s v="Female"/>
    <n v="36"/>
    <s v="East"/>
    <s v="Engineer"/>
    <n v="126661"/>
    <s v="Retail"/>
    <d v="2021-08-29T00:00:00"/>
    <d v="2023-09-05T00:00:00"/>
    <s v="Sep"/>
    <s v="2023 Sep"/>
    <x v="3"/>
    <n v="3906"/>
    <x v="3"/>
    <x v="2"/>
    <d v="2025-09-23T00:00:00"/>
    <n v="4"/>
    <s v="Emerging"/>
    <s v=" Premium"/>
    <s v="Millennials"/>
    <x v="0"/>
  </r>
  <r>
    <s v="ACC00573"/>
    <s v="CUST0002"/>
    <x v="0"/>
    <d v="2023-08-26T00:00:00"/>
    <n v="460969"/>
    <n v="613"/>
    <n v="0"/>
    <s v="Pending"/>
    <s v="Erin Martinez"/>
    <s v="Female"/>
    <n v="49"/>
    <s v="East"/>
    <s v="Trader"/>
    <n v="186472"/>
    <s v="Corporate"/>
    <d v="2021-05-15T00:00:00"/>
    <d v="2023-11-01T00:00:00"/>
    <s v="Nov"/>
    <s v="2023 Nov"/>
    <x v="2"/>
    <n v="9826"/>
    <x v="0"/>
    <x v="2"/>
    <d v="2025-09-23T00:00:00"/>
    <n v="4"/>
    <s v="Emerging"/>
    <s v=" Premium"/>
    <s v="Gen X"/>
    <x v="0"/>
  </r>
  <r>
    <s v="ACC00480"/>
    <s v="CUST0302"/>
    <x v="0"/>
    <d v="2022-12-25T00:00:00"/>
    <n v="382865"/>
    <n v="599"/>
    <n v="362521"/>
    <s v="Pending"/>
    <s v="Austin James"/>
    <s v="Male"/>
    <n v="22"/>
    <s v="South"/>
    <s v="Engineer"/>
    <n v="95897"/>
    <s v="Retail"/>
    <d v="2021-10-04T00:00:00"/>
    <d v="2023-10-13T00:00:00"/>
    <s v="Oct"/>
    <s v="2023 Oct"/>
    <x v="1"/>
    <n v="8076"/>
    <x v="1"/>
    <x v="1"/>
    <d v="2025-09-23T00:00:00"/>
    <n v="4"/>
    <s v="Emerging"/>
    <s v="High"/>
    <s v="Gen Z"/>
    <x v="0"/>
  </r>
  <r>
    <s v="ACC00780"/>
    <s v="CUST0412"/>
    <x v="0"/>
    <d v="2025-02-26T00:00:00"/>
    <n v="177597"/>
    <n v="754"/>
    <n v="0"/>
    <s v="Pending"/>
    <s v="Jackie Bell"/>
    <s v="Female"/>
    <n v="55"/>
    <s v="North"/>
    <s v="Doctor"/>
    <n v="46916"/>
    <s v="Corporate"/>
    <d v="2024-11-12T00:00:00"/>
    <d v="2024-07-31T00:00:00"/>
    <s v="Jul"/>
    <s v="2024 Jul"/>
    <x v="2"/>
    <n v="9383"/>
    <x v="3"/>
    <x v="7"/>
    <d v="2025-09-23T00:00:00"/>
    <n v="1"/>
    <s v="New"/>
    <s v="Medium"/>
    <s v="Gen X"/>
    <x v="1"/>
  </r>
  <r>
    <s v="ACC00241"/>
    <s v="CUST0424"/>
    <x v="0"/>
    <d v="2021-03-04T00:00:00"/>
    <n v="108117"/>
    <n v="748"/>
    <n v="0"/>
    <s v="Pending"/>
    <s v="Matthew Martinez"/>
    <s v="Male"/>
    <n v="45"/>
    <s v="South"/>
    <s v="Doctor"/>
    <n v="121520"/>
    <s v="Corporate"/>
    <d v="2020-10-07T00:00:00"/>
    <d v="2024-04-27T00:00:00"/>
    <s v="Apr"/>
    <s v="2024 Apr"/>
    <x v="2"/>
    <n v="737"/>
    <x v="0"/>
    <x v="9"/>
    <d v="2025-09-23T00:00:00"/>
    <n v="5"/>
    <s v="Emerging"/>
    <s v=" Premium"/>
    <s v="Gen X"/>
    <x v="1"/>
  </r>
  <r>
    <s v="ACC00013"/>
    <s v="CUST0415"/>
    <x v="1"/>
    <d v="2025-07-22T00:00:00"/>
    <n v="5668"/>
    <n v="727"/>
    <n v="0"/>
    <s v="Approved"/>
    <s v="Kyle Rodriguez"/>
    <s v="Male"/>
    <n v="45"/>
    <s v="South"/>
    <s v="Retired"/>
    <n v="145932"/>
    <s v="Corporate"/>
    <d v="2025-08-15T00:00:00"/>
    <d v="2024-01-04T00:00:00"/>
    <s v="Jan"/>
    <s v="2024 Jan"/>
    <x v="2"/>
    <n v="7049"/>
    <x v="0"/>
    <x v="9"/>
    <d v="2025-09-23T00:00:00"/>
    <n v="0"/>
    <s v="New"/>
    <s v=" Premium"/>
    <s v="Gen X"/>
    <x v="2"/>
  </r>
  <r>
    <s v="ACC00147"/>
    <s v="CUST0363"/>
    <x v="0"/>
    <d v="2019-08-21T00:00:00"/>
    <n v="351181"/>
    <n v="543"/>
    <n v="0"/>
    <s v="Pending"/>
    <s v="William Fuller"/>
    <s v="Male"/>
    <n v="18"/>
    <s v="South"/>
    <s v="Trader"/>
    <n v="99561"/>
    <s v="Private"/>
    <d v="2016-07-30T00:00:00"/>
    <d v="2024-05-31T00:00:00"/>
    <s v="May"/>
    <s v="2024 May"/>
    <x v="3"/>
    <n v="7725"/>
    <x v="3"/>
    <x v="8"/>
    <d v="2025-09-23T00:00:00"/>
    <n v="9"/>
    <s v="Loyal"/>
    <s v="High"/>
    <s v="Gen Z"/>
    <x v="0"/>
  </r>
  <r>
    <s v="ACC00752"/>
    <s v="CUST0103"/>
    <x v="2"/>
    <d v="2024-01-26T00:00:00"/>
    <n v="497599"/>
    <n v="819"/>
    <n v="0"/>
    <s v="Pending"/>
    <s v="Donna Perkins"/>
    <s v="Female"/>
    <n v="43"/>
    <s v="West"/>
    <s v="Student"/>
    <n v="27314"/>
    <s v="Corporate"/>
    <d v="2022-05-25T00:00:00"/>
    <d v="2025-03-16T00:00:00"/>
    <s v="Mar"/>
    <s v="2025 Mar"/>
    <x v="2"/>
    <n v="3680"/>
    <x v="2"/>
    <x v="5"/>
    <d v="2025-09-23T00:00:00"/>
    <n v="3"/>
    <s v="Emerging"/>
    <s v="Low"/>
    <s v="Millennials"/>
    <x v="0"/>
  </r>
  <r>
    <s v="ACC00601"/>
    <s v="CUST0357"/>
    <x v="1"/>
    <d v="2016-09-19T00:00:00"/>
    <n v="488256"/>
    <n v="609"/>
    <n v="0"/>
    <s v="Rejected"/>
    <s v="Jordan Bates"/>
    <s v="Female"/>
    <n v="45"/>
    <s v="South"/>
    <s v="Trader"/>
    <n v="40049"/>
    <s v="Retail"/>
    <d v="2020-12-25T00:00:00"/>
    <d v="2023-12-30T00:00:00"/>
    <s v="Dec"/>
    <s v="2023 Dec"/>
    <x v="2"/>
    <n v="1151"/>
    <x v="0"/>
    <x v="7"/>
    <d v="2025-09-23T00:00:00"/>
    <n v="5"/>
    <s v="Emerging"/>
    <s v="Medium"/>
    <s v="Gen X"/>
    <x v="0"/>
  </r>
  <r>
    <s v="ACC00095"/>
    <s v="CUST0295"/>
    <x v="2"/>
    <d v="2018-01-28T00:00:00"/>
    <n v="498492"/>
    <n v="479"/>
    <n v="426175"/>
    <s v="Pending"/>
    <s v="Donna Clark"/>
    <s v="Female"/>
    <n v="56"/>
    <s v="South"/>
    <s v="Student"/>
    <n v="132755"/>
    <s v="Retail"/>
    <d v="2016-05-20T00:00:00"/>
    <d v="2025-02-04T00:00:00"/>
    <s v="Feb"/>
    <s v="2025 Feb"/>
    <x v="2"/>
    <n v="4041"/>
    <x v="1"/>
    <x v="5"/>
    <d v="2025-09-23T00:00:00"/>
    <n v="9"/>
    <s v="Loyal"/>
    <s v=" Premium"/>
    <s v="Gen X"/>
    <x v="0"/>
  </r>
  <r>
    <s v="ACC00293"/>
    <s v="CUST0436"/>
    <x v="1"/>
    <d v="2023-07-13T00:00:00"/>
    <n v="426618"/>
    <n v="683"/>
    <n v="0"/>
    <s v="Pending"/>
    <s v="Victor Tran"/>
    <s v="Female"/>
    <n v="45"/>
    <s v="West"/>
    <s v="Banker"/>
    <n v="64738"/>
    <s v="Corporate"/>
    <d v="2019-10-22T00:00:00"/>
    <d v="2024-01-15T00:00:00"/>
    <s v="Jan"/>
    <s v="2024 Jan"/>
    <x v="0"/>
    <n v="8560"/>
    <x v="2"/>
    <x v="5"/>
    <d v="2025-09-23T00:00:00"/>
    <n v="6"/>
    <s v="Established"/>
    <s v="High"/>
    <s v="Gen X"/>
    <x v="0"/>
  </r>
  <r>
    <s v="ACC00025"/>
    <s v="CUST0146"/>
    <x v="1"/>
    <d v="2016-06-14T00:00:00"/>
    <n v="88835"/>
    <n v="787"/>
    <n v="485443"/>
    <s v="Pending"/>
    <s v="Veronica Mullins"/>
    <s v="Male"/>
    <n v="22"/>
    <s v="North"/>
    <s v="Teacher"/>
    <n v="49257"/>
    <s v="Retail"/>
    <d v="2020-07-17T00:00:00"/>
    <d v="2024-08-03T00:00:00"/>
    <s v="Aug"/>
    <s v="2024 Aug"/>
    <x v="1"/>
    <n v="3752"/>
    <x v="3"/>
    <x v="6"/>
    <d v="2025-09-23T00:00:00"/>
    <n v="5"/>
    <s v="Emerging"/>
    <s v="Medium"/>
    <s v="Gen Z"/>
    <x v="1"/>
  </r>
  <r>
    <s v="ACC00272"/>
    <s v="CUST0381"/>
    <x v="3"/>
    <d v="2018-11-16T00:00:00"/>
    <n v="51717"/>
    <n v="371"/>
    <n v="0"/>
    <s v="Default"/>
    <s v="Timothy Mcknight"/>
    <s v="Female"/>
    <n v="33"/>
    <s v="East"/>
    <s v="Banker"/>
    <n v="136400"/>
    <s v="Corporate"/>
    <d v="2018-12-29T00:00:00"/>
    <d v="2024-05-08T00:00:00"/>
    <s v="May"/>
    <s v="2024 May"/>
    <x v="1"/>
    <n v="2854"/>
    <x v="3"/>
    <x v="0"/>
    <d v="2025-09-23T00:00:00"/>
    <n v="7"/>
    <s v="Established"/>
    <s v=" Premium"/>
    <s v="Millennials"/>
    <x v="1"/>
  </r>
  <r>
    <s v="ACC00505"/>
    <s v="CUST0142"/>
    <x v="3"/>
    <d v="2021-07-16T00:00:00"/>
    <n v="252156"/>
    <n v="387"/>
    <n v="0"/>
    <s v="Pending"/>
    <s v="Charles Chapman"/>
    <s v="Male"/>
    <n v="66"/>
    <s v="North"/>
    <s v="Retired"/>
    <n v="83852"/>
    <s v="Retail"/>
    <d v="2024-09-25T00:00:00"/>
    <d v="2023-12-02T00:00:00"/>
    <s v="Dec"/>
    <s v="2023 Dec"/>
    <x v="1"/>
    <n v="2221"/>
    <x v="3"/>
    <x v="9"/>
    <d v="2025-09-23T00:00:00"/>
    <n v="1"/>
    <s v="New"/>
    <s v="High"/>
    <s v="Baby Boomers"/>
    <x v="0"/>
  </r>
  <r>
    <s v="ACC00166"/>
    <s v="CUST0199"/>
    <x v="0"/>
    <d v="2019-09-18T00:00:00"/>
    <n v="3453"/>
    <n v="771"/>
    <n v="176635"/>
    <s v="Default"/>
    <s v="Gerald Robinson"/>
    <s v="Male"/>
    <n v="60"/>
    <s v="East"/>
    <s v="Banker"/>
    <n v="154165"/>
    <s v="Retail"/>
    <d v="2018-01-18T00:00:00"/>
    <d v="2024-06-16T00:00:00"/>
    <s v="Jun"/>
    <s v="2024 Jun"/>
    <x v="1"/>
    <n v="982"/>
    <x v="3"/>
    <x v="7"/>
    <d v="2025-09-23T00:00:00"/>
    <n v="8"/>
    <s v="Established"/>
    <s v=" Premium"/>
    <s v="Gen X"/>
    <x v="2"/>
  </r>
  <r>
    <s v="ACC00762"/>
    <s v="CUST0493"/>
    <x v="1"/>
    <d v="2023-02-02T00:00:00"/>
    <n v="220534"/>
    <n v="486"/>
    <n v="0"/>
    <s v="Pending"/>
    <s v="Joseph Dean"/>
    <s v="Male"/>
    <n v="27"/>
    <s v="West"/>
    <s v="Doctor"/>
    <n v="99141"/>
    <s v="Retail"/>
    <d v="2024-04-11T00:00:00"/>
    <d v="2023-12-02T00:00:00"/>
    <s v="Dec"/>
    <s v="2023 Dec"/>
    <x v="3"/>
    <n v="370"/>
    <x v="1"/>
    <x v="6"/>
    <d v="2025-09-23T00:00:00"/>
    <n v="1"/>
    <s v="New"/>
    <s v="High"/>
    <s v="Gen Z"/>
    <x v="0"/>
  </r>
  <r>
    <s v="ACC00087"/>
    <s v="CUST0192"/>
    <x v="0"/>
    <d v="2018-05-18T00:00:00"/>
    <n v="459952"/>
    <n v="797"/>
    <n v="0"/>
    <s v="Approved"/>
    <s v="Kim Hubbard"/>
    <s v="Male"/>
    <n v="54"/>
    <s v="South"/>
    <s v="Engineer"/>
    <n v="117768"/>
    <s v="Retail"/>
    <d v="2025-08-22T00:00:00"/>
    <d v="2024-05-17T00:00:00"/>
    <s v="May"/>
    <s v="2024 May"/>
    <x v="3"/>
    <n v="2642"/>
    <x v="1"/>
    <x v="3"/>
    <d v="2025-09-23T00:00:00"/>
    <n v="0"/>
    <s v="New"/>
    <s v=" Premium"/>
    <s v="Gen X"/>
    <x v="0"/>
  </r>
  <r>
    <s v="ACC00654"/>
    <s v="CUST0347"/>
    <x v="0"/>
    <d v="2017-12-02T00:00:00"/>
    <n v="351193"/>
    <n v="510"/>
    <n v="82994"/>
    <s v="Pending"/>
    <s v="Oscar Ortiz"/>
    <s v="Male"/>
    <n v="56"/>
    <s v="South"/>
    <s v="Engineer"/>
    <n v="182962"/>
    <s v="Corporate"/>
    <d v="2024-09-25T00:00:00"/>
    <d v="2024-12-26T00:00:00"/>
    <s v="Dec"/>
    <s v="2024 Dec"/>
    <x v="2"/>
    <n v="3200"/>
    <x v="0"/>
    <x v="4"/>
    <d v="2025-09-23T00:00:00"/>
    <n v="1"/>
    <s v="New"/>
    <s v=" Premium"/>
    <s v="Gen X"/>
    <x v="0"/>
  </r>
  <r>
    <s v="ACC00646"/>
    <s v="CUST0076"/>
    <x v="2"/>
    <d v="2024-04-24T00:00:00"/>
    <n v="370250"/>
    <n v="470"/>
    <n v="0"/>
    <s v="Pending"/>
    <s v="Pamela Johnson"/>
    <s v="Female"/>
    <n v="70"/>
    <s v="West"/>
    <s v="Trader"/>
    <n v="172826"/>
    <s v="Retail"/>
    <d v="2017-07-01T00:00:00"/>
    <d v="2025-04-13T00:00:00"/>
    <s v="Apr"/>
    <s v="2025 Apr"/>
    <x v="3"/>
    <n v="4958"/>
    <x v="1"/>
    <x v="5"/>
    <d v="2025-09-23T00:00:00"/>
    <n v="8"/>
    <s v="Established"/>
    <s v=" Premium"/>
    <s v="Baby Boomers"/>
    <x v="0"/>
  </r>
  <r>
    <s v="ACC00791"/>
    <s v="CUST0258"/>
    <x v="2"/>
    <d v="2025-07-17T00:00:00"/>
    <n v="121015"/>
    <n v="841"/>
    <n v="62241"/>
    <s v="Pending"/>
    <s v="Susan Thompson"/>
    <s v="Female"/>
    <n v="58"/>
    <s v="East"/>
    <s v="Doctor"/>
    <n v="102503"/>
    <s v="Retail"/>
    <d v="2025-06-11T00:00:00"/>
    <d v="2024-04-25T00:00:00"/>
    <s v="Apr"/>
    <s v="2024 Apr"/>
    <x v="1"/>
    <n v="1634"/>
    <x v="3"/>
    <x v="1"/>
    <d v="2025-09-23T00:00:00"/>
    <n v="0"/>
    <s v="New"/>
    <s v=" Premium"/>
    <s v="Gen X"/>
    <x v="1"/>
  </r>
  <r>
    <s v="ACC00638"/>
    <s v="CUST0179"/>
    <x v="1"/>
    <d v="2018-03-18T00:00:00"/>
    <n v="19404"/>
    <n v="774"/>
    <n v="0"/>
    <s v="Pending"/>
    <s v="Deborah Fisher"/>
    <s v="Male"/>
    <n v="66"/>
    <s v="East"/>
    <s v="Doctor"/>
    <n v="27813"/>
    <s v="Private"/>
    <d v="2017-03-09T00:00:00"/>
    <d v="2025-06-23T00:00:00"/>
    <s v="Jun"/>
    <s v="2025 Jun"/>
    <x v="0"/>
    <n v="1766"/>
    <x v="1"/>
    <x v="2"/>
    <d v="2025-09-23T00:00:00"/>
    <n v="9"/>
    <s v="Loyal"/>
    <s v="Low"/>
    <s v="Baby Boomers"/>
    <x v="2"/>
  </r>
  <r>
    <s v="ACC00491"/>
    <s v="CUST0207"/>
    <x v="1"/>
    <d v="2021-07-15T00:00:00"/>
    <n v="75403"/>
    <n v="638"/>
    <n v="0"/>
    <s v="Rejected"/>
    <s v="Christopher Wise"/>
    <s v="Female"/>
    <n v="68"/>
    <s v="South"/>
    <s v="Doctor"/>
    <n v="179674"/>
    <s v="Retail"/>
    <d v="2018-11-27T00:00:00"/>
    <d v="2023-12-17T00:00:00"/>
    <s v="Dec"/>
    <s v="2023 Dec"/>
    <x v="2"/>
    <n v="7828"/>
    <x v="2"/>
    <x v="7"/>
    <d v="2025-09-23T00:00:00"/>
    <n v="7"/>
    <s v="Established"/>
    <s v=" Premium"/>
    <s v="Baby Boomers"/>
    <x v="1"/>
  </r>
  <r>
    <s v="ACC00141"/>
    <s v="CUST0228"/>
    <x v="1"/>
    <d v="2020-12-19T00:00:00"/>
    <n v="369360"/>
    <n v="483"/>
    <n v="8681"/>
    <s v="Pending"/>
    <s v="Melinda Cunningham"/>
    <s v="Female"/>
    <n v="73"/>
    <s v="West"/>
    <s v="Trader"/>
    <n v="135672"/>
    <s v="Corporate"/>
    <d v="2019-01-14T00:00:00"/>
    <d v="2024-06-02T00:00:00"/>
    <s v="Jun"/>
    <s v="2024 Jun"/>
    <x v="2"/>
    <n v="5129"/>
    <x v="2"/>
    <x v="8"/>
    <d v="2025-09-23T00:00:00"/>
    <n v="7"/>
    <s v="Established"/>
    <s v=" Premium"/>
    <s v="Baby Boomers"/>
    <x v="0"/>
  </r>
  <r>
    <s v="ACC00103"/>
    <s v="CUST0297"/>
    <x v="2"/>
    <d v="2017-12-11T00:00:00"/>
    <n v="493992"/>
    <n v="300"/>
    <n v="0"/>
    <s v="Approved"/>
    <s v="Jeffery James"/>
    <s v="Female"/>
    <n v="70"/>
    <s v="North"/>
    <s v="Student"/>
    <n v="70069"/>
    <s v="Retail"/>
    <d v="2022-10-28T00:00:00"/>
    <d v="2025-07-19T00:00:00"/>
    <s v="Jul"/>
    <s v="2025 Jul"/>
    <x v="1"/>
    <n v="6036"/>
    <x v="0"/>
    <x v="9"/>
    <d v="2025-09-23T00:00:00"/>
    <n v="3"/>
    <s v="Emerging"/>
    <s v="High"/>
    <s v="Baby Boomers"/>
    <x v="0"/>
  </r>
  <r>
    <s v="ACC00226"/>
    <s v="CUST0022"/>
    <x v="1"/>
    <d v="2016-10-02T00:00:00"/>
    <n v="36468"/>
    <n v="437"/>
    <n v="0"/>
    <s v="Pending"/>
    <s v="Jodi Burns"/>
    <s v="Male"/>
    <n v="59"/>
    <s v="East"/>
    <s v="Retired"/>
    <n v="61844"/>
    <s v="Corporate"/>
    <d v="2023-07-11T00:00:00"/>
    <d v="2024-04-27T00:00:00"/>
    <s v="Apr"/>
    <s v="2024 Apr"/>
    <x v="1"/>
    <n v="8442"/>
    <x v="3"/>
    <x v="2"/>
    <d v="2025-09-23T00:00:00"/>
    <n v="2"/>
    <s v="New"/>
    <s v="High"/>
    <s v="Gen X"/>
    <x v="2"/>
  </r>
  <r>
    <s v="ACC00575"/>
    <s v="CUST0125"/>
    <x v="0"/>
    <d v="2018-12-28T00:00:00"/>
    <n v="482981"/>
    <n v="449"/>
    <n v="345281"/>
    <s v="Pending"/>
    <s v="Juan Rodriguez"/>
    <s v="Male"/>
    <n v="22"/>
    <s v="South"/>
    <s v="Engineer"/>
    <n v="187581"/>
    <s v="Corporate"/>
    <d v="2017-01-19T00:00:00"/>
    <d v="2023-11-03T00:00:00"/>
    <s v="Nov"/>
    <s v="2023 Nov"/>
    <x v="1"/>
    <n v="6985"/>
    <x v="1"/>
    <x v="6"/>
    <d v="2025-09-23T00:00:00"/>
    <n v="9"/>
    <s v="Loyal"/>
    <s v=" Premium"/>
    <s v="Gen Z"/>
    <x v="0"/>
  </r>
  <r>
    <s v="ACC00294"/>
    <s v="CUST0279"/>
    <x v="1"/>
    <d v="2024-08-17T00:00:00"/>
    <n v="485097"/>
    <n v="698"/>
    <n v="301379"/>
    <s v="Pending"/>
    <s v="Vanessa Martinez"/>
    <s v="Male"/>
    <n v="69"/>
    <s v="East"/>
    <s v="Engineer"/>
    <n v="194480"/>
    <s v="Retail"/>
    <d v="2018-08-04T00:00:00"/>
    <d v="2024-05-09T00:00:00"/>
    <s v="May"/>
    <s v="2024 May"/>
    <x v="3"/>
    <n v="985"/>
    <x v="0"/>
    <x v="2"/>
    <d v="2025-09-23T00:00:00"/>
    <n v="7"/>
    <s v="Established"/>
    <s v=" Premium"/>
    <s v="Baby Boomers"/>
    <x v="0"/>
  </r>
  <r>
    <s v="ACC00306"/>
    <s v="CUST0408"/>
    <x v="0"/>
    <d v="2019-06-18T00:00:00"/>
    <n v="22010"/>
    <n v="626"/>
    <n v="268312"/>
    <s v="Default"/>
    <s v="Roger Koch"/>
    <s v="Female"/>
    <n v="27"/>
    <s v="East"/>
    <s v="Retired"/>
    <n v="174351"/>
    <s v="Retail"/>
    <d v="2016-07-20T00:00:00"/>
    <d v="2025-01-07T00:00:00"/>
    <s v="Jan"/>
    <s v="2025 Jan"/>
    <x v="2"/>
    <n v="4328"/>
    <x v="0"/>
    <x v="9"/>
    <d v="2025-09-23T00:00:00"/>
    <n v="9"/>
    <s v="Loyal"/>
    <s v=" Premium"/>
    <s v="Gen Z"/>
    <x v="2"/>
  </r>
  <r>
    <s v="ACC00254"/>
    <s v="CUST0277"/>
    <x v="1"/>
    <d v="2023-11-03T00:00:00"/>
    <n v="496577"/>
    <n v="684"/>
    <n v="185388"/>
    <s v="Pending"/>
    <s v="Brandon Bennett"/>
    <s v="Male"/>
    <n v="31"/>
    <s v="West"/>
    <s v="Banker"/>
    <n v="89298"/>
    <s v="Retail"/>
    <d v="2017-12-14T00:00:00"/>
    <d v="2024-04-07T00:00:00"/>
    <s v="Apr"/>
    <s v="2024 Apr"/>
    <x v="1"/>
    <n v="5933"/>
    <x v="1"/>
    <x v="2"/>
    <d v="2025-09-23T00:00:00"/>
    <n v="8"/>
    <s v="Established"/>
    <s v="High"/>
    <s v="Millennials"/>
    <x v="0"/>
  </r>
  <r>
    <s v="ACC00180"/>
    <s v="CUST0131"/>
    <x v="3"/>
    <d v="2016-05-04T00:00:00"/>
    <n v="234473"/>
    <n v="581"/>
    <n v="295477"/>
    <s v="Pending"/>
    <s v="Michael Velasquez"/>
    <s v="Female"/>
    <n v="43"/>
    <s v="North"/>
    <s v="Student"/>
    <n v="112124"/>
    <s v="Corporate"/>
    <d v="2020-05-04T00:00:00"/>
    <d v="2023-10-02T00:00:00"/>
    <s v="Oct"/>
    <s v="2023 Oct"/>
    <x v="0"/>
    <n v="2323"/>
    <x v="0"/>
    <x v="3"/>
    <d v="2025-09-23T00:00:00"/>
    <n v="5"/>
    <s v="Emerging"/>
    <s v=" Premium"/>
    <s v="Millennials"/>
    <x v="0"/>
  </r>
  <r>
    <s v="ACC00040"/>
    <s v="CUST0260"/>
    <x v="0"/>
    <d v="2020-10-17T00:00:00"/>
    <n v="76709"/>
    <n v="750"/>
    <n v="0"/>
    <s v="Rejected"/>
    <s v="Nicholas Stone"/>
    <s v="Male"/>
    <n v="34"/>
    <s v="South"/>
    <s v="Teacher"/>
    <n v="105708"/>
    <s v="Retail"/>
    <d v="2022-01-27T00:00:00"/>
    <d v="2025-07-03T00:00:00"/>
    <s v="Jul"/>
    <s v="2025 Jul"/>
    <x v="2"/>
    <n v="9507"/>
    <x v="3"/>
    <x v="8"/>
    <d v="2025-09-23T00:00:00"/>
    <n v="4"/>
    <s v="Emerging"/>
    <s v=" Premium"/>
    <s v="Millennials"/>
    <x v="1"/>
  </r>
  <r>
    <s v="ACC00776"/>
    <s v="CUST0082"/>
    <x v="0"/>
    <d v="2017-05-09T00:00:00"/>
    <n v="417122"/>
    <n v="521"/>
    <n v="0"/>
    <s v="Pending"/>
    <s v="Marcus Miller"/>
    <s v="Female"/>
    <n v="23"/>
    <s v="West"/>
    <s v="Trader"/>
    <n v="146267"/>
    <s v="Private"/>
    <d v="2025-05-14T00:00:00"/>
    <d v="2024-11-30T00:00:00"/>
    <s v="Nov"/>
    <s v="2024 Nov"/>
    <x v="2"/>
    <n v="797"/>
    <x v="1"/>
    <x v="1"/>
    <d v="2025-09-23T00:00:00"/>
    <n v="0"/>
    <s v="New"/>
    <s v=" Premium"/>
    <s v="Gen Z"/>
    <x v="0"/>
  </r>
  <r>
    <s v="ACC00701"/>
    <s v="CUST0090"/>
    <x v="1"/>
    <d v="2020-12-13T00:00:00"/>
    <n v="91036"/>
    <n v="797"/>
    <n v="0"/>
    <s v="Rejected"/>
    <s v="Edward Ramirez"/>
    <s v="Female"/>
    <n v="57"/>
    <s v="East"/>
    <s v="Student"/>
    <n v="160588"/>
    <s v="Retail"/>
    <d v="2015-08-23T00:00:00"/>
    <d v="2024-01-10T00:00:00"/>
    <s v="Jan"/>
    <s v="2024 Jan"/>
    <x v="3"/>
    <n v="2438"/>
    <x v="2"/>
    <x v="7"/>
    <d v="2025-09-23T00:00:00"/>
    <n v="10"/>
    <s v="Loyal"/>
    <s v=" Premium"/>
    <s v="Gen X"/>
    <x v="1"/>
  </r>
  <r>
    <s v="ACC00520"/>
    <s v="CUST0102"/>
    <x v="0"/>
    <d v="2018-06-12T00:00:00"/>
    <n v="268788"/>
    <n v="595"/>
    <n v="0"/>
    <s v="Rejected"/>
    <s v="Patrick Moore"/>
    <s v="Female"/>
    <n v="72"/>
    <s v="South"/>
    <s v="Student"/>
    <n v="106231"/>
    <s v="Retail"/>
    <d v="2021-12-30T00:00:00"/>
    <d v="2024-01-15T00:00:00"/>
    <s v="Jan"/>
    <s v="2024 Jan"/>
    <x v="2"/>
    <n v="8757"/>
    <x v="2"/>
    <x v="9"/>
    <d v="2025-09-23T00:00:00"/>
    <n v="4"/>
    <s v="Emerging"/>
    <s v=" Premium"/>
    <s v="Baby Boomers"/>
    <x v="0"/>
  </r>
  <r>
    <s v="ACC00616"/>
    <s v="CUST0301"/>
    <x v="0"/>
    <d v="2024-10-26T00:00:00"/>
    <n v="217741"/>
    <n v="500"/>
    <n v="0"/>
    <s v="Approved"/>
    <s v="Regina Schultz"/>
    <s v="Male"/>
    <n v="48"/>
    <s v="South"/>
    <s v="Doctor"/>
    <n v="70861"/>
    <s v="Retail"/>
    <d v="2024-02-12T00:00:00"/>
    <d v="2024-12-09T00:00:00"/>
    <s v="Dec"/>
    <s v="2024 Dec"/>
    <x v="1"/>
    <n v="6674"/>
    <x v="1"/>
    <x v="2"/>
    <d v="2025-09-23T00:00:00"/>
    <n v="2"/>
    <s v="New"/>
    <s v="High"/>
    <s v="Gen X"/>
    <x v="0"/>
  </r>
  <r>
    <s v="ACC00737"/>
    <s v="CUST0001"/>
    <x v="0"/>
    <d v="2023-04-20T00:00:00"/>
    <n v="173115"/>
    <n v="680"/>
    <n v="0"/>
    <s v="Pending"/>
    <s v="Mrs. Deborah Dominguez MD"/>
    <s v="Male"/>
    <n v="38"/>
    <s v="North"/>
    <s v="Doctor"/>
    <n v="191672"/>
    <s v="Retail"/>
    <d v="2023-04-25T00:00:00"/>
    <d v="2024-12-07T00:00:00"/>
    <s v="Dec"/>
    <s v="2024 Dec"/>
    <x v="1"/>
    <n v="9761"/>
    <x v="0"/>
    <x v="8"/>
    <d v="2025-09-23T00:00:00"/>
    <n v="2"/>
    <s v="New"/>
    <s v=" Premium"/>
    <s v="Millennials"/>
    <x v="1"/>
  </r>
  <r>
    <s v="ACC00546"/>
    <s v="CUST0120"/>
    <x v="1"/>
    <d v="2024-12-30T00:00:00"/>
    <n v="70014"/>
    <n v="635"/>
    <n v="0"/>
    <s v="Rejected"/>
    <s v="Sherri Webb"/>
    <s v="Male"/>
    <n v="62"/>
    <s v="East"/>
    <s v="Banker"/>
    <n v="67638"/>
    <s v="Retail"/>
    <d v="2019-03-31T00:00:00"/>
    <d v="2024-07-05T00:00:00"/>
    <s v="Jul"/>
    <s v="2024 Jul"/>
    <x v="0"/>
    <n v="7493"/>
    <x v="0"/>
    <x v="9"/>
    <d v="2025-09-23T00:00:00"/>
    <n v="6"/>
    <s v="Established"/>
    <s v="High"/>
    <s v="Baby Boomers"/>
    <x v="1"/>
  </r>
  <r>
    <s v="ACC00236"/>
    <s v="CUST0167"/>
    <x v="2"/>
    <d v="2024-06-10T00:00:00"/>
    <n v="51831"/>
    <n v="355"/>
    <n v="126648"/>
    <s v="Pending"/>
    <s v="Paula Brown"/>
    <s v="Female"/>
    <n v="36"/>
    <s v="West"/>
    <s v="Engineer"/>
    <n v="188639"/>
    <s v="Retail"/>
    <d v="2024-07-19T00:00:00"/>
    <d v="2025-05-04T00:00:00"/>
    <s v="May"/>
    <s v="2025 May"/>
    <x v="2"/>
    <n v="1373"/>
    <x v="2"/>
    <x v="8"/>
    <d v="2025-09-23T00:00:00"/>
    <n v="1"/>
    <s v="New"/>
    <s v=" Premium"/>
    <s v="Millennials"/>
    <x v="1"/>
  </r>
  <r>
    <s v="ACC00463"/>
    <s v="CUST0247"/>
    <x v="1"/>
    <d v="2022-02-20T00:00:00"/>
    <n v="167031"/>
    <n v="333"/>
    <n v="0"/>
    <s v="Pending"/>
    <s v="Charles Wilson"/>
    <s v="Male"/>
    <n v="41"/>
    <s v="North"/>
    <s v="Student"/>
    <n v="48541"/>
    <s v="Retail"/>
    <d v="2021-03-02T00:00:00"/>
    <d v="2025-06-23T00:00:00"/>
    <s v="Jun"/>
    <s v="2025 Jun"/>
    <x v="2"/>
    <n v="3969"/>
    <x v="2"/>
    <x v="2"/>
    <d v="2025-09-23T00:00:00"/>
    <n v="5"/>
    <s v="Emerging"/>
    <s v="Medium"/>
    <s v="Millennials"/>
    <x v="1"/>
  </r>
  <r>
    <s v="ACC00228"/>
    <s v="CUST0057"/>
    <x v="0"/>
    <d v="2024-11-22T00:00:00"/>
    <n v="141727"/>
    <n v="479"/>
    <n v="0"/>
    <s v="Pending"/>
    <s v="Brandy Murphy"/>
    <s v="Female"/>
    <n v="51"/>
    <s v="East"/>
    <s v="Banker"/>
    <n v="174946"/>
    <s v="Corporate"/>
    <d v="2019-07-25T00:00:00"/>
    <d v="2024-08-11T00:00:00"/>
    <s v="Aug"/>
    <s v="2024 Aug"/>
    <x v="3"/>
    <n v="8791"/>
    <x v="3"/>
    <x v="5"/>
    <d v="2025-09-23T00:00:00"/>
    <n v="6"/>
    <s v="Established"/>
    <s v=" Premium"/>
    <s v="Gen X"/>
    <x v="1"/>
  </r>
  <r>
    <s v="ACC00700"/>
    <s v="CUST0353"/>
    <x v="0"/>
    <d v="2020-01-17T00:00:00"/>
    <n v="425309"/>
    <n v="728"/>
    <n v="0"/>
    <s v="Pending"/>
    <s v="Mrs. Valerie Dunlap MD"/>
    <s v="Male"/>
    <n v="20"/>
    <s v="North"/>
    <s v="Doctor"/>
    <n v="22356"/>
    <s v="Retail"/>
    <d v="2019-09-19T00:00:00"/>
    <d v="2024-04-29T00:00:00"/>
    <s v="Apr"/>
    <s v="2024 Apr"/>
    <x v="1"/>
    <n v="1759"/>
    <x v="0"/>
    <x v="7"/>
    <d v="2025-09-23T00:00:00"/>
    <n v="6"/>
    <s v="Established"/>
    <s v="Low"/>
    <s v="Gen Z"/>
    <x v="0"/>
  </r>
  <r>
    <s v="ACC00483"/>
    <s v="CUST0484"/>
    <x v="0"/>
    <d v="2025-05-30T00:00:00"/>
    <n v="461130"/>
    <n v="789"/>
    <n v="0"/>
    <s v="Pending"/>
    <s v="John Madden"/>
    <s v="Female"/>
    <n v="48"/>
    <s v="West"/>
    <s v="Student"/>
    <n v="109393"/>
    <s v="Retail"/>
    <d v="2023-06-10T00:00:00"/>
    <d v="2025-04-26T00:00:00"/>
    <s v="Apr"/>
    <s v="2025 Apr"/>
    <x v="0"/>
    <n v="6681"/>
    <x v="3"/>
    <x v="0"/>
    <d v="2025-09-23T00:00:00"/>
    <n v="2"/>
    <s v="New"/>
    <s v=" Premium"/>
    <s v="Gen X"/>
    <x v="0"/>
  </r>
  <r>
    <s v="ACC00430"/>
    <s v="CUST0314"/>
    <x v="1"/>
    <d v="2020-07-02T00:00:00"/>
    <n v="379747"/>
    <n v="316"/>
    <n v="0"/>
    <s v="Pending"/>
    <s v="Kenneth Vasquez"/>
    <s v="Male"/>
    <n v="34"/>
    <s v="West"/>
    <s v="Doctor"/>
    <n v="145150"/>
    <s v="Retail"/>
    <d v="2022-06-02T00:00:00"/>
    <d v="2024-05-19T00:00:00"/>
    <s v="May"/>
    <s v="2024 May"/>
    <x v="1"/>
    <n v="550"/>
    <x v="2"/>
    <x v="0"/>
    <d v="2025-09-23T00:00:00"/>
    <n v="3"/>
    <s v="Emerging"/>
    <s v=" Premium"/>
    <s v="Millennials"/>
    <x v="0"/>
  </r>
  <r>
    <s v="ACC00022"/>
    <s v="CUST0113"/>
    <x v="0"/>
    <d v="2024-12-09T00:00:00"/>
    <n v="388793"/>
    <n v="486"/>
    <n v="258078"/>
    <s v="Pending"/>
    <s v="Anthony Ramos"/>
    <s v="Female"/>
    <n v="64"/>
    <s v="East"/>
    <s v="Doctor"/>
    <n v="73947"/>
    <s v="Private"/>
    <d v="2016-03-16T00:00:00"/>
    <d v="2024-11-09T00:00:00"/>
    <s v="Nov"/>
    <s v="2024 Nov"/>
    <x v="2"/>
    <n v="7644"/>
    <x v="2"/>
    <x v="7"/>
    <d v="2025-09-23T00:00:00"/>
    <n v="10"/>
    <s v="Loyal"/>
    <s v="High"/>
    <s v="Baby Boomers"/>
    <x v="0"/>
  </r>
  <r>
    <s v="ACC00343"/>
    <s v="CUST0380"/>
    <x v="0"/>
    <d v="2023-10-28T00:00:00"/>
    <n v="339443"/>
    <n v="793"/>
    <n v="393333"/>
    <s v="Pending"/>
    <s v="Brandon Morales"/>
    <s v="Male"/>
    <n v="38"/>
    <s v="South"/>
    <s v="Retired"/>
    <n v="134225"/>
    <s v="Corporate"/>
    <d v="2021-12-08T00:00:00"/>
    <d v="2025-06-13T00:00:00"/>
    <s v="Jun"/>
    <s v="2025 Jun"/>
    <x v="2"/>
    <n v="8492"/>
    <x v="2"/>
    <x v="5"/>
    <d v="2025-09-23T00:00:00"/>
    <n v="4"/>
    <s v="Emerging"/>
    <s v=" Premium"/>
    <s v="Millennials"/>
    <x v="0"/>
  </r>
  <r>
    <s v="ACC00040"/>
    <s v="CUST0260"/>
    <x v="0"/>
    <d v="2020-10-17T00:00:00"/>
    <n v="76709"/>
    <n v="750"/>
    <n v="0"/>
    <s v="Rejected"/>
    <s v="Nicholas Stone"/>
    <s v="Male"/>
    <n v="34"/>
    <s v="South"/>
    <s v="Teacher"/>
    <n v="105708"/>
    <s v="Retail"/>
    <d v="2022-01-27T00:00:00"/>
    <d v="2023-10-25T00:00:00"/>
    <s v="Oct"/>
    <s v="2023 Oct"/>
    <x v="0"/>
    <n v="3945"/>
    <x v="2"/>
    <x v="9"/>
    <d v="2025-09-23T00:00:00"/>
    <n v="4"/>
    <s v="Emerging"/>
    <s v=" Premium"/>
    <s v="Millennials"/>
    <x v="1"/>
  </r>
  <r>
    <s v="ACC00173"/>
    <s v="CUST0142"/>
    <x v="1"/>
    <d v="2018-11-19T00:00:00"/>
    <n v="15534"/>
    <n v="771"/>
    <n v="0"/>
    <s v="Pending"/>
    <s v="Charles Chapman"/>
    <s v="Male"/>
    <n v="66"/>
    <s v="North"/>
    <s v="Retired"/>
    <n v="83852"/>
    <s v="Retail"/>
    <d v="2024-09-25T00:00:00"/>
    <d v="2025-08-04T00:00:00"/>
    <s v="Aug"/>
    <s v="2025 Aug"/>
    <x v="2"/>
    <n v="3968"/>
    <x v="3"/>
    <x v="8"/>
    <d v="2025-09-23T00:00:00"/>
    <n v="1"/>
    <s v="New"/>
    <s v="High"/>
    <s v="Baby Boomers"/>
    <x v="2"/>
  </r>
  <r>
    <s v="ACC00439"/>
    <s v="CUST0108"/>
    <x v="1"/>
    <d v="2021-09-02T00:00:00"/>
    <n v="468758"/>
    <n v="699"/>
    <n v="0"/>
    <s v="Pending"/>
    <s v="Carmen Graham"/>
    <s v="Female"/>
    <n v="26"/>
    <s v="West"/>
    <s v="Retired"/>
    <n v="177364"/>
    <s v="Retail"/>
    <d v="2021-01-28T00:00:00"/>
    <d v="2024-01-27T00:00:00"/>
    <s v="Jan"/>
    <s v="2024 Jan"/>
    <x v="0"/>
    <n v="3869"/>
    <x v="2"/>
    <x v="5"/>
    <d v="2025-09-23T00:00:00"/>
    <n v="5"/>
    <s v="Emerging"/>
    <s v=" Premium"/>
    <s v="Gen Z"/>
    <x v="0"/>
  </r>
  <r>
    <s v="ACC00179"/>
    <s v="CUST0069"/>
    <x v="2"/>
    <d v="2024-03-27T00:00:00"/>
    <n v="80201"/>
    <n v="372"/>
    <n v="242474"/>
    <s v="Pending"/>
    <s v="Amanda Beck"/>
    <s v="Female"/>
    <n v="23"/>
    <s v="South"/>
    <s v="Teacher"/>
    <n v="84772"/>
    <s v="Retail"/>
    <d v="2018-08-29T00:00:00"/>
    <d v="2024-10-04T00:00:00"/>
    <s v="Oct"/>
    <s v="2024 Oct"/>
    <x v="0"/>
    <n v="8060"/>
    <x v="1"/>
    <x v="0"/>
    <d v="2025-09-23T00:00:00"/>
    <n v="7"/>
    <s v="Established"/>
    <s v="High"/>
    <s v="Gen Z"/>
    <x v="1"/>
  </r>
  <r>
    <s v="ACC00598"/>
    <s v="CUST0325"/>
    <x v="2"/>
    <d v="2016-09-19T00:00:00"/>
    <n v="84425"/>
    <n v="616"/>
    <n v="0"/>
    <s v="Pending"/>
    <s v="Gregg Harris"/>
    <s v="Female"/>
    <n v="22"/>
    <s v="South"/>
    <s v="Teacher"/>
    <n v="44826"/>
    <s v="Retail"/>
    <d v="2022-03-20T00:00:00"/>
    <d v="2024-01-01T00:00:00"/>
    <s v="Jan"/>
    <s v="2024 Jan"/>
    <x v="1"/>
    <n v="9457"/>
    <x v="0"/>
    <x v="9"/>
    <d v="2025-09-23T00:00:00"/>
    <n v="4"/>
    <s v="Emerging"/>
    <s v="Medium"/>
    <s v="Gen Z"/>
    <x v="1"/>
  </r>
  <r>
    <s v="ACC00133"/>
    <s v="CUST0479"/>
    <x v="0"/>
    <d v="2018-08-23T00:00:00"/>
    <n v="434821"/>
    <n v="448"/>
    <n v="374653"/>
    <s v="Pending"/>
    <s v="David Watson"/>
    <s v="Male"/>
    <n v="72"/>
    <s v="East"/>
    <s v="Engineer"/>
    <n v="192307"/>
    <s v="Corporate"/>
    <d v="2020-10-04T00:00:00"/>
    <d v="2024-02-22T00:00:00"/>
    <s v="Feb"/>
    <s v="2024 Feb"/>
    <x v="0"/>
    <n v="5341"/>
    <x v="2"/>
    <x v="6"/>
    <d v="2025-09-23T00:00:00"/>
    <n v="5"/>
    <s v="Emerging"/>
    <s v=" Premium"/>
    <s v="Baby Boomers"/>
    <x v="0"/>
  </r>
  <r>
    <s v="ACC00351"/>
    <s v="CUST0246"/>
    <x v="0"/>
    <d v="2020-05-22T00:00:00"/>
    <n v="100922"/>
    <n v="501"/>
    <n v="0"/>
    <s v="Pending"/>
    <s v="Joshua Best"/>
    <s v="Female"/>
    <n v="49"/>
    <s v="North"/>
    <s v="Student"/>
    <n v="31536"/>
    <s v="Corporate"/>
    <d v="2018-01-13T00:00:00"/>
    <d v="2024-09-17T00:00:00"/>
    <s v="Sep"/>
    <s v="2024 Sep"/>
    <x v="2"/>
    <n v="8209"/>
    <x v="0"/>
    <x v="5"/>
    <d v="2025-09-23T00:00:00"/>
    <n v="8"/>
    <s v="Established"/>
    <s v="Medium"/>
    <s v="Gen X"/>
    <x v="1"/>
  </r>
  <r>
    <s v="ACC00525"/>
    <s v="CUST0110"/>
    <x v="2"/>
    <d v="2015-11-17T00:00:00"/>
    <n v="426903"/>
    <n v="311"/>
    <n v="0"/>
    <s v="Pending"/>
    <s v="Jose Decker"/>
    <s v="Male"/>
    <n v="70"/>
    <s v="East"/>
    <s v="Banker"/>
    <n v="106206"/>
    <s v="Retail"/>
    <d v="2018-06-05T00:00:00"/>
    <d v="2024-08-17T00:00:00"/>
    <s v="Aug"/>
    <s v="2024 Aug"/>
    <x v="3"/>
    <n v="1667"/>
    <x v="2"/>
    <x v="0"/>
    <d v="2025-09-23T00:00:00"/>
    <n v="7"/>
    <s v="Established"/>
    <s v=" Premium"/>
    <s v="Baby Boomers"/>
    <x v="0"/>
  </r>
  <r>
    <s v="ACC00540"/>
    <s v="CUST0375"/>
    <x v="2"/>
    <d v="2019-09-20T00:00:00"/>
    <n v="96393"/>
    <n v="536"/>
    <n v="0"/>
    <s v="Pending"/>
    <s v="Paul Stephens"/>
    <s v="Male"/>
    <n v="61"/>
    <s v="East"/>
    <s v="Engineer"/>
    <n v="45963"/>
    <s v="Retail"/>
    <d v="2022-08-25T00:00:00"/>
    <d v="2024-12-18T00:00:00"/>
    <s v="Dec"/>
    <s v="2024 Dec"/>
    <x v="3"/>
    <n v="6195"/>
    <x v="3"/>
    <x v="1"/>
    <d v="2025-09-23T00:00:00"/>
    <n v="3"/>
    <s v="Emerging"/>
    <s v="Medium"/>
    <s v="Baby Boomers"/>
    <x v="1"/>
  </r>
  <r>
    <s v="ACC00506"/>
    <s v="CUST0100"/>
    <x v="0"/>
    <d v="2021-01-04T00:00:00"/>
    <n v="477964"/>
    <n v="428"/>
    <n v="0"/>
    <s v="Pending"/>
    <s v="Leslie Buchanan"/>
    <s v="Male"/>
    <n v="36"/>
    <s v="East"/>
    <s v="Engineer"/>
    <n v="119616"/>
    <s v="Corporate"/>
    <d v="2023-01-16T00:00:00"/>
    <d v="2024-04-24T00:00:00"/>
    <s v="Apr"/>
    <s v="2024 Apr"/>
    <x v="2"/>
    <n v="4438"/>
    <x v="0"/>
    <x v="2"/>
    <d v="2025-09-23T00:00:00"/>
    <n v="3"/>
    <s v="Emerging"/>
    <s v=" Premium"/>
    <s v="Millennials"/>
    <x v="0"/>
  </r>
  <r>
    <s v="ACC00084"/>
    <s v="CUST0049"/>
    <x v="0"/>
    <d v="2018-03-17T00:00:00"/>
    <n v="353827"/>
    <n v="810"/>
    <n v="0"/>
    <s v="Pending"/>
    <s v="Samantha Davis"/>
    <s v="Female"/>
    <n v="63"/>
    <s v="South"/>
    <s v="Banker"/>
    <n v="27287"/>
    <s v="Retail"/>
    <d v="2017-01-15T00:00:00"/>
    <d v="2025-05-12T00:00:00"/>
    <s v="May"/>
    <s v="2025 May"/>
    <x v="3"/>
    <n v="9458"/>
    <x v="3"/>
    <x v="8"/>
    <d v="2025-09-23T00:00:00"/>
    <n v="9"/>
    <s v="Loyal"/>
    <s v="Low"/>
    <s v="Baby Boomers"/>
    <x v="0"/>
  </r>
  <r>
    <s v="ACC00464"/>
    <s v="CUST0343"/>
    <x v="2"/>
    <d v="2016-12-01T00:00:00"/>
    <n v="378669"/>
    <n v="726"/>
    <n v="0"/>
    <s v="Approved"/>
    <s v="Danielle Cox"/>
    <s v="Male"/>
    <n v="48"/>
    <s v="North"/>
    <s v="Engineer"/>
    <n v="152632"/>
    <s v="Retail"/>
    <d v="2018-02-23T00:00:00"/>
    <d v="2024-09-14T00:00:00"/>
    <s v="Sep"/>
    <s v="2024 Sep"/>
    <x v="3"/>
    <n v="7247"/>
    <x v="2"/>
    <x v="3"/>
    <d v="2025-09-23T00:00:00"/>
    <n v="8"/>
    <s v="Established"/>
    <s v=" Premium"/>
    <s v="Gen X"/>
    <x v="0"/>
  </r>
  <r>
    <s v="ACC00343"/>
    <s v="CUST0380"/>
    <x v="0"/>
    <d v="2023-10-28T00:00:00"/>
    <n v="339443"/>
    <n v="793"/>
    <n v="393333"/>
    <s v="Pending"/>
    <s v="Brandon Morales"/>
    <s v="Male"/>
    <n v="38"/>
    <s v="South"/>
    <s v="Retired"/>
    <n v="134225"/>
    <s v="Corporate"/>
    <d v="2021-12-08T00:00:00"/>
    <d v="2023-11-26T00:00:00"/>
    <s v="Nov"/>
    <s v="2023 Nov"/>
    <x v="0"/>
    <n v="1049"/>
    <x v="1"/>
    <x v="9"/>
    <d v="2025-09-23T00:00:00"/>
    <n v="4"/>
    <s v="Emerging"/>
    <s v=" Premium"/>
    <s v="Millennials"/>
    <x v="0"/>
  </r>
  <r>
    <s v="ACC00280"/>
    <s v="CUST0066"/>
    <x v="1"/>
    <d v="2024-10-26T00:00:00"/>
    <n v="227443"/>
    <n v="706"/>
    <n v="44236"/>
    <s v="Pending"/>
    <s v="Felicia Nelson"/>
    <s v="Female"/>
    <n v="66"/>
    <s v="West"/>
    <s v="Student"/>
    <n v="66542"/>
    <s v="Retail"/>
    <d v="2017-12-22T00:00:00"/>
    <d v="2023-09-18T00:00:00"/>
    <s v="Sep"/>
    <s v="2023 Sep"/>
    <x v="3"/>
    <n v="2126"/>
    <x v="1"/>
    <x v="1"/>
    <d v="2025-09-23T00:00:00"/>
    <n v="8"/>
    <s v="Established"/>
    <s v="High"/>
    <s v="Baby Boomers"/>
    <x v="0"/>
  </r>
  <r>
    <s v="ACC00263"/>
    <s v="CUST0376"/>
    <x v="0"/>
    <d v="2025-07-02T00:00:00"/>
    <n v="297016"/>
    <n v="307"/>
    <n v="0"/>
    <s v="Default"/>
    <s v="Angela Jackson"/>
    <s v="Female"/>
    <n v="62"/>
    <s v="North"/>
    <s v="Retired"/>
    <n v="121757"/>
    <s v="Retail"/>
    <d v="2015-10-07T00:00:00"/>
    <d v="2025-07-01T00:00:00"/>
    <s v="Jul"/>
    <s v="2025 Jul"/>
    <x v="3"/>
    <n v="8886"/>
    <x v="1"/>
    <x v="2"/>
    <d v="2025-09-23T00:00:00"/>
    <n v="10"/>
    <s v="Loyal"/>
    <s v=" Premium"/>
    <s v="Baby Boomers"/>
    <x v="0"/>
  </r>
  <r>
    <s v="ACC00166"/>
    <s v="CUST0199"/>
    <x v="0"/>
    <d v="2019-09-18T00:00:00"/>
    <n v="3453"/>
    <n v="771"/>
    <n v="176635"/>
    <s v="Default"/>
    <s v="Gerald Robinson"/>
    <s v="Male"/>
    <n v="60"/>
    <s v="East"/>
    <s v="Banker"/>
    <n v="154165"/>
    <s v="Retail"/>
    <d v="2018-01-18T00:00:00"/>
    <d v="2025-05-03T00:00:00"/>
    <s v="May"/>
    <s v="2025 May"/>
    <x v="3"/>
    <n v="4028"/>
    <x v="1"/>
    <x v="3"/>
    <d v="2025-09-23T00:00:00"/>
    <n v="8"/>
    <s v="Established"/>
    <s v=" Premium"/>
    <s v="Gen X"/>
    <x v="2"/>
  </r>
  <r>
    <s v="ACC00293"/>
    <s v="CUST0436"/>
    <x v="1"/>
    <d v="2023-07-13T00:00:00"/>
    <n v="426618"/>
    <n v="683"/>
    <n v="0"/>
    <s v="Pending"/>
    <s v="Victor Tran"/>
    <s v="Female"/>
    <n v="45"/>
    <s v="West"/>
    <s v="Banker"/>
    <n v="64738"/>
    <s v="Corporate"/>
    <d v="2019-10-22T00:00:00"/>
    <d v="2023-12-28T00:00:00"/>
    <s v="Dec"/>
    <s v="2023 Dec"/>
    <x v="1"/>
    <n v="9999"/>
    <x v="1"/>
    <x v="1"/>
    <d v="2025-09-23T00:00:00"/>
    <n v="6"/>
    <s v="Established"/>
    <s v="High"/>
    <s v="Gen X"/>
    <x v="0"/>
  </r>
  <r>
    <s v="ACC00509"/>
    <s v="CUST0035"/>
    <x v="0"/>
    <d v="2023-07-26T00:00:00"/>
    <n v="373747"/>
    <n v="626"/>
    <n v="0"/>
    <s v="Pending"/>
    <s v="Kevin Marshall"/>
    <s v="Female"/>
    <n v="72"/>
    <s v="East"/>
    <s v="Banker"/>
    <n v="96898"/>
    <s v="Corporate"/>
    <d v="2016-06-12T00:00:00"/>
    <d v="2024-07-01T00:00:00"/>
    <s v="Jul"/>
    <s v="2024 Jul"/>
    <x v="2"/>
    <n v="7556"/>
    <x v="3"/>
    <x v="5"/>
    <d v="2025-09-23T00:00:00"/>
    <n v="9"/>
    <s v="Loyal"/>
    <s v="High"/>
    <s v="Baby Boomers"/>
    <x v="0"/>
  </r>
  <r>
    <s v="ACC00580"/>
    <s v="CUST0127"/>
    <x v="2"/>
    <d v="2024-02-13T00:00:00"/>
    <n v="225162"/>
    <n v="505"/>
    <n v="0"/>
    <s v="Pending"/>
    <s v="Jennifer Watkins DDS"/>
    <s v="Female"/>
    <n v="46"/>
    <s v="South"/>
    <s v="Doctor"/>
    <n v="112241"/>
    <s v="Corporate"/>
    <d v="2016-01-05T00:00:00"/>
    <d v="2025-02-21T00:00:00"/>
    <s v="Feb"/>
    <s v="2025 Feb"/>
    <x v="0"/>
    <n v="1834"/>
    <x v="1"/>
    <x v="2"/>
    <d v="2025-09-23T00:00:00"/>
    <n v="10"/>
    <s v="Loyal"/>
    <s v=" Premium"/>
    <s v="Gen X"/>
    <x v="0"/>
  </r>
  <r>
    <s v="ACC00226"/>
    <s v="CUST0022"/>
    <x v="1"/>
    <d v="2016-10-02T00:00:00"/>
    <n v="36468"/>
    <n v="437"/>
    <n v="0"/>
    <s v="Pending"/>
    <s v="Jodi Burns"/>
    <s v="Male"/>
    <n v="59"/>
    <s v="East"/>
    <s v="Retired"/>
    <n v="61844"/>
    <s v="Corporate"/>
    <d v="2023-07-11T00:00:00"/>
    <d v="2024-07-22T00:00:00"/>
    <s v="Jul"/>
    <s v="2024 Jul"/>
    <x v="3"/>
    <n v="3544"/>
    <x v="2"/>
    <x v="2"/>
    <d v="2025-09-23T00:00:00"/>
    <n v="2"/>
    <s v="New"/>
    <s v="High"/>
    <s v="Gen X"/>
    <x v="2"/>
  </r>
  <r>
    <s v="ACC00170"/>
    <s v="CUST0492"/>
    <x v="0"/>
    <d v="2022-12-12T00:00:00"/>
    <n v="174442"/>
    <n v="666"/>
    <n v="397704"/>
    <s v="Pending"/>
    <s v="Michelle Allen"/>
    <s v="Male"/>
    <n v="54"/>
    <s v="South"/>
    <s v="Engineer"/>
    <n v="29110"/>
    <s v="Retail"/>
    <d v="2022-10-25T00:00:00"/>
    <d v="2024-06-24T00:00:00"/>
    <s v="Jun"/>
    <s v="2024 Jun"/>
    <x v="2"/>
    <n v="6680"/>
    <x v="3"/>
    <x v="0"/>
    <d v="2025-09-23T00:00:00"/>
    <n v="3"/>
    <s v="Emerging"/>
    <s v="Low"/>
    <s v="Gen X"/>
    <x v="1"/>
  </r>
  <r>
    <s v="ACC00598"/>
    <s v="CUST0325"/>
    <x v="2"/>
    <d v="2016-09-19T00:00:00"/>
    <n v="84425"/>
    <n v="616"/>
    <n v="0"/>
    <s v="Pending"/>
    <s v="Gregg Harris"/>
    <s v="Female"/>
    <n v="22"/>
    <s v="South"/>
    <s v="Teacher"/>
    <n v="44826"/>
    <s v="Retail"/>
    <d v="2022-03-20T00:00:00"/>
    <d v="2025-07-07T00:00:00"/>
    <s v="Jul"/>
    <s v="2025 Jul"/>
    <x v="3"/>
    <n v="8264"/>
    <x v="3"/>
    <x v="4"/>
    <d v="2025-09-23T00:00:00"/>
    <n v="4"/>
    <s v="Emerging"/>
    <s v="Medium"/>
    <s v="Gen Z"/>
    <x v="1"/>
  </r>
  <r>
    <s v="ACC00645"/>
    <s v="CUST0406"/>
    <x v="0"/>
    <d v="2018-01-09T00:00:00"/>
    <n v="261657"/>
    <n v="401"/>
    <n v="0"/>
    <s v="Pending"/>
    <s v="Katherine Freeman"/>
    <s v="Female"/>
    <n v="28"/>
    <s v="East"/>
    <s v="Retired"/>
    <n v="39975"/>
    <s v="Corporate"/>
    <d v="2022-12-07T00:00:00"/>
    <d v="2023-09-15T00:00:00"/>
    <s v="Sep"/>
    <s v="2023 Sep"/>
    <x v="1"/>
    <n v="8462"/>
    <x v="1"/>
    <x v="2"/>
    <d v="2025-09-23T00:00:00"/>
    <n v="3"/>
    <s v="Emerging"/>
    <s v="Medium"/>
    <s v="Gen Z"/>
    <x v="0"/>
  </r>
  <r>
    <s v="ACC00448"/>
    <s v="CUST0272"/>
    <x v="0"/>
    <d v="2019-12-29T00:00:00"/>
    <n v="409760"/>
    <n v="735"/>
    <n v="0"/>
    <s v="Pending"/>
    <s v="Seth Fritz"/>
    <s v="Female"/>
    <n v="36"/>
    <s v="West"/>
    <s v="Trader"/>
    <n v="84288"/>
    <s v="Corporate"/>
    <d v="2020-02-29T00:00:00"/>
    <d v="2024-05-16T00:00:00"/>
    <s v="May"/>
    <s v="2024 May"/>
    <x v="1"/>
    <n v="3581"/>
    <x v="0"/>
    <x v="0"/>
    <d v="2025-09-23T00:00:00"/>
    <n v="6"/>
    <s v="Established"/>
    <s v="High"/>
    <s v="Millennials"/>
    <x v="0"/>
  </r>
  <r>
    <s v="ACC00690"/>
    <s v="CUST0189"/>
    <x v="1"/>
    <d v="2024-05-06T00:00:00"/>
    <n v="69341"/>
    <n v="559"/>
    <n v="0"/>
    <s v="Pending"/>
    <s v="Ryan Doyle"/>
    <s v="Male"/>
    <n v="50"/>
    <s v="West"/>
    <s v="Retired"/>
    <n v="165360"/>
    <s v="Retail"/>
    <d v="2024-08-31T00:00:00"/>
    <d v="2024-08-12T00:00:00"/>
    <s v="Aug"/>
    <s v="2024 Aug"/>
    <x v="3"/>
    <n v="3202"/>
    <x v="2"/>
    <x v="6"/>
    <d v="2025-09-23T00:00:00"/>
    <n v="1"/>
    <s v="New"/>
    <s v=" Premium"/>
    <s v="Gen X"/>
    <x v="1"/>
  </r>
  <r>
    <s v="ACC00502"/>
    <s v="CUST0376"/>
    <x v="2"/>
    <d v="2022-09-14T00:00:00"/>
    <n v="177826"/>
    <n v="722"/>
    <n v="0"/>
    <s v="Pending"/>
    <s v="Angela Jackson"/>
    <s v="Female"/>
    <n v="62"/>
    <s v="North"/>
    <s v="Retired"/>
    <n v="121757"/>
    <s v="Retail"/>
    <d v="2015-10-07T00:00:00"/>
    <d v="2024-08-30T00:00:00"/>
    <s v="Aug"/>
    <s v="2024 Aug"/>
    <x v="3"/>
    <n v="4963"/>
    <x v="3"/>
    <x v="1"/>
    <d v="2025-09-23T00:00:00"/>
    <n v="10"/>
    <s v="Loyal"/>
    <s v=" Premium"/>
    <s v="Baby Boomers"/>
    <x v="1"/>
  </r>
  <r>
    <s v="ACC00764"/>
    <s v="CUST0215"/>
    <x v="0"/>
    <d v="2022-01-08T00:00:00"/>
    <n v="231387"/>
    <n v="559"/>
    <n v="0"/>
    <s v="Pending"/>
    <s v="Cassandra Mcbride"/>
    <s v="Male"/>
    <n v="43"/>
    <s v="North"/>
    <s v="Trader"/>
    <n v="171054"/>
    <s v="Retail"/>
    <d v="2020-02-16T00:00:00"/>
    <d v="2025-08-06T00:00:00"/>
    <s v="Aug"/>
    <s v="2025 Aug"/>
    <x v="3"/>
    <n v="9690"/>
    <x v="2"/>
    <x v="3"/>
    <d v="2025-09-23T00:00:00"/>
    <n v="6"/>
    <s v="Established"/>
    <s v=" Premium"/>
    <s v="Millennials"/>
    <x v="0"/>
  </r>
  <r>
    <s v="ACC00527"/>
    <s v="CUST0387"/>
    <x v="2"/>
    <d v="2017-04-14T00:00:00"/>
    <n v="445872"/>
    <n v="789"/>
    <n v="0"/>
    <s v="Pending"/>
    <s v="Robert Barnes"/>
    <s v="Male"/>
    <n v="52"/>
    <s v="South"/>
    <s v="Engineer"/>
    <n v="51585"/>
    <s v="Corporate"/>
    <d v="2019-04-22T00:00:00"/>
    <d v="2023-11-07T00:00:00"/>
    <s v="Nov"/>
    <s v="2023 Nov"/>
    <x v="1"/>
    <n v="9332"/>
    <x v="0"/>
    <x v="8"/>
    <d v="2025-09-23T00:00:00"/>
    <n v="6"/>
    <s v="Established"/>
    <s v="Medium"/>
    <s v="Gen X"/>
    <x v="0"/>
  </r>
  <r>
    <s v="ACC00735"/>
    <s v="CUST0046"/>
    <x v="1"/>
    <d v="2021-03-03T00:00:00"/>
    <n v="361309"/>
    <n v="690"/>
    <n v="0"/>
    <s v="Pending"/>
    <s v="Keith Watson"/>
    <s v="Female"/>
    <n v="37"/>
    <s v="South"/>
    <s v="Retired"/>
    <n v="27906"/>
    <s v="Retail"/>
    <d v="2021-05-07T00:00:00"/>
    <d v="2025-04-29T00:00:00"/>
    <s v="Apr"/>
    <s v="2025 Apr"/>
    <x v="1"/>
    <n v="4285"/>
    <x v="3"/>
    <x v="3"/>
    <d v="2025-09-23T00:00:00"/>
    <n v="4"/>
    <s v="Emerging"/>
    <s v="Low"/>
    <s v="Millennials"/>
    <x v="0"/>
  </r>
  <r>
    <s v="ACC00379"/>
    <s v="CUST0353"/>
    <x v="3"/>
    <d v="2023-09-19T00:00:00"/>
    <n v="39178"/>
    <n v="424"/>
    <n v="0"/>
    <s v="Pending"/>
    <s v="Mrs. Valerie Dunlap MD"/>
    <s v="Male"/>
    <n v="20"/>
    <s v="North"/>
    <s v="Doctor"/>
    <n v="22356"/>
    <s v="Retail"/>
    <d v="2019-09-19T00:00:00"/>
    <d v="2023-11-01T00:00:00"/>
    <s v="Nov"/>
    <s v="2023 Nov"/>
    <x v="2"/>
    <n v="364"/>
    <x v="2"/>
    <x v="9"/>
    <d v="2025-09-23T00:00:00"/>
    <n v="6"/>
    <s v="Established"/>
    <s v="Low"/>
    <s v="Gen Z"/>
    <x v="2"/>
  </r>
  <r>
    <s v="ACC00201"/>
    <s v="CUST0086"/>
    <x v="0"/>
    <d v="2019-05-18T00:00:00"/>
    <n v="84607"/>
    <n v="386"/>
    <n v="138501"/>
    <s v="Pending"/>
    <s v="Ashley Lewis"/>
    <s v="Male"/>
    <n v="47"/>
    <s v="North"/>
    <s v="Engineer"/>
    <n v="105956"/>
    <s v="Retail"/>
    <d v="2021-03-30T00:00:00"/>
    <d v="2023-09-16T00:00:00"/>
    <s v="Sep"/>
    <s v="2023 Sep"/>
    <x v="0"/>
    <n v="5039"/>
    <x v="1"/>
    <x v="9"/>
    <d v="2025-09-23T00:00:00"/>
    <n v="4"/>
    <s v="Emerging"/>
    <s v=" Premium"/>
    <s v="Gen X"/>
    <x v="1"/>
  </r>
  <r>
    <s v="ACC00619"/>
    <s v="CUST0424"/>
    <x v="1"/>
    <d v="2023-04-30T00:00:00"/>
    <n v="397745"/>
    <n v="708"/>
    <n v="333634"/>
    <s v="Pending"/>
    <s v="Matthew Martinez"/>
    <s v="Male"/>
    <n v="45"/>
    <s v="South"/>
    <s v="Doctor"/>
    <n v="121520"/>
    <s v="Corporate"/>
    <d v="2020-10-07T00:00:00"/>
    <d v="2024-11-06T00:00:00"/>
    <s v="Nov"/>
    <s v="2024 Nov"/>
    <x v="0"/>
    <n v="2784"/>
    <x v="3"/>
    <x v="2"/>
    <d v="2025-09-23T00:00:00"/>
    <n v="5"/>
    <s v="Emerging"/>
    <s v=" Premium"/>
    <s v="Gen X"/>
    <x v="0"/>
  </r>
  <r>
    <s v="ACC00250"/>
    <s v="CUST0049"/>
    <x v="2"/>
    <d v="2022-08-12T00:00:00"/>
    <n v="717"/>
    <n v="842"/>
    <n v="197718"/>
    <s v="Pending"/>
    <s v="Samantha Davis"/>
    <s v="Female"/>
    <n v="63"/>
    <s v="South"/>
    <s v="Banker"/>
    <n v="27287"/>
    <s v="Retail"/>
    <d v="2017-01-15T00:00:00"/>
    <d v="2023-12-23T00:00:00"/>
    <s v="Dec"/>
    <s v="2023 Dec"/>
    <x v="1"/>
    <n v="598"/>
    <x v="3"/>
    <x v="2"/>
    <d v="2025-09-23T00:00:00"/>
    <n v="9"/>
    <s v="Loyal"/>
    <s v="Low"/>
    <s v="Baby Boomers"/>
    <x v="2"/>
  </r>
  <r>
    <s v="ACC00409"/>
    <s v="CUST0470"/>
    <x v="0"/>
    <d v="2020-12-13T00:00:00"/>
    <n v="243056"/>
    <n v="353"/>
    <n v="0"/>
    <s v="Pending"/>
    <s v="Jason Garcia"/>
    <s v="Female"/>
    <n v="66"/>
    <s v="North"/>
    <s v="Student"/>
    <n v="152130"/>
    <s v="Retail"/>
    <d v="2021-05-29T00:00:00"/>
    <d v="2025-07-11T00:00:00"/>
    <s v="Jul"/>
    <s v="2025 Jul"/>
    <x v="0"/>
    <n v="614"/>
    <x v="3"/>
    <x v="2"/>
    <d v="2025-09-23T00:00:00"/>
    <n v="4"/>
    <s v="Emerging"/>
    <s v=" Premium"/>
    <s v="Baby Boomers"/>
    <x v="0"/>
  </r>
  <r>
    <s v="ACC00601"/>
    <s v="CUST0357"/>
    <x v="1"/>
    <d v="2016-09-19T00:00:00"/>
    <n v="488256"/>
    <n v="609"/>
    <n v="0"/>
    <s v="Rejected"/>
    <s v="Jordan Bates"/>
    <s v="Female"/>
    <n v="45"/>
    <s v="South"/>
    <s v="Trader"/>
    <n v="40049"/>
    <s v="Retail"/>
    <d v="2020-12-25T00:00:00"/>
    <d v="2024-11-08T00:00:00"/>
    <s v="Nov"/>
    <s v="2024 Nov"/>
    <x v="3"/>
    <n v="8375"/>
    <x v="3"/>
    <x v="6"/>
    <d v="2025-09-23T00:00:00"/>
    <n v="5"/>
    <s v="Emerging"/>
    <s v="Medium"/>
    <s v="Gen X"/>
    <x v="0"/>
  </r>
  <r>
    <s v="ACC00125"/>
    <s v="CUST0439"/>
    <x v="0"/>
    <d v="2025-02-20T00:00:00"/>
    <n v="455150"/>
    <n v="641"/>
    <n v="93741"/>
    <s v="Rejected"/>
    <s v="Mallory Miller"/>
    <s v="Male"/>
    <n v="30"/>
    <s v="East"/>
    <s v="Retired"/>
    <n v="96367"/>
    <s v="Retail"/>
    <d v="2024-02-06T00:00:00"/>
    <d v="2024-11-19T00:00:00"/>
    <s v="Nov"/>
    <s v="2024 Nov"/>
    <x v="2"/>
    <n v="363"/>
    <x v="1"/>
    <x v="7"/>
    <d v="2025-09-23T00:00:00"/>
    <n v="2"/>
    <s v="New"/>
    <s v="High"/>
    <s v="Millennials"/>
    <x v="0"/>
  </r>
  <r>
    <s v="ACC00113"/>
    <s v="CUST0473"/>
    <x v="0"/>
    <d v="2017-11-03T00:00:00"/>
    <n v="6968"/>
    <n v="620"/>
    <n v="0"/>
    <s v="Pending"/>
    <s v="Tina Lowery"/>
    <s v="Male"/>
    <n v="51"/>
    <s v="North"/>
    <s v="Student"/>
    <n v="180928"/>
    <s v="Retail"/>
    <d v="2020-09-09T00:00:00"/>
    <d v="2025-03-09T00:00:00"/>
    <s v="Mar"/>
    <s v="2025 Mar"/>
    <x v="1"/>
    <n v="5444"/>
    <x v="0"/>
    <x v="8"/>
    <d v="2025-09-23T00:00:00"/>
    <n v="5"/>
    <s v="Emerging"/>
    <s v=" Premium"/>
    <s v="Gen X"/>
    <x v="2"/>
  </r>
  <r>
    <s v="ACC00137"/>
    <s v="CUST0070"/>
    <x v="0"/>
    <d v="2024-03-14T00:00:00"/>
    <n v="463509"/>
    <n v="403"/>
    <n v="111471"/>
    <s v="Pending"/>
    <s v="Bob Stout"/>
    <s v="Female"/>
    <n v="32"/>
    <s v="East"/>
    <s v="Doctor"/>
    <n v="70106"/>
    <s v="Retail"/>
    <d v="2024-07-04T00:00:00"/>
    <d v="2024-08-18T00:00:00"/>
    <s v="Aug"/>
    <s v="2024 Aug"/>
    <x v="1"/>
    <n v="443"/>
    <x v="0"/>
    <x v="7"/>
    <d v="2025-09-23T00:00:00"/>
    <n v="1"/>
    <s v="New"/>
    <s v="High"/>
    <s v="Millennials"/>
    <x v="0"/>
  </r>
  <r>
    <s v="ACC00759"/>
    <s v="CUST0174"/>
    <x v="3"/>
    <d v="2017-08-08T00:00:00"/>
    <n v="310037"/>
    <n v="712"/>
    <n v="0"/>
    <s v="Pending"/>
    <s v="Evan Holt"/>
    <s v="Female"/>
    <n v="33"/>
    <s v="West"/>
    <s v="Retired"/>
    <n v="120732"/>
    <s v="Corporate"/>
    <d v="2019-10-29T00:00:00"/>
    <d v="2023-10-15T00:00:00"/>
    <s v="Oct"/>
    <s v="2023 Oct"/>
    <x v="0"/>
    <n v="8460"/>
    <x v="2"/>
    <x v="0"/>
    <d v="2025-09-23T00:00:00"/>
    <n v="6"/>
    <s v="Established"/>
    <s v=" Premium"/>
    <s v="Millennials"/>
    <x v="0"/>
  </r>
  <r>
    <s v="ACC00496"/>
    <s v="CUST0251"/>
    <x v="0"/>
    <d v="2019-05-05T00:00:00"/>
    <n v="104927"/>
    <n v="429"/>
    <n v="0"/>
    <s v="Pending"/>
    <s v="Danny Scott"/>
    <s v="Female"/>
    <n v="29"/>
    <s v="North"/>
    <s v="Teacher"/>
    <n v="124101"/>
    <s v="Corporate"/>
    <d v="2024-05-10T00:00:00"/>
    <d v="2024-10-04T00:00:00"/>
    <s v="Oct"/>
    <s v="2024 Oct"/>
    <x v="3"/>
    <n v="877"/>
    <x v="1"/>
    <x v="0"/>
    <d v="2025-09-23T00:00:00"/>
    <n v="1"/>
    <s v="New"/>
    <s v=" Premium"/>
    <s v="Millennials"/>
    <x v="1"/>
  </r>
  <r>
    <s v="ACC00678"/>
    <s v="CUST0109"/>
    <x v="3"/>
    <d v="2019-05-23T00:00:00"/>
    <n v="487602"/>
    <n v="675"/>
    <n v="0"/>
    <s v="Pending"/>
    <s v="Emily Scott"/>
    <s v="Female"/>
    <n v="29"/>
    <s v="North"/>
    <s v="Engineer"/>
    <n v="131785"/>
    <s v="Corporate"/>
    <d v="2020-09-03T00:00:00"/>
    <d v="2024-10-23T00:00:00"/>
    <s v="Oct"/>
    <s v="2024 Oct"/>
    <x v="2"/>
    <n v="8797"/>
    <x v="1"/>
    <x v="3"/>
    <d v="2025-09-23T00:00:00"/>
    <n v="5"/>
    <s v="Emerging"/>
    <s v=" Premium"/>
    <s v="Millennials"/>
    <x v="0"/>
  </r>
  <r>
    <s v="ACC00150"/>
    <s v="CUST0196"/>
    <x v="1"/>
    <d v="2021-04-13T00:00:00"/>
    <n v="483442"/>
    <n v="598"/>
    <n v="0"/>
    <s v="Pending"/>
    <s v="Victoria Montoya"/>
    <s v="Female"/>
    <n v="50"/>
    <s v="East"/>
    <s v="Banker"/>
    <n v="43411"/>
    <s v="Corporate"/>
    <d v="2019-05-27T00:00:00"/>
    <d v="2024-08-26T00:00:00"/>
    <s v="Aug"/>
    <s v="2024 Aug"/>
    <x v="0"/>
    <n v="5774"/>
    <x v="2"/>
    <x v="8"/>
    <d v="2025-09-23T00:00:00"/>
    <n v="6"/>
    <s v="Established"/>
    <s v="Medium"/>
    <s v="Gen X"/>
    <x v="0"/>
  </r>
  <r>
    <s v="ACC00343"/>
    <s v="CUST0380"/>
    <x v="0"/>
    <d v="2023-10-28T00:00:00"/>
    <n v="339443"/>
    <n v="793"/>
    <n v="393333"/>
    <s v="Pending"/>
    <s v="Brandon Morales"/>
    <s v="Male"/>
    <n v="38"/>
    <s v="South"/>
    <s v="Retired"/>
    <n v="134225"/>
    <s v="Corporate"/>
    <d v="2021-12-08T00:00:00"/>
    <d v="2024-01-25T00:00:00"/>
    <s v="Jan"/>
    <s v="2024 Jan"/>
    <x v="1"/>
    <n v="403"/>
    <x v="1"/>
    <x v="3"/>
    <d v="2025-09-23T00:00:00"/>
    <n v="4"/>
    <s v="Emerging"/>
    <s v=" Premium"/>
    <s v="Millennials"/>
    <x v="0"/>
  </r>
  <r>
    <s v="ACC00580"/>
    <s v="CUST0127"/>
    <x v="2"/>
    <d v="2024-02-13T00:00:00"/>
    <n v="225162"/>
    <n v="505"/>
    <n v="0"/>
    <s v="Pending"/>
    <s v="Jennifer Watkins DDS"/>
    <s v="Female"/>
    <n v="46"/>
    <s v="South"/>
    <s v="Doctor"/>
    <n v="112241"/>
    <s v="Corporate"/>
    <d v="2016-01-05T00:00:00"/>
    <d v="2024-10-08T00:00:00"/>
    <s v="Oct"/>
    <s v="2024 Oct"/>
    <x v="1"/>
    <n v="3764"/>
    <x v="1"/>
    <x v="8"/>
    <d v="2025-09-23T00:00:00"/>
    <n v="10"/>
    <s v="Loyal"/>
    <s v=" Premium"/>
    <s v="Gen X"/>
    <x v="0"/>
  </r>
  <r>
    <s v="ACC00733"/>
    <s v="CUST0333"/>
    <x v="0"/>
    <d v="2023-09-26T00:00:00"/>
    <n v="287623"/>
    <n v="629"/>
    <n v="0"/>
    <s v="Pending"/>
    <s v="Ronald Bennett"/>
    <s v="Female"/>
    <n v="18"/>
    <s v="South"/>
    <s v="Engineer"/>
    <n v="53662"/>
    <s v="Retail"/>
    <d v="2015-12-09T00:00:00"/>
    <d v="2024-12-25T00:00:00"/>
    <s v="Dec"/>
    <s v="2024 Dec"/>
    <x v="0"/>
    <n v="4380"/>
    <x v="3"/>
    <x v="0"/>
    <d v="2025-09-23T00:00:00"/>
    <n v="10"/>
    <s v="Loyal"/>
    <s v="Medium"/>
    <s v="Gen Z"/>
    <x v="0"/>
  </r>
  <r>
    <s v="ACC00783"/>
    <s v="CUST0113"/>
    <x v="1"/>
    <d v="2018-02-05T00:00:00"/>
    <n v="478454"/>
    <n v="682"/>
    <n v="0"/>
    <s v="Pending"/>
    <s v="Anthony Ramos"/>
    <s v="Female"/>
    <n v="64"/>
    <s v="East"/>
    <s v="Doctor"/>
    <n v="73947"/>
    <s v="Private"/>
    <d v="2016-03-16T00:00:00"/>
    <d v="2025-05-29T00:00:00"/>
    <s v="May"/>
    <s v="2025 May"/>
    <x v="3"/>
    <n v="4531"/>
    <x v="3"/>
    <x v="2"/>
    <d v="2025-09-23T00:00:00"/>
    <n v="10"/>
    <s v="Loyal"/>
    <s v="High"/>
    <s v="Baby Boomers"/>
    <x v="0"/>
  </r>
  <r>
    <s v="ACC00321"/>
    <s v="CUST0042"/>
    <x v="3"/>
    <d v="2020-02-01T00:00:00"/>
    <n v="310152"/>
    <n v="536"/>
    <n v="0"/>
    <s v="Pending"/>
    <s v="Joseph Owens"/>
    <s v="Male"/>
    <n v="24"/>
    <s v="South"/>
    <s v="Engineer"/>
    <n v="177757"/>
    <s v="Retail"/>
    <d v="2016-07-25T00:00:00"/>
    <d v="2024-04-13T00:00:00"/>
    <s v="Apr"/>
    <s v="2024 Apr"/>
    <x v="2"/>
    <n v="7709"/>
    <x v="3"/>
    <x v="2"/>
    <d v="2025-09-23T00:00:00"/>
    <n v="9"/>
    <s v="Loyal"/>
    <s v=" Premium"/>
    <s v="Gen Z"/>
    <x v="0"/>
  </r>
  <r>
    <s v="ACC00532"/>
    <s v="CUST0468"/>
    <x v="1"/>
    <d v="2019-08-21T00:00:00"/>
    <n v="83178"/>
    <n v="680"/>
    <n v="0"/>
    <s v="Pending"/>
    <s v="Matthew Kane"/>
    <s v="Male"/>
    <n v="39"/>
    <s v="West"/>
    <s v="Doctor"/>
    <n v="178492"/>
    <s v="Retail"/>
    <d v="2024-01-28T00:00:00"/>
    <d v="2023-10-04T00:00:00"/>
    <s v="Oct"/>
    <s v="2023 Oct"/>
    <x v="2"/>
    <n v="4588"/>
    <x v="1"/>
    <x v="8"/>
    <d v="2025-09-23T00:00:00"/>
    <n v="2"/>
    <s v="New"/>
    <s v=" Premium"/>
    <s v="Millennials"/>
    <x v="1"/>
  </r>
  <r>
    <s v="ACC00289"/>
    <s v="CUST0500"/>
    <x v="0"/>
    <d v="2025-02-01T00:00:00"/>
    <n v="2382"/>
    <n v="548"/>
    <n v="0"/>
    <s v="Default"/>
    <s v="Olivia Barton"/>
    <s v="Female"/>
    <n v="63"/>
    <s v="South"/>
    <s v="Student"/>
    <n v="21969"/>
    <s v="Corporate"/>
    <d v="2024-07-15T00:00:00"/>
    <d v="2024-02-13T00:00:00"/>
    <s v="Feb"/>
    <s v="2024 Feb"/>
    <x v="2"/>
    <n v="8415"/>
    <x v="1"/>
    <x v="6"/>
    <d v="2025-09-23T00:00:00"/>
    <n v="1"/>
    <s v="New"/>
    <s v="Low"/>
    <s v="Baby Boomers"/>
    <x v="2"/>
  </r>
  <r>
    <s v="ACC00489"/>
    <s v="CUST0252"/>
    <x v="1"/>
    <d v="2019-05-05T00:00:00"/>
    <n v="489498"/>
    <n v="488"/>
    <n v="0"/>
    <s v="Rejected"/>
    <s v="Justin Krause"/>
    <s v="Male"/>
    <n v="66"/>
    <s v="South"/>
    <s v="Teacher"/>
    <n v="85455"/>
    <s v="Corporate"/>
    <d v="2023-06-01T00:00:00"/>
    <d v="2025-01-29T00:00:00"/>
    <s v="Jan"/>
    <s v="2025 Jan"/>
    <x v="2"/>
    <n v="2136"/>
    <x v="0"/>
    <x v="7"/>
    <d v="2025-09-23T00:00:00"/>
    <n v="2"/>
    <s v="New"/>
    <s v="High"/>
    <s v="Baby Boomers"/>
    <x v="0"/>
  </r>
  <r>
    <s v="ACC00492"/>
    <s v="CUST0210"/>
    <x v="0"/>
    <d v="2025-08-14T00:00:00"/>
    <n v="434474"/>
    <n v="480"/>
    <n v="0"/>
    <s v="Pending"/>
    <s v="Joanne Ray"/>
    <s v="Male"/>
    <n v="40"/>
    <s v="West"/>
    <s v="Teacher"/>
    <n v="183268"/>
    <s v="Corporate"/>
    <d v="2019-10-04T00:00:00"/>
    <d v="2024-10-19T00:00:00"/>
    <s v="Oct"/>
    <s v="2024 Oct"/>
    <x v="3"/>
    <n v="8340"/>
    <x v="3"/>
    <x v="5"/>
    <d v="2025-09-23T00:00:00"/>
    <n v="6"/>
    <s v="Established"/>
    <s v=" Premium"/>
    <s v="Millennials"/>
    <x v="0"/>
  </r>
  <r>
    <s v="ACC00612"/>
    <s v="CUST0216"/>
    <x v="0"/>
    <d v="2017-03-02T00:00:00"/>
    <n v="154542"/>
    <n v="409"/>
    <n v="0"/>
    <s v="Pending"/>
    <s v="Abigail Gallegos"/>
    <s v="Male"/>
    <n v="27"/>
    <s v="West"/>
    <s v="Banker"/>
    <n v="153052"/>
    <s v="Retail"/>
    <d v="2015-11-03T00:00:00"/>
    <d v="2025-08-17T00:00:00"/>
    <s v="Aug"/>
    <s v="2025 Aug"/>
    <x v="1"/>
    <n v="4203"/>
    <x v="2"/>
    <x v="7"/>
    <d v="2025-09-23T00:00:00"/>
    <n v="10"/>
    <s v="Loyal"/>
    <s v=" Premium"/>
    <s v="Gen Z"/>
    <x v="1"/>
  </r>
  <r>
    <s v="ACC00252"/>
    <s v="CUST0032"/>
    <x v="2"/>
    <d v="2015-11-08T00:00:00"/>
    <n v="397650"/>
    <n v="577"/>
    <n v="0"/>
    <s v="Pending"/>
    <s v="Steven Walker"/>
    <s v="Male"/>
    <n v="56"/>
    <s v="North"/>
    <s v="Retired"/>
    <n v="93781"/>
    <s v="Corporate"/>
    <d v="2016-07-14T00:00:00"/>
    <d v="2024-04-29T00:00:00"/>
    <s v="Apr"/>
    <s v="2024 Apr"/>
    <x v="1"/>
    <n v="3970"/>
    <x v="1"/>
    <x v="4"/>
    <d v="2025-09-23T00:00:00"/>
    <n v="9"/>
    <s v="Loyal"/>
    <s v="High"/>
    <s v="Gen X"/>
    <x v="0"/>
  </r>
  <r>
    <s v="ACC00077"/>
    <s v="CUST0410"/>
    <x v="2"/>
    <d v="2024-12-16T00:00:00"/>
    <n v="331607"/>
    <n v="410"/>
    <n v="429606"/>
    <s v="Approved"/>
    <s v="Shelley Moss"/>
    <s v="Female"/>
    <n v="33"/>
    <s v="North"/>
    <s v="Retired"/>
    <n v="108397"/>
    <s v="Retail"/>
    <d v="2016-08-05T00:00:00"/>
    <d v="2025-04-18T00:00:00"/>
    <s v="Apr"/>
    <s v="2025 Apr"/>
    <x v="2"/>
    <n v="673"/>
    <x v="3"/>
    <x v="5"/>
    <d v="2025-09-23T00:00:00"/>
    <n v="9"/>
    <s v="Loyal"/>
    <s v=" Premium"/>
    <s v="Millennials"/>
    <x v="0"/>
  </r>
  <r>
    <s v="ACC00647"/>
    <s v="CUST0429"/>
    <x v="2"/>
    <d v="2022-01-31T00:00:00"/>
    <n v="286663"/>
    <n v="487"/>
    <n v="0"/>
    <s v="Approved"/>
    <s v="Courtney Carr"/>
    <s v="Male"/>
    <n v="71"/>
    <s v="South"/>
    <s v="Retired"/>
    <n v="164832"/>
    <s v="Retail"/>
    <d v="2017-08-24T00:00:00"/>
    <d v="2025-08-10T00:00:00"/>
    <s v="Aug"/>
    <s v="2025 Aug"/>
    <x v="2"/>
    <n v="2842"/>
    <x v="0"/>
    <x v="2"/>
    <d v="2025-09-23T00:00:00"/>
    <n v="8"/>
    <s v="Established"/>
    <s v=" Premium"/>
    <s v="Baby Boomers"/>
    <x v="0"/>
  </r>
  <r>
    <s v="ACC00392"/>
    <s v="CUST0372"/>
    <x v="0"/>
    <d v="2020-06-14T00:00:00"/>
    <n v="6859"/>
    <n v="793"/>
    <n v="0"/>
    <s v="Pending"/>
    <s v="Daisy Casey"/>
    <s v="Female"/>
    <n v="55"/>
    <s v="West"/>
    <s v="Teacher"/>
    <n v="152028"/>
    <s v="Retail"/>
    <d v="2022-07-03T00:00:00"/>
    <d v="2025-06-09T00:00:00"/>
    <s v="Jun"/>
    <s v="2025 Jun"/>
    <x v="2"/>
    <n v="9275"/>
    <x v="3"/>
    <x v="3"/>
    <d v="2025-09-23T00:00:00"/>
    <n v="3"/>
    <s v="Emerging"/>
    <s v=" Premium"/>
    <s v="Gen X"/>
    <x v="2"/>
  </r>
  <r>
    <s v="ACC00412"/>
    <s v="CUST0476"/>
    <x v="3"/>
    <d v="2021-10-18T00:00:00"/>
    <n v="421669"/>
    <n v="829"/>
    <n v="0"/>
    <s v="Pending"/>
    <s v="William Brown"/>
    <s v="Female"/>
    <n v="18"/>
    <s v="West"/>
    <s v="Student"/>
    <n v="53997"/>
    <s v="Retail"/>
    <d v="2019-01-23T00:00:00"/>
    <d v="2023-10-29T00:00:00"/>
    <s v="Oct"/>
    <s v="2023 Oct"/>
    <x v="0"/>
    <n v="4584"/>
    <x v="0"/>
    <x v="5"/>
    <d v="2025-09-23T00:00:00"/>
    <n v="7"/>
    <s v="Established"/>
    <s v="Medium"/>
    <s v="Gen Z"/>
    <x v="0"/>
  </r>
  <r>
    <s v="ACC00173"/>
    <s v="CUST0142"/>
    <x v="1"/>
    <d v="2018-11-19T00:00:00"/>
    <n v="15534"/>
    <n v="771"/>
    <n v="0"/>
    <s v="Pending"/>
    <s v="Charles Chapman"/>
    <s v="Male"/>
    <n v="66"/>
    <s v="North"/>
    <s v="Retired"/>
    <n v="83852"/>
    <s v="Retail"/>
    <d v="2024-09-25T00:00:00"/>
    <d v="2025-05-03T00:00:00"/>
    <s v="May"/>
    <s v="2025 May"/>
    <x v="0"/>
    <n v="6381"/>
    <x v="0"/>
    <x v="2"/>
    <d v="2025-09-23T00:00:00"/>
    <n v="1"/>
    <s v="New"/>
    <s v="High"/>
    <s v="Baby Boomers"/>
    <x v="2"/>
  </r>
  <r>
    <s v="ACC00201"/>
    <s v="CUST0086"/>
    <x v="0"/>
    <d v="2019-05-18T00:00:00"/>
    <n v="84607"/>
    <n v="386"/>
    <n v="138501"/>
    <s v="Pending"/>
    <s v="Ashley Lewis"/>
    <s v="Male"/>
    <n v="47"/>
    <s v="North"/>
    <s v="Engineer"/>
    <n v="105956"/>
    <s v="Retail"/>
    <d v="2021-03-30T00:00:00"/>
    <d v="2024-01-03T00:00:00"/>
    <s v="Jan"/>
    <s v="2024 Jan"/>
    <x v="1"/>
    <n v="7634"/>
    <x v="1"/>
    <x v="5"/>
    <d v="2025-09-23T00:00:00"/>
    <n v="4"/>
    <s v="Emerging"/>
    <s v=" Premium"/>
    <s v="Gen X"/>
    <x v="1"/>
  </r>
  <r>
    <s v="ACC00217"/>
    <s v="CUST0454"/>
    <x v="0"/>
    <d v="2019-09-28T00:00:00"/>
    <n v="247536"/>
    <n v="369"/>
    <n v="0"/>
    <s v="Pending"/>
    <s v="Ashley Young"/>
    <s v="Female"/>
    <n v="22"/>
    <s v="South"/>
    <s v="Trader"/>
    <n v="112324"/>
    <s v="Retail"/>
    <d v="2017-12-05T00:00:00"/>
    <d v="2024-10-06T00:00:00"/>
    <s v="Oct"/>
    <s v="2024 Oct"/>
    <x v="1"/>
    <n v="6302"/>
    <x v="0"/>
    <x v="2"/>
    <d v="2025-09-23T00:00:00"/>
    <n v="8"/>
    <s v="Established"/>
    <s v=" Premium"/>
    <s v="Gen Z"/>
    <x v="0"/>
  </r>
  <r>
    <s v="ACC00376"/>
    <s v="CUST0325"/>
    <x v="0"/>
    <d v="2020-09-01T00:00:00"/>
    <n v="190121"/>
    <n v="550"/>
    <n v="0"/>
    <s v="Pending"/>
    <s v="Gregg Harris"/>
    <s v="Female"/>
    <n v="22"/>
    <s v="South"/>
    <s v="Teacher"/>
    <n v="44826"/>
    <s v="Retail"/>
    <d v="2022-03-20T00:00:00"/>
    <d v="2025-08-04T00:00:00"/>
    <s v="Aug"/>
    <s v="2025 Aug"/>
    <x v="2"/>
    <n v="5187"/>
    <x v="0"/>
    <x v="4"/>
    <d v="2025-09-23T00:00:00"/>
    <n v="4"/>
    <s v="Emerging"/>
    <s v="Medium"/>
    <s v="Gen Z"/>
    <x v="1"/>
  </r>
  <r>
    <s v="ACC00720"/>
    <s v="CUST0277"/>
    <x v="1"/>
    <d v="2021-02-14T00:00:00"/>
    <n v="233346"/>
    <n v="806"/>
    <n v="0"/>
    <s v="Approved"/>
    <s v="Brandon Bennett"/>
    <s v="Male"/>
    <n v="31"/>
    <s v="West"/>
    <s v="Banker"/>
    <n v="89298"/>
    <s v="Retail"/>
    <d v="2017-12-14T00:00:00"/>
    <d v="2024-12-14T00:00:00"/>
    <s v="Dec"/>
    <s v="2024 Dec"/>
    <x v="0"/>
    <n v="8363"/>
    <x v="2"/>
    <x v="4"/>
    <d v="2025-09-23T00:00:00"/>
    <n v="8"/>
    <s v="Established"/>
    <s v="High"/>
    <s v="Millennials"/>
    <x v="0"/>
  </r>
  <r>
    <s v="ACC00586"/>
    <s v="CUST0369"/>
    <x v="0"/>
    <d v="2021-04-07T00:00:00"/>
    <n v="325329"/>
    <n v="829"/>
    <n v="0"/>
    <s v="Pending"/>
    <s v="Heather Davis"/>
    <s v="Male"/>
    <n v="42"/>
    <s v="West"/>
    <s v="Engineer"/>
    <n v="181099"/>
    <s v="Corporate"/>
    <d v="2023-01-28T00:00:00"/>
    <d v="2024-09-21T00:00:00"/>
    <s v="Sep"/>
    <s v="2024 Sep"/>
    <x v="3"/>
    <n v="7016"/>
    <x v="0"/>
    <x v="9"/>
    <d v="2025-09-23T00:00:00"/>
    <n v="3"/>
    <s v="Emerging"/>
    <s v=" Premium"/>
    <s v="Millennials"/>
    <x v="0"/>
  </r>
  <r>
    <s v="ACC00011"/>
    <s v="CUST0486"/>
    <x v="2"/>
    <d v="2024-02-29T00:00:00"/>
    <n v="130299"/>
    <n v="500"/>
    <n v="0"/>
    <s v="Pending"/>
    <s v="Ronald Craig"/>
    <s v="Female"/>
    <n v="55"/>
    <s v="East"/>
    <s v="Retired"/>
    <n v="166470"/>
    <s v="Retail"/>
    <d v="2024-11-25T00:00:00"/>
    <d v="2023-11-25T00:00:00"/>
    <s v="Nov"/>
    <s v="2023 Nov"/>
    <x v="0"/>
    <n v="9702"/>
    <x v="2"/>
    <x v="8"/>
    <d v="2025-09-23T00:00:00"/>
    <n v="1"/>
    <s v="New"/>
    <s v=" Premium"/>
    <s v="Gen X"/>
    <x v="1"/>
  </r>
  <r>
    <s v="ACC00799"/>
    <s v="CUST0461"/>
    <x v="0"/>
    <d v="2022-06-23T00:00:00"/>
    <n v="316363"/>
    <n v="840"/>
    <n v="0"/>
    <s v="Pending"/>
    <s v="Tiffany Lam"/>
    <s v="Female"/>
    <n v="49"/>
    <s v="North"/>
    <s v="Student"/>
    <n v="151691"/>
    <s v="Retail"/>
    <d v="2018-10-28T00:00:00"/>
    <d v="2025-06-30T00:00:00"/>
    <s v="Jun"/>
    <s v="2025 Jun"/>
    <x v="1"/>
    <n v="3188"/>
    <x v="2"/>
    <x v="2"/>
    <d v="2025-09-23T00:00:00"/>
    <n v="7"/>
    <s v="Established"/>
    <s v=" Premium"/>
    <s v="Gen X"/>
    <x v="0"/>
  </r>
  <r>
    <s v="ACC00768"/>
    <s v="CUST0338"/>
    <x v="3"/>
    <d v="2021-06-16T00:00:00"/>
    <n v="272836"/>
    <n v="338"/>
    <n v="37930"/>
    <s v="Pending"/>
    <s v="Derek Jones"/>
    <s v="Male"/>
    <n v="42"/>
    <s v="North"/>
    <s v="Teacher"/>
    <n v="131562"/>
    <s v="Retail"/>
    <d v="2022-11-03T00:00:00"/>
    <d v="2024-01-07T00:00:00"/>
    <s v="Jan"/>
    <s v="2024 Jan"/>
    <x v="0"/>
    <n v="5556"/>
    <x v="3"/>
    <x v="0"/>
    <d v="2025-09-23T00:00:00"/>
    <n v="3"/>
    <s v="Emerging"/>
    <s v=" Premium"/>
    <s v="Millennials"/>
    <x v="0"/>
  </r>
  <r>
    <s v="ACC00012"/>
    <s v="CUST0117"/>
    <x v="1"/>
    <d v="2020-06-28T00:00:00"/>
    <n v="431722"/>
    <n v="746"/>
    <n v="278365"/>
    <s v="Pending"/>
    <s v="Heidi Sharp"/>
    <s v="Male"/>
    <n v="65"/>
    <s v="North"/>
    <s v="Student"/>
    <n v="94553"/>
    <s v="Retail"/>
    <d v="2025-02-18T00:00:00"/>
    <d v="2023-11-20T00:00:00"/>
    <s v="Nov"/>
    <s v="2023 Nov"/>
    <x v="1"/>
    <n v="4500"/>
    <x v="3"/>
    <x v="5"/>
    <d v="2025-09-23T00:00:00"/>
    <n v="1"/>
    <s v="New"/>
    <s v="High"/>
    <s v="Baby Boomers"/>
    <x v="0"/>
  </r>
  <r>
    <s v="ACC00590"/>
    <s v="CUST0035"/>
    <x v="1"/>
    <d v="2025-06-18T00:00:00"/>
    <n v="495236"/>
    <n v="422"/>
    <n v="94941"/>
    <s v="Rejected"/>
    <s v="Kevin Marshall"/>
    <s v="Female"/>
    <n v="72"/>
    <s v="East"/>
    <s v="Banker"/>
    <n v="96898"/>
    <s v="Corporate"/>
    <d v="2016-06-12T00:00:00"/>
    <d v="2024-03-25T00:00:00"/>
    <s v="Mar"/>
    <s v="2024 Mar"/>
    <x v="2"/>
    <n v="4906"/>
    <x v="1"/>
    <x v="4"/>
    <d v="2025-09-23T00:00:00"/>
    <n v="9"/>
    <s v="Loyal"/>
    <s v="High"/>
    <s v="Baby Boomers"/>
    <x v="0"/>
  </r>
  <r>
    <s v="ACC00435"/>
    <s v="CUST0384"/>
    <x v="1"/>
    <d v="2025-07-28T00:00:00"/>
    <n v="245172"/>
    <n v="819"/>
    <n v="0"/>
    <s v="Pending"/>
    <s v="Erik Baldwin"/>
    <s v="Male"/>
    <n v="28"/>
    <s v="North"/>
    <s v="Banker"/>
    <n v="92099"/>
    <s v="Retail"/>
    <d v="2021-08-02T00:00:00"/>
    <d v="2023-10-30T00:00:00"/>
    <s v="Oct"/>
    <s v="2023 Oct"/>
    <x v="3"/>
    <n v="195"/>
    <x v="1"/>
    <x v="0"/>
    <d v="2025-09-23T00:00:00"/>
    <n v="4"/>
    <s v="Emerging"/>
    <s v="High"/>
    <s v="Gen Z"/>
    <x v="0"/>
  </r>
  <r>
    <s v="ACC00684"/>
    <s v="CUST0432"/>
    <x v="1"/>
    <d v="2024-05-19T00:00:00"/>
    <n v="498294"/>
    <n v="720"/>
    <n v="139479"/>
    <s v="Pending"/>
    <s v="Zachary Vasquez"/>
    <s v="Female"/>
    <n v="50"/>
    <s v="East"/>
    <s v="Trader"/>
    <n v="81367"/>
    <s v="Corporate"/>
    <d v="2017-06-01T00:00:00"/>
    <d v="2025-05-10T00:00:00"/>
    <s v="May"/>
    <s v="2025 May"/>
    <x v="2"/>
    <n v="4663"/>
    <x v="1"/>
    <x v="6"/>
    <d v="2025-09-23T00:00:00"/>
    <n v="8"/>
    <s v="Established"/>
    <s v="High"/>
    <s v="Gen X"/>
    <x v="0"/>
  </r>
  <r>
    <s v="ACC00608"/>
    <s v="CUST0324"/>
    <x v="2"/>
    <d v="2020-12-04T00:00:00"/>
    <n v="262091"/>
    <n v="586"/>
    <n v="0"/>
    <s v="Default"/>
    <s v="Erin Nelson"/>
    <s v="Female"/>
    <n v="19"/>
    <s v="North"/>
    <s v="Engineer"/>
    <n v="81550"/>
    <s v="Corporate"/>
    <d v="2017-03-23T00:00:00"/>
    <d v="2025-02-20T00:00:00"/>
    <s v="Feb"/>
    <s v="2025 Feb"/>
    <x v="2"/>
    <n v="1990"/>
    <x v="0"/>
    <x v="3"/>
    <d v="2025-09-23T00:00:00"/>
    <n v="9"/>
    <s v="Loyal"/>
    <s v="High"/>
    <s v="Gen Z"/>
    <x v="0"/>
  </r>
  <r>
    <s v="ACC00373"/>
    <s v="CUST0247"/>
    <x v="1"/>
    <d v="2020-01-21T00:00:00"/>
    <n v="380477"/>
    <n v="524"/>
    <n v="0"/>
    <s v="Pending"/>
    <s v="Charles Wilson"/>
    <s v="Male"/>
    <n v="41"/>
    <s v="North"/>
    <s v="Student"/>
    <n v="48541"/>
    <s v="Retail"/>
    <d v="2021-03-02T00:00:00"/>
    <d v="2023-12-07T00:00:00"/>
    <s v="Dec"/>
    <s v="2023 Dec"/>
    <x v="3"/>
    <n v="4551"/>
    <x v="3"/>
    <x v="7"/>
    <d v="2025-09-23T00:00:00"/>
    <n v="5"/>
    <s v="Emerging"/>
    <s v="Medium"/>
    <s v="Millennials"/>
    <x v="0"/>
  </r>
  <r>
    <s v="ACC00273"/>
    <s v="CUST0489"/>
    <x v="3"/>
    <d v="2022-04-29T00:00:00"/>
    <n v="2763"/>
    <n v="744"/>
    <n v="0"/>
    <s v="Pending"/>
    <s v="Monica Carter"/>
    <s v="Male"/>
    <n v="40"/>
    <s v="West"/>
    <s v="Banker"/>
    <n v="157710"/>
    <s v="Retail"/>
    <d v="2023-06-27T00:00:00"/>
    <d v="2024-04-21T00:00:00"/>
    <s v="Apr"/>
    <s v="2024 Apr"/>
    <x v="3"/>
    <n v="7818"/>
    <x v="0"/>
    <x v="4"/>
    <d v="2025-09-23T00:00:00"/>
    <n v="2"/>
    <s v="New"/>
    <s v=" Premium"/>
    <s v="Millennials"/>
    <x v="2"/>
  </r>
  <r>
    <s v="ACC00691"/>
    <s v="CUST0486"/>
    <x v="3"/>
    <d v="2022-07-24T00:00:00"/>
    <n v="31085"/>
    <n v="374"/>
    <n v="0"/>
    <s v="Pending"/>
    <s v="Ronald Craig"/>
    <s v="Female"/>
    <n v="55"/>
    <s v="East"/>
    <s v="Retired"/>
    <n v="166470"/>
    <s v="Retail"/>
    <d v="2024-11-25T00:00:00"/>
    <d v="2024-11-22T00:00:00"/>
    <s v="Nov"/>
    <s v="2024 Nov"/>
    <x v="3"/>
    <n v="839"/>
    <x v="3"/>
    <x v="0"/>
    <d v="2025-09-23T00:00:00"/>
    <n v="1"/>
    <s v="New"/>
    <s v=" Premium"/>
    <s v="Gen X"/>
    <x v="2"/>
  </r>
  <r>
    <s v="ACC00576"/>
    <s v="CUST0110"/>
    <x v="0"/>
    <d v="2018-03-30T00:00:00"/>
    <n v="79768"/>
    <n v="753"/>
    <n v="0"/>
    <s v="Approved"/>
    <s v="Jose Decker"/>
    <s v="Male"/>
    <n v="70"/>
    <s v="East"/>
    <s v="Banker"/>
    <n v="106206"/>
    <s v="Retail"/>
    <d v="2018-06-05T00:00:00"/>
    <d v="2025-02-05T00:00:00"/>
    <s v="Feb"/>
    <s v="2025 Feb"/>
    <x v="1"/>
    <n v="3529"/>
    <x v="0"/>
    <x v="5"/>
    <d v="2025-09-23T00:00:00"/>
    <n v="7"/>
    <s v="Established"/>
    <s v=" Premium"/>
    <s v="Baby Boomers"/>
    <x v="1"/>
  </r>
  <r>
    <s v="ACC00509"/>
    <s v="CUST0035"/>
    <x v="0"/>
    <d v="2023-07-26T00:00:00"/>
    <n v="373747"/>
    <n v="626"/>
    <n v="0"/>
    <s v="Pending"/>
    <s v="Kevin Marshall"/>
    <s v="Female"/>
    <n v="72"/>
    <s v="East"/>
    <s v="Banker"/>
    <n v="96898"/>
    <s v="Corporate"/>
    <d v="2016-06-12T00:00:00"/>
    <d v="2024-01-24T00:00:00"/>
    <s v="Jan"/>
    <s v="2024 Jan"/>
    <x v="2"/>
    <n v="8018"/>
    <x v="1"/>
    <x v="2"/>
    <d v="2025-09-23T00:00:00"/>
    <n v="9"/>
    <s v="Loyal"/>
    <s v="High"/>
    <s v="Baby Boomers"/>
    <x v="0"/>
  </r>
  <r>
    <s v="ACC00132"/>
    <s v="CUST0182"/>
    <x v="1"/>
    <d v="2018-10-30T00:00:00"/>
    <n v="123364"/>
    <n v="438"/>
    <n v="0"/>
    <s v="Rejected"/>
    <s v="Katie Padilla"/>
    <s v="Male"/>
    <n v="44"/>
    <s v="East"/>
    <s v="Banker"/>
    <n v="47082"/>
    <s v="Corporate"/>
    <d v="2025-07-05T00:00:00"/>
    <d v="2024-06-20T00:00:00"/>
    <s v="Jun"/>
    <s v="2024 Jun"/>
    <x v="1"/>
    <n v="5919"/>
    <x v="3"/>
    <x v="4"/>
    <d v="2025-09-23T00:00:00"/>
    <n v="0"/>
    <s v="New"/>
    <s v="Medium"/>
    <s v="Millennials"/>
    <x v="1"/>
  </r>
  <r>
    <s v="ACC00784"/>
    <s v="CUST0225"/>
    <x v="0"/>
    <d v="2017-02-12T00:00:00"/>
    <n v="445150"/>
    <n v="741"/>
    <n v="0"/>
    <s v="Rejected"/>
    <s v="Sarah Walton"/>
    <s v="Female"/>
    <n v="62"/>
    <s v="South"/>
    <s v="Trader"/>
    <n v="105530"/>
    <s v="Private"/>
    <d v="2017-12-01T00:00:00"/>
    <d v="2024-10-24T00:00:00"/>
    <s v="Oct"/>
    <s v="2024 Oct"/>
    <x v="3"/>
    <n v="1235"/>
    <x v="3"/>
    <x v="9"/>
    <d v="2025-09-23T00:00:00"/>
    <n v="8"/>
    <s v="Established"/>
    <s v=" Premium"/>
    <s v="Baby Boomers"/>
    <x v="0"/>
  </r>
  <r>
    <s v="ACC00319"/>
    <s v="CUST0104"/>
    <x v="0"/>
    <d v="2019-10-15T00:00:00"/>
    <n v="173311"/>
    <n v="728"/>
    <n v="0"/>
    <s v="Pending"/>
    <s v="Matthew Palmer"/>
    <s v="Female"/>
    <n v="54"/>
    <s v="West"/>
    <s v="Trader"/>
    <n v="39623"/>
    <s v="Retail"/>
    <d v="2016-10-02T00:00:00"/>
    <d v="2024-08-09T00:00:00"/>
    <s v="Aug"/>
    <s v="2024 Aug"/>
    <x v="1"/>
    <n v="5784"/>
    <x v="2"/>
    <x v="8"/>
    <d v="2025-09-23T00:00:00"/>
    <n v="9"/>
    <s v="Loyal"/>
    <s v="Medium"/>
    <s v="Gen X"/>
    <x v="1"/>
  </r>
  <r>
    <s v="ACC00621"/>
    <s v="CUST0438"/>
    <x v="0"/>
    <d v="2016-02-16T00:00:00"/>
    <n v="274336"/>
    <n v="371"/>
    <n v="0"/>
    <s v="Pending"/>
    <s v="Monica Perez"/>
    <s v="Female"/>
    <n v="46"/>
    <s v="East"/>
    <s v="Teacher"/>
    <n v="102189"/>
    <s v="Retail"/>
    <d v="2023-04-21T00:00:00"/>
    <d v="2025-01-06T00:00:00"/>
    <s v="Jan"/>
    <s v="2025 Jan"/>
    <x v="3"/>
    <n v="2854"/>
    <x v="3"/>
    <x v="1"/>
    <d v="2025-09-23T00:00:00"/>
    <n v="2"/>
    <s v="New"/>
    <s v=" Premium"/>
    <s v="Gen X"/>
    <x v="0"/>
  </r>
  <r>
    <s v="ACC00785"/>
    <s v="CUST0332"/>
    <x v="2"/>
    <d v="2024-11-12T00:00:00"/>
    <n v="287710"/>
    <n v="389"/>
    <n v="0"/>
    <s v="Approved"/>
    <s v="Amber Myers"/>
    <s v="Male"/>
    <n v="62"/>
    <s v="West"/>
    <s v="Doctor"/>
    <n v="101941"/>
    <s v="Retail"/>
    <d v="2021-09-09T00:00:00"/>
    <d v="2023-09-10T00:00:00"/>
    <s v="Sep"/>
    <s v="2023 Sep"/>
    <x v="0"/>
    <n v="7357"/>
    <x v="3"/>
    <x v="4"/>
    <d v="2025-09-23T00:00:00"/>
    <n v="4"/>
    <s v="Emerging"/>
    <s v=" Premium"/>
    <s v="Baby Boomers"/>
    <x v="0"/>
  </r>
  <r>
    <s v="ACC00168"/>
    <s v="CUST0426"/>
    <x v="2"/>
    <d v="2022-01-04T00:00:00"/>
    <n v="54935"/>
    <n v="791"/>
    <n v="0"/>
    <s v="Default"/>
    <s v="Michele Wood"/>
    <s v="Male"/>
    <n v="58"/>
    <s v="East"/>
    <s v="Retired"/>
    <n v="81272"/>
    <s v="Retail"/>
    <d v="2017-01-12T00:00:00"/>
    <d v="2024-05-31T00:00:00"/>
    <s v="May"/>
    <s v="2024 May"/>
    <x v="3"/>
    <n v="2743"/>
    <x v="0"/>
    <x v="5"/>
    <d v="2025-09-23T00:00:00"/>
    <n v="9"/>
    <s v="Loyal"/>
    <s v="High"/>
    <s v="Gen X"/>
    <x v="1"/>
  </r>
  <r>
    <s v="ACC00397"/>
    <s v="CUST0060"/>
    <x v="0"/>
    <d v="2024-08-04T00:00:00"/>
    <n v="283983"/>
    <n v="654"/>
    <n v="0"/>
    <s v="Pending"/>
    <s v="Meghan Le"/>
    <s v="Male"/>
    <n v="40"/>
    <s v="West"/>
    <s v="Doctor"/>
    <n v="37602"/>
    <s v="Retail"/>
    <d v="2018-11-11T00:00:00"/>
    <d v="2024-11-27T00:00:00"/>
    <s v="Nov"/>
    <s v="2024 Nov"/>
    <x v="2"/>
    <n v="4430"/>
    <x v="1"/>
    <x v="2"/>
    <d v="2025-09-23T00:00:00"/>
    <n v="7"/>
    <s v="Established"/>
    <s v="Medium"/>
    <s v="Millennials"/>
    <x v="0"/>
  </r>
  <r>
    <s v="ACC00180"/>
    <s v="CUST0131"/>
    <x v="3"/>
    <d v="2016-05-04T00:00:00"/>
    <n v="234473"/>
    <n v="581"/>
    <n v="295477"/>
    <s v="Pending"/>
    <s v="Michael Velasquez"/>
    <s v="Female"/>
    <n v="43"/>
    <s v="North"/>
    <s v="Student"/>
    <n v="112124"/>
    <s v="Corporate"/>
    <d v="2020-05-04T00:00:00"/>
    <d v="2024-11-07T00:00:00"/>
    <s v="Nov"/>
    <s v="2024 Nov"/>
    <x v="2"/>
    <n v="4006"/>
    <x v="2"/>
    <x v="7"/>
    <d v="2025-09-23T00:00:00"/>
    <n v="5"/>
    <s v="Emerging"/>
    <s v=" Premium"/>
    <s v="Millennials"/>
    <x v="0"/>
  </r>
  <r>
    <s v="ACC00058"/>
    <s v="CUST0138"/>
    <x v="2"/>
    <d v="2020-04-21T00:00:00"/>
    <n v="309550"/>
    <n v="426"/>
    <n v="0"/>
    <s v="Rejected"/>
    <s v="Jacqueline Murphy"/>
    <s v="Male"/>
    <n v="31"/>
    <s v="South"/>
    <s v="Retired"/>
    <n v="183038"/>
    <s v="Retail"/>
    <d v="2017-03-23T00:00:00"/>
    <d v="2023-11-29T00:00:00"/>
    <s v="Nov"/>
    <s v="2023 Nov"/>
    <x v="2"/>
    <n v="9700"/>
    <x v="0"/>
    <x v="5"/>
    <d v="2025-09-23T00:00:00"/>
    <n v="9"/>
    <s v="Loyal"/>
    <s v=" Premium"/>
    <s v="Millennials"/>
    <x v="0"/>
  </r>
  <r>
    <s v="ACC00480"/>
    <s v="CUST0302"/>
    <x v="0"/>
    <d v="2022-12-25T00:00:00"/>
    <n v="382865"/>
    <n v="599"/>
    <n v="362521"/>
    <s v="Pending"/>
    <s v="Austin James"/>
    <s v="Male"/>
    <n v="22"/>
    <s v="South"/>
    <s v="Engineer"/>
    <n v="95897"/>
    <s v="Retail"/>
    <d v="2021-10-04T00:00:00"/>
    <d v="2025-06-24T00:00:00"/>
    <s v="Jun"/>
    <s v="2025 Jun"/>
    <x v="1"/>
    <n v="1698"/>
    <x v="3"/>
    <x v="8"/>
    <d v="2025-09-23T00:00:00"/>
    <n v="4"/>
    <s v="Emerging"/>
    <s v="High"/>
    <s v="Gen Z"/>
    <x v="0"/>
  </r>
  <r>
    <s v="ACC00591"/>
    <s v="CUST0267"/>
    <x v="1"/>
    <d v="2025-08-21T00:00:00"/>
    <n v="298326"/>
    <n v="699"/>
    <n v="0"/>
    <s v="Pending"/>
    <s v="Nicholas Cherry"/>
    <s v="Female"/>
    <n v="36"/>
    <s v="East"/>
    <s v="Engineer"/>
    <n v="126661"/>
    <s v="Retail"/>
    <d v="2021-08-29T00:00:00"/>
    <d v="2024-06-03T00:00:00"/>
    <s v="Jun"/>
    <s v="2024 Jun"/>
    <x v="2"/>
    <n v="2457"/>
    <x v="0"/>
    <x v="5"/>
    <d v="2025-09-23T00:00:00"/>
    <n v="4"/>
    <s v="Emerging"/>
    <s v=" Premium"/>
    <s v="Millennials"/>
    <x v="0"/>
  </r>
  <r>
    <s v="ACC00460"/>
    <s v="CUST0124"/>
    <x v="2"/>
    <d v="2025-04-19T00:00:00"/>
    <n v="464462"/>
    <n v="329"/>
    <n v="0"/>
    <s v="Pending"/>
    <s v="David Smith"/>
    <s v="Male"/>
    <n v="56"/>
    <s v="West"/>
    <s v="Teacher"/>
    <n v="173962"/>
    <s v="Retail"/>
    <d v="2022-07-10T00:00:00"/>
    <d v="2024-05-17T00:00:00"/>
    <s v="May"/>
    <s v="2024 May"/>
    <x v="3"/>
    <n v="877"/>
    <x v="1"/>
    <x v="2"/>
    <d v="2025-09-23T00:00:00"/>
    <n v="3"/>
    <s v="Emerging"/>
    <s v=" Premium"/>
    <s v="Gen X"/>
    <x v="0"/>
  </r>
  <r>
    <s v="ACC00061"/>
    <s v="CUST0461"/>
    <x v="0"/>
    <d v="2018-10-02T00:00:00"/>
    <n v="344866"/>
    <n v="682"/>
    <n v="0"/>
    <s v="Pending"/>
    <s v="Tiffany Lam"/>
    <s v="Female"/>
    <n v="49"/>
    <s v="North"/>
    <s v="Student"/>
    <n v="151691"/>
    <s v="Retail"/>
    <d v="2018-10-28T00:00:00"/>
    <d v="2024-02-28T00:00:00"/>
    <s v="Feb"/>
    <s v="2024 Feb"/>
    <x v="0"/>
    <n v="6962"/>
    <x v="2"/>
    <x v="9"/>
    <d v="2025-09-23T00:00:00"/>
    <n v="7"/>
    <s v="Established"/>
    <s v=" Premium"/>
    <s v="Gen X"/>
    <x v="0"/>
  </r>
  <r>
    <s v="ACC00369"/>
    <s v="CUST0412"/>
    <x v="2"/>
    <d v="2015-11-26T00:00:00"/>
    <n v="197097"/>
    <n v="692"/>
    <n v="96288"/>
    <s v="Pending"/>
    <s v="Jackie Bell"/>
    <s v="Female"/>
    <n v="55"/>
    <s v="North"/>
    <s v="Doctor"/>
    <n v="46916"/>
    <s v="Corporate"/>
    <d v="2024-11-12T00:00:00"/>
    <d v="2023-11-14T00:00:00"/>
    <s v="Nov"/>
    <s v="2023 Nov"/>
    <x v="2"/>
    <n v="6094"/>
    <x v="0"/>
    <x v="9"/>
    <d v="2025-09-23T00:00:00"/>
    <n v="1"/>
    <s v="New"/>
    <s v="Medium"/>
    <s v="Gen X"/>
    <x v="1"/>
  </r>
  <r>
    <s v="ACC00121"/>
    <s v="CUST0342"/>
    <x v="3"/>
    <d v="2022-08-02T00:00:00"/>
    <n v="232076"/>
    <n v="805"/>
    <n v="0"/>
    <s v="Pending"/>
    <s v="Perry Alvarez"/>
    <s v="Female"/>
    <n v="23"/>
    <s v="North"/>
    <s v="Banker"/>
    <n v="130091"/>
    <s v="Corporate"/>
    <d v="2023-04-01T00:00:00"/>
    <d v="2023-12-22T00:00:00"/>
    <s v="Dec"/>
    <s v="2023 Dec"/>
    <x v="1"/>
    <n v="8441"/>
    <x v="3"/>
    <x v="3"/>
    <d v="2025-09-23T00:00:00"/>
    <n v="2"/>
    <s v="New"/>
    <s v=" Premium"/>
    <s v="Gen Z"/>
    <x v="0"/>
  </r>
  <r>
    <s v="ACC00719"/>
    <s v="CUST0344"/>
    <x v="0"/>
    <d v="2015-10-28T00:00:00"/>
    <n v="412755"/>
    <n v="657"/>
    <n v="458318"/>
    <s v="Pending"/>
    <s v="Christian Mendez"/>
    <s v="Female"/>
    <n v="36"/>
    <s v="East"/>
    <s v="Engineer"/>
    <n v="99148"/>
    <s v="Private"/>
    <d v="2017-11-13T00:00:00"/>
    <d v="2025-04-28T00:00:00"/>
    <s v="Apr"/>
    <s v="2025 Apr"/>
    <x v="0"/>
    <n v="5315"/>
    <x v="0"/>
    <x v="2"/>
    <d v="2025-09-23T00:00:00"/>
    <n v="8"/>
    <s v="Established"/>
    <s v="High"/>
    <s v="Millennials"/>
    <x v="0"/>
  </r>
  <r>
    <s v="ACC00546"/>
    <s v="CUST0120"/>
    <x v="1"/>
    <d v="2024-12-30T00:00:00"/>
    <n v="70014"/>
    <n v="635"/>
    <n v="0"/>
    <s v="Rejected"/>
    <s v="Sherri Webb"/>
    <s v="Male"/>
    <n v="62"/>
    <s v="East"/>
    <s v="Banker"/>
    <n v="67638"/>
    <s v="Retail"/>
    <d v="2019-03-31T00:00:00"/>
    <d v="2025-03-27T00:00:00"/>
    <s v="Mar"/>
    <s v="2025 Mar"/>
    <x v="2"/>
    <n v="8249"/>
    <x v="3"/>
    <x v="9"/>
    <d v="2025-09-23T00:00:00"/>
    <n v="6"/>
    <s v="Established"/>
    <s v="High"/>
    <s v="Baby Boomers"/>
    <x v="1"/>
  </r>
  <r>
    <s v="ACC00582"/>
    <s v="CUST0183"/>
    <x v="0"/>
    <d v="2018-10-06T00:00:00"/>
    <n v="445329"/>
    <n v="739"/>
    <n v="419021"/>
    <s v="Approved"/>
    <s v="Victor Thomas"/>
    <s v="Female"/>
    <n v="37"/>
    <s v="East"/>
    <s v="Student"/>
    <n v="49241"/>
    <s v="Retail"/>
    <d v="2018-04-12T00:00:00"/>
    <d v="2024-06-01T00:00:00"/>
    <s v="Jun"/>
    <s v="2024 Jun"/>
    <x v="2"/>
    <n v="4059"/>
    <x v="2"/>
    <x v="7"/>
    <d v="2025-09-23T00:00:00"/>
    <n v="7"/>
    <s v="Established"/>
    <s v="Medium"/>
    <s v="Millennials"/>
    <x v="0"/>
  </r>
  <r>
    <s v="ACC00017"/>
    <s v="CUST0432"/>
    <x v="3"/>
    <d v="2021-05-17T00:00:00"/>
    <n v="155489"/>
    <n v="626"/>
    <n v="207630"/>
    <s v="Pending"/>
    <s v="Zachary Vasquez"/>
    <s v="Female"/>
    <n v="50"/>
    <s v="East"/>
    <s v="Trader"/>
    <n v="81367"/>
    <s v="Corporate"/>
    <d v="2017-06-01T00:00:00"/>
    <d v="2024-08-03T00:00:00"/>
    <s v="Aug"/>
    <s v="2024 Aug"/>
    <x v="0"/>
    <n v="3467"/>
    <x v="2"/>
    <x v="9"/>
    <d v="2025-09-23T00:00:00"/>
    <n v="8"/>
    <s v="Established"/>
    <s v="High"/>
    <s v="Gen X"/>
    <x v="1"/>
  </r>
  <r>
    <s v="ACC00496"/>
    <s v="CUST0251"/>
    <x v="0"/>
    <d v="2019-05-05T00:00:00"/>
    <n v="104927"/>
    <n v="429"/>
    <n v="0"/>
    <s v="Pending"/>
    <s v="Danny Scott"/>
    <s v="Female"/>
    <n v="29"/>
    <s v="North"/>
    <s v="Teacher"/>
    <n v="124101"/>
    <s v="Corporate"/>
    <d v="2024-05-10T00:00:00"/>
    <d v="2025-08-08T00:00:00"/>
    <s v="Aug"/>
    <s v="2025 Aug"/>
    <x v="2"/>
    <n v="3238"/>
    <x v="0"/>
    <x v="4"/>
    <d v="2025-09-23T00:00:00"/>
    <n v="1"/>
    <s v="New"/>
    <s v=" Premium"/>
    <s v="Millennials"/>
    <x v="1"/>
  </r>
  <r>
    <s v="ACC00497"/>
    <s v="CUST0219"/>
    <x v="1"/>
    <d v="2025-08-14T00:00:00"/>
    <n v="277052"/>
    <n v="493"/>
    <n v="0"/>
    <s v="Pending"/>
    <s v="Nathaniel Hudson"/>
    <s v="Female"/>
    <n v="68"/>
    <s v="North"/>
    <s v="Student"/>
    <n v="104976"/>
    <s v="Retail"/>
    <d v="2019-09-11T00:00:00"/>
    <d v="2024-11-17T00:00:00"/>
    <s v="Nov"/>
    <s v="2024 Nov"/>
    <x v="1"/>
    <n v="1258"/>
    <x v="2"/>
    <x v="6"/>
    <d v="2025-09-23T00:00:00"/>
    <n v="6"/>
    <s v="Established"/>
    <s v=" Premium"/>
    <s v="Baby Boomers"/>
    <x v="0"/>
  </r>
  <r>
    <s v="ACC00505"/>
    <s v="CUST0142"/>
    <x v="3"/>
    <d v="2021-07-16T00:00:00"/>
    <n v="252156"/>
    <n v="387"/>
    <n v="0"/>
    <s v="Pending"/>
    <s v="Charles Chapman"/>
    <s v="Male"/>
    <n v="66"/>
    <s v="North"/>
    <s v="Retired"/>
    <n v="83852"/>
    <s v="Retail"/>
    <d v="2024-09-25T00:00:00"/>
    <d v="2024-02-12T00:00:00"/>
    <s v="Feb"/>
    <s v="2024 Feb"/>
    <x v="3"/>
    <n v="1177"/>
    <x v="1"/>
    <x v="8"/>
    <d v="2025-09-23T00:00:00"/>
    <n v="1"/>
    <s v="New"/>
    <s v="High"/>
    <s v="Baby Boomers"/>
    <x v="0"/>
  </r>
  <r>
    <s v="ACC00532"/>
    <s v="CUST0468"/>
    <x v="1"/>
    <d v="2019-08-21T00:00:00"/>
    <n v="83178"/>
    <n v="680"/>
    <n v="0"/>
    <s v="Pending"/>
    <s v="Matthew Kane"/>
    <s v="Male"/>
    <n v="39"/>
    <s v="West"/>
    <s v="Doctor"/>
    <n v="178492"/>
    <s v="Retail"/>
    <d v="2024-01-28T00:00:00"/>
    <d v="2025-03-12T00:00:00"/>
    <s v="Mar"/>
    <s v="2025 Mar"/>
    <x v="3"/>
    <n v="3500"/>
    <x v="0"/>
    <x v="3"/>
    <d v="2025-09-23T00:00:00"/>
    <n v="2"/>
    <s v="New"/>
    <s v=" Premium"/>
    <s v="Millennials"/>
    <x v="1"/>
  </r>
  <r>
    <s v="ACC00315"/>
    <s v="CUST0047"/>
    <x v="2"/>
    <d v="2022-09-17T00:00:00"/>
    <n v="327069"/>
    <n v="762"/>
    <n v="0"/>
    <s v="Pending"/>
    <s v="Patricia Schneider"/>
    <s v="Female"/>
    <n v="18"/>
    <s v="West"/>
    <s v="Doctor"/>
    <n v="81413"/>
    <s v="Retail"/>
    <d v="2017-04-06T00:00:00"/>
    <d v="2023-09-23T00:00:00"/>
    <s v="Sep"/>
    <s v="2023 Sep"/>
    <x v="0"/>
    <n v="1907"/>
    <x v="3"/>
    <x v="5"/>
    <d v="2025-09-23T00:00:00"/>
    <n v="8"/>
    <s v="Established"/>
    <s v="High"/>
    <s v="Gen Z"/>
    <x v="0"/>
  </r>
  <r>
    <s v="ACC00069"/>
    <s v="CUST0337"/>
    <x v="0"/>
    <d v="2020-05-13T00:00:00"/>
    <n v="485687"/>
    <n v="572"/>
    <n v="0"/>
    <s v="Pending"/>
    <s v="Debbie Riley"/>
    <s v="Male"/>
    <n v="24"/>
    <s v="West"/>
    <s v="Doctor"/>
    <n v="56877"/>
    <s v="Corporate"/>
    <d v="2025-08-08T00:00:00"/>
    <d v="2023-11-06T00:00:00"/>
    <s v="Nov"/>
    <s v="2023 Nov"/>
    <x v="3"/>
    <n v="2189"/>
    <x v="0"/>
    <x v="8"/>
    <d v="2025-09-23T00:00:00"/>
    <n v="0"/>
    <s v="New"/>
    <s v="Medium"/>
    <s v="Gen Z"/>
    <x v="0"/>
  </r>
  <r>
    <s v="ACC00727"/>
    <s v="CUST0397"/>
    <x v="0"/>
    <d v="2023-06-05T00:00:00"/>
    <n v="168171"/>
    <n v="386"/>
    <n v="0"/>
    <s v="Rejected"/>
    <s v="Amanda Walls"/>
    <s v="Female"/>
    <n v="48"/>
    <s v="West"/>
    <s v="Retired"/>
    <n v="196313"/>
    <s v="Corporate"/>
    <d v="2020-12-11T00:00:00"/>
    <d v="2025-03-21T00:00:00"/>
    <s v="Mar"/>
    <s v="2025 Mar"/>
    <x v="2"/>
    <n v="5965"/>
    <x v="3"/>
    <x v="5"/>
    <d v="2025-09-23T00:00:00"/>
    <n v="5"/>
    <s v="Emerging"/>
    <s v=" Premium"/>
    <s v="Gen X"/>
    <x v="1"/>
  </r>
  <r>
    <s v="ACC00161"/>
    <s v="CUST0203"/>
    <x v="0"/>
    <d v="2017-03-28T00:00:00"/>
    <n v="178933"/>
    <n v="551"/>
    <n v="0"/>
    <s v="Pending"/>
    <s v="Dr. Caitlyn Durham"/>
    <s v="Male"/>
    <n v="29"/>
    <s v="East"/>
    <s v="Engineer"/>
    <n v="117883"/>
    <s v="Retail"/>
    <d v="2024-08-21T00:00:00"/>
    <d v="2025-04-06T00:00:00"/>
    <s v="Apr"/>
    <s v="2025 Apr"/>
    <x v="2"/>
    <n v="2730"/>
    <x v="2"/>
    <x v="1"/>
    <d v="2025-09-23T00:00:00"/>
    <n v="1"/>
    <s v="New"/>
    <s v=" Premium"/>
    <s v="Millennials"/>
    <x v="1"/>
  </r>
  <r>
    <s v="ACC00614"/>
    <s v="CUST0065"/>
    <x v="1"/>
    <d v="2015-12-08T00:00:00"/>
    <n v="372828"/>
    <n v="550"/>
    <n v="0"/>
    <s v="Pending"/>
    <s v="Crystal Smith"/>
    <s v="Male"/>
    <n v="39"/>
    <s v="East"/>
    <s v="Doctor"/>
    <n v="49192"/>
    <s v="Retail"/>
    <d v="2020-10-15T00:00:00"/>
    <d v="2024-11-24T00:00:00"/>
    <s v="Nov"/>
    <s v="2024 Nov"/>
    <x v="1"/>
    <n v="1953"/>
    <x v="3"/>
    <x v="3"/>
    <d v="2025-09-23T00:00:00"/>
    <n v="5"/>
    <s v="Emerging"/>
    <s v="Medium"/>
    <s v="Millennials"/>
    <x v="0"/>
  </r>
  <r>
    <s v="ACC00718"/>
    <s v="CUST0017"/>
    <x v="2"/>
    <d v="2019-06-19T00:00:00"/>
    <n v="252388"/>
    <n v="516"/>
    <n v="0"/>
    <s v="Pending"/>
    <s v="Michael Conner"/>
    <s v="Female"/>
    <n v="64"/>
    <s v="South"/>
    <s v="Banker"/>
    <n v="199352"/>
    <s v="Retail"/>
    <d v="2021-06-28T00:00:00"/>
    <d v="2023-09-12T00:00:00"/>
    <s v="Sep"/>
    <s v="2023 Sep"/>
    <x v="3"/>
    <n v="5922"/>
    <x v="3"/>
    <x v="3"/>
    <d v="2025-09-23T00:00:00"/>
    <n v="4"/>
    <s v="Emerging"/>
    <s v=" Premium"/>
    <s v="Baby Boomers"/>
    <x v="0"/>
  </r>
  <r>
    <s v="ACC00145"/>
    <s v="CUST0338"/>
    <x v="1"/>
    <d v="2025-08-10T00:00:00"/>
    <n v="465833"/>
    <n v="592"/>
    <n v="0"/>
    <s v="Pending"/>
    <s v="Derek Jones"/>
    <s v="Male"/>
    <n v="42"/>
    <s v="North"/>
    <s v="Teacher"/>
    <n v="131562"/>
    <s v="Retail"/>
    <d v="2022-11-03T00:00:00"/>
    <d v="2025-04-15T00:00:00"/>
    <s v="Apr"/>
    <s v="2025 Apr"/>
    <x v="0"/>
    <n v="7696"/>
    <x v="3"/>
    <x v="6"/>
    <d v="2025-09-23T00:00:00"/>
    <n v="3"/>
    <s v="Emerging"/>
    <s v=" Premium"/>
    <s v="Millennials"/>
    <x v="0"/>
  </r>
  <r>
    <s v="ACC00569"/>
    <s v="CUST0196"/>
    <x v="2"/>
    <d v="2017-12-04T00:00:00"/>
    <n v="30257"/>
    <n v="639"/>
    <n v="0"/>
    <s v="Default"/>
    <s v="Victoria Montoya"/>
    <s v="Female"/>
    <n v="50"/>
    <s v="East"/>
    <s v="Banker"/>
    <n v="43411"/>
    <s v="Corporate"/>
    <d v="2019-05-27T00:00:00"/>
    <d v="2024-03-20T00:00:00"/>
    <s v="Mar"/>
    <s v="2024 Mar"/>
    <x v="2"/>
    <n v="3706"/>
    <x v="3"/>
    <x v="4"/>
    <d v="2025-09-23T00:00:00"/>
    <n v="6"/>
    <s v="Established"/>
    <s v="Medium"/>
    <s v="Gen X"/>
    <x v="2"/>
  </r>
  <r>
    <s v="ACC00595"/>
    <s v="CUST0469"/>
    <x v="0"/>
    <d v="2020-02-21T00:00:00"/>
    <n v="19288"/>
    <n v="695"/>
    <n v="0"/>
    <s v="Pending"/>
    <s v="Michael Davies"/>
    <s v="Male"/>
    <n v="44"/>
    <s v="East"/>
    <s v="Retired"/>
    <n v="190102"/>
    <s v="Private"/>
    <d v="2017-08-07T00:00:00"/>
    <d v="2024-03-30T00:00:00"/>
    <s v="Mar"/>
    <s v="2024 Mar"/>
    <x v="0"/>
    <n v="2835"/>
    <x v="1"/>
    <x v="2"/>
    <d v="2025-09-23T00:00:00"/>
    <n v="8"/>
    <s v="Established"/>
    <s v=" Premium"/>
    <s v="Millennials"/>
    <x v="2"/>
  </r>
  <r>
    <s v="ACC00385"/>
    <s v="CUST0382"/>
    <x v="3"/>
    <d v="2017-09-05T00:00:00"/>
    <n v="300856"/>
    <n v="580"/>
    <n v="0"/>
    <s v="Pending"/>
    <s v="Wendy Hodge"/>
    <s v="Female"/>
    <n v="71"/>
    <s v="North"/>
    <s v="Engineer"/>
    <n v="100818"/>
    <s v="Retail"/>
    <d v="2020-06-13T00:00:00"/>
    <d v="2025-07-25T00:00:00"/>
    <s v="Jul"/>
    <s v="2025 Jul"/>
    <x v="2"/>
    <n v="8424"/>
    <x v="3"/>
    <x v="5"/>
    <d v="2025-09-23T00:00:00"/>
    <n v="5"/>
    <s v="Emerging"/>
    <s v=" Premium"/>
    <s v="Baby Boomers"/>
    <x v="0"/>
  </r>
  <r>
    <s v="ACC00269"/>
    <s v="CUST0092"/>
    <x v="1"/>
    <d v="2018-11-09T00:00:00"/>
    <n v="339679"/>
    <n v="665"/>
    <n v="215387"/>
    <s v="Pending"/>
    <s v="Amanda Nelson"/>
    <s v="Female"/>
    <n v="33"/>
    <s v="West"/>
    <s v="Trader"/>
    <n v="22396"/>
    <s v="Retail"/>
    <d v="2016-06-10T00:00:00"/>
    <d v="2024-02-18T00:00:00"/>
    <s v="Feb"/>
    <s v="2024 Feb"/>
    <x v="2"/>
    <n v="1756"/>
    <x v="0"/>
    <x v="5"/>
    <d v="2025-09-23T00:00:00"/>
    <n v="9"/>
    <s v="Loyal"/>
    <s v="Low"/>
    <s v="Millennials"/>
    <x v="0"/>
  </r>
  <r>
    <s v="ACC00454"/>
    <s v="CUST0156"/>
    <x v="1"/>
    <d v="2015-11-06T00:00:00"/>
    <n v="379413"/>
    <n v="610"/>
    <n v="0"/>
    <s v="Pending"/>
    <s v="Sara Morris"/>
    <s v="Female"/>
    <n v="47"/>
    <s v="South"/>
    <s v="Retired"/>
    <n v="196611"/>
    <s v="Retail"/>
    <d v="2022-10-16T00:00:00"/>
    <d v="2024-03-08T00:00:00"/>
    <s v="Mar"/>
    <s v="2024 Mar"/>
    <x v="1"/>
    <n v="539"/>
    <x v="1"/>
    <x v="1"/>
    <d v="2025-09-23T00:00:00"/>
    <n v="3"/>
    <s v="Emerging"/>
    <s v=" Premium"/>
    <s v="Gen X"/>
    <x v="0"/>
  </r>
  <r>
    <s v="ACC00699"/>
    <s v="CUST0380"/>
    <x v="1"/>
    <d v="2016-01-16T00:00:00"/>
    <n v="203561"/>
    <n v="514"/>
    <n v="452603"/>
    <s v="Approved"/>
    <s v="Brandon Morales"/>
    <s v="Male"/>
    <n v="38"/>
    <s v="South"/>
    <s v="Retired"/>
    <n v="134225"/>
    <s v="Corporate"/>
    <d v="2021-12-08T00:00:00"/>
    <d v="2023-09-27T00:00:00"/>
    <s v="Sep"/>
    <s v="2023 Sep"/>
    <x v="3"/>
    <n v="6394"/>
    <x v="3"/>
    <x v="0"/>
    <d v="2025-09-23T00:00:00"/>
    <n v="4"/>
    <s v="Emerging"/>
    <s v=" Premium"/>
    <s v="Millennials"/>
    <x v="0"/>
  </r>
  <r>
    <s v="ACC00518"/>
    <s v="CUST0270"/>
    <x v="0"/>
    <d v="2017-09-08T00:00:00"/>
    <n v="94715"/>
    <n v="830"/>
    <n v="0"/>
    <s v="Pending"/>
    <s v="Sarah Taylor"/>
    <s v="Male"/>
    <n v="29"/>
    <s v="West"/>
    <s v="Student"/>
    <n v="172876"/>
    <s v="Retail"/>
    <d v="2017-01-02T00:00:00"/>
    <d v="2025-07-19T00:00:00"/>
    <s v="Jul"/>
    <s v="2025 Jul"/>
    <x v="1"/>
    <n v="8335"/>
    <x v="3"/>
    <x v="3"/>
    <d v="2025-09-23T00:00:00"/>
    <n v="9"/>
    <s v="Loyal"/>
    <s v=" Premium"/>
    <s v="Millennials"/>
    <x v="1"/>
  </r>
  <r>
    <s v="ACC00350"/>
    <s v="CUST0366"/>
    <x v="0"/>
    <d v="2019-12-01T00:00:00"/>
    <n v="282140"/>
    <n v="756"/>
    <n v="0"/>
    <s v="Approved"/>
    <s v="Gregory Lee"/>
    <s v="Male"/>
    <n v="45"/>
    <s v="East"/>
    <s v="Trader"/>
    <n v="36309"/>
    <s v="Retail"/>
    <d v="2019-11-04T00:00:00"/>
    <d v="2025-01-23T00:00:00"/>
    <s v="Jan"/>
    <s v="2025 Jan"/>
    <x v="3"/>
    <n v="4496"/>
    <x v="3"/>
    <x v="3"/>
    <d v="2025-09-23T00:00:00"/>
    <n v="6"/>
    <s v="Established"/>
    <s v="Medium"/>
    <s v="Gen X"/>
    <x v="0"/>
  </r>
  <r>
    <s v="ACC00110"/>
    <s v="CUST0031"/>
    <x v="0"/>
    <d v="2020-12-27T00:00:00"/>
    <n v="221135"/>
    <n v="371"/>
    <n v="0"/>
    <s v="Pending"/>
    <s v="Michelle Day"/>
    <s v="Male"/>
    <n v="65"/>
    <s v="East"/>
    <s v="Doctor"/>
    <n v="138533"/>
    <s v="Corporate"/>
    <d v="2017-01-07T00:00:00"/>
    <d v="2025-07-30T00:00:00"/>
    <s v="Jul"/>
    <s v="2025 Jul"/>
    <x v="0"/>
    <n v="111"/>
    <x v="1"/>
    <x v="6"/>
    <d v="2025-09-23T00:00:00"/>
    <n v="9"/>
    <s v="Loyal"/>
    <s v=" Premium"/>
    <s v="Baby Boomers"/>
    <x v="0"/>
  </r>
  <r>
    <s v="ACC00483"/>
    <s v="CUST0484"/>
    <x v="0"/>
    <d v="2025-05-30T00:00:00"/>
    <n v="461130"/>
    <n v="789"/>
    <n v="0"/>
    <s v="Pending"/>
    <s v="John Madden"/>
    <s v="Female"/>
    <n v="48"/>
    <s v="West"/>
    <s v="Student"/>
    <n v="109393"/>
    <s v="Retail"/>
    <d v="2023-06-10T00:00:00"/>
    <d v="2024-03-26T00:00:00"/>
    <s v="Mar"/>
    <s v="2024 Mar"/>
    <x v="3"/>
    <n v="3733"/>
    <x v="3"/>
    <x v="6"/>
    <d v="2025-09-23T00:00:00"/>
    <n v="2"/>
    <s v="New"/>
    <s v=" Premium"/>
    <s v="Gen X"/>
    <x v="0"/>
  </r>
  <r>
    <s v="ACC00407"/>
    <s v="CUST0216"/>
    <x v="2"/>
    <d v="2024-11-08T00:00:00"/>
    <n v="7485"/>
    <n v="557"/>
    <n v="0"/>
    <s v="Pending"/>
    <s v="Abigail Gallegos"/>
    <s v="Male"/>
    <n v="27"/>
    <s v="West"/>
    <s v="Banker"/>
    <n v="153052"/>
    <s v="Retail"/>
    <d v="2015-11-03T00:00:00"/>
    <d v="2024-04-24T00:00:00"/>
    <s v="Apr"/>
    <s v="2024 Apr"/>
    <x v="0"/>
    <n v="2738"/>
    <x v="3"/>
    <x v="2"/>
    <d v="2025-09-23T00:00:00"/>
    <n v="10"/>
    <s v="Loyal"/>
    <s v=" Premium"/>
    <s v="Gen Z"/>
    <x v="2"/>
  </r>
  <r>
    <s v="ACC00650"/>
    <s v="CUST0492"/>
    <x v="0"/>
    <d v="2019-01-13T00:00:00"/>
    <n v="380714"/>
    <n v="775"/>
    <n v="37332"/>
    <s v="Pending"/>
    <s v="Michelle Allen"/>
    <s v="Male"/>
    <n v="54"/>
    <s v="South"/>
    <s v="Engineer"/>
    <n v="29110"/>
    <s v="Retail"/>
    <d v="2022-10-25T00:00:00"/>
    <d v="2024-01-07T00:00:00"/>
    <s v="Jan"/>
    <s v="2024 Jan"/>
    <x v="2"/>
    <n v="2555"/>
    <x v="3"/>
    <x v="5"/>
    <d v="2025-09-23T00:00:00"/>
    <n v="3"/>
    <s v="Emerging"/>
    <s v="Low"/>
    <s v="Gen X"/>
    <x v="0"/>
  </r>
  <r>
    <s v="ACC00051"/>
    <s v="CUST0359"/>
    <x v="0"/>
    <d v="2019-12-11T00:00:00"/>
    <n v="428745"/>
    <n v="686"/>
    <n v="449244"/>
    <s v="Pending"/>
    <s v="Zachary Knapp"/>
    <s v="Male"/>
    <n v="45"/>
    <s v="North"/>
    <s v="Doctor"/>
    <n v="36082"/>
    <s v="Corporate"/>
    <d v="2023-01-28T00:00:00"/>
    <d v="2024-11-17T00:00:00"/>
    <s v="Nov"/>
    <s v="2024 Nov"/>
    <x v="0"/>
    <n v="2568"/>
    <x v="2"/>
    <x v="3"/>
    <d v="2025-09-23T00:00:00"/>
    <n v="3"/>
    <s v="Emerging"/>
    <s v="Medium"/>
    <s v="Gen X"/>
    <x v="0"/>
  </r>
  <r>
    <s v="ACC00403"/>
    <s v="CUST0364"/>
    <x v="1"/>
    <d v="2021-12-31T00:00:00"/>
    <n v="49522"/>
    <n v="704"/>
    <n v="0"/>
    <s v="Pending"/>
    <s v="Jeffrey Long"/>
    <s v="Female"/>
    <n v="20"/>
    <s v="West"/>
    <s v="Doctor"/>
    <n v="28946"/>
    <s v="Corporate"/>
    <d v="2016-03-13T00:00:00"/>
    <d v="2024-02-11T00:00:00"/>
    <s v="Feb"/>
    <s v="2024 Feb"/>
    <x v="0"/>
    <n v="6856"/>
    <x v="0"/>
    <x v="1"/>
    <d v="2025-09-23T00:00:00"/>
    <n v="10"/>
    <s v="Loyal"/>
    <s v="Low"/>
    <s v="Gen Z"/>
    <x v="2"/>
  </r>
  <r>
    <s v="ACC00563"/>
    <s v="CUST0227"/>
    <x v="0"/>
    <d v="2020-12-27T00:00:00"/>
    <n v="68798"/>
    <n v="377"/>
    <n v="0"/>
    <s v="Pending"/>
    <s v="Sharon Chapman"/>
    <s v="Male"/>
    <n v="46"/>
    <s v="East"/>
    <s v="Student"/>
    <n v="190413"/>
    <s v="Private"/>
    <d v="2017-05-18T00:00:00"/>
    <d v="2024-10-15T00:00:00"/>
    <s v="Oct"/>
    <s v="2024 Oct"/>
    <x v="2"/>
    <n v="958"/>
    <x v="3"/>
    <x v="3"/>
    <d v="2025-09-23T00:00:00"/>
    <n v="8"/>
    <s v="Established"/>
    <s v=" Premium"/>
    <s v="Gen X"/>
    <x v="1"/>
  </r>
  <r>
    <s v="ACC00476"/>
    <s v="CUST0227"/>
    <x v="0"/>
    <d v="2020-07-27T00:00:00"/>
    <n v="78278"/>
    <n v="687"/>
    <n v="452421"/>
    <s v="Pending"/>
    <s v="Sharon Chapman"/>
    <s v="Male"/>
    <n v="46"/>
    <s v="East"/>
    <s v="Student"/>
    <n v="190413"/>
    <s v="Private"/>
    <d v="2017-05-18T00:00:00"/>
    <d v="2024-01-18T00:00:00"/>
    <s v="Jan"/>
    <s v="2024 Jan"/>
    <x v="0"/>
    <n v="9770"/>
    <x v="0"/>
    <x v="1"/>
    <d v="2025-09-23T00:00:00"/>
    <n v="8"/>
    <s v="Established"/>
    <s v=" Premium"/>
    <s v="Gen X"/>
    <x v="1"/>
  </r>
  <r>
    <s v="ACC00087"/>
    <s v="CUST0192"/>
    <x v="0"/>
    <d v="2018-05-18T00:00:00"/>
    <n v="459952"/>
    <n v="797"/>
    <n v="0"/>
    <s v="Approved"/>
    <s v="Kim Hubbard"/>
    <s v="Male"/>
    <n v="54"/>
    <s v="South"/>
    <s v="Engineer"/>
    <n v="117768"/>
    <s v="Retail"/>
    <d v="2025-08-22T00:00:00"/>
    <d v="2025-05-23T00:00:00"/>
    <s v="May"/>
    <s v="2025 May"/>
    <x v="0"/>
    <n v="4946"/>
    <x v="2"/>
    <x v="4"/>
    <d v="2025-09-23T00:00:00"/>
    <n v="0"/>
    <s v="New"/>
    <s v=" Premium"/>
    <s v="Gen X"/>
    <x v="0"/>
  </r>
  <r>
    <s v="ACC00068"/>
    <s v="CUST0198"/>
    <x v="0"/>
    <d v="2016-08-23T00:00:00"/>
    <n v="297242"/>
    <n v="780"/>
    <n v="0"/>
    <s v="Default"/>
    <s v="Sarah Santiago"/>
    <s v="Female"/>
    <n v="27"/>
    <s v="North"/>
    <s v="Trader"/>
    <n v="72307"/>
    <s v="Retail"/>
    <d v="2020-04-24T00:00:00"/>
    <d v="2025-06-10T00:00:00"/>
    <s v="Jun"/>
    <s v="2025 Jun"/>
    <x v="2"/>
    <n v="2063"/>
    <x v="2"/>
    <x v="4"/>
    <d v="2025-09-23T00:00:00"/>
    <n v="5"/>
    <s v="Emerging"/>
    <s v="High"/>
    <s v="Gen Z"/>
    <x v="0"/>
  </r>
  <r>
    <s v="ACC00596"/>
    <s v="CUST0255"/>
    <x v="1"/>
    <d v="2019-09-30T00:00:00"/>
    <n v="340968"/>
    <n v="636"/>
    <n v="0"/>
    <s v="Pending"/>
    <s v="Nathaniel Wolf"/>
    <s v="Male"/>
    <n v="40"/>
    <s v="West"/>
    <s v="Teacher"/>
    <n v="25109"/>
    <s v="Retail"/>
    <d v="2016-10-30T00:00:00"/>
    <d v="2025-06-05T00:00:00"/>
    <s v="Jun"/>
    <s v="2025 Jun"/>
    <x v="2"/>
    <n v="203"/>
    <x v="3"/>
    <x v="0"/>
    <d v="2025-09-23T00:00:00"/>
    <n v="9"/>
    <s v="Loyal"/>
    <s v="Low"/>
    <s v="Millennials"/>
    <x v="0"/>
  </r>
  <r>
    <s v="ACC00042"/>
    <s v="CUST0240"/>
    <x v="1"/>
    <d v="2020-12-06T00:00:00"/>
    <n v="368760"/>
    <n v="536"/>
    <n v="0"/>
    <s v="Pending"/>
    <s v="James Park"/>
    <s v="Female"/>
    <n v="52"/>
    <s v="South"/>
    <s v="Engineer"/>
    <n v="72098"/>
    <s v="Retail"/>
    <d v="2021-12-14T00:00:00"/>
    <d v="2025-03-13T00:00:00"/>
    <s v="Mar"/>
    <s v="2025 Mar"/>
    <x v="2"/>
    <n v="8943"/>
    <x v="0"/>
    <x v="6"/>
    <d v="2025-09-23T00:00:00"/>
    <n v="4"/>
    <s v="Emerging"/>
    <s v="High"/>
    <s v="Gen X"/>
    <x v="0"/>
  </r>
  <r>
    <s v="ACC00731"/>
    <s v="CUST0147"/>
    <x v="0"/>
    <d v="2017-11-28T00:00:00"/>
    <n v="352365"/>
    <n v="577"/>
    <n v="0"/>
    <s v="Pending"/>
    <s v="Christina Wood"/>
    <s v="Male"/>
    <n v="29"/>
    <s v="South"/>
    <s v="Doctor"/>
    <n v="193279"/>
    <s v="Private"/>
    <d v="2020-02-27T00:00:00"/>
    <d v="2024-08-21T00:00:00"/>
    <s v="Aug"/>
    <s v="2024 Aug"/>
    <x v="3"/>
    <n v="7314"/>
    <x v="1"/>
    <x v="2"/>
    <d v="2025-09-23T00:00:00"/>
    <n v="6"/>
    <s v="Established"/>
    <s v=" Premium"/>
    <s v="Millennials"/>
    <x v="0"/>
  </r>
  <r>
    <s v="ACC00057"/>
    <s v="CUST0061"/>
    <x v="1"/>
    <d v="2025-04-03T00:00:00"/>
    <n v="166508"/>
    <n v="644"/>
    <n v="222508"/>
    <s v="Pending"/>
    <s v="Ricky Fisher"/>
    <s v="Male"/>
    <n v="39"/>
    <s v="North"/>
    <s v="Retired"/>
    <n v="123320"/>
    <s v="Retail"/>
    <d v="2022-11-13T00:00:00"/>
    <d v="2025-08-03T00:00:00"/>
    <s v="Aug"/>
    <s v="2025 Aug"/>
    <x v="2"/>
    <n v="2969"/>
    <x v="3"/>
    <x v="9"/>
    <d v="2025-09-23T00:00:00"/>
    <n v="3"/>
    <s v="Emerging"/>
    <s v=" Premium"/>
    <s v="Millennials"/>
    <x v="1"/>
  </r>
  <r>
    <s v="ACC00738"/>
    <s v="CUST0168"/>
    <x v="1"/>
    <d v="2020-02-01T00:00:00"/>
    <n v="344713"/>
    <n v="605"/>
    <n v="0"/>
    <s v="Rejected"/>
    <s v="Whitney Hampton"/>
    <s v="Male"/>
    <n v="49"/>
    <s v="South"/>
    <s v="Retired"/>
    <n v="135374"/>
    <s v="Retail"/>
    <d v="2019-11-17T00:00:00"/>
    <d v="2025-07-12T00:00:00"/>
    <s v="Jul"/>
    <s v="2025 Jul"/>
    <x v="2"/>
    <n v="8184"/>
    <x v="1"/>
    <x v="9"/>
    <d v="2025-09-23T00:00:00"/>
    <n v="6"/>
    <s v="Established"/>
    <s v=" Premium"/>
    <s v="Gen X"/>
    <x v="0"/>
  </r>
  <r>
    <s v="ACC00196"/>
    <s v="CUST0117"/>
    <x v="0"/>
    <d v="2016-11-14T00:00:00"/>
    <n v="422132"/>
    <n v="650"/>
    <n v="0"/>
    <s v="Pending"/>
    <s v="Heidi Sharp"/>
    <s v="Male"/>
    <n v="65"/>
    <s v="North"/>
    <s v="Student"/>
    <n v="94553"/>
    <s v="Retail"/>
    <d v="2025-02-18T00:00:00"/>
    <d v="2024-02-19T00:00:00"/>
    <s v="Feb"/>
    <s v="2024 Feb"/>
    <x v="0"/>
    <n v="2933"/>
    <x v="2"/>
    <x v="5"/>
    <d v="2025-09-23T00:00:00"/>
    <n v="1"/>
    <s v="New"/>
    <s v="High"/>
    <s v="Baby Boomers"/>
    <x v="0"/>
  </r>
  <r>
    <s v="ACC00760"/>
    <s v="CUST0343"/>
    <x v="0"/>
    <d v="2018-03-13T00:00:00"/>
    <n v="175745"/>
    <n v="827"/>
    <n v="0"/>
    <s v="Pending"/>
    <s v="Danielle Cox"/>
    <s v="Male"/>
    <n v="48"/>
    <s v="North"/>
    <s v="Engineer"/>
    <n v="152632"/>
    <s v="Retail"/>
    <d v="2018-02-23T00:00:00"/>
    <d v="2024-03-11T00:00:00"/>
    <s v="Mar"/>
    <s v="2024 Mar"/>
    <x v="1"/>
    <n v="3249"/>
    <x v="2"/>
    <x v="3"/>
    <d v="2025-09-23T00:00:00"/>
    <n v="8"/>
    <s v="Established"/>
    <s v=" Premium"/>
    <s v="Gen X"/>
    <x v="1"/>
  </r>
  <r>
    <s v="ACC00678"/>
    <s v="CUST0109"/>
    <x v="3"/>
    <d v="2019-05-23T00:00:00"/>
    <n v="487602"/>
    <n v="675"/>
    <n v="0"/>
    <s v="Pending"/>
    <s v="Emily Scott"/>
    <s v="Female"/>
    <n v="29"/>
    <s v="North"/>
    <s v="Engineer"/>
    <n v="131785"/>
    <s v="Corporate"/>
    <d v="2020-09-03T00:00:00"/>
    <d v="2024-12-29T00:00:00"/>
    <s v="Dec"/>
    <s v="2024 Dec"/>
    <x v="1"/>
    <n v="3875"/>
    <x v="0"/>
    <x v="5"/>
    <d v="2025-09-23T00:00:00"/>
    <n v="5"/>
    <s v="Emerging"/>
    <s v=" Premium"/>
    <s v="Millennials"/>
    <x v="0"/>
  </r>
  <r>
    <s v="ACC00062"/>
    <s v="CUST0107"/>
    <x v="0"/>
    <d v="2021-07-30T00:00:00"/>
    <n v="250819"/>
    <n v="705"/>
    <n v="0"/>
    <s v="Pending"/>
    <s v="Andrew Flynn"/>
    <s v="Female"/>
    <n v="40"/>
    <s v="West"/>
    <s v="Engineer"/>
    <n v="117624"/>
    <s v="Private"/>
    <d v="2025-03-04T00:00:00"/>
    <d v="2023-09-22T00:00:00"/>
    <s v="Sep"/>
    <s v="2023 Sep"/>
    <x v="3"/>
    <n v="8239"/>
    <x v="1"/>
    <x v="8"/>
    <d v="2025-09-23T00:00:00"/>
    <n v="1"/>
    <s v="New"/>
    <s v=" Premium"/>
    <s v="Millennials"/>
    <x v="0"/>
  </r>
  <r>
    <s v="ACC00263"/>
    <s v="CUST0376"/>
    <x v="0"/>
    <d v="2025-07-02T00:00:00"/>
    <n v="297016"/>
    <n v="307"/>
    <n v="0"/>
    <s v="Default"/>
    <s v="Angela Jackson"/>
    <s v="Female"/>
    <n v="62"/>
    <s v="North"/>
    <s v="Retired"/>
    <n v="121757"/>
    <s v="Retail"/>
    <d v="2015-10-07T00:00:00"/>
    <d v="2024-12-06T00:00:00"/>
    <s v="Dec"/>
    <s v="2024 Dec"/>
    <x v="3"/>
    <n v="9900"/>
    <x v="1"/>
    <x v="3"/>
    <d v="2025-09-23T00:00:00"/>
    <n v="10"/>
    <s v="Loyal"/>
    <s v=" Premium"/>
    <s v="Baby Boomers"/>
    <x v="0"/>
  </r>
  <r>
    <s v="ACC00112"/>
    <s v="CUST0152"/>
    <x v="2"/>
    <d v="2017-12-08T00:00:00"/>
    <n v="375197"/>
    <n v="567"/>
    <n v="0"/>
    <s v="Pending"/>
    <s v="Eric Gomez"/>
    <s v="Male"/>
    <n v="38"/>
    <s v="East"/>
    <s v="Retired"/>
    <n v="177732"/>
    <s v="Corporate"/>
    <d v="2018-11-05T00:00:00"/>
    <d v="2024-05-05T00:00:00"/>
    <s v="May"/>
    <s v="2024 May"/>
    <x v="1"/>
    <n v="4576"/>
    <x v="3"/>
    <x v="9"/>
    <d v="2025-09-23T00:00:00"/>
    <n v="7"/>
    <s v="Established"/>
    <s v=" Premium"/>
    <s v="Millennials"/>
    <x v="0"/>
  </r>
  <r>
    <s v="ACC00765"/>
    <s v="CUST0177"/>
    <x v="1"/>
    <d v="2019-08-11T00:00:00"/>
    <n v="134445"/>
    <n v="720"/>
    <n v="0"/>
    <s v="Pending"/>
    <s v="Chad Walsh"/>
    <s v="Male"/>
    <n v="72"/>
    <s v="South"/>
    <s v="Student"/>
    <n v="143786"/>
    <s v="Retail"/>
    <d v="2024-09-03T00:00:00"/>
    <d v="2024-11-19T00:00:00"/>
    <s v="Nov"/>
    <s v="2024 Nov"/>
    <x v="1"/>
    <n v="6605"/>
    <x v="0"/>
    <x v="9"/>
    <d v="2025-09-23T00:00:00"/>
    <n v="1"/>
    <s v="New"/>
    <s v=" Premium"/>
    <s v="Baby Boomers"/>
    <x v="1"/>
  </r>
  <r>
    <s v="ACC00711"/>
    <s v="CUST0382"/>
    <x v="0"/>
    <d v="2015-10-28T00:00:00"/>
    <n v="200753"/>
    <n v="846"/>
    <n v="0"/>
    <s v="Pending"/>
    <s v="Wendy Hodge"/>
    <s v="Female"/>
    <n v="71"/>
    <s v="North"/>
    <s v="Engineer"/>
    <n v="100818"/>
    <s v="Retail"/>
    <d v="2020-06-13T00:00:00"/>
    <d v="2025-06-24T00:00:00"/>
    <s v="Jun"/>
    <s v="2025 Jun"/>
    <x v="2"/>
    <n v="5619"/>
    <x v="0"/>
    <x v="0"/>
    <d v="2025-09-23T00:00:00"/>
    <n v="5"/>
    <s v="Emerging"/>
    <s v=" Premium"/>
    <s v="Baby Boomers"/>
    <x v="0"/>
  </r>
  <r>
    <s v="ACC00178"/>
    <s v="CUST0082"/>
    <x v="1"/>
    <d v="2020-06-10T00:00:00"/>
    <n v="100546"/>
    <n v="809"/>
    <n v="0"/>
    <s v="Pending"/>
    <s v="Marcus Miller"/>
    <s v="Female"/>
    <n v="23"/>
    <s v="West"/>
    <s v="Trader"/>
    <n v="146267"/>
    <s v="Private"/>
    <d v="2025-05-14T00:00:00"/>
    <d v="2024-01-14T00:00:00"/>
    <s v="Jan"/>
    <s v="2024 Jan"/>
    <x v="0"/>
    <n v="3223"/>
    <x v="1"/>
    <x v="9"/>
    <d v="2025-09-23T00:00:00"/>
    <n v="0"/>
    <s v="New"/>
    <s v=" Premium"/>
    <s v="Gen Z"/>
    <x v="1"/>
  </r>
  <r>
    <s v="ACC00026"/>
    <s v="CUST0319"/>
    <x v="0"/>
    <d v="2020-01-21T00:00:00"/>
    <n v="97493"/>
    <n v="528"/>
    <n v="0"/>
    <s v="Pending"/>
    <s v="Reginald Tapia"/>
    <s v="Male"/>
    <n v="57"/>
    <s v="East"/>
    <s v="Retired"/>
    <n v="122215"/>
    <s v="Private"/>
    <d v="2019-06-21T00:00:00"/>
    <d v="2025-02-27T00:00:00"/>
    <s v="Feb"/>
    <s v="2025 Feb"/>
    <x v="2"/>
    <n v="5118"/>
    <x v="2"/>
    <x v="6"/>
    <d v="2025-09-23T00:00:00"/>
    <n v="6"/>
    <s v="Established"/>
    <s v=" Premium"/>
    <s v="Gen X"/>
    <x v="1"/>
  </r>
  <r>
    <s v="ACC00410"/>
    <s v="CUST0131"/>
    <x v="1"/>
    <d v="2023-05-05T00:00:00"/>
    <n v="409983"/>
    <n v="630"/>
    <n v="0"/>
    <s v="Pending"/>
    <s v="Michael Velasquez"/>
    <s v="Female"/>
    <n v="43"/>
    <s v="North"/>
    <s v="Student"/>
    <n v="112124"/>
    <s v="Corporate"/>
    <d v="2020-05-04T00:00:00"/>
    <d v="2025-01-08T00:00:00"/>
    <s v="Jan"/>
    <s v="2025 Jan"/>
    <x v="3"/>
    <n v="1793"/>
    <x v="0"/>
    <x v="2"/>
    <d v="2025-09-23T00:00:00"/>
    <n v="5"/>
    <s v="Emerging"/>
    <s v=" Premium"/>
    <s v="Millennials"/>
    <x v="0"/>
  </r>
  <r>
    <s v="ACC00758"/>
    <s v="CUST0347"/>
    <x v="1"/>
    <d v="2022-05-03T00:00:00"/>
    <n v="409046"/>
    <n v="807"/>
    <n v="0"/>
    <s v="Pending"/>
    <s v="Oscar Ortiz"/>
    <s v="Male"/>
    <n v="56"/>
    <s v="South"/>
    <s v="Engineer"/>
    <n v="182962"/>
    <s v="Corporate"/>
    <d v="2024-09-25T00:00:00"/>
    <d v="2024-12-09T00:00:00"/>
    <s v="Dec"/>
    <s v="2024 Dec"/>
    <x v="1"/>
    <n v="8304"/>
    <x v="2"/>
    <x v="3"/>
    <d v="2025-09-23T00:00:00"/>
    <n v="1"/>
    <s v="New"/>
    <s v=" Premium"/>
    <s v="Gen X"/>
    <x v="0"/>
  </r>
  <r>
    <s v="ACC00531"/>
    <s v="CUST0284"/>
    <x v="0"/>
    <d v="2022-02-07T00:00:00"/>
    <n v="167679"/>
    <n v="395"/>
    <n v="0"/>
    <s v="Pending"/>
    <s v="Robert Clay"/>
    <s v="Male"/>
    <n v="22"/>
    <s v="North"/>
    <s v="Trader"/>
    <n v="68787"/>
    <s v="Retail"/>
    <d v="2015-10-28T00:00:00"/>
    <d v="2024-10-02T00:00:00"/>
    <s v="Oct"/>
    <s v="2024 Oct"/>
    <x v="3"/>
    <n v="5840"/>
    <x v="3"/>
    <x v="5"/>
    <d v="2025-09-23T00:00:00"/>
    <n v="10"/>
    <s v="Loyal"/>
    <s v="High"/>
    <s v="Gen Z"/>
    <x v="1"/>
  </r>
  <r>
    <s v="ACC00777"/>
    <s v="CUST0485"/>
    <x v="1"/>
    <d v="2016-08-23T00:00:00"/>
    <n v="382891"/>
    <n v="829"/>
    <n v="0"/>
    <s v="Rejected"/>
    <s v="Christopher Hart"/>
    <s v="Male"/>
    <n v="22"/>
    <s v="South"/>
    <s v="Engineer"/>
    <n v="81212"/>
    <s v="Corporate"/>
    <d v="2018-09-03T00:00:00"/>
    <d v="2025-02-01T00:00:00"/>
    <s v="Feb"/>
    <s v="2025 Feb"/>
    <x v="2"/>
    <n v="5841"/>
    <x v="0"/>
    <x v="3"/>
    <d v="2025-09-23T00:00:00"/>
    <n v="7"/>
    <s v="Established"/>
    <s v="High"/>
    <s v="Gen Z"/>
    <x v="0"/>
  </r>
  <r>
    <s v="ACC00317"/>
    <s v="CUST0432"/>
    <x v="0"/>
    <d v="2017-09-28T00:00:00"/>
    <n v="295809"/>
    <n v="489"/>
    <n v="0"/>
    <s v="Pending"/>
    <s v="Zachary Vasquez"/>
    <s v="Female"/>
    <n v="50"/>
    <s v="East"/>
    <s v="Trader"/>
    <n v="81367"/>
    <s v="Corporate"/>
    <d v="2017-06-01T00:00:00"/>
    <d v="2024-09-21T00:00:00"/>
    <s v="Sep"/>
    <s v="2024 Sep"/>
    <x v="3"/>
    <n v="51"/>
    <x v="0"/>
    <x v="3"/>
    <d v="2025-09-23T00:00:00"/>
    <n v="8"/>
    <s v="Established"/>
    <s v="High"/>
    <s v="Gen X"/>
    <x v="0"/>
  </r>
  <r>
    <s v="ACC00532"/>
    <s v="CUST0468"/>
    <x v="1"/>
    <d v="2019-08-21T00:00:00"/>
    <n v="83178"/>
    <n v="680"/>
    <n v="0"/>
    <s v="Pending"/>
    <s v="Matthew Kane"/>
    <s v="Male"/>
    <n v="39"/>
    <s v="West"/>
    <s v="Doctor"/>
    <n v="178492"/>
    <s v="Retail"/>
    <d v="2024-01-28T00:00:00"/>
    <d v="2024-09-25T00:00:00"/>
    <s v="Sep"/>
    <s v="2024 Sep"/>
    <x v="3"/>
    <n v="6219"/>
    <x v="3"/>
    <x v="9"/>
    <d v="2025-09-23T00:00:00"/>
    <n v="2"/>
    <s v="New"/>
    <s v=" Premium"/>
    <s v="Millennials"/>
    <x v="1"/>
  </r>
  <r>
    <s v="ACC00106"/>
    <s v="CUST0316"/>
    <x v="1"/>
    <d v="2015-11-24T00:00:00"/>
    <n v="261545"/>
    <n v="564"/>
    <n v="0"/>
    <s v="Pending"/>
    <s v="Heather Carter"/>
    <s v="Female"/>
    <n v="24"/>
    <s v="North"/>
    <s v="Doctor"/>
    <n v="53320"/>
    <s v="Retail"/>
    <d v="2023-05-12T00:00:00"/>
    <d v="2024-03-10T00:00:00"/>
    <s v="Mar"/>
    <s v="2024 Mar"/>
    <x v="0"/>
    <n v="1071"/>
    <x v="0"/>
    <x v="9"/>
    <d v="2025-09-23T00:00:00"/>
    <n v="2"/>
    <s v="New"/>
    <s v="Medium"/>
    <s v="Gen Z"/>
    <x v="0"/>
  </r>
  <r>
    <s v="ACC00749"/>
    <s v="CUST0417"/>
    <x v="1"/>
    <d v="2024-12-11T00:00:00"/>
    <n v="192003"/>
    <n v="756"/>
    <n v="0"/>
    <s v="Pending"/>
    <s v="Logan Fleming"/>
    <s v="Male"/>
    <n v="25"/>
    <s v="North"/>
    <s v="Teacher"/>
    <n v="186205"/>
    <s v="Private"/>
    <d v="2024-10-30T00:00:00"/>
    <d v="2024-04-20T00:00:00"/>
    <s v="Apr"/>
    <s v="2024 Apr"/>
    <x v="3"/>
    <n v="9878"/>
    <x v="1"/>
    <x v="8"/>
    <d v="2025-09-23T00:00:00"/>
    <n v="1"/>
    <s v="New"/>
    <s v=" Premium"/>
    <s v="Gen Z"/>
    <x v="1"/>
  </r>
  <r>
    <s v="ACC00464"/>
    <s v="CUST0343"/>
    <x v="2"/>
    <d v="2016-12-01T00:00:00"/>
    <n v="378669"/>
    <n v="726"/>
    <n v="0"/>
    <s v="Approved"/>
    <s v="Danielle Cox"/>
    <s v="Male"/>
    <n v="48"/>
    <s v="North"/>
    <s v="Engineer"/>
    <n v="152632"/>
    <s v="Retail"/>
    <d v="2018-02-23T00:00:00"/>
    <d v="2023-11-20T00:00:00"/>
    <s v="Nov"/>
    <s v="2023 Nov"/>
    <x v="2"/>
    <n v="3699"/>
    <x v="1"/>
    <x v="1"/>
    <d v="2025-09-23T00:00:00"/>
    <n v="8"/>
    <s v="Established"/>
    <s v=" Premium"/>
    <s v="Gen X"/>
    <x v="0"/>
  </r>
  <r>
    <s v="ACC00246"/>
    <s v="CUST0099"/>
    <x v="3"/>
    <d v="2020-09-30T00:00:00"/>
    <n v="43954"/>
    <n v="737"/>
    <n v="0"/>
    <s v="Pending"/>
    <s v="Alexis Avila"/>
    <s v="Female"/>
    <n v="73"/>
    <s v="West"/>
    <s v="Engineer"/>
    <n v="91719"/>
    <s v="Retail"/>
    <d v="2020-11-19T00:00:00"/>
    <d v="2023-12-11T00:00:00"/>
    <s v="Dec"/>
    <s v="2023 Dec"/>
    <x v="0"/>
    <n v="7605"/>
    <x v="3"/>
    <x v="0"/>
    <d v="2025-09-23T00:00:00"/>
    <n v="5"/>
    <s v="Emerging"/>
    <s v="High"/>
    <s v="Baby Boomers"/>
    <x v="2"/>
  </r>
  <r>
    <s v="ACC00081"/>
    <s v="CUST0320"/>
    <x v="1"/>
    <d v="2020-01-04T00:00:00"/>
    <n v="395807"/>
    <n v="772"/>
    <n v="0"/>
    <s v="Approved"/>
    <s v="Erica Collins"/>
    <s v="Female"/>
    <n v="59"/>
    <s v="West"/>
    <s v="Retired"/>
    <n v="177361"/>
    <s v="Retail"/>
    <d v="2023-09-16T00:00:00"/>
    <d v="2023-11-17T00:00:00"/>
    <s v="Nov"/>
    <s v="2023 Nov"/>
    <x v="3"/>
    <n v="6817"/>
    <x v="2"/>
    <x v="3"/>
    <d v="2025-09-23T00:00:00"/>
    <n v="2"/>
    <s v="New"/>
    <s v=" Premium"/>
    <s v="Gen X"/>
    <x v="0"/>
  </r>
  <r>
    <s v="ACC00662"/>
    <s v="CUST0214"/>
    <x v="0"/>
    <d v="2016-12-24T00:00:00"/>
    <n v="25517"/>
    <n v="510"/>
    <n v="0"/>
    <s v="Pending"/>
    <s v="Sarah Wilson"/>
    <s v="Male"/>
    <n v="46"/>
    <s v="West"/>
    <s v="Trader"/>
    <n v="32857"/>
    <s v="Retail"/>
    <d v="2022-08-26T00:00:00"/>
    <d v="2025-03-18T00:00:00"/>
    <s v="Mar"/>
    <s v="2025 Mar"/>
    <x v="2"/>
    <n v="4007"/>
    <x v="2"/>
    <x v="8"/>
    <d v="2025-09-23T00:00:00"/>
    <n v="3"/>
    <s v="Emerging"/>
    <s v="Medium"/>
    <s v="Gen X"/>
    <x v="2"/>
  </r>
  <r>
    <s v="ACC00396"/>
    <s v="CUST0211"/>
    <x v="2"/>
    <d v="2024-01-29T00:00:00"/>
    <n v="232654"/>
    <n v="633"/>
    <n v="0"/>
    <s v="Pending"/>
    <s v="Ryan Mccormick"/>
    <s v="Male"/>
    <n v="34"/>
    <s v="North"/>
    <s v="Doctor"/>
    <n v="148386"/>
    <s v="Corporate"/>
    <d v="2020-02-20T00:00:00"/>
    <d v="2023-10-30T00:00:00"/>
    <s v="Oct"/>
    <s v="2023 Oct"/>
    <x v="1"/>
    <n v="335"/>
    <x v="0"/>
    <x v="3"/>
    <d v="2025-09-23T00:00:00"/>
    <n v="6"/>
    <s v="Established"/>
    <s v=" Premium"/>
    <s v="Millennials"/>
    <x v="0"/>
  </r>
  <r>
    <s v="ACC00522"/>
    <s v="CUST0150"/>
    <x v="3"/>
    <d v="2023-04-19T00:00:00"/>
    <n v="426149"/>
    <n v="630"/>
    <n v="0"/>
    <s v="Pending"/>
    <s v="Abigail Allen"/>
    <s v="Female"/>
    <n v="43"/>
    <s v="South"/>
    <s v="Trader"/>
    <n v="21435"/>
    <s v="Retail"/>
    <d v="2020-07-03T00:00:00"/>
    <d v="2025-01-18T00:00:00"/>
    <s v="Jan"/>
    <s v="2025 Jan"/>
    <x v="0"/>
    <n v="7215"/>
    <x v="2"/>
    <x v="6"/>
    <d v="2025-09-23T00:00:00"/>
    <n v="5"/>
    <s v="Emerging"/>
    <s v="Low"/>
    <s v="Millennials"/>
    <x v="0"/>
  </r>
  <r>
    <s v="ACC00736"/>
    <s v="CUST0045"/>
    <x v="0"/>
    <d v="2025-05-21T00:00:00"/>
    <n v="55863"/>
    <n v="795"/>
    <n v="0"/>
    <s v="Pending"/>
    <s v="Ashley Miller"/>
    <s v="Female"/>
    <n v="62"/>
    <s v="East"/>
    <s v="Student"/>
    <n v="179903"/>
    <s v="Retail"/>
    <d v="2019-06-20T00:00:00"/>
    <d v="2024-01-14T00:00:00"/>
    <s v="Jan"/>
    <s v="2024 Jan"/>
    <x v="3"/>
    <n v="1130"/>
    <x v="2"/>
    <x v="9"/>
    <d v="2025-09-23T00:00:00"/>
    <n v="6"/>
    <s v="Established"/>
    <s v=" Premium"/>
    <s v="Baby Boomers"/>
    <x v="1"/>
  </r>
  <r>
    <s v="ACC00264"/>
    <s v="CUST0232"/>
    <x v="3"/>
    <d v="2024-07-28T00:00:00"/>
    <n v="304359"/>
    <n v="828"/>
    <n v="217369"/>
    <s v="Rejected"/>
    <s v="Misty Jacobs"/>
    <s v="Female"/>
    <n v="74"/>
    <s v="East"/>
    <s v="Doctor"/>
    <n v="102970"/>
    <s v="Corporate"/>
    <d v="2018-08-23T00:00:00"/>
    <d v="2024-10-13T00:00:00"/>
    <s v="Oct"/>
    <s v="2024 Oct"/>
    <x v="3"/>
    <n v="117"/>
    <x v="3"/>
    <x v="8"/>
    <d v="2025-09-23T00:00:00"/>
    <n v="7"/>
    <s v="Established"/>
    <s v=" Premium"/>
    <s v="Baby Boomers"/>
    <x v="0"/>
  </r>
  <r>
    <s v="ACC00661"/>
    <s v="CUST0262"/>
    <x v="0"/>
    <d v="2016-04-05T00:00:00"/>
    <n v="439439"/>
    <n v="739"/>
    <n v="0"/>
    <s v="Pending"/>
    <s v="Joy Lopez"/>
    <s v="Female"/>
    <n v="37"/>
    <s v="East"/>
    <s v="Teacher"/>
    <n v="177661"/>
    <s v="Retail"/>
    <d v="2024-08-12T00:00:00"/>
    <d v="2025-01-15T00:00:00"/>
    <s v="Jan"/>
    <s v="2025 Jan"/>
    <x v="0"/>
    <n v="6304"/>
    <x v="2"/>
    <x v="7"/>
    <d v="2025-09-23T00:00:00"/>
    <n v="1"/>
    <s v="New"/>
    <s v=" Premium"/>
    <s v="Millennials"/>
    <x v="0"/>
  </r>
  <r>
    <s v="ACC00790"/>
    <s v="CUST0423"/>
    <x v="0"/>
    <d v="2022-10-29T00:00:00"/>
    <n v="252084"/>
    <n v="656"/>
    <n v="497442"/>
    <s v="Pending"/>
    <s v="Matthew Martinez"/>
    <s v="Female"/>
    <n v="45"/>
    <s v="South"/>
    <s v="Teacher"/>
    <n v="65893"/>
    <s v="Corporate"/>
    <d v="2021-11-13T00:00:00"/>
    <d v="2024-10-30T00:00:00"/>
    <s v="Oct"/>
    <s v="2024 Oct"/>
    <x v="2"/>
    <n v="5203"/>
    <x v="2"/>
    <x v="6"/>
    <d v="2025-09-23T00:00:00"/>
    <n v="4"/>
    <s v="Emerging"/>
    <s v="High"/>
    <s v="Gen X"/>
    <x v="0"/>
  </r>
  <r>
    <s v="ACC00274"/>
    <s v="CUST0168"/>
    <x v="1"/>
    <d v="2017-08-04T00:00:00"/>
    <n v="355054"/>
    <n v="808"/>
    <n v="0"/>
    <s v="Pending"/>
    <s v="Whitney Hampton"/>
    <s v="Male"/>
    <n v="49"/>
    <s v="South"/>
    <s v="Retired"/>
    <n v="135374"/>
    <s v="Retail"/>
    <d v="2019-11-17T00:00:00"/>
    <d v="2023-09-14T00:00:00"/>
    <s v="Sep"/>
    <s v="2023 Sep"/>
    <x v="3"/>
    <n v="7234"/>
    <x v="2"/>
    <x v="5"/>
    <d v="2025-09-23T00:00:00"/>
    <n v="6"/>
    <s v="Established"/>
    <s v=" Premium"/>
    <s v="Gen X"/>
    <x v="0"/>
  </r>
  <r>
    <s v="ACC00706"/>
    <s v="CUST0192"/>
    <x v="1"/>
    <d v="2018-05-01T00:00:00"/>
    <n v="345158"/>
    <n v="353"/>
    <n v="0"/>
    <s v="Pending"/>
    <s v="Kim Hubbard"/>
    <s v="Male"/>
    <n v="54"/>
    <s v="South"/>
    <s v="Engineer"/>
    <n v="117768"/>
    <s v="Retail"/>
    <d v="2025-08-22T00:00:00"/>
    <d v="2024-07-17T00:00:00"/>
    <s v="Jul"/>
    <s v="2024 Jul"/>
    <x v="2"/>
    <n v="8536"/>
    <x v="1"/>
    <x v="8"/>
    <d v="2025-09-23T00:00:00"/>
    <n v="0"/>
    <s v="New"/>
    <s v=" Premium"/>
    <s v="Gen X"/>
    <x v="0"/>
  </r>
  <r>
    <s v="ACC00172"/>
    <s v="CUST0384"/>
    <x v="1"/>
    <d v="2018-05-15T00:00:00"/>
    <n v="270472"/>
    <n v="586"/>
    <n v="204519"/>
    <s v="Rejected"/>
    <s v="Erik Baldwin"/>
    <s v="Male"/>
    <n v="28"/>
    <s v="North"/>
    <s v="Banker"/>
    <n v="92099"/>
    <s v="Retail"/>
    <d v="2021-08-02T00:00:00"/>
    <d v="2024-08-19T00:00:00"/>
    <s v="Aug"/>
    <s v="2024 Aug"/>
    <x v="0"/>
    <n v="2049"/>
    <x v="1"/>
    <x v="4"/>
    <d v="2025-09-23T00:00:00"/>
    <n v="4"/>
    <s v="Emerging"/>
    <s v="High"/>
    <s v="Gen Z"/>
    <x v="0"/>
  </r>
  <r>
    <s v="ACC00265"/>
    <s v="CUST0213"/>
    <x v="0"/>
    <d v="2016-04-27T00:00:00"/>
    <n v="23185"/>
    <n v="465"/>
    <n v="0"/>
    <s v="Pending"/>
    <s v="Nathan Blackburn"/>
    <s v="Male"/>
    <n v="25"/>
    <s v="North"/>
    <s v="Retired"/>
    <n v="158496"/>
    <s v="Retail"/>
    <d v="2017-08-26T00:00:00"/>
    <d v="2025-01-04T00:00:00"/>
    <s v="Jan"/>
    <s v="2025 Jan"/>
    <x v="3"/>
    <n v="813"/>
    <x v="3"/>
    <x v="5"/>
    <d v="2025-09-23T00:00:00"/>
    <n v="8"/>
    <s v="Established"/>
    <s v=" Premium"/>
    <s v="Gen Z"/>
    <x v="2"/>
  </r>
  <r>
    <s v="ACC00026"/>
    <s v="CUST0319"/>
    <x v="0"/>
    <d v="2020-01-21T00:00:00"/>
    <n v="97493"/>
    <n v="528"/>
    <n v="0"/>
    <s v="Pending"/>
    <s v="Reginald Tapia"/>
    <s v="Male"/>
    <n v="57"/>
    <s v="East"/>
    <s v="Retired"/>
    <n v="122215"/>
    <s v="Private"/>
    <d v="2019-06-21T00:00:00"/>
    <d v="2024-02-02T00:00:00"/>
    <s v="Feb"/>
    <s v="2024 Feb"/>
    <x v="1"/>
    <n v="776"/>
    <x v="0"/>
    <x v="7"/>
    <d v="2025-09-23T00:00:00"/>
    <n v="6"/>
    <s v="Established"/>
    <s v=" Premium"/>
    <s v="Gen X"/>
    <x v="1"/>
  </r>
  <r>
    <s v="ACC00469"/>
    <s v="CUST0442"/>
    <x v="2"/>
    <d v="2021-09-23T00:00:00"/>
    <n v="395319"/>
    <n v="415"/>
    <n v="0"/>
    <s v="Pending"/>
    <s v="Keith Rodriguez"/>
    <s v="Female"/>
    <n v="23"/>
    <s v="South"/>
    <s v="Retired"/>
    <n v="131453"/>
    <s v="Retail"/>
    <d v="2022-05-11T00:00:00"/>
    <d v="2023-09-21T00:00:00"/>
    <s v="Sep"/>
    <s v="2023 Sep"/>
    <x v="1"/>
    <n v="3537"/>
    <x v="3"/>
    <x v="0"/>
    <d v="2025-09-23T00:00:00"/>
    <n v="3"/>
    <s v="Emerging"/>
    <s v=" Premium"/>
    <s v="Gen Z"/>
    <x v="0"/>
  </r>
  <r>
    <s v="ACC00476"/>
    <s v="CUST0227"/>
    <x v="0"/>
    <d v="2020-07-27T00:00:00"/>
    <n v="78278"/>
    <n v="687"/>
    <n v="452421"/>
    <s v="Pending"/>
    <s v="Sharon Chapman"/>
    <s v="Male"/>
    <n v="46"/>
    <s v="East"/>
    <s v="Student"/>
    <n v="190413"/>
    <s v="Private"/>
    <d v="2017-05-18T00:00:00"/>
    <d v="2025-03-18T00:00:00"/>
    <s v="Mar"/>
    <s v="2025 Mar"/>
    <x v="1"/>
    <n v="2316"/>
    <x v="0"/>
    <x v="2"/>
    <d v="2025-09-23T00:00:00"/>
    <n v="8"/>
    <s v="Established"/>
    <s v=" Premium"/>
    <s v="Gen X"/>
    <x v="1"/>
  </r>
  <r>
    <s v="ACC00356"/>
    <s v="CUST0395"/>
    <x v="0"/>
    <d v="2023-06-03T00:00:00"/>
    <n v="123099"/>
    <n v="405"/>
    <n v="0"/>
    <s v="Pending"/>
    <s v="Patricia Bush"/>
    <s v="Male"/>
    <n v="31"/>
    <s v="South"/>
    <s v="Banker"/>
    <n v="49426"/>
    <s v="Retail"/>
    <d v="2024-03-21T00:00:00"/>
    <d v="2025-04-21T00:00:00"/>
    <s v="Apr"/>
    <s v="2025 Apr"/>
    <x v="0"/>
    <n v="1498"/>
    <x v="0"/>
    <x v="9"/>
    <d v="2025-09-23T00:00:00"/>
    <n v="2"/>
    <s v="New"/>
    <s v="Medium"/>
    <s v="Millennials"/>
    <x v="1"/>
  </r>
  <r>
    <s v="ACC00026"/>
    <s v="CUST0319"/>
    <x v="0"/>
    <d v="2020-01-21T00:00:00"/>
    <n v="97493"/>
    <n v="528"/>
    <n v="0"/>
    <s v="Pending"/>
    <s v="Reginald Tapia"/>
    <s v="Male"/>
    <n v="57"/>
    <s v="East"/>
    <s v="Retired"/>
    <n v="122215"/>
    <s v="Private"/>
    <d v="2019-06-21T00:00:00"/>
    <d v="2024-09-28T00:00:00"/>
    <s v="Sep"/>
    <s v="2024 Sep"/>
    <x v="3"/>
    <n v="4139"/>
    <x v="2"/>
    <x v="2"/>
    <d v="2025-09-23T00:00:00"/>
    <n v="6"/>
    <s v="Established"/>
    <s v=" Premium"/>
    <s v="Gen X"/>
    <x v="1"/>
  </r>
  <r>
    <s v="ACC00034"/>
    <s v="CUST0313"/>
    <x v="2"/>
    <d v="2016-03-04T00:00:00"/>
    <n v="293851"/>
    <n v="785"/>
    <n v="0"/>
    <s v="Pending"/>
    <s v="Amy Thornton"/>
    <s v="Female"/>
    <n v="61"/>
    <s v="South"/>
    <s v="Engineer"/>
    <n v="150406"/>
    <s v="Retail"/>
    <d v="2019-04-11T00:00:00"/>
    <d v="2024-10-15T00:00:00"/>
    <s v="Oct"/>
    <s v="2024 Oct"/>
    <x v="0"/>
    <n v="2383"/>
    <x v="2"/>
    <x v="9"/>
    <d v="2025-09-23T00:00:00"/>
    <n v="6"/>
    <s v="Established"/>
    <s v=" Premium"/>
    <s v="Baby Boomers"/>
    <x v="0"/>
  </r>
  <r>
    <s v="ACC00264"/>
    <s v="CUST0232"/>
    <x v="3"/>
    <d v="2024-07-28T00:00:00"/>
    <n v="304359"/>
    <n v="828"/>
    <n v="217369"/>
    <s v="Rejected"/>
    <s v="Misty Jacobs"/>
    <s v="Female"/>
    <n v="74"/>
    <s v="East"/>
    <s v="Doctor"/>
    <n v="102970"/>
    <s v="Corporate"/>
    <d v="2018-08-23T00:00:00"/>
    <d v="2024-03-23T00:00:00"/>
    <s v="Mar"/>
    <s v="2024 Mar"/>
    <x v="3"/>
    <n v="9038"/>
    <x v="3"/>
    <x v="2"/>
    <d v="2025-09-23T00:00:00"/>
    <n v="7"/>
    <s v="Established"/>
    <s v=" Premium"/>
    <s v="Baby Boomers"/>
    <x v="0"/>
  </r>
  <r>
    <s v="ACC00138"/>
    <s v="CUST0044"/>
    <x v="2"/>
    <d v="2023-03-05T00:00:00"/>
    <n v="471797"/>
    <n v="572"/>
    <n v="0"/>
    <s v="Pending"/>
    <s v="Regina Harris"/>
    <s v="Female"/>
    <n v="53"/>
    <s v="East"/>
    <s v="Retired"/>
    <n v="175650"/>
    <s v="Retail"/>
    <d v="2021-08-19T00:00:00"/>
    <d v="2024-03-13T00:00:00"/>
    <s v="Mar"/>
    <s v="2024 Mar"/>
    <x v="1"/>
    <n v="3319"/>
    <x v="3"/>
    <x v="0"/>
    <d v="2025-09-23T00:00:00"/>
    <n v="4"/>
    <s v="Emerging"/>
    <s v=" Premium"/>
    <s v="Gen X"/>
    <x v="0"/>
  </r>
  <r>
    <s v="ACC00695"/>
    <s v="CUST0190"/>
    <x v="1"/>
    <d v="2019-04-15T00:00:00"/>
    <n v="5750"/>
    <n v="665"/>
    <n v="367612"/>
    <s v="Pending"/>
    <s v="Cesar Silva"/>
    <s v="Female"/>
    <n v="68"/>
    <s v="North"/>
    <s v="Teacher"/>
    <n v="109186"/>
    <s v="Retail"/>
    <d v="2017-09-30T00:00:00"/>
    <d v="2025-03-15T00:00:00"/>
    <s v="Mar"/>
    <s v="2025 Mar"/>
    <x v="1"/>
    <n v="6844"/>
    <x v="3"/>
    <x v="7"/>
    <d v="2025-09-23T00:00:00"/>
    <n v="8"/>
    <s v="Established"/>
    <s v=" Premium"/>
    <s v="Baby Boomers"/>
    <x v="2"/>
  </r>
  <r>
    <s v="ACC00754"/>
    <s v="CUST0250"/>
    <x v="2"/>
    <d v="2021-12-21T00:00:00"/>
    <n v="149886"/>
    <n v="582"/>
    <n v="180858"/>
    <s v="Pending"/>
    <s v="James Hardy"/>
    <s v="Male"/>
    <n v="54"/>
    <s v="South"/>
    <s v="Trader"/>
    <n v="28712"/>
    <s v="Retail"/>
    <d v="2018-07-13T00:00:00"/>
    <d v="2025-04-18T00:00:00"/>
    <s v="Apr"/>
    <s v="2025 Apr"/>
    <x v="2"/>
    <n v="5745"/>
    <x v="1"/>
    <x v="7"/>
    <d v="2025-09-23T00:00:00"/>
    <n v="7"/>
    <s v="Established"/>
    <s v="Low"/>
    <s v="Gen X"/>
    <x v="1"/>
  </r>
  <r>
    <s v="ACC00566"/>
    <s v="CUST0334"/>
    <x v="2"/>
    <d v="2021-04-12T00:00:00"/>
    <n v="110130"/>
    <n v="826"/>
    <n v="0"/>
    <s v="Pending"/>
    <s v="Beth Mccoy"/>
    <s v="Male"/>
    <n v="39"/>
    <s v="North"/>
    <s v="Student"/>
    <n v="118818"/>
    <s v="Corporate"/>
    <d v="2019-01-29T00:00:00"/>
    <d v="2024-10-30T00:00:00"/>
    <s v="Oct"/>
    <s v="2024 Oct"/>
    <x v="0"/>
    <n v="4844"/>
    <x v="1"/>
    <x v="4"/>
    <d v="2025-09-23T00:00:00"/>
    <n v="7"/>
    <s v="Established"/>
    <s v=" Premium"/>
    <s v="Millennials"/>
    <x v="1"/>
  </r>
  <r>
    <s v="ACC00462"/>
    <s v="CUST0456"/>
    <x v="0"/>
    <d v="2023-02-01T00:00:00"/>
    <n v="150331"/>
    <n v="770"/>
    <n v="0"/>
    <s v="Pending"/>
    <s v="Michael Kramer"/>
    <s v="Male"/>
    <n v="73"/>
    <s v="East"/>
    <s v="Teacher"/>
    <n v="46155"/>
    <s v="Retail"/>
    <d v="2016-01-17T00:00:00"/>
    <d v="2024-10-30T00:00:00"/>
    <s v="Oct"/>
    <s v="2024 Oct"/>
    <x v="0"/>
    <n v="7000"/>
    <x v="1"/>
    <x v="6"/>
    <d v="2025-09-23T00:00:00"/>
    <n v="10"/>
    <s v="Loyal"/>
    <s v="Medium"/>
    <s v="Baby Boomers"/>
    <x v="1"/>
  </r>
  <r>
    <s v="ACC00168"/>
    <s v="CUST0426"/>
    <x v="2"/>
    <d v="2022-01-04T00:00:00"/>
    <n v="54935"/>
    <n v="791"/>
    <n v="0"/>
    <s v="Default"/>
    <s v="Michele Wood"/>
    <s v="Male"/>
    <n v="58"/>
    <s v="East"/>
    <s v="Retired"/>
    <n v="81272"/>
    <s v="Retail"/>
    <d v="2017-01-12T00:00:00"/>
    <d v="2024-01-27T00:00:00"/>
    <s v="Jan"/>
    <s v="2024 Jan"/>
    <x v="2"/>
    <n v="3993"/>
    <x v="1"/>
    <x v="4"/>
    <d v="2025-09-23T00:00:00"/>
    <n v="9"/>
    <s v="Loyal"/>
    <s v="High"/>
    <s v="Gen X"/>
    <x v="1"/>
  </r>
  <r>
    <s v="ACC00631"/>
    <s v="CUST0406"/>
    <x v="2"/>
    <d v="2023-10-09T00:00:00"/>
    <n v="243877"/>
    <n v="428"/>
    <n v="290291"/>
    <s v="Pending"/>
    <s v="Katherine Freeman"/>
    <s v="Female"/>
    <n v="28"/>
    <s v="East"/>
    <s v="Retired"/>
    <n v="39975"/>
    <s v="Corporate"/>
    <d v="2022-12-07T00:00:00"/>
    <d v="2025-05-31T00:00:00"/>
    <s v="May"/>
    <s v="2025 May"/>
    <x v="1"/>
    <n v="3778"/>
    <x v="1"/>
    <x v="9"/>
    <d v="2025-09-23T00:00:00"/>
    <n v="3"/>
    <s v="Emerging"/>
    <s v="Medium"/>
    <s v="Gen Z"/>
    <x v="0"/>
  </r>
  <r>
    <s v="ACC00655"/>
    <s v="CUST0439"/>
    <x v="3"/>
    <d v="2024-06-26T00:00:00"/>
    <n v="398237"/>
    <n v="499"/>
    <n v="0"/>
    <s v="Pending"/>
    <s v="Mallory Miller"/>
    <s v="Male"/>
    <n v="30"/>
    <s v="East"/>
    <s v="Retired"/>
    <n v="96367"/>
    <s v="Retail"/>
    <d v="2024-02-06T00:00:00"/>
    <d v="2025-07-16T00:00:00"/>
    <s v="Jul"/>
    <s v="2025 Jul"/>
    <x v="1"/>
    <n v="1514"/>
    <x v="2"/>
    <x v="8"/>
    <d v="2025-09-23T00:00:00"/>
    <n v="2"/>
    <s v="New"/>
    <s v="High"/>
    <s v="Millennials"/>
    <x v="0"/>
  </r>
  <r>
    <s v="ACC00081"/>
    <s v="CUST0320"/>
    <x v="1"/>
    <d v="2020-01-04T00:00:00"/>
    <n v="395807"/>
    <n v="772"/>
    <n v="0"/>
    <s v="Approved"/>
    <s v="Erica Collins"/>
    <s v="Female"/>
    <n v="59"/>
    <s v="West"/>
    <s v="Retired"/>
    <n v="177361"/>
    <s v="Retail"/>
    <d v="2023-09-16T00:00:00"/>
    <d v="2024-09-21T00:00:00"/>
    <s v="Sep"/>
    <s v="2024 Sep"/>
    <x v="0"/>
    <n v="6803"/>
    <x v="0"/>
    <x v="7"/>
    <d v="2025-09-23T00:00:00"/>
    <n v="2"/>
    <s v="New"/>
    <s v=" Premium"/>
    <s v="Gen X"/>
    <x v="0"/>
  </r>
  <r>
    <s v="ACC00757"/>
    <s v="CUST0153"/>
    <x v="1"/>
    <d v="2023-04-08T00:00:00"/>
    <n v="15735"/>
    <n v="455"/>
    <n v="0"/>
    <s v="Pending"/>
    <s v="Patrick Pope"/>
    <s v="Male"/>
    <n v="56"/>
    <s v="West"/>
    <s v="Retired"/>
    <n v="156156"/>
    <s v="Corporate"/>
    <d v="2015-12-27T00:00:00"/>
    <d v="2024-02-06T00:00:00"/>
    <s v="Feb"/>
    <s v="2024 Feb"/>
    <x v="3"/>
    <n v="2460"/>
    <x v="1"/>
    <x v="9"/>
    <d v="2025-09-23T00:00:00"/>
    <n v="10"/>
    <s v="Loyal"/>
    <s v=" Premium"/>
    <s v="Gen X"/>
    <x v="2"/>
  </r>
  <r>
    <s v="ACC00407"/>
    <s v="CUST0216"/>
    <x v="2"/>
    <d v="2024-11-08T00:00:00"/>
    <n v="7485"/>
    <n v="557"/>
    <n v="0"/>
    <s v="Pending"/>
    <s v="Abigail Gallegos"/>
    <s v="Male"/>
    <n v="27"/>
    <s v="West"/>
    <s v="Banker"/>
    <n v="153052"/>
    <s v="Retail"/>
    <d v="2015-11-03T00:00:00"/>
    <d v="2023-09-29T00:00:00"/>
    <s v="Sep"/>
    <s v="2023 Sep"/>
    <x v="1"/>
    <n v="2043"/>
    <x v="3"/>
    <x v="4"/>
    <d v="2025-09-23T00:00:00"/>
    <n v="10"/>
    <s v="Loyal"/>
    <s v=" Premium"/>
    <s v="Gen Z"/>
    <x v="2"/>
  </r>
  <r>
    <s v="ACC00574"/>
    <s v="CUST0361"/>
    <x v="0"/>
    <d v="2017-12-13T00:00:00"/>
    <n v="52691"/>
    <n v="631"/>
    <n v="0"/>
    <s v="Pending"/>
    <s v="Jack Smith"/>
    <s v="Female"/>
    <n v="58"/>
    <s v="East"/>
    <s v="Student"/>
    <n v="188484"/>
    <s v="Retail"/>
    <d v="2024-04-10T00:00:00"/>
    <d v="2023-10-20T00:00:00"/>
    <s v="Oct"/>
    <s v="2023 Oct"/>
    <x v="2"/>
    <n v="8012"/>
    <x v="0"/>
    <x v="7"/>
    <d v="2025-09-23T00:00:00"/>
    <n v="1"/>
    <s v="New"/>
    <s v=" Premium"/>
    <s v="Gen X"/>
    <x v="1"/>
  </r>
  <r>
    <s v="ACC00046"/>
    <s v="CUST0198"/>
    <x v="2"/>
    <d v="2024-05-01T00:00:00"/>
    <n v="275796"/>
    <n v="371"/>
    <n v="0"/>
    <s v="Pending"/>
    <s v="Sarah Santiago"/>
    <s v="Female"/>
    <n v="27"/>
    <s v="North"/>
    <s v="Trader"/>
    <n v="72307"/>
    <s v="Retail"/>
    <d v="2020-04-24T00:00:00"/>
    <d v="2024-09-09T00:00:00"/>
    <s v="Sep"/>
    <s v="2024 Sep"/>
    <x v="2"/>
    <n v="9901"/>
    <x v="1"/>
    <x v="9"/>
    <d v="2025-09-23T00:00:00"/>
    <n v="5"/>
    <s v="Emerging"/>
    <s v="High"/>
    <s v="Gen Z"/>
    <x v="0"/>
  </r>
  <r>
    <s v="ACC00599"/>
    <s v="CUST0304"/>
    <x v="0"/>
    <d v="2023-02-26T00:00:00"/>
    <n v="917"/>
    <n v="826"/>
    <n v="33481"/>
    <s v="Pending"/>
    <s v="Linda Hansen"/>
    <s v="Female"/>
    <n v="40"/>
    <s v="East"/>
    <s v="Banker"/>
    <n v="88577"/>
    <s v="Corporate"/>
    <d v="2018-05-31T00:00:00"/>
    <d v="2024-07-19T00:00:00"/>
    <s v="Jul"/>
    <s v="2024 Jul"/>
    <x v="2"/>
    <n v="6029"/>
    <x v="1"/>
    <x v="1"/>
    <d v="2025-09-23T00:00:00"/>
    <n v="7"/>
    <s v="Established"/>
    <s v="High"/>
    <s v="Millennials"/>
    <x v="2"/>
  </r>
  <r>
    <s v="ACC00611"/>
    <s v="CUST0482"/>
    <x v="0"/>
    <d v="2022-08-30T00:00:00"/>
    <n v="61169"/>
    <n v="382"/>
    <n v="0"/>
    <s v="Pending"/>
    <s v="Thomas Johnson"/>
    <s v="Female"/>
    <n v="34"/>
    <s v="East"/>
    <s v="Engineer"/>
    <n v="146945"/>
    <s v="Retail"/>
    <d v="2019-03-29T00:00:00"/>
    <d v="2024-09-01T00:00:00"/>
    <s v="Sep"/>
    <s v="2024 Sep"/>
    <x v="0"/>
    <n v="1317"/>
    <x v="2"/>
    <x v="0"/>
    <d v="2025-09-23T00:00:00"/>
    <n v="6"/>
    <s v="Established"/>
    <s v=" Premium"/>
    <s v="Millennials"/>
    <x v="1"/>
  </r>
  <r>
    <s v="ACC00053"/>
    <s v="CUST0090"/>
    <x v="2"/>
    <d v="2017-10-20T00:00:00"/>
    <n v="149524"/>
    <n v="476"/>
    <n v="0"/>
    <s v="Pending"/>
    <s v="Edward Ramirez"/>
    <s v="Female"/>
    <n v="57"/>
    <s v="East"/>
    <s v="Student"/>
    <n v="160588"/>
    <s v="Retail"/>
    <d v="2015-08-23T00:00:00"/>
    <d v="2024-12-03T00:00:00"/>
    <s v="Dec"/>
    <s v="2024 Dec"/>
    <x v="0"/>
    <n v="985"/>
    <x v="2"/>
    <x v="7"/>
    <d v="2025-09-23T00:00:00"/>
    <n v="10"/>
    <s v="Loyal"/>
    <s v=" Premium"/>
    <s v="Gen X"/>
    <x v="1"/>
  </r>
  <r>
    <s v="ACC00704"/>
    <s v="CUST0245"/>
    <x v="1"/>
    <d v="2016-12-08T00:00:00"/>
    <n v="441441"/>
    <n v="612"/>
    <n v="307666"/>
    <s v="Pending"/>
    <s v="Kenneth Garza"/>
    <s v="Male"/>
    <n v="56"/>
    <s v="South"/>
    <s v="Engineer"/>
    <n v="67837"/>
    <s v="Corporate"/>
    <d v="2018-10-22T00:00:00"/>
    <d v="2024-05-19T00:00:00"/>
    <s v="May"/>
    <s v="2024 May"/>
    <x v="0"/>
    <n v="4949"/>
    <x v="2"/>
    <x v="1"/>
    <d v="2025-09-23T00:00:00"/>
    <n v="7"/>
    <s v="Established"/>
    <s v="High"/>
    <s v="Gen X"/>
    <x v="0"/>
  </r>
  <r>
    <s v="ACC00476"/>
    <s v="CUST0227"/>
    <x v="0"/>
    <d v="2020-07-27T00:00:00"/>
    <n v="78278"/>
    <n v="687"/>
    <n v="452421"/>
    <s v="Pending"/>
    <s v="Sharon Chapman"/>
    <s v="Male"/>
    <n v="46"/>
    <s v="East"/>
    <s v="Student"/>
    <n v="190413"/>
    <s v="Private"/>
    <d v="2017-05-18T00:00:00"/>
    <d v="2023-12-18T00:00:00"/>
    <s v="Dec"/>
    <s v="2023 Dec"/>
    <x v="0"/>
    <n v="3743"/>
    <x v="1"/>
    <x v="4"/>
    <d v="2025-09-23T00:00:00"/>
    <n v="8"/>
    <s v="Established"/>
    <s v=" Premium"/>
    <s v="Gen X"/>
    <x v="1"/>
  </r>
  <r>
    <s v="ACC00592"/>
    <s v="CUST0064"/>
    <x v="0"/>
    <d v="2023-04-09T00:00:00"/>
    <n v="378280"/>
    <n v="751"/>
    <n v="0"/>
    <s v="Pending"/>
    <s v="Joshua White"/>
    <s v="Male"/>
    <n v="39"/>
    <s v="West"/>
    <s v="Teacher"/>
    <n v="114377"/>
    <s v="Retail"/>
    <d v="2023-03-12T00:00:00"/>
    <d v="2025-02-05T00:00:00"/>
    <s v="Feb"/>
    <s v="2025 Feb"/>
    <x v="2"/>
    <n v="8561"/>
    <x v="2"/>
    <x v="5"/>
    <d v="2025-09-23T00:00:00"/>
    <n v="3"/>
    <s v="Emerging"/>
    <s v=" Premium"/>
    <s v="Millennials"/>
    <x v="0"/>
  </r>
  <r>
    <s v="ACC00016"/>
    <s v="CUST0019"/>
    <x v="0"/>
    <d v="2017-11-25T00:00:00"/>
    <n v="335377"/>
    <n v="743"/>
    <n v="0"/>
    <s v="Pending"/>
    <s v="Melissa Clark"/>
    <s v="Female"/>
    <n v="40"/>
    <s v="South"/>
    <s v="Teacher"/>
    <n v="100435"/>
    <s v="Corporate"/>
    <d v="2021-09-17T00:00:00"/>
    <d v="2023-09-28T00:00:00"/>
    <s v="Sep"/>
    <s v="2023 Sep"/>
    <x v="2"/>
    <n v="2233"/>
    <x v="1"/>
    <x v="9"/>
    <d v="2025-09-23T00:00:00"/>
    <n v="4"/>
    <s v="Emerging"/>
    <s v=" Premium"/>
    <s v="Millennials"/>
    <x v="0"/>
  </r>
  <r>
    <s v="ACC00360"/>
    <s v="CUST0129"/>
    <x v="0"/>
    <d v="2019-02-01T00:00:00"/>
    <n v="108944"/>
    <n v="751"/>
    <n v="63560"/>
    <s v="Pending"/>
    <s v="Jeanette Greene"/>
    <s v="Female"/>
    <n v="20"/>
    <s v="South"/>
    <s v="Teacher"/>
    <n v="146209"/>
    <s v="Corporate"/>
    <d v="2019-02-21T00:00:00"/>
    <d v="2024-05-03T00:00:00"/>
    <s v="May"/>
    <s v="2024 May"/>
    <x v="0"/>
    <n v="494"/>
    <x v="0"/>
    <x v="1"/>
    <d v="2025-09-23T00:00:00"/>
    <n v="7"/>
    <s v="Established"/>
    <s v=" Premium"/>
    <s v="Gen Z"/>
    <x v="1"/>
  </r>
  <r>
    <s v="ACC00487"/>
    <s v="CUST0393"/>
    <x v="3"/>
    <d v="2019-04-25T00:00:00"/>
    <n v="431653"/>
    <n v="462"/>
    <n v="217986"/>
    <s v="Pending"/>
    <s v="Tina Adams"/>
    <s v="Female"/>
    <n v="58"/>
    <s v="South"/>
    <s v="Teacher"/>
    <n v="196422"/>
    <s v="Private"/>
    <d v="2021-12-15T00:00:00"/>
    <d v="2024-04-17T00:00:00"/>
    <s v="Apr"/>
    <s v="2024 Apr"/>
    <x v="0"/>
    <n v="1438"/>
    <x v="0"/>
    <x v="0"/>
    <d v="2025-09-23T00:00:00"/>
    <n v="4"/>
    <s v="Emerging"/>
    <s v=" Premium"/>
    <s v="Gen X"/>
    <x v="0"/>
  </r>
  <r>
    <s v="ACC00706"/>
    <s v="CUST0192"/>
    <x v="1"/>
    <d v="2018-05-01T00:00:00"/>
    <n v="345158"/>
    <n v="353"/>
    <n v="0"/>
    <s v="Pending"/>
    <s v="Kim Hubbard"/>
    <s v="Male"/>
    <n v="54"/>
    <s v="South"/>
    <s v="Engineer"/>
    <n v="117768"/>
    <s v="Retail"/>
    <d v="2025-08-22T00:00:00"/>
    <d v="2025-01-20T00:00:00"/>
    <s v="Jan"/>
    <s v="2025 Jan"/>
    <x v="2"/>
    <n v="2090"/>
    <x v="1"/>
    <x v="2"/>
    <d v="2025-09-23T00:00:00"/>
    <n v="0"/>
    <s v="New"/>
    <s v=" Premium"/>
    <s v="Gen X"/>
    <x v="0"/>
  </r>
  <r>
    <s v="ACC00502"/>
    <s v="CUST0376"/>
    <x v="2"/>
    <d v="2022-09-14T00:00:00"/>
    <n v="177826"/>
    <n v="722"/>
    <n v="0"/>
    <s v="Pending"/>
    <s v="Angela Jackson"/>
    <s v="Female"/>
    <n v="62"/>
    <s v="North"/>
    <s v="Retired"/>
    <n v="121757"/>
    <s v="Retail"/>
    <d v="2015-10-07T00:00:00"/>
    <d v="2025-03-15T00:00:00"/>
    <s v="Mar"/>
    <s v="2025 Mar"/>
    <x v="0"/>
    <n v="705"/>
    <x v="3"/>
    <x v="2"/>
    <d v="2025-09-23T00:00:00"/>
    <n v="10"/>
    <s v="Loyal"/>
    <s v=" Premium"/>
    <s v="Baby Boomers"/>
    <x v="1"/>
  </r>
  <r>
    <s v="ACC00141"/>
    <s v="CUST0228"/>
    <x v="1"/>
    <d v="2020-12-19T00:00:00"/>
    <n v="369360"/>
    <n v="483"/>
    <n v="8681"/>
    <s v="Pending"/>
    <s v="Melinda Cunningham"/>
    <s v="Female"/>
    <n v="73"/>
    <s v="West"/>
    <s v="Trader"/>
    <n v="135672"/>
    <s v="Corporate"/>
    <d v="2019-01-14T00:00:00"/>
    <d v="2023-10-19T00:00:00"/>
    <s v="Oct"/>
    <s v="2023 Oct"/>
    <x v="0"/>
    <n v="6310"/>
    <x v="1"/>
    <x v="3"/>
    <d v="2025-09-23T00:00:00"/>
    <n v="7"/>
    <s v="Established"/>
    <s v=" Premium"/>
    <s v="Baby Boomers"/>
    <x v="0"/>
  </r>
  <r>
    <s v="ACC00620"/>
    <s v="CUST0332"/>
    <x v="1"/>
    <d v="2023-04-18T00:00:00"/>
    <n v="214127"/>
    <n v="807"/>
    <n v="0"/>
    <s v="Approved"/>
    <s v="Amber Myers"/>
    <s v="Male"/>
    <n v="62"/>
    <s v="West"/>
    <s v="Doctor"/>
    <n v="101941"/>
    <s v="Retail"/>
    <d v="2021-09-09T00:00:00"/>
    <d v="2024-12-11T00:00:00"/>
    <s v="Dec"/>
    <s v="2024 Dec"/>
    <x v="0"/>
    <n v="4670"/>
    <x v="0"/>
    <x v="0"/>
    <d v="2025-09-23T00:00:00"/>
    <n v="4"/>
    <s v="Emerging"/>
    <s v=" Premium"/>
    <s v="Baby Boomers"/>
    <x v="0"/>
  </r>
  <r>
    <s v="ACC00777"/>
    <s v="CUST0485"/>
    <x v="1"/>
    <d v="2016-08-23T00:00:00"/>
    <n v="382891"/>
    <n v="829"/>
    <n v="0"/>
    <s v="Rejected"/>
    <s v="Christopher Hart"/>
    <s v="Male"/>
    <n v="22"/>
    <s v="South"/>
    <s v="Engineer"/>
    <n v="81212"/>
    <s v="Corporate"/>
    <d v="2018-09-03T00:00:00"/>
    <d v="2024-04-27T00:00:00"/>
    <s v="Apr"/>
    <s v="2024 Apr"/>
    <x v="0"/>
    <n v="211"/>
    <x v="0"/>
    <x v="3"/>
    <d v="2025-09-23T00:00:00"/>
    <n v="7"/>
    <s v="Established"/>
    <s v="High"/>
    <s v="Gen Z"/>
    <x v="0"/>
  </r>
  <r>
    <s v="ACC00447"/>
    <s v="CUST0381"/>
    <x v="0"/>
    <d v="2018-12-22T00:00:00"/>
    <n v="262347"/>
    <n v="730"/>
    <n v="0"/>
    <s v="Rejected"/>
    <s v="Timothy Mcknight"/>
    <s v="Female"/>
    <n v="33"/>
    <s v="East"/>
    <s v="Banker"/>
    <n v="136400"/>
    <s v="Corporate"/>
    <d v="2018-12-29T00:00:00"/>
    <d v="2023-08-23T00:00:00"/>
    <s v="Aug"/>
    <s v="2023 Aug"/>
    <x v="1"/>
    <n v="9400"/>
    <x v="1"/>
    <x v="3"/>
    <d v="2025-09-23T00:00:00"/>
    <n v="7"/>
    <s v="Established"/>
    <s v=" Premium"/>
    <s v="Millennials"/>
    <x v="0"/>
  </r>
  <r>
    <s v="ACC00290"/>
    <s v="CUST0227"/>
    <x v="1"/>
    <d v="2021-03-14T00:00:00"/>
    <n v="442899"/>
    <n v="825"/>
    <n v="0"/>
    <s v="Approved"/>
    <s v="Sharon Chapman"/>
    <s v="Male"/>
    <n v="46"/>
    <s v="East"/>
    <s v="Student"/>
    <n v="190413"/>
    <s v="Private"/>
    <d v="2017-05-18T00:00:00"/>
    <d v="2024-06-20T00:00:00"/>
    <s v="Jun"/>
    <s v="2024 Jun"/>
    <x v="0"/>
    <n v="9469"/>
    <x v="1"/>
    <x v="3"/>
    <d v="2025-09-23T00:00:00"/>
    <n v="8"/>
    <s v="Established"/>
    <s v=" Premium"/>
    <s v="Gen X"/>
    <x v="0"/>
  </r>
  <r>
    <s v="ACC00209"/>
    <s v="CUST0442"/>
    <x v="1"/>
    <d v="2016-09-20T00:00:00"/>
    <n v="192816"/>
    <n v="768"/>
    <n v="371378"/>
    <s v="Pending"/>
    <s v="Keith Rodriguez"/>
    <s v="Female"/>
    <n v="23"/>
    <s v="South"/>
    <s v="Retired"/>
    <n v="131453"/>
    <s v="Retail"/>
    <d v="2022-05-11T00:00:00"/>
    <d v="2023-08-27T00:00:00"/>
    <s v="Aug"/>
    <s v="2023 Aug"/>
    <x v="2"/>
    <n v="8275"/>
    <x v="1"/>
    <x v="8"/>
    <d v="2025-09-23T00:00:00"/>
    <n v="3"/>
    <s v="Emerging"/>
    <s v=" Premium"/>
    <s v="Gen Z"/>
    <x v="1"/>
  </r>
  <r>
    <s v="ACC00475"/>
    <s v="CUST0021"/>
    <x v="2"/>
    <d v="2020-02-19T00:00:00"/>
    <n v="352156"/>
    <n v="587"/>
    <n v="0"/>
    <s v="Rejected"/>
    <s v="Elizabeth Smith"/>
    <s v="Female"/>
    <n v="44"/>
    <s v="East"/>
    <s v="Trader"/>
    <n v="189269"/>
    <s v="Retail"/>
    <d v="2024-05-02T00:00:00"/>
    <d v="2025-03-25T00:00:00"/>
    <s v="Mar"/>
    <s v="2025 Mar"/>
    <x v="2"/>
    <n v="8297"/>
    <x v="0"/>
    <x v="7"/>
    <d v="2025-09-23T00:00:00"/>
    <n v="1"/>
    <s v="New"/>
    <s v=" Premium"/>
    <s v="Millennials"/>
    <x v="0"/>
  </r>
  <r>
    <s v="ACC00413"/>
    <s v="CUST0286"/>
    <x v="1"/>
    <d v="2024-08-27T00:00:00"/>
    <n v="207352"/>
    <n v="782"/>
    <n v="0"/>
    <s v="Pending"/>
    <s v="Melanie Butler"/>
    <s v="Male"/>
    <n v="29"/>
    <s v="West"/>
    <s v="Engineer"/>
    <n v="94441"/>
    <s v="Retail"/>
    <d v="2020-01-26T00:00:00"/>
    <d v="2024-05-06T00:00:00"/>
    <s v="May"/>
    <s v="2024 May"/>
    <x v="2"/>
    <n v="3487"/>
    <x v="3"/>
    <x v="7"/>
    <d v="2025-09-23T00:00:00"/>
    <n v="6"/>
    <s v="Established"/>
    <s v="High"/>
    <s v="Millennials"/>
    <x v="0"/>
  </r>
  <r>
    <s v="ACC00677"/>
    <s v="CUST0093"/>
    <x v="0"/>
    <d v="2017-12-19T00:00:00"/>
    <n v="195490"/>
    <n v="351"/>
    <n v="0"/>
    <s v="Pending"/>
    <s v="Miguel Rodriguez"/>
    <s v="Female"/>
    <n v="30"/>
    <s v="East"/>
    <s v="Teacher"/>
    <n v="104082"/>
    <s v="Retail"/>
    <d v="2018-01-02T00:00:00"/>
    <d v="2025-04-11T00:00:00"/>
    <s v="Apr"/>
    <s v="2025 Apr"/>
    <x v="2"/>
    <n v="2212"/>
    <x v="1"/>
    <x v="2"/>
    <d v="2025-09-23T00:00:00"/>
    <n v="8"/>
    <s v="Established"/>
    <s v=" Premium"/>
    <s v="Millennials"/>
    <x v="1"/>
  </r>
  <r>
    <s v="ACC00427"/>
    <s v="CUST0307"/>
    <x v="1"/>
    <d v="2017-08-03T00:00:00"/>
    <n v="65133"/>
    <n v="562"/>
    <n v="12837"/>
    <s v="Pending"/>
    <s v="Angela Garcia"/>
    <s v="Female"/>
    <n v="28"/>
    <s v="West"/>
    <s v="Teacher"/>
    <n v="82768"/>
    <s v="Retail"/>
    <d v="2015-10-16T00:00:00"/>
    <d v="2024-10-26T00:00:00"/>
    <s v="Oct"/>
    <s v="2024 Oct"/>
    <x v="0"/>
    <n v="7500"/>
    <x v="0"/>
    <x v="9"/>
    <d v="2025-09-23T00:00:00"/>
    <n v="10"/>
    <s v="Loyal"/>
    <s v="High"/>
    <s v="Gen Z"/>
    <x v="1"/>
  </r>
  <r>
    <s v="ACC00371"/>
    <s v="CUST0223"/>
    <x v="1"/>
    <d v="2018-09-28T00:00:00"/>
    <n v="87796"/>
    <n v="375"/>
    <n v="0"/>
    <s v="Pending"/>
    <s v="Chad White"/>
    <s v="Female"/>
    <n v="70"/>
    <s v="West"/>
    <s v="Trader"/>
    <n v="174091"/>
    <s v="Corporate"/>
    <d v="2016-01-09T00:00:00"/>
    <d v="2025-08-19T00:00:00"/>
    <s v="Aug"/>
    <s v="2025 Aug"/>
    <x v="1"/>
    <n v="8459"/>
    <x v="1"/>
    <x v="6"/>
    <d v="2025-09-23T00:00:00"/>
    <n v="10"/>
    <s v="Loyal"/>
    <s v=" Premium"/>
    <s v="Baby Boomers"/>
    <x v="1"/>
  </r>
  <r>
    <s v="ACC00664"/>
    <s v="CUST0210"/>
    <x v="0"/>
    <d v="2018-06-22T00:00:00"/>
    <n v="415466"/>
    <n v="506"/>
    <n v="0"/>
    <s v="Approved"/>
    <s v="Joanne Ray"/>
    <s v="Male"/>
    <n v="40"/>
    <s v="West"/>
    <s v="Teacher"/>
    <n v="183268"/>
    <s v="Corporate"/>
    <d v="2019-10-04T00:00:00"/>
    <d v="2023-09-10T00:00:00"/>
    <s v="Sep"/>
    <s v="2023 Sep"/>
    <x v="3"/>
    <n v="6327"/>
    <x v="0"/>
    <x v="0"/>
    <d v="2025-09-23T00:00:00"/>
    <n v="6"/>
    <s v="Established"/>
    <s v=" Premium"/>
    <s v="Millennials"/>
    <x v="0"/>
  </r>
  <r>
    <s v="ACC00290"/>
    <s v="CUST0227"/>
    <x v="1"/>
    <d v="2021-03-14T00:00:00"/>
    <n v="442899"/>
    <n v="825"/>
    <n v="0"/>
    <s v="Approved"/>
    <s v="Sharon Chapman"/>
    <s v="Male"/>
    <n v="46"/>
    <s v="East"/>
    <s v="Student"/>
    <n v="190413"/>
    <s v="Private"/>
    <d v="2017-05-18T00:00:00"/>
    <d v="2024-05-06T00:00:00"/>
    <s v="May"/>
    <s v="2024 May"/>
    <x v="3"/>
    <n v="4435"/>
    <x v="1"/>
    <x v="6"/>
    <d v="2025-09-23T00:00:00"/>
    <n v="8"/>
    <s v="Established"/>
    <s v=" Premium"/>
    <s v="Gen X"/>
    <x v="0"/>
  </r>
  <r>
    <s v="ACC00432"/>
    <s v="CUST0441"/>
    <x v="1"/>
    <d v="2022-08-16T00:00:00"/>
    <n v="466709"/>
    <n v="552"/>
    <n v="0"/>
    <s v="Rejected"/>
    <s v="Emily Sellers"/>
    <s v="Male"/>
    <n v="52"/>
    <s v="North"/>
    <s v="Trader"/>
    <n v="96619"/>
    <s v="Retail"/>
    <d v="2023-02-07T00:00:00"/>
    <d v="2024-12-29T00:00:00"/>
    <s v="Dec"/>
    <s v="2024 Dec"/>
    <x v="3"/>
    <n v="5360"/>
    <x v="0"/>
    <x v="4"/>
    <d v="2025-09-23T00:00:00"/>
    <n v="3"/>
    <s v="Emerging"/>
    <s v="High"/>
    <s v="Gen X"/>
    <x v="0"/>
  </r>
  <r>
    <s v="ACC00268"/>
    <s v="CUST0116"/>
    <x v="0"/>
    <d v="2020-06-18T00:00:00"/>
    <n v="303297"/>
    <n v="462"/>
    <n v="0"/>
    <s v="Pending"/>
    <s v="Guy Hughes"/>
    <s v="Female"/>
    <n v="71"/>
    <s v="South"/>
    <s v="Student"/>
    <n v="69708"/>
    <s v="Corporate"/>
    <d v="2025-05-20T00:00:00"/>
    <d v="2024-09-03T00:00:00"/>
    <s v="Sep"/>
    <s v="2024 Sep"/>
    <x v="3"/>
    <n v="2816"/>
    <x v="1"/>
    <x v="9"/>
    <d v="2025-09-23T00:00:00"/>
    <n v="0"/>
    <s v="New"/>
    <s v="High"/>
    <s v="Baby Boomers"/>
    <x v="0"/>
  </r>
  <r>
    <s v="ACC00151"/>
    <s v="CUST0178"/>
    <x v="1"/>
    <d v="2020-04-10T00:00:00"/>
    <n v="306083"/>
    <n v="357"/>
    <n v="0"/>
    <s v="Pending"/>
    <s v="Joseph Wiley"/>
    <s v="Male"/>
    <n v="19"/>
    <s v="South"/>
    <s v="Student"/>
    <n v="195136"/>
    <s v="Corporate"/>
    <d v="2024-12-16T00:00:00"/>
    <d v="2025-02-15T00:00:00"/>
    <s v="Feb"/>
    <s v="2025 Feb"/>
    <x v="2"/>
    <n v="7173"/>
    <x v="2"/>
    <x v="3"/>
    <d v="2025-09-23T00:00:00"/>
    <n v="1"/>
    <s v="New"/>
    <s v=" Premium"/>
    <s v="Gen Z"/>
    <x v="0"/>
  </r>
  <r>
    <s v="ACC00719"/>
    <s v="CUST0344"/>
    <x v="0"/>
    <d v="2015-10-28T00:00:00"/>
    <n v="412755"/>
    <n v="657"/>
    <n v="458318"/>
    <s v="Pending"/>
    <s v="Christian Mendez"/>
    <s v="Female"/>
    <n v="36"/>
    <s v="East"/>
    <s v="Engineer"/>
    <n v="99148"/>
    <s v="Private"/>
    <d v="2017-11-13T00:00:00"/>
    <d v="2023-09-04T00:00:00"/>
    <s v="Sep"/>
    <s v="2023 Sep"/>
    <x v="0"/>
    <n v="195"/>
    <x v="1"/>
    <x v="1"/>
    <d v="2025-09-23T00:00:00"/>
    <n v="8"/>
    <s v="Established"/>
    <s v="High"/>
    <s v="Millennials"/>
    <x v="0"/>
  </r>
  <r>
    <s v="ACC00255"/>
    <s v="CUST0020"/>
    <x v="0"/>
    <d v="2024-08-07T00:00:00"/>
    <n v="118696"/>
    <n v="490"/>
    <n v="372508"/>
    <s v="Pending"/>
    <s v="Janice Scott"/>
    <s v="Male"/>
    <n v="19"/>
    <s v="South"/>
    <s v="Engineer"/>
    <n v="148583"/>
    <s v="Corporate"/>
    <d v="2023-05-12T00:00:00"/>
    <d v="2025-03-30T00:00:00"/>
    <s v="Mar"/>
    <s v="2025 Mar"/>
    <x v="0"/>
    <n v="8080"/>
    <x v="0"/>
    <x v="8"/>
    <d v="2025-09-23T00:00:00"/>
    <n v="2"/>
    <s v="New"/>
    <s v=" Premium"/>
    <s v="Gen Z"/>
    <x v="1"/>
  </r>
  <r>
    <s v="ACC00353"/>
    <s v="CUST0032"/>
    <x v="2"/>
    <d v="2016-10-24T00:00:00"/>
    <n v="35931"/>
    <n v="305"/>
    <n v="0"/>
    <s v="Pending"/>
    <s v="Steven Walker"/>
    <s v="Male"/>
    <n v="56"/>
    <s v="North"/>
    <s v="Retired"/>
    <n v="93781"/>
    <s v="Corporate"/>
    <d v="2016-07-14T00:00:00"/>
    <d v="2025-05-19T00:00:00"/>
    <s v="May"/>
    <s v="2025 May"/>
    <x v="3"/>
    <n v="8344"/>
    <x v="1"/>
    <x v="1"/>
    <d v="2025-09-23T00:00:00"/>
    <n v="9"/>
    <s v="Loyal"/>
    <s v="High"/>
    <s v="Gen X"/>
    <x v="2"/>
  </r>
  <r>
    <s v="ACC00377"/>
    <s v="CUST0025"/>
    <x v="2"/>
    <d v="2018-10-23T00:00:00"/>
    <n v="232892"/>
    <n v="532"/>
    <n v="0"/>
    <s v="Pending"/>
    <s v="Cindy Parks"/>
    <s v="Female"/>
    <n v="34"/>
    <s v="North"/>
    <s v="Student"/>
    <n v="97129"/>
    <s v="Retail"/>
    <d v="2019-09-10T00:00:00"/>
    <d v="2025-02-27T00:00:00"/>
    <s v="Feb"/>
    <s v="2025 Feb"/>
    <x v="3"/>
    <n v="7060"/>
    <x v="3"/>
    <x v="1"/>
    <d v="2025-09-23T00:00:00"/>
    <n v="6"/>
    <s v="Established"/>
    <s v="High"/>
    <s v="Millennials"/>
    <x v="0"/>
  </r>
  <r>
    <s v="ACC00653"/>
    <s v="CUST0162"/>
    <x v="0"/>
    <d v="2023-09-26T00:00:00"/>
    <n v="23559"/>
    <n v="342"/>
    <n v="0"/>
    <s v="Pending"/>
    <s v="Lauren Lutz"/>
    <s v="Male"/>
    <n v="53"/>
    <s v="North"/>
    <s v="Retired"/>
    <n v="29077"/>
    <s v="Corporate"/>
    <d v="2015-09-01T00:00:00"/>
    <d v="2024-02-15T00:00:00"/>
    <s v="Feb"/>
    <s v="2024 Feb"/>
    <x v="1"/>
    <n v="8841"/>
    <x v="1"/>
    <x v="6"/>
    <d v="2025-09-23T00:00:00"/>
    <n v="10"/>
    <s v="Loyal"/>
    <s v="Low"/>
    <s v="Gen X"/>
    <x v="2"/>
  </r>
  <r>
    <s v="ACC00358"/>
    <s v="CUST0375"/>
    <x v="0"/>
    <d v="2016-12-21T00:00:00"/>
    <n v="428956"/>
    <n v="395"/>
    <n v="0"/>
    <s v="Pending"/>
    <s v="Paul Stephens"/>
    <s v="Male"/>
    <n v="61"/>
    <s v="East"/>
    <s v="Engineer"/>
    <n v="45963"/>
    <s v="Retail"/>
    <d v="2022-08-25T00:00:00"/>
    <d v="2025-04-29T00:00:00"/>
    <s v="Apr"/>
    <s v="2025 Apr"/>
    <x v="1"/>
    <n v="2084"/>
    <x v="1"/>
    <x v="5"/>
    <d v="2025-09-23T00:00:00"/>
    <n v="3"/>
    <s v="Emerging"/>
    <s v="Medium"/>
    <s v="Baby Boomers"/>
    <x v="0"/>
  </r>
  <r>
    <s v="ACC00608"/>
    <s v="CUST0324"/>
    <x v="2"/>
    <d v="2020-12-04T00:00:00"/>
    <n v="262091"/>
    <n v="586"/>
    <n v="0"/>
    <s v="Default"/>
    <s v="Erin Nelson"/>
    <s v="Female"/>
    <n v="19"/>
    <s v="North"/>
    <s v="Engineer"/>
    <n v="81550"/>
    <s v="Corporate"/>
    <d v="2017-03-23T00:00:00"/>
    <d v="2023-10-12T00:00:00"/>
    <s v="Oct"/>
    <s v="2023 Oct"/>
    <x v="1"/>
    <n v="7664"/>
    <x v="1"/>
    <x v="8"/>
    <d v="2025-09-23T00:00:00"/>
    <n v="9"/>
    <s v="Loyal"/>
    <s v="High"/>
    <s v="Gen Z"/>
    <x v="0"/>
  </r>
  <r>
    <s v="ACC00370"/>
    <s v="CUST0102"/>
    <x v="1"/>
    <d v="2018-11-26T00:00:00"/>
    <n v="306660"/>
    <n v="615"/>
    <n v="0"/>
    <s v="Default"/>
    <s v="Patrick Moore"/>
    <s v="Female"/>
    <n v="72"/>
    <s v="South"/>
    <s v="Student"/>
    <n v="106231"/>
    <s v="Retail"/>
    <d v="2021-12-30T00:00:00"/>
    <d v="2025-02-01T00:00:00"/>
    <s v="Feb"/>
    <s v="2025 Feb"/>
    <x v="2"/>
    <n v="211"/>
    <x v="3"/>
    <x v="4"/>
    <d v="2025-09-23T00:00:00"/>
    <n v="4"/>
    <s v="Emerging"/>
    <s v=" Premium"/>
    <s v="Baby Boomers"/>
    <x v="0"/>
  </r>
  <r>
    <s v="ACC00227"/>
    <s v="CUST0112"/>
    <x v="0"/>
    <d v="2016-06-05T00:00:00"/>
    <n v="423914"/>
    <n v="644"/>
    <n v="0"/>
    <s v="Pending"/>
    <s v="Daniel Adams"/>
    <s v="Male"/>
    <n v="18"/>
    <s v="East"/>
    <s v="Retired"/>
    <n v="153541"/>
    <s v="Corporate"/>
    <d v="2020-04-10T00:00:00"/>
    <d v="2024-02-15T00:00:00"/>
    <s v="Feb"/>
    <s v="2024 Feb"/>
    <x v="0"/>
    <n v="5720"/>
    <x v="3"/>
    <x v="8"/>
    <d v="2025-09-23T00:00:00"/>
    <n v="5"/>
    <s v="Emerging"/>
    <s v=" Premium"/>
    <s v="Gen Z"/>
    <x v="0"/>
  </r>
  <r>
    <s v="ACC00705"/>
    <s v="CUST0433"/>
    <x v="1"/>
    <d v="2019-02-07T00:00:00"/>
    <n v="481201"/>
    <n v="837"/>
    <n v="0"/>
    <s v="Pending"/>
    <s v="Brendan Shepard MD"/>
    <s v="Male"/>
    <n v="70"/>
    <s v="East"/>
    <s v="Banker"/>
    <n v="163660"/>
    <s v="Corporate"/>
    <d v="2019-11-05T00:00:00"/>
    <d v="2024-01-17T00:00:00"/>
    <s v="Jan"/>
    <s v="2024 Jan"/>
    <x v="2"/>
    <n v="3175"/>
    <x v="3"/>
    <x v="3"/>
    <d v="2025-09-23T00:00:00"/>
    <n v="6"/>
    <s v="Established"/>
    <s v=" Premium"/>
    <s v="Baby Boomers"/>
    <x v="0"/>
  </r>
  <r>
    <s v="ACC00303"/>
    <s v="CUST0268"/>
    <x v="2"/>
    <d v="2025-07-04T00:00:00"/>
    <n v="392118"/>
    <n v="616"/>
    <n v="422876"/>
    <s v="Pending"/>
    <s v="Derek Gardner"/>
    <s v="Female"/>
    <n v="66"/>
    <s v="East"/>
    <s v="Banker"/>
    <n v="177215"/>
    <s v="Retail"/>
    <d v="2019-12-20T00:00:00"/>
    <d v="2024-09-15T00:00:00"/>
    <s v="Sep"/>
    <s v="2024 Sep"/>
    <x v="2"/>
    <n v="2112"/>
    <x v="2"/>
    <x v="3"/>
    <d v="2025-09-23T00:00:00"/>
    <n v="6"/>
    <s v="Established"/>
    <s v=" Premium"/>
    <s v="Baby Boomers"/>
    <x v="0"/>
  </r>
  <r>
    <s v="ACC00389"/>
    <s v="CUST0476"/>
    <x v="1"/>
    <d v="2017-11-23T00:00:00"/>
    <n v="272769"/>
    <n v="794"/>
    <n v="0"/>
    <s v="Pending"/>
    <s v="William Brown"/>
    <s v="Female"/>
    <n v="18"/>
    <s v="West"/>
    <s v="Student"/>
    <n v="53997"/>
    <s v="Retail"/>
    <d v="2019-01-23T00:00:00"/>
    <d v="2025-05-06T00:00:00"/>
    <s v="May"/>
    <s v="2025 May"/>
    <x v="0"/>
    <n v="9112"/>
    <x v="3"/>
    <x v="3"/>
    <d v="2025-09-23T00:00:00"/>
    <n v="7"/>
    <s v="Established"/>
    <s v="Medium"/>
    <s v="Gen Z"/>
    <x v="0"/>
  </r>
  <r>
    <s v="ACC00377"/>
    <s v="CUST0025"/>
    <x v="2"/>
    <d v="2018-10-23T00:00:00"/>
    <n v="232892"/>
    <n v="532"/>
    <n v="0"/>
    <s v="Pending"/>
    <s v="Cindy Parks"/>
    <s v="Female"/>
    <n v="34"/>
    <s v="North"/>
    <s v="Student"/>
    <n v="97129"/>
    <s v="Retail"/>
    <d v="2019-09-10T00:00:00"/>
    <d v="2025-01-06T00:00:00"/>
    <s v="Jan"/>
    <s v="2025 Jan"/>
    <x v="1"/>
    <n v="1581"/>
    <x v="2"/>
    <x v="9"/>
    <d v="2025-09-23T00:00:00"/>
    <n v="6"/>
    <s v="Established"/>
    <s v="High"/>
    <s v="Millennials"/>
    <x v="0"/>
  </r>
  <r>
    <s v="ACC00118"/>
    <s v="CUST0364"/>
    <x v="0"/>
    <d v="2022-01-04T00:00:00"/>
    <n v="355566"/>
    <n v="572"/>
    <n v="352236"/>
    <s v="Pending"/>
    <s v="Jeffrey Long"/>
    <s v="Female"/>
    <n v="20"/>
    <s v="West"/>
    <s v="Doctor"/>
    <n v="28946"/>
    <s v="Corporate"/>
    <d v="2016-03-13T00:00:00"/>
    <d v="2025-06-06T00:00:00"/>
    <s v="Jun"/>
    <s v="2025 Jun"/>
    <x v="0"/>
    <n v="5135"/>
    <x v="1"/>
    <x v="5"/>
    <d v="2025-09-23T00:00:00"/>
    <n v="10"/>
    <s v="Loyal"/>
    <s v="Low"/>
    <s v="Gen Z"/>
    <x v="0"/>
  </r>
  <r>
    <s v="ACC00005"/>
    <s v="CUST0406"/>
    <x v="0"/>
    <d v="2020-07-27T00:00:00"/>
    <n v="70843"/>
    <n v="824"/>
    <n v="458505"/>
    <s v="Pending"/>
    <s v="Katherine Freeman"/>
    <s v="Female"/>
    <n v="28"/>
    <s v="East"/>
    <s v="Retired"/>
    <n v="39975"/>
    <s v="Corporate"/>
    <d v="2022-12-07T00:00:00"/>
    <d v="2024-03-07T00:00:00"/>
    <s v="Mar"/>
    <s v="2024 Mar"/>
    <x v="3"/>
    <n v="6707"/>
    <x v="2"/>
    <x v="9"/>
    <d v="2025-09-23T00:00:00"/>
    <n v="3"/>
    <s v="Emerging"/>
    <s v="Medium"/>
    <s v="Gen Z"/>
    <x v="1"/>
  </r>
  <r>
    <s v="ACC00444"/>
    <s v="CUST0419"/>
    <x v="0"/>
    <d v="2016-12-16T00:00:00"/>
    <n v="442361"/>
    <n v="592"/>
    <n v="173733"/>
    <s v="Pending"/>
    <s v="Kimberly Lopez"/>
    <s v="Female"/>
    <n v="53"/>
    <s v="West"/>
    <s v="Student"/>
    <n v="118317"/>
    <s v="Corporate"/>
    <d v="2017-03-08T00:00:00"/>
    <d v="2025-01-17T00:00:00"/>
    <s v="Jan"/>
    <s v="2025 Jan"/>
    <x v="1"/>
    <n v="5179"/>
    <x v="1"/>
    <x v="3"/>
    <d v="2025-09-23T00:00:00"/>
    <n v="9"/>
    <s v="Loyal"/>
    <s v=" Premium"/>
    <s v="Gen X"/>
    <x v="0"/>
  </r>
  <r>
    <s v="ACC00352"/>
    <s v="CUST0275"/>
    <x v="0"/>
    <d v="2024-12-25T00:00:00"/>
    <n v="348742"/>
    <n v="511"/>
    <n v="0"/>
    <s v="Approved"/>
    <s v="Todd Moore"/>
    <s v="Male"/>
    <n v="24"/>
    <s v="South"/>
    <s v="Teacher"/>
    <n v="50087"/>
    <s v="Corporate"/>
    <d v="2019-11-06T00:00:00"/>
    <d v="2024-06-13T00:00:00"/>
    <s v="Jun"/>
    <s v="2024 Jun"/>
    <x v="0"/>
    <n v="2169"/>
    <x v="2"/>
    <x v="4"/>
    <d v="2025-09-23T00:00:00"/>
    <n v="6"/>
    <s v="Established"/>
    <s v="Medium"/>
    <s v="Gen Z"/>
    <x v="0"/>
  </r>
  <r>
    <s v="ACC00755"/>
    <s v="CUST0453"/>
    <x v="2"/>
    <d v="2025-03-17T00:00:00"/>
    <n v="149335"/>
    <n v="843"/>
    <n v="0"/>
    <s v="Pending"/>
    <s v="Renee Williams"/>
    <s v="Female"/>
    <n v="62"/>
    <s v="South"/>
    <s v="Teacher"/>
    <n v="35563"/>
    <s v="Retail"/>
    <d v="2019-07-23T00:00:00"/>
    <d v="2024-07-03T00:00:00"/>
    <s v="Jul"/>
    <s v="2024 Jul"/>
    <x v="2"/>
    <n v="1339"/>
    <x v="3"/>
    <x v="3"/>
    <d v="2025-09-23T00:00:00"/>
    <n v="6"/>
    <s v="Established"/>
    <s v="Medium"/>
    <s v="Baby Boomers"/>
    <x v="1"/>
  </r>
  <r>
    <s v="ACC00533"/>
    <s v="CUST0173"/>
    <x v="0"/>
    <d v="2017-11-19T00:00:00"/>
    <n v="417209"/>
    <n v="743"/>
    <n v="0"/>
    <s v="Pending"/>
    <s v="David Wilson"/>
    <s v="Male"/>
    <n v="21"/>
    <s v="South"/>
    <s v="Trader"/>
    <n v="172499"/>
    <s v="Corporate"/>
    <d v="2021-11-01T00:00:00"/>
    <d v="2025-04-17T00:00:00"/>
    <s v="Apr"/>
    <s v="2025 Apr"/>
    <x v="0"/>
    <n v="3623"/>
    <x v="3"/>
    <x v="9"/>
    <d v="2025-09-23T00:00:00"/>
    <n v="4"/>
    <s v="Emerging"/>
    <s v=" Premium"/>
    <s v="Gen Z"/>
    <x v="0"/>
  </r>
  <r>
    <s v="ACC00664"/>
    <s v="CUST0210"/>
    <x v="0"/>
    <d v="2018-06-22T00:00:00"/>
    <n v="415466"/>
    <n v="506"/>
    <n v="0"/>
    <s v="Approved"/>
    <s v="Joanne Ray"/>
    <s v="Male"/>
    <n v="40"/>
    <s v="West"/>
    <s v="Teacher"/>
    <n v="183268"/>
    <s v="Corporate"/>
    <d v="2019-10-04T00:00:00"/>
    <d v="2024-07-16T00:00:00"/>
    <s v="Jul"/>
    <s v="2024 Jul"/>
    <x v="1"/>
    <n v="8662"/>
    <x v="2"/>
    <x v="8"/>
    <d v="2025-09-23T00:00:00"/>
    <n v="6"/>
    <s v="Established"/>
    <s v=" Premium"/>
    <s v="Millennials"/>
    <x v="0"/>
  </r>
  <r>
    <s v="ACC00640"/>
    <s v="CUST0311"/>
    <x v="1"/>
    <d v="2016-08-25T00:00:00"/>
    <n v="418596"/>
    <n v="503"/>
    <n v="0"/>
    <s v="Pending"/>
    <s v="Dr. Jeremy Miller"/>
    <s v="Female"/>
    <n v="26"/>
    <s v="North"/>
    <s v="Doctor"/>
    <n v="152997"/>
    <s v="Corporate"/>
    <d v="2017-05-06T00:00:00"/>
    <d v="2023-10-20T00:00:00"/>
    <s v="Oct"/>
    <s v="2023 Oct"/>
    <x v="3"/>
    <n v="9008"/>
    <x v="2"/>
    <x v="1"/>
    <d v="2025-09-23T00:00:00"/>
    <n v="8"/>
    <s v="Established"/>
    <s v=" Premium"/>
    <s v="Gen Z"/>
    <x v="0"/>
  </r>
  <r>
    <s v="ACC00124"/>
    <s v="CUST0163"/>
    <x v="1"/>
    <d v="2024-02-21T00:00:00"/>
    <n v="163187"/>
    <n v="689"/>
    <n v="497174"/>
    <s v="Pending"/>
    <s v="Nathan Taylor"/>
    <s v="Female"/>
    <n v="51"/>
    <s v="West"/>
    <s v="Doctor"/>
    <n v="40953"/>
    <s v="Retail"/>
    <d v="2022-08-16T00:00:00"/>
    <d v="2024-06-24T00:00:00"/>
    <s v="Jun"/>
    <s v="2024 Jun"/>
    <x v="2"/>
    <n v="3709"/>
    <x v="3"/>
    <x v="8"/>
    <d v="2025-09-23T00:00:00"/>
    <n v="3"/>
    <s v="Emerging"/>
    <s v="Medium"/>
    <s v="Gen X"/>
    <x v="1"/>
  </r>
  <r>
    <s v="ACC00658"/>
    <s v="CUST0072"/>
    <x v="1"/>
    <d v="2024-10-28T00:00:00"/>
    <n v="444755"/>
    <n v="376"/>
    <n v="0"/>
    <s v="Pending"/>
    <s v="Billy Hendrix Jr."/>
    <s v="Female"/>
    <n v="60"/>
    <s v="North"/>
    <s v="Doctor"/>
    <n v="45559"/>
    <s v="Corporate"/>
    <d v="2016-03-28T00:00:00"/>
    <d v="2025-01-29T00:00:00"/>
    <s v="Jan"/>
    <s v="2025 Jan"/>
    <x v="3"/>
    <n v="6037"/>
    <x v="1"/>
    <x v="3"/>
    <d v="2025-09-23T00:00:00"/>
    <n v="9"/>
    <s v="Loyal"/>
    <s v="Medium"/>
    <s v="Gen X"/>
    <x v="0"/>
  </r>
  <r>
    <s v="ACC00277"/>
    <s v="CUST0026"/>
    <x v="1"/>
    <d v="2016-10-21T00:00:00"/>
    <n v="207139"/>
    <n v="544"/>
    <n v="382411"/>
    <s v="Pending"/>
    <s v="Charles Fields"/>
    <s v="Female"/>
    <n v="57"/>
    <s v="South"/>
    <s v="Doctor"/>
    <n v="60042"/>
    <s v="Corporate"/>
    <d v="2021-09-30T00:00:00"/>
    <d v="2023-10-26T00:00:00"/>
    <s v="Oct"/>
    <s v="2023 Oct"/>
    <x v="3"/>
    <n v="2283"/>
    <x v="1"/>
    <x v="2"/>
    <d v="2025-09-23T00:00:00"/>
    <n v="4"/>
    <s v="Emerging"/>
    <s v="High"/>
    <s v="Gen X"/>
    <x v="0"/>
  </r>
  <r>
    <s v="ACC00394"/>
    <s v="CUST0434"/>
    <x v="1"/>
    <d v="2016-05-20T00:00:00"/>
    <n v="436523"/>
    <n v="674"/>
    <n v="0"/>
    <s v="Pending"/>
    <s v="Elizabeth Sanford"/>
    <s v="Female"/>
    <n v="37"/>
    <s v="North"/>
    <s v="Teacher"/>
    <n v="141750"/>
    <s v="Retail"/>
    <d v="2019-05-14T00:00:00"/>
    <d v="2024-10-08T00:00:00"/>
    <s v="Oct"/>
    <s v="2024 Oct"/>
    <x v="2"/>
    <n v="8260"/>
    <x v="1"/>
    <x v="8"/>
    <d v="2025-09-23T00:00:00"/>
    <n v="6"/>
    <s v="Established"/>
    <s v=" Premium"/>
    <s v="Millennials"/>
    <x v="0"/>
  </r>
  <r>
    <s v="ACC00664"/>
    <s v="CUST0210"/>
    <x v="0"/>
    <d v="2018-06-22T00:00:00"/>
    <n v="415466"/>
    <n v="506"/>
    <n v="0"/>
    <s v="Approved"/>
    <s v="Joanne Ray"/>
    <s v="Male"/>
    <n v="40"/>
    <s v="West"/>
    <s v="Teacher"/>
    <n v="183268"/>
    <s v="Corporate"/>
    <d v="2019-10-04T00:00:00"/>
    <d v="2023-09-24T00:00:00"/>
    <s v="Sep"/>
    <s v="2023 Sep"/>
    <x v="0"/>
    <n v="4833"/>
    <x v="1"/>
    <x v="7"/>
    <d v="2025-09-23T00:00:00"/>
    <n v="6"/>
    <s v="Established"/>
    <s v=" Premium"/>
    <s v="Millennials"/>
    <x v="0"/>
  </r>
  <r>
    <s v="ACC00360"/>
    <s v="CUST0129"/>
    <x v="0"/>
    <d v="2019-02-01T00:00:00"/>
    <n v="108944"/>
    <n v="751"/>
    <n v="63560"/>
    <s v="Pending"/>
    <s v="Jeanette Greene"/>
    <s v="Female"/>
    <n v="20"/>
    <s v="South"/>
    <s v="Teacher"/>
    <n v="146209"/>
    <s v="Corporate"/>
    <d v="2019-02-21T00:00:00"/>
    <d v="2024-10-29T00:00:00"/>
    <s v="Oct"/>
    <s v="2024 Oct"/>
    <x v="0"/>
    <n v="9357"/>
    <x v="0"/>
    <x v="1"/>
    <d v="2025-09-23T00:00:00"/>
    <n v="7"/>
    <s v="Established"/>
    <s v=" Premium"/>
    <s v="Gen Z"/>
    <x v="1"/>
  </r>
  <r>
    <s v="ACC00623"/>
    <s v="CUST0174"/>
    <x v="1"/>
    <d v="2019-08-21T00:00:00"/>
    <n v="203834"/>
    <n v="643"/>
    <n v="356224"/>
    <s v="Pending"/>
    <s v="Evan Holt"/>
    <s v="Female"/>
    <n v="33"/>
    <s v="West"/>
    <s v="Retired"/>
    <n v="120732"/>
    <s v="Corporate"/>
    <d v="2019-10-29T00:00:00"/>
    <d v="2023-11-08T00:00:00"/>
    <s v="Nov"/>
    <s v="2023 Nov"/>
    <x v="3"/>
    <n v="7085"/>
    <x v="1"/>
    <x v="7"/>
    <d v="2025-09-23T00:00:00"/>
    <n v="6"/>
    <s v="Established"/>
    <s v=" Premium"/>
    <s v="Millennials"/>
    <x v="0"/>
  </r>
  <r>
    <s v="ACC00469"/>
    <s v="CUST0442"/>
    <x v="2"/>
    <d v="2021-09-23T00:00:00"/>
    <n v="395319"/>
    <n v="415"/>
    <n v="0"/>
    <s v="Pending"/>
    <s v="Keith Rodriguez"/>
    <s v="Female"/>
    <n v="23"/>
    <s v="South"/>
    <s v="Retired"/>
    <n v="131453"/>
    <s v="Retail"/>
    <d v="2022-05-11T00:00:00"/>
    <d v="2024-03-23T00:00:00"/>
    <s v="Mar"/>
    <s v="2024 Mar"/>
    <x v="0"/>
    <n v="507"/>
    <x v="0"/>
    <x v="1"/>
    <d v="2025-09-23T00:00:00"/>
    <n v="3"/>
    <s v="Emerging"/>
    <s v=" Premium"/>
    <s v="Gen Z"/>
    <x v="0"/>
  </r>
  <r>
    <s v="ACC00628"/>
    <s v="CUST0026"/>
    <x v="0"/>
    <d v="2015-11-09T00:00:00"/>
    <n v="328821"/>
    <n v="357"/>
    <n v="0"/>
    <s v="Pending"/>
    <s v="Charles Fields"/>
    <s v="Female"/>
    <n v="57"/>
    <s v="South"/>
    <s v="Doctor"/>
    <n v="60042"/>
    <s v="Corporate"/>
    <d v="2021-09-30T00:00:00"/>
    <d v="2024-02-14T00:00:00"/>
    <s v="Feb"/>
    <s v="2024 Feb"/>
    <x v="1"/>
    <n v="6969"/>
    <x v="0"/>
    <x v="5"/>
    <d v="2025-09-23T00:00:00"/>
    <n v="4"/>
    <s v="Emerging"/>
    <s v="High"/>
    <s v="Gen X"/>
    <x v="0"/>
  </r>
  <r>
    <s v="ACC00700"/>
    <s v="CUST0353"/>
    <x v="0"/>
    <d v="2020-01-17T00:00:00"/>
    <n v="425309"/>
    <n v="728"/>
    <n v="0"/>
    <s v="Pending"/>
    <s v="Mrs. Valerie Dunlap MD"/>
    <s v="Male"/>
    <n v="20"/>
    <s v="North"/>
    <s v="Doctor"/>
    <n v="22356"/>
    <s v="Retail"/>
    <d v="2019-09-19T00:00:00"/>
    <d v="2025-06-30T00:00:00"/>
    <s v="Jun"/>
    <s v="2025 Jun"/>
    <x v="3"/>
    <n v="6220"/>
    <x v="3"/>
    <x v="7"/>
    <d v="2025-09-23T00:00:00"/>
    <n v="6"/>
    <s v="Established"/>
    <s v="Low"/>
    <s v="Gen Z"/>
    <x v="0"/>
  </r>
  <r>
    <s v="ACC00057"/>
    <s v="CUST0061"/>
    <x v="1"/>
    <d v="2025-04-03T00:00:00"/>
    <n v="166508"/>
    <n v="644"/>
    <n v="222508"/>
    <s v="Pending"/>
    <s v="Ricky Fisher"/>
    <s v="Male"/>
    <n v="39"/>
    <s v="North"/>
    <s v="Retired"/>
    <n v="123320"/>
    <s v="Retail"/>
    <d v="2022-11-13T00:00:00"/>
    <d v="2024-03-09T00:00:00"/>
    <s v="Mar"/>
    <s v="2024 Mar"/>
    <x v="3"/>
    <n v="7136"/>
    <x v="3"/>
    <x v="8"/>
    <d v="2025-09-23T00:00:00"/>
    <n v="3"/>
    <s v="Emerging"/>
    <s v=" Premium"/>
    <s v="Millennials"/>
    <x v="1"/>
  </r>
  <r>
    <s v="ACC00251"/>
    <s v="CUST0448"/>
    <x v="2"/>
    <d v="2022-06-24T00:00:00"/>
    <n v="273820"/>
    <n v="738"/>
    <n v="0"/>
    <s v="Pending"/>
    <s v="Alexander Dunn"/>
    <s v="Female"/>
    <n v="19"/>
    <s v="East"/>
    <s v="Engineer"/>
    <n v="128856"/>
    <s v="Retail"/>
    <d v="2021-10-24T00:00:00"/>
    <d v="2025-08-15T00:00:00"/>
    <s v="Aug"/>
    <s v="2025 Aug"/>
    <x v="3"/>
    <n v="3986"/>
    <x v="2"/>
    <x v="1"/>
    <d v="2025-09-23T00:00:00"/>
    <n v="4"/>
    <s v="Emerging"/>
    <s v=" Premium"/>
    <s v="Gen Z"/>
    <x v="0"/>
  </r>
  <r>
    <s v="ACC00150"/>
    <s v="CUST0196"/>
    <x v="1"/>
    <d v="2021-04-13T00:00:00"/>
    <n v="483442"/>
    <n v="598"/>
    <n v="0"/>
    <s v="Pending"/>
    <s v="Victoria Montoya"/>
    <s v="Female"/>
    <n v="50"/>
    <s v="East"/>
    <s v="Banker"/>
    <n v="43411"/>
    <s v="Corporate"/>
    <d v="2019-05-27T00:00:00"/>
    <d v="2024-11-03T00:00:00"/>
    <s v="Nov"/>
    <s v="2024 Nov"/>
    <x v="1"/>
    <n v="6430"/>
    <x v="1"/>
    <x v="5"/>
    <d v="2025-09-23T00:00:00"/>
    <n v="6"/>
    <s v="Established"/>
    <s v="Medium"/>
    <s v="Gen X"/>
    <x v="0"/>
  </r>
  <r>
    <s v="ACC00452"/>
    <s v="CUST0424"/>
    <x v="2"/>
    <d v="2021-04-30T00:00:00"/>
    <n v="3748"/>
    <n v="464"/>
    <n v="0"/>
    <s v="Rejected"/>
    <s v="Matthew Martinez"/>
    <s v="Male"/>
    <n v="45"/>
    <s v="South"/>
    <s v="Doctor"/>
    <n v="121520"/>
    <s v="Corporate"/>
    <d v="2020-10-07T00:00:00"/>
    <d v="2025-07-20T00:00:00"/>
    <s v="Jul"/>
    <s v="2025 Jul"/>
    <x v="3"/>
    <n v="1617"/>
    <x v="1"/>
    <x v="6"/>
    <d v="2025-09-23T00:00:00"/>
    <n v="5"/>
    <s v="Emerging"/>
    <s v=" Premium"/>
    <s v="Gen X"/>
    <x v="2"/>
  </r>
  <r>
    <s v="ACC00162"/>
    <s v="CUST0148"/>
    <x v="0"/>
    <d v="2020-12-28T00:00:00"/>
    <n v="97406"/>
    <n v="654"/>
    <n v="0"/>
    <s v="Pending"/>
    <s v="Thomas Fowler"/>
    <s v="Male"/>
    <n v="33"/>
    <s v="East"/>
    <s v="Student"/>
    <n v="164353"/>
    <s v="Retail"/>
    <d v="2018-08-25T00:00:00"/>
    <d v="2024-03-23T00:00:00"/>
    <s v="Mar"/>
    <s v="2024 Mar"/>
    <x v="0"/>
    <n v="8922"/>
    <x v="3"/>
    <x v="2"/>
    <d v="2025-09-23T00:00:00"/>
    <n v="7"/>
    <s v="Established"/>
    <s v=" Premium"/>
    <s v="Millennials"/>
    <x v="1"/>
  </r>
  <r>
    <s v="ACC00120"/>
    <s v="CUST0414"/>
    <x v="2"/>
    <d v="2016-05-22T00:00:00"/>
    <n v="355926"/>
    <n v="715"/>
    <n v="0"/>
    <s v="Pending"/>
    <s v="Jennifer Mercado"/>
    <s v="Male"/>
    <n v="41"/>
    <s v="East"/>
    <s v="Doctor"/>
    <n v="196037"/>
    <s v="Corporate"/>
    <d v="2016-03-28T00:00:00"/>
    <d v="2024-08-09T00:00:00"/>
    <s v="Aug"/>
    <s v="2024 Aug"/>
    <x v="0"/>
    <n v="1284"/>
    <x v="3"/>
    <x v="0"/>
    <d v="2025-09-23T00:00:00"/>
    <n v="9"/>
    <s v="Loyal"/>
    <s v=" Premium"/>
    <s v="Millennials"/>
    <x v="0"/>
  </r>
  <r>
    <s v="ACC00582"/>
    <s v="CUST0183"/>
    <x v="0"/>
    <d v="2018-10-06T00:00:00"/>
    <n v="445329"/>
    <n v="739"/>
    <n v="419021"/>
    <s v="Approved"/>
    <s v="Victor Thomas"/>
    <s v="Female"/>
    <n v="37"/>
    <s v="East"/>
    <s v="Student"/>
    <n v="49241"/>
    <s v="Retail"/>
    <d v="2018-04-12T00:00:00"/>
    <d v="2024-10-06T00:00:00"/>
    <s v="Oct"/>
    <s v="2024 Oct"/>
    <x v="0"/>
    <n v="700"/>
    <x v="3"/>
    <x v="5"/>
    <d v="2025-09-23T00:00:00"/>
    <n v="7"/>
    <s v="Established"/>
    <s v="Medium"/>
    <s v="Millennials"/>
    <x v="0"/>
  </r>
  <r>
    <s v="ACC00351"/>
    <s v="CUST0246"/>
    <x v="0"/>
    <d v="2020-05-22T00:00:00"/>
    <n v="100922"/>
    <n v="501"/>
    <n v="0"/>
    <s v="Pending"/>
    <s v="Joshua Best"/>
    <s v="Female"/>
    <n v="49"/>
    <s v="North"/>
    <s v="Student"/>
    <n v="31536"/>
    <s v="Corporate"/>
    <d v="2018-01-13T00:00:00"/>
    <d v="2024-08-28T00:00:00"/>
    <s v="Aug"/>
    <s v="2024 Aug"/>
    <x v="0"/>
    <n v="4033"/>
    <x v="2"/>
    <x v="8"/>
    <d v="2025-09-23T00:00:00"/>
    <n v="8"/>
    <s v="Established"/>
    <s v="Medium"/>
    <s v="Gen X"/>
    <x v="1"/>
  </r>
  <r>
    <s v="ACC00099"/>
    <s v="CUST0280"/>
    <x v="0"/>
    <d v="2019-05-23T00:00:00"/>
    <n v="59500"/>
    <n v="683"/>
    <n v="0"/>
    <s v="Pending"/>
    <s v="Kristy Washington"/>
    <s v="Female"/>
    <n v="36"/>
    <s v="West"/>
    <s v="Retired"/>
    <n v="59499"/>
    <s v="Corporate"/>
    <d v="2017-05-27T00:00:00"/>
    <d v="2024-01-15T00:00:00"/>
    <s v="Jan"/>
    <s v="2024 Jan"/>
    <x v="3"/>
    <n v="7257"/>
    <x v="1"/>
    <x v="8"/>
    <d v="2025-09-23T00:00:00"/>
    <n v="8"/>
    <s v="Established"/>
    <s v="Medium"/>
    <s v="Millennials"/>
    <x v="1"/>
  </r>
  <r>
    <s v="ACC00167"/>
    <s v="CUST0405"/>
    <x v="2"/>
    <d v="2024-10-07T00:00:00"/>
    <n v="102811"/>
    <n v="669"/>
    <n v="0"/>
    <s v="Rejected"/>
    <s v="Morgan Douglas"/>
    <s v="Female"/>
    <n v="74"/>
    <s v="North"/>
    <s v="Teacher"/>
    <n v="178562"/>
    <s v="Retail"/>
    <d v="2023-11-16T00:00:00"/>
    <d v="2024-10-20T00:00:00"/>
    <s v="Oct"/>
    <s v="2024 Oct"/>
    <x v="1"/>
    <n v="3447"/>
    <x v="2"/>
    <x v="2"/>
    <d v="2025-09-23T00:00:00"/>
    <n v="2"/>
    <s v="New"/>
    <s v=" Premium"/>
    <s v="Baby Boomers"/>
    <x v="1"/>
  </r>
  <r>
    <s v="ACC00663"/>
    <s v="CUST0153"/>
    <x v="0"/>
    <d v="2022-01-11T00:00:00"/>
    <n v="471869"/>
    <n v="734"/>
    <n v="0"/>
    <s v="Pending"/>
    <s v="Patrick Pope"/>
    <s v="Male"/>
    <n v="56"/>
    <s v="West"/>
    <s v="Retired"/>
    <n v="156156"/>
    <s v="Corporate"/>
    <d v="2015-12-27T00:00:00"/>
    <d v="2025-08-19T00:00:00"/>
    <s v="Aug"/>
    <s v="2025 Aug"/>
    <x v="2"/>
    <n v="2365"/>
    <x v="0"/>
    <x v="2"/>
    <d v="2025-09-23T00:00:00"/>
    <n v="10"/>
    <s v="Loyal"/>
    <s v=" Premium"/>
    <s v="Gen X"/>
    <x v="0"/>
  </r>
  <r>
    <s v="ACC00514"/>
    <s v="CUST0369"/>
    <x v="1"/>
    <d v="2024-11-25T00:00:00"/>
    <n v="25525"/>
    <n v="620"/>
    <n v="0"/>
    <s v="Pending"/>
    <s v="Heather Davis"/>
    <s v="Male"/>
    <n v="42"/>
    <s v="West"/>
    <s v="Engineer"/>
    <n v="181099"/>
    <s v="Corporate"/>
    <d v="2023-01-28T00:00:00"/>
    <d v="2023-09-26T00:00:00"/>
    <s v="Sep"/>
    <s v="2023 Sep"/>
    <x v="0"/>
    <n v="5591"/>
    <x v="0"/>
    <x v="5"/>
    <d v="2025-09-23T00:00:00"/>
    <n v="3"/>
    <s v="Emerging"/>
    <s v=" Premium"/>
    <s v="Millennials"/>
    <x v="2"/>
  </r>
  <r>
    <s v="ACC00664"/>
    <s v="CUST0210"/>
    <x v="0"/>
    <d v="2018-06-22T00:00:00"/>
    <n v="415466"/>
    <n v="506"/>
    <n v="0"/>
    <s v="Approved"/>
    <s v="Joanne Ray"/>
    <s v="Male"/>
    <n v="40"/>
    <s v="West"/>
    <s v="Teacher"/>
    <n v="183268"/>
    <s v="Corporate"/>
    <d v="2019-10-04T00:00:00"/>
    <d v="2023-10-13T00:00:00"/>
    <s v="Oct"/>
    <s v="2023 Oct"/>
    <x v="2"/>
    <n v="759"/>
    <x v="1"/>
    <x v="3"/>
    <d v="2025-09-23T00:00:00"/>
    <n v="6"/>
    <s v="Established"/>
    <s v=" Premium"/>
    <s v="Millennials"/>
    <x v="0"/>
  </r>
  <r>
    <s v="ACC00401"/>
    <s v="CUST0450"/>
    <x v="3"/>
    <d v="2017-10-01T00:00:00"/>
    <n v="453809"/>
    <n v="758"/>
    <n v="0"/>
    <s v="Pending"/>
    <s v="Seth Kent"/>
    <s v="Female"/>
    <n v="73"/>
    <s v="South"/>
    <s v="Teacher"/>
    <n v="127803"/>
    <s v="Retail"/>
    <d v="2024-07-13T00:00:00"/>
    <d v="2024-04-03T00:00:00"/>
    <s v="Apr"/>
    <s v="2024 Apr"/>
    <x v="2"/>
    <n v="3061"/>
    <x v="3"/>
    <x v="2"/>
    <d v="2025-09-23T00:00:00"/>
    <n v="1"/>
    <s v="New"/>
    <s v=" Premium"/>
    <s v="Baby Boomers"/>
    <x v="0"/>
  </r>
  <r>
    <s v="ACC00365"/>
    <s v="CUST0158"/>
    <x v="1"/>
    <d v="2025-06-23T00:00:00"/>
    <n v="247572"/>
    <n v="833"/>
    <n v="0"/>
    <s v="Pending"/>
    <s v="Michael Ward"/>
    <s v="Female"/>
    <n v="40"/>
    <s v="North"/>
    <s v="Engineer"/>
    <n v="158563"/>
    <s v="Retail"/>
    <d v="2025-04-27T00:00:00"/>
    <d v="2025-01-17T00:00:00"/>
    <s v="Jan"/>
    <s v="2025 Jan"/>
    <x v="3"/>
    <n v="7773"/>
    <x v="3"/>
    <x v="3"/>
    <d v="2025-09-23T00:00:00"/>
    <n v="0"/>
    <s v="New"/>
    <s v=" Premium"/>
    <s v="Millennials"/>
    <x v="0"/>
  </r>
  <r>
    <s v="ACC00577"/>
    <s v="CUST0086"/>
    <x v="3"/>
    <d v="2016-01-17T00:00:00"/>
    <n v="418829"/>
    <n v="335"/>
    <n v="0"/>
    <s v="Pending"/>
    <s v="Ashley Lewis"/>
    <s v="Male"/>
    <n v="47"/>
    <s v="North"/>
    <s v="Engineer"/>
    <n v="105956"/>
    <s v="Retail"/>
    <d v="2021-03-30T00:00:00"/>
    <d v="2024-12-08T00:00:00"/>
    <s v="Dec"/>
    <s v="2024 Dec"/>
    <x v="0"/>
    <n v="3574"/>
    <x v="2"/>
    <x v="6"/>
    <d v="2025-09-23T00:00:00"/>
    <n v="4"/>
    <s v="Emerging"/>
    <s v=" Premium"/>
    <s v="Gen X"/>
    <x v="0"/>
  </r>
  <r>
    <s v="ACC00326"/>
    <s v="CUST0386"/>
    <x v="0"/>
    <d v="2016-04-23T00:00:00"/>
    <n v="448828"/>
    <n v="458"/>
    <n v="0"/>
    <s v="Pending"/>
    <s v="Megan Davis"/>
    <s v="Female"/>
    <n v="53"/>
    <s v="East"/>
    <s v="Student"/>
    <n v="182932"/>
    <s v="Corporate"/>
    <d v="2023-08-19T00:00:00"/>
    <d v="2024-02-29T00:00:00"/>
    <s v="Feb"/>
    <s v="2024 Feb"/>
    <x v="0"/>
    <n v="5768"/>
    <x v="0"/>
    <x v="8"/>
    <d v="2025-09-23T00:00:00"/>
    <n v="2"/>
    <s v="New"/>
    <s v=" Premium"/>
    <s v="Gen X"/>
    <x v="0"/>
  </r>
  <r>
    <s v="ACC00581"/>
    <s v="CUST0255"/>
    <x v="1"/>
    <d v="2024-03-13T00:00:00"/>
    <n v="293052"/>
    <n v="655"/>
    <n v="0"/>
    <s v="Rejected"/>
    <s v="Nathaniel Wolf"/>
    <s v="Male"/>
    <n v="40"/>
    <s v="West"/>
    <s v="Teacher"/>
    <n v="25109"/>
    <s v="Retail"/>
    <d v="2016-10-30T00:00:00"/>
    <d v="2024-06-23T00:00:00"/>
    <s v="Jun"/>
    <s v="2024 Jun"/>
    <x v="0"/>
    <n v="1714"/>
    <x v="0"/>
    <x v="5"/>
    <d v="2025-09-23T00:00:00"/>
    <n v="9"/>
    <s v="Loyal"/>
    <s v="Low"/>
    <s v="Millennials"/>
    <x v="0"/>
  </r>
  <r>
    <s v="ACC00633"/>
    <s v="CUST0021"/>
    <x v="1"/>
    <d v="2019-09-04T00:00:00"/>
    <n v="498843"/>
    <n v="307"/>
    <n v="0"/>
    <s v="Pending"/>
    <s v="Elizabeth Smith"/>
    <s v="Female"/>
    <n v="44"/>
    <s v="East"/>
    <s v="Trader"/>
    <n v="189269"/>
    <s v="Retail"/>
    <d v="2024-05-02T00:00:00"/>
    <d v="2024-08-08T00:00:00"/>
    <s v="Aug"/>
    <s v="2024 Aug"/>
    <x v="2"/>
    <n v="6084"/>
    <x v="1"/>
    <x v="2"/>
    <d v="2025-09-23T00:00:00"/>
    <n v="1"/>
    <s v="New"/>
    <s v=" Premium"/>
    <s v="Millennials"/>
    <x v="0"/>
  </r>
  <r>
    <s v="ACC00621"/>
    <s v="CUST0438"/>
    <x v="0"/>
    <d v="2016-02-16T00:00:00"/>
    <n v="274336"/>
    <n v="371"/>
    <n v="0"/>
    <s v="Pending"/>
    <s v="Monica Perez"/>
    <s v="Female"/>
    <n v="46"/>
    <s v="East"/>
    <s v="Teacher"/>
    <n v="102189"/>
    <s v="Retail"/>
    <d v="2023-04-21T00:00:00"/>
    <d v="2025-04-11T00:00:00"/>
    <s v="Apr"/>
    <s v="2025 Apr"/>
    <x v="0"/>
    <n v="2387"/>
    <x v="0"/>
    <x v="6"/>
    <d v="2025-09-23T00:00:00"/>
    <n v="2"/>
    <s v="New"/>
    <s v=" Premium"/>
    <s v="Gen X"/>
    <x v="0"/>
  </r>
  <r>
    <s v="ACC00247"/>
    <s v="CUST0192"/>
    <x v="2"/>
    <d v="2016-10-12T00:00:00"/>
    <n v="465525"/>
    <n v="756"/>
    <n v="0"/>
    <s v="Approved"/>
    <s v="Kim Hubbard"/>
    <s v="Male"/>
    <n v="54"/>
    <s v="South"/>
    <s v="Engineer"/>
    <n v="117768"/>
    <s v="Retail"/>
    <d v="2025-08-22T00:00:00"/>
    <d v="2025-02-23T00:00:00"/>
    <s v="Feb"/>
    <s v="2025 Feb"/>
    <x v="0"/>
    <n v="8029"/>
    <x v="3"/>
    <x v="5"/>
    <d v="2025-09-23T00:00:00"/>
    <n v="0"/>
    <s v="New"/>
    <s v=" Premium"/>
    <s v="Gen X"/>
    <x v="0"/>
  </r>
  <r>
    <s v="ACC00434"/>
    <s v="CUST0176"/>
    <x v="3"/>
    <d v="2025-01-22T00:00:00"/>
    <n v="445414"/>
    <n v="675"/>
    <n v="0"/>
    <s v="Pending"/>
    <s v="Barbara Fisher"/>
    <s v="Female"/>
    <n v="33"/>
    <s v="North"/>
    <s v="Doctor"/>
    <n v="77372"/>
    <s v="Retail"/>
    <d v="2015-10-15T00:00:00"/>
    <d v="2024-07-22T00:00:00"/>
    <s v="Jul"/>
    <s v="2024 Jul"/>
    <x v="1"/>
    <n v="5284"/>
    <x v="3"/>
    <x v="1"/>
    <d v="2025-09-23T00:00:00"/>
    <n v="10"/>
    <s v="Loyal"/>
    <s v="High"/>
    <s v="Millennials"/>
    <x v="0"/>
  </r>
  <r>
    <s v="ACC00093"/>
    <s v="CUST0126"/>
    <x v="0"/>
    <d v="2023-05-23T00:00:00"/>
    <n v="23408"/>
    <n v="442"/>
    <n v="0"/>
    <s v="Pending"/>
    <s v="Jessica Walker"/>
    <s v="Female"/>
    <n v="39"/>
    <s v="North"/>
    <s v="Student"/>
    <n v="62534"/>
    <s v="Retail"/>
    <d v="2020-03-01T00:00:00"/>
    <d v="2025-06-06T00:00:00"/>
    <s v="Jun"/>
    <s v="2025 Jun"/>
    <x v="3"/>
    <n v="3241"/>
    <x v="3"/>
    <x v="0"/>
    <d v="2025-09-23T00:00:00"/>
    <n v="6"/>
    <s v="Established"/>
    <s v="High"/>
    <s v="Millennials"/>
    <x v="2"/>
  </r>
  <r>
    <s v="ACC00268"/>
    <s v="CUST0116"/>
    <x v="0"/>
    <d v="2020-06-18T00:00:00"/>
    <n v="303297"/>
    <n v="462"/>
    <n v="0"/>
    <s v="Pending"/>
    <s v="Guy Hughes"/>
    <s v="Female"/>
    <n v="71"/>
    <s v="South"/>
    <s v="Student"/>
    <n v="69708"/>
    <s v="Corporate"/>
    <d v="2025-05-20T00:00:00"/>
    <d v="2024-03-16T00:00:00"/>
    <s v="Mar"/>
    <s v="2024 Mar"/>
    <x v="0"/>
    <n v="6419"/>
    <x v="1"/>
    <x v="1"/>
    <d v="2025-09-23T00:00:00"/>
    <n v="0"/>
    <s v="New"/>
    <s v="High"/>
    <s v="Baby Boomers"/>
    <x v="0"/>
  </r>
  <r>
    <s v="ACC00615"/>
    <s v="CUST0008"/>
    <x v="0"/>
    <d v="2017-11-20T00:00:00"/>
    <n v="59821"/>
    <n v="590"/>
    <n v="0"/>
    <s v="Pending"/>
    <s v="William Horton"/>
    <s v="Male"/>
    <n v="59"/>
    <s v="North"/>
    <s v="Engineer"/>
    <n v="144988"/>
    <s v="Retail"/>
    <d v="2024-06-05T00:00:00"/>
    <d v="2024-03-22T00:00:00"/>
    <s v="Mar"/>
    <s v="2024 Mar"/>
    <x v="0"/>
    <n v="2225"/>
    <x v="2"/>
    <x v="9"/>
    <d v="2025-09-23T00:00:00"/>
    <n v="1"/>
    <s v="New"/>
    <s v=" Premium"/>
    <s v="Gen X"/>
    <x v="1"/>
  </r>
  <r>
    <s v="ACC00624"/>
    <s v="CUST0047"/>
    <x v="0"/>
    <d v="2024-03-28T00:00:00"/>
    <n v="234538"/>
    <n v="353"/>
    <n v="0"/>
    <s v="Pending"/>
    <s v="Patricia Schneider"/>
    <s v="Female"/>
    <n v="18"/>
    <s v="West"/>
    <s v="Doctor"/>
    <n v="81413"/>
    <s v="Retail"/>
    <d v="2017-04-06T00:00:00"/>
    <d v="2024-03-22T00:00:00"/>
    <s v="Mar"/>
    <s v="2024 Mar"/>
    <x v="3"/>
    <n v="6298"/>
    <x v="0"/>
    <x v="3"/>
    <d v="2025-09-23T00:00:00"/>
    <n v="8"/>
    <s v="Established"/>
    <s v="High"/>
    <s v="Gen Z"/>
    <x v="0"/>
  </r>
  <r>
    <s v="ACC00321"/>
    <s v="CUST0042"/>
    <x v="3"/>
    <d v="2020-02-01T00:00:00"/>
    <n v="310152"/>
    <n v="536"/>
    <n v="0"/>
    <s v="Pending"/>
    <s v="Joseph Owens"/>
    <s v="Male"/>
    <n v="24"/>
    <s v="South"/>
    <s v="Engineer"/>
    <n v="177757"/>
    <s v="Retail"/>
    <d v="2016-07-25T00:00:00"/>
    <d v="2024-04-09T00:00:00"/>
    <s v="Apr"/>
    <s v="2024 Apr"/>
    <x v="3"/>
    <n v="6339"/>
    <x v="1"/>
    <x v="9"/>
    <d v="2025-09-23T00:00:00"/>
    <n v="9"/>
    <s v="Loyal"/>
    <s v=" Premium"/>
    <s v="Gen Z"/>
    <x v="0"/>
  </r>
  <r>
    <s v="ACC00062"/>
    <s v="CUST0107"/>
    <x v="0"/>
    <d v="2021-07-30T00:00:00"/>
    <n v="250819"/>
    <n v="705"/>
    <n v="0"/>
    <s v="Pending"/>
    <s v="Andrew Flynn"/>
    <s v="Female"/>
    <n v="40"/>
    <s v="West"/>
    <s v="Engineer"/>
    <n v="117624"/>
    <s v="Private"/>
    <d v="2025-03-04T00:00:00"/>
    <d v="2024-04-13T00:00:00"/>
    <s v="Apr"/>
    <s v="2024 Apr"/>
    <x v="2"/>
    <n v="895"/>
    <x v="2"/>
    <x v="4"/>
    <d v="2025-09-23T00:00:00"/>
    <n v="1"/>
    <s v="New"/>
    <s v=" Premium"/>
    <s v="Millennials"/>
    <x v="0"/>
  </r>
  <r>
    <s v="ACC00300"/>
    <s v="CUST0197"/>
    <x v="1"/>
    <d v="2020-05-04T00:00:00"/>
    <n v="415551"/>
    <n v="421"/>
    <n v="0"/>
    <s v="Pending"/>
    <s v="Evelyn Mendoza"/>
    <s v="Female"/>
    <n v="57"/>
    <s v="West"/>
    <s v="Doctor"/>
    <n v="98797"/>
    <s v="Private"/>
    <d v="2016-02-02T00:00:00"/>
    <d v="2025-03-15T00:00:00"/>
    <s v="Mar"/>
    <s v="2025 Mar"/>
    <x v="2"/>
    <n v="874"/>
    <x v="1"/>
    <x v="6"/>
    <d v="2025-09-23T00:00:00"/>
    <n v="10"/>
    <s v="Loyal"/>
    <s v="High"/>
    <s v="Gen X"/>
    <x v="0"/>
  </r>
  <r>
    <s v="ACC00403"/>
    <s v="CUST0364"/>
    <x v="1"/>
    <d v="2021-12-31T00:00:00"/>
    <n v="49522"/>
    <n v="704"/>
    <n v="0"/>
    <s v="Pending"/>
    <s v="Jeffrey Long"/>
    <s v="Female"/>
    <n v="20"/>
    <s v="West"/>
    <s v="Doctor"/>
    <n v="28946"/>
    <s v="Corporate"/>
    <d v="2016-03-13T00:00:00"/>
    <d v="2024-02-19T00:00:00"/>
    <s v="Feb"/>
    <s v="2024 Feb"/>
    <x v="2"/>
    <n v="6927"/>
    <x v="0"/>
    <x v="3"/>
    <d v="2025-09-23T00:00:00"/>
    <n v="10"/>
    <s v="Loyal"/>
    <s v="Low"/>
    <s v="Gen Z"/>
    <x v="2"/>
  </r>
  <r>
    <s v="ACC00648"/>
    <s v="CUST0067"/>
    <x v="1"/>
    <d v="2023-09-20T00:00:00"/>
    <n v="256875"/>
    <n v="740"/>
    <n v="0"/>
    <s v="Pending"/>
    <s v="Jessica Williams"/>
    <s v="Female"/>
    <n v="69"/>
    <s v="South"/>
    <s v="Teacher"/>
    <n v="147015"/>
    <s v="Retail"/>
    <d v="2023-03-11T00:00:00"/>
    <d v="2025-08-22T00:00:00"/>
    <s v="Aug"/>
    <s v="2025 Aug"/>
    <x v="3"/>
    <n v="3064"/>
    <x v="3"/>
    <x v="6"/>
    <d v="2025-09-23T00:00:00"/>
    <n v="3"/>
    <s v="Emerging"/>
    <s v=" Premium"/>
    <s v="Baby Boomers"/>
    <x v="0"/>
  </r>
  <r>
    <s v="ACC00567"/>
    <s v="CUST0222"/>
    <x v="1"/>
    <d v="2018-01-30T00:00:00"/>
    <n v="284308"/>
    <n v="823"/>
    <n v="0"/>
    <s v="Pending"/>
    <s v="Mrs. Carrie Castro"/>
    <s v="Male"/>
    <n v="21"/>
    <s v="East"/>
    <s v="Banker"/>
    <n v="189230"/>
    <s v="Retail"/>
    <d v="2024-07-22T00:00:00"/>
    <d v="2025-08-18T00:00:00"/>
    <s v="Aug"/>
    <s v="2025 Aug"/>
    <x v="1"/>
    <n v="8987"/>
    <x v="2"/>
    <x v="1"/>
    <d v="2025-09-23T00:00:00"/>
    <n v="1"/>
    <s v="New"/>
    <s v=" Premium"/>
    <s v="Gen Z"/>
    <x v="0"/>
  </r>
  <r>
    <s v="ACC00620"/>
    <s v="CUST0332"/>
    <x v="1"/>
    <d v="2023-04-18T00:00:00"/>
    <n v="214127"/>
    <n v="807"/>
    <n v="0"/>
    <s v="Approved"/>
    <s v="Amber Myers"/>
    <s v="Male"/>
    <n v="62"/>
    <s v="West"/>
    <s v="Doctor"/>
    <n v="101941"/>
    <s v="Retail"/>
    <d v="2021-09-09T00:00:00"/>
    <d v="2024-04-02T00:00:00"/>
    <s v="Apr"/>
    <s v="2024 Apr"/>
    <x v="0"/>
    <n v="8658"/>
    <x v="2"/>
    <x v="7"/>
    <d v="2025-09-23T00:00:00"/>
    <n v="4"/>
    <s v="Emerging"/>
    <s v=" Premium"/>
    <s v="Baby Boomers"/>
    <x v="0"/>
  </r>
  <r>
    <s v="ACC00303"/>
    <s v="CUST0268"/>
    <x v="2"/>
    <d v="2025-07-04T00:00:00"/>
    <n v="392118"/>
    <n v="616"/>
    <n v="422876"/>
    <s v="Pending"/>
    <s v="Derek Gardner"/>
    <s v="Female"/>
    <n v="66"/>
    <s v="East"/>
    <s v="Banker"/>
    <n v="177215"/>
    <s v="Retail"/>
    <d v="2019-12-20T00:00:00"/>
    <d v="2024-08-13T00:00:00"/>
    <s v="Aug"/>
    <s v="2024 Aug"/>
    <x v="3"/>
    <n v="8546"/>
    <x v="1"/>
    <x v="3"/>
    <d v="2025-09-23T00:00:00"/>
    <n v="6"/>
    <s v="Established"/>
    <s v=" Premium"/>
    <s v="Baby Boomers"/>
    <x v="0"/>
  </r>
  <r>
    <s v="ACC00770"/>
    <s v="CUST0450"/>
    <x v="0"/>
    <d v="2020-03-19T00:00:00"/>
    <n v="45541"/>
    <n v="841"/>
    <n v="0"/>
    <s v="Pending"/>
    <s v="Seth Kent"/>
    <s v="Female"/>
    <n v="73"/>
    <s v="South"/>
    <s v="Teacher"/>
    <n v="127803"/>
    <s v="Retail"/>
    <d v="2024-07-13T00:00:00"/>
    <d v="2025-07-20T00:00:00"/>
    <s v="Jul"/>
    <s v="2025 Jul"/>
    <x v="1"/>
    <n v="563"/>
    <x v="1"/>
    <x v="8"/>
    <d v="2025-09-23T00:00:00"/>
    <n v="1"/>
    <s v="New"/>
    <s v=" Premium"/>
    <s v="Baby Boomers"/>
    <x v="2"/>
  </r>
  <r>
    <s v="ACC00253"/>
    <s v="CUST0391"/>
    <x v="0"/>
    <d v="2018-12-07T00:00:00"/>
    <n v="180882"/>
    <n v="410"/>
    <n v="0"/>
    <s v="Approved"/>
    <s v="Alexis Becker"/>
    <s v="Male"/>
    <n v="35"/>
    <s v="North"/>
    <s v="Retired"/>
    <n v="46017"/>
    <s v="Corporate"/>
    <d v="2017-07-15T00:00:00"/>
    <d v="2024-03-11T00:00:00"/>
    <s v="Mar"/>
    <s v="2024 Mar"/>
    <x v="3"/>
    <n v="5126"/>
    <x v="3"/>
    <x v="6"/>
    <d v="2025-09-23T00:00:00"/>
    <n v="8"/>
    <s v="Established"/>
    <s v="Medium"/>
    <s v="Millennials"/>
    <x v="1"/>
  </r>
  <r>
    <s v="ACC00734"/>
    <s v="CUST0127"/>
    <x v="2"/>
    <d v="2024-04-05T00:00:00"/>
    <n v="439388"/>
    <n v="740"/>
    <n v="0"/>
    <s v="Pending"/>
    <s v="Jennifer Watkins DDS"/>
    <s v="Female"/>
    <n v="46"/>
    <s v="South"/>
    <s v="Doctor"/>
    <n v="112241"/>
    <s v="Corporate"/>
    <d v="2016-01-05T00:00:00"/>
    <d v="2025-05-15T00:00:00"/>
    <s v="May"/>
    <s v="2025 May"/>
    <x v="1"/>
    <n v="7693"/>
    <x v="1"/>
    <x v="8"/>
    <d v="2025-09-23T00:00:00"/>
    <n v="10"/>
    <s v="Loyal"/>
    <s v=" Premium"/>
    <s v="Gen X"/>
    <x v="0"/>
  </r>
  <r>
    <s v="ACC00478"/>
    <s v="CUST0117"/>
    <x v="2"/>
    <d v="2017-08-21T00:00:00"/>
    <n v="102476"/>
    <n v="816"/>
    <n v="0"/>
    <s v="Pending"/>
    <s v="Heidi Sharp"/>
    <s v="Male"/>
    <n v="65"/>
    <s v="North"/>
    <s v="Student"/>
    <n v="94553"/>
    <s v="Retail"/>
    <d v="2025-02-18T00:00:00"/>
    <d v="2024-01-06T00:00:00"/>
    <s v="Jan"/>
    <s v="2024 Jan"/>
    <x v="3"/>
    <n v="797"/>
    <x v="0"/>
    <x v="7"/>
    <d v="2025-09-23T00:00:00"/>
    <n v="1"/>
    <s v="New"/>
    <s v="High"/>
    <s v="Baby Boomers"/>
    <x v="1"/>
  </r>
  <r>
    <s v="ACC00369"/>
    <s v="CUST0412"/>
    <x v="2"/>
    <d v="2015-11-26T00:00:00"/>
    <n v="197097"/>
    <n v="692"/>
    <n v="96288"/>
    <s v="Pending"/>
    <s v="Jackie Bell"/>
    <s v="Female"/>
    <n v="55"/>
    <s v="North"/>
    <s v="Doctor"/>
    <n v="46916"/>
    <s v="Corporate"/>
    <d v="2024-11-12T00:00:00"/>
    <d v="2024-10-20T00:00:00"/>
    <s v="Oct"/>
    <s v="2024 Oct"/>
    <x v="3"/>
    <n v="8906"/>
    <x v="0"/>
    <x v="2"/>
    <d v="2025-09-23T00:00:00"/>
    <n v="1"/>
    <s v="New"/>
    <s v="Medium"/>
    <s v="Gen X"/>
    <x v="1"/>
  </r>
  <r>
    <s v="ACC00679"/>
    <s v="CUST0241"/>
    <x v="2"/>
    <d v="2016-07-19T00:00:00"/>
    <n v="173860"/>
    <n v="562"/>
    <n v="0"/>
    <s v="Pending"/>
    <s v="Jeff Coleman"/>
    <s v="Female"/>
    <n v="65"/>
    <s v="East"/>
    <s v="Teacher"/>
    <n v="166323"/>
    <s v="Retail"/>
    <d v="2024-05-08T00:00:00"/>
    <d v="2024-01-16T00:00:00"/>
    <s v="Jan"/>
    <s v="2024 Jan"/>
    <x v="1"/>
    <n v="4917"/>
    <x v="0"/>
    <x v="6"/>
    <d v="2025-09-23T00:00:00"/>
    <n v="1"/>
    <s v="New"/>
    <s v=" Premium"/>
    <s v="Baby Boomers"/>
    <x v="1"/>
  </r>
  <r>
    <s v="ACC00160"/>
    <s v="CUST0248"/>
    <x v="0"/>
    <d v="2023-10-19T00:00:00"/>
    <n v="331310"/>
    <n v="485"/>
    <n v="0"/>
    <s v="Pending"/>
    <s v="Andre Bridges"/>
    <s v="Male"/>
    <n v="40"/>
    <s v="North"/>
    <s v="Doctor"/>
    <n v="99083"/>
    <s v="Corporate"/>
    <d v="2023-09-10T00:00:00"/>
    <d v="2024-09-23T00:00:00"/>
    <s v="Sep"/>
    <s v="2024 Sep"/>
    <x v="1"/>
    <n v="7200"/>
    <x v="0"/>
    <x v="9"/>
    <d v="2025-09-23T00:00:00"/>
    <n v="2"/>
    <s v="New"/>
    <s v="High"/>
    <s v="Millennials"/>
    <x v="0"/>
  </r>
  <r>
    <s v="ACC00166"/>
    <s v="CUST0199"/>
    <x v="0"/>
    <d v="2019-09-18T00:00:00"/>
    <n v="3453"/>
    <n v="771"/>
    <n v="176635"/>
    <s v="Default"/>
    <s v="Gerald Robinson"/>
    <s v="Male"/>
    <n v="60"/>
    <s v="East"/>
    <s v="Banker"/>
    <n v="154165"/>
    <s v="Retail"/>
    <d v="2018-01-18T00:00:00"/>
    <d v="2024-09-24T00:00:00"/>
    <s v="Sep"/>
    <s v="2024 Sep"/>
    <x v="1"/>
    <n v="9154"/>
    <x v="3"/>
    <x v="6"/>
    <d v="2025-09-23T00:00:00"/>
    <n v="8"/>
    <s v="Established"/>
    <s v=" Premium"/>
    <s v="Gen X"/>
    <x v="2"/>
  </r>
  <r>
    <s v="ACC00205"/>
    <s v="CUST0061"/>
    <x v="1"/>
    <d v="2021-12-14T00:00:00"/>
    <n v="323654"/>
    <n v="545"/>
    <n v="0"/>
    <s v="Pending"/>
    <s v="Ricky Fisher"/>
    <s v="Male"/>
    <n v="39"/>
    <s v="North"/>
    <s v="Retired"/>
    <n v="123320"/>
    <s v="Retail"/>
    <d v="2022-11-13T00:00:00"/>
    <d v="2023-11-22T00:00:00"/>
    <s v="Nov"/>
    <s v="2023 Nov"/>
    <x v="1"/>
    <n v="824"/>
    <x v="3"/>
    <x v="2"/>
    <d v="2025-09-23T00:00:00"/>
    <n v="3"/>
    <s v="Emerging"/>
    <s v=" Premium"/>
    <s v="Millennials"/>
    <x v="0"/>
  </r>
  <r>
    <s v="ACC00267"/>
    <s v="CUST0214"/>
    <x v="2"/>
    <d v="2023-07-14T00:00:00"/>
    <n v="444975"/>
    <n v="728"/>
    <n v="0"/>
    <s v="Pending"/>
    <s v="Sarah Wilson"/>
    <s v="Male"/>
    <n v="46"/>
    <s v="West"/>
    <s v="Trader"/>
    <n v="32857"/>
    <s v="Retail"/>
    <d v="2022-08-26T00:00:00"/>
    <d v="2024-06-11T00:00:00"/>
    <s v="Jun"/>
    <s v="2024 Jun"/>
    <x v="1"/>
    <n v="9750"/>
    <x v="3"/>
    <x v="1"/>
    <d v="2025-09-23T00:00:00"/>
    <n v="3"/>
    <s v="Emerging"/>
    <s v="Medium"/>
    <s v="Gen X"/>
    <x v="0"/>
  </r>
  <r>
    <s v="ACC00138"/>
    <s v="CUST0044"/>
    <x v="2"/>
    <d v="2023-03-05T00:00:00"/>
    <n v="471797"/>
    <n v="572"/>
    <n v="0"/>
    <s v="Pending"/>
    <s v="Regina Harris"/>
    <s v="Female"/>
    <n v="53"/>
    <s v="East"/>
    <s v="Retired"/>
    <n v="175650"/>
    <s v="Retail"/>
    <d v="2021-08-19T00:00:00"/>
    <d v="2023-11-17T00:00:00"/>
    <s v="Nov"/>
    <s v="2023 Nov"/>
    <x v="1"/>
    <n v="8345"/>
    <x v="1"/>
    <x v="5"/>
    <d v="2025-09-23T00:00:00"/>
    <n v="4"/>
    <s v="Emerging"/>
    <s v=" Premium"/>
    <s v="Gen X"/>
    <x v="0"/>
  </r>
  <r>
    <s v="ACC00368"/>
    <s v="CUST0260"/>
    <x v="1"/>
    <d v="2016-06-17T00:00:00"/>
    <n v="385827"/>
    <n v="814"/>
    <n v="0"/>
    <s v="Rejected"/>
    <s v="Nicholas Stone"/>
    <s v="Male"/>
    <n v="34"/>
    <s v="South"/>
    <s v="Teacher"/>
    <n v="105708"/>
    <s v="Retail"/>
    <d v="2022-01-27T00:00:00"/>
    <d v="2023-09-02T00:00:00"/>
    <s v="Sep"/>
    <s v="2023 Sep"/>
    <x v="1"/>
    <n v="2787"/>
    <x v="3"/>
    <x v="9"/>
    <d v="2025-09-23T00:00:00"/>
    <n v="4"/>
    <s v="Emerging"/>
    <s v=" Premium"/>
    <s v="Millennials"/>
    <x v="0"/>
  </r>
  <r>
    <s v="ACC00443"/>
    <s v="CUST0347"/>
    <x v="1"/>
    <d v="2023-06-11T00:00:00"/>
    <n v="25939"/>
    <n v="680"/>
    <n v="13720"/>
    <s v="Pending"/>
    <s v="Oscar Ortiz"/>
    <s v="Male"/>
    <n v="56"/>
    <s v="South"/>
    <s v="Engineer"/>
    <n v="182962"/>
    <s v="Corporate"/>
    <d v="2024-09-25T00:00:00"/>
    <d v="2024-08-31T00:00:00"/>
    <s v="Aug"/>
    <s v="2024 Aug"/>
    <x v="1"/>
    <n v="3776"/>
    <x v="2"/>
    <x v="9"/>
    <d v="2025-09-23T00:00:00"/>
    <n v="1"/>
    <s v="New"/>
    <s v=" Premium"/>
    <s v="Gen X"/>
    <x v="2"/>
  </r>
  <r>
    <s v="ACC00760"/>
    <s v="CUST0343"/>
    <x v="0"/>
    <d v="2018-03-13T00:00:00"/>
    <n v="175745"/>
    <n v="827"/>
    <n v="0"/>
    <s v="Pending"/>
    <s v="Danielle Cox"/>
    <s v="Male"/>
    <n v="48"/>
    <s v="North"/>
    <s v="Engineer"/>
    <n v="152632"/>
    <s v="Retail"/>
    <d v="2018-02-23T00:00:00"/>
    <d v="2025-07-05T00:00:00"/>
    <s v="Jul"/>
    <s v="2025 Jul"/>
    <x v="3"/>
    <n v="4968"/>
    <x v="2"/>
    <x v="7"/>
    <d v="2025-09-23T00:00:00"/>
    <n v="8"/>
    <s v="Established"/>
    <s v=" Premium"/>
    <s v="Gen X"/>
    <x v="1"/>
  </r>
  <r>
    <s v="ACC00567"/>
    <s v="CUST0222"/>
    <x v="1"/>
    <d v="2018-01-30T00:00:00"/>
    <n v="284308"/>
    <n v="823"/>
    <n v="0"/>
    <s v="Pending"/>
    <s v="Mrs. Carrie Castro"/>
    <s v="Male"/>
    <n v="21"/>
    <s v="East"/>
    <s v="Banker"/>
    <n v="189230"/>
    <s v="Retail"/>
    <d v="2024-07-22T00:00:00"/>
    <d v="2023-11-25T00:00:00"/>
    <s v="Nov"/>
    <s v="2023 Nov"/>
    <x v="1"/>
    <n v="3835"/>
    <x v="2"/>
    <x v="1"/>
    <d v="2025-09-23T00:00:00"/>
    <n v="1"/>
    <s v="New"/>
    <s v=" Premium"/>
    <s v="Gen Z"/>
    <x v="0"/>
  </r>
  <r>
    <s v="ACC00721"/>
    <s v="CUST0307"/>
    <x v="1"/>
    <d v="2024-09-01T00:00:00"/>
    <n v="319268"/>
    <n v="480"/>
    <n v="0"/>
    <s v="Pending"/>
    <s v="Angela Garcia"/>
    <s v="Female"/>
    <n v="28"/>
    <s v="West"/>
    <s v="Teacher"/>
    <n v="82768"/>
    <s v="Retail"/>
    <d v="2015-10-16T00:00:00"/>
    <d v="2025-04-28T00:00:00"/>
    <s v="Apr"/>
    <s v="2025 Apr"/>
    <x v="1"/>
    <n v="1226"/>
    <x v="1"/>
    <x v="9"/>
    <d v="2025-09-23T00:00:00"/>
    <n v="10"/>
    <s v="Loyal"/>
    <s v="High"/>
    <s v="Gen Z"/>
    <x v="0"/>
  </r>
  <r>
    <s v="ACC00017"/>
    <s v="CUST0432"/>
    <x v="3"/>
    <d v="2021-05-17T00:00:00"/>
    <n v="155489"/>
    <n v="626"/>
    <n v="207630"/>
    <s v="Pending"/>
    <s v="Zachary Vasquez"/>
    <s v="Female"/>
    <n v="50"/>
    <s v="East"/>
    <s v="Trader"/>
    <n v="81367"/>
    <s v="Corporate"/>
    <d v="2017-06-01T00:00:00"/>
    <d v="2024-03-31T00:00:00"/>
    <s v="Mar"/>
    <s v="2024 Mar"/>
    <x v="3"/>
    <n v="4480"/>
    <x v="1"/>
    <x v="0"/>
    <d v="2025-09-23T00:00:00"/>
    <n v="8"/>
    <s v="Established"/>
    <s v="High"/>
    <s v="Gen X"/>
    <x v="1"/>
  </r>
  <r>
    <s v="ACC00068"/>
    <s v="CUST0198"/>
    <x v="0"/>
    <d v="2016-08-23T00:00:00"/>
    <n v="297242"/>
    <n v="780"/>
    <n v="0"/>
    <s v="Default"/>
    <s v="Sarah Santiago"/>
    <s v="Female"/>
    <n v="27"/>
    <s v="North"/>
    <s v="Trader"/>
    <n v="72307"/>
    <s v="Retail"/>
    <d v="2020-04-24T00:00:00"/>
    <d v="2025-02-01T00:00:00"/>
    <s v="Feb"/>
    <s v="2025 Feb"/>
    <x v="3"/>
    <n v="6782"/>
    <x v="3"/>
    <x v="8"/>
    <d v="2025-09-23T00:00:00"/>
    <n v="5"/>
    <s v="Emerging"/>
    <s v="High"/>
    <s v="Gen Z"/>
    <x v="0"/>
  </r>
  <r>
    <s v="ACC00133"/>
    <s v="CUST0479"/>
    <x v="0"/>
    <d v="2018-08-23T00:00:00"/>
    <n v="434821"/>
    <n v="448"/>
    <n v="374653"/>
    <s v="Pending"/>
    <s v="David Watson"/>
    <s v="Male"/>
    <n v="72"/>
    <s v="East"/>
    <s v="Engineer"/>
    <n v="192307"/>
    <s v="Corporate"/>
    <d v="2020-10-04T00:00:00"/>
    <d v="2024-07-13T00:00:00"/>
    <s v="Jul"/>
    <s v="2024 Jul"/>
    <x v="2"/>
    <n v="9491"/>
    <x v="0"/>
    <x v="3"/>
    <d v="2025-09-23T00:00:00"/>
    <n v="5"/>
    <s v="Emerging"/>
    <s v=" Premium"/>
    <s v="Baby Boomers"/>
    <x v="0"/>
  </r>
  <r>
    <s v="ACC00700"/>
    <s v="CUST0353"/>
    <x v="0"/>
    <d v="2020-01-17T00:00:00"/>
    <n v="425309"/>
    <n v="728"/>
    <n v="0"/>
    <s v="Pending"/>
    <s v="Mrs. Valerie Dunlap MD"/>
    <s v="Male"/>
    <n v="20"/>
    <s v="North"/>
    <s v="Doctor"/>
    <n v="22356"/>
    <s v="Retail"/>
    <d v="2019-09-19T00:00:00"/>
    <d v="2025-04-06T00:00:00"/>
    <s v="Apr"/>
    <s v="2025 Apr"/>
    <x v="2"/>
    <n v="7727"/>
    <x v="2"/>
    <x v="0"/>
    <d v="2025-09-23T00:00:00"/>
    <n v="6"/>
    <s v="Established"/>
    <s v="Low"/>
    <s v="Gen Z"/>
    <x v="0"/>
  </r>
  <r>
    <s v="ACC00430"/>
    <s v="CUST0314"/>
    <x v="1"/>
    <d v="2020-07-02T00:00:00"/>
    <n v="379747"/>
    <n v="316"/>
    <n v="0"/>
    <s v="Pending"/>
    <s v="Kenneth Vasquez"/>
    <s v="Male"/>
    <n v="34"/>
    <s v="West"/>
    <s v="Doctor"/>
    <n v="145150"/>
    <s v="Retail"/>
    <d v="2022-06-02T00:00:00"/>
    <d v="2024-06-13T00:00:00"/>
    <s v="Jun"/>
    <s v="2024 Jun"/>
    <x v="1"/>
    <n v="8757"/>
    <x v="1"/>
    <x v="5"/>
    <d v="2025-09-23T00:00:00"/>
    <n v="3"/>
    <s v="Emerging"/>
    <s v=" Premium"/>
    <s v="Millennials"/>
    <x v="0"/>
  </r>
  <r>
    <s v="ACC00308"/>
    <s v="CUST0297"/>
    <x v="1"/>
    <d v="2018-12-27T00:00:00"/>
    <n v="350067"/>
    <n v="349"/>
    <n v="0"/>
    <s v="Pending"/>
    <s v="Jeffery James"/>
    <s v="Female"/>
    <n v="70"/>
    <s v="North"/>
    <s v="Student"/>
    <n v="70069"/>
    <s v="Retail"/>
    <d v="2022-10-28T00:00:00"/>
    <d v="2025-06-19T00:00:00"/>
    <s v="Jun"/>
    <s v="2025 Jun"/>
    <x v="1"/>
    <n v="872"/>
    <x v="2"/>
    <x v="6"/>
    <d v="2025-09-23T00:00:00"/>
    <n v="3"/>
    <s v="Emerging"/>
    <s v="High"/>
    <s v="Baby Boomers"/>
    <x v="0"/>
  </r>
  <r>
    <s v="ACC00650"/>
    <s v="CUST0492"/>
    <x v="0"/>
    <d v="2019-01-13T00:00:00"/>
    <n v="380714"/>
    <n v="775"/>
    <n v="37332"/>
    <s v="Pending"/>
    <s v="Michelle Allen"/>
    <s v="Male"/>
    <n v="54"/>
    <s v="South"/>
    <s v="Engineer"/>
    <n v="29110"/>
    <s v="Retail"/>
    <d v="2022-10-25T00:00:00"/>
    <d v="2025-06-07T00:00:00"/>
    <s v="Jun"/>
    <s v="2025 Jun"/>
    <x v="2"/>
    <n v="6227"/>
    <x v="3"/>
    <x v="1"/>
    <d v="2025-09-23T00:00:00"/>
    <n v="3"/>
    <s v="Emerging"/>
    <s v="Low"/>
    <s v="Gen X"/>
    <x v="0"/>
  </r>
  <r>
    <s v="ACC00174"/>
    <s v="CUST0313"/>
    <x v="1"/>
    <d v="2023-03-15T00:00:00"/>
    <n v="347424"/>
    <n v="674"/>
    <n v="0"/>
    <s v="Rejected"/>
    <s v="Amy Thornton"/>
    <s v="Female"/>
    <n v="61"/>
    <s v="South"/>
    <s v="Engineer"/>
    <n v="150406"/>
    <s v="Retail"/>
    <d v="2019-04-11T00:00:00"/>
    <d v="2024-10-29T00:00:00"/>
    <s v="Oct"/>
    <s v="2024 Oct"/>
    <x v="2"/>
    <n v="5948"/>
    <x v="1"/>
    <x v="4"/>
    <d v="2025-09-23T00:00:00"/>
    <n v="6"/>
    <s v="Established"/>
    <s v=" Premium"/>
    <s v="Baby Boomers"/>
    <x v="0"/>
  </r>
  <r>
    <s v="ACC00412"/>
    <s v="CUST0476"/>
    <x v="3"/>
    <d v="2021-10-18T00:00:00"/>
    <n v="421669"/>
    <n v="829"/>
    <n v="0"/>
    <s v="Pending"/>
    <s v="William Brown"/>
    <s v="Female"/>
    <n v="18"/>
    <s v="West"/>
    <s v="Student"/>
    <n v="53997"/>
    <s v="Retail"/>
    <d v="2019-01-23T00:00:00"/>
    <d v="2023-10-23T00:00:00"/>
    <s v="Oct"/>
    <s v="2023 Oct"/>
    <x v="0"/>
    <n v="2365"/>
    <x v="0"/>
    <x v="4"/>
    <d v="2025-09-23T00:00:00"/>
    <n v="7"/>
    <s v="Established"/>
    <s v="Medium"/>
    <s v="Gen Z"/>
    <x v="0"/>
  </r>
  <r>
    <s v="ACC00097"/>
    <s v="CUST0419"/>
    <x v="2"/>
    <d v="2021-10-03T00:00:00"/>
    <n v="17413"/>
    <n v="778"/>
    <n v="128076"/>
    <s v="Pending"/>
    <s v="Kimberly Lopez"/>
    <s v="Female"/>
    <n v="53"/>
    <s v="West"/>
    <s v="Student"/>
    <n v="118317"/>
    <s v="Corporate"/>
    <d v="2017-03-08T00:00:00"/>
    <d v="2025-03-03T00:00:00"/>
    <s v="Mar"/>
    <s v="2025 Mar"/>
    <x v="0"/>
    <n v="9167"/>
    <x v="0"/>
    <x v="0"/>
    <d v="2025-09-23T00:00:00"/>
    <n v="9"/>
    <s v="Loyal"/>
    <s v=" Premium"/>
    <s v="Gen X"/>
    <x v="2"/>
  </r>
  <r>
    <s v="ACC00683"/>
    <s v="CUST0291"/>
    <x v="2"/>
    <d v="2023-07-11T00:00:00"/>
    <n v="52446"/>
    <n v="623"/>
    <n v="254717"/>
    <s v="Pending"/>
    <s v="Sherry Watson"/>
    <s v="Male"/>
    <n v="70"/>
    <s v="South"/>
    <s v="Engineer"/>
    <n v="26368"/>
    <s v="Corporate"/>
    <d v="2019-02-03T00:00:00"/>
    <d v="2024-11-04T00:00:00"/>
    <s v="Nov"/>
    <s v="2024 Nov"/>
    <x v="1"/>
    <n v="2405"/>
    <x v="1"/>
    <x v="9"/>
    <d v="2025-09-23T00:00:00"/>
    <n v="7"/>
    <s v="Established"/>
    <s v="Low"/>
    <s v="Baby Boomers"/>
    <x v="1"/>
  </r>
  <r>
    <s v="ACC00154"/>
    <s v="CUST0007"/>
    <x v="2"/>
    <d v="2022-11-30T00:00:00"/>
    <n v="439529"/>
    <n v="587"/>
    <n v="0"/>
    <s v="Pending"/>
    <s v="Tyler Fischer"/>
    <s v="Male"/>
    <n v="42"/>
    <s v="North"/>
    <s v="Engineer"/>
    <n v="87364"/>
    <s v="Corporate"/>
    <d v="2017-10-18T00:00:00"/>
    <d v="2024-09-30T00:00:00"/>
    <s v="Sep"/>
    <s v="2024 Sep"/>
    <x v="0"/>
    <n v="8677"/>
    <x v="0"/>
    <x v="6"/>
    <d v="2025-09-23T00:00:00"/>
    <n v="8"/>
    <s v="Established"/>
    <s v="High"/>
    <s v="Millennials"/>
    <x v="0"/>
  </r>
  <r>
    <s v="ACC00695"/>
    <s v="CUST0190"/>
    <x v="1"/>
    <d v="2019-04-15T00:00:00"/>
    <n v="5750"/>
    <n v="665"/>
    <n v="367612"/>
    <s v="Pending"/>
    <s v="Cesar Silva"/>
    <s v="Female"/>
    <n v="68"/>
    <s v="North"/>
    <s v="Teacher"/>
    <n v="109186"/>
    <s v="Retail"/>
    <d v="2017-09-30T00:00:00"/>
    <d v="2024-02-28T00:00:00"/>
    <s v="Feb"/>
    <s v="2024 Feb"/>
    <x v="2"/>
    <n v="9540"/>
    <x v="3"/>
    <x v="1"/>
    <d v="2025-09-23T00:00:00"/>
    <n v="8"/>
    <s v="Established"/>
    <s v=" Premium"/>
    <s v="Baby Boomers"/>
    <x v="2"/>
  </r>
  <r>
    <s v="ACC00242"/>
    <s v="CUST0294"/>
    <x v="0"/>
    <d v="2016-07-24T00:00:00"/>
    <n v="276815"/>
    <n v="659"/>
    <n v="0"/>
    <s v="Pending"/>
    <s v="Vicki Andersen"/>
    <s v="Female"/>
    <n v="74"/>
    <s v="West"/>
    <s v="Trader"/>
    <n v="196076"/>
    <s v="Corporate"/>
    <d v="2018-08-23T00:00:00"/>
    <d v="2024-01-06T00:00:00"/>
    <s v="Jan"/>
    <s v="2024 Jan"/>
    <x v="1"/>
    <n v="534"/>
    <x v="0"/>
    <x v="2"/>
    <d v="2025-09-23T00:00:00"/>
    <n v="7"/>
    <s v="Established"/>
    <s v=" Premium"/>
    <s v="Baby Boomers"/>
    <x v="0"/>
  </r>
  <r>
    <s v="ACC00304"/>
    <s v="CUST0074"/>
    <x v="0"/>
    <d v="2016-08-26T00:00:00"/>
    <n v="289341"/>
    <n v="680"/>
    <n v="242268"/>
    <s v="Rejected"/>
    <s v="Christopher Chapman"/>
    <s v="Female"/>
    <n v="50"/>
    <s v="West"/>
    <s v="Doctor"/>
    <n v="53742"/>
    <s v="Corporate"/>
    <d v="2025-01-20T00:00:00"/>
    <d v="2024-09-02T00:00:00"/>
    <s v="Sep"/>
    <s v="2024 Sep"/>
    <x v="3"/>
    <n v="571"/>
    <x v="2"/>
    <x v="6"/>
    <d v="2025-09-23T00:00:00"/>
    <n v="1"/>
    <s v="New"/>
    <s v="Medium"/>
    <s v="Gen X"/>
    <x v="0"/>
  </r>
  <r>
    <s v="ACC00285"/>
    <s v="CUST0456"/>
    <x v="0"/>
    <d v="2021-08-16T00:00:00"/>
    <n v="441153"/>
    <n v="689"/>
    <n v="34992"/>
    <s v="Pending"/>
    <s v="Michael Kramer"/>
    <s v="Male"/>
    <n v="73"/>
    <s v="East"/>
    <s v="Teacher"/>
    <n v="46155"/>
    <s v="Retail"/>
    <d v="2016-01-17T00:00:00"/>
    <d v="2024-05-08T00:00:00"/>
    <s v="May"/>
    <s v="2024 May"/>
    <x v="3"/>
    <n v="8177"/>
    <x v="2"/>
    <x v="3"/>
    <d v="2025-09-23T00:00:00"/>
    <n v="10"/>
    <s v="Loyal"/>
    <s v="Medium"/>
    <s v="Baby Boomers"/>
    <x v="0"/>
  </r>
  <r>
    <s v="ACC00027"/>
    <s v="CUST0116"/>
    <x v="1"/>
    <d v="2023-10-04T00:00:00"/>
    <n v="291071"/>
    <n v="689"/>
    <n v="196007"/>
    <s v="Pending"/>
    <s v="Guy Hughes"/>
    <s v="Female"/>
    <n v="71"/>
    <s v="South"/>
    <s v="Student"/>
    <n v="69708"/>
    <s v="Corporate"/>
    <d v="2025-05-20T00:00:00"/>
    <d v="2024-12-09T00:00:00"/>
    <s v="Dec"/>
    <s v="2024 Dec"/>
    <x v="2"/>
    <n v="8123"/>
    <x v="2"/>
    <x v="7"/>
    <d v="2025-09-23T00:00:00"/>
    <n v="0"/>
    <s v="New"/>
    <s v="High"/>
    <s v="Baby Boomers"/>
    <x v="0"/>
  </r>
  <r>
    <s v="ACC00402"/>
    <s v="CUST0431"/>
    <x v="0"/>
    <d v="2024-02-18T00:00:00"/>
    <n v="465291"/>
    <n v="822"/>
    <n v="0"/>
    <s v="Default"/>
    <s v="Dana Robinson"/>
    <s v="Male"/>
    <n v="26"/>
    <s v="West"/>
    <s v="Trader"/>
    <n v="106475"/>
    <s v="Retail"/>
    <d v="2023-07-26T00:00:00"/>
    <d v="2025-05-23T00:00:00"/>
    <s v="May"/>
    <s v="2025 May"/>
    <x v="0"/>
    <n v="7426"/>
    <x v="1"/>
    <x v="1"/>
    <d v="2025-09-23T00:00:00"/>
    <n v="2"/>
    <s v="New"/>
    <s v=" Premium"/>
    <s v="Gen Z"/>
    <x v="0"/>
  </r>
  <r>
    <s v="ACC00360"/>
    <s v="CUST0129"/>
    <x v="0"/>
    <d v="2019-02-01T00:00:00"/>
    <n v="108944"/>
    <n v="751"/>
    <n v="63560"/>
    <s v="Pending"/>
    <s v="Jeanette Greene"/>
    <s v="Female"/>
    <n v="20"/>
    <s v="South"/>
    <s v="Teacher"/>
    <n v="146209"/>
    <s v="Corporate"/>
    <d v="2019-02-21T00:00:00"/>
    <d v="2024-08-06T00:00:00"/>
    <s v="Aug"/>
    <s v="2024 Aug"/>
    <x v="3"/>
    <n v="4674"/>
    <x v="1"/>
    <x v="6"/>
    <d v="2025-09-23T00:00:00"/>
    <n v="7"/>
    <s v="Established"/>
    <s v=" Premium"/>
    <s v="Gen Z"/>
    <x v="1"/>
  </r>
  <r>
    <s v="ACC00060"/>
    <s v="CUST0259"/>
    <x v="1"/>
    <d v="2022-07-26T00:00:00"/>
    <n v="147026"/>
    <n v="786"/>
    <n v="0"/>
    <s v="Pending"/>
    <s v="Jennifer Bell"/>
    <s v="Female"/>
    <n v="47"/>
    <s v="South"/>
    <s v="Student"/>
    <n v="180831"/>
    <s v="Retail"/>
    <d v="2020-10-11T00:00:00"/>
    <d v="2025-01-06T00:00:00"/>
    <s v="Jan"/>
    <s v="2025 Jan"/>
    <x v="0"/>
    <n v="1215"/>
    <x v="1"/>
    <x v="1"/>
    <d v="2025-09-23T00:00:00"/>
    <n v="5"/>
    <s v="Emerging"/>
    <s v=" Premium"/>
    <s v="Gen X"/>
    <x v="1"/>
  </r>
  <r>
    <s v="ACC00202"/>
    <s v="CUST0289"/>
    <x v="1"/>
    <d v="2021-05-06T00:00:00"/>
    <n v="381783"/>
    <n v="482"/>
    <n v="0"/>
    <s v="Pending"/>
    <s v="Kelly Dennis"/>
    <s v="Male"/>
    <n v="38"/>
    <s v="South"/>
    <s v="Teacher"/>
    <n v="142720"/>
    <s v="Retail"/>
    <d v="2021-03-10T00:00:00"/>
    <d v="2023-11-07T00:00:00"/>
    <s v="Nov"/>
    <s v="2023 Nov"/>
    <x v="3"/>
    <n v="2248"/>
    <x v="1"/>
    <x v="2"/>
    <d v="2025-09-23T00:00:00"/>
    <n v="5"/>
    <s v="Emerging"/>
    <s v=" Premium"/>
    <s v="Millennials"/>
    <x v="0"/>
  </r>
  <r>
    <s v="ACC00762"/>
    <s v="CUST0493"/>
    <x v="1"/>
    <d v="2023-02-02T00:00:00"/>
    <n v="220534"/>
    <n v="486"/>
    <n v="0"/>
    <s v="Pending"/>
    <s v="Joseph Dean"/>
    <s v="Male"/>
    <n v="27"/>
    <s v="West"/>
    <s v="Doctor"/>
    <n v="99141"/>
    <s v="Retail"/>
    <d v="2024-04-11T00:00:00"/>
    <d v="2024-03-17T00:00:00"/>
    <s v="Mar"/>
    <s v="2024 Mar"/>
    <x v="0"/>
    <n v="1170"/>
    <x v="1"/>
    <x v="9"/>
    <d v="2025-09-23T00:00:00"/>
    <n v="1"/>
    <s v="New"/>
    <s v="High"/>
    <s v="Gen Z"/>
    <x v="0"/>
  </r>
  <r>
    <s v="ACC00581"/>
    <s v="CUST0255"/>
    <x v="1"/>
    <d v="2024-03-13T00:00:00"/>
    <n v="293052"/>
    <n v="655"/>
    <n v="0"/>
    <s v="Rejected"/>
    <s v="Nathaniel Wolf"/>
    <s v="Male"/>
    <n v="40"/>
    <s v="West"/>
    <s v="Teacher"/>
    <n v="25109"/>
    <s v="Retail"/>
    <d v="2016-10-30T00:00:00"/>
    <d v="2024-06-02T00:00:00"/>
    <s v="Jun"/>
    <s v="2024 Jun"/>
    <x v="3"/>
    <n v="5249"/>
    <x v="3"/>
    <x v="5"/>
    <d v="2025-09-23T00:00:00"/>
    <n v="9"/>
    <s v="Loyal"/>
    <s v="Low"/>
    <s v="Millennials"/>
    <x v="0"/>
  </r>
  <r>
    <s v="ACC00370"/>
    <s v="CUST0102"/>
    <x v="1"/>
    <d v="2018-11-26T00:00:00"/>
    <n v="306660"/>
    <n v="615"/>
    <n v="0"/>
    <s v="Default"/>
    <s v="Patrick Moore"/>
    <s v="Female"/>
    <n v="72"/>
    <s v="South"/>
    <s v="Student"/>
    <n v="106231"/>
    <s v="Retail"/>
    <d v="2021-12-30T00:00:00"/>
    <d v="2025-05-09T00:00:00"/>
    <s v="May"/>
    <s v="2025 May"/>
    <x v="3"/>
    <n v="6984"/>
    <x v="1"/>
    <x v="7"/>
    <d v="2025-09-23T00:00:00"/>
    <n v="4"/>
    <s v="Emerging"/>
    <s v=" Premium"/>
    <s v="Baby Boomers"/>
    <x v="0"/>
  </r>
  <r>
    <s v="ACC00533"/>
    <s v="CUST0173"/>
    <x v="0"/>
    <d v="2017-11-19T00:00:00"/>
    <n v="417209"/>
    <n v="743"/>
    <n v="0"/>
    <s v="Pending"/>
    <s v="David Wilson"/>
    <s v="Male"/>
    <n v="21"/>
    <s v="South"/>
    <s v="Trader"/>
    <n v="172499"/>
    <s v="Corporate"/>
    <d v="2021-11-01T00:00:00"/>
    <d v="2025-06-05T00:00:00"/>
    <s v="Jun"/>
    <s v="2025 Jun"/>
    <x v="1"/>
    <n v="81"/>
    <x v="0"/>
    <x v="7"/>
    <d v="2025-09-23T00:00:00"/>
    <n v="4"/>
    <s v="Emerging"/>
    <s v=" Premium"/>
    <s v="Gen Z"/>
    <x v="0"/>
  </r>
  <r>
    <s v="ACC00152"/>
    <s v="CUST0417"/>
    <x v="1"/>
    <d v="2021-03-02T00:00:00"/>
    <n v="29345"/>
    <n v="568"/>
    <n v="213886"/>
    <s v="Pending"/>
    <s v="Logan Fleming"/>
    <s v="Male"/>
    <n v="25"/>
    <s v="North"/>
    <s v="Teacher"/>
    <n v="186205"/>
    <s v="Private"/>
    <d v="2024-10-30T00:00:00"/>
    <d v="2025-07-31T00:00:00"/>
    <s v="Jul"/>
    <s v="2025 Jul"/>
    <x v="1"/>
    <n v="764"/>
    <x v="3"/>
    <x v="9"/>
    <d v="2025-09-23T00:00:00"/>
    <n v="1"/>
    <s v="New"/>
    <s v=" Premium"/>
    <s v="Gen Z"/>
    <x v="2"/>
  </r>
  <r>
    <s v="ACC00102"/>
    <s v="CUST0326"/>
    <x v="0"/>
    <d v="2019-12-05T00:00:00"/>
    <n v="66197"/>
    <n v="666"/>
    <n v="364014"/>
    <s v="Rejected"/>
    <s v="William Singleton"/>
    <s v="Female"/>
    <n v="46"/>
    <s v="South"/>
    <s v="Trader"/>
    <n v="120734"/>
    <s v="Retail"/>
    <d v="2020-01-17T00:00:00"/>
    <d v="2024-08-11T00:00:00"/>
    <s v="Aug"/>
    <s v="2024 Aug"/>
    <x v="2"/>
    <n v="7308"/>
    <x v="1"/>
    <x v="3"/>
    <d v="2025-09-23T00:00:00"/>
    <n v="6"/>
    <s v="Established"/>
    <s v=" Premium"/>
    <s v="Gen X"/>
    <x v="1"/>
  </r>
  <r>
    <s v="ACC00607"/>
    <s v="CUST0393"/>
    <x v="0"/>
    <d v="2019-03-27T00:00:00"/>
    <n v="279143"/>
    <n v="544"/>
    <n v="0"/>
    <s v="Pending"/>
    <s v="Tina Adams"/>
    <s v="Female"/>
    <n v="58"/>
    <s v="South"/>
    <s v="Teacher"/>
    <n v="196422"/>
    <s v="Private"/>
    <d v="2021-12-15T00:00:00"/>
    <d v="2024-06-21T00:00:00"/>
    <s v="Jun"/>
    <s v="2024 Jun"/>
    <x v="3"/>
    <n v="6610"/>
    <x v="0"/>
    <x v="4"/>
    <d v="2025-09-23T00:00:00"/>
    <n v="4"/>
    <s v="Emerging"/>
    <s v=" Premium"/>
    <s v="Gen X"/>
    <x v="0"/>
  </r>
  <r>
    <s v="ACC00446"/>
    <s v="CUST0212"/>
    <x v="3"/>
    <d v="2017-02-12T00:00:00"/>
    <n v="153939"/>
    <n v="527"/>
    <n v="229970"/>
    <s v="Pending"/>
    <s v="Stephen Russell"/>
    <s v="Male"/>
    <n v="43"/>
    <s v="North"/>
    <s v="Retired"/>
    <n v="25626"/>
    <s v="Corporate"/>
    <d v="2019-01-12T00:00:00"/>
    <d v="2025-01-16T00:00:00"/>
    <s v="Jan"/>
    <s v="2025 Jan"/>
    <x v="0"/>
    <n v="9106"/>
    <x v="3"/>
    <x v="5"/>
    <d v="2025-09-23T00:00:00"/>
    <n v="7"/>
    <s v="Established"/>
    <s v="Low"/>
    <s v="Millennials"/>
    <x v="1"/>
  </r>
  <r>
    <s v="ACC00229"/>
    <s v="CUST0066"/>
    <x v="0"/>
    <d v="2023-03-11T00:00:00"/>
    <n v="178969"/>
    <n v="802"/>
    <n v="102493"/>
    <s v="Pending"/>
    <s v="Felicia Nelson"/>
    <s v="Female"/>
    <n v="66"/>
    <s v="West"/>
    <s v="Student"/>
    <n v="66542"/>
    <s v="Retail"/>
    <d v="2017-12-22T00:00:00"/>
    <d v="2025-02-21T00:00:00"/>
    <s v="Feb"/>
    <s v="2025 Feb"/>
    <x v="3"/>
    <n v="8162"/>
    <x v="2"/>
    <x v="0"/>
    <d v="2025-09-23T00:00:00"/>
    <n v="8"/>
    <s v="Established"/>
    <s v="High"/>
    <s v="Baby Boomers"/>
    <x v="1"/>
  </r>
  <r>
    <s v="ACC00125"/>
    <s v="CUST0439"/>
    <x v="0"/>
    <d v="2025-02-20T00:00:00"/>
    <n v="455150"/>
    <n v="641"/>
    <n v="93741"/>
    <s v="Rejected"/>
    <s v="Mallory Miller"/>
    <s v="Male"/>
    <n v="30"/>
    <s v="East"/>
    <s v="Retired"/>
    <n v="96367"/>
    <s v="Retail"/>
    <d v="2024-02-06T00:00:00"/>
    <d v="2024-07-11T00:00:00"/>
    <s v="Jul"/>
    <s v="2024 Jul"/>
    <x v="0"/>
    <n v="8253"/>
    <x v="3"/>
    <x v="0"/>
    <d v="2025-09-23T00:00:00"/>
    <n v="2"/>
    <s v="New"/>
    <s v="High"/>
    <s v="Millennials"/>
    <x v="0"/>
  </r>
  <r>
    <s v="ACC00770"/>
    <s v="CUST0450"/>
    <x v="0"/>
    <d v="2020-03-19T00:00:00"/>
    <n v="45541"/>
    <n v="841"/>
    <n v="0"/>
    <s v="Pending"/>
    <s v="Seth Kent"/>
    <s v="Female"/>
    <n v="73"/>
    <s v="South"/>
    <s v="Teacher"/>
    <n v="127803"/>
    <s v="Retail"/>
    <d v="2024-07-13T00:00:00"/>
    <d v="2024-08-03T00:00:00"/>
    <s v="Aug"/>
    <s v="2024 Aug"/>
    <x v="0"/>
    <n v="2631"/>
    <x v="1"/>
    <x v="5"/>
    <d v="2025-09-23T00:00:00"/>
    <n v="1"/>
    <s v="New"/>
    <s v=" Premium"/>
    <s v="Baby Boomers"/>
    <x v="2"/>
  </r>
  <r>
    <s v="ACC00236"/>
    <s v="CUST0167"/>
    <x v="2"/>
    <d v="2024-06-10T00:00:00"/>
    <n v="51831"/>
    <n v="355"/>
    <n v="126648"/>
    <s v="Pending"/>
    <s v="Paula Brown"/>
    <s v="Female"/>
    <n v="36"/>
    <s v="West"/>
    <s v="Engineer"/>
    <n v="188639"/>
    <s v="Retail"/>
    <d v="2024-07-19T00:00:00"/>
    <d v="2024-10-02T00:00:00"/>
    <s v="Oct"/>
    <s v="2024 Oct"/>
    <x v="3"/>
    <n v="3200"/>
    <x v="3"/>
    <x v="3"/>
    <d v="2025-09-23T00:00:00"/>
    <n v="1"/>
    <s v="New"/>
    <s v=" Premium"/>
    <s v="Millennials"/>
    <x v="1"/>
  </r>
  <r>
    <s v="ACC00162"/>
    <s v="CUST0148"/>
    <x v="0"/>
    <d v="2020-12-28T00:00:00"/>
    <n v="97406"/>
    <n v="654"/>
    <n v="0"/>
    <s v="Pending"/>
    <s v="Thomas Fowler"/>
    <s v="Male"/>
    <n v="33"/>
    <s v="East"/>
    <s v="Student"/>
    <n v="164353"/>
    <s v="Retail"/>
    <d v="2018-08-25T00:00:00"/>
    <d v="2025-06-14T00:00:00"/>
    <s v="Jun"/>
    <s v="2025 Jun"/>
    <x v="0"/>
    <n v="3958"/>
    <x v="3"/>
    <x v="3"/>
    <d v="2025-09-23T00:00:00"/>
    <n v="7"/>
    <s v="Established"/>
    <s v=" Premium"/>
    <s v="Millennials"/>
    <x v="1"/>
  </r>
  <r>
    <s v="ACC00554"/>
    <s v="CUST0265"/>
    <x v="1"/>
    <d v="2020-12-28T00:00:00"/>
    <n v="113711"/>
    <n v="500"/>
    <n v="0"/>
    <s v="Pending"/>
    <s v="Mr. Carlos Wood"/>
    <s v="Male"/>
    <n v="39"/>
    <s v="North"/>
    <s v="Student"/>
    <n v="103309"/>
    <s v="Retail"/>
    <d v="2020-09-28T00:00:00"/>
    <d v="2025-04-08T00:00:00"/>
    <s v="Apr"/>
    <s v="2025 Apr"/>
    <x v="2"/>
    <n v="1297"/>
    <x v="2"/>
    <x v="2"/>
    <d v="2025-09-23T00:00:00"/>
    <n v="5"/>
    <s v="Emerging"/>
    <s v=" Premium"/>
    <s v="Millennials"/>
    <x v="1"/>
  </r>
  <r>
    <s v="ACC00788"/>
    <s v="CUST0143"/>
    <x v="0"/>
    <d v="2025-06-14T00:00:00"/>
    <n v="423350"/>
    <n v="318"/>
    <n v="0"/>
    <s v="Pending"/>
    <s v="Jamie Spencer"/>
    <s v="Female"/>
    <n v="47"/>
    <s v="South"/>
    <s v="Retired"/>
    <n v="152079"/>
    <s v="Retail"/>
    <d v="2021-11-28T00:00:00"/>
    <d v="2024-03-31T00:00:00"/>
    <s v="Mar"/>
    <s v="2024 Mar"/>
    <x v="1"/>
    <n v="5368"/>
    <x v="3"/>
    <x v="8"/>
    <d v="2025-09-23T00:00:00"/>
    <n v="4"/>
    <s v="Emerging"/>
    <s v=" Premium"/>
    <s v="Gen X"/>
    <x v="0"/>
  </r>
  <r>
    <s v="ACC00353"/>
    <s v="CUST0032"/>
    <x v="2"/>
    <d v="2016-10-24T00:00:00"/>
    <n v="35931"/>
    <n v="305"/>
    <n v="0"/>
    <s v="Pending"/>
    <s v="Steven Walker"/>
    <s v="Male"/>
    <n v="56"/>
    <s v="North"/>
    <s v="Retired"/>
    <n v="93781"/>
    <s v="Corporate"/>
    <d v="2016-07-14T00:00:00"/>
    <d v="2025-03-06T00:00:00"/>
    <s v="Mar"/>
    <s v="2025 Mar"/>
    <x v="0"/>
    <n v="7528"/>
    <x v="3"/>
    <x v="6"/>
    <d v="2025-09-23T00:00:00"/>
    <n v="9"/>
    <s v="Loyal"/>
    <s v="High"/>
    <s v="Gen X"/>
    <x v="2"/>
  </r>
  <r>
    <s v="ACC00068"/>
    <s v="CUST0198"/>
    <x v="0"/>
    <d v="2016-08-23T00:00:00"/>
    <n v="297242"/>
    <n v="780"/>
    <n v="0"/>
    <s v="Default"/>
    <s v="Sarah Santiago"/>
    <s v="Female"/>
    <n v="27"/>
    <s v="North"/>
    <s v="Trader"/>
    <n v="72307"/>
    <s v="Retail"/>
    <d v="2020-04-24T00:00:00"/>
    <d v="2023-09-25T00:00:00"/>
    <s v="Sep"/>
    <s v="2023 Sep"/>
    <x v="3"/>
    <n v="7046"/>
    <x v="2"/>
    <x v="3"/>
    <d v="2025-09-23T00:00:00"/>
    <n v="5"/>
    <s v="Emerging"/>
    <s v="High"/>
    <s v="Gen Z"/>
    <x v="0"/>
  </r>
  <r>
    <s v="ACC00173"/>
    <s v="CUST0142"/>
    <x v="1"/>
    <d v="2018-11-19T00:00:00"/>
    <n v="15534"/>
    <n v="771"/>
    <n v="0"/>
    <s v="Pending"/>
    <s v="Charles Chapman"/>
    <s v="Male"/>
    <n v="66"/>
    <s v="North"/>
    <s v="Retired"/>
    <n v="83852"/>
    <s v="Retail"/>
    <d v="2024-09-25T00:00:00"/>
    <d v="2025-04-09T00:00:00"/>
    <s v="Apr"/>
    <s v="2025 Apr"/>
    <x v="1"/>
    <n v="4790"/>
    <x v="1"/>
    <x v="0"/>
    <d v="2025-09-23T00:00:00"/>
    <n v="1"/>
    <s v="New"/>
    <s v="High"/>
    <s v="Baby Boomers"/>
    <x v="2"/>
  </r>
  <r>
    <s v="ACC00637"/>
    <s v="CUST0157"/>
    <x v="1"/>
    <d v="2024-10-21T00:00:00"/>
    <n v="102412"/>
    <n v="487"/>
    <n v="0"/>
    <s v="Approved"/>
    <s v="Samantha Conway"/>
    <s v="Male"/>
    <n v="54"/>
    <s v="West"/>
    <s v="Banker"/>
    <n v="135953"/>
    <s v="Corporate"/>
    <d v="2018-03-13T00:00:00"/>
    <d v="2023-10-25T00:00:00"/>
    <s v="Oct"/>
    <s v="2023 Oct"/>
    <x v="2"/>
    <n v="1782"/>
    <x v="0"/>
    <x v="9"/>
    <d v="2025-09-23T00:00:00"/>
    <n v="8"/>
    <s v="Established"/>
    <s v=" Premium"/>
    <s v="Gen X"/>
    <x v="1"/>
  </r>
  <r>
    <s v="ACC00682"/>
    <s v="CUST0142"/>
    <x v="2"/>
    <d v="2022-01-19T00:00:00"/>
    <n v="308974"/>
    <n v="616"/>
    <n v="0"/>
    <s v="Pending"/>
    <s v="Charles Chapman"/>
    <s v="Male"/>
    <n v="66"/>
    <s v="North"/>
    <s v="Retired"/>
    <n v="83852"/>
    <s v="Retail"/>
    <d v="2024-09-25T00:00:00"/>
    <d v="2024-03-19T00:00:00"/>
    <s v="Mar"/>
    <s v="2024 Mar"/>
    <x v="0"/>
    <n v="3912"/>
    <x v="3"/>
    <x v="0"/>
    <d v="2025-09-23T00:00:00"/>
    <n v="1"/>
    <s v="New"/>
    <s v="High"/>
    <s v="Baby Boomers"/>
    <x v="0"/>
  </r>
  <r>
    <s v="ACC00559"/>
    <s v="CUST0089"/>
    <x v="0"/>
    <d v="2017-07-10T00:00:00"/>
    <n v="267885"/>
    <n v="620"/>
    <n v="108619"/>
    <s v="Pending"/>
    <s v="Elizabeth Brown"/>
    <s v="Female"/>
    <n v="72"/>
    <s v="South"/>
    <s v="Doctor"/>
    <n v="145991"/>
    <s v="Retail"/>
    <d v="2021-01-09T00:00:00"/>
    <d v="2024-05-21T00:00:00"/>
    <s v="May"/>
    <s v="2024 May"/>
    <x v="0"/>
    <n v="5736"/>
    <x v="2"/>
    <x v="8"/>
    <d v="2025-09-23T00:00:00"/>
    <n v="5"/>
    <s v="Emerging"/>
    <s v=" Premium"/>
    <s v="Baby Boomers"/>
    <x v="0"/>
  </r>
  <r>
    <s v="ACC00261"/>
    <s v="CUST0214"/>
    <x v="1"/>
    <d v="2018-08-01T00:00:00"/>
    <n v="306093"/>
    <n v="321"/>
    <n v="0"/>
    <s v="Pending"/>
    <s v="Sarah Wilson"/>
    <s v="Male"/>
    <n v="46"/>
    <s v="West"/>
    <s v="Trader"/>
    <n v="32857"/>
    <s v="Retail"/>
    <d v="2022-08-26T00:00:00"/>
    <d v="2024-09-29T00:00:00"/>
    <s v="Sep"/>
    <s v="2024 Sep"/>
    <x v="1"/>
    <n v="6210"/>
    <x v="3"/>
    <x v="5"/>
    <d v="2025-09-23T00:00:00"/>
    <n v="3"/>
    <s v="Emerging"/>
    <s v="Medium"/>
    <s v="Gen X"/>
    <x v="0"/>
  </r>
  <r>
    <s v="ACC00217"/>
    <s v="CUST0454"/>
    <x v="0"/>
    <d v="2019-09-28T00:00:00"/>
    <n v="247536"/>
    <n v="369"/>
    <n v="0"/>
    <s v="Pending"/>
    <s v="Ashley Young"/>
    <s v="Female"/>
    <n v="22"/>
    <s v="South"/>
    <s v="Trader"/>
    <n v="112324"/>
    <s v="Retail"/>
    <d v="2017-12-05T00:00:00"/>
    <d v="2024-07-31T00:00:00"/>
    <s v="Jul"/>
    <s v="2024 Jul"/>
    <x v="0"/>
    <n v="9151"/>
    <x v="1"/>
    <x v="8"/>
    <d v="2025-09-23T00:00:00"/>
    <n v="8"/>
    <s v="Established"/>
    <s v=" Premium"/>
    <s v="Gen Z"/>
    <x v="0"/>
  </r>
  <r>
    <s v="ACC00124"/>
    <s v="CUST0163"/>
    <x v="1"/>
    <d v="2024-02-21T00:00:00"/>
    <n v="163187"/>
    <n v="689"/>
    <n v="497174"/>
    <s v="Pending"/>
    <s v="Nathan Taylor"/>
    <s v="Female"/>
    <n v="51"/>
    <s v="West"/>
    <s v="Doctor"/>
    <n v="40953"/>
    <s v="Retail"/>
    <d v="2022-08-16T00:00:00"/>
    <d v="2023-12-18T00:00:00"/>
    <s v="Dec"/>
    <s v="2023 Dec"/>
    <x v="3"/>
    <n v="3148"/>
    <x v="1"/>
    <x v="1"/>
    <d v="2025-09-23T00:00:00"/>
    <n v="3"/>
    <s v="Emerging"/>
    <s v="Medium"/>
    <s v="Gen X"/>
    <x v="1"/>
  </r>
  <r>
    <s v="ACC00162"/>
    <s v="CUST0148"/>
    <x v="0"/>
    <d v="2020-12-28T00:00:00"/>
    <n v="97406"/>
    <n v="654"/>
    <n v="0"/>
    <s v="Pending"/>
    <s v="Thomas Fowler"/>
    <s v="Male"/>
    <n v="33"/>
    <s v="East"/>
    <s v="Student"/>
    <n v="164353"/>
    <s v="Retail"/>
    <d v="2018-08-25T00:00:00"/>
    <d v="2025-02-18T00:00:00"/>
    <s v="Feb"/>
    <s v="2025 Feb"/>
    <x v="1"/>
    <n v="7223"/>
    <x v="2"/>
    <x v="6"/>
    <d v="2025-09-23T00:00:00"/>
    <n v="7"/>
    <s v="Established"/>
    <s v=" Premium"/>
    <s v="Millennials"/>
    <x v="1"/>
  </r>
  <r>
    <s v="ACC00201"/>
    <s v="CUST0086"/>
    <x v="0"/>
    <d v="2019-05-18T00:00:00"/>
    <n v="84607"/>
    <n v="386"/>
    <n v="138501"/>
    <s v="Pending"/>
    <s v="Ashley Lewis"/>
    <s v="Male"/>
    <n v="47"/>
    <s v="North"/>
    <s v="Engineer"/>
    <n v="105956"/>
    <s v="Retail"/>
    <d v="2021-03-30T00:00:00"/>
    <d v="2023-09-25T00:00:00"/>
    <s v="Sep"/>
    <s v="2023 Sep"/>
    <x v="1"/>
    <n v="2426"/>
    <x v="0"/>
    <x v="1"/>
    <d v="2025-09-23T00:00:00"/>
    <n v="4"/>
    <s v="Emerging"/>
    <s v=" Premium"/>
    <s v="Gen X"/>
    <x v="1"/>
  </r>
  <r>
    <s v="ACC00454"/>
    <s v="CUST0156"/>
    <x v="1"/>
    <d v="2015-11-06T00:00:00"/>
    <n v="379413"/>
    <n v="610"/>
    <n v="0"/>
    <s v="Pending"/>
    <s v="Sara Morris"/>
    <s v="Female"/>
    <n v="47"/>
    <s v="South"/>
    <s v="Retired"/>
    <n v="196611"/>
    <s v="Retail"/>
    <d v="2022-10-16T00:00:00"/>
    <d v="2024-04-21T00:00:00"/>
    <s v="Apr"/>
    <s v="2024 Apr"/>
    <x v="0"/>
    <n v="9627"/>
    <x v="0"/>
    <x v="2"/>
    <d v="2025-09-23T00:00:00"/>
    <n v="3"/>
    <s v="Emerging"/>
    <s v=" Premium"/>
    <s v="Gen X"/>
    <x v="0"/>
  </r>
  <r>
    <s v="ACC00402"/>
    <s v="CUST0431"/>
    <x v="0"/>
    <d v="2024-02-18T00:00:00"/>
    <n v="465291"/>
    <n v="822"/>
    <n v="0"/>
    <s v="Default"/>
    <s v="Dana Robinson"/>
    <s v="Male"/>
    <n v="26"/>
    <s v="West"/>
    <s v="Trader"/>
    <n v="106475"/>
    <s v="Retail"/>
    <d v="2023-07-26T00:00:00"/>
    <d v="2023-11-30T00:00:00"/>
    <s v="Nov"/>
    <s v="2023 Nov"/>
    <x v="2"/>
    <n v="7061"/>
    <x v="3"/>
    <x v="3"/>
    <d v="2025-09-23T00:00:00"/>
    <n v="2"/>
    <s v="New"/>
    <s v=" Premium"/>
    <s v="Gen Z"/>
    <x v="0"/>
  </r>
  <r>
    <s v="ACC00462"/>
    <s v="CUST0456"/>
    <x v="0"/>
    <d v="2023-02-01T00:00:00"/>
    <n v="150331"/>
    <n v="770"/>
    <n v="0"/>
    <s v="Pending"/>
    <s v="Michael Kramer"/>
    <s v="Male"/>
    <n v="73"/>
    <s v="East"/>
    <s v="Teacher"/>
    <n v="46155"/>
    <s v="Retail"/>
    <d v="2016-01-17T00:00:00"/>
    <d v="2024-03-24T00:00:00"/>
    <s v="Mar"/>
    <s v="2024 Mar"/>
    <x v="2"/>
    <n v="1594"/>
    <x v="2"/>
    <x v="2"/>
    <d v="2025-09-23T00:00:00"/>
    <n v="10"/>
    <s v="Loyal"/>
    <s v="Medium"/>
    <s v="Baby Boomers"/>
    <x v="1"/>
  </r>
  <r>
    <s v="ACC00275"/>
    <s v="CUST0058"/>
    <x v="0"/>
    <d v="2023-07-17T00:00:00"/>
    <n v="55480"/>
    <n v="568"/>
    <n v="0"/>
    <s v="Default"/>
    <s v="Rhonda Charles"/>
    <s v="Male"/>
    <n v="19"/>
    <s v="East"/>
    <s v="Teacher"/>
    <n v="63642"/>
    <s v="Corporate"/>
    <d v="2019-06-06T00:00:00"/>
    <d v="2023-09-16T00:00:00"/>
    <s v="Sep"/>
    <s v="2023 Sep"/>
    <x v="2"/>
    <n v="1056"/>
    <x v="0"/>
    <x v="8"/>
    <d v="2025-09-23T00:00:00"/>
    <n v="6"/>
    <s v="Established"/>
    <s v="High"/>
    <s v="Gen Z"/>
    <x v="1"/>
  </r>
  <r>
    <s v="ACC00206"/>
    <s v="CUST0061"/>
    <x v="0"/>
    <d v="2019-02-17T00:00:00"/>
    <n v="120076"/>
    <n v="677"/>
    <n v="0"/>
    <s v="Pending"/>
    <s v="Ricky Fisher"/>
    <s v="Male"/>
    <n v="39"/>
    <s v="North"/>
    <s v="Retired"/>
    <n v="123320"/>
    <s v="Retail"/>
    <d v="2022-11-13T00:00:00"/>
    <d v="2024-01-22T00:00:00"/>
    <s v="Jan"/>
    <s v="2024 Jan"/>
    <x v="2"/>
    <n v="6994"/>
    <x v="1"/>
    <x v="1"/>
    <d v="2025-09-23T00:00:00"/>
    <n v="3"/>
    <s v="Emerging"/>
    <s v=" Premium"/>
    <s v="Millennials"/>
    <x v="1"/>
  </r>
  <r>
    <s v="ACC00040"/>
    <s v="CUST0260"/>
    <x v="0"/>
    <d v="2020-10-17T00:00:00"/>
    <n v="76709"/>
    <n v="750"/>
    <n v="0"/>
    <s v="Rejected"/>
    <s v="Nicholas Stone"/>
    <s v="Male"/>
    <n v="34"/>
    <s v="South"/>
    <s v="Teacher"/>
    <n v="105708"/>
    <s v="Retail"/>
    <d v="2022-01-27T00:00:00"/>
    <d v="2024-12-04T00:00:00"/>
    <s v="Dec"/>
    <s v="2024 Dec"/>
    <x v="1"/>
    <n v="2175"/>
    <x v="0"/>
    <x v="9"/>
    <d v="2025-09-23T00:00:00"/>
    <n v="4"/>
    <s v="Emerging"/>
    <s v=" Premium"/>
    <s v="Millennials"/>
    <x v="1"/>
  </r>
  <r>
    <s v="ACC00273"/>
    <s v="CUST0489"/>
    <x v="3"/>
    <d v="2022-04-29T00:00:00"/>
    <n v="2763"/>
    <n v="744"/>
    <n v="0"/>
    <s v="Pending"/>
    <s v="Monica Carter"/>
    <s v="Male"/>
    <n v="40"/>
    <s v="West"/>
    <s v="Banker"/>
    <n v="157710"/>
    <s v="Retail"/>
    <d v="2023-06-27T00:00:00"/>
    <d v="2023-10-07T00:00:00"/>
    <s v="Oct"/>
    <s v="2023 Oct"/>
    <x v="1"/>
    <n v="5729"/>
    <x v="2"/>
    <x v="6"/>
    <d v="2025-09-23T00:00:00"/>
    <n v="2"/>
    <s v="New"/>
    <s v=" Premium"/>
    <s v="Millennials"/>
    <x v="2"/>
  </r>
  <r>
    <s v="ACC00700"/>
    <s v="CUST0353"/>
    <x v="0"/>
    <d v="2020-01-17T00:00:00"/>
    <n v="425309"/>
    <n v="728"/>
    <n v="0"/>
    <s v="Pending"/>
    <s v="Mrs. Valerie Dunlap MD"/>
    <s v="Male"/>
    <n v="20"/>
    <s v="North"/>
    <s v="Doctor"/>
    <n v="22356"/>
    <s v="Retail"/>
    <d v="2019-09-19T00:00:00"/>
    <d v="2025-06-17T00:00:00"/>
    <s v="Jun"/>
    <s v="2025 Jun"/>
    <x v="0"/>
    <n v="7232"/>
    <x v="1"/>
    <x v="9"/>
    <d v="2025-09-23T00:00:00"/>
    <n v="6"/>
    <s v="Established"/>
    <s v="Low"/>
    <s v="Gen Z"/>
    <x v="0"/>
  </r>
  <r>
    <s v="ACC00093"/>
    <s v="CUST0126"/>
    <x v="0"/>
    <d v="2023-05-23T00:00:00"/>
    <n v="23408"/>
    <n v="442"/>
    <n v="0"/>
    <s v="Pending"/>
    <s v="Jessica Walker"/>
    <s v="Female"/>
    <n v="39"/>
    <s v="North"/>
    <s v="Student"/>
    <n v="62534"/>
    <s v="Retail"/>
    <d v="2020-03-01T00:00:00"/>
    <d v="2023-12-25T00:00:00"/>
    <s v="Dec"/>
    <s v="2023 Dec"/>
    <x v="2"/>
    <n v="1186"/>
    <x v="3"/>
    <x v="9"/>
    <d v="2025-09-23T00:00:00"/>
    <n v="6"/>
    <s v="Established"/>
    <s v="High"/>
    <s v="Millennials"/>
    <x v="2"/>
  </r>
  <r>
    <s v="ACC00042"/>
    <s v="CUST0240"/>
    <x v="1"/>
    <d v="2020-12-06T00:00:00"/>
    <n v="368760"/>
    <n v="536"/>
    <n v="0"/>
    <s v="Pending"/>
    <s v="James Park"/>
    <s v="Female"/>
    <n v="52"/>
    <s v="South"/>
    <s v="Engineer"/>
    <n v="72098"/>
    <s v="Retail"/>
    <d v="2021-12-14T00:00:00"/>
    <d v="2024-02-05T00:00:00"/>
    <s v="Feb"/>
    <s v="2024 Feb"/>
    <x v="2"/>
    <n v="6421"/>
    <x v="1"/>
    <x v="9"/>
    <d v="2025-09-23T00:00:00"/>
    <n v="4"/>
    <s v="Emerging"/>
    <s v="High"/>
    <s v="Gen X"/>
    <x v="0"/>
  </r>
  <r>
    <s v="ACC00465"/>
    <s v="CUST0128"/>
    <x v="3"/>
    <d v="2021-03-17T00:00:00"/>
    <n v="426673"/>
    <n v="520"/>
    <n v="0"/>
    <s v="Pending"/>
    <s v="Jessica Ward"/>
    <s v="Male"/>
    <n v="72"/>
    <s v="North"/>
    <s v="Retired"/>
    <n v="169859"/>
    <s v="Retail"/>
    <d v="2023-04-23T00:00:00"/>
    <d v="2024-06-01T00:00:00"/>
    <s v="Jun"/>
    <s v="2024 Jun"/>
    <x v="0"/>
    <n v="8084"/>
    <x v="0"/>
    <x v="5"/>
    <d v="2025-09-23T00:00:00"/>
    <n v="2"/>
    <s v="New"/>
    <s v=" Premium"/>
    <s v="Baby Boomers"/>
    <x v="0"/>
  </r>
  <r>
    <s v="ACC00379"/>
    <s v="CUST0353"/>
    <x v="3"/>
    <d v="2023-09-19T00:00:00"/>
    <n v="39178"/>
    <n v="424"/>
    <n v="0"/>
    <s v="Pending"/>
    <s v="Mrs. Valerie Dunlap MD"/>
    <s v="Male"/>
    <n v="20"/>
    <s v="North"/>
    <s v="Doctor"/>
    <n v="22356"/>
    <s v="Retail"/>
    <d v="2019-09-19T00:00:00"/>
    <d v="2023-11-27T00:00:00"/>
    <s v="Nov"/>
    <s v="2023 Nov"/>
    <x v="0"/>
    <n v="9233"/>
    <x v="0"/>
    <x v="3"/>
    <d v="2025-09-23T00:00:00"/>
    <n v="6"/>
    <s v="Established"/>
    <s v="Low"/>
    <s v="Gen Z"/>
    <x v="2"/>
  </r>
  <r>
    <s v="ACC00107"/>
    <s v="CUST0364"/>
    <x v="3"/>
    <d v="2018-01-31T00:00:00"/>
    <n v="426070"/>
    <n v="439"/>
    <n v="0"/>
    <s v="Pending"/>
    <s v="Jeffrey Long"/>
    <s v="Female"/>
    <n v="20"/>
    <s v="West"/>
    <s v="Doctor"/>
    <n v="28946"/>
    <s v="Corporate"/>
    <d v="2016-03-13T00:00:00"/>
    <d v="2024-08-10T00:00:00"/>
    <s v="Aug"/>
    <s v="2024 Aug"/>
    <x v="0"/>
    <n v="3298"/>
    <x v="0"/>
    <x v="3"/>
    <d v="2025-09-23T00:00:00"/>
    <n v="10"/>
    <s v="Loyal"/>
    <s v="Low"/>
    <s v="Gen Z"/>
    <x v="0"/>
  </r>
  <r>
    <s v="ACC00328"/>
    <s v="CUST0336"/>
    <x v="1"/>
    <d v="2020-12-23T00:00:00"/>
    <n v="340686"/>
    <n v="786"/>
    <n v="0"/>
    <s v="Pending"/>
    <s v="Kimberly Estes"/>
    <s v="Female"/>
    <n v="34"/>
    <s v="South"/>
    <s v="Banker"/>
    <n v="115081"/>
    <s v="Private"/>
    <d v="2017-03-23T00:00:00"/>
    <d v="2023-11-29T00:00:00"/>
    <s v="Nov"/>
    <s v="2023 Nov"/>
    <x v="3"/>
    <n v="1325"/>
    <x v="3"/>
    <x v="1"/>
    <d v="2025-09-23T00:00:00"/>
    <n v="9"/>
    <s v="Loyal"/>
    <s v=" Premium"/>
    <s v="Millennials"/>
    <x v="0"/>
  </r>
  <r>
    <s v="ACC00065"/>
    <s v="CUST0254"/>
    <x v="3"/>
    <d v="2016-12-03T00:00:00"/>
    <n v="491715"/>
    <n v="575"/>
    <n v="0"/>
    <s v="Pending"/>
    <s v="James Wilkinson"/>
    <s v="Male"/>
    <n v="30"/>
    <s v="East"/>
    <s v="Banker"/>
    <n v="149749"/>
    <s v="Retail"/>
    <d v="2017-07-14T00:00:00"/>
    <d v="2023-11-01T00:00:00"/>
    <s v="Nov"/>
    <s v="2023 Nov"/>
    <x v="0"/>
    <n v="902"/>
    <x v="0"/>
    <x v="9"/>
    <d v="2025-09-23T00:00:00"/>
    <n v="8"/>
    <s v="Established"/>
    <s v=" Premium"/>
    <s v="Millennials"/>
    <x v="0"/>
  </r>
  <r>
    <s v="ACC00365"/>
    <s v="CUST0158"/>
    <x v="1"/>
    <d v="2025-06-23T00:00:00"/>
    <n v="247572"/>
    <n v="833"/>
    <n v="0"/>
    <s v="Pending"/>
    <s v="Michael Ward"/>
    <s v="Female"/>
    <n v="40"/>
    <s v="North"/>
    <s v="Engineer"/>
    <n v="158563"/>
    <s v="Retail"/>
    <d v="2025-04-27T00:00:00"/>
    <d v="2024-12-24T00:00:00"/>
    <s v="Dec"/>
    <s v="2024 Dec"/>
    <x v="0"/>
    <n v="5179"/>
    <x v="2"/>
    <x v="7"/>
    <d v="2025-09-23T00:00:00"/>
    <n v="0"/>
    <s v="New"/>
    <s v=" Premium"/>
    <s v="Millennials"/>
    <x v="0"/>
  </r>
  <r>
    <s v="ACC00484"/>
    <s v="CUST0460"/>
    <x v="3"/>
    <d v="2024-01-25T00:00:00"/>
    <n v="393184"/>
    <n v="777"/>
    <n v="143266"/>
    <s v="Pending"/>
    <s v="Katherine Cohen"/>
    <s v="Male"/>
    <n v="35"/>
    <s v="South"/>
    <s v="Teacher"/>
    <n v="169381"/>
    <s v="Retail"/>
    <d v="2021-06-10T00:00:00"/>
    <d v="2023-10-06T00:00:00"/>
    <s v="Oct"/>
    <s v="2023 Oct"/>
    <x v="3"/>
    <n v="8308"/>
    <x v="3"/>
    <x v="6"/>
    <d v="2025-09-23T00:00:00"/>
    <n v="4"/>
    <s v="Emerging"/>
    <s v=" Premium"/>
    <s v="Millennials"/>
    <x v="0"/>
  </r>
  <r>
    <s v="ACC00647"/>
    <s v="CUST0429"/>
    <x v="2"/>
    <d v="2022-01-31T00:00:00"/>
    <n v="286663"/>
    <n v="487"/>
    <n v="0"/>
    <s v="Approved"/>
    <s v="Courtney Carr"/>
    <s v="Male"/>
    <n v="71"/>
    <s v="South"/>
    <s v="Retired"/>
    <n v="164832"/>
    <s v="Retail"/>
    <d v="2017-08-24T00:00:00"/>
    <d v="2024-12-27T00:00:00"/>
    <s v="Dec"/>
    <s v="2024 Dec"/>
    <x v="2"/>
    <n v="3090"/>
    <x v="1"/>
    <x v="7"/>
    <d v="2025-09-23T00:00:00"/>
    <n v="8"/>
    <s v="Established"/>
    <s v=" Premium"/>
    <s v="Baby Boomers"/>
    <x v="0"/>
  </r>
  <r>
    <s v="ACC00024"/>
    <s v="CUST0481"/>
    <x v="2"/>
    <d v="2018-02-15T00:00:00"/>
    <n v="210124"/>
    <n v="523"/>
    <n v="0"/>
    <s v="Pending"/>
    <s v="Carolyn Evans"/>
    <s v="Female"/>
    <n v="45"/>
    <s v="East"/>
    <s v="Retired"/>
    <n v="152311"/>
    <s v="Retail"/>
    <d v="2016-02-11T00:00:00"/>
    <d v="2024-10-11T00:00:00"/>
    <s v="Oct"/>
    <s v="2024 Oct"/>
    <x v="1"/>
    <n v="8946"/>
    <x v="0"/>
    <x v="2"/>
    <d v="2025-09-23T00:00:00"/>
    <n v="10"/>
    <s v="Loyal"/>
    <s v=" Premium"/>
    <s v="Gen X"/>
    <x v="0"/>
  </r>
  <r>
    <s v="ACC00540"/>
    <s v="CUST0375"/>
    <x v="2"/>
    <d v="2019-09-20T00:00:00"/>
    <n v="96393"/>
    <n v="536"/>
    <n v="0"/>
    <s v="Pending"/>
    <s v="Paul Stephens"/>
    <s v="Male"/>
    <n v="61"/>
    <s v="East"/>
    <s v="Engineer"/>
    <n v="45963"/>
    <s v="Retail"/>
    <d v="2022-08-25T00:00:00"/>
    <d v="2025-05-15T00:00:00"/>
    <s v="May"/>
    <s v="2025 May"/>
    <x v="2"/>
    <n v="6476"/>
    <x v="2"/>
    <x v="1"/>
    <d v="2025-09-23T00:00:00"/>
    <n v="3"/>
    <s v="Emerging"/>
    <s v="Medium"/>
    <s v="Baby Boomers"/>
    <x v="1"/>
  </r>
  <r>
    <s v="ACC00062"/>
    <s v="CUST0107"/>
    <x v="0"/>
    <d v="2021-07-30T00:00:00"/>
    <n v="250819"/>
    <n v="705"/>
    <n v="0"/>
    <s v="Pending"/>
    <s v="Andrew Flynn"/>
    <s v="Female"/>
    <n v="40"/>
    <s v="West"/>
    <s v="Engineer"/>
    <n v="117624"/>
    <s v="Private"/>
    <d v="2025-03-04T00:00:00"/>
    <d v="2024-06-15T00:00:00"/>
    <s v="Jun"/>
    <s v="2024 Jun"/>
    <x v="1"/>
    <n v="8823"/>
    <x v="2"/>
    <x v="6"/>
    <d v="2025-09-23T00:00:00"/>
    <n v="1"/>
    <s v="New"/>
    <s v=" Premium"/>
    <s v="Millennials"/>
    <x v="0"/>
  </r>
  <r>
    <s v="ACC00491"/>
    <s v="CUST0207"/>
    <x v="1"/>
    <d v="2021-07-15T00:00:00"/>
    <n v="75403"/>
    <n v="638"/>
    <n v="0"/>
    <s v="Rejected"/>
    <s v="Christopher Wise"/>
    <s v="Female"/>
    <n v="68"/>
    <s v="South"/>
    <s v="Doctor"/>
    <n v="179674"/>
    <s v="Retail"/>
    <d v="2018-11-27T00:00:00"/>
    <d v="2024-05-22T00:00:00"/>
    <s v="May"/>
    <s v="2024 May"/>
    <x v="1"/>
    <n v="5100"/>
    <x v="3"/>
    <x v="8"/>
    <d v="2025-09-23T00:00:00"/>
    <n v="7"/>
    <s v="Established"/>
    <s v=" Premium"/>
    <s v="Baby Boomers"/>
    <x v="1"/>
  </r>
  <r>
    <s v="ACC00273"/>
    <s v="CUST0489"/>
    <x v="3"/>
    <d v="2022-04-29T00:00:00"/>
    <n v="2763"/>
    <n v="744"/>
    <n v="0"/>
    <s v="Pending"/>
    <s v="Monica Carter"/>
    <s v="Male"/>
    <n v="40"/>
    <s v="West"/>
    <s v="Banker"/>
    <n v="157710"/>
    <s v="Retail"/>
    <d v="2023-06-27T00:00:00"/>
    <d v="2024-05-04T00:00:00"/>
    <s v="May"/>
    <s v="2024 May"/>
    <x v="0"/>
    <n v="4250"/>
    <x v="2"/>
    <x v="1"/>
    <d v="2025-09-23T00:00:00"/>
    <n v="2"/>
    <s v="New"/>
    <s v=" Premium"/>
    <s v="Millennials"/>
    <x v="2"/>
  </r>
  <r>
    <s v="ACC00229"/>
    <s v="CUST0066"/>
    <x v="0"/>
    <d v="2023-03-11T00:00:00"/>
    <n v="178969"/>
    <n v="802"/>
    <n v="102493"/>
    <s v="Pending"/>
    <s v="Felicia Nelson"/>
    <s v="Female"/>
    <n v="66"/>
    <s v="West"/>
    <s v="Student"/>
    <n v="66542"/>
    <s v="Retail"/>
    <d v="2017-12-22T00:00:00"/>
    <d v="2024-08-20T00:00:00"/>
    <s v="Aug"/>
    <s v="2024 Aug"/>
    <x v="0"/>
    <n v="9022"/>
    <x v="3"/>
    <x v="2"/>
    <d v="2025-09-23T00:00:00"/>
    <n v="8"/>
    <s v="Established"/>
    <s v="High"/>
    <s v="Baby Boomers"/>
    <x v="1"/>
  </r>
  <r>
    <s v="ACC00020"/>
    <s v="CUST0350"/>
    <x v="1"/>
    <d v="2018-08-23T00:00:00"/>
    <n v="272895"/>
    <n v="317"/>
    <n v="0"/>
    <s v="Pending"/>
    <s v="Brandon Fox DDS"/>
    <s v="Male"/>
    <n v="43"/>
    <s v="South"/>
    <s v="Teacher"/>
    <n v="90316"/>
    <s v="Corporate"/>
    <d v="2022-12-31T00:00:00"/>
    <d v="2023-11-17T00:00:00"/>
    <s v="Nov"/>
    <s v="2023 Nov"/>
    <x v="3"/>
    <n v="421"/>
    <x v="3"/>
    <x v="2"/>
    <d v="2025-09-23T00:00:00"/>
    <n v="3"/>
    <s v="Emerging"/>
    <s v="High"/>
    <s v="Millennials"/>
    <x v="0"/>
  </r>
  <r>
    <s v="ACC00003"/>
    <s v="CUST0366"/>
    <x v="0"/>
    <d v="2020-01-22T00:00:00"/>
    <n v="397674"/>
    <n v="570"/>
    <n v="0"/>
    <s v="Pending"/>
    <s v="Gregory Lee"/>
    <s v="Male"/>
    <n v="45"/>
    <s v="East"/>
    <s v="Trader"/>
    <n v="36309"/>
    <s v="Retail"/>
    <d v="2019-11-04T00:00:00"/>
    <d v="2024-06-13T00:00:00"/>
    <s v="Jun"/>
    <s v="2024 Jun"/>
    <x v="2"/>
    <n v="8315"/>
    <x v="3"/>
    <x v="2"/>
    <d v="2025-09-23T00:00:00"/>
    <n v="6"/>
    <s v="Established"/>
    <s v="Medium"/>
    <s v="Gen X"/>
    <x v="0"/>
  </r>
  <r>
    <s v="ACC00421"/>
    <s v="CUST0417"/>
    <x v="3"/>
    <d v="2024-08-26T00:00:00"/>
    <n v="162781"/>
    <n v="597"/>
    <n v="0"/>
    <s v="Pending"/>
    <s v="Logan Fleming"/>
    <s v="Male"/>
    <n v="25"/>
    <s v="North"/>
    <s v="Teacher"/>
    <n v="186205"/>
    <s v="Private"/>
    <d v="2024-10-30T00:00:00"/>
    <d v="2024-08-07T00:00:00"/>
    <s v="Aug"/>
    <s v="2024 Aug"/>
    <x v="2"/>
    <n v="2456"/>
    <x v="1"/>
    <x v="7"/>
    <d v="2025-09-23T00:00:00"/>
    <n v="1"/>
    <s v="New"/>
    <s v=" Premium"/>
    <s v="Gen Z"/>
    <x v="1"/>
  </r>
  <r>
    <s v="ACC00730"/>
    <s v="CUST0494"/>
    <x v="1"/>
    <d v="2017-03-06T00:00:00"/>
    <n v="323943"/>
    <n v="818"/>
    <n v="369543"/>
    <s v="Pending"/>
    <s v="Hector May"/>
    <s v="Female"/>
    <n v="27"/>
    <s v="South"/>
    <s v="Banker"/>
    <n v="32115"/>
    <s v="Retail"/>
    <d v="2021-03-12T00:00:00"/>
    <d v="2024-04-20T00:00:00"/>
    <s v="Apr"/>
    <s v="2024 Apr"/>
    <x v="1"/>
    <n v="3356"/>
    <x v="1"/>
    <x v="3"/>
    <d v="2025-09-23T00:00:00"/>
    <n v="5"/>
    <s v="Emerging"/>
    <s v="Medium"/>
    <s v="Gen Z"/>
    <x v="0"/>
  </r>
  <r>
    <s v="ACC00307"/>
    <s v="CUST0476"/>
    <x v="1"/>
    <d v="2024-03-15T00:00:00"/>
    <n v="417339"/>
    <n v="662"/>
    <n v="0"/>
    <s v="Pending"/>
    <s v="William Brown"/>
    <s v="Female"/>
    <n v="18"/>
    <s v="West"/>
    <s v="Student"/>
    <n v="53997"/>
    <s v="Retail"/>
    <d v="2019-01-23T00:00:00"/>
    <d v="2023-12-11T00:00:00"/>
    <s v="Dec"/>
    <s v="2023 Dec"/>
    <x v="0"/>
    <n v="95"/>
    <x v="2"/>
    <x v="6"/>
    <d v="2025-09-23T00:00:00"/>
    <n v="7"/>
    <s v="Established"/>
    <s v="Medium"/>
    <s v="Gen Z"/>
    <x v="0"/>
  </r>
  <r>
    <s v="ACC00432"/>
    <s v="CUST0441"/>
    <x v="1"/>
    <d v="2022-08-16T00:00:00"/>
    <n v="466709"/>
    <n v="552"/>
    <n v="0"/>
    <s v="Rejected"/>
    <s v="Emily Sellers"/>
    <s v="Male"/>
    <n v="52"/>
    <s v="North"/>
    <s v="Trader"/>
    <n v="96619"/>
    <s v="Retail"/>
    <d v="2023-02-07T00:00:00"/>
    <d v="2024-10-30T00:00:00"/>
    <s v="Oct"/>
    <s v="2024 Oct"/>
    <x v="0"/>
    <n v="7759"/>
    <x v="1"/>
    <x v="8"/>
    <d v="2025-09-23T00:00:00"/>
    <n v="3"/>
    <s v="Emerging"/>
    <s v="High"/>
    <s v="Gen X"/>
    <x v="0"/>
  </r>
  <r>
    <s v="ACC00136"/>
    <s v="CUST0205"/>
    <x v="1"/>
    <d v="2025-07-24T00:00:00"/>
    <n v="144989"/>
    <n v="362"/>
    <n v="0"/>
    <s v="Approved"/>
    <s v="Bryan Allen"/>
    <s v="Female"/>
    <n v="63"/>
    <s v="North"/>
    <s v="Banker"/>
    <n v="73268"/>
    <s v="Retail"/>
    <d v="2024-10-22T00:00:00"/>
    <d v="2024-09-27T00:00:00"/>
    <s v="Sep"/>
    <s v="2024 Sep"/>
    <x v="2"/>
    <n v="4152"/>
    <x v="3"/>
    <x v="4"/>
    <d v="2025-09-23T00:00:00"/>
    <n v="1"/>
    <s v="New"/>
    <s v="High"/>
    <s v="Baby Boomers"/>
    <x v="1"/>
  </r>
  <r>
    <s v="ACC00515"/>
    <s v="CUST0281"/>
    <x v="2"/>
    <d v="2025-05-26T00:00:00"/>
    <n v="79818"/>
    <n v="480"/>
    <n v="0"/>
    <s v="Pending"/>
    <s v="Dustin Zhang"/>
    <s v="Female"/>
    <n v="64"/>
    <s v="East"/>
    <s v="Student"/>
    <n v="145816"/>
    <s v="Private"/>
    <d v="2021-10-31T00:00:00"/>
    <d v="2024-07-14T00:00:00"/>
    <s v="Jul"/>
    <s v="2024 Jul"/>
    <x v="3"/>
    <n v="7097"/>
    <x v="3"/>
    <x v="4"/>
    <d v="2025-09-23T00:00:00"/>
    <n v="4"/>
    <s v="Emerging"/>
    <s v=" Premium"/>
    <s v="Baby Boomers"/>
    <x v="1"/>
  </r>
  <r>
    <s v="ACC00193"/>
    <s v="CUST0425"/>
    <x v="2"/>
    <d v="2016-02-17T00:00:00"/>
    <n v="164044"/>
    <n v="404"/>
    <n v="0"/>
    <s v="Pending"/>
    <s v="Gregory Scott"/>
    <s v="Female"/>
    <n v="54"/>
    <s v="East"/>
    <s v="Teacher"/>
    <n v="145818"/>
    <s v="Retail"/>
    <d v="2017-07-01T00:00:00"/>
    <d v="2025-01-09T00:00:00"/>
    <s v="Jan"/>
    <s v="2025 Jan"/>
    <x v="0"/>
    <n v="7378"/>
    <x v="1"/>
    <x v="9"/>
    <d v="2025-09-23T00:00:00"/>
    <n v="8"/>
    <s v="Established"/>
    <s v=" Premium"/>
    <s v="Gen X"/>
    <x v="1"/>
  </r>
  <r>
    <s v="ACC00585"/>
    <s v="CUST0062"/>
    <x v="2"/>
    <d v="2018-09-19T00:00:00"/>
    <n v="498357"/>
    <n v="447"/>
    <n v="0"/>
    <s v="Pending"/>
    <s v="Tony Bell"/>
    <s v="Male"/>
    <n v="68"/>
    <s v="South"/>
    <s v="Trader"/>
    <n v="108801"/>
    <s v="Corporate"/>
    <d v="2024-11-01T00:00:00"/>
    <d v="2025-04-21T00:00:00"/>
    <s v="Apr"/>
    <s v="2025 Apr"/>
    <x v="3"/>
    <n v="9774"/>
    <x v="2"/>
    <x v="5"/>
    <d v="2025-09-23T00:00:00"/>
    <n v="1"/>
    <s v="New"/>
    <s v=" Premium"/>
    <s v="Baby Boomers"/>
    <x v="0"/>
  </r>
  <r>
    <s v="ACC00415"/>
    <s v="CUST0496"/>
    <x v="0"/>
    <d v="2022-06-16T00:00:00"/>
    <n v="184514"/>
    <n v="561"/>
    <n v="0"/>
    <s v="Rejected"/>
    <s v="Morgan Anderson"/>
    <s v="Male"/>
    <n v="34"/>
    <s v="West"/>
    <s v="Student"/>
    <n v="42911"/>
    <s v="Corporate"/>
    <d v="2017-07-04T00:00:00"/>
    <d v="2024-06-17T00:00:00"/>
    <s v="Jun"/>
    <s v="2024 Jun"/>
    <x v="2"/>
    <n v="5844"/>
    <x v="3"/>
    <x v="1"/>
    <d v="2025-09-23T00:00:00"/>
    <n v="8"/>
    <s v="Established"/>
    <s v="Medium"/>
    <s v="Millennials"/>
    <x v="1"/>
  </r>
  <r>
    <s v="ACC00118"/>
    <s v="CUST0364"/>
    <x v="0"/>
    <d v="2022-01-04T00:00:00"/>
    <n v="355566"/>
    <n v="572"/>
    <n v="352236"/>
    <s v="Pending"/>
    <s v="Jeffrey Long"/>
    <s v="Female"/>
    <n v="20"/>
    <s v="West"/>
    <s v="Doctor"/>
    <n v="28946"/>
    <s v="Corporate"/>
    <d v="2016-03-13T00:00:00"/>
    <d v="2024-04-27T00:00:00"/>
    <s v="Apr"/>
    <s v="2024 Apr"/>
    <x v="2"/>
    <n v="813"/>
    <x v="1"/>
    <x v="5"/>
    <d v="2025-09-23T00:00:00"/>
    <n v="10"/>
    <s v="Loyal"/>
    <s v="Low"/>
    <s v="Gen Z"/>
    <x v="0"/>
  </r>
  <r>
    <s v="ACC00666"/>
    <s v="CUST0061"/>
    <x v="3"/>
    <d v="2020-08-06T00:00:00"/>
    <n v="476111"/>
    <n v="341"/>
    <n v="390751"/>
    <s v="Pending"/>
    <s v="Ricky Fisher"/>
    <s v="Male"/>
    <n v="39"/>
    <s v="North"/>
    <s v="Retired"/>
    <n v="123320"/>
    <s v="Retail"/>
    <d v="2022-11-13T00:00:00"/>
    <d v="2024-05-07T00:00:00"/>
    <s v="May"/>
    <s v="2024 May"/>
    <x v="3"/>
    <n v="6729"/>
    <x v="0"/>
    <x v="4"/>
    <d v="2025-09-23T00:00:00"/>
    <n v="3"/>
    <s v="Emerging"/>
    <s v=" Premium"/>
    <s v="Millennials"/>
    <x v="0"/>
  </r>
  <r>
    <s v="ACC00209"/>
    <s v="CUST0442"/>
    <x v="1"/>
    <d v="2016-09-20T00:00:00"/>
    <n v="192816"/>
    <n v="768"/>
    <n v="371378"/>
    <s v="Pending"/>
    <s v="Keith Rodriguez"/>
    <s v="Female"/>
    <n v="23"/>
    <s v="South"/>
    <s v="Retired"/>
    <n v="131453"/>
    <s v="Retail"/>
    <d v="2022-05-11T00:00:00"/>
    <d v="2024-07-30T00:00:00"/>
    <s v="Jul"/>
    <s v="2024 Jul"/>
    <x v="0"/>
    <n v="6095"/>
    <x v="2"/>
    <x v="4"/>
    <d v="2025-09-23T00:00:00"/>
    <n v="3"/>
    <s v="Emerging"/>
    <s v=" Premium"/>
    <s v="Gen Z"/>
    <x v="1"/>
  </r>
  <r>
    <s v="ACC00034"/>
    <s v="CUST0313"/>
    <x v="2"/>
    <d v="2016-03-04T00:00:00"/>
    <n v="293851"/>
    <n v="785"/>
    <n v="0"/>
    <s v="Pending"/>
    <s v="Amy Thornton"/>
    <s v="Female"/>
    <n v="61"/>
    <s v="South"/>
    <s v="Engineer"/>
    <n v="150406"/>
    <s v="Retail"/>
    <d v="2019-04-11T00:00:00"/>
    <d v="2025-01-04T00:00:00"/>
    <s v="Jan"/>
    <s v="2025 Jan"/>
    <x v="2"/>
    <n v="9271"/>
    <x v="2"/>
    <x v="0"/>
    <d v="2025-09-23T00:00:00"/>
    <n v="6"/>
    <s v="Established"/>
    <s v=" Premium"/>
    <s v="Baby Boomers"/>
    <x v="0"/>
  </r>
  <r>
    <s v="ACC00649"/>
    <s v="CUST0342"/>
    <x v="1"/>
    <d v="2020-08-01T00:00:00"/>
    <n v="284583"/>
    <n v="385"/>
    <n v="270976"/>
    <s v="Pending"/>
    <s v="Perry Alvarez"/>
    <s v="Female"/>
    <n v="23"/>
    <s v="North"/>
    <s v="Banker"/>
    <n v="130091"/>
    <s v="Corporate"/>
    <d v="2023-04-01T00:00:00"/>
    <d v="2024-05-19T00:00:00"/>
    <s v="May"/>
    <s v="2024 May"/>
    <x v="1"/>
    <n v="4192"/>
    <x v="2"/>
    <x v="8"/>
    <d v="2025-09-23T00:00:00"/>
    <n v="2"/>
    <s v="New"/>
    <s v=" Premium"/>
    <s v="Gen Z"/>
    <x v="0"/>
  </r>
  <r>
    <s v="ACC00318"/>
    <s v="CUST0238"/>
    <x v="3"/>
    <d v="2021-12-16T00:00:00"/>
    <n v="271421"/>
    <n v="687"/>
    <n v="0"/>
    <s v="Pending"/>
    <s v="Crystal Melton"/>
    <s v="Female"/>
    <n v="52"/>
    <s v="South"/>
    <s v="Engineer"/>
    <n v="156727"/>
    <s v="Retail"/>
    <d v="2020-10-04T00:00:00"/>
    <d v="2024-01-28T00:00:00"/>
    <s v="Jan"/>
    <s v="2024 Jan"/>
    <x v="2"/>
    <n v="9610"/>
    <x v="0"/>
    <x v="0"/>
    <d v="2025-09-23T00:00:00"/>
    <n v="5"/>
    <s v="Emerging"/>
    <s v=" Premium"/>
    <s v="Gen X"/>
    <x v="0"/>
  </r>
  <r>
    <s v="ACC00120"/>
    <s v="CUST0414"/>
    <x v="2"/>
    <d v="2016-05-22T00:00:00"/>
    <n v="355926"/>
    <n v="715"/>
    <n v="0"/>
    <s v="Pending"/>
    <s v="Jennifer Mercado"/>
    <s v="Male"/>
    <n v="41"/>
    <s v="East"/>
    <s v="Doctor"/>
    <n v="196037"/>
    <s v="Corporate"/>
    <d v="2016-03-28T00:00:00"/>
    <d v="2025-02-22T00:00:00"/>
    <s v="Feb"/>
    <s v="2025 Feb"/>
    <x v="0"/>
    <n v="274"/>
    <x v="3"/>
    <x v="9"/>
    <d v="2025-09-23T00:00:00"/>
    <n v="9"/>
    <s v="Loyal"/>
    <s v=" Premium"/>
    <s v="Millennials"/>
    <x v="0"/>
  </r>
  <r>
    <s v="ACC00627"/>
    <s v="CUST0147"/>
    <x v="2"/>
    <d v="2020-12-25T00:00:00"/>
    <n v="165159"/>
    <n v="492"/>
    <n v="0"/>
    <s v="Pending"/>
    <s v="Christina Wood"/>
    <s v="Male"/>
    <n v="29"/>
    <s v="South"/>
    <s v="Doctor"/>
    <n v="193279"/>
    <s v="Private"/>
    <d v="2020-02-27T00:00:00"/>
    <d v="2024-03-02T00:00:00"/>
    <s v="Mar"/>
    <s v="2024 Mar"/>
    <x v="1"/>
    <n v="3103"/>
    <x v="2"/>
    <x v="0"/>
    <d v="2025-09-23T00:00:00"/>
    <n v="6"/>
    <s v="Established"/>
    <s v=" Premium"/>
    <s v="Millennials"/>
    <x v="1"/>
  </r>
  <r>
    <s v="ACC00525"/>
    <s v="CUST0110"/>
    <x v="2"/>
    <d v="2015-11-17T00:00:00"/>
    <n v="426903"/>
    <n v="311"/>
    <n v="0"/>
    <s v="Pending"/>
    <s v="Jose Decker"/>
    <s v="Male"/>
    <n v="70"/>
    <s v="East"/>
    <s v="Banker"/>
    <n v="106206"/>
    <s v="Retail"/>
    <d v="2018-06-05T00:00:00"/>
    <d v="2024-01-23T00:00:00"/>
    <s v="Jan"/>
    <s v="2024 Jan"/>
    <x v="2"/>
    <n v="4808"/>
    <x v="1"/>
    <x v="1"/>
    <d v="2025-09-23T00:00:00"/>
    <n v="7"/>
    <s v="Established"/>
    <s v=" Premium"/>
    <s v="Baby Boomers"/>
    <x v="0"/>
  </r>
  <r>
    <s v="ACC00581"/>
    <s v="CUST0255"/>
    <x v="1"/>
    <d v="2024-03-13T00:00:00"/>
    <n v="293052"/>
    <n v="655"/>
    <n v="0"/>
    <s v="Rejected"/>
    <s v="Nathaniel Wolf"/>
    <s v="Male"/>
    <n v="40"/>
    <s v="West"/>
    <s v="Teacher"/>
    <n v="25109"/>
    <s v="Retail"/>
    <d v="2016-10-30T00:00:00"/>
    <d v="2023-12-22T00:00:00"/>
    <s v="Dec"/>
    <s v="2023 Dec"/>
    <x v="0"/>
    <n v="9675"/>
    <x v="2"/>
    <x v="7"/>
    <d v="2025-09-23T00:00:00"/>
    <n v="9"/>
    <s v="Loyal"/>
    <s v="Low"/>
    <s v="Millennials"/>
    <x v="0"/>
  </r>
  <r>
    <s v="ACC00769"/>
    <s v="CUST0146"/>
    <x v="0"/>
    <d v="2015-10-14T00:00:00"/>
    <n v="440511"/>
    <n v="788"/>
    <n v="0"/>
    <s v="Pending"/>
    <s v="Veronica Mullins"/>
    <s v="Male"/>
    <n v="22"/>
    <s v="North"/>
    <s v="Teacher"/>
    <n v="49257"/>
    <s v="Retail"/>
    <d v="2020-07-17T00:00:00"/>
    <d v="2025-02-21T00:00:00"/>
    <s v="Feb"/>
    <s v="2025 Feb"/>
    <x v="0"/>
    <n v="8153"/>
    <x v="1"/>
    <x v="9"/>
    <d v="2025-09-23T00:00:00"/>
    <n v="5"/>
    <s v="Emerging"/>
    <s v="Medium"/>
    <s v="Gen Z"/>
    <x v="0"/>
  </r>
  <r>
    <s v="ACC00089"/>
    <s v="CUST0356"/>
    <x v="2"/>
    <d v="2018-06-11T00:00:00"/>
    <n v="61753"/>
    <n v="393"/>
    <n v="146835"/>
    <s v="Pending"/>
    <s v="Tyler Harris"/>
    <s v="Male"/>
    <n v="67"/>
    <s v="West"/>
    <s v="Banker"/>
    <n v="134994"/>
    <s v="Corporate"/>
    <d v="2018-10-01T00:00:00"/>
    <d v="2025-04-21T00:00:00"/>
    <s v="Apr"/>
    <s v="2025 Apr"/>
    <x v="2"/>
    <n v="335"/>
    <x v="2"/>
    <x v="7"/>
    <d v="2025-09-23T00:00:00"/>
    <n v="7"/>
    <s v="Established"/>
    <s v=" Premium"/>
    <s v="Baby Boomers"/>
    <x v="1"/>
  </r>
  <r>
    <s v="ACC00512"/>
    <s v="CUST0334"/>
    <x v="1"/>
    <d v="2019-11-23T00:00:00"/>
    <n v="248724"/>
    <n v="524"/>
    <n v="0"/>
    <s v="Pending"/>
    <s v="Beth Mccoy"/>
    <s v="Male"/>
    <n v="39"/>
    <s v="North"/>
    <s v="Student"/>
    <n v="118818"/>
    <s v="Corporate"/>
    <d v="2019-01-29T00:00:00"/>
    <d v="2024-07-24T00:00:00"/>
    <s v="Jul"/>
    <s v="2024 Jul"/>
    <x v="0"/>
    <n v="1216"/>
    <x v="1"/>
    <x v="9"/>
    <d v="2025-09-23T00:00:00"/>
    <n v="7"/>
    <s v="Established"/>
    <s v=" Premium"/>
    <s v="Millennials"/>
    <x v="0"/>
  </r>
  <r>
    <s v="ACC00047"/>
    <s v="CUST0047"/>
    <x v="3"/>
    <d v="2022-08-09T00:00:00"/>
    <n v="267247"/>
    <n v="484"/>
    <n v="0"/>
    <s v="Pending"/>
    <s v="Patricia Schneider"/>
    <s v="Female"/>
    <n v="18"/>
    <s v="West"/>
    <s v="Doctor"/>
    <n v="81413"/>
    <s v="Retail"/>
    <d v="2017-04-06T00:00:00"/>
    <d v="2024-11-26T00:00:00"/>
    <s v="Nov"/>
    <s v="2024 Nov"/>
    <x v="3"/>
    <n v="9706"/>
    <x v="1"/>
    <x v="0"/>
    <d v="2025-09-23T00:00:00"/>
    <n v="8"/>
    <s v="Established"/>
    <s v="High"/>
    <s v="Gen Z"/>
    <x v="0"/>
  </r>
  <r>
    <s v="ACC00772"/>
    <s v="CUST0478"/>
    <x v="0"/>
    <d v="2020-10-23T00:00:00"/>
    <n v="66983"/>
    <n v="502"/>
    <n v="0"/>
    <s v="Rejected"/>
    <s v="Louis Palmer"/>
    <s v="Female"/>
    <n v="65"/>
    <s v="South"/>
    <s v="Trader"/>
    <n v="139273"/>
    <s v="Corporate"/>
    <d v="2016-08-20T00:00:00"/>
    <d v="2024-09-08T00:00:00"/>
    <s v="Sep"/>
    <s v="2024 Sep"/>
    <x v="1"/>
    <n v="1450"/>
    <x v="1"/>
    <x v="4"/>
    <d v="2025-09-23T00:00:00"/>
    <n v="9"/>
    <s v="Loyal"/>
    <s v=" Premium"/>
    <s v="Baby Boomers"/>
    <x v="1"/>
  </r>
  <r>
    <s v="ACC00740"/>
    <s v="CUST0019"/>
    <x v="3"/>
    <d v="2024-10-07T00:00:00"/>
    <n v="408624"/>
    <n v="487"/>
    <n v="29624"/>
    <s v="Pending"/>
    <s v="Melissa Clark"/>
    <s v="Female"/>
    <n v="40"/>
    <s v="South"/>
    <s v="Teacher"/>
    <n v="100435"/>
    <s v="Corporate"/>
    <d v="2021-09-17T00:00:00"/>
    <d v="2025-04-08T00:00:00"/>
    <s v="Apr"/>
    <s v="2025 Apr"/>
    <x v="3"/>
    <n v="5194"/>
    <x v="0"/>
    <x v="7"/>
    <d v="2025-09-23T00:00:00"/>
    <n v="4"/>
    <s v="Emerging"/>
    <s v=" Premium"/>
    <s v="Millennials"/>
    <x v="0"/>
  </r>
  <r>
    <s v="ACC00692"/>
    <s v="CUST0049"/>
    <x v="0"/>
    <d v="2022-10-04T00:00:00"/>
    <n v="317715"/>
    <n v="779"/>
    <n v="0"/>
    <s v="Pending"/>
    <s v="Samantha Davis"/>
    <s v="Female"/>
    <n v="63"/>
    <s v="South"/>
    <s v="Banker"/>
    <n v="27287"/>
    <s v="Retail"/>
    <d v="2017-01-15T00:00:00"/>
    <d v="2024-01-23T00:00:00"/>
    <s v="Jan"/>
    <s v="2024 Jan"/>
    <x v="2"/>
    <n v="9157"/>
    <x v="0"/>
    <x v="6"/>
    <d v="2025-09-23T00:00:00"/>
    <n v="9"/>
    <s v="Loyal"/>
    <s v="Low"/>
    <s v="Baby Boomers"/>
    <x v="0"/>
  </r>
  <r>
    <s v="ACC00522"/>
    <s v="CUST0150"/>
    <x v="3"/>
    <d v="2023-04-19T00:00:00"/>
    <n v="426149"/>
    <n v="630"/>
    <n v="0"/>
    <s v="Pending"/>
    <s v="Abigail Allen"/>
    <s v="Female"/>
    <n v="43"/>
    <s v="South"/>
    <s v="Trader"/>
    <n v="21435"/>
    <s v="Retail"/>
    <d v="2020-07-03T00:00:00"/>
    <d v="2025-08-04T00:00:00"/>
    <s v="Aug"/>
    <s v="2025 Aug"/>
    <x v="3"/>
    <n v="8756"/>
    <x v="0"/>
    <x v="9"/>
    <d v="2025-09-23T00:00:00"/>
    <n v="5"/>
    <s v="Emerging"/>
    <s v="Low"/>
    <s v="Millennials"/>
    <x v="0"/>
  </r>
  <r>
    <s v="ACC00284"/>
    <s v="CUST0387"/>
    <x v="0"/>
    <d v="2024-05-16T00:00:00"/>
    <n v="168017"/>
    <n v="831"/>
    <n v="0"/>
    <s v="Pending"/>
    <s v="Robert Barnes"/>
    <s v="Male"/>
    <n v="52"/>
    <s v="South"/>
    <s v="Engineer"/>
    <n v="51585"/>
    <s v="Corporate"/>
    <d v="2019-04-22T00:00:00"/>
    <d v="2024-12-05T00:00:00"/>
    <s v="Dec"/>
    <s v="2024 Dec"/>
    <x v="2"/>
    <n v="5146"/>
    <x v="3"/>
    <x v="5"/>
    <d v="2025-09-23T00:00:00"/>
    <n v="6"/>
    <s v="Established"/>
    <s v="Medium"/>
    <s v="Gen X"/>
    <x v="1"/>
  </r>
  <r>
    <s v="ACC00377"/>
    <s v="CUST0025"/>
    <x v="2"/>
    <d v="2018-10-23T00:00:00"/>
    <n v="232892"/>
    <n v="532"/>
    <n v="0"/>
    <s v="Pending"/>
    <s v="Cindy Parks"/>
    <s v="Female"/>
    <n v="34"/>
    <s v="North"/>
    <s v="Student"/>
    <n v="97129"/>
    <s v="Retail"/>
    <d v="2019-09-10T00:00:00"/>
    <d v="2023-12-31T00:00:00"/>
    <s v="Dec"/>
    <s v="2023 Dec"/>
    <x v="2"/>
    <n v="8150"/>
    <x v="1"/>
    <x v="3"/>
    <d v="2025-09-23T00:00:00"/>
    <n v="6"/>
    <s v="Established"/>
    <s v="High"/>
    <s v="Millennials"/>
    <x v="0"/>
  </r>
  <r>
    <s v="ACC00638"/>
    <s v="CUST0179"/>
    <x v="1"/>
    <d v="2018-03-18T00:00:00"/>
    <n v="19404"/>
    <n v="774"/>
    <n v="0"/>
    <s v="Pending"/>
    <s v="Deborah Fisher"/>
    <s v="Male"/>
    <n v="66"/>
    <s v="East"/>
    <s v="Doctor"/>
    <n v="27813"/>
    <s v="Private"/>
    <d v="2017-03-09T00:00:00"/>
    <d v="2024-06-24T00:00:00"/>
    <s v="Jun"/>
    <s v="2024 Jun"/>
    <x v="0"/>
    <n v="5829"/>
    <x v="3"/>
    <x v="6"/>
    <d v="2025-09-23T00:00:00"/>
    <n v="9"/>
    <s v="Loyal"/>
    <s v="Low"/>
    <s v="Baby Boomers"/>
    <x v="2"/>
  </r>
  <r>
    <s v="ACC00134"/>
    <s v="CUST0106"/>
    <x v="3"/>
    <d v="2020-04-04T00:00:00"/>
    <n v="14955"/>
    <n v="414"/>
    <n v="0"/>
    <s v="Pending"/>
    <s v="Linda Lopez"/>
    <s v="Female"/>
    <n v="70"/>
    <s v="West"/>
    <s v="Banker"/>
    <n v="184202"/>
    <s v="Retail"/>
    <d v="2017-07-24T00:00:00"/>
    <d v="2024-11-11T00:00:00"/>
    <s v="Nov"/>
    <s v="2024 Nov"/>
    <x v="0"/>
    <n v="8079"/>
    <x v="0"/>
    <x v="6"/>
    <d v="2025-09-23T00:00:00"/>
    <n v="8"/>
    <s v="Established"/>
    <s v=" Premium"/>
    <s v="Baby Boomers"/>
    <x v="2"/>
  </r>
  <r>
    <s v="ACC00667"/>
    <s v="CUST0268"/>
    <x v="1"/>
    <d v="2024-04-18T00:00:00"/>
    <n v="351276"/>
    <n v="710"/>
    <n v="330188"/>
    <s v="Approved"/>
    <s v="Derek Gardner"/>
    <s v="Female"/>
    <n v="66"/>
    <s v="East"/>
    <s v="Banker"/>
    <n v="177215"/>
    <s v="Retail"/>
    <d v="2019-12-20T00:00:00"/>
    <d v="2025-05-04T00:00:00"/>
    <s v="May"/>
    <s v="2025 May"/>
    <x v="2"/>
    <n v="2046"/>
    <x v="1"/>
    <x v="2"/>
    <d v="2025-09-23T00:00:00"/>
    <n v="6"/>
    <s v="Established"/>
    <s v=" Premium"/>
    <s v="Baby Boomers"/>
    <x v="0"/>
  </r>
  <r>
    <s v="ACC00248"/>
    <s v="CUST0243"/>
    <x v="1"/>
    <d v="2019-04-12T00:00:00"/>
    <n v="233192"/>
    <n v="794"/>
    <n v="0"/>
    <s v="Pending"/>
    <s v="Richard Johnson"/>
    <s v="Female"/>
    <n v="35"/>
    <s v="East"/>
    <s v="Engineer"/>
    <n v="20526"/>
    <s v="Retail"/>
    <d v="2019-08-11T00:00:00"/>
    <d v="2023-09-29T00:00:00"/>
    <s v="Sep"/>
    <s v="2023 Sep"/>
    <x v="1"/>
    <n v="9488"/>
    <x v="3"/>
    <x v="2"/>
    <d v="2025-09-23T00:00:00"/>
    <n v="6"/>
    <s v="Established"/>
    <s v="Low"/>
    <s v="Millennials"/>
    <x v="0"/>
  </r>
  <r>
    <s v="ACC00652"/>
    <s v="CUST0472"/>
    <x v="1"/>
    <d v="2019-03-21T00:00:00"/>
    <n v="14995"/>
    <n v="410"/>
    <n v="0"/>
    <s v="Default"/>
    <s v="Anna Mitchell"/>
    <s v="Female"/>
    <n v="50"/>
    <s v="North"/>
    <s v="Banker"/>
    <n v="179476"/>
    <s v="Retail"/>
    <d v="2018-09-26T00:00:00"/>
    <d v="2023-12-17T00:00:00"/>
    <s v="Dec"/>
    <s v="2023 Dec"/>
    <x v="1"/>
    <n v="9399"/>
    <x v="0"/>
    <x v="2"/>
    <d v="2025-09-23T00:00:00"/>
    <n v="7"/>
    <s v="Established"/>
    <s v=" Premium"/>
    <s v="Gen X"/>
    <x v="2"/>
  </r>
  <r>
    <s v="ACC00318"/>
    <s v="CUST0238"/>
    <x v="3"/>
    <d v="2021-12-16T00:00:00"/>
    <n v="271421"/>
    <n v="687"/>
    <n v="0"/>
    <s v="Pending"/>
    <s v="Crystal Melton"/>
    <s v="Female"/>
    <n v="52"/>
    <s v="South"/>
    <s v="Engineer"/>
    <n v="156727"/>
    <s v="Retail"/>
    <d v="2020-10-04T00:00:00"/>
    <d v="2024-04-06T00:00:00"/>
    <s v="Apr"/>
    <s v="2024 Apr"/>
    <x v="1"/>
    <n v="5570"/>
    <x v="3"/>
    <x v="8"/>
    <d v="2025-09-23T00:00:00"/>
    <n v="5"/>
    <s v="Emerging"/>
    <s v=" Premium"/>
    <s v="Gen X"/>
    <x v="0"/>
  </r>
  <r>
    <s v="ACC00436"/>
    <s v="CUST0150"/>
    <x v="0"/>
    <d v="2020-03-31T00:00:00"/>
    <n v="492750"/>
    <n v="389"/>
    <n v="0"/>
    <s v="Pending"/>
    <s v="Abigail Allen"/>
    <s v="Female"/>
    <n v="43"/>
    <s v="South"/>
    <s v="Trader"/>
    <n v="21435"/>
    <s v="Retail"/>
    <d v="2020-07-03T00:00:00"/>
    <d v="2024-12-05T00:00:00"/>
    <s v="Dec"/>
    <s v="2024 Dec"/>
    <x v="3"/>
    <n v="3639"/>
    <x v="3"/>
    <x v="4"/>
    <d v="2025-09-23T00:00:00"/>
    <n v="5"/>
    <s v="Emerging"/>
    <s v="Low"/>
    <s v="Millennials"/>
    <x v="0"/>
  </r>
  <r>
    <s v="ACC00176"/>
    <s v="CUST0314"/>
    <x v="0"/>
    <d v="2021-07-06T00:00:00"/>
    <n v="36320"/>
    <n v="810"/>
    <n v="0"/>
    <s v="Default"/>
    <s v="Kenneth Vasquez"/>
    <s v="Male"/>
    <n v="34"/>
    <s v="West"/>
    <s v="Doctor"/>
    <n v="145150"/>
    <s v="Retail"/>
    <d v="2022-06-02T00:00:00"/>
    <d v="2025-02-18T00:00:00"/>
    <s v="Feb"/>
    <s v="2025 Feb"/>
    <x v="2"/>
    <n v="8973"/>
    <x v="0"/>
    <x v="5"/>
    <d v="2025-09-23T00:00:00"/>
    <n v="3"/>
    <s v="Emerging"/>
    <s v=" Premium"/>
    <s v="Millennials"/>
    <x v="2"/>
  </r>
  <r>
    <s v="ACC00686"/>
    <s v="CUST0340"/>
    <x v="0"/>
    <d v="2020-10-13T00:00:00"/>
    <n v="187655"/>
    <n v="568"/>
    <n v="0"/>
    <s v="Pending"/>
    <s v="Kyle Hendricks"/>
    <s v="Female"/>
    <n v="21"/>
    <s v="North"/>
    <s v="Teacher"/>
    <n v="92715"/>
    <s v="Retail"/>
    <d v="2017-07-11T00:00:00"/>
    <d v="2024-12-13T00:00:00"/>
    <s v="Dec"/>
    <s v="2024 Dec"/>
    <x v="0"/>
    <n v="5324"/>
    <x v="1"/>
    <x v="3"/>
    <d v="2025-09-23T00:00:00"/>
    <n v="8"/>
    <s v="Established"/>
    <s v="High"/>
    <s v="Gen Z"/>
    <x v="1"/>
  </r>
  <r>
    <s v="ACC00586"/>
    <s v="CUST0369"/>
    <x v="0"/>
    <d v="2021-04-07T00:00:00"/>
    <n v="325329"/>
    <n v="829"/>
    <n v="0"/>
    <s v="Pending"/>
    <s v="Heather Davis"/>
    <s v="Male"/>
    <n v="42"/>
    <s v="West"/>
    <s v="Engineer"/>
    <n v="181099"/>
    <s v="Corporate"/>
    <d v="2023-01-28T00:00:00"/>
    <d v="2024-11-21T00:00:00"/>
    <s v="Nov"/>
    <s v="2024 Nov"/>
    <x v="3"/>
    <n v="2466"/>
    <x v="2"/>
    <x v="1"/>
    <d v="2025-09-23T00:00:00"/>
    <n v="3"/>
    <s v="Emerging"/>
    <s v=" Premium"/>
    <s v="Millennials"/>
    <x v="0"/>
  </r>
  <r>
    <s v="ACC00351"/>
    <s v="CUST0246"/>
    <x v="0"/>
    <d v="2020-05-22T00:00:00"/>
    <n v="100922"/>
    <n v="501"/>
    <n v="0"/>
    <s v="Pending"/>
    <s v="Joshua Best"/>
    <s v="Female"/>
    <n v="49"/>
    <s v="North"/>
    <s v="Student"/>
    <n v="31536"/>
    <s v="Corporate"/>
    <d v="2018-01-13T00:00:00"/>
    <d v="2024-03-19T00:00:00"/>
    <s v="Mar"/>
    <s v="2024 Mar"/>
    <x v="3"/>
    <n v="8672"/>
    <x v="2"/>
    <x v="7"/>
    <d v="2025-09-23T00:00:00"/>
    <n v="8"/>
    <s v="Established"/>
    <s v="Medium"/>
    <s v="Gen X"/>
    <x v="1"/>
  </r>
  <r>
    <s v="ACC00143"/>
    <s v="CUST0107"/>
    <x v="1"/>
    <d v="2018-05-04T00:00:00"/>
    <n v="424170"/>
    <n v="849"/>
    <n v="0"/>
    <s v="Pending"/>
    <s v="Andrew Flynn"/>
    <s v="Female"/>
    <n v="40"/>
    <s v="West"/>
    <s v="Engineer"/>
    <n v="117624"/>
    <s v="Private"/>
    <d v="2025-03-04T00:00:00"/>
    <d v="2025-04-10T00:00:00"/>
    <s v="Apr"/>
    <s v="2025 Apr"/>
    <x v="0"/>
    <n v="1380"/>
    <x v="3"/>
    <x v="6"/>
    <d v="2025-09-23T00:00:00"/>
    <n v="1"/>
    <s v="New"/>
    <s v=" Premium"/>
    <s v="Millennials"/>
    <x v="0"/>
  </r>
  <r>
    <s v="ACC00398"/>
    <s v="CUST0428"/>
    <x v="0"/>
    <d v="2025-03-16T00:00:00"/>
    <n v="289360"/>
    <n v="415"/>
    <n v="0"/>
    <s v="Approved"/>
    <s v="Michelle Lyons"/>
    <s v="Female"/>
    <n v="44"/>
    <s v="West"/>
    <s v="Student"/>
    <n v="84674"/>
    <s v="Private"/>
    <d v="2019-06-01T00:00:00"/>
    <d v="2023-09-18T00:00:00"/>
    <s v="Sep"/>
    <s v="2023 Sep"/>
    <x v="2"/>
    <n v="7639"/>
    <x v="3"/>
    <x v="8"/>
    <d v="2025-09-23T00:00:00"/>
    <n v="6"/>
    <s v="Established"/>
    <s v="High"/>
    <s v="Millennials"/>
    <x v="0"/>
  </r>
  <r>
    <s v="ACC00624"/>
    <s v="CUST0047"/>
    <x v="0"/>
    <d v="2024-03-28T00:00:00"/>
    <n v="234538"/>
    <n v="353"/>
    <n v="0"/>
    <s v="Pending"/>
    <s v="Patricia Schneider"/>
    <s v="Female"/>
    <n v="18"/>
    <s v="West"/>
    <s v="Doctor"/>
    <n v="81413"/>
    <s v="Retail"/>
    <d v="2017-04-06T00:00:00"/>
    <d v="2024-08-11T00:00:00"/>
    <s v="Aug"/>
    <s v="2024 Aug"/>
    <x v="3"/>
    <n v="8873"/>
    <x v="3"/>
    <x v="7"/>
    <d v="2025-09-23T00:00:00"/>
    <n v="8"/>
    <s v="Established"/>
    <s v="High"/>
    <s v="Gen Z"/>
    <x v="0"/>
  </r>
  <r>
    <s v="ACC00718"/>
    <s v="CUST0017"/>
    <x v="2"/>
    <d v="2019-06-19T00:00:00"/>
    <n v="252388"/>
    <n v="516"/>
    <n v="0"/>
    <s v="Pending"/>
    <s v="Michael Conner"/>
    <s v="Female"/>
    <n v="64"/>
    <s v="South"/>
    <s v="Banker"/>
    <n v="199352"/>
    <s v="Retail"/>
    <d v="2021-06-28T00:00:00"/>
    <d v="2024-05-28T00:00:00"/>
    <s v="May"/>
    <s v="2024 May"/>
    <x v="2"/>
    <n v="1184"/>
    <x v="1"/>
    <x v="8"/>
    <d v="2025-09-23T00:00:00"/>
    <n v="4"/>
    <s v="Emerging"/>
    <s v=" Premium"/>
    <s v="Baby Boomers"/>
    <x v="0"/>
  </r>
  <r>
    <s v="ACC00643"/>
    <s v="CUST0028"/>
    <x v="2"/>
    <d v="2025-03-15T00:00:00"/>
    <n v="184099"/>
    <n v="372"/>
    <n v="0"/>
    <s v="Default"/>
    <s v="Edward Haynes"/>
    <s v="Female"/>
    <n v="26"/>
    <s v="North"/>
    <s v="Student"/>
    <n v="136953"/>
    <s v="Retail"/>
    <d v="2019-08-21T00:00:00"/>
    <d v="2024-07-14T00:00:00"/>
    <s v="Jul"/>
    <s v="2024 Jul"/>
    <x v="2"/>
    <n v="120"/>
    <x v="3"/>
    <x v="0"/>
    <d v="2025-09-23T00:00:00"/>
    <n v="6"/>
    <s v="Established"/>
    <s v=" Premium"/>
    <s v="Gen Z"/>
    <x v="1"/>
  </r>
  <r>
    <s v="ACC00369"/>
    <s v="CUST0412"/>
    <x v="2"/>
    <d v="2015-11-26T00:00:00"/>
    <n v="197097"/>
    <n v="692"/>
    <n v="96288"/>
    <s v="Pending"/>
    <s v="Jackie Bell"/>
    <s v="Female"/>
    <n v="55"/>
    <s v="North"/>
    <s v="Doctor"/>
    <n v="46916"/>
    <s v="Corporate"/>
    <d v="2024-11-12T00:00:00"/>
    <d v="2025-05-06T00:00:00"/>
    <s v="May"/>
    <s v="2025 May"/>
    <x v="2"/>
    <n v="3569"/>
    <x v="3"/>
    <x v="8"/>
    <d v="2025-09-23T00:00:00"/>
    <n v="1"/>
    <s v="New"/>
    <s v="Medium"/>
    <s v="Gen X"/>
    <x v="1"/>
  </r>
  <r>
    <s v="ACC00501"/>
    <s v="CUST0354"/>
    <x v="1"/>
    <d v="2024-07-09T00:00:00"/>
    <n v="23386"/>
    <n v="601"/>
    <n v="0"/>
    <s v="Pending"/>
    <s v="Kathleen Richardson"/>
    <s v="Female"/>
    <n v="62"/>
    <s v="South"/>
    <s v="Doctor"/>
    <n v="90326"/>
    <s v="Corporate"/>
    <d v="2019-10-20T00:00:00"/>
    <d v="2024-08-22T00:00:00"/>
    <s v="Aug"/>
    <s v="2024 Aug"/>
    <x v="0"/>
    <n v="6702"/>
    <x v="3"/>
    <x v="0"/>
    <d v="2025-09-23T00:00:00"/>
    <n v="6"/>
    <s v="Established"/>
    <s v="High"/>
    <s v="Baby Boomers"/>
    <x v="2"/>
  </r>
  <r>
    <s v="ACC00622"/>
    <s v="CUST0076"/>
    <x v="1"/>
    <d v="2019-06-23T00:00:00"/>
    <n v="336246"/>
    <n v="546"/>
    <n v="261323"/>
    <s v="Pending"/>
    <s v="Pamela Johnson"/>
    <s v="Female"/>
    <n v="70"/>
    <s v="West"/>
    <s v="Trader"/>
    <n v="172826"/>
    <s v="Retail"/>
    <d v="2017-07-01T00:00:00"/>
    <d v="2025-03-10T00:00:00"/>
    <s v="Mar"/>
    <s v="2025 Mar"/>
    <x v="2"/>
    <n v="9228"/>
    <x v="0"/>
    <x v="0"/>
    <d v="2025-09-23T00:00:00"/>
    <n v="8"/>
    <s v="Established"/>
    <s v=" Premium"/>
    <s v="Baby Boomers"/>
    <x v="0"/>
  </r>
  <r>
    <s v="ACC00370"/>
    <s v="CUST0102"/>
    <x v="1"/>
    <d v="2018-11-26T00:00:00"/>
    <n v="306660"/>
    <n v="615"/>
    <n v="0"/>
    <s v="Default"/>
    <s v="Patrick Moore"/>
    <s v="Female"/>
    <n v="72"/>
    <s v="South"/>
    <s v="Student"/>
    <n v="106231"/>
    <s v="Retail"/>
    <d v="2021-12-30T00:00:00"/>
    <d v="2025-05-03T00:00:00"/>
    <s v="May"/>
    <s v="2025 May"/>
    <x v="3"/>
    <n v="3243"/>
    <x v="2"/>
    <x v="1"/>
    <d v="2025-09-23T00:00:00"/>
    <n v="4"/>
    <s v="Emerging"/>
    <s v=" Premium"/>
    <s v="Baby Boomers"/>
    <x v="0"/>
  </r>
  <r>
    <s v="ACC00579"/>
    <s v="CUST0120"/>
    <x v="0"/>
    <d v="2023-06-12T00:00:00"/>
    <n v="446751"/>
    <n v="321"/>
    <n v="0"/>
    <s v="Pending"/>
    <s v="Sherri Webb"/>
    <s v="Male"/>
    <n v="62"/>
    <s v="East"/>
    <s v="Banker"/>
    <n v="67638"/>
    <s v="Retail"/>
    <d v="2019-03-31T00:00:00"/>
    <d v="2023-10-31T00:00:00"/>
    <s v="Oct"/>
    <s v="2023 Oct"/>
    <x v="0"/>
    <n v="1482"/>
    <x v="2"/>
    <x v="3"/>
    <d v="2025-09-23T00:00:00"/>
    <n v="6"/>
    <s v="Established"/>
    <s v="High"/>
    <s v="Baby Boomers"/>
    <x v="0"/>
  </r>
  <r>
    <s v="ACC00382"/>
    <s v="CUST0404"/>
    <x v="0"/>
    <d v="2019-03-08T00:00:00"/>
    <n v="454151"/>
    <n v="346"/>
    <n v="0"/>
    <s v="Pending"/>
    <s v="Jessica Lee"/>
    <s v="Male"/>
    <n v="40"/>
    <s v="South"/>
    <s v="Student"/>
    <n v="77056"/>
    <s v="Retail"/>
    <d v="2021-03-13T00:00:00"/>
    <d v="2025-05-13T00:00:00"/>
    <s v="May"/>
    <s v="2025 May"/>
    <x v="0"/>
    <n v="4882"/>
    <x v="0"/>
    <x v="1"/>
    <d v="2025-09-23T00:00:00"/>
    <n v="5"/>
    <s v="Emerging"/>
    <s v="High"/>
    <s v="Millennials"/>
    <x v="0"/>
  </r>
  <r>
    <s v="ACC00086"/>
    <s v="CUST0074"/>
    <x v="0"/>
    <d v="2021-09-05T00:00:00"/>
    <n v="235497"/>
    <n v="312"/>
    <n v="0"/>
    <s v="Default"/>
    <s v="Christopher Chapman"/>
    <s v="Female"/>
    <n v="50"/>
    <s v="West"/>
    <s v="Doctor"/>
    <n v="53742"/>
    <s v="Corporate"/>
    <d v="2025-01-20T00:00:00"/>
    <d v="2024-03-19T00:00:00"/>
    <s v="Mar"/>
    <s v="2024 Mar"/>
    <x v="3"/>
    <n v="4763"/>
    <x v="1"/>
    <x v="8"/>
    <d v="2025-09-23T00:00:00"/>
    <n v="1"/>
    <s v="New"/>
    <s v="Medium"/>
    <s v="Gen X"/>
    <x v="0"/>
  </r>
  <r>
    <s v="ACC00787"/>
    <s v="CUST0243"/>
    <x v="1"/>
    <d v="2020-04-17T00:00:00"/>
    <n v="496440"/>
    <n v="343"/>
    <n v="0"/>
    <s v="Pending"/>
    <s v="Richard Johnson"/>
    <s v="Female"/>
    <n v="35"/>
    <s v="East"/>
    <s v="Engineer"/>
    <n v="20526"/>
    <s v="Retail"/>
    <d v="2019-08-11T00:00:00"/>
    <d v="2025-06-09T00:00:00"/>
    <s v="Jun"/>
    <s v="2025 Jun"/>
    <x v="0"/>
    <n v="1843"/>
    <x v="1"/>
    <x v="4"/>
    <d v="2025-09-23T00:00:00"/>
    <n v="6"/>
    <s v="Established"/>
    <s v="Low"/>
    <s v="Millennials"/>
    <x v="0"/>
  </r>
  <r>
    <s v="ACC00739"/>
    <s v="CUST0108"/>
    <x v="0"/>
    <d v="2025-08-20T00:00:00"/>
    <n v="495654"/>
    <n v="812"/>
    <n v="361004"/>
    <s v="Pending"/>
    <s v="Carmen Graham"/>
    <s v="Female"/>
    <n v="26"/>
    <s v="West"/>
    <s v="Retired"/>
    <n v="177364"/>
    <s v="Retail"/>
    <d v="2021-01-28T00:00:00"/>
    <d v="2024-05-28T00:00:00"/>
    <s v="May"/>
    <s v="2024 May"/>
    <x v="3"/>
    <n v="5938"/>
    <x v="1"/>
    <x v="0"/>
    <d v="2025-09-23T00:00:00"/>
    <n v="5"/>
    <s v="Emerging"/>
    <s v=" Premium"/>
    <s v="Gen Z"/>
    <x v="0"/>
  </r>
  <r>
    <s v="ACC00460"/>
    <s v="CUST0124"/>
    <x v="2"/>
    <d v="2025-04-19T00:00:00"/>
    <n v="464462"/>
    <n v="329"/>
    <n v="0"/>
    <s v="Pending"/>
    <s v="David Smith"/>
    <s v="Male"/>
    <n v="56"/>
    <s v="West"/>
    <s v="Teacher"/>
    <n v="173962"/>
    <s v="Retail"/>
    <d v="2022-07-10T00:00:00"/>
    <d v="2024-11-18T00:00:00"/>
    <s v="Nov"/>
    <s v="2024 Nov"/>
    <x v="1"/>
    <n v="8655"/>
    <x v="0"/>
    <x v="3"/>
    <d v="2025-09-23T00:00:00"/>
    <n v="3"/>
    <s v="Emerging"/>
    <s v=" Premium"/>
    <s v="Gen X"/>
    <x v="0"/>
  </r>
  <r>
    <s v="ACC00325"/>
    <s v="CUST0268"/>
    <x v="1"/>
    <d v="2024-12-15T00:00:00"/>
    <n v="148961"/>
    <n v="470"/>
    <n v="437348"/>
    <s v="Pending"/>
    <s v="Derek Gardner"/>
    <s v="Female"/>
    <n v="66"/>
    <s v="East"/>
    <s v="Banker"/>
    <n v="177215"/>
    <s v="Retail"/>
    <d v="2019-12-20T00:00:00"/>
    <d v="2025-06-02T00:00:00"/>
    <s v="Jun"/>
    <s v="2025 Jun"/>
    <x v="3"/>
    <n v="6826"/>
    <x v="2"/>
    <x v="8"/>
    <d v="2025-09-23T00:00:00"/>
    <n v="6"/>
    <s v="Established"/>
    <s v=" Premium"/>
    <s v="Baby Boomers"/>
    <x v="1"/>
  </r>
  <r>
    <s v="ACC00522"/>
    <s v="CUST0150"/>
    <x v="3"/>
    <d v="2023-04-19T00:00:00"/>
    <n v="426149"/>
    <n v="630"/>
    <n v="0"/>
    <s v="Pending"/>
    <s v="Abigail Allen"/>
    <s v="Female"/>
    <n v="43"/>
    <s v="South"/>
    <s v="Trader"/>
    <n v="21435"/>
    <s v="Retail"/>
    <d v="2020-07-03T00:00:00"/>
    <d v="2023-11-24T00:00:00"/>
    <s v="Nov"/>
    <s v="2023 Nov"/>
    <x v="0"/>
    <n v="750"/>
    <x v="2"/>
    <x v="6"/>
    <d v="2025-09-23T00:00:00"/>
    <n v="5"/>
    <s v="Emerging"/>
    <s v="Low"/>
    <s v="Millennials"/>
    <x v="0"/>
  </r>
  <r>
    <s v="ACC00489"/>
    <s v="CUST0252"/>
    <x v="1"/>
    <d v="2019-05-05T00:00:00"/>
    <n v="489498"/>
    <n v="488"/>
    <n v="0"/>
    <s v="Rejected"/>
    <s v="Justin Krause"/>
    <s v="Male"/>
    <n v="66"/>
    <s v="South"/>
    <s v="Teacher"/>
    <n v="85455"/>
    <s v="Corporate"/>
    <d v="2023-06-01T00:00:00"/>
    <d v="2024-09-12T00:00:00"/>
    <s v="Sep"/>
    <s v="2024 Sep"/>
    <x v="3"/>
    <n v="7266"/>
    <x v="3"/>
    <x v="3"/>
    <d v="2025-09-23T00:00:00"/>
    <n v="2"/>
    <s v="New"/>
    <s v="High"/>
    <s v="Baby Boomers"/>
    <x v="0"/>
  </r>
  <r>
    <s v="ACC00397"/>
    <s v="CUST0060"/>
    <x v="0"/>
    <d v="2024-08-04T00:00:00"/>
    <n v="283983"/>
    <n v="654"/>
    <n v="0"/>
    <s v="Pending"/>
    <s v="Meghan Le"/>
    <s v="Male"/>
    <n v="40"/>
    <s v="West"/>
    <s v="Doctor"/>
    <n v="37602"/>
    <s v="Retail"/>
    <d v="2018-11-11T00:00:00"/>
    <d v="2023-10-27T00:00:00"/>
    <s v="Oct"/>
    <s v="2023 Oct"/>
    <x v="1"/>
    <n v="2390"/>
    <x v="2"/>
    <x v="6"/>
    <d v="2025-09-23T00:00:00"/>
    <n v="7"/>
    <s v="Established"/>
    <s v="Medium"/>
    <s v="Millennials"/>
    <x v="0"/>
  </r>
  <r>
    <s v="ACC00355"/>
    <s v="CUST0012"/>
    <x v="0"/>
    <d v="2019-10-03T00:00:00"/>
    <n v="166782"/>
    <n v="746"/>
    <n v="0"/>
    <s v="Pending"/>
    <s v="Michael Richard"/>
    <s v="Male"/>
    <n v="57"/>
    <s v="West"/>
    <s v="Trader"/>
    <n v="144343"/>
    <s v="Corporate"/>
    <d v="2023-12-20T00:00:00"/>
    <d v="2025-06-02T00:00:00"/>
    <s v="Jun"/>
    <s v="2025 Jun"/>
    <x v="2"/>
    <n v="9645"/>
    <x v="1"/>
    <x v="0"/>
    <d v="2025-09-23T00:00:00"/>
    <n v="2"/>
    <s v="New"/>
    <s v=" Premium"/>
    <s v="Gen X"/>
    <x v="1"/>
  </r>
  <r>
    <s v="ACC00288"/>
    <s v="CUST0042"/>
    <x v="0"/>
    <d v="2019-06-02T00:00:00"/>
    <n v="352245"/>
    <n v="687"/>
    <n v="0"/>
    <s v="Pending"/>
    <s v="Joseph Owens"/>
    <s v="Male"/>
    <n v="24"/>
    <s v="South"/>
    <s v="Engineer"/>
    <n v="177757"/>
    <s v="Retail"/>
    <d v="2016-07-25T00:00:00"/>
    <d v="2025-04-01T00:00:00"/>
    <s v="Apr"/>
    <s v="2025 Apr"/>
    <x v="2"/>
    <n v="3690"/>
    <x v="1"/>
    <x v="7"/>
    <d v="2025-09-23T00:00:00"/>
    <n v="9"/>
    <s v="Loyal"/>
    <s v=" Premium"/>
    <s v="Gen Z"/>
    <x v="0"/>
  </r>
  <r>
    <s v="ACC00459"/>
    <s v="CUST0148"/>
    <x v="2"/>
    <d v="2023-01-22T00:00:00"/>
    <n v="474786"/>
    <n v="445"/>
    <n v="0"/>
    <s v="Pending"/>
    <s v="Thomas Fowler"/>
    <s v="Male"/>
    <n v="33"/>
    <s v="East"/>
    <s v="Student"/>
    <n v="164353"/>
    <s v="Retail"/>
    <d v="2018-08-25T00:00:00"/>
    <d v="2024-08-14T00:00:00"/>
    <s v="Aug"/>
    <s v="2024 Aug"/>
    <x v="2"/>
    <n v="9950"/>
    <x v="3"/>
    <x v="5"/>
    <d v="2025-09-23T00:00:00"/>
    <n v="7"/>
    <s v="Established"/>
    <s v=" Premium"/>
    <s v="Millennials"/>
    <x v="0"/>
  </r>
  <r>
    <s v="ACC00624"/>
    <s v="CUST0047"/>
    <x v="0"/>
    <d v="2024-03-28T00:00:00"/>
    <n v="234538"/>
    <n v="353"/>
    <n v="0"/>
    <s v="Pending"/>
    <s v="Patricia Schneider"/>
    <s v="Female"/>
    <n v="18"/>
    <s v="West"/>
    <s v="Doctor"/>
    <n v="81413"/>
    <s v="Retail"/>
    <d v="2017-04-06T00:00:00"/>
    <d v="2024-07-24T00:00:00"/>
    <s v="Jul"/>
    <s v="2024 Jul"/>
    <x v="0"/>
    <n v="2411"/>
    <x v="3"/>
    <x v="0"/>
    <d v="2025-09-23T00:00:00"/>
    <n v="8"/>
    <s v="Established"/>
    <s v="High"/>
    <s v="Gen Z"/>
    <x v="0"/>
  </r>
  <r>
    <s v="ACC00536"/>
    <s v="CUST0063"/>
    <x v="0"/>
    <d v="2015-12-15T00:00:00"/>
    <n v="439503"/>
    <n v="673"/>
    <n v="0"/>
    <s v="Pending"/>
    <s v="Matthew Ruiz"/>
    <s v="Male"/>
    <n v="42"/>
    <s v="North"/>
    <s v="Engineer"/>
    <n v="45931"/>
    <s v="Retail"/>
    <d v="2023-04-26T00:00:00"/>
    <d v="2024-11-07T00:00:00"/>
    <s v="Nov"/>
    <s v="2024 Nov"/>
    <x v="1"/>
    <n v="7187"/>
    <x v="2"/>
    <x v="2"/>
    <d v="2025-09-23T00:00:00"/>
    <n v="2"/>
    <s v="New"/>
    <s v="Medium"/>
    <s v="Millennials"/>
    <x v="0"/>
  </r>
  <r>
    <s v="ACC00291"/>
    <s v="CUST0262"/>
    <x v="3"/>
    <d v="2024-05-24T00:00:00"/>
    <n v="481215"/>
    <n v="761"/>
    <n v="0"/>
    <s v="Default"/>
    <s v="Joy Lopez"/>
    <s v="Female"/>
    <n v="37"/>
    <s v="East"/>
    <s v="Teacher"/>
    <n v="177661"/>
    <s v="Retail"/>
    <d v="2024-08-12T00:00:00"/>
    <d v="2025-07-29T00:00:00"/>
    <s v="Jul"/>
    <s v="2025 Jul"/>
    <x v="3"/>
    <n v="2016"/>
    <x v="3"/>
    <x v="2"/>
    <d v="2025-09-23T00:00:00"/>
    <n v="1"/>
    <s v="New"/>
    <s v=" Premium"/>
    <s v="Millennials"/>
    <x v="0"/>
  </r>
  <r>
    <s v="ACC00168"/>
    <s v="CUST0426"/>
    <x v="2"/>
    <d v="2022-01-04T00:00:00"/>
    <n v="54935"/>
    <n v="791"/>
    <n v="0"/>
    <s v="Default"/>
    <s v="Michele Wood"/>
    <s v="Male"/>
    <n v="58"/>
    <s v="East"/>
    <s v="Retired"/>
    <n v="81272"/>
    <s v="Retail"/>
    <d v="2017-01-12T00:00:00"/>
    <d v="2025-05-16T00:00:00"/>
    <s v="May"/>
    <s v="2025 May"/>
    <x v="3"/>
    <n v="9988"/>
    <x v="3"/>
    <x v="4"/>
    <d v="2025-09-23T00:00:00"/>
    <n v="9"/>
    <s v="Loyal"/>
    <s v="High"/>
    <s v="Gen X"/>
    <x v="1"/>
  </r>
  <r>
    <s v="ACC00621"/>
    <s v="CUST0438"/>
    <x v="0"/>
    <d v="2016-02-16T00:00:00"/>
    <n v="274336"/>
    <n v="371"/>
    <n v="0"/>
    <s v="Pending"/>
    <s v="Monica Perez"/>
    <s v="Female"/>
    <n v="46"/>
    <s v="East"/>
    <s v="Teacher"/>
    <n v="102189"/>
    <s v="Retail"/>
    <d v="2023-04-21T00:00:00"/>
    <d v="2024-04-26T00:00:00"/>
    <s v="Apr"/>
    <s v="2024 Apr"/>
    <x v="3"/>
    <n v="1419"/>
    <x v="0"/>
    <x v="3"/>
    <d v="2025-09-23T00:00:00"/>
    <n v="2"/>
    <s v="New"/>
    <s v=" Premium"/>
    <s v="Gen X"/>
    <x v="0"/>
  </r>
  <r>
    <s v="ACC00428"/>
    <s v="CUST0431"/>
    <x v="1"/>
    <d v="2025-05-21T00:00:00"/>
    <n v="376588"/>
    <n v="311"/>
    <n v="0"/>
    <s v="Pending"/>
    <s v="Dana Robinson"/>
    <s v="Male"/>
    <n v="26"/>
    <s v="West"/>
    <s v="Trader"/>
    <n v="106475"/>
    <s v="Retail"/>
    <d v="2023-07-26T00:00:00"/>
    <d v="2025-08-02T00:00:00"/>
    <s v="Aug"/>
    <s v="2025 Aug"/>
    <x v="3"/>
    <n v="1772"/>
    <x v="2"/>
    <x v="5"/>
    <d v="2025-09-23T00:00:00"/>
    <n v="2"/>
    <s v="New"/>
    <s v=" Premium"/>
    <s v="Gen Z"/>
    <x v="0"/>
  </r>
  <r>
    <s v="ACC00702"/>
    <s v="CUST0295"/>
    <x v="1"/>
    <d v="2023-10-05T00:00:00"/>
    <n v="87954"/>
    <n v="839"/>
    <n v="0"/>
    <s v="Pending"/>
    <s v="Donna Clark"/>
    <s v="Female"/>
    <n v="56"/>
    <s v="South"/>
    <s v="Student"/>
    <n v="132755"/>
    <s v="Retail"/>
    <d v="2016-05-20T00:00:00"/>
    <d v="2024-08-09T00:00:00"/>
    <s v="Aug"/>
    <s v="2024 Aug"/>
    <x v="0"/>
    <n v="919"/>
    <x v="1"/>
    <x v="6"/>
    <d v="2025-09-23T00:00:00"/>
    <n v="9"/>
    <s v="Loyal"/>
    <s v=" Premium"/>
    <s v="Gen X"/>
    <x v="1"/>
  </r>
  <r>
    <s v="ACC00490"/>
    <s v="CUST0333"/>
    <x v="1"/>
    <d v="2017-04-08T00:00:00"/>
    <n v="486675"/>
    <n v="714"/>
    <n v="0"/>
    <s v="Pending"/>
    <s v="Ronald Bennett"/>
    <s v="Female"/>
    <n v="18"/>
    <s v="South"/>
    <s v="Engineer"/>
    <n v="53662"/>
    <s v="Retail"/>
    <d v="2015-12-09T00:00:00"/>
    <d v="2025-06-04T00:00:00"/>
    <s v="Jun"/>
    <s v="2025 Jun"/>
    <x v="0"/>
    <n v="770"/>
    <x v="0"/>
    <x v="9"/>
    <d v="2025-09-23T00:00:00"/>
    <n v="10"/>
    <s v="Loyal"/>
    <s v="Medium"/>
    <s v="Gen Z"/>
    <x v="0"/>
  </r>
  <r>
    <s v="ACC00355"/>
    <s v="CUST0012"/>
    <x v="0"/>
    <d v="2019-10-03T00:00:00"/>
    <n v="166782"/>
    <n v="746"/>
    <n v="0"/>
    <s v="Pending"/>
    <s v="Michael Richard"/>
    <s v="Male"/>
    <n v="57"/>
    <s v="West"/>
    <s v="Trader"/>
    <n v="144343"/>
    <s v="Corporate"/>
    <d v="2023-12-20T00:00:00"/>
    <d v="2025-04-17T00:00:00"/>
    <s v="Apr"/>
    <s v="2025 Apr"/>
    <x v="1"/>
    <n v="6648"/>
    <x v="1"/>
    <x v="2"/>
    <d v="2025-09-23T00:00:00"/>
    <n v="2"/>
    <s v="New"/>
    <s v=" Premium"/>
    <s v="Gen X"/>
    <x v="1"/>
  </r>
  <r>
    <s v="ACC00196"/>
    <s v="CUST0117"/>
    <x v="0"/>
    <d v="2016-11-14T00:00:00"/>
    <n v="422132"/>
    <n v="650"/>
    <n v="0"/>
    <s v="Pending"/>
    <s v="Heidi Sharp"/>
    <s v="Male"/>
    <n v="65"/>
    <s v="North"/>
    <s v="Student"/>
    <n v="94553"/>
    <s v="Retail"/>
    <d v="2025-02-18T00:00:00"/>
    <d v="2024-05-06T00:00:00"/>
    <s v="May"/>
    <s v="2024 May"/>
    <x v="3"/>
    <n v="5622"/>
    <x v="3"/>
    <x v="5"/>
    <d v="2025-09-23T00:00:00"/>
    <n v="1"/>
    <s v="New"/>
    <s v="High"/>
    <s v="Baby Boomers"/>
    <x v="0"/>
  </r>
  <r>
    <s v="ACC00545"/>
    <s v="CUST0398"/>
    <x v="2"/>
    <d v="2020-03-03T00:00:00"/>
    <n v="71196"/>
    <n v="582"/>
    <n v="0"/>
    <s v="Pending"/>
    <s v="Elizabeth Green"/>
    <s v="Female"/>
    <n v="18"/>
    <s v="East"/>
    <s v="Teacher"/>
    <n v="62229"/>
    <s v="Corporate"/>
    <d v="2023-08-22T00:00:00"/>
    <d v="2025-03-21T00:00:00"/>
    <s v="Mar"/>
    <s v="2025 Mar"/>
    <x v="2"/>
    <n v="3250"/>
    <x v="3"/>
    <x v="4"/>
    <d v="2025-09-23T00:00:00"/>
    <n v="2"/>
    <s v="New"/>
    <s v="High"/>
    <s v="Gen Z"/>
    <x v="1"/>
  </r>
  <r>
    <s v="ACC00717"/>
    <s v="CUST0041"/>
    <x v="1"/>
    <d v="2018-12-25T00:00:00"/>
    <n v="439054"/>
    <n v="378"/>
    <n v="0"/>
    <s v="Pending"/>
    <s v="Dr. Nicole Mendez"/>
    <s v="Male"/>
    <n v="30"/>
    <s v="South"/>
    <s v="Retired"/>
    <n v="176497"/>
    <s v="Corporate"/>
    <d v="2017-04-28T00:00:00"/>
    <d v="2024-08-21T00:00:00"/>
    <s v="Aug"/>
    <s v="2024 Aug"/>
    <x v="0"/>
    <n v="540"/>
    <x v="1"/>
    <x v="8"/>
    <d v="2025-09-23T00:00:00"/>
    <n v="8"/>
    <s v="Established"/>
    <s v=" Premium"/>
    <s v="Millennials"/>
    <x v="0"/>
  </r>
  <r>
    <s v="ACC00694"/>
    <s v="CUST0369"/>
    <x v="3"/>
    <d v="2023-10-03T00:00:00"/>
    <n v="390452"/>
    <n v="306"/>
    <n v="0"/>
    <s v="Default"/>
    <s v="Heather Davis"/>
    <s v="Male"/>
    <n v="42"/>
    <s v="West"/>
    <s v="Engineer"/>
    <n v="181099"/>
    <s v="Corporate"/>
    <d v="2023-01-28T00:00:00"/>
    <d v="2024-04-20T00:00:00"/>
    <s v="Apr"/>
    <s v="2024 Apr"/>
    <x v="1"/>
    <n v="9561"/>
    <x v="0"/>
    <x v="5"/>
    <d v="2025-09-23T00:00:00"/>
    <n v="3"/>
    <s v="Emerging"/>
    <s v=" Premium"/>
    <s v="Millennials"/>
    <x v="0"/>
  </r>
  <r>
    <s v="ACC00659"/>
    <s v="CUST0087"/>
    <x v="0"/>
    <d v="2023-10-05T00:00:00"/>
    <n v="488051"/>
    <n v="436"/>
    <n v="0"/>
    <s v="Approved"/>
    <s v="Jack Coleman"/>
    <s v="Female"/>
    <n v="64"/>
    <s v="South"/>
    <s v="Banker"/>
    <n v="106988"/>
    <s v="Retail"/>
    <d v="2025-06-03T00:00:00"/>
    <d v="2024-09-20T00:00:00"/>
    <s v="Sep"/>
    <s v="2024 Sep"/>
    <x v="1"/>
    <n v="2570"/>
    <x v="0"/>
    <x v="8"/>
    <d v="2025-09-23T00:00:00"/>
    <n v="0"/>
    <s v="New"/>
    <s v=" Premium"/>
    <s v="Baby Boomers"/>
    <x v="0"/>
  </r>
  <r>
    <s v="ACC00780"/>
    <s v="CUST0412"/>
    <x v="0"/>
    <d v="2025-02-26T00:00:00"/>
    <n v="177597"/>
    <n v="754"/>
    <n v="0"/>
    <s v="Pending"/>
    <s v="Jackie Bell"/>
    <s v="Female"/>
    <n v="55"/>
    <s v="North"/>
    <s v="Doctor"/>
    <n v="46916"/>
    <s v="Corporate"/>
    <d v="2024-11-12T00:00:00"/>
    <d v="2024-12-26T00:00:00"/>
    <s v="Dec"/>
    <s v="2024 Dec"/>
    <x v="0"/>
    <n v="2187"/>
    <x v="0"/>
    <x v="3"/>
    <d v="2025-09-23T00:00:00"/>
    <n v="1"/>
    <s v="New"/>
    <s v="Medium"/>
    <s v="Gen X"/>
    <x v="1"/>
  </r>
  <r>
    <s v="ACC00011"/>
    <s v="CUST0486"/>
    <x v="2"/>
    <d v="2024-02-29T00:00:00"/>
    <n v="130299"/>
    <n v="500"/>
    <n v="0"/>
    <s v="Pending"/>
    <s v="Ronald Craig"/>
    <s v="Female"/>
    <n v="55"/>
    <s v="East"/>
    <s v="Retired"/>
    <n v="166470"/>
    <s v="Retail"/>
    <d v="2024-11-25T00:00:00"/>
    <d v="2024-05-18T00:00:00"/>
    <s v="May"/>
    <s v="2024 May"/>
    <x v="2"/>
    <n v="5113"/>
    <x v="3"/>
    <x v="1"/>
    <d v="2025-09-23T00:00:00"/>
    <n v="1"/>
    <s v="New"/>
    <s v=" Premium"/>
    <s v="Gen X"/>
    <x v="1"/>
  </r>
  <r>
    <s v="ACC00582"/>
    <s v="CUST0183"/>
    <x v="0"/>
    <d v="2018-10-06T00:00:00"/>
    <n v="445329"/>
    <n v="739"/>
    <n v="419021"/>
    <s v="Approved"/>
    <s v="Victor Thomas"/>
    <s v="Female"/>
    <n v="37"/>
    <s v="East"/>
    <s v="Student"/>
    <n v="49241"/>
    <s v="Retail"/>
    <d v="2018-04-12T00:00:00"/>
    <d v="2023-09-29T00:00:00"/>
    <s v="Sep"/>
    <s v="2023 Sep"/>
    <x v="2"/>
    <n v="7716"/>
    <x v="2"/>
    <x v="8"/>
    <d v="2025-09-23T00:00:00"/>
    <n v="7"/>
    <s v="Established"/>
    <s v="Medium"/>
    <s v="Millennials"/>
    <x v="0"/>
  </r>
  <r>
    <s v="ACC00256"/>
    <s v="CUST0154"/>
    <x v="0"/>
    <d v="2021-03-29T00:00:00"/>
    <n v="487852"/>
    <n v="789"/>
    <n v="0"/>
    <s v="Pending"/>
    <s v="Kristen Ross"/>
    <s v="Male"/>
    <n v="53"/>
    <s v="North"/>
    <s v="Trader"/>
    <n v="164579"/>
    <s v="Private"/>
    <d v="2015-10-03T00:00:00"/>
    <d v="2024-12-29T00:00:00"/>
    <s v="Dec"/>
    <s v="2024 Dec"/>
    <x v="3"/>
    <n v="1547"/>
    <x v="3"/>
    <x v="3"/>
    <d v="2025-09-23T00:00:00"/>
    <n v="10"/>
    <s v="Loyal"/>
    <s v=" Premium"/>
    <s v="Gen X"/>
    <x v="0"/>
  </r>
  <r>
    <s v="ACC00396"/>
    <s v="CUST0211"/>
    <x v="2"/>
    <d v="2024-01-29T00:00:00"/>
    <n v="232654"/>
    <n v="633"/>
    <n v="0"/>
    <s v="Pending"/>
    <s v="Ryan Mccormick"/>
    <s v="Male"/>
    <n v="34"/>
    <s v="North"/>
    <s v="Doctor"/>
    <n v="148386"/>
    <s v="Corporate"/>
    <d v="2020-02-20T00:00:00"/>
    <d v="2023-11-27T00:00:00"/>
    <s v="Nov"/>
    <s v="2023 Nov"/>
    <x v="0"/>
    <n v="9475"/>
    <x v="1"/>
    <x v="0"/>
    <d v="2025-09-23T00:00:00"/>
    <n v="6"/>
    <s v="Established"/>
    <s v=" Premium"/>
    <s v="Millennials"/>
    <x v="0"/>
  </r>
  <r>
    <s v="ACC00731"/>
    <s v="CUST0147"/>
    <x v="0"/>
    <d v="2017-11-28T00:00:00"/>
    <n v="352365"/>
    <n v="577"/>
    <n v="0"/>
    <s v="Pending"/>
    <s v="Christina Wood"/>
    <s v="Male"/>
    <n v="29"/>
    <s v="South"/>
    <s v="Doctor"/>
    <n v="193279"/>
    <s v="Private"/>
    <d v="2020-02-27T00:00:00"/>
    <d v="2025-01-02T00:00:00"/>
    <s v="Jan"/>
    <s v="2025 Jan"/>
    <x v="2"/>
    <n v="2791"/>
    <x v="0"/>
    <x v="3"/>
    <d v="2025-09-23T00:00:00"/>
    <n v="6"/>
    <s v="Established"/>
    <s v=" Premium"/>
    <s v="Millennials"/>
    <x v="0"/>
  </r>
  <r>
    <s v="ACC00409"/>
    <s v="CUST0470"/>
    <x v="0"/>
    <d v="2020-12-13T00:00:00"/>
    <n v="243056"/>
    <n v="353"/>
    <n v="0"/>
    <s v="Pending"/>
    <s v="Jason Garcia"/>
    <s v="Female"/>
    <n v="66"/>
    <s v="North"/>
    <s v="Student"/>
    <n v="152130"/>
    <s v="Retail"/>
    <d v="2021-05-29T00:00:00"/>
    <d v="2023-11-30T00:00:00"/>
    <s v="Nov"/>
    <s v="2023 Nov"/>
    <x v="0"/>
    <n v="956"/>
    <x v="2"/>
    <x v="6"/>
    <d v="2025-09-23T00:00:00"/>
    <n v="4"/>
    <s v="Emerging"/>
    <s v=" Premium"/>
    <s v="Baby Boomers"/>
    <x v="0"/>
  </r>
  <r>
    <s v="ACC00362"/>
    <s v="CUST0109"/>
    <x v="2"/>
    <d v="2020-02-08T00:00:00"/>
    <n v="207574"/>
    <n v="803"/>
    <n v="0"/>
    <s v="Pending"/>
    <s v="Emily Scott"/>
    <s v="Female"/>
    <n v="29"/>
    <s v="North"/>
    <s v="Engineer"/>
    <n v="131785"/>
    <s v="Corporate"/>
    <d v="2020-09-03T00:00:00"/>
    <d v="2024-03-30T00:00:00"/>
    <s v="Mar"/>
    <s v="2024 Mar"/>
    <x v="1"/>
    <n v="5267"/>
    <x v="0"/>
    <x v="5"/>
    <d v="2025-09-23T00:00:00"/>
    <n v="5"/>
    <s v="Emerging"/>
    <s v=" Premium"/>
    <s v="Millennials"/>
    <x v="0"/>
  </r>
  <r>
    <s v="ACC00259"/>
    <s v="CUST0366"/>
    <x v="1"/>
    <d v="2024-11-01T00:00:00"/>
    <n v="266378"/>
    <n v="634"/>
    <n v="0"/>
    <s v="Pending"/>
    <s v="Gregory Lee"/>
    <s v="Male"/>
    <n v="45"/>
    <s v="East"/>
    <s v="Trader"/>
    <n v="36309"/>
    <s v="Retail"/>
    <d v="2019-11-04T00:00:00"/>
    <d v="2025-02-19T00:00:00"/>
    <s v="Feb"/>
    <s v="2025 Feb"/>
    <x v="1"/>
    <n v="9500"/>
    <x v="3"/>
    <x v="7"/>
    <d v="2025-09-23T00:00:00"/>
    <n v="6"/>
    <s v="Established"/>
    <s v="Medium"/>
    <s v="Gen X"/>
    <x v="0"/>
  </r>
  <r>
    <s v="ACC00003"/>
    <s v="CUST0366"/>
    <x v="0"/>
    <d v="2020-01-22T00:00:00"/>
    <n v="397674"/>
    <n v="570"/>
    <n v="0"/>
    <s v="Pending"/>
    <s v="Gregory Lee"/>
    <s v="Male"/>
    <n v="45"/>
    <s v="East"/>
    <s v="Trader"/>
    <n v="36309"/>
    <s v="Retail"/>
    <d v="2019-11-04T00:00:00"/>
    <d v="2024-06-14T00:00:00"/>
    <s v="Jun"/>
    <s v="2024 Jun"/>
    <x v="1"/>
    <n v="5107"/>
    <x v="2"/>
    <x v="1"/>
    <d v="2025-09-23T00:00:00"/>
    <n v="6"/>
    <s v="Established"/>
    <s v="Medium"/>
    <s v="Gen X"/>
    <x v="0"/>
  </r>
  <r>
    <s v="ACC00084"/>
    <s v="CUST0049"/>
    <x v="0"/>
    <d v="2018-03-17T00:00:00"/>
    <n v="353827"/>
    <n v="810"/>
    <n v="0"/>
    <s v="Pending"/>
    <s v="Samantha Davis"/>
    <s v="Female"/>
    <n v="63"/>
    <s v="South"/>
    <s v="Banker"/>
    <n v="27287"/>
    <s v="Retail"/>
    <d v="2017-01-15T00:00:00"/>
    <d v="2023-10-07T00:00:00"/>
    <s v="Oct"/>
    <s v="2023 Oct"/>
    <x v="0"/>
    <n v="2521"/>
    <x v="2"/>
    <x v="8"/>
    <d v="2025-09-23T00:00:00"/>
    <n v="9"/>
    <s v="Loyal"/>
    <s v="Low"/>
    <s v="Baby Boomers"/>
    <x v="0"/>
  </r>
  <r>
    <s v="ACC00156"/>
    <s v="CUST0127"/>
    <x v="3"/>
    <d v="2020-03-16T00:00:00"/>
    <n v="384010"/>
    <n v="527"/>
    <n v="0"/>
    <s v="Pending"/>
    <s v="Jennifer Watkins DDS"/>
    <s v="Female"/>
    <n v="46"/>
    <s v="South"/>
    <s v="Doctor"/>
    <n v="112241"/>
    <s v="Corporate"/>
    <d v="2016-01-05T00:00:00"/>
    <d v="2025-04-21T00:00:00"/>
    <s v="Apr"/>
    <s v="2025 Apr"/>
    <x v="3"/>
    <n v="2198"/>
    <x v="3"/>
    <x v="1"/>
    <d v="2025-09-23T00:00:00"/>
    <n v="10"/>
    <s v="Loyal"/>
    <s v=" Premium"/>
    <s v="Gen X"/>
    <x v="0"/>
  </r>
  <r>
    <s v="ACC00663"/>
    <s v="CUST0153"/>
    <x v="0"/>
    <d v="2022-01-11T00:00:00"/>
    <n v="471869"/>
    <n v="734"/>
    <n v="0"/>
    <s v="Pending"/>
    <s v="Patrick Pope"/>
    <s v="Male"/>
    <n v="56"/>
    <s v="West"/>
    <s v="Retired"/>
    <n v="156156"/>
    <s v="Corporate"/>
    <d v="2015-12-27T00:00:00"/>
    <d v="2024-01-26T00:00:00"/>
    <s v="Jan"/>
    <s v="2024 Jan"/>
    <x v="3"/>
    <n v="6073"/>
    <x v="0"/>
    <x v="5"/>
    <d v="2025-09-23T00:00:00"/>
    <n v="10"/>
    <s v="Loyal"/>
    <s v=" Premium"/>
    <s v="Gen X"/>
    <x v="0"/>
  </r>
  <r>
    <s v="ACC00176"/>
    <s v="CUST0314"/>
    <x v="0"/>
    <d v="2021-07-06T00:00:00"/>
    <n v="36320"/>
    <n v="810"/>
    <n v="0"/>
    <s v="Default"/>
    <s v="Kenneth Vasquez"/>
    <s v="Male"/>
    <n v="34"/>
    <s v="West"/>
    <s v="Doctor"/>
    <n v="145150"/>
    <s v="Retail"/>
    <d v="2022-06-02T00:00:00"/>
    <d v="2024-04-20T00:00:00"/>
    <s v="Apr"/>
    <s v="2024 Apr"/>
    <x v="2"/>
    <n v="891"/>
    <x v="0"/>
    <x v="5"/>
    <d v="2025-09-23T00:00:00"/>
    <n v="3"/>
    <s v="Emerging"/>
    <s v=" Premium"/>
    <s v="Millennials"/>
    <x v="2"/>
  </r>
  <r>
    <s v="ACC00707"/>
    <s v="CUST0318"/>
    <x v="0"/>
    <d v="2022-07-18T00:00:00"/>
    <n v="428395"/>
    <n v="840"/>
    <n v="0"/>
    <s v="Pending"/>
    <s v="Jay Gray"/>
    <s v="Male"/>
    <n v="30"/>
    <s v="East"/>
    <s v="Teacher"/>
    <n v="110827"/>
    <s v="Corporate"/>
    <d v="2016-01-12T00:00:00"/>
    <d v="2024-12-06T00:00:00"/>
    <s v="Dec"/>
    <s v="2024 Dec"/>
    <x v="0"/>
    <n v="1857"/>
    <x v="0"/>
    <x v="8"/>
    <d v="2025-09-23T00:00:00"/>
    <n v="10"/>
    <s v="Loyal"/>
    <s v=" Premium"/>
    <s v="Millennials"/>
    <x v="0"/>
  </r>
  <r>
    <s v="ACC00472"/>
    <s v="CUST0294"/>
    <x v="1"/>
    <d v="2024-12-11T00:00:00"/>
    <n v="175607"/>
    <n v="740"/>
    <n v="464822"/>
    <s v="Approved"/>
    <s v="Vicki Andersen"/>
    <s v="Female"/>
    <n v="74"/>
    <s v="West"/>
    <s v="Trader"/>
    <n v="196076"/>
    <s v="Corporate"/>
    <d v="2018-08-23T00:00:00"/>
    <d v="2024-06-23T00:00:00"/>
    <s v="Jun"/>
    <s v="2024 Jun"/>
    <x v="3"/>
    <n v="6609"/>
    <x v="3"/>
    <x v="4"/>
    <d v="2025-09-23T00:00:00"/>
    <n v="7"/>
    <s v="Established"/>
    <s v=" Premium"/>
    <s v="Baby Boomers"/>
    <x v="1"/>
  </r>
  <r>
    <s v="ACC00619"/>
    <s v="CUST0424"/>
    <x v="1"/>
    <d v="2023-04-30T00:00:00"/>
    <n v="397745"/>
    <n v="708"/>
    <n v="333634"/>
    <s v="Pending"/>
    <s v="Matthew Martinez"/>
    <s v="Male"/>
    <n v="45"/>
    <s v="South"/>
    <s v="Doctor"/>
    <n v="121520"/>
    <s v="Corporate"/>
    <d v="2020-10-07T00:00:00"/>
    <d v="2025-04-21T00:00:00"/>
    <s v="Apr"/>
    <s v="2025 Apr"/>
    <x v="0"/>
    <n v="1985"/>
    <x v="1"/>
    <x v="7"/>
    <d v="2025-09-23T00:00:00"/>
    <n v="5"/>
    <s v="Emerging"/>
    <s v=" Premium"/>
    <s v="Gen X"/>
    <x v="0"/>
  </r>
  <r>
    <s v="ACC00424"/>
    <s v="CUST0180"/>
    <x v="2"/>
    <d v="2025-03-04T00:00:00"/>
    <n v="37019"/>
    <n v="773"/>
    <n v="0"/>
    <s v="Rejected"/>
    <s v="Krista Williams"/>
    <s v="Male"/>
    <n v="45"/>
    <s v="West"/>
    <s v="Trader"/>
    <n v="51598"/>
    <s v="Corporate"/>
    <d v="2025-02-16T00:00:00"/>
    <d v="2024-03-22T00:00:00"/>
    <s v="Mar"/>
    <s v="2024 Mar"/>
    <x v="3"/>
    <n v="6587"/>
    <x v="1"/>
    <x v="8"/>
    <d v="2025-09-23T00:00:00"/>
    <n v="1"/>
    <s v="New"/>
    <s v="Medium"/>
    <s v="Gen X"/>
    <x v="2"/>
  </r>
  <r>
    <s v="ACC00134"/>
    <s v="CUST0106"/>
    <x v="3"/>
    <d v="2020-04-04T00:00:00"/>
    <n v="14955"/>
    <n v="414"/>
    <n v="0"/>
    <s v="Pending"/>
    <s v="Linda Lopez"/>
    <s v="Female"/>
    <n v="70"/>
    <s v="West"/>
    <s v="Banker"/>
    <n v="184202"/>
    <s v="Retail"/>
    <d v="2017-07-24T00:00:00"/>
    <d v="2024-04-19T00:00:00"/>
    <s v="Apr"/>
    <s v="2024 Apr"/>
    <x v="1"/>
    <n v="5736"/>
    <x v="0"/>
    <x v="9"/>
    <d v="2025-09-23T00:00:00"/>
    <n v="8"/>
    <s v="Established"/>
    <s v=" Premium"/>
    <s v="Baby Boomers"/>
    <x v="2"/>
  </r>
  <r>
    <s v="ACC00788"/>
    <s v="CUST0143"/>
    <x v="0"/>
    <d v="2025-06-14T00:00:00"/>
    <n v="423350"/>
    <n v="318"/>
    <n v="0"/>
    <s v="Pending"/>
    <s v="Jamie Spencer"/>
    <s v="Female"/>
    <n v="47"/>
    <s v="South"/>
    <s v="Retired"/>
    <n v="152079"/>
    <s v="Retail"/>
    <d v="2021-11-28T00:00:00"/>
    <d v="2025-02-14T00:00:00"/>
    <s v="Feb"/>
    <s v="2025 Feb"/>
    <x v="1"/>
    <n v="4578"/>
    <x v="2"/>
    <x v="1"/>
    <d v="2025-09-23T00:00:00"/>
    <n v="4"/>
    <s v="Emerging"/>
    <s v=" Premium"/>
    <s v="Gen X"/>
    <x v="0"/>
  </r>
  <r>
    <s v="ACC00380"/>
    <s v="CUST0196"/>
    <x v="1"/>
    <d v="2020-09-06T00:00:00"/>
    <n v="294965"/>
    <n v="474"/>
    <n v="0"/>
    <s v="Pending"/>
    <s v="Victoria Montoya"/>
    <s v="Female"/>
    <n v="50"/>
    <s v="East"/>
    <s v="Banker"/>
    <n v="43411"/>
    <s v="Corporate"/>
    <d v="2019-05-27T00:00:00"/>
    <d v="2024-09-06T00:00:00"/>
    <s v="Sep"/>
    <s v="2024 Sep"/>
    <x v="2"/>
    <n v="7173"/>
    <x v="1"/>
    <x v="9"/>
    <d v="2025-09-23T00:00:00"/>
    <n v="6"/>
    <s v="Established"/>
    <s v="Medium"/>
    <s v="Gen X"/>
    <x v="0"/>
  </r>
  <r>
    <s v="ACC00667"/>
    <s v="CUST0268"/>
    <x v="1"/>
    <d v="2024-04-18T00:00:00"/>
    <n v="351276"/>
    <n v="710"/>
    <n v="330188"/>
    <s v="Approved"/>
    <s v="Derek Gardner"/>
    <s v="Female"/>
    <n v="66"/>
    <s v="East"/>
    <s v="Banker"/>
    <n v="177215"/>
    <s v="Retail"/>
    <d v="2019-12-20T00:00:00"/>
    <d v="2024-11-25T00:00:00"/>
    <s v="Nov"/>
    <s v="2024 Nov"/>
    <x v="1"/>
    <n v="6592"/>
    <x v="0"/>
    <x v="1"/>
    <d v="2025-09-23T00:00:00"/>
    <n v="6"/>
    <s v="Established"/>
    <s v=" Premium"/>
    <s v="Baby Boomers"/>
    <x v="0"/>
  </r>
  <r>
    <s v="ACC00277"/>
    <s v="CUST0026"/>
    <x v="1"/>
    <d v="2016-10-21T00:00:00"/>
    <n v="207139"/>
    <n v="544"/>
    <n v="382411"/>
    <s v="Pending"/>
    <s v="Charles Fields"/>
    <s v="Female"/>
    <n v="57"/>
    <s v="South"/>
    <s v="Doctor"/>
    <n v="60042"/>
    <s v="Corporate"/>
    <d v="2021-09-30T00:00:00"/>
    <d v="2025-03-20T00:00:00"/>
    <s v="Mar"/>
    <s v="2025 Mar"/>
    <x v="3"/>
    <n v="8699"/>
    <x v="1"/>
    <x v="0"/>
    <d v="2025-09-23T00:00:00"/>
    <n v="4"/>
    <s v="Emerging"/>
    <s v="High"/>
    <s v="Gen X"/>
    <x v="0"/>
  </r>
  <r>
    <s v="ACC00236"/>
    <s v="CUST0167"/>
    <x v="2"/>
    <d v="2024-06-10T00:00:00"/>
    <n v="51831"/>
    <n v="355"/>
    <n v="126648"/>
    <s v="Pending"/>
    <s v="Paula Brown"/>
    <s v="Female"/>
    <n v="36"/>
    <s v="West"/>
    <s v="Engineer"/>
    <n v="188639"/>
    <s v="Retail"/>
    <d v="2024-07-19T00:00:00"/>
    <d v="2024-08-18T00:00:00"/>
    <s v="Aug"/>
    <s v="2024 Aug"/>
    <x v="2"/>
    <n v="2226"/>
    <x v="0"/>
    <x v="1"/>
    <d v="2025-09-23T00:00:00"/>
    <n v="1"/>
    <s v="New"/>
    <s v=" Premium"/>
    <s v="Millennials"/>
    <x v="1"/>
  </r>
  <r>
    <s v="ACC00752"/>
    <s v="CUST0103"/>
    <x v="2"/>
    <d v="2024-01-26T00:00:00"/>
    <n v="497599"/>
    <n v="819"/>
    <n v="0"/>
    <s v="Pending"/>
    <s v="Donna Perkins"/>
    <s v="Female"/>
    <n v="43"/>
    <s v="West"/>
    <s v="Student"/>
    <n v="27314"/>
    <s v="Corporate"/>
    <d v="2022-05-25T00:00:00"/>
    <d v="2025-02-25T00:00:00"/>
    <s v="Feb"/>
    <s v="2025 Feb"/>
    <x v="2"/>
    <n v="9190"/>
    <x v="1"/>
    <x v="5"/>
    <d v="2025-09-23T00:00:00"/>
    <n v="3"/>
    <s v="Emerging"/>
    <s v="Low"/>
    <s v="Millennials"/>
    <x v="0"/>
  </r>
  <r>
    <s v="ACC00013"/>
    <s v="CUST0415"/>
    <x v="1"/>
    <d v="2025-07-22T00:00:00"/>
    <n v="5668"/>
    <n v="727"/>
    <n v="0"/>
    <s v="Approved"/>
    <s v="Kyle Rodriguez"/>
    <s v="Male"/>
    <n v="45"/>
    <s v="South"/>
    <s v="Retired"/>
    <n v="145932"/>
    <s v="Corporate"/>
    <d v="2025-08-15T00:00:00"/>
    <d v="2024-11-22T00:00:00"/>
    <s v="Nov"/>
    <s v="2024 Nov"/>
    <x v="1"/>
    <n v="5711"/>
    <x v="1"/>
    <x v="3"/>
    <d v="2025-09-23T00:00:00"/>
    <n v="0"/>
    <s v="New"/>
    <s v=" Premium"/>
    <s v="Gen X"/>
    <x v="2"/>
  </r>
  <r>
    <s v="ACC00342"/>
    <s v="CUST0416"/>
    <x v="3"/>
    <d v="2021-08-09T00:00:00"/>
    <n v="273721"/>
    <n v="649"/>
    <n v="0"/>
    <s v="Pending"/>
    <s v="Jose Mayer"/>
    <s v="Male"/>
    <n v="70"/>
    <s v="South"/>
    <s v="Banker"/>
    <n v="155720"/>
    <s v="Corporate"/>
    <d v="2017-10-14T00:00:00"/>
    <d v="2023-09-03T00:00:00"/>
    <s v="Sep"/>
    <s v="2023 Sep"/>
    <x v="0"/>
    <n v="8027"/>
    <x v="2"/>
    <x v="9"/>
    <d v="2025-09-23T00:00:00"/>
    <n v="8"/>
    <s v="Established"/>
    <s v=" Premium"/>
    <s v="Baby Boomers"/>
    <x v="0"/>
  </r>
  <r>
    <s v="ACC00035"/>
    <s v="CUST0118"/>
    <x v="0"/>
    <d v="2019-01-30T00:00:00"/>
    <n v="199886"/>
    <n v="490"/>
    <n v="0"/>
    <s v="Pending"/>
    <s v="Shawn Randolph"/>
    <s v="Female"/>
    <n v="42"/>
    <s v="South"/>
    <s v="Banker"/>
    <n v="88344"/>
    <s v="Retail"/>
    <d v="2025-03-04T00:00:00"/>
    <d v="2023-10-27T00:00:00"/>
    <s v="Oct"/>
    <s v="2023 Oct"/>
    <x v="1"/>
    <n v="2618"/>
    <x v="2"/>
    <x v="9"/>
    <d v="2025-09-23T00:00:00"/>
    <n v="1"/>
    <s v="New"/>
    <s v="High"/>
    <s v="Millennials"/>
    <x v="1"/>
  </r>
  <r>
    <s v="ACC00559"/>
    <s v="CUST0089"/>
    <x v="0"/>
    <d v="2017-07-10T00:00:00"/>
    <n v="267885"/>
    <n v="620"/>
    <n v="108619"/>
    <s v="Pending"/>
    <s v="Elizabeth Brown"/>
    <s v="Female"/>
    <n v="72"/>
    <s v="South"/>
    <s v="Doctor"/>
    <n v="145991"/>
    <s v="Retail"/>
    <d v="2021-01-09T00:00:00"/>
    <d v="2023-08-24T00:00:00"/>
    <s v="Aug"/>
    <s v="2023 Aug"/>
    <x v="1"/>
    <n v="9572"/>
    <x v="1"/>
    <x v="2"/>
    <d v="2025-09-23T00:00:00"/>
    <n v="5"/>
    <s v="Emerging"/>
    <s v=" Premium"/>
    <s v="Baby Boomers"/>
    <x v="0"/>
  </r>
  <r>
    <s v="ACC00214"/>
    <s v="CUST0177"/>
    <x v="0"/>
    <d v="2018-11-27T00:00:00"/>
    <n v="111718"/>
    <n v="549"/>
    <n v="429315"/>
    <s v="Pending"/>
    <s v="Chad Walsh"/>
    <s v="Male"/>
    <n v="72"/>
    <s v="South"/>
    <s v="Student"/>
    <n v="143786"/>
    <s v="Retail"/>
    <d v="2024-09-03T00:00:00"/>
    <d v="2023-10-07T00:00:00"/>
    <s v="Oct"/>
    <s v="2023 Oct"/>
    <x v="2"/>
    <n v="4819"/>
    <x v="0"/>
    <x v="1"/>
    <d v="2025-09-23T00:00:00"/>
    <n v="1"/>
    <s v="New"/>
    <s v=" Premium"/>
    <s v="Baby Boomers"/>
    <x v="1"/>
  </r>
  <r>
    <s v="ACC00412"/>
    <s v="CUST0476"/>
    <x v="3"/>
    <d v="2021-10-18T00:00:00"/>
    <n v="421669"/>
    <n v="829"/>
    <n v="0"/>
    <s v="Pending"/>
    <s v="William Brown"/>
    <s v="Female"/>
    <n v="18"/>
    <s v="West"/>
    <s v="Student"/>
    <n v="53997"/>
    <s v="Retail"/>
    <d v="2019-01-23T00:00:00"/>
    <d v="2024-12-29T00:00:00"/>
    <s v="Dec"/>
    <s v="2024 Dec"/>
    <x v="1"/>
    <n v="6355"/>
    <x v="2"/>
    <x v="7"/>
    <d v="2025-09-23T00:00:00"/>
    <n v="7"/>
    <s v="Established"/>
    <s v="Medium"/>
    <s v="Gen Z"/>
    <x v="0"/>
  </r>
  <r>
    <s v="ACC00405"/>
    <s v="CUST0457"/>
    <x v="3"/>
    <d v="2023-09-04T00:00:00"/>
    <n v="398102"/>
    <n v="802"/>
    <n v="0"/>
    <s v="Pending"/>
    <s v="Edward Bell"/>
    <s v="Female"/>
    <n v="50"/>
    <s v="South"/>
    <s v="Retired"/>
    <n v="99671"/>
    <s v="Retail"/>
    <d v="2016-02-16T00:00:00"/>
    <d v="2025-05-19T00:00:00"/>
    <s v="May"/>
    <s v="2025 May"/>
    <x v="3"/>
    <n v="188"/>
    <x v="3"/>
    <x v="6"/>
    <d v="2025-09-23T00:00:00"/>
    <n v="10"/>
    <s v="Loyal"/>
    <s v="High"/>
    <s v="Gen X"/>
    <x v="0"/>
  </r>
  <r>
    <s v="ACC00494"/>
    <s v="CUST0225"/>
    <x v="0"/>
    <d v="2020-05-28T00:00:00"/>
    <n v="64286"/>
    <n v="486"/>
    <n v="0"/>
    <s v="Default"/>
    <s v="Sarah Walton"/>
    <s v="Female"/>
    <n v="62"/>
    <s v="South"/>
    <s v="Trader"/>
    <n v="105530"/>
    <s v="Private"/>
    <d v="2017-12-01T00:00:00"/>
    <d v="2024-08-04T00:00:00"/>
    <s v="Aug"/>
    <s v="2024 Aug"/>
    <x v="2"/>
    <n v="7781"/>
    <x v="2"/>
    <x v="9"/>
    <d v="2025-09-23T00:00:00"/>
    <n v="8"/>
    <s v="Established"/>
    <s v=" Premium"/>
    <s v="Baby Boomers"/>
    <x v="1"/>
  </r>
  <r>
    <s v="ACC00658"/>
    <s v="CUST0072"/>
    <x v="1"/>
    <d v="2024-10-28T00:00:00"/>
    <n v="444755"/>
    <n v="376"/>
    <n v="0"/>
    <s v="Pending"/>
    <s v="Billy Hendrix Jr."/>
    <s v="Female"/>
    <n v="60"/>
    <s v="North"/>
    <s v="Doctor"/>
    <n v="45559"/>
    <s v="Corporate"/>
    <d v="2016-03-28T00:00:00"/>
    <d v="2023-10-13T00:00:00"/>
    <s v="Oct"/>
    <s v="2023 Oct"/>
    <x v="1"/>
    <n v="7981"/>
    <x v="1"/>
    <x v="1"/>
    <d v="2025-09-23T00:00:00"/>
    <n v="9"/>
    <s v="Loyal"/>
    <s v="Medium"/>
    <s v="Gen X"/>
    <x v="0"/>
  </r>
  <r>
    <s v="ACC00159"/>
    <s v="CUST0160"/>
    <x v="1"/>
    <d v="2020-05-05T00:00:00"/>
    <n v="493814"/>
    <n v="382"/>
    <n v="192646"/>
    <s v="Pending"/>
    <s v="Rachel Rivera PhD"/>
    <s v="Female"/>
    <n v="71"/>
    <s v="North"/>
    <s v="Retired"/>
    <n v="83888"/>
    <s v="Retail"/>
    <d v="2015-11-06T00:00:00"/>
    <d v="2025-04-16T00:00:00"/>
    <s v="Apr"/>
    <s v="2025 Apr"/>
    <x v="0"/>
    <n v="1939"/>
    <x v="1"/>
    <x v="5"/>
    <d v="2025-09-23T00:00:00"/>
    <n v="10"/>
    <s v="Loyal"/>
    <s v="High"/>
    <s v="Baby Boomers"/>
    <x v="0"/>
  </r>
  <r>
    <s v="ACC00637"/>
    <s v="CUST0157"/>
    <x v="1"/>
    <d v="2024-10-21T00:00:00"/>
    <n v="102412"/>
    <n v="487"/>
    <n v="0"/>
    <s v="Approved"/>
    <s v="Samantha Conway"/>
    <s v="Male"/>
    <n v="54"/>
    <s v="West"/>
    <s v="Banker"/>
    <n v="135953"/>
    <s v="Corporate"/>
    <d v="2018-03-13T00:00:00"/>
    <d v="2023-09-11T00:00:00"/>
    <s v="Sep"/>
    <s v="2023 Sep"/>
    <x v="3"/>
    <n v="2558"/>
    <x v="3"/>
    <x v="6"/>
    <d v="2025-09-23T00:00:00"/>
    <n v="8"/>
    <s v="Established"/>
    <s v=" Premium"/>
    <s v="Gen X"/>
    <x v="1"/>
  </r>
  <r>
    <s v="ACC00110"/>
    <s v="CUST0031"/>
    <x v="0"/>
    <d v="2020-12-27T00:00:00"/>
    <n v="221135"/>
    <n v="371"/>
    <n v="0"/>
    <s v="Pending"/>
    <s v="Michelle Day"/>
    <s v="Male"/>
    <n v="65"/>
    <s v="East"/>
    <s v="Doctor"/>
    <n v="138533"/>
    <s v="Corporate"/>
    <d v="2017-01-07T00:00:00"/>
    <d v="2025-07-28T00:00:00"/>
    <s v="Jul"/>
    <s v="2025 Jul"/>
    <x v="0"/>
    <n v="4844"/>
    <x v="2"/>
    <x v="4"/>
    <d v="2025-09-23T00:00:00"/>
    <n v="9"/>
    <s v="Loyal"/>
    <s v=" Premium"/>
    <s v="Baby Boomers"/>
    <x v="0"/>
  </r>
  <r>
    <s v="ACC00549"/>
    <s v="CUST0317"/>
    <x v="0"/>
    <d v="2024-01-29T00:00:00"/>
    <n v="429505"/>
    <n v="773"/>
    <n v="0"/>
    <s v="Pending"/>
    <s v="Robert Hill"/>
    <s v="Male"/>
    <n v="63"/>
    <s v="South"/>
    <s v="Student"/>
    <n v="84881"/>
    <s v="Private"/>
    <d v="2022-03-30T00:00:00"/>
    <d v="2024-07-30T00:00:00"/>
    <s v="Jul"/>
    <s v="2024 Jul"/>
    <x v="3"/>
    <n v="121"/>
    <x v="1"/>
    <x v="3"/>
    <d v="2025-09-23T00:00:00"/>
    <n v="3"/>
    <s v="Emerging"/>
    <s v="High"/>
    <s v="Baby Boomers"/>
    <x v="0"/>
  </r>
  <r>
    <s v="ACC00789"/>
    <s v="CUST0041"/>
    <x v="3"/>
    <d v="2022-12-15T00:00:00"/>
    <n v="403561"/>
    <n v="400"/>
    <n v="0"/>
    <s v="Pending"/>
    <s v="Dr. Nicole Mendez"/>
    <s v="Male"/>
    <n v="30"/>
    <s v="South"/>
    <s v="Retired"/>
    <n v="176497"/>
    <s v="Corporate"/>
    <d v="2017-04-28T00:00:00"/>
    <d v="2025-01-13T00:00:00"/>
    <s v="Jan"/>
    <s v="2025 Jan"/>
    <x v="0"/>
    <n v="7958"/>
    <x v="3"/>
    <x v="1"/>
    <d v="2025-09-23T00:00:00"/>
    <n v="8"/>
    <s v="Established"/>
    <s v=" Premium"/>
    <s v="Millennials"/>
    <x v="0"/>
  </r>
  <r>
    <s v="ACC00526"/>
    <s v="CUST0435"/>
    <x v="2"/>
    <d v="2018-08-17T00:00:00"/>
    <n v="368753"/>
    <n v="494"/>
    <n v="0"/>
    <s v="Pending"/>
    <s v="Jennifer Jenkins"/>
    <s v="Female"/>
    <n v="30"/>
    <s v="North"/>
    <s v="Doctor"/>
    <n v="138154"/>
    <s v="Retail"/>
    <d v="2022-12-01T00:00:00"/>
    <d v="2025-03-10T00:00:00"/>
    <s v="Mar"/>
    <s v="2025 Mar"/>
    <x v="1"/>
    <n v="724"/>
    <x v="3"/>
    <x v="0"/>
    <d v="2025-09-23T00:00:00"/>
    <n v="3"/>
    <s v="Emerging"/>
    <s v=" Premium"/>
    <s v="Millennials"/>
    <x v="0"/>
  </r>
  <r>
    <s v="ACC00347"/>
    <s v="CUST0260"/>
    <x v="0"/>
    <d v="2018-03-12T00:00:00"/>
    <n v="382162"/>
    <n v="587"/>
    <n v="277869"/>
    <s v="Pending"/>
    <s v="Nicholas Stone"/>
    <s v="Male"/>
    <n v="34"/>
    <s v="South"/>
    <s v="Teacher"/>
    <n v="105708"/>
    <s v="Retail"/>
    <d v="2022-01-27T00:00:00"/>
    <d v="2025-07-13T00:00:00"/>
    <s v="Jul"/>
    <s v="2025 Jul"/>
    <x v="3"/>
    <n v="9603"/>
    <x v="0"/>
    <x v="6"/>
    <d v="2025-09-23T00:00:00"/>
    <n v="4"/>
    <s v="Emerging"/>
    <s v=" Premium"/>
    <s v="Millennials"/>
    <x v="0"/>
  </r>
  <r>
    <s v="ACC00744"/>
    <s v="CUST0445"/>
    <x v="2"/>
    <d v="2022-04-09T00:00:00"/>
    <n v="278495"/>
    <n v="559"/>
    <n v="0"/>
    <s v="Pending"/>
    <s v="Eric Goodwin"/>
    <s v="Female"/>
    <n v="22"/>
    <s v="North"/>
    <s v="Trader"/>
    <n v="157348"/>
    <s v="Corporate"/>
    <d v="2022-04-15T00:00:00"/>
    <d v="2024-11-07T00:00:00"/>
    <s v="Nov"/>
    <s v="2024 Nov"/>
    <x v="2"/>
    <n v="6044"/>
    <x v="2"/>
    <x v="4"/>
    <d v="2025-09-23T00:00:00"/>
    <n v="3"/>
    <s v="Emerging"/>
    <s v=" Premium"/>
    <s v="Gen Z"/>
    <x v="0"/>
  </r>
  <r>
    <s v="ACC00636"/>
    <s v="CUST0276"/>
    <x v="1"/>
    <d v="2025-03-28T00:00:00"/>
    <n v="136285"/>
    <n v="430"/>
    <n v="95925"/>
    <s v="Rejected"/>
    <s v="Rebecca Bailey"/>
    <s v="Female"/>
    <n v="45"/>
    <s v="South"/>
    <s v="Student"/>
    <n v="184053"/>
    <s v="Retail"/>
    <d v="2020-10-18T00:00:00"/>
    <d v="2024-11-07T00:00:00"/>
    <s v="Nov"/>
    <s v="2024 Nov"/>
    <x v="2"/>
    <n v="1391"/>
    <x v="2"/>
    <x v="1"/>
    <d v="2025-09-23T00:00:00"/>
    <n v="5"/>
    <s v="Emerging"/>
    <s v=" Premium"/>
    <s v="Gen X"/>
    <x v="1"/>
  </r>
  <r>
    <s v="ACC00279"/>
    <s v="CUST0447"/>
    <x v="0"/>
    <d v="2020-06-04T00:00:00"/>
    <n v="156379"/>
    <n v="305"/>
    <n v="0"/>
    <s v="Pending"/>
    <s v="Scott Wall"/>
    <s v="Male"/>
    <n v="42"/>
    <s v="East"/>
    <s v="Student"/>
    <n v="174571"/>
    <s v="Retail"/>
    <d v="2023-03-09T00:00:00"/>
    <d v="2025-03-12T00:00:00"/>
    <s v="Mar"/>
    <s v="2025 Mar"/>
    <x v="0"/>
    <n v="3137"/>
    <x v="2"/>
    <x v="1"/>
    <d v="2025-09-23T00:00:00"/>
    <n v="3"/>
    <s v="Emerging"/>
    <s v=" Premium"/>
    <s v="Millennials"/>
    <x v="1"/>
  </r>
  <r>
    <s v="ACC00479"/>
    <s v="CUST0437"/>
    <x v="0"/>
    <d v="2024-01-12T00:00:00"/>
    <n v="422117"/>
    <n v="577"/>
    <n v="0"/>
    <s v="Pending"/>
    <s v="Scott Crosby"/>
    <s v="Female"/>
    <n v="65"/>
    <s v="South"/>
    <s v="Doctor"/>
    <n v="53397"/>
    <s v="Corporate"/>
    <d v="2023-12-21T00:00:00"/>
    <d v="2025-04-07T00:00:00"/>
    <s v="Apr"/>
    <s v="2025 Apr"/>
    <x v="0"/>
    <n v="7493"/>
    <x v="1"/>
    <x v="6"/>
    <d v="2025-09-23T00:00:00"/>
    <n v="2"/>
    <s v="New"/>
    <s v="Medium"/>
    <s v="Baby Boomers"/>
    <x v="0"/>
  </r>
  <r>
    <s v="ACC00111"/>
    <s v="CUST0084"/>
    <x v="2"/>
    <d v="2022-03-19T00:00:00"/>
    <n v="278466"/>
    <n v="489"/>
    <n v="0"/>
    <s v="Pending"/>
    <s v="Carlos Watson"/>
    <s v="Female"/>
    <n v="49"/>
    <s v="South"/>
    <s v="Banker"/>
    <n v="154092"/>
    <s v="Private"/>
    <d v="2021-04-02T00:00:00"/>
    <d v="2025-04-18T00:00:00"/>
    <s v="Apr"/>
    <s v="2025 Apr"/>
    <x v="0"/>
    <n v="1218"/>
    <x v="3"/>
    <x v="6"/>
    <d v="2025-09-23T00:00:00"/>
    <n v="4"/>
    <s v="Emerging"/>
    <s v=" Premium"/>
    <s v="Gen X"/>
    <x v="0"/>
  </r>
  <r>
    <s v="ACC00636"/>
    <s v="CUST0276"/>
    <x v="1"/>
    <d v="2025-03-28T00:00:00"/>
    <n v="136285"/>
    <n v="430"/>
    <n v="95925"/>
    <s v="Rejected"/>
    <s v="Rebecca Bailey"/>
    <s v="Female"/>
    <n v="45"/>
    <s v="South"/>
    <s v="Student"/>
    <n v="184053"/>
    <s v="Retail"/>
    <d v="2020-10-18T00:00:00"/>
    <d v="2023-09-06T00:00:00"/>
    <s v="Sep"/>
    <s v="2023 Sep"/>
    <x v="3"/>
    <n v="46"/>
    <x v="0"/>
    <x v="6"/>
    <d v="2025-09-23T00:00:00"/>
    <n v="5"/>
    <s v="Emerging"/>
    <s v=" Premium"/>
    <s v="Gen X"/>
    <x v="1"/>
  </r>
  <r>
    <s v="ACC00431"/>
    <s v="CUST0075"/>
    <x v="2"/>
    <d v="2023-08-28T00:00:00"/>
    <n v="158598"/>
    <n v="362"/>
    <n v="0"/>
    <s v="Rejected"/>
    <s v="Stephen Jacobs"/>
    <s v="Male"/>
    <n v="25"/>
    <s v="South"/>
    <s v="Doctor"/>
    <n v="89669"/>
    <s v="Private"/>
    <d v="2018-07-28T00:00:00"/>
    <d v="2023-10-16T00:00:00"/>
    <s v="Oct"/>
    <s v="2023 Oct"/>
    <x v="2"/>
    <n v="1838"/>
    <x v="2"/>
    <x v="8"/>
    <d v="2025-09-23T00:00:00"/>
    <n v="7"/>
    <s v="Established"/>
    <s v="High"/>
    <s v="Gen Z"/>
    <x v="1"/>
  </r>
  <r>
    <s v="ACC00542"/>
    <s v="CUST0275"/>
    <x v="2"/>
    <d v="2016-03-16T00:00:00"/>
    <n v="76312"/>
    <n v="484"/>
    <n v="0"/>
    <s v="Pending"/>
    <s v="Todd Moore"/>
    <s v="Male"/>
    <n v="24"/>
    <s v="South"/>
    <s v="Teacher"/>
    <n v="50087"/>
    <s v="Corporate"/>
    <d v="2019-11-06T00:00:00"/>
    <d v="2024-07-12T00:00:00"/>
    <s v="Jul"/>
    <s v="2024 Jul"/>
    <x v="1"/>
    <n v="3351"/>
    <x v="0"/>
    <x v="3"/>
    <d v="2025-09-23T00:00:00"/>
    <n v="6"/>
    <s v="Established"/>
    <s v="Medium"/>
    <s v="Gen Z"/>
    <x v="1"/>
  </r>
  <r>
    <s v="ACC00115"/>
    <s v="CUST0213"/>
    <x v="2"/>
    <d v="2024-07-25T00:00:00"/>
    <n v="314069"/>
    <n v="531"/>
    <n v="0"/>
    <s v="Pending"/>
    <s v="Nathan Blackburn"/>
    <s v="Male"/>
    <n v="25"/>
    <s v="North"/>
    <s v="Retired"/>
    <n v="158496"/>
    <s v="Retail"/>
    <d v="2017-08-26T00:00:00"/>
    <d v="2025-03-21T00:00:00"/>
    <s v="Mar"/>
    <s v="2025 Mar"/>
    <x v="3"/>
    <n v="7016"/>
    <x v="0"/>
    <x v="9"/>
    <d v="2025-09-23T00:00:00"/>
    <n v="8"/>
    <s v="Established"/>
    <s v=" Premium"/>
    <s v="Gen Z"/>
    <x v="0"/>
  </r>
  <r>
    <s v="ACC00090"/>
    <s v="CUST0070"/>
    <x v="3"/>
    <d v="2021-08-21T00:00:00"/>
    <n v="346918"/>
    <n v="637"/>
    <n v="0"/>
    <s v="Pending"/>
    <s v="Bob Stout"/>
    <s v="Female"/>
    <n v="32"/>
    <s v="East"/>
    <s v="Doctor"/>
    <n v="70106"/>
    <s v="Retail"/>
    <d v="2024-07-04T00:00:00"/>
    <d v="2024-04-09T00:00:00"/>
    <s v="Apr"/>
    <s v="2024 Apr"/>
    <x v="0"/>
    <n v="7685"/>
    <x v="3"/>
    <x v="6"/>
    <d v="2025-09-23T00:00:00"/>
    <n v="1"/>
    <s v="New"/>
    <s v="High"/>
    <s v="Millennials"/>
    <x v="0"/>
  </r>
  <r>
    <s v="ACC00212"/>
    <s v="CUST0423"/>
    <x v="0"/>
    <d v="2019-12-02T00:00:00"/>
    <n v="161081"/>
    <n v="593"/>
    <n v="0"/>
    <s v="Pending"/>
    <s v="Matthew Martinez"/>
    <s v="Female"/>
    <n v="45"/>
    <s v="South"/>
    <s v="Teacher"/>
    <n v="65893"/>
    <s v="Corporate"/>
    <d v="2021-11-13T00:00:00"/>
    <d v="2024-09-01T00:00:00"/>
    <s v="Sep"/>
    <s v="2024 Sep"/>
    <x v="2"/>
    <n v="5357"/>
    <x v="2"/>
    <x v="6"/>
    <d v="2025-09-23T00:00:00"/>
    <n v="4"/>
    <s v="Emerging"/>
    <s v="High"/>
    <s v="Gen X"/>
    <x v="1"/>
  </r>
  <r>
    <s v="ACC00550"/>
    <s v="CUST0164"/>
    <x v="3"/>
    <d v="2021-02-01T00:00:00"/>
    <n v="33340"/>
    <n v="621"/>
    <n v="0"/>
    <s v="Pending"/>
    <s v="Hannah Brown"/>
    <s v="Female"/>
    <n v="69"/>
    <s v="East"/>
    <s v="Retired"/>
    <n v="134682"/>
    <s v="Retail"/>
    <d v="2021-03-02T00:00:00"/>
    <d v="2024-11-28T00:00:00"/>
    <s v="Nov"/>
    <s v="2024 Nov"/>
    <x v="0"/>
    <n v="7900"/>
    <x v="0"/>
    <x v="8"/>
    <d v="2025-09-23T00:00:00"/>
    <n v="5"/>
    <s v="Emerging"/>
    <s v=" Premium"/>
    <s v="Baby Boomers"/>
    <x v="2"/>
  </r>
  <r>
    <s v="ACC00595"/>
    <s v="CUST0469"/>
    <x v="0"/>
    <d v="2020-02-21T00:00:00"/>
    <n v="19288"/>
    <n v="695"/>
    <n v="0"/>
    <s v="Pending"/>
    <s v="Michael Davies"/>
    <s v="Male"/>
    <n v="44"/>
    <s v="East"/>
    <s v="Retired"/>
    <n v="190102"/>
    <s v="Private"/>
    <d v="2017-08-07T00:00:00"/>
    <d v="2024-04-27T00:00:00"/>
    <s v="Apr"/>
    <s v="2024 Apr"/>
    <x v="1"/>
    <n v="819"/>
    <x v="2"/>
    <x v="5"/>
    <d v="2025-09-23T00:00:00"/>
    <n v="8"/>
    <s v="Established"/>
    <s v=" Premium"/>
    <s v="Millennials"/>
    <x v="2"/>
  </r>
  <r>
    <s v="ACC00539"/>
    <s v="CUST0124"/>
    <x v="0"/>
    <d v="2016-02-09T00:00:00"/>
    <n v="486524"/>
    <n v="545"/>
    <n v="0"/>
    <s v="Pending"/>
    <s v="David Smith"/>
    <s v="Male"/>
    <n v="56"/>
    <s v="West"/>
    <s v="Teacher"/>
    <n v="173962"/>
    <s v="Retail"/>
    <d v="2022-07-10T00:00:00"/>
    <d v="2024-10-18T00:00:00"/>
    <s v="Oct"/>
    <s v="2024 Oct"/>
    <x v="1"/>
    <n v="4128"/>
    <x v="2"/>
    <x v="4"/>
    <d v="2025-09-23T00:00:00"/>
    <n v="3"/>
    <s v="Emerging"/>
    <s v=" Premium"/>
    <s v="Gen X"/>
    <x v="0"/>
  </r>
  <r>
    <s v="ACC00729"/>
    <s v="CUST0267"/>
    <x v="1"/>
    <d v="2021-04-28T00:00:00"/>
    <n v="231318"/>
    <n v="789"/>
    <n v="417289"/>
    <s v="Pending"/>
    <s v="Nicholas Cherry"/>
    <s v="Female"/>
    <n v="36"/>
    <s v="East"/>
    <s v="Engineer"/>
    <n v="126661"/>
    <s v="Retail"/>
    <d v="2021-08-29T00:00:00"/>
    <d v="2025-05-13T00:00:00"/>
    <s v="May"/>
    <s v="2025 May"/>
    <x v="2"/>
    <n v="1536"/>
    <x v="2"/>
    <x v="7"/>
    <d v="2025-09-23T00:00:00"/>
    <n v="4"/>
    <s v="Emerging"/>
    <s v=" Premium"/>
    <s v="Millennials"/>
    <x v="0"/>
  </r>
  <r>
    <s v="ACC00360"/>
    <s v="CUST0129"/>
    <x v="0"/>
    <d v="2019-02-01T00:00:00"/>
    <n v="108944"/>
    <n v="751"/>
    <n v="63560"/>
    <s v="Pending"/>
    <s v="Jeanette Greene"/>
    <s v="Female"/>
    <n v="20"/>
    <s v="South"/>
    <s v="Teacher"/>
    <n v="146209"/>
    <s v="Corporate"/>
    <d v="2019-02-21T00:00:00"/>
    <d v="2024-02-16T00:00:00"/>
    <s v="Feb"/>
    <s v="2024 Feb"/>
    <x v="3"/>
    <n v="505"/>
    <x v="0"/>
    <x v="1"/>
    <d v="2025-09-23T00:00:00"/>
    <n v="7"/>
    <s v="Established"/>
    <s v=" Premium"/>
    <s v="Gen Z"/>
    <x v="1"/>
  </r>
  <r>
    <s v="ACC00486"/>
    <s v="CUST0039"/>
    <x v="3"/>
    <d v="2022-12-04T00:00:00"/>
    <n v="217980"/>
    <n v="683"/>
    <n v="0"/>
    <s v="Approved"/>
    <s v="Jorge James"/>
    <s v="Male"/>
    <n v="42"/>
    <s v="North"/>
    <s v="Trader"/>
    <n v="193946"/>
    <s v="Corporate"/>
    <d v="2020-08-31T00:00:00"/>
    <d v="2025-05-12T00:00:00"/>
    <s v="May"/>
    <s v="2025 May"/>
    <x v="1"/>
    <n v="434"/>
    <x v="3"/>
    <x v="1"/>
    <d v="2025-09-23T00:00:00"/>
    <n v="5"/>
    <s v="Emerging"/>
    <s v=" Premium"/>
    <s v="Millennials"/>
    <x v="0"/>
  </r>
  <r>
    <s v="ACC00372"/>
    <s v="CUST0059"/>
    <x v="2"/>
    <d v="2024-10-11T00:00:00"/>
    <n v="288213"/>
    <n v="569"/>
    <n v="0"/>
    <s v="Pending"/>
    <s v="Matthew Sanchez"/>
    <s v="Male"/>
    <n v="49"/>
    <s v="South"/>
    <s v="Engineer"/>
    <n v="85160"/>
    <s v="Corporate"/>
    <d v="2024-03-09T00:00:00"/>
    <d v="2024-06-02T00:00:00"/>
    <s v="Jun"/>
    <s v="2024 Jun"/>
    <x v="1"/>
    <n v="2757"/>
    <x v="3"/>
    <x v="6"/>
    <d v="2025-09-23T00:00:00"/>
    <n v="2"/>
    <s v="New"/>
    <s v="High"/>
    <s v="Gen X"/>
    <x v="0"/>
  </r>
  <r>
    <s v="ACC00215"/>
    <s v="CUST0017"/>
    <x v="2"/>
    <d v="2019-09-24T00:00:00"/>
    <n v="353076"/>
    <n v="601"/>
    <n v="0"/>
    <s v="Default"/>
    <s v="Michael Conner"/>
    <s v="Female"/>
    <n v="64"/>
    <s v="South"/>
    <s v="Banker"/>
    <n v="199352"/>
    <s v="Retail"/>
    <d v="2021-06-28T00:00:00"/>
    <d v="2023-12-02T00:00:00"/>
    <s v="Dec"/>
    <s v="2023 Dec"/>
    <x v="1"/>
    <n v="1992"/>
    <x v="0"/>
    <x v="8"/>
    <d v="2025-09-23T00:00:00"/>
    <n v="4"/>
    <s v="Emerging"/>
    <s v=" Premium"/>
    <s v="Baby Boomers"/>
    <x v="0"/>
  </r>
  <r>
    <s v="ACC00733"/>
    <s v="CUST0333"/>
    <x v="0"/>
    <d v="2023-09-26T00:00:00"/>
    <n v="287623"/>
    <n v="629"/>
    <n v="0"/>
    <s v="Pending"/>
    <s v="Ronald Bennett"/>
    <s v="Female"/>
    <n v="18"/>
    <s v="South"/>
    <s v="Engineer"/>
    <n v="53662"/>
    <s v="Retail"/>
    <d v="2015-12-09T00:00:00"/>
    <d v="2024-07-25T00:00:00"/>
    <s v="Jul"/>
    <s v="2024 Jul"/>
    <x v="1"/>
    <n v="1478"/>
    <x v="1"/>
    <x v="3"/>
    <d v="2025-09-23T00:00:00"/>
    <n v="10"/>
    <s v="Loyal"/>
    <s v="Medium"/>
    <s v="Gen Z"/>
    <x v="0"/>
  </r>
  <r>
    <s v="ACC00015"/>
    <s v="CUST0192"/>
    <x v="0"/>
    <d v="2024-05-26T00:00:00"/>
    <n v="178267"/>
    <n v="510"/>
    <n v="0"/>
    <s v="Pending"/>
    <s v="Kim Hubbard"/>
    <s v="Male"/>
    <n v="54"/>
    <s v="South"/>
    <s v="Engineer"/>
    <n v="117768"/>
    <s v="Retail"/>
    <d v="2025-08-22T00:00:00"/>
    <d v="2025-05-01T00:00:00"/>
    <s v="May"/>
    <s v="2025 May"/>
    <x v="0"/>
    <n v="7738"/>
    <x v="2"/>
    <x v="7"/>
    <d v="2025-09-23T00:00:00"/>
    <n v="0"/>
    <s v="New"/>
    <s v=" Premium"/>
    <s v="Gen X"/>
    <x v="1"/>
  </r>
  <r>
    <s v="ACC00259"/>
    <s v="CUST0366"/>
    <x v="1"/>
    <d v="2024-11-01T00:00:00"/>
    <n v="266378"/>
    <n v="634"/>
    <n v="0"/>
    <s v="Pending"/>
    <s v="Gregory Lee"/>
    <s v="Male"/>
    <n v="45"/>
    <s v="East"/>
    <s v="Trader"/>
    <n v="36309"/>
    <s v="Retail"/>
    <d v="2019-11-04T00:00:00"/>
    <d v="2025-07-02T00:00:00"/>
    <s v="Jul"/>
    <s v="2025 Jul"/>
    <x v="0"/>
    <n v="6780"/>
    <x v="2"/>
    <x v="5"/>
    <d v="2025-09-23T00:00:00"/>
    <n v="6"/>
    <s v="Established"/>
    <s v="Medium"/>
    <s v="Gen X"/>
    <x v="0"/>
  </r>
  <r>
    <s v="ACC00778"/>
    <s v="CUST0147"/>
    <x v="1"/>
    <d v="2024-03-31T00:00:00"/>
    <n v="347247"/>
    <n v="389"/>
    <n v="0"/>
    <s v="Approved"/>
    <s v="Christina Wood"/>
    <s v="Male"/>
    <n v="29"/>
    <s v="South"/>
    <s v="Doctor"/>
    <n v="193279"/>
    <s v="Private"/>
    <d v="2020-02-27T00:00:00"/>
    <d v="2025-06-13T00:00:00"/>
    <s v="Jun"/>
    <s v="2025 Jun"/>
    <x v="3"/>
    <n v="1243"/>
    <x v="3"/>
    <x v="2"/>
    <d v="2025-09-23T00:00:00"/>
    <n v="6"/>
    <s v="Established"/>
    <s v=" Premium"/>
    <s v="Millennials"/>
    <x v="0"/>
  </r>
  <r>
    <s v="ACC00463"/>
    <s v="CUST0247"/>
    <x v="1"/>
    <d v="2022-02-20T00:00:00"/>
    <n v="167031"/>
    <n v="333"/>
    <n v="0"/>
    <s v="Pending"/>
    <s v="Charles Wilson"/>
    <s v="Male"/>
    <n v="41"/>
    <s v="North"/>
    <s v="Student"/>
    <n v="48541"/>
    <s v="Retail"/>
    <d v="2021-03-02T00:00:00"/>
    <d v="2024-08-03T00:00:00"/>
    <s v="Aug"/>
    <s v="2024 Aug"/>
    <x v="2"/>
    <n v="9999"/>
    <x v="0"/>
    <x v="5"/>
    <d v="2025-09-23T00:00:00"/>
    <n v="5"/>
    <s v="Emerging"/>
    <s v="Medium"/>
    <s v="Millennials"/>
    <x v="1"/>
  </r>
  <r>
    <s v="ACC00120"/>
    <s v="CUST0414"/>
    <x v="2"/>
    <d v="2016-05-22T00:00:00"/>
    <n v="355926"/>
    <n v="715"/>
    <n v="0"/>
    <s v="Pending"/>
    <s v="Jennifer Mercado"/>
    <s v="Male"/>
    <n v="41"/>
    <s v="East"/>
    <s v="Doctor"/>
    <n v="196037"/>
    <s v="Corporate"/>
    <d v="2016-03-28T00:00:00"/>
    <d v="2025-07-18T00:00:00"/>
    <s v="Jul"/>
    <s v="2025 Jul"/>
    <x v="2"/>
    <n v="8766"/>
    <x v="0"/>
    <x v="2"/>
    <d v="2025-09-23T00:00:00"/>
    <n v="9"/>
    <s v="Loyal"/>
    <s v=" Premium"/>
    <s v="Millennials"/>
    <x v="0"/>
  </r>
  <r>
    <s v="ACC00128"/>
    <s v="CUST0120"/>
    <x v="2"/>
    <d v="2021-09-17T00:00:00"/>
    <n v="109814"/>
    <n v="798"/>
    <n v="0"/>
    <s v="Pending"/>
    <s v="Sherri Webb"/>
    <s v="Male"/>
    <n v="62"/>
    <s v="East"/>
    <s v="Banker"/>
    <n v="67638"/>
    <s v="Retail"/>
    <d v="2019-03-31T00:00:00"/>
    <d v="2023-08-27T00:00:00"/>
    <s v="Aug"/>
    <s v="2023 Aug"/>
    <x v="2"/>
    <n v="3029"/>
    <x v="1"/>
    <x v="8"/>
    <d v="2025-09-23T00:00:00"/>
    <n v="6"/>
    <s v="Established"/>
    <s v="High"/>
    <s v="Baby Boomers"/>
    <x v="1"/>
  </r>
  <r>
    <s v="ACC00723"/>
    <s v="CUST0423"/>
    <x v="1"/>
    <d v="2018-11-01T00:00:00"/>
    <n v="26616"/>
    <n v="543"/>
    <n v="0"/>
    <s v="Pending"/>
    <s v="Matthew Martinez"/>
    <s v="Female"/>
    <n v="45"/>
    <s v="South"/>
    <s v="Teacher"/>
    <n v="65893"/>
    <s v="Corporate"/>
    <d v="2021-11-13T00:00:00"/>
    <d v="2024-08-14T00:00:00"/>
    <s v="Aug"/>
    <s v="2024 Aug"/>
    <x v="1"/>
    <n v="1314"/>
    <x v="1"/>
    <x v="3"/>
    <d v="2025-09-23T00:00:00"/>
    <n v="4"/>
    <s v="Emerging"/>
    <s v="High"/>
    <s v="Gen X"/>
    <x v="2"/>
  </r>
  <r>
    <s v="ACC00523"/>
    <s v="CUST0432"/>
    <x v="2"/>
    <d v="2022-01-11T00:00:00"/>
    <n v="257438"/>
    <n v="792"/>
    <n v="0"/>
    <s v="Approved"/>
    <s v="Zachary Vasquez"/>
    <s v="Female"/>
    <n v="50"/>
    <s v="East"/>
    <s v="Trader"/>
    <n v="81367"/>
    <s v="Corporate"/>
    <d v="2017-06-01T00:00:00"/>
    <d v="2025-03-28T00:00:00"/>
    <s v="Mar"/>
    <s v="2025 Mar"/>
    <x v="0"/>
    <n v="8044"/>
    <x v="3"/>
    <x v="7"/>
    <d v="2025-09-23T00:00:00"/>
    <n v="8"/>
    <s v="Established"/>
    <s v="High"/>
    <s v="Gen X"/>
    <x v="0"/>
  </r>
  <r>
    <s v="ACC00688"/>
    <s v="CUST0177"/>
    <x v="3"/>
    <d v="2015-09-04T00:00:00"/>
    <n v="420446"/>
    <n v="417"/>
    <n v="0"/>
    <s v="Pending"/>
    <s v="Chad Walsh"/>
    <s v="Male"/>
    <n v="72"/>
    <s v="South"/>
    <s v="Student"/>
    <n v="143786"/>
    <s v="Retail"/>
    <d v="2024-09-03T00:00:00"/>
    <d v="2025-02-20T00:00:00"/>
    <s v="Feb"/>
    <s v="2025 Feb"/>
    <x v="0"/>
    <n v="142"/>
    <x v="1"/>
    <x v="2"/>
    <d v="2025-09-23T00:00:00"/>
    <n v="1"/>
    <s v="New"/>
    <s v=" Premium"/>
    <s v="Baby Boomers"/>
    <x v="0"/>
  </r>
  <r>
    <s v="ACC00645"/>
    <s v="CUST0406"/>
    <x v="0"/>
    <d v="2018-01-09T00:00:00"/>
    <n v="261657"/>
    <n v="401"/>
    <n v="0"/>
    <s v="Pending"/>
    <s v="Katherine Freeman"/>
    <s v="Female"/>
    <n v="28"/>
    <s v="East"/>
    <s v="Retired"/>
    <n v="39975"/>
    <s v="Corporate"/>
    <d v="2022-12-07T00:00:00"/>
    <d v="2025-03-29T00:00:00"/>
    <s v="Mar"/>
    <s v="2025 Mar"/>
    <x v="3"/>
    <n v="458"/>
    <x v="1"/>
    <x v="6"/>
    <d v="2025-09-23T00:00:00"/>
    <n v="3"/>
    <s v="Emerging"/>
    <s v="Medium"/>
    <s v="Gen Z"/>
    <x v="0"/>
  </r>
  <r>
    <s v="ACC00325"/>
    <s v="CUST0268"/>
    <x v="1"/>
    <d v="2024-12-15T00:00:00"/>
    <n v="148961"/>
    <n v="470"/>
    <n v="437348"/>
    <s v="Pending"/>
    <s v="Derek Gardner"/>
    <s v="Female"/>
    <n v="66"/>
    <s v="East"/>
    <s v="Banker"/>
    <n v="177215"/>
    <s v="Retail"/>
    <d v="2019-12-20T00:00:00"/>
    <d v="2024-03-20T00:00:00"/>
    <s v="Mar"/>
    <s v="2024 Mar"/>
    <x v="2"/>
    <n v="6417"/>
    <x v="0"/>
    <x v="9"/>
    <d v="2025-09-23T00:00:00"/>
    <n v="6"/>
    <s v="Established"/>
    <s v=" Premium"/>
    <s v="Baby Boomers"/>
    <x v="1"/>
  </r>
  <r>
    <s v="ACC00320"/>
    <s v="CUST0210"/>
    <x v="2"/>
    <d v="2020-02-23T00:00:00"/>
    <n v="440880"/>
    <n v="583"/>
    <n v="0"/>
    <s v="Pending"/>
    <s v="Joanne Ray"/>
    <s v="Male"/>
    <n v="40"/>
    <s v="West"/>
    <s v="Teacher"/>
    <n v="183268"/>
    <s v="Corporate"/>
    <d v="2019-10-04T00:00:00"/>
    <d v="2024-09-12T00:00:00"/>
    <s v="Sep"/>
    <s v="2024 Sep"/>
    <x v="0"/>
    <n v="859"/>
    <x v="0"/>
    <x v="9"/>
    <d v="2025-09-23T00:00:00"/>
    <n v="6"/>
    <s v="Established"/>
    <s v=" Premium"/>
    <s v="Millennials"/>
    <x v="0"/>
  </r>
  <r>
    <s v="ACC00506"/>
    <s v="CUST0100"/>
    <x v="0"/>
    <d v="2021-01-04T00:00:00"/>
    <n v="477964"/>
    <n v="428"/>
    <n v="0"/>
    <s v="Pending"/>
    <s v="Leslie Buchanan"/>
    <s v="Male"/>
    <n v="36"/>
    <s v="East"/>
    <s v="Engineer"/>
    <n v="119616"/>
    <s v="Corporate"/>
    <d v="2023-01-16T00:00:00"/>
    <d v="2024-12-14T00:00:00"/>
    <s v="Dec"/>
    <s v="2024 Dec"/>
    <x v="3"/>
    <n v="5367"/>
    <x v="1"/>
    <x v="6"/>
    <d v="2025-09-23T00:00:00"/>
    <n v="3"/>
    <s v="Emerging"/>
    <s v=" Premium"/>
    <s v="Millennials"/>
    <x v="0"/>
  </r>
  <r>
    <s v="ACC00526"/>
    <s v="CUST0435"/>
    <x v="2"/>
    <d v="2018-08-17T00:00:00"/>
    <n v="368753"/>
    <n v="494"/>
    <n v="0"/>
    <s v="Pending"/>
    <s v="Jennifer Jenkins"/>
    <s v="Female"/>
    <n v="30"/>
    <s v="North"/>
    <s v="Doctor"/>
    <n v="138154"/>
    <s v="Retail"/>
    <d v="2022-12-01T00:00:00"/>
    <d v="2024-08-24T00:00:00"/>
    <s v="Aug"/>
    <s v="2024 Aug"/>
    <x v="2"/>
    <n v="3972"/>
    <x v="3"/>
    <x v="3"/>
    <d v="2025-09-23T00:00:00"/>
    <n v="3"/>
    <s v="Emerging"/>
    <s v=" Premium"/>
    <s v="Millennials"/>
    <x v="0"/>
  </r>
  <r>
    <s v="ACC00050"/>
    <s v="CUST0075"/>
    <x v="0"/>
    <d v="2024-05-02T00:00:00"/>
    <n v="100336"/>
    <n v="843"/>
    <n v="316011"/>
    <s v="Rejected"/>
    <s v="Stephen Jacobs"/>
    <s v="Male"/>
    <n v="25"/>
    <s v="South"/>
    <s v="Doctor"/>
    <n v="89669"/>
    <s v="Private"/>
    <d v="2018-07-28T00:00:00"/>
    <d v="2024-04-25T00:00:00"/>
    <s v="Apr"/>
    <s v="2024 Apr"/>
    <x v="1"/>
    <n v="9682"/>
    <x v="1"/>
    <x v="0"/>
    <d v="2025-09-23T00:00:00"/>
    <n v="7"/>
    <s v="Established"/>
    <s v="High"/>
    <s v="Gen Z"/>
    <x v="1"/>
  </r>
  <r>
    <s v="ACC00584"/>
    <s v="CUST0477"/>
    <x v="1"/>
    <d v="2023-09-24T00:00:00"/>
    <n v="177718"/>
    <n v="463"/>
    <n v="0"/>
    <s v="Pending"/>
    <s v="Deborah King"/>
    <s v="Male"/>
    <n v="38"/>
    <s v="North"/>
    <s v="Banker"/>
    <n v="176683"/>
    <s v="Retail"/>
    <d v="2015-11-17T00:00:00"/>
    <d v="2025-08-07T00:00:00"/>
    <s v="Aug"/>
    <s v="2025 Aug"/>
    <x v="0"/>
    <n v="9102"/>
    <x v="3"/>
    <x v="1"/>
    <d v="2025-09-23T00:00:00"/>
    <n v="10"/>
    <s v="Loyal"/>
    <s v=" Premium"/>
    <s v="Millennials"/>
    <x v="1"/>
  </r>
  <r>
    <s v="ACC00069"/>
    <s v="CUST0337"/>
    <x v="0"/>
    <d v="2020-05-13T00:00:00"/>
    <n v="485687"/>
    <n v="572"/>
    <n v="0"/>
    <s v="Pending"/>
    <s v="Debbie Riley"/>
    <s v="Male"/>
    <n v="24"/>
    <s v="West"/>
    <s v="Doctor"/>
    <n v="56877"/>
    <s v="Corporate"/>
    <d v="2025-08-08T00:00:00"/>
    <d v="2024-11-26T00:00:00"/>
    <s v="Nov"/>
    <s v="2024 Nov"/>
    <x v="0"/>
    <n v="4864"/>
    <x v="1"/>
    <x v="5"/>
    <d v="2025-09-23T00:00:00"/>
    <n v="0"/>
    <s v="New"/>
    <s v="Medium"/>
    <s v="Gen Z"/>
    <x v="0"/>
  </r>
  <r>
    <s v="ACC00391"/>
    <s v="CUST0265"/>
    <x v="2"/>
    <d v="2024-04-15T00:00:00"/>
    <n v="469725"/>
    <n v="789"/>
    <n v="0"/>
    <s v="Pending"/>
    <s v="Mr. Carlos Wood"/>
    <s v="Male"/>
    <n v="39"/>
    <s v="North"/>
    <s v="Student"/>
    <n v="103309"/>
    <s v="Retail"/>
    <d v="2020-09-28T00:00:00"/>
    <d v="2024-12-15T00:00:00"/>
    <s v="Dec"/>
    <s v="2024 Dec"/>
    <x v="2"/>
    <n v="1549"/>
    <x v="0"/>
    <x v="2"/>
    <d v="2025-09-23T00:00:00"/>
    <n v="5"/>
    <s v="Emerging"/>
    <s v=" Premium"/>
    <s v="Millennials"/>
    <x v="0"/>
  </r>
  <r>
    <s v="ACC00383"/>
    <s v="CUST0418"/>
    <x v="1"/>
    <d v="2023-11-29T00:00:00"/>
    <n v="16999"/>
    <n v="555"/>
    <n v="378957"/>
    <s v="Pending"/>
    <s v="Cameron Cox"/>
    <s v="Female"/>
    <n v="45"/>
    <s v="West"/>
    <s v="Retired"/>
    <n v="116059"/>
    <s v="Retail"/>
    <d v="2018-11-28T00:00:00"/>
    <d v="2023-09-19T00:00:00"/>
    <s v="Sep"/>
    <s v="2023 Sep"/>
    <x v="1"/>
    <n v="1909"/>
    <x v="0"/>
    <x v="9"/>
    <d v="2025-09-23T00:00:00"/>
    <n v="7"/>
    <s v="Established"/>
    <s v=" Premium"/>
    <s v="Gen X"/>
    <x v="2"/>
  </r>
  <r>
    <s v="ACC00016"/>
    <s v="CUST0019"/>
    <x v="0"/>
    <d v="2017-11-25T00:00:00"/>
    <n v="335377"/>
    <n v="743"/>
    <n v="0"/>
    <s v="Pending"/>
    <s v="Melissa Clark"/>
    <s v="Female"/>
    <n v="40"/>
    <s v="South"/>
    <s v="Teacher"/>
    <n v="100435"/>
    <s v="Corporate"/>
    <d v="2021-09-17T00:00:00"/>
    <d v="2024-01-27T00:00:00"/>
    <s v="Jan"/>
    <s v="2024 Jan"/>
    <x v="1"/>
    <n v="2954"/>
    <x v="3"/>
    <x v="6"/>
    <d v="2025-09-23T00:00:00"/>
    <n v="4"/>
    <s v="Emerging"/>
    <s v=" Premium"/>
    <s v="Millennials"/>
    <x v="0"/>
  </r>
  <r>
    <s v="ACC00439"/>
    <s v="CUST0108"/>
    <x v="1"/>
    <d v="2021-09-02T00:00:00"/>
    <n v="468758"/>
    <n v="699"/>
    <n v="0"/>
    <s v="Pending"/>
    <s v="Carmen Graham"/>
    <s v="Female"/>
    <n v="26"/>
    <s v="West"/>
    <s v="Retired"/>
    <n v="177364"/>
    <s v="Retail"/>
    <d v="2021-01-28T00:00:00"/>
    <d v="2024-11-23T00:00:00"/>
    <s v="Nov"/>
    <s v="2024 Nov"/>
    <x v="0"/>
    <n v="4967"/>
    <x v="1"/>
    <x v="7"/>
    <d v="2025-09-23T00:00:00"/>
    <n v="5"/>
    <s v="Emerging"/>
    <s v=" Premium"/>
    <s v="Gen Z"/>
    <x v="0"/>
  </r>
  <r>
    <s v="ACC00568"/>
    <s v="CUST0041"/>
    <x v="1"/>
    <d v="2016-05-08T00:00:00"/>
    <n v="166667"/>
    <n v="455"/>
    <n v="0"/>
    <s v="Rejected"/>
    <s v="Dr. Nicole Mendez"/>
    <s v="Male"/>
    <n v="30"/>
    <s v="South"/>
    <s v="Retired"/>
    <n v="176497"/>
    <s v="Corporate"/>
    <d v="2017-04-28T00:00:00"/>
    <d v="2024-03-11T00:00:00"/>
    <s v="Mar"/>
    <s v="2024 Mar"/>
    <x v="2"/>
    <n v="5953"/>
    <x v="1"/>
    <x v="7"/>
    <d v="2025-09-23T00:00:00"/>
    <n v="8"/>
    <s v="Established"/>
    <s v=" Premium"/>
    <s v="Millennials"/>
    <x v="1"/>
  </r>
  <r>
    <s v="ACC00617"/>
    <s v="CUST0343"/>
    <x v="2"/>
    <d v="2023-03-27T00:00:00"/>
    <n v="249265"/>
    <n v="625"/>
    <n v="0"/>
    <s v="Approved"/>
    <s v="Danielle Cox"/>
    <s v="Male"/>
    <n v="48"/>
    <s v="North"/>
    <s v="Engineer"/>
    <n v="152632"/>
    <s v="Retail"/>
    <d v="2018-02-23T00:00:00"/>
    <d v="2024-09-29T00:00:00"/>
    <s v="Sep"/>
    <s v="2024 Sep"/>
    <x v="3"/>
    <n v="3254"/>
    <x v="3"/>
    <x v="2"/>
    <d v="2025-09-23T00:00:00"/>
    <n v="8"/>
    <s v="Established"/>
    <s v=" Premium"/>
    <s v="Gen X"/>
    <x v="0"/>
  </r>
  <r>
    <s v="ACC00132"/>
    <s v="CUST0182"/>
    <x v="1"/>
    <d v="2018-10-30T00:00:00"/>
    <n v="123364"/>
    <n v="438"/>
    <n v="0"/>
    <s v="Rejected"/>
    <s v="Katie Padilla"/>
    <s v="Male"/>
    <n v="44"/>
    <s v="East"/>
    <s v="Banker"/>
    <n v="47082"/>
    <s v="Corporate"/>
    <d v="2025-07-05T00:00:00"/>
    <d v="2024-10-10T00:00:00"/>
    <s v="Oct"/>
    <s v="2024 Oct"/>
    <x v="0"/>
    <n v="6346"/>
    <x v="1"/>
    <x v="0"/>
    <d v="2025-09-23T00:00:00"/>
    <n v="0"/>
    <s v="New"/>
    <s v="Medium"/>
    <s v="Millennials"/>
    <x v="1"/>
  </r>
  <r>
    <s v="ACC00560"/>
    <s v="CUST0142"/>
    <x v="0"/>
    <d v="2024-03-19T00:00:00"/>
    <n v="111585"/>
    <n v="734"/>
    <n v="0"/>
    <s v="Pending"/>
    <s v="Charles Chapman"/>
    <s v="Male"/>
    <n v="66"/>
    <s v="North"/>
    <s v="Retired"/>
    <n v="83852"/>
    <s v="Retail"/>
    <d v="2024-09-25T00:00:00"/>
    <d v="2024-03-10T00:00:00"/>
    <s v="Mar"/>
    <s v="2024 Mar"/>
    <x v="1"/>
    <n v="8716"/>
    <x v="2"/>
    <x v="4"/>
    <d v="2025-09-23T00:00:00"/>
    <n v="1"/>
    <s v="New"/>
    <s v="High"/>
    <s v="Baby Boomers"/>
    <x v="1"/>
  </r>
  <r>
    <s v="ACC00248"/>
    <s v="CUST0243"/>
    <x v="1"/>
    <d v="2019-04-12T00:00:00"/>
    <n v="233192"/>
    <n v="794"/>
    <n v="0"/>
    <s v="Pending"/>
    <s v="Richard Johnson"/>
    <s v="Female"/>
    <n v="35"/>
    <s v="East"/>
    <s v="Engineer"/>
    <n v="20526"/>
    <s v="Retail"/>
    <d v="2019-08-11T00:00:00"/>
    <d v="2024-08-24T00:00:00"/>
    <s v="Aug"/>
    <s v="2024 Aug"/>
    <x v="3"/>
    <n v="1601"/>
    <x v="0"/>
    <x v="4"/>
    <d v="2025-09-23T00:00:00"/>
    <n v="6"/>
    <s v="Established"/>
    <s v="Low"/>
    <s v="Millennials"/>
    <x v="0"/>
  </r>
  <r>
    <s v="ACC00273"/>
    <s v="CUST0489"/>
    <x v="3"/>
    <d v="2022-04-29T00:00:00"/>
    <n v="2763"/>
    <n v="744"/>
    <n v="0"/>
    <s v="Pending"/>
    <s v="Monica Carter"/>
    <s v="Male"/>
    <n v="40"/>
    <s v="West"/>
    <s v="Banker"/>
    <n v="157710"/>
    <s v="Retail"/>
    <d v="2023-06-27T00:00:00"/>
    <d v="2025-06-03T00:00:00"/>
    <s v="Jun"/>
    <s v="2025 Jun"/>
    <x v="2"/>
    <n v="7963"/>
    <x v="0"/>
    <x v="8"/>
    <d v="2025-09-23T00:00:00"/>
    <n v="2"/>
    <s v="New"/>
    <s v=" Premium"/>
    <s v="Millennials"/>
    <x v="2"/>
  </r>
  <r>
    <s v="ACC00623"/>
    <s v="CUST0174"/>
    <x v="1"/>
    <d v="2019-08-21T00:00:00"/>
    <n v="203834"/>
    <n v="643"/>
    <n v="356224"/>
    <s v="Pending"/>
    <s v="Evan Holt"/>
    <s v="Female"/>
    <n v="33"/>
    <s v="West"/>
    <s v="Retired"/>
    <n v="120732"/>
    <s v="Corporate"/>
    <d v="2019-10-29T00:00:00"/>
    <d v="2025-04-03T00:00:00"/>
    <s v="Apr"/>
    <s v="2025 Apr"/>
    <x v="1"/>
    <n v="7865"/>
    <x v="3"/>
    <x v="3"/>
    <d v="2025-09-23T00:00:00"/>
    <n v="6"/>
    <s v="Established"/>
    <s v=" Premium"/>
    <s v="Millennials"/>
    <x v="0"/>
  </r>
  <r>
    <s v="ACC00349"/>
    <s v="CUST0454"/>
    <x v="1"/>
    <d v="2021-08-25T00:00:00"/>
    <n v="434219"/>
    <n v="723"/>
    <n v="0"/>
    <s v="Pending"/>
    <s v="Ashley Young"/>
    <s v="Female"/>
    <n v="22"/>
    <s v="South"/>
    <s v="Trader"/>
    <n v="112324"/>
    <s v="Retail"/>
    <d v="2017-12-05T00:00:00"/>
    <d v="2024-04-30T00:00:00"/>
    <s v="Apr"/>
    <s v="2024 Apr"/>
    <x v="3"/>
    <n v="7805"/>
    <x v="1"/>
    <x v="3"/>
    <d v="2025-09-23T00:00:00"/>
    <n v="8"/>
    <s v="Established"/>
    <s v=" Premium"/>
    <s v="Gen Z"/>
    <x v="0"/>
  </r>
  <r>
    <s v="ACC00484"/>
    <s v="CUST0460"/>
    <x v="3"/>
    <d v="2024-01-25T00:00:00"/>
    <n v="393184"/>
    <n v="777"/>
    <n v="143266"/>
    <s v="Pending"/>
    <s v="Katherine Cohen"/>
    <s v="Male"/>
    <n v="35"/>
    <s v="South"/>
    <s v="Teacher"/>
    <n v="169381"/>
    <s v="Retail"/>
    <d v="2021-06-10T00:00:00"/>
    <d v="2025-03-27T00:00:00"/>
    <s v="Mar"/>
    <s v="2025 Mar"/>
    <x v="0"/>
    <n v="8285"/>
    <x v="3"/>
    <x v="5"/>
    <d v="2025-09-23T00:00:00"/>
    <n v="4"/>
    <s v="Emerging"/>
    <s v=" Premium"/>
    <s v="Millennials"/>
    <x v="0"/>
  </r>
  <r>
    <s v="ACC00550"/>
    <s v="CUST0164"/>
    <x v="3"/>
    <d v="2021-02-01T00:00:00"/>
    <n v="33340"/>
    <n v="621"/>
    <n v="0"/>
    <s v="Pending"/>
    <s v="Hannah Brown"/>
    <s v="Female"/>
    <n v="69"/>
    <s v="East"/>
    <s v="Retired"/>
    <n v="134682"/>
    <s v="Retail"/>
    <d v="2021-03-02T00:00:00"/>
    <d v="2024-07-09T00:00:00"/>
    <s v="Jul"/>
    <s v="2024 Jul"/>
    <x v="1"/>
    <n v="3752"/>
    <x v="2"/>
    <x v="5"/>
    <d v="2025-09-23T00:00:00"/>
    <n v="5"/>
    <s v="Emerging"/>
    <s v=" Premium"/>
    <s v="Baby Boomers"/>
    <x v="2"/>
  </r>
  <r>
    <s v="ACC00357"/>
    <s v="CUST0302"/>
    <x v="0"/>
    <d v="2023-01-02T00:00:00"/>
    <n v="34693"/>
    <n v="700"/>
    <n v="0"/>
    <s v="Default"/>
    <s v="Austin James"/>
    <s v="Male"/>
    <n v="22"/>
    <s v="South"/>
    <s v="Engineer"/>
    <n v="95897"/>
    <s v="Retail"/>
    <d v="2021-10-04T00:00:00"/>
    <d v="2023-08-25T00:00:00"/>
    <s v="Aug"/>
    <s v="2023 Aug"/>
    <x v="2"/>
    <n v="2137"/>
    <x v="1"/>
    <x v="4"/>
    <d v="2025-09-23T00:00:00"/>
    <n v="4"/>
    <s v="Emerging"/>
    <s v="High"/>
    <s v="Gen Z"/>
    <x v="2"/>
  </r>
  <r>
    <s v="ACC00752"/>
    <s v="CUST0103"/>
    <x v="2"/>
    <d v="2024-01-26T00:00:00"/>
    <n v="497599"/>
    <n v="819"/>
    <n v="0"/>
    <s v="Pending"/>
    <s v="Donna Perkins"/>
    <s v="Female"/>
    <n v="43"/>
    <s v="West"/>
    <s v="Student"/>
    <n v="27314"/>
    <s v="Corporate"/>
    <d v="2022-05-25T00:00:00"/>
    <d v="2025-07-03T00:00:00"/>
    <s v="Jul"/>
    <s v="2025 Jul"/>
    <x v="1"/>
    <n v="1611"/>
    <x v="2"/>
    <x v="2"/>
    <d v="2025-09-23T00:00:00"/>
    <n v="3"/>
    <s v="Emerging"/>
    <s v="Low"/>
    <s v="Millennials"/>
    <x v="0"/>
  </r>
  <r>
    <s v="ACC00318"/>
    <s v="CUST0238"/>
    <x v="3"/>
    <d v="2021-12-16T00:00:00"/>
    <n v="271421"/>
    <n v="687"/>
    <n v="0"/>
    <s v="Pending"/>
    <s v="Crystal Melton"/>
    <s v="Female"/>
    <n v="52"/>
    <s v="South"/>
    <s v="Engineer"/>
    <n v="156727"/>
    <s v="Retail"/>
    <d v="2020-10-04T00:00:00"/>
    <d v="2023-11-08T00:00:00"/>
    <s v="Nov"/>
    <s v="2023 Nov"/>
    <x v="0"/>
    <n v="1232"/>
    <x v="3"/>
    <x v="9"/>
    <d v="2025-09-23T00:00:00"/>
    <n v="5"/>
    <s v="Emerging"/>
    <s v=" Premium"/>
    <s v="Gen X"/>
    <x v="0"/>
  </r>
  <r>
    <s v="ACC00633"/>
    <s v="CUST0021"/>
    <x v="1"/>
    <d v="2019-09-04T00:00:00"/>
    <n v="498843"/>
    <n v="307"/>
    <n v="0"/>
    <s v="Pending"/>
    <s v="Elizabeth Smith"/>
    <s v="Female"/>
    <n v="44"/>
    <s v="East"/>
    <s v="Trader"/>
    <n v="189269"/>
    <s v="Retail"/>
    <d v="2024-05-02T00:00:00"/>
    <d v="2024-02-20T00:00:00"/>
    <s v="Feb"/>
    <s v="2024 Feb"/>
    <x v="2"/>
    <n v="5700"/>
    <x v="0"/>
    <x v="9"/>
    <d v="2025-09-23T00:00:00"/>
    <n v="1"/>
    <s v="New"/>
    <s v=" Premium"/>
    <s v="Millennials"/>
    <x v="0"/>
  </r>
  <r>
    <s v="ACC00048"/>
    <s v="CUST0078"/>
    <x v="0"/>
    <d v="2024-10-18T00:00:00"/>
    <n v="287644"/>
    <n v="305"/>
    <n v="485398"/>
    <s v="Pending"/>
    <s v="Jenna Butler"/>
    <s v="Female"/>
    <n v="61"/>
    <s v="South"/>
    <s v="Doctor"/>
    <n v="90831"/>
    <s v="Retail"/>
    <d v="2018-07-21T00:00:00"/>
    <d v="2024-08-15T00:00:00"/>
    <s v="Aug"/>
    <s v="2024 Aug"/>
    <x v="0"/>
    <n v="1852"/>
    <x v="2"/>
    <x v="6"/>
    <d v="2025-09-23T00:00:00"/>
    <n v="7"/>
    <s v="Established"/>
    <s v="High"/>
    <s v="Baby Boomers"/>
    <x v="0"/>
  </r>
  <r>
    <s v="ACC00010"/>
    <s v="CUST0314"/>
    <x v="3"/>
    <d v="2024-07-20T00:00:00"/>
    <n v="487025"/>
    <n v="381"/>
    <n v="0"/>
    <s v="Pending"/>
    <s v="Kenneth Vasquez"/>
    <s v="Male"/>
    <n v="34"/>
    <s v="West"/>
    <s v="Doctor"/>
    <n v="145150"/>
    <s v="Retail"/>
    <d v="2022-06-02T00:00:00"/>
    <d v="2024-11-07T00:00:00"/>
    <s v="Nov"/>
    <s v="2024 Nov"/>
    <x v="3"/>
    <n v="8068"/>
    <x v="1"/>
    <x v="2"/>
    <d v="2025-09-23T00:00:00"/>
    <n v="3"/>
    <s v="Emerging"/>
    <s v=" Premium"/>
    <s v="Millennials"/>
    <x v="0"/>
  </r>
  <r>
    <s v="ACC00233"/>
    <s v="CUST0368"/>
    <x v="2"/>
    <d v="2018-09-11T00:00:00"/>
    <n v="495413"/>
    <n v="536"/>
    <n v="0"/>
    <s v="Pending"/>
    <s v="Scott Jackson"/>
    <s v="Female"/>
    <n v="66"/>
    <s v="West"/>
    <s v="Doctor"/>
    <n v="131822"/>
    <s v="Corporate"/>
    <d v="2019-12-12T00:00:00"/>
    <d v="2024-04-27T00:00:00"/>
    <s v="Apr"/>
    <s v="2024 Apr"/>
    <x v="1"/>
    <n v="9791"/>
    <x v="3"/>
    <x v="9"/>
    <d v="2025-09-23T00:00:00"/>
    <n v="6"/>
    <s v="Established"/>
    <s v=" Premium"/>
    <s v="Baby Boomers"/>
    <x v="0"/>
  </r>
  <r>
    <s v="ACC00036"/>
    <s v="CUST0301"/>
    <x v="2"/>
    <d v="2021-07-08T00:00:00"/>
    <n v="138368"/>
    <n v="721"/>
    <n v="0"/>
    <s v="Pending"/>
    <s v="Regina Schultz"/>
    <s v="Male"/>
    <n v="48"/>
    <s v="South"/>
    <s v="Doctor"/>
    <n v="70861"/>
    <s v="Retail"/>
    <d v="2024-02-12T00:00:00"/>
    <d v="2025-07-27T00:00:00"/>
    <s v="Jul"/>
    <s v="2025 Jul"/>
    <x v="0"/>
    <n v="5575"/>
    <x v="3"/>
    <x v="0"/>
    <d v="2025-09-23T00:00:00"/>
    <n v="2"/>
    <s v="New"/>
    <s v="High"/>
    <s v="Gen X"/>
    <x v="1"/>
  </r>
  <r>
    <s v="ACC00413"/>
    <s v="CUST0286"/>
    <x v="1"/>
    <d v="2024-08-27T00:00:00"/>
    <n v="207352"/>
    <n v="782"/>
    <n v="0"/>
    <s v="Pending"/>
    <s v="Melanie Butler"/>
    <s v="Male"/>
    <n v="29"/>
    <s v="West"/>
    <s v="Engineer"/>
    <n v="94441"/>
    <s v="Retail"/>
    <d v="2020-01-26T00:00:00"/>
    <d v="2024-03-25T00:00:00"/>
    <s v="Mar"/>
    <s v="2024 Mar"/>
    <x v="3"/>
    <n v="4498"/>
    <x v="3"/>
    <x v="1"/>
    <d v="2025-09-23T00:00:00"/>
    <n v="6"/>
    <s v="Established"/>
    <s v="High"/>
    <s v="Millennials"/>
    <x v="0"/>
  </r>
  <r>
    <s v="ACC00462"/>
    <s v="CUST0456"/>
    <x v="0"/>
    <d v="2023-02-01T00:00:00"/>
    <n v="150331"/>
    <n v="770"/>
    <n v="0"/>
    <s v="Pending"/>
    <s v="Michael Kramer"/>
    <s v="Male"/>
    <n v="73"/>
    <s v="East"/>
    <s v="Teacher"/>
    <n v="46155"/>
    <s v="Retail"/>
    <d v="2016-01-17T00:00:00"/>
    <d v="2024-06-13T00:00:00"/>
    <s v="Jun"/>
    <s v="2024 Jun"/>
    <x v="2"/>
    <n v="8210"/>
    <x v="0"/>
    <x v="3"/>
    <d v="2025-09-23T00:00:00"/>
    <n v="10"/>
    <s v="Loyal"/>
    <s v="Medium"/>
    <s v="Baby Boomers"/>
    <x v="1"/>
  </r>
  <r>
    <s v="ACC00004"/>
    <s v="CUST0211"/>
    <x v="0"/>
    <d v="2022-10-03T00:00:00"/>
    <n v="63610"/>
    <n v="802"/>
    <n v="401875"/>
    <s v="Rejected"/>
    <s v="Ryan Mccormick"/>
    <s v="Male"/>
    <n v="34"/>
    <s v="North"/>
    <s v="Doctor"/>
    <n v="148386"/>
    <s v="Corporate"/>
    <d v="2020-02-20T00:00:00"/>
    <d v="2024-05-26T00:00:00"/>
    <s v="May"/>
    <s v="2024 May"/>
    <x v="2"/>
    <n v="6960"/>
    <x v="3"/>
    <x v="0"/>
    <d v="2025-09-23T00:00:00"/>
    <n v="6"/>
    <s v="Established"/>
    <s v=" Premium"/>
    <s v="Millennials"/>
    <x v="1"/>
  </r>
  <r>
    <s v="ACC00044"/>
    <s v="CUST0475"/>
    <x v="1"/>
    <d v="2016-03-31T00:00:00"/>
    <n v="329317"/>
    <n v="721"/>
    <n v="0"/>
    <s v="Pending"/>
    <s v="Frank Le"/>
    <s v="Male"/>
    <n v="52"/>
    <s v="West"/>
    <s v="Banker"/>
    <n v="84178"/>
    <s v="Private"/>
    <d v="2020-10-19T00:00:00"/>
    <d v="2024-01-07T00:00:00"/>
    <s v="Jan"/>
    <s v="2024 Jan"/>
    <x v="3"/>
    <n v="8916"/>
    <x v="3"/>
    <x v="9"/>
    <d v="2025-09-23T00:00:00"/>
    <n v="5"/>
    <s v="Emerging"/>
    <s v="High"/>
    <s v="Gen X"/>
    <x v="0"/>
  </r>
  <r>
    <s v="ACC00568"/>
    <s v="CUST0041"/>
    <x v="1"/>
    <d v="2016-05-08T00:00:00"/>
    <n v="166667"/>
    <n v="455"/>
    <n v="0"/>
    <s v="Rejected"/>
    <s v="Dr. Nicole Mendez"/>
    <s v="Male"/>
    <n v="30"/>
    <s v="South"/>
    <s v="Retired"/>
    <n v="176497"/>
    <s v="Corporate"/>
    <d v="2017-04-28T00:00:00"/>
    <d v="2024-04-20T00:00:00"/>
    <s v="Apr"/>
    <s v="2024 Apr"/>
    <x v="3"/>
    <n v="1937"/>
    <x v="0"/>
    <x v="1"/>
    <d v="2025-09-23T00:00:00"/>
    <n v="8"/>
    <s v="Established"/>
    <s v=" Premium"/>
    <s v="Millennials"/>
    <x v="1"/>
  </r>
  <r>
    <s v="ACC00554"/>
    <s v="CUST0265"/>
    <x v="1"/>
    <d v="2020-12-28T00:00:00"/>
    <n v="113711"/>
    <n v="500"/>
    <n v="0"/>
    <s v="Pending"/>
    <s v="Mr. Carlos Wood"/>
    <s v="Male"/>
    <n v="39"/>
    <s v="North"/>
    <s v="Student"/>
    <n v="103309"/>
    <s v="Retail"/>
    <d v="2020-09-28T00:00:00"/>
    <d v="2024-02-25T00:00:00"/>
    <s v="Feb"/>
    <s v="2024 Feb"/>
    <x v="2"/>
    <n v="8311"/>
    <x v="3"/>
    <x v="6"/>
    <d v="2025-09-23T00:00:00"/>
    <n v="5"/>
    <s v="Emerging"/>
    <s v=" Premium"/>
    <s v="Millennials"/>
    <x v="1"/>
  </r>
  <r>
    <s v="ACC00255"/>
    <s v="CUST0020"/>
    <x v="0"/>
    <d v="2024-08-07T00:00:00"/>
    <n v="118696"/>
    <n v="490"/>
    <n v="372508"/>
    <s v="Pending"/>
    <s v="Janice Scott"/>
    <s v="Male"/>
    <n v="19"/>
    <s v="South"/>
    <s v="Engineer"/>
    <n v="148583"/>
    <s v="Corporate"/>
    <d v="2023-05-12T00:00:00"/>
    <d v="2024-10-03T00:00:00"/>
    <s v="Oct"/>
    <s v="2024 Oct"/>
    <x v="0"/>
    <n v="4939"/>
    <x v="3"/>
    <x v="5"/>
    <d v="2025-09-23T00:00:00"/>
    <n v="2"/>
    <s v="New"/>
    <s v=" Premium"/>
    <s v="Gen Z"/>
    <x v="1"/>
  </r>
  <r>
    <s v="ACC00740"/>
    <s v="CUST0019"/>
    <x v="3"/>
    <d v="2024-10-07T00:00:00"/>
    <n v="408624"/>
    <n v="487"/>
    <n v="29624"/>
    <s v="Pending"/>
    <s v="Melissa Clark"/>
    <s v="Female"/>
    <n v="40"/>
    <s v="South"/>
    <s v="Teacher"/>
    <n v="100435"/>
    <s v="Corporate"/>
    <d v="2021-09-17T00:00:00"/>
    <d v="2025-04-10T00:00:00"/>
    <s v="Apr"/>
    <s v="2025 Apr"/>
    <x v="3"/>
    <n v="8467"/>
    <x v="2"/>
    <x v="2"/>
    <d v="2025-09-23T00:00:00"/>
    <n v="4"/>
    <s v="Emerging"/>
    <s v=" Premium"/>
    <s v="Millennials"/>
    <x v="0"/>
  </r>
  <r>
    <s v="ACC00114"/>
    <s v="CUST0036"/>
    <x v="0"/>
    <d v="2022-11-08T00:00:00"/>
    <n v="289662"/>
    <n v="406"/>
    <n v="0"/>
    <s v="Pending"/>
    <s v="Bradley Moore"/>
    <s v="Male"/>
    <n v="43"/>
    <s v="East"/>
    <s v="Banker"/>
    <n v="169369"/>
    <s v="Retail"/>
    <d v="2017-06-16T00:00:00"/>
    <d v="2025-05-20T00:00:00"/>
    <s v="May"/>
    <s v="2025 May"/>
    <x v="0"/>
    <n v="5502"/>
    <x v="3"/>
    <x v="2"/>
    <d v="2025-09-23T00:00:00"/>
    <n v="8"/>
    <s v="Established"/>
    <s v=" Premium"/>
    <s v="Millennials"/>
    <x v="0"/>
  </r>
  <r>
    <s v="ACC00749"/>
    <s v="CUST0417"/>
    <x v="1"/>
    <d v="2024-12-11T00:00:00"/>
    <n v="192003"/>
    <n v="756"/>
    <n v="0"/>
    <s v="Pending"/>
    <s v="Logan Fleming"/>
    <s v="Male"/>
    <n v="25"/>
    <s v="North"/>
    <s v="Teacher"/>
    <n v="186205"/>
    <s v="Private"/>
    <d v="2024-10-30T00:00:00"/>
    <d v="2025-05-01T00:00:00"/>
    <s v="May"/>
    <s v="2025 May"/>
    <x v="2"/>
    <n v="3233"/>
    <x v="0"/>
    <x v="9"/>
    <d v="2025-09-23T00:00:00"/>
    <n v="1"/>
    <s v="New"/>
    <s v=" Premium"/>
    <s v="Gen Z"/>
    <x v="1"/>
  </r>
  <r>
    <s v="ACC00397"/>
    <s v="CUST0060"/>
    <x v="0"/>
    <d v="2024-08-04T00:00:00"/>
    <n v="283983"/>
    <n v="654"/>
    <n v="0"/>
    <s v="Pending"/>
    <s v="Meghan Le"/>
    <s v="Male"/>
    <n v="40"/>
    <s v="West"/>
    <s v="Doctor"/>
    <n v="37602"/>
    <s v="Retail"/>
    <d v="2018-11-11T00:00:00"/>
    <d v="2024-12-08T00:00:00"/>
    <s v="Dec"/>
    <s v="2024 Dec"/>
    <x v="0"/>
    <n v="6137"/>
    <x v="2"/>
    <x v="8"/>
    <d v="2025-09-23T00:00:00"/>
    <n v="7"/>
    <s v="Established"/>
    <s v="Medium"/>
    <s v="Millennials"/>
    <x v="0"/>
  </r>
  <r>
    <s v="ACC00174"/>
    <s v="CUST0313"/>
    <x v="1"/>
    <d v="2023-03-15T00:00:00"/>
    <n v="347424"/>
    <n v="674"/>
    <n v="0"/>
    <s v="Rejected"/>
    <s v="Amy Thornton"/>
    <s v="Female"/>
    <n v="61"/>
    <s v="South"/>
    <s v="Engineer"/>
    <n v="150406"/>
    <s v="Retail"/>
    <d v="2019-04-11T00:00:00"/>
    <d v="2023-10-02T00:00:00"/>
    <s v="Oct"/>
    <s v="2023 Oct"/>
    <x v="0"/>
    <n v="5081"/>
    <x v="3"/>
    <x v="9"/>
    <d v="2025-09-23T00:00:00"/>
    <n v="6"/>
    <s v="Established"/>
    <s v=" Premium"/>
    <s v="Baby Boomers"/>
    <x v="0"/>
  </r>
  <r>
    <s v="ACC00255"/>
    <s v="CUST0020"/>
    <x v="0"/>
    <d v="2024-08-07T00:00:00"/>
    <n v="118696"/>
    <n v="490"/>
    <n v="372508"/>
    <s v="Pending"/>
    <s v="Janice Scott"/>
    <s v="Male"/>
    <n v="19"/>
    <s v="South"/>
    <s v="Engineer"/>
    <n v="148583"/>
    <s v="Corporate"/>
    <d v="2023-05-12T00:00:00"/>
    <d v="2025-05-11T00:00:00"/>
    <s v="May"/>
    <s v="2025 May"/>
    <x v="3"/>
    <n v="964"/>
    <x v="0"/>
    <x v="5"/>
    <d v="2025-09-23T00:00:00"/>
    <n v="2"/>
    <s v="New"/>
    <s v=" Premium"/>
    <s v="Gen Z"/>
    <x v="1"/>
  </r>
  <r>
    <s v="ACC00466"/>
    <s v="CUST0191"/>
    <x v="2"/>
    <d v="2015-09-28T00:00:00"/>
    <n v="347823"/>
    <n v="833"/>
    <n v="0"/>
    <s v="Pending"/>
    <s v="Nicholas Miller"/>
    <s v="Male"/>
    <n v="60"/>
    <s v="South"/>
    <s v="Retired"/>
    <n v="157612"/>
    <s v="Retail"/>
    <d v="2019-11-11T00:00:00"/>
    <d v="2025-06-22T00:00:00"/>
    <s v="Jun"/>
    <s v="2025 Jun"/>
    <x v="0"/>
    <n v="7060"/>
    <x v="1"/>
    <x v="5"/>
    <d v="2025-09-23T00:00:00"/>
    <n v="6"/>
    <s v="Established"/>
    <s v=" Premium"/>
    <s v="Gen X"/>
    <x v="0"/>
  </r>
  <r>
    <s v="ACC00277"/>
    <s v="CUST0026"/>
    <x v="1"/>
    <d v="2016-10-21T00:00:00"/>
    <n v="207139"/>
    <n v="544"/>
    <n v="382411"/>
    <s v="Pending"/>
    <s v="Charles Fields"/>
    <s v="Female"/>
    <n v="57"/>
    <s v="South"/>
    <s v="Doctor"/>
    <n v="60042"/>
    <s v="Corporate"/>
    <d v="2021-09-30T00:00:00"/>
    <d v="2025-04-05T00:00:00"/>
    <s v="Apr"/>
    <s v="2025 Apr"/>
    <x v="0"/>
    <n v="9551"/>
    <x v="3"/>
    <x v="6"/>
    <d v="2025-09-23T00:00:00"/>
    <n v="4"/>
    <s v="Emerging"/>
    <s v="High"/>
    <s v="Gen X"/>
    <x v="0"/>
  </r>
  <r>
    <s v="ACC00464"/>
    <s v="CUST0343"/>
    <x v="2"/>
    <d v="2016-12-01T00:00:00"/>
    <n v="378669"/>
    <n v="726"/>
    <n v="0"/>
    <s v="Approved"/>
    <s v="Danielle Cox"/>
    <s v="Male"/>
    <n v="48"/>
    <s v="North"/>
    <s v="Engineer"/>
    <n v="152632"/>
    <s v="Retail"/>
    <d v="2018-02-23T00:00:00"/>
    <d v="2024-07-28T00:00:00"/>
    <s v="Jul"/>
    <s v="2024 Jul"/>
    <x v="0"/>
    <n v="1584"/>
    <x v="1"/>
    <x v="4"/>
    <d v="2025-09-23T00:00:00"/>
    <n v="8"/>
    <s v="Established"/>
    <s v=" Premium"/>
    <s v="Gen X"/>
    <x v="0"/>
  </r>
  <r>
    <s v="ACC00502"/>
    <s v="CUST0376"/>
    <x v="2"/>
    <d v="2022-09-14T00:00:00"/>
    <n v="177826"/>
    <n v="722"/>
    <n v="0"/>
    <s v="Pending"/>
    <s v="Angela Jackson"/>
    <s v="Female"/>
    <n v="62"/>
    <s v="North"/>
    <s v="Retired"/>
    <n v="121757"/>
    <s v="Retail"/>
    <d v="2015-10-07T00:00:00"/>
    <d v="2024-06-26T00:00:00"/>
    <s v="Jun"/>
    <s v="2024 Jun"/>
    <x v="2"/>
    <n v="6678"/>
    <x v="2"/>
    <x v="5"/>
    <d v="2025-09-23T00:00:00"/>
    <n v="10"/>
    <s v="Loyal"/>
    <s v=" Premium"/>
    <s v="Baby Boomers"/>
    <x v="1"/>
  </r>
  <r>
    <s v="ACC00441"/>
    <s v="CUST0350"/>
    <x v="1"/>
    <d v="2020-07-03T00:00:00"/>
    <n v="430917"/>
    <n v="479"/>
    <n v="0"/>
    <s v="Pending"/>
    <s v="Brandon Fox DDS"/>
    <s v="Male"/>
    <n v="43"/>
    <s v="South"/>
    <s v="Teacher"/>
    <n v="90316"/>
    <s v="Corporate"/>
    <d v="2022-12-31T00:00:00"/>
    <d v="2023-08-26T00:00:00"/>
    <s v="Aug"/>
    <s v="2023 Aug"/>
    <x v="2"/>
    <n v="7105"/>
    <x v="0"/>
    <x v="5"/>
    <d v="2025-09-23T00:00:00"/>
    <n v="3"/>
    <s v="Emerging"/>
    <s v="High"/>
    <s v="Millennials"/>
    <x v="0"/>
  </r>
  <r>
    <s v="ACC00069"/>
    <s v="CUST0337"/>
    <x v="0"/>
    <d v="2020-05-13T00:00:00"/>
    <n v="485687"/>
    <n v="572"/>
    <n v="0"/>
    <s v="Pending"/>
    <s v="Debbie Riley"/>
    <s v="Male"/>
    <n v="24"/>
    <s v="West"/>
    <s v="Doctor"/>
    <n v="56877"/>
    <s v="Corporate"/>
    <d v="2025-08-08T00:00:00"/>
    <d v="2025-05-02T00:00:00"/>
    <s v="May"/>
    <s v="2025 May"/>
    <x v="1"/>
    <n v="7730"/>
    <x v="2"/>
    <x v="3"/>
    <d v="2025-09-23T00:00:00"/>
    <n v="0"/>
    <s v="New"/>
    <s v="Medium"/>
    <s v="Gen Z"/>
    <x v="0"/>
  </r>
  <r>
    <s v="ACC00509"/>
    <s v="CUST0035"/>
    <x v="0"/>
    <d v="2023-07-26T00:00:00"/>
    <n v="373747"/>
    <n v="626"/>
    <n v="0"/>
    <s v="Pending"/>
    <s v="Kevin Marshall"/>
    <s v="Female"/>
    <n v="72"/>
    <s v="East"/>
    <s v="Banker"/>
    <n v="96898"/>
    <s v="Corporate"/>
    <d v="2016-06-12T00:00:00"/>
    <d v="2024-04-01T00:00:00"/>
    <s v="Apr"/>
    <s v="2024 Apr"/>
    <x v="2"/>
    <n v="3265"/>
    <x v="1"/>
    <x v="0"/>
    <d v="2025-09-23T00:00:00"/>
    <n v="9"/>
    <s v="Loyal"/>
    <s v="High"/>
    <s v="Baby Boomers"/>
    <x v="0"/>
  </r>
  <r>
    <s v="ACC00326"/>
    <s v="CUST0386"/>
    <x v="0"/>
    <d v="2016-04-23T00:00:00"/>
    <n v="448828"/>
    <n v="458"/>
    <n v="0"/>
    <s v="Pending"/>
    <s v="Megan Davis"/>
    <s v="Female"/>
    <n v="53"/>
    <s v="East"/>
    <s v="Student"/>
    <n v="182932"/>
    <s v="Corporate"/>
    <d v="2023-08-19T00:00:00"/>
    <d v="2025-01-26T00:00:00"/>
    <s v="Jan"/>
    <s v="2025 Jan"/>
    <x v="2"/>
    <n v="1068"/>
    <x v="1"/>
    <x v="3"/>
    <d v="2025-09-23T00:00:00"/>
    <n v="2"/>
    <s v="New"/>
    <s v=" Premium"/>
    <s v="Gen X"/>
    <x v="0"/>
  </r>
  <r>
    <s v="ACC00742"/>
    <s v="CUST0072"/>
    <x v="3"/>
    <d v="2023-08-09T00:00:00"/>
    <n v="189052"/>
    <n v="726"/>
    <n v="239784"/>
    <s v="Pending"/>
    <s v="Billy Hendrix Jr."/>
    <s v="Female"/>
    <n v="60"/>
    <s v="North"/>
    <s v="Doctor"/>
    <n v="45559"/>
    <s v="Corporate"/>
    <d v="2016-03-28T00:00:00"/>
    <d v="2024-10-30T00:00:00"/>
    <s v="Oct"/>
    <s v="2024 Oct"/>
    <x v="1"/>
    <n v="1967"/>
    <x v="1"/>
    <x v="9"/>
    <d v="2025-09-23T00:00:00"/>
    <n v="9"/>
    <s v="Loyal"/>
    <s v="Medium"/>
    <s v="Gen X"/>
    <x v="1"/>
  </r>
  <r>
    <s v="ACC00067"/>
    <s v="CUST0493"/>
    <x v="0"/>
    <d v="2016-04-22T00:00:00"/>
    <n v="339387"/>
    <n v="636"/>
    <n v="0"/>
    <s v="Rejected"/>
    <s v="Joseph Dean"/>
    <s v="Male"/>
    <n v="27"/>
    <s v="West"/>
    <s v="Doctor"/>
    <n v="99141"/>
    <s v="Retail"/>
    <d v="2024-04-11T00:00:00"/>
    <d v="2024-04-19T00:00:00"/>
    <s v="Apr"/>
    <s v="2024 Apr"/>
    <x v="1"/>
    <n v="6658"/>
    <x v="0"/>
    <x v="5"/>
    <d v="2025-09-23T00:00:00"/>
    <n v="1"/>
    <s v="New"/>
    <s v="High"/>
    <s v="Gen Z"/>
    <x v="0"/>
  </r>
  <r>
    <s v="ACC00304"/>
    <s v="CUST0074"/>
    <x v="0"/>
    <d v="2016-08-26T00:00:00"/>
    <n v="289341"/>
    <n v="680"/>
    <n v="242268"/>
    <s v="Rejected"/>
    <s v="Christopher Chapman"/>
    <s v="Female"/>
    <n v="50"/>
    <s v="West"/>
    <s v="Doctor"/>
    <n v="53742"/>
    <s v="Corporate"/>
    <d v="2025-01-20T00:00:00"/>
    <d v="2023-10-25T00:00:00"/>
    <s v="Oct"/>
    <s v="2023 Oct"/>
    <x v="3"/>
    <n v="4954"/>
    <x v="1"/>
    <x v="7"/>
    <d v="2025-09-23T00:00:00"/>
    <n v="1"/>
    <s v="New"/>
    <s v="Medium"/>
    <s v="Gen X"/>
    <x v="0"/>
  </r>
  <r>
    <s v="ACC00484"/>
    <s v="CUST0460"/>
    <x v="3"/>
    <d v="2024-01-25T00:00:00"/>
    <n v="393184"/>
    <n v="777"/>
    <n v="143266"/>
    <s v="Pending"/>
    <s v="Katherine Cohen"/>
    <s v="Male"/>
    <n v="35"/>
    <s v="South"/>
    <s v="Teacher"/>
    <n v="169381"/>
    <s v="Retail"/>
    <d v="2021-06-10T00:00:00"/>
    <d v="2024-09-15T00:00:00"/>
    <s v="Sep"/>
    <s v="2024 Sep"/>
    <x v="3"/>
    <n v="5068"/>
    <x v="1"/>
    <x v="1"/>
    <d v="2025-09-23T00:00:00"/>
    <n v="4"/>
    <s v="Emerging"/>
    <s v=" Premium"/>
    <s v="Millennials"/>
    <x v="0"/>
  </r>
  <r>
    <s v="ACC00548"/>
    <s v="CUST0437"/>
    <x v="0"/>
    <d v="2021-01-22T00:00:00"/>
    <n v="141994"/>
    <n v="459"/>
    <n v="0"/>
    <s v="Pending"/>
    <s v="Scott Crosby"/>
    <s v="Female"/>
    <n v="65"/>
    <s v="South"/>
    <s v="Doctor"/>
    <n v="53397"/>
    <s v="Corporate"/>
    <d v="2023-12-21T00:00:00"/>
    <d v="2024-07-22T00:00:00"/>
    <s v="Jul"/>
    <s v="2024 Jul"/>
    <x v="2"/>
    <n v="2529"/>
    <x v="0"/>
    <x v="9"/>
    <d v="2025-09-23T00:00:00"/>
    <n v="2"/>
    <s v="New"/>
    <s v="Medium"/>
    <s v="Baby Boomers"/>
    <x v="1"/>
  </r>
  <r>
    <s v="ACC00417"/>
    <s v="CUST0156"/>
    <x v="0"/>
    <d v="2020-09-17T00:00:00"/>
    <n v="274370"/>
    <n v="790"/>
    <n v="0"/>
    <s v="Pending"/>
    <s v="Sara Morris"/>
    <s v="Female"/>
    <n v="47"/>
    <s v="South"/>
    <s v="Retired"/>
    <n v="196611"/>
    <s v="Retail"/>
    <d v="2022-10-16T00:00:00"/>
    <d v="2025-03-24T00:00:00"/>
    <s v="Mar"/>
    <s v="2025 Mar"/>
    <x v="0"/>
    <n v="7923"/>
    <x v="1"/>
    <x v="6"/>
    <d v="2025-09-23T00:00:00"/>
    <n v="3"/>
    <s v="Emerging"/>
    <s v=" Premium"/>
    <s v="Gen X"/>
    <x v="0"/>
  </r>
  <r>
    <s v="ACC00159"/>
    <s v="CUST0160"/>
    <x v="1"/>
    <d v="2020-05-05T00:00:00"/>
    <n v="493814"/>
    <n v="382"/>
    <n v="192646"/>
    <s v="Pending"/>
    <s v="Rachel Rivera PhD"/>
    <s v="Female"/>
    <n v="71"/>
    <s v="North"/>
    <s v="Retired"/>
    <n v="83888"/>
    <s v="Retail"/>
    <d v="2015-11-06T00:00:00"/>
    <d v="2025-07-29T00:00:00"/>
    <s v="Jul"/>
    <s v="2025 Jul"/>
    <x v="3"/>
    <n v="2580"/>
    <x v="3"/>
    <x v="6"/>
    <d v="2025-09-23T00:00:00"/>
    <n v="10"/>
    <s v="Loyal"/>
    <s v="High"/>
    <s v="Baby Boomers"/>
    <x v="0"/>
  </r>
  <r>
    <s v="ACC00149"/>
    <s v="CUST0021"/>
    <x v="2"/>
    <d v="2015-10-25T00:00:00"/>
    <n v="99977"/>
    <n v="476"/>
    <n v="0"/>
    <s v="Pending"/>
    <s v="Elizabeth Smith"/>
    <s v="Female"/>
    <n v="44"/>
    <s v="East"/>
    <s v="Trader"/>
    <n v="189269"/>
    <s v="Retail"/>
    <d v="2024-05-02T00:00:00"/>
    <d v="2023-12-06T00:00:00"/>
    <s v="Dec"/>
    <s v="2023 Dec"/>
    <x v="3"/>
    <n v="7460"/>
    <x v="1"/>
    <x v="9"/>
    <d v="2025-09-23T00:00:00"/>
    <n v="1"/>
    <s v="New"/>
    <s v=" Premium"/>
    <s v="Millennials"/>
    <x v="1"/>
  </r>
  <r>
    <s v="ACC00027"/>
    <s v="CUST0116"/>
    <x v="1"/>
    <d v="2023-10-04T00:00:00"/>
    <n v="291071"/>
    <n v="689"/>
    <n v="196007"/>
    <s v="Pending"/>
    <s v="Guy Hughes"/>
    <s v="Female"/>
    <n v="71"/>
    <s v="South"/>
    <s v="Student"/>
    <n v="69708"/>
    <s v="Corporate"/>
    <d v="2025-05-20T00:00:00"/>
    <d v="2025-07-27T00:00:00"/>
    <s v="Jul"/>
    <s v="2025 Jul"/>
    <x v="2"/>
    <n v="3897"/>
    <x v="0"/>
    <x v="2"/>
    <d v="2025-09-23T00:00:00"/>
    <n v="0"/>
    <s v="New"/>
    <s v="High"/>
    <s v="Baby Boomers"/>
    <x v="0"/>
  </r>
  <r>
    <s v="ACC00584"/>
    <s v="CUST0477"/>
    <x v="1"/>
    <d v="2023-09-24T00:00:00"/>
    <n v="177718"/>
    <n v="463"/>
    <n v="0"/>
    <s v="Pending"/>
    <s v="Deborah King"/>
    <s v="Male"/>
    <n v="38"/>
    <s v="North"/>
    <s v="Banker"/>
    <n v="176683"/>
    <s v="Retail"/>
    <d v="2015-11-17T00:00:00"/>
    <d v="2024-10-24T00:00:00"/>
    <s v="Oct"/>
    <s v="2024 Oct"/>
    <x v="0"/>
    <n v="7713"/>
    <x v="1"/>
    <x v="4"/>
    <d v="2025-09-23T00:00:00"/>
    <n v="10"/>
    <s v="Loyal"/>
    <s v=" Premium"/>
    <s v="Millennials"/>
    <x v="1"/>
  </r>
  <r>
    <s v="ACC00248"/>
    <s v="CUST0243"/>
    <x v="1"/>
    <d v="2019-04-12T00:00:00"/>
    <n v="233192"/>
    <n v="794"/>
    <n v="0"/>
    <s v="Pending"/>
    <s v="Richard Johnson"/>
    <s v="Female"/>
    <n v="35"/>
    <s v="East"/>
    <s v="Engineer"/>
    <n v="20526"/>
    <s v="Retail"/>
    <d v="2019-08-11T00:00:00"/>
    <d v="2024-06-08T00:00:00"/>
    <s v="Jun"/>
    <s v="2024 Jun"/>
    <x v="1"/>
    <n v="6427"/>
    <x v="0"/>
    <x v="0"/>
    <d v="2025-09-23T00:00:00"/>
    <n v="6"/>
    <s v="Established"/>
    <s v="Low"/>
    <s v="Millennials"/>
    <x v="0"/>
  </r>
  <r>
    <s v="ACC00101"/>
    <s v="CUST0100"/>
    <x v="1"/>
    <d v="2021-12-14T00:00:00"/>
    <n v="56358"/>
    <n v="607"/>
    <n v="0"/>
    <s v="Pending"/>
    <s v="Leslie Buchanan"/>
    <s v="Male"/>
    <n v="36"/>
    <s v="East"/>
    <s v="Engineer"/>
    <n v="119616"/>
    <s v="Corporate"/>
    <d v="2023-01-16T00:00:00"/>
    <d v="2025-07-12T00:00:00"/>
    <s v="Jul"/>
    <s v="2025 Jul"/>
    <x v="1"/>
    <n v="9089"/>
    <x v="1"/>
    <x v="4"/>
    <d v="2025-09-23T00:00:00"/>
    <n v="3"/>
    <s v="Emerging"/>
    <s v=" Premium"/>
    <s v="Millennials"/>
    <x v="1"/>
  </r>
  <r>
    <s v="ACC00702"/>
    <s v="CUST0295"/>
    <x v="1"/>
    <d v="2023-10-05T00:00:00"/>
    <n v="87954"/>
    <n v="839"/>
    <n v="0"/>
    <s v="Pending"/>
    <s v="Donna Clark"/>
    <s v="Female"/>
    <n v="56"/>
    <s v="South"/>
    <s v="Student"/>
    <n v="132755"/>
    <s v="Retail"/>
    <d v="2016-05-20T00:00:00"/>
    <d v="2024-04-19T00:00:00"/>
    <s v="Apr"/>
    <s v="2024 Apr"/>
    <x v="2"/>
    <n v="754"/>
    <x v="3"/>
    <x v="1"/>
    <d v="2025-09-23T00:00:00"/>
    <n v="9"/>
    <s v="Loyal"/>
    <s v=" Premium"/>
    <s v="Gen X"/>
    <x v="1"/>
  </r>
  <r>
    <s v="ACC00096"/>
    <s v="CUST0498"/>
    <x v="0"/>
    <d v="2024-07-19T00:00:00"/>
    <n v="131208"/>
    <n v="663"/>
    <n v="0"/>
    <s v="Pending"/>
    <s v="Yolanda Olson PhD"/>
    <s v="Female"/>
    <n v="31"/>
    <s v="East"/>
    <s v="Trader"/>
    <n v="52556"/>
    <s v="Corporate"/>
    <d v="2016-07-10T00:00:00"/>
    <d v="2024-02-25T00:00:00"/>
    <s v="Feb"/>
    <s v="2024 Feb"/>
    <x v="2"/>
    <n v="6430"/>
    <x v="0"/>
    <x v="6"/>
    <d v="2025-09-23T00:00:00"/>
    <n v="9"/>
    <s v="Loyal"/>
    <s v="Medium"/>
    <s v="Millennials"/>
    <x v="1"/>
  </r>
  <r>
    <s v="ACC00384"/>
    <s v="CUST0154"/>
    <x v="1"/>
    <d v="2018-07-02T00:00:00"/>
    <n v="455738"/>
    <n v="329"/>
    <n v="0"/>
    <s v="Pending"/>
    <s v="Kristen Ross"/>
    <s v="Male"/>
    <n v="53"/>
    <s v="North"/>
    <s v="Trader"/>
    <n v="164579"/>
    <s v="Private"/>
    <d v="2015-10-03T00:00:00"/>
    <d v="2024-08-23T00:00:00"/>
    <s v="Aug"/>
    <s v="2024 Aug"/>
    <x v="0"/>
    <n v="3524"/>
    <x v="0"/>
    <x v="6"/>
    <d v="2025-09-23T00:00:00"/>
    <n v="10"/>
    <s v="Loyal"/>
    <s v=" Premium"/>
    <s v="Gen X"/>
    <x v="0"/>
  </r>
  <r>
    <s v="ACC00282"/>
    <s v="CUST0248"/>
    <x v="2"/>
    <d v="2018-12-15T00:00:00"/>
    <n v="76848"/>
    <n v="325"/>
    <n v="0"/>
    <s v="Pending"/>
    <s v="Andre Bridges"/>
    <s v="Male"/>
    <n v="40"/>
    <s v="North"/>
    <s v="Doctor"/>
    <n v="99083"/>
    <s v="Corporate"/>
    <d v="2023-09-10T00:00:00"/>
    <d v="2023-10-21T00:00:00"/>
    <s v="Oct"/>
    <s v="2023 Oct"/>
    <x v="2"/>
    <n v="2940"/>
    <x v="0"/>
    <x v="9"/>
    <d v="2025-09-23T00:00:00"/>
    <n v="2"/>
    <s v="New"/>
    <s v="High"/>
    <s v="Millennials"/>
    <x v="1"/>
  </r>
  <r>
    <s v="ACC00322"/>
    <s v="CUST0316"/>
    <x v="0"/>
    <d v="2023-08-22T00:00:00"/>
    <n v="276827"/>
    <n v="493"/>
    <n v="0"/>
    <s v="Pending"/>
    <s v="Heather Carter"/>
    <s v="Female"/>
    <n v="24"/>
    <s v="North"/>
    <s v="Doctor"/>
    <n v="53320"/>
    <s v="Retail"/>
    <d v="2023-05-12T00:00:00"/>
    <d v="2023-09-08T00:00:00"/>
    <s v="Sep"/>
    <s v="2023 Sep"/>
    <x v="2"/>
    <n v="5547"/>
    <x v="0"/>
    <x v="6"/>
    <d v="2025-09-23T00:00:00"/>
    <n v="2"/>
    <s v="New"/>
    <s v="Medium"/>
    <s v="Gen Z"/>
    <x v="0"/>
  </r>
  <r>
    <s v="ACC00396"/>
    <s v="CUST0211"/>
    <x v="2"/>
    <d v="2024-01-29T00:00:00"/>
    <n v="232654"/>
    <n v="633"/>
    <n v="0"/>
    <s v="Pending"/>
    <s v="Ryan Mccormick"/>
    <s v="Male"/>
    <n v="34"/>
    <s v="North"/>
    <s v="Doctor"/>
    <n v="148386"/>
    <s v="Corporate"/>
    <d v="2020-02-20T00:00:00"/>
    <d v="2025-06-02T00:00:00"/>
    <s v="Jun"/>
    <s v="2025 Jun"/>
    <x v="2"/>
    <n v="6723"/>
    <x v="1"/>
    <x v="2"/>
    <d v="2025-09-23T00:00:00"/>
    <n v="6"/>
    <s v="Established"/>
    <s v=" Premium"/>
    <s v="Millennials"/>
    <x v="0"/>
  </r>
  <r>
    <s v="ACC00278"/>
    <s v="CUST0369"/>
    <x v="0"/>
    <d v="2018-11-18T00:00:00"/>
    <n v="118094"/>
    <n v="359"/>
    <n v="0"/>
    <s v="Pending"/>
    <s v="Heather Davis"/>
    <s v="Male"/>
    <n v="42"/>
    <s v="West"/>
    <s v="Engineer"/>
    <n v="181099"/>
    <s v="Corporate"/>
    <d v="2023-01-28T00:00:00"/>
    <d v="2024-03-10T00:00:00"/>
    <s v="Mar"/>
    <s v="2024 Mar"/>
    <x v="0"/>
    <n v="185"/>
    <x v="1"/>
    <x v="4"/>
    <d v="2025-09-23T00:00:00"/>
    <n v="3"/>
    <s v="Emerging"/>
    <s v=" Premium"/>
    <s v="Millennials"/>
    <x v="1"/>
  </r>
  <r>
    <s v="ACC00529"/>
    <s v="CUST0275"/>
    <x v="0"/>
    <d v="2025-07-22T00:00:00"/>
    <n v="327350"/>
    <n v="615"/>
    <n v="0"/>
    <s v="Pending"/>
    <s v="Todd Moore"/>
    <s v="Male"/>
    <n v="24"/>
    <s v="South"/>
    <s v="Teacher"/>
    <n v="50087"/>
    <s v="Corporate"/>
    <d v="2019-11-06T00:00:00"/>
    <d v="2025-05-13T00:00:00"/>
    <s v="May"/>
    <s v="2025 May"/>
    <x v="2"/>
    <n v="575"/>
    <x v="3"/>
    <x v="6"/>
    <d v="2025-09-23T00:00:00"/>
    <n v="6"/>
    <s v="Established"/>
    <s v="Medium"/>
    <s v="Gen Z"/>
    <x v="0"/>
  </r>
  <r>
    <s v="ACC00263"/>
    <s v="CUST0376"/>
    <x v="0"/>
    <d v="2025-07-02T00:00:00"/>
    <n v="297016"/>
    <n v="307"/>
    <n v="0"/>
    <s v="Default"/>
    <s v="Angela Jackson"/>
    <s v="Female"/>
    <n v="62"/>
    <s v="North"/>
    <s v="Retired"/>
    <n v="121757"/>
    <s v="Retail"/>
    <d v="2015-10-07T00:00:00"/>
    <d v="2025-04-11T00:00:00"/>
    <s v="Apr"/>
    <s v="2025 Apr"/>
    <x v="3"/>
    <n v="3227"/>
    <x v="3"/>
    <x v="8"/>
    <d v="2025-09-23T00:00:00"/>
    <n v="10"/>
    <s v="Loyal"/>
    <s v=" Premium"/>
    <s v="Baby Boomers"/>
    <x v="0"/>
  </r>
  <r>
    <s v="ACC00619"/>
    <s v="CUST0424"/>
    <x v="1"/>
    <d v="2023-04-30T00:00:00"/>
    <n v="397745"/>
    <n v="708"/>
    <n v="333634"/>
    <s v="Pending"/>
    <s v="Matthew Martinez"/>
    <s v="Male"/>
    <n v="45"/>
    <s v="South"/>
    <s v="Doctor"/>
    <n v="121520"/>
    <s v="Corporate"/>
    <d v="2020-10-07T00:00:00"/>
    <d v="2025-06-21T00:00:00"/>
    <s v="Jun"/>
    <s v="2025 Jun"/>
    <x v="0"/>
    <n v="4367"/>
    <x v="1"/>
    <x v="7"/>
    <d v="2025-09-23T00:00:00"/>
    <n v="5"/>
    <s v="Emerging"/>
    <s v=" Premium"/>
    <s v="Gen X"/>
    <x v="0"/>
  </r>
  <r>
    <s v="ACC00580"/>
    <s v="CUST0127"/>
    <x v="2"/>
    <d v="2024-02-13T00:00:00"/>
    <n v="225162"/>
    <n v="505"/>
    <n v="0"/>
    <s v="Pending"/>
    <s v="Jennifer Watkins DDS"/>
    <s v="Female"/>
    <n v="46"/>
    <s v="South"/>
    <s v="Doctor"/>
    <n v="112241"/>
    <s v="Corporate"/>
    <d v="2016-01-05T00:00:00"/>
    <d v="2024-01-21T00:00:00"/>
    <s v="Jan"/>
    <s v="2024 Jan"/>
    <x v="3"/>
    <n v="5983"/>
    <x v="2"/>
    <x v="8"/>
    <d v="2025-09-23T00:00:00"/>
    <n v="10"/>
    <s v="Loyal"/>
    <s v=" Premium"/>
    <s v="Gen X"/>
    <x v="0"/>
  </r>
  <r>
    <s v="ACC00640"/>
    <s v="CUST0311"/>
    <x v="1"/>
    <d v="2016-08-25T00:00:00"/>
    <n v="418596"/>
    <n v="503"/>
    <n v="0"/>
    <s v="Pending"/>
    <s v="Dr. Jeremy Miller"/>
    <s v="Female"/>
    <n v="26"/>
    <s v="North"/>
    <s v="Doctor"/>
    <n v="152997"/>
    <s v="Corporate"/>
    <d v="2017-05-06T00:00:00"/>
    <d v="2023-11-18T00:00:00"/>
    <s v="Nov"/>
    <s v="2023 Nov"/>
    <x v="0"/>
    <n v="9596"/>
    <x v="0"/>
    <x v="9"/>
    <d v="2025-09-23T00:00:00"/>
    <n v="8"/>
    <s v="Established"/>
    <s v=" Premium"/>
    <s v="Gen Z"/>
    <x v="0"/>
  </r>
  <r>
    <s v="ACC00293"/>
    <s v="CUST0436"/>
    <x v="1"/>
    <d v="2023-07-13T00:00:00"/>
    <n v="426618"/>
    <n v="683"/>
    <n v="0"/>
    <s v="Pending"/>
    <s v="Victor Tran"/>
    <s v="Female"/>
    <n v="45"/>
    <s v="West"/>
    <s v="Banker"/>
    <n v="64738"/>
    <s v="Corporate"/>
    <d v="2019-10-22T00:00:00"/>
    <d v="2024-05-01T00:00:00"/>
    <s v="May"/>
    <s v="2024 May"/>
    <x v="3"/>
    <n v="5812"/>
    <x v="1"/>
    <x v="1"/>
    <d v="2025-09-23T00:00:00"/>
    <n v="6"/>
    <s v="Established"/>
    <s v="High"/>
    <s v="Gen X"/>
    <x v="0"/>
  </r>
  <r>
    <s v="ACC00294"/>
    <s v="CUST0279"/>
    <x v="1"/>
    <d v="2024-08-17T00:00:00"/>
    <n v="485097"/>
    <n v="698"/>
    <n v="301379"/>
    <s v="Pending"/>
    <s v="Vanessa Martinez"/>
    <s v="Male"/>
    <n v="69"/>
    <s v="East"/>
    <s v="Engineer"/>
    <n v="194480"/>
    <s v="Retail"/>
    <d v="2018-08-04T00:00:00"/>
    <d v="2023-11-16T00:00:00"/>
    <s v="Nov"/>
    <s v="2023 Nov"/>
    <x v="0"/>
    <n v="7044"/>
    <x v="3"/>
    <x v="7"/>
    <d v="2025-09-23T00:00:00"/>
    <n v="7"/>
    <s v="Established"/>
    <s v=" Premium"/>
    <s v="Baby Boomers"/>
    <x v="0"/>
  </r>
  <r>
    <s v="ACC00608"/>
    <s v="CUST0324"/>
    <x v="2"/>
    <d v="2020-12-04T00:00:00"/>
    <n v="262091"/>
    <n v="586"/>
    <n v="0"/>
    <s v="Default"/>
    <s v="Erin Nelson"/>
    <s v="Female"/>
    <n v="19"/>
    <s v="North"/>
    <s v="Engineer"/>
    <n v="81550"/>
    <s v="Corporate"/>
    <d v="2017-03-23T00:00:00"/>
    <d v="2024-04-21T00:00:00"/>
    <s v="Apr"/>
    <s v="2024 Apr"/>
    <x v="1"/>
    <n v="9422"/>
    <x v="0"/>
    <x v="5"/>
    <d v="2025-09-23T00:00:00"/>
    <n v="9"/>
    <s v="Loyal"/>
    <s v="High"/>
    <s v="Gen Z"/>
    <x v="0"/>
  </r>
  <r>
    <s v="ACC00395"/>
    <s v="CUST0134"/>
    <x v="2"/>
    <d v="2024-01-05T00:00:00"/>
    <n v="110986"/>
    <n v="324"/>
    <n v="79231"/>
    <s v="Rejected"/>
    <s v="Sherry Guerrero"/>
    <s v="Male"/>
    <n v="54"/>
    <s v="South"/>
    <s v="Teacher"/>
    <n v="95713"/>
    <s v="Retail"/>
    <d v="2018-07-21T00:00:00"/>
    <d v="2023-12-05T00:00:00"/>
    <s v="Dec"/>
    <s v="2023 Dec"/>
    <x v="2"/>
    <n v="957"/>
    <x v="3"/>
    <x v="8"/>
    <d v="2025-09-23T00:00:00"/>
    <n v="7"/>
    <s v="Established"/>
    <s v="High"/>
    <s v="Gen X"/>
    <x v="1"/>
  </r>
  <r>
    <s v="ACC00513"/>
    <s v="CUST0084"/>
    <x v="0"/>
    <d v="2024-11-01T00:00:00"/>
    <n v="201202"/>
    <n v="647"/>
    <n v="0"/>
    <s v="Pending"/>
    <s v="Carlos Watson"/>
    <s v="Female"/>
    <n v="49"/>
    <s v="South"/>
    <s v="Banker"/>
    <n v="154092"/>
    <s v="Private"/>
    <d v="2021-04-02T00:00:00"/>
    <d v="2023-10-16T00:00:00"/>
    <s v="Oct"/>
    <s v="2023 Oct"/>
    <x v="2"/>
    <n v="8786"/>
    <x v="2"/>
    <x v="2"/>
    <d v="2025-09-23T00:00:00"/>
    <n v="4"/>
    <s v="Emerging"/>
    <s v=" Premium"/>
    <s v="Gen X"/>
    <x v="0"/>
  </r>
  <r>
    <s v="ACC00180"/>
    <s v="CUST0131"/>
    <x v="3"/>
    <d v="2016-05-04T00:00:00"/>
    <n v="234473"/>
    <n v="581"/>
    <n v="295477"/>
    <s v="Pending"/>
    <s v="Michael Velasquez"/>
    <s v="Female"/>
    <n v="43"/>
    <s v="North"/>
    <s v="Student"/>
    <n v="112124"/>
    <s v="Corporate"/>
    <d v="2020-05-04T00:00:00"/>
    <d v="2024-07-18T00:00:00"/>
    <s v="Jul"/>
    <s v="2024 Jul"/>
    <x v="0"/>
    <n v="9822"/>
    <x v="0"/>
    <x v="0"/>
    <d v="2025-09-23T00:00:00"/>
    <n v="5"/>
    <s v="Emerging"/>
    <s v=" Premium"/>
    <s v="Millennials"/>
    <x v="0"/>
  </r>
  <r>
    <s v="ACC00693"/>
    <s v="CUST0302"/>
    <x v="1"/>
    <d v="2024-01-01T00:00:00"/>
    <n v="407931"/>
    <n v="604"/>
    <n v="0"/>
    <s v="Pending"/>
    <s v="Austin James"/>
    <s v="Male"/>
    <n v="22"/>
    <s v="South"/>
    <s v="Engineer"/>
    <n v="95897"/>
    <s v="Retail"/>
    <d v="2021-10-04T00:00:00"/>
    <d v="2024-04-19T00:00:00"/>
    <s v="Apr"/>
    <s v="2024 Apr"/>
    <x v="3"/>
    <n v="3365"/>
    <x v="2"/>
    <x v="1"/>
    <d v="2025-09-23T00:00:00"/>
    <n v="4"/>
    <s v="Emerging"/>
    <s v="High"/>
    <s v="Gen Z"/>
    <x v="0"/>
  </r>
  <r>
    <s v="ACC00235"/>
    <s v="CUST0125"/>
    <x v="1"/>
    <d v="2023-07-01T00:00:00"/>
    <n v="42056"/>
    <n v="848"/>
    <n v="436739"/>
    <s v="Pending"/>
    <s v="Juan Rodriguez"/>
    <s v="Male"/>
    <n v="22"/>
    <s v="South"/>
    <s v="Engineer"/>
    <n v="187581"/>
    <s v="Corporate"/>
    <d v="2017-01-19T00:00:00"/>
    <d v="2025-01-12T00:00:00"/>
    <s v="Jan"/>
    <s v="2025 Jan"/>
    <x v="1"/>
    <n v="5261"/>
    <x v="2"/>
    <x v="1"/>
    <d v="2025-09-23T00:00:00"/>
    <n v="9"/>
    <s v="Loyal"/>
    <s v=" Premium"/>
    <s v="Gen Z"/>
    <x v="2"/>
  </r>
  <r>
    <s v="ACC00337"/>
    <s v="CUST0417"/>
    <x v="2"/>
    <d v="2022-10-27T00:00:00"/>
    <n v="331119"/>
    <n v="722"/>
    <n v="0"/>
    <s v="Pending"/>
    <s v="Logan Fleming"/>
    <s v="Male"/>
    <n v="25"/>
    <s v="North"/>
    <s v="Teacher"/>
    <n v="186205"/>
    <s v="Private"/>
    <d v="2024-10-30T00:00:00"/>
    <d v="2024-10-22T00:00:00"/>
    <s v="Oct"/>
    <s v="2024 Oct"/>
    <x v="3"/>
    <n v="3201"/>
    <x v="2"/>
    <x v="2"/>
    <d v="2025-09-23T00:00:00"/>
    <n v="1"/>
    <s v="New"/>
    <s v=" Premium"/>
    <s v="Gen Z"/>
    <x v="0"/>
  </r>
  <r>
    <s v="ACC00008"/>
    <s v="CUST0076"/>
    <x v="1"/>
    <d v="2024-07-14T00:00:00"/>
    <n v="180903"/>
    <n v="339"/>
    <n v="0"/>
    <s v="Pending"/>
    <s v="Pamela Johnson"/>
    <s v="Female"/>
    <n v="70"/>
    <s v="West"/>
    <s v="Trader"/>
    <n v="172826"/>
    <s v="Retail"/>
    <d v="2017-07-01T00:00:00"/>
    <d v="2024-08-15T00:00:00"/>
    <s v="Aug"/>
    <s v="2024 Aug"/>
    <x v="2"/>
    <n v="5857"/>
    <x v="1"/>
    <x v="2"/>
    <d v="2025-09-23T00:00:00"/>
    <n v="8"/>
    <s v="Established"/>
    <s v=" Premium"/>
    <s v="Baby Boomers"/>
    <x v="1"/>
  </r>
  <r>
    <s v="ACC00443"/>
    <s v="CUST0347"/>
    <x v="1"/>
    <d v="2023-06-11T00:00:00"/>
    <n v="25939"/>
    <n v="680"/>
    <n v="13720"/>
    <s v="Pending"/>
    <s v="Oscar Ortiz"/>
    <s v="Male"/>
    <n v="56"/>
    <s v="South"/>
    <s v="Engineer"/>
    <n v="182962"/>
    <s v="Corporate"/>
    <d v="2024-09-25T00:00:00"/>
    <d v="2024-03-06T00:00:00"/>
    <s v="Mar"/>
    <s v="2024 Mar"/>
    <x v="2"/>
    <n v="6726"/>
    <x v="3"/>
    <x v="8"/>
    <d v="2025-09-23T00:00:00"/>
    <n v="1"/>
    <s v="New"/>
    <s v=" Premium"/>
    <s v="Gen X"/>
    <x v="2"/>
  </r>
  <r>
    <s v="ACC00539"/>
    <s v="CUST0124"/>
    <x v="0"/>
    <d v="2016-02-09T00:00:00"/>
    <n v="486524"/>
    <n v="545"/>
    <n v="0"/>
    <s v="Pending"/>
    <s v="David Smith"/>
    <s v="Male"/>
    <n v="56"/>
    <s v="West"/>
    <s v="Teacher"/>
    <n v="173962"/>
    <s v="Retail"/>
    <d v="2022-07-10T00:00:00"/>
    <d v="2025-07-22T00:00:00"/>
    <s v="Jul"/>
    <s v="2025 Jul"/>
    <x v="3"/>
    <n v="541"/>
    <x v="0"/>
    <x v="7"/>
    <d v="2025-09-23T00:00:00"/>
    <n v="3"/>
    <s v="Emerging"/>
    <s v=" Premium"/>
    <s v="Gen X"/>
    <x v="0"/>
  </r>
  <r>
    <s v="ACC00658"/>
    <s v="CUST0072"/>
    <x v="1"/>
    <d v="2024-10-28T00:00:00"/>
    <n v="444755"/>
    <n v="376"/>
    <n v="0"/>
    <s v="Pending"/>
    <s v="Billy Hendrix Jr."/>
    <s v="Female"/>
    <n v="60"/>
    <s v="North"/>
    <s v="Doctor"/>
    <n v="45559"/>
    <s v="Corporate"/>
    <d v="2016-03-28T00:00:00"/>
    <d v="2024-01-30T00:00:00"/>
    <s v="Jan"/>
    <s v="2024 Jan"/>
    <x v="0"/>
    <n v="1241"/>
    <x v="1"/>
    <x v="9"/>
    <d v="2025-09-23T00:00:00"/>
    <n v="9"/>
    <s v="Loyal"/>
    <s v="Medium"/>
    <s v="Gen X"/>
    <x v="0"/>
  </r>
  <r>
    <s v="ACC00091"/>
    <s v="CUST0090"/>
    <x v="1"/>
    <d v="2022-04-30T00:00:00"/>
    <n v="404303"/>
    <n v="470"/>
    <n v="98109"/>
    <s v="Pending"/>
    <s v="Edward Ramirez"/>
    <s v="Female"/>
    <n v="57"/>
    <s v="East"/>
    <s v="Student"/>
    <n v="160588"/>
    <s v="Retail"/>
    <d v="2015-08-23T00:00:00"/>
    <d v="2023-10-26T00:00:00"/>
    <s v="Oct"/>
    <s v="2023 Oct"/>
    <x v="0"/>
    <n v="1707"/>
    <x v="3"/>
    <x v="6"/>
    <d v="2025-09-23T00:00:00"/>
    <n v="10"/>
    <s v="Loyal"/>
    <s v=" Premium"/>
    <s v="Gen X"/>
    <x v="0"/>
  </r>
  <r>
    <s v="ACC00272"/>
    <s v="CUST0381"/>
    <x v="3"/>
    <d v="2018-11-16T00:00:00"/>
    <n v="51717"/>
    <n v="371"/>
    <n v="0"/>
    <s v="Default"/>
    <s v="Timothy Mcknight"/>
    <s v="Female"/>
    <n v="33"/>
    <s v="East"/>
    <s v="Banker"/>
    <n v="136400"/>
    <s v="Corporate"/>
    <d v="2018-12-29T00:00:00"/>
    <d v="2024-06-11T00:00:00"/>
    <s v="Jun"/>
    <s v="2024 Jun"/>
    <x v="3"/>
    <n v="3380"/>
    <x v="1"/>
    <x v="1"/>
    <d v="2025-09-23T00:00:00"/>
    <n v="7"/>
    <s v="Established"/>
    <s v=" Premium"/>
    <s v="Millennials"/>
    <x v="1"/>
  </r>
  <r>
    <s v="ACC00005"/>
    <s v="CUST0406"/>
    <x v="0"/>
    <d v="2020-07-27T00:00:00"/>
    <n v="70843"/>
    <n v="824"/>
    <n v="458505"/>
    <s v="Pending"/>
    <s v="Katherine Freeman"/>
    <s v="Female"/>
    <n v="28"/>
    <s v="East"/>
    <s v="Retired"/>
    <n v="39975"/>
    <s v="Corporate"/>
    <d v="2022-12-07T00:00:00"/>
    <d v="2024-11-09T00:00:00"/>
    <s v="Nov"/>
    <s v="2024 Nov"/>
    <x v="2"/>
    <n v="1555"/>
    <x v="3"/>
    <x v="8"/>
    <d v="2025-09-23T00:00:00"/>
    <n v="3"/>
    <s v="Emerging"/>
    <s v="Medium"/>
    <s v="Gen Z"/>
    <x v="1"/>
  </r>
  <r>
    <s v="ACC00594"/>
    <s v="CUST0050"/>
    <x v="1"/>
    <d v="2015-10-10T00:00:00"/>
    <n v="491006"/>
    <n v="761"/>
    <n v="349572"/>
    <s v="Pending"/>
    <s v="Michele Kim"/>
    <s v="Female"/>
    <n v="33"/>
    <s v="South"/>
    <s v="Retired"/>
    <n v="53660"/>
    <s v="Corporate"/>
    <d v="2023-03-07T00:00:00"/>
    <d v="2025-02-06T00:00:00"/>
    <s v="Feb"/>
    <s v="2025 Feb"/>
    <x v="3"/>
    <n v="1447"/>
    <x v="0"/>
    <x v="8"/>
    <d v="2025-09-23T00:00:00"/>
    <n v="3"/>
    <s v="Emerging"/>
    <s v="Medium"/>
    <s v="Millennials"/>
    <x v="0"/>
  </r>
  <r>
    <s v="ACC00219"/>
    <s v="CUST0198"/>
    <x v="1"/>
    <d v="2024-09-12T00:00:00"/>
    <n v="143888"/>
    <n v="663"/>
    <n v="0"/>
    <s v="Pending"/>
    <s v="Sarah Santiago"/>
    <s v="Female"/>
    <n v="27"/>
    <s v="North"/>
    <s v="Trader"/>
    <n v="72307"/>
    <s v="Retail"/>
    <d v="2020-04-24T00:00:00"/>
    <d v="2024-10-17T00:00:00"/>
    <s v="Oct"/>
    <s v="2024 Oct"/>
    <x v="2"/>
    <n v="8572"/>
    <x v="0"/>
    <x v="8"/>
    <d v="2025-09-23T00:00:00"/>
    <n v="5"/>
    <s v="Emerging"/>
    <s v="High"/>
    <s v="Gen Z"/>
    <x v="1"/>
  </r>
  <r>
    <s v="ACC00118"/>
    <s v="CUST0364"/>
    <x v="0"/>
    <d v="2022-01-04T00:00:00"/>
    <n v="355566"/>
    <n v="572"/>
    <n v="352236"/>
    <s v="Pending"/>
    <s v="Jeffrey Long"/>
    <s v="Female"/>
    <n v="20"/>
    <s v="West"/>
    <s v="Doctor"/>
    <n v="28946"/>
    <s v="Corporate"/>
    <d v="2016-03-13T00:00:00"/>
    <d v="2023-09-07T00:00:00"/>
    <s v="Sep"/>
    <s v="2023 Sep"/>
    <x v="3"/>
    <n v="4514"/>
    <x v="0"/>
    <x v="3"/>
    <d v="2025-09-23T00:00:00"/>
    <n v="10"/>
    <s v="Loyal"/>
    <s v="Low"/>
    <s v="Gen Z"/>
    <x v="0"/>
  </r>
  <r>
    <s v="ACC00593"/>
    <s v="CUST0494"/>
    <x v="3"/>
    <d v="2025-06-11T00:00:00"/>
    <n v="393786"/>
    <n v="403"/>
    <n v="0"/>
    <s v="Approved"/>
    <s v="Hector May"/>
    <s v="Female"/>
    <n v="27"/>
    <s v="South"/>
    <s v="Banker"/>
    <n v="32115"/>
    <s v="Retail"/>
    <d v="2021-03-12T00:00:00"/>
    <d v="2024-01-17T00:00:00"/>
    <s v="Jan"/>
    <s v="2024 Jan"/>
    <x v="0"/>
    <n v="5512"/>
    <x v="0"/>
    <x v="4"/>
    <d v="2025-09-23T00:00:00"/>
    <n v="5"/>
    <s v="Emerging"/>
    <s v="Medium"/>
    <s v="Gen Z"/>
    <x v="0"/>
  </r>
  <r>
    <s v="ACC00582"/>
    <s v="CUST0183"/>
    <x v="0"/>
    <d v="2018-10-06T00:00:00"/>
    <n v="445329"/>
    <n v="739"/>
    <n v="419021"/>
    <s v="Approved"/>
    <s v="Victor Thomas"/>
    <s v="Female"/>
    <n v="37"/>
    <s v="East"/>
    <s v="Student"/>
    <n v="49241"/>
    <s v="Retail"/>
    <d v="2018-04-12T00:00:00"/>
    <d v="2024-08-04T00:00:00"/>
    <s v="Aug"/>
    <s v="2024 Aug"/>
    <x v="1"/>
    <n v="7618"/>
    <x v="3"/>
    <x v="0"/>
    <d v="2025-09-23T00:00:00"/>
    <n v="7"/>
    <s v="Established"/>
    <s v="Medium"/>
    <s v="Millennials"/>
    <x v="0"/>
  </r>
  <r>
    <s v="ACC00115"/>
    <s v="CUST0213"/>
    <x v="2"/>
    <d v="2024-07-25T00:00:00"/>
    <n v="314069"/>
    <n v="531"/>
    <n v="0"/>
    <s v="Pending"/>
    <s v="Nathan Blackburn"/>
    <s v="Male"/>
    <n v="25"/>
    <s v="North"/>
    <s v="Retired"/>
    <n v="158496"/>
    <s v="Retail"/>
    <d v="2017-08-26T00:00:00"/>
    <d v="2025-08-13T00:00:00"/>
    <s v="Aug"/>
    <s v="2025 Aug"/>
    <x v="2"/>
    <n v="6007"/>
    <x v="1"/>
    <x v="9"/>
    <d v="2025-09-23T00:00:00"/>
    <n v="8"/>
    <s v="Established"/>
    <s v=" Premium"/>
    <s v="Gen Z"/>
    <x v="0"/>
  </r>
  <r>
    <s v="ACC00263"/>
    <s v="CUST0376"/>
    <x v="0"/>
    <d v="2025-07-02T00:00:00"/>
    <n v="297016"/>
    <n v="307"/>
    <n v="0"/>
    <s v="Default"/>
    <s v="Angela Jackson"/>
    <s v="Female"/>
    <n v="62"/>
    <s v="North"/>
    <s v="Retired"/>
    <n v="121757"/>
    <s v="Retail"/>
    <d v="2015-10-07T00:00:00"/>
    <d v="2025-02-10T00:00:00"/>
    <s v="Feb"/>
    <s v="2025 Feb"/>
    <x v="1"/>
    <n v="5576"/>
    <x v="0"/>
    <x v="5"/>
    <d v="2025-09-23T00:00:00"/>
    <n v="10"/>
    <s v="Loyal"/>
    <s v=" Premium"/>
    <s v="Baby Boomers"/>
    <x v="0"/>
  </r>
  <r>
    <s v="ACC00306"/>
    <s v="CUST0408"/>
    <x v="0"/>
    <d v="2019-06-18T00:00:00"/>
    <n v="22010"/>
    <n v="626"/>
    <n v="268312"/>
    <s v="Default"/>
    <s v="Roger Koch"/>
    <s v="Female"/>
    <n v="27"/>
    <s v="East"/>
    <s v="Retired"/>
    <n v="174351"/>
    <s v="Retail"/>
    <d v="2016-07-20T00:00:00"/>
    <d v="2024-12-21T00:00:00"/>
    <s v="Dec"/>
    <s v="2024 Dec"/>
    <x v="0"/>
    <n v="7796"/>
    <x v="0"/>
    <x v="4"/>
    <d v="2025-09-23T00:00:00"/>
    <n v="9"/>
    <s v="Loyal"/>
    <s v=" Premium"/>
    <s v="Gen Z"/>
    <x v="2"/>
  </r>
  <r>
    <s v="ACC00654"/>
    <s v="CUST0347"/>
    <x v="0"/>
    <d v="2017-12-02T00:00:00"/>
    <n v="351193"/>
    <n v="510"/>
    <n v="82994"/>
    <s v="Pending"/>
    <s v="Oscar Ortiz"/>
    <s v="Male"/>
    <n v="56"/>
    <s v="South"/>
    <s v="Engineer"/>
    <n v="182962"/>
    <s v="Corporate"/>
    <d v="2024-09-25T00:00:00"/>
    <d v="2024-10-26T00:00:00"/>
    <s v="Oct"/>
    <s v="2024 Oct"/>
    <x v="3"/>
    <n v="8818"/>
    <x v="0"/>
    <x v="8"/>
    <d v="2025-09-23T00:00:00"/>
    <n v="1"/>
    <s v="New"/>
    <s v=" Premium"/>
    <s v="Gen X"/>
    <x v="0"/>
  </r>
  <r>
    <s v="ACC00422"/>
    <s v="CUST0469"/>
    <x v="1"/>
    <d v="2022-04-07T00:00:00"/>
    <n v="441004"/>
    <n v="375"/>
    <n v="0"/>
    <s v="Pending"/>
    <s v="Michael Davies"/>
    <s v="Male"/>
    <n v="44"/>
    <s v="East"/>
    <s v="Retired"/>
    <n v="190102"/>
    <s v="Private"/>
    <d v="2017-08-07T00:00:00"/>
    <d v="2024-05-06T00:00:00"/>
    <s v="May"/>
    <s v="2024 May"/>
    <x v="0"/>
    <n v="4176"/>
    <x v="2"/>
    <x v="7"/>
    <d v="2025-09-23T00:00:00"/>
    <n v="8"/>
    <s v="Established"/>
    <s v=" Premium"/>
    <s v="Millennials"/>
    <x v="0"/>
  </r>
  <r>
    <s v="ACC00207"/>
    <s v="CUST0354"/>
    <x v="0"/>
    <d v="2025-07-17T00:00:00"/>
    <n v="58692"/>
    <n v="448"/>
    <n v="204215"/>
    <s v="Pending"/>
    <s v="Kathleen Richardson"/>
    <s v="Female"/>
    <n v="62"/>
    <s v="South"/>
    <s v="Doctor"/>
    <n v="90326"/>
    <s v="Corporate"/>
    <d v="2019-10-20T00:00:00"/>
    <d v="2024-12-09T00:00:00"/>
    <s v="Dec"/>
    <s v="2024 Dec"/>
    <x v="1"/>
    <n v="4024"/>
    <x v="0"/>
    <x v="8"/>
    <d v="2025-09-23T00:00:00"/>
    <n v="6"/>
    <s v="Established"/>
    <s v="High"/>
    <s v="Baby Boomers"/>
    <x v="1"/>
  </r>
  <r>
    <s v="ACC00623"/>
    <s v="CUST0174"/>
    <x v="1"/>
    <d v="2019-08-21T00:00:00"/>
    <n v="203834"/>
    <n v="643"/>
    <n v="356224"/>
    <s v="Pending"/>
    <s v="Evan Holt"/>
    <s v="Female"/>
    <n v="33"/>
    <s v="West"/>
    <s v="Retired"/>
    <n v="120732"/>
    <s v="Corporate"/>
    <d v="2019-10-29T00:00:00"/>
    <d v="2024-03-05T00:00:00"/>
    <s v="Mar"/>
    <s v="2024 Mar"/>
    <x v="0"/>
    <n v="2266"/>
    <x v="0"/>
    <x v="7"/>
    <d v="2025-09-23T00:00:00"/>
    <n v="6"/>
    <s v="Established"/>
    <s v=" Premium"/>
    <s v="Millennials"/>
    <x v="0"/>
  </r>
  <r>
    <s v="ACC00303"/>
    <s v="CUST0268"/>
    <x v="2"/>
    <d v="2025-07-04T00:00:00"/>
    <n v="392118"/>
    <n v="616"/>
    <n v="422876"/>
    <s v="Pending"/>
    <s v="Derek Gardner"/>
    <s v="Female"/>
    <n v="66"/>
    <s v="East"/>
    <s v="Banker"/>
    <n v="177215"/>
    <s v="Retail"/>
    <d v="2019-12-20T00:00:00"/>
    <d v="2025-07-28T00:00:00"/>
    <s v="Jul"/>
    <s v="2025 Jul"/>
    <x v="0"/>
    <n v="4364"/>
    <x v="3"/>
    <x v="2"/>
    <d v="2025-09-23T00:00:00"/>
    <n v="6"/>
    <s v="Established"/>
    <s v=" Premium"/>
    <s v="Baby Boomers"/>
    <x v="0"/>
  </r>
  <r>
    <s v="ACC00112"/>
    <s v="CUST0152"/>
    <x v="2"/>
    <d v="2017-12-08T00:00:00"/>
    <n v="375197"/>
    <n v="567"/>
    <n v="0"/>
    <s v="Pending"/>
    <s v="Eric Gomez"/>
    <s v="Male"/>
    <n v="38"/>
    <s v="East"/>
    <s v="Retired"/>
    <n v="177732"/>
    <s v="Corporate"/>
    <d v="2018-11-05T00:00:00"/>
    <d v="2024-12-22T00:00:00"/>
    <s v="Dec"/>
    <s v="2024 Dec"/>
    <x v="3"/>
    <n v="3320"/>
    <x v="2"/>
    <x v="3"/>
    <d v="2025-09-23T00:00:00"/>
    <n v="7"/>
    <s v="Established"/>
    <s v=" Premium"/>
    <s v="Millennials"/>
    <x v="0"/>
  </r>
  <r>
    <s v="ACC00417"/>
    <s v="CUST0156"/>
    <x v="0"/>
    <d v="2020-09-17T00:00:00"/>
    <n v="274370"/>
    <n v="790"/>
    <n v="0"/>
    <s v="Pending"/>
    <s v="Sara Morris"/>
    <s v="Female"/>
    <n v="47"/>
    <s v="South"/>
    <s v="Retired"/>
    <n v="196611"/>
    <s v="Retail"/>
    <d v="2022-10-16T00:00:00"/>
    <d v="2023-12-06T00:00:00"/>
    <s v="Dec"/>
    <s v="2023 Dec"/>
    <x v="1"/>
    <n v="7409"/>
    <x v="3"/>
    <x v="1"/>
    <d v="2025-09-23T00:00:00"/>
    <n v="3"/>
    <s v="Emerging"/>
    <s v=" Premium"/>
    <s v="Gen X"/>
    <x v="0"/>
  </r>
  <r>
    <s v="ACC00555"/>
    <s v="CUST0320"/>
    <x v="0"/>
    <d v="2019-03-04T00:00:00"/>
    <n v="215250"/>
    <n v="821"/>
    <n v="0"/>
    <s v="Default"/>
    <s v="Erica Collins"/>
    <s v="Female"/>
    <n v="59"/>
    <s v="West"/>
    <s v="Retired"/>
    <n v="177361"/>
    <s v="Retail"/>
    <d v="2023-09-16T00:00:00"/>
    <d v="2023-11-21T00:00:00"/>
    <s v="Nov"/>
    <s v="2023 Nov"/>
    <x v="1"/>
    <n v="941"/>
    <x v="1"/>
    <x v="9"/>
    <d v="2025-09-23T00:00:00"/>
    <n v="2"/>
    <s v="New"/>
    <s v=" Premium"/>
    <s v="Gen X"/>
    <x v="0"/>
  </r>
  <r>
    <s v="ACC00285"/>
    <s v="CUST0456"/>
    <x v="0"/>
    <d v="2021-08-16T00:00:00"/>
    <n v="441153"/>
    <n v="689"/>
    <n v="34992"/>
    <s v="Pending"/>
    <s v="Michael Kramer"/>
    <s v="Male"/>
    <n v="73"/>
    <s v="East"/>
    <s v="Teacher"/>
    <n v="46155"/>
    <s v="Retail"/>
    <d v="2016-01-17T00:00:00"/>
    <d v="2025-01-12T00:00:00"/>
    <s v="Jan"/>
    <s v="2025 Jan"/>
    <x v="1"/>
    <n v="2339"/>
    <x v="2"/>
    <x v="9"/>
    <d v="2025-09-23T00:00:00"/>
    <n v="10"/>
    <s v="Loyal"/>
    <s v="Medium"/>
    <s v="Baby Boomers"/>
    <x v="0"/>
  </r>
  <r>
    <s v="ACC00640"/>
    <s v="CUST0311"/>
    <x v="1"/>
    <d v="2016-08-25T00:00:00"/>
    <n v="418596"/>
    <n v="503"/>
    <n v="0"/>
    <s v="Pending"/>
    <s v="Dr. Jeremy Miller"/>
    <s v="Female"/>
    <n v="26"/>
    <s v="North"/>
    <s v="Doctor"/>
    <n v="152997"/>
    <s v="Corporate"/>
    <d v="2017-05-06T00:00:00"/>
    <d v="2023-10-02T00:00:00"/>
    <s v="Oct"/>
    <s v="2023 Oct"/>
    <x v="2"/>
    <n v="403"/>
    <x v="3"/>
    <x v="5"/>
    <d v="2025-09-23T00:00:00"/>
    <n v="8"/>
    <s v="Established"/>
    <s v=" Premium"/>
    <s v="Gen Z"/>
    <x v="0"/>
  </r>
  <r>
    <s v="ACC00185"/>
    <s v="CUST0305"/>
    <x v="0"/>
    <d v="2020-09-20T00:00:00"/>
    <n v="398834"/>
    <n v="304"/>
    <n v="0"/>
    <s v="Pending"/>
    <s v="Erica Perez"/>
    <s v="Female"/>
    <n v="46"/>
    <s v="West"/>
    <s v="Trader"/>
    <n v="29078"/>
    <s v="Corporate"/>
    <d v="2017-11-02T00:00:00"/>
    <d v="2024-02-29T00:00:00"/>
    <s v="Feb"/>
    <s v="2024 Feb"/>
    <x v="0"/>
    <n v="2475"/>
    <x v="3"/>
    <x v="6"/>
    <d v="2025-09-23T00:00:00"/>
    <n v="8"/>
    <s v="Established"/>
    <s v="Low"/>
    <s v="Gen X"/>
    <x v="0"/>
  </r>
  <r>
    <s v="ACC00741"/>
    <s v="CUST0332"/>
    <x v="1"/>
    <d v="2024-03-23T00:00:00"/>
    <n v="253347"/>
    <n v="815"/>
    <n v="0"/>
    <s v="Pending"/>
    <s v="Amber Myers"/>
    <s v="Male"/>
    <n v="62"/>
    <s v="West"/>
    <s v="Doctor"/>
    <n v="101941"/>
    <s v="Retail"/>
    <d v="2021-09-09T00:00:00"/>
    <d v="2024-05-22T00:00:00"/>
    <s v="May"/>
    <s v="2024 May"/>
    <x v="1"/>
    <n v="3287"/>
    <x v="1"/>
    <x v="5"/>
    <d v="2025-09-23T00:00:00"/>
    <n v="4"/>
    <s v="Emerging"/>
    <s v=" Premium"/>
    <s v="Baby Boomers"/>
    <x v="0"/>
  </r>
  <r>
    <s v="ACC00221"/>
    <s v="CUST0065"/>
    <x v="0"/>
    <d v="2015-11-29T00:00:00"/>
    <n v="327192"/>
    <n v="770"/>
    <n v="0"/>
    <s v="Pending"/>
    <s v="Crystal Smith"/>
    <s v="Male"/>
    <n v="39"/>
    <s v="East"/>
    <s v="Doctor"/>
    <n v="49192"/>
    <s v="Retail"/>
    <d v="2020-10-15T00:00:00"/>
    <d v="2025-04-02T00:00:00"/>
    <s v="Apr"/>
    <s v="2025 Apr"/>
    <x v="0"/>
    <n v="5440"/>
    <x v="1"/>
    <x v="2"/>
    <d v="2025-09-23T00:00:00"/>
    <n v="5"/>
    <s v="Emerging"/>
    <s v="Medium"/>
    <s v="Millennials"/>
    <x v="0"/>
  </r>
  <r>
    <s v="ACC00444"/>
    <s v="CUST0419"/>
    <x v="0"/>
    <d v="2016-12-16T00:00:00"/>
    <n v="442361"/>
    <n v="592"/>
    <n v="173733"/>
    <s v="Pending"/>
    <s v="Kimberly Lopez"/>
    <s v="Female"/>
    <n v="53"/>
    <s v="West"/>
    <s v="Student"/>
    <n v="118317"/>
    <s v="Corporate"/>
    <d v="2017-03-08T00:00:00"/>
    <d v="2024-08-20T00:00:00"/>
    <s v="Aug"/>
    <s v="2024 Aug"/>
    <x v="3"/>
    <n v="7012"/>
    <x v="0"/>
    <x v="4"/>
    <d v="2025-09-23T00:00:00"/>
    <n v="9"/>
    <s v="Loyal"/>
    <s v=" Premium"/>
    <s v="Gen X"/>
    <x v="0"/>
  </r>
  <r>
    <s v="ACC00117"/>
    <s v="CUST0408"/>
    <x v="2"/>
    <d v="2016-10-28T00:00:00"/>
    <n v="374044"/>
    <n v="438"/>
    <n v="251983"/>
    <s v="Pending"/>
    <s v="Roger Koch"/>
    <s v="Female"/>
    <n v="27"/>
    <s v="East"/>
    <s v="Retired"/>
    <n v="174351"/>
    <s v="Retail"/>
    <d v="2016-07-20T00:00:00"/>
    <d v="2024-07-12T00:00:00"/>
    <s v="Jul"/>
    <s v="2024 Jul"/>
    <x v="3"/>
    <n v="8827"/>
    <x v="0"/>
    <x v="5"/>
    <d v="2025-09-23T00:00:00"/>
    <n v="9"/>
    <s v="Loyal"/>
    <s v=" Premium"/>
    <s v="Gen Z"/>
    <x v="0"/>
  </r>
  <r>
    <s v="ACC00070"/>
    <s v="CUST0365"/>
    <x v="3"/>
    <d v="2022-10-09T00:00:00"/>
    <n v="152297"/>
    <n v="357"/>
    <n v="0"/>
    <s v="Pending"/>
    <s v="Andrea Turner"/>
    <s v="Male"/>
    <n v="30"/>
    <s v="East"/>
    <s v="Banker"/>
    <n v="196572"/>
    <s v="Retail"/>
    <d v="2024-11-11T00:00:00"/>
    <d v="2023-09-28T00:00:00"/>
    <s v="Sep"/>
    <s v="2023 Sep"/>
    <x v="2"/>
    <n v="5998"/>
    <x v="2"/>
    <x v="9"/>
    <d v="2025-09-23T00:00:00"/>
    <n v="1"/>
    <s v="New"/>
    <s v=" Premium"/>
    <s v="Millennials"/>
    <x v="1"/>
  </r>
  <r>
    <s v="ACC00070"/>
    <s v="CUST0365"/>
    <x v="3"/>
    <d v="2022-10-09T00:00:00"/>
    <n v="152297"/>
    <n v="357"/>
    <n v="0"/>
    <s v="Pending"/>
    <s v="Andrea Turner"/>
    <s v="Male"/>
    <n v="30"/>
    <s v="East"/>
    <s v="Banker"/>
    <n v="196572"/>
    <s v="Retail"/>
    <d v="2024-11-11T00:00:00"/>
    <d v="2024-12-24T00:00:00"/>
    <s v="Dec"/>
    <s v="2024 Dec"/>
    <x v="2"/>
    <n v="7519"/>
    <x v="2"/>
    <x v="3"/>
    <d v="2025-09-23T00:00:00"/>
    <n v="1"/>
    <s v="New"/>
    <s v=" Premium"/>
    <s v="Millennials"/>
    <x v="1"/>
  </r>
  <r>
    <s v="ACC00622"/>
    <s v="CUST0076"/>
    <x v="1"/>
    <d v="2019-06-23T00:00:00"/>
    <n v="336246"/>
    <n v="546"/>
    <n v="261323"/>
    <s v="Pending"/>
    <s v="Pamela Johnson"/>
    <s v="Female"/>
    <n v="70"/>
    <s v="West"/>
    <s v="Trader"/>
    <n v="172826"/>
    <s v="Retail"/>
    <d v="2017-07-01T00:00:00"/>
    <d v="2024-02-24T00:00:00"/>
    <s v="Feb"/>
    <s v="2024 Feb"/>
    <x v="3"/>
    <n v="5942"/>
    <x v="1"/>
    <x v="2"/>
    <d v="2025-09-23T00:00:00"/>
    <n v="8"/>
    <s v="Established"/>
    <s v=" Premium"/>
    <s v="Baby Boomers"/>
    <x v="0"/>
  </r>
  <r>
    <s v="ACC00427"/>
    <s v="CUST0307"/>
    <x v="1"/>
    <d v="2017-08-03T00:00:00"/>
    <n v="65133"/>
    <n v="562"/>
    <n v="12837"/>
    <s v="Pending"/>
    <s v="Angela Garcia"/>
    <s v="Female"/>
    <n v="28"/>
    <s v="West"/>
    <s v="Teacher"/>
    <n v="82768"/>
    <s v="Retail"/>
    <d v="2015-10-16T00:00:00"/>
    <d v="2025-04-21T00:00:00"/>
    <s v="Apr"/>
    <s v="2025 Apr"/>
    <x v="1"/>
    <n v="9367"/>
    <x v="2"/>
    <x v="1"/>
    <d v="2025-09-23T00:00:00"/>
    <n v="10"/>
    <s v="Loyal"/>
    <s v="High"/>
    <s v="Gen Z"/>
    <x v="1"/>
  </r>
  <r>
    <s v="ACC00644"/>
    <s v="CUST0260"/>
    <x v="3"/>
    <d v="2021-06-09T00:00:00"/>
    <n v="286133"/>
    <n v="542"/>
    <n v="0"/>
    <s v="Pending"/>
    <s v="Nicholas Stone"/>
    <s v="Male"/>
    <n v="34"/>
    <s v="South"/>
    <s v="Teacher"/>
    <n v="105708"/>
    <s v="Retail"/>
    <d v="2022-01-27T00:00:00"/>
    <d v="2024-02-19T00:00:00"/>
    <s v="Feb"/>
    <s v="2024 Feb"/>
    <x v="3"/>
    <n v="2791"/>
    <x v="0"/>
    <x v="5"/>
    <d v="2025-09-23T00:00:00"/>
    <n v="4"/>
    <s v="Emerging"/>
    <s v=" Premium"/>
    <s v="Millennials"/>
    <x v="0"/>
  </r>
  <r>
    <s v="ACC00568"/>
    <s v="CUST0041"/>
    <x v="1"/>
    <d v="2016-05-08T00:00:00"/>
    <n v="166667"/>
    <n v="455"/>
    <n v="0"/>
    <s v="Rejected"/>
    <s v="Dr. Nicole Mendez"/>
    <s v="Male"/>
    <n v="30"/>
    <s v="South"/>
    <s v="Retired"/>
    <n v="176497"/>
    <s v="Corporate"/>
    <d v="2017-04-28T00:00:00"/>
    <d v="2025-01-21T00:00:00"/>
    <s v="Jan"/>
    <s v="2025 Jan"/>
    <x v="0"/>
    <n v="1649"/>
    <x v="1"/>
    <x v="7"/>
    <d v="2025-09-23T00:00:00"/>
    <n v="8"/>
    <s v="Established"/>
    <s v=" Premium"/>
    <s v="Millennials"/>
    <x v="1"/>
  </r>
  <r>
    <s v="ACC00443"/>
    <s v="CUST0347"/>
    <x v="1"/>
    <d v="2023-06-11T00:00:00"/>
    <n v="25939"/>
    <n v="680"/>
    <n v="13720"/>
    <s v="Pending"/>
    <s v="Oscar Ortiz"/>
    <s v="Male"/>
    <n v="56"/>
    <s v="South"/>
    <s v="Engineer"/>
    <n v="182962"/>
    <s v="Corporate"/>
    <d v="2024-09-25T00:00:00"/>
    <d v="2023-12-18T00:00:00"/>
    <s v="Dec"/>
    <s v="2023 Dec"/>
    <x v="2"/>
    <n v="8983"/>
    <x v="3"/>
    <x v="3"/>
    <d v="2025-09-23T00:00:00"/>
    <n v="1"/>
    <s v="New"/>
    <s v=" Premium"/>
    <s v="Gen X"/>
    <x v="2"/>
  </r>
  <r>
    <s v="ACC00601"/>
    <s v="CUST0357"/>
    <x v="1"/>
    <d v="2016-09-19T00:00:00"/>
    <n v="488256"/>
    <n v="609"/>
    <n v="0"/>
    <s v="Rejected"/>
    <s v="Jordan Bates"/>
    <s v="Female"/>
    <n v="45"/>
    <s v="South"/>
    <s v="Trader"/>
    <n v="40049"/>
    <s v="Retail"/>
    <d v="2020-12-25T00:00:00"/>
    <d v="2025-01-05T00:00:00"/>
    <s v="Jan"/>
    <s v="2025 Jan"/>
    <x v="2"/>
    <n v="2284"/>
    <x v="1"/>
    <x v="0"/>
    <d v="2025-09-23T00:00:00"/>
    <n v="5"/>
    <s v="Emerging"/>
    <s v="Medium"/>
    <s v="Gen X"/>
    <x v="0"/>
  </r>
  <r>
    <s v="ACC00137"/>
    <s v="CUST0070"/>
    <x v="0"/>
    <d v="2024-03-14T00:00:00"/>
    <n v="463509"/>
    <n v="403"/>
    <n v="111471"/>
    <s v="Pending"/>
    <s v="Bob Stout"/>
    <s v="Female"/>
    <n v="32"/>
    <s v="East"/>
    <s v="Doctor"/>
    <n v="70106"/>
    <s v="Retail"/>
    <d v="2024-07-04T00:00:00"/>
    <d v="2024-08-04T00:00:00"/>
    <s v="Aug"/>
    <s v="2024 Aug"/>
    <x v="3"/>
    <n v="2490"/>
    <x v="2"/>
    <x v="9"/>
    <d v="2025-09-23T00:00:00"/>
    <n v="1"/>
    <s v="New"/>
    <s v="High"/>
    <s v="Millennials"/>
    <x v="0"/>
  </r>
  <r>
    <s v="ACC00504"/>
    <s v="CUST0038"/>
    <x v="2"/>
    <d v="2019-12-25T00:00:00"/>
    <n v="322959"/>
    <n v="406"/>
    <n v="171280"/>
    <s v="Pending"/>
    <s v="Adam Garcia"/>
    <s v="Male"/>
    <n v="67"/>
    <s v="East"/>
    <s v="Student"/>
    <n v="46172"/>
    <s v="Corporate"/>
    <d v="2021-11-07T00:00:00"/>
    <d v="2025-02-20T00:00:00"/>
    <s v="Feb"/>
    <s v="2025 Feb"/>
    <x v="1"/>
    <n v="6809"/>
    <x v="0"/>
    <x v="8"/>
    <d v="2025-09-23T00:00:00"/>
    <n v="4"/>
    <s v="Emerging"/>
    <s v="Medium"/>
    <s v="Baby Boomers"/>
    <x v="0"/>
  </r>
  <r>
    <s v="ACC00131"/>
    <s v="CUST0400"/>
    <x v="1"/>
    <d v="2023-10-09T00:00:00"/>
    <n v="479681"/>
    <n v="670"/>
    <n v="0"/>
    <s v="Pending"/>
    <s v="Timothy Brewer MD"/>
    <s v="Male"/>
    <n v="71"/>
    <s v="South"/>
    <s v="Engineer"/>
    <n v="148267"/>
    <s v="Retail"/>
    <d v="2017-02-23T00:00:00"/>
    <d v="2024-10-04T00:00:00"/>
    <s v="Oct"/>
    <s v="2024 Oct"/>
    <x v="1"/>
    <n v="8557"/>
    <x v="0"/>
    <x v="1"/>
    <d v="2025-09-23T00:00:00"/>
    <n v="9"/>
    <s v="Loyal"/>
    <s v=" Premium"/>
    <s v="Baby Boomers"/>
    <x v="0"/>
  </r>
  <r>
    <s v="ACC00218"/>
    <s v="CUST0494"/>
    <x v="2"/>
    <d v="2016-07-08T00:00:00"/>
    <n v="36413"/>
    <n v="411"/>
    <n v="0"/>
    <s v="Pending"/>
    <s v="Hector May"/>
    <s v="Female"/>
    <n v="27"/>
    <s v="South"/>
    <s v="Banker"/>
    <n v="32115"/>
    <s v="Retail"/>
    <d v="2021-03-12T00:00:00"/>
    <d v="2024-03-30T00:00:00"/>
    <s v="Mar"/>
    <s v="2024 Mar"/>
    <x v="0"/>
    <n v="4684"/>
    <x v="3"/>
    <x v="9"/>
    <d v="2025-09-23T00:00:00"/>
    <n v="5"/>
    <s v="Emerging"/>
    <s v="Medium"/>
    <s v="Gen Z"/>
    <x v="2"/>
  </r>
  <r>
    <s v="ACC00688"/>
    <s v="CUST0177"/>
    <x v="3"/>
    <d v="2015-09-04T00:00:00"/>
    <n v="420446"/>
    <n v="417"/>
    <n v="0"/>
    <s v="Pending"/>
    <s v="Chad Walsh"/>
    <s v="Male"/>
    <n v="72"/>
    <s v="South"/>
    <s v="Student"/>
    <n v="143786"/>
    <s v="Retail"/>
    <d v="2024-09-03T00:00:00"/>
    <d v="2024-09-21T00:00:00"/>
    <s v="Sep"/>
    <s v="2024 Sep"/>
    <x v="2"/>
    <n v="3532"/>
    <x v="3"/>
    <x v="2"/>
    <d v="2025-09-23T00:00:00"/>
    <n v="1"/>
    <s v="New"/>
    <s v=" Premium"/>
    <s v="Baby Boomers"/>
    <x v="0"/>
  </r>
  <r>
    <s v="ACC00171"/>
    <s v="CUST0376"/>
    <x v="2"/>
    <d v="2021-01-05T00:00:00"/>
    <n v="497148"/>
    <n v="483"/>
    <n v="0"/>
    <s v="Default"/>
    <s v="Angela Jackson"/>
    <s v="Female"/>
    <n v="62"/>
    <s v="North"/>
    <s v="Retired"/>
    <n v="121757"/>
    <s v="Retail"/>
    <d v="2015-10-07T00:00:00"/>
    <d v="2025-07-18T00:00:00"/>
    <s v="Jul"/>
    <s v="2025 Jul"/>
    <x v="3"/>
    <n v="6114"/>
    <x v="1"/>
    <x v="7"/>
    <d v="2025-09-23T00:00:00"/>
    <n v="10"/>
    <s v="Loyal"/>
    <s v=" Premium"/>
    <s v="Baby Boomers"/>
    <x v="0"/>
  </r>
  <r>
    <s v="ACC00475"/>
    <s v="CUST0021"/>
    <x v="2"/>
    <d v="2020-02-19T00:00:00"/>
    <n v="352156"/>
    <n v="587"/>
    <n v="0"/>
    <s v="Rejected"/>
    <s v="Elizabeth Smith"/>
    <s v="Female"/>
    <n v="44"/>
    <s v="East"/>
    <s v="Trader"/>
    <n v="189269"/>
    <s v="Retail"/>
    <d v="2024-05-02T00:00:00"/>
    <d v="2025-07-28T00:00:00"/>
    <s v="Jul"/>
    <s v="2025 Jul"/>
    <x v="3"/>
    <n v="5829"/>
    <x v="0"/>
    <x v="5"/>
    <d v="2025-09-23T00:00:00"/>
    <n v="1"/>
    <s v="New"/>
    <s v=" Premium"/>
    <s v="Millennials"/>
    <x v="0"/>
  </r>
  <r>
    <s v="ACC00612"/>
    <s v="CUST0216"/>
    <x v="0"/>
    <d v="2017-03-02T00:00:00"/>
    <n v="154542"/>
    <n v="409"/>
    <n v="0"/>
    <s v="Pending"/>
    <s v="Abigail Gallegos"/>
    <s v="Male"/>
    <n v="27"/>
    <s v="West"/>
    <s v="Banker"/>
    <n v="153052"/>
    <s v="Retail"/>
    <d v="2015-11-03T00:00:00"/>
    <d v="2024-01-15T00:00:00"/>
    <s v="Jan"/>
    <s v="2024 Jan"/>
    <x v="2"/>
    <n v="173"/>
    <x v="3"/>
    <x v="2"/>
    <d v="2025-09-23T00:00:00"/>
    <n v="10"/>
    <s v="Loyal"/>
    <s v=" Premium"/>
    <s v="Gen Z"/>
    <x v="1"/>
  </r>
  <r>
    <s v="ACC00129"/>
    <s v="CUST0394"/>
    <x v="1"/>
    <d v="2018-04-26T00:00:00"/>
    <n v="167527"/>
    <n v="532"/>
    <n v="0"/>
    <s v="Pending"/>
    <s v="Daniel Moore"/>
    <s v="Female"/>
    <n v="66"/>
    <s v="North"/>
    <s v="Engineer"/>
    <n v="163273"/>
    <s v="Corporate"/>
    <d v="2016-01-15T00:00:00"/>
    <d v="2024-02-07T00:00:00"/>
    <s v="Feb"/>
    <s v="2024 Feb"/>
    <x v="3"/>
    <n v="6932"/>
    <x v="3"/>
    <x v="3"/>
    <d v="2025-09-23T00:00:00"/>
    <n v="10"/>
    <s v="Loyal"/>
    <s v=" Premium"/>
    <s v="Baby Boomers"/>
    <x v="1"/>
  </r>
  <r>
    <s v="ACC00057"/>
    <s v="CUST0061"/>
    <x v="1"/>
    <d v="2025-04-03T00:00:00"/>
    <n v="166508"/>
    <n v="644"/>
    <n v="222508"/>
    <s v="Pending"/>
    <s v="Ricky Fisher"/>
    <s v="Male"/>
    <n v="39"/>
    <s v="North"/>
    <s v="Retired"/>
    <n v="123320"/>
    <s v="Retail"/>
    <d v="2022-11-13T00:00:00"/>
    <d v="2024-10-04T00:00:00"/>
    <s v="Oct"/>
    <s v="2024 Oct"/>
    <x v="2"/>
    <n v="3391"/>
    <x v="1"/>
    <x v="7"/>
    <d v="2025-09-23T00:00:00"/>
    <n v="3"/>
    <s v="Emerging"/>
    <s v=" Premium"/>
    <s v="Millennials"/>
    <x v="1"/>
  </r>
  <r>
    <s v="ACC00181"/>
    <s v="CUST0087"/>
    <x v="0"/>
    <d v="2019-01-28T00:00:00"/>
    <n v="270784"/>
    <n v="659"/>
    <n v="0"/>
    <s v="Pending"/>
    <s v="Jack Coleman"/>
    <s v="Female"/>
    <n v="64"/>
    <s v="South"/>
    <s v="Banker"/>
    <n v="106988"/>
    <s v="Retail"/>
    <d v="2025-06-03T00:00:00"/>
    <d v="2024-11-06T00:00:00"/>
    <s v="Nov"/>
    <s v="2024 Nov"/>
    <x v="1"/>
    <n v="2074"/>
    <x v="1"/>
    <x v="8"/>
    <d v="2025-09-23T00:00:00"/>
    <n v="0"/>
    <s v="New"/>
    <s v=" Premium"/>
    <s v="Baby Boomers"/>
    <x v="0"/>
  </r>
  <r>
    <s v="ACC00246"/>
    <s v="CUST0099"/>
    <x v="3"/>
    <d v="2020-09-30T00:00:00"/>
    <n v="43954"/>
    <n v="737"/>
    <n v="0"/>
    <s v="Pending"/>
    <s v="Alexis Avila"/>
    <s v="Female"/>
    <n v="73"/>
    <s v="West"/>
    <s v="Engineer"/>
    <n v="91719"/>
    <s v="Retail"/>
    <d v="2020-11-19T00:00:00"/>
    <d v="2024-08-07T00:00:00"/>
    <s v="Aug"/>
    <s v="2024 Aug"/>
    <x v="1"/>
    <n v="6599"/>
    <x v="0"/>
    <x v="6"/>
    <d v="2025-09-23T00:00:00"/>
    <n v="5"/>
    <s v="Emerging"/>
    <s v="High"/>
    <s v="Baby Boomers"/>
    <x v="2"/>
  </r>
  <r>
    <s v="ACC00144"/>
    <s v="CUST0084"/>
    <x v="1"/>
    <d v="2023-05-13T00:00:00"/>
    <n v="489887"/>
    <n v="418"/>
    <n v="0"/>
    <s v="Pending"/>
    <s v="Carlos Watson"/>
    <s v="Female"/>
    <n v="49"/>
    <s v="South"/>
    <s v="Banker"/>
    <n v="154092"/>
    <s v="Private"/>
    <d v="2021-04-02T00:00:00"/>
    <d v="2025-02-24T00:00:00"/>
    <s v="Feb"/>
    <s v="2025 Feb"/>
    <x v="3"/>
    <n v="7457"/>
    <x v="2"/>
    <x v="5"/>
    <d v="2025-09-23T00:00:00"/>
    <n v="4"/>
    <s v="Emerging"/>
    <s v=" Premium"/>
    <s v="Gen X"/>
    <x v="0"/>
  </r>
  <r>
    <s v="ACC00051"/>
    <s v="CUST0359"/>
    <x v="0"/>
    <d v="2019-12-11T00:00:00"/>
    <n v="428745"/>
    <n v="686"/>
    <n v="449244"/>
    <s v="Pending"/>
    <s v="Zachary Knapp"/>
    <s v="Male"/>
    <n v="45"/>
    <s v="North"/>
    <s v="Doctor"/>
    <n v="36082"/>
    <s v="Corporate"/>
    <d v="2023-01-28T00:00:00"/>
    <d v="2024-10-21T00:00:00"/>
    <s v="Oct"/>
    <s v="2024 Oct"/>
    <x v="1"/>
    <n v="3994"/>
    <x v="2"/>
    <x v="1"/>
    <d v="2025-09-23T00:00:00"/>
    <n v="3"/>
    <s v="Emerging"/>
    <s v="Medium"/>
    <s v="Gen X"/>
    <x v="0"/>
  </r>
  <r>
    <s v="ACC00368"/>
    <s v="CUST0260"/>
    <x v="1"/>
    <d v="2016-06-17T00:00:00"/>
    <n v="385827"/>
    <n v="814"/>
    <n v="0"/>
    <s v="Rejected"/>
    <s v="Nicholas Stone"/>
    <s v="Male"/>
    <n v="34"/>
    <s v="South"/>
    <s v="Teacher"/>
    <n v="105708"/>
    <s v="Retail"/>
    <d v="2022-01-27T00:00:00"/>
    <d v="2024-02-06T00:00:00"/>
    <s v="Feb"/>
    <s v="2024 Feb"/>
    <x v="1"/>
    <n v="3897"/>
    <x v="0"/>
    <x v="9"/>
    <d v="2025-09-23T00:00:00"/>
    <n v="4"/>
    <s v="Emerging"/>
    <s v=" Premium"/>
    <s v="Millennials"/>
    <x v="0"/>
  </r>
  <r>
    <s v="ACC00459"/>
    <s v="CUST0148"/>
    <x v="2"/>
    <d v="2023-01-22T00:00:00"/>
    <n v="474786"/>
    <n v="445"/>
    <n v="0"/>
    <s v="Pending"/>
    <s v="Thomas Fowler"/>
    <s v="Male"/>
    <n v="33"/>
    <s v="East"/>
    <s v="Student"/>
    <n v="164353"/>
    <s v="Retail"/>
    <d v="2018-08-25T00:00:00"/>
    <d v="2025-07-12T00:00:00"/>
    <s v="Jul"/>
    <s v="2025 Jul"/>
    <x v="0"/>
    <n v="349"/>
    <x v="2"/>
    <x v="7"/>
    <d v="2025-09-23T00:00:00"/>
    <n v="7"/>
    <s v="Established"/>
    <s v=" Premium"/>
    <s v="Millennials"/>
    <x v="0"/>
  </r>
  <r>
    <s v="ACC00218"/>
    <s v="CUST0494"/>
    <x v="2"/>
    <d v="2016-07-08T00:00:00"/>
    <n v="36413"/>
    <n v="411"/>
    <n v="0"/>
    <s v="Pending"/>
    <s v="Hector May"/>
    <s v="Female"/>
    <n v="27"/>
    <s v="South"/>
    <s v="Banker"/>
    <n v="32115"/>
    <s v="Retail"/>
    <d v="2021-03-12T00:00:00"/>
    <d v="2024-06-01T00:00:00"/>
    <s v="Jun"/>
    <s v="2024 Jun"/>
    <x v="2"/>
    <n v="4831"/>
    <x v="0"/>
    <x v="5"/>
    <d v="2025-09-23T00:00:00"/>
    <n v="5"/>
    <s v="Emerging"/>
    <s v="Medium"/>
    <s v="Gen Z"/>
    <x v="2"/>
  </r>
  <r>
    <s v="ACC00616"/>
    <s v="CUST0301"/>
    <x v="0"/>
    <d v="2024-10-26T00:00:00"/>
    <n v="217741"/>
    <n v="500"/>
    <n v="0"/>
    <s v="Approved"/>
    <s v="Regina Schultz"/>
    <s v="Male"/>
    <n v="48"/>
    <s v="South"/>
    <s v="Doctor"/>
    <n v="70861"/>
    <s v="Retail"/>
    <d v="2024-02-12T00:00:00"/>
    <d v="2024-03-01T00:00:00"/>
    <s v="Mar"/>
    <s v="2024 Mar"/>
    <x v="2"/>
    <n v="3791"/>
    <x v="0"/>
    <x v="1"/>
    <d v="2025-09-23T00:00:00"/>
    <n v="2"/>
    <s v="New"/>
    <s v="High"/>
    <s v="Gen X"/>
    <x v="0"/>
  </r>
  <r>
    <s v="ACC00567"/>
    <s v="CUST0222"/>
    <x v="1"/>
    <d v="2018-01-30T00:00:00"/>
    <n v="284308"/>
    <n v="823"/>
    <n v="0"/>
    <s v="Pending"/>
    <s v="Mrs. Carrie Castro"/>
    <s v="Male"/>
    <n v="21"/>
    <s v="East"/>
    <s v="Banker"/>
    <n v="189230"/>
    <s v="Retail"/>
    <d v="2024-07-22T00:00:00"/>
    <d v="2025-08-11T00:00:00"/>
    <s v="Aug"/>
    <s v="2025 Aug"/>
    <x v="3"/>
    <n v="3600"/>
    <x v="3"/>
    <x v="4"/>
    <d v="2025-09-23T00:00:00"/>
    <n v="1"/>
    <s v="New"/>
    <s v=" Premium"/>
    <s v="Gen Z"/>
    <x v="0"/>
  </r>
  <r>
    <s v="ACC00257"/>
    <s v="CUST0383"/>
    <x v="2"/>
    <d v="2017-09-26T00:00:00"/>
    <n v="392974"/>
    <n v="725"/>
    <n v="282648"/>
    <s v="Pending"/>
    <s v="Aaron Hernandez"/>
    <s v="Female"/>
    <n v="38"/>
    <s v="North"/>
    <s v="Retired"/>
    <n v="24703"/>
    <s v="Retail"/>
    <d v="2022-12-01T00:00:00"/>
    <d v="2024-08-13T00:00:00"/>
    <s v="Aug"/>
    <s v="2024 Aug"/>
    <x v="2"/>
    <n v="5140"/>
    <x v="2"/>
    <x v="2"/>
    <d v="2025-09-23T00:00:00"/>
    <n v="3"/>
    <s v="Emerging"/>
    <s v="Low"/>
    <s v="Millennials"/>
    <x v="0"/>
  </r>
  <r>
    <s v="ACC00156"/>
    <s v="CUST0127"/>
    <x v="3"/>
    <d v="2020-03-16T00:00:00"/>
    <n v="384010"/>
    <n v="527"/>
    <n v="0"/>
    <s v="Pending"/>
    <s v="Jennifer Watkins DDS"/>
    <s v="Female"/>
    <n v="46"/>
    <s v="South"/>
    <s v="Doctor"/>
    <n v="112241"/>
    <s v="Corporate"/>
    <d v="2016-01-05T00:00:00"/>
    <d v="2023-12-13T00:00:00"/>
    <s v="Dec"/>
    <s v="2023 Dec"/>
    <x v="0"/>
    <n v="7701"/>
    <x v="0"/>
    <x v="9"/>
    <d v="2025-09-23T00:00:00"/>
    <n v="10"/>
    <s v="Loyal"/>
    <s v=" Premium"/>
    <s v="Gen X"/>
    <x v="0"/>
  </r>
  <r>
    <s v="ACC00565"/>
    <s v="CUST0443"/>
    <x v="0"/>
    <d v="2018-03-15T00:00:00"/>
    <n v="201604"/>
    <n v="584"/>
    <n v="0"/>
    <s v="Pending"/>
    <s v="Daniel Crawford"/>
    <s v="Male"/>
    <n v="35"/>
    <s v="North"/>
    <s v="Retired"/>
    <n v="39816"/>
    <s v="Corporate"/>
    <d v="2018-07-04T00:00:00"/>
    <d v="2024-10-05T00:00:00"/>
    <s v="Oct"/>
    <s v="2024 Oct"/>
    <x v="3"/>
    <n v="9847"/>
    <x v="2"/>
    <x v="0"/>
    <d v="2025-09-23T00:00:00"/>
    <n v="7"/>
    <s v="Established"/>
    <s v="Medium"/>
    <s v="Millennials"/>
    <x v="0"/>
  </r>
  <r>
    <s v="ACC00442"/>
    <s v="CUST0271"/>
    <x v="3"/>
    <d v="2018-12-17T00:00:00"/>
    <n v="374743"/>
    <n v="423"/>
    <n v="0"/>
    <s v="Approved"/>
    <s v="Keith Hendrix"/>
    <s v="Female"/>
    <n v="58"/>
    <s v="North"/>
    <s v="Teacher"/>
    <n v="192760"/>
    <s v="Corporate"/>
    <d v="2023-05-05T00:00:00"/>
    <d v="2024-11-09T00:00:00"/>
    <s v="Nov"/>
    <s v="2024 Nov"/>
    <x v="3"/>
    <n v="7325"/>
    <x v="2"/>
    <x v="4"/>
    <d v="2025-09-23T00:00:00"/>
    <n v="2"/>
    <s v="New"/>
    <s v=" Premium"/>
    <s v="Gen X"/>
    <x v="0"/>
  </r>
  <r>
    <s v="ACC00699"/>
    <s v="CUST0380"/>
    <x v="1"/>
    <d v="2016-01-16T00:00:00"/>
    <n v="203561"/>
    <n v="514"/>
    <n v="452603"/>
    <s v="Approved"/>
    <s v="Brandon Morales"/>
    <s v="Male"/>
    <n v="38"/>
    <s v="South"/>
    <s v="Retired"/>
    <n v="134225"/>
    <s v="Corporate"/>
    <d v="2021-12-08T00:00:00"/>
    <d v="2025-05-25T00:00:00"/>
    <s v="May"/>
    <s v="2025 May"/>
    <x v="2"/>
    <n v="7743"/>
    <x v="1"/>
    <x v="1"/>
    <d v="2025-09-23T00:00:00"/>
    <n v="4"/>
    <s v="Emerging"/>
    <s v=" Premium"/>
    <s v="Millennials"/>
    <x v="0"/>
  </r>
  <r>
    <s v="ACC00662"/>
    <s v="CUST0214"/>
    <x v="0"/>
    <d v="2016-12-24T00:00:00"/>
    <n v="25517"/>
    <n v="510"/>
    <n v="0"/>
    <s v="Pending"/>
    <s v="Sarah Wilson"/>
    <s v="Male"/>
    <n v="46"/>
    <s v="West"/>
    <s v="Trader"/>
    <n v="32857"/>
    <s v="Retail"/>
    <d v="2022-08-26T00:00:00"/>
    <d v="2023-10-08T00:00:00"/>
    <s v="Oct"/>
    <s v="2023 Oct"/>
    <x v="1"/>
    <n v="5059"/>
    <x v="2"/>
    <x v="4"/>
    <d v="2025-09-23T00:00:00"/>
    <n v="3"/>
    <s v="Emerging"/>
    <s v="Medium"/>
    <s v="Gen X"/>
    <x v="2"/>
  </r>
  <r>
    <s v="ACC00776"/>
    <s v="CUST0082"/>
    <x v="0"/>
    <d v="2017-05-09T00:00:00"/>
    <n v="417122"/>
    <n v="521"/>
    <n v="0"/>
    <s v="Pending"/>
    <s v="Marcus Miller"/>
    <s v="Female"/>
    <n v="23"/>
    <s v="West"/>
    <s v="Trader"/>
    <n v="146267"/>
    <s v="Private"/>
    <d v="2025-05-14T00:00:00"/>
    <d v="2025-06-05T00:00:00"/>
    <s v="Jun"/>
    <s v="2025 Jun"/>
    <x v="1"/>
    <n v="4714"/>
    <x v="0"/>
    <x v="5"/>
    <d v="2025-09-23T00:00:00"/>
    <n v="0"/>
    <s v="New"/>
    <s v=" Premium"/>
    <s v="Gen Z"/>
    <x v="0"/>
  </r>
  <r>
    <s v="ACC00762"/>
    <s v="CUST0493"/>
    <x v="1"/>
    <d v="2023-02-02T00:00:00"/>
    <n v="220534"/>
    <n v="486"/>
    <n v="0"/>
    <s v="Pending"/>
    <s v="Joseph Dean"/>
    <s v="Male"/>
    <n v="27"/>
    <s v="West"/>
    <s v="Doctor"/>
    <n v="99141"/>
    <s v="Retail"/>
    <d v="2024-04-11T00:00:00"/>
    <d v="2024-12-12T00:00:00"/>
    <s v="Dec"/>
    <s v="2024 Dec"/>
    <x v="1"/>
    <n v="648"/>
    <x v="3"/>
    <x v="7"/>
    <d v="2025-09-23T00:00:00"/>
    <n v="1"/>
    <s v="New"/>
    <s v="High"/>
    <s v="Gen Z"/>
    <x v="0"/>
  </r>
  <r>
    <s v="ACC00723"/>
    <s v="CUST0423"/>
    <x v="1"/>
    <d v="2018-11-01T00:00:00"/>
    <n v="26616"/>
    <n v="543"/>
    <n v="0"/>
    <s v="Pending"/>
    <s v="Matthew Martinez"/>
    <s v="Female"/>
    <n v="45"/>
    <s v="South"/>
    <s v="Teacher"/>
    <n v="65893"/>
    <s v="Corporate"/>
    <d v="2021-11-13T00:00:00"/>
    <d v="2024-04-07T00:00:00"/>
    <s v="Apr"/>
    <s v="2024 Apr"/>
    <x v="1"/>
    <n v="7719"/>
    <x v="2"/>
    <x v="0"/>
    <d v="2025-09-23T00:00:00"/>
    <n v="4"/>
    <s v="Emerging"/>
    <s v="High"/>
    <s v="Gen X"/>
    <x v="2"/>
  </r>
  <r>
    <s v="ACC00025"/>
    <s v="CUST0146"/>
    <x v="1"/>
    <d v="2016-06-14T00:00:00"/>
    <n v="88835"/>
    <n v="787"/>
    <n v="485443"/>
    <s v="Pending"/>
    <s v="Veronica Mullins"/>
    <s v="Male"/>
    <n v="22"/>
    <s v="North"/>
    <s v="Teacher"/>
    <n v="49257"/>
    <s v="Retail"/>
    <d v="2020-07-17T00:00:00"/>
    <d v="2024-01-08T00:00:00"/>
    <s v="Jan"/>
    <s v="2024 Jan"/>
    <x v="0"/>
    <n v="5153"/>
    <x v="0"/>
    <x v="6"/>
    <d v="2025-09-23T00:00:00"/>
    <n v="5"/>
    <s v="Emerging"/>
    <s v="Medium"/>
    <s v="Gen Z"/>
    <x v="1"/>
  </r>
  <r>
    <s v="ACC00664"/>
    <s v="CUST0210"/>
    <x v="0"/>
    <d v="2018-06-22T00:00:00"/>
    <n v="415466"/>
    <n v="506"/>
    <n v="0"/>
    <s v="Approved"/>
    <s v="Joanne Ray"/>
    <s v="Male"/>
    <n v="40"/>
    <s v="West"/>
    <s v="Teacher"/>
    <n v="183268"/>
    <s v="Corporate"/>
    <d v="2019-10-04T00:00:00"/>
    <d v="2023-12-18T00:00:00"/>
    <s v="Dec"/>
    <s v="2023 Dec"/>
    <x v="3"/>
    <n v="1234"/>
    <x v="1"/>
    <x v="7"/>
    <d v="2025-09-23T00:00:00"/>
    <n v="6"/>
    <s v="Established"/>
    <s v=" Premium"/>
    <s v="Millennials"/>
    <x v="0"/>
  </r>
  <r>
    <s v="ACC00536"/>
    <s v="CUST0063"/>
    <x v="0"/>
    <d v="2015-12-15T00:00:00"/>
    <n v="439503"/>
    <n v="673"/>
    <n v="0"/>
    <s v="Pending"/>
    <s v="Matthew Ruiz"/>
    <s v="Male"/>
    <n v="42"/>
    <s v="North"/>
    <s v="Engineer"/>
    <n v="45931"/>
    <s v="Retail"/>
    <d v="2023-04-26T00:00:00"/>
    <d v="2025-07-07T00:00:00"/>
    <s v="Jul"/>
    <s v="2025 Jul"/>
    <x v="1"/>
    <n v="4255"/>
    <x v="2"/>
    <x v="6"/>
    <d v="2025-09-23T00:00:00"/>
    <n v="2"/>
    <s v="New"/>
    <s v="Medium"/>
    <s v="Millennials"/>
    <x v="0"/>
  </r>
  <r>
    <s v="ACC00764"/>
    <s v="CUST0215"/>
    <x v="0"/>
    <d v="2022-01-08T00:00:00"/>
    <n v="231387"/>
    <n v="559"/>
    <n v="0"/>
    <s v="Pending"/>
    <s v="Cassandra Mcbride"/>
    <s v="Male"/>
    <n v="43"/>
    <s v="North"/>
    <s v="Trader"/>
    <n v="171054"/>
    <s v="Retail"/>
    <d v="2020-02-16T00:00:00"/>
    <d v="2024-06-22T00:00:00"/>
    <s v="Jun"/>
    <s v="2024 Jun"/>
    <x v="0"/>
    <n v="9751"/>
    <x v="3"/>
    <x v="1"/>
    <d v="2025-09-23T00:00:00"/>
    <n v="6"/>
    <s v="Established"/>
    <s v=" Premium"/>
    <s v="Millennials"/>
    <x v="0"/>
  </r>
  <r>
    <s v="ACC00060"/>
    <s v="CUST0259"/>
    <x v="1"/>
    <d v="2022-07-26T00:00:00"/>
    <n v="147026"/>
    <n v="786"/>
    <n v="0"/>
    <s v="Pending"/>
    <s v="Jennifer Bell"/>
    <s v="Female"/>
    <n v="47"/>
    <s v="South"/>
    <s v="Student"/>
    <n v="180831"/>
    <s v="Retail"/>
    <d v="2020-10-11T00:00:00"/>
    <d v="2024-09-19T00:00:00"/>
    <s v="Sep"/>
    <s v="2024 Sep"/>
    <x v="3"/>
    <n v="5433"/>
    <x v="2"/>
    <x v="8"/>
    <d v="2025-09-23T00:00:00"/>
    <n v="5"/>
    <s v="Emerging"/>
    <s v=" Premium"/>
    <s v="Gen X"/>
    <x v="1"/>
  </r>
  <r>
    <s v="ACC00467"/>
    <s v="CUST0067"/>
    <x v="2"/>
    <d v="2016-12-28T00:00:00"/>
    <n v="125829"/>
    <n v="666"/>
    <n v="0"/>
    <s v="Default"/>
    <s v="Jessica Williams"/>
    <s v="Female"/>
    <n v="69"/>
    <s v="South"/>
    <s v="Teacher"/>
    <n v="147015"/>
    <s v="Retail"/>
    <d v="2023-03-11T00:00:00"/>
    <d v="2024-06-28T00:00:00"/>
    <s v="Jun"/>
    <s v="2024 Jun"/>
    <x v="2"/>
    <n v="6617"/>
    <x v="0"/>
    <x v="7"/>
    <d v="2025-09-23T00:00:00"/>
    <n v="3"/>
    <s v="Emerging"/>
    <s v=" Premium"/>
    <s v="Baby Boomers"/>
    <x v="1"/>
  </r>
  <r>
    <s v="ACC00434"/>
    <s v="CUST0176"/>
    <x v="3"/>
    <d v="2025-01-22T00:00:00"/>
    <n v="445414"/>
    <n v="675"/>
    <n v="0"/>
    <s v="Pending"/>
    <s v="Barbara Fisher"/>
    <s v="Female"/>
    <n v="33"/>
    <s v="North"/>
    <s v="Doctor"/>
    <n v="77372"/>
    <s v="Retail"/>
    <d v="2015-10-15T00:00:00"/>
    <d v="2025-06-30T00:00:00"/>
    <s v="Jun"/>
    <s v="2025 Jun"/>
    <x v="2"/>
    <n v="7417"/>
    <x v="2"/>
    <x v="1"/>
    <d v="2025-09-23T00:00:00"/>
    <n v="10"/>
    <s v="Loyal"/>
    <s v="High"/>
    <s v="Millennials"/>
    <x v="0"/>
  </r>
  <r>
    <s v="ACC00066"/>
    <s v="CUST0118"/>
    <x v="1"/>
    <d v="2025-07-08T00:00:00"/>
    <n v="2187"/>
    <n v="799"/>
    <n v="0"/>
    <s v="Pending"/>
    <s v="Shawn Randolph"/>
    <s v="Female"/>
    <n v="42"/>
    <s v="South"/>
    <s v="Banker"/>
    <n v="88344"/>
    <s v="Retail"/>
    <d v="2025-03-04T00:00:00"/>
    <d v="2024-08-13T00:00:00"/>
    <s v="Aug"/>
    <s v="2024 Aug"/>
    <x v="0"/>
    <n v="9707"/>
    <x v="2"/>
    <x v="5"/>
    <d v="2025-09-23T00:00:00"/>
    <n v="1"/>
    <s v="New"/>
    <s v="High"/>
    <s v="Millennials"/>
    <x v="2"/>
  </r>
  <r>
    <s v="ACC00565"/>
    <s v="CUST0443"/>
    <x v="0"/>
    <d v="2018-03-15T00:00:00"/>
    <n v="201604"/>
    <n v="584"/>
    <n v="0"/>
    <s v="Pending"/>
    <s v="Daniel Crawford"/>
    <s v="Male"/>
    <n v="35"/>
    <s v="North"/>
    <s v="Retired"/>
    <n v="39816"/>
    <s v="Corporate"/>
    <d v="2018-07-04T00:00:00"/>
    <d v="2024-10-14T00:00:00"/>
    <s v="Oct"/>
    <s v="2024 Oct"/>
    <x v="3"/>
    <n v="8083"/>
    <x v="1"/>
    <x v="6"/>
    <d v="2025-09-23T00:00:00"/>
    <n v="7"/>
    <s v="Established"/>
    <s v="Medium"/>
    <s v="Millennials"/>
    <x v="0"/>
  </r>
  <r>
    <s v="ACC00106"/>
    <s v="CUST0316"/>
    <x v="1"/>
    <d v="2015-11-24T00:00:00"/>
    <n v="261545"/>
    <n v="564"/>
    <n v="0"/>
    <s v="Pending"/>
    <s v="Heather Carter"/>
    <s v="Female"/>
    <n v="24"/>
    <s v="North"/>
    <s v="Doctor"/>
    <n v="53320"/>
    <s v="Retail"/>
    <d v="2023-05-12T00:00:00"/>
    <d v="2024-12-21T00:00:00"/>
    <s v="Dec"/>
    <s v="2024 Dec"/>
    <x v="1"/>
    <n v="8162"/>
    <x v="2"/>
    <x v="1"/>
    <d v="2025-09-23T00:00:00"/>
    <n v="2"/>
    <s v="New"/>
    <s v="Medium"/>
    <s v="Gen Z"/>
    <x v="0"/>
  </r>
  <r>
    <s v="ACC00096"/>
    <s v="CUST0498"/>
    <x v="0"/>
    <d v="2024-07-19T00:00:00"/>
    <n v="131208"/>
    <n v="663"/>
    <n v="0"/>
    <s v="Pending"/>
    <s v="Yolanda Olson PhD"/>
    <s v="Female"/>
    <n v="31"/>
    <s v="East"/>
    <s v="Trader"/>
    <n v="52556"/>
    <s v="Corporate"/>
    <d v="2016-07-10T00:00:00"/>
    <d v="2025-08-19T00:00:00"/>
    <s v="Aug"/>
    <s v="2025 Aug"/>
    <x v="3"/>
    <n v="9577"/>
    <x v="3"/>
    <x v="9"/>
    <d v="2025-09-23T00:00:00"/>
    <n v="9"/>
    <s v="Loyal"/>
    <s v="Medium"/>
    <s v="Millennials"/>
    <x v="1"/>
  </r>
  <r>
    <s v="ACC00688"/>
    <s v="CUST0177"/>
    <x v="3"/>
    <d v="2015-09-04T00:00:00"/>
    <n v="420446"/>
    <n v="417"/>
    <n v="0"/>
    <s v="Pending"/>
    <s v="Chad Walsh"/>
    <s v="Male"/>
    <n v="72"/>
    <s v="South"/>
    <s v="Student"/>
    <n v="143786"/>
    <s v="Retail"/>
    <d v="2024-09-03T00:00:00"/>
    <d v="2025-04-06T00:00:00"/>
    <s v="Apr"/>
    <s v="2025 Apr"/>
    <x v="1"/>
    <n v="8869"/>
    <x v="2"/>
    <x v="6"/>
    <d v="2025-09-23T00:00:00"/>
    <n v="1"/>
    <s v="New"/>
    <s v=" Premium"/>
    <s v="Baby Boomers"/>
    <x v="0"/>
  </r>
  <r>
    <s v="ACC00551"/>
    <s v="CUST0424"/>
    <x v="0"/>
    <d v="2022-07-26T00:00:00"/>
    <n v="301994"/>
    <n v="311"/>
    <n v="445977"/>
    <s v="Pending"/>
    <s v="Matthew Martinez"/>
    <s v="Male"/>
    <n v="45"/>
    <s v="South"/>
    <s v="Doctor"/>
    <n v="121520"/>
    <s v="Corporate"/>
    <d v="2020-10-07T00:00:00"/>
    <d v="2025-07-16T00:00:00"/>
    <s v="Jul"/>
    <s v="2025 Jul"/>
    <x v="0"/>
    <n v="5778"/>
    <x v="1"/>
    <x v="5"/>
    <d v="2025-09-23T00:00:00"/>
    <n v="5"/>
    <s v="Emerging"/>
    <s v=" Premium"/>
    <s v="Gen X"/>
    <x v="0"/>
  </r>
  <r>
    <s v="ACC00168"/>
    <s v="CUST0426"/>
    <x v="2"/>
    <d v="2022-01-04T00:00:00"/>
    <n v="54935"/>
    <n v="791"/>
    <n v="0"/>
    <s v="Default"/>
    <s v="Michele Wood"/>
    <s v="Male"/>
    <n v="58"/>
    <s v="East"/>
    <s v="Retired"/>
    <n v="81272"/>
    <s v="Retail"/>
    <d v="2017-01-12T00:00:00"/>
    <d v="2025-07-06T00:00:00"/>
    <s v="Jul"/>
    <s v="2025 Jul"/>
    <x v="1"/>
    <n v="2384"/>
    <x v="0"/>
    <x v="9"/>
    <d v="2025-09-23T00:00:00"/>
    <n v="9"/>
    <s v="Loyal"/>
    <s v="High"/>
    <s v="Gen X"/>
    <x v="1"/>
  </r>
  <r>
    <s v="ACC00042"/>
    <s v="CUST0240"/>
    <x v="1"/>
    <d v="2020-12-06T00:00:00"/>
    <n v="368760"/>
    <n v="536"/>
    <n v="0"/>
    <s v="Pending"/>
    <s v="James Park"/>
    <s v="Female"/>
    <n v="52"/>
    <s v="South"/>
    <s v="Engineer"/>
    <n v="72098"/>
    <s v="Retail"/>
    <d v="2021-12-14T00:00:00"/>
    <d v="2024-01-06T00:00:00"/>
    <s v="Jan"/>
    <s v="2024 Jan"/>
    <x v="0"/>
    <n v="4100"/>
    <x v="2"/>
    <x v="1"/>
    <d v="2025-09-23T00:00:00"/>
    <n v="4"/>
    <s v="Emerging"/>
    <s v="High"/>
    <s v="Gen X"/>
    <x v="0"/>
  </r>
  <r>
    <s v="ACC00104"/>
    <s v="CUST0182"/>
    <x v="1"/>
    <d v="2022-09-30T00:00:00"/>
    <n v="223861"/>
    <n v="343"/>
    <n v="0"/>
    <s v="Pending"/>
    <s v="Katie Padilla"/>
    <s v="Male"/>
    <n v="44"/>
    <s v="East"/>
    <s v="Banker"/>
    <n v="47082"/>
    <s v="Corporate"/>
    <d v="2025-07-05T00:00:00"/>
    <d v="2023-10-14T00:00:00"/>
    <s v="Oct"/>
    <s v="2023 Oct"/>
    <x v="3"/>
    <n v="1025"/>
    <x v="2"/>
    <x v="4"/>
    <d v="2025-09-23T00:00:00"/>
    <n v="0"/>
    <s v="New"/>
    <s v="Medium"/>
    <s v="Millennials"/>
    <x v="0"/>
  </r>
  <r>
    <s v="ACC00204"/>
    <s v="CUST0152"/>
    <x v="1"/>
    <d v="2024-11-06T00:00:00"/>
    <n v="333840"/>
    <n v="428"/>
    <n v="0"/>
    <s v="Pending"/>
    <s v="Eric Gomez"/>
    <s v="Male"/>
    <n v="38"/>
    <s v="East"/>
    <s v="Retired"/>
    <n v="177732"/>
    <s v="Corporate"/>
    <d v="2018-11-05T00:00:00"/>
    <d v="2025-08-16T00:00:00"/>
    <s v="Aug"/>
    <s v="2025 Aug"/>
    <x v="3"/>
    <n v="345"/>
    <x v="1"/>
    <x v="3"/>
    <d v="2025-09-23T00:00:00"/>
    <n v="7"/>
    <s v="Established"/>
    <s v=" Premium"/>
    <s v="Millennials"/>
    <x v="0"/>
  </r>
  <r>
    <s v="ACC00520"/>
    <s v="CUST0102"/>
    <x v="0"/>
    <d v="2018-06-12T00:00:00"/>
    <n v="268788"/>
    <n v="595"/>
    <n v="0"/>
    <s v="Rejected"/>
    <s v="Patrick Moore"/>
    <s v="Female"/>
    <n v="72"/>
    <s v="South"/>
    <s v="Student"/>
    <n v="106231"/>
    <s v="Retail"/>
    <d v="2021-12-30T00:00:00"/>
    <d v="2024-07-13T00:00:00"/>
    <s v="Jul"/>
    <s v="2024 Jul"/>
    <x v="1"/>
    <n v="90"/>
    <x v="1"/>
    <x v="7"/>
    <d v="2025-09-23T00:00:00"/>
    <n v="4"/>
    <s v="Emerging"/>
    <s v=" Premium"/>
    <s v="Baby Boomers"/>
    <x v="0"/>
  </r>
  <r>
    <s v="ACC00282"/>
    <s v="CUST0248"/>
    <x v="2"/>
    <d v="2018-12-15T00:00:00"/>
    <n v="76848"/>
    <n v="325"/>
    <n v="0"/>
    <s v="Pending"/>
    <s v="Andre Bridges"/>
    <s v="Male"/>
    <n v="40"/>
    <s v="North"/>
    <s v="Doctor"/>
    <n v="99083"/>
    <s v="Corporate"/>
    <d v="2023-09-10T00:00:00"/>
    <d v="2024-09-03T00:00:00"/>
    <s v="Sep"/>
    <s v="2024 Sep"/>
    <x v="3"/>
    <n v="2144"/>
    <x v="1"/>
    <x v="0"/>
    <d v="2025-09-23T00:00:00"/>
    <n v="2"/>
    <s v="New"/>
    <s v="High"/>
    <s v="Millennials"/>
    <x v="1"/>
  </r>
  <r>
    <s v="ACC00043"/>
    <s v="CUST0047"/>
    <x v="0"/>
    <d v="2023-10-01T00:00:00"/>
    <n v="449920"/>
    <n v="705"/>
    <n v="0"/>
    <s v="Pending"/>
    <s v="Patricia Schneider"/>
    <s v="Female"/>
    <n v="18"/>
    <s v="West"/>
    <s v="Doctor"/>
    <n v="81413"/>
    <s v="Retail"/>
    <d v="2017-04-06T00:00:00"/>
    <d v="2024-11-30T00:00:00"/>
    <s v="Nov"/>
    <s v="2024 Nov"/>
    <x v="1"/>
    <n v="267"/>
    <x v="2"/>
    <x v="5"/>
    <d v="2025-09-23T00:00:00"/>
    <n v="8"/>
    <s v="Established"/>
    <s v="High"/>
    <s v="Gen Z"/>
    <x v="0"/>
  </r>
  <r>
    <s v="ACC00110"/>
    <s v="CUST0031"/>
    <x v="0"/>
    <d v="2020-12-27T00:00:00"/>
    <n v="221135"/>
    <n v="371"/>
    <n v="0"/>
    <s v="Pending"/>
    <s v="Michelle Day"/>
    <s v="Male"/>
    <n v="65"/>
    <s v="East"/>
    <s v="Doctor"/>
    <n v="138533"/>
    <s v="Corporate"/>
    <d v="2017-01-07T00:00:00"/>
    <d v="2024-10-12T00:00:00"/>
    <s v="Oct"/>
    <s v="2024 Oct"/>
    <x v="3"/>
    <n v="194"/>
    <x v="3"/>
    <x v="8"/>
    <d v="2025-09-23T00:00:00"/>
    <n v="9"/>
    <s v="Loyal"/>
    <s v=" Premium"/>
    <s v="Baby Boomers"/>
    <x v="0"/>
  </r>
  <r>
    <s v="ACC00210"/>
    <s v="CUST0043"/>
    <x v="0"/>
    <d v="2020-05-11T00:00:00"/>
    <n v="277954"/>
    <n v="745"/>
    <n v="0"/>
    <s v="Pending"/>
    <s v="Stephanie Ashley"/>
    <s v="Female"/>
    <n v="74"/>
    <s v="East"/>
    <s v="Engineer"/>
    <n v="132855"/>
    <s v="Corporate"/>
    <d v="2022-07-10T00:00:00"/>
    <d v="2025-07-06T00:00:00"/>
    <s v="Jul"/>
    <s v="2025 Jul"/>
    <x v="2"/>
    <n v="6851"/>
    <x v="1"/>
    <x v="0"/>
    <d v="2025-09-23T00:00:00"/>
    <n v="3"/>
    <s v="Emerging"/>
    <s v=" Premium"/>
    <s v="Baby Boomers"/>
    <x v="0"/>
  </r>
  <r>
    <s v="ACC00749"/>
    <s v="CUST0417"/>
    <x v="1"/>
    <d v="2024-12-11T00:00:00"/>
    <n v="192003"/>
    <n v="756"/>
    <n v="0"/>
    <s v="Pending"/>
    <s v="Logan Fleming"/>
    <s v="Male"/>
    <n v="25"/>
    <s v="North"/>
    <s v="Teacher"/>
    <n v="186205"/>
    <s v="Private"/>
    <d v="2024-10-30T00:00:00"/>
    <d v="2024-04-14T00:00:00"/>
    <s v="Apr"/>
    <s v="2024 Apr"/>
    <x v="1"/>
    <n v="132"/>
    <x v="0"/>
    <x v="1"/>
    <d v="2025-09-23T00:00:00"/>
    <n v="1"/>
    <s v="New"/>
    <s v=" Premium"/>
    <s v="Gen Z"/>
    <x v="1"/>
  </r>
  <r>
    <s v="ACC00049"/>
    <s v="CUST0124"/>
    <x v="1"/>
    <d v="2020-01-05T00:00:00"/>
    <n v="246404"/>
    <n v="505"/>
    <n v="0"/>
    <s v="Pending"/>
    <s v="David Smith"/>
    <s v="Male"/>
    <n v="56"/>
    <s v="West"/>
    <s v="Teacher"/>
    <n v="173962"/>
    <s v="Retail"/>
    <d v="2022-07-10T00:00:00"/>
    <d v="2024-03-19T00:00:00"/>
    <s v="Mar"/>
    <s v="2024 Mar"/>
    <x v="0"/>
    <n v="8066"/>
    <x v="2"/>
    <x v="9"/>
    <d v="2025-09-23T00:00:00"/>
    <n v="3"/>
    <s v="Emerging"/>
    <s v=" Premium"/>
    <s v="Gen X"/>
    <x v="0"/>
  </r>
  <r>
    <s v="ACC00115"/>
    <s v="CUST0213"/>
    <x v="2"/>
    <d v="2024-07-25T00:00:00"/>
    <n v="314069"/>
    <n v="531"/>
    <n v="0"/>
    <s v="Pending"/>
    <s v="Nathan Blackburn"/>
    <s v="Male"/>
    <n v="25"/>
    <s v="North"/>
    <s v="Retired"/>
    <n v="158496"/>
    <s v="Retail"/>
    <d v="2017-08-26T00:00:00"/>
    <d v="2024-06-03T00:00:00"/>
    <s v="Jun"/>
    <s v="2024 Jun"/>
    <x v="2"/>
    <n v="7273"/>
    <x v="0"/>
    <x v="6"/>
    <d v="2025-09-23T00:00:00"/>
    <n v="8"/>
    <s v="Established"/>
    <s v=" Premium"/>
    <s v="Gen Z"/>
    <x v="0"/>
  </r>
  <r>
    <s v="ACC00155"/>
    <s v="CUST0070"/>
    <x v="1"/>
    <d v="2020-10-30T00:00:00"/>
    <n v="372251"/>
    <n v="404"/>
    <n v="170837"/>
    <s v="Rejected"/>
    <s v="Bob Stout"/>
    <s v="Female"/>
    <n v="32"/>
    <s v="East"/>
    <s v="Doctor"/>
    <n v="70106"/>
    <s v="Retail"/>
    <d v="2024-07-04T00:00:00"/>
    <d v="2024-12-01T00:00:00"/>
    <s v="Dec"/>
    <s v="2024 Dec"/>
    <x v="0"/>
    <n v="4710"/>
    <x v="0"/>
    <x v="0"/>
    <d v="2025-09-23T00:00:00"/>
    <n v="1"/>
    <s v="New"/>
    <s v="High"/>
    <s v="Millennials"/>
    <x v="0"/>
  </r>
  <r>
    <s v="ACC00649"/>
    <s v="CUST0342"/>
    <x v="1"/>
    <d v="2020-08-01T00:00:00"/>
    <n v="284583"/>
    <n v="385"/>
    <n v="270976"/>
    <s v="Pending"/>
    <s v="Perry Alvarez"/>
    <s v="Female"/>
    <n v="23"/>
    <s v="North"/>
    <s v="Banker"/>
    <n v="130091"/>
    <s v="Corporate"/>
    <d v="2023-04-01T00:00:00"/>
    <d v="2025-06-14T00:00:00"/>
    <s v="Jun"/>
    <s v="2025 Jun"/>
    <x v="3"/>
    <n v="6668"/>
    <x v="3"/>
    <x v="9"/>
    <d v="2025-09-23T00:00:00"/>
    <n v="2"/>
    <s v="New"/>
    <s v=" Premium"/>
    <s v="Gen Z"/>
    <x v="0"/>
  </r>
  <r>
    <s v="ACC00503"/>
    <s v="CUST0046"/>
    <x v="3"/>
    <d v="2024-02-13T00:00:00"/>
    <n v="290446"/>
    <n v="544"/>
    <n v="0"/>
    <s v="Pending"/>
    <s v="Keith Watson"/>
    <s v="Female"/>
    <n v="37"/>
    <s v="South"/>
    <s v="Retired"/>
    <n v="27906"/>
    <s v="Retail"/>
    <d v="2021-05-07T00:00:00"/>
    <d v="2025-05-28T00:00:00"/>
    <s v="May"/>
    <s v="2025 May"/>
    <x v="2"/>
    <n v="3524"/>
    <x v="0"/>
    <x v="3"/>
    <d v="2025-09-23T00:00:00"/>
    <n v="4"/>
    <s v="Emerging"/>
    <s v="Low"/>
    <s v="Millennials"/>
    <x v="0"/>
  </r>
  <r>
    <s v="ACC00679"/>
    <s v="CUST0241"/>
    <x v="2"/>
    <d v="2016-07-19T00:00:00"/>
    <n v="173860"/>
    <n v="562"/>
    <n v="0"/>
    <s v="Pending"/>
    <s v="Jeff Coleman"/>
    <s v="Female"/>
    <n v="65"/>
    <s v="East"/>
    <s v="Teacher"/>
    <n v="166323"/>
    <s v="Retail"/>
    <d v="2024-05-08T00:00:00"/>
    <d v="2024-02-29T00:00:00"/>
    <s v="Feb"/>
    <s v="2024 Feb"/>
    <x v="3"/>
    <n v="5643"/>
    <x v="1"/>
    <x v="6"/>
    <d v="2025-09-23T00:00:00"/>
    <n v="1"/>
    <s v="New"/>
    <s v=" Premium"/>
    <s v="Baby Boomers"/>
    <x v="1"/>
  </r>
  <r>
    <s v="ACC00711"/>
    <s v="CUST0382"/>
    <x v="0"/>
    <d v="2015-10-28T00:00:00"/>
    <n v="200753"/>
    <n v="846"/>
    <n v="0"/>
    <s v="Pending"/>
    <s v="Wendy Hodge"/>
    <s v="Female"/>
    <n v="71"/>
    <s v="North"/>
    <s v="Engineer"/>
    <n v="100818"/>
    <s v="Retail"/>
    <d v="2020-06-13T00:00:00"/>
    <d v="2025-01-28T00:00:00"/>
    <s v="Jan"/>
    <s v="2025 Jan"/>
    <x v="1"/>
    <n v="6087"/>
    <x v="1"/>
    <x v="7"/>
    <d v="2025-09-23T00:00:00"/>
    <n v="5"/>
    <s v="Emerging"/>
    <s v=" Premium"/>
    <s v="Baby Boomers"/>
    <x v="0"/>
  </r>
  <r>
    <s v="ACC00071"/>
    <s v="CUST0051"/>
    <x v="1"/>
    <d v="2016-11-28T00:00:00"/>
    <n v="134678"/>
    <n v="627"/>
    <n v="0"/>
    <s v="Pending"/>
    <s v="Daniel Logan"/>
    <s v="Male"/>
    <n v="31"/>
    <s v="South"/>
    <s v="Engineer"/>
    <n v="80504"/>
    <s v="Retail"/>
    <d v="2016-09-09T00:00:00"/>
    <d v="2025-07-04T00:00:00"/>
    <s v="Jul"/>
    <s v="2025 Jul"/>
    <x v="0"/>
    <n v="1404"/>
    <x v="2"/>
    <x v="4"/>
    <d v="2025-09-23T00:00:00"/>
    <n v="9"/>
    <s v="Loyal"/>
    <s v="High"/>
    <s v="Millennials"/>
    <x v="1"/>
  </r>
  <r>
    <s v="ACC00519"/>
    <s v="CUST0154"/>
    <x v="2"/>
    <d v="2016-05-20T00:00:00"/>
    <n v="193839"/>
    <n v="709"/>
    <n v="0"/>
    <s v="Pending"/>
    <s v="Kristen Ross"/>
    <s v="Male"/>
    <n v="53"/>
    <s v="North"/>
    <s v="Trader"/>
    <n v="164579"/>
    <s v="Private"/>
    <d v="2015-10-03T00:00:00"/>
    <d v="2025-02-07T00:00:00"/>
    <s v="Feb"/>
    <s v="2025 Feb"/>
    <x v="3"/>
    <n v="2362"/>
    <x v="3"/>
    <x v="3"/>
    <d v="2025-09-23T00:00:00"/>
    <n v="10"/>
    <s v="Loyal"/>
    <s v=" Premium"/>
    <s v="Gen X"/>
    <x v="1"/>
  </r>
  <r>
    <s v="ACC00712"/>
    <s v="CUST0233"/>
    <x v="1"/>
    <d v="2020-12-15T00:00:00"/>
    <n v="32101"/>
    <n v="647"/>
    <n v="453927"/>
    <s v="Pending"/>
    <s v="Kenneth Harrington"/>
    <s v="Female"/>
    <n v="53"/>
    <s v="South"/>
    <s v="Student"/>
    <n v="105553"/>
    <s v="Retail"/>
    <d v="2017-07-16T00:00:00"/>
    <d v="2023-11-02T00:00:00"/>
    <s v="Nov"/>
    <s v="2023 Nov"/>
    <x v="0"/>
    <n v="9510"/>
    <x v="3"/>
    <x v="6"/>
    <d v="2025-09-23T00:00:00"/>
    <n v="8"/>
    <s v="Established"/>
    <s v=" Premium"/>
    <s v="Gen X"/>
    <x v="2"/>
  </r>
  <r>
    <s v="ACC00336"/>
    <s v="CUST0486"/>
    <x v="2"/>
    <d v="2021-01-26T00:00:00"/>
    <n v="427876"/>
    <n v="496"/>
    <n v="0"/>
    <s v="Pending"/>
    <s v="Ronald Craig"/>
    <s v="Female"/>
    <n v="55"/>
    <s v="East"/>
    <s v="Retired"/>
    <n v="166470"/>
    <s v="Retail"/>
    <d v="2024-11-25T00:00:00"/>
    <d v="2024-10-15T00:00:00"/>
    <s v="Oct"/>
    <s v="2024 Oct"/>
    <x v="0"/>
    <n v="5971"/>
    <x v="0"/>
    <x v="3"/>
    <d v="2025-09-23T00:00:00"/>
    <n v="1"/>
    <s v="New"/>
    <s v=" Premium"/>
    <s v="Gen X"/>
    <x v="0"/>
  </r>
  <r>
    <s v="ACC00067"/>
    <s v="CUST0493"/>
    <x v="0"/>
    <d v="2016-04-22T00:00:00"/>
    <n v="339387"/>
    <n v="636"/>
    <n v="0"/>
    <s v="Rejected"/>
    <s v="Joseph Dean"/>
    <s v="Male"/>
    <n v="27"/>
    <s v="West"/>
    <s v="Doctor"/>
    <n v="99141"/>
    <s v="Retail"/>
    <d v="2024-04-11T00:00:00"/>
    <d v="2024-01-27T00:00:00"/>
    <s v="Jan"/>
    <s v="2024 Jan"/>
    <x v="3"/>
    <n v="3954"/>
    <x v="3"/>
    <x v="7"/>
    <d v="2025-09-23T00:00:00"/>
    <n v="1"/>
    <s v="New"/>
    <s v="High"/>
    <s v="Gen Z"/>
    <x v="0"/>
  </r>
  <r>
    <s v="ACC00493"/>
    <s v="CUST0115"/>
    <x v="0"/>
    <d v="2016-01-10T00:00:00"/>
    <n v="426940"/>
    <n v="587"/>
    <n v="0"/>
    <s v="Pending"/>
    <s v="Sarah Guzman"/>
    <s v="Male"/>
    <n v="49"/>
    <s v="West"/>
    <s v="Doctor"/>
    <n v="68874"/>
    <s v="Corporate"/>
    <d v="2024-08-28T00:00:00"/>
    <d v="2024-02-03T00:00:00"/>
    <s v="Feb"/>
    <s v="2024 Feb"/>
    <x v="1"/>
    <n v="6415"/>
    <x v="0"/>
    <x v="9"/>
    <d v="2025-09-23T00:00:00"/>
    <n v="1"/>
    <s v="New"/>
    <s v="High"/>
    <s v="Gen X"/>
    <x v="0"/>
  </r>
  <r>
    <s v="ACC00650"/>
    <s v="CUST0492"/>
    <x v="0"/>
    <d v="2019-01-13T00:00:00"/>
    <n v="380714"/>
    <n v="775"/>
    <n v="37332"/>
    <s v="Pending"/>
    <s v="Michelle Allen"/>
    <s v="Male"/>
    <n v="54"/>
    <s v="South"/>
    <s v="Engineer"/>
    <n v="29110"/>
    <s v="Retail"/>
    <d v="2022-10-25T00:00:00"/>
    <d v="2024-06-03T00:00:00"/>
    <s v="Jun"/>
    <s v="2024 Jun"/>
    <x v="0"/>
    <n v="500"/>
    <x v="0"/>
    <x v="6"/>
    <d v="2025-09-23T00:00:00"/>
    <n v="3"/>
    <s v="Emerging"/>
    <s v="Low"/>
    <s v="Gen X"/>
    <x v="0"/>
  </r>
  <r>
    <s v="ACC00754"/>
    <s v="CUST0250"/>
    <x v="2"/>
    <d v="2021-12-21T00:00:00"/>
    <n v="149886"/>
    <n v="582"/>
    <n v="180858"/>
    <s v="Pending"/>
    <s v="James Hardy"/>
    <s v="Male"/>
    <n v="54"/>
    <s v="South"/>
    <s v="Trader"/>
    <n v="28712"/>
    <s v="Retail"/>
    <d v="2018-07-13T00:00:00"/>
    <d v="2025-07-22T00:00:00"/>
    <s v="Jul"/>
    <s v="2025 Jul"/>
    <x v="3"/>
    <n v="1064"/>
    <x v="3"/>
    <x v="1"/>
    <d v="2025-09-23T00:00:00"/>
    <n v="7"/>
    <s v="Established"/>
    <s v="Low"/>
    <s v="Gen X"/>
    <x v="1"/>
  </r>
  <r>
    <s v="ACC00213"/>
    <s v="CUST0086"/>
    <x v="1"/>
    <d v="2025-01-04T00:00:00"/>
    <n v="492336"/>
    <n v="442"/>
    <n v="0"/>
    <s v="Pending"/>
    <s v="Ashley Lewis"/>
    <s v="Male"/>
    <n v="47"/>
    <s v="North"/>
    <s v="Engineer"/>
    <n v="105956"/>
    <s v="Retail"/>
    <d v="2021-03-30T00:00:00"/>
    <d v="2024-09-25T00:00:00"/>
    <s v="Sep"/>
    <s v="2024 Sep"/>
    <x v="1"/>
    <n v="711"/>
    <x v="2"/>
    <x v="5"/>
    <d v="2025-09-23T00:00:00"/>
    <n v="4"/>
    <s v="Emerging"/>
    <s v=" Premium"/>
    <s v="Gen X"/>
    <x v="0"/>
  </r>
  <r>
    <s v="ACC00181"/>
    <s v="CUST0087"/>
    <x v="0"/>
    <d v="2019-01-28T00:00:00"/>
    <n v="270784"/>
    <n v="659"/>
    <n v="0"/>
    <s v="Pending"/>
    <s v="Jack Coleman"/>
    <s v="Female"/>
    <n v="64"/>
    <s v="South"/>
    <s v="Banker"/>
    <n v="106988"/>
    <s v="Retail"/>
    <d v="2025-06-03T00:00:00"/>
    <d v="2023-10-12T00:00:00"/>
    <s v="Oct"/>
    <s v="2023 Oct"/>
    <x v="3"/>
    <n v="2944"/>
    <x v="0"/>
    <x v="0"/>
    <d v="2025-09-23T00:00:00"/>
    <n v="0"/>
    <s v="New"/>
    <s v=" Premium"/>
    <s v="Baby Boomers"/>
    <x v="0"/>
  </r>
  <r>
    <s v="ACC00766"/>
    <s v="CUST0175"/>
    <x v="2"/>
    <d v="2023-03-29T00:00:00"/>
    <n v="403551"/>
    <n v="828"/>
    <n v="0"/>
    <s v="Pending"/>
    <s v="Nancy Hoffman"/>
    <s v="Female"/>
    <n v="41"/>
    <s v="South"/>
    <s v="Teacher"/>
    <n v="47083"/>
    <s v="Retail"/>
    <d v="2017-11-07T00:00:00"/>
    <d v="2024-12-15T00:00:00"/>
    <s v="Dec"/>
    <s v="2024 Dec"/>
    <x v="1"/>
    <n v="5397"/>
    <x v="1"/>
    <x v="4"/>
    <d v="2025-09-23T00:00:00"/>
    <n v="8"/>
    <s v="Established"/>
    <s v="Medium"/>
    <s v="Millennials"/>
    <x v="0"/>
  </r>
  <r>
    <s v="ACC00613"/>
    <s v="CUST0480"/>
    <x v="0"/>
    <d v="2025-07-05T00:00:00"/>
    <n v="129744"/>
    <n v="489"/>
    <n v="0"/>
    <s v="Pending"/>
    <s v="Lisa Crawford"/>
    <s v="Female"/>
    <n v="23"/>
    <s v="East"/>
    <s v="Trader"/>
    <n v="186129"/>
    <s v="Retail"/>
    <d v="2024-07-03T00:00:00"/>
    <d v="2025-03-19T00:00:00"/>
    <s v="Mar"/>
    <s v="2025 Mar"/>
    <x v="0"/>
    <n v="6047"/>
    <x v="1"/>
    <x v="2"/>
    <d v="2025-09-23T00:00:00"/>
    <n v="1"/>
    <s v="New"/>
    <s v=" Premium"/>
    <s v="Gen Z"/>
    <x v="1"/>
  </r>
  <r>
    <s v="ACC00599"/>
    <s v="CUST0304"/>
    <x v="0"/>
    <d v="2023-02-26T00:00:00"/>
    <n v="917"/>
    <n v="826"/>
    <n v="33481"/>
    <s v="Pending"/>
    <s v="Linda Hansen"/>
    <s v="Female"/>
    <n v="40"/>
    <s v="East"/>
    <s v="Banker"/>
    <n v="88577"/>
    <s v="Corporate"/>
    <d v="2018-05-31T00:00:00"/>
    <d v="2024-03-18T00:00:00"/>
    <s v="Mar"/>
    <s v="2024 Mar"/>
    <x v="2"/>
    <n v="4705"/>
    <x v="3"/>
    <x v="8"/>
    <d v="2025-09-23T00:00:00"/>
    <n v="7"/>
    <s v="Established"/>
    <s v="High"/>
    <s v="Millennials"/>
    <x v="2"/>
  </r>
  <r>
    <s v="ACC00697"/>
    <s v="CUST0043"/>
    <x v="1"/>
    <d v="2023-10-21T00:00:00"/>
    <n v="340912"/>
    <n v="647"/>
    <n v="0"/>
    <s v="Approved"/>
    <s v="Stephanie Ashley"/>
    <s v="Female"/>
    <n v="74"/>
    <s v="East"/>
    <s v="Engineer"/>
    <n v="132855"/>
    <s v="Corporate"/>
    <d v="2022-07-10T00:00:00"/>
    <d v="2025-01-17T00:00:00"/>
    <s v="Jan"/>
    <s v="2025 Jan"/>
    <x v="3"/>
    <n v="9336"/>
    <x v="3"/>
    <x v="9"/>
    <d v="2025-09-23T00:00:00"/>
    <n v="3"/>
    <s v="Emerging"/>
    <s v=" Premium"/>
    <s v="Baby Boomers"/>
    <x v="0"/>
  </r>
  <r>
    <s v="ACC00603"/>
    <s v="CUST0172"/>
    <x v="0"/>
    <d v="2023-11-14T00:00:00"/>
    <n v="334662"/>
    <n v="408"/>
    <n v="0"/>
    <s v="Approved"/>
    <s v="Kevin Castillo"/>
    <s v="Male"/>
    <n v="62"/>
    <s v="East"/>
    <s v="Engineer"/>
    <n v="107266"/>
    <s v="Retail"/>
    <d v="2020-06-06T00:00:00"/>
    <d v="2024-11-15T00:00:00"/>
    <s v="Nov"/>
    <s v="2024 Nov"/>
    <x v="0"/>
    <n v="8281"/>
    <x v="0"/>
    <x v="5"/>
    <d v="2025-09-23T00:00:00"/>
    <n v="5"/>
    <s v="Emerging"/>
    <s v=" Premium"/>
    <s v="Baby Boomers"/>
    <x v="0"/>
  </r>
  <r>
    <s v="ACC00248"/>
    <s v="CUST0243"/>
    <x v="1"/>
    <d v="2019-04-12T00:00:00"/>
    <n v="233192"/>
    <n v="794"/>
    <n v="0"/>
    <s v="Pending"/>
    <s v="Richard Johnson"/>
    <s v="Female"/>
    <n v="35"/>
    <s v="East"/>
    <s v="Engineer"/>
    <n v="20526"/>
    <s v="Retail"/>
    <d v="2019-08-11T00:00:00"/>
    <d v="2024-06-08T00:00:00"/>
    <s v="Jun"/>
    <s v="2024 Jun"/>
    <x v="3"/>
    <n v="9037"/>
    <x v="0"/>
    <x v="8"/>
    <d v="2025-09-23T00:00:00"/>
    <n v="6"/>
    <s v="Established"/>
    <s v="Low"/>
    <s v="Millennials"/>
    <x v="0"/>
  </r>
  <r>
    <s v="ACC00214"/>
    <s v="CUST0177"/>
    <x v="0"/>
    <d v="2018-11-27T00:00:00"/>
    <n v="111718"/>
    <n v="549"/>
    <n v="429315"/>
    <s v="Pending"/>
    <s v="Chad Walsh"/>
    <s v="Male"/>
    <n v="72"/>
    <s v="South"/>
    <s v="Student"/>
    <n v="143786"/>
    <s v="Retail"/>
    <d v="2024-09-03T00:00:00"/>
    <d v="2025-06-25T00:00:00"/>
    <s v="Jun"/>
    <s v="2025 Jun"/>
    <x v="3"/>
    <n v="8853"/>
    <x v="1"/>
    <x v="2"/>
    <d v="2025-09-23T00:00:00"/>
    <n v="1"/>
    <s v="New"/>
    <s v=" Premium"/>
    <s v="Baby Boomers"/>
    <x v="1"/>
  </r>
  <r>
    <s v="ACC00359"/>
    <s v="CUST0016"/>
    <x v="1"/>
    <d v="2021-07-11T00:00:00"/>
    <n v="470457"/>
    <n v="687"/>
    <n v="0"/>
    <s v="Pending"/>
    <s v="Ashlee Baird"/>
    <s v="Male"/>
    <n v="49"/>
    <s v="South"/>
    <s v="Banker"/>
    <n v="54636"/>
    <s v="Retail"/>
    <d v="2019-06-27T00:00:00"/>
    <d v="2024-05-06T00:00:00"/>
    <s v="May"/>
    <s v="2024 May"/>
    <x v="1"/>
    <n v="426"/>
    <x v="0"/>
    <x v="6"/>
    <d v="2025-09-23T00:00:00"/>
    <n v="6"/>
    <s v="Established"/>
    <s v="Medium"/>
    <s v="Gen X"/>
    <x v="0"/>
  </r>
  <r>
    <s v="ACC00249"/>
    <s v="CUST0319"/>
    <x v="0"/>
    <d v="2016-10-19T00:00:00"/>
    <n v="357574"/>
    <n v="546"/>
    <n v="0"/>
    <s v="Approved"/>
    <s v="Reginald Tapia"/>
    <s v="Male"/>
    <n v="57"/>
    <s v="East"/>
    <s v="Retired"/>
    <n v="122215"/>
    <s v="Private"/>
    <d v="2019-06-21T00:00:00"/>
    <d v="2025-01-21T00:00:00"/>
    <s v="Jan"/>
    <s v="2025 Jan"/>
    <x v="3"/>
    <n v="5576"/>
    <x v="1"/>
    <x v="3"/>
    <d v="2025-09-23T00:00:00"/>
    <n v="6"/>
    <s v="Established"/>
    <s v=" Premium"/>
    <s v="Gen X"/>
    <x v="0"/>
  </r>
  <r>
    <s v="ACC00638"/>
    <s v="CUST0179"/>
    <x v="1"/>
    <d v="2018-03-18T00:00:00"/>
    <n v="19404"/>
    <n v="774"/>
    <n v="0"/>
    <s v="Pending"/>
    <s v="Deborah Fisher"/>
    <s v="Male"/>
    <n v="66"/>
    <s v="East"/>
    <s v="Doctor"/>
    <n v="27813"/>
    <s v="Private"/>
    <d v="2017-03-09T00:00:00"/>
    <d v="2025-06-16T00:00:00"/>
    <s v="Jun"/>
    <s v="2025 Jun"/>
    <x v="1"/>
    <n v="5183"/>
    <x v="0"/>
    <x v="5"/>
    <d v="2025-09-23T00:00:00"/>
    <n v="9"/>
    <s v="Loyal"/>
    <s v="Low"/>
    <s v="Baby Boomers"/>
    <x v="2"/>
  </r>
  <r>
    <s v="ACC00516"/>
    <s v="CUST0424"/>
    <x v="1"/>
    <d v="2019-02-18T00:00:00"/>
    <n v="114589"/>
    <n v="685"/>
    <n v="210827"/>
    <s v="Rejected"/>
    <s v="Matthew Martinez"/>
    <s v="Male"/>
    <n v="45"/>
    <s v="South"/>
    <s v="Doctor"/>
    <n v="121520"/>
    <s v="Corporate"/>
    <d v="2020-10-07T00:00:00"/>
    <d v="2023-10-14T00:00:00"/>
    <s v="Oct"/>
    <s v="2023 Oct"/>
    <x v="0"/>
    <n v="6009"/>
    <x v="2"/>
    <x v="4"/>
    <d v="2025-09-23T00:00:00"/>
    <n v="5"/>
    <s v="Emerging"/>
    <s v=" Premium"/>
    <s v="Gen X"/>
    <x v="1"/>
  </r>
  <r>
    <s v="ACC00088"/>
    <s v="CUST0261"/>
    <x v="3"/>
    <d v="2016-11-19T00:00:00"/>
    <n v="81257"/>
    <n v="537"/>
    <n v="0"/>
    <s v="Pending"/>
    <s v="John Craig"/>
    <s v="Male"/>
    <n v="66"/>
    <s v="South"/>
    <s v="Banker"/>
    <n v="122471"/>
    <s v="Private"/>
    <d v="2019-10-06T00:00:00"/>
    <d v="2025-07-20T00:00:00"/>
    <s v="Jul"/>
    <s v="2025 Jul"/>
    <x v="3"/>
    <n v="3876"/>
    <x v="2"/>
    <x v="7"/>
    <d v="2025-09-23T00:00:00"/>
    <n v="6"/>
    <s v="Established"/>
    <s v=" Premium"/>
    <s v="Baby Boomers"/>
    <x v="1"/>
  </r>
  <r>
    <s v="ACC00663"/>
    <s v="CUST0153"/>
    <x v="0"/>
    <d v="2022-01-11T00:00:00"/>
    <n v="471869"/>
    <n v="734"/>
    <n v="0"/>
    <s v="Pending"/>
    <s v="Patrick Pope"/>
    <s v="Male"/>
    <n v="56"/>
    <s v="West"/>
    <s v="Retired"/>
    <n v="156156"/>
    <s v="Corporate"/>
    <d v="2015-12-27T00:00:00"/>
    <d v="2025-08-09T00:00:00"/>
    <s v="Aug"/>
    <s v="2025 Aug"/>
    <x v="0"/>
    <n v="8947"/>
    <x v="1"/>
    <x v="1"/>
    <d v="2025-09-23T00:00:00"/>
    <n v="10"/>
    <s v="Loyal"/>
    <s v=" Premium"/>
    <s v="Gen X"/>
    <x v="0"/>
  </r>
  <r>
    <s v="ACC00176"/>
    <s v="CUST0314"/>
    <x v="0"/>
    <d v="2021-07-06T00:00:00"/>
    <n v="36320"/>
    <n v="810"/>
    <n v="0"/>
    <s v="Default"/>
    <s v="Kenneth Vasquez"/>
    <s v="Male"/>
    <n v="34"/>
    <s v="West"/>
    <s v="Doctor"/>
    <n v="145150"/>
    <s v="Retail"/>
    <d v="2022-06-02T00:00:00"/>
    <d v="2024-10-15T00:00:00"/>
    <s v="Oct"/>
    <s v="2024 Oct"/>
    <x v="2"/>
    <n v="2012"/>
    <x v="2"/>
    <x v="0"/>
    <d v="2025-09-23T00:00:00"/>
    <n v="3"/>
    <s v="Emerging"/>
    <s v=" Premium"/>
    <s v="Millennials"/>
    <x v="2"/>
  </r>
  <r>
    <s v="ACC00723"/>
    <s v="CUST0423"/>
    <x v="1"/>
    <d v="2018-11-01T00:00:00"/>
    <n v="26616"/>
    <n v="543"/>
    <n v="0"/>
    <s v="Pending"/>
    <s v="Matthew Martinez"/>
    <s v="Female"/>
    <n v="45"/>
    <s v="South"/>
    <s v="Teacher"/>
    <n v="65893"/>
    <s v="Corporate"/>
    <d v="2021-11-13T00:00:00"/>
    <d v="2023-12-19T00:00:00"/>
    <s v="Dec"/>
    <s v="2023 Dec"/>
    <x v="0"/>
    <n v="249"/>
    <x v="2"/>
    <x v="3"/>
    <d v="2025-09-23T00:00:00"/>
    <n v="4"/>
    <s v="Emerging"/>
    <s v="High"/>
    <s v="Gen X"/>
    <x v="2"/>
  </r>
  <r>
    <s v="ACC00426"/>
    <s v="CUST0041"/>
    <x v="0"/>
    <d v="2021-06-01T00:00:00"/>
    <n v="261497"/>
    <n v="371"/>
    <n v="0"/>
    <s v="Pending"/>
    <s v="Dr. Nicole Mendez"/>
    <s v="Male"/>
    <n v="30"/>
    <s v="South"/>
    <s v="Retired"/>
    <n v="176497"/>
    <s v="Corporate"/>
    <d v="2017-04-28T00:00:00"/>
    <d v="2023-09-18T00:00:00"/>
    <s v="Sep"/>
    <s v="2023 Sep"/>
    <x v="3"/>
    <n v="1954"/>
    <x v="3"/>
    <x v="9"/>
    <d v="2025-09-23T00:00:00"/>
    <n v="8"/>
    <s v="Established"/>
    <s v=" Premium"/>
    <s v="Millennials"/>
    <x v="0"/>
  </r>
  <r>
    <s v="ACC00771"/>
    <s v="CUST0324"/>
    <x v="0"/>
    <d v="2018-03-05T00:00:00"/>
    <n v="165129"/>
    <n v="577"/>
    <n v="0"/>
    <s v="Pending"/>
    <s v="Erin Nelson"/>
    <s v="Female"/>
    <n v="19"/>
    <s v="North"/>
    <s v="Engineer"/>
    <n v="81550"/>
    <s v="Corporate"/>
    <d v="2017-03-23T00:00:00"/>
    <d v="2024-11-17T00:00:00"/>
    <s v="Nov"/>
    <s v="2024 Nov"/>
    <x v="2"/>
    <n v="6571"/>
    <x v="0"/>
    <x v="8"/>
    <d v="2025-09-23T00:00:00"/>
    <n v="9"/>
    <s v="Loyal"/>
    <s v="High"/>
    <s v="Gen Z"/>
    <x v="1"/>
  </r>
  <r>
    <s v="ACC00603"/>
    <s v="CUST0172"/>
    <x v="0"/>
    <d v="2023-11-14T00:00:00"/>
    <n v="334662"/>
    <n v="408"/>
    <n v="0"/>
    <s v="Approved"/>
    <s v="Kevin Castillo"/>
    <s v="Male"/>
    <n v="62"/>
    <s v="East"/>
    <s v="Engineer"/>
    <n v="107266"/>
    <s v="Retail"/>
    <d v="2020-06-06T00:00:00"/>
    <d v="2024-03-28T00:00:00"/>
    <s v="Mar"/>
    <s v="2024 Mar"/>
    <x v="1"/>
    <n v="9057"/>
    <x v="3"/>
    <x v="9"/>
    <d v="2025-09-23T00:00:00"/>
    <n v="5"/>
    <s v="Emerging"/>
    <s v=" Premium"/>
    <s v="Baby Boomers"/>
    <x v="0"/>
  </r>
  <r>
    <s v="ACC00771"/>
    <s v="CUST0324"/>
    <x v="0"/>
    <d v="2018-03-05T00:00:00"/>
    <n v="165129"/>
    <n v="577"/>
    <n v="0"/>
    <s v="Pending"/>
    <s v="Erin Nelson"/>
    <s v="Female"/>
    <n v="19"/>
    <s v="North"/>
    <s v="Engineer"/>
    <n v="81550"/>
    <s v="Corporate"/>
    <d v="2017-03-23T00:00:00"/>
    <d v="2024-03-12T00:00:00"/>
    <s v="Mar"/>
    <s v="2024 Mar"/>
    <x v="2"/>
    <n v="5877"/>
    <x v="1"/>
    <x v="9"/>
    <d v="2025-09-23T00:00:00"/>
    <n v="9"/>
    <s v="Loyal"/>
    <s v="High"/>
    <s v="Gen Z"/>
    <x v="1"/>
  </r>
  <r>
    <s v="ACC00703"/>
    <s v="CUST0341"/>
    <x v="2"/>
    <d v="2017-06-20T00:00:00"/>
    <n v="427530"/>
    <n v="666"/>
    <n v="449958"/>
    <s v="Pending"/>
    <s v="Paul Payne"/>
    <s v="Male"/>
    <n v="53"/>
    <s v="North"/>
    <s v="Teacher"/>
    <n v="161398"/>
    <s v="Retail"/>
    <d v="2017-10-01T00:00:00"/>
    <d v="2024-03-02T00:00:00"/>
    <s v="Mar"/>
    <s v="2024 Mar"/>
    <x v="3"/>
    <n v="3204"/>
    <x v="3"/>
    <x v="5"/>
    <d v="2025-09-23T00:00:00"/>
    <n v="8"/>
    <s v="Established"/>
    <s v=" Premium"/>
    <s v="Gen X"/>
    <x v="0"/>
  </r>
  <r>
    <s v="ACC00081"/>
    <s v="CUST0320"/>
    <x v="1"/>
    <d v="2020-01-04T00:00:00"/>
    <n v="395807"/>
    <n v="772"/>
    <n v="0"/>
    <s v="Approved"/>
    <s v="Erica Collins"/>
    <s v="Female"/>
    <n v="59"/>
    <s v="West"/>
    <s v="Retired"/>
    <n v="177361"/>
    <s v="Retail"/>
    <d v="2023-09-16T00:00:00"/>
    <d v="2023-09-27T00:00:00"/>
    <s v="Sep"/>
    <s v="2023 Sep"/>
    <x v="3"/>
    <n v="7743"/>
    <x v="1"/>
    <x v="7"/>
    <d v="2025-09-23T00:00:00"/>
    <n v="2"/>
    <s v="New"/>
    <s v=" Premium"/>
    <s v="Gen X"/>
    <x v="0"/>
  </r>
  <r>
    <s v="ACC00138"/>
    <s v="CUST0044"/>
    <x v="2"/>
    <d v="2023-03-05T00:00:00"/>
    <n v="471797"/>
    <n v="572"/>
    <n v="0"/>
    <s v="Pending"/>
    <s v="Regina Harris"/>
    <s v="Female"/>
    <n v="53"/>
    <s v="East"/>
    <s v="Retired"/>
    <n v="175650"/>
    <s v="Retail"/>
    <d v="2021-08-19T00:00:00"/>
    <d v="2024-10-31T00:00:00"/>
    <s v="Oct"/>
    <s v="2024 Oct"/>
    <x v="0"/>
    <n v="6369"/>
    <x v="2"/>
    <x v="8"/>
    <d v="2025-09-23T00:00:00"/>
    <n v="4"/>
    <s v="Emerging"/>
    <s v=" Premium"/>
    <s v="Gen X"/>
    <x v="0"/>
  </r>
  <r>
    <s v="ACC00433"/>
    <s v="CUST0279"/>
    <x v="0"/>
    <d v="2019-09-02T00:00:00"/>
    <n v="128585"/>
    <n v="764"/>
    <n v="0"/>
    <s v="Default"/>
    <s v="Vanessa Martinez"/>
    <s v="Male"/>
    <n v="69"/>
    <s v="East"/>
    <s v="Engineer"/>
    <n v="194480"/>
    <s v="Retail"/>
    <d v="2018-08-04T00:00:00"/>
    <d v="2025-03-10T00:00:00"/>
    <s v="Mar"/>
    <s v="2025 Mar"/>
    <x v="1"/>
    <n v="7597"/>
    <x v="3"/>
    <x v="8"/>
    <d v="2025-09-23T00:00:00"/>
    <n v="7"/>
    <s v="Established"/>
    <s v=" Premium"/>
    <s v="Baby Boomers"/>
    <x v="1"/>
  </r>
  <r>
    <s v="ACC00470"/>
    <s v="CUST0409"/>
    <x v="2"/>
    <d v="2022-03-26T00:00:00"/>
    <n v="65901"/>
    <n v="538"/>
    <n v="0"/>
    <s v="Pending"/>
    <s v="Shannon Moss"/>
    <s v="Female"/>
    <n v="49"/>
    <s v="North"/>
    <s v="Banker"/>
    <n v="162633"/>
    <s v="Retail"/>
    <d v="2019-09-13T00:00:00"/>
    <d v="2024-11-20T00:00:00"/>
    <s v="Nov"/>
    <s v="2024 Nov"/>
    <x v="3"/>
    <n v="4814"/>
    <x v="2"/>
    <x v="8"/>
    <d v="2025-09-23T00:00:00"/>
    <n v="6"/>
    <s v="Established"/>
    <s v=" Premium"/>
    <s v="Gen X"/>
    <x v="1"/>
  </r>
  <r>
    <s v="ACC00350"/>
    <s v="CUST0366"/>
    <x v="0"/>
    <d v="2019-12-01T00:00:00"/>
    <n v="282140"/>
    <n v="756"/>
    <n v="0"/>
    <s v="Approved"/>
    <s v="Gregory Lee"/>
    <s v="Male"/>
    <n v="45"/>
    <s v="East"/>
    <s v="Trader"/>
    <n v="36309"/>
    <s v="Retail"/>
    <d v="2019-11-04T00:00:00"/>
    <d v="2023-09-02T00:00:00"/>
    <s v="Sep"/>
    <s v="2023 Sep"/>
    <x v="3"/>
    <n v="1363"/>
    <x v="0"/>
    <x v="9"/>
    <d v="2025-09-23T00:00:00"/>
    <n v="6"/>
    <s v="Established"/>
    <s v="Medium"/>
    <s v="Gen X"/>
    <x v="0"/>
  </r>
  <r>
    <s v="ACC00126"/>
    <s v="CUST0220"/>
    <x v="1"/>
    <d v="2016-08-05T00:00:00"/>
    <n v="185388"/>
    <n v="792"/>
    <n v="0"/>
    <s v="Pending"/>
    <s v="Maria Herman"/>
    <s v="Male"/>
    <n v="58"/>
    <s v="North"/>
    <s v="Engineer"/>
    <n v="102711"/>
    <s v="Retail"/>
    <d v="2024-05-15T00:00:00"/>
    <d v="2024-11-02T00:00:00"/>
    <s v="Nov"/>
    <s v="2024 Nov"/>
    <x v="1"/>
    <n v="2890"/>
    <x v="2"/>
    <x v="5"/>
    <d v="2025-09-23T00:00:00"/>
    <n v="1"/>
    <s v="New"/>
    <s v=" Premium"/>
    <s v="Gen X"/>
    <x v="1"/>
  </r>
  <r>
    <s v="ACC00309"/>
    <s v="CUST0164"/>
    <x v="2"/>
    <d v="2022-07-24T00:00:00"/>
    <n v="133962"/>
    <n v="364"/>
    <n v="0"/>
    <s v="Pending"/>
    <s v="Hannah Brown"/>
    <s v="Female"/>
    <n v="69"/>
    <s v="East"/>
    <s v="Retired"/>
    <n v="134682"/>
    <s v="Retail"/>
    <d v="2021-03-02T00:00:00"/>
    <d v="2024-01-05T00:00:00"/>
    <s v="Jan"/>
    <s v="2024 Jan"/>
    <x v="1"/>
    <n v="689"/>
    <x v="0"/>
    <x v="9"/>
    <d v="2025-09-23T00:00:00"/>
    <n v="5"/>
    <s v="Emerging"/>
    <s v=" Premium"/>
    <s v="Baby Boomers"/>
    <x v="1"/>
  </r>
  <r>
    <s v="ACC00230"/>
    <s v="CUST0330"/>
    <x v="1"/>
    <d v="2018-10-26T00:00:00"/>
    <n v="423291"/>
    <n v="502"/>
    <n v="0"/>
    <s v="Pending"/>
    <s v="Jeremy Boyer"/>
    <s v="Female"/>
    <n v="25"/>
    <s v="East"/>
    <s v="Doctor"/>
    <n v="31653"/>
    <s v="Retail"/>
    <d v="2017-04-05T00:00:00"/>
    <d v="2023-09-24T00:00:00"/>
    <s v="Sep"/>
    <s v="2023 Sep"/>
    <x v="0"/>
    <n v="8688"/>
    <x v="2"/>
    <x v="1"/>
    <d v="2025-09-23T00:00:00"/>
    <n v="8"/>
    <s v="Established"/>
    <s v="Medium"/>
    <s v="Gen Z"/>
    <x v="0"/>
  </r>
  <r>
    <s v="ACC00460"/>
    <s v="CUST0124"/>
    <x v="2"/>
    <d v="2025-04-19T00:00:00"/>
    <n v="464462"/>
    <n v="329"/>
    <n v="0"/>
    <s v="Pending"/>
    <s v="David Smith"/>
    <s v="Male"/>
    <n v="56"/>
    <s v="West"/>
    <s v="Teacher"/>
    <n v="173962"/>
    <s v="Retail"/>
    <d v="2022-07-10T00:00:00"/>
    <d v="2025-06-17T00:00:00"/>
    <s v="Jun"/>
    <s v="2025 Jun"/>
    <x v="2"/>
    <n v="3630"/>
    <x v="3"/>
    <x v="1"/>
    <d v="2025-09-23T00:00:00"/>
    <n v="3"/>
    <s v="Emerging"/>
    <s v=" Premium"/>
    <s v="Gen X"/>
    <x v="0"/>
  </r>
  <r>
    <s v="ACC00345"/>
    <s v="CUST0107"/>
    <x v="2"/>
    <d v="2024-08-26T00:00:00"/>
    <n v="437602"/>
    <n v="392"/>
    <n v="0"/>
    <s v="Pending"/>
    <s v="Andrew Flynn"/>
    <s v="Female"/>
    <n v="40"/>
    <s v="West"/>
    <s v="Engineer"/>
    <n v="117624"/>
    <s v="Private"/>
    <d v="2025-03-04T00:00:00"/>
    <d v="2024-07-29T00:00:00"/>
    <s v="Jul"/>
    <s v="2024 Jul"/>
    <x v="1"/>
    <n v="9640"/>
    <x v="3"/>
    <x v="8"/>
    <d v="2025-09-23T00:00:00"/>
    <n v="1"/>
    <s v="New"/>
    <s v=" Premium"/>
    <s v="Millennials"/>
    <x v="0"/>
  </r>
  <r>
    <s v="ACC00310"/>
    <s v="CUST0485"/>
    <x v="0"/>
    <d v="2017-12-08T00:00:00"/>
    <n v="486521"/>
    <n v="654"/>
    <n v="0"/>
    <s v="Approved"/>
    <s v="Christopher Hart"/>
    <s v="Male"/>
    <n v="22"/>
    <s v="South"/>
    <s v="Engineer"/>
    <n v="81212"/>
    <s v="Corporate"/>
    <d v="2018-09-03T00:00:00"/>
    <d v="2024-01-24T00:00:00"/>
    <s v="Jan"/>
    <s v="2024 Jan"/>
    <x v="3"/>
    <n v="4324"/>
    <x v="2"/>
    <x v="7"/>
    <d v="2025-09-23T00:00:00"/>
    <n v="7"/>
    <s v="Established"/>
    <s v="High"/>
    <s v="Gen Z"/>
    <x v="0"/>
  </r>
  <r>
    <s v="ACC00020"/>
    <s v="CUST0350"/>
    <x v="1"/>
    <d v="2018-08-23T00:00:00"/>
    <n v="272895"/>
    <n v="317"/>
    <n v="0"/>
    <s v="Pending"/>
    <s v="Brandon Fox DDS"/>
    <s v="Male"/>
    <n v="43"/>
    <s v="South"/>
    <s v="Teacher"/>
    <n v="90316"/>
    <s v="Corporate"/>
    <d v="2022-12-31T00:00:00"/>
    <d v="2024-10-23T00:00:00"/>
    <s v="Oct"/>
    <s v="2024 Oct"/>
    <x v="1"/>
    <n v="6874"/>
    <x v="1"/>
    <x v="7"/>
    <d v="2025-09-23T00:00:00"/>
    <n v="3"/>
    <s v="Emerging"/>
    <s v="High"/>
    <s v="Millennials"/>
    <x v="0"/>
  </r>
  <r>
    <s v="ACC00561"/>
    <s v="CUST0203"/>
    <x v="1"/>
    <d v="2018-11-27T00:00:00"/>
    <n v="465590"/>
    <n v="707"/>
    <n v="0"/>
    <s v="Pending"/>
    <s v="Dr. Caitlyn Durham"/>
    <s v="Male"/>
    <n v="29"/>
    <s v="East"/>
    <s v="Engineer"/>
    <n v="117883"/>
    <s v="Retail"/>
    <d v="2024-08-21T00:00:00"/>
    <d v="2023-09-15T00:00:00"/>
    <s v="Sep"/>
    <s v="2023 Sep"/>
    <x v="3"/>
    <n v="1494"/>
    <x v="1"/>
    <x v="8"/>
    <d v="2025-09-23T00:00:00"/>
    <n v="1"/>
    <s v="New"/>
    <s v=" Premium"/>
    <s v="Millennials"/>
    <x v="0"/>
  </r>
  <r>
    <s v="ACC00647"/>
    <s v="CUST0429"/>
    <x v="2"/>
    <d v="2022-01-31T00:00:00"/>
    <n v="286663"/>
    <n v="487"/>
    <n v="0"/>
    <s v="Approved"/>
    <s v="Courtney Carr"/>
    <s v="Male"/>
    <n v="71"/>
    <s v="South"/>
    <s v="Retired"/>
    <n v="164832"/>
    <s v="Retail"/>
    <d v="2017-08-24T00:00:00"/>
    <d v="2025-06-18T00:00:00"/>
    <s v="Jun"/>
    <s v="2025 Jun"/>
    <x v="0"/>
    <n v="700"/>
    <x v="0"/>
    <x v="6"/>
    <d v="2025-09-23T00:00:00"/>
    <n v="8"/>
    <s v="Established"/>
    <s v=" Premium"/>
    <s v="Baby Boomers"/>
    <x v="0"/>
  </r>
  <r>
    <s v="ACC00541"/>
    <s v="CUST0121"/>
    <x v="0"/>
    <d v="2017-04-12T00:00:00"/>
    <n v="389458"/>
    <n v="833"/>
    <n v="0"/>
    <s v="Pending"/>
    <s v="Mary Cole"/>
    <s v="Female"/>
    <n v="70"/>
    <s v="North"/>
    <s v="Banker"/>
    <n v="98249"/>
    <s v="Corporate"/>
    <d v="2023-06-17T00:00:00"/>
    <d v="2023-08-24T00:00:00"/>
    <s v="Aug"/>
    <s v="2023 Aug"/>
    <x v="2"/>
    <n v="8093"/>
    <x v="0"/>
    <x v="4"/>
    <d v="2025-09-23T00:00:00"/>
    <n v="2"/>
    <s v="New"/>
    <s v="High"/>
    <s v="Baby Boomers"/>
    <x v="0"/>
  </r>
  <r>
    <s v="ACC00560"/>
    <s v="CUST0142"/>
    <x v="0"/>
    <d v="2024-03-19T00:00:00"/>
    <n v="111585"/>
    <n v="734"/>
    <n v="0"/>
    <s v="Pending"/>
    <s v="Charles Chapman"/>
    <s v="Male"/>
    <n v="66"/>
    <s v="North"/>
    <s v="Retired"/>
    <n v="83852"/>
    <s v="Retail"/>
    <d v="2024-09-25T00:00:00"/>
    <d v="2025-08-01T00:00:00"/>
    <s v="Aug"/>
    <s v="2025 Aug"/>
    <x v="0"/>
    <n v="6135"/>
    <x v="2"/>
    <x v="8"/>
    <d v="2025-09-23T00:00:00"/>
    <n v="1"/>
    <s v="New"/>
    <s v="High"/>
    <s v="Baby Boomers"/>
    <x v="1"/>
  </r>
  <r>
    <s v="ACC00477"/>
    <s v="CUST0313"/>
    <x v="1"/>
    <d v="2020-01-26T00:00:00"/>
    <n v="274535"/>
    <n v="349"/>
    <n v="246766"/>
    <s v="Rejected"/>
    <s v="Amy Thornton"/>
    <s v="Female"/>
    <n v="61"/>
    <s v="South"/>
    <s v="Engineer"/>
    <n v="150406"/>
    <s v="Retail"/>
    <d v="2019-04-11T00:00:00"/>
    <d v="2023-11-11T00:00:00"/>
    <s v="Nov"/>
    <s v="2023 Nov"/>
    <x v="1"/>
    <n v="9214"/>
    <x v="3"/>
    <x v="5"/>
    <d v="2025-09-23T00:00:00"/>
    <n v="6"/>
    <s v="Established"/>
    <s v=" Premium"/>
    <s v="Baby Boomers"/>
    <x v="0"/>
  </r>
  <r>
    <s v="ACC00269"/>
    <s v="CUST0092"/>
    <x v="1"/>
    <d v="2018-11-09T00:00:00"/>
    <n v="339679"/>
    <n v="665"/>
    <n v="215387"/>
    <s v="Pending"/>
    <s v="Amanda Nelson"/>
    <s v="Female"/>
    <n v="33"/>
    <s v="West"/>
    <s v="Trader"/>
    <n v="22396"/>
    <s v="Retail"/>
    <d v="2016-06-10T00:00:00"/>
    <d v="2025-07-08T00:00:00"/>
    <s v="Jul"/>
    <s v="2025 Jul"/>
    <x v="3"/>
    <n v="6678"/>
    <x v="0"/>
    <x v="5"/>
    <d v="2025-09-23T00:00:00"/>
    <n v="9"/>
    <s v="Loyal"/>
    <s v="Low"/>
    <s v="Millennials"/>
    <x v="0"/>
  </r>
  <r>
    <s v="ACC00003"/>
    <s v="CUST0366"/>
    <x v="0"/>
    <d v="2020-01-22T00:00:00"/>
    <n v="397674"/>
    <n v="570"/>
    <n v="0"/>
    <s v="Pending"/>
    <s v="Gregory Lee"/>
    <s v="Male"/>
    <n v="45"/>
    <s v="East"/>
    <s v="Trader"/>
    <n v="36309"/>
    <s v="Retail"/>
    <d v="2019-11-04T00:00:00"/>
    <d v="2024-06-28T00:00:00"/>
    <s v="Jun"/>
    <s v="2024 Jun"/>
    <x v="1"/>
    <n v="2357"/>
    <x v="2"/>
    <x v="5"/>
    <d v="2025-09-23T00:00:00"/>
    <n v="6"/>
    <s v="Established"/>
    <s v="Medium"/>
    <s v="Gen X"/>
    <x v="0"/>
  </r>
  <r>
    <s v="ACC00770"/>
    <s v="CUST0450"/>
    <x v="0"/>
    <d v="2020-03-19T00:00:00"/>
    <n v="45541"/>
    <n v="841"/>
    <n v="0"/>
    <s v="Pending"/>
    <s v="Seth Kent"/>
    <s v="Female"/>
    <n v="73"/>
    <s v="South"/>
    <s v="Teacher"/>
    <n v="127803"/>
    <s v="Retail"/>
    <d v="2024-07-13T00:00:00"/>
    <d v="2025-06-16T00:00:00"/>
    <s v="Jun"/>
    <s v="2025 Jun"/>
    <x v="1"/>
    <n v="3718"/>
    <x v="0"/>
    <x v="8"/>
    <d v="2025-09-23T00:00:00"/>
    <n v="1"/>
    <s v="New"/>
    <s v=" Premium"/>
    <s v="Baby Boomers"/>
    <x v="2"/>
  </r>
  <r>
    <s v="ACC00016"/>
    <s v="CUST0019"/>
    <x v="0"/>
    <d v="2017-11-25T00:00:00"/>
    <n v="335377"/>
    <n v="743"/>
    <n v="0"/>
    <s v="Pending"/>
    <s v="Melissa Clark"/>
    <s v="Female"/>
    <n v="40"/>
    <s v="South"/>
    <s v="Teacher"/>
    <n v="100435"/>
    <s v="Corporate"/>
    <d v="2021-09-17T00:00:00"/>
    <d v="2024-06-27T00:00:00"/>
    <s v="Jun"/>
    <s v="2024 Jun"/>
    <x v="1"/>
    <n v="6386"/>
    <x v="3"/>
    <x v="5"/>
    <d v="2025-09-23T00:00:00"/>
    <n v="4"/>
    <s v="Emerging"/>
    <s v=" Premium"/>
    <s v="Millennials"/>
    <x v="0"/>
  </r>
  <r>
    <s v="ACC00606"/>
    <s v="CUST0445"/>
    <x v="0"/>
    <d v="2025-06-10T00:00:00"/>
    <n v="149134"/>
    <n v="342"/>
    <n v="0"/>
    <s v="Default"/>
    <s v="Eric Goodwin"/>
    <s v="Female"/>
    <n v="22"/>
    <s v="North"/>
    <s v="Trader"/>
    <n v="157348"/>
    <s v="Corporate"/>
    <d v="2022-04-15T00:00:00"/>
    <d v="2024-06-05T00:00:00"/>
    <s v="Jun"/>
    <s v="2024 Jun"/>
    <x v="1"/>
    <n v="7940"/>
    <x v="0"/>
    <x v="5"/>
    <d v="2025-09-23T00:00:00"/>
    <n v="3"/>
    <s v="Emerging"/>
    <s v=" Premium"/>
    <s v="Gen Z"/>
    <x v="1"/>
  </r>
  <r>
    <s v="ACC00358"/>
    <s v="CUST0375"/>
    <x v="0"/>
    <d v="2016-12-21T00:00:00"/>
    <n v="428956"/>
    <n v="395"/>
    <n v="0"/>
    <s v="Pending"/>
    <s v="Paul Stephens"/>
    <s v="Male"/>
    <n v="61"/>
    <s v="East"/>
    <s v="Engineer"/>
    <n v="45963"/>
    <s v="Retail"/>
    <d v="2022-08-25T00:00:00"/>
    <d v="2025-06-25T00:00:00"/>
    <s v="Jun"/>
    <s v="2025 Jun"/>
    <x v="2"/>
    <n v="647"/>
    <x v="2"/>
    <x v="2"/>
    <d v="2025-09-23T00:00:00"/>
    <n v="3"/>
    <s v="Emerging"/>
    <s v="Medium"/>
    <s v="Baby Boomers"/>
    <x v="0"/>
  </r>
  <r>
    <s v="ACC00646"/>
    <s v="CUST0076"/>
    <x v="2"/>
    <d v="2024-04-24T00:00:00"/>
    <n v="370250"/>
    <n v="470"/>
    <n v="0"/>
    <s v="Pending"/>
    <s v="Pamela Johnson"/>
    <s v="Female"/>
    <n v="70"/>
    <s v="West"/>
    <s v="Trader"/>
    <n v="172826"/>
    <s v="Retail"/>
    <d v="2017-07-01T00:00:00"/>
    <d v="2025-01-24T00:00:00"/>
    <s v="Jan"/>
    <s v="2025 Jan"/>
    <x v="3"/>
    <n v="5876"/>
    <x v="0"/>
    <x v="2"/>
    <d v="2025-09-23T00:00:00"/>
    <n v="8"/>
    <s v="Established"/>
    <s v=" Premium"/>
    <s v="Baby Boomers"/>
    <x v="0"/>
  </r>
  <r>
    <s v="ACC00133"/>
    <s v="CUST0479"/>
    <x v="0"/>
    <d v="2018-08-23T00:00:00"/>
    <n v="434821"/>
    <n v="448"/>
    <n v="374653"/>
    <s v="Pending"/>
    <s v="David Watson"/>
    <s v="Male"/>
    <n v="72"/>
    <s v="East"/>
    <s v="Engineer"/>
    <n v="192307"/>
    <s v="Corporate"/>
    <d v="2020-10-04T00:00:00"/>
    <d v="2025-08-18T00:00:00"/>
    <s v="Aug"/>
    <s v="2025 Aug"/>
    <x v="1"/>
    <n v="6803"/>
    <x v="1"/>
    <x v="0"/>
    <d v="2025-09-23T00:00:00"/>
    <n v="5"/>
    <s v="Emerging"/>
    <s v=" Premium"/>
    <s v="Baby Boomers"/>
    <x v="0"/>
  </r>
  <r>
    <s v="ACC00312"/>
    <s v="CUST0072"/>
    <x v="2"/>
    <d v="2020-04-15T00:00:00"/>
    <n v="109162"/>
    <n v="440"/>
    <n v="0"/>
    <s v="Pending"/>
    <s v="Billy Hendrix Jr."/>
    <s v="Female"/>
    <n v="60"/>
    <s v="North"/>
    <s v="Doctor"/>
    <n v="45559"/>
    <s v="Corporate"/>
    <d v="2016-03-28T00:00:00"/>
    <d v="2025-02-05T00:00:00"/>
    <s v="Feb"/>
    <s v="2025 Feb"/>
    <x v="3"/>
    <n v="3018"/>
    <x v="0"/>
    <x v="6"/>
    <d v="2025-09-23T00:00:00"/>
    <n v="9"/>
    <s v="Loyal"/>
    <s v="Medium"/>
    <s v="Gen X"/>
    <x v="1"/>
  </r>
  <r>
    <s v="ACC00482"/>
    <s v="CUST0142"/>
    <x v="2"/>
    <d v="2016-04-28T00:00:00"/>
    <n v="343303"/>
    <n v="446"/>
    <n v="0"/>
    <s v="Pending"/>
    <s v="Charles Chapman"/>
    <s v="Male"/>
    <n v="66"/>
    <s v="North"/>
    <s v="Retired"/>
    <n v="83852"/>
    <s v="Retail"/>
    <d v="2024-09-25T00:00:00"/>
    <d v="2024-10-14T00:00:00"/>
    <s v="Oct"/>
    <s v="2024 Oct"/>
    <x v="2"/>
    <n v="7226"/>
    <x v="3"/>
    <x v="3"/>
    <d v="2025-09-23T00:00:00"/>
    <n v="1"/>
    <s v="New"/>
    <s v="High"/>
    <s v="Baby Boomers"/>
    <x v="0"/>
  </r>
  <r>
    <s v="ACC00544"/>
    <s v="CUST0500"/>
    <x v="0"/>
    <d v="2021-05-30T00:00:00"/>
    <n v="337468"/>
    <n v="662"/>
    <n v="0"/>
    <s v="Default"/>
    <s v="Olivia Barton"/>
    <s v="Female"/>
    <n v="63"/>
    <s v="South"/>
    <s v="Student"/>
    <n v="21969"/>
    <s v="Corporate"/>
    <d v="2024-07-15T00:00:00"/>
    <d v="2023-10-24T00:00:00"/>
    <s v="Oct"/>
    <s v="2023 Oct"/>
    <x v="3"/>
    <n v="7382"/>
    <x v="3"/>
    <x v="9"/>
    <d v="2025-09-23T00:00:00"/>
    <n v="1"/>
    <s v="New"/>
    <s v="Low"/>
    <s v="Baby Boomers"/>
    <x v="0"/>
  </r>
  <r>
    <s v="ACC00305"/>
    <s v="CUST0008"/>
    <x v="2"/>
    <d v="2022-01-23T00:00:00"/>
    <n v="389763"/>
    <n v="444"/>
    <n v="0"/>
    <s v="Default"/>
    <s v="William Horton"/>
    <s v="Male"/>
    <n v="59"/>
    <s v="North"/>
    <s v="Engineer"/>
    <n v="144988"/>
    <s v="Retail"/>
    <d v="2024-06-05T00:00:00"/>
    <d v="2023-12-01T00:00:00"/>
    <s v="Dec"/>
    <s v="2023 Dec"/>
    <x v="3"/>
    <n v="5610"/>
    <x v="3"/>
    <x v="5"/>
    <d v="2025-09-23T00:00:00"/>
    <n v="1"/>
    <s v="New"/>
    <s v=" Premium"/>
    <s v="Gen X"/>
    <x v="0"/>
  </r>
  <r>
    <s v="ACC00269"/>
    <s v="CUST0092"/>
    <x v="1"/>
    <d v="2018-11-09T00:00:00"/>
    <n v="339679"/>
    <n v="665"/>
    <n v="215387"/>
    <s v="Pending"/>
    <s v="Amanda Nelson"/>
    <s v="Female"/>
    <n v="33"/>
    <s v="West"/>
    <s v="Trader"/>
    <n v="22396"/>
    <s v="Retail"/>
    <d v="2016-06-10T00:00:00"/>
    <d v="2024-05-01T00:00:00"/>
    <s v="May"/>
    <s v="2024 May"/>
    <x v="2"/>
    <n v="1409"/>
    <x v="3"/>
    <x v="0"/>
    <d v="2025-09-23T00:00:00"/>
    <n v="9"/>
    <s v="Loyal"/>
    <s v="Low"/>
    <s v="Millennials"/>
    <x v="0"/>
  </r>
  <r>
    <s v="ACC00414"/>
    <s v="CUST0474"/>
    <x v="0"/>
    <d v="2023-07-28T00:00:00"/>
    <n v="102638"/>
    <n v="486"/>
    <n v="485721"/>
    <s v="Pending"/>
    <s v="Gregory Bauer"/>
    <s v="Female"/>
    <n v="58"/>
    <s v="East"/>
    <s v="Engineer"/>
    <n v="160272"/>
    <s v="Corporate"/>
    <d v="2019-09-11T00:00:00"/>
    <d v="2025-01-13T00:00:00"/>
    <s v="Jan"/>
    <s v="2025 Jan"/>
    <x v="1"/>
    <n v="8013"/>
    <x v="2"/>
    <x v="1"/>
    <d v="2025-09-23T00:00:00"/>
    <n v="6"/>
    <s v="Established"/>
    <s v=" Premium"/>
    <s v="Gen X"/>
    <x v="1"/>
  </r>
  <r>
    <s v="ACC00025"/>
    <s v="CUST0146"/>
    <x v="1"/>
    <d v="2016-06-14T00:00:00"/>
    <n v="88835"/>
    <n v="787"/>
    <n v="485443"/>
    <s v="Pending"/>
    <s v="Veronica Mullins"/>
    <s v="Male"/>
    <n v="22"/>
    <s v="North"/>
    <s v="Teacher"/>
    <n v="49257"/>
    <s v="Retail"/>
    <d v="2020-07-17T00:00:00"/>
    <d v="2025-05-06T00:00:00"/>
    <s v="May"/>
    <s v="2025 May"/>
    <x v="3"/>
    <n v="1515"/>
    <x v="0"/>
    <x v="7"/>
    <d v="2025-09-23T00:00:00"/>
    <n v="5"/>
    <s v="Emerging"/>
    <s v="Medium"/>
    <s v="Gen Z"/>
    <x v="1"/>
  </r>
  <r>
    <s v="ACC00316"/>
    <s v="CUST0399"/>
    <x v="0"/>
    <d v="2017-04-28T00:00:00"/>
    <n v="68842"/>
    <n v="486"/>
    <n v="127026"/>
    <s v="Pending"/>
    <s v="Kevin Hughes"/>
    <s v="Female"/>
    <n v="70"/>
    <s v="West"/>
    <s v="Retired"/>
    <n v="106652"/>
    <s v="Retail"/>
    <d v="2025-02-14T00:00:00"/>
    <d v="2025-04-04T00:00:00"/>
    <s v="Apr"/>
    <s v="2025 Apr"/>
    <x v="0"/>
    <n v="5852"/>
    <x v="0"/>
    <x v="3"/>
    <d v="2025-09-23T00:00:00"/>
    <n v="1"/>
    <s v="New"/>
    <s v=" Premium"/>
    <s v="Baby Boomers"/>
    <x v="1"/>
  </r>
  <r>
    <s v="ACC00571"/>
    <s v="CUST0476"/>
    <x v="2"/>
    <d v="2016-05-01T00:00:00"/>
    <n v="358133"/>
    <n v="579"/>
    <n v="0"/>
    <s v="Pending"/>
    <s v="William Brown"/>
    <s v="Female"/>
    <n v="18"/>
    <s v="West"/>
    <s v="Student"/>
    <n v="53997"/>
    <s v="Retail"/>
    <d v="2019-01-23T00:00:00"/>
    <d v="2024-09-16T00:00:00"/>
    <s v="Sep"/>
    <s v="2024 Sep"/>
    <x v="3"/>
    <n v="8451"/>
    <x v="0"/>
    <x v="0"/>
    <d v="2025-09-23T00:00:00"/>
    <n v="7"/>
    <s v="Established"/>
    <s v="Medium"/>
    <s v="Gen Z"/>
    <x v="0"/>
  </r>
  <r>
    <s v="ACC00725"/>
    <s v="CUST0041"/>
    <x v="0"/>
    <d v="2022-03-18T00:00:00"/>
    <n v="221767"/>
    <n v="721"/>
    <n v="0"/>
    <s v="Pending"/>
    <s v="Dr. Nicole Mendez"/>
    <s v="Male"/>
    <n v="30"/>
    <s v="South"/>
    <s v="Retired"/>
    <n v="176497"/>
    <s v="Corporate"/>
    <d v="2017-04-28T00:00:00"/>
    <d v="2023-08-27T00:00:00"/>
    <s v="Aug"/>
    <s v="2023 Aug"/>
    <x v="1"/>
    <n v="5330"/>
    <x v="0"/>
    <x v="7"/>
    <d v="2025-09-23T00:00:00"/>
    <n v="8"/>
    <s v="Established"/>
    <s v=" Premium"/>
    <s v="Millennials"/>
    <x v="0"/>
  </r>
  <r>
    <s v="ACC00668"/>
    <s v="CUST0262"/>
    <x v="2"/>
    <d v="2019-11-03T00:00:00"/>
    <n v="484282"/>
    <n v="822"/>
    <n v="0"/>
    <s v="Pending"/>
    <s v="Joy Lopez"/>
    <s v="Female"/>
    <n v="37"/>
    <s v="East"/>
    <s v="Teacher"/>
    <n v="177661"/>
    <s v="Retail"/>
    <d v="2024-08-12T00:00:00"/>
    <d v="2025-02-28T00:00:00"/>
    <s v="Feb"/>
    <s v="2025 Feb"/>
    <x v="0"/>
    <n v="8737"/>
    <x v="2"/>
    <x v="8"/>
    <d v="2025-09-23T00:00:00"/>
    <n v="1"/>
    <s v="New"/>
    <s v=" Premium"/>
    <s v="Millennials"/>
    <x v="0"/>
  </r>
  <r>
    <s v="ACC00276"/>
    <s v="CUST0284"/>
    <x v="3"/>
    <d v="2023-01-02T00:00:00"/>
    <n v="169831"/>
    <n v="714"/>
    <n v="0"/>
    <s v="Pending"/>
    <s v="Robert Clay"/>
    <s v="Male"/>
    <n v="22"/>
    <s v="North"/>
    <s v="Trader"/>
    <n v="68787"/>
    <s v="Retail"/>
    <d v="2015-10-28T00:00:00"/>
    <d v="2024-08-31T00:00:00"/>
    <s v="Aug"/>
    <s v="2024 Aug"/>
    <x v="1"/>
    <n v="6453"/>
    <x v="3"/>
    <x v="6"/>
    <d v="2025-09-23T00:00:00"/>
    <n v="10"/>
    <s v="Loyal"/>
    <s v="High"/>
    <s v="Gen Z"/>
    <x v="1"/>
  </r>
  <r>
    <s v="ACC00389"/>
    <s v="CUST0476"/>
    <x v="1"/>
    <d v="2017-11-23T00:00:00"/>
    <n v="272769"/>
    <n v="794"/>
    <n v="0"/>
    <s v="Pending"/>
    <s v="William Brown"/>
    <s v="Female"/>
    <n v="18"/>
    <s v="West"/>
    <s v="Student"/>
    <n v="53997"/>
    <s v="Retail"/>
    <d v="2019-01-23T00:00:00"/>
    <d v="2023-10-09T00:00:00"/>
    <s v="Oct"/>
    <s v="2023 Oct"/>
    <x v="3"/>
    <n v="3559"/>
    <x v="0"/>
    <x v="2"/>
    <d v="2025-09-23T00:00:00"/>
    <n v="7"/>
    <s v="Established"/>
    <s v="Medium"/>
    <s v="Gen Z"/>
    <x v="0"/>
  </r>
  <r>
    <s v="ACC00722"/>
    <s v="CUST0059"/>
    <x v="1"/>
    <d v="2016-08-01T00:00:00"/>
    <n v="65149"/>
    <n v="545"/>
    <n v="0"/>
    <s v="Pending"/>
    <s v="Matthew Sanchez"/>
    <s v="Male"/>
    <n v="49"/>
    <s v="South"/>
    <s v="Engineer"/>
    <n v="85160"/>
    <s v="Corporate"/>
    <d v="2024-03-09T00:00:00"/>
    <d v="2025-07-05T00:00:00"/>
    <s v="Jul"/>
    <s v="2025 Jul"/>
    <x v="2"/>
    <n v="6962"/>
    <x v="0"/>
    <x v="8"/>
    <d v="2025-09-23T00:00:00"/>
    <n v="2"/>
    <s v="New"/>
    <s v="High"/>
    <s v="Gen X"/>
    <x v="1"/>
  </r>
  <r>
    <s v="ACC00444"/>
    <s v="CUST0419"/>
    <x v="0"/>
    <d v="2016-12-16T00:00:00"/>
    <n v="442361"/>
    <n v="592"/>
    <n v="173733"/>
    <s v="Pending"/>
    <s v="Kimberly Lopez"/>
    <s v="Female"/>
    <n v="53"/>
    <s v="West"/>
    <s v="Student"/>
    <n v="118317"/>
    <s v="Corporate"/>
    <d v="2017-03-08T00:00:00"/>
    <d v="2024-05-03T00:00:00"/>
    <s v="May"/>
    <s v="2024 May"/>
    <x v="1"/>
    <n v="8659"/>
    <x v="3"/>
    <x v="8"/>
    <d v="2025-09-23T00:00:00"/>
    <n v="9"/>
    <s v="Loyal"/>
    <s v=" Premium"/>
    <s v="Gen X"/>
    <x v="0"/>
  </r>
  <r>
    <s v="ACC00427"/>
    <s v="CUST0307"/>
    <x v="1"/>
    <d v="2017-08-03T00:00:00"/>
    <n v="65133"/>
    <n v="562"/>
    <n v="12837"/>
    <s v="Pending"/>
    <s v="Angela Garcia"/>
    <s v="Female"/>
    <n v="28"/>
    <s v="West"/>
    <s v="Teacher"/>
    <n v="82768"/>
    <s v="Retail"/>
    <d v="2015-10-16T00:00:00"/>
    <d v="2024-12-14T00:00:00"/>
    <s v="Dec"/>
    <s v="2024 Dec"/>
    <x v="1"/>
    <n v="2748"/>
    <x v="1"/>
    <x v="0"/>
    <d v="2025-09-23T00:00:00"/>
    <n v="10"/>
    <s v="Loyal"/>
    <s v="High"/>
    <s v="Gen Z"/>
    <x v="1"/>
  </r>
  <r>
    <s v="ACC00057"/>
    <s v="CUST0061"/>
    <x v="1"/>
    <d v="2025-04-03T00:00:00"/>
    <n v="166508"/>
    <n v="644"/>
    <n v="222508"/>
    <s v="Pending"/>
    <s v="Ricky Fisher"/>
    <s v="Male"/>
    <n v="39"/>
    <s v="North"/>
    <s v="Retired"/>
    <n v="123320"/>
    <s v="Retail"/>
    <d v="2022-11-13T00:00:00"/>
    <d v="2023-10-30T00:00:00"/>
    <s v="Oct"/>
    <s v="2023 Oct"/>
    <x v="2"/>
    <n v="3379"/>
    <x v="1"/>
    <x v="6"/>
    <d v="2025-09-23T00:00:00"/>
    <n v="3"/>
    <s v="Emerging"/>
    <s v=" Premium"/>
    <s v="Millennials"/>
    <x v="1"/>
  </r>
  <r>
    <s v="ACC00697"/>
    <s v="CUST0043"/>
    <x v="1"/>
    <d v="2023-10-21T00:00:00"/>
    <n v="340912"/>
    <n v="647"/>
    <n v="0"/>
    <s v="Approved"/>
    <s v="Stephanie Ashley"/>
    <s v="Female"/>
    <n v="74"/>
    <s v="East"/>
    <s v="Engineer"/>
    <n v="132855"/>
    <s v="Corporate"/>
    <d v="2022-07-10T00:00:00"/>
    <d v="2024-08-03T00:00:00"/>
    <s v="Aug"/>
    <s v="2024 Aug"/>
    <x v="3"/>
    <n v="4145"/>
    <x v="3"/>
    <x v="4"/>
    <d v="2025-09-23T00:00:00"/>
    <n v="3"/>
    <s v="Emerging"/>
    <s v=" Premium"/>
    <s v="Baby Boomers"/>
    <x v="0"/>
  </r>
  <r>
    <s v="ACC00566"/>
    <s v="CUST0334"/>
    <x v="2"/>
    <d v="2021-04-12T00:00:00"/>
    <n v="110130"/>
    <n v="826"/>
    <n v="0"/>
    <s v="Pending"/>
    <s v="Beth Mccoy"/>
    <s v="Male"/>
    <n v="39"/>
    <s v="North"/>
    <s v="Student"/>
    <n v="118818"/>
    <s v="Corporate"/>
    <d v="2019-01-29T00:00:00"/>
    <d v="2024-08-22T00:00:00"/>
    <s v="Aug"/>
    <s v="2024 Aug"/>
    <x v="1"/>
    <n v="7993"/>
    <x v="0"/>
    <x v="5"/>
    <d v="2025-09-23T00:00:00"/>
    <n v="7"/>
    <s v="Established"/>
    <s v=" Premium"/>
    <s v="Millennials"/>
    <x v="1"/>
  </r>
  <r>
    <s v="ACC00721"/>
    <s v="CUST0307"/>
    <x v="1"/>
    <d v="2024-09-01T00:00:00"/>
    <n v="319268"/>
    <n v="480"/>
    <n v="0"/>
    <s v="Pending"/>
    <s v="Angela Garcia"/>
    <s v="Female"/>
    <n v="28"/>
    <s v="West"/>
    <s v="Teacher"/>
    <n v="82768"/>
    <s v="Retail"/>
    <d v="2015-10-16T00:00:00"/>
    <d v="2024-06-18T00:00:00"/>
    <s v="Jun"/>
    <s v="2024 Jun"/>
    <x v="3"/>
    <n v="3421"/>
    <x v="3"/>
    <x v="6"/>
    <d v="2025-09-23T00:00:00"/>
    <n v="10"/>
    <s v="Loyal"/>
    <s v="High"/>
    <s v="Gen Z"/>
    <x v="0"/>
  </r>
  <r>
    <s v="ACC00368"/>
    <s v="CUST0260"/>
    <x v="1"/>
    <d v="2016-06-17T00:00:00"/>
    <n v="385827"/>
    <n v="814"/>
    <n v="0"/>
    <s v="Rejected"/>
    <s v="Nicholas Stone"/>
    <s v="Male"/>
    <n v="34"/>
    <s v="South"/>
    <s v="Teacher"/>
    <n v="105708"/>
    <s v="Retail"/>
    <d v="2022-01-27T00:00:00"/>
    <d v="2025-07-12T00:00:00"/>
    <s v="Jul"/>
    <s v="2025 Jul"/>
    <x v="3"/>
    <n v="5645"/>
    <x v="0"/>
    <x v="0"/>
    <d v="2025-09-23T00:00:00"/>
    <n v="4"/>
    <s v="Emerging"/>
    <s v=" Premium"/>
    <s v="Millennials"/>
    <x v="0"/>
  </r>
  <r>
    <s v="ACC00342"/>
    <s v="CUST0416"/>
    <x v="3"/>
    <d v="2021-08-09T00:00:00"/>
    <n v="273721"/>
    <n v="649"/>
    <n v="0"/>
    <s v="Pending"/>
    <s v="Jose Mayer"/>
    <s v="Male"/>
    <n v="70"/>
    <s v="South"/>
    <s v="Banker"/>
    <n v="155720"/>
    <s v="Corporate"/>
    <d v="2017-10-14T00:00:00"/>
    <d v="2024-08-22T00:00:00"/>
    <s v="Aug"/>
    <s v="2024 Aug"/>
    <x v="3"/>
    <n v="4079"/>
    <x v="0"/>
    <x v="7"/>
    <d v="2025-09-23T00:00:00"/>
    <n v="8"/>
    <s v="Established"/>
    <s v=" Premium"/>
    <s v="Baby Boomers"/>
    <x v="0"/>
  </r>
  <r>
    <s v="ACC00304"/>
    <s v="CUST0074"/>
    <x v="0"/>
    <d v="2016-08-26T00:00:00"/>
    <n v="289341"/>
    <n v="680"/>
    <n v="242268"/>
    <s v="Rejected"/>
    <s v="Christopher Chapman"/>
    <s v="Female"/>
    <n v="50"/>
    <s v="West"/>
    <s v="Doctor"/>
    <n v="53742"/>
    <s v="Corporate"/>
    <d v="2025-01-20T00:00:00"/>
    <d v="2023-11-27T00:00:00"/>
    <s v="Nov"/>
    <s v="2023 Nov"/>
    <x v="2"/>
    <n v="6261"/>
    <x v="1"/>
    <x v="3"/>
    <d v="2025-09-23T00:00:00"/>
    <n v="1"/>
    <s v="New"/>
    <s v="Medium"/>
    <s v="Gen X"/>
    <x v="0"/>
  </r>
  <r>
    <s v="ACC00764"/>
    <s v="CUST0215"/>
    <x v="0"/>
    <d v="2022-01-08T00:00:00"/>
    <n v="231387"/>
    <n v="559"/>
    <n v="0"/>
    <s v="Pending"/>
    <s v="Cassandra Mcbride"/>
    <s v="Male"/>
    <n v="43"/>
    <s v="North"/>
    <s v="Trader"/>
    <n v="171054"/>
    <s v="Retail"/>
    <d v="2020-02-16T00:00:00"/>
    <d v="2023-09-03T00:00:00"/>
    <s v="Sep"/>
    <s v="2023 Sep"/>
    <x v="3"/>
    <n v="3195"/>
    <x v="1"/>
    <x v="7"/>
    <d v="2025-09-23T00:00:00"/>
    <n v="6"/>
    <s v="Established"/>
    <s v=" Premium"/>
    <s v="Millennials"/>
    <x v="0"/>
  </r>
  <r>
    <s v="ACC00374"/>
    <s v="CUST0128"/>
    <x v="0"/>
    <d v="2020-11-29T00:00:00"/>
    <n v="449449"/>
    <n v="829"/>
    <n v="0"/>
    <s v="Pending"/>
    <s v="Jessica Ward"/>
    <s v="Male"/>
    <n v="72"/>
    <s v="North"/>
    <s v="Retired"/>
    <n v="169859"/>
    <s v="Retail"/>
    <d v="2023-04-23T00:00:00"/>
    <d v="2025-06-22T00:00:00"/>
    <s v="Jun"/>
    <s v="2025 Jun"/>
    <x v="3"/>
    <n v="3248"/>
    <x v="0"/>
    <x v="8"/>
    <d v="2025-09-23T00:00:00"/>
    <n v="2"/>
    <s v="New"/>
    <s v=" Premium"/>
    <s v="Baby Boomers"/>
    <x v="0"/>
  </r>
  <r>
    <s v="ACC00112"/>
    <s v="CUST0152"/>
    <x v="2"/>
    <d v="2017-12-08T00:00:00"/>
    <n v="375197"/>
    <n v="567"/>
    <n v="0"/>
    <s v="Pending"/>
    <s v="Eric Gomez"/>
    <s v="Male"/>
    <n v="38"/>
    <s v="East"/>
    <s v="Retired"/>
    <n v="177732"/>
    <s v="Corporate"/>
    <d v="2018-11-05T00:00:00"/>
    <d v="2025-05-26T00:00:00"/>
    <s v="May"/>
    <s v="2025 May"/>
    <x v="0"/>
    <n v="8462"/>
    <x v="0"/>
    <x v="1"/>
    <d v="2025-09-23T00:00:00"/>
    <n v="7"/>
    <s v="Established"/>
    <s v=" Premium"/>
    <s v="Millennials"/>
    <x v="0"/>
  </r>
  <r>
    <s v="ACC00006"/>
    <s v="CUST0152"/>
    <x v="1"/>
    <d v="2020-12-20T00:00:00"/>
    <n v="107237"/>
    <n v="331"/>
    <n v="163666"/>
    <s v="Pending"/>
    <s v="Eric Gomez"/>
    <s v="Male"/>
    <n v="38"/>
    <s v="East"/>
    <s v="Retired"/>
    <n v="177732"/>
    <s v="Corporate"/>
    <d v="2018-11-05T00:00:00"/>
    <d v="2024-08-16T00:00:00"/>
    <s v="Aug"/>
    <s v="2024 Aug"/>
    <x v="0"/>
    <n v="5747"/>
    <x v="0"/>
    <x v="1"/>
    <d v="2025-09-23T00:00:00"/>
    <n v="7"/>
    <s v="Established"/>
    <s v=" Premium"/>
    <s v="Millennials"/>
    <x v="1"/>
  </r>
  <r>
    <s v="ACC00703"/>
    <s v="CUST0341"/>
    <x v="2"/>
    <d v="2017-06-20T00:00:00"/>
    <n v="427530"/>
    <n v="666"/>
    <n v="449958"/>
    <s v="Pending"/>
    <s v="Paul Payne"/>
    <s v="Male"/>
    <n v="53"/>
    <s v="North"/>
    <s v="Teacher"/>
    <n v="161398"/>
    <s v="Retail"/>
    <d v="2017-10-01T00:00:00"/>
    <d v="2024-09-06T00:00:00"/>
    <s v="Sep"/>
    <s v="2024 Sep"/>
    <x v="0"/>
    <n v="9449"/>
    <x v="1"/>
    <x v="1"/>
    <d v="2025-09-23T00:00:00"/>
    <n v="8"/>
    <s v="Established"/>
    <s v=" Premium"/>
    <s v="Gen X"/>
    <x v="0"/>
  </r>
  <r>
    <s v="ACC00279"/>
    <s v="CUST0447"/>
    <x v="0"/>
    <d v="2020-06-04T00:00:00"/>
    <n v="156379"/>
    <n v="305"/>
    <n v="0"/>
    <s v="Pending"/>
    <s v="Scott Wall"/>
    <s v="Male"/>
    <n v="42"/>
    <s v="East"/>
    <s v="Student"/>
    <n v="174571"/>
    <s v="Retail"/>
    <d v="2023-03-09T00:00:00"/>
    <d v="2024-06-11T00:00:00"/>
    <s v="Jun"/>
    <s v="2024 Jun"/>
    <x v="1"/>
    <n v="2583"/>
    <x v="0"/>
    <x v="6"/>
    <d v="2025-09-23T00:00:00"/>
    <n v="3"/>
    <s v="Emerging"/>
    <s v=" Premium"/>
    <s v="Millennials"/>
    <x v="1"/>
  </r>
  <r>
    <s v="ACC00382"/>
    <s v="CUST0404"/>
    <x v="0"/>
    <d v="2019-03-08T00:00:00"/>
    <n v="454151"/>
    <n v="346"/>
    <n v="0"/>
    <s v="Pending"/>
    <s v="Jessica Lee"/>
    <s v="Male"/>
    <n v="40"/>
    <s v="South"/>
    <s v="Student"/>
    <n v="77056"/>
    <s v="Retail"/>
    <d v="2021-03-13T00:00:00"/>
    <d v="2025-02-14T00:00:00"/>
    <s v="Feb"/>
    <s v="2025 Feb"/>
    <x v="1"/>
    <n v="6863"/>
    <x v="3"/>
    <x v="4"/>
    <d v="2025-09-23T00:00:00"/>
    <n v="5"/>
    <s v="Emerging"/>
    <s v="High"/>
    <s v="Millennials"/>
    <x v="0"/>
  </r>
  <r>
    <s v="ACC00013"/>
    <s v="CUST0415"/>
    <x v="1"/>
    <d v="2025-07-22T00:00:00"/>
    <n v="5668"/>
    <n v="727"/>
    <n v="0"/>
    <s v="Approved"/>
    <s v="Kyle Rodriguez"/>
    <s v="Male"/>
    <n v="45"/>
    <s v="South"/>
    <s v="Retired"/>
    <n v="145932"/>
    <s v="Corporate"/>
    <d v="2025-08-15T00:00:00"/>
    <d v="2024-03-22T00:00:00"/>
    <s v="Mar"/>
    <s v="2024 Mar"/>
    <x v="0"/>
    <n v="135"/>
    <x v="2"/>
    <x v="4"/>
    <d v="2025-09-23T00:00:00"/>
    <n v="0"/>
    <s v="New"/>
    <s v=" Premium"/>
    <s v="Gen X"/>
    <x v="2"/>
  </r>
  <r>
    <s v="ACC00303"/>
    <s v="CUST0268"/>
    <x v="2"/>
    <d v="2025-07-04T00:00:00"/>
    <n v="392118"/>
    <n v="616"/>
    <n v="422876"/>
    <s v="Pending"/>
    <s v="Derek Gardner"/>
    <s v="Female"/>
    <n v="66"/>
    <s v="East"/>
    <s v="Banker"/>
    <n v="177215"/>
    <s v="Retail"/>
    <d v="2019-12-20T00:00:00"/>
    <d v="2024-08-28T00:00:00"/>
    <s v="Aug"/>
    <s v="2024 Aug"/>
    <x v="2"/>
    <n v="9431"/>
    <x v="2"/>
    <x v="4"/>
    <d v="2025-09-23T00:00:00"/>
    <n v="6"/>
    <s v="Established"/>
    <s v=" Premium"/>
    <s v="Baby Boomers"/>
    <x v="0"/>
  </r>
  <r>
    <s v="ACC00556"/>
    <s v="CUST0161"/>
    <x v="0"/>
    <d v="2015-12-28T00:00:00"/>
    <n v="11094"/>
    <n v="804"/>
    <n v="0"/>
    <s v="Default"/>
    <s v="David Sanders"/>
    <s v="Male"/>
    <n v="22"/>
    <s v="East"/>
    <s v="Doctor"/>
    <n v="93609"/>
    <s v="Retail"/>
    <d v="2021-02-25T00:00:00"/>
    <d v="2025-07-21T00:00:00"/>
    <s v="Jul"/>
    <s v="2025 Jul"/>
    <x v="2"/>
    <n v="1316"/>
    <x v="0"/>
    <x v="6"/>
    <d v="2025-09-23T00:00:00"/>
    <n v="5"/>
    <s v="Emerging"/>
    <s v="High"/>
    <s v="Gen Z"/>
    <x v="2"/>
  </r>
  <r>
    <s v="ACC00617"/>
    <s v="CUST0343"/>
    <x v="2"/>
    <d v="2023-03-27T00:00:00"/>
    <n v="249265"/>
    <n v="625"/>
    <n v="0"/>
    <s v="Approved"/>
    <s v="Danielle Cox"/>
    <s v="Male"/>
    <n v="48"/>
    <s v="North"/>
    <s v="Engineer"/>
    <n v="152632"/>
    <s v="Retail"/>
    <d v="2018-02-23T00:00:00"/>
    <d v="2025-04-28T00:00:00"/>
    <s v="Apr"/>
    <s v="2025 Apr"/>
    <x v="0"/>
    <n v="2111"/>
    <x v="3"/>
    <x v="9"/>
    <d v="2025-09-23T00:00:00"/>
    <n v="8"/>
    <s v="Established"/>
    <s v=" Premium"/>
    <s v="Gen X"/>
    <x v="0"/>
  </r>
  <r>
    <s v="ACC00160"/>
    <s v="CUST0248"/>
    <x v="0"/>
    <d v="2023-10-19T00:00:00"/>
    <n v="331310"/>
    <n v="485"/>
    <n v="0"/>
    <s v="Pending"/>
    <s v="Andre Bridges"/>
    <s v="Male"/>
    <n v="40"/>
    <s v="North"/>
    <s v="Doctor"/>
    <n v="99083"/>
    <s v="Corporate"/>
    <d v="2023-09-10T00:00:00"/>
    <d v="2024-08-18T00:00:00"/>
    <s v="Aug"/>
    <s v="2024 Aug"/>
    <x v="1"/>
    <n v="145"/>
    <x v="0"/>
    <x v="4"/>
    <d v="2025-09-23T00:00:00"/>
    <n v="2"/>
    <s v="New"/>
    <s v="High"/>
    <s v="Millennials"/>
    <x v="0"/>
  </r>
  <r>
    <s v="ACC00154"/>
    <s v="CUST0007"/>
    <x v="2"/>
    <d v="2022-11-30T00:00:00"/>
    <n v="439529"/>
    <n v="587"/>
    <n v="0"/>
    <s v="Pending"/>
    <s v="Tyler Fischer"/>
    <s v="Male"/>
    <n v="42"/>
    <s v="North"/>
    <s v="Engineer"/>
    <n v="87364"/>
    <s v="Corporate"/>
    <d v="2017-10-18T00:00:00"/>
    <d v="2024-01-06T00:00:00"/>
    <s v="Jan"/>
    <s v="2024 Jan"/>
    <x v="1"/>
    <n v="7321"/>
    <x v="3"/>
    <x v="0"/>
    <d v="2025-09-23T00:00:00"/>
    <n v="8"/>
    <s v="Established"/>
    <s v="High"/>
    <s v="Millennials"/>
    <x v="0"/>
  </r>
  <r>
    <s v="ACC00754"/>
    <s v="CUST0250"/>
    <x v="2"/>
    <d v="2021-12-21T00:00:00"/>
    <n v="149886"/>
    <n v="582"/>
    <n v="180858"/>
    <s v="Pending"/>
    <s v="James Hardy"/>
    <s v="Male"/>
    <n v="54"/>
    <s v="South"/>
    <s v="Trader"/>
    <n v="28712"/>
    <s v="Retail"/>
    <d v="2018-07-13T00:00:00"/>
    <d v="2024-01-27T00:00:00"/>
    <s v="Jan"/>
    <s v="2024 Jan"/>
    <x v="2"/>
    <n v="1469"/>
    <x v="1"/>
    <x v="2"/>
    <d v="2025-09-23T00:00:00"/>
    <n v="7"/>
    <s v="Established"/>
    <s v="Low"/>
    <s v="Gen X"/>
    <x v="1"/>
  </r>
  <r>
    <s v="ACC00181"/>
    <s v="CUST0087"/>
    <x v="0"/>
    <d v="2019-01-28T00:00:00"/>
    <n v="270784"/>
    <n v="659"/>
    <n v="0"/>
    <s v="Pending"/>
    <s v="Jack Coleman"/>
    <s v="Female"/>
    <n v="64"/>
    <s v="South"/>
    <s v="Banker"/>
    <n v="106988"/>
    <s v="Retail"/>
    <d v="2025-06-03T00:00:00"/>
    <d v="2024-12-07T00:00:00"/>
    <s v="Dec"/>
    <s v="2024 Dec"/>
    <x v="3"/>
    <n v="4241"/>
    <x v="1"/>
    <x v="9"/>
    <d v="2025-09-23T00:00:00"/>
    <n v="0"/>
    <s v="New"/>
    <s v=" Premium"/>
    <s v="Baby Boomers"/>
    <x v="0"/>
  </r>
  <r>
    <s v="ACC00526"/>
    <s v="CUST0435"/>
    <x v="2"/>
    <d v="2018-08-17T00:00:00"/>
    <n v="368753"/>
    <n v="494"/>
    <n v="0"/>
    <s v="Pending"/>
    <s v="Jennifer Jenkins"/>
    <s v="Female"/>
    <n v="30"/>
    <s v="North"/>
    <s v="Doctor"/>
    <n v="138154"/>
    <s v="Retail"/>
    <d v="2022-12-01T00:00:00"/>
    <d v="2024-07-31T00:00:00"/>
    <s v="Jul"/>
    <s v="2024 Jul"/>
    <x v="2"/>
    <n v="7666"/>
    <x v="0"/>
    <x v="7"/>
    <d v="2025-09-23T00:00:00"/>
    <n v="3"/>
    <s v="Emerging"/>
    <s v=" Premium"/>
    <s v="Millennials"/>
    <x v="0"/>
  </r>
  <r>
    <s v="ACC00180"/>
    <s v="CUST0131"/>
    <x v="3"/>
    <d v="2016-05-04T00:00:00"/>
    <n v="234473"/>
    <n v="581"/>
    <n v="295477"/>
    <s v="Pending"/>
    <s v="Michael Velasquez"/>
    <s v="Female"/>
    <n v="43"/>
    <s v="North"/>
    <s v="Student"/>
    <n v="112124"/>
    <s v="Corporate"/>
    <d v="2020-05-04T00:00:00"/>
    <d v="2025-02-12T00:00:00"/>
    <s v="Feb"/>
    <s v="2025 Feb"/>
    <x v="3"/>
    <n v="822"/>
    <x v="1"/>
    <x v="1"/>
    <d v="2025-09-23T00:00:00"/>
    <n v="5"/>
    <s v="Emerging"/>
    <s v=" Premium"/>
    <s v="Millennials"/>
    <x v="0"/>
  </r>
  <r>
    <s v="ACC00377"/>
    <s v="CUST0025"/>
    <x v="2"/>
    <d v="2018-10-23T00:00:00"/>
    <n v="232892"/>
    <n v="532"/>
    <n v="0"/>
    <s v="Pending"/>
    <s v="Cindy Parks"/>
    <s v="Female"/>
    <n v="34"/>
    <s v="North"/>
    <s v="Student"/>
    <n v="97129"/>
    <s v="Retail"/>
    <d v="2019-09-10T00:00:00"/>
    <d v="2024-05-14T00:00:00"/>
    <s v="May"/>
    <s v="2024 May"/>
    <x v="1"/>
    <n v="7910"/>
    <x v="0"/>
    <x v="9"/>
    <d v="2025-09-23T00:00:00"/>
    <n v="6"/>
    <s v="Established"/>
    <s v="High"/>
    <s v="Millennials"/>
    <x v="0"/>
  </r>
  <r>
    <s v="ACC00776"/>
    <s v="CUST0082"/>
    <x v="0"/>
    <d v="2017-05-09T00:00:00"/>
    <n v="417122"/>
    <n v="521"/>
    <n v="0"/>
    <s v="Pending"/>
    <s v="Marcus Miller"/>
    <s v="Female"/>
    <n v="23"/>
    <s v="West"/>
    <s v="Trader"/>
    <n v="146267"/>
    <s v="Private"/>
    <d v="2025-05-14T00:00:00"/>
    <d v="2023-10-13T00:00:00"/>
    <s v="Oct"/>
    <s v="2023 Oct"/>
    <x v="1"/>
    <n v="9053"/>
    <x v="2"/>
    <x v="5"/>
    <d v="2025-09-23T00:00:00"/>
    <n v="0"/>
    <s v="New"/>
    <s v=" Premium"/>
    <s v="Gen Z"/>
    <x v="0"/>
  </r>
  <r>
    <s v="ACC00168"/>
    <s v="CUST0426"/>
    <x v="2"/>
    <d v="2022-01-04T00:00:00"/>
    <n v="54935"/>
    <n v="791"/>
    <n v="0"/>
    <s v="Default"/>
    <s v="Michele Wood"/>
    <s v="Male"/>
    <n v="58"/>
    <s v="East"/>
    <s v="Retired"/>
    <n v="81272"/>
    <s v="Retail"/>
    <d v="2017-01-12T00:00:00"/>
    <d v="2024-07-14T00:00:00"/>
    <s v="Jul"/>
    <s v="2024 Jul"/>
    <x v="0"/>
    <n v="9946"/>
    <x v="3"/>
    <x v="6"/>
    <d v="2025-09-23T00:00:00"/>
    <n v="9"/>
    <s v="Loyal"/>
    <s v="High"/>
    <s v="Gen X"/>
    <x v="1"/>
  </r>
  <r>
    <s v="ACC00214"/>
    <s v="CUST0177"/>
    <x v="0"/>
    <d v="2018-11-27T00:00:00"/>
    <n v="111718"/>
    <n v="549"/>
    <n v="429315"/>
    <s v="Pending"/>
    <s v="Chad Walsh"/>
    <s v="Male"/>
    <n v="72"/>
    <s v="South"/>
    <s v="Student"/>
    <n v="143786"/>
    <s v="Retail"/>
    <d v="2024-09-03T00:00:00"/>
    <d v="2023-08-24T00:00:00"/>
    <s v="Aug"/>
    <s v="2023 Aug"/>
    <x v="1"/>
    <n v="7578"/>
    <x v="3"/>
    <x v="9"/>
    <d v="2025-09-23T00:00:00"/>
    <n v="1"/>
    <s v="New"/>
    <s v=" Premium"/>
    <s v="Baby Boomers"/>
    <x v="1"/>
  </r>
  <r>
    <s v="ACC00150"/>
    <s v="CUST0196"/>
    <x v="1"/>
    <d v="2021-04-13T00:00:00"/>
    <n v="483442"/>
    <n v="598"/>
    <n v="0"/>
    <s v="Pending"/>
    <s v="Victoria Montoya"/>
    <s v="Female"/>
    <n v="50"/>
    <s v="East"/>
    <s v="Banker"/>
    <n v="43411"/>
    <s v="Corporate"/>
    <d v="2019-05-27T00:00:00"/>
    <d v="2024-07-18T00:00:00"/>
    <s v="Jul"/>
    <s v="2024 Jul"/>
    <x v="3"/>
    <n v="880"/>
    <x v="2"/>
    <x v="6"/>
    <d v="2025-09-23T00:00:00"/>
    <n v="6"/>
    <s v="Established"/>
    <s v="Medium"/>
    <s v="Gen X"/>
    <x v="0"/>
  </r>
  <r>
    <s v="ACC00016"/>
    <s v="CUST0019"/>
    <x v="0"/>
    <d v="2017-11-25T00:00:00"/>
    <n v="335377"/>
    <n v="743"/>
    <n v="0"/>
    <s v="Pending"/>
    <s v="Melissa Clark"/>
    <s v="Female"/>
    <n v="40"/>
    <s v="South"/>
    <s v="Teacher"/>
    <n v="100435"/>
    <s v="Corporate"/>
    <d v="2021-09-17T00:00:00"/>
    <d v="2025-01-28T00:00:00"/>
    <s v="Jan"/>
    <s v="2025 Jan"/>
    <x v="2"/>
    <n v="8836"/>
    <x v="2"/>
    <x v="2"/>
    <d v="2025-09-23T00:00:00"/>
    <n v="4"/>
    <s v="Emerging"/>
    <s v=" Premium"/>
    <s v="Millennials"/>
    <x v="0"/>
  </r>
  <r>
    <s v="ACC00091"/>
    <s v="CUST0090"/>
    <x v="1"/>
    <d v="2022-04-30T00:00:00"/>
    <n v="404303"/>
    <n v="470"/>
    <n v="98109"/>
    <s v="Pending"/>
    <s v="Edward Ramirez"/>
    <s v="Female"/>
    <n v="57"/>
    <s v="East"/>
    <s v="Student"/>
    <n v="160588"/>
    <s v="Retail"/>
    <d v="2015-08-23T00:00:00"/>
    <d v="2025-06-05T00:00:00"/>
    <s v="Jun"/>
    <s v="2025 Jun"/>
    <x v="0"/>
    <n v="678"/>
    <x v="2"/>
    <x v="8"/>
    <d v="2025-09-23T00:00:00"/>
    <n v="10"/>
    <s v="Loyal"/>
    <s v=" Premium"/>
    <s v="Gen X"/>
    <x v="0"/>
  </r>
  <r>
    <s v="ACC00120"/>
    <s v="CUST0414"/>
    <x v="2"/>
    <d v="2016-05-22T00:00:00"/>
    <n v="355926"/>
    <n v="715"/>
    <n v="0"/>
    <s v="Pending"/>
    <s v="Jennifer Mercado"/>
    <s v="Male"/>
    <n v="41"/>
    <s v="East"/>
    <s v="Doctor"/>
    <n v="196037"/>
    <s v="Corporate"/>
    <d v="2016-03-28T00:00:00"/>
    <d v="2025-07-31T00:00:00"/>
    <s v="Jul"/>
    <s v="2025 Jul"/>
    <x v="3"/>
    <n v="1303"/>
    <x v="2"/>
    <x v="4"/>
    <d v="2025-09-23T00:00:00"/>
    <n v="9"/>
    <s v="Loyal"/>
    <s v=" Premium"/>
    <s v="Millennials"/>
    <x v="0"/>
  </r>
  <r>
    <s v="ACC00253"/>
    <s v="CUST0391"/>
    <x v="0"/>
    <d v="2018-12-07T00:00:00"/>
    <n v="180882"/>
    <n v="410"/>
    <n v="0"/>
    <s v="Approved"/>
    <s v="Alexis Becker"/>
    <s v="Male"/>
    <n v="35"/>
    <s v="North"/>
    <s v="Retired"/>
    <n v="46017"/>
    <s v="Corporate"/>
    <d v="2017-07-15T00:00:00"/>
    <d v="2023-10-31T00:00:00"/>
    <s v="Oct"/>
    <s v="2023 Oct"/>
    <x v="2"/>
    <n v="8470"/>
    <x v="1"/>
    <x v="7"/>
    <d v="2025-09-23T00:00:00"/>
    <n v="8"/>
    <s v="Established"/>
    <s v="Medium"/>
    <s v="Millennials"/>
    <x v="1"/>
  </r>
  <r>
    <s v="ACC00060"/>
    <s v="CUST0259"/>
    <x v="1"/>
    <d v="2022-07-26T00:00:00"/>
    <n v="147026"/>
    <n v="786"/>
    <n v="0"/>
    <s v="Pending"/>
    <s v="Jennifer Bell"/>
    <s v="Female"/>
    <n v="47"/>
    <s v="South"/>
    <s v="Student"/>
    <n v="180831"/>
    <s v="Retail"/>
    <d v="2020-10-11T00:00:00"/>
    <d v="2023-10-30T00:00:00"/>
    <s v="Oct"/>
    <s v="2023 Oct"/>
    <x v="2"/>
    <n v="9062"/>
    <x v="3"/>
    <x v="3"/>
    <d v="2025-09-23T00:00:00"/>
    <n v="5"/>
    <s v="Emerging"/>
    <s v=" Premium"/>
    <s v="Gen X"/>
    <x v="1"/>
  </r>
  <r>
    <s v="ACC00266"/>
    <s v="CUST0079"/>
    <x v="3"/>
    <d v="2021-05-06T00:00:00"/>
    <n v="174514"/>
    <n v="795"/>
    <n v="0"/>
    <s v="Pending"/>
    <s v="Richard Bennett"/>
    <s v="Male"/>
    <n v="22"/>
    <s v="North"/>
    <s v="Student"/>
    <n v="132217"/>
    <s v="Corporate"/>
    <d v="2022-01-04T00:00:00"/>
    <d v="2024-05-16T00:00:00"/>
    <s v="May"/>
    <s v="2024 May"/>
    <x v="2"/>
    <n v="8683"/>
    <x v="3"/>
    <x v="6"/>
    <d v="2025-09-23T00:00:00"/>
    <n v="4"/>
    <s v="Emerging"/>
    <s v=" Premium"/>
    <s v="Gen Z"/>
    <x v="1"/>
  </r>
  <r>
    <s v="ACC00409"/>
    <s v="CUST0470"/>
    <x v="0"/>
    <d v="2020-12-13T00:00:00"/>
    <n v="243056"/>
    <n v="353"/>
    <n v="0"/>
    <s v="Pending"/>
    <s v="Jason Garcia"/>
    <s v="Female"/>
    <n v="66"/>
    <s v="North"/>
    <s v="Student"/>
    <n v="152130"/>
    <s v="Retail"/>
    <d v="2021-05-29T00:00:00"/>
    <d v="2025-07-06T00:00:00"/>
    <s v="Jul"/>
    <s v="2025 Jul"/>
    <x v="1"/>
    <n v="3400"/>
    <x v="2"/>
    <x v="5"/>
    <d v="2025-09-23T00:00:00"/>
    <n v="4"/>
    <s v="Emerging"/>
    <s v=" Premium"/>
    <s v="Baby Boomers"/>
    <x v="0"/>
  </r>
  <r>
    <s v="ACC00031"/>
    <s v="CUST0251"/>
    <x v="0"/>
    <d v="2020-09-18T00:00:00"/>
    <n v="29493"/>
    <n v="431"/>
    <n v="0"/>
    <s v="Pending"/>
    <s v="Danny Scott"/>
    <s v="Female"/>
    <n v="29"/>
    <s v="North"/>
    <s v="Teacher"/>
    <n v="124101"/>
    <s v="Corporate"/>
    <d v="2024-05-10T00:00:00"/>
    <d v="2025-08-03T00:00:00"/>
    <s v="Aug"/>
    <s v="2025 Aug"/>
    <x v="2"/>
    <n v="9463"/>
    <x v="0"/>
    <x v="0"/>
    <d v="2025-09-23T00:00:00"/>
    <n v="1"/>
    <s v="New"/>
    <s v=" Premium"/>
    <s v="Millennials"/>
    <x v="2"/>
  </r>
  <r>
    <s v="ACC00021"/>
    <s v="CUST0183"/>
    <x v="2"/>
    <d v="2020-05-29T00:00:00"/>
    <n v="308362"/>
    <n v="738"/>
    <n v="0"/>
    <s v="Pending"/>
    <s v="Victor Thomas"/>
    <s v="Female"/>
    <n v="37"/>
    <s v="East"/>
    <s v="Student"/>
    <n v="49241"/>
    <s v="Retail"/>
    <d v="2018-04-12T00:00:00"/>
    <d v="2024-02-09T00:00:00"/>
    <s v="Feb"/>
    <s v="2024 Feb"/>
    <x v="1"/>
    <n v="8304"/>
    <x v="0"/>
    <x v="8"/>
    <d v="2025-09-23T00:00:00"/>
    <n v="7"/>
    <s v="Established"/>
    <s v="Medium"/>
    <s v="Millennials"/>
    <x v="0"/>
  </r>
  <r>
    <s v="ACC00731"/>
    <s v="CUST0147"/>
    <x v="0"/>
    <d v="2017-11-28T00:00:00"/>
    <n v="352365"/>
    <n v="577"/>
    <n v="0"/>
    <s v="Pending"/>
    <s v="Christina Wood"/>
    <s v="Male"/>
    <n v="29"/>
    <s v="South"/>
    <s v="Doctor"/>
    <n v="193279"/>
    <s v="Private"/>
    <d v="2020-02-27T00:00:00"/>
    <d v="2025-04-24T00:00:00"/>
    <s v="Apr"/>
    <s v="2025 Apr"/>
    <x v="2"/>
    <n v="5559"/>
    <x v="0"/>
    <x v="8"/>
    <d v="2025-09-23T00:00:00"/>
    <n v="6"/>
    <s v="Established"/>
    <s v=" Premium"/>
    <s v="Millennials"/>
    <x v="0"/>
  </r>
  <r>
    <s v="ACC00593"/>
    <s v="CUST0494"/>
    <x v="3"/>
    <d v="2025-06-11T00:00:00"/>
    <n v="393786"/>
    <n v="403"/>
    <n v="0"/>
    <s v="Approved"/>
    <s v="Hector May"/>
    <s v="Female"/>
    <n v="27"/>
    <s v="South"/>
    <s v="Banker"/>
    <n v="32115"/>
    <s v="Retail"/>
    <d v="2021-03-12T00:00:00"/>
    <d v="2024-09-30T00:00:00"/>
    <s v="Sep"/>
    <s v="2024 Sep"/>
    <x v="2"/>
    <n v="4897"/>
    <x v="0"/>
    <x v="2"/>
    <d v="2025-09-23T00:00:00"/>
    <n v="5"/>
    <s v="Emerging"/>
    <s v="Medium"/>
    <s v="Gen Z"/>
    <x v="0"/>
  </r>
  <r>
    <s v="ACC00289"/>
    <s v="CUST0500"/>
    <x v="0"/>
    <d v="2025-02-01T00:00:00"/>
    <n v="2382"/>
    <n v="548"/>
    <n v="0"/>
    <s v="Default"/>
    <s v="Olivia Barton"/>
    <s v="Female"/>
    <n v="63"/>
    <s v="South"/>
    <s v="Student"/>
    <n v="21969"/>
    <s v="Corporate"/>
    <d v="2024-07-15T00:00:00"/>
    <d v="2024-11-11T00:00:00"/>
    <s v="Nov"/>
    <s v="2024 Nov"/>
    <x v="1"/>
    <n v="4344"/>
    <x v="1"/>
    <x v="1"/>
    <d v="2025-09-23T00:00:00"/>
    <n v="1"/>
    <s v="New"/>
    <s v="Low"/>
    <s v="Baby Boomers"/>
    <x v="2"/>
  </r>
  <r>
    <s v="ACC00543"/>
    <s v="CUST0431"/>
    <x v="2"/>
    <d v="2024-12-18T00:00:00"/>
    <n v="491587"/>
    <n v="767"/>
    <n v="0"/>
    <s v="Pending"/>
    <s v="Dana Robinson"/>
    <s v="Male"/>
    <n v="26"/>
    <s v="West"/>
    <s v="Trader"/>
    <n v="106475"/>
    <s v="Retail"/>
    <d v="2023-07-26T00:00:00"/>
    <d v="2025-08-16T00:00:00"/>
    <s v="Aug"/>
    <s v="2025 Aug"/>
    <x v="1"/>
    <n v="5694"/>
    <x v="3"/>
    <x v="3"/>
    <d v="2025-09-23T00:00:00"/>
    <n v="2"/>
    <s v="New"/>
    <s v=" Premium"/>
    <s v="Gen Z"/>
    <x v="0"/>
  </r>
  <r>
    <s v="ACC00498"/>
    <s v="CUST0407"/>
    <x v="3"/>
    <d v="2021-08-15T00:00:00"/>
    <n v="485833"/>
    <n v="615"/>
    <n v="419627"/>
    <s v="Pending"/>
    <s v="Tammy Jackson"/>
    <s v="Female"/>
    <n v="29"/>
    <s v="East"/>
    <s v="Student"/>
    <n v="177795"/>
    <s v="Private"/>
    <d v="2017-12-28T00:00:00"/>
    <d v="2024-09-16T00:00:00"/>
    <s v="Sep"/>
    <s v="2024 Sep"/>
    <x v="3"/>
    <n v="9083"/>
    <x v="3"/>
    <x v="1"/>
    <d v="2025-09-23T00:00:00"/>
    <n v="8"/>
    <s v="Established"/>
    <s v=" Premium"/>
    <s v="Millennials"/>
    <x v="0"/>
  </r>
  <r>
    <s v="ACC00746"/>
    <s v="CUST0268"/>
    <x v="2"/>
    <d v="2023-12-07T00:00:00"/>
    <n v="247908"/>
    <n v="370"/>
    <n v="424972"/>
    <s v="Pending"/>
    <s v="Derek Gardner"/>
    <s v="Female"/>
    <n v="66"/>
    <s v="East"/>
    <s v="Banker"/>
    <n v="177215"/>
    <s v="Retail"/>
    <d v="2019-12-20T00:00:00"/>
    <d v="2025-01-31T00:00:00"/>
    <s v="Jan"/>
    <s v="2025 Jan"/>
    <x v="2"/>
    <n v="6760"/>
    <x v="3"/>
    <x v="7"/>
    <d v="2025-09-23T00:00:00"/>
    <n v="6"/>
    <s v="Established"/>
    <s v=" Premium"/>
    <s v="Baby Boomers"/>
    <x v="0"/>
  </r>
  <r>
    <s v="ACC00474"/>
    <s v="CUST0191"/>
    <x v="0"/>
    <d v="2021-02-19T00:00:00"/>
    <n v="98046"/>
    <n v="308"/>
    <n v="236226"/>
    <s v="Pending"/>
    <s v="Nicholas Miller"/>
    <s v="Male"/>
    <n v="60"/>
    <s v="South"/>
    <s v="Retired"/>
    <n v="157612"/>
    <s v="Retail"/>
    <d v="2019-11-11T00:00:00"/>
    <d v="2024-05-26T00:00:00"/>
    <s v="May"/>
    <s v="2024 May"/>
    <x v="1"/>
    <n v="2245"/>
    <x v="0"/>
    <x v="8"/>
    <d v="2025-09-23T00:00:00"/>
    <n v="6"/>
    <s v="Established"/>
    <s v=" Premium"/>
    <s v="Gen X"/>
    <x v="1"/>
  </r>
  <r>
    <s v="ACC00405"/>
    <s v="CUST0457"/>
    <x v="3"/>
    <d v="2023-09-04T00:00:00"/>
    <n v="398102"/>
    <n v="802"/>
    <n v="0"/>
    <s v="Pending"/>
    <s v="Edward Bell"/>
    <s v="Female"/>
    <n v="50"/>
    <s v="South"/>
    <s v="Retired"/>
    <n v="99671"/>
    <s v="Retail"/>
    <d v="2016-02-16T00:00:00"/>
    <d v="2024-08-18T00:00:00"/>
    <s v="Aug"/>
    <s v="2024 Aug"/>
    <x v="3"/>
    <n v="4993"/>
    <x v="2"/>
    <x v="3"/>
    <d v="2025-09-23T00:00:00"/>
    <n v="10"/>
    <s v="Loyal"/>
    <s v="High"/>
    <s v="Gen X"/>
    <x v="0"/>
  </r>
  <r>
    <s v="ACC00548"/>
    <s v="CUST0437"/>
    <x v="0"/>
    <d v="2021-01-22T00:00:00"/>
    <n v="141994"/>
    <n v="459"/>
    <n v="0"/>
    <s v="Pending"/>
    <s v="Scott Crosby"/>
    <s v="Female"/>
    <n v="65"/>
    <s v="South"/>
    <s v="Doctor"/>
    <n v="53397"/>
    <s v="Corporate"/>
    <d v="2023-12-21T00:00:00"/>
    <d v="2025-01-12T00:00:00"/>
    <s v="Jan"/>
    <s v="2025 Jan"/>
    <x v="3"/>
    <n v="7762"/>
    <x v="0"/>
    <x v="2"/>
    <d v="2025-09-23T00:00:00"/>
    <n v="2"/>
    <s v="New"/>
    <s v="Medium"/>
    <s v="Baby Boomers"/>
    <x v="1"/>
  </r>
  <r>
    <s v="ACC00132"/>
    <s v="CUST0182"/>
    <x v="1"/>
    <d v="2018-10-30T00:00:00"/>
    <n v="123364"/>
    <n v="438"/>
    <n v="0"/>
    <s v="Rejected"/>
    <s v="Katie Padilla"/>
    <s v="Male"/>
    <n v="44"/>
    <s v="East"/>
    <s v="Banker"/>
    <n v="47082"/>
    <s v="Corporate"/>
    <d v="2025-07-05T00:00:00"/>
    <d v="2024-12-17T00:00:00"/>
    <s v="Dec"/>
    <s v="2024 Dec"/>
    <x v="1"/>
    <n v="5029"/>
    <x v="3"/>
    <x v="1"/>
    <d v="2025-09-23T00:00:00"/>
    <n v="0"/>
    <s v="New"/>
    <s v="Medium"/>
    <s v="Millennials"/>
    <x v="1"/>
  </r>
  <r>
    <s v="ACC00324"/>
    <s v="CUST0454"/>
    <x v="1"/>
    <d v="2016-09-07T00:00:00"/>
    <n v="220283"/>
    <n v="435"/>
    <n v="316741"/>
    <s v="Pending"/>
    <s v="Ashley Young"/>
    <s v="Female"/>
    <n v="22"/>
    <s v="South"/>
    <s v="Trader"/>
    <n v="112324"/>
    <s v="Retail"/>
    <d v="2017-12-05T00:00:00"/>
    <d v="2025-08-22T00:00:00"/>
    <s v="Aug"/>
    <s v="2025 Aug"/>
    <x v="2"/>
    <n v="8051"/>
    <x v="0"/>
    <x v="4"/>
    <d v="2025-09-23T00:00:00"/>
    <n v="8"/>
    <s v="Established"/>
    <s v=" Premium"/>
    <s v="Gen Z"/>
    <x v="0"/>
  </r>
  <r>
    <s v="ACC00132"/>
    <s v="CUST0182"/>
    <x v="1"/>
    <d v="2018-10-30T00:00:00"/>
    <n v="123364"/>
    <n v="438"/>
    <n v="0"/>
    <s v="Rejected"/>
    <s v="Katie Padilla"/>
    <s v="Male"/>
    <n v="44"/>
    <s v="East"/>
    <s v="Banker"/>
    <n v="47082"/>
    <s v="Corporate"/>
    <d v="2025-07-05T00:00:00"/>
    <d v="2024-02-26T00:00:00"/>
    <s v="Feb"/>
    <s v="2024 Feb"/>
    <x v="3"/>
    <n v="2587"/>
    <x v="2"/>
    <x v="3"/>
    <d v="2025-09-23T00:00:00"/>
    <n v="0"/>
    <s v="New"/>
    <s v="Medium"/>
    <s v="Millennials"/>
    <x v="1"/>
  </r>
  <r>
    <s v="ACC00521"/>
    <s v="CUST0215"/>
    <x v="1"/>
    <d v="2021-08-09T00:00:00"/>
    <n v="363298"/>
    <n v="470"/>
    <n v="0"/>
    <s v="Pending"/>
    <s v="Cassandra Mcbride"/>
    <s v="Male"/>
    <n v="43"/>
    <s v="North"/>
    <s v="Trader"/>
    <n v="171054"/>
    <s v="Retail"/>
    <d v="2020-02-16T00:00:00"/>
    <d v="2024-12-13T00:00:00"/>
    <s v="Dec"/>
    <s v="2024 Dec"/>
    <x v="2"/>
    <n v="685"/>
    <x v="2"/>
    <x v="3"/>
    <d v="2025-09-23T00:00:00"/>
    <n v="6"/>
    <s v="Established"/>
    <s v=" Premium"/>
    <s v="Millennials"/>
    <x v="0"/>
  </r>
  <r>
    <s v="ACC00030"/>
    <s v="CUST0476"/>
    <x v="0"/>
    <d v="2018-12-27T00:00:00"/>
    <n v="185194"/>
    <n v="609"/>
    <n v="0"/>
    <s v="Pending"/>
    <s v="William Brown"/>
    <s v="Female"/>
    <n v="18"/>
    <s v="West"/>
    <s v="Student"/>
    <n v="53997"/>
    <s v="Retail"/>
    <d v="2019-01-23T00:00:00"/>
    <d v="2025-08-18T00:00:00"/>
    <s v="Aug"/>
    <s v="2025 Aug"/>
    <x v="2"/>
    <n v="2449"/>
    <x v="0"/>
    <x v="6"/>
    <d v="2025-09-23T00:00:00"/>
    <n v="7"/>
    <s v="Established"/>
    <s v="Medium"/>
    <s v="Gen Z"/>
    <x v="1"/>
  </r>
  <r>
    <s v="ACC00627"/>
    <s v="CUST0147"/>
    <x v="2"/>
    <d v="2020-12-25T00:00:00"/>
    <n v="165159"/>
    <n v="492"/>
    <n v="0"/>
    <s v="Pending"/>
    <s v="Christina Wood"/>
    <s v="Male"/>
    <n v="29"/>
    <s v="South"/>
    <s v="Doctor"/>
    <n v="193279"/>
    <s v="Private"/>
    <d v="2020-02-27T00:00:00"/>
    <d v="2025-07-03T00:00:00"/>
    <s v="Jul"/>
    <s v="2025 Jul"/>
    <x v="3"/>
    <n v="9883"/>
    <x v="3"/>
    <x v="4"/>
    <d v="2025-09-23T00:00:00"/>
    <n v="6"/>
    <s v="Established"/>
    <s v=" Premium"/>
    <s v="Millennials"/>
    <x v="1"/>
  </r>
  <r>
    <s v="ACC00301"/>
    <s v="CUST0307"/>
    <x v="0"/>
    <d v="2023-02-26T00:00:00"/>
    <n v="45095"/>
    <n v="731"/>
    <n v="0"/>
    <s v="Pending"/>
    <s v="Angela Garcia"/>
    <s v="Female"/>
    <n v="28"/>
    <s v="West"/>
    <s v="Teacher"/>
    <n v="82768"/>
    <s v="Retail"/>
    <d v="2015-10-16T00:00:00"/>
    <d v="2025-02-14T00:00:00"/>
    <s v="Feb"/>
    <s v="2025 Feb"/>
    <x v="1"/>
    <n v="5597"/>
    <x v="1"/>
    <x v="9"/>
    <d v="2025-09-23T00:00:00"/>
    <n v="10"/>
    <s v="Loyal"/>
    <s v="High"/>
    <s v="Gen Z"/>
    <x v="2"/>
  </r>
  <r>
    <s v="ACC00004"/>
    <s v="CUST0211"/>
    <x v="0"/>
    <d v="2022-10-03T00:00:00"/>
    <n v="63610"/>
    <n v="802"/>
    <n v="401875"/>
    <s v="Rejected"/>
    <s v="Ryan Mccormick"/>
    <s v="Male"/>
    <n v="34"/>
    <s v="North"/>
    <s v="Doctor"/>
    <n v="148386"/>
    <s v="Corporate"/>
    <d v="2020-02-20T00:00:00"/>
    <d v="2024-02-19T00:00:00"/>
    <s v="Feb"/>
    <s v="2024 Feb"/>
    <x v="2"/>
    <n v="5955"/>
    <x v="3"/>
    <x v="3"/>
    <d v="2025-09-23T00:00:00"/>
    <n v="6"/>
    <s v="Established"/>
    <s v=" Premium"/>
    <s v="Millennials"/>
    <x v="1"/>
  </r>
  <r>
    <s v="ACC00325"/>
    <s v="CUST0268"/>
    <x v="1"/>
    <d v="2024-12-15T00:00:00"/>
    <n v="148961"/>
    <n v="470"/>
    <n v="437348"/>
    <s v="Pending"/>
    <s v="Derek Gardner"/>
    <s v="Female"/>
    <n v="66"/>
    <s v="East"/>
    <s v="Banker"/>
    <n v="177215"/>
    <s v="Retail"/>
    <d v="2019-12-20T00:00:00"/>
    <d v="2025-08-11T00:00:00"/>
    <s v="Aug"/>
    <s v="2025 Aug"/>
    <x v="0"/>
    <n v="9478"/>
    <x v="1"/>
    <x v="8"/>
    <d v="2025-09-23T00:00:00"/>
    <n v="6"/>
    <s v="Established"/>
    <s v=" Premium"/>
    <s v="Baby Boomers"/>
    <x v="1"/>
  </r>
  <r>
    <s v="ACC00509"/>
    <s v="CUST0035"/>
    <x v="0"/>
    <d v="2023-07-26T00:00:00"/>
    <n v="373747"/>
    <n v="626"/>
    <n v="0"/>
    <s v="Pending"/>
    <s v="Kevin Marshall"/>
    <s v="Female"/>
    <n v="72"/>
    <s v="East"/>
    <s v="Banker"/>
    <n v="96898"/>
    <s v="Corporate"/>
    <d v="2016-06-12T00:00:00"/>
    <d v="2024-11-21T00:00:00"/>
    <s v="Nov"/>
    <s v="2024 Nov"/>
    <x v="1"/>
    <n v="4777"/>
    <x v="3"/>
    <x v="2"/>
    <d v="2025-09-23T00:00:00"/>
    <n v="9"/>
    <s v="Loyal"/>
    <s v="High"/>
    <s v="Baby Boomers"/>
    <x v="0"/>
  </r>
  <r>
    <s v="ACC00237"/>
    <s v="CUST0086"/>
    <x v="1"/>
    <d v="2022-05-11T00:00:00"/>
    <n v="321335"/>
    <n v="742"/>
    <n v="292307"/>
    <s v="Pending"/>
    <s v="Ashley Lewis"/>
    <s v="Male"/>
    <n v="47"/>
    <s v="North"/>
    <s v="Engineer"/>
    <n v="105956"/>
    <s v="Retail"/>
    <d v="2021-03-30T00:00:00"/>
    <d v="2023-09-05T00:00:00"/>
    <s v="Sep"/>
    <s v="2023 Sep"/>
    <x v="3"/>
    <n v="7014"/>
    <x v="0"/>
    <x v="7"/>
    <d v="2025-09-23T00:00:00"/>
    <n v="4"/>
    <s v="Emerging"/>
    <s v=" Premium"/>
    <s v="Gen X"/>
    <x v="0"/>
  </r>
  <r>
    <s v="ACC00535"/>
    <s v="CUST0206"/>
    <x v="0"/>
    <d v="2016-02-28T00:00:00"/>
    <n v="254466"/>
    <n v="660"/>
    <n v="0"/>
    <s v="Pending"/>
    <s v="Daniel Richardson"/>
    <s v="Male"/>
    <n v="19"/>
    <s v="East"/>
    <s v="Trader"/>
    <n v="190286"/>
    <s v="Corporate"/>
    <d v="2020-03-28T00:00:00"/>
    <d v="2024-04-14T00:00:00"/>
    <s v="Apr"/>
    <s v="2024 Apr"/>
    <x v="0"/>
    <n v="7738"/>
    <x v="1"/>
    <x v="5"/>
    <d v="2025-09-23T00:00:00"/>
    <n v="5"/>
    <s v="Emerging"/>
    <s v=" Premium"/>
    <s v="Gen Z"/>
    <x v="0"/>
  </r>
  <r>
    <s v="ACC00016"/>
    <s v="CUST0019"/>
    <x v="0"/>
    <d v="2017-11-25T00:00:00"/>
    <n v="335377"/>
    <n v="743"/>
    <n v="0"/>
    <s v="Pending"/>
    <s v="Melissa Clark"/>
    <s v="Female"/>
    <n v="40"/>
    <s v="South"/>
    <s v="Teacher"/>
    <n v="100435"/>
    <s v="Corporate"/>
    <d v="2021-09-17T00:00:00"/>
    <d v="2023-12-08T00:00:00"/>
    <s v="Dec"/>
    <s v="2023 Dec"/>
    <x v="2"/>
    <n v="6619"/>
    <x v="3"/>
    <x v="4"/>
    <d v="2025-09-23T00:00:00"/>
    <n v="4"/>
    <s v="Emerging"/>
    <s v=" Premium"/>
    <s v="Millennials"/>
    <x v="0"/>
  </r>
  <r>
    <s v="ACC00534"/>
    <s v="CUST0327"/>
    <x v="1"/>
    <d v="2018-09-10T00:00:00"/>
    <n v="175458"/>
    <n v="597"/>
    <n v="0"/>
    <s v="Pending"/>
    <s v="Raymond Smith"/>
    <s v="Male"/>
    <n v="54"/>
    <s v="West"/>
    <s v="Retired"/>
    <n v="177702"/>
    <s v="Retail"/>
    <d v="2023-07-20T00:00:00"/>
    <d v="2023-12-29T00:00:00"/>
    <s v="Dec"/>
    <s v="2023 Dec"/>
    <x v="1"/>
    <n v="4944"/>
    <x v="0"/>
    <x v="0"/>
    <d v="2025-09-23T00:00:00"/>
    <n v="2"/>
    <s v="New"/>
    <s v=" Premium"/>
    <s v="Gen X"/>
    <x v="1"/>
  </r>
  <r>
    <s v="ACC00584"/>
    <s v="CUST0477"/>
    <x v="1"/>
    <d v="2023-09-24T00:00:00"/>
    <n v="177718"/>
    <n v="463"/>
    <n v="0"/>
    <s v="Pending"/>
    <s v="Deborah King"/>
    <s v="Male"/>
    <n v="38"/>
    <s v="North"/>
    <s v="Banker"/>
    <n v="176683"/>
    <s v="Retail"/>
    <d v="2015-11-17T00:00:00"/>
    <d v="2024-11-28T00:00:00"/>
    <s v="Nov"/>
    <s v="2024 Nov"/>
    <x v="0"/>
    <n v="3658"/>
    <x v="3"/>
    <x v="5"/>
    <d v="2025-09-23T00:00:00"/>
    <n v="10"/>
    <s v="Loyal"/>
    <s v=" Premium"/>
    <s v="Millennials"/>
    <x v="1"/>
  </r>
  <r>
    <s v="ACC00446"/>
    <s v="CUST0212"/>
    <x v="3"/>
    <d v="2017-02-12T00:00:00"/>
    <n v="153939"/>
    <n v="527"/>
    <n v="229970"/>
    <s v="Pending"/>
    <s v="Stephen Russell"/>
    <s v="Male"/>
    <n v="43"/>
    <s v="North"/>
    <s v="Retired"/>
    <n v="25626"/>
    <s v="Corporate"/>
    <d v="2019-01-12T00:00:00"/>
    <d v="2025-08-20T00:00:00"/>
    <s v="Aug"/>
    <s v="2025 Aug"/>
    <x v="1"/>
    <n v="7141"/>
    <x v="2"/>
    <x v="5"/>
    <d v="2025-09-23T00:00:00"/>
    <n v="7"/>
    <s v="Established"/>
    <s v="Low"/>
    <s v="Millennials"/>
    <x v="1"/>
  </r>
  <r>
    <s v="ACC00503"/>
    <s v="CUST0046"/>
    <x v="3"/>
    <d v="2024-02-13T00:00:00"/>
    <n v="290446"/>
    <n v="544"/>
    <n v="0"/>
    <s v="Pending"/>
    <s v="Keith Watson"/>
    <s v="Female"/>
    <n v="37"/>
    <s v="South"/>
    <s v="Retired"/>
    <n v="27906"/>
    <s v="Retail"/>
    <d v="2021-05-07T00:00:00"/>
    <d v="2023-12-02T00:00:00"/>
    <s v="Dec"/>
    <s v="2023 Dec"/>
    <x v="2"/>
    <n v="1322"/>
    <x v="2"/>
    <x v="8"/>
    <d v="2025-09-23T00:00:00"/>
    <n v="4"/>
    <s v="Emerging"/>
    <s v="Low"/>
    <s v="Millennials"/>
    <x v="0"/>
  </r>
  <r>
    <s v="ACC00230"/>
    <s v="CUST0330"/>
    <x v="1"/>
    <d v="2018-10-26T00:00:00"/>
    <n v="423291"/>
    <n v="502"/>
    <n v="0"/>
    <s v="Pending"/>
    <s v="Jeremy Boyer"/>
    <s v="Female"/>
    <n v="25"/>
    <s v="East"/>
    <s v="Doctor"/>
    <n v="31653"/>
    <s v="Retail"/>
    <d v="2017-04-05T00:00:00"/>
    <d v="2025-02-21T00:00:00"/>
    <s v="Feb"/>
    <s v="2025 Feb"/>
    <x v="1"/>
    <n v="9275"/>
    <x v="3"/>
    <x v="1"/>
    <d v="2025-09-23T00:00:00"/>
    <n v="8"/>
    <s v="Established"/>
    <s v="Medium"/>
    <s v="Gen Z"/>
    <x v="0"/>
  </r>
  <r>
    <s v="ACC00107"/>
    <s v="CUST0364"/>
    <x v="3"/>
    <d v="2018-01-31T00:00:00"/>
    <n v="426070"/>
    <n v="439"/>
    <n v="0"/>
    <s v="Pending"/>
    <s v="Jeffrey Long"/>
    <s v="Female"/>
    <n v="20"/>
    <s v="West"/>
    <s v="Doctor"/>
    <n v="28946"/>
    <s v="Corporate"/>
    <d v="2016-03-13T00:00:00"/>
    <d v="2025-08-16T00:00:00"/>
    <s v="Aug"/>
    <s v="2025 Aug"/>
    <x v="0"/>
    <n v="4109"/>
    <x v="0"/>
    <x v="5"/>
    <d v="2025-09-23T00:00:00"/>
    <n v="10"/>
    <s v="Loyal"/>
    <s v="Low"/>
    <s v="Gen Z"/>
    <x v="0"/>
  </r>
  <r>
    <s v="ACC00720"/>
    <s v="CUST0277"/>
    <x v="1"/>
    <d v="2021-02-14T00:00:00"/>
    <n v="233346"/>
    <n v="806"/>
    <n v="0"/>
    <s v="Approved"/>
    <s v="Brandon Bennett"/>
    <s v="Male"/>
    <n v="31"/>
    <s v="West"/>
    <s v="Banker"/>
    <n v="89298"/>
    <s v="Retail"/>
    <d v="2017-12-14T00:00:00"/>
    <d v="2023-11-29T00:00:00"/>
    <s v="Nov"/>
    <s v="2023 Nov"/>
    <x v="1"/>
    <n v="1664"/>
    <x v="3"/>
    <x v="2"/>
    <d v="2025-09-23T00:00:00"/>
    <n v="8"/>
    <s v="Established"/>
    <s v="High"/>
    <s v="Millennials"/>
    <x v="0"/>
  </r>
  <r>
    <s v="ACC00389"/>
    <s v="CUST0476"/>
    <x v="1"/>
    <d v="2017-11-23T00:00:00"/>
    <n v="272769"/>
    <n v="794"/>
    <n v="0"/>
    <s v="Pending"/>
    <s v="William Brown"/>
    <s v="Female"/>
    <n v="18"/>
    <s v="West"/>
    <s v="Student"/>
    <n v="53997"/>
    <s v="Retail"/>
    <d v="2019-01-23T00:00:00"/>
    <d v="2025-03-04T00:00:00"/>
    <s v="Mar"/>
    <s v="2025 Mar"/>
    <x v="3"/>
    <n v="6028"/>
    <x v="0"/>
    <x v="5"/>
    <d v="2025-09-23T00:00:00"/>
    <n v="7"/>
    <s v="Established"/>
    <s v="Medium"/>
    <s v="Gen Z"/>
    <x v="0"/>
  </r>
  <r>
    <s v="ACC00720"/>
    <s v="CUST0277"/>
    <x v="1"/>
    <d v="2021-02-14T00:00:00"/>
    <n v="233346"/>
    <n v="806"/>
    <n v="0"/>
    <s v="Approved"/>
    <s v="Brandon Bennett"/>
    <s v="Male"/>
    <n v="31"/>
    <s v="West"/>
    <s v="Banker"/>
    <n v="89298"/>
    <s v="Retail"/>
    <d v="2017-12-14T00:00:00"/>
    <d v="2025-06-09T00:00:00"/>
    <s v="Jun"/>
    <s v="2025 Jun"/>
    <x v="3"/>
    <n v="1295"/>
    <x v="1"/>
    <x v="1"/>
    <d v="2025-09-23T00:00:00"/>
    <n v="8"/>
    <s v="Established"/>
    <s v="High"/>
    <s v="Millennials"/>
    <x v="0"/>
  </r>
  <r>
    <s v="ACC00263"/>
    <s v="CUST0376"/>
    <x v="0"/>
    <d v="2025-07-02T00:00:00"/>
    <n v="297016"/>
    <n v="307"/>
    <n v="0"/>
    <s v="Default"/>
    <s v="Angela Jackson"/>
    <s v="Female"/>
    <n v="62"/>
    <s v="North"/>
    <s v="Retired"/>
    <n v="121757"/>
    <s v="Retail"/>
    <d v="2015-10-07T00:00:00"/>
    <d v="2024-12-06T00:00:00"/>
    <s v="Dec"/>
    <s v="2024 Dec"/>
    <x v="0"/>
    <n v="7862"/>
    <x v="2"/>
    <x v="6"/>
    <d v="2025-09-23T00:00:00"/>
    <n v="10"/>
    <s v="Loyal"/>
    <s v=" Premium"/>
    <s v="Baby Boomers"/>
    <x v="0"/>
  </r>
  <r>
    <s v="ACC00563"/>
    <s v="CUST0227"/>
    <x v="0"/>
    <d v="2020-12-27T00:00:00"/>
    <n v="68798"/>
    <n v="377"/>
    <n v="0"/>
    <s v="Pending"/>
    <s v="Sharon Chapman"/>
    <s v="Male"/>
    <n v="46"/>
    <s v="East"/>
    <s v="Student"/>
    <n v="190413"/>
    <s v="Private"/>
    <d v="2017-05-18T00:00:00"/>
    <d v="2024-04-14T00:00:00"/>
    <s v="Apr"/>
    <s v="2024 Apr"/>
    <x v="1"/>
    <n v="8736"/>
    <x v="1"/>
    <x v="3"/>
    <d v="2025-09-23T00:00:00"/>
    <n v="8"/>
    <s v="Established"/>
    <s v=" Premium"/>
    <s v="Gen X"/>
    <x v="1"/>
  </r>
  <r>
    <s v="ACC00065"/>
    <s v="CUST0254"/>
    <x v="3"/>
    <d v="2016-12-03T00:00:00"/>
    <n v="491715"/>
    <n v="575"/>
    <n v="0"/>
    <s v="Pending"/>
    <s v="James Wilkinson"/>
    <s v="Male"/>
    <n v="30"/>
    <s v="East"/>
    <s v="Banker"/>
    <n v="149749"/>
    <s v="Retail"/>
    <d v="2017-07-14T00:00:00"/>
    <d v="2025-05-20T00:00:00"/>
    <s v="May"/>
    <s v="2025 May"/>
    <x v="0"/>
    <n v="7056"/>
    <x v="0"/>
    <x v="9"/>
    <d v="2025-09-23T00:00:00"/>
    <n v="8"/>
    <s v="Established"/>
    <s v=" Premium"/>
    <s v="Millennials"/>
    <x v="0"/>
  </r>
  <r>
    <s v="ACC00265"/>
    <s v="CUST0213"/>
    <x v="0"/>
    <d v="2016-04-27T00:00:00"/>
    <n v="23185"/>
    <n v="465"/>
    <n v="0"/>
    <s v="Pending"/>
    <s v="Nathan Blackburn"/>
    <s v="Male"/>
    <n v="25"/>
    <s v="North"/>
    <s v="Retired"/>
    <n v="158496"/>
    <s v="Retail"/>
    <d v="2017-08-26T00:00:00"/>
    <d v="2025-05-26T00:00:00"/>
    <s v="May"/>
    <s v="2025 May"/>
    <x v="1"/>
    <n v="5190"/>
    <x v="3"/>
    <x v="8"/>
    <d v="2025-09-23T00:00:00"/>
    <n v="8"/>
    <s v="Established"/>
    <s v=" Premium"/>
    <s v="Gen Z"/>
    <x v="2"/>
  </r>
  <r>
    <s v="ACC00338"/>
    <s v="CUST0220"/>
    <x v="3"/>
    <d v="2017-02-01T00:00:00"/>
    <n v="163244"/>
    <n v="470"/>
    <n v="0"/>
    <s v="Pending"/>
    <s v="Maria Herman"/>
    <s v="Male"/>
    <n v="58"/>
    <s v="North"/>
    <s v="Engineer"/>
    <n v="102711"/>
    <s v="Retail"/>
    <d v="2024-05-15T00:00:00"/>
    <d v="2024-06-10T00:00:00"/>
    <s v="Jun"/>
    <s v="2024 Jun"/>
    <x v="2"/>
    <n v="1389"/>
    <x v="2"/>
    <x v="6"/>
    <d v="2025-09-23T00:00:00"/>
    <n v="1"/>
    <s v="New"/>
    <s v=" Premium"/>
    <s v="Gen X"/>
    <x v="1"/>
  </r>
  <r>
    <s v="ACC00301"/>
    <s v="CUST0307"/>
    <x v="0"/>
    <d v="2023-02-26T00:00:00"/>
    <n v="45095"/>
    <n v="731"/>
    <n v="0"/>
    <s v="Pending"/>
    <s v="Angela Garcia"/>
    <s v="Female"/>
    <n v="28"/>
    <s v="West"/>
    <s v="Teacher"/>
    <n v="82768"/>
    <s v="Retail"/>
    <d v="2015-10-16T00:00:00"/>
    <d v="2024-10-12T00:00:00"/>
    <s v="Oct"/>
    <s v="2024 Oct"/>
    <x v="3"/>
    <n v="655"/>
    <x v="0"/>
    <x v="2"/>
    <d v="2025-09-23T00:00:00"/>
    <n v="10"/>
    <s v="Loyal"/>
    <s v="High"/>
    <s v="Gen Z"/>
    <x v="2"/>
  </r>
  <r>
    <s v="ACC00378"/>
    <s v="CUST0131"/>
    <x v="2"/>
    <d v="2023-08-16T00:00:00"/>
    <n v="380172"/>
    <n v="382"/>
    <n v="0"/>
    <s v="Approved"/>
    <s v="Michael Velasquez"/>
    <s v="Female"/>
    <n v="43"/>
    <s v="North"/>
    <s v="Student"/>
    <n v="112124"/>
    <s v="Corporate"/>
    <d v="2020-05-04T00:00:00"/>
    <d v="2024-11-14T00:00:00"/>
    <s v="Nov"/>
    <s v="2024 Nov"/>
    <x v="2"/>
    <n v="8225"/>
    <x v="0"/>
    <x v="2"/>
    <d v="2025-09-23T00:00:00"/>
    <n v="5"/>
    <s v="Emerging"/>
    <s v=" Premium"/>
    <s v="Millennials"/>
    <x v="0"/>
  </r>
  <r>
    <s v="ACC00175"/>
    <s v="CUST0165"/>
    <x v="2"/>
    <d v="2019-11-26T00:00:00"/>
    <n v="478141"/>
    <n v="836"/>
    <n v="0"/>
    <s v="Rejected"/>
    <s v="Jeffrey Golden"/>
    <s v="Female"/>
    <n v="48"/>
    <s v="East"/>
    <s v="Banker"/>
    <n v="87889"/>
    <s v="Retail"/>
    <d v="2023-09-03T00:00:00"/>
    <d v="2023-11-30T00:00:00"/>
    <s v="Nov"/>
    <s v="2023 Nov"/>
    <x v="1"/>
    <n v="5422"/>
    <x v="2"/>
    <x v="1"/>
    <d v="2025-09-23T00:00:00"/>
    <n v="2"/>
    <s v="New"/>
    <s v="High"/>
    <s v="Gen X"/>
    <x v="0"/>
  </r>
  <r>
    <s v="ACC00152"/>
    <s v="CUST0417"/>
    <x v="1"/>
    <d v="2021-03-02T00:00:00"/>
    <n v="29345"/>
    <n v="568"/>
    <n v="213886"/>
    <s v="Pending"/>
    <s v="Logan Fleming"/>
    <s v="Male"/>
    <n v="25"/>
    <s v="North"/>
    <s v="Teacher"/>
    <n v="186205"/>
    <s v="Private"/>
    <d v="2024-10-30T00:00:00"/>
    <d v="2024-06-10T00:00:00"/>
    <s v="Jun"/>
    <s v="2024 Jun"/>
    <x v="2"/>
    <n v="4662"/>
    <x v="3"/>
    <x v="7"/>
    <d v="2025-09-23T00:00:00"/>
    <n v="1"/>
    <s v="New"/>
    <s v=" Premium"/>
    <s v="Gen Z"/>
    <x v="2"/>
  </r>
  <r>
    <s v="ACC00476"/>
    <s v="CUST0227"/>
    <x v="0"/>
    <d v="2020-07-27T00:00:00"/>
    <n v="78278"/>
    <n v="687"/>
    <n v="452421"/>
    <s v="Pending"/>
    <s v="Sharon Chapman"/>
    <s v="Male"/>
    <n v="46"/>
    <s v="East"/>
    <s v="Student"/>
    <n v="190413"/>
    <s v="Private"/>
    <d v="2017-05-18T00:00:00"/>
    <d v="2024-04-19T00:00:00"/>
    <s v="Apr"/>
    <s v="2024 Apr"/>
    <x v="0"/>
    <n v="6844"/>
    <x v="2"/>
    <x v="8"/>
    <d v="2025-09-23T00:00:00"/>
    <n v="8"/>
    <s v="Established"/>
    <s v=" Premium"/>
    <s v="Gen X"/>
    <x v="1"/>
  </r>
  <r>
    <s v="ACC00266"/>
    <s v="CUST0079"/>
    <x v="3"/>
    <d v="2021-05-06T00:00:00"/>
    <n v="174514"/>
    <n v="795"/>
    <n v="0"/>
    <s v="Pending"/>
    <s v="Richard Bennett"/>
    <s v="Male"/>
    <n v="22"/>
    <s v="North"/>
    <s v="Student"/>
    <n v="132217"/>
    <s v="Corporate"/>
    <d v="2022-01-04T00:00:00"/>
    <d v="2024-12-08T00:00:00"/>
    <s v="Dec"/>
    <s v="2024 Dec"/>
    <x v="0"/>
    <n v="4461"/>
    <x v="3"/>
    <x v="8"/>
    <d v="2025-09-23T00:00:00"/>
    <n v="4"/>
    <s v="Emerging"/>
    <s v=" Premium"/>
    <s v="Gen Z"/>
    <x v="1"/>
  </r>
  <r>
    <s v="ACC00329"/>
    <s v="CUST0387"/>
    <x v="2"/>
    <d v="2017-10-18T00:00:00"/>
    <n v="316463"/>
    <n v="803"/>
    <n v="0"/>
    <s v="Pending"/>
    <s v="Robert Barnes"/>
    <s v="Male"/>
    <n v="52"/>
    <s v="South"/>
    <s v="Engineer"/>
    <n v="51585"/>
    <s v="Corporate"/>
    <d v="2019-04-22T00:00:00"/>
    <d v="2024-12-20T00:00:00"/>
    <s v="Dec"/>
    <s v="2024 Dec"/>
    <x v="1"/>
    <n v="6113"/>
    <x v="3"/>
    <x v="6"/>
    <d v="2025-09-23T00:00:00"/>
    <n v="6"/>
    <s v="Established"/>
    <s v="Medium"/>
    <s v="Gen X"/>
    <x v="0"/>
  </r>
  <r>
    <s v="ACC00163"/>
    <s v="CUST0472"/>
    <x v="0"/>
    <d v="2024-08-19T00:00:00"/>
    <n v="311442"/>
    <n v="509"/>
    <n v="0"/>
    <s v="Pending"/>
    <s v="Anna Mitchell"/>
    <s v="Female"/>
    <n v="50"/>
    <s v="North"/>
    <s v="Banker"/>
    <n v="179476"/>
    <s v="Retail"/>
    <d v="2018-09-26T00:00:00"/>
    <d v="2024-09-28T00:00:00"/>
    <s v="Sep"/>
    <s v="2024 Sep"/>
    <x v="3"/>
    <n v="7094"/>
    <x v="0"/>
    <x v="5"/>
    <d v="2025-09-23T00:00:00"/>
    <n v="7"/>
    <s v="Established"/>
    <s v=" Premium"/>
    <s v="Gen X"/>
    <x v="0"/>
  </r>
  <r>
    <s v="ACC00438"/>
    <s v="CUST0325"/>
    <x v="0"/>
    <d v="2024-11-20T00:00:00"/>
    <n v="417247"/>
    <n v="375"/>
    <n v="0"/>
    <s v="Default"/>
    <s v="Gregg Harris"/>
    <s v="Female"/>
    <n v="22"/>
    <s v="South"/>
    <s v="Teacher"/>
    <n v="44826"/>
    <s v="Retail"/>
    <d v="2022-03-20T00:00:00"/>
    <d v="2024-11-07T00:00:00"/>
    <s v="Nov"/>
    <s v="2024 Nov"/>
    <x v="0"/>
    <n v="4134"/>
    <x v="3"/>
    <x v="3"/>
    <d v="2025-09-23T00:00:00"/>
    <n v="4"/>
    <s v="Emerging"/>
    <s v="Medium"/>
    <s v="Gen Z"/>
    <x v="0"/>
  </r>
  <r>
    <s v="ACC00343"/>
    <s v="CUST0380"/>
    <x v="0"/>
    <d v="2023-10-28T00:00:00"/>
    <n v="339443"/>
    <n v="793"/>
    <n v="393333"/>
    <s v="Pending"/>
    <s v="Brandon Morales"/>
    <s v="Male"/>
    <n v="38"/>
    <s v="South"/>
    <s v="Retired"/>
    <n v="134225"/>
    <s v="Corporate"/>
    <d v="2021-12-08T00:00:00"/>
    <d v="2024-12-15T00:00:00"/>
    <s v="Dec"/>
    <s v="2024 Dec"/>
    <x v="3"/>
    <n v="374"/>
    <x v="3"/>
    <x v="5"/>
    <d v="2025-09-23T00:00:00"/>
    <n v="4"/>
    <s v="Emerging"/>
    <s v=" Premium"/>
    <s v="Millennials"/>
    <x v="0"/>
  </r>
  <r>
    <s v="ACC00367"/>
    <s v="CUST0162"/>
    <x v="1"/>
    <d v="2021-08-31T00:00:00"/>
    <n v="45913"/>
    <n v="449"/>
    <n v="185775"/>
    <s v="Pending"/>
    <s v="Lauren Lutz"/>
    <s v="Male"/>
    <n v="53"/>
    <s v="North"/>
    <s v="Retired"/>
    <n v="29077"/>
    <s v="Corporate"/>
    <d v="2015-09-01T00:00:00"/>
    <d v="2024-01-28T00:00:00"/>
    <s v="Jan"/>
    <s v="2024 Jan"/>
    <x v="1"/>
    <n v="2665"/>
    <x v="2"/>
    <x v="7"/>
    <d v="2025-09-23T00:00:00"/>
    <n v="10"/>
    <s v="Loyal"/>
    <s v="Low"/>
    <s v="Gen X"/>
    <x v="2"/>
  </r>
  <r>
    <s v="ACC00465"/>
    <s v="CUST0128"/>
    <x v="3"/>
    <d v="2021-03-17T00:00:00"/>
    <n v="426673"/>
    <n v="520"/>
    <n v="0"/>
    <s v="Pending"/>
    <s v="Jessica Ward"/>
    <s v="Male"/>
    <n v="72"/>
    <s v="North"/>
    <s v="Retired"/>
    <n v="169859"/>
    <s v="Retail"/>
    <d v="2023-04-23T00:00:00"/>
    <d v="2024-08-01T00:00:00"/>
    <s v="Aug"/>
    <s v="2024 Aug"/>
    <x v="3"/>
    <n v="8610"/>
    <x v="2"/>
    <x v="4"/>
    <d v="2025-09-23T00:00:00"/>
    <n v="2"/>
    <s v="New"/>
    <s v=" Premium"/>
    <s v="Baby Boomers"/>
    <x v="0"/>
  </r>
  <r>
    <s v="ACC00750"/>
    <s v="CUST0301"/>
    <x v="2"/>
    <d v="2023-08-24T00:00:00"/>
    <n v="306398"/>
    <n v="488"/>
    <n v="0"/>
    <s v="Pending"/>
    <s v="Regina Schultz"/>
    <s v="Male"/>
    <n v="48"/>
    <s v="South"/>
    <s v="Doctor"/>
    <n v="70861"/>
    <s v="Retail"/>
    <d v="2024-02-12T00:00:00"/>
    <d v="2023-12-03T00:00:00"/>
    <s v="Dec"/>
    <s v="2023 Dec"/>
    <x v="1"/>
    <n v="7443"/>
    <x v="3"/>
    <x v="4"/>
    <d v="2025-09-23T00:00:00"/>
    <n v="2"/>
    <s v="New"/>
    <s v="High"/>
    <s v="Gen X"/>
    <x v="0"/>
  </r>
  <r>
    <s v="ACC00199"/>
    <s v="CUST0490"/>
    <x v="1"/>
    <d v="2019-10-16T00:00:00"/>
    <n v="207772"/>
    <n v="770"/>
    <n v="0"/>
    <s v="Pending"/>
    <s v="Eric Wilson"/>
    <s v="Male"/>
    <n v="54"/>
    <s v="East"/>
    <s v="Engineer"/>
    <n v="26570"/>
    <s v="Retail"/>
    <d v="2022-08-27T00:00:00"/>
    <d v="2024-12-05T00:00:00"/>
    <s v="Dec"/>
    <s v="2024 Dec"/>
    <x v="2"/>
    <n v="1324"/>
    <x v="0"/>
    <x v="0"/>
    <d v="2025-09-23T00:00:00"/>
    <n v="3"/>
    <s v="Emerging"/>
    <s v="Low"/>
    <s v="Gen X"/>
    <x v="0"/>
  </r>
  <r>
    <s v="ACC00500"/>
    <s v="CUST0091"/>
    <x v="1"/>
    <d v="2017-03-02T00:00:00"/>
    <n v="299372"/>
    <n v="315"/>
    <n v="0"/>
    <s v="Pending"/>
    <s v="Christopher Smith"/>
    <s v="Female"/>
    <n v="69"/>
    <s v="East"/>
    <s v="Teacher"/>
    <n v="135005"/>
    <s v="Corporate"/>
    <d v="2022-08-02T00:00:00"/>
    <d v="2025-01-01T00:00:00"/>
    <s v="Jan"/>
    <s v="2025 Jan"/>
    <x v="1"/>
    <n v="5282"/>
    <x v="2"/>
    <x v="6"/>
    <d v="2025-09-23T00:00:00"/>
    <n v="3"/>
    <s v="Emerging"/>
    <s v=" Premium"/>
    <s v="Baby Boomers"/>
    <x v="0"/>
  </r>
  <r>
    <s v="ACC00016"/>
    <s v="CUST0019"/>
    <x v="0"/>
    <d v="2017-11-25T00:00:00"/>
    <n v="335377"/>
    <n v="743"/>
    <n v="0"/>
    <s v="Pending"/>
    <s v="Melissa Clark"/>
    <s v="Female"/>
    <n v="40"/>
    <s v="South"/>
    <s v="Teacher"/>
    <n v="100435"/>
    <s v="Corporate"/>
    <d v="2021-09-17T00:00:00"/>
    <d v="2024-05-20T00:00:00"/>
    <s v="May"/>
    <s v="2024 May"/>
    <x v="2"/>
    <n v="228"/>
    <x v="1"/>
    <x v="1"/>
    <d v="2025-09-23T00:00:00"/>
    <n v="4"/>
    <s v="Emerging"/>
    <s v=" Premium"/>
    <s v="Millennials"/>
    <x v="0"/>
  </r>
  <r>
    <s v="ACC00296"/>
    <s v="CUST0379"/>
    <x v="0"/>
    <d v="2022-07-07T00:00:00"/>
    <n v="79698"/>
    <n v="790"/>
    <n v="0"/>
    <s v="Pending"/>
    <s v="Jay Jackson"/>
    <s v="Female"/>
    <n v="64"/>
    <s v="West"/>
    <s v="Doctor"/>
    <n v="59063"/>
    <s v="Retail"/>
    <d v="2023-02-15T00:00:00"/>
    <d v="2024-09-02T00:00:00"/>
    <s v="Sep"/>
    <s v="2024 Sep"/>
    <x v="1"/>
    <n v="4713"/>
    <x v="0"/>
    <x v="7"/>
    <d v="2025-09-23T00:00:00"/>
    <n v="3"/>
    <s v="Emerging"/>
    <s v="Medium"/>
    <s v="Baby Boomers"/>
    <x v="1"/>
  </r>
  <r>
    <s v="ACC00511"/>
    <s v="CUST0030"/>
    <x v="0"/>
    <d v="2016-01-08T00:00:00"/>
    <n v="323258"/>
    <n v="605"/>
    <n v="0"/>
    <s v="Pending"/>
    <s v="Angela Robinson"/>
    <s v="Female"/>
    <n v="71"/>
    <s v="South"/>
    <s v="Student"/>
    <n v="165271"/>
    <s v="Retail"/>
    <d v="2020-10-05T00:00:00"/>
    <d v="2025-04-29T00:00:00"/>
    <s v="Apr"/>
    <s v="2025 Apr"/>
    <x v="0"/>
    <n v="5141"/>
    <x v="2"/>
    <x v="3"/>
    <d v="2025-09-23T00:00:00"/>
    <n v="5"/>
    <s v="Emerging"/>
    <s v=" Premium"/>
    <s v="Baby Boomers"/>
    <x v="0"/>
  </r>
  <r>
    <s v="ACC00788"/>
    <s v="CUST0143"/>
    <x v="0"/>
    <d v="2025-06-14T00:00:00"/>
    <n v="423350"/>
    <n v="318"/>
    <n v="0"/>
    <s v="Pending"/>
    <s v="Jamie Spencer"/>
    <s v="Female"/>
    <n v="47"/>
    <s v="South"/>
    <s v="Retired"/>
    <n v="152079"/>
    <s v="Retail"/>
    <d v="2021-11-28T00:00:00"/>
    <d v="2024-03-10T00:00:00"/>
    <s v="Mar"/>
    <s v="2024 Mar"/>
    <x v="0"/>
    <n v="1549"/>
    <x v="2"/>
    <x v="8"/>
    <d v="2025-09-23T00:00:00"/>
    <n v="4"/>
    <s v="Emerging"/>
    <s v=" Premium"/>
    <s v="Gen X"/>
    <x v="0"/>
  </r>
  <r>
    <s v="ACC00239"/>
    <s v="CUST0344"/>
    <x v="1"/>
    <d v="2020-09-08T00:00:00"/>
    <n v="384092"/>
    <n v="496"/>
    <n v="92508"/>
    <s v="Pending"/>
    <s v="Christian Mendez"/>
    <s v="Female"/>
    <n v="36"/>
    <s v="East"/>
    <s v="Engineer"/>
    <n v="99148"/>
    <s v="Private"/>
    <d v="2017-11-13T00:00:00"/>
    <d v="2024-11-28T00:00:00"/>
    <s v="Nov"/>
    <s v="2024 Nov"/>
    <x v="3"/>
    <n v="3443"/>
    <x v="1"/>
    <x v="2"/>
    <d v="2025-09-23T00:00:00"/>
    <n v="8"/>
    <s v="Established"/>
    <s v="High"/>
    <s v="Millennials"/>
    <x v="0"/>
  </r>
  <r>
    <s v="ACC00581"/>
    <s v="CUST0255"/>
    <x v="1"/>
    <d v="2024-03-13T00:00:00"/>
    <n v="293052"/>
    <n v="655"/>
    <n v="0"/>
    <s v="Rejected"/>
    <s v="Nathaniel Wolf"/>
    <s v="Male"/>
    <n v="40"/>
    <s v="West"/>
    <s v="Teacher"/>
    <n v="25109"/>
    <s v="Retail"/>
    <d v="2016-10-30T00:00:00"/>
    <d v="2025-06-25T00:00:00"/>
    <s v="Jun"/>
    <s v="2025 Jun"/>
    <x v="1"/>
    <n v="1612"/>
    <x v="3"/>
    <x v="7"/>
    <d v="2025-09-23T00:00:00"/>
    <n v="9"/>
    <s v="Loyal"/>
    <s v="Low"/>
    <s v="Millennials"/>
    <x v="0"/>
  </r>
  <r>
    <s v="ACC00301"/>
    <s v="CUST0307"/>
    <x v="0"/>
    <d v="2023-02-26T00:00:00"/>
    <n v="45095"/>
    <n v="731"/>
    <n v="0"/>
    <s v="Pending"/>
    <s v="Angela Garcia"/>
    <s v="Female"/>
    <n v="28"/>
    <s v="West"/>
    <s v="Teacher"/>
    <n v="82768"/>
    <s v="Retail"/>
    <d v="2015-10-16T00:00:00"/>
    <d v="2024-08-13T00:00:00"/>
    <s v="Aug"/>
    <s v="2024 Aug"/>
    <x v="1"/>
    <n v="2714"/>
    <x v="2"/>
    <x v="3"/>
    <d v="2025-09-23T00:00:00"/>
    <n v="10"/>
    <s v="Loyal"/>
    <s v="High"/>
    <s v="Gen Z"/>
    <x v="2"/>
  </r>
  <r>
    <s v="ACC00006"/>
    <s v="CUST0152"/>
    <x v="1"/>
    <d v="2020-12-20T00:00:00"/>
    <n v="107237"/>
    <n v="331"/>
    <n v="163666"/>
    <s v="Pending"/>
    <s v="Eric Gomez"/>
    <s v="Male"/>
    <n v="38"/>
    <s v="East"/>
    <s v="Retired"/>
    <n v="177732"/>
    <s v="Corporate"/>
    <d v="2018-11-05T00:00:00"/>
    <d v="2023-11-19T00:00:00"/>
    <s v="Nov"/>
    <s v="2023 Nov"/>
    <x v="1"/>
    <n v="5074"/>
    <x v="1"/>
    <x v="7"/>
    <d v="2025-09-23T00:00:00"/>
    <n v="7"/>
    <s v="Established"/>
    <s v=" Premium"/>
    <s v="Millennials"/>
    <x v="1"/>
  </r>
  <r>
    <s v="ACC00220"/>
    <s v="CUST0098"/>
    <x v="0"/>
    <d v="2024-11-18T00:00:00"/>
    <n v="39082"/>
    <n v="602"/>
    <n v="0"/>
    <s v="Pending"/>
    <s v="Jeremy Jones"/>
    <s v="Female"/>
    <n v="34"/>
    <s v="East"/>
    <s v="Trader"/>
    <n v="181633"/>
    <s v="Retail"/>
    <d v="2023-06-22T00:00:00"/>
    <d v="2025-06-04T00:00:00"/>
    <s v="Jun"/>
    <s v="2025 Jun"/>
    <x v="3"/>
    <n v="3658"/>
    <x v="1"/>
    <x v="5"/>
    <d v="2025-09-23T00:00:00"/>
    <n v="2"/>
    <s v="New"/>
    <s v=" Premium"/>
    <s v="Millennials"/>
    <x v="2"/>
  </r>
  <r>
    <s v="ACC00766"/>
    <s v="CUST0175"/>
    <x v="2"/>
    <d v="2023-03-29T00:00:00"/>
    <n v="403551"/>
    <n v="828"/>
    <n v="0"/>
    <s v="Pending"/>
    <s v="Nancy Hoffman"/>
    <s v="Female"/>
    <n v="41"/>
    <s v="South"/>
    <s v="Teacher"/>
    <n v="47083"/>
    <s v="Retail"/>
    <d v="2017-11-07T00:00:00"/>
    <d v="2024-11-28T00:00:00"/>
    <s v="Nov"/>
    <s v="2024 Nov"/>
    <x v="0"/>
    <n v="1115"/>
    <x v="2"/>
    <x v="0"/>
    <d v="2025-09-23T00:00:00"/>
    <n v="8"/>
    <s v="Established"/>
    <s v="Medium"/>
    <s v="Millennials"/>
    <x v="0"/>
  </r>
  <r>
    <s v="ACC00453"/>
    <s v="CUST0248"/>
    <x v="0"/>
    <d v="2018-04-23T00:00:00"/>
    <n v="236094"/>
    <n v="326"/>
    <n v="98448"/>
    <s v="Pending"/>
    <s v="Andre Bridges"/>
    <s v="Male"/>
    <n v="40"/>
    <s v="North"/>
    <s v="Doctor"/>
    <n v="99083"/>
    <s v="Corporate"/>
    <d v="2023-09-10T00:00:00"/>
    <d v="2024-01-03T00:00:00"/>
    <s v="Jan"/>
    <s v="2024 Jan"/>
    <x v="1"/>
    <n v="5746"/>
    <x v="0"/>
    <x v="3"/>
    <d v="2025-09-23T00:00:00"/>
    <n v="2"/>
    <s v="New"/>
    <s v="High"/>
    <s v="Millennials"/>
    <x v="0"/>
  </r>
  <r>
    <s v="ACC00433"/>
    <s v="CUST0279"/>
    <x v="0"/>
    <d v="2019-09-02T00:00:00"/>
    <n v="128585"/>
    <n v="764"/>
    <n v="0"/>
    <s v="Default"/>
    <s v="Vanessa Martinez"/>
    <s v="Male"/>
    <n v="69"/>
    <s v="East"/>
    <s v="Engineer"/>
    <n v="194480"/>
    <s v="Retail"/>
    <d v="2018-08-04T00:00:00"/>
    <d v="2024-01-05T00:00:00"/>
    <s v="Jan"/>
    <s v="2024 Jan"/>
    <x v="3"/>
    <n v="5822"/>
    <x v="2"/>
    <x v="5"/>
    <d v="2025-09-23T00:00:00"/>
    <n v="7"/>
    <s v="Established"/>
    <s v=" Premium"/>
    <s v="Baby Boomers"/>
    <x v="1"/>
  </r>
  <r>
    <s v="ACC00386"/>
    <s v="CUST0133"/>
    <x v="0"/>
    <d v="2020-10-17T00:00:00"/>
    <n v="195623"/>
    <n v="536"/>
    <n v="0"/>
    <s v="Pending"/>
    <s v="Lydia Ford"/>
    <s v="Male"/>
    <n v="68"/>
    <s v="West"/>
    <s v="Engineer"/>
    <n v="184134"/>
    <s v="Retail"/>
    <d v="2021-09-15T00:00:00"/>
    <d v="2025-06-12T00:00:00"/>
    <s v="Jun"/>
    <s v="2025 Jun"/>
    <x v="1"/>
    <n v="2498"/>
    <x v="1"/>
    <x v="6"/>
    <d v="2025-09-23T00:00:00"/>
    <n v="4"/>
    <s v="Emerging"/>
    <s v=" Premium"/>
    <s v="Baby Boomers"/>
    <x v="1"/>
  </r>
  <r>
    <s v="ACC00619"/>
    <s v="CUST0424"/>
    <x v="1"/>
    <d v="2023-04-30T00:00:00"/>
    <n v="397745"/>
    <n v="708"/>
    <n v="333634"/>
    <s v="Pending"/>
    <s v="Matthew Martinez"/>
    <s v="Male"/>
    <n v="45"/>
    <s v="South"/>
    <s v="Doctor"/>
    <n v="121520"/>
    <s v="Corporate"/>
    <d v="2020-10-07T00:00:00"/>
    <d v="2025-03-11T00:00:00"/>
    <s v="Mar"/>
    <s v="2025 Mar"/>
    <x v="2"/>
    <n v="8818"/>
    <x v="2"/>
    <x v="2"/>
    <d v="2025-09-23T00:00:00"/>
    <n v="5"/>
    <s v="Emerging"/>
    <s v=" Premium"/>
    <s v="Gen X"/>
    <x v="0"/>
  </r>
  <r>
    <s v="ACC00295"/>
    <s v="CUST0089"/>
    <x v="3"/>
    <d v="2019-01-28T00:00:00"/>
    <n v="420162"/>
    <n v="318"/>
    <n v="0"/>
    <s v="Pending"/>
    <s v="Elizabeth Brown"/>
    <s v="Female"/>
    <n v="72"/>
    <s v="South"/>
    <s v="Doctor"/>
    <n v="145991"/>
    <s v="Retail"/>
    <d v="2021-01-09T00:00:00"/>
    <d v="2023-10-24T00:00:00"/>
    <s v="Oct"/>
    <s v="2023 Oct"/>
    <x v="1"/>
    <n v="2428"/>
    <x v="0"/>
    <x v="1"/>
    <d v="2025-09-23T00:00:00"/>
    <n v="5"/>
    <s v="Emerging"/>
    <s v=" Premium"/>
    <s v="Baby Boomers"/>
    <x v="0"/>
  </r>
  <r>
    <s v="ACC00118"/>
    <s v="CUST0364"/>
    <x v="0"/>
    <d v="2022-01-04T00:00:00"/>
    <n v="355566"/>
    <n v="572"/>
    <n v="352236"/>
    <s v="Pending"/>
    <s v="Jeffrey Long"/>
    <s v="Female"/>
    <n v="20"/>
    <s v="West"/>
    <s v="Doctor"/>
    <n v="28946"/>
    <s v="Corporate"/>
    <d v="2016-03-13T00:00:00"/>
    <d v="2024-10-31T00:00:00"/>
    <s v="Oct"/>
    <s v="2024 Oct"/>
    <x v="2"/>
    <n v="37"/>
    <x v="3"/>
    <x v="0"/>
    <d v="2025-09-23T00:00:00"/>
    <n v="10"/>
    <s v="Loyal"/>
    <s v="Low"/>
    <s v="Gen Z"/>
    <x v="0"/>
  </r>
  <r>
    <s v="ACC00405"/>
    <s v="CUST0457"/>
    <x v="3"/>
    <d v="2023-09-04T00:00:00"/>
    <n v="398102"/>
    <n v="802"/>
    <n v="0"/>
    <s v="Pending"/>
    <s v="Edward Bell"/>
    <s v="Female"/>
    <n v="50"/>
    <s v="South"/>
    <s v="Retired"/>
    <n v="99671"/>
    <s v="Retail"/>
    <d v="2016-02-16T00:00:00"/>
    <d v="2024-02-27T00:00:00"/>
    <s v="Feb"/>
    <s v="2024 Feb"/>
    <x v="3"/>
    <n v="8217"/>
    <x v="3"/>
    <x v="3"/>
    <d v="2025-09-23T00:00:00"/>
    <n v="10"/>
    <s v="Loyal"/>
    <s v="High"/>
    <s v="Gen X"/>
    <x v="0"/>
  </r>
  <r>
    <s v="ACC00680"/>
    <s v="CUST0355"/>
    <x v="2"/>
    <d v="2024-04-10T00:00:00"/>
    <n v="115945"/>
    <n v="566"/>
    <n v="0"/>
    <s v="Pending"/>
    <s v="Rebecca Doyle"/>
    <s v="Female"/>
    <n v="30"/>
    <s v="West"/>
    <s v="Teacher"/>
    <n v="112447"/>
    <s v="Retail"/>
    <d v="2020-01-17T00:00:00"/>
    <d v="2023-12-03T00:00:00"/>
    <s v="Dec"/>
    <s v="2023 Dec"/>
    <x v="3"/>
    <n v="8534"/>
    <x v="2"/>
    <x v="3"/>
    <d v="2025-09-23T00:00:00"/>
    <n v="6"/>
    <s v="Established"/>
    <s v=" Premium"/>
    <s v="Millennials"/>
    <x v="1"/>
  </r>
  <r>
    <s v="ACC00763"/>
    <s v="CUST0431"/>
    <x v="2"/>
    <d v="2016-07-16T00:00:00"/>
    <n v="45066"/>
    <n v="330"/>
    <n v="0"/>
    <s v="Pending"/>
    <s v="Dana Robinson"/>
    <s v="Male"/>
    <n v="26"/>
    <s v="West"/>
    <s v="Trader"/>
    <n v="106475"/>
    <s v="Retail"/>
    <d v="2023-07-26T00:00:00"/>
    <d v="2025-06-03T00:00:00"/>
    <s v="Jun"/>
    <s v="2025 Jun"/>
    <x v="0"/>
    <n v="7987"/>
    <x v="2"/>
    <x v="9"/>
    <d v="2025-09-23T00:00:00"/>
    <n v="2"/>
    <s v="New"/>
    <s v=" Premium"/>
    <s v="Gen Z"/>
    <x v="2"/>
  </r>
  <r>
    <s v="ACC00594"/>
    <s v="CUST0050"/>
    <x v="1"/>
    <d v="2015-10-10T00:00:00"/>
    <n v="491006"/>
    <n v="761"/>
    <n v="349572"/>
    <s v="Pending"/>
    <s v="Michele Kim"/>
    <s v="Female"/>
    <n v="33"/>
    <s v="South"/>
    <s v="Retired"/>
    <n v="53660"/>
    <s v="Corporate"/>
    <d v="2023-03-07T00:00:00"/>
    <d v="2024-01-27T00:00:00"/>
    <s v="Jan"/>
    <s v="2024 Jan"/>
    <x v="1"/>
    <n v="4671"/>
    <x v="1"/>
    <x v="5"/>
    <d v="2025-09-23T00:00:00"/>
    <n v="3"/>
    <s v="Emerging"/>
    <s v="Medium"/>
    <s v="Millennials"/>
    <x v="0"/>
  </r>
  <r>
    <s v="ACC00566"/>
    <s v="CUST0334"/>
    <x v="2"/>
    <d v="2021-04-12T00:00:00"/>
    <n v="110130"/>
    <n v="826"/>
    <n v="0"/>
    <s v="Pending"/>
    <s v="Beth Mccoy"/>
    <s v="Male"/>
    <n v="39"/>
    <s v="North"/>
    <s v="Student"/>
    <n v="118818"/>
    <s v="Corporate"/>
    <d v="2019-01-29T00:00:00"/>
    <d v="2024-11-17T00:00:00"/>
    <s v="Nov"/>
    <s v="2024 Nov"/>
    <x v="3"/>
    <n v="4559"/>
    <x v="0"/>
    <x v="8"/>
    <d v="2025-09-23T00:00:00"/>
    <n v="7"/>
    <s v="Established"/>
    <s v=" Premium"/>
    <s v="Millennials"/>
    <x v="1"/>
  </r>
  <r>
    <s v="ACC00752"/>
    <s v="CUST0103"/>
    <x v="2"/>
    <d v="2024-01-26T00:00:00"/>
    <n v="497599"/>
    <n v="819"/>
    <n v="0"/>
    <s v="Pending"/>
    <s v="Donna Perkins"/>
    <s v="Female"/>
    <n v="43"/>
    <s v="West"/>
    <s v="Student"/>
    <n v="27314"/>
    <s v="Corporate"/>
    <d v="2022-05-25T00:00:00"/>
    <d v="2024-09-23T00:00:00"/>
    <s v="Sep"/>
    <s v="2024 Sep"/>
    <x v="0"/>
    <n v="3963"/>
    <x v="1"/>
    <x v="6"/>
    <d v="2025-09-23T00:00:00"/>
    <n v="3"/>
    <s v="Emerging"/>
    <s v="Low"/>
    <s v="Millennials"/>
    <x v="0"/>
  </r>
  <r>
    <s v="ACC00012"/>
    <s v="CUST0117"/>
    <x v="1"/>
    <d v="2020-06-28T00:00:00"/>
    <n v="431722"/>
    <n v="746"/>
    <n v="278365"/>
    <s v="Pending"/>
    <s v="Heidi Sharp"/>
    <s v="Male"/>
    <n v="65"/>
    <s v="North"/>
    <s v="Student"/>
    <n v="94553"/>
    <s v="Retail"/>
    <d v="2025-02-18T00:00:00"/>
    <d v="2025-05-19T00:00:00"/>
    <s v="May"/>
    <s v="2025 May"/>
    <x v="1"/>
    <n v="4271"/>
    <x v="1"/>
    <x v="6"/>
    <d v="2025-09-23T00:00:00"/>
    <n v="1"/>
    <s v="New"/>
    <s v="High"/>
    <s v="Baby Boomers"/>
    <x v="0"/>
  </r>
  <r>
    <s v="ACC00209"/>
    <s v="CUST0442"/>
    <x v="1"/>
    <d v="2016-09-20T00:00:00"/>
    <n v="192816"/>
    <n v="768"/>
    <n v="371378"/>
    <s v="Pending"/>
    <s v="Keith Rodriguez"/>
    <s v="Female"/>
    <n v="23"/>
    <s v="South"/>
    <s v="Retired"/>
    <n v="131453"/>
    <s v="Retail"/>
    <d v="2022-05-11T00:00:00"/>
    <d v="2024-03-09T00:00:00"/>
    <s v="Mar"/>
    <s v="2024 Mar"/>
    <x v="3"/>
    <n v="8133"/>
    <x v="3"/>
    <x v="3"/>
    <d v="2025-09-23T00:00:00"/>
    <n v="3"/>
    <s v="Emerging"/>
    <s v=" Premium"/>
    <s v="Gen Z"/>
    <x v="1"/>
  </r>
  <r>
    <s v="ACC00165"/>
    <s v="CUST0432"/>
    <x v="3"/>
    <d v="2020-04-15T00:00:00"/>
    <n v="307086"/>
    <n v="759"/>
    <n v="0"/>
    <s v="Pending"/>
    <s v="Zachary Vasquez"/>
    <s v="Female"/>
    <n v="50"/>
    <s v="East"/>
    <s v="Trader"/>
    <n v="81367"/>
    <s v="Corporate"/>
    <d v="2017-06-01T00:00:00"/>
    <d v="2024-07-25T00:00:00"/>
    <s v="Jul"/>
    <s v="2024 Jul"/>
    <x v="2"/>
    <n v="4983"/>
    <x v="1"/>
    <x v="6"/>
    <d v="2025-09-23T00:00:00"/>
    <n v="8"/>
    <s v="Established"/>
    <s v="High"/>
    <s v="Gen X"/>
    <x v="0"/>
  </r>
  <r>
    <s v="ACC00294"/>
    <s v="CUST0279"/>
    <x v="1"/>
    <d v="2024-08-17T00:00:00"/>
    <n v="485097"/>
    <n v="698"/>
    <n v="301379"/>
    <s v="Pending"/>
    <s v="Vanessa Martinez"/>
    <s v="Male"/>
    <n v="69"/>
    <s v="East"/>
    <s v="Engineer"/>
    <n v="194480"/>
    <s v="Retail"/>
    <d v="2018-08-04T00:00:00"/>
    <d v="2025-06-24T00:00:00"/>
    <s v="Jun"/>
    <s v="2025 Jun"/>
    <x v="3"/>
    <n v="8446"/>
    <x v="1"/>
    <x v="0"/>
    <d v="2025-09-23T00:00:00"/>
    <n v="7"/>
    <s v="Established"/>
    <s v=" Premium"/>
    <s v="Baby Boomers"/>
    <x v="0"/>
  </r>
  <r>
    <s v="ACC00519"/>
    <s v="CUST0154"/>
    <x v="2"/>
    <d v="2016-05-20T00:00:00"/>
    <n v="193839"/>
    <n v="709"/>
    <n v="0"/>
    <s v="Pending"/>
    <s v="Kristen Ross"/>
    <s v="Male"/>
    <n v="53"/>
    <s v="North"/>
    <s v="Trader"/>
    <n v="164579"/>
    <s v="Private"/>
    <d v="2015-10-03T00:00:00"/>
    <d v="2023-09-06T00:00:00"/>
    <s v="Sep"/>
    <s v="2023 Sep"/>
    <x v="2"/>
    <n v="1366"/>
    <x v="3"/>
    <x v="1"/>
    <d v="2025-09-23T00:00:00"/>
    <n v="10"/>
    <s v="Loyal"/>
    <s v=" Premium"/>
    <s v="Gen X"/>
    <x v="1"/>
  </r>
  <r>
    <s v="ACC00078"/>
    <s v="CUST0499"/>
    <x v="0"/>
    <d v="2019-12-04T00:00:00"/>
    <n v="465048"/>
    <n v="528"/>
    <n v="0"/>
    <s v="Pending"/>
    <s v="Kayla Kelley"/>
    <s v="Male"/>
    <n v="26"/>
    <s v="South"/>
    <s v="Teacher"/>
    <n v="148335"/>
    <s v="Retail"/>
    <d v="2024-05-31T00:00:00"/>
    <d v="2024-05-24T00:00:00"/>
    <s v="May"/>
    <s v="2024 May"/>
    <x v="0"/>
    <n v="9144"/>
    <x v="3"/>
    <x v="4"/>
    <d v="2025-09-23T00:00:00"/>
    <n v="1"/>
    <s v="New"/>
    <s v=" Premium"/>
    <s v="Gen Z"/>
    <x v="0"/>
  </r>
  <r>
    <s v="ACC00434"/>
    <s v="CUST0176"/>
    <x v="3"/>
    <d v="2025-01-22T00:00:00"/>
    <n v="445414"/>
    <n v="675"/>
    <n v="0"/>
    <s v="Pending"/>
    <s v="Barbara Fisher"/>
    <s v="Female"/>
    <n v="33"/>
    <s v="North"/>
    <s v="Doctor"/>
    <n v="77372"/>
    <s v="Retail"/>
    <d v="2015-10-15T00:00:00"/>
    <d v="2025-07-01T00:00:00"/>
    <s v="Jul"/>
    <s v="2025 Jul"/>
    <x v="0"/>
    <n v="3477"/>
    <x v="0"/>
    <x v="1"/>
    <d v="2025-09-23T00:00:00"/>
    <n v="10"/>
    <s v="Loyal"/>
    <s v="High"/>
    <s v="Millennials"/>
    <x v="0"/>
  </r>
  <r>
    <s v="ACC00577"/>
    <s v="CUST0086"/>
    <x v="3"/>
    <d v="2016-01-17T00:00:00"/>
    <n v="418829"/>
    <n v="335"/>
    <n v="0"/>
    <s v="Pending"/>
    <s v="Ashley Lewis"/>
    <s v="Male"/>
    <n v="47"/>
    <s v="North"/>
    <s v="Engineer"/>
    <n v="105956"/>
    <s v="Retail"/>
    <d v="2021-03-30T00:00:00"/>
    <d v="2024-06-23T00:00:00"/>
    <s v="Jun"/>
    <s v="2024 Jun"/>
    <x v="1"/>
    <n v="6974"/>
    <x v="0"/>
    <x v="1"/>
    <d v="2025-09-23T00:00:00"/>
    <n v="4"/>
    <s v="Emerging"/>
    <s v=" Premium"/>
    <s v="Gen X"/>
    <x v="0"/>
  </r>
  <r>
    <s v="ACC00614"/>
    <s v="CUST0065"/>
    <x v="1"/>
    <d v="2015-12-08T00:00:00"/>
    <n v="372828"/>
    <n v="550"/>
    <n v="0"/>
    <s v="Pending"/>
    <s v="Crystal Smith"/>
    <s v="Male"/>
    <n v="39"/>
    <s v="East"/>
    <s v="Doctor"/>
    <n v="49192"/>
    <s v="Retail"/>
    <d v="2020-10-15T00:00:00"/>
    <d v="2024-01-16T00:00:00"/>
    <s v="Jan"/>
    <s v="2024 Jan"/>
    <x v="1"/>
    <n v="7077"/>
    <x v="0"/>
    <x v="1"/>
    <d v="2025-09-23T00:00:00"/>
    <n v="5"/>
    <s v="Emerging"/>
    <s v="Medium"/>
    <s v="Millennials"/>
    <x v="0"/>
  </r>
  <r>
    <s v="ACC00799"/>
    <s v="CUST0461"/>
    <x v="0"/>
    <d v="2022-06-23T00:00:00"/>
    <n v="316363"/>
    <n v="840"/>
    <n v="0"/>
    <s v="Pending"/>
    <s v="Tiffany Lam"/>
    <s v="Female"/>
    <n v="49"/>
    <s v="North"/>
    <s v="Student"/>
    <n v="151691"/>
    <s v="Retail"/>
    <d v="2018-10-28T00:00:00"/>
    <d v="2024-05-03T00:00:00"/>
    <s v="May"/>
    <s v="2024 May"/>
    <x v="1"/>
    <n v="1755"/>
    <x v="2"/>
    <x v="9"/>
    <d v="2025-09-23T00:00:00"/>
    <n v="7"/>
    <s v="Established"/>
    <s v=" Premium"/>
    <s v="Gen X"/>
    <x v="0"/>
  </r>
  <r>
    <s v="ACC00683"/>
    <s v="CUST0291"/>
    <x v="2"/>
    <d v="2023-07-11T00:00:00"/>
    <n v="52446"/>
    <n v="623"/>
    <n v="254717"/>
    <s v="Pending"/>
    <s v="Sherry Watson"/>
    <s v="Male"/>
    <n v="70"/>
    <s v="South"/>
    <s v="Engineer"/>
    <n v="26368"/>
    <s v="Corporate"/>
    <d v="2019-02-03T00:00:00"/>
    <d v="2024-06-01T00:00:00"/>
    <s v="Jun"/>
    <s v="2024 Jun"/>
    <x v="0"/>
    <n v="3889"/>
    <x v="3"/>
    <x v="8"/>
    <d v="2025-09-23T00:00:00"/>
    <n v="7"/>
    <s v="Established"/>
    <s v="Low"/>
    <s v="Baby Boomers"/>
    <x v="1"/>
  </r>
  <r>
    <s v="ACC00077"/>
    <s v="CUST0410"/>
    <x v="2"/>
    <d v="2024-12-16T00:00:00"/>
    <n v="331607"/>
    <n v="410"/>
    <n v="429606"/>
    <s v="Approved"/>
    <s v="Shelley Moss"/>
    <s v="Female"/>
    <n v="33"/>
    <s v="North"/>
    <s v="Retired"/>
    <n v="108397"/>
    <s v="Retail"/>
    <d v="2016-08-05T00:00:00"/>
    <d v="2023-10-25T00:00:00"/>
    <s v="Oct"/>
    <s v="2023 Oct"/>
    <x v="2"/>
    <n v="3787"/>
    <x v="2"/>
    <x v="4"/>
    <d v="2025-09-23T00:00:00"/>
    <n v="9"/>
    <s v="Loyal"/>
    <s v=" Premium"/>
    <s v="Millennials"/>
    <x v="0"/>
  </r>
  <r>
    <s v="ACC00048"/>
    <s v="CUST0078"/>
    <x v="0"/>
    <d v="2024-10-18T00:00:00"/>
    <n v="287644"/>
    <n v="305"/>
    <n v="485398"/>
    <s v="Pending"/>
    <s v="Jenna Butler"/>
    <s v="Female"/>
    <n v="61"/>
    <s v="South"/>
    <s v="Doctor"/>
    <n v="90831"/>
    <s v="Retail"/>
    <d v="2018-07-21T00:00:00"/>
    <d v="2024-05-26T00:00:00"/>
    <s v="May"/>
    <s v="2024 May"/>
    <x v="1"/>
    <n v="2125"/>
    <x v="2"/>
    <x v="4"/>
    <d v="2025-09-23T00:00:00"/>
    <n v="7"/>
    <s v="Established"/>
    <s v="High"/>
    <s v="Baby Boomers"/>
    <x v="0"/>
  </r>
  <r>
    <s v="ACC00767"/>
    <s v="CUST0340"/>
    <x v="0"/>
    <d v="2022-03-29T00:00:00"/>
    <n v="416957"/>
    <n v="603"/>
    <n v="0"/>
    <s v="Rejected"/>
    <s v="Kyle Hendricks"/>
    <s v="Female"/>
    <n v="21"/>
    <s v="North"/>
    <s v="Teacher"/>
    <n v="92715"/>
    <s v="Retail"/>
    <d v="2017-07-11T00:00:00"/>
    <d v="2024-04-17T00:00:00"/>
    <s v="Apr"/>
    <s v="2024 Apr"/>
    <x v="1"/>
    <n v="6267"/>
    <x v="0"/>
    <x v="1"/>
    <d v="2025-09-23T00:00:00"/>
    <n v="8"/>
    <s v="Established"/>
    <s v="High"/>
    <s v="Gen Z"/>
    <x v="0"/>
  </r>
  <r>
    <s v="ACC00082"/>
    <s v="CUST0421"/>
    <x v="3"/>
    <d v="2016-09-13T00:00:00"/>
    <n v="241503"/>
    <n v="571"/>
    <n v="111379"/>
    <s v="Approved"/>
    <s v="Jon Russell"/>
    <s v="Female"/>
    <n v="25"/>
    <s v="East"/>
    <s v="Retired"/>
    <n v="198136"/>
    <s v="Corporate"/>
    <d v="2016-07-14T00:00:00"/>
    <d v="2025-08-16T00:00:00"/>
    <s v="Aug"/>
    <s v="2025 Aug"/>
    <x v="0"/>
    <n v="2277"/>
    <x v="3"/>
    <x v="4"/>
    <d v="2025-09-23T00:00:00"/>
    <n v="9"/>
    <s v="Loyal"/>
    <s v=" Premium"/>
    <s v="Gen Z"/>
    <x v="0"/>
  </r>
  <r>
    <s v="ACC00721"/>
    <s v="CUST0307"/>
    <x v="1"/>
    <d v="2024-09-01T00:00:00"/>
    <n v="319268"/>
    <n v="480"/>
    <n v="0"/>
    <s v="Pending"/>
    <s v="Angela Garcia"/>
    <s v="Female"/>
    <n v="28"/>
    <s v="West"/>
    <s v="Teacher"/>
    <n v="82768"/>
    <s v="Retail"/>
    <d v="2015-10-16T00:00:00"/>
    <d v="2025-04-22T00:00:00"/>
    <s v="Apr"/>
    <s v="2025 Apr"/>
    <x v="2"/>
    <n v="2277"/>
    <x v="2"/>
    <x v="3"/>
    <d v="2025-09-23T00:00:00"/>
    <n v="10"/>
    <s v="Loyal"/>
    <s v="High"/>
    <s v="Gen Z"/>
    <x v="0"/>
  </r>
  <r>
    <s v="ACC00209"/>
    <s v="CUST0442"/>
    <x v="1"/>
    <d v="2016-09-20T00:00:00"/>
    <n v="192816"/>
    <n v="768"/>
    <n v="371378"/>
    <s v="Pending"/>
    <s v="Keith Rodriguez"/>
    <s v="Female"/>
    <n v="23"/>
    <s v="South"/>
    <s v="Retired"/>
    <n v="131453"/>
    <s v="Retail"/>
    <d v="2022-05-11T00:00:00"/>
    <d v="2024-02-11T00:00:00"/>
    <s v="Feb"/>
    <s v="2024 Feb"/>
    <x v="3"/>
    <n v="9698"/>
    <x v="1"/>
    <x v="0"/>
    <d v="2025-09-23T00:00:00"/>
    <n v="3"/>
    <s v="Emerging"/>
    <s v=" Premium"/>
    <s v="Gen Z"/>
    <x v="1"/>
  </r>
  <r>
    <s v="ACC00445"/>
    <s v="CUST0289"/>
    <x v="1"/>
    <d v="2016-11-30T00:00:00"/>
    <n v="413540"/>
    <n v="494"/>
    <n v="0"/>
    <s v="Pending"/>
    <s v="Kelly Dennis"/>
    <s v="Male"/>
    <n v="38"/>
    <s v="South"/>
    <s v="Teacher"/>
    <n v="142720"/>
    <s v="Retail"/>
    <d v="2021-03-10T00:00:00"/>
    <d v="2024-04-15T00:00:00"/>
    <s v="Apr"/>
    <s v="2024 Apr"/>
    <x v="1"/>
    <n v="7096"/>
    <x v="1"/>
    <x v="8"/>
    <d v="2025-09-23T00:00:00"/>
    <n v="5"/>
    <s v="Emerging"/>
    <s v=" Premium"/>
    <s v="Millennials"/>
    <x v="0"/>
  </r>
  <r>
    <s v="ACC00596"/>
    <s v="CUST0255"/>
    <x v="1"/>
    <d v="2019-09-30T00:00:00"/>
    <n v="340968"/>
    <n v="636"/>
    <n v="0"/>
    <s v="Pending"/>
    <s v="Nathaniel Wolf"/>
    <s v="Male"/>
    <n v="40"/>
    <s v="West"/>
    <s v="Teacher"/>
    <n v="25109"/>
    <s v="Retail"/>
    <d v="2016-10-30T00:00:00"/>
    <d v="2024-08-06T00:00:00"/>
    <s v="Aug"/>
    <s v="2024 Aug"/>
    <x v="3"/>
    <n v="4491"/>
    <x v="3"/>
    <x v="6"/>
    <d v="2025-09-23T00:00:00"/>
    <n v="9"/>
    <s v="Loyal"/>
    <s v="Low"/>
    <s v="Millennials"/>
    <x v="0"/>
  </r>
  <r>
    <s v="ACC00522"/>
    <s v="CUST0150"/>
    <x v="3"/>
    <d v="2023-04-19T00:00:00"/>
    <n v="426149"/>
    <n v="630"/>
    <n v="0"/>
    <s v="Pending"/>
    <s v="Abigail Allen"/>
    <s v="Female"/>
    <n v="43"/>
    <s v="South"/>
    <s v="Trader"/>
    <n v="21435"/>
    <s v="Retail"/>
    <d v="2020-07-03T00:00:00"/>
    <d v="2024-02-04T00:00:00"/>
    <s v="Feb"/>
    <s v="2024 Feb"/>
    <x v="3"/>
    <n v="7475"/>
    <x v="2"/>
    <x v="0"/>
    <d v="2025-09-23T00:00:00"/>
    <n v="5"/>
    <s v="Emerging"/>
    <s v="Low"/>
    <s v="Millennials"/>
    <x v="0"/>
  </r>
  <r>
    <s v="ACC00029"/>
    <s v="CUST0251"/>
    <x v="1"/>
    <d v="2020-05-04T00:00:00"/>
    <n v="101948"/>
    <n v="569"/>
    <n v="335724"/>
    <s v="Pending"/>
    <s v="Danny Scott"/>
    <s v="Female"/>
    <n v="29"/>
    <s v="North"/>
    <s v="Teacher"/>
    <n v="124101"/>
    <s v="Corporate"/>
    <d v="2024-05-10T00:00:00"/>
    <d v="2024-02-27T00:00:00"/>
    <s v="Feb"/>
    <s v="2024 Feb"/>
    <x v="1"/>
    <n v="939"/>
    <x v="0"/>
    <x v="3"/>
    <d v="2025-09-23T00:00:00"/>
    <n v="1"/>
    <s v="New"/>
    <s v=" Premium"/>
    <s v="Millennials"/>
    <x v="1"/>
  </r>
  <r>
    <s v="ACC00304"/>
    <s v="CUST0074"/>
    <x v="0"/>
    <d v="2016-08-26T00:00:00"/>
    <n v="289341"/>
    <n v="680"/>
    <n v="242268"/>
    <s v="Rejected"/>
    <s v="Christopher Chapman"/>
    <s v="Female"/>
    <n v="50"/>
    <s v="West"/>
    <s v="Doctor"/>
    <n v="53742"/>
    <s v="Corporate"/>
    <d v="2025-01-20T00:00:00"/>
    <d v="2024-10-29T00:00:00"/>
    <s v="Oct"/>
    <s v="2024 Oct"/>
    <x v="0"/>
    <n v="7783"/>
    <x v="2"/>
    <x v="9"/>
    <d v="2025-09-23T00:00:00"/>
    <n v="1"/>
    <s v="New"/>
    <s v="Medium"/>
    <s v="Gen X"/>
    <x v="0"/>
  </r>
  <r>
    <s v="ACC00465"/>
    <s v="CUST0128"/>
    <x v="3"/>
    <d v="2021-03-17T00:00:00"/>
    <n v="426673"/>
    <n v="520"/>
    <n v="0"/>
    <s v="Pending"/>
    <s v="Jessica Ward"/>
    <s v="Male"/>
    <n v="72"/>
    <s v="North"/>
    <s v="Retired"/>
    <n v="169859"/>
    <s v="Retail"/>
    <d v="2023-04-23T00:00:00"/>
    <d v="2024-04-09T00:00:00"/>
    <s v="Apr"/>
    <s v="2024 Apr"/>
    <x v="1"/>
    <n v="3334"/>
    <x v="1"/>
    <x v="8"/>
    <d v="2025-09-23T00:00:00"/>
    <n v="2"/>
    <s v="New"/>
    <s v=" Premium"/>
    <s v="Baby Boomers"/>
    <x v="0"/>
  </r>
  <r>
    <s v="ACC00502"/>
    <s v="CUST0376"/>
    <x v="2"/>
    <d v="2022-09-14T00:00:00"/>
    <n v="177826"/>
    <n v="722"/>
    <n v="0"/>
    <s v="Pending"/>
    <s v="Angela Jackson"/>
    <s v="Female"/>
    <n v="62"/>
    <s v="North"/>
    <s v="Retired"/>
    <n v="121757"/>
    <s v="Retail"/>
    <d v="2015-10-07T00:00:00"/>
    <d v="2024-06-07T00:00:00"/>
    <s v="Jun"/>
    <s v="2024 Jun"/>
    <x v="2"/>
    <n v="4597"/>
    <x v="1"/>
    <x v="9"/>
    <d v="2025-09-23T00:00:00"/>
    <n v="10"/>
    <s v="Loyal"/>
    <s v=" Premium"/>
    <s v="Baby Boomers"/>
    <x v="1"/>
  </r>
  <r>
    <s v="ACC00446"/>
    <s v="CUST0212"/>
    <x v="3"/>
    <d v="2017-02-12T00:00:00"/>
    <n v="153939"/>
    <n v="527"/>
    <n v="229970"/>
    <s v="Pending"/>
    <s v="Stephen Russell"/>
    <s v="Male"/>
    <n v="43"/>
    <s v="North"/>
    <s v="Retired"/>
    <n v="25626"/>
    <s v="Corporate"/>
    <d v="2019-01-12T00:00:00"/>
    <d v="2025-01-04T00:00:00"/>
    <s v="Jan"/>
    <s v="2025 Jan"/>
    <x v="2"/>
    <n v="366"/>
    <x v="0"/>
    <x v="7"/>
    <d v="2025-09-23T00:00:00"/>
    <n v="7"/>
    <s v="Established"/>
    <s v="Low"/>
    <s v="Millennials"/>
    <x v="1"/>
  </r>
  <r>
    <s v="ACC00628"/>
    <s v="CUST0026"/>
    <x v="0"/>
    <d v="2015-11-09T00:00:00"/>
    <n v="328821"/>
    <n v="357"/>
    <n v="0"/>
    <s v="Pending"/>
    <s v="Charles Fields"/>
    <s v="Female"/>
    <n v="57"/>
    <s v="South"/>
    <s v="Doctor"/>
    <n v="60042"/>
    <s v="Corporate"/>
    <d v="2021-09-30T00:00:00"/>
    <d v="2023-10-01T00:00:00"/>
    <s v="Oct"/>
    <s v="2023 Oct"/>
    <x v="1"/>
    <n v="4320"/>
    <x v="3"/>
    <x v="2"/>
    <d v="2025-09-23T00:00:00"/>
    <n v="4"/>
    <s v="Emerging"/>
    <s v="High"/>
    <s v="Gen X"/>
    <x v="0"/>
  </r>
  <r>
    <s v="ACC00490"/>
    <s v="CUST0333"/>
    <x v="1"/>
    <d v="2017-04-08T00:00:00"/>
    <n v="486675"/>
    <n v="714"/>
    <n v="0"/>
    <s v="Pending"/>
    <s v="Ronald Bennett"/>
    <s v="Female"/>
    <n v="18"/>
    <s v="South"/>
    <s v="Engineer"/>
    <n v="53662"/>
    <s v="Retail"/>
    <d v="2015-12-09T00:00:00"/>
    <d v="2025-08-10T00:00:00"/>
    <s v="Aug"/>
    <s v="2025 Aug"/>
    <x v="3"/>
    <n v="4074"/>
    <x v="2"/>
    <x v="9"/>
    <d v="2025-09-23T00:00:00"/>
    <n v="10"/>
    <s v="Loyal"/>
    <s v="Medium"/>
    <s v="Gen Z"/>
    <x v="0"/>
  </r>
  <r>
    <s v="ACC00781"/>
    <s v="CUST0424"/>
    <x v="2"/>
    <d v="2020-07-26T00:00:00"/>
    <n v="169302"/>
    <n v="552"/>
    <n v="0"/>
    <s v="Pending"/>
    <s v="Matthew Martinez"/>
    <s v="Male"/>
    <n v="45"/>
    <s v="South"/>
    <s v="Doctor"/>
    <n v="121520"/>
    <s v="Corporate"/>
    <d v="2020-10-07T00:00:00"/>
    <d v="2025-08-21T00:00:00"/>
    <s v="Aug"/>
    <s v="2025 Aug"/>
    <x v="2"/>
    <n v="5509"/>
    <x v="1"/>
    <x v="5"/>
    <d v="2025-09-23T00:00:00"/>
    <n v="5"/>
    <s v="Emerging"/>
    <s v=" Premium"/>
    <s v="Gen X"/>
    <x v="1"/>
  </r>
  <r>
    <s v="ACC00428"/>
    <s v="CUST0431"/>
    <x v="1"/>
    <d v="2025-05-21T00:00:00"/>
    <n v="376588"/>
    <n v="311"/>
    <n v="0"/>
    <s v="Pending"/>
    <s v="Dana Robinson"/>
    <s v="Male"/>
    <n v="26"/>
    <s v="West"/>
    <s v="Trader"/>
    <n v="106475"/>
    <s v="Retail"/>
    <d v="2023-07-26T00:00:00"/>
    <d v="2024-04-09T00:00:00"/>
    <s v="Apr"/>
    <s v="2024 Apr"/>
    <x v="2"/>
    <n v="3851"/>
    <x v="2"/>
    <x v="2"/>
    <d v="2025-09-23T00:00:00"/>
    <n v="2"/>
    <s v="New"/>
    <s v=" Premium"/>
    <s v="Gen Z"/>
    <x v="0"/>
  </r>
  <r>
    <s v="ACC00559"/>
    <s v="CUST0089"/>
    <x v="0"/>
    <d v="2017-07-10T00:00:00"/>
    <n v="267885"/>
    <n v="620"/>
    <n v="108619"/>
    <s v="Pending"/>
    <s v="Elizabeth Brown"/>
    <s v="Female"/>
    <n v="72"/>
    <s v="South"/>
    <s v="Doctor"/>
    <n v="145991"/>
    <s v="Retail"/>
    <d v="2021-01-09T00:00:00"/>
    <d v="2024-12-22T00:00:00"/>
    <s v="Dec"/>
    <s v="2024 Dec"/>
    <x v="1"/>
    <n v="9028"/>
    <x v="0"/>
    <x v="1"/>
    <d v="2025-09-23T00:00:00"/>
    <n v="5"/>
    <s v="Emerging"/>
    <s v=" Premium"/>
    <s v="Baby Boomers"/>
    <x v="0"/>
  </r>
  <r>
    <s v="ACC00359"/>
    <s v="CUST0016"/>
    <x v="1"/>
    <d v="2021-07-11T00:00:00"/>
    <n v="470457"/>
    <n v="687"/>
    <n v="0"/>
    <s v="Pending"/>
    <s v="Ashlee Baird"/>
    <s v="Male"/>
    <n v="49"/>
    <s v="South"/>
    <s v="Banker"/>
    <n v="54636"/>
    <s v="Retail"/>
    <d v="2019-06-27T00:00:00"/>
    <d v="2024-12-29T00:00:00"/>
    <s v="Dec"/>
    <s v="2024 Dec"/>
    <x v="1"/>
    <n v="5343"/>
    <x v="0"/>
    <x v="1"/>
    <d v="2025-09-23T00:00:00"/>
    <n v="6"/>
    <s v="Established"/>
    <s v="Medium"/>
    <s v="Gen X"/>
    <x v="0"/>
  </r>
  <r>
    <s v="ACC00091"/>
    <s v="CUST0090"/>
    <x v="1"/>
    <d v="2022-04-30T00:00:00"/>
    <n v="404303"/>
    <n v="470"/>
    <n v="98109"/>
    <s v="Pending"/>
    <s v="Edward Ramirez"/>
    <s v="Female"/>
    <n v="57"/>
    <s v="East"/>
    <s v="Student"/>
    <n v="160588"/>
    <s v="Retail"/>
    <d v="2015-08-23T00:00:00"/>
    <d v="2025-05-07T00:00:00"/>
    <s v="May"/>
    <s v="2025 May"/>
    <x v="0"/>
    <n v="6681"/>
    <x v="3"/>
    <x v="0"/>
    <d v="2025-09-23T00:00:00"/>
    <n v="10"/>
    <s v="Loyal"/>
    <s v=" Premium"/>
    <s v="Gen X"/>
    <x v="0"/>
  </r>
  <r>
    <s v="ACC00053"/>
    <s v="CUST0090"/>
    <x v="2"/>
    <d v="2017-10-20T00:00:00"/>
    <n v="149524"/>
    <n v="476"/>
    <n v="0"/>
    <s v="Pending"/>
    <s v="Edward Ramirez"/>
    <s v="Female"/>
    <n v="57"/>
    <s v="East"/>
    <s v="Student"/>
    <n v="160588"/>
    <s v="Retail"/>
    <d v="2015-08-23T00:00:00"/>
    <d v="2025-01-02T00:00:00"/>
    <s v="Jan"/>
    <s v="2025 Jan"/>
    <x v="1"/>
    <n v="7069"/>
    <x v="0"/>
    <x v="3"/>
    <d v="2025-09-23T00:00:00"/>
    <n v="10"/>
    <s v="Loyal"/>
    <s v=" Premium"/>
    <s v="Gen X"/>
    <x v="1"/>
  </r>
  <r>
    <s v="ACC00730"/>
    <s v="CUST0494"/>
    <x v="1"/>
    <d v="2017-03-06T00:00:00"/>
    <n v="323943"/>
    <n v="818"/>
    <n v="369543"/>
    <s v="Pending"/>
    <s v="Hector May"/>
    <s v="Female"/>
    <n v="27"/>
    <s v="South"/>
    <s v="Banker"/>
    <n v="32115"/>
    <s v="Retail"/>
    <d v="2021-03-12T00:00:00"/>
    <d v="2024-06-17T00:00:00"/>
    <s v="Jun"/>
    <s v="2024 Jun"/>
    <x v="1"/>
    <n v="675"/>
    <x v="3"/>
    <x v="4"/>
    <d v="2025-09-23T00:00:00"/>
    <n v="5"/>
    <s v="Emerging"/>
    <s v="Medium"/>
    <s v="Gen Z"/>
    <x v="0"/>
  </r>
  <r>
    <s v="ACC00589"/>
    <s v="CUST0268"/>
    <x v="0"/>
    <d v="2018-07-16T00:00:00"/>
    <n v="222123"/>
    <n v="779"/>
    <n v="482397"/>
    <s v="Pending"/>
    <s v="Derek Gardner"/>
    <s v="Female"/>
    <n v="66"/>
    <s v="East"/>
    <s v="Banker"/>
    <n v="177215"/>
    <s v="Retail"/>
    <d v="2019-12-20T00:00:00"/>
    <d v="2024-11-13T00:00:00"/>
    <s v="Nov"/>
    <s v="2024 Nov"/>
    <x v="2"/>
    <n v="6863"/>
    <x v="2"/>
    <x v="2"/>
    <d v="2025-09-23T00:00:00"/>
    <n v="6"/>
    <s v="Established"/>
    <s v=" Premium"/>
    <s v="Baby Boomers"/>
    <x v="0"/>
  </r>
  <r>
    <s v="ACC00204"/>
    <s v="CUST0152"/>
    <x v="1"/>
    <d v="2024-11-06T00:00:00"/>
    <n v="333840"/>
    <n v="428"/>
    <n v="0"/>
    <s v="Pending"/>
    <s v="Eric Gomez"/>
    <s v="Male"/>
    <n v="38"/>
    <s v="East"/>
    <s v="Retired"/>
    <n v="177732"/>
    <s v="Corporate"/>
    <d v="2018-11-05T00:00:00"/>
    <d v="2025-03-10T00:00:00"/>
    <s v="Mar"/>
    <s v="2025 Mar"/>
    <x v="2"/>
    <n v="563"/>
    <x v="1"/>
    <x v="6"/>
    <d v="2025-09-23T00:00:00"/>
    <n v="7"/>
    <s v="Established"/>
    <s v=" Premium"/>
    <s v="Millennials"/>
    <x v="0"/>
  </r>
  <r>
    <s v="ACC00556"/>
    <s v="CUST0161"/>
    <x v="0"/>
    <d v="2015-12-28T00:00:00"/>
    <n v="11094"/>
    <n v="804"/>
    <n v="0"/>
    <s v="Default"/>
    <s v="David Sanders"/>
    <s v="Male"/>
    <n v="22"/>
    <s v="East"/>
    <s v="Doctor"/>
    <n v="93609"/>
    <s v="Retail"/>
    <d v="2021-02-25T00:00:00"/>
    <d v="2025-04-19T00:00:00"/>
    <s v="Apr"/>
    <s v="2025 Apr"/>
    <x v="2"/>
    <n v="8529"/>
    <x v="1"/>
    <x v="8"/>
    <d v="2025-09-23T00:00:00"/>
    <n v="5"/>
    <s v="Emerging"/>
    <s v="High"/>
    <s v="Gen Z"/>
    <x v="2"/>
  </r>
  <r>
    <s v="ACC00156"/>
    <s v="CUST0127"/>
    <x v="3"/>
    <d v="2020-03-16T00:00:00"/>
    <n v="384010"/>
    <n v="527"/>
    <n v="0"/>
    <s v="Pending"/>
    <s v="Jennifer Watkins DDS"/>
    <s v="Female"/>
    <n v="46"/>
    <s v="South"/>
    <s v="Doctor"/>
    <n v="112241"/>
    <s v="Corporate"/>
    <d v="2016-01-05T00:00:00"/>
    <d v="2023-09-25T00:00:00"/>
    <s v="Sep"/>
    <s v="2023 Sep"/>
    <x v="3"/>
    <n v="7055"/>
    <x v="3"/>
    <x v="7"/>
    <d v="2025-09-23T00:00:00"/>
    <n v="10"/>
    <s v="Loyal"/>
    <s v=" Premium"/>
    <s v="Gen X"/>
    <x v="0"/>
  </r>
  <r>
    <s v="ACC00002"/>
    <s v="CUST0319"/>
    <x v="0"/>
    <d v="2025-01-13T00:00:00"/>
    <n v="282169"/>
    <n v="405"/>
    <n v="0"/>
    <s v="Pending"/>
    <s v="Reginald Tapia"/>
    <s v="Male"/>
    <n v="57"/>
    <s v="East"/>
    <s v="Retired"/>
    <n v="122215"/>
    <s v="Private"/>
    <d v="2019-06-21T00:00:00"/>
    <d v="2025-03-06T00:00:00"/>
    <s v="Mar"/>
    <s v="2025 Mar"/>
    <x v="2"/>
    <n v="9390"/>
    <x v="1"/>
    <x v="3"/>
    <d v="2025-09-23T00:00:00"/>
    <n v="6"/>
    <s v="Established"/>
    <s v=" Premium"/>
    <s v="Gen X"/>
    <x v="0"/>
  </r>
  <r>
    <s v="ACC00357"/>
    <s v="CUST0302"/>
    <x v="0"/>
    <d v="2023-01-02T00:00:00"/>
    <n v="34693"/>
    <n v="700"/>
    <n v="0"/>
    <s v="Default"/>
    <s v="Austin James"/>
    <s v="Male"/>
    <n v="22"/>
    <s v="South"/>
    <s v="Engineer"/>
    <n v="95897"/>
    <s v="Retail"/>
    <d v="2021-10-04T00:00:00"/>
    <d v="2024-09-17T00:00:00"/>
    <s v="Sep"/>
    <s v="2024 Sep"/>
    <x v="2"/>
    <n v="7293"/>
    <x v="3"/>
    <x v="3"/>
    <d v="2025-09-23T00:00:00"/>
    <n v="4"/>
    <s v="Emerging"/>
    <s v="High"/>
    <s v="Gen Z"/>
    <x v="2"/>
  </r>
  <r>
    <s v="ACC00569"/>
    <s v="CUST0196"/>
    <x v="2"/>
    <d v="2017-12-04T00:00:00"/>
    <n v="30257"/>
    <n v="639"/>
    <n v="0"/>
    <s v="Default"/>
    <s v="Victoria Montoya"/>
    <s v="Female"/>
    <n v="50"/>
    <s v="East"/>
    <s v="Banker"/>
    <n v="43411"/>
    <s v="Corporate"/>
    <d v="2019-05-27T00:00:00"/>
    <d v="2023-09-23T00:00:00"/>
    <s v="Sep"/>
    <s v="2023 Sep"/>
    <x v="1"/>
    <n v="159"/>
    <x v="3"/>
    <x v="7"/>
    <d v="2025-09-23T00:00:00"/>
    <n v="6"/>
    <s v="Established"/>
    <s v="Medium"/>
    <s v="Gen X"/>
    <x v="2"/>
  </r>
  <r>
    <s v="ACC00058"/>
    <s v="CUST0138"/>
    <x v="2"/>
    <d v="2020-04-21T00:00:00"/>
    <n v="309550"/>
    <n v="426"/>
    <n v="0"/>
    <s v="Rejected"/>
    <s v="Jacqueline Murphy"/>
    <s v="Male"/>
    <n v="31"/>
    <s v="South"/>
    <s v="Retired"/>
    <n v="183038"/>
    <s v="Retail"/>
    <d v="2017-03-23T00:00:00"/>
    <d v="2024-04-03T00:00:00"/>
    <s v="Apr"/>
    <s v="2024 Apr"/>
    <x v="0"/>
    <n v="2863"/>
    <x v="2"/>
    <x v="6"/>
    <d v="2025-09-23T00:00:00"/>
    <n v="9"/>
    <s v="Loyal"/>
    <s v=" Premium"/>
    <s v="Millennials"/>
    <x v="0"/>
  </r>
  <r>
    <s v="ACC00254"/>
    <s v="CUST0277"/>
    <x v="1"/>
    <d v="2023-11-03T00:00:00"/>
    <n v="496577"/>
    <n v="684"/>
    <n v="185388"/>
    <s v="Pending"/>
    <s v="Brandon Bennett"/>
    <s v="Male"/>
    <n v="31"/>
    <s v="West"/>
    <s v="Banker"/>
    <n v="89298"/>
    <s v="Retail"/>
    <d v="2017-12-14T00:00:00"/>
    <d v="2025-04-29T00:00:00"/>
    <s v="Apr"/>
    <s v="2025 Apr"/>
    <x v="2"/>
    <n v="2746"/>
    <x v="2"/>
    <x v="9"/>
    <d v="2025-09-23T00:00:00"/>
    <n v="8"/>
    <s v="Established"/>
    <s v="High"/>
    <s v="Millennials"/>
    <x v="0"/>
  </r>
  <r>
    <s v="ACC00180"/>
    <s v="CUST0131"/>
    <x v="3"/>
    <d v="2016-05-04T00:00:00"/>
    <n v="234473"/>
    <n v="581"/>
    <n v="295477"/>
    <s v="Pending"/>
    <s v="Michael Velasquez"/>
    <s v="Female"/>
    <n v="43"/>
    <s v="North"/>
    <s v="Student"/>
    <n v="112124"/>
    <s v="Corporate"/>
    <d v="2020-05-04T00:00:00"/>
    <d v="2024-06-25T00:00:00"/>
    <s v="Jun"/>
    <s v="2024 Jun"/>
    <x v="0"/>
    <n v="966"/>
    <x v="0"/>
    <x v="6"/>
    <d v="2025-09-23T00:00:00"/>
    <n v="5"/>
    <s v="Emerging"/>
    <s v=" Premium"/>
    <s v="Millennials"/>
    <x v="0"/>
  </r>
  <r>
    <s v="ACC00493"/>
    <s v="CUST0115"/>
    <x v="0"/>
    <d v="2016-01-10T00:00:00"/>
    <n v="426940"/>
    <n v="587"/>
    <n v="0"/>
    <s v="Pending"/>
    <s v="Sarah Guzman"/>
    <s v="Male"/>
    <n v="49"/>
    <s v="West"/>
    <s v="Doctor"/>
    <n v="68874"/>
    <s v="Corporate"/>
    <d v="2024-08-28T00:00:00"/>
    <d v="2025-01-20T00:00:00"/>
    <s v="Jan"/>
    <s v="2025 Jan"/>
    <x v="2"/>
    <n v="5190"/>
    <x v="3"/>
    <x v="6"/>
    <d v="2025-09-23T00:00:00"/>
    <n v="1"/>
    <s v="New"/>
    <s v="High"/>
    <s v="Gen X"/>
    <x v="0"/>
  </r>
  <r>
    <s v="ACC00669"/>
    <s v="CUST0218"/>
    <x v="1"/>
    <d v="2017-01-16T00:00:00"/>
    <n v="460014"/>
    <n v="726"/>
    <n v="0"/>
    <s v="Pending"/>
    <s v="Samantha Castro"/>
    <s v="Male"/>
    <n v="51"/>
    <s v="East"/>
    <s v="Student"/>
    <n v="46431"/>
    <s v="Private"/>
    <d v="2016-08-04T00:00:00"/>
    <d v="2024-04-21T00:00:00"/>
    <s v="Apr"/>
    <s v="2024 Apr"/>
    <x v="2"/>
    <n v="8617"/>
    <x v="2"/>
    <x v="2"/>
    <d v="2025-09-23T00:00:00"/>
    <n v="9"/>
    <s v="Loyal"/>
    <s v="Medium"/>
    <s v="Gen X"/>
    <x v="0"/>
  </r>
  <r>
    <s v="ACC00035"/>
    <s v="CUST0118"/>
    <x v="0"/>
    <d v="2019-01-30T00:00:00"/>
    <n v="199886"/>
    <n v="490"/>
    <n v="0"/>
    <s v="Pending"/>
    <s v="Shawn Randolph"/>
    <s v="Female"/>
    <n v="42"/>
    <s v="South"/>
    <s v="Banker"/>
    <n v="88344"/>
    <s v="Retail"/>
    <d v="2025-03-04T00:00:00"/>
    <d v="2024-01-29T00:00:00"/>
    <s v="Jan"/>
    <s v="2024 Jan"/>
    <x v="0"/>
    <n v="2655"/>
    <x v="3"/>
    <x v="5"/>
    <d v="2025-09-23T00:00:00"/>
    <n v="1"/>
    <s v="New"/>
    <s v="High"/>
    <s v="Millennials"/>
    <x v="1"/>
  </r>
  <r>
    <s v="ACC00075"/>
    <s v="CUST0035"/>
    <x v="1"/>
    <d v="2019-10-03T00:00:00"/>
    <n v="419705"/>
    <n v="614"/>
    <n v="0"/>
    <s v="Pending"/>
    <s v="Kevin Marshall"/>
    <s v="Female"/>
    <n v="72"/>
    <s v="East"/>
    <s v="Banker"/>
    <n v="96898"/>
    <s v="Corporate"/>
    <d v="2016-06-12T00:00:00"/>
    <d v="2024-06-22T00:00:00"/>
    <s v="Jun"/>
    <s v="2024 Jun"/>
    <x v="1"/>
    <n v="3784"/>
    <x v="3"/>
    <x v="8"/>
    <d v="2025-09-23T00:00:00"/>
    <n v="9"/>
    <s v="Loyal"/>
    <s v="High"/>
    <s v="Baby Boomers"/>
    <x v="0"/>
  </r>
  <r>
    <s v="ACC00289"/>
    <s v="CUST0500"/>
    <x v="0"/>
    <d v="2025-02-01T00:00:00"/>
    <n v="2382"/>
    <n v="548"/>
    <n v="0"/>
    <s v="Default"/>
    <s v="Olivia Barton"/>
    <s v="Female"/>
    <n v="63"/>
    <s v="South"/>
    <s v="Student"/>
    <n v="21969"/>
    <s v="Corporate"/>
    <d v="2024-07-15T00:00:00"/>
    <d v="2024-08-14T00:00:00"/>
    <s v="Aug"/>
    <s v="2024 Aug"/>
    <x v="2"/>
    <n v="5023"/>
    <x v="3"/>
    <x v="3"/>
    <d v="2025-09-23T00:00:00"/>
    <n v="1"/>
    <s v="New"/>
    <s v="Low"/>
    <s v="Baby Boomers"/>
    <x v="2"/>
  </r>
  <r>
    <s v="ACC00371"/>
    <s v="CUST0223"/>
    <x v="1"/>
    <d v="2018-09-28T00:00:00"/>
    <n v="87796"/>
    <n v="375"/>
    <n v="0"/>
    <s v="Pending"/>
    <s v="Chad White"/>
    <s v="Female"/>
    <n v="70"/>
    <s v="West"/>
    <s v="Trader"/>
    <n v="174091"/>
    <s v="Corporate"/>
    <d v="2016-01-09T00:00:00"/>
    <d v="2023-12-13T00:00:00"/>
    <s v="Dec"/>
    <s v="2023 Dec"/>
    <x v="0"/>
    <n v="94"/>
    <x v="2"/>
    <x v="0"/>
    <d v="2025-09-23T00:00:00"/>
    <n v="10"/>
    <s v="Loyal"/>
    <s v=" Premium"/>
    <s v="Baby Boomers"/>
    <x v="1"/>
  </r>
  <r>
    <s v="ACC00587"/>
    <s v="CUST0432"/>
    <x v="0"/>
    <d v="2023-09-13T00:00:00"/>
    <n v="334711"/>
    <n v="593"/>
    <n v="0"/>
    <s v="Pending"/>
    <s v="Zachary Vasquez"/>
    <s v="Female"/>
    <n v="50"/>
    <s v="East"/>
    <s v="Trader"/>
    <n v="81367"/>
    <s v="Corporate"/>
    <d v="2017-06-01T00:00:00"/>
    <d v="2024-05-31T00:00:00"/>
    <s v="May"/>
    <s v="2024 May"/>
    <x v="2"/>
    <n v="1945"/>
    <x v="3"/>
    <x v="4"/>
    <d v="2025-09-23T00:00:00"/>
    <n v="8"/>
    <s v="Established"/>
    <s v="High"/>
    <s v="Gen X"/>
    <x v="0"/>
  </r>
  <r>
    <s v="ACC00329"/>
    <s v="CUST0387"/>
    <x v="2"/>
    <d v="2017-10-18T00:00:00"/>
    <n v="316463"/>
    <n v="803"/>
    <n v="0"/>
    <s v="Pending"/>
    <s v="Robert Barnes"/>
    <s v="Male"/>
    <n v="52"/>
    <s v="South"/>
    <s v="Engineer"/>
    <n v="51585"/>
    <s v="Corporate"/>
    <d v="2019-04-22T00:00:00"/>
    <d v="2024-03-16T00:00:00"/>
    <s v="Mar"/>
    <s v="2024 Mar"/>
    <x v="3"/>
    <n v="9618"/>
    <x v="3"/>
    <x v="6"/>
    <d v="2025-09-23T00:00:00"/>
    <n v="6"/>
    <s v="Established"/>
    <s v="Medium"/>
    <s v="Gen X"/>
    <x v="0"/>
  </r>
  <r>
    <s v="ACC00590"/>
    <s v="CUST0035"/>
    <x v="1"/>
    <d v="2025-06-18T00:00:00"/>
    <n v="495236"/>
    <n v="422"/>
    <n v="94941"/>
    <s v="Rejected"/>
    <s v="Kevin Marshall"/>
    <s v="Female"/>
    <n v="72"/>
    <s v="East"/>
    <s v="Banker"/>
    <n v="96898"/>
    <s v="Corporate"/>
    <d v="2016-06-12T00:00:00"/>
    <d v="2023-09-12T00:00:00"/>
    <s v="Sep"/>
    <s v="2023 Sep"/>
    <x v="3"/>
    <n v="9272"/>
    <x v="0"/>
    <x v="7"/>
    <d v="2025-09-23T00:00:00"/>
    <n v="9"/>
    <s v="Loyal"/>
    <s v="High"/>
    <s v="Baby Boomers"/>
    <x v="0"/>
  </r>
  <r>
    <s v="ACC00767"/>
    <s v="CUST0340"/>
    <x v="0"/>
    <d v="2022-03-29T00:00:00"/>
    <n v="416957"/>
    <n v="603"/>
    <n v="0"/>
    <s v="Rejected"/>
    <s v="Kyle Hendricks"/>
    <s v="Female"/>
    <n v="21"/>
    <s v="North"/>
    <s v="Teacher"/>
    <n v="92715"/>
    <s v="Retail"/>
    <d v="2017-07-11T00:00:00"/>
    <d v="2024-08-03T00:00:00"/>
    <s v="Aug"/>
    <s v="2024 Aug"/>
    <x v="3"/>
    <n v="9723"/>
    <x v="3"/>
    <x v="6"/>
    <d v="2025-09-23T00:00:00"/>
    <n v="8"/>
    <s v="Established"/>
    <s v="High"/>
    <s v="Gen Z"/>
    <x v="0"/>
  </r>
  <r>
    <s v="ACC00777"/>
    <s v="CUST0485"/>
    <x v="1"/>
    <d v="2016-08-23T00:00:00"/>
    <n v="382891"/>
    <n v="829"/>
    <n v="0"/>
    <s v="Rejected"/>
    <s v="Christopher Hart"/>
    <s v="Male"/>
    <n v="22"/>
    <s v="South"/>
    <s v="Engineer"/>
    <n v="81212"/>
    <s v="Corporate"/>
    <d v="2018-09-03T00:00:00"/>
    <d v="2024-06-05T00:00:00"/>
    <s v="Jun"/>
    <s v="2024 Jun"/>
    <x v="3"/>
    <n v="6759"/>
    <x v="0"/>
    <x v="7"/>
    <d v="2025-09-23T00:00:00"/>
    <n v="7"/>
    <s v="Established"/>
    <s v="High"/>
    <s v="Gen Z"/>
    <x v="0"/>
  </r>
  <r>
    <s v="ACC00304"/>
    <s v="CUST0074"/>
    <x v="0"/>
    <d v="2016-08-26T00:00:00"/>
    <n v="289341"/>
    <n v="680"/>
    <n v="242268"/>
    <s v="Rejected"/>
    <s v="Christopher Chapman"/>
    <s v="Female"/>
    <n v="50"/>
    <s v="West"/>
    <s v="Doctor"/>
    <n v="53742"/>
    <s v="Corporate"/>
    <d v="2025-01-20T00:00:00"/>
    <d v="2025-06-10T00:00:00"/>
    <s v="Jun"/>
    <s v="2025 Jun"/>
    <x v="1"/>
    <n v="1511"/>
    <x v="3"/>
    <x v="8"/>
    <d v="2025-09-23T00:00:00"/>
    <n v="1"/>
    <s v="New"/>
    <s v="Medium"/>
    <s v="Gen X"/>
    <x v="0"/>
  </r>
  <r>
    <s v="ACC00579"/>
    <s v="CUST0120"/>
    <x v="0"/>
    <d v="2023-06-12T00:00:00"/>
    <n v="446751"/>
    <n v="321"/>
    <n v="0"/>
    <s v="Pending"/>
    <s v="Sherri Webb"/>
    <s v="Male"/>
    <n v="62"/>
    <s v="East"/>
    <s v="Banker"/>
    <n v="67638"/>
    <s v="Retail"/>
    <d v="2019-03-31T00:00:00"/>
    <d v="2025-02-08T00:00:00"/>
    <s v="Feb"/>
    <s v="2025 Feb"/>
    <x v="3"/>
    <n v="6579"/>
    <x v="0"/>
    <x v="1"/>
    <d v="2025-09-23T00:00:00"/>
    <n v="6"/>
    <s v="Established"/>
    <s v="High"/>
    <s v="Baby Boomers"/>
    <x v="0"/>
  </r>
  <r>
    <s v="ACC00221"/>
    <s v="CUST0065"/>
    <x v="0"/>
    <d v="2015-11-29T00:00:00"/>
    <n v="327192"/>
    <n v="770"/>
    <n v="0"/>
    <s v="Pending"/>
    <s v="Crystal Smith"/>
    <s v="Male"/>
    <n v="39"/>
    <s v="East"/>
    <s v="Doctor"/>
    <n v="49192"/>
    <s v="Retail"/>
    <d v="2020-10-15T00:00:00"/>
    <d v="2025-01-01T00:00:00"/>
    <s v="Jan"/>
    <s v="2025 Jan"/>
    <x v="0"/>
    <n v="2483"/>
    <x v="2"/>
    <x v="8"/>
    <d v="2025-09-23T00:00:00"/>
    <n v="5"/>
    <s v="Emerging"/>
    <s v="Medium"/>
    <s v="Millennials"/>
    <x v="0"/>
  </r>
  <r>
    <s v="ACC00164"/>
    <s v="CUST0143"/>
    <x v="0"/>
    <d v="2019-08-28T00:00:00"/>
    <n v="440437"/>
    <n v="746"/>
    <n v="499927"/>
    <s v="Approved"/>
    <s v="Jamie Spencer"/>
    <s v="Female"/>
    <n v="47"/>
    <s v="South"/>
    <s v="Retired"/>
    <n v="152079"/>
    <s v="Retail"/>
    <d v="2021-11-28T00:00:00"/>
    <d v="2024-05-01T00:00:00"/>
    <s v="May"/>
    <s v="2024 May"/>
    <x v="2"/>
    <n v="745"/>
    <x v="2"/>
    <x v="0"/>
    <d v="2025-09-23T00:00:00"/>
    <n v="4"/>
    <s v="Emerging"/>
    <s v=" Premium"/>
    <s v="Gen X"/>
    <x v="0"/>
  </r>
  <r>
    <s v="ACC00480"/>
    <s v="CUST0302"/>
    <x v="0"/>
    <d v="2022-12-25T00:00:00"/>
    <n v="382865"/>
    <n v="599"/>
    <n v="362521"/>
    <s v="Pending"/>
    <s v="Austin James"/>
    <s v="Male"/>
    <n v="22"/>
    <s v="South"/>
    <s v="Engineer"/>
    <n v="95897"/>
    <s v="Retail"/>
    <d v="2021-10-04T00:00:00"/>
    <d v="2025-01-08T00:00:00"/>
    <s v="Jan"/>
    <s v="2025 Jan"/>
    <x v="0"/>
    <n v="2848"/>
    <x v="1"/>
    <x v="5"/>
    <d v="2025-09-23T00:00:00"/>
    <n v="4"/>
    <s v="Emerging"/>
    <s v="High"/>
    <s v="Gen Z"/>
    <x v="0"/>
  </r>
  <r>
    <s v="ACC00455"/>
    <s v="CUST0047"/>
    <x v="0"/>
    <d v="2017-04-16T00:00:00"/>
    <n v="459845"/>
    <n v="584"/>
    <n v="0"/>
    <s v="Rejected"/>
    <s v="Patricia Schneider"/>
    <s v="Female"/>
    <n v="18"/>
    <s v="West"/>
    <s v="Doctor"/>
    <n v="81413"/>
    <s v="Retail"/>
    <d v="2017-04-06T00:00:00"/>
    <d v="2024-11-09T00:00:00"/>
    <s v="Nov"/>
    <s v="2024 Nov"/>
    <x v="3"/>
    <n v="2572"/>
    <x v="3"/>
    <x v="2"/>
    <d v="2025-09-23T00:00:00"/>
    <n v="8"/>
    <s v="Established"/>
    <s v="High"/>
    <s v="Gen Z"/>
    <x v="0"/>
  </r>
  <r>
    <s v="ACC00375"/>
    <s v="CUST0283"/>
    <x v="0"/>
    <d v="2025-05-02T00:00:00"/>
    <n v="84811"/>
    <n v="412"/>
    <n v="0"/>
    <s v="Pending"/>
    <s v="Kristen Spencer"/>
    <s v="Female"/>
    <n v="70"/>
    <s v="South"/>
    <s v="Teacher"/>
    <n v="116347"/>
    <s v="Retail"/>
    <d v="2017-01-19T00:00:00"/>
    <d v="2023-12-10T00:00:00"/>
    <s v="Dec"/>
    <s v="2023 Dec"/>
    <x v="1"/>
    <n v="3916"/>
    <x v="1"/>
    <x v="7"/>
    <d v="2025-09-23T00:00:00"/>
    <n v="9"/>
    <s v="Loyal"/>
    <s v=" Premium"/>
    <s v="Baby Boomers"/>
    <x v="1"/>
  </r>
  <r>
    <s v="ACC00220"/>
    <s v="CUST0098"/>
    <x v="0"/>
    <d v="2024-11-18T00:00:00"/>
    <n v="39082"/>
    <n v="602"/>
    <n v="0"/>
    <s v="Pending"/>
    <s v="Jeremy Jones"/>
    <s v="Female"/>
    <n v="34"/>
    <s v="East"/>
    <s v="Trader"/>
    <n v="181633"/>
    <s v="Retail"/>
    <d v="2023-06-22T00:00:00"/>
    <d v="2024-06-11T00:00:00"/>
    <s v="Jun"/>
    <s v="2024 Jun"/>
    <x v="3"/>
    <n v="1282"/>
    <x v="1"/>
    <x v="5"/>
    <d v="2025-09-23T00:00:00"/>
    <n v="2"/>
    <s v="New"/>
    <s v=" Premium"/>
    <s v="Millennials"/>
    <x v="2"/>
  </r>
  <r>
    <s v="ACC00684"/>
    <s v="CUST0432"/>
    <x v="1"/>
    <d v="2024-05-19T00:00:00"/>
    <n v="498294"/>
    <n v="720"/>
    <n v="139479"/>
    <s v="Pending"/>
    <s v="Zachary Vasquez"/>
    <s v="Female"/>
    <n v="50"/>
    <s v="East"/>
    <s v="Trader"/>
    <n v="81367"/>
    <s v="Corporate"/>
    <d v="2017-06-01T00:00:00"/>
    <d v="2024-05-27T00:00:00"/>
    <s v="May"/>
    <s v="2024 May"/>
    <x v="3"/>
    <n v="4846"/>
    <x v="0"/>
    <x v="7"/>
    <d v="2025-09-23T00:00:00"/>
    <n v="8"/>
    <s v="Established"/>
    <s v="High"/>
    <s v="Gen X"/>
    <x v="0"/>
  </r>
  <r>
    <s v="ACC00254"/>
    <s v="CUST0277"/>
    <x v="1"/>
    <d v="2023-11-03T00:00:00"/>
    <n v="496577"/>
    <n v="684"/>
    <n v="185388"/>
    <s v="Pending"/>
    <s v="Brandon Bennett"/>
    <s v="Male"/>
    <n v="31"/>
    <s v="West"/>
    <s v="Banker"/>
    <n v="89298"/>
    <s v="Retail"/>
    <d v="2017-12-14T00:00:00"/>
    <d v="2025-03-22T00:00:00"/>
    <s v="Mar"/>
    <s v="2025 Mar"/>
    <x v="1"/>
    <n v="1872"/>
    <x v="2"/>
    <x v="2"/>
    <d v="2025-09-23T00:00:00"/>
    <n v="8"/>
    <s v="Established"/>
    <s v="High"/>
    <s v="Millennials"/>
    <x v="0"/>
  </r>
  <r>
    <s v="ACC00722"/>
    <s v="CUST0059"/>
    <x v="1"/>
    <d v="2016-08-01T00:00:00"/>
    <n v="65149"/>
    <n v="545"/>
    <n v="0"/>
    <s v="Pending"/>
    <s v="Matthew Sanchez"/>
    <s v="Male"/>
    <n v="49"/>
    <s v="South"/>
    <s v="Engineer"/>
    <n v="85160"/>
    <s v="Corporate"/>
    <d v="2024-03-09T00:00:00"/>
    <d v="2025-05-13T00:00:00"/>
    <s v="May"/>
    <s v="2025 May"/>
    <x v="1"/>
    <n v="4236"/>
    <x v="3"/>
    <x v="8"/>
    <d v="2025-09-23T00:00:00"/>
    <n v="2"/>
    <s v="New"/>
    <s v="High"/>
    <s v="Gen X"/>
    <x v="1"/>
  </r>
  <r>
    <s v="ACC00188"/>
    <s v="CUST0345"/>
    <x v="0"/>
    <d v="2023-10-01T00:00:00"/>
    <n v="395136"/>
    <n v="763"/>
    <n v="0"/>
    <s v="Pending"/>
    <s v="Alicia Day"/>
    <s v="Male"/>
    <n v="61"/>
    <s v="East"/>
    <s v="Engineer"/>
    <n v="103186"/>
    <s v="Retail"/>
    <d v="2019-08-27T00:00:00"/>
    <d v="2024-07-12T00:00:00"/>
    <s v="Jul"/>
    <s v="2024 Jul"/>
    <x v="1"/>
    <n v="9965"/>
    <x v="3"/>
    <x v="9"/>
    <d v="2025-09-23T00:00:00"/>
    <n v="6"/>
    <s v="Established"/>
    <s v=" Premium"/>
    <s v="Baby Boomers"/>
    <x v="0"/>
  </r>
  <r>
    <s v="ACC00191"/>
    <s v="CUST0396"/>
    <x v="2"/>
    <d v="2018-06-15T00:00:00"/>
    <n v="143279"/>
    <n v="462"/>
    <n v="210232"/>
    <s v="Pending"/>
    <s v="Daniel Bradley"/>
    <s v="Female"/>
    <n v="32"/>
    <s v="West"/>
    <s v="Teacher"/>
    <n v="37778"/>
    <s v="Corporate"/>
    <d v="2022-06-02T00:00:00"/>
    <d v="2024-12-11T00:00:00"/>
    <s v="Dec"/>
    <s v="2024 Dec"/>
    <x v="1"/>
    <n v="9024"/>
    <x v="0"/>
    <x v="5"/>
    <d v="2025-09-23T00:00:00"/>
    <n v="3"/>
    <s v="Emerging"/>
    <s v="Medium"/>
    <s v="Millennials"/>
    <x v="1"/>
  </r>
  <r>
    <s v="ACC00389"/>
    <s v="CUST0476"/>
    <x v="1"/>
    <d v="2017-11-23T00:00:00"/>
    <n v="272769"/>
    <n v="794"/>
    <n v="0"/>
    <s v="Pending"/>
    <s v="William Brown"/>
    <s v="Female"/>
    <n v="18"/>
    <s v="West"/>
    <s v="Student"/>
    <n v="53997"/>
    <s v="Retail"/>
    <d v="2019-01-23T00:00:00"/>
    <d v="2024-01-30T00:00:00"/>
    <s v="Jan"/>
    <s v="2024 Jan"/>
    <x v="1"/>
    <n v="552"/>
    <x v="1"/>
    <x v="7"/>
    <d v="2025-09-23T00:00:00"/>
    <n v="7"/>
    <s v="Established"/>
    <s v="Medium"/>
    <s v="Gen Z"/>
    <x v="0"/>
  </r>
  <r>
    <s v="ACC00215"/>
    <s v="CUST0017"/>
    <x v="2"/>
    <d v="2019-09-24T00:00:00"/>
    <n v="353076"/>
    <n v="601"/>
    <n v="0"/>
    <s v="Default"/>
    <s v="Michael Conner"/>
    <s v="Female"/>
    <n v="64"/>
    <s v="South"/>
    <s v="Banker"/>
    <n v="199352"/>
    <s v="Retail"/>
    <d v="2021-06-28T00:00:00"/>
    <d v="2024-06-16T00:00:00"/>
    <s v="Jun"/>
    <s v="2024 Jun"/>
    <x v="1"/>
    <n v="6219"/>
    <x v="0"/>
    <x v="5"/>
    <d v="2025-09-23T00:00:00"/>
    <n v="4"/>
    <s v="Emerging"/>
    <s v=" Premium"/>
    <s v="Baby Boomers"/>
    <x v="0"/>
  </r>
  <r>
    <s v="ACC00375"/>
    <s v="CUST0283"/>
    <x v="0"/>
    <d v="2025-05-02T00:00:00"/>
    <n v="84811"/>
    <n v="412"/>
    <n v="0"/>
    <s v="Pending"/>
    <s v="Kristen Spencer"/>
    <s v="Female"/>
    <n v="70"/>
    <s v="South"/>
    <s v="Teacher"/>
    <n v="116347"/>
    <s v="Retail"/>
    <d v="2017-01-19T00:00:00"/>
    <d v="2024-08-05T00:00:00"/>
    <s v="Aug"/>
    <s v="2024 Aug"/>
    <x v="2"/>
    <n v="2775"/>
    <x v="1"/>
    <x v="5"/>
    <d v="2025-09-23T00:00:00"/>
    <n v="9"/>
    <s v="Loyal"/>
    <s v=" Premium"/>
    <s v="Baby Boomers"/>
    <x v="1"/>
  </r>
  <r>
    <s v="ACC00086"/>
    <s v="CUST0074"/>
    <x v="0"/>
    <d v="2021-09-05T00:00:00"/>
    <n v="235497"/>
    <n v="312"/>
    <n v="0"/>
    <s v="Default"/>
    <s v="Christopher Chapman"/>
    <s v="Female"/>
    <n v="50"/>
    <s v="West"/>
    <s v="Doctor"/>
    <n v="53742"/>
    <s v="Corporate"/>
    <d v="2025-01-20T00:00:00"/>
    <d v="2023-08-28T00:00:00"/>
    <s v="Aug"/>
    <s v="2023 Aug"/>
    <x v="3"/>
    <n v="7278"/>
    <x v="3"/>
    <x v="7"/>
    <d v="2025-09-23T00:00:00"/>
    <n v="1"/>
    <s v="New"/>
    <s v="Medium"/>
    <s v="Gen X"/>
    <x v="0"/>
  </r>
  <r>
    <s v="ACC00474"/>
    <s v="CUST0191"/>
    <x v="0"/>
    <d v="2021-02-19T00:00:00"/>
    <n v="98046"/>
    <n v="308"/>
    <n v="236226"/>
    <s v="Pending"/>
    <s v="Nicholas Miller"/>
    <s v="Male"/>
    <n v="60"/>
    <s v="South"/>
    <s v="Retired"/>
    <n v="157612"/>
    <s v="Retail"/>
    <d v="2019-11-11T00:00:00"/>
    <d v="2025-03-13T00:00:00"/>
    <s v="Mar"/>
    <s v="2025 Mar"/>
    <x v="3"/>
    <n v="894"/>
    <x v="0"/>
    <x v="2"/>
    <d v="2025-09-23T00:00:00"/>
    <n v="6"/>
    <s v="Established"/>
    <s v=" Premium"/>
    <s v="Gen X"/>
    <x v="1"/>
  </r>
  <r>
    <s v="ACC00618"/>
    <s v="CUST0431"/>
    <x v="1"/>
    <d v="2020-09-15T00:00:00"/>
    <n v="437651"/>
    <n v="810"/>
    <n v="0"/>
    <s v="Default"/>
    <s v="Dana Robinson"/>
    <s v="Male"/>
    <n v="26"/>
    <s v="West"/>
    <s v="Trader"/>
    <n v="106475"/>
    <s v="Retail"/>
    <d v="2023-07-26T00:00:00"/>
    <d v="2024-04-04T00:00:00"/>
    <s v="Apr"/>
    <s v="2024 Apr"/>
    <x v="1"/>
    <n v="3659"/>
    <x v="1"/>
    <x v="2"/>
    <d v="2025-09-23T00:00:00"/>
    <n v="2"/>
    <s v="New"/>
    <s v=" Premium"/>
    <s v="Gen Z"/>
    <x v="0"/>
  </r>
  <r>
    <s v="ACC00531"/>
    <s v="CUST0284"/>
    <x v="0"/>
    <d v="2022-02-07T00:00:00"/>
    <n v="167679"/>
    <n v="395"/>
    <n v="0"/>
    <s v="Pending"/>
    <s v="Robert Clay"/>
    <s v="Male"/>
    <n v="22"/>
    <s v="North"/>
    <s v="Trader"/>
    <n v="68787"/>
    <s v="Retail"/>
    <d v="2015-10-28T00:00:00"/>
    <d v="2025-02-24T00:00:00"/>
    <s v="Feb"/>
    <s v="2025 Feb"/>
    <x v="0"/>
    <n v="6900"/>
    <x v="0"/>
    <x v="4"/>
    <d v="2025-09-23T00:00:00"/>
    <n v="10"/>
    <s v="Loyal"/>
    <s v="High"/>
    <s v="Gen Z"/>
    <x v="1"/>
  </r>
  <r>
    <s v="ACC00047"/>
    <s v="CUST0047"/>
    <x v="3"/>
    <d v="2022-08-09T00:00:00"/>
    <n v="267247"/>
    <n v="484"/>
    <n v="0"/>
    <s v="Pending"/>
    <s v="Patricia Schneider"/>
    <s v="Female"/>
    <n v="18"/>
    <s v="West"/>
    <s v="Doctor"/>
    <n v="81413"/>
    <s v="Retail"/>
    <d v="2017-04-06T00:00:00"/>
    <d v="2024-12-23T00:00:00"/>
    <s v="Dec"/>
    <s v="2024 Dec"/>
    <x v="1"/>
    <n v="3581"/>
    <x v="2"/>
    <x v="4"/>
    <d v="2025-09-23T00:00:00"/>
    <n v="8"/>
    <s v="Established"/>
    <s v="High"/>
    <s v="Gen Z"/>
    <x v="0"/>
  </r>
  <r>
    <s v="ACC00065"/>
    <s v="CUST0254"/>
    <x v="3"/>
    <d v="2016-12-03T00:00:00"/>
    <n v="491715"/>
    <n v="575"/>
    <n v="0"/>
    <s v="Pending"/>
    <s v="James Wilkinson"/>
    <s v="Male"/>
    <n v="30"/>
    <s v="East"/>
    <s v="Banker"/>
    <n v="149749"/>
    <s v="Retail"/>
    <d v="2017-07-14T00:00:00"/>
    <d v="2025-01-06T00:00:00"/>
    <s v="Jan"/>
    <s v="2025 Jan"/>
    <x v="2"/>
    <n v="3943"/>
    <x v="0"/>
    <x v="8"/>
    <d v="2025-09-23T00:00:00"/>
    <n v="8"/>
    <s v="Established"/>
    <s v=" Premium"/>
    <s v="Millennials"/>
    <x v="0"/>
  </r>
  <r>
    <s v="ACC00475"/>
    <s v="CUST0021"/>
    <x v="2"/>
    <d v="2020-02-19T00:00:00"/>
    <n v="352156"/>
    <n v="587"/>
    <n v="0"/>
    <s v="Rejected"/>
    <s v="Elizabeth Smith"/>
    <s v="Female"/>
    <n v="44"/>
    <s v="East"/>
    <s v="Trader"/>
    <n v="189269"/>
    <s v="Retail"/>
    <d v="2024-05-02T00:00:00"/>
    <d v="2024-11-16T00:00:00"/>
    <s v="Nov"/>
    <s v="2024 Nov"/>
    <x v="0"/>
    <n v="5866"/>
    <x v="3"/>
    <x v="3"/>
    <d v="2025-09-23T00:00:00"/>
    <n v="1"/>
    <s v="New"/>
    <s v=" Premium"/>
    <s v="Millennials"/>
    <x v="0"/>
  </r>
  <r>
    <s v="ACC00146"/>
    <s v="CUST0250"/>
    <x v="3"/>
    <d v="2023-03-09T00:00:00"/>
    <n v="303602"/>
    <n v="670"/>
    <n v="0"/>
    <s v="Pending"/>
    <s v="James Hardy"/>
    <s v="Male"/>
    <n v="54"/>
    <s v="South"/>
    <s v="Trader"/>
    <n v="28712"/>
    <s v="Retail"/>
    <d v="2018-07-13T00:00:00"/>
    <d v="2025-06-04T00:00:00"/>
    <s v="Jun"/>
    <s v="2025 Jun"/>
    <x v="2"/>
    <n v="3676"/>
    <x v="0"/>
    <x v="5"/>
    <d v="2025-09-23T00:00:00"/>
    <n v="7"/>
    <s v="Established"/>
    <s v="Low"/>
    <s v="Gen X"/>
    <x v="0"/>
  </r>
  <r>
    <s v="ACC00798"/>
    <s v="CUST0331"/>
    <x v="2"/>
    <d v="2023-09-05T00:00:00"/>
    <n v="421234"/>
    <n v="704"/>
    <n v="0"/>
    <s v="Rejected"/>
    <s v="Theresa Burke"/>
    <s v="Male"/>
    <n v="65"/>
    <s v="South"/>
    <s v="Trader"/>
    <n v="179033"/>
    <s v="Retail"/>
    <d v="2019-11-07T00:00:00"/>
    <d v="2024-08-09T00:00:00"/>
    <s v="Aug"/>
    <s v="2024 Aug"/>
    <x v="0"/>
    <n v="9923"/>
    <x v="3"/>
    <x v="5"/>
    <d v="2025-09-23T00:00:00"/>
    <n v="6"/>
    <s v="Established"/>
    <s v=" Premium"/>
    <s v="Baby Boomers"/>
    <x v="0"/>
  </r>
  <r>
    <s v="ACC00382"/>
    <s v="CUST0404"/>
    <x v="0"/>
    <d v="2019-03-08T00:00:00"/>
    <n v="454151"/>
    <n v="346"/>
    <n v="0"/>
    <s v="Pending"/>
    <s v="Jessica Lee"/>
    <s v="Male"/>
    <n v="40"/>
    <s v="South"/>
    <s v="Student"/>
    <n v="77056"/>
    <s v="Retail"/>
    <d v="2021-03-13T00:00:00"/>
    <d v="2025-04-12T00:00:00"/>
    <s v="Apr"/>
    <s v="2025 Apr"/>
    <x v="0"/>
    <n v="8576"/>
    <x v="3"/>
    <x v="8"/>
    <d v="2025-09-23T00:00:00"/>
    <n v="5"/>
    <s v="Emerging"/>
    <s v="High"/>
    <s v="Millennials"/>
    <x v="0"/>
  </r>
  <r>
    <s v="ACC00066"/>
    <s v="CUST0118"/>
    <x v="1"/>
    <d v="2025-07-08T00:00:00"/>
    <n v="2187"/>
    <n v="799"/>
    <n v="0"/>
    <s v="Pending"/>
    <s v="Shawn Randolph"/>
    <s v="Female"/>
    <n v="42"/>
    <s v="South"/>
    <s v="Banker"/>
    <n v="88344"/>
    <s v="Retail"/>
    <d v="2025-03-04T00:00:00"/>
    <d v="2024-06-03T00:00:00"/>
    <s v="Jun"/>
    <s v="2024 Jun"/>
    <x v="1"/>
    <n v="567"/>
    <x v="0"/>
    <x v="0"/>
    <d v="2025-09-23T00:00:00"/>
    <n v="1"/>
    <s v="New"/>
    <s v="High"/>
    <s v="Millennials"/>
    <x v="2"/>
  </r>
  <r>
    <s v="ACC00517"/>
    <s v="CUST0344"/>
    <x v="1"/>
    <d v="2019-01-16T00:00:00"/>
    <n v="145406"/>
    <n v="407"/>
    <n v="0"/>
    <s v="Pending"/>
    <s v="Christian Mendez"/>
    <s v="Female"/>
    <n v="36"/>
    <s v="East"/>
    <s v="Engineer"/>
    <n v="99148"/>
    <s v="Private"/>
    <d v="2017-11-13T00:00:00"/>
    <d v="2024-12-22T00:00:00"/>
    <s v="Dec"/>
    <s v="2024 Dec"/>
    <x v="2"/>
    <n v="9482"/>
    <x v="0"/>
    <x v="8"/>
    <d v="2025-09-23T00:00:00"/>
    <n v="8"/>
    <s v="Established"/>
    <s v="High"/>
    <s v="Millennials"/>
    <x v="1"/>
  </r>
  <r>
    <s v="ACC00093"/>
    <s v="CUST0126"/>
    <x v="0"/>
    <d v="2023-05-23T00:00:00"/>
    <n v="23408"/>
    <n v="442"/>
    <n v="0"/>
    <s v="Pending"/>
    <s v="Jessica Walker"/>
    <s v="Female"/>
    <n v="39"/>
    <s v="North"/>
    <s v="Student"/>
    <n v="62534"/>
    <s v="Retail"/>
    <d v="2020-03-01T00:00:00"/>
    <d v="2023-08-29T00:00:00"/>
    <s v="Aug"/>
    <s v="2023 Aug"/>
    <x v="0"/>
    <n v="6050"/>
    <x v="0"/>
    <x v="3"/>
    <d v="2025-09-23T00:00:00"/>
    <n v="6"/>
    <s v="Established"/>
    <s v="High"/>
    <s v="Millennials"/>
    <x v="2"/>
  </r>
  <r>
    <s v="ACC00426"/>
    <s v="CUST0041"/>
    <x v="0"/>
    <d v="2021-06-01T00:00:00"/>
    <n v="261497"/>
    <n v="371"/>
    <n v="0"/>
    <s v="Pending"/>
    <s v="Dr. Nicole Mendez"/>
    <s v="Male"/>
    <n v="30"/>
    <s v="South"/>
    <s v="Retired"/>
    <n v="176497"/>
    <s v="Corporate"/>
    <d v="2017-04-28T00:00:00"/>
    <d v="2024-09-24T00:00:00"/>
    <s v="Sep"/>
    <s v="2024 Sep"/>
    <x v="2"/>
    <n v="1138"/>
    <x v="2"/>
    <x v="8"/>
    <d v="2025-09-23T00:00:00"/>
    <n v="8"/>
    <s v="Established"/>
    <s v=" Premium"/>
    <s v="Millennials"/>
    <x v="0"/>
  </r>
  <r>
    <s v="ACC00468"/>
    <s v="CUST0004"/>
    <x v="1"/>
    <d v="2017-05-12T00:00:00"/>
    <n v="128216"/>
    <n v="849"/>
    <n v="0"/>
    <s v="Pending"/>
    <s v="Candice Palmer"/>
    <s v="Male"/>
    <n v="50"/>
    <s v="North"/>
    <s v="Banker"/>
    <n v="142744"/>
    <s v="Retail"/>
    <d v="2021-10-25T00:00:00"/>
    <d v="2025-07-08T00:00:00"/>
    <s v="Jul"/>
    <s v="2025 Jul"/>
    <x v="1"/>
    <n v="1370"/>
    <x v="2"/>
    <x v="0"/>
    <d v="2025-09-23T00:00:00"/>
    <n v="4"/>
    <s v="Emerging"/>
    <s v=" Premium"/>
    <s v="Gen X"/>
    <x v="1"/>
  </r>
  <r>
    <s v="ACC00094"/>
    <s v="CUST0231"/>
    <x v="0"/>
    <d v="2023-12-27T00:00:00"/>
    <n v="124116"/>
    <n v="500"/>
    <n v="0"/>
    <s v="Rejected"/>
    <s v="Andrew Payne"/>
    <s v="Female"/>
    <n v="38"/>
    <s v="West"/>
    <s v="Student"/>
    <n v="159783"/>
    <s v="Retail"/>
    <d v="2023-01-11T00:00:00"/>
    <d v="2025-06-02T00:00:00"/>
    <s v="Jun"/>
    <s v="2025 Jun"/>
    <x v="1"/>
    <n v="5430"/>
    <x v="1"/>
    <x v="2"/>
    <d v="2025-09-23T00:00:00"/>
    <n v="3"/>
    <s v="Emerging"/>
    <s v=" Premium"/>
    <s v="Millennials"/>
    <x v="1"/>
  </r>
  <r>
    <s v="ACC00618"/>
    <s v="CUST0431"/>
    <x v="1"/>
    <d v="2020-09-15T00:00:00"/>
    <n v="437651"/>
    <n v="810"/>
    <n v="0"/>
    <s v="Default"/>
    <s v="Dana Robinson"/>
    <s v="Male"/>
    <n v="26"/>
    <s v="West"/>
    <s v="Trader"/>
    <n v="106475"/>
    <s v="Retail"/>
    <d v="2023-07-26T00:00:00"/>
    <d v="2025-02-12T00:00:00"/>
    <s v="Feb"/>
    <s v="2025 Feb"/>
    <x v="1"/>
    <n v="9302"/>
    <x v="0"/>
    <x v="5"/>
    <d v="2025-09-23T00:00:00"/>
    <n v="2"/>
    <s v="New"/>
    <s v=" Premium"/>
    <s v="Gen Z"/>
    <x v="0"/>
  </r>
  <r>
    <s v="ACC00133"/>
    <s v="CUST0479"/>
    <x v="0"/>
    <d v="2018-08-23T00:00:00"/>
    <n v="434821"/>
    <n v="448"/>
    <n v="374653"/>
    <s v="Pending"/>
    <s v="David Watson"/>
    <s v="Male"/>
    <n v="72"/>
    <s v="East"/>
    <s v="Engineer"/>
    <n v="192307"/>
    <s v="Corporate"/>
    <d v="2020-10-04T00:00:00"/>
    <d v="2025-06-04T00:00:00"/>
    <s v="Jun"/>
    <s v="2025 Jun"/>
    <x v="1"/>
    <n v="9736"/>
    <x v="1"/>
    <x v="3"/>
    <d v="2025-09-23T00:00:00"/>
    <n v="5"/>
    <s v="Emerging"/>
    <s v=" Premium"/>
    <s v="Baby Boomers"/>
    <x v="0"/>
  </r>
  <r>
    <s v="ACC00434"/>
    <s v="CUST0176"/>
    <x v="3"/>
    <d v="2025-01-22T00:00:00"/>
    <n v="445414"/>
    <n v="675"/>
    <n v="0"/>
    <s v="Pending"/>
    <s v="Barbara Fisher"/>
    <s v="Female"/>
    <n v="33"/>
    <s v="North"/>
    <s v="Doctor"/>
    <n v="77372"/>
    <s v="Retail"/>
    <d v="2015-10-15T00:00:00"/>
    <d v="2025-07-14T00:00:00"/>
    <s v="Jul"/>
    <s v="2025 Jul"/>
    <x v="3"/>
    <n v="5359"/>
    <x v="1"/>
    <x v="9"/>
    <d v="2025-09-23T00:00:00"/>
    <n v="10"/>
    <s v="Loyal"/>
    <s v="High"/>
    <s v="Millennials"/>
    <x v="0"/>
  </r>
  <r>
    <s v="ACC00341"/>
    <s v="CUST0101"/>
    <x v="0"/>
    <d v="2019-05-14T00:00:00"/>
    <n v="452063"/>
    <n v="752"/>
    <n v="467927"/>
    <s v="Default"/>
    <s v="Robert Wright"/>
    <s v="Male"/>
    <n v="45"/>
    <s v="East"/>
    <s v="Trader"/>
    <n v="144165"/>
    <s v="Retail"/>
    <d v="2020-07-06T00:00:00"/>
    <d v="2023-08-31T00:00:00"/>
    <s v="Aug"/>
    <s v="2023 Aug"/>
    <x v="0"/>
    <n v="2635"/>
    <x v="3"/>
    <x v="4"/>
    <d v="2025-09-23T00:00:00"/>
    <n v="5"/>
    <s v="Emerging"/>
    <s v=" Premium"/>
    <s v="Gen X"/>
    <x v="0"/>
  </r>
  <r>
    <s v="ACC00314"/>
    <s v="CUST0393"/>
    <x v="2"/>
    <d v="2021-10-26T00:00:00"/>
    <n v="270170"/>
    <n v="697"/>
    <n v="0"/>
    <s v="Pending"/>
    <s v="Tina Adams"/>
    <s v="Female"/>
    <n v="58"/>
    <s v="South"/>
    <s v="Teacher"/>
    <n v="196422"/>
    <s v="Private"/>
    <d v="2021-12-15T00:00:00"/>
    <d v="2024-11-12T00:00:00"/>
    <s v="Nov"/>
    <s v="2024 Nov"/>
    <x v="3"/>
    <n v="9833"/>
    <x v="1"/>
    <x v="1"/>
    <d v="2025-09-23T00:00:00"/>
    <n v="4"/>
    <s v="Emerging"/>
    <s v=" Premium"/>
    <s v="Gen X"/>
    <x v="0"/>
  </r>
  <r>
    <s v="ACC00591"/>
    <s v="CUST0267"/>
    <x v="1"/>
    <d v="2025-08-21T00:00:00"/>
    <n v="298326"/>
    <n v="699"/>
    <n v="0"/>
    <s v="Pending"/>
    <s v="Nicholas Cherry"/>
    <s v="Female"/>
    <n v="36"/>
    <s v="East"/>
    <s v="Engineer"/>
    <n v="126661"/>
    <s v="Retail"/>
    <d v="2021-08-29T00:00:00"/>
    <d v="2024-07-26T00:00:00"/>
    <s v="Jul"/>
    <s v="2024 Jul"/>
    <x v="1"/>
    <n v="67"/>
    <x v="0"/>
    <x v="8"/>
    <d v="2025-09-23T00:00:00"/>
    <n v="4"/>
    <s v="Emerging"/>
    <s v=" Premium"/>
    <s v="Millennials"/>
    <x v="0"/>
  </r>
  <r>
    <s v="ACC00212"/>
    <s v="CUST0423"/>
    <x v="0"/>
    <d v="2019-12-02T00:00:00"/>
    <n v="161081"/>
    <n v="593"/>
    <n v="0"/>
    <s v="Pending"/>
    <s v="Matthew Martinez"/>
    <s v="Female"/>
    <n v="45"/>
    <s v="South"/>
    <s v="Teacher"/>
    <n v="65893"/>
    <s v="Corporate"/>
    <d v="2021-11-13T00:00:00"/>
    <d v="2024-07-14T00:00:00"/>
    <s v="Jul"/>
    <s v="2024 Jul"/>
    <x v="0"/>
    <n v="9329"/>
    <x v="2"/>
    <x v="7"/>
    <d v="2025-09-23T00:00:00"/>
    <n v="4"/>
    <s v="Emerging"/>
    <s v="High"/>
    <s v="Gen X"/>
    <x v="1"/>
  </r>
  <r>
    <s v="ACC00520"/>
    <s v="CUST0102"/>
    <x v="0"/>
    <d v="2018-06-12T00:00:00"/>
    <n v="268788"/>
    <n v="595"/>
    <n v="0"/>
    <s v="Rejected"/>
    <s v="Patrick Moore"/>
    <s v="Female"/>
    <n v="72"/>
    <s v="South"/>
    <s v="Student"/>
    <n v="106231"/>
    <s v="Retail"/>
    <d v="2021-12-30T00:00:00"/>
    <d v="2025-03-18T00:00:00"/>
    <s v="Mar"/>
    <s v="2025 Mar"/>
    <x v="0"/>
    <n v="8513"/>
    <x v="1"/>
    <x v="2"/>
    <d v="2025-09-23T00:00:00"/>
    <n v="4"/>
    <s v="Emerging"/>
    <s v=" Premium"/>
    <s v="Baby Boomers"/>
    <x v="0"/>
  </r>
  <r>
    <s v="ACC00159"/>
    <s v="CUST0160"/>
    <x v="1"/>
    <d v="2020-05-05T00:00:00"/>
    <n v="493814"/>
    <n v="382"/>
    <n v="192646"/>
    <s v="Pending"/>
    <s v="Rachel Rivera PhD"/>
    <s v="Female"/>
    <n v="71"/>
    <s v="North"/>
    <s v="Retired"/>
    <n v="83888"/>
    <s v="Retail"/>
    <d v="2015-11-06T00:00:00"/>
    <d v="2023-11-08T00:00:00"/>
    <s v="Nov"/>
    <s v="2023 Nov"/>
    <x v="2"/>
    <n v="5858"/>
    <x v="1"/>
    <x v="5"/>
    <d v="2025-09-23T00:00:00"/>
    <n v="10"/>
    <s v="Loyal"/>
    <s v="High"/>
    <s v="Baby Boomers"/>
    <x v="0"/>
  </r>
  <r>
    <s v="ACC00268"/>
    <s v="CUST0116"/>
    <x v="0"/>
    <d v="2020-06-18T00:00:00"/>
    <n v="303297"/>
    <n v="462"/>
    <n v="0"/>
    <s v="Pending"/>
    <s v="Guy Hughes"/>
    <s v="Female"/>
    <n v="71"/>
    <s v="South"/>
    <s v="Student"/>
    <n v="69708"/>
    <s v="Corporate"/>
    <d v="2025-05-20T00:00:00"/>
    <d v="2025-02-02T00:00:00"/>
    <s v="Feb"/>
    <s v="2025 Feb"/>
    <x v="1"/>
    <n v="2747"/>
    <x v="2"/>
    <x v="1"/>
    <d v="2025-09-23T00:00:00"/>
    <n v="0"/>
    <s v="New"/>
    <s v="High"/>
    <s v="Baby Boomers"/>
    <x v="0"/>
  </r>
  <r>
    <s v="ACC00661"/>
    <s v="CUST0262"/>
    <x v="0"/>
    <d v="2016-04-05T00:00:00"/>
    <n v="439439"/>
    <n v="739"/>
    <n v="0"/>
    <s v="Pending"/>
    <s v="Joy Lopez"/>
    <s v="Female"/>
    <n v="37"/>
    <s v="East"/>
    <s v="Teacher"/>
    <n v="177661"/>
    <s v="Retail"/>
    <d v="2024-08-12T00:00:00"/>
    <d v="2024-05-07T00:00:00"/>
    <s v="May"/>
    <s v="2024 May"/>
    <x v="3"/>
    <n v="5503"/>
    <x v="1"/>
    <x v="7"/>
    <d v="2025-09-23T00:00:00"/>
    <n v="1"/>
    <s v="New"/>
    <s v=" Premium"/>
    <s v="Millennials"/>
    <x v="0"/>
  </r>
  <r>
    <s v="ACC00603"/>
    <s v="CUST0172"/>
    <x v="0"/>
    <d v="2023-11-14T00:00:00"/>
    <n v="334662"/>
    <n v="408"/>
    <n v="0"/>
    <s v="Approved"/>
    <s v="Kevin Castillo"/>
    <s v="Male"/>
    <n v="62"/>
    <s v="East"/>
    <s v="Engineer"/>
    <n v="107266"/>
    <s v="Retail"/>
    <d v="2020-06-06T00:00:00"/>
    <d v="2024-07-04T00:00:00"/>
    <s v="Jul"/>
    <s v="2024 Jul"/>
    <x v="2"/>
    <n v="3887"/>
    <x v="0"/>
    <x v="0"/>
    <d v="2025-09-23T00:00:00"/>
    <n v="5"/>
    <s v="Emerging"/>
    <s v=" Premium"/>
    <s v="Baby Boomers"/>
    <x v="0"/>
  </r>
  <r>
    <s v="ACC00748"/>
    <s v="CUST0240"/>
    <x v="1"/>
    <d v="2020-01-22T00:00:00"/>
    <n v="273493"/>
    <n v="477"/>
    <n v="0"/>
    <s v="Pending"/>
    <s v="James Park"/>
    <s v="Female"/>
    <n v="52"/>
    <s v="South"/>
    <s v="Engineer"/>
    <n v="72098"/>
    <s v="Retail"/>
    <d v="2021-12-14T00:00:00"/>
    <d v="2025-01-27T00:00:00"/>
    <s v="Jan"/>
    <s v="2025 Jan"/>
    <x v="0"/>
    <n v="2292"/>
    <x v="1"/>
    <x v="8"/>
    <d v="2025-09-23T00:00:00"/>
    <n v="4"/>
    <s v="Emerging"/>
    <s v="High"/>
    <s v="Gen X"/>
    <x v="0"/>
  </r>
  <r>
    <s v="ACC00474"/>
    <s v="CUST0191"/>
    <x v="0"/>
    <d v="2021-02-19T00:00:00"/>
    <n v="98046"/>
    <n v="308"/>
    <n v="236226"/>
    <s v="Pending"/>
    <s v="Nicholas Miller"/>
    <s v="Male"/>
    <n v="60"/>
    <s v="South"/>
    <s v="Retired"/>
    <n v="157612"/>
    <s v="Retail"/>
    <d v="2019-11-11T00:00:00"/>
    <d v="2024-09-17T00:00:00"/>
    <s v="Sep"/>
    <s v="2024 Sep"/>
    <x v="3"/>
    <n v="6796"/>
    <x v="3"/>
    <x v="4"/>
    <d v="2025-09-23T00:00:00"/>
    <n v="6"/>
    <s v="Established"/>
    <s v=" Premium"/>
    <s v="Gen X"/>
    <x v="1"/>
  </r>
  <r>
    <s v="ACC00410"/>
    <s v="CUST0131"/>
    <x v="1"/>
    <d v="2023-05-05T00:00:00"/>
    <n v="409983"/>
    <n v="630"/>
    <n v="0"/>
    <s v="Pending"/>
    <s v="Michael Velasquez"/>
    <s v="Female"/>
    <n v="43"/>
    <s v="North"/>
    <s v="Student"/>
    <n v="112124"/>
    <s v="Corporate"/>
    <d v="2020-05-04T00:00:00"/>
    <d v="2024-01-30T00:00:00"/>
    <s v="Jan"/>
    <s v="2024 Jan"/>
    <x v="1"/>
    <n v="5518"/>
    <x v="1"/>
    <x v="4"/>
    <d v="2025-09-23T00:00:00"/>
    <n v="5"/>
    <s v="Emerging"/>
    <s v=" Premium"/>
    <s v="Millennials"/>
    <x v="0"/>
  </r>
  <r>
    <s v="ACC00474"/>
    <s v="CUST0191"/>
    <x v="0"/>
    <d v="2021-02-19T00:00:00"/>
    <n v="98046"/>
    <n v="308"/>
    <n v="236226"/>
    <s v="Pending"/>
    <s v="Nicholas Miller"/>
    <s v="Male"/>
    <n v="60"/>
    <s v="South"/>
    <s v="Retired"/>
    <n v="157612"/>
    <s v="Retail"/>
    <d v="2019-11-11T00:00:00"/>
    <d v="2025-03-09T00:00:00"/>
    <s v="Mar"/>
    <s v="2025 Mar"/>
    <x v="3"/>
    <n v="1441"/>
    <x v="3"/>
    <x v="9"/>
    <d v="2025-09-23T00:00:00"/>
    <n v="6"/>
    <s v="Established"/>
    <s v=" Premium"/>
    <s v="Gen X"/>
    <x v="1"/>
  </r>
  <r>
    <s v="ACC00356"/>
    <s v="CUST0395"/>
    <x v="0"/>
    <d v="2023-06-03T00:00:00"/>
    <n v="123099"/>
    <n v="405"/>
    <n v="0"/>
    <s v="Pending"/>
    <s v="Patricia Bush"/>
    <s v="Male"/>
    <n v="31"/>
    <s v="South"/>
    <s v="Banker"/>
    <n v="49426"/>
    <s v="Retail"/>
    <d v="2024-03-21T00:00:00"/>
    <d v="2025-02-08T00:00:00"/>
    <s v="Feb"/>
    <s v="2025 Feb"/>
    <x v="3"/>
    <n v="1785"/>
    <x v="2"/>
    <x v="1"/>
    <d v="2025-09-23T00:00:00"/>
    <n v="2"/>
    <s v="New"/>
    <s v="Medium"/>
    <s v="Millennials"/>
    <x v="1"/>
  </r>
  <r>
    <s v="ACC00680"/>
    <s v="CUST0355"/>
    <x v="2"/>
    <d v="2024-04-10T00:00:00"/>
    <n v="115945"/>
    <n v="566"/>
    <n v="0"/>
    <s v="Pending"/>
    <s v="Rebecca Doyle"/>
    <s v="Female"/>
    <n v="30"/>
    <s v="West"/>
    <s v="Teacher"/>
    <n v="112447"/>
    <s v="Retail"/>
    <d v="2020-01-17T00:00:00"/>
    <d v="2024-10-24T00:00:00"/>
    <s v="Oct"/>
    <s v="2024 Oct"/>
    <x v="3"/>
    <n v="9520"/>
    <x v="2"/>
    <x v="4"/>
    <d v="2025-09-23T00:00:00"/>
    <n v="6"/>
    <s v="Established"/>
    <s v=" Premium"/>
    <s v="Millennials"/>
    <x v="1"/>
  </r>
  <r>
    <s v="ACC00193"/>
    <s v="CUST0425"/>
    <x v="2"/>
    <d v="2016-02-17T00:00:00"/>
    <n v="164044"/>
    <n v="404"/>
    <n v="0"/>
    <s v="Pending"/>
    <s v="Gregory Scott"/>
    <s v="Female"/>
    <n v="54"/>
    <s v="East"/>
    <s v="Teacher"/>
    <n v="145818"/>
    <s v="Retail"/>
    <d v="2017-07-01T00:00:00"/>
    <d v="2025-07-31T00:00:00"/>
    <s v="Jul"/>
    <s v="2025 Jul"/>
    <x v="2"/>
    <n v="4217"/>
    <x v="1"/>
    <x v="0"/>
    <d v="2025-09-23T00:00:00"/>
    <n v="8"/>
    <s v="Established"/>
    <s v=" Premium"/>
    <s v="Gen X"/>
    <x v="1"/>
  </r>
  <r>
    <s v="ACC00699"/>
    <s v="CUST0380"/>
    <x v="1"/>
    <d v="2016-01-16T00:00:00"/>
    <n v="203561"/>
    <n v="514"/>
    <n v="452603"/>
    <s v="Approved"/>
    <s v="Brandon Morales"/>
    <s v="Male"/>
    <n v="38"/>
    <s v="South"/>
    <s v="Retired"/>
    <n v="134225"/>
    <s v="Corporate"/>
    <d v="2021-12-08T00:00:00"/>
    <d v="2025-04-28T00:00:00"/>
    <s v="Apr"/>
    <s v="2025 Apr"/>
    <x v="0"/>
    <n v="9530"/>
    <x v="1"/>
    <x v="1"/>
    <d v="2025-09-23T00:00:00"/>
    <n v="4"/>
    <s v="Emerging"/>
    <s v=" Premium"/>
    <s v="Millennials"/>
    <x v="0"/>
  </r>
  <r>
    <s v="ACC00271"/>
    <s v="CUST0411"/>
    <x v="1"/>
    <d v="2018-05-30T00:00:00"/>
    <n v="133653"/>
    <n v="538"/>
    <n v="0"/>
    <s v="Pending"/>
    <s v="Darren Morgan"/>
    <s v="Male"/>
    <n v="25"/>
    <s v="North"/>
    <s v="Engineer"/>
    <n v="53142"/>
    <s v="Corporate"/>
    <d v="2018-11-07T00:00:00"/>
    <d v="2025-05-16T00:00:00"/>
    <s v="May"/>
    <s v="2025 May"/>
    <x v="3"/>
    <n v="4395"/>
    <x v="2"/>
    <x v="1"/>
    <d v="2025-09-23T00:00:00"/>
    <n v="7"/>
    <s v="Established"/>
    <s v="Medium"/>
    <s v="Gen Z"/>
    <x v="1"/>
  </r>
  <r>
    <s v="ACC00114"/>
    <s v="CUST0036"/>
    <x v="0"/>
    <d v="2022-11-08T00:00:00"/>
    <n v="289662"/>
    <n v="406"/>
    <n v="0"/>
    <s v="Pending"/>
    <s v="Bradley Moore"/>
    <s v="Male"/>
    <n v="43"/>
    <s v="East"/>
    <s v="Banker"/>
    <n v="169369"/>
    <s v="Retail"/>
    <d v="2017-06-16T00:00:00"/>
    <d v="2025-03-01T00:00:00"/>
    <s v="Mar"/>
    <s v="2025 Mar"/>
    <x v="0"/>
    <n v="6361"/>
    <x v="3"/>
    <x v="4"/>
    <d v="2025-09-23T00:00:00"/>
    <n v="8"/>
    <s v="Established"/>
    <s v=" Premium"/>
    <s v="Millennials"/>
    <x v="0"/>
  </r>
  <r>
    <s v="ACC00523"/>
    <s v="CUST0432"/>
    <x v="2"/>
    <d v="2022-01-11T00:00:00"/>
    <n v="257438"/>
    <n v="792"/>
    <n v="0"/>
    <s v="Approved"/>
    <s v="Zachary Vasquez"/>
    <s v="Female"/>
    <n v="50"/>
    <s v="East"/>
    <s v="Trader"/>
    <n v="81367"/>
    <s v="Corporate"/>
    <d v="2017-06-01T00:00:00"/>
    <d v="2024-11-16T00:00:00"/>
    <s v="Nov"/>
    <s v="2024 Nov"/>
    <x v="2"/>
    <n v="3984"/>
    <x v="2"/>
    <x v="1"/>
    <d v="2025-09-23T00:00:00"/>
    <n v="8"/>
    <s v="Established"/>
    <s v="High"/>
    <s v="Gen X"/>
    <x v="0"/>
  </r>
  <r>
    <s v="ACC00055"/>
    <s v="CUST0325"/>
    <x v="0"/>
    <d v="2023-08-07T00:00:00"/>
    <n v="424390"/>
    <n v="554"/>
    <n v="0"/>
    <s v="Pending"/>
    <s v="Gregg Harris"/>
    <s v="Female"/>
    <n v="22"/>
    <s v="South"/>
    <s v="Teacher"/>
    <n v="44826"/>
    <s v="Retail"/>
    <d v="2022-03-20T00:00:00"/>
    <d v="2025-04-04T00:00:00"/>
    <s v="Apr"/>
    <s v="2025 Apr"/>
    <x v="1"/>
    <n v="5915"/>
    <x v="2"/>
    <x v="5"/>
    <d v="2025-09-23T00:00:00"/>
    <n v="4"/>
    <s v="Emerging"/>
    <s v="Medium"/>
    <s v="Gen Z"/>
    <x v="0"/>
  </r>
  <r>
    <s v="ACC00770"/>
    <s v="CUST0450"/>
    <x v="0"/>
    <d v="2020-03-19T00:00:00"/>
    <n v="45541"/>
    <n v="841"/>
    <n v="0"/>
    <s v="Pending"/>
    <s v="Seth Kent"/>
    <s v="Female"/>
    <n v="73"/>
    <s v="South"/>
    <s v="Teacher"/>
    <n v="127803"/>
    <s v="Retail"/>
    <d v="2024-07-13T00:00:00"/>
    <d v="2025-03-20T00:00:00"/>
    <s v="Mar"/>
    <s v="2025 Mar"/>
    <x v="1"/>
    <n v="4687"/>
    <x v="3"/>
    <x v="9"/>
    <d v="2025-09-23T00:00:00"/>
    <n v="1"/>
    <s v="New"/>
    <s v=" Premium"/>
    <s v="Baby Boomers"/>
    <x v="2"/>
  </r>
  <r>
    <s v="ACC00065"/>
    <s v="CUST0254"/>
    <x v="3"/>
    <d v="2016-12-03T00:00:00"/>
    <n v="491715"/>
    <n v="575"/>
    <n v="0"/>
    <s v="Pending"/>
    <s v="James Wilkinson"/>
    <s v="Male"/>
    <n v="30"/>
    <s v="East"/>
    <s v="Banker"/>
    <n v="149749"/>
    <s v="Retail"/>
    <d v="2017-07-14T00:00:00"/>
    <d v="2024-11-24T00:00:00"/>
    <s v="Nov"/>
    <s v="2024 Nov"/>
    <x v="3"/>
    <n v="4475"/>
    <x v="2"/>
    <x v="4"/>
    <d v="2025-09-23T00:00:00"/>
    <n v="8"/>
    <s v="Established"/>
    <s v=" Premium"/>
    <s v="Millennials"/>
    <x v="0"/>
  </r>
  <r>
    <s v="ACC00684"/>
    <s v="CUST0432"/>
    <x v="1"/>
    <d v="2024-05-19T00:00:00"/>
    <n v="498294"/>
    <n v="720"/>
    <n v="139479"/>
    <s v="Pending"/>
    <s v="Zachary Vasquez"/>
    <s v="Female"/>
    <n v="50"/>
    <s v="East"/>
    <s v="Trader"/>
    <n v="81367"/>
    <s v="Corporate"/>
    <d v="2017-06-01T00:00:00"/>
    <d v="2024-05-30T00:00:00"/>
    <s v="May"/>
    <s v="2024 May"/>
    <x v="2"/>
    <n v="8421"/>
    <x v="1"/>
    <x v="5"/>
    <d v="2025-09-23T00:00:00"/>
    <n v="8"/>
    <s v="Established"/>
    <s v="High"/>
    <s v="Gen X"/>
    <x v="0"/>
  </r>
  <r>
    <s v="ACC00272"/>
    <s v="CUST0381"/>
    <x v="3"/>
    <d v="2018-11-16T00:00:00"/>
    <n v="51717"/>
    <n v="371"/>
    <n v="0"/>
    <s v="Default"/>
    <s v="Timothy Mcknight"/>
    <s v="Female"/>
    <n v="33"/>
    <s v="East"/>
    <s v="Banker"/>
    <n v="136400"/>
    <s v="Corporate"/>
    <d v="2018-12-29T00:00:00"/>
    <d v="2025-01-25T00:00:00"/>
    <s v="Jan"/>
    <s v="2025 Jan"/>
    <x v="1"/>
    <n v="3312"/>
    <x v="1"/>
    <x v="9"/>
    <d v="2025-09-23T00:00:00"/>
    <n v="7"/>
    <s v="Established"/>
    <s v=" Premium"/>
    <s v="Millennials"/>
    <x v="1"/>
  </r>
  <r>
    <s v="ACC00502"/>
    <s v="CUST0376"/>
    <x v="2"/>
    <d v="2022-09-14T00:00:00"/>
    <n v="177826"/>
    <n v="722"/>
    <n v="0"/>
    <s v="Pending"/>
    <s v="Angela Jackson"/>
    <s v="Female"/>
    <n v="62"/>
    <s v="North"/>
    <s v="Retired"/>
    <n v="121757"/>
    <s v="Retail"/>
    <d v="2015-10-07T00:00:00"/>
    <d v="2025-05-23T00:00:00"/>
    <s v="May"/>
    <s v="2025 May"/>
    <x v="2"/>
    <n v="6955"/>
    <x v="2"/>
    <x v="2"/>
    <d v="2025-09-23T00:00:00"/>
    <n v="10"/>
    <s v="Loyal"/>
    <s v=" Premium"/>
    <s v="Baby Boomers"/>
    <x v="1"/>
  </r>
  <r>
    <s v="ACC00662"/>
    <s v="CUST0214"/>
    <x v="0"/>
    <d v="2016-12-24T00:00:00"/>
    <n v="25517"/>
    <n v="510"/>
    <n v="0"/>
    <s v="Pending"/>
    <s v="Sarah Wilson"/>
    <s v="Male"/>
    <n v="46"/>
    <s v="West"/>
    <s v="Trader"/>
    <n v="32857"/>
    <s v="Retail"/>
    <d v="2022-08-26T00:00:00"/>
    <d v="2024-12-29T00:00:00"/>
    <s v="Dec"/>
    <s v="2024 Dec"/>
    <x v="2"/>
    <n v="2312"/>
    <x v="1"/>
    <x v="9"/>
    <d v="2025-09-23T00:00:00"/>
    <n v="3"/>
    <s v="Emerging"/>
    <s v="Medium"/>
    <s v="Gen X"/>
    <x v="2"/>
  </r>
  <r>
    <s v="ACC00362"/>
    <s v="CUST0109"/>
    <x v="2"/>
    <d v="2020-02-08T00:00:00"/>
    <n v="207574"/>
    <n v="803"/>
    <n v="0"/>
    <s v="Pending"/>
    <s v="Emily Scott"/>
    <s v="Female"/>
    <n v="29"/>
    <s v="North"/>
    <s v="Engineer"/>
    <n v="131785"/>
    <s v="Corporate"/>
    <d v="2020-09-03T00:00:00"/>
    <d v="2024-05-27T00:00:00"/>
    <s v="May"/>
    <s v="2024 May"/>
    <x v="3"/>
    <n v="6295"/>
    <x v="0"/>
    <x v="6"/>
    <d v="2025-09-23T00:00:00"/>
    <n v="5"/>
    <s v="Emerging"/>
    <s v=" Premium"/>
    <s v="Millennials"/>
    <x v="0"/>
  </r>
  <r>
    <s v="ACC00146"/>
    <s v="CUST0250"/>
    <x v="3"/>
    <d v="2023-03-09T00:00:00"/>
    <n v="303602"/>
    <n v="670"/>
    <n v="0"/>
    <s v="Pending"/>
    <s v="James Hardy"/>
    <s v="Male"/>
    <n v="54"/>
    <s v="South"/>
    <s v="Trader"/>
    <n v="28712"/>
    <s v="Retail"/>
    <d v="2018-07-13T00:00:00"/>
    <d v="2024-01-03T00:00:00"/>
    <s v="Jan"/>
    <s v="2024 Jan"/>
    <x v="3"/>
    <n v="4976"/>
    <x v="2"/>
    <x v="1"/>
    <d v="2025-09-23T00:00:00"/>
    <n v="7"/>
    <s v="Established"/>
    <s v="Low"/>
    <s v="Gen X"/>
    <x v="0"/>
  </r>
  <r>
    <s v="ACC00209"/>
    <s v="CUST0442"/>
    <x v="1"/>
    <d v="2016-09-20T00:00:00"/>
    <n v="192816"/>
    <n v="768"/>
    <n v="371378"/>
    <s v="Pending"/>
    <s v="Keith Rodriguez"/>
    <s v="Female"/>
    <n v="23"/>
    <s v="South"/>
    <s v="Retired"/>
    <n v="131453"/>
    <s v="Retail"/>
    <d v="2022-05-11T00:00:00"/>
    <d v="2024-12-31T00:00:00"/>
    <s v="Dec"/>
    <s v="2024 Dec"/>
    <x v="2"/>
    <n v="3736"/>
    <x v="0"/>
    <x v="0"/>
    <d v="2025-09-23T00:00:00"/>
    <n v="3"/>
    <s v="Emerging"/>
    <s v=" Premium"/>
    <s v="Gen Z"/>
    <x v="1"/>
  </r>
  <r>
    <s v="ACC00286"/>
    <s v="CUST0044"/>
    <x v="2"/>
    <d v="2024-04-13T00:00:00"/>
    <n v="268620"/>
    <n v="747"/>
    <n v="0"/>
    <s v="Pending"/>
    <s v="Regina Harris"/>
    <s v="Female"/>
    <n v="53"/>
    <s v="East"/>
    <s v="Retired"/>
    <n v="175650"/>
    <s v="Retail"/>
    <d v="2021-08-19T00:00:00"/>
    <d v="2024-04-13T00:00:00"/>
    <s v="Apr"/>
    <s v="2024 Apr"/>
    <x v="2"/>
    <n v="2052"/>
    <x v="2"/>
    <x v="4"/>
    <d v="2025-09-23T00:00:00"/>
    <n v="4"/>
    <s v="Emerging"/>
    <s v=" Premium"/>
    <s v="Gen X"/>
    <x v="0"/>
  </r>
  <r>
    <s v="ACC00010"/>
    <s v="CUST0314"/>
    <x v="3"/>
    <d v="2024-07-20T00:00:00"/>
    <n v="487025"/>
    <n v="381"/>
    <n v="0"/>
    <s v="Pending"/>
    <s v="Kenneth Vasquez"/>
    <s v="Male"/>
    <n v="34"/>
    <s v="West"/>
    <s v="Doctor"/>
    <n v="145150"/>
    <s v="Retail"/>
    <d v="2022-06-02T00:00:00"/>
    <d v="2024-04-21T00:00:00"/>
    <s v="Apr"/>
    <s v="2024 Apr"/>
    <x v="3"/>
    <n v="8724"/>
    <x v="2"/>
    <x v="2"/>
    <d v="2025-09-23T00:00:00"/>
    <n v="3"/>
    <s v="Emerging"/>
    <s v=" Premium"/>
    <s v="Millennials"/>
    <x v="0"/>
  </r>
  <r>
    <s v="ACC00739"/>
    <s v="CUST0108"/>
    <x v="0"/>
    <d v="2025-08-20T00:00:00"/>
    <n v="495654"/>
    <n v="812"/>
    <n v="361004"/>
    <s v="Pending"/>
    <s v="Carmen Graham"/>
    <s v="Female"/>
    <n v="26"/>
    <s v="West"/>
    <s v="Retired"/>
    <n v="177364"/>
    <s v="Retail"/>
    <d v="2021-01-28T00:00:00"/>
    <d v="2025-03-26T00:00:00"/>
    <s v="Mar"/>
    <s v="2025 Mar"/>
    <x v="2"/>
    <n v="3008"/>
    <x v="0"/>
    <x v="6"/>
    <d v="2025-09-23T00:00:00"/>
    <n v="5"/>
    <s v="Emerging"/>
    <s v=" Premium"/>
    <s v="Gen Z"/>
    <x v="0"/>
  </r>
  <r>
    <s v="ACC00186"/>
    <s v="CUST0403"/>
    <x v="0"/>
    <d v="2017-08-01T00:00:00"/>
    <n v="233612"/>
    <n v="494"/>
    <n v="338245"/>
    <s v="Default"/>
    <s v="Amy Moreno"/>
    <s v="Male"/>
    <n v="33"/>
    <s v="North"/>
    <s v="Banker"/>
    <n v="104878"/>
    <s v="Retail"/>
    <d v="2019-02-27T00:00:00"/>
    <d v="2025-01-05T00:00:00"/>
    <s v="Jan"/>
    <s v="2025 Jan"/>
    <x v="3"/>
    <n v="7981"/>
    <x v="2"/>
    <x v="0"/>
    <d v="2025-09-23T00:00:00"/>
    <n v="7"/>
    <s v="Established"/>
    <s v=" Premium"/>
    <s v="Millennials"/>
    <x v="0"/>
  </r>
  <r>
    <s v="ACC00574"/>
    <s v="CUST0361"/>
    <x v="0"/>
    <d v="2017-12-13T00:00:00"/>
    <n v="52691"/>
    <n v="631"/>
    <n v="0"/>
    <s v="Pending"/>
    <s v="Jack Smith"/>
    <s v="Female"/>
    <n v="58"/>
    <s v="East"/>
    <s v="Student"/>
    <n v="188484"/>
    <s v="Retail"/>
    <d v="2024-04-10T00:00:00"/>
    <d v="2023-10-22T00:00:00"/>
    <s v="Oct"/>
    <s v="2023 Oct"/>
    <x v="0"/>
    <n v="919"/>
    <x v="1"/>
    <x v="8"/>
    <d v="2025-09-23T00:00:00"/>
    <n v="1"/>
    <s v="New"/>
    <s v=" Premium"/>
    <s v="Gen X"/>
    <x v="1"/>
  </r>
  <r>
    <s v="ACC00597"/>
    <s v="CUST0149"/>
    <x v="2"/>
    <d v="2022-06-02T00:00:00"/>
    <n v="423093"/>
    <n v="441"/>
    <n v="0"/>
    <s v="Pending"/>
    <s v="Nicholas Hicks"/>
    <s v="Male"/>
    <n v="43"/>
    <s v="West"/>
    <s v="Teacher"/>
    <n v="81246"/>
    <s v="Corporate"/>
    <d v="2022-11-28T00:00:00"/>
    <d v="2024-10-26T00:00:00"/>
    <s v="Oct"/>
    <s v="2024 Oct"/>
    <x v="2"/>
    <n v="4143"/>
    <x v="0"/>
    <x v="0"/>
    <d v="2025-09-23T00:00:00"/>
    <n v="3"/>
    <s v="Emerging"/>
    <s v="High"/>
    <s v="Millennials"/>
    <x v="0"/>
  </r>
  <r>
    <s v="ACC00464"/>
    <s v="CUST0343"/>
    <x v="2"/>
    <d v="2016-12-01T00:00:00"/>
    <n v="378669"/>
    <n v="726"/>
    <n v="0"/>
    <s v="Approved"/>
    <s v="Danielle Cox"/>
    <s v="Male"/>
    <n v="48"/>
    <s v="North"/>
    <s v="Engineer"/>
    <n v="152632"/>
    <s v="Retail"/>
    <d v="2018-02-23T00:00:00"/>
    <d v="2025-03-23T00:00:00"/>
    <s v="Mar"/>
    <s v="2025 Mar"/>
    <x v="3"/>
    <n v="1890"/>
    <x v="2"/>
    <x v="1"/>
    <d v="2025-09-23T00:00:00"/>
    <n v="8"/>
    <s v="Established"/>
    <s v=" Premium"/>
    <s v="Gen X"/>
    <x v="0"/>
  </r>
  <r>
    <s v="ACC00134"/>
    <s v="CUST0106"/>
    <x v="3"/>
    <d v="2020-04-04T00:00:00"/>
    <n v="14955"/>
    <n v="414"/>
    <n v="0"/>
    <s v="Pending"/>
    <s v="Linda Lopez"/>
    <s v="Female"/>
    <n v="70"/>
    <s v="West"/>
    <s v="Banker"/>
    <n v="184202"/>
    <s v="Retail"/>
    <d v="2017-07-24T00:00:00"/>
    <d v="2025-02-18T00:00:00"/>
    <s v="Feb"/>
    <s v="2025 Feb"/>
    <x v="2"/>
    <n v="2570"/>
    <x v="1"/>
    <x v="5"/>
    <d v="2025-09-23T00:00:00"/>
    <n v="8"/>
    <s v="Established"/>
    <s v=" Premium"/>
    <s v="Baby Boomers"/>
    <x v="2"/>
  </r>
  <r>
    <s v="ACC00171"/>
    <s v="CUST0376"/>
    <x v="2"/>
    <d v="2021-01-05T00:00:00"/>
    <n v="497148"/>
    <n v="483"/>
    <n v="0"/>
    <s v="Default"/>
    <s v="Angela Jackson"/>
    <s v="Female"/>
    <n v="62"/>
    <s v="North"/>
    <s v="Retired"/>
    <n v="121757"/>
    <s v="Retail"/>
    <d v="2015-10-07T00:00:00"/>
    <d v="2024-05-18T00:00:00"/>
    <s v="May"/>
    <s v="2024 May"/>
    <x v="3"/>
    <n v="7537"/>
    <x v="0"/>
    <x v="9"/>
    <d v="2025-09-23T00:00:00"/>
    <n v="10"/>
    <s v="Loyal"/>
    <s v=" Premium"/>
    <s v="Baby Boomers"/>
    <x v="0"/>
  </r>
  <r>
    <s v="ACC00213"/>
    <s v="CUST0086"/>
    <x v="1"/>
    <d v="2025-01-04T00:00:00"/>
    <n v="492336"/>
    <n v="442"/>
    <n v="0"/>
    <s v="Pending"/>
    <s v="Ashley Lewis"/>
    <s v="Male"/>
    <n v="47"/>
    <s v="North"/>
    <s v="Engineer"/>
    <n v="105956"/>
    <s v="Retail"/>
    <d v="2021-03-30T00:00:00"/>
    <d v="2024-08-27T00:00:00"/>
    <s v="Aug"/>
    <s v="2024 Aug"/>
    <x v="2"/>
    <n v="5706"/>
    <x v="0"/>
    <x v="8"/>
    <d v="2025-09-23T00:00:00"/>
    <n v="4"/>
    <s v="Emerging"/>
    <s v=" Premium"/>
    <s v="Gen X"/>
    <x v="0"/>
  </r>
  <r>
    <s v="ACC00530"/>
    <s v="CUST0201"/>
    <x v="0"/>
    <d v="2016-11-15T00:00:00"/>
    <n v="358606"/>
    <n v="329"/>
    <n v="0"/>
    <s v="Pending"/>
    <s v="Gary Johnson"/>
    <s v="Male"/>
    <n v="46"/>
    <s v="West"/>
    <s v="Teacher"/>
    <n v="72930"/>
    <s v="Private"/>
    <d v="2017-08-24T00:00:00"/>
    <d v="2023-08-24T00:00:00"/>
    <s v="Aug"/>
    <s v="2023 Aug"/>
    <x v="1"/>
    <n v="3082"/>
    <x v="1"/>
    <x v="9"/>
    <d v="2025-09-23T00:00:00"/>
    <n v="8"/>
    <s v="Established"/>
    <s v="High"/>
    <s v="Gen X"/>
    <x v="0"/>
  </r>
  <r>
    <s v="ACC00502"/>
    <s v="CUST0376"/>
    <x v="2"/>
    <d v="2022-09-14T00:00:00"/>
    <n v="177826"/>
    <n v="722"/>
    <n v="0"/>
    <s v="Pending"/>
    <s v="Angela Jackson"/>
    <s v="Female"/>
    <n v="62"/>
    <s v="North"/>
    <s v="Retired"/>
    <n v="121757"/>
    <s v="Retail"/>
    <d v="2015-10-07T00:00:00"/>
    <d v="2025-03-24T00:00:00"/>
    <s v="Mar"/>
    <s v="2025 Mar"/>
    <x v="1"/>
    <n v="4486"/>
    <x v="2"/>
    <x v="1"/>
    <d v="2025-09-23T00:00:00"/>
    <n v="10"/>
    <s v="Loyal"/>
    <s v=" Premium"/>
    <s v="Baby Boomers"/>
    <x v="1"/>
  </r>
  <r>
    <s v="ACC00572"/>
    <s v="CUST0264"/>
    <x v="2"/>
    <d v="2019-09-25T00:00:00"/>
    <n v="398448"/>
    <n v="427"/>
    <n v="0"/>
    <s v="Pending"/>
    <s v="Kevin Tapia"/>
    <s v="Male"/>
    <n v="42"/>
    <s v="East"/>
    <s v="Engineer"/>
    <n v="180081"/>
    <s v="Retail"/>
    <d v="2015-10-20T00:00:00"/>
    <d v="2025-01-08T00:00:00"/>
    <s v="Jan"/>
    <s v="2025 Jan"/>
    <x v="2"/>
    <n v="4499"/>
    <x v="2"/>
    <x v="4"/>
    <d v="2025-09-23T00:00:00"/>
    <n v="10"/>
    <s v="Loyal"/>
    <s v=" Premium"/>
    <s v="Millennials"/>
    <x v="0"/>
  </r>
  <r>
    <s v="ACC00600"/>
    <s v="CUST0276"/>
    <x v="3"/>
    <d v="2015-10-27T00:00:00"/>
    <n v="337746"/>
    <n v="700"/>
    <n v="0"/>
    <s v="Approved"/>
    <s v="Rebecca Bailey"/>
    <s v="Female"/>
    <n v="45"/>
    <s v="South"/>
    <s v="Student"/>
    <n v="184053"/>
    <s v="Retail"/>
    <d v="2020-10-18T00:00:00"/>
    <d v="2024-11-12T00:00:00"/>
    <s v="Nov"/>
    <s v="2024 Nov"/>
    <x v="1"/>
    <n v="4501"/>
    <x v="0"/>
    <x v="2"/>
    <d v="2025-09-23T00:00:00"/>
    <n v="5"/>
    <s v="Emerging"/>
    <s v=" Premium"/>
    <s v="Gen X"/>
    <x v="0"/>
  </r>
  <r>
    <s v="ACC00027"/>
    <s v="CUST0116"/>
    <x v="1"/>
    <d v="2023-10-04T00:00:00"/>
    <n v="291071"/>
    <n v="689"/>
    <n v="196007"/>
    <s v="Pending"/>
    <s v="Guy Hughes"/>
    <s v="Female"/>
    <n v="71"/>
    <s v="South"/>
    <s v="Student"/>
    <n v="69708"/>
    <s v="Corporate"/>
    <d v="2025-05-20T00:00:00"/>
    <d v="2024-04-15T00:00:00"/>
    <s v="Apr"/>
    <s v="2024 Apr"/>
    <x v="2"/>
    <n v="8746"/>
    <x v="3"/>
    <x v="8"/>
    <d v="2025-09-23T00:00:00"/>
    <n v="0"/>
    <s v="New"/>
    <s v="High"/>
    <s v="Baby Boomers"/>
    <x v="0"/>
  </r>
  <r>
    <s v="ACC00068"/>
    <s v="CUST0198"/>
    <x v="0"/>
    <d v="2016-08-23T00:00:00"/>
    <n v="297242"/>
    <n v="780"/>
    <n v="0"/>
    <s v="Default"/>
    <s v="Sarah Santiago"/>
    <s v="Female"/>
    <n v="27"/>
    <s v="North"/>
    <s v="Trader"/>
    <n v="72307"/>
    <s v="Retail"/>
    <d v="2020-04-24T00:00:00"/>
    <d v="2025-04-21T00:00:00"/>
    <s v="Apr"/>
    <s v="2025 Apr"/>
    <x v="2"/>
    <n v="6865"/>
    <x v="2"/>
    <x v="4"/>
    <d v="2025-09-23T00:00:00"/>
    <n v="5"/>
    <s v="Emerging"/>
    <s v="High"/>
    <s v="Gen Z"/>
    <x v="0"/>
  </r>
  <r>
    <s v="ACC00790"/>
    <s v="CUST0423"/>
    <x v="0"/>
    <d v="2022-10-29T00:00:00"/>
    <n v="252084"/>
    <n v="656"/>
    <n v="497442"/>
    <s v="Pending"/>
    <s v="Matthew Martinez"/>
    <s v="Female"/>
    <n v="45"/>
    <s v="South"/>
    <s v="Teacher"/>
    <n v="65893"/>
    <s v="Corporate"/>
    <d v="2021-11-13T00:00:00"/>
    <d v="2025-03-19T00:00:00"/>
    <s v="Mar"/>
    <s v="2025 Mar"/>
    <x v="0"/>
    <n v="7411"/>
    <x v="2"/>
    <x v="6"/>
    <d v="2025-09-23T00:00:00"/>
    <n v="4"/>
    <s v="Emerging"/>
    <s v="High"/>
    <s v="Gen X"/>
    <x v="0"/>
  </r>
  <r>
    <s v="ACC00408"/>
    <s v="CUST0226"/>
    <x v="1"/>
    <d v="2020-07-30T00:00:00"/>
    <n v="424671"/>
    <n v="420"/>
    <n v="460229"/>
    <s v="Pending"/>
    <s v="Theodore Mckinney"/>
    <s v="Female"/>
    <n v="28"/>
    <s v="South"/>
    <s v="Teacher"/>
    <n v="41563"/>
    <s v="Retail"/>
    <d v="2024-04-05T00:00:00"/>
    <d v="2024-11-07T00:00:00"/>
    <s v="Nov"/>
    <s v="2024 Nov"/>
    <x v="0"/>
    <n v="3107"/>
    <x v="1"/>
    <x v="4"/>
    <d v="2025-09-23T00:00:00"/>
    <n v="1"/>
    <s v="New"/>
    <s v="Medium"/>
    <s v="Gen Z"/>
    <x v="0"/>
  </r>
  <r>
    <s v="ACC00552"/>
    <s v="CUST0465"/>
    <x v="1"/>
    <d v="2025-04-14T00:00:00"/>
    <n v="450200"/>
    <n v="723"/>
    <n v="0"/>
    <s v="Approved"/>
    <s v="Janet Ray"/>
    <s v="Female"/>
    <n v="38"/>
    <s v="North"/>
    <s v="Banker"/>
    <n v="198686"/>
    <s v="Corporate"/>
    <d v="2025-05-24T00:00:00"/>
    <d v="2025-06-12T00:00:00"/>
    <s v="Jun"/>
    <s v="2025 Jun"/>
    <x v="1"/>
    <n v="3515"/>
    <x v="3"/>
    <x v="7"/>
    <d v="2025-09-23T00:00:00"/>
    <n v="0"/>
    <s v="New"/>
    <s v=" Premium"/>
    <s v="Millennials"/>
    <x v="0"/>
  </r>
  <r>
    <s v="ACC00109"/>
    <s v="CUST0057"/>
    <x v="2"/>
    <d v="2023-09-25T00:00:00"/>
    <n v="235595"/>
    <n v="536"/>
    <n v="0"/>
    <s v="Rejected"/>
    <s v="Brandy Murphy"/>
    <s v="Female"/>
    <n v="51"/>
    <s v="East"/>
    <s v="Banker"/>
    <n v="174946"/>
    <s v="Corporate"/>
    <d v="2019-07-25T00:00:00"/>
    <d v="2023-11-05T00:00:00"/>
    <s v="Nov"/>
    <s v="2023 Nov"/>
    <x v="0"/>
    <n v="1094"/>
    <x v="3"/>
    <x v="8"/>
    <d v="2025-09-23T00:00:00"/>
    <n v="6"/>
    <s v="Established"/>
    <s v=" Premium"/>
    <s v="Gen X"/>
    <x v="0"/>
  </r>
  <r>
    <s v="ACC00074"/>
    <s v="CUST0426"/>
    <x v="0"/>
    <d v="2024-04-24T00:00:00"/>
    <n v="126270"/>
    <n v="627"/>
    <n v="394187"/>
    <s v="Pending"/>
    <s v="Michele Wood"/>
    <s v="Male"/>
    <n v="58"/>
    <s v="East"/>
    <s v="Retired"/>
    <n v="81272"/>
    <s v="Retail"/>
    <d v="2017-01-12T00:00:00"/>
    <d v="2024-07-10T00:00:00"/>
    <s v="Jul"/>
    <s v="2024 Jul"/>
    <x v="0"/>
    <n v="562"/>
    <x v="0"/>
    <x v="4"/>
    <d v="2025-09-23T00:00:00"/>
    <n v="9"/>
    <s v="Loyal"/>
    <s v="High"/>
    <s v="Gen X"/>
    <x v="1"/>
  </r>
  <r>
    <s v="ACC00578"/>
    <s v="CUST0425"/>
    <x v="1"/>
    <d v="2023-09-19T00:00:00"/>
    <n v="14026"/>
    <n v="719"/>
    <n v="0"/>
    <s v="Pending"/>
    <s v="Gregory Scott"/>
    <s v="Female"/>
    <n v="54"/>
    <s v="East"/>
    <s v="Teacher"/>
    <n v="145818"/>
    <s v="Retail"/>
    <d v="2017-07-01T00:00:00"/>
    <d v="2025-03-31T00:00:00"/>
    <s v="Mar"/>
    <s v="2025 Mar"/>
    <x v="2"/>
    <n v="5570"/>
    <x v="1"/>
    <x v="5"/>
    <d v="2025-09-23T00:00:00"/>
    <n v="8"/>
    <s v="Established"/>
    <s v=" Premium"/>
    <s v="Gen X"/>
    <x v="2"/>
  </r>
  <r>
    <s v="ACC00680"/>
    <s v="CUST0355"/>
    <x v="2"/>
    <d v="2024-04-10T00:00:00"/>
    <n v="115945"/>
    <n v="566"/>
    <n v="0"/>
    <s v="Pending"/>
    <s v="Rebecca Doyle"/>
    <s v="Female"/>
    <n v="30"/>
    <s v="West"/>
    <s v="Teacher"/>
    <n v="112447"/>
    <s v="Retail"/>
    <d v="2020-01-17T00:00:00"/>
    <d v="2024-10-07T00:00:00"/>
    <s v="Oct"/>
    <s v="2024 Oct"/>
    <x v="3"/>
    <n v="1163"/>
    <x v="1"/>
    <x v="5"/>
    <d v="2025-09-23T00:00:00"/>
    <n v="6"/>
    <s v="Established"/>
    <s v=" Premium"/>
    <s v="Millennials"/>
    <x v="1"/>
  </r>
  <r>
    <s v="ACC00262"/>
    <s v="CUST0143"/>
    <x v="1"/>
    <d v="2022-03-14T00:00:00"/>
    <n v="37405"/>
    <n v="507"/>
    <n v="0"/>
    <s v="Rejected"/>
    <s v="Jamie Spencer"/>
    <s v="Female"/>
    <n v="47"/>
    <s v="South"/>
    <s v="Retired"/>
    <n v="152079"/>
    <s v="Retail"/>
    <d v="2021-11-28T00:00:00"/>
    <d v="2025-03-31T00:00:00"/>
    <s v="Mar"/>
    <s v="2025 Mar"/>
    <x v="2"/>
    <n v="5483"/>
    <x v="2"/>
    <x v="6"/>
    <d v="2025-09-23T00:00:00"/>
    <n v="4"/>
    <s v="Emerging"/>
    <s v=" Premium"/>
    <s v="Gen X"/>
    <x v="2"/>
  </r>
  <r>
    <s v="ACC00368"/>
    <s v="CUST0260"/>
    <x v="1"/>
    <d v="2016-06-17T00:00:00"/>
    <n v="385827"/>
    <n v="814"/>
    <n v="0"/>
    <s v="Rejected"/>
    <s v="Nicholas Stone"/>
    <s v="Male"/>
    <n v="34"/>
    <s v="South"/>
    <s v="Teacher"/>
    <n v="105708"/>
    <s v="Retail"/>
    <d v="2022-01-27T00:00:00"/>
    <d v="2025-01-12T00:00:00"/>
    <s v="Jan"/>
    <s v="2025 Jan"/>
    <x v="0"/>
    <n v="2255"/>
    <x v="0"/>
    <x v="9"/>
    <d v="2025-09-23T00:00:00"/>
    <n v="4"/>
    <s v="Emerging"/>
    <s v=" Premium"/>
    <s v="Millennials"/>
    <x v="0"/>
  </r>
  <r>
    <s v="ACC00786"/>
    <s v="CUST0378"/>
    <x v="0"/>
    <d v="2019-11-24T00:00:00"/>
    <n v="335337"/>
    <n v="689"/>
    <n v="0"/>
    <s v="Pending"/>
    <s v="Claudia Casey"/>
    <s v="Male"/>
    <n v="62"/>
    <s v="South"/>
    <s v="Student"/>
    <n v="119259"/>
    <s v="Private"/>
    <d v="2016-12-27T00:00:00"/>
    <d v="2024-06-22T00:00:00"/>
    <s v="Jun"/>
    <s v="2024 Jun"/>
    <x v="2"/>
    <n v="1696"/>
    <x v="2"/>
    <x v="3"/>
    <d v="2025-09-23T00:00:00"/>
    <n v="9"/>
    <s v="Loyal"/>
    <s v=" Premium"/>
    <s v="Baby Boomers"/>
    <x v="0"/>
  </r>
  <r>
    <s v="ACC00237"/>
    <s v="CUST0086"/>
    <x v="1"/>
    <d v="2022-05-11T00:00:00"/>
    <n v="321335"/>
    <n v="742"/>
    <n v="292307"/>
    <s v="Pending"/>
    <s v="Ashley Lewis"/>
    <s v="Male"/>
    <n v="47"/>
    <s v="North"/>
    <s v="Engineer"/>
    <n v="105956"/>
    <s v="Retail"/>
    <d v="2021-03-30T00:00:00"/>
    <d v="2024-12-23T00:00:00"/>
    <s v="Dec"/>
    <s v="2024 Dec"/>
    <x v="1"/>
    <n v="5845"/>
    <x v="3"/>
    <x v="4"/>
    <d v="2025-09-23T00:00:00"/>
    <n v="4"/>
    <s v="Emerging"/>
    <s v=" Premium"/>
    <s v="Gen X"/>
    <x v="0"/>
  </r>
  <r>
    <s v="ACC00727"/>
    <s v="CUST0397"/>
    <x v="0"/>
    <d v="2023-06-05T00:00:00"/>
    <n v="168171"/>
    <n v="386"/>
    <n v="0"/>
    <s v="Rejected"/>
    <s v="Amanda Walls"/>
    <s v="Female"/>
    <n v="48"/>
    <s v="West"/>
    <s v="Retired"/>
    <n v="196313"/>
    <s v="Corporate"/>
    <d v="2020-12-11T00:00:00"/>
    <d v="2025-07-10T00:00:00"/>
    <s v="Jul"/>
    <s v="2025 Jul"/>
    <x v="3"/>
    <n v="703"/>
    <x v="1"/>
    <x v="1"/>
    <d v="2025-09-23T00:00:00"/>
    <n v="5"/>
    <s v="Emerging"/>
    <s v=" Premium"/>
    <s v="Gen X"/>
    <x v="1"/>
  </r>
  <r>
    <s v="ACC00366"/>
    <s v="CUST0269"/>
    <x v="1"/>
    <d v="2019-05-27T00:00:00"/>
    <n v="343615"/>
    <n v="492"/>
    <n v="231024"/>
    <s v="Pending"/>
    <s v="Ashley Harper"/>
    <s v="Male"/>
    <n v="53"/>
    <s v="East"/>
    <s v="Engineer"/>
    <n v="26154"/>
    <s v="Corporate"/>
    <d v="2018-02-19T00:00:00"/>
    <d v="2025-05-01T00:00:00"/>
    <s v="May"/>
    <s v="2025 May"/>
    <x v="0"/>
    <n v="7548"/>
    <x v="0"/>
    <x v="8"/>
    <d v="2025-09-23T00:00:00"/>
    <n v="8"/>
    <s v="Established"/>
    <s v="Low"/>
    <s v="Gen X"/>
    <x v="0"/>
  </r>
  <r>
    <s v="ACC00286"/>
    <s v="CUST0044"/>
    <x v="2"/>
    <d v="2024-04-13T00:00:00"/>
    <n v="268620"/>
    <n v="747"/>
    <n v="0"/>
    <s v="Pending"/>
    <s v="Regina Harris"/>
    <s v="Female"/>
    <n v="53"/>
    <s v="East"/>
    <s v="Retired"/>
    <n v="175650"/>
    <s v="Retail"/>
    <d v="2021-08-19T00:00:00"/>
    <d v="2025-08-02T00:00:00"/>
    <s v="Aug"/>
    <s v="2025 Aug"/>
    <x v="0"/>
    <n v="8101"/>
    <x v="2"/>
    <x v="4"/>
    <d v="2025-09-23T00:00:00"/>
    <n v="4"/>
    <s v="Emerging"/>
    <s v=" Premium"/>
    <s v="Gen X"/>
    <x v="0"/>
  </r>
  <r>
    <s v="ACC00378"/>
    <s v="CUST0131"/>
    <x v="2"/>
    <d v="2023-08-16T00:00:00"/>
    <n v="380172"/>
    <n v="382"/>
    <n v="0"/>
    <s v="Approved"/>
    <s v="Michael Velasquez"/>
    <s v="Female"/>
    <n v="43"/>
    <s v="North"/>
    <s v="Student"/>
    <n v="112124"/>
    <s v="Corporate"/>
    <d v="2020-05-04T00:00:00"/>
    <d v="2024-09-20T00:00:00"/>
    <s v="Sep"/>
    <s v="2024 Sep"/>
    <x v="2"/>
    <n v="5845"/>
    <x v="2"/>
    <x v="9"/>
    <d v="2025-09-23T00:00:00"/>
    <n v="5"/>
    <s v="Emerging"/>
    <s v=" Premium"/>
    <s v="Millennials"/>
    <x v="0"/>
  </r>
  <r>
    <s v="ACC00661"/>
    <s v="CUST0262"/>
    <x v="0"/>
    <d v="2016-04-05T00:00:00"/>
    <n v="439439"/>
    <n v="739"/>
    <n v="0"/>
    <s v="Pending"/>
    <s v="Joy Lopez"/>
    <s v="Female"/>
    <n v="37"/>
    <s v="East"/>
    <s v="Teacher"/>
    <n v="177661"/>
    <s v="Retail"/>
    <d v="2024-08-12T00:00:00"/>
    <d v="2025-02-23T00:00:00"/>
    <s v="Feb"/>
    <s v="2025 Feb"/>
    <x v="2"/>
    <n v="8699"/>
    <x v="3"/>
    <x v="4"/>
    <d v="2025-09-23T00:00:00"/>
    <n v="1"/>
    <s v="New"/>
    <s v=" Premium"/>
    <s v="Millennials"/>
    <x v="0"/>
  </r>
  <r>
    <s v="ACC00376"/>
    <s v="CUST0325"/>
    <x v="0"/>
    <d v="2020-09-01T00:00:00"/>
    <n v="190121"/>
    <n v="550"/>
    <n v="0"/>
    <s v="Pending"/>
    <s v="Gregg Harris"/>
    <s v="Female"/>
    <n v="22"/>
    <s v="South"/>
    <s v="Teacher"/>
    <n v="44826"/>
    <s v="Retail"/>
    <d v="2022-03-20T00:00:00"/>
    <d v="2023-08-25T00:00:00"/>
    <s v="Aug"/>
    <s v="2023 Aug"/>
    <x v="2"/>
    <n v="6804"/>
    <x v="1"/>
    <x v="3"/>
    <d v="2025-09-23T00:00:00"/>
    <n v="4"/>
    <s v="Emerging"/>
    <s v="Medium"/>
    <s v="Gen Z"/>
    <x v="1"/>
  </r>
  <r>
    <s v="ACC00619"/>
    <s v="CUST0424"/>
    <x v="1"/>
    <d v="2023-04-30T00:00:00"/>
    <n v="397745"/>
    <n v="708"/>
    <n v="333634"/>
    <s v="Pending"/>
    <s v="Matthew Martinez"/>
    <s v="Male"/>
    <n v="45"/>
    <s v="South"/>
    <s v="Doctor"/>
    <n v="121520"/>
    <s v="Corporate"/>
    <d v="2020-10-07T00:00:00"/>
    <d v="2024-06-19T00:00:00"/>
    <s v="Jun"/>
    <s v="2024 Jun"/>
    <x v="2"/>
    <n v="8814"/>
    <x v="3"/>
    <x v="2"/>
    <d v="2025-09-23T00:00:00"/>
    <n v="5"/>
    <s v="Emerging"/>
    <s v=" Premium"/>
    <s v="Gen X"/>
    <x v="0"/>
  </r>
  <r>
    <s v="ACC00653"/>
    <s v="CUST0162"/>
    <x v="0"/>
    <d v="2023-09-26T00:00:00"/>
    <n v="23559"/>
    <n v="342"/>
    <n v="0"/>
    <s v="Pending"/>
    <s v="Lauren Lutz"/>
    <s v="Male"/>
    <n v="53"/>
    <s v="North"/>
    <s v="Retired"/>
    <n v="29077"/>
    <s v="Corporate"/>
    <d v="2015-09-01T00:00:00"/>
    <d v="2023-12-18T00:00:00"/>
    <s v="Dec"/>
    <s v="2023 Dec"/>
    <x v="0"/>
    <n v="8577"/>
    <x v="2"/>
    <x v="3"/>
    <d v="2025-09-23T00:00:00"/>
    <n v="10"/>
    <s v="Loyal"/>
    <s v="Low"/>
    <s v="Gen X"/>
    <x v="2"/>
  </r>
  <r>
    <s v="ACC00076"/>
    <s v="CUST0302"/>
    <x v="0"/>
    <d v="2018-03-11T00:00:00"/>
    <n v="276531"/>
    <n v="773"/>
    <n v="0"/>
    <s v="Pending"/>
    <s v="Austin James"/>
    <s v="Male"/>
    <n v="22"/>
    <s v="South"/>
    <s v="Engineer"/>
    <n v="95897"/>
    <s v="Retail"/>
    <d v="2021-10-04T00:00:00"/>
    <d v="2024-02-17T00:00:00"/>
    <s v="Feb"/>
    <s v="2024 Feb"/>
    <x v="2"/>
    <n v="815"/>
    <x v="1"/>
    <x v="1"/>
    <d v="2025-09-23T00:00:00"/>
    <n v="4"/>
    <s v="Emerging"/>
    <s v="High"/>
    <s v="Gen Z"/>
    <x v="0"/>
  </r>
  <r>
    <s v="ACC00009"/>
    <s v="CUST0030"/>
    <x v="2"/>
    <d v="2015-12-02T00:00:00"/>
    <n v="174499"/>
    <n v="517"/>
    <n v="0"/>
    <s v="Pending"/>
    <s v="Angela Robinson"/>
    <s v="Female"/>
    <n v="71"/>
    <s v="South"/>
    <s v="Student"/>
    <n v="165271"/>
    <s v="Retail"/>
    <d v="2020-10-05T00:00:00"/>
    <d v="2025-08-18T00:00:00"/>
    <s v="Aug"/>
    <s v="2025 Aug"/>
    <x v="0"/>
    <n v="930"/>
    <x v="1"/>
    <x v="3"/>
    <d v="2025-09-23T00:00:00"/>
    <n v="5"/>
    <s v="Emerging"/>
    <s v=" Premium"/>
    <s v="Baby Boomers"/>
    <x v="1"/>
  </r>
  <r>
    <s v="ACC00196"/>
    <s v="CUST0117"/>
    <x v="0"/>
    <d v="2016-11-14T00:00:00"/>
    <n v="422132"/>
    <n v="650"/>
    <n v="0"/>
    <s v="Pending"/>
    <s v="Heidi Sharp"/>
    <s v="Male"/>
    <n v="65"/>
    <s v="North"/>
    <s v="Student"/>
    <n v="94553"/>
    <s v="Retail"/>
    <d v="2025-02-18T00:00:00"/>
    <d v="2025-02-27T00:00:00"/>
    <s v="Feb"/>
    <s v="2025 Feb"/>
    <x v="2"/>
    <n v="3614"/>
    <x v="3"/>
    <x v="1"/>
    <d v="2025-09-23T00:00:00"/>
    <n v="1"/>
    <s v="New"/>
    <s v="High"/>
    <s v="Baby Boomers"/>
    <x v="0"/>
  </r>
  <r>
    <s v="ACC00792"/>
    <s v="CUST0447"/>
    <x v="1"/>
    <d v="2021-09-15T00:00:00"/>
    <n v="172257"/>
    <n v="332"/>
    <n v="0"/>
    <s v="Pending"/>
    <s v="Scott Wall"/>
    <s v="Male"/>
    <n v="42"/>
    <s v="East"/>
    <s v="Student"/>
    <n v="174571"/>
    <s v="Retail"/>
    <d v="2023-03-09T00:00:00"/>
    <d v="2024-06-16T00:00:00"/>
    <s v="Jun"/>
    <s v="2024 Jun"/>
    <x v="3"/>
    <n v="1453"/>
    <x v="1"/>
    <x v="9"/>
    <d v="2025-09-23T00:00:00"/>
    <n v="3"/>
    <s v="Emerging"/>
    <s v=" Premium"/>
    <s v="Millennials"/>
    <x v="1"/>
  </r>
  <r>
    <s v="ACC00630"/>
    <s v="CUST0093"/>
    <x v="1"/>
    <d v="2018-05-26T00:00:00"/>
    <n v="449757"/>
    <n v="410"/>
    <n v="0"/>
    <s v="Rejected"/>
    <s v="Miguel Rodriguez"/>
    <s v="Female"/>
    <n v="30"/>
    <s v="East"/>
    <s v="Teacher"/>
    <n v="104082"/>
    <s v="Retail"/>
    <d v="2018-01-02T00:00:00"/>
    <d v="2024-01-26T00:00:00"/>
    <s v="Jan"/>
    <s v="2024 Jan"/>
    <x v="3"/>
    <n v="7058"/>
    <x v="3"/>
    <x v="8"/>
    <d v="2025-09-23T00:00:00"/>
    <n v="8"/>
    <s v="Established"/>
    <s v=" Premium"/>
    <s v="Millennials"/>
    <x v="0"/>
  </r>
  <r>
    <s v="ACC00290"/>
    <s v="CUST0227"/>
    <x v="1"/>
    <d v="2021-03-14T00:00:00"/>
    <n v="442899"/>
    <n v="825"/>
    <n v="0"/>
    <s v="Approved"/>
    <s v="Sharon Chapman"/>
    <s v="Male"/>
    <n v="46"/>
    <s v="East"/>
    <s v="Student"/>
    <n v="190413"/>
    <s v="Private"/>
    <d v="2017-05-18T00:00:00"/>
    <d v="2025-01-23T00:00:00"/>
    <s v="Jan"/>
    <s v="2025 Jan"/>
    <x v="2"/>
    <n v="1555"/>
    <x v="1"/>
    <x v="3"/>
    <d v="2025-09-23T00:00:00"/>
    <n v="8"/>
    <s v="Established"/>
    <s v=" Premium"/>
    <s v="Gen X"/>
    <x v="0"/>
  </r>
  <r>
    <s v="ACC00061"/>
    <s v="CUST0461"/>
    <x v="0"/>
    <d v="2018-10-02T00:00:00"/>
    <n v="344866"/>
    <n v="682"/>
    <n v="0"/>
    <s v="Pending"/>
    <s v="Tiffany Lam"/>
    <s v="Female"/>
    <n v="49"/>
    <s v="North"/>
    <s v="Student"/>
    <n v="151691"/>
    <s v="Retail"/>
    <d v="2018-10-28T00:00:00"/>
    <d v="2023-11-06T00:00:00"/>
    <s v="Nov"/>
    <s v="2023 Nov"/>
    <x v="2"/>
    <n v="1220"/>
    <x v="1"/>
    <x v="5"/>
    <d v="2025-09-23T00:00:00"/>
    <n v="7"/>
    <s v="Established"/>
    <s v=" Premium"/>
    <s v="Gen X"/>
    <x v="0"/>
  </r>
  <r>
    <s v="ACC00389"/>
    <s v="CUST0476"/>
    <x v="1"/>
    <d v="2017-11-23T00:00:00"/>
    <n v="272769"/>
    <n v="794"/>
    <n v="0"/>
    <s v="Pending"/>
    <s v="William Brown"/>
    <s v="Female"/>
    <n v="18"/>
    <s v="West"/>
    <s v="Student"/>
    <n v="53997"/>
    <s v="Retail"/>
    <d v="2019-01-23T00:00:00"/>
    <d v="2024-03-26T00:00:00"/>
    <s v="Mar"/>
    <s v="2024 Mar"/>
    <x v="1"/>
    <n v="6222"/>
    <x v="0"/>
    <x v="6"/>
    <d v="2025-09-23T00:00:00"/>
    <n v="7"/>
    <s v="Established"/>
    <s v="Medium"/>
    <s v="Gen Z"/>
    <x v="0"/>
  </r>
  <r>
    <s v="ACC00563"/>
    <s v="CUST0227"/>
    <x v="0"/>
    <d v="2020-12-27T00:00:00"/>
    <n v="68798"/>
    <n v="377"/>
    <n v="0"/>
    <s v="Pending"/>
    <s v="Sharon Chapman"/>
    <s v="Male"/>
    <n v="46"/>
    <s v="East"/>
    <s v="Student"/>
    <n v="190413"/>
    <s v="Private"/>
    <d v="2017-05-18T00:00:00"/>
    <d v="2024-02-20T00:00:00"/>
    <s v="Feb"/>
    <s v="2024 Feb"/>
    <x v="3"/>
    <n v="4697"/>
    <x v="1"/>
    <x v="3"/>
    <d v="2025-09-23T00:00:00"/>
    <n v="8"/>
    <s v="Established"/>
    <s v=" Premium"/>
    <s v="Gen X"/>
    <x v="1"/>
  </r>
  <r>
    <s v="ACC00564"/>
    <s v="CUST0489"/>
    <x v="0"/>
    <d v="2018-01-16T00:00:00"/>
    <n v="378170"/>
    <n v="493"/>
    <n v="404346"/>
    <s v="Pending"/>
    <s v="Monica Carter"/>
    <s v="Male"/>
    <n v="40"/>
    <s v="West"/>
    <s v="Banker"/>
    <n v="157710"/>
    <s v="Retail"/>
    <d v="2023-06-27T00:00:00"/>
    <d v="2024-11-11T00:00:00"/>
    <s v="Nov"/>
    <s v="2024 Nov"/>
    <x v="0"/>
    <n v="5320"/>
    <x v="2"/>
    <x v="8"/>
    <d v="2025-09-23T00:00:00"/>
    <n v="2"/>
    <s v="New"/>
    <s v=" Premium"/>
    <s v="Millennials"/>
    <x v="0"/>
  </r>
  <r>
    <s v="ACC00634"/>
    <s v="CUST0307"/>
    <x v="1"/>
    <d v="2016-12-14T00:00:00"/>
    <n v="396471"/>
    <n v="328"/>
    <n v="249172"/>
    <s v="Pending"/>
    <s v="Angela Garcia"/>
    <s v="Female"/>
    <n v="28"/>
    <s v="West"/>
    <s v="Teacher"/>
    <n v="82768"/>
    <s v="Retail"/>
    <d v="2015-10-16T00:00:00"/>
    <d v="2024-08-14T00:00:00"/>
    <s v="Aug"/>
    <s v="2024 Aug"/>
    <x v="3"/>
    <n v="9710"/>
    <x v="0"/>
    <x v="9"/>
    <d v="2025-09-23T00:00:00"/>
    <n v="10"/>
    <s v="Loyal"/>
    <s v="High"/>
    <s v="Gen Z"/>
    <x v="0"/>
  </r>
  <r>
    <s v="ACC00679"/>
    <s v="CUST0241"/>
    <x v="2"/>
    <d v="2016-07-19T00:00:00"/>
    <n v="173860"/>
    <n v="562"/>
    <n v="0"/>
    <s v="Pending"/>
    <s v="Jeff Coleman"/>
    <s v="Female"/>
    <n v="65"/>
    <s v="East"/>
    <s v="Teacher"/>
    <n v="166323"/>
    <s v="Retail"/>
    <d v="2024-05-08T00:00:00"/>
    <d v="2025-02-01T00:00:00"/>
    <s v="Feb"/>
    <s v="2025 Feb"/>
    <x v="0"/>
    <n v="923"/>
    <x v="3"/>
    <x v="5"/>
    <d v="2025-09-23T00:00:00"/>
    <n v="1"/>
    <s v="New"/>
    <s v=" Premium"/>
    <s v="Baby Boomers"/>
    <x v="1"/>
  </r>
  <r>
    <s v="ACC00008"/>
    <s v="CUST0076"/>
    <x v="1"/>
    <d v="2024-07-14T00:00:00"/>
    <n v="180903"/>
    <n v="339"/>
    <n v="0"/>
    <s v="Pending"/>
    <s v="Pamela Johnson"/>
    <s v="Female"/>
    <n v="70"/>
    <s v="West"/>
    <s v="Trader"/>
    <n v="172826"/>
    <s v="Retail"/>
    <d v="2017-07-01T00:00:00"/>
    <d v="2025-06-16T00:00:00"/>
    <s v="Jun"/>
    <s v="2025 Jun"/>
    <x v="2"/>
    <n v="2790"/>
    <x v="2"/>
    <x v="1"/>
    <d v="2025-09-23T00:00:00"/>
    <n v="8"/>
    <s v="Established"/>
    <s v=" Premium"/>
    <s v="Baby Boomers"/>
    <x v="1"/>
  </r>
  <r>
    <s v="ACC00369"/>
    <s v="CUST0412"/>
    <x v="2"/>
    <d v="2015-11-26T00:00:00"/>
    <n v="197097"/>
    <n v="692"/>
    <n v="96288"/>
    <s v="Pending"/>
    <s v="Jackie Bell"/>
    <s v="Female"/>
    <n v="55"/>
    <s v="North"/>
    <s v="Doctor"/>
    <n v="46916"/>
    <s v="Corporate"/>
    <d v="2024-11-12T00:00:00"/>
    <d v="2024-09-28T00:00:00"/>
    <s v="Sep"/>
    <s v="2024 Sep"/>
    <x v="3"/>
    <n v="8591"/>
    <x v="3"/>
    <x v="5"/>
    <d v="2025-09-23T00:00:00"/>
    <n v="1"/>
    <s v="New"/>
    <s v="Medium"/>
    <s v="Gen X"/>
    <x v="1"/>
  </r>
  <r>
    <s v="ACC00045"/>
    <s v="CUST0399"/>
    <x v="0"/>
    <d v="2023-12-30T00:00:00"/>
    <n v="293925"/>
    <n v="546"/>
    <n v="0"/>
    <s v="Pending"/>
    <s v="Kevin Hughes"/>
    <s v="Female"/>
    <n v="70"/>
    <s v="West"/>
    <s v="Retired"/>
    <n v="106652"/>
    <s v="Retail"/>
    <d v="2025-02-14T00:00:00"/>
    <d v="2024-04-16T00:00:00"/>
    <s v="Apr"/>
    <s v="2024 Apr"/>
    <x v="3"/>
    <n v="7742"/>
    <x v="3"/>
    <x v="3"/>
    <d v="2025-09-23T00:00:00"/>
    <n v="1"/>
    <s v="New"/>
    <s v=" Premium"/>
    <s v="Baby Boomers"/>
    <x v="0"/>
  </r>
  <r>
    <s v="ACC00344"/>
    <s v="CUST0176"/>
    <x v="2"/>
    <d v="2021-12-21T00:00:00"/>
    <n v="282320"/>
    <n v="303"/>
    <n v="0"/>
    <s v="Pending"/>
    <s v="Barbara Fisher"/>
    <s v="Female"/>
    <n v="33"/>
    <s v="North"/>
    <s v="Doctor"/>
    <n v="77372"/>
    <s v="Retail"/>
    <d v="2015-10-15T00:00:00"/>
    <d v="2025-03-20T00:00:00"/>
    <s v="Mar"/>
    <s v="2025 Mar"/>
    <x v="1"/>
    <n v="4997"/>
    <x v="2"/>
    <x v="9"/>
    <d v="2025-09-23T00:00:00"/>
    <n v="10"/>
    <s v="Loyal"/>
    <s v="High"/>
    <s v="Millennials"/>
    <x v="0"/>
  </r>
  <r>
    <s v="ACC00757"/>
    <s v="CUST0153"/>
    <x v="1"/>
    <d v="2023-04-08T00:00:00"/>
    <n v="15735"/>
    <n v="455"/>
    <n v="0"/>
    <s v="Pending"/>
    <s v="Patrick Pope"/>
    <s v="Male"/>
    <n v="56"/>
    <s v="West"/>
    <s v="Retired"/>
    <n v="156156"/>
    <s v="Corporate"/>
    <d v="2015-12-27T00:00:00"/>
    <d v="2025-03-15T00:00:00"/>
    <s v="Mar"/>
    <s v="2025 Mar"/>
    <x v="1"/>
    <n v="3635"/>
    <x v="3"/>
    <x v="1"/>
    <d v="2025-09-23T00:00:00"/>
    <n v="10"/>
    <s v="Loyal"/>
    <s v=" Premium"/>
    <s v="Gen X"/>
    <x v="2"/>
  </r>
  <r>
    <s v="ACC00796"/>
    <s v="CUST0450"/>
    <x v="2"/>
    <d v="2017-01-08T00:00:00"/>
    <n v="70744"/>
    <n v="722"/>
    <n v="483394"/>
    <s v="Pending"/>
    <s v="Seth Kent"/>
    <s v="Female"/>
    <n v="73"/>
    <s v="South"/>
    <s v="Teacher"/>
    <n v="127803"/>
    <s v="Retail"/>
    <d v="2024-07-13T00:00:00"/>
    <d v="2023-10-10T00:00:00"/>
    <s v="Oct"/>
    <s v="2023 Oct"/>
    <x v="3"/>
    <n v="9272"/>
    <x v="0"/>
    <x v="0"/>
    <d v="2025-09-23T00:00:00"/>
    <n v="1"/>
    <s v="New"/>
    <s v=" Premium"/>
    <s v="Baby Boomers"/>
    <x v="1"/>
  </r>
  <r>
    <s v="ACC00375"/>
    <s v="CUST0283"/>
    <x v="0"/>
    <d v="2025-05-02T00:00:00"/>
    <n v="84811"/>
    <n v="412"/>
    <n v="0"/>
    <s v="Pending"/>
    <s v="Kristen Spencer"/>
    <s v="Female"/>
    <n v="70"/>
    <s v="South"/>
    <s v="Teacher"/>
    <n v="116347"/>
    <s v="Retail"/>
    <d v="2017-01-19T00:00:00"/>
    <d v="2023-11-22T00:00:00"/>
    <s v="Nov"/>
    <s v="2023 Nov"/>
    <x v="3"/>
    <n v="7336"/>
    <x v="2"/>
    <x v="7"/>
    <d v="2025-09-23T00:00:00"/>
    <n v="9"/>
    <s v="Loyal"/>
    <s v=" Premium"/>
    <s v="Baby Boomers"/>
    <x v="1"/>
  </r>
  <r>
    <s v="ACC00619"/>
    <s v="CUST0424"/>
    <x v="1"/>
    <d v="2023-04-30T00:00:00"/>
    <n v="397745"/>
    <n v="708"/>
    <n v="333634"/>
    <s v="Pending"/>
    <s v="Matthew Martinez"/>
    <s v="Male"/>
    <n v="45"/>
    <s v="South"/>
    <s v="Doctor"/>
    <n v="121520"/>
    <s v="Corporate"/>
    <d v="2020-10-07T00:00:00"/>
    <d v="2024-04-10T00:00:00"/>
    <s v="Apr"/>
    <s v="2024 Apr"/>
    <x v="3"/>
    <n v="2580"/>
    <x v="3"/>
    <x v="4"/>
    <d v="2025-09-23T00:00:00"/>
    <n v="5"/>
    <s v="Emerging"/>
    <s v=" Premium"/>
    <s v="Gen X"/>
    <x v="0"/>
  </r>
  <r>
    <s v="ACC00027"/>
    <s v="CUST0116"/>
    <x v="1"/>
    <d v="2023-10-04T00:00:00"/>
    <n v="291071"/>
    <n v="689"/>
    <n v="196007"/>
    <s v="Pending"/>
    <s v="Guy Hughes"/>
    <s v="Female"/>
    <n v="71"/>
    <s v="South"/>
    <s v="Student"/>
    <n v="69708"/>
    <s v="Corporate"/>
    <d v="2025-05-20T00:00:00"/>
    <d v="2025-04-03T00:00:00"/>
    <s v="Apr"/>
    <s v="2025 Apr"/>
    <x v="0"/>
    <n v="3747"/>
    <x v="3"/>
    <x v="2"/>
    <d v="2025-09-23T00:00:00"/>
    <n v="0"/>
    <s v="New"/>
    <s v="High"/>
    <s v="Baby Boomers"/>
    <x v="0"/>
  </r>
  <r>
    <s v="ACC00193"/>
    <s v="CUST0425"/>
    <x v="2"/>
    <d v="2016-02-17T00:00:00"/>
    <n v="164044"/>
    <n v="404"/>
    <n v="0"/>
    <s v="Pending"/>
    <s v="Gregory Scott"/>
    <s v="Female"/>
    <n v="54"/>
    <s v="East"/>
    <s v="Teacher"/>
    <n v="145818"/>
    <s v="Retail"/>
    <d v="2017-07-01T00:00:00"/>
    <d v="2025-02-12T00:00:00"/>
    <s v="Feb"/>
    <s v="2025 Feb"/>
    <x v="2"/>
    <n v="2789"/>
    <x v="1"/>
    <x v="8"/>
    <d v="2025-09-23T00:00:00"/>
    <n v="8"/>
    <s v="Established"/>
    <s v=" Premium"/>
    <s v="Gen X"/>
    <x v="1"/>
  </r>
  <r>
    <s v="ACC00357"/>
    <s v="CUST0302"/>
    <x v="0"/>
    <d v="2023-01-02T00:00:00"/>
    <n v="34693"/>
    <n v="700"/>
    <n v="0"/>
    <s v="Default"/>
    <s v="Austin James"/>
    <s v="Male"/>
    <n v="22"/>
    <s v="South"/>
    <s v="Engineer"/>
    <n v="95897"/>
    <s v="Retail"/>
    <d v="2021-10-04T00:00:00"/>
    <d v="2025-06-15T00:00:00"/>
    <s v="Jun"/>
    <s v="2025 Jun"/>
    <x v="1"/>
    <n v="8540"/>
    <x v="1"/>
    <x v="8"/>
    <d v="2025-09-23T00:00:00"/>
    <n v="4"/>
    <s v="Emerging"/>
    <s v="High"/>
    <s v="Gen Z"/>
    <x v="2"/>
  </r>
  <r>
    <s v="ACC00062"/>
    <s v="CUST0107"/>
    <x v="0"/>
    <d v="2021-07-30T00:00:00"/>
    <n v="250819"/>
    <n v="705"/>
    <n v="0"/>
    <s v="Pending"/>
    <s v="Andrew Flynn"/>
    <s v="Female"/>
    <n v="40"/>
    <s v="West"/>
    <s v="Engineer"/>
    <n v="117624"/>
    <s v="Private"/>
    <d v="2025-03-04T00:00:00"/>
    <d v="2024-10-18T00:00:00"/>
    <s v="Oct"/>
    <s v="2024 Oct"/>
    <x v="2"/>
    <n v="1986"/>
    <x v="3"/>
    <x v="8"/>
    <d v="2025-09-23T00:00:00"/>
    <n v="1"/>
    <s v="New"/>
    <s v=" Premium"/>
    <s v="Millennials"/>
    <x v="0"/>
  </r>
  <r>
    <s v="ACC00062"/>
    <s v="CUST0107"/>
    <x v="0"/>
    <d v="2021-07-30T00:00:00"/>
    <n v="250819"/>
    <n v="705"/>
    <n v="0"/>
    <s v="Pending"/>
    <s v="Andrew Flynn"/>
    <s v="Female"/>
    <n v="40"/>
    <s v="West"/>
    <s v="Engineer"/>
    <n v="117624"/>
    <s v="Private"/>
    <d v="2025-03-04T00:00:00"/>
    <d v="2024-04-17T00:00:00"/>
    <s v="Apr"/>
    <s v="2024 Apr"/>
    <x v="1"/>
    <n v="804"/>
    <x v="2"/>
    <x v="0"/>
    <d v="2025-09-23T00:00:00"/>
    <n v="1"/>
    <s v="New"/>
    <s v=" Premium"/>
    <s v="Millennials"/>
    <x v="0"/>
  </r>
  <r>
    <s v="ACC00422"/>
    <s v="CUST0469"/>
    <x v="1"/>
    <d v="2022-04-07T00:00:00"/>
    <n v="441004"/>
    <n v="375"/>
    <n v="0"/>
    <s v="Pending"/>
    <s v="Michael Davies"/>
    <s v="Male"/>
    <n v="44"/>
    <s v="East"/>
    <s v="Retired"/>
    <n v="190102"/>
    <s v="Private"/>
    <d v="2017-08-07T00:00:00"/>
    <d v="2024-12-24T00:00:00"/>
    <s v="Dec"/>
    <s v="2024 Dec"/>
    <x v="1"/>
    <n v="1732"/>
    <x v="0"/>
    <x v="9"/>
    <d v="2025-09-23T00:00:00"/>
    <n v="8"/>
    <s v="Established"/>
    <s v=" Premium"/>
    <s v="Millennials"/>
    <x v="0"/>
  </r>
  <r>
    <s v="ACC00794"/>
    <s v="CUST0105"/>
    <x v="2"/>
    <d v="2020-11-10T00:00:00"/>
    <n v="224021"/>
    <n v="823"/>
    <n v="182577"/>
    <s v="Pending"/>
    <s v="Eric Mayer"/>
    <s v="Female"/>
    <n v="43"/>
    <s v="West"/>
    <s v="Retired"/>
    <n v="125228"/>
    <s v="Retail"/>
    <d v="2025-04-01T00:00:00"/>
    <d v="2025-03-28T00:00:00"/>
    <s v="Mar"/>
    <s v="2025 Mar"/>
    <x v="1"/>
    <n v="908"/>
    <x v="3"/>
    <x v="5"/>
    <d v="2025-09-23T00:00:00"/>
    <n v="0"/>
    <s v="New"/>
    <s v=" Premium"/>
    <s v="Millennials"/>
    <x v="0"/>
  </r>
  <r>
    <s v="ACC00633"/>
    <s v="CUST0021"/>
    <x v="1"/>
    <d v="2019-09-04T00:00:00"/>
    <n v="498843"/>
    <n v="307"/>
    <n v="0"/>
    <s v="Pending"/>
    <s v="Elizabeth Smith"/>
    <s v="Female"/>
    <n v="44"/>
    <s v="East"/>
    <s v="Trader"/>
    <n v="189269"/>
    <s v="Retail"/>
    <d v="2024-05-02T00:00:00"/>
    <d v="2024-11-02T00:00:00"/>
    <s v="Nov"/>
    <s v="2024 Nov"/>
    <x v="3"/>
    <n v="112"/>
    <x v="3"/>
    <x v="1"/>
    <d v="2025-09-23T00:00:00"/>
    <n v="1"/>
    <s v="New"/>
    <s v=" Premium"/>
    <s v="Millennials"/>
    <x v="0"/>
  </r>
  <r>
    <s v="ACC00792"/>
    <s v="CUST0447"/>
    <x v="1"/>
    <d v="2021-09-15T00:00:00"/>
    <n v="172257"/>
    <n v="332"/>
    <n v="0"/>
    <s v="Pending"/>
    <s v="Scott Wall"/>
    <s v="Male"/>
    <n v="42"/>
    <s v="East"/>
    <s v="Student"/>
    <n v="174571"/>
    <s v="Retail"/>
    <d v="2023-03-09T00:00:00"/>
    <d v="2024-06-17T00:00:00"/>
    <s v="Jun"/>
    <s v="2024 Jun"/>
    <x v="1"/>
    <n v="7463"/>
    <x v="3"/>
    <x v="5"/>
    <d v="2025-09-23T00:00:00"/>
    <n v="3"/>
    <s v="Emerging"/>
    <s v=" Premium"/>
    <s v="Millennials"/>
    <x v="1"/>
  </r>
  <r>
    <s v="ACC00551"/>
    <s v="CUST0424"/>
    <x v="0"/>
    <d v="2022-07-26T00:00:00"/>
    <n v="301994"/>
    <n v="311"/>
    <n v="445977"/>
    <s v="Pending"/>
    <s v="Matthew Martinez"/>
    <s v="Male"/>
    <n v="45"/>
    <s v="South"/>
    <s v="Doctor"/>
    <n v="121520"/>
    <s v="Corporate"/>
    <d v="2020-10-07T00:00:00"/>
    <d v="2024-02-01T00:00:00"/>
    <s v="Feb"/>
    <s v="2024 Feb"/>
    <x v="2"/>
    <n v="9649"/>
    <x v="1"/>
    <x v="5"/>
    <d v="2025-09-23T00:00:00"/>
    <n v="5"/>
    <s v="Emerging"/>
    <s v=" Premium"/>
    <s v="Gen X"/>
    <x v="0"/>
  </r>
  <r>
    <s v="ACC00380"/>
    <s v="CUST0196"/>
    <x v="1"/>
    <d v="2020-09-06T00:00:00"/>
    <n v="294965"/>
    <n v="474"/>
    <n v="0"/>
    <s v="Pending"/>
    <s v="Victoria Montoya"/>
    <s v="Female"/>
    <n v="50"/>
    <s v="East"/>
    <s v="Banker"/>
    <n v="43411"/>
    <s v="Corporate"/>
    <d v="2019-05-27T00:00:00"/>
    <d v="2024-03-11T00:00:00"/>
    <s v="Mar"/>
    <s v="2024 Mar"/>
    <x v="1"/>
    <n v="2042"/>
    <x v="2"/>
    <x v="2"/>
    <d v="2025-09-23T00:00:00"/>
    <n v="6"/>
    <s v="Established"/>
    <s v="Medium"/>
    <s v="Gen X"/>
    <x v="0"/>
  </r>
  <r>
    <s v="ACC00277"/>
    <s v="CUST0026"/>
    <x v="1"/>
    <d v="2016-10-21T00:00:00"/>
    <n v="207139"/>
    <n v="544"/>
    <n v="382411"/>
    <s v="Pending"/>
    <s v="Charles Fields"/>
    <s v="Female"/>
    <n v="57"/>
    <s v="South"/>
    <s v="Doctor"/>
    <n v="60042"/>
    <s v="Corporate"/>
    <d v="2021-09-30T00:00:00"/>
    <d v="2025-07-09T00:00:00"/>
    <s v="Jul"/>
    <s v="2025 Jul"/>
    <x v="2"/>
    <n v="6182"/>
    <x v="3"/>
    <x v="8"/>
    <d v="2025-09-23T00:00:00"/>
    <n v="4"/>
    <s v="Emerging"/>
    <s v="High"/>
    <s v="Gen X"/>
    <x v="0"/>
  </r>
  <r>
    <s v="ACC00606"/>
    <s v="CUST0445"/>
    <x v="0"/>
    <d v="2025-06-10T00:00:00"/>
    <n v="149134"/>
    <n v="342"/>
    <n v="0"/>
    <s v="Default"/>
    <s v="Eric Goodwin"/>
    <s v="Female"/>
    <n v="22"/>
    <s v="North"/>
    <s v="Trader"/>
    <n v="157348"/>
    <s v="Corporate"/>
    <d v="2022-04-15T00:00:00"/>
    <d v="2024-01-11T00:00:00"/>
    <s v="Jan"/>
    <s v="2024 Jan"/>
    <x v="1"/>
    <n v="1544"/>
    <x v="1"/>
    <x v="8"/>
    <d v="2025-09-23T00:00:00"/>
    <n v="3"/>
    <s v="Emerging"/>
    <s v=" Premium"/>
    <s v="Gen Z"/>
    <x v="1"/>
  </r>
  <r>
    <s v="ACC00431"/>
    <s v="CUST0075"/>
    <x v="2"/>
    <d v="2023-08-28T00:00:00"/>
    <n v="158598"/>
    <n v="362"/>
    <n v="0"/>
    <s v="Rejected"/>
    <s v="Stephen Jacobs"/>
    <s v="Male"/>
    <n v="25"/>
    <s v="South"/>
    <s v="Doctor"/>
    <n v="89669"/>
    <s v="Private"/>
    <d v="2018-07-28T00:00:00"/>
    <d v="2023-11-08T00:00:00"/>
    <s v="Nov"/>
    <s v="2023 Nov"/>
    <x v="1"/>
    <n v="7207"/>
    <x v="3"/>
    <x v="0"/>
    <d v="2025-09-23T00:00:00"/>
    <n v="7"/>
    <s v="Established"/>
    <s v="High"/>
    <s v="Gen Z"/>
    <x v="1"/>
  </r>
  <r>
    <s v="ACC00115"/>
    <s v="CUST0213"/>
    <x v="2"/>
    <d v="2024-07-25T00:00:00"/>
    <n v="314069"/>
    <n v="531"/>
    <n v="0"/>
    <s v="Pending"/>
    <s v="Nathan Blackburn"/>
    <s v="Male"/>
    <n v="25"/>
    <s v="North"/>
    <s v="Retired"/>
    <n v="158496"/>
    <s v="Retail"/>
    <d v="2017-08-26T00:00:00"/>
    <d v="2023-09-13T00:00:00"/>
    <s v="Sep"/>
    <s v="2023 Sep"/>
    <x v="3"/>
    <n v="4580"/>
    <x v="3"/>
    <x v="5"/>
    <d v="2025-09-23T00:00:00"/>
    <n v="8"/>
    <s v="Established"/>
    <s v=" Premium"/>
    <s v="Gen Z"/>
    <x v="0"/>
  </r>
  <r>
    <s v="ACC00688"/>
    <s v="CUST0177"/>
    <x v="3"/>
    <d v="2015-09-04T00:00:00"/>
    <n v="420446"/>
    <n v="417"/>
    <n v="0"/>
    <s v="Pending"/>
    <s v="Chad Walsh"/>
    <s v="Male"/>
    <n v="72"/>
    <s v="South"/>
    <s v="Student"/>
    <n v="143786"/>
    <s v="Retail"/>
    <d v="2024-09-03T00:00:00"/>
    <d v="2024-11-23T00:00:00"/>
    <s v="Nov"/>
    <s v="2024 Nov"/>
    <x v="2"/>
    <n v="6716"/>
    <x v="2"/>
    <x v="2"/>
    <d v="2025-09-23T00:00:00"/>
    <n v="1"/>
    <s v="New"/>
    <s v=" Premium"/>
    <s v="Baby Boomers"/>
    <x v="0"/>
  </r>
  <r>
    <s v="ACC00121"/>
    <s v="CUST0342"/>
    <x v="3"/>
    <d v="2022-08-02T00:00:00"/>
    <n v="232076"/>
    <n v="805"/>
    <n v="0"/>
    <s v="Pending"/>
    <s v="Perry Alvarez"/>
    <s v="Female"/>
    <n v="23"/>
    <s v="North"/>
    <s v="Banker"/>
    <n v="130091"/>
    <s v="Corporate"/>
    <d v="2023-04-01T00:00:00"/>
    <d v="2025-04-15T00:00:00"/>
    <s v="Apr"/>
    <s v="2025 Apr"/>
    <x v="1"/>
    <n v="444"/>
    <x v="1"/>
    <x v="7"/>
    <d v="2025-09-23T00:00:00"/>
    <n v="2"/>
    <s v="New"/>
    <s v=" Premium"/>
    <s v="Gen Z"/>
    <x v="0"/>
  </r>
  <r>
    <s v="ACC00525"/>
    <s v="CUST0110"/>
    <x v="2"/>
    <d v="2015-11-17T00:00:00"/>
    <n v="426903"/>
    <n v="311"/>
    <n v="0"/>
    <s v="Pending"/>
    <s v="Jose Decker"/>
    <s v="Male"/>
    <n v="70"/>
    <s v="East"/>
    <s v="Banker"/>
    <n v="106206"/>
    <s v="Retail"/>
    <d v="2018-06-05T00:00:00"/>
    <d v="2025-07-14T00:00:00"/>
    <s v="Jul"/>
    <s v="2025 Jul"/>
    <x v="1"/>
    <n v="9459"/>
    <x v="0"/>
    <x v="0"/>
    <d v="2025-09-23T00:00:00"/>
    <n v="7"/>
    <s v="Established"/>
    <s v=" Premium"/>
    <s v="Baby Boomers"/>
    <x v="0"/>
  </r>
  <r>
    <s v="ACC00416"/>
    <s v="CUST0277"/>
    <x v="1"/>
    <d v="2017-06-08T00:00:00"/>
    <n v="445093"/>
    <n v="663"/>
    <n v="0"/>
    <s v="Pending"/>
    <s v="Brandon Bennett"/>
    <s v="Male"/>
    <n v="31"/>
    <s v="West"/>
    <s v="Banker"/>
    <n v="89298"/>
    <s v="Retail"/>
    <d v="2017-12-14T00:00:00"/>
    <d v="2024-01-14T00:00:00"/>
    <s v="Jan"/>
    <s v="2024 Jan"/>
    <x v="2"/>
    <n v="8256"/>
    <x v="2"/>
    <x v="0"/>
    <d v="2025-09-23T00:00:00"/>
    <n v="8"/>
    <s v="Established"/>
    <s v="High"/>
    <s v="Millennials"/>
    <x v="0"/>
  </r>
  <r>
    <s v="ACC00163"/>
    <s v="CUST0472"/>
    <x v="0"/>
    <d v="2024-08-19T00:00:00"/>
    <n v="311442"/>
    <n v="509"/>
    <n v="0"/>
    <s v="Pending"/>
    <s v="Anna Mitchell"/>
    <s v="Female"/>
    <n v="50"/>
    <s v="North"/>
    <s v="Banker"/>
    <n v="179476"/>
    <s v="Retail"/>
    <d v="2018-09-26T00:00:00"/>
    <d v="2024-03-24T00:00:00"/>
    <s v="Mar"/>
    <s v="2024 Mar"/>
    <x v="1"/>
    <n v="9132"/>
    <x v="0"/>
    <x v="4"/>
    <d v="2025-09-23T00:00:00"/>
    <n v="7"/>
    <s v="Established"/>
    <s v=" Premium"/>
    <s v="Gen X"/>
    <x v="0"/>
  </r>
  <r>
    <s v="ACC00787"/>
    <s v="CUST0243"/>
    <x v="1"/>
    <d v="2020-04-17T00:00:00"/>
    <n v="496440"/>
    <n v="343"/>
    <n v="0"/>
    <s v="Pending"/>
    <s v="Richard Johnson"/>
    <s v="Female"/>
    <n v="35"/>
    <s v="East"/>
    <s v="Engineer"/>
    <n v="20526"/>
    <s v="Retail"/>
    <d v="2019-08-11T00:00:00"/>
    <d v="2024-02-17T00:00:00"/>
    <s v="Feb"/>
    <s v="2024 Feb"/>
    <x v="0"/>
    <n v="8513"/>
    <x v="1"/>
    <x v="7"/>
    <d v="2025-09-23T00:00:00"/>
    <n v="6"/>
    <s v="Established"/>
    <s v="Low"/>
    <s v="Millennials"/>
    <x v="0"/>
  </r>
  <r>
    <s v="ACC00688"/>
    <s v="CUST0177"/>
    <x v="3"/>
    <d v="2015-09-04T00:00:00"/>
    <n v="420446"/>
    <n v="417"/>
    <n v="0"/>
    <s v="Pending"/>
    <s v="Chad Walsh"/>
    <s v="Male"/>
    <n v="72"/>
    <s v="South"/>
    <s v="Student"/>
    <n v="143786"/>
    <s v="Retail"/>
    <d v="2024-09-03T00:00:00"/>
    <d v="2023-09-05T00:00:00"/>
    <s v="Sep"/>
    <s v="2023 Sep"/>
    <x v="3"/>
    <n v="7266"/>
    <x v="1"/>
    <x v="8"/>
    <d v="2025-09-23T00:00:00"/>
    <n v="1"/>
    <s v="New"/>
    <s v=" Premium"/>
    <s v="Baby Boomers"/>
    <x v="0"/>
  </r>
  <r>
    <s v="ACC00337"/>
    <s v="CUST0417"/>
    <x v="2"/>
    <d v="2022-10-27T00:00:00"/>
    <n v="331119"/>
    <n v="722"/>
    <n v="0"/>
    <s v="Pending"/>
    <s v="Logan Fleming"/>
    <s v="Male"/>
    <n v="25"/>
    <s v="North"/>
    <s v="Teacher"/>
    <n v="186205"/>
    <s v="Private"/>
    <d v="2024-10-30T00:00:00"/>
    <d v="2023-09-01T00:00:00"/>
    <s v="Sep"/>
    <s v="2023 Sep"/>
    <x v="2"/>
    <n v="9158"/>
    <x v="0"/>
    <x v="5"/>
    <d v="2025-09-23T00:00:00"/>
    <n v="1"/>
    <s v="New"/>
    <s v=" Premium"/>
    <s v="Gen Z"/>
    <x v="0"/>
  </r>
  <r>
    <s v="ACC00379"/>
    <s v="CUST0353"/>
    <x v="3"/>
    <d v="2023-09-19T00:00:00"/>
    <n v="39178"/>
    <n v="424"/>
    <n v="0"/>
    <s v="Pending"/>
    <s v="Mrs. Valerie Dunlap MD"/>
    <s v="Male"/>
    <n v="20"/>
    <s v="North"/>
    <s v="Doctor"/>
    <n v="22356"/>
    <s v="Retail"/>
    <d v="2019-09-19T00:00:00"/>
    <d v="2024-07-29T00:00:00"/>
    <s v="Jul"/>
    <s v="2024 Jul"/>
    <x v="3"/>
    <n v="6471"/>
    <x v="1"/>
    <x v="8"/>
    <d v="2025-09-23T00:00:00"/>
    <n v="6"/>
    <s v="Established"/>
    <s v="Low"/>
    <s v="Gen Z"/>
    <x v="2"/>
  </r>
  <r>
    <s v="ACC00324"/>
    <s v="CUST0454"/>
    <x v="1"/>
    <d v="2016-09-07T00:00:00"/>
    <n v="220283"/>
    <n v="435"/>
    <n v="316741"/>
    <s v="Pending"/>
    <s v="Ashley Young"/>
    <s v="Female"/>
    <n v="22"/>
    <s v="South"/>
    <s v="Trader"/>
    <n v="112324"/>
    <s v="Retail"/>
    <d v="2017-12-05T00:00:00"/>
    <d v="2024-09-18T00:00:00"/>
    <s v="Sep"/>
    <s v="2024 Sep"/>
    <x v="0"/>
    <n v="4093"/>
    <x v="2"/>
    <x v="0"/>
    <d v="2025-09-23T00:00:00"/>
    <n v="8"/>
    <s v="Established"/>
    <s v=" Premium"/>
    <s v="Gen Z"/>
    <x v="0"/>
  </r>
  <r>
    <s v="ACC00173"/>
    <s v="CUST0142"/>
    <x v="1"/>
    <d v="2018-11-19T00:00:00"/>
    <n v="15534"/>
    <n v="771"/>
    <n v="0"/>
    <s v="Pending"/>
    <s v="Charles Chapman"/>
    <s v="Male"/>
    <n v="66"/>
    <s v="North"/>
    <s v="Retired"/>
    <n v="83852"/>
    <s v="Retail"/>
    <d v="2024-09-25T00:00:00"/>
    <d v="2023-12-05T00:00:00"/>
    <s v="Dec"/>
    <s v="2023 Dec"/>
    <x v="0"/>
    <n v="6006"/>
    <x v="3"/>
    <x v="8"/>
    <d v="2025-09-23T00:00:00"/>
    <n v="1"/>
    <s v="New"/>
    <s v="High"/>
    <s v="Baby Boomers"/>
    <x v="2"/>
  </r>
  <r>
    <s v="ACC00787"/>
    <s v="CUST0243"/>
    <x v="1"/>
    <d v="2020-04-17T00:00:00"/>
    <n v="496440"/>
    <n v="343"/>
    <n v="0"/>
    <s v="Pending"/>
    <s v="Richard Johnson"/>
    <s v="Female"/>
    <n v="35"/>
    <s v="East"/>
    <s v="Engineer"/>
    <n v="20526"/>
    <s v="Retail"/>
    <d v="2019-08-11T00:00:00"/>
    <d v="2025-08-03T00:00:00"/>
    <s v="Aug"/>
    <s v="2025 Aug"/>
    <x v="0"/>
    <n v="4862"/>
    <x v="0"/>
    <x v="9"/>
    <d v="2025-09-23T00:00:00"/>
    <n v="6"/>
    <s v="Established"/>
    <s v="Low"/>
    <s v="Millennials"/>
    <x v="0"/>
  </r>
  <r>
    <s v="ACC00064"/>
    <s v="CUST0350"/>
    <x v="0"/>
    <d v="2019-09-06T00:00:00"/>
    <n v="128128"/>
    <n v="824"/>
    <n v="0"/>
    <s v="Pending"/>
    <s v="Brandon Fox DDS"/>
    <s v="Male"/>
    <n v="43"/>
    <s v="South"/>
    <s v="Teacher"/>
    <n v="90316"/>
    <s v="Corporate"/>
    <d v="2022-12-31T00:00:00"/>
    <d v="2024-01-04T00:00:00"/>
    <s v="Jan"/>
    <s v="2024 Jan"/>
    <x v="2"/>
    <n v="2522"/>
    <x v="3"/>
    <x v="3"/>
    <d v="2025-09-23T00:00:00"/>
    <n v="3"/>
    <s v="Emerging"/>
    <s v="High"/>
    <s v="Millennials"/>
    <x v="1"/>
  </r>
  <r>
    <s v="ACC00101"/>
    <s v="CUST0100"/>
    <x v="1"/>
    <d v="2021-12-14T00:00:00"/>
    <n v="56358"/>
    <n v="607"/>
    <n v="0"/>
    <s v="Pending"/>
    <s v="Leslie Buchanan"/>
    <s v="Male"/>
    <n v="36"/>
    <s v="East"/>
    <s v="Engineer"/>
    <n v="119616"/>
    <s v="Corporate"/>
    <d v="2023-01-16T00:00:00"/>
    <d v="2025-06-19T00:00:00"/>
    <s v="Jun"/>
    <s v="2025 Jun"/>
    <x v="0"/>
    <n v="5538"/>
    <x v="0"/>
    <x v="7"/>
    <d v="2025-09-23T00:00:00"/>
    <n v="3"/>
    <s v="Emerging"/>
    <s v=" Premium"/>
    <s v="Millennials"/>
    <x v="1"/>
  </r>
  <r>
    <s v="ACC00322"/>
    <s v="CUST0316"/>
    <x v="0"/>
    <d v="2023-08-22T00:00:00"/>
    <n v="276827"/>
    <n v="493"/>
    <n v="0"/>
    <s v="Pending"/>
    <s v="Heather Carter"/>
    <s v="Female"/>
    <n v="24"/>
    <s v="North"/>
    <s v="Doctor"/>
    <n v="53320"/>
    <s v="Retail"/>
    <d v="2023-05-12T00:00:00"/>
    <d v="2023-10-30T00:00:00"/>
    <s v="Oct"/>
    <s v="2023 Oct"/>
    <x v="2"/>
    <n v="1273"/>
    <x v="3"/>
    <x v="5"/>
    <d v="2025-09-23T00:00:00"/>
    <n v="2"/>
    <s v="New"/>
    <s v="Medium"/>
    <s v="Gen Z"/>
    <x v="0"/>
  </r>
  <r>
    <s v="ACC00066"/>
    <s v="CUST0118"/>
    <x v="1"/>
    <d v="2025-07-08T00:00:00"/>
    <n v="2187"/>
    <n v="799"/>
    <n v="0"/>
    <s v="Pending"/>
    <s v="Shawn Randolph"/>
    <s v="Female"/>
    <n v="42"/>
    <s v="South"/>
    <s v="Banker"/>
    <n v="88344"/>
    <s v="Retail"/>
    <d v="2025-03-04T00:00:00"/>
    <d v="2025-01-17T00:00:00"/>
    <s v="Jan"/>
    <s v="2025 Jan"/>
    <x v="2"/>
    <n v="5961"/>
    <x v="3"/>
    <x v="7"/>
    <d v="2025-09-23T00:00:00"/>
    <n v="1"/>
    <s v="New"/>
    <s v="High"/>
    <s v="Millennials"/>
    <x v="2"/>
  </r>
  <r>
    <s v="ACC00557"/>
    <s v="CUST0376"/>
    <x v="2"/>
    <d v="2021-11-17T00:00:00"/>
    <n v="350103"/>
    <n v="338"/>
    <n v="281601"/>
    <s v="Pending"/>
    <s v="Angela Jackson"/>
    <s v="Female"/>
    <n v="62"/>
    <s v="North"/>
    <s v="Retired"/>
    <n v="121757"/>
    <s v="Retail"/>
    <d v="2015-10-07T00:00:00"/>
    <d v="2025-07-03T00:00:00"/>
    <s v="Jul"/>
    <s v="2025 Jul"/>
    <x v="1"/>
    <n v="2757"/>
    <x v="2"/>
    <x v="4"/>
    <d v="2025-09-23T00:00:00"/>
    <n v="10"/>
    <s v="Loyal"/>
    <s v=" Premium"/>
    <s v="Baby Boomers"/>
    <x v="0"/>
  </r>
  <r>
    <s v="ACC00599"/>
    <s v="CUST0304"/>
    <x v="0"/>
    <d v="2023-02-26T00:00:00"/>
    <n v="917"/>
    <n v="826"/>
    <n v="33481"/>
    <s v="Pending"/>
    <s v="Linda Hansen"/>
    <s v="Female"/>
    <n v="40"/>
    <s v="East"/>
    <s v="Banker"/>
    <n v="88577"/>
    <s v="Corporate"/>
    <d v="2018-05-31T00:00:00"/>
    <d v="2025-01-09T00:00:00"/>
    <s v="Jan"/>
    <s v="2025 Jan"/>
    <x v="2"/>
    <n v="7290"/>
    <x v="3"/>
    <x v="8"/>
    <d v="2025-09-23T00:00:00"/>
    <n v="7"/>
    <s v="Established"/>
    <s v="High"/>
    <s v="Millennials"/>
    <x v="2"/>
  </r>
  <r>
    <s v="ACC00458"/>
    <s v="CUST0201"/>
    <x v="0"/>
    <d v="2020-09-07T00:00:00"/>
    <n v="156255"/>
    <n v="523"/>
    <n v="0"/>
    <s v="Pending"/>
    <s v="Gary Johnson"/>
    <s v="Male"/>
    <n v="46"/>
    <s v="West"/>
    <s v="Teacher"/>
    <n v="72930"/>
    <s v="Private"/>
    <d v="2017-08-24T00:00:00"/>
    <d v="2025-06-12T00:00:00"/>
    <s v="Jun"/>
    <s v="2025 Jun"/>
    <x v="0"/>
    <n v="1103"/>
    <x v="0"/>
    <x v="8"/>
    <d v="2025-09-23T00:00:00"/>
    <n v="8"/>
    <s v="Established"/>
    <s v="High"/>
    <s v="Gen X"/>
    <x v="1"/>
  </r>
  <r>
    <s v="ACC00579"/>
    <s v="CUST0120"/>
    <x v="0"/>
    <d v="2023-06-12T00:00:00"/>
    <n v="446751"/>
    <n v="321"/>
    <n v="0"/>
    <s v="Pending"/>
    <s v="Sherri Webb"/>
    <s v="Male"/>
    <n v="62"/>
    <s v="East"/>
    <s v="Banker"/>
    <n v="67638"/>
    <s v="Retail"/>
    <d v="2019-03-31T00:00:00"/>
    <d v="2024-02-25T00:00:00"/>
    <s v="Feb"/>
    <s v="2024 Feb"/>
    <x v="2"/>
    <n v="3773"/>
    <x v="3"/>
    <x v="5"/>
    <d v="2025-09-23T00:00:00"/>
    <n v="6"/>
    <s v="Established"/>
    <s v="High"/>
    <s v="Baby Boomers"/>
    <x v="0"/>
  </r>
  <r>
    <s v="ACC00453"/>
    <s v="CUST0248"/>
    <x v="0"/>
    <d v="2018-04-23T00:00:00"/>
    <n v="236094"/>
    <n v="326"/>
    <n v="98448"/>
    <s v="Pending"/>
    <s v="Andre Bridges"/>
    <s v="Male"/>
    <n v="40"/>
    <s v="North"/>
    <s v="Doctor"/>
    <n v="99083"/>
    <s v="Corporate"/>
    <d v="2023-09-10T00:00:00"/>
    <d v="2024-09-14T00:00:00"/>
    <s v="Sep"/>
    <s v="2024 Sep"/>
    <x v="2"/>
    <n v="7361"/>
    <x v="1"/>
    <x v="5"/>
    <d v="2025-09-23T00:00:00"/>
    <n v="2"/>
    <s v="New"/>
    <s v="High"/>
    <s v="Millennials"/>
    <x v="0"/>
  </r>
  <r>
    <s v="ACC00259"/>
    <s v="CUST0366"/>
    <x v="1"/>
    <d v="2024-11-01T00:00:00"/>
    <n v="266378"/>
    <n v="634"/>
    <n v="0"/>
    <s v="Pending"/>
    <s v="Gregory Lee"/>
    <s v="Male"/>
    <n v="45"/>
    <s v="East"/>
    <s v="Trader"/>
    <n v="36309"/>
    <s v="Retail"/>
    <d v="2019-11-04T00:00:00"/>
    <d v="2025-02-19T00:00:00"/>
    <s v="Feb"/>
    <s v="2025 Feb"/>
    <x v="3"/>
    <n v="242"/>
    <x v="3"/>
    <x v="9"/>
    <d v="2025-09-23T00:00:00"/>
    <n v="6"/>
    <s v="Established"/>
    <s v="Medium"/>
    <s v="Gen X"/>
    <x v="0"/>
  </r>
  <r>
    <s v="ACC00717"/>
    <s v="CUST0041"/>
    <x v="1"/>
    <d v="2018-12-25T00:00:00"/>
    <n v="439054"/>
    <n v="378"/>
    <n v="0"/>
    <s v="Pending"/>
    <s v="Dr. Nicole Mendez"/>
    <s v="Male"/>
    <n v="30"/>
    <s v="South"/>
    <s v="Retired"/>
    <n v="176497"/>
    <s v="Corporate"/>
    <d v="2017-04-28T00:00:00"/>
    <d v="2025-04-13T00:00:00"/>
    <s v="Apr"/>
    <s v="2025 Apr"/>
    <x v="0"/>
    <n v="2111"/>
    <x v="3"/>
    <x v="2"/>
    <d v="2025-09-23T00:00:00"/>
    <n v="8"/>
    <s v="Established"/>
    <s v=" Premium"/>
    <s v="Millennials"/>
    <x v="0"/>
  </r>
  <r>
    <s v="ACC00426"/>
    <s v="CUST0041"/>
    <x v="0"/>
    <d v="2021-06-01T00:00:00"/>
    <n v="261497"/>
    <n v="371"/>
    <n v="0"/>
    <s v="Pending"/>
    <s v="Dr. Nicole Mendez"/>
    <s v="Male"/>
    <n v="30"/>
    <s v="South"/>
    <s v="Retired"/>
    <n v="176497"/>
    <s v="Corporate"/>
    <d v="2017-04-28T00:00:00"/>
    <d v="2025-07-24T00:00:00"/>
    <s v="Jul"/>
    <s v="2025 Jul"/>
    <x v="2"/>
    <n v="2038"/>
    <x v="1"/>
    <x v="6"/>
    <d v="2025-09-23T00:00:00"/>
    <n v="8"/>
    <s v="Established"/>
    <s v=" Premium"/>
    <s v="Millennials"/>
    <x v="0"/>
  </r>
  <r>
    <s v="ACC00178"/>
    <s v="CUST0082"/>
    <x v="1"/>
    <d v="2020-06-10T00:00:00"/>
    <n v="100546"/>
    <n v="809"/>
    <n v="0"/>
    <s v="Pending"/>
    <s v="Marcus Miller"/>
    <s v="Female"/>
    <n v="23"/>
    <s v="West"/>
    <s v="Trader"/>
    <n v="146267"/>
    <s v="Private"/>
    <d v="2025-05-14T00:00:00"/>
    <d v="2024-06-22T00:00:00"/>
    <s v="Jun"/>
    <s v="2024 Jun"/>
    <x v="1"/>
    <n v="6243"/>
    <x v="1"/>
    <x v="4"/>
    <d v="2025-09-23T00:00:00"/>
    <n v="0"/>
    <s v="New"/>
    <s v=" Premium"/>
    <s v="Gen Z"/>
    <x v="1"/>
  </r>
  <r>
    <s v="ACC00280"/>
    <s v="CUST0066"/>
    <x v="1"/>
    <d v="2024-10-26T00:00:00"/>
    <n v="227443"/>
    <n v="706"/>
    <n v="44236"/>
    <s v="Pending"/>
    <s v="Felicia Nelson"/>
    <s v="Female"/>
    <n v="66"/>
    <s v="West"/>
    <s v="Student"/>
    <n v="66542"/>
    <s v="Retail"/>
    <d v="2017-12-22T00:00:00"/>
    <d v="2024-10-14T00:00:00"/>
    <s v="Oct"/>
    <s v="2024 Oct"/>
    <x v="2"/>
    <n v="7936"/>
    <x v="0"/>
    <x v="8"/>
    <d v="2025-09-23T00:00:00"/>
    <n v="8"/>
    <s v="Established"/>
    <s v="High"/>
    <s v="Baby Boomers"/>
    <x v="0"/>
  </r>
  <r>
    <s v="ACC00344"/>
    <s v="CUST0176"/>
    <x v="2"/>
    <d v="2021-12-21T00:00:00"/>
    <n v="282320"/>
    <n v="303"/>
    <n v="0"/>
    <s v="Pending"/>
    <s v="Barbara Fisher"/>
    <s v="Female"/>
    <n v="33"/>
    <s v="North"/>
    <s v="Doctor"/>
    <n v="77372"/>
    <s v="Retail"/>
    <d v="2015-10-15T00:00:00"/>
    <d v="2023-12-28T00:00:00"/>
    <s v="Dec"/>
    <s v="2023 Dec"/>
    <x v="2"/>
    <n v="1939"/>
    <x v="1"/>
    <x v="5"/>
    <d v="2025-09-23T00:00:00"/>
    <n v="10"/>
    <s v="Loyal"/>
    <s v="High"/>
    <s v="Millennials"/>
    <x v="0"/>
  </r>
  <r>
    <s v="ACC00017"/>
    <s v="CUST0432"/>
    <x v="3"/>
    <d v="2021-05-17T00:00:00"/>
    <n v="155489"/>
    <n v="626"/>
    <n v="207630"/>
    <s v="Pending"/>
    <s v="Zachary Vasquez"/>
    <s v="Female"/>
    <n v="50"/>
    <s v="East"/>
    <s v="Trader"/>
    <n v="81367"/>
    <s v="Corporate"/>
    <d v="2017-06-01T00:00:00"/>
    <d v="2024-11-03T00:00:00"/>
    <s v="Nov"/>
    <s v="2024 Nov"/>
    <x v="3"/>
    <n v="9660"/>
    <x v="1"/>
    <x v="5"/>
    <d v="2025-09-23T00:00:00"/>
    <n v="8"/>
    <s v="Established"/>
    <s v="High"/>
    <s v="Gen X"/>
    <x v="1"/>
  </r>
  <r>
    <s v="ACC00296"/>
    <s v="CUST0379"/>
    <x v="0"/>
    <d v="2022-07-07T00:00:00"/>
    <n v="79698"/>
    <n v="790"/>
    <n v="0"/>
    <s v="Pending"/>
    <s v="Jay Jackson"/>
    <s v="Female"/>
    <n v="64"/>
    <s v="West"/>
    <s v="Doctor"/>
    <n v="59063"/>
    <s v="Retail"/>
    <d v="2023-02-15T00:00:00"/>
    <d v="2025-04-09T00:00:00"/>
    <s v="Apr"/>
    <s v="2025 Apr"/>
    <x v="0"/>
    <n v="9850"/>
    <x v="0"/>
    <x v="3"/>
    <d v="2025-09-23T00:00:00"/>
    <n v="3"/>
    <s v="Emerging"/>
    <s v="Medium"/>
    <s v="Baby Boomers"/>
    <x v="1"/>
  </r>
  <r>
    <s v="ACC00202"/>
    <s v="CUST0289"/>
    <x v="1"/>
    <d v="2021-05-06T00:00:00"/>
    <n v="381783"/>
    <n v="482"/>
    <n v="0"/>
    <s v="Pending"/>
    <s v="Kelly Dennis"/>
    <s v="Male"/>
    <n v="38"/>
    <s v="South"/>
    <s v="Teacher"/>
    <n v="142720"/>
    <s v="Retail"/>
    <d v="2021-03-10T00:00:00"/>
    <d v="2024-07-29T00:00:00"/>
    <s v="Jul"/>
    <s v="2024 Jul"/>
    <x v="0"/>
    <n v="8609"/>
    <x v="0"/>
    <x v="4"/>
    <d v="2025-09-23T00:00:00"/>
    <n v="5"/>
    <s v="Emerging"/>
    <s v=" Premium"/>
    <s v="Millennials"/>
    <x v="0"/>
  </r>
  <r>
    <s v="ACC00684"/>
    <s v="CUST0432"/>
    <x v="1"/>
    <d v="2024-05-19T00:00:00"/>
    <n v="498294"/>
    <n v="720"/>
    <n v="139479"/>
    <s v="Pending"/>
    <s v="Zachary Vasquez"/>
    <s v="Female"/>
    <n v="50"/>
    <s v="East"/>
    <s v="Trader"/>
    <n v="81367"/>
    <s v="Corporate"/>
    <d v="2017-06-01T00:00:00"/>
    <d v="2025-01-25T00:00:00"/>
    <s v="Jan"/>
    <s v="2025 Jan"/>
    <x v="1"/>
    <n v="3350"/>
    <x v="3"/>
    <x v="6"/>
    <d v="2025-09-23T00:00:00"/>
    <n v="8"/>
    <s v="Established"/>
    <s v="High"/>
    <s v="Gen X"/>
    <x v="0"/>
  </r>
  <r>
    <s v="ACC00774"/>
    <s v="CUST0127"/>
    <x v="0"/>
    <d v="2017-02-28T00:00:00"/>
    <n v="153837"/>
    <n v="407"/>
    <n v="0"/>
    <s v="Pending"/>
    <s v="Jennifer Watkins DDS"/>
    <s v="Female"/>
    <n v="46"/>
    <s v="South"/>
    <s v="Doctor"/>
    <n v="112241"/>
    <s v="Corporate"/>
    <d v="2016-01-05T00:00:00"/>
    <d v="2024-08-11T00:00:00"/>
    <s v="Aug"/>
    <s v="2024 Aug"/>
    <x v="1"/>
    <n v="1987"/>
    <x v="2"/>
    <x v="3"/>
    <d v="2025-09-23T00:00:00"/>
    <n v="10"/>
    <s v="Loyal"/>
    <s v=" Premium"/>
    <s v="Gen X"/>
    <x v="1"/>
  </r>
  <r>
    <s v="ACC00194"/>
    <s v="CUST0161"/>
    <x v="2"/>
    <d v="2020-12-11T00:00:00"/>
    <n v="404015"/>
    <n v="581"/>
    <n v="0"/>
    <s v="Pending"/>
    <s v="David Sanders"/>
    <s v="Male"/>
    <n v="22"/>
    <s v="East"/>
    <s v="Doctor"/>
    <n v="93609"/>
    <s v="Retail"/>
    <d v="2021-02-25T00:00:00"/>
    <d v="2023-08-31T00:00:00"/>
    <s v="Aug"/>
    <s v="2023 Aug"/>
    <x v="1"/>
    <n v="2423"/>
    <x v="0"/>
    <x v="0"/>
    <d v="2025-09-23T00:00:00"/>
    <n v="5"/>
    <s v="Emerging"/>
    <s v="High"/>
    <s v="Gen Z"/>
    <x v="0"/>
  </r>
  <r>
    <s v="ACC00149"/>
    <s v="CUST0021"/>
    <x v="2"/>
    <d v="2015-10-25T00:00:00"/>
    <n v="99977"/>
    <n v="476"/>
    <n v="0"/>
    <s v="Pending"/>
    <s v="Elizabeth Smith"/>
    <s v="Female"/>
    <n v="44"/>
    <s v="East"/>
    <s v="Trader"/>
    <n v="189269"/>
    <s v="Retail"/>
    <d v="2024-05-02T00:00:00"/>
    <d v="2024-02-28T00:00:00"/>
    <s v="Feb"/>
    <s v="2024 Feb"/>
    <x v="2"/>
    <n v="8036"/>
    <x v="1"/>
    <x v="4"/>
    <d v="2025-09-23T00:00:00"/>
    <n v="1"/>
    <s v="New"/>
    <s v=" Premium"/>
    <s v="Millennials"/>
    <x v="1"/>
  </r>
  <r>
    <s v="ACC00375"/>
    <s v="CUST0283"/>
    <x v="0"/>
    <d v="2025-05-02T00:00:00"/>
    <n v="84811"/>
    <n v="412"/>
    <n v="0"/>
    <s v="Pending"/>
    <s v="Kristen Spencer"/>
    <s v="Female"/>
    <n v="70"/>
    <s v="South"/>
    <s v="Teacher"/>
    <n v="116347"/>
    <s v="Retail"/>
    <d v="2017-01-19T00:00:00"/>
    <d v="2024-11-23T00:00:00"/>
    <s v="Nov"/>
    <s v="2024 Nov"/>
    <x v="2"/>
    <n v="5428"/>
    <x v="3"/>
    <x v="4"/>
    <d v="2025-09-23T00:00:00"/>
    <n v="9"/>
    <s v="Loyal"/>
    <s v=" Premium"/>
    <s v="Baby Boomers"/>
    <x v="1"/>
  </r>
  <r>
    <s v="ACC00035"/>
    <s v="CUST0118"/>
    <x v="0"/>
    <d v="2019-01-30T00:00:00"/>
    <n v="199886"/>
    <n v="490"/>
    <n v="0"/>
    <s v="Pending"/>
    <s v="Shawn Randolph"/>
    <s v="Female"/>
    <n v="42"/>
    <s v="South"/>
    <s v="Banker"/>
    <n v="88344"/>
    <s v="Retail"/>
    <d v="2025-03-04T00:00:00"/>
    <d v="2023-12-27T00:00:00"/>
    <s v="Dec"/>
    <s v="2023 Dec"/>
    <x v="1"/>
    <n v="6035"/>
    <x v="1"/>
    <x v="0"/>
    <d v="2025-09-23T00:00:00"/>
    <n v="1"/>
    <s v="New"/>
    <s v="High"/>
    <s v="Millennials"/>
    <x v="1"/>
  </r>
  <r>
    <s v="ACC00369"/>
    <s v="CUST0412"/>
    <x v="2"/>
    <d v="2015-11-26T00:00:00"/>
    <n v="197097"/>
    <n v="692"/>
    <n v="96288"/>
    <s v="Pending"/>
    <s v="Jackie Bell"/>
    <s v="Female"/>
    <n v="55"/>
    <s v="North"/>
    <s v="Doctor"/>
    <n v="46916"/>
    <s v="Corporate"/>
    <d v="2024-11-12T00:00:00"/>
    <d v="2025-06-27T00:00:00"/>
    <s v="Jun"/>
    <s v="2025 Jun"/>
    <x v="0"/>
    <n v="4947"/>
    <x v="0"/>
    <x v="7"/>
    <d v="2025-09-23T00:00:00"/>
    <n v="1"/>
    <s v="New"/>
    <s v="Medium"/>
    <s v="Gen X"/>
    <x v="1"/>
  </r>
  <r>
    <s v="ACC00029"/>
    <s v="CUST0251"/>
    <x v="1"/>
    <d v="2020-05-04T00:00:00"/>
    <n v="101948"/>
    <n v="569"/>
    <n v="335724"/>
    <s v="Pending"/>
    <s v="Danny Scott"/>
    <s v="Female"/>
    <n v="29"/>
    <s v="North"/>
    <s v="Teacher"/>
    <n v="124101"/>
    <s v="Corporate"/>
    <d v="2024-05-10T00:00:00"/>
    <d v="2024-04-01T00:00:00"/>
    <s v="Apr"/>
    <s v="2024 Apr"/>
    <x v="0"/>
    <n v="9962"/>
    <x v="2"/>
    <x v="1"/>
    <d v="2025-09-23T00:00:00"/>
    <n v="1"/>
    <s v="New"/>
    <s v=" Premium"/>
    <s v="Millennials"/>
    <x v="1"/>
  </r>
  <r>
    <s v="ACC00775"/>
    <s v="CUST0420"/>
    <x v="1"/>
    <d v="2022-05-05T00:00:00"/>
    <n v="190359"/>
    <n v="567"/>
    <n v="0"/>
    <s v="Pending"/>
    <s v="James Edwards"/>
    <s v="Female"/>
    <n v="43"/>
    <s v="East"/>
    <s v="Trader"/>
    <n v="55046"/>
    <s v="Retail"/>
    <d v="2021-04-27T00:00:00"/>
    <d v="2025-01-29T00:00:00"/>
    <s v="Jan"/>
    <s v="2025 Jan"/>
    <x v="1"/>
    <n v="3607"/>
    <x v="3"/>
    <x v="9"/>
    <d v="2025-09-23T00:00:00"/>
    <n v="4"/>
    <s v="Emerging"/>
    <s v="Medium"/>
    <s v="Millennials"/>
    <x v="1"/>
  </r>
  <r>
    <s v="ACC00221"/>
    <s v="CUST0065"/>
    <x v="0"/>
    <d v="2015-11-29T00:00:00"/>
    <n v="327192"/>
    <n v="770"/>
    <n v="0"/>
    <s v="Pending"/>
    <s v="Crystal Smith"/>
    <s v="Male"/>
    <n v="39"/>
    <s v="East"/>
    <s v="Doctor"/>
    <n v="49192"/>
    <s v="Retail"/>
    <d v="2020-10-15T00:00:00"/>
    <d v="2025-01-18T00:00:00"/>
    <s v="Jan"/>
    <s v="2025 Jan"/>
    <x v="3"/>
    <n v="1388"/>
    <x v="0"/>
    <x v="3"/>
    <d v="2025-09-23T00:00:00"/>
    <n v="5"/>
    <s v="Emerging"/>
    <s v="Medium"/>
    <s v="Millennials"/>
    <x v="0"/>
  </r>
  <r>
    <s v="ACC00053"/>
    <s v="CUST0090"/>
    <x v="2"/>
    <d v="2017-10-20T00:00:00"/>
    <n v="149524"/>
    <n v="476"/>
    <n v="0"/>
    <s v="Pending"/>
    <s v="Edward Ramirez"/>
    <s v="Female"/>
    <n v="57"/>
    <s v="East"/>
    <s v="Student"/>
    <n v="160588"/>
    <s v="Retail"/>
    <d v="2015-08-23T00:00:00"/>
    <d v="2023-12-13T00:00:00"/>
    <s v="Dec"/>
    <s v="2023 Dec"/>
    <x v="0"/>
    <n v="630"/>
    <x v="0"/>
    <x v="1"/>
    <d v="2025-09-23T00:00:00"/>
    <n v="10"/>
    <s v="Loyal"/>
    <s v=" Premium"/>
    <s v="Gen X"/>
    <x v="1"/>
  </r>
  <r>
    <s v="ACC00791"/>
    <s v="CUST0258"/>
    <x v="2"/>
    <d v="2025-07-17T00:00:00"/>
    <n v="121015"/>
    <n v="841"/>
    <n v="62241"/>
    <s v="Pending"/>
    <s v="Susan Thompson"/>
    <s v="Female"/>
    <n v="58"/>
    <s v="East"/>
    <s v="Doctor"/>
    <n v="102503"/>
    <s v="Retail"/>
    <d v="2025-06-11T00:00:00"/>
    <d v="2023-10-22T00:00:00"/>
    <s v="Oct"/>
    <s v="2023 Oct"/>
    <x v="0"/>
    <n v="939"/>
    <x v="1"/>
    <x v="0"/>
    <d v="2025-09-23T00:00:00"/>
    <n v="0"/>
    <s v="New"/>
    <s v=" Premium"/>
    <s v="Gen X"/>
    <x v="1"/>
  </r>
  <r>
    <s v="ACC00353"/>
    <s v="CUST0032"/>
    <x v="2"/>
    <d v="2016-10-24T00:00:00"/>
    <n v="35931"/>
    <n v="305"/>
    <n v="0"/>
    <s v="Pending"/>
    <s v="Steven Walker"/>
    <s v="Male"/>
    <n v="56"/>
    <s v="North"/>
    <s v="Retired"/>
    <n v="93781"/>
    <s v="Corporate"/>
    <d v="2016-07-14T00:00:00"/>
    <d v="2024-10-19T00:00:00"/>
    <s v="Oct"/>
    <s v="2024 Oct"/>
    <x v="1"/>
    <n v="6554"/>
    <x v="2"/>
    <x v="5"/>
    <d v="2025-09-23T00:00:00"/>
    <n v="9"/>
    <s v="Loyal"/>
    <s v="High"/>
    <s v="Gen X"/>
    <x v="2"/>
  </r>
  <r>
    <s v="ACC00392"/>
    <s v="CUST0372"/>
    <x v="0"/>
    <d v="2020-06-14T00:00:00"/>
    <n v="6859"/>
    <n v="793"/>
    <n v="0"/>
    <s v="Pending"/>
    <s v="Daisy Casey"/>
    <s v="Female"/>
    <n v="55"/>
    <s v="West"/>
    <s v="Teacher"/>
    <n v="152028"/>
    <s v="Retail"/>
    <d v="2022-07-03T00:00:00"/>
    <d v="2024-10-10T00:00:00"/>
    <s v="Oct"/>
    <s v="2024 Oct"/>
    <x v="0"/>
    <n v="7582"/>
    <x v="0"/>
    <x v="3"/>
    <d v="2025-09-23T00:00:00"/>
    <n v="3"/>
    <s v="Emerging"/>
    <s v=" Premium"/>
    <s v="Gen X"/>
    <x v="2"/>
  </r>
  <r>
    <s v="ACC00076"/>
    <s v="CUST0302"/>
    <x v="0"/>
    <d v="2018-03-11T00:00:00"/>
    <n v="276531"/>
    <n v="773"/>
    <n v="0"/>
    <s v="Pending"/>
    <s v="Austin James"/>
    <s v="Male"/>
    <n v="22"/>
    <s v="South"/>
    <s v="Engineer"/>
    <n v="95897"/>
    <s v="Retail"/>
    <d v="2021-10-04T00:00:00"/>
    <d v="2024-05-10T00:00:00"/>
    <s v="May"/>
    <s v="2024 May"/>
    <x v="2"/>
    <n v="5836"/>
    <x v="1"/>
    <x v="1"/>
    <d v="2025-09-23T00:00:00"/>
    <n v="4"/>
    <s v="Emerging"/>
    <s v="High"/>
    <s v="Gen Z"/>
    <x v="0"/>
  </r>
  <r>
    <s v="ACC00494"/>
    <s v="CUST0225"/>
    <x v="0"/>
    <d v="2020-05-28T00:00:00"/>
    <n v="64286"/>
    <n v="486"/>
    <n v="0"/>
    <s v="Default"/>
    <s v="Sarah Walton"/>
    <s v="Female"/>
    <n v="62"/>
    <s v="South"/>
    <s v="Trader"/>
    <n v="105530"/>
    <s v="Private"/>
    <d v="2017-12-01T00:00:00"/>
    <d v="2024-04-26T00:00:00"/>
    <s v="Apr"/>
    <s v="2024 Apr"/>
    <x v="2"/>
    <n v="984"/>
    <x v="3"/>
    <x v="6"/>
    <d v="2025-09-23T00:00:00"/>
    <n v="8"/>
    <s v="Established"/>
    <s v=" Premium"/>
    <s v="Baby Boomers"/>
    <x v="1"/>
  </r>
  <r>
    <s v="ACC00688"/>
    <s v="CUST0177"/>
    <x v="3"/>
    <d v="2015-09-04T00:00:00"/>
    <n v="420446"/>
    <n v="417"/>
    <n v="0"/>
    <s v="Pending"/>
    <s v="Chad Walsh"/>
    <s v="Male"/>
    <n v="72"/>
    <s v="South"/>
    <s v="Student"/>
    <n v="143786"/>
    <s v="Retail"/>
    <d v="2024-09-03T00:00:00"/>
    <d v="2025-02-20T00:00:00"/>
    <s v="Feb"/>
    <s v="2025 Feb"/>
    <x v="0"/>
    <n v="1699"/>
    <x v="1"/>
    <x v="9"/>
    <d v="2025-09-23T00:00:00"/>
    <n v="1"/>
    <s v="New"/>
    <s v=" Premium"/>
    <s v="Baby Boomers"/>
    <x v="0"/>
  </r>
  <r>
    <s v="ACC00522"/>
    <s v="CUST0150"/>
    <x v="3"/>
    <d v="2023-04-19T00:00:00"/>
    <n v="426149"/>
    <n v="630"/>
    <n v="0"/>
    <s v="Pending"/>
    <s v="Abigail Allen"/>
    <s v="Female"/>
    <n v="43"/>
    <s v="South"/>
    <s v="Trader"/>
    <n v="21435"/>
    <s v="Retail"/>
    <d v="2020-07-03T00:00:00"/>
    <d v="2024-10-05T00:00:00"/>
    <s v="Oct"/>
    <s v="2024 Oct"/>
    <x v="2"/>
    <n v="4681"/>
    <x v="3"/>
    <x v="6"/>
    <d v="2025-09-23T00:00:00"/>
    <n v="5"/>
    <s v="Emerging"/>
    <s v="Low"/>
    <s v="Millennials"/>
    <x v="0"/>
  </r>
  <r>
    <s v="ACC00117"/>
    <s v="CUST0408"/>
    <x v="2"/>
    <d v="2016-10-28T00:00:00"/>
    <n v="374044"/>
    <n v="438"/>
    <n v="251983"/>
    <s v="Pending"/>
    <s v="Roger Koch"/>
    <s v="Female"/>
    <n v="27"/>
    <s v="East"/>
    <s v="Retired"/>
    <n v="174351"/>
    <s v="Retail"/>
    <d v="2016-07-20T00:00:00"/>
    <d v="2025-01-18T00:00:00"/>
    <s v="Jan"/>
    <s v="2025 Jan"/>
    <x v="3"/>
    <n v="6930"/>
    <x v="1"/>
    <x v="5"/>
    <d v="2025-09-23T00:00:00"/>
    <n v="9"/>
    <s v="Loyal"/>
    <s v=" Premium"/>
    <s v="Gen Z"/>
    <x v="0"/>
  </r>
  <r>
    <s v="ACC00280"/>
    <s v="CUST0066"/>
    <x v="1"/>
    <d v="2024-10-26T00:00:00"/>
    <n v="227443"/>
    <n v="706"/>
    <n v="44236"/>
    <s v="Pending"/>
    <s v="Felicia Nelson"/>
    <s v="Female"/>
    <n v="66"/>
    <s v="West"/>
    <s v="Student"/>
    <n v="66542"/>
    <s v="Retail"/>
    <d v="2017-12-22T00:00:00"/>
    <d v="2025-05-30T00:00:00"/>
    <s v="May"/>
    <s v="2025 May"/>
    <x v="0"/>
    <n v="6786"/>
    <x v="2"/>
    <x v="7"/>
    <d v="2025-09-23T00:00:00"/>
    <n v="8"/>
    <s v="Established"/>
    <s v="High"/>
    <s v="Baby Boomers"/>
    <x v="0"/>
  </r>
  <r>
    <s v="ACC00730"/>
    <s v="CUST0494"/>
    <x v="1"/>
    <d v="2017-03-06T00:00:00"/>
    <n v="323943"/>
    <n v="818"/>
    <n v="369543"/>
    <s v="Pending"/>
    <s v="Hector May"/>
    <s v="Female"/>
    <n v="27"/>
    <s v="South"/>
    <s v="Banker"/>
    <n v="32115"/>
    <s v="Retail"/>
    <d v="2021-03-12T00:00:00"/>
    <d v="2023-11-26T00:00:00"/>
    <s v="Nov"/>
    <s v="2023 Nov"/>
    <x v="1"/>
    <n v="8927"/>
    <x v="1"/>
    <x v="4"/>
    <d v="2025-09-23T00:00:00"/>
    <n v="5"/>
    <s v="Emerging"/>
    <s v="Medium"/>
    <s v="Gen Z"/>
    <x v="0"/>
  </r>
  <r>
    <s v="ACC00175"/>
    <s v="CUST0165"/>
    <x v="2"/>
    <d v="2019-11-26T00:00:00"/>
    <n v="478141"/>
    <n v="836"/>
    <n v="0"/>
    <s v="Rejected"/>
    <s v="Jeffrey Golden"/>
    <s v="Female"/>
    <n v="48"/>
    <s v="East"/>
    <s v="Banker"/>
    <n v="87889"/>
    <s v="Retail"/>
    <d v="2023-09-03T00:00:00"/>
    <d v="2023-12-05T00:00:00"/>
    <s v="Dec"/>
    <s v="2023 Dec"/>
    <x v="2"/>
    <n v="8363"/>
    <x v="2"/>
    <x v="0"/>
    <d v="2025-09-23T00:00:00"/>
    <n v="2"/>
    <s v="New"/>
    <s v="High"/>
    <s v="Gen X"/>
    <x v="0"/>
  </r>
  <r>
    <s v="ACC00746"/>
    <s v="CUST0268"/>
    <x v="2"/>
    <d v="2023-12-07T00:00:00"/>
    <n v="247908"/>
    <n v="370"/>
    <n v="424972"/>
    <s v="Pending"/>
    <s v="Derek Gardner"/>
    <s v="Female"/>
    <n v="66"/>
    <s v="East"/>
    <s v="Banker"/>
    <n v="177215"/>
    <s v="Retail"/>
    <d v="2019-12-20T00:00:00"/>
    <d v="2023-09-13T00:00:00"/>
    <s v="Sep"/>
    <s v="2023 Sep"/>
    <x v="3"/>
    <n v="7794"/>
    <x v="2"/>
    <x v="3"/>
    <d v="2025-09-23T00:00:00"/>
    <n v="6"/>
    <s v="Established"/>
    <s v=" Premium"/>
    <s v="Baby Boomers"/>
    <x v="0"/>
  </r>
  <r>
    <s v="ACC00764"/>
    <s v="CUST0215"/>
    <x v="0"/>
    <d v="2022-01-08T00:00:00"/>
    <n v="231387"/>
    <n v="559"/>
    <n v="0"/>
    <s v="Pending"/>
    <s v="Cassandra Mcbride"/>
    <s v="Male"/>
    <n v="43"/>
    <s v="North"/>
    <s v="Trader"/>
    <n v="171054"/>
    <s v="Retail"/>
    <d v="2020-02-16T00:00:00"/>
    <d v="2024-05-21T00:00:00"/>
    <s v="May"/>
    <s v="2024 May"/>
    <x v="3"/>
    <n v="668"/>
    <x v="3"/>
    <x v="2"/>
    <d v="2025-09-23T00:00:00"/>
    <n v="6"/>
    <s v="Established"/>
    <s v=" Premium"/>
    <s v="Millennials"/>
    <x v="0"/>
  </r>
  <r>
    <s v="ACC00295"/>
    <s v="CUST0089"/>
    <x v="3"/>
    <d v="2019-01-28T00:00:00"/>
    <n v="420162"/>
    <n v="318"/>
    <n v="0"/>
    <s v="Pending"/>
    <s v="Elizabeth Brown"/>
    <s v="Female"/>
    <n v="72"/>
    <s v="South"/>
    <s v="Doctor"/>
    <n v="145991"/>
    <s v="Retail"/>
    <d v="2021-01-09T00:00:00"/>
    <d v="2023-09-09T00:00:00"/>
    <s v="Sep"/>
    <s v="2023 Sep"/>
    <x v="2"/>
    <n v="2907"/>
    <x v="1"/>
    <x v="6"/>
    <d v="2025-09-23T00:00:00"/>
    <n v="5"/>
    <s v="Emerging"/>
    <s v=" Premium"/>
    <s v="Baby Boomers"/>
    <x v="0"/>
  </r>
  <r>
    <s v="ACC00451"/>
    <s v="CUST0483"/>
    <x v="2"/>
    <d v="2024-01-27T00:00:00"/>
    <n v="90880"/>
    <n v="363"/>
    <n v="63655"/>
    <s v="Pending"/>
    <s v="Rita Leonard"/>
    <s v="Male"/>
    <n v="22"/>
    <s v="West"/>
    <s v="Teacher"/>
    <n v="65272"/>
    <s v="Corporate"/>
    <d v="2024-08-08T00:00:00"/>
    <d v="2025-06-03T00:00:00"/>
    <s v="Jun"/>
    <s v="2025 Jun"/>
    <x v="3"/>
    <n v="5678"/>
    <x v="1"/>
    <x v="7"/>
    <d v="2025-09-23T00:00:00"/>
    <n v="1"/>
    <s v="New"/>
    <s v="High"/>
    <s v="Gen Z"/>
    <x v="1"/>
  </r>
  <r>
    <s v="ACC00518"/>
    <s v="CUST0270"/>
    <x v="0"/>
    <d v="2017-09-08T00:00:00"/>
    <n v="94715"/>
    <n v="830"/>
    <n v="0"/>
    <s v="Pending"/>
    <s v="Sarah Taylor"/>
    <s v="Male"/>
    <n v="29"/>
    <s v="West"/>
    <s v="Student"/>
    <n v="172876"/>
    <s v="Retail"/>
    <d v="2017-01-02T00:00:00"/>
    <d v="2025-08-21T00:00:00"/>
    <s v="Aug"/>
    <s v="2025 Aug"/>
    <x v="0"/>
    <n v="6235"/>
    <x v="1"/>
    <x v="3"/>
    <d v="2025-09-23T00:00:00"/>
    <n v="9"/>
    <s v="Loyal"/>
    <s v=" Premium"/>
    <s v="Millennials"/>
    <x v="1"/>
  </r>
  <r>
    <s v="ACC00021"/>
    <s v="CUST0183"/>
    <x v="2"/>
    <d v="2020-05-29T00:00:00"/>
    <n v="308362"/>
    <n v="738"/>
    <n v="0"/>
    <s v="Pending"/>
    <s v="Victor Thomas"/>
    <s v="Female"/>
    <n v="37"/>
    <s v="East"/>
    <s v="Student"/>
    <n v="49241"/>
    <s v="Retail"/>
    <d v="2018-04-12T00:00:00"/>
    <d v="2025-06-30T00:00:00"/>
    <s v="Jun"/>
    <s v="2025 Jun"/>
    <x v="3"/>
    <n v="2552"/>
    <x v="2"/>
    <x v="7"/>
    <d v="2025-09-23T00:00:00"/>
    <n v="7"/>
    <s v="Established"/>
    <s v="Medium"/>
    <s v="Millennials"/>
    <x v="0"/>
  </r>
  <r>
    <s v="ACC00073"/>
    <s v="CUST0403"/>
    <x v="0"/>
    <d v="2018-06-16T00:00:00"/>
    <n v="426044"/>
    <n v="578"/>
    <n v="373894"/>
    <s v="Pending"/>
    <s v="Amy Moreno"/>
    <s v="Male"/>
    <n v="33"/>
    <s v="North"/>
    <s v="Banker"/>
    <n v="104878"/>
    <s v="Retail"/>
    <d v="2019-02-27T00:00:00"/>
    <d v="2024-09-27T00:00:00"/>
    <s v="Sep"/>
    <s v="2024 Sep"/>
    <x v="2"/>
    <n v="9780"/>
    <x v="0"/>
    <x v="4"/>
    <d v="2025-09-23T00:00:00"/>
    <n v="7"/>
    <s v="Established"/>
    <s v=" Premium"/>
    <s v="Millennials"/>
    <x v="0"/>
  </r>
  <r>
    <s v="ACC00036"/>
    <s v="CUST0301"/>
    <x v="2"/>
    <d v="2021-07-08T00:00:00"/>
    <n v="138368"/>
    <n v="721"/>
    <n v="0"/>
    <s v="Pending"/>
    <s v="Regina Schultz"/>
    <s v="Male"/>
    <n v="48"/>
    <s v="South"/>
    <s v="Doctor"/>
    <n v="70861"/>
    <s v="Retail"/>
    <d v="2024-02-12T00:00:00"/>
    <d v="2024-12-25T00:00:00"/>
    <s v="Dec"/>
    <s v="2024 Dec"/>
    <x v="3"/>
    <n v="9276"/>
    <x v="1"/>
    <x v="7"/>
    <d v="2025-09-23T00:00:00"/>
    <n v="2"/>
    <s v="New"/>
    <s v="High"/>
    <s v="Gen X"/>
    <x v="1"/>
  </r>
  <r>
    <s v="ACC00507"/>
    <s v="CUST0328"/>
    <x v="2"/>
    <d v="2023-06-06T00:00:00"/>
    <n v="325488"/>
    <n v="640"/>
    <n v="0"/>
    <s v="Pending"/>
    <s v="Brenda Brown"/>
    <s v="Male"/>
    <n v="55"/>
    <s v="South"/>
    <s v="Trader"/>
    <n v="197235"/>
    <s v="Retail"/>
    <d v="2021-09-22T00:00:00"/>
    <d v="2025-03-08T00:00:00"/>
    <s v="Mar"/>
    <s v="2025 Mar"/>
    <x v="2"/>
    <n v="3215"/>
    <x v="1"/>
    <x v="3"/>
    <d v="2025-09-23T00:00:00"/>
    <n v="4"/>
    <s v="Emerging"/>
    <s v=" Premium"/>
    <s v="Gen X"/>
    <x v="0"/>
  </r>
  <r>
    <s v="ACC00233"/>
    <s v="CUST0368"/>
    <x v="2"/>
    <d v="2018-09-11T00:00:00"/>
    <n v="495413"/>
    <n v="536"/>
    <n v="0"/>
    <s v="Pending"/>
    <s v="Scott Jackson"/>
    <s v="Female"/>
    <n v="66"/>
    <s v="West"/>
    <s v="Doctor"/>
    <n v="131822"/>
    <s v="Corporate"/>
    <d v="2019-12-12T00:00:00"/>
    <d v="2024-08-14T00:00:00"/>
    <s v="Aug"/>
    <s v="2024 Aug"/>
    <x v="2"/>
    <n v="4054"/>
    <x v="0"/>
    <x v="4"/>
    <d v="2025-09-23T00:00:00"/>
    <n v="6"/>
    <s v="Established"/>
    <s v=" Premium"/>
    <s v="Baby Boomers"/>
    <x v="0"/>
  </r>
  <r>
    <s v="ACC00728"/>
    <s v="CUST0192"/>
    <x v="0"/>
    <d v="2016-11-23T00:00:00"/>
    <n v="206903"/>
    <n v="516"/>
    <n v="0"/>
    <s v="Pending"/>
    <s v="Kim Hubbard"/>
    <s v="Male"/>
    <n v="54"/>
    <s v="South"/>
    <s v="Engineer"/>
    <n v="117768"/>
    <s v="Retail"/>
    <d v="2025-08-22T00:00:00"/>
    <d v="2023-12-23T00:00:00"/>
    <s v="Dec"/>
    <s v="2023 Dec"/>
    <x v="3"/>
    <n v="3443"/>
    <x v="3"/>
    <x v="9"/>
    <d v="2025-09-23T00:00:00"/>
    <n v="0"/>
    <s v="New"/>
    <s v=" Premium"/>
    <s v="Gen X"/>
    <x v="0"/>
  </r>
  <r>
    <s v="ACC00497"/>
    <s v="CUST0219"/>
    <x v="1"/>
    <d v="2025-08-14T00:00:00"/>
    <n v="277052"/>
    <n v="493"/>
    <n v="0"/>
    <s v="Pending"/>
    <s v="Nathaniel Hudson"/>
    <s v="Female"/>
    <n v="68"/>
    <s v="North"/>
    <s v="Student"/>
    <n v="104976"/>
    <s v="Retail"/>
    <d v="2019-09-11T00:00:00"/>
    <d v="2023-11-16T00:00:00"/>
    <s v="Nov"/>
    <s v="2023 Nov"/>
    <x v="2"/>
    <n v="6721"/>
    <x v="1"/>
    <x v="1"/>
    <d v="2025-09-23T00:00:00"/>
    <n v="6"/>
    <s v="Established"/>
    <s v=" Premium"/>
    <s v="Baby Boomers"/>
    <x v="0"/>
  </r>
  <r>
    <s v="ACC00206"/>
    <s v="CUST0061"/>
    <x v="0"/>
    <d v="2019-02-17T00:00:00"/>
    <n v="120076"/>
    <n v="677"/>
    <n v="0"/>
    <s v="Pending"/>
    <s v="Ricky Fisher"/>
    <s v="Male"/>
    <n v="39"/>
    <s v="North"/>
    <s v="Retired"/>
    <n v="123320"/>
    <s v="Retail"/>
    <d v="2022-11-13T00:00:00"/>
    <d v="2025-05-30T00:00:00"/>
    <s v="May"/>
    <s v="2025 May"/>
    <x v="2"/>
    <n v="7394"/>
    <x v="0"/>
    <x v="2"/>
    <d v="2025-09-23T00:00:00"/>
    <n v="3"/>
    <s v="Emerging"/>
    <s v=" Premium"/>
    <s v="Millennials"/>
    <x v="1"/>
  </r>
  <r>
    <s v="ACC00426"/>
    <s v="CUST0041"/>
    <x v="0"/>
    <d v="2021-06-01T00:00:00"/>
    <n v="261497"/>
    <n v="371"/>
    <n v="0"/>
    <s v="Pending"/>
    <s v="Dr. Nicole Mendez"/>
    <s v="Male"/>
    <n v="30"/>
    <s v="South"/>
    <s v="Retired"/>
    <n v="176497"/>
    <s v="Corporate"/>
    <d v="2017-04-28T00:00:00"/>
    <d v="2024-12-05T00:00:00"/>
    <s v="Dec"/>
    <s v="2024 Dec"/>
    <x v="1"/>
    <n v="887"/>
    <x v="1"/>
    <x v="7"/>
    <d v="2025-09-23T00:00:00"/>
    <n v="8"/>
    <s v="Established"/>
    <s v=" Premium"/>
    <s v="Millennials"/>
    <x v="0"/>
  </r>
  <r>
    <s v="ACC00044"/>
    <s v="CUST0475"/>
    <x v="1"/>
    <d v="2016-03-31T00:00:00"/>
    <n v="329317"/>
    <n v="721"/>
    <n v="0"/>
    <s v="Pending"/>
    <s v="Frank Le"/>
    <s v="Male"/>
    <n v="52"/>
    <s v="West"/>
    <s v="Banker"/>
    <n v="84178"/>
    <s v="Private"/>
    <d v="2020-10-19T00:00:00"/>
    <d v="2024-05-30T00:00:00"/>
    <s v="May"/>
    <s v="2024 May"/>
    <x v="0"/>
    <n v="1101"/>
    <x v="2"/>
    <x v="9"/>
    <d v="2025-09-23T00:00:00"/>
    <n v="5"/>
    <s v="Emerging"/>
    <s v="High"/>
    <s v="Gen X"/>
    <x v="0"/>
  </r>
  <r>
    <s v="ACC00091"/>
    <s v="CUST0090"/>
    <x v="1"/>
    <d v="2022-04-30T00:00:00"/>
    <n v="404303"/>
    <n v="470"/>
    <n v="98109"/>
    <s v="Pending"/>
    <s v="Edward Ramirez"/>
    <s v="Female"/>
    <n v="57"/>
    <s v="East"/>
    <s v="Student"/>
    <n v="160588"/>
    <s v="Retail"/>
    <d v="2015-08-23T00:00:00"/>
    <d v="2025-07-12T00:00:00"/>
    <s v="Jul"/>
    <s v="2025 Jul"/>
    <x v="2"/>
    <n v="3069"/>
    <x v="0"/>
    <x v="2"/>
    <d v="2025-09-23T00:00:00"/>
    <n v="10"/>
    <s v="Loyal"/>
    <s v=" Premium"/>
    <s v="Gen X"/>
    <x v="0"/>
  </r>
  <r>
    <s v="ACC00470"/>
    <s v="CUST0409"/>
    <x v="2"/>
    <d v="2022-03-26T00:00:00"/>
    <n v="65901"/>
    <n v="538"/>
    <n v="0"/>
    <s v="Pending"/>
    <s v="Shannon Moss"/>
    <s v="Female"/>
    <n v="49"/>
    <s v="North"/>
    <s v="Banker"/>
    <n v="162633"/>
    <s v="Retail"/>
    <d v="2019-09-13T00:00:00"/>
    <d v="2024-08-23T00:00:00"/>
    <s v="Aug"/>
    <s v="2024 Aug"/>
    <x v="0"/>
    <n v="7017"/>
    <x v="2"/>
    <x v="7"/>
    <d v="2025-09-23T00:00:00"/>
    <n v="6"/>
    <s v="Established"/>
    <s v=" Premium"/>
    <s v="Gen X"/>
    <x v="1"/>
  </r>
  <r>
    <s v="ACC00605"/>
    <s v="CUST0201"/>
    <x v="2"/>
    <d v="2019-07-27T00:00:00"/>
    <n v="39104"/>
    <n v="505"/>
    <n v="108475"/>
    <s v="Pending"/>
    <s v="Gary Johnson"/>
    <s v="Male"/>
    <n v="46"/>
    <s v="West"/>
    <s v="Teacher"/>
    <n v="72930"/>
    <s v="Private"/>
    <d v="2017-08-24T00:00:00"/>
    <d v="2023-09-24T00:00:00"/>
    <s v="Sep"/>
    <s v="2023 Sep"/>
    <x v="1"/>
    <n v="5272"/>
    <x v="0"/>
    <x v="3"/>
    <d v="2025-09-23T00:00:00"/>
    <n v="8"/>
    <s v="Established"/>
    <s v="High"/>
    <s v="Gen X"/>
    <x v="2"/>
  </r>
  <r>
    <s v="ACC00467"/>
    <s v="CUST0067"/>
    <x v="2"/>
    <d v="2016-12-28T00:00:00"/>
    <n v="125829"/>
    <n v="666"/>
    <n v="0"/>
    <s v="Default"/>
    <s v="Jessica Williams"/>
    <s v="Female"/>
    <n v="69"/>
    <s v="South"/>
    <s v="Teacher"/>
    <n v="147015"/>
    <s v="Retail"/>
    <d v="2023-03-11T00:00:00"/>
    <d v="2024-07-22T00:00:00"/>
    <s v="Jul"/>
    <s v="2024 Jul"/>
    <x v="1"/>
    <n v="7523"/>
    <x v="3"/>
    <x v="7"/>
    <d v="2025-09-23T00:00:00"/>
    <n v="3"/>
    <s v="Emerging"/>
    <s v=" Premium"/>
    <s v="Baby Boomers"/>
    <x v="1"/>
  </r>
  <r>
    <s v="ACC00454"/>
    <s v="CUST0156"/>
    <x v="1"/>
    <d v="2015-11-06T00:00:00"/>
    <n v="379413"/>
    <n v="610"/>
    <n v="0"/>
    <s v="Pending"/>
    <s v="Sara Morris"/>
    <s v="Female"/>
    <n v="47"/>
    <s v="South"/>
    <s v="Retired"/>
    <n v="196611"/>
    <s v="Retail"/>
    <d v="2022-10-16T00:00:00"/>
    <d v="2025-04-20T00:00:00"/>
    <s v="Apr"/>
    <s v="2025 Apr"/>
    <x v="1"/>
    <n v="1684"/>
    <x v="2"/>
    <x v="2"/>
    <d v="2025-09-23T00:00:00"/>
    <n v="3"/>
    <s v="Emerging"/>
    <s v=" Premium"/>
    <s v="Gen X"/>
    <x v="0"/>
  </r>
  <r>
    <s v="ACC00595"/>
    <s v="CUST0469"/>
    <x v="0"/>
    <d v="2020-02-21T00:00:00"/>
    <n v="19288"/>
    <n v="695"/>
    <n v="0"/>
    <s v="Pending"/>
    <s v="Michael Davies"/>
    <s v="Male"/>
    <n v="44"/>
    <s v="East"/>
    <s v="Retired"/>
    <n v="190102"/>
    <s v="Private"/>
    <d v="2017-08-07T00:00:00"/>
    <d v="2023-09-21T00:00:00"/>
    <s v="Sep"/>
    <s v="2023 Sep"/>
    <x v="1"/>
    <n v="9810"/>
    <x v="1"/>
    <x v="3"/>
    <d v="2025-09-23T00:00:00"/>
    <n v="8"/>
    <s v="Established"/>
    <s v=" Premium"/>
    <s v="Millennials"/>
    <x v="2"/>
  </r>
  <r>
    <s v="ACC00333"/>
    <s v="CUST0114"/>
    <x v="1"/>
    <d v="2018-11-25T00:00:00"/>
    <n v="195784"/>
    <n v="612"/>
    <n v="0"/>
    <s v="Pending"/>
    <s v="Megan Proctor"/>
    <s v="Female"/>
    <n v="51"/>
    <s v="North"/>
    <s v="Doctor"/>
    <n v="173606"/>
    <s v="Corporate"/>
    <d v="2019-07-12T00:00:00"/>
    <d v="2023-11-28T00:00:00"/>
    <s v="Nov"/>
    <s v="2023 Nov"/>
    <x v="0"/>
    <n v="2836"/>
    <x v="0"/>
    <x v="1"/>
    <d v="2025-09-23T00:00:00"/>
    <n v="6"/>
    <s v="Established"/>
    <s v=" Premium"/>
    <s v="Gen X"/>
    <x v="1"/>
  </r>
  <r>
    <s v="ACC00507"/>
    <s v="CUST0328"/>
    <x v="2"/>
    <d v="2023-06-06T00:00:00"/>
    <n v="325488"/>
    <n v="640"/>
    <n v="0"/>
    <s v="Pending"/>
    <s v="Brenda Brown"/>
    <s v="Male"/>
    <n v="55"/>
    <s v="South"/>
    <s v="Trader"/>
    <n v="197235"/>
    <s v="Retail"/>
    <d v="2021-09-22T00:00:00"/>
    <d v="2025-08-10T00:00:00"/>
    <s v="Aug"/>
    <s v="2025 Aug"/>
    <x v="3"/>
    <n v="9419"/>
    <x v="1"/>
    <x v="0"/>
    <d v="2025-09-23T00:00:00"/>
    <n v="4"/>
    <s v="Emerging"/>
    <s v=" Premium"/>
    <s v="Gen X"/>
    <x v="0"/>
  </r>
  <r>
    <s v="ACC00794"/>
    <s v="CUST0105"/>
    <x v="2"/>
    <d v="2020-11-10T00:00:00"/>
    <n v="224021"/>
    <n v="823"/>
    <n v="182577"/>
    <s v="Pending"/>
    <s v="Eric Mayer"/>
    <s v="Female"/>
    <n v="43"/>
    <s v="West"/>
    <s v="Retired"/>
    <n v="125228"/>
    <s v="Retail"/>
    <d v="2025-04-01T00:00:00"/>
    <d v="2025-08-04T00:00:00"/>
    <s v="Aug"/>
    <s v="2025 Aug"/>
    <x v="3"/>
    <n v="3062"/>
    <x v="3"/>
    <x v="7"/>
    <d v="2025-09-23T00:00:00"/>
    <n v="0"/>
    <s v="New"/>
    <s v=" Premium"/>
    <s v="Millennials"/>
    <x v="0"/>
  </r>
  <r>
    <s v="ACC00470"/>
    <s v="CUST0409"/>
    <x v="2"/>
    <d v="2022-03-26T00:00:00"/>
    <n v="65901"/>
    <n v="538"/>
    <n v="0"/>
    <s v="Pending"/>
    <s v="Shannon Moss"/>
    <s v="Female"/>
    <n v="49"/>
    <s v="North"/>
    <s v="Banker"/>
    <n v="162633"/>
    <s v="Retail"/>
    <d v="2019-09-13T00:00:00"/>
    <d v="2025-02-07T00:00:00"/>
    <s v="Feb"/>
    <s v="2025 Feb"/>
    <x v="0"/>
    <n v="323"/>
    <x v="0"/>
    <x v="5"/>
    <d v="2025-09-23T00:00:00"/>
    <n v="6"/>
    <s v="Established"/>
    <s v=" Premium"/>
    <s v="Gen X"/>
    <x v="1"/>
  </r>
  <r>
    <s v="ACC00021"/>
    <s v="CUST0183"/>
    <x v="2"/>
    <d v="2020-05-29T00:00:00"/>
    <n v="308362"/>
    <n v="738"/>
    <n v="0"/>
    <s v="Pending"/>
    <s v="Victor Thomas"/>
    <s v="Female"/>
    <n v="37"/>
    <s v="East"/>
    <s v="Student"/>
    <n v="49241"/>
    <s v="Retail"/>
    <d v="2018-04-12T00:00:00"/>
    <d v="2025-05-14T00:00:00"/>
    <s v="May"/>
    <s v="2025 May"/>
    <x v="2"/>
    <n v="8931"/>
    <x v="3"/>
    <x v="0"/>
    <d v="2025-09-23T00:00:00"/>
    <n v="7"/>
    <s v="Established"/>
    <s v="Medium"/>
    <s v="Millennials"/>
    <x v="0"/>
  </r>
  <r>
    <s v="ACC00228"/>
    <s v="CUST0057"/>
    <x v="0"/>
    <d v="2024-11-22T00:00:00"/>
    <n v="141727"/>
    <n v="479"/>
    <n v="0"/>
    <s v="Pending"/>
    <s v="Brandy Murphy"/>
    <s v="Female"/>
    <n v="51"/>
    <s v="East"/>
    <s v="Banker"/>
    <n v="174946"/>
    <s v="Corporate"/>
    <d v="2019-07-25T00:00:00"/>
    <d v="2024-11-28T00:00:00"/>
    <s v="Nov"/>
    <s v="2024 Nov"/>
    <x v="0"/>
    <n v="393"/>
    <x v="0"/>
    <x v="6"/>
    <d v="2025-09-23T00:00:00"/>
    <n v="6"/>
    <s v="Established"/>
    <s v=" Premium"/>
    <s v="Gen X"/>
    <x v="1"/>
  </r>
  <r>
    <s v="ACC00376"/>
    <s v="CUST0325"/>
    <x v="0"/>
    <d v="2020-09-01T00:00:00"/>
    <n v="190121"/>
    <n v="550"/>
    <n v="0"/>
    <s v="Pending"/>
    <s v="Gregg Harris"/>
    <s v="Female"/>
    <n v="22"/>
    <s v="South"/>
    <s v="Teacher"/>
    <n v="44826"/>
    <s v="Retail"/>
    <d v="2022-03-20T00:00:00"/>
    <d v="2024-03-25T00:00:00"/>
    <s v="Mar"/>
    <s v="2024 Mar"/>
    <x v="2"/>
    <n v="5894"/>
    <x v="2"/>
    <x v="3"/>
    <d v="2025-09-23T00:00:00"/>
    <n v="4"/>
    <s v="Emerging"/>
    <s v="Medium"/>
    <s v="Gen Z"/>
    <x v="1"/>
  </r>
  <r>
    <s v="ACC00130"/>
    <s v="CUST0336"/>
    <x v="0"/>
    <d v="2021-06-30T00:00:00"/>
    <n v="246356"/>
    <n v="526"/>
    <n v="0"/>
    <s v="Pending"/>
    <s v="Kimberly Estes"/>
    <s v="Female"/>
    <n v="34"/>
    <s v="South"/>
    <s v="Banker"/>
    <n v="115081"/>
    <s v="Private"/>
    <d v="2017-03-23T00:00:00"/>
    <d v="2024-09-25T00:00:00"/>
    <s v="Sep"/>
    <s v="2024 Sep"/>
    <x v="2"/>
    <n v="1822"/>
    <x v="1"/>
    <x v="8"/>
    <d v="2025-09-23T00:00:00"/>
    <n v="9"/>
    <s v="Loyal"/>
    <s v=" Premium"/>
    <s v="Millennials"/>
    <x v="0"/>
  </r>
  <r>
    <s v="ACC00687"/>
    <s v="CUST0312"/>
    <x v="3"/>
    <d v="2023-09-22T00:00:00"/>
    <n v="427214"/>
    <n v="680"/>
    <n v="0"/>
    <s v="Pending"/>
    <s v="Jennifer Foster"/>
    <s v="Male"/>
    <n v="27"/>
    <s v="South"/>
    <s v="Trader"/>
    <n v="137832"/>
    <s v="Retail"/>
    <d v="2019-10-29T00:00:00"/>
    <d v="2023-12-15T00:00:00"/>
    <s v="Dec"/>
    <s v="2023 Dec"/>
    <x v="3"/>
    <n v="2334"/>
    <x v="2"/>
    <x v="3"/>
    <d v="2025-09-23T00:00:00"/>
    <n v="6"/>
    <s v="Established"/>
    <s v=" Premium"/>
    <s v="Gen Z"/>
    <x v="0"/>
  </r>
  <r>
    <s v="ACC00620"/>
    <s v="CUST0332"/>
    <x v="1"/>
    <d v="2023-04-18T00:00:00"/>
    <n v="214127"/>
    <n v="807"/>
    <n v="0"/>
    <s v="Approved"/>
    <s v="Amber Myers"/>
    <s v="Male"/>
    <n v="62"/>
    <s v="West"/>
    <s v="Doctor"/>
    <n v="101941"/>
    <s v="Retail"/>
    <d v="2021-09-09T00:00:00"/>
    <d v="2025-06-03T00:00:00"/>
    <s v="Jun"/>
    <s v="2025 Jun"/>
    <x v="1"/>
    <n v="5258"/>
    <x v="2"/>
    <x v="7"/>
    <d v="2025-09-23T00:00:00"/>
    <n v="4"/>
    <s v="Emerging"/>
    <s v=" Premium"/>
    <s v="Baby Boomers"/>
    <x v="0"/>
  </r>
  <r>
    <s v="ACC00414"/>
    <s v="CUST0474"/>
    <x v="0"/>
    <d v="2023-07-28T00:00:00"/>
    <n v="102638"/>
    <n v="486"/>
    <n v="485721"/>
    <s v="Pending"/>
    <s v="Gregory Bauer"/>
    <s v="Female"/>
    <n v="58"/>
    <s v="East"/>
    <s v="Engineer"/>
    <n v="160272"/>
    <s v="Corporate"/>
    <d v="2019-09-11T00:00:00"/>
    <d v="2025-03-16T00:00:00"/>
    <s v="Mar"/>
    <s v="2025 Mar"/>
    <x v="3"/>
    <n v="3439"/>
    <x v="2"/>
    <x v="3"/>
    <d v="2025-09-23T00:00:00"/>
    <n v="6"/>
    <s v="Established"/>
    <s v=" Premium"/>
    <s v="Gen X"/>
    <x v="1"/>
  </r>
  <r>
    <s v="ACC00795"/>
    <s v="CUST0202"/>
    <x v="0"/>
    <d v="2016-05-06T00:00:00"/>
    <n v="130956"/>
    <n v="454"/>
    <n v="0"/>
    <s v="Pending"/>
    <s v="Jason Johnson"/>
    <s v="Female"/>
    <n v="30"/>
    <s v="South"/>
    <s v="Teacher"/>
    <n v="195485"/>
    <s v="Private"/>
    <d v="2019-03-13T00:00:00"/>
    <d v="2025-07-05T00:00:00"/>
    <s v="Jul"/>
    <s v="2025 Jul"/>
    <x v="3"/>
    <n v="3301"/>
    <x v="2"/>
    <x v="2"/>
    <d v="2025-09-23T00:00:00"/>
    <n v="7"/>
    <s v="Established"/>
    <s v=" Premium"/>
    <s v="Millennials"/>
    <x v="1"/>
  </r>
  <r>
    <s v="ACC00071"/>
    <s v="CUST0051"/>
    <x v="1"/>
    <d v="2016-11-28T00:00:00"/>
    <n v="134678"/>
    <n v="627"/>
    <n v="0"/>
    <s v="Pending"/>
    <s v="Daniel Logan"/>
    <s v="Male"/>
    <n v="31"/>
    <s v="South"/>
    <s v="Engineer"/>
    <n v="80504"/>
    <s v="Retail"/>
    <d v="2016-09-09T00:00:00"/>
    <d v="2025-07-17T00:00:00"/>
    <s v="Jul"/>
    <s v="2025 Jul"/>
    <x v="0"/>
    <n v="7183"/>
    <x v="0"/>
    <x v="1"/>
    <d v="2025-09-23T00:00:00"/>
    <n v="9"/>
    <s v="Loyal"/>
    <s v="High"/>
    <s v="Millennials"/>
    <x v="1"/>
  </r>
  <r>
    <s v="ACC00404"/>
    <s v="CUST0364"/>
    <x v="2"/>
    <d v="2022-12-11T00:00:00"/>
    <n v="230233"/>
    <n v="513"/>
    <n v="0"/>
    <s v="Pending"/>
    <s v="Jeffrey Long"/>
    <s v="Female"/>
    <n v="20"/>
    <s v="West"/>
    <s v="Doctor"/>
    <n v="28946"/>
    <s v="Corporate"/>
    <d v="2016-03-13T00:00:00"/>
    <d v="2025-05-19T00:00:00"/>
    <s v="May"/>
    <s v="2025 May"/>
    <x v="0"/>
    <n v="4856"/>
    <x v="1"/>
    <x v="4"/>
    <d v="2025-09-23T00:00:00"/>
    <n v="10"/>
    <s v="Loyal"/>
    <s v="Low"/>
    <s v="Gen Z"/>
    <x v="0"/>
  </r>
  <r>
    <s v="ACC00562"/>
    <s v="CUST0309"/>
    <x v="2"/>
    <d v="2025-01-24T00:00:00"/>
    <n v="384708"/>
    <n v="685"/>
    <n v="0"/>
    <s v="Pending"/>
    <s v="Jeanne Marquez"/>
    <s v="Female"/>
    <n v="64"/>
    <s v="West"/>
    <s v="Banker"/>
    <n v="91626"/>
    <s v="Retail"/>
    <d v="2016-05-16T00:00:00"/>
    <d v="2023-10-06T00:00:00"/>
    <s v="Oct"/>
    <s v="2023 Oct"/>
    <x v="2"/>
    <n v="6777"/>
    <x v="0"/>
    <x v="4"/>
    <d v="2025-09-23T00:00:00"/>
    <n v="9"/>
    <s v="Loyal"/>
    <s v="High"/>
    <s v="Baby Boomers"/>
    <x v="0"/>
  </r>
  <r>
    <s v="ACC00607"/>
    <s v="CUST0393"/>
    <x v="0"/>
    <d v="2019-03-27T00:00:00"/>
    <n v="279143"/>
    <n v="544"/>
    <n v="0"/>
    <s v="Pending"/>
    <s v="Tina Adams"/>
    <s v="Female"/>
    <n v="58"/>
    <s v="South"/>
    <s v="Teacher"/>
    <n v="196422"/>
    <s v="Private"/>
    <d v="2021-12-15T00:00:00"/>
    <d v="2023-10-14T00:00:00"/>
    <s v="Oct"/>
    <s v="2023 Oct"/>
    <x v="0"/>
    <n v="237"/>
    <x v="0"/>
    <x v="3"/>
    <d v="2025-09-23T00:00:00"/>
    <n v="4"/>
    <s v="Emerging"/>
    <s v=" Premium"/>
    <s v="Gen X"/>
    <x v="0"/>
  </r>
  <r>
    <s v="ACC00791"/>
    <s v="CUST0258"/>
    <x v="2"/>
    <d v="2025-07-17T00:00:00"/>
    <n v="121015"/>
    <n v="841"/>
    <n v="62241"/>
    <s v="Pending"/>
    <s v="Susan Thompson"/>
    <s v="Female"/>
    <n v="58"/>
    <s v="East"/>
    <s v="Doctor"/>
    <n v="102503"/>
    <s v="Retail"/>
    <d v="2025-06-11T00:00:00"/>
    <d v="2024-01-12T00:00:00"/>
    <s v="Jan"/>
    <s v="2024 Jan"/>
    <x v="2"/>
    <n v="6083"/>
    <x v="0"/>
    <x v="3"/>
    <d v="2025-09-23T00:00:00"/>
    <n v="0"/>
    <s v="New"/>
    <s v=" Premium"/>
    <s v="Gen X"/>
    <x v="1"/>
  </r>
  <r>
    <s v="ACC00397"/>
    <s v="CUST0060"/>
    <x v="0"/>
    <d v="2024-08-04T00:00:00"/>
    <n v="283983"/>
    <n v="654"/>
    <n v="0"/>
    <s v="Pending"/>
    <s v="Meghan Le"/>
    <s v="Male"/>
    <n v="40"/>
    <s v="West"/>
    <s v="Doctor"/>
    <n v="37602"/>
    <s v="Retail"/>
    <d v="2018-11-11T00:00:00"/>
    <d v="2024-08-26T00:00:00"/>
    <s v="Aug"/>
    <s v="2024 Aug"/>
    <x v="2"/>
    <n v="5714"/>
    <x v="2"/>
    <x v="1"/>
    <d v="2025-09-23T00:00:00"/>
    <n v="7"/>
    <s v="Established"/>
    <s v="Medium"/>
    <s v="Millennials"/>
    <x v="0"/>
  </r>
  <r>
    <s v="ACC00337"/>
    <s v="CUST0417"/>
    <x v="2"/>
    <d v="2022-10-27T00:00:00"/>
    <n v="331119"/>
    <n v="722"/>
    <n v="0"/>
    <s v="Pending"/>
    <s v="Logan Fleming"/>
    <s v="Male"/>
    <n v="25"/>
    <s v="North"/>
    <s v="Teacher"/>
    <n v="186205"/>
    <s v="Private"/>
    <d v="2024-10-30T00:00:00"/>
    <d v="2023-08-23T00:00:00"/>
    <s v="Aug"/>
    <s v="2023 Aug"/>
    <x v="1"/>
    <n v="8213"/>
    <x v="3"/>
    <x v="4"/>
    <d v="2025-09-23T00:00:00"/>
    <n v="1"/>
    <s v="New"/>
    <s v=" Premium"/>
    <s v="Gen Z"/>
    <x v="0"/>
  </r>
  <r>
    <s v="ACC00644"/>
    <s v="CUST0260"/>
    <x v="3"/>
    <d v="2021-06-09T00:00:00"/>
    <n v="286133"/>
    <n v="542"/>
    <n v="0"/>
    <s v="Pending"/>
    <s v="Nicholas Stone"/>
    <s v="Male"/>
    <n v="34"/>
    <s v="South"/>
    <s v="Teacher"/>
    <n v="105708"/>
    <s v="Retail"/>
    <d v="2022-01-27T00:00:00"/>
    <d v="2024-05-23T00:00:00"/>
    <s v="May"/>
    <s v="2024 May"/>
    <x v="1"/>
    <n v="7775"/>
    <x v="2"/>
    <x v="9"/>
    <d v="2025-09-23T00:00:00"/>
    <n v="4"/>
    <s v="Emerging"/>
    <s v=" Premium"/>
    <s v="Millennials"/>
    <x v="0"/>
  </r>
  <r>
    <s v="ACC00505"/>
    <s v="CUST0142"/>
    <x v="3"/>
    <d v="2021-07-16T00:00:00"/>
    <n v="252156"/>
    <n v="387"/>
    <n v="0"/>
    <s v="Pending"/>
    <s v="Charles Chapman"/>
    <s v="Male"/>
    <n v="66"/>
    <s v="North"/>
    <s v="Retired"/>
    <n v="83852"/>
    <s v="Retail"/>
    <d v="2024-09-25T00:00:00"/>
    <d v="2025-04-05T00:00:00"/>
    <s v="Apr"/>
    <s v="2025 Apr"/>
    <x v="3"/>
    <n v="1532"/>
    <x v="0"/>
    <x v="7"/>
    <d v="2025-09-23T00:00:00"/>
    <n v="1"/>
    <s v="New"/>
    <s v="High"/>
    <s v="Baby Boomers"/>
    <x v="0"/>
  </r>
  <r>
    <s v="ACC00276"/>
    <s v="CUST0284"/>
    <x v="3"/>
    <d v="2023-01-02T00:00:00"/>
    <n v="169831"/>
    <n v="714"/>
    <n v="0"/>
    <s v="Pending"/>
    <s v="Robert Clay"/>
    <s v="Male"/>
    <n v="22"/>
    <s v="North"/>
    <s v="Trader"/>
    <n v="68787"/>
    <s v="Retail"/>
    <d v="2015-10-28T00:00:00"/>
    <d v="2024-11-24T00:00:00"/>
    <s v="Nov"/>
    <s v="2024 Nov"/>
    <x v="1"/>
    <n v="701"/>
    <x v="2"/>
    <x v="0"/>
    <d v="2025-09-23T00:00:00"/>
    <n v="10"/>
    <s v="Loyal"/>
    <s v="High"/>
    <s v="Gen Z"/>
    <x v="1"/>
  </r>
  <r>
    <s v="ACC00013"/>
    <s v="CUST0415"/>
    <x v="1"/>
    <d v="2025-07-22T00:00:00"/>
    <n v="5668"/>
    <n v="727"/>
    <n v="0"/>
    <s v="Approved"/>
    <s v="Kyle Rodriguez"/>
    <s v="Male"/>
    <n v="45"/>
    <s v="South"/>
    <s v="Retired"/>
    <n v="145932"/>
    <s v="Corporate"/>
    <d v="2025-08-15T00:00:00"/>
    <d v="2023-09-12T00:00:00"/>
    <s v="Sep"/>
    <s v="2023 Sep"/>
    <x v="2"/>
    <n v="1749"/>
    <x v="1"/>
    <x v="9"/>
    <d v="2025-09-23T00:00:00"/>
    <n v="0"/>
    <s v="New"/>
    <s v=" Premium"/>
    <s v="Gen X"/>
    <x v="2"/>
  </r>
  <r>
    <s v="ACC00003"/>
    <s v="CUST0366"/>
    <x v="0"/>
    <d v="2020-01-22T00:00:00"/>
    <n v="397674"/>
    <n v="570"/>
    <n v="0"/>
    <s v="Pending"/>
    <s v="Gregory Lee"/>
    <s v="Male"/>
    <n v="45"/>
    <s v="East"/>
    <s v="Trader"/>
    <n v="36309"/>
    <s v="Retail"/>
    <d v="2019-11-04T00:00:00"/>
    <d v="2025-01-30T00:00:00"/>
    <s v="Jan"/>
    <s v="2025 Jan"/>
    <x v="0"/>
    <n v="1535"/>
    <x v="1"/>
    <x v="1"/>
    <d v="2025-09-23T00:00:00"/>
    <n v="6"/>
    <s v="Established"/>
    <s v="Medium"/>
    <s v="Gen X"/>
    <x v="0"/>
  </r>
  <r>
    <s v="ACC00224"/>
    <s v="CUST0005"/>
    <x v="1"/>
    <d v="2016-05-13T00:00:00"/>
    <n v="163202"/>
    <n v="491"/>
    <n v="0"/>
    <s v="Pending"/>
    <s v="Sandra Davis"/>
    <s v="Male"/>
    <n v="20"/>
    <s v="West"/>
    <s v="Student"/>
    <n v="109431"/>
    <s v="Corporate"/>
    <d v="2018-07-28T00:00:00"/>
    <d v="2025-01-26T00:00:00"/>
    <s v="Jan"/>
    <s v="2025 Jan"/>
    <x v="1"/>
    <n v="79"/>
    <x v="2"/>
    <x v="3"/>
    <d v="2025-09-23T00:00:00"/>
    <n v="7"/>
    <s v="Established"/>
    <s v=" Premium"/>
    <s v="Gen Z"/>
    <x v="1"/>
  </r>
  <r>
    <s v="ACC00175"/>
    <s v="CUST0165"/>
    <x v="2"/>
    <d v="2019-11-26T00:00:00"/>
    <n v="478141"/>
    <n v="836"/>
    <n v="0"/>
    <s v="Rejected"/>
    <s v="Jeffrey Golden"/>
    <s v="Female"/>
    <n v="48"/>
    <s v="East"/>
    <s v="Banker"/>
    <n v="87889"/>
    <s v="Retail"/>
    <d v="2023-09-03T00:00:00"/>
    <d v="2024-04-17T00:00:00"/>
    <s v="Apr"/>
    <s v="2024 Apr"/>
    <x v="1"/>
    <n v="6261"/>
    <x v="2"/>
    <x v="7"/>
    <d v="2025-09-23T00:00:00"/>
    <n v="2"/>
    <s v="New"/>
    <s v="High"/>
    <s v="Gen X"/>
    <x v="0"/>
  </r>
  <r>
    <s v="ACC00385"/>
    <s v="CUST0382"/>
    <x v="3"/>
    <d v="2017-09-05T00:00:00"/>
    <n v="300856"/>
    <n v="580"/>
    <n v="0"/>
    <s v="Pending"/>
    <s v="Wendy Hodge"/>
    <s v="Female"/>
    <n v="71"/>
    <s v="North"/>
    <s v="Engineer"/>
    <n v="100818"/>
    <s v="Retail"/>
    <d v="2020-06-13T00:00:00"/>
    <d v="2023-12-28T00:00:00"/>
    <s v="Dec"/>
    <s v="2023 Dec"/>
    <x v="1"/>
    <n v="3133"/>
    <x v="3"/>
    <x v="5"/>
    <d v="2025-09-23T00:00:00"/>
    <n v="5"/>
    <s v="Emerging"/>
    <s v=" Premium"/>
    <s v="Baby Boomers"/>
    <x v="0"/>
  </r>
  <r>
    <s v="ACC00602"/>
    <s v="CUST0451"/>
    <x v="0"/>
    <d v="2021-02-27T00:00:00"/>
    <n v="326719"/>
    <n v="794"/>
    <n v="0"/>
    <s v="Rejected"/>
    <s v="Audrey Walters"/>
    <s v="Female"/>
    <n v="47"/>
    <s v="West"/>
    <s v="Engineer"/>
    <n v="55946"/>
    <s v="Corporate"/>
    <d v="2016-07-29T00:00:00"/>
    <d v="2024-12-10T00:00:00"/>
    <s v="Dec"/>
    <s v="2024 Dec"/>
    <x v="1"/>
    <n v="4734"/>
    <x v="2"/>
    <x v="5"/>
    <d v="2025-09-23T00:00:00"/>
    <n v="9"/>
    <s v="Loyal"/>
    <s v="Medium"/>
    <s v="Gen X"/>
    <x v="0"/>
  </r>
  <r>
    <s v="ACC00241"/>
    <s v="CUST0424"/>
    <x v="0"/>
    <d v="2021-03-04T00:00:00"/>
    <n v="108117"/>
    <n v="748"/>
    <n v="0"/>
    <s v="Pending"/>
    <s v="Matthew Martinez"/>
    <s v="Male"/>
    <n v="45"/>
    <s v="South"/>
    <s v="Doctor"/>
    <n v="121520"/>
    <s v="Corporate"/>
    <d v="2020-10-07T00:00:00"/>
    <d v="2024-03-19T00:00:00"/>
    <s v="Mar"/>
    <s v="2024 Mar"/>
    <x v="2"/>
    <n v="7659"/>
    <x v="2"/>
    <x v="6"/>
    <d v="2025-09-23T00:00:00"/>
    <n v="5"/>
    <s v="Emerging"/>
    <s v=" Premium"/>
    <s v="Gen X"/>
    <x v="1"/>
  </r>
  <r>
    <s v="ACC00547"/>
    <s v="CUST0422"/>
    <x v="1"/>
    <d v="2017-09-04T00:00:00"/>
    <n v="401426"/>
    <n v="461"/>
    <n v="0"/>
    <s v="Pending"/>
    <s v="Amanda Thompson"/>
    <s v="Female"/>
    <n v="67"/>
    <s v="East"/>
    <s v="Doctor"/>
    <n v="121459"/>
    <s v="Corporate"/>
    <d v="2021-11-23T00:00:00"/>
    <d v="2024-01-13T00:00:00"/>
    <s v="Jan"/>
    <s v="2024 Jan"/>
    <x v="2"/>
    <n v="1297"/>
    <x v="3"/>
    <x v="6"/>
    <d v="2025-09-23T00:00:00"/>
    <n v="4"/>
    <s v="Emerging"/>
    <s v=" Premium"/>
    <s v="Baby Boomers"/>
    <x v="0"/>
  </r>
  <r>
    <s v="ACC00014"/>
    <s v="CUST0356"/>
    <x v="1"/>
    <d v="2022-01-26T00:00:00"/>
    <n v="222542"/>
    <n v="337"/>
    <n v="18569"/>
    <s v="Pending"/>
    <s v="Tyler Harris"/>
    <s v="Male"/>
    <n v="67"/>
    <s v="West"/>
    <s v="Banker"/>
    <n v="134994"/>
    <s v="Corporate"/>
    <d v="2018-10-01T00:00:00"/>
    <d v="2025-08-05T00:00:00"/>
    <s v="Aug"/>
    <s v="2025 Aug"/>
    <x v="3"/>
    <n v="8777"/>
    <x v="2"/>
    <x v="7"/>
    <d v="2025-09-23T00:00:00"/>
    <n v="7"/>
    <s v="Established"/>
    <s v=" Premium"/>
    <s v="Baby Boomers"/>
    <x v="0"/>
  </r>
  <r>
    <s v="ACC00195"/>
    <s v="CUST0178"/>
    <x v="0"/>
    <d v="2022-06-27T00:00:00"/>
    <n v="202160"/>
    <n v="461"/>
    <n v="0"/>
    <s v="Pending"/>
    <s v="Joseph Wiley"/>
    <s v="Male"/>
    <n v="19"/>
    <s v="South"/>
    <s v="Student"/>
    <n v="195136"/>
    <s v="Corporate"/>
    <d v="2024-12-16T00:00:00"/>
    <d v="2025-08-11T00:00:00"/>
    <s v="Aug"/>
    <s v="2025 Aug"/>
    <x v="0"/>
    <n v="4964"/>
    <x v="2"/>
    <x v="8"/>
    <d v="2025-09-23T00:00:00"/>
    <n v="1"/>
    <s v="New"/>
    <s v=" Premium"/>
    <s v="Gen Z"/>
    <x v="0"/>
  </r>
  <r>
    <s v="ACC00397"/>
    <s v="CUST0060"/>
    <x v="0"/>
    <d v="2024-08-04T00:00:00"/>
    <n v="283983"/>
    <n v="654"/>
    <n v="0"/>
    <s v="Pending"/>
    <s v="Meghan Le"/>
    <s v="Male"/>
    <n v="40"/>
    <s v="West"/>
    <s v="Doctor"/>
    <n v="37602"/>
    <s v="Retail"/>
    <d v="2018-11-11T00:00:00"/>
    <d v="2025-01-12T00:00:00"/>
    <s v="Jan"/>
    <s v="2025 Jan"/>
    <x v="3"/>
    <n v="754"/>
    <x v="2"/>
    <x v="3"/>
    <d v="2025-09-23T00:00:00"/>
    <n v="7"/>
    <s v="Established"/>
    <s v="Medium"/>
    <s v="Millennials"/>
    <x v="0"/>
  </r>
  <r>
    <s v="ACC00431"/>
    <s v="CUST0075"/>
    <x v="2"/>
    <d v="2023-08-28T00:00:00"/>
    <n v="158598"/>
    <n v="362"/>
    <n v="0"/>
    <s v="Rejected"/>
    <s v="Stephen Jacobs"/>
    <s v="Male"/>
    <n v="25"/>
    <s v="South"/>
    <s v="Doctor"/>
    <n v="89669"/>
    <s v="Private"/>
    <d v="2018-07-28T00:00:00"/>
    <d v="2024-02-15T00:00:00"/>
    <s v="Feb"/>
    <s v="2024 Feb"/>
    <x v="3"/>
    <n v="6285"/>
    <x v="2"/>
    <x v="2"/>
    <d v="2025-09-23T00:00:00"/>
    <n v="7"/>
    <s v="Established"/>
    <s v="High"/>
    <s v="Gen Z"/>
    <x v="1"/>
  </r>
  <r>
    <s v="ACC00306"/>
    <s v="CUST0408"/>
    <x v="0"/>
    <d v="2019-06-18T00:00:00"/>
    <n v="22010"/>
    <n v="626"/>
    <n v="268312"/>
    <s v="Default"/>
    <s v="Roger Koch"/>
    <s v="Female"/>
    <n v="27"/>
    <s v="East"/>
    <s v="Retired"/>
    <n v="174351"/>
    <s v="Retail"/>
    <d v="2016-07-20T00:00:00"/>
    <d v="2025-02-16T00:00:00"/>
    <s v="Feb"/>
    <s v="2025 Feb"/>
    <x v="1"/>
    <n v="4586"/>
    <x v="2"/>
    <x v="5"/>
    <d v="2025-09-23T00:00:00"/>
    <n v="9"/>
    <s v="Loyal"/>
    <s v=" Premium"/>
    <s v="Gen Z"/>
    <x v="2"/>
  </r>
  <r>
    <s v="ACC00334"/>
    <s v="CUST0363"/>
    <x v="0"/>
    <d v="2024-07-09T00:00:00"/>
    <n v="409849"/>
    <n v="757"/>
    <n v="0"/>
    <s v="Pending"/>
    <s v="William Fuller"/>
    <s v="Male"/>
    <n v="18"/>
    <s v="South"/>
    <s v="Trader"/>
    <n v="99561"/>
    <s v="Private"/>
    <d v="2016-07-30T00:00:00"/>
    <d v="2024-11-15T00:00:00"/>
    <s v="Nov"/>
    <s v="2024 Nov"/>
    <x v="0"/>
    <n v="5086"/>
    <x v="0"/>
    <x v="3"/>
    <d v="2025-09-23T00:00:00"/>
    <n v="9"/>
    <s v="Loyal"/>
    <s v="High"/>
    <s v="Gen Z"/>
    <x v="0"/>
  </r>
  <r>
    <s v="ACC00725"/>
    <s v="CUST0041"/>
    <x v="0"/>
    <d v="2022-03-18T00:00:00"/>
    <n v="221767"/>
    <n v="721"/>
    <n v="0"/>
    <s v="Pending"/>
    <s v="Dr. Nicole Mendez"/>
    <s v="Male"/>
    <n v="30"/>
    <s v="South"/>
    <s v="Retired"/>
    <n v="176497"/>
    <s v="Corporate"/>
    <d v="2017-04-28T00:00:00"/>
    <d v="2024-12-06T00:00:00"/>
    <s v="Dec"/>
    <s v="2024 Dec"/>
    <x v="1"/>
    <n v="9226"/>
    <x v="2"/>
    <x v="3"/>
    <d v="2025-09-23T00:00:00"/>
    <n v="8"/>
    <s v="Established"/>
    <s v=" Premium"/>
    <s v="Millennials"/>
    <x v="0"/>
  </r>
  <r>
    <s v="ACC00410"/>
    <s v="CUST0131"/>
    <x v="1"/>
    <d v="2023-05-05T00:00:00"/>
    <n v="409983"/>
    <n v="630"/>
    <n v="0"/>
    <s v="Pending"/>
    <s v="Michael Velasquez"/>
    <s v="Female"/>
    <n v="43"/>
    <s v="North"/>
    <s v="Student"/>
    <n v="112124"/>
    <s v="Corporate"/>
    <d v="2020-05-04T00:00:00"/>
    <d v="2025-05-04T00:00:00"/>
    <s v="May"/>
    <s v="2025 May"/>
    <x v="2"/>
    <n v="951"/>
    <x v="3"/>
    <x v="1"/>
    <d v="2025-09-23T00:00:00"/>
    <n v="5"/>
    <s v="Emerging"/>
    <s v=" Premium"/>
    <s v="Millennials"/>
    <x v="0"/>
  </r>
  <r>
    <s v="ACC00003"/>
    <s v="CUST0366"/>
    <x v="0"/>
    <d v="2020-01-22T00:00:00"/>
    <n v="397674"/>
    <n v="570"/>
    <n v="0"/>
    <s v="Pending"/>
    <s v="Gregory Lee"/>
    <s v="Male"/>
    <n v="45"/>
    <s v="East"/>
    <s v="Trader"/>
    <n v="36309"/>
    <s v="Retail"/>
    <d v="2019-11-04T00:00:00"/>
    <d v="2024-10-28T00:00:00"/>
    <s v="Oct"/>
    <s v="2024 Oct"/>
    <x v="3"/>
    <n v="5060"/>
    <x v="2"/>
    <x v="4"/>
    <d v="2025-09-23T00:00:00"/>
    <n v="6"/>
    <s v="Established"/>
    <s v="Medium"/>
    <s v="Gen X"/>
    <x v="0"/>
  </r>
  <r>
    <s v="ACC00691"/>
    <s v="CUST0486"/>
    <x v="3"/>
    <d v="2022-07-24T00:00:00"/>
    <n v="31085"/>
    <n v="374"/>
    <n v="0"/>
    <s v="Pending"/>
    <s v="Ronald Craig"/>
    <s v="Female"/>
    <n v="55"/>
    <s v="East"/>
    <s v="Retired"/>
    <n v="166470"/>
    <s v="Retail"/>
    <d v="2024-11-25T00:00:00"/>
    <d v="2024-02-29T00:00:00"/>
    <s v="Feb"/>
    <s v="2024 Feb"/>
    <x v="0"/>
    <n v="777"/>
    <x v="0"/>
    <x v="9"/>
    <d v="2025-09-23T00:00:00"/>
    <n v="1"/>
    <s v="New"/>
    <s v=" Premium"/>
    <s v="Gen X"/>
    <x v="2"/>
  </r>
  <r>
    <s v="ACC00552"/>
    <s v="CUST0465"/>
    <x v="1"/>
    <d v="2025-04-14T00:00:00"/>
    <n v="450200"/>
    <n v="723"/>
    <n v="0"/>
    <s v="Approved"/>
    <s v="Janet Ray"/>
    <s v="Female"/>
    <n v="38"/>
    <s v="North"/>
    <s v="Banker"/>
    <n v="198686"/>
    <s v="Corporate"/>
    <d v="2025-05-24T00:00:00"/>
    <d v="2025-05-04T00:00:00"/>
    <s v="May"/>
    <s v="2025 May"/>
    <x v="2"/>
    <n v="2448"/>
    <x v="3"/>
    <x v="5"/>
    <d v="2025-09-23T00:00:00"/>
    <n v="0"/>
    <s v="New"/>
    <s v=" Premium"/>
    <s v="Millennials"/>
    <x v="0"/>
  </r>
  <r>
    <s v="ACC00452"/>
    <s v="CUST0424"/>
    <x v="2"/>
    <d v="2021-04-30T00:00:00"/>
    <n v="3748"/>
    <n v="464"/>
    <n v="0"/>
    <s v="Rejected"/>
    <s v="Matthew Martinez"/>
    <s v="Male"/>
    <n v="45"/>
    <s v="South"/>
    <s v="Doctor"/>
    <n v="121520"/>
    <s v="Corporate"/>
    <d v="2020-10-07T00:00:00"/>
    <d v="2025-03-12T00:00:00"/>
    <s v="Mar"/>
    <s v="2025 Mar"/>
    <x v="3"/>
    <n v="9035"/>
    <x v="3"/>
    <x v="6"/>
    <d v="2025-09-23T00:00:00"/>
    <n v="5"/>
    <s v="Emerging"/>
    <s v=" Premium"/>
    <s v="Gen X"/>
    <x v="2"/>
  </r>
  <r>
    <s v="ACC00676"/>
    <s v="CUST0441"/>
    <x v="0"/>
    <d v="2017-12-23T00:00:00"/>
    <n v="422984"/>
    <n v="742"/>
    <n v="274579"/>
    <s v="Pending"/>
    <s v="Emily Sellers"/>
    <s v="Male"/>
    <n v="52"/>
    <s v="North"/>
    <s v="Trader"/>
    <n v="96619"/>
    <s v="Retail"/>
    <d v="2023-02-07T00:00:00"/>
    <d v="2025-02-18T00:00:00"/>
    <s v="Feb"/>
    <s v="2025 Feb"/>
    <x v="0"/>
    <n v="8829"/>
    <x v="2"/>
    <x v="3"/>
    <d v="2025-09-23T00:00:00"/>
    <n v="3"/>
    <s v="Emerging"/>
    <s v="High"/>
    <s v="Gen X"/>
    <x v="0"/>
  </r>
  <r>
    <s v="ACC00747"/>
    <s v="CUST0445"/>
    <x v="0"/>
    <d v="2023-07-20T00:00:00"/>
    <n v="306969"/>
    <n v="777"/>
    <n v="0"/>
    <s v="Pending"/>
    <s v="Eric Goodwin"/>
    <s v="Female"/>
    <n v="22"/>
    <s v="North"/>
    <s v="Trader"/>
    <n v="157348"/>
    <s v="Corporate"/>
    <d v="2022-04-15T00:00:00"/>
    <d v="2025-01-21T00:00:00"/>
    <s v="Jan"/>
    <s v="2025 Jan"/>
    <x v="3"/>
    <n v="386"/>
    <x v="1"/>
    <x v="0"/>
    <d v="2025-09-23T00:00:00"/>
    <n v="3"/>
    <s v="Emerging"/>
    <s v=" Premium"/>
    <s v="Gen Z"/>
    <x v="0"/>
  </r>
  <r>
    <s v="ACC00769"/>
    <s v="CUST0146"/>
    <x v="0"/>
    <d v="2015-10-14T00:00:00"/>
    <n v="440511"/>
    <n v="788"/>
    <n v="0"/>
    <s v="Pending"/>
    <s v="Veronica Mullins"/>
    <s v="Male"/>
    <n v="22"/>
    <s v="North"/>
    <s v="Teacher"/>
    <n v="49257"/>
    <s v="Retail"/>
    <d v="2020-07-17T00:00:00"/>
    <d v="2023-09-09T00:00:00"/>
    <s v="Sep"/>
    <s v="2023 Sep"/>
    <x v="0"/>
    <n v="99"/>
    <x v="0"/>
    <x v="9"/>
    <d v="2025-09-23T00:00:00"/>
    <n v="5"/>
    <s v="Emerging"/>
    <s v="Medium"/>
    <s v="Gen Z"/>
    <x v="0"/>
  </r>
  <r>
    <s v="ACC00495"/>
    <s v="CUST0134"/>
    <x v="1"/>
    <d v="2019-11-15T00:00:00"/>
    <n v="336986"/>
    <n v="437"/>
    <n v="0"/>
    <s v="Pending"/>
    <s v="Sherry Guerrero"/>
    <s v="Male"/>
    <n v="54"/>
    <s v="South"/>
    <s v="Teacher"/>
    <n v="95713"/>
    <s v="Retail"/>
    <d v="2018-07-21T00:00:00"/>
    <d v="2024-05-20T00:00:00"/>
    <s v="May"/>
    <s v="2024 May"/>
    <x v="3"/>
    <n v="9267"/>
    <x v="1"/>
    <x v="4"/>
    <d v="2025-09-23T00:00:00"/>
    <n v="7"/>
    <s v="Established"/>
    <s v="High"/>
    <s v="Gen X"/>
    <x v="0"/>
  </r>
  <r>
    <s v="ACC00417"/>
    <s v="CUST0156"/>
    <x v="0"/>
    <d v="2020-09-17T00:00:00"/>
    <n v="274370"/>
    <n v="790"/>
    <n v="0"/>
    <s v="Pending"/>
    <s v="Sara Morris"/>
    <s v="Female"/>
    <n v="47"/>
    <s v="South"/>
    <s v="Retired"/>
    <n v="196611"/>
    <s v="Retail"/>
    <d v="2022-10-16T00:00:00"/>
    <d v="2025-06-28T00:00:00"/>
    <s v="Jun"/>
    <s v="2025 Jun"/>
    <x v="1"/>
    <n v="6076"/>
    <x v="2"/>
    <x v="6"/>
    <d v="2025-09-23T00:00:00"/>
    <n v="3"/>
    <s v="Emerging"/>
    <s v=" Premium"/>
    <s v="Gen X"/>
    <x v="0"/>
  </r>
  <r>
    <s v="ACC00391"/>
    <s v="CUST0265"/>
    <x v="2"/>
    <d v="2024-04-15T00:00:00"/>
    <n v="469725"/>
    <n v="789"/>
    <n v="0"/>
    <s v="Pending"/>
    <s v="Mr. Carlos Wood"/>
    <s v="Male"/>
    <n v="39"/>
    <s v="North"/>
    <s v="Student"/>
    <n v="103309"/>
    <s v="Retail"/>
    <d v="2020-09-28T00:00:00"/>
    <d v="2023-11-09T00:00:00"/>
    <s v="Nov"/>
    <s v="2023 Nov"/>
    <x v="3"/>
    <n v="9260"/>
    <x v="0"/>
    <x v="1"/>
    <d v="2025-09-23T00:00:00"/>
    <n v="5"/>
    <s v="Emerging"/>
    <s v=" Premium"/>
    <s v="Millennials"/>
    <x v="0"/>
  </r>
  <r>
    <s v="ACC00373"/>
    <s v="CUST0247"/>
    <x v="1"/>
    <d v="2020-01-21T00:00:00"/>
    <n v="380477"/>
    <n v="524"/>
    <n v="0"/>
    <s v="Pending"/>
    <s v="Charles Wilson"/>
    <s v="Male"/>
    <n v="41"/>
    <s v="North"/>
    <s v="Student"/>
    <n v="48541"/>
    <s v="Retail"/>
    <d v="2021-03-02T00:00:00"/>
    <d v="2024-10-19T00:00:00"/>
    <s v="Oct"/>
    <s v="2024 Oct"/>
    <x v="3"/>
    <n v="5585"/>
    <x v="1"/>
    <x v="5"/>
    <d v="2025-09-23T00:00:00"/>
    <n v="5"/>
    <s v="Emerging"/>
    <s v="Medium"/>
    <s v="Millennials"/>
    <x v="0"/>
  </r>
  <r>
    <s v="ACC00628"/>
    <s v="CUST0026"/>
    <x v="0"/>
    <d v="2015-11-09T00:00:00"/>
    <n v="328821"/>
    <n v="357"/>
    <n v="0"/>
    <s v="Pending"/>
    <s v="Charles Fields"/>
    <s v="Female"/>
    <n v="57"/>
    <s v="South"/>
    <s v="Doctor"/>
    <n v="60042"/>
    <s v="Corporate"/>
    <d v="2021-09-30T00:00:00"/>
    <d v="2024-01-13T00:00:00"/>
    <s v="Jan"/>
    <s v="2024 Jan"/>
    <x v="0"/>
    <n v="2665"/>
    <x v="0"/>
    <x v="7"/>
    <d v="2025-09-23T00:00:00"/>
    <n v="4"/>
    <s v="Emerging"/>
    <s v="High"/>
    <s v="Gen X"/>
    <x v="0"/>
  </r>
  <r>
    <s v="ACC00052"/>
    <s v="CUST0137"/>
    <x v="0"/>
    <d v="2016-02-25T00:00:00"/>
    <n v="113499"/>
    <n v="375"/>
    <n v="0"/>
    <s v="Rejected"/>
    <s v="Jamie Perry"/>
    <s v="Male"/>
    <n v="46"/>
    <s v="North"/>
    <s v="Doctor"/>
    <n v="185904"/>
    <s v="Retail"/>
    <d v="2019-05-09T00:00:00"/>
    <d v="2024-05-24T00:00:00"/>
    <s v="May"/>
    <s v="2024 May"/>
    <x v="0"/>
    <n v="1525"/>
    <x v="2"/>
    <x v="0"/>
    <d v="2025-09-23T00:00:00"/>
    <n v="6"/>
    <s v="Established"/>
    <s v=" Premium"/>
    <s v="Gen X"/>
    <x v="1"/>
  </r>
  <r>
    <s v="ACC00376"/>
    <s v="CUST0325"/>
    <x v="0"/>
    <d v="2020-09-01T00:00:00"/>
    <n v="190121"/>
    <n v="550"/>
    <n v="0"/>
    <s v="Pending"/>
    <s v="Gregg Harris"/>
    <s v="Female"/>
    <n v="22"/>
    <s v="South"/>
    <s v="Teacher"/>
    <n v="44826"/>
    <s v="Retail"/>
    <d v="2022-03-20T00:00:00"/>
    <d v="2024-03-27T00:00:00"/>
    <s v="Mar"/>
    <s v="2024 Mar"/>
    <x v="1"/>
    <n v="3027"/>
    <x v="0"/>
    <x v="5"/>
    <d v="2025-09-23T00:00:00"/>
    <n v="4"/>
    <s v="Emerging"/>
    <s v="Medium"/>
    <s v="Gen Z"/>
    <x v="1"/>
  </r>
  <r>
    <s v="ACC00395"/>
    <s v="CUST0134"/>
    <x v="2"/>
    <d v="2024-01-05T00:00:00"/>
    <n v="110986"/>
    <n v="324"/>
    <n v="79231"/>
    <s v="Rejected"/>
    <s v="Sherry Guerrero"/>
    <s v="Male"/>
    <n v="54"/>
    <s v="South"/>
    <s v="Teacher"/>
    <n v="95713"/>
    <s v="Retail"/>
    <d v="2018-07-21T00:00:00"/>
    <d v="2024-12-12T00:00:00"/>
    <s v="Dec"/>
    <s v="2024 Dec"/>
    <x v="0"/>
    <n v="7821"/>
    <x v="2"/>
    <x v="2"/>
    <d v="2025-09-23T00:00:00"/>
    <n v="7"/>
    <s v="Established"/>
    <s v="High"/>
    <s v="Gen X"/>
    <x v="1"/>
  </r>
  <r>
    <s v="ACC00142"/>
    <s v="CUST0184"/>
    <x v="1"/>
    <d v="2017-12-21T00:00:00"/>
    <n v="70269"/>
    <n v="327"/>
    <n v="0"/>
    <s v="Pending"/>
    <s v="Christopher Willis"/>
    <s v="Male"/>
    <n v="41"/>
    <s v="East"/>
    <s v="Banker"/>
    <n v="195641"/>
    <s v="Retail"/>
    <d v="2022-08-02T00:00:00"/>
    <d v="2024-08-30T00:00:00"/>
    <s v="Aug"/>
    <s v="2024 Aug"/>
    <x v="3"/>
    <n v="7353"/>
    <x v="1"/>
    <x v="4"/>
    <d v="2025-09-23T00:00:00"/>
    <n v="3"/>
    <s v="Emerging"/>
    <s v=" Premium"/>
    <s v="Millennials"/>
    <x v="1"/>
  </r>
  <r>
    <s v="ACC00086"/>
    <s v="CUST0074"/>
    <x v="0"/>
    <d v="2021-09-05T00:00:00"/>
    <n v="235497"/>
    <n v="312"/>
    <n v="0"/>
    <s v="Default"/>
    <s v="Christopher Chapman"/>
    <s v="Female"/>
    <n v="50"/>
    <s v="West"/>
    <s v="Doctor"/>
    <n v="53742"/>
    <s v="Corporate"/>
    <d v="2025-01-20T00:00:00"/>
    <d v="2023-12-31T00:00:00"/>
    <s v="Dec"/>
    <s v="2023 Dec"/>
    <x v="0"/>
    <n v="1583"/>
    <x v="0"/>
    <x v="4"/>
    <d v="2025-09-23T00:00:00"/>
    <n v="1"/>
    <s v="New"/>
    <s v="Medium"/>
    <s v="Gen X"/>
    <x v="0"/>
  </r>
  <r>
    <s v="ACC00464"/>
    <s v="CUST0343"/>
    <x v="2"/>
    <d v="2016-12-01T00:00:00"/>
    <n v="378669"/>
    <n v="726"/>
    <n v="0"/>
    <s v="Approved"/>
    <s v="Danielle Cox"/>
    <s v="Male"/>
    <n v="48"/>
    <s v="North"/>
    <s v="Engineer"/>
    <n v="152632"/>
    <s v="Retail"/>
    <d v="2018-02-23T00:00:00"/>
    <d v="2024-09-19T00:00:00"/>
    <s v="Sep"/>
    <s v="2024 Sep"/>
    <x v="0"/>
    <n v="5607"/>
    <x v="3"/>
    <x v="5"/>
    <d v="2025-09-23T00:00:00"/>
    <n v="8"/>
    <s v="Established"/>
    <s v=" Premium"/>
    <s v="Gen X"/>
    <x v="0"/>
  </r>
  <r>
    <s v="ACC00046"/>
    <s v="CUST0198"/>
    <x v="2"/>
    <d v="2024-05-01T00:00:00"/>
    <n v="275796"/>
    <n v="371"/>
    <n v="0"/>
    <s v="Pending"/>
    <s v="Sarah Santiago"/>
    <s v="Female"/>
    <n v="27"/>
    <s v="North"/>
    <s v="Trader"/>
    <n v="72307"/>
    <s v="Retail"/>
    <d v="2020-04-24T00:00:00"/>
    <d v="2025-08-04T00:00:00"/>
    <s v="Aug"/>
    <s v="2025 Aug"/>
    <x v="0"/>
    <n v="3936"/>
    <x v="2"/>
    <x v="4"/>
    <d v="2025-09-23T00:00:00"/>
    <n v="5"/>
    <s v="Emerging"/>
    <s v="High"/>
    <s v="Gen Z"/>
    <x v="0"/>
  </r>
  <r>
    <s v="ACC00238"/>
    <s v="CUST0076"/>
    <x v="1"/>
    <d v="2015-12-15T00:00:00"/>
    <n v="249664"/>
    <n v="536"/>
    <n v="0"/>
    <s v="Pending"/>
    <s v="Pamela Johnson"/>
    <s v="Female"/>
    <n v="70"/>
    <s v="West"/>
    <s v="Trader"/>
    <n v="172826"/>
    <s v="Retail"/>
    <d v="2017-07-01T00:00:00"/>
    <d v="2024-11-24T00:00:00"/>
    <s v="Nov"/>
    <s v="2024 Nov"/>
    <x v="1"/>
    <n v="3806"/>
    <x v="0"/>
    <x v="7"/>
    <d v="2025-09-23T00:00:00"/>
    <n v="8"/>
    <s v="Established"/>
    <s v=" Premium"/>
    <s v="Baby Boomers"/>
    <x v="0"/>
  </r>
  <r>
    <s v="ACC00010"/>
    <s v="CUST0314"/>
    <x v="3"/>
    <d v="2024-07-20T00:00:00"/>
    <n v="487025"/>
    <n v="381"/>
    <n v="0"/>
    <s v="Pending"/>
    <s v="Kenneth Vasquez"/>
    <s v="Male"/>
    <n v="34"/>
    <s v="West"/>
    <s v="Doctor"/>
    <n v="145150"/>
    <s v="Retail"/>
    <d v="2022-06-02T00:00:00"/>
    <d v="2024-08-16T00:00:00"/>
    <s v="Aug"/>
    <s v="2024 Aug"/>
    <x v="1"/>
    <n v="8833"/>
    <x v="3"/>
    <x v="1"/>
    <d v="2025-09-23T00:00:00"/>
    <n v="3"/>
    <s v="Emerging"/>
    <s v=" Premium"/>
    <s v="Millennials"/>
    <x v="0"/>
  </r>
  <r>
    <s v="ACC00664"/>
    <s v="CUST0210"/>
    <x v="0"/>
    <d v="2018-06-22T00:00:00"/>
    <n v="415466"/>
    <n v="506"/>
    <n v="0"/>
    <s v="Approved"/>
    <s v="Joanne Ray"/>
    <s v="Male"/>
    <n v="40"/>
    <s v="West"/>
    <s v="Teacher"/>
    <n v="183268"/>
    <s v="Corporate"/>
    <d v="2019-10-04T00:00:00"/>
    <d v="2024-08-17T00:00:00"/>
    <s v="Aug"/>
    <s v="2024 Aug"/>
    <x v="2"/>
    <n v="1242"/>
    <x v="3"/>
    <x v="7"/>
    <d v="2025-09-23T00:00:00"/>
    <n v="6"/>
    <s v="Established"/>
    <s v=" Premium"/>
    <s v="Millennials"/>
    <x v="0"/>
  </r>
  <r>
    <s v="ACC00573"/>
    <s v="CUST0002"/>
    <x v="0"/>
    <d v="2023-08-26T00:00:00"/>
    <n v="460969"/>
    <n v="613"/>
    <n v="0"/>
    <s v="Pending"/>
    <s v="Erin Martinez"/>
    <s v="Female"/>
    <n v="49"/>
    <s v="East"/>
    <s v="Trader"/>
    <n v="186472"/>
    <s v="Corporate"/>
    <d v="2021-05-15T00:00:00"/>
    <d v="2025-07-27T00:00:00"/>
    <s v="Jul"/>
    <s v="2025 Jul"/>
    <x v="1"/>
    <n v="2274"/>
    <x v="3"/>
    <x v="2"/>
    <d v="2025-09-23T00:00:00"/>
    <n v="4"/>
    <s v="Emerging"/>
    <s v=" Premium"/>
    <s v="Gen X"/>
    <x v="0"/>
  </r>
  <r>
    <s v="ACC00530"/>
    <s v="CUST0201"/>
    <x v="0"/>
    <d v="2016-11-15T00:00:00"/>
    <n v="358606"/>
    <n v="329"/>
    <n v="0"/>
    <s v="Pending"/>
    <s v="Gary Johnson"/>
    <s v="Male"/>
    <n v="46"/>
    <s v="West"/>
    <s v="Teacher"/>
    <n v="72930"/>
    <s v="Private"/>
    <d v="2017-08-24T00:00:00"/>
    <d v="2025-08-07T00:00:00"/>
    <s v="Aug"/>
    <s v="2025 Aug"/>
    <x v="1"/>
    <n v="2057"/>
    <x v="3"/>
    <x v="1"/>
    <d v="2025-09-23T00:00:00"/>
    <n v="8"/>
    <s v="Established"/>
    <s v="High"/>
    <s v="Gen X"/>
    <x v="0"/>
  </r>
  <r>
    <s v="ACC00598"/>
    <s v="CUST0325"/>
    <x v="2"/>
    <d v="2016-09-19T00:00:00"/>
    <n v="84425"/>
    <n v="616"/>
    <n v="0"/>
    <s v="Pending"/>
    <s v="Gregg Harris"/>
    <s v="Female"/>
    <n v="22"/>
    <s v="South"/>
    <s v="Teacher"/>
    <n v="44826"/>
    <s v="Retail"/>
    <d v="2022-03-20T00:00:00"/>
    <d v="2025-04-16T00:00:00"/>
    <s v="Apr"/>
    <s v="2025 Apr"/>
    <x v="1"/>
    <n v="545"/>
    <x v="2"/>
    <x v="8"/>
    <d v="2025-09-23T00:00:00"/>
    <n v="4"/>
    <s v="Emerging"/>
    <s v="Medium"/>
    <s v="Gen Z"/>
    <x v="1"/>
  </r>
  <r>
    <s v="ACC00649"/>
    <s v="CUST0342"/>
    <x v="1"/>
    <d v="2020-08-01T00:00:00"/>
    <n v="284583"/>
    <n v="385"/>
    <n v="270976"/>
    <s v="Pending"/>
    <s v="Perry Alvarez"/>
    <s v="Female"/>
    <n v="23"/>
    <s v="North"/>
    <s v="Banker"/>
    <n v="130091"/>
    <s v="Corporate"/>
    <d v="2023-04-01T00:00:00"/>
    <d v="2024-07-25T00:00:00"/>
    <s v="Jul"/>
    <s v="2024 Jul"/>
    <x v="3"/>
    <n v="7894"/>
    <x v="0"/>
    <x v="6"/>
    <d v="2025-09-23T00:00:00"/>
    <n v="2"/>
    <s v="New"/>
    <s v=" Premium"/>
    <s v="Gen Z"/>
    <x v="0"/>
  </r>
  <r>
    <s v="ACC00742"/>
    <s v="CUST0072"/>
    <x v="3"/>
    <d v="2023-08-09T00:00:00"/>
    <n v="189052"/>
    <n v="726"/>
    <n v="239784"/>
    <s v="Pending"/>
    <s v="Billy Hendrix Jr."/>
    <s v="Female"/>
    <n v="60"/>
    <s v="North"/>
    <s v="Doctor"/>
    <n v="45559"/>
    <s v="Corporate"/>
    <d v="2016-03-28T00:00:00"/>
    <d v="2024-08-04T00:00:00"/>
    <s v="Aug"/>
    <s v="2024 Aug"/>
    <x v="2"/>
    <n v="6891"/>
    <x v="3"/>
    <x v="5"/>
    <d v="2025-09-23T00:00:00"/>
    <n v="9"/>
    <s v="Loyal"/>
    <s v="Medium"/>
    <s v="Gen X"/>
    <x v="1"/>
  </r>
  <r>
    <s v="ACC00640"/>
    <s v="CUST0311"/>
    <x v="1"/>
    <d v="2016-08-25T00:00:00"/>
    <n v="418596"/>
    <n v="503"/>
    <n v="0"/>
    <s v="Pending"/>
    <s v="Dr. Jeremy Miller"/>
    <s v="Female"/>
    <n v="26"/>
    <s v="North"/>
    <s v="Doctor"/>
    <n v="152997"/>
    <s v="Corporate"/>
    <d v="2017-05-06T00:00:00"/>
    <d v="2023-11-04T00:00:00"/>
    <s v="Nov"/>
    <s v="2023 Nov"/>
    <x v="3"/>
    <n v="7388"/>
    <x v="0"/>
    <x v="1"/>
    <d v="2025-09-23T00:00:00"/>
    <n v="8"/>
    <s v="Established"/>
    <s v=" Premium"/>
    <s v="Gen Z"/>
    <x v="0"/>
  </r>
  <r>
    <s v="ACC00616"/>
    <s v="CUST0301"/>
    <x v="0"/>
    <d v="2024-10-26T00:00:00"/>
    <n v="217741"/>
    <n v="500"/>
    <n v="0"/>
    <s v="Approved"/>
    <s v="Regina Schultz"/>
    <s v="Male"/>
    <n v="48"/>
    <s v="South"/>
    <s v="Doctor"/>
    <n v="70861"/>
    <s v="Retail"/>
    <d v="2024-02-12T00:00:00"/>
    <d v="2025-03-19T00:00:00"/>
    <s v="Mar"/>
    <s v="2025 Mar"/>
    <x v="1"/>
    <n v="3107"/>
    <x v="0"/>
    <x v="1"/>
    <d v="2025-09-23T00:00:00"/>
    <n v="2"/>
    <s v="New"/>
    <s v="High"/>
    <s v="Gen X"/>
    <x v="0"/>
  </r>
  <r>
    <s v="ACC00698"/>
    <s v="CUST0404"/>
    <x v="0"/>
    <d v="2021-12-24T00:00:00"/>
    <n v="35903"/>
    <n v="737"/>
    <n v="0"/>
    <s v="Pending"/>
    <s v="Jessica Lee"/>
    <s v="Male"/>
    <n v="40"/>
    <s v="South"/>
    <s v="Student"/>
    <n v="77056"/>
    <s v="Retail"/>
    <d v="2021-03-13T00:00:00"/>
    <d v="2025-08-04T00:00:00"/>
    <s v="Aug"/>
    <s v="2025 Aug"/>
    <x v="1"/>
    <n v="9477"/>
    <x v="1"/>
    <x v="2"/>
    <d v="2025-09-23T00:00:00"/>
    <n v="5"/>
    <s v="Emerging"/>
    <s v="High"/>
    <s v="Millennials"/>
    <x v="2"/>
  </r>
  <r>
    <s v="ACC00178"/>
    <s v="CUST0082"/>
    <x v="1"/>
    <d v="2020-06-10T00:00:00"/>
    <n v="100546"/>
    <n v="809"/>
    <n v="0"/>
    <s v="Pending"/>
    <s v="Marcus Miller"/>
    <s v="Female"/>
    <n v="23"/>
    <s v="West"/>
    <s v="Trader"/>
    <n v="146267"/>
    <s v="Private"/>
    <d v="2025-05-14T00:00:00"/>
    <d v="2024-12-26T00:00:00"/>
    <s v="Dec"/>
    <s v="2024 Dec"/>
    <x v="2"/>
    <n v="3083"/>
    <x v="0"/>
    <x v="7"/>
    <d v="2025-09-23T00:00:00"/>
    <n v="0"/>
    <s v="New"/>
    <s v=" Premium"/>
    <s v="Gen Z"/>
    <x v="1"/>
  </r>
  <r>
    <s v="ACC00006"/>
    <s v="CUST0152"/>
    <x v="1"/>
    <d v="2020-12-20T00:00:00"/>
    <n v="107237"/>
    <n v="331"/>
    <n v="163666"/>
    <s v="Pending"/>
    <s v="Eric Gomez"/>
    <s v="Male"/>
    <n v="38"/>
    <s v="East"/>
    <s v="Retired"/>
    <n v="177732"/>
    <s v="Corporate"/>
    <d v="2018-11-05T00:00:00"/>
    <d v="2025-05-21T00:00:00"/>
    <s v="May"/>
    <s v="2025 May"/>
    <x v="2"/>
    <n v="1035"/>
    <x v="2"/>
    <x v="2"/>
    <d v="2025-09-23T00:00:00"/>
    <n v="7"/>
    <s v="Established"/>
    <s v=" Premium"/>
    <s v="Millennials"/>
    <x v="1"/>
  </r>
  <r>
    <s v="ACC00307"/>
    <s v="CUST0476"/>
    <x v="1"/>
    <d v="2024-03-15T00:00:00"/>
    <n v="417339"/>
    <n v="662"/>
    <n v="0"/>
    <s v="Pending"/>
    <s v="William Brown"/>
    <s v="Female"/>
    <n v="18"/>
    <s v="West"/>
    <s v="Student"/>
    <n v="53997"/>
    <s v="Retail"/>
    <d v="2019-01-23T00:00:00"/>
    <d v="2025-03-31T00:00:00"/>
    <s v="Mar"/>
    <s v="2025 Mar"/>
    <x v="0"/>
    <n v="2061"/>
    <x v="2"/>
    <x v="7"/>
    <d v="2025-09-23T00:00:00"/>
    <n v="7"/>
    <s v="Established"/>
    <s v="Medium"/>
    <s v="Gen Z"/>
    <x v="0"/>
  </r>
  <r>
    <s v="ACC00548"/>
    <s v="CUST0437"/>
    <x v="0"/>
    <d v="2021-01-22T00:00:00"/>
    <n v="141994"/>
    <n v="459"/>
    <n v="0"/>
    <s v="Pending"/>
    <s v="Scott Crosby"/>
    <s v="Female"/>
    <n v="65"/>
    <s v="South"/>
    <s v="Doctor"/>
    <n v="53397"/>
    <s v="Corporate"/>
    <d v="2023-12-21T00:00:00"/>
    <d v="2025-05-15T00:00:00"/>
    <s v="May"/>
    <s v="2025 May"/>
    <x v="1"/>
    <n v="3631"/>
    <x v="3"/>
    <x v="1"/>
    <d v="2025-09-23T00:00:00"/>
    <n v="2"/>
    <s v="New"/>
    <s v="Medium"/>
    <s v="Baby Boomers"/>
    <x v="1"/>
  </r>
  <r>
    <s v="ACC00327"/>
    <s v="CUST0263"/>
    <x v="0"/>
    <d v="2018-05-05T00:00:00"/>
    <n v="175607"/>
    <n v="500"/>
    <n v="0"/>
    <s v="Pending"/>
    <s v="Kristi Adams"/>
    <s v="Male"/>
    <n v="65"/>
    <s v="West"/>
    <s v="Trader"/>
    <n v="181087"/>
    <s v="Private"/>
    <d v="2019-12-30T00:00:00"/>
    <d v="2025-04-16T00:00:00"/>
    <s v="Apr"/>
    <s v="2025 Apr"/>
    <x v="1"/>
    <n v="4573"/>
    <x v="0"/>
    <x v="4"/>
    <d v="2025-09-23T00:00:00"/>
    <n v="6"/>
    <s v="Established"/>
    <s v=" Premium"/>
    <s v="Baby Boomers"/>
    <x v="1"/>
  </r>
  <r>
    <s v="ACC00356"/>
    <s v="CUST0395"/>
    <x v="0"/>
    <d v="2023-06-03T00:00:00"/>
    <n v="123099"/>
    <n v="405"/>
    <n v="0"/>
    <s v="Pending"/>
    <s v="Patricia Bush"/>
    <s v="Male"/>
    <n v="31"/>
    <s v="South"/>
    <s v="Banker"/>
    <n v="49426"/>
    <s v="Retail"/>
    <d v="2024-03-21T00:00:00"/>
    <d v="2024-01-15T00:00:00"/>
    <s v="Jan"/>
    <s v="2024 Jan"/>
    <x v="3"/>
    <n v="8402"/>
    <x v="2"/>
    <x v="4"/>
    <d v="2025-09-23T00:00:00"/>
    <n v="2"/>
    <s v="New"/>
    <s v="Medium"/>
    <s v="Millennials"/>
    <x v="1"/>
  </r>
  <r>
    <s v="ACC00793"/>
    <s v="CUST0285"/>
    <x v="0"/>
    <d v="2018-01-04T00:00:00"/>
    <n v="246536"/>
    <n v="528"/>
    <n v="70030"/>
    <s v="Rejected"/>
    <s v="Kristen Nguyen"/>
    <s v="Female"/>
    <n v="52"/>
    <s v="South"/>
    <s v="Banker"/>
    <n v="55488"/>
    <s v="Retail"/>
    <d v="2021-02-22T00:00:00"/>
    <d v="2024-08-08T00:00:00"/>
    <s v="Aug"/>
    <s v="2024 Aug"/>
    <x v="0"/>
    <n v="4413"/>
    <x v="2"/>
    <x v="7"/>
    <d v="2025-09-23T00:00:00"/>
    <n v="5"/>
    <s v="Emerging"/>
    <s v="Medium"/>
    <s v="Gen X"/>
    <x v="0"/>
  </r>
  <r>
    <s v="ACC00395"/>
    <s v="CUST0134"/>
    <x v="2"/>
    <d v="2024-01-05T00:00:00"/>
    <n v="110986"/>
    <n v="324"/>
    <n v="79231"/>
    <s v="Rejected"/>
    <s v="Sherry Guerrero"/>
    <s v="Male"/>
    <n v="54"/>
    <s v="South"/>
    <s v="Teacher"/>
    <n v="95713"/>
    <s v="Retail"/>
    <d v="2018-07-21T00:00:00"/>
    <d v="2024-03-08T00:00:00"/>
    <s v="Mar"/>
    <s v="2024 Mar"/>
    <x v="1"/>
    <n v="3333"/>
    <x v="2"/>
    <x v="9"/>
    <d v="2025-09-23T00:00:00"/>
    <n v="7"/>
    <s v="Established"/>
    <s v="High"/>
    <s v="Gen X"/>
    <x v="1"/>
  </r>
  <r>
    <s v="ACC00300"/>
    <s v="CUST0197"/>
    <x v="1"/>
    <d v="2020-05-04T00:00:00"/>
    <n v="415551"/>
    <n v="421"/>
    <n v="0"/>
    <s v="Pending"/>
    <s v="Evelyn Mendoza"/>
    <s v="Female"/>
    <n v="57"/>
    <s v="West"/>
    <s v="Doctor"/>
    <n v="98797"/>
    <s v="Private"/>
    <d v="2016-02-02T00:00:00"/>
    <d v="2024-11-02T00:00:00"/>
    <s v="Nov"/>
    <s v="2024 Nov"/>
    <x v="3"/>
    <n v="3368"/>
    <x v="3"/>
    <x v="9"/>
    <d v="2025-09-23T00:00:00"/>
    <n v="10"/>
    <s v="Loyal"/>
    <s v="High"/>
    <s v="Gen X"/>
    <x v="0"/>
  </r>
  <r>
    <s v="ACC00526"/>
    <s v="CUST0435"/>
    <x v="2"/>
    <d v="2018-08-17T00:00:00"/>
    <n v="368753"/>
    <n v="494"/>
    <n v="0"/>
    <s v="Pending"/>
    <s v="Jennifer Jenkins"/>
    <s v="Female"/>
    <n v="30"/>
    <s v="North"/>
    <s v="Doctor"/>
    <n v="138154"/>
    <s v="Retail"/>
    <d v="2022-12-01T00:00:00"/>
    <d v="2024-07-30T00:00:00"/>
    <s v="Jul"/>
    <s v="2024 Jul"/>
    <x v="2"/>
    <n v="6151"/>
    <x v="2"/>
    <x v="8"/>
    <d v="2025-09-23T00:00:00"/>
    <n v="3"/>
    <s v="Emerging"/>
    <s v=" Premium"/>
    <s v="Millennials"/>
    <x v="0"/>
  </r>
  <r>
    <s v="ACC00749"/>
    <s v="CUST0417"/>
    <x v="1"/>
    <d v="2024-12-11T00:00:00"/>
    <n v="192003"/>
    <n v="756"/>
    <n v="0"/>
    <s v="Pending"/>
    <s v="Logan Fleming"/>
    <s v="Male"/>
    <n v="25"/>
    <s v="North"/>
    <s v="Teacher"/>
    <n v="186205"/>
    <s v="Private"/>
    <d v="2024-10-30T00:00:00"/>
    <d v="2024-10-23T00:00:00"/>
    <s v="Oct"/>
    <s v="2024 Oct"/>
    <x v="3"/>
    <n v="5027"/>
    <x v="0"/>
    <x v="0"/>
    <d v="2025-09-23T00:00:00"/>
    <n v="1"/>
    <s v="New"/>
    <s v=" Premium"/>
    <s v="Gen Z"/>
    <x v="1"/>
  </r>
  <r>
    <s v="ACC00285"/>
    <s v="CUST0456"/>
    <x v="0"/>
    <d v="2021-08-16T00:00:00"/>
    <n v="441153"/>
    <n v="689"/>
    <n v="34992"/>
    <s v="Pending"/>
    <s v="Michael Kramer"/>
    <s v="Male"/>
    <n v="73"/>
    <s v="East"/>
    <s v="Teacher"/>
    <n v="46155"/>
    <s v="Retail"/>
    <d v="2016-01-17T00:00:00"/>
    <d v="2023-10-30T00:00:00"/>
    <s v="Oct"/>
    <s v="2023 Oct"/>
    <x v="1"/>
    <n v="6445"/>
    <x v="2"/>
    <x v="9"/>
    <d v="2025-09-23T00:00:00"/>
    <n v="10"/>
    <s v="Loyal"/>
    <s v="Medium"/>
    <s v="Baby Boomers"/>
    <x v="0"/>
  </r>
  <r>
    <s v="ACC00330"/>
    <s v="CUST0365"/>
    <x v="2"/>
    <d v="2019-01-04T00:00:00"/>
    <n v="245144"/>
    <n v="670"/>
    <n v="0"/>
    <s v="Pending"/>
    <s v="Andrea Turner"/>
    <s v="Male"/>
    <n v="30"/>
    <s v="East"/>
    <s v="Banker"/>
    <n v="196572"/>
    <s v="Retail"/>
    <d v="2024-11-11T00:00:00"/>
    <d v="2024-04-12T00:00:00"/>
    <s v="Apr"/>
    <s v="2024 Apr"/>
    <x v="3"/>
    <n v="7331"/>
    <x v="2"/>
    <x v="9"/>
    <d v="2025-09-23T00:00:00"/>
    <n v="1"/>
    <s v="New"/>
    <s v=" Premium"/>
    <s v="Millennials"/>
    <x v="0"/>
  </r>
  <r>
    <s v="ACC00050"/>
    <s v="CUST0075"/>
    <x v="0"/>
    <d v="2024-05-02T00:00:00"/>
    <n v="100336"/>
    <n v="843"/>
    <n v="316011"/>
    <s v="Rejected"/>
    <s v="Stephen Jacobs"/>
    <s v="Male"/>
    <n v="25"/>
    <s v="South"/>
    <s v="Doctor"/>
    <n v="89669"/>
    <s v="Private"/>
    <d v="2018-07-28T00:00:00"/>
    <d v="2025-04-05T00:00:00"/>
    <s v="Apr"/>
    <s v="2025 Apr"/>
    <x v="3"/>
    <n v="2981"/>
    <x v="3"/>
    <x v="7"/>
    <d v="2025-09-23T00:00:00"/>
    <n v="7"/>
    <s v="Established"/>
    <s v="High"/>
    <s v="Gen Z"/>
    <x v="1"/>
  </r>
  <r>
    <s v="ACC00773"/>
    <s v="CUST0161"/>
    <x v="3"/>
    <d v="2016-09-18T00:00:00"/>
    <n v="150655"/>
    <n v="365"/>
    <n v="0"/>
    <s v="Approved"/>
    <s v="David Sanders"/>
    <s v="Male"/>
    <n v="22"/>
    <s v="East"/>
    <s v="Doctor"/>
    <n v="93609"/>
    <s v="Retail"/>
    <d v="2021-02-25T00:00:00"/>
    <d v="2024-10-12T00:00:00"/>
    <s v="Oct"/>
    <s v="2024 Oct"/>
    <x v="0"/>
    <n v="8787"/>
    <x v="0"/>
    <x v="3"/>
    <d v="2025-09-23T00:00:00"/>
    <n v="5"/>
    <s v="Emerging"/>
    <s v="High"/>
    <s v="Gen Z"/>
    <x v="1"/>
  </r>
  <r>
    <s v="ACC00622"/>
    <s v="CUST0076"/>
    <x v="1"/>
    <d v="2019-06-23T00:00:00"/>
    <n v="336246"/>
    <n v="546"/>
    <n v="261323"/>
    <s v="Pending"/>
    <s v="Pamela Johnson"/>
    <s v="Female"/>
    <n v="70"/>
    <s v="West"/>
    <s v="Trader"/>
    <n v="172826"/>
    <s v="Retail"/>
    <d v="2017-07-01T00:00:00"/>
    <d v="2024-07-13T00:00:00"/>
    <s v="Jul"/>
    <s v="2024 Jul"/>
    <x v="0"/>
    <n v="3355"/>
    <x v="2"/>
    <x v="4"/>
    <d v="2025-09-23T00:00:00"/>
    <n v="8"/>
    <s v="Established"/>
    <s v=" Premium"/>
    <s v="Baby Boomers"/>
    <x v="0"/>
  </r>
  <r>
    <s v="ACC00709"/>
    <s v="CUST0363"/>
    <x v="0"/>
    <d v="2017-03-16T00:00:00"/>
    <n v="418554"/>
    <n v="463"/>
    <n v="366541"/>
    <s v="Pending"/>
    <s v="William Fuller"/>
    <s v="Male"/>
    <n v="18"/>
    <s v="South"/>
    <s v="Trader"/>
    <n v="99561"/>
    <s v="Private"/>
    <d v="2016-07-30T00:00:00"/>
    <d v="2024-02-13T00:00:00"/>
    <s v="Feb"/>
    <s v="2024 Feb"/>
    <x v="2"/>
    <n v="5826"/>
    <x v="0"/>
    <x v="8"/>
    <d v="2025-09-23T00:00:00"/>
    <n v="9"/>
    <s v="Loyal"/>
    <s v="High"/>
    <s v="Gen Z"/>
    <x v="0"/>
  </r>
  <r>
    <s v="ACC00378"/>
    <s v="CUST0131"/>
    <x v="2"/>
    <d v="2023-08-16T00:00:00"/>
    <n v="380172"/>
    <n v="382"/>
    <n v="0"/>
    <s v="Approved"/>
    <s v="Michael Velasquez"/>
    <s v="Female"/>
    <n v="43"/>
    <s v="North"/>
    <s v="Student"/>
    <n v="112124"/>
    <s v="Corporate"/>
    <d v="2020-05-04T00:00:00"/>
    <d v="2023-11-10T00:00:00"/>
    <s v="Nov"/>
    <s v="2023 Nov"/>
    <x v="0"/>
    <n v="4614"/>
    <x v="0"/>
    <x v="9"/>
    <d v="2025-09-23T00:00:00"/>
    <n v="5"/>
    <s v="Emerging"/>
    <s v=" Premium"/>
    <s v="Millennials"/>
    <x v="0"/>
  </r>
  <r>
    <s v="ACC00764"/>
    <s v="CUST0215"/>
    <x v="0"/>
    <d v="2022-01-08T00:00:00"/>
    <n v="231387"/>
    <n v="559"/>
    <n v="0"/>
    <s v="Pending"/>
    <s v="Cassandra Mcbride"/>
    <s v="Male"/>
    <n v="43"/>
    <s v="North"/>
    <s v="Trader"/>
    <n v="171054"/>
    <s v="Retail"/>
    <d v="2020-02-16T00:00:00"/>
    <d v="2025-05-05T00:00:00"/>
    <s v="May"/>
    <s v="2025 May"/>
    <x v="3"/>
    <n v="3434"/>
    <x v="2"/>
    <x v="5"/>
    <d v="2025-09-23T00:00:00"/>
    <n v="6"/>
    <s v="Established"/>
    <s v=" Premium"/>
    <s v="Millennials"/>
    <x v="0"/>
  </r>
  <r>
    <s v="ACC00600"/>
    <s v="CUST0276"/>
    <x v="3"/>
    <d v="2015-10-27T00:00:00"/>
    <n v="337746"/>
    <n v="700"/>
    <n v="0"/>
    <s v="Approved"/>
    <s v="Rebecca Bailey"/>
    <s v="Female"/>
    <n v="45"/>
    <s v="South"/>
    <s v="Student"/>
    <n v="184053"/>
    <s v="Retail"/>
    <d v="2020-10-18T00:00:00"/>
    <d v="2024-05-23T00:00:00"/>
    <s v="May"/>
    <s v="2024 May"/>
    <x v="0"/>
    <n v="4110"/>
    <x v="3"/>
    <x v="4"/>
    <d v="2025-09-23T00:00:00"/>
    <n v="5"/>
    <s v="Emerging"/>
    <s v=" Premium"/>
    <s v="Gen X"/>
    <x v="0"/>
  </r>
  <r>
    <s v="ACC00538"/>
    <s v="CUST0251"/>
    <x v="1"/>
    <d v="2025-08-19T00:00:00"/>
    <n v="229204"/>
    <n v="720"/>
    <n v="0"/>
    <s v="Pending"/>
    <s v="Danny Scott"/>
    <s v="Female"/>
    <n v="29"/>
    <s v="North"/>
    <s v="Teacher"/>
    <n v="124101"/>
    <s v="Corporate"/>
    <d v="2024-05-10T00:00:00"/>
    <d v="2024-07-06T00:00:00"/>
    <s v="Jul"/>
    <s v="2024 Jul"/>
    <x v="1"/>
    <n v="8561"/>
    <x v="0"/>
    <x v="2"/>
    <d v="2025-09-23T00:00:00"/>
    <n v="1"/>
    <s v="New"/>
    <s v=" Premium"/>
    <s v="Millennials"/>
    <x v="0"/>
  </r>
  <r>
    <s v="ACC00774"/>
    <s v="CUST0127"/>
    <x v="0"/>
    <d v="2017-02-28T00:00:00"/>
    <n v="153837"/>
    <n v="407"/>
    <n v="0"/>
    <s v="Pending"/>
    <s v="Jennifer Watkins DDS"/>
    <s v="Female"/>
    <n v="46"/>
    <s v="South"/>
    <s v="Doctor"/>
    <n v="112241"/>
    <s v="Corporate"/>
    <d v="2016-01-05T00:00:00"/>
    <d v="2025-08-17T00:00:00"/>
    <s v="Aug"/>
    <s v="2025 Aug"/>
    <x v="3"/>
    <n v="3487"/>
    <x v="1"/>
    <x v="0"/>
    <d v="2025-09-23T00:00:00"/>
    <n v="10"/>
    <s v="Loyal"/>
    <s v=" Premium"/>
    <s v="Gen X"/>
    <x v="1"/>
  </r>
  <r>
    <s v="ACC00144"/>
    <s v="CUST0084"/>
    <x v="1"/>
    <d v="2023-05-13T00:00:00"/>
    <n v="489887"/>
    <n v="418"/>
    <n v="0"/>
    <s v="Pending"/>
    <s v="Carlos Watson"/>
    <s v="Female"/>
    <n v="49"/>
    <s v="South"/>
    <s v="Banker"/>
    <n v="154092"/>
    <s v="Private"/>
    <d v="2021-04-02T00:00:00"/>
    <d v="2024-06-17T00:00:00"/>
    <s v="Jun"/>
    <s v="2024 Jun"/>
    <x v="3"/>
    <n v="7192"/>
    <x v="2"/>
    <x v="6"/>
    <d v="2025-09-23T00:00:00"/>
    <n v="4"/>
    <s v="Emerging"/>
    <s v=" Premium"/>
    <s v="Gen X"/>
    <x v="0"/>
  </r>
  <r>
    <s v="ACC00060"/>
    <s v="CUST0259"/>
    <x v="1"/>
    <d v="2022-07-26T00:00:00"/>
    <n v="147026"/>
    <n v="786"/>
    <n v="0"/>
    <s v="Pending"/>
    <s v="Jennifer Bell"/>
    <s v="Female"/>
    <n v="47"/>
    <s v="South"/>
    <s v="Student"/>
    <n v="180831"/>
    <s v="Retail"/>
    <d v="2020-10-11T00:00:00"/>
    <d v="2025-05-01T00:00:00"/>
    <s v="May"/>
    <s v="2025 May"/>
    <x v="3"/>
    <n v="7450"/>
    <x v="0"/>
    <x v="6"/>
    <d v="2025-09-23T00:00:00"/>
    <n v="5"/>
    <s v="Emerging"/>
    <s v=" Premium"/>
    <s v="Gen X"/>
    <x v="1"/>
  </r>
  <r>
    <s v="ACC00780"/>
    <s v="CUST0412"/>
    <x v="0"/>
    <d v="2025-02-26T00:00:00"/>
    <n v="177597"/>
    <n v="754"/>
    <n v="0"/>
    <s v="Pending"/>
    <s v="Jackie Bell"/>
    <s v="Female"/>
    <n v="55"/>
    <s v="North"/>
    <s v="Doctor"/>
    <n v="46916"/>
    <s v="Corporate"/>
    <d v="2024-11-12T00:00:00"/>
    <d v="2025-02-02T00:00:00"/>
    <s v="Feb"/>
    <s v="2025 Feb"/>
    <x v="1"/>
    <n v="4668"/>
    <x v="0"/>
    <x v="8"/>
    <d v="2025-09-23T00:00:00"/>
    <n v="1"/>
    <s v="New"/>
    <s v="Medium"/>
    <s v="Gen X"/>
    <x v="1"/>
  </r>
  <r>
    <s v="ACC00075"/>
    <s v="CUST0035"/>
    <x v="1"/>
    <d v="2019-10-03T00:00:00"/>
    <n v="419705"/>
    <n v="614"/>
    <n v="0"/>
    <s v="Pending"/>
    <s v="Kevin Marshall"/>
    <s v="Female"/>
    <n v="72"/>
    <s v="East"/>
    <s v="Banker"/>
    <n v="96898"/>
    <s v="Corporate"/>
    <d v="2016-06-12T00:00:00"/>
    <d v="2025-04-30T00:00:00"/>
    <s v="Apr"/>
    <s v="2025 Apr"/>
    <x v="3"/>
    <n v="2822"/>
    <x v="0"/>
    <x v="3"/>
    <d v="2025-09-23T00:00:00"/>
    <n v="9"/>
    <s v="Loyal"/>
    <s v="High"/>
    <s v="Baby Boomers"/>
    <x v="0"/>
  </r>
  <r>
    <s v="ACC00003"/>
    <s v="CUST0366"/>
    <x v="0"/>
    <d v="2020-01-22T00:00:00"/>
    <n v="397674"/>
    <n v="570"/>
    <n v="0"/>
    <s v="Pending"/>
    <s v="Gregory Lee"/>
    <s v="Male"/>
    <n v="45"/>
    <s v="East"/>
    <s v="Trader"/>
    <n v="36309"/>
    <s v="Retail"/>
    <d v="2019-11-04T00:00:00"/>
    <d v="2024-03-02T00:00:00"/>
    <s v="Mar"/>
    <s v="2024 Mar"/>
    <x v="0"/>
    <n v="54"/>
    <x v="2"/>
    <x v="9"/>
    <d v="2025-09-23T00:00:00"/>
    <n v="6"/>
    <s v="Established"/>
    <s v="Medium"/>
    <s v="Gen X"/>
    <x v="0"/>
  </r>
  <r>
    <s v="ACC00575"/>
    <s v="CUST0125"/>
    <x v="0"/>
    <d v="2018-12-28T00:00:00"/>
    <n v="482981"/>
    <n v="449"/>
    <n v="345281"/>
    <s v="Pending"/>
    <s v="Juan Rodriguez"/>
    <s v="Male"/>
    <n v="22"/>
    <s v="South"/>
    <s v="Engineer"/>
    <n v="187581"/>
    <s v="Corporate"/>
    <d v="2017-01-19T00:00:00"/>
    <d v="2024-09-27T00:00:00"/>
    <s v="Sep"/>
    <s v="2024 Sep"/>
    <x v="1"/>
    <n v="643"/>
    <x v="1"/>
    <x v="4"/>
    <d v="2025-09-23T00:00:00"/>
    <n v="9"/>
    <s v="Loyal"/>
    <s v=" Premium"/>
    <s v="Gen Z"/>
    <x v="0"/>
  </r>
  <r>
    <s v="ACC00748"/>
    <s v="CUST0240"/>
    <x v="1"/>
    <d v="2020-01-22T00:00:00"/>
    <n v="273493"/>
    <n v="477"/>
    <n v="0"/>
    <s v="Pending"/>
    <s v="James Park"/>
    <s v="Female"/>
    <n v="52"/>
    <s v="South"/>
    <s v="Engineer"/>
    <n v="72098"/>
    <s v="Retail"/>
    <d v="2021-12-14T00:00:00"/>
    <d v="2025-04-18T00:00:00"/>
    <s v="Apr"/>
    <s v="2025 Apr"/>
    <x v="3"/>
    <n v="9412"/>
    <x v="0"/>
    <x v="4"/>
    <d v="2025-09-23T00:00:00"/>
    <n v="4"/>
    <s v="Emerging"/>
    <s v="High"/>
    <s v="Gen X"/>
    <x v="0"/>
  </r>
  <r>
    <s v="ACC00448"/>
    <s v="CUST0272"/>
    <x v="0"/>
    <d v="2019-12-29T00:00:00"/>
    <n v="409760"/>
    <n v="735"/>
    <n v="0"/>
    <s v="Pending"/>
    <s v="Seth Fritz"/>
    <s v="Female"/>
    <n v="36"/>
    <s v="West"/>
    <s v="Trader"/>
    <n v="84288"/>
    <s v="Corporate"/>
    <d v="2020-02-29T00:00:00"/>
    <d v="2024-03-13T00:00:00"/>
    <s v="Mar"/>
    <s v="2024 Mar"/>
    <x v="0"/>
    <n v="9951"/>
    <x v="0"/>
    <x v="8"/>
    <d v="2025-09-23T00:00:00"/>
    <n v="6"/>
    <s v="Established"/>
    <s v="High"/>
    <s v="Millennials"/>
    <x v="0"/>
  </r>
  <r>
    <s v="ACC00741"/>
    <s v="CUST0332"/>
    <x v="1"/>
    <d v="2024-03-23T00:00:00"/>
    <n v="253347"/>
    <n v="815"/>
    <n v="0"/>
    <s v="Pending"/>
    <s v="Amber Myers"/>
    <s v="Male"/>
    <n v="62"/>
    <s v="West"/>
    <s v="Doctor"/>
    <n v="101941"/>
    <s v="Retail"/>
    <d v="2021-09-09T00:00:00"/>
    <d v="2024-09-20T00:00:00"/>
    <s v="Sep"/>
    <s v="2024 Sep"/>
    <x v="0"/>
    <n v="6814"/>
    <x v="3"/>
    <x v="5"/>
    <d v="2025-09-23T00:00:00"/>
    <n v="4"/>
    <s v="Emerging"/>
    <s v=" Premium"/>
    <s v="Baby Boomers"/>
    <x v="0"/>
  </r>
  <r>
    <s v="ACC00275"/>
    <s v="CUST0058"/>
    <x v="0"/>
    <d v="2023-07-17T00:00:00"/>
    <n v="55480"/>
    <n v="568"/>
    <n v="0"/>
    <s v="Default"/>
    <s v="Rhonda Charles"/>
    <s v="Male"/>
    <n v="19"/>
    <s v="East"/>
    <s v="Teacher"/>
    <n v="63642"/>
    <s v="Corporate"/>
    <d v="2019-06-06T00:00:00"/>
    <d v="2025-06-17T00:00:00"/>
    <s v="Jun"/>
    <s v="2025 Jun"/>
    <x v="2"/>
    <n v="2778"/>
    <x v="2"/>
    <x v="2"/>
    <d v="2025-09-23T00:00:00"/>
    <n v="6"/>
    <s v="Established"/>
    <s v="High"/>
    <s v="Gen Z"/>
    <x v="1"/>
  </r>
  <r>
    <s v="ACC00530"/>
    <s v="CUST0201"/>
    <x v="0"/>
    <d v="2016-11-15T00:00:00"/>
    <n v="358606"/>
    <n v="329"/>
    <n v="0"/>
    <s v="Pending"/>
    <s v="Gary Johnson"/>
    <s v="Male"/>
    <n v="46"/>
    <s v="West"/>
    <s v="Teacher"/>
    <n v="72930"/>
    <s v="Private"/>
    <d v="2017-08-24T00:00:00"/>
    <d v="2024-10-20T00:00:00"/>
    <s v="Oct"/>
    <s v="2024 Oct"/>
    <x v="0"/>
    <n v="8795"/>
    <x v="2"/>
    <x v="3"/>
    <d v="2025-09-23T00:00:00"/>
    <n v="8"/>
    <s v="Established"/>
    <s v="High"/>
    <s v="Gen X"/>
    <x v="0"/>
  </r>
  <r>
    <s v="ACC00592"/>
    <s v="CUST0064"/>
    <x v="0"/>
    <d v="2023-04-09T00:00:00"/>
    <n v="378280"/>
    <n v="751"/>
    <n v="0"/>
    <s v="Pending"/>
    <s v="Joshua White"/>
    <s v="Male"/>
    <n v="39"/>
    <s v="West"/>
    <s v="Teacher"/>
    <n v="114377"/>
    <s v="Retail"/>
    <d v="2023-03-12T00:00:00"/>
    <d v="2024-01-21T00:00:00"/>
    <s v="Jan"/>
    <s v="2024 Jan"/>
    <x v="0"/>
    <n v="9626"/>
    <x v="0"/>
    <x v="3"/>
    <d v="2025-09-23T00:00:00"/>
    <n v="3"/>
    <s v="Emerging"/>
    <s v=" Premium"/>
    <s v="Millennials"/>
    <x v="0"/>
  </r>
  <r>
    <s v="ACC00215"/>
    <s v="CUST0017"/>
    <x v="2"/>
    <d v="2019-09-24T00:00:00"/>
    <n v="353076"/>
    <n v="601"/>
    <n v="0"/>
    <s v="Default"/>
    <s v="Michael Conner"/>
    <s v="Female"/>
    <n v="64"/>
    <s v="South"/>
    <s v="Banker"/>
    <n v="199352"/>
    <s v="Retail"/>
    <d v="2021-06-28T00:00:00"/>
    <d v="2024-12-30T00:00:00"/>
    <s v="Dec"/>
    <s v="2024 Dec"/>
    <x v="2"/>
    <n v="7885"/>
    <x v="3"/>
    <x v="4"/>
    <d v="2025-09-23T00:00:00"/>
    <n v="4"/>
    <s v="Emerging"/>
    <s v=" Premium"/>
    <s v="Baby Boomers"/>
    <x v="0"/>
  </r>
  <r>
    <s v="ACC00683"/>
    <s v="CUST0291"/>
    <x v="2"/>
    <d v="2023-07-11T00:00:00"/>
    <n v="52446"/>
    <n v="623"/>
    <n v="254717"/>
    <s v="Pending"/>
    <s v="Sherry Watson"/>
    <s v="Male"/>
    <n v="70"/>
    <s v="South"/>
    <s v="Engineer"/>
    <n v="26368"/>
    <s v="Corporate"/>
    <d v="2019-02-03T00:00:00"/>
    <d v="2025-01-02T00:00:00"/>
    <s v="Jan"/>
    <s v="2025 Jan"/>
    <x v="2"/>
    <n v="1936"/>
    <x v="0"/>
    <x v="5"/>
    <d v="2025-09-23T00:00:00"/>
    <n v="7"/>
    <s v="Established"/>
    <s v="Low"/>
    <s v="Baby Boomers"/>
    <x v="1"/>
  </r>
  <r>
    <s v="ACC00485"/>
    <s v="CUST0401"/>
    <x v="0"/>
    <d v="2022-06-07T00:00:00"/>
    <n v="181429"/>
    <n v="458"/>
    <n v="0"/>
    <s v="Pending"/>
    <s v="Kelsey Rodriguez"/>
    <s v="Female"/>
    <n v="71"/>
    <s v="West"/>
    <s v="Retired"/>
    <n v="199436"/>
    <s v="Private"/>
    <d v="2020-09-26T00:00:00"/>
    <d v="2024-12-01T00:00:00"/>
    <s v="Dec"/>
    <s v="2024 Dec"/>
    <x v="1"/>
    <n v="866"/>
    <x v="0"/>
    <x v="5"/>
    <d v="2025-09-23T00:00:00"/>
    <n v="5"/>
    <s v="Emerging"/>
    <s v=" Premium"/>
    <s v="Baby Boomers"/>
    <x v="1"/>
  </r>
  <r>
    <s v="ACC00329"/>
    <s v="CUST0387"/>
    <x v="2"/>
    <d v="2017-10-18T00:00:00"/>
    <n v="316463"/>
    <n v="803"/>
    <n v="0"/>
    <s v="Pending"/>
    <s v="Robert Barnes"/>
    <s v="Male"/>
    <n v="52"/>
    <s v="South"/>
    <s v="Engineer"/>
    <n v="51585"/>
    <s v="Corporate"/>
    <d v="2019-04-22T00:00:00"/>
    <d v="2024-08-11T00:00:00"/>
    <s v="Aug"/>
    <s v="2024 Aug"/>
    <x v="0"/>
    <n v="5998"/>
    <x v="2"/>
    <x v="4"/>
    <d v="2025-09-23T00:00:00"/>
    <n v="6"/>
    <s v="Established"/>
    <s v="Medium"/>
    <s v="Gen X"/>
    <x v="0"/>
  </r>
  <r>
    <s v="ACC00255"/>
    <s v="CUST0020"/>
    <x v="0"/>
    <d v="2024-08-07T00:00:00"/>
    <n v="118696"/>
    <n v="490"/>
    <n v="372508"/>
    <s v="Pending"/>
    <s v="Janice Scott"/>
    <s v="Male"/>
    <n v="19"/>
    <s v="South"/>
    <s v="Engineer"/>
    <n v="148583"/>
    <s v="Corporate"/>
    <d v="2023-05-12T00:00:00"/>
    <d v="2023-12-24T00:00:00"/>
    <s v="Dec"/>
    <s v="2023 Dec"/>
    <x v="1"/>
    <n v="8753"/>
    <x v="3"/>
    <x v="5"/>
    <d v="2025-09-23T00:00:00"/>
    <n v="2"/>
    <s v="New"/>
    <s v=" Premium"/>
    <s v="Gen Z"/>
    <x v="1"/>
  </r>
  <r>
    <s v="ACC00387"/>
    <s v="CUST0227"/>
    <x v="1"/>
    <d v="2025-07-26T00:00:00"/>
    <n v="171244"/>
    <n v="547"/>
    <n v="0"/>
    <s v="Pending"/>
    <s v="Sharon Chapman"/>
    <s v="Male"/>
    <n v="46"/>
    <s v="East"/>
    <s v="Student"/>
    <n v="190413"/>
    <s v="Private"/>
    <d v="2017-05-18T00:00:00"/>
    <d v="2025-05-12T00:00:00"/>
    <s v="May"/>
    <s v="2025 May"/>
    <x v="1"/>
    <n v="7857"/>
    <x v="0"/>
    <x v="9"/>
    <d v="2025-09-23T00:00:00"/>
    <n v="8"/>
    <s v="Established"/>
    <s v=" Premium"/>
    <s v="Gen X"/>
    <x v="1"/>
  </r>
  <r>
    <s v="ACC00126"/>
    <s v="CUST0220"/>
    <x v="1"/>
    <d v="2016-08-05T00:00:00"/>
    <n v="185388"/>
    <n v="792"/>
    <n v="0"/>
    <s v="Pending"/>
    <s v="Maria Herman"/>
    <s v="Male"/>
    <n v="58"/>
    <s v="North"/>
    <s v="Engineer"/>
    <n v="102711"/>
    <s v="Retail"/>
    <d v="2024-05-15T00:00:00"/>
    <d v="2024-12-02T00:00:00"/>
    <s v="Dec"/>
    <s v="2024 Dec"/>
    <x v="3"/>
    <n v="4148"/>
    <x v="2"/>
    <x v="8"/>
    <d v="2025-09-23T00:00:00"/>
    <n v="1"/>
    <s v="New"/>
    <s v=" Premium"/>
    <s v="Gen X"/>
    <x v="1"/>
  </r>
  <r>
    <s v="ACC00767"/>
    <s v="CUST0340"/>
    <x v="0"/>
    <d v="2022-03-29T00:00:00"/>
    <n v="416957"/>
    <n v="603"/>
    <n v="0"/>
    <s v="Rejected"/>
    <s v="Kyle Hendricks"/>
    <s v="Female"/>
    <n v="21"/>
    <s v="North"/>
    <s v="Teacher"/>
    <n v="92715"/>
    <s v="Retail"/>
    <d v="2017-07-11T00:00:00"/>
    <d v="2024-03-30T00:00:00"/>
    <s v="Mar"/>
    <s v="2024 Mar"/>
    <x v="1"/>
    <n v="4284"/>
    <x v="0"/>
    <x v="0"/>
    <d v="2025-09-23T00:00:00"/>
    <n v="8"/>
    <s v="Established"/>
    <s v="High"/>
    <s v="Gen Z"/>
    <x v="0"/>
  </r>
  <r>
    <s v="ACC00584"/>
    <s v="CUST0477"/>
    <x v="1"/>
    <d v="2023-09-24T00:00:00"/>
    <n v="177718"/>
    <n v="463"/>
    <n v="0"/>
    <s v="Pending"/>
    <s v="Deborah King"/>
    <s v="Male"/>
    <n v="38"/>
    <s v="North"/>
    <s v="Banker"/>
    <n v="176683"/>
    <s v="Retail"/>
    <d v="2015-11-17T00:00:00"/>
    <d v="2024-11-19T00:00:00"/>
    <s v="Nov"/>
    <s v="2024 Nov"/>
    <x v="1"/>
    <n v="9682"/>
    <x v="0"/>
    <x v="1"/>
    <d v="2025-09-23T00:00:00"/>
    <n v="10"/>
    <s v="Loyal"/>
    <s v=" Premium"/>
    <s v="Millennials"/>
    <x v="1"/>
  </r>
  <r>
    <s v="ACC00550"/>
    <s v="CUST0164"/>
    <x v="3"/>
    <d v="2021-02-01T00:00:00"/>
    <n v="33340"/>
    <n v="621"/>
    <n v="0"/>
    <s v="Pending"/>
    <s v="Hannah Brown"/>
    <s v="Female"/>
    <n v="69"/>
    <s v="East"/>
    <s v="Retired"/>
    <n v="134682"/>
    <s v="Retail"/>
    <d v="2021-03-02T00:00:00"/>
    <d v="2025-05-27T00:00:00"/>
    <s v="May"/>
    <s v="2025 May"/>
    <x v="1"/>
    <n v="616"/>
    <x v="3"/>
    <x v="5"/>
    <d v="2025-09-23T00:00:00"/>
    <n v="5"/>
    <s v="Emerging"/>
    <s v=" Premium"/>
    <s v="Baby Boomers"/>
    <x v="2"/>
  </r>
  <r>
    <s v="ACC00324"/>
    <s v="CUST0454"/>
    <x v="1"/>
    <d v="2016-09-07T00:00:00"/>
    <n v="220283"/>
    <n v="435"/>
    <n v="316741"/>
    <s v="Pending"/>
    <s v="Ashley Young"/>
    <s v="Female"/>
    <n v="22"/>
    <s v="South"/>
    <s v="Trader"/>
    <n v="112324"/>
    <s v="Retail"/>
    <d v="2017-12-05T00:00:00"/>
    <d v="2025-01-15T00:00:00"/>
    <s v="Jan"/>
    <s v="2025 Jan"/>
    <x v="1"/>
    <n v="8873"/>
    <x v="3"/>
    <x v="4"/>
    <d v="2025-09-23T00:00:00"/>
    <n v="8"/>
    <s v="Established"/>
    <s v=" Premium"/>
    <s v="Gen Z"/>
    <x v="0"/>
  </r>
  <r>
    <s v="ACC00204"/>
    <s v="CUST0152"/>
    <x v="1"/>
    <d v="2024-11-06T00:00:00"/>
    <n v="333840"/>
    <n v="428"/>
    <n v="0"/>
    <s v="Pending"/>
    <s v="Eric Gomez"/>
    <s v="Male"/>
    <n v="38"/>
    <s v="East"/>
    <s v="Retired"/>
    <n v="177732"/>
    <s v="Corporate"/>
    <d v="2018-11-05T00:00:00"/>
    <d v="2024-07-19T00:00:00"/>
    <s v="Jul"/>
    <s v="2024 Jul"/>
    <x v="2"/>
    <n v="5032"/>
    <x v="3"/>
    <x v="6"/>
    <d v="2025-09-23T00:00:00"/>
    <n v="7"/>
    <s v="Established"/>
    <s v=" Premium"/>
    <s v="Millennials"/>
    <x v="0"/>
  </r>
  <r>
    <s v="ACC00172"/>
    <s v="CUST0384"/>
    <x v="1"/>
    <d v="2018-05-15T00:00:00"/>
    <n v="270472"/>
    <n v="586"/>
    <n v="204519"/>
    <s v="Rejected"/>
    <s v="Erik Baldwin"/>
    <s v="Male"/>
    <n v="28"/>
    <s v="North"/>
    <s v="Banker"/>
    <n v="92099"/>
    <s v="Retail"/>
    <d v="2021-08-02T00:00:00"/>
    <d v="2023-12-20T00:00:00"/>
    <s v="Dec"/>
    <s v="2023 Dec"/>
    <x v="0"/>
    <n v="26"/>
    <x v="0"/>
    <x v="6"/>
    <d v="2025-09-23T00:00:00"/>
    <n v="4"/>
    <s v="Emerging"/>
    <s v="High"/>
    <s v="Gen Z"/>
    <x v="0"/>
  </r>
  <r>
    <s v="ACC00735"/>
    <s v="CUST0046"/>
    <x v="1"/>
    <d v="2021-03-03T00:00:00"/>
    <n v="361309"/>
    <n v="690"/>
    <n v="0"/>
    <s v="Pending"/>
    <s v="Keith Watson"/>
    <s v="Female"/>
    <n v="37"/>
    <s v="South"/>
    <s v="Retired"/>
    <n v="27906"/>
    <s v="Retail"/>
    <d v="2021-05-07T00:00:00"/>
    <d v="2024-11-27T00:00:00"/>
    <s v="Nov"/>
    <s v="2024 Nov"/>
    <x v="3"/>
    <n v="5744"/>
    <x v="1"/>
    <x v="9"/>
    <d v="2025-09-23T00:00:00"/>
    <n v="4"/>
    <s v="Emerging"/>
    <s v="Low"/>
    <s v="Millennials"/>
    <x v="0"/>
  </r>
  <r>
    <s v="ACC00217"/>
    <s v="CUST0454"/>
    <x v="0"/>
    <d v="2019-09-28T00:00:00"/>
    <n v="247536"/>
    <n v="369"/>
    <n v="0"/>
    <s v="Pending"/>
    <s v="Ashley Young"/>
    <s v="Female"/>
    <n v="22"/>
    <s v="South"/>
    <s v="Trader"/>
    <n v="112324"/>
    <s v="Retail"/>
    <d v="2017-12-05T00:00:00"/>
    <d v="2024-07-19T00:00:00"/>
    <s v="Jul"/>
    <s v="2024 Jul"/>
    <x v="2"/>
    <n v="2883"/>
    <x v="3"/>
    <x v="9"/>
    <d v="2025-09-23T00:00:00"/>
    <n v="8"/>
    <s v="Established"/>
    <s v=" Premium"/>
    <s v="Gen Z"/>
    <x v="0"/>
  </r>
  <r>
    <s v="ACC00245"/>
    <s v="CUST0138"/>
    <x v="0"/>
    <d v="2018-04-28T00:00:00"/>
    <n v="288107"/>
    <n v="744"/>
    <n v="0"/>
    <s v="Pending"/>
    <s v="Jacqueline Murphy"/>
    <s v="Male"/>
    <n v="31"/>
    <s v="South"/>
    <s v="Retired"/>
    <n v="183038"/>
    <s v="Retail"/>
    <d v="2017-03-23T00:00:00"/>
    <d v="2025-07-11T00:00:00"/>
    <s v="Jul"/>
    <s v="2025 Jul"/>
    <x v="3"/>
    <n v="7775"/>
    <x v="1"/>
    <x v="9"/>
    <d v="2025-09-23T00:00:00"/>
    <n v="9"/>
    <s v="Loyal"/>
    <s v=" Premium"/>
    <s v="Millennials"/>
    <x v="0"/>
  </r>
  <r>
    <s v="ACC00336"/>
    <s v="CUST0486"/>
    <x v="2"/>
    <d v="2021-01-26T00:00:00"/>
    <n v="427876"/>
    <n v="496"/>
    <n v="0"/>
    <s v="Pending"/>
    <s v="Ronald Craig"/>
    <s v="Female"/>
    <n v="55"/>
    <s v="East"/>
    <s v="Retired"/>
    <n v="166470"/>
    <s v="Retail"/>
    <d v="2024-11-25T00:00:00"/>
    <d v="2024-12-30T00:00:00"/>
    <s v="Dec"/>
    <s v="2024 Dec"/>
    <x v="3"/>
    <n v="5159"/>
    <x v="1"/>
    <x v="9"/>
    <d v="2025-09-23T00:00:00"/>
    <n v="1"/>
    <s v="New"/>
    <s v=" Premium"/>
    <s v="Gen X"/>
    <x v="0"/>
  </r>
  <r>
    <s v="ACC00703"/>
    <s v="CUST0341"/>
    <x v="2"/>
    <d v="2017-06-20T00:00:00"/>
    <n v="427530"/>
    <n v="666"/>
    <n v="449958"/>
    <s v="Pending"/>
    <s v="Paul Payne"/>
    <s v="Male"/>
    <n v="53"/>
    <s v="North"/>
    <s v="Teacher"/>
    <n v="161398"/>
    <s v="Retail"/>
    <d v="2017-10-01T00:00:00"/>
    <d v="2023-11-30T00:00:00"/>
    <s v="Nov"/>
    <s v="2023 Nov"/>
    <x v="2"/>
    <n v="5321"/>
    <x v="1"/>
    <x v="6"/>
    <d v="2025-09-23T00:00:00"/>
    <n v="8"/>
    <s v="Established"/>
    <s v=" Premium"/>
    <s v="Gen X"/>
    <x v="0"/>
  </r>
  <r>
    <s v="ACC00298"/>
    <s v="CUST0427"/>
    <x v="0"/>
    <d v="2020-05-25T00:00:00"/>
    <n v="243381"/>
    <n v="636"/>
    <n v="0"/>
    <s v="Approved"/>
    <s v="Juan Reed"/>
    <s v="Male"/>
    <n v="53"/>
    <s v="East"/>
    <s v="Engineer"/>
    <n v="87649"/>
    <s v="Private"/>
    <d v="2023-05-06T00:00:00"/>
    <d v="2023-12-04T00:00:00"/>
    <s v="Dec"/>
    <s v="2023 Dec"/>
    <x v="1"/>
    <n v="2494"/>
    <x v="2"/>
    <x v="9"/>
    <d v="2025-09-23T00:00:00"/>
    <n v="2"/>
    <s v="New"/>
    <s v="High"/>
    <s v="Gen X"/>
    <x v="0"/>
  </r>
  <r>
    <s v="ACC00182"/>
    <s v="CUST0218"/>
    <x v="3"/>
    <d v="2015-11-10T00:00:00"/>
    <n v="231324"/>
    <n v="309"/>
    <n v="381565"/>
    <s v="Pending"/>
    <s v="Samantha Castro"/>
    <s v="Male"/>
    <n v="51"/>
    <s v="East"/>
    <s v="Student"/>
    <n v="46431"/>
    <s v="Private"/>
    <d v="2016-08-04T00:00:00"/>
    <d v="2024-09-14T00:00:00"/>
    <s v="Sep"/>
    <s v="2024 Sep"/>
    <x v="2"/>
    <n v="6332"/>
    <x v="0"/>
    <x v="3"/>
    <d v="2025-09-23T00:00:00"/>
    <n v="9"/>
    <s v="Loyal"/>
    <s v="Medium"/>
    <s v="Gen X"/>
    <x v="0"/>
  </r>
  <r>
    <s v="ACC00334"/>
    <s v="CUST0363"/>
    <x v="0"/>
    <d v="2024-07-09T00:00:00"/>
    <n v="409849"/>
    <n v="757"/>
    <n v="0"/>
    <s v="Pending"/>
    <s v="William Fuller"/>
    <s v="Male"/>
    <n v="18"/>
    <s v="South"/>
    <s v="Trader"/>
    <n v="99561"/>
    <s v="Private"/>
    <d v="2016-07-30T00:00:00"/>
    <d v="2025-05-29T00:00:00"/>
    <s v="May"/>
    <s v="2025 May"/>
    <x v="3"/>
    <n v="8817"/>
    <x v="3"/>
    <x v="7"/>
    <d v="2025-09-23T00:00:00"/>
    <n v="9"/>
    <s v="Loyal"/>
    <s v="High"/>
    <s v="Gen Z"/>
    <x v="0"/>
  </r>
  <r>
    <s v="ACC00511"/>
    <s v="CUST0030"/>
    <x v="0"/>
    <d v="2016-01-08T00:00:00"/>
    <n v="323258"/>
    <n v="605"/>
    <n v="0"/>
    <s v="Pending"/>
    <s v="Angela Robinson"/>
    <s v="Female"/>
    <n v="71"/>
    <s v="South"/>
    <s v="Student"/>
    <n v="165271"/>
    <s v="Retail"/>
    <d v="2020-10-05T00:00:00"/>
    <d v="2023-09-04T00:00:00"/>
    <s v="Sep"/>
    <s v="2023 Sep"/>
    <x v="3"/>
    <n v="6787"/>
    <x v="0"/>
    <x v="6"/>
    <d v="2025-09-23T00:00:00"/>
    <n v="5"/>
    <s v="Emerging"/>
    <s v=" Premium"/>
    <s v="Baby Boomers"/>
    <x v="0"/>
  </r>
  <r>
    <s v="ACC00383"/>
    <s v="CUST0418"/>
    <x v="1"/>
    <d v="2023-11-29T00:00:00"/>
    <n v="16999"/>
    <n v="555"/>
    <n v="378957"/>
    <s v="Pending"/>
    <s v="Cameron Cox"/>
    <s v="Female"/>
    <n v="45"/>
    <s v="West"/>
    <s v="Retired"/>
    <n v="116059"/>
    <s v="Retail"/>
    <d v="2018-11-28T00:00:00"/>
    <d v="2023-12-17T00:00:00"/>
    <s v="Dec"/>
    <s v="2023 Dec"/>
    <x v="1"/>
    <n v="3215"/>
    <x v="0"/>
    <x v="6"/>
    <d v="2025-09-23T00:00:00"/>
    <n v="7"/>
    <s v="Established"/>
    <s v=" Premium"/>
    <s v="Gen X"/>
    <x v="2"/>
  </r>
  <r>
    <s v="ACC00717"/>
    <s v="CUST0041"/>
    <x v="1"/>
    <d v="2018-12-25T00:00:00"/>
    <n v="439054"/>
    <n v="378"/>
    <n v="0"/>
    <s v="Pending"/>
    <s v="Dr. Nicole Mendez"/>
    <s v="Male"/>
    <n v="30"/>
    <s v="South"/>
    <s v="Retired"/>
    <n v="176497"/>
    <s v="Corporate"/>
    <d v="2017-04-28T00:00:00"/>
    <d v="2025-05-18T00:00:00"/>
    <s v="May"/>
    <s v="2025 May"/>
    <x v="2"/>
    <n v="4417"/>
    <x v="2"/>
    <x v="2"/>
    <d v="2025-09-23T00:00:00"/>
    <n v="8"/>
    <s v="Established"/>
    <s v=" Premium"/>
    <s v="Millennials"/>
    <x v="0"/>
  </r>
  <r>
    <s v="ACC00199"/>
    <s v="CUST0490"/>
    <x v="1"/>
    <d v="2019-10-16T00:00:00"/>
    <n v="207772"/>
    <n v="770"/>
    <n v="0"/>
    <s v="Pending"/>
    <s v="Eric Wilson"/>
    <s v="Male"/>
    <n v="54"/>
    <s v="East"/>
    <s v="Engineer"/>
    <n v="26570"/>
    <s v="Retail"/>
    <d v="2022-08-27T00:00:00"/>
    <d v="2025-06-13T00:00:00"/>
    <s v="Jun"/>
    <s v="2025 Jun"/>
    <x v="0"/>
    <n v="3817"/>
    <x v="2"/>
    <x v="6"/>
    <d v="2025-09-23T00:00:00"/>
    <n v="3"/>
    <s v="Emerging"/>
    <s v="Low"/>
    <s v="Gen X"/>
    <x v="0"/>
  </r>
  <r>
    <s v="ACC00332"/>
    <s v="CUST0283"/>
    <x v="0"/>
    <d v="2018-05-07T00:00:00"/>
    <n v="152711"/>
    <n v="424"/>
    <n v="0"/>
    <s v="Pending"/>
    <s v="Kristen Spencer"/>
    <s v="Female"/>
    <n v="70"/>
    <s v="South"/>
    <s v="Teacher"/>
    <n v="116347"/>
    <s v="Retail"/>
    <d v="2017-01-19T00:00:00"/>
    <d v="2023-11-22T00:00:00"/>
    <s v="Nov"/>
    <s v="2023 Nov"/>
    <x v="3"/>
    <n v="8726"/>
    <x v="2"/>
    <x v="7"/>
    <d v="2025-09-23T00:00:00"/>
    <n v="9"/>
    <s v="Loyal"/>
    <s v=" Premium"/>
    <s v="Baby Boomers"/>
    <x v="1"/>
  </r>
  <r>
    <s v="ACC00165"/>
    <s v="CUST0432"/>
    <x v="3"/>
    <d v="2020-04-15T00:00:00"/>
    <n v="307086"/>
    <n v="759"/>
    <n v="0"/>
    <s v="Pending"/>
    <s v="Zachary Vasquez"/>
    <s v="Female"/>
    <n v="50"/>
    <s v="East"/>
    <s v="Trader"/>
    <n v="81367"/>
    <s v="Corporate"/>
    <d v="2017-06-01T00:00:00"/>
    <d v="2024-12-04T00:00:00"/>
    <s v="Dec"/>
    <s v="2024 Dec"/>
    <x v="2"/>
    <n v="3183"/>
    <x v="0"/>
    <x v="5"/>
    <d v="2025-09-23T00:00:00"/>
    <n v="8"/>
    <s v="Established"/>
    <s v="High"/>
    <s v="Gen X"/>
    <x v="0"/>
  </r>
  <r>
    <s v="ACC00242"/>
    <s v="CUST0294"/>
    <x v="0"/>
    <d v="2016-07-24T00:00:00"/>
    <n v="276815"/>
    <n v="659"/>
    <n v="0"/>
    <s v="Pending"/>
    <s v="Vicki Andersen"/>
    <s v="Female"/>
    <n v="74"/>
    <s v="West"/>
    <s v="Trader"/>
    <n v="196076"/>
    <s v="Corporate"/>
    <d v="2018-08-23T00:00:00"/>
    <d v="2024-09-05T00:00:00"/>
    <s v="Sep"/>
    <s v="2024 Sep"/>
    <x v="1"/>
    <n v="1483"/>
    <x v="1"/>
    <x v="6"/>
    <d v="2025-09-23T00:00:00"/>
    <n v="7"/>
    <s v="Established"/>
    <s v=" Premium"/>
    <s v="Baby Boomers"/>
    <x v="0"/>
  </r>
  <r>
    <s v="ACC00642"/>
    <s v="CUST0348"/>
    <x v="3"/>
    <d v="2025-04-19T00:00:00"/>
    <n v="150245"/>
    <n v="575"/>
    <n v="0"/>
    <s v="Pending"/>
    <s v="Jenna Cochran"/>
    <s v="Female"/>
    <n v="44"/>
    <s v="East"/>
    <s v="Banker"/>
    <n v="171094"/>
    <s v="Corporate"/>
    <d v="2019-01-20T00:00:00"/>
    <d v="2023-10-31T00:00:00"/>
    <s v="Oct"/>
    <s v="2023 Oct"/>
    <x v="1"/>
    <n v="3348"/>
    <x v="0"/>
    <x v="3"/>
    <d v="2025-09-23T00:00:00"/>
    <n v="7"/>
    <s v="Established"/>
    <s v=" Premium"/>
    <s v="Millennials"/>
    <x v="1"/>
  </r>
  <r>
    <s v="ACC00227"/>
    <s v="CUST0112"/>
    <x v="0"/>
    <d v="2016-06-05T00:00:00"/>
    <n v="423914"/>
    <n v="644"/>
    <n v="0"/>
    <s v="Pending"/>
    <s v="Daniel Adams"/>
    <s v="Male"/>
    <n v="18"/>
    <s v="East"/>
    <s v="Retired"/>
    <n v="153541"/>
    <s v="Corporate"/>
    <d v="2020-04-10T00:00:00"/>
    <d v="2023-10-01T00:00:00"/>
    <s v="Oct"/>
    <s v="2023 Oct"/>
    <x v="0"/>
    <n v="4567"/>
    <x v="2"/>
    <x v="6"/>
    <d v="2025-09-23T00:00:00"/>
    <n v="5"/>
    <s v="Emerging"/>
    <s v=" Premium"/>
    <s v="Gen Z"/>
    <x v="0"/>
  </r>
  <r>
    <s v="ACC00634"/>
    <s v="CUST0307"/>
    <x v="1"/>
    <d v="2016-12-14T00:00:00"/>
    <n v="396471"/>
    <n v="328"/>
    <n v="249172"/>
    <s v="Pending"/>
    <s v="Angela Garcia"/>
    <s v="Female"/>
    <n v="28"/>
    <s v="West"/>
    <s v="Teacher"/>
    <n v="82768"/>
    <s v="Retail"/>
    <d v="2015-10-16T00:00:00"/>
    <d v="2024-08-30T00:00:00"/>
    <s v="Aug"/>
    <s v="2024 Aug"/>
    <x v="3"/>
    <n v="2422"/>
    <x v="0"/>
    <x v="5"/>
    <d v="2025-09-23T00:00:00"/>
    <n v="10"/>
    <s v="Loyal"/>
    <s v="High"/>
    <s v="Gen Z"/>
    <x v="0"/>
  </r>
  <r>
    <s v="ACC00556"/>
    <s v="CUST0161"/>
    <x v="0"/>
    <d v="2015-12-28T00:00:00"/>
    <n v="11094"/>
    <n v="804"/>
    <n v="0"/>
    <s v="Default"/>
    <s v="David Sanders"/>
    <s v="Male"/>
    <n v="22"/>
    <s v="East"/>
    <s v="Doctor"/>
    <n v="93609"/>
    <s v="Retail"/>
    <d v="2021-02-25T00:00:00"/>
    <d v="2023-10-15T00:00:00"/>
    <s v="Oct"/>
    <s v="2023 Oct"/>
    <x v="0"/>
    <n v="2161"/>
    <x v="2"/>
    <x v="2"/>
    <d v="2025-09-23T00:00:00"/>
    <n v="5"/>
    <s v="Emerging"/>
    <s v="High"/>
    <s v="Gen Z"/>
    <x v="2"/>
  </r>
  <r>
    <s v="ACC00451"/>
    <s v="CUST0483"/>
    <x v="2"/>
    <d v="2024-01-27T00:00:00"/>
    <n v="90880"/>
    <n v="363"/>
    <n v="63655"/>
    <s v="Pending"/>
    <s v="Rita Leonard"/>
    <s v="Male"/>
    <n v="22"/>
    <s v="West"/>
    <s v="Teacher"/>
    <n v="65272"/>
    <s v="Corporate"/>
    <d v="2024-08-08T00:00:00"/>
    <d v="2025-04-29T00:00:00"/>
    <s v="Apr"/>
    <s v="2025 Apr"/>
    <x v="0"/>
    <n v="3192"/>
    <x v="2"/>
    <x v="1"/>
    <d v="2025-09-23T00:00:00"/>
    <n v="1"/>
    <s v="New"/>
    <s v="High"/>
    <s v="Gen Z"/>
    <x v="1"/>
  </r>
  <r>
    <s v="ACC00196"/>
    <s v="CUST0117"/>
    <x v="0"/>
    <d v="2016-11-14T00:00:00"/>
    <n v="422132"/>
    <n v="650"/>
    <n v="0"/>
    <s v="Pending"/>
    <s v="Heidi Sharp"/>
    <s v="Male"/>
    <n v="65"/>
    <s v="North"/>
    <s v="Student"/>
    <n v="94553"/>
    <s v="Retail"/>
    <d v="2025-02-18T00:00:00"/>
    <d v="2025-05-23T00:00:00"/>
    <s v="May"/>
    <s v="2025 May"/>
    <x v="0"/>
    <n v="8629"/>
    <x v="3"/>
    <x v="8"/>
    <d v="2025-09-23T00:00:00"/>
    <n v="1"/>
    <s v="New"/>
    <s v="High"/>
    <s v="Baby Boomers"/>
    <x v="0"/>
  </r>
  <r>
    <s v="ACC00204"/>
    <s v="CUST0152"/>
    <x v="1"/>
    <d v="2024-11-06T00:00:00"/>
    <n v="333840"/>
    <n v="428"/>
    <n v="0"/>
    <s v="Pending"/>
    <s v="Eric Gomez"/>
    <s v="Male"/>
    <n v="38"/>
    <s v="East"/>
    <s v="Retired"/>
    <n v="177732"/>
    <s v="Corporate"/>
    <d v="2018-11-05T00:00:00"/>
    <d v="2024-10-19T00:00:00"/>
    <s v="Oct"/>
    <s v="2024 Oct"/>
    <x v="0"/>
    <n v="8172"/>
    <x v="1"/>
    <x v="5"/>
    <d v="2025-09-23T00:00:00"/>
    <n v="7"/>
    <s v="Established"/>
    <s v=" Premium"/>
    <s v="Millennials"/>
    <x v="0"/>
  </r>
  <r>
    <s v="ACC00458"/>
    <s v="CUST0201"/>
    <x v="0"/>
    <d v="2020-09-07T00:00:00"/>
    <n v="156255"/>
    <n v="523"/>
    <n v="0"/>
    <s v="Pending"/>
    <s v="Gary Johnson"/>
    <s v="Male"/>
    <n v="46"/>
    <s v="West"/>
    <s v="Teacher"/>
    <n v="72930"/>
    <s v="Private"/>
    <d v="2017-08-24T00:00:00"/>
    <d v="2024-10-12T00:00:00"/>
    <s v="Oct"/>
    <s v="2024 Oct"/>
    <x v="1"/>
    <n v="4574"/>
    <x v="2"/>
    <x v="6"/>
    <d v="2025-09-23T00:00:00"/>
    <n v="8"/>
    <s v="Established"/>
    <s v="High"/>
    <s v="Gen X"/>
    <x v="1"/>
  </r>
  <r>
    <s v="ACC00257"/>
    <s v="CUST0383"/>
    <x v="2"/>
    <d v="2017-09-26T00:00:00"/>
    <n v="392974"/>
    <n v="725"/>
    <n v="282648"/>
    <s v="Pending"/>
    <s v="Aaron Hernandez"/>
    <s v="Female"/>
    <n v="38"/>
    <s v="North"/>
    <s v="Retired"/>
    <n v="24703"/>
    <s v="Retail"/>
    <d v="2022-12-01T00:00:00"/>
    <d v="2024-06-29T00:00:00"/>
    <s v="Jun"/>
    <s v="2024 Jun"/>
    <x v="3"/>
    <n v="1024"/>
    <x v="3"/>
    <x v="8"/>
    <d v="2025-09-23T00:00:00"/>
    <n v="3"/>
    <s v="Emerging"/>
    <s v="Low"/>
    <s v="Millennials"/>
    <x v="0"/>
  </r>
  <r>
    <s v="ACC00529"/>
    <s v="CUST0275"/>
    <x v="0"/>
    <d v="2025-07-22T00:00:00"/>
    <n v="327350"/>
    <n v="615"/>
    <n v="0"/>
    <s v="Pending"/>
    <s v="Todd Moore"/>
    <s v="Male"/>
    <n v="24"/>
    <s v="South"/>
    <s v="Teacher"/>
    <n v="50087"/>
    <s v="Corporate"/>
    <d v="2019-11-06T00:00:00"/>
    <d v="2024-02-28T00:00:00"/>
    <s v="Feb"/>
    <s v="2024 Feb"/>
    <x v="0"/>
    <n v="1614"/>
    <x v="1"/>
    <x v="9"/>
    <d v="2025-09-23T00:00:00"/>
    <n v="6"/>
    <s v="Established"/>
    <s v="Medium"/>
    <s v="Gen Z"/>
    <x v="0"/>
  </r>
  <r>
    <s v="ACC00272"/>
    <s v="CUST0381"/>
    <x v="3"/>
    <d v="2018-11-16T00:00:00"/>
    <n v="51717"/>
    <n v="371"/>
    <n v="0"/>
    <s v="Default"/>
    <s v="Timothy Mcknight"/>
    <s v="Female"/>
    <n v="33"/>
    <s v="East"/>
    <s v="Banker"/>
    <n v="136400"/>
    <s v="Corporate"/>
    <d v="2018-12-29T00:00:00"/>
    <d v="2025-03-06T00:00:00"/>
    <s v="Mar"/>
    <s v="2025 Mar"/>
    <x v="3"/>
    <n v="879"/>
    <x v="2"/>
    <x v="0"/>
    <d v="2025-09-23T00:00:00"/>
    <n v="7"/>
    <s v="Established"/>
    <s v=" Premium"/>
    <s v="Millennials"/>
    <x v="1"/>
  </r>
  <r>
    <s v="ACC00009"/>
    <s v="CUST0030"/>
    <x v="2"/>
    <d v="2015-12-02T00:00:00"/>
    <n v="174499"/>
    <n v="517"/>
    <n v="0"/>
    <s v="Pending"/>
    <s v="Angela Robinson"/>
    <s v="Female"/>
    <n v="71"/>
    <s v="South"/>
    <s v="Student"/>
    <n v="165271"/>
    <s v="Retail"/>
    <d v="2020-10-05T00:00:00"/>
    <d v="2024-04-03T00:00:00"/>
    <s v="Apr"/>
    <s v="2024 Apr"/>
    <x v="1"/>
    <n v="6923"/>
    <x v="1"/>
    <x v="1"/>
    <d v="2025-09-23T00:00:00"/>
    <n v="5"/>
    <s v="Emerging"/>
    <s v=" Premium"/>
    <s v="Baby Boomers"/>
    <x v="1"/>
  </r>
  <r>
    <s v="ACC00761"/>
    <s v="CUST0158"/>
    <x v="1"/>
    <d v="2024-02-14T00:00:00"/>
    <n v="389150"/>
    <n v="654"/>
    <n v="0"/>
    <s v="Pending"/>
    <s v="Michael Ward"/>
    <s v="Female"/>
    <n v="40"/>
    <s v="North"/>
    <s v="Engineer"/>
    <n v="158563"/>
    <s v="Retail"/>
    <d v="2025-04-27T00:00:00"/>
    <d v="2024-06-21T00:00:00"/>
    <s v="Jun"/>
    <s v="2024 Jun"/>
    <x v="1"/>
    <n v="2737"/>
    <x v="1"/>
    <x v="5"/>
    <d v="2025-09-23T00:00:00"/>
    <n v="0"/>
    <s v="New"/>
    <s v=" Premium"/>
    <s v="Millennials"/>
    <x v="0"/>
  </r>
  <r>
    <s v="ACC00201"/>
    <s v="CUST0086"/>
    <x v="0"/>
    <d v="2019-05-18T00:00:00"/>
    <n v="84607"/>
    <n v="386"/>
    <n v="138501"/>
    <s v="Pending"/>
    <s v="Ashley Lewis"/>
    <s v="Male"/>
    <n v="47"/>
    <s v="North"/>
    <s v="Engineer"/>
    <n v="105956"/>
    <s v="Retail"/>
    <d v="2021-03-30T00:00:00"/>
    <d v="2024-04-30T00:00:00"/>
    <s v="Apr"/>
    <s v="2024 Apr"/>
    <x v="2"/>
    <n v="2862"/>
    <x v="0"/>
    <x v="8"/>
    <d v="2025-09-23T00:00:00"/>
    <n v="4"/>
    <s v="Emerging"/>
    <s v=" Premium"/>
    <s v="Gen X"/>
    <x v="1"/>
  </r>
  <r>
    <s v="ACC00059"/>
    <s v="CUST0050"/>
    <x v="1"/>
    <d v="2019-10-06T00:00:00"/>
    <n v="325203"/>
    <n v="586"/>
    <n v="0"/>
    <s v="Pending"/>
    <s v="Michele Kim"/>
    <s v="Female"/>
    <n v="33"/>
    <s v="South"/>
    <s v="Retired"/>
    <n v="53660"/>
    <s v="Corporate"/>
    <d v="2023-03-07T00:00:00"/>
    <d v="2024-10-09T00:00:00"/>
    <s v="Oct"/>
    <s v="2024 Oct"/>
    <x v="2"/>
    <n v="9087"/>
    <x v="3"/>
    <x v="7"/>
    <d v="2025-09-23T00:00:00"/>
    <n v="3"/>
    <s v="Emerging"/>
    <s v="Medium"/>
    <s v="Millennials"/>
    <x v="0"/>
  </r>
  <r>
    <s v="ACC00393"/>
    <s v="CUST0486"/>
    <x v="2"/>
    <d v="2018-04-30T00:00:00"/>
    <n v="434825"/>
    <n v="613"/>
    <n v="0"/>
    <s v="Pending"/>
    <s v="Ronald Craig"/>
    <s v="Female"/>
    <n v="55"/>
    <s v="East"/>
    <s v="Retired"/>
    <n v="166470"/>
    <s v="Retail"/>
    <d v="2024-11-25T00:00:00"/>
    <d v="2023-09-05T00:00:00"/>
    <s v="Sep"/>
    <s v="2023 Sep"/>
    <x v="3"/>
    <n v="2618"/>
    <x v="1"/>
    <x v="4"/>
    <d v="2025-09-23T00:00:00"/>
    <n v="1"/>
    <s v="New"/>
    <s v=" Premium"/>
    <s v="Gen X"/>
    <x v="0"/>
  </r>
  <r>
    <s v="ACC00652"/>
    <s v="CUST0472"/>
    <x v="1"/>
    <d v="2019-03-21T00:00:00"/>
    <n v="14995"/>
    <n v="410"/>
    <n v="0"/>
    <s v="Default"/>
    <s v="Anna Mitchell"/>
    <s v="Female"/>
    <n v="50"/>
    <s v="North"/>
    <s v="Banker"/>
    <n v="179476"/>
    <s v="Retail"/>
    <d v="2018-09-26T00:00:00"/>
    <d v="2025-04-07T00:00:00"/>
    <s v="Apr"/>
    <s v="2025 Apr"/>
    <x v="2"/>
    <n v="1283"/>
    <x v="0"/>
    <x v="7"/>
    <d v="2025-09-23T00:00:00"/>
    <n v="7"/>
    <s v="Established"/>
    <s v=" Premium"/>
    <s v="Gen X"/>
    <x v="2"/>
  </r>
  <r>
    <s v="ACC00119"/>
    <s v="CUST0106"/>
    <x v="2"/>
    <d v="2021-04-11T00:00:00"/>
    <n v="263844"/>
    <n v="780"/>
    <n v="0"/>
    <s v="Pending"/>
    <s v="Linda Lopez"/>
    <s v="Female"/>
    <n v="70"/>
    <s v="West"/>
    <s v="Banker"/>
    <n v="184202"/>
    <s v="Retail"/>
    <d v="2017-07-24T00:00:00"/>
    <d v="2024-06-21T00:00:00"/>
    <s v="Jun"/>
    <s v="2024 Jun"/>
    <x v="0"/>
    <n v="7659"/>
    <x v="1"/>
    <x v="1"/>
    <d v="2025-09-23T00:00:00"/>
    <n v="8"/>
    <s v="Established"/>
    <s v=" Premium"/>
    <s v="Baby Boomers"/>
    <x v="0"/>
  </r>
  <r>
    <s v="ACC00553"/>
    <s v="CUST0286"/>
    <x v="1"/>
    <d v="2025-06-20T00:00:00"/>
    <n v="496915"/>
    <n v="372"/>
    <n v="0"/>
    <s v="Default"/>
    <s v="Melanie Butler"/>
    <s v="Male"/>
    <n v="29"/>
    <s v="West"/>
    <s v="Engineer"/>
    <n v="94441"/>
    <s v="Retail"/>
    <d v="2020-01-26T00:00:00"/>
    <d v="2023-12-29T00:00:00"/>
    <s v="Dec"/>
    <s v="2023 Dec"/>
    <x v="3"/>
    <n v="1965"/>
    <x v="0"/>
    <x v="6"/>
    <d v="2025-09-23T00:00:00"/>
    <n v="6"/>
    <s v="Established"/>
    <s v="High"/>
    <s v="Millennials"/>
    <x v="0"/>
  </r>
  <r>
    <s v="ACC00399"/>
    <s v="CUST0377"/>
    <x v="3"/>
    <d v="2023-12-08T00:00:00"/>
    <n v="315097"/>
    <n v="347"/>
    <n v="0"/>
    <s v="Approved"/>
    <s v="Ashley Hayes"/>
    <s v="Female"/>
    <n v="49"/>
    <s v="North"/>
    <s v="Trader"/>
    <n v="190515"/>
    <s v="Retail"/>
    <d v="2022-12-23T00:00:00"/>
    <d v="2024-04-07T00:00:00"/>
    <s v="Apr"/>
    <s v="2024 Apr"/>
    <x v="1"/>
    <n v="8788"/>
    <x v="2"/>
    <x v="7"/>
    <d v="2025-09-23T00:00:00"/>
    <n v="3"/>
    <s v="Emerging"/>
    <s v=" Premium"/>
    <s v="Gen X"/>
    <x v="0"/>
  </r>
  <r>
    <s v="ACC00331"/>
    <s v="CUST0259"/>
    <x v="1"/>
    <d v="2016-02-06T00:00:00"/>
    <n v="354211"/>
    <n v="402"/>
    <n v="0"/>
    <s v="Pending"/>
    <s v="Jennifer Bell"/>
    <s v="Female"/>
    <n v="47"/>
    <s v="South"/>
    <s v="Student"/>
    <n v="180831"/>
    <s v="Retail"/>
    <d v="2020-10-11T00:00:00"/>
    <d v="2024-02-02T00:00:00"/>
    <s v="Feb"/>
    <s v="2024 Feb"/>
    <x v="1"/>
    <n v="8402"/>
    <x v="2"/>
    <x v="5"/>
    <d v="2025-09-23T00:00:00"/>
    <n v="5"/>
    <s v="Emerging"/>
    <s v=" Premium"/>
    <s v="Gen X"/>
    <x v="0"/>
  </r>
  <r>
    <s v="ACC00267"/>
    <s v="CUST0214"/>
    <x v="2"/>
    <d v="2023-07-14T00:00:00"/>
    <n v="444975"/>
    <n v="728"/>
    <n v="0"/>
    <s v="Pending"/>
    <s v="Sarah Wilson"/>
    <s v="Male"/>
    <n v="46"/>
    <s v="West"/>
    <s v="Trader"/>
    <n v="32857"/>
    <s v="Retail"/>
    <d v="2022-08-26T00:00:00"/>
    <d v="2023-12-13T00:00:00"/>
    <s v="Dec"/>
    <s v="2023 Dec"/>
    <x v="0"/>
    <n v="4559"/>
    <x v="0"/>
    <x v="2"/>
    <d v="2025-09-23T00:00:00"/>
    <n v="3"/>
    <s v="Emerging"/>
    <s v="Medium"/>
    <s v="Gen X"/>
    <x v="0"/>
  </r>
  <r>
    <s v="ACC00520"/>
    <s v="CUST0102"/>
    <x v="0"/>
    <d v="2018-06-12T00:00:00"/>
    <n v="268788"/>
    <n v="595"/>
    <n v="0"/>
    <s v="Rejected"/>
    <s v="Patrick Moore"/>
    <s v="Female"/>
    <n v="72"/>
    <s v="South"/>
    <s v="Student"/>
    <n v="106231"/>
    <s v="Retail"/>
    <d v="2021-12-30T00:00:00"/>
    <d v="2024-11-04T00:00:00"/>
    <s v="Nov"/>
    <s v="2024 Nov"/>
    <x v="2"/>
    <n v="9027"/>
    <x v="2"/>
    <x v="0"/>
    <d v="2025-09-23T00:00:00"/>
    <n v="4"/>
    <s v="Emerging"/>
    <s v=" Premium"/>
    <s v="Baby Boomers"/>
    <x v="0"/>
  </r>
  <r>
    <s v="ACC00695"/>
    <s v="CUST0190"/>
    <x v="1"/>
    <d v="2019-04-15T00:00:00"/>
    <n v="5750"/>
    <n v="665"/>
    <n v="367612"/>
    <s v="Pending"/>
    <s v="Cesar Silva"/>
    <s v="Female"/>
    <n v="68"/>
    <s v="North"/>
    <s v="Teacher"/>
    <n v="109186"/>
    <s v="Retail"/>
    <d v="2017-09-30T00:00:00"/>
    <d v="2025-08-17T00:00:00"/>
    <s v="Aug"/>
    <s v="2025 Aug"/>
    <x v="3"/>
    <n v="8312"/>
    <x v="2"/>
    <x v="7"/>
    <d v="2025-09-23T00:00:00"/>
    <n v="8"/>
    <s v="Established"/>
    <s v=" Premium"/>
    <s v="Baby Boomers"/>
    <x v="2"/>
  </r>
  <r>
    <s v="ACC00480"/>
    <s v="CUST0302"/>
    <x v="0"/>
    <d v="2022-12-25T00:00:00"/>
    <n v="382865"/>
    <n v="599"/>
    <n v="362521"/>
    <s v="Pending"/>
    <s v="Austin James"/>
    <s v="Male"/>
    <n v="22"/>
    <s v="South"/>
    <s v="Engineer"/>
    <n v="95897"/>
    <s v="Retail"/>
    <d v="2021-10-04T00:00:00"/>
    <d v="2024-10-24T00:00:00"/>
    <s v="Oct"/>
    <s v="2024 Oct"/>
    <x v="3"/>
    <n v="8110"/>
    <x v="2"/>
    <x v="0"/>
    <d v="2025-09-23T00:00:00"/>
    <n v="4"/>
    <s v="Emerging"/>
    <s v="High"/>
    <s v="Gen Z"/>
    <x v="0"/>
  </r>
  <r>
    <s v="ACC00134"/>
    <s v="CUST0106"/>
    <x v="3"/>
    <d v="2020-04-04T00:00:00"/>
    <n v="14955"/>
    <n v="414"/>
    <n v="0"/>
    <s v="Pending"/>
    <s v="Linda Lopez"/>
    <s v="Female"/>
    <n v="70"/>
    <s v="West"/>
    <s v="Banker"/>
    <n v="184202"/>
    <s v="Retail"/>
    <d v="2017-07-24T00:00:00"/>
    <d v="2025-06-28T00:00:00"/>
    <s v="Jun"/>
    <s v="2025 Jun"/>
    <x v="0"/>
    <n v="2921"/>
    <x v="1"/>
    <x v="5"/>
    <d v="2025-09-23T00:00:00"/>
    <n v="8"/>
    <s v="Established"/>
    <s v=" Premium"/>
    <s v="Baby Boomers"/>
    <x v="2"/>
  </r>
  <r>
    <s v="ACC00693"/>
    <s v="CUST0302"/>
    <x v="1"/>
    <d v="2024-01-01T00:00:00"/>
    <n v="407931"/>
    <n v="604"/>
    <n v="0"/>
    <s v="Pending"/>
    <s v="Austin James"/>
    <s v="Male"/>
    <n v="22"/>
    <s v="South"/>
    <s v="Engineer"/>
    <n v="95897"/>
    <s v="Retail"/>
    <d v="2021-10-04T00:00:00"/>
    <d v="2024-12-19T00:00:00"/>
    <s v="Dec"/>
    <s v="2024 Dec"/>
    <x v="2"/>
    <n v="9109"/>
    <x v="0"/>
    <x v="9"/>
    <d v="2025-09-23T00:00:00"/>
    <n v="4"/>
    <s v="Emerging"/>
    <s v="High"/>
    <s v="Gen Z"/>
    <x v="0"/>
  </r>
  <r>
    <s v="ACC00355"/>
    <s v="CUST0012"/>
    <x v="0"/>
    <d v="2019-10-03T00:00:00"/>
    <n v="166782"/>
    <n v="746"/>
    <n v="0"/>
    <s v="Pending"/>
    <s v="Michael Richard"/>
    <s v="Male"/>
    <n v="57"/>
    <s v="West"/>
    <s v="Trader"/>
    <n v="144343"/>
    <s v="Corporate"/>
    <d v="2023-12-20T00:00:00"/>
    <d v="2023-12-20T00:00:00"/>
    <s v="Dec"/>
    <s v="2023 Dec"/>
    <x v="3"/>
    <n v="5878"/>
    <x v="3"/>
    <x v="8"/>
    <d v="2025-09-23T00:00:00"/>
    <n v="2"/>
    <s v="New"/>
    <s v=" Premium"/>
    <s v="Gen X"/>
    <x v="1"/>
  </r>
  <r>
    <s v="ACC00584"/>
    <s v="CUST0477"/>
    <x v="1"/>
    <d v="2023-09-24T00:00:00"/>
    <n v="177718"/>
    <n v="463"/>
    <n v="0"/>
    <s v="Pending"/>
    <s v="Deborah King"/>
    <s v="Male"/>
    <n v="38"/>
    <s v="North"/>
    <s v="Banker"/>
    <n v="176683"/>
    <s v="Retail"/>
    <d v="2015-11-17T00:00:00"/>
    <d v="2024-09-05T00:00:00"/>
    <s v="Sep"/>
    <s v="2024 Sep"/>
    <x v="0"/>
    <n v="5673"/>
    <x v="3"/>
    <x v="1"/>
    <d v="2025-09-23T00:00:00"/>
    <n v="10"/>
    <s v="Loyal"/>
    <s v=" Premium"/>
    <s v="Millennials"/>
    <x v="1"/>
  </r>
  <r>
    <s v="ACC00498"/>
    <s v="CUST0407"/>
    <x v="3"/>
    <d v="2021-08-15T00:00:00"/>
    <n v="485833"/>
    <n v="615"/>
    <n v="419627"/>
    <s v="Pending"/>
    <s v="Tammy Jackson"/>
    <s v="Female"/>
    <n v="29"/>
    <s v="East"/>
    <s v="Student"/>
    <n v="177795"/>
    <s v="Private"/>
    <d v="2017-12-28T00:00:00"/>
    <d v="2024-10-07T00:00:00"/>
    <s v="Oct"/>
    <s v="2024 Oct"/>
    <x v="3"/>
    <n v="564"/>
    <x v="0"/>
    <x v="5"/>
    <d v="2025-09-23T00:00:00"/>
    <n v="8"/>
    <s v="Established"/>
    <s v=" Premium"/>
    <s v="Millennials"/>
    <x v="0"/>
  </r>
  <r>
    <s v="ACC00625"/>
    <s v="CUST0015"/>
    <x v="3"/>
    <d v="2024-10-05T00:00:00"/>
    <n v="377038"/>
    <n v="827"/>
    <n v="0"/>
    <s v="Approved"/>
    <s v="Ms. Renee Cardenas PhD"/>
    <s v="Female"/>
    <n v="67"/>
    <s v="East"/>
    <s v="Trader"/>
    <n v="180829"/>
    <s v="Corporate"/>
    <d v="2019-07-27T00:00:00"/>
    <d v="2025-08-18T00:00:00"/>
    <s v="Aug"/>
    <s v="2025 Aug"/>
    <x v="1"/>
    <n v="8308"/>
    <x v="1"/>
    <x v="3"/>
    <d v="2025-09-23T00:00:00"/>
    <n v="6"/>
    <s v="Established"/>
    <s v=" Premium"/>
    <s v="Baby Boomers"/>
    <x v="0"/>
  </r>
  <r>
    <s v="ACC00107"/>
    <s v="CUST0364"/>
    <x v="3"/>
    <d v="2018-01-31T00:00:00"/>
    <n v="426070"/>
    <n v="439"/>
    <n v="0"/>
    <s v="Pending"/>
    <s v="Jeffrey Long"/>
    <s v="Female"/>
    <n v="20"/>
    <s v="West"/>
    <s v="Doctor"/>
    <n v="28946"/>
    <s v="Corporate"/>
    <d v="2016-03-13T00:00:00"/>
    <d v="2024-08-13T00:00:00"/>
    <s v="Aug"/>
    <s v="2024 Aug"/>
    <x v="3"/>
    <n v="3346"/>
    <x v="2"/>
    <x v="4"/>
    <d v="2025-09-23T00:00:00"/>
    <n v="10"/>
    <s v="Loyal"/>
    <s v="Low"/>
    <s v="Gen Z"/>
    <x v="0"/>
  </r>
  <r>
    <s v="ACC00290"/>
    <s v="CUST0227"/>
    <x v="1"/>
    <d v="2021-03-14T00:00:00"/>
    <n v="442899"/>
    <n v="825"/>
    <n v="0"/>
    <s v="Approved"/>
    <s v="Sharon Chapman"/>
    <s v="Male"/>
    <n v="46"/>
    <s v="East"/>
    <s v="Student"/>
    <n v="190413"/>
    <s v="Private"/>
    <d v="2017-05-18T00:00:00"/>
    <d v="2023-11-25T00:00:00"/>
    <s v="Nov"/>
    <s v="2023 Nov"/>
    <x v="3"/>
    <n v="6379"/>
    <x v="2"/>
    <x v="3"/>
    <d v="2025-09-23T00:00:00"/>
    <n v="8"/>
    <s v="Established"/>
    <s v=" Premium"/>
    <s v="Gen X"/>
    <x v="0"/>
  </r>
  <r>
    <s v="ACC00629"/>
    <s v="CUST0308"/>
    <x v="2"/>
    <d v="2017-12-03T00:00:00"/>
    <n v="135699"/>
    <n v="736"/>
    <n v="0"/>
    <s v="Pending"/>
    <s v="Daniel Miller"/>
    <s v="Female"/>
    <n v="35"/>
    <s v="North"/>
    <s v="Banker"/>
    <n v="71047"/>
    <s v="Retail"/>
    <d v="2015-08-23T00:00:00"/>
    <d v="2024-12-23T00:00:00"/>
    <s v="Dec"/>
    <s v="2024 Dec"/>
    <x v="3"/>
    <n v="2544"/>
    <x v="1"/>
    <x v="3"/>
    <d v="2025-09-23T00:00:00"/>
    <n v="10"/>
    <s v="Loyal"/>
    <s v="High"/>
    <s v="Millennials"/>
    <x v="1"/>
  </r>
  <r>
    <s v="ACC00632"/>
    <s v="CUST0232"/>
    <x v="0"/>
    <d v="2017-03-29T00:00:00"/>
    <n v="199298"/>
    <n v="625"/>
    <n v="0"/>
    <s v="Rejected"/>
    <s v="Misty Jacobs"/>
    <s v="Female"/>
    <n v="74"/>
    <s v="East"/>
    <s v="Doctor"/>
    <n v="102970"/>
    <s v="Corporate"/>
    <d v="2018-08-23T00:00:00"/>
    <d v="2023-11-15T00:00:00"/>
    <s v="Nov"/>
    <s v="2023 Nov"/>
    <x v="2"/>
    <n v="2236"/>
    <x v="3"/>
    <x v="0"/>
    <d v="2025-09-23T00:00:00"/>
    <n v="7"/>
    <s v="Established"/>
    <s v=" Premium"/>
    <s v="Baby Boomers"/>
    <x v="1"/>
  </r>
  <r>
    <s v="ACC00147"/>
    <s v="CUST0363"/>
    <x v="0"/>
    <d v="2019-08-21T00:00:00"/>
    <n v="351181"/>
    <n v="543"/>
    <n v="0"/>
    <s v="Pending"/>
    <s v="William Fuller"/>
    <s v="Male"/>
    <n v="18"/>
    <s v="South"/>
    <s v="Trader"/>
    <n v="99561"/>
    <s v="Private"/>
    <d v="2016-07-30T00:00:00"/>
    <d v="2025-08-11T00:00:00"/>
    <s v="Aug"/>
    <s v="2025 Aug"/>
    <x v="2"/>
    <n v="3303"/>
    <x v="0"/>
    <x v="7"/>
    <d v="2025-09-23T00:00:00"/>
    <n v="9"/>
    <s v="Loyal"/>
    <s v="High"/>
    <s v="Gen Z"/>
    <x v="0"/>
  </r>
  <r>
    <s v="ACC00327"/>
    <s v="CUST0263"/>
    <x v="0"/>
    <d v="2018-05-05T00:00:00"/>
    <n v="175607"/>
    <n v="500"/>
    <n v="0"/>
    <s v="Pending"/>
    <s v="Kristi Adams"/>
    <s v="Male"/>
    <n v="65"/>
    <s v="West"/>
    <s v="Trader"/>
    <n v="181087"/>
    <s v="Private"/>
    <d v="2019-12-30T00:00:00"/>
    <d v="2025-04-28T00:00:00"/>
    <s v="Apr"/>
    <s v="2025 Apr"/>
    <x v="0"/>
    <n v="9595"/>
    <x v="0"/>
    <x v="5"/>
    <d v="2025-09-23T00:00:00"/>
    <n v="6"/>
    <s v="Established"/>
    <s v=" Premium"/>
    <s v="Baby Boomers"/>
    <x v="1"/>
  </r>
  <r>
    <s v="ACC00415"/>
    <s v="CUST0496"/>
    <x v="0"/>
    <d v="2022-06-16T00:00:00"/>
    <n v="184514"/>
    <n v="561"/>
    <n v="0"/>
    <s v="Rejected"/>
    <s v="Morgan Anderson"/>
    <s v="Male"/>
    <n v="34"/>
    <s v="West"/>
    <s v="Student"/>
    <n v="42911"/>
    <s v="Corporate"/>
    <d v="2017-07-04T00:00:00"/>
    <d v="2024-11-11T00:00:00"/>
    <s v="Nov"/>
    <s v="2024 Nov"/>
    <x v="2"/>
    <n v="176"/>
    <x v="1"/>
    <x v="6"/>
    <d v="2025-09-23T00:00:00"/>
    <n v="8"/>
    <s v="Established"/>
    <s v="Medium"/>
    <s v="Millennials"/>
    <x v="1"/>
  </r>
  <r>
    <s v="ACC00210"/>
    <s v="CUST0043"/>
    <x v="0"/>
    <d v="2020-05-11T00:00:00"/>
    <n v="277954"/>
    <n v="745"/>
    <n v="0"/>
    <s v="Pending"/>
    <s v="Stephanie Ashley"/>
    <s v="Female"/>
    <n v="74"/>
    <s v="East"/>
    <s v="Engineer"/>
    <n v="132855"/>
    <s v="Corporate"/>
    <d v="2022-07-10T00:00:00"/>
    <d v="2024-04-26T00:00:00"/>
    <s v="Apr"/>
    <s v="2024 Apr"/>
    <x v="3"/>
    <n v="3634"/>
    <x v="2"/>
    <x v="1"/>
    <d v="2025-09-23T00:00:00"/>
    <n v="3"/>
    <s v="Emerging"/>
    <s v=" Premium"/>
    <s v="Baby Boomers"/>
    <x v="0"/>
  </r>
  <r>
    <s v="ACC00296"/>
    <s v="CUST0379"/>
    <x v="0"/>
    <d v="2022-07-07T00:00:00"/>
    <n v="79698"/>
    <n v="790"/>
    <n v="0"/>
    <s v="Pending"/>
    <s v="Jay Jackson"/>
    <s v="Female"/>
    <n v="64"/>
    <s v="West"/>
    <s v="Doctor"/>
    <n v="59063"/>
    <s v="Retail"/>
    <d v="2023-02-15T00:00:00"/>
    <d v="2023-09-21T00:00:00"/>
    <s v="Sep"/>
    <s v="2023 Sep"/>
    <x v="3"/>
    <n v="2357"/>
    <x v="2"/>
    <x v="2"/>
    <d v="2025-09-23T00:00:00"/>
    <n v="3"/>
    <s v="Emerging"/>
    <s v="Medium"/>
    <s v="Baby Boomers"/>
    <x v="1"/>
  </r>
  <r>
    <s v="ACC00398"/>
    <s v="CUST0428"/>
    <x v="0"/>
    <d v="2025-03-16T00:00:00"/>
    <n v="289360"/>
    <n v="415"/>
    <n v="0"/>
    <s v="Approved"/>
    <s v="Michelle Lyons"/>
    <s v="Female"/>
    <n v="44"/>
    <s v="West"/>
    <s v="Student"/>
    <n v="84674"/>
    <s v="Private"/>
    <d v="2019-06-01T00:00:00"/>
    <d v="2024-04-23T00:00:00"/>
    <s v="Apr"/>
    <s v="2024 Apr"/>
    <x v="2"/>
    <n v="1414"/>
    <x v="2"/>
    <x v="3"/>
    <d v="2025-09-23T00:00:00"/>
    <n v="6"/>
    <s v="Established"/>
    <s v="High"/>
    <s v="Millennials"/>
    <x v="0"/>
  </r>
  <r>
    <s v="ACC00103"/>
    <s v="CUST0297"/>
    <x v="2"/>
    <d v="2017-12-11T00:00:00"/>
    <n v="493992"/>
    <n v="300"/>
    <n v="0"/>
    <s v="Approved"/>
    <s v="Jeffery James"/>
    <s v="Female"/>
    <n v="70"/>
    <s v="North"/>
    <s v="Student"/>
    <n v="70069"/>
    <s v="Retail"/>
    <d v="2022-10-28T00:00:00"/>
    <d v="2024-12-10T00:00:00"/>
    <s v="Dec"/>
    <s v="2024 Dec"/>
    <x v="2"/>
    <n v="6188"/>
    <x v="0"/>
    <x v="4"/>
    <d v="2025-09-23T00:00:00"/>
    <n v="3"/>
    <s v="Emerging"/>
    <s v="High"/>
    <s v="Baby Boomers"/>
    <x v="0"/>
  </r>
  <r>
    <s v="ACC00636"/>
    <s v="CUST0276"/>
    <x v="1"/>
    <d v="2025-03-28T00:00:00"/>
    <n v="136285"/>
    <n v="430"/>
    <n v="95925"/>
    <s v="Rejected"/>
    <s v="Rebecca Bailey"/>
    <s v="Female"/>
    <n v="45"/>
    <s v="South"/>
    <s v="Student"/>
    <n v="184053"/>
    <s v="Retail"/>
    <d v="2020-10-18T00:00:00"/>
    <d v="2024-03-12T00:00:00"/>
    <s v="Mar"/>
    <s v="2024 Mar"/>
    <x v="3"/>
    <n v="9727"/>
    <x v="3"/>
    <x v="7"/>
    <d v="2025-09-23T00:00:00"/>
    <n v="5"/>
    <s v="Emerging"/>
    <s v=" Premium"/>
    <s v="Gen X"/>
    <x v="1"/>
  </r>
  <r>
    <s v="ACC00757"/>
    <s v="CUST0153"/>
    <x v="1"/>
    <d v="2023-04-08T00:00:00"/>
    <n v="15735"/>
    <n v="455"/>
    <n v="0"/>
    <s v="Pending"/>
    <s v="Patrick Pope"/>
    <s v="Male"/>
    <n v="56"/>
    <s v="West"/>
    <s v="Retired"/>
    <n v="156156"/>
    <s v="Corporate"/>
    <d v="2015-12-27T00:00:00"/>
    <d v="2025-01-18T00:00:00"/>
    <s v="Jan"/>
    <s v="2025 Jan"/>
    <x v="3"/>
    <n v="2784"/>
    <x v="0"/>
    <x v="8"/>
    <d v="2025-09-23T00:00:00"/>
    <n v="10"/>
    <s v="Loyal"/>
    <s v=" Premium"/>
    <s v="Gen X"/>
    <x v="2"/>
  </r>
  <r>
    <s v="ACC00508"/>
    <s v="CUST0190"/>
    <x v="2"/>
    <d v="2025-07-03T00:00:00"/>
    <n v="428834"/>
    <n v="303"/>
    <n v="260230"/>
    <s v="Pending"/>
    <s v="Cesar Silva"/>
    <s v="Female"/>
    <n v="68"/>
    <s v="North"/>
    <s v="Teacher"/>
    <n v="109186"/>
    <s v="Retail"/>
    <d v="2017-09-30T00:00:00"/>
    <d v="2025-01-24T00:00:00"/>
    <s v="Jan"/>
    <s v="2025 Jan"/>
    <x v="1"/>
    <n v="9027"/>
    <x v="1"/>
    <x v="5"/>
    <d v="2025-09-23T00:00:00"/>
    <n v="8"/>
    <s v="Established"/>
    <s v=" Premium"/>
    <s v="Baby Boomers"/>
    <x v="0"/>
  </r>
  <r>
    <s v="ACC00209"/>
    <s v="CUST0442"/>
    <x v="1"/>
    <d v="2016-09-20T00:00:00"/>
    <n v="192816"/>
    <n v="768"/>
    <n v="371378"/>
    <s v="Pending"/>
    <s v="Keith Rodriguez"/>
    <s v="Female"/>
    <n v="23"/>
    <s v="South"/>
    <s v="Retired"/>
    <n v="131453"/>
    <s v="Retail"/>
    <d v="2022-05-11T00:00:00"/>
    <d v="2023-10-20T00:00:00"/>
    <s v="Oct"/>
    <s v="2023 Oct"/>
    <x v="0"/>
    <n v="9326"/>
    <x v="0"/>
    <x v="9"/>
    <d v="2025-09-23T00:00:00"/>
    <n v="3"/>
    <s v="Emerging"/>
    <s v=" Premium"/>
    <s v="Gen Z"/>
    <x v="1"/>
  </r>
  <r>
    <s v="ACC00428"/>
    <s v="CUST0431"/>
    <x v="1"/>
    <d v="2025-05-21T00:00:00"/>
    <n v="376588"/>
    <n v="311"/>
    <n v="0"/>
    <s v="Pending"/>
    <s v="Dana Robinson"/>
    <s v="Male"/>
    <n v="26"/>
    <s v="West"/>
    <s v="Trader"/>
    <n v="106475"/>
    <s v="Retail"/>
    <d v="2023-07-26T00:00:00"/>
    <d v="2024-12-01T00:00:00"/>
    <s v="Dec"/>
    <s v="2024 Dec"/>
    <x v="2"/>
    <n v="8770"/>
    <x v="1"/>
    <x v="4"/>
    <d v="2025-09-23T00:00:00"/>
    <n v="2"/>
    <s v="New"/>
    <s v=" Premium"/>
    <s v="Gen Z"/>
    <x v="0"/>
  </r>
  <r>
    <s v="ACC00393"/>
    <s v="CUST0486"/>
    <x v="2"/>
    <d v="2018-04-30T00:00:00"/>
    <n v="434825"/>
    <n v="613"/>
    <n v="0"/>
    <s v="Pending"/>
    <s v="Ronald Craig"/>
    <s v="Female"/>
    <n v="55"/>
    <s v="East"/>
    <s v="Retired"/>
    <n v="166470"/>
    <s v="Retail"/>
    <d v="2024-11-25T00:00:00"/>
    <d v="2024-02-16T00:00:00"/>
    <s v="Feb"/>
    <s v="2024 Feb"/>
    <x v="0"/>
    <n v="3749"/>
    <x v="0"/>
    <x v="0"/>
    <d v="2025-09-23T00:00:00"/>
    <n v="1"/>
    <s v="New"/>
    <s v=" Premium"/>
    <s v="Gen X"/>
    <x v="0"/>
  </r>
  <r>
    <s v="ACC00109"/>
    <s v="CUST0057"/>
    <x v="2"/>
    <d v="2023-09-25T00:00:00"/>
    <n v="235595"/>
    <n v="536"/>
    <n v="0"/>
    <s v="Rejected"/>
    <s v="Brandy Murphy"/>
    <s v="Female"/>
    <n v="51"/>
    <s v="East"/>
    <s v="Banker"/>
    <n v="174946"/>
    <s v="Corporate"/>
    <d v="2019-07-25T00:00:00"/>
    <d v="2025-02-22T00:00:00"/>
    <s v="Feb"/>
    <s v="2025 Feb"/>
    <x v="3"/>
    <n v="8028"/>
    <x v="3"/>
    <x v="1"/>
    <d v="2025-09-23T00:00:00"/>
    <n v="6"/>
    <s v="Established"/>
    <s v=" Premium"/>
    <s v="Gen X"/>
    <x v="0"/>
  </r>
  <r>
    <s v="ACC00348"/>
    <s v="CUST0478"/>
    <x v="2"/>
    <d v="2022-08-30T00:00:00"/>
    <n v="483007"/>
    <n v="445"/>
    <n v="0"/>
    <s v="Pending"/>
    <s v="Louis Palmer"/>
    <s v="Female"/>
    <n v="65"/>
    <s v="South"/>
    <s v="Trader"/>
    <n v="139273"/>
    <s v="Corporate"/>
    <d v="2016-08-20T00:00:00"/>
    <d v="2023-08-30T00:00:00"/>
    <s v="Aug"/>
    <s v="2023 Aug"/>
    <x v="0"/>
    <n v="4474"/>
    <x v="1"/>
    <x v="3"/>
    <d v="2025-09-23T00:00:00"/>
    <n v="9"/>
    <s v="Loyal"/>
    <s v=" Premium"/>
    <s v="Baby Boomers"/>
    <x v="0"/>
  </r>
  <r>
    <s v="ACC00050"/>
    <s v="CUST0075"/>
    <x v="0"/>
    <d v="2024-05-02T00:00:00"/>
    <n v="100336"/>
    <n v="843"/>
    <n v="316011"/>
    <s v="Rejected"/>
    <s v="Stephen Jacobs"/>
    <s v="Male"/>
    <n v="25"/>
    <s v="South"/>
    <s v="Doctor"/>
    <n v="89669"/>
    <s v="Private"/>
    <d v="2018-07-28T00:00:00"/>
    <d v="2025-01-22T00:00:00"/>
    <s v="Jan"/>
    <s v="2025 Jan"/>
    <x v="2"/>
    <n v="7751"/>
    <x v="2"/>
    <x v="6"/>
    <d v="2025-09-23T00:00:00"/>
    <n v="7"/>
    <s v="Established"/>
    <s v="High"/>
    <s v="Gen Z"/>
    <x v="1"/>
  </r>
  <r>
    <s v="ACC00105"/>
    <s v="CUST0174"/>
    <x v="0"/>
    <d v="2025-06-21T00:00:00"/>
    <n v="223492"/>
    <n v="397"/>
    <n v="0"/>
    <s v="Pending"/>
    <s v="Evan Holt"/>
    <s v="Female"/>
    <n v="33"/>
    <s v="West"/>
    <s v="Retired"/>
    <n v="120732"/>
    <s v="Corporate"/>
    <d v="2019-10-29T00:00:00"/>
    <d v="2024-06-10T00:00:00"/>
    <s v="Jun"/>
    <s v="2024 Jun"/>
    <x v="2"/>
    <n v="7646"/>
    <x v="2"/>
    <x v="9"/>
    <d v="2025-09-23T00:00:00"/>
    <n v="6"/>
    <s v="Established"/>
    <s v=" Premium"/>
    <s v="Millennials"/>
    <x v="0"/>
  </r>
  <r>
    <s v="ACC00420"/>
    <s v="CUST0190"/>
    <x v="3"/>
    <d v="2015-10-20T00:00:00"/>
    <n v="210048"/>
    <n v="603"/>
    <n v="0"/>
    <s v="Pending"/>
    <s v="Cesar Silva"/>
    <s v="Female"/>
    <n v="68"/>
    <s v="North"/>
    <s v="Teacher"/>
    <n v="109186"/>
    <s v="Retail"/>
    <d v="2017-09-30T00:00:00"/>
    <d v="2025-05-18T00:00:00"/>
    <s v="May"/>
    <s v="2025 May"/>
    <x v="0"/>
    <n v="8030"/>
    <x v="0"/>
    <x v="2"/>
    <d v="2025-09-23T00:00:00"/>
    <n v="8"/>
    <s v="Established"/>
    <s v=" Premium"/>
    <s v="Baby Boomers"/>
    <x v="0"/>
  </r>
  <r>
    <s v="ACC00373"/>
    <s v="CUST0247"/>
    <x v="1"/>
    <d v="2020-01-21T00:00:00"/>
    <n v="380477"/>
    <n v="524"/>
    <n v="0"/>
    <s v="Pending"/>
    <s v="Charles Wilson"/>
    <s v="Male"/>
    <n v="41"/>
    <s v="North"/>
    <s v="Student"/>
    <n v="48541"/>
    <s v="Retail"/>
    <d v="2021-03-02T00:00:00"/>
    <d v="2023-11-22T00:00:00"/>
    <s v="Nov"/>
    <s v="2023 Nov"/>
    <x v="2"/>
    <n v="7298"/>
    <x v="0"/>
    <x v="3"/>
    <d v="2025-09-23T00:00:00"/>
    <n v="5"/>
    <s v="Emerging"/>
    <s v="Medium"/>
    <s v="Millennials"/>
    <x v="0"/>
  </r>
  <r>
    <s v="ACC00027"/>
    <s v="CUST0116"/>
    <x v="1"/>
    <d v="2023-10-04T00:00:00"/>
    <n v="291071"/>
    <n v="689"/>
    <n v="196007"/>
    <s v="Pending"/>
    <s v="Guy Hughes"/>
    <s v="Female"/>
    <n v="71"/>
    <s v="South"/>
    <s v="Student"/>
    <n v="69708"/>
    <s v="Corporate"/>
    <d v="2025-05-20T00:00:00"/>
    <d v="2025-01-10T00:00:00"/>
    <s v="Jan"/>
    <s v="2025 Jan"/>
    <x v="1"/>
    <n v="4104"/>
    <x v="3"/>
    <x v="6"/>
    <d v="2025-09-23T00:00:00"/>
    <n v="0"/>
    <s v="New"/>
    <s v="High"/>
    <s v="Baby Boomers"/>
    <x v="0"/>
  </r>
  <r>
    <s v="ACC00800"/>
    <s v="CUST0266"/>
    <x v="2"/>
    <d v="2018-08-18T00:00:00"/>
    <n v="308135"/>
    <n v="460"/>
    <n v="0"/>
    <s v="Approved"/>
    <s v="Maria Everett"/>
    <s v="Female"/>
    <n v="30"/>
    <s v="East"/>
    <s v="Teacher"/>
    <n v="146446"/>
    <s v="Retail"/>
    <d v="2017-02-04T00:00:00"/>
    <d v="2025-05-12T00:00:00"/>
    <s v="May"/>
    <s v="2025 May"/>
    <x v="3"/>
    <n v="2940"/>
    <x v="3"/>
    <x v="0"/>
    <d v="2025-09-23T00:00:00"/>
    <n v="9"/>
    <s v="Loyal"/>
    <s v=" Premium"/>
    <s v="Millennials"/>
    <x v="0"/>
  </r>
  <r>
    <s v="ACC00769"/>
    <s v="CUST0146"/>
    <x v="0"/>
    <d v="2015-10-14T00:00:00"/>
    <n v="440511"/>
    <n v="788"/>
    <n v="0"/>
    <s v="Pending"/>
    <s v="Veronica Mullins"/>
    <s v="Male"/>
    <n v="22"/>
    <s v="North"/>
    <s v="Teacher"/>
    <n v="49257"/>
    <s v="Retail"/>
    <d v="2020-07-17T00:00:00"/>
    <d v="2025-07-11T00:00:00"/>
    <s v="Jul"/>
    <s v="2025 Jul"/>
    <x v="3"/>
    <n v="773"/>
    <x v="2"/>
    <x v="0"/>
    <d v="2025-09-23T00:00:00"/>
    <n v="5"/>
    <s v="Emerging"/>
    <s v="Medium"/>
    <s v="Gen Z"/>
    <x v="0"/>
  </r>
  <r>
    <s v="ACC00273"/>
    <s v="CUST0489"/>
    <x v="3"/>
    <d v="2022-04-29T00:00:00"/>
    <n v="2763"/>
    <n v="744"/>
    <n v="0"/>
    <s v="Pending"/>
    <s v="Monica Carter"/>
    <s v="Male"/>
    <n v="40"/>
    <s v="West"/>
    <s v="Banker"/>
    <n v="157710"/>
    <s v="Retail"/>
    <d v="2023-06-27T00:00:00"/>
    <d v="2024-12-22T00:00:00"/>
    <s v="Dec"/>
    <s v="2024 Dec"/>
    <x v="2"/>
    <n v="3460"/>
    <x v="0"/>
    <x v="7"/>
    <d v="2025-09-23T00:00:00"/>
    <n v="2"/>
    <s v="New"/>
    <s v=" Premium"/>
    <s v="Millennials"/>
    <x v="2"/>
  </r>
  <r>
    <s v="ACC00649"/>
    <s v="CUST0342"/>
    <x v="1"/>
    <d v="2020-08-01T00:00:00"/>
    <n v="284583"/>
    <n v="385"/>
    <n v="270976"/>
    <s v="Pending"/>
    <s v="Perry Alvarez"/>
    <s v="Female"/>
    <n v="23"/>
    <s v="North"/>
    <s v="Banker"/>
    <n v="130091"/>
    <s v="Corporate"/>
    <d v="2023-04-01T00:00:00"/>
    <d v="2024-04-09T00:00:00"/>
    <s v="Apr"/>
    <s v="2024 Apr"/>
    <x v="3"/>
    <n v="3405"/>
    <x v="1"/>
    <x v="8"/>
    <d v="2025-09-23T00:00:00"/>
    <n v="2"/>
    <s v="New"/>
    <s v=" Premium"/>
    <s v="Gen Z"/>
    <x v="0"/>
  </r>
  <r>
    <s v="ACC00340"/>
    <s v="CUST0008"/>
    <x v="2"/>
    <d v="2022-11-22T00:00:00"/>
    <n v="101158"/>
    <n v="472"/>
    <n v="0"/>
    <s v="Pending"/>
    <s v="William Horton"/>
    <s v="Male"/>
    <n v="59"/>
    <s v="North"/>
    <s v="Engineer"/>
    <n v="144988"/>
    <s v="Retail"/>
    <d v="2024-06-05T00:00:00"/>
    <d v="2023-12-08T00:00:00"/>
    <s v="Dec"/>
    <s v="2023 Dec"/>
    <x v="1"/>
    <n v="3729"/>
    <x v="3"/>
    <x v="2"/>
    <d v="2025-09-23T00:00:00"/>
    <n v="1"/>
    <s v="New"/>
    <s v=" Premium"/>
    <s v="Gen X"/>
    <x v="1"/>
  </r>
  <r>
    <s v="ACC00301"/>
    <s v="CUST0307"/>
    <x v="0"/>
    <d v="2023-02-26T00:00:00"/>
    <n v="45095"/>
    <n v="731"/>
    <n v="0"/>
    <s v="Pending"/>
    <s v="Angela Garcia"/>
    <s v="Female"/>
    <n v="28"/>
    <s v="West"/>
    <s v="Teacher"/>
    <n v="82768"/>
    <s v="Retail"/>
    <d v="2015-10-16T00:00:00"/>
    <d v="2024-08-02T00:00:00"/>
    <s v="Aug"/>
    <s v="2024 Aug"/>
    <x v="2"/>
    <n v="4811"/>
    <x v="1"/>
    <x v="8"/>
    <d v="2025-09-23T00:00:00"/>
    <n v="10"/>
    <s v="Loyal"/>
    <s v="High"/>
    <s v="Gen Z"/>
    <x v="2"/>
  </r>
  <r>
    <s v="ACC00480"/>
    <s v="CUST0302"/>
    <x v="0"/>
    <d v="2022-12-25T00:00:00"/>
    <n v="382865"/>
    <n v="599"/>
    <n v="362521"/>
    <s v="Pending"/>
    <s v="Austin James"/>
    <s v="Male"/>
    <n v="22"/>
    <s v="South"/>
    <s v="Engineer"/>
    <n v="95897"/>
    <s v="Retail"/>
    <d v="2021-10-04T00:00:00"/>
    <d v="2024-02-22T00:00:00"/>
    <s v="Feb"/>
    <s v="2024 Feb"/>
    <x v="1"/>
    <n v="8422"/>
    <x v="1"/>
    <x v="9"/>
    <d v="2025-09-23T00:00:00"/>
    <n v="4"/>
    <s v="Emerging"/>
    <s v="High"/>
    <s v="Gen Z"/>
    <x v="0"/>
  </r>
  <r>
    <s v="ACC00544"/>
    <s v="CUST0500"/>
    <x v="0"/>
    <d v="2021-05-30T00:00:00"/>
    <n v="337468"/>
    <n v="662"/>
    <n v="0"/>
    <s v="Default"/>
    <s v="Olivia Barton"/>
    <s v="Female"/>
    <n v="63"/>
    <s v="South"/>
    <s v="Student"/>
    <n v="21969"/>
    <s v="Corporate"/>
    <d v="2024-07-15T00:00:00"/>
    <d v="2025-02-20T00:00:00"/>
    <s v="Feb"/>
    <s v="2025 Feb"/>
    <x v="1"/>
    <n v="1871"/>
    <x v="3"/>
    <x v="7"/>
    <d v="2025-09-23T00:00:00"/>
    <n v="1"/>
    <s v="New"/>
    <s v="Low"/>
    <s v="Baby Boomers"/>
    <x v="0"/>
  </r>
  <r>
    <s v="ACC00557"/>
    <s v="CUST0376"/>
    <x v="2"/>
    <d v="2021-11-17T00:00:00"/>
    <n v="350103"/>
    <n v="338"/>
    <n v="281601"/>
    <s v="Pending"/>
    <s v="Angela Jackson"/>
    <s v="Female"/>
    <n v="62"/>
    <s v="North"/>
    <s v="Retired"/>
    <n v="121757"/>
    <s v="Retail"/>
    <d v="2015-10-07T00:00:00"/>
    <d v="2025-02-26T00:00:00"/>
    <s v="Feb"/>
    <s v="2025 Feb"/>
    <x v="3"/>
    <n v="9223"/>
    <x v="0"/>
    <x v="0"/>
    <d v="2025-09-23T00:00:00"/>
    <n v="10"/>
    <s v="Loyal"/>
    <s v=" Premium"/>
    <s v="Baby Boomers"/>
    <x v="0"/>
  </r>
  <r>
    <s v="ACC00265"/>
    <s v="CUST0213"/>
    <x v="0"/>
    <d v="2016-04-27T00:00:00"/>
    <n v="23185"/>
    <n v="465"/>
    <n v="0"/>
    <s v="Pending"/>
    <s v="Nathan Blackburn"/>
    <s v="Male"/>
    <n v="25"/>
    <s v="North"/>
    <s v="Retired"/>
    <n v="158496"/>
    <s v="Retail"/>
    <d v="2017-08-26T00:00:00"/>
    <d v="2024-08-02T00:00:00"/>
    <s v="Aug"/>
    <s v="2024 Aug"/>
    <x v="3"/>
    <n v="119"/>
    <x v="1"/>
    <x v="0"/>
    <d v="2025-09-23T00:00:00"/>
    <n v="8"/>
    <s v="Established"/>
    <s v=" Premium"/>
    <s v="Gen Z"/>
    <x v="2"/>
  </r>
  <r>
    <s v="ACC00542"/>
    <s v="CUST0275"/>
    <x v="2"/>
    <d v="2016-03-16T00:00:00"/>
    <n v="76312"/>
    <n v="484"/>
    <n v="0"/>
    <s v="Pending"/>
    <s v="Todd Moore"/>
    <s v="Male"/>
    <n v="24"/>
    <s v="South"/>
    <s v="Teacher"/>
    <n v="50087"/>
    <s v="Corporate"/>
    <d v="2019-11-06T00:00:00"/>
    <d v="2025-05-17T00:00:00"/>
    <s v="May"/>
    <s v="2025 May"/>
    <x v="0"/>
    <n v="6559"/>
    <x v="0"/>
    <x v="3"/>
    <d v="2025-09-23T00:00:00"/>
    <n v="6"/>
    <s v="Established"/>
    <s v="Medium"/>
    <s v="Gen Z"/>
    <x v="1"/>
  </r>
  <r>
    <s v="ACC00596"/>
    <s v="CUST0255"/>
    <x v="1"/>
    <d v="2019-09-30T00:00:00"/>
    <n v="340968"/>
    <n v="636"/>
    <n v="0"/>
    <s v="Pending"/>
    <s v="Nathaniel Wolf"/>
    <s v="Male"/>
    <n v="40"/>
    <s v="West"/>
    <s v="Teacher"/>
    <n v="25109"/>
    <s v="Retail"/>
    <d v="2016-10-30T00:00:00"/>
    <d v="2024-08-08T00:00:00"/>
    <s v="Aug"/>
    <s v="2024 Aug"/>
    <x v="1"/>
    <n v="8900"/>
    <x v="1"/>
    <x v="5"/>
    <d v="2025-09-23T00:00:00"/>
    <n v="9"/>
    <s v="Loyal"/>
    <s v="Low"/>
    <s v="Millennials"/>
    <x v="0"/>
  </r>
  <r>
    <s v="ACC00166"/>
    <s v="CUST0199"/>
    <x v="0"/>
    <d v="2019-09-18T00:00:00"/>
    <n v="3453"/>
    <n v="771"/>
    <n v="176635"/>
    <s v="Default"/>
    <s v="Gerald Robinson"/>
    <s v="Male"/>
    <n v="60"/>
    <s v="East"/>
    <s v="Banker"/>
    <n v="154165"/>
    <s v="Retail"/>
    <d v="2018-01-18T00:00:00"/>
    <d v="2024-10-04T00:00:00"/>
    <s v="Oct"/>
    <s v="2024 Oct"/>
    <x v="3"/>
    <n v="5539"/>
    <x v="0"/>
    <x v="4"/>
    <d v="2025-09-23T00:00:00"/>
    <n v="8"/>
    <s v="Established"/>
    <s v=" Premium"/>
    <s v="Gen X"/>
    <x v="2"/>
  </r>
  <r>
    <s v="ACC00316"/>
    <s v="CUST0399"/>
    <x v="0"/>
    <d v="2017-04-28T00:00:00"/>
    <n v="68842"/>
    <n v="486"/>
    <n v="127026"/>
    <s v="Pending"/>
    <s v="Kevin Hughes"/>
    <s v="Female"/>
    <n v="70"/>
    <s v="West"/>
    <s v="Retired"/>
    <n v="106652"/>
    <s v="Retail"/>
    <d v="2025-02-14T00:00:00"/>
    <d v="2025-08-16T00:00:00"/>
    <s v="Aug"/>
    <s v="2025 Aug"/>
    <x v="1"/>
    <n v="8309"/>
    <x v="0"/>
    <x v="0"/>
    <d v="2025-09-23T00:00:00"/>
    <n v="1"/>
    <s v="New"/>
    <s v=" Premium"/>
    <s v="Baby Boomers"/>
    <x v="1"/>
  </r>
  <r>
    <s v="ACC00001"/>
    <s v="CUST0305"/>
    <x v="1"/>
    <d v="2018-06-07T00:00:00"/>
    <n v="363265"/>
    <n v="698"/>
    <n v="0"/>
    <s v="Pending"/>
    <s v="Erica Perez"/>
    <s v="Female"/>
    <n v="46"/>
    <s v="West"/>
    <s v="Trader"/>
    <n v="29078"/>
    <s v="Corporate"/>
    <d v="2017-11-02T00:00:00"/>
    <d v="2025-08-14T00:00:00"/>
    <s v="Aug"/>
    <s v="2025 Aug"/>
    <x v="0"/>
    <n v="8590"/>
    <x v="0"/>
    <x v="1"/>
    <d v="2025-09-23T00:00:00"/>
    <n v="8"/>
    <s v="Established"/>
    <s v="Low"/>
    <s v="Gen X"/>
    <x v="0"/>
  </r>
  <r>
    <s v="ACC00761"/>
    <s v="CUST0158"/>
    <x v="1"/>
    <d v="2024-02-14T00:00:00"/>
    <n v="389150"/>
    <n v="654"/>
    <n v="0"/>
    <s v="Pending"/>
    <s v="Michael Ward"/>
    <s v="Female"/>
    <n v="40"/>
    <s v="North"/>
    <s v="Engineer"/>
    <n v="158563"/>
    <s v="Retail"/>
    <d v="2025-04-27T00:00:00"/>
    <d v="2025-07-11T00:00:00"/>
    <s v="Jul"/>
    <s v="2025 Jul"/>
    <x v="1"/>
    <n v="8626"/>
    <x v="0"/>
    <x v="4"/>
    <d v="2025-09-23T00:00:00"/>
    <n v="0"/>
    <s v="New"/>
    <s v=" Premium"/>
    <s v="Millennials"/>
    <x v="0"/>
  </r>
  <r>
    <s v="ACC00261"/>
    <s v="CUST0214"/>
    <x v="1"/>
    <d v="2018-08-01T00:00:00"/>
    <n v="306093"/>
    <n v="321"/>
    <n v="0"/>
    <s v="Pending"/>
    <s v="Sarah Wilson"/>
    <s v="Male"/>
    <n v="46"/>
    <s v="West"/>
    <s v="Trader"/>
    <n v="32857"/>
    <s v="Retail"/>
    <d v="2022-08-26T00:00:00"/>
    <d v="2025-07-20T00:00:00"/>
    <s v="Jul"/>
    <s v="2025 Jul"/>
    <x v="2"/>
    <n v="2504"/>
    <x v="3"/>
    <x v="3"/>
    <d v="2025-09-23T00:00:00"/>
    <n v="3"/>
    <s v="Emerging"/>
    <s v="Medium"/>
    <s v="Gen X"/>
    <x v="0"/>
  </r>
  <r>
    <s v="ACC00063"/>
    <s v="CUST0113"/>
    <x v="3"/>
    <d v="2019-09-13T00:00:00"/>
    <n v="12356"/>
    <n v="687"/>
    <n v="0"/>
    <s v="Pending"/>
    <s v="Anthony Ramos"/>
    <s v="Female"/>
    <n v="64"/>
    <s v="East"/>
    <s v="Doctor"/>
    <n v="73947"/>
    <s v="Private"/>
    <d v="2016-03-16T00:00:00"/>
    <d v="2024-04-23T00:00:00"/>
    <s v="Apr"/>
    <s v="2024 Apr"/>
    <x v="0"/>
    <n v="7742"/>
    <x v="1"/>
    <x v="1"/>
    <d v="2025-09-23T00:00:00"/>
    <n v="10"/>
    <s v="Loyal"/>
    <s v="High"/>
    <s v="Baby Boomers"/>
    <x v="2"/>
  </r>
  <r>
    <s v="ACC00483"/>
    <s v="CUST0484"/>
    <x v="0"/>
    <d v="2025-05-30T00:00:00"/>
    <n v="461130"/>
    <n v="789"/>
    <n v="0"/>
    <s v="Pending"/>
    <s v="John Madden"/>
    <s v="Female"/>
    <n v="48"/>
    <s v="West"/>
    <s v="Student"/>
    <n v="109393"/>
    <s v="Retail"/>
    <d v="2023-06-10T00:00:00"/>
    <d v="2025-03-11T00:00:00"/>
    <s v="Mar"/>
    <s v="2025 Mar"/>
    <x v="0"/>
    <n v="5769"/>
    <x v="0"/>
    <x v="4"/>
    <d v="2025-09-23T00:00:00"/>
    <n v="2"/>
    <s v="New"/>
    <s v=" Premium"/>
    <s v="Gen X"/>
    <x v="0"/>
  </r>
  <r>
    <s v="ACC00676"/>
    <s v="CUST0441"/>
    <x v="0"/>
    <d v="2017-12-23T00:00:00"/>
    <n v="422984"/>
    <n v="742"/>
    <n v="274579"/>
    <s v="Pending"/>
    <s v="Emily Sellers"/>
    <s v="Male"/>
    <n v="52"/>
    <s v="North"/>
    <s v="Trader"/>
    <n v="96619"/>
    <s v="Retail"/>
    <d v="2023-02-07T00:00:00"/>
    <d v="2024-02-16T00:00:00"/>
    <s v="Feb"/>
    <s v="2024 Feb"/>
    <x v="1"/>
    <n v="1537"/>
    <x v="2"/>
    <x v="8"/>
    <d v="2025-09-23T00:00:00"/>
    <n v="3"/>
    <s v="Emerging"/>
    <s v="High"/>
    <s v="Gen X"/>
    <x v="0"/>
  </r>
  <r>
    <s v="ACC00321"/>
    <s v="CUST0042"/>
    <x v="3"/>
    <d v="2020-02-01T00:00:00"/>
    <n v="310152"/>
    <n v="536"/>
    <n v="0"/>
    <s v="Pending"/>
    <s v="Joseph Owens"/>
    <s v="Male"/>
    <n v="24"/>
    <s v="South"/>
    <s v="Engineer"/>
    <n v="177757"/>
    <s v="Retail"/>
    <d v="2016-07-25T00:00:00"/>
    <d v="2024-09-01T00:00:00"/>
    <s v="Sep"/>
    <s v="2024 Sep"/>
    <x v="1"/>
    <n v="2036"/>
    <x v="1"/>
    <x v="4"/>
    <d v="2025-09-23T00:00:00"/>
    <n v="9"/>
    <s v="Loyal"/>
    <s v=" Premium"/>
    <s v="Gen Z"/>
    <x v="0"/>
  </r>
  <r>
    <s v="ACC00201"/>
    <s v="CUST0086"/>
    <x v="0"/>
    <d v="2019-05-18T00:00:00"/>
    <n v="84607"/>
    <n v="386"/>
    <n v="138501"/>
    <s v="Pending"/>
    <s v="Ashley Lewis"/>
    <s v="Male"/>
    <n v="47"/>
    <s v="North"/>
    <s v="Engineer"/>
    <n v="105956"/>
    <s v="Retail"/>
    <d v="2021-03-30T00:00:00"/>
    <d v="2025-05-10T00:00:00"/>
    <s v="May"/>
    <s v="2025 May"/>
    <x v="3"/>
    <n v="1865"/>
    <x v="1"/>
    <x v="7"/>
    <d v="2025-09-23T00:00:00"/>
    <n v="4"/>
    <s v="Emerging"/>
    <s v=" Premium"/>
    <s v="Gen X"/>
    <x v="1"/>
  </r>
  <r>
    <s v="ACC00222"/>
    <s v="CUST0330"/>
    <x v="0"/>
    <d v="2017-11-20T00:00:00"/>
    <n v="123130"/>
    <n v="390"/>
    <n v="0"/>
    <s v="Default"/>
    <s v="Jeremy Boyer"/>
    <s v="Female"/>
    <n v="25"/>
    <s v="East"/>
    <s v="Doctor"/>
    <n v="31653"/>
    <s v="Retail"/>
    <d v="2017-04-05T00:00:00"/>
    <d v="2023-10-16T00:00:00"/>
    <s v="Oct"/>
    <s v="2023 Oct"/>
    <x v="2"/>
    <n v="8648"/>
    <x v="0"/>
    <x v="0"/>
    <d v="2025-09-23T00:00:00"/>
    <n v="8"/>
    <s v="Established"/>
    <s v="Medium"/>
    <s v="Gen Z"/>
    <x v="1"/>
  </r>
  <r>
    <s v="ACC00152"/>
    <s v="CUST0417"/>
    <x v="1"/>
    <d v="2021-03-02T00:00:00"/>
    <n v="29345"/>
    <n v="568"/>
    <n v="213886"/>
    <s v="Pending"/>
    <s v="Logan Fleming"/>
    <s v="Male"/>
    <n v="25"/>
    <s v="North"/>
    <s v="Teacher"/>
    <n v="186205"/>
    <s v="Private"/>
    <d v="2024-10-30T00:00:00"/>
    <d v="2024-11-26T00:00:00"/>
    <s v="Nov"/>
    <s v="2024 Nov"/>
    <x v="0"/>
    <n v="1607"/>
    <x v="1"/>
    <x v="7"/>
    <d v="2025-09-23T00:00:00"/>
    <n v="1"/>
    <s v="New"/>
    <s v=" Premium"/>
    <s v="Gen Z"/>
    <x v="2"/>
  </r>
  <r>
    <s v="ACC00644"/>
    <s v="CUST0260"/>
    <x v="3"/>
    <d v="2021-06-09T00:00:00"/>
    <n v="286133"/>
    <n v="542"/>
    <n v="0"/>
    <s v="Pending"/>
    <s v="Nicholas Stone"/>
    <s v="Male"/>
    <n v="34"/>
    <s v="South"/>
    <s v="Teacher"/>
    <n v="105708"/>
    <s v="Retail"/>
    <d v="2022-01-27T00:00:00"/>
    <d v="2025-07-31T00:00:00"/>
    <s v="Jul"/>
    <s v="2025 Jul"/>
    <x v="0"/>
    <n v="8411"/>
    <x v="2"/>
    <x v="5"/>
    <d v="2025-09-23T00:00:00"/>
    <n v="4"/>
    <s v="Emerging"/>
    <s v=" Premium"/>
    <s v="Millennials"/>
    <x v="0"/>
  </r>
  <r>
    <s v="ACC00626"/>
    <s v="CUST0361"/>
    <x v="0"/>
    <d v="2024-01-05T00:00:00"/>
    <n v="86795"/>
    <n v="831"/>
    <n v="0"/>
    <s v="Rejected"/>
    <s v="Jack Smith"/>
    <s v="Female"/>
    <n v="58"/>
    <s v="East"/>
    <s v="Student"/>
    <n v="188484"/>
    <s v="Retail"/>
    <d v="2024-04-10T00:00:00"/>
    <d v="2025-04-14T00:00:00"/>
    <s v="Apr"/>
    <s v="2025 Apr"/>
    <x v="0"/>
    <n v="858"/>
    <x v="2"/>
    <x v="8"/>
    <d v="2025-09-23T00:00:00"/>
    <n v="1"/>
    <s v="New"/>
    <s v=" Premium"/>
    <s v="Gen X"/>
    <x v="1"/>
  </r>
  <r>
    <s v="ACC00462"/>
    <s v="CUST0456"/>
    <x v="0"/>
    <d v="2023-02-01T00:00:00"/>
    <n v="150331"/>
    <n v="770"/>
    <n v="0"/>
    <s v="Pending"/>
    <s v="Michael Kramer"/>
    <s v="Male"/>
    <n v="73"/>
    <s v="East"/>
    <s v="Teacher"/>
    <n v="46155"/>
    <s v="Retail"/>
    <d v="2016-01-17T00:00:00"/>
    <d v="2023-12-10T00:00:00"/>
    <s v="Dec"/>
    <s v="2023 Dec"/>
    <x v="3"/>
    <n v="5968"/>
    <x v="2"/>
    <x v="9"/>
    <d v="2025-09-23T00:00:00"/>
    <n v="10"/>
    <s v="Loyal"/>
    <s v="Medium"/>
    <s v="Baby Boomers"/>
    <x v="1"/>
  </r>
  <r>
    <s v="ACC00217"/>
    <s v="CUST0454"/>
    <x v="0"/>
    <d v="2019-09-28T00:00:00"/>
    <n v="247536"/>
    <n v="369"/>
    <n v="0"/>
    <s v="Pending"/>
    <s v="Ashley Young"/>
    <s v="Female"/>
    <n v="22"/>
    <s v="South"/>
    <s v="Trader"/>
    <n v="112324"/>
    <s v="Retail"/>
    <d v="2017-12-05T00:00:00"/>
    <d v="2023-11-10T00:00:00"/>
    <s v="Nov"/>
    <s v="2023 Nov"/>
    <x v="2"/>
    <n v="9853"/>
    <x v="1"/>
    <x v="3"/>
    <d v="2025-09-23T00:00:00"/>
    <n v="8"/>
    <s v="Established"/>
    <s v=" Premium"/>
    <s v="Gen Z"/>
    <x v="0"/>
  </r>
  <r>
    <s v="ACC00196"/>
    <s v="CUST0117"/>
    <x v="0"/>
    <d v="2016-11-14T00:00:00"/>
    <n v="422132"/>
    <n v="650"/>
    <n v="0"/>
    <s v="Pending"/>
    <s v="Heidi Sharp"/>
    <s v="Male"/>
    <n v="65"/>
    <s v="North"/>
    <s v="Student"/>
    <n v="94553"/>
    <s v="Retail"/>
    <d v="2025-02-18T00:00:00"/>
    <d v="2023-11-10T00:00:00"/>
    <s v="Nov"/>
    <s v="2023 Nov"/>
    <x v="0"/>
    <n v="3539"/>
    <x v="1"/>
    <x v="0"/>
    <d v="2025-09-23T00:00:00"/>
    <n v="1"/>
    <s v="New"/>
    <s v="High"/>
    <s v="Baby Boomers"/>
    <x v="0"/>
  </r>
  <r>
    <s v="ACC00793"/>
    <s v="CUST0285"/>
    <x v="0"/>
    <d v="2018-01-04T00:00:00"/>
    <n v="246536"/>
    <n v="528"/>
    <n v="70030"/>
    <s v="Rejected"/>
    <s v="Kristen Nguyen"/>
    <s v="Female"/>
    <n v="52"/>
    <s v="South"/>
    <s v="Banker"/>
    <n v="55488"/>
    <s v="Retail"/>
    <d v="2021-02-22T00:00:00"/>
    <d v="2023-09-18T00:00:00"/>
    <s v="Sep"/>
    <s v="2023 Sep"/>
    <x v="0"/>
    <n v="1928"/>
    <x v="0"/>
    <x v="9"/>
    <d v="2025-09-23T00:00:00"/>
    <n v="5"/>
    <s v="Emerging"/>
    <s v="Medium"/>
    <s v="Gen X"/>
    <x v="0"/>
  </r>
  <r>
    <s v="ACC00202"/>
    <s v="CUST0289"/>
    <x v="1"/>
    <d v="2021-05-06T00:00:00"/>
    <n v="381783"/>
    <n v="482"/>
    <n v="0"/>
    <s v="Pending"/>
    <s v="Kelly Dennis"/>
    <s v="Male"/>
    <n v="38"/>
    <s v="South"/>
    <s v="Teacher"/>
    <n v="142720"/>
    <s v="Retail"/>
    <d v="2021-03-10T00:00:00"/>
    <d v="2024-12-14T00:00:00"/>
    <s v="Dec"/>
    <s v="2024 Dec"/>
    <x v="3"/>
    <n v="8778"/>
    <x v="1"/>
    <x v="9"/>
    <d v="2025-09-23T00:00:00"/>
    <n v="5"/>
    <s v="Emerging"/>
    <s v=" Premium"/>
    <s v="Millennials"/>
    <x v="0"/>
  </r>
  <r>
    <s v="ACC00647"/>
    <s v="CUST0429"/>
    <x v="2"/>
    <d v="2022-01-31T00:00:00"/>
    <n v="286663"/>
    <n v="487"/>
    <n v="0"/>
    <s v="Approved"/>
    <s v="Courtney Carr"/>
    <s v="Male"/>
    <n v="71"/>
    <s v="South"/>
    <s v="Retired"/>
    <n v="164832"/>
    <s v="Retail"/>
    <d v="2017-08-24T00:00:00"/>
    <d v="2025-07-18T00:00:00"/>
    <s v="Jul"/>
    <s v="2025 Jul"/>
    <x v="1"/>
    <n v="5771"/>
    <x v="1"/>
    <x v="3"/>
    <d v="2025-09-23T00:00:00"/>
    <n v="8"/>
    <s v="Established"/>
    <s v=" Premium"/>
    <s v="Baby Boomers"/>
    <x v="0"/>
  </r>
  <r>
    <s v="ACC00234"/>
    <s v="CUST0435"/>
    <x v="2"/>
    <d v="2024-08-16T00:00:00"/>
    <n v="236187"/>
    <n v="610"/>
    <n v="0"/>
    <s v="Pending"/>
    <s v="Jennifer Jenkins"/>
    <s v="Female"/>
    <n v="30"/>
    <s v="North"/>
    <s v="Doctor"/>
    <n v="138154"/>
    <s v="Retail"/>
    <d v="2022-12-01T00:00:00"/>
    <d v="2024-10-02T00:00:00"/>
    <s v="Oct"/>
    <s v="2024 Oct"/>
    <x v="0"/>
    <n v="698"/>
    <x v="0"/>
    <x v="9"/>
    <d v="2025-09-23T00:00:00"/>
    <n v="3"/>
    <s v="Emerging"/>
    <s v=" Premium"/>
    <s v="Millennials"/>
    <x v="0"/>
  </r>
  <r>
    <s v="ACC00141"/>
    <s v="CUST0228"/>
    <x v="1"/>
    <d v="2020-12-19T00:00:00"/>
    <n v="369360"/>
    <n v="483"/>
    <n v="8681"/>
    <s v="Pending"/>
    <s v="Melinda Cunningham"/>
    <s v="Female"/>
    <n v="73"/>
    <s v="West"/>
    <s v="Trader"/>
    <n v="135672"/>
    <s v="Corporate"/>
    <d v="2019-01-14T00:00:00"/>
    <d v="2024-03-19T00:00:00"/>
    <s v="Mar"/>
    <s v="2024 Mar"/>
    <x v="2"/>
    <n v="8991"/>
    <x v="2"/>
    <x v="6"/>
    <d v="2025-09-23T00:00:00"/>
    <n v="7"/>
    <s v="Established"/>
    <s v=" Premium"/>
    <s v="Baby Boomers"/>
    <x v="0"/>
  </r>
  <r>
    <s v="ACC00708"/>
    <s v="CUST0106"/>
    <x v="1"/>
    <d v="2023-12-12T00:00:00"/>
    <n v="117305"/>
    <n v="766"/>
    <n v="0"/>
    <s v="Rejected"/>
    <s v="Linda Lopez"/>
    <s v="Female"/>
    <n v="70"/>
    <s v="West"/>
    <s v="Banker"/>
    <n v="184202"/>
    <s v="Retail"/>
    <d v="2017-07-24T00:00:00"/>
    <d v="2023-11-20T00:00:00"/>
    <s v="Nov"/>
    <s v="2023 Nov"/>
    <x v="2"/>
    <n v="6316"/>
    <x v="0"/>
    <x v="7"/>
    <d v="2025-09-23T00:00:00"/>
    <n v="8"/>
    <s v="Established"/>
    <s v=" Premium"/>
    <s v="Baby Boomers"/>
    <x v="1"/>
  </r>
  <r>
    <s v="ACC00498"/>
    <s v="CUST0407"/>
    <x v="3"/>
    <d v="2021-08-15T00:00:00"/>
    <n v="485833"/>
    <n v="615"/>
    <n v="419627"/>
    <s v="Pending"/>
    <s v="Tammy Jackson"/>
    <s v="Female"/>
    <n v="29"/>
    <s v="East"/>
    <s v="Student"/>
    <n v="177795"/>
    <s v="Private"/>
    <d v="2017-12-28T00:00:00"/>
    <d v="2024-05-05T00:00:00"/>
    <s v="May"/>
    <s v="2024 May"/>
    <x v="2"/>
    <n v="5082"/>
    <x v="3"/>
    <x v="2"/>
    <d v="2025-09-23T00:00:00"/>
    <n v="8"/>
    <s v="Established"/>
    <s v=" Premium"/>
    <s v="Millennials"/>
    <x v="0"/>
  </r>
  <r>
    <s v="ACC00555"/>
    <s v="CUST0320"/>
    <x v="0"/>
    <d v="2019-03-04T00:00:00"/>
    <n v="215250"/>
    <n v="821"/>
    <n v="0"/>
    <s v="Default"/>
    <s v="Erica Collins"/>
    <s v="Female"/>
    <n v="59"/>
    <s v="West"/>
    <s v="Retired"/>
    <n v="177361"/>
    <s v="Retail"/>
    <d v="2023-09-16T00:00:00"/>
    <d v="2023-11-12T00:00:00"/>
    <s v="Nov"/>
    <s v="2023 Nov"/>
    <x v="2"/>
    <n v="1365"/>
    <x v="1"/>
    <x v="2"/>
    <d v="2025-09-23T00:00:00"/>
    <n v="2"/>
    <s v="New"/>
    <s v=" Premium"/>
    <s v="Gen X"/>
    <x v="0"/>
  </r>
  <r>
    <s v="ACC00057"/>
    <s v="CUST0061"/>
    <x v="1"/>
    <d v="2025-04-03T00:00:00"/>
    <n v="166508"/>
    <n v="644"/>
    <n v="222508"/>
    <s v="Pending"/>
    <s v="Ricky Fisher"/>
    <s v="Male"/>
    <n v="39"/>
    <s v="North"/>
    <s v="Retired"/>
    <n v="123320"/>
    <s v="Retail"/>
    <d v="2022-11-13T00:00:00"/>
    <d v="2025-04-15T00:00:00"/>
    <s v="Apr"/>
    <s v="2025 Apr"/>
    <x v="3"/>
    <n v="1697"/>
    <x v="1"/>
    <x v="5"/>
    <d v="2025-09-23T00:00:00"/>
    <n v="3"/>
    <s v="Emerging"/>
    <s v=" Premium"/>
    <s v="Millennials"/>
    <x v="1"/>
  </r>
  <r>
    <s v="ACC00504"/>
    <s v="CUST0038"/>
    <x v="2"/>
    <d v="2019-12-25T00:00:00"/>
    <n v="322959"/>
    <n v="406"/>
    <n v="171280"/>
    <s v="Pending"/>
    <s v="Adam Garcia"/>
    <s v="Male"/>
    <n v="67"/>
    <s v="East"/>
    <s v="Student"/>
    <n v="46172"/>
    <s v="Corporate"/>
    <d v="2021-11-07T00:00:00"/>
    <d v="2024-07-05T00:00:00"/>
    <s v="Jul"/>
    <s v="2024 Jul"/>
    <x v="0"/>
    <n v="8551"/>
    <x v="3"/>
    <x v="0"/>
    <d v="2025-09-23T00:00:00"/>
    <n v="4"/>
    <s v="Emerging"/>
    <s v="Medium"/>
    <s v="Baby Boomers"/>
    <x v="0"/>
  </r>
  <r>
    <s v="ACC00142"/>
    <s v="CUST0184"/>
    <x v="1"/>
    <d v="2017-12-21T00:00:00"/>
    <n v="70269"/>
    <n v="327"/>
    <n v="0"/>
    <s v="Pending"/>
    <s v="Christopher Willis"/>
    <s v="Male"/>
    <n v="41"/>
    <s v="East"/>
    <s v="Banker"/>
    <n v="195641"/>
    <s v="Retail"/>
    <d v="2022-08-02T00:00:00"/>
    <d v="2024-12-14T00:00:00"/>
    <s v="Dec"/>
    <s v="2024 Dec"/>
    <x v="3"/>
    <n v="9331"/>
    <x v="3"/>
    <x v="5"/>
    <d v="2025-09-23T00:00:00"/>
    <n v="3"/>
    <s v="Emerging"/>
    <s v=" Premium"/>
    <s v="Millennials"/>
    <x v="1"/>
  </r>
  <r>
    <s v="ACC00722"/>
    <s v="CUST0059"/>
    <x v="1"/>
    <d v="2016-08-01T00:00:00"/>
    <n v="65149"/>
    <n v="545"/>
    <n v="0"/>
    <s v="Pending"/>
    <s v="Matthew Sanchez"/>
    <s v="Male"/>
    <n v="49"/>
    <s v="South"/>
    <s v="Engineer"/>
    <n v="85160"/>
    <s v="Corporate"/>
    <d v="2024-03-09T00:00:00"/>
    <d v="2025-02-12T00:00:00"/>
    <s v="Feb"/>
    <s v="2025 Feb"/>
    <x v="2"/>
    <n v="4360"/>
    <x v="3"/>
    <x v="0"/>
    <d v="2025-09-23T00:00:00"/>
    <n v="2"/>
    <s v="New"/>
    <s v="High"/>
    <s v="Gen X"/>
    <x v="1"/>
  </r>
  <r>
    <s v="ACC00584"/>
    <s v="CUST0477"/>
    <x v="1"/>
    <d v="2023-09-24T00:00:00"/>
    <n v="177718"/>
    <n v="463"/>
    <n v="0"/>
    <s v="Pending"/>
    <s v="Deborah King"/>
    <s v="Male"/>
    <n v="38"/>
    <s v="North"/>
    <s v="Banker"/>
    <n v="176683"/>
    <s v="Retail"/>
    <d v="2015-11-17T00:00:00"/>
    <d v="2024-01-25T00:00:00"/>
    <s v="Jan"/>
    <s v="2024 Jan"/>
    <x v="2"/>
    <n v="6511"/>
    <x v="0"/>
    <x v="2"/>
    <d v="2025-09-23T00:00:00"/>
    <n v="10"/>
    <s v="Loyal"/>
    <s v=" Premium"/>
    <s v="Millennials"/>
    <x v="1"/>
  </r>
  <r>
    <s v="ACC00736"/>
    <s v="CUST0045"/>
    <x v="0"/>
    <d v="2025-05-21T00:00:00"/>
    <n v="55863"/>
    <n v="795"/>
    <n v="0"/>
    <s v="Pending"/>
    <s v="Ashley Miller"/>
    <s v="Female"/>
    <n v="62"/>
    <s v="East"/>
    <s v="Student"/>
    <n v="179903"/>
    <s v="Retail"/>
    <d v="2019-06-20T00:00:00"/>
    <d v="2023-11-28T00:00:00"/>
    <s v="Nov"/>
    <s v="2023 Nov"/>
    <x v="2"/>
    <n v="6096"/>
    <x v="2"/>
    <x v="1"/>
    <d v="2025-09-23T00:00:00"/>
    <n v="6"/>
    <s v="Established"/>
    <s v=" Premium"/>
    <s v="Baby Boomers"/>
    <x v="1"/>
  </r>
  <r>
    <s v="ACC00539"/>
    <s v="CUST0124"/>
    <x v="0"/>
    <d v="2016-02-09T00:00:00"/>
    <n v="486524"/>
    <n v="545"/>
    <n v="0"/>
    <s v="Pending"/>
    <s v="David Smith"/>
    <s v="Male"/>
    <n v="56"/>
    <s v="West"/>
    <s v="Teacher"/>
    <n v="173962"/>
    <s v="Retail"/>
    <d v="2022-07-10T00:00:00"/>
    <d v="2023-11-04T00:00:00"/>
    <s v="Nov"/>
    <s v="2023 Nov"/>
    <x v="3"/>
    <n v="4218"/>
    <x v="0"/>
    <x v="5"/>
    <d v="2025-09-23T00:00:00"/>
    <n v="3"/>
    <s v="Emerging"/>
    <s v=" Premium"/>
    <s v="Gen X"/>
    <x v="0"/>
  </r>
  <r>
    <s v="ACC00640"/>
    <s v="CUST0311"/>
    <x v="1"/>
    <d v="2016-08-25T00:00:00"/>
    <n v="418596"/>
    <n v="503"/>
    <n v="0"/>
    <s v="Pending"/>
    <s v="Dr. Jeremy Miller"/>
    <s v="Female"/>
    <n v="26"/>
    <s v="North"/>
    <s v="Doctor"/>
    <n v="152997"/>
    <s v="Corporate"/>
    <d v="2017-05-06T00:00:00"/>
    <d v="2024-02-18T00:00:00"/>
    <s v="Feb"/>
    <s v="2024 Feb"/>
    <x v="2"/>
    <n v="6677"/>
    <x v="3"/>
    <x v="7"/>
    <d v="2025-09-23T00:00:00"/>
    <n v="8"/>
    <s v="Established"/>
    <s v=" Premium"/>
    <s v="Gen Z"/>
    <x v="0"/>
  </r>
  <r>
    <s v="ACC00106"/>
    <s v="CUST0316"/>
    <x v="1"/>
    <d v="2015-11-24T00:00:00"/>
    <n v="261545"/>
    <n v="564"/>
    <n v="0"/>
    <s v="Pending"/>
    <s v="Heather Carter"/>
    <s v="Female"/>
    <n v="24"/>
    <s v="North"/>
    <s v="Doctor"/>
    <n v="53320"/>
    <s v="Retail"/>
    <d v="2023-05-12T00:00:00"/>
    <d v="2024-03-20T00:00:00"/>
    <s v="Mar"/>
    <s v="2024 Mar"/>
    <x v="0"/>
    <n v="1000"/>
    <x v="0"/>
    <x v="7"/>
    <d v="2025-09-23T00:00:00"/>
    <n v="2"/>
    <s v="New"/>
    <s v="Medium"/>
    <s v="Gen Z"/>
    <x v="0"/>
  </r>
  <r>
    <s v="ACC00165"/>
    <s v="CUST0432"/>
    <x v="3"/>
    <d v="2020-04-15T00:00:00"/>
    <n v="307086"/>
    <n v="759"/>
    <n v="0"/>
    <s v="Pending"/>
    <s v="Zachary Vasquez"/>
    <s v="Female"/>
    <n v="50"/>
    <s v="East"/>
    <s v="Trader"/>
    <n v="81367"/>
    <s v="Corporate"/>
    <d v="2017-06-01T00:00:00"/>
    <d v="2024-09-28T00:00:00"/>
    <s v="Sep"/>
    <s v="2024 Sep"/>
    <x v="2"/>
    <n v="5300"/>
    <x v="1"/>
    <x v="6"/>
    <d v="2025-09-23T00:00:00"/>
    <n v="8"/>
    <s v="Established"/>
    <s v="High"/>
    <s v="Gen X"/>
    <x v="0"/>
  </r>
  <r>
    <s v="ACC00215"/>
    <s v="CUST0017"/>
    <x v="2"/>
    <d v="2019-09-24T00:00:00"/>
    <n v="353076"/>
    <n v="601"/>
    <n v="0"/>
    <s v="Default"/>
    <s v="Michael Conner"/>
    <s v="Female"/>
    <n v="64"/>
    <s v="South"/>
    <s v="Banker"/>
    <n v="199352"/>
    <s v="Retail"/>
    <d v="2021-06-28T00:00:00"/>
    <d v="2025-02-03T00:00:00"/>
    <s v="Feb"/>
    <s v="2025 Feb"/>
    <x v="0"/>
    <n v="1386"/>
    <x v="0"/>
    <x v="2"/>
    <d v="2025-09-23T00:00:00"/>
    <n v="4"/>
    <s v="Emerging"/>
    <s v=" Premium"/>
    <s v="Baby Boomers"/>
    <x v="0"/>
  </r>
  <r>
    <s v="ACC00071"/>
    <s v="CUST0051"/>
    <x v="1"/>
    <d v="2016-11-28T00:00:00"/>
    <n v="134678"/>
    <n v="627"/>
    <n v="0"/>
    <s v="Pending"/>
    <s v="Daniel Logan"/>
    <s v="Male"/>
    <n v="31"/>
    <s v="South"/>
    <s v="Engineer"/>
    <n v="80504"/>
    <s v="Retail"/>
    <d v="2016-09-09T00:00:00"/>
    <d v="2025-03-24T00:00:00"/>
    <s v="Mar"/>
    <s v="2025 Mar"/>
    <x v="0"/>
    <n v="9428"/>
    <x v="3"/>
    <x v="5"/>
    <d v="2025-09-23T00:00:00"/>
    <n v="9"/>
    <s v="Loyal"/>
    <s v="High"/>
    <s v="Millennials"/>
    <x v="1"/>
  </r>
  <r>
    <s v="ACC00716"/>
    <s v="CUST0305"/>
    <x v="1"/>
    <d v="2020-12-05T00:00:00"/>
    <n v="45619"/>
    <n v="392"/>
    <n v="0"/>
    <s v="Pending"/>
    <s v="Erica Perez"/>
    <s v="Female"/>
    <n v="46"/>
    <s v="West"/>
    <s v="Trader"/>
    <n v="29078"/>
    <s v="Corporate"/>
    <d v="2017-11-02T00:00:00"/>
    <d v="2025-03-09T00:00:00"/>
    <s v="Mar"/>
    <s v="2025 Mar"/>
    <x v="2"/>
    <n v="7257"/>
    <x v="1"/>
    <x v="7"/>
    <d v="2025-09-23T00:00:00"/>
    <n v="8"/>
    <s v="Established"/>
    <s v="Low"/>
    <s v="Gen X"/>
    <x v="2"/>
  </r>
  <r>
    <s v="ACC00665"/>
    <s v="CUST0401"/>
    <x v="1"/>
    <d v="2024-05-05T00:00:00"/>
    <n v="215558"/>
    <n v="738"/>
    <n v="0"/>
    <s v="Pending"/>
    <s v="Kelsey Rodriguez"/>
    <s v="Female"/>
    <n v="71"/>
    <s v="West"/>
    <s v="Retired"/>
    <n v="199436"/>
    <s v="Private"/>
    <d v="2020-09-26T00:00:00"/>
    <d v="2024-06-18T00:00:00"/>
    <s v="Jun"/>
    <s v="2024 Jun"/>
    <x v="3"/>
    <n v="7212"/>
    <x v="2"/>
    <x v="2"/>
    <d v="2025-09-23T00:00:00"/>
    <n v="5"/>
    <s v="Emerging"/>
    <s v=" Premium"/>
    <s v="Baby Boomers"/>
    <x v="0"/>
  </r>
  <r>
    <s v="ACC00579"/>
    <s v="CUST0120"/>
    <x v="0"/>
    <d v="2023-06-12T00:00:00"/>
    <n v="446751"/>
    <n v="321"/>
    <n v="0"/>
    <s v="Pending"/>
    <s v="Sherri Webb"/>
    <s v="Male"/>
    <n v="62"/>
    <s v="East"/>
    <s v="Banker"/>
    <n v="67638"/>
    <s v="Retail"/>
    <d v="2019-03-31T00:00:00"/>
    <d v="2025-05-07T00:00:00"/>
    <s v="May"/>
    <s v="2025 May"/>
    <x v="1"/>
    <n v="8765"/>
    <x v="0"/>
    <x v="7"/>
    <d v="2025-09-23T00:00:00"/>
    <n v="6"/>
    <s v="Established"/>
    <s v="High"/>
    <s v="Baby Boomers"/>
    <x v="0"/>
  </r>
  <r>
    <s v="ACC00090"/>
    <s v="CUST0070"/>
    <x v="3"/>
    <d v="2021-08-21T00:00:00"/>
    <n v="346918"/>
    <n v="637"/>
    <n v="0"/>
    <s v="Pending"/>
    <s v="Bob Stout"/>
    <s v="Female"/>
    <n v="32"/>
    <s v="East"/>
    <s v="Doctor"/>
    <n v="70106"/>
    <s v="Retail"/>
    <d v="2024-07-04T00:00:00"/>
    <d v="2024-12-09T00:00:00"/>
    <s v="Dec"/>
    <s v="2024 Dec"/>
    <x v="1"/>
    <n v="6314"/>
    <x v="0"/>
    <x v="0"/>
    <d v="2025-09-23T00:00:00"/>
    <n v="1"/>
    <s v="New"/>
    <s v="High"/>
    <s v="Millennials"/>
    <x v="0"/>
  </r>
  <r>
    <s v="ACC00772"/>
    <s v="CUST0478"/>
    <x v="0"/>
    <d v="2020-10-23T00:00:00"/>
    <n v="66983"/>
    <n v="502"/>
    <n v="0"/>
    <s v="Rejected"/>
    <s v="Louis Palmer"/>
    <s v="Female"/>
    <n v="65"/>
    <s v="South"/>
    <s v="Trader"/>
    <n v="139273"/>
    <s v="Corporate"/>
    <d v="2016-08-20T00:00:00"/>
    <d v="2024-09-18T00:00:00"/>
    <s v="Sep"/>
    <s v="2024 Sep"/>
    <x v="0"/>
    <n v="2897"/>
    <x v="3"/>
    <x v="3"/>
    <d v="2025-09-23T00:00:00"/>
    <n v="9"/>
    <s v="Loyal"/>
    <s v=" Premium"/>
    <s v="Baby Boomers"/>
    <x v="1"/>
  </r>
  <r>
    <s v="ACC00228"/>
    <s v="CUST0057"/>
    <x v="0"/>
    <d v="2024-11-22T00:00:00"/>
    <n v="141727"/>
    <n v="479"/>
    <n v="0"/>
    <s v="Pending"/>
    <s v="Brandy Murphy"/>
    <s v="Female"/>
    <n v="51"/>
    <s v="East"/>
    <s v="Banker"/>
    <n v="174946"/>
    <s v="Corporate"/>
    <d v="2019-07-25T00:00:00"/>
    <d v="2025-01-08T00:00:00"/>
    <s v="Jan"/>
    <s v="2025 Jan"/>
    <x v="3"/>
    <n v="6691"/>
    <x v="2"/>
    <x v="8"/>
    <d v="2025-09-23T00:00:00"/>
    <n v="6"/>
    <s v="Established"/>
    <s v=" Premium"/>
    <s v="Gen X"/>
    <x v="1"/>
  </r>
  <r>
    <s v="ACC00079"/>
    <s v="CUST0069"/>
    <x v="0"/>
    <d v="2025-03-17T00:00:00"/>
    <n v="489196"/>
    <n v="796"/>
    <n v="149233"/>
    <s v="Pending"/>
    <s v="Amanda Beck"/>
    <s v="Female"/>
    <n v="23"/>
    <s v="South"/>
    <s v="Teacher"/>
    <n v="84772"/>
    <s v="Retail"/>
    <d v="2018-08-29T00:00:00"/>
    <d v="2024-12-04T00:00:00"/>
    <s v="Dec"/>
    <s v="2024 Dec"/>
    <x v="1"/>
    <n v="7623"/>
    <x v="1"/>
    <x v="1"/>
    <d v="2025-09-23T00:00:00"/>
    <n v="7"/>
    <s v="Established"/>
    <s v="High"/>
    <s v="Gen Z"/>
    <x v="0"/>
  </r>
  <r>
    <s v="ACC00608"/>
    <s v="CUST0324"/>
    <x v="2"/>
    <d v="2020-12-04T00:00:00"/>
    <n v="262091"/>
    <n v="586"/>
    <n v="0"/>
    <s v="Default"/>
    <s v="Erin Nelson"/>
    <s v="Female"/>
    <n v="19"/>
    <s v="North"/>
    <s v="Engineer"/>
    <n v="81550"/>
    <s v="Corporate"/>
    <d v="2017-03-23T00:00:00"/>
    <d v="2024-03-04T00:00:00"/>
    <s v="Mar"/>
    <s v="2024 Mar"/>
    <x v="2"/>
    <n v="1350"/>
    <x v="3"/>
    <x v="2"/>
    <d v="2025-09-23T00:00:00"/>
    <n v="9"/>
    <s v="Loyal"/>
    <s v="High"/>
    <s v="Gen Z"/>
    <x v="0"/>
  </r>
  <r>
    <s v="ACC00349"/>
    <s v="CUST0454"/>
    <x v="1"/>
    <d v="2021-08-25T00:00:00"/>
    <n v="434219"/>
    <n v="723"/>
    <n v="0"/>
    <s v="Pending"/>
    <s v="Ashley Young"/>
    <s v="Female"/>
    <n v="22"/>
    <s v="South"/>
    <s v="Trader"/>
    <n v="112324"/>
    <s v="Retail"/>
    <d v="2017-12-05T00:00:00"/>
    <d v="2024-05-13T00:00:00"/>
    <s v="May"/>
    <s v="2024 May"/>
    <x v="2"/>
    <n v="7982"/>
    <x v="3"/>
    <x v="6"/>
    <d v="2025-09-23T00:00:00"/>
    <n v="8"/>
    <s v="Established"/>
    <s v=" Premium"/>
    <s v="Gen Z"/>
    <x v="0"/>
  </r>
  <r>
    <s v="ACC00246"/>
    <s v="CUST0099"/>
    <x v="3"/>
    <d v="2020-09-30T00:00:00"/>
    <n v="43954"/>
    <n v="737"/>
    <n v="0"/>
    <s v="Pending"/>
    <s v="Alexis Avila"/>
    <s v="Female"/>
    <n v="73"/>
    <s v="West"/>
    <s v="Engineer"/>
    <n v="91719"/>
    <s v="Retail"/>
    <d v="2020-11-19T00:00:00"/>
    <d v="2024-11-02T00:00:00"/>
    <s v="Nov"/>
    <s v="2024 Nov"/>
    <x v="0"/>
    <n v="9639"/>
    <x v="0"/>
    <x v="5"/>
    <d v="2025-09-23T00:00:00"/>
    <n v="5"/>
    <s v="Emerging"/>
    <s v="High"/>
    <s v="Baby Boomers"/>
    <x v="2"/>
  </r>
  <r>
    <s v="ACC00272"/>
    <s v="CUST0381"/>
    <x v="3"/>
    <d v="2018-11-16T00:00:00"/>
    <n v="51717"/>
    <n v="371"/>
    <n v="0"/>
    <s v="Default"/>
    <s v="Timothy Mcknight"/>
    <s v="Female"/>
    <n v="33"/>
    <s v="East"/>
    <s v="Banker"/>
    <n v="136400"/>
    <s v="Corporate"/>
    <d v="2018-12-29T00:00:00"/>
    <d v="2024-05-12T00:00:00"/>
    <s v="May"/>
    <s v="2024 May"/>
    <x v="3"/>
    <n v="104"/>
    <x v="2"/>
    <x v="6"/>
    <d v="2025-09-23T00:00:00"/>
    <n v="7"/>
    <s v="Established"/>
    <s v=" Premium"/>
    <s v="Millennials"/>
    <x v="1"/>
  </r>
  <r>
    <s v="ACC00403"/>
    <s v="CUST0364"/>
    <x v="1"/>
    <d v="2021-12-31T00:00:00"/>
    <n v="49522"/>
    <n v="704"/>
    <n v="0"/>
    <s v="Pending"/>
    <s v="Jeffrey Long"/>
    <s v="Female"/>
    <n v="20"/>
    <s v="West"/>
    <s v="Doctor"/>
    <n v="28946"/>
    <s v="Corporate"/>
    <d v="2016-03-13T00:00:00"/>
    <d v="2024-02-06T00:00:00"/>
    <s v="Feb"/>
    <s v="2024 Feb"/>
    <x v="3"/>
    <n v="3306"/>
    <x v="3"/>
    <x v="1"/>
    <d v="2025-09-23T00:00:00"/>
    <n v="10"/>
    <s v="Loyal"/>
    <s v="Low"/>
    <s v="Gen Z"/>
    <x v="2"/>
  </r>
  <r>
    <s v="ACC00669"/>
    <s v="CUST0218"/>
    <x v="1"/>
    <d v="2017-01-16T00:00:00"/>
    <n v="460014"/>
    <n v="726"/>
    <n v="0"/>
    <s v="Pending"/>
    <s v="Samantha Castro"/>
    <s v="Male"/>
    <n v="51"/>
    <s v="East"/>
    <s v="Student"/>
    <n v="46431"/>
    <s v="Private"/>
    <d v="2016-08-04T00:00:00"/>
    <d v="2024-01-11T00:00:00"/>
    <s v="Jan"/>
    <s v="2024 Jan"/>
    <x v="1"/>
    <n v="5908"/>
    <x v="0"/>
    <x v="1"/>
    <d v="2025-09-23T00:00:00"/>
    <n v="9"/>
    <s v="Loyal"/>
    <s v="Medium"/>
    <s v="Gen X"/>
    <x v="0"/>
  </r>
  <r>
    <s v="ACC00116"/>
    <s v="CUST0414"/>
    <x v="1"/>
    <d v="2023-07-07T00:00:00"/>
    <n v="190920"/>
    <n v="341"/>
    <n v="0"/>
    <s v="Rejected"/>
    <s v="Jennifer Mercado"/>
    <s v="Male"/>
    <n v="41"/>
    <s v="East"/>
    <s v="Doctor"/>
    <n v="196037"/>
    <s v="Corporate"/>
    <d v="2016-03-28T00:00:00"/>
    <d v="2023-12-23T00:00:00"/>
    <s v="Dec"/>
    <s v="2023 Dec"/>
    <x v="1"/>
    <n v="9150"/>
    <x v="1"/>
    <x v="1"/>
    <d v="2025-09-23T00:00:00"/>
    <n v="9"/>
    <s v="Loyal"/>
    <s v=" Premium"/>
    <s v="Millennials"/>
    <x v="1"/>
  </r>
  <r>
    <s v="ACC00435"/>
    <s v="CUST0384"/>
    <x v="1"/>
    <d v="2025-07-28T00:00:00"/>
    <n v="245172"/>
    <n v="819"/>
    <n v="0"/>
    <s v="Pending"/>
    <s v="Erik Baldwin"/>
    <s v="Male"/>
    <n v="28"/>
    <s v="North"/>
    <s v="Banker"/>
    <n v="92099"/>
    <s v="Retail"/>
    <d v="2021-08-02T00:00:00"/>
    <d v="2023-09-29T00:00:00"/>
    <s v="Sep"/>
    <s v="2023 Sep"/>
    <x v="2"/>
    <n v="2702"/>
    <x v="3"/>
    <x v="1"/>
    <d v="2025-09-23T00:00:00"/>
    <n v="4"/>
    <s v="Emerging"/>
    <s v="High"/>
    <s v="Gen Z"/>
    <x v="0"/>
  </r>
  <r>
    <s v="ACC00530"/>
    <s v="CUST0201"/>
    <x v="0"/>
    <d v="2016-11-15T00:00:00"/>
    <n v="358606"/>
    <n v="329"/>
    <n v="0"/>
    <s v="Pending"/>
    <s v="Gary Johnson"/>
    <s v="Male"/>
    <n v="46"/>
    <s v="West"/>
    <s v="Teacher"/>
    <n v="72930"/>
    <s v="Private"/>
    <d v="2017-08-24T00:00:00"/>
    <d v="2024-10-19T00:00:00"/>
    <s v="Oct"/>
    <s v="2024 Oct"/>
    <x v="0"/>
    <n v="4171"/>
    <x v="1"/>
    <x v="7"/>
    <d v="2025-09-23T00:00:00"/>
    <n v="8"/>
    <s v="Established"/>
    <s v="High"/>
    <s v="Gen X"/>
    <x v="0"/>
  </r>
  <r>
    <s v="ACC00442"/>
    <s v="CUST0271"/>
    <x v="3"/>
    <d v="2018-12-17T00:00:00"/>
    <n v="374743"/>
    <n v="423"/>
    <n v="0"/>
    <s v="Approved"/>
    <s v="Keith Hendrix"/>
    <s v="Female"/>
    <n v="58"/>
    <s v="North"/>
    <s v="Teacher"/>
    <n v="192760"/>
    <s v="Corporate"/>
    <d v="2023-05-05T00:00:00"/>
    <d v="2024-11-11T00:00:00"/>
    <s v="Nov"/>
    <s v="2024 Nov"/>
    <x v="3"/>
    <n v="8136"/>
    <x v="1"/>
    <x v="4"/>
    <d v="2025-09-23T00:00:00"/>
    <n v="2"/>
    <s v="New"/>
    <s v=" Premium"/>
    <s v="Gen X"/>
    <x v="0"/>
  </r>
  <r>
    <s v="ACC00172"/>
    <s v="CUST0384"/>
    <x v="1"/>
    <d v="2018-05-15T00:00:00"/>
    <n v="270472"/>
    <n v="586"/>
    <n v="204519"/>
    <s v="Rejected"/>
    <s v="Erik Baldwin"/>
    <s v="Male"/>
    <n v="28"/>
    <s v="North"/>
    <s v="Banker"/>
    <n v="92099"/>
    <s v="Retail"/>
    <d v="2021-08-02T00:00:00"/>
    <d v="2024-04-02T00:00:00"/>
    <s v="Apr"/>
    <s v="2024 Apr"/>
    <x v="1"/>
    <n v="3291"/>
    <x v="0"/>
    <x v="5"/>
    <d v="2025-09-23T00:00:00"/>
    <n v="4"/>
    <s v="Emerging"/>
    <s v="High"/>
    <s v="Gen Z"/>
    <x v="0"/>
  </r>
  <r>
    <s v="ACC00016"/>
    <s v="CUST0019"/>
    <x v="0"/>
    <d v="2017-11-25T00:00:00"/>
    <n v="335377"/>
    <n v="743"/>
    <n v="0"/>
    <s v="Pending"/>
    <s v="Melissa Clark"/>
    <s v="Female"/>
    <n v="40"/>
    <s v="South"/>
    <s v="Teacher"/>
    <n v="100435"/>
    <s v="Corporate"/>
    <d v="2021-09-17T00:00:00"/>
    <d v="2024-12-31T00:00:00"/>
    <s v="Dec"/>
    <s v="2024 Dec"/>
    <x v="1"/>
    <n v="1507"/>
    <x v="2"/>
    <x v="5"/>
    <d v="2025-09-23T00:00:00"/>
    <n v="4"/>
    <s v="Emerging"/>
    <s v=" Premium"/>
    <s v="Millennials"/>
    <x v="0"/>
  </r>
  <r>
    <s v="ACC00752"/>
    <s v="CUST0103"/>
    <x v="2"/>
    <d v="2024-01-26T00:00:00"/>
    <n v="497599"/>
    <n v="819"/>
    <n v="0"/>
    <s v="Pending"/>
    <s v="Donna Perkins"/>
    <s v="Female"/>
    <n v="43"/>
    <s v="West"/>
    <s v="Student"/>
    <n v="27314"/>
    <s v="Corporate"/>
    <d v="2022-05-25T00:00:00"/>
    <d v="2023-09-01T00:00:00"/>
    <s v="Sep"/>
    <s v="2023 Sep"/>
    <x v="0"/>
    <n v="7063"/>
    <x v="1"/>
    <x v="8"/>
    <d v="2025-09-23T00:00:00"/>
    <n v="3"/>
    <s v="Emerging"/>
    <s v="Low"/>
    <s v="Millennials"/>
    <x v="0"/>
  </r>
  <r>
    <s v="ACC00056"/>
    <s v="CUST0500"/>
    <x v="2"/>
    <d v="2021-05-02T00:00:00"/>
    <n v="457666"/>
    <n v="607"/>
    <n v="0"/>
    <s v="Pending"/>
    <s v="Olivia Barton"/>
    <s v="Female"/>
    <n v="63"/>
    <s v="South"/>
    <s v="Student"/>
    <n v="21969"/>
    <s v="Corporate"/>
    <d v="2024-07-15T00:00:00"/>
    <d v="2024-09-17T00:00:00"/>
    <s v="Sep"/>
    <s v="2024 Sep"/>
    <x v="0"/>
    <n v="6724"/>
    <x v="3"/>
    <x v="3"/>
    <d v="2025-09-23T00:00:00"/>
    <n v="1"/>
    <s v="New"/>
    <s v="Low"/>
    <s v="Baby Boomers"/>
    <x v="0"/>
  </r>
  <r>
    <s v="ACC00591"/>
    <s v="CUST0267"/>
    <x v="1"/>
    <d v="2025-08-21T00:00:00"/>
    <n v="298326"/>
    <n v="699"/>
    <n v="0"/>
    <s v="Pending"/>
    <s v="Nicholas Cherry"/>
    <s v="Female"/>
    <n v="36"/>
    <s v="East"/>
    <s v="Engineer"/>
    <n v="126661"/>
    <s v="Retail"/>
    <d v="2021-08-29T00:00:00"/>
    <d v="2024-01-18T00:00:00"/>
    <s v="Jan"/>
    <s v="2024 Jan"/>
    <x v="2"/>
    <n v="7667"/>
    <x v="2"/>
    <x v="0"/>
    <d v="2025-09-23T00:00:00"/>
    <n v="4"/>
    <s v="Emerging"/>
    <s v=" Premium"/>
    <s v="Millennials"/>
    <x v="0"/>
  </r>
  <r>
    <s v="ACC00103"/>
    <s v="CUST0297"/>
    <x v="2"/>
    <d v="2017-12-11T00:00:00"/>
    <n v="493992"/>
    <n v="300"/>
    <n v="0"/>
    <s v="Approved"/>
    <s v="Jeffery James"/>
    <s v="Female"/>
    <n v="70"/>
    <s v="North"/>
    <s v="Student"/>
    <n v="70069"/>
    <s v="Retail"/>
    <d v="2022-10-28T00:00:00"/>
    <d v="2024-12-23T00:00:00"/>
    <s v="Dec"/>
    <s v="2024 Dec"/>
    <x v="0"/>
    <n v="8013"/>
    <x v="2"/>
    <x v="8"/>
    <d v="2025-09-23T00:00:00"/>
    <n v="3"/>
    <s v="Emerging"/>
    <s v="High"/>
    <s v="Baby Boomers"/>
    <x v="0"/>
  </r>
  <r>
    <s v="ACC00284"/>
    <s v="CUST0387"/>
    <x v="0"/>
    <d v="2024-05-16T00:00:00"/>
    <n v="168017"/>
    <n v="831"/>
    <n v="0"/>
    <s v="Pending"/>
    <s v="Robert Barnes"/>
    <s v="Male"/>
    <n v="52"/>
    <s v="South"/>
    <s v="Engineer"/>
    <n v="51585"/>
    <s v="Corporate"/>
    <d v="2019-04-22T00:00:00"/>
    <d v="2024-03-22T00:00:00"/>
    <s v="Mar"/>
    <s v="2024 Mar"/>
    <x v="2"/>
    <n v="7701"/>
    <x v="0"/>
    <x v="0"/>
    <d v="2025-09-23T00:00:00"/>
    <n v="6"/>
    <s v="Established"/>
    <s v="Medium"/>
    <s v="Gen X"/>
    <x v="1"/>
  </r>
  <r>
    <s v="ACC00705"/>
    <s v="CUST0433"/>
    <x v="1"/>
    <d v="2019-02-07T00:00:00"/>
    <n v="481201"/>
    <n v="837"/>
    <n v="0"/>
    <s v="Pending"/>
    <s v="Brendan Shepard MD"/>
    <s v="Male"/>
    <n v="70"/>
    <s v="East"/>
    <s v="Banker"/>
    <n v="163660"/>
    <s v="Corporate"/>
    <d v="2019-11-05T00:00:00"/>
    <d v="2023-12-19T00:00:00"/>
    <s v="Dec"/>
    <s v="2023 Dec"/>
    <x v="2"/>
    <n v="8116"/>
    <x v="3"/>
    <x v="4"/>
    <d v="2025-09-23T00:00:00"/>
    <n v="6"/>
    <s v="Established"/>
    <s v=" Premium"/>
    <s v="Baby Boomers"/>
    <x v="0"/>
  </r>
  <r>
    <s v="ACC00517"/>
    <s v="CUST0344"/>
    <x v="1"/>
    <d v="2019-01-16T00:00:00"/>
    <n v="145406"/>
    <n v="407"/>
    <n v="0"/>
    <s v="Pending"/>
    <s v="Christian Mendez"/>
    <s v="Female"/>
    <n v="36"/>
    <s v="East"/>
    <s v="Engineer"/>
    <n v="99148"/>
    <s v="Private"/>
    <d v="2017-11-13T00:00:00"/>
    <d v="2023-10-04T00:00:00"/>
    <s v="Oct"/>
    <s v="2023 Oct"/>
    <x v="0"/>
    <n v="211"/>
    <x v="3"/>
    <x v="2"/>
    <d v="2025-09-23T00:00:00"/>
    <n v="8"/>
    <s v="Established"/>
    <s v="High"/>
    <s v="Millennials"/>
    <x v="1"/>
  </r>
  <r>
    <s v="ACC00618"/>
    <s v="CUST0431"/>
    <x v="1"/>
    <d v="2020-09-15T00:00:00"/>
    <n v="437651"/>
    <n v="810"/>
    <n v="0"/>
    <s v="Default"/>
    <s v="Dana Robinson"/>
    <s v="Male"/>
    <n v="26"/>
    <s v="West"/>
    <s v="Trader"/>
    <n v="106475"/>
    <s v="Retail"/>
    <d v="2023-07-26T00:00:00"/>
    <d v="2025-07-29T00:00:00"/>
    <s v="Jul"/>
    <s v="2025 Jul"/>
    <x v="0"/>
    <n v="1508"/>
    <x v="0"/>
    <x v="1"/>
    <d v="2025-09-23T00:00:00"/>
    <n v="2"/>
    <s v="New"/>
    <s v=" Premium"/>
    <s v="Gen Z"/>
    <x v="0"/>
  </r>
  <r>
    <s v="ACC00278"/>
    <s v="CUST0369"/>
    <x v="0"/>
    <d v="2018-11-18T00:00:00"/>
    <n v="118094"/>
    <n v="359"/>
    <n v="0"/>
    <s v="Pending"/>
    <s v="Heather Davis"/>
    <s v="Male"/>
    <n v="42"/>
    <s v="West"/>
    <s v="Engineer"/>
    <n v="181099"/>
    <s v="Corporate"/>
    <d v="2023-01-28T00:00:00"/>
    <d v="2024-07-31T00:00:00"/>
    <s v="Jul"/>
    <s v="2024 Jul"/>
    <x v="0"/>
    <n v="3096"/>
    <x v="0"/>
    <x v="4"/>
    <d v="2025-09-23T00:00:00"/>
    <n v="3"/>
    <s v="Emerging"/>
    <s v=" Premium"/>
    <s v="Millennials"/>
    <x v="1"/>
  </r>
  <r>
    <s v="ACC00612"/>
    <s v="CUST0216"/>
    <x v="0"/>
    <d v="2017-03-02T00:00:00"/>
    <n v="154542"/>
    <n v="409"/>
    <n v="0"/>
    <s v="Pending"/>
    <s v="Abigail Gallegos"/>
    <s v="Male"/>
    <n v="27"/>
    <s v="West"/>
    <s v="Banker"/>
    <n v="153052"/>
    <s v="Retail"/>
    <d v="2015-11-03T00:00:00"/>
    <d v="2025-03-22T00:00:00"/>
    <s v="Mar"/>
    <s v="2025 Mar"/>
    <x v="0"/>
    <n v="2600"/>
    <x v="2"/>
    <x v="4"/>
    <d v="2025-09-23T00:00:00"/>
    <n v="10"/>
    <s v="Loyal"/>
    <s v=" Premium"/>
    <s v="Gen Z"/>
    <x v="1"/>
  </r>
  <r>
    <s v="ACC00750"/>
    <s v="CUST0301"/>
    <x v="2"/>
    <d v="2023-08-24T00:00:00"/>
    <n v="306398"/>
    <n v="488"/>
    <n v="0"/>
    <s v="Pending"/>
    <s v="Regina Schultz"/>
    <s v="Male"/>
    <n v="48"/>
    <s v="South"/>
    <s v="Doctor"/>
    <n v="70861"/>
    <s v="Retail"/>
    <d v="2024-02-12T00:00:00"/>
    <d v="2024-10-13T00:00:00"/>
    <s v="Oct"/>
    <s v="2024 Oct"/>
    <x v="0"/>
    <n v="7135"/>
    <x v="1"/>
    <x v="4"/>
    <d v="2025-09-23T00:00:00"/>
    <n v="2"/>
    <s v="New"/>
    <s v="High"/>
    <s v="Gen X"/>
    <x v="0"/>
  </r>
  <r>
    <s v="ACC00269"/>
    <s v="CUST0092"/>
    <x v="1"/>
    <d v="2018-11-09T00:00:00"/>
    <n v="339679"/>
    <n v="665"/>
    <n v="215387"/>
    <s v="Pending"/>
    <s v="Amanda Nelson"/>
    <s v="Female"/>
    <n v="33"/>
    <s v="West"/>
    <s v="Trader"/>
    <n v="22396"/>
    <s v="Retail"/>
    <d v="2016-06-10T00:00:00"/>
    <d v="2025-04-29T00:00:00"/>
    <s v="Apr"/>
    <s v="2025 Apr"/>
    <x v="2"/>
    <n v="7870"/>
    <x v="1"/>
    <x v="4"/>
    <d v="2025-09-23T00:00:00"/>
    <n v="9"/>
    <s v="Loyal"/>
    <s v="Low"/>
    <s v="Millennials"/>
    <x v="0"/>
  </r>
  <r>
    <s v="ACC00400"/>
    <s v="CUST0395"/>
    <x v="1"/>
    <d v="2015-09-19T00:00:00"/>
    <n v="477697"/>
    <n v="398"/>
    <n v="0"/>
    <s v="Pending"/>
    <s v="Patricia Bush"/>
    <s v="Male"/>
    <n v="31"/>
    <s v="South"/>
    <s v="Banker"/>
    <n v="49426"/>
    <s v="Retail"/>
    <d v="2024-03-21T00:00:00"/>
    <d v="2024-11-26T00:00:00"/>
    <s v="Nov"/>
    <s v="2024 Nov"/>
    <x v="1"/>
    <n v="5418"/>
    <x v="1"/>
    <x v="4"/>
    <d v="2025-09-23T00:00:00"/>
    <n v="2"/>
    <s v="New"/>
    <s v="Medium"/>
    <s v="Millennials"/>
    <x v="0"/>
  </r>
  <r>
    <s v="ACC00503"/>
    <s v="CUST0046"/>
    <x v="3"/>
    <d v="2024-02-13T00:00:00"/>
    <n v="290446"/>
    <n v="544"/>
    <n v="0"/>
    <s v="Pending"/>
    <s v="Keith Watson"/>
    <s v="Female"/>
    <n v="37"/>
    <s v="South"/>
    <s v="Retired"/>
    <n v="27906"/>
    <s v="Retail"/>
    <d v="2021-05-07T00:00:00"/>
    <d v="2024-05-01T00:00:00"/>
    <s v="May"/>
    <s v="2024 May"/>
    <x v="3"/>
    <n v="1958"/>
    <x v="1"/>
    <x v="6"/>
    <d v="2025-09-23T00:00:00"/>
    <n v="4"/>
    <s v="Emerging"/>
    <s v="Low"/>
    <s v="Millennials"/>
    <x v="0"/>
  </r>
  <r>
    <s v="ACC00086"/>
    <s v="CUST0074"/>
    <x v="0"/>
    <d v="2021-09-05T00:00:00"/>
    <n v="235497"/>
    <n v="312"/>
    <n v="0"/>
    <s v="Default"/>
    <s v="Christopher Chapman"/>
    <s v="Female"/>
    <n v="50"/>
    <s v="West"/>
    <s v="Doctor"/>
    <n v="53742"/>
    <s v="Corporate"/>
    <d v="2025-01-20T00:00:00"/>
    <d v="2025-01-11T00:00:00"/>
    <s v="Jan"/>
    <s v="2025 Jan"/>
    <x v="3"/>
    <n v="3973"/>
    <x v="3"/>
    <x v="0"/>
    <d v="2025-09-23T00:00:00"/>
    <n v="1"/>
    <s v="New"/>
    <s v="Medium"/>
    <s v="Gen X"/>
    <x v="0"/>
  </r>
  <r>
    <s v="ACC00320"/>
    <s v="CUST0210"/>
    <x v="2"/>
    <d v="2020-02-23T00:00:00"/>
    <n v="440880"/>
    <n v="583"/>
    <n v="0"/>
    <s v="Pending"/>
    <s v="Joanne Ray"/>
    <s v="Male"/>
    <n v="40"/>
    <s v="West"/>
    <s v="Teacher"/>
    <n v="183268"/>
    <s v="Corporate"/>
    <d v="2019-10-04T00:00:00"/>
    <d v="2024-02-27T00:00:00"/>
    <s v="Feb"/>
    <s v="2024 Feb"/>
    <x v="2"/>
    <n v="703"/>
    <x v="3"/>
    <x v="6"/>
    <d v="2025-09-23T00:00:00"/>
    <n v="6"/>
    <s v="Established"/>
    <s v=" Premium"/>
    <s v="Millennials"/>
    <x v="0"/>
  </r>
  <r>
    <s v="ACC00032"/>
    <s v="CUST0303"/>
    <x v="1"/>
    <d v="2023-09-22T00:00:00"/>
    <n v="485463"/>
    <n v="371"/>
    <n v="0"/>
    <s v="Pending"/>
    <s v="Steven Black"/>
    <s v="Male"/>
    <n v="52"/>
    <s v="West"/>
    <s v="Doctor"/>
    <n v="147118"/>
    <s v="Corporate"/>
    <d v="2023-01-31T00:00:00"/>
    <d v="2024-03-15T00:00:00"/>
    <s v="Mar"/>
    <s v="2024 Mar"/>
    <x v="2"/>
    <n v="9921"/>
    <x v="0"/>
    <x v="4"/>
    <d v="2025-09-23T00:00:00"/>
    <n v="3"/>
    <s v="Emerging"/>
    <s v=" Premium"/>
    <s v="Gen X"/>
    <x v="0"/>
  </r>
  <r>
    <s v="ACC00336"/>
    <s v="CUST0486"/>
    <x v="2"/>
    <d v="2021-01-26T00:00:00"/>
    <n v="427876"/>
    <n v="496"/>
    <n v="0"/>
    <s v="Pending"/>
    <s v="Ronald Craig"/>
    <s v="Female"/>
    <n v="55"/>
    <s v="East"/>
    <s v="Retired"/>
    <n v="166470"/>
    <s v="Retail"/>
    <d v="2024-11-25T00:00:00"/>
    <d v="2025-05-13T00:00:00"/>
    <s v="May"/>
    <s v="2025 May"/>
    <x v="1"/>
    <n v="5373"/>
    <x v="0"/>
    <x v="1"/>
    <d v="2025-09-23T00:00:00"/>
    <n v="1"/>
    <s v="New"/>
    <s v=" Premium"/>
    <s v="Gen X"/>
    <x v="0"/>
  </r>
  <r>
    <s v="ACC00051"/>
    <s v="CUST0359"/>
    <x v="0"/>
    <d v="2019-12-11T00:00:00"/>
    <n v="428745"/>
    <n v="686"/>
    <n v="449244"/>
    <s v="Pending"/>
    <s v="Zachary Knapp"/>
    <s v="Male"/>
    <n v="45"/>
    <s v="North"/>
    <s v="Doctor"/>
    <n v="36082"/>
    <s v="Corporate"/>
    <d v="2023-01-28T00:00:00"/>
    <d v="2024-02-04T00:00:00"/>
    <s v="Feb"/>
    <s v="2024 Feb"/>
    <x v="0"/>
    <n v="5897"/>
    <x v="1"/>
    <x v="9"/>
    <d v="2025-09-23T00:00:00"/>
    <n v="3"/>
    <s v="Emerging"/>
    <s v="Medium"/>
    <s v="Gen X"/>
    <x v="0"/>
  </r>
  <r>
    <s v="ACC00079"/>
    <s v="CUST0069"/>
    <x v="0"/>
    <d v="2025-03-17T00:00:00"/>
    <n v="489196"/>
    <n v="796"/>
    <n v="149233"/>
    <s v="Pending"/>
    <s v="Amanda Beck"/>
    <s v="Female"/>
    <n v="23"/>
    <s v="South"/>
    <s v="Teacher"/>
    <n v="84772"/>
    <s v="Retail"/>
    <d v="2018-08-29T00:00:00"/>
    <d v="2025-01-12T00:00:00"/>
    <s v="Jan"/>
    <s v="2025 Jan"/>
    <x v="2"/>
    <n v="7744"/>
    <x v="0"/>
    <x v="5"/>
    <d v="2025-09-23T00:00:00"/>
    <n v="7"/>
    <s v="Established"/>
    <s v="High"/>
    <s v="Gen Z"/>
    <x v="0"/>
  </r>
  <r>
    <s v="ACC00698"/>
    <s v="CUST0404"/>
    <x v="0"/>
    <d v="2021-12-24T00:00:00"/>
    <n v="35903"/>
    <n v="737"/>
    <n v="0"/>
    <s v="Pending"/>
    <s v="Jessica Lee"/>
    <s v="Male"/>
    <n v="40"/>
    <s v="South"/>
    <s v="Student"/>
    <n v="77056"/>
    <s v="Retail"/>
    <d v="2021-03-13T00:00:00"/>
    <d v="2025-01-11T00:00:00"/>
    <s v="Jan"/>
    <s v="2025 Jan"/>
    <x v="3"/>
    <n v="9923"/>
    <x v="3"/>
    <x v="0"/>
    <d v="2025-09-23T00:00:00"/>
    <n v="5"/>
    <s v="Emerging"/>
    <s v="High"/>
    <s v="Millennials"/>
    <x v="2"/>
  </r>
  <r>
    <s v="ACC00174"/>
    <s v="CUST0313"/>
    <x v="1"/>
    <d v="2023-03-15T00:00:00"/>
    <n v="347424"/>
    <n v="674"/>
    <n v="0"/>
    <s v="Rejected"/>
    <s v="Amy Thornton"/>
    <s v="Female"/>
    <n v="61"/>
    <s v="South"/>
    <s v="Engineer"/>
    <n v="150406"/>
    <s v="Retail"/>
    <d v="2019-04-11T00:00:00"/>
    <d v="2024-07-09T00:00:00"/>
    <s v="Jul"/>
    <s v="2024 Jul"/>
    <x v="0"/>
    <n v="5727"/>
    <x v="1"/>
    <x v="1"/>
    <d v="2025-09-23T00:00:00"/>
    <n v="6"/>
    <s v="Established"/>
    <s v=" Premium"/>
    <s v="Baby Boomers"/>
    <x v="0"/>
  </r>
  <r>
    <s v="ACC00618"/>
    <s v="CUST0431"/>
    <x v="1"/>
    <d v="2020-09-15T00:00:00"/>
    <n v="437651"/>
    <n v="810"/>
    <n v="0"/>
    <s v="Default"/>
    <s v="Dana Robinson"/>
    <s v="Male"/>
    <n v="26"/>
    <s v="West"/>
    <s v="Trader"/>
    <n v="106475"/>
    <s v="Retail"/>
    <d v="2023-07-26T00:00:00"/>
    <d v="2025-01-02T00:00:00"/>
    <s v="Jan"/>
    <s v="2025 Jan"/>
    <x v="2"/>
    <n v="5303"/>
    <x v="1"/>
    <x v="5"/>
    <d v="2025-09-23T00:00:00"/>
    <n v="2"/>
    <s v="New"/>
    <s v=" Premium"/>
    <s v="Gen Z"/>
    <x v="0"/>
  </r>
  <r>
    <s v="ACC00501"/>
    <s v="CUST0354"/>
    <x v="1"/>
    <d v="2024-07-09T00:00:00"/>
    <n v="23386"/>
    <n v="601"/>
    <n v="0"/>
    <s v="Pending"/>
    <s v="Kathleen Richardson"/>
    <s v="Female"/>
    <n v="62"/>
    <s v="South"/>
    <s v="Doctor"/>
    <n v="90326"/>
    <s v="Corporate"/>
    <d v="2019-10-20T00:00:00"/>
    <d v="2025-07-18T00:00:00"/>
    <s v="Jul"/>
    <s v="2025 Jul"/>
    <x v="0"/>
    <n v="4061"/>
    <x v="3"/>
    <x v="4"/>
    <d v="2025-09-23T00:00:00"/>
    <n v="6"/>
    <s v="Established"/>
    <s v="High"/>
    <s v="Baby Boomers"/>
    <x v="2"/>
  </r>
  <r>
    <s v="ACC00575"/>
    <s v="CUST0125"/>
    <x v="0"/>
    <d v="2018-12-28T00:00:00"/>
    <n v="482981"/>
    <n v="449"/>
    <n v="345281"/>
    <s v="Pending"/>
    <s v="Juan Rodriguez"/>
    <s v="Male"/>
    <n v="22"/>
    <s v="South"/>
    <s v="Engineer"/>
    <n v="187581"/>
    <s v="Corporate"/>
    <d v="2017-01-19T00:00:00"/>
    <d v="2024-09-25T00:00:00"/>
    <s v="Sep"/>
    <s v="2024 Sep"/>
    <x v="3"/>
    <n v="2301"/>
    <x v="2"/>
    <x v="6"/>
    <d v="2025-09-23T00:00:00"/>
    <n v="9"/>
    <s v="Loyal"/>
    <s v=" Premium"/>
    <s v="Gen Z"/>
    <x v="0"/>
  </r>
  <r>
    <s v="ACC00076"/>
    <s v="CUST0302"/>
    <x v="0"/>
    <d v="2018-03-11T00:00:00"/>
    <n v="276531"/>
    <n v="773"/>
    <n v="0"/>
    <s v="Pending"/>
    <s v="Austin James"/>
    <s v="Male"/>
    <n v="22"/>
    <s v="South"/>
    <s v="Engineer"/>
    <n v="95897"/>
    <s v="Retail"/>
    <d v="2021-10-04T00:00:00"/>
    <d v="2023-11-03T00:00:00"/>
    <s v="Nov"/>
    <s v="2023 Nov"/>
    <x v="0"/>
    <n v="2708"/>
    <x v="1"/>
    <x v="6"/>
    <d v="2025-09-23T00:00:00"/>
    <n v="4"/>
    <s v="Emerging"/>
    <s v="High"/>
    <s v="Gen Z"/>
    <x v="0"/>
  </r>
  <r>
    <s v="ACC00316"/>
    <s v="CUST0399"/>
    <x v="0"/>
    <d v="2017-04-28T00:00:00"/>
    <n v="68842"/>
    <n v="486"/>
    <n v="127026"/>
    <s v="Pending"/>
    <s v="Kevin Hughes"/>
    <s v="Female"/>
    <n v="70"/>
    <s v="West"/>
    <s v="Retired"/>
    <n v="106652"/>
    <s v="Retail"/>
    <d v="2025-02-14T00:00:00"/>
    <d v="2025-01-21T00:00:00"/>
    <s v="Jan"/>
    <s v="2025 Jan"/>
    <x v="2"/>
    <n v="9212"/>
    <x v="0"/>
    <x v="9"/>
    <d v="2025-09-23T00:00:00"/>
    <n v="1"/>
    <s v="New"/>
    <s v=" Premium"/>
    <s v="Baby Boomers"/>
    <x v="1"/>
  </r>
  <r>
    <s v="ACC00373"/>
    <s v="CUST0247"/>
    <x v="1"/>
    <d v="2020-01-21T00:00:00"/>
    <n v="380477"/>
    <n v="524"/>
    <n v="0"/>
    <s v="Pending"/>
    <s v="Charles Wilson"/>
    <s v="Male"/>
    <n v="41"/>
    <s v="North"/>
    <s v="Student"/>
    <n v="48541"/>
    <s v="Retail"/>
    <d v="2021-03-02T00:00:00"/>
    <d v="2025-02-02T00:00:00"/>
    <s v="Feb"/>
    <s v="2025 Feb"/>
    <x v="2"/>
    <n v="1051"/>
    <x v="2"/>
    <x v="3"/>
    <d v="2025-09-23T00:00:00"/>
    <n v="5"/>
    <s v="Emerging"/>
    <s v="Medium"/>
    <s v="Millennials"/>
    <x v="0"/>
  </r>
  <r>
    <s v="ACC00081"/>
    <s v="CUST0320"/>
    <x v="1"/>
    <d v="2020-01-04T00:00:00"/>
    <n v="395807"/>
    <n v="772"/>
    <n v="0"/>
    <s v="Approved"/>
    <s v="Erica Collins"/>
    <s v="Female"/>
    <n v="59"/>
    <s v="West"/>
    <s v="Retired"/>
    <n v="177361"/>
    <s v="Retail"/>
    <d v="2023-09-16T00:00:00"/>
    <d v="2025-03-21T00:00:00"/>
    <s v="Mar"/>
    <s v="2025 Mar"/>
    <x v="3"/>
    <n v="1567"/>
    <x v="3"/>
    <x v="4"/>
    <d v="2025-09-23T00:00:00"/>
    <n v="2"/>
    <s v="New"/>
    <s v=" Premium"/>
    <s v="Gen X"/>
    <x v="0"/>
  </r>
  <r>
    <s v="ACC00640"/>
    <s v="CUST0311"/>
    <x v="1"/>
    <d v="2016-08-25T00:00:00"/>
    <n v="418596"/>
    <n v="503"/>
    <n v="0"/>
    <s v="Pending"/>
    <s v="Dr. Jeremy Miller"/>
    <s v="Female"/>
    <n v="26"/>
    <s v="North"/>
    <s v="Doctor"/>
    <n v="152997"/>
    <s v="Corporate"/>
    <d v="2017-05-06T00:00:00"/>
    <d v="2025-04-26T00:00:00"/>
    <s v="Apr"/>
    <s v="2025 Apr"/>
    <x v="1"/>
    <n v="1217"/>
    <x v="2"/>
    <x v="1"/>
    <d v="2025-09-23T00:00:00"/>
    <n v="8"/>
    <s v="Established"/>
    <s v=" Premium"/>
    <s v="Gen Z"/>
    <x v="0"/>
  </r>
  <r>
    <s v="ACC00695"/>
    <s v="CUST0190"/>
    <x v="1"/>
    <d v="2019-04-15T00:00:00"/>
    <n v="5750"/>
    <n v="665"/>
    <n v="367612"/>
    <s v="Pending"/>
    <s v="Cesar Silva"/>
    <s v="Female"/>
    <n v="68"/>
    <s v="North"/>
    <s v="Teacher"/>
    <n v="109186"/>
    <s v="Retail"/>
    <d v="2017-09-30T00:00:00"/>
    <d v="2023-11-01T00:00:00"/>
    <s v="Nov"/>
    <s v="2023 Nov"/>
    <x v="1"/>
    <n v="9882"/>
    <x v="2"/>
    <x v="8"/>
    <d v="2025-09-23T00:00:00"/>
    <n v="8"/>
    <s v="Established"/>
    <s v=" Premium"/>
    <s v="Baby Boomers"/>
    <x v="2"/>
  </r>
  <r>
    <s v="ACC00755"/>
    <s v="CUST0453"/>
    <x v="2"/>
    <d v="2025-03-17T00:00:00"/>
    <n v="149335"/>
    <n v="843"/>
    <n v="0"/>
    <s v="Pending"/>
    <s v="Renee Williams"/>
    <s v="Female"/>
    <n v="62"/>
    <s v="South"/>
    <s v="Teacher"/>
    <n v="35563"/>
    <s v="Retail"/>
    <d v="2019-07-23T00:00:00"/>
    <d v="2025-07-21T00:00:00"/>
    <s v="Jul"/>
    <s v="2025 Jul"/>
    <x v="0"/>
    <n v="3631"/>
    <x v="1"/>
    <x v="7"/>
    <d v="2025-09-23T00:00:00"/>
    <n v="6"/>
    <s v="Established"/>
    <s v="Medium"/>
    <s v="Baby Boomers"/>
    <x v="1"/>
  </r>
  <r>
    <s v="ACC00697"/>
    <s v="CUST0043"/>
    <x v="1"/>
    <d v="2023-10-21T00:00:00"/>
    <n v="340912"/>
    <n v="647"/>
    <n v="0"/>
    <s v="Approved"/>
    <s v="Stephanie Ashley"/>
    <s v="Female"/>
    <n v="74"/>
    <s v="East"/>
    <s v="Engineer"/>
    <n v="132855"/>
    <s v="Corporate"/>
    <d v="2022-07-10T00:00:00"/>
    <d v="2023-11-22T00:00:00"/>
    <s v="Nov"/>
    <s v="2023 Nov"/>
    <x v="2"/>
    <n v="3362"/>
    <x v="2"/>
    <x v="8"/>
    <d v="2025-09-23T00:00:00"/>
    <n v="3"/>
    <s v="Emerging"/>
    <s v=" Premium"/>
    <s v="Baby Boomers"/>
    <x v="0"/>
  </r>
  <r>
    <s v="ACC00732"/>
    <s v="CUST0395"/>
    <x v="3"/>
    <d v="2021-08-12T00:00:00"/>
    <n v="377023"/>
    <n v="468"/>
    <n v="0"/>
    <s v="Pending"/>
    <s v="Patricia Bush"/>
    <s v="Male"/>
    <n v="31"/>
    <s v="South"/>
    <s v="Banker"/>
    <n v="49426"/>
    <s v="Retail"/>
    <d v="2024-03-21T00:00:00"/>
    <d v="2025-06-11T00:00:00"/>
    <s v="Jun"/>
    <s v="2025 Jun"/>
    <x v="2"/>
    <n v="7465"/>
    <x v="0"/>
    <x v="6"/>
    <d v="2025-09-23T00:00:00"/>
    <n v="2"/>
    <s v="New"/>
    <s v="Medium"/>
    <s v="Millennials"/>
    <x v="0"/>
  </r>
  <r>
    <s v="ACC00071"/>
    <s v="CUST0051"/>
    <x v="1"/>
    <d v="2016-11-28T00:00:00"/>
    <n v="134678"/>
    <n v="627"/>
    <n v="0"/>
    <s v="Pending"/>
    <s v="Daniel Logan"/>
    <s v="Male"/>
    <n v="31"/>
    <s v="South"/>
    <s v="Engineer"/>
    <n v="80504"/>
    <s v="Retail"/>
    <d v="2016-09-09T00:00:00"/>
    <d v="2024-06-22T00:00:00"/>
    <s v="Jun"/>
    <s v="2024 Jun"/>
    <x v="3"/>
    <n v="1688"/>
    <x v="1"/>
    <x v="8"/>
    <d v="2025-09-23T00:00:00"/>
    <n v="9"/>
    <s v="Loyal"/>
    <s v="High"/>
    <s v="Millennials"/>
    <x v="1"/>
  </r>
  <r>
    <s v="ACC00666"/>
    <s v="CUST0061"/>
    <x v="3"/>
    <d v="2020-08-06T00:00:00"/>
    <n v="476111"/>
    <n v="341"/>
    <n v="390751"/>
    <s v="Pending"/>
    <s v="Ricky Fisher"/>
    <s v="Male"/>
    <n v="39"/>
    <s v="North"/>
    <s v="Retired"/>
    <n v="123320"/>
    <s v="Retail"/>
    <d v="2022-11-13T00:00:00"/>
    <d v="2024-02-20T00:00:00"/>
    <s v="Feb"/>
    <s v="2024 Feb"/>
    <x v="3"/>
    <n v="8982"/>
    <x v="3"/>
    <x v="0"/>
    <d v="2025-09-23T00:00:00"/>
    <n v="3"/>
    <s v="Emerging"/>
    <s v=" Premium"/>
    <s v="Millennials"/>
    <x v="0"/>
  </r>
  <r>
    <s v="ACC00757"/>
    <s v="CUST0153"/>
    <x v="1"/>
    <d v="2023-04-08T00:00:00"/>
    <n v="15735"/>
    <n v="455"/>
    <n v="0"/>
    <s v="Pending"/>
    <s v="Patrick Pope"/>
    <s v="Male"/>
    <n v="56"/>
    <s v="West"/>
    <s v="Retired"/>
    <n v="156156"/>
    <s v="Corporate"/>
    <d v="2015-12-27T00:00:00"/>
    <d v="2025-05-19T00:00:00"/>
    <s v="May"/>
    <s v="2025 May"/>
    <x v="2"/>
    <n v="6762"/>
    <x v="0"/>
    <x v="6"/>
    <d v="2025-09-23T00:00:00"/>
    <n v="10"/>
    <s v="Loyal"/>
    <s v=" Premium"/>
    <s v="Gen X"/>
    <x v="2"/>
  </r>
  <r>
    <s v="ACC00652"/>
    <s v="CUST0472"/>
    <x v="1"/>
    <d v="2019-03-21T00:00:00"/>
    <n v="14995"/>
    <n v="410"/>
    <n v="0"/>
    <s v="Default"/>
    <s v="Anna Mitchell"/>
    <s v="Female"/>
    <n v="50"/>
    <s v="North"/>
    <s v="Banker"/>
    <n v="179476"/>
    <s v="Retail"/>
    <d v="2018-09-26T00:00:00"/>
    <d v="2025-06-06T00:00:00"/>
    <s v="Jun"/>
    <s v="2025 Jun"/>
    <x v="3"/>
    <n v="955"/>
    <x v="1"/>
    <x v="4"/>
    <d v="2025-09-23T00:00:00"/>
    <n v="7"/>
    <s v="Established"/>
    <s v=" Premium"/>
    <s v="Gen X"/>
    <x v="2"/>
  </r>
  <r>
    <s v="ACC00071"/>
    <s v="CUST0051"/>
    <x v="1"/>
    <d v="2016-11-28T00:00:00"/>
    <n v="134678"/>
    <n v="627"/>
    <n v="0"/>
    <s v="Pending"/>
    <s v="Daniel Logan"/>
    <s v="Male"/>
    <n v="31"/>
    <s v="South"/>
    <s v="Engineer"/>
    <n v="80504"/>
    <s v="Retail"/>
    <d v="2016-09-09T00:00:00"/>
    <d v="2025-06-25T00:00:00"/>
    <s v="Jun"/>
    <s v="2025 Jun"/>
    <x v="1"/>
    <n v="3438"/>
    <x v="2"/>
    <x v="4"/>
    <d v="2025-09-23T00:00:00"/>
    <n v="9"/>
    <s v="Loyal"/>
    <s v="High"/>
    <s v="Millennials"/>
    <x v="1"/>
  </r>
  <r>
    <s v="ACC00046"/>
    <s v="CUST0198"/>
    <x v="2"/>
    <d v="2024-05-01T00:00:00"/>
    <n v="275796"/>
    <n v="371"/>
    <n v="0"/>
    <s v="Pending"/>
    <s v="Sarah Santiago"/>
    <s v="Female"/>
    <n v="27"/>
    <s v="North"/>
    <s v="Trader"/>
    <n v="72307"/>
    <s v="Retail"/>
    <d v="2020-04-24T00:00:00"/>
    <d v="2024-11-10T00:00:00"/>
    <s v="Nov"/>
    <s v="2024 Nov"/>
    <x v="1"/>
    <n v="7983"/>
    <x v="0"/>
    <x v="0"/>
    <d v="2025-09-23T00:00:00"/>
    <n v="5"/>
    <s v="Emerging"/>
    <s v="High"/>
    <s v="Gen Z"/>
    <x v="0"/>
  </r>
  <r>
    <s v="ACC00047"/>
    <s v="CUST0047"/>
    <x v="3"/>
    <d v="2022-08-09T00:00:00"/>
    <n v="267247"/>
    <n v="484"/>
    <n v="0"/>
    <s v="Pending"/>
    <s v="Patricia Schneider"/>
    <s v="Female"/>
    <n v="18"/>
    <s v="West"/>
    <s v="Doctor"/>
    <n v="81413"/>
    <s v="Retail"/>
    <d v="2017-04-06T00:00:00"/>
    <d v="2025-05-28T00:00:00"/>
    <s v="May"/>
    <s v="2025 May"/>
    <x v="0"/>
    <n v="7178"/>
    <x v="1"/>
    <x v="7"/>
    <d v="2025-09-23T00:00:00"/>
    <n v="8"/>
    <s v="Established"/>
    <s v="High"/>
    <s v="Gen Z"/>
    <x v="0"/>
  </r>
  <r>
    <s v="ACC00591"/>
    <s v="CUST0267"/>
    <x v="1"/>
    <d v="2025-08-21T00:00:00"/>
    <n v="298326"/>
    <n v="699"/>
    <n v="0"/>
    <s v="Pending"/>
    <s v="Nicholas Cherry"/>
    <s v="Female"/>
    <n v="36"/>
    <s v="East"/>
    <s v="Engineer"/>
    <n v="126661"/>
    <s v="Retail"/>
    <d v="2021-08-29T00:00:00"/>
    <d v="2024-08-10T00:00:00"/>
    <s v="Aug"/>
    <s v="2024 Aug"/>
    <x v="3"/>
    <n v="8749"/>
    <x v="1"/>
    <x v="5"/>
    <d v="2025-09-23T00:00:00"/>
    <n v="4"/>
    <s v="Emerging"/>
    <s v=" Premium"/>
    <s v="Millennials"/>
    <x v="0"/>
  </r>
  <r>
    <s v="ACC00422"/>
    <s v="CUST0469"/>
    <x v="1"/>
    <d v="2022-04-07T00:00:00"/>
    <n v="441004"/>
    <n v="375"/>
    <n v="0"/>
    <s v="Pending"/>
    <s v="Michael Davies"/>
    <s v="Male"/>
    <n v="44"/>
    <s v="East"/>
    <s v="Retired"/>
    <n v="190102"/>
    <s v="Private"/>
    <d v="2017-08-07T00:00:00"/>
    <d v="2025-02-23T00:00:00"/>
    <s v="Feb"/>
    <s v="2025 Feb"/>
    <x v="0"/>
    <n v="2994"/>
    <x v="3"/>
    <x v="0"/>
    <d v="2025-09-23T00:00:00"/>
    <n v="8"/>
    <s v="Established"/>
    <s v=" Premium"/>
    <s v="Millennials"/>
    <x v="0"/>
  </r>
  <r>
    <s v="ACC00149"/>
    <s v="CUST0021"/>
    <x v="2"/>
    <d v="2015-10-25T00:00:00"/>
    <n v="99977"/>
    <n v="476"/>
    <n v="0"/>
    <s v="Pending"/>
    <s v="Elizabeth Smith"/>
    <s v="Female"/>
    <n v="44"/>
    <s v="East"/>
    <s v="Trader"/>
    <n v="189269"/>
    <s v="Retail"/>
    <d v="2024-05-02T00:00:00"/>
    <d v="2024-12-10T00:00:00"/>
    <s v="Dec"/>
    <s v="2024 Dec"/>
    <x v="3"/>
    <n v="2600"/>
    <x v="1"/>
    <x v="5"/>
    <d v="2025-09-23T00:00:00"/>
    <n v="1"/>
    <s v="New"/>
    <s v=" Premium"/>
    <s v="Millennials"/>
    <x v="1"/>
  </r>
  <r>
    <s v="ACC00130"/>
    <s v="CUST0336"/>
    <x v="0"/>
    <d v="2021-06-30T00:00:00"/>
    <n v="246356"/>
    <n v="526"/>
    <n v="0"/>
    <s v="Pending"/>
    <s v="Kimberly Estes"/>
    <s v="Female"/>
    <n v="34"/>
    <s v="South"/>
    <s v="Banker"/>
    <n v="115081"/>
    <s v="Private"/>
    <d v="2017-03-23T00:00:00"/>
    <d v="2024-10-08T00:00:00"/>
    <s v="Oct"/>
    <s v="2024 Oct"/>
    <x v="3"/>
    <n v="1807"/>
    <x v="3"/>
    <x v="2"/>
    <d v="2025-09-23T00:00:00"/>
    <n v="9"/>
    <s v="Loyal"/>
    <s v=" Premium"/>
    <s v="Millennials"/>
    <x v="0"/>
  </r>
  <r>
    <s v="ACC00456"/>
    <s v="CUST0423"/>
    <x v="3"/>
    <d v="2021-08-22T00:00:00"/>
    <n v="342908"/>
    <n v="580"/>
    <n v="0"/>
    <s v="Pending"/>
    <s v="Matthew Martinez"/>
    <s v="Female"/>
    <n v="45"/>
    <s v="South"/>
    <s v="Teacher"/>
    <n v="65893"/>
    <s v="Corporate"/>
    <d v="2021-11-13T00:00:00"/>
    <d v="2024-11-07T00:00:00"/>
    <s v="Nov"/>
    <s v="2024 Nov"/>
    <x v="1"/>
    <n v="5053"/>
    <x v="2"/>
    <x v="6"/>
    <d v="2025-09-23T00:00:00"/>
    <n v="4"/>
    <s v="Emerging"/>
    <s v="High"/>
    <s v="Gen X"/>
    <x v="0"/>
  </r>
  <r>
    <s v="ACC00639"/>
    <s v="CUST0132"/>
    <x v="0"/>
    <d v="2016-02-23T00:00:00"/>
    <n v="116545"/>
    <n v="663"/>
    <n v="0"/>
    <s v="Pending"/>
    <s v="Kendra Diaz"/>
    <s v="Male"/>
    <n v="33"/>
    <s v="North"/>
    <s v="Trader"/>
    <n v="111659"/>
    <s v="Retail"/>
    <d v="2018-02-12T00:00:00"/>
    <d v="2024-08-21T00:00:00"/>
    <s v="Aug"/>
    <s v="2024 Aug"/>
    <x v="2"/>
    <n v="2267"/>
    <x v="1"/>
    <x v="9"/>
    <d v="2025-09-23T00:00:00"/>
    <n v="8"/>
    <s v="Established"/>
    <s v=" Premium"/>
    <s v="Millennials"/>
    <x v="1"/>
  </r>
  <r>
    <s v="ACC00631"/>
    <s v="CUST0406"/>
    <x v="2"/>
    <d v="2023-10-09T00:00:00"/>
    <n v="243877"/>
    <n v="428"/>
    <n v="290291"/>
    <s v="Pending"/>
    <s v="Katherine Freeman"/>
    <s v="Female"/>
    <n v="28"/>
    <s v="East"/>
    <s v="Retired"/>
    <n v="39975"/>
    <s v="Corporate"/>
    <d v="2022-12-07T00:00:00"/>
    <d v="2025-04-02T00:00:00"/>
    <s v="Apr"/>
    <s v="2025 Apr"/>
    <x v="3"/>
    <n v="2207"/>
    <x v="1"/>
    <x v="7"/>
    <d v="2025-09-23T00:00:00"/>
    <n v="3"/>
    <s v="Emerging"/>
    <s v="Medium"/>
    <s v="Gen Z"/>
    <x v="0"/>
  </r>
  <r>
    <s v="ACC00505"/>
    <s v="CUST0142"/>
    <x v="3"/>
    <d v="2021-07-16T00:00:00"/>
    <n v="252156"/>
    <n v="387"/>
    <n v="0"/>
    <s v="Pending"/>
    <s v="Charles Chapman"/>
    <s v="Male"/>
    <n v="66"/>
    <s v="North"/>
    <s v="Retired"/>
    <n v="83852"/>
    <s v="Retail"/>
    <d v="2024-09-25T00:00:00"/>
    <d v="2023-10-03T00:00:00"/>
    <s v="Oct"/>
    <s v="2023 Oct"/>
    <x v="3"/>
    <n v="8232"/>
    <x v="2"/>
    <x v="3"/>
    <d v="2025-09-23T00:00:00"/>
    <n v="1"/>
    <s v="New"/>
    <s v="High"/>
    <s v="Baby Boomers"/>
    <x v="0"/>
  </r>
  <r>
    <s v="ACC00774"/>
    <s v="CUST0127"/>
    <x v="0"/>
    <d v="2017-02-28T00:00:00"/>
    <n v="153837"/>
    <n v="407"/>
    <n v="0"/>
    <s v="Pending"/>
    <s v="Jennifer Watkins DDS"/>
    <s v="Female"/>
    <n v="46"/>
    <s v="South"/>
    <s v="Doctor"/>
    <n v="112241"/>
    <s v="Corporate"/>
    <d v="2016-01-05T00:00:00"/>
    <d v="2025-01-09T00:00:00"/>
    <s v="Jan"/>
    <s v="2025 Jan"/>
    <x v="3"/>
    <n v="8813"/>
    <x v="1"/>
    <x v="7"/>
    <d v="2025-09-23T00:00:00"/>
    <n v="10"/>
    <s v="Loyal"/>
    <s v=" Premium"/>
    <s v="Gen X"/>
    <x v="1"/>
  </r>
  <r>
    <s v="ACC00244"/>
    <s v="CUST0059"/>
    <x v="1"/>
    <d v="2018-08-08T00:00:00"/>
    <n v="469490"/>
    <n v="407"/>
    <n v="69926"/>
    <s v="Rejected"/>
    <s v="Matthew Sanchez"/>
    <s v="Male"/>
    <n v="49"/>
    <s v="South"/>
    <s v="Engineer"/>
    <n v="85160"/>
    <s v="Corporate"/>
    <d v="2024-03-09T00:00:00"/>
    <d v="2024-05-14T00:00:00"/>
    <s v="May"/>
    <s v="2024 May"/>
    <x v="2"/>
    <n v="4407"/>
    <x v="1"/>
    <x v="5"/>
    <d v="2025-09-23T00:00:00"/>
    <n v="2"/>
    <s v="New"/>
    <s v="High"/>
    <s v="Gen X"/>
    <x v="0"/>
  </r>
  <r>
    <s v="ACC00474"/>
    <s v="CUST0191"/>
    <x v="0"/>
    <d v="2021-02-19T00:00:00"/>
    <n v="98046"/>
    <n v="308"/>
    <n v="236226"/>
    <s v="Pending"/>
    <s v="Nicholas Miller"/>
    <s v="Male"/>
    <n v="60"/>
    <s v="South"/>
    <s v="Retired"/>
    <n v="157612"/>
    <s v="Retail"/>
    <d v="2019-11-11T00:00:00"/>
    <d v="2025-08-19T00:00:00"/>
    <s v="Aug"/>
    <s v="2025 Aug"/>
    <x v="0"/>
    <n v="2922"/>
    <x v="0"/>
    <x v="2"/>
    <d v="2025-09-23T00:00:00"/>
    <n v="6"/>
    <s v="Established"/>
    <s v=" Premium"/>
    <s v="Gen X"/>
    <x v="1"/>
  </r>
  <r>
    <s v="ACC00382"/>
    <s v="CUST0404"/>
    <x v="0"/>
    <d v="2019-03-08T00:00:00"/>
    <n v="454151"/>
    <n v="346"/>
    <n v="0"/>
    <s v="Pending"/>
    <s v="Jessica Lee"/>
    <s v="Male"/>
    <n v="40"/>
    <s v="South"/>
    <s v="Student"/>
    <n v="77056"/>
    <s v="Retail"/>
    <d v="2021-03-13T00:00:00"/>
    <d v="2024-03-03T00:00:00"/>
    <s v="Mar"/>
    <s v="2024 Mar"/>
    <x v="0"/>
    <n v="8884"/>
    <x v="3"/>
    <x v="5"/>
    <d v="2025-09-23T00:00:00"/>
    <n v="5"/>
    <s v="Emerging"/>
    <s v="High"/>
    <s v="Millennials"/>
    <x v="0"/>
  </r>
  <r>
    <s v="ACC00103"/>
    <s v="CUST0297"/>
    <x v="2"/>
    <d v="2017-12-11T00:00:00"/>
    <n v="493992"/>
    <n v="300"/>
    <n v="0"/>
    <s v="Approved"/>
    <s v="Jeffery James"/>
    <s v="Female"/>
    <n v="70"/>
    <s v="North"/>
    <s v="Student"/>
    <n v="70069"/>
    <s v="Retail"/>
    <d v="2022-10-28T00:00:00"/>
    <d v="2025-07-31T00:00:00"/>
    <s v="Jul"/>
    <s v="2025 Jul"/>
    <x v="3"/>
    <n v="8458"/>
    <x v="1"/>
    <x v="6"/>
    <d v="2025-09-23T00:00:00"/>
    <n v="3"/>
    <s v="Emerging"/>
    <s v="High"/>
    <s v="Baby Boomers"/>
    <x v="0"/>
  </r>
  <r>
    <s v="ACC00489"/>
    <s v="CUST0252"/>
    <x v="1"/>
    <d v="2019-05-05T00:00:00"/>
    <n v="489498"/>
    <n v="488"/>
    <n v="0"/>
    <s v="Rejected"/>
    <s v="Justin Krause"/>
    <s v="Male"/>
    <n v="66"/>
    <s v="South"/>
    <s v="Teacher"/>
    <n v="85455"/>
    <s v="Corporate"/>
    <d v="2023-06-01T00:00:00"/>
    <d v="2024-11-13T00:00:00"/>
    <s v="Nov"/>
    <s v="2024 Nov"/>
    <x v="3"/>
    <n v="9141"/>
    <x v="1"/>
    <x v="5"/>
    <d v="2025-09-23T00:00:00"/>
    <n v="2"/>
    <s v="New"/>
    <s v="High"/>
    <s v="Baby Boomers"/>
    <x v="0"/>
  </r>
  <r>
    <s v="ACC00037"/>
    <s v="CUST0161"/>
    <x v="0"/>
    <d v="2021-08-22T00:00:00"/>
    <n v="156470"/>
    <n v="419"/>
    <n v="0"/>
    <s v="Pending"/>
    <s v="David Sanders"/>
    <s v="Male"/>
    <n v="22"/>
    <s v="East"/>
    <s v="Doctor"/>
    <n v="93609"/>
    <s v="Retail"/>
    <d v="2021-02-25T00:00:00"/>
    <d v="2024-06-30T00:00:00"/>
    <s v="Jun"/>
    <s v="2024 Jun"/>
    <x v="0"/>
    <n v="6162"/>
    <x v="3"/>
    <x v="1"/>
    <d v="2025-09-23T00:00:00"/>
    <n v="5"/>
    <s v="Emerging"/>
    <s v="High"/>
    <s v="Gen Z"/>
    <x v="1"/>
  </r>
  <r>
    <s v="ACC00654"/>
    <s v="CUST0347"/>
    <x v="0"/>
    <d v="2017-12-02T00:00:00"/>
    <n v="351193"/>
    <n v="510"/>
    <n v="82994"/>
    <s v="Pending"/>
    <s v="Oscar Ortiz"/>
    <s v="Male"/>
    <n v="56"/>
    <s v="South"/>
    <s v="Engineer"/>
    <n v="182962"/>
    <s v="Corporate"/>
    <d v="2024-09-25T00:00:00"/>
    <d v="2024-06-14T00:00:00"/>
    <s v="Jun"/>
    <s v="2024 Jun"/>
    <x v="0"/>
    <n v="7182"/>
    <x v="0"/>
    <x v="4"/>
    <d v="2025-09-23T00:00:00"/>
    <n v="1"/>
    <s v="New"/>
    <s v=" Premium"/>
    <s v="Gen X"/>
    <x v="0"/>
  </r>
  <r>
    <s v="ACC00549"/>
    <s v="CUST0317"/>
    <x v="0"/>
    <d v="2024-01-29T00:00:00"/>
    <n v="429505"/>
    <n v="773"/>
    <n v="0"/>
    <s v="Pending"/>
    <s v="Robert Hill"/>
    <s v="Male"/>
    <n v="63"/>
    <s v="South"/>
    <s v="Student"/>
    <n v="84881"/>
    <s v="Private"/>
    <d v="2022-03-30T00:00:00"/>
    <d v="2024-08-25T00:00:00"/>
    <s v="Aug"/>
    <s v="2024 Aug"/>
    <x v="1"/>
    <n v="2904"/>
    <x v="3"/>
    <x v="3"/>
    <d v="2025-09-23T00:00:00"/>
    <n v="3"/>
    <s v="Emerging"/>
    <s v="High"/>
    <s v="Baby Boomers"/>
    <x v="0"/>
  </r>
  <r>
    <s v="ACC00520"/>
    <s v="CUST0102"/>
    <x v="0"/>
    <d v="2018-06-12T00:00:00"/>
    <n v="268788"/>
    <n v="595"/>
    <n v="0"/>
    <s v="Rejected"/>
    <s v="Patrick Moore"/>
    <s v="Female"/>
    <n v="72"/>
    <s v="South"/>
    <s v="Student"/>
    <n v="106231"/>
    <s v="Retail"/>
    <d v="2021-12-30T00:00:00"/>
    <d v="2024-05-06T00:00:00"/>
    <s v="May"/>
    <s v="2024 May"/>
    <x v="3"/>
    <n v="3195"/>
    <x v="1"/>
    <x v="2"/>
    <d v="2025-09-23T00:00:00"/>
    <n v="4"/>
    <s v="Emerging"/>
    <s v=" Premium"/>
    <s v="Baby Boomers"/>
    <x v="0"/>
  </r>
  <r>
    <s v="ACC00743"/>
    <s v="CUST0456"/>
    <x v="0"/>
    <d v="2015-09-21T00:00:00"/>
    <n v="476172"/>
    <n v="801"/>
    <n v="0"/>
    <s v="Pending"/>
    <s v="Michael Kramer"/>
    <s v="Male"/>
    <n v="73"/>
    <s v="East"/>
    <s v="Teacher"/>
    <n v="46155"/>
    <s v="Retail"/>
    <d v="2016-01-17T00:00:00"/>
    <d v="2024-12-25T00:00:00"/>
    <s v="Dec"/>
    <s v="2024 Dec"/>
    <x v="0"/>
    <n v="8978"/>
    <x v="2"/>
    <x v="1"/>
    <d v="2025-09-23T00:00:00"/>
    <n v="10"/>
    <s v="Loyal"/>
    <s v="Medium"/>
    <s v="Baby Boomers"/>
    <x v="0"/>
  </r>
  <r>
    <s v="ACC00333"/>
    <s v="CUST0114"/>
    <x v="1"/>
    <d v="2018-11-25T00:00:00"/>
    <n v="195784"/>
    <n v="612"/>
    <n v="0"/>
    <s v="Pending"/>
    <s v="Megan Proctor"/>
    <s v="Female"/>
    <n v="51"/>
    <s v="North"/>
    <s v="Doctor"/>
    <n v="173606"/>
    <s v="Corporate"/>
    <d v="2019-07-12T00:00:00"/>
    <d v="2023-08-26T00:00:00"/>
    <s v="Aug"/>
    <s v="2023 Aug"/>
    <x v="1"/>
    <n v="2742"/>
    <x v="2"/>
    <x v="5"/>
    <d v="2025-09-23T00:00:00"/>
    <n v="6"/>
    <s v="Established"/>
    <s v=" Premium"/>
    <s v="Gen X"/>
    <x v="1"/>
  </r>
  <r>
    <s v="ACC00397"/>
    <s v="CUST0060"/>
    <x v="0"/>
    <d v="2024-08-04T00:00:00"/>
    <n v="283983"/>
    <n v="654"/>
    <n v="0"/>
    <s v="Pending"/>
    <s v="Meghan Le"/>
    <s v="Male"/>
    <n v="40"/>
    <s v="West"/>
    <s v="Doctor"/>
    <n v="37602"/>
    <s v="Retail"/>
    <d v="2018-11-11T00:00:00"/>
    <d v="2023-09-29T00:00:00"/>
    <s v="Sep"/>
    <s v="2023 Sep"/>
    <x v="2"/>
    <n v="8933"/>
    <x v="0"/>
    <x v="3"/>
    <d v="2025-09-23T00:00:00"/>
    <n v="7"/>
    <s v="Established"/>
    <s v="Medium"/>
    <s v="Millennials"/>
    <x v="0"/>
  </r>
  <r>
    <s v="ACC00296"/>
    <s v="CUST0379"/>
    <x v="0"/>
    <d v="2022-07-07T00:00:00"/>
    <n v="79698"/>
    <n v="790"/>
    <n v="0"/>
    <s v="Pending"/>
    <s v="Jay Jackson"/>
    <s v="Female"/>
    <n v="64"/>
    <s v="West"/>
    <s v="Doctor"/>
    <n v="59063"/>
    <s v="Retail"/>
    <d v="2023-02-15T00:00:00"/>
    <d v="2023-09-29T00:00:00"/>
    <s v="Sep"/>
    <s v="2023 Sep"/>
    <x v="3"/>
    <n v="5334"/>
    <x v="0"/>
    <x v="7"/>
    <d v="2025-09-23T00:00:00"/>
    <n v="3"/>
    <s v="Emerging"/>
    <s v="Medium"/>
    <s v="Baby Boomers"/>
    <x v="1"/>
  </r>
  <r>
    <s v="ACC00107"/>
    <s v="CUST0364"/>
    <x v="3"/>
    <d v="2018-01-31T00:00:00"/>
    <n v="426070"/>
    <n v="439"/>
    <n v="0"/>
    <s v="Pending"/>
    <s v="Jeffrey Long"/>
    <s v="Female"/>
    <n v="20"/>
    <s v="West"/>
    <s v="Doctor"/>
    <n v="28946"/>
    <s v="Corporate"/>
    <d v="2016-03-13T00:00:00"/>
    <d v="2023-12-25T00:00:00"/>
    <s v="Dec"/>
    <s v="2023 Dec"/>
    <x v="0"/>
    <n v="9171"/>
    <x v="1"/>
    <x v="8"/>
    <d v="2025-09-23T00:00:00"/>
    <n v="10"/>
    <s v="Loyal"/>
    <s v="Low"/>
    <s v="Gen Z"/>
    <x v="0"/>
  </r>
  <r>
    <s v="ACC00530"/>
    <s v="CUST0201"/>
    <x v="0"/>
    <d v="2016-11-15T00:00:00"/>
    <n v="358606"/>
    <n v="329"/>
    <n v="0"/>
    <s v="Pending"/>
    <s v="Gary Johnson"/>
    <s v="Male"/>
    <n v="46"/>
    <s v="West"/>
    <s v="Teacher"/>
    <n v="72930"/>
    <s v="Private"/>
    <d v="2017-08-24T00:00:00"/>
    <d v="2025-05-18T00:00:00"/>
    <s v="May"/>
    <s v="2025 May"/>
    <x v="3"/>
    <n v="7859"/>
    <x v="0"/>
    <x v="1"/>
    <d v="2025-09-23T00:00:00"/>
    <n v="8"/>
    <s v="Established"/>
    <s v="High"/>
    <s v="Gen X"/>
    <x v="0"/>
  </r>
  <r>
    <s v="ACC00083"/>
    <s v="CUST0468"/>
    <x v="1"/>
    <d v="2018-02-16T00:00:00"/>
    <n v="441732"/>
    <n v="301"/>
    <n v="231905"/>
    <s v="Approved"/>
    <s v="Matthew Kane"/>
    <s v="Male"/>
    <n v="39"/>
    <s v="West"/>
    <s v="Doctor"/>
    <n v="178492"/>
    <s v="Retail"/>
    <d v="2024-01-28T00:00:00"/>
    <d v="2025-07-09T00:00:00"/>
    <s v="Jul"/>
    <s v="2025 Jul"/>
    <x v="1"/>
    <n v="8304"/>
    <x v="1"/>
    <x v="8"/>
    <d v="2025-09-23T00:00:00"/>
    <n v="2"/>
    <s v="New"/>
    <s v=" Premium"/>
    <s v="Millennials"/>
    <x v="0"/>
  </r>
  <r>
    <s v="ACC00288"/>
    <s v="CUST0042"/>
    <x v="0"/>
    <d v="2019-06-02T00:00:00"/>
    <n v="352245"/>
    <n v="687"/>
    <n v="0"/>
    <s v="Pending"/>
    <s v="Joseph Owens"/>
    <s v="Male"/>
    <n v="24"/>
    <s v="South"/>
    <s v="Engineer"/>
    <n v="177757"/>
    <s v="Retail"/>
    <d v="2016-07-25T00:00:00"/>
    <d v="2024-02-22T00:00:00"/>
    <s v="Feb"/>
    <s v="2024 Feb"/>
    <x v="0"/>
    <n v="1093"/>
    <x v="2"/>
    <x v="0"/>
    <d v="2025-09-23T00:00:00"/>
    <n v="9"/>
    <s v="Loyal"/>
    <s v=" Premium"/>
    <s v="Gen Z"/>
    <x v="0"/>
  </r>
  <r>
    <s v="ACC00706"/>
    <s v="CUST0192"/>
    <x v="1"/>
    <d v="2018-05-01T00:00:00"/>
    <n v="345158"/>
    <n v="353"/>
    <n v="0"/>
    <s v="Pending"/>
    <s v="Kim Hubbard"/>
    <s v="Male"/>
    <n v="54"/>
    <s v="South"/>
    <s v="Engineer"/>
    <n v="117768"/>
    <s v="Retail"/>
    <d v="2025-08-22T00:00:00"/>
    <d v="2024-10-25T00:00:00"/>
    <s v="Oct"/>
    <s v="2024 Oct"/>
    <x v="2"/>
    <n v="5215"/>
    <x v="0"/>
    <x v="8"/>
    <d v="2025-09-23T00:00:00"/>
    <n v="0"/>
    <s v="New"/>
    <s v=" Premium"/>
    <s v="Gen X"/>
    <x v="0"/>
  </r>
  <r>
    <s v="ACC00461"/>
    <s v="CUST0001"/>
    <x v="0"/>
    <d v="2024-03-09T00:00:00"/>
    <n v="370180"/>
    <n v="344"/>
    <n v="0"/>
    <s v="Pending"/>
    <s v="Mrs. Deborah Dominguez MD"/>
    <s v="Male"/>
    <n v="38"/>
    <s v="North"/>
    <s v="Doctor"/>
    <n v="191672"/>
    <s v="Retail"/>
    <d v="2023-04-25T00:00:00"/>
    <d v="2025-05-13T00:00:00"/>
    <s v="May"/>
    <s v="2025 May"/>
    <x v="2"/>
    <n v="4872"/>
    <x v="1"/>
    <x v="1"/>
    <d v="2025-09-23T00:00:00"/>
    <n v="2"/>
    <s v="New"/>
    <s v=" Premium"/>
    <s v="Millennials"/>
    <x v="0"/>
  </r>
  <r>
    <s v="ACC00215"/>
    <s v="CUST0017"/>
    <x v="2"/>
    <d v="2019-09-24T00:00:00"/>
    <n v="353076"/>
    <n v="601"/>
    <n v="0"/>
    <s v="Default"/>
    <s v="Michael Conner"/>
    <s v="Female"/>
    <n v="64"/>
    <s v="South"/>
    <s v="Banker"/>
    <n v="199352"/>
    <s v="Retail"/>
    <d v="2021-06-28T00:00:00"/>
    <d v="2024-02-04T00:00:00"/>
    <s v="Feb"/>
    <s v="2024 Feb"/>
    <x v="1"/>
    <n v="3080"/>
    <x v="3"/>
    <x v="9"/>
    <d v="2025-09-23T00:00:00"/>
    <n v="4"/>
    <s v="Emerging"/>
    <s v=" Premium"/>
    <s v="Baby Boomers"/>
    <x v="0"/>
  </r>
  <r>
    <s v="ACC00281"/>
    <s v="CUST0409"/>
    <x v="3"/>
    <d v="2018-07-23T00:00:00"/>
    <n v="11064"/>
    <n v="516"/>
    <n v="0"/>
    <s v="Pending"/>
    <s v="Shannon Moss"/>
    <s v="Female"/>
    <n v="49"/>
    <s v="North"/>
    <s v="Banker"/>
    <n v="162633"/>
    <s v="Retail"/>
    <d v="2019-09-13T00:00:00"/>
    <d v="2023-11-26T00:00:00"/>
    <s v="Nov"/>
    <s v="2023 Nov"/>
    <x v="2"/>
    <n v="8573"/>
    <x v="0"/>
    <x v="6"/>
    <d v="2025-09-23T00:00:00"/>
    <n v="6"/>
    <s v="Established"/>
    <s v=" Premium"/>
    <s v="Gen X"/>
    <x v="2"/>
  </r>
  <r>
    <s v="ACC00732"/>
    <s v="CUST0395"/>
    <x v="3"/>
    <d v="2021-08-12T00:00:00"/>
    <n v="377023"/>
    <n v="468"/>
    <n v="0"/>
    <s v="Pending"/>
    <s v="Patricia Bush"/>
    <s v="Male"/>
    <n v="31"/>
    <s v="South"/>
    <s v="Banker"/>
    <n v="49426"/>
    <s v="Retail"/>
    <d v="2024-03-21T00:00:00"/>
    <d v="2025-05-21T00:00:00"/>
    <s v="May"/>
    <s v="2025 May"/>
    <x v="2"/>
    <n v="8880"/>
    <x v="1"/>
    <x v="0"/>
    <d v="2025-09-23T00:00:00"/>
    <n v="2"/>
    <s v="New"/>
    <s v="Medium"/>
    <s v="Millennials"/>
    <x v="0"/>
  </r>
  <r>
    <s v="ACC00459"/>
    <s v="CUST0148"/>
    <x v="2"/>
    <d v="2023-01-22T00:00:00"/>
    <n v="474786"/>
    <n v="445"/>
    <n v="0"/>
    <s v="Pending"/>
    <s v="Thomas Fowler"/>
    <s v="Male"/>
    <n v="33"/>
    <s v="East"/>
    <s v="Student"/>
    <n v="164353"/>
    <s v="Retail"/>
    <d v="2018-08-25T00:00:00"/>
    <d v="2024-10-12T00:00:00"/>
    <s v="Oct"/>
    <s v="2024 Oct"/>
    <x v="2"/>
    <n v="211"/>
    <x v="1"/>
    <x v="8"/>
    <d v="2025-09-23T00:00:00"/>
    <n v="7"/>
    <s v="Established"/>
    <s v=" Premium"/>
    <s v="Millennials"/>
    <x v="0"/>
  </r>
  <r>
    <s v="ACC00344"/>
    <s v="CUST0176"/>
    <x v="2"/>
    <d v="2021-12-21T00:00:00"/>
    <n v="282320"/>
    <n v="303"/>
    <n v="0"/>
    <s v="Pending"/>
    <s v="Barbara Fisher"/>
    <s v="Female"/>
    <n v="33"/>
    <s v="North"/>
    <s v="Doctor"/>
    <n v="77372"/>
    <s v="Retail"/>
    <d v="2015-10-15T00:00:00"/>
    <d v="2025-06-09T00:00:00"/>
    <s v="Jun"/>
    <s v="2025 Jun"/>
    <x v="2"/>
    <n v="98"/>
    <x v="3"/>
    <x v="5"/>
    <d v="2025-09-23T00:00:00"/>
    <n v="10"/>
    <s v="Loyal"/>
    <s v="High"/>
    <s v="Millennials"/>
    <x v="0"/>
  </r>
  <r>
    <s v="ACC00194"/>
    <s v="CUST0161"/>
    <x v="2"/>
    <d v="2020-12-11T00:00:00"/>
    <n v="404015"/>
    <n v="581"/>
    <n v="0"/>
    <s v="Pending"/>
    <s v="David Sanders"/>
    <s v="Male"/>
    <n v="22"/>
    <s v="East"/>
    <s v="Doctor"/>
    <n v="93609"/>
    <s v="Retail"/>
    <d v="2021-02-25T00:00:00"/>
    <d v="2024-10-04T00:00:00"/>
    <s v="Oct"/>
    <s v="2024 Oct"/>
    <x v="2"/>
    <n v="6309"/>
    <x v="2"/>
    <x v="1"/>
    <d v="2025-09-23T00:00:00"/>
    <n v="5"/>
    <s v="Emerging"/>
    <s v="High"/>
    <s v="Gen Z"/>
    <x v="0"/>
  </r>
  <r>
    <s v="ACC00158"/>
    <s v="CUST0466"/>
    <x v="0"/>
    <d v="2020-01-28T00:00:00"/>
    <n v="261798"/>
    <n v="793"/>
    <n v="0"/>
    <s v="Rejected"/>
    <s v="Tammy Taylor"/>
    <s v="Male"/>
    <n v="43"/>
    <s v="West"/>
    <s v="Teacher"/>
    <n v="111155"/>
    <s v="Retail"/>
    <d v="2022-07-03T00:00:00"/>
    <d v="2024-05-19T00:00:00"/>
    <s v="May"/>
    <s v="2024 May"/>
    <x v="2"/>
    <n v="8389"/>
    <x v="3"/>
    <x v="2"/>
    <d v="2025-09-23T00:00:00"/>
    <n v="3"/>
    <s v="Emerging"/>
    <s v=" Premium"/>
    <s v="Millennials"/>
    <x v="0"/>
  </r>
  <r>
    <s v="ACC00465"/>
    <s v="CUST0128"/>
    <x v="3"/>
    <d v="2021-03-17T00:00:00"/>
    <n v="426673"/>
    <n v="520"/>
    <n v="0"/>
    <s v="Pending"/>
    <s v="Jessica Ward"/>
    <s v="Male"/>
    <n v="72"/>
    <s v="North"/>
    <s v="Retired"/>
    <n v="169859"/>
    <s v="Retail"/>
    <d v="2023-04-23T00:00:00"/>
    <d v="2025-04-17T00:00:00"/>
    <s v="Apr"/>
    <s v="2025 Apr"/>
    <x v="2"/>
    <n v="5181"/>
    <x v="1"/>
    <x v="5"/>
    <d v="2025-09-23T00:00:00"/>
    <n v="2"/>
    <s v="New"/>
    <s v=" Premium"/>
    <s v="Baby Boomers"/>
    <x v="0"/>
  </r>
  <r>
    <s v="ACC00104"/>
    <s v="CUST0182"/>
    <x v="1"/>
    <d v="2022-09-30T00:00:00"/>
    <n v="223861"/>
    <n v="343"/>
    <n v="0"/>
    <s v="Pending"/>
    <s v="Katie Padilla"/>
    <s v="Male"/>
    <n v="44"/>
    <s v="East"/>
    <s v="Banker"/>
    <n v="47082"/>
    <s v="Corporate"/>
    <d v="2025-07-05T00:00:00"/>
    <d v="2024-12-05T00:00:00"/>
    <s v="Dec"/>
    <s v="2024 Dec"/>
    <x v="0"/>
    <n v="1564"/>
    <x v="3"/>
    <x v="7"/>
    <d v="2025-09-23T00:00:00"/>
    <n v="0"/>
    <s v="New"/>
    <s v="Medium"/>
    <s v="Millennials"/>
    <x v="0"/>
  </r>
  <r>
    <s v="ACC00034"/>
    <s v="CUST0313"/>
    <x v="2"/>
    <d v="2016-03-04T00:00:00"/>
    <n v="293851"/>
    <n v="785"/>
    <n v="0"/>
    <s v="Pending"/>
    <s v="Amy Thornton"/>
    <s v="Female"/>
    <n v="61"/>
    <s v="South"/>
    <s v="Engineer"/>
    <n v="150406"/>
    <s v="Retail"/>
    <d v="2019-04-11T00:00:00"/>
    <d v="2025-02-06T00:00:00"/>
    <s v="Feb"/>
    <s v="2025 Feb"/>
    <x v="2"/>
    <n v="5609"/>
    <x v="3"/>
    <x v="5"/>
    <d v="2025-09-23T00:00:00"/>
    <n v="6"/>
    <s v="Established"/>
    <s v=" Premium"/>
    <s v="Baby Boomers"/>
    <x v="0"/>
  </r>
  <r>
    <s v="ACC00102"/>
    <s v="CUST0326"/>
    <x v="0"/>
    <d v="2019-12-05T00:00:00"/>
    <n v="66197"/>
    <n v="666"/>
    <n v="364014"/>
    <s v="Rejected"/>
    <s v="William Singleton"/>
    <s v="Female"/>
    <n v="46"/>
    <s v="South"/>
    <s v="Trader"/>
    <n v="120734"/>
    <s v="Retail"/>
    <d v="2020-01-17T00:00:00"/>
    <d v="2025-04-25T00:00:00"/>
    <s v="Apr"/>
    <s v="2025 Apr"/>
    <x v="0"/>
    <n v="8431"/>
    <x v="1"/>
    <x v="1"/>
    <d v="2025-09-23T00:00:00"/>
    <n v="6"/>
    <s v="Established"/>
    <s v=" Premium"/>
    <s v="Gen X"/>
    <x v="1"/>
  </r>
  <r>
    <s v="ACC00639"/>
    <s v="CUST0132"/>
    <x v="0"/>
    <d v="2016-02-23T00:00:00"/>
    <n v="116545"/>
    <n v="663"/>
    <n v="0"/>
    <s v="Pending"/>
    <s v="Kendra Diaz"/>
    <s v="Male"/>
    <n v="33"/>
    <s v="North"/>
    <s v="Trader"/>
    <n v="111659"/>
    <s v="Retail"/>
    <d v="2018-02-12T00:00:00"/>
    <d v="2024-11-15T00:00:00"/>
    <s v="Nov"/>
    <s v="2024 Nov"/>
    <x v="3"/>
    <n v="64"/>
    <x v="2"/>
    <x v="9"/>
    <d v="2025-09-23T00:00:00"/>
    <n v="8"/>
    <s v="Established"/>
    <s v=" Premium"/>
    <s v="Millennials"/>
    <x v="1"/>
  </r>
  <r>
    <s v="ACC00726"/>
    <s v="CUST0039"/>
    <x v="0"/>
    <d v="2022-01-12T00:00:00"/>
    <n v="185639"/>
    <n v="619"/>
    <n v="0"/>
    <s v="Pending"/>
    <s v="Jorge James"/>
    <s v="Male"/>
    <n v="42"/>
    <s v="North"/>
    <s v="Trader"/>
    <n v="193946"/>
    <s v="Corporate"/>
    <d v="2020-08-31T00:00:00"/>
    <d v="2024-04-30T00:00:00"/>
    <s v="Apr"/>
    <s v="2024 Apr"/>
    <x v="1"/>
    <n v="4376"/>
    <x v="3"/>
    <x v="7"/>
    <d v="2025-09-23T00:00:00"/>
    <n v="5"/>
    <s v="Emerging"/>
    <s v=" Premium"/>
    <s v="Millennials"/>
    <x v="1"/>
  </r>
  <r>
    <s v="ACC00325"/>
    <s v="CUST0268"/>
    <x v="1"/>
    <d v="2024-12-15T00:00:00"/>
    <n v="148961"/>
    <n v="470"/>
    <n v="437348"/>
    <s v="Pending"/>
    <s v="Derek Gardner"/>
    <s v="Female"/>
    <n v="66"/>
    <s v="East"/>
    <s v="Banker"/>
    <n v="177215"/>
    <s v="Retail"/>
    <d v="2019-12-20T00:00:00"/>
    <d v="2023-10-21T00:00:00"/>
    <s v="Oct"/>
    <s v="2023 Oct"/>
    <x v="2"/>
    <n v="4041"/>
    <x v="3"/>
    <x v="6"/>
    <d v="2025-09-23T00:00:00"/>
    <n v="6"/>
    <s v="Established"/>
    <s v=" Premium"/>
    <s v="Baby Boomers"/>
    <x v="1"/>
  </r>
  <r>
    <s v="ACC00691"/>
    <s v="CUST0486"/>
    <x v="3"/>
    <d v="2022-07-24T00:00:00"/>
    <n v="31085"/>
    <n v="374"/>
    <n v="0"/>
    <s v="Pending"/>
    <s v="Ronald Craig"/>
    <s v="Female"/>
    <n v="55"/>
    <s v="East"/>
    <s v="Retired"/>
    <n v="166470"/>
    <s v="Retail"/>
    <d v="2024-11-25T00:00:00"/>
    <d v="2024-09-24T00:00:00"/>
    <s v="Sep"/>
    <s v="2024 Sep"/>
    <x v="1"/>
    <n v="9325"/>
    <x v="0"/>
    <x v="8"/>
    <d v="2025-09-23T00:00:00"/>
    <n v="1"/>
    <s v="New"/>
    <s v=" Premium"/>
    <s v="Gen X"/>
    <x v="2"/>
  </r>
  <r>
    <s v="ACC00592"/>
    <s v="CUST0064"/>
    <x v="0"/>
    <d v="2023-04-09T00:00:00"/>
    <n v="378280"/>
    <n v="751"/>
    <n v="0"/>
    <s v="Pending"/>
    <s v="Joshua White"/>
    <s v="Male"/>
    <n v="39"/>
    <s v="West"/>
    <s v="Teacher"/>
    <n v="114377"/>
    <s v="Retail"/>
    <d v="2023-03-12T00:00:00"/>
    <d v="2024-07-13T00:00:00"/>
    <s v="Jul"/>
    <s v="2024 Jul"/>
    <x v="2"/>
    <n v="3150"/>
    <x v="0"/>
    <x v="0"/>
    <d v="2025-09-23T00:00:00"/>
    <n v="3"/>
    <s v="Emerging"/>
    <s v=" Premium"/>
    <s v="Millennials"/>
    <x v="0"/>
  </r>
  <r>
    <s v="ACC00141"/>
    <s v="CUST0228"/>
    <x v="1"/>
    <d v="2020-12-19T00:00:00"/>
    <n v="369360"/>
    <n v="483"/>
    <n v="8681"/>
    <s v="Pending"/>
    <s v="Melinda Cunningham"/>
    <s v="Female"/>
    <n v="73"/>
    <s v="West"/>
    <s v="Trader"/>
    <n v="135672"/>
    <s v="Corporate"/>
    <d v="2019-01-14T00:00:00"/>
    <d v="2023-09-01T00:00:00"/>
    <s v="Sep"/>
    <s v="2023 Sep"/>
    <x v="0"/>
    <n v="8088"/>
    <x v="1"/>
    <x v="7"/>
    <d v="2025-09-23T00:00:00"/>
    <n v="7"/>
    <s v="Established"/>
    <s v=" Premium"/>
    <s v="Baby Boomers"/>
    <x v="0"/>
  </r>
  <r>
    <s v="ACC00474"/>
    <s v="CUST0191"/>
    <x v="0"/>
    <d v="2021-02-19T00:00:00"/>
    <n v="98046"/>
    <n v="308"/>
    <n v="236226"/>
    <s v="Pending"/>
    <s v="Nicholas Miller"/>
    <s v="Male"/>
    <n v="60"/>
    <s v="South"/>
    <s v="Retired"/>
    <n v="157612"/>
    <s v="Retail"/>
    <d v="2019-11-11T00:00:00"/>
    <d v="2024-10-21T00:00:00"/>
    <s v="Oct"/>
    <s v="2024 Oct"/>
    <x v="2"/>
    <n v="1562"/>
    <x v="1"/>
    <x v="8"/>
    <d v="2025-09-23T00:00:00"/>
    <n v="6"/>
    <s v="Established"/>
    <s v=" Premium"/>
    <s v="Gen X"/>
    <x v="1"/>
  </r>
  <r>
    <s v="ACC00031"/>
    <s v="CUST0251"/>
    <x v="0"/>
    <d v="2020-09-18T00:00:00"/>
    <n v="29493"/>
    <n v="431"/>
    <n v="0"/>
    <s v="Pending"/>
    <s v="Danny Scott"/>
    <s v="Female"/>
    <n v="29"/>
    <s v="North"/>
    <s v="Teacher"/>
    <n v="124101"/>
    <s v="Corporate"/>
    <d v="2024-05-10T00:00:00"/>
    <d v="2025-08-14T00:00:00"/>
    <s v="Aug"/>
    <s v="2025 Aug"/>
    <x v="3"/>
    <n v="7805"/>
    <x v="1"/>
    <x v="2"/>
    <d v="2025-09-23T00:00:00"/>
    <n v="1"/>
    <s v="New"/>
    <s v=" Premium"/>
    <s v="Millennials"/>
    <x v="2"/>
  </r>
  <r>
    <s v="ACC00063"/>
    <s v="CUST0113"/>
    <x v="3"/>
    <d v="2019-09-13T00:00:00"/>
    <n v="12356"/>
    <n v="687"/>
    <n v="0"/>
    <s v="Pending"/>
    <s v="Anthony Ramos"/>
    <s v="Female"/>
    <n v="64"/>
    <s v="East"/>
    <s v="Doctor"/>
    <n v="73947"/>
    <s v="Private"/>
    <d v="2016-03-16T00:00:00"/>
    <d v="2024-07-21T00:00:00"/>
    <s v="Jul"/>
    <s v="2024 Jul"/>
    <x v="1"/>
    <n v="5281"/>
    <x v="0"/>
    <x v="7"/>
    <d v="2025-09-23T00:00:00"/>
    <n v="10"/>
    <s v="Loyal"/>
    <s v="High"/>
    <s v="Baby Boomers"/>
    <x v="2"/>
  </r>
  <r>
    <s v="ACC00560"/>
    <s v="CUST0142"/>
    <x v="0"/>
    <d v="2024-03-19T00:00:00"/>
    <n v="111585"/>
    <n v="734"/>
    <n v="0"/>
    <s v="Pending"/>
    <s v="Charles Chapman"/>
    <s v="Male"/>
    <n v="66"/>
    <s v="North"/>
    <s v="Retired"/>
    <n v="83852"/>
    <s v="Retail"/>
    <d v="2024-09-25T00:00:00"/>
    <d v="2024-05-16T00:00:00"/>
    <s v="May"/>
    <s v="2024 May"/>
    <x v="1"/>
    <n v="125"/>
    <x v="1"/>
    <x v="7"/>
    <d v="2025-09-23T00:00:00"/>
    <n v="1"/>
    <s v="New"/>
    <s v="High"/>
    <s v="Baby Boomers"/>
    <x v="1"/>
  </r>
  <r>
    <s v="ACC00087"/>
    <s v="CUST0192"/>
    <x v="0"/>
    <d v="2018-05-18T00:00:00"/>
    <n v="459952"/>
    <n v="797"/>
    <n v="0"/>
    <s v="Approved"/>
    <s v="Kim Hubbard"/>
    <s v="Male"/>
    <n v="54"/>
    <s v="South"/>
    <s v="Engineer"/>
    <n v="117768"/>
    <s v="Retail"/>
    <d v="2025-08-22T00:00:00"/>
    <d v="2025-03-04T00:00:00"/>
    <s v="Mar"/>
    <s v="2025 Mar"/>
    <x v="3"/>
    <n v="3623"/>
    <x v="3"/>
    <x v="0"/>
    <d v="2025-09-23T00:00:00"/>
    <n v="0"/>
    <s v="New"/>
    <s v=" Premium"/>
    <s v="Gen X"/>
    <x v="0"/>
  </r>
  <r>
    <s v="ACC00304"/>
    <s v="CUST0074"/>
    <x v="0"/>
    <d v="2016-08-26T00:00:00"/>
    <n v="289341"/>
    <n v="680"/>
    <n v="242268"/>
    <s v="Rejected"/>
    <s v="Christopher Chapman"/>
    <s v="Female"/>
    <n v="50"/>
    <s v="West"/>
    <s v="Doctor"/>
    <n v="53742"/>
    <s v="Corporate"/>
    <d v="2025-01-20T00:00:00"/>
    <d v="2024-10-27T00:00:00"/>
    <s v="Oct"/>
    <s v="2024 Oct"/>
    <x v="0"/>
    <n v="6382"/>
    <x v="3"/>
    <x v="8"/>
    <d v="2025-09-23T00:00:00"/>
    <n v="1"/>
    <s v="New"/>
    <s v="Medium"/>
    <s v="Gen X"/>
    <x v="0"/>
  </r>
  <r>
    <s v="ACC00061"/>
    <s v="CUST0461"/>
    <x v="0"/>
    <d v="2018-10-02T00:00:00"/>
    <n v="344866"/>
    <n v="682"/>
    <n v="0"/>
    <s v="Pending"/>
    <s v="Tiffany Lam"/>
    <s v="Female"/>
    <n v="49"/>
    <s v="North"/>
    <s v="Student"/>
    <n v="151691"/>
    <s v="Retail"/>
    <d v="2018-10-28T00:00:00"/>
    <d v="2025-07-22T00:00:00"/>
    <s v="Jul"/>
    <s v="2025 Jul"/>
    <x v="0"/>
    <n v="8561"/>
    <x v="2"/>
    <x v="6"/>
    <d v="2025-09-23T00:00:00"/>
    <n v="7"/>
    <s v="Established"/>
    <s v=" Premium"/>
    <s v="Gen X"/>
    <x v="0"/>
  </r>
  <r>
    <s v="ACC00396"/>
    <s v="CUST0211"/>
    <x v="2"/>
    <d v="2024-01-29T00:00:00"/>
    <n v="232654"/>
    <n v="633"/>
    <n v="0"/>
    <s v="Pending"/>
    <s v="Ryan Mccormick"/>
    <s v="Male"/>
    <n v="34"/>
    <s v="North"/>
    <s v="Doctor"/>
    <n v="148386"/>
    <s v="Corporate"/>
    <d v="2020-02-20T00:00:00"/>
    <d v="2025-06-12T00:00:00"/>
    <s v="Jun"/>
    <s v="2025 Jun"/>
    <x v="3"/>
    <n v="8229"/>
    <x v="1"/>
    <x v="0"/>
    <d v="2025-09-23T00:00:00"/>
    <n v="6"/>
    <s v="Established"/>
    <s v=" Premium"/>
    <s v="Millennials"/>
    <x v="0"/>
  </r>
  <r>
    <s v="ACC00334"/>
    <s v="CUST0363"/>
    <x v="0"/>
    <d v="2024-07-09T00:00:00"/>
    <n v="409849"/>
    <n v="757"/>
    <n v="0"/>
    <s v="Pending"/>
    <s v="William Fuller"/>
    <s v="Male"/>
    <n v="18"/>
    <s v="South"/>
    <s v="Trader"/>
    <n v="99561"/>
    <s v="Private"/>
    <d v="2016-07-30T00:00:00"/>
    <d v="2023-11-09T00:00:00"/>
    <s v="Nov"/>
    <s v="2023 Nov"/>
    <x v="1"/>
    <n v="3847"/>
    <x v="3"/>
    <x v="8"/>
    <d v="2025-09-23T00:00:00"/>
    <n v="9"/>
    <s v="Loyal"/>
    <s v="High"/>
    <s v="Gen Z"/>
    <x v="0"/>
  </r>
  <r>
    <s v="ACC00786"/>
    <s v="CUST0378"/>
    <x v="0"/>
    <d v="2019-11-24T00:00:00"/>
    <n v="335337"/>
    <n v="689"/>
    <n v="0"/>
    <s v="Pending"/>
    <s v="Claudia Casey"/>
    <s v="Male"/>
    <n v="62"/>
    <s v="South"/>
    <s v="Student"/>
    <n v="119259"/>
    <s v="Private"/>
    <d v="2016-12-27T00:00:00"/>
    <d v="2024-02-15T00:00:00"/>
    <s v="Feb"/>
    <s v="2024 Feb"/>
    <x v="2"/>
    <n v="3543"/>
    <x v="3"/>
    <x v="6"/>
    <d v="2025-09-23T00:00:00"/>
    <n v="9"/>
    <s v="Loyal"/>
    <s v=" Premium"/>
    <s v="Baby Boomers"/>
    <x v="0"/>
  </r>
  <r>
    <s v="ACC00411"/>
    <s v="CUST0076"/>
    <x v="1"/>
    <d v="2021-03-12T00:00:00"/>
    <n v="112701"/>
    <n v="540"/>
    <n v="0"/>
    <s v="Pending"/>
    <s v="Pamela Johnson"/>
    <s v="Female"/>
    <n v="70"/>
    <s v="West"/>
    <s v="Trader"/>
    <n v="172826"/>
    <s v="Retail"/>
    <d v="2017-07-01T00:00:00"/>
    <d v="2024-08-17T00:00:00"/>
    <s v="Aug"/>
    <s v="2024 Aug"/>
    <x v="0"/>
    <n v="9620"/>
    <x v="2"/>
    <x v="2"/>
    <d v="2025-09-23T00:00:00"/>
    <n v="8"/>
    <s v="Established"/>
    <s v=" Premium"/>
    <s v="Baby Boomers"/>
    <x v="1"/>
  </r>
  <r>
    <s v="ACC00284"/>
    <s v="CUST0387"/>
    <x v="0"/>
    <d v="2024-05-16T00:00:00"/>
    <n v="168017"/>
    <n v="831"/>
    <n v="0"/>
    <s v="Pending"/>
    <s v="Robert Barnes"/>
    <s v="Male"/>
    <n v="52"/>
    <s v="South"/>
    <s v="Engineer"/>
    <n v="51585"/>
    <s v="Corporate"/>
    <d v="2019-04-22T00:00:00"/>
    <d v="2024-12-08T00:00:00"/>
    <s v="Dec"/>
    <s v="2024 Dec"/>
    <x v="2"/>
    <n v="5841"/>
    <x v="3"/>
    <x v="9"/>
    <d v="2025-09-23T00:00:00"/>
    <n v="6"/>
    <s v="Established"/>
    <s v="Medium"/>
    <s v="Gen X"/>
    <x v="1"/>
  </r>
  <r>
    <s v="ACC00466"/>
    <s v="CUST0191"/>
    <x v="2"/>
    <d v="2015-09-28T00:00:00"/>
    <n v="347823"/>
    <n v="833"/>
    <n v="0"/>
    <s v="Pending"/>
    <s v="Nicholas Miller"/>
    <s v="Male"/>
    <n v="60"/>
    <s v="South"/>
    <s v="Retired"/>
    <n v="157612"/>
    <s v="Retail"/>
    <d v="2019-11-11T00:00:00"/>
    <d v="2024-12-26T00:00:00"/>
    <s v="Dec"/>
    <s v="2024 Dec"/>
    <x v="1"/>
    <n v="5973"/>
    <x v="2"/>
    <x v="0"/>
    <d v="2025-09-23T00:00:00"/>
    <n v="6"/>
    <s v="Established"/>
    <s v=" Premium"/>
    <s v="Gen X"/>
    <x v="0"/>
  </r>
  <r>
    <s v="ACC00080"/>
    <s v="CUST0349"/>
    <x v="1"/>
    <d v="2015-12-27T00:00:00"/>
    <n v="242998"/>
    <n v="455"/>
    <n v="0"/>
    <s v="Rejected"/>
    <s v="Christopher Spencer"/>
    <s v="Female"/>
    <n v="27"/>
    <s v="East"/>
    <s v="Doctor"/>
    <n v="143629"/>
    <s v="Corporate"/>
    <d v="2025-08-19T00:00:00"/>
    <d v="2023-10-12T00:00:00"/>
    <s v="Oct"/>
    <s v="2023 Oct"/>
    <x v="2"/>
    <n v="1304"/>
    <x v="2"/>
    <x v="8"/>
    <d v="2025-09-23T00:00:00"/>
    <n v="0"/>
    <s v="New"/>
    <s v=" Premium"/>
    <s v="Gen Z"/>
    <x v="0"/>
  </r>
  <r>
    <s v="ACC00692"/>
    <s v="CUST0049"/>
    <x v="0"/>
    <d v="2022-10-04T00:00:00"/>
    <n v="317715"/>
    <n v="779"/>
    <n v="0"/>
    <s v="Pending"/>
    <s v="Samantha Davis"/>
    <s v="Female"/>
    <n v="63"/>
    <s v="South"/>
    <s v="Banker"/>
    <n v="27287"/>
    <s v="Retail"/>
    <d v="2017-01-15T00:00:00"/>
    <d v="2024-04-20T00:00:00"/>
    <s v="Apr"/>
    <s v="2024 Apr"/>
    <x v="3"/>
    <n v="5980"/>
    <x v="0"/>
    <x v="6"/>
    <d v="2025-09-23T00:00:00"/>
    <n v="9"/>
    <s v="Loyal"/>
    <s v="Low"/>
    <s v="Baby Boomers"/>
    <x v="0"/>
  </r>
  <r>
    <s v="ACC00784"/>
    <s v="CUST0225"/>
    <x v="0"/>
    <d v="2017-02-12T00:00:00"/>
    <n v="445150"/>
    <n v="741"/>
    <n v="0"/>
    <s v="Rejected"/>
    <s v="Sarah Walton"/>
    <s v="Female"/>
    <n v="62"/>
    <s v="South"/>
    <s v="Trader"/>
    <n v="105530"/>
    <s v="Private"/>
    <d v="2017-12-01T00:00:00"/>
    <d v="2025-05-22T00:00:00"/>
    <s v="May"/>
    <s v="2025 May"/>
    <x v="0"/>
    <n v="7560"/>
    <x v="3"/>
    <x v="6"/>
    <d v="2025-09-23T00:00:00"/>
    <n v="8"/>
    <s v="Established"/>
    <s v=" Premium"/>
    <s v="Baby Boomers"/>
    <x v="0"/>
  </r>
  <r>
    <s v="ACC00077"/>
    <s v="CUST0410"/>
    <x v="2"/>
    <d v="2024-12-16T00:00:00"/>
    <n v="331607"/>
    <n v="410"/>
    <n v="429606"/>
    <s v="Approved"/>
    <s v="Shelley Moss"/>
    <s v="Female"/>
    <n v="33"/>
    <s v="North"/>
    <s v="Retired"/>
    <n v="108397"/>
    <s v="Retail"/>
    <d v="2016-08-05T00:00:00"/>
    <d v="2025-03-04T00:00:00"/>
    <s v="Mar"/>
    <s v="2025 Mar"/>
    <x v="0"/>
    <n v="2085"/>
    <x v="0"/>
    <x v="7"/>
    <d v="2025-09-23T00:00:00"/>
    <n v="9"/>
    <s v="Loyal"/>
    <s v=" Premium"/>
    <s v="Millennials"/>
    <x v="0"/>
  </r>
  <r>
    <s v="ACC00733"/>
    <s v="CUST0333"/>
    <x v="0"/>
    <d v="2023-09-26T00:00:00"/>
    <n v="287623"/>
    <n v="629"/>
    <n v="0"/>
    <s v="Pending"/>
    <s v="Ronald Bennett"/>
    <s v="Female"/>
    <n v="18"/>
    <s v="South"/>
    <s v="Engineer"/>
    <n v="53662"/>
    <s v="Retail"/>
    <d v="2015-12-09T00:00:00"/>
    <d v="2025-01-30T00:00:00"/>
    <s v="Jan"/>
    <s v="2025 Jan"/>
    <x v="3"/>
    <n v="7376"/>
    <x v="3"/>
    <x v="7"/>
    <d v="2025-09-23T00:00:00"/>
    <n v="10"/>
    <s v="Loyal"/>
    <s v="Medium"/>
    <s v="Gen Z"/>
    <x v="0"/>
  </r>
  <r>
    <s v="ACC00794"/>
    <s v="CUST0105"/>
    <x v="2"/>
    <d v="2020-11-10T00:00:00"/>
    <n v="224021"/>
    <n v="823"/>
    <n v="182577"/>
    <s v="Pending"/>
    <s v="Eric Mayer"/>
    <s v="Female"/>
    <n v="43"/>
    <s v="West"/>
    <s v="Retired"/>
    <n v="125228"/>
    <s v="Retail"/>
    <d v="2025-04-01T00:00:00"/>
    <d v="2024-06-24T00:00:00"/>
    <s v="Jun"/>
    <s v="2024 Jun"/>
    <x v="3"/>
    <n v="5217"/>
    <x v="0"/>
    <x v="8"/>
    <d v="2025-09-23T00:00:00"/>
    <n v="0"/>
    <s v="New"/>
    <s v=" Premium"/>
    <s v="Millennials"/>
    <x v="0"/>
  </r>
  <r>
    <s v="ACC00540"/>
    <s v="CUST0375"/>
    <x v="2"/>
    <d v="2019-09-20T00:00:00"/>
    <n v="96393"/>
    <n v="536"/>
    <n v="0"/>
    <s v="Pending"/>
    <s v="Paul Stephens"/>
    <s v="Male"/>
    <n v="61"/>
    <s v="East"/>
    <s v="Engineer"/>
    <n v="45963"/>
    <s v="Retail"/>
    <d v="2022-08-25T00:00:00"/>
    <d v="2025-03-23T00:00:00"/>
    <s v="Mar"/>
    <s v="2025 Mar"/>
    <x v="0"/>
    <n v="5827"/>
    <x v="2"/>
    <x v="5"/>
    <d v="2025-09-23T00:00:00"/>
    <n v="3"/>
    <s v="Emerging"/>
    <s v="Medium"/>
    <s v="Baby Boomers"/>
    <x v="1"/>
  </r>
  <r>
    <s v="ACC00361"/>
    <s v="CUST0063"/>
    <x v="0"/>
    <d v="2021-09-23T00:00:00"/>
    <n v="224655"/>
    <n v="715"/>
    <n v="0"/>
    <s v="Pending"/>
    <s v="Matthew Ruiz"/>
    <s v="Male"/>
    <n v="42"/>
    <s v="North"/>
    <s v="Engineer"/>
    <n v="45931"/>
    <s v="Retail"/>
    <d v="2023-04-26T00:00:00"/>
    <d v="2025-05-11T00:00:00"/>
    <s v="May"/>
    <s v="2025 May"/>
    <x v="0"/>
    <n v="1788"/>
    <x v="2"/>
    <x v="2"/>
    <d v="2025-09-23T00:00:00"/>
    <n v="2"/>
    <s v="New"/>
    <s v="Medium"/>
    <s v="Millennials"/>
    <x v="0"/>
  </r>
  <r>
    <s v="ACC00077"/>
    <s v="CUST0410"/>
    <x v="2"/>
    <d v="2024-12-16T00:00:00"/>
    <n v="331607"/>
    <n v="410"/>
    <n v="429606"/>
    <s v="Approved"/>
    <s v="Shelley Moss"/>
    <s v="Female"/>
    <n v="33"/>
    <s v="North"/>
    <s v="Retired"/>
    <n v="108397"/>
    <s v="Retail"/>
    <d v="2016-08-05T00:00:00"/>
    <d v="2024-09-08T00:00:00"/>
    <s v="Sep"/>
    <s v="2024 Sep"/>
    <x v="0"/>
    <n v="383"/>
    <x v="2"/>
    <x v="1"/>
    <d v="2025-09-23T00:00:00"/>
    <n v="9"/>
    <s v="Loyal"/>
    <s v=" Premium"/>
    <s v="Millennials"/>
    <x v="0"/>
  </r>
  <r>
    <s v="ACC00509"/>
    <s v="CUST0035"/>
    <x v="0"/>
    <d v="2023-07-26T00:00:00"/>
    <n v="373747"/>
    <n v="626"/>
    <n v="0"/>
    <s v="Pending"/>
    <s v="Kevin Marshall"/>
    <s v="Female"/>
    <n v="72"/>
    <s v="East"/>
    <s v="Banker"/>
    <n v="96898"/>
    <s v="Corporate"/>
    <d v="2016-06-12T00:00:00"/>
    <d v="2025-07-18T00:00:00"/>
    <s v="Jul"/>
    <s v="2025 Jul"/>
    <x v="1"/>
    <n v="7567"/>
    <x v="2"/>
    <x v="1"/>
    <d v="2025-09-23T00:00:00"/>
    <n v="9"/>
    <s v="Loyal"/>
    <s v="High"/>
    <s v="Baby Boomers"/>
    <x v="0"/>
  </r>
  <r>
    <s v="ACC00164"/>
    <s v="CUST0143"/>
    <x v="0"/>
    <d v="2019-08-28T00:00:00"/>
    <n v="440437"/>
    <n v="746"/>
    <n v="499927"/>
    <s v="Approved"/>
    <s v="Jamie Spencer"/>
    <s v="Female"/>
    <n v="47"/>
    <s v="South"/>
    <s v="Retired"/>
    <n v="152079"/>
    <s v="Retail"/>
    <d v="2021-11-28T00:00:00"/>
    <d v="2025-05-18T00:00:00"/>
    <s v="May"/>
    <s v="2025 May"/>
    <x v="1"/>
    <n v="9333"/>
    <x v="3"/>
    <x v="6"/>
    <d v="2025-09-23T00:00:00"/>
    <n v="4"/>
    <s v="Emerging"/>
    <s v=" Premium"/>
    <s v="Gen X"/>
    <x v="0"/>
  </r>
  <r>
    <s v="ACC00009"/>
    <s v="CUST0030"/>
    <x v="2"/>
    <d v="2015-12-02T00:00:00"/>
    <n v="174499"/>
    <n v="517"/>
    <n v="0"/>
    <s v="Pending"/>
    <s v="Angela Robinson"/>
    <s v="Female"/>
    <n v="71"/>
    <s v="South"/>
    <s v="Student"/>
    <n v="165271"/>
    <s v="Retail"/>
    <d v="2020-10-05T00:00:00"/>
    <d v="2023-11-28T00:00:00"/>
    <s v="Nov"/>
    <s v="2023 Nov"/>
    <x v="1"/>
    <n v="1583"/>
    <x v="1"/>
    <x v="6"/>
    <d v="2025-09-23T00:00:00"/>
    <n v="5"/>
    <s v="Emerging"/>
    <s v=" Premium"/>
    <s v="Baby Boomers"/>
    <x v="1"/>
  </r>
  <r>
    <s v="ACC00175"/>
    <s v="CUST0165"/>
    <x v="2"/>
    <d v="2019-11-26T00:00:00"/>
    <n v="478141"/>
    <n v="836"/>
    <n v="0"/>
    <s v="Rejected"/>
    <s v="Jeffrey Golden"/>
    <s v="Female"/>
    <n v="48"/>
    <s v="East"/>
    <s v="Banker"/>
    <n v="87889"/>
    <s v="Retail"/>
    <d v="2023-09-03T00:00:00"/>
    <d v="2024-10-21T00:00:00"/>
    <s v="Oct"/>
    <s v="2024 Oct"/>
    <x v="2"/>
    <n v="6036"/>
    <x v="3"/>
    <x v="9"/>
    <d v="2025-09-23T00:00:00"/>
    <n v="2"/>
    <s v="New"/>
    <s v="High"/>
    <s v="Gen X"/>
    <x v="0"/>
  </r>
  <r>
    <s v="ACC00462"/>
    <s v="CUST0456"/>
    <x v="0"/>
    <d v="2023-02-01T00:00:00"/>
    <n v="150331"/>
    <n v="770"/>
    <n v="0"/>
    <s v="Pending"/>
    <s v="Michael Kramer"/>
    <s v="Male"/>
    <n v="73"/>
    <s v="East"/>
    <s v="Teacher"/>
    <n v="46155"/>
    <s v="Retail"/>
    <d v="2016-01-17T00:00:00"/>
    <d v="2025-04-27T00:00:00"/>
    <s v="Apr"/>
    <s v="2025 Apr"/>
    <x v="1"/>
    <n v="4454"/>
    <x v="0"/>
    <x v="4"/>
    <d v="2025-09-23T00:00:00"/>
    <n v="10"/>
    <s v="Loyal"/>
    <s v="Medium"/>
    <s v="Baby Boomers"/>
    <x v="1"/>
  </r>
  <r>
    <s v="ACC00307"/>
    <s v="CUST0476"/>
    <x v="1"/>
    <d v="2024-03-15T00:00:00"/>
    <n v="417339"/>
    <n v="662"/>
    <n v="0"/>
    <s v="Pending"/>
    <s v="William Brown"/>
    <s v="Female"/>
    <n v="18"/>
    <s v="West"/>
    <s v="Student"/>
    <n v="53997"/>
    <s v="Retail"/>
    <d v="2019-01-23T00:00:00"/>
    <d v="2025-03-28T00:00:00"/>
    <s v="Mar"/>
    <s v="2025 Mar"/>
    <x v="0"/>
    <n v="797"/>
    <x v="3"/>
    <x v="6"/>
    <d v="2025-09-23T00:00:00"/>
    <n v="7"/>
    <s v="Established"/>
    <s v="Medium"/>
    <s v="Gen Z"/>
    <x v="0"/>
  </r>
  <r>
    <s v="ACC00588"/>
    <s v="CUST0158"/>
    <x v="1"/>
    <d v="2019-12-14T00:00:00"/>
    <n v="178646"/>
    <n v="494"/>
    <n v="0"/>
    <s v="Pending"/>
    <s v="Michael Ward"/>
    <s v="Female"/>
    <n v="40"/>
    <s v="North"/>
    <s v="Engineer"/>
    <n v="158563"/>
    <s v="Retail"/>
    <d v="2025-04-27T00:00:00"/>
    <d v="2024-07-08T00:00:00"/>
    <s v="Jul"/>
    <s v="2024 Jul"/>
    <x v="1"/>
    <n v="1555"/>
    <x v="3"/>
    <x v="5"/>
    <d v="2025-09-23T00:00:00"/>
    <n v="0"/>
    <s v="New"/>
    <s v=" Premium"/>
    <s v="Millennials"/>
    <x v="1"/>
  </r>
  <r>
    <s v="ACC00245"/>
    <s v="CUST0138"/>
    <x v="0"/>
    <d v="2018-04-28T00:00:00"/>
    <n v="288107"/>
    <n v="744"/>
    <n v="0"/>
    <s v="Pending"/>
    <s v="Jacqueline Murphy"/>
    <s v="Male"/>
    <n v="31"/>
    <s v="South"/>
    <s v="Retired"/>
    <n v="183038"/>
    <s v="Retail"/>
    <d v="2017-03-23T00:00:00"/>
    <d v="2024-04-23T00:00:00"/>
    <s v="Apr"/>
    <s v="2024 Apr"/>
    <x v="0"/>
    <n v="8571"/>
    <x v="0"/>
    <x v="2"/>
    <d v="2025-09-23T00:00:00"/>
    <n v="9"/>
    <s v="Loyal"/>
    <s v=" Premium"/>
    <s v="Millennials"/>
    <x v="0"/>
  </r>
  <r>
    <s v="ACC00122"/>
    <s v="CUST0220"/>
    <x v="0"/>
    <d v="2019-02-19T00:00:00"/>
    <n v="23199"/>
    <n v="723"/>
    <n v="0"/>
    <s v="Pending"/>
    <s v="Maria Herman"/>
    <s v="Male"/>
    <n v="58"/>
    <s v="North"/>
    <s v="Engineer"/>
    <n v="102711"/>
    <s v="Retail"/>
    <d v="2024-05-15T00:00:00"/>
    <d v="2025-01-01T00:00:00"/>
    <s v="Jan"/>
    <s v="2025 Jan"/>
    <x v="3"/>
    <n v="4384"/>
    <x v="2"/>
    <x v="1"/>
    <d v="2025-09-23T00:00:00"/>
    <n v="1"/>
    <s v="New"/>
    <s v=" Premium"/>
    <s v="Gen X"/>
    <x v="2"/>
  </r>
  <r>
    <s v="ACC00185"/>
    <s v="CUST0305"/>
    <x v="0"/>
    <d v="2020-09-20T00:00:00"/>
    <n v="398834"/>
    <n v="304"/>
    <n v="0"/>
    <s v="Pending"/>
    <s v="Erica Perez"/>
    <s v="Female"/>
    <n v="46"/>
    <s v="West"/>
    <s v="Trader"/>
    <n v="29078"/>
    <s v="Corporate"/>
    <d v="2017-11-02T00:00:00"/>
    <d v="2025-07-22T00:00:00"/>
    <s v="Jul"/>
    <s v="2025 Jul"/>
    <x v="2"/>
    <n v="5457"/>
    <x v="0"/>
    <x v="2"/>
    <d v="2025-09-23T00:00:00"/>
    <n v="8"/>
    <s v="Established"/>
    <s v="Low"/>
    <s v="Gen X"/>
    <x v="0"/>
  </r>
  <r>
    <s v="ACC00032"/>
    <s v="CUST0303"/>
    <x v="1"/>
    <d v="2023-09-22T00:00:00"/>
    <n v="485463"/>
    <n v="371"/>
    <n v="0"/>
    <s v="Pending"/>
    <s v="Steven Black"/>
    <s v="Male"/>
    <n v="52"/>
    <s v="West"/>
    <s v="Doctor"/>
    <n v="147118"/>
    <s v="Corporate"/>
    <d v="2023-01-31T00:00:00"/>
    <d v="2025-02-21T00:00:00"/>
    <s v="Feb"/>
    <s v="2025 Feb"/>
    <x v="2"/>
    <n v="9904"/>
    <x v="0"/>
    <x v="0"/>
    <d v="2025-09-23T00:00:00"/>
    <n v="3"/>
    <s v="Emerging"/>
    <s v=" Premium"/>
    <s v="Gen X"/>
    <x v="0"/>
  </r>
  <r>
    <s v="ACC00762"/>
    <s v="CUST0493"/>
    <x v="1"/>
    <d v="2023-02-02T00:00:00"/>
    <n v="220534"/>
    <n v="486"/>
    <n v="0"/>
    <s v="Pending"/>
    <s v="Joseph Dean"/>
    <s v="Male"/>
    <n v="27"/>
    <s v="West"/>
    <s v="Doctor"/>
    <n v="99141"/>
    <s v="Retail"/>
    <d v="2024-04-11T00:00:00"/>
    <d v="2025-02-11T00:00:00"/>
    <s v="Feb"/>
    <s v="2025 Feb"/>
    <x v="3"/>
    <n v="9859"/>
    <x v="1"/>
    <x v="6"/>
    <d v="2025-09-23T00:00:00"/>
    <n v="1"/>
    <s v="New"/>
    <s v="High"/>
    <s v="Gen Z"/>
    <x v="0"/>
  </r>
  <r>
    <s v="ACC00569"/>
    <s v="CUST0196"/>
    <x v="2"/>
    <d v="2017-12-04T00:00:00"/>
    <n v="30257"/>
    <n v="639"/>
    <n v="0"/>
    <s v="Default"/>
    <s v="Victoria Montoya"/>
    <s v="Female"/>
    <n v="50"/>
    <s v="East"/>
    <s v="Banker"/>
    <n v="43411"/>
    <s v="Corporate"/>
    <d v="2019-05-27T00:00:00"/>
    <d v="2025-07-10T00:00:00"/>
    <s v="Jul"/>
    <s v="2025 Jul"/>
    <x v="0"/>
    <n v="4065"/>
    <x v="1"/>
    <x v="5"/>
    <d v="2025-09-23T00:00:00"/>
    <n v="6"/>
    <s v="Established"/>
    <s v="Medium"/>
    <s v="Gen X"/>
    <x v="2"/>
  </r>
  <r>
    <s v="ACC00310"/>
    <s v="CUST0485"/>
    <x v="0"/>
    <d v="2017-12-08T00:00:00"/>
    <n v="486521"/>
    <n v="654"/>
    <n v="0"/>
    <s v="Approved"/>
    <s v="Christopher Hart"/>
    <s v="Male"/>
    <n v="22"/>
    <s v="South"/>
    <s v="Engineer"/>
    <n v="81212"/>
    <s v="Corporate"/>
    <d v="2018-09-03T00:00:00"/>
    <d v="2023-12-10T00:00:00"/>
    <s v="Dec"/>
    <s v="2023 Dec"/>
    <x v="2"/>
    <n v="616"/>
    <x v="2"/>
    <x v="8"/>
    <d v="2025-09-23T00:00:00"/>
    <n v="7"/>
    <s v="Established"/>
    <s v="High"/>
    <s v="Gen Z"/>
    <x v="0"/>
  </r>
  <r>
    <s v="ACC00372"/>
    <s v="CUST0059"/>
    <x v="2"/>
    <d v="2024-10-11T00:00:00"/>
    <n v="288213"/>
    <n v="569"/>
    <n v="0"/>
    <s v="Pending"/>
    <s v="Matthew Sanchez"/>
    <s v="Male"/>
    <n v="49"/>
    <s v="South"/>
    <s v="Engineer"/>
    <n v="85160"/>
    <s v="Corporate"/>
    <d v="2024-03-09T00:00:00"/>
    <d v="2024-10-18T00:00:00"/>
    <s v="Oct"/>
    <s v="2024 Oct"/>
    <x v="1"/>
    <n v="2586"/>
    <x v="0"/>
    <x v="7"/>
    <d v="2025-09-23T00:00:00"/>
    <n v="2"/>
    <s v="New"/>
    <s v="High"/>
    <s v="Gen X"/>
    <x v="0"/>
  </r>
  <r>
    <s v="ACC00656"/>
    <s v="CUST0361"/>
    <x v="2"/>
    <d v="2022-01-19T00:00:00"/>
    <n v="98000"/>
    <n v="325"/>
    <n v="0"/>
    <s v="Pending"/>
    <s v="Jack Smith"/>
    <s v="Female"/>
    <n v="58"/>
    <s v="East"/>
    <s v="Student"/>
    <n v="188484"/>
    <s v="Retail"/>
    <d v="2024-04-10T00:00:00"/>
    <d v="2024-08-17T00:00:00"/>
    <s v="Aug"/>
    <s v="2024 Aug"/>
    <x v="0"/>
    <n v="6579"/>
    <x v="0"/>
    <x v="6"/>
    <d v="2025-09-23T00:00:00"/>
    <n v="1"/>
    <s v="New"/>
    <s v=" Premium"/>
    <s v="Gen X"/>
    <x v="1"/>
  </r>
  <r>
    <s v="ACC00596"/>
    <s v="CUST0255"/>
    <x v="1"/>
    <d v="2019-09-30T00:00:00"/>
    <n v="340968"/>
    <n v="636"/>
    <n v="0"/>
    <s v="Pending"/>
    <s v="Nathaniel Wolf"/>
    <s v="Male"/>
    <n v="40"/>
    <s v="West"/>
    <s v="Teacher"/>
    <n v="25109"/>
    <s v="Retail"/>
    <d v="2016-10-30T00:00:00"/>
    <d v="2024-10-18T00:00:00"/>
    <s v="Oct"/>
    <s v="2024 Oct"/>
    <x v="2"/>
    <n v="4134"/>
    <x v="0"/>
    <x v="6"/>
    <d v="2025-09-23T00:00:00"/>
    <n v="9"/>
    <s v="Loyal"/>
    <s v="Low"/>
    <s v="Millennials"/>
    <x v="0"/>
  </r>
  <r>
    <s v="ACC00056"/>
    <s v="CUST0500"/>
    <x v="2"/>
    <d v="2021-05-02T00:00:00"/>
    <n v="457666"/>
    <n v="607"/>
    <n v="0"/>
    <s v="Pending"/>
    <s v="Olivia Barton"/>
    <s v="Female"/>
    <n v="63"/>
    <s v="South"/>
    <s v="Student"/>
    <n v="21969"/>
    <s v="Corporate"/>
    <d v="2024-07-15T00:00:00"/>
    <d v="2025-01-27T00:00:00"/>
    <s v="Jan"/>
    <s v="2025 Jan"/>
    <x v="3"/>
    <n v="5061"/>
    <x v="3"/>
    <x v="5"/>
    <d v="2025-09-23T00:00:00"/>
    <n v="1"/>
    <s v="New"/>
    <s v="Low"/>
    <s v="Baby Boomers"/>
    <x v="0"/>
  </r>
  <r>
    <s v="ACC00791"/>
    <s v="CUST0258"/>
    <x v="2"/>
    <d v="2025-07-17T00:00:00"/>
    <n v="121015"/>
    <n v="841"/>
    <n v="62241"/>
    <s v="Pending"/>
    <s v="Susan Thompson"/>
    <s v="Female"/>
    <n v="58"/>
    <s v="East"/>
    <s v="Doctor"/>
    <n v="102503"/>
    <s v="Retail"/>
    <d v="2025-06-11T00:00:00"/>
    <d v="2025-01-28T00:00:00"/>
    <s v="Jan"/>
    <s v="2025 Jan"/>
    <x v="0"/>
    <n v="332"/>
    <x v="1"/>
    <x v="4"/>
    <d v="2025-09-23T00:00:00"/>
    <n v="0"/>
    <s v="New"/>
    <s v=" Premium"/>
    <s v="Gen X"/>
    <x v="1"/>
  </r>
  <r>
    <s v="ACC00273"/>
    <s v="CUST0489"/>
    <x v="3"/>
    <d v="2022-04-29T00:00:00"/>
    <n v="2763"/>
    <n v="744"/>
    <n v="0"/>
    <s v="Pending"/>
    <s v="Monica Carter"/>
    <s v="Male"/>
    <n v="40"/>
    <s v="West"/>
    <s v="Banker"/>
    <n v="157710"/>
    <s v="Retail"/>
    <d v="2023-06-27T00:00:00"/>
    <d v="2024-04-25T00:00:00"/>
    <s v="Apr"/>
    <s v="2024 Apr"/>
    <x v="2"/>
    <n v="593"/>
    <x v="1"/>
    <x v="2"/>
    <d v="2025-09-23T00:00:00"/>
    <n v="2"/>
    <s v="New"/>
    <s v=" Premium"/>
    <s v="Millennials"/>
    <x v="2"/>
  </r>
  <r>
    <s v="ACC00464"/>
    <s v="CUST0343"/>
    <x v="2"/>
    <d v="2016-12-01T00:00:00"/>
    <n v="378669"/>
    <n v="726"/>
    <n v="0"/>
    <s v="Approved"/>
    <s v="Danielle Cox"/>
    <s v="Male"/>
    <n v="48"/>
    <s v="North"/>
    <s v="Engineer"/>
    <n v="152632"/>
    <s v="Retail"/>
    <d v="2018-02-23T00:00:00"/>
    <d v="2024-07-12T00:00:00"/>
    <s v="Jul"/>
    <s v="2024 Jul"/>
    <x v="3"/>
    <n v="5399"/>
    <x v="2"/>
    <x v="5"/>
    <d v="2025-09-23T00:00:00"/>
    <n v="8"/>
    <s v="Established"/>
    <s v=" Premium"/>
    <s v="Gen X"/>
    <x v="0"/>
  </r>
  <r>
    <s v="ACC00678"/>
    <s v="CUST0109"/>
    <x v="3"/>
    <d v="2019-05-23T00:00:00"/>
    <n v="487602"/>
    <n v="675"/>
    <n v="0"/>
    <s v="Pending"/>
    <s v="Emily Scott"/>
    <s v="Female"/>
    <n v="29"/>
    <s v="North"/>
    <s v="Engineer"/>
    <n v="131785"/>
    <s v="Corporate"/>
    <d v="2020-09-03T00:00:00"/>
    <d v="2025-01-06T00:00:00"/>
    <s v="Jan"/>
    <s v="2025 Jan"/>
    <x v="0"/>
    <n v="8857"/>
    <x v="1"/>
    <x v="3"/>
    <d v="2025-09-23T00:00:00"/>
    <n v="5"/>
    <s v="Emerging"/>
    <s v=" Premium"/>
    <s v="Millennials"/>
    <x v="0"/>
  </r>
  <r>
    <s v="ACC00456"/>
    <s v="CUST0423"/>
    <x v="3"/>
    <d v="2021-08-22T00:00:00"/>
    <n v="342908"/>
    <n v="580"/>
    <n v="0"/>
    <s v="Pending"/>
    <s v="Matthew Martinez"/>
    <s v="Female"/>
    <n v="45"/>
    <s v="South"/>
    <s v="Teacher"/>
    <n v="65893"/>
    <s v="Corporate"/>
    <d v="2021-11-13T00:00:00"/>
    <d v="2024-02-13T00:00:00"/>
    <s v="Feb"/>
    <s v="2024 Feb"/>
    <x v="1"/>
    <n v="4891"/>
    <x v="1"/>
    <x v="3"/>
    <d v="2025-09-23T00:00:00"/>
    <n v="4"/>
    <s v="Emerging"/>
    <s v="High"/>
    <s v="Gen X"/>
    <x v="0"/>
  </r>
  <r>
    <s v="ACC00670"/>
    <s v="CUST0283"/>
    <x v="0"/>
    <d v="2017-02-03T00:00:00"/>
    <n v="447415"/>
    <n v="574"/>
    <n v="0"/>
    <s v="Approved"/>
    <s v="Kristen Spencer"/>
    <s v="Female"/>
    <n v="70"/>
    <s v="South"/>
    <s v="Teacher"/>
    <n v="116347"/>
    <s v="Retail"/>
    <d v="2017-01-19T00:00:00"/>
    <d v="2023-08-25T00:00:00"/>
    <s v="Aug"/>
    <s v="2023 Aug"/>
    <x v="0"/>
    <n v="8424"/>
    <x v="2"/>
    <x v="3"/>
    <d v="2025-09-23T00:00:00"/>
    <n v="9"/>
    <s v="Loyal"/>
    <s v=" Premium"/>
    <s v="Baby Boomers"/>
    <x v="0"/>
  </r>
  <r>
    <s v="ACC00249"/>
    <s v="CUST0319"/>
    <x v="0"/>
    <d v="2016-10-19T00:00:00"/>
    <n v="357574"/>
    <n v="546"/>
    <n v="0"/>
    <s v="Approved"/>
    <s v="Reginald Tapia"/>
    <s v="Male"/>
    <n v="57"/>
    <s v="East"/>
    <s v="Retired"/>
    <n v="122215"/>
    <s v="Private"/>
    <d v="2019-06-21T00:00:00"/>
    <d v="2024-04-01T00:00:00"/>
    <s v="Apr"/>
    <s v="2024 Apr"/>
    <x v="1"/>
    <n v="2132"/>
    <x v="0"/>
    <x v="4"/>
    <d v="2025-09-23T00:00:00"/>
    <n v="6"/>
    <s v="Established"/>
    <s v=" Premium"/>
    <s v="Gen X"/>
    <x v="0"/>
  </r>
  <r>
    <s v="ACC00698"/>
    <s v="CUST0404"/>
    <x v="0"/>
    <d v="2021-12-24T00:00:00"/>
    <n v="35903"/>
    <n v="737"/>
    <n v="0"/>
    <s v="Pending"/>
    <s v="Jessica Lee"/>
    <s v="Male"/>
    <n v="40"/>
    <s v="South"/>
    <s v="Student"/>
    <n v="77056"/>
    <s v="Retail"/>
    <d v="2021-03-13T00:00:00"/>
    <d v="2023-10-08T00:00:00"/>
    <s v="Oct"/>
    <s v="2023 Oct"/>
    <x v="0"/>
    <n v="7709"/>
    <x v="3"/>
    <x v="5"/>
    <d v="2025-09-23T00:00:00"/>
    <n v="5"/>
    <s v="Emerging"/>
    <s v="High"/>
    <s v="Millennials"/>
    <x v="2"/>
  </r>
  <r>
    <s v="ACC00078"/>
    <s v="CUST0499"/>
    <x v="0"/>
    <d v="2019-12-04T00:00:00"/>
    <n v="465048"/>
    <n v="528"/>
    <n v="0"/>
    <s v="Pending"/>
    <s v="Kayla Kelley"/>
    <s v="Male"/>
    <n v="26"/>
    <s v="South"/>
    <s v="Teacher"/>
    <n v="148335"/>
    <s v="Retail"/>
    <d v="2024-05-31T00:00:00"/>
    <d v="2023-09-10T00:00:00"/>
    <s v="Sep"/>
    <s v="2023 Sep"/>
    <x v="3"/>
    <n v="7806"/>
    <x v="2"/>
    <x v="9"/>
    <d v="2025-09-23T00:00:00"/>
    <n v="1"/>
    <s v="New"/>
    <s v=" Premium"/>
    <s v="Gen Z"/>
    <x v="0"/>
  </r>
  <r>
    <s v="ACC00534"/>
    <s v="CUST0327"/>
    <x v="1"/>
    <d v="2018-09-10T00:00:00"/>
    <n v="175458"/>
    <n v="597"/>
    <n v="0"/>
    <s v="Pending"/>
    <s v="Raymond Smith"/>
    <s v="Male"/>
    <n v="54"/>
    <s v="West"/>
    <s v="Retired"/>
    <n v="177702"/>
    <s v="Retail"/>
    <d v="2023-07-20T00:00:00"/>
    <d v="2025-07-13T00:00:00"/>
    <s v="Jul"/>
    <s v="2025 Jul"/>
    <x v="1"/>
    <n v="2230"/>
    <x v="1"/>
    <x v="6"/>
    <d v="2025-09-23T00:00:00"/>
    <n v="2"/>
    <s v="New"/>
    <s v=" Premium"/>
    <s v="Gen X"/>
    <x v="1"/>
  </r>
  <r>
    <s v="ACC00108"/>
    <s v="CUST0188"/>
    <x v="0"/>
    <d v="2023-04-07T00:00:00"/>
    <n v="76240"/>
    <n v="780"/>
    <n v="0"/>
    <s v="Rejected"/>
    <s v="Kristopher Fletcher"/>
    <s v="Male"/>
    <n v="50"/>
    <s v="East"/>
    <s v="Teacher"/>
    <n v="143395"/>
    <s v="Corporate"/>
    <d v="2023-10-12T00:00:00"/>
    <d v="2025-02-05T00:00:00"/>
    <s v="Feb"/>
    <s v="2025 Feb"/>
    <x v="1"/>
    <n v="5133"/>
    <x v="2"/>
    <x v="6"/>
    <d v="2025-09-23T00:00:00"/>
    <n v="2"/>
    <s v="New"/>
    <s v=" Premium"/>
    <s v="Gen X"/>
    <x v="1"/>
  </r>
  <r>
    <s v="ACC00273"/>
    <s v="CUST0489"/>
    <x v="3"/>
    <d v="2022-04-29T00:00:00"/>
    <n v="2763"/>
    <n v="744"/>
    <n v="0"/>
    <s v="Pending"/>
    <s v="Monica Carter"/>
    <s v="Male"/>
    <n v="40"/>
    <s v="West"/>
    <s v="Banker"/>
    <n v="157710"/>
    <s v="Retail"/>
    <d v="2023-06-27T00:00:00"/>
    <d v="2023-11-15T00:00:00"/>
    <s v="Nov"/>
    <s v="2023 Nov"/>
    <x v="0"/>
    <n v="3560"/>
    <x v="1"/>
    <x v="3"/>
    <d v="2025-09-23T00:00:00"/>
    <n v="2"/>
    <s v="New"/>
    <s v=" Premium"/>
    <s v="Millennials"/>
    <x v="2"/>
  </r>
  <r>
    <s v="ACC00764"/>
    <s v="CUST0215"/>
    <x v="0"/>
    <d v="2022-01-08T00:00:00"/>
    <n v="231387"/>
    <n v="559"/>
    <n v="0"/>
    <s v="Pending"/>
    <s v="Cassandra Mcbride"/>
    <s v="Male"/>
    <n v="43"/>
    <s v="North"/>
    <s v="Trader"/>
    <n v="171054"/>
    <s v="Retail"/>
    <d v="2020-02-16T00:00:00"/>
    <d v="2025-08-21T00:00:00"/>
    <s v="Aug"/>
    <s v="2025 Aug"/>
    <x v="2"/>
    <n v="5789"/>
    <x v="0"/>
    <x v="7"/>
    <d v="2025-09-23T00:00:00"/>
    <n v="6"/>
    <s v="Established"/>
    <s v=" Premium"/>
    <s v="Millennials"/>
    <x v="0"/>
  </r>
  <r>
    <s v="ACC00015"/>
    <s v="CUST0192"/>
    <x v="0"/>
    <d v="2024-05-26T00:00:00"/>
    <n v="178267"/>
    <n v="510"/>
    <n v="0"/>
    <s v="Pending"/>
    <s v="Kim Hubbard"/>
    <s v="Male"/>
    <n v="54"/>
    <s v="South"/>
    <s v="Engineer"/>
    <n v="117768"/>
    <s v="Retail"/>
    <d v="2025-08-22T00:00:00"/>
    <d v="2023-12-18T00:00:00"/>
    <s v="Dec"/>
    <s v="2023 Dec"/>
    <x v="1"/>
    <n v="4938"/>
    <x v="0"/>
    <x v="5"/>
    <d v="2025-09-23T00:00:00"/>
    <n v="0"/>
    <s v="New"/>
    <s v=" Premium"/>
    <s v="Gen X"/>
    <x v="1"/>
  </r>
  <r>
    <s v="ACC00370"/>
    <s v="CUST0102"/>
    <x v="1"/>
    <d v="2018-11-26T00:00:00"/>
    <n v="306660"/>
    <n v="615"/>
    <n v="0"/>
    <s v="Default"/>
    <s v="Patrick Moore"/>
    <s v="Female"/>
    <n v="72"/>
    <s v="South"/>
    <s v="Student"/>
    <n v="106231"/>
    <s v="Retail"/>
    <d v="2021-12-30T00:00:00"/>
    <d v="2025-04-06T00:00:00"/>
    <s v="Apr"/>
    <s v="2025 Apr"/>
    <x v="0"/>
    <n v="176"/>
    <x v="0"/>
    <x v="5"/>
    <d v="2025-09-23T00:00:00"/>
    <n v="4"/>
    <s v="Emerging"/>
    <s v=" Premium"/>
    <s v="Baby Boomers"/>
    <x v="0"/>
  </r>
  <r>
    <s v="ACC00304"/>
    <s v="CUST0074"/>
    <x v="0"/>
    <d v="2016-08-26T00:00:00"/>
    <n v="289341"/>
    <n v="680"/>
    <n v="242268"/>
    <s v="Rejected"/>
    <s v="Christopher Chapman"/>
    <s v="Female"/>
    <n v="50"/>
    <s v="West"/>
    <s v="Doctor"/>
    <n v="53742"/>
    <s v="Corporate"/>
    <d v="2025-01-20T00:00:00"/>
    <d v="2023-12-10T00:00:00"/>
    <s v="Dec"/>
    <s v="2023 Dec"/>
    <x v="3"/>
    <n v="6453"/>
    <x v="1"/>
    <x v="8"/>
    <d v="2025-09-23T00:00:00"/>
    <n v="1"/>
    <s v="New"/>
    <s v="Medium"/>
    <s v="Gen X"/>
    <x v="0"/>
  </r>
  <r>
    <s v="ACC00672"/>
    <s v="CUST0467"/>
    <x v="0"/>
    <d v="2023-08-10T00:00:00"/>
    <n v="105686"/>
    <n v="668"/>
    <n v="0"/>
    <s v="Approved"/>
    <s v="Dr. Christina Erickson"/>
    <s v="Female"/>
    <n v="42"/>
    <s v="West"/>
    <s v="Doctor"/>
    <n v="20281"/>
    <s v="Corporate"/>
    <d v="2021-10-29T00:00:00"/>
    <d v="2025-03-07T00:00:00"/>
    <s v="Mar"/>
    <s v="2025 Mar"/>
    <x v="0"/>
    <n v="8319"/>
    <x v="2"/>
    <x v="1"/>
    <d v="2025-09-23T00:00:00"/>
    <n v="4"/>
    <s v="Emerging"/>
    <s v="Low"/>
    <s v="Millennials"/>
    <x v="1"/>
  </r>
  <r>
    <s v="ACC00205"/>
    <s v="CUST0061"/>
    <x v="1"/>
    <d v="2021-12-14T00:00:00"/>
    <n v="323654"/>
    <n v="545"/>
    <n v="0"/>
    <s v="Pending"/>
    <s v="Ricky Fisher"/>
    <s v="Male"/>
    <n v="39"/>
    <s v="North"/>
    <s v="Retired"/>
    <n v="123320"/>
    <s v="Retail"/>
    <d v="2022-11-13T00:00:00"/>
    <d v="2025-04-25T00:00:00"/>
    <s v="Apr"/>
    <s v="2025 Apr"/>
    <x v="0"/>
    <n v="6665"/>
    <x v="1"/>
    <x v="9"/>
    <d v="2025-09-23T00:00:00"/>
    <n v="3"/>
    <s v="Emerging"/>
    <s v=" Premium"/>
    <s v="Millennials"/>
    <x v="0"/>
  </r>
  <r>
    <s v="ACC00113"/>
    <s v="CUST0473"/>
    <x v="0"/>
    <d v="2017-11-03T00:00:00"/>
    <n v="6968"/>
    <n v="620"/>
    <n v="0"/>
    <s v="Pending"/>
    <s v="Tina Lowery"/>
    <s v="Male"/>
    <n v="51"/>
    <s v="North"/>
    <s v="Student"/>
    <n v="180928"/>
    <s v="Retail"/>
    <d v="2020-09-09T00:00:00"/>
    <d v="2023-12-20T00:00:00"/>
    <s v="Dec"/>
    <s v="2023 Dec"/>
    <x v="1"/>
    <n v="7352"/>
    <x v="0"/>
    <x v="7"/>
    <d v="2025-09-23T00:00:00"/>
    <n v="5"/>
    <s v="Emerging"/>
    <s v=" Premium"/>
    <s v="Gen X"/>
    <x v="2"/>
  </r>
  <r>
    <s v="ACC00680"/>
    <s v="CUST0355"/>
    <x v="2"/>
    <d v="2024-04-10T00:00:00"/>
    <n v="115945"/>
    <n v="566"/>
    <n v="0"/>
    <s v="Pending"/>
    <s v="Rebecca Doyle"/>
    <s v="Female"/>
    <n v="30"/>
    <s v="West"/>
    <s v="Teacher"/>
    <n v="112447"/>
    <s v="Retail"/>
    <d v="2020-01-17T00:00:00"/>
    <d v="2025-08-07T00:00:00"/>
    <s v="Aug"/>
    <s v="2025 Aug"/>
    <x v="2"/>
    <n v="2216"/>
    <x v="0"/>
    <x v="4"/>
    <d v="2025-09-23T00:00:00"/>
    <n v="6"/>
    <s v="Established"/>
    <s v=" Premium"/>
    <s v="Millennials"/>
    <x v="1"/>
  </r>
  <r>
    <s v="ACC00253"/>
    <s v="CUST0391"/>
    <x v="0"/>
    <d v="2018-12-07T00:00:00"/>
    <n v="180882"/>
    <n v="410"/>
    <n v="0"/>
    <s v="Approved"/>
    <s v="Alexis Becker"/>
    <s v="Male"/>
    <n v="35"/>
    <s v="North"/>
    <s v="Retired"/>
    <n v="46017"/>
    <s v="Corporate"/>
    <d v="2017-07-15T00:00:00"/>
    <d v="2024-02-03T00:00:00"/>
    <s v="Feb"/>
    <s v="2024 Feb"/>
    <x v="3"/>
    <n v="1260"/>
    <x v="0"/>
    <x v="0"/>
    <d v="2025-09-23T00:00:00"/>
    <n v="8"/>
    <s v="Established"/>
    <s v="Medium"/>
    <s v="Millennials"/>
    <x v="1"/>
  </r>
  <r>
    <s v="ACC00441"/>
    <s v="CUST0350"/>
    <x v="1"/>
    <d v="2020-07-03T00:00:00"/>
    <n v="430917"/>
    <n v="479"/>
    <n v="0"/>
    <s v="Pending"/>
    <s v="Brandon Fox DDS"/>
    <s v="Male"/>
    <n v="43"/>
    <s v="South"/>
    <s v="Teacher"/>
    <n v="90316"/>
    <s v="Corporate"/>
    <d v="2022-12-31T00:00:00"/>
    <d v="2025-07-18T00:00:00"/>
    <s v="Jul"/>
    <s v="2025 Jul"/>
    <x v="1"/>
    <n v="4016"/>
    <x v="1"/>
    <x v="4"/>
    <d v="2025-09-23T00:00:00"/>
    <n v="3"/>
    <s v="Emerging"/>
    <s v="High"/>
    <s v="Millennials"/>
    <x v="0"/>
  </r>
  <r>
    <s v="ACC00186"/>
    <s v="CUST0403"/>
    <x v="0"/>
    <d v="2017-08-01T00:00:00"/>
    <n v="233612"/>
    <n v="494"/>
    <n v="338245"/>
    <s v="Default"/>
    <s v="Amy Moreno"/>
    <s v="Male"/>
    <n v="33"/>
    <s v="North"/>
    <s v="Banker"/>
    <n v="104878"/>
    <s v="Retail"/>
    <d v="2019-02-27T00:00:00"/>
    <d v="2024-08-01T00:00:00"/>
    <s v="Aug"/>
    <s v="2024 Aug"/>
    <x v="1"/>
    <n v="4568"/>
    <x v="3"/>
    <x v="4"/>
    <d v="2025-09-23T00:00:00"/>
    <n v="7"/>
    <s v="Established"/>
    <s v=" Premium"/>
    <s v="Millennials"/>
    <x v="0"/>
  </r>
  <r>
    <s v="ACC00227"/>
    <s v="CUST0112"/>
    <x v="0"/>
    <d v="2016-06-05T00:00:00"/>
    <n v="423914"/>
    <n v="644"/>
    <n v="0"/>
    <s v="Pending"/>
    <s v="Daniel Adams"/>
    <s v="Male"/>
    <n v="18"/>
    <s v="East"/>
    <s v="Retired"/>
    <n v="153541"/>
    <s v="Corporate"/>
    <d v="2020-04-10T00:00:00"/>
    <d v="2024-05-15T00:00:00"/>
    <s v="May"/>
    <s v="2024 May"/>
    <x v="1"/>
    <n v="9873"/>
    <x v="0"/>
    <x v="1"/>
    <d v="2025-09-23T00:00:00"/>
    <n v="5"/>
    <s v="Emerging"/>
    <s v=" Premium"/>
    <s v="Gen Z"/>
    <x v="0"/>
  </r>
  <r>
    <s v="ACC00528"/>
    <s v="CUST0426"/>
    <x v="1"/>
    <d v="2018-03-09T00:00:00"/>
    <n v="410591"/>
    <n v="481"/>
    <n v="0"/>
    <s v="Pending"/>
    <s v="Michele Wood"/>
    <s v="Male"/>
    <n v="58"/>
    <s v="East"/>
    <s v="Retired"/>
    <n v="81272"/>
    <s v="Retail"/>
    <d v="2017-01-12T00:00:00"/>
    <d v="2023-12-22T00:00:00"/>
    <s v="Dec"/>
    <s v="2023 Dec"/>
    <x v="3"/>
    <n v="2161"/>
    <x v="2"/>
    <x v="4"/>
    <d v="2025-09-23T00:00:00"/>
    <n v="9"/>
    <s v="Loyal"/>
    <s v="High"/>
    <s v="Gen X"/>
    <x v="0"/>
  </r>
  <r>
    <s v="ACC00668"/>
    <s v="CUST0262"/>
    <x v="2"/>
    <d v="2019-11-03T00:00:00"/>
    <n v="484282"/>
    <n v="822"/>
    <n v="0"/>
    <s v="Pending"/>
    <s v="Joy Lopez"/>
    <s v="Female"/>
    <n v="37"/>
    <s v="East"/>
    <s v="Teacher"/>
    <n v="177661"/>
    <s v="Retail"/>
    <d v="2024-08-12T00:00:00"/>
    <d v="2023-08-28T00:00:00"/>
    <s v="Aug"/>
    <s v="2023 Aug"/>
    <x v="2"/>
    <n v="5087"/>
    <x v="0"/>
    <x v="1"/>
    <d v="2025-09-23T00:00:00"/>
    <n v="1"/>
    <s v="New"/>
    <s v=" Premium"/>
    <s v="Millennials"/>
    <x v="0"/>
  </r>
  <r>
    <s v="ACC00354"/>
    <s v="CUST0137"/>
    <x v="1"/>
    <d v="2019-07-22T00:00:00"/>
    <n v="124168"/>
    <n v="675"/>
    <n v="478006"/>
    <s v="Pending"/>
    <s v="Jamie Perry"/>
    <s v="Male"/>
    <n v="46"/>
    <s v="North"/>
    <s v="Doctor"/>
    <n v="185904"/>
    <s v="Retail"/>
    <d v="2019-05-09T00:00:00"/>
    <d v="2025-05-18T00:00:00"/>
    <s v="May"/>
    <s v="2025 May"/>
    <x v="3"/>
    <n v="2307"/>
    <x v="1"/>
    <x v="8"/>
    <d v="2025-09-23T00:00:00"/>
    <n v="6"/>
    <s v="Established"/>
    <s v=" Premium"/>
    <s v="Gen X"/>
    <x v="1"/>
  </r>
  <r>
    <s v="ACC00623"/>
    <s v="CUST0174"/>
    <x v="1"/>
    <d v="2019-08-21T00:00:00"/>
    <n v="203834"/>
    <n v="643"/>
    <n v="356224"/>
    <s v="Pending"/>
    <s v="Evan Holt"/>
    <s v="Female"/>
    <n v="33"/>
    <s v="West"/>
    <s v="Retired"/>
    <n v="120732"/>
    <s v="Corporate"/>
    <d v="2019-10-29T00:00:00"/>
    <d v="2025-02-11T00:00:00"/>
    <s v="Feb"/>
    <s v="2025 Feb"/>
    <x v="3"/>
    <n v="9238"/>
    <x v="2"/>
    <x v="1"/>
    <d v="2025-09-23T00:00:00"/>
    <n v="6"/>
    <s v="Established"/>
    <s v=" Premium"/>
    <s v="Millennials"/>
    <x v="0"/>
  </r>
  <r>
    <s v="ACC00001"/>
    <s v="CUST0305"/>
    <x v="1"/>
    <d v="2018-06-07T00:00:00"/>
    <n v="363265"/>
    <n v="698"/>
    <n v="0"/>
    <s v="Pending"/>
    <s v="Erica Perez"/>
    <s v="Female"/>
    <n v="46"/>
    <s v="West"/>
    <s v="Trader"/>
    <n v="29078"/>
    <s v="Corporate"/>
    <d v="2017-11-02T00:00:00"/>
    <d v="2025-05-19T00:00:00"/>
    <s v="May"/>
    <s v="2025 May"/>
    <x v="2"/>
    <n v="2624"/>
    <x v="1"/>
    <x v="4"/>
    <d v="2025-09-23T00:00:00"/>
    <n v="8"/>
    <s v="Established"/>
    <s v="Low"/>
    <s v="Gen X"/>
    <x v="0"/>
  </r>
  <r>
    <s v="ACC00553"/>
    <s v="CUST0286"/>
    <x v="1"/>
    <d v="2025-06-20T00:00:00"/>
    <n v="496915"/>
    <n v="372"/>
    <n v="0"/>
    <s v="Default"/>
    <s v="Melanie Butler"/>
    <s v="Male"/>
    <n v="29"/>
    <s v="West"/>
    <s v="Engineer"/>
    <n v="94441"/>
    <s v="Retail"/>
    <d v="2020-01-26T00:00:00"/>
    <d v="2024-11-22T00:00:00"/>
    <s v="Nov"/>
    <s v="2024 Nov"/>
    <x v="3"/>
    <n v="1889"/>
    <x v="3"/>
    <x v="2"/>
    <d v="2025-09-23T00:00:00"/>
    <n v="6"/>
    <s v="Established"/>
    <s v="High"/>
    <s v="Millennials"/>
    <x v="0"/>
  </r>
  <r>
    <s v="ACC00560"/>
    <s v="CUST0142"/>
    <x v="0"/>
    <d v="2024-03-19T00:00:00"/>
    <n v="111585"/>
    <n v="734"/>
    <n v="0"/>
    <s v="Pending"/>
    <s v="Charles Chapman"/>
    <s v="Male"/>
    <n v="66"/>
    <s v="North"/>
    <s v="Retired"/>
    <n v="83852"/>
    <s v="Retail"/>
    <d v="2024-09-25T00:00:00"/>
    <d v="2025-01-23T00:00:00"/>
    <s v="Jan"/>
    <s v="2025 Jan"/>
    <x v="0"/>
    <n v="8798"/>
    <x v="3"/>
    <x v="8"/>
    <d v="2025-09-23T00:00:00"/>
    <n v="1"/>
    <s v="New"/>
    <s v="High"/>
    <s v="Baby Boomers"/>
    <x v="1"/>
  </r>
  <r>
    <s v="ACC00420"/>
    <s v="CUST0190"/>
    <x v="3"/>
    <d v="2015-10-20T00:00:00"/>
    <n v="210048"/>
    <n v="603"/>
    <n v="0"/>
    <s v="Pending"/>
    <s v="Cesar Silva"/>
    <s v="Female"/>
    <n v="68"/>
    <s v="North"/>
    <s v="Teacher"/>
    <n v="109186"/>
    <s v="Retail"/>
    <d v="2017-09-30T00:00:00"/>
    <d v="2024-06-24T00:00:00"/>
    <s v="Jun"/>
    <s v="2024 Jun"/>
    <x v="3"/>
    <n v="630"/>
    <x v="1"/>
    <x v="6"/>
    <d v="2025-09-23T00:00:00"/>
    <n v="8"/>
    <s v="Established"/>
    <s v=" Premium"/>
    <s v="Baby Boomers"/>
    <x v="0"/>
  </r>
  <r>
    <s v="ACC00620"/>
    <s v="CUST0332"/>
    <x v="1"/>
    <d v="2023-04-18T00:00:00"/>
    <n v="214127"/>
    <n v="807"/>
    <n v="0"/>
    <s v="Approved"/>
    <s v="Amber Myers"/>
    <s v="Male"/>
    <n v="62"/>
    <s v="West"/>
    <s v="Doctor"/>
    <n v="101941"/>
    <s v="Retail"/>
    <d v="2021-09-09T00:00:00"/>
    <d v="2024-08-09T00:00:00"/>
    <s v="Aug"/>
    <s v="2024 Aug"/>
    <x v="1"/>
    <n v="6708"/>
    <x v="0"/>
    <x v="4"/>
    <d v="2025-09-23T00:00:00"/>
    <n v="4"/>
    <s v="Emerging"/>
    <s v=" Premium"/>
    <s v="Baby Boomers"/>
    <x v="0"/>
  </r>
  <r>
    <s v="ACC00161"/>
    <s v="CUST0203"/>
    <x v="0"/>
    <d v="2017-03-28T00:00:00"/>
    <n v="178933"/>
    <n v="551"/>
    <n v="0"/>
    <s v="Pending"/>
    <s v="Dr. Caitlyn Durham"/>
    <s v="Male"/>
    <n v="29"/>
    <s v="East"/>
    <s v="Engineer"/>
    <n v="117883"/>
    <s v="Retail"/>
    <d v="2024-08-21T00:00:00"/>
    <d v="2024-02-08T00:00:00"/>
    <s v="Feb"/>
    <s v="2024 Feb"/>
    <x v="3"/>
    <n v="5517"/>
    <x v="2"/>
    <x v="1"/>
    <d v="2025-09-23T00:00:00"/>
    <n v="1"/>
    <s v="New"/>
    <s v=" Premium"/>
    <s v="Millennials"/>
    <x v="1"/>
  </r>
  <r>
    <s v="ACC00161"/>
    <s v="CUST0203"/>
    <x v="0"/>
    <d v="2017-03-28T00:00:00"/>
    <n v="178933"/>
    <n v="551"/>
    <n v="0"/>
    <s v="Pending"/>
    <s v="Dr. Caitlyn Durham"/>
    <s v="Male"/>
    <n v="29"/>
    <s v="East"/>
    <s v="Engineer"/>
    <n v="117883"/>
    <s v="Retail"/>
    <d v="2024-08-21T00:00:00"/>
    <d v="2025-05-21T00:00:00"/>
    <s v="May"/>
    <s v="2025 May"/>
    <x v="1"/>
    <n v="8272"/>
    <x v="0"/>
    <x v="0"/>
    <d v="2025-09-23T00:00:00"/>
    <n v="1"/>
    <s v="New"/>
    <s v=" Premium"/>
    <s v="Millennials"/>
    <x v="1"/>
  </r>
  <r>
    <s v="ACC00128"/>
    <s v="CUST0120"/>
    <x v="2"/>
    <d v="2021-09-17T00:00:00"/>
    <n v="109814"/>
    <n v="798"/>
    <n v="0"/>
    <s v="Pending"/>
    <s v="Sherri Webb"/>
    <s v="Male"/>
    <n v="62"/>
    <s v="East"/>
    <s v="Banker"/>
    <n v="67638"/>
    <s v="Retail"/>
    <d v="2019-03-31T00:00:00"/>
    <d v="2024-02-25T00:00:00"/>
    <s v="Feb"/>
    <s v="2024 Feb"/>
    <x v="3"/>
    <n v="1813"/>
    <x v="1"/>
    <x v="4"/>
    <d v="2025-09-23T00:00:00"/>
    <n v="6"/>
    <s v="Established"/>
    <s v="High"/>
    <s v="Baby Boomers"/>
    <x v="1"/>
  </r>
  <r>
    <s v="ACC00722"/>
    <s v="CUST0059"/>
    <x v="1"/>
    <d v="2016-08-01T00:00:00"/>
    <n v="65149"/>
    <n v="545"/>
    <n v="0"/>
    <s v="Pending"/>
    <s v="Matthew Sanchez"/>
    <s v="Male"/>
    <n v="49"/>
    <s v="South"/>
    <s v="Engineer"/>
    <n v="85160"/>
    <s v="Corporate"/>
    <d v="2024-03-09T00:00:00"/>
    <d v="2025-06-08T00:00:00"/>
    <s v="Jun"/>
    <s v="2025 Jun"/>
    <x v="1"/>
    <n v="7126"/>
    <x v="1"/>
    <x v="8"/>
    <d v="2025-09-23T00:00:00"/>
    <n v="2"/>
    <s v="New"/>
    <s v="High"/>
    <s v="Gen X"/>
    <x v="1"/>
  </r>
  <r>
    <s v="ACC00151"/>
    <s v="CUST0178"/>
    <x v="1"/>
    <d v="2020-04-10T00:00:00"/>
    <n v="306083"/>
    <n v="357"/>
    <n v="0"/>
    <s v="Pending"/>
    <s v="Joseph Wiley"/>
    <s v="Male"/>
    <n v="19"/>
    <s v="South"/>
    <s v="Student"/>
    <n v="195136"/>
    <s v="Corporate"/>
    <d v="2024-12-16T00:00:00"/>
    <d v="2024-11-26T00:00:00"/>
    <s v="Nov"/>
    <s v="2024 Nov"/>
    <x v="1"/>
    <n v="4543"/>
    <x v="0"/>
    <x v="1"/>
    <d v="2025-09-23T00:00:00"/>
    <n v="1"/>
    <s v="New"/>
    <s v=" Premium"/>
    <s v="Gen Z"/>
    <x v="0"/>
  </r>
  <r>
    <s v="ACC00444"/>
    <s v="CUST0419"/>
    <x v="0"/>
    <d v="2016-12-16T00:00:00"/>
    <n v="442361"/>
    <n v="592"/>
    <n v="173733"/>
    <s v="Pending"/>
    <s v="Kimberly Lopez"/>
    <s v="Female"/>
    <n v="53"/>
    <s v="West"/>
    <s v="Student"/>
    <n v="118317"/>
    <s v="Corporate"/>
    <d v="2017-03-08T00:00:00"/>
    <d v="2024-02-26T00:00:00"/>
    <s v="Feb"/>
    <s v="2024 Feb"/>
    <x v="1"/>
    <n v="9269"/>
    <x v="2"/>
    <x v="7"/>
    <d v="2025-09-23T00:00:00"/>
    <n v="9"/>
    <s v="Loyal"/>
    <s v=" Premium"/>
    <s v="Gen X"/>
    <x v="0"/>
  </r>
  <r>
    <s v="ACC00767"/>
    <s v="CUST0340"/>
    <x v="0"/>
    <d v="2022-03-29T00:00:00"/>
    <n v="416957"/>
    <n v="603"/>
    <n v="0"/>
    <s v="Rejected"/>
    <s v="Kyle Hendricks"/>
    <s v="Female"/>
    <n v="21"/>
    <s v="North"/>
    <s v="Teacher"/>
    <n v="92715"/>
    <s v="Retail"/>
    <d v="2017-07-11T00:00:00"/>
    <d v="2024-07-27T00:00:00"/>
    <s v="Jul"/>
    <s v="2024 Jul"/>
    <x v="2"/>
    <n v="1935"/>
    <x v="2"/>
    <x v="5"/>
    <d v="2025-09-23T00:00:00"/>
    <n v="8"/>
    <s v="Established"/>
    <s v="High"/>
    <s v="Gen Z"/>
    <x v="0"/>
  </r>
  <r>
    <s v="ACC00471"/>
    <s v="CUST0303"/>
    <x v="0"/>
    <d v="2018-08-06T00:00:00"/>
    <n v="243386"/>
    <n v="634"/>
    <n v="0"/>
    <s v="Default"/>
    <s v="Steven Black"/>
    <s v="Male"/>
    <n v="52"/>
    <s v="West"/>
    <s v="Doctor"/>
    <n v="147118"/>
    <s v="Corporate"/>
    <d v="2023-01-31T00:00:00"/>
    <d v="2024-06-26T00:00:00"/>
    <s v="Jun"/>
    <s v="2024 Jun"/>
    <x v="3"/>
    <n v="1047"/>
    <x v="2"/>
    <x v="4"/>
    <d v="2025-09-23T00:00:00"/>
    <n v="3"/>
    <s v="Emerging"/>
    <s v=" Premium"/>
    <s v="Gen X"/>
    <x v="0"/>
  </r>
  <r>
    <s v="ACC00463"/>
    <s v="CUST0247"/>
    <x v="1"/>
    <d v="2022-02-20T00:00:00"/>
    <n v="167031"/>
    <n v="333"/>
    <n v="0"/>
    <s v="Pending"/>
    <s v="Charles Wilson"/>
    <s v="Male"/>
    <n v="41"/>
    <s v="North"/>
    <s v="Student"/>
    <n v="48541"/>
    <s v="Retail"/>
    <d v="2021-03-02T00:00:00"/>
    <d v="2024-09-13T00:00:00"/>
    <s v="Sep"/>
    <s v="2024 Sep"/>
    <x v="3"/>
    <n v="3193"/>
    <x v="2"/>
    <x v="6"/>
    <d v="2025-09-23T00:00:00"/>
    <n v="5"/>
    <s v="Emerging"/>
    <s v="Medium"/>
    <s v="Millennials"/>
    <x v="1"/>
  </r>
  <r>
    <s v="ACC00730"/>
    <s v="CUST0494"/>
    <x v="1"/>
    <d v="2017-03-06T00:00:00"/>
    <n v="323943"/>
    <n v="818"/>
    <n v="369543"/>
    <s v="Pending"/>
    <s v="Hector May"/>
    <s v="Female"/>
    <n v="27"/>
    <s v="South"/>
    <s v="Banker"/>
    <n v="32115"/>
    <s v="Retail"/>
    <d v="2021-03-12T00:00:00"/>
    <d v="2023-11-22T00:00:00"/>
    <s v="Nov"/>
    <s v="2023 Nov"/>
    <x v="0"/>
    <n v="9604"/>
    <x v="2"/>
    <x v="3"/>
    <d v="2025-09-23T00:00:00"/>
    <n v="5"/>
    <s v="Emerging"/>
    <s v="Medium"/>
    <s v="Gen Z"/>
    <x v="0"/>
  </r>
  <r>
    <s v="ACC00030"/>
    <s v="CUST0476"/>
    <x v="0"/>
    <d v="2018-12-27T00:00:00"/>
    <n v="185194"/>
    <n v="609"/>
    <n v="0"/>
    <s v="Pending"/>
    <s v="William Brown"/>
    <s v="Female"/>
    <n v="18"/>
    <s v="West"/>
    <s v="Student"/>
    <n v="53997"/>
    <s v="Retail"/>
    <d v="2019-01-23T00:00:00"/>
    <d v="2024-09-05T00:00:00"/>
    <s v="Sep"/>
    <s v="2024 Sep"/>
    <x v="0"/>
    <n v="9640"/>
    <x v="3"/>
    <x v="7"/>
    <d v="2025-09-23T00:00:00"/>
    <n v="7"/>
    <s v="Established"/>
    <s v="Medium"/>
    <s v="Gen Z"/>
    <x v="1"/>
  </r>
  <r>
    <s v="ACC00473"/>
    <s v="CUST0143"/>
    <x v="2"/>
    <d v="2022-02-28T00:00:00"/>
    <n v="409319"/>
    <n v="447"/>
    <n v="0"/>
    <s v="Pending"/>
    <s v="Jamie Spencer"/>
    <s v="Female"/>
    <n v="47"/>
    <s v="South"/>
    <s v="Retired"/>
    <n v="152079"/>
    <s v="Retail"/>
    <d v="2021-11-28T00:00:00"/>
    <d v="2023-12-18T00:00:00"/>
    <s v="Dec"/>
    <s v="2023 Dec"/>
    <x v="0"/>
    <n v="8686"/>
    <x v="3"/>
    <x v="7"/>
    <d v="2025-09-23T00:00:00"/>
    <n v="4"/>
    <s v="Emerging"/>
    <s v=" Premium"/>
    <s v="Gen X"/>
    <x v="0"/>
  </r>
  <r>
    <s v="ACC00557"/>
    <s v="CUST0376"/>
    <x v="2"/>
    <d v="2021-11-17T00:00:00"/>
    <n v="350103"/>
    <n v="338"/>
    <n v="281601"/>
    <s v="Pending"/>
    <s v="Angela Jackson"/>
    <s v="Female"/>
    <n v="62"/>
    <s v="North"/>
    <s v="Retired"/>
    <n v="121757"/>
    <s v="Retail"/>
    <d v="2015-10-07T00:00:00"/>
    <d v="2025-06-07T00:00:00"/>
    <s v="Jun"/>
    <s v="2025 Jun"/>
    <x v="3"/>
    <n v="4274"/>
    <x v="1"/>
    <x v="9"/>
    <d v="2025-09-23T00:00:00"/>
    <n v="10"/>
    <s v="Loyal"/>
    <s v=" Premium"/>
    <s v="Baby Boomers"/>
    <x v="0"/>
  </r>
  <r>
    <s v="ACC00080"/>
    <s v="CUST0349"/>
    <x v="1"/>
    <d v="2015-12-27T00:00:00"/>
    <n v="242998"/>
    <n v="455"/>
    <n v="0"/>
    <s v="Rejected"/>
    <s v="Christopher Spencer"/>
    <s v="Female"/>
    <n v="27"/>
    <s v="East"/>
    <s v="Doctor"/>
    <n v="143629"/>
    <s v="Corporate"/>
    <d v="2025-08-19T00:00:00"/>
    <d v="2023-10-27T00:00:00"/>
    <s v="Oct"/>
    <s v="2023 Oct"/>
    <x v="2"/>
    <n v="4908"/>
    <x v="3"/>
    <x v="5"/>
    <d v="2025-09-23T00:00:00"/>
    <n v="0"/>
    <s v="New"/>
    <s v=" Premium"/>
    <s v="Gen Z"/>
    <x v="0"/>
  </r>
  <r>
    <s v="ACC00039"/>
    <s v="CUST0198"/>
    <x v="0"/>
    <d v="2024-10-31T00:00:00"/>
    <n v="13261"/>
    <n v="352"/>
    <n v="59633"/>
    <s v="Pending"/>
    <s v="Sarah Santiago"/>
    <s v="Female"/>
    <n v="27"/>
    <s v="North"/>
    <s v="Trader"/>
    <n v="72307"/>
    <s v="Retail"/>
    <d v="2020-04-24T00:00:00"/>
    <d v="2025-03-17T00:00:00"/>
    <s v="Mar"/>
    <s v="2025 Mar"/>
    <x v="1"/>
    <n v="8447"/>
    <x v="2"/>
    <x v="4"/>
    <d v="2025-09-23T00:00:00"/>
    <n v="5"/>
    <s v="Emerging"/>
    <s v="High"/>
    <s v="Gen Z"/>
    <x v="2"/>
  </r>
  <r>
    <s v="ACC00240"/>
    <s v="CUST0495"/>
    <x v="1"/>
    <d v="2024-04-09T00:00:00"/>
    <n v="426488"/>
    <n v="813"/>
    <n v="0"/>
    <s v="Pending"/>
    <s v="Janet Wells"/>
    <s v="Male"/>
    <n v="36"/>
    <s v="South"/>
    <s v="Student"/>
    <n v="59062"/>
    <s v="Retail"/>
    <d v="2022-01-24T00:00:00"/>
    <d v="2024-01-25T00:00:00"/>
    <s v="Jan"/>
    <s v="2024 Jan"/>
    <x v="3"/>
    <n v="6131"/>
    <x v="2"/>
    <x v="7"/>
    <d v="2025-09-23T00:00:00"/>
    <n v="4"/>
    <s v="Emerging"/>
    <s v="Medium"/>
    <s v="Millennials"/>
    <x v="0"/>
  </r>
  <r>
    <s v="ACC00557"/>
    <s v="CUST0376"/>
    <x v="2"/>
    <d v="2021-11-17T00:00:00"/>
    <n v="350103"/>
    <n v="338"/>
    <n v="281601"/>
    <s v="Pending"/>
    <s v="Angela Jackson"/>
    <s v="Female"/>
    <n v="62"/>
    <s v="North"/>
    <s v="Retired"/>
    <n v="121757"/>
    <s v="Retail"/>
    <d v="2015-10-07T00:00:00"/>
    <d v="2025-06-19T00:00:00"/>
    <s v="Jun"/>
    <s v="2025 Jun"/>
    <x v="2"/>
    <n v="5799"/>
    <x v="2"/>
    <x v="9"/>
    <d v="2025-09-23T00:00:00"/>
    <n v="10"/>
    <s v="Loyal"/>
    <s v=" Premium"/>
    <s v="Baby Boomers"/>
    <x v="0"/>
  </r>
  <r>
    <s v="ACC00590"/>
    <s v="CUST0035"/>
    <x v="1"/>
    <d v="2025-06-18T00:00:00"/>
    <n v="495236"/>
    <n v="422"/>
    <n v="94941"/>
    <s v="Rejected"/>
    <s v="Kevin Marshall"/>
    <s v="Female"/>
    <n v="72"/>
    <s v="East"/>
    <s v="Banker"/>
    <n v="96898"/>
    <s v="Corporate"/>
    <d v="2016-06-12T00:00:00"/>
    <d v="2023-12-13T00:00:00"/>
    <s v="Dec"/>
    <s v="2023 Dec"/>
    <x v="2"/>
    <n v="3381"/>
    <x v="1"/>
    <x v="5"/>
    <d v="2025-09-23T00:00:00"/>
    <n v="9"/>
    <s v="Loyal"/>
    <s v="High"/>
    <s v="Baby Boomers"/>
    <x v="0"/>
  </r>
  <r>
    <s v="ACC00337"/>
    <s v="CUST0417"/>
    <x v="2"/>
    <d v="2022-10-27T00:00:00"/>
    <n v="331119"/>
    <n v="722"/>
    <n v="0"/>
    <s v="Pending"/>
    <s v="Logan Fleming"/>
    <s v="Male"/>
    <n v="25"/>
    <s v="North"/>
    <s v="Teacher"/>
    <n v="186205"/>
    <s v="Private"/>
    <d v="2024-10-30T00:00:00"/>
    <d v="2024-01-09T00:00:00"/>
    <s v="Jan"/>
    <s v="2024 Jan"/>
    <x v="3"/>
    <n v="1360"/>
    <x v="1"/>
    <x v="5"/>
    <d v="2025-09-23T00:00:00"/>
    <n v="1"/>
    <s v="New"/>
    <s v=" Premium"/>
    <s v="Gen Z"/>
    <x v="0"/>
  </r>
  <r>
    <s v="ACC00800"/>
    <s v="CUST0266"/>
    <x v="2"/>
    <d v="2018-08-18T00:00:00"/>
    <n v="308135"/>
    <n v="460"/>
    <n v="0"/>
    <s v="Approved"/>
    <s v="Maria Everett"/>
    <s v="Female"/>
    <n v="30"/>
    <s v="East"/>
    <s v="Teacher"/>
    <n v="146446"/>
    <s v="Retail"/>
    <d v="2017-02-04T00:00:00"/>
    <d v="2023-12-13T00:00:00"/>
    <s v="Dec"/>
    <s v="2023 Dec"/>
    <x v="1"/>
    <n v="8731"/>
    <x v="0"/>
    <x v="8"/>
    <d v="2025-09-23T00:00:00"/>
    <n v="9"/>
    <s v="Loyal"/>
    <s v=" Premium"/>
    <s v="Millennials"/>
    <x v="0"/>
  </r>
  <r>
    <s v="ACC00280"/>
    <s v="CUST0066"/>
    <x v="1"/>
    <d v="2024-10-26T00:00:00"/>
    <n v="227443"/>
    <n v="706"/>
    <n v="44236"/>
    <s v="Pending"/>
    <s v="Felicia Nelson"/>
    <s v="Female"/>
    <n v="66"/>
    <s v="West"/>
    <s v="Student"/>
    <n v="66542"/>
    <s v="Retail"/>
    <d v="2017-12-22T00:00:00"/>
    <d v="2024-03-28T00:00:00"/>
    <s v="Mar"/>
    <s v="2024 Mar"/>
    <x v="2"/>
    <n v="5724"/>
    <x v="3"/>
    <x v="4"/>
    <d v="2025-09-23T00:00:00"/>
    <n v="8"/>
    <s v="Established"/>
    <s v="High"/>
    <s v="Baby Boomers"/>
    <x v="0"/>
  </r>
  <r>
    <s v="ACC00116"/>
    <s v="CUST0414"/>
    <x v="1"/>
    <d v="2023-07-07T00:00:00"/>
    <n v="190920"/>
    <n v="341"/>
    <n v="0"/>
    <s v="Rejected"/>
    <s v="Jennifer Mercado"/>
    <s v="Male"/>
    <n v="41"/>
    <s v="East"/>
    <s v="Doctor"/>
    <n v="196037"/>
    <s v="Corporate"/>
    <d v="2016-03-28T00:00:00"/>
    <d v="2024-05-17T00:00:00"/>
    <s v="May"/>
    <s v="2024 May"/>
    <x v="3"/>
    <n v="3824"/>
    <x v="3"/>
    <x v="6"/>
    <d v="2025-09-23T00:00:00"/>
    <n v="9"/>
    <s v="Loyal"/>
    <s v=" Premium"/>
    <s v="Millennials"/>
    <x v="1"/>
  </r>
  <r>
    <s v="ACC00269"/>
    <s v="CUST0092"/>
    <x v="1"/>
    <d v="2018-11-09T00:00:00"/>
    <n v="339679"/>
    <n v="665"/>
    <n v="215387"/>
    <s v="Pending"/>
    <s v="Amanda Nelson"/>
    <s v="Female"/>
    <n v="33"/>
    <s v="West"/>
    <s v="Trader"/>
    <n v="22396"/>
    <s v="Retail"/>
    <d v="2016-06-10T00:00:00"/>
    <d v="2025-07-14T00:00:00"/>
    <s v="Jul"/>
    <s v="2025 Jul"/>
    <x v="1"/>
    <n v="7157"/>
    <x v="0"/>
    <x v="7"/>
    <d v="2025-09-23T00:00:00"/>
    <n v="9"/>
    <s v="Loyal"/>
    <s v="Low"/>
    <s v="Millennials"/>
    <x v="0"/>
  </r>
  <r>
    <s v="ACC00335"/>
    <s v="CUST0040"/>
    <x v="3"/>
    <d v="2023-01-08T00:00:00"/>
    <n v="252217"/>
    <n v="529"/>
    <n v="0"/>
    <s v="Pending"/>
    <s v="Adam Montgomery"/>
    <s v="Male"/>
    <n v="41"/>
    <s v="North"/>
    <s v="Student"/>
    <n v="27657"/>
    <s v="Corporate"/>
    <d v="2015-10-19T00:00:00"/>
    <d v="2024-11-27T00:00:00"/>
    <s v="Nov"/>
    <s v="2024 Nov"/>
    <x v="0"/>
    <n v="6495"/>
    <x v="0"/>
    <x v="7"/>
    <d v="2025-09-23T00:00:00"/>
    <n v="10"/>
    <s v="Loyal"/>
    <s v="Low"/>
    <s v="Millennials"/>
    <x v="0"/>
  </r>
  <r>
    <s v="ACC00312"/>
    <s v="CUST0072"/>
    <x v="2"/>
    <d v="2020-04-15T00:00:00"/>
    <n v="109162"/>
    <n v="440"/>
    <n v="0"/>
    <s v="Pending"/>
    <s v="Billy Hendrix Jr."/>
    <s v="Female"/>
    <n v="60"/>
    <s v="North"/>
    <s v="Doctor"/>
    <n v="45559"/>
    <s v="Corporate"/>
    <d v="2016-03-28T00:00:00"/>
    <d v="2024-12-21T00:00:00"/>
    <s v="Dec"/>
    <s v="2024 Dec"/>
    <x v="2"/>
    <n v="9990"/>
    <x v="3"/>
    <x v="0"/>
    <d v="2025-09-23T00:00:00"/>
    <n v="9"/>
    <s v="Loyal"/>
    <s v="Medium"/>
    <s v="Gen X"/>
    <x v="1"/>
  </r>
  <r>
    <s v="ACC00053"/>
    <s v="CUST0090"/>
    <x v="2"/>
    <d v="2017-10-20T00:00:00"/>
    <n v="149524"/>
    <n v="476"/>
    <n v="0"/>
    <s v="Pending"/>
    <s v="Edward Ramirez"/>
    <s v="Female"/>
    <n v="57"/>
    <s v="East"/>
    <s v="Student"/>
    <n v="160588"/>
    <s v="Retail"/>
    <d v="2015-08-23T00:00:00"/>
    <d v="2024-03-26T00:00:00"/>
    <s v="Mar"/>
    <s v="2024 Mar"/>
    <x v="2"/>
    <n v="9904"/>
    <x v="2"/>
    <x v="1"/>
    <d v="2025-09-23T00:00:00"/>
    <n v="10"/>
    <s v="Loyal"/>
    <s v=" Premium"/>
    <s v="Gen X"/>
    <x v="1"/>
  </r>
  <r>
    <s v="ACC00068"/>
    <s v="CUST0198"/>
    <x v="0"/>
    <d v="2016-08-23T00:00:00"/>
    <n v="297242"/>
    <n v="780"/>
    <n v="0"/>
    <s v="Default"/>
    <s v="Sarah Santiago"/>
    <s v="Female"/>
    <n v="27"/>
    <s v="North"/>
    <s v="Trader"/>
    <n v="72307"/>
    <s v="Retail"/>
    <d v="2020-04-24T00:00:00"/>
    <d v="2025-06-10T00:00:00"/>
    <s v="Jun"/>
    <s v="2025 Jun"/>
    <x v="3"/>
    <n v="3635"/>
    <x v="3"/>
    <x v="0"/>
    <d v="2025-09-23T00:00:00"/>
    <n v="5"/>
    <s v="Emerging"/>
    <s v="High"/>
    <s v="Gen Z"/>
    <x v="0"/>
  </r>
  <r>
    <s v="ACC00694"/>
    <s v="CUST0369"/>
    <x v="3"/>
    <d v="2023-10-03T00:00:00"/>
    <n v="390452"/>
    <n v="306"/>
    <n v="0"/>
    <s v="Default"/>
    <s v="Heather Davis"/>
    <s v="Male"/>
    <n v="42"/>
    <s v="West"/>
    <s v="Engineer"/>
    <n v="181099"/>
    <s v="Corporate"/>
    <d v="2023-01-28T00:00:00"/>
    <d v="2024-07-12T00:00:00"/>
    <s v="Jul"/>
    <s v="2024 Jul"/>
    <x v="3"/>
    <n v="8961"/>
    <x v="2"/>
    <x v="7"/>
    <d v="2025-09-23T00:00:00"/>
    <n v="3"/>
    <s v="Emerging"/>
    <s v=" Premium"/>
    <s v="Millennials"/>
    <x v="0"/>
  </r>
  <r>
    <s v="ACC00034"/>
    <s v="CUST0313"/>
    <x v="2"/>
    <d v="2016-03-04T00:00:00"/>
    <n v="293851"/>
    <n v="785"/>
    <n v="0"/>
    <s v="Pending"/>
    <s v="Amy Thornton"/>
    <s v="Female"/>
    <n v="61"/>
    <s v="South"/>
    <s v="Engineer"/>
    <n v="150406"/>
    <s v="Retail"/>
    <d v="2019-04-11T00:00:00"/>
    <d v="2025-06-01T00:00:00"/>
    <s v="Jun"/>
    <s v="2025 Jun"/>
    <x v="1"/>
    <n v="8127"/>
    <x v="1"/>
    <x v="4"/>
    <d v="2025-09-23T00:00:00"/>
    <n v="6"/>
    <s v="Established"/>
    <s v=" Premium"/>
    <s v="Baby Boomers"/>
    <x v="0"/>
  </r>
  <r>
    <s v="ACC00796"/>
    <s v="CUST0450"/>
    <x v="2"/>
    <d v="2017-01-08T00:00:00"/>
    <n v="70744"/>
    <n v="722"/>
    <n v="483394"/>
    <s v="Pending"/>
    <s v="Seth Kent"/>
    <s v="Female"/>
    <n v="73"/>
    <s v="South"/>
    <s v="Teacher"/>
    <n v="127803"/>
    <s v="Retail"/>
    <d v="2024-07-13T00:00:00"/>
    <d v="2023-09-21T00:00:00"/>
    <s v="Sep"/>
    <s v="2023 Sep"/>
    <x v="0"/>
    <n v="9605"/>
    <x v="3"/>
    <x v="0"/>
    <d v="2025-09-23T00:00:00"/>
    <n v="1"/>
    <s v="New"/>
    <s v=" Premium"/>
    <s v="Baby Boomers"/>
    <x v="1"/>
  </r>
  <r>
    <s v="ACC00386"/>
    <s v="CUST0133"/>
    <x v="0"/>
    <d v="2020-10-17T00:00:00"/>
    <n v="195623"/>
    <n v="536"/>
    <n v="0"/>
    <s v="Pending"/>
    <s v="Lydia Ford"/>
    <s v="Male"/>
    <n v="68"/>
    <s v="West"/>
    <s v="Engineer"/>
    <n v="184134"/>
    <s v="Retail"/>
    <d v="2021-09-15T00:00:00"/>
    <d v="2025-03-15T00:00:00"/>
    <s v="Mar"/>
    <s v="2025 Mar"/>
    <x v="0"/>
    <n v="8999"/>
    <x v="3"/>
    <x v="6"/>
    <d v="2025-09-23T00:00:00"/>
    <n v="4"/>
    <s v="Emerging"/>
    <s v=" Premium"/>
    <s v="Baby Boomers"/>
    <x v="1"/>
  </r>
  <r>
    <s v="ACC00249"/>
    <s v="CUST0319"/>
    <x v="0"/>
    <d v="2016-10-19T00:00:00"/>
    <n v="357574"/>
    <n v="546"/>
    <n v="0"/>
    <s v="Approved"/>
    <s v="Reginald Tapia"/>
    <s v="Male"/>
    <n v="57"/>
    <s v="East"/>
    <s v="Retired"/>
    <n v="122215"/>
    <s v="Private"/>
    <d v="2019-06-21T00:00:00"/>
    <d v="2023-12-07T00:00:00"/>
    <s v="Dec"/>
    <s v="2023 Dec"/>
    <x v="3"/>
    <n v="541"/>
    <x v="1"/>
    <x v="6"/>
    <d v="2025-09-23T00:00:00"/>
    <n v="6"/>
    <s v="Established"/>
    <s v=" Premium"/>
    <s v="Gen X"/>
    <x v="0"/>
  </r>
  <r>
    <s v="ACC00111"/>
    <s v="CUST0084"/>
    <x v="2"/>
    <d v="2022-03-19T00:00:00"/>
    <n v="278466"/>
    <n v="489"/>
    <n v="0"/>
    <s v="Pending"/>
    <s v="Carlos Watson"/>
    <s v="Female"/>
    <n v="49"/>
    <s v="South"/>
    <s v="Banker"/>
    <n v="154092"/>
    <s v="Private"/>
    <d v="2021-04-02T00:00:00"/>
    <d v="2025-07-09T00:00:00"/>
    <s v="Jul"/>
    <s v="2025 Jul"/>
    <x v="3"/>
    <n v="4147"/>
    <x v="1"/>
    <x v="2"/>
    <d v="2025-09-23T00:00:00"/>
    <n v="4"/>
    <s v="Emerging"/>
    <s v=" Premium"/>
    <s v="Gen X"/>
    <x v="0"/>
  </r>
  <r>
    <s v="ACC00094"/>
    <s v="CUST0231"/>
    <x v="0"/>
    <d v="2023-12-27T00:00:00"/>
    <n v="124116"/>
    <n v="500"/>
    <n v="0"/>
    <s v="Rejected"/>
    <s v="Andrew Payne"/>
    <s v="Female"/>
    <n v="38"/>
    <s v="West"/>
    <s v="Student"/>
    <n v="159783"/>
    <s v="Retail"/>
    <d v="2023-01-11T00:00:00"/>
    <d v="2023-10-19T00:00:00"/>
    <s v="Oct"/>
    <s v="2023 Oct"/>
    <x v="1"/>
    <n v="608"/>
    <x v="1"/>
    <x v="2"/>
    <d v="2025-09-23T00:00:00"/>
    <n v="3"/>
    <s v="Emerging"/>
    <s v=" Premium"/>
    <s v="Millennials"/>
    <x v="1"/>
  </r>
  <r>
    <s v="ACC00410"/>
    <s v="CUST0131"/>
    <x v="1"/>
    <d v="2023-05-05T00:00:00"/>
    <n v="409983"/>
    <n v="630"/>
    <n v="0"/>
    <s v="Pending"/>
    <s v="Michael Velasquez"/>
    <s v="Female"/>
    <n v="43"/>
    <s v="North"/>
    <s v="Student"/>
    <n v="112124"/>
    <s v="Corporate"/>
    <d v="2020-05-04T00:00:00"/>
    <d v="2025-04-21T00:00:00"/>
    <s v="Apr"/>
    <s v="2025 Apr"/>
    <x v="3"/>
    <n v="7438"/>
    <x v="1"/>
    <x v="2"/>
    <d v="2025-09-23T00:00:00"/>
    <n v="5"/>
    <s v="Emerging"/>
    <s v=" Premium"/>
    <s v="Millennials"/>
    <x v="0"/>
  </r>
  <r>
    <s v="ACC00179"/>
    <s v="CUST0069"/>
    <x v="2"/>
    <d v="2024-03-27T00:00:00"/>
    <n v="80201"/>
    <n v="372"/>
    <n v="242474"/>
    <s v="Pending"/>
    <s v="Amanda Beck"/>
    <s v="Female"/>
    <n v="23"/>
    <s v="South"/>
    <s v="Teacher"/>
    <n v="84772"/>
    <s v="Retail"/>
    <d v="2018-08-29T00:00:00"/>
    <d v="2025-08-18T00:00:00"/>
    <s v="Aug"/>
    <s v="2025 Aug"/>
    <x v="1"/>
    <n v="8507"/>
    <x v="1"/>
    <x v="5"/>
    <d v="2025-09-23T00:00:00"/>
    <n v="7"/>
    <s v="Established"/>
    <s v="High"/>
    <s v="Gen Z"/>
    <x v="1"/>
  </r>
  <r>
    <s v="ACC00047"/>
    <s v="CUST0047"/>
    <x v="3"/>
    <d v="2022-08-09T00:00:00"/>
    <n v="267247"/>
    <n v="484"/>
    <n v="0"/>
    <s v="Pending"/>
    <s v="Patricia Schneider"/>
    <s v="Female"/>
    <n v="18"/>
    <s v="West"/>
    <s v="Doctor"/>
    <n v="81413"/>
    <s v="Retail"/>
    <d v="2017-04-06T00:00:00"/>
    <d v="2024-06-15T00:00:00"/>
    <s v="Jun"/>
    <s v="2024 Jun"/>
    <x v="1"/>
    <n v="4914"/>
    <x v="0"/>
    <x v="4"/>
    <d v="2025-09-23T00:00:00"/>
    <n v="8"/>
    <s v="Established"/>
    <s v="High"/>
    <s v="Gen Z"/>
    <x v="0"/>
  </r>
  <r>
    <s v="ACC00794"/>
    <s v="CUST0105"/>
    <x v="2"/>
    <d v="2020-11-10T00:00:00"/>
    <n v="224021"/>
    <n v="823"/>
    <n v="182577"/>
    <s v="Pending"/>
    <s v="Eric Mayer"/>
    <s v="Female"/>
    <n v="43"/>
    <s v="West"/>
    <s v="Retired"/>
    <n v="125228"/>
    <s v="Retail"/>
    <d v="2025-04-01T00:00:00"/>
    <d v="2023-11-16T00:00:00"/>
    <s v="Nov"/>
    <s v="2023 Nov"/>
    <x v="0"/>
    <n v="2919"/>
    <x v="0"/>
    <x v="0"/>
    <d v="2025-09-23T00:00:00"/>
    <n v="0"/>
    <s v="New"/>
    <s v=" Premium"/>
    <s v="Millennials"/>
    <x v="0"/>
  </r>
  <r>
    <s v="ACC00604"/>
    <s v="CUST0417"/>
    <x v="0"/>
    <d v="2016-10-01T00:00:00"/>
    <n v="253187"/>
    <n v="671"/>
    <n v="0"/>
    <s v="Pending"/>
    <s v="Logan Fleming"/>
    <s v="Male"/>
    <n v="25"/>
    <s v="North"/>
    <s v="Teacher"/>
    <n v="186205"/>
    <s v="Private"/>
    <d v="2024-10-30T00:00:00"/>
    <d v="2025-07-25T00:00:00"/>
    <s v="Jul"/>
    <s v="2025 Jul"/>
    <x v="1"/>
    <n v="688"/>
    <x v="1"/>
    <x v="5"/>
    <d v="2025-09-23T00:00:00"/>
    <n v="1"/>
    <s v="New"/>
    <s v=" Premium"/>
    <s v="Gen Z"/>
    <x v="0"/>
  </r>
  <r>
    <s v="ACC00376"/>
    <s v="CUST0325"/>
    <x v="0"/>
    <d v="2020-09-01T00:00:00"/>
    <n v="190121"/>
    <n v="550"/>
    <n v="0"/>
    <s v="Pending"/>
    <s v="Gregg Harris"/>
    <s v="Female"/>
    <n v="22"/>
    <s v="South"/>
    <s v="Teacher"/>
    <n v="44826"/>
    <s v="Retail"/>
    <d v="2022-03-20T00:00:00"/>
    <d v="2025-03-07T00:00:00"/>
    <s v="Mar"/>
    <s v="2025 Mar"/>
    <x v="0"/>
    <n v="3394"/>
    <x v="1"/>
    <x v="0"/>
    <d v="2025-09-23T00:00:00"/>
    <n v="4"/>
    <s v="Emerging"/>
    <s v="Medium"/>
    <s v="Gen Z"/>
    <x v="1"/>
  </r>
  <r>
    <s v="ACC00724"/>
    <s v="CUST0183"/>
    <x v="1"/>
    <d v="2023-08-01T00:00:00"/>
    <n v="472871"/>
    <n v="805"/>
    <n v="0"/>
    <s v="Pending"/>
    <s v="Victor Thomas"/>
    <s v="Female"/>
    <n v="37"/>
    <s v="East"/>
    <s v="Student"/>
    <n v="49241"/>
    <s v="Retail"/>
    <d v="2018-04-12T00:00:00"/>
    <d v="2024-04-22T00:00:00"/>
    <s v="Apr"/>
    <s v="2024 Apr"/>
    <x v="0"/>
    <n v="8932"/>
    <x v="1"/>
    <x v="4"/>
    <d v="2025-09-23T00:00:00"/>
    <n v="7"/>
    <s v="Established"/>
    <s v="Medium"/>
    <s v="Millennials"/>
    <x v="0"/>
  </r>
  <r>
    <s v="ACC00587"/>
    <s v="CUST0432"/>
    <x v="0"/>
    <d v="2023-09-13T00:00:00"/>
    <n v="334711"/>
    <n v="593"/>
    <n v="0"/>
    <s v="Pending"/>
    <s v="Zachary Vasquez"/>
    <s v="Female"/>
    <n v="50"/>
    <s v="East"/>
    <s v="Trader"/>
    <n v="81367"/>
    <s v="Corporate"/>
    <d v="2017-06-01T00:00:00"/>
    <d v="2024-08-24T00:00:00"/>
    <s v="Aug"/>
    <s v="2024 Aug"/>
    <x v="0"/>
    <n v="2035"/>
    <x v="1"/>
    <x v="9"/>
    <d v="2025-09-23T00:00:00"/>
    <n v="8"/>
    <s v="Established"/>
    <s v="High"/>
    <s v="Gen X"/>
    <x v="0"/>
  </r>
  <r>
    <s v="ACC00202"/>
    <s v="CUST0289"/>
    <x v="1"/>
    <d v="2021-05-06T00:00:00"/>
    <n v="381783"/>
    <n v="482"/>
    <n v="0"/>
    <s v="Pending"/>
    <s v="Kelly Dennis"/>
    <s v="Male"/>
    <n v="38"/>
    <s v="South"/>
    <s v="Teacher"/>
    <n v="142720"/>
    <s v="Retail"/>
    <d v="2021-03-10T00:00:00"/>
    <d v="2023-12-08T00:00:00"/>
    <s v="Dec"/>
    <s v="2023 Dec"/>
    <x v="3"/>
    <n v="4238"/>
    <x v="2"/>
    <x v="3"/>
    <d v="2025-09-23T00:00:00"/>
    <n v="5"/>
    <s v="Emerging"/>
    <s v=" Premium"/>
    <s v="Millennials"/>
    <x v="0"/>
  </r>
  <r>
    <s v="ACC00445"/>
    <s v="CUST0289"/>
    <x v="1"/>
    <d v="2016-11-30T00:00:00"/>
    <n v="413540"/>
    <n v="494"/>
    <n v="0"/>
    <s v="Pending"/>
    <s v="Kelly Dennis"/>
    <s v="Male"/>
    <n v="38"/>
    <s v="South"/>
    <s v="Teacher"/>
    <n v="142720"/>
    <s v="Retail"/>
    <d v="2021-03-10T00:00:00"/>
    <d v="2023-10-07T00:00:00"/>
    <s v="Oct"/>
    <s v="2023 Oct"/>
    <x v="0"/>
    <n v="2776"/>
    <x v="2"/>
    <x v="8"/>
    <d v="2025-09-23T00:00:00"/>
    <n v="5"/>
    <s v="Emerging"/>
    <s v=" Premium"/>
    <s v="Millennials"/>
    <x v="0"/>
  </r>
  <r>
    <s v="ACC00297"/>
    <s v="CUST0178"/>
    <x v="1"/>
    <d v="2019-09-22T00:00:00"/>
    <n v="245762"/>
    <n v="718"/>
    <n v="291100"/>
    <s v="Pending"/>
    <s v="Joseph Wiley"/>
    <s v="Male"/>
    <n v="19"/>
    <s v="South"/>
    <s v="Student"/>
    <n v="195136"/>
    <s v="Corporate"/>
    <d v="2024-12-16T00:00:00"/>
    <d v="2024-07-25T00:00:00"/>
    <s v="Jul"/>
    <s v="2024 Jul"/>
    <x v="1"/>
    <n v="2108"/>
    <x v="1"/>
    <x v="2"/>
    <d v="2025-09-23T00:00:00"/>
    <n v="1"/>
    <s v="New"/>
    <s v=" Premium"/>
    <s v="Gen Z"/>
    <x v="0"/>
  </r>
  <r>
    <s v="ACC00308"/>
    <s v="CUST0297"/>
    <x v="1"/>
    <d v="2018-12-27T00:00:00"/>
    <n v="350067"/>
    <n v="349"/>
    <n v="0"/>
    <s v="Pending"/>
    <s v="Jeffery James"/>
    <s v="Female"/>
    <n v="70"/>
    <s v="North"/>
    <s v="Student"/>
    <n v="70069"/>
    <s v="Retail"/>
    <d v="2022-10-28T00:00:00"/>
    <d v="2024-01-09T00:00:00"/>
    <s v="Jan"/>
    <s v="2024 Jan"/>
    <x v="3"/>
    <n v="6771"/>
    <x v="1"/>
    <x v="4"/>
    <d v="2025-09-23T00:00:00"/>
    <n v="3"/>
    <s v="Emerging"/>
    <s v="High"/>
    <s v="Baby Boomers"/>
    <x v="0"/>
  </r>
  <r>
    <s v="ACC00723"/>
    <s v="CUST0423"/>
    <x v="1"/>
    <d v="2018-11-01T00:00:00"/>
    <n v="26616"/>
    <n v="543"/>
    <n v="0"/>
    <s v="Pending"/>
    <s v="Matthew Martinez"/>
    <s v="Female"/>
    <n v="45"/>
    <s v="South"/>
    <s v="Teacher"/>
    <n v="65893"/>
    <s v="Corporate"/>
    <d v="2021-11-13T00:00:00"/>
    <d v="2025-02-22T00:00:00"/>
    <s v="Feb"/>
    <s v="2025 Feb"/>
    <x v="1"/>
    <n v="401"/>
    <x v="3"/>
    <x v="8"/>
    <d v="2025-09-23T00:00:00"/>
    <n v="4"/>
    <s v="Emerging"/>
    <s v="High"/>
    <s v="Gen X"/>
    <x v="2"/>
  </r>
  <r>
    <s v="ACC00493"/>
    <s v="CUST0115"/>
    <x v="0"/>
    <d v="2016-01-10T00:00:00"/>
    <n v="426940"/>
    <n v="587"/>
    <n v="0"/>
    <s v="Pending"/>
    <s v="Sarah Guzman"/>
    <s v="Male"/>
    <n v="49"/>
    <s v="West"/>
    <s v="Doctor"/>
    <n v="68874"/>
    <s v="Corporate"/>
    <d v="2024-08-28T00:00:00"/>
    <d v="2024-07-14T00:00:00"/>
    <s v="Jul"/>
    <s v="2024 Jul"/>
    <x v="3"/>
    <n v="3794"/>
    <x v="1"/>
    <x v="3"/>
    <d v="2025-09-23T00:00:00"/>
    <n v="1"/>
    <s v="New"/>
    <s v="High"/>
    <s v="Gen X"/>
    <x v="0"/>
  </r>
  <r>
    <s v="ACC00338"/>
    <s v="CUST0220"/>
    <x v="3"/>
    <d v="2017-02-01T00:00:00"/>
    <n v="163244"/>
    <n v="470"/>
    <n v="0"/>
    <s v="Pending"/>
    <s v="Maria Herman"/>
    <s v="Male"/>
    <n v="58"/>
    <s v="North"/>
    <s v="Engineer"/>
    <n v="102711"/>
    <s v="Retail"/>
    <d v="2024-05-15T00:00:00"/>
    <d v="2025-05-09T00:00:00"/>
    <s v="May"/>
    <s v="2025 May"/>
    <x v="1"/>
    <n v="6676"/>
    <x v="1"/>
    <x v="9"/>
    <d v="2025-09-23T00:00:00"/>
    <n v="1"/>
    <s v="New"/>
    <s v=" Premium"/>
    <s v="Gen X"/>
    <x v="1"/>
  </r>
  <r>
    <s v="ACC00646"/>
    <s v="CUST0076"/>
    <x v="2"/>
    <d v="2024-04-24T00:00:00"/>
    <n v="370250"/>
    <n v="470"/>
    <n v="0"/>
    <s v="Pending"/>
    <s v="Pamela Johnson"/>
    <s v="Female"/>
    <n v="70"/>
    <s v="West"/>
    <s v="Trader"/>
    <n v="172826"/>
    <s v="Retail"/>
    <d v="2017-07-01T00:00:00"/>
    <d v="2024-08-26T00:00:00"/>
    <s v="Aug"/>
    <s v="2024 Aug"/>
    <x v="2"/>
    <n v="3847"/>
    <x v="0"/>
    <x v="6"/>
    <d v="2025-09-23T00:00:00"/>
    <n v="8"/>
    <s v="Established"/>
    <s v=" Premium"/>
    <s v="Baby Boomers"/>
    <x v="0"/>
  </r>
  <r>
    <s v="ACC00066"/>
    <s v="CUST0118"/>
    <x v="1"/>
    <d v="2025-07-08T00:00:00"/>
    <n v="2187"/>
    <n v="799"/>
    <n v="0"/>
    <s v="Pending"/>
    <s v="Shawn Randolph"/>
    <s v="Female"/>
    <n v="42"/>
    <s v="South"/>
    <s v="Banker"/>
    <n v="88344"/>
    <s v="Retail"/>
    <d v="2025-03-04T00:00:00"/>
    <d v="2025-06-02T00:00:00"/>
    <s v="Jun"/>
    <s v="2025 Jun"/>
    <x v="2"/>
    <n v="1695"/>
    <x v="2"/>
    <x v="7"/>
    <d v="2025-09-23T00:00:00"/>
    <n v="1"/>
    <s v="New"/>
    <s v="High"/>
    <s v="Millennials"/>
    <x v="2"/>
  </r>
  <r>
    <s v="ACC00792"/>
    <s v="CUST0447"/>
    <x v="1"/>
    <d v="2021-09-15T00:00:00"/>
    <n v="172257"/>
    <n v="332"/>
    <n v="0"/>
    <s v="Pending"/>
    <s v="Scott Wall"/>
    <s v="Male"/>
    <n v="42"/>
    <s v="East"/>
    <s v="Student"/>
    <n v="174571"/>
    <s v="Retail"/>
    <d v="2023-03-09T00:00:00"/>
    <d v="2024-08-31T00:00:00"/>
    <s v="Aug"/>
    <s v="2024 Aug"/>
    <x v="2"/>
    <n v="6507"/>
    <x v="1"/>
    <x v="8"/>
    <d v="2025-09-23T00:00:00"/>
    <n v="3"/>
    <s v="Emerging"/>
    <s v=" Premium"/>
    <s v="Millennials"/>
    <x v="1"/>
  </r>
  <r>
    <s v="ACC00422"/>
    <s v="CUST0469"/>
    <x v="1"/>
    <d v="2022-04-07T00:00:00"/>
    <n v="441004"/>
    <n v="375"/>
    <n v="0"/>
    <s v="Pending"/>
    <s v="Michael Davies"/>
    <s v="Male"/>
    <n v="44"/>
    <s v="East"/>
    <s v="Retired"/>
    <n v="190102"/>
    <s v="Private"/>
    <d v="2017-08-07T00:00:00"/>
    <d v="2024-05-26T00:00:00"/>
    <s v="May"/>
    <s v="2024 May"/>
    <x v="1"/>
    <n v="2924"/>
    <x v="2"/>
    <x v="3"/>
    <d v="2025-09-23T00:00:00"/>
    <n v="8"/>
    <s v="Established"/>
    <s v=" Premium"/>
    <s v="Millennials"/>
    <x v="0"/>
  </r>
  <r>
    <s v="ACC00540"/>
    <s v="CUST0375"/>
    <x v="2"/>
    <d v="2019-09-20T00:00:00"/>
    <n v="96393"/>
    <n v="536"/>
    <n v="0"/>
    <s v="Pending"/>
    <s v="Paul Stephens"/>
    <s v="Male"/>
    <n v="61"/>
    <s v="East"/>
    <s v="Engineer"/>
    <n v="45963"/>
    <s v="Retail"/>
    <d v="2022-08-25T00:00:00"/>
    <d v="2025-03-06T00:00:00"/>
    <s v="Mar"/>
    <s v="2025 Mar"/>
    <x v="3"/>
    <n v="7126"/>
    <x v="2"/>
    <x v="5"/>
    <d v="2025-09-23T00:00:00"/>
    <n v="3"/>
    <s v="Emerging"/>
    <s v="Medium"/>
    <s v="Baby Boomers"/>
    <x v="1"/>
  </r>
  <r>
    <s v="ACC00629"/>
    <s v="CUST0308"/>
    <x v="2"/>
    <d v="2017-12-03T00:00:00"/>
    <n v="135699"/>
    <n v="736"/>
    <n v="0"/>
    <s v="Pending"/>
    <s v="Daniel Miller"/>
    <s v="Female"/>
    <n v="35"/>
    <s v="North"/>
    <s v="Banker"/>
    <n v="71047"/>
    <s v="Retail"/>
    <d v="2015-08-23T00:00:00"/>
    <d v="2024-09-02T00:00:00"/>
    <s v="Sep"/>
    <s v="2024 Sep"/>
    <x v="0"/>
    <n v="9620"/>
    <x v="3"/>
    <x v="4"/>
    <d v="2025-09-23T00:00:00"/>
    <n v="10"/>
    <s v="Loyal"/>
    <s v="High"/>
    <s v="Millennials"/>
    <x v="1"/>
  </r>
  <r>
    <s v="ACC00493"/>
    <s v="CUST0115"/>
    <x v="0"/>
    <d v="2016-01-10T00:00:00"/>
    <n v="426940"/>
    <n v="587"/>
    <n v="0"/>
    <s v="Pending"/>
    <s v="Sarah Guzman"/>
    <s v="Male"/>
    <n v="49"/>
    <s v="West"/>
    <s v="Doctor"/>
    <n v="68874"/>
    <s v="Corporate"/>
    <d v="2024-08-28T00:00:00"/>
    <d v="2025-02-16T00:00:00"/>
    <s v="Feb"/>
    <s v="2025 Feb"/>
    <x v="0"/>
    <n v="3736"/>
    <x v="2"/>
    <x v="4"/>
    <d v="2025-09-23T00:00:00"/>
    <n v="1"/>
    <s v="New"/>
    <s v="High"/>
    <s v="Gen X"/>
    <x v="0"/>
  </r>
  <r>
    <s v="ACC00317"/>
    <s v="CUST0432"/>
    <x v="0"/>
    <d v="2017-09-28T00:00:00"/>
    <n v="295809"/>
    <n v="489"/>
    <n v="0"/>
    <s v="Pending"/>
    <s v="Zachary Vasquez"/>
    <s v="Female"/>
    <n v="50"/>
    <s v="East"/>
    <s v="Trader"/>
    <n v="81367"/>
    <s v="Corporate"/>
    <d v="2017-06-01T00:00:00"/>
    <d v="2025-06-28T00:00:00"/>
    <s v="Jun"/>
    <s v="2025 Jun"/>
    <x v="1"/>
    <n v="4961"/>
    <x v="2"/>
    <x v="6"/>
    <d v="2025-09-23T00:00:00"/>
    <n v="8"/>
    <s v="Established"/>
    <s v="High"/>
    <s v="Gen X"/>
    <x v="0"/>
  </r>
  <r>
    <s v="ACC00626"/>
    <s v="CUST0361"/>
    <x v="0"/>
    <d v="2024-01-05T00:00:00"/>
    <n v="86795"/>
    <n v="831"/>
    <n v="0"/>
    <s v="Rejected"/>
    <s v="Jack Smith"/>
    <s v="Female"/>
    <n v="58"/>
    <s v="East"/>
    <s v="Student"/>
    <n v="188484"/>
    <s v="Retail"/>
    <d v="2024-04-10T00:00:00"/>
    <d v="2025-06-22T00:00:00"/>
    <s v="Jun"/>
    <s v="2025 Jun"/>
    <x v="1"/>
    <n v="6068"/>
    <x v="1"/>
    <x v="7"/>
    <d v="2025-09-23T00:00:00"/>
    <n v="1"/>
    <s v="New"/>
    <s v=" Premium"/>
    <s v="Gen X"/>
    <x v="1"/>
  </r>
  <r>
    <s v="ACC00075"/>
    <s v="CUST0035"/>
    <x v="1"/>
    <d v="2019-10-03T00:00:00"/>
    <n v="419705"/>
    <n v="614"/>
    <n v="0"/>
    <s v="Pending"/>
    <s v="Kevin Marshall"/>
    <s v="Female"/>
    <n v="72"/>
    <s v="East"/>
    <s v="Banker"/>
    <n v="96898"/>
    <s v="Corporate"/>
    <d v="2016-06-12T00:00:00"/>
    <d v="2024-04-08T00:00:00"/>
    <s v="Apr"/>
    <s v="2024 Apr"/>
    <x v="1"/>
    <n v="7665"/>
    <x v="0"/>
    <x v="2"/>
    <d v="2025-09-23T00:00:00"/>
    <n v="9"/>
    <s v="Loyal"/>
    <s v="High"/>
    <s v="Baby Boomers"/>
    <x v="0"/>
  </r>
  <r>
    <s v="ACC00714"/>
    <s v="CUST0344"/>
    <x v="1"/>
    <d v="2023-05-17T00:00:00"/>
    <n v="111497"/>
    <n v="713"/>
    <n v="0"/>
    <s v="Pending"/>
    <s v="Christian Mendez"/>
    <s v="Female"/>
    <n v="36"/>
    <s v="East"/>
    <s v="Engineer"/>
    <n v="99148"/>
    <s v="Private"/>
    <d v="2017-11-13T00:00:00"/>
    <d v="2023-11-30T00:00:00"/>
    <s v="Nov"/>
    <s v="2023 Nov"/>
    <x v="1"/>
    <n v="4620"/>
    <x v="1"/>
    <x v="0"/>
    <d v="2025-09-23T00:00:00"/>
    <n v="8"/>
    <s v="Established"/>
    <s v="High"/>
    <s v="Millennials"/>
    <x v="1"/>
  </r>
  <r>
    <s v="ACC00059"/>
    <s v="CUST0050"/>
    <x v="1"/>
    <d v="2019-10-06T00:00:00"/>
    <n v="325203"/>
    <n v="586"/>
    <n v="0"/>
    <s v="Pending"/>
    <s v="Michele Kim"/>
    <s v="Female"/>
    <n v="33"/>
    <s v="South"/>
    <s v="Retired"/>
    <n v="53660"/>
    <s v="Corporate"/>
    <d v="2023-03-07T00:00:00"/>
    <d v="2024-01-11T00:00:00"/>
    <s v="Jan"/>
    <s v="2024 Jan"/>
    <x v="0"/>
    <n v="7831"/>
    <x v="1"/>
    <x v="8"/>
    <d v="2025-09-23T00:00:00"/>
    <n v="3"/>
    <s v="Emerging"/>
    <s v="Medium"/>
    <s v="Millennials"/>
    <x v="0"/>
  </r>
  <r>
    <s v="ACC00386"/>
    <s v="CUST0133"/>
    <x v="0"/>
    <d v="2020-10-17T00:00:00"/>
    <n v="195623"/>
    <n v="536"/>
    <n v="0"/>
    <s v="Pending"/>
    <s v="Lydia Ford"/>
    <s v="Male"/>
    <n v="68"/>
    <s v="West"/>
    <s v="Engineer"/>
    <n v="184134"/>
    <s v="Retail"/>
    <d v="2021-09-15T00:00:00"/>
    <d v="2024-09-14T00:00:00"/>
    <s v="Sep"/>
    <s v="2024 Sep"/>
    <x v="3"/>
    <n v="1094"/>
    <x v="0"/>
    <x v="5"/>
    <d v="2025-09-23T00:00:00"/>
    <n v="4"/>
    <s v="Emerging"/>
    <s v=" Premium"/>
    <s v="Baby Boomers"/>
    <x v="1"/>
  </r>
  <r>
    <s v="ACC00015"/>
    <s v="CUST0192"/>
    <x v="0"/>
    <d v="2024-05-26T00:00:00"/>
    <n v="178267"/>
    <n v="510"/>
    <n v="0"/>
    <s v="Pending"/>
    <s v="Kim Hubbard"/>
    <s v="Male"/>
    <n v="54"/>
    <s v="South"/>
    <s v="Engineer"/>
    <n v="117768"/>
    <s v="Retail"/>
    <d v="2025-08-22T00:00:00"/>
    <d v="2023-11-13T00:00:00"/>
    <s v="Nov"/>
    <s v="2023 Nov"/>
    <x v="0"/>
    <n v="7593"/>
    <x v="0"/>
    <x v="4"/>
    <d v="2025-09-23T00:00:00"/>
    <n v="0"/>
    <s v="New"/>
    <s v=" Premium"/>
    <s v="Gen X"/>
    <x v="1"/>
  </r>
  <r>
    <s v="ACC00231"/>
    <s v="CUST0098"/>
    <x v="2"/>
    <d v="2023-06-28T00:00:00"/>
    <n v="402575"/>
    <n v="491"/>
    <n v="0"/>
    <s v="Rejected"/>
    <s v="Jeremy Jones"/>
    <s v="Female"/>
    <n v="34"/>
    <s v="East"/>
    <s v="Trader"/>
    <n v="181633"/>
    <s v="Retail"/>
    <d v="2023-06-22T00:00:00"/>
    <d v="2023-09-27T00:00:00"/>
    <s v="Sep"/>
    <s v="2023 Sep"/>
    <x v="1"/>
    <n v="9209"/>
    <x v="3"/>
    <x v="1"/>
    <d v="2025-09-23T00:00:00"/>
    <n v="2"/>
    <s v="New"/>
    <s v=" Premium"/>
    <s v="Millennials"/>
    <x v="0"/>
  </r>
  <r>
    <s v="ACC00617"/>
    <s v="CUST0343"/>
    <x v="2"/>
    <d v="2023-03-27T00:00:00"/>
    <n v="249265"/>
    <n v="625"/>
    <n v="0"/>
    <s v="Approved"/>
    <s v="Danielle Cox"/>
    <s v="Male"/>
    <n v="48"/>
    <s v="North"/>
    <s v="Engineer"/>
    <n v="152632"/>
    <s v="Retail"/>
    <d v="2018-02-23T00:00:00"/>
    <d v="2024-08-15T00:00:00"/>
    <s v="Aug"/>
    <s v="2024 Aug"/>
    <x v="2"/>
    <n v="1327"/>
    <x v="0"/>
    <x v="0"/>
    <d v="2025-09-23T00:00:00"/>
    <n v="8"/>
    <s v="Established"/>
    <s v=" Premium"/>
    <s v="Gen X"/>
    <x v="0"/>
  </r>
  <r>
    <s v="ACC00677"/>
    <s v="CUST0093"/>
    <x v="0"/>
    <d v="2017-12-19T00:00:00"/>
    <n v="195490"/>
    <n v="351"/>
    <n v="0"/>
    <s v="Pending"/>
    <s v="Miguel Rodriguez"/>
    <s v="Female"/>
    <n v="30"/>
    <s v="East"/>
    <s v="Teacher"/>
    <n v="104082"/>
    <s v="Retail"/>
    <d v="2018-01-02T00:00:00"/>
    <d v="2025-06-29T00:00:00"/>
    <s v="Jun"/>
    <s v="2025 Jun"/>
    <x v="0"/>
    <n v="6890"/>
    <x v="1"/>
    <x v="5"/>
    <d v="2025-09-23T00:00:00"/>
    <n v="8"/>
    <s v="Established"/>
    <s v=" Premium"/>
    <s v="Millennials"/>
    <x v="1"/>
  </r>
  <r>
    <s v="ACC00199"/>
    <s v="CUST0490"/>
    <x v="1"/>
    <d v="2019-10-16T00:00:00"/>
    <n v="207772"/>
    <n v="770"/>
    <n v="0"/>
    <s v="Pending"/>
    <s v="Eric Wilson"/>
    <s v="Male"/>
    <n v="54"/>
    <s v="East"/>
    <s v="Engineer"/>
    <n v="26570"/>
    <s v="Retail"/>
    <d v="2022-08-27T00:00:00"/>
    <d v="2023-11-09T00:00:00"/>
    <s v="Nov"/>
    <s v="2023 Nov"/>
    <x v="2"/>
    <n v="2359"/>
    <x v="0"/>
    <x v="6"/>
    <d v="2025-09-23T00:00:00"/>
    <n v="3"/>
    <s v="Emerging"/>
    <s v="Low"/>
    <s v="Gen X"/>
    <x v="0"/>
  </r>
  <r>
    <s v="ACC00354"/>
    <s v="CUST0137"/>
    <x v="1"/>
    <d v="2019-07-22T00:00:00"/>
    <n v="124168"/>
    <n v="675"/>
    <n v="478006"/>
    <s v="Pending"/>
    <s v="Jamie Perry"/>
    <s v="Male"/>
    <n v="46"/>
    <s v="North"/>
    <s v="Doctor"/>
    <n v="185904"/>
    <s v="Retail"/>
    <d v="2019-05-09T00:00:00"/>
    <d v="2024-09-25T00:00:00"/>
    <s v="Sep"/>
    <s v="2024 Sep"/>
    <x v="2"/>
    <n v="7347"/>
    <x v="0"/>
    <x v="0"/>
    <d v="2025-09-23T00:00:00"/>
    <n v="6"/>
    <s v="Established"/>
    <s v=" Premium"/>
    <s v="Gen X"/>
    <x v="1"/>
  </r>
  <r>
    <s v="ACC00035"/>
    <s v="CUST0118"/>
    <x v="0"/>
    <d v="2019-01-30T00:00:00"/>
    <n v="199886"/>
    <n v="490"/>
    <n v="0"/>
    <s v="Pending"/>
    <s v="Shawn Randolph"/>
    <s v="Female"/>
    <n v="42"/>
    <s v="South"/>
    <s v="Banker"/>
    <n v="88344"/>
    <s v="Retail"/>
    <d v="2025-03-04T00:00:00"/>
    <d v="2024-06-07T00:00:00"/>
    <s v="Jun"/>
    <s v="2024 Jun"/>
    <x v="1"/>
    <n v="2703"/>
    <x v="0"/>
    <x v="4"/>
    <d v="2025-09-23T00:00:00"/>
    <n v="1"/>
    <s v="New"/>
    <s v="High"/>
    <s v="Millennials"/>
    <x v="1"/>
  </r>
  <r>
    <s v="ACC00162"/>
    <s v="CUST0148"/>
    <x v="0"/>
    <d v="2020-12-28T00:00:00"/>
    <n v="97406"/>
    <n v="654"/>
    <n v="0"/>
    <s v="Pending"/>
    <s v="Thomas Fowler"/>
    <s v="Male"/>
    <n v="33"/>
    <s v="East"/>
    <s v="Student"/>
    <n v="164353"/>
    <s v="Retail"/>
    <d v="2018-08-25T00:00:00"/>
    <d v="2024-05-18T00:00:00"/>
    <s v="May"/>
    <s v="2024 May"/>
    <x v="0"/>
    <n v="7218"/>
    <x v="2"/>
    <x v="8"/>
    <d v="2025-09-23T00:00:00"/>
    <n v="7"/>
    <s v="Established"/>
    <s v=" Premium"/>
    <s v="Millennials"/>
    <x v="1"/>
  </r>
  <r>
    <s v="ACC00757"/>
    <s v="CUST0153"/>
    <x v="1"/>
    <d v="2023-04-08T00:00:00"/>
    <n v="15735"/>
    <n v="455"/>
    <n v="0"/>
    <s v="Pending"/>
    <s v="Patrick Pope"/>
    <s v="Male"/>
    <n v="56"/>
    <s v="West"/>
    <s v="Retired"/>
    <n v="156156"/>
    <s v="Corporate"/>
    <d v="2015-12-27T00:00:00"/>
    <d v="2024-08-19T00:00:00"/>
    <s v="Aug"/>
    <s v="2024 Aug"/>
    <x v="3"/>
    <n v="6891"/>
    <x v="3"/>
    <x v="4"/>
    <d v="2025-09-23T00:00:00"/>
    <n v="10"/>
    <s v="Loyal"/>
    <s v=" Premium"/>
    <s v="Gen X"/>
    <x v="2"/>
  </r>
  <r>
    <s v="ACC00799"/>
    <s v="CUST0461"/>
    <x v="0"/>
    <d v="2022-06-23T00:00:00"/>
    <n v="316363"/>
    <n v="840"/>
    <n v="0"/>
    <s v="Pending"/>
    <s v="Tiffany Lam"/>
    <s v="Female"/>
    <n v="49"/>
    <s v="North"/>
    <s v="Student"/>
    <n v="151691"/>
    <s v="Retail"/>
    <d v="2018-10-28T00:00:00"/>
    <d v="2024-01-27T00:00:00"/>
    <s v="Jan"/>
    <s v="2024 Jan"/>
    <x v="0"/>
    <n v="3732"/>
    <x v="2"/>
    <x v="2"/>
    <d v="2025-09-23T00:00:00"/>
    <n v="7"/>
    <s v="Established"/>
    <s v=" Premium"/>
    <s v="Gen X"/>
    <x v="0"/>
  </r>
  <r>
    <s v="ACC00471"/>
    <s v="CUST0303"/>
    <x v="0"/>
    <d v="2018-08-06T00:00:00"/>
    <n v="243386"/>
    <n v="634"/>
    <n v="0"/>
    <s v="Default"/>
    <s v="Steven Black"/>
    <s v="Male"/>
    <n v="52"/>
    <s v="West"/>
    <s v="Doctor"/>
    <n v="147118"/>
    <s v="Corporate"/>
    <d v="2023-01-31T00:00:00"/>
    <d v="2024-08-24T00:00:00"/>
    <s v="Aug"/>
    <s v="2024 Aug"/>
    <x v="3"/>
    <n v="3703"/>
    <x v="2"/>
    <x v="2"/>
    <d v="2025-09-23T00:00:00"/>
    <n v="3"/>
    <s v="Emerging"/>
    <s v=" Premium"/>
    <s v="Gen X"/>
    <x v="0"/>
  </r>
  <r>
    <s v="ACC00531"/>
    <s v="CUST0284"/>
    <x v="0"/>
    <d v="2022-02-07T00:00:00"/>
    <n v="167679"/>
    <n v="395"/>
    <n v="0"/>
    <s v="Pending"/>
    <s v="Robert Clay"/>
    <s v="Male"/>
    <n v="22"/>
    <s v="North"/>
    <s v="Trader"/>
    <n v="68787"/>
    <s v="Retail"/>
    <d v="2015-10-28T00:00:00"/>
    <d v="2024-08-17T00:00:00"/>
    <s v="Aug"/>
    <s v="2024 Aug"/>
    <x v="3"/>
    <n v="4402"/>
    <x v="3"/>
    <x v="3"/>
    <d v="2025-09-23T00:00:00"/>
    <n v="10"/>
    <s v="Loyal"/>
    <s v="High"/>
    <s v="Gen Z"/>
    <x v="1"/>
  </r>
  <r>
    <s v="ACC00792"/>
    <s v="CUST0447"/>
    <x v="1"/>
    <d v="2021-09-15T00:00:00"/>
    <n v="172257"/>
    <n v="332"/>
    <n v="0"/>
    <s v="Pending"/>
    <s v="Scott Wall"/>
    <s v="Male"/>
    <n v="42"/>
    <s v="East"/>
    <s v="Student"/>
    <n v="174571"/>
    <s v="Retail"/>
    <d v="2023-03-09T00:00:00"/>
    <d v="2023-10-05T00:00:00"/>
    <s v="Oct"/>
    <s v="2023 Oct"/>
    <x v="1"/>
    <n v="7234"/>
    <x v="2"/>
    <x v="5"/>
    <d v="2025-09-23T00:00:00"/>
    <n v="3"/>
    <s v="Emerging"/>
    <s v=" Premium"/>
    <s v="Millennials"/>
    <x v="1"/>
  </r>
  <r>
    <s v="ACC00423"/>
    <s v="CUST0163"/>
    <x v="3"/>
    <d v="2020-03-24T00:00:00"/>
    <n v="481247"/>
    <n v="632"/>
    <n v="0"/>
    <s v="Pending"/>
    <s v="Nathan Taylor"/>
    <s v="Female"/>
    <n v="51"/>
    <s v="West"/>
    <s v="Doctor"/>
    <n v="40953"/>
    <s v="Retail"/>
    <d v="2022-08-16T00:00:00"/>
    <d v="2024-11-20T00:00:00"/>
    <s v="Nov"/>
    <s v="2024 Nov"/>
    <x v="3"/>
    <n v="7812"/>
    <x v="0"/>
    <x v="2"/>
    <d v="2025-09-23T00:00:00"/>
    <n v="3"/>
    <s v="Emerging"/>
    <s v="Medium"/>
    <s v="Gen X"/>
    <x v="0"/>
  </r>
  <r>
    <s v="ACC00348"/>
    <s v="CUST0478"/>
    <x v="2"/>
    <d v="2022-08-30T00:00:00"/>
    <n v="483007"/>
    <n v="445"/>
    <n v="0"/>
    <s v="Pending"/>
    <s v="Louis Palmer"/>
    <s v="Female"/>
    <n v="65"/>
    <s v="South"/>
    <s v="Trader"/>
    <n v="139273"/>
    <s v="Corporate"/>
    <d v="2016-08-20T00:00:00"/>
    <d v="2025-07-09T00:00:00"/>
    <s v="Jul"/>
    <s v="2025 Jul"/>
    <x v="0"/>
    <n v="5727"/>
    <x v="3"/>
    <x v="3"/>
    <d v="2025-09-23T00:00:00"/>
    <n v="9"/>
    <s v="Loyal"/>
    <s v=" Premium"/>
    <s v="Baby Boomers"/>
    <x v="0"/>
  </r>
  <r>
    <s v="ACC00694"/>
    <s v="CUST0369"/>
    <x v="3"/>
    <d v="2023-10-03T00:00:00"/>
    <n v="390452"/>
    <n v="306"/>
    <n v="0"/>
    <s v="Default"/>
    <s v="Heather Davis"/>
    <s v="Male"/>
    <n v="42"/>
    <s v="West"/>
    <s v="Engineer"/>
    <n v="181099"/>
    <s v="Corporate"/>
    <d v="2023-01-28T00:00:00"/>
    <d v="2024-05-14T00:00:00"/>
    <s v="May"/>
    <s v="2024 May"/>
    <x v="0"/>
    <n v="3144"/>
    <x v="2"/>
    <x v="8"/>
    <d v="2025-09-23T00:00:00"/>
    <n v="3"/>
    <s v="Emerging"/>
    <s v=" Premium"/>
    <s v="Millennials"/>
    <x v="0"/>
  </r>
  <r>
    <s v="ACC00147"/>
    <s v="CUST0363"/>
    <x v="0"/>
    <d v="2019-08-21T00:00:00"/>
    <n v="351181"/>
    <n v="543"/>
    <n v="0"/>
    <s v="Pending"/>
    <s v="William Fuller"/>
    <s v="Male"/>
    <n v="18"/>
    <s v="South"/>
    <s v="Trader"/>
    <n v="99561"/>
    <s v="Private"/>
    <d v="2016-07-30T00:00:00"/>
    <d v="2024-06-16T00:00:00"/>
    <s v="Jun"/>
    <s v="2024 Jun"/>
    <x v="2"/>
    <n v="2608"/>
    <x v="1"/>
    <x v="6"/>
    <d v="2025-09-23T00:00:00"/>
    <n v="9"/>
    <s v="Loyal"/>
    <s v="High"/>
    <s v="Gen Z"/>
    <x v="0"/>
  </r>
  <r>
    <s v="ACC00374"/>
    <s v="CUST0128"/>
    <x v="0"/>
    <d v="2020-11-29T00:00:00"/>
    <n v="449449"/>
    <n v="829"/>
    <n v="0"/>
    <s v="Pending"/>
    <s v="Jessica Ward"/>
    <s v="Male"/>
    <n v="72"/>
    <s v="North"/>
    <s v="Retired"/>
    <n v="169859"/>
    <s v="Retail"/>
    <d v="2023-04-23T00:00:00"/>
    <d v="2025-08-01T00:00:00"/>
    <s v="Aug"/>
    <s v="2025 Aug"/>
    <x v="3"/>
    <n v="4062"/>
    <x v="2"/>
    <x v="5"/>
    <d v="2025-09-23T00:00:00"/>
    <n v="2"/>
    <s v="New"/>
    <s v=" Premium"/>
    <s v="Baby Boomers"/>
    <x v="0"/>
  </r>
  <r>
    <s v="ACC00688"/>
    <s v="CUST0177"/>
    <x v="3"/>
    <d v="2015-09-04T00:00:00"/>
    <n v="420446"/>
    <n v="417"/>
    <n v="0"/>
    <s v="Pending"/>
    <s v="Chad Walsh"/>
    <s v="Male"/>
    <n v="72"/>
    <s v="South"/>
    <s v="Student"/>
    <n v="143786"/>
    <s v="Retail"/>
    <d v="2024-09-03T00:00:00"/>
    <d v="2025-08-04T00:00:00"/>
    <s v="Aug"/>
    <s v="2025 Aug"/>
    <x v="1"/>
    <n v="3834"/>
    <x v="1"/>
    <x v="8"/>
    <d v="2025-09-23T00:00:00"/>
    <n v="1"/>
    <s v="New"/>
    <s v=" Premium"/>
    <s v="Baby Boomers"/>
    <x v="0"/>
  </r>
  <r>
    <s v="ACC00675"/>
    <s v="CUST0449"/>
    <x v="0"/>
    <d v="2015-12-27T00:00:00"/>
    <n v="120318"/>
    <n v="627"/>
    <n v="0"/>
    <s v="Pending"/>
    <s v="Heather Allen"/>
    <s v="Male"/>
    <n v="27"/>
    <s v="North"/>
    <s v="Banker"/>
    <n v="91635"/>
    <s v="Retail"/>
    <d v="2020-07-20T00:00:00"/>
    <d v="2025-02-26T00:00:00"/>
    <s v="Feb"/>
    <s v="2025 Feb"/>
    <x v="1"/>
    <n v="3530"/>
    <x v="0"/>
    <x v="0"/>
    <d v="2025-09-23T00:00:00"/>
    <n v="5"/>
    <s v="Emerging"/>
    <s v="High"/>
    <s v="Gen Z"/>
    <x v="1"/>
  </r>
  <r>
    <s v="ACC00416"/>
    <s v="CUST0277"/>
    <x v="1"/>
    <d v="2017-06-08T00:00:00"/>
    <n v="445093"/>
    <n v="663"/>
    <n v="0"/>
    <s v="Pending"/>
    <s v="Brandon Bennett"/>
    <s v="Male"/>
    <n v="31"/>
    <s v="West"/>
    <s v="Banker"/>
    <n v="89298"/>
    <s v="Retail"/>
    <d v="2017-12-14T00:00:00"/>
    <d v="2024-06-06T00:00:00"/>
    <s v="Jun"/>
    <s v="2024 Jun"/>
    <x v="0"/>
    <n v="1259"/>
    <x v="1"/>
    <x v="3"/>
    <d v="2025-09-23T00:00:00"/>
    <n v="8"/>
    <s v="Established"/>
    <s v="High"/>
    <s v="Millennials"/>
    <x v="0"/>
  </r>
  <r>
    <s v="ACC00687"/>
    <s v="CUST0312"/>
    <x v="3"/>
    <d v="2023-09-22T00:00:00"/>
    <n v="427214"/>
    <n v="680"/>
    <n v="0"/>
    <s v="Pending"/>
    <s v="Jennifer Foster"/>
    <s v="Male"/>
    <n v="27"/>
    <s v="South"/>
    <s v="Trader"/>
    <n v="137832"/>
    <s v="Retail"/>
    <d v="2019-10-29T00:00:00"/>
    <d v="2023-09-13T00:00:00"/>
    <s v="Sep"/>
    <s v="2023 Sep"/>
    <x v="3"/>
    <n v="6596"/>
    <x v="2"/>
    <x v="3"/>
    <d v="2025-09-23T00:00:00"/>
    <n v="6"/>
    <s v="Established"/>
    <s v=" Premium"/>
    <s v="Gen Z"/>
    <x v="0"/>
  </r>
  <r>
    <s v="ACC00494"/>
    <s v="CUST0225"/>
    <x v="0"/>
    <d v="2020-05-28T00:00:00"/>
    <n v="64286"/>
    <n v="486"/>
    <n v="0"/>
    <s v="Default"/>
    <s v="Sarah Walton"/>
    <s v="Female"/>
    <n v="62"/>
    <s v="South"/>
    <s v="Trader"/>
    <n v="105530"/>
    <s v="Private"/>
    <d v="2017-12-01T00:00:00"/>
    <d v="2024-09-08T00:00:00"/>
    <s v="Sep"/>
    <s v="2024 Sep"/>
    <x v="1"/>
    <n v="7853"/>
    <x v="2"/>
    <x v="5"/>
    <d v="2025-09-23T00:00:00"/>
    <n v="8"/>
    <s v="Established"/>
    <s v=" Premium"/>
    <s v="Baby Boomers"/>
    <x v="1"/>
  </r>
  <r>
    <s v="ACC00559"/>
    <s v="CUST0089"/>
    <x v="0"/>
    <d v="2017-07-10T00:00:00"/>
    <n v="267885"/>
    <n v="620"/>
    <n v="108619"/>
    <s v="Pending"/>
    <s v="Elizabeth Brown"/>
    <s v="Female"/>
    <n v="72"/>
    <s v="South"/>
    <s v="Doctor"/>
    <n v="145991"/>
    <s v="Retail"/>
    <d v="2021-01-09T00:00:00"/>
    <d v="2024-05-11T00:00:00"/>
    <s v="May"/>
    <s v="2024 May"/>
    <x v="3"/>
    <n v="2084"/>
    <x v="2"/>
    <x v="2"/>
    <d v="2025-09-23T00:00:00"/>
    <n v="5"/>
    <s v="Emerging"/>
    <s v=" Premium"/>
    <s v="Baby Boomers"/>
    <x v="0"/>
  </r>
  <r>
    <s v="ACC00256"/>
    <s v="CUST0154"/>
    <x v="0"/>
    <d v="2021-03-29T00:00:00"/>
    <n v="487852"/>
    <n v="789"/>
    <n v="0"/>
    <s v="Pending"/>
    <s v="Kristen Ross"/>
    <s v="Male"/>
    <n v="53"/>
    <s v="North"/>
    <s v="Trader"/>
    <n v="164579"/>
    <s v="Private"/>
    <d v="2015-10-03T00:00:00"/>
    <d v="2023-11-07T00:00:00"/>
    <s v="Nov"/>
    <s v="2023 Nov"/>
    <x v="3"/>
    <n v="2514"/>
    <x v="3"/>
    <x v="0"/>
    <d v="2025-09-23T00:00:00"/>
    <n v="10"/>
    <s v="Loyal"/>
    <s v=" Premium"/>
    <s v="Gen X"/>
    <x v="0"/>
  </r>
  <r>
    <s v="ACC00686"/>
    <s v="CUST0340"/>
    <x v="0"/>
    <d v="2020-10-13T00:00:00"/>
    <n v="187655"/>
    <n v="568"/>
    <n v="0"/>
    <s v="Pending"/>
    <s v="Kyle Hendricks"/>
    <s v="Female"/>
    <n v="21"/>
    <s v="North"/>
    <s v="Teacher"/>
    <n v="92715"/>
    <s v="Retail"/>
    <d v="2017-07-11T00:00:00"/>
    <d v="2025-08-02T00:00:00"/>
    <s v="Aug"/>
    <s v="2025 Aug"/>
    <x v="2"/>
    <n v="2024"/>
    <x v="3"/>
    <x v="0"/>
    <d v="2025-09-23T00:00:00"/>
    <n v="8"/>
    <s v="Established"/>
    <s v="High"/>
    <s v="Gen Z"/>
    <x v="1"/>
  </r>
  <r>
    <s v="ACC00103"/>
    <s v="CUST0297"/>
    <x v="2"/>
    <d v="2017-12-11T00:00:00"/>
    <n v="493992"/>
    <n v="300"/>
    <n v="0"/>
    <s v="Approved"/>
    <s v="Jeffery James"/>
    <s v="Female"/>
    <n v="70"/>
    <s v="North"/>
    <s v="Student"/>
    <n v="70069"/>
    <s v="Retail"/>
    <d v="2022-10-28T00:00:00"/>
    <d v="2025-05-12T00:00:00"/>
    <s v="May"/>
    <s v="2025 May"/>
    <x v="1"/>
    <n v="4954"/>
    <x v="2"/>
    <x v="3"/>
    <d v="2025-09-23T00:00:00"/>
    <n v="3"/>
    <s v="Emerging"/>
    <s v="High"/>
    <s v="Baby Boomers"/>
    <x v="0"/>
  </r>
  <r>
    <s v="ACC00121"/>
    <s v="CUST0342"/>
    <x v="3"/>
    <d v="2022-08-02T00:00:00"/>
    <n v="232076"/>
    <n v="805"/>
    <n v="0"/>
    <s v="Pending"/>
    <s v="Perry Alvarez"/>
    <s v="Female"/>
    <n v="23"/>
    <s v="North"/>
    <s v="Banker"/>
    <n v="130091"/>
    <s v="Corporate"/>
    <d v="2023-04-01T00:00:00"/>
    <d v="2025-08-15T00:00:00"/>
    <s v="Aug"/>
    <s v="2025 Aug"/>
    <x v="2"/>
    <n v="958"/>
    <x v="2"/>
    <x v="1"/>
    <d v="2025-09-23T00:00:00"/>
    <n v="2"/>
    <s v="New"/>
    <s v=" Premium"/>
    <s v="Gen Z"/>
    <x v="0"/>
  </r>
  <r>
    <s v="ACC00419"/>
    <s v="CUST0218"/>
    <x v="0"/>
    <d v="2024-12-19T00:00:00"/>
    <n v="284732"/>
    <n v="538"/>
    <n v="207278"/>
    <s v="Pending"/>
    <s v="Samantha Castro"/>
    <s v="Male"/>
    <n v="51"/>
    <s v="East"/>
    <s v="Student"/>
    <n v="46431"/>
    <s v="Private"/>
    <d v="2016-08-04T00:00:00"/>
    <d v="2024-05-29T00:00:00"/>
    <s v="May"/>
    <s v="2024 May"/>
    <x v="1"/>
    <n v="116"/>
    <x v="0"/>
    <x v="3"/>
    <d v="2025-09-23T00:00:00"/>
    <n v="9"/>
    <s v="Loyal"/>
    <s v="Medium"/>
    <s v="Gen X"/>
    <x v="0"/>
  </r>
  <r>
    <s v="ACC00350"/>
    <s v="CUST0366"/>
    <x v="0"/>
    <d v="2019-12-01T00:00:00"/>
    <n v="282140"/>
    <n v="756"/>
    <n v="0"/>
    <s v="Approved"/>
    <s v="Gregory Lee"/>
    <s v="Male"/>
    <n v="45"/>
    <s v="East"/>
    <s v="Trader"/>
    <n v="36309"/>
    <s v="Retail"/>
    <d v="2019-11-04T00:00:00"/>
    <d v="2024-10-15T00:00:00"/>
    <s v="Oct"/>
    <s v="2024 Oct"/>
    <x v="3"/>
    <n v="4702"/>
    <x v="3"/>
    <x v="2"/>
    <d v="2025-09-23T00:00:00"/>
    <n v="6"/>
    <s v="Established"/>
    <s v="Medium"/>
    <s v="Gen X"/>
    <x v="0"/>
  </r>
  <r>
    <s v="ACC00657"/>
    <s v="CUST0257"/>
    <x v="3"/>
    <d v="2024-08-04T00:00:00"/>
    <n v="152191"/>
    <n v="598"/>
    <n v="0"/>
    <s v="Rejected"/>
    <s v="Lisa Stevens"/>
    <s v="Male"/>
    <n v="52"/>
    <s v="South"/>
    <s v="Banker"/>
    <n v="74615"/>
    <s v="Retail"/>
    <d v="2017-08-06T00:00:00"/>
    <d v="2023-11-08T00:00:00"/>
    <s v="Nov"/>
    <s v="2023 Nov"/>
    <x v="1"/>
    <n v="8356"/>
    <x v="3"/>
    <x v="2"/>
    <d v="2025-09-23T00:00:00"/>
    <n v="8"/>
    <s v="Established"/>
    <s v="High"/>
    <s v="Gen X"/>
    <x v="1"/>
  </r>
  <r>
    <s v="ACC00042"/>
    <s v="CUST0240"/>
    <x v="1"/>
    <d v="2020-12-06T00:00:00"/>
    <n v="368760"/>
    <n v="536"/>
    <n v="0"/>
    <s v="Pending"/>
    <s v="James Park"/>
    <s v="Female"/>
    <n v="52"/>
    <s v="South"/>
    <s v="Engineer"/>
    <n v="72098"/>
    <s v="Retail"/>
    <d v="2021-12-14T00:00:00"/>
    <d v="2024-06-23T00:00:00"/>
    <s v="Jun"/>
    <s v="2024 Jun"/>
    <x v="0"/>
    <n v="3250"/>
    <x v="3"/>
    <x v="2"/>
    <d v="2025-09-23T00:00:00"/>
    <n v="4"/>
    <s v="Emerging"/>
    <s v="High"/>
    <s v="Gen X"/>
    <x v="0"/>
  </r>
  <r>
    <s v="ACC00367"/>
    <s v="CUST0162"/>
    <x v="1"/>
    <d v="2021-08-31T00:00:00"/>
    <n v="45913"/>
    <n v="449"/>
    <n v="185775"/>
    <s v="Pending"/>
    <s v="Lauren Lutz"/>
    <s v="Male"/>
    <n v="53"/>
    <s v="North"/>
    <s v="Retired"/>
    <n v="29077"/>
    <s v="Corporate"/>
    <d v="2015-09-01T00:00:00"/>
    <d v="2024-07-21T00:00:00"/>
    <s v="Jul"/>
    <s v="2024 Jul"/>
    <x v="3"/>
    <n v="8997"/>
    <x v="1"/>
    <x v="0"/>
    <d v="2025-09-23T00:00:00"/>
    <n v="10"/>
    <s v="Loyal"/>
    <s v="Low"/>
    <s v="Gen X"/>
    <x v="2"/>
  </r>
  <r>
    <s v="ACC00029"/>
    <s v="CUST0251"/>
    <x v="1"/>
    <d v="2020-05-04T00:00:00"/>
    <n v="101948"/>
    <n v="569"/>
    <n v="335724"/>
    <s v="Pending"/>
    <s v="Danny Scott"/>
    <s v="Female"/>
    <n v="29"/>
    <s v="North"/>
    <s v="Teacher"/>
    <n v="124101"/>
    <s v="Corporate"/>
    <d v="2024-05-10T00:00:00"/>
    <d v="2024-12-16T00:00:00"/>
    <s v="Dec"/>
    <s v="2024 Dec"/>
    <x v="1"/>
    <n v="9772"/>
    <x v="2"/>
    <x v="6"/>
    <d v="2025-09-23T00:00:00"/>
    <n v="1"/>
    <s v="New"/>
    <s v=" Premium"/>
    <s v="Millennials"/>
    <x v="1"/>
  </r>
  <r>
    <s v="ACC00785"/>
    <s v="CUST0332"/>
    <x v="2"/>
    <d v="2024-11-12T00:00:00"/>
    <n v="287710"/>
    <n v="389"/>
    <n v="0"/>
    <s v="Approved"/>
    <s v="Amber Myers"/>
    <s v="Male"/>
    <n v="62"/>
    <s v="West"/>
    <s v="Doctor"/>
    <n v="101941"/>
    <s v="Retail"/>
    <d v="2021-09-09T00:00:00"/>
    <d v="2024-05-01T00:00:00"/>
    <s v="May"/>
    <s v="2024 May"/>
    <x v="2"/>
    <n v="5313"/>
    <x v="0"/>
    <x v="9"/>
    <d v="2025-09-23T00:00:00"/>
    <n v="4"/>
    <s v="Emerging"/>
    <s v=" Premium"/>
    <s v="Baby Boomers"/>
    <x v="0"/>
  </r>
  <r>
    <s v="ACC00014"/>
    <s v="CUST0356"/>
    <x v="1"/>
    <d v="2022-01-26T00:00:00"/>
    <n v="222542"/>
    <n v="337"/>
    <n v="18569"/>
    <s v="Pending"/>
    <s v="Tyler Harris"/>
    <s v="Male"/>
    <n v="67"/>
    <s v="West"/>
    <s v="Banker"/>
    <n v="134994"/>
    <s v="Corporate"/>
    <d v="2018-10-01T00:00:00"/>
    <d v="2025-03-15T00:00:00"/>
    <s v="Mar"/>
    <s v="2025 Mar"/>
    <x v="2"/>
    <n v="1644"/>
    <x v="0"/>
    <x v="4"/>
    <d v="2025-09-23T00:00:00"/>
    <n v="7"/>
    <s v="Established"/>
    <s v=" Premium"/>
    <s v="Baby Boomers"/>
    <x v="0"/>
  </r>
  <r>
    <s v="ACC00485"/>
    <s v="CUST0401"/>
    <x v="0"/>
    <d v="2022-06-07T00:00:00"/>
    <n v="181429"/>
    <n v="458"/>
    <n v="0"/>
    <s v="Pending"/>
    <s v="Kelsey Rodriguez"/>
    <s v="Female"/>
    <n v="71"/>
    <s v="West"/>
    <s v="Retired"/>
    <n v="199436"/>
    <s v="Private"/>
    <d v="2020-09-26T00:00:00"/>
    <d v="2025-04-18T00:00:00"/>
    <s v="Apr"/>
    <s v="2025 Apr"/>
    <x v="3"/>
    <n v="1542"/>
    <x v="2"/>
    <x v="7"/>
    <d v="2025-09-23T00:00:00"/>
    <n v="5"/>
    <s v="Emerging"/>
    <s v=" Premium"/>
    <s v="Baby Boomers"/>
    <x v="1"/>
  </r>
  <r>
    <s v="ACC00189"/>
    <s v="CUST0341"/>
    <x v="0"/>
    <d v="2020-11-20T00:00:00"/>
    <n v="306081"/>
    <n v="412"/>
    <n v="0"/>
    <s v="Pending"/>
    <s v="Paul Payne"/>
    <s v="Male"/>
    <n v="53"/>
    <s v="North"/>
    <s v="Teacher"/>
    <n v="161398"/>
    <s v="Retail"/>
    <d v="2017-10-01T00:00:00"/>
    <d v="2024-03-03T00:00:00"/>
    <s v="Mar"/>
    <s v="2024 Mar"/>
    <x v="2"/>
    <n v="7618"/>
    <x v="2"/>
    <x v="1"/>
    <d v="2025-09-23T00:00:00"/>
    <n v="8"/>
    <s v="Established"/>
    <s v=" Premium"/>
    <s v="Gen X"/>
    <x v="0"/>
  </r>
  <r>
    <s v="ACC00295"/>
    <s v="CUST0089"/>
    <x v="3"/>
    <d v="2019-01-28T00:00:00"/>
    <n v="420162"/>
    <n v="318"/>
    <n v="0"/>
    <s v="Pending"/>
    <s v="Elizabeth Brown"/>
    <s v="Female"/>
    <n v="72"/>
    <s v="South"/>
    <s v="Doctor"/>
    <n v="145991"/>
    <s v="Retail"/>
    <d v="2021-01-09T00:00:00"/>
    <d v="2023-12-14T00:00:00"/>
    <s v="Dec"/>
    <s v="2023 Dec"/>
    <x v="3"/>
    <n v="1450"/>
    <x v="0"/>
    <x v="3"/>
    <d v="2025-09-23T00:00:00"/>
    <n v="5"/>
    <s v="Emerging"/>
    <s v=" Premium"/>
    <s v="Baby Boomers"/>
    <x v="0"/>
  </r>
  <r>
    <s v="ACC00183"/>
    <s v="CUST0421"/>
    <x v="0"/>
    <d v="2019-05-12T00:00:00"/>
    <n v="484273"/>
    <n v="510"/>
    <n v="45870"/>
    <s v="Pending"/>
    <s v="Jon Russell"/>
    <s v="Female"/>
    <n v="25"/>
    <s v="East"/>
    <s v="Retired"/>
    <n v="198136"/>
    <s v="Corporate"/>
    <d v="2016-07-14T00:00:00"/>
    <d v="2025-01-26T00:00:00"/>
    <s v="Jan"/>
    <s v="2025 Jan"/>
    <x v="3"/>
    <n v="9600"/>
    <x v="1"/>
    <x v="5"/>
    <d v="2025-09-23T00:00:00"/>
    <n v="9"/>
    <s v="Loyal"/>
    <s v=" Premium"/>
    <s v="Gen Z"/>
    <x v="0"/>
  </r>
  <r>
    <s v="ACC00548"/>
    <s v="CUST0437"/>
    <x v="0"/>
    <d v="2021-01-22T00:00:00"/>
    <n v="141994"/>
    <n v="459"/>
    <n v="0"/>
    <s v="Pending"/>
    <s v="Scott Crosby"/>
    <s v="Female"/>
    <n v="65"/>
    <s v="South"/>
    <s v="Doctor"/>
    <n v="53397"/>
    <s v="Corporate"/>
    <d v="2023-12-21T00:00:00"/>
    <d v="2024-09-09T00:00:00"/>
    <s v="Sep"/>
    <s v="2024 Sep"/>
    <x v="3"/>
    <n v="3656"/>
    <x v="0"/>
    <x v="7"/>
    <d v="2025-09-23T00:00:00"/>
    <n v="2"/>
    <s v="New"/>
    <s v="Medium"/>
    <s v="Baby Boomers"/>
    <x v="1"/>
  </r>
  <r>
    <s v="ACC00037"/>
    <s v="CUST0161"/>
    <x v="0"/>
    <d v="2021-08-22T00:00:00"/>
    <n v="156470"/>
    <n v="419"/>
    <n v="0"/>
    <s v="Pending"/>
    <s v="David Sanders"/>
    <s v="Male"/>
    <n v="22"/>
    <s v="East"/>
    <s v="Doctor"/>
    <n v="93609"/>
    <s v="Retail"/>
    <d v="2021-02-25T00:00:00"/>
    <d v="2025-06-19T00:00:00"/>
    <s v="Jun"/>
    <s v="2025 Jun"/>
    <x v="1"/>
    <n v="5609"/>
    <x v="1"/>
    <x v="7"/>
    <d v="2025-09-23T00:00:00"/>
    <n v="5"/>
    <s v="Emerging"/>
    <s v="High"/>
    <s v="Gen Z"/>
    <x v="1"/>
  </r>
  <r>
    <s v="ACC00014"/>
    <s v="CUST0356"/>
    <x v="1"/>
    <d v="2022-01-26T00:00:00"/>
    <n v="222542"/>
    <n v="337"/>
    <n v="18569"/>
    <s v="Pending"/>
    <s v="Tyler Harris"/>
    <s v="Male"/>
    <n v="67"/>
    <s v="West"/>
    <s v="Banker"/>
    <n v="134994"/>
    <s v="Corporate"/>
    <d v="2018-10-01T00:00:00"/>
    <d v="2024-06-17T00:00:00"/>
    <s v="Jun"/>
    <s v="2024 Jun"/>
    <x v="3"/>
    <n v="1625"/>
    <x v="1"/>
    <x v="6"/>
    <d v="2025-09-23T00:00:00"/>
    <n v="7"/>
    <s v="Established"/>
    <s v=" Premium"/>
    <s v="Baby Boomers"/>
    <x v="0"/>
  </r>
  <r>
    <s v="ACC00635"/>
    <s v="CUST0038"/>
    <x v="2"/>
    <d v="2019-08-28T00:00:00"/>
    <n v="188505"/>
    <n v="411"/>
    <n v="0"/>
    <s v="Pending"/>
    <s v="Adam Garcia"/>
    <s v="Male"/>
    <n v="67"/>
    <s v="East"/>
    <s v="Student"/>
    <n v="46172"/>
    <s v="Corporate"/>
    <d v="2021-11-07T00:00:00"/>
    <d v="2025-06-16T00:00:00"/>
    <s v="Jun"/>
    <s v="2025 Jun"/>
    <x v="2"/>
    <n v="9715"/>
    <x v="3"/>
    <x v="1"/>
    <d v="2025-09-23T00:00:00"/>
    <n v="4"/>
    <s v="Emerging"/>
    <s v="Medium"/>
    <s v="Baby Boomers"/>
    <x v="1"/>
  </r>
  <r>
    <s v="ACC00595"/>
    <s v="CUST0469"/>
    <x v="0"/>
    <d v="2020-02-21T00:00:00"/>
    <n v="19288"/>
    <n v="695"/>
    <n v="0"/>
    <s v="Pending"/>
    <s v="Michael Davies"/>
    <s v="Male"/>
    <n v="44"/>
    <s v="East"/>
    <s v="Retired"/>
    <n v="190102"/>
    <s v="Private"/>
    <d v="2017-08-07T00:00:00"/>
    <d v="2024-03-30T00:00:00"/>
    <s v="Mar"/>
    <s v="2024 Mar"/>
    <x v="0"/>
    <n v="8004"/>
    <x v="2"/>
    <x v="2"/>
    <d v="2025-09-23T00:00:00"/>
    <n v="8"/>
    <s v="Established"/>
    <s v=" Premium"/>
    <s v="Millennials"/>
    <x v="2"/>
  </r>
  <r>
    <s v="ACC00159"/>
    <s v="CUST0160"/>
    <x v="1"/>
    <d v="2020-05-05T00:00:00"/>
    <n v="493814"/>
    <n v="382"/>
    <n v="192646"/>
    <s v="Pending"/>
    <s v="Rachel Rivera PhD"/>
    <s v="Female"/>
    <n v="71"/>
    <s v="North"/>
    <s v="Retired"/>
    <n v="83888"/>
    <s v="Retail"/>
    <d v="2015-11-06T00:00:00"/>
    <d v="2023-10-08T00:00:00"/>
    <s v="Oct"/>
    <s v="2023 Oct"/>
    <x v="1"/>
    <n v="6306"/>
    <x v="3"/>
    <x v="5"/>
    <d v="2025-09-23T00:00:00"/>
    <n v="10"/>
    <s v="Loyal"/>
    <s v="High"/>
    <s v="Baby Boomers"/>
    <x v="0"/>
  </r>
  <r>
    <s v="ACC00494"/>
    <s v="CUST0225"/>
    <x v="0"/>
    <d v="2020-05-28T00:00:00"/>
    <n v="64286"/>
    <n v="486"/>
    <n v="0"/>
    <s v="Default"/>
    <s v="Sarah Walton"/>
    <s v="Female"/>
    <n v="62"/>
    <s v="South"/>
    <s v="Trader"/>
    <n v="105530"/>
    <s v="Private"/>
    <d v="2017-12-01T00:00:00"/>
    <d v="2025-04-20T00:00:00"/>
    <s v="Apr"/>
    <s v="2025 Apr"/>
    <x v="2"/>
    <n v="2608"/>
    <x v="1"/>
    <x v="2"/>
    <d v="2025-09-23T00:00:00"/>
    <n v="8"/>
    <s v="Established"/>
    <s v=" Premium"/>
    <s v="Baby Boomers"/>
    <x v="1"/>
  </r>
  <r>
    <s v="ACC00329"/>
    <s v="CUST0387"/>
    <x v="2"/>
    <d v="2017-10-18T00:00:00"/>
    <n v="316463"/>
    <n v="803"/>
    <n v="0"/>
    <s v="Pending"/>
    <s v="Robert Barnes"/>
    <s v="Male"/>
    <n v="52"/>
    <s v="South"/>
    <s v="Engineer"/>
    <n v="51585"/>
    <s v="Corporate"/>
    <d v="2019-04-22T00:00:00"/>
    <d v="2025-06-29T00:00:00"/>
    <s v="Jun"/>
    <s v="2025 Jun"/>
    <x v="3"/>
    <n v="9046"/>
    <x v="0"/>
    <x v="9"/>
    <d v="2025-09-23T00:00:00"/>
    <n v="6"/>
    <s v="Established"/>
    <s v="Medium"/>
    <s v="Gen X"/>
    <x v="0"/>
  </r>
  <r>
    <s v="ACC00614"/>
    <s v="CUST0065"/>
    <x v="1"/>
    <d v="2015-12-08T00:00:00"/>
    <n v="372828"/>
    <n v="550"/>
    <n v="0"/>
    <s v="Pending"/>
    <s v="Crystal Smith"/>
    <s v="Male"/>
    <n v="39"/>
    <s v="East"/>
    <s v="Doctor"/>
    <n v="49192"/>
    <s v="Retail"/>
    <d v="2020-10-15T00:00:00"/>
    <d v="2025-06-01T00:00:00"/>
    <s v="Jun"/>
    <s v="2025 Jun"/>
    <x v="3"/>
    <n v="3540"/>
    <x v="3"/>
    <x v="1"/>
    <d v="2025-09-23T00:00:00"/>
    <n v="5"/>
    <s v="Emerging"/>
    <s v="Medium"/>
    <s v="Millennials"/>
    <x v="0"/>
  </r>
  <r>
    <s v="ACC00083"/>
    <s v="CUST0468"/>
    <x v="1"/>
    <d v="2018-02-16T00:00:00"/>
    <n v="441732"/>
    <n v="301"/>
    <n v="231905"/>
    <s v="Approved"/>
    <s v="Matthew Kane"/>
    <s v="Male"/>
    <n v="39"/>
    <s v="West"/>
    <s v="Doctor"/>
    <n v="178492"/>
    <s v="Retail"/>
    <d v="2024-01-28T00:00:00"/>
    <d v="2024-10-20T00:00:00"/>
    <s v="Oct"/>
    <s v="2024 Oct"/>
    <x v="0"/>
    <n v="7600"/>
    <x v="0"/>
    <x v="7"/>
    <d v="2025-09-23T00:00:00"/>
    <n v="2"/>
    <s v="New"/>
    <s v=" Premium"/>
    <s v="Millennials"/>
    <x v="0"/>
  </r>
  <r>
    <s v="ACC00556"/>
    <s v="CUST0161"/>
    <x v="0"/>
    <d v="2015-12-28T00:00:00"/>
    <n v="11094"/>
    <n v="804"/>
    <n v="0"/>
    <s v="Default"/>
    <s v="David Sanders"/>
    <s v="Male"/>
    <n v="22"/>
    <s v="East"/>
    <s v="Doctor"/>
    <n v="93609"/>
    <s v="Retail"/>
    <d v="2021-02-25T00:00:00"/>
    <d v="2024-12-30T00:00:00"/>
    <s v="Dec"/>
    <s v="2024 Dec"/>
    <x v="2"/>
    <n v="2337"/>
    <x v="1"/>
    <x v="5"/>
    <d v="2025-09-23T00:00:00"/>
    <n v="5"/>
    <s v="Emerging"/>
    <s v="High"/>
    <s v="Gen Z"/>
    <x v="2"/>
  </r>
  <r>
    <s v="ACC00580"/>
    <s v="CUST0127"/>
    <x v="2"/>
    <d v="2024-02-13T00:00:00"/>
    <n v="225162"/>
    <n v="505"/>
    <n v="0"/>
    <s v="Pending"/>
    <s v="Jennifer Watkins DDS"/>
    <s v="Female"/>
    <n v="46"/>
    <s v="South"/>
    <s v="Doctor"/>
    <n v="112241"/>
    <s v="Corporate"/>
    <d v="2016-01-05T00:00:00"/>
    <d v="2024-06-26T00:00:00"/>
    <s v="Jun"/>
    <s v="2024 Jun"/>
    <x v="1"/>
    <n v="6575"/>
    <x v="0"/>
    <x v="2"/>
    <d v="2025-09-23T00:00:00"/>
    <n v="10"/>
    <s v="Loyal"/>
    <s v=" Premium"/>
    <s v="Gen X"/>
    <x v="0"/>
  </r>
  <r>
    <s v="ACC00560"/>
    <s v="CUST0142"/>
    <x v="0"/>
    <d v="2024-03-19T00:00:00"/>
    <n v="111585"/>
    <n v="734"/>
    <n v="0"/>
    <s v="Pending"/>
    <s v="Charles Chapman"/>
    <s v="Male"/>
    <n v="66"/>
    <s v="North"/>
    <s v="Retired"/>
    <n v="83852"/>
    <s v="Retail"/>
    <d v="2024-09-25T00:00:00"/>
    <d v="2025-03-02T00:00:00"/>
    <s v="Mar"/>
    <s v="2025 Mar"/>
    <x v="2"/>
    <n v="7777"/>
    <x v="3"/>
    <x v="7"/>
    <d v="2025-09-23T00:00:00"/>
    <n v="1"/>
    <s v="New"/>
    <s v="High"/>
    <s v="Baby Boomers"/>
    <x v="1"/>
  </r>
  <r>
    <s v="ACC00569"/>
    <s v="CUST0196"/>
    <x v="2"/>
    <d v="2017-12-04T00:00:00"/>
    <n v="30257"/>
    <n v="639"/>
    <n v="0"/>
    <s v="Default"/>
    <s v="Victoria Montoya"/>
    <s v="Female"/>
    <n v="50"/>
    <s v="East"/>
    <s v="Banker"/>
    <n v="43411"/>
    <s v="Corporate"/>
    <d v="2019-05-27T00:00:00"/>
    <d v="2024-02-14T00:00:00"/>
    <s v="Feb"/>
    <s v="2024 Feb"/>
    <x v="3"/>
    <n v="1986"/>
    <x v="1"/>
    <x v="5"/>
    <d v="2025-09-23T00:00:00"/>
    <n v="6"/>
    <s v="Established"/>
    <s v="Medium"/>
    <s v="Gen X"/>
    <x v="2"/>
  </r>
  <r>
    <s v="ACC00587"/>
    <s v="CUST0432"/>
    <x v="0"/>
    <d v="2023-09-13T00:00:00"/>
    <n v="334711"/>
    <n v="593"/>
    <n v="0"/>
    <s v="Pending"/>
    <s v="Zachary Vasquez"/>
    <s v="Female"/>
    <n v="50"/>
    <s v="East"/>
    <s v="Trader"/>
    <n v="81367"/>
    <s v="Corporate"/>
    <d v="2017-06-01T00:00:00"/>
    <d v="2025-05-27T00:00:00"/>
    <s v="May"/>
    <s v="2025 May"/>
    <x v="1"/>
    <n v="1845"/>
    <x v="2"/>
    <x v="8"/>
    <d v="2025-09-23T00:00:00"/>
    <n v="8"/>
    <s v="Established"/>
    <s v="High"/>
    <s v="Gen X"/>
    <x v="0"/>
  </r>
  <r>
    <s v="ACC00022"/>
    <s v="CUST0113"/>
    <x v="0"/>
    <d v="2024-12-09T00:00:00"/>
    <n v="388793"/>
    <n v="486"/>
    <n v="258078"/>
    <s v="Pending"/>
    <s v="Anthony Ramos"/>
    <s v="Female"/>
    <n v="64"/>
    <s v="East"/>
    <s v="Doctor"/>
    <n v="73947"/>
    <s v="Private"/>
    <d v="2016-03-16T00:00:00"/>
    <d v="2024-02-08T00:00:00"/>
    <s v="Feb"/>
    <s v="2024 Feb"/>
    <x v="3"/>
    <n v="4909"/>
    <x v="3"/>
    <x v="0"/>
    <d v="2025-09-23T00:00:00"/>
    <n v="10"/>
    <s v="Loyal"/>
    <s v="High"/>
    <s v="Baby Boomers"/>
    <x v="0"/>
  </r>
  <r>
    <s v="ACC00132"/>
    <s v="CUST0182"/>
    <x v="1"/>
    <d v="2018-10-30T00:00:00"/>
    <n v="123364"/>
    <n v="438"/>
    <n v="0"/>
    <s v="Rejected"/>
    <s v="Katie Padilla"/>
    <s v="Male"/>
    <n v="44"/>
    <s v="East"/>
    <s v="Banker"/>
    <n v="47082"/>
    <s v="Corporate"/>
    <d v="2025-07-05T00:00:00"/>
    <d v="2025-07-13T00:00:00"/>
    <s v="Jul"/>
    <s v="2025 Jul"/>
    <x v="3"/>
    <n v="364"/>
    <x v="3"/>
    <x v="7"/>
    <d v="2025-09-23T00:00:00"/>
    <n v="0"/>
    <s v="New"/>
    <s v="Medium"/>
    <s v="Millennials"/>
    <x v="1"/>
  </r>
  <r>
    <s v="ACC00465"/>
    <s v="CUST0128"/>
    <x v="3"/>
    <d v="2021-03-17T00:00:00"/>
    <n v="426673"/>
    <n v="520"/>
    <n v="0"/>
    <s v="Pending"/>
    <s v="Jessica Ward"/>
    <s v="Male"/>
    <n v="72"/>
    <s v="North"/>
    <s v="Retired"/>
    <n v="169859"/>
    <s v="Retail"/>
    <d v="2023-04-23T00:00:00"/>
    <d v="2024-07-02T00:00:00"/>
    <s v="Jul"/>
    <s v="2024 Jul"/>
    <x v="2"/>
    <n v="9807"/>
    <x v="2"/>
    <x v="2"/>
    <d v="2025-09-23T00:00:00"/>
    <n v="2"/>
    <s v="New"/>
    <s v=" Premium"/>
    <s v="Baby Boomers"/>
    <x v="0"/>
  </r>
  <r>
    <s v="ACC00456"/>
    <s v="CUST0423"/>
    <x v="3"/>
    <d v="2021-08-22T00:00:00"/>
    <n v="342908"/>
    <n v="580"/>
    <n v="0"/>
    <s v="Pending"/>
    <s v="Matthew Martinez"/>
    <s v="Female"/>
    <n v="45"/>
    <s v="South"/>
    <s v="Teacher"/>
    <n v="65893"/>
    <s v="Corporate"/>
    <d v="2021-11-13T00:00:00"/>
    <d v="2025-04-16T00:00:00"/>
    <s v="Apr"/>
    <s v="2025 Apr"/>
    <x v="0"/>
    <n v="4483"/>
    <x v="1"/>
    <x v="1"/>
    <d v="2025-09-23T00:00:00"/>
    <n v="4"/>
    <s v="Emerging"/>
    <s v="High"/>
    <s v="Gen X"/>
    <x v="0"/>
  </r>
  <r>
    <s v="ACC00302"/>
    <s v="CUST0267"/>
    <x v="1"/>
    <d v="2017-08-16T00:00:00"/>
    <n v="473146"/>
    <n v="343"/>
    <n v="204757"/>
    <s v="Pending"/>
    <s v="Nicholas Cherry"/>
    <s v="Female"/>
    <n v="36"/>
    <s v="East"/>
    <s v="Engineer"/>
    <n v="126661"/>
    <s v="Retail"/>
    <d v="2021-08-29T00:00:00"/>
    <d v="2025-08-16T00:00:00"/>
    <s v="Aug"/>
    <s v="2025 Aug"/>
    <x v="3"/>
    <n v="3205"/>
    <x v="2"/>
    <x v="8"/>
    <d v="2025-09-23T00:00:00"/>
    <n v="4"/>
    <s v="Emerging"/>
    <s v=" Premium"/>
    <s v="Millennials"/>
    <x v="0"/>
  </r>
  <r>
    <s v="ACC00267"/>
    <s v="CUST0214"/>
    <x v="2"/>
    <d v="2023-07-14T00:00:00"/>
    <n v="444975"/>
    <n v="728"/>
    <n v="0"/>
    <s v="Pending"/>
    <s v="Sarah Wilson"/>
    <s v="Male"/>
    <n v="46"/>
    <s v="West"/>
    <s v="Trader"/>
    <n v="32857"/>
    <s v="Retail"/>
    <d v="2022-08-26T00:00:00"/>
    <d v="2025-01-16T00:00:00"/>
    <s v="Jan"/>
    <s v="2025 Jan"/>
    <x v="2"/>
    <n v="9189"/>
    <x v="3"/>
    <x v="4"/>
    <d v="2025-09-23T00:00:00"/>
    <n v="3"/>
    <s v="Emerging"/>
    <s v="Medium"/>
    <s v="Gen X"/>
    <x v="0"/>
  </r>
  <r>
    <s v="ACC00799"/>
    <s v="CUST0461"/>
    <x v="0"/>
    <d v="2022-06-23T00:00:00"/>
    <n v="316363"/>
    <n v="840"/>
    <n v="0"/>
    <s v="Pending"/>
    <s v="Tiffany Lam"/>
    <s v="Female"/>
    <n v="49"/>
    <s v="North"/>
    <s v="Student"/>
    <n v="151691"/>
    <s v="Retail"/>
    <d v="2018-10-28T00:00:00"/>
    <d v="2024-10-04T00:00:00"/>
    <s v="Oct"/>
    <s v="2024 Oct"/>
    <x v="1"/>
    <n v="8355"/>
    <x v="1"/>
    <x v="6"/>
    <d v="2025-09-23T00:00:00"/>
    <n v="7"/>
    <s v="Established"/>
    <s v=" Premium"/>
    <s v="Gen X"/>
    <x v="0"/>
  </r>
  <r>
    <s v="ACC00395"/>
    <s v="CUST0134"/>
    <x v="2"/>
    <d v="2024-01-05T00:00:00"/>
    <n v="110986"/>
    <n v="324"/>
    <n v="79231"/>
    <s v="Rejected"/>
    <s v="Sherry Guerrero"/>
    <s v="Male"/>
    <n v="54"/>
    <s v="South"/>
    <s v="Teacher"/>
    <n v="95713"/>
    <s v="Retail"/>
    <d v="2018-07-21T00:00:00"/>
    <d v="2025-08-09T00:00:00"/>
    <s v="Aug"/>
    <s v="2025 Aug"/>
    <x v="0"/>
    <n v="916"/>
    <x v="0"/>
    <x v="3"/>
    <d v="2025-09-23T00:00:00"/>
    <n v="7"/>
    <s v="Established"/>
    <s v="High"/>
    <s v="Gen X"/>
    <x v="1"/>
  </r>
  <r>
    <s v="ACC00120"/>
    <s v="CUST0414"/>
    <x v="2"/>
    <d v="2016-05-22T00:00:00"/>
    <n v="355926"/>
    <n v="715"/>
    <n v="0"/>
    <s v="Pending"/>
    <s v="Jennifer Mercado"/>
    <s v="Male"/>
    <n v="41"/>
    <s v="East"/>
    <s v="Doctor"/>
    <n v="196037"/>
    <s v="Corporate"/>
    <d v="2016-03-28T00:00:00"/>
    <d v="2025-02-07T00:00:00"/>
    <s v="Feb"/>
    <s v="2025 Feb"/>
    <x v="3"/>
    <n v="7208"/>
    <x v="3"/>
    <x v="0"/>
    <d v="2025-09-23T00:00:00"/>
    <n v="9"/>
    <s v="Loyal"/>
    <s v=" Premium"/>
    <s v="Millennials"/>
    <x v="0"/>
  </r>
  <r>
    <s v="ACC00246"/>
    <s v="CUST0099"/>
    <x v="3"/>
    <d v="2020-09-30T00:00:00"/>
    <n v="43954"/>
    <n v="737"/>
    <n v="0"/>
    <s v="Pending"/>
    <s v="Alexis Avila"/>
    <s v="Female"/>
    <n v="73"/>
    <s v="West"/>
    <s v="Engineer"/>
    <n v="91719"/>
    <s v="Retail"/>
    <d v="2020-11-19T00:00:00"/>
    <d v="2025-04-03T00:00:00"/>
    <s v="Apr"/>
    <s v="2025 Apr"/>
    <x v="3"/>
    <n v="1630"/>
    <x v="0"/>
    <x v="4"/>
    <d v="2025-09-23T00:00:00"/>
    <n v="5"/>
    <s v="Emerging"/>
    <s v="High"/>
    <s v="Baby Boomers"/>
    <x v="2"/>
  </r>
  <r>
    <s v="ACC00568"/>
    <s v="CUST0041"/>
    <x v="1"/>
    <d v="2016-05-08T00:00:00"/>
    <n v="166667"/>
    <n v="455"/>
    <n v="0"/>
    <s v="Rejected"/>
    <s v="Dr. Nicole Mendez"/>
    <s v="Male"/>
    <n v="30"/>
    <s v="South"/>
    <s v="Retired"/>
    <n v="176497"/>
    <s v="Corporate"/>
    <d v="2017-04-28T00:00:00"/>
    <d v="2025-03-24T00:00:00"/>
    <s v="Mar"/>
    <s v="2025 Mar"/>
    <x v="1"/>
    <n v="4428"/>
    <x v="2"/>
    <x v="5"/>
    <d v="2025-09-23T00:00:00"/>
    <n v="8"/>
    <s v="Established"/>
    <s v=" Premium"/>
    <s v="Millennials"/>
    <x v="1"/>
  </r>
  <r>
    <s v="ACC00038"/>
    <s v="CUST0401"/>
    <x v="0"/>
    <d v="2019-06-03T00:00:00"/>
    <n v="297986"/>
    <n v="519"/>
    <n v="5654"/>
    <s v="Pending"/>
    <s v="Kelsey Rodriguez"/>
    <s v="Female"/>
    <n v="71"/>
    <s v="West"/>
    <s v="Retired"/>
    <n v="199436"/>
    <s v="Private"/>
    <d v="2020-09-26T00:00:00"/>
    <d v="2024-02-16T00:00:00"/>
    <s v="Feb"/>
    <s v="2024 Feb"/>
    <x v="2"/>
    <n v="8533"/>
    <x v="1"/>
    <x v="1"/>
    <d v="2025-09-23T00:00:00"/>
    <n v="5"/>
    <s v="Emerging"/>
    <s v=" Premium"/>
    <s v="Baby Boomers"/>
    <x v="0"/>
  </r>
  <r>
    <s v="ACC00245"/>
    <s v="CUST0138"/>
    <x v="0"/>
    <d v="2018-04-28T00:00:00"/>
    <n v="288107"/>
    <n v="744"/>
    <n v="0"/>
    <s v="Pending"/>
    <s v="Jacqueline Murphy"/>
    <s v="Male"/>
    <n v="31"/>
    <s v="South"/>
    <s v="Retired"/>
    <n v="183038"/>
    <s v="Retail"/>
    <d v="2017-03-23T00:00:00"/>
    <d v="2024-10-01T00:00:00"/>
    <s v="Oct"/>
    <s v="2024 Oct"/>
    <x v="3"/>
    <n v="4348"/>
    <x v="2"/>
    <x v="3"/>
    <d v="2025-09-23T00:00:00"/>
    <n v="9"/>
    <s v="Loyal"/>
    <s v=" Premium"/>
    <s v="Millennials"/>
    <x v="0"/>
  </r>
  <r>
    <s v="ACC00021"/>
    <s v="CUST0183"/>
    <x v="2"/>
    <d v="2020-05-29T00:00:00"/>
    <n v="308362"/>
    <n v="738"/>
    <n v="0"/>
    <s v="Pending"/>
    <s v="Victor Thomas"/>
    <s v="Female"/>
    <n v="37"/>
    <s v="East"/>
    <s v="Student"/>
    <n v="49241"/>
    <s v="Retail"/>
    <d v="2018-04-12T00:00:00"/>
    <d v="2024-09-14T00:00:00"/>
    <s v="Sep"/>
    <s v="2024 Sep"/>
    <x v="1"/>
    <n v="439"/>
    <x v="0"/>
    <x v="5"/>
    <d v="2025-09-23T00:00:00"/>
    <n v="7"/>
    <s v="Established"/>
    <s v="Medium"/>
    <s v="Millennials"/>
    <x v="0"/>
  </r>
  <r>
    <s v="ACC00110"/>
    <s v="CUST0031"/>
    <x v="0"/>
    <d v="2020-12-27T00:00:00"/>
    <n v="221135"/>
    <n v="371"/>
    <n v="0"/>
    <s v="Pending"/>
    <s v="Michelle Day"/>
    <s v="Male"/>
    <n v="65"/>
    <s v="East"/>
    <s v="Doctor"/>
    <n v="138533"/>
    <s v="Corporate"/>
    <d v="2017-01-07T00:00:00"/>
    <d v="2023-09-27T00:00:00"/>
    <s v="Sep"/>
    <s v="2023 Sep"/>
    <x v="3"/>
    <n v="5311"/>
    <x v="3"/>
    <x v="0"/>
    <d v="2025-09-23T00:00:00"/>
    <n v="9"/>
    <s v="Loyal"/>
    <s v=" Premium"/>
    <s v="Baby Boomers"/>
    <x v="0"/>
  </r>
  <r>
    <s v="ACC00606"/>
    <s v="CUST0445"/>
    <x v="0"/>
    <d v="2025-06-10T00:00:00"/>
    <n v="149134"/>
    <n v="342"/>
    <n v="0"/>
    <s v="Default"/>
    <s v="Eric Goodwin"/>
    <s v="Female"/>
    <n v="22"/>
    <s v="North"/>
    <s v="Trader"/>
    <n v="157348"/>
    <s v="Corporate"/>
    <d v="2022-04-15T00:00:00"/>
    <d v="2024-06-29T00:00:00"/>
    <s v="Jun"/>
    <s v="2024 Jun"/>
    <x v="2"/>
    <n v="2433"/>
    <x v="1"/>
    <x v="2"/>
    <d v="2025-09-23T00:00:00"/>
    <n v="3"/>
    <s v="Emerging"/>
    <s v=" Premium"/>
    <s v="Gen Z"/>
    <x v="1"/>
  </r>
  <r>
    <s v="ACC00394"/>
    <s v="CUST0434"/>
    <x v="1"/>
    <d v="2016-05-20T00:00:00"/>
    <n v="436523"/>
    <n v="674"/>
    <n v="0"/>
    <s v="Pending"/>
    <s v="Elizabeth Sanford"/>
    <s v="Female"/>
    <n v="37"/>
    <s v="North"/>
    <s v="Teacher"/>
    <n v="141750"/>
    <s v="Retail"/>
    <d v="2019-05-14T00:00:00"/>
    <d v="2025-03-15T00:00:00"/>
    <s v="Mar"/>
    <s v="2025 Mar"/>
    <x v="0"/>
    <n v="8282"/>
    <x v="2"/>
    <x v="5"/>
    <d v="2025-09-23T00:00:00"/>
    <n v="6"/>
    <s v="Established"/>
    <s v=" Premium"/>
    <s v="Millennials"/>
    <x v="0"/>
  </r>
  <r>
    <s v="ACC00410"/>
    <s v="CUST0131"/>
    <x v="1"/>
    <d v="2023-05-05T00:00:00"/>
    <n v="409983"/>
    <n v="630"/>
    <n v="0"/>
    <s v="Pending"/>
    <s v="Michael Velasquez"/>
    <s v="Female"/>
    <n v="43"/>
    <s v="North"/>
    <s v="Student"/>
    <n v="112124"/>
    <s v="Corporate"/>
    <d v="2020-05-04T00:00:00"/>
    <d v="2024-05-17T00:00:00"/>
    <s v="May"/>
    <s v="2024 May"/>
    <x v="2"/>
    <n v="1583"/>
    <x v="0"/>
    <x v="7"/>
    <d v="2025-09-23T00:00:00"/>
    <n v="5"/>
    <s v="Emerging"/>
    <s v=" Premium"/>
    <s v="Millennials"/>
    <x v="0"/>
  </r>
  <r>
    <s v="ACC00648"/>
    <s v="CUST0067"/>
    <x v="1"/>
    <d v="2023-09-20T00:00:00"/>
    <n v="256875"/>
    <n v="740"/>
    <n v="0"/>
    <s v="Pending"/>
    <s v="Jessica Williams"/>
    <s v="Female"/>
    <n v="69"/>
    <s v="South"/>
    <s v="Teacher"/>
    <n v="147015"/>
    <s v="Retail"/>
    <d v="2023-03-11T00:00:00"/>
    <d v="2024-07-30T00:00:00"/>
    <s v="Jul"/>
    <s v="2024 Jul"/>
    <x v="2"/>
    <n v="8045"/>
    <x v="0"/>
    <x v="5"/>
    <d v="2025-09-23T00:00:00"/>
    <n v="3"/>
    <s v="Emerging"/>
    <s v=" Premium"/>
    <s v="Baby Boomers"/>
    <x v="0"/>
  </r>
  <r>
    <s v="ACC00743"/>
    <s v="CUST0456"/>
    <x v="0"/>
    <d v="2015-09-21T00:00:00"/>
    <n v="476172"/>
    <n v="801"/>
    <n v="0"/>
    <s v="Pending"/>
    <s v="Michael Kramer"/>
    <s v="Male"/>
    <n v="73"/>
    <s v="East"/>
    <s v="Teacher"/>
    <n v="46155"/>
    <s v="Retail"/>
    <d v="2016-01-17T00:00:00"/>
    <d v="2025-01-12T00:00:00"/>
    <s v="Jan"/>
    <s v="2025 Jan"/>
    <x v="2"/>
    <n v="429"/>
    <x v="3"/>
    <x v="1"/>
    <d v="2025-09-23T00:00:00"/>
    <n v="10"/>
    <s v="Loyal"/>
    <s v="Medium"/>
    <s v="Baby Boomers"/>
    <x v="0"/>
  </r>
  <r>
    <s v="ACC00008"/>
    <s v="CUST0076"/>
    <x v="1"/>
    <d v="2024-07-14T00:00:00"/>
    <n v="180903"/>
    <n v="339"/>
    <n v="0"/>
    <s v="Pending"/>
    <s v="Pamela Johnson"/>
    <s v="Female"/>
    <n v="70"/>
    <s v="West"/>
    <s v="Trader"/>
    <n v="172826"/>
    <s v="Retail"/>
    <d v="2017-07-01T00:00:00"/>
    <d v="2024-09-14T00:00:00"/>
    <s v="Sep"/>
    <s v="2024 Sep"/>
    <x v="1"/>
    <n v="476"/>
    <x v="0"/>
    <x v="9"/>
    <d v="2025-09-23T00:00:00"/>
    <n v="8"/>
    <s v="Established"/>
    <s v=" Premium"/>
    <s v="Baby Boomers"/>
    <x v="1"/>
  </r>
  <r>
    <s v="ACC00444"/>
    <s v="CUST0419"/>
    <x v="0"/>
    <d v="2016-12-16T00:00:00"/>
    <n v="442361"/>
    <n v="592"/>
    <n v="173733"/>
    <s v="Pending"/>
    <s v="Kimberly Lopez"/>
    <s v="Female"/>
    <n v="53"/>
    <s v="West"/>
    <s v="Student"/>
    <n v="118317"/>
    <s v="Corporate"/>
    <d v="2017-03-08T00:00:00"/>
    <d v="2024-11-10T00:00:00"/>
    <s v="Nov"/>
    <s v="2024 Nov"/>
    <x v="3"/>
    <n v="5186"/>
    <x v="1"/>
    <x v="9"/>
    <d v="2025-09-23T00:00:00"/>
    <n v="9"/>
    <s v="Loyal"/>
    <s v=" Premium"/>
    <s v="Gen X"/>
    <x v="0"/>
  </r>
  <r>
    <s v="ACC00328"/>
    <s v="CUST0336"/>
    <x v="1"/>
    <d v="2020-12-23T00:00:00"/>
    <n v="340686"/>
    <n v="786"/>
    <n v="0"/>
    <s v="Pending"/>
    <s v="Kimberly Estes"/>
    <s v="Female"/>
    <n v="34"/>
    <s v="South"/>
    <s v="Banker"/>
    <n v="115081"/>
    <s v="Private"/>
    <d v="2017-03-23T00:00:00"/>
    <d v="2024-11-05T00:00:00"/>
    <s v="Nov"/>
    <s v="2024 Nov"/>
    <x v="0"/>
    <n v="3403"/>
    <x v="0"/>
    <x v="8"/>
    <d v="2025-09-23T00:00:00"/>
    <n v="9"/>
    <s v="Loyal"/>
    <s v=" Premium"/>
    <s v="Millennials"/>
    <x v="0"/>
  </r>
  <r>
    <s v="ACC00290"/>
    <s v="CUST0227"/>
    <x v="1"/>
    <d v="2021-03-14T00:00:00"/>
    <n v="442899"/>
    <n v="825"/>
    <n v="0"/>
    <s v="Approved"/>
    <s v="Sharon Chapman"/>
    <s v="Male"/>
    <n v="46"/>
    <s v="East"/>
    <s v="Student"/>
    <n v="190413"/>
    <s v="Private"/>
    <d v="2017-05-18T00:00:00"/>
    <d v="2024-11-21T00:00:00"/>
    <s v="Nov"/>
    <s v="2024 Nov"/>
    <x v="1"/>
    <n v="9767"/>
    <x v="3"/>
    <x v="6"/>
    <d v="2025-09-23T00:00:00"/>
    <n v="8"/>
    <s v="Established"/>
    <s v=" Premium"/>
    <s v="Gen X"/>
    <x v="0"/>
  </r>
  <r>
    <s v="ACC00763"/>
    <s v="CUST0431"/>
    <x v="2"/>
    <d v="2016-07-16T00:00:00"/>
    <n v="45066"/>
    <n v="330"/>
    <n v="0"/>
    <s v="Pending"/>
    <s v="Dana Robinson"/>
    <s v="Male"/>
    <n v="26"/>
    <s v="West"/>
    <s v="Trader"/>
    <n v="106475"/>
    <s v="Retail"/>
    <d v="2023-07-26T00:00:00"/>
    <d v="2025-07-01T00:00:00"/>
    <s v="Jul"/>
    <s v="2025 Jul"/>
    <x v="2"/>
    <n v="9720"/>
    <x v="2"/>
    <x v="0"/>
    <d v="2025-09-23T00:00:00"/>
    <n v="2"/>
    <s v="New"/>
    <s v=" Premium"/>
    <s v="Gen Z"/>
    <x v="2"/>
  </r>
  <r>
    <s v="ACC00511"/>
    <s v="CUST0030"/>
    <x v="0"/>
    <d v="2016-01-08T00:00:00"/>
    <n v="323258"/>
    <n v="605"/>
    <n v="0"/>
    <s v="Pending"/>
    <s v="Angela Robinson"/>
    <s v="Female"/>
    <n v="71"/>
    <s v="South"/>
    <s v="Student"/>
    <n v="165271"/>
    <s v="Retail"/>
    <d v="2020-10-05T00:00:00"/>
    <d v="2024-09-08T00:00:00"/>
    <s v="Sep"/>
    <s v="2024 Sep"/>
    <x v="0"/>
    <n v="7443"/>
    <x v="1"/>
    <x v="1"/>
    <d v="2025-09-23T00:00:00"/>
    <n v="5"/>
    <s v="Emerging"/>
    <s v=" Premium"/>
    <s v="Baby Boomers"/>
    <x v="0"/>
  </r>
  <r>
    <s v="ACC00361"/>
    <s v="CUST0063"/>
    <x v="0"/>
    <d v="2021-09-23T00:00:00"/>
    <n v="224655"/>
    <n v="715"/>
    <n v="0"/>
    <s v="Pending"/>
    <s v="Matthew Ruiz"/>
    <s v="Male"/>
    <n v="42"/>
    <s v="North"/>
    <s v="Engineer"/>
    <n v="45931"/>
    <s v="Retail"/>
    <d v="2023-04-26T00:00:00"/>
    <d v="2024-11-23T00:00:00"/>
    <s v="Nov"/>
    <s v="2024 Nov"/>
    <x v="2"/>
    <n v="7404"/>
    <x v="2"/>
    <x v="5"/>
    <d v="2025-09-23T00:00:00"/>
    <n v="2"/>
    <s v="New"/>
    <s v="Medium"/>
    <s v="Millennials"/>
    <x v="0"/>
  </r>
  <r>
    <s v="ACC00599"/>
    <s v="CUST0304"/>
    <x v="0"/>
    <d v="2023-02-26T00:00:00"/>
    <n v="917"/>
    <n v="826"/>
    <n v="33481"/>
    <s v="Pending"/>
    <s v="Linda Hansen"/>
    <s v="Female"/>
    <n v="40"/>
    <s v="East"/>
    <s v="Banker"/>
    <n v="88577"/>
    <s v="Corporate"/>
    <d v="2018-05-31T00:00:00"/>
    <d v="2025-04-28T00:00:00"/>
    <s v="Apr"/>
    <s v="2025 Apr"/>
    <x v="2"/>
    <n v="2045"/>
    <x v="2"/>
    <x v="6"/>
    <d v="2025-09-23T00:00:00"/>
    <n v="7"/>
    <s v="Established"/>
    <s v="High"/>
    <s v="Millennials"/>
    <x v="2"/>
  </r>
  <r>
    <s v="ACC00716"/>
    <s v="CUST0305"/>
    <x v="1"/>
    <d v="2020-12-05T00:00:00"/>
    <n v="45619"/>
    <n v="392"/>
    <n v="0"/>
    <s v="Pending"/>
    <s v="Erica Perez"/>
    <s v="Female"/>
    <n v="46"/>
    <s v="West"/>
    <s v="Trader"/>
    <n v="29078"/>
    <s v="Corporate"/>
    <d v="2017-11-02T00:00:00"/>
    <d v="2025-02-23T00:00:00"/>
    <s v="Feb"/>
    <s v="2025 Feb"/>
    <x v="2"/>
    <n v="9005"/>
    <x v="0"/>
    <x v="3"/>
    <d v="2025-09-23T00:00:00"/>
    <n v="8"/>
    <s v="Established"/>
    <s v="Low"/>
    <s v="Gen X"/>
    <x v="2"/>
  </r>
  <r>
    <s v="ACC00219"/>
    <s v="CUST0198"/>
    <x v="1"/>
    <d v="2024-09-12T00:00:00"/>
    <n v="143888"/>
    <n v="663"/>
    <n v="0"/>
    <s v="Pending"/>
    <s v="Sarah Santiago"/>
    <s v="Female"/>
    <n v="27"/>
    <s v="North"/>
    <s v="Trader"/>
    <n v="72307"/>
    <s v="Retail"/>
    <d v="2020-04-24T00:00:00"/>
    <d v="2025-02-02T00:00:00"/>
    <s v="Feb"/>
    <s v="2025 Feb"/>
    <x v="0"/>
    <n v="9279"/>
    <x v="0"/>
    <x v="4"/>
    <d v="2025-09-23T00:00:00"/>
    <n v="5"/>
    <s v="Emerging"/>
    <s v="High"/>
    <s v="Gen Z"/>
    <x v="1"/>
  </r>
  <r>
    <s v="ACC00406"/>
    <s v="CUST0213"/>
    <x v="0"/>
    <d v="2015-10-10T00:00:00"/>
    <n v="373393"/>
    <n v="747"/>
    <n v="0"/>
    <s v="Pending"/>
    <s v="Nathan Blackburn"/>
    <s v="Male"/>
    <n v="25"/>
    <s v="North"/>
    <s v="Retired"/>
    <n v="158496"/>
    <s v="Retail"/>
    <d v="2017-08-26T00:00:00"/>
    <d v="2025-07-05T00:00:00"/>
    <s v="Jul"/>
    <s v="2025 Jul"/>
    <x v="3"/>
    <n v="1642"/>
    <x v="3"/>
    <x v="0"/>
    <d v="2025-09-23T00:00:00"/>
    <n v="8"/>
    <s v="Established"/>
    <s v=" Premium"/>
    <s v="Gen Z"/>
    <x v="0"/>
  </r>
  <r>
    <s v="ACC00753"/>
    <s v="CUST0476"/>
    <x v="0"/>
    <d v="2023-07-29T00:00:00"/>
    <n v="274597"/>
    <n v="591"/>
    <n v="0"/>
    <s v="Pending"/>
    <s v="William Brown"/>
    <s v="Female"/>
    <n v="18"/>
    <s v="West"/>
    <s v="Student"/>
    <n v="53997"/>
    <s v="Retail"/>
    <d v="2019-01-23T00:00:00"/>
    <d v="2023-12-02T00:00:00"/>
    <s v="Dec"/>
    <s v="2023 Dec"/>
    <x v="2"/>
    <n v="1994"/>
    <x v="0"/>
    <x v="5"/>
    <d v="2025-09-23T00:00:00"/>
    <n v="7"/>
    <s v="Established"/>
    <s v="Medium"/>
    <s v="Gen Z"/>
    <x v="0"/>
  </r>
  <r>
    <s v="ACC00770"/>
    <s v="CUST0450"/>
    <x v="0"/>
    <d v="2020-03-19T00:00:00"/>
    <n v="45541"/>
    <n v="841"/>
    <n v="0"/>
    <s v="Pending"/>
    <s v="Seth Kent"/>
    <s v="Female"/>
    <n v="73"/>
    <s v="South"/>
    <s v="Teacher"/>
    <n v="127803"/>
    <s v="Retail"/>
    <d v="2024-07-13T00:00:00"/>
    <d v="2023-10-11T00:00:00"/>
    <s v="Oct"/>
    <s v="2023 Oct"/>
    <x v="3"/>
    <n v="7131"/>
    <x v="0"/>
    <x v="6"/>
    <d v="2025-09-23T00:00:00"/>
    <n v="1"/>
    <s v="New"/>
    <s v=" Premium"/>
    <s v="Baby Boomers"/>
    <x v="2"/>
  </r>
  <r>
    <s v="ACC00621"/>
    <s v="CUST0438"/>
    <x v="0"/>
    <d v="2016-02-16T00:00:00"/>
    <n v="274336"/>
    <n v="371"/>
    <n v="0"/>
    <s v="Pending"/>
    <s v="Monica Perez"/>
    <s v="Female"/>
    <n v="46"/>
    <s v="East"/>
    <s v="Teacher"/>
    <n v="102189"/>
    <s v="Retail"/>
    <d v="2023-04-21T00:00:00"/>
    <d v="2024-06-01T00:00:00"/>
    <s v="Jun"/>
    <s v="2024 Jun"/>
    <x v="0"/>
    <n v="13"/>
    <x v="2"/>
    <x v="9"/>
    <d v="2025-09-23T00:00:00"/>
    <n v="2"/>
    <s v="New"/>
    <s v=" Premium"/>
    <s v="Gen X"/>
    <x v="0"/>
  </r>
  <r>
    <s v="ACC00768"/>
    <s v="CUST0338"/>
    <x v="3"/>
    <d v="2021-06-16T00:00:00"/>
    <n v="272836"/>
    <n v="338"/>
    <n v="37930"/>
    <s v="Pending"/>
    <s v="Derek Jones"/>
    <s v="Male"/>
    <n v="42"/>
    <s v="North"/>
    <s v="Teacher"/>
    <n v="131562"/>
    <s v="Retail"/>
    <d v="2022-11-03T00:00:00"/>
    <d v="2025-07-26T00:00:00"/>
    <s v="Jul"/>
    <s v="2025 Jul"/>
    <x v="0"/>
    <n v="7487"/>
    <x v="1"/>
    <x v="9"/>
    <d v="2025-09-23T00:00:00"/>
    <n v="3"/>
    <s v="Emerging"/>
    <s v=" Premium"/>
    <s v="Millennials"/>
    <x v="0"/>
  </r>
  <r>
    <s v="ACC00794"/>
    <s v="CUST0105"/>
    <x v="2"/>
    <d v="2020-11-10T00:00:00"/>
    <n v="224021"/>
    <n v="823"/>
    <n v="182577"/>
    <s v="Pending"/>
    <s v="Eric Mayer"/>
    <s v="Female"/>
    <n v="43"/>
    <s v="West"/>
    <s v="Retired"/>
    <n v="125228"/>
    <s v="Retail"/>
    <d v="2025-04-01T00:00:00"/>
    <d v="2023-11-30T00:00:00"/>
    <s v="Nov"/>
    <s v="2023 Nov"/>
    <x v="2"/>
    <n v="6008"/>
    <x v="0"/>
    <x v="1"/>
    <d v="2025-09-23T00:00:00"/>
    <n v="0"/>
    <s v="New"/>
    <s v=" Premium"/>
    <s v="Millennials"/>
    <x v="0"/>
  </r>
  <r>
    <s v="ACC00220"/>
    <s v="CUST0098"/>
    <x v="0"/>
    <d v="2024-11-18T00:00:00"/>
    <n v="39082"/>
    <n v="602"/>
    <n v="0"/>
    <s v="Pending"/>
    <s v="Jeremy Jones"/>
    <s v="Female"/>
    <n v="34"/>
    <s v="East"/>
    <s v="Trader"/>
    <n v="181633"/>
    <s v="Retail"/>
    <d v="2023-06-22T00:00:00"/>
    <d v="2024-09-09T00:00:00"/>
    <s v="Sep"/>
    <s v="2024 Sep"/>
    <x v="3"/>
    <n v="612"/>
    <x v="1"/>
    <x v="4"/>
    <d v="2025-09-23T00:00:00"/>
    <n v="2"/>
    <s v="New"/>
    <s v=" Premium"/>
    <s v="Millennials"/>
    <x v="2"/>
  </r>
  <r>
    <s v="ACC00595"/>
    <s v="CUST0469"/>
    <x v="0"/>
    <d v="2020-02-21T00:00:00"/>
    <n v="19288"/>
    <n v="695"/>
    <n v="0"/>
    <s v="Pending"/>
    <s v="Michael Davies"/>
    <s v="Male"/>
    <n v="44"/>
    <s v="East"/>
    <s v="Retired"/>
    <n v="190102"/>
    <s v="Private"/>
    <d v="2017-08-07T00:00:00"/>
    <d v="2023-12-08T00:00:00"/>
    <s v="Dec"/>
    <s v="2023 Dec"/>
    <x v="3"/>
    <n v="7266"/>
    <x v="0"/>
    <x v="0"/>
    <d v="2025-09-23T00:00:00"/>
    <n v="8"/>
    <s v="Established"/>
    <s v=" Premium"/>
    <s v="Millennials"/>
    <x v="2"/>
  </r>
  <r>
    <s v="ACC00107"/>
    <s v="CUST0364"/>
    <x v="3"/>
    <d v="2018-01-31T00:00:00"/>
    <n v="426070"/>
    <n v="439"/>
    <n v="0"/>
    <s v="Pending"/>
    <s v="Jeffrey Long"/>
    <s v="Female"/>
    <n v="20"/>
    <s v="West"/>
    <s v="Doctor"/>
    <n v="28946"/>
    <s v="Corporate"/>
    <d v="2016-03-13T00:00:00"/>
    <d v="2024-08-11T00:00:00"/>
    <s v="Aug"/>
    <s v="2024 Aug"/>
    <x v="2"/>
    <n v="8702"/>
    <x v="0"/>
    <x v="6"/>
    <d v="2025-09-23T00:00:00"/>
    <n v="10"/>
    <s v="Loyal"/>
    <s v="Low"/>
    <s v="Gen Z"/>
    <x v="0"/>
  </r>
  <r>
    <s v="ACC00581"/>
    <s v="CUST0255"/>
    <x v="1"/>
    <d v="2024-03-13T00:00:00"/>
    <n v="293052"/>
    <n v="655"/>
    <n v="0"/>
    <s v="Rejected"/>
    <s v="Nathaniel Wolf"/>
    <s v="Male"/>
    <n v="40"/>
    <s v="West"/>
    <s v="Teacher"/>
    <n v="25109"/>
    <s v="Retail"/>
    <d v="2016-10-30T00:00:00"/>
    <d v="2024-08-01T00:00:00"/>
    <s v="Aug"/>
    <s v="2024 Aug"/>
    <x v="1"/>
    <n v="6724"/>
    <x v="3"/>
    <x v="1"/>
    <d v="2025-09-23T00:00:00"/>
    <n v="9"/>
    <s v="Loyal"/>
    <s v="Low"/>
    <s v="Millennials"/>
    <x v="0"/>
  </r>
  <r>
    <s v="ACC00609"/>
    <s v="CUST0035"/>
    <x v="0"/>
    <d v="2019-05-01T00:00:00"/>
    <n v="455061"/>
    <n v="654"/>
    <n v="0"/>
    <s v="Pending"/>
    <s v="Kevin Marshall"/>
    <s v="Female"/>
    <n v="72"/>
    <s v="East"/>
    <s v="Banker"/>
    <n v="96898"/>
    <s v="Corporate"/>
    <d v="2016-06-12T00:00:00"/>
    <d v="2024-04-04T00:00:00"/>
    <s v="Apr"/>
    <s v="2024 Apr"/>
    <x v="1"/>
    <n v="8386"/>
    <x v="0"/>
    <x v="6"/>
    <d v="2025-09-23T00:00:00"/>
    <n v="9"/>
    <s v="Loyal"/>
    <s v="High"/>
    <s v="Baby Boomers"/>
    <x v="0"/>
  </r>
  <r>
    <s v="ACC00724"/>
    <s v="CUST0183"/>
    <x v="1"/>
    <d v="2023-08-01T00:00:00"/>
    <n v="472871"/>
    <n v="805"/>
    <n v="0"/>
    <s v="Pending"/>
    <s v="Victor Thomas"/>
    <s v="Female"/>
    <n v="37"/>
    <s v="East"/>
    <s v="Student"/>
    <n v="49241"/>
    <s v="Retail"/>
    <d v="2018-04-12T00:00:00"/>
    <d v="2025-01-01T00:00:00"/>
    <s v="Jan"/>
    <s v="2025 Jan"/>
    <x v="0"/>
    <n v="3261"/>
    <x v="3"/>
    <x v="2"/>
    <d v="2025-09-23T00:00:00"/>
    <n v="7"/>
    <s v="Established"/>
    <s v="Medium"/>
    <s v="Millennials"/>
    <x v="0"/>
  </r>
  <r>
    <s v="ACC00286"/>
    <s v="CUST0044"/>
    <x v="2"/>
    <d v="2024-04-13T00:00:00"/>
    <n v="268620"/>
    <n v="747"/>
    <n v="0"/>
    <s v="Pending"/>
    <s v="Regina Harris"/>
    <s v="Female"/>
    <n v="53"/>
    <s v="East"/>
    <s v="Retired"/>
    <n v="175650"/>
    <s v="Retail"/>
    <d v="2021-08-19T00:00:00"/>
    <d v="2025-02-28T00:00:00"/>
    <s v="Feb"/>
    <s v="2025 Feb"/>
    <x v="0"/>
    <n v="3157"/>
    <x v="2"/>
    <x v="0"/>
    <d v="2025-09-23T00:00:00"/>
    <n v="4"/>
    <s v="Emerging"/>
    <s v=" Premium"/>
    <s v="Gen X"/>
    <x v="0"/>
  </r>
  <r>
    <s v="ACC00749"/>
    <s v="CUST0417"/>
    <x v="1"/>
    <d v="2024-12-11T00:00:00"/>
    <n v="192003"/>
    <n v="756"/>
    <n v="0"/>
    <s v="Pending"/>
    <s v="Logan Fleming"/>
    <s v="Male"/>
    <n v="25"/>
    <s v="North"/>
    <s v="Teacher"/>
    <n v="186205"/>
    <s v="Private"/>
    <d v="2024-10-30T00:00:00"/>
    <d v="2025-01-24T00:00:00"/>
    <s v="Jan"/>
    <s v="2025 Jan"/>
    <x v="1"/>
    <n v="9497"/>
    <x v="1"/>
    <x v="8"/>
    <d v="2025-09-23T00:00:00"/>
    <n v="1"/>
    <s v="New"/>
    <s v=" Premium"/>
    <s v="Gen Z"/>
    <x v="1"/>
  </r>
  <r>
    <s v="ACC00008"/>
    <s v="CUST0076"/>
    <x v="1"/>
    <d v="2024-07-14T00:00:00"/>
    <n v="180903"/>
    <n v="339"/>
    <n v="0"/>
    <s v="Pending"/>
    <s v="Pamela Johnson"/>
    <s v="Female"/>
    <n v="70"/>
    <s v="West"/>
    <s v="Trader"/>
    <n v="172826"/>
    <s v="Retail"/>
    <d v="2017-07-01T00:00:00"/>
    <d v="2024-04-14T00:00:00"/>
    <s v="Apr"/>
    <s v="2024 Apr"/>
    <x v="1"/>
    <n v="8154"/>
    <x v="0"/>
    <x v="1"/>
    <d v="2025-09-23T00:00:00"/>
    <n v="8"/>
    <s v="Established"/>
    <s v=" Premium"/>
    <s v="Baby Boomers"/>
    <x v="1"/>
  </r>
  <r>
    <s v="ACC00189"/>
    <s v="CUST0341"/>
    <x v="0"/>
    <d v="2020-11-20T00:00:00"/>
    <n v="306081"/>
    <n v="412"/>
    <n v="0"/>
    <s v="Pending"/>
    <s v="Paul Payne"/>
    <s v="Male"/>
    <n v="53"/>
    <s v="North"/>
    <s v="Teacher"/>
    <n v="161398"/>
    <s v="Retail"/>
    <d v="2017-10-01T00:00:00"/>
    <d v="2025-05-31T00:00:00"/>
    <s v="May"/>
    <s v="2025 May"/>
    <x v="1"/>
    <n v="64"/>
    <x v="3"/>
    <x v="9"/>
    <d v="2025-09-23T00:00:00"/>
    <n v="8"/>
    <s v="Established"/>
    <s v=" Premium"/>
    <s v="Gen X"/>
    <x v="0"/>
  </r>
  <r>
    <s v="ACC00081"/>
    <s v="CUST0320"/>
    <x v="1"/>
    <d v="2020-01-04T00:00:00"/>
    <n v="395807"/>
    <n v="772"/>
    <n v="0"/>
    <s v="Approved"/>
    <s v="Erica Collins"/>
    <s v="Female"/>
    <n v="59"/>
    <s v="West"/>
    <s v="Retired"/>
    <n v="177361"/>
    <s v="Retail"/>
    <d v="2023-09-16T00:00:00"/>
    <d v="2024-08-29T00:00:00"/>
    <s v="Aug"/>
    <s v="2024 Aug"/>
    <x v="2"/>
    <n v="9926"/>
    <x v="2"/>
    <x v="8"/>
    <d v="2025-09-23T00:00:00"/>
    <n v="2"/>
    <s v="New"/>
    <s v=" Premium"/>
    <s v="Gen X"/>
    <x v="0"/>
  </r>
  <r>
    <s v="ACC00108"/>
    <s v="CUST0188"/>
    <x v="0"/>
    <d v="2023-04-07T00:00:00"/>
    <n v="76240"/>
    <n v="780"/>
    <n v="0"/>
    <s v="Rejected"/>
    <s v="Kristopher Fletcher"/>
    <s v="Male"/>
    <n v="50"/>
    <s v="East"/>
    <s v="Teacher"/>
    <n v="143395"/>
    <s v="Corporate"/>
    <d v="2023-10-12T00:00:00"/>
    <d v="2024-05-29T00:00:00"/>
    <s v="May"/>
    <s v="2024 May"/>
    <x v="2"/>
    <n v="2920"/>
    <x v="0"/>
    <x v="5"/>
    <d v="2025-09-23T00:00:00"/>
    <n v="2"/>
    <s v="New"/>
    <s v=" Premium"/>
    <s v="Gen X"/>
    <x v="1"/>
  </r>
  <r>
    <s v="ACC00321"/>
    <s v="CUST0042"/>
    <x v="3"/>
    <d v="2020-02-01T00:00:00"/>
    <n v="310152"/>
    <n v="536"/>
    <n v="0"/>
    <s v="Pending"/>
    <s v="Joseph Owens"/>
    <s v="Male"/>
    <n v="24"/>
    <s v="South"/>
    <s v="Engineer"/>
    <n v="177757"/>
    <s v="Retail"/>
    <d v="2016-07-25T00:00:00"/>
    <d v="2025-03-03T00:00:00"/>
    <s v="Mar"/>
    <s v="2025 Mar"/>
    <x v="2"/>
    <n v="1880"/>
    <x v="3"/>
    <x v="8"/>
    <d v="2025-09-23T00:00:00"/>
    <n v="9"/>
    <s v="Loyal"/>
    <s v=" Premium"/>
    <s v="Gen Z"/>
    <x v="0"/>
  </r>
  <r>
    <s v="ACC00579"/>
    <s v="CUST0120"/>
    <x v="0"/>
    <d v="2023-06-12T00:00:00"/>
    <n v="446751"/>
    <n v="321"/>
    <n v="0"/>
    <s v="Pending"/>
    <s v="Sherri Webb"/>
    <s v="Male"/>
    <n v="62"/>
    <s v="East"/>
    <s v="Banker"/>
    <n v="67638"/>
    <s v="Retail"/>
    <d v="2019-03-31T00:00:00"/>
    <d v="2024-08-08T00:00:00"/>
    <s v="Aug"/>
    <s v="2024 Aug"/>
    <x v="2"/>
    <n v="3358"/>
    <x v="3"/>
    <x v="8"/>
    <d v="2025-09-23T00:00:00"/>
    <n v="6"/>
    <s v="Established"/>
    <s v="High"/>
    <s v="Baby Boomers"/>
    <x v="0"/>
  </r>
  <r>
    <s v="ACC00686"/>
    <s v="CUST0340"/>
    <x v="0"/>
    <d v="2020-10-13T00:00:00"/>
    <n v="187655"/>
    <n v="568"/>
    <n v="0"/>
    <s v="Pending"/>
    <s v="Kyle Hendricks"/>
    <s v="Female"/>
    <n v="21"/>
    <s v="North"/>
    <s v="Teacher"/>
    <n v="92715"/>
    <s v="Retail"/>
    <d v="2017-07-11T00:00:00"/>
    <d v="2024-08-18T00:00:00"/>
    <s v="Aug"/>
    <s v="2024 Aug"/>
    <x v="2"/>
    <n v="1611"/>
    <x v="2"/>
    <x v="1"/>
    <d v="2025-09-23T00:00:00"/>
    <n v="8"/>
    <s v="Established"/>
    <s v="High"/>
    <s v="Gen Z"/>
    <x v="1"/>
  </r>
  <r>
    <s v="ACC00346"/>
    <s v="CUST0101"/>
    <x v="0"/>
    <d v="2023-02-05T00:00:00"/>
    <n v="63972"/>
    <n v="305"/>
    <n v="0"/>
    <s v="Pending"/>
    <s v="Robert Wright"/>
    <s v="Male"/>
    <n v="45"/>
    <s v="East"/>
    <s v="Trader"/>
    <n v="144165"/>
    <s v="Retail"/>
    <d v="2020-07-06T00:00:00"/>
    <d v="2023-11-09T00:00:00"/>
    <s v="Nov"/>
    <s v="2023 Nov"/>
    <x v="2"/>
    <n v="5777"/>
    <x v="0"/>
    <x v="7"/>
    <d v="2025-09-23T00:00:00"/>
    <n v="5"/>
    <s v="Emerging"/>
    <s v=" Premium"/>
    <s v="Gen X"/>
    <x v="1"/>
  </r>
  <r>
    <s v="ACC00328"/>
    <s v="CUST0336"/>
    <x v="1"/>
    <d v="2020-12-23T00:00:00"/>
    <n v="340686"/>
    <n v="786"/>
    <n v="0"/>
    <s v="Pending"/>
    <s v="Kimberly Estes"/>
    <s v="Female"/>
    <n v="34"/>
    <s v="South"/>
    <s v="Banker"/>
    <n v="115081"/>
    <s v="Private"/>
    <d v="2017-03-23T00:00:00"/>
    <d v="2024-09-23T00:00:00"/>
    <s v="Sep"/>
    <s v="2024 Sep"/>
    <x v="0"/>
    <n v="5840"/>
    <x v="0"/>
    <x v="8"/>
    <d v="2025-09-23T00:00:00"/>
    <n v="9"/>
    <s v="Loyal"/>
    <s v=" Premium"/>
    <s v="Millennials"/>
    <x v="0"/>
  </r>
  <r>
    <s v="ACC00555"/>
    <s v="CUST0320"/>
    <x v="0"/>
    <d v="2019-03-04T00:00:00"/>
    <n v="215250"/>
    <n v="821"/>
    <n v="0"/>
    <s v="Default"/>
    <s v="Erica Collins"/>
    <s v="Female"/>
    <n v="59"/>
    <s v="West"/>
    <s v="Retired"/>
    <n v="177361"/>
    <s v="Retail"/>
    <d v="2023-09-16T00:00:00"/>
    <d v="2025-05-02T00:00:00"/>
    <s v="May"/>
    <s v="2025 May"/>
    <x v="3"/>
    <n v="8130"/>
    <x v="1"/>
    <x v="8"/>
    <d v="2025-09-23T00:00:00"/>
    <n v="2"/>
    <s v="New"/>
    <s v=" Premium"/>
    <s v="Gen X"/>
    <x v="0"/>
  </r>
  <r>
    <s v="ACC00699"/>
    <s v="CUST0380"/>
    <x v="1"/>
    <d v="2016-01-16T00:00:00"/>
    <n v="203561"/>
    <n v="514"/>
    <n v="452603"/>
    <s v="Approved"/>
    <s v="Brandon Morales"/>
    <s v="Male"/>
    <n v="38"/>
    <s v="South"/>
    <s v="Retired"/>
    <n v="134225"/>
    <s v="Corporate"/>
    <d v="2021-12-08T00:00:00"/>
    <d v="2024-05-17T00:00:00"/>
    <s v="May"/>
    <s v="2024 May"/>
    <x v="0"/>
    <n v="7053"/>
    <x v="0"/>
    <x v="6"/>
    <d v="2025-09-23T00:00:00"/>
    <n v="4"/>
    <s v="Emerging"/>
    <s v=" Premium"/>
    <s v="Millennials"/>
    <x v="0"/>
  </r>
  <r>
    <s v="ACC00302"/>
    <s v="CUST0267"/>
    <x v="1"/>
    <d v="2017-08-16T00:00:00"/>
    <n v="473146"/>
    <n v="343"/>
    <n v="204757"/>
    <s v="Pending"/>
    <s v="Nicholas Cherry"/>
    <s v="Female"/>
    <n v="36"/>
    <s v="East"/>
    <s v="Engineer"/>
    <n v="126661"/>
    <s v="Retail"/>
    <d v="2021-08-29T00:00:00"/>
    <d v="2025-08-16T00:00:00"/>
    <s v="Aug"/>
    <s v="2025 Aug"/>
    <x v="3"/>
    <n v="2100"/>
    <x v="3"/>
    <x v="0"/>
    <d v="2025-09-23T00:00:00"/>
    <n v="4"/>
    <s v="Emerging"/>
    <s v=" Premium"/>
    <s v="Millennials"/>
    <x v="0"/>
  </r>
  <r>
    <s v="ACC00200"/>
    <s v="CUST0327"/>
    <x v="0"/>
    <d v="2022-04-11T00:00:00"/>
    <n v="37158"/>
    <n v="431"/>
    <n v="382078"/>
    <s v="Default"/>
    <s v="Raymond Smith"/>
    <s v="Male"/>
    <n v="54"/>
    <s v="West"/>
    <s v="Retired"/>
    <n v="177702"/>
    <s v="Retail"/>
    <d v="2023-07-20T00:00:00"/>
    <d v="2023-11-11T00:00:00"/>
    <s v="Nov"/>
    <s v="2023 Nov"/>
    <x v="0"/>
    <n v="5490"/>
    <x v="1"/>
    <x v="9"/>
    <d v="2025-09-23T00:00:00"/>
    <n v="2"/>
    <s v="New"/>
    <s v=" Premium"/>
    <s v="Gen X"/>
    <x v="2"/>
  </r>
  <r>
    <s v="ACC00419"/>
    <s v="CUST0218"/>
    <x v="0"/>
    <d v="2024-12-19T00:00:00"/>
    <n v="284732"/>
    <n v="538"/>
    <n v="207278"/>
    <s v="Pending"/>
    <s v="Samantha Castro"/>
    <s v="Male"/>
    <n v="51"/>
    <s v="East"/>
    <s v="Student"/>
    <n v="46431"/>
    <s v="Private"/>
    <d v="2016-08-04T00:00:00"/>
    <d v="2025-07-09T00:00:00"/>
    <s v="Jul"/>
    <s v="2025 Jul"/>
    <x v="0"/>
    <n v="9453"/>
    <x v="1"/>
    <x v="1"/>
    <d v="2025-09-23T00:00:00"/>
    <n v="9"/>
    <s v="Loyal"/>
    <s v="Medium"/>
    <s v="Gen X"/>
    <x v="0"/>
  </r>
  <r>
    <s v="ACC00039"/>
    <s v="CUST0198"/>
    <x v="0"/>
    <d v="2024-10-31T00:00:00"/>
    <n v="13261"/>
    <n v="352"/>
    <n v="59633"/>
    <s v="Pending"/>
    <s v="Sarah Santiago"/>
    <s v="Female"/>
    <n v="27"/>
    <s v="North"/>
    <s v="Trader"/>
    <n v="72307"/>
    <s v="Retail"/>
    <d v="2020-04-24T00:00:00"/>
    <d v="2025-06-23T00:00:00"/>
    <s v="Jun"/>
    <s v="2025 Jun"/>
    <x v="2"/>
    <n v="6380"/>
    <x v="0"/>
    <x v="4"/>
    <d v="2025-09-23T00:00:00"/>
    <n v="5"/>
    <s v="Emerging"/>
    <s v="High"/>
    <s v="Gen Z"/>
    <x v="2"/>
  </r>
  <r>
    <s v="ACC00732"/>
    <s v="CUST0395"/>
    <x v="3"/>
    <d v="2021-08-12T00:00:00"/>
    <n v="377023"/>
    <n v="468"/>
    <n v="0"/>
    <s v="Pending"/>
    <s v="Patricia Bush"/>
    <s v="Male"/>
    <n v="31"/>
    <s v="South"/>
    <s v="Banker"/>
    <n v="49426"/>
    <s v="Retail"/>
    <d v="2024-03-21T00:00:00"/>
    <d v="2025-06-14T00:00:00"/>
    <s v="Jun"/>
    <s v="2025 Jun"/>
    <x v="2"/>
    <n v="5192"/>
    <x v="1"/>
    <x v="8"/>
    <d v="2025-09-23T00:00:00"/>
    <n v="2"/>
    <s v="New"/>
    <s v="Medium"/>
    <s v="Millennials"/>
    <x v="0"/>
  </r>
  <r>
    <s v="ACC00307"/>
    <s v="CUST0476"/>
    <x v="1"/>
    <d v="2024-03-15T00:00:00"/>
    <n v="417339"/>
    <n v="662"/>
    <n v="0"/>
    <s v="Pending"/>
    <s v="William Brown"/>
    <s v="Female"/>
    <n v="18"/>
    <s v="West"/>
    <s v="Student"/>
    <n v="53997"/>
    <s v="Retail"/>
    <d v="2019-01-23T00:00:00"/>
    <d v="2023-11-03T00:00:00"/>
    <s v="Nov"/>
    <s v="2023 Nov"/>
    <x v="3"/>
    <n v="180"/>
    <x v="3"/>
    <x v="3"/>
    <d v="2025-09-23T00:00:00"/>
    <n v="7"/>
    <s v="Established"/>
    <s v="Medium"/>
    <s v="Gen Z"/>
    <x v="0"/>
  </r>
  <r>
    <s v="ACC00004"/>
    <s v="CUST0211"/>
    <x v="0"/>
    <d v="2022-10-03T00:00:00"/>
    <n v="63610"/>
    <n v="802"/>
    <n v="401875"/>
    <s v="Rejected"/>
    <s v="Ryan Mccormick"/>
    <s v="Male"/>
    <n v="34"/>
    <s v="North"/>
    <s v="Doctor"/>
    <n v="148386"/>
    <s v="Corporate"/>
    <d v="2020-02-20T00:00:00"/>
    <d v="2023-11-30T00:00:00"/>
    <s v="Nov"/>
    <s v="2023 Nov"/>
    <x v="3"/>
    <n v="2819"/>
    <x v="3"/>
    <x v="0"/>
    <d v="2025-09-23T00:00:00"/>
    <n v="6"/>
    <s v="Established"/>
    <s v=" Premium"/>
    <s v="Millennials"/>
    <x v="1"/>
  </r>
  <r>
    <s v="ACC00633"/>
    <s v="CUST0021"/>
    <x v="1"/>
    <d v="2019-09-04T00:00:00"/>
    <n v="498843"/>
    <n v="307"/>
    <n v="0"/>
    <s v="Pending"/>
    <s v="Elizabeth Smith"/>
    <s v="Female"/>
    <n v="44"/>
    <s v="East"/>
    <s v="Trader"/>
    <n v="189269"/>
    <s v="Retail"/>
    <d v="2024-05-02T00:00:00"/>
    <d v="2024-09-27T00:00:00"/>
    <s v="Sep"/>
    <s v="2024 Sep"/>
    <x v="2"/>
    <n v="7003"/>
    <x v="2"/>
    <x v="4"/>
    <d v="2025-09-23T00:00:00"/>
    <n v="1"/>
    <s v="New"/>
    <s v=" Premium"/>
    <s v="Millennials"/>
    <x v="0"/>
  </r>
  <r>
    <s v="ACC00077"/>
    <s v="CUST0410"/>
    <x v="2"/>
    <d v="2024-12-16T00:00:00"/>
    <n v="331607"/>
    <n v="410"/>
    <n v="429606"/>
    <s v="Approved"/>
    <s v="Shelley Moss"/>
    <s v="Female"/>
    <n v="33"/>
    <s v="North"/>
    <s v="Retired"/>
    <n v="108397"/>
    <s v="Retail"/>
    <d v="2016-08-05T00:00:00"/>
    <d v="2024-09-15T00:00:00"/>
    <s v="Sep"/>
    <s v="2024 Sep"/>
    <x v="0"/>
    <n v="7939"/>
    <x v="3"/>
    <x v="6"/>
    <d v="2025-09-23T00:00:00"/>
    <n v="9"/>
    <s v="Loyal"/>
    <s v=" Premium"/>
    <s v="Millennials"/>
    <x v="0"/>
  </r>
  <r>
    <s v="ACC00468"/>
    <s v="CUST0004"/>
    <x v="1"/>
    <d v="2017-05-12T00:00:00"/>
    <n v="128216"/>
    <n v="849"/>
    <n v="0"/>
    <s v="Pending"/>
    <s v="Candice Palmer"/>
    <s v="Male"/>
    <n v="50"/>
    <s v="North"/>
    <s v="Banker"/>
    <n v="142744"/>
    <s v="Retail"/>
    <d v="2021-10-25T00:00:00"/>
    <d v="2023-12-07T00:00:00"/>
    <s v="Dec"/>
    <s v="2023 Dec"/>
    <x v="3"/>
    <n v="9975"/>
    <x v="2"/>
    <x v="4"/>
    <d v="2025-09-23T00:00:00"/>
    <n v="4"/>
    <s v="Emerging"/>
    <s v=" Premium"/>
    <s v="Gen X"/>
    <x v="1"/>
  </r>
  <r>
    <s v="ACC00179"/>
    <s v="CUST0069"/>
    <x v="2"/>
    <d v="2024-03-27T00:00:00"/>
    <n v="80201"/>
    <n v="372"/>
    <n v="242474"/>
    <s v="Pending"/>
    <s v="Amanda Beck"/>
    <s v="Female"/>
    <n v="23"/>
    <s v="South"/>
    <s v="Teacher"/>
    <n v="84772"/>
    <s v="Retail"/>
    <d v="2018-08-29T00:00:00"/>
    <d v="2025-06-07T00:00:00"/>
    <s v="Jun"/>
    <s v="2025 Jun"/>
    <x v="1"/>
    <n v="6721"/>
    <x v="1"/>
    <x v="4"/>
    <d v="2025-09-23T00:00:00"/>
    <n v="7"/>
    <s v="Established"/>
    <s v="High"/>
    <s v="Gen Z"/>
    <x v="1"/>
  </r>
  <r>
    <s v="ACC00645"/>
    <s v="CUST0406"/>
    <x v="0"/>
    <d v="2018-01-09T00:00:00"/>
    <n v="261657"/>
    <n v="401"/>
    <n v="0"/>
    <s v="Pending"/>
    <s v="Katherine Freeman"/>
    <s v="Female"/>
    <n v="28"/>
    <s v="East"/>
    <s v="Retired"/>
    <n v="39975"/>
    <s v="Corporate"/>
    <d v="2022-12-07T00:00:00"/>
    <d v="2024-04-03T00:00:00"/>
    <s v="Apr"/>
    <s v="2024 Apr"/>
    <x v="1"/>
    <n v="4001"/>
    <x v="2"/>
    <x v="4"/>
    <d v="2025-09-23T00:00:00"/>
    <n v="3"/>
    <s v="Emerging"/>
    <s v="Medium"/>
    <s v="Gen Z"/>
    <x v="0"/>
  </r>
  <r>
    <s v="ACC00741"/>
    <s v="CUST0332"/>
    <x v="1"/>
    <d v="2024-03-23T00:00:00"/>
    <n v="253347"/>
    <n v="815"/>
    <n v="0"/>
    <s v="Pending"/>
    <s v="Amber Myers"/>
    <s v="Male"/>
    <n v="62"/>
    <s v="West"/>
    <s v="Doctor"/>
    <n v="101941"/>
    <s v="Retail"/>
    <d v="2021-09-09T00:00:00"/>
    <d v="2025-07-28T00:00:00"/>
    <s v="Jul"/>
    <s v="2025 Jul"/>
    <x v="1"/>
    <n v="7145"/>
    <x v="0"/>
    <x v="3"/>
    <d v="2025-09-23T00:00:00"/>
    <n v="4"/>
    <s v="Emerging"/>
    <s v=" Premium"/>
    <s v="Baby Boomers"/>
    <x v="0"/>
  </r>
  <r>
    <s v="ACC00276"/>
    <s v="CUST0284"/>
    <x v="3"/>
    <d v="2023-01-02T00:00:00"/>
    <n v="169831"/>
    <n v="714"/>
    <n v="0"/>
    <s v="Pending"/>
    <s v="Robert Clay"/>
    <s v="Male"/>
    <n v="22"/>
    <s v="North"/>
    <s v="Trader"/>
    <n v="68787"/>
    <s v="Retail"/>
    <d v="2015-10-28T00:00:00"/>
    <d v="2024-10-25T00:00:00"/>
    <s v="Oct"/>
    <s v="2024 Oct"/>
    <x v="3"/>
    <n v="836"/>
    <x v="2"/>
    <x v="0"/>
    <d v="2025-09-23T00:00:00"/>
    <n v="10"/>
    <s v="Loyal"/>
    <s v="High"/>
    <s v="Gen Z"/>
    <x v="1"/>
  </r>
  <r>
    <s v="ACC00152"/>
    <s v="CUST0417"/>
    <x v="1"/>
    <d v="2021-03-02T00:00:00"/>
    <n v="29345"/>
    <n v="568"/>
    <n v="213886"/>
    <s v="Pending"/>
    <s v="Logan Fleming"/>
    <s v="Male"/>
    <n v="25"/>
    <s v="North"/>
    <s v="Teacher"/>
    <n v="186205"/>
    <s v="Private"/>
    <d v="2024-10-30T00:00:00"/>
    <d v="2025-04-12T00:00:00"/>
    <s v="Apr"/>
    <s v="2025 Apr"/>
    <x v="2"/>
    <n v="9867"/>
    <x v="0"/>
    <x v="4"/>
    <d v="2025-09-23T00:00:00"/>
    <n v="1"/>
    <s v="New"/>
    <s v=" Premium"/>
    <s v="Gen Z"/>
    <x v="2"/>
  </r>
  <r>
    <s v="ACC00164"/>
    <s v="CUST0143"/>
    <x v="0"/>
    <d v="2019-08-28T00:00:00"/>
    <n v="440437"/>
    <n v="746"/>
    <n v="499927"/>
    <s v="Approved"/>
    <s v="Jamie Spencer"/>
    <s v="Female"/>
    <n v="47"/>
    <s v="South"/>
    <s v="Retired"/>
    <n v="152079"/>
    <s v="Retail"/>
    <d v="2021-11-28T00:00:00"/>
    <d v="2024-09-22T00:00:00"/>
    <s v="Sep"/>
    <s v="2024 Sep"/>
    <x v="2"/>
    <n v="139"/>
    <x v="1"/>
    <x v="5"/>
    <d v="2025-09-23T00:00:00"/>
    <n v="4"/>
    <s v="Emerging"/>
    <s v=" Premium"/>
    <s v="Gen X"/>
    <x v="0"/>
  </r>
  <r>
    <s v="ACC00290"/>
    <s v="CUST0227"/>
    <x v="1"/>
    <d v="2021-03-14T00:00:00"/>
    <n v="442899"/>
    <n v="825"/>
    <n v="0"/>
    <s v="Approved"/>
    <s v="Sharon Chapman"/>
    <s v="Male"/>
    <n v="46"/>
    <s v="East"/>
    <s v="Student"/>
    <n v="190413"/>
    <s v="Private"/>
    <d v="2017-05-18T00:00:00"/>
    <d v="2024-01-12T00:00:00"/>
    <s v="Jan"/>
    <s v="2024 Jan"/>
    <x v="2"/>
    <n v="1427"/>
    <x v="2"/>
    <x v="7"/>
    <d v="2025-09-23T00:00:00"/>
    <n v="8"/>
    <s v="Established"/>
    <s v=" Premium"/>
    <s v="Gen X"/>
    <x v="0"/>
  </r>
  <r>
    <s v="ACC00378"/>
    <s v="CUST0131"/>
    <x v="2"/>
    <d v="2023-08-16T00:00:00"/>
    <n v="380172"/>
    <n v="382"/>
    <n v="0"/>
    <s v="Approved"/>
    <s v="Michael Velasquez"/>
    <s v="Female"/>
    <n v="43"/>
    <s v="North"/>
    <s v="Student"/>
    <n v="112124"/>
    <s v="Corporate"/>
    <d v="2020-05-04T00:00:00"/>
    <d v="2025-01-25T00:00:00"/>
    <s v="Jan"/>
    <s v="2025 Jan"/>
    <x v="3"/>
    <n v="6808"/>
    <x v="3"/>
    <x v="2"/>
    <d v="2025-09-23T00:00:00"/>
    <n v="5"/>
    <s v="Emerging"/>
    <s v=" Premium"/>
    <s v="Millennials"/>
    <x v="0"/>
  </r>
  <r>
    <s v="ACC00621"/>
    <s v="CUST0438"/>
    <x v="0"/>
    <d v="2016-02-16T00:00:00"/>
    <n v="274336"/>
    <n v="371"/>
    <n v="0"/>
    <s v="Pending"/>
    <s v="Monica Perez"/>
    <s v="Female"/>
    <n v="46"/>
    <s v="East"/>
    <s v="Teacher"/>
    <n v="102189"/>
    <s v="Retail"/>
    <d v="2023-04-21T00:00:00"/>
    <d v="2025-05-24T00:00:00"/>
    <s v="May"/>
    <s v="2025 May"/>
    <x v="3"/>
    <n v="6783"/>
    <x v="0"/>
    <x v="9"/>
    <d v="2025-09-23T00:00:00"/>
    <n v="2"/>
    <s v="New"/>
    <s v=" Premium"/>
    <s v="Gen X"/>
    <x v="0"/>
  </r>
  <r>
    <s v="ACC00638"/>
    <s v="CUST0179"/>
    <x v="1"/>
    <d v="2018-03-18T00:00:00"/>
    <n v="19404"/>
    <n v="774"/>
    <n v="0"/>
    <s v="Pending"/>
    <s v="Deborah Fisher"/>
    <s v="Male"/>
    <n v="66"/>
    <s v="East"/>
    <s v="Doctor"/>
    <n v="27813"/>
    <s v="Private"/>
    <d v="2017-03-09T00:00:00"/>
    <d v="2025-05-04T00:00:00"/>
    <s v="May"/>
    <s v="2025 May"/>
    <x v="1"/>
    <n v="1417"/>
    <x v="1"/>
    <x v="5"/>
    <d v="2025-09-23T00:00:00"/>
    <n v="9"/>
    <s v="Loyal"/>
    <s v="Low"/>
    <s v="Baby Boomers"/>
    <x v="2"/>
  </r>
  <r>
    <s v="ACC00752"/>
    <s v="CUST0103"/>
    <x v="2"/>
    <d v="2024-01-26T00:00:00"/>
    <n v="497599"/>
    <n v="819"/>
    <n v="0"/>
    <s v="Pending"/>
    <s v="Donna Perkins"/>
    <s v="Female"/>
    <n v="43"/>
    <s v="West"/>
    <s v="Student"/>
    <n v="27314"/>
    <s v="Corporate"/>
    <d v="2022-05-25T00:00:00"/>
    <d v="2024-02-13T00:00:00"/>
    <s v="Feb"/>
    <s v="2024 Feb"/>
    <x v="3"/>
    <n v="5146"/>
    <x v="3"/>
    <x v="8"/>
    <d v="2025-09-23T00:00:00"/>
    <n v="3"/>
    <s v="Emerging"/>
    <s v="Low"/>
    <s v="Millennials"/>
    <x v="0"/>
  </r>
  <r>
    <s v="ACC00310"/>
    <s v="CUST0485"/>
    <x v="0"/>
    <d v="2017-12-08T00:00:00"/>
    <n v="486521"/>
    <n v="654"/>
    <n v="0"/>
    <s v="Approved"/>
    <s v="Christopher Hart"/>
    <s v="Male"/>
    <n v="22"/>
    <s v="South"/>
    <s v="Engineer"/>
    <n v="81212"/>
    <s v="Corporate"/>
    <d v="2018-09-03T00:00:00"/>
    <d v="2024-03-24T00:00:00"/>
    <s v="Mar"/>
    <s v="2024 Mar"/>
    <x v="1"/>
    <n v="8795"/>
    <x v="0"/>
    <x v="6"/>
    <d v="2025-09-23T00:00:00"/>
    <n v="7"/>
    <s v="Established"/>
    <s v="High"/>
    <s v="Gen Z"/>
    <x v="0"/>
  </r>
  <r>
    <s v="ACC00389"/>
    <s v="CUST0476"/>
    <x v="1"/>
    <d v="2017-11-23T00:00:00"/>
    <n v="272769"/>
    <n v="794"/>
    <n v="0"/>
    <s v="Pending"/>
    <s v="William Brown"/>
    <s v="Female"/>
    <n v="18"/>
    <s v="West"/>
    <s v="Student"/>
    <n v="53997"/>
    <s v="Retail"/>
    <d v="2019-01-23T00:00:00"/>
    <d v="2025-01-18T00:00:00"/>
    <s v="Jan"/>
    <s v="2025 Jan"/>
    <x v="1"/>
    <n v="1047"/>
    <x v="1"/>
    <x v="2"/>
    <d v="2025-09-23T00:00:00"/>
    <n v="7"/>
    <s v="Established"/>
    <s v="Medium"/>
    <s v="Gen Z"/>
    <x v="0"/>
  </r>
  <r>
    <s v="ACC00658"/>
    <s v="CUST0072"/>
    <x v="1"/>
    <d v="2024-10-28T00:00:00"/>
    <n v="444755"/>
    <n v="376"/>
    <n v="0"/>
    <s v="Pending"/>
    <s v="Billy Hendrix Jr."/>
    <s v="Female"/>
    <n v="60"/>
    <s v="North"/>
    <s v="Doctor"/>
    <n v="45559"/>
    <s v="Corporate"/>
    <d v="2016-03-28T00:00:00"/>
    <d v="2025-07-14T00:00:00"/>
    <s v="Jul"/>
    <s v="2025 Jul"/>
    <x v="2"/>
    <n v="7556"/>
    <x v="1"/>
    <x v="1"/>
    <d v="2025-09-23T00:00:00"/>
    <n v="9"/>
    <s v="Loyal"/>
    <s v="Medium"/>
    <s v="Gen X"/>
    <x v="0"/>
  </r>
  <r>
    <s v="ACC00764"/>
    <s v="CUST0215"/>
    <x v="0"/>
    <d v="2022-01-08T00:00:00"/>
    <n v="231387"/>
    <n v="559"/>
    <n v="0"/>
    <s v="Pending"/>
    <s v="Cassandra Mcbride"/>
    <s v="Male"/>
    <n v="43"/>
    <s v="North"/>
    <s v="Trader"/>
    <n v="171054"/>
    <s v="Retail"/>
    <d v="2020-02-16T00:00:00"/>
    <d v="2024-09-23T00:00:00"/>
    <s v="Sep"/>
    <s v="2024 Sep"/>
    <x v="3"/>
    <n v="5913"/>
    <x v="3"/>
    <x v="0"/>
    <d v="2025-09-23T00:00:00"/>
    <n v="6"/>
    <s v="Established"/>
    <s v=" Premium"/>
    <s v="Millennials"/>
    <x v="0"/>
  </r>
  <r>
    <s v="ACC00183"/>
    <s v="CUST0421"/>
    <x v="0"/>
    <d v="2019-05-12T00:00:00"/>
    <n v="484273"/>
    <n v="510"/>
    <n v="45870"/>
    <s v="Pending"/>
    <s v="Jon Russell"/>
    <s v="Female"/>
    <n v="25"/>
    <s v="East"/>
    <s v="Retired"/>
    <n v="198136"/>
    <s v="Corporate"/>
    <d v="2016-07-14T00:00:00"/>
    <d v="2023-10-21T00:00:00"/>
    <s v="Oct"/>
    <s v="2023 Oct"/>
    <x v="2"/>
    <n v="32"/>
    <x v="1"/>
    <x v="2"/>
    <d v="2025-09-23T00:00:00"/>
    <n v="9"/>
    <s v="Loyal"/>
    <s v=" Premium"/>
    <s v="Gen Z"/>
    <x v="0"/>
  </r>
  <r>
    <s v="ACC00306"/>
    <s v="CUST0408"/>
    <x v="0"/>
    <d v="2019-06-18T00:00:00"/>
    <n v="22010"/>
    <n v="626"/>
    <n v="268312"/>
    <s v="Default"/>
    <s v="Roger Koch"/>
    <s v="Female"/>
    <n v="27"/>
    <s v="East"/>
    <s v="Retired"/>
    <n v="174351"/>
    <s v="Retail"/>
    <d v="2016-07-20T00:00:00"/>
    <d v="2024-08-04T00:00:00"/>
    <s v="Aug"/>
    <s v="2024 Aug"/>
    <x v="2"/>
    <n v="9835"/>
    <x v="2"/>
    <x v="8"/>
    <d v="2025-09-23T00:00:00"/>
    <n v="9"/>
    <s v="Loyal"/>
    <s v=" Premium"/>
    <s v="Gen Z"/>
    <x v="2"/>
  </r>
  <r>
    <s v="ACC00072"/>
    <s v="CUST0245"/>
    <x v="0"/>
    <d v="2021-12-28T00:00:00"/>
    <n v="319764"/>
    <n v="408"/>
    <n v="0"/>
    <s v="Approved"/>
    <s v="Kenneth Garza"/>
    <s v="Male"/>
    <n v="56"/>
    <s v="South"/>
    <s v="Engineer"/>
    <n v="67837"/>
    <s v="Corporate"/>
    <d v="2018-10-22T00:00:00"/>
    <d v="2025-08-08T00:00:00"/>
    <s v="Aug"/>
    <s v="2025 Aug"/>
    <x v="3"/>
    <n v="6297"/>
    <x v="1"/>
    <x v="8"/>
    <d v="2025-09-23T00:00:00"/>
    <n v="7"/>
    <s v="Established"/>
    <s v="High"/>
    <s v="Gen X"/>
    <x v="0"/>
  </r>
  <r>
    <s v="ACC00219"/>
    <s v="CUST0198"/>
    <x v="1"/>
    <d v="2024-09-12T00:00:00"/>
    <n v="143888"/>
    <n v="663"/>
    <n v="0"/>
    <s v="Pending"/>
    <s v="Sarah Santiago"/>
    <s v="Female"/>
    <n v="27"/>
    <s v="North"/>
    <s v="Trader"/>
    <n v="72307"/>
    <s v="Retail"/>
    <d v="2020-04-24T00:00:00"/>
    <d v="2024-07-22T00:00:00"/>
    <s v="Jul"/>
    <s v="2024 Jul"/>
    <x v="3"/>
    <n v="1415"/>
    <x v="0"/>
    <x v="5"/>
    <d v="2025-09-23T00:00:00"/>
    <n v="5"/>
    <s v="Emerging"/>
    <s v="High"/>
    <s v="Gen Z"/>
    <x v="1"/>
  </r>
  <r>
    <s v="ACC00719"/>
    <s v="CUST0344"/>
    <x v="0"/>
    <d v="2015-10-28T00:00:00"/>
    <n v="412755"/>
    <n v="657"/>
    <n v="458318"/>
    <s v="Pending"/>
    <s v="Christian Mendez"/>
    <s v="Female"/>
    <n v="36"/>
    <s v="East"/>
    <s v="Engineer"/>
    <n v="99148"/>
    <s v="Private"/>
    <d v="2017-11-13T00:00:00"/>
    <d v="2024-08-29T00:00:00"/>
    <s v="Aug"/>
    <s v="2024 Aug"/>
    <x v="0"/>
    <n v="9680"/>
    <x v="0"/>
    <x v="9"/>
    <d v="2025-09-23T00:00:00"/>
    <n v="8"/>
    <s v="Established"/>
    <s v="High"/>
    <s v="Millennials"/>
    <x v="0"/>
  </r>
  <r>
    <s v="ACC00173"/>
    <s v="CUST0142"/>
    <x v="1"/>
    <d v="2018-11-19T00:00:00"/>
    <n v="15534"/>
    <n v="771"/>
    <n v="0"/>
    <s v="Pending"/>
    <s v="Charles Chapman"/>
    <s v="Male"/>
    <n v="66"/>
    <s v="North"/>
    <s v="Retired"/>
    <n v="83852"/>
    <s v="Retail"/>
    <d v="2024-09-25T00:00:00"/>
    <d v="2023-09-14T00:00:00"/>
    <s v="Sep"/>
    <s v="2023 Sep"/>
    <x v="1"/>
    <n v="6477"/>
    <x v="0"/>
    <x v="5"/>
    <d v="2025-09-23T00:00:00"/>
    <n v="1"/>
    <s v="New"/>
    <s v="High"/>
    <s v="Baby Boomers"/>
    <x v="2"/>
  </r>
  <r>
    <s v="ACC00653"/>
    <s v="CUST0162"/>
    <x v="0"/>
    <d v="2023-09-26T00:00:00"/>
    <n v="23559"/>
    <n v="342"/>
    <n v="0"/>
    <s v="Pending"/>
    <s v="Lauren Lutz"/>
    <s v="Male"/>
    <n v="53"/>
    <s v="North"/>
    <s v="Retired"/>
    <n v="29077"/>
    <s v="Corporate"/>
    <d v="2015-09-01T00:00:00"/>
    <d v="2024-09-06T00:00:00"/>
    <s v="Sep"/>
    <s v="2024 Sep"/>
    <x v="0"/>
    <n v="1204"/>
    <x v="2"/>
    <x v="4"/>
    <d v="2025-09-23T00:00:00"/>
    <n v="10"/>
    <s v="Loyal"/>
    <s v="Low"/>
    <s v="Gen X"/>
    <x v="2"/>
  </r>
  <r>
    <s v="ACC00272"/>
    <s v="CUST0381"/>
    <x v="3"/>
    <d v="2018-11-16T00:00:00"/>
    <n v="51717"/>
    <n v="371"/>
    <n v="0"/>
    <s v="Default"/>
    <s v="Timothy Mcknight"/>
    <s v="Female"/>
    <n v="33"/>
    <s v="East"/>
    <s v="Banker"/>
    <n v="136400"/>
    <s v="Corporate"/>
    <d v="2018-12-29T00:00:00"/>
    <d v="2025-05-29T00:00:00"/>
    <s v="May"/>
    <s v="2025 May"/>
    <x v="1"/>
    <n v="8777"/>
    <x v="3"/>
    <x v="1"/>
    <d v="2025-09-23T00:00:00"/>
    <n v="7"/>
    <s v="Established"/>
    <s v=" Premium"/>
    <s v="Millennials"/>
    <x v="1"/>
  </r>
  <r>
    <s v="ACC00726"/>
    <s v="CUST0039"/>
    <x v="0"/>
    <d v="2022-01-12T00:00:00"/>
    <n v="185639"/>
    <n v="619"/>
    <n v="0"/>
    <s v="Pending"/>
    <s v="Jorge James"/>
    <s v="Male"/>
    <n v="42"/>
    <s v="North"/>
    <s v="Trader"/>
    <n v="193946"/>
    <s v="Corporate"/>
    <d v="2020-08-31T00:00:00"/>
    <d v="2025-02-03T00:00:00"/>
    <s v="Feb"/>
    <s v="2025 Feb"/>
    <x v="1"/>
    <n v="7933"/>
    <x v="2"/>
    <x v="6"/>
    <d v="2025-09-23T00:00:00"/>
    <n v="5"/>
    <s v="Emerging"/>
    <s v=" Premium"/>
    <s v="Millennials"/>
    <x v="1"/>
  </r>
  <r>
    <s v="ACC00153"/>
    <s v="CUST0475"/>
    <x v="1"/>
    <d v="2022-09-16T00:00:00"/>
    <n v="255688"/>
    <n v="607"/>
    <n v="0"/>
    <s v="Pending"/>
    <s v="Frank Le"/>
    <s v="Male"/>
    <n v="52"/>
    <s v="West"/>
    <s v="Banker"/>
    <n v="84178"/>
    <s v="Private"/>
    <d v="2020-10-19T00:00:00"/>
    <m/>
    <m/>
    <m/>
    <x v="4"/>
    <m/>
    <x v="4"/>
    <x v="10"/>
    <d v="2025-09-23T00:00:00"/>
    <n v="5"/>
    <s v="Emerging"/>
    <s v="High"/>
    <s v="Gen X"/>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x v="0"/>
    <x v="0"/>
    <x v="0"/>
    <n v="1727985"/>
    <n v="1075593"/>
    <x v="0"/>
    <n v="9518.5221238938047"/>
  </r>
  <r>
    <x v="1"/>
    <x v="1"/>
    <x v="1"/>
    <x v="1"/>
    <n v="377349"/>
    <n v="955241"/>
    <x v="1"/>
    <n v="11238.129411764707"/>
  </r>
  <r>
    <x v="2"/>
    <x v="2"/>
    <x v="2"/>
    <x v="1"/>
    <n v="1808564"/>
    <n v="4840283"/>
    <x v="2"/>
    <n v="56944.50588235294"/>
  </r>
  <r>
    <x v="3"/>
    <x v="2"/>
    <x v="3"/>
    <x v="2"/>
    <n v="1725464"/>
    <n v="3437641"/>
    <x v="3"/>
    <n v="29892.53043478261"/>
  </r>
  <r>
    <x v="4"/>
    <x v="2"/>
    <x v="4"/>
    <x v="3"/>
    <n v="1506246"/>
    <n v="4576153"/>
    <x v="4"/>
    <n v="28247.858024691359"/>
  </r>
  <r>
    <x v="5"/>
    <x v="2"/>
    <x v="5"/>
    <x v="4"/>
    <n v="1973103"/>
    <n v="4780242"/>
    <x v="5"/>
    <n v="113815.28571428571"/>
  </r>
  <r>
    <x v="6"/>
    <x v="1"/>
    <x v="6"/>
    <x v="5"/>
    <n v="1766023"/>
    <n v="4347882"/>
    <x v="6"/>
    <n v="22070.467005076142"/>
  </r>
  <r>
    <x v="7"/>
    <x v="3"/>
    <x v="7"/>
    <x v="6"/>
    <n v="1274166"/>
    <n v="4242626"/>
    <x v="7"/>
    <n v="92231"/>
  </r>
  <r>
    <x v="8"/>
    <x v="1"/>
    <x v="8"/>
    <x v="7"/>
    <n v="158844"/>
    <n v="953493"/>
    <x v="8"/>
    <n v="9440.5247524752467"/>
  </r>
  <r>
    <x v="9"/>
    <x v="2"/>
    <x v="9"/>
    <x v="8"/>
    <n v="802409"/>
    <n v="1409102"/>
    <x v="9"/>
    <n v="10594.751879699248"/>
  </r>
  <r>
    <x v="10"/>
    <x v="3"/>
    <x v="10"/>
    <x v="9"/>
    <n v="645721"/>
    <n v="1089325"/>
    <x v="10"/>
    <n v="20948.557692307691"/>
  </r>
  <r>
    <x v="11"/>
    <x v="0"/>
    <x v="11"/>
    <x v="10"/>
    <n v="345828"/>
    <n v="4549474"/>
    <x v="11"/>
    <n v="33699.80740740741"/>
  </r>
  <r>
    <x v="12"/>
    <x v="1"/>
    <x v="12"/>
    <x v="11"/>
    <n v="192060"/>
    <n v="3570828"/>
    <x v="12"/>
    <n v="198379.33333333334"/>
  </r>
  <r>
    <x v="13"/>
    <x v="0"/>
    <x v="13"/>
    <x v="12"/>
    <n v="1291741"/>
    <n v="4317935"/>
    <x v="13"/>
    <n v="187736.30434782608"/>
  </r>
  <r>
    <x v="14"/>
    <x v="2"/>
    <x v="14"/>
    <x v="13"/>
    <n v="873556"/>
    <n v="4433157"/>
    <x v="14"/>
    <n v="31665.407142857144"/>
  </r>
  <r>
    <x v="15"/>
    <x v="0"/>
    <x v="15"/>
    <x v="14"/>
    <n v="378828"/>
    <n v="3274537"/>
    <x v="15"/>
    <n v="41981.243589743586"/>
  </r>
  <r>
    <x v="16"/>
    <x v="3"/>
    <x v="16"/>
    <x v="15"/>
    <n v="1918227"/>
    <n v="1384347"/>
    <x v="16"/>
    <n v="7172.7823834196888"/>
  </r>
  <r>
    <x v="17"/>
    <x v="3"/>
    <x v="17"/>
    <x v="16"/>
    <n v="815681"/>
    <n v="1948176"/>
    <x v="17"/>
    <n v="55662.171428571426"/>
  </r>
  <r>
    <x v="18"/>
    <x v="3"/>
    <x v="18"/>
    <x v="17"/>
    <n v="1270061"/>
    <n v="2413767"/>
    <x v="18"/>
    <n v="17748.286764705881"/>
  </r>
  <r>
    <x v="19"/>
    <x v="1"/>
    <x v="19"/>
    <x v="18"/>
    <n v="315592"/>
    <n v="1821918"/>
    <x v="19"/>
    <n v="29385.7741935483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879E0D-F465-460D-A3B5-D21CDA824DF1}" name="PivotTable19"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E13:F16" firstHeaderRow="1" firstDataRow="1" firstDataCol="1"/>
  <pivotFields count="8">
    <pivotField axis="axisRow" showAll="0" measureFilter="1" sortType="ascending">
      <items count="21">
        <item x="0"/>
        <item x="1"/>
        <item x="2"/>
        <item x="3"/>
        <item x="4"/>
        <item x="5"/>
        <item x="6"/>
        <item x="7"/>
        <item x="8"/>
        <item x="9"/>
        <item x="10"/>
        <item x="11"/>
        <item x="12"/>
        <item x="13"/>
        <item x="14"/>
        <item x="15"/>
        <item x="16"/>
        <item x="17"/>
        <item x="18"/>
        <item x="19"/>
        <item t="default"/>
      </items>
      <autoSortScope>
        <pivotArea dataOnly="0" outline="0" fieldPosition="0">
          <references count="1">
            <reference field="4294967294" count="1" selected="0">
              <x v="0"/>
            </reference>
          </references>
        </pivotArea>
      </autoSortScope>
    </pivotField>
    <pivotField showAll="0">
      <items count="5">
        <item x="3"/>
        <item x="1"/>
        <item x="2"/>
        <item x="0"/>
        <item t="default"/>
      </items>
    </pivotField>
    <pivotField showAll="0"/>
    <pivotField showAll="0">
      <items count="25">
        <item x="11"/>
        <item x="12"/>
        <item x="16"/>
        <item x="4"/>
        <item x="6"/>
        <item x="9"/>
        <item x="18"/>
        <item x="14"/>
        <item x="1"/>
        <item x="7"/>
        <item x="0"/>
        <item x="2"/>
        <item x="8"/>
        <item x="10"/>
        <item x="17"/>
        <item x="13"/>
        <item x="3"/>
        <item x="15"/>
        <item x="5"/>
        <item f="1" x="19"/>
        <item f="1" x="20"/>
        <item f="1" x="21"/>
        <item f="1" x="22"/>
        <item f="1" x="23"/>
        <item t="default"/>
      </items>
    </pivotField>
    <pivotField showAll="0"/>
    <pivotField showAll="0"/>
    <pivotField dataField="1" showAll="0"/>
    <pivotField numFmtId="167" showAll="0"/>
  </pivotFields>
  <rowFields count="1">
    <field x="0"/>
  </rowFields>
  <rowItems count="3">
    <i>
      <x/>
    </i>
    <i>
      <x v="16"/>
    </i>
    <i t="grand">
      <x/>
    </i>
  </rowItems>
  <colItems count="1">
    <i/>
  </colItems>
  <dataFields count="1">
    <dataField name="Sum of Profit" fld="6" baseField="0" baseItem="0" numFmtId="168"/>
  </dataFields>
  <formats count="2">
    <format dxfId="61">
      <pivotArea outline="0" collapsedLevelsAreSubtotals="1" fieldPosition="0"/>
    </format>
    <format dxfId="60">
      <pivotArea collapsedLevelsAreSubtotals="1" fieldPosition="0">
        <references count="1">
          <reference field="0" count="2">
            <x v="0"/>
            <x v="16"/>
          </reference>
        </references>
      </pivotArea>
    </format>
  </formats>
  <chartFormats count="8">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0" count="1" selected="0">
            <x v="2"/>
          </reference>
        </references>
      </pivotArea>
    </chartFormat>
    <chartFormat chart="2" format="14">
      <pivotArea type="data" outline="0" fieldPosition="0">
        <references count="2">
          <reference field="4294967294" count="1" selected="0">
            <x v="0"/>
          </reference>
          <reference field="0" count="1" selected="0">
            <x v="4"/>
          </reference>
        </references>
      </pivotArea>
    </chartFormat>
    <chartFormat chart="2" format="15">
      <pivotArea type="data" outline="0" fieldPosition="0">
        <references count="2">
          <reference field="4294967294" count="1" selected="0">
            <x v="0"/>
          </reference>
          <reference field="0" count="1" selected="0">
            <x v="12"/>
          </reference>
        </references>
      </pivotArea>
    </chartFormat>
    <chartFormat chart="2" format="16">
      <pivotArea type="data" outline="0" fieldPosition="0">
        <references count="2">
          <reference field="4294967294" count="1" selected="0">
            <x v="0"/>
          </reference>
          <reference field="0" count="1" selected="0">
            <x v="14"/>
          </reference>
        </references>
      </pivotArea>
    </chartFormat>
    <chartFormat chart="2" format="17">
      <pivotArea type="data" outline="0" fieldPosition="0">
        <references count="2">
          <reference field="4294967294" count="1" selected="0">
            <x v="0"/>
          </reference>
          <reference field="0" count="1" selected="0">
            <x v="11"/>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top="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00FF6F-F07D-4FCA-89AE-558A07A3270E}" name="total revenue"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6:C7" firstHeaderRow="1" firstDataRow="1" firstDataCol="0"/>
  <pivotFields count="8">
    <pivotField showAll="0"/>
    <pivotField showAll="0">
      <items count="5">
        <item x="3"/>
        <item x="1"/>
        <item x="2"/>
        <item x="0"/>
        <item t="default"/>
      </items>
    </pivotField>
    <pivotField showAll="0"/>
    <pivotField showAll="0">
      <items count="25">
        <item x="11"/>
        <item x="12"/>
        <item x="16"/>
        <item x="4"/>
        <item x="6"/>
        <item x="9"/>
        <item x="18"/>
        <item x="14"/>
        <item x="1"/>
        <item x="7"/>
        <item x="0"/>
        <item x="2"/>
        <item x="8"/>
        <item x="10"/>
        <item x="17"/>
        <item x="13"/>
        <item x="3"/>
        <item x="15"/>
        <item x="5"/>
        <item f="1" x="19"/>
        <item f="1" x="20"/>
        <item f="1" x="21"/>
        <item f="1" x="22"/>
        <item f="1" x="23"/>
        <item t="default"/>
      </items>
    </pivotField>
    <pivotField showAll="0"/>
    <pivotField dataField="1" showAll="0"/>
    <pivotField showAll="0"/>
    <pivotField numFmtId="167" showAll="0"/>
  </pivotFields>
  <rowItems count="1">
    <i/>
  </rowItems>
  <colItems count="1">
    <i/>
  </colItems>
  <dataFields count="1">
    <dataField name="Sum of Revenue" fld="5" baseField="0" baseItem="0" numFmtId="168"/>
  </dataFields>
  <formats count="1">
    <format dxfId="6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DB4E1A-D2EB-4452-8AAE-518D45A68616}" name="revenue per staff"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E3:F9" firstHeaderRow="1" firstDataRow="1" firstDataCol="1"/>
  <pivotFields count="8">
    <pivotField axis="axisRow" showAll="0" measureFilter="1" sortType="descending">
      <items count="21">
        <item x="0"/>
        <item x="1"/>
        <item x="2"/>
        <item x="3"/>
        <item x="4"/>
        <item x="5"/>
        <item x="6"/>
        <item x="7"/>
        <item x="8"/>
        <item x="9"/>
        <item x="10"/>
        <item x="11"/>
        <item x="12"/>
        <item x="13"/>
        <item x="14"/>
        <item x="15"/>
        <item x="16"/>
        <item x="17"/>
        <item x="18"/>
        <item x="19"/>
        <item t="default"/>
      </items>
      <autoSortScope>
        <pivotArea dataOnly="0" outline="0" fieldPosition="0">
          <references count="1">
            <reference field="4294967294" count="1" selected="0">
              <x v="0"/>
            </reference>
          </references>
        </pivotArea>
      </autoSortScope>
    </pivotField>
    <pivotField showAll="0">
      <items count="5">
        <item x="3"/>
        <item x="1"/>
        <item x="2"/>
        <item x="0"/>
        <item t="default"/>
      </items>
    </pivotField>
    <pivotField showAll="0" measureFilter="1" sortType="descending">
      <items count="21">
        <item x="9"/>
        <item x="12"/>
        <item x="19"/>
        <item x="8"/>
        <item x="5"/>
        <item x="16"/>
        <item x="17"/>
        <item x="11"/>
        <item x="14"/>
        <item x="6"/>
        <item x="2"/>
        <item x="15"/>
        <item x="18"/>
        <item x="4"/>
        <item x="13"/>
        <item x="10"/>
        <item x="3"/>
        <item x="7"/>
        <item x="0"/>
        <item x="1"/>
        <item t="default"/>
      </items>
      <autoSortScope>
        <pivotArea dataOnly="0" outline="0" fieldPosition="0">
          <references count="1">
            <reference field="4294967294" count="1" selected="0">
              <x v="0"/>
            </reference>
          </references>
        </pivotArea>
      </autoSortScope>
    </pivotField>
    <pivotField showAll="0">
      <items count="25">
        <item x="11"/>
        <item x="12"/>
        <item x="16"/>
        <item x="4"/>
        <item x="6"/>
        <item x="9"/>
        <item x="18"/>
        <item x="14"/>
        <item x="1"/>
        <item x="7"/>
        <item x="0"/>
        <item x="2"/>
        <item x="8"/>
        <item x="10"/>
        <item x="17"/>
        <item x="13"/>
        <item x="3"/>
        <item x="15"/>
        <item x="5"/>
        <item f="1" x="19"/>
        <item f="1" x="20"/>
        <item f="1" x="21"/>
        <item f="1" x="22"/>
        <item f="1" x="23"/>
        <item t="default"/>
      </items>
    </pivotField>
    <pivotField showAll="0"/>
    <pivotField showAll="0"/>
    <pivotField showAll="0"/>
    <pivotField dataField="1" numFmtId="167" showAll="0"/>
  </pivotFields>
  <rowFields count="1">
    <field x="0"/>
  </rowFields>
  <rowItems count="6">
    <i>
      <x v="12"/>
    </i>
    <i>
      <x v="13"/>
    </i>
    <i>
      <x v="5"/>
    </i>
    <i>
      <x v="7"/>
    </i>
    <i>
      <x v="2"/>
    </i>
    <i t="grand">
      <x/>
    </i>
  </rowItems>
  <colItems count="1">
    <i/>
  </colItems>
  <dataFields count="1">
    <dataField name="Sum of Revenue per Staff" fld="7" baseField="0" baseItem="0" numFmtId="166"/>
  </dataFields>
  <formats count="1">
    <format dxfId="63">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count" evalOrder="-1" id="1" iMeasureFld="0">
      <autoFilter ref="A1">
        <filterColumn colId="0">
          <top10 val="5" filterVal="5"/>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81FBB1-F8CA-4FEE-A680-60E86553B826}" name="bottom  branches"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3:L9" firstHeaderRow="1" firstDataRow="1" firstDataCol="1"/>
  <pivotFields count="8">
    <pivotField axis="axisRow" showAll="0" measureFilter="1" sortType="descending">
      <items count="21">
        <item x="0"/>
        <item x="1"/>
        <item x="2"/>
        <item x="3"/>
        <item x="4"/>
        <item x="5"/>
        <item x="6"/>
        <item x="7"/>
        <item x="8"/>
        <item x="9"/>
        <item x="10"/>
        <item x="11"/>
        <item x="12"/>
        <item x="13"/>
        <item x="14"/>
        <item x="15"/>
        <item x="16"/>
        <item x="17"/>
        <item x="18"/>
        <item x="19"/>
        <item t="default"/>
      </items>
      <autoSortScope>
        <pivotArea dataOnly="0" outline="0" fieldPosition="0">
          <references count="1">
            <reference field="4294967294" count="1" selected="0">
              <x v="0"/>
            </reference>
          </references>
        </pivotArea>
      </autoSortScope>
    </pivotField>
    <pivotField showAll="0">
      <items count="5">
        <item x="3"/>
        <item x="1"/>
        <item x="2"/>
        <item x="0"/>
        <item t="default"/>
      </items>
    </pivotField>
    <pivotField showAll="0"/>
    <pivotField showAll="0">
      <items count="25">
        <item x="11"/>
        <item x="12"/>
        <item x="16"/>
        <item x="4"/>
        <item x="6"/>
        <item x="9"/>
        <item x="18"/>
        <item x="14"/>
        <item x="1"/>
        <item x="7"/>
        <item x="0"/>
        <item x="2"/>
        <item x="8"/>
        <item x="10"/>
        <item x="17"/>
        <item x="13"/>
        <item x="3"/>
        <item x="15"/>
        <item x="5"/>
        <item f="1" x="19"/>
        <item f="1" x="20"/>
        <item f="1" x="21"/>
        <item f="1" x="22"/>
        <item f="1" x="23"/>
        <item t="default"/>
      </items>
    </pivotField>
    <pivotField showAll="0"/>
    <pivotField showAll="0"/>
    <pivotField dataField="1" showAll="0"/>
    <pivotField numFmtId="167" showAll="0"/>
  </pivotFields>
  <rowFields count="1">
    <field x="0"/>
  </rowFields>
  <rowItems count="6">
    <i>
      <x v="9"/>
    </i>
    <i>
      <x v="1"/>
    </i>
    <i>
      <x v="10"/>
    </i>
    <i>
      <x v="16"/>
    </i>
    <i>
      <x/>
    </i>
    <i t="grand">
      <x/>
    </i>
  </rowItems>
  <colItems count="1">
    <i/>
  </colItems>
  <dataFields count="1">
    <dataField name="Sum of Profit" fld="6" baseField="0" baseItem="0"/>
  </dataFields>
  <pivotTableStyleInfo name="PivotStyleLight16" showRowHeaders="1" showColHeaders="1" showRowStripes="0" showColStripes="0" showLastColumn="1"/>
  <filters count="1">
    <filter fld="0"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22BF62-FF2D-4FFB-A8D3-5187F58BB316}" name="top 5 branches"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H3:I9" firstHeaderRow="1" firstDataRow="1" firstDataCol="1"/>
  <pivotFields count="8">
    <pivotField axis="axisRow" showAll="0" measureFilter="1" sortType="ascending">
      <items count="21">
        <item x="0"/>
        <item x="1"/>
        <item x="2"/>
        <item x="3"/>
        <item x="4"/>
        <item x="5"/>
        <item x="6"/>
        <item x="7"/>
        <item x="8"/>
        <item x="9"/>
        <item x="10"/>
        <item x="11"/>
        <item x="12"/>
        <item x="13"/>
        <item x="14"/>
        <item x="15"/>
        <item x="16"/>
        <item x="17"/>
        <item x="18"/>
        <item x="19"/>
        <item t="default"/>
      </items>
      <autoSortScope>
        <pivotArea dataOnly="0" outline="0" fieldPosition="0">
          <references count="1">
            <reference field="4294967294" count="1" selected="0">
              <x v="0"/>
            </reference>
          </references>
        </pivotArea>
      </autoSortScope>
    </pivotField>
    <pivotField showAll="0">
      <items count="5">
        <item x="3"/>
        <item x="1"/>
        <item x="2"/>
        <item x="0"/>
        <item t="default"/>
      </items>
    </pivotField>
    <pivotField showAll="0"/>
    <pivotField showAll="0">
      <items count="25">
        <item x="11"/>
        <item x="12"/>
        <item x="16"/>
        <item x="4"/>
        <item x="6"/>
        <item x="9"/>
        <item x="18"/>
        <item x="14"/>
        <item x="1"/>
        <item x="7"/>
        <item x="0"/>
        <item x="2"/>
        <item x="8"/>
        <item x="10"/>
        <item x="17"/>
        <item x="13"/>
        <item x="3"/>
        <item x="15"/>
        <item x="5"/>
        <item f="1" x="19"/>
        <item f="1" x="20"/>
        <item f="1" x="21"/>
        <item f="1" x="22"/>
        <item f="1" x="23"/>
        <item t="default"/>
      </items>
    </pivotField>
    <pivotField showAll="0"/>
    <pivotField showAll="0"/>
    <pivotField dataField="1" showAll="0"/>
    <pivotField numFmtId="167" showAll="0"/>
  </pivotFields>
  <rowFields count="1">
    <field x="0"/>
  </rowFields>
  <rowItems count="6">
    <i>
      <x v="2"/>
    </i>
    <i>
      <x v="4"/>
    </i>
    <i>
      <x v="12"/>
    </i>
    <i>
      <x v="14"/>
    </i>
    <i>
      <x v="11"/>
    </i>
    <i t="grand">
      <x/>
    </i>
  </rowItems>
  <colItems count="1">
    <i/>
  </colItems>
  <dataFields count="1">
    <dataField name="Sum of Profit" fld="6" baseField="0" baseItem="0" numFmtId="168"/>
  </dataFields>
  <formats count="1">
    <format dxfId="64">
      <pivotArea outline="0" collapsedLevelsAreSubtotals="1" fieldPosition="0"/>
    </format>
  </formats>
  <chartFormats count="6">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0" count="1" selected="0">
            <x v="2"/>
          </reference>
        </references>
      </pivotArea>
    </chartFormat>
    <chartFormat chart="2" format="14">
      <pivotArea type="data" outline="0" fieldPosition="0">
        <references count="2">
          <reference field="4294967294" count="1" selected="0">
            <x v="0"/>
          </reference>
          <reference field="0" count="1" selected="0">
            <x v="4"/>
          </reference>
        </references>
      </pivotArea>
    </chartFormat>
    <chartFormat chart="2" format="15">
      <pivotArea type="data" outline="0" fieldPosition="0">
        <references count="2">
          <reference field="4294967294" count="1" selected="0">
            <x v="0"/>
          </reference>
          <reference field="0" count="1" selected="0">
            <x v="12"/>
          </reference>
        </references>
      </pivotArea>
    </chartFormat>
    <chartFormat chart="2" format="16">
      <pivotArea type="data" outline="0" fieldPosition="0">
        <references count="2">
          <reference field="4294967294" count="1" selected="0">
            <x v="0"/>
          </reference>
          <reference field="0" count="1" selected="0">
            <x v="14"/>
          </reference>
        </references>
      </pivotArea>
    </chartFormat>
    <chartFormat chart="2" format="17">
      <pivotArea type="data" outline="0" fieldPosition="0">
        <references count="2">
          <reference field="4294967294" count="1" selected="0">
            <x v="0"/>
          </reference>
          <reference field="0" count="1" selected="0">
            <x v="11"/>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F2115C-F087-468A-88F8-8AE4FFAFFB01}" name="total operating cost"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3:C4" firstHeaderRow="1" firstDataRow="1" firstDataCol="0"/>
  <pivotFields count="8">
    <pivotField showAll="0"/>
    <pivotField showAll="0">
      <items count="5">
        <item x="3"/>
        <item x="1"/>
        <item x="2"/>
        <item x="0"/>
        <item t="default"/>
      </items>
    </pivotField>
    <pivotField showAll="0"/>
    <pivotField showAll="0">
      <items count="25">
        <item x="11"/>
        <item x="12"/>
        <item x="16"/>
        <item x="4"/>
        <item x="6"/>
        <item x="9"/>
        <item x="18"/>
        <item x="14"/>
        <item x="1"/>
        <item x="7"/>
        <item x="0"/>
        <item x="2"/>
        <item x="8"/>
        <item x="10"/>
        <item x="17"/>
        <item x="13"/>
        <item x="3"/>
        <item x="15"/>
        <item x="5"/>
        <item f="1" x="19"/>
        <item f="1" x="20"/>
        <item f="1" x="21"/>
        <item f="1" x="22"/>
        <item f="1" x="23"/>
        <item t="default"/>
      </items>
    </pivotField>
    <pivotField dataField="1" showAll="0"/>
    <pivotField showAll="0"/>
    <pivotField showAll="0"/>
    <pivotField numFmtId="167" showAll="0"/>
  </pivotFields>
  <rowItems count="1">
    <i/>
  </rowItems>
  <colItems count="1">
    <i/>
  </colItems>
  <dataFields count="1">
    <dataField name="Sum of Operating_Cost" fld="4" baseField="0" baseItem="0" numFmtId="168"/>
  </dataFields>
  <formats count="1">
    <format dxfId="6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724560-E1EC-448F-9B2D-8460659322E6}" name="total staff"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6:A7" firstHeaderRow="1" firstDataRow="1" firstDataCol="0"/>
  <pivotFields count="8">
    <pivotField showAll="0"/>
    <pivotField showAll="0">
      <items count="5">
        <item x="3"/>
        <item x="1"/>
        <item x="2"/>
        <item x="0"/>
        <item t="default"/>
      </items>
    </pivotField>
    <pivotField showAll="0"/>
    <pivotField dataField="1" showAll="0">
      <items count="25">
        <item x="11"/>
        <item x="12"/>
        <item x="16"/>
        <item x="4"/>
        <item x="6"/>
        <item x="9"/>
        <item x="18"/>
        <item x="14"/>
        <item x="1"/>
        <item x="7"/>
        <item x="0"/>
        <item x="2"/>
        <item x="8"/>
        <item x="10"/>
        <item x="17"/>
        <item x="13"/>
        <item x="3"/>
        <item x="15"/>
        <item x="5"/>
        <item f="1" x="19"/>
        <item f="1" x="20"/>
        <item f="1" x="21"/>
        <item f="1" x="22"/>
        <item f="1" x="23"/>
        <item t="default"/>
      </items>
    </pivotField>
    <pivotField showAll="0"/>
    <pivotField showAll="0"/>
    <pivotField showAll="0"/>
    <pivotField numFmtId="167" showAll="0"/>
  </pivotFields>
  <rowItems count="1">
    <i/>
  </rowItems>
  <colItems count="1">
    <i/>
  </colItems>
  <dataFields count="1">
    <dataField name="Sum of Staff Coun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2803FFE-C31F-4C6E-8398-D709BE539A47}" name="Total branches"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8">
    <pivotField dataField="1" showAll="0"/>
    <pivotField showAll="0">
      <items count="5">
        <item x="3"/>
        <item x="1"/>
        <item x="2"/>
        <item x="0"/>
        <item t="default"/>
      </items>
    </pivotField>
    <pivotField showAll="0"/>
    <pivotField showAll="0">
      <items count="25">
        <item x="11"/>
        <item x="12"/>
        <item x="16"/>
        <item x="4"/>
        <item x="6"/>
        <item x="9"/>
        <item x="18"/>
        <item x="14"/>
        <item x="1"/>
        <item x="7"/>
        <item x="0"/>
        <item x="2"/>
        <item x="8"/>
        <item x="10"/>
        <item x="17"/>
        <item x="13"/>
        <item x="3"/>
        <item x="15"/>
        <item x="5"/>
        <item f="1" x="19"/>
        <item f="1" x="20"/>
        <item f="1" x="21"/>
        <item f="1" x="22"/>
        <item f="1" x="23"/>
        <item t="default"/>
      </items>
    </pivotField>
    <pivotField showAll="0"/>
    <pivotField showAll="0"/>
    <pivotField showAll="0"/>
    <pivotField numFmtId="167" showAll="0"/>
  </pivotFields>
  <rowItems count="1">
    <i/>
  </rowItems>
  <colItems count="1">
    <i/>
  </colItems>
  <dataFields count="1">
    <dataField name="Count of Branch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3F12A7C-9FF2-431D-B351-7E6219B906DA}" name="total profit"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9:A10" firstHeaderRow="1" firstDataRow="1" firstDataCol="0"/>
  <pivotFields count="8">
    <pivotField showAll="0"/>
    <pivotField showAll="0">
      <items count="5">
        <item x="3"/>
        <item x="1"/>
        <item x="2"/>
        <item x="0"/>
        <item t="default"/>
      </items>
    </pivotField>
    <pivotField showAll="0"/>
    <pivotField showAll="0">
      <items count="25">
        <item x="11"/>
        <item x="12"/>
        <item x="16"/>
        <item x="4"/>
        <item x="6"/>
        <item x="9"/>
        <item x="18"/>
        <item x="14"/>
        <item x="1"/>
        <item x="7"/>
        <item x="0"/>
        <item x="2"/>
        <item x="8"/>
        <item x="10"/>
        <item x="17"/>
        <item x="13"/>
        <item x="3"/>
        <item x="15"/>
        <item x="5"/>
        <item f="1" x="19"/>
        <item f="1" x="20"/>
        <item f="1" x="21"/>
        <item f="1" x="22"/>
        <item f="1" x="23"/>
        <item t="default"/>
      </items>
    </pivotField>
    <pivotField showAll="0"/>
    <pivotField showAll="0"/>
    <pivotField dataField="1" showAll="0"/>
    <pivotField numFmtId="167" showAll="0"/>
  </pivotFields>
  <rowItems count="1">
    <i/>
  </rowItems>
  <colItems count="1">
    <i/>
  </colItems>
  <dataFields count="1">
    <dataField name="Sum of Profit" fld="6" baseField="0" baseItem="0" numFmtId="168"/>
  </dataFields>
  <formats count="1">
    <format dxfId="6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C7E9F96-E145-4D51-A8D0-E670E1378936}" name="transaction by channel"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fieldListSortAscending="1">
  <location ref="D12:E17" firstHeaderRow="1" firstDataRow="1" firstDataCol="1"/>
  <pivotFields count="30">
    <pivotField showAll="0"/>
    <pivotField showAll="0"/>
    <pivotField showAll="0">
      <items count="5">
        <item x="1"/>
        <item x="2"/>
        <item x="3"/>
        <item x="0"/>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dataField="1" showAll="0"/>
    <pivotField axis="axisRow" showAll="0" sortType="descending">
      <items count="6">
        <item h="1" x="4"/>
        <item x="1"/>
        <item x="2"/>
        <item x="0"/>
        <item x="3"/>
        <item t="default"/>
      </items>
    </pivotField>
    <pivotField showAll="0"/>
    <pivotField numFmtId="14" showAll="0"/>
    <pivotField showAll="0"/>
    <pivotField showAll="0"/>
    <pivotField showAll="0"/>
    <pivotField showAll="0"/>
    <pivotField showAll="0"/>
    <pivotField showAll="0">
      <items count="3">
        <item x="1"/>
        <item x="0"/>
        <item t="default"/>
      </items>
    </pivotField>
  </pivotFields>
  <rowFields count="1">
    <field x="21"/>
  </rowFields>
  <rowItems count="5">
    <i>
      <x v="1"/>
    </i>
    <i>
      <x v="2"/>
    </i>
    <i>
      <x v="3"/>
    </i>
    <i>
      <x v="4"/>
    </i>
    <i t="grand">
      <x/>
    </i>
  </rowItems>
  <colItems count="1">
    <i/>
  </colItems>
  <dataFields count="1">
    <dataField name="Sum of Amount" fld="20" baseField="19" baseItem="0"/>
  </dataFields>
  <formats count="4">
    <format dxfId="21">
      <pivotArea collapsedLevelsAreSubtotals="1" fieldPosition="0">
        <references count="1">
          <reference field="21" count="1">
            <x v="4"/>
          </reference>
        </references>
      </pivotArea>
    </format>
    <format dxfId="20">
      <pivotArea collapsedLevelsAreSubtotals="1" fieldPosition="0">
        <references count="1">
          <reference field="21" count="1">
            <x v="3"/>
          </reference>
        </references>
      </pivotArea>
    </format>
    <format dxfId="19">
      <pivotArea collapsedLevelsAreSubtotals="1" fieldPosition="0">
        <references count="1">
          <reference field="21" count="1">
            <x v="2"/>
          </reference>
        </references>
      </pivotArea>
    </format>
    <format dxfId="18">
      <pivotArea collapsedLevelsAreSubtotals="1" fieldPosition="0">
        <references count="1">
          <reference field="21"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D39D9E0-2569-47F9-B156-195F18027335}" name="creditcard vs payment"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20:F24" firstHeaderRow="1" firstDataRow="2" firstDataCol="1"/>
  <pivotFields count="30">
    <pivotField showAll="0"/>
    <pivotField showAll="0"/>
    <pivotField axis="axisRow" showAll="0">
      <items count="5">
        <item x="1"/>
        <item x="2"/>
        <item x="3"/>
        <item x="0"/>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axis="axisCol" showAll="0">
      <items count="6">
        <item x="2"/>
        <item x="3"/>
        <item x="0"/>
        <item x="1"/>
        <item h="1" x="4"/>
        <item t="default"/>
      </items>
    </pivotField>
    <pivotField dataField="1" showAll="0"/>
    <pivotField showAll="0"/>
    <pivotField showAll="0"/>
    <pivotField numFmtId="14" showAll="0"/>
    <pivotField showAll="0"/>
    <pivotField showAll="0"/>
    <pivotField showAll="0"/>
    <pivotField showAll="0"/>
    <pivotField showAll="0"/>
    <pivotField axis="axisRow" showAll="0" sortType="descending">
      <items count="3">
        <item n="Non-Credit Card Customers" sd="0" x="1"/>
        <item n="Credit Card Customers" sd="0" x="0"/>
        <item t="default"/>
      </items>
    </pivotField>
  </pivotFields>
  <rowFields count="2">
    <field x="29"/>
    <field x="2"/>
  </rowFields>
  <rowItems count="3">
    <i>
      <x/>
    </i>
    <i>
      <x v="1"/>
    </i>
    <i t="grand">
      <x/>
    </i>
  </rowItems>
  <colFields count="1">
    <field x="19"/>
  </colFields>
  <colItems count="5">
    <i>
      <x/>
    </i>
    <i>
      <x v="1"/>
    </i>
    <i>
      <x v="2"/>
    </i>
    <i>
      <x v="3"/>
    </i>
    <i t="grand">
      <x/>
    </i>
  </colItems>
  <dataFields count="1">
    <dataField name="Count of Amount" fld="20"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0D0F171-4403-4A1B-A169-00AEE6A3B86C}" name="volume of transaction"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9:A10" firstHeaderRow="1" firstDataRow="1" firstDataCol="0"/>
  <pivotFields count="30">
    <pivotField showAll="0"/>
    <pivotField showAll="0"/>
    <pivotField showAll="0">
      <items count="5">
        <item x="1"/>
        <item x="2"/>
        <item x="3"/>
        <item x="0"/>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dataField="1" showAll="0"/>
    <pivotField showAll="0"/>
    <pivotField showAll="0"/>
    <pivotField numFmtId="14" showAll="0"/>
    <pivotField showAll="0"/>
    <pivotField showAll="0"/>
    <pivotField showAll="0"/>
    <pivotField showAll="0"/>
    <pivotField showAll="0"/>
    <pivotField showAll="0">
      <items count="3">
        <item x="1"/>
        <item x="0"/>
        <item t="default"/>
      </items>
    </pivotField>
  </pivotFields>
  <rowItems count="1">
    <i/>
  </rowItems>
  <colItems count="1">
    <i/>
  </colItems>
  <dataFields count="1">
    <dataField name="Count of Amount" fld="20" subtotal="count" baseField="0" baseItem="83046650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3EB50EC-6644-4A41-88BD-318A676627F3}" name="credit card/no credit card" cacheId="21"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5">
  <location ref="A30:E35" firstHeaderRow="1" firstDataRow="2" firstDataCol="1"/>
  <pivotFields count="30">
    <pivotField showAll="0"/>
    <pivotField showAll="0"/>
    <pivotField showAll="0">
      <items count="5">
        <item x="1"/>
        <item x="2"/>
        <item x="3"/>
        <item x="0"/>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axis="axisCol" dataField="1" showAll="0" sortType="descending">
      <items count="6">
        <item x="3"/>
        <item x="0"/>
        <item x="2"/>
        <item x="1"/>
        <item h="1" x="4"/>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axis="axisRow" showAll="0">
      <items count="7">
        <item x="0"/>
        <item m="1" x="4"/>
        <item x="1"/>
        <item m="1" x="5"/>
        <item m="1" x="3"/>
        <item x="2"/>
        <item t="default"/>
      </items>
    </pivotField>
    <pivotField showAll="0">
      <items count="3">
        <item x="1"/>
        <item x="0"/>
        <item t="default"/>
      </items>
    </pivotField>
  </pivotFields>
  <rowFields count="1">
    <field x="28"/>
  </rowFields>
  <rowItems count="4">
    <i>
      <x/>
    </i>
    <i>
      <x v="2"/>
    </i>
    <i>
      <x v="5"/>
    </i>
    <i t="grand">
      <x/>
    </i>
  </rowItems>
  <colFields count="1">
    <field x="21"/>
  </colFields>
  <colItems count="4">
    <i>
      <x v="3"/>
    </i>
    <i>
      <x v="1"/>
    </i>
    <i>
      <x/>
    </i>
    <i>
      <x v="2"/>
    </i>
  </colItems>
  <dataFields count="1">
    <dataField name="Count of Channel" fld="21" subtotal="count" baseField="28" baseItem="0" numFmtId="1"/>
  </dataFields>
  <formats count="7">
    <format dxfId="28">
      <pivotArea collapsedLevelsAreSubtotals="1" fieldPosition="0">
        <references count="1">
          <reference field="28" count="0"/>
        </references>
      </pivotArea>
    </format>
    <format dxfId="27">
      <pivotArea collapsedLevelsAreSubtotals="1" fieldPosition="0">
        <references count="1">
          <reference field="28" count="1">
            <x v="1"/>
          </reference>
        </references>
      </pivotArea>
    </format>
    <format dxfId="26">
      <pivotArea collapsedLevelsAreSubtotals="1" fieldPosition="0">
        <references count="1">
          <reference field="28" count="1">
            <x v="4"/>
          </reference>
        </references>
      </pivotArea>
    </format>
    <format dxfId="25">
      <pivotArea outline="0" collapsedLevelsAreSubtotals="1" fieldPosition="0"/>
    </format>
    <format dxfId="24">
      <pivotArea dataOnly="0" labelOnly="1" fieldPosition="0">
        <references count="1">
          <reference field="28" count="0"/>
        </references>
      </pivotArea>
    </format>
    <format dxfId="23">
      <pivotArea dataOnly="0" labelOnly="1" grandRow="1" outline="0" fieldPosition="0"/>
    </format>
    <format dxfId="2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38BE585-AF2D-4C44-A877-5FF6FB601E57}" name="volume by transaction"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C3:D8" firstHeaderRow="1" firstDataRow="1" firstDataCol="1"/>
  <pivotFields count="30">
    <pivotField showAll="0"/>
    <pivotField showAll="0"/>
    <pivotField showAll="0">
      <items count="5">
        <item x="1"/>
        <item x="2"/>
        <item x="3"/>
        <item x="0"/>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axis="axisRow" showAll="0">
      <items count="6">
        <item x="2"/>
        <item x="3"/>
        <item x="0"/>
        <item x="1"/>
        <item h="1" x="4"/>
        <item t="default"/>
      </items>
    </pivotField>
    <pivotField dataField="1" showAll="0"/>
    <pivotField showAll="0"/>
    <pivotField showAll="0"/>
    <pivotField numFmtId="14" showAll="0"/>
    <pivotField showAll="0"/>
    <pivotField showAll="0"/>
    <pivotField showAll="0"/>
    <pivotField showAll="0"/>
    <pivotField showAll="0"/>
    <pivotField showAll="0">
      <items count="3">
        <item x="1"/>
        <item x="0"/>
        <item t="default"/>
      </items>
    </pivotField>
  </pivotFields>
  <rowFields count="1">
    <field x="19"/>
  </rowFields>
  <rowItems count="5">
    <i>
      <x/>
    </i>
    <i>
      <x v="1"/>
    </i>
    <i>
      <x v="2"/>
    </i>
    <i>
      <x v="3"/>
    </i>
    <i t="grand">
      <x/>
    </i>
  </rowItems>
  <colItems count="1">
    <i/>
  </colItems>
  <dataFields count="1">
    <dataField name="Count of Amount" fld="20" subtotal="count" baseField="0" baseItem="83046650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3DE33C8-8354-43DE-90BF-C4A48E1C675E}" name="Average transaction"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6:A7" firstHeaderRow="1" firstDataRow="1" firstDataCol="0"/>
  <pivotFields count="30">
    <pivotField showAll="0"/>
    <pivotField showAll="0"/>
    <pivotField showAll="0">
      <items count="5">
        <item x="1"/>
        <item x="2"/>
        <item x="3"/>
        <item x="0"/>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dataField="1" showAll="0"/>
    <pivotField showAll="0"/>
    <pivotField showAll="0"/>
    <pivotField numFmtId="14" showAll="0"/>
    <pivotField showAll="0"/>
    <pivotField showAll="0"/>
    <pivotField showAll="0"/>
    <pivotField showAll="0"/>
    <pivotField showAll="0"/>
    <pivotField showAll="0">
      <items count="3">
        <item x="1"/>
        <item x="0"/>
        <item t="default"/>
      </items>
    </pivotField>
  </pivotFields>
  <rowItems count="1">
    <i/>
  </rowItems>
  <colItems count="1">
    <i/>
  </colItems>
  <dataFields count="1">
    <dataField name="Average of Amount" fld="20" subtotal="average" baseField="0" baseItem="0" numFmtId="165"/>
  </dataFields>
  <formats count="1">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824F57F-8B11-4A05-94F6-6DAA5DF6868E}" name="Total Transaction"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30">
    <pivotField showAll="0"/>
    <pivotField showAll="0"/>
    <pivotField showAll="0">
      <items count="5">
        <item x="1"/>
        <item x="2"/>
        <item x="3"/>
        <item x="0"/>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dataField="1" showAll="0"/>
    <pivotField showAll="0"/>
    <pivotField showAll="0"/>
    <pivotField numFmtId="14" showAll="0"/>
    <pivotField showAll="0"/>
    <pivotField showAll="0"/>
    <pivotField showAll="0"/>
    <pivotField showAll="0"/>
    <pivotField showAll="0"/>
    <pivotField showAll="0">
      <items count="3">
        <item x="1"/>
        <item x="0"/>
        <item t="default"/>
      </items>
    </pivotField>
  </pivotFields>
  <rowItems count="1">
    <i/>
  </rowItems>
  <colItems count="1">
    <i/>
  </colItems>
  <dataFields count="1">
    <dataField name="Sum of Amount" fld="20" baseField="0" baseItem="0" numFmtId="164"/>
  </dataFields>
  <formats count="1">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962DEA7-1835-4DC5-9FDA-53B319FA1349}" name="Merchant Analysis"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G12:H18" firstHeaderRow="1" firstDataRow="1" firstDataCol="1"/>
  <pivotFields count="30">
    <pivotField showAll="0"/>
    <pivotField showAll="0"/>
    <pivotField showAll="0">
      <items count="5">
        <item x="1"/>
        <item x="2"/>
        <item x="3"/>
        <item x="0"/>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dataField="1" showAll="0"/>
    <pivotField showAll="0"/>
    <pivotField axis="axisRow" showAll="0" measureFilter="1" sortType="ascending">
      <items count="12">
        <item x="5"/>
        <item x="9"/>
        <item x="3"/>
        <item x="1"/>
        <item x="6"/>
        <item x="7"/>
        <item x="4"/>
        <item x="8"/>
        <item x="2"/>
        <item x="0"/>
        <item x="10"/>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items count="3">
        <item x="1"/>
        <item x="0"/>
        <item t="default"/>
      </items>
    </pivotField>
  </pivotFields>
  <rowFields count="1">
    <field x="22"/>
  </rowFields>
  <rowItems count="6">
    <i>
      <x v="6"/>
    </i>
    <i>
      <x v="7"/>
    </i>
    <i>
      <x v="4"/>
    </i>
    <i>
      <x v="2"/>
    </i>
    <i>
      <x/>
    </i>
    <i t="grand">
      <x/>
    </i>
  </rowItems>
  <colItems count="1">
    <i/>
  </colItems>
  <dataFields count="1">
    <dataField name="Sum of Amount" fld="20" baseField="20" baseItem="1" numFmtId="164"/>
  </dataFields>
  <formats count="1">
    <format dxfId="31">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B830186-D968-4BF1-B5B0-5A8943C7ED84}" name="value by transaction"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F3:G8" firstHeaderRow="1" firstDataRow="1" firstDataCol="1"/>
  <pivotFields count="30">
    <pivotField showAll="0"/>
    <pivotField showAll="0"/>
    <pivotField showAll="0">
      <items count="5">
        <item x="1"/>
        <item x="2"/>
        <item x="3"/>
        <item x="0"/>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axis="axisRow" showAll="0" sortType="ascending">
      <items count="6">
        <item x="2"/>
        <item x="3"/>
        <item x="0"/>
        <item x="1"/>
        <item h="1" x="4"/>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numFmtId="14" showAll="0"/>
    <pivotField showAll="0"/>
    <pivotField showAll="0"/>
    <pivotField showAll="0"/>
    <pivotField showAll="0"/>
    <pivotField showAll="0"/>
    <pivotField showAll="0">
      <items count="3">
        <item x="1"/>
        <item x="0"/>
        <item t="default"/>
      </items>
    </pivotField>
  </pivotFields>
  <rowFields count="1">
    <field x="19"/>
  </rowFields>
  <rowItems count="5">
    <i>
      <x v="2"/>
    </i>
    <i>
      <x/>
    </i>
    <i>
      <x v="1"/>
    </i>
    <i>
      <x v="3"/>
    </i>
    <i t="grand">
      <x/>
    </i>
  </rowItems>
  <colItems count="1">
    <i/>
  </colItems>
  <dataFields count="1">
    <dataField name="Sum of Amount" fld="20" baseField="17" baseItem="0"/>
  </dataFields>
  <formats count="4">
    <format dxfId="35">
      <pivotArea collapsedLevelsAreSubtotals="1" fieldPosition="0">
        <references count="1">
          <reference field="19" count="1">
            <x v="3"/>
          </reference>
        </references>
      </pivotArea>
    </format>
    <format dxfId="34">
      <pivotArea collapsedLevelsAreSubtotals="1" fieldPosition="0">
        <references count="1">
          <reference field="19" count="1">
            <x v="2"/>
          </reference>
        </references>
      </pivotArea>
    </format>
    <format dxfId="33">
      <pivotArea collapsedLevelsAreSubtotals="1" fieldPosition="0">
        <references count="1">
          <reference field="19" count="1">
            <x v="1"/>
          </reference>
        </references>
      </pivotArea>
    </format>
    <format dxfId="32">
      <pivotArea collapsedLevelsAreSubtotals="1" fieldPosition="0">
        <references count="1">
          <reference field="19"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1A8D129-16AC-4917-848C-DA871DAE7A44}" name="volume by channel"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2:B17" firstHeaderRow="1" firstDataRow="1" firstDataCol="1"/>
  <pivotFields count="30">
    <pivotField showAll="0"/>
    <pivotField showAll="0"/>
    <pivotField showAll="0">
      <items count="5">
        <item x="1"/>
        <item x="2"/>
        <item x="3"/>
        <item x="0"/>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dataField="1" showAll="0"/>
    <pivotField axis="axisRow" showAll="0">
      <items count="6">
        <item x="3"/>
        <item x="0"/>
        <item x="2"/>
        <item x="1"/>
        <item h="1" x="4"/>
        <item t="default"/>
      </items>
    </pivotField>
    <pivotField showAll="0"/>
    <pivotField numFmtId="14" showAll="0"/>
    <pivotField showAll="0"/>
    <pivotField showAll="0"/>
    <pivotField showAll="0"/>
    <pivotField showAll="0"/>
    <pivotField showAll="0"/>
    <pivotField showAll="0">
      <items count="3">
        <item x="1"/>
        <item x="0"/>
        <item t="default"/>
      </items>
    </pivotField>
  </pivotFields>
  <rowFields count="1">
    <field x="21"/>
  </rowFields>
  <rowItems count="5">
    <i>
      <x/>
    </i>
    <i>
      <x v="1"/>
    </i>
    <i>
      <x v="2"/>
    </i>
    <i>
      <x v="3"/>
    </i>
    <i t="grand">
      <x/>
    </i>
  </rowItems>
  <colItems count="1">
    <i/>
  </colItems>
  <dataFields count="1">
    <dataField name="Count of Amount" fld="20" subtotal="count" baseField="0" baseItem="83046650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0D95146-25B6-4FF8-A448-3B21CEACF9C6}" name="PivotTable1" cacheId="2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I3:K20" firstHeaderRow="1" firstDataRow="1" firstDataCol="0"/>
  <pivotFields count="30">
    <pivotField showAll="0"/>
    <pivotField showAll="0"/>
    <pivotField showAll="0">
      <items count="5">
        <item x="1"/>
        <item x="2"/>
        <item x="3"/>
        <item x="0"/>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items count="3">
        <item x="1"/>
        <item x="0"/>
        <item t="default"/>
      </items>
    </pivotField>
  </pivotFields>
  <formats count="1">
    <format dxfId="3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1" xr16:uid="{56019D04-AD47-40F1-8F77-728B44CFD1D5}" autoFormatId="16" applyNumberFormats="0" applyBorderFormats="0" applyFontFormats="0" applyPatternFormats="0" applyAlignmentFormats="0" applyWidthHeightFormats="0">
  <queryTableRefresh nextId="10" unboundColumnsRight="1">
    <queryTableFields count="8">
      <queryTableField id="1" name="BranchID" tableColumnId="1"/>
      <queryTableField id="2" name="Region" tableColumnId="2"/>
      <queryTableField id="3" name="City" tableColumnId="3"/>
      <queryTableField id="4" name="Staff Count" tableColumnId="4"/>
      <queryTableField id="5" name="Operating_Cost" tableColumnId="5"/>
      <queryTableField id="6" name="Revenue" tableColumnId="6"/>
      <queryTableField id="7" name="Profit" tableColumnId="7"/>
      <queryTableField id="9" dataBound="0"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575C2B5-BB4D-4587-88A8-5DBDE308116A}" sourceName="Region">
  <pivotTables>
    <pivotTable tabId="10" name="total operating cost"/>
    <pivotTable tabId="10" name="bottom  branches"/>
    <pivotTable tabId="10" name="PivotTable19"/>
    <pivotTable tabId="10" name="revenue per staff"/>
    <pivotTable tabId="10" name="top 5 branches"/>
    <pivotTable tabId="10" name="total profit"/>
    <pivotTable tabId="10" name="total revenue"/>
    <pivotTable tabId="10" name="total staff"/>
    <pivotTable tabId="10" name="Total branches"/>
  </pivotTables>
  <data>
    <tabular pivotCacheId="1586517122">
      <items count="4">
        <i x="3" s="1"/>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39A5248-834C-400B-8A3D-1098E239AABE}" cache="Slicer_Region" caption="Region" columnCount="4" showCaption="0" style="SlicerStyleLight1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979A17B-0D2F-4C79-A793-9A6F74ED194B}" name="metrobank_branches" displayName="metrobank_branches" ref="A1:H21" tableType="queryTable" totalsRowShown="0">
  <autoFilter ref="A1:H21" xr:uid="{3979A17B-0D2F-4C79-A793-9A6F74ED194B}"/>
  <tableColumns count="8">
    <tableColumn id="1" xr3:uid="{C1CE7E7C-51C0-45F7-A2D0-19D9D02957D4}" uniqueName="1" name="BranchID" queryTableFieldId="1" dataDxfId="70"/>
    <tableColumn id="2" xr3:uid="{CD162220-2196-494C-AA7B-E1546722BD36}" uniqueName="2" name="Region" queryTableFieldId="2" dataDxfId="69"/>
    <tableColumn id="3" xr3:uid="{662B60EF-B0BC-478C-B9F7-776003C73162}" uniqueName="3" name="City" queryTableFieldId="3" dataDxfId="68"/>
    <tableColumn id="4" xr3:uid="{E6AD0407-336C-41CA-85F1-F69D101742EC}" uniqueName="4" name="Staff Count" queryTableFieldId="4"/>
    <tableColumn id="5" xr3:uid="{58C4D3CB-056E-4D63-AC69-905C656E0E39}" uniqueName="5" name="Operating_Cost" queryTableFieldId="5"/>
    <tableColumn id="6" xr3:uid="{6D7C8F39-77D4-4682-B551-7288E063E30E}" uniqueName="6" name="Revenue" queryTableFieldId="6"/>
    <tableColumn id="7" xr3:uid="{32109724-0FBD-4EDD-9365-2BB7252ED671}" uniqueName="7" name="Profit" queryTableFieldId="7"/>
    <tableColumn id="8" xr3:uid="{88CB72AA-1237-4362-8E01-24117FBA0122}" uniqueName="8" name="Revenue per Staff" queryTableFieldId="9" dataDxfId="67">
      <calculatedColumnFormula>metrobank_branches[[#This Row],[Revenue]]/metrobank_branches[[#This Row],[Staff Count]]</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63B2ADA-677F-4ECF-87AD-D8DF2365B4EE}" name="Merge1" displayName="Merge1" ref="A1:AC5002" totalsRowShown="0">
  <autoFilter ref="A1:AC5002" xr:uid="{563B2ADA-677F-4ECF-87AD-D8DF2365B4EE}">
    <filterColumn colId="21">
      <customFilters>
        <customFilter operator="notEqual" val=" "/>
      </customFilters>
    </filterColumn>
  </autoFilter>
  <tableColumns count="29">
    <tableColumn id="1" xr3:uid="{48C2C84A-9787-48F7-A93D-172C3FCF61BD}" name="AccountID" dataDxfId="59"/>
    <tableColumn id="2" xr3:uid="{FD6464C7-3698-486C-B098-22F7249873F1}" name="CustomerID" dataDxfId="58"/>
    <tableColumn id="3" xr3:uid="{3AFA3622-B6D8-4AD7-90B3-717CDFDD905B}" name="Account_Type" dataDxfId="57"/>
    <tableColumn id="4" xr3:uid="{A92A8F5E-DEE5-473F-AF61-C6FF56ABA84B}" name="Open_Date" dataDxfId="56"/>
    <tableColumn id="5" xr3:uid="{F0E2609B-2733-4DB8-BB79-8D2D679C844C}" name="Balance"/>
    <tableColumn id="6" xr3:uid="{484DAC41-AC52-4280-9930-CEBC3F9FD0C4}" name="Credit_Score"/>
    <tableColumn id="7" xr3:uid="{2768AB02-3F17-4D9D-984F-DFD380759DAC}" name="Loan_Amount"/>
    <tableColumn id="8" xr3:uid="{C2CCA518-C930-485A-AA3C-7A97AA767D05}" name="Loan_Status" dataDxfId="55"/>
    <tableColumn id="9" xr3:uid="{D0D71677-FF17-4826-AB4C-E9777B159D5B}" name="Name" dataDxfId="54"/>
    <tableColumn id="10" xr3:uid="{224BFD9F-053D-4E30-82A0-7FDFB42EDA35}" name="Gender" dataDxfId="53"/>
    <tableColumn id="11" xr3:uid="{7D93E068-42F0-4281-970D-DB3918CEB40B}" name="Age"/>
    <tableColumn id="12" xr3:uid="{7A310E6F-1B1E-4345-8830-29E063D6B97A}" name="Region" dataDxfId="52"/>
    <tableColumn id="13" xr3:uid="{2159BB0B-0F30-4A4E-9277-0A5BECC1C8D8}" name="Occupation" dataDxfId="51"/>
    <tableColumn id="14" xr3:uid="{F54DFCE9-D6D3-4E60-9170-78E31B8E9C3D}" name="Income"/>
    <tableColumn id="15" xr3:uid="{E00748DD-9B7C-4D56-ADAE-27933BF8C178}" name="Customer_Segment" dataDxfId="50"/>
    <tableColumn id="16" xr3:uid="{7D0053FB-B39D-44D8-BD2E-EEFEFE430F6D}" name="Join_Date" dataDxfId="49"/>
    <tableColumn id="33" xr3:uid="{4562F5F0-8A80-4F14-A4F7-B73DB482E905}" name="Merged" dataDxfId="48"/>
    <tableColumn id="31" xr3:uid="{AC268E4A-71E4-492C-BC87-D03AA140FC50}" name="Month" dataDxfId="47"/>
    <tableColumn id="32" xr3:uid="{79B09E40-9823-4313-8409-829163D92661}" name="Month+year" dataDxfId="46"/>
    <tableColumn id="18" xr3:uid="{67868F58-E082-4217-9CC6-9A40CEE69BB3}" name="Transaction_Type" dataDxfId="45"/>
    <tableColumn id="19" xr3:uid="{383A0E4C-C25D-4718-972D-2C440720E64B}" name="Amount"/>
    <tableColumn id="20" xr3:uid="{F6745EAF-7528-4160-8F3B-B31CDC7A1694}" name="Channel" dataDxfId="44"/>
    <tableColumn id="21" xr3:uid="{3B16443F-67BD-49AE-9E32-4C92ADF0EE13}" name="Merchant" dataDxfId="43"/>
    <tableColumn id="22" xr3:uid="{C15FE491-2FBA-42E9-8A98-430D354F6E07}" name="Today" dataDxfId="42">
      <calculatedColumnFormula>TODAY()</calculatedColumnFormula>
    </tableColumn>
    <tableColumn id="23" xr3:uid="{665BABF9-5E34-4008-8AEA-B4E12682D4F4}" name="Customer Tenure" dataDxfId="41">
      <calculatedColumnFormula>ROUND(YEARFRAC(Merge1[[#This Row],[Join_Date]],Merge1[[#This Row],[Today]], 3),0)</calculatedColumnFormula>
    </tableColumn>
    <tableColumn id="24" xr3:uid="{A441FC9E-5DB8-45DC-AA86-6A96C2AF0F7F}" name="Customer Loyalty" dataDxfId="40">
      <calculatedColumnFormula array="1">_xlfn.IFS(
   Merge1[[#This Row],[Customer Tenure]]&lt;=2,"New",
   Merge1[[#This Row],[Customer Tenure]]&lt;=5,"Emerging",
  Merge1[[#This Row],[Customer Tenure]]&lt;9,"Established",
   TRUE,"Loyal"
)</calculatedColumnFormula>
    </tableColumn>
    <tableColumn id="25" xr3:uid="{E0F12D36-D93F-4B87-96C1-F55224B9E631}" name="Income Segment" dataDxfId="39">
      <calculatedColumnFormula array="1">_xlfn.IFS(Merge1[[#This Row],[Income]]&lt;=30000,"Low",Merge1[[#This Row],[Income]]&lt;=60000,"Medium",Merge1[[#This Row],[Income]]&lt;=100000,"High", Merge1[[#This Row],[Income]]&gt;100000," Premium")</calculatedColumnFormula>
    </tableColumn>
    <tableColumn id="26" xr3:uid="{3B120B5F-EE04-4054-841E-81B8DA0F261F}" name="Age Segment" dataDxfId="38">
      <calculatedColumnFormula array="1">_xlfn.IFS(Merge1[[#This Row],[Age]]&lt;= 28,"Gen Z", Merge1[[#This Row],[Age]]&lt;=44,"Millennials", Merge1[[#This Row],[Age]]&lt;=60,"Gen X", Merge1[[#This Row],[Age]]&gt;60,"Baby Boomers")</calculatedColumnFormula>
    </tableColumn>
    <tableColumn id="27" xr3:uid="{45E85A00-9EE9-48CC-9AD3-E17EC6B0FDD7}" name="Balance Segment" dataDxfId="37">
      <calculatedColumnFormula array="1">_xlfn.IFS(
    Merge1[[#This Row],[Balance]]&lt;=50000,"Low",
    Merge1[[#This Row],[Balance]]&lt;=200000,"Medium",
    Merge1[[#This Row],[Balance]]&gt;200000,"High"
)</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066053D-A611-4E03-B19B-895BEFE83414}" name="metrobank_customers" displayName="metrobank_customers" ref="A1:I501" totalsRowShown="0">
  <autoFilter ref="A1:I501" xr:uid="{3066053D-A611-4E03-B19B-895BEFE83414}"/>
  <tableColumns count="9">
    <tableColumn id="1" xr3:uid="{E4581CFA-DAB0-44C3-A510-4A2B518F50E3}" name="CustomerID" dataDxfId="17"/>
    <tableColumn id="2" xr3:uid="{38E179D4-DDEA-44C5-8AFD-74E10C1119CE}" name="Name" dataDxfId="16"/>
    <tableColumn id="3" xr3:uid="{74A9AF81-7434-4F4C-8A8C-AA45554DB27F}" name="Gender" dataDxfId="15"/>
    <tableColumn id="4" xr3:uid="{F518E9CB-27C4-43C2-B904-1EAE7924D326}" name="Age"/>
    <tableColumn id="5" xr3:uid="{C2892442-016C-4A1A-AAF5-C6655B4F3FFB}" name="Region" dataDxfId="14"/>
    <tableColumn id="6" xr3:uid="{650AFC53-413D-4E1A-A97E-2377763C99F8}" name="Occupation" dataDxfId="13"/>
    <tableColumn id="7" xr3:uid="{E5CB51F8-FEE3-432C-B33B-4E6D08786E36}" name="Income"/>
    <tableColumn id="8" xr3:uid="{37969F16-8CC5-41B5-A87F-17AD2CFC4CC8}" name="Customer_Segment" dataDxfId="12"/>
    <tableColumn id="9" xr3:uid="{074D8A28-5081-490D-9C00-49D04C8C2299}" name="Join_Date" dataDxfId="1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D79E966-E051-497E-B80B-A24615D18117}" name="metrobank_accounts" displayName="metrobank_accounts" ref="A1:H801" totalsRowShown="0">
  <autoFilter ref="A1:H801" xr:uid="{FD79E966-E051-497E-B80B-A24615D18117}"/>
  <tableColumns count="8">
    <tableColumn id="1" xr3:uid="{69D1DD38-3DFE-4E22-AFE3-4A65A1AE1749}" name="AccountID" dataDxfId="10"/>
    <tableColumn id="2" xr3:uid="{B3AC431C-B81F-4205-81DC-B454D9FE9E6F}" name="CustomerID" dataDxfId="9"/>
    <tableColumn id="3" xr3:uid="{A877FBD3-CC35-4EB5-8787-FA5DBDC8AB38}" name="Account_Type" dataDxfId="8"/>
    <tableColumn id="4" xr3:uid="{73459252-4572-416B-A37D-3862E859ABB0}" name="Open_Date" dataDxfId="7"/>
    <tableColumn id="5" xr3:uid="{C97AED87-0CE5-4B87-9B42-90D1E3B6E6A8}" name="Balance"/>
    <tableColumn id="6" xr3:uid="{CDFD2FFC-92AB-49D1-BA0E-8B4FB2B99710}" name="Credit_Score"/>
    <tableColumn id="7" xr3:uid="{E73BBDD8-BE4D-438E-A29D-4CAF85A0C373}" name="Loan_Amount"/>
    <tableColumn id="8" xr3:uid="{A0837305-F069-40AB-9AF1-969EE6AD2465}" name="Loan_Status" dataDxfId="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FDCB45-F7D3-4E3A-B986-3E7B1846231A}" name="metrobank_transactions" displayName="metrobank_transactions" ref="A1:G5001" totalsRowShown="0">
  <autoFilter ref="A1:G5001" xr:uid="{4EFDCB45-F7D3-4E3A-B986-3E7B1846231A}"/>
  <tableColumns count="7">
    <tableColumn id="1" xr3:uid="{8CFD5DA2-8492-4F9E-B480-5B067455E6FC}" name="TransID" dataDxfId="5"/>
    <tableColumn id="2" xr3:uid="{E4CAF405-DC77-40E5-BFCE-9B7E152147B9}" name="AccountID" dataDxfId="4"/>
    <tableColumn id="3" xr3:uid="{4F49A3FD-9AC1-46F4-ADB1-F4F079087C60}" name="Date" dataDxfId="3"/>
    <tableColumn id="4" xr3:uid="{5B20B9A4-9021-4B19-A5C8-71ED31B6255A}" name="Transaction_Type" dataDxfId="2"/>
    <tableColumn id="5" xr3:uid="{41C7AB6B-458B-478C-810E-58DA8F8B9454}" name="Amount"/>
    <tableColumn id="6" xr3:uid="{90EC8806-5DCB-49DA-A6A7-6FEC068486DB}" name="Channel" dataDxfId="1"/>
    <tableColumn id="7" xr3:uid="{3C37DC7E-B825-4D3A-A47D-FCB296CD28E1}" name="Merchant"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7.xml"/><Relationship Id="rId3" Type="http://schemas.openxmlformats.org/officeDocument/2006/relationships/pivotTable" Target="../pivotTables/pivotTable12.xml"/><Relationship Id="rId7" Type="http://schemas.openxmlformats.org/officeDocument/2006/relationships/pivotTable" Target="../pivotTables/pivotTable16.xml"/><Relationship Id="rId12" Type="http://schemas.openxmlformats.org/officeDocument/2006/relationships/printerSettings" Target="../printerSettings/printerSettings1.bin"/><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pivotTable" Target="../pivotTables/pivotTable20.xml"/><Relationship Id="rId5" Type="http://schemas.openxmlformats.org/officeDocument/2006/relationships/pivotTable" Target="../pivotTables/pivotTable14.xml"/><Relationship Id="rId10" Type="http://schemas.openxmlformats.org/officeDocument/2006/relationships/pivotTable" Target="../pivotTables/pivotTable19.xml"/><Relationship Id="rId4" Type="http://schemas.openxmlformats.org/officeDocument/2006/relationships/pivotTable" Target="../pivotTables/pivotTable13.xml"/><Relationship Id="rId9" Type="http://schemas.openxmlformats.org/officeDocument/2006/relationships/pivotTable" Target="../pivotTables/pivotTable18.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FE15D-9376-4582-9A61-68155A86670D}">
  <dimension ref="A1:H21"/>
  <sheetViews>
    <sheetView workbookViewId="0">
      <selection activeCell="D22" sqref="D22"/>
    </sheetView>
  </sheetViews>
  <sheetFormatPr defaultRowHeight="15" x14ac:dyDescent="0.25"/>
  <cols>
    <col min="1" max="1" width="11.140625" bestFit="1" customWidth="1"/>
    <col min="2" max="2" width="9.42578125" bestFit="1" customWidth="1"/>
    <col min="3" max="3" width="17.85546875" bestFit="1" customWidth="1"/>
    <col min="4" max="4" width="13.140625" bestFit="1" customWidth="1"/>
    <col min="5" max="5" width="17.140625" bestFit="1" customWidth="1"/>
    <col min="6" max="6" width="11.140625" bestFit="1" customWidth="1"/>
    <col min="7" max="7" width="8.28515625" bestFit="1" customWidth="1"/>
    <col min="8" max="8" width="19.28515625" bestFit="1" customWidth="1"/>
  </cols>
  <sheetData>
    <row r="1" spans="1:8" x14ac:dyDescent="0.25">
      <c r="A1" t="s">
        <v>6922</v>
      </c>
      <c r="B1" t="s">
        <v>6234</v>
      </c>
      <c r="C1" t="s">
        <v>6923</v>
      </c>
      <c r="D1" t="s">
        <v>6924</v>
      </c>
      <c r="E1" t="s">
        <v>6925</v>
      </c>
      <c r="F1" t="s">
        <v>6926</v>
      </c>
      <c r="G1" t="s">
        <v>6927</v>
      </c>
      <c r="H1" t="s">
        <v>6974</v>
      </c>
    </row>
    <row r="2" spans="1:8" x14ac:dyDescent="0.25">
      <c r="A2" s="1" t="s">
        <v>6928</v>
      </c>
      <c r="B2" s="1" t="s">
        <v>6256</v>
      </c>
      <c r="C2" s="1" t="s">
        <v>6929</v>
      </c>
      <c r="D2">
        <v>113</v>
      </c>
      <c r="E2">
        <v>1727985</v>
      </c>
      <c r="F2">
        <v>1075593</v>
      </c>
      <c r="G2">
        <v>-652392</v>
      </c>
      <c r="H2" s="21">
        <f>metrobank_branches[[#This Row],[Revenue]]/metrobank_branches[[#This Row],[Staff Count]]</f>
        <v>9518.5221238938047</v>
      </c>
    </row>
    <row r="3" spans="1:8" x14ac:dyDescent="0.25">
      <c r="A3" s="1" t="s">
        <v>6930</v>
      </c>
      <c r="B3" s="1" t="s">
        <v>6241</v>
      </c>
      <c r="C3" s="1" t="s">
        <v>6931</v>
      </c>
      <c r="D3">
        <v>85</v>
      </c>
      <c r="E3">
        <v>377349</v>
      </c>
      <c r="F3">
        <v>955241</v>
      </c>
      <c r="G3">
        <v>577892</v>
      </c>
      <c r="H3" s="21">
        <f>metrobank_branches[[#This Row],[Revenue]]/metrobank_branches[[#This Row],[Staff Count]]</f>
        <v>11238.129411764707</v>
      </c>
    </row>
    <row r="4" spans="1:8" x14ac:dyDescent="0.25">
      <c r="A4" s="1" t="s">
        <v>6932</v>
      </c>
      <c r="B4" s="1" t="s">
        <v>6260</v>
      </c>
      <c r="C4" s="1" t="s">
        <v>6933</v>
      </c>
      <c r="D4">
        <v>85</v>
      </c>
      <c r="E4">
        <v>1808564</v>
      </c>
      <c r="F4">
        <v>4840283</v>
      </c>
      <c r="G4">
        <v>3031719</v>
      </c>
      <c r="H4" s="21">
        <f>metrobank_branches[[#This Row],[Revenue]]/metrobank_branches[[#This Row],[Staff Count]]</f>
        <v>56944.50588235294</v>
      </c>
    </row>
    <row r="5" spans="1:8" x14ac:dyDescent="0.25">
      <c r="A5" s="1" t="s">
        <v>6934</v>
      </c>
      <c r="B5" s="1" t="s">
        <v>6260</v>
      </c>
      <c r="C5" s="1" t="s">
        <v>6935</v>
      </c>
      <c r="D5">
        <v>115</v>
      </c>
      <c r="E5">
        <v>1725464</v>
      </c>
      <c r="F5">
        <v>3437641</v>
      </c>
      <c r="G5">
        <v>1712177</v>
      </c>
      <c r="H5" s="21">
        <f>metrobank_branches[[#This Row],[Revenue]]/metrobank_branches[[#This Row],[Staff Count]]</f>
        <v>29892.53043478261</v>
      </c>
    </row>
    <row r="6" spans="1:8" x14ac:dyDescent="0.25">
      <c r="A6" s="1" t="s">
        <v>6936</v>
      </c>
      <c r="B6" s="1" t="s">
        <v>6260</v>
      </c>
      <c r="C6" s="1" t="s">
        <v>6937</v>
      </c>
      <c r="D6">
        <v>162</v>
      </c>
      <c r="E6">
        <v>1506246</v>
      </c>
      <c r="F6">
        <v>4576153</v>
      </c>
      <c r="G6">
        <v>3069907</v>
      </c>
      <c r="H6" s="21">
        <f>metrobank_branches[[#This Row],[Revenue]]/metrobank_branches[[#This Row],[Staff Count]]</f>
        <v>28247.858024691359</v>
      </c>
    </row>
    <row r="7" spans="1:8" x14ac:dyDescent="0.25">
      <c r="A7" s="1" t="s">
        <v>6938</v>
      </c>
      <c r="B7" s="1" t="s">
        <v>6260</v>
      </c>
      <c r="C7" s="1" t="s">
        <v>6939</v>
      </c>
      <c r="D7">
        <v>42</v>
      </c>
      <c r="E7">
        <v>1973103</v>
      </c>
      <c r="F7">
        <v>4780242</v>
      </c>
      <c r="G7">
        <v>2807139</v>
      </c>
      <c r="H7" s="21">
        <f>metrobank_branches[[#This Row],[Revenue]]/metrobank_branches[[#This Row],[Staff Count]]</f>
        <v>113815.28571428571</v>
      </c>
    </row>
    <row r="8" spans="1:8" x14ac:dyDescent="0.25">
      <c r="A8" s="1" t="s">
        <v>6940</v>
      </c>
      <c r="B8" s="1" t="s">
        <v>6241</v>
      </c>
      <c r="C8" s="1" t="s">
        <v>6941</v>
      </c>
      <c r="D8">
        <v>197</v>
      </c>
      <c r="E8">
        <v>1766023</v>
      </c>
      <c r="F8">
        <v>4347882</v>
      </c>
      <c r="G8">
        <v>2581859</v>
      </c>
      <c r="H8" s="21">
        <f>metrobank_branches[[#This Row],[Revenue]]/metrobank_branches[[#This Row],[Staff Count]]</f>
        <v>22070.467005076142</v>
      </c>
    </row>
    <row r="9" spans="1:8" x14ac:dyDescent="0.25">
      <c r="A9" s="1" t="s">
        <v>6942</v>
      </c>
      <c r="B9" s="1" t="s">
        <v>6246</v>
      </c>
      <c r="C9" s="1" t="s">
        <v>6943</v>
      </c>
      <c r="D9">
        <v>46</v>
      </c>
      <c r="E9">
        <v>1274166</v>
      </c>
      <c r="F9">
        <v>4242626</v>
      </c>
      <c r="G9">
        <v>2968460</v>
      </c>
      <c r="H9" s="21">
        <f>metrobank_branches[[#This Row],[Revenue]]/metrobank_branches[[#This Row],[Staff Count]]</f>
        <v>92231</v>
      </c>
    </row>
    <row r="10" spans="1:8" x14ac:dyDescent="0.25">
      <c r="A10" s="1" t="s">
        <v>6944</v>
      </c>
      <c r="B10" s="1" t="s">
        <v>6241</v>
      </c>
      <c r="C10" s="1" t="s">
        <v>6945</v>
      </c>
      <c r="D10">
        <v>101</v>
      </c>
      <c r="E10">
        <v>158844</v>
      </c>
      <c r="F10">
        <v>953493</v>
      </c>
      <c r="G10">
        <v>794649</v>
      </c>
      <c r="H10" s="21">
        <f>metrobank_branches[[#This Row],[Revenue]]/metrobank_branches[[#This Row],[Staff Count]]</f>
        <v>9440.5247524752467</v>
      </c>
    </row>
    <row r="11" spans="1:8" x14ac:dyDescent="0.25">
      <c r="A11" s="1" t="s">
        <v>6946</v>
      </c>
      <c r="B11" s="1" t="s">
        <v>6260</v>
      </c>
      <c r="C11" s="1" t="s">
        <v>6947</v>
      </c>
      <c r="D11">
        <v>133</v>
      </c>
      <c r="E11">
        <v>802409</v>
      </c>
      <c r="F11">
        <v>1409102</v>
      </c>
      <c r="G11">
        <v>606693</v>
      </c>
      <c r="H11" s="21">
        <f>metrobank_branches[[#This Row],[Revenue]]/metrobank_branches[[#This Row],[Staff Count]]</f>
        <v>10594.751879699248</v>
      </c>
    </row>
    <row r="12" spans="1:8" x14ac:dyDescent="0.25">
      <c r="A12" s="1" t="s">
        <v>6948</v>
      </c>
      <c r="B12" s="1" t="s">
        <v>6246</v>
      </c>
      <c r="C12" s="1" t="s">
        <v>6949</v>
      </c>
      <c r="D12">
        <v>52</v>
      </c>
      <c r="E12">
        <v>645721</v>
      </c>
      <c r="F12">
        <v>1089325</v>
      </c>
      <c r="G12">
        <v>443604</v>
      </c>
      <c r="H12" s="21">
        <f>metrobank_branches[[#This Row],[Revenue]]/metrobank_branches[[#This Row],[Staff Count]]</f>
        <v>20948.557692307691</v>
      </c>
    </row>
    <row r="13" spans="1:8" x14ac:dyDescent="0.25">
      <c r="A13" s="1" t="s">
        <v>6950</v>
      </c>
      <c r="B13" s="1" t="s">
        <v>6256</v>
      </c>
      <c r="C13" s="1" t="s">
        <v>6951</v>
      </c>
      <c r="D13">
        <v>135</v>
      </c>
      <c r="E13">
        <v>345828</v>
      </c>
      <c r="F13">
        <v>4549474</v>
      </c>
      <c r="G13">
        <v>4203646</v>
      </c>
      <c r="H13" s="21">
        <f>metrobank_branches[[#This Row],[Revenue]]/metrobank_branches[[#This Row],[Staff Count]]</f>
        <v>33699.80740740741</v>
      </c>
    </row>
    <row r="14" spans="1:8" x14ac:dyDescent="0.25">
      <c r="A14" s="1" t="s">
        <v>6952</v>
      </c>
      <c r="B14" s="1" t="s">
        <v>6241</v>
      </c>
      <c r="C14" s="1" t="s">
        <v>6953</v>
      </c>
      <c r="D14">
        <v>18</v>
      </c>
      <c r="E14">
        <v>192060</v>
      </c>
      <c r="F14">
        <v>3570828</v>
      </c>
      <c r="G14">
        <v>3378768</v>
      </c>
      <c r="H14" s="21">
        <f>metrobank_branches[[#This Row],[Revenue]]/metrobank_branches[[#This Row],[Staff Count]]</f>
        <v>198379.33333333334</v>
      </c>
    </row>
    <row r="15" spans="1:8" x14ac:dyDescent="0.25">
      <c r="A15" s="1" t="s">
        <v>6954</v>
      </c>
      <c r="B15" s="1" t="s">
        <v>6256</v>
      </c>
      <c r="C15" s="1" t="s">
        <v>6955</v>
      </c>
      <c r="D15">
        <v>23</v>
      </c>
      <c r="E15">
        <v>1291741</v>
      </c>
      <c r="F15">
        <v>4317935</v>
      </c>
      <c r="G15">
        <v>3026194</v>
      </c>
      <c r="H15" s="21">
        <f>metrobank_branches[[#This Row],[Revenue]]/metrobank_branches[[#This Row],[Staff Count]]</f>
        <v>187736.30434782608</v>
      </c>
    </row>
    <row r="16" spans="1:8" x14ac:dyDescent="0.25">
      <c r="A16" s="1" t="s">
        <v>6956</v>
      </c>
      <c r="B16" s="1" t="s">
        <v>6260</v>
      </c>
      <c r="C16" s="1" t="s">
        <v>6957</v>
      </c>
      <c r="D16">
        <v>140</v>
      </c>
      <c r="E16">
        <v>873556</v>
      </c>
      <c r="F16">
        <v>4433157</v>
      </c>
      <c r="G16">
        <v>3559601</v>
      </c>
      <c r="H16" s="21">
        <f>metrobank_branches[[#This Row],[Revenue]]/metrobank_branches[[#This Row],[Staff Count]]</f>
        <v>31665.407142857144</v>
      </c>
    </row>
    <row r="17" spans="1:8" x14ac:dyDescent="0.25">
      <c r="A17" s="1" t="s">
        <v>6958</v>
      </c>
      <c r="B17" s="1" t="s">
        <v>6256</v>
      </c>
      <c r="C17" s="1" t="s">
        <v>6959</v>
      </c>
      <c r="D17">
        <v>78</v>
      </c>
      <c r="E17">
        <v>378828</v>
      </c>
      <c r="F17">
        <v>3274537</v>
      </c>
      <c r="G17">
        <v>2895709</v>
      </c>
      <c r="H17" s="21">
        <f>metrobank_branches[[#This Row],[Revenue]]/metrobank_branches[[#This Row],[Staff Count]]</f>
        <v>41981.243589743586</v>
      </c>
    </row>
    <row r="18" spans="1:8" x14ac:dyDescent="0.25">
      <c r="A18" s="1" t="s">
        <v>6960</v>
      </c>
      <c r="B18" s="1" t="s">
        <v>6246</v>
      </c>
      <c r="C18" s="1" t="s">
        <v>6961</v>
      </c>
      <c r="D18">
        <v>193</v>
      </c>
      <c r="E18">
        <v>1918227</v>
      </c>
      <c r="F18">
        <v>1384347</v>
      </c>
      <c r="G18">
        <v>-533880</v>
      </c>
      <c r="H18" s="21">
        <f>metrobank_branches[[#This Row],[Revenue]]/metrobank_branches[[#This Row],[Staff Count]]</f>
        <v>7172.7823834196888</v>
      </c>
    </row>
    <row r="19" spans="1:8" x14ac:dyDescent="0.25">
      <c r="A19" s="1" t="s">
        <v>6962</v>
      </c>
      <c r="B19" s="1" t="s">
        <v>6246</v>
      </c>
      <c r="C19" s="1" t="s">
        <v>6963</v>
      </c>
      <c r="D19">
        <v>35</v>
      </c>
      <c r="E19">
        <v>815681</v>
      </c>
      <c r="F19">
        <v>1948176</v>
      </c>
      <c r="G19">
        <v>1132495</v>
      </c>
      <c r="H19" s="21">
        <f>metrobank_branches[[#This Row],[Revenue]]/metrobank_branches[[#This Row],[Staff Count]]</f>
        <v>55662.171428571426</v>
      </c>
    </row>
    <row r="20" spans="1:8" x14ac:dyDescent="0.25">
      <c r="A20" s="1" t="s">
        <v>6964</v>
      </c>
      <c r="B20" s="1" t="s">
        <v>6246</v>
      </c>
      <c r="C20" s="1" t="s">
        <v>6965</v>
      </c>
      <c r="D20">
        <v>136</v>
      </c>
      <c r="E20">
        <v>1270061</v>
      </c>
      <c r="F20">
        <v>2413767</v>
      </c>
      <c r="G20">
        <v>1143706</v>
      </c>
      <c r="H20" s="21">
        <f>metrobank_branches[[#This Row],[Revenue]]/metrobank_branches[[#This Row],[Staff Count]]</f>
        <v>17748.286764705881</v>
      </c>
    </row>
    <row r="21" spans="1:8" x14ac:dyDescent="0.25">
      <c r="A21" s="1" t="s">
        <v>6966</v>
      </c>
      <c r="B21" s="1" t="s">
        <v>6241</v>
      </c>
      <c r="C21" s="1" t="s">
        <v>6967</v>
      </c>
      <c r="D21">
        <v>62</v>
      </c>
      <c r="E21">
        <v>315592</v>
      </c>
      <c r="F21">
        <v>1821918</v>
      </c>
      <c r="G21">
        <v>1506326</v>
      </c>
      <c r="H21" s="21">
        <f>metrobank_branches[[#This Row],[Revenue]]/metrobank_branches[[#This Row],[Staff Count]]</f>
        <v>29385.774193548386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5868B-DB14-40CE-B423-72FA59B353FA}">
  <dimension ref="A1:P43"/>
  <sheetViews>
    <sheetView workbookViewId="0">
      <selection activeCell="F4" sqref="F4"/>
    </sheetView>
  </sheetViews>
  <sheetFormatPr defaultRowHeight="15" x14ac:dyDescent="0.25"/>
  <cols>
    <col min="1" max="1" width="17" bestFit="1" customWidth="1"/>
    <col min="3" max="3" width="15.5703125" bestFit="1" customWidth="1"/>
    <col min="4" max="4" width="16.28515625" bestFit="1" customWidth="1"/>
    <col min="5" max="5" width="13.140625" bestFit="1" customWidth="1"/>
    <col min="6" max="6" width="23.85546875" bestFit="1" customWidth="1"/>
    <col min="7" max="7" width="16.28515625" bestFit="1" customWidth="1"/>
    <col min="8" max="8" width="13.140625" bestFit="1" customWidth="1"/>
    <col min="9" max="9" width="12.5703125" bestFit="1" customWidth="1"/>
    <col min="10" max="10" width="16.28515625" bestFit="1" customWidth="1"/>
    <col min="11" max="11" width="13.140625" bestFit="1" customWidth="1"/>
    <col min="12" max="12" width="12.5703125" bestFit="1" customWidth="1"/>
    <col min="13" max="13" width="16.28515625" bestFit="1" customWidth="1"/>
    <col min="14" max="14" width="11.140625" bestFit="1" customWidth="1"/>
    <col min="15" max="15" width="13.140625" bestFit="1" customWidth="1"/>
    <col min="16" max="16" width="11.140625" bestFit="1" customWidth="1"/>
    <col min="17" max="26" width="16.28515625" bestFit="1" customWidth="1"/>
    <col min="27" max="28" width="11.28515625" bestFit="1" customWidth="1"/>
  </cols>
  <sheetData>
    <row r="1" spans="1:16" x14ac:dyDescent="0.25">
      <c r="N1" t="s">
        <v>6922</v>
      </c>
      <c r="O1" t="s">
        <v>6924</v>
      </c>
      <c r="P1" t="s">
        <v>6926</v>
      </c>
    </row>
    <row r="2" spans="1:16" x14ac:dyDescent="0.25">
      <c r="N2" s="1" t="s">
        <v>6928</v>
      </c>
      <c r="O2">
        <v>113</v>
      </c>
      <c r="P2">
        <v>1075593</v>
      </c>
    </row>
    <row r="3" spans="1:16" x14ac:dyDescent="0.25">
      <c r="A3" t="s">
        <v>6968</v>
      </c>
      <c r="C3" t="s">
        <v>6970</v>
      </c>
      <c r="E3" s="3" t="s">
        <v>6871</v>
      </c>
      <c r="F3" t="s">
        <v>6975</v>
      </c>
      <c r="H3" s="3" t="s">
        <v>6871</v>
      </c>
      <c r="I3" t="s">
        <v>6972</v>
      </c>
      <c r="K3" s="3" t="s">
        <v>6871</v>
      </c>
      <c r="L3" t="s">
        <v>6972</v>
      </c>
      <c r="N3" s="1" t="s">
        <v>6930</v>
      </c>
      <c r="O3">
        <v>85</v>
      </c>
      <c r="P3">
        <v>955241</v>
      </c>
    </row>
    <row r="4" spans="1:16" x14ac:dyDescent="0.25">
      <c r="A4" s="1">
        <v>20</v>
      </c>
      <c r="C4" s="22">
        <v>21167448</v>
      </c>
      <c r="E4" s="4" t="s">
        <v>6952</v>
      </c>
      <c r="F4" s="10">
        <v>198379.33333333334</v>
      </c>
      <c r="H4" s="4" t="s">
        <v>6932</v>
      </c>
      <c r="I4" s="22">
        <v>3031719</v>
      </c>
      <c r="K4" s="4" t="s">
        <v>6946</v>
      </c>
      <c r="L4" s="1">
        <v>606693</v>
      </c>
      <c r="N4" s="1" t="s">
        <v>6932</v>
      </c>
      <c r="O4">
        <v>85</v>
      </c>
      <c r="P4">
        <v>4840283</v>
      </c>
    </row>
    <row r="5" spans="1:16" x14ac:dyDescent="0.25">
      <c r="E5" s="4" t="s">
        <v>6954</v>
      </c>
      <c r="F5" s="10">
        <v>187736.30434782608</v>
      </c>
      <c r="H5" s="4" t="s">
        <v>6936</v>
      </c>
      <c r="I5" s="22">
        <v>3069907</v>
      </c>
      <c r="K5" s="4" t="s">
        <v>6930</v>
      </c>
      <c r="L5" s="1">
        <v>577892</v>
      </c>
      <c r="N5" s="1" t="s">
        <v>6934</v>
      </c>
      <c r="O5">
        <v>115</v>
      </c>
      <c r="P5">
        <v>3437641</v>
      </c>
    </row>
    <row r="6" spans="1:16" x14ac:dyDescent="0.25">
      <c r="A6" t="s">
        <v>6969</v>
      </c>
      <c r="C6" t="s">
        <v>6971</v>
      </c>
      <c r="E6" s="4" t="s">
        <v>6938</v>
      </c>
      <c r="F6" s="10">
        <v>113815.28571428571</v>
      </c>
      <c r="H6" s="4" t="s">
        <v>6952</v>
      </c>
      <c r="I6" s="22">
        <v>3378768</v>
      </c>
      <c r="K6" s="4" t="s">
        <v>6948</v>
      </c>
      <c r="L6" s="1">
        <v>443604</v>
      </c>
      <c r="N6" s="1" t="s">
        <v>6936</v>
      </c>
      <c r="O6">
        <v>162</v>
      </c>
      <c r="P6">
        <v>4576153</v>
      </c>
    </row>
    <row r="7" spans="1:16" x14ac:dyDescent="0.25">
      <c r="A7" s="1">
        <v>1951</v>
      </c>
      <c r="C7" s="22">
        <v>59421720</v>
      </c>
      <c r="E7" s="4" t="s">
        <v>6942</v>
      </c>
      <c r="F7" s="10">
        <v>92231</v>
      </c>
      <c r="H7" s="4" t="s">
        <v>6956</v>
      </c>
      <c r="I7" s="22">
        <v>3559601</v>
      </c>
      <c r="K7" s="4" t="s">
        <v>6960</v>
      </c>
      <c r="L7" s="1">
        <v>-533880</v>
      </c>
      <c r="N7" s="1" t="s">
        <v>6938</v>
      </c>
      <c r="O7">
        <v>42</v>
      </c>
      <c r="P7">
        <v>4780242</v>
      </c>
    </row>
    <row r="8" spans="1:16" x14ac:dyDescent="0.25">
      <c r="E8" s="4" t="s">
        <v>6932</v>
      </c>
      <c r="F8" s="10">
        <v>56944.50588235294</v>
      </c>
      <c r="H8" s="4" t="s">
        <v>6950</v>
      </c>
      <c r="I8" s="22">
        <v>4203646</v>
      </c>
      <c r="K8" s="4" t="s">
        <v>6928</v>
      </c>
      <c r="L8" s="1">
        <v>-652392</v>
      </c>
      <c r="N8" s="1" t="s">
        <v>6940</v>
      </c>
      <c r="O8">
        <v>197</v>
      </c>
      <c r="P8">
        <v>4347882</v>
      </c>
    </row>
    <row r="9" spans="1:16" x14ac:dyDescent="0.25">
      <c r="A9" t="s">
        <v>6972</v>
      </c>
      <c r="E9" s="4" t="s">
        <v>6872</v>
      </c>
      <c r="F9" s="10">
        <v>649106.42927779804</v>
      </c>
      <c r="H9" s="4" t="s">
        <v>6872</v>
      </c>
      <c r="I9" s="22">
        <v>17243641</v>
      </c>
      <c r="K9" s="4" t="s">
        <v>6872</v>
      </c>
      <c r="L9" s="1">
        <v>441917</v>
      </c>
      <c r="N9" s="1" t="s">
        <v>6942</v>
      </c>
      <c r="O9">
        <v>46</v>
      </c>
      <c r="P9">
        <v>4242626</v>
      </c>
    </row>
    <row r="10" spans="1:16" x14ac:dyDescent="0.25">
      <c r="A10" s="22">
        <v>38254272</v>
      </c>
      <c r="N10" s="1" t="s">
        <v>6944</v>
      </c>
      <c r="O10">
        <v>101</v>
      </c>
      <c r="P10">
        <v>953493</v>
      </c>
    </row>
    <row r="11" spans="1:16" x14ac:dyDescent="0.25">
      <c r="N11" s="1" t="s">
        <v>6946</v>
      </c>
      <c r="O11">
        <v>133</v>
      </c>
      <c r="P11">
        <v>1409102</v>
      </c>
    </row>
    <row r="12" spans="1:16" x14ac:dyDescent="0.25">
      <c r="A12" t="s">
        <v>6973</v>
      </c>
      <c r="N12" s="1" t="s">
        <v>6948</v>
      </c>
      <c r="O12">
        <v>52</v>
      </c>
      <c r="P12">
        <v>1089325</v>
      </c>
    </row>
    <row r="13" spans="1:16" x14ac:dyDescent="0.25">
      <c r="A13" s="11">
        <f>GETPIVOTDATA("Profit",$A$10)/GETPIVOTDATA("Revenue",$C$7)</f>
        <v>0.64377591224219022</v>
      </c>
      <c r="E13" s="3" t="s">
        <v>6871</v>
      </c>
      <c r="F13" t="s">
        <v>6972</v>
      </c>
      <c r="N13" s="1" t="s">
        <v>6950</v>
      </c>
      <c r="O13">
        <v>135</v>
      </c>
      <c r="P13">
        <v>4549474</v>
      </c>
    </row>
    <row r="14" spans="1:16" x14ac:dyDescent="0.25">
      <c r="E14" s="4" t="s">
        <v>6928</v>
      </c>
      <c r="F14" s="10">
        <v>-652392</v>
      </c>
      <c r="N14" s="1" t="s">
        <v>6952</v>
      </c>
      <c r="O14">
        <v>18</v>
      </c>
      <c r="P14">
        <v>3570828</v>
      </c>
    </row>
    <row r="15" spans="1:16" x14ac:dyDescent="0.25">
      <c r="E15" s="4" t="s">
        <v>6960</v>
      </c>
      <c r="F15" s="10">
        <v>-533880</v>
      </c>
      <c r="L15" s="10"/>
      <c r="N15" s="1" t="s">
        <v>6954</v>
      </c>
      <c r="O15">
        <v>23</v>
      </c>
      <c r="P15">
        <v>4317935</v>
      </c>
    </row>
    <row r="16" spans="1:16" x14ac:dyDescent="0.25">
      <c r="E16" s="4" t="s">
        <v>6872</v>
      </c>
      <c r="F16" s="22">
        <v>-1186272</v>
      </c>
      <c r="L16" s="10"/>
      <c r="N16" s="1" t="s">
        <v>6956</v>
      </c>
      <c r="O16">
        <v>140</v>
      </c>
      <c r="P16">
        <v>4433157</v>
      </c>
    </row>
    <row r="17" spans="8:16" x14ac:dyDescent="0.25">
      <c r="N17" s="1" t="s">
        <v>6958</v>
      </c>
      <c r="O17">
        <v>78</v>
      </c>
      <c r="P17">
        <v>3274537</v>
      </c>
    </row>
    <row r="18" spans="8:16" x14ac:dyDescent="0.25">
      <c r="N18" s="1" t="s">
        <v>6960</v>
      </c>
      <c r="O18">
        <v>193</v>
      </c>
      <c r="P18">
        <v>1384347</v>
      </c>
    </row>
    <row r="19" spans="8:16" x14ac:dyDescent="0.25">
      <c r="N19" s="1" t="s">
        <v>6962</v>
      </c>
      <c r="O19">
        <v>35</v>
      </c>
      <c r="P19">
        <v>1948176</v>
      </c>
    </row>
    <row r="20" spans="8:16" x14ac:dyDescent="0.25">
      <c r="N20" s="1" t="s">
        <v>6964</v>
      </c>
      <c r="O20">
        <v>136</v>
      </c>
      <c r="P20">
        <v>2413767</v>
      </c>
    </row>
    <row r="21" spans="8:16" x14ac:dyDescent="0.25">
      <c r="N21" s="1" t="s">
        <v>6966</v>
      </c>
      <c r="O21">
        <v>62</v>
      </c>
      <c r="P21">
        <v>1821918</v>
      </c>
    </row>
    <row r="25" spans="8:16" x14ac:dyDescent="0.25">
      <c r="H25" s="4"/>
      <c r="I25" s="10"/>
    </row>
    <row r="26" spans="8:16" x14ac:dyDescent="0.25">
      <c r="H26" s="4"/>
      <c r="I26" s="10"/>
    </row>
    <row r="27" spans="8:16" x14ac:dyDescent="0.25">
      <c r="H27" s="4"/>
      <c r="I27" s="10"/>
    </row>
    <row r="28" spans="8:16" x14ac:dyDescent="0.25">
      <c r="H28" s="4"/>
      <c r="I28" s="10"/>
    </row>
    <row r="29" spans="8:16" x14ac:dyDescent="0.25">
      <c r="H29" s="4"/>
      <c r="I29" s="10"/>
    </row>
    <row r="30" spans="8:16" x14ac:dyDescent="0.25">
      <c r="H30" s="4"/>
      <c r="I30" s="10"/>
    </row>
    <row r="31" spans="8:16" x14ac:dyDescent="0.25">
      <c r="H31" s="4"/>
      <c r="I31" s="10"/>
    </row>
    <row r="32" spans="8:16" x14ac:dyDescent="0.25">
      <c r="H32" s="4"/>
      <c r="I32" s="10"/>
    </row>
    <row r="33" spans="8:9" x14ac:dyDescent="0.25">
      <c r="H33" s="4"/>
      <c r="I33" s="10"/>
    </row>
    <row r="34" spans="8:9" x14ac:dyDescent="0.25">
      <c r="H34" s="4"/>
      <c r="I34" s="10"/>
    </row>
    <row r="35" spans="8:9" x14ac:dyDescent="0.25">
      <c r="H35" s="4"/>
      <c r="I35" s="10"/>
    </row>
    <row r="36" spans="8:9" x14ac:dyDescent="0.25">
      <c r="H36" s="4"/>
      <c r="I36" s="10"/>
    </row>
    <row r="37" spans="8:9" x14ac:dyDescent="0.25">
      <c r="H37" s="4"/>
      <c r="I37" s="10"/>
    </row>
    <row r="38" spans="8:9" x14ac:dyDescent="0.25">
      <c r="H38" s="4"/>
      <c r="I38" s="10"/>
    </row>
    <row r="39" spans="8:9" x14ac:dyDescent="0.25">
      <c r="H39" s="4"/>
      <c r="I39" s="10"/>
    </row>
    <row r="40" spans="8:9" x14ac:dyDescent="0.25">
      <c r="H40" s="4"/>
      <c r="I40" s="10"/>
    </row>
    <row r="41" spans="8:9" x14ac:dyDescent="0.25">
      <c r="H41" s="4"/>
      <c r="I41" s="10"/>
    </row>
    <row r="42" spans="8:9" x14ac:dyDescent="0.25">
      <c r="H42" s="4"/>
      <c r="I42" s="10"/>
    </row>
    <row r="43" spans="8:9" x14ac:dyDescent="0.25">
      <c r="H43" s="4"/>
      <c r="I43" s="1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EDEAC-2A43-4CF5-A993-371A90537F86}">
  <dimension ref="A1:AC5002"/>
  <sheetViews>
    <sheetView workbookViewId="0">
      <selection activeCell="AD18" sqref="AD18"/>
    </sheetView>
  </sheetViews>
  <sheetFormatPr defaultRowHeight="15" x14ac:dyDescent="0.25"/>
  <cols>
    <col min="1" max="1" width="12.28515625" bestFit="1" customWidth="1"/>
    <col min="2" max="2" width="13.7109375" bestFit="1" customWidth="1"/>
    <col min="3" max="3" width="15.85546875" bestFit="1" customWidth="1"/>
    <col min="4" max="4" width="13.28515625" bestFit="1" customWidth="1"/>
    <col min="5" max="5" width="10.140625" bestFit="1" customWidth="1"/>
    <col min="6" max="6" width="14.5703125" bestFit="1" customWidth="1"/>
    <col min="7" max="7" width="15.7109375" bestFit="1" customWidth="1"/>
    <col min="8" max="8" width="13.85546875" bestFit="1" customWidth="1"/>
    <col min="9" max="9" width="27.28515625" bestFit="1" customWidth="1"/>
    <col min="10" max="10" width="10" bestFit="1" customWidth="1"/>
    <col min="11" max="11" width="6.7109375" bestFit="1" customWidth="1"/>
    <col min="12" max="12" width="9.42578125" bestFit="1" customWidth="1"/>
    <col min="13" max="13" width="13.28515625" bestFit="1" customWidth="1"/>
    <col min="14" max="14" width="9.85546875" bestFit="1" customWidth="1"/>
    <col min="15" max="15" width="21" bestFit="1" customWidth="1"/>
    <col min="16" max="16" width="12" bestFit="1" customWidth="1"/>
    <col min="17" max="17" width="10.7109375" bestFit="1" customWidth="1"/>
    <col min="18" max="18" width="9.28515625" bestFit="1" customWidth="1"/>
    <col min="19" max="19" width="14.140625" bestFit="1" customWidth="1"/>
    <col min="20" max="20" width="18.85546875" bestFit="1" customWidth="1"/>
    <col min="21" max="21" width="10.42578125" bestFit="1" customWidth="1"/>
    <col min="22" max="22" width="10.5703125" bestFit="1" customWidth="1"/>
    <col min="23" max="23" width="11.85546875" bestFit="1" customWidth="1"/>
    <col min="24" max="24" width="9.7109375" bestFit="1" customWidth="1"/>
    <col min="25" max="26" width="18.7109375" bestFit="1" customWidth="1"/>
    <col min="27" max="27" width="18.28515625" bestFit="1" customWidth="1"/>
    <col min="28" max="28" width="15" bestFit="1" customWidth="1"/>
    <col min="29" max="29" width="18.5703125" bestFit="1" customWidth="1"/>
    <col min="30" max="30" width="15" bestFit="1" customWidth="1"/>
    <col min="31" max="31" width="18.5703125" bestFit="1" customWidth="1"/>
    <col min="32" max="32" width="15" bestFit="1" customWidth="1"/>
    <col min="33" max="34" width="18.5703125" bestFit="1" customWidth="1"/>
  </cols>
  <sheetData>
    <row r="1" spans="1:29" x14ac:dyDescent="0.25">
      <c r="A1" t="s">
        <v>1</v>
      </c>
      <c r="B1" t="s">
        <v>5824</v>
      </c>
      <c r="C1" t="s">
        <v>5825</v>
      </c>
      <c r="D1" t="s">
        <v>5826</v>
      </c>
      <c r="E1" t="s">
        <v>5827</v>
      </c>
      <c r="F1" t="s">
        <v>5828</v>
      </c>
      <c r="G1" t="s">
        <v>5829</v>
      </c>
      <c r="H1" t="s">
        <v>5830</v>
      </c>
      <c r="I1" t="s">
        <v>6231</v>
      </c>
      <c r="J1" t="s">
        <v>6232</v>
      </c>
      <c r="K1" t="s">
        <v>6233</v>
      </c>
      <c r="L1" t="s">
        <v>6234</v>
      </c>
      <c r="M1" t="s">
        <v>6235</v>
      </c>
      <c r="N1" t="s">
        <v>6236</v>
      </c>
      <c r="O1" t="s">
        <v>6237</v>
      </c>
      <c r="P1" t="s">
        <v>6238</v>
      </c>
      <c r="Q1" t="s">
        <v>6920</v>
      </c>
      <c r="R1" t="s">
        <v>6881</v>
      </c>
      <c r="S1" t="s">
        <v>6882</v>
      </c>
      <c r="T1" t="s">
        <v>3</v>
      </c>
      <c r="U1" t="s">
        <v>4</v>
      </c>
      <c r="V1" t="s">
        <v>5</v>
      </c>
      <c r="W1" t="s">
        <v>6</v>
      </c>
      <c r="X1" t="s">
        <v>6863</v>
      </c>
      <c r="Y1" t="s">
        <v>6864</v>
      </c>
      <c r="Z1" t="s">
        <v>6865</v>
      </c>
      <c r="AA1" t="s">
        <v>6866</v>
      </c>
      <c r="AB1" t="s">
        <v>6867</v>
      </c>
      <c r="AC1" t="s">
        <v>6874</v>
      </c>
    </row>
    <row r="2" spans="1:29" x14ac:dyDescent="0.25">
      <c r="A2" s="1" t="s">
        <v>8</v>
      </c>
      <c r="B2" s="1" t="s">
        <v>5928</v>
      </c>
      <c r="C2" s="1" t="s">
        <v>5835</v>
      </c>
      <c r="D2" s="2">
        <v>45829</v>
      </c>
      <c r="E2">
        <v>223492</v>
      </c>
      <c r="F2">
        <v>397</v>
      </c>
      <c r="G2">
        <v>0</v>
      </c>
      <c r="H2" s="1" t="s">
        <v>5833</v>
      </c>
      <c r="I2" s="1" t="s">
        <v>6467</v>
      </c>
      <c r="J2" s="1" t="s">
        <v>6245</v>
      </c>
      <c r="K2">
        <v>33</v>
      </c>
      <c r="L2" s="1" t="s">
        <v>6256</v>
      </c>
      <c r="M2" s="1" t="s">
        <v>6266</v>
      </c>
      <c r="N2">
        <v>120732</v>
      </c>
      <c r="O2" s="1" t="s">
        <v>6248</v>
      </c>
      <c r="P2" s="2">
        <v>43767</v>
      </c>
      <c r="Q2" s="2">
        <v>45473</v>
      </c>
      <c r="R2" s="1" t="s">
        <v>6883</v>
      </c>
      <c r="S2" s="1" t="s">
        <v>6884</v>
      </c>
      <c r="T2" s="1" t="s">
        <v>9</v>
      </c>
      <c r="U2">
        <v>7118</v>
      </c>
      <c r="V2" s="1" t="s">
        <v>10</v>
      </c>
      <c r="W2" s="1" t="s">
        <v>11</v>
      </c>
      <c r="X2" s="2">
        <f t="shared" ref="X2:X65" ca="1" si="0">TODAY()</f>
        <v>45937</v>
      </c>
      <c r="Y2" s="1">
        <f ca="1">ROUND(YEARFRAC(Merge1[[#This Row],[Join_Date]],Merge1[[#This Row],[Today]], 3),0)</f>
        <v>6</v>
      </c>
      <c r="Z2" s="1" t="str" cm="1">
        <f t="array" aca="1" ref="Z2" ca="1">_xlfn.IFS(
   Merge1[[#This Row],[Customer Tenure]]&lt;=2,"New",
   Merge1[[#This Row],[Customer Tenure]]&lt;=5,"Emerging",
  Merge1[[#This Row],[Customer Tenure]]&lt;9,"Established",
   TRUE,"Loyal"
)</f>
        <v>Established</v>
      </c>
      <c r="AA2" s="1" t="str" cm="1">
        <f t="array" ref="AA2">_xlfn.IFS(Merge1[[#This Row],[Income]]&lt;=30000,"Low",Merge1[[#This Row],[Income]]&lt;=60000,"Medium",Merge1[[#This Row],[Income]]&lt;=100000,"High", Merge1[[#This Row],[Income]]&gt;100000," Premium")</f>
        <v xml:space="preserve"> Premium</v>
      </c>
      <c r="AB2" s="1" t="str" cm="1">
        <f t="array" ref="AB2">_xlfn.IFS(Merge1[[#This Row],[Age]]&lt;= 28,"Gen Z", Merge1[[#This Row],[Age]]&lt;=44,"Millennials", Merge1[[#This Row],[Age]]&lt;=60,"Gen X", Merge1[[#This Row],[Age]]&gt;60,"Baby Boomers")</f>
        <v>Millennials</v>
      </c>
      <c r="AC2" s="1" t="str" cm="1">
        <f t="array" ref="AC2">_xlfn.IFS(
    Merge1[[#This Row],[Balance]]&lt;=50000,"Low",
    Merge1[[#This Row],[Balance]]&lt;=200000,"Medium",
    Merge1[[#This Row],[Balance]]&gt;200000,"High"
)</f>
        <v>High</v>
      </c>
    </row>
    <row r="3" spans="1:29" x14ac:dyDescent="0.25">
      <c r="A3" s="1" t="s">
        <v>8</v>
      </c>
      <c r="B3" s="1" t="s">
        <v>5928</v>
      </c>
      <c r="C3" s="1" t="s">
        <v>5835</v>
      </c>
      <c r="D3" s="2">
        <v>45829</v>
      </c>
      <c r="E3">
        <v>223492</v>
      </c>
      <c r="F3">
        <v>397</v>
      </c>
      <c r="G3">
        <v>0</v>
      </c>
      <c r="H3" s="1" t="s">
        <v>5833</v>
      </c>
      <c r="I3" s="1" t="s">
        <v>6467</v>
      </c>
      <c r="J3" s="1" t="s">
        <v>6245</v>
      </c>
      <c r="K3">
        <v>33</v>
      </c>
      <c r="L3" s="1" t="s">
        <v>6256</v>
      </c>
      <c r="M3" s="1" t="s">
        <v>6266</v>
      </c>
      <c r="N3">
        <v>120732</v>
      </c>
      <c r="O3" s="1" t="s">
        <v>6248</v>
      </c>
      <c r="P3" s="2">
        <v>43767</v>
      </c>
      <c r="Q3" s="2">
        <v>45323</v>
      </c>
      <c r="R3" s="1" t="s">
        <v>6885</v>
      </c>
      <c r="S3" s="1" t="s">
        <v>6886</v>
      </c>
      <c r="T3" s="1" t="s">
        <v>23</v>
      </c>
      <c r="U3">
        <v>8076</v>
      </c>
      <c r="V3" s="1" t="s">
        <v>19</v>
      </c>
      <c r="W3" s="1" t="s">
        <v>55</v>
      </c>
      <c r="X3" s="2">
        <f t="shared" ca="1" si="0"/>
        <v>45937</v>
      </c>
      <c r="Y3" s="1">
        <f ca="1">ROUND(YEARFRAC(Merge1[[#This Row],[Join_Date]],Merge1[[#This Row],[Today]], 3),0)</f>
        <v>6</v>
      </c>
      <c r="Z3" s="1" t="str" cm="1">
        <f t="array" aca="1" ref="Z3" ca="1">_xlfn.IFS(
   Merge1[[#This Row],[Customer Tenure]]&lt;=2,"New",
   Merge1[[#This Row],[Customer Tenure]]&lt;=5,"Emerging",
  Merge1[[#This Row],[Customer Tenure]]&lt;9,"Established",
   TRUE,"Loyal"
)</f>
        <v>Established</v>
      </c>
      <c r="AA3" s="1" t="str" cm="1">
        <f t="array" ref="AA3">_xlfn.IFS(Merge1[[#This Row],[Income]]&lt;=30000,"Low",Merge1[[#This Row],[Income]]&lt;=60000,"Medium",Merge1[[#This Row],[Income]]&lt;=100000,"High", Merge1[[#This Row],[Income]]&gt;100000," Premium")</f>
        <v xml:space="preserve"> Premium</v>
      </c>
      <c r="AB3" s="1" t="str" cm="1">
        <f t="array" ref="AB3">_xlfn.IFS(Merge1[[#This Row],[Age]]&lt;= 28,"Gen Z", Merge1[[#This Row],[Age]]&lt;=44,"Millennials", Merge1[[#This Row],[Age]]&lt;=60,"Gen X", Merge1[[#This Row],[Age]]&gt;60,"Baby Boomers")</f>
        <v>Millennials</v>
      </c>
      <c r="AC3" s="1" t="str" cm="1">
        <f t="array" ref="AC3">_xlfn.IFS(
    Merge1[[#This Row],[Balance]]&lt;=50000,"Low",
    Merge1[[#This Row],[Balance]]&lt;=200000,"Medium",
    Merge1[[#This Row],[Balance]]&gt;200000,"High"
)</f>
        <v>High</v>
      </c>
    </row>
    <row r="4" spans="1:29" x14ac:dyDescent="0.25">
      <c r="A4" s="1" t="s">
        <v>13</v>
      </c>
      <c r="B4" s="1" t="s">
        <v>6212</v>
      </c>
      <c r="C4" s="1" t="s">
        <v>5832</v>
      </c>
      <c r="D4" s="2">
        <v>43503</v>
      </c>
      <c r="E4">
        <v>481201</v>
      </c>
      <c r="F4">
        <v>837</v>
      </c>
      <c r="G4">
        <v>0</v>
      </c>
      <c r="H4" s="1" t="s">
        <v>5833</v>
      </c>
      <c r="I4" s="1" t="s">
        <v>6783</v>
      </c>
      <c r="J4" s="1" t="s">
        <v>6240</v>
      </c>
      <c r="K4">
        <v>70</v>
      </c>
      <c r="L4" s="1" t="s">
        <v>6246</v>
      </c>
      <c r="M4" s="1" t="s">
        <v>6254</v>
      </c>
      <c r="N4">
        <v>163660</v>
      </c>
      <c r="O4" s="1" t="s">
        <v>6248</v>
      </c>
      <c r="P4" s="2">
        <v>43774</v>
      </c>
      <c r="Q4" s="2">
        <v>45245</v>
      </c>
      <c r="R4" s="1" t="s">
        <v>6887</v>
      </c>
      <c r="S4" s="1" t="s">
        <v>6888</v>
      </c>
      <c r="T4" s="1" t="s">
        <v>14</v>
      </c>
      <c r="U4">
        <v>4474</v>
      </c>
      <c r="V4" s="1" t="s">
        <v>15</v>
      </c>
      <c r="W4" s="1" t="s">
        <v>16</v>
      </c>
      <c r="X4" s="2">
        <f t="shared" ca="1" si="0"/>
        <v>45937</v>
      </c>
      <c r="Y4" s="1">
        <f ca="1">ROUND(YEARFRAC(Merge1[[#This Row],[Join_Date]],Merge1[[#This Row],[Today]], 3),0)</f>
        <v>6</v>
      </c>
      <c r="Z4" s="1" t="str" cm="1">
        <f t="array" aca="1" ref="Z4" ca="1">_xlfn.IFS(
   Merge1[[#This Row],[Customer Tenure]]&lt;=2,"New",
   Merge1[[#This Row],[Customer Tenure]]&lt;=5,"Emerging",
  Merge1[[#This Row],[Customer Tenure]]&lt;9,"Established",
   TRUE,"Loyal"
)</f>
        <v>Established</v>
      </c>
      <c r="AA4" s="1" t="str" cm="1">
        <f t="array" ref="AA4">_xlfn.IFS(Merge1[[#This Row],[Income]]&lt;=30000,"Low",Merge1[[#This Row],[Income]]&lt;=60000,"Medium",Merge1[[#This Row],[Income]]&lt;=100000,"High", Merge1[[#This Row],[Income]]&gt;100000," Premium")</f>
        <v xml:space="preserve"> Premium</v>
      </c>
      <c r="AB4" s="1" t="str" cm="1">
        <f t="array" ref="AB4">_xlfn.IFS(Merge1[[#This Row],[Age]]&lt;= 28,"Gen Z", Merge1[[#This Row],[Age]]&lt;=44,"Millennials", Merge1[[#This Row],[Age]]&lt;=60,"Gen X", Merge1[[#This Row],[Age]]&gt;60,"Baby Boomers")</f>
        <v>Baby Boomers</v>
      </c>
      <c r="AC4" s="1" t="str" cm="1">
        <f t="array" ref="AC4">_xlfn.IFS(
    Merge1[[#This Row],[Balance]]&lt;=50000,"Low",
    Merge1[[#This Row],[Balance]]&lt;=200000,"Medium",
    Merge1[[#This Row],[Balance]]&gt;200000,"High"
)</f>
        <v>High</v>
      </c>
    </row>
    <row r="5" spans="1:29" x14ac:dyDescent="0.25">
      <c r="A5" s="1" t="s">
        <v>13</v>
      </c>
      <c r="B5" s="1" t="s">
        <v>6212</v>
      </c>
      <c r="C5" s="1" t="s">
        <v>5832</v>
      </c>
      <c r="D5" s="2">
        <v>43503</v>
      </c>
      <c r="E5">
        <v>481201</v>
      </c>
      <c r="F5">
        <v>837</v>
      </c>
      <c r="G5">
        <v>0</v>
      </c>
      <c r="H5" s="1" t="s">
        <v>5833</v>
      </c>
      <c r="I5" s="1" t="s">
        <v>6783</v>
      </c>
      <c r="J5" s="1" t="s">
        <v>6240</v>
      </c>
      <c r="K5">
        <v>70</v>
      </c>
      <c r="L5" s="1" t="s">
        <v>6246</v>
      </c>
      <c r="M5" s="1" t="s">
        <v>6254</v>
      </c>
      <c r="N5">
        <v>163660</v>
      </c>
      <c r="O5" s="1" t="s">
        <v>6248</v>
      </c>
      <c r="P5" s="2">
        <v>43774</v>
      </c>
      <c r="Q5" s="2">
        <v>45519</v>
      </c>
      <c r="R5" s="1" t="s">
        <v>6889</v>
      </c>
      <c r="S5" s="1" t="s">
        <v>6890</v>
      </c>
      <c r="T5" s="1" t="s">
        <v>23</v>
      </c>
      <c r="U5">
        <v>1175</v>
      </c>
      <c r="V5" s="1" t="s">
        <v>24</v>
      </c>
      <c r="W5" s="1" t="s">
        <v>50</v>
      </c>
      <c r="X5" s="2">
        <f t="shared" ca="1" si="0"/>
        <v>45937</v>
      </c>
      <c r="Y5" s="1">
        <f ca="1">ROUND(YEARFRAC(Merge1[[#This Row],[Join_Date]],Merge1[[#This Row],[Today]], 3),0)</f>
        <v>6</v>
      </c>
      <c r="Z5" s="1" t="str" cm="1">
        <f t="array" aca="1" ref="Z5" ca="1">_xlfn.IFS(
   Merge1[[#This Row],[Customer Tenure]]&lt;=2,"New",
   Merge1[[#This Row],[Customer Tenure]]&lt;=5,"Emerging",
  Merge1[[#This Row],[Customer Tenure]]&lt;9,"Established",
   TRUE,"Loyal"
)</f>
        <v>Established</v>
      </c>
      <c r="AA5" s="1" t="str" cm="1">
        <f t="array" ref="AA5">_xlfn.IFS(Merge1[[#This Row],[Income]]&lt;=30000,"Low",Merge1[[#This Row],[Income]]&lt;=60000,"Medium",Merge1[[#This Row],[Income]]&lt;=100000,"High", Merge1[[#This Row],[Income]]&gt;100000," Premium")</f>
        <v xml:space="preserve"> Premium</v>
      </c>
      <c r="AB5" s="1" t="str" cm="1">
        <f t="array" ref="AB5">_xlfn.IFS(Merge1[[#This Row],[Age]]&lt;= 28,"Gen Z", Merge1[[#This Row],[Age]]&lt;=44,"Millennials", Merge1[[#This Row],[Age]]&lt;=60,"Gen X", Merge1[[#This Row],[Age]]&gt;60,"Baby Boomers")</f>
        <v>Baby Boomers</v>
      </c>
      <c r="AC5" s="1" t="str" cm="1">
        <f t="array" ref="AC5">_xlfn.IFS(
    Merge1[[#This Row],[Balance]]&lt;=50000,"Low",
    Merge1[[#This Row],[Balance]]&lt;=200000,"Medium",
    Merge1[[#This Row],[Balance]]&gt;200000,"High"
)</f>
        <v>High</v>
      </c>
    </row>
    <row r="6" spans="1:29" x14ac:dyDescent="0.25">
      <c r="A6" s="1" t="s">
        <v>13</v>
      </c>
      <c r="B6" s="1" t="s">
        <v>6212</v>
      </c>
      <c r="C6" s="1" t="s">
        <v>5832</v>
      </c>
      <c r="D6" s="2">
        <v>43503</v>
      </c>
      <c r="E6">
        <v>481201</v>
      </c>
      <c r="F6">
        <v>837</v>
      </c>
      <c r="G6">
        <v>0</v>
      </c>
      <c r="H6" s="1" t="s">
        <v>5833</v>
      </c>
      <c r="I6" s="1" t="s">
        <v>6783</v>
      </c>
      <c r="J6" s="1" t="s">
        <v>6240</v>
      </c>
      <c r="K6">
        <v>70</v>
      </c>
      <c r="L6" s="1" t="s">
        <v>6246</v>
      </c>
      <c r="M6" s="1" t="s">
        <v>6254</v>
      </c>
      <c r="N6">
        <v>163660</v>
      </c>
      <c r="O6" s="1" t="s">
        <v>6248</v>
      </c>
      <c r="P6" s="2">
        <v>43774</v>
      </c>
      <c r="Q6" s="2">
        <v>45866</v>
      </c>
      <c r="R6" s="1" t="s">
        <v>6891</v>
      </c>
      <c r="S6" s="1" t="s">
        <v>6892</v>
      </c>
      <c r="T6" s="1" t="s">
        <v>23</v>
      </c>
      <c r="U6">
        <v>6828</v>
      </c>
      <c r="V6" s="1" t="s">
        <v>15</v>
      </c>
      <c r="W6" s="1" t="s">
        <v>25</v>
      </c>
      <c r="X6" s="2">
        <f t="shared" ca="1" si="0"/>
        <v>45937</v>
      </c>
      <c r="Y6" s="1">
        <f ca="1">ROUND(YEARFRAC(Merge1[[#This Row],[Join_Date]],Merge1[[#This Row],[Today]], 3),0)</f>
        <v>6</v>
      </c>
      <c r="Z6" s="1" t="str" cm="1">
        <f t="array" aca="1" ref="Z6" ca="1">_xlfn.IFS(
   Merge1[[#This Row],[Customer Tenure]]&lt;=2,"New",
   Merge1[[#This Row],[Customer Tenure]]&lt;=5,"Emerging",
  Merge1[[#This Row],[Customer Tenure]]&lt;9,"Established",
   TRUE,"Loyal"
)</f>
        <v>Established</v>
      </c>
      <c r="AA6" s="1" t="str" cm="1">
        <f t="array" ref="AA6">_xlfn.IFS(Merge1[[#This Row],[Income]]&lt;=30000,"Low",Merge1[[#This Row],[Income]]&lt;=60000,"Medium",Merge1[[#This Row],[Income]]&lt;=100000,"High", Merge1[[#This Row],[Income]]&gt;100000," Premium")</f>
        <v xml:space="preserve"> Premium</v>
      </c>
      <c r="AB6" s="1" t="str" cm="1">
        <f t="array" ref="AB6">_xlfn.IFS(Merge1[[#This Row],[Age]]&lt;= 28,"Gen Z", Merge1[[#This Row],[Age]]&lt;=44,"Millennials", Merge1[[#This Row],[Age]]&lt;=60,"Gen X", Merge1[[#This Row],[Age]]&gt;60,"Baby Boomers")</f>
        <v>Baby Boomers</v>
      </c>
      <c r="AC6" s="1" t="str" cm="1">
        <f t="array" ref="AC6">_xlfn.IFS(
    Merge1[[#This Row],[Balance]]&lt;=50000,"Low",
    Merge1[[#This Row],[Balance]]&lt;=200000,"Medium",
    Merge1[[#This Row],[Balance]]&gt;200000,"High"
)</f>
        <v>High</v>
      </c>
    </row>
    <row r="7" spans="1:29" x14ac:dyDescent="0.25">
      <c r="A7" s="1" t="s">
        <v>1105</v>
      </c>
      <c r="B7" s="1" t="s">
        <v>6137</v>
      </c>
      <c r="C7" s="1" t="s">
        <v>5835</v>
      </c>
      <c r="D7" s="2">
        <v>45360</v>
      </c>
      <c r="E7">
        <v>370180</v>
      </c>
      <c r="F7">
        <v>344</v>
      </c>
      <c r="G7">
        <v>0</v>
      </c>
      <c r="H7" s="1" t="s">
        <v>5833</v>
      </c>
      <c r="I7" s="1" t="s">
        <v>6239</v>
      </c>
      <c r="J7" s="1" t="s">
        <v>6240</v>
      </c>
      <c r="K7">
        <v>38</v>
      </c>
      <c r="L7" s="1" t="s">
        <v>6241</v>
      </c>
      <c r="M7" s="1" t="s">
        <v>6242</v>
      </c>
      <c r="N7">
        <v>191672</v>
      </c>
      <c r="O7" s="1" t="s">
        <v>6243</v>
      </c>
      <c r="P7" s="2">
        <v>45041</v>
      </c>
      <c r="Q7" s="2">
        <v>45752</v>
      </c>
      <c r="R7" s="1" t="s">
        <v>6893</v>
      </c>
      <c r="S7" s="1" t="s">
        <v>6894</v>
      </c>
      <c r="T7" s="1" t="s">
        <v>14</v>
      </c>
      <c r="U7">
        <v>6358</v>
      </c>
      <c r="V7" s="1" t="s">
        <v>15</v>
      </c>
      <c r="W7" s="1" t="s">
        <v>11</v>
      </c>
      <c r="X7" s="2">
        <f t="shared" ca="1" si="0"/>
        <v>45937</v>
      </c>
      <c r="Y7" s="1">
        <f ca="1">ROUND(YEARFRAC(Merge1[[#This Row],[Join_Date]],Merge1[[#This Row],[Today]], 3),0)</f>
        <v>2</v>
      </c>
      <c r="Z7" s="1" t="str" cm="1">
        <f t="array" aca="1" ref="Z7" ca="1">_xlfn.IFS(
   Merge1[[#This Row],[Customer Tenure]]&lt;=2,"New",
   Merge1[[#This Row],[Customer Tenure]]&lt;=5,"Emerging",
  Merge1[[#This Row],[Customer Tenure]]&lt;9,"Established",
   TRUE,"Loyal"
)</f>
        <v>New</v>
      </c>
      <c r="AA7" s="1" t="str" cm="1">
        <f t="array" ref="AA7">_xlfn.IFS(Merge1[[#This Row],[Income]]&lt;=30000,"Low",Merge1[[#This Row],[Income]]&lt;=60000,"Medium",Merge1[[#This Row],[Income]]&lt;=100000,"High", Merge1[[#This Row],[Income]]&gt;100000," Premium")</f>
        <v xml:space="preserve"> Premium</v>
      </c>
      <c r="AB7" s="1" t="str" cm="1">
        <f t="array" ref="AB7">_xlfn.IFS(Merge1[[#This Row],[Age]]&lt;= 28,"Gen Z", Merge1[[#This Row],[Age]]&lt;=44,"Millennials", Merge1[[#This Row],[Age]]&lt;=60,"Gen X", Merge1[[#This Row],[Age]]&gt;60,"Baby Boomers")</f>
        <v>Millennials</v>
      </c>
      <c r="AC7" s="1" t="str" cm="1">
        <f t="array" ref="AC7">_xlfn.IFS(
    Merge1[[#This Row],[Balance]]&lt;=50000,"Low",
    Merge1[[#This Row],[Balance]]&lt;=200000,"Medium",
    Merge1[[#This Row],[Balance]]&gt;200000,"High"
)</f>
        <v>High</v>
      </c>
    </row>
    <row r="8" spans="1:29" x14ac:dyDescent="0.25">
      <c r="A8" s="1" t="s">
        <v>1105</v>
      </c>
      <c r="B8" s="1" t="s">
        <v>6137</v>
      </c>
      <c r="C8" s="1" t="s">
        <v>5835</v>
      </c>
      <c r="D8" s="2">
        <v>45360</v>
      </c>
      <c r="E8">
        <v>370180</v>
      </c>
      <c r="F8">
        <v>344</v>
      </c>
      <c r="G8">
        <v>0</v>
      </c>
      <c r="H8" s="1" t="s">
        <v>5833</v>
      </c>
      <c r="I8" s="1" t="s">
        <v>6239</v>
      </c>
      <c r="J8" s="1" t="s">
        <v>6240</v>
      </c>
      <c r="K8">
        <v>38</v>
      </c>
      <c r="L8" s="1" t="s">
        <v>6241</v>
      </c>
      <c r="M8" s="1" t="s">
        <v>6242</v>
      </c>
      <c r="N8">
        <v>191672</v>
      </c>
      <c r="O8" s="1" t="s">
        <v>6243</v>
      </c>
      <c r="P8" s="2">
        <v>45041</v>
      </c>
      <c r="Q8" s="2">
        <v>45345</v>
      </c>
      <c r="R8" s="1" t="s">
        <v>6885</v>
      </c>
      <c r="S8" s="1" t="s">
        <v>6886</v>
      </c>
      <c r="T8" s="1" t="s">
        <v>23</v>
      </c>
      <c r="U8">
        <v>2700</v>
      </c>
      <c r="V8" s="1" t="s">
        <v>10</v>
      </c>
      <c r="W8" s="1" t="s">
        <v>50</v>
      </c>
      <c r="X8" s="2">
        <f t="shared" ca="1" si="0"/>
        <v>45937</v>
      </c>
      <c r="Y8" s="1">
        <f ca="1">ROUND(YEARFRAC(Merge1[[#This Row],[Join_Date]],Merge1[[#This Row],[Today]], 3),0)</f>
        <v>2</v>
      </c>
      <c r="Z8" s="1" t="str" cm="1">
        <f t="array" aca="1" ref="Z8" ca="1">_xlfn.IFS(
   Merge1[[#This Row],[Customer Tenure]]&lt;=2,"New",
   Merge1[[#This Row],[Customer Tenure]]&lt;=5,"Emerging",
  Merge1[[#This Row],[Customer Tenure]]&lt;9,"Established",
   TRUE,"Loyal"
)</f>
        <v>New</v>
      </c>
      <c r="AA8" s="1" t="str" cm="1">
        <f t="array" ref="AA8">_xlfn.IFS(Merge1[[#This Row],[Income]]&lt;=30000,"Low",Merge1[[#This Row],[Income]]&lt;=60000,"Medium",Merge1[[#This Row],[Income]]&lt;=100000,"High", Merge1[[#This Row],[Income]]&gt;100000," Premium")</f>
        <v xml:space="preserve"> Premium</v>
      </c>
      <c r="AB8" s="1" t="str" cm="1">
        <f t="array" ref="AB8">_xlfn.IFS(Merge1[[#This Row],[Age]]&lt;= 28,"Gen Z", Merge1[[#This Row],[Age]]&lt;=44,"Millennials", Merge1[[#This Row],[Age]]&lt;=60,"Gen X", Merge1[[#This Row],[Age]]&gt;60,"Baby Boomers")</f>
        <v>Millennials</v>
      </c>
      <c r="AC8" s="1" t="str" cm="1">
        <f t="array" ref="AC8">_xlfn.IFS(
    Merge1[[#This Row],[Balance]]&lt;=50000,"Low",
    Merge1[[#This Row],[Balance]]&lt;=200000,"Medium",
    Merge1[[#This Row],[Balance]]&gt;200000,"High"
)</f>
        <v>High</v>
      </c>
    </row>
    <row r="9" spans="1:29" x14ac:dyDescent="0.25">
      <c r="A9" s="1" t="s">
        <v>18</v>
      </c>
      <c r="B9" s="1" t="s">
        <v>5898</v>
      </c>
      <c r="C9" s="1" t="s">
        <v>5842</v>
      </c>
      <c r="D9" s="2">
        <v>43469</v>
      </c>
      <c r="E9">
        <v>245144</v>
      </c>
      <c r="F9">
        <v>670</v>
      </c>
      <c r="G9">
        <v>0</v>
      </c>
      <c r="H9" s="1" t="s">
        <v>5833</v>
      </c>
      <c r="I9" s="1" t="s">
        <v>6704</v>
      </c>
      <c r="J9" s="1" t="s">
        <v>6240</v>
      </c>
      <c r="K9">
        <v>30</v>
      </c>
      <c r="L9" s="1" t="s">
        <v>6246</v>
      </c>
      <c r="M9" s="1" t="s">
        <v>6254</v>
      </c>
      <c r="N9">
        <v>196572</v>
      </c>
      <c r="O9" s="1" t="s">
        <v>6243</v>
      </c>
      <c r="P9" s="2">
        <v>45607</v>
      </c>
      <c r="Q9" s="2">
        <v>45487</v>
      </c>
      <c r="R9" s="1" t="s">
        <v>6891</v>
      </c>
      <c r="S9" s="1" t="s">
        <v>6895</v>
      </c>
      <c r="T9" s="1" t="s">
        <v>9</v>
      </c>
      <c r="U9">
        <v>1455</v>
      </c>
      <c r="V9" s="1" t="s">
        <v>19</v>
      </c>
      <c r="W9" s="1" t="s">
        <v>20</v>
      </c>
      <c r="X9" s="2">
        <f t="shared" ca="1" si="0"/>
        <v>45937</v>
      </c>
      <c r="Y9" s="1">
        <f ca="1">ROUND(YEARFRAC(Merge1[[#This Row],[Join_Date]],Merge1[[#This Row],[Today]], 3),0)</f>
        <v>1</v>
      </c>
      <c r="Z9" s="1" t="str" cm="1">
        <f t="array" aca="1" ref="Z9" ca="1">_xlfn.IFS(
   Merge1[[#This Row],[Customer Tenure]]&lt;=2,"New",
   Merge1[[#This Row],[Customer Tenure]]&lt;=5,"Emerging",
  Merge1[[#This Row],[Customer Tenure]]&lt;9,"Established",
   TRUE,"Loyal"
)</f>
        <v>New</v>
      </c>
      <c r="AA9" s="1" t="str" cm="1">
        <f t="array" ref="AA9">_xlfn.IFS(Merge1[[#This Row],[Income]]&lt;=30000,"Low",Merge1[[#This Row],[Income]]&lt;=60000,"Medium",Merge1[[#This Row],[Income]]&lt;=100000,"High", Merge1[[#This Row],[Income]]&gt;100000," Premium")</f>
        <v xml:space="preserve"> Premium</v>
      </c>
      <c r="AB9" s="1" t="str" cm="1">
        <f t="array" ref="AB9">_xlfn.IFS(Merge1[[#This Row],[Age]]&lt;= 28,"Gen Z", Merge1[[#This Row],[Age]]&lt;=44,"Millennials", Merge1[[#This Row],[Age]]&lt;=60,"Gen X", Merge1[[#This Row],[Age]]&gt;60,"Baby Boomers")</f>
        <v>Millennials</v>
      </c>
      <c r="AC9" s="1" t="str" cm="1">
        <f t="array" ref="AC9">_xlfn.IFS(
    Merge1[[#This Row],[Balance]]&lt;=50000,"Low",
    Merge1[[#This Row],[Balance]]&lt;=200000,"Medium",
    Merge1[[#This Row],[Balance]]&gt;200000,"High"
)</f>
        <v>High</v>
      </c>
    </row>
    <row r="10" spans="1:29" x14ac:dyDescent="0.25">
      <c r="A10" s="1" t="s">
        <v>18</v>
      </c>
      <c r="B10" s="1" t="s">
        <v>5898</v>
      </c>
      <c r="C10" s="1" t="s">
        <v>5842</v>
      </c>
      <c r="D10" s="2">
        <v>43469</v>
      </c>
      <c r="E10">
        <v>245144</v>
      </c>
      <c r="F10">
        <v>670</v>
      </c>
      <c r="G10">
        <v>0</v>
      </c>
      <c r="H10" s="1" t="s">
        <v>5833</v>
      </c>
      <c r="I10" s="1" t="s">
        <v>6704</v>
      </c>
      <c r="J10" s="1" t="s">
        <v>6240</v>
      </c>
      <c r="K10">
        <v>30</v>
      </c>
      <c r="L10" s="1" t="s">
        <v>6246</v>
      </c>
      <c r="M10" s="1" t="s">
        <v>6254</v>
      </c>
      <c r="N10">
        <v>196572</v>
      </c>
      <c r="O10" s="1" t="s">
        <v>6243</v>
      </c>
      <c r="P10" s="2">
        <v>45607</v>
      </c>
      <c r="Q10" s="2">
        <v>45698</v>
      </c>
      <c r="R10" s="1" t="s">
        <v>6885</v>
      </c>
      <c r="S10" s="1" t="s">
        <v>6896</v>
      </c>
      <c r="T10" s="1" t="s">
        <v>23</v>
      </c>
      <c r="U10">
        <v>5386</v>
      </c>
      <c r="V10" s="1" t="s">
        <v>15</v>
      </c>
      <c r="W10" s="1" t="s">
        <v>106</v>
      </c>
      <c r="X10" s="2">
        <f t="shared" ca="1" si="0"/>
        <v>45937</v>
      </c>
      <c r="Y10" s="1">
        <f ca="1">ROUND(YEARFRAC(Merge1[[#This Row],[Join_Date]],Merge1[[#This Row],[Today]], 3),0)</f>
        <v>1</v>
      </c>
      <c r="Z10" s="1" t="str" cm="1">
        <f t="array" aca="1" ref="Z10" ca="1">_xlfn.IFS(
   Merge1[[#This Row],[Customer Tenure]]&lt;=2,"New",
   Merge1[[#This Row],[Customer Tenure]]&lt;=5,"Emerging",
  Merge1[[#This Row],[Customer Tenure]]&lt;9,"Established",
   TRUE,"Loyal"
)</f>
        <v>New</v>
      </c>
      <c r="AA10" s="1" t="str" cm="1">
        <f t="array" ref="AA10">_xlfn.IFS(Merge1[[#This Row],[Income]]&lt;=30000,"Low",Merge1[[#This Row],[Income]]&lt;=60000,"Medium",Merge1[[#This Row],[Income]]&lt;=100000,"High", Merge1[[#This Row],[Income]]&gt;100000," Premium")</f>
        <v xml:space="preserve"> Premium</v>
      </c>
      <c r="AB10" s="1" t="str" cm="1">
        <f t="array" ref="AB10">_xlfn.IFS(Merge1[[#This Row],[Age]]&lt;= 28,"Gen Z", Merge1[[#This Row],[Age]]&lt;=44,"Millennials", Merge1[[#This Row],[Age]]&lt;=60,"Gen X", Merge1[[#This Row],[Age]]&gt;60,"Baby Boomers")</f>
        <v>Millennials</v>
      </c>
      <c r="AC10" s="1" t="str" cm="1">
        <f t="array" ref="AC10">_xlfn.IFS(
    Merge1[[#This Row],[Balance]]&lt;=50000,"Low",
    Merge1[[#This Row],[Balance]]&lt;=200000,"Medium",
    Merge1[[#This Row],[Balance]]&gt;200000,"High"
)</f>
        <v>High</v>
      </c>
    </row>
    <row r="11" spans="1:29" x14ac:dyDescent="0.25">
      <c r="A11" s="1" t="s">
        <v>1015</v>
      </c>
      <c r="B11" s="1" t="s">
        <v>5834</v>
      </c>
      <c r="C11" s="1" t="s">
        <v>5835</v>
      </c>
      <c r="D11" s="2">
        <v>45670</v>
      </c>
      <c r="E11">
        <v>282169</v>
      </c>
      <c r="F11">
        <v>405</v>
      </c>
      <c r="G11">
        <v>0</v>
      </c>
      <c r="H11" s="1" t="s">
        <v>5833</v>
      </c>
      <c r="I11" s="1" t="s">
        <v>6648</v>
      </c>
      <c r="J11" s="1" t="s">
        <v>6240</v>
      </c>
      <c r="K11">
        <v>57</v>
      </c>
      <c r="L11" s="1" t="s">
        <v>6246</v>
      </c>
      <c r="M11" s="1" t="s">
        <v>6266</v>
      </c>
      <c r="N11">
        <v>122215</v>
      </c>
      <c r="O11" s="1" t="s">
        <v>6252</v>
      </c>
      <c r="P11" s="2">
        <v>43637</v>
      </c>
      <c r="Q11" s="2">
        <v>45554</v>
      </c>
      <c r="R11" s="1" t="s">
        <v>6897</v>
      </c>
      <c r="S11" s="1" t="s">
        <v>6898</v>
      </c>
      <c r="T11" s="1" t="s">
        <v>14</v>
      </c>
      <c r="U11">
        <v>8593</v>
      </c>
      <c r="V11" s="1" t="s">
        <v>15</v>
      </c>
      <c r="W11" s="1" t="s">
        <v>50</v>
      </c>
      <c r="X11" s="2">
        <f t="shared" ca="1" si="0"/>
        <v>45937</v>
      </c>
      <c r="Y11" s="1">
        <f ca="1">ROUND(YEARFRAC(Merge1[[#This Row],[Join_Date]],Merge1[[#This Row],[Today]], 3),0)</f>
        <v>6</v>
      </c>
      <c r="Z11" s="1" t="str" cm="1">
        <f t="array" aca="1" ref="Z11" ca="1">_xlfn.IFS(
   Merge1[[#This Row],[Customer Tenure]]&lt;=2,"New",
   Merge1[[#This Row],[Customer Tenure]]&lt;=5,"Emerging",
  Merge1[[#This Row],[Customer Tenure]]&lt;9,"Established",
   TRUE,"Loyal"
)</f>
        <v>Established</v>
      </c>
      <c r="AA11" s="1" t="str" cm="1">
        <f t="array" ref="AA11">_xlfn.IFS(Merge1[[#This Row],[Income]]&lt;=30000,"Low",Merge1[[#This Row],[Income]]&lt;=60000,"Medium",Merge1[[#This Row],[Income]]&lt;=100000,"High", Merge1[[#This Row],[Income]]&gt;100000," Premium")</f>
        <v xml:space="preserve"> Premium</v>
      </c>
      <c r="AB11" s="1" t="str" cm="1">
        <f t="array" ref="AB11">_xlfn.IFS(Merge1[[#This Row],[Age]]&lt;= 28,"Gen Z", Merge1[[#This Row],[Age]]&lt;=44,"Millennials", Merge1[[#This Row],[Age]]&lt;=60,"Gen X", Merge1[[#This Row],[Age]]&gt;60,"Baby Boomers")</f>
        <v>Gen X</v>
      </c>
      <c r="AC11" s="1" t="str" cm="1">
        <f t="array" ref="AC11">_xlfn.IFS(
    Merge1[[#This Row],[Balance]]&lt;=50000,"Low",
    Merge1[[#This Row],[Balance]]&lt;=200000,"Medium",
    Merge1[[#This Row],[Balance]]&gt;200000,"High"
)</f>
        <v>High</v>
      </c>
    </row>
    <row r="12" spans="1:29" x14ac:dyDescent="0.25">
      <c r="A12" s="1" t="s">
        <v>1015</v>
      </c>
      <c r="B12" s="1" t="s">
        <v>5834</v>
      </c>
      <c r="C12" s="1" t="s">
        <v>5835</v>
      </c>
      <c r="D12" s="2">
        <v>45670</v>
      </c>
      <c r="E12">
        <v>282169</v>
      </c>
      <c r="F12">
        <v>405</v>
      </c>
      <c r="G12">
        <v>0</v>
      </c>
      <c r="H12" s="1" t="s">
        <v>5833</v>
      </c>
      <c r="I12" s="1" t="s">
        <v>6648</v>
      </c>
      <c r="J12" s="1" t="s">
        <v>6240</v>
      </c>
      <c r="K12">
        <v>57</v>
      </c>
      <c r="L12" s="1" t="s">
        <v>6246</v>
      </c>
      <c r="M12" s="1" t="s">
        <v>6266</v>
      </c>
      <c r="N12">
        <v>122215</v>
      </c>
      <c r="O12" s="1" t="s">
        <v>6252</v>
      </c>
      <c r="P12" s="2">
        <v>43637</v>
      </c>
      <c r="Q12" s="2">
        <v>45560</v>
      </c>
      <c r="R12" s="1" t="s">
        <v>6897</v>
      </c>
      <c r="S12" s="1" t="s">
        <v>6898</v>
      </c>
      <c r="T12" s="1" t="s">
        <v>9</v>
      </c>
      <c r="U12">
        <v>8096</v>
      </c>
      <c r="V12" s="1" t="s">
        <v>19</v>
      </c>
      <c r="W12" s="1" t="s">
        <v>106</v>
      </c>
      <c r="X12" s="2">
        <f t="shared" ca="1" si="0"/>
        <v>45937</v>
      </c>
      <c r="Y12" s="1">
        <f ca="1">ROUND(YEARFRAC(Merge1[[#This Row],[Join_Date]],Merge1[[#This Row],[Today]], 3),0)</f>
        <v>6</v>
      </c>
      <c r="Z12" s="1" t="str" cm="1">
        <f t="array" aca="1" ref="Z12" ca="1">_xlfn.IFS(
   Merge1[[#This Row],[Customer Tenure]]&lt;=2,"New",
   Merge1[[#This Row],[Customer Tenure]]&lt;=5,"Emerging",
  Merge1[[#This Row],[Customer Tenure]]&lt;9,"Established",
   TRUE,"Loyal"
)</f>
        <v>Established</v>
      </c>
      <c r="AA12" s="1" t="str" cm="1">
        <f t="array" ref="AA12">_xlfn.IFS(Merge1[[#This Row],[Income]]&lt;=30000,"Low",Merge1[[#This Row],[Income]]&lt;=60000,"Medium",Merge1[[#This Row],[Income]]&lt;=100000,"High", Merge1[[#This Row],[Income]]&gt;100000," Premium")</f>
        <v xml:space="preserve"> Premium</v>
      </c>
      <c r="AB12" s="1" t="str" cm="1">
        <f t="array" ref="AB12">_xlfn.IFS(Merge1[[#This Row],[Age]]&lt;= 28,"Gen Z", Merge1[[#This Row],[Age]]&lt;=44,"Millennials", Merge1[[#This Row],[Age]]&lt;=60,"Gen X", Merge1[[#This Row],[Age]]&gt;60,"Baby Boomers")</f>
        <v>Gen X</v>
      </c>
      <c r="AC12" s="1" t="str" cm="1">
        <f t="array" ref="AC12">_xlfn.IFS(
    Merge1[[#This Row],[Balance]]&lt;=50000,"Low",
    Merge1[[#This Row],[Balance]]&lt;=200000,"Medium",
    Merge1[[#This Row],[Balance]]&gt;200000,"High"
)</f>
        <v>High</v>
      </c>
    </row>
    <row r="13" spans="1:29" x14ac:dyDescent="0.25">
      <c r="A13" s="1" t="s">
        <v>1015</v>
      </c>
      <c r="B13" s="1" t="s">
        <v>5834</v>
      </c>
      <c r="C13" s="1" t="s">
        <v>5835</v>
      </c>
      <c r="D13" s="2">
        <v>45670</v>
      </c>
      <c r="E13">
        <v>282169</v>
      </c>
      <c r="F13">
        <v>405</v>
      </c>
      <c r="G13">
        <v>0</v>
      </c>
      <c r="H13" s="1" t="s">
        <v>5833</v>
      </c>
      <c r="I13" s="1" t="s">
        <v>6648</v>
      </c>
      <c r="J13" s="1" t="s">
        <v>6240</v>
      </c>
      <c r="K13">
        <v>57</v>
      </c>
      <c r="L13" s="1" t="s">
        <v>6246</v>
      </c>
      <c r="M13" s="1" t="s">
        <v>6266</v>
      </c>
      <c r="N13">
        <v>122215</v>
      </c>
      <c r="O13" s="1" t="s">
        <v>6252</v>
      </c>
      <c r="P13" s="2">
        <v>43637</v>
      </c>
      <c r="Q13" s="2">
        <v>45247</v>
      </c>
      <c r="R13" s="1" t="s">
        <v>6887</v>
      </c>
      <c r="S13" s="1" t="s">
        <v>6888</v>
      </c>
      <c r="T13" s="1" t="s">
        <v>14</v>
      </c>
      <c r="U13">
        <v>9606</v>
      </c>
      <c r="V13" s="1" t="s">
        <v>24</v>
      </c>
      <c r="W13" s="1" t="s">
        <v>29</v>
      </c>
      <c r="X13" s="2">
        <f t="shared" ca="1" si="0"/>
        <v>45937</v>
      </c>
      <c r="Y13" s="1">
        <f ca="1">ROUND(YEARFRAC(Merge1[[#This Row],[Join_Date]],Merge1[[#This Row],[Today]], 3),0)</f>
        <v>6</v>
      </c>
      <c r="Z13" s="1" t="str" cm="1">
        <f t="array" aca="1" ref="Z13" ca="1">_xlfn.IFS(
   Merge1[[#This Row],[Customer Tenure]]&lt;=2,"New",
   Merge1[[#This Row],[Customer Tenure]]&lt;=5,"Emerging",
  Merge1[[#This Row],[Customer Tenure]]&lt;9,"Established",
   TRUE,"Loyal"
)</f>
        <v>Established</v>
      </c>
      <c r="AA13" s="1" t="str" cm="1">
        <f t="array" ref="AA13">_xlfn.IFS(Merge1[[#This Row],[Income]]&lt;=30000,"Low",Merge1[[#This Row],[Income]]&lt;=60000,"Medium",Merge1[[#This Row],[Income]]&lt;=100000,"High", Merge1[[#This Row],[Income]]&gt;100000," Premium")</f>
        <v xml:space="preserve"> Premium</v>
      </c>
      <c r="AB13" s="1" t="str" cm="1">
        <f t="array" ref="AB13">_xlfn.IFS(Merge1[[#This Row],[Age]]&lt;= 28,"Gen Z", Merge1[[#This Row],[Age]]&lt;=44,"Millennials", Merge1[[#This Row],[Age]]&lt;=60,"Gen X", Merge1[[#This Row],[Age]]&gt;60,"Baby Boomers")</f>
        <v>Gen X</v>
      </c>
      <c r="AC13" s="1" t="str" cm="1">
        <f t="array" ref="AC13">_xlfn.IFS(
    Merge1[[#This Row],[Balance]]&lt;=50000,"Low",
    Merge1[[#This Row],[Balance]]&lt;=200000,"Medium",
    Merge1[[#This Row],[Balance]]&gt;200000,"High"
)</f>
        <v>High</v>
      </c>
    </row>
    <row r="14" spans="1:29" x14ac:dyDescent="0.25">
      <c r="A14" s="1" t="s">
        <v>22</v>
      </c>
      <c r="B14" s="1" t="s">
        <v>6129</v>
      </c>
      <c r="C14" s="1" t="s">
        <v>5832</v>
      </c>
      <c r="D14" s="2">
        <v>44441</v>
      </c>
      <c r="E14">
        <v>468758</v>
      </c>
      <c r="F14">
        <v>699</v>
      </c>
      <c r="G14">
        <v>0</v>
      </c>
      <c r="H14" s="1" t="s">
        <v>5833</v>
      </c>
      <c r="I14" s="1" t="s">
        <v>6387</v>
      </c>
      <c r="J14" s="1" t="s">
        <v>6245</v>
      </c>
      <c r="K14">
        <v>26</v>
      </c>
      <c r="L14" s="1" t="s">
        <v>6256</v>
      </c>
      <c r="M14" s="1" t="s">
        <v>6266</v>
      </c>
      <c r="N14">
        <v>177364</v>
      </c>
      <c r="O14" s="1" t="s">
        <v>6243</v>
      </c>
      <c r="P14" s="2">
        <v>44224</v>
      </c>
      <c r="Q14" s="2">
        <v>45249</v>
      </c>
      <c r="R14" s="1" t="s">
        <v>6887</v>
      </c>
      <c r="S14" s="1" t="s">
        <v>6888</v>
      </c>
      <c r="T14" s="1" t="s">
        <v>23</v>
      </c>
      <c r="U14">
        <v>5847</v>
      </c>
      <c r="V14" s="1" t="s">
        <v>24</v>
      </c>
      <c r="W14" s="1" t="s">
        <v>25</v>
      </c>
      <c r="X14" s="2">
        <f t="shared" ca="1" si="0"/>
        <v>45937</v>
      </c>
      <c r="Y14" s="1">
        <f ca="1">ROUND(YEARFRAC(Merge1[[#This Row],[Join_Date]],Merge1[[#This Row],[Today]], 3),0)</f>
        <v>5</v>
      </c>
      <c r="Z14" s="1" t="str" cm="1">
        <f t="array" aca="1" ref="Z14" ca="1">_xlfn.IFS(
   Merge1[[#This Row],[Customer Tenure]]&lt;=2,"New",
   Merge1[[#This Row],[Customer Tenure]]&lt;=5,"Emerging",
  Merge1[[#This Row],[Customer Tenure]]&lt;9,"Established",
   TRUE,"Loyal"
)</f>
        <v>Emerging</v>
      </c>
      <c r="AA14" s="1" t="str" cm="1">
        <f t="array" ref="AA14">_xlfn.IFS(Merge1[[#This Row],[Income]]&lt;=30000,"Low",Merge1[[#This Row],[Income]]&lt;=60000,"Medium",Merge1[[#This Row],[Income]]&lt;=100000,"High", Merge1[[#This Row],[Income]]&gt;100000," Premium")</f>
        <v xml:space="preserve"> Premium</v>
      </c>
      <c r="AB14" s="1" t="str" cm="1">
        <f t="array" ref="AB14">_xlfn.IFS(Merge1[[#This Row],[Age]]&lt;= 28,"Gen Z", Merge1[[#This Row],[Age]]&lt;=44,"Millennials", Merge1[[#This Row],[Age]]&lt;=60,"Gen X", Merge1[[#This Row],[Age]]&gt;60,"Baby Boomers")</f>
        <v>Gen Z</v>
      </c>
      <c r="AC14" s="1" t="str" cm="1">
        <f t="array" ref="AC14">_xlfn.IFS(
    Merge1[[#This Row],[Balance]]&lt;=50000,"Low",
    Merge1[[#This Row],[Balance]]&lt;=200000,"Medium",
    Merge1[[#This Row],[Balance]]&gt;200000,"High"
)</f>
        <v>High</v>
      </c>
    </row>
    <row r="15" spans="1:29" x14ac:dyDescent="0.25">
      <c r="A15" s="1" t="s">
        <v>27</v>
      </c>
      <c r="B15" s="1" t="s">
        <v>5927</v>
      </c>
      <c r="C15" s="1" t="s">
        <v>5832</v>
      </c>
      <c r="D15" s="2">
        <v>43403</v>
      </c>
      <c r="E15">
        <v>123364</v>
      </c>
      <c r="F15">
        <v>438</v>
      </c>
      <c r="G15">
        <v>0</v>
      </c>
      <c r="H15" s="1" t="s">
        <v>5838</v>
      </c>
      <c r="I15" s="1" t="s">
        <v>6476</v>
      </c>
      <c r="J15" s="1" t="s">
        <v>6240</v>
      </c>
      <c r="K15">
        <v>44</v>
      </c>
      <c r="L15" s="1" t="s">
        <v>6246</v>
      </c>
      <c r="M15" s="1" t="s">
        <v>6254</v>
      </c>
      <c r="N15">
        <v>47082</v>
      </c>
      <c r="O15" s="1" t="s">
        <v>6248</v>
      </c>
      <c r="P15" s="2">
        <v>45843</v>
      </c>
      <c r="Q15" s="2">
        <v>45368</v>
      </c>
      <c r="R15" s="1" t="s">
        <v>6899</v>
      </c>
      <c r="S15" s="1" t="s">
        <v>6900</v>
      </c>
      <c r="T15" s="1" t="s">
        <v>28</v>
      </c>
      <c r="U15">
        <v>1476</v>
      </c>
      <c r="V15" s="1" t="s">
        <v>24</v>
      </c>
      <c r="W15" s="1" t="s">
        <v>29</v>
      </c>
      <c r="X15" s="2">
        <f t="shared" ca="1" si="0"/>
        <v>45937</v>
      </c>
      <c r="Y15" s="1">
        <f ca="1">ROUND(YEARFRAC(Merge1[[#This Row],[Join_Date]],Merge1[[#This Row],[Today]], 3),0)</f>
        <v>0</v>
      </c>
      <c r="Z15" s="1" t="str" cm="1">
        <f t="array" aca="1" ref="Z15" ca="1">_xlfn.IFS(
   Merge1[[#This Row],[Customer Tenure]]&lt;=2,"New",
   Merge1[[#This Row],[Customer Tenure]]&lt;=5,"Emerging",
  Merge1[[#This Row],[Customer Tenure]]&lt;9,"Established",
   TRUE,"Loyal"
)</f>
        <v>New</v>
      </c>
      <c r="AA15" s="1" t="str" cm="1">
        <f t="array" ref="AA15">_xlfn.IFS(Merge1[[#This Row],[Income]]&lt;=30000,"Low",Merge1[[#This Row],[Income]]&lt;=60000,"Medium",Merge1[[#This Row],[Income]]&lt;=100000,"High", Merge1[[#This Row],[Income]]&gt;100000," Premium")</f>
        <v>Medium</v>
      </c>
      <c r="AB15" s="1" t="str" cm="1">
        <f t="array" ref="AB15">_xlfn.IFS(Merge1[[#This Row],[Age]]&lt;= 28,"Gen Z", Merge1[[#This Row],[Age]]&lt;=44,"Millennials", Merge1[[#This Row],[Age]]&lt;=60,"Gen X", Merge1[[#This Row],[Age]]&gt;60,"Baby Boomers")</f>
        <v>Millennials</v>
      </c>
      <c r="AC15" s="1" t="str" cm="1">
        <f t="array" ref="AC15">_xlfn.IFS(
    Merge1[[#This Row],[Balance]]&lt;=50000,"Low",
    Merge1[[#This Row],[Balance]]&lt;=200000,"Medium",
    Merge1[[#This Row],[Balance]]&gt;200000,"High"
)</f>
        <v>Medium</v>
      </c>
    </row>
    <row r="16" spans="1:29" x14ac:dyDescent="0.25">
      <c r="A16" s="1" t="s">
        <v>305</v>
      </c>
      <c r="B16" s="1" t="s">
        <v>5834</v>
      </c>
      <c r="C16" s="1" t="s">
        <v>5835</v>
      </c>
      <c r="D16" s="2">
        <v>42662</v>
      </c>
      <c r="E16">
        <v>357574</v>
      </c>
      <c r="F16">
        <v>546</v>
      </c>
      <c r="G16">
        <v>0</v>
      </c>
      <c r="H16" s="1" t="s">
        <v>5850</v>
      </c>
      <c r="I16" s="1" t="s">
        <v>6648</v>
      </c>
      <c r="J16" s="1" t="s">
        <v>6240</v>
      </c>
      <c r="K16">
        <v>57</v>
      </c>
      <c r="L16" s="1" t="s">
        <v>6246</v>
      </c>
      <c r="M16" s="1" t="s">
        <v>6266</v>
      </c>
      <c r="N16">
        <v>122215</v>
      </c>
      <c r="O16" s="1" t="s">
        <v>6252</v>
      </c>
      <c r="P16" s="2">
        <v>43637</v>
      </c>
      <c r="Q16" s="2">
        <v>45520</v>
      </c>
      <c r="R16" s="1" t="s">
        <v>6889</v>
      </c>
      <c r="S16" s="1" t="s">
        <v>6890</v>
      </c>
      <c r="T16" s="1" t="s">
        <v>28</v>
      </c>
      <c r="U16">
        <v>3871</v>
      </c>
      <c r="V16" s="1" t="s">
        <v>24</v>
      </c>
      <c r="W16" s="1" t="s">
        <v>106</v>
      </c>
      <c r="X16" s="2">
        <f t="shared" ca="1" si="0"/>
        <v>45937</v>
      </c>
      <c r="Y16" s="1">
        <f ca="1">ROUND(YEARFRAC(Merge1[[#This Row],[Join_Date]],Merge1[[#This Row],[Today]], 3),0)</f>
        <v>6</v>
      </c>
      <c r="Z16" s="1" t="str" cm="1">
        <f t="array" aca="1" ref="Z16" ca="1">_xlfn.IFS(
   Merge1[[#This Row],[Customer Tenure]]&lt;=2,"New",
   Merge1[[#This Row],[Customer Tenure]]&lt;=5,"Emerging",
  Merge1[[#This Row],[Customer Tenure]]&lt;9,"Established",
   TRUE,"Loyal"
)</f>
        <v>Established</v>
      </c>
      <c r="AA16" s="1" t="str" cm="1">
        <f t="array" ref="AA16">_xlfn.IFS(Merge1[[#This Row],[Income]]&lt;=30000,"Low",Merge1[[#This Row],[Income]]&lt;=60000,"Medium",Merge1[[#This Row],[Income]]&lt;=100000,"High", Merge1[[#This Row],[Income]]&gt;100000," Premium")</f>
        <v xml:space="preserve"> Premium</v>
      </c>
      <c r="AB16" s="1" t="str" cm="1">
        <f t="array" ref="AB16">_xlfn.IFS(Merge1[[#This Row],[Age]]&lt;= 28,"Gen Z", Merge1[[#This Row],[Age]]&lt;=44,"Millennials", Merge1[[#This Row],[Age]]&lt;=60,"Gen X", Merge1[[#This Row],[Age]]&gt;60,"Baby Boomers")</f>
        <v>Gen X</v>
      </c>
      <c r="AC16" s="1" t="str" cm="1">
        <f t="array" ref="AC16">_xlfn.IFS(
    Merge1[[#This Row],[Balance]]&lt;=50000,"Low",
    Merge1[[#This Row],[Balance]]&lt;=200000,"Medium",
    Merge1[[#This Row],[Balance]]&gt;200000,"High"
)</f>
        <v>High</v>
      </c>
    </row>
    <row r="17" spans="1:29" x14ac:dyDescent="0.25">
      <c r="A17" s="1" t="s">
        <v>31</v>
      </c>
      <c r="B17" s="1" t="s">
        <v>6100</v>
      </c>
      <c r="C17" s="1" t="s">
        <v>5835</v>
      </c>
      <c r="D17" s="2">
        <v>43532</v>
      </c>
      <c r="E17">
        <v>454151</v>
      </c>
      <c r="F17">
        <v>346</v>
      </c>
      <c r="G17">
        <v>0</v>
      </c>
      <c r="H17" s="1" t="s">
        <v>5833</v>
      </c>
      <c r="I17" s="1" t="s">
        <v>6753</v>
      </c>
      <c r="J17" s="1" t="s">
        <v>6240</v>
      </c>
      <c r="K17">
        <v>40</v>
      </c>
      <c r="L17" s="1" t="s">
        <v>6260</v>
      </c>
      <c r="M17" s="1" t="s">
        <v>6257</v>
      </c>
      <c r="N17">
        <v>77056</v>
      </c>
      <c r="O17" s="1" t="s">
        <v>6243</v>
      </c>
      <c r="P17" s="2">
        <v>44268</v>
      </c>
      <c r="Q17" s="2">
        <v>45622</v>
      </c>
      <c r="R17" s="1" t="s">
        <v>6887</v>
      </c>
      <c r="S17" s="1" t="s">
        <v>6901</v>
      </c>
      <c r="T17" s="1" t="s">
        <v>28</v>
      </c>
      <c r="U17">
        <v>9978</v>
      </c>
      <c r="V17" s="1" t="s">
        <v>10</v>
      </c>
      <c r="W17" s="1" t="s">
        <v>11</v>
      </c>
      <c r="X17" s="2">
        <f t="shared" ca="1" si="0"/>
        <v>45937</v>
      </c>
      <c r="Y17" s="1">
        <f ca="1">ROUND(YEARFRAC(Merge1[[#This Row],[Join_Date]],Merge1[[#This Row],[Today]], 3),0)</f>
        <v>5</v>
      </c>
      <c r="Z17" s="1" t="str" cm="1">
        <f t="array" aca="1" ref="Z17" ca="1">_xlfn.IFS(
   Merge1[[#This Row],[Customer Tenure]]&lt;=2,"New",
   Merge1[[#This Row],[Customer Tenure]]&lt;=5,"Emerging",
  Merge1[[#This Row],[Customer Tenure]]&lt;9,"Established",
   TRUE,"Loyal"
)</f>
        <v>Emerging</v>
      </c>
      <c r="AA17" s="1" t="str" cm="1">
        <f t="array" ref="AA17">_xlfn.IFS(Merge1[[#This Row],[Income]]&lt;=30000,"Low",Merge1[[#This Row],[Income]]&lt;=60000,"Medium",Merge1[[#This Row],[Income]]&lt;=100000,"High", Merge1[[#This Row],[Income]]&gt;100000," Premium")</f>
        <v>High</v>
      </c>
      <c r="AB17" s="1" t="str" cm="1">
        <f t="array" ref="AB17">_xlfn.IFS(Merge1[[#This Row],[Age]]&lt;= 28,"Gen Z", Merge1[[#This Row],[Age]]&lt;=44,"Millennials", Merge1[[#This Row],[Age]]&lt;=60,"Gen X", Merge1[[#This Row],[Age]]&gt;60,"Baby Boomers")</f>
        <v>Millennials</v>
      </c>
      <c r="AC17" s="1" t="str" cm="1">
        <f t="array" ref="AC17">_xlfn.IFS(
    Merge1[[#This Row],[Balance]]&lt;=50000,"Low",
    Merge1[[#This Row],[Balance]]&lt;=200000,"Medium",
    Merge1[[#This Row],[Balance]]&gt;200000,"High"
)</f>
        <v>High</v>
      </c>
    </row>
    <row r="18" spans="1:29" x14ac:dyDescent="0.25">
      <c r="A18" s="1" t="s">
        <v>31</v>
      </c>
      <c r="B18" s="1" t="s">
        <v>6100</v>
      </c>
      <c r="C18" s="1" t="s">
        <v>5835</v>
      </c>
      <c r="D18" s="2">
        <v>43532</v>
      </c>
      <c r="E18">
        <v>454151</v>
      </c>
      <c r="F18">
        <v>346</v>
      </c>
      <c r="G18">
        <v>0</v>
      </c>
      <c r="H18" s="1" t="s">
        <v>5833</v>
      </c>
      <c r="I18" s="1" t="s">
        <v>6753</v>
      </c>
      <c r="J18" s="1" t="s">
        <v>6240</v>
      </c>
      <c r="K18">
        <v>40</v>
      </c>
      <c r="L18" s="1" t="s">
        <v>6260</v>
      </c>
      <c r="M18" s="1" t="s">
        <v>6257</v>
      </c>
      <c r="N18">
        <v>77056</v>
      </c>
      <c r="O18" s="1" t="s">
        <v>6243</v>
      </c>
      <c r="P18" s="2">
        <v>44268</v>
      </c>
      <c r="Q18" s="2">
        <v>45756</v>
      </c>
      <c r="R18" s="1" t="s">
        <v>6893</v>
      </c>
      <c r="S18" s="1" t="s">
        <v>6894</v>
      </c>
      <c r="T18" s="1" t="s">
        <v>14</v>
      </c>
      <c r="U18">
        <v>2790</v>
      </c>
      <c r="V18" s="1" t="s">
        <v>15</v>
      </c>
      <c r="W18" s="1" t="s">
        <v>50</v>
      </c>
      <c r="X18" s="2">
        <f t="shared" ca="1" si="0"/>
        <v>45937</v>
      </c>
      <c r="Y18" s="1">
        <f ca="1">ROUND(YEARFRAC(Merge1[[#This Row],[Join_Date]],Merge1[[#This Row],[Today]], 3),0)</f>
        <v>5</v>
      </c>
      <c r="Z18" s="1" t="str" cm="1">
        <f t="array" aca="1" ref="Z18" ca="1">_xlfn.IFS(
   Merge1[[#This Row],[Customer Tenure]]&lt;=2,"New",
   Merge1[[#This Row],[Customer Tenure]]&lt;=5,"Emerging",
  Merge1[[#This Row],[Customer Tenure]]&lt;9,"Established",
   TRUE,"Loyal"
)</f>
        <v>Emerging</v>
      </c>
      <c r="AA18" s="1" t="str" cm="1">
        <f t="array" ref="AA18">_xlfn.IFS(Merge1[[#This Row],[Income]]&lt;=30000,"Low",Merge1[[#This Row],[Income]]&lt;=60000,"Medium",Merge1[[#This Row],[Income]]&lt;=100000,"High", Merge1[[#This Row],[Income]]&gt;100000," Premium")</f>
        <v>High</v>
      </c>
      <c r="AB18" s="1" t="str" cm="1">
        <f t="array" ref="AB18">_xlfn.IFS(Merge1[[#This Row],[Age]]&lt;= 28,"Gen Z", Merge1[[#This Row],[Age]]&lt;=44,"Millennials", Merge1[[#This Row],[Age]]&lt;=60,"Gen X", Merge1[[#This Row],[Age]]&gt;60,"Baby Boomers")</f>
        <v>Millennials</v>
      </c>
      <c r="AC18" s="1" t="str" cm="1">
        <f t="array" ref="AC18">_xlfn.IFS(
    Merge1[[#This Row],[Balance]]&lt;=50000,"Low",
    Merge1[[#This Row],[Balance]]&lt;=200000,"Medium",
    Merge1[[#This Row],[Balance]]&gt;200000,"High"
)</f>
        <v>High</v>
      </c>
    </row>
    <row r="19" spans="1:29" x14ac:dyDescent="0.25">
      <c r="A19" s="1" t="s">
        <v>31</v>
      </c>
      <c r="B19" s="1" t="s">
        <v>6100</v>
      </c>
      <c r="C19" s="1" t="s">
        <v>5835</v>
      </c>
      <c r="D19" s="2">
        <v>43532</v>
      </c>
      <c r="E19">
        <v>454151</v>
      </c>
      <c r="F19">
        <v>346</v>
      </c>
      <c r="G19">
        <v>0</v>
      </c>
      <c r="H19" s="1" t="s">
        <v>5833</v>
      </c>
      <c r="I19" s="1" t="s">
        <v>6753</v>
      </c>
      <c r="J19" s="1" t="s">
        <v>6240</v>
      </c>
      <c r="K19">
        <v>40</v>
      </c>
      <c r="L19" s="1" t="s">
        <v>6260</v>
      </c>
      <c r="M19" s="1" t="s">
        <v>6257</v>
      </c>
      <c r="N19">
        <v>77056</v>
      </c>
      <c r="O19" s="1" t="s">
        <v>6243</v>
      </c>
      <c r="P19" s="2">
        <v>44268</v>
      </c>
      <c r="Q19" s="2">
        <v>45481</v>
      </c>
      <c r="R19" s="1" t="s">
        <v>6891</v>
      </c>
      <c r="S19" s="1" t="s">
        <v>6895</v>
      </c>
      <c r="T19" s="1" t="s">
        <v>23</v>
      </c>
      <c r="U19">
        <v>5786</v>
      </c>
      <c r="V19" s="1" t="s">
        <v>24</v>
      </c>
      <c r="W19" s="1" t="s">
        <v>50</v>
      </c>
      <c r="X19" s="2">
        <f t="shared" ca="1" si="0"/>
        <v>45937</v>
      </c>
      <c r="Y19" s="1">
        <f ca="1">ROUND(YEARFRAC(Merge1[[#This Row],[Join_Date]],Merge1[[#This Row],[Today]], 3),0)</f>
        <v>5</v>
      </c>
      <c r="Z19" s="1" t="str" cm="1">
        <f t="array" aca="1" ref="Z19" ca="1">_xlfn.IFS(
   Merge1[[#This Row],[Customer Tenure]]&lt;=2,"New",
   Merge1[[#This Row],[Customer Tenure]]&lt;=5,"Emerging",
  Merge1[[#This Row],[Customer Tenure]]&lt;9,"Established",
   TRUE,"Loyal"
)</f>
        <v>Emerging</v>
      </c>
      <c r="AA19" s="1" t="str" cm="1">
        <f t="array" ref="AA19">_xlfn.IFS(Merge1[[#This Row],[Income]]&lt;=30000,"Low",Merge1[[#This Row],[Income]]&lt;=60000,"Medium",Merge1[[#This Row],[Income]]&lt;=100000,"High", Merge1[[#This Row],[Income]]&gt;100000," Premium")</f>
        <v>High</v>
      </c>
      <c r="AB19" s="1" t="str" cm="1">
        <f t="array" ref="AB19">_xlfn.IFS(Merge1[[#This Row],[Age]]&lt;= 28,"Gen Z", Merge1[[#This Row],[Age]]&lt;=44,"Millennials", Merge1[[#This Row],[Age]]&lt;=60,"Gen X", Merge1[[#This Row],[Age]]&gt;60,"Baby Boomers")</f>
        <v>Millennials</v>
      </c>
      <c r="AC19" s="1" t="str" cm="1">
        <f t="array" ref="AC19">_xlfn.IFS(
    Merge1[[#This Row],[Balance]]&lt;=50000,"Low",
    Merge1[[#This Row],[Balance]]&lt;=200000,"Medium",
    Merge1[[#This Row],[Balance]]&gt;200000,"High"
)</f>
        <v>High</v>
      </c>
    </row>
    <row r="20" spans="1:29" x14ac:dyDescent="0.25">
      <c r="A20" s="1" t="s">
        <v>31</v>
      </c>
      <c r="B20" s="1" t="s">
        <v>6100</v>
      </c>
      <c r="C20" s="1" t="s">
        <v>5835</v>
      </c>
      <c r="D20" s="2">
        <v>43532</v>
      </c>
      <c r="E20">
        <v>454151</v>
      </c>
      <c r="F20">
        <v>346</v>
      </c>
      <c r="G20">
        <v>0</v>
      </c>
      <c r="H20" s="1" t="s">
        <v>5833</v>
      </c>
      <c r="I20" s="1" t="s">
        <v>6753</v>
      </c>
      <c r="J20" s="1" t="s">
        <v>6240</v>
      </c>
      <c r="K20">
        <v>40</v>
      </c>
      <c r="L20" s="1" t="s">
        <v>6260</v>
      </c>
      <c r="M20" s="1" t="s">
        <v>6257</v>
      </c>
      <c r="N20">
        <v>77056</v>
      </c>
      <c r="O20" s="1" t="s">
        <v>6243</v>
      </c>
      <c r="P20" s="2">
        <v>44268</v>
      </c>
      <c r="Q20" s="2">
        <v>45558</v>
      </c>
      <c r="R20" s="1" t="s">
        <v>6897</v>
      </c>
      <c r="S20" s="1" t="s">
        <v>6898</v>
      </c>
      <c r="T20" s="1" t="s">
        <v>28</v>
      </c>
      <c r="U20">
        <v>898</v>
      </c>
      <c r="V20" s="1" t="s">
        <v>15</v>
      </c>
      <c r="W20" s="1" t="s">
        <v>20</v>
      </c>
      <c r="X20" s="2">
        <f t="shared" ca="1" si="0"/>
        <v>45937</v>
      </c>
      <c r="Y20" s="1">
        <f ca="1">ROUND(YEARFRAC(Merge1[[#This Row],[Join_Date]],Merge1[[#This Row],[Today]], 3),0)</f>
        <v>5</v>
      </c>
      <c r="Z20" s="1" t="str" cm="1">
        <f t="array" aca="1" ref="Z20" ca="1">_xlfn.IFS(
   Merge1[[#This Row],[Customer Tenure]]&lt;=2,"New",
   Merge1[[#This Row],[Customer Tenure]]&lt;=5,"Emerging",
  Merge1[[#This Row],[Customer Tenure]]&lt;9,"Established",
   TRUE,"Loyal"
)</f>
        <v>Emerging</v>
      </c>
      <c r="AA20" s="1" t="str" cm="1">
        <f t="array" ref="AA20">_xlfn.IFS(Merge1[[#This Row],[Income]]&lt;=30000,"Low",Merge1[[#This Row],[Income]]&lt;=60000,"Medium",Merge1[[#This Row],[Income]]&lt;=100000,"High", Merge1[[#This Row],[Income]]&gt;100000," Premium")</f>
        <v>High</v>
      </c>
      <c r="AB20" s="1" t="str" cm="1">
        <f t="array" ref="AB20">_xlfn.IFS(Merge1[[#This Row],[Age]]&lt;= 28,"Gen Z", Merge1[[#This Row],[Age]]&lt;=44,"Millennials", Merge1[[#This Row],[Age]]&lt;=60,"Gen X", Merge1[[#This Row],[Age]]&gt;60,"Baby Boomers")</f>
        <v>Millennials</v>
      </c>
      <c r="AC20" s="1" t="str" cm="1">
        <f t="array" ref="AC20">_xlfn.IFS(
    Merge1[[#This Row],[Balance]]&lt;=50000,"Low",
    Merge1[[#This Row],[Balance]]&lt;=200000,"Medium",
    Merge1[[#This Row],[Balance]]&gt;200000,"High"
)</f>
        <v>High</v>
      </c>
    </row>
    <row r="21" spans="1:29" x14ac:dyDescent="0.25">
      <c r="A21" s="1" t="s">
        <v>800</v>
      </c>
      <c r="B21" s="1" t="s">
        <v>6010</v>
      </c>
      <c r="C21" s="1" t="s">
        <v>5842</v>
      </c>
      <c r="D21" s="2">
        <v>44739</v>
      </c>
      <c r="E21">
        <v>40142</v>
      </c>
      <c r="F21">
        <v>541</v>
      </c>
      <c r="G21">
        <v>0</v>
      </c>
      <c r="H21" s="1" t="s">
        <v>5860</v>
      </c>
      <c r="I21" s="1" t="s">
        <v>6244</v>
      </c>
      <c r="J21" s="1" t="s">
        <v>6245</v>
      </c>
      <c r="K21">
        <v>49</v>
      </c>
      <c r="L21" s="1" t="s">
        <v>6246</v>
      </c>
      <c r="M21" s="1" t="s">
        <v>6247</v>
      </c>
      <c r="N21">
        <v>186472</v>
      </c>
      <c r="O21" s="1" t="s">
        <v>6248</v>
      </c>
      <c r="P21" s="2">
        <v>44331</v>
      </c>
      <c r="Q21" s="2">
        <v>45307</v>
      </c>
      <c r="R21" s="1" t="s">
        <v>6902</v>
      </c>
      <c r="S21" s="1" t="s">
        <v>6903</v>
      </c>
      <c r="T21" s="1" t="s">
        <v>14</v>
      </c>
      <c r="U21">
        <v>1254</v>
      </c>
      <c r="V21" s="1" t="s">
        <v>24</v>
      </c>
      <c r="W21" s="1" t="s">
        <v>45</v>
      </c>
      <c r="X21" s="2">
        <f t="shared" ca="1" si="0"/>
        <v>45937</v>
      </c>
      <c r="Y21" s="1">
        <f ca="1">ROUND(YEARFRAC(Merge1[[#This Row],[Join_Date]],Merge1[[#This Row],[Today]], 3),0)</f>
        <v>4</v>
      </c>
      <c r="Z21" s="1" t="str" cm="1">
        <f t="array" aca="1" ref="Z21" ca="1">_xlfn.IFS(
   Merge1[[#This Row],[Customer Tenure]]&lt;=2,"New",
   Merge1[[#This Row],[Customer Tenure]]&lt;=5,"Emerging",
  Merge1[[#This Row],[Customer Tenure]]&lt;9,"Established",
   TRUE,"Loyal"
)</f>
        <v>Emerging</v>
      </c>
      <c r="AA21" s="1" t="str" cm="1">
        <f t="array" ref="AA21">_xlfn.IFS(Merge1[[#This Row],[Income]]&lt;=30000,"Low",Merge1[[#This Row],[Income]]&lt;=60000,"Medium",Merge1[[#This Row],[Income]]&lt;=100000,"High", Merge1[[#This Row],[Income]]&gt;100000," Premium")</f>
        <v xml:space="preserve"> Premium</v>
      </c>
      <c r="AB21" s="1" t="str" cm="1">
        <f t="array" ref="AB21">_xlfn.IFS(Merge1[[#This Row],[Age]]&lt;= 28,"Gen Z", Merge1[[#This Row],[Age]]&lt;=44,"Millennials", Merge1[[#This Row],[Age]]&lt;=60,"Gen X", Merge1[[#This Row],[Age]]&gt;60,"Baby Boomers")</f>
        <v>Gen X</v>
      </c>
      <c r="AC21" s="1" t="str" cm="1">
        <f t="array" ref="AC21">_xlfn.IFS(
    Merge1[[#This Row],[Balance]]&lt;=50000,"Low",
    Merge1[[#This Row],[Balance]]&lt;=200000,"Medium",
    Merge1[[#This Row],[Balance]]&gt;200000,"High"
)</f>
        <v>Low</v>
      </c>
    </row>
    <row r="22" spans="1:29" x14ac:dyDescent="0.25">
      <c r="A22" s="1" t="s">
        <v>33</v>
      </c>
      <c r="B22" s="1" t="s">
        <v>5953</v>
      </c>
      <c r="C22" s="1" t="s">
        <v>5842</v>
      </c>
      <c r="D22" s="2">
        <v>44990</v>
      </c>
      <c r="E22">
        <v>471797</v>
      </c>
      <c r="F22">
        <v>572</v>
      </c>
      <c r="G22">
        <v>0</v>
      </c>
      <c r="H22" s="1" t="s">
        <v>5833</v>
      </c>
      <c r="I22" s="1" t="s">
        <v>6311</v>
      </c>
      <c r="J22" s="1" t="s">
        <v>6245</v>
      </c>
      <c r="K22">
        <v>53</v>
      </c>
      <c r="L22" s="1" t="s">
        <v>6246</v>
      </c>
      <c r="M22" s="1" t="s">
        <v>6266</v>
      </c>
      <c r="N22">
        <v>175650</v>
      </c>
      <c r="O22" s="1" t="s">
        <v>6243</v>
      </c>
      <c r="P22" s="2">
        <v>44427</v>
      </c>
      <c r="Q22" s="2">
        <v>45284</v>
      </c>
      <c r="R22" s="1" t="s">
        <v>6904</v>
      </c>
      <c r="S22" s="1" t="s">
        <v>6905</v>
      </c>
      <c r="T22" s="1" t="s">
        <v>28</v>
      </c>
      <c r="U22">
        <v>7177</v>
      </c>
      <c r="V22" s="1" t="s">
        <v>24</v>
      </c>
      <c r="W22" s="1" t="s">
        <v>20</v>
      </c>
      <c r="X22" s="2">
        <f t="shared" ca="1" si="0"/>
        <v>45937</v>
      </c>
      <c r="Y22" s="1">
        <f ca="1">ROUND(YEARFRAC(Merge1[[#This Row],[Join_Date]],Merge1[[#This Row],[Today]], 3),0)</f>
        <v>4</v>
      </c>
      <c r="Z22" s="1" t="str" cm="1">
        <f t="array" aca="1" ref="Z22" ca="1">_xlfn.IFS(
   Merge1[[#This Row],[Customer Tenure]]&lt;=2,"New",
   Merge1[[#This Row],[Customer Tenure]]&lt;=5,"Emerging",
  Merge1[[#This Row],[Customer Tenure]]&lt;9,"Established",
   TRUE,"Loyal"
)</f>
        <v>Emerging</v>
      </c>
      <c r="AA22" s="1" t="str" cm="1">
        <f t="array" ref="AA22">_xlfn.IFS(Merge1[[#This Row],[Income]]&lt;=30000,"Low",Merge1[[#This Row],[Income]]&lt;=60000,"Medium",Merge1[[#This Row],[Income]]&lt;=100000,"High", Merge1[[#This Row],[Income]]&gt;100000," Premium")</f>
        <v xml:space="preserve"> Premium</v>
      </c>
      <c r="AB22" s="1" t="str" cm="1">
        <f t="array" ref="AB22">_xlfn.IFS(Merge1[[#This Row],[Age]]&lt;= 28,"Gen Z", Merge1[[#This Row],[Age]]&lt;=44,"Millennials", Merge1[[#This Row],[Age]]&lt;=60,"Gen X", Merge1[[#This Row],[Age]]&gt;60,"Baby Boomers")</f>
        <v>Gen X</v>
      </c>
      <c r="AC22" s="1" t="str" cm="1">
        <f t="array" ref="AC22">_xlfn.IFS(
    Merge1[[#This Row],[Balance]]&lt;=50000,"Low",
    Merge1[[#This Row],[Balance]]&lt;=200000,"Medium",
    Merge1[[#This Row],[Balance]]&gt;200000,"High"
)</f>
        <v>High</v>
      </c>
    </row>
    <row r="23" spans="1:29" x14ac:dyDescent="0.25">
      <c r="A23" s="1" t="s">
        <v>99</v>
      </c>
      <c r="B23" s="1" t="s">
        <v>5836</v>
      </c>
      <c r="C23" s="1" t="s">
        <v>5835</v>
      </c>
      <c r="D23" s="2">
        <v>43852</v>
      </c>
      <c r="E23">
        <v>397674</v>
      </c>
      <c r="F23">
        <v>570</v>
      </c>
      <c r="G23">
        <v>0</v>
      </c>
      <c r="H23" s="1" t="s">
        <v>5833</v>
      </c>
      <c r="I23" s="1" t="s">
        <v>6705</v>
      </c>
      <c r="J23" s="1" t="s">
        <v>6240</v>
      </c>
      <c r="K23">
        <v>45</v>
      </c>
      <c r="L23" s="1" t="s">
        <v>6246</v>
      </c>
      <c r="M23" s="1" t="s">
        <v>6247</v>
      </c>
      <c r="N23">
        <v>36309</v>
      </c>
      <c r="O23" s="1" t="s">
        <v>6243</v>
      </c>
      <c r="P23" s="2">
        <v>43773</v>
      </c>
      <c r="Q23" s="2">
        <v>45598</v>
      </c>
      <c r="R23" s="1" t="s">
        <v>6887</v>
      </c>
      <c r="S23" s="1" t="s">
        <v>6901</v>
      </c>
      <c r="T23" s="1" t="s">
        <v>23</v>
      </c>
      <c r="U23">
        <v>9029</v>
      </c>
      <c r="V23" s="1" t="s">
        <v>19</v>
      </c>
      <c r="W23" s="1" t="s">
        <v>55</v>
      </c>
      <c r="X23" s="2">
        <f t="shared" ca="1" si="0"/>
        <v>45937</v>
      </c>
      <c r="Y23" s="1">
        <f ca="1">ROUND(YEARFRAC(Merge1[[#This Row],[Join_Date]],Merge1[[#This Row],[Today]], 3),0)</f>
        <v>6</v>
      </c>
      <c r="Z23" s="1" t="str" cm="1">
        <f t="array" aca="1" ref="Z23" ca="1">_xlfn.IFS(
   Merge1[[#This Row],[Customer Tenure]]&lt;=2,"New",
   Merge1[[#This Row],[Customer Tenure]]&lt;=5,"Emerging",
  Merge1[[#This Row],[Customer Tenure]]&lt;9,"Established",
   TRUE,"Loyal"
)</f>
        <v>Established</v>
      </c>
      <c r="AA23" s="1" t="str" cm="1">
        <f t="array" ref="AA23">_xlfn.IFS(Merge1[[#This Row],[Income]]&lt;=30000,"Low",Merge1[[#This Row],[Income]]&lt;=60000,"Medium",Merge1[[#This Row],[Income]]&lt;=100000,"High", Merge1[[#This Row],[Income]]&gt;100000," Premium")</f>
        <v>Medium</v>
      </c>
      <c r="AB23" s="1" t="str" cm="1">
        <f t="array" ref="AB23">_xlfn.IFS(Merge1[[#This Row],[Age]]&lt;= 28,"Gen Z", Merge1[[#This Row],[Age]]&lt;=44,"Millennials", Merge1[[#This Row],[Age]]&lt;=60,"Gen X", Merge1[[#This Row],[Age]]&gt;60,"Baby Boomers")</f>
        <v>Gen X</v>
      </c>
      <c r="AC23" s="1" t="str" cm="1">
        <f t="array" ref="AC23">_xlfn.IFS(
    Merge1[[#This Row],[Balance]]&lt;=50000,"Low",
    Merge1[[#This Row],[Balance]]&lt;=200000,"Medium",
    Merge1[[#This Row],[Balance]]&gt;200000,"High"
)</f>
        <v>High</v>
      </c>
    </row>
    <row r="24" spans="1:29" x14ac:dyDescent="0.25">
      <c r="A24" s="1" t="s">
        <v>99</v>
      </c>
      <c r="B24" s="1" t="s">
        <v>5836</v>
      </c>
      <c r="C24" s="1" t="s">
        <v>5835</v>
      </c>
      <c r="D24" s="2">
        <v>43852</v>
      </c>
      <c r="E24">
        <v>397674</v>
      </c>
      <c r="F24">
        <v>570</v>
      </c>
      <c r="G24">
        <v>0</v>
      </c>
      <c r="H24" s="1" t="s">
        <v>5833</v>
      </c>
      <c r="I24" s="1" t="s">
        <v>6705</v>
      </c>
      <c r="J24" s="1" t="s">
        <v>6240</v>
      </c>
      <c r="K24">
        <v>45</v>
      </c>
      <c r="L24" s="1" t="s">
        <v>6246</v>
      </c>
      <c r="M24" s="1" t="s">
        <v>6247</v>
      </c>
      <c r="N24">
        <v>36309</v>
      </c>
      <c r="O24" s="1" t="s">
        <v>6243</v>
      </c>
      <c r="P24" s="2">
        <v>43773</v>
      </c>
      <c r="Q24" s="2">
        <v>45778</v>
      </c>
      <c r="R24" s="1" t="s">
        <v>6906</v>
      </c>
      <c r="S24" s="1" t="s">
        <v>6907</v>
      </c>
      <c r="T24" s="1" t="s">
        <v>9</v>
      </c>
      <c r="U24">
        <v>2428</v>
      </c>
      <c r="V24" s="1" t="s">
        <v>15</v>
      </c>
      <c r="W24" s="1" t="s">
        <v>29</v>
      </c>
      <c r="X24" s="2">
        <f t="shared" ca="1" si="0"/>
        <v>45937</v>
      </c>
      <c r="Y24" s="1">
        <f ca="1">ROUND(YEARFRAC(Merge1[[#This Row],[Join_Date]],Merge1[[#This Row],[Today]], 3),0)</f>
        <v>6</v>
      </c>
      <c r="Z24" s="1" t="str" cm="1">
        <f t="array" aca="1" ref="Z24" ca="1">_xlfn.IFS(
   Merge1[[#This Row],[Customer Tenure]]&lt;=2,"New",
   Merge1[[#This Row],[Customer Tenure]]&lt;=5,"Emerging",
  Merge1[[#This Row],[Customer Tenure]]&lt;9,"Established",
   TRUE,"Loyal"
)</f>
        <v>Established</v>
      </c>
      <c r="AA24" s="1" t="str" cm="1">
        <f t="array" ref="AA24">_xlfn.IFS(Merge1[[#This Row],[Income]]&lt;=30000,"Low",Merge1[[#This Row],[Income]]&lt;=60000,"Medium",Merge1[[#This Row],[Income]]&lt;=100000,"High", Merge1[[#This Row],[Income]]&gt;100000," Premium")</f>
        <v>Medium</v>
      </c>
      <c r="AB24" s="1" t="str" cm="1">
        <f t="array" ref="AB24">_xlfn.IFS(Merge1[[#This Row],[Age]]&lt;= 28,"Gen Z", Merge1[[#This Row],[Age]]&lt;=44,"Millennials", Merge1[[#This Row],[Age]]&lt;=60,"Gen X", Merge1[[#This Row],[Age]]&gt;60,"Baby Boomers")</f>
        <v>Gen X</v>
      </c>
      <c r="AC24" s="1" t="str" cm="1">
        <f t="array" ref="AC24">_xlfn.IFS(
    Merge1[[#This Row],[Balance]]&lt;=50000,"Low",
    Merge1[[#This Row],[Balance]]&lt;=200000,"Medium",
    Merge1[[#This Row],[Balance]]&gt;200000,"High"
)</f>
        <v>High</v>
      </c>
    </row>
    <row r="25" spans="1:29" x14ac:dyDescent="0.25">
      <c r="A25" s="1" t="s">
        <v>35</v>
      </c>
      <c r="B25" s="1" t="s">
        <v>5946</v>
      </c>
      <c r="C25" s="1" t="s">
        <v>5842</v>
      </c>
      <c r="D25" s="2">
        <v>43275</v>
      </c>
      <c r="E25">
        <v>495239</v>
      </c>
      <c r="F25">
        <v>825</v>
      </c>
      <c r="G25">
        <v>0</v>
      </c>
      <c r="H25" s="1" t="s">
        <v>5833</v>
      </c>
      <c r="I25" s="1" t="s">
        <v>6585</v>
      </c>
      <c r="J25" s="1" t="s">
        <v>6240</v>
      </c>
      <c r="K25">
        <v>29</v>
      </c>
      <c r="L25" s="1" t="s">
        <v>6256</v>
      </c>
      <c r="M25" s="1" t="s">
        <v>6257</v>
      </c>
      <c r="N25">
        <v>172876</v>
      </c>
      <c r="O25" s="1" t="s">
        <v>6243</v>
      </c>
      <c r="P25" s="2">
        <v>42737</v>
      </c>
      <c r="Q25" s="2">
        <v>45680</v>
      </c>
      <c r="R25" s="1" t="s">
        <v>6902</v>
      </c>
      <c r="S25" s="1" t="s">
        <v>6908</v>
      </c>
      <c r="T25" s="1" t="s">
        <v>28</v>
      </c>
      <c r="U25">
        <v>9116</v>
      </c>
      <c r="V25" s="1" t="s">
        <v>10</v>
      </c>
      <c r="W25" s="1" t="s">
        <v>20</v>
      </c>
      <c r="X25" s="2">
        <f t="shared" ca="1" si="0"/>
        <v>45937</v>
      </c>
      <c r="Y25" s="1">
        <f ca="1">ROUND(YEARFRAC(Merge1[[#This Row],[Join_Date]],Merge1[[#This Row],[Today]], 3),0)</f>
        <v>9</v>
      </c>
      <c r="Z25" s="1" t="str" cm="1">
        <f t="array" aca="1" ref="Z25" ca="1">_xlfn.IFS(
   Merge1[[#This Row],[Customer Tenure]]&lt;=2,"New",
   Merge1[[#This Row],[Customer Tenure]]&lt;=5,"Emerging",
  Merge1[[#This Row],[Customer Tenure]]&lt;9,"Established",
   TRUE,"Loyal"
)</f>
        <v>Loyal</v>
      </c>
      <c r="AA25" s="1" t="str" cm="1">
        <f t="array" ref="AA25">_xlfn.IFS(Merge1[[#This Row],[Income]]&lt;=30000,"Low",Merge1[[#This Row],[Income]]&lt;=60000,"Medium",Merge1[[#This Row],[Income]]&lt;=100000,"High", Merge1[[#This Row],[Income]]&gt;100000," Premium")</f>
        <v xml:space="preserve"> Premium</v>
      </c>
      <c r="AB25" s="1" t="str" cm="1">
        <f t="array" ref="AB25">_xlfn.IFS(Merge1[[#This Row],[Age]]&lt;= 28,"Gen Z", Merge1[[#This Row],[Age]]&lt;=44,"Millennials", Merge1[[#This Row],[Age]]&lt;=60,"Gen X", Merge1[[#This Row],[Age]]&gt;60,"Baby Boomers")</f>
        <v>Millennials</v>
      </c>
      <c r="AC25" s="1" t="str" cm="1">
        <f t="array" ref="AC25">_xlfn.IFS(
    Merge1[[#This Row],[Balance]]&lt;=50000,"Low",
    Merge1[[#This Row],[Balance]]&lt;=200000,"Medium",
    Merge1[[#This Row],[Balance]]&gt;200000,"High"
)</f>
        <v>High</v>
      </c>
    </row>
    <row r="26" spans="1:29" x14ac:dyDescent="0.25">
      <c r="A26" s="1" t="s">
        <v>35</v>
      </c>
      <c r="B26" s="1" t="s">
        <v>5946</v>
      </c>
      <c r="C26" s="1" t="s">
        <v>5842</v>
      </c>
      <c r="D26" s="2">
        <v>43275</v>
      </c>
      <c r="E26">
        <v>495239</v>
      </c>
      <c r="F26">
        <v>825</v>
      </c>
      <c r="G26">
        <v>0</v>
      </c>
      <c r="H26" s="1" t="s">
        <v>5833</v>
      </c>
      <c r="I26" s="1" t="s">
        <v>6585</v>
      </c>
      <c r="J26" s="1" t="s">
        <v>6240</v>
      </c>
      <c r="K26">
        <v>29</v>
      </c>
      <c r="L26" s="1" t="s">
        <v>6256</v>
      </c>
      <c r="M26" s="1" t="s">
        <v>6257</v>
      </c>
      <c r="N26">
        <v>172876</v>
      </c>
      <c r="O26" s="1" t="s">
        <v>6243</v>
      </c>
      <c r="P26" s="2">
        <v>42737</v>
      </c>
      <c r="Q26" s="2">
        <v>45175</v>
      </c>
      <c r="R26" s="1" t="s">
        <v>6897</v>
      </c>
      <c r="S26" s="1" t="s">
        <v>6909</v>
      </c>
      <c r="T26" s="1" t="s">
        <v>28</v>
      </c>
      <c r="U26">
        <v>7359</v>
      </c>
      <c r="V26" s="1" t="s">
        <v>19</v>
      </c>
      <c r="W26" s="1" t="s">
        <v>11</v>
      </c>
      <c r="X26" s="2">
        <f t="shared" ca="1" si="0"/>
        <v>45937</v>
      </c>
      <c r="Y26" s="1">
        <f ca="1">ROUND(YEARFRAC(Merge1[[#This Row],[Join_Date]],Merge1[[#This Row],[Today]], 3),0)</f>
        <v>9</v>
      </c>
      <c r="Z26" s="1" t="str" cm="1">
        <f t="array" aca="1" ref="Z26" ca="1">_xlfn.IFS(
   Merge1[[#This Row],[Customer Tenure]]&lt;=2,"New",
   Merge1[[#This Row],[Customer Tenure]]&lt;=5,"Emerging",
  Merge1[[#This Row],[Customer Tenure]]&lt;9,"Established",
   TRUE,"Loyal"
)</f>
        <v>Loyal</v>
      </c>
      <c r="AA26" s="1" t="str" cm="1">
        <f t="array" ref="AA26">_xlfn.IFS(Merge1[[#This Row],[Income]]&lt;=30000,"Low",Merge1[[#This Row],[Income]]&lt;=60000,"Medium",Merge1[[#This Row],[Income]]&lt;=100000,"High", Merge1[[#This Row],[Income]]&gt;100000," Premium")</f>
        <v xml:space="preserve"> Premium</v>
      </c>
      <c r="AB26" s="1" t="str" cm="1">
        <f t="array" ref="AB26">_xlfn.IFS(Merge1[[#This Row],[Age]]&lt;= 28,"Gen Z", Merge1[[#This Row],[Age]]&lt;=44,"Millennials", Merge1[[#This Row],[Age]]&lt;=60,"Gen X", Merge1[[#This Row],[Age]]&gt;60,"Baby Boomers")</f>
        <v>Millennials</v>
      </c>
      <c r="AC26" s="1" t="str" cm="1">
        <f t="array" ref="AC26">_xlfn.IFS(
    Merge1[[#This Row],[Balance]]&lt;=50000,"Low",
    Merge1[[#This Row],[Balance]]&lt;=200000,"Medium",
    Merge1[[#This Row],[Balance]]&gt;200000,"High"
)</f>
        <v>High</v>
      </c>
    </row>
    <row r="27" spans="1:29" x14ac:dyDescent="0.25">
      <c r="A27" s="1" t="s">
        <v>35</v>
      </c>
      <c r="B27" s="1" t="s">
        <v>5946</v>
      </c>
      <c r="C27" s="1" t="s">
        <v>5842</v>
      </c>
      <c r="D27" s="2">
        <v>43275</v>
      </c>
      <c r="E27">
        <v>495239</v>
      </c>
      <c r="F27">
        <v>825</v>
      </c>
      <c r="G27">
        <v>0</v>
      </c>
      <c r="H27" s="1" t="s">
        <v>5833</v>
      </c>
      <c r="I27" s="1" t="s">
        <v>6585</v>
      </c>
      <c r="J27" s="1" t="s">
        <v>6240</v>
      </c>
      <c r="K27">
        <v>29</v>
      </c>
      <c r="L27" s="1" t="s">
        <v>6256</v>
      </c>
      <c r="M27" s="1" t="s">
        <v>6257</v>
      </c>
      <c r="N27">
        <v>172876</v>
      </c>
      <c r="O27" s="1" t="s">
        <v>6243</v>
      </c>
      <c r="P27" s="2">
        <v>42737</v>
      </c>
      <c r="Q27" s="2">
        <v>45242</v>
      </c>
      <c r="R27" s="1" t="s">
        <v>6887</v>
      </c>
      <c r="S27" s="1" t="s">
        <v>6888</v>
      </c>
      <c r="T27" s="1" t="s">
        <v>23</v>
      </c>
      <c r="U27">
        <v>9178</v>
      </c>
      <c r="V27" s="1" t="s">
        <v>19</v>
      </c>
      <c r="W27" s="1" t="s">
        <v>106</v>
      </c>
      <c r="X27" s="2">
        <f t="shared" ca="1" si="0"/>
        <v>45937</v>
      </c>
      <c r="Y27" s="1">
        <f ca="1">ROUND(YEARFRAC(Merge1[[#This Row],[Join_Date]],Merge1[[#This Row],[Today]], 3),0)</f>
        <v>9</v>
      </c>
      <c r="Z27" s="1" t="str" cm="1">
        <f t="array" aca="1" ref="Z27" ca="1">_xlfn.IFS(
   Merge1[[#This Row],[Customer Tenure]]&lt;=2,"New",
   Merge1[[#This Row],[Customer Tenure]]&lt;=5,"Emerging",
  Merge1[[#This Row],[Customer Tenure]]&lt;9,"Established",
   TRUE,"Loyal"
)</f>
        <v>Loyal</v>
      </c>
      <c r="AA27" s="1" t="str" cm="1">
        <f t="array" ref="AA27">_xlfn.IFS(Merge1[[#This Row],[Income]]&lt;=30000,"Low",Merge1[[#This Row],[Income]]&lt;=60000,"Medium",Merge1[[#This Row],[Income]]&lt;=100000,"High", Merge1[[#This Row],[Income]]&gt;100000," Premium")</f>
        <v xml:space="preserve"> Premium</v>
      </c>
      <c r="AB27" s="1" t="str" cm="1">
        <f t="array" ref="AB27">_xlfn.IFS(Merge1[[#This Row],[Age]]&lt;= 28,"Gen Z", Merge1[[#This Row],[Age]]&lt;=44,"Millennials", Merge1[[#This Row],[Age]]&lt;=60,"Gen X", Merge1[[#This Row],[Age]]&gt;60,"Baby Boomers")</f>
        <v>Millennials</v>
      </c>
      <c r="AC27" s="1" t="str" cm="1">
        <f t="array" ref="AC27">_xlfn.IFS(
    Merge1[[#This Row],[Balance]]&lt;=50000,"Low",
    Merge1[[#This Row],[Balance]]&lt;=200000,"Medium",
    Merge1[[#This Row],[Balance]]&gt;200000,"High"
)</f>
        <v>High</v>
      </c>
    </row>
    <row r="28" spans="1:29" x14ac:dyDescent="0.25">
      <c r="A28" s="1" t="s">
        <v>37</v>
      </c>
      <c r="B28" s="1" t="s">
        <v>6063</v>
      </c>
      <c r="C28" s="1" t="s">
        <v>5846</v>
      </c>
      <c r="D28" s="2">
        <v>44228</v>
      </c>
      <c r="E28">
        <v>33340</v>
      </c>
      <c r="F28">
        <v>621</v>
      </c>
      <c r="G28">
        <v>0</v>
      </c>
      <c r="H28" s="1" t="s">
        <v>5833</v>
      </c>
      <c r="I28" s="1" t="s">
        <v>6454</v>
      </c>
      <c r="J28" s="1" t="s">
        <v>6245</v>
      </c>
      <c r="K28">
        <v>69</v>
      </c>
      <c r="L28" s="1" t="s">
        <v>6246</v>
      </c>
      <c r="M28" s="1" t="s">
        <v>6266</v>
      </c>
      <c r="N28">
        <v>134682</v>
      </c>
      <c r="O28" s="1" t="s">
        <v>6243</v>
      </c>
      <c r="P28" s="2">
        <v>44257</v>
      </c>
      <c r="Q28" s="2">
        <v>45301</v>
      </c>
      <c r="R28" s="1" t="s">
        <v>6902</v>
      </c>
      <c r="S28" s="1" t="s">
        <v>6903</v>
      </c>
      <c r="T28" s="1" t="s">
        <v>14</v>
      </c>
      <c r="U28">
        <v>8489</v>
      </c>
      <c r="V28" s="1" t="s">
        <v>10</v>
      </c>
      <c r="W28" s="1" t="s">
        <v>29</v>
      </c>
      <c r="X28" s="2">
        <f t="shared" ca="1" si="0"/>
        <v>45937</v>
      </c>
      <c r="Y28" s="1">
        <f ca="1">ROUND(YEARFRAC(Merge1[[#This Row],[Join_Date]],Merge1[[#This Row],[Today]], 3),0)</f>
        <v>5</v>
      </c>
      <c r="Z28" s="1" t="str" cm="1">
        <f t="array" aca="1" ref="Z28" ca="1">_xlfn.IFS(
   Merge1[[#This Row],[Customer Tenure]]&lt;=2,"New",
   Merge1[[#This Row],[Customer Tenure]]&lt;=5,"Emerging",
  Merge1[[#This Row],[Customer Tenure]]&lt;9,"Established",
   TRUE,"Loyal"
)</f>
        <v>Emerging</v>
      </c>
      <c r="AA28" s="1" t="str" cm="1">
        <f t="array" ref="AA28">_xlfn.IFS(Merge1[[#This Row],[Income]]&lt;=30000,"Low",Merge1[[#This Row],[Income]]&lt;=60000,"Medium",Merge1[[#This Row],[Income]]&lt;=100000,"High", Merge1[[#This Row],[Income]]&gt;100000," Premium")</f>
        <v xml:space="preserve"> Premium</v>
      </c>
      <c r="AB28" s="1" t="str" cm="1">
        <f t="array" ref="AB28">_xlfn.IFS(Merge1[[#This Row],[Age]]&lt;= 28,"Gen Z", Merge1[[#This Row],[Age]]&lt;=44,"Millennials", Merge1[[#This Row],[Age]]&lt;=60,"Gen X", Merge1[[#This Row],[Age]]&gt;60,"Baby Boomers")</f>
        <v>Baby Boomers</v>
      </c>
      <c r="AC28" s="1" t="str" cm="1">
        <f t="array" ref="AC28">_xlfn.IFS(
    Merge1[[#This Row],[Balance]]&lt;=50000,"Low",
    Merge1[[#This Row],[Balance]]&lt;=200000,"Medium",
    Merge1[[#This Row],[Balance]]&gt;200000,"High"
)</f>
        <v>Low</v>
      </c>
    </row>
    <row r="29" spans="1:29" x14ac:dyDescent="0.25">
      <c r="A29" s="1" t="s">
        <v>37</v>
      </c>
      <c r="B29" s="1" t="s">
        <v>6063</v>
      </c>
      <c r="C29" s="1" t="s">
        <v>5846</v>
      </c>
      <c r="D29" s="2">
        <v>44228</v>
      </c>
      <c r="E29">
        <v>33340</v>
      </c>
      <c r="F29">
        <v>621</v>
      </c>
      <c r="G29">
        <v>0</v>
      </c>
      <c r="H29" s="1" t="s">
        <v>5833</v>
      </c>
      <c r="I29" s="1" t="s">
        <v>6454</v>
      </c>
      <c r="J29" s="1" t="s">
        <v>6245</v>
      </c>
      <c r="K29">
        <v>69</v>
      </c>
      <c r="L29" s="1" t="s">
        <v>6246</v>
      </c>
      <c r="M29" s="1" t="s">
        <v>6266</v>
      </c>
      <c r="N29">
        <v>134682</v>
      </c>
      <c r="O29" s="1" t="s">
        <v>6243</v>
      </c>
      <c r="P29" s="2">
        <v>44257</v>
      </c>
      <c r="Q29" s="2">
        <v>45624</v>
      </c>
      <c r="R29" s="1" t="s">
        <v>6887</v>
      </c>
      <c r="S29" s="1" t="s">
        <v>6901</v>
      </c>
      <c r="T29" s="1" t="s">
        <v>23</v>
      </c>
      <c r="U29">
        <v>8824</v>
      </c>
      <c r="V29" s="1" t="s">
        <v>24</v>
      </c>
      <c r="W29" s="1" t="s">
        <v>16</v>
      </c>
      <c r="X29" s="2">
        <f t="shared" ca="1" si="0"/>
        <v>45937</v>
      </c>
      <c r="Y29" s="1">
        <f ca="1">ROUND(YEARFRAC(Merge1[[#This Row],[Join_Date]],Merge1[[#This Row],[Today]], 3),0)</f>
        <v>5</v>
      </c>
      <c r="Z29" s="1" t="str" cm="1">
        <f t="array" aca="1" ref="Z29" ca="1">_xlfn.IFS(
   Merge1[[#This Row],[Customer Tenure]]&lt;=2,"New",
   Merge1[[#This Row],[Customer Tenure]]&lt;=5,"Emerging",
  Merge1[[#This Row],[Customer Tenure]]&lt;9,"Established",
   TRUE,"Loyal"
)</f>
        <v>Emerging</v>
      </c>
      <c r="AA29" s="1" t="str" cm="1">
        <f t="array" ref="AA29">_xlfn.IFS(Merge1[[#This Row],[Income]]&lt;=30000,"Low",Merge1[[#This Row],[Income]]&lt;=60000,"Medium",Merge1[[#This Row],[Income]]&lt;=100000,"High", Merge1[[#This Row],[Income]]&gt;100000," Premium")</f>
        <v xml:space="preserve"> Premium</v>
      </c>
      <c r="AB29" s="1" t="str" cm="1">
        <f t="array" ref="AB29">_xlfn.IFS(Merge1[[#This Row],[Age]]&lt;= 28,"Gen Z", Merge1[[#This Row],[Age]]&lt;=44,"Millennials", Merge1[[#This Row],[Age]]&lt;=60,"Gen X", Merge1[[#This Row],[Age]]&gt;60,"Baby Boomers")</f>
        <v>Baby Boomers</v>
      </c>
      <c r="AC29" s="1" t="str" cm="1">
        <f t="array" ref="AC29">_xlfn.IFS(
    Merge1[[#This Row],[Balance]]&lt;=50000,"Low",
    Merge1[[#This Row],[Balance]]&lt;=200000,"Medium",
    Merge1[[#This Row],[Balance]]&gt;200000,"High"
)</f>
        <v>Low</v>
      </c>
    </row>
    <row r="30" spans="1:29" x14ac:dyDescent="0.25">
      <c r="A30" s="1" t="s">
        <v>37</v>
      </c>
      <c r="B30" s="1" t="s">
        <v>6063</v>
      </c>
      <c r="C30" s="1" t="s">
        <v>5846</v>
      </c>
      <c r="D30" s="2">
        <v>44228</v>
      </c>
      <c r="E30">
        <v>33340</v>
      </c>
      <c r="F30">
        <v>621</v>
      </c>
      <c r="G30">
        <v>0</v>
      </c>
      <c r="H30" s="1" t="s">
        <v>5833</v>
      </c>
      <c r="I30" s="1" t="s">
        <v>6454</v>
      </c>
      <c r="J30" s="1" t="s">
        <v>6245</v>
      </c>
      <c r="K30">
        <v>69</v>
      </c>
      <c r="L30" s="1" t="s">
        <v>6246</v>
      </c>
      <c r="M30" s="1" t="s">
        <v>6266</v>
      </c>
      <c r="N30">
        <v>134682</v>
      </c>
      <c r="O30" s="1" t="s">
        <v>6243</v>
      </c>
      <c r="P30" s="2">
        <v>44257</v>
      </c>
      <c r="Q30" s="2">
        <v>45831</v>
      </c>
      <c r="R30" s="1" t="s">
        <v>6883</v>
      </c>
      <c r="S30" s="1" t="s">
        <v>6910</v>
      </c>
      <c r="T30" s="1" t="s">
        <v>23</v>
      </c>
      <c r="U30">
        <v>6063</v>
      </c>
      <c r="V30" s="1" t="s">
        <v>24</v>
      </c>
      <c r="W30" s="1" t="s">
        <v>50</v>
      </c>
      <c r="X30" s="2">
        <f t="shared" ca="1" si="0"/>
        <v>45937</v>
      </c>
      <c r="Y30" s="1">
        <f ca="1">ROUND(YEARFRAC(Merge1[[#This Row],[Join_Date]],Merge1[[#This Row],[Today]], 3),0)</f>
        <v>5</v>
      </c>
      <c r="Z30" s="1" t="str" cm="1">
        <f t="array" aca="1" ref="Z30" ca="1">_xlfn.IFS(
   Merge1[[#This Row],[Customer Tenure]]&lt;=2,"New",
   Merge1[[#This Row],[Customer Tenure]]&lt;=5,"Emerging",
  Merge1[[#This Row],[Customer Tenure]]&lt;9,"Established",
   TRUE,"Loyal"
)</f>
        <v>Emerging</v>
      </c>
      <c r="AA30" s="1" t="str" cm="1">
        <f t="array" ref="AA30">_xlfn.IFS(Merge1[[#This Row],[Income]]&lt;=30000,"Low",Merge1[[#This Row],[Income]]&lt;=60000,"Medium",Merge1[[#This Row],[Income]]&lt;=100000,"High", Merge1[[#This Row],[Income]]&gt;100000," Premium")</f>
        <v xml:space="preserve"> Premium</v>
      </c>
      <c r="AB30" s="1" t="str" cm="1">
        <f t="array" ref="AB30">_xlfn.IFS(Merge1[[#This Row],[Age]]&lt;= 28,"Gen Z", Merge1[[#This Row],[Age]]&lt;=44,"Millennials", Merge1[[#This Row],[Age]]&lt;=60,"Gen X", Merge1[[#This Row],[Age]]&gt;60,"Baby Boomers")</f>
        <v>Baby Boomers</v>
      </c>
      <c r="AC30" s="1" t="str" cm="1">
        <f t="array" ref="AC30">_xlfn.IFS(
    Merge1[[#This Row],[Balance]]&lt;=50000,"Low",
    Merge1[[#This Row],[Balance]]&lt;=200000,"Medium",
    Merge1[[#This Row],[Balance]]&gt;200000,"High"
)</f>
        <v>Low</v>
      </c>
    </row>
    <row r="31" spans="1:29" x14ac:dyDescent="0.25">
      <c r="A31" s="1" t="s">
        <v>37</v>
      </c>
      <c r="B31" s="1" t="s">
        <v>6063</v>
      </c>
      <c r="C31" s="1" t="s">
        <v>5846</v>
      </c>
      <c r="D31" s="2">
        <v>44228</v>
      </c>
      <c r="E31">
        <v>33340</v>
      </c>
      <c r="F31">
        <v>621</v>
      </c>
      <c r="G31">
        <v>0</v>
      </c>
      <c r="H31" s="1" t="s">
        <v>5833</v>
      </c>
      <c r="I31" s="1" t="s">
        <v>6454</v>
      </c>
      <c r="J31" s="1" t="s">
        <v>6245</v>
      </c>
      <c r="K31">
        <v>69</v>
      </c>
      <c r="L31" s="1" t="s">
        <v>6246</v>
      </c>
      <c r="M31" s="1" t="s">
        <v>6266</v>
      </c>
      <c r="N31">
        <v>134682</v>
      </c>
      <c r="O31" s="1" t="s">
        <v>6243</v>
      </c>
      <c r="P31" s="2">
        <v>44257</v>
      </c>
      <c r="Q31" s="2">
        <v>45772</v>
      </c>
      <c r="R31" s="1" t="s">
        <v>6893</v>
      </c>
      <c r="S31" s="1" t="s">
        <v>6894</v>
      </c>
      <c r="T31" s="1" t="s">
        <v>14</v>
      </c>
      <c r="U31">
        <v>5505</v>
      </c>
      <c r="V31" s="1" t="s">
        <v>19</v>
      </c>
      <c r="W31" s="1" t="s">
        <v>25</v>
      </c>
      <c r="X31" s="2">
        <f t="shared" ca="1" si="0"/>
        <v>45937</v>
      </c>
      <c r="Y31" s="1">
        <f ca="1">ROUND(YEARFRAC(Merge1[[#This Row],[Join_Date]],Merge1[[#This Row],[Today]], 3),0)</f>
        <v>5</v>
      </c>
      <c r="Z31" s="1" t="str" cm="1">
        <f t="array" aca="1" ref="Z31" ca="1">_xlfn.IFS(
   Merge1[[#This Row],[Customer Tenure]]&lt;=2,"New",
   Merge1[[#This Row],[Customer Tenure]]&lt;=5,"Emerging",
  Merge1[[#This Row],[Customer Tenure]]&lt;9,"Established",
   TRUE,"Loyal"
)</f>
        <v>Emerging</v>
      </c>
      <c r="AA31" s="1" t="str" cm="1">
        <f t="array" ref="AA31">_xlfn.IFS(Merge1[[#This Row],[Income]]&lt;=30000,"Low",Merge1[[#This Row],[Income]]&lt;=60000,"Medium",Merge1[[#This Row],[Income]]&lt;=100000,"High", Merge1[[#This Row],[Income]]&gt;100000," Premium")</f>
        <v xml:space="preserve"> Premium</v>
      </c>
      <c r="AB31" s="1" t="str" cm="1">
        <f t="array" ref="AB31">_xlfn.IFS(Merge1[[#This Row],[Age]]&lt;= 28,"Gen Z", Merge1[[#This Row],[Age]]&lt;=44,"Millennials", Merge1[[#This Row],[Age]]&lt;=60,"Gen X", Merge1[[#This Row],[Age]]&gt;60,"Baby Boomers")</f>
        <v>Baby Boomers</v>
      </c>
      <c r="AC31" s="1" t="str" cm="1">
        <f t="array" ref="AC31">_xlfn.IFS(
    Merge1[[#This Row],[Balance]]&lt;=50000,"Low",
    Merge1[[#This Row],[Balance]]&lt;=200000,"Medium",
    Merge1[[#This Row],[Balance]]&gt;200000,"High"
)</f>
        <v>Low</v>
      </c>
    </row>
    <row r="32" spans="1:29" x14ac:dyDescent="0.25">
      <c r="A32" s="1" t="s">
        <v>39</v>
      </c>
      <c r="B32" s="1" t="s">
        <v>5837</v>
      </c>
      <c r="C32" s="1" t="s">
        <v>5842</v>
      </c>
      <c r="D32" s="2">
        <v>45320</v>
      </c>
      <c r="E32">
        <v>232654</v>
      </c>
      <c r="F32">
        <v>633</v>
      </c>
      <c r="G32">
        <v>0</v>
      </c>
      <c r="H32" s="1" t="s">
        <v>5833</v>
      </c>
      <c r="I32" s="1" t="s">
        <v>6514</v>
      </c>
      <c r="J32" s="1" t="s">
        <v>6240</v>
      </c>
      <c r="K32">
        <v>34</v>
      </c>
      <c r="L32" s="1" t="s">
        <v>6241</v>
      </c>
      <c r="M32" s="1" t="s">
        <v>6242</v>
      </c>
      <c r="N32">
        <v>148386</v>
      </c>
      <c r="O32" s="1" t="s">
        <v>6248</v>
      </c>
      <c r="P32" s="2">
        <v>43881</v>
      </c>
      <c r="Q32" s="2">
        <v>45784</v>
      </c>
      <c r="R32" s="1" t="s">
        <v>6906</v>
      </c>
      <c r="S32" s="1" t="s">
        <v>6907</v>
      </c>
      <c r="T32" s="1" t="s">
        <v>14</v>
      </c>
      <c r="U32">
        <v>4436</v>
      </c>
      <c r="V32" s="1" t="s">
        <v>19</v>
      </c>
      <c r="W32" s="1" t="s">
        <v>40</v>
      </c>
      <c r="X32" s="2">
        <f t="shared" ca="1" si="0"/>
        <v>45937</v>
      </c>
      <c r="Y32" s="1">
        <f ca="1">ROUND(YEARFRAC(Merge1[[#This Row],[Join_Date]],Merge1[[#This Row],[Today]], 3),0)</f>
        <v>6</v>
      </c>
      <c r="Z32" s="1" t="str" cm="1">
        <f t="array" aca="1" ref="Z32" ca="1">_xlfn.IFS(
   Merge1[[#This Row],[Customer Tenure]]&lt;=2,"New",
   Merge1[[#This Row],[Customer Tenure]]&lt;=5,"Emerging",
  Merge1[[#This Row],[Customer Tenure]]&lt;9,"Established",
   TRUE,"Loyal"
)</f>
        <v>Established</v>
      </c>
      <c r="AA32" s="1" t="str" cm="1">
        <f t="array" ref="AA32">_xlfn.IFS(Merge1[[#This Row],[Income]]&lt;=30000,"Low",Merge1[[#This Row],[Income]]&lt;=60000,"Medium",Merge1[[#This Row],[Income]]&lt;=100000,"High", Merge1[[#This Row],[Income]]&gt;100000," Premium")</f>
        <v xml:space="preserve"> Premium</v>
      </c>
      <c r="AB32" s="1" t="str" cm="1">
        <f t="array" ref="AB32">_xlfn.IFS(Merge1[[#This Row],[Age]]&lt;= 28,"Gen Z", Merge1[[#This Row],[Age]]&lt;=44,"Millennials", Merge1[[#This Row],[Age]]&lt;=60,"Gen X", Merge1[[#This Row],[Age]]&gt;60,"Baby Boomers")</f>
        <v>Millennials</v>
      </c>
      <c r="AC32" s="1" t="str" cm="1">
        <f t="array" ref="AC32">_xlfn.IFS(
    Merge1[[#This Row],[Balance]]&lt;=50000,"Low",
    Merge1[[#This Row],[Balance]]&lt;=200000,"Medium",
    Merge1[[#This Row],[Balance]]&gt;200000,"High"
)</f>
        <v>High</v>
      </c>
    </row>
    <row r="33" spans="1:29" x14ac:dyDescent="0.25">
      <c r="A33" s="1" t="s">
        <v>134</v>
      </c>
      <c r="B33" s="1" t="s">
        <v>5837</v>
      </c>
      <c r="C33" s="1" t="s">
        <v>5835</v>
      </c>
      <c r="D33" s="2">
        <v>44837</v>
      </c>
      <c r="E33">
        <v>63610</v>
      </c>
      <c r="F33">
        <v>802</v>
      </c>
      <c r="G33">
        <v>401875</v>
      </c>
      <c r="H33" s="1" t="s">
        <v>5838</v>
      </c>
      <c r="I33" s="1" t="s">
        <v>6514</v>
      </c>
      <c r="J33" s="1" t="s">
        <v>6240</v>
      </c>
      <c r="K33">
        <v>34</v>
      </c>
      <c r="L33" s="1" t="s">
        <v>6241</v>
      </c>
      <c r="M33" s="1" t="s">
        <v>6242</v>
      </c>
      <c r="N33">
        <v>148386</v>
      </c>
      <c r="O33" s="1" t="s">
        <v>6248</v>
      </c>
      <c r="P33" s="2">
        <v>43881</v>
      </c>
      <c r="Q33" s="2">
        <v>45389</v>
      </c>
      <c r="R33" s="1" t="s">
        <v>6893</v>
      </c>
      <c r="S33" s="1" t="s">
        <v>6911</v>
      </c>
      <c r="T33" s="1" t="s">
        <v>23</v>
      </c>
      <c r="U33">
        <v>5779</v>
      </c>
      <c r="V33" s="1" t="s">
        <v>24</v>
      </c>
      <c r="W33" s="1" t="s">
        <v>40</v>
      </c>
      <c r="X33" s="2">
        <f t="shared" ca="1" si="0"/>
        <v>45937</v>
      </c>
      <c r="Y33" s="1">
        <f ca="1">ROUND(YEARFRAC(Merge1[[#This Row],[Join_Date]],Merge1[[#This Row],[Today]], 3),0)</f>
        <v>6</v>
      </c>
      <c r="Z33" s="1" t="str" cm="1">
        <f t="array" aca="1" ref="Z33" ca="1">_xlfn.IFS(
   Merge1[[#This Row],[Customer Tenure]]&lt;=2,"New",
   Merge1[[#This Row],[Customer Tenure]]&lt;=5,"Emerging",
  Merge1[[#This Row],[Customer Tenure]]&lt;9,"Established",
   TRUE,"Loyal"
)</f>
        <v>Established</v>
      </c>
      <c r="AA33" s="1" t="str" cm="1">
        <f t="array" ref="AA33">_xlfn.IFS(Merge1[[#This Row],[Income]]&lt;=30000,"Low",Merge1[[#This Row],[Income]]&lt;=60000,"Medium",Merge1[[#This Row],[Income]]&lt;=100000,"High", Merge1[[#This Row],[Income]]&gt;100000," Premium")</f>
        <v xml:space="preserve"> Premium</v>
      </c>
      <c r="AB33" s="1" t="str" cm="1">
        <f t="array" ref="AB33">_xlfn.IFS(Merge1[[#This Row],[Age]]&lt;= 28,"Gen Z", Merge1[[#This Row],[Age]]&lt;=44,"Millennials", Merge1[[#This Row],[Age]]&lt;=60,"Gen X", Merge1[[#This Row],[Age]]&gt;60,"Baby Boomers")</f>
        <v>Millennials</v>
      </c>
      <c r="AC33" s="1" t="str" cm="1">
        <f t="array" ref="AC33">_xlfn.IFS(
    Merge1[[#This Row],[Balance]]&lt;=50000,"Low",
    Merge1[[#This Row],[Balance]]&lt;=200000,"Medium",
    Merge1[[#This Row],[Balance]]&gt;200000,"High"
)</f>
        <v>Medium</v>
      </c>
    </row>
    <row r="34" spans="1:29" x14ac:dyDescent="0.25">
      <c r="A34" s="1" t="s">
        <v>42</v>
      </c>
      <c r="B34" s="1" t="s">
        <v>5976</v>
      </c>
      <c r="C34" s="1" t="s">
        <v>5842</v>
      </c>
      <c r="D34" s="2">
        <v>44517</v>
      </c>
      <c r="E34">
        <v>350103</v>
      </c>
      <c r="F34">
        <v>338</v>
      </c>
      <c r="G34">
        <v>281601</v>
      </c>
      <c r="H34" s="1" t="s">
        <v>5833</v>
      </c>
      <c r="I34" s="1" t="s">
        <v>6719</v>
      </c>
      <c r="J34" s="1" t="s">
        <v>6245</v>
      </c>
      <c r="K34">
        <v>62</v>
      </c>
      <c r="L34" s="1" t="s">
        <v>6241</v>
      </c>
      <c r="M34" s="1" t="s">
        <v>6266</v>
      </c>
      <c r="N34">
        <v>121757</v>
      </c>
      <c r="O34" s="1" t="s">
        <v>6243</v>
      </c>
      <c r="P34" s="2">
        <v>42284</v>
      </c>
      <c r="Q34" s="2">
        <v>45624</v>
      </c>
      <c r="R34" s="1" t="s">
        <v>6887</v>
      </c>
      <c r="S34" s="1" t="s">
        <v>6901</v>
      </c>
      <c r="T34" s="1" t="s">
        <v>23</v>
      </c>
      <c r="U34">
        <v>5942</v>
      </c>
      <c r="V34" s="1" t="s">
        <v>10</v>
      </c>
      <c r="W34" s="1" t="s">
        <v>25</v>
      </c>
      <c r="X34" s="2">
        <f t="shared" ca="1" si="0"/>
        <v>45937</v>
      </c>
      <c r="Y34" s="1">
        <f ca="1">ROUND(YEARFRAC(Merge1[[#This Row],[Join_Date]],Merge1[[#This Row],[Today]], 3),0)</f>
        <v>10</v>
      </c>
      <c r="Z34" s="1" t="str" cm="1">
        <f t="array" aca="1" ref="Z34" ca="1">_xlfn.IFS(
   Merge1[[#This Row],[Customer Tenure]]&lt;=2,"New",
   Merge1[[#This Row],[Customer Tenure]]&lt;=5,"Emerging",
  Merge1[[#This Row],[Customer Tenure]]&lt;9,"Established",
   TRUE,"Loyal"
)</f>
        <v>Loyal</v>
      </c>
      <c r="AA34" s="1" t="str" cm="1">
        <f t="array" ref="AA34">_xlfn.IFS(Merge1[[#This Row],[Income]]&lt;=30000,"Low",Merge1[[#This Row],[Income]]&lt;=60000,"Medium",Merge1[[#This Row],[Income]]&lt;=100000,"High", Merge1[[#This Row],[Income]]&gt;100000," Premium")</f>
        <v xml:space="preserve"> Premium</v>
      </c>
      <c r="AB34" s="1" t="str" cm="1">
        <f t="array" ref="AB34">_xlfn.IFS(Merge1[[#This Row],[Age]]&lt;= 28,"Gen Z", Merge1[[#This Row],[Age]]&lt;=44,"Millennials", Merge1[[#This Row],[Age]]&lt;=60,"Gen X", Merge1[[#This Row],[Age]]&gt;60,"Baby Boomers")</f>
        <v>Baby Boomers</v>
      </c>
      <c r="AC34" s="1" t="str" cm="1">
        <f t="array" ref="AC34">_xlfn.IFS(
    Merge1[[#This Row],[Balance]]&lt;=50000,"Low",
    Merge1[[#This Row],[Balance]]&lt;=200000,"Medium",
    Merge1[[#This Row],[Balance]]&gt;200000,"High"
)</f>
        <v>High</v>
      </c>
    </row>
    <row r="35" spans="1:29" x14ac:dyDescent="0.25">
      <c r="A35" s="1" t="s">
        <v>44</v>
      </c>
      <c r="B35" s="1" t="s">
        <v>6138</v>
      </c>
      <c r="C35" s="1" t="s">
        <v>5842</v>
      </c>
      <c r="D35" s="2">
        <v>42705</v>
      </c>
      <c r="E35">
        <v>378669</v>
      </c>
      <c r="F35">
        <v>726</v>
      </c>
      <c r="G35">
        <v>0</v>
      </c>
      <c r="H35" s="1" t="s">
        <v>5850</v>
      </c>
      <c r="I35" s="1" t="s">
        <v>6677</v>
      </c>
      <c r="J35" s="1" t="s">
        <v>6240</v>
      </c>
      <c r="K35">
        <v>48</v>
      </c>
      <c r="L35" s="1" t="s">
        <v>6241</v>
      </c>
      <c r="M35" s="1" t="s">
        <v>6262</v>
      </c>
      <c r="N35">
        <v>152632</v>
      </c>
      <c r="O35" s="1" t="s">
        <v>6243</v>
      </c>
      <c r="P35" s="2">
        <v>43154</v>
      </c>
      <c r="Q35" s="2">
        <v>45515</v>
      </c>
      <c r="R35" s="1" t="s">
        <v>6889</v>
      </c>
      <c r="S35" s="1" t="s">
        <v>6890</v>
      </c>
      <c r="T35" s="1" t="s">
        <v>23</v>
      </c>
      <c r="U35">
        <v>1188</v>
      </c>
      <c r="V35" s="1" t="s">
        <v>10</v>
      </c>
      <c r="W35" s="1" t="s">
        <v>45</v>
      </c>
      <c r="X35" s="2">
        <f t="shared" ca="1" si="0"/>
        <v>45937</v>
      </c>
      <c r="Y35" s="1">
        <f ca="1">ROUND(YEARFRAC(Merge1[[#This Row],[Join_Date]],Merge1[[#This Row],[Today]], 3),0)</f>
        <v>8</v>
      </c>
      <c r="Z35" s="1" t="str" cm="1">
        <f t="array" aca="1" ref="Z35" ca="1">_xlfn.IFS(
   Merge1[[#This Row],[Customer Tenure]]&lt;=2,"New",
   Merge1[[#This Row],[Customer Tenure]]&lt;=5,"Emerging",
  Merge1[[#This Row],[Customer Tenure]]&lt;9,"Established",
   TRUE,"Loyal"
)</f>
        <v>Established</v>
      </c>
      <c r="AA35" s="1" t="str" cm="1">
        <f t="array" ref="AA35">_xlfn.IFS(Merge1[[#This Row],[Income]]&lt;=30000,"Low",Merge1[[#This Row],[Income]]&lt;=60000,"Medium",Merge1[[#This Row],[Income]]&lt;=100000,"High", Merge1[[#This Row],[Income]]&gt;100000," Premium")</f>
        <v xml:space="preserve"> Premium</v>
      </c>
      <c r="AB35" s="1" t="str" cm="1">
        <f t="array" ref="AB35">_xlfn.IFS(Merge1[[#This Row],[Age]]&lt;= 28,"Gen Z", Merge1[[#This Row],[Age]]&lt;=44,"Millennials", Merge1[[#This Row],[Age]]&lt;=60,"Gen X", Merge1[[#This Row],[Age]]&gt;60,"Baby Boomers")</f>
        <v>Gen X</v>
      </c>
      <c r="AC35" s="1" t="str" cm="1">
        <f t="array" ref="AC35">_xlfn.IFS(
    Merge1[[#This Row],[Balance]]&lt;=50000,"Low",
    Merge1[[#This Row],[Balance]]&lt;=200000,"Medium",
    Merge1[[#This Row],[Balance]]&gt;200000,"High"
)</f>
        <v>High</v>
      </c>
    </row>
    <row r="36" spans="1:29" x14ac:dyDescent="0.25">
      <c r="A36" s="1" t="s">
        <v>44</v>
      </c>
      <c r="B36" s="1" t="s">
        <v>6138</v>
      </c>
      <c r="C36" s="1" t="s">
        <v>5842</v>
      </c>
      <c r="D36" s="2">
        <v>42705</v>
      </c>
      <c r="E36">
        <v>378669</v>
      </c>
      <c r="F36">
        <v>726</v>
      </c>
      <c r="G36">
        <v>0</v>
      </c>
      <c r="H36" s="1" t="s">
        <v>5850</v>
      </c>
      <c r="I36" s="1" t="s">
        <v>6677</v>
      </c>
      <c r="J36" s="1" t="s">
        <v>6240</v>
      </c>
      <c r="K36">
        <v>48</v>
      </c>
      <c r="L36" s="1" t="s">
        <v>6241</v>
      </c>
      <c r="M36" s="1" t="s">
        <v>6262</v>
      </c>
      <c r="N36">
        <v>152632</v>
      </c>
      <c r="O36" s="1" t="s">
        <v>6243</v>
      </c>
      <c r="P36" s="2">
        <v>43154</v>
      </c>
      <c r="Q36" s="2">
        <v>45296</v>
      </c>
      <c r="R36" s="1" t="s">
        <v>6902</v>
      </c>
      <c r="S36" s="1" t="s">
        <v>6903</v>
      </c>
      <c r="T36" s="1" t="s">
        <v>9</v>
      </c>
      <c r="U36">
        <v>1999</v>
      </c>
      <c r="V36" s="1" t="s">
        <v>10</v>
      </c>
      <c r="W36" s="1" t="s">
        <v>29</v>
      </c>
      <c r="X36" s="2">
        <f t="shared" ca="1" si="0"/>
        <v>45937</v>
      </c>
      <c r="Y36" s="1">
        <f ca="1">ROUND(YEARFRAC(Merge1[[#This Row],[Join_Date]],Merge1[[#This Row],[Today]], 3),0)</f>
        <v>8</v>
      </c>
      <c r="Z36" s="1" t="str" cm="1">
        <f t="array" aca="1" ref="Z36" ca="1">_xlfn.IFS(
   Merge1[[#This Row],[Customer Tenure]]&lt;=2,"New",
   Merge1[[#This Row],[Customer Tenure]]&lt;=5,"Emerging",
  Merge1[[#This Row],[Customer Tenure]]&lt;9,"Established",
   TRUE,"Loyal"
)</f>
        <v>Established</v>
      </c>
      <c r="AA36" s="1" t="str" cm="1">
        <f t="array" ref="AA36">_xlfn.IFS(Merge1[[#This Row],[Income]]&lt;=30000,"Low",Merge1[[#This Row],[Income]]&lt;=60000,"Medium",Merge1[[#This Row],[Income]]&lt;=100000,"High", Merge1[[#This Row],[Income]]&gt;100000," Premium")</f>
        <v xml:space="preserve"> Premium</v>
      </c>
      <c r="AB36" s="1" t="str" cm="1">
        <f t="array" ref="AB36">_xlfn.IFS(Merge1[[#This Row],[Age]]&lt;= 28,"Gen Z", Merge1[[#This Row],[Age]]&lt;=44,"Millennials", Merge1[[#This Row],[Age]]&lt;=60,"Gen X", Merge1[[#This Row],[Age]]&gt;60,"Baby Boomers")</f>
        <v>Gen X</v>
      </c>
      <c r="AC36" s="1" t="str" cm="1">
        <f t="array" ref="AC36">_xlfn.IFS(
    Merge1[[#This Row],[Balance]]&lt;=50000,"Low",
    Merge1[[#This Row],[Balance]]&lt;=200000,"Medium",
    Merge1[[#This Row],[Balance]]&gt;200000,"High"
)</f>
        <v>High</v>
      </c>
    </row>
    <row r="37" spans="1:29" x14ac:dyDescent="0.25">
      <c r="A37" s="1" t="s">
        <v>44</v>
      </c>
      <c r="B37" s="1" t="s">
        <v>6138</v>
      </c>
      <c r="C37" s="1" t="s">
        <v>5842</v>
      </c>
      <c r="D37" s="2">
        <v>42705</v>
      </c>
      <c r="E37">
        <v>378669</v>
      </c>
      <c r="F37">
        <v>726</v>
      </c>
      <c r="G37">
        <v>0</v>
      </c>
      <c r="H37" s="1" t="s">
        <v>5850</v>
      </c>
      <c r="I37" s="1" t="s">
        <v>6677</v>
      </c>
      <c r="J37" s="1" t="s">
        <v>6240</v>
      </c>
      <c r="K37">
        <v>48</v>
      </c>
      <c r="L37" s="1" t="s">
        <v>6241</v>
      </c>
      <c r="M37" s="1" t="s">
        <v>6262</v>
      </c>
      <c r="N37">
        <v>152632</v>
      </c>
      <c r="O37" s="1" t="s">
        <v>6243</v>
      </c>
      <c r="P37" s="2">
        <v>43154</v>
      </c>
      <c r="Q37" s="2">
        <v>45784</v>
      </c>
      <c r="R37" s="1" t="s">
        <v>6906</v>
      </c>
      <c r="S37" s="1" t="s">
        <v>6907</v>
      </c>
      <c r="T37" s="1" t="s">
        <v>28</v>
      </c>
      <c r="U37">
        <v>1576</v>
      </c>
      <c r="V37" s="1" t="s">
        <v>10</v>
      </c>
      <c r="W37" s="1" t="s">
        <v>45</v>
      </c>
      <c r="X37" s="2">
        <f t="shared" ca="1" si="0"/>
        <v>45937</v>
      </c>
      <c r="Y37" s="1">
        <f ca="1">ROUND(YEARFRAC(Merge1[[#This Row],[Join_Date]],Merge1[[#This Row],[Today]], 3),0)</f>
        <v>8</v>
      </c>
      <c r="Z37" s="1" t="str" cm="1">
        <f t="array" aca="1" ref="Z37" ca="1">_xlfn.IFS(
   Merge1[[#This Row],[Customer Tenure]]&lt;=2,"New",
   Merge1[[#This Row],[Customer Tenure]]&lt;=5,"Emerging",
  Merge1[[#This Row],[Customer Tenure]]&lt;9,"Established",
   TRUE,"Loyal"
)</f>
        <v>Established</v>
      </c>
      <c r="AA37" s="1" t="str" cm="1">
        <f t="array" ref="AA37">_xlfn.IFS(Merge1[[#This Row],[Income]]&lt;=30000,"Low",Merge1[[#This Row],[Income]]&lt;=60000,"Medium",Merge1[[#This Row],[Income]]&lt;=100000,"High", Merge1[[#This Row],[Income]]&gt;100000," Premium")</f>
        <v xml:space="preserve"> Premium</v>
      </c>
      <c r="AB37" s="1" t="str" cm="1">
        <f t="array" ref="AB37">_xlfn.IFS(Merge1[[#This Row],[Age]]&lt;= 28,"Gen Z", Merge1[[#This Row],[Age]]&lt;=44,"Millennials", Merge1[[#This Row],[Age]]&lt;=60,"Gen X", Merge1[[#This Row],[Age]]&gt;60,"Baby Boomers")</f>
        <v>Gen X</v>
      </c>
      <c r="AC37" s="1" t="str" cm="1">
        <f t="array" ref="AC37">_xlfn.IFS(
    Merge1[[#This Row],[Balance]]&lt;=50000,"Low",
    Merge1[[#This Row],[Balance]]&lt;=200000,"Medium",
    Merge1[[#This Row],[Balance]]&gt;200000,"High"
)</f>
        <v>High</v>
      </c>
    </row>
    <row r="38" spans="1:29" x14ac:dyDescent="0.25">
      <c r="A38" s="1" t="s">
        <v>44</v>
      </c>
      <c r="B38" s="1" t="s">
        <v>6138</v>
      </c>
      <c r="C38" s="1" t="s">
        <v>5842</v>
      </c>
      <c r="D38" s="2">
        <v>42705</v>
      </c>
      <c r="E38">
        <v>378669</v>
      </c>
      <c r="F38">
        <v>726</v>
      </c>
      <c r="G38">
        <v>0</v>
      </c>
      <c r="H38" s="1" t="s">
        <v>5850</v>
      </c>
      <c r="I38" s="1" t="s">
        <v>6677</v>
      </c>
      <c r="J38" s="1" t="s">
        <v>6240</v>
      </c>
      <c r="K38">
        <v>48</v>
      </c>
      <c r="L38" s="1" t="s">
        <v>6241</v>
      </c>
      <c r="M38" s="1" t="s">
        <v>6262</v>
      </c>
      <c r="N38">
        <v>152632</v>
      </c>
      <c r="O38" s="1" t="s">
        <v>6243</v>
      </c>
      <c r="P38" s="2">
        <v>43154</v>
      </c>
      <c r="Q38" s="2">
        <v>45475</v>
      </c>
      <c r="R38" s="1" t="s">
        <v>6891</v>
      </c>
      <c r="S38" s="1" t="s">
        <v>6895</v>
      </c>
      <c r="T38" s="1" t="s">
        <v>14</v>
      </c>
      <c r="U38">
        <v>6874</v>
      </c>
      <c r="V38" s="1" t="s">
        <v>24</v>
      </c>
      <c r="W38" s="1" t="s">
        <v>11</v>
      </c>
      <c r="X38" s="2">
        <f t="shared" ca="1" si="0"/>
        <v>45937</v>
      </c>
      <c r="Y38" s="1">
        <f ca="1">ROUND(YEARFRAC(Merge1[[#This Row],[Join_Date]],Merge1[[#This Row],[Today]], 3),0)</f>
        <v>8</v>
      </c>
      <c r="Z38" s="1" t="str" cm="1">
        <f t="array" aca="1" ref="Z38" ca="1">_xlfn.IFS(
   Merge1[[#This Row],[Customer Tenure]]&lt;=2,"New",
   Merge1[[#This Row],[Customer Tenure]]&lt;=5,"Emerging",
  Merge1[[#This Row],[Customer Tenure]]&lt;9,"Established",
   TRUE,"Loyal"
)</f>
        <v>Established</v>
      </c>
      <c r="AA38" s="1" t="str" cm="1">
        <f t="array" ref="AA38">_xlfn.IFS(Merge1[[#This Row],[Income]]&lt;=30000,"Low",Merge1[[#This Row],[Income]]&lt;=60000,"Medium",Merge1[[#This Row],[Income]]&lt;=100000,"High", Merge1[[#This Row],[Income]]&gt;100000," Premium")</f>
        <v xml:space="preserve"> Premium</v>
      </c>
      <c r="AB38" s="1" t="str" cm="1">
        <f t="array" ref="AB38">_xlfn.IFS(Merge1[[#This Row],[Age]]&lt;= 28,"Gen Z", Merge1[[#This Row],[Age]]&lt;=44,"Millennials", Merge1[[#This Row],[Age]]&lt;=60,"Gen X", Merge1[[#This Row],[Age]]&gt;60,"Baby Boomers")</f>
        <v>Gen X</v>
      </c>
      <c r="AC38" s="1" t="str" cm="1">
        <f t="array" ref="AC38">_xlfn.IFS(
    Merge1[[#This Row],[Balance]]&lt;=50000,"Low",
    Merge1[[#This Row],[Balance]]&lt;=200000,"Medium",
    Merge1[[#This Row],[Balance]]&gt;200000,"High"
)</f>
        <v>High</v>
      </c>
    </row>
    <row r="39" spans="1:29" x14ac:dyDescent="0.25">
      <c r="A39" s="1" t="s">
        <v>825</v>
      </c>
      <c r="B39" s="1" t="s">
        <v>6141</v>
      </c>
      <c r="C39" s="1" t="s">
        <v>5832</v>
      </c>
      <c r="D39" s="2">
        <v>42867</v>
      </c>
      <c r="E39">
        <v>128216</v>
      </c>
      <c r="F39">
        <v>849</v>
      </c>
      <c r="G39">
        <v>0</v>
      </c>
      <c r="H39" s="1" t="s">
        <v>5833</v>
      </c>
      <c r="I39" s="1" t="s">
        <v>6253</v>
      </c>
      <c r="J39" s="1" t="s">
        <v>6240</v>
      </c>
      <c r="K39">
        <v>50</v>
      </c>
      <c r="L39" s="1" t="s">
        <v>6241</v>
      </c>
      <c r="M39" s="1" t="s">
        <v>6254</v>
      </c>
      <c r="N39">
        <v>142744</v>
      </c>
      <c r="O39" s="1" t="s">
        <v>6243</v>
      </c>
      <c r="P39" s="2">
        <v>44494</v>
      </c>
      <c r="Q39" s="2">
        <v>45858</v>
      </c>
      <c r="R39" s="1" t="s">
        <v>6891</v>
      </c>
      <c r="S39" s="1" t="s">
        <v>6892</v>
      </c>
      <c r="T39" s="1" t="s">
        <v>23</v>
      </c>
      <c r="U39">
        <v>3140</v>
      </c>
      <c r="V39" s="1" t="s">
        <v>10</v>
      </c>
      <c r="W39" s="1" t="s">
        <v>55</v>
      </c>
      <c r="X39" s="2">
        <f t="shared" ca="1" si="0"/>
        <v>45937</v>
      </c>
      <c r="Y39" s="1">
        <f ca="1">ROUND(YEARFRAC(Merge1[[#This Row],[Join_Date]],Merge1[[#This Row],[Today]], 3),0)</f>
        <v>4</v>
      </c>
      <c r="Z39" s="1" t="str" cm="1">
        <f t="array" aca="1" ref="Z39" ca="1">_xlfn.IFS(
   Merge1[[#This Row],[Customer Tenure]]&lt;=2,"New",
   Merge1[[#This Row],[Customer Tenure]]&lt;=5,"Emerging",
  Merge1[[#This Row],[Customer Tenure]]&lt;9,"Established",
   TRUE,"Loyal"
)</f>
        <v>Emerging</v>
      </c>
      <c r="AA39" s="1" t="str" cm="1">
        <f t="array" ref="AA39">_xlfn.IFS(Merge1[[#This Row],[Income]]&lt;=30000,"Low",Merge1[[#This Row],[Income]]&lt;=60000,"Medium",Merge1[[#This Row],[Income]]&lt;=100000,"High", Merge1[[#This Row],[Income]]&gt;100000," Premium")</f>
        <v xml:space="preserve"> Premium</v>
      </c>
      <c r="AB39" s="1" t="str" cm="1">
        <f t="array" ref="AB39">_xlfn.IFS(Merge1[[#This Row],[Age]]&lt;= 28,"Gen Z", Merge1[[#This Row],[Age]]&lt;=44,"Millennials", Merge1[[#This Row],[Age]]&lt;=60,"Gen X", Merge1[[#This Row],[Age]]&gt;60,"Baby Boomers")</f>
        <v>Gen X</v>
      </c>
      <c r="AC39" s="1" t="str" cm="1">
        <f t="array" ref="AC39">_xlfn.IFS(
    Merge1[[#This Row],[Balance]]&lt;=50000,"Low",
    Merge1[[#This Row],[Balance]]&lt;=200000,"Medium",
    Merge1[[#This Row],[Balance]]&gt;200000,"High"
)</f>
        <v>Medium</v>
      </c>
    </row>
    <row r="40" spans="1:29" x14ac:dyDescent="0.25">
      <c r="A40" s="1" t="s">
        <v>47</v>
      </c>
      <c r="B40" s="1" t="s">
        <v>6205</v>
      </c>
      <c r="C40" s="1" t="s">
        <v>5835</v>
      </c>
      <c r="D40" s="2">
        <v>42365</v>
      </c>
      <c r="E40">
        <v>120318</v>
      </c>
      <c r="F40">
        <v>627</v>
      </c>
      <c r="G40">
        <v>0</v>
      </c>
      <c r="H40" s="1" t="s">
        <v>5833</v>
      </c>
      <c r="I40" s="1" t="s">
        <v>6801</v>
      </c>
      <c r="J40" s="1" t="s">
        <v>6240</v>
      </c>
      <c r="K40">
        <v>27</v>
      </c>
      <c r="L40" s="1" t="s">
        <v>6241</v>
      </c>
      <c r="M40" s="1" t="s">
        <v>6254</v>
      </c>
      <c r="N40">
        <v>91635</v>
      </c>
      <c r="O40" s="1" t="s">
        <v>6243</v>
      </c>
      <c r="P40" s="2">
        <v>44032</v>
      </c>
      <c r="Q40" s="2">
        <v>45273</v>
      </c>
      <c r="R40" s="1" t="s">
        <v>6904</v>
      </c>
      <c r="S40" s="1" t="s">
        <v>6905</v>
      </c>
      <c r="T40" s="1" t="s">
        <v>23</v>
      </c>
      <c r="U40">
        <v>2561</v>
      </c>
      <c r="V40" s="1" t="s">
        <v>15</v>
      </c>
      <c r="W40" s="1" t="s">
        <v>20</v>
      </c>
      <c r="X40" s="2">
        <f t="shared" ca="1" si="0"/>
        <v>45937</v>
      </c>
      <c r="Y40" s="1">
        <f ca="1">ROUND(YEARFRAC(Merge1[[#This Row],[Join_Date]],Merge1[[#This Row],[Today]], 3),0)</f>
        <v>5</v>
      </c>
      <c r="Z40" s="1" t="str" cm="1">
        <f t="array" aca="1" ref="Z40" ca="1">_xlfn.IFS(
   Merge1[[#This Row],[Customer Tenure]]&lt;=2,"New",
   Merge1[[#This Row],[Customer Tenure]]&lt;=5,"Emerging",
  Merge1[[#This Row],[Customer Tenure]]&lt;9,"Established",
   TRUE,"Loyal"
)</f>
        <v>Emerging</v>
      </c>
      <c r="AA40" s="1" t="str" cm="1">
        <f t="array" ref="AA40">_xlfn.IFS(Merge1[[#This Row],[Income]]&lt;=30000,"Low",Merge1[[#This Row],[Income]]&lt;=60000,"Medium",Merge1[[#This Row],[Income]]&lt;=100000,"High", Merge1[[#This Row],[Income]]&gt;100000," Premium")</f>
        <v>High</v>
      </c>
      <c r="AB40" s="1" t="str" cm="1">
        <f t="array" ref="AB40">_xlfn.IFS(Merge1[[#This Row],[Age]]&lt;= 28,"Gen Z", Merge1[[#This Row],[Age]]&lt;=44,"Millennials", Merge1[[#This Row],[Age]]&lt;=60,"Gen X", Merge1[[#This Row],[Age]]&gt;60,"Baby Boomers")</f>
        <v>Gen Z</v>
      </c>
      <c r="AC40" s="1" t="str" cm="1">
        <f t="array" ref="AC40">_xlfn.IFS(
    Merge1[[#This Row],[Balance]]&lt;=50000,"Low",
    Merge1[[#This Row],[Balance]]&lt;=200000,"Medium",
    Merge1[[#This Row],[Balance]]&gt;200000,"High"
)</f>
        <v>Medium</v>
      </c>
    </row>
    <row r="41" spans="1:29" x14ac:dyDescent="0.25">
      <c r="A41" s="1" t="s">
        <v>49</v>
      </c>
      <c r="B41" s="1" t="s">
        <v>6013</v>
      </c>
      <c r="C41" s="1" t="s">
        <v>5835</v>
      </c>
      <c r="D41" s="2">
        <v>43400</v>
      </c>
      <c r="E41">
        <v>291207</v>
      </c>
      <c r="F41">
        <v>320</v>
      </c>
      <c r="G41">
        <v>0</v>
      </c>
      <c r="H41" s="1" t="s">
        <v>5833</v>
      </c>
      <c r="I41" s="1" t="s">
        <v>6338</v>
      </c>
      <c r="J41" s="1" t="s">
        <v>6245</v>
      </c>
      <c r="K41">
        <v>66</v>
      </c>
      <c r="L41" s="1" t="s">
        <v>6256</v>
      </c>
      <c r="M41" s="1" t="s">
        <v>6257</v>
      </c>
      <c r="N41">
        <v>66542</v>
      </c>
      <c r="O41" s="1" t="s">
        <v>6243</v>
      </c>
      <c r="P41" s="2">
        <v>43091</v>
      </c>
      <c r="Q41" s="2">
        <v>45170</v>
      </c>
      <c r="R41" s="1" t="s">
        <v>6897</v>
      </c>
      <c r="S41" s="1" t="s">
        <v>6909</v>
      </c>
      <c r="T41" s="1" t="s">
        <v>23</v>
      </c>
      <c r="U41">
        <v>4380</v>
      </c>
      <c r="V41" s="1" t="s">
        <v>19</v>
      </c>
      <c r="W41" s="1" t="s">
        <v>50</v>
      </c>
      <c r="X41" s="2">
        <f t="shared" ca="1" si="0"/>
        <v>45937</v>
      </c>
      <c r="Y41" s="1">
        <f ca="1">ROUND(YEARFRAC(Merge1[[#This Row],[Join_Date]],Merge1[[#This Row],[Today]], 3),0)</f>
        <v>8</v>
      </c>
      <c r="Z41" s="1" t="str" cm="1">
        <f t="array" aca="1" ref="Z41" ca="1">_xlfn.IFS(
   Merge1[[#This Row],[Customer Tenure]]&lt;=2,"New",
   Merge1[[#This Row],[Customer Tenure]]&lt;=5,"Emerging",
  Merge1[[#This Row],[Customer Tenure]]&lt;9,"Established",
   TRUE,"Loyal"
)</f>
        <v>Established</v>
      </c>
      <c r="AA41" s="1" t="str" cm="1">
        <f t="array" ref="AA41">_xlfn.IFS(Merge1[[#This Row],[Income]]&lt;=30000,"Low",Merge1[[#This Row],[Income]]&lt;=60000,"Medium",Merge1[[#This Row],[Income]]&lt;=100000,"High", Merge1[[#This Row],[Income]]&gt;100000," Premium")</f>
        <v>High</v>
      </c>
      <c r="AB41" s="1" t="str" cm="1">
        <f t="array" ref="AB41">_xlfn.IFS(Merge1[[#This Row],[Age]]&lt;= 28,"Gen Z", Merge1[[#This Row],[Age]]&lt;=44,"Millennials", Merge1[[#This Row],[Age]]&lt;=60,"Gen X", Merge1[[#This Row],[Age]]&gt;60,"Baby Boomers")</f>
        <v>Baby Boomers</v>
      </c>
      <c r="AC41" s="1" t="str" cm="1">
        <f t="array" ref="AC41">_xlfn.IFS(
    Merge1[[#This Row],[Balance]]&lt;=50000,"Low",
    Merge1[[#This Row],[Balance]]&lt;=200000,"Medium",
    Merge1[[#This Row],[Balance]]&gt;200000,"High"
)</f>
        <v>High</v>
      </c>
    </row>
    <row r="42" spans="1:29" x14ac:dyDescent="0.25">
      <c r="A42" s="1" t="s">
        <v>49</v>
      </c>
      <c r="B42" s="1" t="s">
        <v>6013</v>
      </c>
      <c r="C42" s="1" t="s">
        <v>5835</v>
      </c>
      <c r="D42" s="2">
        <v>43400</v>
      </c>
      <c r="E42">
        <v>291207</v>
      </c>
      <c r="F42">
        <v>320</v>
      </c>
      <c r="G42">
        <v>0</v>
      </c>
      <c r="H42" s="1" t="s">
        <v>5833</v>
      </c>
      <c r="I42" s="1" t="s">
        <v>6338</v>
      </c>
      <c r="J42" s="1" t="s">
        <v>6245</v>
      </c>
      <c r="K42">
        <v>66</v>
      </c>
      <c r="L42" s="1" t="s">
        <v>6256</v>
      </c>
      <c r="M42" s="1" t="s">
        <v>6257</v>
      </c>
      <c r="N42">
        <v>66542</v>
      </c>
      <c r="O42" s="1" t="s">
        <v>6243</v>
      </c>
      <c r="P42" s="2">
        <v>43091</v>
      </c>
      <c r="Q42" s="2">
        <v>45210</v>
      </c>
      <c r="R42" s="1" t="s">
        <v>6912</v>
      </c>
      <c r="S42" s="1" t="s">
        <v>6913</v>
      </c>
      <c r="T42" s="1" t="s">
        <v>28</v>
      </c>
      <c r="U42">
        <v>1194</v>
      </c>
      <c r="V42" s="1" t="s">
        <v>24</v>
      </c>
      <c r="W42" s="1" t="s">
        <v>106</v>
      </c>
      <c r="X42" s="2">
        <f t="shared" ca="1" si="0"/>
        <v>45937</v>
      </c>
      <c r="Y42" s="1">
        <f ca="1">ROUND(YEARFRAC(Merge1[[#This Row],[Join_Date]],Merge1[[#This Row],[Today]], 3),0)</f>
        <v>8</v>
      </c>
      <c r="Z42" s="1" t="str" cm="1">
        <f t="array" aca="1" ref="Z42" ca="1">_xlfn.IFS(
   Merge1[[#This Row],[Customer Tenure]]&lt;=2,"New",
   Merge1[[#This Row],[Customer Tenure]]&lt;=5,"Emerging",
  Merge1[[#This Row],[Customer Tenure]]&lt;9,"Established",
   TRUE,"Loyal"
)</f>
        <v>Established</v>
      </c>
      <c r="AA42" s="1" t="str" cm="1">
        <f t="array" ref="AA42">_xlfn.IFS(Merge1[[#This Row],[Income]]&lt;=30000,"Low",Merge1[[#This Row],[Income]]&lt;=60000,"Medium",Merge1[[#This Row],[Income]]&lt;=100000,"High", Merge1[[#This Row],[Income]]&gt;100000," Premium")</f>
        <v>High</v>
      </c>
      <c r="AB42" s="1" t="str" cm="1">
        <f t="array" ref="AB42">_xlfn.IFS(Merge1[[#This Row],[Age]]&lt;= 28,"Gen Z", Merge1[[#This Row],[Age]]&lt;=44,"Millennials", Merge1[[#This Row],[Age]]&lt;=60,"Gen X", Merge1[[#This Row],[Age]]&gt;60,"Baby Boomers")</f>
        <v>Baby Boomers</v>
      </c>
      <c r="AC42" s="1" t="str" cm="1">
        <f t="array" ref="AC42">_xlfn.IFS(
    Merge1[[#This Row],[Balance]]&lt;=50000,"Low",
    Merge1[[#This Row],[Balance]]&lt;=200000,"Medium",
    Merge1[[#This Row],[Balance]]&gt;200000,"High"
)</f>
        <v>High</v>
      </c>
    </row>
    <row r="43" spans="1:29" x14ac:dyDescent="0.25">
      <c r="A43" s="1" t="s">
        <v>238</v>
      </c>
      <c r="B43" s="1" t="s">
        <v>6009</v>
      </c>
      <c r="C43" s="1" t="s">
        <v>5832</v>
      </c>
      <c r="D43" s="2">
        <v>42503</v>
      </c>
      <c r="E43">
        <v>163202</v>
      </c>
      <c r="F43">
        <v>491</v>
      </c>
      <c r="G43">
        <v>0</v>
      </c>
      <c r="H43" s="1" t="s">
        <v>5833</v>
      </c>
      <c r="I43" s="1" t="s">
        <v>6255</v>
      </c>
      <c r="J43" s="1" t="s">
        <v>6240</v>
      </c>
      <c r="K43">
        <v>20</v>
      </c>
      <c r="L43" s="1" t="s">
        <v>6256</v>
      </c>
      <c r="M43" s="1" t="s">
        <v>6257</v>
      </c>
      <c r="N43">
        <v>109431</v>
      </c>
      <c r="O43" s="1" t="s">
        <v>6248</v>
      </c>
      <c r="P43" s="2">
        <v>43309</v>
      </c>
      <c r="Q43" s="2">
        <v>45738</v>
      </c>
      <c r="R43" s="1" t="s">
        <v>6899</v>
      </c>
      <c r="S43" s="1" t="s">
        <v>6914</v>
      </c>
      <c r="T43" s="1" t="s">
        <v>14</v>
      </c>
      <c r="U43">
        <v>5804</v>
      </c>
      <c r="V43" s="1" t="s">
        <v>24</v>
      </c>
      <c r="W43" s="1" t="s">
        <v>45</v>
      </c>
      <c r="X43" s="2">
        <f t="shared" ca="1" si="0"/>
        <v>45937</v>
      </c>
      <c r="Y43" s="1">
        <f ca="1">ROUND(YEARFRAC(Merge1[[#This Row],[Join_Date]],Merge1[[#This Row],[Today]], 3),0)</f>
        <v>7</v>
      </c>
      <c r="Z43" s="1" t="str" cm="1">
        <f t="array" aca="1" ref="Z43" ca="1">_xlfn.IFS(
   Merge1[[#This Row],[Customer Tenure]]&lt;=2,"New",
   Merge1[[#This Row],[Customer Tenure]]&lt;=5,"Emerging",
  Merge1[[#This Row],[Customer Tenure]]&lt;9,"Established",
   TRUE,"Loyal"
)</f>
        <v>Established</v>
      </c>
      <c r="AA43" s="1" t="str" cm="1">
        <f t="array" ref="AA43">_xlfn.IFS(Merge1[[#This Row],[Income]]&lt;=30000,"Low",Merge1[[#This Row],[Income]]&lt;=60000,"Medium",Merge1[[#This Row],[Income]]&lt;=100000,"High", Merge1[[#This Row],[Income]]&gt;100000," Premium")</f>
        <v xml:space="preserve"> Premium</v>
      </c>
      <c r="AB43" s="1" t="str" cm="1">
        <f t="array" ref="AB43">_xlfn.IFS(Merge1[[#This Row],[Age]]&lt;= 28,"Gen Z", Merge1[[#This Row],[Age]]&lt;=44,"Millennials", Merge1[[#This Row],[Age]]&lt;=60,"Gen X", Merge1[[#This Row],[Age]]&gt;60,"Baby Boomers")</f>
        <v>Gen Z</v>
      </c>
      <c r="AC43" s="1" t="str" cm="1">
        <f t="array" ref="AC43">_xlfn.IFS(
    Merge1[[#This Row],[Balance]]&lt;=50000,"Low",
    Merge1[[#This Row],[Balance]]&lt;=200000,"Medium",
    Merge1[[#This Row],[Balance]]&gt;200000,"High"
)</f>
        <v>Medium</v>
      </c>
    </row>
    <row r="44" spans="1:29" x14ac:dyDescent="0.25">
      <c r="A44" s="1" t="s">
        <v>52</v>
      </c>
      <c r="B44" s="1" t="s">
        <v>5892</v>
      </c>
      <c r="C44" s="1" t="s">
        <v>5832</v>
      </c>
      <c r="D44" s="2">
        <v>42406</v>
      </c>
      <c r="E44">
        <v>354211</v>
      </c>
      <c r="F44">
        <v>402</v>
      </c>
      <c r="G44">
        <v>0</v>
      </c>
      <c r="H44" s="1" t="s">
        <v>5833</v>
      </c>
      <c r="I44" s="1" t="s">
        <v>6574</v>
      </c>
      <c r="J44" s="1" t="s">
        <v>6245</v>
      </c>
      <c r="K44">
        <v>47</v>
      </c>
      <c r="L44" s="1" t="s">
        <v>6260</v>
      </c>
      <c r="M44" s="1" t="s">
        <v>6257</v>
      </c>
      <c r="N44">
        <v>180831</v>
      </c>
      <c r="O44" s="1" t="s">
        <v>6243</v>
      </c>
      <c r="P44" s="2">
        <v>44115</v>
      </c>
      <c r="Q44" s="2">
        <v>45191</v>
      </c>
      <c r="R44" s="1" t="s">
        <v>6897</v>
      </c>
      <c r="S44" s="1" t="s">
        <v>6909</v>
      </c>
      <c r="T44" s="1" t="s">
        <v>9</v>
      </c>
      <c r="U44">
        <v>9790</v>
      </c>
      <c r="V44" s="1" t="s">
        <v>24</v>
      </c>
      <c r="W44" s="1" t="s">
        <v>45</v>
      </c>
      <c r="X44" s="2">
        <f t="shared" ca="1" si="0"/>
        <v>45937</v>
      </c>
      <c r="Y44" s="1">
        <f ca="1">ROUND(YEARFRAC(Merge1[[#This Row],[Join_Date]],Merge1[[#This Row],[Today]], 3),0)</f>
        <v>5</v>
      </c>
      <c r="Z44" s="1" t="str" cm="1">
        <f t="array" aca="1" ref="Z44" ca="1">_xlfn.IFS(
   Merge1[[#This Row],[Customer Tenure]]&lt;=2,"New",
   Merge1[[#This Row],[Customer Tenure]]&lt;=5,"Emerging",
  Merge1[[#This Row],[Customer Tenure]]&lt;9,"Established",
   TRUE,"Loyal"
)</f>
        <v>Emerging</v>
      </c>
      <c r="AA44" s="1" t="str" cm="1">
        <f t="array" ref="AA44">_xlfn.IFS(Merge1[[#This Row],[Income]]&lt;=30000,"Low",Merge1[[#This Row],[Income]]&lt;=60000,"Medium",Merge1[[#This Row],[Income]]&lt;=100000,"High", Merge1[[#This Row],[Income]]&gt;100000," Premium")</f>
        <v xml:space="preserve"> Premium</v>
      </c>
      <c r="AB44" s="1" t="str" cm="1">
        <f t="array" ref="AB44">_xlfn.IFS(Merge1[[#This Row],[Age]]&lt;= 28,"Gen Z", Merge1[[#This Row],[Age]]&lt;=44,"Millennials", Merge1[[#This Row],[Age]]&lt;=60,"Gen X", Merge1[[#This Row],[Age]]&gt;60,"Baby Boomers")</f>
        <v>Gen X</v>
      </c>
      <c r="AC44" s="1" t="str" cm="1">
        <f t="array" ref="AC44">_xlfn.IFS(
    Merge1[[#This Row],[Balance]]&lt;=50000,"Low",
    Merge1[[#This Row],[Balance]]&lt;=200000,"Medium",
    Merge1[[#This Row],[Balance]]&gt;200000,"High"
)</f>
        <v>High</v>
      </c>
    </row>
    <row r="45" spans="1:29" x14ac:dyDescent="0.25">
      <c r="A45" s="1" t="s">
        <v>52</v>
      </c>
      <c r="B45" s="1" t="s">
        <v>5892</v>
      </c>
      <c r="C45" s="1" t="s">
        <v>5832</v>
      </c>
      <c r="D45" s="2">
        <v>42406</v>
      </c>
      <c r="E45">
        <v>354211</v>
      </c>
      <c r="F45">
        <v>402</v>
      </c>
      <c r="G45">
        <v>0</v>
      </c>
      <c r="H45" s="1" t="s">
        <v>5833</v>
      </c>
      <c r="I45" s="1" t="s">
        <v>6574</v>
      </c>
      <c r="J45" s="1" t="s">
        <v>6245</v>
      </c>
      <c r="K45">
        <v>47</v>
      </c>
      <c r="L45" s="1" t="s">
        <v>6260</v>
      </c>
      <c r="M45" s="1" t="s">
        <v>6257</v>
      </c>
      <c r="N45">
        <v>180831</v>
      </c>
      <c r="O45" s="1" t="s">
        <v>6243</v>
      </c>
      <c r="P45" s="2">
        <v>44115</v>
      </c>
      <c r="Q45" s="2">
        <v>45538</v>
      </c>
      <c r="R45" s="1" t="s">
        <v>6897</v>
      </c>
      <c r="S45" s="1" t="s">
        <v>6898</v>
      </c>
      <c r="T45" s="1" t="s">
        <v>28</v>
      </c>
      <c r="U45">
        <v>518</v>
      </c>
      <c r="V45" s="1" t="s">
        <v>19</v>
      </c>
      <c r="W45" s="1" t="s">
        <v>40</v>
      </c>
      <c r="X45" s="2">
        <f t="shared" ca="1" si="0"/>
        <v>45937</v>
      </c>
      <c r="Y45" s="1">
        <f ca="1">ROUND(YEARFRAC(Merge1[[#This Row],[Join_Date]],Merge1[[#This Row],[Today]], 3),0)</f>
        <v>5</v>
      </c>
      <c r="Z45" s="1" t="str" cm="1">
        <f t="array" aca="1" ref="Z45" ca="1">_xlfn.IFS(
   Merge1[[#This Row],[Customer Tenure]]&lt;=2,"New",
   Merge1[[#This Row],[Customer Tenure]]&lt;=5,"Emerging",
  Merge1[[#This Row],[Customer Tenure]]&lt;9,"Established",
   TRUE,"Loyal"
)</f>
        <v>Emerging</v>
      </c>
      <c r="AA45" s="1" t="str" cm="1">
        <f t="array" ref="AA45">_xlfn.IFS(Merge1[[#This Row],[Income]]&lt;=30000,"Low",Merge1[[#This Row],[Income]]&lt;=60000,"Medium",Merge1[[#This Row],[Income]]&lt;=100000,"High", Merge1[[#This Row],[Income]]&gt;100000," Premium")</f>
        <v xml:space="preserve"> Premium</v>
      </c>
      <c r="AB45" s="1" t="str" cm="1">
        <f t="array" ref="AB45">_xlfn.IFS(Merge1[[#This Row],[Age]]&lt;= 28,"Gen Z", Merge1[[#This Row],[Age]]&lt;=44,"Millennials", Merge1[[#This Row],[Age]]&lt;=60,"Gen X", Merge1[[#This Row],[Age]]&gt;60,"Baby Boomers")</f>
        <v>Gen X</v>
      </c>
      <c r="AC45" s="1" t="str" cm="1">
        <f t="array" ref="AC45">_xlfn.IFS(
    Merge1[[#This Row],[Balance]]&lt;=50000,"Low",
    Merge1[[#This Row],[Balance]]&lt;=200000,"Medium",
    Merge1[[#This Row],[Balance]]&gt;200000,"High"
)</f>
        <v>High</v>
      </c>
    </row>
    <row r="46" spans="1:29" x14ac:dyDescent="0.25">
      <c r="A46" s="1" t="s">
        <v>956</v>
      </c>
      <c r="B46" s="1" t="s">
        <v>5840</v>
      </c>
      <c r="C46" s="1" t="s">
        <v>5832</v>
      </c>
      <c r="D46" s="2">
        <v>44185</v>
      </c>
      <c r="E46">
        <v>107237</v>
      </c>
      <c r="F46">
        <v>331</v>
      </c>
      <c r="G46">
        <v>163666</v>
      </c>
      <c r="H46" s="1" t="s">
        <v>5833</v>
      </c>
      <c r="I46" s="1" t="s">
        <v>6440</v>
      </c>
      <c r="J46" s="1" t="s">
        <v>6240</v>
      </c>
      <c r="K46">
        <v>38</v>
      </c>
      <c r="L46" s="1" t="s">
        <v>6246</v>
      </c>
      <c r="M46" s="1" t="s">
        <v>6266</v>
      </c>
      <c r="N46">
        <v>177732</v>
      </c>
      <c r="O46" s="1" t="s">
        <v>6248</v>
      </c>
      <c r="P46" s="2">
        <v>43409</v>
      </c>
      <c r="Q46" s="2">
        <v>45687</v>
      </c>
      <c r="R46" s="1" t="s">
        <v>6902</v>
      </c>
      <c r="S46" s="1" t="s">
        <v>6908</v>
      </c>
      <c r="T46" s="1" t="s">
        <v>28</v>
      </c>
      <c r="U46">
        <v>9427</v>
      </c>
      <c r="V46" s="1" t="s">
        <v>10</v>
      </c>
      <c r="W46" s="1" t="s">
        <v>40</v>
      </c>
      <c r="X46" s="2">
        <f t="shared" ca="1" si="0"/>
        <v>45937</v>
      </c>
      <c r="Y46" s="1">
        <f ca="1">ROUND(YEARFRAC(Merge1[[#This Row],[Join_Date]],Merge1[[#This Row],[Today]], 3),0)</f>
        <v>7</v>
      </c>
      <c r="Z46" s="1" t="str" cm="1">
        <f t="array" aca="1" ref="Z46" ca="1">_xlfn.IFS(
   Merge1[[#This Row],[Customer Tenure]]&lt;=2,"New",
   Merge1[[#This Row],[Customer Tenure]]&lt;=5,"Emerging",
  Merge1[[#This Row],[Customer Tenure]]&lt;9,"Established",
   TRUE,"Loyal"
)</f>
        <v>Established</v>
      </c>
      <c r="AA46" s="1" t="str" cm="1">
        <f t="array" ref="AA46">_xlfn.IFS(Merge1[[#This Row],[Income]]&lt;=30000,"Low",Merge1[[#This Row],[Income]]&lt;=60000,"Medium",Merge1[[#This Row],[Income]]&lt;=100000,"High", Merge1[[#This Row],[Income]]&gt;100000," Premium")</f>
        <v xml:space="preserve"> Premium</v>
      </c>
      <c r="AB46" s="1" t="str" cm="1">
        <f t="array" ref="AB46">_xlfn.IFS(Merge1[[#This Row],[Age]]&lt;= 28,"Gen Z", Merge1[[#This Row],[Age]]&lt;=44,"Millennials", Merge1[[#This Row],[Age]]&lt;=60,"Gen X", Merge1[[#This Row],[Age]]&gt;60,"Baby Boomers")</f>
        <v>Millennials</v>
      </c>
      <c r="AC46" s="1" t="str" cm="1">
        <f t="array" ref="AC46">_xlfn.IFS(
    Merge1[[#This Row],[Balance]]&lt;=50000,"Low",
    Merge1[[#This Row],[Balance]]&lt;=200000,"Medium",
    Merge1[[#This Row],[Balance]]&gt;200000,"High"
)</f>
        <v>Medium</v>
      </c>
    </row>
    <row r="47" spans="1:29" x14ac:dyDescent="0.25">
      <c r="A47" s="1" t="s">
        <v>54</v>
      </c>
      <c r="B47" s="1" t="s">
        <v>5943</v>
      </c>
      <c r="C47" s="1" t="s">
        <v>5835</v>
      </c>
      <c r="D47" s="2">
        <v>43441</v>
      </c>
      <c r="E47">
        <v>180882</v>
      </c>
      <c r="F47">
        <v>410</v>
      </c>
      <c r="G47">
        <v>0</v>
      </c>
      <c r="H47" s="1" t="s">
        <v>5850</v>
      </c>
      <c r="I47" s="1" t="s">
        <v>6738</v>
      </c>
      <c r="J47" s="1" t="s">
        <v>6240</v>
      </c>
      <c r="K47">
        <v>35</v>
      </c>
      <c r="L47" s="1" t="s">
        <v>6241</v>
      </c>
      <c r="M47" s="1" t="s">
        <v>6266</v>
      </c>
      <c r="N47">
        <v>46017</v>
      </c>
      <c r="O47" s="1" t="s">
        <v>6248</v>
      </c>
      <c r="P47" s="2">
        <v>42931</v>
      </c>
      <c r="Q47" s="2">
        <v>45693</v>
      </c>
      <c r="R47" s="1" t="s">
        <v>6885</v>
      </c>
      <c r="S47" s="1" t="s">
        <v>6896</v>
      </c>
      <c r="T47" s="1" t="s">
        <v>23</v>
      </c>
      <c r="U47">
        <v>6332</v>
      </c>
      <c r="V47" s="1" t="s">
        <v>15</v>
      </c>
      <c r="W47" s="1" t="s">
        <v>55</v>
      </c>
      <c r="X47" s="2">
        <f t="shared" ca="1" si="0"/>
        <v>45937</v>
      </c>
      <c r="Y47" s="1">
        <f ca="1">ROUND(YEARFRAC(Merge1[[#This Row],[Join_Date]],Merge1[[#This Row],[Today]], 3),0)</f>
        <v>8</v>
      </c>
      <c r="Z47" s="1" t="str" cm="1">
        <f t="array" aca="1" ref="Z47" ca="1">_xlfn.IFS(
   Merge1[[#This Row],[Customer Tenure]]&lt;=2,"New",
   Merge1[[#This Row],[Customer Tenure]]&lt;=5,"Emerging",
  Merge1[[#This Row],[Customer Tenure]]&lt;9,"Established",
   TRUE,"Loyal"
)</f>
        <v>Established</v>
      </c>
      <c r="AA47" s="1" t="str" cm="1">
        <f t="array" ref="AA47">_xlfn.IFS(Merge1[[#This Row],[Income]]&lt;=30000,"Low",Merge1[[#This Row],[Income]]&lt;=60000,"Medium",Merge1[[#This Row],[Income]]&lt;=100000,"High", Merge1[[#This Row],[Income]]&gt;100000," Premium")</f>
        <v>Medium</v>
      </c>
      <c r="AB47" s="1" t="str" cm="1">
        <f t="array" ref="AB47">_xlfn.IFS(Merge1[[#This Row],[Age]]&lt;= 28,"Gen Z", Merge1[[#This Row],[Age]]&lt;=44,"Millennials", Merge1[[#This Row],[Age]]&lt;=60,"Gen X", Merge1[[#This Row],[Age]]&gt;60,"Baby Boomers")</f>
        <v>Millennials</v>
      </c>
      <c r="AC47" s="1" t="str" cm="1">
        <f t="array" ref="AC47">_xlfn.IFS(
    Merge1[[#This Row],[Balance]]&lt;=50000,"Low",
    Merge1[[#This Row],[Balance]]&lt;=200000,"Medium",
    Merge1[[#This Row],[Balance]]&gt;200000,"High"
)</f>
        <v>Medium</v>
      </c>
    </row>
    <row r="48" spans="1:29" x14ac:dyDescent="0.25">
      <c r="A48" s="1" t="s">
        <v>54</v>
      </c>
      <c r="B48" s="1" t="s">
        <v>5943</v>
      </c>
      <c r="C48" s="1" t="s">
        <v>5835</v>
      </c>
      <c r="D48" s="2">
        <v>43441</v>
      </c>
      <c r="E48">
        <v>180882</v>
      </c>
      <c r="F48">
        <v>410</v>
      </c>
      <c r="G48">
        <v>0</v>
      </c>
      <c r="H48" s="1" t="s">
        <v>5850</v>
      </c>
      <c r="I48" s="1" t="s">
        <v>6738</v>
      </c>
      <c r="J48" s="1" t="s">
        <v>6240</v>
      </c>
      <c r="K48">
        <v>35</v>
      </c>
      <c r="L48" s="1" t="s">
        <v>6241</v>
      </c>
      <c r="M48" s="1" t="s">
        <v>6266</v>
      </c>
      <c r="N48">
        <v>46017</v>
      </c>
      <c r="O48" s="1" t="s">
        <v>6248</v>
      </c>
      <c r="P48" s="2">
        <v>42931</v>
      </c>
      <c r="Q48" s="2">
        <v>45624</v>
      </c>
      <c r="R48" s="1" t="s">
        <v>6887</v>
      </c>
      <c r="S48" s="1" t="s">
        <v>6901</v>
      </c>
      <c r="T48" s="1" t="s">
        <v>9</v>
      </c>
      <c r="U48">
        <v>2227</v>
      </c>
      <c r="V48" s="1" t="s">
        <v>19</v>
      </c>
      <c r="W48" s="1" t="s">
        <v>45</v>
      </c>
      <c r="X48" s="2">
        <f t="shared" ca="1" si="0"/>
        <v>45937</v>
      </c>
      <c r="Y48" s="1">
        <f ca="1">ROUND(YEARFRAC(Merge1[[#This Row],[Join_Date]],Merge1[[#This Row],[Today]], 3),0)</f>
        <v>8</v>
      </c>
      <c r="Z48" s="1" t="str" cm="1">
        <f t="array" aca="1" ref="Z48" ca="1">_xlfn.IFS(
   Merge1[[#This Row],[Customer Tenure]]&lt;=2,"New",
   Merge1[[#This Row],[Customer Tenure]]&lt;=5,"Emerging",
  Merge1[[#This Row],[Customer Tenure]]&lt;9,"Established",
   TRUE,"Loyal"
)</f>
        <v>Established</v>
      </c>
      <c r="AA48" s="1" t="str" cm="1">
        <f t="array" ref="AA48">_xlfn.IFS(Merge1[[#This Row],[Income]]&lt;=30000,"Low",Merge1[[#This Row],[Income]]&lt;=60000,"Medium",Merge1[[#This Row],[Income]]&lt;=100000,"High", Merge1[[#This Row],[Income]]&gt;100000," Premium")</f>
        <v>Medium</v>
      </c>
      <c r="AB48" s="1" t="str" cm="1">
        <f t="array" ref="AB48">_xlfn.IFS(Merge1[[#This Row],[Age]]&lt;= 28,"Gen Z", Merge1[[#This Row],[Age]]&lt;=44,"Millennials", Merge1[[#This Row],[Age]]&lt;=60,"Gen X", Merge1[[#This Row],[Age]]&gt;60,"Baby Boomers")</f>
        <v>Millennials</v>
      </c>
      <c r="AC48" s="1" t="str" cm="1">
        <f t="array" ref="AC48">_xlfn.IFS(
    Merge1[[#This Row],[Balance]]&lt;=50000,"Low",
    Merge1[[#This Row],[Balance]]&lt;=200000,"Medium",
    Merge1[[#This Row],[Balance]]&gt;200000,"High"
)</f>
        <v>Medium</v>
      </c>
    </row>
    <row r="49" spans="1:29" x14ac:dyDescent="0.25">
      <c r="A49" s="1" t="s">
        <v>54</v>
      </c>
      <c r="B49" s="1" t="s">
        <v>5943</v>
      </c>
      <c r="C49" s="1" t="s">
        <v>5835</v>
      </c>
      <c r="D49" s="2">
        <v>43441</v>
      </c>
      <c r="E49">
        <v>180882</v>
      </c>
      <c r="F49">
        <v>410</v>
      </c>
      <c r="G49">
        <v>0</v>
      </c>
      <c r="H49" s="1" t="s">
        <v>5850</v>
      </c>
      <c r="I49" s="1" t="s">
        <v>6738</v>
      </c>
      <c r="J49" s="1" t="s">
        <v>6240</v>
      </c>
      <c r="K49">
        <v>35</v>
      </c>
      <c r="L49" s="1" t="s">
        <v>6241</v>
      </c>
      <c r="M49" s="1" t="s">
        <v>6266</v>
      </c>
      <c r="N49">
        <v>46017</v>
      </c>
      <c r="O49" s="1" t="s">
        <v>6248</v>
      </c>
      <c r="P49" s="2">
        <v>42931</v>
      </c>
      <c r="Q49" s="2">
        <v>45872</v>
      </c>
      <c r="R49" s="1" t="s">
        <v>6889</v>
      </c>
      <c r="S49" s="1" t="s">
        <v>6915</v>
      </c>
      <c r="T49" s="1" t="s">
        <v>9</v>
      </c>
      <c r="U49">
        <v>5429</v>
      </c>
      <c r="V49" s="1" t="s">
        <v>10</v>
      </c>
      <c r="W49" s="1" t="s">
        <v>16</v>
      </c>
      <c r="X49" s="2">
        <f t="shared" ca="1" si="0"/>
        <v>45937</v>
      </c>
      <c r="Y49" s="1">
        <f ca="1">ROUND(YEARFRAC(Merge1[[#This Row],[Join_Date]],Merge1[[#This Row],[Today]], 3),0)</f>
        <v>8</v>
      </c>
      <c r="Z49" s="1" t="str" cm="1">
        <f t="array" aca="1" ref="Z49" ca="1">_xlfn.IFS(
   Merge1[[#This Row],[Customer Tenure]]&lt;=2,"New",
   Merge1[[#This Row],[Customer Tenure]]&lt;=5,"Emerging",
  Merge1[[#This Row],[Customer Tenure]]&lt;9,"Established",
   TRUE,"Loyal"
)</f>
        <v>Established</v>
      </c>
      <c r="AA49" s="1" t="str" cm="1">
        <f t="array" ref="AA49">_xlfn.IFS(Merge1[[#This Row],[Income]]&lt;=30000,"Low",Merge1[[#This Row],[Income]]&lt;=60000,"Medium",Merge1[[#This Row],[Income]]&lt;=100000,"High", Merge1[[#This Row],[Income]]&gt;100000," Premium")</f>
        <v>Medium</v>
      </c>
      <c r="AB49" s="1" t="str" cm="1">
        <f t="array" ref="AB49">_xlfn.IFS(Merge1[[#This Row],[Age]]&lt;= 28,"Gen Z", Merge1[[#This Row],[Age]]&lt;=44,"Millennials", Merge1[[#This Row],[Age]]&lt;=60,"Gen X", Merge1[[#This Row],[Age]]&gt;60,"Baby Boomers")</f>
        <v>Millennials</v>
      </c>
      <c r="AC49" s="1" t="str" cm="1">
        <f t="array" ref="AC49">_xlfn.IFS(
    Merge1[[#This Row],[Balance]]&lt;=50000,"Low",
    Merge1[[#This Row],[Balance]]&lt;=200000,"Medium",
    Merge1[[#This Row],[Balance]]&gt;200000,"High"
)</f>
        <v>Medium</v>
      </c>
    </row>
    <row r="50" spans="1:29" x14ac:dyDescent="0.25">
      <c r="A50" s="1" t="s">
        <v>54</v>
      </c>
      <c r="B50" s="1" t="s">
        <v>5943</v>
      </c>
      <c r="C50" s="1" t="s">
        <v>5835</v>
      </c>
      <c r="D50" s="2">
        <v>43441</v>
      </c>
      <c r="E50">
        <v>180882</v>
      </c>
      <c r="F50">
        <v>410</v>
      </c>
      <c r="G50">
        <v>0</v>
      </c>
      <c r="H50" s="1" t="s">
        <v>5850</v>
      </c>
      <c r="I50" s="1" t="s">
        <v>6738</v>
      </c>
      <c r="J50" s="1" t="s">
        <v>6240</v>
      </c>
      <c r="K50">
        <v>35</v>
      </c>
      <c r="L50" s="1" t="s">
        <v>6241</v>
      </c>
      <c r="M50" s="1" t="s">
        <v>6266</v>
      </c>
      <c r="N50">
        <v>46017</v>
      </c>
      <c r="O50" s="1" t="s">
        <v>6248</v>
      </c>
      <c r="P50" s="2">
        <v>42931</v>
      </c>
      <c r="Q50" s="2">
        <v>45693</v>
      </c>
      <c r="R50" s="1" t="s">
        <v>6885</v>
      </c>
      <c r="S50" s="1" t="s">
        <v>6896</v>
      </c>
      <c r="T50" s="1" t="s">
        <v>9</v>
      </c>
      <c r="U50">
        <v>60</v>
      </c>
      <c r="V50" s="1" t="s">
        <v>19</v>
      </c>
      <c r="W50" s="1" t="s">
        <v>40</v>
      </c>
      <c r="X50" s="2">
        <f t="shared" ca="1" si="0"/>
        <v>45937</v>
      </c>
      <c r="Y50" s="1">
        <f ca="1">ROUND(YEARFRAC(Merge1[[#This Row],[Join_Date]],Merge1[[#This Row],[Today]], 3),0)</f>
        <v>8</v>
      </c>
      <c r="Z50" s="1" t="str" cm="1">
        <f t="array" aca="1" ref="Z50" ca="1">_xlfn.IFS(
   Merge1[[#This Row],[Customer Tenure]]&lt;=2,"New",
   Merge1[[#This Row],[Customer Tenure]]&lt;=5,"Emerging",
  Merge1[[#This Row],[Customer Tenure]]&lt;9,"Established",
   TRUE,"Loyal"
)</f>
        <v>Established</v>
      </c>
      <c r="AA50" s="1" t="str" cm="1">
        <f t="array" ref="AA50">_xlfn.IFS(Merge1[[#This Row],[Income]]&lt;=30000,"Low",Merge1[[#This Row],[Income]]&lt;=60000,"Medium",Merge1[[#This Row],[Income]]&lt;=100000,"High", Merge1[[#This Row],[Income]]&gt;100000," Premium")</f>
        <v>Medium</v>
      </c>
      <c r="AB50" s="1" t="str" cm="1">
        <f t="array" ref="AB50">_xlfn.IFS(Merge1[[#This Row],[Age]]&lt;= 28,"Gen Z", Merge1[[#This Row],[Age]]&lt;=44,"Millennials", Merge1[[#This Row],[Age]]&lt;=60,"Gen X", Merge1[[#This Row],[Age]]&gt;60,"Baby Boomers")</f>
        <v>Millennials</v>
      </c>
      <c r="AC50" s="1" t="str" cm="1">
        <f t="array" ref="AC50">_xlfn.IFS(
    Merge1[[#This Row],[Balance]]&lt;=50000,"Low",
    Merge1[[#This Row],[Balance]]&lt;=200000,"Medium",
    Merge1[[#This Row],[Balance]]&gt;200000,"High"
)</f>
        <v>Medium</v>
      </c>
    </row>
    <row r="51" spans="1:29" x14ac:dyDescent="0.25">
      <c r="A51" s="1" t="s">
        <v>1239</v>
      </c>
      <c r="B51" s="1" t="s">
        <v>5840</v>
      </c>
      <c r="C51" s="1" t="s">
        <v>5842</v>
      </c>
      <c r="D51" s="2">
        <v>43077</v>
      </c>
      <c r="E51">
        <v>375197</v>
      </c>
      <c r="F51">
        <v>567</v>
      </c>
      <c r="G51">
        <v>0</v>
      </c>
      <c r="H51" s="1" t="s">
        <v>5833</v>
      </c>
      <c r="I51" s="1" t="s">
        <v>6440</v>
      </c>
      <c r="J51" s="1" t="s">
        <v>6240</v>
      </c>
      <c r="K51">
        <v>38</v>
      </c>
      <c r="L51" s="1" t="s">
        <v>6246</v>
      </c>
      <c r="M51" s="1" t="s">
        <v>6266</v>
      </c>
      <c r="N51">
        <v>177732</v>
      </c>
      <c r="O51" s="1" t="s">
        <v>6248</v>
      </c>
      <c r="P51" s="2">
        <v>43409</v>
      </c>
      <c r="Q51" s="2">
        <v>45768</v>
      </c>
      <c r="R51" s="1" t="s">
        <v>6893</v>
      </c>
      <c r="S51" s="1" t="s">
        <v>6894</v>
      </c>
      <c r="T51" s="1" t="s">
        <v>23</v>
      </c>
      <c r="U51">
        <v>9829</v>
      </c>
      <c r="V51" s="1" t="s">
        <v>19</v>
      </c>
      <c r="W51" s="1" t="s">
        <v>29</v>
      </c>
      <c r="X51" s="2">
        <f t="shared" ca="1" si="0"/>
        <v>45937</v>
      </c>
      <c r="Y51" s="1">
        <f ca="1">ROUND(YEARFRAC(Merge1[[#This Row],[Join_Date]],Merge1[[#This Row],[Today]], 3),0)</f>
        <v>7</v>
      </c>
      <c r="Z51" s="1" t="str" cm="1">
        <f t="array" aca="1" ref="Z51" ca="1">_xlfn.IFS(
   Merge1[[#This Row],[Customer Tenure]]&lt;=2,"New",
   Merge1[[#This Row],[Customer Tenure]]&lt;=5,"Emerging",
  Merge1[[#This Row],[Customer Tenure]]&lt;9,"Established",
   TRUE,"Loyal"
)</f>
        <v>Established</v>
      </c>
      <c r="AA51" s="1" t="str" cm="1">
        <f t="array" ref="AA51">_xlfn.IFS(Merge1[[#This Row],[Income]]&lt;=30000,"Low",Merge1[[#This Row],[Income]]&lt;=60000,"Medium",Merge1[[#This Row],[Income]]&lt;=100000,"High", Merge1[[#This Row],[Income]]&gt;100000," Premium")</f>
        <v xml:space="preserve"> Premium</v>
      </c>
      <c r="AB51" s="1" t="str" cm="1">
        <f t="array" ref="AB51">_xlfn.IFS(Merge1[[#This Row],[Age]]&lt;= 28,"Gen Z", Merge1[[#This Row],[Age]]&lt;=44,"Millennials", Merge1[[#This Row],[Age]]&lt;=60,"Gen X", Merge1[[#This Row],[Age]]&gt;60,"Baby Boomers")</f>
        <v>Millennials</v>
      </c>
      <c r="AC51" s="1" t="str" cm="1">
        <f t="array" ref="AC51">_xlfn.IFS(
    Merge1[[#This Row],[Balance]]&lt;=50000,"Low",
    Merge1[[#This Row],[Balance]]&lt;=200000,"Medium",
    Merge1[[#This Row],[Balance]]&gt;200000,"High"
)</f>
        <v>High</v>
      </c>
    </row>
    <row r="52" spans="1:29" x14ac:dyDescent="0.25">
      <c r="A52" s="1" t="s">
        <v>57</v>
      </c>
      <c r="B52" s="1" t="s">
        <v>6021</v>
      </c>
      <c r="C52" s="1" t="s">
        <v>5835</v>
      </c>
      <c r="D52" s="2">
        <v>42460</v>
      </c>
      <c r="E52">
        <v>213456</v>
      </c>
      <c r="F52">
        <v>658</v>
      </c>
      <c r="G52">
        <v>0</v>
      </c>
      <c r="H52" s="1" t="s">
        <v>5860</v>
      </c>
      <c r="I52" s="1" t="s">
        <v>6773</v>
      </c>
      <c r="J52" s="1" t="s">
        <v>6240</v>
      </c>
      <c r="K52">
        <v>45</v>
      </c>
      <c r="L52" s="1" t="s">
        <v>6260</v>
      </c>
      <c r="M52" s="1" t="s">
        <v>6242</v>
      </c>
      <c r="N52">
        <v>121520</v>
      </c>
      <c r="O52" s="1" t="s">
        <v>6248</v>
      </c>
      <c r="P52" s="2">
        <v>44111</v>
      </c>
      <c r="Q52" s="2">
        <v>45350</v>
      </c>
      <c r="R52" s="1" t="s">
        <v>6885</v>
      </c>
      <c r="S52" s="1" t="s">
        <v>6886</v>
      </c>
      <c r="T52" s="1" t="s">
        <v>28</v>
      </c>
      <c r="U52">
        <v>9977</v>
      </c>
      <c r="V52" s="1" t="s">
        <v>15</v>
      </c>
      <c r="W52" s="1" t="s">
        <v>29</v>
      </c>
      <c r="X52" s="2">
        <f t="shared" ca="1" si="0"/>
        <v>45937</v>
      </c>
      <c r="Y52" s="1">
        <f ca="1">ROUND(YEARFRAC(Merge1[[#This Row],[Join_Date]],Merge1[[#This Row],[Today]], 3),0)</f>
        <v>5</v>
      </c>
      <c r="Z52" s="1" t="str" cm="1">
        <f t="array" aca="1" ref="Z52" ca="1">_xlfn.IFS(
   Merge1[[#This Row],[Customer Tenure]]&lt;=2,"New",
   Merge1[[#This Row],[Customer Tenure]]&lt;=5,"Emerging",
  Merge1[[#This Row],[Customer Tenure]]&lt;9,"Established",
   TRUE,"Loyal"
)</f>
        <v>Emerging</v>
      </c>
      <c r="AA52" s="1" t="str" cm="1">
        <f t="array" ref="AA52">_xlfn.IFS(Merge1[[#This Row],[Income]]&lt;=30000,"Low",Merge1[[#This Row],[Income]]&lt;=60000,"Medium",Merge1[[#This Row],[Income]]&lt;=100000,"High", Merge1[[#This Row],[Income]]&gt;100000," Premium")</f>
        <v xml:space="preserve"> Premium</v>
      </c>
      <c r="AB52" s="1" t="str" cm="1">
        <f t="array" ref="AB52">_xlfn.IFS(Merge1[[#This Row],[Age]]&lt;= 28,"Gen Z", Merge1[[#This Row],[Age]]&lt;=44,"Millennials", Merge1[[#This Row],[Age]]&lt;=60,"Gen X", Merge1[[#This Row],[Age]]&gt;60,"Baby Boomers")</f>
        <v>Gen X</v>
      </c>
      <c r="AC52" s="1" t="str" cm="1">
        <f t="array" ref="AC52">_xlfn.IFS(
    Merge1[[#This Row],[Balance]]&lt;=50000,"Low",
    Merge1[[#This Row],[Balance]]&lt;=200000,"Medium",
    Merge1[[#This Row],[Balance]]&gt;200000,"High"
)</f>
        <v>High</v>
      </c>
    </row>
    <row r="53" spans="1:29" x14ac:dyDescent="0.25">
      <c r="A53" s="1" t="s">
        <v>57</v>
      </c>
      <c r="B53" s="1" t="s">
        <v>6021</v>
      </c>
      <c r="C53" s="1" t="s">
        <v>5835</v>
      </c>
      <c r="D53" s="2">
        <v>42460</v>
      </c>
      <c r="E53">
        <v>213456</v>
      </c>
      <c r="F53">
        <v>658</v>
      </c>
      <c r="G53">
        <v>0</v>
      </c>
      <c r="H53" s="1" t="s">
        <v>5860</v>
      </c>
      <c r="I53" s="1" t="s">
        <v>6773</v>
      </c>
      <c r="J53" s="1" t="s">
        <v>6240</v>
      </c>
      <c r="K53">
        <v>45</v>
      </c>
      <c r="L53" s="1" t="s">
        <v>6260</v>
      </c>
      <c r="M53" s="1" t="s">
        <v>6242</v>
      </c>
      <c r="N53">
        <v>121520</v>
      </c>
      <c r="O53" s="1" t="s">
        <v>6248</v>
      </c>
      <c r="P53" s="2">
        <v>44111</v>
      </c>
      <c r="Q53" s="2">
        <v>45657</v>
      </c>
      <c r="R53" s="1" t="s">
        <v>6904</v>
      </c>
      <c r="S53" s="1" t="s">
        <v>6916</v>
      </c>
      <c r="T53" s="1" t="s">
        <v>23</v>
      </c>
      <c r="U53">
        <v>2307</v>
      </c>
      <c r="V53" s="1" t="s">
        <v>24</v>
      </c>
      <c r="W53" s="1" t="s">
        <v>29</v>
      </c>
      <c r="X53" s="2">
        <f t="shared" ca="1" si="0"/>
        <v>45937</v>
      </c>
      <c r="Y53" s="1">
        <f ca="1">ROUND(YEARFRAC(Merge1[[#This Row],[Join_Date]],Merge1[[#This Row],[Today]], 3),0)</f>
        <v>5</v>
      </c>
      <c r="Z53" s="1" t="str" cm="1">
        <f t="array" aca="1" ref="Z53" ca="1">_xlfn.IFS(
   Merge1[[#This Row],[Customer Tenure]]&lt;=2,"New",
   Merge1[[#This Row],[Customer Tenure]]&lt;=5,"Emerging",
  Merge1[[#This Row],[Customer Tenure]]&lt;9,"Established",
   TRUE,"Loyal"
)</f>
        <v>Emerging</v>
      </c>
      <c r="AA53" s="1" t="str" cm="1">
        <f t="array" ref="AA53">_xlfn.IFS(Merge1[[#This Row],[Income]]&lt;=30000,"Low",Merge1[[#This Row],[Income]]&lt;=60000,"Medium",Merge1[[#This Row],[Income]]&lt;=100000,"High", Merge1[[#This Row],[Income]]&gt;100000," Premium")</f>
        <v xml:space="preserve"> Premium</v>
      </c>
      <c r="AB53" s="1" t="str" cm="1">
        <f t="array" ref="AB53">_xlfn.IFS(Merge1[[#This Row],[Age]]&lt;= 28,"Gen Z", Merge1[[#This Row],[Age]]&lt;=44,"Millennials", Merge1[[#This Row],[Age]]&lt;=60,"Gen X", Merge1[[#This Row],[Age]]&gt;60,"Baby Boomers")</f>
        <v>Gen X</v>
      </c>
      <c r="AC53" s="1" t="str" cm="1">
        <f t="array" ref="AC53">_xlfn.IFS(
    Merge1[[#This Row],[Balance]]&lt;=50000,"Low",
    Merge1[[#This Row],[Balance]]&lt;=200000,"Medium",
    Merge1[[#This Row],[Balance]]&gt;200000,"High"
)</f>
        <v>High</v>
      </c>
    </row>
    <row r="54" spans="1:29" x14ac:dyDescent="0.25">
      <c r="A54" s="1" t="s">
        <v>674</v>
      </c>
      <c r="B54" s="1" t="s">
        <v>5840</v>
      </c>
      <c r="C54" s="1" t="s">
        <v>5832</v>
      </c>
      <c r="D54" s="2">
        <v>45602</v>
      </c>
      <c r="E54">
        <v>333840</v>
      </c>
      <c r="F54">
        <v>428</v>
      </c>
      <c r="G54">
        <v>0</v>
      </c>
      <c r="H54" s="1" t="s">
        <v>5833</v>
      </c>
      <c r="I54" s="1" t="s">
        <v>6440</v>
      </c>
      <c r="J54" s="1" t="s">
        <v>6240</v>
      </c>
      <c r="K54">
        <v>38</v>
      </c>
      <c r="L54" s="1" t="s">
        <v>6246</v>
      </c>
      <c r="M54" s="1" t="s">
        <v>6266</v>
      </c>
      <c r="N54">
        <v>177732</v>
      </c>
      <c r="O54" s="1" t="s">
        <v>6248</v>
      </c>
      <c r="P54" s="2">
        <v>43409</v>
      </c>
      <c r="Q54" s="2">
        <v>45606</v>
      </c>
      <c r="R54" s="1" t="s">
        <v>6887</v>
      </c>
      <c r="S54" s="1" t="s">
        <v>6901</v>
      </c>
      <c r="T54" s="1" t="s">
        <v>28</v>
      </c>
      <c r="U54">
        <v>3201</v>
      </c>
      <c r="V54" s="1" t="s">
        <v>15</v>
      </c>
      <c r="W54" s="1" t="s">
        <v>16</v>
      </c>
      <c r="X54" s="2">
        <f t="shared" ca="1" si="0"/>
        <v>45937</v>
      </c>
      <c r="Y54" s="1">
        <f ca="1">ROUND(YEARFRAC(Merge1[[#This Row],[Join_Date]],Merge1[[#This Row],[Today]], 3),0)</f>
        <v>7</v>
      </c>
      <c r="Z54" s="1" t="str" cm="1">
        <f t="array" aca="1" ref="Z54" ca="1">_xlfn.IFS(
   Merge1[[#This Row],[Customer Tenure]]&lt;=2,"New",
   Merge1[[#This Row],[Customer Tenure]]&lt;=5,"Emerging",
  Merge1[[#This Row],[Customer Tenure]]&lt;9,"Established",
   TRUE,"Loyal"
)</f>
        <v>Established</v>
      </c>
      <c r="AA54" s="1" t="str" cm="1">
        <f t="array" ref="AA54">_xlfn.IFS(Merge1[[#This Row],[Income]]&lt;=30000,"Low",Merge1[[#This Row],[Income]]&lt;=60000,"Medium",Merge1[[#This Row],[Income]]&lt;=100000,"High", Merge1[[#This Row],[Income]]&gt;100000," Premium")</f>
        <v xml:space="preserve"> Premium</v>
      </c>
      <c r="AB54" s="1" t="str" cm="1">
        <f t="array" ref="AB54">_xlfn.IFS(Merge1[[#This Row],[Age]]&lt;= 28,"Gen Z", Merge1[[#This Row],[Age]]&lt;=44,"Millennials", Merge1[[#This Row],[Age]]&lt;=60,"Gen X", Merge1[[#This Row],[Age]]&gt;60,"Baby Boomers")</f>
        <v>Millennials</v>
      </c>
      <c r="AC54" s="1" t="str" cm="1">
        <f t="array" ref="AC54">_xlfn.IFS(
    Merge1[[#This Row],[Balance]]&lt;=50000,"Low",
    Merge1[[#This Row],[Balance]]&lt;=200000,"Medium",
    Merge1[[#This Row],[Balance]]&gt;200000,"High"
)</f>
        <v>High</v>
      </c>
    </row>
    <row r="55" spans="1:29" x14ac:dyDescent="0.25">
      <c r="A55" s="1" t="s">
        <v>674</v>
      </c>
      <c r="B55" s="1" t="s">
        <v>5840</v>
      </c>
      <c r="C55" s="1" t="s">
        <v>5832</v>
      </c>
      <c r="D55" s="2">
        <v>45602</v>
      </c>
      <c r="E55">
        <v>333840</v>
      </c>
      <c r="F55">
        <v>428</v>
      </c>
      <c r="G55">
        <v>0</v>
      </c>
      <c r="H55" s="1" t="s">
        <v>5833</v>
      </c>
      <c r="I55" s="1" t="s">
        <v>6440</v>
      </c>
      <c r="J55" s="1" t="s">
        <v>6240</v>
      </c>
      <c r="K55">
        <v>38</v>
      </c>
      <c r="L55" s="1" t="s">
        <v>6246</v>
      </c>
      <c r="M55" s="1" t="s">
        <v>6266</v>
      </c>
      <c r="N55">
        <v>177732</v>
      </c>
      <c r="O55" s="1" t="s">
        <v>6248</v>
      </c>
      <c r="P55" s="2">
        <v>43409</v>
      </c>
      <c r="Q55" s="2">
        <v>45243</v>
      </c>
      <c r="R55" s="1" t="s">
        <v>6887</v>
      </c>
      <c r="S55" s="1" t="s">
        <v>6888</v>
      </c>
      <c r="T55" s="1" t="s">
        <v>23</v>
      </c>
      <c r="U55">
        <v>8451</v>
      </c>
      <c r="V55" s="1" t="s">
        <v>15</v>
      </c>
      <c r="W55" s="1" t="s">
        <v>11</v>
      </c>
      <c r="X55" s="2">
        <f t="shared" ca="1" si="0"/>
        <v>45937</v>
      </c>
      <c r="Y55" s="1">
        <f ca="1">ROUND(YEARFRAC(Merge1[[#This Row],[Join_Date]],Merge1[[#This Row],[Today]], 3),0)</f>
        <v>7</v>
      </c>
      <c r="Z55" s="1" t="str" cm="1">
        <f t="array" aca="1" ref="Z55" ca="1">_xlfn.IFS(
   Merge1[[#This Row],[Customer Tenure]]&lt;=2,"New",
   Merge1[[#This Row],[Customer Tenure]]&lt;=5,"Emerging",
  Merge1[[#This Row],[Customer Tenure]]&lt;9,"Established",
   TRUE,"Loyal"
)</f>
        <v>Established</v>
      </c>
      <c r="AA55" s="1" t="str" cm="1">
        <f t="array" ref="AA55">_xlfn.IFS(Merge1[[#This Row],[Income]]&lt;=30000,"Low",Merge1[[#This Row],[Income]]&lt;=60000,"Medium",Merge1[[#This Row],[Income]]&lt;=100000,"High", Merge1[[#This Row],[Income]]&gt;100000," Premium")</f>
        <v xml:space="preserve"> Premium</v>
      </c>
      <c r="AB55" s="1" t="str" cm="1">
        <f t="array" ref="AB55">_xlfn.IFS(Merge1[[#This Row],[Age]]&lt;= 28,"Gen Z", Merge1[[#This Row],[Age]]&lt;=44,"Millennials", Merge1[[#This Row],[Age]]&lt;=60,"Gen X", Merge1[[#This Row],[Age]]&gt;60,"Baby Boomers")</f>
        <v>Millennials</v>
      </c>
      <c r="AC55" s="1" t="str" cm="1">
        <f t="array" ref="AC55">_xlfn.IFS(
    Merge1[[#This Row],[Balance]]&lt;=50000,"Low",
    Merge1[[#This Row],[Balance]]&lt;=200000,"Medium",
    Merge1[[#This Row],[Balance]]&gt;200000,"High"
)</f>
        <v>High</v>
      </c>
    </row>
    <row r="56" spans="1:29" x14ac:dyDescent="0.25">
      <c r="A56" s="1" t="s">
        <v>59</v>
      </c>
      <c r="B56" s="1" t="s">
        <v>6048</v>
      </c>
      <c r="C56" s="1" t="s">
        <v>5835</v>
      </c>
      <c r="D56" s="2">
        <v>44424</v>
      </c>
      <c r="E56">
        <v>441153</v>
      </c>
      <c r="F56">
        <v>689</v>
      </c>
      <c r="G56">
        <v>34992</v>
      </c>
      <c r="H56" s="1" t="s">
        <v>5833</v>
      </c>
      <c r="I56" s="1" t="s">
        <v>6809</v>
      </c>
      <c r="J56" s="1" t="s">
        <v>6240</v>
      </c>
      <c r="K56">
        <v>73</v>
      </c>
      <c r="L56" s="1" t="s">
        <v>6246</v>
      </c>
      <c r="M56" s="1" t="s">
        <v>6251</v>
      </c>
      <c r="N56">
        <v>46155</v>
      </c>
      <c r="O56" s="1" t="s">
        <v>6243</v>
      </c>
      <c r="P56" s="2">
        <v>42386</v>
      </c>
      <c r="Q56" s="2">
        <v>45376</v>
      </c>
      <c r="R56" s="1" t="s">
        <v>6899</v>
      </c>
      <c r="S56" s="1" t="s">
        <v>6900</v>
      </c>
      <c r="T56" s="1" t="s">
        <v>28</v>
      </c>
      <c r="U56">
        <v>4872</v>
      </c>
      <c r="V56" s="1" t="s">
        <v>19</v>
      </c>
      <c r="W56" s="1" t="s">
        <v>20</v>
      </c>
      <c r="X56" s="2">
        <f t="shared" ca="1" si="0"/>
        <v>45937</v>
      </c>
      <c r="Y56" s="1">
        <f ca="1">ROUND(YEARFRAC(Merge1[[#This Row],[Join_Date]],Merge1[[#This Row],[Today]], 3),0)</f>
        <v>10</v>
      </c>
      <c r="Z56" s="1" t="str" cm="1">
        <f t="array" aca="1" ref="Z56" ca="1">_xlfn.IFS(
   Merge1[[#This Row],[Customer Tenure]]&lt;=2,"New",
   Merge1[[#This Row],[Customer Tenure]]&lt;=5,"Emerging",
  Merge1[[#This Row],[Customer Tenure]]&lt;9,"Established",
   TRUE,"Loyal"
)</f>
        <v>Loyal</v>
      </c>
      <c r="AA56" s="1" t="str" cm="1">
        <f t="array" ref="AA56">_xlfn.IFS(Merge1[[#This Row],[Income]]&lt;=30000,"Low",Merge1[[#This Row],[Income]]&lt;=60000,"Medium",Merge1[[#This Row],[Income]]&lt;=100000,"High", Merge1[[#This Row],[Income]]&gt;100000," Premium")</f>
        <v>Medium</v>
      </c>
      <c r="AB56" s="1" t="str" cm="1">
        <f t="array" ref="AB56">_xlfn.IFS(Merge1[[#This Row],[Age]]&lt;= 28,"Gen Z", Merge1[[#This Row],[Age]]&lt;=44,"Millennials", Merge1[[#This Row],[Age]]&lt;=60,"Gen X", Merge1[[#This Row],[Age]]&gt;60,"Baby Boomers")</f>
        <v>Baby Boomers</v>
      </c>
      <c r="AC56" s="1" t="str" cm="1">
        <f t="array" ref="AC56">_xlfn.IFS(
    Merge1[[#This Row],[Balance]]&lt;=50000,"Low",
    Merge1[[#This Row],[Balance]]&lt;=200000,"Medium",
    Merge1[[#This Row],[Balance]]&gt;200000,"High"
)</f>
        <v>High</v>
      </c>
    </row>
    <row r="57" spans="1:29" x14ac:dyDescent="0.25">
      <c r="A57" s="1" t="s">
        <v>1322</v>
      </c>
      <c r="B57" s="1" t="s">
        <v>5841</v>
      </c>
      <c r="C57" s="1" t="s">
        <v>5842</v>
      </c>
      <c r="D57" s="2">
        <v>44160</v>
      </c>
      <c r="E57">
        <v>477177</v>
      </c>
      <c r="F57">
        <v>692</v>
      </c>
      <c r="G57">
        <v>120819</v>
      </c>
      <c r="H57" s="1" t="s">
        <v>5833</v>
      </c>
      <c r="I57" s="1" t="s">
        <v>6388</v>
      </c>
      <c r="J57" s="1" t="s">
        <v>6245</v>
      </c>
      <c r="K57">
        <v>29</v>
      </c>
      <c r="L57" s="1" t="s">
        <v>6241</v>
      </c>
      <c r="M57" s="1" t="s">
        <v>6262</v>
      </c>
      <c r="N57">
        <v>131785</v>
      </c>
      <c r="O57" s="1" t="s">
        <v>6248</v>
      </c>
      <c r="P57" s="2">
        <v>44077</v>
      </c>
      <c r="Q57" s="2">
        <v>45245</v>
      </c>
      <c r="R57" s="1" t="s">
        <v>6887</v>
      </c>
      <c r="S57" s="1" t="s">
        <v>6888</v>
      </c>
      <c r="T57" s="1" t="s">
        <v>28</v>
      </c>
      <c r="U57">
        <v>1171</v>
      </c>
      <c r="V57" s="1" t="s">
        <v>24</v>
      </c>
      <c r="W57" s="1" t="s">
        <v>29</v>
      </c>
      <c r="X57" s="2">
        <f t="shared" ca="1" si="0"/>
        <v>45937</v>
      </c>
      <c r="Y57" s="1">
        <f ca="1">ROUND(YEARFRAC(Merge1[[#This Row],[Join_Date]],Merge1[[#This Row],[Today]], 3),0)</f>
        <v>5</v>
      </c>
      <c r="Z57" s="1" t="str" cm="1">
        <f t="array" aca="1" ref="Z57" ca="1">_xlfn.IFS(
   Merge1[[#This Row],[Customer Tenure]]&lt;=2,"New",
   Merge1[[#This Row],[Customer Tenure]]&lt;=5,"Emerging",
  Merge1[[#This Row],[Customer Tenure]]&lt;9,"Established",
   TRUE,"Loyal"
)</f>
        <v>Emerging</v>
      </c>
      <c r="AA57" s="1" t="str" cm="1">
        <f t="array" ref="AA57">_xlfn.IFS(Merge1[[#This Row],[Income]]&lt;=30000,"Low",Merge1[[#This Row],[Income]]&lt;=60000,"Medium",Merge1[[#This Row],[Income]]&lt;=100000,"High", Merge1[[#This Row],[Income]]&gt;100000," Premium")</f>
        <v xml:space="preserve"> Premium</v>
      </c>
      <c r="AB57" s="1" t="str" cm="1">
        <f t="array" ref="AB57">_xlfn.IFS(Merge1[[#This Row],[Age]]&lt;= 28,"Gen Z", Merge1[[#This Row],[Age]]&lt;=44,"Millennials", Merge1[[#This Row],[Age]]&lt;=60,"Gen X", Merge1[[#This Row],[Age]]&gt;60,"Baby Boomers")</f>
        <v>Millennials</v>
      </c>
      <c r="AC57" s="1" t="str" cm="1">
        <f t="array" ref="AC57">_xlfn.IFS(
    Merge1[[#This Row],[Balance]]&lt;=50000,"Low",
    Merge1[[#This Row],[Balance]]&lt;=200000,"Medium",
    Merge1[[#This Row],[Balance]]&gt;200000,"High"
)</f>
        <v>High</v>
      </c>
    </row>
    <row r="58" spans="1:29" x14ac:dyDescent="0.25">
      <c r="A58" s="1" t="s">
        <v>61</v>
      </c>
      <c r="B58" s="1" t="s">
        <v>6040</v>
      </c>
      <c r="C58" s="1" t="s">
        <v>5832</v>
      </c>
      <c r="D58" s="2">
        <v>42951</v>
      </c>
      <c r="E58">
        <v>355054</v>
      </c>
      <c r="F58">
        <v>808</v>
      </c>
      <c r="G58">
        <v>0</v>
      </c>
      <c r="H58" s="1" t="s">
        <v>5833</v>
      </c>
      <c r="I58" s="1" t="s">
        <v>6459</v>
      </c>
      <c r="J58" s="1" t="s">
        <v>6240</v>
      </c>
      <c r="K58">
        <v>49</v>
      </c>
      <c r="L58" s="1" t="s">
        <v>6260</v>
      </c>
      <c r="M58" s="1" t="s">
        <v>6266</v>
      </c>
      <c r="N58">
        <v>135374</v>
      </c>
      <c r="O58" s="1" t="s">
        <v>6243</v>
      </c>
      <c r="P58" s="2">
        <v>43786</v>
      </c>
      <c r="Q58" s="2">
        <v>45571</v>
      </c>
      <c r="R58" s="1" t="s">
        <v>6912</v>
      </c>
      <c r="S58" s="1" t="s">
        <v>6917</v>
      </c>
      <c r="T58" s="1" t="s">
        <v>28</v>
      </c>
      <c r="U58">
        <v>9189</v>
      </c>
      <c r="V58" s="1" t="s">
        <v>19</v>
      </c>
      <c r="W58" s="1" t="s">
        <v>50</v>
      </c>
      <c r="X58" s="2">
        <f t="shared" ca="1" si="0"/>
        <v>45937</v>
      </c>
      <c r="Y58" s="1">
        <f ca="1">ROUND(YEARFRAC(Merge1[[#This Row],[Join_Date]],Merge1[[#This Row],[Today]], 3),0)</f>
        <v>6</v>
      </c>
      <c r="Z58" s="1" t="str" cm="1">
        <f t="array" aca="1" ref="Z58" ca="1">_xlfn.IFS(
   Merge1[[#This Row],[Customer Tenure]]&lt;=2,"New",
   Merge1[[#This Row],[Customer Tenure]]&lt;=5,"Emerging",
  Merge1[[#This Row],[Customer Tenure]]&lt;9,"Established",
   TRUE,"Loyal"
)</f>
        <v>Established</v>
      </c>
      <c r="AA58" s="1" t="str" cm="1">
        <f t="array" ref="AA58">_xlfn.IFS(Merge1[[#This Row],[Income]]&lt;=30000,"Low",Merge1[[#This Row],[Income]]&lt;=60000,"Medium",Merge1[[#This Row],[Income]]&lt;=100000,"High", Merge1[[#This Row],[Income]]&gt;100000," Premium")</f>
        <v xml:space="preserve"> Premium</v>
      </c>
      <c r="AB58" s="1" t="str" cm="1">
        <f t="array" ref="AB58">_xlfn.IFS(Merge1[[#This Row],[Age]]&lt;= 28,"Gen Z", Merge1[[#This Row],[Age]]&lt;=44,"Millennials", Merge1[[#This Row],[Age]]&lt;=60,"Gen X", Merge1[[#This Row],[Age]]&gt;60,"Baby Boomers")</f>
        <v>Gen X</v>
      </c>
      <c r="AC58" s="1" t="str" cm="1">
        <f t="array" ref="AC58">_xlfn.IFS(
    Merge1[[#This Row],[Balance]]&lt;=50000,"Low",
    Merge1[[#This Row],[Balance]]&lt;=200000,"Medium",
    Merge1[[#This Row],[Balance]]&gt;200000,"High"
)</f>
        <v>High</v>
      </c>
    </row>
    <row r="59" spans="1:29" x14ac:dyDescent="0.25">
      <c r="A59" s="1" t="s">
        <v>61</v>
      </c>
      <c r="B59" s="1" t="s">
        <v>6040</v>
      </c>
      <c r="C59" s="1" t="s">
        <v>5832</v>
      </c>
      <c r="D59" s="2">
        <v>42951</v>
      </c>
      <c r="E59">
        <v>355054</v>
      </c>
      <c r="F59">
        <v>808</v>
      </c>
      <c r="G59">
        <v>0</v>
      </c>
      <c r="H59" s="1" t="s">
        <v>5833</v>
      </c>
      <c r="I59" s="1" t="s">
        <v>6459</v>
      </c>
      <c r="J59" s="1" t="s">
        <v>6240</v>
      </c>
      <c r="K59">
        <v>49</v>
      </c>
      <c r="L59" s="1" t="s">
        <v>6260</v>
      </c>
      <c r="M59" s="1" t="s">
        <v>6266</v>
      </c>
      <c r="N59">
        <v>135374</v>
      </c>
      <c r="O59" s="1" t="s">
        <v>6243</v>
      </c>
      <c r="P59" s="2">
        <v>43786</v>
      </c>
      <c r="Q59" s="2">
        <v>45384</v>
      </c>
      <c r="R59" s="1" t="s">
        <v>6893</v>
      </c>
      <c r="S59" s="1" t="s">
        <v>6911</v>
      </c>
      <c r="T59" s="1" t="s">
        <v>23</v>
      </c>
      <c r="U59">
        <v>7087</v>
      </c>
      <c r="V59" s="1" t="s">
        <v>10</v>
      </c>
      <c r="W59" s="1" t="s">
        <v>50</v>
      </c>
      <c r="X59" s="2">
        <f t="shared" ca="1" si="0"/>
        <v>45937</v>
      </c>
      <c r="Y59" s="1">
        <f ca="1">ROUND(YEARFRAC(Merge1[[#This Row],[Join_Date]],Merge1[[#This Row],[Today]], 3),0)</f>
        <v>6</v>
      </c>
      <c r="Z59" s="1" t="str" cm="1">
        <f t="array" aca="1" ref="Z59" ca="1">_xlfn.IFS(
   Merge1[[#This Row],[Customer Tenure]]&lt;=2,"New",
   Merge1[[#This Row],[Customer Tenure]]&lt;=5,"Emerging",
  Merge1[[#This Row],[Customer Tenure]]&lt;9,"Established",
   TRUE,"Loyal"
)</f>
        <v>Established</v>
      </c>
      <c r="AA59" s="1" t="str" cm="1">
        <f t="array" ref="AA59">_xlfn.IFS(Merge1[[#This Row],[Income]]&lt;=30000,"Low",Merge1[[#This Row],[Income]]&lt;=60000,"Medium",Merge1[[#This Row],[Income]]&lt;=100000,"High", Merge1[[#This Row],[Income]]&gt;100000," Premium")</f>
        <v xml:space="preserve"> Premium</v>
      </c>
      <c r="AB59" s="1" t="str" cm="1">
        <f t="array" ref="AB59">_xlfn.IFS(Merge1[[#This Row],[Age]]&lt;= 28,"Gen Z", Merge1[[#This Row],[Age]]&lt;=44,"Millennials", Merge1[[#This Row],[Age]]&lt;=60,"Gen X", Merge1[[#This Row],[Age]]&gt;60,"Baby Boomers")</f>
        <v>Gen X</v>
      </c>
      <c r="AC59" s="1" t="str" cm="1">
        <f t="array" ref="AC59">_xlfn.IFS(
    Merge1[[#This Row],[Balance]]&lt;=50000,"Low",
    Merge1[[#This Row],[Balance]]&lt;=200000,"Medium",
    Merge1[[#This Row],[Balance]]&gt;200000,"High"
)</f>
        <v>High</v>
      </c>
    </row>
    <row r="60" spans="1:29" x14ac:dyDescent="0.25">
      <c r="A60" s="1" t="s">
        <v>595</v>
      </c>
      <c r="B60" s="1" t="s">
        <v>5841</v>
      </c>
      <c r="C60" s="1" t="s">
        <v>5842</v>
      </c>
      <c r="D60" s="2">
        <v>43869</v>
      </c>
      <c r="E60">
        <v>207574</v>
      </c>
      <c r="F60">
        <v>803</v>
      </c>
      <c r="G60">
        <v>0</v>
      </c>
      <c r="H60" s="1" t="s">
        <v>5833</v>
      </c>
      <c r="I60" s="1" t="s">
        <v>6388</v>
      </c>
      <c r="J60" s="1" t="s">
        <v>6245</v>
      </c>
      <c r="K60">
        <v>29</v>
      </c>
      <c r="L60" s="1" t="s">
        <v>6241</v>
      </c>
      <c r="M60" s="1" t="s">
        <v>6262</v>
      </c>
      <c r="N60">
        <v>131785</v>
      </c>
      <c r="O60" s="1" t="s">
        <v>6248</v>
      </c>
      <c r="P60" s="2">
        <v>44077</v>
      </c>
      <c r="Q60" s="2">
        <v>45357</v>
      </c>
      <c r="R60" s="1" t="s">
        <v>6899</v>
      </c>
      <c r="S60" s="1" t="s">
        <v>6900</v>
      </c>
      <c r="T60" s="1" t="s">
        <v>9</v>
      </c>
      <c r="U60">
        <v>3253</v>
      </c>
      <c r="V60" s="1" t="s">
        <v>19</v>
      </c>
      <c r="W60" s="1" t="s">
        <v>50</v>
      </c>
      <c r="X60" s="2">
        <f t="shared" ca="1" si="0"/>
        <v>45937</v>
      </c>
      <c r="Y60" s="1">
        <f ca="1">ROUND(YEARFRAC(Merge1[[#This Row],[Join_Date]],Merge1[[#This Row],[Today]], 3),0)</f>
        <v>5</v>
      </c>
      <c r="Z60" s="1" t="str" cm="1">
        <f t="array" aca="1" ref="Z60" ca="1">_xlfn.IFS(
   Merge1[[#This Row],[Customer Tenure]]&lt;=2,"New",
   Merge1[[#This Row],[Customer Tenure]]&lt;=5,"Emerging",
  Merge1[[#This Row],[Customer Tenure]]&lt;9,"Established",
   TRUE,"Loyal"
)</f>
        <v>Emerging</v>
      </c>
      <c r="AA60" s="1" t="str" cm="1">
        <f t="array" ref="AA60">_xlfn.IFS(Merge1[[#This Row],[Income]]&lt;=30000,"Low",Merge1[[#This Row],[Income]]&lt;=60000,"Medium",Merge1[[#This Row],[Income]]&lt;=100000,"High", Merge1[[#This Row],[Income]]&gt;100000," Premium")</f>
        <v xml:space="preserve"> Premium</v>
      </c>
      <c r="AB60" s="1" t="str" cm="1">
        <f t="array" ref="AB60">_xlfn.IFS(Merge1[[#This Row],[Age]]&lt;= 28,"Gen Z", Merge1[[#This Row],[Age]]&lt;=44,"Millennials", Merge1[[#This Row],[Age]]&lt;=60,"Gen X", Merge1[[#This Row],[Age]]&gt;60,"Baby Boomers")</f>
        <v>Millennials</v>
      </c>
      <c r="AC60" s="1" t="str" cm="1">
        <f t="array" ref="AC60">_xlfn.IFS(
    Merge1[[#This Row],[Balance]]&lt;=50000,"Low",
    Merge1[[#This Row],[Balance]]&lt;=200000,"Medium",
    Merge1[[#This Row],[Balance]]&gt;200000,"High"
)</f>
        <v>High</v>
      </c>
    </row>
    <row r="61" spans="1:29" x14ac:dyDescent="0.25">
      <c r="A61" s="1" t="s">
        <v>63</v>
      </c>
      <c r="B61" s="1" t="s">
        <v>5857</v>
      </c>
      <c r="C61" s="1" t="s">
        <v>5832</v>
      </c>
      <c r="D61" s="2">
        <v>43335</v>
      </c>
      <c r="E61">
        <v>272895</v>
      </c>
      <c r="F61">
        <v>317</v>
      </c>
      <c r="G61">
        <v>0</v>
      </c>
      <c r="H61" s="1" t="s">
        <v>5833</v>
      </c>
      <c r="I61" s="1" t="s">
        <v>6685</v>
      </c>
      <c r="J61" s="1" t="s">
        <v>6240</v>
      </c>
      <c r="K61">
        <v>43</v>
      </c>
      <c r="L61" s="1" t="s">
        <v>6260</v>
      </c>
      <c r="M61" s="1" t="s">
        <v>6251</v>
      </c>
      <c r="N61">
        <v>90316</v>
      </c>
      <c r="O61" s="1" t="s">
        <v>6248</v>
      </c>
      <c r="P61" s="2">
        <v>44926</v>
      </c>
      <c r="Q61" s="2">
        <v>45197</v>
      </c>
      <c r="R61" s="1" t="s">
        <v>6897</v>
      </c>
      <c r="S61" s="1" t="s">
        <v>6909</v>
      </c>
      <c r="T61" s="1" t="s">
        <v>9</v>
      </c>
      <c r="U61">
        <v>5865</v>
      </c>
      <c r="V61" s="1" t="s">
        <v>15</v>
      </c>
      <c r="W61" s="1" t="s">
        <v>55</v>
      </c>
      <c r="X61" s="2">
        <f t="shared" ca="1" si="0"/>
        <v>45937</v>
      </c>
      <c r="Y61" s="1">
        <f ca="1">ROUND(YEARFRAC(Merge1[[#This Row],[Join_Date]],Merge1[[#This Row],[Today]], 3),0)</f>
        <v>3</v>
      </c>
      <c r="Z61" s="1" t="str" cm="1">
        <f t="array" aca="1" ref="Z61" ca="1">_xlfn.IFS(
   Merge1[[#This Row],[Customer Tenure]]&lt;=2,"New",
   Merge1[[#This Row],[Customer Tenure]]&lt;=5,"Emerging",
  Merge1[[#This Row],[Customer Tenure]]&lt;9,"Established",
   TRUE,"Loyal"
)</f>
        <v>Emerging</v>
      </c>
      <c r="AA61" s="1" t="str" cm="1">
        <f t="array" ref="AA61">_xlfn.IFS(Merge1[[#This Row],[Income]]&lt;=30000,"Low",Merge1[[#This Row],[Income]]&lt;=60000,"Medium",Merge1[[#This Row],[Income]]&lt;=100000,"High", Merge1[[#This Row],[Income]]&gt;100000," Premium")</f>
        <v>High</v>
      </c>
      <c r="AB61" s="1" t="str" cm="1">
        <f t="array" ref="AB61">_xlfn.IFS(Merge1[[#This Row],[Age]]&lt;= 28,"Gen Z", Merge1[[#This Row],[Age]]&lt;=44,"Millennials", Merge1[[#This Row],[Age]]&lt;=60,"Gen X", Merge1[[#This Row],[Age]]&gt;60,"Baby Boomers")</f>
        <v>Millennials</v>
      </c>
      <c r="AC61" s="1" t="str" cm="1">
        <f t="array" ref="AC61">_xlfn.IFS(
    Merge1[[#This Row],[Balance]]&lt;=50000,"Low",
    Merge1[[#This Row],[Balance]]&lt;=200000,"Medium",
    Merge1[[#This Row],[Balance]]&gt;200000,"High"
)</f>
        <v>High</v>
      </c>
    </row>
    <row r="62" spans="1:29" x14ac:dyDescent="0.25">
      <c r="A62" s="1" t="s">
        <v>63</v>
      </c>
      <c r="B62" s="1" t="s">
        <v>5857</v>
      </c>
      <c r="C62" s="1" t="s">
        <v>5832</v>
      </c>
      <c r="D62" s="2">
        <v>43335</v>
      </c>
      <c r="E62">
        <v>272895</v>
      </c>
      <c r="F62">
        <v>317</v>
      </c>
      <c r="G62">
        <v>0</v>
      </c>
      <c r="H62" s="1" t="s">
        <v>5833</v>
      </c>
      <c r="I62" s="1" t="s">
        <v>6685</v>
      </c>
      <c r="J62" s="1" t="s">
        <v>6240</v>
      </c>
      <c r="K62">
        <v>43</v>
      </c>
      <c r="L62" s="1" t="s">
        <v>6260</v>
      </c>
      <c r="M62" s="1" t="s">
        <v>6251</v>
      </c>
      <c r="N62">
        <v>90316</v>
      </c>
      <c r="O62" s="1" t="s">
        <v>6248</v>
      </c>
      <c r="P62" s="2">
        <v>44926</v>
      </c>
      <c r="Q62" s="2">
        <v>45565</v>
      </c>
      <c r="R62" s="1" t="s">
        <v>6897</v>
      </c>
      <c r="S62" s="1" t="s">
        <v>6898</v>
      </c>
      <c r="T62" s="1" t="s">
        <v>14</v>
      </c>
      <c r="U62">
        <v>733</v>
      </c>
      <c r="V62" s="1" t="s">
        <v>19</v>
      </c>
      <c r="W62" s="1" t="s">
        <v>40</v>
      </c>
      <c r="X62" s="2">
        <f t="shared" ca="1" si="0"/>
        <v>45937</v>
      </c>
      <c r="Y62" s="1">
        <f ca="1">ROUND(YEARFRAC(Merge1[[#This Row],[Join_Date]],Merge1[[#This Row],[Today]], 3),0)</f>
        <v>3</v>
      </c>
      <c r="Z62" s="1" t="str" cm="1">
        <f t="array" aca="1" ref="Z62" ca="1">_xlfn.IFS(
   Merge1[[#This Row],[Customer Tenure]]&lt;=2,"New",
   Merge1[[#This Row],[Customer Tenure]]&lt;=5,"Emerging",
  Merge1[[#This Row],[Customer Tenure]]&lt;9,"Established",
   TRUE,"Loyal"
)</f>
        <v>Emerging</v>
      </c>
      <c r="AA62" s="1" t="str" cm="1">
        <f t="array" ref="AA62">_xlfn.IFS(Merge1[[#This Row],[Income]]&lt;=30000,"Low",Merge1[[#This Row],[Income]]&lt;=60000,"Medium",Merge1[[#This Row],[Income]]&lt;=100000,"High", Merge1[[#This Row],[Income]]&gt;100000," Premium")</f>
        <v>High</v>
      </c>
      <c r="AB62" s="1" t="str" cm="1">
        <f t="array" ref="AB62">_xlfn.IFS(Merge1[[#This Row],[Age]]&lt;= 28,"Gen Z", Merge1[[#This Row],[Age]]&lt;=44,"Millennials", Merge1[[#This Row],[Age]]&lt;=60,"Gen X", Merge1[[#This Row],[Age]]&gt;60,"Baby Boomers")</f>
        <v>Millennials</v>
      </c>
      <c r="AC62" s="1" t="str" cm="1">
        <f t="array" ref="AC62">_xlfn.IFS(
    Merge1[[#This Row],[Balance]]&lt;=50000,"Low",
    Merge1[[#This Row],[Balance]]&lt;=200000,"Medium",
    Merge1[[#This Row],[Balance]]&gt;200000,"High"
)</f>
        <v>High</v>
      </c>
    </row>
    <row r="63" spans="1:29" x14ac:dyDescent="0.25">
      <c r="A63" s="1" t="s">
        <v>65</v>
      </c>
      <c r="B63" s="1" t="s">
        <v>6019</v>
      </c>
      <c r="C63" s="1" t="s">
        <v>5832</v>
      </c>
      <c r="D63" s="2">
        <v>44082</v>
      </c>
      <c r="E63">
        <v>384092</v>
      </c>
      <c r="F63">
        <v>496</v>
      </c>
      <c r="G63">
        <v>92508</v>
      </c>
      <c r="H63" s="1" t="s">
        <v>5833</v>
      </c>
      <c r="I63" s="1" t="s">
        <v>6678</v>
      </c>
      <c r="J63" s="1" t="s">
        <v>6245</v>
      </c>
      <c r="K63">
        <v>36</v>
      </c>
      <c r="L63" s="1" t="s">
        <v>6246</v>
      </c>
      <c r="M63" s="1" t="s">
        <v>6262</v>
      </c>
      <c r="N63">
        <v>99148</v>
      </c>
      <c r="O63" s="1" t="s">
        <v>6252</v>
      </c>
      <c r="P63" s="2">
        <v>43052</v>
      </c>
      <c r="Q63" s="2">
        <v>45728</v>
      </c>
      <c r="R63" s="1" t="s">
        <v>6899</v>
      </c>
      <c r="S63" s="1" t="s">
        <v>6914</v>
      </c>
      <c r="T63" s="1" t="s">
        <v>23</v>
      </c>
      <c r="U63">
        <v>1213</v>
      </c>
      <c r="V63" s="1" t="s">
        <v>19</v>
      </c>
      <c r="W63" s="1" t="s">
        <v>45</v>
      </c>
      <c r="X63" s="2">
        <f t="shared" ca="1" si="0"/>
        <v>45937</v>
      </c>
      <c r="Y63" s="1">
        <f ca="1">ROUND(YEARFRAC(Merge1[[#This Row],[Join_Date]],Merge1[[#This Row],[Today]], 3),0)</f>
        <v>8</v>
      </c>
      <c r="Z63" s="1" t="str" cm="1">
        <f t="array" aca="1" ref="Z63" ca="1">_xlfn.IFS(
   Merge1[[#This Row],[Customer Tenure]]&lt;=2,"New",
   Merge1[[#This Row],[Customer Tenure]]&lt;=5,"Emerging",
  Merge1[[#This Row],[Customer Tenure]]&lt;9,"Established",
   TRUE,"Loyal"
)</f>
        <v>Established</v>
      </c>
      <c r="AA63" s="1" t="str" cm="1">
        <f t="array" ref="AA63">_xlfn.IFS(Merge1[[#This Row],[Income]]&lt;=30000,"Low",Merge1[[#This Row],[Income]]&lt;=60000,"Medium",Merge1[[#This Row],[Income]]&lt;=100000,"High", Merge1[[#This Row],[Income]]&gt;100000," Premium")</f>
        <v>High</v>
      </c>
      <c r="AB63" s="1" t="str" cm="1">
        <f t="array" ref="AB63">_xlfn.IFS(Merge1[[#This Row],[Age]]&lt;= 28,"Gen Z", Merge1[[#This Row],[Age]]&lt;=44,"Millennials", Merge1[[#This Row],[Age]]&lt;=60,"Gen X", Merge1[[#This Row],[Age]]&gt;60,"Baby Boomers")</f>
        <v>Millennials</v>
      </c>
      <c r="AC63" s="1" t="str" cm="1">
        <f t="array" ref="AC63">_xlfn.IFS(
    Merge1[[#This Row],[Balance]]&lt;=50000,"Low",
    Merge1[[#This Row],[Balance]]&lt;=200000,"Medium",
    Merge1[[#This Row],[Balance]]&gt;200000,"High"
)</f>
        <v>High</v>
      </c>
    </row>
    <row r="64" spans="1:29" x14ac:dyDescent="0.25">
      <c r="A64" s="1" t="s">
        <v>65</v>
      </c>
      <c r="B64" s="1" t="s">
        <v>6019</v>
      </c>
      <c r="C64" s="1" t="s">
        <v>5832</v>
      </c>
      <c r="D64" s="2">
        <v>44082</v>
      </c>
      <c r="E64">
        <v>384092</v>
      </c>
      <c r="F64">
        <v>496</v>
      </c>
      <c r="G64">
        <v>92508</v>
      </c>
      <c r="H64" s="1" t="s">
        <v>5833</v>
      </c>
      <c r="I64" s="1" t="s">
        <v>6678</v>
      </c>
      <c r="J64" s="1" t="s">
        <v>6245</v>
      </c>
      <c r="K64">
        <v>36</v>
      </c>
      <c r="L64" s="1" t="s">
        <v>6246</v>
      </c>
      <c r="M64" s="1" t="s">
        <v>6262</v>
      </c>
      <c r="N64">
        <v>99148</v>
      </c>
      <c r="O64" s="1" t="s">
        <v>6252</v>
      </c>
      <c r="P64" s="2">
        <v>43052</v>
      </c>
      <c r="Q64" s="2">
        <v>45548</v>
      </c>
      <c r="R64" s="1" t="s">
        <v>6897</v>
      </c>
      <c r="S64" s="1" t="s">
        <v>6898</v>
      </c>
      <c r="T64" s="1" t="s">
        <v>28</v>
      </c>
      <c r="U64">
        <v>2949</v>
      </c>
      <c r="V64" s="1" t="s">
        <v>15</v>
      </c>
      <c r="W64" s="1" t="s">
        <v>50</v>
      </c>
      <c r="X64" s="2">
        <f t="shared" ca="1" si="0"/>
        <v>45937</v>
      </c>
      <c r="Y64" s="1">
        <f ca="1">ROUND(YEARFRAC(Merge1[[#This Row],[Join_Date]],Merge1[[#This Row],[Today]], 3),0)</f>
        <v>8</v>
      </c>
      <c r="Z64" s="1" t="str" cm="1">
        <f t="array" aca="1" ref="Z64" ca="1">_xlfn.IFS(
   Merge1[[#This Row],[Customer Tenure]]&lt;=2,"New",
   Merge1[[#This Row],[Customer Tenure]]&lt;=5,"Emerging",
  Merge1[[#This Row],[Customer Tenure]]&lt;9,"Established",
   TRUE,"Loyal"
)</f>
        <v>Established</v>
      </c>
      <c r="AA64" s="1" t="str" cm="1">
        <f t="array" ref="AA64">_xlfn.IFS(Merge1[[#This Row],[Income]]&lt;=30000,"Low",Merge1[[#This Row],[Income]]&lt;=60000,"Medium",Merge1[[#This Row],[Income]]&lt;=100000,"High", Merge1[[#This Row],[Income]]&gt;100000," Premium")</f>
        <v>High</v>
      </c>
      <c r="AB64" s="1" t="str" cm="1">
        <f t="array" ref="AB64">_xlfn.IFS(Merge1[[#This Row],[Age]]&lt;= 28,"Gen Z", Merge1[[#This Row],[Age]]&lt;=44,"Millennials", Merge1[[#This Row],[Age]]&lt;=60,"Gen X", Merge1[[#This Row],[Age]]&gt;60,"Baby Boomers")</f>
        <v>Millennials</v>
      </c>
      <c r="AC64" s="1" t="str" cm="1">
        <f t="array" ref="AC64">_xlfn.IFS(
    Merge1[[#This Row],[Balance]]&lt;=50000,"Low",
    Merge1[[#This Row],[Balance]]&lt;=200000,"Medium",
    Merge1[[#This Row],[Balance]]&gt;200000,"High"
)</f>
        <v>High</v>
      </c>
    </row>
    <row r="65" spans="1:29" x14ac:dyDescent="0.25">
      <c r="A65" s="1" t="s">
        <v>865</v>
      </c>
      <c r="B65" s="1" t="s">
        <v>5843</v>
      </c>
      <c r="C65" s="1" t="s">
        <v>5832</v>
      </c>
      <c r="D65" s="2">
        <v>42353</v>
      </c>
      <c r="E65">
        <v>249664</v>
      </c>
      <c r="F65">
        <v>536</v>
      </c>
      <c r="G65">
        <v>0</v>
      </c>
      <c r="H65" s="1" t="s">
        <v>5833</v>
      </c>
      <c r="I65" s="1" t="s">
        <v>6349</v>
      </c>
      <c r="J65" s="1" t="s">
        <v>6245</v>
      </c>
      <c r="K65">
        <v>70</v>
      </c>
      <c r="L65" s="1" t="s">
        <v>6256</v>
      </c>
      <c r="M65" s="1" t="s">
        <v>6247</v>
      </c>
      <c r="N65">
        <v>172826</v>
      </c>
      <c r="O65" s="1" t="s">
        <v>6243</v>
      </c>
      <c r="P65" s="2">
        <v>42917</v>
      </c>
      <c r="Q65" s="2">
        <v>45270</v>
      </c>
      <c r="R65" s="1" t="s">
        <v>6904</v>
      </c>
      <c r="S65" s="1" t="s">
        <v>6905</v>
      </c>
      <c r="T65" s="1" t="s">
        <v>14</v>
      </c>
      <c r="U65">
        <v>4207</v>
      </c>
      <c r="V65" s="1" t="s">
        <v>10</v>
      </c>
      <c r="W65" s="1" t="s">
        <v>20</v>
      </c>
      <c r="X65" s="2">
        <f t="shared" ca="1" si="0"/>
        <v>45937</v>
      </c>
      <c r="Y65" s="1">
        <f ca="1">ROUND(YEARFRAC(Merge1[[#This Row],[Join_Date]],Merge1[[#This Row],[Today]], 3),0)</f>
        <v>8</v>
      </c>
      <c r="Z65" s="1" t="str" cm="1">
        <f t="array" aca="1" ref="Z65" ca="1">_xlfn.IFS(
   Merge1[[#This Row],[Customer Tenure]]&lt;=2,"New",
   Merge1[[#This Row],[Customer Tenure]]&lt;=5,"Emerging",
  Merge1[[#This Row],[Customer Tenure]]&lt;9,"Established",
   TRUE,"Loyal"
)</f>
        <v>Established</v>
      </c>
      <c r="AA65" s="1" t="str" cm="1">
        <f t="array" ref="AA65">_xlfn.IFS(Merge1[[#This Row],[Income]]&lt;=30000,"Low",Merge1[[#This Row],[Income]]&lt;=60000,"Medium",Merge1[[#This Row],[Income]]&lt;=100000,"High", Merge1[[#This Row],[Income]]&gt;100000," Premium")</f>
        <v xml:space="preserve"> Premium</v>
      </c>
      <c r="AB65" s="1" t="str" cm="1">
        <f t="array" ref="AB65">_xlfn.IFS(Merge1[[#This Row],[Age]]&lt;= 28,"Gen Z", Merge1[[#This Row],[Age]]&lt;=44,"Millennials", Merge1[[#This Row],[Age]]&lt;=60,"Gen X", Merge1[[#This Row],[Age]]&gt;60,"Baby Boomers")</f>
        <v>Baby Boomers</v>
      </c>
      <c r="AC65" s="1" t="str" cm="1">
        <f t="array" ref="AC65">_xlfn.IFS(
    Merge1[[#This Row],[Balance]]&lt;=50000,"Low",
    Merge1[[#This Row],[Balance]]&lt;=200000,"Medium",
    Merge1[[#This Row],[Balance]]&gt;200000,"High"
)</f>
        <v>High</v>
      </c>
    </row>
    <row r="66" spans="1:29" x14ac:dyDescent="0.25">
      <c r="A66" s="1" t="s">
        <v>68</v>
      </c>
      <c r="B66" s="1" t="s">
        <v>5969</v>
      </c>
      <c r="C66" s="1" t="s">
        <v>5842</v>
      </c>
      <c r="D66" s="2">
        <v>45573</v>
      </c>
      <c r="E66">
        <v>93405</v>
      </c>
      <c r="F66">
        <v>730</v>
      </c>
      <c r="G66">
        <v>0</v>
      </c>
      <c r="H66" s="1" t="s">
        <v>5833</v>
      </c>
      <c r="I66" s="1" t="s">
        <v>6560</v>
      </c>
      <c r="J66" s="1" t="s">
        <v>6240</v>
      </c>
      <c r="K66">
        <v>40</v>
      </c>
      <c r="L66" s="1" t="s">
        <v>6241</v>
      </c>
      <c r="M66" s="1" t="s">
        <v>6242</v>
      </c>
      <c r="N66">
        <v>99083</v>
      </c>
      <c r="O66" s="1" t="s">
        <v>6248</v>
      </c>
      <c r="P66" s="2">
        <v>45179</v>
      </c>
      <c r="Q66" s="2">
        <v>45877</v>
      </c>
      <c r="R66" s="1" t="s">
        <v>6889</v>
      </c>
      <c r="S66" s="1" t="s">
        <v>6915</v>
      </c>
      <c r="T66" s="1" t="s">
        <v>28</v>
      </c>
      <c r="U66">
        <v>6396</v>
      </c>
      <c r="V66" s="1" t="s">
        <v>10</v>
      </c>
      <c r="W66" s="1" t="s">
        <v>16</v>
      </c>
      <c r="X66" s="2">
        <f t="shared" ref="X66:X129" ca="1" si="1">TODAY()</f>
        <v>45937</v>
      </c>
      <c r="Y66" s="1">
        <f ca="1">ROUND(YEARFRAC(Merge1[[#This Row],[Join_Date]],Merge1[[#This Row],[Today]], 3),0)</f>
        <v>2</v>
      </c>
      <c r="Z66" s="1" t="str" cm="1">
        <f t="array" aca="1" ref="Z66" ca="1">_xlfn.IFS(
   Merge1[[#This Row],[Customer Tenure]]&lt;=2,"New",
   Merge1[[#This Row],[Customer Tenure]]&lt;=5,"Emerging",
  Merge1[[#This Row],[Customer Tenure]]&lt;9,"Established",
   TRUE,"Loyal"
)</f>
        <v>New</v>
      </c>
      <c r="AA66" s="1" t="str" cm="1">
        <f t="array" ref="AA66">_xlfn.IFS(Merge1[[#This Row],[Income]]&lt;=30000,"Low",Merge1[[#This Row],[Income]]&lt;=60000,"Medium",Merge1[[#This Row],[Income]]&lt;=100000,"High", Merge1[[#This Row],[Income]]&gt;100000," Premium")</f>
        <v>High</v>
      </c>
      <c r="AB66" s="1" t="str" cm="1">
        <f t="array" ref="AB66">_xlfn.IFS(Merge1[[#This Row],[Age]]&lt;= 28,"Gen Z", Merge1[[#This Row],[Age]]&lt;=44,"Millennials", Merge1[[#This Row],[Age]]&lt;=60,"Gen X", Merge1[[#This Row],[Age]]&gt;60,"Baby Boomers")</f>
        <v>Millennials</v>
      </c>
      <c r="AC66" s="1" t="str" cm="1">
        <f t="array" ref="AC66">_xlfn.IFS(
    Merge1[[#This Row],[Balance]]&lt;=50000,"Low",
    Merge1[[#This Row],[Balance]]&lt;=200000,"Medium",
    Merge1[[#This Row],[Balance]]&gt;200000,"High"
)</f>
        <v>Medium</v>
      </c>
    </row>
    <row r="67" spans="1:29" x14ac:dyDescent="0.25">
      <c r="A67" s="1" t="s">
        <v>68</v>
      </c>
      <c r="B67" s="1" t="s">
        <v>5969</v>
      </c>
      <c r="C67" s="1" t="s">
        <v>5842</v>
      </c>
      <c r="D67" s="2">
        <v>45573</v>
      </c>
      <c r="E67">
        <v>93405</v>
      </c>
      <c r="F67">
        <v>730</v>
      </c>
      <c r="G67">
        <v>0</v>
      </c>
      <c r="H67" s="1" t="s">
        <v>5833</v>
      </c>
      <c r="I67" s="1" t="s">
        <v>6560</v>
      </c>
      <c r="J67" s="1" t="s">
        <v>6240</v>
      </c>
      <c r="K67">
        <v>40</v>
      </c>
      <c r="L67" s="1" t="s">
        <v>6241</v>
      </c>
      <c r="M67" s="1" t="s">
        <v>6242</v>
      </c>
      <c r="N67">
        <v>99083</v>
      </c>
      <c r="O67" s="1" t="s">
        <v>6248</v>
      </c>
      <c r="P67" s="2">
        <v>45179</v>
      </c>
      <c r="Q67" s="2">
        <v>45621</v>
      </c>
      <c r="R67" s="1" t="s">
        <v>6887</v>
      </c>
      <c r="S67" s="1" t="s">
        <v>6901</v>
      </c>
      <c r="T67" s="1" t="s">
        <v>14</v>
      </c>
      <c r="U67">
        <v>3475</v>
      </c>
      <c r="V67" s="1" t="s">
        <v>10</v>
      </c>
      <c r="W67" s="1" t="s">
        <v>45</v>
      </c>
      <c r="X67" s="2">
        <f t="shared" ca="1" si="1"/>
        <v>45937</v>
      </c>
      <c r="Y67" s="1">
        <f ca="1">ROUND(YEARFRAC(Merge1[[#This Row],[Join_Date]],Merge1[[#This Row],[Today]], 3),0)</f>
        <v>2</v>
      </c>
      <c r="Z67" s="1" t="str" cm="1">
        <f t="array" aca="1" ref="Z67" ca="1">_xlfn.IFS(
   Merge1[[#This Row],[Customer Tenure]]&lt;=2,"New",
   Merge1[[#This Row],[Customer Tenure]]&lt;=5,"Emerging",
  Merge1[[#This Row],[Customer Tenure]]&lt;9,"Established",
   TRUE,"Loyal"
)</f>
        <v>New</v>
      </c>
      <c r="AA67" s="1" t="str" cm="1">
        <f t="array" ref="AA67">_xlfn.IFS(Merge1[[#This Row],[Income]]&lt;=30000,"Low",Merge1[[#This Row],[Income]]&lt;=60000,"Medium",Merge1[[#This Row],[Income]]&lt;=100000,"High", Merge1[[#This Row],[Income]]&gt;100000," Premium")</f>
        <v>High</v>
      </c>
      <c r="AB67" s="1" t="str" cm="1">
        <f t="array" ref="AB67">_xlfn.IFS(Merge1[[#This Row],[Age]]&lt;= 28,"Gen Z", Merge1[[#This Row],[Age]]&lt;=44,"Millennials", Merge1[[#This Row],[Age]]&lt;=60,"Gen X", Merge1[[#This Row],[Age]]&gt;60,"Baby Boomers")</f>
        <v>Millennials</v>
      </c>
      <c r="AC67" s="1" t="str" cm="1">
        <f t="array" ref="AC67">_xlfn.IFS(
    Merge1[[#This Row],[Balance]]&lt;=50000,"Low",
    Merge1[[#This Row],[Balance]]&lt;=200000,"Medium",
    Merge1[[#This Row],[Balance]]&gt;200000,"High"
)</f>
        <v>Medium</v>
      </c>
    </row>
    <row r="68" spans="1:29" x14ac:dyDescent="0.25">
      <c r="A68" s="1" t="s">
        <v>641</v>
      </c>
      <c r="B68" s="1" t="s">
        <v>5843</v>
      </c>
      <c r="C68" s="1" t="s">
        <v>5832</v>
      </c>
      <c r="D68" s="2">
        <v>44267</v>
      </c>
      <c r="E68">
        <v>112701</v>
      </c>
      <c r="F68">
        <v>540</v>
      </c>
      <c r="G68">
        <v>0</v>
      </c>
      <c r="H68" s="1" t="s">
        <v>5833</v>
      </c>
      <c r="I68" s="1" t="s">
        <v>6349</v>
      </c>
      <c r="J68" s="1" t="s">
        <v>6245</v>
      </c>
      <c r="K68">
        <v>70</v>
      </c>
      <c r="L68" s="1" t="s">
        <v>6256</v>
      </c>
      <c r="M68" s="1" t="s">
        <v>6247</v>
      </c>
      <c r="N68">
        <v>172826</v>
      </c>
      <c r="O68" s="1" t="s">
        <v>6243</v>
      </c>
      <c r="P68" s="2">
        <v>42917</v>
      </c>
      <c r="Q68" s="2">
        <v>45278</v>
      </c>
      <c r="R68" s="1" t="s">
        <v>6904</v>
      </c>
      <c r="S68" s="1" t="s">
        <v>6905</v>
      </c>
      <c r="T68" s="1" t="s">
        <v>9</v>
      </c>
      <c r="U68">
        <v>122</v>
      </c>
      <c r="V68" s="1" t="s">
        <v>15</v>
      </c>
      <c r="W68" s="1" t="s">
        <v>25</v>
      </c>
      <c r="X68" s="2">
        <f t="shared" ca="1" si="1"/>
        <v>45937</v>
      </c>
      <c r="Y68" s="1">
        <f ca="1">ROUND(YEARFRAC(Merge1[[#This Row],[Join_Date]],Merge1[[#This Row],[Today]], 3),0)</f>
        <v>8</v>
      </c>
      <c r="Z68" s="1" t="str" cm="1">
        <f t="array" aca="1" ref="Z68" ca="1">_xlfn.IFS(
   Merge1[[#This Row],[Customer Tenure]]&lt;=2,"New",
   Merge1[[#This Row],[Customer Tenure]]&lt;=5,"Emerging",
  Merge1[[#This Row],[Customer Tenure]]&lt;9,"Established",
   TRUE,"Loyal"
)</f>
        <v>Established</v>
      </c>
      <c r="AA68" s="1" t="str" cm="1">
        <f t="array" ref="AA68">_xlfn.IFS(Merge1[[#This Row],[Income]]&lt;=30000,"Low",Merge1[[#This Row],[Income]]&lt;=60000,"Medium",Merge1[[#This Row],[Income]]&lt;=100000,"High", Merge1[[#This Row],[Income]]&gt;100000," Premium")</f>
        <v xml:space="preserve"> Premium</v>
      </c>
      <c r="AB68" s="1" t="str" cm="1">
        <f t="array" ref="AB68">_xlfn.IFS(Merge1[[#This Row],[Age]]&lt;= 28,"Gen Z", Merge1[[#This Row],[Age]]&lt;=44,"Millennials", Merge1[[#This Row],[Age]]&lt;=60,"Gen X", Merge1[[#This Row],[Age]]&gt;60,"Baby Boomers")</f>
        <v>Baby Boomers</v>
      </c>
      <c r="AC68" s="1" t="str" cm="1">
        <f t="array" ref="AC68">_xlfn.IFS(
    Merge1[[#This Row],[Balance]]&lt;=50000,"Low",
    Merge1[[#This Row],[Balance]]&lt;=200000,"Medium",
    Merge1[[#This Row],[Balance]]&gt;200000,"High"
)</f>
        <v>Medium</v>
      </c>
    </row>
    <row r="69" spans="1:29" x14ac:dyDescent="0.25">
      <c r="A69" s="1" t="s">
        <v>70</v>
      </c>
      <c r="B69" s="1" t="s">
        <v>6064</v>
      </c>
      <c r="C69" s="1" t="s">
        <v>5835</v>
      </c>
      <c r="D69" s="2">
        <v>43077</v>
      </c>
      <c r="E69">
        <v>486521</v>
      </c>
      <c r="F69">
        <v>654</v>
      </c>
      <c r="G69">
        <v>0</v>
      </c>
      <c r="H69" s="1" t="s">
        <v>5850</v>
      </c>
      <c r="I69" s="1" t="s">
        <v>6843</v>
      </c>
      <c r="J69" s="1" t="s">
        <v>6240</v>
      </c>
      <c r="K69">
        <v>22</v>
      </c>
      <c r="L69" s="1" t="s">
        <v>6260</v>
      </c>
      <c r="M69" s="1" t="s">
        <v>6262</v>
      </c>
      <c r="N69">
        <v>81212</v>
      </c>
      <c r="O69" s="1" t="s">
        <v>6248</v>
      </c>
      <c r="P69" s="2">
        <v>43346</v>
      </c>
      <c r="Q69" s="2">
        <v>45759</v>
      </c>
      <c r="R69" s="1" t="s">
        <v>6893</v>
      </c>
      <c r="S69" s="1" t="s">
        <v>6894</v>
      </c>
      <c r="T69" s="1" t="s">
        <v>28</v>
      </c>
      <c r="U69">
        <v>1129</v>
      </c>
      <c r="V69" s="1" t="s">
        <v>19</v>
      </c>
      <c r="W69" s="1" t="s">
        <v>45</v>
      </c>
      <c r="X69" s="2">
        <f t="shared" ca="1" si="1"/>
        <v>45937</v>
      </c>
      <c r="Y69" s="1">
        <f ca="1">ROUND(YEARFRAC(Merge1[[#This Row],[Join_Date]],Merge1[[#This Row],[Today]], 3),0)</f>
        <v>7</v>
      </c>
      <c r="Z69" s="1" t="str" cm="1">
        <f t="array" aca="1" ref="Z69" ca="1">_xlfn.IFS(
   Merge1[[#This Row],[Customer Tenure]]&lt;=2,"New",
   Merge1[[#This Row],[Customer Tenure]]&lt;=5,"Emerging",
  Merge1[[#This Row],[Customer Tenure]]&lt;9,"Established",
   TRUE,"Loyal"
)</f>
        <v>Established</v>
      </c>
      <c r="AA69" s="1" t="str" cm="1">
        <f t="array" ref="AA69">_xlfn.IFS(Merge1[[#This Row],[Income]]&lt;=30000,"Low",Merge1[[#This Row],[Income]]&lt;=60000,"Medium",Merge1[[#This Row],[Income]]&lt;=100000,"High", Merge1[[#This Row],[Income]]&gt;100000," Premium")</f>
        <v>High</v>
      </c>
      <c r="AB69" s="1" t="str" cm="1">
        <f t="array" ref="AB69">_xlfn.IFS(Merge1[[#This Row],[Age]]&lt;= 28,"Gen Z", Merge1[[#This Row],[Age]]&lt;=44,"Millennials", Merge1[[#This Row],[Age]]&lt;=60,"Gen X", Merge1[[#This Row],[Age]]&gt;60,"Baby Boomers")</f>
        <v>Gen Z</v>
      </c>
      <c r="AC69" s="1" t="str" cm="1">
        <f t="array" ref="AC69">_xlfn.IFS(
    Merge1[[#This Row],[Balance]]&lt;=50000,"Low",
    Merge1[[#This Row],[Balance]]&lt;=200000,"Medium",
    Merge1[[#This Row],[Balance]]&gt;200000,"High"
)</f>
        <v>High</v>
      </c>
    </row>
    <row r="70" spans="1:29" x14ac:dyDescent="0.25">
      <c r="A70" s="1" t="s">
        <v>70</v>
      </c>
      <c r="B70" s="1" t="s">
        <v>6064</v>
      </c>
      <c r="C70" s="1" t="s">
        <v>5835</v>
      </c>
      <c r="D70" s="2">
        <v>43077</v>
      </c>
      <c r="E70">
        <v>486521</v>
      </c>
      <c r="F70">
        <v>654</v>
      </c>
      <c r="G70">
        <v>0</v>
      </c>
      <c r="H70" s="1" t="s">
        <v>5850</v>
      </c>
      <c r="I70" s="1" t="s">
        <v>6843</v>
      </c>
      <c r="J70" s="1" t="s">
        <v>6240</v>
      </c>
      <c r="K70">
        <v>22</v>
      </c>
      <c r="L70" s="1" t="s">
        <v>6260</v>
      </c>
      <c r="M70" s="1" t="s">
        <v>6262</v>
      </c>
      <c r="N70">
        <v>81212</v>
      </c>
      <c r="O70" s="1" t="s">
        <v>6248</v>
      </c>
      <c r="P70" s="2">
        <v>43346</v>
      </c>
      <c r="Q70" s="2">
        <v>45401</v>
      </c>
      <c r="R70" s="1" t="s">
        <v>6893</v>
      </c>
      <c r="S70" s="1" t="s">
        <v>6911</v>
      </c>
      <c r="T70" s="1" t="s">
        <v>9</v>
      </c>
      <c r="U70">
        <v>3366</v>
      </c>
      <c r="V70" s="1" t="s">
        <v>15</v>
      </c>
      <c r="W70" s="1" t="s">
        <v>106</v>
      </c>
      <c r="X70" s="2">
        <f t="shared" ca="1" si="1"/>
        <v>45937</v>
      </c>
      <c r="Y70" s="1">
        <f ca="1">ROUND(YEARFRAC(Merge1[[#This Row],[Join_Date]],Merge1[[#This Row],[Today]], 3),0)</f>
        <v>7</v>
      </c>
      <c r="Z70" s="1" t="str" cm="1">
        <f t="array" aca="1" ref="Z70" ca="1">_xlfn.IFS(
   Merge1[[#This Row],[Customer Tenure]]&lt;=2,"New",
   Merge1[[#This Row],[Customer Tenure]]&lt;=5,"Emerging",
  Merge1[[#This Row],[Customer Tenure]]&lt;9,"Established",
   TRUE,"Loyal"
)</f>
        <v>Established</v>
      </c>
      <c r="AA70" s="1" t="str" cm="1">
        <f t="array" ref="AA70">_xlfn.IFS(Merge1[[#This Row],[Income]]&lt;=30000,"Low",Merge1[[#This Row],[Income]]&lt;=60000,"Medium",Merge1[[#This Row],[Income]]&lt;=100000,"High", Merge1[[#This Row],[Income]]&gt;100000," Premium")</f>
        <v>High</v>
      </c>
      <c r="AB70" s="1" t="str" cm="1">
        <f t="array" ref="AB70">_xlfn.IFS(Merge1[[#This Row],[Age]]&lt;= 28,"Gen Z", Merge1[[#This Row],[Age]]&lt;=44,"Millennials", Merge1[[#This Row],[Age]]&lt;=60,"Gen X", Merge1[[#This Row],[Age]]&gt;60,"Baby Boomers")</f>
        <v>Gen Z</v>
      </c>
      <c r="AC70" s="1" t="str" cm="1">
        <f t="array" ref="AC70">_xlfn.IFS(
    Merge1[[#This Row],[Balance]]&lt;=50000,"Low",
    Merge1[[#This Row],[Balance]]&lt;=200000,"Medium",
    Merge1[[#This Row],[Balance]]&gt;200000,"High"
)</f>
        <v>High</v>
      </c>
    </row>
    <row r="71" spans="1:29" x14ac:dyDescent="0.25">
      <c r="A71" s="1" t="s">
        <v>72</v>
      </c>
      <c r="B71" s="1" t="s">
        <v>5864</v>
      </c>
      <c r="C71" s="1" t="s">
        <v>5835</v>
      </c>
      <c r="D71" s="2">
        <v>44092</v>
      </c>
      <c r="E71">
        <v>29493</v>
      </c>
      <c r="F71">
        <v>431</v>
      </c>
      <c r="G71">
        <v>0</v>
      </c>
      <c r="H71" s="1" t="s">
        <v>5833</v>
      </c>
      <c r="I71" s="1" t="s">
        <v>6564</v>
      </c>
      <c r="J71" s="1" t="s">
        <v>6245</v>
      </c>
      <c r="K71">
        <v>29</v>
      </c>
      <c r="L71" s="1" t="s">
        <v>6241</v>
      </c>
      <c r="M71" s="1" t="s">
        <v>6251</v>
      </c>
      <c r="N71">
        <v>124101</v>
      </c>
      <c r="O71" s="1" t="s">
        <v>6248</v>
      </c>
      <c r="P71" s="2">
        <v>45422</v>
      </c>
      <c r="Q71" s="2">
        <v>45170</v>
      </c>
      <c r="R71" s="1" t="s">
        <v>6897</v>
      </c>
      <c r="S71" s="1" t="s">
        <v>6909</v>
      </c>
      <c r="T71" s="1" t="s">
        <v>28</v>
      </c>
      <c r="U71">
        <v>8398</v>
      </c>
      <c r="V71" s="1" t="s">
        <v>10</v>
      </c>
      <c r="W71" s="1" t="s">
        <v>16</v>
      </c>
      <c r="X71" s="2">
        <f t="shared" ca="1" si="1"/>
        <v>45937</v>
      </c>
      <c r="Y71" s="1">
        <f ca="1">ROUND(YEARFRAC(Merge1[[#This Row],[Join_Date]],Merge1[[#This Row],[Today]], 3),0)</f>
        <v>1</v>
      </c>
      <c r="Z71" s="1" t="str" cm="1">
        <f t="array" aca="1" ref="Z71" ca="1">_xlfn.IFS(
   Merge1[[#This Row],[Customer Tenure]]&lt;=2,"New",
   Merge1[[#This Row],[Customer Tenure]]&lt;=5,"Emerging",
  Merge1[[#This Row],[Customer Tenure]]&lt;9,"Established",
   TRUE,"Loyal"
)</f>
        <v>New</v>
      </c>
      <c r="AA71" s="1" t="str" cm="1">
        <f t="array" ref="AA71">_xlfn.IFS(Merge1[[#This Row],[Income]]&lt;=30000,"Low",Merge1[[#This Row],[Income]]&lt;=60000,"Medium",Merge1[[#This Row],[Income]]&lt;=100000,"High", Merge1[[#This Row],[Income]]&gt;100000," Premium")</f>
        <v xml:space="preserve"> Premium</v>
      </c>
      <c r="AB71" s="1" t="str" cm="1">
        <f t="array" ref="AB71">_xlfn.IFS(Merge1[[#This Row],[Age]]&lt;= 28,"Gen Z", Merge1[[#This Row],[Age]]&lt;=44,"Millennials", Merge1[[#This Row],[Age]]&lt;=60,"Gen X", Merge1[[#This Row],[Age]]&gt;60,"Baby Boomers")</f>
        <v>Millennials</v>
      </c>
      <c r="AC71" s="1" t="str" cm="1">
        <f t="array" ref="AC71">_xlfn.IFS(
    Merge1[[#This Row],[Balance]]&lt;=50000,"Low",
    Merge1[[#This Row],[Balance]]&lt;=200000,"Medium",
    Merge1[[#This Row],[Balance]]&gt;200000,"High"
)</f>
        <v>Low</v>
      </c>
    </row>
    <row r="72" spans="1:29" x14ac:dyDescent="0.25">
      <c r="A72" s="1" t="s">
        <v>72</v>
      </c>
      <c r="B72" s="1" t="s">
        <v>5864</v>
      </c>
      <c r="C72" s="1" t="s">
        <v>5835</v>
      </c>
      <c r="D72" s="2">
        <v>44092</v>
      </c>
      <c r="E72">
        <v>29493</v>
      </c>
      <c r="F72">
        <v>431</v>
      </c>
      <c r="G72">
        <v>0</v>
      </c>
      <c r="H72" s="1" t="s">
        <v>5833</v>
      </c>
      <c r="I72" s="1" t="s">
        <v>6564</v>
      </c>
      <c r="J72" s="1" t="s">
        <v>6245</v>
      </c>
      <c r="K72">
        <v>29</v>
      </c>
      <c r="L72" s="1" t="s">
        <v>6241</v>
      </c>
      <c r="M72" s="1" t="s">
        <v>6251</v>
      </c>
      <c r="N72">
        <v>124101</v>
      </c>
      <c r="O72" s="1" t="s">
        <v>6248</v>
      </c>
      <c r="P72" s="2">
        <v>45422</v>
      </c>
      <c r="Q72" s="2">
        <v>45195</v>
      </c>
      <c r="R72" s="1" t="s">
        <v>6897</v>
      </c>
      <c r="S72" s="1" t="s">
        <v>6909</v>
      </c>
      <c r="T72" s="1" t="s">
        <v>14</v>
      </c>
      <c r="U72">
        <v>2685</v>
      </c>
      <c r="V72" s="1" t="s">
        <v>19</v>
      </c>
      <c r="W72" s="1" t="s">
        <v>11</v>
      </c>
      <c r="X72" s="2">
        <f t="shared" ca="1" si="1"/>
        <v>45937</v>
      </c>
      <c r="Y72" s="1">
        <f ca="1">ROUND(YEARFRAC(Merge1[[#This Row],[Join_Date]],Merge1[[#This Row],[Today]], 3),0)</f>
        <v>1</v>
      </c>
      <c r="Z72" s="1" t="str" cm="1">
        <f t="array" aca="1" ref="Z72" ca="1">_xlfn.IFS(
   Merge1[[#This Row],[Customer Tenure]]&lt;=2,"New",
   Merge1[[#This Row],[Customer Tenure]]&lt;=5,"Emerging",
  Merge1[[#This Row],[Customer Tenure]]&lt;9,"Established",
   TRUE,"Loyal"
)</f>
        <v>New</v>
      </c>
      <c r="AA72" s="1" t="str" cm="1">
        <f t="array" ref="AA72">_xlfn.IFS(Merge1[[#This Row],[Income]]&lt;=30000,"Low",Merge1[[#This Row],[Income]]&lt;=60000,"Medium",Merge1[[#This Row],[Income]]&lt;=100000,"High", Merge1[[#This Row],[Income]]&gt;100000," Premium")</f>
        <v xml:space="preserve"> Premium</v>
      </c>
      <c r="AB72" s="1" t="str" cm="1">
        <f t="array" ref="AB72">_xlfn.IFS(Merge1[[#This Row],[Age]]&lt;= 28,"Gen Z", Merge1[[#This Row],[Age]]&lt;=44,"Millennials", Merge1[[#This Row],[Age]]&lt;=60,"Gen X", Merge1[[#This Row],[Age]]&gt;60,"Baby Boomers")</f>
        <v>Millennials</v>
      </c>
      <c r="AC72" s="1" t="str" cm="1">
        <f t="array" ref="AC72">_xlfn.IFS(
    Merge1[[#This Row],[Balance]]&lt;=50000,"Low",
    Merge1[[#This Row],[Balance]]&lt;=200000,"Medium",
    Merge1[[#This Row],[Balance]]&gt;200000,"High"
)</f>
        <v>Low</v>
      </c>
    </row>
    <row r="73" spans="1:29" x14ac:dyDescent="0.25">
      <c r="A73" s="1" t="s">
        <v>74</v>
      </c>
      <c r="B73" s="1" t="s">
        <v>5927</v>
      </c>
      <c r="C73" s="1" t="s">
        <v>5832</v>
      </c>
      <c r="D73" s="2">
        <v>44834</v>
      </c>
      <c r="E73">
        <v>223861</v>
      </c>
      <c r="F73">
        <v>343</v>
      </c>
      <c r="G73">
        <v>0</v>
      </c>
      <c r="H73" s="1" t="s">
        <v>5833</v>
      </c>
      <c r="I73" s="1" t="s">
        <v>6476</v>
      </c>
      <c r="J73" s="1" t="s">
        <v>6240</v>
      </c>
      <c r="K73">
        <v>44</v>
      </c>
      <c r="L73" s="1" t="s">
        <v>6246</v>
      </c>
      <c r="M73" s="1" t="s">
        <v>6254</v>
      </c>
      <c r="N73">
        <v>47082</v>
      </c>
      <c r="O73" s="1" t="s">
        <v>6248</v>
      </c>
      <c r="P73" s="2">
        <v>45843</v>
      </c>
      <c r="Q73" s="2">
        <v>45327</v>
      </c>
      <c r="R73" s="1" t="s">
        <v>6885</v>
      </c>
      <c r="S73" s="1" t="s">
        <v>6886</v>
      </c>
      <c r="T73" s="1" t="s">
        <v>14</v>
      </c>
      <c r="U73">
        <v>3985</v>
      </c>
      <c r="V73" s="1" t="s">
        <v>15</v>
      </c>
      <c r="W73" s="1" t="s">
        <v>50</v>
      </c>
      <c r="X73" s="2">
        <f t="shared" ca="1" si="1"/>
        <v>45937</v>
      </c>
      <c r="Y73" s="1">
        <f ca="1">ROUND(YEARFRAC(Merge1[[#This Row],[Join_Date]],Merge1[[#This Row],[Today]], 3),0)</f>
        <v>0</v>
      </c>
      <c r="Z73" s="1" t="str" cm="1">
        <f t="array" aca="1" ref="Z73" ca="1">_xlfn.IFS(
   Merge1[[#This Row],[Customer Tenure]]&lt;=2,"New",
   Merge1[[#This Row],[Customer Tenure]]&lt;=5,"Emerging",
  Merge1[[#This Row],[Customer Tenure]]&lt;9,"Established",
   TRUE,"Loyal"
)</f>
        <v>New</v>
      </c>
      <c r="AA73" s="1" t="str" cm="1">
        <f t="array" ref="AA73">_xlfn.IFS(Merge1[[#This Row],[Income]]&lt;=30000,"Low",Merge1[[#This Row],[Income]]&lt;=60000,"Medium",Merge1[[#This Row],[Income]]&lt;=100000,"High", Merge1[[#This Row],[Income]]&gt;100000," Premium")</f>
        <v>Medium</v>
      </c>
      <c r="AB73" s="1" t="str" cm="1">
        <f t="array" ref="AB73">_xlfn.IFS(Merge1[[#This Row],[Age]]&lt;= 28,"Gen Z", Merge1[[#This Row],[Age]]&lt;=44,"Millennials", Merge1[[#This Row],[Age]]&lt;=60,"Gen X", Merge1[[#This Row],[Age]]&gt;60,"Baby Boomers")</f>
        <v>Millennials</v>
      </c>
      <c r="AC73" s="1" t="str" cm="1">
        <f t="array" ref="AC73">_xlfn.IFS(
    Merge1[[#This Row],[Balance]]&lt;=50000,"Low",
    Merge1[[#This Row],[Balance]]&lt;=200000,"Medium",
    Merge1[[#This Row],[Balance]]&gt;200000,"High"
)</f>
        <v>High</v>
      </c>
    </row>
    <row r="74" spans="1:29" x14ac:dyDescent="0.25">
      <c r="A74" s="1" t="s">
        <v>74</v>
      </c>
      <c r="B74" s="1" t="s">
        <v>5927</v>
      </c>
      <c r="C74" s="1" t="s">
        <v>5832</v>
      </c>
      <c r="D74" s="2">
        <v>44834</v>
      </c>
      <c r="E74">
        <v>223861</v>
      </c>
      <c r="F74">
        <v>343</v>
      </c>
      <c r="G74">
        <v>0</v>
      </c>
      <c r="H74" s="1" t="s">
        <v>5833</v>
      </c>
      <c r="I74" s="1" t="s">
        <v>6476</v>
      </c>
      <c r="J74" s="1" t="s">
        <v>6240</v>
      </c>
      <c r="K74">
        <v>44</v>
      </c>
      <c r="L74" s="1" t="s">
        <v>6246</v>
      </c>
      <c r="M74" s="1" t="s">
        <v>6254</v>
      </c>
      <c r="N74">
        <v>47082</v>
      </c>
      <c r="O74" s="1" t="s">
        <v>6248</v>
      </c>
      <c r="P74" s="2">
        <v>45843</v>
      </c>
      <c r="Q74" s="2">
        <v>45243</v>
      </c>
      <c r="R74" s="1" t="s">
        <v>6887</v>
      </c>
      <c r="S74" s="1" t="s">
        <v>6888</v>
      </c>
      <c r="T74" s="1" t="s">
        <v>14</v>
      </c>
      <c r="U74">
        <v>7750</v>
      </c>
      <c r="V74" s="1" t="s">
        <v>24</v>
      </c>
      <c r="W74" s="1" t="s">
        <v>11</v>
      </c>
      <c r="X74" s="2">
        <f t="shared" ca="1" si="1"/>
        <v>45937</v>
      </c>
      <c r="Y74" s="1">
        <f ca="1">ROUND(YEARFRAC(Merge1[[#This Row],[Join_Date]],Merge1[[#This Row],[Today]], 3),0)</f>
        <v>0</v>
      </c>
      <c r="Z74" s="1" t="str" cm="1">
        <f t="array" aca="1" ref="Z74" ca="1">_xlfn.IFS(
   Merge1[[#This Row],[Customer Tenure]]&lt;=2,"New",
   Merge1[[#This Row],[Customer Tenure]]&lt;=5,"Emerging",
  Merge1[[#This Row],[Customer Tenure]]&lt;9,"Established",
   TRUE,"Loyal"
)</f>
        <v>New</v>
      </c>
      <c r="AA74" s="1" t="str" cm="1">
        <f t="array" ref="AA74">_xlfn.IFS(Merge1[[#This Row],[Income]]&lt;=30000,"Low",Merge1[[#This Row],[Income]]&lt;=60000,"Medium",Merge1[[#This Row],[Income]]&lt;=100000,"High", Merge1[[#This Row],[Income]]&gt;100000," Premium")</f>
        <v>Medium</v>
      </c>
      <c r="AB74" s="1" t="str" cm="1">
        <f t="array" ref="AB74">_xlfn.IFS(Merge1[[#This Row],[Age]]&lt;= 28,"Gen Z", Merge1[[#This Row],[Age]]&lt;=44,"Millennials", Merge1[[#This Row],[Age]]&lt;=60,"Gen X", Merge1[[#This Row],[Age]]&gt;60,"Baby Boomers")</f>
        <v>Millennials</v>
      </c>
      <c r="AC74" s="1" t="str" cm="1">
        <f t="array" ref="AC74">_xlfn.IFS(
    Merge1[[#This Row],[Balance]]&lt;=50000,"Low",
    Merge1[[#This Row],[Balance]]&lt;=200000,"Medium",
    Merge1[[#This Row],[Balance]]&gt;200000,"High"
)</f>
        <v>High</v>
      </c>
    </row>
    <row r="75" spans="1:29" x14ac:dyDescent="0.25">
      <c r="A75" s="1" t="s">
        <v>432</v>
      </c>
      <c r="B75" s="1" t="s">
        <v>5844</v>
      </c>
      <c r="C75" s="1" t="s">
        <v>5842</v>
      </c>
      <c r="D75" s="2">
        <v>42340</v>
      </c>
      <c r="E75">
        <v>174499</v>
      </c>
      <c r="F75">
        <v>517</v>
      </c>
      <c r="G75">
        <v>0</v>
      </c>
      <c r="H75" s="1" t="s">
        <v>5833</v>
      </c>
      <c r="I75" s="1" t="s">
        <v>6296</v>
      </c>
      <c r="J75" s="1" t="s">
        <v>6245</v>
      </c>
      <c r="K75">
        <v>71</v>
      </c>
      <c r="L75" s="1" t="s">
        <v>6260</v>
      </c>
      <c r="M75" s="1" t="s">
        <v>6257</v>
      </c>
      <c r="N75">
        <v>165271</v>
      </c>
      <c r="O75" s="1" t="s">
        <v>6243</v>
      </c>
      <c r="P75" s="2">
        <v>44109</v>
      </c>
      <c r="Q75" s="2">
        <v>45433</v>
      </c>
      <c r="R75" s="1" t="s">
        <v>6906</v>
      </c>
      <c r="S75" s="1" t="s">
        <v>6918</v>
      </c>
      <c r="T75" s="1" t="s">
        <v>28</v>
      </c>
      <c r="U75">
        <v>1233</v>
      </c>
      <c r="V75" s="1" t="s">
        <v>10</v>
      </c>
      <c r="W75" s="1" t="s">
        <v>50</v>
      </c>
      <c r="X75" s="2">
        <f t="shared" ca="1" si="1"/>
        <v>45937</v>
      </c>
      <c r="Y75" s="1">
        <f ca="1">ROUND(YEARFRAC(Merge1[[#This Row],[Join_Date]],Merge1[[#This Row],[Today]], 3),0)</f>
        <v>5</v>
      </c>
      <c r="Z75" s="1" t="str" cm="1">
        <f t="array" aca="1" ref="Z75" ca="1">_xlfn.IFS(
   Merge1[[#This Row],[Customer Tenure]]&lt;=2,"New",
   Merge1[[#This Row],[Customer Tenure]]&lt;=5,"Emerging",
  Merge1[[#This Row],[Customer Tenure]]&lt;9,"Established",
   TRUE,"Loyal"
)</f>
        <v>Emerging</v>
      </c>
      <c r="AA75" s="1" t="str" cm="1">
        <f t="array" ref="AA75">_xlfn.IFS(Merge1[[#This Row],[Income]]&lt;=30000,"Low",Merge1[[#This Row],[Income]]&lt;=60000,"Medium",Merge1[[#This Row],[Income]]&lt;=100000,"High", Merge1[[#This Row],[Income]]&gt;100000," Premium")</f>
        <v xml:space="preserve"> Premium</v>
      </c>
      <c r="AB75" s="1" t="str" cm="1">
        <f t="array" ref="AB75">_xlfn.IFS(Merge1[[#This Row],[Age]]&lt;= 28,"Gen Z", Merge1[[#This Row],[Age]]&lt;=44,"Millennials", Merge1[[#This Row],[Age]]&lt;=60,"Gen X", Merge1[[#This Row],[Age]]&gt;60,"Baby Boomers")</f>
        <v>Baby Boomers</v>
      </c>
      <c r="AC75" s="1" t="str" cm="1">
        <f t="array" ref="AC75">_xlfn.IFS(
    Merge1[[#This Row],[Balance]]&lt;=50000,"Low",
    Merge1[[#This Row],[Balance]]&lt;=200000,"Medium",
    Merge1[[#This Row],[Balance]]&gt;200000,"High"
)</f>
        <v>Medium</v>
      </c>
    </row>
    <row r="76" spans="1:29" x14ac:dyDescent="0.25">
      <c r="A76" s="1" t="s">
        <v>76</v>
      </c>
      <c r="B76" s="1" t="s">
        <v>5978</v>
      </c>
      <c r="C76" s="1" t="s">
        <v>5842</v>
      </c>
      <c r="D76" s="2">
        <v>44580</v>
      </c>
      <c r="E76">
        <v>308974</v>
      </c>
      <c r="F76">
        <v>616</v>
      </c>
      <c r="G76">
        <v>0</v>
      </c>
      <c r="H76" s="1" t="s">
        <v>5833</v>
      </c>
      <c r="I76" s="1" t="s">
        <v>6428</v>
      </c>
      <c r="J76" s="1" t="s">
        <v>6240</v>
      </c>
      <c r="K76">
        <v>66</v>
      </c>
      <c r="L76" s="1" t="s">
        <v>6241</v>
      </c>
      <c r="M76" s="1" t="s">
        <v>6266</v>
      </c>
      <c r="N76">
        <v>83852</v>
      </c>
      <c r="O76" s="1" t="s">
        <v>6243</v>
      </c>
      <c r="P76" s="2">
        <v>45560</v>
      </c>
      <c r="Q76" s="2">
        <v>45328</v>
      </c>
      <c r="R76" s="1" t="s">
        <v>6885</v>
      </c>
      <c r="S76" s="1" t="s">
        <v>6886</v>
      </c>
      <c r="T76" s="1" t="s">
        <v>23</v>
      </c>
      <c r="U76">
        <v>8727</v>
      </c>
      <c r="V76" s="1" t="s">
        <v>15</v>
      </c>
      <c r="W76" s="1" t="s">
        <v>20</v>
      </c>
      <c r="X76" s="2">
        <f t="shared" ca="1" si="1"/>
        <v>45937</v>
      </c>
      <c r="Y76" s="1">
        <f ca="1">ROUND(YEARFRAC(Merge1[[#This Row],[Join_Date]],Merge1[[#This Row],[Today]], 3),0)</f>
        <v>1</v>
      </c>
      <c r="Z76" s="1" t="str" cm="1">
        <f t="array" aca="1" ref="Z76" ca="1">_xlfn.IFS(
   Merge1[[#This Row],[Customer Tenure]]&lt;=2,"New",
   Merge1[[#This Row],[Customer Tenure]]&lt;=5,"Emerging",
  Merge1[[#This Row],[Customer Tenure]]&lt;9,"Established",
   TRUE,"Loyal"
)</f>
        <v>New</v>
      </c>
      <c r="AA76" s="1" t="str" cm="1">
        <f t="array" ref="AA76">_xlfn.IFS(Merge1[[#This Row],[Income]]&lt;=30000,"Low",Merge1[[#This Row],[Income]]&lt;=60000,"Medium",Merge1[[#This Row],[Income]]&lt;=100000,"High", Merge1[[#This Row],[Income]]&gt;100000," Premium")</f>
        <v>High</v>
      </c>
      <c r="AB76" s="1" t="str" cm="1">
        <f t="array" ref="AB76">_xlfn.IFS(Merge1[[#This Row],[Age]]&lt;= 28,"Gen Z", Merge1[[#This Row],[Age]]&lt;=44,"Millennials", Merge1[[#This Row],[Age]]&lt;=60,"Gen X", Merge1[[#This Row],[Age]]&gt;60,"Baby Boomers")</f>
        <v>Baby Boomers</v>
      </c>
      <c r="AC76" s="1" t="str" cm="1">
        <f t="array" ref="AC76">_xlfn.IFS(
    Merge1[[#This Row],[Balance]]&lt;=50000,"Low",
    Merge1[[#This Row],[Balance]]&lt;=200000,"Medium",
    Merge1[[#This Row],[Balance]]&gt;200000,"High"
)</f>
        <v>High</v>
      </c>
    </row>
    <row r="77" spans="1:29" x14ac:dyDescent="0.25">
      <c r="A77" s="1" t="s">
        <v>373</v>
      </c>
      <c r="B77" s="1" t="s">
        <v>5845</v>
      </c>
      <c r="C77" s="1" t="s">
        <v>5846</v>
      </c>
      <c r="D77" s="2">
        <v>45493</v>
      </c>
      <c r="E77">
        <v>487025</v>
      </c>
      <c r="F77">
        <v>381</v>
      </c>
      <c r="G77">
        <v>0</v>
      </c>
      <c r="H77" s="1" t="s">
        <v>5833</v>
      </c>
      <c r="I77" s="1" t="s">
        <v>6642</v>
      </c>
      <c r="J77" s="1" t="s">
        <v>6240</v>
      </c>
      <c r="K77">
        <v>34</v>
      </c>
      <c r="L77" s="1" t="s">
        <v>6256</v>
      </c>
      <c r="M77" s="1" t="s">
        <v>6242</v>
      </c>
      <c r="N77">
        <v>145150</v>
      </c>
      <c r="O77" s="1" t="s">
        <v>6243</v>
      </c>
      <c r="P77" s="2">
        <v>44714</v>
      </c>
      <c r="Q77" s="2">
        <v>45446</v>
      </c>
      <c r="R77" s="1" t="s">
        <v>6883</v>
      </c>
      <c r="S77" s="1" t="s">
        <v>6884</v>
      </c>
      <c r="T77" s="1" t="s">
        <v>14</v>
      </c>
      <c r="U77">
        <v>8717</v>
      </c>
      <c r="V77" s="1" t="s">
        <v>15</v>
      </c>
      <c r="W77" s="1" t="s">
        <v>40</v>
      </c>
      <c r="X77" s="2">
        <f t="shared" ca="1" si="1"/>
        <v>45937</v>
      </c>
      <c r="Y77" s="1">
        <f ca="1">ROUND(YEARFRAC(Merge1[[#This Row],[Join_Date]],Merge1[[#This Row],[Today]], 3),0)</f>
        <v>3</v>
      </c>
      <c r="Z77" s="1" t="str" cm="1">
        <f t="array" aca="1" ref="Z77" ca="1">_xlfn.IFS(
   Merge1[[#This Row],[Customer Tenure]]&lt;=2,"New",
   Merge1[[#This Row],[Customer Tenure]]&lt;=5,"Emerging",
  Merge1[[#This Row],[Customer Tenure]]&lt;9,"Established",
   TRUE,"Loyal"
)</f>
        <v>Emerging</v>
      </c>
      <c r="AA77" s="1" t="str" cm="1">
        <f t="array" ref="AA77">_xlfn.IFS(Merge1[[#This Row],[Income]]&lt;=30000,"Low",Merge1[[#This Row],[Income]]&lt;=60000,"Medium",Merge1[[#This Row],[Income]]&lt;=100000,"High", Merge1[[#This Row],[Income]]&gt;100000," Premium")</f>
        <v xml:space="preserve"> Premium</v>
      </c>
      <c r="AB77" s="1" t="str" cm="1">
        <f t="array" ref="AB77">_xlfn.IFS(Merge1[[#This Row],[Age]]&lt;= 28,"Gen Z", Merge1[[#This Row],[Age]]&lt;=44,"Millennials", Merge1[[#This Row],[Age]]&lt;=60,"Gen X", Merge1[[#This Row],[Age]]&gt;60,"Baby Boomers")</f>
        <v>Millennials</v>
      </c>
      <c r="AC77" s="1" t="str" cm="1">
        <f t="array" ref="AC77">_xlfn.IFS(
    Merge1[[#This Row],[Balance]]&lt;=50000,"Low",
    Merge1[[#This Row],[Balance]]&lt;=200000,"Medium",
    Merge1[[#This Row],[Balance]]&gt;200000,"High"
)</f>
        <v>High</v>
      </c>
    </row>
    <row r="78" spans="1:29" x14ac:dyDescent="0.25">
      <c r="A78" s="1" t="s">
        <v>373</v>
      </c>
      <c r="B78" s="1" t="s">
        <v>5845</v>
      </c>
      <c r="C78" s="1" t="s">
        <v>5846</v>
      </c>
      <c r="D78" s="2">
        <v>45493</v>
      </c>
      <c r="E78">
        <v>487025</v>
      </c>
      <c r="F78">
        <v>381</v>
      </c>
      <c r="G78">
        <v>0</v>
      </c>
      <c r="H78" s="1" t="s">
        <v>5833</v>
      </c>
      <c r="I78" s="1" t="s">
        <v>6642</v>
      </c>
      <c r="J78" s="1" t="s">
        <v>6240</v>
      </c>
      <c r="K78">
        <v>34</v>
      </c>
      <c r="L78" s="1" t="s">
        <v>6256</v>
      </c>
      <c r="M78" s="1" t="s">
        <v>6242</v>
      </c>
      <c r="N78">
        <v>145150</v>
      </c>
      <c r="O78" s="1" t="s">
        <v>6243</v>
      </c>
      <c r="P78" s="2">
        <v>44714</v>
      </c>
      <c r="Q78" s="2">
        <v>45828</v>
      </c>
      <c r="R78" s="1" t="s">
        <v>6883</v>
      </c>
      <c r="S78" s="1" t="s">
        <v>6910</v>
      </c>
      <c r="T78" s="1" t="s">
        <v>14</v>
      </c>
      <c r="U78">
        <v>2412</v>
      </c>
      <c r="V78" s="1" t="s">
        <v>19</v>
      </c>
      <c r="W78" s="1" t="s">
        <v>11</v>
      </c>
      <c r="X78" s="2">
        <f t="shared" ca="1" si="1"/>
        <v>45937</v>
      </c>
      <c r="Y78" s="1">
        <f ca="1">ROUND(YEARFRAC(Merge1[[#This Row],[Join_Date]],Merge1[[#This Row],[Today]], 3),0)</f>
        <v>3</v>
      </c>
      <c r="Z78" s="1" t="str" cm="1">
        <f t="array" aca="1" ref="Z78" ca="1">_xlfn.IFS(
   Merge1[[#This Row],[Customer Tenure]]&lt;=2,"New",
   Merge1[[#This Row],[Customer Tenure]]&lt;=5,"Emerging",
  Merge1[[#This Row],[Customer Tenure]]&lt;9,"Established",
   TRUE,"Loyal"
)</f>
        <v>Emerging</v>
      </c>
      <c r="AA78" s="1" t="str" cm="1">
        <f t="array" ref="AA78">_xlfn.IFS(Merge1[[#This Row],[Income]]&lt;=30000,"Low",Merge1[[#This Row],[Income]]&lt;=60000,"Medium",Merge1[[#This Row],[Income]]&lt;=100000,"High", Merge1[[#This Row],[Income]]&gt;100000," Premium")</f>
        <v xml:space="preserve"> Premium</v>
      </c>
      <c r="AB78" s="1" t="str" cm="1">
        <f t="array" ref="AB78">_xlfn.IFS(Merge1[[#This Row],[Age]]&lt;= 28,"Gen Z", Merge1[[#This Row],[Age]]&lt;=44,"Millennials", Merge1[[#This Row],[Age]]&lt;=60,"Gen X", Merge1[[#This Row],[Age]]&gt;60,"Baby Boomers")</f>
        <v>Millennials</v>
      </c>
      <c r="AC78" s="1" t="str" cm="1">
        <f t="array" ref="AC78">_xlfn.IFS(
    Merge1[[#This Row],[Balance]]&lt;=50000,"Low",
    Merge1[[#This Row],[Balance]]&lt;=200000,"Medium",
    Merge1[[#This Row],[Balance]]&gt;200000,"High"
)</f>
        <v>High</v>
      </c>
    </row>
    <row r="79" spans="1:29" x14ac:dyDescent="0.25">
      <c r="A79" s="1" t="s">
        <v>78</v>
      </c>
      <c r="B79" s="1" t="s">
        <v>5901</v>
      </c>
      <c r="C79" s="1" t="s">
        <v>5835</v>
      </c>
      <c r="D79" s="2">
        <v>42948</v>
      </c>
      <c r="E79">
        <v>233612</v>
      </c>
      <c r="F79">
        <v>494</v>
      </c>
      <c r="G79">
        <v>338245</v>
      </c>
      <c r="H79" s="1" t="s">
        <v>5860</v>
      </c>
      <c r="I79" s="1" t="s">
        <v>6752</v>
      </c>
      <c r="J79" s="1" t="s">
        <v>6240</v>
      </c>
      <c r="K79">
        <v>33</v>
      </c>
      <c r="L79" s="1" t="s">
        <v>6241</v>
      </c>
      <c r="M79" s="1" t="s">
        <v>6254</v>
      </c>
      <c r="N79">
        <v>104878</v>
      </c>
      <c r="O79" s="1" t="s">
        <v>6243</v>
      </c>
      <c r="P79" s="2">
        <v>43523</v>
      </c>
      <c r="Q79" s="2">
        <v>45266</v>
      </c>
      <c r="R79" s="1" t="s">
        <v>6904</v>
      </c>
      <c r="S79" s="1" t="s">
        <v>6905</v>
      </c>
      <c r="T79" s="1" t="s">
        <v>23</v>
      </c>
      <c r="U79">
        <v>9612</v>
      </c>
      <c r="V79" s="1" t="s">
        <v>24</v>
      </c>
      <c r="W79" s="1" t="s">
        <v>16</v>
      </c>
      <c r="X79" s="2">
        <f t="shared" ca="1" si="1"/>
        <v>45937</v>
      </c>
      <c r="Y79" s="1">
        <f ca="1">ROUND(YEARFRAC(Merge1[[#This Row],[Join_Date]],Merge1[[#This Row],[Today]], 3),0)</f>
        <v>7</v>
      </c>
      <c r="Z79" s="1" t="str" cm="1">
        <f t="array" aca="1" ref="Z79" ca="1">_xlfn.IFS(
   Merge1[[#This Row],[Customer Tenure]]&lt;=2,"New",
   Merge1[[#This Row],[Customer Tenure]]&lt;=5,"Emerging",
  Merge1[[#This Row],[Customer Tenure]]&lt;9,"Established",
   TRUE,"Loyal"
)</f>
        <v>Established</v>
      </c>
      <c r="AA79" s="1" t="str" cm="1">
        <f t="array" ref="AA79">_xlfn.IFS(Merge1[[#This Row],[Income]]&lt;=30000,"Low",Merge1[[#This Row],[Income]]&lt;=60000,"Medium",Merge1[[#This Row],[Income]]&lt;=100000,"High", Merge1[[#This Row],[Income]]&gt;100000," Premium")</f>
        <v xml:space="preserve"> Premium</v>
      </c>
      <c r="AB79" s="1" t="str" cm="1">
        <f t="array" ref="AB79">_xlfn.IFS(Merge1[[#This Row],[Age]]&lt;= 28,"Gen Z", Merge1[[#This Row],[Age]]&lt;=44,"Millennials", Merge1[[#This Row],[Age]]&lt;=60,"Gen X", Merge1[[#This Row],[Age]]&gt;60,"Baby Boomers")</f>
        <v>Millennials</v>
      </c>
      <c r="AC79" s="1" t="str" cm="1">
        <f t="array" ref="AC79">_xlfn.IFS(
    Merge1[[#This Row],[Balance]]&lt;=50000,"Low",
    Merge1[[#This Row],[Balance]]&lt;=200000,"Medium",
    Merge1[[#This Row],[Balance]]&gt;200000,"High"
)</f>
        <v>High</v>
      </c>
    </row>
    <row r="80" spans="1:29" x14ac:dyDescent="0.25">
      <c r="A80" s="1" t="s">
        <v>78</v>
      </c>
      <c r="B80" s="1" t="s">
        <v>5901</v>
      </c>
      <c r="C80" s="1" t="s">
        <v>5835</v>
      </c>
      <c r="D80" s="2">
        <v>42948</v>
      </c>
      <c r="E80">
        <v>233612</v>
      </c>
      <c r="F80">
        <v>494</v>
      </c>
      <c r="G80">
        <v>338245</v>
      </c>
      <c r="H80" s="1" t="s">
        <v>5860</v>
      </c>
      <c r="I80" s="1" t="s">
        <v>6752</v>
      </c>
      <c r="J80" s="1" t="s">
        <v>6240</v>
      </c>
      <c r="K80">
        <v>33</v>
      </c>
      <c r="L80" s="1" t="s">
        <v>6241</v>
      </c>
      <c r="M80" s="1" t="s">
        <v>6254</v>
      </c>
      <c r="N80">
        <v>104878</v>
      </c>
      <c r="O80" s="1" t="s">
        <v>6243</v>
      </c>
      <c r="P80" s="2">
        <v>43523</v>
      </c>
      <c r="Q80" s="2">
        <v>45648</v>
      </c>
      <c r="R80" s="1" t="s">
        <v>6904</v>
      </c>
      <c r="S80" s="1" t="s">
        <v>6916</v>
      </c>
      <c r="T80" s="1" t="s">
        <v>9</v>
      </c>
      <c r="U80">
        <v>6002</v>
      </c>
      <c r="V80" s="1" t="s">
        <v>10</v>
      </c>
      <c r="W80" s="1" t="s">
        <v>11</v>
      </c>
      <c r="X80" s="2">
        <f t="shared" ca="1" si="1"/>
        <v>45937</v>
      </c>
      <c r="Y80" s="1">
        <f ca="1">ROUND(YEARFRAC(Merge1[[#This Row],[Join_Date]],Merge1[[#This Row],[Today]], 3),0)</f>
        <v>7</v>
      </c>
      <c r="Z80" s="1" t="str" cm="1">
        <f t="array" aca="1" ref="Z80" ca="1">_xlfn.IFS(
   Merge1[[#This Row],[Customer Tenure]]&lt;=2,"New",
   Merge1[[#This Row],[Customer Tenure]]&lt;=5,"Emerging",
  Merge1[[#This Row],[Customer Tenure]]&lt;9,"Established",
   TRUE,"Loyal"
)</f>
        <v>Established</v>
      </c>
      <c r="AA80" s="1" t="str" cm="1">
        <f t="array" ref="AA80">_xlfn.IFS(Merge1[[#This Row],[Income]]&lt;=30000,"Low",Merge1[[#This Row],[Income]]&lt;=60000,"Medium",Merge1[[#This Row],[Income]]&lt;=100000,"High", Merge1[[#This Row],[Income]]&gt;100000," Premium")</f>
        <v xml:space="preserve"> Premium</v>
      </c>
      <c r="AB80" s="1" t="str" cm="1">
        <f t="array" ref="AB80">_xlfn.IFS(Merge1[[#This Row],[Age]]&lt;= 28,"Gen Z", Merge1[[#This Row],[Age]]&lt;=44,"Millennials", Merge1[[#This Row],[Age]]&lt;=60,"Gen X", Merge1[[#This Row],[Age]]&gt;60,"Baby Boomers")</f>
        <v>Millennials</v>
      </c>
      <c r="AC80" s="1" t="str" cm="1">
        <f t="array" ref="AC80">_xlfn.IFS(
    Merge1[[#This Row],[Balance]]&lt;=50000,"Low",
    Merge1[[#This Row],[Balance]]&lt;=200000,"Medium",
    Merge1[[#This Row],[Balance]]&gt;200000,"High"
)</f>
        <v>High</v>
      </c>
    </row>
    <row r="81" spans="1:29" x14ac:dyDescent="0.25">
      <c r="A81" s="1" t="s">
        <v>344</v>
      </c>
      <c r="B81" s="1" t="s">
        <v>5845</v>
      </c>
      <c r="C81" s="1" t="s">
        <v>5835</v>
      </c>
      <c r="D81" s="2">
        <v>44383</v>
      </c>
      <c r="E81">
        <v>36320</v>
      </c>
      <c r="F81">
        <v>810</v>
      </c>
      <c r="G81">
        <v>0</v>
      </c>
      <c r="H81" s="1" t="s">
        <v>5860</v>
      </c>
      <c r="I81" s="1" t="s">
        <v>6642</v>
      </c>
      <c r="J81" s="1" t="s">
        <v>6240</v>
      </c>
      <c r="K81">
        <v>34</v>
      </c>
      <c r="L81" s="1" t="s">
        <v>6256</v>
      </c>
      <c r="M81" s="1" t="s">
        <v>6242</v>
      </c>
      <c r="N81">
        <v>145150</v>
      </c>
      <c r="O81" s="1" t="s">
        <v>6243</v>
      </c>
      <c r="P81" s="2">
        <v>44714</v>
      </c>
      <c r="Q81" s="2">
        <v>45710</v>
      </c>
      <c r="R81" s="1" t="s">
        <v>6885</v>
      </c>
      <c r="S81" s="1" t="s">
        <v>6896</v>
      </c>
      <c r="T81" s="1" t="s">
        <v>23</v>
      </c>
      <c r="U81">
        <v>59</v>
      </c>
      <c r="V81" s="1" t="s">
        <v>19</v>
      </c>
      <c r="W81" s="1" t="s">
        <v>16</v>
      </c>
      <c r="X81" s="2">
        <f t="shared" ca="1" si="1"/>
        <v>45937</v>
      </c>
      <c r="Y81" s="1">
        <f ca="1">ROUND(YEARFRAC(Merge1[[#This Row],[Join_Date]],Merge1[[#This Row],[Today]], 3),0)</f>
        <v>3</v>
      </c>
      <c r="Z81" s="1" t="str" cm="1">
        <f t="array" aca="1" ref="Z81" ca="1">_xlfn.IFS(
   Merge1[[#This Row],[Customer Tenure]]&lt;=2,"New",
   Merge1[[#This Row],[Customer Tenure]]&lt;=5,"Emerging",
  Merge1[[#This Row],[Customer Tenure]]&lt;9,"Established",
   TRUE,"Loyal"
)</f>
        <v>Emerging</v>
      </c>
      <c r="AA81" s="1" t="str" cm="1">
        <f t="array" ref="AA81">_xlfn.IFS(Merge1[[#This Row],[Income]]&lt;=30000,"Low",Merge1[[#This Row],[Income]]&lt;=60000,"Medium",Merge1[[#This Row],[Income]]&lt;=100000,"High", Merge1[[#This Row],[Income]]&gt;100000," Premium")</f>
        <v xml:space="preserve"> Premium</v>
      </c>
      <c r="AB81" s="1" t="str" cm="1">
        <f t="array" ref="AB81">_xlfn.IFS(Merge1[[#This Row],[Age]]&lt;= 28,"Gen Z", Merge1[[#This Row],[Age]]&lt;=44,"Millennials", Merge1[[#This Row],[Age]]&lt;=60,"Gen X", Merge1[[#This Row],[Age]]&gt;60,"Baby Boomers")</f>
        <v>Millennials</v>
      </c>
      <c r="AC81" s="1" t="str" cm="1">
        <f t="array" ref="AC81">_xlfn.IFS(
    Merge1[[#This Row],[Balance]]&lt;=50000,"Low",
    Merge1[[#This Row],[Balance]]&lt;=200000,"Medium",
    Merge1[[#This Row],[Balance]]&gt;200000,"High"
)</f>
        <v>Low</v>
      </c>
    </row>
    <row r="82" spans="1:29" x14ac:dyDescent="0.25">
      <c r="A82" s="1" t="s">
        <v>80</v>
      </c>
      <c r="B82" s="1" t="s">
        <v>5947</v>
      </c>
      <c r="C82" s="1" t="s">
        <v>5842</v>
      </c>
      <c r="D82" s="2">
        <v>44456</v>
      </c>
      <c r="E82">
        <v>109814</v>
      </c>
      <c r="F82">
        <v>798</v>
      </c>
      <c r="G82">
        <v>0</v>
      </c>
      <c r="H82" s="1" t="s">
        <v>5833</v>
      </c>
      <c r="I82" s="1" t="s">
        <v>6401</v>
      </c>
      <c r="J82" s="1" t="s">
        <v>6240</v>
      </c>
      <c r="K82">
        <v>62</v>
      </c>
      <c r="L82" s="1" t="s">
        <v>6246</v>
      </c>
      <c r="M82" s="1" t="s">
        <v>6254</v>
      </c>
      <c r="N82">
        <v>67638</v>
      </c>
      <c r="O82" s="1" t="s">
        <v>6243</v>
      </c>
      <c r="P82" s="2">
        <v>43555</v>
      </c>
      <c r="Q82" s="2">
        <v>45656</v>
      </c>
      <c r="R82" s="1" t="s">
        <v>6904</v>
      </c>
      <c r="S82" s="1" t="s">
        <v>6916</v>
      </c>
      <c r="T82" s="1" t="s">
        <v>9</v>
      </c>
      <c r="U82">
        <v>1302</v>
      </c>
      <c r="V82" s="1" t="s">
        <v>19</v>
      </c>
      <c r="W82" s="1" t="s">
        <v>29</v>
      </c>
      <c r="X82" s="2">
        <f t="shared" ca="1" si="1"/>
        <v>45937</v>
      </c>
      <c r="Y82" s="1">
        <f ca="1">ROUND(YEARFRAC(Merge1[[#This Row],[Join_Date]],Merge1[[#This Row],[Today]], 3),0)</f>
        <v>7</v>
      </c>
      <c r="Z82" s="1" t="str" cm="1">
        <f t="array" aca="1" ref="Z82" ca="1">_xlfn.IFS(
   Merge1[[#This Row],[Customer Tenure]]&lt;=2,"New",
   Merge1[[#This Row],[Customer Tenure]]&lt;=5,"Emerging",
  Merge1[[#This Row],[Customer Tenure]]&lt;9,"Established",
   TRUE,"Loyal"
)</f>
        <v>Established</v>
      </c>
      <c r="AA82" s="1" t="str" cm="1">
        <f t="array" ref="AA82">_xlfn.IFS(Merge1[[#This Row],[Income]]&lt;=30000,"Low",Merge1[[#This Row],[Income]]&lt;=60000,"Medium",Merge1[[#This Row],[Income]]&lt;=100000,"High", Merge1[[#This Row],[Income]]&gt;100000," Premium")</f>
        <v>High</v>
      </c>
      <c r="AB82" s="1" t="str" cm="1">
        <f t="array" ref="AB82">_xlfn.IFS(Merge1[[#This Row],[Age]]&lt;= 28,"Gen Z", Merge1[[#This Row],[Age]]&lt;=44,"Millennials", Merge1[[#This Row],[Age]]&lt;=60,"Gen X", Merge1[[#This Row],[Age]]&gt;60,"Baby Boomers")</f>
        <v>Baby Boomers</v>
      </c>
      <c r="AC82" s="1" t="str" cm="1">
        <f t="array" ref="AC82">_xlfn.IFS(
    Merge1[[#This Row],[Balance]]&lt;=50000,"Low",
    Merge1[[#This Row],[Balance]]&lt;=200000,"Medium",
    Merge1[[#This Row],[Balance]]&gt;200000,"High"
)</f>
        <v>Medium</v>
      </c>
    </row>
    <row r="83" spans="1:29" x14ac:dyDescent="0.25">
      <c r="A83" s="1" t="s">
        <v>82</v>
      </c>
      <c r="B83" s="1" t="s">
        <v>5999</v>
      </c>
      <c r="C83" s="1" t="s">
        <v>5835</v>
      </c>
      <c r="D83" s="2">
        <v>43962</v>
      </c>
      <c r="E83">
        <v>277954</v>
      </c>
      <c r="F83">
        <v>745</v>
      </c>
      <c r="G83">
        <v>0</v>
      </c>
      <c r="H83" s="1" t="s">
        <v>5833</v>
      </c>
      <c r="I83" s="1" t="s">
        <v>6310</v>
      </c>
      <c r="J83" s="1" t="s">
        <v>6245</v>
      </c>
      <c r="K83">
        <v>74</v>
      </c>
      <c r="L83" s="1" t="s">
        <v>6246</v>
      </c>
      <c r="M83" s="1" t="s">
        <v>6262</v>
      </c>
      <c r="N83">
        <v>132855</v>
      </c>
      <c r="O83" s="1" t="s">
        <v>6248</v>
      </c>
      <c r="P83" s="2">
        <v>44752</v>
      </c>
      <c r="Q83" s="2">
        <v>45437</v>
      </c>
      <c r="R83" s="1" t="s">
        <v>6906</v>
      </c>
      <c r="S83" s="1" t="s">
        <v>6918</v>
      </c>
      <c r="T83" s="1" t="s">
        <v>14</v>
      </c>
      <c r="U83">
        <v>9396</v>
      </c>
      <c r="V83" s="1" t="s">
        <v>15</v>
      </c>
      <c r="W83" s="1" t="s">
        <v>50</v>
      </c>
      <c r="X83" s="2">
        <f t="shared" ca="1" si="1"/>
        <v>45937</v>
      </c>
      <c r="Y83" s="1">
        <f ca="1">ROUND(YEARFRAC(Merge1[[#This Row],[Join_Date]],Merge1[[#This Row],[Today]], 3),0)</f>
        <v>3</v>
      </c>
      <c r="Z83" s="1" t="str" cm="1">
        <f t="array" aca="1" ref="Z83" ca="1">_xlfn.IFS(
   Merge1[[#This Row],[Customer Tenure]]&lt;=2,"New",
   Merge1[[#This Row],[Customer Tenure]]&lt;=5,"Emerging",
  Merge1[[#This Row],[Customer Tenure]]&lt;9,"Established",
   TRUE,"Loyal"
)</f>
        <v>Emerging</v>
      </c>
      <c r="AA83" s="1" t="str" cm="1">
        <f t="array" ref="AA83">_xlfn.IFS(Merge1[[#This Row],[Income]]&lt;=30000,"Low",Merge1[[#This Row],[Income]]&lt;=60000,"Medium",Merge1[[#This Row],[Income]]&lt;=100000,"High", Merge1[[#This Row],[Income]]&gt;100000," Premium")</f>
        <v xml:space="preserve"> Premium</v>
      </c>
      <c r="AB83" s="1" t="str" cm="1">
        <f t="array" ref="AB83">_xlfn.IFS(Merge1[[#This Row],[Age]]&lt;= 28,"Gen Z", Merge1[[#This Row],[Age]]&lt;=44,"Millennials", Merge1[[#This Row],[Age]]&lt;=60,"Gen X", Merge1[[#This Row],[Age]]&gt;60,"Baby Boomers")</f>
        <v>Baby Boomers</v>
      </c>
      <c r="AC83" s="1" t="str" cm="1">
        <f t="array" ref="AC83">_xlfn.IFS(
    Merge1[[#This Row],[Balance]]&lt;=50000,"Low",
    Merge1[[#This Row],[Balance]]&lt;=200000,"Medium",
    Merge1[[#This Row],[Balance]]&gt;200000,"High"
)</f>
        <v>High</v>
      </c>
    </row>
    <row r="84" spans="1:29" x14ac:dyDescent="0.25">
      <c r="A84" s="1" t="s">
        <v>82</v>
      </c>
      <c r="B84" s="1" t="s">
        <v>5999</v>
      </c>
      <c r="C84" s="1" t="s">
        <v>5835</v>
      </c>
      <c r="D84" s="2">
        <v>43962</v>
      </c>
      <c r="E84">
        <v>277954</v>
      </c>
      <c r="F84">
        <v>745</v>
      </c>
      <c r="G84">
        <v>0</v>
      </c>
      <c r="H84" s="1" t="s">
        <v>5833</v>
      </c>
      <c r="I84" s="1" t="s">
        <v>6310</v>
      </c>
      <c r="J84" s="1" t="s">
        <v>6245</v>
      </c>
      <c r="K84">
        <v>74</v>
      </c>
      <c r="L84" s="1" t="s">
        <v>6246</v>
      </c>
      <c r="M84" s="1" t="s">
        <v>6262</v>
      </c>
      <c r="N84">
        <v>132855</v>
      </c>
      <c r="O84" s="1" t="s">
        <v>6248</v>
      </c>
      <c r="P84" s="2">
        <v>44752</v>
      </c>
      <c r="Q84" s="2">
        <v>45338</v>
      </c>
      <c r="R84" s="1" t="s">
        <v>6885</v>
      </c>
      <c r="S84" s="1" t="s">
        <v>6886</v>
      </c>
      <c r="T84" s="1" t="s">
        <v>28</v>
      </c>
      <c r="U84">
        <v>5912</v>
      </c>
      <c r="V84" s="1" t="s">
        <v>24</v>
      </c>
      <c r="W84" s="1" t="s">
        <v>45</v>
      </c>
      <c r="X84" s="2">
        <f t="shared" ca="1" si="1"/>
        <v>45937</v>
      </c>
      <c r="Y84" s="1">
        <f ca="1">ROUND(YEARFRAC(Merge1[[#This Row],[Join_Date]],Merge1[[#This Row],[Today]], 3),0)</f>
        <v>3</v>
      </c>
      <c r="Z84" s="1" t="str" cm="1">
        <f t="array" aca="1" ref="Z84" ca="1">_xlfn.IFS(
   Merge1[[#This Row],[Customer Tenure]]&lt;=2,"New",
   Merge1[[#This Row],[Customer Tenure]]&lt;=5,"Emerging",
  Merge1[[#This Row],[Customer Tenure]]&lt;9,"Established",
   TRUE,"Loyal"
)</f>
        <v>Emerging</v>
      </c>
      <c r="AA84" s="1" t="str" cm="1">
        <f t="array" ref="AA84">_xlfn.IFS(Merge1[[#This Row],[Income]]&lt;=30000,"Low",Merge1[[#This Row],[Income]]&lt;=60000,"Medium",Merge1[[#This Row],[Income]]&lt;=100000,"High", Merge1[[#This Row],[Income]]&gt;100000," Premium")</f>
        <v xml:space="preserve"> Premium</v>
      </c>
      <c r="AB84" s="1" t="str" cm="1">
        <f t="array" ref="AB84">_xlfn.IFS(Merge1[[#This Row],[Age]]&lt;= 28,"Gen Z", Merge1[[#This Row],[Age]]&lt;=44,"Millennials", Merge1[[#This Row],[Age]]&lt;=60,"Gen X", Merge1[[#This Row],[Age]]&gt;60,"Baby Boomers")</f>
        <v>Baby Boomers</v>
      </c>
      <c r="AC84" s="1" t="str" cm="1">
        <f t="array" ref="AC84">_xlfn.IFS(
    Merge1[[#This Row],[Balance]]&lt;=50000,"Low",
    Merge1[[#This Row],[Balance]]&lt;=200000,"Medium",
    Merge1[[#This Row],[Balance]]&gt;200000,"High"
)</f>
        <v>High</v>
      </c>
    </row>
    <row r="85" spans="1:29" x14ac:dyDescent="0.25">
      <c r="A85" s="1" t="s">
        <v>82</v>
      </c>
      <c r="B85" s="1" t="s">
        <v>5999</v>
      </c>
      <c r="C85" s="1" t="s">
        <v>5835</v>
      </c>
      <c r="D85" s="2">
        <v>43962</v>
      </c>
      <c r="E85">
        <v>277954</v>
      </c>
      <c r="F85">
        <v>745</v>
      </c>
      <c r="G85">
        <v>0</v>
      </c>
      <c r="H85" s="1" t="s">
        <v>5833</v>
      </c>
      <c r="I85" s="1" t="s">
        <v>6310</v>
      </c>
      <c r="J85" s="1" t="s">
        <v>6245</v>
      </c>
      <c r="K85">
        <v>74</v>
      </c>
      <c r="L85" s="1" t="s">
        <v>6246</v>
      </c>
      <c r="M85" s="1" t="s">
        <v>6262</v>
      </c>
      <c r="N85">
        <v>132855</v>
      </c>
      <c r="O85" s="1" t="s">
        <v>6248</v>
      </c>
      <c r="P85" s="2">
        <v>44752</v>
      </c>
      <c r="Q85" s="2">
        <v>45358</v>
      </c>
      <c r="R85" s="1" t="s">
        <v>6899</v>
      </c>
      <c r="S85" s="1" t="s">
        <v>6900</v>
      </c>
      <c r="T85" s="1" t="s">
        <v>14</v>
      </c>
      <c r="U85">
        <v>4543</v>
      </c>
      <c r="V85" s="1" t="s">
        <v>24</v>
      </c>
      <c r="W85" s="1" t="s">
        <v>50</v>
      </c>
      <c r="X85" s="2">
        <f t="shared" ca="1" si="1"/>
        <v>45937</v>
      </c>
      <c r="Y85" s="1">
        <f ca="1">ROUND(YEARFRAC(Merge1[[#This Row],[Join_Date]],Merge1[[#This Row],[Today]], 3),0)</f>
        <v>3</v>
      </c>
      <c r="Z85" s="1" t="str" cm="1">
        <f t="array" aca="1" ref="Z85" ca="1">_xlfn.IFS(
   Merge1[[#This Row],[Customer Tenure]]&lt;=2,"New",
   Merge1[[#This Row],[Customer Tenure]]&lt;=5,"Emerging",
  Merge1[[#This Row],[Customer Tenure]]&lt;9,"Established",
   TRUE,"Loyal"
)</f>
        <v>Emerging</v>
      </c>
      <c r="AA85" s="1" t="str" cm="1">
        <f t="array" ref="AA85">_xlfn.IFS(Merge1[[#This Row],[Income]]&lt;=30000,"Low",Merge1[[#This Row],[Income]]&lt;=60000,"Medium",Merge1[[#This Row],[Income]]&lt;=100000,"High", Merge1[[#This Row],[Income]]&gt;100000," Premium")</f>
        <v xml:space="preserve"> Premium</v>
      </c>
      <c r="AB85" s="1" t="str" cm="1">
        <f t="array" ref="AB85">_xlfn.IFS(Merge1[[#This Row],[Age]]&lt;= 28,"Gen Z", Merge1[[#This Row],[Age]]&lt;=44,"Millennials", Merge1[[#This Row],[Age]]&lt;=60,"Gen X", Merge1[[#This Row],[Age]]&gt;60,"Baby Boomers")</f>
        <v>Baby Boomers</v>
      </c>
      <c r="AC85" s="1" t="str" cm="1">
        <f t="array" ref="AC85">_xlfn.IFS(
    Merge1[[#This Row],[Balance]]&lt;=50000,"Low",
    Merge1[[#This Row],[Balance]]&lt;=200000,"Medium",
    Merge1[[#This Row],[Balance]]&gt;200000,"High"
)</f>
        <v>High</v>
      </c>
    </row>
    <row r="86" spans="1:29" x14ac:dyDescent="0.25">
      <c r="A86" s="1" t="s">
        <v>504</v>
      </c>
      <c r="B86" s="1" t="s">
        <v>5847</v>
      </c>
      <c r="C86" s="1" t="s">
        <v>5842</v>
      </c>
      <c r="D86" s="2">
        <v>45351</v>
      </c>
      <c r="E86">
        <v>130299</v>
      </c>
      <c r="F86">
        <v>500</v>
      </c>
      <c r="G86">
        <v>0</v>
      </c>
      <c r="H86" s="1" t="s">
        <v>5833</v>
      </c>
      <c r="I86" s="1" t="s">
        <v>6844</v>
      </c>
      <c r="J86" s="1" t="s">
        <v>6245</v>
      </c>
      <c r="K86">
        <v>55</v>
      </c>
      <c r="L86" s="1" t="s">
        <v>6246</v>
      </c>
      <c r="M86" s="1" t="s">
        <v>6266</v>
      </c>
      <c r="N86">
        <v>166470</v>
      </c>
      <c r="O86" s="1" t="s">
        <v>6243</v>
      </c>
      <c r="P86" s="2">
        <v>45621</v>
      </c>
      <c r="Q86" s="2">
        <v>45864</v>
      </c>
      <c r="R86" s="1" t="s">
        <v>6891</v>
      </c>
      <c r="S86" s="1" t="s">
        <v>6892</v>
      </c>
      <c r="T86" s="1" t="s">
        <v>9</v>
      </c>
      <c r="U86">
        <v>385</v>
      </c>
      <c r="V86" s="1" t="s">
        <v>10</v>
      </c>
      <c r="W86" s="1" t="s">
        <v>50</v>
      </c>
      <c r="X86" s="2">
        <f t="shared" ca="1" si="1"/>
        <v>45937</v>
      </c>
      <c r="Y86" s="1">
        <f ca="1">ROUND(YEARFRAC(Merge1[[#This Row],[Join_Date]],Merge1[[#This Row],[Today]], 3),0)</f>
        <v>1</v>
      </c>
      <c r="Z86" s="1" t="str" cm="1">
        <f t="array" aca="1" ref="Z86" ca="1">_xlfn.IFS(
   Merge1[[#This Row],[Customer Tenure]]&lt;=2,"New",
   Merge1[[#This Row],[Customer Tenure]]&lt;=5,"Emerging",
  Merge1[[#This Row],[Customer Tenure]]&lt;9,"Established",
   TRUE,"Loyal"
)</f>
        <v>New</v>
      </c>
      <c r="AA86" s="1" t="str" cm="1">
        <f t="array" ref="AA86">_xlfn.IFS(Merge1[[#This Row],[Income]]&lt;=30000,"Low",Merge1[[#This Row],[Income]]&lt;=60000,"Medium",Merge1[[#This Row],[Income]]&lt;=100000,"High", Merge1[[#This Row],[Income]]&gt;100000," Premium")</f>
        <v xml:space="preserve"> Premium</v>
      </c>
      <c r="AB86" s="1" t="str" cm="1">
        <f t="array" ref="AB86">_xlfn.IFS(Merge1[[#This Row],[Age]]&lt;= 28,"Gen Z", Merge1[[#This Row],[Age]]&lt;=44,"Millennials", Merge1[[#This Row],[Age]]&lt;=60,"Gen X", Merge1[[#This Row],[Age]]&gt;60,"Baby Boomers")</f>
        <v>Gen X</v>
      </c>
      <c r="AC86" s="1" t="str" cm="1">
        <f t="array" ref="AC86">_xlfn.IFS(
    Merge1[[#This Row],[Balance]]&lt;=50000,"Low",
    Merge1[[#This Row],[Balance]]&lt;=200000,"Medium",
    Merge1[[#This Row],[Balance]]&gt;200000,"High"
)</f>
        <v>Medium</v>
      </c>
    </row>
    <row r="87" spans="1:29" x14ac:dyDescent="0.25">
      <c r="A87" s="1" t="s">
        <v>504</v>
      </c>
      <c r="B87" s="1" t="s">
        <v>5847</v>
      </c>
      <c r="C87" s="1" t="s">
        <v>5842</v>
      </c>
      <c r="D87" s="2">
        <v>45351</v>
      </c>
      <c r="E87">
        <v>130299</v>
      </c>
      <c r="F87">
        <v>500</v>
      </c>
      <c r="G87">
        <v>0</v>
      </c>
      <c r="H87" s="1" t="s">
        <v>5833</v>
      </c>
      <c r="I87" s="1" t="s">
        <v>6844</v>
      </c>
      <c r="J87" s="1" t="s">
        <v>6245</v>
      </c>
      <c r="K87">
        <v>55</v>
      </c>
      <c r="L87" s="1" t="s">
        <v>6246</v>
      </c>
      <c r="M87" s="1" t="s">
        <v>6266</v>
      </c>
      <c r="N87">
        <v>166470</v>
      </c>
      <c r="O87" s="1" t="s">
        <v>6243</v>
      </c>
      <c r="P87" s="2">
        <v>45621</v>
      </c>
      <c r="Q87" s="2">
        <v>45834</v>
      </c>
      <c r="R87" s="1" t="s">
        <v>6883</v>
      </c>
      <c r="S87" s="1" t="s">
        <v>6910</v>
      </c>
      <c r="T87" s="1" t="s">
        <v>28</v>
      </c>
      <c r="U87">
        <v>3130</v>
      </c>
      <c r="V87" s="1" t="s">
        <v>24</v>
      </c>
      <c r="W87" s="1" t="s">
        <v>40</v>
      </c>
      <c r="X87" s="2">
        <f t="shared" ca="1" si="1"/>
        <v>45937</v>
      </c>
      <c r="Y87" s="1">
        <f ca="1">ROUND(YEARFRAC(Merge1[[#This Row],[Join_Date]],Merge1[[#This Row],[Today]], 3),0)</f>
        <v>1</v>
      </c>
      <c r="Z87" s="1" t="str" cm="1">
        <f t="array" aca="1" ref="Z87" ca="1">_xlfn.IFS(
   Merge1[[#This Row],[Customer Tenure]]&lt;=2,"New",
   Merge1[[#This Row],[Customer Tenure]]&lt;=5,"Emerging",
  Merge1[[#This Row],[Customer Tenure]]&lt;9,"Established",
   TRUE,"Loyal"
)</f>
        <v>New</v>
      </c>
      <c r="AA87" s="1" t="str" cm="1">
        <f t="array" ref="AA87">_xlfn.IFS(Merge1[[#This Row],[Income]]&lt;=30000,"Low",Merge1[[#This Row],[Income]]&lt;=60000,"Medium",Merge1[[#This Row],[Income]]&lt;=100000,"High", Merge1[[#This Row],[Income]]&gt;100000," Premium")</f>
        <v xml:space="preserve"> Premium</v>
      </c>
      <c r="AB87" s="1" t="str" cm="1">
        <f t="array" ref="AB87">_xlfn.IFS(Merge1[[#This Row],[Age]]&lt;= 28,"Gen Z", Merge1[[#This Row],[Age]]&lt;=44,"Millennials", Merge1[[#This Row],[Age]]&lt;=60,"Gen X", Merge1[[#This Row],[Age]]&gt;60,"Baby Boomers")</f>
        <v>Gen X</v>
      </c>
      <c r="AC87" s="1" t="str" cm="1">
        <f t="array" ref="AC87">_xlfn.IFS(
    Merge1[[#This Row],[Balance]]&lt;=50000,"Low",
    Merge1[[#This Row],[Balance]]&lt;=200000,"Medium",
    Merge1[[#This Row],[Balance]]&gt;200000,"High"
)</f>
        <v>Medium</v>
      </c>
    </row>
    <row r="88" spans="1:29" x14ac:dyDescent="0.25">
      <c r="A88" s="1" t="s">
        <v>84</v>
      </c>
      <c r="B88" s="1" t="s">
        <v>6119</v>
      </c>
      <c r="C88" s="1" t="s">
        <v>5835</v>
      </c>
      <c r="D88" s="2">
        <v>45135</v>
      </c>
      <c r="E88">
        <v>102638</v>
      </c>
      <c r="F88">
        <v>486</v>
      </c>
      <c r="G88">
        <v>485721</v>
      </c>
      <c r="H88" s="1" t="s">
        <v>5833</v>
      </c>
      <c r="I88" s="1" t="s">
        <v>6832</v>
      </c>
      <c r="J88" s="1" t="s">
        <v>6245</v>
      </c>
      <c r="K88">
        <v>58</v>
      </c>
      <c r="L88" s="1" t="s">
        <v>6246</v>
      </c>
      <c r="M88" s="1" t="s">
        <v>6262</v>
      </c>
      <c r="N88">
        <v>160272</v>
      </c>
      <c r="O88" s="1" t="s">
        <v>6248</v>
      </c>
      <c r="P88" s="2">
        <v>43719</v>
      </c>
      <c r="Q88" s="2">
        <v>45843</v>
      </c>
      <c r="R88" s="1" t="s">
        <v>6891</v>
      </c>
      <c r="S88" s="1" t="s">
        <v>6892</v>
      </c>
      <c r="T88" s="1" t="s">
        <v>9</v>
      </c>
      <c r="U88">
        <v>3665</v>
      </c>
      <c r="V88" s="1" t="s">
        <v>10</v>
      </c>
      <c r="W88" s="1" t="s">
        <v>20</v>
      </c>
      <c r="X88" s="2">
        <f t="shared" ca="1" si="1"/>
        <v>45937</v>
      </c>
      <c r="Y88" s="1">
        <f ca="1">ROUND(YEARFRAC(Merge1[[#This Row],[Join_Date]],Merge1[[#This Row],[Today]], 3),0)</f>
        <v>6</v>
      </c>
      <c r="Z88" s="1" t="str" cm="1">
        <f t="array" aca="1" ref="Z88" ca="1">_xlfn.IFS(
   Merge1[[#This Row],[Customer Tenure]]&lt;=2,"New",
   Merge1[[#This Row],[Customer Tenure]]&lt;=5,"Emerging",
  Merge1[[#This Row],[Customer Tenure]]&lt;9,"Established",
   TRUE,"Loyal"
)</f>
        <v>Established</v>
      </c>
      <c r="AA88" s="1" t="str" cm="1">
        <f t="array" ref="AA88">_xlfn.IFS(Merge1[[#This Row],[Income]]&lt;=30000,"Low",Merge1[[#This Row],[Income]]&lt;=60000,"Medium",Merge1[[#This Row],[Income]]&lt;=100000,"High", Merge1[[#This Row],[Income]]&gt;100000," Premium")</f>
        <v xml:space="preserve"> Premium</v>
      </c>
      <c r="AB88" s="1" t="str" cm="1">
        <f t="array" ref="AB88">_xlfn.IFS(Merge1[[#This Row],[Age]]&lt;= 28,"Gen Z", Merge1[[#This Row],[Age]]&lt;=44,"Millennials", Merge1[[#This Row],[Age]]&lt;=60,"Gen X", Merge1[[#This Row],[Age]]&gt;60,"Baby Boomers")</f>
        <v>Gen X</v>
      </c>
      <c r="AC88" s="1" t="str" cm="1">
        <f t="array" ref="AC88">_xlfn.IFS(
    Merge1[[#This Row],[Balance]]&lt;=50000,"Low",
    Merge1[[#This Row],[Balance]]&lt;=200000,"Medium",
    Merge1[[#This Row],[Balance]]&gt;200000,"High"
)</f>
        <v>Medium</v>
      </c>
    </row>
    <row r="89" spans="1:29" x14ac:dyDescent="0.25">
      <c r="A89" s="1" t="s">
        <v>1265</v>
      </c>
      <c r="B89" s="1" t="s">
        <v>5847</v>
      </c>
      <c r="C89" s="1" t="s">
        <v>5842</v>
      </c>
      <c r="D89" s="2">
        <v>44222</v>
      </c>
      <c r="E89">
        <v>427876</v>
      </c>
      <c r="F89">
        <v>496</v>
      </c>
      <c r="G89">
        <v>0</v>
      </c>
      <c r="H89" s="1" t="s">
        <v>5833</v>
      </c>
      <c r="I89" s="1" t="s">
        <v>6844</v>
      </c>
      <c r="J89" s="1" t="s">
        <v>6245</v>
      </c>
      <c r="K89">
        <v>55</v>
      </c>
      <c r="L89" s="1" t="s">
        <v>6246</v>
      </c>
      <c r="M89" s="1" t="s">
        <v>6266</v>
      </c>
      <c r="N89">
        <v>166470</v>
      </c>
      <c r="O89" s="1" t="s">
        <v>6243</v>
      </c>
      <c r="P89" s="2">
        <v>45621</v>
      </c>
      <c r="Q89" s="2">
        <v>45720</v>
      </c>
      <c r="R89" s="1" t="s">
        <v>6899</v>
      </c>
      <c r="S89" s="1" t="s">
        <v>6914</v>
      </c>
      <c r="T89" s="1" t="s">
        <v>9</v>
      </c>
      <c r="U89">
        <v>5714</v>
      </c>
      <c r="V89" s="1" t="s">
        <v>19</v>
      </c>
      <c r="W89" s="1" t="s">
        <v>20</v>
      </c>
      <c r="X89" s="2">
        <f t="shared" ca="1" si="1"/>
        <v>45937</v>
      </c>
      <c r="Y89" s="1">
        <f ca="1">ROUND(YEARFRAC(Merge1[[#This Row],[Join_Date]],Merge1[[#This Row],[Today]], 3),0)</f>
        <v>1</v>
      </c>
      <c r="Z89" s="1" t="str" cm="1">
        <f t="array" aca="1" ref="Z89" ca="1">_xlfn.IFS(
   Merge1[[#This Row],[Customer Tenure]]&lt;=2,"New",
   Merge1[[#This Row],[Customer Tenure]]&lt;=5,"Emerging",
  Merge1[[#This Row],[Customer Tenure]]&lt;9,"Established",
   TRUE,"Loyal"
)</f>
        <v>New</v>
      </c>
      <c r="AA89" s="1" t="str" cm="1">
        <f t="array" ref="AA89">_xlfn.IFS(Merge1[[#This Row],[Income]]&lt;=30000,"Low",Merge1[[#This Row],[Income]]&lt;=60000,"Medium",Merge1[[#This Row],[Income]]&lt;=100000,"High", Merge1[[#This Row],[Income]]&gt;100000," Premium")</f>
        <v xml:space="preserve"> Premium</v>
      </c>
      <c r="AB89" s="1" t="str" cm="1">
        <f t="array" ref="AB89">_xlfn.IFS(Merge1[[#This Row],[Age]]&lt;= 28,"Gen Z", Merge1[[#This Row],[Age]]&lt;=44,"Millennials", Merge1[[#This Row],[Age]]&lt;=60,"Gen X", Merge1[[#This Row],[Age]]&gt;60,"Baby Boomers")</f>
        <v>Gen X</v>
      </c>
      <c r="AC89" s="1" t="str" cm="1">
        <f t="array" ref="AC89">_xlfn.IFS(
    Merge1[[#This Row],[Balance]]&lt;=50000,"Low",
    Merge1[[#This Row],[Balance]]&lt;=200000,"Medium",
    Merge1[[#This Row],[Balance]]&gt;200000,"High"
)</f>
        <v>High</v>
      </c>
    </row>
    <row r="90" spans="1:29" x14ac:dyDescent="0.25">
      <c r="A90" s="1" t="s">
        <v>1265</v>
      </c>
      <c r="B90" s="1" t="s">
        <v>5847</v>
      </c>
      <c r="C90" s="1" t="s">
        <v>5842</v>
      </c>
      <c r="D90" s="2">
        <v>44222</v>
      </c>
      <c r="E90">
        <v>427876</v>
      </c>
      <c r="F90">
        <v>496</v>
      </c>
      <c r="G90">
        <v>0</v>
      </c>
      <c r="H90" s="1" t="s">
        <v>5833</v>
      </c>
      <c r="I90" s="1" t="s">
        <v>6844</v>
      </c>
      <c r="J90" s="1" t="s">
        <v>6245</v>
      </c>
      <c r="K90">
        <v>55</v>
      </c>
      <c r="L90" s="1" t="s">
        <v>6246</v>
      </c>
      <c r="M90" s="1" t="s">
        <v>6266</v>
      </c>
      <c r="N90">
        <v>166470</v>
      </c>
      <c r="O90" s="1" t="s">
        <v>6243</v>
      </c>
      <c r="P90" s="2">
        <v>45621</v>
      </c>
      <c r="Q90" s="2">
        <v>45696</v>
      </c>
      <c r="R90" s="1" t="s">
        <v>6885</v>
      </c>
      <c r="S90" s="1" t="s">
        <v>6896</v>
      </c>
      <c r="T90" s="1" t="s">
        <v>23</v>
      </c>
      <c r="U90">
        <v>1786</v>
      </c>
      <c r="V90" s="1" t="s">
        <v>19</v>
      </c>
      <c r="W90" s="1" t="s">
        <v>20</v>
      </c>
      <c r="X90" s="2">
        <f t="shared" ca="1" si="1"/>
        <v>45937</v>
      </c>
      <c r="Y90" s="1">
        <f ca="1">ROUND(YEARFRAC(Merge1[[#This Row],[Join_Date]],Merge1[[#This Row],[Today]], 3),0)</f>
        <v>1</v>
      </c>
      <c r="Z90" s="1" t="str" cm="1">
        <f t="array" aca="1" ref="Z90" ca="1">_xlfn.IFS(
   Merge1[[#This Row],[Customer Tenure]]&lt;=2,"New",
   Merge1[[#This Row],[Customer Tenure]]&lt;=5,"Emerging",
  Merge1[[#This Row],[Customer Tenure]]&lt;9,"Established",
   TRUE,"Loyal"
)</f>
        <v>New</v>
      </c>
      <c r="AA90" s="1" t="str" cm="1">
        <f t="array" ref="AA90">_xlfn.IFS(Merge1[[#This Row],[Income]]&lt;=30000,"Low",Merge1[[#This Row],[Income]]&lt;=60000,"Medium",Merge1[[#This Row],[Income]]&lt;=100000,"High", Merge1[[#This Row],[Income]]&gt;100000," Premium")</f>
        <v xml:space="preserve"> Premium</v>
      </c>
      <c r="AB90" s="1" t="str" cm="1">
        <f t="array" ref="AB90">_xlfn.IFS(Merge1[[#This Row],[Age]]&lt;= 28,"Gen Z", Merge1[[#This Row],[Age]]&lt;=44,"Millennials", Merge1[[#This Row],[Age]]&lt;=60,"Gen X", Merge1[[#This Row],[Age]]&gt;60,"Baby Boomers")</f>
        <v>Gen X</v>
      </c>
      <c r="AC90" s="1" t="str" cm="1">
        <f t="array" ref="AC90">_xlfn.IFS(
    Merge1[[#This Row],[Balance]]&lt;=50000,"Low",
    Merge1[[#This Row],[Balance]]&lt;=200000,"Medium",
    Merge1[[#This Row],[Balance]]&gt;200000,"High"
)</f>
        <v>High</v>
      </c>
    </row>
    <row r="91" spans="1:29" x14ac:dyDescent="0.25">
      <c r="A91" s="1" t="s">
        <v>86</v>
      </c>
      <c r="B91" s="1" t="s">
        <v>6046</v>
      </c>
      <c r="C91" s="1" t="s">
        <v>5846</v>
      </c>
      <c r="D91" s="2">
        <v>43304</v>
      </c>
      <c r="E91">
        <v>11064</v>
      </c>
      <c r="F91">
        <v>516</v>
      </c>
      <c r="G91">
        <v>0</v>
      </c>
      <c r="H91" s="1" t="s">
        <v>5833</v>
      </c>
      <c r="I91" s="1" t="s">
        <v>6758</v>
      </c>
      <c r="J91" s="1" t="s">
        <v>6245</v>
      </c>
      <c r="K91">
        <v>49</v>
      </c>
      <c r="L91" s="1" t="s">
        <v>6241</v>
      </c>
      <c r="M91" s="1" t="s">
        <v>6254</v>
      </c>
      <c r="N91">
        <v>162633</v>
      </c>
      <c r="O91" s="1" t="s">
        <v>6243</v>
      </c>
      <c r="P91" s="2">
        <v>43721</v>
      </c>
      <c r="Q91" s="2">
        <v>45282</v>
      </c>
      <c r="R91" s="1" t="s">
        <v>6904</v>
      </c>
      <c r="S91" s="1" t="s">
        <v>6905</v>
      </c>
      <c r="T91" s="1" t="s">
        <v>28</v>
      </c>
      <c r="U91">
        <v>4796</v>
      </c>
      <c r="V91" s="1" t="s">
        <v>15</v>
      </c>
      <c r="W91" s="1" t="s">
        <v>50</v>
      </c>
      <c r="X91" s="2">
        <f t="shared" ca="1" si="1"/>
        <v>45937</v>
      </c>
      <c r="Y91" s="1">
        <f ca="1">ROUND(YEARFRAC(Merge1[[#This Row],[Join_Date]],Merge1[[#This Row],[Today]], 3),0)</f>
        <v>6</v>
      </c>
      <c r="Z91" s="1" t="str" cm="1">
        <f t="array" aca="1" ref="Z91" ca="1">_xlfn.IFS(
   Merge1[[#This Row],[Customer Tenure]]&lt;=2,"New",
   Merge1[[#This Row],[Customer Tenure]]&lt;=5,"Emerging",
  Merge1[[#This Row],[Customer Tenure]]&lt;9,"Established",
   TRUE,"Loyal"
)</f>
        <v>Established</v>
      </c>
      <c r="AA91" s="1" t="str" cm="1">
        <f t="array" ref="AA91">_xlfn.IFS(Merge1[[#This Row],[Income]]&lt;=30000,"Low",Merge1[[#This Row],[Income]]&lt;=60000,"Medium",Merge1[[#This Row],[Income]]&lt;=100000,"High", Merge1[[#This Row],[Income]]&gt;100000," Premium")</f>
        <v xml:space="preserve"> Premium</v>
      </c>
      <c r="AB91" s="1" t="str" cm="1">
        <f t="array" ref="AB91">_xlfn.IFS(Merge1[[#This Row],[Age]]&lt;= 28,"Gen Z", Merge1[[#This Row],[Age]]&lt;=44,"Millennials", Merge1[[#This Row],[Age]]&lt;=60,"Gen X", Merge1[[#This Row],[Age]]&gt;60,"Baby Boomers")</f>
        <v>Gen X</v>
      </c>
      <c r="AC91" s="1" t="str" cm="1">
        <f t="array" ref="AC91">_xlfn.IFS(
    Merge1[[#This Row],[Balance]]&lt;=50000,"Low",
    Merge1[[#This Row],[Balance]]&lt;=200000,"Medium",
    Merge1[[#This Row],[Balance]]&gt;200000,"High"
)</f>
        <v>Low</v>
      </c>
    </row>
    <row r="92" spans="1:29" x14ac:dyDescent="0.25">
      <c r="A92" s="1" t="s">
        <v>86</v>
      </c>
      <c r="B92" s="1" t="s">
        <v>6046</v>
      </c>
      <c r="C92" s="1" t="s">
        <v>5846</v>
      </c>
      <c r="D92" s="2">
        <v>43304</v>
      </c>
      <c r="E92">
        <v>11064</v>
      </c>
      <c r="F92">
        <v>516</v>
      </c>
      <c r="G92">
        <v>0</v>
      </c>
      <c r="H92" s="1" t="s">
        <v>5833</v>
      </c>
      <c r="I92" s="1" t="s">
        <v>6758</v>
      </c>
      <c r="J92" s="1" t="s">
        <v>6245</v>
      </c>
      <c r="K92">
        <v>49</v>
      </c>
      <c r="L92" s="1" t="s">
        <v>6241</v>
      </c>
      <c r="M92" s="1" t="s">
        <v>6254</v>
      </c>
      <c r="N92">
        <v>162633</v>
      </c>
      <c r="O92" s="1" t="s">
        <v>6243</v>
      </c>
      <c r="P92" s="2">
        <v>43721</v>
      </c>
      <c r="Q92" s="2">
        <v>45464</v>
      </c>
      <c r="R92" s="1" t="s">
        <v>6883</v>
      </c>
      <c r="S92" s="1" t="s">
        <v>6884</v>
      </c>
      <c r="T92" s="1" t="s">
        <v>9</v>
      </c>
      <c r="U92">
        <v>5758</v>
      </c>
      <c r="V92" s="1" t="s">
        <v>19</v>
      </c>
      <c r="W92" s="1" t="s">
        <v>40</v>
      </c>
      <c r="X92" s="2">
        <f t="shared" ca="1" si="1"/>
        <v>45937</v>
      </c>
      <c r="Y92" s="1">
        <f ca="1">ROUND(YEARFRAC(Merge1[[#This Row],[Join_Date]],Merge1[[#This Row],[Today]], 3),0)</f>
        <v>6</v>
      </c>
      <c r="Z92" s="1" t="str" cm="1">
        <f t="array" aca="1" ref="Z92" ca="1">_xlfn.IFS(
   Merge1[[#This Row],[Customer Tenure]]&lt;=2,"New",
   Merge1[[#This Row],[Customer Tenure]]&lt;=5,"Emerging",
  Merge1[[#This Row],[Customer Tenure]]&lt;9,"Established",
   TRUE,"Loyal"
)</f>
        <v>Established</v>
      </c>
      <c r="AA92" s="1" t="str" cm="1">
        <f t="array" ref="AA92">_xlfn.IFS(Merge1[[#This Row],[Income]]&lt;=30000,"Low",Merge1[[#This Row],[Income]]&lt;=60000,"Medium",Merge1[[#This Row],[Income]]&lt;=100000,"High", Merge1[[#This Row],[Income]]&gt;100000," Premium")</f>
        <v xml:space="preserve"> Premium</v>
      </c>
      <c r="AB92" s="1" t="str" cm="1">
        <f t="array" ref="AB92">_xlfn.IFS(Merge1[[#This Row],[Age]]&lt;= 28,"Gen Z", Merge1[[#This Row],[Age]]&lt;=44,"Millennials", Merge1[[#This Row],[Age]]&lt;=60,"Gen X", Merge1[[#This Row],[Age]]&gt;60,"Baby Boomers")</f>
        <v>Gen X</v>
      </c>
      <c r="AC92" s="1" t="str" cm="1">
        <f t="array" ref="AC92">_xlfn.IFS(
    Merge1[[#This Row],[Balance]]&lt;=50000,"Low",
    Merge1[[#This Row],[Balance]]&lt;=200000,"Medium",
    Merge1[[#This Row],[Balance]]&gt;200000,"High"
)</f>
        <v>Low</v>
      </c>
    </row>
    <row r="93" spans="1:29" x14ac:dyDescent="0.25">
      <c r="A93" s="1" t="s">
        <v>450</v>
      </c>
      <c r="B93" s="1" t="s">
        <v>5847</v>
      </c>
      <c r="C93" s="1" t="s">
        <v>5842</v>
      </c>
      <c r="D93" s="2">
        <v>43220</v>
      </c>
      <c r="E93">
        <v>434825</v>
      </c>
      <c r="F93">
        <v>613</v>
      </c>
      <c r="G93">
        <v>0</v>
      </c>
      <c r="H93" s="1" t="s">
        <v>5833</v>
      </c>
      <c r="I93" s="1" t="s">
        <v>6844</v>
      </c>
      <c r="J93" s="1" t="s">
        <v>6245</v>
      </c>
      <c r="K93">
        <v>55</v>
      </c>
      <c r="L93" s="1" t="s">
        <v>6246</v>
      </c>
      <c r="M93" s="1" t="s">
        <v>6266</v>
      </c>
      <c r="N93">
        <v>166470</v>
      </c>
      <c r="O93" s="1" t="s">
        <v>6243</v>
      </c>
      <c r="P93" s="2">
        <v>45621</v>
      </c>
      <c r="Q93" s="2">
        <v>45381</v>
      </c>
      <c r="R93" s="1" t="s">
        <v>6899</v>
      </c>
      <c r="S93" s="1" t="s">
        <v>6900</v>
      </c>
      <c r="T93" s="1" t="s">
        <v>9</v>
      </c>
      <c r="U93">
        <v>9370</v>
      </c>
      <c r="V93" s="1" t="s">
        <v>24</v>
      </c>
      <c r="W93" s="1" t="s">
        <v>45</v>
      </c>
      <c r="X93" s="2">
        <f t="shared" ca="1" si="1"/>
        <v>45937</v>
      </c>
      <c r="Y93" s="1">
        <f ca="1">ROUND(YEARFRAC(Merge1[[#This Row],[Join_Date]],Merge1[[#This Row],[Today]], 3),0)</f>
        <v>1</v>
      </c>
      <c r="Z93" s="1" t="str" cm="1">
        <f t="array" aca="1" ref="Z93" ca="1">_xlfn.IFS(
   Merge1[[#This Row],[Customer Tenure]]&lt;=2,"New",
   Merge1[[#This Row],[Customer Tenure]]&lt;=5,"Emerging",
  Merge1[[#This Row],[Customer Tenure]]&lt;9,"Established",
   TRUE,"Loyal"
)</f>
        <v>New</v>
      </c>
      <c r="AA93" s="1" t="str" cm="1">
        <f t="array" ref="AA93">_xlfn.IFS(Merge1[[#This Row],[Income]]&lt;=30000,"Low",Merge1[[#This Row],[Income]]&lt;=60000,"Medium",Merge1[[#This Row],[Income]]&lt;=100000,"High", Merge1[[#This Row],[Income]]&gt;100000," Premium")</f>
        <v xml:space="preserve"> Premium</v>
      </c>
      <c r="AB93" s="1" t="str" cm="1">
        <f t="array" ref="AB93">_xlfn.IFS(Merge1[[#This Row],[Age]]&lt;= 28,"Gen Z", Merge1[[#This Row],[Age]]&lt;=44,"Millennials", Merge1[[#This Row],[Age]]&lt;=60,"Gen X", Merge1[[#This Row],[Age]]&gt;60,"Baby Boomers")</f>
        <v>Gen X</v>
      </c>
      <c r="AC93" s="1" t="str" cm="1">
        <f t="array" ref="AC93">_xlfn.IFS(
    Merge1[[#This Row],[Balance]]&lt;=50000,"Low",
    Merge1[[#This Row],[Balance]]&lt;=200000,"Medium",
    Merge1[[#This Row],[Balance]]&gt;200000,"High"
)</f>
        <v>High</v>
      </c>
    </row>
    <row r="94" spans="1:29" x14ac:dyDescent="0.25">
      <c r="A94" s="1" t="s">
        <v>450</v>
      </c>
      <c r="B94" s="1" t="s">
        <v>5847</v>
      </c>
      <c r="C94" s="1" t="s">
        <v>5842</v>
      </c>
      <c r="D94" s="2">
        <v>43220</v>
      </c>
      <c r="E94">
        <v>434825</v>
      </c>
      <c r="F94">
        <v>613</v>
      </c>
      <c r="G94">
        <v>0</v>
      </c>
      <c r="H94" s="1" t="s">
        <v>5833</v>
      </c>
      <c r="I94" s="1" t="s">
        <v>6844</v>
      </c>
      <c r="J94" s="1" t="s">
        <v>6245</v>
      </c>
      <c r="K94">
        <v>55</v>
      </c>
      <c r="L94" s="1" t="s">
        <v>6246</v>
      </c>
      <c r="M94" s="1" t="s">
        <v>6266</v>
      </c>
      <c r="N94">
        <v>166470</v>
      </c>
      <c r="O94" s="1" t="s">
        <v>6243</v>
      </c>
      <c r="P94" s="2">
        <v>45621</v>
      </c>
      <c r="Q94" s="2">
        <v>45442</v>
      </c>
      <c r="R94" s="1" t="s">
        <v>6906</v>
      </c>
      <c r="S94" s="1" t="s">
        <v>6918</v>
      </c>
      <c r="T94" s="1" t="s">
        <v>28</v>
      </c>
      <c r="U94">
        <v>8474</v>
      </c>
      <c r="V94" s="1" t="s">
        <v>19</v>
      </c>
      <c r="W94" s="1" t="s">
        <v>25</v>
      </c>
      <c r="X94" s="2">
        <f t="shared" ca="1" si="1"/>
        <v>45937</v>
      </c>
      <c r="Y94" s="1">
        <f ca="1">ROUND(YEARFRAC(Merge1[[#This Row],[Join_Date]],Merge1[[#This Row],[Today]], 3),0)</f>
        <v>1</v>
      </c>
      <c r="Z94" s="1" t="str" cm="1">
        <f t="array" aca="1" ref="Z94" ca="1">_xlfn.IFS(
   Merge1[[#This Row],[Customer Tenure]]&lt;=2,"New",
   Merge1[[#This Row],[Customer Tenure]]&lt;=5,"Emerging",
  Merge1[[#This Row],[Customer Tenure]]&lt;9,"Established",
   TRUE,"Loyal"
)</f>
        <v>New</v>
      </c>
      <c r="AA94" s="1" t="str" cm="1">
        <f t="array" ref="AA94">_xlfn.IFS(Merge1[[#This Row],[Income]]&lt;=30000,"Low",Merge1[[#This Row],[Income]]&lt;=60000,"Medium",Merge1[[#This Row],[Income]]&lt;=100000,"High", Merge1[[#This Row],[Income]]&gt;100000," Premium")</f>
        <v xml:space="preserve"> Premium</v>
      </c>
      <c r="AB94" s="1" t="str" cm="1">
        <f t="array" ref="AB94">_xlfn.IFS(Merge1[[#This Row],[Age]]&lt;= 28,"Gen Z", Merge1[[#This Row],[Age]]&lt;=44,"Millennials", Merge1[[#This Row],[Age]]&lt;=60,"Gen X", Merge1[[#This Row],[Age]]&gt;60,"Baby Boomers")</f>
        <v>Gen X</v>
      </c>
      <c r="AC94" s="1" t="str" cm="1">
        <f t="array" ref="AC94">_xlfn.IFS(
    Merge1[[#This Row],[Balance]]&lt;=50000,"Low",
    Merge1[[#This Row],[Balance]]&lt;=200000,"Medium",
    Merge1[[#This Row],[Balance]]&gt;200000,"High"
)</f>
        <v>High</v>
      </c>
    </row>
    <row r="95" spans="1:29" x14ac:dyDescent="0.25">
      <c r="A95" s="1" t="s">
        <v>1209</v>
      </c>
      <c r="B95" s="1" t="s">
        <v>5848</v>
      </c>
      <c r="C95" s="1" t="s">
        <v>5832</v>
      </c>
      <c r="D95" s="2">
        <v>44010</v>
      </c>
      <c r="E95">
        <v>431722</v>
      </c>
      <c r="F95">
        <v>746</v>
      </c>
      <c r="G95">
        <v>278365</v>
      </c>
      <c r="H95" s="1" t="s">
        <v>5833</v>
      </c>
      <c r="I95" s="1" t="s">
        <v>6397</v>
      </c>
      <c r="J95" s="1" t="s">
        <v>6240</v>
      </c>
      <c r="K95">
        <v>65</v>
      </c>
      <c r="L95" s="1" t="s">
        <v>6241</v>
      </c>
      <c r="M95" s="1" t="s">
        <v>6257</v>
      </c>
      <c r="N95">
        <v>94553</v>
      </c>
      <c r="O95" s="1" t="s">
        <v>6243</v>
      </c>
      <c r="P95" s="2">
        <v>45706</v>
      </c>
      <c r="Q95" s="2">
        <v>45458</v>
      </c>
      <c r="R95" s="1" t="s">
        <v>6883</v>
      </c>
      <c r="S95" s="1" t="s">
        <v>6884</v>
      </c>
      <c r="T95" s="1" t="s">
        <v>28</v>
      </c>
      <c r="U95">
        <v>4339</v>
      </c>
      <c r="V95" s="1" t="s">
        <v>10</v>
      </c>
      <c r="W95" s="1" t="s">
        <v>50</v>
      </c>
      <c r="X95" s="2">
        <f t="shared" ca="1" si="1"/>
        <v>45937</v>
      </c>
      <c r="Y95" s="1">
        <f ca="1">ROUND(YEARFRAC(Merge1[[#This Row],[Join_Date]],Merge1[[#This Row],[Today]], 3),0)</f>
        <v>1</v>
      </c>
      <c r="Z95" s="1" t="str" cm="1">
        <f t="array" aca="1" ref="Z95" ca="1">_xlfn.IFS(
   Merge1[[#This Row],[Customer Tenure]]&lt;=2,"New",
   Merge1[[#This Row],[Customer Tenure]]&lt;=5,"Emerging",
  Merge1[[#This Row],[Customer Tenure]]&lt;9,"Established",
   TRUE,"Loyal"
)</f>
        <v>New</v>
      </c>
      <c r="AA95" s="1" t="str" cm="1">
        <f t="array" ref="AA95">_xlfn.IFS(Merge1[[#This Row],[Income]]&lt;=30000,"Low",Merge1[[#This Row],[Income]]&lt;=60000,"Medium",Merge1[[#This Row],[Income]]&lt;=100000,"High", Merge1[[#This Row],[Income]]&gt;100000," Premium")</f>
        <v>High</v>
      </c>
      <c r="AB95" s="1" t="str" cm="1">
        <f t="array" ref="AB95">_xlfn.IFS(Merge1[[#This Row],[Age]]&lt;= 28,"Gen Z", Merge1[[#This Row],[Age]]&lt;=44,"Millennials", Merge1[[#This Row],[Age]]&lt;=60,"Gen X", Merge1[[#This Row],[Age]]&gt;60,"Baby Boomers")</f>
        <v>Baby Boomers</v>
      </c>
      <c r="AC95" s="1" t="str" cm="1">
        <f t="array" ref="AC95">_xlfn.IFS(
    Merge1[[#This Row],[Balance]]&lt;=50000,"Low",
    Merge1[[#This Row],[Balance]]&lt;=200000,"Medium",
    Merge1[[#This Row],[Balance]]&gt;200000,"High"
)</f>
        <v>High</v>
      </c>
    </row>
    <row r="96" spans="1:29" x14ac:dyDescent="0.25">
      <c r="A96" s="1" t="s">
        <v>89</v>
      </c>
      <c r="B96" s="1" t="s">
        <v>5856</v>
      </c>
      <c r="C96" s="1" t="s">
        <v>5835</v>
      </c>
      <c r="D96" s="2">
        <v>44694</v>
      </c>
      <c r="E96">
        <v>106133</v>
      </c>
      <c r="F96">
        <v>347</v>
      </c>
      <c r="G96">
        <v>0</v>
      </c>
      <c r="H96" s="1" t="s">
        <v>5838</v>
      </c>
      <c r="I96" s="1" t="s">
        <v>6533</v>
      </c>
      <c r="J96" s="1" t="s">
        <v>6245</v>
      </c>
      <c r="K96">
        <v>73</v>
      </c>
      <c r="L96" s="1" t="s">
        <v>6256</v>
      </c>
      <c r="M96" s="1" t="s">
        <v>6247</v>
      </c>
      <c r="N96">
        <v>135672</v>
      </c>
      <c r="O96" s="1" t="s">
        <v>6248</v>
      </c>
      <c r="P96" s="2">
        <v>43479</v>
      </c>
      <c r="Q96" s="2">
        <v>45835</v>
      </c>
      <c r="R96" s="1" t="s">
        <v>6883</v>
      </c>
      <c r="S96" s="1" t="s">
        <v>6910</v>
      </c>
      <c r="T96" s="1" t="s">
        <v>28</v>
      </c>
      <c r="U96">
        <v>6600</v>
      </c>
      <c r="V96" s="1" t="s">
        <v>24</v>
      </c>
      <c r="W96" s="1" t="s">
        <v>50</v>
      </c>
      <c r="X96" s="2">
        <f t="shared" ca="1" si="1"/>
        <v>45937</v>
      </c>
      <c r="Y96" s="1">
        <f ca="1">ROUND(YEARFRAC(Merge1[[#This Row],[Join_Date]],Merge1[[#This Row],[Today]], 3),0)</f>
        <v>7</v>
      </c>
      <c r="Z96" s="1" t="str" cm="1">
        <f t="array" aca="1" ref="Z96" ca="1">_xlfn.IFS(
   Merge1[[#This Row],[Customer Tenure]]&lt;=2,"New",
   Merge1[[#This Row],[Customer Tenure]]&lt;=5,"Emerging",
  Merge1[[#This Row],[Customer Tenure]]&lt;9,"Established",
   TRUE,"Loyal"
)</f>
        <v>Established</v>
      </c>
      <c r="AA96" s="1" t="str" cm="1">
        <f t="array" ref="AA96">_xlfn.IFS(Merge1[[#This Row],[Income]]&lt;=30000,"Low",Merge1[[#This Row],[Income]]&lt;=60000,"Medium",Merge1[[#This Row],[Income]]&lt;=100000,"High", Merge1[[#This Row],[Income]]&gt;100000," Premium")</f>
        <v xml:space="preserve"> Premium</v>
      </c>
      <c r="AB96" s="1" t="str" cm="1">
        <f t="array" ref="AB96">_xlfn.IFS(Merge1[[#This Row],[Age]]&lt;= 28,"Gen Z", Merge1[[#This Row],[Age]]&lt;=44,"Millennials", Merge1[[#This Row],[Age]]&lt;=60,"Gen X", Merge1[[#This Row],[Age]]&gt;60,"Baby Boomers")</f>
        <v>Baby Boomers</v>
      </c>
      <c r="AC96" s="1" t="str" cm="1">
        <f t="array" ref="AC96">_xlfn.IFS(
    Merge1[[#This Row],[Balance]]&lt;=50000,"Low",
    Merge1[[#This Row],[Balance]]&lt;=200000,"Medium",
    Merge1[[#This Row],[Balance]]&gt;200000,"High"
)</f>
        <v>Medium</v>
      </c>
    </row>
    <row r="97" spans="1:29" x14ac:dyDescent="0.25">
      <c r="A97" s="1" t="s">
        <v>463</v>
      </c>
      <c r="B97" s="1" t="s">
        <v>5848</v>
      </c>
      <c r="C97" s="1" t="s">
        <v>5835</v>
      </c>
      <c r="D97" s="2">
        <v>42688</v>
      </c>
      <c r="E97">
        <v>422132</v>
      </c>
      <c r="F97">
        <v>650</v>
      </c>
      <c r="G97">
        <v>0</v>
      </c>
      <c r="H97" s="1" t="s">
        <v>5833</v>
      </c>
      <c r="I97" s="1" t="s">
        <v>6397</v>
      </c>
      <c r="J97" s="1" t="s">
        <v>6240</v>
      </c>
      <c r="K97">
        <v>65</v>
      </c>
      <c r="L97" s="1" t="s">
        <v>6241</v>
      </c>
      <c r="M97" s="1" t="s">
        <v>6257</v>
      </c>
      <c r="N97">
        <v>94553</v>
      </c>
      <c r="O97" s="1" t="s">
        <v>6243</v>
      </c>
      <c r="P97" s="2">
        <v>45706</v>
      </c>
      <c r="Q97" s="2">
        <v>45685</v>
      </c>
      <c r="R97" s="1" t="s">
        <v>6902</v>
      </c>
      <c r="S97" s="1" t="s">
        <v>6908</v>
      </c>
      <c r="T97" s="1" t="s">
        <v>14</v>
      </c>
      <c r="U97">
        <v>4270</v>
      </c>
      <c r="V97" s="1" t="s">
        <v>15</v>
      </c>
      <c r="W97" s="1" t="s">
        <v>106</v>
      </c>
      <c r="X97" s="2">
        <f t="shared" ca="1" si="1"/>
        <v>45937</v>
      </c>
      <c r="Y97" s="1">
        <f ca="1">ROUND(YEARFRAC(Merge1[[#This Row],[Join_Date]],Merge1[[#This Row],[Today]], 3),0)</f>
        <v>1</v>
      </c>
      <c r="Z97" s="1" t="str" cm="1">
        <f t="array" aca="1" ref="Z97" ca="1">_xlfn.IFS(
   Merge1[[#This Row],[Customer Tenure]]&lt;=2,"New",
   Merge1[[#This Row],[Customer Tenure]]&lt;=5,"Emerging",
  Merge1[[#This Row],[Customer Tenure]]&lt;9,"Established",
   TRUE,"Loyal"
)</f>
        <v>New</v>
      </c>
      <c r="AA97" s="1" t="str" cm="1">
        <f t="array" ref="AA97">_xlfn.IFS(Merge1[[#This Row],[Income]]&lt;=30000,"Low",Merge1[[#This Row],[Income]]&lt;=60000,"Medium",Merge1[[#This Row],[Income]]&lt;=100000,"High", Merge1[[#This Row],[Income]]&gt;100000," Premium")</f>
        <v>High</v>
      </c>
      <c r="AB97" s="1" t="str" cm="1">
        <f t="array" ref="AB97">_xlfn.IFS(Merge1[[#This Row],[Age]]&lt;= 28,"Gen Z", Merge1[[#This Row],[Age]]&lt;=44,"Millennials", Merge1[[#This Row],[Age]]&lt;=60,"Gen X", Merge1[[#This Row],[Age]]&gt;60,"Baby Boomers")</f>
        <v>Baby Boomers</v>
      </c>
      <c r="AC97" s="1" t="str" cm="1">
        <f t="array" ref="AC97">_xlfn.IFS(
    Merge1[[#This Row],[Balance]]&lt;=50000,"Low",
    Merge1[[#This Row],[Balance]]&lt;=200000,"Medium",
    Merge1[[#This Row],[Balance]]&gt;200000,"High"
)</f>
        <v>High</v>
      </c>
    </row>
    <row r="98" spans="1:29" x14ac:dyDescent="0.25">
      <c r="A98" s="1" t="s">
        <v>91</v>
      </c>
      <c r="B98" s="1" t="s">
        <v>6215</v>
      </c>
      <c r="C98" s="1" t="s">
        <v>5832</v>
      </c>
      <c r="D98" s="2">
        <v>44180</v>
      </c>
      <c r="E98">
        <v>32101</v>
      </c>
      <c r="F98">
        <v>647</v>
      </c>
      <c r="G98">
        <v>453927</v>
      </c>
      <c r="H98" s="1" t="s">
        <v>5833</v>
      </c>
      <c r="I98" s="1" t="s">
        <v>6540</v>
      </c>
      <c r="J98" s="1" t="s">
        <v>6245</v>
      </c>
      <c r="K98">
        <v>53</v>
      </c>
      <c r="L98" s="1" t="s">
        <v>6260</v>
      </c>
      <c r="M98" s="1" t="s">
        <v>6257</v>
      </c>
      <c r="N98">
        <v>105553</v>
      </c>
      <c r="O98" s="1" t="s">
        <v>6243</v>
      </c>
      <c r="P98" s="2">
        <v>42932</v>
      </c>
      <c r="Q98" s="2">
        <v>45376</v>
      </c>
      <c r="R98" s="1" t="s">
        <v>6899</v>
      </c>
      <c r="S98" s="1" t="s">
        <v>6900</v>
      </c>
      <c r="T98" s="1" t="s">
        <v>28</v>
      </c>
      <c r="U98">
        <v>1027</v>
      </c>
      <c r="V98" s="1" t="s">
        <v>24</v>
      </c>
      <c r="W98" s="1" t="s">
        <v>45</v>
      </c>
      <c r="X98" s="2">
        <f t="shared" ca="1" si="1"/>
        <v>45937</v>
      </c>
      <c r="Y98" s="1">
        <f ca="1">ROUND(YEARFRAC(Merge1[[#This Row],[Join_Date]],Merge1[[#This Row],[Today]], 3),0)</f>
        <v>8</v>
      </c>
      <c r="Z98" s="1" t="str" cm="1">
        <f t="array" aca="1" ref="Z98" ca="1">_xlfn.IFS(
   Merge1[[#This Row],[Customer Tenure]]&lt;=2,"New",
   Merge1[[#This Row],[Customer Tenure]]&lt;=5,"Emerging",
  Merge1[[#This Row],[Customer Tenure]]&lt;9,"Established",
   TRUE,"Loyal"
)</f>
        <v>Established</v>
      </c>
      <c r="AA98" s="1" t="str" cm="1">
        <f t="array" ref="AA98">_xlfn.IFS(Merge1[[#This Row],[Income]]&lt;=30000,"Low",Merge1[[#This Row],[Income]]&lt;=60000,"Medium",Merge1[[#This Row],[Income]]&lt;=100000,"High", Merge1[[#This Row],[Income]]&gt;100000," Premium")</f>
        <v xml:space="preserve"> Premium</v>
      </c>
      <c r="AB98" s="1" t="str" cm="1">
        <f t="array" ref="AB98">_xlfn.IFS(Merge1[[#This Row],[Age]]&lt;= 28,"Gen Z", Merge1[[#This Row],[Age]]&lt;=44,"Millennials", Merge1[[#This Row],[Age]]&lt;=60,"Gen X", Merge1[[#This Row],[Age]]&gt;60,"Baby Boomers")</f>
        <v>Gen X</v>
      </c>
      <c r="AC98" s="1" t="str" cm="1">
        <f t="array" ref="AC98">_xlfn.IFS(
    Merge1[[#This Row],[Balance]]&lt;=50000,"Low",
    Merge1[[#This Row],[Balance]]&lt;=200000,"Medium",
    Merge1[[#This Row],[Balance]]&gt;200000,"High"
)</f>
        <v>Low</v>
      </c>
    </row>
    <row r="99" spans="1:29" x14ac:dyDescent="0.25">
      <c r="A99" s="1" t="s">
        <v>91</v>
      </c>
      <c r="B99" s="1" t="s">
        <v>6215</v>
      </c>
      <c r="C99" s="1" t="s">
        <v>5832</v>
      </c>
      <c r="D99" s="2">
        <v>44180</v>
      </c>
      <c r="E99">
        <v>32101</v>
      </c>
      <c r="F99">
        <v>647</v>
      </c>
      <c r="G99">
        <v>453927</v>
      </c>
      <c r="H99" s="1" t="s">
        <v>5833</v>
      </c>
      <c r="I99" s="1" t="s">
        <v>6540</v>
      </c>
      <c r="J99" s="1" t="s">
        <v>6245</v>
      </c>
      <c r="K99">
        <v>53</v>
      </c>
      <c r="L99" s="1" t="s">
        <v>6260</v>
      </c>
      <c r="M99" s="1" t="s">
        <v>6257</v>
      </c>
      <c r="N99">
        <v>105553</v>
      </c>
      <c r="O99" s="1" t="s">
        <v>6243</v>
      </c>
      <c r="P99" s="2">
        <v>42932</v>
      </c>
      <c r="Q99" s="2">
        <v>45503</v>
      </c>
      <c r="R99" s="1" t="s">
        <v>6891</v>
      </c>
      <c r="S99" s="1" t="s">
        <v>6895</v>
      </c>
      <c r="T99" s="1" t="s">
        <v>28</v>
      </c>
      <c r="U99">
        <v>2818</v>
      </c>
      <c r="V99" s="1" t="s">
        <v>24</v>
      </c>
      <c r="W99" s="1" t="s">
        <v>50</v>
      </c>
      <c r="X99" s="2">
        <f t="shared" ca="1" si="1"/>
        <v>45937</v>
      </c>
      <c r="Y99" s="1">
        <f ca="1">ROUND(YEARFRAC(Merge1[[#This Row],[Join_Date]],Merge1[[#This Row],[Today]], 3),0)</f>
        <v>8</v>
      </c>
      <c r="Z99" s="1" t="str" cm="1">
        <f t="array" aca="1" ref="Z99" ca="1">_xlfn.IFS(
   Merge1[[#This Row],[Customer Tenure]]&lt;=2,"New",
   Merge1[[#This Row],[Customer Tenure]]&lt;=5,"Emerging",
  Merge1[[#This Row],[Customer Tenure]]&lt;9,"Established",
   TRUE,"Loyal"
)</f>
        <v>Established</v>
      </c>
      <c r="AA99" s="1" t="str" cm="1">
        <f t="array" ref="AA99">_xlfn.IFS(Merge1[[#This Row],[Income]]&lt;=30000,"Low",Merge1[[#This Row],[Income]]&lt;=60000,"Medium",Merge1[[#This Row],[Income]]&lt;=100000,"High", Merge1[[#This Row],[Income]]&gt;100000," Premium")</f>
        <v xml:space="preserve"> Premium</v>
      </c>
      <c r="AB99" s="1" t="str" cm="1">
        <f t="array" ref="AB99">_xlfn.IFS(Merge1[[#This Row],[Age]]&lt;= 28,"Gen Z", Merge1[[#This Row],[Age]]&lt;=44,"Millennials", Merge1[[#This Row],[Age]]&lt;=60,"Gen X", Merge1[[#This Row],[Age]]&gt;60,"Baby Boomers")</f>
        <v>Gen X</v>
      </c>
      <c r="AC99" s="1" t="str" cm="1">
        <f t="array" ref="AC99">_xlfn.IFS(
    Merge1[[#This Row],[Balance]]&lt;=50000,"Low",
    Merge1[[#This Row],[Balance]]&lt;=200000,"Medium",
    Merge1[[#This Row],[Balance]]&gt;200000,"High"
)</f>
        <v>Low</v>
      </c>
    </row>
    <row r="100" spans="1:29" x14ac:dyDescent="0.25">
      <c r="A100" s="1" t="s">
        <v>93</v>
      </c>
      <c r="B100" s="1" t="s">
        <v>6085</v>
      </c>
      <c r="C100" s="1" t="s">
        <v>5846</v>
      </c>
      <c r="D100" s="2">
        <v>44420</v>
      </c>
      <c r="E100">
        <v>377023</v>
      </c>
      <c r="F100">
        <v>468</v>
      </c>
      <c r="G100">
        <v>0</v>
      </c>
      <c r="H100" s="1" t="s">
        <v>5833</v>
      </c>
      <c r="I100" s="1" t="s">
        <v>6743</v>
      </c>
      <c r="J100" s="1" t="s">
        <v>6240</v>
      </c>
      <c r="K100">
        <v>31</v>
      </c>
      <c r="L100" s="1" t="s">
        <v>6260</v>
      </c>
      <c r="M100" s="1" t="s">
        <v>6254</v>
      </c>
      <c r="N100">
        <v>49426</v>
      </c>
      <c r="O100" s="1" t="s">
        <v>6243</v>
      </c>
      <c r="P100" s="2">
        <v>45372</v>
      </c>
      <c r="Q100" s="2">
        <v>45814</v>
      </c>
      <c r="R100" s="1" t="s">
        <v>6883</v>
      </c>
      <c r="S100" s="1" t="s">
        <v>6910</v>
      </c>
      <c r="T100" s="1" t="s">
        <v>23</v>
      </c>
      <c r="U100">
        <v>5186</v>
      </c>
      <c r="V100" s="1" t="s">
        <v>15</v>
      </c>
      <c r="W100" s="1" t="s">
        <v>29</v>
      </c>
      <c r="X100" s="2">
        <f t="shared" ca="1" si="1"/>
        <v>45937</v>
      </c>
      <c r="Y100" s="1">
        <f ca="1">ROUND(YEARFRAC(Merge1[[#This Row],[Join_Date]],Merge1[[#This Row],[Today]], 3),0)</f>
        <v>2</v>
      </c>
      <c r="Z100" s="1" t="str" cm="1">
        <f t="array" aca="1" ref="Z100" ca="1">_xlfn.IFS(
   Merge1[[#This Row],[Customer Tenure]]&lt;=2,"New",
   Merge1[[#This Row],[Customer Tenure]]&lt;=5,"Emerging",
  Merge1[[#This Row],[Customer Tenure]]&lt;9,"Established",
   TRUE,"Loyal"
)</f>
        <v>New</v>
      </c>
      <c r="AA100" s="1" t="str" cm="1">
        <f t="array" ref="AA100">_xlfn.IFS(Merge1[[#This Row],[Income]]&lt;=30000,"Low",Merge1[[#This Row],[Income]]&lt;=60000,"Medium",Merge1[[#This Row],[Income]]&lt;=100000,"High", Merge1[[#This Row],[Income]]&gt;100000," Premium")</f>
        <v>Medium</v>
      </c>
      <c r="AB100" s="1" t="str" cm="1">
        <f t="array" ref="AB100">_xlfn.IFS(Merge1[[#This Row],[Age]]&lt;= 28,"Gen Z", Merge1[[#This Row],[Age]]&lt;=44,"Millennials", Merge1[[#This Row],[Age]]&lt;=60,"Gen X", Merge1[[#This Row],[Age]]&gt;60,"Baby Boomers")</f>
        <v>Millennials</v>
      </c>
      <c r="AC100" s="1" t="str" cm="1">
        <f t="array" ref="AC100">_xlfn.IFS(
    Merge1[[#This Row],[Balance]]&lt;=50000,"Low",
    Merge1[[#This Row],[Balance]]&lt;=200000,"Medium",
    Merge1[[#This Row],[Balance]]&gt;200000,"High"
)</f>
        <v>High</v>
      </c>
    </row>
    <row r="101" spans="1:29" x14ac:dyDescent="0.25">
      <c r="A101" s="1" t="s">
        <v>518</v>
      </c>
      <c r="B101" s="1" t="s">
        <v>6084</v>
      </c>
      <c r="C101" s="1" t="s">
        <v>5835</v>
      </c>
      <c r="D101" s="2">
        <v>43741</v>
      </c>
      <c r="E101">
        <v>166782</v>
      </c>
      <c r="F101">
        <v>746</v>
      </c>
      <c r="G101">
        <v>0</v>
      </c>
      <c r="H101" s="1" t="s">
        <v>5833</v>
      </c>
      <c r="I101" s="1" t="s">
        <v>6271</v>
      </c>
      <c r="J101" s="1" t="s">
        <v>6240</v>
      </c>
      <c r="K101">
        <v>57</v>
      </c>
      <c r="L101" s="1" t="s">
        <v>6256</v>
      </c>
      <c r="M101" s="1" t="s">
        <v>6247</v>
      </c>
      <c r="N101">
        <v>144343</v>
      </c>
      <c r="O101" s="1" t="s">
        <v>6248</v>
      </c>
      <c r="P101" s="2">
        <v>45280</v>
      </c>
      <c r="Q101" s="2">
        <v>45336</v>
      </c>
      <c r="R101" s="1" t="s">
        <v>6885</v>
      </c>
      <c r="S101" s="1" t="s">
        <v>6886</v>
      </c>
      <c r="T101" s="1" t="s">
        <v>28</v>
      </c>
      <c r="U101">
        <v>60</v>
      </c>
      <c r="V101" s="1" t="s">
        <v>24</v>
      </c>
      <c r="W101" s="1" t="s">
        <v>55</v>
      </c>
      <c r="X101" s="2">
        <f t="shared" ca="1" si="1"/>
        <v>45937</v>
      </c>
      <c r="Y101" s="1">
        <f ca="1">ROUND(YEARFRAC(Merge1[[#This Row],[Join_Date]],Merge1[[#This Row],[Today]], 3),0)</f>
        <v>2</v>
      </c>
      <c r="Z101" s="1" t="str" cm="1">
        <f t="array" aca="1" ref="Z101" ca="1">_xlfn.IFS(
   Merge1[[#This Row],[Customer Tenure]]&lt;=2,"New",
   Merge1[[#This Row],[Customer Tenure]]&lt;=5,"Emerging",
  Merge1[[#This Row],[Customer Tenure]]&lt;9,"Established",
   TRUE,"Loyal"
)</f>
        <v>New</v>
      </c>
      <c r="AA101" s="1" t="str" cm="1">
        <f t="array" ref="AA101">_xlfn.IFS(Merge1[[#This Row],[Income]]&lt;=30000,"Low",Merge1[[#This Row],[Income]]&lt;=60000,"Medium",Merge1[[#This Row],[Income]]&lt;=100000,"High", Merge1[[#This Row],[Income]]&gt;100000," Premium")</f>
        <v xml:space="preserve"> Premium</v>
      </c>
      <c r="AB101" s="1" t="str" cm="1">
        <f t="array" ref="AB101">_xlfn.IFS(Merge1[[#This Row],[Age]]&lt;= 28,"Gen Z", Merge1[[#This Row],[Age]]&lt;=44,"Millennials", Merge1[[#This Row],[Age]]&lt;=60,"Gen X", Merge1[[#This Row],[Age]]&gt;60,"Baby Boomers")</f>
        <v>Gen X</v>
      </c>
      <c r="AC101" s="1" t="str" cm="1">
        <f t="array" ref="AC101">_xlfn.IFS(
    Merge1[[#This Row],[Balance]]&lt;=50000,"Low",
    Merge1[[#This Row],[Balance]]&lt;=200000,"Medium",
    Merge1[[#This Row],[Balance]]&gt;200000,"High"
)</f>
        <v>Medium</v>
      </c>
    </row>
    <row r="102" spans="1:29" x14ac:dyDescent="0.25">
      <c r="A102" s="1" t="s">
        <v>518</v>
      </c>
      <c r="B102" s="1" t="s">
        <v>6084</v>
      </c>
      <c r="C102" s="1" t="s">
        <v>5835</v>
      </c>
      <c r="D102" s="2">
        <v>43741</v>
      </c>
      <c r="E102">
        <v>166782</v>
      </c>
      <c r="F102">
        <v>746</v>
      </c>
      <c r="G102">
        <v>0</v>
      </c>
      <c r="H102" s="1" t="s">
        <v>5833</v>
      </c>
      <c r="I102" s="1" t="s">
        <v>6271</v>
      </c>
      <c r="J102" s="1" t="s">
        <v>6240</v>
      </c>
      <c r="K102">
        <v>57</v>
      </c>
      <c r="L102" s="1" t="s">
        <v>6256</v>
      </c>
      <c r="M102" s="1" t="s">
        <v>6247</v>
      </c>
      <c r="N102">
        <v>144343</v>
      </c>
      <c r="O102" s="1" t="s">
        <v>6248</v>
      </c>
      <c r="P102" s="2">
        <v>45280</v>
      </c>
      <c r="Q102" s="2">
        <v>45422</v>
      </c>
      <c r="R102" s="1" t="s">
        <v>6906</v>
      </c>
      <c r="S102" s="1" t="s">
        <v>6918</v>
      </c>
      <c r="T102" s="1" t="s">
        <v>14</v>
      </c>
      <c r="U102">
        <v>9248</v>
      </c>
      <c r="V102" s="1" t="s">
        <v>19</v>
      </c>
      <c r="W102" s="1" t="s">
        <v>40</v>
      </c>
      <c r="X102" s="2">
        <f t="shared" ca="1" si="1"/>
        <v>45937</v>
      </c>
      <c r="Y102" s="1">
        <f ca="1">ROUND(YEARFRAC(Merge1[[#This Row],[Join_Date]],Merge1[[#This Row],[Today]], 3),0)</f>
        <v>2</v>
      </c>
      <c r="Z102" s="1" t="str" cm="1">
        <f t="array" aca="1" ref="Z102" ca="1">_xlfn.IFS(
   Merge1[[#This Row],[Customer Tenure]]&lt;=2,"New",
   Merge1[[#This Row],[Customer Tenure]]&lt;=5,"Emerging",
  Merge1[[#This Row],[Customer Tenure]]&lt;9,"Established",
   TRUE,"Loyal"
)</f>
        <v>New</v>
      </c>
      <c r="AA102" s="1" t="str" cm="1">
        <f t="array" ref="AA102">_xlfn.IFS(Merge1[[#This Row],[Income]]&lt;=30000,"Low",Merge1[[#This Row],[Income]]&lt;=60000,"Medium",Merge1[[#This Row],[Income]]&lt;=100000,"High", Merge1[[#This Row],[Income]]&gt;100000," Premium")</f>
        <v xml:space="preserve"> Premium</v>
      </c>
      <c r="AB102" s="1" t="str" cm="1">
        <f t="array" ref="AB102">_xlfn.IFS(Merge1[[#This Row],[Age]]&lt;= 28,"Gen Z", Merge1[[#This Row],[Age]]&lt;=44,"Millennials", Merge1[[#This Row],[Age]]&lt;=60,"Gen X", Merge1[[#This Row],[Age]]&gt;60,"Baby Boomers")</f>
        <v>Gen X</v>
      </c>
      <c r="AC102" s="1" t="str" cm="1">
        <f t="array" ref="AC102">_xlfn.IFS(
    Merge1[[#This Row],[Balance]]&lt;=50000,"Low",
    Merge1[[#This Row],[Balance]]&lt;=200000,"Medium",
    Merge1[[#This Row],[Balance]]&gt;200000,"High"
)</f>
        <v>Medium</v>
      </c>
    </row>
    <row r="103" spans="1:29" x14ac:dyDescent="0.25">
      <c r="A103" s="1" t="s">
        <v>95</v>
      </c>
      <c r="B103" s="1" t="s">
        <v>5952</v>
      </c>
      <c r="C103" s="1" t="s">
        <v>5832</v>
      </c>
      <c r="D103" s="2">
        <v>45862</v>
      </c>
      <c r="E103">
        <v>144989</v>
      </c>
      <c r="F103">
        <v>362</v>
      </c>
      <c r="G103">
        <v>0</v>
      </c>
      <c r="H103" s="1" t="s">
        <v>5850</v>
      </c>
      <c r="I103" s="1" t="s">
        <v>6506</v>
      </c>
      <c r="J103" s="1" t="s">
        <v>6245</v>
      </c>
      <c r="K103">
        <v>63</v>
      </c>
      <c r="L103" s="1" t="s">
        <v>6241</v>
      </c>
      <c r="M103" s="1" t="s">
        <v>6254</v>
      </c>
      <c r="N103">
        <v>73268</v>
      </c>
      <c r="O103" s="1" t="s">
        <v>6243</v>
      </c>
      <c r="P103" s="2">
        <v>45587</v>
      </c>
      <c r="Q103" s="2">
        <v>45378</v>
      </c>
      <c r="R103" s="1" t="s">
        <v>6899</v>
      </c>
      <c r="S103" s="1" t="s">
        <v>6900</v>
      </c>
      <c r="T103" s="1" t="s">
        <v>23</v>
      </c>
      <c r="U103">
        <v>3600</v>
      </c>
      <c r="V103" s="1" t="s">
        <v>24</v>
      </c>
      <c r="W103" s="1" t="s">
        <v>25</v>
      </c>
      <c r="X103" s="2">
        <f t="shared" ca="1" si="1"/>
        <v>45937</v>
      </c>
      <c r="Y103" s="1">
        <f ca="1">ROUND(YEARFRAC(Merge1[[#This Row],[Join_Date]],Merge1[[#This Row],[Today]], 3),0)</f>
        <v>1</v>
      </c>
      <c r="Z103" s="1" t="str" cm="1">
        <f t="array" aca="1" ref="Z103" ca="1">_xlfn.IFS(
   Merge1[[#This Row],[Customer Tenure]]&lt;=2,"New",
   Merge1[[#This Row],[Customer Tenure]]&lt;=5,"Emerging",
  Merge1[[#This Row],[Customer Tenure]]&lt;9,"Established",
   TRUE,"Loyal"
)</f>
        <v>New</v>
      </c>
      <c r="AA103" s="1" t="str" cm="1">
        <f t="array" ref="AA103">_xlfn.IFS(Merge1[[#This Row],[Income]]&lt;=30000,"Low",Merge1[[#This Row],[Income]]&lt;=60000,"Medium",Merge1[[#This Row],[Income]]&lt;=100000,"High", Merge1[[#This Row],[Income]]&gt;100000," Premium")</f>
        <v>High</v>
      </c>
      <c r="AB103" s="1" t="str" cm="1">
        <f t="array" ref="AB103">_xlfn.IFS(Merge1[[#This Row],[Age]]&lt;= 28,"Gen Z", Merge1[[#This Row],[Age]]&lt;=44,"Millennials", Merge1[[#This Row],[Age]]&lt;=60,"Gen X", Merge1[[#This Row],[Age]]&gt;60,"Baby Boomers")</f>
        <v>Baby Boomers</v>
      </c>
      <c r="AC103" s="1" t="str" cm="1">
        <f t="array" ref="AC103">_xlfn.IFS(
    Merge1[[#This Row],[Balance]]&lt;=50000,"Low",
    Merge1[[#This Row],[Balance]]&lt;=200000,"Medium",
    Merge1[[#This Row],[Balance]]&gt;200000,"High"
)</f>
        <v>Medium</v>
      </c>
    </row>
    <row r="104" spans="1:29" x14ac:dyDescent="0.25">
      <c r="A104" s="1" t="s">
        <v>434</v>
      </c>
      <c r="B104" s="1" t="s">
        <v>5849</v>
      </c>
      <c r="C104" s="1" t="s">
        <v>5832</v>
      </c>
      <c r="D104" s="2">
        <v>45860</v>
      </c>
      <c r="E104">
        <v>5668</v>
      </c>
      <c r="F104">
        <v>727</v>
      </c>
      <c r="G104">
        <v>0</v>
      </c>
      <c r="H104" s="1" t="s">
        <v>5850</v>
      </c>
      <c r="I104" s="1" t="s">
        <v>6765</v>
      </c>
      <c r="J104" s="1" t="s">
        <v>6240</v>
      </c>
      <c r="K104">
        <v>45</v>
      </c>
      <c r="L104" s="1" t="s">
        <v>6260</v>
      </c>
      <c r="M104" s="1" t="s">
        <v>6266</v>
      </c>
      <c r="N104">
        <v>145932</v>
      </c>
      <c r="O104" s="1" t="s">
        <v>6248</v>
      </c>
      <c r="P104" s="2">
        <v>45884</v>
      </c>
      <c r="Q104" s="2">
        <v>45242</v>
      </c>
      <c r="R104" s="1" t="s">
        <v>6887</v>
      </c>
      <c r="S104" s="1" t="s">
        <v>6888</v>
      </c>
      <c r="T104" s="1" t="s">
        <v>28</v>
      </c>
      <c r="U104">
        <v>7120</v>
      </c>
      <c r="V104" s="1" t="s">
        <v>19</v>
      </c>
      <c r="W104" s="1" t="s">
        <v>20</v>
      </c>
      <c r="X104" s="2">
        <f t="shared" ca="1" si="1"/>
        <v>45937</v>
      </c>
      <c r="Y104" s="1">
        <f ca="1">ROUND(YEARFRAC(Merge1[[#This Row],[Join_Date]],Merge1[[#This Row],[Today]], 3),0)</f>
        <v>0</v>
      </c>
      <c r="Z104" s="1" t="str" cm="1">
        <f t="array" aca="1" ref="Z104" ca="1">_xlfn.IFS(
   Merge1[[#This Row],[Customer Tenure]]&lt;=2,"New",
   Merge1[[#This Row],[Customer Tenure]]&lt;=5,"Emerging",
  Merge1[[#This Row],[Customer Tenure]]&lt;9,"Established",
   TRUE,"Loyal"
)</f>
        <v>New</v>
      </c>
      <c r="AA104" s="1" t="str" cm="1">
        <f t="array" ref="AA104">_xlfn.IFS(Merge1[[#This Row],[Income]]&lt;=30000,"Low",Merge1[[#This Row],[Income]]&lt;=60000,"Medium",Merge1[[#This Row],[Income]]&lt;=100000,"High", Merge1[[#This Row],[Income]]&gt;100000," Premium")</f>
        <v xml:space="preserve"> Premium</v>
      </c>
      <c r="AB104" s="1" t="str" cm="1">
        <f t="array" ref="AB104">_xlfn.IFS(Merge1[[#This Row],[Age]]&lt;= 28,"Gen Z", Merge1[[#This Row],[Age]]&lt;=44,"Millennials", Merge1[[#This Row],[Age]]&lt;=60,"Gen X", Merge1[[#This Row],[Age]]&gt;60,"Baby Boomers")</f>
        <v>Gen X</v>
      </c>
      <c r="AC104" s="1" t="str" cm="1">
        <f t="array" ref="AC104">_xlfn.IFS(
    Merge1[[#This Row],[Balance]]&lt;=50000,"Low",
    Merge1[[#This Row],[Balance]]&lt;=200000,"Medium",
    Merge1[[#This Row],[Balance]]&gt;200000,"High"
)</f>
        <v>Low</v>
      </c>
    </row>
    <row r="105" spans="1:29" x14ac:dyDescent="0.25">
      <c r="A105" s="1" t="s">
        <v>434</v>
      </c>
      <c r="B105" s="1" t="s">
        <v>5849</v>
      </c>
      <c r="C105" s="1" t="s">
        <v>5832</v>
      </c>
      <c r="D105" s="2">
        <v>45860</v>
      </c>
      <c r="E105">
        <v>5668</v>
      </c>
      <c r="F105">
        <v>727</v>
      </c>
      <c r="G105">
        <v>0</v>
      </c>
      <c r="H105" s="1" t="s">
        <v>5850</v>
      </c>
      <c r="I105" s="1" t="s">
        <v>6765</v>
      </c>
      <c r="J105" s="1" t="s">
        <v>6240</v>
      </c>
      <c r="K105">
        <v>45</v>
      </c>
      <c r="L105" s="1" t="s">
        <v>6260</v>
      </c>
      <c r="M105" s="1" t="s">
        <v>6266</v>
      </c>
      <c r="N105">
        <v>145932</v>
      </c>
      <c r="O105" s="1" t="s">
        <v>6248</v>
      </c>
      <c r="P105" s="2">
        <v>45884</v>
      </c>
      <c r="Q105" s="2">
        <v>45586</v>
      </c>
      <c r="R105" s="1" t="s">
        <v>6912</v>
      </c>
      <c r="S105" s="1" t="s">
        <v>6917</v>
      </c>
      <c r="T105" s="1" t="s">
        <v>23</v>
      </c>
      <c r="U105">
        <v>6462</v>
      </c>
      <c r="V105" s="1" t="s">
        <v>19</v>
      </c>
      <c r="W105" s="1" t="s">
        <v>11</v>
      </c>
      <c r="X105" s="2">
        <f t="shared" ca="1" si="1"/>
        <v>45937</v>
      </c>
      <c r="Y105" s="1">
        <f ca="1">ROUND(YEARFRAC(Merge1[[#This Row],[Join_Date]],Merge1[[#This Row],[Today]], 3),0)</f>
        <v>0</v>
      </c>
      <c r="Z105" s="1" t="str" cm="1">
        <f t="array" aca="1" ref="Z105" ca="1">_xlfn.IFS(
   Merge1[[#This Row],[Customer Tenure]]&lt;=2,"New",
   Merge1[[#This Row],[Customer Tenure]]&lt;=5,"Emerging",
  Merge1[[#This Row],[Customer Tenure]]&lt;9,"Established",
   TRUE,"Loyal"
)</f>
        <v>New</v>
      </c>
      <c r="AA105" s="1" t="str" cm="1">
        <f t="array" ref="AA105">_xlfn.IFS(Merge1[[#This Row],[Income]]&lt;=30000,"Low",Merge1[[#This Row],[Income]]&lt;=60000,"Medium",Merge1[[#This Row],[Income]]&lt;=100000,"High", Merge1[[#This Row],[Income]]&gt;100000," Premium")</f>
        <v xml:space="preserve"> Premium</v>
      </c>
      <c r="AB105" s="1" t="str" cm="1">
        <f t="array" ref="AB105">_xlfn.IFS(Merge1[[#This Row],[Age]]&lt;= 28,"Gen Z", Merge1[[#This Row],[Age]]&lt;=44,"Millennials", Merge1[[#This Row],[Age]]&lt;=60,"Gen X", Merge1[[#This Row],[Age]]&gt;60,"Baby Boomers")</f>
        <v>Gen X</v>
      </c>
      <c r="AC105" s="1" t="str" cm="1">
        <f t="array" ref="AC105">_xlfn.IFS(
    Merge1[[#This Row],[Balance]]&lt;=50000,"Low",
    Merge1[[#This Row],[Balance]]&lt;=200000,"Medium",
    Merge1[[#This Row],[Balance]]&gt;200000,"High"
)</f>
        <v>Low</v>
      </c>
    </row>
    <row r="106" spans="1:29" x14ac:dyDescent="0.25">
      <c r="A106" s="1" t="s">
        <v>434</v>
      </c>
      <c r="B106" s="1" t="s">
        <v>5849</v>
      </c>
      <c r="C106" s="1" t="s">
        <v>5832</v>
      </c>
      <c r="D106" s="2">
        <v>45860</v>
      </c>
      <c r="E106">
        <v>5668</v>
      </c>
      <c r="F106">
        <v>727</v>
      </c>
      <c r="G106">
        <v>0</v>
      </c>
      <c r="H106" s="1" t="s">
        <v>5850</v>
      </c>
      <c r="I106" s="1" t="s">
        <v>6765</v>
      </c>
      <c r="J106" s="1" t="s">
        <v>6240</v>
      </c>
      <c r="K106">
        <v>45</v>
      </c>
      <c r="L106" s="1" t="s">
        <v>6260</v>
      </c>
      <c r="M106" s="1" t="s">
        <v>6266</v>
      </c>
      <c r="N106">
        <v>145932</v>
      </c>
      <c r="O106" s="1" t="s">
        <v>6248</v>
      </c>
      <c r="P106" s="2">
        <v>45884</v>
      </c>
      <c r="Q106" s="2">
        <v>45581</v>
      </c>
      <c r="R106" s="1" t="s">
        <v>6912</v>
      </c>
      <c r="S106" s="1" t="s">
        <v>6917</v>
      </c>
      <c r="T106" s="1" t="s">
        <v>14</v>
      </c>
      <c r="U106">
        <v>4380</v>
      </c>
      <c r="V106" s="1" t="s">
        <v>15</v>
      </c>
      <c r="W106" s="1" t="s">
        <v>50</v>
      </c>
      <c r="X106" s="2">
        <f t="shared" ca="1" si="1"/>
        <v>45937</v>
      </c>
      <c r="Y106" s="1">
        <f ca="1">ROUND(YEARFRAC(Merge1[[#This Row],[Join_Date]],Merge1[[#This Row],[Today]], 3),0)</f>
        <v>0</v>
      </c>
      <c r="Z106" s="1" t="str" cm="1">
        <f t="array" aca="1" ref="Z106" ca="1">_xlfn.IFS(
   Merge1[[#This Row],[Customer Tenure]]&lt;=2,"New",
   Merge1[[#This Row],[Customer Tenure]]&lt;=5,"Emerging",
  Merge1[[#This Row],[Customer Tenure]]&lt;9,"Established",
   TRUE,"Loyal"
)</f>
        <v>New</v>
      </c>
      <c r="AA106" s="1" t="str" cm="1">
        <f t="array" ref="AA106">_xlfn.IFS(Merge1[[#This Row],[Income]]&lt;=30000,"Low",Merge1[[#This Row],[Income]]&lt;=60000,"Medium",Merge1[[#This Row],[Income]]&lt;=100000,"High", Merge1[[#This Row],[Income]]&gt;100000," Premium")</f>
        <v xml:space="preserve"> Premium</v>
      </c>
      <c r="AB106" s="1" t="str" cm="1">
        <f t="array" ref="AB106">_xlfn.IFS(Merge1[[#This Row],[Age]]&lt;= 28,"Gen Z", Merge1[[#This Row],[Age]]&lt;=44,"Millennials", Merge1[[#This Row],[Age]]&lt;=60,"Gen X", Merge1[[#This Row],[Age]]&gt;60,"Baby Boomers")</f>
        <v>Gen X</v>
      </c>
      <c r="AC106" s="1" t="str" cm="1">
        <f t="array" ref="AC106">_xlfn.IFS(
    Merge1[[#This Row],[Balance]]&lt;=50000,"Low",
    Merge1[[#This Row],[Balance]]&lt;=200000,"Medium",
    Merge1[[#This Row],[Balance]]&gt;200000,"High"
)</f>
        <v>Low</v>
      </c>
    </row>
    <row r="107" spans="1:29" x14ac:dyDescent="0.25">
      <c r="A107" s="1" t="s">
        <v>97</v>
      </c>
      <c r="B107" s="1" t="s">
        <v>5986</v>
      </c>
      <c r="C107" s="1" t="s">
        <v>5835</v>
      </c>
      <c r="D107" s="2">
        <v>42891</v>
      </c>
      <c r="E107">
        <v>50940</v>
      </c>
      <c r="F107">
        <v>829</v>
      </c>
      <c r="G107">
        <v>0</v>
      </c>
      <c r="H107" s="1" t="s">
        <v>5833</v>
      </c>
      <c r="I107" s="1" t="s">
        <v>6675</v>
      </c>
      <c r="J107" s="1" t="s">
        <v>6240</v>
      </c>
      <c r="K107">
        <v>53</v>
      </c>
      <c r="L107" s="1" t="s">
        <v>6241</v>
      </c>
      <c r="M107" s="1" t="s">
        <v>6251</v>
      </c>
      <c r="N107">
        <v>161398</v>
      </c>
      <c r="O107" s="1" t="s">
        <v>6243</v>
      </c>
      <c r="P107" s="2">
        <v>43009</v>
      </c>
      <c r="Q107" s="2">
        <v>45419</v>
      </c>
      <c r="R107" s="1" t="s">
        <v>6906</v>
      </c>
      <c r="S107" s="1" t="s">
        <v>6918</v>
      </c>
      <c r="T107" s="1" t="s">
        <v>23</v>
      </c>
      <c r="U107">
        <v>8249</v>
      </c>
      <c r="V107" s="1" t="s">
        <v>19</v>
      </c>
      <c r="W107" s="1" t="s">
        <v>29</v>
      </c>
      <c r="X107" s="2">
        <f t="shared" ca="1" si="1"/>
        <v>45937</v>
      </c>
      <c r="Y107" s="1">
        <f ca="1">ROUND(YEARFRAC(Merge1[[#This Row],[Join_Date]],Merge1[[#This Row],[Today]], 3),0)</f>
        <v>8</v>
      </c>
      <c r="Z107" s="1" t="str" cm="1">
        <f t="array" aca="1" ref="Z107" ca="1">_xlfn.IFS(
   Merge1[[#This Row],[Customer Tenure]]&lt;=2,"New",
   Merge1[[#This Row],[Customer Tenure]]&lt;=5,"Emerging",
  Merge1[[#This Row],[Customer Tenure]]&lt;9,"Established",
   TRUE,"Loyal"
)</f>
        <v>Established</v>
      </c>
      <c r="AA107" s="1" t="str" cm="1">
        <f t="array" ref="AA107">_xlfn.IFS(Merge1[[#This Row],[Income]]&lt;=30000,"Low",Merge1[[#This Row],[Income]]&lt;=60000,"Medium",Merge1[[#This Row],[Income]]&lt;=100000,"High", Merge1[[#This Row],[Income]]&gt;100000," Premium")</f>
        <v xml:space="preserve"> Premium</v>
      </c>
      <c r="AB107" s="1" t="str" cm="1">
        <f t="array" ref="AB107">_xlfn.IFS(Merge1[[#This Row],[Age]]&lt;= 28,"Gen Z", Merge1[[#This Row],[Age]]&lt;=44,"Millennials", Merge1[[#This Row],[Age]]&lt;=60,"Gen X", Merge1[[#This Row],[Age]]&gt;60,"Baby Boomers")</f>
        <v>Gen X</v>
      </c>
      <c r="AC107" s="1" t="str" cm="1">
        <f t="array" ref="AC107">_xlfn.IFS(
    Merge1[[#This Row],[Balance]]&lt;=50000,"Low",
    Merge1[[#This Row],[Balance]]&lt;=200000,"Medium",
    Merge1[[#This Row],[Balance]]&gt;200000,"High"
)</f>
        <v>Medium</v>
      </c>
    </row>
    <row r="108" spans="1:29" x14ac:dyDescent="0.25">
      <c r="A108" s="1" t="s">
        <v>524</v>
      </c>
      <c r="B108" s="1" t="s">
        <v>5851</v>
      </c>
      <c r="C108" s="1" t="s">
        <v>5832</v>
      </c>
      <c r="D108" s="2">
        <v>44587</v>
      </c>
      <c r="E108">
        <v>222542</v>
      </c>
      <c r="F108">
        <v>337</v>
      </c>
      <c r="G108">
        <v>18569</v>
      </c>
      <c r="H108" s="1" t="s">
        <v>5833</v>
      </c>
      <c r="I108" s="1" t="s">
        <v>6693</v>
      </c>
      <c r="J108" s="1" t="s">
        <v>6240</v>
      </c>
      <c r="K108">
        <v>67</v>
      </c>
      <c r="L108" s="1" t="s">
        <v>6256</v>
      </c>
      <c r="M108" s="1" t="s">
        <v>6254</v>
      </c>
      <c r="N108">
        <v>134994</v>
      </c>
      <c r="O108" s="1" t="s">
        <v>6248</v>
      </c>
      <c r="P108" s="2">
        <v>43374</v>
      </c>
      <c r="Q108" s="2">
        <v>45262</v>
      </c>
      <c r="R108" s="1" t="s">
        <v>6904</v>
      </c>
      <c r="S108" s="1" t="s">
        <v>6905</v>
      </c>
      <c r="T108" s="1" t="s">
        <v>28</v>
      </c>
      <c r="U108">
        <v>4741</v>
      </c>
      <c r="V108" s="1" t="s">
        <v>24</v>
      </c>
      <c r="W108" s="1" t="s">
        <v>40</v>
      </c>
      <c r="X108" s="2">
        <f t="shared" ca="1" si="1"/>
        <v>45937</v>
      </c>
      <c r="Y108" s="1">
        <f ca="1">ROUND(YEARFRAC(Merge1[[#This Row],[Join_Date]],Merge1[[#This Row],[Today]], 3),0)</f>
        <v>7</v>
      </c>
      <c r="Z108" s="1" t="str" cm="1">
        <f t="array" aca="1" ref="Z108" ca="1">_xlfn.IFS(
   Merge1[[#This Row],[Customer Tenure]]&lt;=2,"New",
   Merge1[[#This Row],[Customer Tenure]]&lt;=5,"Emerging",
  Merge1[[#This Row],[Customer Tenure]]&lt;9,"Established",
   TRUE,"Loyal"
)</f>
        <v>Established</v>
      </c>
      <c r="AA108" s="1" t="str" cm="1">
        <f t="array" ref="AA108">_xlfn.IFS(Merge1[[#This Row],[Income]]&lt;=30000,"Low",Merge1[[#This Row],[Income]]&lt;=60000,"Medium",Merge1[[#This Row],[Income]]&lt;=100000,"High", Merge1[[#This Row],[Income]]&gt;100000," Premium")</f>
        <v xml:space="preserve"> Premium</v>
      </c>
      <c r="AB108" s="1" t="str" cm="1">
        <f t="array" ref="AB108">_xlfn.IFS(Merge1[[#This Row],[Age]]&lt;= 28,"Gen Z", Merge1[[#This Row],[Age]]&lt;=44,"Millennials", Merge1[[#This Row],[Age]]&lt;=60,"Gen X", Merge1[[#This Row],[Age]]&gt;60,"Baby Boomers")</f>
        <v>Baby Boomers</v>
      </c>
      <c r="AC108" s="1" t="str" cm="1">
        <f t="array" ref="AC108">_xlfn.IFS(
    Merge1[[#This Row],[Balance]]&lt;=50000,"Low",
    Merge1[[#This Row],[Balance]]&lt;=200000,"Medium",
    Merge1[[#This Row],[Balance]]&gt;200000,"High"
)</f>
        <v>High</v>
      </c>
    </row>
    <row r="109" spans="1:29" x14ac:dyDescent="0.25">
      <c r="A109" s="1" t="s">
        <v>524</v>
      </c>
      <c r="B109" s="1" t="s">
        <v>5851</v>
      </c>
      <c r="C109" s="1" t="s">
        <v>5832</v>
      </c>
      <c r="D109" s="2">
        <v>44587</v>
      </c>
      <c r="E109">
        <v>222542</v>
      </c>
      <c r="F109">
        <v>337</v>
      </c>
      <c r="G109">
        <v>18569</v>
      </c>
      <c r="H109" s="1" t="s">
        <v>5833</v>
      </c>
      <c r="I109" s="1" t="s">
        <v>6693</v>
      </c>
      <c r="J109" s="1" t="s">
        <v>6240</v>
      </c>
      <c r="K109">
        <v>67</v>
      </c>
      <c r="L109" s="1" t="s">
        <v>6256</v>
      </c>
      <c r="M109" s="1" t="s">
        <v>6254</v>
      </c>
      <c r="N109">
        <v>134994</v>
      </c>
      <c r="O109" s="1" t="s">
        <v>6248</v>
      </c>
      <c r="P109" s="2">
        <v>43374</v>
      </c>
      <c r="Q109" s="2">
        <v>45878</v>
      </c>
      <c r="R109" s="1" t="s">
        <v>6889</v>
      </c>
      <c r="S109" s="1" t="s">
        <v>6915</v>
      </c>
      <c r="T109" s="1" t="s">
        <v>14</v>
      </c>
      <c r="U109">
        <v>2243</v>
      </c>
      <c r="V109" s="1" t="s">
        <v>19</v>
      </c>
      <c r="W109" s="1" t="s">
        <v>20</v>
      </c>
      <c r="X109" s="2">
        <f t="shared" ca="1" si="1"/>
        <v>45937</v>
      </c>
      <c r="Y109" s="1">
        <f ca="1">ROUND(YEARFRAC(Merge1[[#This Row],[Join_Date]],Merge1[[#This Row],[Today]], 3),0)</f>
        <v>7</v>
      </c>
      <c r="Z109" s="1" t="str" cm="1">
        <f t="array" aca="1" ref="Z109" ca="1">_xlfn.IFS(
   Merge1[[#This Row],[Customer Tenure]]&lt;=2,"New",
   Merge1[[#This Row],[Customer Tenure]]&lt;=5,"Emerging",
  Merge1[[#This Row],[Customer Tenure]]&lt;9,"Established",
   TRUE,"Loyal"
)</f>
        <v>Established</v>
      </c>
      <c r="AA109" s="1" t="str" cm="1">
        <f t="array" ref="AA109">_xlfn.IFS(Merge1[[#This Row],[Income]]&lt;=30000,"Low",Merge1[[#This Row],[Income]]&lt;=60000,"Medium",Merge1[[#This Row],[Income]]&lt;=100000,"High", Merge1[[#This Row],[Income]]&gt;100000," Premium")</f>
        <v xml:space="preserve"> Premium</v>
      </c>
      <c r="AB109" s="1" t="str" cm="1">
        <f t="array" ref="AB109">_xlfn.IFS(Merge1[[#This Row],[Age]]&lt;= 28,"Gen Z", Merge1[[#This Row],[Age]]&lt;=44,"Millennials", Merge1[[#This Row],[Age]]&lt;=60,"Gen X", Merge1[[#This Row],[Age]]&gt;60,"Baby Boomers")</f>
        <v>Baby Boomers</v>
      </c>
      <c r="AC109" s="1" t="str" cm="1">
        <f t="array" ref="AC109">_xlfn.IFS(
    Merge1[[#This Row],[Balance]]&lt;=50000,"Low",
    Merge1[[#This Row],[Balance]]&lt;=200000,"Medium",
    Merge1[[#This Row],[Balance]]&gt;200000,"High"
)</f>
        <v>High</v>
      </c>
    </row>
    <row r="110" spans="1:29" x14ac:dyDescent="0.25">
      <c r="A110" s="1" t="s">
        <v>516</v>
      </c>
      <c r="B110" s="1" t="s">
        <v>5851</v>
      </c>
      <c r="C110" s="1" t="s">
        <v>5842</v>
      </c>
      <c r="D110" s="2">
        <v>43262</v>
      </c>
      <c r="E110">
        <v>61753</v>
      </c>
      <c r="F110">
        <v>393</v>
      </c>
      <c r="G110">
        <v>146835</v>
      </c>
      <c r="H110" s="1" t="s">
        <v>5833</v>
      </c>
      <c r="I110" s="1" t="s">
        <v>6693</v>
      </c>
      <c r="J110" s="1" t="s">
        <v>6240</v>
      </c>
      <c r="K110">
        <v>67</v>
      </c>
      <c r="L110" s="1" t="s">
        <v>6256</v>
      </c>
      <c r="M110" s="1" t="s">
        <v>6254</v>
      </c>
      <c r="N110">
        <v>134994</v>
      </c>
      <c r="O110" s="1" t="s">
        <v>6248</v>
      </c>
      <c r="P110" s="2">
        <v>43374</v>
      </c>
      <c r="Q110" s="2">
        <v>45752</v>
      </c>
      <c r="R110" s="1" t="s">
        <v>6893</v>
      </c>
      <c r="S110" s="1" t="s">
        <v>6894</v>
      </c>
      <c r="T110" s="1" t="s">
        <v>28</v>
      </c>
      <c r="U110">
        <v>3610</v>
      </c>
      <c r="V110" s="1" t="s">
        <v>19</v>
      </c>
      <c r="W110" s="1" t="s">
        <v>50</v>
      </c>
      <c r="X110" s="2">
        <f t="shared" ca="1" si="1"/>
        <v>45937</v>
      </c>
      <c r="Y110" s="1">
        <f ca="1">ROUND(YEARFRAC(Merge1[[#This Row],[Join_Date]],Merge1[[#This Row],[Today]], 3),0)</f>
        <v>7</v>
      </c>
      <c r="Z110" s="1" t="str" cm="1">
        <f t="array" aca="1" ref="Z110" ca="1">_xlfn.IFS(
   Merge1[[#This Row],[Customer Tenure]]&lt;=2,"New",
   Merge1[[#This Row],[Customer Tenure]]&lt;=5,"Emerging",
  Merge1[[#This Row],[Customer Tenure]]&lt;9,"Established",
   TRUE,"Loyal"
)</f>
        <v>Established</v>
      </c>
      <c r="AA110" s="1" t="str" cm="1">
        <f t="array" ref="AA110">_xlfn.IFS(Merge1[[#This Row],[Income]]&lt;=30000,"Low",Merge1[[#This Row],[Income]]&lt;=60000,"Medium",Merge1[[#This Row],[Income]]&lt;=100000,"High", Merge1[[#This Row],[Income]]&gt;100000," Premium")</f>
        <v xml:space="preserve"> Premium</v>
      </c>
      <c r="AB110" s="1" t="str" cm="1">
        <f t="array" ref="AB110">_xlfn.IFS(Merge1[[#This Row],[Age]]&lt;= 28,"Gen Z", Merge1[[#This Row],[Age]]&lt;=44,"Millennials", Merge1[[#This Row],[Age]]&lt;=60,"Gen X", Merge1[[#This Row],[Age]]&gt;60,"Baby Boomers")</f>
        <v>Baby Boomers</v>
      </c>
      <c r="AC110" s="1" t="str" cm="1">
        <f t="array" ref="AC110">_xlfn.IFS(
    Merge1[[#This Row],[Balance]]&lt;=50000,"Low",
    Merge1[[#This Row],[Balance]]&lt;=200000,"Medium",
    Merge1[[#This Row],[Balance]]&gt;200000,"High"
)</f>
        <v>Medium</v>
      </c>
    </row>
    <row r="111" spans="1:29" x14ac:dyDescent="0.25">
      <c r="A111" s="1" t="s">
        <v>516</v>
      </c>
      <c r="B111" s="1" t="s">
        <v>5851</v>
      </c>
      <c r="C111" s="1" t="s">
        <v>5842</v>
      </c>
      <c r="D111" s="2">
        <v>43262</v>
      </c>
      <c r="E111">
        <v>61753</v>
      </c>
      <c r="F111">
        <v>393</v>
      </c>
      <c r="G111">
        <v>146835</v>
      </c>
      <c r="H111" s="1" t="s">
        <v>5833</v>
      </c>
      <c r="I111" s="1" t="s">
        <v>6693</v>
      </c>
      <c r="J111" s="1" t="s">
        <v>6240</v>
      </c>
      <c r="K111">
        <v>67</v>
      </c>
      <c r="L111" s="1" t="s">
        <v>6256</v>
      </c>
      <c r="M111" s="1" t="s">
        <v>6254</v>
      </c>
      <c r="N111">
        <v>134994</v>
      </c>
      <c r="O111" s="1" t="s">
        <v>6248</v>
      </c>
      <c r="P111" s="2">
        <v>43374</v>
      </c>
      <c r="Q111" s="2">
        <v>45367</v>
      </c>
      <c r="R111" s="1" t="s">
        <v>6899</v>
      </c>
      <c r="S111" s="1" t="s">
        <v>6900</v>
      </c>
      <c r="T111" s="1" t="s">
        <v>14</v>
      </c>
      <c r="U111">
        <v>4325</v>
      </c>
      <c r="V111" s="1" t="s">
        <v>10</v>
      </c>
      <c r="W111" s="1" t="s">
        <v>45</v>
      </c>
      <c r="X111" s="2">
        <f t="shared" ca="1" si="1"/>
        <v>45937</v>
      </c>
      <c r="Y111" s="1">
        <f ca="1">ROUND(YEARFRAC(Merge1[[#This Row],[Join_Date]],Merge1[[#This Row],[Today]], 3),0)</f>
        <v>7</v>
      </c>
      <c r="Z111" s="1" t="str" cm="1">
        <f t="array" aca="1" ref="Z111" ca="1">_xlfn.IFS(
   Merge1[[#This Row],[Customer Tenure]]&lt;=2,"New",
   Merge1[[#This Row],[Customer Tenure]]&lt;=5,"Emerging",
  Merge1[[#This Row],[Customer Tenure]]&lt;9,"Established",
   TRUE,"Loyal"
)</f>
        <v>Established</v>
      </c>
      <c r="AA111" s="1" t="str" cm="1">
        <f t="array" ref="AA111">_xlfn.IFS(Merge1[[#This Row],[Income]]&lt;=30000,"Low",Merge1[[#This Row],[Income]]&lt;=60000,"Medium",Merge1[[#This Row],[Income]]&lt;=100000,"High", Merge1[[#This Row],[Income]]&gt;100000," Premium")</f>
        <v xml:space="preserve"> Premium</v>
      </c>
      <c r="AB111" s="1" t="str" cm="1">
        <f t="array" ref="AB111">_xlfn.IFS(Merge1[[#This Row],[Age]]&lt;= 28,"Gen Z", Merge1[[#This Row],[Age]]&lt;=44,"Millennials", Merge1[[#This Row],[Age]]&lt;=60,"Gen X", Merge1[[#This Row],[Age]]&gt;60,"Baby Boomers")</f>
        <v>Baby Boomers</v>
      </c>
      <c r="AC111" s="1" t="str" cm="1">
        <f t="array" ref="AC111">_xlfn.IFS(
    Merge1[[#This Row],[Balance]]&lt;=50000,"Low",
    Merge1[[#This Row],[Balance]]&lt;=200000,"Medium",
    Merge1[[#This Row],[Balance]]&gt;200000,"High"
)</f>
        <v>Medium</v>
      </c>
    </row>
    <row r="112" spans="1:29" x14ac:dyDescent="0.25">
      <c r="A112" s="1" t="s">
        <v>101</v>
      </c>
      <c r="B112" s="1" t="s">
        <v>6018</v>
      </c>
      <c r="C112" s="1" t="s">
        <v>5842</v>
      </c>
      <c r="D112" s="2">
        <v>45453</v>
      </c>
      <c r="E112">
        <v>51831</v>
      </c>
      <c r="F112">
        <v>355</v>
      </c>
      <c r="G112">
        <v>126648</v>
      </c>
      <c r="H112" s="1" t="s">
        <v>5833</v>
      </c>
      <c r="I112" s="1" t="s">
        <v>6458</v>
      </c>
      <c r="J112" s="1" t="s">
        <v>6245</v>
      </c>
      <c r="K112">
        <v>36</v>
      </c>
      <c r="L112" s="1" t="s">
        <v>6256</v>
      </c>
      <c r="M112" s="1" t="s">
        <v>6262</v>
      </c>
      <c r="N112">
        <v>188639</v>
      </c>
      <c r="O112" s="1" t="s">
        <v>6243</v>
      </c>
      <c r="P112" s="2">
        <v>45492</v>
      </c>
      <c r="Q112" s="2">
        <v>45532</v>
      </c>
      <c r="R112" s="1" t="s">
        <v>6889</v>
      </c>
      <c r="S112" s="1" t="s">
        <v>6890</v>
      </c>
      <c r="T112" s="1" t="s">
        <v>23</v>
      </c>
      <c r="U112">
        <v>6186</v>
      </c>
      <c r="V112" s="1" t="s">
        <v>24</v>
      </c>
      <c r="W112" s="1" t="s">
        <v>45</v>
      </c>
      <c r="X112" s="2">
        <f t="shared" ca="1" si="1"/>
        <v>45937</v>
      </c>
      <c r="Y112" s="1">
        <f ca="1">ROUND(YEARFRAC(Merge1[[#This Row],[Join_Date]],Merge1[[#This Row],[Today]], 3),0)</f>
        <v>1</v>
      </c>
      <c r="Z112" s="1" t="str" cm="1">
        <f t="array" aca="1" ref="Z112" ca="1">_xlfn.IFS(
   Merge1[[#This Row],[Customer Tenure]]&lt;=2,"New",
   Merge1[[#This Row],[Customer Tenure]]&lt;=5,"Emerging",
  Merge1[[#This Row],[Customer Tenure]]&lt;9,"Established",
   TRUE,"Loyal"
)</f>
        <v>New</v>
      </c>
      <c r="AA112" s="1" t="str" cm="1">
        <f t="array" ref="AA112">_xlfn.IFS(Merge1[[#This Row],[Income]]&lt;=30000,"Low",Merge1[[#This Row],[Income]]&lt;=60000,"Medium",Merge1[[#This Row],[Income]]&lt;=100000,"High", Merge1[[#This Row],[Income]]&gt;100000," Premium")</f>
        <v xml:space="preserve"> Premium</v>
      </c>
      <c r="AB112" s="1" t="str" cm="1">
        <f t="array" ref="AB112">_xlfn.IFS(Merge1[[#This Row],[Age]]&lt;= 28,"Gen Z", Merge1[[#This Row],[Age]]&lt;=44,"Millennials", Merge1[[#This Row],[Age]]&lt;=60,"Gen X", Merge1[[#This Row],[Age]]&gt;60,"Baby Boomers")</f>
        <v>Millennials</v>
      </c>
      <c r="AC112" s="1" t="str" cm="1">
        <f t="array" ref="AC112">_xlfn.IFS(
    Merge1[[#This Row],[Balance]]&lt;=50000,"Low",
    Merge1[[#This Row],[Balance]]&lt;=200000,"Medium",
    Merge1[[#This Row],[Balance]]&gt;200000,"High"
)</f>
        <v>Medium</v>
      </c>
    </row>
    <row r="113" spans="1:29" x14ac:dyDescent="0.25">
      <c r="A113" s="1" t="s">
        <v>636</v>
      </c>
      <c r="B113" s="1" t="s">
        <v>5852</v>
      </c>
      <c r="C113" s="1" t="s">
        <v>5835</v>
      </c>
      <c r="D113" s="2">
        <v>45438</v>
      </c>
      <c r="E113">
        <v>178267</v>
      </c>
      <c r="F113">
        <v>510</v>
      </c>
      <c r="G113">
        <v>0</v>
      </c>
      <c r="H113" s="1" t="s">
        <v>5833</v>
      </c>
      <c r="I113" s="1" t="s">
        <v>6489</v>
      </c>
      <c r="J113" s="1" t="s">
        <v>6240</v>
      </c>
      <c r="K113">
        <v>54</v>
      </c>
      <c r="L113" s="1" t="s">
        <v>6260</v>
      </c>
      <c r="M113" s="1" t="s">
        <v>6262</v>
      </c>
      <c r="N113">
        <v>117768</v>
      </c>
      <c r="O113" s="1" t="s">
        <v>6243</v>
      </c>
      <c r="P113" s="2">
        <v>45891</v>
      </c>
      <c r="Q113" s="2">
        <v>45587</v>
      </c>
      <c r="R113" s="1" t="s">
        <v>6912</v>
      </c>
      <c r="S113" s="1" t="s">
        <v>6917</v>
      </c>
      <c r="T113" s="1" t="s">
        <v>23</v>
      </c>
      <c r="U113">
        <v>6040</v>
      </c>
      <c r="V113" s="1" t="s">
        <v>10</v>
      </c>
      <c r="W113" s="1" t="s">
        <v>45</v>
      </c>
      <c r="X113" s="2">
        <f t="shared" ca="1" si="1"/>
        <v>45937</v>
      </c>
      <c r="Y113" s="1">
        <f ca="1">ROUND(YEARFRAC(Merge1[[#This Row],[Join_Date]],Merge1[[#This Row],[Today]], 3),0)</f>
        <v>0</v>
      </c>
      <c r="Z113" s="1" t="str" cm="1">
        <f t="array" aca="1" ref="Z113" ca="1">_xlfn.IFS(
   Merge1[[#This Row],[Customer Tenure]]&lt;=2,"New",
   Merge1[[#This Row],[Customer Tenure]]&lt;=5,"Emerging",
  Merge1[[#This Row],[Customer Tenure]]&lt;9,"Established",
   TRUE,"Loyal"
)</f>
        <v>New</v>
      </c>
      <c r="AA113" s="1" t="str" cm="1">
        <f t="array" ref="AA113">_xlfn.IFS(Merge1[[#This Row],[Income]]&lt;=30000,"Low",Merge1[[#This Row],[Income]]&lt;=60000,"Medium",Merge1[[#This Row],[Income]]&lt;=100000,"High", Merge1[[#This Row],[Income]]&gt;100000," Premium")</f>
        <v xml:space="preserve"> Premium</v>
      </c>
      <c r="AB113" s="1" t="str" cm="1">
        <f t="array" ref="AB113">_xlfn.IFS(Merge1[[#This Row],[Age]]&lt;= 28,"Gen Z", Merge1[[#This Row],[Age]]&lt;=44,"Millennials", Merge1[[#This Row],[Age]]&lt;=60,"Gen X", Merge1[[#This Row],[Age]]&gt;60,"Baby Boomers")</f>
        <v>Gen X</v>
      </c>
      <c r="AC113" s="1" t="str" cm="1">
        <f t="array" ref="AC113">_xlfn.IFS(
    Merge1[[#This Row],[Balance]]&lt;=50000,"Low",
    Merge1[[#This Row],[Balance]]&lt;=200000,"Medium",
    Merge1[[#This Row],[Balance]]&gt;200000,"High"
)</f>
        <v>Medium</v>
      </c>
    </row>
    <row r="114" spans="1:29" x14ac:dyDescent="0.25">
      <c r="A114" s="1" t="s">
        <v>103</v>
      </c>
      <c r="B114" s="1" t="s">
        <v>6096</v>
      </c>
      <c r="C114" s="1" t="s">
        <v>5846</v>
      </c>
      <c r="D114" s="2">
        <v>44272</v>
      </c>
      <c r="E114">
        <v>426673</v>
      </c>
      <c r="F114">
        <v>520</v>
      </c>
      <c r="G114">
        <v>0</v>
      </c>
      <c r="H114" s="1" t="s">
        <v>5833</v>
      </c>
      <c r="I114" s="1" t="s">
        <v>6411</v>
      </c>
      <c r="J114" s="1" t="s">
        <v>6240</v>
      </c>
      <c r="K114">
        <v>72</v>
      </c>
      <c r="L114" s="1" t="s">
        <v>6241</v>
      </c>
      <c r="M114" s="1" t="s">
        <v>6266</v>
      </c>
      <c r="N114">
        <v>169859</v>
      </c>
      <c r="O114" s="1" t="s">
        <v>6243</v>
      </c>
      <c r="P114" s="2">
        <v>45039</v>
      </c>
      <c r="Q114" s="2">
        <v>45396</v>
      </c>
      <c r="R114" s="1" t="s">
        <v>6893</v>
      </c>
      <c r="S114" s="1" t="s">
        <v>6911</v>
      </c>
      <c r="T114" s="1" t="s">
        <v>14</v>
      </c>
      <c r="U114">
        <v>6657</v>
      </c>
      <c r="V114" s="1" t="s">
        <v>10</v>
      </c>
      <c r="W114" s="1" t="s">
        <v>20</v>
      </c>
      <c r="X114" s="2">
        <f t="shared" ca="1" si="1"/>
        <v>45937</v>
      </c>
      <c r="Y114" s="1">
        <f ca="1">ROUND(YEARFRAC(Merge1[[#This Row],[Join_Date]],Merge1[[#This Row],[Today]], 3),0)</f>
        <v>2</v>
      </c>
      <c r="Z114" s="1" t="str" cm="1">
        <f t="array" aca="1" ref="Z114" ca="1">_xlfn.IFS(
   Merge1[[#This Row],[Customer Tenure]]&lt;=2,"New",
   Merge1[[#This Row],[Customer Tenure]]&lt;=5,"Emerging",
  Merge1[[#This Row],[Customer Tenure]]&lt;9,"Established",
   TRUE,"Loyal"
)</f>
        <v>New</v>
      </c>
      <c r="AA114" s="1" t="str" cm="1">
        <f t="array" ref="AA114">_xlfn.IFS(Merge1[[#This Row],[Income]]&lt;=30000,"Low",Merge1[[#This Row],[Income]]&lt;=60000,"Medium",Merge1[[#This Row],[Income]]&lt;=100000,"High", Merge1[[#This Row],[Income]]&gt;100000," Premium")</f>
        <v xml:space="preserve"> Premium</v>
      </c>
      <c r="AB114" s="1" t="str" cm="1">
        <f t="array" ref="AB114">_xlfn.IFS(Merge1[[#This Row],[Age]]&lt;= 28,"Gen Z", Merge1[[#This Row],[Age]]&lt;=44,"Millennials", Merge1[[#This Row],[Age]]&lt;=60,"Gen X", Merge1[[#This Row],[Age]]&gt;60,"Baby Boomers")</f>
        <v>Baby Boomers</v>
      </c>
      <c r="AC114" s="1" t="str" cm="1">
        <f t="array" ref="AC114">_xlfn.IFS(
    Merge1[[#This Row],[Balance]]&lt;=50000,"Low",
    Merge1[[#This Row],[Balance]]&lt;=200000,"Medium",
    Merge1[[#This Row],[Balance]]&gt;200000,"High"
)</f>
        <v>High</v>
      </c>
    </row>
    <row r="115" spans="1:29" x14ac:dyDescent="0.25">
      <c r="A115" s="1" t="s">
        <v>105</v>
      </c>
      <c r="B115" s="1" t="s">
        <v>5932</v>
      </c>
      <c r="C115" s="1" t="s">
        <v>5835</v>
      </c>
      <c r="D115" s="2">
        <v>45618</v>
      </c>
      <c r="E115">
        <v>141727</v>
      </c>
      <c r="F115">
        <v>479</v>
      </c>
      <c r="G115">
        <v>0</v>
      </c>
      <c r="H115" s="1" t="s">
        <v>5833</v>
      </c>
      <c r="I115" s="1" t="s">
        <v>6329</v>
      </c>
      <c r="J115" s="1" t="s">
        <v>6245</v>
      </c>
      <c r="K115">
        <v>51</v>
      </c>
      <c r="L115" s="1" t="s">
        <v>6246</v>
      </c>
      <c r="M115" s="1" t="s">
        <v>6254</v>
      </c>
      <c r="N115">
        <v>174946</v>
      </c>
      <c r="O115" s="1" t="s">
        <v>6248</v>
      </c>
      <c r="P115" s="2">
        <v>43671</v>
      </c>
      <c r="Q115" s="2">
        <v>45575</v>
      </c>
      <c r="R115" s="1" t="s">
        <v>6912</v>
      </c>
      <c r="S115" s="1" t="s">
        <v>6917</v>
      </c>
      <c r="T115" s="1" t="s">
        <v>23</v>
      </c>
      <c r="U115">
        <v>4732</v>
      </c>
      <c r="V115" s="1" t="s">
        <v>24</v>
      </c>
      <c r="W115" s="1" t="s">
        <v>106</v>
      </c>
      <c r="X115" s="2">
        <f t="shared" ca="1" si="1"/>
        <v>45937</v>
      </c>
      <c r="Y115" s="1">
        <f ca="1">ROUND(YEARFRAC(Merge1[[#This Row],[Join_Date]],Merge1[[#This Row],[Today]], 3),0)</f>
        <v>6</v>
      </c>
      <c r="Z115" s="1" t="str" cm="1">
        <f t="array" aca="1" ref="Z115" ca="1">_xlfn.IFS(
   Merge1[[#This Row],[Customer Tenure]]&lt;=2,"New",
   Merge1[[#This Row],[Customer Tenure]]&lt;=5,"Emerging",
  Merge1[[#This Row],[Customer Tenure]]&lt;9,"Established",
   TRUE,"Loyal"
)</f>
        <v>Established</v>
      </c>
      <c r="AA115" s="1" t="str" cm="1">
        <f t="array" ref="AA115">_xlfn.IFS(Merge1[[#This Row],[Income]]&lt;=30000,"Low",Merge1[[#This Row],[Income]]&lt;=60000,"Medium",Merge1[[#This Row],[Income]]&lt;=100000,"High", Merge1[[#This Row],[Income]]&gt;100000," Premium")</f>
        <v xml:space="preserve"> Premium</v>
      </c>
      <c r="AB115" s="1" t="str" cm="1">
        <f t="array" ref="AB115">_xlfn.IFS(Merge1[[#This Row],[Age]]&lt;= 28,"Gen Z", Merge1[[#This Row],[Age]]&lt;=44,"Millennials", Merge1[[#This Row],[Age]]&lt;=60,"Gen X", Merge1[[#This Row],[Age]]&gt;60,"Baby Boomers")</f>
        <v>Gen X</v>
      </c>
      <c r="AC115" s="1" t="str" cm="1">
        <f t="array" ref="AC115">_xlfn.IFS(
    Merge1[[#This Row],[Balance]]&lt;=50000,"Low",
    Merge1[[#This Row],[Balance]]&lt;=200000,"Medium",
    Merge1[[#This Row],[Balance]]&gt;200000,"High"
)</f>
        <v>Medium</v>
      </c>
    </row>
    <row r="116" spans="1:29" x14ac:dyDescent="0.25">
      <c r="A116" s="1" t="s">
        <v>1173</v>
      </c>
      <c r="B116" s="1" t="s">
        <v>5852</v>
      </c>
      <c r="C116" s="1" t="s">
        <v>5842</v>
      </c>
      <c r="D116" s="2">
        <v>42655</v>
      </c>
      <c r="E116">
        <v>465525</v>
      </c>
      <c r="F116">
        <v>756</v>
      </c>
      <c r="G116">
        <v>0</v>
      </c>
      <c r="H116" s="1" t="s">
        <v>5850</v>
      </c>
      <c r="I116" s="1" t="s">
        <v>6489</v>
      </c>
      <c r="J116" s="1" t="s">
        <v>6240</v>
      </c>
      <c r="K116">
        <v>54</v>
      </c>
      <c r="L116" s="1" t="s">
        <v>6260</v>
      </c>
      <c r="M116" s="1" t="s">
        <v>6262</v>
      </c>
      <c r="N116">
        <v>117768</v>
      </c>
      <c r="O116" s="1" t="s">
        <v>6243</v>
      </c>
      <c r="P116" s="2">
        <v>45891</v>
      </c>
      <c r="Q116" s="2">
        <v>45575</v>
      </c>
      <c r="R116" s="1" t="s">
        <v>6912</v>
      </c>
      <c r="S116" s="1" t="s">
        <v>6917</v>
      </c>
      <c r="T116" s="1" t="s">
        <v>14</v>
      </c>
      <c r="U116">
        <v>4685</v>
      </c>
      <c r="V116" s="1" t="s">
        <v>24</v>
      </c>
      <c r="W116" s="1" t="s">
        <v>106</v>
      </c>
      <c r="X116" s="2">
        <f t="shared" ca="1" si="1"/>
        <v>45937</v>
      </c>
      <c r="Y116" s="1">
        <f ca="1">ROUND(YEARFRAC(Merge1[[#This Row],[Join_Date]],Merge1[[#This Row],[Today]], 3),0)</f>
        <v>0</v>
      </c>
      <c r="Z116" s="1" t="str" cm="1">
        <f t="array" aca="1" ref="Z116" ca="1">_xlfn.IFS(
   Merge1[[#This Row],[Customer Tenure]]&lt;=2,"New",
   Merge1[[#This Row],[Customer Tenure]]&lt;=5,"Emerging",
  Merge1[[#This Row],[Customer Tenure]]&lt;9,"Established",
   TRUE,"Loyal"
)</f>
        <v>New</v>
      </c>
      <c r="AA116" s="1" t="str" cm="1">
        <f t="array" ref="AA116">_xlfn.IFS(Merge1[[#This Row],[Income]]&lt;=30000,"Low",Merge1[[#This Row],[Income]]&lt;=60000,"Medium",Merge1[[#This Row],[Income]]&lt;=100000,"High", Merge1[[#This Row],[Income]]&gt;100000," Premium")</f>
        <v xml:space="preserve"> Premium</v>
      </c>
      <c r="AB116" s="1" t="str" cm="1">
        <f t="array" ref="AB116">_xlfn.IFS(Merge1[[#This Row],[Age]]&lt;= 28,"Gen Z", Merge1[[#This Row],[Age]]&lt;=44,"Millennials", Merge1[[#This Row],[Age]]&lt;=60,"Gen X", Merge1[[#This Row],[Age]]&gt;60,"Baby Boomers")</f>
        <v>Gen X</v>
      </c>
      <c r="AC116" s="1" t="str" cm="1">
        <f t="array" ref="AC116">_xlfn.IFS(
    Merge1[[#This Row],[Balance]]&lt;=50000,"Low",
    Merge1[[#This Row],[Balance]]&lt;=200000,"Medium",
    Merge1[[#This Row],[Balance]]&gt;200000,"High"
)</f>
        <v>High</v>
      </c>
    </row>
    <row r="117" spans="1:29" x14ac:dyDescent="0.25">
      <c r="A117" s="1" t="s">
        <v>108</v>
      </c>
      <c r="B117" s="1" t="s">
        <v>6132</v>
      </c>
      <c r="C117" s="1" t="s">
        <v>5835</v>
      </c>
      <c r="D117" s="2">
        <v>43071</v>
      </c>
      <c r="E117">
        <v>351193</v>
      </c>
      <c r="F117">
        <v>510</v>
      </c>
      <c r="G117">
        <v>82994</v>
      </c>
      <c r="H117" s="1" t="s">
        <v>5833</v>
      </c>
      <c r="I117" s="1" t="s">
        <v>6682</v>
      </c>
      <c r="J117" s="1" t="s">
        <v>6240</v>
      </c>
      <c r="K117">
        <v>56</v>
      </c>
      <c r="L117" s="1" t="s">
        <v>6260</v>
      </c>
      <c r="M117" s="1" t="s">
        <v>6262</v>
      </c>
      <c r="N117">
        <v>182962</v>
      </c>
      <c r="O117" s="1" t="s">
        <v>6248</v>
      </c>
      <c r="P117" s="2">
        <v>45560</v>
      </c>
      <c r="Q117" s="2">
        <v>45305</v>
      </c>
      <c r="R117" s="1" t="s">
        <v>6902</v>
      </c>
      <c r="S117" s="1" t="s">
        <v>6903</v>
      </c>
      <c r="T117" s="1" t="s">
        <v>9</v>
      </c>
      <c r="U117">
        <v>6025</v>
      </c>
      <c r="V117" s="1" t="s">
        <v>24</v>
      </c>
      <c r="W117" s="1" t="s">
        <v>25</v>
      </c>
      <c r="X117" s="2">
        <f t="shared" ca="1" si="1"/>
        <v>45937</v>
      </c>
      <c r="Y117" s="1">
        <f ca="1">ROUND(YEARFRAC(Merge1[[#This Row],[Join_Date]],Merge1[[#This Row],[Today]], 3),0)</f>
        <v>1</v>
      </c>
      <c r="Z117" s="1" t="str" cm="1">
        <f t="array" aca="1" ref="Z117" ca="1">_xlfn.IFS(
   Merge1[[#This Row],[Customer Tenure]]&lt;=2,"New",
   Merge1[[#This Row],[Customer Tenure]]&lt;=5,"Emerging",
  Merge1[[#This Row],[Customer Tenure]]&lt;9,"Established",
   TRUE,"Loyal"
)</f>
        <v>New</v>
      </c>
      <c r="AA117" s="1" t="str" cm="1">
        <f t="array" ref="AA117">_xlfn.IFS(Merge1[[#This Row],[Income]]&lt;=30000,"Low",Merge1[[#This Row],[Income]]&lt;=60000,"Medium",Merge1[[#This Row],[Income]]&lt;=100000,"High", Merge1[[#This Row],[Income]]&gt;100000," Premium")</f>
        <v xml:space="preserve"> Premium</v>
      </c>
      <c r="AB117" s="1" t="str" cm="1">
        <f t="array" ref="AB117">_xlfn.IFS(Merge1[[#This Row],[Age]]&lt;= 28,"Gen Z", Merge1[[#This Row],[Age]]&lt;=44,"Millennials", Merge1[[#This Row],[Age]]&lt;=60,"Gen X", Merge1[[#This Row],[Age]]&gt;60,"Baby Boomers")</f>
        <v>Gen X</v>
      </c>
      <c r="AC117" s="1" t="str" cm="1">
        <f t="array" ref="AC117">_xlfn.IFS(
    Merge1[[#This Row],[Balance]]&lt;=50000,"Low",
    Merge1[[#This Row],[Balance]]&lt;=200000,"Medium",
    Merge1[[#This Row],[Balance]]&gt;200000,"High"
)</f>
        <v>High</v>
      </c>
    </row>
    <row r="118" spans="1:29" x14ac:dyDescent="0.25">
      <c r="A118" s="1" t="s">
        <v>253</v>
      </c>
      <c r="B118" s="1" t="s">
        <v>5853</v>
      </c>
      <c r="C118" s="1" t="s">
        <v>5835</v>
      </c>
      <c r="D118" s="2">
        <v>43064</v>
      </c>
      <c r="E118">
        <v>335377</v>
      </c>
      <c r="F118">
        <v>743</v>
      </c>
      <c r="G118">
        <v>0</v>
      </c>
      <c r="H118" s="1" t="s">
        <v>5833</v>
      </c>
      <c r="I118" s="1" t="s">
        <v>6281</v>
      </c>
      <c r="J118" s="1" t="s">
        <v>6245</v>
      </c>
      <c r="K118">
        <v>40</v>
      </c>
      <c r="L118" s="1" t="s">
        <v>6260</v>
      </c>
      <c r="M118" s="1" t="s">
        <v>6251</v>
      </c>
      <c r="N118">
        <v>100435</v>
      </c>
      <c r="O118" s="1" t="s">
        <v>6248</v>
      </c>
      <c r="P118" s="2">
        <v>44456</v>
      </c>
      <c r="Q118" s="2">
        <v>45378</v>
      </c>
      <c r="R118" s="1" t="s">
        <v>6899</v>
      </c>
      <c r="S118" s="1" t="s">
        <v>6900</v>
      </c>
      <c r="T118" s="1" t="s">
        <v>14</v>
      </c>
      <c r="U118">
        <v>5279</v>
      </c>
      <c r="V118" s="1" t="s">
        <v>10</v>
      </c>
      <c r="W118" s="1" t="s">
        <v>11</v>
      </c>
      <c r="X118" s="2">
        <f t="shared" ca="1" si="1"/>
        <v>45937</v>
      </c>
      <c r="Y118" s="1">
        <f ca="1">ROUND(YEARFRAC(Merge1[[#This Row],[Join_Date]],Merge1[[#This Row],[Today]], 3),0)</f>
        <v>4</v>
      </c>
      <c r="Z118" s="1" t="str" cm="1">
        <f t="array" aca="1" ref="Z118" ca="1">_xlfn.IFS(
   Merge1[[#This Row],[Customer Tenure]]&lt;=2,"New",
   Merge1[[#This Row],[Customer Tenure]]&lt;=5,"Emerging",
  Merge1[[#This Row],[Customer Tenure]]&lt;9,"Established",
   TRUE,"Loyal"
)</f>
        <v>Emerging</v>
      </c>
      <c r="AA118" s="1" t="str" cm="1">
        <f t="array" ref="AA118">_xlfn.IFS(Merge1[[#This Row],[Income]]&lt;=30000,"Low",Merge1[[#This Row],[Income]]&lt;=60000,"Medium",Merge1[[#This Row],[Income]]&lt;=100000,"High", Merge1[[#This Row],[Income]]&gt;100000," Premium")</f>
        <v xml:space="preserve"> Premium</v>
      </c>
      <c r="AB118" s="1" t="str" cm="1">
        <f t="array" ref="AB118">_xlfn.IFS(Merge1[[#This Row],[Age]]&lt;= 28,"Gen Z", Merge1[[#This Row],[Age]]&lt;=44,"Millennials", Merge1[[#This Row],[Age]]&lt;=60,"Gen X", Merge1[[#This Row],[Age]]&gt;60,"Baby Boomers")</f>
        <v>Millennials</v>
      </c>
      <c r="AC118" s="1" t="str" cm="1">
        <f t="array" ref="AC118">_xlfn.IFS(
    Merge1[[#This Row],[Balance]]&lt;=50000,"Low",
    Merge1[[#This Row],[Balance]]&lt;=200000,"Medium",
    Merge1[[#This Row],[Balance]]&gt;200000,"High"
)</f>
        <v>High</v>
      </c>
    </row>
    <row r="119" spans="1:29" x14ac:dyDescent="0.25">
      <c r="A119" s="1" t="s">
        <v>110</v>
      </c>
      <c r="B119" s="1" t="s">
        <v>6154</v>
      </c>
      <c r="C119" s="1" t="s">
        <v>5835</v>
      </c>
      <c r="D119" s="2">
        <v>43993</v>
      </c>
      <c r="E119">
        <v>443842</v>
      </c>
      <c r="F119">
        <v>443</v>
      </c>
      <c r="G119">
        <v>0</v>
      </c>
      <c r="H119" s="1" t="s">
        <v>5833</v>
      </c>
      <c r="I119" s="1" t="s">
        <v>6794</v>
      </c>
      <c r="J119" s="1" t="s">
        <v>6240</v>
      </c>
      <c r="K119">
        <v>35</v>
      </c>
      <c r="L119" s="1" t="s">
        <v>6241</v>
      </c>
      <c r="M119" s="1" t="s">
        <v>6266</v>
      </c>
      <c r="N119">
        <v>39816</v>
      </c>
      <c r="O119" s="1" t="s">
        <v>6248</v>
      </c>
      <c r="P119" s="2">
        <v>43285</v>
      </c>
      <c r="Q119" s="2">
        <v>45186</v>
      </c>
      <c r="R119" s="1" t="s">
        <v>6897</v>
      </c>
      <c r="S119" s="1" t="s">
        <v>6909</v>
      </c>
      <c r="T119" s="1" t="s">
        <v>28</v>
      </c>
      <c r="U119">
        <v>5132</v>
      </c>
      <c r="V119" s="1" t="s">
        <v>15</v>
      </c>
      <c r="W119" s="1" t="s">
        <v>29</v>
      </c>
      <c r="X119" s="2">
        <f t="shared" ca="1" si="1"/>
        <v>45937</v>
      </c>
      <c r="Y119" s="1">
        <f ca="1">ROUND(YEARFRAC(Merge1[[#This Row],[Join_Date]],Merge1[[#This Row],[Today]], 3),0)</f>
        <v>7</v>
      </c>
      <c r="Z119" s="1" t="str" cm="1">
        <f t="array" aca="1" ref="Z119" ca="1">_xlfn.IFS(
   Merge1[[#This Row],[Customer Tenure]]&lt;=2,"New",
   Merge1[[#This Row],[Customer Tenure]]&lt;=5,"Emerging",
  Merge1[[#This Row],[Customer Tenure]]&lt;9,"Established",
   TRUE,"Loyal"
)</f>
        <v>Established</v>
      </c>
      <c r="AA119" s="1" t="str" cm="1">
        <f t="array" ref="AA119">_xlfn.IFS(Merge1[[#This Row],[Income]]&lt;=30000,"Low",Merge1[[#This Row],[Income]]&lt;=60000,"Medium",Merge1[[#This Row],[Income]]&lt;=100000,"High", Merge1[[#This Row],[Income]]&gt;100000," Premium")</f>
        <v>Medium</v>
      </c>
      <c r="AB119" s="1" t="str" cm="1">
        <f t="array" ref="AB119">_xlfn.IFS(Merge1[[#This Row],[Age]]&lt;= 28,"Gen Z", Merge1[[#This Row],[Age]]&lt;=44,"Millennials", Merge1[[#This Row],[Age]]&lt;=60,"Gen X", Merge1[[#This Row],[Age]]&gt;60,"Baby Boomers")</f>
        <v>Millennials</v>
      </c>
      <c r="AC119" s="1" t="str" cm="1">
        <f t="array" ref="AC119">_xlfn.IFS(
    Merge1[[#This Row],[Balance]]&lt;=50000,"Low",
    Merge1[[#This Row],[Balance]]&lt;=200000,"Medium",
    Merge1[[#This Row],[Balance]]&gt;200000,"High"
)</f>
        <v>High</v>
      </c>
    </row>
    <row r="120" spans="1:29" x14ac:dyDescent="0.25">
      <c r="A120" s="1" t="s">
        <v>758</v>
      </c>
      <c r="B120" s="1" t="s">
        <v>6087</v>
      </c>
      <c r="C120" s="1" t="s">
        <v>5832</v>
      </c>
      <c r="D120" s="2">
        <v>44388</v>
      </c>
      <c r="E120">
        <v>470457</v>
      </c>
      <c r="F120">
        <v>687</v>
      </c>
      <c r="G120">
        <v>0</v>
      </c>
      <c r="H120" s="1" t="s">
        <v>5833</v>
      </c>
      <c r="I120" s="1" t="s">
        <v>6277</v>
      </c>
      <c r="J120" s="1" t="s">
        <v>6240</v>
      </c>
      <c r="K120">
        <v>49</v>
      </c>
      <c r="L120" s="1" t="s">
        <v>6260</v>
      </c>
      <c r="M120" s="1" t="s">
        <v>6254</v>
      </c>
      <c r="N120">
        <v>54636</v>
      </c>
      <c r="O120" s="1" t="s">
        <v>6243</v>
      </c>
      <c r="P120" s="2">
        <v>43643</v>
      </c>
      <c r="Q120" s="2">
        <v>45340</v>
      </c>
      <c r="R120" s="1" t="s">
        <v>6885</v>
      </c>
      <c r="S120" s="1" t="s">
        <v>6886</v>
      </c>
      <c r="T120" s="1" t="s">
        <v>28</v>
      </c>
      <c r="U120">
        <v>6104</v>
      </c>
      <c r="V120" s="1" t="s">
        <v>10</v>
      </c>
      <c r="W120" s="1" t="s">
        <v>50</v>
      </c>
      <c r="X120" s="2">
        <f t="shared" ca="1" si="1"/>
        <v>45937</v>
      </c>
      <c r="Y120" s="1">
        <f ca="1">ROUND(YEARFRAC(Merge1[[#This Row],[Join_Date]],Merge1[[#This Row],[Today]], 3),0)</f>
        <v>6</v>
      </c>
      <c r="Z120" s="1" t="str" cm="1">
        <f t="array" aca="1" ref="Z120" ca="1">_xlfn.IFS(
   Merge1[[#This Row],[Customer Tenure]]&lt;=2,"New",
   Merge1[[#This Row],[Customer Tenure]]&lt;=5,"Emerging",
  Merge1[[#This Row],[Customer Tenure]]&lt;9,"Established",
   TRUE,"Loyal"
)</f>
        <v>Established</v>
      </c>
      <c r="AA120" s="1" t="str" cm="1">
        <f t="array" ref="AA120">_xlfn.IFS(Merge1[[#This Row],[Income]]&lt;=30000,"Low",Merge1[[#This Row],[Income]]&lt;=60000,"Medium",Merge1[[#This Row],[Income]]&lt;=100000,"High", Merge1[[#This Row],[Income]]&gt;100000," Premium")</f>
        <v>Medium</v>
      </c>
      <c r="AB120" s="1" t="str" cm="1">
        <f t="array" ref="AB120">_xlfn.IFS(Merge1[[#This Row],[Age]]&lt;= 28,"Gen Z", Merge1[[#This Row],[Age]]&lt;=44,"Millennials", Merge1[[#This Row],[Age]]&lt;=60,"Gen X", Merge1[[#This Row],[Age]]&gt;60,"Baby Boomers")</f>
        <v>Gen X</v>
      </c>
      <c r="AC120" s="1" t="str" cm="1">
        <f t="array" ref="AC120">_xlfn.IFS(
    Merge1[[#This Row],[Balance]]&lt;=50000,"Low",
    Merge1[[#This Row],[Balance]]&lt;=200000,"Medium",
    Merge1[[#This Row],[Balance]]&gt;200000,"High"
)</f>
        <v>High</v>
      </c>
    </row>
    <row r="121" spans="1:29" x14ac:dyDescent="0.25">
      <c r="A121" s="1" t="s">
        <v>758</v>
      </c>
      <c r="B121" s="1" t="s">
        <v>6087</v>
      </c>
      <c r="C121" s="1" t="s">
        <v>5832</v>
      </c>
      <c r="D121" s="2">
        <v>44388</v>
      </c>
      <c r="E121">
        <v>470457</v>
      </c>
      <c r="F121">
        <v>687</v>
      </c>
      <c r="G121">
        <v>0</v>
      </c>
      <c r="H121" s="1" t="s">
        <v>5833</v>
      </c>
      <c r="I121" s="1" t="s">
        <v>6277</v>
      </c>
      <c r="J121" s="1" t="s">
        <v>6240</v>
      </c>
      <c r="K121">
        <v>49</v>
      </c>
      <c r="L121" s="1" t="s">
        <v>6260</v>
      </c>
      <c r="M121" s="1" t="s">
        <v>6254</v>
      </c>
      <c r="N121">
        <v>54636</v>
      </c>
      <c r="O121" s="1" t="s">
        <v>6243</v>
      </c>
      <c r="P121" s="2">
        <v>43643</v>
      </c>
      <c r="Q121" s="2">
        <v>45830</v>
      </c>
      <c r="R121" s="1" t="s">
        <v>6883</v>
      </c>
      <c r="S121" s="1" t="s">
        <v>6910</v>
      </c>
      <c r="T121" s="1" t="s">
        <v>23</v>
      </c>
      <c r="U121">
        <v>9666</v>
      </c>
      <c r="V121" s="1" t="s">
        <v>10</v>
      </c>
      <c r="W121" s="1" t="s">
        <v>20</v>
      </c>
      <c r="X121" s="2">
        <f t="shared" ca="1" si="1"/>
        <v>45937</v>
      </c>
      <c r="Y121" s="1">
        <f ca="1">ROUND(YEARFRAC(Merge1[[#This Row],[Join_Date]],Merge1[[#This Row],[Today]], 3),0)</f>
        <v>6</v>
      </c>
      <c r="Z121" s="1" t="str" cm="1">
        <f t="array" aca="1" ref="Z121" ca="1">_xlfn.IFS(
   Merge1[[#This Row],[Customer Tenure]]&lt;=2,"New",
   Merge1[[#This Row],[Customer Tenure]]&lt;=5,"Emerging",
  Merge1[[#This Row],[Customer Tenure]]&lt;9,"Established",
   TRUE,"Loyal"
)</f>
        <v>Established</v>
      </c>
      <c r="AA121" s="1" t="str" cm="1">
        <f t="array" ref="AA121">_xlfn.IFS(Merge1[[#This Row],[Income]]&lt;=30000,"Low",Merge1[[#This Row],[Income]]&lt;=60000,"Medium",Merge1[[#This Row],[Income]]&lt;=100000,"High", Merge1[[#This Row],[Income]]&gt;100000," Premium")</f>
        <v>Medium</v>
      </c>
      <c r="AB121" s="1" t="str" cm="1">
        <f t="array" ref="AB121">_xlfn.IFS(Merge1[[#This Row],[Age]]&lt;= 28,"Gen Z", Merge1[[#This Row],[Age]]&lt;=44,"Millennials", Merge1[[#This Row],[Age]]&lt;=60,"Gen X", Merge1[[#This Row],[Age]]&gt;60,"Baby Boomers")</f>
        <v>Gen X</v>
      </c>
      <c r="AC121" s="1" t="str" cm="1">
        <f t="array" ref="AC121">_xlfn.IFS(
    Merge1[[#This Row],[Balance]]&lt;=50000,"Low",
    Merge1[[#This Row],[Balance]]&lt;=200000,"Medium",
    Merge1[[#This Row],[Balance]]&gt;200000,"High"
)</f>
        <v>High</v>
      </c>
    </row>
    <row r="122" spans="1:29" x14ac:dyDescent="0.25">
      <c r="A122" s="1" t="s">
        <v>112</v>
      </c>
      <c r="B122" s="1" t="s">
        <v>6161</v>
      </c>
      <c r="C122" s="1" t="s">
        <v>5832</v>
      </c>
      <c r="D122" s="2">
        <v>44417</v>
      </c>
      <c r="E122">
        <v>363298</v>
      </c>
      <c r="F122">
        <v>470</v>
      </c>
      <c r="G122">
        <v>0</v>
      </c>
      <c r="H122" s="1" t="s">
        <v>5833</v>
      </c>
      <c r="I122" s="1" t="s">
        <v>6518</v>
      </c>
      <c r="J122" s="1" t="s">
        <v>6240</v>
      </c>
      <c r="K122">
        <v>43</v>
      </c>
      <c r="L122" s="1" t="s">
        <v>6241</v>
      </c>
      <c r="M122" s="1" t="s">
        <v>6247</v>
      </c>
      <c r="N122">
        <v>171054</v>
      </c>
      <c r="O122" s="1" t="s">
        <v>6243</v>
      </c>
      <c r="P122" s="2">
        <v>43877</v>
      </c>
      <c r="Q122" s="2">
        <v>45575</v>
      </c>
      <c r="R122" s="1" t="s">
        <v>6912</v>
      </c>
      <c r="S122" s="1" t="s">
        <v>6917</v>
      </c>
      <c r="T122" s="1" t="s">
        <v>23</v>
      </c>
      <c r="U122">
        <v>7693</v>
      </c>
      <c r="V122" s="1" t="s">
        <v>10</v>
      </c>
      <c r="W122" s="1" t="s">
        <v>106</v>
      </c>
      <c r="X122" s="2">
        <f t="shared" ca="1" si="1"/>
        <v>45937</v>
      </c>
      <c r="Y122" s="1">
        <f ca="1">ROUND(YEARFRAC(Merge1[[#This Row],[Join_Date]],Merge1[[#This Row],[Today]], 3),0)</f>
        <v>6</v>
      </c>
      <c r="Z122" s="1" t="str" cm="1">
        <f t="array" aca="1" ref="Z122" ca="1">_xlfn.IFS(
   Merge1[[#This Row],[Customer Tenure]]&lt;=2,"New",
   Merge1[[#This Row],[Customer Tenure]]&lt;=5,"Emerging",
  Merge1[[#This Row],[Customer Tenure]]&lt;9,"Established",
   TRUE,"Loyal"
)</f>
        <v>Established</v>
      </c>
      <c r="AA122" s="1" t="str" cm="1">
        <f t="array" ref="AA122">_xlfn.IFS(Merge1[[#This Row],[Income]]&lt;=30000,"Low",Merge1[[#This Row],[Income]]&lt;=60000,"Medium",Merge1[[#This Row],[Income]]&lt;=100000,"High", Merge1[[#This Row],[Income]]&gt;100000," Premium")</f>
        <v xml:space="preserve"> Premium</v>
      </c>
      <c r="AB122" s="1" t="str" cm="1">
        <f t="array" ref="AB122">_xlfn.IFS(Merge1[[#This Row],[Age]]&lt;= 28,"Gen Z", Merge1[[#This Row],[Age]]&lt;=44,"Millennials", Merge1[[#This Row],[Age]]&lt;=60,"Gen X", Merge1[[#This Row],[Age]]&gt;60,"Baby Boomers")</f>
        <v>Millennials</v>
      </c>
      <c r="AC122" s="1" t="str" cm="1">
        <f t="array" ref="AC122">_xlfn.IFS(
    Merge1[[#This Row],[Balance]]&lt;=50000,"Low",
    Merge1[[#This Row],[Balance]]&lt;=200000,"Medium",
    Merge1[[#This Row],[Balance]]&gt;200000,"High"
)</f>
        <v>High</v>
      </c>
    </row>
    <row r="123" spans="1:29" x14ac:dyDescent="0.25">
      <c r="A123" s="1" t="s">
        <v>112</v>
      </c>
      <c r="B123" s="1" t="s">
        <v>6161</v>
      </c>
      <c r="C123" s="1" t="s">
        <v>5832</v>
      </c>
      <c r="D123" s="2">
        <v>44417</v>
      </c>
      <c r="E123">
        <v>363298</v>
      </c>
      <c r="F123">
        <v>470</v>
      </c>
      <c r="G123">
        <v>0</v>
      </c>
      <c r="H123" s="1" t="s">
        <v>5833</v>
      </c>
      <c r="I123" s="1" t="s">
        <v>6518</v>
      </c>
      <c r="J123" s="1" t="s">
        <v>6240</v>
      </c>
      <c r="K123">
        <v>43</v>
      </c>
      <c r="L123" s="1" t="s">
        <v>6241</v>
      </c>
      <c r="M123" s="1" t="s">
        <v>6247</v>
      </c>
      <c r="N123">
        <v>171054</v>
      </c>
      <c r="O123" s="1" t="s">
        <v>6243</v>
      </c>
      <c r="P123" s="2">
        <v>43877</v>
      </c>
      <c r="Q123" s="2">
        <v>45351</v>
      </c>
      <c r="R123" s="1" t="s">
        <v>6885</v>
      </c>
      <c r="S123" s="1" t="s">
        <v>6886</v>
      </c>
      <c r="T123" s="1" t="s">
        <v>14</v>
      </c>
      <c r="U123">
        <v>8063</v>
      </c>
      <c r="V123" s="1" t="s">
        <v>24</v>
      </c>
      <c r="W123" s="1" t="s">
        <v>16</v>
      </c>
      <c r="X123" s="2">
        <f t="shared" ca="1" si="1"/>
        <v>45937</v>
      </c>
      <c r="Y123" s="1">
        <f ca="1">ROUND(YEARFRAC(Merge1[[#This Row],[Join_Date]],Merge1[[#This Row],[Today]], 3),0)</f>
        <v>6</v>
      </c>
      <c r="Z123" s="1" t="str" cm="1">
        <f t="array" aca="1" ref="Z123" ca="1">_xlfn.IFS(
   Merge1[[#This Row],[Customer Tenure]]&lt;=2,"New",
   Merge1[[#This Row],[Customer Tenure]]&lt;=5,"Emerging",
  Merge1[[#This Row],[Customer Tenure]]&lt;9,"Established",
   TRUE,"Loyal"
)</f>
        <v>Established</v>
      </c>
      <c r="AA123" s="1" t="str" cm="1">
        <f t="array" ref="AA123">_xlfn.IFS(Merge1[[#This Row],[Income]]&lt;=30000,"Low",Merge1[[#This Row],[Income]]&lt;=60000,"Medium",Merge1[[#This Row],[Income]]&lt;=100000,"High", Merge1[[#This Row],[Income]]&gt;100000," Premium")</f>
        <v xml:space="preserve"> Premium</v>
      </c>
      <c r="AB123" s="1" t="str" cm="1">
        <f t="array" ref="AB123">_xlfn.IFS(Merge1[[#This Row],[Age]]&lt;= 28,"Gen Z", Merge1[[#This Row],[Age]]&lt;=44,"Millennials", Merge1[[#This Row],[Age]]&lt;=60,"Gen X", Merge1[[#This Row],[Age]]&gt;60,"Baby Boomers")</f>
        <v>Millennials</v>
      </c>
      <c r="AC123" s="1" t="str" cm="1">
        <f t="array" ref="AC123">_xlfn.IFS(
    Merge1[[#This Row],[Balance]]&lt;=50000,"Low",
    Merge1[[#This Row],[Balance]]&lt;=200000,"Medium",
    Merge1[[#This Row],[Balance]]&gt;200000,"High"
)</f>
        <v>High</v>
      </c>
    </row>
    <row r="124" spans="1:29" x14ac:dyDescent="0.25">
      <c r="A124" s="1" t="s">
        <v>651</v>
      </c>
      <c r="B124" s="1" t="s">
        <v>5854</v>
      </c>
      <c r="C124" s="1" t="s">
        <v>5846</v>
      </c>
      <c r="D124" s="2">
        <v>44333</v>
      </c>
      <c r="E124">
        <v>155489</v>
      </c>
      <c r="F124">
        <v>626</v>
      </c>
      <c r="G124">
        <v>207630</v>
      </c>
      <c r="H124" s="1" t="s">
        <v>5833</v>
      </c>
      <c r="I124" s="1" t="s">
        <v>6782</v>
      </c>
      <c r="J124" s="1" t="s">
        <v>6245</v>
      </c>
      <c r="K124">
        <v>50</v>
      </c>
      <c r="L124" s="1" t="s">
        <v>6246</v>
      </c>
      <c r="M124" s="1" t="s">
        <v>6247</v>
      </c>
      <c r="N124">
        <v>81367</v>
      </c>
      <c r="O124" s="1" t="s">
        <v>6248</v>
      </c>
      <c r="P124" s="2">
        <v>42887</v>
      </c>
      <c r="Q124" s="2">
        <v>45538</v>
      </c>
      <c r="R124" s="1" t="s">
        <v>6897</v>
      </c>
      <c r="S124" s="1" t="s">
        <v>6898</v>
      </c>
      <c r="T124" s="1" t="s">
        <v>14</v>
      </c>
      <c r="U124">
        <v>2308</v>
      </c>
      <c r="V124" s="1" t="s">
        <v>24</v>
      </c>
      <c r="W124" s="1" t="s">
        <v>16</v>
      </c>
      <c r="X124" s="2">
        <f t="shared" ca="1" si="1"/>
        <v>45937</v>
      </c>
      <c r="Y124" s="1">
        <f ca="1">ROUND(YEARFRAC(Merge1[[#This Row],[Join_Date]],Merge1[[#This Row],[Today]], 3),0)</f>
        <v>8</v>
      </c>
      <c r="Z124" s="1" t="str" cm="1">
        <f t="array" aca="1" ref="Z124" ca="1">_xlfn.IFS(
   Merge1[[#This Row],[Customer Tenure]]&lt;=2,"New",
   Merge1[[#This Row],[Customer Tenure]]&lt;=5,"Emerging",
  Merge1[[#This Row],[Customer Tenure]]&lt;9,"Established",
   TRUE,"Loyal"
)</f>
        <v>Established</v>
      </c>
      <c r="AA124" s="1" t="str" cm="1">
        <f t="array" ref="AA124">_xlfn.IFS(Merge1[[#This Row],[Income]]&lt;=30000,"Low",Merge1[[#This Row],[Income]]&lt;=60000,"Medium",Merge1[[#This Row],[Income]]&lt;=100000,"High", Merge1[[#This Row],[Income]]&gt;100000," Premium")</f>
        <v>High</v>
      </c>
      <c r="AB124" s="1" t="str" cm="1">
        <f t="array" ref="AB124">_xlfn.IFS(Merge1[[#This Row],[Age]]&lt;= 28,"Gen Z", Merge1[[#This Row],[Age]]&lt;=44,"Millennials", Merge1[[#This Row],[Age]]&lt;=60,"Gen X", Merge1[[#This Row],[Age]]&gt;60,"Baby Boomers")</f>
        <v>Gen X</v>
      </c>
      <c r="AC124" s="1" t="str" cm="1">
        <f t="array" ref="AC124">_xlfn.IFS(
    Merge1[[#This Row],[Balance]]&lt;=50000,"Low",
    Merge1[[#This Row],[Balance]]&lt;=200000,"Medium",
    Merge1[[#This Row],[Balance]]&gt;200000,"High"
)</f>
        <v>Medium</v>
      </c>
    </row>
    <row r="125" spans="1:29" x14ac:dyDescent="0.25">
      <c r="A125" s="1" t="s">
        <v>651</v>
      </c>
      <c r="B125" s="1" t="s">
        <v>5854</v>
      </c>
      <c r="C125" s="1" t="s">
        <v>5846</v>
      </c>
      <c r="D125" s="2">
        <v>44333</v>
      </c>
      <c r="E125">
        <v>155489</v>
      </c>
      <c r="F125">
        <v>626</v>
      </c>
      <c r="G125">
        <v>207630</v>
      </c>
      <c r="H125" s="1" t="s">
        <v>5833</v>
      </c>
      <c r="I125" s="1" t="s">
        <v>6782</v>
      </c>
      <c r="J125" s="1" t="s">
        <v>6245</v>
      </c>
      <c r="K125">
        <v>50</v>
      </c>
      <c r="L125" s="1" t="s">
        <v>6246</v>
      </c>
      <c r="M125" s="1" t="s">
        <v>6247</v>
      </c>
      <c r="N125">
        <v>81367</v>
      </c>
      <c r="O125" s="1" t="s">
        <v>6248</v>
      </c>
      <c r="P125" s="2">
        <v>42887</v>
      </c>
      <c r="Q125" s="2">
        <v>45246</v>
      </c>
      <c r="R125" s="1" t="s">
        <v>6887</v>
      </c>
      <c r="S125" s="1" t="s">
        <v>6888</v>
      </c>
      <c r="T125" s="1" t="s">
        <v>28</v>
      </c>
      <c r="U125">
        <v>9878</v>
      </c>
      <c r="V125" s="1" t="s">
        <v>24</v>
      </c>
      <c r="W125" s="1" t="s">
        <v>25</v>
      </c>
      <c r="X125" s="2">
        <f t="shared" ca="1" si="1"/>
        <v>45937</v>
      </c>
      <c r="Y125" s="1">
        <f ca="1">ROUND(YEARFRAC(Merge1[[#This Row],[Join_Date]],Merge1[[#This Row],[Today]], 3),0)</f>
        <v>8</v>
      </c>
      <c r="Z125" s="1" t="str" cm="1">
        <f t="array" aca="1" ref="Z125" ca="1">_xlfn.IFS(
   Merge1[[#This Row],[Customer Tenure]]&lt;=2,"New",
   Merge1[[#This Row],[Customer Tenure]]&lt;=5,"Emerging",
  Merge1[[#This Row],[Customer Tenure]]&lt;9,"Established",
   TRUE,"Loyal"
)</f>
        <v>Established</v>
      </c>
      <c r="AA125" s="1" t="str" cm="1">
        <f t="array" ref="AA125">_xlfn.IFS(Merge1[[#This Row],[Income]]&lt;=30000,"Low",Merge1[[#This Row],[Income]]&lt;=60000,"Medium",Merge1[[#This Row],[Income]]&lt;=100000,"High", Merge1[[#This Row],[Income]]&gt;100000," Premium")</f>
        <v>High</v>
      </c>
      <c r="AB125" s="1" t="str" cm="1">
        <f t="array" ref="AB125">_xlfn.IFS(Merge1[[#This Row],[Age]]&lt;= 28,"Gen Z", Merge1[[#This Row],[Age]]&lt;=44,"Millennials", Merge1[[#This Row],[Age]]&lt;=60,"Gen X", Merge1[[#This Row],[Age]]&gt;60,"Baby Boomers")</f>
        <v>Gen X</v>
      </c>
      <c r="AC125" s="1" t="str" cm="1">
        <f t="array" ref="AC125">_xlfn.IFS(
    Merge1[[#This Row],[Balance]]&lt;=50000,"Low",
    Merge1[[#This Row],[Balance]]&lt;=200000,"Medium",
    Merge1[[#This Row],[Balance]]&gt;200000,"High"
)</f>
        <v>Medium</v>
      </c>
    </row>
    <row r="126" spans="1:29" x14ac:dyDescent="0.25">
      <c r="A126" s="1" t="s">
        <v>114</v>
      </c>
      <c r="B126" s="1" t="s">
        <v>5919</v>
      </c>
      <c r="C126" s="1" t="s">
        <v>5832</v>
      </c>
      <c r="D126" s="2">
        <v>45204</v>
      </c>
      <c r="E126">
        <v>87954</v>
      </c>
      <c r="F126">
        <v>839</v>
      </c>
      <c r="G126">
        <v>0</v>
      </c>
      <c r="H126" s="1" t="s">
        <v>5833</v>
      </c>
      <c r="I126" s="1" t="s">
        <v>6618</v>
      </c>
      <c r="J126" s="1" t="s">
        <v>6245</v>
      </c>
      <c r="K126">
        <v>56</v>
      </c>
      <c r="L126" s="1" t="s">
        <v>6260</v>
      </c>
      <c r="M126" s="1" t="s">
        <v>6257</v>
      </c>
      <c r="N126">
        <v>132755</v>
      </c>
      <c r="O126" s="1" t="s">
        <v>6243</v>
      </c>
      <c r="P126" s="2">
        <v>42510</v>
      </c>
      <c r="Q126" s="2">
        <v>45641</v>
      </c>
      <c r="R126" s="1" t="s">
        <v>6904</v>
      </c>
      <c r="S126" s="1" t="s">
        <v>6916</v>
      </c>
      <c r="T126" s="1" t="s">
        <v>14</v>
      </c>
      <c r="U126">
        <v>2099</v>
      </c>
      <c r="V126" s="1" t="s">
        <v>24</v>
      </c>
      <c r="W126" s="1" t="s">
        <v>11</v>
      </c>
      <c r="X126" s="2">
        <f t="shared" ca="1" si="1"/>
        <v>45937</v>
      </c>
      <c r="Y126" s="1">
        <f ca="1">ROUND(YEARFRAC(Merge1[[#This Row],[Join_Date]],Merge1[[#This Row],[Today]], 3),0)</f>
        <v>9</v>
      </c>
      <c r="Z126" s="1" t="str" cm="1">
        <f t="array" aca="1" ref="Z126" ca="1">_xlfn.IFS(
   Merge1[[#This Row],[Customer Tenure]]&lt;=2,"New",
   Merge1[[#This Row],[Customer Tenure]]&lt;=5,"Emerging",
  Merge1[[#This Row],[Customer Tenure]]&lt;9,"Established",
   TRUE,"Loyal"
)</f>
        <v>Loyal</v>
      </c>
      <c r="AA126" s="1" t="str" cm="1">
        <f t="array" ref="AA126">_xlfn.IFS(Merge1[[#This Row],[Income]]&lt;=30000,"Low",Merge1[[#This Row],[Income]]&lt;=60000,"Medium",Merge1[[#This Row],[Income]]&lt;=100000,"High", Merge1[[#This Row],[Income]]&gt;100000," Premium")</f>
        <v xml:space="preserve"> Premium</v>
      </c>
      <c r="AB126" s="1" t="str" cm="1">
        <f t="array" ref="AB126">_xlfn.IFS(Merge1[[#This Row],[Age]]&lt;= 28,"Gen Z", Merge1[[#This Row],[Age]]&lt;=44,"Millennials", Merge1[[#This Row],[Age]]&lt;=60,"Gen X", Merge1[[#This Row],[Age]]&gt;60,"Baby Boomers")</f>
        <v>Gen X</v>
      </c>
      <c r="AC126" s="1" t="str" cm="1">
        <f t="array" ref="AC126">_xlfn.IFS(
    Merge1[[#This Row],[Balance]]&lt;=50000,"Low",
    Merge1[[#This Row],[Balance]]&lt;=200000,"Medium",
    Merge1[[#This Row],[Balance]]&gt;200000,"High"
)</f>
        <v>Medium</v>
      </c>
    </row>
    <row r="127" spans="1:29" x14ac:dyDescent="0.25">
      <c r="A127" s="1" t="s">
        <v>114</v>
      </c>
      <c r="B127" s="1" t="s">
        <v>5919</v>
      </c>
      <c r="C127" s="1" t="s">
        <v>5832</v>
      </c>
      <c r="D127" s="2">
        <v>45204</v>
      </c>
      <c r="E127">
        <v>87954</v>
      </c>
      <c r="F127">
        <v>839</v>
      </c>
      <c r="G127">
        <v>0</v>
      </c>
      <c r="H127" s="1" t="s">
        <v>5833</v>
      </c>
      <c r="I127" s="1" t="s">
        <v>6618</v>
      </c>
      <c r="J127" s="1" t="s">
        <v>6245</v>
      </c>
      <c r="K127">
        <v>56</v>
      </c>
      <c r="L127" s="1" t="s">
        <v>6260</v>
      </c>
      <c r="M127" s="1" t="s">
        <v>6257</v>
      </c>
      <c r="N127">
        <v>132755</v>
      </c>
      <c r="O127" s="1" t="s">
        <v>6243</v>
      </c>
      <c r="P127" s="2">
        <v>42510</v>
      </c>
      <c r="Q127" s="2">
        <v>45653</v>
      </c>
      <c r="R127" s="1" t="s">
        <v>6904</v>
      </c>
      <c r="S127" s="1" t="s">
        <v>6916</v>
      </c>
      <c r="T127" s="1" t="s">
        <v>23</v>
      </c>
      <c r="U127">
        <v>7155</v>
      </c>
      <c r="V127" s="1" t="s">
        <v>19</v>
      </c>
      <c r="W127" s="1" t="s">
        <v>16</v>
      </c>
      <c r="X127" s="2">
        <f t="shared" ca="1" si="1"/>
        <v>45937</v>
      </c>
      <c r="Y127" s="1">
        <f ca="1">ROUND(YEARFRAC(Merge1[[#This Row],[Join_Date]],Merge1[[#This Row],[Today]], 3),0)</f>
        <v>9</v>
      </c>
      <c r="Z127" s="1" t="str" cm="1">
        <f t="array" aca="1" ref="Z127" ca="1">_xlfn.IFS(
   Merge1[[#This Row],[Customer Tenure]]&lt;=2,"New",
   Merge1[[#This Row],[Customer Tenure]]&lt;=5,"Emerging",
  Merge1[[#This Row],[Customer Tenure]]&lt;9,"Established",
   TRUE,"Loyal"
)</f>
        <v>Loyal</v>
      </c>
      <c r="AA127" s="1" t="str" cm="1">
        <f t="array" ref="AA127">_xlfn.IFS(Merge1[[#This Row],[Income]]&lt;=30000,"Low",Merge1[[#This Row],[Income]]&lt;=60000,"Medium",Merge1[[#This Row],[Income]]&lt;=100000,"High", Merge1[[#This Row],[Income]]&gt;100000," Premium")</f>
        <v xml:space="preserve"> Premium</v>
      </c>
      <c r="AB127" s="1" t="str" cm="1">
        <f t="array" ref="AB127">_xlfn.IFS(Merge1[[#This Row],[Age]]&lt;= 28,"Gen Z", Merge1[[#This Row],[Age]]&lt;=44,"Millennials", Merge1[[#This Row],[Age]]&lt;=60,"Gen X", Merge1[[#This Row],[Age]]&gt;60,"Baby Boomers")</f>
        <v>Gen X</v>
      </c>
      <c r="AC127" s="1" t="str" cm="1">
        <f t="array" ref="AC127">_xlfn.IFS(
    Merge1[[#This Row],[Balance]]&lt;=50000,"Low",
    Merge1[[#This Row],[Balance]]&lt;=200000,"Medium",
    Merge1[[#This Row],[Balance]]&gt;200000,"High"
)</f>
        <v>Medium</v>
      </c>
    </row>
    <row r="128" spans="1:29" x14ac:dyDescent="0.25">
      <c r="A128" s="1" t="s">
        <v>114</v>
      </c>
      <c r="B128" s="1" t="s">
        <v>5919</v>
      </c>
      <c r="C128" s="1" t="s">
        <v>5832</v>
      </c>
      <c r="D128" s="2">
        <v>45204</v>
      </c>
      <c r="E128">
        <v>87954</v>
      </c>
      <c r="F128">
        <v>839</v>
      </c>
      <c r="G128">
        <v>0</v>
      </c>
      <c r="H128" s="1" t="s">
        <v>5833</v>
      </c>
      <c r="I128" s="1" t="s">
        <v>6618</v>
      </c>
      <c r="J128" s="1" t="s">
        <v>6245</v>
      </c>
      <c r="K128">
        <v>56</v>
      </c>
      <c r="L128" s="1" t="s">
        <v>6260</v>
      </c>
      <c r="M128" s="1" t="s">
        <v>6257</v>
      </c>
      <c r="N128">
        <v>132755</v>
      </c>
      <c r="O128" s="1" t="s">
        <v>6243</v>
      </c>
      <c r="P128" s="2">
        <v>42510</v>
      </c>
      <c r="Q128" s="2">
        <v>45646</v>
      </c>
      <c r="R128" s="1" t="s">
        <v>6904</v>
      </c>
      <c r="S128" s="1" t="s">
        <v>6916</v>
      </c>
      <c r="T128" s="1" t="s">
        <v>14</v>
      </c>
      <c r="U128">
        <v>1220</v>
      </c>
      <c r="V128" s="1" t="s">
        <v>24</v>
      </c>
      <c r="W128" s="1" t="s">
        <v>55</v>
      </c>
      <c r="X128" s="2">
        <f t="shared" ca="1" si="1"/>
        <v>45937</v>
      </c>
      <c r="Y128" s="1">
        <f ca="1">ROUND(YEARFRAC(Merge1[[#This Row],[Join_Date]],Merge1[[#This Row],[Today]], 3),0)</f>
        <v>9</v>
      </c>
      <c r="Z128" s="1" t="str" cm="1">
        <f t="array" aca="1" ref="Z128" ca="1">_xlfn.IFS(
   Merge1[[#This Row],[Customer Tenure]]&lt;=2,"New",
   Merge1[[#This Row],[Customer Tenure]]&lt;=5,"Emerging",
  Merge1[[#This Row],[Customer Tenure]]&lt;9,"Established",
   TRUE,"Loyal"
)</f>
        <v>Loyal</v>
      </c>
      <c r="AA128" s="1" t="str" cm="1">
        <f t="array" ref="AA128">_xlfn.IFS(Merge1[[#This Row],[Income]]&lt;=30000,"Low",Merge1[[#This Row],[Income]]&lt;=60000,"Medium",Merge1[[#This Row],[Income]]&lt;=100000,"High", Merge1[[#This Row],[Income]]&gt;100000," Premium")</f>
        <v xml:space="preserve"> Premium</v>
      </c>
      <c r="AB128" s="1" t="str" cm="1">
        <f t="array" ref="AB128">_xlfn.IFS(Merge1[[#This Row],[Age]]&lt;= 28,"Gen Z", Merge1[[#This Row],[Age]]&lt;=44,"Millennials", Merge1[[#This Row],[Age]]&lt;=60,"Gen X", Merge1[[#This Row],[Age]]&gt;60,"Baby Boomers")</f>
        <v>Gen X</v>
      </c>
      <c r="AC128" s="1" t="str" cm="1">
        <f t="array" ref="AC128">_xlfn.IFS(
    Merge1[[#This Row],[Balance]]&lt;=50000,"Low",
    Merge1[[#This Row],[Balance]]&lt;=200000,"Medium",
    Merge1[[#This Row],[Balance]]&gt;200000,"High"
)</f>
        <v>Medium</v>
      </c>
    </row>
    <row r="129" spans="1:29" x14ac:dyDescent="0.25">
      <c r="A129" s="1" t="s">
        <v>114</v>
      </c>
      <c r="B129" s="1" t="s">
        <v>5919</v>
      </c>
      <c r="C129" s="1" t="s">
        <v>5832</v>
      </c>
      <c r="D129" s="2">
        <v>45204</v>
      </c>
      <c r="E129">
        <v>87954</v>
      </c>
      <c r="F129">
        <v>839</v>
      </c>
      <c r="G129">
        <v>0</v>
      </c>
      <c r="H129" s="1" t="s">
        <v>5833</v>
      </c>
      <c r="I129" s="1" t="s">
        <v>6618</v>
      </c>
      <c r="J129" s="1" t="s">
        <v>6245</v>
      </c>
      <c r="K129">
        <v>56</v>
      </c>
      <c r="L129" s="1" t="s">
        <v>6260</v>
      </c>
      <c r="M129" s="1" t="s">
        <v>6257</v>
      </c>
      <c r="N129">
        <v>132755</v>
      </c>
      <c r="O129" s="1" t="s">
        <v>6243</v>
      </c>
      <c r="P129" s="2">
        <v>42510</v>
      </c>
      <c r="Q129" s="2">
        <v>45436</v>
      </c>
      <c r="R129" s="1" t="s">
        <v>6906</v>
      </c>
      <c r="S129" s="1" t="s">
        <v>6918</v>
      </c>
      <c r="T129" s="1" t="s">
        <v>14</v>
      </c>
      <c r="U129">
        <v>5022</v>
      </c>
      <c r="V129" s="1" t="s">
        <v>24</v>
      </c>
      <c r="W129" s="1" t="s">
        <v>106</v>
      </c>
      <c r="X129" s="2">
        <f t="shared" ca="1" si="1"/>
        <v>45937</v>
      </c>
      <c r="Y129" s="1">
        <f ca="1">ROUND(YEARFRAC(Merge1[[#This Row],[Join_Date]],Merge1[[#This Row],[Today]], 3),0)</f>
        <v>9</v>
      </c>
      <c r="Z129" s="1" t="str" cm="1">
        <f t="array" aca="1" ref="Z129" ca="1">_xlfn.IFS(
   Merge1[[#This Row],[Customer Tenure]]&lt;=2,"New",
   Merge1[[#This Row],[Customer Tenure]]&lt;=5,"Emerging",
  Merge1[[#This Row],[Customer Tenure]]&lt;9,"Established",
   TRUE,"Loyal"
)</f>
        <v>Loyal</v>
      </c>
      <c r="AA129" s="1" t="str" cm="1">
        <f t="array" ref="AA129">_xlfn.IFS(Merge1[[#This Row],[Income]]&lt;=30000,"Low",Merge1[[#This Row],[Income]]&lt;=60000,"Medium",Merge1[[#This Row],[Income]]&lt;=100000,"High", Merge1[[#This Row],[Income]]&gt;100000," Premium")</f>
        <v xml:space="preserve"> Premium</v>
      </c>
      <c r="AB129" s="1" t="str" cm="1">
        <f t="array" ref="AB129">_xlfn.IFS(Merge1[[#This Row],[Age]]&lt;= 28,"Gen Z", Merge1[[#This Row],[Age]]&lt;=44,"Millennials", Merge1[[#This Row],[Age]]&lt;=60,"Gen X", Merge1[[#This Row],[Age]]&gt;60,"Baby Boomers")</f>
        <v>Gen X</v>
      </c>
      <c r="AC129" s="1" t="str" cm="1">
        <f t="array" ref="AC129">_xlfn.IFS(
    Merge1[[#This Row],[Balance]]&lt;=50000,"Low",
    Merge1[[#This Row],[Balance]]&lt;=200000,"Medium",
    Merge1[[#This Row],[Balance]]&gt;200000,"High"
)</f>
        <v>Medium</v>
      </c>
    </row>
    <row r="130" spans="1:29" x14ac:dyDescent="0.25">
      <c r="A130" s="1" t="s">
        <v>1027</v>
      </c>
      <c r="B130" s="1" t="s">
        <v>5854</v>
      </c>
      <c r="C130" s="1" t="s">
        <v>5846</v>
      </c>
      <c r="D130" s="2">
        <v>43936</v>
      </c>
      <c r="E130">
        <v>307086</v>
      </c>
      <c r="F130">
        <v>759</v>
      </c>
      <c r="G130">
        <v>0</v>
      </c>
      <c r="H130" s="1" t="s">
        <v>5833</v>
      </c>
      <c r="I130" s="1" t="s">
        <v>6782</v>
      </c>
      <c r="J130" s="1" t="s">
        <v>6245</v>
      </c>
      <c r="K130">
        <v>50</v>
      </c>
      <c r="L130" s="1" t="s">
        <v>6246</v>
      </c>
      <c r="M130" s="1" t="s">
        <v>6247</v>
      </c>
      <c r="N130">
        <v>81367</v>
      </c>
      <c r="O130" s="1" t="s">
        <v>6248</v>
      </c>
      <c r="P130" s="2">
        <v>42887</v>
      </c>
      <c r="Q130" s="2">
        <v>45634</v>
      </c>
      <c r="R130" s="1" t="s">
        <v>6904</v>
      </c>
      <c r="S130" s="1" t="s">
        <v>6916</v>
      </c>
      <c r="T130" s="1" t="s">
        <v>28</v>
      </c>
      <c r="U130">
        <v>6078</v>
      </c>
      <c r="V130" s="1" t="s">
        <v>24</v>
      </c>
      <c r="W130" s="1" t="s">
        <v>20</v>
      </c>
      <c r="X130" s="2">
        <f t="shared" ref="X130:X193" ca="1" si="2">TODAY()</f>
        <v>45937</v>
      </c>
      <c r="Y130" s="1">
        <f ca="1">ROUND(YEARFRAC(Merge1[[#This Row],[Join_Date]],Merge1[[#This Row],[Today]], 3),0)</f>
        <v>8</v>
      </c>
      <c r="Z130" s="1" t="str" cm="1">
        <f t="array" aca="1" ref="Z130" ca="1">_xlfn.IFS(
   Merge1[[#This Row],[Customer Tenure]]&lt;=2,"New",
   Merge1[[#This Row],[Customer Tenure]]&lt;=5,"Emerging",
  Merge1[[#This Row],[Customer Tenure]]&lt;9,"Established",
   TRUE,"Loyal"
)</f>
        <v>Established</v>
      </c>
      <c r="AA130" s="1" t="str" cm="1">
        <f t="array" ref="AA130">_xlfn.IFS(Merge1[[#This Row],[Income]]&lt;=30000,"Low",Merge1[[#This Row],[Income]]&lt;=60000,"Medium",Merge1[[#This Row],[Income]]&lt;=100000,"High", Merge1[[#This Row],[Income]]&gt;100000," Premium")</f>
        <v>High</v>
      </c>
      <c r="AB130" s="1" t="str" cm="1">
        <f t="array" ref="AB130">_xlfn.IFS(Merge1[[#This Row],[Age]]&lt;= 28,"Gen Z", Merge1[[#This Row],[Age]]&lt;=44,"Millennials", Merge1[[#This Row],[Age]]&lt;=60,"Gen X", Merge1[[#This Row],[Age]]&gt;60,"Baby Boomers")</f>
        <v>Gen X</v>
      </c>
      <c r="AC130" s="1" t="str" cm="1">
        <f t="array" ref="AC130">_xlfn.IFS(
    Merge1[[#This Row],[Balance]]&lt;=50000,"Low",
    Merge1[[#This Row],[Balance]]&lt;=200000,"Medium",
    Merge1[[#This Row],[Balance]]&gt;200000,"High"
)</f>
        <v>High</v>
      </c>
    </row>
    <row r="131" spans="1:29" x14ac:dyDescent="0.25">
      <c r="A131" s="1" t="s">
        <v>116</v>
      </c>
      <c r="B131" s="1" t="s">
        <v>6191</v>
      </c>
      <c r="C131" s="1" t="s">
        <v>5835</v>
      </c>
      <c r="D131" s="2">
        <v>43088</v>
      </c>
      <c r="E131">
        <v>195490</v>
      </c>
      <c r="F131">
        <v>351</v>
      </c>
      <c r="G131">
        <v>0</v>
      </c>
      <c r="H131" s="1" t="s">
        <v>5833</v>
      </c>
      <c r="I131" s="1" t="s">
        <v>6369</v>
      </c>
      <c r="J131" s="1" t="s">
        <v>6245</v>
      </c>
      <c r="K131">
        <v>30</v>
      </c>
      <c r="L131" s="1" t="s">
        <v>6246</v>
      </c>
      <c r="M131" s="1" t="s">
        <v>6251</v>
      </c>
      <c r="N131">
        <v>104082</v>
      </c>
      <c r="O131" s="1" t="s">
        <v>6243</v>
      </c>
      <c r="P131" s="2">
        <v>43102</v>
      </c>
      <c r="Q131" s="2">
        <v>45589</v>
      </c>
      <c r="R131" s="1" t="s">
        <v>6912</v>
      </c>
      <c r="S131" s="1" t="s">
        <v>6917</v>
      </c>
      <c r="T131" s="1" t="s">
        <v>9</v>
      </c>
      <c r="U131">
        <v>2066</v>
      </c>
      <c r="V131" s="1" t="s">
        <v>15</v>
      </c>
      <c r="W131" s="1" t="s">
        <v>106</v>
      </c>
      <c r="X131" s="2">
        <f t="shared" ca="1" si="2"/>
        <v>45937</v>
      </c>
      <c r="Y131" s="1">
        <f ca="1">ROUND(YEARFRAC(Merge1[[#This Row],[Join_Date]],Merge1[[#This Row],[Today]], 3),0)</f>
        <v>8</v>
      </c>
      <c r="Z131" s="1" t="str" cm="1">
        <f t="array" aca="1" ref="Z131" ca="1">_xlfn.IFS(
   Merge1[[#This Row],[Customer Tenure]]&lt;=2,"New",
   Merge1[[#This Row],[Customer Tenure]]&lt;=5,"Emerging",
  Merge1[[#This Row],[Customer Tenure]]&lt;9,"Established",
   TRUE,"Loyal"
)</f>
        <v>Established</v>
      </c>
      <c r="AA131" s="1" t="str" cm="1">
        <f t="array" ref="AA131">_xlfn.IFS(Merge1[[#This Row],[Income]]&lt;=30000,"Low",Merge1[[#This Row],[Income]]&lt;=60000,"Medium",Merge1[[#This Row],[Income]]&lt;=100000,"High", Merge1[[#This Row],[Income]]&gt;100000," Premium")</f>
        <v xml:space="preserve"> Premium</v>
      </c>
      <c r="AB131" s="1" t="str" cm="1">
        <f t="array" ref="AB131">_xlfn.IFS(Merge1[[#This Row],[Age]]&lt;= 28,"Gen Z", Merge1[[#This Row],[Age]]&lt;=44,"Millennials", Merge1[[#This Row],[Age]]&lt;=60,"Gen X", Merge1[[#This Row],[Age]]&gt;60,"Baby Boomers")</f>
        <v>Millennials</v>
      </c>
      <c r="AC131" s="1" t="str" cm="1">
        <f t="array" ref="AC131">_xlfn.IFS(
    Merge1[[#This Row],[Balance]]&lt;=50000,"Low",
    Merge1[[#This Row],[Balance]]&lt;=200000,"Medium",
    Merge1[[#This Row],[Balance]]&gt;200000,"High"
)</f>
        <v>Medium</v>
      </c>
    </row>
    <row r="132" spans="1:29" x14ac:dyDescent="0.25">
      <c r="A132" s="1" t="s">
        <v>116</v>
      </c>
      <c r="B132" s="1" t="s">
        <v>6191</v>
      </c>
      <c r="C132" s="1" t="s">
        <v>5835</v>
      </c>
      <c r="D132" s="2">
        <v>43088</v>
      </c>
      <c r="E132">
        <v>195490</v>
      </c>
      <c r="F132">
        <v>351</v>
      </c>
      <c r="G132">
        <v>0</v>
      </c>
      <c r="H132" s="1" t="s">
        <v>5833</v>
      </c>
      <c r="I132" s="1" t="s">
        <v>6369</v>
      </c>
      <c r="J132" s="1" t="s">
        <v>6245</v>
      </c>
      <c r="K132">
        <v>30</v>
      </c>
      <c r="L132" s="1" t="s">
        <v>6246</v>
      </c>
      <c r="M132" s="1" t="s">
        <v>6251</v>
      </c>
      <c r="N132">
        <v>104082</v>
      </c>
      <c r="O132" s="1" t="s">
        <v>6243</v>
      </c>
      <c r="P132" s="2">
        <v>43102</v>
      </c>
      <c r="Q132" s="2">
        <v>45403</v>
      </c>
      <c r="R132" s="1" t="s">
        <v>6893</v>
      </c>
      <c r="S132" s="1" t="s">
        <v>6911</v>
      </c>
      <c r="T132" s="1" t="s">
        <v>14</v>
      </c>
      <c r="U132">
        <v>7559</v>
      </c>
      <c r="V132" s="1" t="s">
        <v>15</v>
      </c>
      <c r="W132" s="1" t="s">
        <v>106</v>
      </c>
      <c r="X132" s="2">
        <f t="shared" ca="1" si="2"/>
        <v>45937</v>
      </c>
      <c r="Y132" s="1">
        <f ca="1">ROUND(YEARFRAC(Merge1[[#This Row],[Join_Date]],Merge1[[#This Row],[Today]], 3),0)</f>
        <v>8</v>
      </c>
      <c r="Z132" s="1" t="str" cm="1">
        <f t="array" aca="1" ref="Z132" ca="1">_xlfn.IFS(
   Merge1[[#This Row],[Customer Tenure]]&lt;=2,"New",
   Merge1[[#This Row],[Customer Tenure]]&lt;=5,"Emerging",
  Merge1[[#This Row],[Customer Tenure]]&lt;9,"Established",
   TRUE,"Loyal"
)</f>
        <v>Established</v>
      </c>
      <c r="AA132" s="1" t="str" cm="1">
        <f t="array" ref="AA132">_xlfn.IFS(Merge1[[#This Row],[Income]]&lt;=30000,"Low",Merge1[[#This Row],[Income]]&lt;=60000,"Medium",Merge1[[#This Row],[Income]]&lt;=100000,"High", Merge1[[#This Row],[Income]]&gt;100000," Premium")</f>
        <v xml:space="preserve"> Premium</v>
      </c>
      <c r="AB132" s="1" t="str" cm="1">
        <f t="array" ref="AB132">_xlfn.IFS(Merge1[[#This Row],[Age]]&lt;= 28,"Gen Z", Merge1[[#This Row],[Age]]&lt;=44,"Millennials", Merge1[[#This Row],[Age]]&lt;=60,"Gen X", Merge1[[#This Row],[Age]]&gt;60,"Baby Boomers")</f>
        <v>Millennials</v>
      </c>
      <c r="AC132" s="1" t="str" cm="1">
        <f t="array" ref="AC132">_xlfn.IFS(
    Merge1[[#This Row],[Balance]]&lt;=50000,"Low",
    Merge1[[#This Row],[Balance]]&lt;=200000,"Medium",
    Merge1[[#This Row],[Balance]]&gt;200000,"High"
)</f>
        <v>Medium</v>
      </c>
    </row>
    <row r="133" spans="1:29" x14ac:dyDescent="0.25">
      <c r="A133" s="1" t="s">
        <v>348</v>
      </c>
      <c r="B133" s="1" t="s">
        <v>5854</v>
      </c>
      <c r="C133" s="1" t="s">
        <v>5835</v>
      </c>
      <c r="D133" s="2">
        <v>43006</v>
      </c>
      <c r="E133">
        <v>295809</v>
      </c>
      <c r="F133">
        <v>489</v>
      </c>
      <c r="G133">
        <v>0</v>
      </c>
      <c r="H133" s="1" t="s">
        <v>5833</v>
      </c>
      <c r="I133" s="1" t="s">
        <v>6782</v>
      </c>
      <c r="J133" s="1" t="s">
        <v>6245</v>
      </c>
      <c r="K133">
        <v>50</v>
      </c>
      <c r="L133" s="1" t="s">
        <v>6246</v>
      </c>
      <c r="M133" s="1" t="s">
        <v>6247</v>
      </c>
      <c r="N133">
        <v>81367</v>
      </c>
      <c r="O133" s="1" t="s">
        <v>6248</v>
      </c>
      <c r="P133" s="2">
        <v>42887</v>
      </c>
      <c r="Q133" s="2">
        <v>45505</v>
      </c>
      <c r="R133" s="1" t="s">
        <v>6889</v>
      </c>
      <c r="S133" s="1" t="s">
        <v>6890</v>
      </c>
      <c r="T133" s="1" t="s">
        <v>28</v>
      </c>
      <c r="U133">
        <v>4681</v>
      </c>
      <c r="V133" s="1" t="s">
        <v>15</v>
      </c>
      <c r="W133" s="1" t="s">
        <v>50</v>
      </c>
      <c r="X133" s="2">
        <f t="shared" ca="1" si="2"/>
        <v>45937</v>
      </c>
      <c r="Y133" s="1">
        <f ca="1">ROUND(YEARFRAC(Merge1[[#This Row],[Join_Date]],Merge1[[#This Row],[Today]], 3),0)</f>
        <v>8</v>
      </c>
      <c r="Z133" s="1" t="str" cm="1">
        <f t="array" aca="1" ref="Z133" ca="1">_xlfn.IFS(
   Merge1[[#This Row],[Customer Tenure]]&lt;=2,"New",
   Merge1[[#This Row],[Customer Tenure]]&lt;=5,"Emerging",
  Merge1[[#This Row],[Customer Tenure]]&lt;9,"Established",
   TRUE,"Loyal"
)</f>
        <v>Established</v>
      </c>
      <c r="AA133" s="1" t="str" cm="1">
        <f t="array" ref="AA133">_xlfn.IFS(Merge1[[#This Row],[Income]]&lt;=30000,"Low",Merge1[[#This Row],[Income]]&lt;=60000,"Medium",Merge1[[#This Row],[Income]]&lt;=100000,"High", Merge1[[#This Row],[Income]]&gt;100000," Premium")</f>
        <v>High</v>
      </c>
      <c r="AB133" s="1" t="str" cm="1">
        <f t="array" ref="AB133">_xlfn.IFS(Merge1[[#This Row],[Age]]&lt;= 28,"Gen Z", Merge1[[#This Row],[Age]]&lt;=44,"Millennials", Merge1[[#This Row],[Age]]&lt;=60,"Gen X", Merge1[[#This Row],[Age]]&gt;60,"Baby Boomers")</f>
        <v>Gen X</v>
      </c>
      <c r="AC133" s="1" t="str" cm="1">
        <f t="array" ref="AC133">_xlfn.IFS(
    Merge1[[#This Row],[Balance]]&lt;=50000,"Low",
    Merge1[[#This Row],[Balance]]&lt;=200000,"Medium",
    Merge1[[#This Row],[Balance]]&gt;200000,"High"
)</f>
        <v>High</v>
      </c>
    </row>
    <row r="134" spans="1:29" x14ac:dyDescent="0.25">
      <c r="A134" s="1" t="s">
        <v>348</v>
      </c>
      <c r="B134" s="1" t="s">
        <v>5854</v>
      </c>
      <c r="C134" s="1" t="s">
        <v>5835</v>
      </c>
      <c r="D134" s="2">
        <v>43006</v>
      </c>
      <c r="E134">
        <v>295809</v>
      </c>
      <c r="F134">
        <v>489</v>
      </c>
      <c r="G134">
        <v>0</v>
      </c>
      <c r="H134" s="1" t="s">
        <v>5833</v>
      </c>
      <c r="I134" s="1" t="s">
        <v>6782</v>
      </c>
      <c r="J134" s="1" t="s">
        <v>6245</v>
      </c>
      <c r="K134">
        <v>50</v>
      </c>
      <c r="L134" s="1" t="s">
        <v>6246</v>
      </c>
      <c r="M134" s="1" t="s">
        <v>6247</v>
      </c>
      <c r="N134">
        <v>81367</v>
      </c>
      <c r="O134" s="1" t="s">
        <v>6248</v>
      </c>
      <c r="P134" s="2">
        <v>42887</v>
      </c>
      <c r="Q134" s="2">
        <v>45269</v>
      </c>
      <c r="R134" s="1" t="s">
        <v>6904</v>
      </c>
      <c r="S134" s="1" t="s">
        <v>6905</v>
      </c>
      <c r="T134" s="1" t="s">
        <v>14</v>
      </c>
      <c r="U134">
        <v>3188</v>
      </c>
      <c r="V134" s="1" t="s">
        <v>24</v>
      </c>
      <c r="W134" s="1" t="s">
        <v>55</v>
      </c>
      <c r="X134" s="2">
        <f t="shared" ca="1" si="2"/>
        <v>45937</v>
      </c>
      <c r="Y134" s="1">
        <f ca="1">ROUND(YEARFRAC(Merge1[[#This Row],[Join_Date]],Merge1[[#This Row],[Today]], 3),0)</f>
        <v>8</v>
      </c>
      <c r="Z134" s="1" t="str" cm="1">
        <f t="array" aca="1" ref="Z134" ca="1">_xlfn.IFS(
   Merge1[[#This Row],[Customer Tenure]]&lt;=2,"New",
   Merge1[[#This Row],[Customer Tenure]]&lt;=5,"Emerging",
  Merge1[[#This Row],[Customer Tenure]]&lt;9,"Established",
   TRUE,"Loyal"
)</f>
        <v>Established</v>
      </c>
      <c r="AA134" s="1" t="str" cm="1">
        <f t="array" ref="AA134">_xlfn.IFS(Merge1[[#This Row],[Income]]&lt;=30000,"Low",Merge1[[#This Row],[Income]]&lt;=60000,"Medium",Merge1[[#This Row],[Income]]&lt;=100000,"High", Merge1[[#This Row],[Income]]&gt;100000," Premium")</f>
        <v>High</v>
      </c>
      <c r="AB134" s="1" t="str" cm="1">
        <f t="array" ref="AB134">_xlfn.IFS(Merge1[[#This Row],[Age]]&lt;= 28,"Gen Z", Merge1[[#This Row],[Age]]&lt;=44,"Millennials", Merge1[[#This Row],[Age]]&lt;=60,"Gen X", Merge1[[#This Row],[Age]]&gt;60,"Baby Boomers")</f>
        <v>Gen X</v>
      </c>
      <c r="AC134" s="1" t="str" cm="1">
        <f t="array" ref="AC134">_xlfn.IFS(
    Merge1[[#This Row],[Balance]]&lt;=50000,"Low",
    Merge1[[#This Row],[Balance]]&lt;=200000,"Medium",
    Merge1[[#This Row],[Balance]]&gt;200000,"High"
)</f>
        <v>High</v>
      </c>
    </row>
    <row r="135" spans="1:29" x14ac:dyDescent="0.25">
      <c r="A135" s="1" t="s">
        <v>118</v>
      </c>
      <c r="B135" s="1" t="s">
        <v>5954</v>
      </c>
      <c r="C135" s="1" t="s">
        <v>5832</v>
      </c>
      <c r="D135" s="2">
        <v>42553</v>
      </c>
      <c r="E135">
        <v>250144</v>
      </c>
      <c r="F135">
        <v>305</v>
      </c>
      <c r="G135">
        <v>0</v>
      </c>
      <c r="H135" s="1" t="s">
        <v>5838</v>
      </c>
      <c r="I135" s="1" t="s">
        <v>6661</v>
      </c>
      <c r="J135" s="1" t="s">
        <v>6245</v>
      </c>
      <c r="K135">
        <v>36</v>
      </c>
      <c r="L135" s="1" t="s">
        <v>6241</v>
      </c>
      <c r="M135" s="1" t="s">
        <v>6242</v>
      </c>
      <c r="N135">
        <v>118511</v>
      </c>
      <c r="O135" s="1" t="s">
        <v>6248</v>
      </c>
      <c r="P135" s="2">
        <v>44791</v>
      </c>
      <c r="Q135" s="2">
        <v>45545</v>
      </c>
      <c r="R135" s="1" t="s">
        <v>6897</v>
      </c>
      <c r="S135" s="1" t="s">
        <v>6898</v>
      </c>
      <c r="T135" s="1" t="s">
        <v>9</v>
      </c>
      <c r="U135">
        <v>9020</v>
      </c>
      <c r="V135" s="1" t="s">
        <v>15</v>
      </c>
      <c r="W135" s="1" t="s">
        <v>55</v>
      </c>
      <c r="X135" s="2">
        <f t="shared" ca="1" si="2"/>
        <v>45937</v>
      </c>
      <c r="Y135" s="1">
        <f ca="1">ROUND(YEARFRAC(Merge1[[#This Row],[Join_Date]],Merge1[[#This Row],[Today]], 3),0)</f>
        <v>3</v>
      </c>
      <c r="Z135" s="1" t="str" cm="1">
        <f t="array" aca="1" ref="Z135" ca="1">_xlfn.IFS(
   Merge1[[#This Row],[Customer Tenure]]&lt;=2,"New",
   Merge1[[#This Row],[Customer Tenure]]&lt;=5,"Emerging",
  Merge1[[#This Row],[Customer Tenure]]&lt;9,"Established",
   TRUE,"Loyal"
)</f>
        <v>Emerging</v>
      </c>
      <c r="AA135" s="1" t="str" cm="1">
        <f t="array" ref="AA135">_xlfn.IFS(Merge1[[#This Row],[Income]]&lt;=30000,"Low",Merge1[[#This Row],[Income]]&lt;=60000,"Medium",Merge1[[#This Row],[Income]]&lt;=100000,"High", Merge1[[#This Row],[Income]]&gt;100000," Premium")</f>
        <v xml:space="preserve"> Premium</v>
      </c>
      <c r="AB135" s="1" t="str" cm="1">
        <f t="array" ref="AB135">_xlfn.IFS(Merge1[[#This Row],[Age]]&lt;= 28,"Gen Z", Merge1[[#This Row],[Age]]&lt;=44,"Millennials", Merge1[[#This Row],[Age]]&lt;=60,"Gen X", Merge1[[#This Row],[Age]]&gt;60,"Baby Boomers")</f>
        <v>Millennials</v>
      </c>
      <c r="AC135" s="1" t="str" cm="1">
        <f t="array" ref="AC135">_xlfn.IFS(
    Merge1[[#This Row],[Balance]]&lt;=50000,"Low",
    Merge1[[#This Row],[Balance]]&lt;=200000,"Medium",
    Merge1[[#This Row],[Balance]]&gt;200000,"High"
)</f>
        <v>High</v>
      </c>
    </row>
    <row r="136" spans="1:29" x14ac:dyDescent="0.25">
      <c r="A136" s="1" t="s">
        <v>118</v>
      </c>
      <c r="B136" s="1" t="s">
        <v>5954</v>
      </c>
      <c r="C136" s="1" t="s">
        <v>5832</v>
      </c>
      <c r="D136" s="2">
        <v>42553</v>
      </c>
      <c r="E136">
        <v>250144</v>
      </c>
      <c r="F136">
        <v>305</v>
      </c>
      <c r="G136">
        <v>0</v>
      </c>
      <c r="H136" s="1" t="s">
        <v>5838</v>
      </c>
      <c r="I136" s="1" t="s">
        <v>6661</v>
      </c>
      <c r="J136" s="1" t="s">
        <v>6245</v>
      </c>
      <c r="K136">
        <v>36</v>
      </c>
      <c r="L136" s="1" t="s">
        <v>6241</v>
      </c>
      <c r="M136" s="1" t="s">
        <v>6242</v>
      </c>
      <c r="N136">
        <v>118511</v>
      </c>
      <c r="O136" s="1" t="s">
        <v>6248</v>
      </c>
      <c r="P136" s="2">
        <v>44791</v>
      </c>
      <c r="Q136" s="2">
        <v>45404</v>
      </c>
      <c r="R136" s="1" t="s">
        <v>6893</v>
      </c>
      <c r="S136" s="1" t="s">
        <v>6911</v>
      </c>
      <c r="T136" s="1" t="s">
        <v>28</v>
      </c>
      <c r="U136">
        <v>37</v>
      </c>
      <c r="V136" s="1" t="s">
        <v>10</v>
      </c>
      <c r="W136" s="1" t="s">
        <v>40</v>
      </c>
      <c r="X136" s="2">
        <f t="shared" ca="1" si="2"/>
        <v>45937</v>
      </c>
      <c r="Y136" s="1">
        <f ca="1">ROUND(YEARFRAC(Merge1[[#This Row],[Join_Date]],Merge1[[#This Row],[Today]], 3),0)</f>
        <v>3</v>
      </c>
      <c r="Z136" s="1" t="str" cm="1">
        <f t="array" aca="1" ref="Z136" ca="1">_xlfn.IFS(
   Merge1[[#This Row],[Customer Tenure]]&lt;=2,"New",
   Merge1[[#This Row],[Customer Tenure]]&lt;=5,"Emerging",
  Merge1[[#This Row],[Customer Tenure]]&lt;9,"Established",
   TRUE,"Loyal"
)</f>
        <v>Emerging</v>
      </c>
      <c r="AA136" s="1" t="str" cm="1">
        <f t="array" ref="AA136">_xlfn.IFS(Merge1[[#This Row],[Income]]&lt;=30000,"Low",Merge1[[#This Row],[Income]]&lt;=60000,"Medium",Merge1[[#This Row],[Income]]&lt;=100000,"High", Merge1[[#This Row],[Income]]&gt;100000," Premium")</f>
        <v xml:space="preserve"> Premium</v>
      </c>
      <c r="AB136" s="1" t="str" cm="1">
        <f t="array" ref="AB136">_xlfn.IFS(Merge1[[#This Row],[Age]]&lt;= 28,"Gen Z", Merge1[[#This Row],[Age]]&lt;=44,"Millennials", Merge1[[#This Row],[Age]]&lt;=60,"Gen X", Merge1[[#This Row],[Age]]&gt;60,"Baby Boomers")</f>
        <v>Millennials</v>
      </c>
      <c r="AC136" s="1" t="str" cm="1">
        <f t="array" ref="AC136">_xlfn.IFS(
    Merge1[[#This Row],[Balance]]&lt;=50000,"Low",
    Merge1[[#This Row],[Balance]]&lt;=200000,"Medium",
    Merge1[[#This Row],[Balance]]&gt;200000,"High"
)</f>
        <v>High</v>
      </c>
    </row>
    <row r="137" spans="1:29" x14ac:dyDescent="0.25">
      <c r="A137" s="1" t="s">
        <v>118</v>
      </c>
      <c r="B137" s="1" t="s">
        <v>5954</v>
      </c>
      <c r="C137" s="1" t="s">
        <v>5832</v>
      </c>
      <c r="D137" s="2">
        <v>42553</v>
      </c>
      <c r="E137">
        <v>250144</v>
      </c>
      <c r="F137">
        <v>305</v>
      </c>
      <c r="G137">
        <v>0</v>
      </c>
      <c r="H137" s="1" t="s">
        <v>5838</v>
      </c>
      <c r="I137" s="1" t="s">
        <v>6661</v>
      </c>
      <c r="J137" s="1" t="s">
        <v>6245</v>
      </c>
      <c r="K137">
        <v>36</v>
      </c>
      <c r="L137" s="1" t="s">
        <v>6241</v>
      </c>
      <c r="M137" s="1" t="s">
        <v>6242</v>
      </c>
      <c r="N137">
        <v>118511</v>
      </c>
      <c r="O137" s="1" t="s">
        <v>6248</v>
      </c>
      <c r="P137" s="2">
        <v>44791</v>
      </c>
      <c r="Q137" s="2">
        <v>45454</v>
      </c>
      <c r="R137" s="1" t="s">
        <v>6883</v>
      </c>
      <c r="S137" s="1" t="s">
        <v>6884</v>
      </c>
      <c r="T137" s="1" t="s">
        <v>14</v>
      </c>
      <c r="U137">
        <v>1791</v>
      </c>
      <c r="V137" s="1" t="s">
        <v>24</v>
      </c>
      <c r="W137" s="1" t="s">
        <v>20</v>
      </c>
      <c r="X137" s="2">
        <f t="shared" ca="1" si="2"/>
        <v>45937</v>
      </c>
      <c r="Y137" s="1">
        <f ca="1">ROUND(YEARFRAC(Merge1[[#This Row],[Join_Date]],Merge1[[#This Row],[Today]], 3),0)</f>
        <v>3</v>
      </c>
      <c r="Z137" s="1" t="str" cm="1">
        <f t="array" aca="1" ref="Z137" ca="1">_xlfn.IFS(
   Merge1[[#This Row],[Customer Tenure]]&lt;=2,"New",
   Merge1[[#This Row],[Customer Tenure]]&lt;=5,"Emerging",
  Merge1[[#This Row],[Customer Tenure]]&lt;9,"Established",
   TRUE,"Loyal"
)</f>
        <v>Emerging</v>
      </c>
      <c r="AA137" s="1" t="str" cm="1">
        <f t="array" ref="AA137">_xlfn.IFS(Merge1[[#This Row],[Income]]&lt;=30000,"Low",Merge1[[#This Row],[Income]]&lt;=60000,"Medium",Merge1[[#This Row],[Income]]&lt;=100000,"High", Merge1[[#This Row],[Income]]&gt;100000," Premium")</f>
        <v xml:space="preserve"> Premium</v>
      </c>
      <c r="AB137" s="1" t="str" cm="1">
        <f t="array" ref="AB137">_xlfn.IFS(Merge1[[#This Row],[Age]]&lt;= 28,"Gen Z", Merge1[[#This Row],[Age]]&lt;=44,"Millennials", Merge1[[#This Row],[Age]]&lt;=60,"Gen X", Merge1[[#This Row],[Age]]&gt;60,"Baby Boomers")</f>
        <v>Millennials</v>
      </c>
      <c r="AC137" s="1" t="str" cm="1">
        <f t="array" ref="AC137">_xlfn.IFS(
    Merge1[[#This Row],[Balance]]&lt;=50000,"Low",
    Merge1[[#This Row],[Balance]]&lt;=200000,"Medium",
    Merge1[[#This Row],[Balance]]&gt;200000,"High"
)</f>
        <v>High</v>
      </c>
    </row>
    <row r="138" spans="1:29" x14ac:dyDescent="0.25">
      <c r="A138" s="1" t="s">
        <v>611</v>
      </c>
      <c r="B138" s="1" t="s">
        <v>6003</v>
      </c>
      <c r="C138" s="1" t="s">
        <v>5842</v>
      </c>
      <c r="D138" s="2">
        <v>43732</v>
      </c>
      <c r="E138">
        <v>353076</v>
      </c>
      <c r="F138">
        <v>601</v>
      </c>
      <c r="G138">
        <v>0</v>
      </c>
      <c r="H138" s="1" t="s">
        <v>5860</v>
      </c>
      <c r="I138" s="1" t="s">
        <v>6278</v>
      </c>
      <c r="J138" s="1" t="s">
        <v>6245</v>
      </c>
      <c r="K138">
        <v>64</v>
      </c>
      <c r="L138" s="1" t="s">
        <v>6260</v>
      </c>
      <c r="M138" s="1" t="s">
        <v>6254</v>
      </c>
      <c r="N138">
        <v>199352</v>
      </c>
      <c r="O138" s="1" t="s">
        <v>6243</v>
      </c>
      <c r="P138" s="2">
        <v>44375</v>
      </c>
      <c r="Q138" s="2">
        <v>45761</v>
      </c>
      <c r="R138" s="1" t="s">
        <v>6893</v>
      </c>
      <c r="S138" s="1" t="s">
        <v>6894</v>
      </c>
      <c r="T138" s="1" t="s">
        <v>28</v>
      </c>
      <c r="U138">
        <v>1640</v>
      </c>
      <c r="V138" s="1" t="s">
        <v>19</v>
      </c>
      <c r="W138" s="1" t="s">
        <v>25</v>
      </c>
      <c r="X138" s="2">
        <f t="shared" ca="1" si="2"/>
        <v>45937</v>
      </c>
      <c r="Y138" s="1">
        <f ca="1">ROUND(YEARFRAC(Merge1[[#This Row],[Join_Date]],Merge1[[#This Row],[Today]], 3),0)</f>
        <v>4</v>
      </c>
      <c r="Z138" s="1" t="str" cm="1">
        <f t="array" aca="1" ref="Z138" ca="1">_xlfn.IFS(
   Merge1[[#This Row],[Customer Tenure]]&lt;=2,"New",
   Merge1[[#This Row],[Customer Tenure]]&lt;=5,"Emerging",
  Merge1[[#This Row],[Customer Tenure]]&lt;9,"Established",
   TRUE,"Loyal"
)</f>
        <v>Emerging</v>
      </c>
      <c r="AA138" s="1" t="str" cm="1">
        <f t="array" ref="AA138">_xlfn.IFS(Merge1[[#This Row],[Income]]&lt;=30000,"Low",Merge1[[#This Row],[Income]]&lt;=60000,"Medium",Merge1[[#This Row],[Income]]&lt;=100000,"High", Merge1[[#This Row],[Income]]&gt;100000," Premium")</f>
        <v xml:space="preserve"> Premium</v>
      </c>
      <c r="AB138" s="1" t="str" cm="1">
        <f t="array" ref="AB138">_xlfn.IFS(Merge1[[#This Row],[Age]]&lt;= 28,"Gen Z", Merge1[[#This Row],[Age]]&lt;=44,"Millennials", Merge1[[#This Row],[Age]]&lt;=60,"Gen X", Merge1[[#This Row],[Age]]&gt;60,"Baby Boomers")</f>
        <v>Baby Boomers</v>
      </c>
      <c r="AC138" s="1" t="str" cm="1">
        <f t="array" ref="AC138">_xlfn.IFS(
    Merge1[[#This Row],[Balance]]&lt;=50000,"Low",
    Merge1[[#This Row],[Balance]]&lt;=200000,"Medium",
    Merge1[[#This Row],[Balance]]&gt;200000,"High"
)</f>
        <v>High</v>
      </c>
    </row>
    <row r="139" spans="1:29" x14ac:dyDescent="0.25">
      <c r="A139" s="1" t="s">
        <v>120</v>
      </c>
      <c r="B139" s="1" t="s">
        <v>6042</v>
      </c>
      <c r="C139" s="1" t="s">
        <v>5846</v>
      </c>
      <c r="D139" s="2">
        <v>44928</v>
      </c>
      <c r="E139">
        <v>169831</v>
      </c>
      <c r="F139">
        <v>714</v>
      </c>
      <c r="G139">
        <v>0</v>
      </c>
      <c r="H139" s="1" t="s">
        <v>5833</v>
      </c>
      <c r="I139" s="1" t="s">
        <v>6602</v>
      </c>
      <c r="J139" s="1" t="s">
        <v>6240</v>
      </c>
      <c r="K139">
        <v>22</v>
      </c>
      <c r="L139" s="1" t="s">
        <v>6241</v>
      </c>
      <c r="M139" s="1" t="s">
        <v>6247</v>
      </c>
      <c r="N139">
        <v>68787</v>
      </c>
      <c r="O139" s="1" t="s">
        <v>6243</v>
      </c>
      <c r="P139" s="2">
        <v>42305</v>
      </c>
      <c r="Q139" s="2">
        <v>45336</v>
      </c>
      <c r="R139" s="1" t="s">
        <v>6885</v>
      </c>
      <c r="S139" s="1" t="s">
        <v>6886</v>
      </c>
      <c r="T139" s="1" t="s">
        <v>28</v>
      </c>
      <c r="U139">
        <v>3690</v>
      </c>
      <c r="V139" s="1" t="s">
        <v>15</v>
      </c>
      <c r="W139" s="1" t="s">
        <v>55</v>
      </c>
      <c r="X139" s="2">
        <f t="shared" ca="1" si="2"/>
        <v>45937</v>
      </c>
      <c r="Y139" s="1">
        <f ca="1">ROUND(YEARFRAC(Merge1[[#This Row],[Join_Date]],Merge1[[#This Row],[Today]], 3),0)</f>
        <v>10</v>
      </c>
      <c r="Z139" s="1" t="str" cm="1">
        <f t="array" aca="1" ref="Z139" ca="1">_xlfn.IFS(
   Merge1[[#This Row],[Customer Tenure]]&lt;=2,"New",
   Merge1[[#This Row],[Customer Tenure]]&lt;=5,"Emerging",
  Merge1[[#This Row],[Customer Tenure]]&lt;9,"Established",
   TRUE,"Loyal"
)</f>
        <v>Loyal</v>
      </c>
      <c r="AA139" s="1" t="str" cm="1">
        <f t="array" ref="AA139">_xlfn.IFS(Merge1[[#This Row],[Income]]&lt;=30000,"Low",Merge1[[#This Row],[Income]]&lt;=60000,"Medium",Merge1[[#This Row],[Income]]&lt;=100000,"High", Merge1[[#This Row],[Income]]&gt;100000," Premium")</f>
        <v>High</v>
      </c>
      <c r="AB139" s="1" t="str" cm="1">
        <f t="array" ref="AB139">_xlfn.IFS(Merge1[[#This Row],[Age]]&lt;= 28,"Gen Z", Merge1[[#This Row],[Age]]&lt;=44,"Millennials", Merge1[[#This Row],[Age]]&lt;=60,"Gen X", Merge1[[#This Row],[Age]]&gt;60,"Baby Boomers")</f>
        <v>Gen Z</v>
      </c>
      <c r="AC139" s="1" t="str" cm="1">
        <f t="array" ref="AC139">_xlfn.IFS(
    Merge1[[#This Row],[Balance]]&lt;=50000,"Low",
    Merge1[[#This Row],[Balance]]&lt;=200000,"Medium",
    Merge1[[#This Row],[Balance]]&gt;200000,"High"
)</f>
        <v>Medium</v>
      </c>
    </row>
    <row r="140" spans="1:29" x14ac:dyDescent="0.25">
      <c r="A140" s="1" t="s">
        <v>120</v>
      </c>
      <c r="B140" s="1" t="s">
        <v>6042</v>
      </c>
      <c r="C140" s="1" t="s">
        <v>5846</v>
      </c>
      <c r="D140" s="2">
        <v>44928</v>
      </c>
      <c r="E140">
        <v>169831</v>
      </c>
      <c r="F140">
        <v>714</v>
      </c>
      <c r="G140">
        <v>0</v>
      </c>
      <c r="H140" s="1" t="s">
        <v>5833</v>
      </c>
      <c r="I140" s="1" t="s">
        <v>6602</v>
      </c>
      <c r="J140" s="1" t="s">
        <v>6240</v>
      </c>
      <c r="K140">
        <v>22</v>
      </c>
      <c r="L140" s="1" t="s">
        <v>6241</v>
      </c>
      <c r="M140" s="1" t="s">
        <v>6247</v>
      </c>
      <c r="N140">
        <v>68787</v>
      </c>
      <c r="O140" s="1" t="s">
        <v>6243</v>
      </c>
      <c r="P140" s="2">
        <v>42305</v>
      </c>
      <c r="Q140" s="2">
        <v>45163</v>
      </c>
      <c r="R140" s="1" t="s">
        <v>6889</v>
      </c>
      <c r="S140" s="1" t="s">
        <v>6919</v>
      </c>
      <c r="T140" s="1" t="s">
        <v>14</v>
      </c>
      <c r="U140">
        <v>2532</v>
      </c>
      <c r="V140" s="1" t="s">
        <v>15</v>
      </c>
      <c r="W140" s="1" t="s">
        <v>106</v>
      </c>
      <c r="X140" s="2">
        <f t="shared" ca="1" si="2"/>
        <v>45937</v>
      </c>
      <c r="Y140" s="1">
        <f ca="1">ROUND(YEARFRAC(Merge1[[#This Row],[Join_Date]],Merge1[[#This Row],[Today]], 3),0)</f>
        <v>10</v>
      </c>
      <c r="Z140" s="1" t="str" cm="1">
        <f t="array" aca="1" ref="Z140" ca="1">_xlfn.IFS(
   Merge1[[#This Row],[Customer Tenure]]&lt;=2,"New",
   Merge1[[#This Row],[Customer Tenure]]&lt;=5,"Emerging",
  Merge1[[#This Row],[Customer Tenure]]&lt;9,"Established",
   TRUE,"Loyal"
)</f>
        <v>Loyal</v>
      </c>
      <c r="AA140" s="1" t="str" cm="1">
        <f t="array" ref="AA140">_xlfn.IFS(Merge1[[#This Row],[Income]]&lt;=30000,"Low",Merge1[[#This Row],[Income]]&lt;=60000,"Medium",Merge1[[#This Row],[Income]]&lt;=100000,"High", Merge1[[#This Row],[Income]]&gt;100000," Premium")</f>
        <v>High</v>
      </c>
      <c r="AB140" s="1" t="str" cm="1">
        <f t="array" ref="AB140">_xlfn.IFS(Merge1[[#This Row],[Age]]&lt;= 28,"Gen Z", Merge1[[#This Row],[Age]]&lt;=44,"Millennials", Merge1[[#This Row],[Age]]&lt;=60,"Gen X", Merge1[[#This Row],[Age]]&gt;60,"Baby Boomers")</f>
        <v>Gen Z</v>
      </c>
      <c r="AC140" s="1" t="str" cm="1">
        <f t="array" ref="AC140">_xlfn.IFS(
    Merge1[[#This Row],[Balance]]&lt;=50000,"Low",
    Merge1[[#This Row],[Balance]]&lt;=200000,"Medium",
    Merge1[[#This Row],[Balance]]&gt;200000,"High"
)</f>
        <v>Medium</v>
      </c>
    </row>
    <row r="141" spans="1:29" x14ac:dyDescent="0.25">
      <c r="A141" s="1" t="s">
        <v>122</v>
      </c>
      <c r="B141" s="1" t="s">
        <v>6052</v>
      </c>
      <c r="C141" s="1" t="s">
        <v>5846</v>
      </c>
      <c r="D141" s="2">
        <v>45436</v>
      </c>
      <c r="E141">
        <v>481215</v>
      </c>
      <c r="F141">
        <v>761</v>
      </c>
      <c r="G141">
        <v>0</v>
      </c>
      <c r="H141" s="1" t="s">
        <v>5860</v>
      </c>
      <c r="I141" s="1" t="s">
        <v>6577</v>
      </c>
      <c r="J141" s="1" t="s">
        <v>6245</v>
      </c>
      <c r="K141">
        <v>37</v>
      </c>
      <c r="L141" s="1" t="s">
        <v>6246</v>
      </c>
      <c r="M141" s="1" t="s">
        <v>6251</v>
      </c>
      <c r="N141">
        <v>177661</v>
      </c>
      <c r="O141" s="1" t="s">
        <v>6243</v>
      </c>
      <c r="P141" s="2">
        <v>45516</v>
      </c>
      <c r="Q141" s="2">
        <v>45206</v>
      </c>
      <c r="R141" s="1" t="s">
        <v>6912</v>
      </c>
      <c r="S141" s="1" t="s">
        <v>6913</v>
      </c>
      <c r="T141" s="1" t="s">
        <v>9</v>
      </c>
      <c r="U141">
        <v>4895</v>
      </c>
      <c r="V141" s="1" t="s">
        <v>19</v>
      </c>
      <c r="W141" s="1" t="s">
        <v>29</v>
      </c>
      <c r="X141" s="2">
        <f t="shared" ca="1" si="2"/>
        <v>45937</v>
      </c>
      <c r="Y141" s="1">
        <f ca="1">ROUND(YEARFRAC(Merge1[[#This Row],[Join_Date]],Merge1[[#This Row],[Today]], 3),0)</f>
        <v>1</v>
      </c>
      <c r="Z141" s="1" t="str" cm="1">
        <f t="array" aca="1" ref="Z141" ca="1">_xlfn.IFS(
   Merge1[[#This Row],[Customer Tenure]]&lt;=2,"New",
   Merge1[[#This Row],[Customer Tenure]]&lt;=5,"Emerging",
  Merge1[[#This Row],[Customer Tenure]]&lt;9,"Established",
   TRUE,"Loyal"
)</f>
        <v>New</v>
      </c>
      <c r="AA141" s="1" t="str" cm="1">
        <f t="array" ref="AA141">_xlfn.IFS(Merge1[[#This Row],[Income]]&lt;=30000,"Low",Merge1[[#This Row],[Income]]&lt;=60000,"Medium",Merge1[[#This Row],[Income]]&lt;=100000,"High", Merge1[[#This Row],[Income]]&gt;100000," Premium")</f>
        <v xml:space="preserve"> Premium</v>
      </c>
      <c r="AB141" s="1" t="str" cm="1">
        <f t="array" ref="AB141">_xlfn.IFS(Merge1[[#This Row],[Age]]&lt;= 28,"Gen Z", Merge1[[#This Row],[Age]]&lt;=44,"Millennials", Merge1[[#This Row],[Age]]&lt;=60,"Gen X", Merge1[[#This Row],[Age]]&gt;60,"Baby Boomers")</f>
        <v>Millennials</v>
      </c>
      <c r="AC141" s="1" t="str" cm="1">
        <f t="array" ref="AC141">_xlfn.IFS(
    Merge1[[#This Row],[Balance]]&lt;=50000,"Low",
    Merge1[[#This Row],[Balance]]&lt;=200000,"Medium",
    Merge1[[#This Row],[Balance]]&gt;200000,"High"
)</f>
        <v>High</v>
      </c>
    </row>
    <row r="142" spans="1:29" x14ac:dyDescent="0.25">
      <c r="A142" s="1" t="s">
        <v>124</v>
      </c>
      <c r="B142" s="1" t="s">
        <v>5885</v>
      </c>
      <c r="C142" s="1" t="s">
        <v>5842</v>
      </c>
      <c r="D142" s="2">
        <v>43028</v>
      </c>
      <c r="E142">
        <v>149524</v>
      </c>
      <c r="F142">
        <v>476</v>
      </c>
      <c r="G142">
        <v>0</v>
      </c>
      <c r="H142" s="1" t="s">
        <v>5833</v>
      </c>
      <c r="I142" s="1" t="s">
        <v>6366</v>
      </c>
      <c r="J142" s="1" t="s">
        <v>6245</v>
      </c>
      <c r="K142">
        <v>57</v>
      </c>
      <c r="L142" s="1" t="s">
        <v>6246</v>
      </c>
      <c r="M142" s="1" t="s">
        <v>6257</v>
      </c>
      <c r="N142">
        <v>160588</v>
      </c>
      <c r="O142" s="1" t="s">
        <v>6243</v>
      </c>
      <c r="P142" s="2">
        <v>42239</v>
      </c>
      <c r="Q142" s="2">
        <v>45309</v>
      </c>
      <c r="R142" s="1" t="s">
        <v>6902</v>
      </c>
      <c r="S142" s="1" t="s">
        <v>6903</v>
      </c>
      <c r="T142" s="1" t="s">
        <v>9</v>
      </c>
      <c r="U142">
        <v>3124</v>
      </c>
      <c r="V142" s="1" t="s">
        <v>15</v>
      </c>
      <c r="W142" s="1" t="s">
        <v>106</v>
      </c>
      <c r="X142" s="2">
        <f t="shared" ca="1" si="2"/>
        <v>45937</v>
      </c>
      <c r="Y142" s="1">
        <f ca="1">ROUND(YEARFRAC(Merge1[[#This Row],[Join_Date]],Merge1[[#This Row],[Today]], 3),0)</f>
        <v>10</v>
      </c>
      <c r="Z142" s="1" t="str" cm="1">
        <f t="array" aca="1" ref="Z142" ca="1">_xlfn.IFS(
   Merge1[[#This Row],[Customer Tenure]]&lt;=2,"New",
   Merge1[[#This Row],[Customer Tenure]]&lt;=5,"Emerging",
  Merge1[[#This Row],[Customer Tenure]]&lt;9,"Established",
   TRUE,"Loyal"
)</f>
        <v>Loyal</v>
      </c>
      <c r="AA142" s="1" t="str" cm="1">
        <f t="array" ref="AA142">_xlfn.IFS(Merge1[[#This Row],[Income]]&lt;=30000,"Low",Merge1[[#This Row],[Income]]&lt;=60000,"Medium",Merge1[[#This Row],[Income]]&lt;=100000,"High", Merge1[[#This Row],[Income]]&gt;100000," Premium")</f>
        <v xml:space="preserve"> Premium</v>
      </c>
      <c r="AB142" s="1" t="str" cm="1">
        <f t="array" ref="AB142">_xlfn.IFS(Merge1[[#This Row],[Age]]&lt;= 28,"Gen Z", Merge1[[#This Row],[Age]]&lt;=44,"Millennials", Merge1[[#This Row],[Age]]&lt;=60,"Gen X", Merge1[[#This Row],[Age]]&gt;60,"Baby Boomers")</f>
        <v>Gen X</v>
      </c>
      <c r="AC142" s="1" t="str" cm="1">
        <f t="array" ref="AC142">_xlfn.IFS(
    Merge1[[#This Row],[Balance]]&lt;=50000,"Low",
    Merge1[[#This Row],[Balance]]&lt;=200000,"Medium",
    Merge1[[#This Row],[Balance]]&gt;200000,"High"
)</f>
        <v>Medium</v>
      </c>
    </row>
    <row r="143" spans="1:29" x14ac:dyDescent="0.25">
      <c r="A143" s="1" t="s">
        <v>124</v>
      </c>
      <c r="B143" s="1" t="s">
        <v>5885</v>
      </c>
      <c r="C143" s="1" t="s">
        <v>5842</v>
      </c>
      <c r="D143" s="2">
        <v>43028</v>
      </c>
      <c r="E143">
        <v>149524</v>
      </c>
      <c r="F143">
        <v>476</v>
      </c>
      <c r="G143">
        <v>0</v>
      </c>
      <c r="H143" s="1" t="s">
        <v>5833</v>
      </c>
      <c r="I143" s="1" t="s">
        <v>6366</v>
      </c>
      <c r="J143" s="1" t="s">
        <v>6245</v>
      </c>
      <c r="K143">
        <v>57</v>
      </c>
      <c r="L143" s="1" t="s">
        <v>6246</v>
      </c>
      <c r="M143" s="1" t="s">
        <v>6257</v>
      </c>
      <c r="N143">
        <v>160588</v>
      </c>
      <c r="O143" s="1" t="s">
        <v>6243</v>
      </c>
      <c r="P143" s="2">
        <v>42239</v>
      </c>
      <c r="Q143" s="2">
        <v>45603</v>
      </c>
      <c r="R143" s="1" t="s">
        <v>6887</v>
      </c>
      <c r="S143" s="1" t="s">
        <v>6901</v>
      </c>
      <c r="T143" s="1" t="s">
        <v>14</v>
      </c>
      <c r="U143">
        <v>9798</v>
      </c>
      <c r="V143" s="1" t="s">
        <v>24</v>
      </c>
      <c r="W143" s="1" t="s">
        <v>106</v>
      </c>
      <c r="X143" s="2">
        <f t="shared" ca="1" si="2"/>
        <v>45937</v>
      </c>
      <c r="Y143" s="1">
        <f ca="1">ROUND(YEARFRAC(Merge1[[#This Row],[Join_Date]],Merge1[[#This Row],[Today]], 3),0)</f>
        <v>10</v>
      </c>
      <c r="Z143" s="1" t="str" cm="1">
        <f t="array" aca="1" ref="Z143" ca="1">_xlfn.IFS(
   Merge1[[#This Row],[Customer Tenure]]&lt;=2,"New",
   Merge1[[#This Row],[Customer Tenure]]&lt;=5,"Emerging",
  Merge1[[#This Row],[Customer Tenure]]&lt;9,"Established",
   TRUE,"Loyal"
)</f>
        <v>Loyal</v>
      </c>
      <c r="AA143" s="1" t="str" cm="1">
        <f t="array" ref="AA143">_xlfn.IFS(Merge1[[#This Row],[Income]]&lt;=30000,"Low",Merge1[[#This Row],[Income]]&lt;=60000,"Medium",Merge1[[#This Row],[Income]]&lt;=100000,"High", Merge1[[#This Row],[Income]]&gt;100000," Premium")</f>
        <v xml:space="preserve"> Premium</v>
      </c>
      <c r="AB143" s="1" t="str" cm="1">
        <f t="array" ref="AB143">_xlfn.IFS(Merge1[[#This Row],[Age]]&lt;= 28,"Gen Z", Merge1[[#This Row],[Age]]&lt;=44,"Millennials", Merge1[[#This Row],[Age]]&lt;=60,"Gen X", Merge1[[#This Row],[Age]]&gt;60,"Baby Boomers")</f>
        <v>Gen X</v>
      </c>
      <c r="AC143" s="1" t="str" cm="1">
        <f t="array" ref="AC143">_xlfn.IFS(
    Merge1[[#This Row],[Balance]]&lt;=50000,"Low",
    Merge1[[#This Row],[Balance]]&lt;=200000,"Medium",
    Merge1[[#This Row],[Balance]]&gt;200000,"High"
)</f>
        <v>Medium</v>
      </c>
    </row>
    <row r="144" spans="1:29" x14ac:dyDescent="0.25">
      <c r="A144" s="1" t="s">
        <v>1062</v>
      </c>
      <c r="B144" s="1" t="s">
        <v>5856</v>
      </c>
      <c r="C144" s="1" t="s">
        <v>5832</v>
      </c>
      <c r="D144" s="2">
        <v>44184</v>
      </c>
      <c r="E144">
        <v>369360</v>
      </c>
      <c r="F144">
        <v>483</v>
      </c>
      <c r="G144">
        <v>8681</v>
      </c>
      <c r="H144" s="1" t="s">
        <v>5833</v>
      </c>
      <c r="I144" s="1" t="s">
        <v>6533</v>
      </c>
      <c r="J144" s="1" t="s">
        <v>6245</v>
      </c>
      <c r="K144">
        <v>73</v>
      </c>
      <c r="L144" s="1" t="s">
        <v>6256</v>
      </c>
      <c r="M144" s="1" t="s">
        <v>6247</v>
      </c>
      <c r="N144">
        <v>135672</v>
      </c>
      <c r="O144" s="1" t="s">
        <v>6248</v>
      </c>
      <c r="P144" s="2">
        <v>43479</v>
      </c>
      <c r="Q144" s="2">
        <v>45674</v>
      </c>
      <c r="R144" s="1" t="s">
        <v>6902</v>
      </c>
      <c r="S144" s="1" t="s">
        <v>6908</v>
      </c>
      <c r="T144" s="1" t="s">
        <v>23</v>
      </c>
      <c r="U144">
        <v>4376</v>
      </c>
      <c r="V144" s="1" t="s">
        <v>24</v>
      </c>
      <c r="W144" s="1" t="s">
        <v>16</v>
      </c>
      <c r="X144" s="2">
        <f t="shared" ca="1" si="2"/>
        <v>45937</v>
      </c>
      <c r="Y144" s="1">
        <f ca="1">ROUND(YEARFRAC(Merge1[[#This Row],[Join_Date]],Merge1[[#This Row],[Today]], 3),0)</f>
        <v>7</v>
      </c>
      <c r="Z144" s="1" t="str" cm="1">
        <f t="array" aca="1" ref="Z144" ca="1">_xlfn.IFS(
   Merge1[[#This Row],[Customer Tenure]]&lt;=2,"New",
   Merge1[[#This Row],[Customer Tenure]]&lt;=5,"Emerging",
  Merge1[[#This Row],[Customer Tenure]]&lt;9,"Established",
   TRUE,"Loyal"
)</f>
        <v>Established</v>
      </c>
      <c r="AA144" s="1" t="str" cm="1">
        <f t="array" ref="AA144">_xlfn.IFS(Merge1[[#This Row],[Income]]&lt;=30000,"Low",Merge1[[#This Row],[Income]]&lt;=60000,"Medium",Merge1[[#This Row],[Income]]&lt;=100000,"High", Merge1[[#This Row],[Income]]&gt;100000," Premium")</f>
        <v xml:space="preserve"> Premium</v>
      </c>
      <c r="AB144" s="1" t="str" cm="1">
        <f t="array" ref="AB144">_xlfn.IFS(Merge1[[#This Row],[Age]]&lt;= 28,"Gen Z", Merge1[[#This Row],[Age]]&lt;=44,"Millennials", Merge1[[#This Row],[Age]]&lt;=60,"Gen X", Merge1[[#This Row],[Age]]&gt;60,"Baby Boomers")</f>
        <v>Baby Boomers</v>
      </c>
      <c r="AC144" s="1" t="str" cm="1">
        <f t="array" ref="AC144">_xlfn.IFS(
    Merge1[[#This Row],[Balance]]&lt;=50000,"Low",
    Merge1[[#This Row],[Balance]]&lt;=200000,"Medium",
    Merge1[[#This Row],[Balance]]&gt;200000,"High"
)</f>
        <v>High</v>
      </c>
    </row>
    <row r="145" spans="1:29" x14ac:dyDescent="0.25">
      <c r="A145" s="1" t="s">
        <v>126</v>
      </c>
      <c r="B145" s="1" t="s">
        <v>6210</v>
      </c>
      <c r="C145" s="1" t="s">
        <v>5846</v>
      </c>
      <c r="D145" s="2">
        <v>45191</v>
      </c>
      <c r="E145">
        <v>427214</v>
      </c>
      <c r="F145">
        <v>680</v>
      </c>
      <c r="G145">
        <v>0</v>
      </c>
      <c r="H145" s="1" t="s">
        <v>5833</v>
      </c>
      <c r="I145" s="1" t="s">
        <v>6640</v>
      </c>
      <c r="J145" s="1" t="s">
        <v>6240</v>
      </c>
      <c r="K145">
        <v>27</v>
      </c>
      <c r="L145" s="1" t="s">
        <v>6260</v>
      </c>
      <c r="M145" s="1" t="s">
        <v>6247</v>
      </c>
      <c r="N145">
        <v>137832</v>
      </c>
      <c r="O145" s="1" t="s">
        <v>6243</v>
      </c>
      <c r="P145" s="2">
        <v>43767</v>
      </c>
      <c r="Q145" s="2">
        <v>45615</v>
      </c>
      <c r="R145" s="1" t="s">
        <v>6887</v>
      </c>
      <c r="S145" s="1" t="s">
        <v>6901</v>
      </c>
      <c r="T145" s="1" t="s">
        <v>9</v>
      </c>
      <c r="U145">
        <v>7393</v>
      </c>
      <c r="V145" s="1" t="s">
        <v>15</v>
      </c>
      <c r="W145" s="1" t="s">
        <v>16</v>
      </c>
      <c r="X145" s="2">
        <f t="shared" ca="1" si="2"/>
        <v>45937</v>
      </c>
      <c r="Y145" s="1">
        <f ca="1">ROUND(YEARFRAC(Merge1[[#This Row],[Join_Date]],Merge1[[#This Row],[Today]], 3),0)</f>
        <v>6</v>
      </c>
      <c r="Z145" s="1" t="str" cm="1">
        <f t="array" aca="1" ref="Z145" ca="1">_xlfn.IFS(
   Merge1[[#This Row],[Customer Tenure]]&lt;=2,"New",
   Merge1[[#This Row],[Customer Tenure]]&lt;=5,"Emerging",
  Merge1[[#This Row],[Customer Tenure]]&lt;9,"Established",
   TRUE,"Loyal"
)</f>
        <v>Established</v>
      </c>
      <c r="AA145" s="1" t="str" cm="1">
        <f t="array" ref="AA145">_xlfn.IFS(Merge1[[#This Row],[Income]]&lt;=30000,"Low",Merge1[[#This Row],[Income]]&lt;=60000,"Medium",Merge1[[#This Row],[Income]]&lt;=100000,"High", Merge1[[#This Row],[Income]]&gt;100000," Premium")</f>
        <v xml:space="preserve"> Premium</v>
      </c>
      <c r="AB145" s="1" t="str" cm="1">
        <f t="array" ref="AB145">_xlfn.IFS(Merge1[[#This Row],[Age]]&lt;= 28,"Gen Z", Merge1[[#This Row],[Age]]&lt;=44,"Millennials", Merge1[[#This Row],[Age]]&lt;=60,"Gen X", Merge1[[#This Row],[Age]]&gt;60,"Baby Boomers")</f>
        <v>Gen Z</v>
      </c>
      <c r="AC145" s="1" t="str" cm="1">
        <f t="array" ref="AC145">_xlfn.IFS(
    Merge1[[#This Row],[Balance]]&lt;=50000,"Low",
    Merge1[[#This Row],[Balance]]&lt;=200000,"Medium",
    Merge1[[#This Row],[Balance]]&gt;200000,"High"
)</f>
        <v>High</v>
      </c>
    </row>
    <row r="146" spans="1:29" x14ac:dyDescent="0.25">
      <c r="A146" s="1" t="s">
        <v>126</v>
      </c>
      <c r="B146" s="1" t="s">
        <v>6210</v>
      </c>
      <c r="C146" s="1" t="s">
        <v>5846</v>
      </c>
      <c r="D146" s="2">
        <v>45191</v>
      </c>
      <c r="E146">
        <v>427214</v>
      </c>
      <c r="F146">
        <v>680</v>
      </c>
      <c r="G146">
        <v>0</v>
      </c>
      <c r="H146" s="1" t="s">
        <v>5833</v>
      </c>
      <c r="I146" s="1" t="s">
        <v>6640</v>
      </c>
      <c r="J146" s="1" t="s">
        <v>6240</v>
      </c>
      <c r="K146">
        <v>27</v>
      </c>
      <c r="L146" s="1" t="s">
        <v>6260</v>
      </c>
      <c r="M146" s="1" t="s">
        <v>6247</v>
      </c>
      <c r="N146">
        <v>137832</v>
      </c>
      <c r="O146" s="1" t="s">
        <v>6243</v>
      </c>
      <c r="P146" s="2">
        <v>43767</v>
      </c>
      <c r="Q146" s="2">
        <v>45828</v>
      </c>
      <c r="R146" s="1" t="s">
        <v>6883</v>
      </c>
      <c r="S146" s="1" t="s">
        <v>6910</v>
      </c>
      <c r="T146" s="1" t="s">
        <v>9</v>
      </c>
      <c r="U146">
        <v>1336</v>
      </c>
      <c r="V146" s="1" t="s">
        <v>24</v>
      </c>
      <c r="W146" s="1" t="s">
        <v>16</v>
      </c>
      <c r="X146" s="2">
        <f t="shared" ca="1" si="2"/>
        <v>45937</v>
      </c>
      <c r="Y146" s="1">
        <f ca="1">ROUND(YEARFRAC(Merge1[[#This Row],[Join_Date]],Merge1[[#This Row],[Today]], 3),0)</f>
        <v>6</v>
      </c>
      <c r="Z146" s="1" t="str" cm="1">
        <f t="array" aca="1" ref="Z146" ca="1">_xlfn.IFS(
   Merge1[[#This Row],[Customer Tenure]]&lt;=2,"New",
   Merge1[[#This Row],[Customer Tenure]]&lt;=5,"Emerging",
  Merge1[[#This Row],[Customer Tenure]]&lt;9,"Established",
   TRUE,"Loyal"
)</f>
        <v>Established</v>
      </c>
      <c r="AA146" s="1" t="str" cm="1">
        <f t="array" ref="AA146">_xlfn.IFS(Merge1[[#This Row],[Income]]&lt;=30000,"Low",Merge1[[#This Row],[Income]]&lt;=60000,"Medium",Merge1[[#This Row],[Income]]&lt;=100000,"High", Merge1[[#This Row],[Income]]&gt;100000," Premium")</f>
        <v xml:space="preserve"> Premium</v>
      </c>
      <c r="AB146" s="1" t="str" cm="1">
        <f t="array" ref="AB146">_xlfn.IFS(Merge1[[#This Row],[Age]]&lt;= 28,"Gen Z", Merge1[[#This Row],[Age]]&lt;=44,"Millennials", Merge1[[#This Row],[Age]]&lt;=60,"Gen X", Merge1[[#This Row],[Age]]&gt;60,"Baby Boomers")</f>
        <v>Gen Z</v>
      </c>
      <c r="AC146" s="1" t="str" cm="1">
        <f t="array" ref="AC146">_xlfn.IFS(
    Merge1[[#This Row],[Balance]]&lt;=50000,"Low",
    Merge1[[#This Row],[Balance]]&lt;=200000,"Medium",
    Merge1[[#This Row],[Balance]]&gt;200000,"High"
)</f>
        <v>High</v>
      </c>
    </row>
    <row r="147" spans="1:29" x14ac:dyDescent="0.25">
      <c r="A147" s="1" t="s">
        <v>128</v>
      </c>
      <c r="B147" s="1" t="s">
        <v>5933</v>
      </c>
      <c r="C147" s="1" t="s">
        <v>5835</v>
      </c>
      <c r="D147" s="2">
        <v>44192</v>
      </c>
      <c r="E147">
        <v>221135</v>
      </c>
      <c r="F147">
        <v>371</v>
      </c>
      <c r="G147">
        <v>0</v>
      </c>
      <c r="H147" s="1" t="s">
        <v>5833</v>
      </c>
      <c r="I147" s="1" t="s">
        <v>6297</v>
      </c>
      <c r="J147" s="1" t="s">
        <v>6240</v>
      </c>
      <c r="K147">
        <v>65</v>
      </c>
      <c r="L147" s="1" t="s">
        <v>6246</v>
      </c>
      <c r="M147" s="1" t="s">
        <v>6242</v>
      </c>
      <c r="N147">
        <v>138533</v>
      </c>
      <c r="O147" s="1" t="s">
        <v>6248</v>
      </c>
      <c r="P147" s="2">
        <v>42742</v>
      </c>
      <c r="Q147" s="2">
        <v>45844</v>
      </c>
      <c r="R147" s="1" t="s">
        <v>6891</v>
      </c>
      <c r="S147" s="1" t="s">
        <v>6892</v>
      </c>
      <c r="T147" s="1" t="s">
        <v>9</v>
      </c>
      <c r="U147">
        <v>1639</v>
      </c>
      <c r="V147" s="1" t="s">
        <v>19</v>
      </c>
      <c r="W147" s="1" t="s">
        <v>20</v>
      </c>
      <c r="X147" s="2">
        <f t="shared" ca="1" si="2"/>
        <v>45937</v>
      </c>
      <c r="Y147" s="1">
        <f ca="1">ROUND(YEARFRAC(Merge1[[#This Row],[Join_Date]],Merge1[[#This Row],[Today]], 3),0)</f>
        <v>9</v>
      </c>
      <c r="Z147" s="1" t="str" cm="1">
        <f t="array" aca="1" ref="Z147" ca="1">_xlfn.IFS(
   Merge1[[#This Row],[Customer Tenure]]&lt;=2,"New",
   Merge1[[#This Row],[Customer Tenure]]&lt;=5,"Emerging",
  Merge1[[#This Row],[Customer Tenure]]&lt;9,"Established",
   TRUE,"Loyal"
)</f>
        <v>Loyal</v>
      </c>
      <c r="AA147" s="1" t="str" cm="1">
        <f t="array" ref="AA147">_xlfn.IFS(Merge1[[#This Row],[Income]]&lt;=30000,"Low",Merge1[[#This Row],[Income]]&lt;=60000,"Medium",Merge1[[#This Row],[Income]]&lt;=100000,"High", Merge1[[#This Row],[Income]]&gt;100000," Premium")</f>
        <v xml:space="preserve"> Premium</v>
      </c>
      <c r="AB147" s="1" t="str" cm="1">
        <f t="array" ref="AB147">_xlfn.IFS(Merge1[[#This Row],[Age]]&lt;= 28,"Gen Z", Merge1[[#This Row],[Age]]&lt;=44,"Millennials", Merge1[[#This Row],[Age]]&lt;=60,"Gen X", Merge1[[#This Row],[Age]]&gt;60,"Baby Boomers")</f>
        <v>Baby Boomers</v>
      </c>
      <c r="AC147" s="1" t="str" cm="1">
        <f t="array" ref="AC147">_xlfn.IFS(
    Merge1[[#This Row],[Balance]]&lt;=50000,"Low",
    Merge1[[#This Row],[Balance]]&lt;=200000,"Medium",
    Merge1[[#This Row],[Balance]]&gt;200000,"High"
)</f>
        <v>High</v>
      </c>
    </row>
    <row r="148" spans="1:29" x14ac:dyDescent="0.25">
      <c r="A148" s="1" t="s">
        <v>301</v>
      </c>
      <c r="B148" s="1" t="s">
        <v>5857</v>
      </c>
      <c r="C148" s="1" t="s">
        <v>5835</v>
      </c>
      <c r="D148" s="2">
        <v>43714</v>
      </c>
      <c r="E148">
        <v>128128</v>
      </c>
      <c r="F148">
        <v>824</v>
      </c>
      <c r="G148">
        <v>0</v>
      </c>
      <c r="H148" s="1" t="s">
        <v>5833</v>
      </c>
      <c r="I148" s="1" t="s">
        <v>6685</v>
      </c>
      <c r="J148" s="1" t="s">
        <v>6240</v>
      </c>
      <c r="K148">
        <v>43</v>
      </c>
      <c r="L148" s="1" t="s">
        <v>6260</v>
      </c>
      <c r="M148" s="1" t="s">
        <v>6251</v>
      </c>
      <c r="N148">
        <v>90316</v>
      </c>
      <c r="O148" s="1" t="s">
        <v>6248</v>
      </c>
      <c r="P148" s="2">
        <v>44926</v>
      </c>
      <c r="Q148" s="2">
        <v>45439</v>
      </c>
      <c r="R148" s="1" t="s">
        <v>6906</v>
      </c>
      <c r="S148" s="1" t="s">
        <v>6918</v>
      </c>
      <c r="T148" s="1" t="s">
        <v>23</v>
      </c>
      <c r="U148">
        <v>248</v>
      </c>
      <c r="V148" s="1" t="s">
        <v>10</v>
      </c>
      <c r="W148" s="1" t="s">
        <v>50</v>
      </c>
      <c r="X148" s="2">
        <f t="shared" ca="1" si="2"/>
        <v>45937</v>
      </c>
      <c r="Y148" s="1">
        <f ca="1">ROUND(YEARFRAC(Merge1[[#This Row],[Join_Date]],Merge1[[#This Row],[Today]], 3),0)</f>
        <v>3</v>
      </c>
      <c r="Z148" s="1" t="str" cm="1">
        <f t="array" aca="1" ref="Z148" ca="1">_xlfn.IFS(
   Merge1[[#This Row],[Customer Tenure]]&lt;=2,"New",
   Merge1[[#This Row],[Customer Tenure]]&lt;=5,"Emerging",
  Merge1[[#This Row],[Customer Tenure]]&lt;9,"Established",
   TRUE,"Loyal"
)</f>
        <v>Emerging</v>
      </c>
      <c r="AA148" s="1" t="str" cm="1">
        <f t="array" ref="AA148">_xlfn.IFS(Merge1[[#This Row],[Income]]&lt;=30000,"Low",Merge1[[#This Row],[Income]]&lt;=60000,"Medium",Merge1[[#This Row],[Income]]&lt;=100000,"High", Merge1[[#This Row],[Income]]&gt;100000," Premium")</f>
        <v>High</v>
      </c>
      <c r="AB148" s="1" t="str" cm="1">
        <f t="array" ref="AB148">_xlfn.IFS(Merge1[[#This Row],[Age]]&lt;= 28,"Gen Z", Merge1[[#This Row],[Age]]&lt;=44,"Millennials", Merge1[[#This Row],[Age]]&lt;=60,"Gen X", Merge1[[#This Row],[Age]]&gt;60,"Baby Boomers")</f>
        <v>Millennials</v>
      </c>
      <c r="AC148" s="1" t="str" cm="1">
        <f t="array" ref="AC148">_xlfn.IFS(
    Merge1[[#This Row],[Balance]]&lt;=50000,"Low",
    Merge1[[#This Row],[Balance]]&lt;=200000,"Medium",
    Merge1[[#This Row],[Balance]]&gt;200000,"High"
)</f>
        <v>Medium</v>
      </c>
    </row>
    <row r="149" spans="1:29" x14ac:dyDescent="0.25">
      <c r="A149" s="1" t="s">
        <v>301</v>
      </c>
      <c r="B149" s="1" t="s">
        <v>5857</v>
      </c>
      <c r="C149" s="1" t="s">
        <v>5835</v>
      </c>
      <c r="D149" s="2">
        <v>43714</v>
      </c>
      <c r="E149">
        <v>128128</v>
      </c>
      <c r="F149">
        <v>824</v>
      </c>
      <c r="G149">
        <v>0</v>
      </c>
      <c r="H149" s="1" t="s">
        <v>5833</v>
      </c>
      <c r="I149" s="1" t="s">
        <v>6685</v>
      </c>
      <c r="J149" s="1" t="s">
        <v>6240</v>
      </c>
      <c r="K149">
        <v>43</v>
      </c>
      <c r="L149" s="1" t="s">
        <v>6260</v>
      </c>
      <c r="M149" s="1" t="s">
        <v>6251</v>
      </c>
      <c r="N149">
        <v>90316</v>
      </c>
      <c r="O149" s="1" t="s">
        <v>6248</v>
      </c>
      <c r="P149" s="2">
        <v>44926</v>
      </c>
      <c r="Q149" s="2">
        <v>45177</v>
      </c>
      <c r="R149" s="1" t="s">
        <v>6897</v>
      </c>
      <c r="S149" s="1" t="s">
        <v>6909</v>
      </c>
      <c r="T149" s="1" t="s">
        <v>9</v>
      </c>
      <c r="U149">
        <v>1680</v>
      </c>
      <c r="V149" s="1" t="s">
        <v>10</v>
      </c>
      <c r="W149" s="1" t="s">
        <v>106</v>
      </c>
      <c r="X149" s="2">
        <f t="shared" ca="1" si="2"/>
        <v>45937</v>
      </c>
      <c r="Y149" s="1">
        <f ca="1">ROUND(YEARFRAC(Merge1[[#This Row],[Join_Date]],Merge1[[#This Row],[Today]], 3),0)</f>
        <v>3</v>
      </c>
      <c r="Z149" s="1" t="str" cm="1">
        <f t="array" aca="1" ref="Z149" ca="1">_xlfn.IFS(
   Merge1[[#This Row],[Customer Tenure]]&lt;=2,"New",
   Merge1[[#This Row],[Customer Tenure]]&lt;=5,"Emerging",
  Merge1[[#This Row],[Customer Tenure]]&lt;9,"Established",
   TRUE,"Loyal"
)</f>
        <v>Emerging</v>
      </c>
      <c r="AA149" s="1" t="str" cm="1">
        <f t="array" ref="AA149">_xlfn.IFS(Merge1[[#This Row],[Income]]&lt;=30000,"Low",Merge1[[#This Row],[Income]]&lt;=60000,"Medium",Merge1[[#This Row],[Income]]&lt;=100000,"High", Merge1[[#This Row],[Income]]&gt;100000," Premium")</f>
        <v>High</v>
      </c>
      <c r="AB149" s="1" t="str" cm="1">
        <f t="array" ref="AB149">_xlfn.IFS(Merge1[[#This Row],[Age]]&lt;= 28,"Gen Z", Merge1[[#This Row],[Age]]&lt;=44,"Millennials", Merge1[[#This Row],[Age]]&lt;=60,"Gen X", Merge1[[#This Row],[Age]]&gt;60,"Baby Boomers")</f>
        <v>Millennials</v>
      </c>
      <c r="AC149" s="1" t="str" cm="1">
        <f t="array" ref="AC149">_xlfn.IFS(
    Merge1[[#This Row],[Balance]]&lt;=50000,"Low",
    Merge1[[#This Row],[Balance]]&lt;=200000,"Medium",
    Merge1[[#This Row],[Balance]]&gt;200000,"High"
)</f>
        <v>Medium</v>
      </c>
    </row>
    <row r="150" spans="1:29" x14ac:dyDescent="0.25">
      <c r="A150" s="1" t="s">
        <v>130</v>
      </c>
      <c r="B150" s="1" t="s">
        <v>6216</v>
      </c>
      <c r="C150" s="1" t="s">
        <v>5835</v>
      </c>
      <c r="D150" s="2">
        <v>44894</v>
      </c>
      <c r="E150">
        <v>490399</v>
      </c>
      <c r="F150">
        <v>799</v>
      </c>
      <c r="G150">
        <v>466537</v>
      </c>
      <c r="H150" s="1" t="s">
        <v>5838</v>
      </c>
      <c r="I150" s="1" t="s">
        <v>6304</v>
      </c>
      <c r="J150" s="1" t="s">
        <v>6245</v>
      </c>
      <c r="K150">
        <v>52</v>
      </c>
      <c r="L150" s="1" t="s">
        <v>6246</v>
      </c>
      <c r="M150" s="1" t="s">
        <v>6251</v>
      </c>
      <c r="N150">
        <v>50448</v>
      </c>
      <c r="O150" s="1" t="s">
        <v>6243</v>
      </c>
      <c r="P150" s="2">
        <v>42922</v>
      </c>
      <c r="Q150" s="2">
        <v>45717</v>
      </c>
      <c r="R150" s="1" t="s">
        <v>6899</v>
      </c>
      <c r="S150" s="1" t="s">
        <v>6914</v>
      </c>
      <c r="T150" s="1" t="s">
        <v>14</v>
      </c>
      <c r="U150">
        <v>1553</v>
      </c>
      <c r="V150" s="1" t="s">
        <v>19</v>
      </c>
      <c r="W150" s="1" t="s">
        <v>11</v>
      </c>
      <c r="X150" s="2">
        <f t="shared" ca="1" si="2"/>
        <v>45937</v>
      </c>
      <c r="Y150" s="1">
        <f ca="1">ROUND(YEARFRAC(Merge1[[#This Row],[Join_Date]],Merge1[[#This Row],[Today]], 3),0)</f>
        <v>8</v>
      </c>
      <c r="Z150" s="1" t="str" cm="1">
        <f t="array" aca="1" ref="Z150" ca="1">_xlfn.IFS(
   Merge1[[#This Row],[Customer Tenure]]&lt;=2,"New",
   Merge1[[#This Row],[Customer Tenure]]&lt;=5,"Emerging",
  Merge1[[#This Row],[Customer Tenure]]&lt;9,"Established",
   TRUE,"Loyal"
)</f>
        <v>Established</v>
      </c>
      <c r="AA150" s="1" t="str" cm="1">
        <f t="array" ref="AA150">_xlfn.IFS(Merge1[[#This Row],[Income]]&lt;=30000,"Low",Merge1[[#This Row],[Income]]&lt;=60000,"Medium",Merge1[[#This Row],[Income]]&lt;=100000,"High", Merge1[[#This Row],[Income]]&gt;100000," Premium")</f>
        <v>Medium</v>
      </c>
      <c r="AB150" s="1" t="str" cm="1">
        <f t="array" ref="AB150">_xlfn.IFS(Merge1[[#This Row],[Age]]&lt;= 28,"Gen Z", Merge1[[#This Row],[Age]]&lt;=44,"Millennials", Merge1[[#This Row],[Age]]&lt;=60,"Gen X", Merge1[[#This Row],[Age]]&gt;60,"Baby Boomers")</f>
        <v>Gen X</v>
      </c>
      <c r="AC150" s="1" t="str" cm="1">
        <f t="array" ref="AC150">_xlfn.IFS(
    Merge1[[#This Row],[Balance]]&lt;=50000,"Low",
    Merge1[[#This Row],[Balance]]&lt;=200000,"Medium",
    Merge1[[#This Row],[Balance]]&gt;200000,"High"
)</f>
        <v>High</v>
      </c>
    </row>
    <row r="151" spans="1:29" x14ac:dyDescent="0.25">
      <c r="A151" s="1" t="s">
        <v>130</v>
      </c>
      <c r="B151" s="1" t="s">
        <v>6216</v>
      </c>
      <c r="C151" s="1" t="s">
        <v>5835</v>
      </c>
      <c r="D151" s="2">
        <v>44894</v>
      </c>
      <c r="E151">
        <v>490399</v>
      </c>
      <c r="F151">
        <v>799</v>
      </c>
      <c r="G151">
        <v>466537</v>
      </c>
      <c r="H151" s="1" t="s">
        <v>5838</v>
      </c>
      <c r="I151" s="1" t="s">
        <v>6304</v>
      </c>
      <c r="J151" s="1" t="s">
        <v>6245</v>
      </c>
      <c r="K151">
        <v>52</v>
      </c>
      <c r="L151" s="1" t="s">
        <v>6246</v>
      </c>
      <c r="M151" s="1" t="s">
        <v>6251</v>
      </c>
      <c r="N151">
        <v>50448</v>
      </c>
      <c r="O151" s="1" t="s">
        <v>6243</v>
      </c>
      <c r="P151" s="2">
        <v>42922</v>
      </c>
      <c r="Q151" s="2">
        <v>45528</v>
      </c>
      <c r="R151" s="1" t="s">
        <v>6889</v>
      </c>
      <c r="S151" s="1" t="s">
        <v>6890</v>
      </c>
      <c r="T151" s="1" t="s">
        <v>23</v>
      </c>
      <c r="U151">
        <v>1320</v>
      </c>
      <c r="V151" s="1" t="s">
        <v>19</v>
      </c>
      <c r="W151" s="1" t="s">
        <v>40</v>
      </c>
      <c r="X151" s="2">
        <f t="shared" ca="1" si="2"/>
        <v>45937</v>
      </c>
      <c r="Y151" s="1">
        <f ca="1">ROUND(YEARFRAC(Merge1[[#This Row],[Join_Date]],Merge1[[#This Row],[Today]], 3),0)</f>
        <v>8</v>
      </c>
      <c r="Z151" s="1" t="str" cm="1">
        <f t="array" aca="1" ref="Z151" ca="1">_xlfn.IFS(
   Merge1[[#This Row],[Customer Tenure]]&lt;=2,"New",
   Merge1[[#This Row],[Customer Tenure]]&lt;=5,"Emerging",
  Merge1[[#This Row],[Customer Tenure]]&lt;9,"Established",
   TRUE,"Loyal"
)</f>
        <v>Established</v>
      </c>
      <c r="AA151" s="1" t="str" cm="1">
        <f t="array" ref="AA151">_xlfn.IFS(Merge1[[#This Row],[Income]]&lt;=30000,"Low",Merge1[[#This Row],[Income]]&lt;=60000,"Medium",Merge1[[#This Row],[Income]]&lt;=100000,"High", Merge1[[#This Row],[Income]]&gt;100000," Premium")</f>
        <v>Medium</v>
      </c>
      <c r="AB151" s="1" t="str" cm="1">
        <f t="array" ref="AB151">_xlfn.IFS(Merge1[[#This Row],[Age]]&lt;= 28,"Gen Z", Merge1[[#This Row],[Age]]&lt;=44,"Millennials", Merge1[[#This Row],[Age]]&lt;=60,"Gen X", Merge1[[#This Row],[Age]]&gt;60,"Baby Boomers")</f>
        <v>Gen X</v>
      </c>
      <c r="AC151" s="1" t="str" cm="1">
        <f t="array" ref="AC151">_xlfn.IFS(
    Merge1[[#This Row],[Balance]]&lt;=50000,"Low",
    Merge1[[#This Row],[Balance]]&lt;=200000,"Medium",
    Merge1[[#This Row],[Balance]]&gt;200000,"High"
)</f>
        <v>High</v>
      </c>
    </row>
    <row r="152" spans="1:29" x14ac:dyDescent="0.25">
      <c r="A152" s="1" t="s">
        <v>132</v>
      </c>
      <c r="B152" s="1" t="s">
        <v>6140</v>
      </c>
      <c r="C152" s="1" t="s">
        <v>5832</v>
      </c>
      <c r="D152" s="2">
        <v>45189</v>
      </c>
      <c r="E152">
        <v>256875</v>
      </c>
      <c r="F152">
        <v>740</v>
      </c>
      <c r="G152">
        <v>0</v>
      </c>
      <c r="H152" s="1" t="s">
        <v>5833</v>
      </c>
      <c r="I152" s="1" t="s">
        <v>6339</v>
      </c>
      <c r="J152" s="1" t="s">
        <v>6245</v>
      </c>
      <c r="K152">
        <v>69</v>
      </c>
      <c r="L152" s="1" t="s">
        <v>6260</v>
      </c>
      <c r="M152" s="1" t="s">
        <v>6251</v>
      </c>
      <c r="N152">
        <v>147015</v>
      </c>
      <c r="O152" s="1" t="s">
        <v>6243</v>
      </c>
      <c r="P152" s="2">
        <v>44996</v>
      </c>
      <c r="Q152" s="2">
        <v>45545</v>
      </c>
      <c r="R152" s="1" t="s">
        <v>6897</v>
      </c>
      <c r="S152" s="1" t="s">
        <v>6898</v>
      </c>
      <c r="T152" s="1" t="s">
        <v>28</v>
      </c>
      <c r="U152">
        <v>7522</v>
      </c>
      <c r="V152" s="1" t="s">
        <v>15</v>
      </c>
      <c r="W152" s="1" t="s">
        <v>45</v>
      </c>
      <c r="X152" s="2">
        <f t="shared" ca="1" si="2"/>
        <v>45937</v>
      </c>
      <c r="Y152" s="1">
        <f ca="1">ROUND(YEARFRAC(Merge1[[#This Row],[Join_Date]],Merge1[[#This Row],[Today]], 3),0)</f>
        <v>3</v>
      </c>
      <c r="Z152" s="1" t="str" cm="1">
        <f t="array" aca="1" ref="Z152" ca="1">_xlfn.IFS(
   Merge1[[#This Row],[Customer Tenure]]&lt;=2,"New",
   Merge1[[#This Row],[Customer Tenure]]&lt;=5,"Emerging",
  Merge1[[#This Row],[Customer Tenure]]&lt;9,"Established",
   TRUE,"Loyal"
)</f>
        <v>Emerging</v>
      </c>
      <c r="AA152" s="1" t="str" cm="1">
        <f t="array" ref="AA152">_xlfn.IFS(Merge1[[#This Row],[Income]]&lt;=30000,"Low",Merge1[[#This Row],[Income]]&lt;=60000,"Medium",Merge1[[#This Row],[Income]]&lt;=100000,"High", Merge1[[#This Row],[Income]]&gt;100000," Premium")</f>
        <v xml:space="preserve"> Premium</v>
      </c>
      <c r="AB152" s="1" t="str" cm="1">
        <f t="array" ref="AB152">_xlfn.IFS(Merge1[[#This Row],[Age]]&lt;= 28,"Gen Z", Merge1[[#This Row],[Age]]&lt;=44,"Millennials", Merge1[[#This Row],[Age]]&lt;=60,"Gen X", Merge1[[#This Row],[Age]]&gt;60,"Baby Boomers")</f>
        <v>Baby Boomers</v>
      </c>
      <c r="AC152" s="1" t="str" cm="1">
        <f t="array" ref="AC152">_xlfn.IFS(
    Merge1[[#This Row],[Balance]]&lt;=50000,"Low",
    Merge1[[#This Row],[Balance]]&lt;=200000,"Medium",
    Merge1[[#This Row],[Balance]]&gt;200000,"High"
)</f>
        <v>High</v>
      </c>
    </row>
    <row r="153" spans="1:29" x14ac:dyDescent="0.25">
      <c r="A153" s="1" t="s">
        <v>278</v>
      </c>
      <c r="B153" s="1" t="s">
        <v>6030</v>
      </c>
      <c r="C153" s="1" t="s">
        <v>5835</v>
      </c>
      <c r="D153" s="2">
        <v>45511</v>
      </c>
      <c r="E153">
        <v>118696</v>
      </c>
      <c r="F153">
        <v>490</v>
      </c>
      <c r="G153">
        <v>372508</v>
      </c>
      <c r="H153" s="1" t="s">
        <v>5833</v>
      </c>
      <c r="I153" s="1" t="s">
        <v>6282</v>
      </c>
      <c r="J153" s="1" t="s">
        <v>6240</v>
      </c>
      <c r="K153">
        <v>19</v>
      </c>
      <c r="L153" s="1" t="s">
        <v>6260</v>
      </c>
      <c r="M153" s="1" t="s">
        <v>6262</v>
      </c>
      <c r="N153">
        <v>148583</v>
      </c>
      <c r="O153" s="1" t="s">
        <v>6248</v>
      </c>
      <c r="P153" s="2">
        <v>45058</v>
      </c>
      <c r="Q153" s="2">
        <v>45642</v>
      </c>
      <c r="R153" s="1" t="s">
        <v>6904</v>
      </c>
      <c r="S153" s="1" t="s">
        <v>6916</v>
      </c>
      <c r="T153" s="1" t="s">
        <v>9</v>
      </c>
      <c r="U153">
        <v>9772</v>
      </c>
      <c r="V153" s="1" t="s">
        <v>24</v>
      </c>
      <c r="W153" s="1" t="s">
        <v>50</v>
      </c>
      <c r="X153" s="2">
        <f t="shared" ca="1" si="2"/>
        <v>45937</v>
      </c>
      <c r="Y153" s="1">
        <f ca="1">ROUND(YEARFRAC(Merge1[[#This Row],[Join_Date]],Merge1[[#This Row],[Today]], 3),0)</f>
        <v>2</v>
      </c>
      <c r="Z153" s="1" t="str" cm="1">
        <f t="array" aca="1" ref="Z153" ca="1">_xlfn.IFS(
   Merge1[[#This Row],[Customer Tenure]]&lt;=2,"New",
   Merge1[[#This Row],[Customer Tenure]]&lt;=5,"Emerging",
  Merge1[[#This Row],[Customer Tenure]]&lt;9,"Established",
   TRUE,"Loyal"
)</f>
        <v>New</v>
      </c>
      <c r="AA153" s="1" t="str" cm="1">
        <f t="array" ref="AA153">_xlfn.IFS(Merge1[[#This Row],[Income]]&lt;=30000,"Low",Merge1[[#This Row],[Income]]&lt;=60000,"Medium",Merge1[[#This Row],[Income]]&lt;=100000,"High", Merge1[[#This Row],[Income]]&gt;100000," Premium")</f>
        <v xml:space="preserve"> Premium</v>
      </c>
      <c r="AB153" s="1" t="str" cm="1">
        <f t="array" ref="AB153">_xlfn.IFS(Merge1[[#This Row],[Age]]&lt;= 28,"Gen Z", Merge1[[#This Row],[Age]]&lt;=44,"Millennials", Merge1[[#This Row],[Age]]&lt;=60,"Gen X", Merge1[[#This Row],[Age]]&gt;60,"Baby Boomers")</f>
        <v>Gen Z</v>
      </c>
      <c r="AC153" s="1" t="str" cm="1">
        <f t="array" ref="AC153">_xlfn.IFS(
    Merge1[[#This Row],[Balance]]&lt;=50000,"Low",
    Merge1[[#This Row],[Balance]]&lt;=200000,"Medium",
    Merge1[[#This Row],[Balance]]&gt;200000,"High"
)</f>
        <v>Medium</v>
      </c>
    </row>
    <row r="154" spans="1:29" x14ac:dyDescent="0.25">
      <c r="A154" s="1" t="s">
        <v>136</v>
      </c>
      <c r="B154" s="1" t="s">
        <v>6061</v>
      </c>
      <c r="C154" s="1" t="s">
        <v>5832</v>
      </c>
      <c r="D154" s="2">
        <v>45400</v>
      </c>
      <c r="E154">
        <v>351276</v>
      </c>
      <c r="F154">
        <v>710</v>
      </c>
      <c r="G154">
        <v>330188</v>
      </c>
      <c r="H154" s="1" t="s">
        <v>5850</v>
      </c>
      <c r="I154" s="1" t="s">
        <v>6583</v>
      </c>
      <c r="J154" s="1" t="s">
        <v>6245</v>
      </c>
      <c r="K154">
        <v>66</v>
      </c>
      <c r="L154" s="1" t="s">
        <v>6246</v>
      </c>
      <c r="M154" s="1" t="s">
        <v>6254</v>
      </c>
      <c r="N154">
        <v>177215</v>
      </c>
      <c r="O154" s="1" t="s">
        <v>6243</v>
      </c>
      <c r="P154" s="2">
        <v>43819</v>
      </c>
      <c r="Q154" s="2">
        <v>45610</v>
      </c>
      <c r="R154" s="1" t="s">
        <v>6887</v>
      </c>
      <c r="S154" s="1" t="s">
        <v>6901</v>
      </c>
      <c r="T154" s="1" t="s">
        <v>9</v>
      </c>
      <c r="U154">
        <v>1914</v>
      </c>
      <c r="V154" s="1" t="s">
        <v>10</v>
      </c>
      <c r="W154" s="1" t="s">
        <v>16</v>
      </c>
      <c r="X154" s="2">
        <f t="shared" ca="1" si="2"/>
        <v>45937</v>
      </c>
      <c r="Y154" s="1">
        <f ca="1">ROUND(YEARFRAC(Merge1[[#This Row],[Join_Date]],Merge1[[#This Row],[Today]], 3),0)</f>
        <v>6</v>
      </c>
      <c r="Z154" s="1" t="str" cm="1">
        <f t="array" aca="1" ref="Z154" ca="1">_xlfn.IFS(
   Merge1[[#This Row],[Customer Tenure]]&lt;=2,"New",
   Merge1[[#This Row],[Customer Tenure]]&lt;=5,"Emerging",
  Merge1[[#This Row],[Customer Tenure]]&lt;9,"Established",
   TRUE,"Loyal"
)</f>
        <v>Established</v>
      </c>
      <c r="AA154" s="1" t="str" cm="1">
        <f t="array" ref="AA154">_xlfn.IFS(Merge1[[#This Row],[Income]]&lt;=30000,"Low",Merge1[[#This Row],[Income]]&lt;=60000,"Medium",Merge1[[#This Row],[Income]]&lt;=100000,"High", Merge1[[#This Row],[Income]]&gt;100000," Premium")</f>
        <v xml:space="preserve"> Premium</v>
      </c>
      <c r="AB154" s="1" t="str" cm="1">
        <f t="array" ref="AB154">_xlfn.IFS(Merge1[[#This Row],[Age]]&lt;= 28,"Gen Z", Merge1[[#This Row],[Age]]&lt;=44,"Millennials", Merge1[[#This Row],[Age]]&lt;=60,"Gen X", Merge1[[#This Row],[Age]]&gt;60,"Baby Boomers")</f>
        <v>Baby Boomers</v>
      </c>
      <c r="AC154" s="1" t="str" cm="1">
        <f t="array" ref="AC154">_xlfn.IFS(
    Merge1[[#This Row],[Balance]]&lt;=50000,"Low",
    Merge1[[#This Row],[Balance]]&lt;=200000,"Medium",
    Merge1[[#This Row],[Balance]]&gt;200000,"High"
)</f>
        <v>High</v>
      </c>
    </row>
    <row r="155" spans="1:29" x14ac:dyDescent="0.25">
      <c r="A155" s="1" t="s">
        <v>136</v>
      </c>
      <c r="B155" s="1" t="s">
        <v>6061</v>
      </c>
      <c r="C155" s="1" t="s">
        <v>5832</v>
      </c>
      <c r="D155" s="2">
        <v>45400</v>
      </c>
      <c r="E155">
        <v>351276</v>
      </c>
      <c r="F155">
        <v>710</v>
      </c>
      <c r="G155">
        <v>330188</v>
      </c>
      <c r="H155" s="1" t="s">
        <v>5850</v>
      </c>
      <c r="I155" s="1" t="s">
        <v>6583</v>
      </c>
      <c r="J155" s="1" t="s">
        <v>6245</v>
      </c>
      <c r="K155">
        <v>66</v>
      </c>
      <c r="L155" s="1" t="s">
        <v>6246</v>
      </c>
      <c r="M155" s="1" t="s">
        <v>6254</v>
      </c>
      <c r="N155">
        <v>177215</v>
      </c>
      <c r="O155" s="1" t="s">
        <v>6243</v>
      </c>
      <c r="P155" s="2">
        <v>43819</v>
      </c>
      <c r="Q155" s="2">
        <v>45515</v>
      </c>
      <c r="R155" s="1" t="s">
        <v>6889</v>
      </c>
      <c r="S155" s="1" t="s">
        <v>6890</v>
      </c>
      <c r="T155" s="1" t="s">
        <v>9</v>
      </c>
      <c r="U155">
        <v>3255</v>
      </c>
      <c r="V155" s="1" t="s">
        <v>10</v>
      </c>
      <c r="W155" s="1" t="s">
        <v>55</v>
      </c>
      <c r="X155" s="2">
        <f t="shared" ca="1" si="2"/>
        <v>45937</v>
      </c>
      <c r="Y155" s="1">
        <f ca="1">ROUND(YEARFRAC(Merge1[[#This Row],[Join_Date]],Merge1[[#This Row],[Today]], 3),0)</f>
        <v>6</v>
      </c>
      <c r="Z155" s="1" t="str" cm="1">
        <f t="array" aca="1" ref="Z155" ca="1">_xlfn.IFS(
   Merge1[[#This Row],[Customer Tenure]]&lt;=2,"New",
   Merge1[[#This Row],[Customer Tenure]]&lt;=5,"Emerging",
  Merge1[[#This Row],[Customer Tenure]]&lt;9,"Established",
   TRUE,"Loyal"
)</f>
        <v>Established</v>
      </c>
      <c r="AA155" s="1" t="str" cm="1">
        <f t="array" ref="AA155">_xlfn.IFS(Merge1[[#This Row],[Income]]&lt;=30000,"Low",Merge1[[#This Row],[Income]]&lt;=60000,"Medium",Merge1[[#This Row],[Income]]&lt;=100000,"High", Merge1[[#This Row],[Income]]&gt;100000," Premium")</f>
        <v xml:space="preserve"> Premium</v>
      </c>
      <c r="AB155" s="1" t="str" cm="1">
        <f t="array" ref="AB155">_xlfn.IFS(Merge1[[#This Row],[Age]]&lt;= 28,"Gen Z", Merge1[[#This Row],[Age]]&lt;=44,"Millennials", Merge1[[#This Row],[Age]]&lt;=60,"Gen X", Merge1[[#This Row],[Age]]&gt;60,"Baby Boomers")</f>
        <v>Baby Boomers</v>
      </c>
      <c r="AC155" s="1" t="str" cm="1">
        <f t="array" ref="AC155">_xlfn.IFS(
    Merge1[[#This Row],[Balance]]&lt;=50000,"Low",
    Merge1[[#This Row],[Balance]]&lt;=200000,"Medium",
    Merge1[[#This Row],[Balance]]&gt;200000,"High"
)</f>
        <v>High</v>
      </c>
    </row>
    <row r="156" spans="1:29" x14ac:dyDescent="0.25">
      <c r="A156" s="1" t="s">
        <v>423</v>
      </c>
      <c r="B156" s="1" t="s">
        <v>5858</v>
      </c>
      <c r="C156" s="1" t="s">
        <v>5835</v>
      </c>
      <c r="D156" s="2">
        <v>45186</v>
      </c>
      <c r="E156">
        <v>269496</v>
      </c>
      <c r="F156">
        <v>644</v>
      </c>
      <c r="G156">
        <v>0</v>
      </c>
      <c r="H156" s="1" t="s">
        <v>5860</v>
      </c>
      <c r="I156" s="1" t="s">
        <v>6477</v>
      </c>
      <c r="J156" s="1" t="s">
        <v>6245</v>
      </c>
      <c r="K156">
        <v>37</v>
      </c>
      <c r="L156" s="1" t="s">
        <v>6246</v>
      </c>
      <c r="M156" s="1" t="s">
        <v>6257</v>
      </c>
      <c r="N156">
        <v>49241</v>
      </c>
      <c r="O156" s="1" t="s">
        <v>6243</v>
      </c>
      <c r="P156" s="2">
        <v>43202</v>
      </c>
      <c r="Q156" s="2">
        <v>45849</v>
      </c>
      <c r="R156" s="1" t="s">
        <v>6891</v>
      </c>
      <c r="S156" s="1" t="s">
        <v>6892</v>
      </c>
      <c r="T156" s="1" t="s">
        <v>14</v>
      </c>
      <c r="U156">
        <v>9795</v>
      </c>
      <c r="V156" s="1" t="s">
        <v>15</v>
      </c>
      <c r="W156" s="1" t="s">
        <v>20</v>
      </c>
      <c r="X156" s="2">
        <f t="shared" ca="1" si="2"/>
        <v>45937</v>
      </c>
      <c r="Y156" s="1">
        <f ca="1">ROUND(YEARFRAC(Merge1[[#This Row],[Join_Date]],Merge1[[#This Row],[Today]], 3),0)</f>
        <v>7</v>
      </c>
      <c r="Z156" s="1" t="str" cm="1">
        <f t="array" aca="1" ref="Z156" ca="1">_xlfn.IFS(
   Merge1[[#This Row],[Customer Tenure]]&lt;=2,"New",
   Merge1[[#This Row],[Customer Tenure]]&lt;=5,"Emerging",
  Merge1[[#This Row],[Customer Tenure]]&lt;9,"Established",
   TRUE,"Loyal"
)</f>
        <v>Established</v>
      </c>
      <c r="AA156" s="1" t="str" cm="1">
        <f t="array" ref="AA156">_xlfn.IFS(Merge1[[#This Row],[Income]]&lt;=30000,"Low",Merge1[[#This Row],[Income]]&lt;=60000,"Medium",Merge1[[#This Row],[Income]]&lt;=100000,"High", Merge1[[#This Row],[Income]]&gt;100000," Premium")</f>
        <v>Medium</v>
      </c>
      <c r="AB156" s="1" t="str" cm="1">
        <f t="array" ref="AB156">_xlfn.IFS(Merge1[[#This Row],[Age]]&lt;= 28,"Gen Z", Merge1[[#This Row],[Age]]&lt;=44,"Millennials", Merge1[[#This Row],[Age]]&lt;=60,"Gen X", Merge1[[#This Row],[Age]]&gt;60,"Baby Boomers")</f>
        <v>Millennials</v>
      </c>
      <c r="AC156" s="1" t="str" cm="1">
        <f t="array" ref="AC156">_xlfn.IFS(
    Merge1[[#This Row],[Balance]]&lt;=50000,"Low",
    Merge1[[#This Row],[Balance]]&lt;=200000,"Medium",
    Merge1[[#This Row],[Balance]]&gt;200000,"High"
)</f>
        <v>High</v>
      </c>
    </row>
    <row r="157" spans="1:29" x14ac:dyDescent="0.25">
      <c r="A157" s="1" t="s">
        <v>423</v>
      </c>
      <c r="B157" s="1" t="s">
        <v>5858</v>
      </c>
      <c r="C157" s="1" t="s">
        <v>5835</v>
      </c>
      <c r="D157" s="2">
        <v>45186</v>
      </c>
      <c r="E157">
        <v>269496</v>
      </c>
      <c r="F157">
        <v>644</v>
      </c>
      <c r="G157">
        <v>0</v>
      </c>
      <c r="H157" s="1" t="s">
        <v>5860</v>
      </c>
      <c r="I157" s="1" t="s">
        <v>6477</v>
      </c>
      <c r="J157" s="1" t="s">
        <v>6245</v>
      </c>
      <c r="K157">
        <v>37</v>
      </c>
      <c r="L157" s="1" t="s">
        <v>6246</v>
      </c>
      <c r="M157" s="1" t="s">
        <v>6257</v>
      </c>
      <c r="N157">
        <v>49241</v>
      </c>
      <c r="O157" s="1" t="s">
        <v>6243</v>
      </c>
      <c r="P157" s="2">
        <v>43202</v>
      </c>
      <c r="Q157" s="2">
        <v>45219</v>
      </c>
      <c r="R157" s="1" t="s">
        <v>6912</v>
      </c>
      <c r="S157" s="1" t="s">
        <v>6913</v>
      </c>
      <c r="T157" s="1" t="s">
        <v>23</v>
      </c>
      <c r="U157">
        <v>3497</v>
      </c>
      <c r="V157" s="1" t="s">
        <v>24</v>
      </c>
      <c r="W157" s="1" t="s">
        <v>55</v>
      </c>
      <c r="X157" s="2">
        <f t="shared" ca="1" si="2"/>
        <v>45937</v>
      </c>
      <c r="Y157" s="1">
        <f ca="1">ROUND(YEARFRAC(Merge1[[#This Row],[Join_Date]],Merge1[[#This Row],[Today]], 3),0)</f>
        <v>7</v>
      </c>
      <c r="Z157" s="1" t="str" cm="1">
        <f t="array" aca="1" ref="Z157" ca="1">_xlfn.IFS(
   Merge1[[#This Row],[Customer Tenure]]&lt;=2,"New",
   Merge1[[#This Row],[Customer Tenure]]&lt;=5,"Emerging",
  Merge1[[#This Row],[Customer Tenure]]&lt;9,"Established",
   TRUE,"Loyal"
)</f>
        <v>Established</v>
      </c>
      <c r="AA157" s="1" t="str" cm="1">
        <f t="array" ref="AA157">_xlfn.IFS(Merge1[[#This Row],[Income]]&lt;=30000,"Low",Merge1[[#This Row],[Income]]&lt;=60000,"Medium",Merge1[[#This Row],[Income]]&lt;=100000,"High", Merge1[[#This Row],[Income]]&gt;100000," Premium")</f>
        <v>Medium</v>
      </c>
      <c r="AB157" s="1" t="str" cm="1">
        <f t="array" ref="AB157">_xlfn.IFS(Merge1[[#This Row],[Age]]&lt;= 28,"Gen Z", Merge1[[#This Row],[Age]]&lt;=44,"Millennials", Merge1[[#This Row],[Age]]&lt;=60,"Gen X", Merge1[[#This Row],[Age]]&gt;60,"Baby Boomers")</f>
        <v>Millennials</v>
      </c>
      <c r="AC157" s="1" t="str" cm="1">
        <f t="array" ref="AC157">_xlfn.IFS(
    Merge1[[#This Row],[Balance]]&lt;=50000,"Low",
    Merge1[[#This Row],[Balance]]&lt;=200000,"Medium",
    Merge1[[#This Row],[Balance]]&gt;200000,"High"
)</f>
        <v>High</v>
      </c>
    </row>
    <row r="158" spans="1:29" x14ac:dyDescent="0.25">
      <c r="A158" s="1" t="s">
        <v>138</v>
      </c>
      <c r="B158" s="1" t="s">
        <v>5854</v>
      </c>
      <c r="C158" s="1" t="s">
        <v>5832</v>
      </c>
      <c r="D158" s="2">
        <v>45431</v>
      </c>
      <c r="E158">
        <v>498294</v>
      </c>
      <c r="F158">
        <v>720</v>
      </c>
      <c r="G158">
        <v>139479</v>
      </c>
      <c r="H158" s="1" t="s">
        <v>5833</v>
      </c>
      <c r="I158" s="1" t="s">
        <v>6782</v>
      </c>
      <c r="J158" s="1" t="s">
        <v>6245</v>
      </c>
      <c r="K158">
        <v>50</v>
      </c>
      <c r="L158" s="1" t="s">
        <v>6246</v>
      </c>
      <c r="M158" s="1" t="s">
        <v>6247</v>
      </c>
      <c r="N158">
        <v>81367</v>
      </c>
      <c r="O158" s="1" t="s">
        <v>6248</v>
      </c>
      <c r="P158" s="2">
        <v>42887</v>
      </c>
      <c r="Q158" s="2">
        <v>45633</v>
      </c>
      <c r="R158" s="1" t="s">
        <v>6904</v>
      </c>
      <c r="S158" s="1" t="s">
        <v>6916</v>
      </c>
      <c r="T158" s="1" t="s">
        <v>14</v>
      </c>
      <c r="U158">
        <v>1446</v>
      </c>
      <c r="V158" s="1" t="s">
        <v>19</v>
      </c>
      <c r="W158" s="1" t="s">
        <v>11</v>
      </c>
      <c r="X158" s="2">
        <f t="shared" ca="1" si="2"/>
        <v>45937</v>
      </c>
      <c r="Y158" s="1">
        <f ca="1">ROUND(YEARFRAC(Merge1[[#This Row],[Join_Date]],Merge1[[#This Row],[Today]], 3),0)</f>
        <v>8</v>
      </c>
      <c r="Z158" s="1" t="str" cm="1">
        <f t="array" aca="1" ref="Z158" ca="1">_xlfn.IFS(
   Merge1[[#This Row],[Customer Tenure]]&lt;=2,"New",
   Merge1[[#This Row],[Customer Tenure]]&lt;=5,"Emerging",
  Merge1[[#This Row],[Customer Tenure]]&lt;9,"Established",
   TRUE,"Loyal"
)</f>
        <v>Established</v>
      </c>
      <c r="AA158" s="1" t="str" cm="1">
        <f t="array" ref="AA158">_xlfn.IFS(Merge1[[#This Row],[Income]]&lt;=30000,"Low",Merge1[[#This Row],[Income]]&lt;=60000,"Medium",Merge1[[#This Row],[Income]]&lt;=100000,"High", Merge1[[#This Row],[Income]]&gt;100000," Premium")</f>
        <v>High</v>
      </c>
      <c r="AB158" s="1" t="str" cm="1">
        <f t="array" ref="AB158">_xlfn.IFS(Merge1[[#This Row],[Age]]&lt;= 28,"Gen Z", Merge1[[#This Row],[Age]]&lt;=44,"Millennials", Merge1[[#This Row],[Age]]&lt;=60,"Gen X", Merge1[[#This Row],[Age]]&gt;60,"Baby Boomers")</f>
        <v>Gen X</v>
      </c>
      <c r="AC158" s="1" t="str" cm="1">
        <f t="array" ref="AC158">_xlfn.IFS(
    Merge1[[#This Row],[Balance]]&lt;=50000,"Low",
    Merge1[[#This Row],[Balance]]&lt;=200000,"Medium",
    Merge1[[#This Row],[Balance]]&gt;200000,"High"
)</f>
        <v>High</v>
      </c>
    </row>
    <row r="159" spans="1:29" x14ac:dyDescent="0.25">
      <c r="A159" s="1" t="s">
        <v>852</v>
      </c>
      <c r="B159" s="1" t="s">
        <v>5960</v>
      </c>
      <c r="C159" s="1" t="s">
        <v>5842</v>
      </c>
      <c r="D159" s="2">
        <v>42302</v>
      </c>
      <c r="E159">
        <v>99977</v>
      </c>
      <c r="F159">
        <v>476</v>
      </c>
      <c r="G159">
        <v>0</v>
      </c>
      <c r="H159" s="1" t="s">
        <v>5833</v>
      </c>
      <c r="I159" s="1" t="s">
        <v>6283</v>
      </c>
      <c r="J159" s="1" t="s">
        <v>6245</v>
      </c>
      <c r="K159">
        <v>44</v>
      </c>
      <c r="L159" s="1" t="s">
        <v>6246</v>
      </c>
      <c r="M159" s="1" t="s">
        <v>6247</v>
      </c>
      <c r="N159">
        <v>189269</v>
      </c>
      <c r="O159" s="1" t="s">
        <v>6243</v>
      </c>
      <c r="P159" s="2">
        <v>45414</v>
      </c>
      <c r="Q159" s="2">
        <v>45517</v>
      </c>
      <c r="R159" s="1" t="s">
        <v>6889</v>
      </c>
      <c r="S159" s="1" t="s">
        <v>6890</v>
      </c>
      <c r="T159" s="1" t="s">
        <v>28</v>
      </c>
      <c r="U159">
        <v>2797</v>
      </c>
      <c r="V159" s="1" t="s">
        <v>19</v>
      </c>
      <c r="W159" s="1" t="s">
        <v>45</v>
      </c>
      <c r="X159" s="2">
        <f t="shared" ca="1" si="2"/>
        <v>45937</v>
      </c>
      <c r="Y159" s="1">
        <f ca="1">ROUND(YEARFRAC(Merge1[[#This Row],[Join_Date]],Merge1[[#This Row],[Today]], 3),0)</f>
        <v>1</v>
      </c>
      <c r="Z159" s="1" t="str" cm="1">
        <f t="array" aca="1" ref="Z159" ca="1">_xlfn.IFS(
   Merge1[[#This Row],[Customer Tenure]]&lt;=2,"New",
   Merge1[[#This Row],[Customer Tenure]]&lt;=5,"Emerging",
  Merge1[[#This Row],[Customer Tenure]]&lt;9,"Established",
   TRUE,"Loyal"
)</f>
        <v>New</v>
      </c>
      <c r="AA159" s="1" t="str" cm="1">
        <f t="array" ref="AA159">_xlfn.IFS(Merge1[[#This Row],[Income]]&lt;=30000,"Low",Merge1[[#This Row],[Income]]&lt;=60000,"Medium",Merge1[[#This Row],[Income]]&lt;=100000,"High", Merge1[[#This Row],[Income]]&gt;100000," Premium")</f>
        <v xml:space="preserve"> Premium</v>
      </c>
      <c r="AB159" s="1" t="str" cm="1">
        <f t="array" ref="AB159">_xlfn.IFS(Merge1[[#This Row],[Age]]&lt;= 28,"Gen Z", Merge1[[#This Row],[Age]]&lt;=44,"Millennials", Merge1[[#This Row],[Age]]&lt;=60,"Gen X", Merge1[[#This Row],[Age]]&gt;60,"Baby Boomers")</f>
        <v>Millennials</v>
      </c>
      <c r="AC159" s="1" t="str" cm="1">
        <f t="array" ref="AC159">_xlfn.IFS(
    Merge1[[#This Row],[Balance]]&lt;=50000,"Low",
    Merge1[[#This Row],[Balance]]&lt;=200000,"Medium",
    Merge1[[#This Row],[Balance]]&gt;200000,"High"
)</f>
        <v>Medium</v>
      </c>
    </row>
    <row r="160" spans="1:29" x14ac:dyDescent="0.25">
      <c r="A160" s="1" t="s">
        <v>140</v>
      </c>
      <c r="B160" s="1" t="s">
        <v>5877</v>
      </c>
      <c r="C160" s="1" t="s">
        <v>5846</v>
      </c>
      <c r="D160" s="2">
        <v>44782</v>
      </c>
      <c r="E160">
        <v>267247</v>
      </c>
      <c r="F160">
        <v>484</v>
      </c>
      <c r="G160">
        <v>0</v>
      </c>
      <c r="H160" s="1" t="s">
        <v>5833</v>
      </c>
      <c r="I160" s="1" t="s">
        <v>6314</v>
      </c>
      <c r="J160" s="1" t="s">
        <v>6245</v>
      </c>
      <c r="K160">
        <v>18</v>
      </c>
      <c r="L160" s="1" t="s">
        <v>6256</v>
      </c>
      <c r="M160" s="1" t="s">
        <v>6242</v>
      </c>
      <c r="N160">
        <v>81413</v>
      </c>
      <c r="O160" s="1" t="s">
        <v>6243</v>
      </c>
      <c r="P160" s="2">
        <v>42831</v>
      </c>
      <c r="Q160" s="2">
        <v>45262</v>
      </c>
      <c r="R160" s="1" t="s">
        <v>6904</v>
      </c>
      <c r="S160" s="1" t="s">
        <v>6905</v>
      </c>
      <c r="T160" s="1" t="s">
        <v>28</v>
      </c>
      <c r="U160">
        <v>5041</v>
      </c>
      <c r="V160" s="1" t="s">
        <v>10</v>
      </c>
      <c r="W160" s="1" t="s">
        <v>11</v>
      </c>
      <c r="X160" s="2">
        <f t="shared" ca="1" si="2"/>
        <v>45937</v>
      </c>
      <c r="Y160" s="1">
        <f ca="1">ROUND(YEARFRAC(Merge1[[#This Row],[Join_Date]],Merge1[[#This Row],[Today]], 3),0)</f>
        <v>9</v>
      </c>
      <c r="Z160" s="1" t="str" cm="1">
        <f t="array" aca="1" ref="Z160" ca="1">_xlfn.IFS(
   Merge1[[#This Row],[Customer Tenure]]&lt;=2,"New",
   Merge1[[#This Row],[Customer Tenure]]&lt;=5,"Emerging",
  Merge1[[#This Row],[Customer Tenure]]&lt;9,"Established",
   TRUE,"Loyal"
)</f>
        <v>Loyal</v>
      </c>
      <c r="AA160" s="1" t="str" cm="1">
        <f t="array" ref="AA160">_xlfn.IFS(Merge1[[#This Row],[Income]]&lt;=30000,"Low",Merge1[[#This Row],[Income]]&lt;=60000,"Medium",Merge1[[#This Row],[Income]]&lt;=100000,"High", Merge1[[#This Row],[Income]]&gt;100000," Premium")</f>
        <v>High</v>
      </c>
      <c r="AB160" s="1" t="str" cm="1">
        <f t="array" ref="AB160">_xlfn.IFS(Merge1[[#This Row],[Age]]&lt;= 28,"Gen Z", Merge1[[#This Row],[Age]]&lt;=44,"Millennials", Merge1[[#This Row],[Age]]&lt;=60,"Gen X", Merge1[[#This Row],[Age]]&gt;60,"Baby Boomers")</f>
        <v>Gen Z</v>
      </c>
      <c r="AC160" s="1" t="str" cm="1">
        <f t="array" ref="AC160">_xlfn.IFS(
    Merge1[[#This Row],[Balance]]&lt;=50000,"Low",
    Merge1[[#This Row],[Balance]]&lt;=200000,"Medium",
    Merge1[[#This Row],[Balance]]&gt;200000,"High"
)</f>
        <v>High</v>
      </c>
    </row>
    <row r="161" spans="1:29" x14ac:dyDescent="0.25">
      <c r="A161" s="1" t="s">
        <v>140</v>
      </c>
      <c r="B161" s="1" t="s">
        <v>5877</v>
      </c>
      <c r="C161" s="1" t="s">
        <v>5846</v>
      </c>
      <c r="D161" s="2">
        <v>44782</v>
      </c>
      <c r="E161">
        <v>267247</v>
      </c>
      <c r="F161">
        <v>484</v>
      </c>
      <c r="G161">
        <v>0</v>
      </c>
      <c r="H161" s="1" t="s">
        <v>5833</v>
      </c>
      <c r="I161" s="1" t="s">
        <v>6314</v>
      </c>
      <c r="J161" s="1" t="s">
        <v>6245</v>
      </c>
      <c r="K161">
        <v>18</v>
      </c>
      <c r="L161" s="1" t="s">
        <v>6256</v>
      </c>
      <c r="M161" s="1" t="s">
        <v>6242</v>
      </c>
      <c r="N161">
        <v>81413</v>
      </c>
      <c r="O161" s="1" t="s">
        <v>6243</v>
      </c>
      <c r="P161" s="2">
        <v>42831</v>
      </c>
      <c r="Q161" s="2">
        <v>45761</v>
      </c>
      <c r="R161" s="1" t="s">
        <v>6893</v>
      </c>
      <c r="S161" s="1" t="s">
        <v>6894</v>
      </c>
      <c r="T161" s="1" t="s">
        <v>23</v>
      </c>
      <c r="U161">
        <v>5161</v>
      </c>
      <c r="V161" s="1" t="s">
        <v>15</v>
      </c>
      <c r="W161" s="1" t="s">
        <v>20</v>
      </c>
      <c r="X161" s="2">
        <f t="shared" ca="1" si="2"/>
        <v>45937</v>
      </c>
      <c r="Y161" s="1">
        <f ca="1">ROUND(YEARFRAC(Merge1[[#This Row],[Join_Date]],Merge1[[#This Row],[Today]], 3),0)</f>
        <v>9</v>
      </c>
      <c r="Z161" s="1" t="str" cm="1">
        <f t="array" aca="1" ref="Z161" ca="1">_xlfn.IFS(
   Merge1[[#This Row],[Customer Tenure]]&lt;=2,"New",
   Merge1[[#This Row],[Customer Tenure]]&lt;=5,"Emerging",
  Merge1[[#This Row],[Customer Tenure]]&lt;9,"Established",
   TRUE,"Loyal"
)</f>
        <v>Loyal</v>
      </c>
      <c r="AA161" s="1" t="str" cm="1">
        <f t="array" ref="AA161">_xlfn.IFS(Merge1[[#This Row],[Income]]&lt;=30000,"Low",Merge1[[#This Row],[Income]]&lt;=60000,"Medium",Merge1[[#This Row],[Income]]&lt;=100000,"High", Merge1[[#This Row],[Income]]&gt;100000," Premium")</f>
        <v>High</v>
      </c>
      <c r="AB161" s="1" t="str" cm="1">
        <f t="array" ref="AB161">_xlfn.IFS(Merge1[[#This Row],[Age]]&lt;= 28,"Gen Z", Merge1[[#This Row],[Age]]&lt;=44,"Millennials", Merge1[[#This Row],[Age]]&lt;=60,"Gen X", Merge1[[#This Row],[Age]]&gt;60,"Baby Boomers")</f>
        <v>Gen Z</v>
      </c>
      <c r="AC161" s="1" t="str" cm="1">
        <f t="array" ref="AC161">_xlfn.IFS(
    Merge1[[#This Row],[Balance]]&lt;=50000,"Low",
    Merge1[[#This Row],[Balance]]&lt;=200000,"Medium",
    Merge1[[#This Row],[Balance]]&gt;200000,"High"
)</f>
        <v>High</v>
      </c>
    </row>
    <row r="162" spans="1:29" x14ac:dyDescent="0.25">
      <c r="A162" s="1" t="s">
        <v>260</v>
      </c>
      <c r="B162" s="1" t="s">
        <v>5960</v>
      </c>
      <c r="C162" s="1" t="s">
        <v>5842</v>
      </c>
      <c r="D162" s="2">
        <v>44086</v>
      </c>
      <c r="E162">
        <v>49170</v>
      </c>
      <c r="F162">
        <v>549</v>
      </c>
      <c r="G162">
        <v>85730</v>
      </c>
      <c r="H162" s="1" t="s">
        <v>5833</v>
      </c>
      <c r="I162" s="1" t="s">
        <v>6283</v>
      </c>
      <c r="J162" s="1" t="s">
        <v>6245</v>
      </c>
      <c r="K162">
        <v>44</v>
      </c>
      <c r="L162" s="1" t="s">
        <v>6246</v>
      </c>
      <c r="M162" s="1" t="s">
        <v>6247</v>
      </c>
      <c r="N162">
        <v>189269</v>
      </c>
      <c r="O162" s="1" t="s">
        <v>6243</v>
      </c>
      <c r="P162" s="2">
        <v>45414</v>
      </c>
      <c r="Q162" s="2">
        <v>45191</v>
      </c>
      <c r="R162" s="1" t="s">
        <v>6897</v>
      </c>
      <c r="S162" s="1" t="s">
        <v>6909</v>
      </c>
      <c r="T162" s="1" t="s">
        <v>23</v>
      </c>
      <c r="U162">
        <v>9268</v>
      </c>
      <c r="V162" s="1" t="s">
        <v>10</v>
      </c>
      <c r="W162" s="1" t="s">
        <v>40</v>
      </c>
      <c r="X162" s="2">
        <f t="shared" ca="1" si="2"/>
        <v>45937</v>
      </c>
      <c r="Y162" s="1">
        <f ca="1">ROUND(YEARFRAC(Merge1[[#This Row],[Join_Date]],Merge1[[#This Row],[Today]], 3),0)</f>
        <v>1</v>
      </c>
      <c r="Z162" s="1" t="str" cm="1">
        <f t="array" aca="1" ref="Z162" ca="1">_xlfn.IFS(
   Merge1[[#This Row],[Customer Tenure]]&lt;=2,"New",
   Merge1[[#This Row],[Customer Tenure]]&lt;=5,"Emerging",
  Merge1[[#This Row],[Customer Tenure]]&lt;9,"Established",
   TRUE,"Loyal"
)</f>
        <v>New</v>
      </c>
      <c r="AA162" s="1" t="str" cm="1">
        <f t="array" ref="AA162">_xlfn.IFS(Merge1[[#This Row],[Income]]&lt;=30000,"Low",Merge1[[#This Row],[Income]]&lt;=60000,"Medium",Merge1[[#This Row],[Income]]&lt;=100000,"High", Merge1[[#This Row],[Income]]&gt;100000," Premium")</f>
        <v xml:space="preserve"> Premium</v>
      </c>
      <c r="AB162" s="1" t="str" cm="1">
        <f t="array" ref="AB162">_xlfn.IFS(Merge1[[#This Row],[Age]]&lt;= 28,"Gen Z", Merge1[[#This Row],[Age]]&lt;=44,"Millennials", Merge1[[#This Row],[Age]]&lt;=60,"Gen X", Merge1[[#This Row],[Age]]&gt;60,"Baby Boomers")</f>
        <v>Millennials</v>
      </c>
      <c r="AC162" s="1" t="str" cm="1">
        <f t="array" ref="AC162">_xlfn.IFS(
    Merge1[[#This Row],[Balance]]&lt;=50000,"Low",
    Merge1[[#This Row],[Balance]]&lt;=200000,"Medium",
    Merge1[[#This Row],[Balance]]&gt;200000,"High"
)</f>
        <v>Low</v>
      </c>
    </row>
    <row r="163" spans="1:29" x14ac:dyDescent="0.25">
      <c r="A163" s="1" t="s">
        <v>142</v>
      </c>
      <c r="B163" s="1" t="s">
        <v>5918</v>
      </c>
      <c r="C163" s="1" t="s">
        <v>5835</v>
      </c>
      <c r="D163" s="2">
        <v>45287</v>
      </c>
      <c r="E163">
        <v>124116</v>
      </c>
      <c r="F163">
        <v>500</v>
      </c>
      <c r="G163">
        <v>0</v>
      </c>
      <c r="H163" s="1" t="s">
        <v>5838</v>
      </c>
      <c r="I163" s="1" t="s">
        <v>6538</v>
      </c>
      <c r="J163" s="1" t="s">
        <v>6245</v>
      </c>
      <c r="K163">
        <v>38</v>
      </c>
      <c r="L163" s="1" t="s">
        <v>6256</v>
      </c>
      <c r="M163" s="1" t="s">
        <v>6257</v>
      </c>
      <c r="N163">
        <v>159783</v>
      </c>
      <c r="O163" s="1" t="s">
        <v>6243</v>
      </c>
      <c r="P163" s="2">
        <v>44937</v>
      </c>
      <c r="Q163" s="2">
        <v>45475</v>
      </c>
      <c r="R163" s="1" t="s">
        <v>6891</v>
      </c>
      <c r="S163" s="1" t="s">
        <v>6895</v>
      </c>
      <c r="T163" s="1" t="s">
        <v>23</v>
      </c>
      <c r="U163">
        <v>3327</v>
      </c>
      <c r="V163" s="1" t="s">
        <v>19</v>
      </c>
      <c r="W163" s="1" t="s">
        <v>40</v>
      </c>
      <c r="X163" s="2">
        <f t="shared" ca="1" si="2"/>
        <v>45937</v>
      </c>
      <c r="Y163" s="1">
        <f ca="1">ROUND(YEARFRAC(Merge1[[#This Row],[Join_Date]],Merge1[[#This Row],[Today]], 3),0)</f>
        <v>3</v>
      </c>
      <c r="Z163" s="1" t="str" cm="1">
        <f t="array" aca="1" ref="Z163" ca="1">_xlfn.IFS(
   Merge1[[#This Row],[Customer Tenure]]&lt;=2,"New",
   Merge1[[#This Row],[Customer Tenure]]&lt;=5,"Emerging",
  Merge1[[#This Row],[Customer Tenure]]&lt;9,"Established",
   TRUE,"Loyal"
)</f>
        <v>Emerging</v>
      </c>
      <c r="AA163" s="1" t="str" cm="1">
        <f t="array" ref="AA163">_xlfn.IFS(Merge1[[#This Row],[Income]]&lt;=30000,"Low",Merge1[[#This Row],[Income]]&lt;=60000,"Medium",Merge1[[#This Row],[Income]]&lt;=100000,"High", Merge1[[#This Row],[Income]]&gt;100000," Premium")</f>
        <v xml:space="preserve"> Premium</v>
      </c>
      <c r="AB163" s="1" t="str" cm="1">
        <f t="array" ref="AB163">_xlfn.IFS(Merge1[[#This Row],[Age]]&lt;= 28,"Gen Z", Merge1[[#This Row],[Age]]&lt;=44,"Millennials", Merge1[[#This Row],[Age]]&lt;=60,"Gen X", Merge1[[#This Row],[Age]]&gt;60,"Baby Boomers")</f>
        <v>Millennials</v>
      </c>
      <c r="AC163" s="1" t="str" cm="1">
        <f t="array" ref="AC163">_xlfn.IFS(
    Merge1[[#This Row],[Balance]]&lt;=50000,"Low",
    Merge1[[#This Row],[Balance]]&lt;=200000,"Medium",
    Merge1[[#This Row],[Balance]]&gt;200000,"High"
)</f>
        <v>Medium</v>
      </c>
    </row>
    <row r="164" spans="1:29" x14ac:dyDescent="0.25">
      <c r="A164" s="1" t="s">
        <v>485</v>
      </c>
      <c r="B164" s="1" t="s">
        <v>5960</v>
      </c>
      <c r="C164" s="1" t="s">
        <v>5832</v>
      </c>
      <c r="D164" s="2">
        <v>42545</v>
      </c>
      <c r="E164">
        <v>469890</v>
      </c>
      <c r="F164">
        <v>590</v>
      </c>
      <c r="G164">
        <v>222364</v>
      </c>
      <c r="H164" s="1" t="s">
        <v>5833</v>
      </c>
      <c r="I164" s="1" t="s">
        <v>6283</v>
      </c>
      <c r="J164" s="1" t="s">
        <v>6245</v>
      </c>
      <c r="K164">
        <v>44</v>
      </c>
      <c r="L164" s="1" t="s">
        <v>6246</v>
      </c>
      <c r="M164" s="1" t="s">
        <v>6247</v>
      </c>
      <c r="N164">
        <v>189269</v>
      </c>
      <c r="O164" s="1" t="s">
        <v>6243</v>
      </c>
      <c r="P164" s="2">
        <v>45414</v>
      </c>
      <c r="Q164" s="2">
        <v>45538</v>
      </c>
      <c r="R164" s="1" t="s">
        <v>6897</v>
      </c>
      <c r="S164" s="1" t="s">
        <v>6898</v>
      </c>
      <c r="T164" s="1" t="s">
        <v>28</v>
      </c>
      <c r="U164">
        <v>3208</v>
      </c>
      <c r="V164" s="1" t="s">
        <v>19</v>
      </c>
      <c r="W164" s="1" t="s">
        <v>29</v>
      </c>
      <c r="X164" s="2">
        <f t="shared" ca="1" si="2"/>
        <v>45937</v>
      </c>
      <c r="Y164" s="1">
        <f ca="1">ROUND(YEARFRAC(Merge1[[#This Row],[Join_Date]],Merge1[[#This Row],[Today]], 3),0)</f>
        <v>1</v>
      </c>
      <c r="Z164" s="1" t="str" cm="1">
        <f t="array" aca="1" ref="Z164" ca="1">_xlfn.IFS(
   Merge1[[#This Row],[Customer Tenure]]&lt;=2,"New",
   Merge1[[#This Row],[Customer Tenure]]&lt;=5,"Emerging",
  Merge1[[#This Row],[Customer Tenure]]&lt;9,"Established",
   TRUE,"Loyal"
)</f>
        <v>New</v>
      </c>
      <c r="AA164" s="1" t="str" cm="1">
        <f t="array" ref="AA164">_xlfn.IFS(Merge1[[#This Row],[Income]]&lt;=30000,"Low",Merge1[[#This Row],[Income]]&lt;=60000,"Medium",Merge1[[#This Row],[Income]]&lt;=100000,"High", Merge1[[#This Row],[Income]]&gt;100000," Premium")</f>
        <v xml:space="preserve"> Premium</v>
      </c>
      <c r="AB164" s="1" t="str" cm="1">
        <f t="array" ref="AB164">_xlfn.IFS(Merge1[[#This Row],[Age]]&lt;= 28,"Gen Z", Merge1[[#This Row],[Age]]&lt;=44,"Millennials", Merge1[[#This Row],[Age]]&lt;=60,"Gen X", Merge1[[#This Row],[Age]]&gt;60,"Baby Boomers")</f>
        <v>Millennials</v>
      </c>
      <c r="AC164" s="1" t="str" cm="1">
        <f t="array" ref="AC164">_xlfn.IFS(
    Merge1[[#This Row],[Balance]]&lt;=50000,"Low",
    Merge1[[#This Row],[Balance]]&lt;=200000,"Medium",
    Merge1[[#This Row],[Balance]]&gt;200000,"High"
)</f>
        <v>High</v>
      </c>
    </row>
    <row r="165" spans="1:29" x14ac:dyDescent="0.25">
      <c r="A165" s="1" t="s">
        <v>485</v>
      </c>
      <c r="B165" s="1" t="s">
        <v>5960</v>
      </c>
      <c r="C165" s="1" t="s">
        <v>5832</v>
      </c>
      <c r="D165" s="2">
        <v>42545</v>
      </c>
      <c r="E165">
        <v>469890</v>
      </c>
      <c r="F165">
        <v>590</v>
      </c>
      <c r="G165">
        <v>222364</v>
      </c>
      <c r="H165" s="1" t="s">
        <v>5833</v>
      </c>
      <c r="I165" s="1" t="s">
        <v>6283</v>
      </c>
      <c r="J165" s="1" t="s">
        <v>6245</v>
      </c>
      <c r="K165">
        <v>44</v>
      </c>
      <c r="L165" s="1" t="s">
        <v>6246</v>
      </c>
      <c r="M165" s="1" t="s">
        <v>6247</v>
      </c>
      <c r="N165">
        <v>189269</v>
      </c>
      <c r="O165" s="1" t="s">
        <v>6243</v>
      </c>
      <c r="P165" s="2">
        <v>45414</v>
      </c>
      <c r="Q165" s="2">
        <v>45737</v>
      </c>
      <c r="R165" s="1" t="s">
        <v>6899</v>
      </c>
      <c r="S165" s="1" t="s">
        <v>6914</v>
      </c>
      <c r="T165" s="1" t="s">
        <v>14</v>
      </c>
      <c r="U165">
        <v>5181</v>
      </c>
      <c r="V165" s="1" t="s">
        <v>19</v>
      </c>
      <c r="W165" s="1" t="s">
        <v>20</v>
      </c>
      <c r="X165" s="2">
        <f t="shared" ca="1" si="2"/>
        <v>45937</v>
      </c>
      <c r="Y165" s="1">
        <f ca="1">ROUND(YEARFRAC(Merge1[[#This Row],[Join_Date]],Merge1[[#This Row],[Today]], 3),0)</f>
        <v>1</v>
      </c>
      <c r="Z165" s="1" t="str" cm="1">
        <f t="array" aca="1" ref="Z165" ca="1">_xlfn.IFS(
   Merge1[[#This Row],[Customer Tenure]]&lt;=2,"New",
   Merge1[[#This Row],[Customer Tenure]]&lt;=5,"Emerging",
  Merge1[[#This Row],[Customer Tenure]]&lt;9,"Established",
   TRUE,"Loyal"
)</f>
        <v>New</v>
      </c>
      <c r="AA165" s="1" t="str" cm="1">
        <f t="array" ref="AA165">_xlfn.IFS(Merge1[[#This Row],[Income]]&lt;=30000,"Low",Merge1[[#This Row],[Income]]&lt;=60000,"Medium",Merge1[[#This Row],[Income]]&lt;=100000,"High", Merge1[[#This Row],[Income]]&gt;100000," Premium")</f>
        <v xml:space="preserve"> Premium</v>
      </c>
      <c r="AB165" s="1" t="str" cm="1">
        <f t="array" ref="AB165">_xlfn.IFS(Merge1[[#This Row],[Age]]&lt;= 28,"Gen Z", Merge1[[#This Row],[Age]]&lt;=44,"Millennials", Merge1[[#This Row],[Age]]&lt;=60,"Gen X", Merge1[[#This Row],[Age]]&gt;60,"Baby Boomers")</f>
        <v>Millennials</v>
      </c>
      <c r="AC165" s="1" t="str" cm="1">
        <f t="array" ref="AC165">_xlfn.IFS(
    Merge1[[#This Row],[Balance]]&lt;=50000,"Low",
    Merge1[[#This Row],[Balance]]&lt;=200000,"Medium",
    Merge1[[#This Row],[Balance]]&gt;200000,"High"
)</f>
        <v>High</v>
      </c>
    </row>
    <row r="166" spans="1:29" x14ac:dyDescent="0.25">
      <c r="A166" s="1" t="s">
        <v>144</v>
      </c>
      <c r="B166" s="1" t="s">
        <v>5978</v>
      </c>
      <c r="C166" s="1" t="s">
        <v>5835</v>
      </c>
      <c r="D166" s="2">
        <v>45370</v>
      </c>
      <c r="E166">
        <v>111585</v>
      </c>
      <c r="F166">
        <v>734</v>
      </c>
      <c r="G166">
        <v>0</v>
      </c>
      <c r="H166" s="1" t="s">
        <v>5833</v>
      </c>
      <c r="I166" s="1" t="s">
        <v>6428</v>
      </c>
      <c r="J166" s="1" t="s">
        <v>6240</v>
      </c>
      <c r="K166">
        <v>66</v>
      </c>
      <c r="L166" s="1" t="s">
        <v>6241</v>
      </c>
      <c r="M166" s="1" t="s">
        <v>6266</v>
      </c>
      <c r="N166">
        <v>83852</v>
      </c>
      <c r="O166" s="1" t="s">
        <v>6243</v>
      </c>
      <c r="P166" s="2">
        <v>45560</v>
      </c>
      <c r="Q166" s="2">
        <v>45612</v>
      </c>
      <c r="R166" s="1" t="s">
        <v>6887</v>
      </c>
      <c r="S166" s="1" t="s">
        <v>6901</v>
      </c>
      <c r="T166" s="1" t="s">
        <v>28</v>
      </c>
      <c r="U166">
        <v>4126</v>
      </c>
      <c r="V166" s="1" t="s">
        <v>15</v>
      </c>
      <c r="W166" s="1" t="s">
        <v>55</v>
      </c>
      <c r="X166" s="2">
        <f t="shared" ca="1" si="2"/>
        <v>45937</v>
      </c>
      <c r="Y166" s="1">
        <f ca="1">ROUND(YEARFRAC(Merge1[[#This Row],[Join_Date]],Merge1[[#This Row],[Today]], 3),0)</f>
        <v>1</v>
      </c>
      <c r="Z166" s="1" t="str" cm="1">
        <f t="array" aca="1" ref="Z166" ca="1">_xlfn.IFS(
   Merge1[[#This Row],[Customer Tenure]]&lt;=2,"New",
   Merge1[[#This Row],[Customer Tenure]]&lt;=5,"Emerging",
  Merge1[[#This Row],[Customer Tenure]]&lt;9,"Established",
   TRUE,"Loyal"
)</f>
        <v>New</v>
      </c>
      <c r="AA166" s="1" t="str" cm="1">
        <f t="array" ref="AA166">_xlfn.IFS(Merge1[[#This Row],[Income]]&lt;=30000,"Low",Merge1[[#This Row],[Income]]&lt;=60000,"Medium",Merge1[[#This Row],[Income]]&lt;=100000,"High", Merge1[[#This Row],[Income]]&gt;100000," Premium")</f>
        <v>High</v>
      </c>
      <c r="AB166" s="1" t="str" cm="1">
        <f t="array" ref="AB166">_xlfn.IFS(Merge1[[#This Row],[Age]]&lt;= 28,"Gen Z", Merge1[[#This Row],[Age]]&lt;=44,"Millennials", Merge1[[#This Row],[Age]]&lt;=60,"Gen X", Merge1[[#This Row],[Age]]&gt;60,"Baby Boomers")</f>
        <v>Baby Boomers</v>
      </c>
      <c r="AC166" s="1" t="str" cm="1">
        <f t="array" ref="AC166">_xlfn.IFS(
    Merge1[[#This Row],[Balance]]&lt;=50000,"Low",
    Merge1[[#This Row],[Balance]]&lt;=200000,"Medium",
    Merge1[[#This Row],[Balance]]&gt;200000,"High"
)</f>
        <v>Medium</v>
      </c>
    </row>
    <row r="167" spans="1:29" x14ac:dyDescent="0.25">
      <c r="A167" s="1" t="s">
        <v>144</v>
      </c>
      <c r="B167" s="1" t="s">
        <v>5978</v>
      </c>
      <c r="C167" s="1" t="s">
        <v>5835</v>
      </c>
      <c r="D167" s="2">
        <v>45370</v>
      </c>
      <c r="E167">
        <v>111585</v>
      </c>
      <c r="F167">
        <v>734</v>
      </c>
      <c r="G167">
        <v>0</v>
      </c>
      <c r="H167" s="1" t="s">
        <v>5833</v>
      </c>
      <c r="I167" s="1" t="s">
        <v>6428</v>
      </c>
      <c r="J167" s="1" t="s">
        <v>6240</v>
      </c>
      <c r="K167">
        <v>66</v>
      </c>
      <c r="L167" s="1" t="s">
        <v>6241</v>
      </c>
      <c r="M167" s="1" t="s">
        <v>6266</v>
      </c>
      <c r="N167">
        <v>83852</v>
      </c>
      <c r="O167" s="1" t="s">
        <v>6243</v>
      </c>
      <c r="P167" s="2">
        <v>45560</v>
      </c>
      <c r="Q167" s="2">
        <v>45675</v>
      </c>
      <c r="R167" s="1" t="s">
        <v>6902</v>
      </c>
      <c r="S167" s="1" t="s">
        <v>6908</v>
      </c>
      <c r="T167" s="1" t="s">
        <v>28</v>
      </c>
      <c r="U167">
        <v>2194</v>
      </c>
      <c r="V167" s="1" t="s">
        <v>10</v>
      </c>
      <c r="W167" s="1" t="s">
        <v>106</v>
      </c>
      <c r="X167" s="2">
        <f t="shared" ca="1" si="2"/>
        <v>45937</v>
      </c>
      <c r="Y167" s="1">
        <f ca="1">ROUND(YEARFRAC(Merge1[[#This Row],[Join_Date]],Merge1[[#This Row],[Today]], 3),0)</f>
        <v>1</v>
      </c>
      <c r="Z167" s="1" t="str" cm="1">
        <f t="array" aca="1" ref="Z167" ca="1">_xlfn.IFS(
   Merge1[[#This Row],[Customer Tenure]]&lt;=2,"New",
   Merge1[[#This Row],[Customer Tenure]]&lt;=5,"Emerging",
  Merge1[[#This Row],[Customer Tenure]]&lt;9,"Established",
   TRUE,"Loyal"
)</f>
        <v>New</v>
      </c>
      <c r="AA167" s="1" t="str" cm="1">
        <f t="array" ref="AA167">_xlfn.IFS(Merge1[[#This Row],[Income]]&lt;=30000,"Low",Merge1[[#This Row],[Income]]&lt;=60000,"Medium",Merge1[[#This Row],[Income]]&lt;=100000,"High", Merge1[[#This Row],[Income]]&gt;100000," Premium")</f>
        <v>High</v>
      </c>
      <c r="AB167" s="1" t="str" cm="1">
        <f t="array" ref="AB167">_xlfn.IFS(Merge1[[#This Row],[Age]]&lt;= 28,"Gen Z", Merge1[[#This Row],[Age]]&lt;=44,"Millennials", Merge1[[#This Row],[Age]]&lt;=60,"Gen X", Merge1[[#This Row],[Age]]&gt;60,"Baby Boomers")</f>
        <v>Baby Boomers</v>
      </c>
      <c r="AC167" s="1" t="str" cm="1">
        <f t="array" ref="AC167">_xlfn.IFS(
    Merge1[[#This Row],[Balance]]&lt;=50000,"Low",
    Merge1[[#This Row],[Balance]]&lt;=200000,"Medium",
    Merge1[[#This Row],[Balance]]&gt;200000,"High"
)</f>
        <v>Medium</v>
      </c>
    </row>
    <row r="168" spans="1:29" x14ac:dyDescent="0.25">
      <c r="A168" s="1" t="s">
        <v>144</v>
      </c>
      <c r="B168" s="1" t="s">
        <v>5978</v>
      </c>
      <c r="C168" s="1" t="s">
        <v>5835</v>
      </c>
      <c r="D168" s="2">
        <v>45370</v>
      </c>
      <c r="E168">
        <v>111585</v>
      </c>
      <c r="F168">
        <v>734</v>
      </c>
      <c r="G168">
        <v>0</v>
      </c>
      <c r="H168" s="1" t="s">
        <v>5833</v>
      </c>
      <c r="I168" s="1" t="s">
        <v>6428</v>
      </c>
      <c r="J168" s="1" t="s">
        <v>6240</v>
      </c>
      <c r="K168">
        <v>66</v>
      </c>
      <c r="L168" s="1" t="s">
        <v>6241</v>
      </c>
      <c r="M168" s="1" t="s">
        <v>6266</v>
      </c>
      <c r="N168">
        <v>83852</v>
      </c>
      <c r="O168" s="1" t="s">
        <v>6243</v>
      </c>
      <c r="P168" s="2">
        <v>45560</v>
      </c>
      <c r="Q168" s="2">
        <v>45505</v>
      </c>
      <c r="R168" s="1" t="s">
        <v>6889</v>
      </c>
      <c r="S168" s="1" t="s">
        <v>6890</v>
      </c>
      <c r="T168" s="1" t="s">
        <v>23</v>
      </c>
      <c r="U168">
        <v>4453</v>
      </c>
      <c r="V168" s="1" t="s">
        <v>19</v>
      </c>
      <c r="W168" s="1" t="s">
        <v>25</v>
      </c>
      <c r="X168" s="2">
        <f t="shared" ca="1" si="2"/>
        <v>45937</v>
      </c>
      <c r="Y168" s="1">
        <f ca="1">ROUND(YEARFRAC(Merge1[[#This Row],[Join_Date]],Merge1[[#This Row],[Today]], 3),0)</f>
        <v>1</v>
      </c>
      <c r="Z168" s="1" t="str" cm="1">
        <f t="array" aca="1" ref="Z168" ca="1">_xlfn.IFS(
   Merge1[[#This Row],[Customer Tenure]]&lt;=2,"New",
   Merge1[[#This Row],[Customer Tenure]]&lt;=5,"Emerging",
  Merge1[[#This Row],[Customer Tenure]]&lt;9,"Established",
   TRUE,"Loyal"
)</f>
        <v>New</v>
      </c>
      <c r="AA168" s="1" t="str" cm="1">
        <f t="array" ref="AA168">_xlfn.IFS(Merge1[[#This Row],[Income]]&lt;=30000,"Low",Merge1[[#This Row],[Income]]&lt;=60000,"Medium",Merge1[[#This Row],[Income]]&lt;=100000,"High", Merge1[[#This Row],[Income]]&gt;100000," Premium")</f>
        <v>High</v>
      </c>
      <c r="AB168" s="1" t="str" cm="1">
        <f t="array" ref="AB168">_xlfn.IFS(Merge1[[#This Row],[Age]]&lt;= 28,"Gen Z", Merge1[[#This Row],[Age]]&lt;=44,"Millennials", Merge1[[#This Row],[Age]]&lt;=60,"Gen X", Merge1[[#This Row],[Age]]&gt;60,"Baby Boomers")</f>
        <v>Baby Boomers</v>
      </c>
      <c r="AC168" s="1" t="str" cm="1">
        <f t="array" ref="AC168">_xlfn.IFS(
    Merge1[[#This Row],[Balance]]&lt;=50000,"Low",
    Merge1[[#This Row],[Balance]]&lt;=200000,"Medium",
    Merge1[[#This Row],[Balance]]&gt;200000,"High"
)</f>
        <v>Medium</v>
      </c>
    </row>
    <row r="169" spans="1:29" x14ac:dyDescent="0.25">
      <c r="A169" s="1" t="s">
        <v>146</v>
      </c>
      <c r="B169" s="1" t="s">
        <v>6219</v>
      </c>
      <c r="C169" s="1" t="s">
        <v>5842</v>
      </c>
      <c r="D169" s="2">
        <v>45317</v>
      </c>
      <c r="E169">
        <v>497599</v>
      </c>
      <c r="F169">
        <v>819</v>
      </c>
      <c r="G169">
        <v>0</v>
      </c>
      <c r="H169" s="1" t="s">
        <v>5833</v>
      </c>
      <c r="I169" s="1" t="s">
        <v>6382</v>
      </c>
      <c r="J169" s="1" t="s">
        <v>6245</v>
      </c>
      <c r="K169">
        <v>43</v>
      </c>
      <c r="L169" s="1" t="s">
        <v>6256</v>
      </c>
      <c r="M169" s="1" t="s">
        <v>6257</v>
      </c>
      <c r="N169">
        <v>27314</v>
      </c>
      <c r="O169" s="1" t="s">
        <v>6248</v>
      </c>
      <c r="P169" s="2">
        <v>44706</v>
      </c>
      <c r="Q169" s="2">
        <v>45778</v>
      </c>
      <c r="R169" s="1" t="s">
        <v>6906</v>
      </c>
      <c r="S169" s="1" t="s">
        <v>6907</v>
      </c>
      <c r="T169" s="1" t="s">
        <v>14</v>
      </c>
      <c r="U169">
        <v>9200</v>
      </c>
      <c r="V169" s="1" t="s">
        <v>19</v>
      </c>
      <c r="W169" s="1" t="s">
        <v>11</v>
      </c>
      <c r="X169" s="2">
        <f t="shared" ca="1" si="2"/>
        <v>45937</v>
      </c>
      <c r="Y169" s="1">
        <f ca="1">ROUND(YEARFRAC(Merge1[[#This Row],[Join_Date]],Merge1[[#This Row],[Today]], 3),0)</f>
        <v>3</v>
      </c>
      <c r="Z169" s="1" t="str" cm="1">
        <f t="array" aca="1" ref="Z169" ca="1">_xlfn.IFS(
   Merge1[[#This Row],[Customer Tenure]]&lt;=2,"New",
   Merge1[[#This Row],[Customer Tenure]]&lt;=5,"Emerging",
  Merge1[[#This Row],[Customer Tenure]]&lt;9,"Established",
   TRUE,"Loyal"
)</f>
        <v>Emerging</v>
      </c>
      <c r="AA169" s="1" t="str" cm="1">
        <f t="array" ref="AA169">_xlfn.IFS(Merge1[[#This Row],[Income]]&lt;=30000,"Low",Merge1[[#This Row],[Income]]&lt;=60000,"Medium",Merge1[[#This Row],[Income]]&lt;=100000,"High", Merge1[[#This Row],[Income]]&gt;100000," Premium")</f>
        <v>Low</v>
      </c>
      <c r="AB169" s="1" t="str" cm="1">
        <f t="array" ref="AB169">_xlfn.IFS(Merge1[[#This Row],[Age]]&lt;= 28,"Gen Z", Merge1[[#This Row],[Age]]&lt;=44,"Millennials", Merge1[[#This Row],[Age]]&lt;=60,"Gen X", Merge1[[#This Row],[Age]]&gt;60,"Baby Boomers")</f>
        <v>Millennials</v>
      </c>
      <c r="AC169" s="1" t="str" cm="1">
        <f t="array" ref="AC169">_xlfn.IFS(
    Merge1[[#This Row],[Balance]]&lt;=50000,"Low",
    Merge1[[#This Row],[Balance]]&lt;=200000,"Medium",
    Merge1[[#This Row],[Balance]]&gt;200000,"High"
)</f>
        <v>High</v>
      </c>
    </row>
    <row r="170" spans="1:29" x14ac:dyDescent="0.25">
      <c r="A170" s="1" t="s">
        <v>148</v>
      </c>
      <c r="B170" s="1" t="s">
        <v>5993</v>
      </c>
      <c r="C170" s="1" t="s">
        <v>5832</v>
      </c>
      <c r="D170" s="2">
        <v>45661</v>
      </c>
      <c r="E170">
        <v>492336</v>
      </c>
      <c r="F170">
        <v>442</v>
      </c>
      <c r="G170">
        <v>0</v>
      </c>
      <c r="H170" s="1" t="s">
        <v>5833</v>
      </c>
      <c r="I170" s="1" t="s">
        <v>6361</v>
      </c>
      <c r="J170" s="1" t="s">
        <v>6240</v>
      </c>
      <c r="K170">
        <v>47</v>
      </c>
      <c r="L170" s="1" t="s">
        <v>6241</v>
      </c>
      <c r="M170" s="1" t="s">
        <v>6262</v>
      </c>
      <c r="N170">
        <v>105956</v>
      </c>
      <c r="O170" s="1" t="s">
        <v>6243</v>
      </c>
      <c r="P170" s="2">
        <v>44285</v>
      </c>
      <c r="Q170" s="2">
        <v>45291</v>
      </c>
      <c r="R170" s="1" t="s">
        <v>6904</v>
      </c>
      <c r="S170" s="1" t="s">
        <v>6905</v>
      </c>
      <c r="T170" s="1" t="s">
        <v>14</v>
      </c>
      <c r="U170">
        <v>9633</v>
      </c>
      <c r="V170" s="1" t="s">
        <v>15</v>
      </c>
      <c r="W170" s="1" t="s">
        <v>16</v>
      </c>
      <c r="X170" s="2">
        <f t="shared" ca="1" si="2"/>
        <v>45937</v>
      </c>
      <c r="Y170" s="1">
        <f ca="1">ROUND(YEARFRAC(Merge1[[#This Row],[Join_Date]],Merge1[[#This Row],[Today]], 3),0)</f>
        <v>5</v>
      </c>
      <c r="Z170" s="1" t="str" cm="1">
        <f t="array" aca="1" ref="Z170" ca="1">_xlfn.IFS(
   Merge1[[#This Row],[Customer Tenure]]&lt;=2,"New",
   Merge1[[#This Row],[Customer Tenure]]&lt;=5,"Emerging",
  Merge1[[#This Row],[Customer Tenure]]&lt;9,"Established",
   TRUE,"Loyal"
)</f>
        <v>Emerging</v>
      </c>
      <c r="AA170" s="1" t="str" cm="1">
        <f t="array" ref="AA170">_xlfn.IFS(Merge1[[#This Row],[Income]]&lt;=30000,"Low",Merge1[[#This Row],[Income]]&lt;=60000,"Medium",Merge1[[#This Row],[Income]]&lt;=100000,"High", Merge1[[#This Row],[Income]]&gt;100000," Premium")</f>
        <v xml:space="preserve"> Premium</v>
      </c>
      <c r="AB170" s="1" t="str" cm="1">
        <f t="array" ref="AB170">_xlfn.IFS(Merge1[[#This Row],[Age]]&lt;= 28,"Gen Z", Merge1[[#This Row],[Age]]&lt;=44,"Millennials", Merge1[[#This Row],[Age]]&lt;=60,"Gen X", Merge1[[#This Row],[Age]]&gt;60,"Baby Boomers")</f>
        <v>Gen X</v>
      </c>
      <c r="AC170" s="1" t="str" cm="1">
        <f t="array" ref="AC170">_xlfn.IFS(
    Merge1[[#This Row],[Balance]]&lt;=50000,"Low",
    Merge1[[#This Row],[Balance]]&lt;=200000,"Medium",
    Merge1[[#This Row],[Balance]]&gt;200000,"High"
)</f>
        <v>High</v>
      </c>
    </row>
    <row r="171" spans="1:29" x14ac:dyDescent="0.25">
      <c r="A171" s="1" t="s">
        <v>647</v>
      </c>
      <c r="B171" s="1" t="s">
        <v>5859</v>
      </c>
      <c r="C171" s="1" t="s">
        <v>5842</v>
      </c>
      <c r="D171" s="2">
        <v>43189</v>
      </c>
      <c r="E171">
        <v>172166</v>
      </c>
      <c r="F171">
        <v>487</v>
      </c>
      <c r="G171">
        <v>0</v>
      </c>
      <c r="H171" s="1" t="s">
        <v>5860</v>
      </c>
      <c r="I171" s="1" t="s">
        <v>6393</v>
      </c>
      <c r="J171" s="1" t="s">
        <v>6245</v>
      </c>
      <c r="K171">
        <v>64</v>
      </c>
      <c r="L171" s="1" t="s">
        <v>6246</v>
      </c>
      <c r="M171" s="1" t="s">
        <v>6242</v>
      </c>
      <c r="N171">
        <v>73947</v>
      </c>
      <c r="O171" s="1" t="s">
        <v>6252</v>
      </c>
      <c r="P171" s="2">
        <v>42445</v>
      </c>
      <c r="Q171" s="2">
        <v>45163</v>
      </c>
      <c r="R171" s="1" t="s">
        <v>6889</v>
      </c>
      <c r="S171" s="1" t="s">
        <v>6919</v>
      </c>
      <c r="T171" s="1" t="s">
        <v>9</v>
      </c>
      <c r="U171">
        <v>8987</v>
      </c>
      <c r="V171" s="1" t="s">
        <v>24</v>
      </c>
      <c r="W171" s="1" t="s">
        <v>50</v>
      </c>
      <c r="X171" s="2">
        <f t="shared" ca="1" si="2"/>
        <v>45937</v>
      </c>
      <c r="Y171" s="1">
        <f ca="1">ROUND(YEARFRAC(Merge1[[#This Row],[Join_Date]],Merge1[[#This Row],[Today]], 3),0)</f>
        <v>10</v>
      </c>
      <c r="Z171" s="1" t="str" cm="1">
        <f t="array" aca="1" ref="Z171" ca="1">_xlfn.IFS(
   Merge1[[#This Row],[Customer Tenure]]&lt;=2,"New",
   Merge1[[#This Row],[Customer Tenure]]&lt;=5,"Emerging",
  Merge1[[#This Row],[Customer Tenure]]&lt;9,"Established",
   TRUE,"Loyal"
)</f>
        <v>Loyal</v>
      </c>
      <c r="AA171" s="1" t="str" cm="1">
        <f t="array" ref="AA171">_xlfn.IFS(Merge1[[#This Row],[Income]]&lt;=30000,"Low",Merge1[[#This Row],[Income]]&lt;=60000,"Medium",Merge1[[#This Row],[Income]]&lt;=100000,"High", Merge1[[#This Row],[Income]]&gt;100000," Premium")</f>
        <v>High</v>
      </c>
      <c r="AB171" s="1" t="str" cm="1">
        <f t="array" ref="AB171">_xlfn.IFS(Merge1[[#This Row],[Age]]&lt;= 28,"Gen Z", Merge1[[#This Row],[Age]]&lt;=44,"Millennials", Merge1[[#This Row],[Age]]&lt;=60,"Gen X", Merge1[[#This Row],[Age]]&gt;60,"Baby Boomers")</f>
        <v>Baby Boomers</v>
      </c>
      <c r="AC171" s="1" t="str" cm="1">
        <f t="array" ref="AC171">_xlfn.IFS(
    Merge1[[#This Row],[Balance]]&lt;=50000,"Low",
    Merge1[[#This Row],[Balance]]&lt;=200000,"Medium",
    Merge1[[#This Row],[Balance]]&gt;200000,"High"
)</f>
        <v>Medium</v>
      </c>
    </row>
    <row r="172" spans="1:29" x14ac:dyDescent="0.25">
      <c r="A172" s="1" t="s">
        <v>150</v>
      </c>
      <c r="B172" s="1" t="s">
        <v>6127</v>
      </c>
      <c r="C172" s="1" t="s">
        <v>5835</v>
      </c>
      <c r="D172" s="2">
        <v>43921</v>
      </c>
      <c r="E172">
        <v>492750</v>
      </c>
      <c r="F172">
        <v>389</v>
      </c>
      <c r="G172">
        <v>0</v>
      </c>
      <c r="H172" s="1" t="s">
        <v>5833</v>
      </c>
      <c r="I172" s="1" t="s">
        <v>6437</v>
      </c>
      <c r="J172" s="1" t="s">
        <v>6245</v>
      </c>
      <c r="K172">
        <v>43</v>
      </c>
      <c r="L172" s="1" t="s">
        <v>6260</v>
      </c>
      <c r="M172" s="1" t="s">
        <v>6247</v>
      </c>
      <c r="N172">
        <v>21435</v>
      </c>
      <c r="O172" s="1" t="s">
        <v>6243</v>
      </c>
      <c r="P172" s="2">
        <v>44015</v>
      </c>
      <c r="Q172" s="2">
        <v>45810</v>
      </c>
      <c r="R172" s="1" t="s">
        <v>6883</v>
      </c>
      <c r="S172" s="1" t="s">
        <v>6910</v>
      </c>
      <c r="T172" s="1" t="s">
        <v>14</v>
      </c>
      <c r="U172">
        <v>4562</v>
      </c>
      <c r="V172" s="1" t="s">
        <v>10</v>
      </c>
      <c r="W172" s="1" t="s">
        <v>29</v>
      </c>
      <c r="X172" s="2">
        <f t="shared" ca="1" si="2"/>
        <v>45937</v>
      </c>
      <c r="Y172" s="1">
        <f ca="1">ROUND(YEARFRAC(Merge1[[#This Row],[Join_Date]],Merge1[[#This Row],[Today]], 3),0)</f>
        <v>5</v>
      </c>
      <c r="Z172" s="1" t="str" cm="1">
        <f t="array" aca="1" ref="Z172" ca="1">_xlfn.IFS(
   Merge1[[#This Row],[Customer Tenure]]&lt;=2,"New",
   Merge1[[#This Row],[Customer Tenure]]&lt;=5,"Emerging",
  Merge1[[#This Row],[Customer Tenure]]&lt;9,"Established",
   TRUE,"Loyal"
)</f>
        <v>Emerging</v>
      </c>
      <c r="AA172" s="1" t="str" cm="1">
        <f t="array" ref="AA172">_xlfn.IFS(Merge1[[#This Row],[Income]]&lt;=30000,"Low",Merge1[[#This Row],[Income]]&lt;=60000,"Medium",Merge1[[#This Row],[Income]]&lt;=100000,"High", Merge1[[#This Row],[Income]]&gt;100000," Premium")</f>
        <v>Low</v>
      </c>
      <c r="AB172" s="1" t="str" cm="1">
        <f t="array" ref="AB172">_xlfn.IFS(Merge1[[#This Row],[Age]]&lt;= 28,"Gen Z", Merge1[[#This Row],[Age]]&lt;=44,"Millennials", Merge1[[#This Row],[Age]]&lt;=60,"Gen X", Merge1[[#This Row],[Age]]&gt;60,"Baby Boomers")</f>
        <v>Millennials</v>
      </c>
      <c r="AC172" s="1" t="str" cm="1">
        <f t="array" ref="AC172">_xlfn.IFS(
    Merge1[[#This Row],[Balance]]&lt;=50000,"Low",
    Merge1[[#This Row],[Balance]]&lt;=200000,"Medium",
    Merge1[[#This Row],[Balance]]&gt;200000,"High"
)</f>
        <v>High</v>
      </c>
    </row>
    <row r="173" spans="1:29" x14ac:dyDescent="0.25">
      <c r="A173" s="1" t="s">
        <v>150</v>
      </c>
      <c r="B173" s="1" t="s">
        <v>6127</v>
      </c>
      <c r="C173" s="1" t="s">
        <v>5835</v>
      </c>
      <c r="D173" s="2">
        <v>43921</v>
      </c>
      <c r="E173">
        <v>492750</v>
      </c>
      <c r="F173">
        <v>389</v>
      </c>
      <c r="G173">
        <v>0</v>
      </c>
      <c r="H173" s="1" t="s">
        <v>5833</v>
      </c>
      <c r="I173" s="1" t="s">
        <v>6437</v>
      </c>
      <c r="J173" s="1" t="s">
        <v>6245</v>
      </c>
      <c r="K173">
        <v>43</v>
      </c>
      <c r="L173" s="1" t="s">
        <v>6260</v>
      </c>
      <c r="M173" s="1" t="s">
        <v>6247</v>
      </c>
      <c r="N173">
        <v>21435</v>
      </c>
      <c r="O173" s="1" t="s">
        <v>6243</v>
      </c>
      <c r="P173" s="2">
        <v>44015</v>
      </c>
      <c r="Q173" s="2">
        <v>45574</v>
      </c>
      <c r="R173" s="1" t="s">
        <v>6912</v>
      </c>
      <c r="S173" s="1" t="s">
        <v>6917</v>
      </c>
      <c r="T173" s="1" t="s">
        <v>23</v>
      </c>
      <c r="U173">
        <v>559</v>
      </c>
      <c r="V173" s="1" t="s">
        <v>24</v>
      </c>
      <c r="W173" s="1" t="s">
        <v>45</v>
      </c>
      <c r="X173" s="2">
        <f t="shared" ca="1" si="2"/>
        <v>45937</v>
      </c>
      <c r="Y173" s="1">
        <f ca="1">ROUND(YEARFRAC(Merge1[[#This Row],[Join_Date]],Merge1[[#This Row],[Today]], 3),0)</f>
        <v>5</v>
      </c>
      <c r="Z173" s="1" t="str" cm="1">
        <f t="array" aca="1" ref="Z173" ca="1">_xlfn.IFS(
   Merge1[[#This Row],[Customer Tenure]]&lt;=2,"New",
   Merge1[[#This Row],[Customer Tenure]]&lt;=5,"Emerging",
  Merge1[[#This Row],[Customer Tenure]]&lt;9,"Established",
   TRUE,"Loyal"
)</f>
        <v>Emerging</v>
      </c>
      <c r="AA173" s="1" t="str" cm="1">
        <f t="array" ref="AA173">_xlfn.IFS(Merge1[[#This Row],[Income]]&lt;=30000,"Low",Merge1[[#This Row],[Income]]&lt;=60000,"Medium",Merge1[[#This Row],[Income]]&lt;=100000,"High", Merge1[[#This Row],[Income]]&gt;100000," Premium")</f>
        <v>Low</v>
      </c>
      <c r="AB173" s="1" t="str" cm="1">
        <f t="array" ref="AB173">_xlfn.IFS(Merge1[[#This Row],[Age]]&lt;= 28,"Gen Z", Merge1[[#This Row],[Age]]&lt;=44,"Millennials", Merge1[[#This Row],[Age]]&lt;=60,"Gen X", Merge1[[#This Row],[Age]]&gt;60,"Baby Boomers")</f>
        <v>Millennials</v>
      </c>
      <c r="AC173" s="1" t="str" cm="1">
        <f t="array" ref="AC173">_xlfn.IFS(
    Merge1[[#This Row],[Balance]]&lt;=50000,"Low",
    Merge1[[#This Row],[Balance]]&lt;=200000,"Medium",
    Merge1[[#This Row],[Balance]]&gt;200000,"High"
)</f>
        <v>High</v>
      </c>
    </row>
    <row r="174" spans="1:29" x14ac:dyDescent="0.25">
      <c r="A174" s="1" t="s">
        <v>262</v>
      </c>
      <c r="B174" s="1" t="s">
        <v>5859</v>
      </c>
      <c r="C174" s="1" t="s">
        <v>5846</v>
      </c>
      <c r="D174" s="2">
        <v>43721</v>
      </c>
      <c r="E174">
        <v>12356</v>
      </c>
      <c r="F174">
        <v>687</v>
      </c>
      <c r="G174">
        <v>0</v>
      </c>
      <c r="H174" s="1" t="s">
        <v>5833</v>
      </c>
      <c r="I174" s="1" t="s">
        <v>6393</v>
      </c>
      <c r="J174" s="1" t="s">
        <v>6245</v>
      </c>
      <c r="K174">
        <v>64</v>
      </c>
      <c r="L174" s="1" t="s">
        <v>6246</v>
      </c>
      <c r="M174" s="1" t="s">
        <v>6242</v>
      </c>
      <c r="N174">
        <v>73947</v>
      </c>
      <c r="O174" s="1" t="s">
        <v>6252</v>
      </c>
      <c r="P174" s="2">
        <v>42445</v>
      </c>
      <c r="Q174" s="2">
        <v>45421</v>
      </c>
      <c r="R174" s="1" t="s">
        <v>6906</v>
      </c>
      <c r="S174" s="1" t="s">
        <v>6918</v>
      </c>
      <c r="T174" s="1" t="s">
        <v>9</v>
      </c>
      <c r="U174">
        <v>954</v>
      </c>
      <c r="V174" s="1" t="s">
        <v>15</v>
      </c>
      <c r="W174" s="1" t="s">
        <v>25</v>
      </c>
      <c r="X174" s="2">
        <f t="shared" ca="1" si="2"/>
        <v>45937</v>
      </c>
      <c r="Y174" s="1">
        <f ca="1">ROUND(YEARFRAC(Merge1[[#This Row],[Join_Date]],Merge1[[#This Row],[Today]], 3),0)</f>
        <v>10</v>
      </c>
      <c r="Z174" s="1" t="str" cm="1">
        <f t="array" aca="1" ref="Z174" ca="1">_xlfn.IFS(
   Merge1[[#This Row],[Customer Tenure]]&lt;=2,"New",
   Merge1[[#This Row],[Customer Tenure]]&lt;=5,"Emerging",
  Merge1[[#This Row],[Customer Tenure]]&lt;9,"Established",
   TRUE,"Loyal"
)</f>
        <v>Loyal</v>
      </c>
      <c r="AA174" s="1" t="str" cm="1">
        <f t="array" ref="AA174">_xlfn.IFS(Merge1[[#This Row],[Income]]&lt;=30000,"Low",Merge1[[#This Row],[Income]]&lt;=60000,"Medium",Merge1[[#This Row],[Income]]&lt;=100000,"High", Merge1[[#This Row],[Income]]&gt;100000," Premium")</f>
        <v>High</v>
      </c>
      <c r="AB174" s="1" t="str" cm="1">
        <f t="array" ref="AB174">_xlfn.IFS(Merge1[[#This Row],[Age]]&lt;= 28,"Gen Z", Merge1[[#This Row],[Age]]&lt;=44,"Millennials", Merge1[[#This Row],[Age]]&lt;=60,"Gen X", Merge1[[#This Row],[Age]]&gt;60,"Baby Boomers")</f>
        <v>Baby Boomers</v>
      </c>
      <c r="AC174" s="1" t="str" cm="1">
        <f t="array" ref="AC174">_xlfn.IFS(
    Merge1[[#This Row],[Balance]]&lt;=50000,"Low",
    Merge1[[#This Row],[Balance]]&lt;=200000,"Medium",
    Merge1[[#This Row],[Balance]]&gt;200000,"High"
)</f>
        <v>Low</v>
      </c>
    </row>
    <row r="175" spans="1:29" x14ac:dyDescent="0.25">
      <c r="A175" s="1" t="s">
        <v>262</v>
      </c>
      <c r="B175" s="1" t="s">
        <v>5859</v>
      </c>
      <c r="C175" s="1" t="s">
        <v>5846</v>
      </c>
      <c r="D175" s="2">
        <v>43721</v>
      </c>
      <c r="E175">
        <v>12356</v>
      </c>
      <c r="F175">
        <v>687</v>
      </c>
      <c r="G175">
        <v>0</v>
      </c>
      <c r="H175" s="1" t="s">
        <v>5833</v>
      </c>
      <c r="I175" s="1" t="s">
        <v>6393</v>
      </c>
      <c r="J175" s="1" t="s">
        <v>6245</v>
      </c>
      <c r="K175">
        <v>64</v>
      </c>
      <c r="L175" s="1" t="s">
        <v>6246</v>
      </c>
      <c r="M175" s="1" t="s">
        <v>6242</v>
      </c>
      <c r="N175">
        <v>73947</v>
      </c>
      <c r="O175" s="1" t="s">
        <v>6252</v>
      </c>
      <c r="P175" s="2">
        <v>42445</v>
      </c>
      <c r="Q175" s="2">
        <v>45351</v>
      </c>
      <c r="R175" s="1" t="s">
        <v>6885</v>
      </c>
      <c r="S175" s="1" t="s">
        <v>6886</v>
      </c>
      <c r="T175" s="1" t="s">
        <v>23</v>
      </c>
      <c r="U175">
        <v>1943</v>
      </c>
      <c r="V175" s="1" t="s">
        <v>19</v>
      </c>
      <c r="W175" s="1" t="s">
        <v>106</v>
      </c>
      <c r="X175" s="2">
        <f t="shared" ca="1" si="2"/>
        <v>45937</v>
      </c>
      <c r="Y175" s="1">
        <f ca="1">ROUND(YEARFRAC(Merge1[[#This Row],[Join_Date]],Merge1[[#This Row],[Today]], 3),0)</f>
        <v>10</v>
      </c>
      <c r="Z175" s="1" t="str" cm="1">
        <f t="array" aca="1" ref="Z175" ca="1">_xlfn.IFS(
   Merge1[[#This Row],[Customer Tenure]]&lt;=2,"New",
   Merge1[[#This Row],[Customer Tenure]]&lt;=5,"Emerging",
  Merge1[[#This Row],[Customer Tenure]]&lt;9,"Established",
   TRUE,"Loyal"
)</f>
        <v>Loyal</v>
      </c>
      <c r="AA175" s="1" t="str" cm="1">
        <f t="array" ref="AA175">_xlfn.IFS(Merge1[[#This Row],[Income]]&lt;=30000,"Low",Merge1[[#This Row],[Income]]&lt;=60000,"Medium",Merge1[[#This Row],[Income]]&lt;=100000,"High", Merge1[[#This Row],[Income]]&gt;100000," Premium")</f>
        <v>High</v>
      </c>
      <c r="AB175" s="1" t="str" cm="1">
        <f t="array" ref="AB175">_xlfn.IFS(Merge1[[#This Row],[Age]]&lt;= 28,"Gen Z", Merge1[[#This Row],[Age]]&lt;=44,"Millennials", Merge1[[#This Row],[Age]]&lt;=60,"Gen X", Merge1[[#This Row],[Age]]&gt;60,"Baby Boomers")</f>
        <v>Baby Boomers</v>
      </c>
      <c r="AC175" s="1" t="str" cm="1">
        <f t="array" ref="AC175">_xlfn.IFS(
    Merge1[[#This Row],[Balance]]&lt;=50000,"Low",
    Merge1[[#This Row],[Balance]]&lt;=200000,"Medium",
    Merge1[[#This Row],[Balance]]&gt;200000,"High"
)</f>
        <v>Low</v>
      </c>
    </row>
    <row r="176" spans="1:29" x14ac:dyDescent="0.25">
      <c r="A176" s="1" t="s">
        <v>152</v>
      </c>
      <c r="B176" s="1" t="s">
        <v>6122</v>
      </c>
      <c r="C176" s="1" t="s">
        <v>5842</v>
      </c>
      <c r="D176" s="2">
        <v>45841</v>
      </c>
      <c r="E176">
        <v>428834</v>
      </c>
      <c r="F176">
        <v>303</v>
      </c>
      <c r="G176">
        <v>260230</v>
      </c>
      <c r="H176" s="1" t="s">
        <v>5833</v>
      </c>
      <c r="I176" s="1" t="s">
        <v>6487</v>
      </c>
      <c r="J176" s="1" t="s">
        <v>6245</v>
      </c>
      <c r="K176">
        <v>68</v>
      </c>
      <c r="L176" s="1" t="s">
        <v>6241</v>
      </c>
      <c r="M176" s="1" t="s">
        <v>6251</v>
      </c>
      <c r="N176">
        <v>109186</v>
      </c>
      <c r="O176" s="1" t="s">
        <v>6243</v>
      </c>
      <c r="P176" s="2">
        <v>43008</v>
      </c>
      <c r="Q176" s="2">
        <v>45373</v>
      </c>
      <c r="R176" s="1" t="s">
        <v>6899</v>
      </c>
      <c r="S176" s="1" t="s">
        <v>6900</v>
      </c>
      <c r="T176" s="1" t="s">
        <v>9</v>
      </c>
      <c r="U176">
        <v>5573</v>
      </c>
      <c r="V176" s="1" t="s">
        <v>24</v>
      </c>
      <c r="W176" s="1" t="s">
        <v>50</v>
      </c>
      <c r="X176" s="2">
        <f t="shared" ca="1" si="2"/>
        <v>45937</v>
      </c>
      <c r="Y176" s="1">
        <f ca="1">ROUND(YEARFRAC(Merge1[[#This Row],[Join_Date]],Merge1[[#This Row],[Today]], 3),0)</f>
        <v>8</v>
      </c>
      <c r="Z176" s="1" t="str" cm="1">
        <f t="array" aca="1" ref="Z176" ca="1">_xlfn.IFS(
   Merge1[[#This Row],[Customer Tenure]]&lt;=2,"New",
   Merge1[[#This Row],[Customer Tenure]]&lt;=5,"Emerging",
  Merge1[[#This Row],[Customer Tenure]]&lt;9,"Established",
   TRUE,"Loyal"
)</f>
        <v>Established</v>
      </c>
      <c r="AA176" s="1" t="str" cm="1">
        <f t="array" ref="AA176">_xlfn.IFS(Merge1[[#This Row],[Income]]&lt;=30000,"Low",Merge1[[#This Row],[Income]]&lt;=60000,"Medium",Merge1[[#This Row],[Income]]&lt;=100000,"High", Merge1[[#This Row],[Income]]&gt;100000," Premium")</f>
        <v xml:space="preserve"> Premium</v>
      </c>
      <c r="AB176" s="1" t="str" cm="1">
        <f t="array" ref="AB176">_xlfn.IFS(Merge1[[#This Row],[Age]]&lt;= 28,"Gen Z", Merge1[[#This Row],[Age]]&lt;=44,"Millennials", Merge1[[#This Row],[Age]]&lt;=60,"Gen X", Merge1[[#This Row],[Age]]&gt;60,"Baby Boomers")</f>
        <v>Baby Boomers</v>
      </c>
      <c r="AC176" s="1" t="str" cm="1">
        <f t="array" ref="AC176">_xlfn.IFS(
    Merge1[[#This Row],[Balance]]&lt;=50000,"Low",
    Merge1[[#This Row],[Balance]]&lt;=200000,"Medium",
    Merge1[[#This Row],[Balance]]&gt;200000,"High"
)</f>
        <v>High</v>
      </c>
    </row>
    <row r="177" spans="1:29" x14ac:dyDescent="0.25">
      <c r="A177" s="1" t="s">
        <v>1086</v>
      </c>
      <c r="B177" s="1" t="s">
        <v>6011</v>
      </c>
      <c r="C177" s="1" t="s">
        <v>5832</v>
      </c>
      <c r="D177" s="2">
        <v>42645</v>
      </c>
      <c r="E177">
        <v>36468</v>
      </c>
      <c r="F177">
        <v>437</v>
      </c>
      <c r="G177">
        <v>0</v>
      </c>
      <c r="H177" s="1" t="s">
        <v>5833</v>
      </c>
      <c r="I177" s="1" t="s">
        <v>6284</v>
      </c>
      <c r="J177" s="1" t="s">
        <v>6240</v>
      </c>
      <c r="K177">
        <v>59</v>
      </c>
      <c r="L177" s="1" t="s">
        <v>6246</v>
      </c>
      <c r="M177" s="1" t="s">
        <v>6266</v>
      </c>
      <c r="N177">
        <v>61844</v>
      </c>
      <c r="O177" s="1" t="s">
        <v>6248</v>
      </c>
      <c r="P177" s="2">
        <v>45118</v>
      </c>
      <c r="Q177" s="2">
        <v>45626</v>
      </c>
      <c r="R177" s="1" t="s">
        <v>6887</v>
      </c>
      <c r="S177" s="1" t="s">
        <v>6901</v>
      </c>
      <c r="T177" s="1" t="s">
        <v>28</v>
      </c>
      <c r="U177">
        <v>5969</v>
      </c>
      <c r="V177" s="1" t="s">
        <v>15</v>
      </c>
      <c r="W177" s="1" t="s">
        <v>106</v>
      </c>
      <c r="X177" s="2">
        <f t="shared" ca="1" si="2"/>
        <v>45937</v>
      </c>
      <c r="Y177" s="1">
        <f ca="1">ROUND(YEARFRAC(Merge1[[#This Row],[Join_Date]],Merge1[[#This Row],[Today]], 3),0)</f>
        <v>2</v>
      </c>
      <c r="Z177" s="1" t="str" cm="1">
        <f t="array" aca="1" ref="Z177" ca="1">_xlfn.IFS(
   Merge1[[#This Row],[Customer Tenure]]&lt;=2,"New",
   Merge1[[#This Row],[Customer Tenure]]&lt;=5,"Emerging",
  Merge1[[#This Row],[Customer Tenure]]&lt;9,"Established",
   TRUE,"Loyal"
)</f>
        <v>New</v>
      </c>
      <c r="AA177" s="1" t="str" cm="1">
        <f t="array" ref="AA177">_xlfn.IFS(Merge1[[#This Row],[Income]]&lt;=30000,"Low",Merge1[[#This Row],[Income]]&lt;=60000,"Medium",Merge1[[#This Row],[Income]]&lt;=100000,"High", Merge1[[#This Row],[Income]]&gt;100000," Premium")</f>
        <v>High</v>
      </c>
      <c r="AB177" s="1" t="str" cm="1">
        <f t="array" ref="AB177">_xlfn.IFS(Merge1[[#This Row],[Age]]&lt;= 28,"Gen Z", Merge1[[#This Row],[Age]]&lt;=44,"Millennials", Merge1[[#This Row],[Age]]&lt;=60,"Gen X", Merge1[[#This Row],[Age]]&gt;60,"Baby Boomers")</f>
        <v>Gen X</v>
      </c>
      <c r="AC177" s="1" t="str" cm="1">
        <f t="array" ref="AC177">_xlfn.IFS(
    Merge1[[#This Row],[Balance]]&lt;=50000,"Low",
    Merge1[[#This Row],[Balance]]&lt;=200000,"Medium",
    Merge1[[#This Row],[Balance]]&gt;200000,"High"
)</f>
        <v>Low</v>
      </c>
    </row>
    <row r="178" spans="1:29" x14ac:dyDescent="0.25">
      <c r="A178" s="1" t="s">
        <v>154</v>
      </c>
      <c r="B178" s="1" t="s">
        <v>6199</v>
      </c>
      <c r="C178" s="1" t="s">
        <v>5842</v>
      </c>
      <c r="D178" s="2">
        <v>45718</v>
      </c>
      <c r="E178">
        <v>470165</v>
      </c>
      <c r="F178">
        <v>351</v>
      </c>
      <c r="G178">
        <v>0</v>
      </c>
      <c r="H178" s="1" t="s">
        <v>5833</v>
      </c>
      <c r="I178" s="1" t="s">
        <v>6492</v>
      </c>
      <c r="J178" s="1" t="s">
        <v>6240</v>
      </c>
      <c r="K178">
        <v>20</v>
      </c>
      <c r="L178" s="1" t="s">
        <v>6246</v>
      </c>
      <c r="M178" s="1" t="s">
        <v>6254</v>
      </c>
      <c r="N178">
        <v>95932</v>
      </c>
      <c r="O178" s="1" t="s">
        <v>6243</v>
      </c>
      <c r="P178" s="2">
        <v>45446</v>
      </c>
      <c r="Q178" s="2">
        <v>45414</v>
      </c>
      <c r="R178" s="1" t="s">
        <v>6906</v>
      </c>
      <c r="S178" s="1" t="s">
        <v>6918</v>
      </c>
      <c r="T178" s="1" t="s">
        <v>14</v>
      </c>
      <c r="U178">
        <v>6133</v>
      </c>
      <c r="V178" s="1" t="s">
        <v>15</v>
      </c>
      <c r="W178" s="1" t="s">
        <v>50</v>
      </c>
      <c r="X178" s="2">
        <f t="shared" ca="1" si="2"/>
        <v>45937</v>
      </c>
      <c r="Y178" s="1">
        <f ca="1">ROUND(YEARFRAC(Merge1[[#This Row],[Join_Date]],Merge1[[#This Row],[Today]], 3),0)</f>
        <v>1</v>
      </c>
      <c r="Z178" s="1" t="str" cm="1">
        <f t="array" aca="1" ref="Z178" ca="1">_xlfn.IFS(
   Merge1[[#This Row],[Customer Tenure]]&lt;=2,"New",
   Merge1[[#This Row],[Customer Tenure]]&lt;=5,"Emerging",
  Merge1[[#This Row],[Customer Tenure]]&lt;9,"Established",
   TRUE,"Loyal"
)</f>
        <v>New</v>
      </c>
      <c r="AA178" s="1" t="str" cm="1">
        <f t="array" ref="AA178">_xlfn.IFS(Merge1[[#This Row],[Income]]&lt;=30000,"Low",Merge1[[#This Row],[Income]]&lt;=60000,"Medium",Merge1[[#This Row],[Income]]&lt;=100000,"High", Merge1[[#This Row],[Income]]&gt;100000," Premium")</f>
        <v>High</v>
      </c>
      <c r="AB178" s="1" t="str" cm="1">
        <f t="array" ref="AB178">_xlfn.IFS(Merge1[[#This Row],[Age]]&lt;= 28,"Gen Z", Merge1[[#This Row],[Age]]&lt;=44,"Millennials", Merge1[[#This Row],[Age]]&lt;=60,"Gen X", Merge1[[#This Row],[Age]]&gt;60,"Baby Boomers")</f>
        <v>Gen Z</v>
      </c>
      <c r="AC178" s="1" t="str" cm="1">
        <f t="array" ref="AC178">_xlfn.IFS(
    Merge1[[#This Row],[Balance]]&lt;=50000,"Low",
    Merge1[[#This Row],[Balance]]&lt;=200000,"Medium",
    Merge1[[#This Row],[Balance]]&gt;200000,"High"
)</f>
        <v>High</v>
      </c>
    </row>
    <row r="179" spans="1:29" x14ac:dyDescent="0.25">
      <c r="A179" s="1" t="s">
        <v>156</v>
      </c>
      <c r="B179" s="1" t="s">
        <v>5889</v>
      </c>
      <c r="C179" s="1" t="s">
        <v>5832</v>
      </c>
      <c r="D179" s="2">
        <v>44544</v>
      </c>
      <c r="E179">
        <v>323654</v>
      </c>
      <c r="F179">
        <v>545</v>
      </c>
      <c r="G179">
        <v>0</v>
      </c>
      <c r="H179" s="1" t="s">
        <v>5833</v>
      </c>
      <c r="I179" s="1" t="s">
        <v>6333</v>
      </c>
      <c r="J179" s="1" t="s">
        <v>6240</v>
      </c>
      <c r="K179">
        <v>39</v>
      </c>
      <c r="L179" s="1" t="s">
        <v>6241</v>
      </c>
      <c r="M179" s="1" t="s">
        <v>6266</v>
      </c>
      <c r="N179">
        <v>123320</v>
      </c>
      <c r="O179" s="1" t="s">
        <v>6243</v>
      </c>
      <c r="P179" s="2">
        <v>44878</v>
      </c>
      <c r="Q179" s="2">
        <v>45593</v>
      </c>
      <c r="R179" s="1" t="s">
        <v>6912</v>
      </c>
      <c r="S179" s="1" t="s">
        <v>6917</v>
      </c>
      <c r="T179" s="1" t="s">
        <v>23</v>
      </c>
      <c r="U179">
        <v>3071</v>
      </c>
      <c r="V179" s="1" t="s">
        <v>10</v>
      </c>
      <c r="W179" s="1" t="s">
        <v>50</v>
      </c>
      <c r="X179" s="2">
        <f t="shared" ca="1" si="2"/>
        <v>45937</v>
      </c>
      <c r="Y179" s="1">
        <f ca="1">ROUND(YEARFRAC(Merge1[[#This Row],[Join_Date]],Merge1[[#This Row],[Today]], 3),0)</f>
        <v>3</v>
      </c>
      <c r="Z179" s="1" t="str" cm="1">
        <f t="array" aca="1" ref="Z179" ca="1">_xlfn.IFS(
   Merge1[[#This Row],[Customer Tenure]]&lt;=2,"New",
   Merge1[[#This Row],[Customer Tenure]]&lt;=5,"Emerging",
  Merge1[[#This Row],[Customer Tenure]]&lt;9,"Established",
   TRUE,"Loyal"
)</f>
        <v>Emerging</v>
      </c>
      <c r="AA179" s="1" t="str" cm="1">
        <f t="array" ref="AA179">_xlfn.IFS(Merge1[[#This Row],[Income]]&lt;=30000,"Low",Merge1[[#This Row],[Income]]&lt;=60000,"Medium",Merge1[[#This Row],[Income]]&lt;=100000,"High", Merge1[[#This Row],[Income]]&gt;100000," Premium")</f>
        <v xml:space="preserve"> Premium</v>
      </c>
      <c r="AB179" s="1" t="str" cm="1">
        <f t="array" ref="AB179">_xlfn.IFS(Merge1[[#This Row],[Age]]&lt;= 28,"Gen Z", Merge1[[#This Row],[Age]]&lt;=44,"Millennials", Merge1[[#This Row],[Age]]&lt;=60,"Gen X", Merge1[[#This Row],[Age]]&gt;60,"Baby Boomers")</f>
        <v>Millennials</v>
      </c>
      <c r="AC179" s="1" t="str" cm="1">
        <f t="array" ref="AC179">_xlfn.IFS(
    Merge1[[#This Row],[Balance]]&lt;=50000,"Low",
    Merge1[[#This Row],[Balance]]&lt;=200000,"Medium",
    Merge1[[#This Row],[Balance]]&gt;200000,"High"
)</f>
        <v>High</v>
      </c>
    </row>
    <row r="180" spans="1:29" x14ac:dyDescent="0.25">
      <c r="A180" s="1" t="s">
        <v>156</v>
      </c>
      <c r="B180" s="1" t="s">
        <v>5889</v>
      </c>
      <c r="C180" s="1" t="s">
        <v>5832</v>
      </c>
      <c r="D180" s="2">
        <v>44544</v>
      </c>
      <c r="E180">
        <v>323654</v>
      </c>
      <c r="F180">
        <v>545</v>
      </c>
      <c r="G180">
        <v>0</v>
      </c>
      <c r="H180" s="1" t="s">
        <v>5833</v>
      </c>
      <c r="I180" s="1" t="s">
        <v>6333</v>
      </c>
      <c r="J180" s="1" t="s">
        <v>6240</v>
      </c>
      <c r="K180">
        <v>39</v>
      </c>
      <c r="L180" s="1" t="s">
        <v>6241</v>
      </c>
      <c r="M180" s="1" t="s">
        <v>6266</v>
      </c>
      <c r="N180">
        <v>123320</v>
      </c>
      <c r="O180" s="1" t="s">
        <v>6243</v>
      </c>
      <c r="P180" s="2">
        <v>44878</v>
      </c>
      <c r="Q180" s="2">
        <v>45216</v>
      </c>
      <c r="R180" s="1" t="s">
        <v>6912</v>
      </c>
      <c r="S180" s="1" t="s">
        <v>6913</v>
      </c>
      <c r="T180" s="1" t="s">
        <v>28</v>
      </c>
      <c r="U180">
        <v>6597</v>
      </c>
      <c r="V180" s="1" t="s">
        <v>19</v>
      </c>
      <c r="W180" s="1" t="s">
        <v>29</v>
      </c>
      <c r="X180" s="2">
        <f t="shared" ca="1" si="2"/>
        <v>45937</v>
      </c>
      <c r="Y180" s="1">
        <f ca="1">ROUND(YEARFRAC(Merge1[[#This Row],[Join_Date]],Merge1[[#This Row],[Today]], 3),0)</f>
        <v>3</v>
      </c>
      <c r="Z180" s="1" t="str" cm="1">
        <f t="array" aca="1" ref="Z180" ca="1">_xlfn.IFS(
   Merge1[[#This Row],[Customer Tenure]]&lt;=2,"New",
   Merge1[[#This Row],[Customer Tenure]]&lt;=5,"Emerging",
  Merge1[[#This Row],[Customer Tenure]]&lt;9,"Established",
   TRUE,"Loyal"
)</f>
        <v>Emerging</v>
      </c>
      <c r="AA180" s="1" t="str" cm="1">
        <f t="array" ref="AA180">_xlfn.IFS(Merge1[[#This Row],[Income]]&lt;=30000,"Low",Merge1[[#This Row],[Income]]&lt;=60000,"Medium",Merge1[[#This Row],[Income]]&lt;=100000,"High", Merge1[[#This Row],[Income]]&gt;100000," Premium")</f>
        <v xml:space="preserve"> Premium</v>
      </c>
      <c r="AB180" s="1" t="str" cm="1">
        <f t="array" ref="AB180">_xlfn.IFS(Merge1[[#This Row],[Age]]&lt;= 28,"Gen Z", Merge1[[#This Row],[Age]]&lt;=44,"Millennials", Merge1[[#This Row],[Age]]&lt;=60,"Gen X", Merge1[[#This Row],[Age]]&gt;60,"Baby Boomers")</f>
        <v>Millennials</v>
      </c>
      <c r="AC180" s="1" t="str" cm="1">
        <f t="array" ref="AC180">_xlfn.IFS(
    Merge1[[#This Row],[Balance]]&lt;=50000,"Low",
    Merge1[[#This Row],[Balance]]&lt;=200000,"Medium",
    Merge1[[#This Row],[Balance]]&gt;200000,"High"
)</f>
        <v>High</v>
      </c>
    </row>
    <row r="181" spans="1:29" x14ac:dyDescent="0.25">
      <c r="A181" s="1" t="s">
        <v>156</v>
      </c>
      <c r="B181" s="1" t="s">
        <v>5889</v>
      </c>
      <c r="C181" s="1" t="s">
        <v>5832</v>
      </c>
      <c r="D181" s="2">
        <v>44544</v>
      </c>
      <c r="E181">
        <v>323654</v>
      </c>
      <c r="F181">
        <v>545</v>
      </c>
      <c r="G181">
        <v>0</v>
      </c>
      <c r="H181" s="1" t="s">
        <v>5833</v>
      </c>
      <c r="I181" s="1" t="s">
        <v>6333</v>
      </c>
      <c r="J181" s="1" t="s">
        <v>6240</v>
      </c>
      <c r="K181">
        <v>39</v>
      </c>
      <c r="L181" s="1" t="s">
        <v>6241</v>
      </c>
      <c r="M181" s="1" t="s">
        <v>6266</v>
      </c>
      <c r="N181">
        <v>123320</v>
      </c>
      <c r="O181" s="1" t="s">
        <v>6243</v>
      </c>
      <c r="P181" s="2">
        <v>44878</v>
      </c>
      <c r="Q181" s="2">
        <v>45268</v>
      </c>
      <c r="R181" s="1" t="s">
        <v>6904</v>
      </c>
      <c r="S181" s="1" t="s">
        <v>6905</v>
      </c>
      <c r="T181" s="1" t="s">
        <v>14</v>
      </c>
      <c r="U181">
        <v>3862</v>
      </c>
      <c r="V181" s="1" t="s">
        <v>10</v>
      </c>
      <c r="W181" s="1" t="s">
        <v>20</v>
      </c>
      <c r="X181" s="2">
        <f t="shared" ca="1" si="2"/>
        <v>45937</v>
      </c>
      <c r="Y181" s="1">
        <f ca="1">ROUND(YEARFRAC(Merge1[[#This Row],[Join_Date]],Merge1[[#This Row],[Today]], 3),0)</f>
        <v>3</v>
      </c>
      <c r="Z181" s="1" t="str" cm="1">
        <f t="array" aca="1" ref="Z181" ca="1">_xlfn.IFS(
   Merge1[[#This Row],[Customer Tenure]]&lt;=2,"New",
   Merge1[[#This Row],[Customer Tenure]]&lt;=5,"Emerging",
  Merge1[[#This Row],[Customer Tenure]]&lt;9,"Established",
   TRUE,"Loyal"
)</f>
        <v>Emerging</v>
      </c>
      <c r="AA181" s="1" t="str" cm="1">
        <f t="array" ref="AA181">_xlfn.IFS(Merge1[[#This Row],[Income]]&lt;=30000,"Low",Merge1[[#This Row],[Income]]&lt;=60000,"Medium",Merge1[[#This Row],[Income]]&lt;=100000,"High", Merge1[[#This Row],[Income]]&gt;100000," Premium")</f>
        <v xml:space="preserve"> Premium</v>
      </c>
      <c r="AB181" s="1" t="str" cm="1">
        <f t="array" ref="AB181">_xlfn.IFS(Merge1[[#This Row],[Age]]&lt;= 28,"Gen Z", Merge1[[#This Row],[Age]]&lt;=44,"Millennials", Merge1[[#This Row],[Age]]&lt;=60,"Gen X", Merge1[[#This Row],[Age]]&gt;60,"Baby Boomers")</f>
        <v>Millennials</v>
      </c>
      <c r="AC181" s="1" t="str" cm="1">
        <f t="array" ref="AC181">_xlfn.IFS(
    Merge1[[#This Row],[Balance]]&lt;=50000,"Low",
    Merge1[[#This Row],[Balance]]&lt;=200000,"Medium",
    Merge1[[#This Row],[Balance]]&gt;200000,"High"
)</f>
        <v>High</v>
      </c>
    </row>
    <row r="182" spans="1:29" x14ac:dyDescent="0.25">
      <c r="A182" s="1" t="s">
        <v>1102</v>
      </c>
      <c r="B182" s="1" t="s">
        <v>5862</v>
      </c>
      <c r="C182" s="1" t="s">
        <v>5832</v>
      </c>
      <c r="D182" s="2">
        <v>42535</v>
      </c>
      <c r="E182">
        <v>88835</v>
      </c>
      <c r="F182">
        <v>787</v>
      </c>
      <c r="G182">
        <v>485443</v>
      </c>
      <c r="H182" s="1" t="s">
        <v>5833</v>
      </c>
      <c r="I182" s="1" t="s">
        <v>6433</v>
      </c>
      <c r="J182" s="1" t="s">
        <v>6240</v>
      </c>
      <c r="K182">
        <v>22</v>
      </c>
      <c r="L182" s="1" t="s">
        <v>6241</v>
      </c>
      <c r="M182" s="1" t="s">
        <v>6251</v>
      </c>
      <c r="N182">
        <v>49257</v>
      </c>
      <c r="O182" s="1" t="s">
        <v>6243</v>
      </c>
      <c r="P182" s="2">
        <v>44029</v>
      </c>
      <c r="Q182" s="2">
        <v>45591</v>
      </c>
      <c r="R182" s="1" t="s">
        <v>6912</v>
      </c>
      <c r="S182" s="1" t="s">
        <v>6917</v>
      </c>
      <c r="T182" s="1" t="s">
        <v>23</v>
      </c>
      <c r="U182">
        <v>954</v>
      </c>
      <c r="V182" s="1" t="s">
        <v>19</v>
      </c>
      <c r="W182" s="1" t="s">
        <v>20</v>
      </c>
      <c r="X182" s="2">
        <f t="shared" ca="1" si="2"/>
        <v>45937</v>
      </c>
      <c r="Y182" s="1">
        <f ca="1">ROUND(YEARFRAC(Merge1[[#This Row],[Join_Date]],Merge1[[#This Row],[Today]], 3),0)</f>
        <v>5</v>
      </c>
      <c r="Z182" s="1" t="str" cm="1">
        <f t="array" aca="1" ref="Z182" ca="1">_xlfn.IFS(
   Merge1[[#This Row],[Customer Tenure]]&lt;=2,"New",
   Merge1[[#This Row],[Customer Tenure]]&lt;=5,"Emerging",
  Merge1[[#This Row],[Customer Tenure]]&lt;9,"Established",
   TRUE,"Loyal"
)</f>
        <v>Emerging</v>
      </c>
      <c r="AA182" s="1" t="str" cm="1">
        <f t="array" ref="AA182">_xlfn.IFS(Merge1[[#This Row],[Income]]&lt;=30000,"Low",Merge1[[#This Row],[Income]]&lt;=60000,"Medium",Merge1[[#This Row],[Income]]&lt;=100000,"High", Merge1[[#This Row],[Income]]&gt;100000," Premium")</f>
        <v>Medium</v>
      </c>
      <c r="AB182" s="1" t="str" cm="1">
        <f t="array" ref="AB182">_xlfn.IFS(Merge1[[#This Row],[Age]]&lt;= 28,"Gen Z", Merge1[[#This Row],[Age]]&lt;=44,"Millennials", Merge1[[#This Row],[Age]]&lt;=60,"Gen X", Merge1[[#This Row],[Age]]&gt;60,"Baby Boomers")</f>
        <v>Gen Z</v>
      </c>
      <c r="AC182" s="1" t="str" cm="1">
        <f t="array" ref="AC182">_xlfn.IFS(
    Merge1[[#This Row],[Balance]]&lt;=50000,"Low",
    Merge1[[#This Row],[Balance]]&lt;=200000,"Medium",
    Merge1[[#This Row],[Balance]]&gt;200000,"High"
)</f>
        <v>Medium</v>
      </c>
    </row>
    <row r="183" spans="1:29" x14ac:dyDescent="0.25">
      <c r="A183" s="1" t="s">
        <v>158</v>
      </c>
      <c r="B183" s="1" t="s">
        <v>6099</v>
      </c>
      <c r="C183" s="1" t="s">
        <v>5832</v>
      </c>
      <c r="D183" s="2">
        <v>43144</v>
      </c>
      <c r="E183">
        <v>444943</v>
      </c>
      <c r="F183">
        <v>368</v>
      </c>
      <c r="G183">
        <v>493815</v>
      </c>
      <c r="H183" s="1" t="s">
        <v>5833</v>
      </c>
      <c r="I183" s="1" t="s">
        <v>6598</v>
      </c>
      <c r="J183" s="1" t="s">
        <v>6245</v>
      </c>
      <c r="K183">
        <v>64</v>
      </c>
      <c r="L183" s="1" t="s">
        <v>6246</v>
      </c>
      <c r="M183" s="1" t="s">
        <v>6257</v>
      </c>
      <c r="N183">
        <v>145816</v>
      </c>
      <c r="O183" s="1" t="s">
        <v>6252</v>
      </c>
      <c r="P183" s="2">
        <v>44500</v>
      </c>
      <c r="Q183" s="2">
        <v>45546</v>
      </c>
      <c r="R183" s="1" t="s">
        <v>6897</v>
      </c>
      <c r="S183" s="1" t="s">
        <v>6898</v>
      </c>
      <c r="T183" s="1" t="s">
        <v>9</v>
      </c>
      <c r="U183">
        <v>8099</v>
      </c>
      <c r="V183" s="1" t="s">
        <v>10</v>
      </c>
      <c r="W183" s="1" t="s">
        <v>16</v>
      </c>
      <c r="X183" s="2">
        <f t="shared" ca="1" si="2"/>
        <v>45937</v>
      </c>
      <c r="Y183" s="1">
        <f ca="1">ROUND(YEARFRAC(Merge1[[#This Row],[Join_Date]],Merge1[[#This Row],[Today]], 3),0)</f>
        <v>4</v>
      </c>
      <c r="Z183" s="1" t="str" cm="1">
        <f t="array" aca="1" ref="Z183" ca="1">_xlfn.IFS(
   Merge1[[#This Row],[Customer Tenure]]&lt;=2,"New",
   Merge1[[#This Row],[Customer Tenure]]&lt;=5,"Emerging",
  Merge1[[#This Row],[Customer Tenure]]&lt;9,"Established",
   TRUE,"Loyal"
)</f>
        <v>Emerging</v>
      </c>
      <c r="AA183" s="1" t="str" cm="1">
        <f t="array" ref="AA183">_xlfn.IFS(Merge1[[#This Row],[Income]]&lt;=30000,"Low",Merge1[[#This Row],[Income]]&lt;=60000,"Medium",Merge1[[#This Row],[Income]]&lt;=100000,"High", Merge1[[#This Row],[Income]]&gt;100000," Premium")</f>
        <v xml:space="preserve"> Premium</v>
      </c>
      <c r="AB183" s="1" t="str" cm="1">
        <f t="array" ref="AB183">_xlfn.IFS(Merge1[[#This Row],[Age]]&lt;= 28,"Gen Z", Merge1[[#This Row],[Age]]&lt;=44,"Millennials", Merge1[[#This Row],[Age]]&lt;=60,"Gen X", Merge1[[#This Row],[Age]]&gt;60,"Baby Boomers")</f>
        <v>Baby Boomers</v>
      </c>
      <c r="AC183" s="1" t="str" cm="1">
        <f t="array" ref="AC183">_xlfn.IFS(
    Merge1[[#This Row],[Balance]]&lt;=50000,"Low",
    Merge1[[#This Row],[Balance]]&lt;=200000,"Medium",
    Merge1[[#This Row],[Balance]]&gt;200000,"High"
)</f>
        <v>High</v>
      </c>
    </row>
    <row r="184" spans="1:29" x14ac:dyDescent="0.25">
      <c r="A184" s="1" t="s">
        <v>158</v>
      </c>
      <c r="B184" s="1" t="s">
        <v>6099</v>
      </c>
      <c r="C184" s="1" t="s">
        <v>5832</v>
      </c>
      <c r="D184" s="2">
        <v>43144</v>
      </c>
      <c r="E184">
        <v>444943</v>
      </c>
      <c r="F184">
        <v>368</v>
      </c>
      <c r="G184">
        <v>493815</v>
      </c>
      <c r="H184" s="1" t="s">
        <v>5833</v>
      </c>
      <c r="I184" s="1" t="s">
        <v>6598</v>
      </c>
      <c r="J184" s="1" t="s">
        <v>6245</v>
      </c>
      <c r="K184">
        <v>64</v>
      </c>
      <c r="L184" s="1" t="s">
        <v>6246</v>
      </c>
      <c r="M184" s="1" t="s">
        <v>6257</v>
      </c>
      <c r="N184">
        <v>145816</v>
      </c>
      <c r="O184" s="1" t="s">
        <v>6252</v>
      </c>
      <c r="P184" s="2">
        <v>44500</v>
      </c>
      <c r="Q184" s="2">
        <v>45812</v>
      </c>
      <c r="R184" s="1" t="s">
        <v>6883</v>
      </c>
      <c r="S184" s="1" t="s">
        <v>6910</v>
      </c>
      <c r="T184" s="1" t="s">
        <v>9</v>
      </c>
      <c r="U184">
        <v>1160</v>
      </c>
      <c r="V184" s="1" t="s">
        <v>19</v>
      </c>
      <c r="W184" s="1" t="s">
        <v>55</v>
      </c>
      <c r="X184" s="2">
        <f t="shared" ca="1" si="2"/>
        <v>45937</v>
      </c>
      <c r="Y184" s="1">
        <f ca="1">ROUND(YEARFRAC(Merge1[[#This Row],[Join_Date]],Merge1[[#This Row],[Today]], 3),0)</f>
        <v>4</v>
      </c>
      <c r="Z184" s="1" t="str" cm="1">
        <f t="array" aca="1" ref="Z184" ca="1">_xlfn.IFS(
   Merge1[[#This Row],[Customer Tenure]]&lt;=2,"New",
   Merge1[[#This Row],[Customer Tenure]]&lt;=5,"Emerging",
  Merge1[[#This Row],[Customer Tenure]]&lt;9,"Established",
   TRUE,"Loyal"
)</f>
        <v>Emerging</v>
      </c>
      <c r="AA184" s="1" t="str" cm="1">
        <f t="array" ref="AA184">_xlfn.IFS(Merge1[[#This Row],[Income]]&lt;=30000,"Low",Merge1[[#This Row],[Income]]&lt;=60000,"Medium",Merge1[[#This Row],[Income]]&lt;=100000,"High", Merge1[[#This Row],[Income]]&gt;100000," Premium")</f>
        <v xml:space="preserve"> Premium</v>
      </c>
      <c r="AB184" s="1" t="str" cm="1">
        <f t="array" ref="AB184">_xlfn.IFS(Merge1[[#This Row],[Age]]&lt;= 28,"Gen Z", Merge1[[#This Row],[Age]]&lt;=44,"Millennials", Merge1[[#This Row],[Age]]&lt;=60,"Gen X", Merge1[[#This Row],[Age]]&gt;60,"Baby Boomers")</f>
        <v>Baby Boomers</v>
      </c>
      <c r="AC184" s="1" t="str" cm="1">
        <f t="array" ref="AC184">_xlfn.IFS(
    Merge1[[#This Row],[Balance]]&lt;=50000,"Low",
    Merge1[[#This Row],[Balance]]&lt;=200000,"Medium",
    Merge1[[#This Row],[Balance]]&gt;200000,"High"
)</f>
        <v>High</v>
      </c>
    </row>
    <row r="185" spans="1:29" x14ac:dyDescent="0.25">
      <c r="A185" s="1" t="s">
        <v>160</v>
      </c>
      <c r="B185" s="1" t="s">
        <v>5901</v>
      </c>
      <c r="C185" s="1" t="s">
        <v>5835</v>
      </c>
      <c r="D185" s="2">
        <v>43267</v>
      </c>
      <c r="E185">
        <v>426044</v>
      </c>
      <c r="F185">
        <v>578</v>
      </c>
      <c r="G185">
        <v>373894</v>
      </c>
      <c r="H185" s="1" t="s">
        <v>5833</v>
      </c>
      <c r="I185" s="1" t="s">
        <v>6752</v>
      </c>
      <c r="J185" s="1" t="s">
        <v>6240</v>
      </c>
      <c r="K185">
        <v>33</v>
      </c>
      <c r="L185" s="1" t="s">
        <v>6241</v>
      </c>
      <c r="M185" s="1" t="s">
        <v>6254</v>
      </c>
      <c r="N185">
        <v>104878</v>
      </c>
      <c r="O185" s="1" t="s">
        <v>6243</v>
      </c>
      <c r="P185" s="2">
        <v>43523</v>
      </c>
      <c r="Q185" s="2">
        <v>45513</v>
      </c>
      <c r="R185" s="1" t="s">
        <v>6889</v>
      </c>
      <c r="S185" s="1" t="s">
        <v>6890</v>
      </c>
      <c r="T185" s="1" t="s">
        <v>28</v>
      </c>
      <c r="U185">
        <v>8466</v>
      </c>
      <c r="V185" s="1" t="s">
        <v>19</v>
      </c>
      <c r="W185" s="1" t="s">
        <v>20</v>
      </c>
      <c r="X185" s="2">
        <f t="shared" ca="1" si="2"/>
        <v>45937</v>
      </c>
      <c r="Y185" s="1">
        <f ca="1">ROUND(YEARFRAC(Merge1[[#This Row],[Join_Date]],Merge1[[#This Row],[Today]], 3),0)</f>
        <v>7</v>
      </c>
      <c r="Z185" s="1" t="str" cm="1">
        <f t="array" aca="1" ref="Z185" ca="1">_xlfn.IFS(
   Merge1[[#This Row],[Customer Tenure]]&lt;=2,"New",
   Merge1[[#This Row],[Customer Tenure]]&lt;=5,"Emerging",
  Merge1[[#This Row],[Customer Tenure]]&lt;9,"Established",
   TRUE,"Loyal"
)</f>
        <v>Established</v>
      </c>
      <c r="AA185" s="1" t="str" cm="1">
        <f t="array" ref="AA185">_xlfn.IFS(Merge1[[#This Row],[Income]]&lt;=30000,"Low",Merge1[[#This Row],[Income]]&lt;=60000,"Medium",Merge1[[#This Row],[Income]]&lt;=100000,"High", Merge1[[#This Row],[Income]]&gt;100000," Premium")</f>
        <v xml:space="preserve"> Premium</v>
      </c>
      <c r="AB185" s="1" t="str" cm="1">
        <f t="array" ref="AB185">_xlfn.IFS(Merge1[[#This Row],[Age]]&lt;= 28,"Gen Z", Merge1[[#This Row],[Age]]&lt;=44,"Millennials", Merge1[[#This Row],[Age]]&lt;=60,"Gen X", Merge1[[#This Row],[Age]]&gt;60,"Baby Boomers")</f>
        <v>Millennials</v>
      </c>
      <c r="AC185" s="1" t="str" cm="1">
        <f t="array" ref="AC185">_xlfn.IFS(
    Merge1[[#This Row],[Balance]]&lt;=50000,"Low",
    Merge1[[#This Row],[Balance]]&lt;=200000,"Medium",
    Merge1[[#This Row],[Balance]]&gt;200000,"High"
)</f>
        <v>High</v>
      </c>
    </row>
    <row r="186" spans="1:29" x14ac:dyDescent="0.25">
      <c r="A186" s="1" t="s">
        <v>160</v>
      </c>
      <c r="B186" s="1" t="s">
        <v>5901</v>
      </c>
      <c r="C186" s="1" t="s">
        <v>5835</v>
      </c>
      <c r="D186" s="2">
        <v>43267</v>
      </c>
      <c r="E186">
        <v>426044</v>
      </c>
      <c r="F186">
        <v>578</v>
      </c>
      <c r="G186">
        <v>373894</v>
      </c>
      <c r="H186" s="1" t="s">
        <v>5833</v>
      </c>
      <c r="I186" s="1" t="s">
        <v>6752</v>
      </c>
      <c r="J186" s="1" t="s">
        <v>6240</v>
      </c>
      <c r="K186">
        <v>33</v>
      </c>
      <c r="L186" s="1" t="s">
        <v>6241</v>
      </c>
      <c r="M186" s="1" t="s">
        <v>6254</v>
      </c>
      <c r="N186">
        <v>104878</v>
      </c>
      <c r="O186" s="1" t="s">
        <v>6243</v>
      </c>
      <c r="P186" s="2">
        <v>43523</v>
      </c>
      <c r="Q186" s="2">
        <v>45704</v>
      </c>
      <c r="R186" s="1" t="s">
        <v>6885</v>
      </c>
      <c r="S186" s="1" t="s">
        <v>6896</v>
      </c>
      <c r="T186" s="1" t="s">
        <v>9</v>
      </c>
      <c r="U186">
        <v>2844</v>
      </c>
      <c r="V186" s="1" t="s">
        <v>15</v>
      </c>
      <c r="W186" s="1" t="s">
        <v>20</v>
      </c>
      <c r="X186" s="2">
        <f t="shared" ca="1" si="2"/>
        <v>45937</v>
      </c>
      <c r="Y186" s="1">
        <f ca="1">ROUND(YEARFRAC(Merge1[[#This Row],[Join_Date]],Merge1[[#This Row],[Today]], 3),0)</f>
        <v>7</v>
      </c>
      <c r="Z186" s="1" t="str" cm="1">
        <f t="array" aca="1" ref="Z186" ca="1">_xlfn.IFS(
   Merge1[[#This Row],[Customer Tenure]]&lt;=2,"New",
   Merge1[[#This Row],[Customer Tenure]]&lt;=5,"Emerging",
  Merge1[[#This Row],[Customer Tenure]]&lt;9,"Established",
   TRUE,"Loyal"
)</f>
        <v>Established</v>
      </c>
      <c r="AA186" s="1" t="str" cm="1">
        <f t="array" ref="AA186">_xlfn.IFS(Merge1[[#This Row],[Income]]&lt;=30000,"Low",Merge1[[#This Row],[Income]]&lt;=60000,"Medium",Merge1[[#This Row],[Income]]&lt;=100000,"High", Merge1[[#This Row],[Income]]&gt;100000," Premium")</f>
        <v xml:space="preserve"> Premium</v>
      </c>
      <c r="AB186" s="1" t="str" cm="1">
        <f t="array" ref="AB186">_xlfn.IFS(Merge1[[#This Row],[Age]]&lt;= 28,"Gen Z", Merge1[[#This Row],[Age]]&lt;=44,"Millennials", Merge1[[#This Row],[Age]]&lt;=60,"Gen X", Merge1[[#This Row],[Age]]&gt;60,"Baby Boomers")</f>
        <v>Millennials</v>
      </c>
      <c r="AC186" s="1" t="str" cm="1">
        <f t="array" ref="AC186">_xlfn.IFS(
    Merge1[[#This Row],[Balance]]&lt;=50000,"Low",
    Merge1[[#This Row],[Balance]]&lt;=200000,"Medium",
    Merge1[[#This Row],[Balance]]&gt;200000,"High"
)</f>
        <v>High</v>
      </c>
    </row>
    <row r="187" spans="1:29" x14ac:dyDescent="0.25">
      <c r="A187" s="1" t="s">
        <v>160</v>
      </c>
      <c r="B187" s="1" t="s">
        <v>5901</v>
      </c>
      <c r="C187" s="1" t="s">
        <v>5835</v>
      </c>
      <c r="D187" s="2">
        <v>43267</v>
      </c>
      <c r="E187">
        <v>426044</v>
      </c>
      <c r="F187">
        <v>578</v>
      </c>
      <c r="G187">
        <v>373894</v>
      </c>
      <c r="H187" s="1" t="s">
        <v>5833</v>
      </c>
      <c r="I187" s="1" t="s">
        <v>6752</v>
      </c>
      <c r="J187" s="1" t="s">
        <v>6240</v>
      </c>
      <c r="K187">
        <v>33</v>
      </c>
      <c r="L187" s="1" t="s">
        <v>6241</v>
      </c>
      <c r="M187" s="1" t="s">
        <v>6254</v>
      </c>
      <c r="N187">
        <v>104878</v>
      </c>
      <c r="O187" s="1" t="s">
        <v>6243</v>
      </c>
      <c r="P187" s="2">
        <v>43523</v>
      </c>
      <c r="Q187" s="2">
        <v>45512</v>
      </c>
      <c r="R187" s="1" t="s">
        <v>6889</v>
      </c>
      <c r="S187" s="1" t="s">
        <v>6890</v>
      </c>
      <c r="T187" s="1" t="s">
        <v>23</v>
      </c>
      <c r="U187">
        <v>1414</v>
      </c>
      <c r="V187" s="1" t="s">
        <v>24</v>
      </c>
      <c r="W187" s="1" t="s">
        <v>25</v>
      </c>
      <c r="X187" s="2">
        <f t="shared" ca="1" si="2"/>
        <v>45937</v>
      </c>
      <c r="Y187" s="1">
        <f ca="1">ROUND(YEARFRAC(Merge1[[#This Row],[Join_Date]],Merge1[[#This Row],[Today]], 3),0)</f>
        <v>7</v>
      </c>
      <c r="Z187" s="1" t="str" cm="1">
        <f t="array" aca="1" ref="Z187" ca="1">_xlfn.IFS(
   Merge1[[#This Row],[Customer Tenure]]&lt;=2,"New",
   Merge1[[#This Row],[Customer Tenure]]&lt;=5,"Emerging",
  Merge1[[#This Row],[Customer Tenure]]&lt;9,"Established",
   TRUE,"Loyal"
)</f>
        <v>Established</v>
      </c>
      <c r="AA187" s="1" t="str" cm="1">
        <f t="array" ref="AA187">_xlfn.IFS(Merge1[[#This Row],[Income]]&lt;=30000,"Low",Merge1[[#This Row],[Income]]&lt;=60000,"Medium",Merge1[[#This Row],[Income]]&lt;=100000,"High", Merge1[[#This Row],[Income]]&gt;100000," Premium")</f>
        <v xml:space="preserve"> Premium</v>
      </c>
      <c r="AB187" s="1" t="str" cm="1">
        <f t="array" ref="AB187">_xlfn.IFS(Merge1[[#This Row],[Age]]&lt;= 28,"Gen Z", Merge1[[#This Row],[Age]]&lt;=44,"Millennials", Merge1[[#This Row],[Age]]&lt;=60,"Gen X", Merge1[[#This Row],[Age]]&gt;60,"Baby Boomers")</f>
        <v>Millennials</v>
      </c>
      <c r="AC187" s="1" t="str" cm="1">
        <f t="array" ref="AC187">_xlfn.IFS(
    Merge1[[#This Row],[Balance]]&lt;=50000,"Low",
    Merge1[[#This Row],[Balance]]&lt;=200000,"Medium",
    Merge1[[#This Row],[Balance]]&gt;200000,"High"
)</f>
        <v>High</v>
      </c>
    </row>
    <row r="188" spans="1:29" x14ac:dyDescent="0.25">
      <c r="A188" s="1" t="s">
        <v>160</v>
      </c>
      <c r="B188" s="1" t="s">
        <v>5901</v>
      </c>
      <c r="C188" s="1" t="s">
        <v>5835</v>
      </c>
      <c r="D188" s="2">
        <v>43267</v>
      </c>
      <c r="E188">
        <v>426044</v>
      </c>
      <c r="F188">
        <v>578</v>
      </c>
      <c r="G188">
        <v>373894</v>
      </c>
      <c r="H188" s="1" t="s">
        <v>5833</v>
      </c>
      <c r="I188" s="1" t="s">
        <v>6752</v>
      </c>
      <c r="J188" s="1" t="s">
        <v>6240</v>
      </c>
      <c r="K188">
        <v>33</v>
      </c>
      <c r="L188" s="1" t="s">
        <v>6241</v>
      </c>
      <c r="M188" s="1" t="s">
        <v>6254</v>
      </c>
      <c r="N188">
        <v>104878</v>
      </c>
      <c r="O188" s="1" t="s">
        <v>6243</v>
      </c>
      <c r="P188" s="2">
        <v>43523</v>
      </c>
      <c r="Q188" s="2">
        <v>45800</v>
      </c>
      <c r="R188" s="1" t="s">
        <v>6906</v>
      </c>
      <c r="S188" s="1" t="s">
        <v>6907</v>
      </c>
      <c r="T188" s="1" t="s">
        <v>23</v>
      </c>
      <c r="U188">
        <v>285</v>
      </c>
      <c r="V188" s="1" t="s">
        <v>10</v>
      </c>
      <c r="W188" s="1" t="s">
        <v>25</v>
      </c>
      <c r="X188" s="2">
        <f t="shared" ca="1" si="2"/>
        <v>45937</v>
      </c>
      <c r="Y188" s="1">
        <f ca="1">ROUND(YEARFRAC(Merge1[[#This Row],[Join_Date]],Merge1[[#This Row],[Today]], 3),0)</f>
        <v>7</v>
      </c>
      <c r="Z188" s="1" t="str" cm="1">
        <f t="array" aca="1" ref="Z188" ca="1">_xlfn.IFS(
   Merge1[[#This Row],[Customer Tenure]]&lt;=2,"New",
   Merge1[[#This Row],[Customer Tenure]]&lt;=5,"Emerging",
  Merge1[[#This Row],[Customer Tenure]]&lt;9,"Established",
   TRUE,"Loyal"
)</f>
        <v>Established</v>
      </c>
      <c r="AA188" s="1" t="str" cm="1">
        <f t="array" ref="AA188">_xlfn.IFS(Merge1[[#This Row],[Income]]&lt;=30000,"Low",Merge1[[#This Row],[Income]]&lt;=60000,"Medium",Merge1[[#This Row],[Income]]&lt;=100000,"High", Merge1[[#This Row],[Income]]&gt;100000," Premium")</f>
        <v xml:space="preserve"> Premium</v>
      </c>
      <c r="AB188" s="1" t="str" cm="1">
        <f t="array" ref="AB188">_xlfn.IFS(Merge1[[#This Row],[Age]]&lt;= 28,"Gen Z", Merge1[[#This Row],[Age]]&lt;=44,"Millennials", Merge1[[#This Row],[Age]]&lt;=60,"Gen X", Merge1[[#This Row],[Age]]&gt;60,"Baby Boomers")</f>
        <v>Millennials</v>
      </c>
      <c r="AC188" s="1" t="str" cm="1">
        <f t="array" ref="AC188">_xlfn.IFS(
    Merge1[[#This Row],[Balance]]&lt;=50000,"Low",
    Merge1[[#This Row],[Balance]]&lt;=200000,"Medium",
    Merge1[[#This Row],[Balance]]&gt;200000,"High"
)</f>
        <v>High</v>
      </c>
    </row>
    <row r="189" spans="1:29" x14ac:dyDescent="0.25">
      <c r="A189" s="1" t="s">
        <v>162</v>
      </c>
      <c r="B189" s="1" t="s">
        <v>6021</v>
      </c>
      <c r="C189" s="1" t="s">
        <v>5832</v>
      </c>
      <c r="D189" s="2">
        <v>43514</v>
      </c>
      <c r="E189">
        <v>114589</v>
      </c>
      <c r="F189">
        <v>685</v>
      </c>
      <c r="G189">
        <v>210827</v>
      </c>
      <c r="H189" s="1" t="s">
        <v>5838</v>
      </c>
      <c r="I189" s="1" t="s">
        <v>6773</v>
      </c>
      <c r="J189" s="1" t="s">
        <v>6240</v>
      </c>
      <c r="K189">
        <v>45</v>
      </c>
      <c r="L189" s="1" t="s">
        <v>6260</v>
      </c>
      <c r="M189" s="1" t="s">
        <v>6242</v>
      </c>
      <c r="N189">
        <v>121520</v>
      </c>
      <c r="O189" s="1" t="s">
        <v>6248</v>
      </c>
      <c r="P189" s="2">
        <v>44111</v>
      </c>
      <c r="Q189" s="2">
        <v>45567</v>
      </c>
      <c r="R189" s="1" t="s">
        <v>6912</v>
      </c>
      <c r="S189" s="1" t="s">
        <v>6917</v>
      </c>
      <c r="T189" s="1" t="s">
        <v>23</v>
      </c>
      <c r="U189">
        <v>3741</v>
      </c>
      <c r="V189" s="1" t="s">
        <v>15</v>
      </c>
      <c r="W189" s="1" t="s">
        <v>45</v>
      </c>
      <c r="X189" s="2">
        <f t="shared" ca="1" si="2"/>
        <v>45937</v>
      </c>
      <c r="Y189" s="1">
        <f ca="1">ROUND(YEARFRAC(Merge1[[#This Row],[Join_Date]],Merge1[[#This Row],[Today]], 3),0)</f>
        <v>5</v>
      </c>
      <c r="Z189" s="1" t="str" cm="1">
        <f t="array" aca="1" ref="Z189" ca="1">_xlfn.IFS(
   Merge1[[#This Row],[Customer Tenure]]&lt;=2,"New",
   Merge1[[#This Row],[Customer Tenure]]&lt;=5,"Emerging",
  Merge1[[#This Row],[Customer Tenure]]&lt;9,"Established",
   TRUE,"Loyal"
)</f>
        <v>Emerging</v>
      </c>
      <c r="AA189" s="1" t="str" cm="1">
        <f t="array" ref="AA189">_xlfn.IFS(Merge1[[#This Row],[Income]]&lt;=30000,"Low",Merge1[[#This Row],[Income]]&lt;=60000,"Medium",Merge1[[#This Row],[Income]]&lt;=100000,"High", Merge1[[#This Row],[Income]]&gt;100000," Premium")</f>
        <v xml:space="preserve"> Premium</v>
      </c>
      <c r="AB189" s="1" t="str" cm="1">
        <f t="array" ref="AB189">_xlfn.IFS(Merge1[[#This Row],[Age]]&lt;= 28,"Gen Z", Merge1[[#This Row],[Age]]&lt;=44,"Millennials", Merge1[[#This Row],[Age]]&lt;=60,"Gen X", Merge1[[#This Row],[Age]]&gt;60,"Baby Boomers")</f>
        <v>Gen X</v>
      </c>
      <c r="AC189" s="1" t="str" cm="1">
        <f t="array" ref="AC189">_xlfn.IFS(
    Merge1[[#This Row],[Balance]]&lt;=50000,"Low",
    Merge1[[#This Row],[Balance]]&lt;=200000,"Medium",
    Merge1[[#This Row],[Balance]]&gt;200000,"High"
)</f>
        <v>Medium</v>
      </c>
    </row>
    <row r="190" spans="1:29" x14ac:dyDescent="0.25">
      <c r="A190" s="1" t="s">
        <v>162</v>
      </c>
      <c r="B190" s="1" t="s">
        <v>6021</v>
      </c>
      <c r="C190" s="1" t="s">
        <v>5832</v>
      </c>
      <c r="D190" s="2">
        <v>43514</v>
      </c>
      <c r="E190">
        <v>114589</v>
      </c>
      <c r="F190">
        <v>685</v>
      </c>
      <c r="G190">
        <v>210827</v>
      </c>
      <c r="H190" s="1" t="s">
        <v>5838</v>
      </c>
      <c r="I190" s="1" t="s">
        <v>6773</v>
      </c>
      <c r="J190" s="1" t="s">
        <v>6240</v>
      </c>
      <c r="K190">
        <v>45</v>
      </c>
      <c r="L190" s="1" t="s">
        <v>6260</v>
      </c>
      <c r="M190" s="1" t="s">
        <v>6242</v>
      </c>
      <c r="N190">
        <v>121520</v>
      </c>
      <c r="O190" s="1" t="s">
        <v>6248</v>
      </c>
      <c r="P190" s="2">
        <v>44111</v>
      </c>
      <c r="Q190" s="2">
        <v>45358</v>
      </c>
      <c r="R190" s="1" t="s">
        <v>6899</v>
      </c>
      <c r="S190" s="1" t="s">
        <v>6900</v>
      </c>
      <c r="T190" s="1" t="s">
        <v>9</v>
      </c>
      <c r="U190">
        <v>9251</v>
      </c>
      <c r="V190" s="1" t="s">
        <v>15</v>
      </c>
      <c r="W190" s="1" t="s">
        <v>29</v>
      </c>
      <c r="X190" s="2">
        <f t="shared" ca="1" si="2"/>
        <v>45937</v>
      </c>
      <c r="Y190" s="1">
        <f ca="1">ROUND(YEARFRAC(Merge1[[#This Row],[Join_Date]],Merge1[[#This Row],[Today]], 3),0)</f>
        <v>5</v>
      </c>
      <c r="Z190" s="1" t="str" cm="1">
        <f t="array" aca="1" ref="Z190" ca="1">_xlfn.IFS(
   Merge1[[#This Row],[Customer Tenure]]&lt;=2,"New",
   Merge1[[#This Row],[Customer Tenure]]&lt;=5,"Emerging",
  Merge1[[#This Row],[Customer Tenure]]&lt;9,"Established",
   TRUE,"Loyal"
)</f>
        <v>Emerging</v>
      </c>
      <c r="AA190" s="1" t="str" cm="1">
        <f t="array" ref="AA190">_xlfn.IFS(Merge1[[#This Row],[Income]]&lt;=30000,"Low",Merge1[[#This Row],[Income]]&lt;=60000,"Medium",Merge1[[#This Row],[Income]]&lt;=100000,"High", Merge1[[#This Row],[Income]]&gt;100000," Premium")</f>
        <v xml:space="preserve"> Premium</v>
      </c>
      <c r="AB190" s="1" t="str" cm="1">
        <f t="array" ref="AB190">_xlfn.IFS(Merge1[[#This Row],[Age]]&lt;= 28,"Gen Z", Merge1[[#This Row],[Age]]&lt;=44,"Millennials", Merge1[[#This Row],[Age]]&lt;=60,"Gen X", Merge1[[#This Row],[Age]]&gt;60,"Baby Boomers")</f>
        <v>Gen X</v>
      </c>
      <c r="AC190" s="1" t="str" cm="1">
        <f t="array" ref="AC190">_xlfn.IFS(
    Merge1[[#This Row],[Balance]]&lt;=50000,"Low",
    Merge1[[#This Row],[Balance]]&lt;=200000,"Medium",
    Merge1[[#This Row],[Balance]]&gt;200000,"High"
)</f>
        <v>Medium</v>
      </c>
    </row>
    <row r="191" spans="1:29" x14ac:dyDescent="0.25">
      <c r="A191" s="1" t="s">
        <v>164</v>
      </c>
      <c r="B191" s="1" t="s">
        <v>5904</v>
      </c>
      <c r="C191" s="1" t="s">
        <v>5835</v>
      </c>
      <c r="D191" s="2">
        <v>43170</v>
      </c>
      <c r="E191">
        <v>276531</v>
      </c>
      <c r="F191">
        <v>773</v>
      </c>
      <c r="G191">
        <v>0</v>
      </c>
      <c r="H191" s="1" t="s">
        <v>5833</v>
      </c>
      <c r="I191" s="1" t="s">
        <v>6629</v>
      </c>
      <c r="J191" s="1" t="s">
        <v>6240</v>
      </c>
      <c r="K191">
        <v>22</v>
      </c>
      <c r="L191" s="1" t="s">
        <v>6260</v>
      </c>
      <c r="M191" s="1" t="s">
        <v>6262</v>
      </c>
      <c r="N191">
        <v>95897</v>
      </c>
      <c r="O191" s="1" t="s">
        <v>6243</v>
      </c>
      <c r="P191" s="2">
        <v>44473</v>
      </c>
      <c r="Q191" s="2">
        <v>45430</v>
      </c>
      <c r="R191" s="1" t="s">
        <v>6906</v>
      </c>
      <c r="S191" s="1" t="s">
        <v>6918</v>
      </c>
      <c r="T191" s="1" t="s">
        <v>9</v>
      </c>
      <c r="U191">
        <v>6337</v>
      </c>
      <c r="V191" s="1" t="s">
        <v>10</v>
      </c>
      <c r="W191" s="1" t="s">
        <v>40</v>
      </c>
      <c r="X191" s="2">
        <f t="shared" ca="1" si="2"/>
        <v>45937</v>
      </c>
      <c r="Y191" s="1">
        <f ca="1">ROUND(YEARFRAC(Merge1[[#This Row],[Join_Date]],Merge1[[#This Row],[Today]], 3),0)</f>
        <v>4</v>
      </c>
      <c r="Z191" s="1" t="str" cm="1">
        <f t="array" aca="1" ref="Z191" ca="1">_xlfn.IFS(
   Merge1[[#This Row],[Customer Tenure]]&lt;=2,"New",
   Merge1[[#This Row],[Customer Tenure]]&lt;=5,"Emerging",
  Merge1[[#This Row],[Customer Tenure]]&lt;9,"Established",
   TRUE,"Loyal"
)</f>
        <v>Emerging</v>
      </c>
      <c r="AA191" s="1" t="str" cm="1">
        <f t="array" ref="AA191">_xlfn.IFS(Merge1[[#This Row],[Income]]&lt;=30000,"Low",Merge1[[#This Row],[Income]]&lt;=60000,"Medium",Merge1[[#This Row],[Income]]&lt;=100000,"High", Merge1[[#This Row],[Income]]&gt;100000," Premium")</f>
        <v>High</v>
      </c>
      <c r="AB191" s="1" t="str" cm="1">
        <f t="array" ref="AB191">_xlfn.IFS(Merge1[[#This Row],[Age]]&lt;= 28,"Gen Z", Merge1[[#This Row],[Age]]&lt;=44,"Millennials", Merge1[[#This Row],[Age]]&lt;=60,"Gen X", Merge1[[#This Row],[Age]]&gt;60,"Baby Boomers")</f>
        <v>Gen Z</v>
      </c>
      <c r="AC191" s="1" t="str" cm="1">
        <f t="array" ref="AC191">_xlfn.IFS(
    Merge1[[#This Row],[Balance]]&lt;=50000,"Low",
    Merge1[[#This Row],[Balance]]&lt;=200000,"Medium",
    Merge1[[#This Row],[Balance]]&gt;200000,"High"
)</f>
        <v>High</v>
      </c>
    </row>
    <row r="192" spans="1:29" x14ac:dyDescent="0.25">
      <c r="A192" s="1" t="s">
        <v>164</v>
      </c>
      <c r="B192" s="1" t="s">
        <v>5904</v>
      </c>
      <c r="C192" s="1" t="s">
        <v>5835</v>
      </c>
      <c r="D192" s="2">
        <v>43170</v>
      </c>
      <c r="E192">
        <v>276531</v>
      </c>
      <c r="F192">
        <v>773</v>
      </c>
      <c r="G192">
        <v>0</v>
      </c>
      <c r="H192" s="1" t="s">
        <v>5833</v>
      </c>
      <c r="I192" s="1" t="s">
        <v>6629</v>
      </c>
      <c r="J192" s="1" t="s">
        <v>6240</v>
      </c>
      <c r="K192">
        <v>22</v>
      </c>
      <c r="L192" s="1" t="s">
        <v>6260</v>
      </c>
      <c r="M192" s="1" t="s">
        <v>6262</v>
      </c>
      <c r="N192">
        <v>95897</v>
      </c>
      <c r="O192" s="1" t="s">
        <v>6243</v>
      </c>
      <c r="P192" s="2">
        <v>44473</v>
      </c>
      <c r="Q192" s="2">
        <v>45518</v>
      </c>
      <c r="R192" s="1" t="s">
        <v>6889</v>
      </c>
      <c r="S192" s="1" t="s">
        <v>6890</v>
      </c>
      <c r="T192" s="1" t="s">
        <v>14</v>
      </c>
      <c r="U192">
        <v>5701</v>
      </c>
      <c r="V192" s="1" t="s">
        <v>10</v>
      </c>
      <c r="W192" s="1" t="s">
        <v>55</v>
      </c>
      <c r="X192" s="2">
        <f t="shared" ca="1" si="2"/>
        <v>45937</v>
      </c>
      <c r="Y192" s="1">
        <f ca="1">ROUND(YEARFRAC(Merge1[[#This Row],[Join_Date]],Merge1[[#This Row],[Today]], 3),0)</f>
        <v>4</v>
      </c>
      <c r="Z192" s="1" t="str" cm="1">
        <f t="array" aca="1" ref="Z192" ca="1">_xlfn.IFS(
   Merge1[[#This Row],[Customer Tenure]]&lt;=2,"New",
   Merge1[[#This Row],[Customer Tenure]]&lt;=5,"Emerging",
  Merge1[[#This Row],[Customer Tenure]]&lt;9,"Established",
   TRUE,"Loyal"
)</f>
        <v>Emerging</v>
      </c>
      <c r="AA192" s="1" t="str" cm="1">
        <f t="array" ref="AA192">_xlfn.IFS(Merge1[[#This Row],[Income]]&lt;=30000,"Low",Merge1[[#This Row],[Income]]&lt;=60000,"Medium",Merge1[[#This Row],[Income]]&lt;=100000,"High", Merge1[[#This Row],[Income]]&gt;100000," Premium")</f>
        <v>High</v>
      </c>
      <c r="AB192" s="1" t="str" cm="1">
        <f t="array" ref="AB192">_xlfn.IFS(Merge1[[#This Row],[Age]]&lt;= 28,"Gen Z", Merge1[[#This Row],[Age]]&lt;=44,"Millennials", Merge1[[#This Row],[Age]]&lt;=60,"Gen X", Merge1[[#This Row],[Age]]&gt;60,"Baby Boomers")</f>
        <v>Gen Z</v>
      </c>
      <c r="AC192" s="1" t="str" cm="1">
        <f t="array" ref="AC192">_xlfn.IFS(
    Merge1[[#This Row],[Balance]]&lt;=50000,"Low",
    Merge1[[#This Row],[Balance]]&lt;=200000,"Medium",
    Merge1[[#This Row],[Balance]]&gt;200000,"High"
)</f>
        <v>High</v>
      </c>
    </row>
    <row r="193" spans="1:29" x14ac:dyDescent="0.25">
      <c r="A193" s="1" t="s">
        <v>164</v>
      </c>
      <c r="B193" s="1" t="s">
        <v>5904</v>
      </c>
      <c r="C193" s="1" t="s">
        <v>5835</v>
      </c>
      <c r="D193" s="2">
        <v>43170</v>
      </c>
      <c r="E193">
        <v>276531</v>
      </c>
      <c r="F193">
        <v>773</v>
      </c>
      <c r="G193">
        <v>0</v>
      </c>
      <c r="H193" s="1" t="s">
        <v>5833</v>
      </c>
      <c r="I193" s="1" t="s">
        <v>6629</v>
      </c>
      <c r="J193" s="1" t="s">
        <v>6240</v>
      </c>
      <c r="K193">
        <v>22</v>
      </c>
      <c r="L193" s="1" t="s">
        <v>6260</v>
      </c>
      <c r="M193" s="1" t="s">
        <v>6262</v>
      </c>
      <c r="N193">
        <v>95897</v>
      </c>
      <c r="O193" s="1" t="s">
        <v>6243</v>
      </c>
      <c r="P193" s="2">
        <v>44473</v>
      </c>
      <c r="Q193" s="2">
        <v>45309</v>
      </c>
      <c r="R193" s="1" t="s">
        <v>6902</v>
      </c>
      <c r="S193" s="1" t="s">
        <v>6903</v>
      </c>
      <c r="T193" s="1" t="s">
        <v>28</v>
      </c>
      <c r="U193">
        <v>9861</v>
      </c>
      <c r="V193" s="1" t="s">
        <v>10</v>
      </c>
      <c r="W193" s="1" t="s">
        <v>55</v>
      </c>
      <c r="X193" s="2">
        <f t="shared" ca="1" si="2"/>
        <v>45937</v>
      </c>
      <c r="Y193" s="1">
        <f ca="1">ROUND(YEARFRAC(Merge1[[#This Row],[Join_Date]],Merge1[[#This Row],[Today]], 3),0)</f>
        <v>4</v>
      </c>
      <c r="Z193" s="1" t="str" cm="1">
        <f t="array" aca="1" ref="Z193" ca="1">_xlfn.IFS(
   Merge1[[#This Row],[Customer Tenure]]&lt;=2,"New",
   Merge1[[#This Row],[Customer Tenure]]&lt;=5,"Emerging",
  Merge1[[#This Row],[Customer Tenure]]&lt;9,"Established",
   TRUE,"Loyal"
)</f>
        <v>Emerging</v>
      </c>
      <c r="AA193" s="1" t="str" cm="1">
        <f t="array" ref="AA193">_xlfn.IFS(Merge1[[#This Row],[Income]]&lt;=30000,"Low",Merge1[[#This Row],[Income]]&lt;=60000,"Medium",Merge1[[#This Row],[Income]]&lt;=100000,"High", Merge1[[#This Row],[Income]]&gt;100000," Premium")</f>
        <v>High</v>
      </c>
      <c r="AB193" s="1" t="str" cm="1">
        <f t="array" ref="AB193">_xlfn.IFS(Merge1[[#This Row],[Age]]&lt;= 28,"Gen Z", Merge1[[#This Row],[Age]]&lt;=44,"Millennials", Merge1[[#This Row],[Age]]&lt;=60,"Gen X", Merge1[[#This Row],[Age]]&gt;60,"Baby Boomers")</f>
        <v>Gen Z</v>
      </c>
      <c r="AC193" s="1" t="str" cm="1">
        <f t="array" ref="AC193">_xlfn.IFS(
    Merge1[[#This Row],[Balance]]&lt;=50000,"Low",
    Merge1[[#This Row],[Balance]]&lt;=200000,"Medium",
    Merge1[[#This Row],[Balance]]&gt;200000,"High"
)</f>
        <v>High</v>
      </c>
    </row>
    <row r="194" spans="1:29" x14ac:dyDescent="0.25">
      <c r="A194" s="1" t="s">
        <v>249</v>
      </c>
      <c r="B194" s="1" t="s">
        <v>5863</v>
      </c>
      <c r="C194" s="1" t="s">
        <v>5835</v>
      </c>
      <c r="D194" s="2">
        <v>44000</v>
      </c>
      <c r="E194">
        <v>303297</v>
      </c>
      <c r="F194">
        <v>462</v>
      </c>
      <c r="G194">
        <v>0</v>
      </c>
      <c r="H194" s="1" t="s">
        <v>5833</v>
      </c>
      <c r="I194" s="1" t="s">
        <v>6396</v>
      </c>
      <c r="J194" s="1" t="s">
        <v>6245</v>
      </c>
      <c r="K194">
        <v>71</v>
      </c>
      <c r="L194" s="1" t="s">
        <v>6260</v>
      </c>
      <c r="M194" s="1" t="s">
        <v>6257</v>
      </c>
      <c r="N194">
        <v>69708</v>
      </c>
      <c r="O194" s="1" t="s">
        <v>6248</v>
      </c>
      <c r="P194" s="2">
        <v>45797</v>
      </c>
      <c r="Q194" s="2">
        <v>45750</v>
      </c>
      <c r="R194" s="1" t="s">
        <v>6893</v>
      </c>
      <c r="S194" s="1" t="s">
        <v>6894</v>
      </c>
      <c r="T194" s="1" t="s">
        <v>28</v>
      </c>
      <c r="U194">
        <v>2449</v>
      </c>
      <c r="V194" s="1" t="s">
        <v>15</v>
      </c>
      <c r="W194" s="1" t="s">
        <v>20</v>
      </c>
      <c r="X194" s="2">
        <f t="shared" ref="X194:X257" ca="1" si="3">TODAY()</f>
        <v>45937</v>
      </c>
      <c r="Y194" s="1">
        <f ca="1">ROUND(YEARFRAC(Merge1[[#This Row],[Join_Date]],Merge1[[#This Row],[Today]], 3),0)</f>
        <v>0</v>
      </c>
      <c r="Z194" s="1" t="str" cm="1">
        <f t="array" aca="1" ref="Z194" ca="1">_xlfn.IFS(
   Merge1[[#This Row],[Customer Tenure]]&lt;=2,"New",
   Merge1[[#This Row],[Customer Tenure]]&lt;=5,"Emerging",
  Merge1[[#This Row],[Customer Tenure]]&lt;9,"Established",
   TRUE,"Loyal"
)</f>
        <v>New</v>
      </c>
      <c r="AA194" s="1" t="str" cm="1">
        <f t="array" ref="AA194">_xlfn.IFS(Merge1[[#This Row],[Income]]&lt;=30000,"Low",Merge1[[#This Row],[Income]]&lt;=60000,"Medium",Merge1[[#This Row],[Income]]&lt;=100000,"High", Merge1[[#This Row],[Income]]&gt;100000," Premium")</f>
        <v>High</v>
      </c>
      <c r="AB194" s="1" t="str" cm="1">
        <f t="array" ref="AB194">_xlfn.IFS(Merge1[[#This Row],[Age]]&lt;= 28,"Gen Z", Merge1[[#This Row],[Age]]&lt;=44,"Millennials", Merge1[[#This Row],[Age]]&lt;=60,"Gen X", Merge1[[#This Row],[Age]]&gt;60,"Baby Boomers")</f>
        <v>Baby Boomers</v>
      </c>
      <c r="AC194" s="1" t="str" cm="1">
        <f t="array" ref="AC194">_xlfn.IFS(
    Merge1[[#This Row],[Balance]]&lt;=50000,"Low",
    Merge1[[#This Row],[Balance]]&lt;=200000,"Medium",
    Merge1[[#This Row],[Balance]]&gt;200000,"High"
)</f>
        <v>High</v>
      </c>
    </row>
    <row r="195" spans="1:29" x14ac:dyDescent="0.25">
      <c r="A195" s="1" t="s">
        <v>249</v>
      </c>
      <c r="B195" s="1" t="s">
        <v>5863</v>
      </c>
      <c r="C195" s="1" t="s">
        <v>5835</v>
      </c>
      <c r="D195" s="2">
        <v>44000</v>
      </c>
      <c r="E195">
        <v>303297</v>
      </c>
      <c r="F195">
        <v>462</v>
      </c>
      <c r="G195">
        <v>0</v>
      </c>
      <c r="H195" s="1" t="s">
        <v>5833</v>
      </c>
      <c r="I195" s="1" t="s">
        <v>6396</v>
      </c>
      <c r="J195" s="1" t="s">
        <v>6245</v>
      </c>
      <c r="K195">
        <v>71</v>
      </c>
      <c r="L195" s="1" t="s">
        <v>6260</v>
      </c>
      <c r="M195" s="1" t="s">
        <v>6257</v>
      </c>
      <c r="N195">
        <v>69708</v>
      </c>
      <c r="O195" s="1" t="s">
        <v>6248</v>
      </c>
      <c r="P195" s="2">
        <v>45797</v>
      </c>
      <c r="Q195" s="2">
        <v>45802</v>
      </c>
      <c r="R195" s="1" t="s">
        <v>6906</v>
      </c>
      <c r="S195" s="1" t="s">
        <v>6907</v>
      </c>
      <c r="T195" s="1" t="s">
        <v>23</v>
      </c>
      <c r="U195">
        <v>4768</v>
      </c>
      <c r="V195" s="1" t="s">
        <v>19</v>
      </c>
      <c r="W195" s="1" t="s">
        <v>106</v>
      </c>
      <c r="X195" s="2">
        <f t="shared" ca="1" si="3"/>
        <v>45937</v>
      </c>
      <c r="Y195" s="1">
        <f ca="1">ROUND(YEARFRAC(Merge1[[#This Row],[Join_Date]],Merge1[[#This Row],[Today]], 3),0)</f>
        <v>0</v>
      </c>
      <c r="Z195" s="1" t="str" cm="1">
        <f t="array" aca="1" ref="Z195" ca="1">_xlfn.IFS(
   Merge1[[#This Row],[Customer Tenure]]&lt;=2,"New",
   Merge1[[#This Row],[Customer Tenure]]&lt;=5,"Emerging",
  Merge1[[#This Row],[Customer Tenure]]&lt;9,"Established",
   TRUE,"Loyal"
)</f>
        <v>New</v>
      </c>
      <c r="AA195" s="1" t="str" cm="1">
        <f t="array" ref="AA195">_xlfn.IFS(Merge1[[#This Row],[Income]]&lt;=30000,"Low",Merge1[[#This Row],[Income]]&lt;=60000,"Medium",Merge1[[#This Row],[Income]]&lt;=100000,"High", Merge1[[#This Row],[Income]]&gt;100000," Premium")</f>
        <v>High</v>
      </c>
      <c r="AB195" s="1" t="str" cm="1">
        <f t="array" ref="AB195">_xlfn.IFS(Merge1[[#This Row],[Age]]&lt;= 28,"Gen Z", Merge1[[#This Row],[Age]]&lt;=44,"Millennials", Merge1[[#This Row],[Age]]&lt;=60,"Gen X", Merge1[[#This Row],[Age]]&gt;60,"Baby Boomers")</f>
        <v>Baby Boomers</v>
      </c>
      <c r="AC195" s="1" t="str" cm="1">
        <f t="array" ref="AC195">_xlfn.IFS(
    Merge1[[#This Row],[Balance]]&lt;=50000,"Low",
    Merge1[[#This Row],[Balance]]&lt;=200000,"Medium",
    Merge1[[#This Row],[Balance]]&gt;200000,"High"
)</f>
        <v>High</v>
      </c>
    </row>
    <row r="196" spans="1:29" x14ac:dyDescent="0.25">
      <c r="A196" s="1" t="s">
        <v>249</v>
      </c>
      <c r="B196" s="1" t="s">
        <v>5863</v>
      </c>
      <c r="C196" s="1" t="s">
        <v>5835</v>
      </c>
      <c r="D196" s="2">
        <v>44000</v>
      </c>
      <c r="E196">
        <v>303297</v>
      </c>
      <c r="F196">
        <v>462</v>
      </c>
      <c r="G196">
        <v>0</v>
      </c>
      <c r="H196" s="1" t="s">
        <v>5833</v>
      </c>
      <c r="I196" s="1" t="s">
        <v>6396</v>
      </c>
      <c r="J196" s="1" t="s">
        <v>6245</v>
      </c>
      <c r="K196">
        <v>71</v>
      </c>
      <c r="L196" s="1" t="s">
        <v>6260</v>
      </c>
      <c r="M196" s="1" t="s">
        <v>6257</v>
      </c>
      <c r="N196">
        <v>69708</v>
      </c>
      <c r="O196" s="1" t="s">
        <v>6248</v>
      </c>
      <c r="P196" s="2">
        <v>45797</v>
      </c>
      <c r="Q196" s="2">
        <v>45682</v>
      </c>
      <c r="R196" s="1" t="s">
        <v>6902</v>
      </c>
      <c r="S196" s="1" t="s">
        <v>6908</v>
      </c>
      <c r="T196" s="1" t="s">
        <v>9</v>
      </c>
      <c r="U196">
        <v>2876</v>
      </c>
      <c r="V196" s="1" t="s">
        <v>24</v>
      </c>
      <c r="W196" s="1" t="s">
        <v>50</v>
      </c>
      <c r="X196" s="2">
        <f t="shared" ca="1" si="3"/>
        <v>45937</v>
      </c>
      <c r="Y196" s="1">
        <f ca="1">ROUND(YEARFRAC(Merge1[[#This Row],[Join_Date]],Merge1[[#This Row],[Today]], 3),0)</f>
        <v>0</v>
      </c>
      <c r="Z196" s="1" t="str" cm="1">
        <f t="array" aca="1" ref="Z196" ca="1">_xlfn.IFS(
   Merge1[[#This Row],[Customer Tenure]]&lt;=2,"New",
   Merge1[[#This Row],[Customer Tenure]]&lt;=5,"Emerging",
  Merge1[[#This Row],[Customer Tenure]]&lt;9,"Established",
   TRUE,"Loyal"
)</f>
        <v>New</v>
      </c>
      <c r="AA196" s="1" t="str" cm="1">
        <f t="array" ref="AA196">_xlfn.IFS(Merge1[[#This Row],[Income]]&lt;=30000,"Low",Merge1[[#This Row],[Income]]&lt;=60000,"Medium",Merge1[[#This Row],[Income]]&lt;=100000,"High", Merge1[[#This Row],[Income]]&gt;100000," Premium")</f>
        <v>High</v>
      </c>
      <c r="AB196" s="1" t="str" cm="1">
        <f t="array" ref="AB196">_xlfn.IFS(Merge1[[#This Row],[Age]]&lt;= 28,"Gen Z", Merge1[[#This Row],[Age]]&lt;=44,"Millennials", Merge1[[#This Row],[Age]]&lt;=60,"Gen X", Merge1[[#This Row],[Age]]&gt;60,"Baby Boomers")</f>
        <v>Baby Boomers</v>
      </c>
      <c r="AC196" s="1" t="str" cm="1">
        <f t="array" ref="AC196">_xlfn.IFS(
    Merge1[[#This Row],[Balance]]&lt;=50000,"Low",
    Merge1[[#This Row],[Balance]]&lt;=200000,"Medium",
    Merge1[[#This Row],[Balance]]&gt;200000,"High"
)</f>
        <v>High</v>
      </c>
    </row>
    <row r="197" spans="1:29" x14ac:dyDescent="0.25">
      <c r="A197" s="1" t="s">
        <v>166</v>
      </c>
      <c r="B197" s="1" t="s">
        <v>5905</v>
      </c>
      <c r="C197" s="1" t="s">
        <v>5842</v>
      </c>
      <c r="D197" s="2">
        <v>45642</v>
      </c>
      <c r="E197">
        <v>331607</v>
      </c>
      <c r="F197">
        <v>410</v>
      </c>
      <c r="G197">
        <v>429606</v>
      </c>
      <c r="H197" s="1" t="s">
        <v>5850</v>
      </c>
      <c r="I197" s="1" t="s">
        <v>6759</v>
      </c>
      <c r="J197" s="1" t="s">
        <v>6245</v>
      </c>
      <c r="K197">
        <v>33</v>
      </c>
      <c r="L197" s="1" t="s">
        <v>6241</v>
      </c>
      <c r="M197" s="1" t="s">
        <v>6266</v>
      </c>
      <c r="N197">
        <v>108397</v>
      </c>
      <c r="O197" s="1" t="s">
        <v>6243</v>
      </c>
      <c r="P197" s="2">
        <v>42587</v>
      </c>
      <c r="Q197" s="2">
        <v>45243</v>
      </c>
      <c r="R197" s="1" t="s">
        <v>6887</v>
      </c>
      <c r="S197" s="1" t="s">
        <v>6888</v>
      </c>
      <c r="T197" s="1" t="s">
        <v>14</v>
      </c>
      <c r="U197">
        <v>3327</v>
      </c>
      <c r="V197" s="1" t="s">
        <v>24</v>
      </c>
      <c r="W197" s="1" t="s">
        <v>25</v>
      </c>
      <c r="X197" s="2">
        <f t="shared" ca="1" si="3"/>
        <v>45937</v>
      </c>
      <c r="Y197" s="1">
        <f ca="1">ROUND(YEARFRAC(Merge1[[#This Row],[Join_Date]],Merge1[[#This Row],[Today]], 3),0)</f>
        <v>9</v>
      </c>
      <c r="Z197" s="1" t="str" cm="1">
        <f t="array" aca="1" ref="Z197" ca="1">_xlfn.IFS(
   Merge1[[#This Row],[Customer Tenure]]&lt;=2,"New",
   Merge1[[#This Row],[Customer Tenure]]&lt;=5,"Emerging",
  Merge1[[#This Row],[Customer Tenure]]&lt;9,"Established",
   TRUE,"Loyal"
)</f>
        <v>Loyal</v>
      </c>
      <c r="AA197" s="1" t="str" cm="1">
        <f t="array" ref="AA197">_xlfn.IFS(Merge1[[#This Row],[Income]]&lt;=30000,"Low",Merge1[[#This Row],[Income]]&lt;=60000,"Medium",Merge1[[#This Row],[Income]]&lt;=100000,"High", Merge1[[#This Row],[Income]]&gt;100000," Premium")</f>
        <v xml:space="preserve"> Premium</v>
      </c>
      <c r="AB197" s="1" t="str" cm="1">
        <f t="array" ref="AB197">_xlfn.IFS(Merge1[[#This Row],[Age]]&lt;= 28,"Gen Z", Merge1[[#This Row],[Age]]&lt;=44,"Millennials", Merge1[[#This Row],[Age]]&lt;=60,"Gen X", Merge1[[#This Row],[Age]]&gt;60,"Baby Boomers")</f>
        <v>Millennials</v>
      </c>
      <c r="AC197" s="1" t="str" cm="1">
        <f t="array" ref="AC197">_xlfn.IFS(
    Merge1[[#This Row],[Balance]]&lt;=50000,"Low",
    Merge1[[#This Row],[Balance]]&lt;=200000,"Medium",
    Merge1[[#This Row],[Balance]]&gt;200000,"High"
)</f>
        <v>High</v>
      </c>
    </row>
    <row r="198" spans="1:29" x14ac:dyDescent="0.25">
      <c r="A198" s="1" t="s">
        <v>166</v>
      </c>
      <c r="B198" s="1" t="s">
        <v>5905</v>
      </c>
      <c r="C198" s="1" t="s">
        <v>5842</v>
      </c>
      <c r="D198" s="2">
        <v>45642</v>
      </c>
      <c r="E198">
        <v>331607</v>
      </c>
      <c r="F198">
        <v>410</v>
      </c>
      <c r="G198">
        <v>429606</v>
      </c>
      <c r="H198" s="1" t="s">
        <v>5850</v>
      </c>
      <c r="I198" s="1" t="s">
        <v>6759</v>
      </c>
      <c r="J198" s="1" t="s">
        <v>6245</v>
      </c>
      <c r="K198">
        <v>33</v>
      </c>
      <c r="L198" s="1" t="s">
        <v>6241</v>
      </c>
      <c r="M198" s="1" t="s">
        <v>6266</v>
      </c>
      <c r="N198">
        <v>108397</v>
      </c>
      <c r="O198" s="1" t="s">
        <v>6243</v>
      </c>
      <c r="P198" s="2">
        <v>42587</v>
      </c>
      <c r="Q198" s="2">
        <v>45884</v>
      </c>
      <c r="R198" s="1" t="s">
        <v>6889</v>
      </c>
      <c r="S198" s="1" t="s">
        <v>6915</v>
      </c>
      <c r="T198" s="1" t="s">
        <v>14</v>
      </c>
      <c r="U198">
        <v>4845</v>
      </c>
      <c r="V198" s="1" t="s">
        <v>24</v>
      </c>
      <c r="W198" s="1" t="s">
        <v>25</v>
      </c>
      <c r="X198" s="2">
        <f t="shared" ca="1" si="3"/>
        <v>45937</v>
      </c>
      <c r="Y198" s="1">
        <f ca="1">ROUND(YEARFRAC(Merge1[[#This Row],[Join_Date]],Merge1[[#This Row],[Today]], 3),0)</f>
        <v>9</v>
      </c>
      <c r="Z198" s="1" t="str" cm="1">
        <f t="array" aca="1" ref="Z198" ca="1">_xlfn.IFS(
   Merge1[[#This Row],[Customer Tenure]]&lt;=2,"New",
   Merge1[[#This Row],[Customer Tenure]]&lt;=5,"Emerging",
  Merge1[[#This Row],[Customer Tenure]]&lt;9,"Established",
   TRUE,"Loyal"
)</f>
        <v>Loyal</v>
      </c>
      <c r="AA198" s="1" t="str" cm="1">
        <f t="array" ref="AA198">_xlfn.IFS(Merge1[[#This Row],[Income]]&lt;=30000,"Low",Merge1[[#This Row],[Income]]&lt;=60000,"Medium",Merge1[[#This Row],[Income]]&lt;=100000,"High", Merge1[[#This Row],[Income]]&gt;100000," Premium")</f>
        <v xml:space="preserve"> Premium</v>
      </c>
      <c r="AB198" s="1" t="str" cm="1">
        <f t="array" ref="AB198">_xlfn.IFS(Merge1[[#This Row],[Age]]&lt;= 28,"Gen Z", Merge1[[#This Row],[Age]]&lt;=44,"Millennials", Merge1[[#This Row],[Age]]&lt;=60,"Gen X", Merge1[[#This Row],[Age]]&gt;60,"Baby Boomers")</f>
        <v>Millennials</v>
      </c>
      <c r="AC198" s="1" t="str" cm="1">
        <f t="array" ref="AC198">_xlfn.IFS(
    Merge1[[#This Row],[Balance]]&lt;=50000,"Low",
    Merge1[[#This Row],[Balance]]&lt;=200000,"Medium",
    Merge1[[#This Row],[Balance]]&gt;200000,"High"
)</f>
        <v>High</v>
      </c>
    </row>
    <row r="199" spans="1:29" x14ac:dyDescent="0.25">
      <c r="A199" s="1" t="s">
        <v>166</v>
      </c>
      <c r="B199" s="1" t="s">
        <v>5905</v>
      </c>
      <c r="C199" s="1" t="s">
        <v>5842</v>
      </c>
      <c r="D199" s="2">
        <v>45642</v>
      </c>
      <c r="E199">
        <v>331607</v>
      </c>
      <c r="F199">
        <v>410</v>
      </c>
      <c r="G199">
        <v>429606</v>
      </c>
      <c r="H199" s="1" t="s">
        <v>5850</v>
      </c>
      <c r="I199" s="1" t="s">
        <v>6759</v>
      </c>
      <c r="J199" s="1" t="s">
        <v>6245</v>
      </c>
      <c r="K199">
        <v>33</v>
      </c>
      <c r="L199" s="1" t="s">
        <v>6241</v>
      </c>
      <c r="M199" s="1" t="s">
        <v>6266</v>
      </c>
      <c r="N199">
        <v>108397</v>
      </c>
      <c r="O199" s="1" t="s">
        <v>6243</v>
      </c>
      <c r="P199" s="2">
        <v>42587</v>
      </c>
      <c r="Q199" s="2">
        <v>45387</v>
      </c>
      <c r="R199" s="1" t="s">
        <v>6893</v>
      </c>
      <c r="S199" s="1" t="s">
        <v>6911</v>
      </c>
      <c r="T199" s="1" t="s">
        <v>28</v>
      </c>
      <c r="U199">
        <v>3829</v>
      </c>
      <c r="V199" s="1" t="s">
        <v>19</v>
      </c>
      <c r="W199" s="1" t="s">
        <v>50</v>
      </c>
      <c r="X199" s="2">
        <f t="shared" ca="1" si="3"/>
        <v>45937</v>
      </c>
      <c r="Y199" s="1">
        <f ca="1">ROUND(YEARFRAC(Merge1[[#This Row],[Join_Date]],Merge1[[#This Row],[Today]], 3),0)</f>
        <v>9</v>
      </c>
      <c r="Z199" s="1" t="str" cm="1">
        <f t="array" aca="1" ref="Z199" ca="1">_xlfn.IFS(
   Merge1[[#This Row],[Customer Tenure]]&lt;=2,"New",
   Merge1[[#This Row],[Customer Tenure]]&lt;=5,"Emerging",
  Merge1[[#This Row],[Customer Tenure]]&lt;9,"Established",
   TRUE,"Loyal"
)</f>
        <v>Loyal</v>
      </c>
      <c r="AA199" s="1" t="str" cm="1">
        <f t="array" ref="AA199">_xlfn.IFS(Merge1[[#This Row],[Income]]&lt;=30000,"Low",Merge1[[#This Row],[Income]]&lt;=60000,"Medium",Merge1[[#This Row],[Income]]&lt;=100000,"High", Merge1[[#This Row],[Income]]&gt;100000," Premium")</f>
        <v xml:space="preserve"> Premium</v>
      </c>
      <c r="AB199" s="1" t="str" cm="1">
        <f t="array" ref="AB199">_xlfn.IFS(Merge1[[#This Row],[Age]]&lt;= 28,"Gen Z", Merge1[[#This Row],[Age]]&lt;=44,"Millennials", Merge1[[#This Row],[Age]]&lt;=60,"Gen X", Merge1[[#This Row],[Age]]&gt;60,"Baby Boomers")</f>
        <v>Millennials</v>
      </c>
      <c r="AC199" s="1" t="str" cm="1">
        <f t="array" ref="AC199">_xlfn.IFS(
    Merge1[[#This Row],[Balance]]&lt;=50000,"Low",
    Merge1[[#This Row],[Balance]]&lt;=200000,"Medium",
    Merge1[[#This Row],[Balance]]&gt;200000,"High"
)</f>
        <v>High</v>
      </c>
    </row>
    <row r="200" spans="1:29" x14ac:dyDescent="0.25">
      <c r="A200" s="1" t="s">
        <v>996</v>
      </c>
      <c r="B200" s="1" t="s">
        <v>5997</v>
      </c>
      <c r="C200" s="1" t="s">
        <v>5842</v>
      </c>
      <c r="D200" s="2">
        <v>43587</v>
      </c>
      <c r="E200">
        <v>130841</v>
      </c>
      <c r="F200">
        <v>732</v>
      </c>
      <c r="G200">
        <v>0</v>
      </c>
      <c r="H200" s="1" t="s">
        <v>5833</v>
      </c>
      <c r="I200" s="1" t="s">
        <v>6293</v>
      </c>
      <c r="J200" s="1" t="s">
        <v>6245</v>
      </c>
      <c r="K200">
        <v>26</v>
      </c>
      <c r="L200" s="1" t="s">
        <v>6241</v>
      </c>
      <c r="M200" s="1" t="s">
        <v>6257</v>
      </c>
      <c r="N200">
        <v>136953</v>
      </c>
      <c r="O200" s="1" t="s">
        <v>6243</v>
      </c>
      <c r="P200" s="2">
        <v>43698</v>
      </c>
      <c r="Q200" s="2">
        <v>45227</v>
      </c>
      <c r="R200" s="1" t="s">
        <v>6912</v>
      </c>
      <c r="S200" s="1" t="s">
        <v>6913</v>
      </c>
      <c r="T200" s="1" t="s">
        <v>23</v>
      </c>
      <c r="U200">
        <v>3578</v>
      </c>
      <c r="V200" s="1" t="s">
        <v>19</v>
      </c>
      <c r="W200" s="1" t="s">
        <v>45</v>
      </c>
      <c r="X200" s="2">
        <f t="shared" ca="1" si="3"/>
        <v>45937</v>
      </c>
      <c r="Y200" s="1">
        <f ca="1">ROUND(YEARFRAC(Merge1[[#This Row],[Join_Date]],Merge1[[#This Row],[Today]], 3),0)</f>
        <v>6</v>
      </c>
      <c r="Z200" s="1" t="str" cm="1">
        <f t="array" aca="1" ref="Z200" ca="1">_xlfn.IFS(
   Merge1[[#This Row],[Customer Tenure]]&lt;=2,"New",
   Merge1[[#This Row],[Customer Tenure]]&lt;=5,"Emerging",
  Merge1[[#This Row],[Customer Tenure]]&lt;9,"Established",
   TRUE,"Loyal"
)</f>
        <v>Established</v>
      </c>
      <c r="AA200" s="1" t="str" cm="1">
        <f t="array" ref="AA200">_xlfn.IFS(Merge1[[#This Row],[Income]]&lt;=30000,"Low",Merge1[[#This Row],[Income]]&lt;=60000,"Medium",Merge1[[#This Row],[Income]]&lt;=100000,"High", Merge1[[#This Row],[Income]]&gt;100000," Premium")</f>
        <v xml:space="preserve"> Premium</v>
      </c>
      <c r="AB200" s="1" t="str" cm="1">
        <f t="array" ref="AB200">_xlfn.IFS(Merge1[[#This Row],[Age]]&lt;= 28,"Gen Z", Merge1[[#This Row],[Age]]&lt;=44,"Millennials", Merge1[[#This Row],[Age]]&lt;=60,"Gen X", Merge1[[#This Row],[Age]]&gt;60,"Baby Boomers")</f>
        <v>Gen Z</v>
      </c>
      <c r="AC200" s="1" t="str" cm="1">
        <f t="array" ref="AC200">_xlfn.IFS(
    Merge1[[#This Row],[Balance]]&lt;=50000,"Low",
    Merge1[[#This Row],[Balance]]&lt;=200000,"Medium",
    Merge1[[#This Row],[Balance]]&gt;200000,"High"
)</f>
        <v>Medium</v>
      </c>
    </row>
    <row r="201" spans="1:29" x14ac:dyDescent="0.25">
      <c r="A201" s="1" t="s">
        <v>168</v>
      </c>
      <c r="B201" s="1" t="s">
        <v>5956</v>
      </c>
      <c r="C201" s="1" t="s">
        <v>5846</v>
      </c>
      <c r="D201" s="2">
        <v>44363</v>
      </c>
      <c r="E201">
        <v>272836</v>
      </c>
      <c r="F201">
        <v>338</v>
      </c>
      <c r="G201">
        <v>37930</v>
      </c>
      <c r="H201" s="1" t="s">
        <v>5833</v>
      </c>
      <c r="I201" s="1" t="s">
        <v>6671</v>
      </c>
      <c r="J201" s="1" t="s">
        <v>6240</v>
      </c>
      <c r="K201">
        <v>42</v>
      </c>
      <c r="L201" s="1" t="s">
        <v>6241</v>
      </c>
      <c r="M201" s="1" t="s">
        <v>6251</v>
      </c>
      <c r="N201">
        <v>131562</v>
      </c>
      <c r="O201" s="1" t="s">
        <v>6243</v>
      </c>
      <c r="P201" s="2">
        <v>44868</v>
      </c>
      <c r="Q201" s="2">
        <v>45598</v>
      </c>
      <c r="R201" s="1" t="s">
        <v>6887</v>
      </c>
      <c r="S201" s="1" t="s">
        <v>6901</v>
      </c>
      <c r="T201" s="1" t="s">
        <v>28</v>
      </c>
      <c r="U201">
        <v>2056</v>
      </c>
      <c r="V201" s="1" t="s">
        <v>19</v>
      </c>
      <c r="W201" s="1" t="s">
        <v>55</v>
      </c>
      <c r="X201" s="2">
        <f t="shared" ca="1" si="3"/>
        <v>45937</v>
      </c>
      <c r="Y201" s="1">
        <f ca="1">ROUND(YEARFRAC(Merge1[[#This Row],[Join_Date]],Merge1[[#This Row],[Today]], 3),0)</f>
        <v>3</v>
      </c>
      <c r="Z201" s="1" t="str" cm="1">
        <f t="array" aca="1" ref="Z201" ca="1">_xlfn.IFS(
   Merge1[[#This Row],[Customer Tenure]]&lt;=2,"New",
   Merge1[[#This Row],[Customer Tenure]]&lt;=5,"Emerging",
  Merge1[[#This Row],[Customer Tenure]]&lt;9,"Established",
   TRUE,"Loyal"
)</f>
        <v>Emerging</v>
      </c>
      <c r="AA201" s="1" t="str" cm="1">
        <f t="array" ref="AA201">_xlfn.IFS(Merge1[[#This Row],[Income]]&lt;=30000,"Low",Merge1[[#This Row],[Income]]&lt;=60000,"Medium",Merge1[[#This Row],[Income]]&lt;=100000,"High", Merge1[[#This Row],[Income]]&gt;100000," Premium")</f>
        <v xml:space="preserve"> Premium</v>
      </c>
      <c r="AB201" s="1" t="str" cm="1">
        <f t="array" ref="AB201">_xlfn.IFS(Merge1[[#This Row],[Age]]&lt;= 28,"Gen Z", Merge1[[#This Row],[Age]]&lt;=44,"Millennials", Merge1[[#This Row],[Age]]&lt;=60,"Gen X", Merge1[[#This Row],[Age]]&gt;60,"Baby Boomers")</f>
        <v>Millennials</v>
      </c>
      <c r="AC201" s="1" t="str" cm="1">
        <f t="array" ref="AC201">_xlfn.IFS(
    Merge1[[#This Row],[Balance]]&lt;=50000,"Low",
    Merge1[[#This Row],[Balance]]&lt;=200000,"Medium",
    Merge1[[#This Row],[Balance]]&gt;200000,"High"
)</f>
        <v>High</v>
      </c>
    </row>
    <row r="202" spans="1:29" x14ac:dyDescent="0.25">
      <c r="A202" s="1" t="s">
        <v>170</v>
      </c>
      <c r="B202" s="1" t="s">
        <v>5981</v>
      </c>
      <c r="C202" s="1" t="s">
        <v>5832</v>
      </c>
      <c r="D202" s="2">
        <v>45051</v>
      </c>
      <c r="E202">
        <v>409983</v>
      </c>
      <c r="F202">
        <v>630</v>
      </c>
      <c r="G202">
        <v>0</v>
      </c>
      <c r="H202" s="1" t="s">
        <v>5833</v>
      </c>
      <c r="I202" s="1" t="s">
        <v>6415</v>
      </c>
      <c r="J202" s="1" t="s">
        <v>6245</v>
      </c>
      <c r="K202">
        <v>43</v>
      </c>
      <c r="L202" s="1" t="s">
        <v>6241</v>
      </c>
      <c r="M202" s="1" t="s">
        <v>6257</v>
      </c>
      <c r="N202">
        <v>112124</v>
      </c>
      <c r="O202" s="1" t="s">
        <v>6248</v>
      </c>
      <c r="P202" s="2">
        <v>43955</v>
      </c>
      <c r="Q202" s="2">
        <v>45891</v>
      </c>
      <c r="R202" s="1" t="s">
        <v>6889</v>
      </c>
      <c r="S202" s="1" t="s">
        <v>6915</v>
      </c>
      <c r="T202" s="1" t="s">
        <v>14</v>
      </c>
      <c r="U202">
        <v>3154</v>
      </c>
      <c r="V202" s="1" t="s">
        <v>19</v>
      </c>
      <c r="W202" s="1" t="s">
        <v>50</v>
      </c>
      <c r="X202" s="2">
        <f t="shared" ca="1" si="3"/>
        <v>45937</v>
      </c>
      <c r="Y202" s="1">
        <f ca="1">ROUND(YEARFRAC(Merge1[[#This Row],[Join_Date]],Merge1[[#This Row],[Today]], 3),0)</f>
        <v>5</v>
      </c>
      <c r="Z202" s="1" t="str" cm="1">
        <f t="array" aca="1" ref="Z202" ca="1">_xlfn.IFS(
   Merge1[[#This Row],[Customer Tenure]]&lt;=2,"New",
   Merge1[[#This Row],[Customer Tenure]]&lt;=5,"Emerging",
  Merge1[[#This Row],[Customer Tenure]]&lt;9,"Established",
   TRUE,"Loyal"
)</f>
        <v>Emerging</v>
      </c>
      <c r="AA202" s="1" t="str" cm="1">
        <f t="array" ref="AA202">_xlfn.IFS(Merge1[[#This Row],[Income]]&lt;=30000,"Low",Merge1[[#This Row],[Income]]&lt;=60000,"Medium",Merge1[[#This Row],[Income]]&lt;=100000,"High", Merge1[[#This Row],[Income]]&gt;100000," Premium")</f>
        <v xml:space="preserve"> Premium</v>
      </c>
      <c r="AB202" s="1" t="str" cm="1">
        <f t="array" ref="AB202">_xlfn.IFS(Merge1[[#This Row],[Age]]&lt;= 28,"Gen Z", Merge1[[#This Row],[Age]]&lt;=44,"Millennials", Merge1[[#This Row],[Age]]&lt;=60,"Gen X", Merge1[[#This Row],[Age]]&gt;60,"Baby Boomers")</f>
        <v>Millennials</v>
      </c>
      <c r="AC202" s="1" t="str" cm="1">
        <f t="array" ref="AC202">_xlfn.IFS(
    Merge1[[#This Row],[Balance]]&lt;=50000,"Low",
    Merge1[[#This Row],[Balance]]&lt;=200000,"Medium",
    Merge1[[#This Row],[Balance]]&gt;200000,"High"
)</f>
        <v>High</v>
      </c>
    </row>
    <row r="203" spans="1:29" x14ac:dyDescent="0.25">
      <c r="A203" s="1" t="s">
        <v>170</v>
      </c>
      <c r="B203" s="1" t="s">
        <v>5981</v>
      </c>
      <c r="C203" s="1" t="s">
        <v>5832</v>
      </c>
      <c r="D203" s="2">
        <v>45051</v>
      </c>
      <c r="E203">
        <v>409983</v>
      </c>
      <c r="F203">
        <v>630</v>
      </c>
      <c r="G203">
        <v>0</v>
      </c>
      <c r="H203" s="1" t="s">
        <v>5833</v>
      </c>
      <c r="I203" s="1" t="s">
        <v>6415</v>
      </c>
      <c r="J203" s="1" t="s">
        <v>6245</v>
      </c>
      <c r="K203">
        <v>43</v>
      </c>
      <c r="L203" s="1" t="s">
        <v>6241</v>
      </c>
      <c r="M203" s="1" t="s">
        <v>6257</v>
      </c>
      <c r="N203">
        <v>112124</v>
      </c>
      <c r="O203" s="1" t="s">
        <v>6248</v>
      </c>
      <c r="P203" s="2">
        <v>43955</v>
      </c>
      <c r="Q203" s="2">
        <v>45577</v>
      </c>
      <c r="R203" s="1" t="s">
        <v>6912</v>
      </c>
      <c r="S203" s="1" t="s">
        <v>6917</v>
      </c>
      <c r="T203" s="1" t="s">
        <v>14</v>
      </c>
      <c r="U203">
        <v>5975</v>
      </c>
      <c r="V203" s="1" t="s">
        <v>24</v>
      </c>
      <c r="W203" s="1" t="s">
        <v>16</v>
      </c>
      <c r="X203" s="2">
        <f t="shared" ca="1" si="3"/>
        <v>45937</v>
      </c>
      <c r="Y203" s="1">
        <f ca="1">ROUND(YEARFRAC(Merge1[[#This Row],[Join_Date]],Merge1[[#This Row],[Today]], 3),0)</f>
        <v>5</v>
      </c>
      <c r="Z203" s="1" t="str" cm="1">
        <f t="array" aca="1" ref="Z203" ca="1">_xlfn.IFS(
   Merge1[[#This Row],[Customer Tenure]]&lt;=2,"New",
   Merge1[[#This Row],[Customer Tenure]]&lt;=5,"Emerging",
  Merge1[[#This Row],[Customer Tenure]]&lt;9,"Established",
   TRUE,"Loyal"
)</f>
        <v>Emerging</v>
      </c>
      <c r="AA203" s="1" t="str" cm="1">
        <f t="array" ref="AA203">_xlfn.IFS(Merge1[[#This Row],[Income]]&lt;=30000,"Low",Merge1[[#This Row],[Income]]&lt;=60000,"Medium",Merge1[[#This Row],[Income]]&lt;=100000,"High", Merge1[[#This Row],[Income]]&gt;100000," Premium")</f>
        <v xml:space="preserve"> Premium</v>
      </c>
      <c r="AB203" s="1" t="str" cm="1">
        <f t="array" ref="AB203">_xlfn.IFS(Merge1[[#This Row],[Age]]&lt;= 28,"Gen Z", Merge1[[#This Row],[Age]]&lt;=44,"Millennials", Merge1[[#This Row],[Age]]&lt;=60,"Gen X", Merge1[[#This Row],[Age]]&gt;60,"Baby Boomers")</f>
        <v>Millennials</v>
      </c>
      <c r="AC203" s="1" t="str" cm="1">
        <f t="array" ref="AC203">_xlfn.IFS(
    Merge1[[#This Row],[Balance]]&lt;=50000,"Low",
    Merge1[[#This Row],[Balance]]&lt;=200000,"Medium",
    Merge1[[#This Row],[Balance]]&gt;200000,"High"
)</f>
        <v>High</v>
      </c>
    </row>
    <row r="204" spans="1:29" x14ac:dyDescent="0.25">
      <c r="A204" s="1" t="s">
        <v>172</v>
      </c>
      <c r="B204" s="1" t="s">
        <v>6007</v>
      </c>
      <c r="C204" s="1" t="s">
        <v>5832</v>
      </c>
      <c r="D204" s="2">
        <v>42346</v>
      </c>
      <c r="E204">
        <v>372828</v>
      </c>
      <c r="F204">
        <v>550</v>
      </c>
      <c r="G204">
        <v>0</v>
      </c>
      <c r="H204" s="1" t="s">
        <v>5833</v>
      </c>
      <c r="I204" s="1" t="s">
        <v>6337</v>
      </c>
      <c r="J204" s="1" t="s">
        <v>6240</v>
      </c>
      <c r="K204">
        <v>39</v>
      </c>
      <c r="L204" s="1" t="s">
        <v>6246</v>
      </c>
      <c r="M204" s="1" t="s">
        <v>6242</v>
      </c>
      <c r="N204">
        <v>49192</v>
      </c>
      <c r="O204" s="1" t="s">
        <v>6243</v>
      </c>
      <c r="P204" s="2">
        <v>44119</v>
      </c>
      <c r="Q204" s="2">
        <v>45397</v>
      </c>
      <c r="R204" s="1" t="s">
        <v>6893</v>
      </c>
      <c r="S204" s="1" t="s">
        <v>6911</v>
      </c>
      <c r="T204" s="1" t="s">
        <v>23</v>
      </c>
      <c r="U204">
        <v>3231</v>
      </c>
      <c r="V204" s="1" t="s">
        <v>10</v>
      </c>
      <c r="W204" s="1" t="s">
        <v>106</v>
      </c>
      <c r="X204" s="2">
        <f t="shared" ca="1" si="3"/>
        <v>45937</v>
      </c>
      <c r="Y204" s="1">
        <f ca="1">ROUND(YEARFRAC(Merge1[[#This Row],[Join_Date]],Merge1[[#This Row],[Today]], 3),0)</f>
        <v>5</v>
      </c>
      <c r="Z204" s="1" t="str" cm="1">
        <f t="array" aca="1" ref="Z204" ca="1">_xlfn.IFS(
   Merge1[[#This Row],[Customer Tenure]]&lt;=2,"New",
   Merge1[[#This Row],[Customer Tenure]]&lt;=5,"Emerging",
  Merge1[[#This Row],[Customer Tenure]]&lt;9,"Established",
   TRUE,"Loyal"
)</f>
        <v>Emerging</v>
      </c>
      <c r="AA204" s="1" t="str" cm="1">
        <f t="array" ref="AA204">_xlfn.IFS(Merge1[[#This Row],[Income]]&lt;=30000,"Low",Merge1[[#This Row],[Income]]&lt;=60000,"Medium",Merge1[[#This Row],[Income]]&lt;=100000,"High", Merge1[[#This Row],[Income]]&gt;100000," Premium")</f>
        <v>Medium</v>
      </c>
      <c r="AB204" s="1" t="str" cm="1">
        <f t="array" ref="AB204">_xlfn.IFS(Merge1[[#This Row],[Age]]&lt;= 28,"Gen Z", Merge1[[#This Row],[Age]]&lt;=44,"Millennials", Merge1[[#This Row],[Age]]&lt;=60,"Gen X", Merge1[[#This Row],[Age]]&gt;60,"Baby Boomers")</f>
        <v>Millennials</v>
      </c>
      <c r="AC204" s="1" t="str" cm="1">
        <f t="array" ref="AC204">_xlfn.IFS(
    Merge1[[#This Row],[Balance]]&lt;=50000,"Low",
    Merge1[[#This Row],[Balance]]&lt;=200000,"Medium",
    Merge1[[#This Row],[Balance]]&gt;200000,"High"
)</f>
        <v>High</v>
      </c>
    </row>
    <row r="205" spans="1:29" x14ac:dyDescent="0.25">
      <c r="A205" s="1" t="s">
        <v>172</v>
      </c>
      <c r="B205" s="1" t="s">
        <v>6007</v>
      </c>
      <c r="C205" s="1" t="s">
        <v>5832</v>
      </c>
      <c r="D205" s="2">
        <v>42346</v>
      </c>
      <c r="E205">
        <v>372828</v>
      </c>
      <c r="F205">
        <v>550</v>
      </c>
      <c r="G205">
        <v>0</v>
      </c>
      <c r="H205" s="1" t="s">
        <v>5833</v>
      </c>
      <c r="I205" s="1" t="s">
        <v>6337</v>
      </c>
      <c r="J205" s="1" t="s">
        <v>6240</v>
      </c>
      <c r="K205">
        <v>39</v>
      </c>
      <c r="L205" s="1" t="s">
        <v>6246</v>
      </c>
      <c r="M205" s="1" t="s">
        <v>6242</v>
      </c>
      <c r="N205">
        <v>49192</v>
      </c>
      <c r="O205" s="1" t="s">
        <v>6243</v>
      </c>
      <c r="P205" s="2">
        <v>44119</v>
      </c>
      <c r="Q205" s="2">
        <v>45661</v>
      </c>
      <c r="R205" s="1" t="s">
        <v>6902</v>
      </c>
      <c r="S205" s="1" t="s">
        <v>6908</v>
      </c>
      <c r="T205" s="1" t="s">
        <v>28</v>
      </c>
      <c r="U205">
        <v>7157</v>
      </c>
      <c r="V205" s="1" t="s">
        <v>19</v>
      </c>
      <c r="W205" s="1" t="s">
        <v>16</v>
      </c>
      <c r="X205" s="2">
        <f t="shared" ca="1" si="3"/>
        <v>45937</v>
      </c>
      <c r="Y205" s="1">
        <f ca="1">ROUND(YEARFRAC(Merge1[[#This Row],[Join_Date]],Merge1[[#This Row],[Today]], 3),0)</f>
        <v>5</v>
      </c>
      <c r="Z205" s="1" t="str" cm="1">
        <f t="array" aca="1" ref="Z205" ca="1">_xlfn.IFS(
   Merge1[[#This Row],[Customer Tenure]]&lt;=2,"New",
   Merge1[[#This Row],[Customer Tenure]]&lt;=5,"Emerging",
  Merge1[[#This Row],[Customer Tenure]]&lt;9,"Established",
   TRUE,"Loyal"
)</f>
        <v>Emerging</v>
      </c>
      <c r="AA205" s="1" t="str" cm="1">
        <f t="array" ref="AA205">_xlfn.IFS(Merge1[[#This Row],[Income]]&lt;=30000,"Low",Merge1[[#This Row],[Income]]&lt;=60000,"Medium",Merge1[[#This Row],[Income]]&lt;=100000,"High", Merge1[[#This Row],[Income]]&gt;100000," Premium")</f>
        <v>Medium</v>
      </c>
      <c r="AB205" s="1" t="str" cm="1">
        <f t="array" ref="AB205">_xlfn.IFS(Merge1[[#This Row],[Age]]&lt;= 28,"Gen Z", Merge1[[#This Row],[Age]]&lt;=44,"Millennials", Merge1[[#This Row],[Age]]&lt;=60,"Gen X", Merge1[[#This Row],[Age]]&gt;60,"Baby Boomers")</f>
        <v>Millennials</v>
      </c>
      <c r="AC205" s="1" t="str" cm="1">
        <f t="array" ref="AC205">_xlfn.IFS(
    Merge1[[#This Row],[Balance]]&lt;=50000,"Low",
    Merge1[[#This Row],[Balance]]&lt;=200000,"Medium",
    Merge1[[#This Row],[Balance]]&gt;200000,"High"
)</f>
        <v>High</v>
      </c>
    </row>
    <row r="206" spans="1:29" x14ac:dyDescent="0.25">
      <c r="A206" s="1" t="s">
        <v>693</v>
      </c>
      <c r="B206" s="1" t="s">
        <v>5864</v>
      </c>
      <c r="C206" s="1" t="s">
        <v>5835</v>
      </c>
      <c r="D206" s="2">
        <v>43590</v>
      </c>
      <c r="E206">
        <v>104927</v>
      </c>
      <c r="F206">
        <v>429</v>
      </c>
      <c r="G206">
        <v>0</v>
      </c>
      <c r="H206" s="1" t="s">
        <v>5833</v>
      </c>
      <c r="I206" s="1" t="s">
        <v>6564</v>
      </c>
      <c r="J206" s="1" t="s">
        <v>6245</v>
      </c>
      <c r="K206">
        <v>29</v>
      </c>
      <c r="L206" s="1" t="s">
        <v>6241</v>
      </c>
      <c r="M206" s="1" t="s">
        <v>6251</v>
      </c>
      <c r="N206">
        <v>124101</v>
      </c>
      <c r="O206" s="1" t="s">
        <v>6248</v>
      </c>
      <c r="P206" s="2">
        <v>45422</v>
      </c>
      <c r="Q206" s="2">
        <v>45276</v>
      </c>
      <c r="R206" s="1" t="s">
        <v>6904</v>
      </c>
      <c r="S206" s="1" t="s">
        <v>6905</v>
      </c>
      <c r="T206" s="1" t="s">
        <v>14</v>
      </c>
      <c r="U206">
        <v>1130</v>
      </c>
      <c r="V206" s="1" t="s">
        <v>10</v>
      </c>
      <c r="W206" s="1" t="s">
        <v>11</v>
      </c>
      <c r="X206" s="2">
        <f t="shared" ca="1" si="3"/>
        <v>45937</v>
      </c>
      <c r="Y206" s="1">
        <f ca="1">ROUND(YEARFRAC(Merge1[[#This Row],[Join_Date]],Merge1[[#This Row],[Today]], 3),0)</f>
        <v>1</v>
      </c>
      <c r="Z206" s="1" t="str" cm="1">
        <f t="array" aca="1" ref="Z206" ca="1">_xlfn.IFS(
   Merge1[[#This Row],[Customer Tenure]]&lt;=2,"New",
   Merge1[[#This Row],[Customer Tenure]]&lt;=5,"Emerging",
  Merge1[[#This Row],[Customer Tenure]]&lt;9,"Established",
   TRUE,"Loyal"
)</f>
        <v>New</v>
      </c>
      <c r="AA206" s="1" t="str" cm="1">
        <f t="array" ref="AA206">_xlfn.IFS(Merge1[[#This Row],[Income]]&lt;=30000,"Low",Merge1[[#This Row],[Income]]&lt;=60000,"Medium",Merge1[[#This Row],[Income]]&lt;=100000,"High", Merge1[[#This Row],[Income]]&gt;100000," Premium")</f>
        <v xml:space="preserve"> Premium</v>
      </c>
      <c r="AB206" s="1" t="str" cm="1">
        <f t="array" ref="AB206">_xlfn.IFS(Merge1[[#This Row],[Age]]&lt;= 28,"Gen Z", Merge1[[#This Row],[Age]]&lt;=44,"Millennials", Merge1[[#This Row],[Age]]&lt;=60,"Gen X", Merge1[[#This Row],[Age]]&gt;60,"Baby Boomers")</f>
        <v>Millennials</v>
      </c>
      <c r="AC206" s="1" t="str" cm="1">
        <f t="array" ref="AC206">_xlfn.IFS(
    Merge1[[#This Row],[Balance]]&lt;=50000,"Low",
    Merge1[[#This Row],[Balance]]&lt;=200000,"Medium",
    Merge1[[#This Row],[Balance]]&gt;200000,"High"
)</f>
        <v>Medium</v>
      </c>
    </row>
    <row r="207" spans="1:29" x14ac:dyDescent="0.25">
      <c r="A207" s="1" t="s">
        <v>174</v>
      </c>
      <c r="B207" s="1" t="s">
        <v>5929</v>
      </c>
      <c r="C207" s="1" t="s">
        <v>5832</v>
      </c>
      <c r="D207" s="2">
        <v>42332</v>
      </c>
      <c r="E207">
        <v>261545</v>
      </c>
      <c r="F207">
        <v>564</v>
      </c>
      <c r="G207">
        <v>0</v>
      </c>
      <c r="H207" s="1" t="s">
        <v>5833</v>
      </c>
      <c r="I207" s="1" t="s">
        <v>6645</v>
      </c>
      <c r="J207" s="1" t="s">
        <v>6245</v>
      </c>
      <c r="K207">
        <v>24</v>
      </c>
      <c r="L207" s="1" t="s">
        <v>6241</v>
      </c>
      <c r="M207" s="1" t="s">
        <v>6242</v>
      </c>
      <c r="N207">
        <v>53320</v>
      </c>
      <c r="O207" s="1" t="s">
        <v>6243</v>
      </c>
      <c r="P207" s="2">
        <v>45058</v>
      </c>
      <c r="Q207" s="2">
        <v>45410</v>
      </c>
      <c r="R207" s="1" t="s">
        <v>6893</v>
      </c>
      <c r="S207" s="1" t="s">
        <v>6911</v>
      </c>
      <c r="T207" s="1" t="s">
        <v>23</v>
      </c>
      <c r="U207">
        <v>5074</v>
      </c>
      <c r="V207" s="1" t="s">
        <v>15</v>
      </c>
      <c r="W207" s="1" t="s">
        <v>55</v>
      </c>
      <c r="X207" s="2">
        <f t="shared" ca="1" si="3"/>
        <v>45937</v>
      </c>
      <c r="Y207" s="1">
        <f ca="1">ROUND(YEARFRAC(Merge1[[#This Row],[Join_Date]],Merge1[[#This Row],[Today]], 3),0)</f>
        <v>2</v>
      </c>
      <c r="Z207" s="1" t="str" cm="1">
        <f t="array" aca="1" ref="Z207" ca="1">_xlfn.IFS(
   Merge1[[#This Row],[Customer Tenure]]&lt;=2,"New",
   Merge1[[#This Row],[Customer Tenure]]&lt;=5,"Emerging",
  Merge1[[#This Row],[Customer Tenure]]&lt;9,"Established",
   TRUE,"Loyal"
)</f>
        <v>New</v>
      </c>
      <c r="AA207" s="1" t="str" cm="1">
        <f t="array" ref="AA207">_xlfn.IFS(Merge1[[#This Row],[Income]]&lt;=30000,"Low",Merge1[[#This Row],[Income]]&lt;=60000,"Medium",Merge1[[#This Row],[Income]]&lt;=100000,"High", Merge1[[#This Row],[Income]]&gt;100000," Premium")</f>
        <v>Medium</v>
      </c>
      <c r="AB207" s="1" t="str" cm="1">
        <f t="array" ref="AB207">_xlfn.IFS(Merge1[[#This Row],[Age]]&lt;= 28,"Gen Z", Merge1[[#This Row],[Age]]&lt;=44,"Millennials", Merge1[[#This Row],[Age]]&lt;=60,"Gen X", Merge1[[#This Row],[Age]]&gt;60,"Baby Boomers")</f>
        <v>Gen Z</v>
      </c>
      <c r="AC207" s="1" t="str" cm="1">
        <f t="array" ref="AC207">_xlfn.IFS(
    Merge1[[#This Row],[Balance]]&lt;=50000,"Low",
    Merge1[[#This Row],[Balance]]&lt;=200000,"Medium",
    Merge1[[#This Row],[Balance]]&gt;200000,"High"
)</f>
        <v>High</v>
      </c>
    </row>
    <row r="208" spans="1:29" x14ac:dyDescent="0.25">
      <c r="A208" s="1" t="s">
        <v>756</v>
      </c>
      <c r="B208" s="1" t="s">
        <v>5865</v>
      </c>
      <c r="C208" s="1" t="s">
        <v>5835</v>
      </c>
      <c r="D208" s="2">
        <v>43461</v>
      </c>
      <c r="E208">
        <v>185194</v>
      </c>
      <c r="F208">
        <v>609</v>
      </c>
      <c r="G208">
        <v>0</v>
      </c>
      <c r="H208" s="1" t="s">
        <v>5833</v>
      </c>
      <c r="I208" s="1" t="s">
        <v>6834</v>
      </c>
      <c r="J208" s="1" t="s">
        <v>6245</v>
      </c>
      <c r="K208">
        <v>18</v>
      </c>
      <c r="L208" s="1" t="s">
        <v>6256</v>
      </c>
      <c r="M208" s="1" t="s">
        <v>6257</v>
      </c>
      <c r="N208">
        <v>53997</v>
      </c>
      <c r="O208" s="1" t="s">
        <v>6243</v>
      </c>
      <c r="P208" s="2">
        <v>43488</v>
      </c>
      <c r="Q208" s="2">
        <v>45177</v>
      </c>
      <c r="R208" s="1" t="s">
        <v>6897</v>
      </c>
      <c r="S208" s="1" t="s">
        <v>6909</v>
      </c>
      <c r="T208" s="1" t="s">
        <v>9</v>
      </c>
      <c r="U208">
        <v>6871</v>
      </c>
      <c r="V208" s="1" t="s">
        <v>15</v>
      </c>
      <c r="W208" s="1" t="s">
        <v>11</v>
      </c>
      <c r="X208" s="2">
        <f t="shared" ca="1" si="3"/>
        <v>45937</v>
      </c>
      <c r="Y208" s="1">
        <f ca="1">ROUND(YEARFRAC(Merge1[[#This Row],[Join_Date]],Merge1[[#This Row],[Today]], 3),0)</f>
        <v>7</v>
      </c>
      <c r="Z208" s="1" t="str" cm="1">
        <f t="array" aca="1" ref="Z208" ca="1">_xlfn.IFS(
   Merge1[[#This Row],[Customer Tenure]]&lt;=2,"New",
   Merge1[[#This Row],[Customer Tenure]]&lt;=5,"Emerging",
  Merge1[[#This Row],[Customer Tenure]]&lt;9,"Established",
   TRUE,"Loyal"
)</f>
        <v>Established</v>
      </c>
      <c r="AA208" s="1" t="str" cm="1">
        <f t="array" ref="AA208">_xlfn.IFS(Merge1[[#This Row],[Income]]&lt;=30000,"Low",Merge1[[#This Row],[Income]]&lt;=60000,"Medium",Merge1[[#This Row],[Income]]&lt;=100000,"High", Merge1[[#This Row],[Income]]&gt;100000," Premium")</f>
        <v>Medium</v>
      </c>
      <c r="AB208" s="1" t="str" cm="1">
        <f t="array" ref="AB208">_xlfn.IFS(Merge1[[#This Row],[Age]]&lt;= 28,"Gen Z", Merge1[[#This Row],[Age]]&lt;=44,"Millennials", Merge1[[#This Row],[Age]]&lt;=60,"Gen X", Merge1[[#This Row],[Age]]&gt;60,"Baby Boomers")</f>
        <v>Gen Z</v>
      </c>
      <c r="AC208" s="1" t="str" cm="1">
        <f t="array" ref="AC208">_xlfn.IFS(
    Merge1[[#This Row],[Balance]]&lt;=50000,"Low",
    Merge1[[#This Row],[Balance]]&lt;=200000,"Medium",
    Merge1[[#This Row],[Balance]]&gt;200000,"High"
)</f>
        <v>Medium</v>
      </c>
    </row>
    <row r="209" spans="1:29" x14ac:dyDescent="0.25">
      <c r="A209" s="1" t="s">
        <v>176</v>
      </c>
      <c r="B209" s="1" t="s">
        <v>6021</v>
      </c>
      <c r="C209" s="1" t="s">
        <v>5835</v>
      </c>
      <c r="D209" s="2">
        <v>44768</v>
      </c>
      <c r="E209">
        <v>301994</v>
      </c>
      <c r="F209">
        <v>311</v>
      </c>
      <c r="G209">
        <v>445977</v>
      </c>
      <c r="H209" s="1" t="s">
        <v>5833</v>
      </c>
      <c r="I209" s="1" t="s">
        <v>6773</v>
      </c>
      <c r="J209" s="1" t="s">
        <v>6240</v>
      </c>
      <c r="K209">
        <v>45</v>
      </c>
      <c r="L209" s="1" t="s">
        <v>6260</v>
      </c>
      <c r="M209" s="1" t="s">
        <v>6242</v>
      </c>
      <c r="N209">
        <v>121520</v>
      </c>
      <c r="O209" s="1" t="s">
        <v>6248</v>
      </c>
      <c r="P209" s="2">
        <v>44111</v>
      </c>
      <c r="Q209" s="2">
        <v>45176</v>
      </c>
      <c r="R209" s="1" t="s">
        <v>6897</v>
      </c>
      <c r="S209" s="1" t="s">
        <v>6909</v>
      </c>
      <c r="T209" s="1" t="s">
        <v>9</v>
      </c>
      <c r="U209">
        <v>9455</v>
      </c>
      <c r="V209" s="1" t="s">
        <v>19</v>
      </c>
      <c r="W209" s="1" t="s">
        <v>16</v>
      </c>
      <c r="X209" s="2">
        <f t="shared" ca="1" si="3"/>
        <v>45937</v>
      </c>
      <c r="Y209" s="1">
        <f ca="1">ROUND(YEARFRAC(Merge1[[#This Row],[Join_Date]],Merge1[[#This Row],[Today]], 3),0)</f>
        <v>5</v>
      </c>
      <c r="Z209" s="1" t="str" cm="1">
        <f t="array" aca="1" ref="Z209" ca="1">_xlfn.IFS(
   Merge1[[#This Row],[Customer Tenure]]&lt;=2,"New",
   Merge1[[#This Row],[Customer Tenure]]&lt;=5,"Emerging",
  Merge1[[#This Row],[Customer Tenure]]&lt;9,"Established",
   TRUE,"Loyal"
)</f>
        <v>Emerging</v>
      </c>
      <c r="AA209" s="1" t="str" cm="1">
        <f t="array" ref="AA209">_xlfn.IFS(Merge1[[#This Row],[Income]]&lt;=30000,"Low",Merge1[[#This Row],[Income]]&lt;=60000,"Medium",Merge1[[#This Row],[Income]]&lt;=100000,"High", Merge1[[#This Row],[Income]]&gt;100000," Premium")</f>
        <v xml:space="preserve"> Premium</v>
      </c>
      <c r="AB209" s="1" t="str" cm="1">
        <f t="array" ref="AB209">_xlfn.IFS(Merge1[[#This Row],[Age]]&lt;= 28,"Gen Z", Merge1[[#This Row],[Age]]&lt;=44,"Millennials", Merge1[[#This Row],[Age]]&lt;=60,"Gen X", Merge1[[#This Row],[Age]]&gt;60,"Baby Boomers")</f>
        <v>Gen X</v>
      </c>
      <c r="AC209" s="1" t="str" cm="1">
        <f t="array" ref="AC209">_xlfn.IFS(
    Merge1[[#This Row],[Balance]]&lt;=50000,"Low",
    Merge1[[#This Row],[Balance]]&lt;=200000,"Medium",
    Merge1[[#This Row],[Balance]]&gt;200000,"High"
)</f>
        <v>High</v>
      </c>
    </row>
    <row r="210" spans="1:29" x14ac:dyDescent="0.25">
      <c r="A210" s="1" t="s">
        <v>266</v>
      </c>
      <c r="B210" s="1" t="s">
        <v>5865</v>
      </c>
      <c r="C210" s="1" t="s">
        <v>5832</v>
      </c>
      <c r="D210" s="2">
        <v>45366</v>
      </c>
      <c r="E210">
        <v>417339</v>
      </c>
      <c r="F210">
        <v>662</v>
      </c>
      <c r="G210">
        <v>0</v>
      </c>
      <c r="H210" s="1" t="s">
        <v>5833</v>
      </c>
      <c r="I210" s="1" t="s">
        <v>6834</v>
      </c>
      <c r="J210" s="1" t="s">
        <v>6245</v>
      </c>
      <c r="K210">
        <v>18</v>
      </c>
      <c r="L210" s="1" t="s">
        <v>6256</v>
      </c>
      <c r="M210" s="1" t="s">
        <v>6257</v>
      </c>
      <c r="N210">
        <v>53997</v>
      </c>
      <c r="O210" s="1" t="s">
        <v>6243</v>
      </c>
      <c r="P210" s="2">
        <v>43488</v>
      </c>
      <c r="Q210" s="2">
        <v>45498</v>
      </c>
      <c r="R210" s="1" t="s">
        <v>6891</v>
      </c>
      <c r="S210" s="1" t="s">
        <v>6895</v>
      </c>
      <c r="T210" s="1" t="s">
        <v>14</v>
      </c>
      <c r="U210">
        <v>1907</v>
      </c>
      <c r="V210" s="1" t="s">
        <v>24</v>
      </c>
      <c r="W210" s="1" t="s">
        <v>106</v>
      </c>
      <c r="X210" s="2">
        <f t="shared" ca="1" si="3"/>
        <v>45937</v>
      </c>
      <c r="Y210" s="1">
        <f ca="1">ROUND(YEARFRAC(Merge1[[#This Row],[Join_Date]],Merge1[[#This Row],[Today]], 3),0)</f>
        <v>7</v>
      </c>
      <c r="Z210" s="1" t="str" cm="1">
        <f t="array" aca="1" ref="Z210" ca="1">_xlfn.IFS(
   Merge1[[#This Row],[Customer Tenure]]&lt;=2,"New",
   Merge1[[#This Row],[Customer Tenure]]&lt;=5,"Emerging",
  Merge1[[#This Row],[Customer Tenure]]&lt;9,"Established",
   TRUE,"Loyal"
)</f>
        <v>Established</v>
      </c>
      <c r="AA210" s="1" t="str" cm="1">
        <f t="array" ref="AA210">_xlfn.IFS(Merge1[[#This Row],[Income]]&lt;=30000,"Low",Merge1[[#This Row],[Income]]&lt;=60000,"Medium",Merge1[[#This Row],[Income]]&lt;=100000,"High", Merge1[[#This Row],[Income]]&gt;100000," Premium")</f>
        <v>Medium</v>
      </c>
      <c r="AB210" s="1" t="str" cm="1">
        <f t="array" ref="AB210">_xlfn.IFS(Merge1[[#This Row],[Age]]&lt;= 28,"Gen Z", Merge1[[#This Row],[Age]]&lt;=44,"Millennials", Merge1[[#This Row],[Age]]&lt;=60,"Gen X", Merge1[[#This Row],[Age]]&gt;60,"Baby Boomers")</f>
        <v>Gen Z</v>
      </c>
      <c r="AC210" s="1" t="str" cm="1">
        <f t="array" ref="AC210">_xlfn.IFS(
    Merge1[[#This Row],[Balance]]&lt;=50000,"Low",
    Merge1[[#This Row],[Balance]]&lt;=200000,"Medium",
    Merge1[[#This Row],[Balance]]&gt;200000,"High"
)</f>
        <v>High</v>
      </c>
    </row>
    <row r="211" spans="1:29" x14ac:dyDescent="0.25">
      <c r="A211" s="1" t="s">
        <v>178</v>
      </c>
      <c r="B211" s="1" t="s">
        <v>6051</v>
      </c>
      <c r="C211" s="1" t="s">
        <v>5835</v>
      </c>
      <c r="D211" s="2">
        <v>44039</v>
      </c>
      <c r="E211">
        <v>78278</v>
      </c>
      <c r="F211">
        <v>687</v>
      </c>
      <c r="G211">
        <v>452421</v>
      </c>
      <c r="H211" s="1" t="s">
        <v>5833</v>
      </c>
      <c r="I211" s="1" t="s">
        <v>6532</v>
      </c>
      <c r="J211" s="1" t="s">
        <v>6240</v>
      </c>
      <c r="K211">
        <v>46</v>
      </c>
      <c r="L211" s="1" t="s">
        <v>6246</v>
      </c>
      <c r="M211" s="1" t="s">
        <v>6257</v>
      </c>
      <c r="N211">
        <v>190413</v>
      </c>
      <c r="O211" s="1" t="s">
        <v>6252</v>
      </c>
      <c r="P211" s="2">
        <v>42873</v>
      </c>
      <c r="Q211" s="2">
        <v>45740</v>
      </c>
      <c r="R211" s="1" t="s">
        <v>6899</v>
      </c>
      <c r="S211" s="1" t="s">
        <v>6914</v>
      </c>
      <c r="T211" s="1" t="s">
        <v>23</v>
      </c>
      <c r="U211">
        <v>732</v>
      </c>
      <c r="V211" s="1" t="s">
        <v>15</v>
      </c>
      <c r="W211" s="1" t="s">
        <v>20</v>
      </c>
      <c r="X211" s="2">
        <f t="shared" ca="1" si="3"/>
        <v>45937</v>
      </c>
      <c r="Y211" s="1">
        <f ca="1">ROUND(YEARFRAC(Merge1[[#This Row],[Join_Date]],Merge1[[#This Row],[Today]], 3),0)</f>
        <v>8</v>
      </c>
      <c r="Z211" s="1" t="str" cm="1">
        <f t="array" aca="1" ref="Z211" ca="1">_xlfn.IFS(
   Merge1[[#This Row],[Customer Tenure]]&lt;=2,"New",
   Merge1[[#This Row],[Customer Tenure]]&lt;=5,"Emerging",
  Merge1[[#This Row],[Customer Tenure]]&lt;9,"Established",
   TRUE,"Loyal"
)</f>
        <v>Established</v>
      </c>
      <c r="AA211" s="1" t="str" cm="1">
        <f t="array" ref="AA211">_xlfn.IFS(Merge1[[#This Row],[Income]]&lt;=30000,"Low",Merge1[[#This Row],[Income]]&lt;=60000,"Medium",Merge1[[#This Row],[Income]]&lt;=100000,"High", Merge1[[#This Row],[Income]]&gt;100000," Premium")</f>
        <v xml:space="preserve"> Premium</v>
      </c>
      <c r="AB211" s="1" t="str" cm="1">
        <f t="array" ref="AB211">_xlfn.IFS(Merge1[[#This Row],[Age]]&lt;= 28,"Gen Z", Merge1[[#This Row],[Age]]&lt;=44,"Millennials", Merge1[[#This Row],[Age]]&lt;=60,"Gen X", Merge1[[#This Row],[Age]]&gt;60,"Baby Boomers")</f>
        <v>Gen X</v>
      </c>
      <c r="AC211" s="1" t="str" cm="1">
        <f t="array" ref="AC211">_xlfn.IFS(
    Merge1[[#This Row],[Balance]]&lt;=50000,"Low",
    Merge1[[#This Row],[Balance]]&lt;=200000,"Medium",
    Merge1[[#This Row],[Balance]]&gt;200000,"High"
)</f>
        <v>Medium</v>
      </c>
    </row>
    <row r="212" spans="1:29" x14ac:dyDescent="0.25">
      <c r="A212" s="1" t="s">
        <v>178</v>
      </c>
      <c r="B212" s="1" t="s">
        <v>6051</v>
      </c>
      <c r="C212" s="1" t="s">
        <v>5835</v>
      </c>
      <c r="D212" s="2">
        <v>44039</v>
      </c>
      <c r="E212">
        <v>78278</v>
      </c>
      <c r="F212">
        <v>687</v>
      </c>
      <c r="G212">
        <v>452421</v>
      </c>
      <c r="H212" s="1" t="s">
        <v>5833</v>
      </c>
      <c r="I212" s="1" t="s">
        <v>6532</v>
      </c>
      <c r="J212" s="1" t="s">
        <v>6240</v>
      </c>
      <c r="K212">
        <v>46</v>
      </c>
      <c r="L212" s="1" t="s">
        <v>6246</v>
      </c>
      <c r="M212" s="1" t="s">
        <v>6257</v>
      </c>
      <c r="N212">
        <v>190413</v>
      </c>
      <c r="O212" s="1" t="s">
        <v>6252</v>
      </c>
      <c r="P212" s="2">
        <v>42873</v>
      </c>
      <c r="Q212" s="2">
        <v>45515</v>
      </c>
      <c r="R212" s="1" t="s">
        <v>6889</v>
      </c>
      <c r="S212" s="1" t="s">
        <v>6890</v>
      </c>
      <c r="T212" s="1" t="s">
        <v>23</v>
      </c>
      <c r="U212">
        <v>7993</v>
      </c>
      <c r="V212" s="1" t="s">
        <v>19</v>
      </c>
      <c r="W212" s="1" t="s">
        <v>20</v>
      </c>
      <c r="X212" s="2">
        <f t="shared" ca="1" si="3"/>
        <v>45937</v>
      </c>
      <c r="Y212" s="1">
        <f ca="1">ROUND(YEARFRAC(Merge1[[#This Row],[Join_Date]],Merge1[[#This Row],[Today]], 3),0)</f>
        <v>8</v>
      </c>
      <c r="Z212" s="1" t="str" cm="1">
        <f t="array" aca="1" ref="Z212" ca="1">_xlfn.IFS(
   Merge1[[#This Row],[Customer Tenure]]&lt;=2,"New",
   Merge1[[#This Row],[Customer Tenure]]&lt;=5,"Emerging",
  Merge1[[#This Row],[Customer Tenure]]&lt;9,"Established",
   TRUE,"Loyal"
)</f>
        <v>Established</v>
      </c>
      <c r="AA212" s="1" t="str" cm="1">
        <f t="array" ref="AA212">_xlfn.IFS(Merge1[[#This Row],[Income]]&lt;=30000,"Low",Merge1[[#This Row],[Income]]&lt;=60000,"Medium",Merge1[[#This Row],[Income]]&lt;=100000,"High", Merge1[[#This Row],[Income]]&gt;100000," Premium")</f>
        <v xml:space="preserve"> Premium</v>
      </c>
      <c r="AB212" s="1" t="str" cm="1">
        <f t="array" ref="AB212">_xlfn.IFS(Merge1[[#This Row],[Age]]&lt;= 28,"Gen Z", Merge1[[#This Row],[Age]]&lt;=44,"Millennials", Merge1[[#This Row],[Age]]&lt;=60,"Gen X", Merge1[[#This Row],[Age]]&gt;60,"Baby Boomers")</f>
        <v>Gen X</v>
      </c>
      <c r="AC212" s="1" t="str" cm="1">
        <f t="array" ref="AC212">_xlfn.IFS(
    Merge1[[#This Row],[Balance]]&lt;=50000,"Low",
    Merge1[[#This Row],[Balance]]&lt;=200000,"Medium",
    Merge1[[#This Row],[Balance]]&gt;200000,"High"
)</f>
        <v>Medium</v>
      </c>
    </row>
    <row r="213" spans="1:29" x14ac:dyDescent="0.25">
      <c r="A213" s="1" t="s">
        <v>532</v>
      </c>
      <c r="B213" s="1" t="s">
        <v>5865</v>
      </c>
      <c r="C213" s="1" t="s">
        <v>5832</v>
      </c>
      <c r="D213" s="2">
        <v>43062</v>
      </c>
      <c r="E213">
        <v>272769</v>
      </c>
      <c r="F213">
        <v>794</v>
      </c>
      <c r="G213">
        <v>0</v>
      </c>
      <c r="H213" s="1" t="s">
        <v>5833</v>
      </c>
      <c r="I213" s="1" t="s">
        <v>6834</v>
      </c>
      <c r="J213" s="1" t="s">
        <v>6245</v>
      </c>
      <c r="K213">
        <v>18</v>
      </c>
      <c r="L213" s="1" t="s">
        <v>6256</v>
      </c>
      <c r="M213" s="1" t="s">
        <v>6257</v>
      </c>
      <c r="N213">
        <v>53997</v>
      </c>
      <c r="O213" s="1" t="s">
        <v>6243</v>
      </c>
      <c r="P213" s="2">
        <v>43488</v>
      </c>
      <c r="Q213" s="2">
        <v>45454</v>
      </c>
      <c r="R213" s="1" t="s">
        <v>6883</v>
      </c>
      <c r="S213" s="1" t="s">
        <v>6884</v>
      </c>
      <c r="T213" s="1" t="s">
        <v>28</v>
      </c>
      <c r="U213">
        <v>1486</v>
      </c>
      <c r="V213" s="1" t="s">
        <v>10</v>
      </c>
      <c r="W213" s="1" t="s">
        <v>45</v>
      </c>
      <c r="X213" s="2">
        <f t="shared" ca="1" si="3"/>
        <v>45937</v>
      </c>
      <c r="Y213" s="1">
        <f ca="1">ROUND(YEARFRAC(Merge1[[#This Row],[Join_Date]],Merge1[[#This Row],[Today]], 3),0)</f>
        <v>7</v>
      </c>
      <c r="Z213" s="1" t="str" cm="1">
        <f t="array" aca="1" ref="Z213" ca="1">_xlfn.IFS(
   Merge1[[#This Row],[Customer Tenure]]&lt;=2,"New",
   Merge1[[#This Row],[Customer Tenure]]&lt;=5,"Emerging",
  Merge1[[#This Row],[Customer Tenure]]&lt;9,"Established",
   TRUE,"Loyal"
)</f>
        <v>Established</v>
      </c>
      <c r="AA213" s="1" t="str" cm="1">
        <f t="array" ref="AA213">_xlfn.IFS(Merge1[[#This Row],[Income]]&lt;=30000,"Low",Merge1[[#This Row],[Income]]&lt;=60000,"Medium",Merge1[[#This Row],[Income]]&lt;=100000,"High", Merge1[[#This Row],[Income]]&gt;100000," Premium")</f>
        <v>Medium</v>
      </c>
      <c r="AB213" s="1" t="str" cm="1">
        <f t="array" ref="AB213">_xlfn.IFS(Merge1[[#This Row],[Age]]&lt;= 28,"Gen Z", Merge1[[#This Row],[Age]]&lt;=44,"Millennials", Merge1[[#This Row],[Age]]&lt;=60,"Gen X", Merge1[[#This Row],[Age]]&gt;60,"Baby Boomers")</f>
        <v>Gen Z</v>
      </c>
      <c r="AC213" s="1" t="str" cm="1">
        <f t="array" ref="AC213">_xlfn.IFS(
    Merge1[[#This Row],[Balance]]&lt;=50000,"Low",
    Merge1[[#This Row],[Balance]]&lt;=200000,"Medium",
    Merge1[[#This Row],[Balance]]&gt;200000,"High"
)</f>
        <v>High</v>
      </c>
    </row>
    <row r="214" spans="1:29" x14ac:dyDescent="0.25">
      <c r="A214" s="1" t="s">
        <v>180</v>
      </c>
      <c r="B214" s="1" t="s">
        <v>6041</v>
      </c>
      <c r="C214" s="1" t="s">
        <v>5835</v>
      </c>
      <c r="D214" s="2">
        <v>45124</v>
      </c>
      <c r="E214">
        <v>55480</v>
      </c>
      <c r="F214">
        <v>568</v>
      </c>
      <c r="G214">
        <v>0</v>
      </c>
      <c r="H214" s="1" t="s">
        <v>5860</v>
      </c>
      <c r="I214" s="1" t="s">
        <v>6330</v>
      </c>
      <c r="J214" s="1" t="s">
        <v>6240</v>
      </c>
      <c r="K214">
        <v>19</v>
      </c>
      <c r="L214" s="1" t="s">
        <v>6246</v>
      </c>
      <c r="M214" s="1" t="s">
        <v>6251</v>
      </c>
      <c r="N214">
        <v>63642</v>
      </c>
      <c r="O214" s="1" t="s">
        <v>6248</v>
      </c>
      <c r="P214" s="2">
        <v>43622</v>
      </c>
      <c r="Q214" s="2">
        <v>45353</v>
      </c>
      <c r="R214" s="1" t="s">
        <v>6899</v>
      </c>
      <c r="S214" s="1" t="s">
        <v>6900</v>
      </c>
      <c r="T214" s="1" t="s">
        <v>28</v>
      </c>
      <c r="U214">
        <v>7785</v>
      </c>
      <c r="V214" s="1" t="s">
        <v>10</v>
      </c>
      <c r="W214" s="1" t="s">
        <v>20</v>
      </c>
      <c r="X214" s="2">
        <f t="shared" ca="1" si="3"/>
        <v>45937</v>
      </c>
      <c r="Y214" s="1">
        <f ca="1">ROUND(YEARFRAC(Merge1[[#This Row],[Join_Date]],Merge1[[#This Row],[Today]], 3),0)</f>
        <v>6</v>
      </c>
      <c r="Z214" s="1" t="str" cm="1">
        <f t="array" aca="1" ref="Z214" ca="1">_xlfn.IFS(
   Merge1[[#This Row],[Customer Tenure]]&lt;=2,"New",
   Merge1[[#This Row],[Customer Tenure]]&lt;=5,"Emerging",
  Merge1[[#This Row],[Customer Tenure]]&lt;9,"Established",
   TRUE,"Loyal"
)</f>
        <v>Established</v>
      </c>
      <c r="AA214" s="1" t="str" cm="1">
        <f t="array" ref="AA214">_xlfn.IFS(Merge1[[#This Row],[Income]]&lt;=30000,"Low",Merge1[[#This Row],[Income]]&lt;=60000,"Medium",Merge1[[#This Row],[Income]]&lt;=100000,"High", Merge1[[#This Row],[Income]]&gt;100000," Premium")</f>
        <v>High</v>
      </c>
      <c r="AB214" s="1" t="str" cm="1">
        <f t="array" ref="AB214">_xlfn.IFS(Merge1[[#This Row],[Age]]&lt;= 28,"Gen Z", Merge1[[#This Row],[Age]]&lt;=44,"Millennials", Merge1[[#This Row],[Age]]&lt;=60,"Gen X", Merge1[[#This Row],[Age]]&gt;60,"Baby Boomers")</f>
        <v>Gen Z</v>
      </c>
      <c r="AC214" s="1" t="str" cm="1">
        <f t="array" ref="AC214">_xlfn.IFS(
    Merge1[[#This Row],[Balance]]&lt;=50000,"Low",
    Merge1[[#This Row],[Balance]]&lt;=200000,"Medium",
    Merge1[[#This Row],[Balance]]&gt;200000,"High"
)</f>
        <v>Medium</v>
      </c>
    </row>
    <row r="215" spans="1:29" x14ac:dyDescent="0.25">
      <c r="A215" s="1" t="s">
        <v>180</v>
      </c>
      <c r="B215" s="1" t="s">
        <v>6041</v>
      </c>
      <c r="C215" s="1" t="s">
        <v>5835</v>
      </c>
      <c r="D215" s="2">
        <v>45124</v>
      </c>
      <c r="E215">
        <v>55480</v>
      </c>
      <c r="F215">
        <v>568</v>
      </c>
      <c r="G215">
        <v>0</v>
      </c>
      <c r="H215" s="1" t="s">
        <v>5860</v>
      </c>
      <c r="I215" s="1" t="s">
        <v>6330</v>
      </c>
      <c r="J215" s="1" t="s">
        <v>6240</v>
      </c>
      <c r="K215">
        <v>19</v>
      </c>
      <c r="L215" s="1" t="s">
        <v>6246</v>
      </c>
      <c r="M215" s="1" t="s">
        <v>6251</v>
      </c>
      <c r="N215">
        <v>63642</v>
      </c>
      <c r="O215" s="1" t="s">
        <v>6248</v>
      </c>
      <c r="P215" s="2">
        <v>43622</v>
      </c>
      <c r="Q215" s="2">
        <v>45212</v>
      </c>
      <c r="R215" s="1" t="s">
        <v>6912</v>
      </c>
      <c r="S215" s="1" t="s">
        <v>6913</v>
      </c>
      <c r="T215" s="1" t="s">
        <v>28</v>
      </c>
      <c r="U215">
        <v>9493</v>
      </c>
      <c r="V215" s="1" t="s">
        <v>15</v>
      </c>
      <c r="W215" s="1" t="s">
        <v>50</v>
      </c>
      <c r="X215" s="2">
        <f t="shared" ca="1" si="3"/>
        <v>45937</v>
      </c>
      <c r="Y215" s="1">
        <f ca="1">ROUND(YEARFRAC(Merge1[[#This Row],[Join_Date]],Merge1[[#This Row],[Today]], 3),0)</f>
        <v>6</v>
      </c>
      <c r="Z215" s="1" t="str" cm="1">
        <f t="array" aca="1" ref="Z215" ca="1">_xlfn.IFS(
   Merge1[[#This Row],[Customer Tenure]]&lt;=2,"New",
   Merge1[[#This Row],[Customer Tenure]]&lt;=5,"Emerging",
  Merge1[[#This Row],[Customer Tenure]]&lt;9,"Established",
   TRUE,"Loyal"
)</f>
        <v>Established</v>
      </c>
      <c r="AA215" s="1" t="str" cm="1">
        <f t="array" ref="AA215">_xlfn.IFS(Merge1[[#This Row],[Income]]&lt;=30000,"Low",Merge1[[#This Row],[Income]]&lt;=60000,"Medium",Merge1[[#This Row],[Income]]&lt;=100000,"High", Merge1[[#This Row],[Income]]&gt;100000," Premium")</f>
        <v>High</v>
      </c>
      <c r="AB215" s="1" t="str" cm="1">
        <f t="array" ref="AB215">_xlfn.IFS(Merge1[[#This Row],[Age]]&lt;= 28,"Gen Z", Merge1[[#This Row],[Age]]&lt;=44,"Millennials", Merge1[[#This Row],[Age]]&lt;=60,"Gen X", Merge1[[#This Row],[Age]]&gt;60,"Baby Boomers")</f>
        <v>Gen Z</v>
      </c>
      <c r="AC215" s="1" t="str" cm="1">
        <f t="array" ref="AC215">_xlfn.IFS(
    Merge1[[#This Row],[Balance]]&lt;=50000,"Low",
    Merge1[[#This Row],[Balance]]&lt;=200000,"Medium",
    Merge1[[#This Row],[Balance]]&gt;200000,"High"
)</f>
        <v>Medium</v>
      </c>
    </row>
    <row r="216" spans="1:29" x14ac:dyDescent="0.25">
      <c r="A216" s="1" t="s">
        <v>802</v>
      </c>
      <c r="B216" s="1" t="s">
        <v>5865</v>
      </c>
      <c r="C216" s="1" t="s">
        <v>5846</v>
      </c>
      <c r="D216" s="2">
        <v>44487</v>
      </c>
      <c r="E216">
        <v>421669</v>
      </c>
      <c r="F216">
        <v>829</v>
      </c>
      <c r="G216">
        <v>0</v>
      </c>
      <c r="H216" s="1" t="s">
        <v>5833</v>
      </c>
      <c r="I216" s="1" t="s">
        <v>6834</v>
      </c>
      <c r="J216" s="1" t="s">
        <v>6245</v>
      </c>
      <c r="K216">
        <v>18</v>
      </c>
      <c r="L216" s="1" t="s">
        <v>6256</v>
      </c>
      <c r="M216" s="1" t="s">
        <v>6257</v>
      </c>
      <c r="N216">
        <v>53997</v>
      </c>
      <c r="O216" s="1" t="s">
        <v>6243</v>
      </c>
      <c r="P216" s="2">
        <v>43488</v>
      </c>
      <c r="Q216" s="2">
        <v>45407</v>
      </c>
      <c r="R216" s="1" t="s">
        <v>6893</v>
      </c>
      <c r="S216" s="1" t="s">
        <v>6911</v>
      </c>
      <c r="T216" s="1" t="s">
        <v>14</v>
      </c>
      <c r="U216">
        <v>4022</v>
      </c>
      <c r="V216" s="1" t="s">
        <v>24</v>
      </c>
      <c r="W216" s="1" t="s">
        <v>55</v>
      </c>
      <c r="X216" s="2">
        <f t="shared" ca="1" si="3"/>
        <v>45937</v>
      </c>
      <c r="Y216" s="1">
        <f ca="1">ROUND(YEARFRAC(Merge1[[#This Row],[Join_Date]],Merge1[[#This Row],[Today]], 3),0)</f>
        <v>7</v>
      </c>
      <c r="Z216" s="1" t="str" cm="1">
        <f t="array" aca="1" ref="Z216" ca="1">_xlfn.IFS(
   Merge1[[#This Row],[Customer Tenure]]&lt;=2,"New",
   Merge1[[#This Row],[Customer Tenure]]&lt;=5,"Emerging",
  Merge1[[#This Row],[Customer Tenure]]&lt;9,"Established",
   TRUE,"Loyal"
)</f>
        <v>Established</v>
      </c>
      <c r="AA216" s="1" t="str" cm="1">
        <f t="array" ref="AA216">_xlfn.IFS(Merge1[[#This Row],[Income]]&lt;=30000,"Low",Merge1[[#This Row],[Income]]&lt;=60000,"Medium",Merge1[[#This Row],[Income]]&lt;=100000,"High", Merge1[[#This Row],[Income]]&gt;100000," Premium")</f>
        <v>Medium</v>
      </c>
      <c r="AB216" s="1" t="str" cm="1">
        <f t="array" ref="AB216">_xlfn.IFS(Merge1[[#This Row],[Age]]&lt;= 28,"Gen Z", Merge1[[#This Row],[Age]]&lt;=44,"Millennials", Merge1[[#This Row],[Age]]&lt;=60,"Gen X", Merge1[[#This Row],[Age]]&gt;60,"Baby Boomers")</f>
        <v>Gen Z</v>
      </c>
      <c r="AC216" s="1" t="str" cm="1">
        <f t="array" ref="AC216">_xlfn.IFS(
    Merge1[[#This Row],[Balance]]&lt;=50000,"Low",
    Merge1[[#This Row],[Balance]]&lt;=200000,"Medium",
    Merge1[[#This Row],[Balance]]&gt;200000,"High"
)</f>
        <v>High</v>
      </c>
    </row>
    <row r="217" spans="1:29" x14ac:dyDescent="0.25">
      <c r="A217" s="1" t="s">
        <v>182</v>
      </c>
      <c r="B217" s="1" t="s">
        <v>5915</v>
      </c>
      <c r="C217" s="1" t="s">
        <v>5846</v>
      </c>
      <c r="D217" s="2">
        <v>42693</v>
      </c>
      <c r="E217">
        <v>81257</v>
      </c>
      <c r="F217">
        <v>537</v>
      </c>
      <c r="G217">
        <v>0</v>
      </c>
      <c r="H217" s="1" t="s">
        <v>5833</v>
      </c>
      <c r="I217" s="1" t="s">
        <v>6576</v>
      </c>
      <c r="J217" s="1" t="s">
        <v>6240</v>
      </c>
      <c r="K217">
        <v>66</v>
      </c>
      <c r="L217" s="1" t="s">
        <v>6260</v>
      </c>
      <c r="M217" s="1" t="s">
        <v>6254</v>
      </c>
      <c r="N217">
        <v>122471</v>
      </c>
      <c r="O217" s="1" t="s">
        <v>6252</v>
      </c>
      <c r="P217" s="2">
        <v>43744</v>
      </c>
      <c r="Q217" s="2">
        <v>45311</v>
      </c>
      <c r="R217" s="1" t="s">
        <v>6902</v>
      </c>
      <c r="S217" s="1" t="s">
        <v>6903</v>
      </c>
      <c r="T217" s="1" t="s">
        <v>9</v>
      </c>
      <c r="U217">
        <v>7574</v>
      </c>
      <c r="V217" s="1" t="s">
        <v>10</v>
      </c>
      <c r="W217" s="1" t="s">
        <v>50</v>
      </c>
      <c r="X217" s="2">
        <f t="shared" ca="1" si="3"/>
        <v>45937</v>
      </c>
      <c r="Y217" s="1">
        <f ca="1">ROUND(YEARFRAC(Merge1[[#This Row],[Join_Date]],Merge1[[#This Row],[Today]], 3),0)</f>
        <v>6</v>
      </c>
      <c r="Z217" s="1" t="str" cm="1">
        <f t="array" aca="1" ref="Z217" ca="1">_xlfn.IFS(
   Merge1[[#This Row],[Customer Tenure]]&lt;=2,"New",
   Merge1[[#This Row],[Customer Tenure]]&lt;=5,"Emerging",
  Merge1[[#This Row],[Customer Tenure]]&lt;9,"Established",
   TRUE,"Loyal"
)</f>
        <v>Established</v>
      </c>
      <c r="AA217" s="1" t="str" cm="1">
        <f t="array" ref="AA217">_xlfn.IFS(Merge1[[#This Row],[Income]]&lt;=30000,"Low",Merge1[[#This Row],[Income]]&lt;=60000,"Medium",Merge1[[#This Row],[Income]]&lt;=100000,"High", Merge1[[#This Row],[Income]]&gt;100000," Premium")</f>
        <v xml:space="preserve"> Premium</v>
      </c>
      <c r="AB217" s="1" t="str" cm="1">
        <f t="array" ref="AB217">_xlfn.IFS(Merge1[[#This Row],[Age]]&lt;= 28,"Gen Z", Merge1[[#This Row],[Age]]&lt;=44,"Millennials", Merge1[[#This Row],[Age]]&lt;=60,"Gen X", Merge1[[#This Row],[Age]]&gt;60,"Baby Boomers")</f>
        <v>Baby Boomers</v>
      </c>
      <c r="AC217" s="1" t="str" cm="1">
        <f t="array" ref="AC217">_xlfn.IFS(
    Merge1[[#This Row],[Balance]]&lt;=50000,"Low",
    Merge1[[#This Row],[Balance]]&lt;=200000,"Medium",
    Merge1[[#This Row],[Balance]]&gt;200000,"High"
)</f>
        <v>Medium</v>
      </c>
    </row>
    <row r="218" spans="1:29" x14ac:dyDescent="0.25">
      <c r="A218" s="1" t="s">
        <v>182</v>
      </c>
      <c r="B218" s="1" t="s">
        <v>5915</v>
      </c>
      <c r="C218" s="1" t="s">
        <v>5846</v>
      </c>
      <c r="D218" s="2">
        <v>42693</v>
      </c>
      <c r="E218">
        <v>81257</v>
      </c>
      <c r="F218">
        <v>537</v>
      </c>
      <c r="G218">
        <v>0</v>
      </c>
      <c r="H218" s="1" t="s">
        <v>5833</v>
      </c>
      <c r="I218" s="1" t="s">
        <v>6576</v>
      </c>
      <c r="J218" s="1" t="s">
        <v>6240</v>
      </c>
      <c r="K218">
        <v>66</v>
      </c>
      <c r="L218" s="1" t="s">
        <v>6260</v>
      </c>
      <c r="M218" s="1" t="s">
        <v>6254</v>
      </c>
      <c r="N218">
        <v>122471</v>
      </c>
      <c r="O218" s="1" t="s">
        <v>6252</v>
      </c>
      <c r="P218" s="2">
        <v>43744</v>
      </c>
      <c r="Q218" s="2">
        <v>45749</v>
      </c>
      <c r="R218" s="1" t="s">
        <v>6893</v>
      </c>
      <c r="S218" s="1" t="s">
        <v>6894</v>
      </c>
      <c r="T218" s="1" t="s">
        <v>28</v>
      </c>
      <c r="U218">
        <v>258</v>
      </c>
      <c r="V218" s="1" t="s">
        <v>24</v>
      </c>
      <c r="W218" s="1" t="s">
        <v>106</v>
      </c>
      <c r="X218" s="2">
        <f t="shared" ca="1" si="3"/>
        <v>45937</v>
      </c>
      <c r="Y218" s="1">
        <f ca="1">ROUND(YEARFRAC(Merge1[[#This Row],[Join_Date]],Merge1[[#This Row],[Today]], 3),0)</f>
        <v>6</v>
      </c>
      <c r="Z218" s="1" t="str" cm="1">
        <f t="array" aca="1" ref="Z218" ca="1">_xlfn.IFS(
   Merge1[[#This Row],[Customer Tenure]]&lt;=2,"New",
   Merge1[[#This Row],[Customer Tenure]]&lt;=5,"Emerging",
  Merge1[[#This Row],[Customer Tenure]]&lt;9,"Established",
   TRUE,"Loyal"
)</f>
        <v>Established</v>
      </c>
      <c r="AA218" s="1" t="str" cm="1">
        <f t="array" ref="AA218">_xlfn.IFS(Merge1[[#This Row],[Income]]&lt;=30000,"Low",Merge1[[#This Row],[Income]]&lt;=60000,"Medium",Merge1[[#This Row],[Income]]&lt;=100000,"High", Merge1[[#This Row],[Income]]&gt;100000," Premium")</f>
        <v xml:space="preserve"> Premium</v>
      </c>
      <c r="AB218" s="1" t="str" cm="1">
        <f t="array" ref="AB218">_xlfn.IFS(Merge1[[#This Row],[Age]]&lt;= 28,"Gen Z", Merge1[[#This Row],[Age]]&lt;=44,"Millennials", Merge1[[#This Row],[Age]]&lt;=60,"Gen X", Merge1[[#This Row],[Age]]&gt;60,"Baby Boomers")</f>
        <v>Baby Boomers</v>
      </c>
      <c r="AC218" s="1" t="str" cm="1">
        <f t="array" ref="AC218">_xlfn.IFS(
    Merge1[[#This Row],[Balance]]&lt;=50000,"Low",
    Merge1[[#This Row],[Balance]]&lt;=200000,"Medium",
    Merge1[[#This Row],[Balance]]&gt;200000,"High"
)</f>
        <v>Medium</v>
      </c>
    </row>
    <row r="219" spans="1:29" x14ac:dyDescent="0.25">
      <c r="A219" s="1" t="s">
        <v>182</v>
      </c>
      <c r="B219" s="1" t="s">
        <v>5915</v>
      </c>
      <c r="C219" s="1" t="s">
        <v>5846</v>
      </c>
      <c r="D219" s="2">
        <v>42693</v>
      </c>
      <c r="E219">
        <v>81257</v>
      </c>
      <c r="F219">
        <v>537</v>
      </c>
      <c r="G219">
        <v>0</v>
      </c>
      <c r="H219" s="1" t="s">
        <v>5833</v>
      </c>
      <c r="I219" s="1" t="s">
        <v>6576</v>
      </c>
      <c r="J219" s="1" t="s">
        <v>6240</v>
      </c>
      <c r="K219">
        <v>66</v>
      </c>
      <c r="L219" s="1" t="s">
        <v>6260</v>
      </c>
      <c r="M219" s="1" t="s">
        <v>6254</v>
      </c>
      <c r="N219">
        <v>122471</v>
      </c>
      <c r="O219" s="1" t="s">
        <v>6252</v>
      </c>
      <c r="P219" s="2">
        <v>43744</v>
      </c>
      <c r="Q219" s="2">
        <v>45339</v>
      </c>
      <c r="R219" s="1" t="s">
        <v>6885</v>
      </c>
      <c r="S219" s="1" t="s">
        <v>6886</v>
      </c>
      <c r="T219" s="1" t="s">
        <v>28</v>
      </c>
      <c r="U219">
        <v>6663</v>
      </c>
      <c r="V219" s="1" t="s">
        <v>24</v>
      </c>
      <c r="W219" s="1" t="s">
        <v>45</v>
      </c>
      <c r="X219" s="2">
        <f t="shared" ca="1" si="3"/>
        <v>45937</v>
      </c>
      <c r="Y219" s="1">
        <f ca="1">ROUND(YEARFRAC(Merge1[[#This Row],[Join_Date]],Merge1[[#This Row],[Today]], 3),0)</f>
        <v>6</v>
      </c>
      <c r="Z219" s="1" t="str" cm="1">
        <f t="array" aca="1" ref="Z219" ca="1">_xlfn.IFS(
   Merge1[[#This Row],[Customer Tenure]]&lt;=2,"New",
   Merge1[[#This Row],[Customer Tenure]]&lt;=5,"Emerging",
  Merge1[[#This Row],[Customer Tenure]]&lt;9,"Established",
   TRUE,"Loyal"
)</f>
        <v>Established</v>
      </c>
      <c r="AA219" s="1" t="str" cm="1">
        <f t="array" ref="AA219">_xlfn.IFS(Merge1[[#This Row],[Income]]&lt;=30000,"Low",Merge1[[#This Row],[Income]]&lt;=60000,"Medium",Merge1[[#This Row],[Income]]&lt;=100000,"High", Merge1[[#This Row],[Income]]&gt;100000," Premium")</f>
        <v xml:space="preserve"> Premium</v>
      </c>
      <c r="AB219" s="1" t="str" cm="1">
        <f t="array" ref="AB219">_xlfn.IFS(Merge1[[#This Row],[Age]]&lt;= 28,"Gen Z", Merge1[[#This Row],[Age]]&lt;=44,"Millennials", Merge1[[#This Row],[Age]]&lt;=60,"Gen X", Merge1[[#This Row],[Age]]&gt;60,"Baby Boomers")</f>
        <v>Baby Boomers</v>
      </c>
      <c r="AC219" s="1" t="str" cm="1">
        <f t="array" ref="AC219">_xlfn.IFS(
    Merge1[[#This Row],[Balance]]&lt;=50000,"Low",
    Merge1[[#This Row],[Balance]]&lt;=200000,"Medium",
    Merge1[[#This Row],[Balance]]&gt;200000,"High"
)</f>
        <v>Medium</v>
      </c>
    </row>
    <row r="220" spans="1:29" x14ac:dyDescent="0.25">
      <c r="A220" s="1" t="s">
        <v>182</v>
      </c>
      <c r="B220" s="1" t="s">
        <v>5915</v>
      </c>
      <c r="C220" s="1" t="s">
        <v>5846</v>
      </c>
      <c r="D220" s="2">
        <v>42693</v>
      </c>
      <c r="E220">
        <v>81257</v>
      </c>
      <c r="F220">
        <v>537</v>
      </c>
      <c r="G220">
        <v>0</v>
      </c>
      <c r="H220" s="1" t="s">
        <v>5833</v>
      </c>
      <c r="I220" s="1" t="s">
        <v>6576</v>
      </c>
      <c r="J220" s="1" t="s">
        <v>6240</v>
      </c>
      <c r="K220">
        <v>66</v>
      </c>
      <c r="L220" s="1" t="s">
        <v>6260</v>
      </c>
      <c r="M220" s="1" t="s">
        <v>6254</v>
      </c>
      <c r="N220">
        <v>122471</v>
      </c>
      <c r="O220" s="1" t="s">
        <v>6252</v>
      </c>
      <c r="P220" s="2">
        <v>43744</v>
      </c>
      <c r="Q220" s="2">
        <v>45264</v>
      </c>
      <c r="R220" s="1" t="s">
        <v>6904</v>
      </c>
      <c r="S220" s="1" t="s">
        <v>6905</v>
      </c>
      <c r="T220" s="1" t="s">
        <v>28</v>
      </c>
      <c r="U220">
        <v>8868</v>
      </c>
      <c r="V220" s="1" t="s">
        <v>10</v>
      </c>
      <c r="W220" s="1" t="s">
        <v>20</v>
      </c>
      <c r="X220" s="2">
        <f t="shared" ca="1" si="3"/>
        <v>45937</v>
      </c>
      <c r="Y220" s="1">
        <f ca="1">ROUND(YEARFRAC(Merge1[[#This Row],[Join_Date]],Merge1[[#This Row],[Today]], 3),0)</f>
        <v>6</v>
      </c>
      <c r="Z220" s="1" t="str" cm="1">
        <f t="array" aca="1" ref="Z220" ca="1">_xlfn.IFS(
   Merge1[[#This Row],[Customer Tenure]]&lt;=2,"New",
   Merge1[[#This Row],[Customer Tenure]]&lt;=5,"Emerging",
  Merge1[[#This Row],[Customer Tenure]]&lt;9,"Established",
   TRUE,"Loyal"
)</f>
        <v>Established</v>
      </c>
      <c r="AA220" s="1" t="str" cm="1">
        <f t="array" ref="AA220">_xlfn.IFS(Merge1[[#This Row],[Income]]&lt;=30000,"Low",Merge1[[#This Row],[Income]]&lt;=60000,"Medium",Merge1[[#This Row],[Income]]&lt;=100000,"High", Merge1[[#This Row],[Income]]&gt;100000," Premium")</f>
        <v xml:space="preserve"> Premium</v>
      </c>
      <c r="AB220" s="1" t="str" cm="1">
        <f t="array" ref="AB220">_xlfn.IFS(Merge1[[#This Row],[Age]]&lt;= 28,"Gen Z", Merge1[[#This Row],[Age]]&lt;=44,"Millennials", Merge1[[#This Row],[Age]]&lt;=60,"Gen X", Merge1[[#This Row],[Age]]&gt;60,"Baby Boomers")</f>
        <v>Baby Boomers</v>
      </c>
      <c r="AC220" s="1" t="str" cm="1">
        <f t="array" ref="AC220">_xlfn.IFS(
    Merge1[[#This Row],[Balance]]&lt;=50000,"Low",
    Merge1[[#This Row],[Balance]]&lt;=200000,"Medium",
    Merge1[[#This Row],[Balance]]&gt;200000,"High"
)</f>
        <v>Medium</v>
      </c>
    </row>
    <row r="221" spans="1:29" x14ac:dyDescent="0.25">
      <c r="A221" s="1" t="s">
        <v>184</v>
      </c>
      <c r="B221" s="1" t="s">
        <v>6001</v>
      </c>
      <c r="C221" s="1" t="s">
        <v>5832</v>
      </c>
      <c r="D221" s="2">
        <v>43405</v>
      </c>
      <c r="E221">
        <v>26616</v>
      </c>
      <c r="F221">
        <v>543</v>
      </c>
      <c r="G221">
        <v>0</v>
      </c>
      <c r="H221" s="1" t="s">
        <v>5833</v>
      </c>
      <c r="I221" s="1" t="s">
        <v>6773</v>
      </c>
      <c r="J221" s="1" t="s">
        <v>6245</v>
      </c>
      <c r="K221">
        <v>45</v>
      </c>
      <c r="L221" s="1" t="s">
        <v>6260</v>
      </c>
      <c r="M221" s="1" t="s">
        <v>6251</v>
      </c>
      <c r="N221">
        <v>65893</v>
      </c>
      <c r="O221" s="1" t="s">
        <v>6248</v>
      </c>
      <c r="P221" s="2">
        <v>44513</v>
      </c>
      <c r="Q221" s="2">
        <v>45743</v>
      </c>
      <c r="R221" s="1" t="s">
        <v>6899</v>
      </c>
      <c r="S221" s="1" t="s">
        <v>6914</v>
      </c>
      <c r="T221" s="1" t="s">
        <v>28</v>
      </c>
      <c r="U221">
        <v>8285</v>
      </c>
      <c r="V221" s="1" t="s">
        <v>15</v>
      </c>
      <c r="W221" s="1" t="s">
        <v>106</v>
      </c>
      <c r="X221" s="2">
        <f t="shared" ca="1" si="3"/>
        <v>45937</v>
      </c>
      <c r="Y221" s="1">
        <f ca="1">ROUND(YEARFRAC(Merge1[[#This Row],[Join_Date]],Merge1[[#This Row],[Today]], 3),0)</f>
        <v>4</v>
      </c>
      <c r="Z221" s="1" t="str" cm="1">
        <f t="array" aca="1" ref="Z221" ca="1">_xlfn.IFS(
   Merge1[[#This Row],[Customer Tenure]]&lt;=2,"New",
   Merge1[[#This Row],[Customer Tenure]]&lt;=5,"Emerging",
  Merge1[[#This Row],[Customer Tenure]]&lt;9,"Established",
   TRUE,"Loyal"
)</f>
        <v>Emerging</v>
      </c>
      <c r="AA221" s="1" t="str" cm="1">
        <f t="array" ref="AA221">_xlfn.IFS(Merge1[[#This Row],[Income]]&lt;=30000,"Low",Merge1[[#This Row],[Income]]&lt;=60000,"Medium",Merge1[[#This Row],[Income]]&lt;=100000,"High", Merge1[[#This Row],[Income]]&gt;100000," Premium")</f>
        <v>High</v>
      </c>
      <c r="AB221" s="1" t="str" cm="1">
        <f t="array" ref="AB221">_xlfn.IFS(Merge1[[#This Row],[Age]]&lt;= 28,"Gen Z", Merge1[[#This Row],[Age]]&lt;=44,"Millennials", Merge1[[#This Row],[Age]]&lt;=60,"Gen X", Merge1[[#This Row],[Age]]&gt;60,"Baby Boomers")</f>
        <v>Gen X</v>
      </c>
      <c r="AC221" s="1" t="str" cm="1">
        <f t="array" ref="AC221">_xlfn.IFS(
    Merge1[[#This Row],[Balance]]&lt;=50000,"Low",
    Merge1[[#This Row],[Balance]]&lt;=200000,"Medium",
    Merge1[[#This Row],[Balance]]&gt;200000,"High"
)</f>
        <v>Low</v>
      </c>
    </row>
    <row r="222" spans="1:29" x14ac:dyDescent="0.25">
      <c r="A222" s="1" t="s">
        <v>1213</v>
      </c>
      <c r="B222" s="1" t="s">
        <v>5866</v>
      </c>
      <c r="C222" s="1" t="s">
        <v>5832</v>
      </c>
      <c r="D222" s="2">
        <v>45191</v>
      </c>
      <c r="E222">
        <v>485463</v>
      </c>
      <c r="F222">
        <v>371</v>
      </c>
      <c r="G222">
        <v>0</v>
      </c>
      <c r="H222" s="1" t="s">
        <v>5833</v>
      </c>
      <c r="I222" s="1" t="s">
        <v>6630</v>
      </c>
      <c r="J222" s="1" t="s">
        <v>6240</v>
      </c>
      <c r="K222">
        <v>52</v>
      </c>
      <c r="L222" s="1" t="s">
        <v>6256</v>
      </c>
      <c r="M222" s="1" t="s">
        <v>6242</v>
      </c>
      <c r="N222">
        <v>147118</v>
      </c>
      <c r="O222" s="1" t="s">
        <v>6248</v>
      </c>
      <c r="P222" s="2">
        <v>44957</v>
      </c>
      <c r="Q222" s="2">
        <v>45845</v>
      </c>
      <c r="R222" s="1" t="s">
        <v>6891</v>
      </c>
      <c r="S222" s="1" t="s">
        <v>6892</v>
      </c>
      <c r="T222" s="1" t="s">
        <v>28</v>
      </c>
      <c r="U222">
        <v>3405</v>
      </c>
      <c r="V222" s="1" t="s">
        <v>15</v>
      </c>
      <c r="W222" s="1" t="s">
        <v>50</v>
      </c>
      <c r="X222" s="2">
        <f t="shared" ca="1" si="3"/>
        <v>45937</v>
      </c>
      <c r="Y222" s="1">
        <f ca="1">ROUND(YEARFRAC(Merge1[[#This Row],[Join_Date]],Merge1[[#This Row],[Today]], 3),0)</f>
        <v>3</v>
      </c>
      <c r="Z222" s="1" t="str" cm="1">
        <f t="array" aca="1" ref="Z222" ca="1">_xlfn.IFS(
   Merge1[[#This Row],[Customer Tenure]]&lt;=2,"New",
   Merge1[[#This Row],[Customer Tenure]]&lt;=5,"Emerging",
  Merge1[[#This Row],[Customer Tenure]]&lt;9,"Established",
   TRUE,"Loyal"
)</f>
        <v>Emerging</v>
      </c>
      <c r="AA222" s="1" t="str" cm="1">
        <f t="array" ref="AA222">_xlfn.IFS(Merge1[[#This Row],[Income]]&lt;=30000,"Low",Merge1[[#This Row],[Income]]&lt;=60000,"Medium",Merge1[[#This Row],[Income]]&lt;=100000,"High", Merge1[[#This Row],[Income]]&gt;100000," Premium")</f>
        <v xml:space="preserve"> Premium</v>
      </c>
      <c r="AB222" s="1" t="str" cm="1">
        <f t="array" ref="AB222">_xlfn.IFS(Merge1[[#This Row],[Age]]&lt;= 28,"Gen Z", Merge1[[#This Row],[Age]]&lt;=44,"Millennials", Merge1[[#This Row],[Age]]&lt;=60,"Gen X", Merge1[[#This Row],[Age]]&gt;60,"Baby Boomers")</f>
        <v>Gen X</v>
      </c>
      <c r="AC222" s="1" t="str" cm="1">
        <f t="array" ref="AC222">_xlfn.IFS(
    Merge1[[#This Row],[Balance]]&lt;=50000,"Low",
    Merge1[[#This Row],[Balance]]&lt;=200000,"Medium",
    Merge1[[#This Row],[Balance]]&gt;200000,"High"
)</f>
        <v>High</v>
      </c>
    </row>
    <row r="223" spans="1:29" x14ac:dyDescent="0.25">
      <c r="A223" s="1" t="s">
        <v>188</v>
      </c>
      <c r="B223" s="1" t="s">
        <v>6131</v>
      </c>
      <c r="C223" s="1" t="s">
        <v>5846</v>
      </c>
      <c r="D223" s="2">
        <v>43451</v>
      </c>
      <c r="E223">
        <v>374743</v>
      </c>
      <c r="F223">
        <v>423</v>
      </c>
      <c r="G223">
        <v>0</v>
      </c>
      <c r="H223" s="1" t="s">
        <v>5850</v>
      </c>
      <c r="I223" s="1" t="s">
        <v>6586</v>
      </c>
      <c r="J223" s="1" t="s">
        <v>6245</v>
      </c>
      <c r="K223">
        <v>58</v>
      </c>
      <c r="L223" s="1" t="s">
        <v>6241</v>
      </c>
      <c r="M223" s="1" t="s">
        <v>6251</v>
      </c>
      <c r="N223">
        <v>192760</v>
      </c>
      <c r="O223" s="1" t="s">
        <v>6248</v>
      </c>
      <c r="P223" s="2">
        <v>45051</v>
      </c>
      <c r="Q223" s="2">
        <v>45278</v>
      </c>
      <c r="R223" s="1" t="s">
        <v>6904</v>
      </c>
      <c r="S223" s="1" t="s">
        <v>6905</v>
      </c>
      <c r="T223" s="1" t="s">
        <v>28</v>
      </c>
      <c r="U223">
        <v>3374</v>
      </c>
      <c r="V223" s="1" t="s">
        <v>10</v>
      </c>
      <c r="W223" s="1" t="s">
        <v>40</v>
      </c>
      <c r="X223" s="2">
        <f t="shared" ca="1" si="3"/>
        <v>45937</v>
      </c>
      <c r="Y223" s="1">
        <f ca="1">ROUND(YEARFRAC(Merge1[[#This Row],[Join_Date]],Merge1[[#This Row],[Today]], 3),0)</f>
        <v>2</v>
      </c>
      <c r="Z223" s="1" t="str" cm="1">
        <f t="array" aca="1" ref="Z223" ca="1">_xlfn.IFS(
   Merge1[[#This Row],[Customer Tenure]]&lt;=2,"New",
   Merge1[[#This Row],[Customer Tenure]]&lt;=5,"Emerging",
  Merge1[[#This Row],[Customer Tenure]]&lt;9,"Established",
   TRUE,"Loyal"
)</f>
        <v>New</v>
      </c>
      <c r="AA223" s="1" t="str" cm="1">
        <f t="array" ref="AA223">_xlfn.IFS(Merge1[[#This Row],[Income]]&lt;=30000,"Low",Merge1[[#This Row],[Income]]&lt;=60000,"Medium",Merge1[[#This Row],[Income]]&lt;=100000,"High", Merge1[[#This Row],[Income]]&gt;100000," Premium")</f>
        <v xml:space="preserve"> Premium</v>
      </c>
      <c r="AB223" s="1" t="str" cm="1">
        <f t="array" ref="AB223">_xlfn.IFS(Merge1[[#This Row],[Age]]&lt;= 28,"Gen Z", Merge1[[#This Row],[Age]]&lt;=44,"Millennials", Merge1[[#This Row],[Age]]&lt;=60,"Gen X", Merge1[[#This Row],[Age]]&gt;60,"Baby Boomers")</f>
        <v>Gen X</v>
      </c>
      <c r="AC223" s="1" t="str" cm="1">
        <f t="array" ref="AC223">_xlfn.IFS(
    Merge1[[#This Row],[Balance]]&lt;=50000,"Low",
    Merge1[[#This Row],[Balance]]&lt;=200000,"Medium",
    Merge1[[#This Row],[Balance]]&gt;200000,"High"
)</f>
        <v>High</v>
      </c>
    </row>
    <row r="224" spans="1:29" x14ac:dyDescent="0.25">
      <c r="A224" s="1" t="s">
        <v>188</v>
      </c>
      <c r="B224" s="1" t="s">
        <v>6131</v>
      </c>
      <c r="C224" s="1" t="s">
        <v>5846</v>
      </c>
      <c r="D224" s="2">
        <v>43451</v>
      </c>
      <c r="E224">
        <v>374743</v>
      </c>
      <c r="F224">
        <v>423</v>
      </c>
      <c r="G224">
        <v>0</v>
      </c>
      <c r="H224" s="1" t="s">
        <v>5850</v>
      </c>
      <c r="I224" s="1" t="s">
        <v>6586</v>
      </c>
      <c r="J224" s="1" t="s">
        <v>6245</v>
      </c>
      <c r="K224">
        <v>58</v>
      </c>
      <c r="L224" s="1" t="s">
        <v>6241</v>
      </c>
      <c r="M224" s="1" t="s">
        <v>6251</v>
      </c>
      <c r="N224">
        <v>192760</v>
      </c>
      <c r="O224" s="1" t="s">
        <v>6248</v>
      </c>
      <c r="P224" s="2">
        <v>45051</v>
      </c>
      <c r="Q224" s="2">
        <v>45487</v>
      </c>
      <c r="R224" s="1" t="s">
        <v>6891</v>
      </c>
      <c r="S224" s="1" t="s">
        <v>6895</v>
      </c>
      <c r="T224" s="1" t="s">
        <v>23</v>
      </c>
      <c r="U224">
        <v>6464</v>
      </c>
      <c r="V224" s="1" t="s">
        <v>19</v>
      </c>
      <c r="W224" s="1" t="s">
        <v>25</v>
      </c>
      <c r="X224" s="2">
        <f t="shared" ca="1" si="3"/>
        <v>45937</v>
      </c>
      <c r="Y224" s="1">
        <f ca="1">ROUND(YEARFRAC(Merge1[[#This Row],[Join_Date]],Merge1[[#This Row],[Today]], 3),0)</f>
        <v>2</v>
      </c>
      <c r="Z224" s="1" t="str" cm="1">
        <f t="array" aca="1" ref="Z224" ca="1">_xlfn.IFS(
   Merge1[[#This Row],[Customer Tenure]]&lt;=2,"New",
   Merge1[[#This Row],[Customer Tenure]]&lt;=5,"Emerging",
  Merge1[[#This Row],[Customer Tenure]]&lt;9,"Established",
   TRUE,"Loyal"
)</f>
        <v>New</v>
      </c>
      <c r="AA224" s="1" t="str" cm="1">
        <f t="array" ref="AA224">_xlfn.IFS(Merge1[[#This Row],[Income]]&lt;=30000,"Low",Merge1[[#This Row],[Income]]&lt;=60000,"Medium",Merge1[[#This Row],[Income]]&lt;=100000,"High", Merge1[[#This Row],[Income]]&gt;100000," Premium")</f>
        <v xml:space="preserve"> Premium</v>
      </c>
      <c r="AB224" s="1" t="str" cm="1">
        <f t="array" ref="AB224">_xlfn.IFS(Merge1[[#This Row],[Age]]&lt;= 28,"Gen Z", Merge1[[#This Row],[Age]]&lt;=44,"Millennials", Merge1[[#This Row],[Age]]&lt;=60,"Gen X", Merge1[[#This Row],[Age]]&gt;60,"Baby Boomers")</f>
        <v>Gen X</v>
      </c>
      <c r="AC224" s="1" t="str" cm="1">
        <f t="array" ref="AC224">_xlfn.IFS(
    Merge1[[#This Row],[Balance]]&lt;=50000,"Low",
    Merge1[[#This Row],[Balance]]&lt;=200000,"Medium",
    Merge1[[#This Row],[Balance]]&gt;200000,"High"
)</f>
        <v>High</v>
      </c>
    </row>
    <row r="225" spans="1:29" x14ac:dyDescent="0.25">
      <c r="A225" s="1" t="s">
        <v>188</v>
      </c>
      <c r="B225" s="1" t="s">
        <v>6131</v>
      </c>
      <c r="C225" s="1" t="s">
        <v>5846</v>
      </c>
      <c r="D225" s="2">
        <v>43451</v>
      </c>
      <c r="E225">
        <v>374743</v>
      </c>
      <c r="F225">
        <v>423</v>
      </c>
      <c r="G225">
        <v>0</v>
      </c>
      <c r="H225" s="1" t="s">
        <v>5850</v>
      </c>
      <c r="I225" s="1" t="s">
        <v>6586</v>
      </c>
      <c r="J225" s="1" t="s">
        <v>6245</v>
      </c>
      <c r="K225">
        <v>58</v>
      </c>
      <c r="L225" s="1" t="s">
        <v>6241</v>
      </c>
      <c r="M225" s="1" t="s">
        <v>6251</v>
      </c>
      <c r="N225">
        <v>192760</v>
      </c>
      <c r="O225" s="1" t="s">
        <v>6248</v>
      </c>
      <c r="P225" s="2">
        <v>45051</v>
      </c>
      <c r="Q225" s="2">
        <v>45550</v>
      </c>
      <c r="R225" s="1" t="s">
        <v>6897</v>
      </c>
      <c r="S225" s="1" t="s">
        <v>6898</v>
      </c>
      <c r="T225" s="1" t="s">
        <v>14</v>
      </c>
      <c r="U225">
        <v>3913</v>
      </c>
      <c r="V225" s="1" t="s">
        <v>10</v>
      </c>
      <c r="W225" s="1" t="s">
        <v>29</v>
      </c>
      <c r="X225" s="2">
        <f t="shared" ca="1" si="3"/>
        <v>45937</v>
      </c>
      <c r="Y225" s="1">
        <f ca="1">ROUND(YEARFRAC(Merge1[[#This Row],[Join_Date]],Merge1[[#This Row],[Today]], 3),0)</f>
        <v>2</v>
      </c>
      <c r="Z225" s="1" t="str" cm="1">
        <f t="array" aca="1" ref="Z225" ca="1">_xlfn.IFS(
   Merge1[[#This Row],[Customer Tenure]]&lt;=2,"New",
   Merge1[[#This Row],[Customer Tenure]]&lt;=5,"Emerging",
  Merge1[[#This Row],[Customer Tenure]]&lt;9,"Established",
   TRUE,"Loyal"
)</f>
        <v>New</v>
      </c>
      <c r="AA225" s="1" t="str" cm="1">
        <f t="array" ref="AA225">_xlfn.IFS(Merge1[[#This Row],[Income]]&lt;=30000,"Low",Merge1[[#This Row],[Income]]&lt;=60000,"Medium",Merge1[[#This Row],[Income]]&lt;=100000,"High", Merge1[[#This Row],[Income]]&gt;100000," Premium")</f>
        <v xml:space="preserve"> Premium</v>
      </c>
      <c r="AB225" s="1" t="str" cm="1">
        <f t="array" ref="AB225">_xlfn.IFS(Merge1[[#This Row],[Age]]&lt;= 28,"Gen Z", Merge1[[#This Row],[Age]]&lt;=44,"Millennials", Merge1[[#This Row],[Age]]&lt;=60,"Gen X", Merge1[[#This Row],[Age]]&gt;60,"Baby Boomers")</f>
        <v>Gen X</v>
      </c>
      <c r="AC225" s="1" t="str" cm="1">
        <f t="array" ref="AC225">_xlfn.IFS(
    Merge1[[#This Row],[Balance]]&lt;=50000,"Low",
    Merge1[[#This Row],[Balance]]&lt;=200000,"Medium",
    Merge1[[#This Row],[Balance]]&gt;200000,"High"
)</f>
        <v>High</v>
      </c>
    </row>
    <row r="226" spans="1:29" x14ac:dyDescent="0.25">
      <c r="A226" s="1" t="s">
        <v>188</v>
      </c>
      <c r="B226" s="1" t="s">
        <v>6131</v>
      </c>
      <c r="C226" s="1" t="s">
        <v>5846</v>
      </c>
      <c r="D226" s="2">
        <v>43451</v>
      </c>
      <c r="E226">
        <v>374743</v>
      </c>
      <c r="F226">
        <v>423</v>
      </c>
      <c r="G226">
        <v>0</v>
      </c>
      <c r="H226" s="1" t="s">
        <v>5850</v>
      </c>
      <c r="I226" s="1" t="s">
        <v>6586</v>
      </c>
      <c r="J226" s="1" t="s">
        <v>6245</v>
      </c>
      <c r="K226">
        <v>58</v>
      </c>
      <c r="L226" s="1" t="s">
        <v>6241</v>
      </c>
      <c r="M226" s="1" t="s">
        <v>6251</v>
      </c>
      <c r="N226">
        <v>192760</v>
      </c>
      <c r="O226" s="1" t="s">
        <v>6248</v>
      </c>
      <c r="P226" s="2">
        <v>45051</v>
      </c>
      <c r="Q226" s="2">
        <v>45648</v>
      </c>
      <c r="R226" s="1" t="s">
        <v>6904</v>
      </c>
      <c r="S226" s="1" t="s">
        <v>6916</v>
      </c>
      <c r="T226" s="1" t="s">
        <v>23</v>
      </c>
      <c r="U226">
        <v>1228</v>
      </c>
      <c r="V226" s="1" t="s">
        <v>19</v>
      </c>
      <c r="W226" s="1" t="s">
        <v>29</v>
      </c>
      <c r="X226" s="2">
        <f t="shared" ca="1" si="3"/>
        <v>45937</v>
      </c>
      <c r="Y226" s="1">
        <f ca="1">ROUND(YEARFRAC(Merge1[[#This Row],[Join_Date]],Merge1[[#This Row],[Today]], 3),0)</f>
        <v>2</v>
      </c>
      <c r="Z226" s="1" t="str" cm="1">
        <f t="array" aca="1" ref="Z226" ca="1">_xlfn.IFS(
   Merge1[[#This Row],[Customer Tenure]]&lt;=2,"New",
   Merge1[[#This Row],[Customer Tenure]]&lt;=5,"Emerging",
  Merge1[[#This Row],[Customer Tenure]]&lt;9,"Established",
   TRUE,"Loyal"
)</f>
        <v>New</v>
      </c>
      <c r="AA226" s="1" t="str" cm="1">
        <f t="array" ref="AA226">_xlfn.IFS(Merge1[[#This Row],[Income]]&lt;=30000,"Low",Merge1[[#This Row],[Income]]&lt;=60000,"Medium",Merge1[[#This Row],[Income]]&lt;=100000,"High", Merge1[[#This Row],[Income]]&gt;100000," Premium")</f>
        <v xml:space="preserve"> Premium</v>
      </c>
      <c r="AB226" s="1" t="str" cm="1">
        <f t="array" ref="AB226">_xlfn.IFS(Merge1[[#This Row],[Age]]&lt;= 28,"Gen Z", Merge1[[#This Row],[Age]]&lt;=44,"Millennials", Merge1[[#This Row],[Age]]&lt;=60,"Gen X", Merge1[[#This Row],[Age]]&gt;60,"Baby Boomers")</f>
        <v>Gen X</v>
      </c>
      <c r="AC226" s="1" t="str" cm="1">
        <f t="array" ref="AC226">_xlfn.IFS(
    Merge1[[#This Row],[Balance]]&lt;=50000,"Low",
    Merge1[[#This Row],[Balance]]&lt;=200000,"Medium",
    Merge1[[#This Row],[Balance]]&gt;200000,"High"
)</f>
        <v>High</v>
      </c>
    </row>
    <row r="227" spans="1:29" x14ac:dyDescent="0.25">
      <c r="A227" s="1" t="s">
        <v>794</v>
      </c>
      <c r="B227" s="1" t="s">
        <v>6028</v>
      </c>
      <c r="C227" s="1" t="s">
        <v>5842</v>
      </c>
      <c r="D227" s="2">
        <v>42667</v>
      </c>
      <c r="E227">
        <v>35931</v>
      </c>
      <c r="F227">
        <v>305</v>
      </c>
      <c r="G227">
        <v>0</v>
      </c>
      <c r="H227" s="1" t="s">
        <v>5833</v>
      </c>
      <c r="I227" s="1" t="s">
        <v>6298</v>
      </c>
      <c r="J227" s="1" t="s">
        <v>6240</v>
      </c>
      <c r="K227">
        <v>56</v>
      </c>
      <c r="L227" s="1" t="s">
        <v>6241</v>
      </c>
      <c r="M227" s="1" t="s">
        <v>6266</v>
      </c>
      <c r="N227">
        <v>93781</v>
      </c>
      <c r="O227" s="1" t="s">
        <v>6248</v>
      </c>
      <c r="P227" s="2">
        <v>42565</v>
      </c>
      <c r="Q227" s="2">
        <v>45879</v>
      </c>
      <c r="R227" s="1" t="s">
        <v>6889</v>
      </c>
      <c r="S227" s="1" t="s">
        <v>6915</v>
      </c>
      <c r="T227" s="1" t="s">
        <v>28</v>
      </c>
      <c r="U227">
        <v>3740</v>
      </c>
      <c r="V227" s="1" t="s">
        <v>10</v>
      </c>
      <c r="W227" s="1" t="s">
        <v>106</v>
      </c>
      <c r="X227" s="2">
        <f t="shared" ca="1" si="3"/>
        <v>45937</v>
      </c>
      <c r="Y227" s="1">
        <f ca="1">ROUND(YEARFRAC(Merge1[[#This Row],[Join_Date]],Merge1[[#This Row],[Today]], 3),0)</f>
        <v>9</v>
      </c>
      <c r="Z227" s="1" t="str" cm="1">
        <f t="array" aca="1" ref="Z227" ca="1">_xlfn.IFS(
   Merge1[[#This Row],[Customer Tenure]]&lt;=2,"New",
   Merge1[[#This Row],[Customer Tenure]]&lt;=5,"Emerging",
  Merge1[[#This Row],[Customer Tenure]]&lt;9,"Established",
   TRUE,"Loyal"
)</f>
        <v>Loyal</v>
      </c>
      <c r="AA227" s="1" t="str" cm="1">
        <f t="array" ref="AA227">_xlfn.IFS(Merge1[[#This Row],[Income]]&lt;=30000,"Low",Merge1[[#This Row],[Income]]&lt;=60000,"Medium",Merge1[[#This Row],[Income]]&lt;=100000,"High", Merge1[[#This Row],[Income]]&gt;100000," Premium")</f>
        <v>High</v>
      </c>
      <c r="AB227" s="1" t="str" cm="1">
        <f t="array" ref="AB227">_xlfn.IFS(Merge1[[#This Row],[Age]]&lt;= 28,"Gen Z", Merge1[[#This Row],[Age]]&lt;=44,"Millennials", Merge1[[#This Row],[Age]]&lt;=60,"Gen X", Merge1[[#This Row],[Age]]&gt;60,"Baby Boomers")</f>
        <v>Gen X</v>
      </c>
      <c r="AC227" s="1" t="str" cm="1">
        <f t="array" ref="AC227">_xlfn.IFS(
    Merge1[[#This Row],[Balance]]&lt;=50000,"Low",
    Merge1[[#This Row],[Balance]]&lt;=200000,"Medium",
    Merge1[[#This Row],[Balance]]&gt;200000,"High"
)</f>
        <v>Low</v>
      </c>
    </row>
    <row r="228" spans="1:29" x14ac:dyDescent="0.25">
      <c r="A228" s="1" t="s">
        <v>190</v>
      </c>
      <c r="B228" s="1" t="s">
        <v>6086</v>
      </c>
      <c r="C228" s="1" t="s">
        <v>5842</v>
      </c>
      <c r="D228" s="2">
        <v>43728</v>
      </c>
      <c r="E228">
        <v>96393</v>
      </c>
      <c r="F228">
        <v>536</v>
      </c>
      <c r="G228">
        <v>0</v>
      </c>
      <c r="H228" s="1" t="s">
        <v>5833</v>
      </c>
      <c r="I228" s="1" t="s">
        <v>6718</v>
      </c>
      <c r="J228" s="1" t="s">
        <v>6240</v>
      </c>
      <c r="K228">
        <v>61</v>
      </c>
      <c r="L228" s="1" t="s">
        <v>6246</v>
      </c>
      <c r="M228" s="1" t="s">
        <v>6262</v>
      </c>
      <c r="N228">
        <v>45963</v>
      </c>
      <c r="O228" s="1" t="s">
        <v>6243</v>
      </c>
      <c r="P228" s="2">
        <v>44798</v>
      </c>
      <c r="Q228" s="2">
        <v>45883</v>
      </c>
      <c r="R228" s="1" t="s">
        <v>6889</v>
      </c>
      <c r="S228" s="1" t="s">
        <v>6915</v>
      </c>
      <c r="T228" s="1" t="s">
        <v>23</v>
      </c>
      <c r="U228">
        <v>9959</v>
      </c>
      <c r="V228" s="1" t="s">
        <v>24</v>
      </c>
      <c r="W228" s="1" t="s">
        <v>55</v>
      </c>
      <c r="X228" s="2">
        <f t="shared" ca="1" si="3"/>
        <v>45937</v>
      </c>
      <c r="Y228" s="1">
        <f ca="1">ROUND(YEARFRAC(Merge1[[#This Row],[Join_Date]],Merge1[[#This Row],[Today]], 3),0)</f>
        <v>3</v>
      </c>
      <c r="Z228" s="1" t="str" cm="1">
        <f t="array" aca="1" ref="Z228" ca="1">_xlfn.IFS(
   Merge1[[#This Row],[Customer Tenure]]&lt;=2,"New",
   Merge1[[#This Row],[Customer Tenure]]&lt;=5,"Emerging",
  Merge1[[#This Row],[Customer Tenure]]&lt;9,"Established",
   TRUE,"Loyal"
)</f>
        <v>Emerging</v>
      </c>
      <c r="AA228" s="1" t="str" cm="1">
        <f t="array" ref="AA228">_xlfn.IFS(Merge1[[#This Row],[Income]]&lt;=30000,"Low",Merge1[[#This Row],[Income]]&lt;=60000,"Medium",Merge1[[#This Row],[Income]]&lt;=100000,"High", Merge1[[#This Row],[Income]]&gt;100000," Premium")</f>
        <v>Medium</v>
      </c>
      <c r="AB228" s="1" t="str" cm="1">
        <f t="array" ref="AB228">_xlfn.IFS(Merge1[[#This Row],[Age]]&lt;= 28,"Gen Z", Merge1[[#This Row],[Age]]&lt;=44,"Millennials", Merge1[[#This Row],[Age]]&lt;=60,"Gen X", Merge1[[#This Row],[Age]]&gt;60,"Baby Boomers")</f>
        <v>Baby Boomers</v>
      </c>
      <c r="AC228" s="1" t="str" cm="1">
        <f t="array" ref="AC228">_xlfn.IFS(
    Merge1[[#This Row],[Balance]]&lt;=50000,"Low",
    Merge1[[#This Row],[Balance]]&lt;=200000,"Medium",
    Merge1[[#This Row],[Balance]]&gt;200000,"High"
)</f>
        <v>Medium</v>
      </c>
    </row>
    <row r="229" spans="1:29" x14ac:dyDescent="0.25">
      <c r="A229" s="1" t="s">
        <v>325</v>
      </c>
      <c r="B229" s="1" t="s">
        <v>5867</v>
      </c>
      <c r="C229" s="1" t="s">
        <v>5832</v>
      </c>
      <c r="D229" s="2">
        <v>45495</v>
      </c>
      <c r="E229">
        <v>466755</v>
      </c>
      <c r="F229">
        <v>486</v>
      </c>
      <c r="G229">
        <v>0</v>
      </c>
      <c r="H229" s="1" t="s">
        <v>5860</v>
      </c>
      <c r="I229" s="1" t="s">
        <v>6813</v>
      </c>
      <c r="J229" s="1" t="s">
        <v>6240</v>
      </c>
      <c r="K229">
        <v>18</v>
      </c>
      <c r="L229" s="1" t="s">
        <v>6260</v>
      </c>
      <c r="M229" s="1" t="s">
        <v>6251</v>
      </c>
      <c r="N229">
        <v>103310</v>
      </c>
      <c r="O229" s="1" t="s">
        <v>6248</v>
      </c>
      <c r="P229" s="2">
        <v>43849</v>
      </c>
      <c r="Q229" s="2">
        <v>45415</v>
      </c>
      <c r="R229" s="1" t="s">
        <v>6906</v>
      </c>
      <c r="S229" s="1" t="s">
        <v>6918</v>
      </c>
      <c r="T229" s="1" t="s">
        <v>9</v>
      </c>
      <c r="U229">
        <v>579</v>
      </c>
      <c r="V229" s="1" t="s">
        <v>15</v>
      </c>
      <c r="W229" s="1" t="s">
        <v>106</v>
      </c>
      <c r="X229" s="2">
        <f t="shared" ca="1" si="3"/>
        <v>45937</v>
      </c>
      <c r="Y229" s="1">
        <f ca="1">ROUND(YEARFRAC(Merge1[[#This Row],[Join_Date]],Merge1[[#This Row],[Today]], 3),0)</f>
        <v>6</v>
      </c>
      <c r="Z229" s="1" t="str" cm="1">
        <f t="array" aca="1" ref="Z229" ca="1">_xlfn.IFS(
   Merge1[[#This Row],[Customer Tenure]]&lt;=2,"New",
   Merge1[[#This Row],[Customer Tenure]]&lt;=5,"Emerging",
  Merge1[[#This Row],[Customer Tenure]]&lt;9,"Established",
   TRUE,"Loyal"
)</f>
        <v>Established</v>
      </c>
      <c r="AA229" s="1" t="str" cm="1">
        <f t="array" ref="AA229">_xlfn.IFS(Merge1[[#This Row],[Income]]&lt;=30000,"Low",Merge1[[#This Row],[Income]]&lt;=60000,"Medium",Merge1[[#This Row],[Income]]&lt;=100000,"High", Merge1[[#This Row],[Income]]&gt;100000," Premium")</f>
        <v xml:space="preserve"> Premium</v>
      </c>
      <c r="AB229" s="1" t="str" cm="1">
        <f t="array" ref="AB229">_xlfn.IFS(Merge1[[#This Row],[Age]]&lt;= 28,"Gen Z", Merge1[[#This Row],[Age]]&lt;=44,"Millennials", Merge1[[#This Row],[Age]]&lt;=60,"Gen X", Merge1[[#This Row],[Age]]&gt;60,"Baby Boomers")</f>
        <v>Gen Z</v>
      </c>
      <c r="AC229" s="1" t="str" cm="1">
        <f t="array" ref="AC229">_xlfn.IFS(
    Merge1[[#This Row],[Balance]]&lt;=50000,"Low",
    Merge1[[#This Row],[Balance]]&lt;=200000,"Medium",
    Merge1[[#This Row],[Balance]]&gt;200000,"High"
)</f>
        <v>High</v>
      </c>
    </row>
    <row r="230" spans="1:29" x14ac:dyDescent="0.25">
      <c r="A230" s="1" t="s">
        <v>192</v>
      </c>
      <c r="B230" s="1" t="s">
        <v>5890</v>
      </c>
      <c r="C230" s="1" t="s">
        <v>5835</v>
      </c>
      <c r="D230" s="2">
        <v>43218</v>
      </c>
      <c r="E230">
        <v>288107</v>
      </c>
      <c r="F230">
        <v>744</v>
      </c>
      <c r="G230">
        <v>0</v>
      </c>
      <c r="H230" s="1" t="s">
        <v>5833</v>
      </c>
      <c r="I230" s="1" t="s">
        <v>6423</v>
      </c>
      <c r="J230" s="1" t="s">
        <v>6240</v>
      </c>
      <c r="K230">
        <v>31</v>
      </c>
      <c r="L230" s="1" t="s">
        <v>6260</v>
      </c>
      <c r="M230" s="1" t="s">
        <v>6266</v>
      </c>
      <c r="N230">
        <v>183038</v>
      </c>
      <c r="O230" s="1" t="s">
        <v>6243</v>
      </c>
      <c r="P230" s="2">
        <v>42817</v>
      </c>
      <c r="Q230" s="2">
        <v>45847</v>
      </c>
      <c r="R230" s="1" t="s">
        <v>6891</v>
      </c>
      <c r="S230" s="1" t="s">
        <v>6892</v>
      </c>
      <c r="T230" s="1" t="s">
        <v>14</v>
      </c>
      <c r="U230">
        <v>6099</v>
      </c>
      <c r="V230" s="1" t="s">
        <v>24</v>
      </c>
      <c r="W230" s="1" t="s">
        <v>29</v>
      </c>
      <c r="X230" s="2">
        <f t="shared" ca="1" si="3"/>
        <v>45937</v>
      </c>
      <c r="Y230" s="1">
        <f ca="1">ROUND(YEARFRAC(Merge1[[#This Row],[Join_Date]],Merge1[[#This Row],[Today]], 3),0)</f>
        <v>9</v>
      </c>
      <c r="Z230" s="1" t="str" cm="1">
        <f t="array" aca="1" ref="Z230" ca="1">_xlfn.IFS(
   Merge1[[#This Row],[Customer Tenure]]&lt;=2,"New",
   Merge1[[#This Row],[Customer Tenure]]&lt;=5,"Emerging",
  Merge1[[#This Row],[Customer Tenure]]&lt;9,"Established",
   TRUE,"Loyal"
)</f>
        <v>Loyal</v>
      </c>
      <c r="AA230" s="1" t="str" cm="1">
        <f t="array" ref="AA230">_xlfn.IFS(Merge1[[#This Row],[Income]]&lt;=30000,"Low",Merge1[[#This Row],[Income]]&lt;=60000,"Medium",Merge1[[#This Row],[Income]]&lt;=100000,"High", Merge1[[#This Row],[Income]]&gt;100000," Premium")</f>
        <v xml:space="preserve"> Premium</v>
      </c>
      <c r="AB230" s="1" t="str" cm="1">
        <f t="array" ref="AB230">_xlfn.IFS(Merge1[[#This Row],[Age]]&lt;= 28,"Gen Z", Merge1[[#This Row],[Age]]&lt;=44,"Millennials", Merge1[[#This Row],[Age]]&lt;=60,"Gen X", Merge1[[#This Row],[Age]]&gt;60,"Baby Boomers")</f>
        <v>Millennials</v>
      </c>
      <c r="AC230" s="1" t="str" cm="1">
        <f t="array" ref="AC230">_xlfn.IFS(
    Merge1[[#This Row],[Balance]]&lt;=50000,"Low",
    Merge1[[#This Row],[Balance]]&lt;=200000,"Medium",
    Merge1[[#This Row],[Balance]]&gt;200000,"High"
)</f>
        <v>High</v>
      </c>
    </row>
    <row r="231" spans="1:29" x14ac:dyDescent="0.25">
      <c r="A231" s="1" t="s">
        <v>194</v>
      </c>
      <c r="B231" s="1" t="s">
        <v>5989</v>
      </c>
      <c r="C231" s="1" t="s">
        <v>5832</v>
      </c>
      <c r="D231" s="2">
        <v>45188</v>
      </c>
      <c r="E231">
        <v>14026</v>
      </c>
      <c r="F231">
        <v>719</v>
      </c>
      <c r="G231">
        <v>0</v>
      </c>
      <c r="H231" s="1" t="s">
        <v>5833</v>
      </c>
      <c r="I231" s="1" t="s">
        <v>6774</v>
      </c>
      <c r="J231" s="1" t="s">
        <v>6245</v>
      </c>
      <c r="K231">
        <v>54</v>
      </c>
      <c r="L231" s="1" t="s">
        <v>6246</v>
      </c>
      <c r="M231" s="1" t="s">
        <v>6251</v>
      </c>
      <c r="N231">
        <v>145818</v>
      </c>
      <c r="O231" s="1" t="s">
        <v>6243</v>
      </c>
      <c r="P231" s="2">
        <v>42917</v>
      </c>
      <c r="Q231" s="2">
        <v>45592</v>
      </c>
      <c r="R231" s="1" t="s">
        <v>6912</v>
      </c>
      <c r="S231" s="1" t="s">
        <v>6917</v>
      </c>
      <c r="T231" s="1" t="s">
        <v>23</v>
      </c>
      <c r="U231">
        <v>4328</v>
      </c>
      <c r="V231" s="1" t="s">
        <v>15</v>
      </c>
      <c r="W231" s="1" t="s">
        <v>55</v>
      </c>
      <c r="X231" s="2">
        <f t="shared" ca="1" si="3"/>
        <v>45937</v>
      </c>
      <c r="Y231" s="1">
        <f ca="1">ROUND(YEARFRAC(Merge1[[#This Row],[Join_Date]],Merge1[[#This Row],[Today]], 3),0)</f>
        <v>8</v>
      </c>
      <c r="Z231" s="1" t="str" cm="1">
        <f t="array" aca="1" ref="Z231" ca="1">_xlfn.IFS(
   Merge1[[#This Row],[Customer Tenure]]&lt;=2,"New",
   Merge1[[#This Row],[Customer Tenure]]&lt;=5,"Emerging",
  Merge1[[#This Row],[Customer Tenure]]&lt;9,"Established",
   TRUE,"Loyal"
)</f>
        <v>Established</v>
      </c>
      <c r="AA231" s="1" t="str" cm="1">
        <f t="array" ref="AA231">_xlfn.IFS(Merge1[[#This Row],[Income]]&lt;=30000,"Low",Merge1[[#This Row],[Income]]&lt;=60000,"Medium",Merge1[[#This Row],[Income]]&lt;=100000,"High", Merge1[[#This Row],[Income]]&gt;100000," Premium")</f>
        <v xml:space="preserve"> Premium</v>
      </c>
      <c r="AB231" s="1" t="str" cm="1">
        <f t="array" ref="AB231">_xlfn.IFS(Merge1[[#This Row],[Age]]&lt;= 28,"Gen Z", Merge1[[#This Row],[Age]]&lt;=44,"Millennials", Merge1[[#This Row],[Age]]&lt;=60,"Gen X", Merge1[[#This Row],[Age]]&gt;60,"Baby Boomers")</f>
        <v>Gen X</v>
      </c>
      <c r="AC231" s="1" t="str" cm="1">
        <f t="array" ref="AC231">_xlfn.IFS(
    Merge1[[#This Row],[Balance]]&lt;=50000,"Low",
    Merge1[[#This Row],[Balance]]&lt;=200000,"Medium",
    Merge1[[#This Row],[Balance]]&gt;200000,"High"
)</f>
        <v>Low</v>
      </c>
    </row>
    <row r="232" spans="1:29" x14ac:dyDescent="0.25">
      <c r="A232" s="1" t="s">
        <v>196</v>
      </c>
      <c r="B232" s="1" t="s">
        <v>6159</v>
      </c>
      <c r="C232" s="1" t="s">
        <v>5832</v>
      </c>
      <c r="D232" s="2">
        <v>45382</v>
      </c>
      <c r="E232">
        <v>347247</v>
      </c>
      <c r="F232">
        <v>389</v>
      </c>
      <c r="G232">
        <v>0</v>
      </c>
      <c r="H232" s="1" t="s">
        <v>5850</v>
      </c>
      <c r="I232" s="1" t="s">
        <v>6434</v>
      </c>
      <c r="J232" s="1" t="s">
        <v>6240</v>
      </c>
      <c r="K232">
        <v>29</v>
      </c>
      <c r="L232" s="1" t="s">
        <v>6260</v>
      </c>
      <c r="M232" s="1" t="s">
        <v>6242</v>
      </c>
      <c r="N232">
        <v>193279</v>
      </c>
      <c r="O232" s="1" t="s">
        <v>6252</v>
      </c>
      <c r="P232" s="2">
        <v>43888</v>
      </c>
      <c r="Q232" s="2">
        <v>45642</v>
      </c>
      <c r="R232" s="1" t="s">
        <v>6904</v>
      </c>
      <c r="S232" s="1" t="s">
        <v>6916</v>
      </c>
      <c r="T232" s="1" t="s">
        <v>14</v>
      </c>
      <c r="U232">
        <v>6946</v>
      </c>
      <c r="V232" s="1" t="s">
        <v>15</v>
      </c>
      <c r="W232" s="1" t="s">
        <v>106</v>
      </c>
      <c r="X232" s="2">
        <f t="shared" ca="1" si="3"/>
        <v>45937</v>
      </c>
      <c r="Y232" s="1">
        <f ca="1">ROUND(YEARFRAC(Merge1[[#This Row],[Join_Date]],Merge1[[#This Row],[Today]], 3),0)</f>
        <v>6</v>
      </c>
      <c r="Z232" s="1" t="str" cm="1">
        <f t="array" aca="1" ref="Z232" ca="1">_xlfn.IFS(
   Merge1[[#This Row],[Customer Tenure]]&lt;=2,"New",
   Merge1[[#This Row],[Customer Tenure]]&lt;=5,"Emerging",
  Merge1[[#This Row],[Customer Tenure]]&lt;9,"Established",
   TRUE,"Loyal"
)</f>
        <v>Established</v>
      </c>
      <c r="AA232" s="1" t="str" cm="1">
        <f t="array" ref="AA232">_xlfn.IFS(Merge1[[#This Row],[Income]]&lt;=30000,"Low",Merge1[[#This Row],[Income]]&lt;=60000,"Medium",Merge1[[#This Row],[Income]]&lt;=100000,"High", Merge1[[#This Row],[Income]]&gt;100000," Premium")</f>
        <v xml:space="preserve"> Premium</v>
      </c>
      <c r="AB232" s="1" t="str" cm="1">
        <f t="array" ref="AB232">_xlfn.IFS(Merge1[[#This Row],[Age]]&lt;= 28,"Gen Z", Merge1[[#This Row],[Age]]&lt;=44,"Millennials", Merge1[[#This Row],[Age]]&lt;=60,"Gen X", Merge1[[#This Row],[Age]]&gt;60,"Baby Boomers")</f>
        <v>Millennials</v>
      </c>
      <c r="AC232" s="1" t="str" cm="1">
        <f t="array" ref="AC232">_xlfn.IFS(
    Merge1[[#This Row],[Balance]]&lt;=50000,"Low",
    Merge1[[#This Row],[Balance]]&lt;=200000,"Medium",
    Merge1[[#This Row],[Balance]]&gt;200000,"High"
)</f>
        <v>High</v>
      </c>
    </row>
    <row r="233" spans="1:29" x14ac:dyDescent="0.25">
      <c r="A233" s="1" t="s">
        <v>196</v>
      </c>
      <c r="B233" s="1" t="s">
        <v>6159</v>
      </c>
      <c r="C233" s="1" t="s">
        <v>5832</v>
      </c>
      <c r="D233" s="2">
        <v>45382</v>
      </c>
      <c r="E233">
        <v>347247</v>
      </c>
      <c r="F233">
        <v>389</v>
      </c>
      <c r="G233">
        <v>0</v>
      </c>
      <c r="H233" s="1" t="s">
        <v>5850</v>
      </c>
      <c r="I233" s="1" t="s">
        <v>6434</v>
      </c>
      <c r="J233" s="1" t="s">
        <v>6240</v>
      </c>
      <c r="K233">
        <v>29</v>
      </c>
      <c r="L233" s="1" t="s">
        <v>6260</v>
      </c>
      <c r="M233" s="1" t="s">
        <v>6242</v>
      </c>
      <c r="N233">
        <v>193279</v>
      </c>
      <c r="O233" s="1" t="s">
        <v>6252</v>
      </c>
      <c r="P233" s="2">
        <v>43888</v>
      </c>
      <c r="Q233" s="2">
        <v>45779</v>
      </c>
      <c r="R233" s="1" t="s">
        <v>6906</v>
      </c>
      <c r="S233" s="1" t="s">
        <v>6907</v>
      </c>
      <c r="T233" s="1" t="s">
        <v>9</v>
      </c>
      <c r="U233">
        <v>188</v>
      </c>
      <c r="V233" s="1" t="s">
        <v>24</v>
      </c>
      <c r="W233" s="1" t="s">
        <v>50</v>
      </c>
      <c r="X233" s="2">
        <f t="shared" ca="1" si="3"/>
        <v>45937</v>
      </c>
      <c r="Y233" s="1">
        <f ca="1">ROUND(YEARFRAC(Merge1[[#This Row],[Join_Date]],Merge1[[#This Row],[Today]], 3),0)</f>
        <v>6</v>
      </c>
      <c r="Z233" s="1" t="str" cm="1">
        <f t="array" aca="1" ref="Z233" ca="1">_xlfn.IFS(
   Merge1[[#This Row],[Customer Tenure]]&lt;=2,"New",
   Merge1[[#This Row],[Customer Tenure]]&lt;=5,"Emerging",
  Merge1[[#This Row],[Customer Tenure]]&lt;9,"Established",
   TRUE,"Loyal"
)</f>
        <v>Established</v>
      </c>
      <c r="AA233" s="1" t="str" cm="1">
        <f t="array" ref="AA233">_xlfn.IFS(Merge1[[#This Row],[Income]]&lt;=30000,"Low",Merge1[[#This Row],[Income]]&lt;=60000,"Medium",Merge1[[#This Row],[Income]]&lt;=100000,"High", Merge1[[#This Row],[Income]]&gt;100000," Premium")</f>
        <v xml:space="preserve"> Premium</v>
      </c>
      <c r="AB233" s="1" t="str" cm="1">
        <f t="array" ref="AB233">_xlfn.IFS(Merge1[[#This Row],[Age]]&lt;= 28,"Gen Z", Merge1[[#This Row],[Age]]&lt;=44,"Millennials", Merge1[[#This Row],[Age]]&lt;=60,"Gen X", Merge1[[#This Row],[Age]]&gt;60,"Baby Boomers")</f>
        <v>Millennials</v>
      </c>
      <c r="AC233" s="1" t="str" cm="1">
        <f t="array" ref="AC233">_xlfn.IFS(
    Merge1[[#This Row],[Balance]]&lt;=50000,"Low",
    Merge1[[#This Row],[Balance]]&lt;=200000,"Medium",
    Merge1[[#This Row],[Balance]]&gt;200000,"High"
)</f>
        <v>High</v>
      </c>
    </row>
    <row r="234" spans="1:29" x14ac:dyDescent="0.25">
      <c r="A234" s="1" t="s">
        <v>199</v>
      </c>
      <c r="B234" s="1" t="s">
        <v>6126</v>
      </c>
      <c r="C234" s="1" t="s">
        <v>5832</v>
      </c>
      <c r="D234" s="2">
        <v>43459</v>
      </c>
      <c r="E234">
        <v>439054</v>
      </c>
      <c r="F234">
        <v>378</v>
      </c>
      <c r="G234">
        <v>0</v>
      </c>
      <c r="H234" s="1" t="s">
        <v>5833</v>
      </c>
      <c r="I234" s="1" t="s">
        <v>6308</v>
      </c>
      <c r="J234" s="1" t="s">
        <v>6240</v>
      </c>
      <c r="K234">
        <v>30</v>
      </c>
      <c r="L234" s="1" t="s">
        <v>6260</v>
      </c>
      <c r="M234" s="1" t="s">
        <v>6266</v>
      </c>
      <c r="N234">
        <v>176497</v>
      </c>
      <c r="O234" s="1" t="s">
        <v>6248</v>
      </c>
      <c r="P234" s="2">
        <v>42853</v>
      </c>
      <c r="Q234" s="2">
        <v>45779</v>
      </c>
      <c r="R234" s="1" t="s">
        <v>6906</v>
      </c>
      <c r="S234" s="1" t="s">
        <v>6907</v>
      </c>
      <c r="T234" s="1" t="s">
        <v>28</v>
      </c>
      <c r="U234">
        <v>7408</v>
      </c>
      <c r="V234" s="1" t="s">
        <v>24</v>
      </c>
      <c r="W234" s="1" t="s">
        <v>40</v>
      </c>
      <c r="X234" s="2">
        <f t="shared" ca="1" si="3"/>
        <v>45937</v>
      </c>
      <c r="Y234" s="1">
        <f ca="1">ROUND(YEARFRAC(Merge1[[#This Row],[Join_Date]],Merge1[[#This Row],[Today]], 3),0)</f>
        <v>8</v>
      </c>
      <c r="Z234" s="1" t="str" cm="1">
        <f t="array" aca="1" ref="Z234" ca="1">_xlfn.IFS(
   Merge1[[#This Row],[Customer Tenure]]&lt;=2,"New",
   Merge1[[#This Row],[Customer Tenure]]&lt;=5,"Emerging",
  Merge1[[#This Row],[Customer Tenure]]&lt;9,"Established",
   TRUE,"Loyal"
)</f>
        <v>Established</v>
      </c>
      <c r="AA234" s="1" t="str" cm="1">
        <f t="array" ref="AA234">_xlfn.IFS(Merge1[[#This Row],[Income]]&lt;=30000,"Low",Merge1[[#This Row],[Income]]&lt;=60000,"Medium",Merge1[[#This Row],[Income]]&lt;=100000,"High", Merge1[[#This Row],[Income]]&gt;100000," Premium")</f>
        <v xml:space="preserve"> Premium</v>
      </c>
      <c r="AB234" s="1" t="str" cm="1">
        <f t="array" ref="AB234">_xlfn.IFS(Merge1[[#This Row],[Age]]&lt;= 28,"Gen Z", Merge1[[#This Row],[Age]]&lt;=44,"Millennials", Merge1[[#This Row],[Age]]&lt;=60,"Gen X", Merge1[[#This Row],[Age]]&gt;60,"Baby Boomers")</f>
        <v>Millennials</v>
      </c>
      <c r="AC234" s="1" t="str" cm="1">
        <f t="array" ref="AC234">_xlfn.IFS(
    Merge1[[#This Row],[Balance]]&lt;=50000,"Low",
    Merge1[[#This Row],[Balance]]&lt;=200000,"Medium",
    Merge1[[#This Row],[Balance]]&gt;200000,"High"
)</f>
        <v>High</v>
      </c>
    </row>
    <row r="235" spans="1:29" x14ac:dyDescent="0.25">
      <c r="A235" s="1" t="s">
        <v>201</v>
      </c>
      <c r="B235" s="1" t="s">
        <v>6031</v>
      </c>
      <c r="C235" s="1" t="s">
        <v>5832</v>
      </c>
      <c r="D235" s="2">
        <v>45781</v>
      </c>
      <c r="E235">
        <v>407427</v>
      </c>
      <c r="F235">
        <v>424</v>
      </c>
      <c r="G235">
        <v>0</v>
      </c>
      <c r="H235" s="1" t="s">
        <v>5838</v>
      </c>
      <c r="I235" s="1" t="s">
        <v>6340</v>
      </c>
      <c r="J235" s="1" t="s">
        <v>6240</v>
      </c>
      <c r="K235">
        <v>59</v>
      </c>
      <c r="L235" s="1" t="s">
        <v>6246</v>
      </c>
      <c r="M235" s="1" t="s">
        <v>6266</v>
      </c>
      <c r="N235">
        <v>62520</v>
      </c>
      <c r="O235" s="1" t="s">
        <v>6243</v>
      </c>
      <c r="P235" s="2">
        <v>43069</v>
      </c>
      <c r="Q235" s="2">
        <v>45860</v>
      </c>
      <c r="R235" s="1" t="s">
        <v>6891</v>
      </c>
      <c r="S235" s="1" t="s">
        <v>6892</v>
      </c>
      <c r="T235" s="1" t="s">
        <v>23</v>
      </c>
      <c r="U235">
        <v>2462</v>
      </c>
      <c r="V235" s="1" t="s">
        <v>19</v>
      </c>
      <c r="W235" s="1" t="s">
        <v>106</v>
      </c>
      <c r="X235" s="2">
        <f t="shared" ca="1" si="3"/>
        <v>45937</v>
      </c>
      <c r="Y235" s="1">
        <f ca="1">ROUND(YEARFRAC(Merge1[[#This Row],[Join_Date]],Merge1[[#This Row],[Today]], 3),0)</f>
        <v>8</v>
      </c>
      <c r="Z235" s="1" t="str" cm="1">
        <f t="array" aca="1" ref="Z235" ca="1">_xlfn.IFS(
   Merge1[[#This Row],[Customer Tenure]]&lt;=2,"New",
   Merge1[[#This Row],[Customer Tenure]]&lt;=5,"Emerging",
  Merge1[[#This Row],[Customer Tenure]]&lt;9,"Established",
   TRUE,"Loyal"
)</f>
        <v>Established</v>
      </c>
      <c r="AA235" s="1" t="str" cm="1">
        <f t="array" ref="AA235">_xlfn.IFS(Merge1[[#This Row],[Income]]&lt;=30000,"Low",Merge1[[#This Row],[Income]]&lt;=60000,"Medium",Merge1[[#This Row],[Income]]&lt;=100000,"High", Merge1[[#This Row],[Income]]&gt;100000," Premium")</f>
        <v>High</v>
      </c>
      <c r="AB235" s="1" t="str" cm="1">
        <f t="array" ref="AB235">_xlfn.IFS(Merge1[[#This Row],[Age]]&lt;= 28,"Gen Z", Merge1[[#This Row],[Age]]&lt;=44,"Millennials", Merge1[[#This Row],[Age]]&lt;=60,"Gen X", Merge1[[#This Row],[Age]]&gt;60,"Baby Boomers")</f>
        <v>Gen X</v>
      </c>
      <c r="AC235" s="1" t="str" cm="1">
        <f t="array" ref="AC235">_xlfn.IFS(
    Merge1[[#This Row],[Balance]]&lt;=50000,"Low",
    Merge1[[#This Row],[Balance]]&lt;=200000,"Medium",
    Merge1[[#This Row],[Balance]]&gt;200000,"High"
)</f>
        <v>High</v>
      </c>
    </row>
    <row r="236" spans="1:29" x14ac:dyDescent="0.25">
      <c r="A236" s="1" t="s">
        <v>201</v>
      </c>
      <c r="B236" s="1" t="s">
        <v>6031</v>
      </c>
      <c r="C236" s="1" t="s">
        <v>5832</v>
      </c>
      <c r="D236" s="2">
        <v>45781</v>
      </c>
      <c r="E236">
        <v>407427</v>
      </c>
      <c r="F236">
        <v>424</v>
      </c>
      <c r="G236">
        <v>0</v>
      </c>
      <c r="H236" s="1" t="s">
        <v>5838</v>
      </c>
      <c r="I236" s="1" t="s">
        <v>6340</v>
      </c>
      <c r="J236" s="1" t="s">
        <v>6240</v>
      </c>
      <c r="K236">
        <v>59</v>
      </c>
      <c r="L236" s="1" t="s">
        <v>6246</v>
      </c>
      <c r="M236" s="1" t="s">
        <v>6266</v>
      </c>
      <c r="N236">
        <v>62520</v>
      </c>
      <c r="O236" s="1" t="s">
        <v>6243</v>
      </c>
      <c r="P236" s="2">
        <v>43069</v>
      </c>
      <c r="Q236" s="2">
        <v>45812</v>
      </c>
      <c r="R236" s="1" t="s">
        <v>6883</v>
      </c>
      <c r="S236" s="1" t="s">
        <v>6910</v>
      </c>
      <c r="T236" s="1" t="s">
        <v>14</v>
      </c>
      <c r="U236">
        <v>1464</v>
      </c>
      <c r="V236" s="1" t="s">
        <v>10</v>
      </c>
      <c r="W236" s="1" t="s">
        <v>29</v>
      </c>
      <c r="X236" s="2">
        <f t="shared" ca="1" si="3"/>
        <v>45937</v>
      </c>
      <c r="Y236" s="1">
        <f ca="1">ROUND(YEARFRAC(Merge1[[#This Row],[Join_Date]],Merge1[[#This Row],[Today]], 3),0)</f>
        <v>8</v>
      </c>
      <c r="Z236" s="1" t="str" cm="1">
        <f t="array" aca="1" ref="Z236" ca="1">_xlfn.IFS(
   Merge1[[#This Row],[Customer Tenure]]&lt;=2,"New",
   Merge1[[#This Row],[Customer Tenure]]&lt;=5,"Emerging",
  Merge1[[#This Row],[Customer Tenure]]&lt;9,"Established",
   TRUE,"Loyal"
)</f>
        <v>Established</v>
      </c>
      <c r="AA236" s="1" t="str" cm="1">
        <f t="array" ref="AA236">_xlfn.IFS(Merge1[[#This Row],[Income]]&lt;=30000,"Low",Merge1[[#This Row],[Income]]&lt;=60000,"Medium",Merge1[[#This Row],[Income]]&lt;=100000,"High", Merge1[[#This Row],[Income]]&gt;100000," Premium")</f>
        <v>High</v>
      </c>
      <c r="AB236" s="1" t="str" cm="1">
        <f t="array" ref="AB236">_xlfn.IFS(Merge1[[#This Row],[Age]]&lt;= 28,"Gen Z", Merge1[[#This Row],[Age]]&lt;=44,"Millennials", Merge1[[#This Row],[Age]]&lt;=60,"Gen X", Merge1[[#This Row],[Age]]&gt;60,"Baby Boomers")</f>
        <v>Gen X</v>
      </c>
      <c r="AC236" s="1" t="str" cm="1">
        <f t="array" ref="AC236">_xlfn.IFS(
    Merge1[[#This Row],[Balance]]&lt;=50000,"Low",
    Merge1[[#This Row],[Balance]]&lt;=200000,"Medium",
    Merge1[[#This Row],[Balance]]&gt;200000,"High"
)</f>
        <v>High</v>
      </c>
    </row>
    <row r="237" spans="1:29" x14ac:dyDescent="0.25">
      <c r="A237" s="1" t="s">
        <v>203</v>
      </c>
      <c r="B237" s="1" t="s">
        <v>6106</v>
      </c>
      <c r="C237" s="1" t="s">
        <v>5832</v>
      </c>
      <c r="D237" s="2">
        <v>43020</v>
      </c>
      <c r="E237">
        <v>2775</v>
      </c>
      <c r="F237">
        <v>572</v>
      </c>
      <c r="G237">
        <v>0</v>
      </c>
      <c r="H237" s="1" t="s">
        <v>5833</v>
      </c>
      <c r="I237" s="1" t="s">
        <v>6580</v>
      </c>
      <c r="J237" s="1" t="s">
        <v>6240</v>
      </c>
      <c r="K237">
        <v>39</v>
      </c>
      <c r="L237" s="1" t="s">
        <v>6241</v>
      </c>
      <c r="M237" s="1" t="s">
        <v>6257</v>
      </c>
      <c r="N237">
        <v>103309</v>
      </c>
      <c r="O237" s="1" t="s">
        <v>6243</v>
      </c>
      <c r="P237" s="2">
        <v>44102</v>
      </c>
      <c r="Q237" s="2">
        <v>45486</v>
      </c>
      <c r="R237" s="1" t="s">
        <v>6891</v>
      </c>
      <c r="S237" s="1" t="s">
        <v>6895</v>
      </c>
      <c r="T237" s="1" t="s">
        <v>28</v>
      </c>
      <c r="U237">
        <v>5298</v>
      </c>
      <c r="V237" s="1" t="s">
        <v>15</v>
      </c>
      <c r="W237" s="1" t="s">
        <v>45</v>
      </c>
      <c r="X237" s="2">
        <f t="shared" ca="1" si="3"/>
        <v>45937</v>
      </c>
      <c r="Y237" s="1">
        <f ca="1">ROUND(YEARFRAC(Merge1[[#This Row],[Join_Date]],Merge1[[#This Row],[Today]], 3),0)</f>
        <v>5</v>
      </c>
      <c r="Z237" s="1" t="str" cm="1">
        <f t="array" aca="1" ref="Z237" ca="1">_xlfn.IFS(
   Merge1[[#This Row],[Customer Tenure]]&lt;=2,"New",
   Merge1[[#This Row],[Customer Tenure]]&lt;=5,"Emerging",
  Merge1[[#This Row],[Customer Tenure]]&lt;9,"Established",
   TRUE,"Loyal"
)</f>
        <v>Emerging</v>
      </c>
      <c r="AA237" s="1" t="str" cm="1">
        <f t="array" ref="AA237">_xlfn.IFS(Merge1[[#This Row],[Income]]&lt;=30000,"Low",Merge1[[#This Row],[Income]]&lt;=60000,"Medium",Merge1[[#This Row],[Income]]&lt;=100000,"High", Merge1[[#This Row],[Income]]&gt;100000," Premium")</f>
        <v xml:space="preserve"> Premium</v>
      </c>
      <c r="AB237" s="1" t="str" cm="1">
        <f t="array" ref="AB237">_xlfn.IFS(Merge1[[#This Row],[Age]]&lt;= 28,"Gen Z", Merge1[[#This Row],[Age]]&lt;=44,"Millennials", Merge1[[#This Row],[Age]]&lt;=60,"Gen X", Merge1[[#This Row],[Age]]&gt;60,"Baby Boomers")</f>
        <v>Millennials</v>
      </c>
      <c r="AC237" s="1" t="str" cm="1">
        <f t="array" ref="AC237">_xlfn.IFS(
    Merge1[[#This Row],[Balance]]&lt;=50000,"Low",
    Merge1[[#This Row],[Balance]]&lt;=200000,"Medium",
    Merge1[[#This Row],[Balance]]&gt;200000,"High"
)</f>
        <v>Low</v>
      </c>
    </row>
    <row r="238" spans="1:29" x14ac:dyDescent="0.25">
      <c r="A238" s="1" t="s">
        <v>203</v>
      </c>
      <c r="B238" s="1" t="s">
        <v>6106</v>
      </c>
      <c r="C238" s="1" t="s">
        <v>5832</v>
      </c>
      <c r="D238" s="2">
        <v>43020</v>
      </c>
      <c r="E238">
        <v>2775</v>
      </c>
      <c r="F238">
        <v>572</v>
      </c>
      <c r="G238">
        <v>0</v>
      </c>
      <c r="H238" s="1" t="s">
        <v>5833</v>
      </c>
      <c r="I238" s="1" t="s">
        <v>6580</v>
      </c>
      <c r="J238" s="1" t="s">
        <v>6240</v>
      </c>
      <c r="K238">
        <v>39</v>
      </c>
      <c r="L238" s="1" t="s">
        <v>6241</v>
      </c>
      <c r="M238" s="1" t="s">
        <v>6257</v>
      </c>
      <c r="N238">
        <v>103309</v>
      </c>
      <c r="O238" s="1" t="s">
        <v>6243</v>
      </c>
      <c r="P238" s="2">
        <v>44102</v>
      </c>
      <c r="Q238" s="2">
        <v>45197</v>
      </c>
      <c r="R238" s="1" t="s">
        <v>6897</v>
      </c>
      <c r="S238" s="1" t="s">
        <v>6909</v>
      </c>
      <c r="T238" s="1" t="s">
        <v>28</v>
      </c>
      <c r="U238">
        <v>4408</v>
      </c>
      <c r="V238" s="1" t="s">
        <v>24</v>
      </c>
      <c r="W238" s="1" t="s">
        <v>25</v>
      </c>
      <c r="X238" s="2">
        <f t="shared" ca="1" si="3"/>
        <v>45937</v>
      </c>
      <c r="Y238" s="1">
        <f ca="1">ROUND(YEARFRAC(Merge1[[#This Row],[Join_Date]],Merge1[[#This Row],[Today]], 3),0)</f>
        <v>5</v>
      </c>
      <c r="Z238" s="1" t="str" cm="1">
        <f t="array" aca="1" ref="Z238" ca="1">_xlfn.IFS(
   Merge1[[#This Row],[Customer Tenure]]&lt;=2,"New",
   Merge1[[#This Row],[Customer Tenure]]&lt;=5,"Emerging",
  Merge1[[#This Row],[Customer Tenure]]&lt;9,"Established",
   TRUE,"Loyal"
)</f>
        <v>Emerging</v>
      </c>
      <c r="AA238" s="1" t="str" cm="1">
        <f t="array" ref="AA238">_xlfn.IFS(Merge1[[#This Row],[Income]]&lt;=30000,"Low",Merge1[[#This Row],[Income]]&lt;=60000,"Medium",Merge1[[#This Row],[Income]]&lt;=100000,"High", Merge1[[#This Row],[Income]]&gt;100000," Premium")</f>
        <v xml:space="preserve"> Premium</v>
      </c>
      <c r="AB238" s="1" t="str" cm="1">
        <f t="array" ref="AB238">_xlfn.IFS(Merge1[[#This Row],[Age]]&lt;= 28,"Gen Z", Merge1[[#This Row],[Age]]&lt;=44,"Millennials", Merge1[[#This Row],[Age]]&lt;=60,"Gen X", Merge1[[#This Row],[Age]]&gt;60,"Baby Boomers")</f>
        <v>Millennials</v>
      </c>
      <c r="AC238" s="1" t="str" cm="1">
        <f t="array" ref="AC238">_xlfn.IFS(
    Merge1[[#This Row],[Balance]]&lt;=50000,"Low",
    Merge1[[#This Row],[Balance]]&lt;=200000,"Medium",
    Merge1[[#This Row],[Balance]]&gt;200000,"High"
)</f>
        <v>Low</v>
      </c>
    </row>
    <row r="239" spans="1:29" x14ac:dyDescent="0.25">
      <c r="A239" s="1" t="s">
        <v>203</v>
      </c>
      <c r="B239" s="1" t="s">
        <v>6106</v>
      </c>
      <c r="C239" s="1" t="s">
        <v>5832</v>
      </c>
      <c r="D239" s="2">
        <v>43020</v>
      </c>
      <c r="E239">
        <v>2775</v>
      </c>
      <c r="F239">
        <v>572</v>
      </c>
      <c r="G239">
        <v>0</v>
      </c>
      <c r="H239" s="1" t="s">
        <v>5833</v>
      </c>
      <c r="I239" s="1" t="s">
        <v>6580</v>
      </c>
      <c r="J239" s="1" t="s">
        <v>6240</v>
      </c>
      <c r="K239">
        <v>39</v>
      </c>
      <c r="L239" s="1" t="s">
        <v>6241</v>
      </c>
      <c r="M239" s="1" t="s">
        <v>6257</v>
      </c>
      <c r="N239">
        <v>103309</v>
      </c>
      <c r="O239" s="1" t="s">
        <v>6243</v>
      </c>
      <c r="P239" s="2">
        <v>44102</v>
      </c>
      <c r="Q239" s="2">
        <v>45840</v>
      </c>
      <c r="R239" s="1" t="s">
        <v>6891</v>
      </c>
      <c r="S239" s="1" t="s">
        <v>6892</v>
      </c>
      <c r="T239" s="1" t="s">
        <v>9</v>
      </c>
      <c r="U239">
        <v>7659</v>
      </c>
      <c r="V239" s="1" t="s">
        <v>24</v>
      </c>
      <c r="W239" s="1" t="s">
        <v>20</v>
      </c>
      <c r="X239" s="2">
        <f t="shared" ca="1" si="3"/>
        <v>45937</v>
      </c>
      <c r="Y239" s="1">
        <f ca="1">ROUND(YEARFRAC(Merge1[[#This Row],[Join_Date]],Merge1[[#This Row],[Today]], 3),0)</f>
        <v>5</v>
      </c>
      <c r="Z239" s="1" t="str" cm="1">
        <f t="array" aca="1" ref="Z239" ca="1">_xlfn.IFS(
   Merge1[[#This Row],[Customer Tenure]]&lt;=2,"New",
   Merge1[[#This Row],[Customer Tenure]]&lt;=5,"Emerging",
  Merge1[[#This Row],[Customer Tenure]]&lt;9,"Established",
   TRUE,"Loyal"
)</f>
        <v>Emerging</v>
      </c>
      <c r="AA239" s="1" t="str" cm="1">
        <f t="array" ref="AA239">_xlfn.IFS(Merge1[[#This Row],[Income]]&lt;=30000,"Low",Merge1[[#This Row],[Income]]&lt;=60000,"Medium",Merge1[[#This Row],[Income]]&lt;=100000,"High", Merge1[[#This Row],[Income]]&gt;100000," Premium")</f>
        <v xml:space="preserve"> Premium</v>
      </c>
      <c r="AB239" s="1" t="str" cm="1">
        <f t="array" ref="AB239">_xlfn.IFS(Merge1[[#This Row],[Age]]&lt;= 28,"Gen Z", Merge1[[#This Row],[Age]]&lt;=44,"Millennials", Merge1[[#This Row],[Age]]&lt;=60,"Gen X", Merge1[[#This Row],[Age]]&gt;60,"Baby Boomers")</f>
        <v>Millennials</v>
      </c>
      <c r="AC239" s="1" t="str" cm="1">
        <f t="array" ref="AC239">_xlfn.IFS(
    Merge1[[#This Row],[Balance]]&lt;=50000,"Low",
    Merge1[[#This Row],[Balance]]&lt;=200000,"Medium",
    Merge1[[#This Row],[Balance]]&gt;200000,"High"
)</f>
        <v>Low</v>
      </c>
    </row>
    <row r="240" spans="1:29" x14ac:dyDescent="0.25">
      <c r="A240" s="1" t="s">
        <v>320</v>
      </c>
      <c r="B240" s="1" t="s">
        <v>5869</v>
      </c>
      <c r="C240" s="1" t="s">
        <v>5832</v>
      </c>
      <c r="D240" s="2">
        <v>45846</v>
      </c>
      <c r="E240">
        <v>2187</v>
      </c>
      <c r="F240">
        <v>799</v>
      </c>
      <c r="G240">
        <v>0</v>
      </c>
      <c r="H240" s="1" t="s">
        <v>5833</v>
      </c>
      <c r="I240" s="1" t="s">
        <v>6398</v>
      </c>
      <c r="J240" s="1" t="s">
        <v>6245</v>
      </c>
      <c r="K240">
        <v>42</v>
      </c>
      <c r="L240" s="1" t="s">
        <v>6260</v>
      </c>
      <c r="M240" s="1" t="s">
        <v>6254</v>
      </c>
      <c r="N240">
        <v>88344</v>
      </c>
      <c r="O240" s="1" t="s">
        <v>6243</v>
      </c>
      <c r="P240" s="2">
        <v>45720</v>
      </c>
      <c r="Q240" s="2">
        <v>45472</v>
      </c>
      <c r="R240" s="1" t="s">
        <v>6883</v>
      </c>
      <c r="S240" s="1" t="s">
        <v>6884</v>
      </c>
      <c r="T240" s="1" t="s">
        <v>9</v>
      </c>
      <c r="U240">
        <v>7111</v>
      </c>
      <c r="V240" s="1" t="s">
        <v>24</v>
      </c>
      <c r="W240" s="1" t="s">
        <v>20</v>
      </c>
      <c r="X240" s="2">
        <f t="shared" ca="1" si="3"/>
        <v>45937</v>
      </c>
      <c r="Y240" s="1">
        <f ca="1">ROUND(YEARFRAC(Merge1[[#This Row],[Join_Date]],Merge1[[#This Row],[Today]], 3),0)</f>
        <v>1</v>
      </c>
      <c r="Z240" s="1" t="str" cm="1">
        <f t="array" aca="1" ref="Z240" ca="1">_xlfn.IFS(
   Merge1[[#This Row],[Customer Tenure]]&lt;=2,"New",
   Merge1[[#This Row],[Customer Tenure]]&lt;=5,"Emerging",
  Merge1[[#This Row],[Customer Tenure]]&lt;9,"Established",
   TRUE,"Loyal"
)</f>
        <v>New</v>
      </c>
      <c r="AA240" s="1" t="str" cm="1">
        <f t="array" ref="AA240">_xlfn.IFS(Merge1[[#This Row],[Income]]&lt;=30000,"Low",Merge1[[#This Row],[Income]]&lt;=60000,"Medium",Merge1[[#This Row],[Income]]&lt;=100000,"High", Merge1[[#This Row],[Income]]&gt;100000," Premium")</f>
        <v>High</v>
      </c>
      <c r="AB240" s="1" t="str" cm="1">
        <f t="array" ref="AB240">_xlfn.IFS(Merge1[[#This Row],[Age]]&lt;= 28,"Gen Z", Merge1[[#This Row],[Age]]&lt;=44,"Millennials", Merge1[[#This Row],[Age]]&lt;=60,"Gen X", Merge1[[#This Row],[Age]]&gt;60,"Baby Boomers")</f>
        <v>Millennials</v>
      </c>
      <c r="AC240" s="1" t="str" cm="1">
        <f t="array" ref="AC240">_xlfn.IFS(
    Merge1[[#This Row],[Balance]]&lt;=50000,"Low",
    Merge1[[#This Row],[Balance]]&lt;=200000,"Medium",
    Merge1[[#This Row],[Balance]]&gt;200000,"High"
)</f>
        <v>Low</v>
      </c>
    </row>
    <row r="241" spans="1:29" x14ac:dyDescent="0.25">
      <c r="A241" s="1" t="s">
        <v>205</v>
      </c>
      <c r="B241" s="1" t="s">
        <v>6137</v>
      </c>
      <c r="C241" s="1" t="s">
        <v>5835</v>
      </c>
      <c r="D241" s="2">
        <v>45036</v>
      </c>
      <c r="E241">
        <v>173115</v>
      </c>
      <c r="F241">
        <v>680</v>
      </c>
      <c r="G241">
        <v>0</v>
      </c>
      <c r="H241" s="1" t="s">
        <v>5833</v>
      </c>
      <c r="I241" s="1" t="s">
        <v>6239</v>
      </c>
      <c r="J241" s="1" t="s">
        <v>6240</v>
      </c>
      <c r="K241">
        <v>38</v>
      </c>
      <c r="L241" s="1" t="s">
        <v>6241</v>
      </c>
      <c r="M241" s="1" t="s">
        <v>6242</v>
      </c>
      <c r="N241">
        <v>191672</v>
      </c>
      <c r="O241" s="1" t="s">
        <v>6243</v>
      </c>
      <c r="P241" s="2">
        <v>45041</v>
      </c>
      <c r="Q241" s="2">
        <v>45610</v>
      </c>
      <c r="R241" s="1" t="s">
        <v>6887</v>
      </c>
      <c r="S241" s="1" t="s">
        <v>6901</v>
      </c>
      <c r="T241" s="1" t="s">
        <v>28</v>
      </c>
      <c r="U241">
        <v>8530</v>
      </c>
      <c r="V241" s="1" t="s">
        <v>19</v>
      </c>
      <c r="W241" s="1" t="s">
        <v>106</v>
      </c>
      <c r="X241" s="2">
        <f t="shared" ca="1" si="3"/>
        <v>45937</v>
      </c>
      <c r="Y241" s="1">
        <f ca="1">ROUND(YEARFRAC(Merge1[[#This Row],[Join_Date]],Merge1[[#This Row],[Today]], 3),0)</f>
        <v>2</v>
      </c>
      <c r="Z241" s="1" t="str" cm="1">
        <f t="array" aca="1" ref="Z241" ca="1">_xlfn.IFS(
   Merge1[[#This Row],[Customer Tenure]]&lt;=2,"New",
   Merge1[[#This Row],[Customer Tenure]]&lt;=5,"Emerging",
  Merge1[[#This Row],[Customer Tenure]]&lt;9,"Established",
   TRUE,"Loyal"
)</f>
        <v>New</v>
      </c>
      <c r="AA241" s="1" t="str" cm="1">
        <f t="array" ref="AA241">_xlfn.IFS(Merge1[[#This Row],[Income]]&lt;=30000,"Low",Merge1[[#This Row],[Income]]&lt;=60000,"Medium",Merge1[[#This Row],[Income]]&lt;=100000,"High", Merge1[[#This Row],[Income]]&gt;100000," Premium")</f>
        <v xml:space="preserve"> Premium</v>
      </c>
      <c r="AB241" s="1" t="str" cm="1">
        <f t="array" ref="AB241">_xlfn.IFS(Merge1[[#This Row],[Age]]&lt;= 28,"Gen Z", Merge1[[#This Row],[Age]]&lt;=44,"Millennials", Merge1[[#This Row],[Age]]&lt;=60,"Gen X", Merge1[[#This Row],[Age]]&gt;60,"Baby Boomers")</f>
        <v>Millennials</v>
      </c>
      <c r="AC241" s="1" t="str" cm="1">
        <f t="array" ref="AC241">_xlfn.IFS(
    Merge1[[#This Row],[Balance]]&lt;=50000,"Low",
    Merge1[[#This Row],[Balance]]&lt;=200000,"Medium",
    Merge1[[#This Row],[Balance]]&gt;200000,"High"
)</f>
        <v>Medium</v>
      </c>
    </row>
    <row r="242" spans="1:29" x14ac:dyDescent="0.25">
      <c r="A242" s="1" t="s">
        <v>205</v>
      </c>
      <c r="B242" s="1" t="s">
        <v>6137</v>
      </c>
      <c r="C242" s="1" t="s">
        <v>5835</v>
      </c>
      <c r="D242" s="2">
        <v>45036</v>
      </c>
      <c r="E242">
        <v>173115</v>
      </c>
      <c r="F242">
        <v>680</v>
      </c>
      <c r="G242">
        <v>0</v>
      </c>
      <c r="H242" s="1" t="s">
        <v>5833</v>
      </c>
      <c r="I242" s="1" t="s">
        <v>6239</v>
      </c>
      <c r="J242" s="1" t="s">
        <v>6240</v>
      </c>
      <c r="K242">
        <v>38</v>
      </c>
      <c r="L242" s="1" t="s">
        <v>6241</v>
      </c>
      <c r="M242" s="1" t="s">
        <v>6242</v>
      </c>
      <c r="N242">
        <v>191672</v>
      </c>
      <c r="O242" s="1" t="s">
        <v>6243</v>
      </c>
      <c r="P242" s="2">
        <v>45041</v>
      </c>
      <c r="Q242" s="2">
        <v>45216</v>
      </c>
      <c r="R242" s="1" t="s">
        <v>6912</v>
      </c>
      <c r="S242" s="1" t="s">
        <v>6913</v>
      </c>
      <c r="T242" s="1" t="s">
        <v>9</v>
      </c>
      <c r="U242">
        <v>5958</v>
      </c>
      <c r="V242" s="1" t="s">
        <v>15</v>
      </c>
      <c r="W242" s="1" t="s">
        <v>40</v>
      </c>
      <c r="X242" s="2">
        <f t="shared" ca="1" si="3"/>
        <v>45937</v>
      </c>
      <c r="Y242" s="1">
        <f ca="1">ROUND(YEARFRAC(Merge1[[#This Row],[Join_Date]],Merge1[[#This Row],[Today]], 3),0)</f>
        <v>2</v>
      </c>
      <c r="Z242" s="1" t="str" cm="1">
        <f t="array" aca="1" ref="Z242" ca="1">_xlfn.IFS(
   Merge1[[#This Row],[Customer Tenure]]&lt;=2,"New",
   Merge1[[#This Row],[Customer Tenure]]&lt;=5,"Emerging",
  Merge1[[#This Row],[Customer Tenure]]&lt;9,"Established",
   TRUE,"Loyal"
)</f>
        <v>New</v>
      </c>
      <c r="AA242" s="1" t="str" cm="1">
        <f t="array" ref="AA242">_xlfn.IFS(Merge1[[#This Row],[Income]]&lt;=30000,"Low",Merge1[[#This Row],[Income]]&lt;=60000,"Medium",Merge1[[#This Row],[Income]]&lt;=100000,"High", Merge1[[#This Row],[Income]]&gt;100000," Premium")</f>
        <v xml:space="preserve"> Premium</v>
      </c>
      <c r="AB242" s="1" t="str" cm="1">
        <f t="array" ref="AB242">_xlfn.IFS(Merge1[[#This Row],[Age]]&lt;= 28,"Gen Z", Merge1[[#This Row],[Age]]&lt;=44,"Millennials", Merge1[[#This Row],[Age]]&lt;=60,"Gen X", Merge1[[#This Row],[Age]]&gt;60,"Baby Boomers")</f>
        <v>Millennials</v>
      </c>
      <c r="AC242" s="1" t="str" cm="1">
        <f t="array" ref="AC242">_xlfn.IFS(
    Merge1[[#This Row],[Balance]]&lt;=50000,"Low",
    Merge1[[#This Row],[Balance]]&lt;=200000,"Medium",
    Merge1[[#This Row],[Balance]]&gt;200000,"High"
)</f>
        <v>Medium</v>
      </c>
    </row>
    <row r="243" spans="1:29" x14ac:dyDescent="0.25">
      <c r="A243" s="1" t="s">
        <v>205</v>
      </c>
      <c r="B243" s="1" t="s">
        <v>6137</v>
      </c>
      <c r="C243" s="1" t="s">
        <v>5835</v>
      </c>
      <c r="D243" s="2">
        <v>45036</v>
      </c>
      <c r="E243">
        <v>173115</v>
      </c>
      <c r="F243">
        <v>680</v>
      </c>
      <c r="G243">
        <v>0</v>
      </c>
      <c r="H243" s="1" t="s">
        <v>5833</v>
      </c>
      <c r="I243" s="1" t="s">
        <v>6239</v>
      </c>
      <c r="J243" s="1" t="s">
        <v>6240</v>
      </c>
      <c r="K243">
        <v>38</v>
      </c>
      <c r="L243" s="1" t="s">
        <v>6241</v>
      </c>
      <c r="M243" s="1" t="s">
        <v>6242</v>
      </c>
      <c r="N243">
        <v>191672</v>
      </c>
      <c r="O243" s="1" t="s">
        <v>6243</v>
      </c>
      <c r="P243" s="2">
        <v>45041</v>
      </c>
      <c r="Q243" s="2">
        <v>45210</v>
      </c>
      <c r="R243" s="1" t="s">
        <v>6912</v>
      </c>
      <c r="S243" s="1" t="s">
        <v>6913</v>
      </c>
      <c r="T243" s="1" t="s">
        <v>23</v>
      </c>
      <c r="U243">
        <v>7605</v>
      </c>
      <c r="V243" s="1" t="s">
        <v>19</v>
      </c>
      <c r="W243" s="1" t="s">
        <v>25</v>
      </c>
      <c r="X243" s="2">
        <f t="shared" ca="1" si="3"/>
        <v>45937</v>
      </c>
      <c r="Y243" s="1">
        <f ca="1">ROUND(YEARFRAC(Merge1[[#This Row],[Join_Date]],Merge1[[#This Row],[Today]], 3),0)</f>
        <v>2</v>
      </c>
      <c r="Z243" s="1" t="str" cm="1">
        <f t="array" aca="1" ref="Z243" ca="1">_xlfn.IFS(
   Merge1[[#This Row],[Customer Tenure]]&lt;=2,"New",
   Merge1[[#This Row],[Customer Tenure]]&lt;=5,"Emerging",
  Merge1[[#This Row],[Customer Tenure]]&lt;9,"Established",
   TRUE,"Loyal"
)</f>
        <v>New</v>
      </c>
      <c r="AA243" s="1" t="str" cm="1">
        <f t="array" ref="AA243">_xlfn.IFS(Merge1[[#This Row],[Income]]&lt;=30000,"Low",Merge1[[#This Row],[Income]]&lt;=60000,"Medium",Merge1[[#This Row],[Income]]&lt;=100000,"High", Merge1[[#This Row],[Income]]&gt;100000," Premium")</f>
        <v xml:space="preserve"> Premium</v>
      </c>
      <c r="AB243" s="1" t="str" cm="1">
        <f t="array" ref="AB243">_xlfn.IFS(Merge1[[#This Row],[Age]]&lt;= 28,"Gen Z", Merge1[[#This Row],[Age]]&lt;=44,"Millennials", Merge1[[#This Row],[Age]]&lt;=60,"Gen X", Merge1[[#This Row],[Age]]&gt;60,"Baby Boomers")</f>
        <v>Millennials</v>
      </c>
      <c r="AC243" s="1" t="str" cm="1">
        <f t="array" ref="AC243">_xlfn.IFS(
    Merge1[[#This Row],[Balance]]&lt;=50000,"Low",
    Merge1[[#This Row],[Balance]]&lt;=200000,"Medium",
    Merge1[[#This Row],[Balance]]&gt;200000,"High"
)</f>
        <v>Medium</v>
      </c>
    </row>
    <row r="244" spans="1:29" x14ac:dyDescent="0.25">
      <c r="A244" s="1" t="s">
        <v>207</v>
      </c>
      <c r="B244" s="1" t="s">
        <v>5955</v>
      </c>
      <c r="C244" s="1" t="s">
        <v>5832</v>
      </c>
      <c r="D244" s="2">
        <v>43090</v>
      </c>
      <c r="E244">
        <v>70269</v>
      </c>
      <c r="F244">
        <v>327</v>
      </c>
      <c r="G244">
        <v>0</v>
      </c>
      <c r="H244" s="1" t="s">
        <v>5833</v>
      </c>
      <c r="I244" s="1" t="s">
        <v>6478</v>
      </c>
      <c r="J244" s="1" t="s">
        <v>6240</v>
      </c>
      <c r="K244">
        <v>41</v>
      </c>
      <c r="L244" s="1" t="s">
        <v>6246</v>
      </c>
      <c r="M244" s="1" t="s">
        <v>6254</v>
      </c>
      <c r="N244">
        <v>195641</v>
      </c>
      <c r="O244" s="1" t="s">
        <v>6243</v>
      </c>
      <c r="P244" s="2">
        <v>44775</v>
      </c>
      <c r="Q244" s="2">
        <v>45368</v>
      </c>
      <c r="R244" s="1" t="s">
        <v>6899</v>
      </c>
      <c r="S244" s="1" t="s">
        <v>6900</v>
      </c>
      <c r="T244" s="1" t="s">
        <v>28</v>
      </c>
      <c r="U244">
        <v>435</v>
      </c>
      <c r="V244" s="1" t="s">
        <v>15</v>
      </c>
      <c r="W244" s="1" t="s">
        <v>16</v>
      </c>
      <c r="X244" s="2">
        <f t="shared" ca="1" si="3"/>
        <v>45937</v>
      </c>
      <c r="Y244" s="1">
        <f ca="1">ROUND(YEARFRAC(Merge1[[#This Row],[Join_Date]],Merge1[[#This Row],[Today]], 3),0)</f>
        <v>3</v>
      </c>
      <c r="Z244" s="1" t="str" cm="1">
        <f t="array" aca="1" ref="Z244" ca="1">_xlfn.IFS(
   Merge1[[#This Row],[Customer Tenure]]&lt;=2,"New",
   Merge1[[#This Row],[Customer Tenure]]&lt;=5,"Emerging",
  Merge1[[#This Row],[Customer Tenure]]&lt;9,"Established",
   TRUE,"Loyal"
)</f>
        <v>Emerging</v>
      </c>
      <c r="AA244" s="1" t="str" cm="1">
        <f t="array" ref="AA244">_xlfn.IFS(Merge1[[#This Row],[Income]]&lt;=30000,"Low",Merge1[[#This Row],[Income]]&lt;=60000,"Medium",Merge1[[#This Row],[Income]]&lt;=100000,"High", Merge1[[#This Row],[Income]]&gt;100000," Premium")</f>
        <v xml:space="preserve"> Premium</v>
      </c>
      <c r="AB244" s="1" t="str" cm="1">
        <f t="array" ref="AB244">_xlfn.IFS(Merge1[[#This Row],[Age]]&lt;= 28,"Gen Z", Merge1[[#This Row],[Age]]&lt;=44,"Millennials", Merge1[[#This Row],[Age]]&lt;=60,"Gen X", Merge1[[#This Row],[Age]]&gt;60,"Baby Boomers")</f>
        <v>Millennials</v>
      </c>
      <c r="AC244" s="1" t="str" cm="1">
        <f t="array" ref="AC244">_xlfn.IFS(
    Merge1[[#This Row],[Balance]]&lt;=50000,"Low",
    Merge1[[#This Row],[Balance]]&lt;=200000,"Medium",
    Merge1[[#This Row],[Balance]]&gt;200000,"High"
)</f>
        <v>Medium</v>
      </c>
    </row>
    <row r="245" spans="1:29" x14ac:dyDescent="0.25">
      <c r="A245" s="1" t="s">
        <v>209</v>
      </c>
      <c r="B245" s="1" t="s">
        <v>5874</v>
      </c>
      <c r="C245" s="1" t="s">
        <v>5832</v>
      </c>
      <c r="D245" s="2">
        <v>42538</v>
      </c>
      <c r="E245">
        <v>385827</v>
      </c>
      <c r="F245">
        <v>814</v>
      </c>
      <c r="G245">
        <v>0</v>
      </c>
      <c r="H245" s="1" t="s">
        <v>5838</v>
      </c>
      <c r="I245" s="1" t="s">
        <v>6575</v>
      </c>
      <c r="J245" s="1" t="s">
        <v>6240</v>
      </c>
      <c r="K245">
        <v>34</v>
      </c>
      <c r="L245" s="1" t="s">
        <v>6260</v>
      </c>
      <c r="M245" s="1" t="s">
        <v>6251</v>
      </c>
      <c r="N245">
        <v>105708</v>
      </c>
      <c r="O245" s="1" t="s">
        <v>6243</v>
      </c>
      <c r="P245" s="2">
        <v>44588</v>
      </c>
      <c r="Q245" s="2">
        <v>45832</v>
      </c>
      <c r="R245" s="1" t="s">
        <v>6883</v>
      </c>
      <c r="S245" s="1" t="s">
        <v>6910</v>
      </c>
      <c r="T245" s="1" t="s">
        <v>14</v>
      </c>
      <c r="U245">
        <v>8971</v>
      </c>
      <c r="V245" s="1" t="s">
        <v>24</v>
      </c>
      <c r="W245" s="1" t="s">
        <v>106</v>
      </c>
      <c r="X245" s="2">
        <f t="shared" ca="1" si="3"/>
        <v>45937</v>
      </c>
      <c r="Y245" s="1">
        <f ca="1">ROUND(YEARFRAC(Merge1[[#This Row],[Join_Date]],Merge1[[#This Row],[Today]], 3),0)</f>
        <v>4</v>
      </c>
      <c r="Z245" s="1" t="str" cm="1">
        <f t="array" aca="1" ref="Z245" ca="1">_xlfn.IFS(
   Merge1[[#This Row],[Customer Tenure]]&lt;=2,"New",
   Merge1[[#This Row],[Customer Tenure]]&lt;=5,"Emerging",
  Merge1[[#This Row],[Customer Tenure]]&lt;9,"Established",
   TRUE,"Loyal"
)</f>
        <v>Emerging</v>
      </c>
      <c r="AA245" s="1" t="str" cm="1">
        <f t="array" ref="AA245">_xlfn.IFS(Merge1[[#This Row],[Income]]&lt;=30000,"Low",Merge1[[#This Row],[Income]]&lt;=60000,"Medium",Merge1[[#This Row],[Income]]&lt;=100000,"High", Merge1[[#This Row],[Income]]&gt;100000," Premium")</f>
        <v xml:space="preserve"> Premium</v>
      </c>
      <c r="AB245" s="1" t="str" cm="1">
        <f t="array" ref="AB245">_xlfn.IFS(Merge1[[#This Row],[Age]]&lt;= 28,"Gen Z", Merge1[[#This Row],[Age]]&lt;=44,"Millennials", Merge1[[#This Row],[Age]]&lt;=60,"Gen X", Merge1[[#This Row],[Age]]&gt;60,"Baby Boomers")</f>
        <v>Millennials</v>
      </c>
      <c r="AC245" s="1" t="str" cm="1">
        <f t="array" ref="AC245">_xlfn.IFS(
    Merge1[[#This Row],[Balance]]&lt;=50000,"Low",
    Merge1[[#This Row],[Balance]]&lt;=200000,"Medium",
    Merge1[[#This Row],[Balance]]&gt;200000,"High"
)</f>
        <v>High</v>
      </c>
    </row>
    <row r="246" spans="1:29" x14ac:dyDescent="0.25">
      <c r="A246" s="1" t="s">
        <v>211</v>
      </c>
      <c r="B246" s="1" t="s">
        <v>5912</v>
      </c>
      <c r="C246" s="1" t="s">
        <v>5835</v>
      </c>
      <c r="D246" s="2">
        <v>43176</v>
      </c>
      <c r="E246">
        <v>353827</v>
      </c>
      <c r="F246">
        <v>810</v>
      </c>
      <c r="G246">
        <v>0</v>
      </c>
      <c r="H246" s="1" t="s">
        <v>5833</v>
      </c>
      <c r="I246" s="1" t="s">
        <v>6317</v>
      </c>
      <c r="J246" s="1" t="s">
        <v>6245</v>
      </c>
      <c r="K246">
        <v>63</v>
      </c>
      <c r="L246" s="1" t="s">
        <v>6260</v>
      </c>
      <c r="M246" s="1" t="s">
        <v>6254</v>
      </c>
      <c r="N246">
        <v>27287</v>
      </c>
      <c r="O246" s="1" t="s">
        <v>6243</v>
      </c>
      <c r="P246" s="2">
        <v>42750</v>
      </c>
      <c r="Q246" s="2">
        <v>45522</v>
      </c>
      <c r="R246" s="1" t="s">
        <v>6889</v>
      </c>
      <c r="S246" s="1" t="s">
        <v>6890</v>
      </c>
      <c r="T246" s="1" t="s">
        <v>23</v>
      </c>
      <c r="U246">
        <v>3985</v>
      </c>
      <c r="V246" s="1" t="s">
        <v>19</v>
      </c>
      <c r="W246" s="1" t="s">
        <v>25</v>
      </c>
      <c r="X246" s="2">
        <f t="shared" ca="1" si="3"/>
        <v>45937</v>
      </c>
      <c r="Y246" s="1">
        <f ca="1">ROUND(YEARFRAC(Merge1[[#This Row],[Join_Date]],Merge1[[#This Row],[Today]], 3),0)</f>
        <v>9</v>
      </c>
      <c r="Z246" s="1" t="str" cm="1">
        <f t="array" aca="1" ref="Z246" ca="1">_xlfn.IFS(
   Merge1[[#This Row],[Customer Tenure]]&lt;=2,"New",
   Merge1[[#This Row],[Customer Tenure]]&lt;=5,"Emerging",
  Merge1[[#This Row],[Customer Tenure]]&lt;9,"Established",
   TRUE,"Loyal"
)</f>
        <v>Loyal</v>
      </c>
      <c r="AA246" s="1" t="str" cm="1">
        <f t="array" ref="AA246">_xlfn.IFS(Merge1[[#This Row],[Income]]&lt;=30000,"Low",Merge1[[#This Row],[Income]]&lt;=60000,"Medium",Merge1[[#This Row],[Income]]&lt;=100000,"High", Merge1[[#This Row],[Income]]&gt;100000," Premium")</f>
        <v>Low</v>
      </c>
      <c r="AB246" s="1" t="str" cm="1">
        <f t="array" ref="AB246">_xlfn.IFS(Merge1[[#This Row],[Age]]&lt;= 28,"Gen Z", Merge1[[#This Row],[Age]]&lt;=44,"Millennials", Merge1[[#This Row],[Age]]&lt;=60,"Gen X", Merge1[[#This Row],[Age]]&gt;60,"Baby Boomers")</f>
        <v>Baby Boomers</v>
      </c>
      <c r="AC246" s="1" t="str" cm="1">
        <f t="array" ref="AC246">_xlfn.IFS(
    Merge1[[#This Row],[Balance]]&lt;=50000,"Low",
    Merge1[[#This Row],[Balance]]&lt;=200000,"Medium",
    Merge1[[#This Row],[Balance]]&gt;200000,"High"
)</f>
        <v>High</v>
      </c>
    </row>
    <row r="247" spans="1:29" x14ac:dyDescent="0.25">
      <c r="A247" s="1" t="s">
        <v>921</v>
      </c>
      <c r="B247" s="1" t="s">
        <v>5936</v>
      </c>
      <c r="C247" s="1" t="s">
        <v>5835</v>
      </c>
      <c r="D247" s="2">
        <v>44873</v>
      </c>
      <c r="E247">
        <v>289662</v>
      </c>
      <c r="F247">
        <v>406</v>
      </c>
      <c r="G247">
        <v>0</v>
      </c>
      <c r="H247" s="1" t="s">
        <v>5833</v>
      </c>
      <c r="I247" s="1" t="s">
        <v>6303</v>
      </c>
      <c r="J247" s="1" t="s">
        <v>6240</v>
      </c>
      <c r="K247">
        <v>43</v>
      </c>
      <c r="L247" s="1" t="s">
        <v>6246</v>
      </c>
      <c r="M247" s="1" t="s">
        <v>6254</v>
      </c>
      <c r="N247">
        <v>169369</v>
      </c>
      <c r="O247" s="1" t="s">
        <v>6243</v>
      </c>
      <c r="P247" s="2">
        <v>42902</v>
      </c>
      <c r="Q247" s="2">
        <v>45513</v>
      </c>
      <c r="R247" s="1" t="s">
        <v>6889</v>
      </c>
      <c r="S247" s="1" t="s">
        <v>6890</v>
      </c>
      <c r="T247" s="1" t="s">
        <v>9</v>
      </c>
      <c r="U247">
        <v>7584</v>
      </c>
      <c r="V247" s="1" t="s">
        <v>15</v>
      </c>
      <c r="W247" s="1" t="s">
        <v>50</v>
      </c>
      <c r="X247" s="2">
        <f t="shared" ca="1" si="3"/>
        <v>45937</v>
      </c>
      <c r="Y247" s="1">
        <f ca="1">ROUND(YEARFRAC(Merge1[[#This Row],[Join_Date]],Merge1[[#This Row],[Today]], 3),0)</f>
        <v>8</v>
      </c>
      <c r="Z247" s="1" t="str" cm="1">
        <f t="array" aca="1" ref="Z247" ca="1">_xlfn.IFS(
   Merge1[[#This Row],[Customer Tenure]]&lt;=2,"New",
   Merge1[[#This Row],[Customer Tenure]]&lt;=5,"Emerging",
  Merge1[[#This Row],[Customer Tenure]]&lt;9,"Established",
   TRUE,"Loyal"
)</f>
        <v>Established</v>
      </c>
      <c r="AA247" s="1" t="str" cm="1">
        <f t="array" ref="AA247">_xlfn.IFS(Merge1[[#This Row],[Income]]&lt;=30000,"Low",Merge1[[#This Row],[Income]]&lt;=60000,"Medium",Merge1[[#This Row],[Income]]&lt;=100000,"High", Merge1[[#This Row],[Income]]&gt;100000," Premium")</f>
        <v xml:space="preserve"> Premium</v>
      </c>
      <c r="AB247" s="1" t="str" cm="1">
        <f t="array" ref="AB247">_xlfn.IFS(Merge1[[#This Row],[Age]]&lt;= 28,"Gen Z", Merge1[[#This Row],[Age]]&lt;=44,"Millennials", Merge1[[#This Row],[Age]]&lt;=60,"Gen X", Merge1[[#This Row],[Age]]&gt;60,"Baby Boomers")</f>
        <v>Millennials</v>
      </c>
      <c r="AC247" s="1" t="str" cm="1">
        <f t="array" ref="AC247">_xlfn.IFS(
    Merge1[[#This Row],[Balance]]&lt;=50000,"Low",
    Merge1[[#This Row],[Balance]]&lt;=200000,"Medium",
    Merge1[[#This Row],[Balance]]&gt;200000,"High"
)</f>
        <v>High</v>
      </c>
    </row>
    <row r="248" spans="1:29" x14ac:dyDescent="0.25">
      <c r="A248" s="1" t="s">
        <v>213</v>
      </c>
      <c r="B248" s="1" t="s">
        <v>5894</v>
      </c>
      <c r="C248" s="1" t="s">
        <v>5832</v>
      </c>
      <c r="D248" s="2">
        <v>43224</v>
      </c>
      <c r="E248">
        <v>424170</v>
      </c>
      <c r="F248">
        <v>849</v>
      </c>
      <c r="G248">
        <v>0</v>
      </c>
      <c r="H248" s="1" t="s">
        <v>5833</v>
      </c>
      <c r="I248" s="1" t="s">
        <v>6386</v>
      </c>
      <c r="J248" s="1" t="s">
        <v>6245</v>
      </c>
      <c r="K248">
        <v>40</v>
      </c>
      <c r="L248" s="1" t="s">
        <v>6256</v>
      </c>
      <c r="M248" s="1" t="s">
        <v>6262</v>
      </c>
      <c r="N248">
        <v>117624</v>
      </c>
      <c r="O248" s="1" t="s">
        <v>6252</v>
      </c>
      <c r="P248" s="2">
        <v>45720</v>
      </c>
      <c r="Q248" s="2">
        <v>45745</v>
      </c>
      <c r="R248" s="1" t="s">
        <v>6899</v>
      </c>
      <c r="S248" s="1" t="s">
        <v>6914</v>
      </c>
      <c r="T248" s="1" t="s">
        <v>23</v>
      </c>
      <c r="U248">
        <v>8809</v>
      </c>
      <c r="V248" s="1" t="s">
        <v>19</v>
      </c>
      <c r="W248" s="1" t="s">
        <v>50</v>
      </c>
      <c r="X248" s="2">
        <f t="shared" ca="1" si="3"/>
        <v>45937</v>
      </c>
      <c r="Y248" s="1">
        <f ca="1">ROUND(YEARFRAC(Merge1[[#This Row],[Join_Date]],Merge1[[#This Row],[Today]], 3),0)</f>
        <v>1</v>
      </c>
      <c r="Z248" s="1" t="str" cm="1">
        <f t="array" aca="1" ref="Z248" ca="1">_xlfn.IFS(
   Merge1[[#This Row],[Customer Tenure]]&lt;=2,"New",
   Merge1[[#This Row],[Customer Tenure]]&lt;=5,"Emerging",
  Merge1[[#This Row],[Customer Tenure]]&lt;9,"Established",
   TRUE,"Loyal"
)</f>
        <v>New</v>
      </c>
      <c r="AA248" s="1" t="str" cm="1">
        <f t="array" ref="AA248">_xlfn.IFS(Merge1[[#This Row],[Income]]&lt;=30000,"Low",Merge1[[#This Row],[Income]]&lt;=60000,"Medium",Merge1[[#This Row],[Income]]&lt;=100000,"High", Merge1[[#This Row],[Income]]&gt;100000," Premium")</f>
        <v xml:space="preserve"> Premium</v>
      </c>
      <c r="AB248" s="1" t="str" cm="1">
        <f t="array" ref="AB248">_xlfn.IFS(Merge1[[#This Row],[Age]]&lt;= 28,"Gen Z", Merge1[[#This Row],[Age]]&lt;=44,"Millennials", Merge1[[#This Row],[Age]]&lt;=60,"Gen X", Merge1[[#This Row],[Age]]&gt;60,"Baby Boomers")</f>
        <v>Millennials</v>
      </c>
      <c r="AC248" s="1" t="str" cm="1">
        <f t="array" ref="AC248">_xlfn.IFS(
    Merge1[[#This Row],[Balance]]&lt;=50000,"Low",
    Merge1[[#This Row],[Balance]]&lt;=200000,"Medium",
    Merge1[[#This Row],[Balance]]&gt;200000,"High"
)</f>
        <v>High</v>
      </c>
    </row>
    <row r="249" spans="1:29" x14ac:dyDescent="0.25">
      <c r="A249" s="1" t="s">
        <v>215</v>
      </c>
      <c r="B249" s="1" t="s">
        <v>6083</v>
      </c>
      <c r="C249" s="1" t="s">
        <v>5835</v>
      </c>
      <c r="D249" s="2">
        <v>45651</v>
      </c>
      <c r="E249">
        <v>348742</v>
      </c>
      <c r="F249">
        <v>511</v>
      </c>
      <c r="G249">
        <v>0</v>
      </c>
      <c r="H249" s="1" t="s">
        <v>5850</v>
      </c>
      <c r="I249" s="1" t="s">
        <v>6591</v>
      </c>
      <c r="J249" s="1" t="s">
        <v>6240</v>
      </c>
      <c r="K249">
        <v>24</v>
      </c>
      <c r="L249" s="1" t="s">
        <v>6260</v>
      </c>
      <c r="M249" s="1" t="s">
        <v>6251</v>
      </c>
      <c r="N249">
        <v>50087</v>
      </c>
      <c r="O249" s="1" t="s">
        <v>6248</v>
      </c>
      <c r="P249" s="2">
        <v>43775</v>
      </c>
      <c r="Q249" s="2">
        <v>45599</v>
      </c>
      <c r="R249" s="1" t="s">
        <v>6887</v>
      </c>
      <c r="S249" s="1" t="s">
        <v>6901</v>
      </c>
      <c r="T249" s="1" t="s">
        <v>28</v>
      </c>
      <c r="U249">
        <v>6679</v>
      </c>
      <c r="V249" s="1" t="s">
        <v>24</v>
      </c>
      <c r="W249" s="1" t="s">
        <v>16</v>
      </c>
      <c r="X249" s="2">
        <f t="shared" ca="1" si="3"/>
        <v>45937</v>
      </c>
      <c r="Y249" s="1">
        <f ca="1">ROUND(YEARFRAC(Merge1[[#This Row],[Join_Date]],Merge1[[#This Row],[Today]], 3),0)</f>
        <v>6</v>
      </c>
      <c r="Z249" s="1" t="str" cm="1">
        <f t="array" aca="1" ref="Z249" ca="1">_xlfn.IFS(
   Merge1[[#This Row],[Customer Tenure]]&lt;=2,"New",
   Merge1[[#This Row],[Customer Tenure]]&lt;=5,"Emerging",
  Merge1[[#This Row],[Customer Tenure]]&lt;9,"Established",
   TRUE,"Loyal"
)</f>
        <v>Established</v>
      </c>
      <c r="AA249" s="1" t="str" cm="1">
        <f t="array" ref="AA249">_xlfn.IFS(Merge1[[#This Row],[Income]]&lt;=30000,"Low",Merge1[[#This Row],[Income]]&lt;=60000,"Medium",Merge1[[#This Row],[Income]]&lt;=100000,"High", Merge1[[#This Row],[Income]]&gt;100000," Premium")</f>
        <v>Medium</v>
      </c>
      <c r="AB249" s="1" t="str" cm="1">
        <f t="array" ref="AB249">_xlfn.IFS(Merge1[[#This Row],[Age]]&lt;= 28,"Gen Z", Merge1[[#This Row],[Age]]&lt;=44,"Millennials", Merge1[[#This Row],[Age]]&lt;=60,"Gen X", Merge1[[#This Row],[Age]]&gt;60,"Baby Boomers")</f>
        <v>Gen Z</v>
      </c>
      <c r="AC249" s="1" t="str" cm="1">
        <f t="array" ref="AC249">_xlfn.IFS(
    Merge1[[#This Row],[Balance]]&lt;=50000,"Low",
    Merge1[[#This Row],[Balance]]&lt;=200000,"Medium",
    Merge1[[#This Row],[Balance]]&gt;200000,"High"
)</f>
        <v>High</v>
      </c>
    </row>
    <row r="250" spans="1:29" x14ac:dyDescent="0.25">
      <c r="A250" s="1" t="s">
        <v>215</v>
      </c>
      <c r="B250" s="1" t="s">
        <v>6083</v>
      </c>
      <c r="C250" s="1" t="s">
        <v>5835</v>
      </c>
      <c r="D250" s="2">
        <v>45651</v>
      </c>
      <c r="E250">
        <v>348742</v>
      </c>
      <c r="F250">
        <v>511</v>
      </c>
      <c r="G250">
        <v>0</v>
      </c>
      <c r="H250" s="1" t="s">
        <v>5850</v>
      </c>
      <c r="I250" s="1" t="s">
        <v>6591</v>
      </c>
      <c r="J250" s="1" t="s">
        <v>6240</v>
      </c>
      <c r="K250">
        <v>24</v>
      </c>
      <c r="L250" s="1" t="s">
        <v>6260</v>
      </c>
      <c r="M250" s="1" t="s">
        <v>6251</v>
      </c>
      <c r="N250">
        <v>50087</v>
      </c>
      <c r="O250" s="1" t="s">
        <v>6248</v>
      </c>
      <c r="P250" s="2">
        <v>43775</v>
      </c>
      <c r="Q250" s="2">
        <v>45655</v>
      </c>
      <c r="R250" s="1" t="s">
        <v>6904</v>
      </c>
      <c r="S250" s="1" t="s">
        <v>6916</v>
      </c>
      <c r="T250" s="1" t="s">
        <v>28</v>
      </c>
      <c r="U250">
        <v>7447</v>
      </c>
      <c r="V250" s="1" t="s">
        <v>24</v>
      </c>
      <c r="W250" s="1" t="s">
        <v>20</v>
      </c>
      <c r="X250" s="2">
        <f t="shared" ca="1" si="3"/>
        <v>45937</v>
      </c>
      <c r="Y250" s="1">
        <f ca="1">ROUND(YEARFRAC(Merge1[[#This Row],[Join_Date]],Merge1[[#This Row],[Today]], 3),0)</f>
        <v>6</v>
      </c>
      <c r="Z250" s="1" t="str" cm="1">
        <f t="array" aca="1" ref="Z250" ca="1">_xlfn.IFS(
   Merge1[[#This Row],[Customer Tenure]]&lt;=2,"New",
   Merge1[[#This Row],[Customer Tenure]]&lt;=5,"Emerging",
  Merge1[[#This Row],[Customer Tenure]]&lt;9,"Established",
   TRUE,"Loyal"
)</f>
        <v>Established</v>
      </c>
      <c r="AA250" s="1" t="str" cm="1">
        <f t="array" ref="AA250">_xlfn.IFS(Merge1[[#This Row],[Income]]&lt;=30000,"Low",Merge1[[#This Row],[Income]]&lt;=60000,"Medium",Merge1[[#This Row],[Income]]&lt;=100000,"High", Merge1[[#This Row],[Income]]&gt;100000," Premium")</f>
        <v>Medium</v>
      </c>
      <c r="AB250" s="1" t="str" cm="1">
        <f t="array" ref="AB250">_xlfn.IFS(Merge1[[#This Row],[Age]]&lt;= 28,"Gen Z", Merge1[[#This Row],[Age]]&lt;=44,"Millennials", Merge1[[#This Row],[Age]]&lt;=60,"Gen X", Merge1[[#This Row],[Age]]&gt;60,"Baby Boomers")</f>
        <v>Gen Z</v>
      </c>
      <c r="AC250" s="1" t="str" cm="1">
        <f t="array" ref="AC250">_xlfn.IFS(
    Merge1[[#This Row],[Balance]]&lt;=50000,"Low",
    Merge1[[#This Row],[Balance]]&lt;=200000,"Medium",
    Merge1[[#This Row],[Balance]]&gt;200000,"High"
)</f>
        <v>High</v>
      </c>
    </row>
    <row r="251" spans="1:29" x14ac:dyDescent="0.25">
      <c r="A251" s="1" t="s">
        <v>620</v>
      </c>
      <c r="B251" s="1" t="s">
        <v>5871</v>
      </c>
      <c r="C251" s="1" t="s">
        <v>5842</v>
      </c>
      <c r="D251" s="2">
        <v>44176</v>
      </c>
      <c r="E251">
        <v>404015</v>
      </c>
      <c r="F251">
        <v>581</v>
      </c>
      <c r="G251">
        <v>0</v>
      </c>
      <c r="H251" s="1" t="s">
        <v>5833</v>
      </c>
      <c r="I251" s="1" t="s">
        <v>6451</v>
      </c>
      <c r="J251" s="1" t="s">
        <v>6240</v>
      </c>
      <c r="K251">
        <v>22</v>
      </c>
      <c r="L251" s="1" t="s">
        <v>6246</v>
      </c>
      <c r="M251" s="1" t="s">
        <v>6242</v>
      </c>
      <c r="N251">
        <v>93609</v>
      </c>
      <c r="O251" s="1" t="s">
        <v>6243</v>
      </c>
      <c r="P251" s="2">
        <v>44252</v>
      </c>
      <c r="Q251" s="2">
        <v>45433</v>
      </c>
      <c r="R251" s="1" t="s">
        <v>6906</v>
      </c>
      <c r="S251" s="1" t="s">
        <v>6918</v>
      </c>
      <c r="T251" s="1" t="s">
        <v>9</v>
      </c>
      <c r="U251">
        <v>215</v>
      </c>
      <c r="V251" s="1" t="s">
        <v>24</v>
      </c>
      <c r="W251" s="1" t="s">
        <v>55</v>
      </c>
      <c r="X251" s="2">
        <f t="shared" ca="1" si="3"/>
        <v>45937</v>
      </c>
      <c r="Y251" s="1">
        <f ca="1">ROUND(YEARFRAC(Merge1[[#This Row],[Join_Date]],Merge1[[#This Row],[Today]], 3),0)</f>
        <v>5</v>
      </c>
      <c r="Z251" s="1" t="str" cm="1">
        <f t="array" aca="1" ref="Z251" ca="1">_xlfn.IFS(
   Merge1[[#This Row],[Customer Tenure]]&lt;=2,"New",
   Merge1[[#This Row],[Customer Tenure]]&lt;=5,"Emerging",
  Merge1[[#This Row],[Customer Tenure]]&lt;9,"Established",
   TRUE,"Loyal"
)</f>
        <v>Emerging</v>
      </c>
      <c r="AA251" s="1" t="str" cm="1">
        <f t="array" ref="AA251">_xlfn.IFS(Merge1[[#This Row],[Income]]&lt;=30000,"Low",Merge1[[#This Row],[Income]]&lt;=60000,"Medium",Merge1[[#This Row],[Income]]&lt;=100000,"High", Merge1[[#This Row],[Income]]&gt;100000," Premium")</f>
        <v>High</v>
      </c>
      <c r="AB251" s="1" t="str" cm="1">
        <f t="array" ref="AB251">_xlfn.IFS(Merge1[[#This Row],[Age]]&lt;= 28,"Gen Z", Merge1[[#This Row],[Age]]&lt;=44,"Millennials", Merge1[[#This Row],[Age]]&lt;=60,"Gen X", Merge1[[#This Row],[Age]]&gt;60,"Baby Boomers")</f>
        <v>Gen Z</v>
      </c>
      <c r="AC251" s="1" t="str" cm="1">
        <f t="array" ref="AC251">_xlfn.IFS(
    Merge1[[#This Row],[Balance]]&lt;=50000,"Low",
    Merge1[[#This Row],[Balance]]&lt;=200000,"Medium",
    Merge1[[#This Row],[Balance]]&gt;200000,"High"
)</f>
        <v>High</v>
      </c>
    </row>
    <row r="252" spans="1:29" x14ac:dyDescent="0.25">
      <c r="A252" s="1" t="s">
        <v>217</v>
      </c>
      <c r="B252" s="1" t="s">
        <v>6167</v>
      </c>
      <c r="C252" s="1" t="s">
        <v>5842</v>
      </c>
      <c r="D252" s="2">
        <v>43893</v>
      </c>
      <c r="E252">
        <v>71196</v>
      </c>
      <c r="F252">
        <v>582</v>
      </c>
      <c r="G252">
        <v>0</v>
      </c>
      <c r="H252" s="1" t="s">
        <v>5833</v>
      </c>
      <c r="I252" s="1" t="s">
        <v>6746</v>
      </c>
      <c r="J252" s="1" t="s">
        <v>6245</v>
      </c>
      <c r="K252">
        <v>18</v>
      </c>
      <c r="L252" s="1" t="s">
        <v>6246</v>
      </c>
      <c r="M252" s="1" t="s">
        <v>6251</v>
      </c>
      <c r="N252">
        <v>62229</v>
      </c>
      <c r="O252" s="1" t="s">
        <v>6248</v>
      </c>
      <c r="P252" s="2">
        <v>45160</v>
      </c>
      <c r="Q252" s="2">
        <v>45307</v>
      </c>
      <c r="R252" s="1" t="s">
        <v>6902</v>
      </c>
      <c r="S252" s="1" t="s">
        <v>6903</v>
      </c>
      <c r="T252" s="1" t="s">
        <v>14</v>
      </c>
      <c r="U252">
        <v>2134</v>
      </c>
      <c r="V252" s="1" t="s">
        <v>19</v>
      </c>
      <c r="W252" s="1" t="s">
        <v>106</v>
      </c>
      <c r="X252" s="2">
        <f t="shared" ca="1" si="3"/>
        <v>45937</v>
      </c>
      <c r="Y252" s="1">
        <f ca="1">ROUND(YEARFRAC(Merge1[[#This Row],[Join_Date]],Merge1[[#This Row],[Today]], 3),0)</f>
        <v>2</v>
      </c>
      <c r="Z252" s="1" t="str" cm="1">
        <f t="array" aca="1" ref="Z252" ca="1">_xlfn.IFS(
   Merge1[[#This Row],[Customer Tenure]]&lt;=2,"New",
   Merge1[[#This Row],[Customer Tenure]]&lt;=5,"Emerging",
  Merge1[[#This Row],[Customer Tenure]]&lt;9,"Established",
   TRUE,"Loyal"
)</f>
        <v>New</v>
      </c>
      <c r="AA252" s="1" t="str" cm="1">
        <f t="array" ref="AA252">_xlfn.IFS(Merge1[[#This Row],[Income]]&lt;=30000,"Low",Merge1[[#This Row],[Income]]&lt;=60000,"Medium",Merge1[[#This Row],[Income]]&lt;=100000,"High", Merge1[[#This Row],[Income]]&gt;100000," Premium")</f>
        <v>High</v>
      </c>
      <c r="AB252" s="1" t="str" cm="1">
        <f t="array" ref="AB252">_xlfn.IFS(Merge1[[#This Row],[Age]]&lt;= 28,"Gen Z", Merge1[[#This Row],[Age]]&lt;=44,"Millennials", Merge1[[#This Row],[Age]]&lt;=60,"Gen X", Merge1[[#This Row],[Age]]&gt;60,"Baby Boomers")</f>
        <v>Gen Z</v>
      </c>
      <c r="AC252" s="1" t="str" cm="1">
        <f t="array" ref="AC252">_xlfn.IFS(
    Merge1[[#This Row],[Balance]]&lt;=50000,"Low",
    Merge1[[#This Row],[Balance]]&lt;=200000,"Medium",
    Merge1[[#This Row],[Balance]]&gt;200000,"High"
)</f>
        <v>Medium</v>
      </c>
    </row>
    <row r="253" spans="1:29" x14ac:dyDescent="0.25">
      <c r="A253" s="1" t="s">
        <v>1100</v>
      </c>
      <c r="B253" s="1" t="s">
        <v>5872</v>
      </c>
      <c r="C253" s="1" t="s">
        <v>5835</v>
      </c>
      <c r="D253" s="2">
        <v>43619</v>
      </c>
      <c r="E253">
        <v>297986</v>
      </c>
      <c r="F253">
        <v>519</v>
      </c>
      <c r="G253">
        <v>5654</v>
      </c>
      <c r="H253" s="1" t="s">
        <v>5833</v>
      </c>
      <c r="I253" s="1" t="s">
        <v>6749</v>
      </c>
      <c r="J253" s="1" t="s">
        <v>6245</v>
      </c>
      <c r="K253">
        <v>71</v>
      </c>
      <c r="L253" s="1" t="s">
        <v>6256</v>
      </c>
      <c r="M253" s="1" t="s">
        <v>6266</v>
      </c>
      <c r="N253">
        <v>199436</v>
      </c>
      <c r="O253" s="1" t="s">
        <v>6252</v>
      </c>
      <c r="P253" s="2">
        <v>44100</v>
      </c>
      <c r="Q253" s="2">
        <v>45531</v>
      </c>
      <c r="R253" s="1" t="s">
        <v>6889</v>
      </c>
      <c r="S253" s="1" t="s">
        <v>6890</v>
      </c>
      <c r="T253" s="1" t="s">
        <v>9</v>
      </c>
      <c r="U253">
        <v>9023</v>
      </c>
      <c r="V253" s="1" t="s">
        <v>15</v>
      </c>
      <c r="W253" s="1" t="s">
        <v>29</v>
      </c>
      <c r="X253" s="2">
        <f t="shared" ca="1" si="3"/>
        <v>45937</v>
      </c>
      <c r="Y253" s="1">
        <f ca="1">ROUND(YEARFRAC(Merge1[[#This Row],[Join_Date]],Merge1[[#This Row],[Today]], 3),0)</f>
        <v>5</v>
      </c>
      <c r="Z253" s="1" t="str" cm="1">
        <f t="array" aca="1" ref="Z253" ca="1">_xlfn.IFS(
   Merge1[[#This Row],[Customer Tenure]]&lt;=2,"New",
   Merge1[[#This Row],[Customer Tenure]]&lt;=5,"Emerging",
  Merge1[[#This Row],[Customer Tenure]]&lt;9,"Established",
   TRUE,"Loyal"
)</f>
        <v>Emerging</v>
      </c>
      <c r="AA253" s="1" t="str" cm="1">
        <f t="array" ref="AA253">_xlfn.IFS(Merge1[[#This Row],[Income]]&lt;=30000,"Low",Merge1[[#This Row],[Income]]&lt;=60000,"Medium",Merge1[[#This Row],[Income]]&lt;=100000,"High", Merge1[[#This Row],[Income]]&gt;100000," Premium")</f>
        <v xml:space="preserve"> Premium</v>
      </c>
      <c r="AB253" s="1" t="str" cm="1">
        <f t="array" ref="AB253">_xlfn.IFS(Merge1[[#This Row],[Age]]&lt;= 28,"Gen Z", Merge1[[#This Row],[Age]]&lt;=44,"Millennials", Merge1[[#This Row],[Age]]&lt;=60,"Gen X", Merge1[[#This Row],[Age]]&gt;60,"Baby Boomers")</f>
        <v>Baby Boomers</v>
      </c>
      <c r="AC253" s="1" t="str" cm="1">
        <f t="array" ref="AC253">_xlfn.IFS(
    Merge1[[#This Row],[Balance]]&lt;=50000,"Low",
    Merge1[[#This Row],[Balance]]&lt;=200000,"Medium",
    Merge1[[#This Row],[Balance]]&gt;200000,"High"
)</f>
        <v>High</v>
      </c>
    </row>
    <row r="254" spans="1:29" x14ac:dyDescent="0.25">
      <c r="A254" s="1" t="s">
        <v>219</v>
      </c>
      <c r="B254" s="1" t="s">
        <v>5963</v>
      </c>
      <c r="C254" s="1" t="s">
        <v>5832</v>
      </c>
      <c r="D254" s="2">
        <v>44257</v>
      </c>
      <c r="E254">
        <v>29345</v>
      </c>
      <c r="F254">
        <v>568</v>
      </c>
      <c r="G254">
        <v>213886</v>
      </c>
      <c r="H254" s="1" t="s">
        <v>5833</v>
      </c>
      <c r="I254" s="1" t="s">
        <v>6767</v>
      </c>
      <c r="J254" s="1" t="s">
        <v>6240</v>
      </c>
      <c r="K254">
        <v>25</v>
      </c>
      <c r="L254" s="1" t="s">
        <v>6241</v>
      </c>
      <c r="M254" s="1" t="s">
        <v>6251</v>
      </c>
      <c r="N254">
        <v>186205</v>
      </c>
      <c r="O254" s="1" t="s">
        <v>6252</v>
      </c>
      <c r="P254" s="2">
        <v>45595</v>
      </c>
      <c r="Q254" s="2">
        <v>45503</v>
      </c>
      <c r="R254" s="1" t="s">
        <v>6891</v>
      </c>
      <c r="S254" s="1" t="s">
        <v>6895</v>
      </c>
      <c r="T254" s="1" t="s">
        <v>23</v>
      </c>
      <c r="U254">
        <v>1310</v>
      </c>
      <c r="V254" s="1" t="s">
        <v>24</v>
      </c>
      <c r="W254" s="1" t="s">
        <v>16</v>
      </c>
      <c r="X254" s="2">
        <f t="shared" ca="1" si="3"/>
        <v>45937</v>
      </c>
      <c r="Y254" s="1">
        <f ca="1">ROUND(YEARFRAC(Merge1[[#This Row],[Join_Date]],Merge1[[#This Row],[Today]], 3),0)</f>
        <v>1</v>
      </c>
      <c r="Z254" s="1" t="str" cm="1">
        <f t="array" aca="1" ref="Z254" ca="1">_xlfn.IFS(
   Merge1[[#This Row],[Customer Tenure]]&lt;=2,"New",
   Merge1[[#This Row],[Customer Tenure]]&lt;=5,"Emerging",
  Merge1[[#This Row],[Customer Tenure]]&lt;9,"Established",
   TRUE,"Loyal"
)</f>
        <v>New</v>
      </c>
      <c r="AA254" s="1" t="str" cm="1">
        <f t="array" ref="AA254">_xlfn.IFS(Merge1[[#This Row],[Income]]&lt;=30000,"Low",Merge1[[#This Row],[Income]]&lt;=60000,"Medium",Merge1[[#This Row],[Income]]&lt;=100000,"High", Merge1[[#This Row],[Income]]&gt;100000," Premium")</f>
        <v xml:space="preserve"> Premium</v>
      </c>
      <c r="AB254" s="1" t="str" cm="1">
        <f t="array" ref="AB254">_xlfn.IFS(Merge1[[#This Row],[Age]]&lt;= 28,"Gen Z", Merge1[[#This Row],[Age]]&lt;=44,"Millennials", Merge1[[#This Row],[Age]]&lt;=60,"Gen X", Merge1[[#This Row],[Age]]&gt;60,"Baby Boomers")</f>
        <v>Gen Z</v>
      </c>
      <c r="AC254" s="1" t="str" cm="1">
        <f t="array" ref="AC254">_xlfn.IFS(
    Merge1[[#This Row],[Balance]]&lt;=50000,"Low",
    Merge1[[#This Row],[Balance]]&lt;=200000,"Medium",
    Merge1[[#This Row],[Balance]]&gt;200000,"High"
)</f>
        <v>Low</v>
      </c>
    </row>
    <row r="255" spans="1:29" x14ac:dyDescent="0.25">
      <c r="A255" s="1" t="s">
        <v>219</v>
      </c>
      <c r="B255" s="1" t="s">
        <v>5963</v>
      </c>
      <c r="C255" s="1" t="s">
        <v>5832</v>
      </c>
      <c r="D255" s="2">
        <v>44257</v>
      </c>
      <c r="E255">
        <v>29345</v>
      </c>
      <c r="F255">
        <v>568</v>
      </c>
      <c r="G255">
        <v>213886</v>
      </c>
      <c r="H255" s="1" t="s">
        <v>5833</v>
      </c>
      <c r="I255" s="1" t="s">
        <v>6767</v>
      </c>
      <c r="J255" s="1" t="s">
        <v>6240</v>
      </c>
      <c r="K255">
        <v>25</v>
      </c>
      <c r="L255" s="1" t="s">
        <v>6241</v>
      </c>
      <c r="M255" s="1" t="s">
        <v>6251</v>
      </c>
      <c r="N255">
        <v>186205</v>
      </c>
      <c r="O255" s="1" t="s">
        <v>6252</v>
      </c>
      <c r="P255" s="2">
        <v>45595</v>
      </c>
      <c r="Q255" s="2">
        <v>45283</v>
      </c>
      <c r="R255" s="1" t="s">
        <v>6904</v>
      </c>
      <c r="S255" s="1" t="s">
        <v>6905</v>
      </c>
      <c r="T255" s="1" t="s">
        <v>14</v>
      </c>
      <c r="U255">
        <v>2349</v>
      </c>
      <c r="V255" s="1" t="s">
        <v>10</v>
      </c>
      <c r="W255" s="1" t="s">
        <v>29</v>
      </c>
      <c r="X255" s="2">
        <f t="shared" ca="1" si="3"/>
        <v>45937</v>
      </c>
      <c r="Y255" s="1">
        <f ca="1">ROUND(YEARFRAC(Merge1[[#This Row],[Join_Date]],Merge1[[#This Row],[Today]], 3),0)</f>
        <v>1</v>
      </c>
      <c r="Z255" s="1" t="str" cm="1">
        <f t="array" aca="1" ref="Z255" ca="1">_xlfn.IFS(
   Merge1[[#This Row],[Customer Tenure]]&lt;=2,"New",
   Merge1[[#This Row],[Customer Tenure]]&lt;=5,"Emerging",
  Merge1[[#This Row],[Customer Tenure]]&lt;9,"Established",
   TRUE,"Loyal"
)</f>
        <v>New</v>
      </c>
      <c r="AA255" s="1" t="str" cm="1">
        <f t="array" ref="AA255">_xlfn.IFS(Merge1[[#This Row],[Income]]&lt;=30000,"Low",Merge1[[#This Row],[Income]]&lt;=60000,"Medium",Merge1[[#This Row],[Income]]&lt;=100000,"High", Merge1[[#This Row],[Income]]&gt;100000," Premium")</f>
        <v xml:space="preserve"> Premium</v>
      </c>
      <c r="AB255" s="1" t="str" cm="1">
        <f t="array" ref="AB255">_xlfn.IFS(Merge1[[#This Row],[Age]]&lt;= 28,"Gen Z", Merge1[[#This Row],[Age]]&lt;=44,"Millennials", Merge1[[#This Row],[Age]]&lt;=60,"Gen X", Merge1[[#This Row],[Age]]&gt;60,"Baby Boomers")</f>
        <v>Gen Z</v>
      </c>
      <c r="AC255" s="1" t="str" cm="1">
        <f t="array" ref="AC255">_xlfn.IFS(
    Merge1[[#This Row],[Balance]]&lt;=50000,"Low",
    Merge1[[#This Row],[Balance]]&lt;=200000,"Medium",
    Merge1[[#This Row],[Balance]]&gt;200000,"High"
)</f>
        <v>Low</v>
      </c>
    </row>
    <row r="256" spans="1:29" x14ac:dyDescent="0.25">
      <c r="A256" s="1" t="s">
        <v>221</v>
      </c>
      <c r="B256" s="1" t="s">
        <v>5967</v>
      </c>
      <c r="C256" s="1" t="s">
        <v>5835</v>
      </c>
      <c r="D256" s="2">
        <v>43858</v>
      </c>
      <c r="E256">
        <v>261798</v>
      </c>
      <c r="F256">
        <v>793</v>
      </c>
      <c r="G256">
        <v>0</v>
      </c>
      <c r="H256" s="1" t="s">
        <v>5838</v>
      </c>
      <c r="I256" s="1" t="s">
        <v>6823</v>
      </c>
      <c r="J256" s="1" t="s">
        <v>6240</v>
      </c>
      <c r="K256">
        <v>43</v>
      </c>
      <c r="L256" s="1" t="s">
        <v>6256</v>
      </c>
      <c r="M256" s="1" t="s">
        <v>6251</v>
      </c>
      <c r="N256">
        <v>111155</v>
      </c>
      <c r="O256" s="1" t="s">
        <v>6243</v>
      </c>
      <c r="P256" s="2">
        <v>44745</v>
      </c>
      <c r="Q256" s="2">
        <v>45668</v>
      </c>
      <c r="R256" s="1" t="s">
        <v>6902</v>
      </c>
      <c r="S256" s="1" t="s">
        <v>6908</v>
      </c>
      <c r="T256" s="1" t="s">
        <v>9</v>
      </c>
      <c r="U256">
        <v>5025</v>
      </c>
      <c r="V256" s="1" t="s">
        <v>24</v>
      </c>
      <c r="W256" s="1" t="s">
        <v>40</v>
      </c>
      <c r="X256" s="2">
        <f t="shared" ca="1" si="3"/>
        <v>45937</v>
      </c>
      <c r="Y256" s="1">
        <f ca="1">ROUND(YEARFRAC(Merge1[[#This Row],[Join_Date]],Merge1[[#This Row],[Today]], 3),0)</f>
        <v>3</v>
      </c>
      <c r="Z256" s="1" t="str" cm="1">
        <f t="array" aca="1" ref="Z256" ca="1">_xlfn.IFS(
   Merge1[[#This Row],[Customer Tenure]]&lt;=2,"New",
   Merge1[[#This Row],[Customer Tenure]]&lt;=5,"Emerging",
  Merge1[[#This Row],[Customer Tenure]]&lt;9,"Established",
   TRUE,"Loyal"
)</f>
        <v>Emerging</v>
      </c>
      <c r="AA256" s="1" t="str" cm="1">
        <f t="array" ref="AA256">_xlfn.IFS(Merge1[[#This Row],[Income]]&lt;=30000,"Low",Merge1[[#This Row],[Income]]&lt;=60000,"Medium",Merge1[[#This Row],[Income]]&lt;=100000,"High", Merge1[[#This Row],[Income]]&gt;100000," Premium")</f>
        <v xml:space="preserve"> Premium</v>
      </c>
      <c r="AB256" s="1" t="str" cm="1">
        <f t="array" ref="AB256">_xlfn.IFS(Merge1[[#This Row],[Age]]&lt;= 28,"Gen Z", Merge1[[#This Row],[Age]]&lt;=44,"Millennials", Merge1[[#This Row],[Age]]&lt;=60,"Gen X", Merge1[[#This Row],[Age]]&gt;60,"Baby Boomers")</f>
        <v>Millennials</v>
      </c>
      <c r="AC256" s="1" t="str" cm="1">
        <f t="array" ref="AC256">_xlfn.IFS(
    Merge1[[#This Row],[Balance]]&lt;=50000,"Low",
    Merge1[[#This Row],[Balance]]&lt;=200000,"Medium",
    Merge1[[#This Row],[Balance]]&gt;200000,"High"
)</f>
        <v>High</v>
      </c>
    </row>
    <row r="257" spans="1:29" x14ac:dyDescent="0.25">
      <c r="A257" s="1" t="s">
        <v>221</v>
      </c>
      <c r="B257" s="1" t="s">
        <v>5967</v>
      </c>
      <c r="C257" s="1" t="s">
        <v>5835</v>
      </c>
      <c r="D257" s="2">
        <v>43858</v>
      </c>
      <c r="E257">
        <v>261798</v>
      </c>
      <c r="F257">
        <v>793</v>
      </c>
      <c r="G257">
        <v>0</v>
      </c>
      <c r="H257" s="1" t="s">
        <v>5838</v>
      </c>
      <c r="I257" s="1" t="s">
        <v>6823</v>
      </c>
      <c r="J257" s="1" t="s">
        <v>6240</v>
      </c>
      <c r="K257">
        <v>43</v>
      </c>
      <c r="L257" s="1" t="s">
        <v>6256</v>
      </c>
      <c r="M257" s="1" t="s">
        <v>6251</v>
      </c>
      <c r="N257">
        <v>111155</v>
      </c>
      <c r="O257" s="1" t="s">
        <v>6243</v>
      </c>
      <c r="P257" s="2">
        <v>44745</v>
      </c>
      <c r="Q257" s="2">
        <v>45860</v>
      </c>
      <c r="R257" s="1" t="s">
        <v>6891</v>
      </c>
      <c r="S257" s="1" t="s">
        <v>6892</v>
      </c>
      <c r="T257" s="1" t="s">
        <v>23</v>
      </c>
      <c r="U257">
        <v>6012</v>
      </c>
      <c r="V257" s="1" t="s">
        <v>15</v>
      </c>
      <c r="W257" s="1" t="s">
        <v>20</v>
      </c>
      <c r="X257" s="2">
        <f t="shared" ca="1" si="3"/>
        <v>45937</v>
      </c>
      <c r="Y257" s="1">
        <f ca="1">ROUND(YEARFRAC(Merge1[[#This Row],[Join_Date]],Merge1[[#This Row],[Today]], 3),0)</f>
        <v>3</v>
      </c>
      <c r="Z257" s="1" t="str" cm="1">
        <f t="array" aca="1" ref="Z257" ca="1">_xlfn.IFS(
   Merge1[[#This Row],[Customer Tenure]]&lt;=2,"New",
   Merge1[[#This Row],[Customer Tenure]]&lt;=5,"Emerging",
  Merge1[[#This Row],[Customer Tenure]]&lt;9,"Established",
   TRUE,"Loyal"
)</f>
        <v>Emerging</v>
      </c>
      <c r="AA257" s="1" t="str" cm="1">
        <f t="array" ref="AA257">_xlfn.IFS(Merge1[[#This Row],[Income]]&lt;=30000,"Low",Merge1[[#This Row],[Income]]&lt;=60000,"Medium",Merge1[[#This Row],[Income]]&lt;=100000,"High", Merge1[[#This Row],[Income]]&gt;100000," Premium")</f>
        <v xml:space="preserve"> Premium</v>
      </c>
      <c r="AB257" s="1" t="str" cm="1">
        <f t="array" ref="AB257">_xlfn.IFS(Merge1[[#This Row],[Age]]&lt;= 28,"Gen Z", Merge1[[#This Row],[Age]]&lt;=44,"Millennials", Merge1[[#This Row],[Age]]&lt;=60,"Gen X", Merge1[[#This Row],[Age]]&gt;60,"Baby Boomers")</f>
        <v>Millennials</v>
      </c>
      <c r="AC257" s="1" t="str" cm="1">
        <f t="array" ref="AC257">_xlfn.IFS(
    Merge1[[#This Row],[Balance]]&lt;=50000,"Low",
    Merge1[[#This Row],[Balance]]&lt;=200000,"Medium",
    Merge1[[#This Row],[Balance]]&gt;200000,"High"
)</f>
        <v>High</v>
      </c>
    </row>
    <row r="258" spans="1:29" x14ac:dyDescent="0.25">
      <c r="A258" s="1" t="s">
        <v>221</v>
      </c>
      <c r="B258" s="1" t="s">
        <v>5967</v>
      </c>
      <c r="C258" s="1" t="s">
        <v>5835</v>
      </c>
      <c r="D258" s="2">
        <v>43858</v>
      </c>
      <c r="E258">
        <v>261798</v>
      </c>
      <c r="F258">
        <v>793</v>
      </c>
      <c r="G258">
        <v>0</v>
      </c>
      <c r="H258" s="1" t="s">
        <v>5838</v>
      </c>
      <c r="I258" s="1" t="s">
        <v>6823</v>
      </c>
      <c r="J258" s="1" t="s">
        <v>6240</v>
      </c>
      <c r="K258">
        <v>43</v>
      </c>
      <c r="L258" s="1" t="s">
        <v>6256</v>
      </c>
      <c r="M258" s="1" t="s">
        <v>6251</v>
      </c>
      <c r="N258">
        <v>111155</v>
      </c>
      <c r="O258" s="1" t="s">
        <v>6243</v>
      </c>
      <c r="P258" s="2">
        <v>44745</v>
      </c>
      <c r="Q258" s="2">
        <v>45603</v>
      </c>
      <c r="R258" s="1" t="s">
        <v>6887</v>
      </c>
      <c r="S258" s="1" t="s">
        <v>6901</v>
      </c>
      <c r="T258" s="1" t="s">
        <v>23</v>
      </c>
      <c r="U258">
        <v>3530</v>
      </c>
      <c r="V258" s="1" t="s">
        <v>10</v>
      </c>
      <c r="W258" s="1" t="s">
        <v>11</v>
      </c>
      <c r="X258" s="2">
        <f t="shared" ref="X258:X321" ca="1" si="4">TODAY()</f>
        <v>45937</v>
      </c>
      <c r="Y258" s="1">
        <f ca="1">ROUND(YEARFRAC(Merge1[[#This Row],[Join_Date]],Merge1[[#This Row],[Today]], 3),0)</f>
        <v>3</v>
      </c>
      <c r="Z258" s="1" t="str" cm="1">
        <f t="array" aca="1" ref="Z258" ca="1">_xlfn.IFS(
   Merge1[[#This Row],[Customer Tenure]]&lt;=2,"New",
   Merge1[[#This Row],[Customer Tenure]]&lt;=5,"Emerging",
  Merge1[[#This Row],[Customer Tenure]]&lt;9,"Established",
   TRUE,"Loyal"
)</f>
        <v>Emerging</v>
      </c>
      <c r="AA258" s="1" t="str" cm="1">
        <f t="array" ref="AA258">_xlfn.IFS(Merge1[[#This Row],[Income]]&lt;=30000,"Low",Merge1[[#This Row],[Income]]&lt;=60000,"Medium",Merge1[[#This Row],[Income]]&lt;=100000,"High", Merge1[[#This Row],[Income]]&gt;100000," Premium")</f>
        <v xml:space="preserve"> Premium</v>
      </c>
      <c r="AB258" s="1" t="str" cm="1">
        <f t="array" ref="AB258">_xlfn.IFS(Merge1[[#This Row],[Age]]&lt;= 28,"Gen Z", Merge1[[#This Row],[Age]]&lt;=44,"Millennials", Merge1[[#This Row],[Age]]&lt;=60,"Gen X", Merge1[[#This Row],[Age]]&gt;60,"Baby Boomers")</f>
        <v>Millennials</v>
      </c>
      <c r="AC258" s="1" t="str" cm="1">
        <f t="array" ref="AC258">_xlfn.IFS(
    Merge1[[#This Row],[Balance]]&lt;=50000,"Low",
    Merge1[[#This Row],[Balance]]&lt;=200000,"Medium",
    Merge1[[#This Row],[Balance]]&gt;200000,"High"
)</f>
        <v>High</v>
      </c>
    </row>
    <row r="259" spans="1:29" x14ac:dyDescent="0.25">
      <c r="A259" s="1" t="s">
        <v>221</v>
      </c>
      <c r="B259" s="1" t="s">
        <v>5967</v>
      </c>
      <c r="C259" s="1" t="s">
        <v>5835</v>
      </c>
      <c r="D259" s="2">
        <v>43858</v>
      </c>
      <c r="E259">
        <v>261798</v>
      </c>
      <c r="F259">
        <v>793</v>
      </c>
      <c r="G259">
        <v>0</v>
      </c>
      <c r="H259" s="1" t="s">
        <v>5838</v>
      </c>
      <c r="I259" s="1" t="s">
        <v>6823</v>
      </c>
      <c r="J259" s="1" t="s">
        <v>6240</v>
      </c>
      <c r="K259">
        <v>43</v>
      </c>
      <c r="L259" s="1" t="s">
        <v>6256</v>
      </c>
      <c r="M259" s="1" t="s">
        <v>6251</v>
      </c>
      <c r="N259">
        <v>111155</v>
      </c>
      <c r="O259" s="1" t="s">
        <v>6243</v>
      </c>
      <c r="P259" s="2">
        <v>44745</v>
      </c>
      <c r="Q259" s="2">
        <v>45352</v>
      </c>
      <c r="R259" s="1" t="s">
        <v>6899</v>
      </c>
      <c r="S259" s="1" t="s">
        <v>6900</v>
      </c>
      <c r="T259" s="1" t="s">
        <v>28</v>
      </c>
      <c r="U259">
        <v>833</v>
      </c>
      <c r="V259" s="1" t="s">
        <v>19</v>
      </c>
      <c r="W259" s="1" t="s">
        <v>20</v>
      </c>
      <c r="X259" s="2">
        <f t="shared" ca="1" si="4"/>
        <v>45937</v>
      </c>
      <c r="Y259" s="1">
        <f ca="1">ROUND(YEARFRAC(Merge1[[#This Row],[Join_Date]],Merge1[[#This Row],[Today]], 3),0)</f>
        <v>3</v>
      </c>
      <c r="Z259" s="1" t="str" cm="1">
        <f t="array" aca="1" ref="Z259" ca="1">_xlfn.IFS(
   Merge1[[#This Row],[Customer Tenure]]&lt;=2,"New",
   Merge1[[#This Row],[Customer Tenure]]&lt;=5,"Emerging",
  Merge1[[#This Row],[Customer Tenure]]&lt;9,"Established",
   TRUE,"Loyal"
)</f>
        <v>Emerging</v>
      </c>
      <c r="AA259" s="1" t="str" cm="1">
        <f t="array" ref="AA259">_xlfn.IFS(Merge1[[#This Row],[Income]]&lt;=30000,"Low",Merge1[[#This Row],[Income]]&lt;=60000,"Medium",Merge1[[#This Row],[Income]]&lt;=100000,"High", Merge1[[#This Row],[Income]]&gt;100000," Premium")</f>
        <v xml:space="preserve"> Premium</v>
      </c>
      <c r="AB259" s="1" t="str" cm="1">
        <f t="array" ref="AB259">_xlfn.IFS(Merge1[[#This Row],[Age]]&lt;= 28,"Gen Z", Merge1[[#This Row],[Age]]&lt;=44,"Millennials", Merge1[[#This Row],[Age]]&lt;=60,"Gen X", Merge1[[#This Row],[Age]]&gt;60,"Baby Boomers")</f>
        <v>Millennials</v>
      </c>
      <c r="AC259" s="1" t="str" cm="1">
        <f t="array" ref="AC259">_xlfn.IFS(
    Merge1[[#This Row],[Balance]]&lt;=50000,"Low",
    Merge1[[#This Row],[Balance]]&lt;=200000,"Medium",
    Merge1[[#This Row],[Balance]]&gt;200000,"High"
)</f>
        <v>High</v>
      </c>
    </row>
    <row r="260" spans="1:29" x14ac:dyDescent="0.25">
      <c r="A260" s="1" t="s">
        <v>223</v>
      </c>
      <c r="B260" s="1" t="s">
        <v>6133</v>
      </c>
      <c r="C260" s="1" t="s">
        <v>5846</v>
      </c>
      <c r="D260" s="2">
        <v>42778</v>
      </c>
      <c r="E260">
        <v>153939</v>
      </c>
      <c r="F260">
        <v>527</v>
      </c>
      <c r="G260">
        <v>229970</v>
      </c>
      <c r="H260" s="1" t="s">
        <v>5833</v>
      </c>
      <c r="I260" s="1" t="s">
        <v>6515</v>
      </c>
      <c r="J260" s="1" t="s">
        <v>6240</v>
      </c>
      <c r="K260">
        <v>43</v>
      </c>
      <c r="L260" s="1" t="s">
        <v>6241</v>
      </c>
      <c r="M260" s="1" t="s">
        <v>6266</v>
      </c>
      <c r="N260">
        <v>25626</v>
      </c>
      <c r="O260" s="1" t="s">
        <v>6248</v>
      </c>
      <c r="P260" s="2">
        <v>43477</v>
      </c>
      <c r="Q260" s="2">
        <v>45531</v>
      </c>
      <c r="R260" s="1" t="s">
        <v>6889</v>
      </c>
      <c r="S260" s="1" t="s">
        <v>6890</v>
      </c>
      <c r="T260" s="1" t="s">
        <v>23</v>
      </c>
      <c r="U260">
        <v>8667</v>
      </c>
      <c r="V260" s="1" t="s">
        <v>10</v>
      </c>
      <c r="W260" s="1" t="s">
        <v>29</v>
      </c>
      <c r="X260" s="2">
        <f t="shared" ca="1" si="4"/>
        <v>45937</v>
      </c>
      <c r="Y260" s="1">
        <f ca="1">ROUND(YEARFRAC(Merge1[[#This Row],[Join_Date]],Merge1[[#This Row],[Today]], 3),0)</f>
        <v>7</v>
      </c>
      <c r="Z260" s="1" t="str" cm="1">
        <f t="array" aca="1" ref="Z260" ca="1">_xlfn.IFS(
   Merge1[[#This Row],[Customer Tenure]]&lt;=2,"New",
   Merge1[[#This Row],[Customer Tenure]]&lt;=5,"Emerging",
  Merge1[[#This Row],[Customer Tenure]]&lt;9,"Established",
   TRUE,"Loyal"
)</f>
        <v>Established</v>
      </c>
      <c r="AA260" s="1" t="str" cm="1">
        <f t="array" ref="AA260">_xlfn.IFS(Merge1[[#This Row],[Income]]&lt;=30000,"Low",Merge1[[#This Row],[Income]]&lt;=60000,"Medium",Merge1[[#This Row],[Income]]&lt;=100000,"High", Merge1[[#This Row],[Income]]&gt;100000," Premium")</f>
        <v>Low</v>
      </c>
      <c r="AB260" s="1" t="str" cm="1">
        <f t="array" ref="AB260">_xlfn.IFS(Merge1[[#This Row],[Age]]&lt;= 28,"Gen Z", Merge1[[#This Row],[Age]]&lt;=44,"Millennials", Merge1[[#This Row],[Age]]&lt;=60,"Gen X", Merge1[[#This Row],[Age]]&gt;60,"Baby Boomers")</f>
        <v>Millennials</v>
      </c>
      <c r="AC260" s="1" t="str" cm="1">
        <f t="array" ref="AC260">_xlfn.IFS(
    Merge1[[#This Row],[Balance]]&lt;=50000,"Low",
    Merge1[[#This Row],[Balance]]&lt;=200000,"Medium",
    Merge1[[#This Row],[Balance]]&gt;200000,"High"
)</f>
        <v>Medium</v>
      </c>
    </row>
    <row r="261" spans="1:29" x14ac:dyDescent="0.25">
      <c r="A261" s="1" t="s">
        <v>989</v>
      </c>
      <c r="B261" s="1" t="s">
        <v>5873</v>
      </c>
      <c r="C261" s="1" t="s">
        <v>5842</v>
      </c>
      <c r="D261" s="2">
        <v>45413</v>
      </c>
      <c r="E261">
        <v>275796</v>
      </c>
      <c r="F261">
        <v>371</v>
      </c>
      <c r="G261">
        <v>0</v>
      </c>
      <c r="H261" s="1" t="s">
        <v>5833</v>
      </c>
      <c r="I261" s="1" t="s">
        <v>6497</v>
      </c>
      <c r="J261" s="1" t="s">
        <v>6245</v>
      </c>
      <c r="K261">
        <v>27</v>
      </c>
      <c r="L261" s="1" t="s">
        <v>6241</v>
      </c>
      <c r="M261" s="1" t="s">
        <v>6247</v>
      </c>
      <c r="N261">
        <v>72307</v>
      </c>
      <c r="O261" s="1" t="s">
        <v>6243</v>
      </c>
      <c r="P261" s="2">
        <v>43945</v>
      </c>
      <c r="Q261" s="2">
        <v>45706</v>
      </c>
      <c r="R261" s="1" t="s">
        <v>6885</v>
      </c>
      <c r="S261" s="1" t="s">
        <v>6896</v>
      </c>
      <c r="T261" s="1" t="s">
        <v>23</v>
      </c>
      <c r="U261">
        <v>8010</v>
      </c>
      <c r="V261" s="1" t="s">
        <v>24</v>
      </c>
      <c r="W261" s="1" t="s">
        <v>20</v>
      </c>
      <c r="X261" s="2">
        <f t="shared" ca="1" si="4"/>
        <v>45937</v>
      </c>
      <c r="Y261" s="1">
        <f ca="1">ROUND(YEARFRAC(Merge1[[#This Row],[Join_Date]],Merge1[[#This Row],[Today]], 3),0)</f>
        <v>5</v>
      </c>
      <c r="Z261" s="1" t="str" cm="1">
        <f t="array" aca="1" ref="Z261" ca="1">_xlfn.IFS(
   Merge1[[#This Row],[Customer Tenure]]&lt;=2,"New",
   Merge1[[#This Row],[Customer Tenure]]&lt;=5,"Emerging",
  Merge1[[#This Row],[Customer Tenure]]&lt;9,"Established",
   TRUE,"Loyal"
)</f>
        <v>Emerging</v>
      </c>
      <c r="AA261" s="1" t="str" cm="1">
        <f t="array" ref="AA261">_xlfn.IFS(Merge1[[#This Row],[Income]]&lt;=30000,"Low",Merge1[[#This Row],[Income]]&lt;=60000,"Medium",Merge1[[#This Row],[Income]]&lt;=100000,"High", Merge1[[#This Row],[Income]]&gt;100000," Premium")</f>
        <v>High</v>
      </c>
      <c r="AB261" s="1" t="str" cm="1">
        <f t="array" ref="AB261">_xlfn.IFS(Merge1[[#This Row],[Age]]&lt;= 28,"Gen Z", Merge1[[#This Row],[Age]]&lt;=44,"Millennials", Merge1[[#This Row],[Age]]&lt;=60,"Gen X", Merge1[[#This Row],[Age]]&gt;60,"Baby Boomers")</f>
        <v>Gen Z</v>
      </c>
      <c r="AC261" s="1" t="str" cm="1">
        <f t="array" ref="AC261">_xlfn.IFS(
    Merge1[[#This Row],[Balance]]&lt;=50000,"Low",
    Merge1[[#This Row],[Balance]]&lt;=200000,"Medium",
    Merge1[[#This Row],[Balance]]&gt;200000,"High"
)</f>
        <v>High</v>
      </c>
    </row>
    <row r="262" spans="1:29" x14ac:dyDescent="0.25">
      <c r="A262" s="1" t="s">
        <v>989</v>
      </c>
      <c r="B262" s="1" t="s">
        <v>5873</v>
      </c>
      <c r="C262" s="1" t="s">
        <v>5842</v>
      </c>
      <c r="D262" s="2">
        <v>45413</v>
      </c>
      <c r="E262">
        <v>275796</v>
      </c>
      <c r="F262">
        <v>371</v>
      </c>
      <c r="G262">
        <v>0</v>
      </c>
      <c r="H262" s="1" t="s">
        <v>5833</v>
      </c>
      <c r="I262" s="1" t="s">
        <v>6497</v>
      </c>
      <c r="J262" s="1" t="s">
        <v>6245</v>
      </c>
      <c r="K262">
        <v>27</v>
      </c>
      <c r="L262" s="1" t="s">
        <v>6241</v>
      </c>
      <c r="M262" s="1" t="s">
        <v>6247</v>
      </c>
      <c r="N262">
        <v>72307</v>
      </c>
      <c r="O262" s="1" t="s">
        <v>6243</v>
      </c>
      <c r="P262" s="2">
        <v>43945</v>
      </c>
      <c r="Q262" s="2">
        <v>45251</v>
      </c>
      <c r="R262" s="1" t="s">
        <v>6887</v>
      </c>
      <c r="S262" s="1" t="s">
        <v>6888</v>
      </c>
      <c r="T262" s="1" t="s">
        <v>14</v>
      </c>
      <c r="U262">
        <v>1251</v>
      </c>
      <c r="V262" s="1" t="s">
        <v>15</v>
      </c>
      <c r="W262" s="1" t="s">
        <v>25</v>
      </c>
      <c r="X262" s="2">
        <f t="shared" ca="1" si="4"/>
        <v>45937</v>
      </c>
      <c r="Y262" s="1">
        <f ca="1">ROUND(YEARFRAC(Merge1[[#This Row],[Join_Date]],Merge1[[#This Row],[Today]], 3),0)</f>
        <v>5</v>
      </c>
      <c r="Z262" s="1" t="str" cm="1">
        <f t="array" aca="1" ref="Z262" ca="1">_xlfn.IFS(
   Merge1[[#This Row],[Customer Tenure]]&lt;=2,"New",
   Merge1[[#This Row],[Customer Tenure]]&lt;=5,"Emerging",
  Merge1[[#This Row],[Customer Tenure]]&lt;9,"Established",
   TRUE,"Loyal"
)</f>
        <v>Emerging</v>
      </c>
      <c r="AA262" s="1" t="str" cm="1">
        <f t="array" ref="AA262">_xlfn.IFS(Merge1[[#This Row],[Income]]&lt;=30000,"Low",Merge1[[#This Row],[Income]]&lt;=60000,"Medium",Merge1[[#This Row],[Income]]&lt;=100000,"High", Merge1[[#This Row],[Income]]&gt;100000," Premium")</f>
        <v>High</v>
      </c>
      <c r="AB262" s="1" t="str" cm="1">
        <f t="array" ref="AB262">_xlfn.IFS(Merge1[[#This Row],[Age]]&lt;= 28,"Gen Z", Merge1[[#This Row],[Age]]&lt;=44,"Millennials", Merge1[[#This Row],[Age]]&lt;=60,"Gen X", Merge1[[#This Row],[Age]]&gt;60,"Baby Boomers")</f>
        <v>Gen Z</v>
      </c>
      <c r="AC262" s="1" t="str" cm="1">
        <f t="array" ref="AC262">_xlfn.IFS(
    Merge1[[#This Row],[Balance]]&lt;=50000,"Low",
    Merge1[[#This Row],[Balance]]&lt;=200000,"Medium",
    Merge1[[#This Row],[Balance]]&gt;200000,"High"
)</f>
        <v>High</v>
      </c>
    </row>
    <row r="263" spans="1:29" x14ac:dyDescent="0.25">
      <c r="A263" s="1" t="s">
        <v>225</v>
      </c>
      <c r="B263" s="1" t="s">
        <v>6091</v>
      </c>
      <c r="C263" s="1" t="s">
        <v>5835</v>
      </c>
      <c r="D263" s="2">
        <v>45195</v>
      </c>
      <c r="E263">
        <v>23559</v>
      </c>
      <c r="F263">
        <v>342</v>
      </c>
      <c r="G263">
        <v>0</v>
      </c>
      <c r="H263" s="1" t="s">
        <v>5833</v>
      </c>
      <c r="I263" s="1" t="s">
        <v>6452</v>
      </c>
      <c r="J263" s="1" t="s">
        <v>6240</v>
      </c>
      <c r="K263">
        <v>53</v>
      </c>
      <c r="L263" s="1" t="s">
        <v>6241</v>
      </c>
      <c r="M263" s="1" t="s">
        <v>6266</v>
      </c>
      <c r="N263">
        <v>29077</v>
      </c>
      <c r="O263" s="1" t="s">
        <v>6248</v>
      </c>
      <c r="P263" s="2">
        <v>42248</v>
      </c>
      <c r="Q263" s="2">
        <v>45337</v>
      </c>
      <c r="R263" s="1" t="s">
        <v>6885</v>
      </c>
      <c r="S263" s="1" t="s">
        <v>6886</v>
      </c>
      <c r="T263" s="1" t="s">
        <v>28</v>
      </c>
      <c r="U263">
        <v>1974</v>
      </c>
      <c r="V263" s="1" t="s">
        <v>15</v>
      </c>
      <c r="W263" s="1" t="s">
        <v>16</v>
      </c>
      <c r="X263" s="2">
        <f t="shared" ca="1" si="4"/>
        <v>45937</v>
      </c>
      <c r="Y263" s="1">
        <f ca="1">ROUND(YEARFRAC(Merge1[[#This Row],[Join_Date]],Merge1[[#This Row],[Today]], 3),0)</f>
        <v>10</v>
      </c>
      <c r="Z263" s="1" t="str" cm="1">
        <f t="array" aca="1" ref="Z263" ca="1">_xlfn.IFS(
   Merge1[[#This Row],[Customer Tenure]]&lt;=2,"New",
   Merge1[[#This Row],[Customer Tenure]]&lt;=5,"Emerging",
  Merge1[[#This Row],[Customer Tenure]]&lt;9,"Established",
   TRUE,"Loyal"
)</f>
        <v>Loyal</v>
      </c>
      <c r="AA263" s="1" t="str" cm="1">
        <f t="array" ref="AA263">_xlfn.IFS(Merge1[[#This Row],[Income]]&lt;=30000,"Low",Merge1[[#This Row],[Income]]&lt;=60000,"Medium",Merge1[[#This Row],[Income]]&lt;=100000,"High", Merge1[[#This Row],[Income]]&gt;100000," Premium")</f>
        <v>Low</v>
      </c>
      <c r="AB263" s="1" t="str" cm="1">
        <f t="array" ref="AB263">_xlfn.IFS(Merge1[[#This Row],[Age]]&lt;= 28,"Gen Z", Merge1[[#This Row],[Age]]&lt;=44,"Millennials", Merge1[[#This Row],[Age]]&lt;=60,"Gen X", Merge1[[#This Row],[Age]]&gt;60,"Baby Boomers")</f>
        <v>Gen X</v>
      </c>
      <c r="AC263" s="1" t="str" cm="1">
        <f t="array" ref="AC263">_xlfn.IFS(
    Merge1[[#This Row],[Balance]]&lt;=50000,"Low",
    Merge1[[#This Row],[Balance]]&lt;=200000,"Medium",
    Merge1[[#This Row],[Balance]]&gt;200000,"High"
)</f>
        <v>Low</v>
      </c>
    </row>
    <row r="264" spans="1:29" x14ac:dyDescent="0.25">
      <c r="A264" s="1" t="s">
        <v>225</v>
      </c>
      <c r="B264" s="1" t="s">
        <v>6091</v>
      </c>
      <c r="C264" s="1" t="s">
        <v>5835</v>
      </c>
      <c r="D264" s="2">
        <v>45195</v>
      </c>
      <c r="E264">
        <v>23559</v>
      </c>
      <c r="F264">
        <v>342</v>
      </c>
      <c r="G264">
        <v>0</v>
      </c>
      <c r="H264" s="1" t="s">
        <v>5833</v>
      </c>
      <c r="I264" s="1" t="s">
        <v>6452</v>
      </c>
      <c r="J264" s="1" t="s">
        <v>6240</v>
      </c>
      <c r="K264">
        <v>53</v>
      </c>
      <c r="L264" s="1" t="s">
        <v>6241</v>
      </c>
      <c r="M264" s="1" t="s">
        <v>6266</v>
      </c>
      <c r="N264">
        <v>29077</v>
      </c>
      <c r="O264" s="1" t="s">
        <v>6248</v>
      </c>
      <c r="P264" s="2">
        <v>42248</v>
      </c>
      <c r="Q264" s="2">
        <v>45544</v>
      </c>
      <c r="R264" s="1" t="s">
        <v>6897</v>
      </c>
      <c r="S264" s="1" t="s">
        <v>6898</v>
      </c>
      <c r="T264" s="1" t="s">
        <v>23</v>
      </c>
      <c r="U264">
        <v>6461</v>
      </c>
      <c r="V264" s="1" t="s">
        <v>10</v>
      </c>
      <c r="W264" s="1" t="s">
        <v>16</v>
      </c>
      <c r="X264" s="2">
        <f t="shared" ca="1" si="4"/>
        <v>45937</v>
      </c>
      <c r="Y264" s="1">
        <f ca="1">ROUND(YEARFRAC(Merge1[[#This Row],[Join_Date]],Merge1[[#This Row],[Today]], 3),0)</f>
        <v>10</v>
      </c>
      <c r="Z264" s="1" t="str" cm="1">
        <f t="array" aca="1" ref="Z264" ca="1">_xlfn.IFS(
   Merge1[[#This Row],[Customer Tenure]]&lt;=2,"New",
   Merge1[[#This Row],[Customer Tenure]]&lt;=5,"Emerging",
  Merge1[[#This Row],[Customer Tenure]]&lt;9,"Established",
   TRUE,"Loyal"
)</f>
        <v>Loyal</v>
      </c>
      <c r="AA264" s="1" t="str" cm="1">
        <f t="array" ref="AA264">_xlfn.IFS(Merge1[[#This Row],[Income]]&lt;=30000,"Low",Merge1[[#This Row],[Income]]&lt;=60000,"Medium",Merge1[[#This Row],[Income]]&lt;=100000,"High", Merge1[[#This Row],[Income]]&gt;100000," Premium")</f>
        <v>Low</v>
      </c>
      <c r="AB264" s="1" t="str" cm="1">
        <f t="array" ref="AB264">_xlfn.IFS(Merge1[[#This Row],[Age]]&lt;= 28,"Gen Z", Merge1[[#This Row],[Age]]&lt;=44,"Millennials", Merge1[[#This Row],[Age]]&lt;=60,"Gen X", Merge1[[#This Row],[Age]]&gt;60,"Baby Boomers")</f>
        <v>Gen X</v>
      </c>
      <c r="AC264" s="1" t="str" cm="1">
        <f t="array" ref="AC264">_xlfn.IFS(
    Merge1[[#This Row],[Balance]]&lt;=50000,"Low",
    Merge1[[#This Row],[Balance]]&lt;=200000,"Medium",
    Merge1[[#This Row],[Balance]]&gt;200000,"High"
)</f>
        <v>Low</v>
      </c>
    </row>
    <row r="265" spans="1:29" x14ac:dyDescent="0.25">
      <c r="A265" s="1" t="s">
        <v>225</v>
      </c>
      <c r="B265" s="1" t="s">
        <v>6091</v>
      </c>
      <c r="C265" s="1" t="s">
        <v>5835</v>
      </c>
      <c r="D265" s="2">
        <v>45195</v>
      </c>
      <c r="E265">
        <v>23559</v>
      </c>
      <c r="F265">
        <v>342</v>
      </c>
      <c r="G265">
        <v>0</v>
      </c>
      <c r="H265" s="1" t="s">
        <v>5833</v>
      </c>
      <c r="I265" s="1" t="s">
        <v>6452</v>
      </c>
      <c r="J265" s="1" t="s">
        <v>6240</v>
      </c>
      <c r="K265">
        <v>53</v>
      </c>
      <c r="L265" s="1" t="s">
        <v>6241</v>
      </c>
      <c r="M265" s="1" t="s">
        <v>6266</v>
      </c>
      <c r="N265">
        <v>29077</v>
      </c>
      <c r="O265" s="1" t="s">
        <v>6248</v>
      </c>
      <c r="P265" s="2">
        <v>42248</v>
      </c>
      <c r="Q265" s="2">
        <v>45549</v>
      </c>
      <c r="R265" s="1" t="s">
        <v>6897</v>
      </c>
      <c r="S265" s="1" t="s">
        <v>6898</v>
      </c>
      <c r="T265" s="1" t="s">
        <v>23</v>
      </c>
      <c r="U265">
        <v>6194</v>
      </c>
      <c r="V265" s="1" t="s">
        <v>19</v>
      </c>
      <c r="W265" s="1" t="s">
        <v>16</v>
      </c>
      <c r="X265" s="2">
        <f t="shared" ca="1" si="4"/>
        <v>45937</v>
      </c>
      <c r="Y265" s="1">
        <f ca="1">ROUND(YEARFRAC(Merge1[[#This Row],[Join_Date]],Merge1[[#This Row],[Today]], 3),0)</f>
        <v>10</v>
      </c>
      <c r="Z265" s="1" t="str" cm="1">
        <f t="array" aca="1" ref="Z265" ca="1">_xlfn.IFS(
   Merge1[[#This Row],[Customer Tenure]]&lt;=2,"New",
   Merge1[[#This Row],[Customer Tenure]]&lt;=5,"Emerging",
  Merge1[[#This Row],[Customer Tenure]]&lt;9,"Established",
   TRUE,"Loyal"
)</f>
        <v>Loyal</v>
      </c>
      <c r="AA265" s="1" t="str" cm="1">
        <f t="array" ref="AA265">_xlfn.IFS(Merge1[[#This Row],[Income]]&lt;=30000,"Low",Merge1[[#This Row],[Income]]&lt;=60000,"Medium",Merge1[[#This Row],[Income]]&lt;=100000,"High", Merge1[[#This Row],[Income]]&gt;100000," Premium")</f>
        <v>Low</v>
      </c>
      <c r="AB265" s="1" t="str" cm="1">
        <f t="array" ref="AB265">_xlfn.IFS(Merge1[[#This Row],[Age]]&lt;= 28,"Gen Z", Merge1[[#This Row],[Age]]&lt;=44,"Millennials", Merge1[[#This Row],[Age]]&lt;=60,"Gen X", Merge1[[#This Row],[Age]]&gt;60,"Baby Boomers")</f>
        <v>Gen X</v>
      </c>
      <c r="AC265" s="1" t="str" cm="1">
        <f t="array" ref="AC265">_xlfn.IFS(
    Merge1[[#This Row],[Balance]]&lt;=50000,"Low",
    Merge1[[#This Row],[Balance]]&lt;=200000,"Medium",
    Merge1[[#This Row],[Balance]]&gt;200000,"High"
)</f>
        <v>Low</v>
      </c>
    </row>
    <row r="266" spans="1:29" x14ac:dyDescent="0.25">
      <c r="A266" s="1" t="s">
        <v>227</v>
      </c>
      <c r="B266" s="1" t="s">
        <v>6113</v>
      </c>
      <c r="C266" s="1" t="s">
        <v>5842</v>
      </c>
      <c r="D266" s="2">
        <v>42567</v>
      </c>
      <c r="E266">
        <v>45066</v>
      </c>
      <c r="F266">
        <v>330</v>
      </c>
      <c r="G266">
        <v>0</v>
      </c>
      <c r="H266" s="1" t="s">
        <v>5833</v>
      </c>
      <c r="I266" s="1" t="s">
        <v>6781</v>
      </c>
      <c r="J266" s="1" t="s">
        <v>6240</v>
      </c>
      <c r="K266">
        <v>26</v>
      </c>
      <c r="L266" s="1" t="s">
        <v>6256</v>
      </c>
      <c r="M266" s="1" t="s">
        <v>6247</v>
      </c>
      <c r="N266">
        <v>106475</v>
      </c>
      <c r="O266" s="1" t="s">
        <v>6243</v>
      </c>
      <c r="P266" s="2">
        <v>45133</v>
      </c>
      <c r="Q266" s="2">
        <v>45578</v>
      </c>
      <c r="R266" s="1" t="s">
        <v>6912</v>
      </c>
      <c r="S266" s="1" t="s">
        <v>6917</v>
      </c>
      <c r="T266" s="1" t="s">
        <v>9</v>
      </c>
      <c r="U266">
        <v>5577</v>
      </c>
      <c r="V266" s="1" t="s">
        <v>10</v>
      </c>
      <c r="W266" s="1" t="s">
        <v>55</v>
      </c>
      <c r="X266" s="2">
        <f t="shared" ca="1" si="4"/>
        <v>45937</v>
      </c>
      <c r="Y266" s="1">
        <f ca="1">ROUND(YEARFRAC(Merge1[[#This Row],[Join_Date]],Merge1[[#This Row],[Today]], 3),0)</f>
        <v>2</v>
      </c>
      <c r="Z266" s="1" t="str" cm="1">
        <f t="array" aca="1" ref="Z266" ca="1">_xlfn.IFS(
   Merge1[[#This Row],[Customer Tenure]]&lt;=2,"New",
   Merge1[[#This Row],[Customer Tenure]]&lt;=5,"Emerging",
  Merge1[[#This Row],[Customer Tenure]]&lt;9,"Established",
   TRUE,"Loyal"
)</f>
        <v>New</v>
      </c>
      <c r="AA266" s="1" t="str" cm="1">
        <f t="array" ref="AA266">_xlfn.IFS(Merge1[[#This Row],[Income]]&lt;=30000,"Low",Merge1[[#This Row],[Income]]&lt;=60000,"Medium",Merge1[[#This Row],[Income]]&lt;=100000,"High", Merge1[[#This Row],[Income]]&gt;100000," Premium")</f>
        <v xml:space="preserve"> Premium</v>
      </c>
      <c r="AB266" s="1" t="str" cm="1">
        <f t="array" ref="AB266">_xlfn.IFS(Merge1[[#This Row],[Age]]&lt;= 28,"Gen Z", Merge1[[#This Row],[Age]]&lt;=44,"Millennials", Merge1[[#This Row],[Age]]&lt;=60,"Gen X", Merge1[[#This Row],[Age]]&gt;60,"Baby Boomers")</f>
        <v>Gen Z</v>
      </c>
      <c r="AC266" s="1" t="str" cm="1">
        <f t="array" ref="AC266">_xlfn.IFS(
    Merge1[[#This Row],[Balance]]&lt;=50000,"Low",
    Merge1[[#This Row],[Balance]]&lt;=200000,"Medium",
    Merge1[[#This Row],[Balance]]&gt;200000,"High"
)</f>
        <v>Low</v>
      </c>
    </row>
    <row r="267" spans="1:29" x14ac:dyDescent="0.25">
      <c r="A267" s="1" t="s">
        <v>227</v>
      </c>
      <c r="B267" s="1" t="s">
        <v>6113</v>
      </c>
      <c r="C267" s="1" t="s">
        <v>5842</v>
      </c>
      <c r="D267" s="2">
        <v>42567</v>
      </c>
      <c r="E267">
        <v>45066</v>
      </c>
      <c r="F267">
        <v>330</v>
      </c>
      <c r="G267">
        <v>0</v>
      </c>
      <c r="H267" s="1" t="s">
        <v>5833</v>
      </c>
      <c r="I267" s="1" t="s">
        <v>6781</v>
      </c>
      <c r="J267" s="1" t="s">
        <v>6240</v>
      </c>
      <c r="K267">
        <v>26</v>
      </c>
      <c r="L267" s="1" t="s">
        <v>6256</v>
      </c>
      <c r="M267" s="1" t="s">
        <v>6247</v>
      </c>
      <c r="N267">
        <v>106475</v>
      </c>
      <c r="O267" s="1" t="s">
        <v>6243</v>
      </c>
      <c r="P267" s="2">
        <v>45133</v>
      </c>
      <c r="Q267" s="2">
        <v>45624</v>
      </c>
      <c r="R267" s="1" t="s">
        <v>6887</v>
      </c>
      <c r="S267" s="1" t="s">
        <v>6901</v>
      </c>
      <c r="T267" s="1" t="s">
        <v>14</v>
      </c>
      <c r="U267">
        <v>2935</v>
      </c>
      <c r="V267" s="1" t="s">
        <v>24</v>
      </c>
      <c r="W267" s="1" t="s">
        <v>11</v>
      </c>
      <c r="X267" s="2">
        <f t="shared" ca="1" si="4"/>
        <v>45937</v>
      </c>
      <c r="Y267" s="1">
        <f ca="1">ROUND(YEARFRAC(Merge1[[#This Row],[Join_Date]],Merge1[[#This Row],[Today]], 3),0)</f>
        <v>2</v>
      </c>
      <c r="Z267" s="1" t="str" cm="1">
        <f t="array" aca="1" ref="Z267" ca="1">_xlfn.IFS(
   Merge1[[#This Row],[Customer Tenure]]&lt;=2,"New",
   Merge1[[#This Row],[Customer Tenure]]&lt;=5,"Emerging",
  Merge1[[#This Row],[Customer Tenure]]&lt;9,"Established",
   TRUE,"Loyal"
)</f>
        <v>New</v>
      </c>
      <c r="AA267" s="1" t="str" cm="1">
        <f t="array" ref="AA267">_xlfn.IFS(Merge1[[#This Row],[Income]]&lt;=30000,"Low",Merge1[[#This Row],[Income]]&lt;=60000,"Medium",Merge1[[#This Row],[Income]]&lt;=100000,"High", Merge1[[#This Row],[Income]]&gt;100000," Premium")</f>
        <v xml:space="preserve"> Premium</v>
      </c>
      <c r="AB267" s="1" t="str" cm="1">
        <f t="array" ref="AB267">_xlfn.IFS(Merge1[[#This Row],[Age]]&lt;= 28,"Gen Z", Merge1[[#This Row],[Age]]&lt;=44,"Millennials", Merge1[[#This Row],[Age]]&lt;=60,"Gen X", Merge1[[#This Row],[Age]]&gt;60,"Baby Boomers")</f>
        <v>Gen Z</v>
      </c>
      <c r="AC267" s="1" t="str" cm="1">
        <f t="array" ref="AC267">_xlfn.IFS(
    Merge1[[#This Row],[Balance]]&lt;=50000,"Low",
    Merge1[[#This Row],[Balance]]&lt;=200000,"Medium",
    Merge1[[#This Row],[Balance]]&gt;200000,"High"
)</f>
        <v>Low</v>
      </c>
    </row>
    <row r="268" spans="1:29" x14ac:dyDescent="0.25">
      <c r="A268" s="1" t="s">
        <v>1207</v>
      </c>
      <c r="B268" s="1" t="s">
        <v>5873</v>
      </c>
      <c r="C268" s="1" t="s">
        <v>5832</v>
      </c>
      <c r="D268" s="2">
        <v>45547</v>
      </c>
      <c r="E268">
        <v>143888</v>
      </c>
      <c r="F268">
        <v>663</v>
      </c>
      <c r="G268">
        <v>0</v>
      </c>
      <c r="H268" s="1" t="s">
        <v>5833</v>
      </c>
      <c r="I268" s="1" t="s">
        <v>6497</v>
      </c>
      <c r="J268" s="1" t="s">
        <v>6245</v>
      </c>
      <c r="K268">
        <v>27</v>
      </c>
      <c r="L268" s="1" t="s">
        <v>6241</v>
      </c>
      <c r="M268" s="1" t="s">
        <v>6247</v>
      </c>
      <c r="N268">
        <v>72307</v>
      </c>
      <c r="O268" s="1" t="s">
        <v>6243</v>
      </c>
      <c r="P268" s="2">
        <v>43945</v>
      </c>
      <c r="Q268" s="2">
        <v>45610</v>
      </c>
      <c r="R268" s="1" t="s">
        <v>6887</v>
      </c>
      <c r="S268" s="1" t="s">
        <v>6901</v>
      </c>
      <c r="T268" s="1" t="s">
        <v>9</v>
      </c>
      <c r="U268">
        <v>1252</v>
      </c>
      <c r="V268" s="1" t="s">
        <v>10</v>
      </c>
      <c r="W268" s="1" t="s">
        <v>50</v>
      </c>
      <c r="X268" s="2">
        <f t="shared" ca="1" si="4"/>
        <v>45937</v>
      </c>
      <c r="Y268" s="1">
        <f ca="1">ROUND(YEARFRAC(Merge1[[#This Row],[Join_Date]],Merge1[[#This Row],[Today]], 3),0)</f>
        <v>5</v>
      </c>
      <c r="Z268" s="1" t="str" cm="1">
        <f t="array" aca="1" ref="Z268" ca="1">_xlfn.IFS(
   Merge1[[#This Row],[Customer Tenure]]&lt;=2,"New",
   Merge1[[#This Row],[Customer Tenure]]&lt;=5,"Emerging",
  Merge1[[#This Row],[Customer Tenure]]&lt;9,"Established",
   TRUE,"Loyal"
)</f>
        <v>Emerging</v>
      </c>
      <c r="AA268" s="1" t="str" cm="1">
        <f t="array" ref="AA268">_xlfn.IFS(Merge1[[#This Row],[Income]]&lt;=30000,"Low",Merge1[[#This Row],[Income]]&lt;=60000,"Medium",Merge1[[#This Row],[Income]]&lt;=100000,"High", Merge1[[#This Row],[Income]]&gt;100000," Premium")</f>
        <v>High</v>
      </c>
      <c r="AB268" s="1" t="str" cm="1">
        <f t="array" ref="AB268">_xlfn.IFS(Merge1[[#This Row],[Age]]&lt;= 28,"Gen Z", Merge1[[#This Row],[Age]]&lt;=44,"Millennials", Merge1[[#This Row],[Age]]&lt;=60,"Gen X", Merge1[[#This Row],[Age]]&gt;60,"Baby Boomers")</f>
        <v>Gen Z</v>
      </c>
      <c r="AC268" s="1" t="str" cm="1">
        <f t="array" ref="AC268">_xlfn.IFS(
    Merge1[[#This Row],[Balance]]&lt;=50000,"Low",
    Merge1[[#This Row],[Balance]]&lt;=200000,"Medium",
    Merge1[[#This Row],[Balance]]&gt;200000,"High"
)</f>
        <v>Medium</v>
      </c>
    </row>
    <row r="269" spans="1:29" x14ac:dyDescent="0.25">
      <c r="A269" s="1" t="s">
        <v>229</v>
      </c>
      <c r="B269" s="1" t="s">
        <v>6061</v>
      </c>
      <c r="C269" s="1" t="s">
        <v>5842</v>
      </c>
      <c r="D269" s="2">
        <v>45842</v>
      </c>
      <c r="E269">
        <v>392118</v>
      </c>
      <c r="F269">
        <v>616</v>
      </c>
      <c r="G269">
        <v>422876</v>
      </c>
      <c r="H269" s="1" t="s">
        <v>5833</v>
      </c>
      <c r="I269" s="1" t="s">
        <v>6583</v>
      </c>
      <c r="J269" s="1" t="s">
        <v>6245</v>
      </c>
      <c r="K269">
        <v>66</v>
      </c>
      <c r="L269" s="1" t="s">
        <v>6246</v>
      </c>
      <c r="M269" s="1" t="s">
        <v>6254</v>
      </c>
      <c r="N269">
        <v>177215</v>
      </c>
      <c r="O269" s="1" t="s">
        <v>6243</v>
      </c>
      <c r="P269" s="2">
        <v>43819</v>
      </c>
      <c r="Q269" s="2">
        <v>45333</v>
      </c>
      <c r="R269" s="1" t="s">
        <v>6885</v>
      </c>
      <c r="S269" s="1" t="s">
        <v>6886</v>
      </c>
      <c r="T269" s="1" t="s">
        <v>14</v>
      </c>
      <c r="U269">
        <v>5289</v>
      </c>
      <c r="V269" s="1" t="s">
        <v>24</v>
      </c>
      <c r="W269" s="1" t="s">
        <v>45</v>
      </c>
      <c r="X269" s="2">
        <f t="shared" ca="1" si="4"/>
        <v>45937</v>
      </c>
      <c r="Y269" s="1">
        <f ca="1">ROUND(YEARFRAC(Merge1[[#This Row],[Join_Date]],Merge1[[#This Row],[Today]], 3),0)</f>
        <v>6</v>
      </c>
      <c r="Z269" s="1" t="str" cm="1">
        <f t="array" aca="1" ref="Z269" ca="1">_xlfn.IFS(
   Merge1[[#This Row],[Customer Tenure]]&lt;=2,"New",
   Merge1[[#This Row],[Customer Tenure]]&lt;=5,"Emerging",
  Merge1[[#This Row],[Customer Tenure]]&lt;9,"Established",
   TRUE,"Loyal"
)</f>
        <v>Established</v>
      </c>
      <c r="AA269" s="1" t="str" cm="1">
        <f t="array" ref="AA269">_xlfn.IFS(Merge1[[#This Row],[Income]]&lt;=30000,"Low",Merge1[[#This Row],[Income]]&lt;=60000,"Medium",Merge1[[#This Row],[Income]]&lt;=100000,"High", Merge1[[#This Row],[Income]]&gt;100000," Premium")</f>
        <v xml:space="preserve"> Premium</v>
      </c>
      <c r="AB269" s="1" t="str" cm="1">
        <f t="array" ref="AB269">_xlfn.IFS(Merge1[[#This Row],[Age]]&lt;= 28,"Gen Z", Merge1[[#This Row],[Age]]&lt;=44,"Millennials", Merge1[[#This Row],[Age]]&lt;=60,"Gen X", Merge1[[#This Row],[Age]]&gt;60,"Baby Boomers")</f>
        <v>Baby Boomers</v>
      </c>
      <c r="AC269" s="1" t="str" cm="1">
        <f t="array" ref="AC269">_xlfn.IFS(
    Merge1[[#This Row],[Balance]]&lt;=50000,"Low",
    Merge1[[#This Row],[Balance]]&lt;=200000,"Medium",
    Merge1[[#This Row],[Balance]]&gt;200000,"High"
)</f>
        <v>High</v>
      </c>
    </row>
    <row r="270" spans="1:29" x14ac:dyDescent="0.25">
      <c r="A270" s="1" t="s">
        <v>1249</v>
      </c>
      <c r="B270" s="1" t="s">
        <v>6145</v>
      </c>
      <c r="C270" s="1" t="s">
        <v>5846</v>
      </c>
      <c r="D270" s="2">
        <v>44899</v>
      </c>
      <c r="E270">
        <v>217980</v>
      </c>
      <c r="F270">
        <v>683</v>
      </c>
      <c r="G270">
        <v>0</v>
      </c>
      <c r="H270" s="1" t="s">
        <v>5850</v>
      </c>
      <c r="I270" s="1" t="s">
        <v>6306</v>
      </c>
      <c r="J270" s="1" t="s">
        <v>6240</v>
      </c>
      <c r="K270">
        <v>42</v>
      </c>
      <c r="L270" s="1" t="s">
        <v>6241</v>
      </c>
      <c r="M270" s="1" t="s">
        <v>6247</v>
      </c>
      <c r="N270">
        <v>193946</v>
      </c>
      <c r="O270" s="1" t="s">
        <v>6248</v>
      </c>
      <c r="P270" s="2">
        <v>44074</v>
      </c>
      <c r="Q270" s="2">
        <v>45175</v>
      </c>
      <c r="R270" s="1" t="s">
        <v>6897</v>
      </c>
      <c r="S270" s="1" t="s">
        <v>6909</v>
      </c>
      <c r="T270" s="1" t="s">
        <v>28</v>
      </c>
      <c r="U270">
        <v>391</v>
      </c>
      <c r="V270" s="1" t="s">
        <v>15</v>
      </c>
      <c r="W270" s="1" t="s">
        <v>106</v>
      </c>
      <c r="X270" s="2">
        <f t="shared" ca="1" si="4"/>
        <v>45937</v>
      </c>
      <c r="Y270" s="1">
        <f ca="1">ROUND(YEARFRAC(Merge1[[#This Row],[Join_Date]],Merge1[[#This Row],[Today]], 3),0)</f>
        <v>5</v>
      </c>
      <c r="Z270" s="1" t="str" cm="1">
        <f t="array" aca="1" ref="Z270" ca="1">_xlfn.IFS(
   Merge1[[#This Row],[Customer Tenure]]&lt;=2,"New",
   Merge1[[#This Row],[Customer Tenure]]&lt;=5,"Emerging",
  Merge1[[#This Row],[Customer Tenure]]&lt;9,"Established",
   TRUE,"Loyal"
)</f>
        <v>Emerging</v>
      </c>
      <c r="AA270" s="1" t="str" cm="1">
        <f t="array" ref="AA270">_xlfn.IFS(Merge1[[#This Row],[Income]]&lt;=30000,"Low",Merge1[[#This Row],[Income]]&lt;=60000,"Medium",Merge1[[#This Row],[Income]]&lt;=100000,"High", Merge1[[#This Row],[Income]]&gt;100000," Premium")</f>
        <v xml:space="preserve"> Premium</v>
      </c>
      <c r="AB270" s="1" t="str" cm="1">
        <f t="array" ref="AB270">_xlfn.IFS(Merge1[[#This Row],[Age]]&lt;= 28,"Gen Z", Merge1[[#This Row],[Age]]&lt;=44,"Millennials", Merge1[[#This Row],[Age]]&lt;=60,"Gen X", Merge1[[#This Row],[Age]]&gt;60,"Baby Boomers")</f>
        <v>Millennials</v>
      </c>
      <c r="AC270" s="1" t="str" cm="1">
        <f t="array" ref="AC270">_xlfn.IFS(
    Merge1[[#This Row],[Balance]]&lt;=50000,"Low",
    Merge1[[#This Row],[Balance]]&lt;=200000,"Medium",
    Merge1[[#This Row],[Balance]]&gt;200000,"High"
)</f>
        <v>High</v>
      </c>
    </row>
    <row r="271" spans="1:29" x14ac:dyDescent="0.25">
      <c r="A271" s="1" t="s">
        <v>231</v>
      </c>
      <c r="B271" s="1" t="s">
        <v>5877</v>
      </c>
      <c r="C271" s="1" t="s">
        <v>5835</v>
      </c>
      <c r="D271" s="2">
        <v>45379</v>
      </c>
      <c r="E271">
        <v>234538</v>
      </c>
      <c r="F271">
        <v>353</v>
      </c>
      <c r="G271">
        <v>0</v>
      </c>
      <c r="H271" s="1" t="s">
        <v>5833</v>
      </c>
      <c r="I271" s="1" t="s">
        <v>6314</v>
      </c>
      <c r="J271" s="1" t="s">
        <v>6245</v>
      </c>
      <c r="K271">
        <v>18</v>
      </c>
      <c r="L271" s="1" t="s">
        <v>6256</v>
      </c>
      <c r="M271" s="1" t="s">
        <v>6242</v>
      </c>
      <c r="N271">
        <v>81413</v>
      </c>
      <c r="O271" s="1" t="s">
        <v>6243</v>
      </c>
      <c r="P271" s="2">
        <v>42831</v>
      </c>
      <c r="Q271" s="2">
        <v>45346</v>
      </c>
      <c r="R271" s="1" t="s">
        <v>6885</v>
      </c>
      <c r="S271" s="1" t="s">
        <v>6886</v>
      </c>
      <c r="T271" s="1" t="s">
        <v>9</v>
      </c>
      <c r="U271">
        <v>2370</v>
      </c>
      <c r="V271" s="1" t="s">
        <v>24</v>
      </c>
      <c r="W271" s="1" t="s">
        <v>20</v>
      </c>
      <c r="X271" s="2">
        <f t="shared" ca="1" si="4"/>
        <v>45937</v>
      </c>
      <c r="Y271" s="1">
        <f ca="1">ROUND(YEARFRAC(Merge1[[#This Row],[Join_Date]],Merge1[[#This Row],[Today]], 3),0)</f>
        <v>9</v>
      </c>
      <c r="Z271" s="1" t="str" cm="1">
        <f t="array" aca="1" ref="Z271" ca="1">_xlfn.IFS(
   Merge1[[#This Row],[Customer Tenure]]&lt;=2,"New",
   Merge1[[#This Row],[Customer Tenure]]&lt;=5,"Emerging",
  Merge1[[#This Row],[Customer Tenure]]&lt;9,"Established",
   TRUE,"Loyal"
)</f>
        <v>Loyal</v>
      </c>
      <c r="AA271" s="1" t="str" cm="1">
        <f t="array" ref="AA271">_xlfn.IFS(Merge1[[#This Row],[Income]]&lt;=30000,"Low",Merge1[[#This Row],[Income]]&lt;=60000,"Medium",Merge1[[#This Row],[Income]]&lt;=100000,"High", Merge1[[#This Row],[Income]]&gt;100000," Premium")</f>
        <v>High</v>
      </c>
      <c r="AB271" s="1" t="str" cm="1">
        <f t="array" ref="AB271">_xlfn.IFS(Merge1[[#This Row],[Age]]&lt;= 28,"Gen Z", Merge1[[#This Row],[Age]]&lt;=44,"Millennials", Merge1[[#This Row],[Age]]&lt;=60,"Gen X", Merge1[[#This Row],[Age]]&gt;60,"Baby Boomers")</f>
        <v>Gen Z</v>
      </c>
      <c r="AC271" s="1" t="str" cm="1">
        <f t="array" ref="AC271">_xlfn.IFS(
    Merge1[[#This Row],[Balance]]&lt;=50000,"Low",
    Merge1[[#This Row],[Balance]]&lt;=200000,"Medium",
    Merge1[[#This Row],[Balance]]&gt;200000,"High"
)</f>
        <v>High</v>
      </c>
    </row>
    <row r="272" spans="1:29" x14ac:dyDescent="0.25">
      <c r="A272" s="1" t="s">
        <v>233</v>
      </c>
      <c r="B272" s="1" t="s">
        <v>6175</v>
      </c>
      <c r="C272" s="1" t="s">
        <v>5842</v>
      </c>
      <c r="D272" s="2">
        <v>44580</v>
      </c>
      <c r="E272">
        <v>98000</v>
      </c>
      <c r="F272">
        <v>325</v>
      </c>
      <c r="G272">
        <v>0</v>
      </c>
      <c r="H272" s="1" t="s">
        <v>5833</v>
      </c>
      <c r="I272" s="1" t="s">
        <v>6700</v>
      </c>
      <c r="J272" s="1" t="s">
        <v>6245</v>
      </c>
      <c r="K272">
        <v>58</v>
      </c>
      <c r="L272" s="1" t="s">
        <v>6246</v>
      </c>
      <c r="M272" s="1" t="s">
        <v>6257</v>
      </c>
      <c r="N272">
        <v>188484</v>
      </c>
      <c r="O272" s="1" t="s">
        <v>6243</v>
      </c>
      <c r="P272" s="2">
        <v>45392</v>
      </c>
      <c r="Q272" s="2">
        <v>45326</v>
      </c>
      <c r="R272" s="1" t="s">
        <v>6885</v>
      </c>
      <c r="S272" s="1" t="s">
        <v>6886</v>
      </c>
      <c r="T272" s="1" t="s">
        <v>9</v>
      </c>
      <c r="U272">
        <v>2049</v>
      </c>
      <c r="V272" s="1" t="s">
        <v>19</v>
      </c>
      <c r="W272" s="1" t="s">
        <v>45</v>
      </c>
      <c r="X272" s="2">
        <f t="shared" ca="1" si="4"/>
        <v>45937</v>
      </c>
      <c r="Y272" s="1">
        <f ca="1">ROUND(YEARFRAC(Merge1[[#This Row],[Join_Date]],Merge1[[#This Row],[Today]], 3),0)</f>
        <v>1</v>
      </c>
      <c r="Z272" s="1" t="str" cm="1">
        <f t="array" aca="1" ref="Z272" ca="1">_xlfn.IFS(
   Merge1[[#This Row],[Customer Tenure]]&lt;=2,"New",
   Merge1[[#This Row],[Customer Tenure]]&lt;=5,"Emerging",
  Merge1[[#This Row],[Customer Tenure]]&lt;9,"Established",
   TRUE,"Loyal"
)</f>
        <v>New</v>
      </c>
      <c r="AA272" s="1" t="str" cm="1">
        <f t="array" ref="AA272">_xlfn.IFS(Merge1[[#This Row],[Income]]&lt;=30000,"Low",Merge1[[#This Row],[Income]]&lt;=60000,"Medium",Merge1[[#This Row],[Income]]&lt;=100000,"High", Merge1[[#This Row],[Income]]&gt;100000," Premium")</f>
        <v xml:space="preserve"> Premium</v>
      </c>
      <c r="AB272" s="1" t="str" cm="1">
        <f t="array" ref="AB272">_xlfn.IFS(Merge1[[#This Row],[Age]]&lt;= 28,"Gen Z", Merge1[[#This Row],[Age]]&lt;=44,"Millennials", Merge1[[#This Row],[Age]]&lt;=60,"Gen X", Merge1[[#This Row],[Age]]&gt;60,"Baby Boomers")</f>
        <v>Gen X</v>
      </c>
      <c r="AC272" s="1" t="str" cm="1">
        <f t="array" ref="AC272">_xlfn.IFS(
    Merge1[[#This Row],[Balance]]&lt;=50000,"Low",
    Merge1[[#This Row],[Balance]]&lt;=200000,"Medium",
    Merge1[[#This Row],[Balance]]&gt;200000,"High"
)</f>
        <v>Medium</v>
      </c>
    </row>
    <row r="273" spans="1:29" x14ac:dyDescent="0.25">
      <c r="A273" s="1" t="s">
        <v>724</v>
      </c>
      <c r="B273" s="1" t="s">
        <v>5874</v>
      </c>
      <c r="C273" s="1" t="s">
        <v>5832</v>
      </c>
      <c r="D273" s="2">
        <v>43749</v>
      </c>
      <c r="E273">
        <v>424032</v>
      </c>
      <c r="F273">
        <v>766</v>
      </c>
      <c r="G273">
        <v>0</v>
      </c>
      <c r="H273" s="1" t="s">
        <v>5833</v>
      </c>
      <c r="I273" s="1" t="s">
        <v>6575</v>
      </c>
      <c r="J273" s="1" t="s">
        <v>6240</v>
      </c>
      <c r="K273">
        <v>34</v>
      </c>
      <c r="L273" s="1" t="s">
        <v>6260</v>
      </c>
      <c r="M273" s="1" t="s">
        <v>6251</v>
      </c>
      <c r="N273">
        <v>105708</v>
      </c>
      <c r="O273" s="1" t="s">
        <v>6243</v>
      </c>
      <c r="P273" s="2">
        <v>44588</v>
      </c>
      <c r="Q273" s="2">
        <v>45744</v>
      </c>
      <c r="R273" s="1" t="s">
        <v>6899</v>
      </c>
      <c r="S273" s="1" t="s">
        <v>6914</v>
      </c>
      <c r="T273" s="1" t="s">
        <v>14</v>
      </c>
      <c r="U273">
        <v>7464</v>
      </c>
      <c r="V273" s="1" t="s">
        <v>24</v>
      </c>
      <c r="W273" s="1" t="s">
        <v>55</v>
      </c>
      <c r="X273" s="2">
        <f t="shared" ca="1" si="4"/>
        <v>45937</v>
      </c>
      <c r="Y273" s="1">
        <f ca="1">ROUND(YEARFRAC(Merge1[[#This Row],[Join_Date]],Merge1[[#This Row],[Today]], 3),0)</f>
        <v>4</v>
      </c>
      <c r="Z273" s="1" t="str" cm="1">
        <f t="array" aca="1" ref="Z273" ca="1">_xlfn.IFS(
   Merge1[[#This Row],[Customer Tenure]]&lt;=2,"New",
   Merge1[[#This Row],[Customer Tenure]]&lt;=5,"Emerging",
  Merge1[[#This Row],[Customer Tenure]]&lt;9,"Established",
   TRUE,"Loyal"
)</f>
        <v>Emerging</v>
      </c>
      <c r="AA273" s="1" t="str" cm="1">
        <f t="array" ref="AA273">_xlfn.IFS(Merge1[[#This Row],[Income]]&lt;=30000,"Low",Merge1[[#This Row],[Income]]&lt;=60000,"Medium",Merge1[[#This Row],[Income]]&lt;=100000,"High", Merge1[[#This Row],[Income]]&gt;100000," Premium")</f>
        <v xml:space="preserve"> Premium</v>
      </c>
      <c r="AB273" s="1" t="str" cm="1">
        <f t="array" ref="AB273">_xlfn.IFS(Merge1[[#This Row],[Age]]&lt;= 28,"Gen Z", Merge1[[#This Row],[Age]]&lt;=44,"Millennials", Merge1[[#This Row],[Age]]&lt;=60,"Gen X", Merge1[[#This Row],[Age]]&gt;60,"Baby Boomers")</f>
        <v>Millennials</v>
      </c>
      <c r="AC273" s="1" t="str" cm="1">
        <f t="array" ref="AC273">_xlfn.IFS(
    Merge1[[#This Row],[Balance]]&lt;=50000,"Low",
    Merge1[[#This Row],[Balance]]&lt;=200000,"Medium",
    Merge1[[#This Row],[Balance]]&gt;200000,"High"
)</f>
        <v>High</v>
      </c>
    </row>
    <row r="274" spans="1:29" x14ac:dyDescent="0.25">
      <c r="A274" s="1" t="s">
        <v>236</v>
      </c>
      <c r="B274" s="1" t="s">
        <v>6059</v>
      </c>
      <c r="C274" s="1" t="s">
        <v>5832</v>
      </c>
      <c r="D274" s="2">
        <v>45536</v>
      </c>
      <c r="E274">
        <v>319268</v>
      </c>
      <c r="F274">
        <v>480</v>
      </c>
      <c r="G274">
        <v>0</v>
      </c>
      <c r="H274" s="1" t="s">
        <v>5833</v>
      </c>
      <c r="I274" s="1" t="s">
        <v>6635</v>
      </c>
      <c r="J274" s="1" t="s">
        <v>6245</v>
      </c>
      <c r="K274">
        <v>28</v>
      </c>
      <c r="L274" s="1" t="s">
        <v>6256</v>
      </c>
      <c r="M274" s="1" t="s">
        <v>6251</v>
      </c>
      <c r="N274">
        <v>82768</v>
      </c>
      <c r="O274" s="1" t="s">
        <v>6243</v>
      </c>
      <c r="P274" s="2">
        <v>42293</v>
      </c>
      <c r="Q274" s="2">
        <v>45510</v>
      </c>
      <c r="R274" s="1" t="s">
        <v>6889</v>
      </c>
      <c r="S274" s="1" t="s">
        <v>6890</v>
      </c>
      <c r="T274" s="1" t="s">
        <v>23</v>
      </c>
      <c r="U274">
        <v>3944</v>
      </c>
      <c r="V274" s="1" t="s">
        <v>24</v>
      </c>
      <c r="W274" s="1" t="s">
        <v>29</v>
      </c>
      <c r="X274" s="2">
        <f t="shared" ca="1" si="4"/>
        <v>45937</v>
      </c>
      <c r="Y274" s="1">
        <f ca="1">ROUND(YEARFRAC(Merge1[[#This Row],[Join_Date]],Merge1[[#This Row],[Today]], 3),0)</f>
        <v>10</v>
      </c>
      <c r="Z274" s="1" t="str" cm="1">
        <f t="array" aca="1" ref="Z274" ca="1">_xlfn.IFS(
   Merge1[[#This Row],[Customer Tenure]]&lt;=2,"New",
   Merge1[[#This Row],[Customer Tenure]]&lt;=5,"Emerging",
  Merge1[[#This Row],[Customer Tenure]]&lt;9,"Established",
   TRUE,"Loyal"
)</f>
        <v>Loyal</v>
      </c>
      <c r="AA274" s="1" t="str" cm="1">
        <f t="array" ref="AA274">_xlfn.IFS(Merge1[[#This Row],[Income]]&lt;=30000,"Low",Merge1[[#This Row],[Income]]&lt;=60000,"Medium",Merge1[[#This Row],[Income]]&lt;=100000,"High", Merge1[[#This Row],[Income]]&gt;100000," Premium")</f>
        <v>High</v>
      </c>
      <c r="AB274" s="1" t="str" cm="1">
        <f t="array" ref="AB274">_xlfn.IFS(Merge1[[#This Row],[Age]]&lt;= 28,"Gen Z", Merge1[[#This Row],[Age]]&lt;=44,"Millennials", Merge1[[#This Row],[Age]]&lt;=60,"Gen X", Merge1[[#This Row],[Age]]&gt;60,"Baby Boomers")</f>
        <v>Gen Z</v>
      </c>
      <c r="AC274" s="1" t="str" cm="1">
        <f t="array" ref="AC274">_xlfn.IFS(
    Merge1[[#This Row],[Balance]]&lt;=50000,"Low",
    Merge1[[#This Row],[Balance]]&lt;=200000,"Medium",
    Merge1[[#This Row],[Balance]]&gt;200000,"High"
)</f>
        <v>High</v>
      </c>
    </row>
    <row r="275" spans="1:29" x14ac:dyDescent="0.25">
      <c r="A275" s="1" t="s">
        <v>682</v>
      </c>
      <c r="B275" s="1" t="s">
        <v>6076</v>
      </c>
      <c r="C275" s="1" t="s">
        <v>5846</v>
      </c>
      <c r="D275" s="2">
        <v>44934</v>
      </c>
      <c r="E275">
        <v>252217</v>
      </c>
      <c r="F275">
        <v>529</v>
      </c>
      <c r="G275">
        <v>0</v>
      </c>
      <c r="H275" s="1" t="s">
        <v>5833</v>
      </c>
      <c r="I275" s="1" t="s">
        <v>6307</v>
      </c>
      <c r="J275" s="1" t="s">
        <v>6240</v>
      </c>
      <c r="K275">
        <v>41</v>
      </c>
      <c r="L275" s="1" t="s">
        <v>6241</v>
      </c>
      <c r="M275" s="1" t="s">
        <v>6257</v>
      </c>
      <c r="N275">
        <v>27657</v>
      </c>
      <c r="O275" s="1" t="s">
        <v>6248</v>
      </c>
      <c r="P275" s="2">
        <v>42296</v>
      </c>
      <c r="Q275" s="2">
        <v>45371</v>
      </c>
      <c r="R275" s="1" t="s">
        <v>6899</v>
      </c>
      <c r="S275" s="1" t="s">
        <v>6900</v>
      </c>
      <c r="T275" s="1" t="s">
        <v>28</v>
      </c>
      <c r="U275">
        <v>2401</v>
      </c>
      <c r="V275" s="1" t="s">
        <v>15</v>
      </c>
      <c r="W275" s="1" t="s">
        <v>25</v>
      </c>
      <c r="X275" s="2">
        <f t="shared" ca="1" si="4"/>
        <v>45937</v>
      </c>
      <c r="Y275" s="1">
        <f ca="1">ROUND(YEARFRAC(Merge1[[#This Row],[Join_Date]],Merge1[[#This Row],[Today]], 3),0)</f>
        <v>10</v>
      </c>
      <c r="Z275" s="1" t="str" cm="1">
        <f t="array" aca="1" ref="Z275" ca="1">_xlfn.IFS(
   Merge1[[#This Row],[Customer Tenure]]&lt;=2,"New",
   Merge1[[#This Row],[Customer Tenure]]&lt;=5,"Emerging",
  Merge1[[#This Row],[Customer Tenure]]&lt;9,"Established",
   TRUE,"Loyal"
)</f>
        <v>Loyal</v>
      </c>
      <c r="AA275" s="1" t="str" cm="1">
        <f t="array" ref="AA275">_xlfn.IFS(Merge1[[#This Row],[Income]]&lt;=30000,"Low",Merge1[[#This Row],[Income]]&lt;=60000,"Medium",Merge1[[#This Row],[Income]]&lt;=100000,"High", Merge1[[#This Row],[Income]]&gt;100000," Premium")</f>
        <v>Low</v>
      </c>
      <c r="AB275" s="1" t="str" cm="1">
        <f t="array" ref="AB275">_xlfn.IFS(Merge1[[#This Row],[Age]]&lt;= 28,"Gen Z", Merge1[[#This Row],[Age]]&lt;=44,"Millennials", Merge1[[#This Row],[Age]]&lt;=60,"Gen X", Merge1[[#This Row],[Age]]&gt;60,"Baby Boomers")</f>
        <v>Millennials</v>
      </c>
      <c r="AC275" s="1" t="str" cm="1">
        <f t="array" ref="AC275">_xlfn.IFS(
    Merge1[[#This Row],[Balance]]&lt;=50000,"Low",
    Merge1[[#This Row],[Balance]]&lt;=200000,"Medium",
    Merge1[[#This Row],[Balance]]&gt;200000,"High"
)</f>
        <v>High</v>
      </c>
    </row>
    <row r="276" spans="1:29" x14ac:dyDescent="0.25">
      <c r="A276" s="1" t="s">
        <v>240</v>
      </c>
      <c r="B276" s="1" t="s">
        <v>5877</v>
      </c>
      <c r="C276" s="1" t="s">
        <v>5835</v>
      </c>
      <c r="D276" s="2">
        <v>45200</v>
      </c>
      <c r="E276">
        <v>449920</v>
      </c>
      <c r="F276">
        <v>705</v>
      </c>
      <c r="G276">
        <v>0</v>
      </c>
      <c r="H276" s="1" t="s">
        <v>5833</v>
      </c>
      <c r="I276" s="1" t="s">
        <v>6314</v>
      </c>
      <c r="J276" s="1" t="s">
        <v>6245</v>
      </c>
      <c r="K276">
        <v>18</v>
      </c>
      <c r="L276" s="1" t="s">
        <v>6256</v>
      </c>
      <c r="M276" s="1" t="s">
        <v>6242</v>
      </c>
      <c r="N276">
        <v>81413</v>
      </c>
      <c r="O276" s="1" t="s">
        <v>6243</v>
      </c>
      <c r="P276" s="2">
        <v>42831</v>
      </c>
      <c r="Q276" s="2">
        <v>45527</v>
      </c>
      <c r="R276" s="1" t="s">
        <v>6889</v>
      </c>
      <c r="S276" s="1" t="s">
        <v>6890</v>
      </c>
      <c r="T276" s="1" t="s">
        <v>9</v>
      </c>
      <c r="U276">
        <v>8182</v>
      </c>
      <c r="V276" s="1" t="s">
        <v>15</v>
      </c>
      <c r="W276" s="1" t="s">
        <v>20</v>
      </c>
      <c r="X276" s="2">
        <f t="shared" ca="1" si="4"/>
        <v>45937</v>
      </c>
      <c r="Y276" s="1">
        <f ca="1">ROUND(YEARFRAC(Merge1[[#This Row],[Join_Date]],Merge1[[#This Row],[Today]], 3),0)</f>
        <v>9</v>
      </c>
      <c r="Z276" s="1" t="str" cm="1">
        <f t="array" aca="1" ref="Z276" ca="1">_xlfn.IFS(
   Merge1[[#This Row],[Customer Tenure]]&lt;=2,"New",
   Merge1[[#This Row],[Customer Tenure]]&lt;=5,"Emerging",
  Merge1[[#This Row],[Customer Tenure]]&lt;9,"Established",
   TRUE,"Loyal"
)</f>
        <v>Loyal</v>
      </c>
      <c r="AA276" s="1" t="str" cm="1">
        <f t="array" ref="AA276">_xlfn.IFS(Merge1[[#This Row],[Income]]&lt;=30000,"Low",Merge1[[#This Row],[Income]]&lt;=60000,"Medium",Merge1[[#This Row],[Income]]&lt;=100000,"High", Merge1[[#This Row],[Income]]&gt;100000," Premium")</f>
        <v>High</v>
      </c>
      <c r="AB276" s="1" t="str" cm="1">
        <f t="array" ref="AB276">_xlfn.IFS(Merge1[[#This Row],[Age]]&lt;= 28,"Gen Z", Merge1[[#This Row],[Age]]&lt;=44,"Millennials", Merge1[[#This Row],[Age]]&lt;=60,"Gen X", Merge1[[#This Row],[Age]]&gt;60,"Baby Boomers")</f>
        <v>Gen Z</v>
      </c>
      <c r="AC276" s="1" t="str" cm="1">
        <f t="array" ref="AC276">_xlfn.IFS(
    Merge1[[#This Row],[Balance]]&lt;=50000,"Low",
    Merge1[[#This Row],[Balance]]&lt;=200000,"Medium",
    Merge1[[#This Row],[Balance]]&gt;200000,"High"
)</f>
        <v>High</v>
      </c>
    </row>
    <row r="277" spans="1:29" x14ac:dyDescent="0.25">
      <c r="A277" s="1" t="s">
        <v>417</v>
      </c>
      <c r="B277" s="1" t="s">
        <v>5875</v>
      </c>
      <c r="C277" s="1" t="s">
        <v>5832</v>
      </c>
      <c r="D277" s="2">
        <v>45740</v>
      </c>
      <c r="E277">
        <v>95985</v>
      </c>
      <c r="F277">
        <v>711</v>
      </c>
      <c r="G277">
        <v>0</v>
      </c>
      <c r="H277" s="1" t="s">
        <v>5833</v>
      </c>
      <c r="I277" s="1" t="s">
        <v>6435</v>
      </c>
      <c r="J277" s="1" t="s">
        <v>6240</v>
      </c>
      <c r="K277">
        <v>33</v>
      </c>
      <c r="L277" s="1" t="s">
        <v>6246</v>
      </c>
      <c r="M277" s="1" t="s">
        <v>6257</v>
      </c>
      <c r="N277">
        <v>164353</v>
      </c>
      <c r="O277" s="1" t="s">
        <v>6243</v>
      </c>
      <c r="P277" s="2">
        <v>43337</v>
      </c>
      <c r="Q277" s="2">
        <v>45658</v>
      </c>
      <c r="R277" s="1" t="s">
        <v>6902</v>
      </c>
      <c r="S277" s="1" t="s">
        <v>6908</v>
      </c>
      <c r="T277" s="1" t="s">
        <v>23</v>
      </c>
      <c r="U277">
        <v>2292</v>
      </c>
      <c r="V277" s="1" t="s">
        <v>10</v>
      </c>
      <c r="W277" s="1" t="s">
        <v>40</v>
      </c>
      <c r="X277" s="2">
        <f t="shared" ca="1" si="4"/>
        <v>45937</v>
      </c>
      <c r="Y277" s="1">
        <f ca="1">ROUND(YEARFRAC(Merge1[[#This Row],[Join_Date]],Merge1[[#This Row],[Today]], 3),0)</f>
        <v>7</v>
      </c>
      <c r="Z277" s="1" t="str" cm="1">
        <f t="array" aca="1" ref="Z277" ca="1">_xlfn.IFS(
   Merge1[[#This Row],[Customer Tenure]]&lt;=2,"New",
   Merge1[[#This Row],[Customer Tenure]]&lt;=5,"Emerging",
  Merge1[[#This Row],[Customer Tenure]]&lt;9,"Established",
   TRUE,"Loyal"
)</f>
        <v>Established</v>
      </c>
      <c r="AA277" s="1" t="str" cm="1">
        <f t="array" ref="AA277">_xlfn.IFS(Merge1[[#This Row],[Income]]&lt;=30000,"Low",Merge1[[#This Row],[Income]]&lt;=60000,"Medium",Merge1[[#This Row],[Income]]&lt;=100000,"High", Merge1[[#This Row],[Income]]&gt;100000," Premium")</f>
        <v xml:space="preserve"> Premium</v>
      </c>
      <c r="AB277" s="1" t="str" cm="1">
        <f t="array" ref="AB277">_xlfn.IFS(Merge1[[#This Row],[Age]]&lt;= 28,"Gen Z", Merge1[[#This Row],[Age]]&lt;=44,"Millennials", Merge1[[#This Row],[Age]]&lt;=60,"Gen X", Merge1[[#This Row],[Age]]&gt;60,"Baby Boomers")</f>
        <v>Millennials</v>
      </c>
      <c r="AC277" s="1" t="str" cm="1">
        <f t="array" ref="AC277">_xlfn.IFS(
    Merge1[[#This Row],[Balance]]&lt;=50000,"Low",
    Merge1[[#This Row],[Balance]]&lt;=200000,"Medium",
    Merge1[[#This Row],[Balance]]&gt;200000,"High"
)</f>
        <v>Medium</v>
      </c>
    </row>
    <row r="278" spans="1:29" x14ac:dyDescent="0.25">
      <c r="A278" s="1" t="s">
        <v>242</v>
      </c>
      <c r="B278" s="1" t="s">
        <v>6034</v>
      </c>
      <c r="C278" s="1" t="s">
        <v>5846</v>
      </c>
      <c r="D278" s="2">
        <v>45501</v>
      </c>
      <c r="E278">
        <v>304359</v>
      </c>
      <c r="F278">
        <v>828</v>
      </c>
      <c r="G278">
        <v>217369</v>
      </c>
      <c r="H278" s="1" t="s">
        <v>5838</v>
      </c>
      <c r="I278" s="1" t="s">
        <v>6539</v>
      </c>
      <c r="J278" s="1" t="s">
        <v>6245</v>
      </c>
      <c r="K278">
        <v>74</v>
      </c>
      <c r="L278" s="1" t="s">
        <v>6246</v>
      </c>
      <c r="M278" s="1" t="s">
        <v>6242</v>
      </c>
      <c r="N278">
        <v>102970</v>
      </c>
      <c r="O278" s="1" t="s">
        <v>6248</v>
      </c>
      <c r="P278" s="2">
        <v>43335</v>
      </c>
      <c r="Q278" s="2">
        <v>45833</v>
      </c>
      <c r="R278" s="1" t="s">
        <v>6883</v>
      </c>
      <c r="S278" s="1" t="s">
        <v>6910</v>
      </c>
      <c r="T278" s="1" t="s">
        <v>28</v>
      </c>
      <c r="U278">
        <v>787</v>
      </c>
      <c r="V278" s="1" t="s">
        <v>10</v>
      </c>
      <c r="W278" s="1" t="s">
        <v>25</v>
      </c>
      <c r="X278" s="2">
        <f t="shared" ca="1" si="4"/>
        <v>45937</v>
      </c>
      <c r="Y278" s="1">
        <f ca="1">ROUND(YEARFRAC(Merge1[[#This Row],[Join_Date]],Merge1[[#This Row],[Today]], 3),0)</f>
        <v>7</v>
      </c>
      <c r="Z278" s="1" t="str" cm="1">
        <f t="array" aca="1" ref="Z278" ca="1">_xlfn.IFS(
   Merge1[[#This Row],[Customer Tenure]]&lt;=2,"New",
   Merge1[[#This Row],[Customer Tenure]]&lt;=5,"Emerging",
  Merge1[[#This Row],[Customer Tenure]]&lt;9,"Established",
   TRUE,"Loyal"
)</f>
        <v>Established</v>
      </c>
      <c r="AA278" s="1" t="str" cm="1">
        <f t="array" ref="AA278">_xlfn.IFS(Merge1[[#This Row],[Income]]&lt;=30000,"Low",Merge1[[#This Row],[Income]]&lt;=60000,"Medium",Merge1[[#This Row],[Income]]&lt;=100000,"High", Merge1[[#This Row],[Income]]&gt;100000," Premium")</f>
        <v xml:space="preserve"> Premium</v>
      </c>
      <c r="AB278" s="1" t="str" cm="1">
        <f t="array" ref="AB278">_xlfn.IFS(Merge1[[#This Row],[Age]]&lt;= 28,"Gen Z", Merge1[[#This Row],[Age]]&lt;=44,"Millennials", Merge1[[#This Row],[Age]]&lt;=60,"Gen X", Merge1[[#This Row],[Age]]&gt;60,"Baby Boomers")</f>
        <v>Baby Boomers</v>
      </c>
      <c r="AC278" s="1" t="str" cm="1">
        <f t="array" ref="AC278">_xlfn.IFS(
    Merge1[[#This Row],[Balance]]&lt;=50000,"Low",
    Merge1[[#This Row],[Balance]]&lt;=200000,"Medium",
    Merge1[[#This Row],[Balance]]&gt;200000,"High"
)</f>
        <v>High</v>
      </c>
    </row>
    <row r="279" spans="1:29" x14ac:dyDescent="0.25">
      <c r="A279" s="1" t="s">
        <v>244</v>
      </c>
      <c r="B279" s="1" t="s">
        <v>6062</v>
      </c>
      <c r="C279" s="1" t="s">
        <v>5842</v>
      </c>
      <c r="D279" s="2">
        <v>45211</v>
      </c>
      <c r="E279">
        <v>77694</v>
      </c>
      <c r="F279">
        <v>676</v>
      </c>
      <c r="G279">
        <v>0</v>
      </c>
      <c r="H279" s="1" t="s">
        <v>5833</v>
      </c>
      <c r="I279" s="1" t="s">
        <v>6263</v>
      </c>
      <c r="J279" s="1" t="s">
        <v>6240</v>
      </c>
      <c r="K279">
        <v>59</v>
      </c>
      <c r="L279" s="1" t="s">
        <v>6241</v>
      </c>
      <c r="M279" s="1" t="s">
        <v>6262</v>
      </c>
      <c r="N279">
        <v>144988</v>
      </c>
      <c r="O279" s="1" t="s">
        <v>6243</v>
      </c>
      <c r="P279" s="2">
        <v>45448</v>
      </c>
      <c r="Q279" s="2">
        <v>45657</v>
      </c>
      <c r="R279" s="1" t="s">
        <v>6904</v>
      </c>
      <c r="S279" s="1" t="s">
        <v>6916</v>
      </c>
      <c r="T279" s="1" t="s">
        <v>23</v>
      </c>
      <c r="U279">
        <v>3389</v>
      </c>
      <c r="V279" s="1" t="s">
        <v>10</v>
      </c>
      <c r="W279" s="1" t="s">
        <v>25</v>
      </c>
      <c r="X279" s="2">
        <f t="shared" ca="1" si="4"/>
        <v>45937</v>
      </c>
      <c r="Y279" s="1">
        <f ca="1">ROUND(YEARFRAC(Merge1[[#This Row],[Join_Date]],Merge1[[#This Row],[Today]], 3),0)</f>
        <v>1</v>
      </c>
      <c r="Z279" s="1" t="str" cm="1">
        <f t="array" aca="1" ref="Z279" ca="1">_xlfn.IFS(
   Merge1[[#This Row],[Customer Tenure]]&lt;=2,"New",
   Merge1[[#This Row],[Customer Tenure]]&lt;=5,"Emerging",
  Merge1[[#This Row],[Customer Tenure]]&lt;9,"Established",
   TRUE,"Loyal"
)</f>
        <v>New</v>
      </c>
      <c r="AA279" s="1" t="str" cm="1">
        <f t="array" ref="AA279">_xlfn.IFS(Merge1[[#This Row],[Income]]&lt;=30000,"Low",Merge1[[#This Row],[Income]]&lt;=60000,"Medium",Merge1[[#This Row],[Income]]&lt;=100000,"High", Merge1[[#This Row],[Income]]&gt;100000," Premium")</f>
        <v xml:space="preserve"> Premium</v>
      </c>
      <c r="AB279" s="1" t="str" cm="1">
        <f t="array" ref="AB279">_xlfn.IFS(Merge1[[#This Row],[Age]]&lt;= 28,"Gen Z", Merge1[[#This Row],[Age]]&lt;=44,"Millennials", Merge1[[#This Row],[Age]]&lt;=60,"Gen X", Merge1[[#This Row],[Age]]&gt;60,"Baby Boomers")</f>
        <v>Gen X</v>
      </c>
      <c r="AC279" s="1" t="str" cm="1">
        <f t="array" ref="AC279">_xlfn.IFS(
    Merge1[[#This Row],[Balance]]&lt;=50000,"Low",
    Merge1[[#This Row],[Balance]]&lt;=200000,"Medium",
    Merge1[[#This Row],[Balance]]&gt;200000,"High"
)</f>
        <v>Medium</v>
      </c>
    </row>
    <row r="280" spans="1:29" x14ac:dyDescent="0.25">
      <c r="A280" s="1" t="s">
        <v>1067</v>
      </c>
      <c r="B280" s="1" t="s">
        <v>5875</v>
      </c>
      <c r="C280" s="1" t="s">
        <v>5842</v>
      </c>
      <c r="D280" s="2">
        <v>44948</v>
      </c>
      <c r="E280">
        <v>474786</v>
      </c>
      <c r="F280">
        <v>445</v>
      </c>
      <c r="G280">
        <v>0</v>
      </c>
      <c r="H280" s="1" t="s">
        <v>5833</v>
      </c>
      <c r="I280" s="1" t="s">
        <v>6435</v>
      </c>
      <c r="J280" s="1" t="s">
        <v>6240</v>
      </c>
      <c r="K280">
        <v>33</v>
      </c>
      <c r="L280" s="1" t="s">
        <v>6246</v>
      </c>
      <c r="M280" s="1" t="s">
        <v>6257</v>
      </c>
      <c r="N280">
        <v>164353</v>
      </c>
      <c r="O280" s="1" t="s">
        <v>6243</v>
      </c>
      <c r="P280" s="2">
        <v>43337</v>
      </c>
      <c r="Q280" s="2">
        <v>45476</v>
      </c>
      <c r="R280" s="1" t="s">
        <v>6891</v>
      </c>
      <c r="S280" s="1" t="s">
        <v>6895</v>
      </c>
      <c r="T280" s="1" t="s">
        <v>28</v>
      </c>
      <c r="U280">
        <v>4241</v>
      </c>
      <c r="V280" s="1" t="s">
        <v>24</v>
      </c>
      <c r="W280" s="1" t="s">
        <v>40</v>
      </c>
      <c r="X280" s="2">
        <f t="shared" ca="1" si="4"/>
        <v>45937</v>
      </c>
      <c r="Y280" s="1">
        <f ca="1">ROUND(YEARFRAC(Merge1[[#This Row],[Join_Date]],Merge1[[#This Row],[Today]], 3),0)</f>
        <v>7</v>
      </c>
      <c r="Z280" s="1" t="str" cm="1">
        <f t="array" aca="1" ref="Z280" ca="1">_xlfn.IFS(
   Merge1[[#This Row],[Customer Tenure]]&lt;=2,"New",
   Merge1[[#This Row],[Customer Tenure]]&lt;=5,"Emerging",
  Merge1[[#This Row],[Customer Tenure]]&lt;9,"Established",
   TRUE,"Loyal"
)</f>
        <v>Established</v>
      </c>
      <c r="AA280" s="1" t="str" cm="1">
        <f t="array" ref="AA280">_xlfn.IFS(Merge1[[#This Row],[Income]]&lt;=30000,"Low",Merge1[[#This Row],[Income]]&lt;=60000,"Medium",Merge1[[#This Row],[Income]]&lt;=100000,"High", Merge1[[#This Row],[Income]]&gt;100000," Premium")</f>
        <v xml:space="preserve"> Premium</v>
      </c>
      <c r="AB280" s="1" t="str" cm="1">
        <f t="array" ref="AB280">_xlfn.IFS(Merge1[[#This Row],[Age]]&lt;= 28,"Gen Z", Merge1[[#This Row],[Age]]&lt;=44,"Millennials", Merge1[[#This Row],[Age]]&lt;=60,"Gen X", Merge1[[#This Row],[Age]]&gt;60,"Baby Boomers")</f>
        <v>Millennials</v>
      </c>
      <c r="AC280" s="1" t="str" cm="1">
        <f t="array" ref="AC280">_xlfn.IFS(
    Merge1[[#This Row],[Balance]]&lt;=50000,"Low",
    Merge1[[#This Row],[Balance]]&lt;=200000,"Medium",
    Merge1[[#This Row],[Balance]]&gt;200000,"High"
)</f>
        <v>High</v>
      </c>
    </row>
    <row r="281" spans="1:29" x14ac:dyDescent="0.25">
      <c r="A281" s="1" t="s">
        <v>1067</v>
      </c>
      <c r="B281" s="1" t="s">
        <v>5875</v>
      </c>
      <c r="C281" s="1" t="s">
        <v>5842</v>
      </c>
      <c r="D281" s="2">
        <v>44948</v>
      </c>
      <c r="E281">
        <v>474786</v>
      </c>
      <c r="F281">
        <v>445</v>
      </c>
      <c r="G281">
        <v>0</v>
      </c>
      <c r="H281" s="1" t="s">
        <v>5833</v>
      </c>
      <c r="I281" s="1" t="s">
        <v>6435</v>
      </c>
      <c r="J281" s="1" t="s">
        <v>6240</v>
      </c>
      <c r="K281">
        <v>33</v>
      </c>
      <c r="L281" s="1" t="s">
        <v>6246</v>
      </c>
      <c r="M281" s="1" t="s">
        <v>6257</v>
      </c>
      <c r="N281">
        <v>164353</v>
      </c>
      <c r="O281" s="1" t="s">
        <v>6243</v>
      </c>
      <c r="P281" s="2">
        <v>43337</v>
      </c>
      <c r="Q281" s="2">
        <v>45375</v>
      </c>
      <c r="R281" s="1" t="s">
        <v>6899</v>
      </c>
      <c r="S281" s="1" t="s">
        <v>6900</v>
      </c>
      <c r="T281" s="1" t="s">
        <v>14</v>
      </c>
      <c r="U281">
        <v>7884</v>
      </c>
      <c r="V281" s="1" t="s">
        <v>24</v>
      </c>
      <c r="W281" s="1" t="s">
        <v>45</v>
      </c>
      <c r="X281" s="2">
        <f t="shared" ca="1" si="4"/>
        <v>45937</v>
      </c>
      <c r="Y281" s="1">
        <f ca="1">ROUND(YEARFRAC(Merge1[[#This Row],[Join_Date]],Merge1[[#This Row],[Today]], 3),0)</f>
        <v>7</v>
      </c>
      <c r="Z281" s="1" t="str" cm="1">
        <f t="array" aca="1" ref="Z281" ca="1">_xlfn.IFS(
   Merge1[[#This Row],[Customer Tenure]]&lt;=2,"New",
   Merge1[[#This Row],[Customer Tenure]]&lt;=5,"Emerging",
  Merge1[[#This Row],[Customer Tenure]]&lt;9,"Established",
   TRUE,"Loyal"
)</f>
        <v>Established</v>
      </c>
      <c r="AA281" s="1" t="str" cm="1">
        <f t="array" ref="AA281">_xlfn.IFS(Merge1[[#This Row],[Income]]&lt;=30000,"Low",Merge1[[#This Row],[Income]]&lt;=60000,"Medium",Merge1[[#This Row],[Income]]&lt;=100000,"High", Merge1[[#This Row],[Income]]&gt;100000," Premium")</f>
        <v xml:space="preserve"> Premium</v>
      </c>
      <c r="AB281" s="1" t="str" cm="1">
        <f t="array" ref="AB281">_xlfn.IFS(Merge1[[#This Row],[Age]]&lt;= 28,"Gen Z", Merge1[[#This Row],[Age]]&lt;=44,"Millennials", Merge1[[#This Row],[Age]]&lt;=60,"Gen X", Merge1[[#This Row],[Age]]&gt;60,"Baby Boomers")</f>
        <v>Millennials</v>
      </c>
      <c r="AC281" s="1" t="str" cm="1">
        <f t="array" ref="AC281">_xlfn.IFS(
    Merge1[[#This Row],[Balance]]&lt;=50000,"Low",
    Merge1[[#This Row],[Balance]]&lt;=200000,"Medium",
    Merge1[[#This Row],[Balance]]&gt;200000,"High"
)</f>
        <v>High</v>
      </c>
    </row>
    <row r="282" spans="1:29" x14ac:dyDescent="0.25">
      <c r="A282" s="1" t="s">
        <v>247</v>
      </c>
      <c r="B282" s="1" t="s">
        <v>6192</v>
      </c>
      <c r="C282" s="1" t="s">
        <v>5832</v>
      </c>
      <c r="D282" s="2">
        <v>45586</v>
      </c>
      <c r="E282">
        <v>102412</v>
      </c>
      <c r="F282">
        <v>487</v>
      </c>
      <c r="G282">
        <v>0</v>
      </c>
      <c r="H282" s="1" t="s">
        <v>5850</v>
      </c>
      <c r="I282" s="1" t="s">
        <v>6446</v>
      </c>
      <c r="J282" s="1" t="s">
        <v>6240</v>
      </c>
      <c r="K282">
        <v>54</v>
      </c>
      <c r="L282" s="1" t="s">
        <v>6256</v>
      </c>
      <c r="M282" s="1" t="s">
        <v>6254</v>
      </c>
      <c r="N282">
        <v>135953</v>
      </c>
      <c r="O282" s="1" t="s">
        <v>6248</v>
      </c>
      <c r="P282" s="2">
        <v>43172</v>
      </c>
      <c r="Q282" s="2">
        <v>45725</v>
      </c>
      <c r="R282" s="1" t="s">
        <v>6899</v>
      </c>
      <c r="S282" s="1" t="s">
        <v>6914</v>
      </c>
      <c r="T282" s="1" t="s">
        <v>28</v>
      </c>
      <c r="U282">
        <v>4087</v>
      </c>
      <c r="V282" s="1" t="s">
        <v>15</v>
      </c>
      <c r="W282" s="1" t="s">
        <v>20</v>
      </c>
      <c r="X282" s="2">
        <f t="shared" ca="1" si="4"/>
        <v>45937</v>
      </c>
      <c r="Y282" s="1">
        <f ca="1">ROUND(YEARFRAC(Merge1[[#This Row],[Join_Date]],Merge1[[#This Row],[Today]], 3),0)</f>
        <v>8</v>
      </c>
      <c r="Z282" s="1" t="str" cm="1">
        <f t="array" aca="1" ref="Z282" ca="1">_xlfn.IFS(
   Merge1[[#This Row],[Customer Tenure]]&lt;=2,"New",
   Merge1[[#This Row],[Customer Tenure]]&lt;=5,"Emerging",
  Merge1[[#This Row],[Customer Tenure]]&lt;9,"Established",
   TRUE,"Loyal"
)</f>
        <v>Established</v>
      </c>
      <c r="AA282" s="1" t="str" cm="1">
        <f t="array" ref="AA282">_xlfn.IFS(Merge1[[#This Row],[Income]]&lt;=30000,"Low",Merge1[[#This Row],[Income]]&lt;=60000,"Medium",Merge1[[#This Row],[Income]]&lt;=100000,"High", Merge1[[#This Row],[Income]]&gt;100000," Premium")</f>
        <v xml:space="preserve"> Premium</v>
      </c>
      <c r="AB282" s="1" t="str" cm="1">
        <f t="array" ref="AB282">_xlfn.IFS(Merge1[[#This Row],[Age]]&lt;= 28,"Gen Z", Merge1[[#This Row],[Age]]&lt;=44,"Millennials", Merge1[[#This Row],[Age]]&lt;=60,"Gen X", Merge1[[#This Row],[Age]]&gt;60,"Baby Boomers")</f>
        <v>Gen X</v>
      </c>
      <c r="AC282" s="1" t="str" cm="1">
        <f t="array" ref="AC282">_xlfn.IFS(
    Merge1[[#This Row],[Balance]]&lt;=50000,"Low",
    Merge1[[#This Row],[Balance]]&lt;=200000,"Medium",
    Merge1[[#This Row],[Balance]]&gt;200000,"High"
)</f>
        <v>Medium</v>
      </c>
    </row>
    <row r="283" spans="1:29" x14ac:dyDescent="0.25">
      <c r="A283" s="1" t="s">
        <v>247</v>
      </c>
      <c r="B283" s="1" t="s">
        <v>6192</v>
      </c>
      <c r="C283" s="1" t="s">
        <v>5832</v>
      </c>
      <c r="D283" s="2">
        <v>45586</v>
      </c>
      <c r="E283">
        <v>102412</v>
      </c>
      <c r="F283">
        <v>487</v>
      </c>
      <c r="G283">
        <v>0</v>
      </c>
      <c r="H283" s="1" t="s">
        <v>5850</v>
      </c>
      <c r="I283" s="1" t="s">
        <v>6446</v>
      </c>
      <c r="J283" s="1" t="s">
        <v>6240</v>
      </c>
      <c r="K283">
        <v>54</v>
      </c>
      <c r="L283" s="1" t="s">
        <v>6256</v>
      </c>
      <c r="M283" s="1" t="s">
        <v>6254</v>
      </c>
      <c r="N283">
        <v>135953</v>
      </c>
      <c r="O283" s="1" t="s">
        <v>6248</v>
      </c>
      <c r="P283" s="2">
        <v>43172</v>
      </c>
      <c r="Q283" s="2">
        <v>45176</v>
      </c>
      <c r="R283" s="1" t="s">
        <v>6897</v>
      </c>
      <c r="S283" s="1" t="s">
        <v>6909</v>
      </c>
      <c r="T283" s="1" t="s">
        <v>9</v>
      </c>
      <c r="U283">
        <v>977</v>
      </c>
      <c r="V283" s="1" t="s">
        <v>10</v>
      </c>
      <c r="W283" s="1" t="s">
        <v>25</v>
      </c>
      <c r="X283" s="2">
        <f t="shared" ca="1" si="4"/>
        <v>45937</v>
      </c>
      <c r="Y283" s="1">
        <f ca="1">ROUND(YEARFRAC(Merge1[[#This Row],[Join_Date]],Merge1[[#This Row],[Today]], 3),0)</f>
        <v>8</v>
      </c>
      <c r="Z283" s="1" t="str" cm="1">
        <f t="array" aca="1" ref="Z283" ca="1">_xlfn.IFS(
   Merge1[[#This Row],[Customer Tenure]]&lt;=2,"New",
   Merge1[[#This Row],[Customer Tenure]]&lt;=5,"Emerging",
  Merge1[[#This Row],[Customer Tenure]]&lt;9,"Established",
   TRUE,"Loyal"
)</f>
        <v>Established</v>
      </c>
      <c r="AA283" s="1" t="str" cm="1">
        <f t="array" ref="AA283">_xlfn.IFS(Merge1[[#This Row],[Income]]&lt;=30000,"Low",Merge1[[#This Row],[Income]]&lt;=60000,"Medium",Merge1[[#This Row],[Income]]&lt;=100000,"High", Merge1[[#This Row],[Income]]&gt;100000," Premium")</f>
        <v xml:space="preserve"> Premium</v>
      </c>
      <c r="AB283" s="1" t="str" cm="1">
        <f t="array" ref="AB283">_xlfn.IFS(Merge1[[#This Row],[Age]]&lt;= 28,"Gen Z", Merge1[[#This Row],[Age]]&lt;=44,"Millennials", Merge1[[#This Row],[Age]]&lt;=60,"Gen X", Merge1[[#This Row],[Age]]&gt;60,"Baby Boomers")</f>
        <v>Gen X</v>
      </c>
      <c r="AC283" s="1" t="str" cm="1">
        <f t="array" ref="AC283">_xlfn.IFS(
    Merge1[[#This Row],[Balance]]&lt;=50000,"Low",
    Merge1[[#This Row],[Balance]]&lt;=200000,"Medium",
    Merge1[[#This Row],[Balance]]&gt;200000,"High"
)</f>
        <v>Medium</v>
      </c>
    </row>
    <row r="284" spans="1:29" x14ac:dyDescent="0.25">
      <c r="A284" s="1" t="s">
        <v>247</v>
      </c>
      <c r="B284" s="1" t="s">
        <v>6192</v>
      </c>
      <c r="C284" s="1" t="s">
        <v>5832</v>
      </c>
      <c r="D284" s="2">
        <v>45586</v>
      </c>
      <c r="E284">
        <v>102412</v>
      </c>
      <c r="F284">
        <v>487</v>
      </c>
      <c r="G284">
        <v>0</v>
      </c>
      <c r="H284" s="1" t="s">
        <v>5850</v>
      </c>
      <c r="I284" s="1" t="s">
        <v>6446</v>
      </c>
      <c r="J284" s="1" t="s">
        <v>6240</v>
      </c>
      <c r="K284">
        <v>54</v>
      </c>
      <c r="L284" s="1" t="s">
        <v>6256</v>
      </c>
      <c r="M284" s="1" t="s">
        <v>6254</v>
      </c>
      <c r="N284">
        <v>135953</v>
      </c>
      <c r="O284" s="1" t="s">
        <v>6248</v>
      </c>
      <c r="P284" s="2">
        <v>43172</v>
      </c>
      <c r="Q284" s="2">
        <v>45821</v>
      </c>
      <c r="R284" s="1" t="s">
        <v>6883</v>
      </c>
      <c r="S284" s="1" t="s">
        <v>6910</v>
      </c>
      <c r="T284" s="1" t="s">
        <v>9</v>
      </c>
      <c r="U284">
        <v>116</v>
      </c>
      <c r="V284" s="1" t="s">
        <v>15</v>
      </c>
      <c r="W284" s="1" t="s">
        <v>50</v>
      </c>
      <c r="X284" s="2">
        <f t="shared" ca="1" si="4"/>
        <v>45937</v>
      </c>
      <c r="Y284" s="1">
        <f ca="1">ROUND(YEARFRAC(Merge1[[#This Row],[Join_Date]],Merge1[[#This Row],[Today]], 3),0)</f>
        <v>8</v>
      </c>
      <c r="Z284" s="1" t="str" cm="1">
        <f t="array" aca="1" ref="Z284" ca="1">_xlfn.IFS(
   Merge1[[#This Row],[Customer Tenure]]&lt;=2,"New",
   Merge1[[#This Row],[Customer Tenure]]&lt;=5,"Emerging",
  Merge1[[#This Row],[Customer Tenure]]&lt;9,"Established",
   TRUE,"Loyal"
)</f>
        <v>Established</v>
      </c>
      <c r="AA284" s="1" t="str" cm="1">
        <f t="array" ref="AA284">_xlfn.IFS(Merge1[[#This Row],[Income]]&lt;=30000,"Low",Merge1[[#This Row],[Income]]&lt;=60000,"Medium",Merge1[[#This Row],[Income]]&lt;=100000,"High", Merge1[[#This Row],[Income]]&gt;100000," Premium")</f>
        <v xml:space="preserve"> Premium</v>
      </c>
      <c r="AB284" s="1" t="str" cm="1">
        <f t="array" ref="AB284">_xlfn.IFS(Merge1[[#This Row],[Age]]&lt;= 28,"Gen Z", Merge1[[#This Row],[Age]]&lt;=44,"Millennials", Merge1[[#This Row],[Age]]&lt;=60,"Gen X", Merge1[[#This Row],[Age]]&gt;60,"Baby Boomers")</f>
        <v>Gen X</v>
      </c>
      <c r="AC284" s="1" t="str" cm="1">
        <f t="array" ref="AC284">_xlfn.IFS(
    Merge1[[#This Row],[Balance]]&lt;=50000,"Low",
    Merge1[[#This Row],[Balance]]&lt;=200000,"Medium",
    Merge1[[#This Row],[Balance]]&gt;200000,"High"
)</f>
        <v>Medium</v>
      </c>
    </row>
    <row r="285" spans="1:29" x14ac:dyDescent="0.25">
      <c r="A285" s="1" t="s">
        <v>760</v>
      </c>
      <c r="B285" s="1" t="s">
        <v>6050</v>
      </c>
      <c r="C285" s="1" t="s">
        <v>5835</v>
      </c>
      <c r="D285" s="2">
        <v>43618</v>
      </c>
      <c r="E285">
        <v>352245</v>
      </c>
      <c r="F285">
        <v>687</v>
      </c>
      <c r="G285">
        <v>0</v>
      </c>
      <c r="H285" s="1" t="s">
        <v>5833</v>
      </c>
      <c r="I285" s="1" t="s">
        <v>6309</v>
      </c>
      <c r="J285" s="1" t="s">
        <v>6240</v>
      </c>
      <c r="K285">
        <v>24</v>
      </c>
      <c r="L285" s="1" t="s">
        <v>6260</v>
      </c>
      <c r="M285" s="1" t="s">
        <v>6262</v>
      </c>
      <c r="N285">
        <v>177757</v>
      </c>
      <c r="O285" s="1" t="s">
        <v>6243</v>
      </c>
      <c r="P285" s="2">
        <v>42576</v>
      </c>
      <c r="Q285" s="2">
        <v>45175</v>
      </c>
      <c r="R285" s="1" t="s">
        <v>6897</v>
      </c>
      <c r="S285" s="1" t="s">
        <v>6909</v>
      </c>
      <c r="T285" s="1" t="s">
        <v>23</v>
      </c>
      <c r="U285">
        <v>6355</v>
      </c>
      <c r="V285" s="1" t="s">
        <v>15</v>
      </c>
      <c r="W285" s="1" t="s">
        <v>106</v>
      </c>
      <c r="X285" s="2">
        <f t="shared" ca="1" si="4"/>
        <v>45937</v>
      </c>
      <c r="Y285" s="1">
        <f ca="1">ROUND(YEARFRAC(Merge1[[#This Row],[Join_Date]],Merge1[[#This Row],[Today]], 3),0)</f>
        <v>9</v>
      </c>
      <c r="Z285" s="1" t="str" cm="1">
        <f t="array" aca="1" ref="Z285" ca="1">_xlfn.IFS(
   Merge1[[#This Row],[Customer Tenure]]&lt;=2,"New",
   Merge1[[#This Row],[Customer Tenure]]&lt;=5,"Emerging",
  Merge1[[#This Row],[Customer Tenure]]&lt;9,"Established",
   TRUE,"Loyal"
)</f>
        <v>Loyal</v>
      </c>
      <c r="AA285" s="1" t="str" cm="1">
        <f t="array" ref="AA285">_xlfn.IFS(Merge1[[#This Row],[Income]]&lt;=30000,"Low",Merge1[[#This Row],[Income]]&lt;=60000,"Medium",Merge1[[#This Row],[Income]]&lt;=100000,"High", Merge1[[#This Row],[Income]]&gt;100000," Premium")</f>
        <v xml:space="preserve"> Premium</v>
      </c>
      <c r="AB285" s="1" t="str" cm="1">
        <f t="array" ref="AB285">_xlfn.IFS(Merge1[[#This Row],[Age]]&lt;= 28,"Gen Z", Merge1[[#This Row],[Age]]&lt;=44,"Millennials", Merge1[[#This Row],[Age]]&lt;=60,"Gen X", Merge1[[#This Row],[Age]]&gt;60,"Baby Boomers")</f>
        <v>Gen Z</v>
      </c>
      <c r="AC285" s="1" t="str" cm="1">
        <f t="array" ref="AC285">_xlfn.IFS(
    Merge1[[#This Row],[Balance]]&lt;=50000,"Low",
    Merge1[[#This Row],[Balance]]&lt;=200000,"Medium",
    Merge1[[#This Row],[Balance]]&gt;200000,"High"
)</f>
        <v>High</v>
      </c>
    </row>
    <row r="286" spans="1:29" x14ac:dyDescent="0.25">
      <c r="A286" s="1" t="s">
        <v>760</v>
      </c>
      <c r="B286" s="1" t="s">
        <v>6050</v>
      </c>
      <c r="C286" s="1" t="s">
        <v>5835</v>
      </c>
      <c r="D286" s="2">
        <v>43618</v>
      </c>
      <c r="E286">
        <v>352245</v>
      </c>
      <c r="F286">
        <v>687</v>
      </c>
      <c r="G286">
        <v>0</v>
      </c>
      <c r="H286" s="1" t="s">
        <v>5833</v>
      </c>
      <c r="I286" s="1" t="s">
        <v>6309</v>
      </c>
      <c r="J286" s="1" t="s">
        <v>6240</v>
      </c>
      <c r="K286">
        <v>24</v>
      </c>
      <c r="L286" s="1" t="s">
        <v>6260</v>
      </c>
      <c r="M286" s="1" t="s">
        <v>6262</v>
      </c>
      <c r="N286">
        <v>177757</v>
      </c>
      <c r="O286" s="1" t="s">
        <v>6243</v>
      </c>
      <c r="P286" s="2">
        <v>42576</v>
      </c>
      <c r="Q286" s="2">
        <v>45529</v>
      </c>
      <c r="R286" s="1" t="s">
        <v>6889</v>
      </c>
      <c r="S286" s="1" t="s">
        <v>6890</v>
      </c>
      <c r="T286" s="1" t="s">
        <v>14</v>
      </c>
      <c r="U286">
        <v>615</v>
      </c>
      <c r="V286" s="1" t="s">
        <v>19</v>
      </c>
      <c r="W286" s="1" t="s">
        <v>20</v>
      </c>
      <c r="X286" s="2">
        <f t="shared" ca="1" si="4"/>
        <v>45937</v>
      </c>
      <c r="Y286" s="1">
        <f ca="1">ROUND(YEARFRAC(Merge1[[#This Row],[Join_Date]],Merge1[[#This Row],[Today]], 3),0)</f>
        <v>9</v>
      </c>
      <c r="Z286" s="1" t="str" cm="1">
        <f t="array" aca="1" ref="Z286" ca="1">_xlfn.IFS(
   Merge1[[#This Row],[Customer Tenure]]&lt;=2,"New",
   Merge1[[#This Row],[Customer Tenure]]&lt;=5,"Emerging",
  Merge1[[#This Row],[Customer Tenure]]&lt;9,"Established",
   TRUE,"Loyal"
)</f>
        <v>Loyal</v>
      </c>
      <c r="AA286" s="1" t="str" cm="1">
        <f t="array" ref="AA286">_xlfn.IFS(Merge1[[#This Row],[Income]]&lt;=30000,"Low",Merge1[[#This Row],[Income]]&lt;=60000,"Medium",Merge1[[#This Row],[Income]]&lt;=100000,"High", Merge1[[#This Row],[Income]]&gt;100000," Premium")</f>
        <v xml:space="preserve"> Premium</v>
      </c>
      <c r="AB286" s="1" t="str" cm="1">
        <f t="array" ref="AB286">_xlfn.IFS(Merge1[[#This Row],[Age]]&lt;= 28,"Gen Z", Merge1[[#This Row],[Age]]&lt;=44,"Millennials", Merge1[[#This Row],[Age]]&lt;=60,"Gen X", Merge1[[#This Row],[Age]]&gt;60,"Baby Boomers")</f>
        <v>Gen Z</v>
      </c>
      <c r="AC286" s="1" t="str" cm="1">
        <f t="array" ref="AC286">_xlfn.IFS(
    Merge1[[#This Row],[Balance]]&lt;=50000,"Low",
    Merge1[[#This Row],[Balance]]&lt;=200000,"Medium",
    Merge1[[#This Row],[Balance]]&gt;200000,"High"
)</f>
        <v>High</v>
      </c>
    </row>
    <row r="287" spans="1:29" x14ac:dyDescent="0.25">
      <c r="A287" s="1" t="s">
        <v>251</v>
      </c>
      <c r="B287" s="1" t="s">
        <v>6176</v>
      </c>
      <c r="C287" s="1" t="s">
        <v>5832</v>
      </c>
      <c r="D287" s="2">
        <v>43738</v>
      </c>
      <c r="E287">
        <v>340968</v>
      </c>
      <c r="F287">
        <v>636</v>
      </c>
      <c r="G287">
        <v>0</v>
      </c>
      <c r="H287" s="1" t="s">
        <v>5833</v>
      </c>
      <c r="I287" s="1" t="s">
        <v>6569</v>
      </c>
      <c r="J287" s="1" t="s">
        <v>6240</v>
      </c>
      <c r="K287">
        <v>40</v>
      </c>
      <c r="L287" s="1" t="s">
        <v>6256</v>
      </c>
      <c r="M287" s="1" t="s">
        <v>6251</v>
      </c>
      <c r="N287">
        <v>25109</v>
      </c>
      <c r="O287" s="1" t="s">
        <v>6243</v>
      </c>
      <c r="P287" s="2">
        <v>42673</v>
      </c>
      <c r="Q287" s="2">
        <v>45205</v>
      </c>
      <c r="R287" s="1" t="s">
        <v>6912</v>
      </c>
      <c r="S287" s="1" t="s">
        <v>6913</v>
      </c>
      <c r="T287" s="1" t="s">
        <v>28</v>
      </c>
      <c r="U287">
        <v>7814</v>
      </c>
      <c r="V287" s="1" t="s">
        <v>10</v>
      </c>
      <c r="W287" s="1" t="s">
        <v>40</v>
      </c>
      <c r="X287" s="2">
        <f t="shared" ca="1" si="4"/>
        <v>45937</v>
      </c>
      <c r="Y287" s="1">
        <f ca="1">ROUND(YEARFRAC(Merge1[[#This Row],[Join_Date]],Merge1[[#This Row],[Today]], 3),0)</f>
        <v>9</v>
      </c>
      <c r="Z287" s="1" t="str" cm="1">
        <f t="array" aca="1" ref="Z287" ca="1">_xlfn.IFS(
   Merge1[[#This Row],[Customer Tenure]]&lt;=2,"New",
   Merge1[[#This Row],[Customer Tenure]]&lt;=5,"Emerging",
  Merge1[[#This Row],[Customer Tenure]]&lt;9,"Established",
   TRUE,"Loyal"
)</f>
        <v>Loyal</v>
      </c>
      <c r="AA287" s="1" t="str" cm="1">
        <f t="array" ref="AA287">_xlfn.IFS(Merge1[[#This Row],[Income]]&lt;=30000,"Low",Merge1[[#This Row],[Income]]&lt;=60000,"Medium",Merge1[[#This Row],[Income]]&lt;=100000,"High", Merge1[[#This Row],[Income]]&gt;100000," Premium")</f>
        <v>Low</v>
      </c>
      <c r="AB287" s="1" t="str" cm="1">
        <f t="array" ref="AB287">_xlfn.IFS(Merge1[[#This Row],[Age]]&lt;= 28,"Gen Z", Merge1[[#This Row],[Age]]&lt;=44,"Millennials", Merge1[[#This Row],[Age]]&lt;=60,"Gen X", Merge1[[#This Row],[Age]]&gt;60,"Baby Boomers")</f>
        <v>Millennials</v>
      </c>
      <c r="AC287" s="1" t="str" cm="1">
        <f t="array" ref="AC287">_xlfn.IFS(
    Merge1[[#This Row],[Balance]]&lt;=50000,"Low",
    Merge1[[#This Row],[Balance]]&lt;=200000,"Medium",
    Merge1[[#This Row],[Balance]]&gt;200000,"High"
)</f>
        <v>High</v>
      </c>
    </row>
    <row r="288" spans="1:29" x14ac:dyDescent="0.25">
      <c r="A288" s="1" t="s">
        <v>381</v>
      </c>
      <c r="B288" s="1" t="s">
        <v>6050</v>
      </c>
      <c r="C288" s="1" t="s">
        <v>5846</v>
      </c>
      <c r="D288" s="2">
        <v>43862</v>
      </c>
      <c r="E288">
        <v>310152</v>
      </c>
      <c r="F288">
        <v>536</v>
      </c>
      <c r="G288">
        <v>0</v>
      </c>
      <c r="H288" s="1" t="s">
        <v>5833</v>
      </c>
      <c r="I288" s="1" t="s">
        <v>6309</v>
      </c>
      <c r="J288" s="1" t="s">
        <v>6240</v>
      </c>
      <c r="K288">
        <v>24</v>
      </c>
      <c r="L288" s="1" t="s">
        <v>6260</v>
      </c>
      <c r="M288" s="1" t="s">
        <v>6262</v>
      </c>
      <c r="N288">
        <v>177757</v>
      </c>
      <c r="O288" s="1" t="s">
        <v>6243</v>
      </c>
      <c r="P288" s="2">
        <v>42576</v>
      </c>
      <c r="Q288" s="2">
        <v>45623</v>
      </c>
      <c r="R288" s="1" t="s">
        <v>6887</v>
      </c>
      <c r="S288" s="1" t="s">
        <v>6901</v>
      </c>
      <c r="T288" s="1" t="s">
        <v>9</v>
      </c>
      <c r="U288">
        <v>9854</v>
      </c>
      <c r="V288" s="1" t="s">
        <v>15</v>
      </c>
      <c r="W288" s="1" t="s">
        <v>40</v>
      </c>
      <c r="X288" s="2">
        <f t="shared" ca="1" si="4"/>
        <v>45937</v>
      </c>
      <c r="Y288" s="1">
        <f ca="1">ROUND(YEARFRAC(Merge1[[#This Row],[Join_Date]],Merge1[[#This Row],[Today]], 3),0)</f>
        <v>9</v>
      </c>
      <c r="Z288" s="1" t="str" cm="1">
        <f t="array" aca="1" ref="Z288" ca="1">_xlfn.IFS(
   Merge1[[#This Row],[Customer Tenure]]&lt;=2,"New",
   Merge1[[#This Row],[Customer Tenure]]&lt;=5,"Emerging",
  Merge1[[#This Row],[Customer Tenure]]&lt;9,"Established",
   TRUE,"Loyal"
)</f>
        <v>Loyal</v>
      </c>
      <c r="AA288" s="1" t="str" cm="1">
        <f t="array" ref="AA288">_xlfn.IFS(Merge1[[#This Row],[Income]]&lt;=30000,"Low",Merge1[[#This Row],[Income]]&lt;=60000,"Medium",Merge1[[#This Row],[Income]]&lt;=100000,"High", Merge1[[#This Row],[Income]]&gt;100000," Premium")</f>
        <v xml:space="preserve"> Premium</v>
      </c>
      <c r="AB288" s="1" t="str" cm="1">
        <f t="array" ref="AB288">_xlfn.IFS(Merge1[[#This Row],[Age]]&lt;= 28,"Gen Z", Merge1[[#This Row],[Age]]&lt;=44,"Millennials", Merge1[[#This Row],[Age]]&lt;=60,"Gen X", Merge1[[#This Row],[Age]]&gt;60,"Baby Boomers")</f>
        <v>Gen Z</v>
      </c>
      <c r="AC288" s="1" t="str" cm="1">
        <f t="array" ref="AC288">_xlfn.IFS(
    Merge1[[#This Row],[Balance]]&lt;=50000,"Low",
    Merge1[[#This Row],[Balance]]&lt;=200000,"Medium",
    Merge1[[#This Row],[Balance]]&gt;200000,"High"
)</f>
        <v>High</v>
      </c>
    </row>
    <row r="289" spans="1:29" x14ac:dyDescent="0.25">
      <c r="A289" s="1" t="s">
        <v>381</v>
      </c>
      <c r="B289" s="1" t="s">
        <v>6050</v>
      </c>
      <c r="C289" s="1" t="s">
        <v>5846</v>
      </c>
      <c r="D289" s="2">
        <v>43862</v>
      </c>
      <c r="E289">
        <v>310152</v>
      </c>
      <c r="F289">
        <v>536</v>
      </c>
      <c r="G289">
        <v>0</v>
      </c>
      <c r="H289" s="1" t="s">
        <v>5833</v>
      </c>
      <c r="I289" s="1" t="s">
        <v>6309</v>
      </c>
      <c r="J289" s="1" t="s">
        <v>6240</v>
      </c>
      <c r="K289">
        <v>24</v>
      </c>
      <c r="L289" s="1" t="s">
        <v>6260</v>
      </c>
      <c r="M289" s="1" t="s">
        <v>6262</v>
      </c>
      <c r="N289">
        <v>177757</v>
      </c>
      <c r="O289" s="1" t="s">
        <v>6243</v>
      </c>
      <c r="P289" s="2">
        <v>42576</v>
      </c>
      <c r="Q289" s="2">
        <v>45284</v>
      </c>
      <c r="R289" s="1" t="s">
        <v>6904</v>
      </c>
      <c r="S289" s="1" t="s">
        <v>6905</v>
      </c>
      <c r="T289" s="1" t="s">
        <v>14</v>
      </c>
      <c r="U289">
        <v>315</v>
      </c>
      <c r="V289" s="1" t="s">
        <v>15</v>
      </c>
      <c r="W289" s="1" t="s">
        <v>25</v>
      </c>
      <c r="X289" s="2">
        <f t="shared" ca="1" si="4"/>
        <v>45937</v>
      </c>
      <c r="Y289" s="1">
        <f ca="1">ROUND(YEARFRAC(Merge1[[#This Row],[Join_Date]],Merge1[[#This Row],[Today]], 3),0)</f>
        <v>9</v>
      </c>
      <c r="Z289" s="1" t="str" cm="1">
        <f t="array" aca="1" ref="Z289" ca="1">_xlfn.IFS(
   Merge1[[#This Row],[Customer Tenure]]&lt;=2,"New",
   Merge1[[#This Row],[Customer Tenure]]&lt;=5,"Emerging",
  Merge1[[#This Row],[Customer Tenure]]&lt;9,"Established",
   TRUE,"Loyal"
)</f>
        <v>Loyal</v>
      </c>
      <c r="AA289" s="1" t="str" cm="1">
        <f t="array" ref="AA289">_xlfn.IFS(Merge1[[#This Row],[Income]]&lt;=30000,"Low",Merge1[[#This Row],[Income]]&lt;=60000,"Medium",Merge1[[#This Row],[Income]]&lt;=100000,"High", Merge1[[#This Row],[Income]]&gt;100000," Premium")</f>
        <v xml:space="preserve"> Premium</v>
      </c>
      <c r="AB289" s="1" t="str" cm="1">
        <f t="array" ref="AB289">_xlfn.IFS(Merge1[[#This Row],[Age]]&lt;= 28,"Gen Z", Merge1[[#This Row],[Age]]&lt;=44,"Millennials", Merge1[[#This Row],[Age]]&lt;=60,"Gen X", Merge1[[#This Row],[Age]]&gt;60,"Baby Boomers")</f>
        <v>Gen Z</v>
      </c>
      <c r="AC289" s="1" t="str" cm="1">
        <f t="array" ref="AC289">_xlfn.IFS(
    Merge1[[#This Row],[Balance]]&lt;=50000,"Low",
    Merge1[[#This Row],[Balance]]&lt;=200000,"Medium",
    Merge1[[#This Row],[Balance]]&gt;200000,"High"
)</f>
        <v>High</v>
      </c>
    </row>
    <row r="290" spans="1:29" x14ac:dyDescent="0.25">
      <c r="A290" s="1" t="s">
        <v>255</v>
      </c>
      <c r="B290" s="1" t="s">
        <v>5958</v>
      </c>
      <c r="C290" s="1" t="s">
        <v>5835</v>
      </c>
      <c r="D290" s="2">
        <v>45482</v>
      </c>
      <c r="E290">
        <v>409849</v>
      </c>
      <c r="F290">
        <v>757</v>
      </c>
      <c r="G290">
        <v>0</v>
      </c>
      <c r="H290" s="1" t="s">
        <v>5833</v>
      </c>
      <c r="I290" s="1" t="s">
        <v>6702</v>
      </c>
      <c r="J290" s="1" t="s">
        <v>6240</v>
      </c>
      <c r="K290">
        <v>18</v>
      </c>
      <c r="L290" s="1" t="s">
        <v>6260</v>
      </c>
      <c r="M290" s="1" t="s">
        <v>6247</v>
      </c>
      <c r="N290">
        <v>99561</v>
      </c>
      <c r="O290" s="1" t="s">
        <v>6252</v>
      </c>
      <c r="P290" s="2">
        <v>42581</v>
      </c>
      <c r="Q290" s="2">
        <v>45664</v>
      </c>
      <c r="R290" s="1" t="s">
        <v>6902</v>
      </c>
      <c r="S290" s="1" t="s">
        <v>6908</v>
      </c>
      <c r="T290" s="1" t="s">
        <v>23</v>
      </c>
      <c r="U290">
        <v>5597</v>
      </c>
      <c r="V290" s="1" t="s">
        <v>24</v>
      </c>
      <c r="W290" s="1" t="s">
        <v>16</v>
      </c>
      <c r="X290" s="2">
        <f t="shared" ca="1" si="4"/>
        <v>45937</v>
      </c>
      <c r="Y290" s="1">
        <f ca="1">ROUND(YEARFRAC(Merge1[[#This Row],[Join_Date]],Merge1[[#This Row],[Today]], 3),0)</f>
        <v>9</v>
      </c>
      <c r="Z290" s="1" t="str" cm="1">
        <f t="array" aca="1" ref="Z290" ca="1">_xlfn.IFS(
   Merge1[[#This Row],[Customer Tenure]]&lt;=2,"New",
   Merge1[[#This Row],[Customer Tenure]]&lt;=5,"Emerging",
  Merge1[[#This Row],[Customer Tenure]]&lt;9,"Established",
   TRUE,"Loyal"
)</f>
        <v>Loyal</v>
      </c>
      <c r="AA290" s="1" t="str" cm="1">
        <f t="array" ref="AA290">_xlfn.IFS(Merge1[[#This Row],[Income]]&lt;=30000,"Low",Merge1[[#This Row],[Income]]&lt;=60000,"Medium",Merge1[[#This Row],[Income]]&lt;=100000,"High", Merge1[[#This Row],[Income]]&gt;100000," Premium")</f>
        <v>High</v>
      </c>
      <c r="AB290" s="1" t="str" cm="1">
        <f t="array" ref="AB290">_xlfn.IFS(Merge1[[#This Row],[Age]]&lt;= 28,"Gen Z", Merge1[[#This Row],[Age]]&lt;=44,"Millennials", Merge1[[#This Row],[Age]]&lt;=60,"Gen X", Merge1[[#This Row],[Age]]&gt;60,"Baby Boomers")</f>
        <v>Gen Z</v>
      </c>
      <c r="AC290" s="1" t="str" cm="1">
        <f t="array" ref="AC290">_xlfn.IFS(
    Merge1[[#This Row],[Balance]]&lt;=50000,"Low",
    Merge1[[#This Row],[Balance]]&lt;=200000,"Medium",
    Merge1[[#This Row],[Balance]]&gt;200000,"High"
)</f>
        <v>High</v>
      </c>
    </row>
    <row r="291" spans="1:29" x14ac:dyDescent="0.25">
      <c r="A291" s="1" t="s">
        <v>255</v>
      </c>
      <c r="B291" s="1" t="s">
        <v>5958</v>
      </c>
      <c r="C291" s="1" t="s">
        <v>5835</v>
      </c>
      <c r="D291" s="2">
        <v>45482</v>
      </c>
      <c r="E291">
        <v>409849</v>
      </c>
      <c r="F291">
        <v>757</v>
      </c>
      <c r="G291">
        <v>0</v>
      </c>
      <c r="H291" s="1" t="s">
        <v>5833</v>
      </c>
      <c r="I291" s="1" t="s">
        <v>6702</v>
      </c>
      <c r="J291" s="1" t="s">
        <v>6240</v>
      </c>
      <c r="K291">
        <v>18</v>
      </c>
      <c r="L291" s="1" t="s">
        <v>6260</v>
      </c>
      <c r="M291" s="1" t="s">
        <v>6247</v>
      </c>
      <c r="N291">
        <v>99561</v>
      </c>
      <c r="O291" s="1" t="s">
        <v>6252</v>
      </c>
      <c r="P291" s="2">
        <v>42581</v>
      </c>
      <c r="Q291" s="2">
        <v>45507</v>
      </c>
      <c r="R291" s="1" t="s">
        <v>6889</v>
      </c>
      <c r="S291" s="1" t="s">
        <v>6890</v>
      </c>
      <c r="T291" s="1" t="s">
        <v>23</v>
      </c>
      <c r="U291">
        <v>4780</v>
      </c>
      <c r="V291" s="1" t="s">
        <v>15</v>
      </c>
      <c r="W291" s="1" t="s">
        <v>16</v>
      </c>
      <c r="X291" s="2">
        <f t="shared" ca="1" si="4"/>
        <v>45937</v>
      </c>
      <c r="Y291" s="1">
        <f ca="1">ROUND(YEARFRAC(Merge1[[#This Row],[Join_Date]],Merge1[[#This Row],[Today]], 3),0)</f>
        <v>9</v>
      </c>
      <c r="Z291" s="1" t="str" cm="1">
        <f t="array" aca="1" ref="Z291" ca="1">_xlfn.IFS(
   Merge1[[#This Row],[Customer Tenure]]&lt;=2,"New",
   Merge1[[#This Row],[Customer Tenure]]&lt;=5,"Emerging",
  Merge1[[#This Row],[Customer Tenure]]&lt;9,"Established",
   TRUE,"Loyal"
)</f>
        <v>Loyal</v>
      </c>
      <c r="AA291" s="1" t="str" cm="1">
        <f t="array" ref="AA291">_xlfn.IFS(Merge1[[#This Row],[Income]]&lt;=30000,"Low",Merge1[[#This Row],[Income]]&lt;=60000,"Medium",Merge1[[#This Row],[Income]]&lt;=100000,"High", Merge1[[#This Row],[Income]]&gt;100000," Premium")</f>
        <v>High</v>
      </c>
      <c r="AB291" s="1" t="str" cm="1">
        <f t="array" ref="AB291">_xlfn.IFS(Merge1[[#This Row],[Age]]&lt;= 28,"Gen Z", Merge1[[#This Row],[Age]]&lt;=44,"Millennials", Merge1[[#This Row],[Age]]&lt;=60,"Gen X", Merge1[[#This Row],[Age]]&gt;60,"Baby Boomers")</f>
        <v>Gen Z</v>
      </c>
      <c r="AC291" s="1" t="str" cm="1">
        <f t="array" ref="AC291">_xlfn.IFS(
    Merge1[[#This Row],[Balance]]&lt;=50000,"Low",
    Merge1[[#This Row],[Balance]]&lt;=200000,"Medium",
    Merge1[[#This Row],[Balance]]&gt;200000,"High"
)</f>
        <v>High</v>
      </c>
    </row>
    <row r="292" spans="1:29" x14ac:dyDescent="0.25">
      <c r="A292" s="1" t="s">
        <v>258</v>
      </c>
      <c r="B292" s="1" t="s">
        <v>5891</v>
      </c>
      <c r="C292" s="1" t="s">
        <v>5832</v>
      </c>
      <c r="D292" s="2">
        <v>43744</v>
      </c>
      <c r="E292">
        <v>325203</v>
      </c>
      <c r="F292">
        <v>586</v>
      </c>
      <c r="G292">
        <v>0</v>
      </c>
      <c r="H292" s="1" t="s">
        <v>5833</v>
      </c>
      <c r="I292" s="1" t="s">
        <v>6318</v>
      </c>
      <c r="J292" s="1" t="s">
        <v>6245</v>
      </c>
      <c r="K292">
        <v>33</v>
      </c>
      <c r="L292" s="1" t="s">
        <v>6260</v>
      </c>
      <c r="M292" s="1" t="s">
        <v>6266</v>
      </c>
      <c r="N292">
        <v>53660</v>
      </c>
      <c r="O292" s="1" t="s">
        <v>6248</v>
      </c>
      <c r="P292" s="2">
        <v>44992</v>
      </c>
      <c r="Q292" s="2">
        <v>45194</v>
      </c>
      <c r="R292" s="1" t="s">
        <v>6897</v>
      </c>
      <c r="S292" s="1" t="s">
        <v>6909</v>
      </c>
      <c r="T292" s="1" t="s">
        <v>23</v>
      </c>
      <c r="U292">
        <v>7878</v>
      </c>
      <c r="V292" s="1" t="s">
        <v>19</v>
      </c>
      <c r="W292" s="1" t="s">
        <v>50</v>
      </c>
      <c r="X292" s="2">
        <f t="shared" ca="1" si="4"/>
        <v>45937</v>
      </c>
      <c r="Y292" s="1">
        <f ca="1">ROUND(YEARFRAC(Merge1[[#This Row],[Join_Date]],Merge1[[#This Row],[Today]], 3),0)</f>
        <v>3</v>
      </c>
      <c r="Z292" s="1" t="str" cm="1">
        <f t="array" aca="1" ref="Z292" ca="1">_xlfn.IFS(
   Merge1[[#This Row],[Customer Tenure]]&lt;=2,"New",
   Merge1[[#This Row],[Customer Tenure]]&lt;=5,"Emerging",
  Merge1[[#This Row],[Customer Tenure]]&lt;9,"Established",
   TRUE,"Loyal"
)</f>
        <v>Emerging</v>
      </c>
      <c r="AA292" s="1" t="str" cm="1">
        <f t="array" ref="AA292">_xlfn.IFS(Merge1[[#This Row],[Income]]&lt;=30000,"Low",Merge1[[#This Row],[Income]]&lt;=60000,"Medium",Merge1[[#This Row],[Income]]&lt;=100000,"High", Merge1[[#This Row],[Income]]&gt;100000," Premium")</f>
        <v>Medium</v>
      </c>
      <c r="AB292" s="1" t="str" cm="1">
        <f t="array" ref="AB292">_xlfn.IFS(Merge1[[#This Row],[Age]]&lt;= 28,"Gen Z", Merge1[[#This Row],[Age]]&lt;=44,"Millennials", Merge1[[#This Row],[Age]]&lt;=60,"Gen X", Merge1[[#This Row],[Age]]&gt;60,"Baby Boomers")</f>
        <v>Millennials</v>
      </c>
      <c r="AC292" s="1" t="str" cm="1">
        <f t="array" ref="AC292">_xlfn.IFS(
    Merge1[[#This Row],[Balance]]&lt;=50000,"Low",
    Merge1[[#This Row],[Balance]]&lt;=200000,"Medium",
    Merge1[[#This Row],[Balance]]&gt;200000,"High"
)</f>
        <v>High</v>
      </c>
    </row>
    <row r="293" spans="1:29" x14ac:dyDescent="0.25">
      <c r="A293" s="1" t="s">
        <v>875</v>
      </c>
      <c r="B293" s="1" t="s">
        <v>5878</v>
      </c>
      <c r="C293" s="1" t="s">
        <v>5832</v>
      </c>
      <c r="D293" s="2">
        <v>42460</v>
      </c>
      <c r="E293">
        <v>329317</v>
      </c>
      <c r="F293">
        <v>721</v>
      </c>
      <c r="G293">
        <v>0</v>
      </c>
      <c r="H293" s="1" t="s">
        <v>5833</v>
      </c>
      <c r="I293" s="1" t="s">
        <v>6833</v>
      </c>
      <c r="J293" s="1" t="s">
        <v>6240</v>
      </c>
      <c r="K293">
        <v>52</v>
      </c>
      <c r="L293" s="1" t="s">
        <v>6256</v>
      </c>
      <c r="M293" s="1" t="s">
        <v>6254</v>
      </c>
      <c r="N293">
        <v>84178</v>
      </c>
      <c r="O293" s="1" t="s">
        <v>6252</v>
      </c>
      <c r="P293" s="2">
        <v>44123</v>
      </c>
      <c r="Q293" s="2">
        <v>45195</v>
      </c>
      <c r="R293" s="1" t="s">
        <v>6897</v>
      </c>
      <c r="S293" s="1" t="s">
        <v>6909</v>
      </c>
      <c r="T293" s="1" t="s">
        <v>28</v>
      </c>
      <c r="U293">
        <v>3272</v>
      </c>
      <c r="V293" s="1" t="s">
        <v>15</v>
      </c>
      <c r="W293" s="1" t="s">
        <v>16</v>
      </c>
      <c r="X293" s="2">
        <f t="shared" ca="1" si="4"/>
        <v>45937</v>
      </c>
      <c r="Y293" s="1">
        <f ca="1">ROUND(YEARFRAC(Merge1[[#This Row],[Join_Date]],Merge1[[#This Row],[Today]], 3),0)</f>
        <v>5</v>
      </c>
      <c r="Z293" s="1" t="str" cm="1">
        <f t="array" aca="1" ref="Z293" ca="1">_xlfn.IFS(
   Merge1[[#This Row],[Customer Tenure]]&lt;=2,"New",
   Merge1[[#This Row],[Customer Tenure]]&lt;=5,"Emerging",
  Merge1[[#This Row],[Customer Tenure]]&lt;9,"Established",
   TRUE,"Loyal"
)</f>
        <v>Emerging</v>
      </c>
      <c r="AA293" s="1" t="str" cm="1">
        <f t="array" ref="AA293">_xlfn.IFS(Merge1[[#This Row],[Income]]&lt;=30000,"Low",Merge1[[#This Row],[Income]]&lt;=60000,"Medium",Merge1[[#This Row],[Income]]&lt;=100000,"High", Merge1[[#This Row],[Income]]&gt;100000," Premium")</f>
        <v>High</v>
      </c>
      <c r="AB293" s="1" t="str" cm="1">
        <f t="array" ref="AB293">_xlfn.IFS(Merge1[[#This Row],[Age]]&lt;= 28,"Gen Z", Merge1[[#This Row],[Age]]&lt;=44,"Millennials", Merge1[[#This Row],[Age]]&lt;=60,"Gen X", Merge1[[#This Row],[Age]]&gt;60,"Baby Boomers")</f>
        <v>Gen X</v>
      </c>
      <c r="AC293" s="1" t="str" cm="1">
        <f t="array" ref="AC293">_xlfn.IFS(
    Merge1[[#This Row],[Balance]]&lt;=50000,"Low",
    Merge1[[#This Row],[Balance]]&lt;=200000,"Medium",
    Merge1[[#This Row],[Balance]]&gt;200000,"High"
)</f>
        <v>High</v>
      </c>
    </row>
    <row r="294" spans="1:29" x14ac:dyDescent="0.25">
      <c r="A294" s="1" t="s">
        <v>264</v>
      </c>
      <c r="B294" s="1" t="s">
        <v>5970</v>
      </c>
      <c r="C294" s="1" t="s">
        <v>5832</v>
      </c>
      <c r="D294" s="2">
        <v>43431</v>
      </c>
      <c r="E294">
        <v>465590</v>
      </c>
      <c r="F294">
        <v>707</v>
      </c>
      <c r="G294">
        <v>0</v>
      </c>
      <c r="H294" s="1" t="s">
        <v>5833</v>
      </c>
      <c r="I294" s="1" t="s">
        <v>6503</v>
      </c>
      <c r="J294" s="1" t="s">
        <v>6240</v>
      </c>
      <c r="K294">
        <v>29</v>
      </c>
      <c r="L294" s="1" t="s">
        <v>6246</v>
      </c>
      <c r="M294" s="1" t="s">
        <v>6262</v>
      </c>
      <c r="N294">
        <v>117883</v>
      </c>
      <c r="O294" s="1" t="s">
        <v>6243</v>
      </c>
      <c r="P294" s="2">
        <v>45525</v>
      </c>
      <c r="Q294" s="2">
        <v>45619</v>
      </c>
      <c r="R294" s="1" t="s">
        <v>6887</v>
      </c>
      <c r="S294" s="1" t="s">
        <v>6901</v>
      </c>
      <c r="T294" s="1" t="s">
        <v>23</v>
      </c>
      <c r="U294">
        <v>8230</v>
      </c>
      <c r="V294" s="1" t="s">
        <v>10</v>
      </c>
      <c r="W294" s="1" t="s">
        <v>40</v>
      </c>
      <c r="X294" s="2">
        <f t="shared" ca="1" si="4"/>
        <v>45937</v>
      </c>
      <c r="Y294" s="1">
        <f ca="1">ROUND(YEARFRAC(Merge1[[#This Row],[Join_Date]],Merge1[[#This Row],[Today]], 3),0)</f>
        <v>1</v>
      </c>
      <c r="Z294" s="1" t="str" cm="1">
        <f t="array" aca="1" ref="Z294" ca="1">_xlfn.IFS(
   Merge1[[#This Row],[Customer Tenure]]&lt;=2,"New",
   Merge1[[#This Row],[Customer Tenure]]&lt;=5,"Emerging",
  Merge1[[#This Row],[Customer Tenure]]&lt;9,"Established",
   TRUE,"Loyal"
)</f>
        <v>New</v>
      </c>
      <c r="AA294" s="1" t="str" cm="1">
        <f t="array" ref="AA294">_xlfn.IFS(Merge1[[#This Row],[Income]]&lt;=30000,"Low",Merge1[[#This Row],[Income]]&lt;=60000,"Medium",Merge1[[#This Row],[Income]]&lt;=100000,"High", Merge1[[#This Row],[Income]]&gt;100000," Premium")</f>
        <v xml:space="preserve"> Premium</v>
      </c>
      <c r="AB294" s="1" t="str" cm="1">
        <f t="array" ref="AB294">_xlfn.IFS(Merge1[[#This Row],[Age]]&lt;= 28,"Gen Z", Merge1[[#This Row],[Age]]&lt;=44,"Millennials", Merge1[[#This Row],[Age]]&lt;=60,"Gen X", Merge1[[#This Row],[Age]]&gt;60,"Baby Boomers")</f>
        <v>Millennials</v>
      </c>
      <c r="AC294" s="1" t="str" cm="1">
        <f t="array" ref="AC294">_xlfn.IFS(
    Merge1[[#This Row],[Balance]]&lt;=50000,"Low",
    Merge1[[#This Row],[Balance]]&lt;=200000,"Medium",
    Merge1[[#This Row],[Balance]]&gt;200000,"High"
)</f>
        <v>High</v>
      </c>
    </row>
    <row r="295" spans="1:29" x14ac:dyDescent="0.25">
      <c r="A295" s="1" t="s">
        <v>264</v>
      </c>
      <c r="B295" s="1" t="s">
        <v>5970</v>
      </c>
      <c r="C295" s="1" t="s">
        <v>5832</v>
      </c>
      <c r="D295" s="2">
        <v>43431</v>
      </c>
      <c r="E295">
        <v>465590</v>
      </c>
      <c r="F295">
        <v>707</v>
      </c>
      <c r="G295">
        <v>0</v>
      </c>
      <c r="H295" s="1" t="s">
        <v>5833</v>
      </c>
      <c r="I295" s="1" t="s">
        <v>6503</v>
      </c>
      <c r="J295" s="1" t="s">
        <v>6240</v>
      </c>
      <c r="K295">
        <v>29</v>
      </c>
      <c r="L295" s="1" t="s">
        <v>6246</v>
      </c>
      <c r="M295" s="1" t="s">
        <v>6262</v>
      </c>
      <c r="N295">
        <v>117883</v>
      </c>
      <c r="O295" s="1" t="s">
        <v>6243</v>
      </c>
      <c r="P295" s="2">
        <v>45525</v>
      </c>
      <c r="Q295" s="2">
        <v>45631</v>
      </c>
      <c r="R295" s="1" t="s">
        <v>6904</v>
      </c>
      <c r="S295" s="1" t="s">
        <v>6916</v>
      </c>
      <c r="T295" s="1" t="s">
        <v>28</v>
      </c>
      <c r="U295">
        <v>7506</v>
      </c>
      <c r="V295" s="1" t="s">
        <v>24</v>
      </c>
      <c r="W295" s="1" t="s">
        <v>50</v>
      </c>
      <c r="X295" s="2">
        <f t="shared" ca="1" si="4"/>
        <v>45937</v>
      </c>
      <c r="Y295" s="1">
        <f ca="1">ROUND(YEARFRAC(Merge1[[#This Row],[Join_Date]],Merge1[[#This Row],[Today]], 3),0)</f>
        <v>1</v>
      </c>
      <c r="Z295" s="1" t="str" cm="1">
        <f t="array" aca="1" ref="Z295" ca="1">_xlfn.IFS(
   Merge1[[#This Row],[Customer Tenure]]&lt;=2,"New",
   Merge1[[#This Row],[Customer Tenure]]&lt;=5,"Emerging",
  Merge1[[#This Row],[Customer Tenure]]&lt;9,"Established",
   TRUE,"Loyal"
)</f>
        <v>New</v>
      </c>
      <c r="AA295" s="1" t="str" cm="1">
        <f t="array" ref="AA295">_xlfn.IFS(Merge1[[#This Row],[Income]]&lt;=30000,"Low",Merge1[[#This Row],[Income]]&lt;=60000,"Medium",Merge1[[#This Row],[Income]]&lt;=100000,"High", Merge1[[#This Row],[Income]]&gt;100000," Premium")</f>
        <v xml:space="preserve"> Premium</v>
      </c>
      <c r="AB295" s="1" t="str" cm="1">
        <f t="array" ref="AB295">_xlfn.IFS(Merge1[[#This Row],[Age]]&lt;= 28,"Gen Z", Merge1[[#This Row],[Age]]&lt;=44,"Millennials", Merge1[[#This Row],[Age]]&lt;=60,"Gen X", Merge1[[#This Row],[Age]]&gt;60,"Baby Boomers")</f>
        <v>Millennials</v>
      </c>
      <c r="AC295" s="1" t="str" cm="1">
        <f t="array" ref="AC295">_xlfn.IFS(
    Merge1[[#This Row],[Balance]]&lt;=50000,"Low",
    Merge1[[#This Row],[Balance]]&lt;=200000,"Medium",
    Merge1[[#This Row],[Balance]]&gt;200000,"High"
)</f>
        <v>High</v>
      </c>
    </row>
    <row r="296" spans="1:29" x14ac:dyDescent="0.25">
      <c r="A296" s="1" t="s">
        <v>268</v>
      </c>
      <c r="B296" s="1" t="s">
        <v>6025</v>
      </c>
      <c r="C296" s="1" t="s">
        <v>5846</v>
      </c>
      <c r="D296" s="2">
        <v>44104</v>
      </c>
      <c r="E296">
        <v>43954</v>
      </c>
      <c r="F296">
        <v>737</v>
      </c>
      <c r="G296">
        <v>0</v>
      </c>
      <c r="H296" s="1" t="s">
        <v>5833</v>
      </c>
      <c r="I296" s="1" t="s">
        <v>6378</v>
      </c>
      <c r="J296" s="1" t="s">
        <v>6245</v>
      </c>
      <c r="K296">
        <v>73</v>
      </c>
      <c r="L296" s="1" t="s">
        <v>6256</v>
      </c>
      <c r="M296" s="1" t="s">
        <v>6262</v>
      </c>
      <c r="N296">
        <v>91719</v>
      </c>
      <c r="O296" s="1" t="s">
        <v>6243</v>
      </c>
      <c r="P296" s="2">
        <v>44154</v>
      </c>
      <c r="Q296" s="2">
        <v>45367</v>
      </c>
      <c r="R296" s="1" t="s">
        <v>6899</v>
      </c>
      <c r="S296" s="1" t="s">
        <v>6900</v>
      </c>
      <c r="T296" s="1" t="s">
        <v>9</v>
      </c>
      <c r="U296">
        <v>5761</v>
      </c>
      <c r="V296" s="1" t="s">
        <v>10</v>
      </c>
      <c r="W296" s="1" t="s">
        <v>16</v>
      </c>
      <c r="X296" s="2">
        <f t="shared" ca="1" si="4"/>
        <v>45937</v>
      </c>
      <c r="Y296" s="1">
        <f ca="1">ROUND(YEARFRAC(Merge1[[#This Row],[Join_Date]],Merge1[[#This Row],[Today]], 3),0)</f>
        <v>5</v>
      </c>
      <c r="Z296" s="1" t="str" cm="1">
        <f t="array" aca="1" ref="Z296" ca="1">_xlfn.IFS(
   Merge1[[#This Row],[Customer Tenure]]&lt;=2,"New",
   Merge1[[#This Row],[Customer Tenure]]&lt;=5,"Emerging",
  Merge1[[#This Row],[Customer Tenure]]&lt;9,"Established",
   TRUE,"Loyal"
)</f>
        <v>Emerging</v>
      </c>
      <c r="AA296" s="1" t="str" cm="1">
        <f t="array" ref="AA296">_xlfn.IFS(Merge1[[#This Row],[Income]]&lt;=30000,"Low",Merge1[[#This Row],[Income]]&lt;=60000,"Medium",Merge1[[#This Row],[Income]]&lt;=100000,"High", Merge1[[#This Row],[Income]]&gt;100000," Premium")</f>
        <v>High</v>
      </c>
      <c r="AB296" s="1" t="str" cm="1">
        <f t="array" ref="AB296">_xlfn.IFS(Merge1[[#This Row],[Age]]&lt;= 28,"Gen Z", Merge1[[#This Row],[Age]]&lt;=44,"Millennials", Merge1[[#This Row],[Age]]&lt;=60,"Gen X", Merge1[[#This Row],[Age]]&gt;60,"Baby Boomers")</f>
        <v>Baby Boomers</v>
      </c>
      <c r="AC296" s="1" t="str" cm="1">
        <f t="array" ref="AC296">_xlfn.IFS(
    Merge1[[#This Row],[Balance]]&lt;=50000,"Low",
    Merge1[[#This Row],[Balance]]&lt;=200000,"Medium",
    Merge1[[#This Row],[Balance]]&gt;200000,"High"
)</f>
        <v>Low</v>
      </c>
    </row>
    <row r="297" spans="1:29" x14ac:dyDescent="0.25">
      <c r="A297" s="1" t="s">
        <v>268</v>
      </c>
      <c r="B297" s="1" t="s">
        <v>6025</v>
      </c>
      <c r="C297" s="1" t="s">
        <v>5846</v>
      </c>
      <c r="D297" s="2">
        <v>44104</v>
      </c>
      <c r="E297">
        <v>43954</v>
      </c>
      <c r="F297">
        <v>737</v>
      </c>
      <c r="G297">
        <v>0</v>
      </c>
      <c r="H297" s="1" t="s">
        <v>5833</v>
      </c>
      <c r="I297" s="1" t="s">
        <v>6378</v>
      </c>
      <c r="J297" s="1" t="s">
        <v>6245</v>
      </c>
      <c r="K297">
        <v>73</v>
      </c>
      <c r="L297" s="1" t="s">
        <v>6256</v>
      </c>
      <c r="M297" s="1" t="s">
        <v>6262</v>
      </c>
      <c r="N297">
        <v>91719</v>
      </c>
      <c r="O297" s="1" t="s">
        <v>6243</v>
      </c>
      <c r="P297" s="2">
        <v>44154</v>
      </c>
      <c r="Q297" s="2">
        <v>45621</v>
      </c>
      <c r="R297" s="1" t="s">
        <v>6887</v>
      </c>
      <c r="S297" s="1" t="s">
        <v>6901</v>
      </c>
      <c r="T297" s="1" t="s">
        <v>9</v>
      </c>
      <c r="U297">
        <v>9348</v>
      </c>
      <c r="V297" s="1" t="s">
        <v>10</v>
      </c>
      <c r="W297" s="1" t="s">
        <v>29</v>
      </c>
      <c r="X297" s="2">
        <f t="shared" ca="1" si="4"/>
        <v>45937</v>
      </c>
      <c r="Y297" s="1">
        <f ca="1">ROUND(YEARFRAC(Merge1[[#This Row],[Join_Date]],Merge1[[#This Row],[Today]], 3),0)</f>
        <v>5</v>
      </c>
      <c r="Z297" s="1" t="str" cm="1">
        <f t="array" aca="1" ref="Z297" ca="1">_xlfn.IFS(
   Merge1[[#This Row],[Customer Tenure]]&lt;=2,"New",
   Merge1[[#This Row],[Customer Tenure]]&lt;=5,"Emerging",
  Merge1[[#This Row],[Customer Tenure]]&lt;9,"Established",
   TRUE,"Loyal"
)</f>
        <v>Emerging</v>
      </c>
      <c r="AA297" s="1" t="str" cm="1">
        <f t="array" ref="AA297">_xlfn.IFS(Merge1[[#This Row],[Income]]&lt;=30000,"Low",Merge1[[#This Row],[Income]]&lt;=60000,"Medium",Merge1[[#This Row],[Income]]&lt;=100000,"High", Merge1[[#This Row],[Income]]&gt;100000," Premium")</f>
        <v>High</v>
      </c>
      <c r="AB297" s="1" t="str" cm="1">
        <f t="array" ref="AB297">_xlfn.IFS(Merge1[[#This Row],[Age]]&lt;= 28,"Gen Z", Merge1[[#This Row],[Age]]&lt;=44,"Millennials", Merge1[[#This Row],[Age]]&lt;=60,"Gen X", Merge1[[#This Row],[Age]]&gt;60,"Baby Boomers")</f>
        <v>Baby Boomers</v>
      </c>
      <c r="AC297" s="1" t="str" cm="1">
        <f t="array" ref="AC297">_xlfn.IFS(
    Merge1[[#This Row],[Balance]]&lt;=50000,"Low",
    Merge1[[#This Row],[Balance]]&lt;=200000,"Medium",
    Merge1[[#This Row],[Balance]]&gt;200000,"High"
)</f>
        <v>Low</v>
      </c>
    </row>
    <row r="298" spans="1:29" x14ac:dyDescent="0.25">
      <c r="A298" s="1" t="s">
        <v>268</v>
      </c>
      <c r="B298" s="1" t="s">
        <v>6025</v>
      </c>
      <c r="C298" s="1" t="s">
        <v>5846</v>
      </c>
      <c r="D298" s="2">
        <v>44104</v>
      </c>
      <c r="E298">
        <v>43954</v>
      </c>
      <c r="F298">
        <v>737</v>
      </c>
      <c r="G298">
        <v>0</v>
      </c>
      <c r="H298" s="1" t="s">
        <v>5833</v>
      </c>
      <c r="I298" s="1" t="s">
        <v>6378</v>
      </c>
      <c r="J298" s="1" t="s">
        <v>6245</v>
      </c>
      <c r="K298">
        <v>73</v>
      </c>
      <c r="L298" s="1" t="s">
        <v>6256</v>
      </c>
      <c r="M298" s="1" t="s">
        <v>6262</v>
      </c>
      <c r="N298">
        <v>91719</v>
      </c>
      <c r="O298" s="1" t="s">
        <v>6243</v>
      </c>
      <c r="P298" s="2">
        <v>44154</v>
      </c>
      <c r="Q298" s="2">
        <v>45474</v>
      </c>
      <c r="R298" s="1" t="s">
        <v>6891</v>
      </c>
      <c r="S298" s="1" t="s">
        <v>6895</v>
      </c>
      <c r="T298" s="1" t="s">
        <v>14</v>
      </c>
      <c r="U298">
        <v>7220</v>
      </c>
      <c r="V298" s="1" t="s">
        <v>15</v>
      </c>
      <c r="W298" s="1" t="s">
        <v>55</v>
      </c>
      <c r="X298" s="2">
        <f t="shared" ca="1" si="4"/>
        <v>45937</v>
      </c>
      <c r="Y298" s="1">
        <f ca="1">ROUND(YEARFRAC(Merge1[[#This Row],[Join_Date]],Merge1[[#This Row],[Today]], 3),0)</f>
        <v>5</v>
      </c>
      <c r="Z298" s="1" t="str" cm="1">
        <f t="array" aca="1" ref="Z298" ca="1">_xlfn.IFS(
   Merge1[[#This Row],[Customer Tenure]]&lt;=2,"New",
   Merge1[[#This Row],[Customer Tenure]]&lt;=5,"Emerging",
  Merge1[[#This Row],[Customer Tenure]]&lt;9,"Established",
   TRUE,"Loyal"
)</f>
        <v>Emerging</v>
      </c>
      <c r="AA298" s="1" t="str" cm="1">
        <f t="array" ref="AA298">_xlfn.IFS(Merge1[[#This Row],[Income]]&lt;=30000,"Low",Merge1[[#This Row],[Income]]&lt;=60000,"Medium",Merge1[[#This Row],[Income]]&lt;=100000,"High", Merge1[[#This Row],[Income]]&gt;100000," Premium")</f>
        <v>High</v>
      </c>
      <c r="AB298" s="1" t="str" cm="1">
        <f t="array" ref="AB298">_xlfn.IFS(Merge1[[#This Row],[Age]]&lt;= 28,"Gen Z", Merge1[[#This Row],[Age]]&lt;=44,"Millennials", Merge1[[#This Row],[Age]]&lt;=60,"Gen X", Merge1[[#This Row],[Age]]&gt;60,"Baby Boomers")</f>
        <v>Baby Boomers</v>
      </c>
      <c r="AC298" s="1" t="str" cm="1">
        <f t="array" ref="AC298">_xlfn.IFS(
    Merge1[[#This Row],[Balance]]&lt;=50000,"Low",
    Merge1[[#This Row],[Balance]]&lt;=200000,"Medium",
    Merge1[[#This Row],[Balance]]&gt;200000,"High"
)</f>
        <v>Low</v>
      </c>
    </row>
    <row r="299" spans="1:29" x14ac:dyDescent="0.25">
      <c r="A299" s="1" t="s">
        <v>270</v>
      </c>
      <c r="B299" s="1" t="s">
        <v>5888</v>
      </c>
      <c r="C299" s="1" t="s">
        <v>5835</v>
      </c>
      <c r="D299" s="2">
        <v>45689</v>
      </c>
      <c r="E299">
        <v>2382</v>
      </c>
      <c r="F299">
        <v>548</v>
      </c>
      <c r="G299">
        <v>0</v>
      </c>
      <c r="H299" s="1" t="s">
        <v>5860</v>
      </c>
      <c r="I299" s="1" t="s">
        <v>6862</v>
      </c>
      <c r="J299" s="1" t="s">
        <v>6245</v>
      </c>
      <c r="K299">
        <v>63</v>
      </c>
      <c r="L299" s="1" t="s">
        <v>6260</v>
      </c>
      <c r="M299" s="1" t="s">
        <v>6257</v>
      </c>
      <c r="N299">
        <v>21969</v>
      </c>
      <c r="O299" s="1" t="s">
        <v>6248</v>
      </c>
      <c r="P299" s="2">
        <v>45488</v>
      </c>
      <c r="Q299" s="2">
        <v>45880</v>
      </c>
      <c r="R299" s="1" t="s">
        <v>6889</v>
      </c>
      <c r="S299" s="1" t="s">
        <v>6915</v>
      </c>
      <c r="T299" s="1" t="s">
        <v>9</v>
      </c>
      <c r="U299">
        <v>5160</v>
      </c>
      <c r="V299" s="1" t="s">
        <v>15</v>
      </c>
      <c r="W299" s="1" t="s">
        <v>50</v>
      </c>
      <c r="X299" s="2">
        <f t="shared" ca="1" si="4"/>
        <v>45937</v>
      </c>
      <c r="Y299" s="1">
        <f ca="1">ROUND(YEARFRAC(Merge1[[#This Row],[Join_Date]],Merge1[[#This Row],[Today]], 3),0)</f>
        <v>1</v>
      </c>
      <c r="Z299" s="1" t="str" cm="1">
        <f t="array" aca="1" ref="Z299" ca="1">_xlfn.IFS(
   Merge1[[#This Row],[Customer Tenure]]&lt;=2,"New",
   Merge1[[#This Row],[Customer Tenure]]&lt;=5,"Emerging",
  Merge1[[#This Row],[Customer Tenure]]&lt;9,"Established",
   TRUE,"Loyal"
)</f>
        <v>New</v>
      </c>
      <c r="AA299" s="1" t="str" cm="1">
        <f t="array" ref="AA299">_xlfn.IFS(Merge1[[#This Row],[Income]]&lt;=30000,"Low",Merge1[[#This Row],[Income]]&lt;=60000,"Medium",Merge1[[#This Row],[Income]]&lt;=100000,"High", Merge1[[#This Row],[Income]]&gt;100000," Premium")</f>
        <v>Low</v>
      </c>
      <c r="AB299" s="1" t="str" cm="1">
        <f t="array" ref="AB299">_xlfn.IFS(Merge1[[#This Row],[Age]]&lt;= 28,"Gen Z", Merge1[[#This Row],[Age]]&lt;=44,"Millennials", Merge1[[#This Row],[Age]]&lt;=60,"Gen X", Merge1[[#This Row],[Age]]&gt;60,"Baby Boomers")</f>
        <v>Baby Boomers</v>
      </c>
      <c r="AC299" s="1" t="str" cm="1">
        <f t="array" ref="AC299">_xlfn.IFS(
    Merge1[[#This Row],[Balance]]&lt;=50000,"Low",
    Merge1[[#This Row],[Balance]]&lt;=200000,"Medium",
    Merge1[[#This Row],[Balance]]&gt;200000,"High"
)</f>
        <v>Low</v>
      </c>
    </row>
    <row r="300" spans="1:29" x14ac:dyDescent="0.25">
      <c r="A300" s="1" t="s">
        <v>270</v>
      </c>
      <c r="B300" s="1" t="s">
        <v>5888</v>
      </c>
      <c r="C300" s="1" t="s">
        <v>5835</v>
      </c>
      <c r="D300" s="2">
        <v>45689</v>
      </c>
      <c r="E300">
        <v>2382</v>
      </c>
      <c r="F300">
        <v>548</v>
      </c>
      <c r="G300">
        <v>0</v>
      </c>
      <c r="H300" s="1" t="s">
        <v>5860</v>
      </c>
      <c r="I300" s="1" t="s">
        <v>6862</v>
      </c>
      <c r="J300" s="1" t="s">
        <v>6245</v>
      </c>
      <c r="K300">
        <v>63</v>
      </c>
      <c r="L300" s="1" t="s">
        <v>6260</v>
      </c>
      <c r="M300" s="1" t="s">
        <v>6257</v>
      </c>
      <c r="N300">
        <v>21969</v>
      </c>
      <c r="O300" s="1" t="s">
        <v>6248</v>
      </c>
      <c r="P300" s="2">
        <v>45488</v>
      </c>
      <c r="Q300" s="2">
        <v>45257</v>
      </c>
      <c r="R300" s="1" t="s">
        <v>6887</v>
      </c>
      <c r="S300" s="1" t="s">
        <v>6888</v>
      </c>
      <c r="T300" s="1" t="s">
        <v>28</v>
      </c>
      <c r="U300">
        <v>4790</v>
      </c>
      <c r="V300" s="1" t="s">
        <v>15</v>
      </c>
      <c r="W300" s="1" t="s">
        <v>106</v>
      </c>
      <c r="X300" s="2">
        <f t="shared" ca="1" si="4"/>
        <v>45937</v>
      </c>
      <c r="Y300" s="1">
        <f ca="1">ROUND(YEARFRAC(Merge1[[#This Row],[Join_Date]],Merge1[[#This Row],[Today]], 3),0)</f>
        <v>1</v>
      </c>
      <c r="Z300" s="1" t="str" cm="1">
        <f t="array" aca="1" ref="Z300" ca="1">_xlfn.IFS(
   Merge1[[#This Row],[Customer Tenure]]&lt;=2,"New",
   Merge1[[#This Row],[Customer Tenure]]&lt;=5,"Emerging",
  Merge1[[#This Row],[Customer Tenure]]&lt;9,"Established",
   TRUE,"Loyal"
)</f>
        <v>New</v>
      </c>
      <c r="AA300" s="1" t="str" cm="1">
        <f t="array" ref="AA300">_xlfn.IFS(Merge1[[#This Row],[Income]]&lt;=30000,"Low",Merge1[[#This Row],[Income]]&lt;=60000,"Medium",Merge1[[#This Row],[Income]]&lt;=100000,"High", Merge1[[#This Row],[Income]]&gt;100000," Premium")</f>
        <v>Low</v>
      </c>
      <c r="AB300" s="1" t="str" cm="1">
        <f t="array" ref="AB300">_xlfn.IFS(Merge1[[#This Row],[Age]]&lt;= 28,"Gen Z", Merge1[[#This Row],[Age]]&lt;=44,"Millennials", Merge1[[#This Row],[Age]]&lt;=60,"Gen X", Merge1[[#This Row],[Age]]&gt;60,"Baby Boomers")</f>
        <v>Baby Boomers</v>
      </c>
      <c r="AC300" s="1" t="str" cm="1">
        <f t="array" ref="AC300">_xlfn.IFS(
    Merge1[[#This Row],[Balance]]&lt;=50000,"Low",
    Merge1[[#This Row],[Balance]]&lt;=200000,"Medium",
    Merge1[[#This Row],[Balance]]&gt;200000,"High"
)</f>
        <v>Low</v>
      </c>
    </row>
    <row r="301" spans="1:29" x14ac:dyDescent="0.25">
      <c r="A301" s="1" t="s">
        <v>272</v>
      </c>
      <c r="B301" s="1" t="s">
        <v>6229</v>
      </c>
      <c r="C301" s="1" t="s">
        <v>5842</v>
      </c>
      <c r="D301" s="2">
        <v>45174</v>
      </c>
      <c r="E301">
        <v>421234</v>
      </c>
      <c r="F301">
        <v>704</v>
      </c>
      <c r="G301">
        <v>0</v>
      </c>
      <c r="H301" s="1" t="s">
        <v>5838</v>
      </c>
      <c r="I301" s="1" t="s">
        <v>6663</v>
      </c>
      <c r="J301" s="1" t="s">
        <v>6240</v>
      </c>
      <c r="K301">
        <v>65</v>
      </c>
      <c r="L301" s="1" t="s">
        <v>6260</v>
      </c>
      <c r="M301" s="1" t="s">
        <v>6247</v>
      </c>
      <c r="N301">
        <v>179033</v>
      </c>
      <c r="O301" s="1" t="s">
        <v>6243</v>
      </c>
      <c r="P301" s="2">
        <v>43776</v>
      </c>
      <c r="Q301" s="2">
        <v>45204</v>
      </c>
      <c r="R301" s="1" t="s">
        <v>6912</v>
      </c>
      <c r="S301" s="1" t="s">
        <v>6913</v>
      </c>
      <c r="T301" s="1" t="s">
        <v>28</v>
      </c>
      <c r="U301">
        <v>1707</v>
      </c>
      <c r="V301" s="1" t="s">
        <v>19</v>
      </c>
      <c r="W301" s="1" t="s">
        <v>29</v>
      </c>
      <c r="X301" s="2">
        <f t="shared" ca="1" si="4"/>
        <v>45937</v>
      </c>
      <c r="Y301" s="1">
        <f ca="1">ROUND(YEARFRAC(Merge1[[#This Row],[Join_Date]],Merge1[[#This Row],[Today]], 3),0)</f>
        <v>6</v>
      </c>
      <c r="Z301" s="1" t="str" cm="1">
        <f t="array" aca="1" ref="Z301" ca="1">_xlfn.IFS(
   Merge1[[#This Row],[Customer Tenure]]&lt;=2,"New",
   Merge1[[#This Row],[Customer Tenure]]&lt;=5,"Emerging",
  Merge1[[#This Row],[Customer Tenure]]&lt;9,"Established",
   TRUE,"Loyal"
)</f>
        <v>Established</v>
      </c>
      <c r="AA301" s="1" t="str" cm="1">
        <f t="array" ref="AA301">_xlfn.IFS(Merge1[[#This Row],[Income]]&lt;=30000,"Low",Merge1[[#This Row],[Income]]&lt;=60000,"Medium",Merge1[[#This Row],[Income]]&lt;=100000,"High", Merge1[[#This Row],[Income]]&gt;100000," Premium")</f>
        <v xml:space="preserve"> Premium</v>
      </c>
      <c r="AB301" s="1" t="str" cm="1">
        <f t="array" ref="AB301">_xlfn.IFS(Merge1[[#This Row],[Age]]&lt;= 28,"Gen Z", Merge1[[#This Row],[Age]]&lt;=44,"Millennials", Merge1[[#This Row],[Age]]&lt;=60,"Gen X", Merge1[[#This Row],[Age]]&gt;60,"Baby Boomers")</f>
        <v>Baby Boomers</v>
      </c>
      <c r="AC301" s="1" t="str" cm="1">
        <f t="array" ref="AC301">_xlfn.IFS(
    Merge1[[#This Row],[Balance]]&lt;=50000,"Low",
    Merge1[[#This Row],[Balance]]&lt;=200000,"Medium",
    Merge1[[#This Row],[Balance]]&gt;200000,"High"
)</f>
        <v>High</v>
      </c>
    </row>
    <row r="302" spans="1:29" x14ac:dyDescent="0.25">
      <c r="A302" s="1" t="s">
        <v>272</v>
      </c>
      <c r="B302" s="1" t="s">
        <v>6229</v>
      </c>
      <c r="C302" s="1" t="s">
        <v>5842</v>
      </c>
      <c r="D302" s="2">
        <v>45174</v>
      </c>
      <c r="E302">
        <v>421234</v>
      </c>
      <c r="F302">
        <v>704</v>
      </c>
      <c r="G302">
        <v>0</v>
      </c>
      <c r="H302" s="1" t="s">
        <v>5838</v>
      </c>
      <c r="I302" s="1" t="s">
        <v>6663</v>
      </c>
      <c r="J302" s="1" t="s">
        <v>6240</v>
      </c>
      <c r="K302">
        <v>65</v>
      </c>
      <c r="L302" s="1" t="s">
        <v>6260</v>
      </c>
      <c r="M302" s="1" t="s">
        <v>6247</v>
      </c>
      <c r="N302">
        <v>179033</v>
      </c>
      <c r="O302" s="1" t="s">
        <v>6243</v>
      </c>
      <c r="P302" s="2">
        <v>43776</v>
      </c>
      <c r="Q302" s="2">
        <v>45315</v>
      </c>
      <c r="R302" s="1" t="s">
        <v>6902</v>
      </c>
      <c r="S302" s="1" t="s">
        <v>6903</v>
      </c>
      <c r="T302" s="1" t="s">
        <v>14</v>
      </c>
      <c r="U302">
        <v>2303</v>
      </c>
      <c r="V302" s="1" t="s">
        <v>15</v>
      </c>
      <c r="W302" s="1" t="s">
        <v>20</v>
      </c>
      <c r="X302" s="2">
        <f t="shared" ca="1" si="4"/>
        <v>45937</v>
      </c>
      <c r="Y302" s="1">
        <f ca="1">ROUND(YEARFRAC(Merge1[[#This Row],[Join_Date]],Merge1[[#This Row],[Today]], 3),0)</f>
        <v>6</v>
      </c>
      <c r="Z302" s="1" t="str" cm="1">
        <f t="array" aca="1" ref="Z302" ca="1">_xlfn.IFS(
   Merge1[[#This Row],[Customer Tenure]]&lt;=2,"New",
   Merge1[[#This Row],[Customer Tenure]]&lt;=5,"Emerging",
  Merge1[[#This Row],[Customer Tenure]]&lt;9,"Established",
   TRUE,"Loyal"
)</f>
        <v>Established</v>
      </c>
      <c r="AA302" s="1" t="str" cm="1">
        <f t="array" ref="AA302">_xlfn.IFS(Merge1[[#This Row],[Income]]&lt;=30000,"Low",Merge1[[#This Row],[Income]]&lt;=60000,"Medium",Merge1[[#This Row],[Income]]&lt;=100000,"High", Merge1[[#This Row],[Income]]&gt;100000," Premium")</f>
        <v xml:space="preserve"> Premium</v>
      </c>
      <c r="AB302" s="1" t="str" cm="1">
        <f t="array" ref="AB302">_xlfn.IFS(Merge1[[#This Row],[Age]]&lt;= 28,"Gen Z", Merge1[[#This Row],[Age]]&lt;=44,"Millennials", Merge1[[#This Row],[Age]]&lt;=60,"Gen X", Merge1[[#This Row],[Age]]&gt;60,"Baby Boomers")</f>
        <v>Baby Boomers</v>
      </c>
      <c r="AC302" s="1" t="str" cm="1">
        <f t="array" ref="AC302">_xlfn.IFS(
    Merge1[[#This Row],[Balance]]&lt;=50000,"Low",
    Merge1[[#This Row],[Balance]]&lt;=200000,"Medium",
    Merge1[[#This Row],[Balance]]&gt;200000,"High"
)</f>
        <v>High</v>
      </c>
    </row>
    <row r="303" spans="1:29" x14ac:dyDescent="0.25">
      <c r="A303" s="1" t="s">
        <v>310</v>
      </c>
      <c r="B303" s="1" t="s">
        <v>5879</v>
      </c>
      <c r="C303" s="1" t="s">
        <v>5835</v>
      </c>
      <c r="D303" s="2">
        <v>43354</v>
      </c>
      <c r="E303">
        <v>485581</v>
      </c>
      <c r="F303">
        <v>546</v>
      </c>
      <c r="G303">
        <v>0</v>
      </c>
      <c r="H303" s="1" t="s">
        <v>5833</v>
      </c>
      <c r="I303" s="1" t="s">
        <v>6747</v>
      </c>
      <c r="J303" s="1" t="s">
        <v>6245</v>
      </c>
      <c r="K303">
        <v>70</v>
      </c>
      <c r="L303" s="1" t="s">
        <v>6256</v>
      </c>
      <c r="M303" s="1" t="s">
        <v>6266</v>
      </c>
      <c r="N303">
        <v>106652</v>
      </c>
      <c r="O303" s="1" t="s">
        <v>6243</v>
      </c>
      <c r="P303" s="2">
        <v>45702</v>
      </c>
      <c r="Q303" s="2">
        <v>45562</v>
      </c>
      <c r="R303" s="1" t="s">
        <v>6897</v>
      </c>
      <c r="S303" s="1" t="s">
        <v>6898</v>
      </c>
      <c r="T303" s="1" t="s">
        <v>23</v>
      </c>
      <c r="U303">
        <v>8501</v>
      </c>
      <c r="V303" s="1" t="s">
        <v>24</v>
      </c>
      <c r="W303" s="1" t="s">
        <v>50</v>
      </c>
      <c r="X303" s="2">
        <f t="shared" ca="1" si="4"/>
        <v>45937</v>
      </c>
      <c r="Y303" s="1">
        <f ca="1">ROUND(YEARFRAC(Merge1[[#This Row],[Join_Date]],Merge1[[#This Row],[Today]], 3),0)</f>
        <v>1</v>
      </c>
      <c r="Z303" s="1" t="str" cm="1">
        <f t="array" aca="1" ref="Z303" ca="1">_xlfn.IFS(
   Merge1[[#This Row],[Customer Tenure]]&lt;=2,"New",
   Merge1[[#This Row],[Customer Tenure]]&lt;=5,"Emerging",
  Merge1[[#This Row],[Customer Tenure]]&lt;9,"Established",
   TRUE,"Loyal"
)</f>
        <v>New</v>
      </c>
      <c r="AA303" s="1" t="str" cm="1">
        <f t="array" ref="AA303">_xlfn.IFS(Merge1[[#This Row],[Income]]&lt;=30000,"Low",Merge1[[#This Row],[Income]]&lt;=60000,"Medium",Merge1[[#This Row],[Income]]&lt;=100000,"High", Merge1[[#This Row],[Income]]&gt;100000," Premium")</f>
        <v xml:space="preserve"> Premium</v>
      </c>
      <c r="AB303" s="1" t="str" cm="1">
        <f t="array" ref="AB303">_xlfn.IFS(Merge1[[#This Row],[Age]]&lt;= 28,"Gen Z", Merge1[[#This Row],[Age]]&lt;=44,"Millennials", Merge1[[#This Row],[Age]]&lt;=60,"Gen X", Merge1[[#This Row],[Age]]&gt;60,"Baby Boomers")</f>
        <v>Baby Boomers</v>
      </c>
      <c r="AC303" s="1" t="str" cm="1">
        <f t="array" ref="AC303">_xlfn.IFS(
    Merge1[[#This Row],[Balance]]&lt;=50000,"Low",
    Merge1[[#This Row],[Balance]]&lt;=200000,"Medium",
    Merge1[[#This Row],[Balance]]&gt;200000,"High"
)</f>
        <v>High</v>
      </c>
    </row>
    <row r="304" spans="1:29" x14ac:dyDescent="0.25">
      <c r="A304" s="1" t="s">
        <v>310</v>
      </c>
      <c r="B304" s="1" t="s">
        <v>5879</v>
      </c>
      <c r="C304" s="1" t="s">
        <v>5835</v>
      </c>
      <c r="D304" s="2">
        <v>43354</v>
      </c>
      <c r="E304">
        <v>485581</v>
      </c>
      <c r="F304">
        <v>546</v>
      </c>
      <c r="G304">
        <v>0</v>
      </c>
      <c r="H304" s="1" t="s">
        <v>5833</v>
      </c>
      <c r="I304" s="1" t="s">
        <v>6747</v>
      </c>
      <c r="J304" s="1" t="s">
        <v>6245</v>
      </c>
      <c r="K304">
        <v>70</v>
      </c>
      <c r="L304" s="1" t="s">
        <v>6256</v>
      </c>
      <c r="M304" s="1" t="s">
        <v>6266</v>
      </c>
      <c r="N304">
        <v>106652</v>
      </c>
      <c r="O304" s="1" t="s">
        <v>6243</v>
      </c>
      <c r="P304" s="2">
        <v>45702</v>
      </c>
      <c r="Q304" s="2">
        <v>45440</v>
      </c>
      <c r="R304" s="1" t="s">
        <v>6906</v>
      </c>
      <c r="S304" s="1" t="s">
        <v>6918</v>
      </c>
      <c r="T304" s="1" t="s">
        <v>14</v>
      </c>
      <c r="U304">
        <v>4085</v>
      </c>
      <c r="V304" s="1" t="s">
        <v>19</v>
      </c>
      <c r="W304" s="1" t="s">
        <v>11</v>
      </c>
      <c r="X304" s="2">
        <f t="shared" ca="1" si="4"/>
        <v>45937</v>
      </c>
      <c r="Y304" s="1">
        <f ca="1">ROUND(YEARFRAC(Merge1[[#This Row],[Join_Date]],Merge1[[#This Row],[Today]], 3),0)</f>
        <v>1</v>
      </c>
      <c r="Z304" s="1" t="str" cm="1">
        <f t="array" aca="1" ref="Z304" ca="1">_xlfn.IFS(
   Merge1[[#This Row],[Customer Tenure]]&lt;=2,"New",
   Merge1[[#This Row],[Customer Tenure]]&lt;=5,"Emerging",
  Merge1[[#This Row],[Customer Tenure]]&lt;9,"Established",
   TRUE,"Loyal"
)</f>
        <v>New</v>
      </c>
      <c r="AA304" s="1" t="str" cm="1">
        <f t="array" ref="AA304">_xlfn.IFS(Merge1[[#This Row],[Income]]&lt;=30000,"Low",Merge1[[#This Row],[Income]]&lt;=60000,"Medium",Merge1[[#This Row],[Income]]&lt;=100000,"High", Merge1[[#This Row],[Income]]&gt;100000," Premium")</f>
        <v xml:space="preserve"> Premium</v>
      </c>
      <c r="AB304" s="1" t="str" cm="1">
        <f t="array" ref="AB304">_xlfn.IFS(Merge1[[#This Row],[Age]]&lt;= 28,"Gen Z", Merge1[[#This Row],[Age]]&lt;=44,"Millennials", Merge1[[#This Row],[Age]]&lt;=60,"Gen X", Merge1[[#This Row],[Age]]&gt;60,"Baby Boomers")</f>
        <v>Baby Boomers</v>
      </c>
      <c r="AC304" s="1" t="str" cm="1">
        <f t="array" ref="AC304">_xlfn.IFS(
    Merge1[[#This Row],[Balance]]&lt;=50000,"Low",
    Merge1[[#This Row],[Balance]]&lt;=200000,"Medium",
    Merge1[[#This Row],[Balance]]&gt;200000,"High"
)</f>
        <v>High</v>
      </c>
    </row>
    <row r="305" spans="1:29" x14ac:dyDescent="0.25">
      <c r="A305" s="1" t="s">
        <v>274</v>
      </c>
      <c r="B305" s="1" t="s">
        <v>6074</v>
      </c>
      <c r="C305" s="1" t="s">
        <v>5835</v>
      </c>
      <c r="D305" s="2">
        <v>43227</v>
      </c>
      <c r="E305">
        <v>152711</v>
      </c>
      <c r="F305">
        <v>424</v>
      </c>
      <c r="G305">
        <v>0</v>
      </c>
      <c r="H305" s="1" t="s">
        <v>5833</v>
      </c>
      <c r="I305" s="1" t="s">
        <v>6601</v>
      </c>
      <c r="J305" s="1" t="s">
        <v>6245</v>
      </c>
      <c r="K305">
        <v>70</v>
      </c>
      <c r="L305" s="1" t="s">
        <v>6260</v>
      </c>
      <c r="M305" s="1" t="s">
        <v>6251</v>
      </c>
      <c r="N305">
        <v>116347</v>
      </c>
      <c r="O305" s="1" t="s">
        <v>6243</v>
      </c>
      <c r="P305" s="2">
        <v>42754</v>
      </c>
      <c r="Q305" s="2">
        <v>45682</v>
      </c>
      <c r="R305" s="1" t="s">
        <v>6902</v>
      </c>
      <c r="S305" s="1" t="s">
        <v>6908</v>
      </c>
      <c r="T305" s="1" t="s">
        <v>23</v>
      </c>
      <c r="U305">
        <v>5895</v>
      </c>
      <c r="V305" s="1" t="s">
        <v>15</v>
      </c>
      <c r="W305" s="1" t="s">
        <v>106</v>
      </c>
      <c r="X305" s="2">
        <f t="shared" ca="1" si="4"/>
        <v>45937</v>
      </c>
      <c r="Y305" s="1">
        <f ca="1">ROUND(YEARFRAC(Merge1[[#This Row],[Join_Date]],Merge1[[#This Row],[Today]], 3),0)</f>
        <v>9</v>
      </c>
      <c r="Z305" s="1" t="str" cm="1">
        <f t="array" aca="1" ref="Z305" ca="1">_xlfn.IFS(
   Merge1[[#This Row],[Customer Tenure]]&lt;=2,"New",
   Merge1[[#This Row],[Customer Tenure]]&lt;=5,"Emerging",
  Merge1[[#This Row],[Customer Tenure]]&lt;9,"Established",
   TRUE,"Loyal"
)</f>
        <v>Loyal</v>
      </c>
      <c r="AA305" s="1" t="str" cm="1">
        <f t="array" ref="AA305">_xlfn.IFS(Merge1[[#This Row],[Income]]&lt;=30000,"Low",Merge1[[#This Row],[Income]]&lt;=60000,"Medium",Merge1[[#This Row],[Income]]&lt;=100000,"High", Merge1[[#This Row],[Income]]&gt;100000," Premium")</f>
        <v xml:space="preserve"> Premium</v>
      </c>
      <c r="AB305" s="1" t="str" cm="1">
        <f t="array" ref="AB305">_xlfn.IFS(Merge1[[#This Row],[Age]]&lt;= 28,"Gen Z", Merge1[[#This Row],[Age]]&lt;=44,"Millennials", Merge1[[#This Row],[Age]]&lt;=60,"Gen X", Merge1[[#This Row],[Age]]&gt;60,"Baby Boomers")</f>
        <v>Baby Boomers</v>
      </c>
      <c r="AC305" s="1" t="str" cm="1">
        <f t="array" ref="AC305">_xlfn.IFS(
    Merge1[[#This Row],[Balance]]&lt;=50000,"Low",
    Merge1[[#This Row],[Balance]]&lt;=200000,"Medium",
    Merge1[[#This Row],[Balance]]&gt;200000,"High"
)</f>
        <v>Medium</v>
      </c>
    </row>
    <row r="306" spans="1:29" x14ac:dyDescent="0.25">
      <c r="A306" s="1" t="s">
        <v>274</v>
      </c>
      <c r="B306" s="1" t="s">
        <v>6074</v>
      </c>
      <c r="C306" s="1" t="s">
        <v>5835</v>
      </c>
      <c r="D306" s="2">
        <v>43227</v>
      </c>
      <c r="E306">
        <v>152711</v>
      </c>
      <c r="F306">
        <v>424</v>
      </c>
      <c r="G306">
        <v>0</v>
      </c>
      <c r="H306" s="1" t="s">
        <v>5833</v>
      </c>
      <c r="I306" s="1" t="s">
        <v>6601</v>
      </c>
      <c r="J306" s="1" t="s">
        <v>6245</v>
      </c>
      <c r="K306">
        <v>70</v>
      </c>
      <c r="L306" s="1" t="s">
        <v>6260</v>
      </c>
      <c r="M306" s="1" t="s">
        <v>6251</v>
      </c>
      <c r="N306">
        <v>116347</v>
      </c>
      <c r="O306" s="1" t="s">
        <v>6243</v>
      </c>
      <c r="P306" s="2">
        <v>42754</v>
      </c>
      <c r="Q306" s="2">
        <v>45229</v>
      </c>
      <c r="R306" s="1" t="s">
        <v>6912</v>
      </c>
      <c r="S306" s="1" t="s">
        <v>6913</v>
      </c>
      <c r="T306" s="1" t="s">
        <v>28</v>
      </c>
      <c r="U306">
        <v>6181</v>
      </c>
      <c r="V306" s="1" t="s">
        <v>10</v>
      </c>
      <c r="W306" s="1" t="s">
        <v>20</v>
      </c>
      <c r="X306" s="2">
        <f t="shared" ca="1" si="4"/>
        <v>45937</v>
      </c>
      <c r="Y306" s="1">
        <f ca="1">ROUND(YEARFRAC(Merge1[[#This Row],[Join_Date]],Merge1[[#This Row],[Today]], 3),0)</f>
        <v>9</v>
      </c>
      <c r="Z306" s="1" t="str" cm="1">
        <f t="array" aca="1" ref="Z306" ca="1">_xlfn.IFS(
   Merge1[[#This Row],[Customer Tenure]]&lt;=2,"New",
   Merge1[[#This Row],[Customer Tenure]]&lt;=5,"Emerging",
  Merge1[[#This Row],[Customer Tenure]]&lt;9,"Established",
   TRUE,"Loyal"
)</f>
        <v>Loyal</v>
      </c>
      <c r="AA306" s="1" t="str" cm="1">
        <f t="array" ref="AA306">_xlfn.IFS(Merge1[[#This Row],[Income]]&lt;=30000,"Low",Merge1[[#This Row],[Income]]&lt;=60000,"Medium",Merge1[[#This Row],[Income]]&lt;=100000,"High", Merge1[[#This Row],[Income]]&gt;100000," Premium")</f>
        <v xml:space="preserve"> Premium</v>
      </c>
      <c r="AB306" s="1" t="str" cm="1">
        <f t="array" ref="AB306">_xlfn.IFS(Merge1[[#This Row],[Age]]&lt;= 28,"Gen Z", Merge1[[#This Row],[Age]]&lt;=44,"Millennials", Merge1[[#This Row],[Age]]&lt;=60,"Gen X", Merge1[[#This Row],[Age]]&gt;60,"Baby Boomers")</f>
        <v>Baby Boomers</v>
      </c>
      <c r="AC306" s="1" t="str" cm="1">
        <f t="array" ref="AC306">_xlfn.IFS(
    Merge1[[#This Row],[Balance]]&lt;=50000,"Low",
    Merge1[[#This Row],[Balance]]&lt;=200000,"Medium",
    Merge1[[#This Row],[Balance]]&gt;200000,"High"
)</f>
        <v>Medium</v>
      </c>
    </row>
    <row r="307" spans="1:29" x14ac:dyDescent="0.25">
      <c r="A307" s="1" t="s">
        <v>1141</v>
      </c>
      <c r="B307" s="1" t="s">
        <v>5879</v>
      </c>
      <c r="C307" s="1" t="s">
        <v>5835</v>
      </c>
      <c r="D307" s="2">
        <v>42853</v>
      </c>
      <c r="E307">
        <v>68842</v>
      </c>
      <c r="F307">
        <v>486</v>
      </c>
      <c r="G307">
        <v>127026</v>
      </c>
      <c r="H307" s="1" t="s">
        <v>5833</v>
      </c>
      <c r="I307" s="1" t="s">
        <v>6747</v>
      </c>
      <c r="J307" s="1" t="s">
        <v>6245</v>
      </c>
      <c r="K307">
        <v>70</v>
      </c>
      <c r="L307" s="1" t="s">
        <v>6256</v>
      </c>
      <c r="M307" s="1" t="s">
        <v>6266</v>
      </c>
      <c r="N307">
        <v>106652</v>
      </c>
      <c r="O307" s="1" t="s">
        <v>6243</v>
      </c>
      <c r="P307" s="2">
        <v>45702</v>
      </c>
      <c r="Q307" s="2">
        <v>45182</v>
      </c>
      <c r="R307" s="1" t="s">
        <v>6897</v>
      </c>
      <c r="S307" s="1" t="s">
        <v>6909</v>
      </c>
      <c r="T307" s="1" t="s">
        <v>23</v>
      </c>
      <c r="U307">
        <v>7446</v>
      </c>
      <c r="V307" s="1" t="s">
        <v>15</v>
      </c>
      <c r="W307" s="1" t="s">
        <v>25</v>
      </c>
      <c r="X307" s="2">
        <f t="shared" ca="1" si="4"/>
        <v>45937</v>
      </c>
      <c r="Y307" s="1">
        <f ca="1">ROUND(YEARFRAC(Merge1[[#This Row],[Join_Date]],Merge1[[#This Row],[Today]], 3),0)</f>
        <v>1</v>
      </c>
      <c r="Z307" s="1" t="str" cm="1">
        <f t="array" aca="1" ref="Z307" ca="1">_xlfn.IFS(
   Merge1[[#This Row],[Customer Tenure]]&lt;=2,"New",
   Merge1[[#This Row],[Customer Tenure]]&lt;=5,"Emerging",
  Merge1[[#This Row],[Customer Tenure]]&lt;9,"Established",
   TRUE,"Loyal"
)</f>
        <v>New</v>
      </c>
      <c r="AA307" s="1" t="str" cm="1">
        <f t="array" ref="AA307">_xlfn.IFS(Merge1[[#This Row],[Income]]&lt;=30000,"Low",Merge1[[#This Row],[Income]]&lt;=60000,"Medium",Merge1[[#This Row],[Income]]&lt;=100000,"High", Merge1[[#This Row],[Income]]&gt;100000," Premium")</f>
        <v xml:space="preserve"> Premium</v>
      </c>
      <c r="AB307" s="1" t="str" cm="1">
        <f t="array" ref="AB307">_xlfn.IFS(Merge1[[#This Row],[Age]]&lt;= 28,"Gen Z", Merge1[[#This Row],[Age]]&lt;=44,"Millennials", Merge1[[#This Row],[Age]]&lt;=60,"Gen X", Merge1[[#This Row],[Age]]&gt;60,"Baby Boomers")</f>
        <v>Baby Boomers</v>
      </c>
      <c r="AC307" s="1" t="str" cm="1">
        <f t="array" ref="AC307">_xlfn.IFS(
    Merge1[[#This Row],[Balance]]&lt;=50000,"Low",
    Merge1[[#This Row],[Balance]]&lt;=200000,"Medium",
    Merge1[[#This Row],[Balance]]&gt;200000,"High"
)</f>
        <v>Medium</v>
      </c>
    </row>
    <row r="308" spans="1:29" x14ac:dyDescent="0.25">
      <c r="A308" s="1" t="s">
        <v>276</v>
      </c>
      <c r="B308" s="1" t="s">
        <v>6047</v>
      </c>
      <c r="C308" s="1" t="s">
        <v>5842</v>
      </c>
      <c r="D308" s="2">
        <v>42839</v>
      </c>
      <c r="E308">
        <v>445872</v>
      </c>
      <c r="F308">
        <v>789</v>
      </c>
      <c r="G308">
        <v>0</v>
      </c>
      <c r="H308" s="1" t="s">
        <v>5833</v>
      </c>
      <c r="I308" s="1" t="s">
        <v>6731</v>
      </c>
      <c r="J308" s="1" t="s">
        <v>6240</v>
      </c>
      <c r="K308">
        <v>52</v>
      </c>
      <c r="L308" s="1" t="s">
        <v>6260</v>
      </c>
      <c r="M308" s="1" t="s">
        <v>6262</v>
      </c>
      <c r="N308">
        <v>51585</v>
      </c>
      <c r="O308" s="1" t="s">
        <v>6248</v>
      </c>
      <c r="P308" s="2">
        <v>43577</v>
      </c>
      <c r="Q308" s="2">
        <v>45320</v>
      </c>
      <c r="R308" s="1" t="s">
        <v>6902</v>
      </c>
      <c r="S308" s="1" t="s">
        <v>6903</v>
      </c>
      <c r="T308" s="1" t="s">
        <v>9</v>
      </c>
      <c r="U308">
        <v>1675</v>
      </c>
      <c r="V308" s="1" t="s">
        <v>19</v>
      </c>
      <c r="W308" s="1" t="s">
        <v>11</v>
      </c>
      <c r="X308" s="2">
        <f t="shared" ca="1" si="4"/>
        <v>45937</v>
      </c>
      <c r="Y308" s="1">
        <f ca="1">ROUND(YEARFRAC(Merge1[[#This Row],[Join_Date]],Merge1[[#This Row],[Today]], 3),0)</f>
        <v>6</v>
      </c>
      <c r="Z308" s="1" t="str" cm="1">
        <f t="array" aca="1" ref="Z308" ca="1">_xlfn.IFS(
   Merge1[[#This Row],[Customer Tenure]]&lt;=2,"New",
   Merge1[[#This Row],[Customer Tenure]]&lt;=5,"Emerging",
  Merge1[[#This Row],[Customer Tenure]]&lt;9,"Established",
   TRUE,"Loyal"
)</f>
        <v>Established</v>
      </c>
      <c r="AA308" s="1" t="str" cm="1">
        <f t="array" ref="AA308">_xlfn.IFS(Merge1[[#This Row],[Income]]&lt;=30000,"Low",Merge1[[#This Row],[Income]]&lt;=60000,"Medium",Merge1[[#This Row],[Income]]&lt;=100000,"High", Merge1[[#This Row],[Income]]&gt;100000," Premium")</f>
        <v>Medium</v>
      </c>
      <c r="AB308" s="1" t="str" cm="1">
        <f t="array" ref="AB308">_xlfn.IFS(Merge1[[#This Row],[Age]]&lt;= 28,"Gen Z", Merge1[[#This Row],[Age]]&lt;=44,"Millennials", Merge1[[#This Row],[Age]]&lt;=60,"Gen X", Merge1[[#This Row],[Age]]&gt;60,"Baby Boomers")</f>
        <v>Gen X</v>
      </c>
      <c r="AC308" s="1" t="str" cm="1">
        <f t="array" ref="AC308">_xlfn.IFS(
    Merge1[[#This Row],[Balance]]&lt;=50000,"Low",
    Merge1[[#This Row],[Balance]]&lt;=200000,"Medium",
    Merge1[[#This Row],[Balance]]&gt;200000,"High"
)</f>
        <v>High</v>
      </c>
    </row>
    <row r="309" spans="1:29" x14ac:dyDescent="0.25">
      <c r="A309" s="1" t="s">
        <v>1117</v>
      </c>
      <c r="B309" s="1" t="s">
        <v>5880</v>
      </c>
      <c r="C309" s="1" t="s">
        <v>5835</v>
      </c>
      <c r="D309" s="2">
        <v>45583</v>
      </c>
      <c r="E309">
        <v>287644</v>
      </c>
      <c r="F309">
        <v>305</v>
      </c>
      <c r="G309">
        <v>485398</v>
      </c>
      <c r="H309" s="1" t="s">
        <v>5833</v>
      </c>
      <c r="I309" s="1" t="s">
        <v>6352</v>
      </c>
      <c r="J309" s="1" t="s">
        <v>6245</v>
      </c>
      <c r="K309">
        <v>61</v>
      </c>
      <c r="L309" s="1" t="s">
        <v>6260</v>
      </c>
      <c r="M309" s="1" t="s">
        <v>6242</v>
      </c>
      <c r="N309">
        <v>90831</v>
      </c>
      <c r="O309" s="1" t="s">
        <v>6243</v>
      </c>
      <c r="P309" s="2">
        <v>43302</v>
      </c>
      <c r="Q309" s="2">
        <v>45607</v>
      </c>
      <c r="R309" s="1" t="s">
        <v>6887</v>
      </c>
      <c r="S309" s="1" t="s">
        <v>6901</v>
      </c>
      <c r="T309" s="1" t="s">
        <v>14</v>
      </c>
      <c r="U309">
        <v>3020</v>
      </c>
      <c r="V309" s="1" t="s">
        <v>24</v>
      </c>
      <c r="W309" s="1" t="s">
        <v>16</v>
      </c>
      <c r="X309" s="2">
        <f t="shared" ca="1" si="4"/>
        <v>45937</v>
      </c>
      <c r="Y309" s="1">
        <f ca="1">ROUND(YEARFRAC(Merge1[[#This Row],[Join_Date]],Merge1[[#This Row],[Today]], 3),0)</f>
        <v>7</v>
      </c>
      <c r="Z309" s="1" t="str" cm="1">
        <f t="array" aca="1" ref="Z309" ca="1">_xlfn.IFS(
   Merge1[[#This Row],[Customer Tenure]]&lt;=2,"New",
   Merge1[[#This Row],[Customer Tenure]]&lt;=5,"Emerging",
  Merge1[[#This Row],[Customer Tenure]]&lt;9,"Established",
   TRUE,"Loyal"
)</f>
        <v>Established</v>
      </c>
      <c r="AA309" s="1" t="str" cm="1">
        <f t="array" ref="AA309">_xlfn.IFS(Merge1[[#This Row],[Income]]&lt;=30000,"Low",Merge1[[#This Row],[Income]]&lt;=60000,"Medium",Merge1[[#This Row],[Income]]&lt;=100000,"High", Merge1[[#This Row],[Income]]&gt;100000," Premium")</f>
        <v>High</v>
      </c>
      <c r="AB309" s="1" t="str" cm="1">
        <f t="array" ref="AB309">_xlfn.IFS(Merge1[[#This Row],[Age]]&lt;= 28,"Gen Z", Merge1[[#This Row],[Age]]&lt;=44,"Millennials", Merge1[[#This Row],[Age]]&lt;=60,"Gen X", Merge1[[#This Row],[Age]]&gt;60,"Baby Boomers")</f>
        <v>Baby Boomers</v>
      </c>
      <c r="AC309" s="1" t="str" cm="1">
        <f t="array" ref="AC309">_xlfn.IFS(
    Merge1[[#This Row],[Balance]]&lt;=50000,"Low",
    Merge1[[#This Row],[Balance]]&lt;=200000,"Medium",
    Merge1[[#This Row],[Balance]]&gt;200000,"High"
)</f>
        <v>High</v>
      </c>
    </row>
    <row r="310" spans="1:29" x14ac:dyDescent="0.25">
      <c r="A310" s="1" t="s">
        <v>375</v>
      </c>
      <c r="B310" s="1" t="s">
        <v>5881</v>
      </c>
      <c r="C310" s="1" t="s">
        <v>5832</v>
      </c>
      <c r="D310" s="2">
        <v>43835</v>
      </c>
      <c r="E310">
        <v>246404</v>
      </c>
      <c r="F310">
        <v>505</v>
      </c>
      <c r="G310">
        <v>0</v>
      </c>
      <c r="H310" s="1" t="s">
        <v>5833</v>
      </c>
      <c r="I310" s="1" t="s">
        <v>6407</v>
      </c>
      <c r="J310" s="1" t="s">
        <v>6240</v>
      </c>
      <c r="K310">
        <v>56</v>
      </c>
      <c r="L310" s="1" t="s">
        <v>6256</v>
      </c>
      <c r="M310" s="1" t="s">
        <v>6251</v>
      </c>
      <c r="N310">
        <v>173962</v>
      </c>
      <c r="O310" s="1" t="s">
        <v>6243</v>
      </c>
      <c r="P310" s="2">
        <v>44752</v>
      </c>
      <c r="Q310" s="2">
        <v>45666</v>
      </c>
      <c r="R310" s="1" t="s">
        <v>6902</v>
      </c>
      <c r="S310" s="1" t="s">
        <v>6908</v>
      </c>
      <c r="T310" s="1" t="s">
        <v>14</v>
      </c>
      <c r="U310">
        <v>3573</v>
      </c>
      <c r="V310" s="1" t="s">
        <v>10</v>
      </c>
      <c r="W310" s="1" t="s">
        <v>50</v>
      </c>
      <c r="X310" s="2">
        <f t="shared" ca="1" si="4"/>
        <v>45937</v>
      </c>
      <c r="Y310" s="1">
        <f ca="1">ROUND(YEARFRAC(Merge1[[#This Row],[Join_Date]],Merge1[[#This Row],[Today]], 3),0)</f>
        <v>3</v>
      </c>
      <c r="Z310" s="1" t="str" cm="1">
        <f t="array" aca="1" ref="Z310" ca="1">_xlfn.IFS(
   Merge1[[#This Row],[Customer Tenure]]&lt;=2,"New",
   Merge1[[#This Row],[Customer Tenure]]&lt;=5,"Emerging",
  Merge1[[#This Row],[Customer Tenure]]&lt;9,"Established",
   TRUE,"Loyal"
)</f>
        <v>Emerging</v>
      </c>
      <c r="AA310" s="1" t="str" cm="1">
        <f t="array" ref="AA310">_xlfn.IFS(Merge1[[#This Row],[Income]]&lt;=30000,"Low",Merge1[[#This Row],[Income]]&lt;=60000,"Medium",Merge1[[#This Row],[Income]]&lt;=100000,"High", Merge1[[#This Row],[Income]]&gt;100000," Premium")</f>
        <v xml:space="preserve"> Premium</v>
      </c>
      <c r="AB310" s="1" t="str" cm="1">
        <f t="array" ref="AB310">_xlfn.IFS(Merge1[[#This Row],[Age]]&lt;= 28,"Gen Z", Merge1[[#This Row],[Age]]&lt;=44,"Millennials", Merge1[[#This Row],[Age]]&lt;=60,"Gen X", Merge1[[#This Row],[Age]]&gt;60,"Baby Boomers")</f>
        <v>Gen X</v>
      </c>
      <c r="AC310" s="1" t="str" cm="1">
        <f t="array" ref="AC310">_xlfn.IFS(
    Merge1[[#This Row],[Balance]]&lt;=50000,"Low",
    Merge1[[#This Row],[Balance]]&lt;=200000,"Medium",
    Merge1[[#This Row],[Balance]]&gt;200000,"High"
)</f>
        <v>High</v>
      </c>
    </row>
    <row r="311" spans="1:29" x14ac:dyDescent="0.25">
      <c r="A311" s="1" t="s">
        <v>375</v>
      </c>
      <c r="B311" s="1" t="s">
        <v>5881</v>
      </c>
      <c r="C311" s="1" t="s">
        <v>5832</v>
      </c>
      <c r="D311" s="2">
        <v>43835</v>
      </c>
      <c r="E311">
        <v>246404</v>
      </c>
      <c r="F311">
        <v>505</v>
      </c>
      <c r="G311">
        <v>0</v>
      </c>
      <c r="H311" s="1" t="s">
        <v>5833</v>
      </c>
      <c r="I311" s="1" t="s">
        <v>6407</v>
      </c>
      <c r="J311" s="1" t="s">
        <v>6240</v>
      </c>
      <c r="K311">
        <v>56</v>
      </c>
      <c r="L311" s="1" t="s">
        <v>6256</v>
      </c>
      <c r="M311" s="1" t="s">
        <v>6251</v>
      </c>
      <c r="N311">
        <v>173962</v>
      </c>
      <c r="O311" s="1" t="s">
        <v>6243</v>
      </c>
      <c r="P311" s="2">
        <v>44752</v>
      </c>
      <c r="Q311" s="2">
        <v>45170</v>
      </c>
      <c r="R311" s="1" t="s">
        <v>6897</v>
      </c>
      <c r="S311" s="1" t="s">
        <v>6909</v>
      </c>
      <c r="T311" s="1" t="s">
        <v>9</v>
      </c>
      <c r="U311">
        <v>1465</v>
      </c>
      <c r="V311" s="1" t="s">
        <v>10</v>
      </c>
      <c r="W311" s="1" t="s">
        <v>55</v>
      </c>
      <c r="X311" s="2">
        <f t="shared" ca="1" si="4"/>
        <v>45937</v>
      </c>
      <c r="Y311" s="1">
        <f ca="1">ROUND(YEARFRAC(Merge1[[#This Row],[Join_Date]],Merge1[[#This Row],[Today]], 3),0)</f>
        <v>3</v>
      </c>
      <c r="Z311" s="1" t="str" cm="1">
        <f t="array" aca="1" ref="Z311" ca="1">_xlfn.IFS(
   Merge1[[#This Row],[Customer Tenure]]&lt;=2,"New",
   Merge1[[#This Row],[Customer Tenure]]&lt;=5,"Emerging",
  Merge1[[#This Row],[Customer Tenure]]&lt;9,"Established",
   TRUE,"Loyal"
)</f>
        <v>Emerging</v>
      </c>
      <c r="AA311" s="1" t="str" cm="1">
        <f t="array" ref="AA311">_xlfn.IFS(Merge1[[#This Row],[Income]]&lt;=30000,"Low",Merge1[[#This Row],[Income]]&lt;=60000,"Medium",Merge1[[#This Row],[Income]]&lt;=100000,"High", Merge1[[#This Row],[Income]]&gt;100000," Premium")</f>
        <v xml:space="preserve"> Premium</v>
      </c>
      <c r="AB311" s="1" t="str" cm="1">
        <f t="array" ref="AB311">_xlfn.IFS(Merge1[[#This Row],[Age]]&lt;= 28,"Gen Z", Merge1[[#This Row],[Age]]&lt;=44,"Millennials", Merge1[[#This Row],[Age]]&lt;=60,"Gen X", Merge1[[#This Row],[Age]]&gt;60,"Baby Boomers")</f>
        <v>Gen X</v>
      </c>
      <c r="AC311" s="1" t="str" cm="1">
        <f t="array" ref="AC311">_xlfn.IFS(
    Merge1[[#This Row],[Balance]]&lt;=50000,"Low",
    Merge1[[#This Row],[Balance]]&lt;=200000,"Medium",
    Merge1[[#This Row],[Balance]]&gt;200000,"High"
)</f>
        <v>High</v>
      </c>
    </row>
    <row r="312" spans="1:29" x14ac:dyDescent="0.25">
      <c r="A312" s="1" t="s">
        <v>280</v>
      </c>
      <c r="B312" s="1" t="s">
        <v>5963</v>
      </c>
      <c r="C312" s="1" t="s">
        <v>5835</v>
      </c>
      <c r="D312" s="2">
        <v>42644</v>
      </c>
      <c r="E312">
        <v>253187</v>
      </c>
      <c r="F312">
        <v>671</v>
      </c>
      <c r="G312">
        <v>0</v>
      </c>
      <c r="H312" s="1" t="s">
        <v>5833</v>
      </c>
      <c r="I312" s="1" t="s">
        <v>6767</v>
      </c>
      <c r="J312" s="1" t="s">
        <v>6240</v>
      </c>
      <c r="K312">
        <v>25</v>
      </c>
      <c r="L312" s="1" t="s">
        <v>6241</v>
      </c>
      <c r="M312" s="1" t="s">
        <v>6251</v>
      </c>
      <c r="N312">
        <v>186205</v>
      </c>
      <c r="O312" s="1" t="s">
        <v>6252</v>
      </c>
      <c r="P312" s="2">
        <v>45595</v>
      </c>
      <c r="Q312" s="2">
        <v>45572</v>
      </c>
      <c r="R312" s="1" t="s">
        <v>6912</v>
      </c>
      <c r="S312" s="1" t="s">
        <v>6917</v>
      </c>
      <c r="T312" s="1" t="s">
        <v>14</v>
      </c>
      <c r="U312">
        <v>9935</v>
      </c>
      <c r="V312" s="1" t="s">
        <v>24</v>
      </c>
      <c r="W312" s="1" t="s">
        <v>20</v>
      </c>
      <c r="X312" s="2">
        <f t="shared" ca="1" si="4"/>
        <v>45937</v>
      </c>
      <c r="Y312" s="1">
        <f ca="1">ROUND(YEARFRAC(Merge1[[#This Row],[Join_Date]],Merge1[[#This Row],[Today]], 3),0)</f>
        <v>1</v>
      </c>
      <c r="Z312" s="1" t="str" cm="1">
        <f t="array" aca="1" ref="Z312" ca="1">_xlfn.IFS(
   Merge1[[#This Row],[Customer Tenure]]&lt;=2,"New",
   Merge1[[#This Row],[Customer Tenure]]&lt;=5,"Emerging",
  Merge1[[#This Row],[Customer Tenure]]&lt;9,"Established",
   TRUE,"Loyal"
)</f>
        <v>New</v>
      </c>
      <c r="AA312" s="1" t="str" cm="1">
        <f t="array" ref="AA312">_xlfn.IFS(Merge1[[#This Row],[Income]]&lt;=30000,"Low",Merge1[[#This Row],[Income]]&lt;=60000,"Medium",Merge1[[#This Row],[Income]]&lt;=100000,"High", Merge1[[#This Row],[Income]]&gt;100000," Premium")</f>
        <v xml:space="preserve"> Premium</v>
      </c>
      <c r="AB312" s="1" t="str" cm="1">
        <f t="array" ref="AB312">_xlfn.IFS(Merge1[[#This Row],[Age]]&lt;= 28,"Gen Z", Merge1[[#This Row],[Age]]&lt;=44,"Millennials", Merge1[[#This Row],[Age]]&lt;=60,"Gen X", Merge1[[#This Row],[Age]]&gt;60,"Baby Boomers")</f>
        <v>Gen Z</v>
      </c>
      <c r="AC312" s="1" t="str" cm="1">
        <f t="array" ref="AC312">_xlfn.IFS(
    Merge1[[#This Row],[Balance]]&lt;=50000,"Low",
    Merge1[[#This Row],[Balance]]&lt;=200000,"Medium",
    Merge1[[#This Row],[Balance]]&gt;200000,"High"
)</f>
        <v>High</v>
      </c>
    </row>
    <row r="313" spans="1:29" x14ac:dyDescent="0.25">
      <c r="A313" s="1" t="s">
        <v>280</v>
      </c>
      <c r="B313" s="1" t="s">
        <v>5963</v>
      </c>
      <c r="C313" s="1" t="s">
        <v>5835</v>
      </c>
      <c r="D313" s="2">
        <v>42644</v>
      </c>
      <c r="E313">
        <v>253187</v>
      </c>
      <c r="F313">
        <v>671</v>
      </c>
      <c r="G313">
        <v>0</v>
      </c>
      <c r="H313" s="1" t="s">
        <v>5833</v>
      </c>
      <c r="I313" s="1" t="s">
        <v>6767</v>
      </c>
      <c r="J313" s="1" t="s">
        <v>6240</v>
      </c>
      <c r="K313">
        <v>25</v>
      </c>
      <c r="L313" s="1" t="s">
        <v>6241</v>
      </c>
      <c r="M313" s="1" t="s">
        <v>6251</v>
      </c>
      <c r="N313">
        <v>186205</v>
      </c>
      <c r="O313" s="1" t="s">
        <v>6252</v>
      </c>
      <c r="P313" s="2">
        <v>45595</v>
      </c>
      <c r="Q313" s="2">
        <v>45552</v>
      </c>
      <c r="R313" s="1" t="s">
        <v>6897</v>
      </c>
      <c r="S313" s="1" t="s">
        <v>6898</v>
      </c>
      <c r="T313" s="1" t="s">
        <v>28</v>
      </c>
      <c r="U313">
        <v>5557</v>
      </c>
      <c r="V313" s="1" t="s">
        <v>19</v>
      </c>
      <c r="W313" s="1" t="s">
        <v>16</v>
      </c>
      <c r="X313" s="2">
        <f t="shared" ca="1" si="4"/>
        <v>45937</v>
      </c>
      <c r="Y313" s="1">
        <f ca="1">ROUND(YEARFRAC(Merge1[[#This Row],[Join_Date]],Merge1[[#This Row],[Today]], 3),0)</f>
        <v>1</v>
      </c>
      <c r="Z313" s="1" t="str" cm="1">
        <f t="array" aca="1" ref="Z313" ca="1">_xlfn.IFS(
   Merge1[[#This Row],[Customer Tenure]]&lt;=2,"New",
   Merge1[[#This Row],[Customer Tenure]]&lt;=5,"Emerging",
  Merge1[[#This Row],[Customer Tenure]]&lt;9,"Established",
   TRUE,"Loyal"
)</f>
        <v>New</v>
      </c>
      <c r="AA313" s="1" t="str" cm="1">
        <f t="array" ref="AA313">_xlfn.IFS(Merge1[[#This Row],[Income]]&lt;=30000,"Low",Merge1[[#This Row],[Income]]&lt;=60000,"Medium",Merge1[[#This Row],[Income]]&lt;=100000,"High", Merge1[[#This Row],[Income]]&gt;100000," Premium")</f>
        <v xml:space="preserve"> Premium</v>
      </c>
      <c r="AB313" s="1" t="str" cm="1">
        <f t="array" ref="AB313">_xlfn.IFS(Merge1[[#This Row],[Age]]&lt;= 28,"Gen Z", Merge1[[#This Row],[Age]]&lt;=44,"Millennials", Merge1[[#This Row],[Age]]&lt;=60,"Gen X", Merge1[[#This Row],[Age]]&gt;60,"Baby Boomers")</f>
        <v>Gen Z</v>
      </c>
      <c r="AC313" s="1" t="str" cm="1">
        <f t="array" ref="AC313">_xlfn.IFS(
    Merge1[[#This Row],[Balance]]&lt;=50000,"Low",
    Merge1[[#This Row],[Balance]]&lt;=200000,"Medium",
    Merge1[[#This Row],[Balance]]&gt;200000,"High"
)</f>
        <v>High</v>
      </c>
    </row>
    <row r="314" spans="1:29" x14ac:dyDescent="0.25">
      <c r="A314" s="1" t="s">
        <v>282</v>
      </c>
      <c r="B314" s="1" t="s">
        <v>6159</v>
      </c>
      <c r="C314" s="1" t="s">
        <v>5846</v>
      </c>
      <c r="D314" s="2">
        <v>43266</v>
      </c>
      <c r="E314">
        <v>469450</v>
      </c>
      <c r="F314">
        <v>709</v>
      </c>
      <c r="G314">
        <v>0</v>
      </c>
      <c r="H314" s="1" t="s">
        <v>5833</v>
      </c>
      <c r="I314" s="1" t="s">
        <v>6434</v>
      </c>
      <c r="J314" s="1" t="s">
        <v>6240</v>
      </c>
      <c r="K314">
        <v>29</v>
      </c>
      <c r="L314" s="1" t="s">
        <v>6260</v>
      </c>
      <c r="M314" s="1" t="s">
        <v>6242</v>
      </c>
      <c r="N314">
        <v>193279</v>
      </c>
      <c r="O314" s="1" t="s">
        <v>6252</v>
      </c>
      <c r="P314" s="2">
        <v>43888</v>
      </c>
      <c r="Q314" s="2">
        <v>45500</v>
      </c>
      <c r="R314" s="1" t="s">
        <v>6891</v>
      </c>
      <c r="S314" s="1" t="s">
        <v>6895</v>
      </c>
      <c r="T314" s="1" t="s">
        <v>28</v>
      </c>
      <c r="U314">
        <v>8961</v>
      </c>
      <c r="V314" s="1" t="s">
        <v>10</v>
      </c>
      <c r="W314" s="1" t="s">
        <v>50</v>
      </c>
      <c r="X314" s="2">
        <f t="shared" ca="1" si="4"/>
        <v>45937</v>
      </c>
      <c r="Y314" s="1">
        <f ca="1">ROUND(YEARFRAC(Merge1[[#This Row],[Join_Date]],Merge1[[#This Row],[Today]], 3),0)</f>
        <v>6</v>
      </c>
      <c r="Z314" s="1" t="str" cm="1">
        <f t="array" aca="1" ref="Z314" ca="1">_xlfn.IFS(
   Merge1[[#This Row],[Customer Tenure]]&lt;=2,"New",
   Merge1[[#This Row],[Customer Tenure]]&lt;=5,"Emerging",
  Merge1[[#This Row],[Customer Tenure]]&lt;9,"Established",
   TRUE,"Loyal"
)</f>
        <v>Established</v>
      </c>
      <c r="AA314" s="1" t="str" cm="1">
        <f t="array" ref="AA314">_xlfn.IFS(Merge1[[#This Row],[Income]]&lt;=30000,"Low",Merge1[[#This Row],[Income]]&lt;=60000,"Medium",Merge1[[#This Row],[Income]]&lt;=100000,"High", Merge1[[#This Row],[Income]]&gt;100000," Premium")</f>
        <v xml:space="preserve"> Premium</v>
      </c>
      <c r="AB314" s="1" t="str" cm="1">
        <f t="array" ref="AB314">_xlfn.IFS(Merge1[[#This Row],[Age]]&lt;= 28,"Gen Z", Merge1[[#This Row],[Age]]&lt;=44,"Millennials", Merge1[[#This Row],[Age]]&lt;=60,"Gen X", Merge1[[#This Row],[Age]]&gt;60,"Baby Boomers")</f>
        <v>Millennials</v>
      </c>
      <c r="AC314" s="1" t="str" cm="1">
        <f t="array" ref="AC314">_xlfn.IFS(
    Merge1[[#This Row],[Balance]]&lt;=50000,"Low",
    Merge1[[#This Row],[Balance]]&lt;=200000,"Medium",
    Merge1[[#This Row],[Balance]]&gt;200000,"High"
)</f>
        <v>High</v>
      </c>
    </row>
    <row r="315" spans="1:29" x14ac:dyDescent="0.25">
      <c r="A315" s="1" t="s">
        <v>282</v>
      </c>
      <c r="B315" s="1" t="s">
        <v>6159</v>
      </c>
      <c r="C315" s="1" t="s">
        <v>5846</v>
      </c>
      <c r="D315" s="2">
        <v>43266</v>
      </c>
      <c r="E315">
        <v>469450</v>
      </c>
      <c r="F315">
        <v>709</v>
      </c>
      <c r="G315">
        <v>0</v>
      </c>
      <c r="H315" s="1" t="s">
        <v>5833</v>
      </c>
      <c r="I315" s="1" t="s">
        <v>6434</v>
      </c>
      <c r="J315" s="1" t="s">
        <v>6240</v>
      </c>
      <c r="K315">
        <v>29</v>
      </c>
      <c r="L315" s="1" t="s">
        <v>6260</v>
      </c>
      <c r="M315" s="1" t="s">
        <v>6242</v>
      </c>
      <c r="N315">
        <v>193279</v>
      </c>
      <c r="O315" s="1" t="s">
        <v>6252</v>
      </c>
      <c r="P315" s="2">
        <v>43888</v>
      </c>
      <c r="Q315" s="2">
        <v>45267</v>
      </c>
      <c r="R315" s="1" t="s">
        <v>6904</v>
      </c>
      <c r="S315" s="1" t="s">
        <v>6905</v>
      </c>
      <c r="T315" s="1" t="s">
        <v>23</v>
      </c>
      <c r="U315">
        <v>3141</v>
      </c>
      <c r="V315" s="1" t="s">
        <v>15</v>
      </c>
      <c r="W315" s="1" t="s">
        <v>11</v>
      </c>
      <c r="X315" s="2">
        <f t="shared" ca="1" si="4"/>
        <v>45937</v>
      </c>
      <c r="Y315" s="1">
        <f ca="1">ROUND(YEARFRAC(Merge1[[#This Row],[Join_Date]],Merge1[[#This Row],[Today]], 3),0)</f>
        <v>6</v>
      </c>
      <c r="Z315" s="1" t="str" cm="1">
        <f t="array" aca="1" ref="Z315" ca="1">_xlfn.IFS(
   Merge1[[#This Row],[Customer Tenure]]&lt;=2,"New",
   Merge1[[#This Row],[Customer Tenure]]&lt;=5,"Emerging",
  Merge1[[#This Row],[Customer Tenure]]&lt;9,"Established",
   TRUE,"Loyal"
)</f>
        <v>Established</v>
      </c>
      <c r="AA315" s="1" t="str" cm="1">
        <f t="array" ref="AA315">_xlfn.IFS(Merge1[[#This Row],[Income]]&lt;=30000,"Low",Merge1[[#This Row],[Income]]&lt;=60000,"Medium",Merge1[[#This Row],[Income]]&lt;=100000,"High", Merge1[[#This Row],[Income]]&gt;100000," Premium")</f>
        <v xml:space="preserve"> Premium</v>
      </c>
      <c r="AB315" s="1" t="str" cm="1">
        <f t="array" ref="AB315">_xlfn.IFS(Merge1[[#This Row],[Age]]&lt;= 28,"Gen Z", Merge1[[#This Row],[Age]]&lt;=44,"Millennials", Merge1[[#This Row],[Age]]&lt;=60,"Gen X", Merge1[[#This Row],[Age]]&gt;60,"Baby Boomers")</f>
        <v>Millennials</v>
      </c>
      <c r="AC315" s="1" t="str" cm="1">
        <f t="array" ref="AC315">_xlfn.IFS(
    Merge1[[#This Row],[Balance]]&lt;=50000,"Low",
    Merge1[[#This Row],[Balance]]&lt;=200000,"Medium",
    Merge1[[#This Row],[Balance]]&gt;200000,"High"
)</f>
        <v>High</v>
      </c>
    </row>
    <row r="316" spans="1:29" x14ac:dyDescent="0.25">
      <c r="A316" s="1" t="s">
        <v>284</v>
      </c>
      <c r="B316" s="1" t="s">
        <v>6225</v>
      </c>
      <c r="C316" s="1" t="s">
        <v>5842</v>
      </c>
      <c r="D316" s="2">
        <v>45855</v>
      </c>
      <c r="E316">
        <v>121015</v>
      </c>
      <c r="F316">
        <v>841</v>
      </c>
      <c r="G316">
        <v>62241</v>
      </c>
      <c r="H316" s="1" t="s">
        <v>5833</v>
      </c>
      <c r="I316" s="1" t="s">
        <v>6573</v>
      </c>
      <c r="J316" s="1" t="s">
        <v>6245</v>
      </c>
      <c r="K316">
        <v>58</v>
      </c>
      <c r="L316" s="1" t="s">
        <v>6246</v>
      </c>
      <c r="M316" s="1" t="s">
        <v>6242</v>
      </c>
      <c r="N316">
        <v>102503</v>
      </c>
      <c r="O316" s="1" t="s">
        <v>6243</v>
      </c>
      <c r="P316" s="2">
        <v>45819</v>
      </c>
      <c r="Q316" s="2">
        <v>45530</v>
      </c>
      <c r="R316" s="1" t="s">
        <v>6889</v>
      </c>
      <c r="S316" s="1" t="s">
        <v>6890</v>
      </c>
      <c r="T316" s="1" t="s">
        <v>9</v>
      </c>
      <c r="U316">
        <v>9553</v>
      </c>
      <c r="V316" s="1" t="s">
        <v>24</v>
      </c>
      <c r="W316" s="1" t="s">
        <v>40</v>
      </c>
      <c r="X316" s="2">
        <f t="shared" ca="1" si="4"/>
        <v>45937</v>
      </c>
      <c r="Y316" s="1">
        <f ca="1">ROUND(YEARFRAC(Merge1[[#This Row],[Join_Date]],Merge1[[#This Row],[Today]], 3),0)</f>
        <v>0</v>
      </c>
      <c r="Z316" s="1" t="str" cm="1">
        <f t="array" aca="1" ref="Z316" ca="1">_xlfn.IFS(
   Merge1[[#This Row],[Customer Tenure]]&lt;=2,"New",
   Merge1[[#This Row],[Customer Tenure]]&lt;=5,"Emerging",
  Merge1[[#This Row],[Customer Tenure]]&lt;9,"Established",
   TRUE,"Loyal"
)</f>
        <v>New</v>
      </c>
      <c r="AA316" s="1" t="str" cm="1">
        <f t="array" ref="AA316">_xlfn.IFS(Merge1[[#This Row],[Income]]&lt;=30000,"Low",Merge1[[#This Row],[Income]]&lt;=60000,"Medium",Merge1[[#This Row],[Income]]&lt;=100000,"High", Merge1[[#This Row],[Income]]&gt;100000," Premium")</f>
        <v xml:space="preserve"> Premium</v>
      </c>
      <c r="AB316" s="1" t="str" cm="1">
        <f t="array" ref="AB316">_xlfn.IFS(Merge1[[#This Row],[Age]]&lt;= 28,"Gen Z", Merge1[[#This Row],[Age]]&lt;=44,"Millennials", Merge1[[#This Row],[Age]]&lt;=60,"Gen X", Merge1[[#This Row],[Age]]&gt;60,"Baby Boomers")</f>
        <v>Gen X</v>
      </c>
      <c r="AC316" s="1" t="str" cm="1">
        <f t="array" ref="AC316">_xlfn.IFS(
    Merge1[[#This Row],[Balance]]&lt;=50000,"Low",
    Merge1[[#This Row],[Balance]]&lt;=200000,"Medium",
    Merge1[[#This Row],[Balance]]&gt;200000,"High"
)</f>
        <v>Medium</v>
      </c>
    </row>
    <row r="317" spans="1:29" x14ac:dyDescent="0.25">
      <c r="A317" s="1" t="s">
        <v>284</v>
      </c>
      <c r="B317" s="1" t="s">
        <v>6225</v>
      </c>
      <c r="C317" s="1" t="s">
        <v>5842</v>
      </c>
      <c r="D317" s="2">
        <v>45855</v>
      </c>
      <c r="E317">
        <v>121015</v>
      </c>
      <c r="F317">
        <v>841</v>
      </c>
      <c r="G317">
        <v>62241</v>
      </c>
      <c r="H317" s="1" t="s">
        <v>5833</v>
      </c>
      <c r="I317" s="1" t="s">
        <v>6573</v>
      </c>
      <c r="J317" s="1" t="s">
        <v>6245</v>
      </c>
      <c r="K317">
        <v>58</v>
      </c>
      <c r="L317" s="1" t="s">
        <v>6246</v>
      </c>
      <c r="M317" s="1" t="s">
        <v>6242</v>
      </c>
      <c r="N317">
        <v>102503</v>
      </c>
      <c r="O317" s="1" t="s">
        <v>6243</v>
      </c>
      <c r="P317" s="2">
        <v>45819</v>
      </c>
      <c r="Q317" s="2">
        <v>45766</v>
      </c>
      <c r="R317" s="1" t="s">
        <v>6893</v>
      </c>
      <c r="S317" s="1" t="s">
        <v>6894</v>
      </c>
      <c r="T317" s="1" t="s">
        <v>28</v>
      </c>
      <c r="U317">
        <v>5217</v>
      </c>
      <c r="V317" s="1" t="s">
        <v>15</v>
      </c>
      <c r="W317" s="1" t="s">
        <v>45</v>
      </c>
      <c r="X317" s="2">
        <f t="shared" ca="1" si="4"/>
        <v>45937</v>
      </c>
      <c r="Y317" s="1">
        <f ca="1">ROUND(YEARFRAC(Merge1[[#This Row],[Join_Date]],Merge1[[#This Row],[Today]], 3),0)</f>
        <v>0</v>
      </c>
      <c r="Z317" s="1" t="str" cm="1">
        <f t="array" aca="1" ref="Z317" ca="1">_xlfn.IFS(
   Merge1[[#This Row],[Customer Tenure]]&lt;=2,"New",
   Merge1[[#This Row],[Customer Tenure]]&lt;=5,"Emerging",
  Merge1[[#This Row],[Customer Tenure]]&lt;9,"Established",
   TRUE,"Loyal"
)</f>
        <v>New</v>
      </c>
      <c r="AA317" s="1" t="str" cm="1">
        <f t="array" ref="AA317">_xlfn.IFS(Merge1[[#This Row],[Income]]&lt;=30000,"Low",Merge1[[#This Row],[Income]]&lt;=60000,"Medium",Merge1[[#This Row],[Income]]&lt;=100000,"High", Merge1[[#This Row],[Income]]&gt;100000," Premium")</f>
        <v xml:space="preserve"> Premium</v>
      </c>
      <c r="AB317" s="1" t="str" cm="1">
        <f t="array" ref="AB317">_xlfn.IFS(Merge1[[#This Row],[Age]]&lt;= 28,"Gen Z", Merge1[[#This Row],[Age]]&lt;=44,"Millennials", Merge1[[#This Row],[Age]]&lt;=60,"Gen X", Merge1[[#This Row],[Age]]&gt;60,"Baby Boomers")</f>
        <v>Gen X</v>
      </c>
      <c r="AC317" s="1" t="str" cm="1">
        <f t="array" ref="AC317">_xlfn.IFS(
    Merge1[[#This Row],[Balance]]&lt;=50000,"Low",
    Merge1[[#This Row],[Balance]]&lt;=200000,"Medium",
    Merge1[[#This Row],[Balance]]&gt;200000,"High"
)</f>
        <v>Medium</v>
      </c>
    </row>
    <row r="318" spans="1:29" x14ac:dyDescent="0.25">
      <c r="A318" s="1" t="s">
        <v>286</v>
      </c>
      <c r="B318" s="1" t="s">
        <v>6003</v>
      </c>
      <c r="C318" s="1" t="s">
        <v>5842</v>
      </c>
      <c r="D318" s="2">
        <v>43635</v>
      </c>
      <c r="E318">
        <v>252388</v>
      </c>
      <c r="F318">
        <v>516</v>
      </c>
      <c r="G318">
        <v>0</v>
      </c>
      <c r="H318" s="1" t="s">
        <v>5833</v>
      </c>
      <c r="I318" s="1" t="s">
        <v>6278</v>
      </c>
      <c r="J318" s="1" t="s">
        <v>6245</v>
      </c>
      <c r="K318">
        <v>64</v>
      </c>
      <c r="L318" s="1" t="s">
        <v>6260</v>
      </c>
      <c r="M318" s="1" t="s">
        <v>6254</v>
      </c>
      <c r="N318">
        <v>199352</v>
      </c>
      <c r="O318" s="1" t="s">
        <v>6243</v>
      </c>
      <c r="P318" s="2">
        <v>44375</v>
      </c>
      <c r="Q318" s="2">
        <v>45208</v>
      </c>
      <c r="R318" s="1" t="s">
        <v>6912</v>
      </c>
      <c r="S318" s="1" t="s">
        <v>6913</v>
      </c>
      <c r="T318" s="1" t="s">
        <v>14</v>
      </c>
      <c r="U318">
        <v>9470</v>
      </c>
      <c r="V318" s="1" t="s">
        <v>24</v>
      </c>
      <c r="W318" s="1" t="s">
        <v>55</v>
      </c>
      <c r="X318" s="2">
        <f t="shared" ca="1" si="4"/>
        <v>45937</v>
      </c>
      <c r="Y318" s="1">
        <f ca="1">ROUND(YEARFRAC(Merge1[[#This Row],[Join_Date]],Merge1[[#This Row],[Today]], 3),0)</f>
        <v>4</v>
      </c>
      <c r="Z318" s="1" t="str" cm="1">
        <f t="array" aca="1" ref="Z318" ca="1">_xlfn.IFS(
   Merge1[[#This Row],[Customer Tenure]]&lt;=2,"New",
   Merge1[[#This Row],[Customer Tenure]]&lt;=5,"Emerging",
  Merge1[[#This Row],[Customer Tenure]]&lt;9,"Established",
   TRUE,"Loyal"
)</f>
        <v>Emerging</v>
      </c>
      <c r="AA318" s="1" t="str" cm="1">
        <f t="array" ref="AA318">_xlfn.IFS(Merge1[[#This Row],[Income]]&lt;=30000,"Low",Merge1[[#This Row],[Income]]&lt;=60000,"Medium",Merge1[[#This Row],[Income]]&lt;=100000,"High", Merge1[[#This Row],[Income]]&gt;100000," Premium")</f>
        <v xml:space="preserve"> Premium</v>
      </c>
      <c r="AB318" s="1" t="str" cm="1">
        <f t="array" ref="AB318">_xlfn.IFS(Merge1[[#This Row],[Age]]&lt;= 28,"Gen Z", Merge1[[#This Row],[Age]]&lt;=44,"Millennials", Merge1[[#This Row],[Age]]&lt;=60,"Gen X", Merge1[[#This Row],[Age]]&gt;60,"Baby Boomers")</f>
        <v>Baby Boomers</v>
      </c>
      <c r="AC318" s="1" t="str" cm="1">
        <f t="array" ref="AC318">_xlfn.IFS(
    Merge1[[#This Row],[Balance]]&lt;=50000,"Low",
    Merge1[[#This Row],[Balance]]&lt;=200000,"Medium",
    Merge1[[#This Row],[Balance]]&gt;200000,"High"
)</f>
        <v>High</v>
      </c>
    </row>
    <row r="319" spans="1:29" x14ac:dyDescent="0.25">
      <c r="A319" s="1" t="s">
        <v>286</v>
      </c>
      <c r="B319" s="1" t="s">
        <v>6003</v>
      </c>
      <c r="C319" s="1" t="s">
        <v>5842</v>
      </c>
      <c r="D319" s="2">
        <v>43635</v>
      </c>
      <c r="E319">
        <v>252388</v>
      </c>
      <c r="F319">
        <v>516</v>
      </c>
      <c r="G319">
        <v>0</v>
      </c>
      <c r="H319" s="1" t="s">
        <v>5833</v>
      </c>
      <c r="I319" s="1" t="s">
        <v>6278</v>
      </c>
      <c r="J319" s="1" t="s">
        <v>6245</v>
      </c>
      <c r="K319">
        <v>64</v>
      </c>
      <c r="L319" s="1" t="s">
        <v>6260</v>
      </c>
      <c r="M319" s="1" t="s">
        <v>6254</v>
      </c>
      <c r="N319">
        <v>199352</v>
      </c>
      <c r="O319" s="1" t="s">
        <v>6243</v>
      </c>
      <c r="P319" s="2">
        <v>44375</v>
      </c>
      <c r="Q319" s="2">
        <v>45409</v>
      </c>
      <c r="R319" s="1" t="s">
        <v>6893</v>
      </c>
      <c r="S319" s="1" t="s">
        <v>6911</v>
      </c>
      <c r="T319" s="1" t="s">
        <v>23</v>
      </c>
      <c r="U319">
        <v>9102</v>
      </c>
      <c r="V319" s="1" t="s">
        <v>15</v>
      </c>
      <c r="W319" s="1" t="s">
        <v>45</v>
      </c>
      <c r="X319" s="2">
        <f t="shared" ca="1" si="4"/>
        <v>45937</v>
      </c>
      <c r="Y319" s="1">
        <f ca="1">ROUND(YEARFRAC(Merge1[[#This Row],[Join_Date]],Merge1[[#This Row],[Today]], 3),0)</f>
        <v>4</v>
      </c>
      <c r="Z319" s="1" t="str" cm="1">
        <f t="array" aca="1" ref="Z319" ca="1">_xlfn.IFS(
   Merge1[[#This Row],[Customer Tenure]]&lt;=2,"New",
   Merge1[[#This Row],[Customer Tenure]]&lt;=5,"Emerging",
  Merge1[[#This Row],[Customer Tenure]]&lt;9,"Established",
   TRUE,"Loyal"
)</f>
        <v>Emerging</v>
      </c>
      <c r="AA319" s="1" t="str" cm="1">
        <f t="array" ref="AA319">_xlfn.IFS(Merge1[[#This Row],[Income]]&lt;=30000,"Low",Merge1[[#This Row],[Income]]&lt;=60000,"Medium",Merge1[[#This Row],[Income]]&lt;=100000,"High", Merge1[[#This Row],[Income]]&gt;100000," Premium")</f>
        <v xml:space="preserve"> Premium</v>
      </c>
      <c r="AB319" s="1" t="str" cm="1">
        <f t="array" ref="AB319">_xlfn.IFS(Merge1[[#This Row],[Age]]&lt;= 28,"Gen Z", Merge1[[#This Row],[Age]]&lt;=44,"Millennials", Merge1[[#This Row],[Age]]&lt;=60,"Gen X", Merge1[[#This Row],[Age]]&gt;60,"Baby Boomers")</f>
        <v>Baby Boomers</v>
      </c>
      <c r="AC319" s="1" t="str" cm="1">
        <f t="array" ref="AC319">_xlfn.IFS(
    Merge1[[#This Row],[Balance]]&lt;=50000,"Low",
    Merge1[[#This Row],[Balance]]&lt;=200000,"Medium",
    Merge1[[#This Row],[Balance]]&gt;200000,"High"
)</f>
        <v>High</v>
      </c>
    </row>
    <row r="320" spans="1:29" x14ac:dyDescent="0.25">
      <c r="A320" s="1" t="s">
        <v>288</v>
      </c>
      <c r="B320" s="1" t="s">
        <v>5988</v>
      </c>
      <c r="C320" s="1" t="s">
        <v>5835</v>
      </c>
      <c r="D320" s="2">
        <v>45818</v>
      </c>
      <c r="E320">
        <v>149134</v>
      </c>
      <c r="F320">
        <v>342</v>
      </c>
      <c r="G320">
        <v>0</v>
      </c>
      <c r="H320" s="1" t="s">
        <v>5860</v>
      </c>
      <c r="I320" s="1" t="s">
        <v>6796</v>
      </c>
      <c r="J320" s="1" t="s">
        <v>6245</v>
      </c>
      <c r="K320">
        <v>22</v>
      </c>
      <c r="L320" s="1" t="s">
        <v>6241</v>
      </c>
      <c r="M320" s="1" t="s">
        <v>6247</v>
      </c>
      <c r="N320">
        <v>157348</v>
      </c>
      <c r="O320" s="1" t="s">
        <v>6248</v>
      </c>
      <c r="P320" s="2">
        <v>44666</v>
      </c>
      <c r="Q320" s="2">
        <v>45717</v>
      </c>
      <c r="R320" s="1" t="s">
        <v>6899</v>
      </c>
      <c r="S320" s="1" t="s">
        <v>6914</v>
      </c>
      <c r="T320" s="1" t="s">
        <v>9</v>
      </c>
      <c r="U320">
        <v>1795</v>
      </c>
      <c r="V320" s="1" t="s">
        <v>15</v>
      </c>
      <c r="W320" s="1" t="s">
        <v>106</v>
      </c>
      <c r="X320" s="2">
        <f t="shared" ca="1" si="4"/>
        <v>45937</v>
      </c>
      <c r="Y320" s="1">
        <f ca="1">ROUND(YEARFRAC(Merge1[[#This Row],[Join_Date]],Merge1[[#This Row],[Today]], 3),0)</f>
        <v>3</v>
      </c>
      <c r="Z320" s="1" t="str" cm="1">
        <f t="array" aca="1" ref="Z320" ca="1">_xlfn.IFS(
   Merge1[[#This Row],[Customer Tenure]]&lt;=2,"New",
   Merge1[[#This Row],[Customer Tenure]]&lt;=5,"Emerging",
  Merge1[[#This Row],[Customer Tenure]]&lt;9,"Established",
   TRUE,"Loyal"
)</f>
        <v>Emerging</v>
      </c>
      <c r="AA320" s="1" t="str" cm="1">
        <f t="array" ref="AA320">_xlfn.IFS(Merge1[[#This Row],[Income]]&lt;=30000,"Low",Merge1[[#This Row],[Income]]&lt;=60000,"Medium",Merge1[[#This Row],[Income]]&lt;=100000,"High", Merge1[[#This Row],[Income]]&gt;100000," Premium")</f>
        <v xml:space="preserve"> Premium</v>
      </c>
      <c r="AB320" s="1" t="str" cm="1">
        <f t="array" ref="AB320">_xlfn.IFS(Merge1[[#This Row],[Age]]&lt;= 28,"Gen Z", Merge1[[#This Row],[Age]]&lt;=44,"Millennials", Merge1[[#This Row],[Age]]&lt;=60,"Gen X", Merge1[[#This Row],[Age]]&gt;60,"Baby Boomers")</f>
        <v>Gen Z</v>
      </c>
      <c r="AC320" s="1" t="str" cm="1">
        <f t="array" ref="AC320">_xlfn.IFS(
    Merge1[[#This Row],[Balance]]&lt;=50000,"Low",
    Merge1[[#This Row],[Balance]]&lt;=200000,"Medium",
    Merge1[[#This Row],[Balance]]&gt;200000,"High"
)</f>
        <v>Medium</v>
      </c>
    </row>
    <row r="321" spans="1:29" x14ac:dyDescent="0.25">
      <c r="A321" s="1" t="s">
        <v>288</v>
      </c>
      <c r="B321" s="1" t="s">
        <v>5988</v>
      </c>
      <c r="C321" s="1" t="s">
        <v>5835</v>
      </c>
      <c r="D321" s="2">
        <v>45818</v>
      </c>
      <c r="E321">
        <v>149134</v>
      </c>
      <c r="F321">
        <v>342</v>
      </c>
      <c r="G321">
        <v>0</v>
      </c>
      <c r="H321" s="1" t="s">
        <v>5860</v>
      </c>
      <c r="I321" s="1" t="s">
        <v>6796</v>
      </c>
      <c r="J321" s="1" t="s">
        <v>6245</v>
      </c>
      <c r="K321">
        <v>22</v>
      </c>
      <c r="L321" s="1" t="s">
        <v>6241</v>
      </c>
      <c r="M321" s="1" t="s">
        <v>6247</v>
      </c>
      <c r="N321">
        <v>157348</v>
      </c>
      <c r="O321" s="1" t="s">
        <v>6248</v>
      </c>
      <c r="P321" s="2">
        <v>44666</v>
      </c>
      <c r="Q321" s="2">
        <v>45202</v>
      </c>
      <c r="R321" s="1" t="s">
        <v>6912</v>
      </c>
      <c r="S321" s="1" t="s">
        <v>6913</v>
      </c>
      <c r="T321" s="1" t="s">
        <v>23</v>
      </c>
      <c r="U321">
        <v>5414</v>
      </c>
      <c r="V321" s="1" t="s">
        <v>19</v>
      </c>
      <c r="W321" s="1" t="s">
        <v>11</v>
      </c>
      <c r="X321" s="2">
        <f t="shared" ca="1" si="4"/>
        <v>45937</v>
      </c>
      <c r="Y321" s="1">
        <f ca="1">ROUND(YEARFRAC(Merge1[[#This Row],[Join_Date]],Merge1[[#This Row],[Today]], 3),0)</f>
        <v>3</v>
      </c>
      <c r="Z321" s="1" t="str" cm="1">
        <f t="array" aca="1" ref="Z321" ca="1">_xlfn.IFS(
   Merge1[[#This Row],[Customer Tenure]]&lt;=2,"New",
   Merge1[[#This Row],[Customer Tenure]]&lt;=5,"Emerging",
  Merge1[[#This Row],[Customer Tenure]]&lt;9,"Established",
   TRUE,"Loyal"
)</f>
        <v>Emerging</v>
      </c>
      <c r="AA321" s="1" t="str" cm="1">
        <f t="array" ref="AA321">_xlfn.IFS(Merge1[[#This Row],[Income]]&lt;=30000,"Low",Merge1[[#This Row],[Income]]&lt;=60000,"Medium",Merge1[[#This Row],[Income]]&lt;=100000,"High", Merge1[[#This Row],[Income]]&gt;100000," Premium")</f>
        <v xml:space="preserve"> Premium</v>
      </c>
      <c r="AB321" s="1" t="str" cm="1">
        <f t="array" ref="AB321">_xlfn.IFS(Merge1[[#This Row],[Age]]&lt;= 28,"Gen Z", Merge1[[#This Row],[Age]]&lt;=44,"Millennials", Merge1[[#This Row],[Age]]&lt;=60,"Gen X", Merge1[[#This Row],[Age]]&gt;60,"Baby Boomers")</f>
        <v>Gen Z</v>
      </c>
      <c r="AC321" s="1" t="str" cm="1">
        <f t="array" ref="AC321">_xlfn.IFS(
    Merge1[[#This Row],[Balance]]&lt;=50000,"Low",
    Merge1[[#This Row],[Balance]]&lt;=200000,"Medium",
    Merge1[[#This Row],[Balance]]&gt;200000,"High"
)</f>
        <v>Medium</v>
      </c>
    </row>
    <row r="322" spans="1:29" x14ac:dyDescent="0.25">
      <c r="A322" s="1" t="s">
        <v>288</v>
      </c>
      <c r="B322" s="1" t="s">
        <v>5988</v>
      </c>
      <c r="C322" s="1" t="s">
        <v>5835</v>
      </c>
      <c r="D322" s="2">
        <v>45818</v>
      </c>
      <c r="E322">
        <v>149134</v>
      </c>
      <c r="F322">
        <v>342</v>
      </c>
      <c r="G322">
        <v>0</v>
      </c>
      <c r="H322" s="1" t="s">
        <v>5860</v>
      </c>
      <c r="I322" s="1" t="s">
        <v>6796</v>
      </c>
      <c r="J322" s="1" t="s">
        <v>6245</v>
      </c>
      <c r="K322">
        <v>22</v>
      </c>
      <c r="L322" s="1" t="s">
        <v>6241</v>
      </c>
      <c r="M322" s="1" t="s">
        <v>6247</v>
      </c>
      <c r="N322">
        <v>157348</v>
      </c>
      <c r="O322" s="1" t="s">
        <v>6248</v>
      </c>
      <c r="P322" s="2">
        <v>44666</v>
      </c>
      <c r="Q322" s="2">
        <v>45388</v>
      </c>
      <c r="R322" s="1" t="s">
        <v>6893</v>
      </c>
      <c r="S322" s="1" t="s">
        <v>6911</v>
      </c>
      <c r="T322" s="1" t="s">
        <v>28</v>
      </c>
      <c r="U322">
        <v>9597</v>
      </c>
      <c r="V322" s="1" t="s">
        <v>19</v>
      </c>
      <c r="W322" s="1" t="s">
        <v>11</v>
      </c>
      <c r="X322" s="2">
        <f t="shared" ref="X322:X385" ca="1" si="5">TODAY()</f>
        <v>45937</v>
      </c>
      <c r="Y322" s="1">
        <f ca="1">ROUND(YEARFRAC(Merge1[[#This Row],[Join_Date]],Merge1[[#This Row],[Today]], 3),0)</f>
        <v>3</v>
      </c>
      <c r="Z322" s="1" t="str" cm="1">
        <f t="array" aca="1" ref="Z322" ca="1">_xlfn.IFS(
   Merge1[[#This Row],[Customer Tenure]]&lt;=2,"New",
   Merge1[[#This Row],[Customer Tenure]]&lt;=5,"Emerging",
  Merge1[[#This Row],[Customer Tenure]]&lt;9,"Established",
   TRUE,"Loyal"
)</f>
        <v>Emerging</v>
      </c>
      <c r="AA322" s="1" t="str" cm="1">
        <f t="array" ref="AA322">_xlfn.IFS(Merge1[[#This Row],[Income]]&lt;=30000,"Low",Merge1[[#This Row],[Income]]&lt;=60000,"Medium",Merge1[[#This Row],[Income]]&lt;=100000,"High", Merge1[[#This Row],[Income]]&gt;100000," Premium")</f>
        <v xml:space="preserve"> Premium</v>
      </c>
      <c r="AB322" s="1" t="str" cm="1">
        <f t="array" ref="AB322">_xlfn.IFS(Merge1[[#This Row],[Age]]&lt;= 28,"Gen Z", Merge1[[#This Row],[Age]]&lt;=44,"Millennials", Merge1[[#This Row],[Age]]&lt;=60,"Gen X", Merge1[[#This Row],[Age]]&gt;60,"Baby Boomers")</f>
        <v>Gen Z</v>
      </c>
      <c r="AC322" s="1" t="str" cm="1">
        <f t="array" ref="AC322">_xlfn.IFS(
    Merge1[[#This Row],[Balance]]&lt;=50000,"Low",
    Merge1[[#This Row],[Balance]]&lt;=200000,"Medium",
    Merge1[[#This Row],[Balance]]&gt;200000,"High"
)</f>
        <v>Medium</v>
      </c>
    </row>
    <row r="323" spans="1:29" x14ac:dyDescent="0.25">
      <c r="A323" s="1" t="s">
        <v>288</v>
      </c>
      <c r="B323" s="1" t="s">
        <v>5988</v>
      </c>
      <c r="C323" s="1" t="s">
        <v>5835</v>
      </c>
      <c r="D323" s="2">
        <v>45818</v>
      </c>
      <c r="E323">
        <v>149134</v>
      </c>
      <c r="F323">
        <v>342</v>
      </c>
      <c r="G323">
        <v>0</v>
      </c>
      <c r="H323" s="1" t="s">
        <v>5860</v>
      </c>
      <c r="I323" s="1" t="s">
        <v>6796</v>
      </c>
      <c r="J323" s="1" t="s">
        <v>6245</v>
      </c>
      <c r="K323">
        <v>22</v>
      </c>
      <c r="L323" s="1" t="s">
        <v>6241</v>
      </c>
      <c r="M323" s="1" t="s">
        <v>6247</v>
      </c>
      <c r="N323">
        <v>157348</v>
      </c>
      <c r="O323" s="1" t="s">
        <v>6248</v>
      </c>
      <c r="P323" s="2">
        <v>44666</v>
      </c>
      <c r="Q323" s="2">
        <v>45459</v>
      </c>
      <c r="R323" s="1" t="s">
        <v>6883</v>
      </c>
      <c r="S323" s="1" t="s">
        <v>6884</v>
      </c>
      <c r="T323" s="1" t="s">
        <v>23</v>
      </c>
      <c r="U323">
        <v>1174</v>
      </c>
      <c r="V323" s="1" t="s">
        <v>24</v>
      </c>
      <c r="W323" s="1" t="s">
        <v>106</v>
      </c>
      <c r="X323" s="2">
        <f t="shared" ca="1" si="5"/>
        <v>45937</v>
      </c>
      <c r="Y323" s="1">
        <f ca="1">ROUND(YEARFRAC(Merge1[[#This Row],[Join_Date]],Merge1[[#This Row],[Today]], 3),0)</f>
        <v>3</v>
      </c>
      <c r="Z323" s="1" t="str" cm="1">
        <f t="array" aca="1" ref="Z323" ca="1">_xlfn.IFS(
   Merge1[[#This Row],[Customer Tenure]]&lt;=2,"New",
   Merge1[[#This Row],[Customer Tenure]]&lt;=5,"Emerging",
  Merge1[[#This Row],[Customer Tenure]]&lt;9,"Established",
   TRUE,"Loyal"
)</f>
        <v>Emerging</v>
      </c>
      <c r="AA323" s="1" t="str" cm="1">
        <f t="array" ref="AA323">_xlfn.IFS(Merge1[[#This Row],[Income]]&lt;=30000,"Low",Merge1[[#This Row],[Income]]&lt;=60000,"Medium",Merge1[[#This Row],[Income]]&lt;=100000,"High", Merge1[[#This Row],[Income]]&gt;100000," Premium")</f>
        <v xml:space="preserve"> Premium</v>
      </c>
      <c r="AB323" s="1" t="str" cm="1">
        <f t="array" ref="AB323">_xlfn.IFS(Merge1[[#This Row],[Age]]&lt;= 28,"Gen Z", Merge1[[#This Row],[Age]]&lt;=44,"Millennials", Merge1[[#This Row],[Age]]&lt;=60,"Gen X", Merge1[[#This Row],[Age]]&gt;60,"Baby Boomers")</f>
        <v>Gen Z</v>
      </c>
      <c r="AC323" s="1" t="str" cm="1">
        <f t="array" ref="AC323">_xlfn.IFS(
    Merge1[[#This Row],[Balance]]&lt;=50000,"Low",
    Merge1[[#This Row],[Balance]]&lt;=200000,"Medium",
    Merge1[[#This Row],[Balance]]&gt;200000,"High"
)</f>
        <v>Medium</v>
      </c>
    </row>
    <row r="324" spans="1:29" x14ac:dyDescent="0.25">
      <c r="A324" s="1" t="s">
        <v>288</v>
      </c>
      <c r="B324" s="1" t="s">
        <v>5988</v>
      </c>
      <c r="C324" s="1" t="s">
        <v>5835</v>
      </c>
      <c r="D324" s="2">
        <v>45818</v>
      </c>
      <c r="E324">
        <v>149134</v>
      </c>
      <c r="F324">
        <v>342</v>
      </c>
      <c r="G324">
        <v>0</v>
      </c>
      <c r="H324" s="1" t="s">
        <v>5860</v>
      </c>
      <c r="I324" s="1" t="s">
        <v>6796</v>
      </c>
      <c r="J324" s="1" t="s">
        <v>6245</v>
      </c>
      <c r="K324">
        <v>22</v>
      </c>
      <c r="L324" s="1" t="s">
        <v>6241</v>
      </c>
      <c r="M324" s="1" t="s">
        <v>6247</v>
      </c>
      <c r="N324">
        <v>157348</v>
      </c>
      <c r="O324" s="1" t="s">
        <v>6248</v>
      </c>
      <c r="P324" s="2">
        <v>44666</v>
      </c>
      <c r="Q324" s="2">
        <v>45227</v>
      </c>
      <c r="R324" s="1" t="s">
        <v>6912</v>
      </c>
      <c r="S324" s="1" t="s">
        <v>6913</v>
      </c>
      <c r="T324" s="1" t="s">
        <v>23</v>
      </c>
      <c r="U324">
        <v>2540</v>
      </c>
      <c r="V324" s="1" t="s">
        <v>24</v>
      </c>
      <c r="W324" s="1" t="s">
        <v>50</v>
      </c>
      <c r="X324" s="2">
        <f t="shared" ca="1" si="5"/>
        <v>45937</v>
      </c>
      <c r="Y324" s="1">
        <f ca="1">ROUND(YEARFRAC(Merge1[[#This Row],[Join_Date]],Merge1[[#This Row],[Today]], 3),0)</f>
        <v>3</v>
      </c>
      <c r="Z324" s="1" t="str" cm="1">
        <f t="array" aca="1" ref="Z324" ca="1">_xlfn.IFS(
   Merge1[[#This Row],[Customer Tenure]]&lt;=2,"New",
   Merge1[[#This Row],[Customer Tenure]]&lt;=5,"Emerging",
  Merge1[[#This Row],[Customer Tenure]]&lt;9,"Established",
   TRUE,"Loyal"
)</f>
        <v>Emerging</v>
      </c>
      <c r="AA324" s="1" t="str" cm="1">
        <f t="array" ref="AA324">_xlfn.IFS(Merge1[[#This Row],[Income]]&lt;=30000,"Low",Merge1[[#This Row],[Income]]&lt;=60000,"Medium",Merge1[[#This Row],[Income]]&lt;=100000,"High", Merge1[[#This Row],[Income]]&gt;100000," Premium")</f>
        <v xml:space="preserve"> Premium</v>
      </c>
      <c r="AB324" s="1" t="str" cm="1">
        <f t="array" ref="AB324">_xlfn.IFS(Merge1[[#This Row],[Age]]&lt;= 28,"Gen Z", Merge1[[#This Row],[Age]]&lt;=44,"Millennials", Merge1[[#This Row],[Age]]&lt;=60,"Gen X", Merge1[[#This Row],[Age]]&gt;60,"Baby Boomers")</f>
        <v>Gen Z</v>
      </c>
      <c r="AC324" s="1" t="str" cm="1">
        <f t="array" ref="AC324">_xlfn.IFS(
    Merge1[[#This Row],[Balance]]&lt;=50000,"Low",
    Merge1[[#This Row],[Balance]]&lt;=200000,"Medium",
    Merge1[[#This Row],[Balance]]&gt;200000,"High"
)</f>
        <v>Medium</v>
      </c>
    </row>
    <row r="325" spans="1:29" x14ac:dyDescent="0.25">
      <c r="A325" s="1" t="s">
        <v>663</v>
      </c>
      <c r="B325" s="1" t="s">
        <v>5882</v>
      </c>
      <c r="C325" s="1" t="s">
        <v>5842</v>
      </c>
      <c r="D325" s="2">
        <v>45166</v>
      </c>
      <c r="E325">
        <v>158598</v>
      </c>
      <c r="F325">
        <v>362</v>
      </c>
      <c r="G325">
        <v>0</v>
      </c>
      <c r="H325" s="1" t="s">
        <v>5838</v>
      </c>
      <c r="I325" s="1" t="s">
        <v>6348</v>
      </c>
      <c r="J325" s="1" t="s">
        <v>6240</v>
      </c>
      <c r="K325">
        <v>25</v>
      </c>
      <c r="L325" s="1" t="s">
        <v>6260</v>
      </c>
      <c r="M325" s="1" t="s">
        <v>6242</v>
      </c>
      <c r="N325">
        <v>89669</v>
      </c>
      <c r="O325" s="1" t="s">
        <v>6252</v>
      </c>
      <c r="P325" s="2">
        <v>43309</v>
      </c>
      <c r="Q325" s="2">
        <v>45285</v>
      </c>
      <c r="R325" s="1" t="s">
        <v>6904</v>
      </c>
      <c r="S325" s="1" t="s">
        <v>6905</v>
      </c>
      <c r="T325" s="1" t="s">
        <v>9</v>
      </c>
      <c r="U325">
        <v>1232</v>
      </c>
      <c r="V325" s="1" t="s">
        <v>10</v>
      </c>
      <c r="W325" s="1" t="s">
        <v>55</v>
      </c>
      <c r="X325" s="2">
        <f t="shared" ca="1" si="5"/>
        <v>45937</v>
      </c>
      <c r="Y325" s="1">
        <f ca="1">ROUND(YEARFRAC(Merge1[[#This Row],[Join_Date]],Merge1[[#This Row],[Today]], 3),0)</f>
        <v>7</v>
      </c>
      <c r="Z325" s="1" t="str" cm="1">
        <f t="array" aca="1" ref="Z325" ca="1">_xlfn.IFS(
   Merge1[[#This Row],[Customer Tenure]]&lt;=2,"New",
   Merge1[[#This Row],[Customer Tenure]]&lt;=5,"Emerging",
  Merge1[[#This Row],[Customer Tenure]]&lt;9,"Established",
   TRUE,"Loyal"
)</f>
        <v>Established</v>
      </c>
      <c r="AA325" s="1" t="str" cm="1">
        <f t="array" ref="AA325">_xlfn.IFS(Merge1[[#This Row],[Income]]&lt;=30000,"Low",Merge1[[#This Row],[Income]]&lt;=60000,"Medium",Merge1[[#This Row],[Income]]&lt;=100000,"High", Merge1[[#This Row],[Income]]&gt;100000," Premium")</f>
        <v>High</v>
      </c>
      <c r="AB325" s="1" t="str" cm="1">
        <f t="array" ref="AB325">_xlfn.IFS(Merge1[[#This Row],[Age]]&lt;= 28,"Gen Z", Merge1[[#This Row],[Age]]&lt;=44,"Millennials", Merge1[[#This Row],[Age]]&lt;=60,"Gen X", Merge1[[#This Row],[Age]]&gt;60,"Baby Boomers")</f>
        <v>Gen Z</v>
      </c>
      <c r="AC325" s="1" t="str" cm="1">
        <f t="array" ref="AC325">_xlfn.IFS(
    Merge1[[#This Row],[Balance]]&lt;=50000,"Low",
    Merge1[[#This Row],[Balance]]&lt;=200000,"Medium",
    Merge1[[#This Row],[Balance]]&gt;200000,"High"
)</f>
        <v>Medium</v>
      </c>
    </row>
    <row r="326" spans="1:29" x14ac:dyDescent="0.25">
      <c r="A326" s="1" t="s">
        <v>663</v>
      </c>
      <c r="B326" s="1" t="s">
        <v>5882</v>
      </c>
      <c r="C326" s="1" t="s">
        <v>5842</v>
      </c>
      <c r="D326" s="2">
        <v>45166</v>
      </c>
      <c r="E326">
        <v>158598</v>
      </c>
      <c r="F326">
        <v>362</v>
      </c>
      <c r="G326">
        <v>0</v>
      </c>
      <c r="H326" s="1" t="s">
        <v>5838</v>
      </c>
      <c r="I326" s="1" t="s">
        <v>6348</v>
      </c>
      <c r="J326" s="1" t="s">
        <v>6240</v>
      </c>
      <c r="K326">
        <v>25</v>
      </c>
      <c r="L326" s="1" t="s">
        <v>6260</v>
      </c>
      <c r="M326" s="1" t="s">
        <v>6242</v>
      </c>
      <c r="N326">
        <v>89669</v>
      </c>
      <c r="O326" s="1" t="s">
        <v>6252</v>
      </c>
      <c r="P326" s="2">
        <v>43309</v>
      </c>
      <c r="Q326" s="2">
        <v>45473</v>
      </c>
      <c r="R326" s="1" t="s">
        <v>6883</v>
      </c>
      <c r="S326" s="1" t="s">
        <v>6884</v>
      </c>
      <c r="T326" s="1" t="s">
        <v>28</v>
      </c>
      <c r="U326">
        <v>9227</v>
      </c>
      <c r="V326" s="1" t="s">
        <v>19</v>
      </c>
      <c r="W326" s="1" t="s">
        <v>16</v>
      </c>
      <c r="X326" s="2">
        <f t="shared" ca="1" si="5"/>
        <v>45937</v>
      </c>
      <c r="Y326" s="1">
        <f ca="1">ROUND(YEARFRAC(Merge1[[#This Row],[Join_Date]],Merge1[[#This Row],[Today]], 3),0)</f>
        <v>7</v>
      </c>
      <c r="Z326" s="1" t="str" cm="1">
        <f t="array" aca="1" ref="Z326" ca="1">_xlfn.IFS(
   Merge1[[#This Row],[Customer Tenure]]&lt;=2,"New",
   Merge1[[#This Row],[Customer Tenure]]&lt;=5,"Emerging",
  Merge1[[#This Row],[Customer Tenure]]&lt;9,"Established",
   TRUE,"Loyal"
)</f>
        <v>Established</v>
      </c>
      <c r="AA326" s="1" t="str" cm="1">
        <f t="array" ref="AA326">_xlfn.IFS(Merge1[[#This Row],[Income]]&lt;=30000,"Low",Merge1[[#This Row],[Income]]&lt;=60000,"Medium",Merge1[[#This Row],[Income]]&lt;=100000,"High", Merge1[[#This Row],[Income]]&gt;100000," Premium")</f>
        <v>High</v>
      </c>
      <c r="AB326" s="1" t="str" cm="1">
        <f t="array" ref="AB326">_xlfn.IFS(Merge1[[#This Row],[Age]]&lt;= 28,"Gen Z", Merge1[[#This Row],[Age]]&lt;=44,"Millennials", Merge1[[#This Row],[Age]]&lt;=60,"Gen X", Merge1[[#This Row],[Age]]&gt;60,"Baby Boomers")</f>
        <v>Gen Z</v>
      </c>
      <c r="AC326" s="1" t="str" cm="1">
        <f t="array" ref="AC326">_xlfn.IFS(
    Merge1[[#This Row],[Balance]]&lt;=50000,"Low",
    Merge1[[#This Row],[Balance]]&lt;=200000,"Medium",
    Merge1[[#This Row],[Balance]]&gt;200000,"High"
)</f>
        <v>Medium</v>
      </c>
    </row>
    <row r="327" spans="1:29" x14ac:dyDescent="0.25">
      <c r="A327" s="1" t="s">
        <v>663</v>
      </c>
      <c r="B327" s="1" t="s">
        <v>5882</v>
      </c>
      <c r="C327" s="1" t="s">
        <v>5842</v>
      </c>
      <c r="D327" s="2">
        <v>45166</v>
      </c>
      <c r="E327">
        <v>158598</v>
      </c>
      <c r="F327">
        <v>362</v>
      </c>
      <c r="G327">
        <v>0</v>
      </c>
      <c r="H327" s="1" t="s">
        <v>5838</v>
      </c>
      <c r="I327" s="1" t="s">
        <v>6348</v>
      </c>
      <c r="J327" s="1" t="s">
        <v>6240</v>
      </c>
      <c r="K327">
        <v>25</v>
      </c>
      <c r="L327" s="1" t="s">
        <v>6260</v>
      </c>
      <c r="M327" s="1" t="s">
        <v>6242</v>
      </c>
      <c r="N327">
        <v>89669</v>
      </c>
      <c r="O327" s="1" t="s">
        <v>6252</v>
      </c>
      <c r="P327" s="2">
        <v>43309</v>
      </c>
      <c r="Q327" s="2">
        <v>45603</v>
      </c>
      <c r="R327" s="1" t="s">
        <v>6887</v>
      </c>
      <c r="S327" s="1" t="s">
        <v>6901</v>
      </c>
      <c r="T327" s="1" t="s">
        <v>14</v>
      </c>
      <c r="U327">
        <v>553</v>
      </c>
      <c r="V327" s="1" t="s">
        <v>15</v>
      </c>
      <c r="W327" s="1" t="s">
        <v>50</v>
      </c>
      <c r="X327" s="2">
        <f t="shared" ca="1" si="5"/>
        <v>45937</v>
      </c>
      <c r="Y327" s="1">
        <f ca="1">ROUND(YEARFRAC(Merge1[[#This Row],[Join_Date]],Merge1[[#This Row],[Today]], 3),0)</f>
        <v>7</v>
      </c>
      <c r="Z327" s="1" t="str" cm="1">
        <f t="array" aca="1" ref="Z327" ca="1">_xlfn.IFS(
   Merge1[[#This Row],[Customer Tenure]]&lt;=2,"New",
   Merge1[[#This Row],[Customer Tenure]]&lt;=5,"Emerging",
  Merge1[[#This Row],[Customer Tenure]]&lt;9,"Established",
   TRUE,"Loyal"
)</f>
        <v>Established</v>
      </c>
      <c r="AA327" s="1" t="str" cm="1">
        <f t="array" ref="AA327">_xlfn.IFS(Merge1[[#This Row],[Income]]&lt;=30000,"Low",Merge1[[#This Row],[Income]]&lt;=60000,"Medium",Merge1[[#This Row],[Income]]&lt;=100000,"High", Merge1[[#This Row],[Income]]&gt;100000," Premium")</f>
        <v>High</v>
      </c>
      <c r="AB327" s="1" t="str" cm="1">
        <f t="array" ref="AB327">_xlfn.IFS(Merge1[[#This Row],[Age]]&lt;= 28,"Gen Z", Merge1[[#This Row],[Age]]&lt;=44,"Millennials", Merge1[[#This Row],[Age]]&lt;=60,"Gen X", Merge1[[#This Row],[Age]]&gt;60,"Baby Boomers")</f>
        <v>Gen Z</v>
      </c>
      <c r="AC327" s="1" t="str" cm="1">
        <f t="array" ref="AC327">_xlfn.IFS(
    Merge1[[#This Row],[Balance]]&lt;=50000,"Low",
    Merge1[[#This Row],[Balance]]&lt;=200000,"Medium",
    Merge1[[#This Row],[Balance]]&gt;200000,"High"
)</f>
        <v>Medium</v>
      </c>
    </row>
    <row r="328" spans="1:29" x14ac:dyDescent="0.25">
      <c r="A328" s="1" t="s">
        <v>291</v>
      </c>
      <c r="B328" s="1" t="s">
        <v>6095</v>
      </c>
      <c r="C328" s="1" t="s">
        <v>5832</v>
      </c>
      <c r="D328" s="2">
        <v>44612</v>
      </c>
      <c r="E328">
        <v>167031</v>
      </c>
      <c r="F328">
        <v>333</v>
      </c>
      <c r="G328">
        <v>0</v>
      </c>
      <c r="H328" s="1" t="s">
        <v>5833</v>
      </c>
      <c r="I328" s="1" t="s">
        <v>6559</v>
      </c>
      <c r="J328" s="1" t="s">
        <v>6240</v>
      </c>
      <c r="K328">
        <v>41</v>
      </c>
      <c r="L328" s="1" t="s">
        <v>6241</v>
      </c>
      <c r="M328" s="1" t="s">
        <v>6257</v>
      </c>
      <c r="N328">
        <v>48541</v>
      </c>
      <c r="O328" s="1" t="s">
        <v>6243</v>
      </c>
      <c r="P328" s="2">
        <v>44257</v>
      </c>
      <c r="Q328" s="2">
        <v>45305</v>
      </c>
      <c r="R328" s="1" t="s">
        <v>6902</v>
      </c>
      <c r="S328" s="1" t="s">
        <v>6903</v>
      </c>
      <c r="T328" s="1" t="s">
        <v>9</v>
      </c>
      <c r="U328">
        <v>2617</v>
      </c>
      <c r="V328" s="1" t="s">
        <v>10</v>
      </c>
      <c r="W328" s="1" t="s">
        <v>20</v>
      </c>
      <c r="X328" s="2">
        <f t="shared" ca="1" si="5"/>
        <v>45937</v>
      </c>
      <c r="Y328" s="1">
        <f ca="1">ROUND(YEARFRAC(Merge1[[#This Row],[Join_Date]],Merge1[[#This Row],[Today]], 3),0)</f>
        <v>5</v>
      </c>
      <c r="Z328" s="1" t="str" cm="1">
        <f t="array" aca="1" ref="Z328" ca="1">_xlfn.IFS(
   Merge1[[#This Row],[Customer Tenure]]&lt;=2,"New",
   Merge1[[#This Row],[Customer Tenure]]&lt;=5,"Emerging",
  Merge1[[#This Row],[Customer Tenure]]&lt;9,"Established",
   TRUE,"Loyal"
)</f>
        <v>Emerging</v>
      </c>
      <c r="AA328" s="1" t="str" cm="1">
        <f t="array" ref="AA328">_xlfn.IFS(Merge1[[#This Row],[Income]]&lt;=30000,"Low",Merge1[[#This Row],[Income]]&lt;=60000,"Medium",Merge1[[#This Row],[Income]]&lt;=100000,"High", Merge1[[#This Row],[Income]]&gt;100000," Premium")</f>
        <v>Medium</v>
      </c>
      <c r="AB328" s="1" t="str" cm="1">
        <f t="array" ref="AB328">_xlfn.IFS(Merge1[[#This Row],[Age]]&lt;= 28,"Gen Z", Merge1[[#This Row],[Age]]&lt;=44,"Millennials", Merge1[[#This Row],[Age]]&lt;=60,"Gen X", Merge1[[#This Row],[Age]]&gt;60,"Baby Boomers")</f>
        <v>Millennials</v>
      </c>
      <c r="AC328" s="1" t="str" cm="1">
        <f t="array" ref="AC328">_xlfn.IFS(
    Merge1[[#This Row],[Balance]]&lt;=50000,"Low",
    Merge1[[#This Row],[Balance]]&lt;=200000,"Medium",
    Merge1[[#This Row],[Balance]]&gt;200000,"High"
)</f>
        <v>Medium</v>
      </c>
    </row>
    <row r="329" spans="1:29" x14ac:dyDescent="0.25">
      <c r="A329" s="1" t="s">
        <v>291</v>
      </c>
      <c r="B329" s="1" t="s">
        <v>6095</v>
      </c>
      <c r="C329" s="1" t="s">
        <v>5832</v>
      </c>
      <c r="D329" s="2">
        <v>44612</v>
      </c>
      <c r="E329">
        <v>167031</v>
      </c>
      <c r="F329">
        <v>333</v>
      </c>
      <c r="G329">
        <v>0</v>
      </c>
      <c r="H329" s="1" t="s">
        <v>5833</v>
      </c>
      <c r="I329" s="1" t="s">
        <v>6559</v>
      </c>
      <c r="J329" s="1" t="s">
        <v>6240</v>
      </c>
      <c r="K329">
        <v>41</v>
      </c>
      <c r="L329" s="1" t="s">
        <v>6241</v>
      </c>
      <c r="M329" s="1" t="s">
        <v>6257</v>
      </c>
      <c r="N329">
        <v>48541</v>
      </c>
      <c r="O329" s="1" t="s">
        <v>6243</v>
      </c>
      <c r="P329" s="2">
        <v>44257</v>
      </c>
      <c r="Q329" s="2">
        <v>45419</v>
      </c>
      <c r="R329" s="1" t="s">
        <v>6906</v>
      </c>
      <c r="S329" s="1" t="s">
        <v>6918</v>
      </c>
      <c r="T329" s="1" t="s">
        <v>9</v>
      </c>
      <c r="U329">
        <v>3597</v>
      </c>
      <c r="V329" s="1" t="s">
        <v>10</v>
      </c>
      <c r="W329" s="1" t="s">
        <v>106</v>
      </c>
      <c r="X329" s="2">
        <f t="shared" ca="1" si="5"/>
        <v>45937</v>
      </c>
      <c r="Y329" s="1">
        <f ca="1">ROUND(YEARFRAC(Merge1[[#This Row],[Join_Date]],Merge1[[#This Row],[Today]], 3),0)</f>
        <v>5</v>
      </c>
      <c r="Z329" s="1" t="str" cm="1">
        <f t="array" aca="1" ref="Z329" ca="1">_xlfn.IFS(
   Merge1[[#This Row],[Customer Tenure]]&lt;=2,"New",
   Merge1[[#This Row],[Customer Tenure]]&lt;=5,"Emerging",
  Merge1[[#This Row],[Customer Tenure]]&lt;9,"Established",
   TRUE,"Loyal"
)</f>
        <v>Emerging</v>
      </c>
      <c r="AA329" s="1" t="str" cm="1">
        <f t="array" ref="AA329">_xlfn.IFS(Merge1[[#This Row],[Income]]&lt;=30000,"Low",Merge1[[#This Row],[Income]]&lt;=60000,"Medium",Merge1[[#This Row],[Income]]&lt;=100000,"High", Merge1[[#This Row],[Income]]&gt;100000," Premium")</f>
        <v>Medium</v>
      </c>
      <c r="AB329" s="1" t="str" cm="1">
        <f t="array" ref="AB329">_xlfn.IFS(Merge1[[#This Row],[Age]]&lt;= 28,"Gen Z", Merge1[[#This Row],[Age]]&lt;=44,"Millennials", Merge1[[#This Row],[Age]]&lt;=60,"Gen X", Merge1[[#This Row],[Age]]&gt;60,"Baby Boomers")</f>
        <v>Millennials</v>
      </c>
      <c r="AC329" s="1" t="str" cm="1">
        <f t="array" ref="AC329">_xlfn.IFS(
    Merge1[[#This Row],[Balance]]&lt;=50000,"Low",
    Merge1[[#This Row],[Balance]]&lt;=200000,"Medium",
    Merge1[[#This Row],[Balance]]&gt;200000,"High"
)</f>
        <v>Medium</v>
      </c>
    </row>
    <row r="330" spans="1:29" x14ac:dyDescent="0.25">
      <c r="A330" s="1" t="s">
        <v>448</v>
      </c>
      <c r="B330" s="1" t="s">
        <v>5883</v>
      </c>
      <c r="C330" s="1" t="s">
        <v>5835</v>
      </c>
      <c r="D330" s="2">
        <v>43810</v>
      </c>
      <c r="E330">
        <v>428745</v>
      </c>
      <c r="F330">
        <v>686</v>
      </c>
      <c r="G330">
        <v>449244</v>
      </c>
      <c r="H330" s="1" t="s">
        <v>5833</v>
      </c>
      <c r="I330" s="1" t="s">
        <v>6697</v>
      </c>
      <c r="J330" s="1" t="s">
        <v>6240</v>
      </c>
      <c r="K330">
        <v>45</v>
      </c>
      <c r="L330" s="1" t="s">
        <v>6241</v>
      </c>
      <c r="M330" s="1" t="s">
        <v>6242</v>
      </c>
      <c r="N330">
        <v>36082</v>
      </c>
      <c r="O330" s="1" t="s">
        <v>6248</v>
      </c>
      <c r="P330" s="2">
        <v>44954</v>
      </c>
      <c r="Q330" s="2">
        <v>45437</v>
      </c>
      <c r="R330" s="1" t="s">
        <v>6906</v>
      </c>
      <c r="S330" s="1" t="s">
        <v>6918</v>
      </c>
      <c r="T330" s="1" t="s">
        <v>23</v>
      </c>
      <c r="U330">
        <v>3309</v>
      </c>
      <c r="V330" s="1" t="s">
        <v>15</v>
      </c>
      <c r="W330" s="1" t="s">
        <v>20</v>
      </c>
      <c r="X330" s="2">
        <f t="shared" ca="1" si="5"/>
        <v>45937</v>
      </c>
      <c r="Y330" s="1">
        <f ca="1">ROUND(YEARFRAC(Merge1[[#This Row],[Join_Date]],Merge1[[#This Row],[Today]], 3),0)</f>
        <v>3</v>
      </c>
      <c r="Z330" s="1" t="str" cm="1">
        <f t="array" aca="1" ref="Z330" ca="1">_xlfn.IFS(
   Merge1[[#This Row],[Customer Tenure]]&lt;=2,"New",
   Merge1[[#This Row],[Customer Tenure]]&lt;=5,"Emerging",
  Merge1[[#This Row],[Customer Tenure]]&lt;9,"Established",
   TRUE,"Loyal"
)</f>
        <v>Emerging</v>
      </c>
      <c r="AA330" s="1" t="str" cm="1">
        <f t="array" ref="AA330">_xlfn.IFS(Merge1[[#This Row],[Income]]&lt;=30000,"Low",Merge1[[#This Row],[Income]]&lt;=60000,"Medium",Merge1[[#This Row],[Income]]&lt;=100000,"High", Merge1[[#This Row],[Income]]&gt;100000," Premium")</f>
        <v>Medium</v>
      </c>
      <c r="AB330" s="1" t="str" cm="1">
        <f t="array" ref="AB330">_xlfn.IFS(Merge1[[#This Row],[Age]]&lt;= 28,"Gen Z", Merge1[[#This Row],[Age]]&lt;=44,"Millennials", Merge1[[#This Row],[Age]]&lt;=60,"Gen X", Merge1[[#This Row],[Age]]&gt;60,"Baby Boomers")</f>
        <v>Gen X</v>
      </c>
      <c r="AC330" s="1" t="str" cm="1">
        <f t="array" ref="AC330">_xlfn.IFS(
    Merge1[[#This Row],[Balance]]&lt;=50000,"Low",
    Merge1[[#This Row],[Balance]]&lt;=200000,"Medium",
    Merge1[[#This Row],[Balance]]&gt;200000,"High"
)</f>
        <v>High</v>
      </c>
    </row>
    <row r="331" spans="1:29" x14ac:dyDescent="0.25">
      <c r="A331" s="1" t="s">
        <v>448</v>
      </c>
      <c r="B331" s="1" t="s">
        <v>5883</v>
      </c>
      <c r="C331" s="1" t="s">
        <v>5835</v>
      </c>
      <c r="D331" s="2">
        <v>43810</v>
      </c>
      <c r="E331">
        <v>428745</v>
      </c>
      <c r="F331">
        <v>686</v>
      </c>
      <c r="G331">
        <v>449244</v>
      </c>
      <c r="H331" s="1" t="s">
        <v>5833</v>
      </c>
      <c r="I331" s="1" t="s">
        <v>6697</v>
      </c>
      <c r="J331" s="1" t="s">
        <v>6240</v>
      </c>
      <c r="K331">
        <v>45</v>
      </c>
      <c r="L331" s="1" t="s">
        <v>6241</v>
      </c>
      <c r="M331" s="1" t="s">
        <v>6242</v>
      </c>
      <c r="N331">
        <v>36082</v>
      </c>
      <c r="O331" s="1" t="s">
        <v>6248</v>
      </c>
      <c r="P331" s="2">
        <v>44954</v>
      </c>
      <c r="Q331" s="2">
        <v>45567</v>
      </c>
      <c r="R331" s="1" t="s">
        <v>6912</v>
      </c>
      <c r="S331" s="1" t="s">
        <v>6917</v>
      </c>
      <c r="T331" s="1" t="s">
        <v>28</v>
      </c>
      <c r="U331">
        <v>6033</v>
      </c>
      <c r="V331" s="1" t="s">
        <v>15</v>
      </c>
      <c r="W331" s="1" t="s">
        <v>20</v>
      </c>
      <c r="X331" s="2">
        <f t="shared" ca="1" si="5"/>
        <v>45937</v>
      </c>
      <c r="Y331" s="1">
        <f ca="1">ROUND(YEARFRAC(Merge1[[#This Row],[Join_Date]],Merge1[[#This Row],[Today]], 3),0)</f>
        <v>3</v>
      </c>
      <c r="Z331" s="1" t="str" cm="1">
        <f t="array" aca="1" ref="Z331" ca="1">_xlfn.IFS(
   Merge1[[#This Row],[Customer Tenure]]&lt;=2,"New",
   Merge1[[#This Row],[Customer Tenure]]&lt;=5,"Emerging",
  Merge1[[#This Row],[Customer Tenure]]&lt;9,"Established",
   TRUE,"Loyal"
)</f>
        <v>Emerging</v>
      </c>
      <c r="AA331" s="1" t="str" cm="1">
        <f t="array" ref="AA331">_xlfn.IFS(Merge1[[#This Row],[Income]]&lt;=30000,"Low",Merge1[[#This Row],[Income]]&lt;=60000,"Medium",Merge1[[#This Row],[Income]]&lt;=100000,"High", Merge1[[#This Row],[Income]]&gt;100000," Premium")</f>
        <v>Medium</v>
      </c>
      <c r="AB331" s="1" t="str" cm="1">
        <f t="array" ref="AB331">_xlfn.IFS(Merge1[[#This Row],[Age]]&lt;= 28,"Gen Z", Merge1[[#This Row],[Age]]&lt;=44,"Millennials", Merge1[[#This Row],[Age]]&lt;=60,"Gen X", Merge1[[#This Row],[Age]]&gt;60,"Baby Boomers")</f>
        <v>Gen X</v>
      </c>
      <c r="AC331" s="1" t="str" cm="1">
        <f t="array" ref="AC331">_xlfn.IFS(
    Merge1[[#This Row],[Balance]]&lt;=50000,"Low",
    Merge1[[#This Row],[Balance]]&lt;=200000,"Medium",
    Merge1[[#This Row],[Balance]]&gt;200000,"High"
)</f>
        <v>High</v>
      </c>
    </row>
    <row r="332" spans="1:29" x14ac:dyDescent="0.25">
      <c r="A332" s="1" t="s">
        <v>293</v>
      </c>
      <c r="B332" s="1" t="s">
        <v>5991</v>
      </c>
      <c r="C332" s="1" t="s">
        <v>5832</v>
      </c>
      <c r="D332" s="2">
        <v>43754</v>
      </c>
      <c r="E332">
        <v>207772</v>
      </c>
      <c r="F332">
        <v>770</v>
      </c>
      <c r="G332">
        <v>0</v>
      </c>
      <c r="H332" s="1" t="s">
        <v>5833</v>
      </c>
      <c r="I332" s="1" t="s">
        <v>6850</v>
      </c>
      <c r="J332" s="1" t="s">
        <v>6240</v>
      </c>
      <c r="K332">
        <v>54</v>
      </c>
      <c r="L332" s="1" t="s">
        <v>6246</v>
      </c>
      <c r="M332" s="1" t="s">
        <v>6262</v>
      </c>
      <c r="N332">
        <v>26570</v>
      </c>
      <c r="O332" s="1" t="s">
        <v>6243</v>
      </c>
      <c r="P332" s="2">
        <v>44800</v>
      </c>
      <c r="Q332" s="2">
        <v>45541</v>
      </c>
      <c r="R332" s="1" t="s">
        <v>6897</v>
      </c>
      <c r="S332" s="1" t="s">
        <v>6898</v>
      </c>
      <c r="T332" s="1" t="s">
        <v>14</v>
      </c>
      <c r="U332">
        <v>8600</v>
      </c>
      <c r="V332" s="1" t="s">
        <v>10</v>
      </c>
      <c r="W332" s="1" t="s">
        <v>25</v>
      </c>
      <c r="X332" s="2">
        <f t="shared" ca="1" si="5"/>
        <v>45937</v>
      </c>
      <c r="Y332" s="1">
        <f ca="1">ROUND(YEARFRAC(Merge1[[#This Row],[Join_Date]],Merge1[[#This Row],[Today]], 3),0)</f>
        <v>3</v>
      </c>
      <c r="Z332" s="1" t="str" cm="1">
        <f t="array" aca="1" ref="Z332" ca="1">_xlfn.IFS(
   Merge1[[#This Row],[Customer Tenure]]&lt;=2,"New",
   Merge1[[#This Row],[Customer Tenure]]&lt;=5,"Emerging",
  Merge1[[#This Row],[Customer Tenure]]&lt;9,"Established",
   TRUE,"Loyal"
)</f>
        <v>Emerging</v>
      </c>
      <c r="AA332" s="1" t="str" cm="1">
        <f t="array" ref="AA332">_xlfn.IFS(Merge1[[#This Row],[Income]]&lt;=30000,"Low",Merge1[[#This Row],[Income]]&lt;=60000,"Medium",Merge1[[#This Row],[Income]]&lt;=100000,"High", Merge1[[#This Row],[Income]]&gt;100000," Premium")</f>
        <v>Low</v>
      </c>
      <c r="AB332" s="1" t="str" cm="1">
        <f t="array" ref="AB332">_xlfn.IFS(Merge1[[#This Row],[Age]]&lt;= 28,"Gen Z", Merge1[[#This Row],[Age]]&lt;=44,"Millennials", Merge1[[#This Row],[Age]]&lt;=60,"Gen X", Merge1[[#This Row],[Age]]&gt;60,"Baby Boomers")</f>
        <v>Gen X</v>
      </c>
      <c r="AC332" s="1" t="str" cm="1">
        <f t="array" ref="AC332">_xlfn.IFS(
    Merge1[[#This Row],[Balance]]&lt;=50000,"Low",
    Merge1[[#This Row],[Balance]]&lt;=200000,"Medium",
    Merge1[[#This Row],[Balance]]&gt;200000,"High"
)</f>
        <v>High</v>
      </c>
    </row>
    <row r="333" spans="1:29" x14ac:dyDescent="0.25">
      <c r="A333" s="1" t="s">
        <v>293</v>
      </c>
      <c r="B333" s="1" t="s">
        <v>5991</v>
      </c>
      <c r="C333" s="1" t="s">
        <v>5832</v>
      </c>
      <c r="D333" s="2">
        <v>43754</v>
      </c>
      <c r="E333">
        <v>207772</v>
      </c>
      <c r="F333">
        <v>770</v>
      </c>
      <c r="G333">
        <v>0</v>
      </c>
      <c r="H333" s="1" t="s">
        <v>5833</v>
      </c>
      <c r="I333" s="1" t="s">
        <v>6850</v>
      </c>
      <c r="J333" s="1" t="s">
        <v>6240</v>
      </c>
      <c r="K333">
        <v>54</v>
      </c>
      <c r="L333" s="1" t="s">
        <v>6246</v>
      </c>
      <c r="M333" s="1" t="s">
        <v>6262</v>
      </c>
      <c r="N333">
        <v>26570</v>
      </c>
      <c r="O333" s="1" t="s">
        <v>6243</v>
      </c>
      <c r="P333" s="2">
        <v>44800</v>
      </c>
      <c r="Q333" s="2">
        <v>45750</v>
      </c>
      <c r="R333" s="1" t="s">
        <v>6893</v>
      </c>
      <c r="S333" s="1" t="s">
        <v>6894</v>
      </c>
      <c r="T333" s="1" t="s">
        <v>14</v>
      </c>
      <c r="U333">
        <v>6252</v>
      </c>
      <c r="V333" s="1" t="s">
        <v>10</v>
      </c>
      <c r="W333" s="1" t="s">
        <v>29</v>
      </c>
      <c r="X333" s="2">
        <f t="shared" ca="1" si="5"/>
        <v>45937</v>
      </c>
      <c r="Y333" s="1">
        <f ca="1">ROUND(YEARFRAC(Merge1[[#This Row],[Join_Date]],Merge1[[#This Row],[Today]], 3),0)</f>
        <v>3</v>
      </c>
      <c r="Z333" s="1" t="str" cm="1">
        <f t="array" aca="1" ref="Z333" ca="1">_xlfn.IFS(
   Merge1[[#This Row],[Customer Tenure]]&lt;=2,"New",
   Merge1[[#This Row],[Customer Tenure]]&lt;=5,"Emerging",
  Merge1[[#This Row],[Customer Tenure]]&lt;9,"Established",
   TRUE,"Loyal"
)</f>
        <v>Emerging</v>
      </c>
      <c r="AA333" s="1" t="str" cm="1">
        <f t="array" ref="AA333">_xlfn.IFS(Merge1[[#This Row],[Income]]&lt;=30000,"Low",Merge1[[#This Row],[Income]]&lt;=60000,"Medium",Merge1[[#This Row],[Income]]&lt;=100000,"High", Merge1[[#This Row],[Income]]&gt;100000," Premium")</f>
        <v>Low</v>
      </c>
      <c r="AB333" s="1" t="str" cm="1">
        <f t="array" ref="AB333">_xlfn.IFS(Merge1[[#This Row],[Age]]&lt;= 28,"Gen Z", Merge1[[#This Row],[Age]]&lt;=44,"Millennials", Merge1[[#This Row],[Age]]&lt;=60,"Gen X", Merge1[[#This Row],[Age]]&gt;60,"Baby Boomers")</f>
        <v>Gen X</v>
      </c>
      <c r="AC333" s="1" t="str" cm="1">
        <f t="array" ref="AC333">_xlfn.IFS(
    Merge1[[#This Row],[Balance]]&lt;=50000,"Low",
    Merge1[[#This Row],[Balance]]&lt;=200000,"Medium",
    Merge1[[#This Row],[Balance]]&gt;200000,"High"
)</f>
        <v>High</v>
      </c>
    </row>
    <row r="334" spans="1:29" x14ac:dyDescent="0.25">
      <c r="A334" s="1" t="s">
        <v>295</v>
      </c>
      <c r="B334" s="1" t="s">
        <v>6037</v>
      </c>
      <c r="C334" s="1" t="s">
        <v>5832</v>
      </c>
      <c r="D334" s="2">
        <v>43250</v>
      </c>
      <c r="E334">
        <v>133653</v>
      </c>
      <c r="F334">
        <v>538</v>
      </c>
      <c r="G334">
        <v>0</v>
      </c>
      <c r="H334" s="1" t="s">
        <v>5833</v>
      </c>
      <c r="I334" s="1" t="s">
        <v>6760</v>
      </c>
      <c r="J334" s="1" t="s">
        <v>6240</v>
      </c>
      <c r="K334">
        <v>25</v>
      </c>
      <c r="L334" s="1" t="s">
        <v>6241</v>
      </c>
      <c r="M334" s="1" t="s">
        <v>6262</v>
      </c>
      <c r="N334">
        <v>53142</v>
      </c>
      <c r="O334" s="1" t="s">
        <v>6248</v>
      </c>
      <c r="P334" s="2">
        <v>43411</v>
      </c>
      <c r="Q334" s="2">
        <v>45609</v>
      </c>
      <c r="R334" s="1" t="s">
        <v>6887</v>
      </c>
      <c r="S334" s="1" t="s">
        <v>6901</v>
      </c>
      <c r="T334" s="1" t="s">
        <v>23</v>
      </c>
      <c r="U334">
        <v>2640</v>
      </c>
      <c r="V334" s="1" t="s">
        <v>10</v>
      </c>
      <c r="W334" s="1" t="s">
        <v>40</v>
      </c>
      <c r="X334" s="2">
        <f t="shared" ca="1" si="5"/>
        <v>45937</v>
      </c>
      <c r="Y334" s="1">
        <f ca="1">ROUND(YEARFRAC(Merge1[[#This Row],[Join_Date]],Merge1[[#This Row],[Today]], 3),0)</f>
        <v>7</v>
      </c>
      <c r="Z334" s="1" t="str" cm="1">
        <f t="array" aca="1" ref="Z334" ca="1">_xlfn.IFS(
   Merge1[[#This Row],[Customer Tenure]]&lt;=2,"New",
   Merge1[[#This Row],[Customer Tenure]]&lt;=5,"Emerging",
  Merge1[[#This Row],[Customer Tenure]]&lt;9,"Established",
   TRUE,"Loyal"
)</f>
        <v>Established</v>
      </c>
      <c r="AA334" s="1" t="str" cm="1">
        <f t="array" ref="AA334">_xlfn.IFS(Merge1[[#This Row],[Income]]&lt;=30000,"Low",Merge1[[#This Row],[Income]]&lt;=60000,"Medium",Merge1[[#This Row],[Income]]&lt;=100000,"High", Merge1[[#This Row],[Income]]&gt;100000," Premium")</f>
        <v>Medium</v>
      </c>
      <c r="AB334" s="1" t="str" cm="1">
        <f t="array" ref="AB334">_xlfn.IFS(Merge1[[#This Row],[Age]]&lt;= 28,"Gen Z", Merge1[[#This Row],[Age]]&lt;=44,"Millennials", Merge1[[#This Row],[Age]]&lt;=60,"Gen X", Merge1[[#This Row],[Age]]&gt;60,"Baby Boomers")</f>
        <v>Gen Z</v>
      </c>
      <c r="AC334" s="1" t="str" cm="1">
        <f t="array" ref="AC334">_xlfn.IFS(
    Merge1[[#This Row],[Balance]]&lt;=50000,"Low",
    Merge1[[#This Row],[Balance]]&lt;=200000,"Medium",
    Merge1[[#This Row],[Balance]]&gt;200000,"High"
)</f>
        <v>Medium</v>
      </c>
    </row>
    <row r="335" spans="1:29" x14ac:dyDescent="0.25">
      <c r="A335" s="1" t="s">
        <v>295</v>
      </c>
      <c r="B335" s="1" t="s">
        <v>6037</v>
      </c>
      <c r="C335" s="1" t="s">
        <v>5832</v>
      </c>
      <c r="D335" s="2">
        <v>43250</v>
      </c>
      <c r="E335">
        <v>133653</v>
      </c>
      <c r="F335">
        <v>538</v>
      </c>
      <c r="G335">
        <v>0</v>
      </c>
      <c r="H335" s="1" t="s">
        <v>5833</v>
      </c>
      <c r="I335" s="1" t="s">
        <v>6760</v>
      </c>
      <c r="J335" s="1" t="s">
        <v>6240</v>
      </c>
      <c r="K335">
        <v>25</v>
      </c>
      <c r="L335" s="1" t="s">
        <v>6241</v>
      </c>
      <c r="M335" s="1" t="s">
        <v>6262</v>
      </c>
      <c r="N335">
        <v>53142</v>
      </c>
      <c r="O335" s="1" t="s">
        <v>6248</v>
      </c>
      <c r="P335" s="2">
        <v>43411</v>
      </c>
      <c r="Q335" s="2">
        <v>45253</v>
      </c>
      <c r="R335" s="1" t="s">
        <v>6887</v>
      </c>
      <c r="S335" s="1" t="s">
        <v>6888</v>
      </c>
      <c r="T335" s="1" t="s">
        <v>14</v>
      </c>
      <c r="U335">
        <v>5033</v>
      </c>
      <c r="V335" s="1" t="s">
        <v>24</v>
      </c>
      <c r="W335" s="1" t="s">
        <v>11</v>
      </c>
      <c r="X335" s="2">
        <f t="shared" ca="1" si="5"/>
        <v>45937</v>
      </c>
      <c r="Y335" s="1">
        <f ca="1">ROUND(YEARFRAC(Merge1[[#This Row],[Join_Date]],Merge1[[#This Row],[Today]], 3),0)</f>
        <v>7</v>
      </c>
      <c r="Z335" s="1" t="str" cm="1">
        <f t="array" aca="1" ref="Z335" ca="1">_xlfn.IFS(
   Merge1[[#This Row],[Customer Tenure]]&lt;=2,"New",
   Merge1[[#This Row],[Customer Tenure]]&lt;=5,"Emerging",
  Merge1[[#This Row],[Customer Tenure]]&lt;9,"Established",
   TRUE,"Loyal"
)</f>
        <v>Established</v>
      </c>
      <c r="AA335" s="1" t="str" cm="1">
        <f t="array" ref="AA335">_xlfn.IFS(Merge1[[#This Row],[Income]]&lt;=30000,"Low",Merge1[[#This Row],[Income]]&lt;=60000,"Medium",Merge1[[#This Row],[Income]]&lt;=100000,"High", Merge1[[#This Row],[Income]]&gt;100000," Premium")</f>
        <v>Medium</v>
      </c>
      <c r="AB335" s="1" t="str" cm="1">
        <f t="array" ref="AB335">_xlfn.IFS(Merge1[[#This Row],[Age]]&lt;= 28,"Gen Z", Merge1[[#This Row],[Age]]&lt;=44,"Millennials", Merge1[[#This Row],[Age]]&lt;=60,"Gen X", Merge1[[#This Row],[Age]]&gt;60,"Baby Boomers")</f>
        <v>Gen Z</v>
      </c>
      <c r="AC335" s="1" t="str" cm="1">
        <f t="array" ref="AC335">_xlfn.IFS(
    Merge1[[#This Row],[Balance]]&lt;=50000,"Low",
    Merge1[[#This Row],[Balance]]&lt;=200000,"Medium",
    Merge1[[#This Row],[Balance]]&gt;200000,"High"
)</f>
        <v>Medium</v>
      </c>
    </row>
    <row r="336" spans="1:29" x14ac:dyDescent="0.25">
      <c r="A336" s="1" t="s">
        <v>295</v>
      </c>
      <c r="B336" s="1" t="s">
        <v>6037</v>
      </c>
      <c r="C336" s="1" t="s">
        <v>5832</v>
      </c>
      <c r="D336" s="2">
        <v>43250</v>
      </c>
      <c r="E336">
        <v>133653</v>
      </c>
      <c r="F336">
        <v>538</v>
      </c>
      <c r="G336">
        <v>0</v>
      </c>
      <c r="H336" s="1" t="s">
        <v>5833</v>
      </c>
      <c r="I336" s="1" t="s">
        <v>6760</v>
      </c>
      <c r="J336" s="1" t="s">
        <v>6240</v>
      </c>
      <c r="K336">
        <v>25</v>
      </c>
      <c r="L336" s="1" t="s">
        <v>6241</v>
      </c>
      <c r="M336" s="1" t="s">
        <v>6262</v>
      </c>
      <c r="N336">
        <v>53142</v>
      </c>
      <c r="O336" s="1" t="s">
        <v>6248</v>
      </c>
      <c r="P336" s="2">
        <v>43411</v>
      </c>
      <c r="Q336" s="2">
        <v>45436</v>
      </c>
      <c r="R336" s="1" t="s">
        <v>6906</v>
      </c>
      <c r="S336" s="1" t="s">
        <v>6918</v>
      </c>
      <c r="T336" s="1" t="s">
        <v>14</v>
      </c>
      <c r="U336">
        <v>3490</v>
      </c>
      <c r="V336" s="1" t="s">
        <v>10</v>
      </c>
      <c r="W336" s="1" t="s">
        <v>20</v>
      </c>
      <c r="X336" s="2">
        <f t="shared" ca="1" si="5"/>
        <v>45937</v>
      </c>
      <c r="Y336" s="1">
        <f ca="1">ROUND(YEARFRAC(Merge1[[#This Row],[Join_Date]],Merge1[[#This Row],[Today]], 3),0)</f>
        <v>7</v>
      </c>
      <c r="Z336" s="1" t="str" cm="1">
        <f t="array" aca="1" ref="Z336" ca="1">_xlfn.IFS(
   Merge1[[#This Row],[Customer Tenure]]&lt;=2,"New",
   Merge1[[#This Row],[Customer Tenure]]&lt;=5,"Emerging",
  Merge1[[#This Row],[Customer Tenure]]&lt;9,"Established",
   TRUE,"Loyal"
)</f>
        <v>Established</v>
      </c>
      <c r="AA336" s="1" t="str" cm="1">
        <f t="array" ref="AA336">_xlfn.IFS(Merge1[[#This Row],[Income]]&lt;=30000,"Low",Merge1[[#This Row],[Income]]&lt;=60000,"Medium",Merge1[[#This Row],[Income]]&lt;=100000,"High", Merge1[[#This Row],[Income]]&gt;100000," Premium")</f>
        <v>Medium</v>
      </c>
      <c r="AB336" s="1" t="str" cm="1">
        <f t="array" ref="AB336">_xlfn.IFS(Merge1[[#This Row],[Age]]&lt;= 28,"Gen Z", Merge1[[#This Row],[Age]]&lt;=44,"Millennials", Merge1[[#This Row],[Age]]&lt;=60,"Gen X", Merge1[[#This Row],[Age]]&gt;60,"Baby Boomers")</f>
        <v>Gen Z</v>
      </c>
      <c r="AC336" s="1" t="str" cm="1">
        <f t="array" ref="AC336">_xlfn.IFS(
    Merge1[[#This Row],[Balance]]&lt;=50000,"Low",
    Merge1[[#This Row],[Balance]]&lt;=200000,"Medium",
    Merge1[[#This Row],[Balance]]&gt;200000,"High"
)</f>
        <v>Medium</v>
      </c>
    </row>
    <row r="337" spans="1:29" x14ac:dyDescent="0.25">
      <c r="A337" s="1" t="s">
        <v>295</v>
      </c>
      <c r="B337" s="1" t="s">
        <v>6037</v>
      </c>
      <c r="C337" s="1" t="s">
        <v>5832</v>
      </c>
      <c r="D337" s="2">
        <v>43250</v>
      </c>
      <c r="E337">
        <v>133653</v>
      </c>
      <c r="F337">
        <v>538</v>
      </c>
      <c r="G337">
        <v>0</v>
      </c>
      <c r="H337" s="1" t="s">
        <v>5833</v>
      </c>
      <c r="I337" s="1" t="s">
        <v>6760</v>
      </c>
      <c r="J337" s="1" t="s">
        <v>6240</v>
      </c>
      <c r="K337">
        <v>25</v>
      </c>
      <c r="L337" s="1" t="s">
        <v>6241</v>
      </c>
      <c r="M337" s="1" t="s">
        <v>6262</v>
      </c>
      <c r="N337">
        <v>53142</v>
      </c>
      <c r="O337" s="1" t="s">
        <v>6248</v>
      </c>
      <c r="P337" s="2">
        <v>43411</v>
      </c>
      <c r="Q337" s="2">
        <v>45634</v>
      </c>
      <c r="R337" s="1" t="s">
        <v>6904</v>
      </c>
      <c r="S337" s="1" t="s">
        <v>6916</v>
      </c>
      <c r="T337" s="1" t="s">
        <v>28</v>
      </c>
      <c r="U337">
        <v>3047</v>
      </c>
      <c r="V337" s="1" t="s">
        <v>24</v>
      </c>
      <c r="W337" s="1" t="s">
        <v>50</v>
      </c>
      <c r="X337" s="2">
        <f t="shared" ca="1" si="5"/>
        <v>45937</v>
      </c>
      <c r="Y337" s="1">
        <f ca="1">ROUND(YEARFRAC(Merge1[[#This Row],[Join_Date]],Merge1[[#This Row],[Today]], 3),0)</f>
        <v>7</v>
      </c>
      <c r="Z337" s="1" t="str" cm="1">
        <f t="array" aca="1" ref="Z337" ca="1">_xlfn.IFS(
   Merge1[[#This Row],[Customer Tenure]]&lt;=2,"New",
   Merge1[[#This Row],[Customer Tenure]]&lt;=5,"Emerging",
  Merge1[[#This Row],[Customer Tenure]]&lt;9,"Established",
   TRUE,"Loyal"
)</f>
        <v>Established</v>
      </c>
      <c r="AA337" s="1" t="str" cm="1">
        <f t="array" ref="AA337">_xlfn.IFS(Merge1[[#This Row],[Income]]&lt;=30000,"Low",Merge1[[#This Row],[Income]]&lt;=60000,"Medium",Merge1[[#This Row],[Income]]&lt;=100000,"High", Merge1[[#This Row],[Income]]&gt;100000," Premium")</f>
        <v>Medium</v>
      </c>
      <c r="AB337" s="1" t="str" cm="1">
        <f t="array" ref="AB337">_xlfn.IFS(Merge1[[#This Row],[Age]]&lt;= 28,"Gen Z", Merge1[[#This Row],[Age]]&lt;=44,"Millennials", Merge1[[#This Row],[Age]]&lt;=60,"Gen X", Merge1[[#This Row],[Age]]&gt;60,"Baby Boomers")</f>
        <v>Gen Z</v>
      </c>
      <c r="AC337" s="1" t="str" cm="1">
        <f t="array" ref="AC337">_xlfn.IFS(
    Merge1[[#This Row],[Balance]]&lt;=50000,"Low",
    Merge1[[#This Row],[Balance]]&lt;=200000,"Medium",
    Merge1[[#This Row],[Balance]]&gt;200000,"High"
)</f>
        <v>Medium</v>
      </c>
    </row>
    <row r="338" spans="1:29" x14ac:dyDescent="0.25">
      <c r="A338" s="1" t="s">
        <v>436</v>
      </c>
      <c r="B338" s="1" t="s">
        <v>5884</v>
      </c>
      <c r="C338" s="1" t="s">
        <v>5835</v>
      </c>
      <c r="D338" s="2">
        <v>42425</v>
      </c>
      <c r="E338">
        <v>113499</v>
      </c>
      <c r="F338">
        <v>375</v>
      </c>
      <c r="G338">
        <v>0</v>
      </c>
      <c r="H338" s="1" t="s">
        <v>5838</v>
      </c>
      <c r="I338" s="1" t="s">
        <v>6422</v>
      </c>
      <c r="J338" s="1" t="s">
        <v>6240</v>
      </c>
      <c r="K338">
        <v>46</v>
      </c>
      <c r="L338" s="1" t="s">
        <v>6241</v>
      </c>
      <c r="M338" s="1" t="s">
        <v>6242</v>
      </c>
      <c r="N338">
        <v>185904</v>
      </c>
      <c r="O338" s="1" t="s">
        <v>6243</v>
      </c>
      <c r="P338" s="2">
        <v>43594</v>
      </c>
      <c r="Q338" s="2">
        <v>45493</v>
      </c>
      <c r="R338" s="1" t="s">
        <v>6891</v>
      </c>
      <c r="S338" s="1" t="s">
        <v>6895</v>
      </c>
      <c r="T338" s="1" t="s">
        <v>14</v>
      </c>
      <c r="U338">
        <v>9167</v>
      </c>
      <c r="V338" s="1" t="s">
        <v>19</v>
      </c>
      <c r="W338" s="1" t="s">
        <v>106</v>
      </c>
      <c r="X338" s="2">
        <f t="shared" ca="1" si="5"/>
        <v>45937</v>
      </c>
      <c r="Y338" s="1">
        <f ca="1">ROUND(YEARFRAC(Merge1[[#This Row],[Join_Date]],Merge1[[#This Row],[Today]], 3),0)</f>
        <v>6</v>
      </c>
      <c r="Z338" s="1" t="str" cm="1">
        <f t="array" aca="1" ref="Z338" ca="1">_xlfn.IFS(
   Merge1[[#This Row],[Customer Tenure]]&lt;=2,"New",
   Merge1[[#This Row],[Customer Tenure]]&lt;=5,"Emerging",
  Merge1[[#This Row],[Customer Tenure]]&lt;9,"Established",
   TRUE,"Loyal"
)</f>
        <v>Established</v>
      </c>
      <c r="AA338" s="1" t="str" cm="1">
        <f t="array" ref="AA338">_xlfn.IFS(Merge1[[#This Row],[Income]]&lt;=30000,"Low",Merge1[[#This Row],[Income]]&lt;=60000,"Medium",Merge1[[#This Row],[Income]]&lt;=100000,"High", Merge1[[#This Row],[Income]]&gt;100000," Premium")</f>
        <v xml:space="preserve"> Premium</v>
      </c>
      <c r="AB338" s="1" t="str" cm="1">
        <f t="array" ref="AB338">_xlfn.IFS(Merge1[[#This Row],[Age]]&lt;= 28,"Gen Z", Merge1[[#This Row],[Age]]&lt;=44,"Millennials", Merge1[[#This Row],[Age]]&lt;=60,"Gen X", Merge1[[#This Row],[Age]]&gt;60,"Baby Boomers")</f>
        <v>Gen X</v>
      </c>
      <c r="AC338" s="1" t="str" cm="1">
        <f t="array" ref="AC338">_xlfn.IFS(
    Merge1[[#This Row],[Balance]]&lt;=50000,"Low",
    Merge1[[#This Row],[Balance]]&lt;=200000,"Medium",
    Merge1[[#This Row],[Balance]]&gt;200000,"High"
)</f>
        <v>Medium</v>
      </c>
    </row>
    <row r="339" spans="1:29" x14ac:dyDescent="0.25">
      <c r="A339" s="1" t="s">
        <v>436</v>
      </c>
      <c r="B339" s="1" t="s">
        <v>5884</v>
      </c>
      <c r="C339" s="1" t="s">
        <v>5835</v>
      </c>
      <c r="D339" s="2">
        <v>42425</v>
      </c>
      <c r="E339">
        <v>113499</v>
      </c>
      <c r="F339">
        <v>375</v>
      </c>
      <c r="G339">
        <v>0</v>
      </c>
      <c r="H339" s="1" t="s">
        <v>5838</v>
      </c>
      <c r="I339" s="1" t="s">
        <v>6422</v>
      </c>
      <c r="J339" s="1" t="s">
        <v>6240</v>
      </c>
      <c r="K339">
        <v>46</v>
      </c>
      <c r="L339" s="1" t="s">
        <v>6241</v>
      </c>
      <c r="M339" s="1" t="s">
        <v>6242</v>
      </c>
      <c r="N339">
        <v>185904</v>
      </c>
      <c r="O339" s="1" t="s">
        <v>6243</v>
      </c>
      <c r="P339" s="2">
        <v>43594</v>
      </c>
      <c r="Q339" s="2">
        <v>45843</v>
      </c>
      <c r="R339" s="1" t="s">
        <v>6891</v>
      </c>
      <c r="S339" s="1" t="s">
        <v>6892</v>
      </c>
      <c r="T339" s="1" t="s">
        <v>14</v>
      </c>
      <c r="U339">
        <v>9098</v>
      </c>
      <c r="V339" s="1" t="s">
        <v>19</v>
      </c>
      <c r="W339" s="1" t="s">
        <v>55</v>
      </c>
      <c r="X339" s="2">
        <f t="shared" ca="1" si="5"/>
        <v>45937</v>
      </c>
      <c r="Y339" s="1">
        <f ca="1">ROUND(YEARFRAC(Merge1[[#This Row],[Join_Date]],Merge1[[#This Row],[Today]], 3),0)</f>
        <v>6</v>
      </c>
      <c r="Z339" s="1" t="str" cm="1">
        <f t="array" aca="1" ref="Z339" ca="1">_xlfn.IFS(
   Merge1[[#This Row],[Customer Tenure]]&lt;=2,"New",
   Merge1[[#This Row],[Customer Tenure]]&lt;=5,"Emerging",
  Merge1[[#This Row],[Customer Tenure]]&lt;9,"Established",
   TRUE,"Loyal"
)</f>
        <v>Established</v>
      </c>
      <c r="AA339" s="1" t="str" cm="1">
        <f t="array" ref="AA339">_xlfn.IFS(Merge1[[#This Row],[Income]]&lt;=30000,"Low",Merge1[[#This Row],[Income]]&lt;=60000,"Medium",Merge1[[#This Row],[Income]]&lt;=100000,"High", Merge1[[#This Row],[Income]]&gt;100000," Premium")</f>
        <v xml:space="preserve"> Premium</v>
      </c>
      <c r="AB339" s="1" t="str" cm="1">
        <f t="array" ref="AB339">_xlfn.IFS(Merge1[[#This Row],[Age]]&lt;= 28,"Gen Z", Merge1[[#This Row],[Age]]&lt;=44,"Millennials", Merge1[[#This Row],[Age]]&lt;=60,"Gen X", Merge1[[#This Row],[Age]]&gt;60,"Baby Boomers")</f>
        <v>Gen X</v>
      </c>
      <c r="AC339" s="1" t="str" cm="1">
        <f t="array" ref="AC339">_xlfn.IFS(
    Merge1[[#This Row],[Balance]]&lt;=50000,"Low",
    Merge1[[#This Row],[Balance]]&lt;=200000,"Medium",
    Merge1[[#This Row],[Balance]]&gt;200000,"High"
)</f>
        <v>Medium</v>
      </c>
    </row>
    <row r="340" spans="1:29" x14ac:dyDescent="0.25">
      <c r="A340" s="1" t="s">
        <v>297</v>
      </c>
      <c r="B340" s="1" t="s">
        <v>6061</v>
      </c>
      <c r="C340" s="1" t="s">
        <v>5842</v>
      </c>
      <c r="D340" s="2">
        <v>45267</v>
      </c>
      <c r="E340">
        <v>247908</v>
      </c>
      <c r="F340">
        <v>370</v>
      </c>
      <c r="G340">
        <v>424972</v>
      </c>
      <c r="H340" s="1" t="s">
        <v>5833</v>
      </c>
      <c r="I340" s="1" t="s">
        <v>6583</v>
      </c>
      <c r="J340" s="1" t="s">
        <v>6245</v>
      </c>
      <c r="K340">
        <v>66</v>
      </c>
      <c r="L340" s="1" t="s">
        <v>6246</v>
      </c>
      <c r="M340" s="1" t="s">
        <v>6254</v>
      </c>
      <c r="N340">
        <v>177215</v>
      </c>
      <c r="O340" s="1" t="s">
        <v>6243</v>
      </c>
      <c r="P340" s="2">
        <v>43819</v>
      </c>
      <c r="Q340" s="2">
        <v>45529</v>
      </c>
      <c r="R340" s="1" t="s">
        <v>6889</v>
      </c>
      <c r="S340" s="1" t="s">
        <v>6890</v>
      </c>
      <c r="T340" s="1" t="s">
        <v>9</v>
      </c>
      <c r="U340">
        <v>7670</v>
      </c>
      <c r="V340" s="1" t="s">
        <v>10</v>
      </c>
      <c r="W340" s="1" t="s">
        <v>50</v>
      </c>
      <c r="X340" s="2">
        <f t="shared" ca="1" si="5"/>
        <v>45937</v>
      </c>
      <c r="Y340" s="1">
        <f ca="1">ROUND(YEARFRAC(Merge1[[#This Row],[Join_Date]],Merge1[[#This Row],[Today]], 3),0)</f>
        <v>6</v>
      </c>
      <c r="Z340" s="1" t="str" cm="1">
        <f t="array" aca="1" ref="Z340" ca="1">_xlfn.IFS(
   Merge1[[#This Row],[Customer Tenure]]&lt;=2,"New",
   Merge1[[#This Row],[Customer Tenure]]&lt;=5,"Emerging",
  Merge1[[#This Row],[Customer Tenure]]&lt;9,"Established",
   TRUE,"Loyal"
)</f>
        <v>Established</v>
      </c>
      <c r="AA340" s="1" t="str" cm="1">
        <f t="array" ref="AA340">_xlfn.IFS(Merge1[[#This Row],[Income]]&lt;=30000,"Low",Merge1[[#This Row],[Income]]&lt;=60000,"Medium",Merge1[[#This Row],[Income]]&lt;=100000,"High", Merge1[[#This Row],[Income]]&gt;100000," Premium")</f>
        <v xml:space="preserve"> Premium</v>
      </c>
      <c r="AB340" s="1" t="str" cm="1">
        <f t="array" ref="AB340">_xlfn.IFS(Merge1[[#This Row],[Age]]&lt;= 28,"Gen Z", Merge1[[#This Row],[Age]]&lt;=44,"Millennials", Merge1[[#This Row],[Age]]&lt;=60,"Gen X", Merge1[[#This Row],[Age]]&gt;60,"Baby Boomers")</f>
        <v>Baby Boomers</v>
      </c>
      <c r="AC340" s="1" t="str" cm="1">
        <f t="array" ref="AC340">_xlfn.IFS(
    Merge1[[#This Row],[Balance]]&lt;=50000,"Low",
    Merge1[[#This Row],[Balance]]&lt;=200000,"Medium",
    Merge1[[#This Row],[Balance]]&gt;200000,"High"
)</f>
        <v>High</v>
      </c>
    </row>
    <row r="341" spans="1:29" x14ac:dyDescent="0.25">
      <c r="A341" s="1" t="s">
        <v>297</v>
      </c>
      <c r="B341" s="1" t="s">
        <v>6061</v>
      </c>
      <c r="C341" s="1" t="s">
        <v>5842</v>
      </c>
      <c r="D341" s="2">
        <v>45267</v>
      </c>
      <c r="E341">
        <v>247908</v>
      </c>
      <c r="F341">
        <v>370</v>
      </c>
      <c r="G341">
        <v>424972</v>
      </c>
      <c r="H341" s="1" t="s">
        <v>5833</v>
      </c>
      <c r="I341" s="1" t="s">
        <v>6583</v>
      </c>
      <c r="J341" s="1" t="s">
        <v>6245</v>
      </c>
      <c r="K341">
        <v>66</v>
      </c>
      <c r="L341" s="1" t="s">
        <v>6246</v>
      </c>
      <c r="M341" s="1" t="s">
        <v>6254</v>
      </c>
      <c r="N341">
        <v>177215</v>
      </c>
      <c r="O341" s="1" t="s">
        <v>6243</v>
      </c>
      <c r="P341" s="2">
        <v>43819</v>
      </c>
      <c r="Q341" s="2">
        <v>45239</v>
      </c>
      <c r="R341" s="1" t="s">
        <v>6887</v>
      </c>
      <c r="S341" s="1" t="s">
        <v>6888</v>
      </c>
      <c r="T341" s="1" t="s">
        <v>9</v>
      </c>
      <c r="U341">
        <v>5727</v>
      </c>
      <c r="V341" s="1" t="s">
        <v>10</v>
      </c>
      <c r="W341" s="1" t="s">
        <v>25</v>
      </c>
      <c r="X341" s="2">
        <f t="shared" ca="1" si="5"/>
        <v>45937</v>
      </c>
      <c r="Y341" s="1">
        <f ca="1">ROUND(YEARFRAC(Merge1[[#This Row],[Join_Date]],Merge1[[#This Row],[Today]], 3),0)</f>
        <v>6</v>
      </c>
      <c r="Z341" s="1" t="str" cm="1">
        <f t="array" aca="1" ref="Z341" ca="1">_xlfn.IFS(
   Merge1[[#This Row],[Customer Tenure]]&lt;=2,"New",
   Merge1[[#This Row],[Customer Tenure]]&lt;=5,"Emerging",
  Merge1[[#This Row],[Customer Tenure]]&lt;9,"Established",
   TRUE,"Loyal"
)</f>
        <v>Established</v>
      </c>
      <c r="AA341" s="1" t="str" cm="1">
        <f t="array" ref="AA341">_xlfn.IFS(Merge1[[#This Row],[Income]]&lt;=30000,"Low",Merge1[[#This Row],[Income]]&lt;=60000,"Medium",Merge1[[#This Row],[Income]]&lt;=100000,"High", Merge1[[#This Row],[Income]]&gt;100000," Premium")</f>
        <v xml:space="preserve"> Premium</v>
      </c>
      <c r="AB341" s="1" t="str" cm="1">
        <f t="array" ref="AB341">_xlfn.IFS(Merge1[[#This Row],[Age]]&lt;= 28,"Gen Z", Merge1[[#This Row],[Age]]&lt;=44,"Millennials", Merge1[[#This Row],[Age]]&lt;=60,"Gen X", Merge1[[#This Row],[Age]]&gt;60,"Baby Boomers")</f>
        <v>Baby Boomers</v>
      </c>
      <c r="AC341" s="1" t="str" cm="1">
        <f t="array" ref="AC341">_xlfn.IFS(
    Merge1[[#This Row],[Balance]]&lt;=50000,"Low",
    Merge1[[#This Row],[Balance]]&lt;=200000,"Medium",
    Merge1[[#This Row],[Balance]]&gt;200000,"High"
)</f>
        <v>High</v>
      </c>
    </row>
    <row r="342" spans="1:29" x14ac:dyDescent="0.25">
      <c r="A342" s="1" t="s">
        <v>297</v>
      </c>
      <c r="B342" s="1" t="s">
        <v>6061</v>
      </c>
      <c r="C342" s="1" t="s">
        <v>5842</v>
      </c>
      <c r="D342" s="2">
        <v>45267</v>
      </c>
      <c r="E342">
        <v>247908</v>
      </c>
      <c r="F342">
        <v>370</v>
      </c>
      <c r="G342">
        <v>424972</v>
      </c>
      <c r="H342" s="1" t="s">
        <v>5833</v>
      </c>
      <c r="I342" s="1" t="s">
        <v>6583</v>
      </c>
      <c r="J342" s="1" t="s">
        <v>6245</v>
      </c>
      <c r="K342">
        <v>66</v>
      </c>
      <c r="L342" s="1" t="s">
        <v>6246</v>
      </c>
      <c r="M342" s="1" t="s">
        <v>6254</v>
      </c>
      <c r="N342">
        <v>177215</v>
      </c>
      <c r="O342" s="1" t="s">
        <v>6243</v>
      </c>
      <c r="P342" s="2">
        <v>43819</v>
      </c>
      <c r="Q342" s="2">
        <v>45182</v>
      </c>
      <c r="R342" s="1" t="s">
        <v>6897</v>
      </c>
      <c r="S342" s="1" t="s">
        <v>6909</v>
      </c>
      <c r="T342" s="1" t="s">
        <v>9</v>
      </c>
      <c r="U342">
        <v>5409</v>
      </c>
      <c r="V342" s="1" t="s">
        <v>15</v>
      </c>
      <c r="W342" s="1" t="s">
        <v>20</v>
      </c>
      <c r="X342" s="2">
        <f t="shared" ca="1" si="5"/>
        <v>45937</v>
      </c>
      <c r="Y342" s="1">
        <f ca="1">ROUND(YEARFRAC(Merge1[[#This Row],[Join_Date]],Merge1[[#This Row],[Today]], 3),0)</f>
        <v>6</v>
      </c>
      <c r="Z342" s="1" t="str" cm="1">
        <f t="array" aca="1" ref="Z342" ca="1">_xlfn.IFS(
   Merge1[[#This Row],[Customer Tenure]]&lt;=2,"New",
   Merge1[[#This Row],[Customer Tenure]]&lt;=5,"Emerging",
  Merge1[[#This Row],[Customer Tenure]]&lt;9,"Established",
   TRUE,"Loyal"
)</f>
        <v>Established</v>
      </c>
      <c r="AA342" s="1" t="str" cm="1">
        <f t="array" ref="AA342">_xlfn.IFS(Merge1[[#This Row],[Income]]&lt;=30000,"Low",Merge1[[#This Row],[Income]]&lt;=60000,"Medium",Merge1[[#This Row],[Income]]&lt;=100000,"High", Merge1[[#This Row],[Income]]&gt;100000," Premium")</f>
        <v xml:space="preserve"> Premium</v>
      </c>
      <c r="AB342" s="1" t="str" cm="1">
        <f t="array" ref="AB342">_xlfn.IFS(Merge1[[#This Row],[Age]]&lt;= 28,"Gen Z", Merge1[[#This Row],[Age]]&lt;=44,"Millennials", Merge1[[#This Row],[Age]]&lt;=60,"Gen X", Merge1[[#This Row],[Age]]&gt;60,"Baby Boomers")</f>
        <v>Baby Boomers</v>
      </c>
      <c r="AC342" s="1" t="str" cm="1">
        <f t="array" ref="AC342">_xlfn.IFS(
    Merge1[[#This Row],[Balance]]&lt;=50000,"Low",
    Merge1[[#This Row],[Balance]]&lt;=200000,"Medium",
    Merge1[[#This Row],[Balance]]&gt;200000,"High"
)</f>
        <v>High</v>
      </c>
    </row>
    <row r="343" spans="1:29" x14ac:dyDescent="0.25">
      <c r="A343" s="1" t="s">
        <v>299</v>
      </c>
      <c r="B343" s="1" t="s">
        <v>6171</v>
      </c>
      <c r="C343" s="1" t="s">
        <v>5835</v>
      </c>
      <c r="D343" s="2">
        <v>44132</v>
      </c>
      <c r="E343">
        <v>426634</v>
      </c>
      <c r="F343">
        <v>359</v>
      </c>
      <c r="G343">
        <v>0</v>
      </c>
      <c r="H343" s="1" t="s">
        <v>5833</v>
      </c>
      <c r="I343" s="1" t="s">
        <v>6636</v>
      </c>
      <c r="J343" s="1" t="s">
        <v>6245</v>
      </c>
      <c r="K343">
        <v>35</v>
      </c>
      <c r="L343" s="1" t="s">
        <v>6241</v>
      </c>
      <c r="M343" s="1" t="s">
        <v>6254</v>
      </c>
      <c r="N343">
        <v>71047</v>
      </c>
      <c r="O343" s="1" t="s">
        <v>6243</v>
      </c>
      <c r="P343" s="2">
        <v>42239</v>
      </c>
      <c r="Q343" s="2">
        <v>45443</v>
      </c>
      <c r="R343" s="1" t="s">
        <v>6906</v>
      </c>
      <c r="S343" s="1" t="s">
        <v>6918</v>
      </c>
      <c r="T343" s="1" t="s">
        <v>9</v>
      </c>
      <c r="U343">
        <v>9871</v>
      </c>
      <c r="V343" s="1" t="s">
        <v>15</v>
      </c>
      <c r="W343" s="1" t="s">
        <v>11</v>
      </c>
      <c r="X343" s="2">
        <f t="shared" ca="1" si="5"/>
        <v>45937</v>
      </c>
      <c r="Y343" s="1">
        <f ca="1">ROUND(YEARFRAC(Merge1[[#This Row],[Join_Date]],Merge1[[#This Row],[Today]], 3),0)</f>
        <v>10</v>
      </c>
      <c r="Z343" s="1" t="str" cm="1">
        <f t="array" aca="1" ref="Z343" ca="1">_xlfn.IFS(
   Merge1[[#This Row],[Customer Tenure]]&lt;=2,"New",
   Merge1[[#This Row],[Customer Tenure]]&lt;=5,"Emerging",
  Merge1[[#This Row],[Customer Tenure]]&lt;9,"Established",
   TRUE,"Loyal"
)</f>
        <v>Loyal</v>
      </c>
      <c r="AA343" s="1" t="str" cm="1">
        <f t="array" ref="AA343">_xlfn.IFS(Merge1[[#This Row],[Income]]&lt;=30000,"Low",Merge1[[#This Row],[Income]]&lt;=60000,"Medium",Merge1[[#This Row],[Income]]&lt;=100000,"High", Merge1[[#This Row],[Income]]&gt;100000," Premium")</f>
        <v>High</v>
      </c>
      <c r="AB343" s="1" t="str" cm="1">
        <f t="array" ref="AB343">_xlfn.IFS(Merge1[[#This Row],[Age]]&lt;= 28,"Gen Z", Merge1[[#This Row],[Age]]&lt;=44,"Millennials", Merge1[[#This Row],[Age]]&lt;=60,"Gen X", Merge1[[#This Row],[Age]]&gt;60,"Baby Boomers")</f>
        <v>Millennials</v>
      </c>
      <c r="AC343" s="1" t="str" cm="1">
        <f t="array" ref="AC343">_xlfn.IFS(
    Merge1[[#This Row],[Balance]]&lt;=50000,"Low",
    Merge1[[#This Row],[Balance]]&lt;=200000,"Medium",
    Merge1[[#This Row],[Balance]]&gt;200000,"High"
)</f>
        <v>High</v>
      </c>
    </row>
    <row r="344" spans="1:29" x14ac:dyDescent="0.25">
      <c r="A344" s="1" t="s">
        <v>299</v>
      </c>
      <c r="B344" s="1" t="s">
        <v>6171</v>
      </c>
      <c r="C344" s="1" t="s">
        <v>5835</v>
      </c>
      <c r="D344" s="2">
        <v>44132</v>
      </c>
      <c r="E344">
        <v>426634</v>
      </c>
      <c r="F344">
        <v>359</v>
      </c>
      <c r="G344">
        <v>0</v>
      </c>
      <c r="H344" s="1" t="s">
        <v>5833</v>
      </c>
      <c r="I344" s="1" t="s">
        <v>6636</v>
      </c>
      <c r="J344" s="1" t="s">
        <v>6245</v>
      </c>
      <c r="K344">
        <v>35</v>
      </c>
      <c r="L344" s="1" t="s">
        <v>6241</v>
      </c>
      <c r="M344" s="1" t="s">
        <v>6254</v>
      </c>
      <c r="N344">
        <v>71047</v>
      </c>
      <c r="O344" s="1" t="s">
        <v>6243</v>
      </c>
      <c r="P344" s="2">
        <v>42239</v>
      </c>
      <c r="Q344" s="2">
        <v>45430</v>
      </c>
      <c r="R344" s="1" t="s">
        <v>6906</v>
      </c>
      <c r="S344" s="1" t="s">
        <v>6918</v>
      </c>
      <c r="T344" s="1" t="s">
        <v>9</v>
      </c>
      <c r="U344">
        <v>9596</v>
      </c>
      <c r="V344" s="1" t="s">
        <v>19</v>
      </c>
      <c r="W344" s="1" t="s">
        <v>25</v>
      </c>
      <c r="X344" s="2">
        <f t="shared" ca="1" si="5"/>
        <v>45937</v>
      </c>
      <c r="Y344" s="1">
        <f ca="1">ROUND(YEARFRAC(Merge1[[#This Row],[Join_Date]],Merge1[[#This Row],[Today]], 3),0)</f>
        <v>10</v>
      </c>
      <c r="Z344" s="1" t="str" cm="1">
        <f t="array" aca="1" ref="Z344" ca="1">_xlfn.IFS(
   Merge1[[#This Row],[Customer Tenure]]&lt;=2,"New",
   Merge1[[#This Row],[Customer Tenure]]&lt;=5,"Emerging",
  Merge1[[#This Row],[Customer Tenure]]&lt;9,"Established",
   TRUE,"Loyal"
)</f>
        <v>Loyal</v>
      </c>
      <c r="AA344" s="1" t="str" cm="1">
        <f t="array" ref="AA344">_xlfn.IFS(Merge1[[#This Row],[Income]]&lt;=30000,"Low",Merge1[[#This Row],[Income]]&lt;=60000,"Medium",Merge1[[#This Row],[Income]]&lt;=100000,"High", Merge1[[#This Row],[Income]]&gt;100000," Premium")</f>
        <v>High</v>
      </c>
      <c r="AB344" s="1" t="str" cm="1">
        <f t="array" ref="AB344">_xlfn.IFS(Merge1[[#This Row],[Age]]&lt;= 28,"Gen Z", Merge1[[#This Row],[Age]]&lt;=44,"Millennials", Merge1[[#This Row],[Age]]&lt;=60,"Gen X", Merge1[[#This Row],[Age]]&gt;60,"Baby Boomers")</f>
        <v>Millennials</v>
      </c>
      <c r="AC344" s="1" t="str" cm="1">
        <f t="array" ref="AC344">_xlfn.IFS(
    Merge1[[#This Row],[Balance]]&lt;=50000,"Low",
    Merge1[[#This Row],[Balance]]&lt;=200000,"Medium",
    Merge1[[#This Row],[Balance]]&gt;200000,"High"
)</f>
        <v>High</v>
      </c>
    </row>
    <row r="345" spans="1:29" x14ac:dyDescent="0.25">
      <c r="A345" s="1" t="s">
        <v>299</v>
      </c>
      <c r="B345" s="1" t="s">
        <v>6171</v>
      </c>
      <c r="C345" s="1" t="s">
        <v>5835</v>
      </c>
      <c r="D345" s="2">
        <v>44132</v>
      </c>
      <c r="E345">
        <v>426634</v>
      </c>
      <c r="F345">
        <v>359</v>
      </c>
      <c r="G345">
        <v>0</v>
      </c>
      <c r="H345" s="1" t="s">
        <v>5833</v>
      </c>
      <c r="I345" s="1" t="s">
        <v>6636</v>
      </c>
      <c r="J345" s="1" t="s">
        <v>6245</v>
      </c>
      <c r="K345">
        <v>35</v>
      </c>
      <c r="L345" s="1" t="s">
        <v>6241</v>
      </c>
      <c r="M345" s="1" t="s">
        <v>6254</v>
      </c>
      <c r="N345">
        <v>71047</v>
      </c>
      <c r="O345" s="1" t="s">
        <v>6243</v>
      </c>
      <c r="P345" s="2">
        <v>42239</v>
      </c>
      <c r="Q345" s="2">
        <v>45369</v>
      </c>
      <c r="R345" s="1" t="s">
        <v>6899</v>
      </c>
      <c r="S345" s="1" t="s">
        <v>6900</v>
      </c>
      <c r="T345" s="1" t="s">
        <v>9</v>
      </c>
      <c r="U345">
        <v>8049</v>
      </c>
      <c r="V345" s="1" t="s">
        <v>24</v>
      </c>
      <c r="W345" s="1" t="s">
        <v>11</v>
      </c>
      <c r="X345" s="2">
        <f t="shared" ca="1" si="5"/>
        <v>45937</v>
      </c>
      <c r="Y345" s="1">
        <f ca="1">ROUND(YEARFRAC(Merge1[[#This Row],[Join_Date]],Merge1[[#This Row],[Today]], 3),0)</f>
        <v>10</v>
      </c>
      <c r="Z345" s="1" t="str" cm="1">
        <f t="array" aca="1" ref="Z345" ca="1">_xlfn.IFS(
   Merge1[[#This Row],[Customer Tenure]]&lt;=2,"New",
   Merge1[[#This Row],[Customer Tenure]]&lt;=5,"Emerging",
  Merge1[[#This Row],[Customer Tenure]]&lt;9,"Established",
   TRUE,"Loyal"
)</f>
        <v>Loyal</v>
      </c>
      <c r="AA345" s="1" t="str" cm="1">
        <f t="array" ref="AA345">_xlfn.IFS(Merge1[[#This Row],[Income]]&lt;=30000,"Low",Merge1[[#This Row],[Income]]&lt;=60000,"Medium",Merge1[[#This Row],[Income]]&lt;=100000,"High", Merge1[[#This Row],[Income]]&gt;100000," Premium")</f>
        <v>High</v>
      </c>
      <c r="AB345" s="1" t="str" cm="1">
        <f t="array" ref="AB345">_xlfn.IFS(Merge1[[#This Row],[Age]]&lt;= 28,"Gen Z", Merge1[[#This Row],[Age]]&lt;=44,"Millennials", Merge1[[#This Row],[Age]]&lt;=60,"Gen X", Merge1[[#This Row],[Age]]&gt;60,"Baby Boomers")</f>
        <v>Millennials</v>
      </c>
      <c r="AC345" s="1" t="str" cm="1">
        <f t="array" ref="AC345">_xlfn.IFS(
    Merge1[[#This Row],[Balance]]&lt;=50000,"Low",
    Merge1[[#This Row],[Balance]]&lt;=200000,"Medium",
    Merge1[[#This Row],[Balance]]&gt;200000,"High"
)</f>
        <v>High</v>
      </c>
    </row>
    <row r="346" spans="1:29" x14ac:dyDescent="0.25">
      <c r="A346" s="1" t="s">
        <v>1031</v>
      </c>
      <c r="B346" s="1" t="s">
        <v>5885</v>
      </c>
      <c r="C346" s="1" t="s">
        <v>5832</v>
      </c>
      <c r="D346" s="2">
        <v>44681</v>
      </c>
      <c r="E346">
        <v>404303</v>
      </c>
      <c r="F346">
        <v>470</v>
      </c>
      <c r="G346">
        <v>98109</v>
      </c>
      <c r="H346" s="1" t="s">
        <v>5833</v>
      </c>
      <c r="I346" s="1" t="s">
        <v>6366</v>
      </c>
      <c r="J346" s="1" t="s">
        <v>6245</v>
      </c>
      <c r="K346">
        <v>57</v>
      </c>
      <c r="L346" s="1" t="s">
        <v>6246</v>
      </c>
      <c r="M346" s="1" t="s">
        <v>6257</v>
      </c>
      <c r="N346">
        <v>160588</v>
      </c>
      <c r="O346" s="1" t="s">
        <v>6243</v>
      </c>
      <c r="P346" s="2">
        <v>42239</v>
      </c>
      <c r="Q346" s="2">
        <v>45355</v>
      </c>
      <c r="R346" s="1" t="s">
        <v>6899</v>
      </c>
      <c r="S346" s="1" t="s">
        <v>6900</v>
      </c>
      <c r="T346" s="1" t="s">
        <v>23</v>
      </c>
      <c r="U346">
        <v>6664</v>
      </c>
      <c r="V346" s="1" t="s">
        <v>10</v>
      </c>
      <c r="W346" s="1" t="s">
        <v>29</v>
      </c>
      <c r="X346" s="2">
        <f t="shared" ca="1" si="5"/>
        <v>45937</v>
      </c>
      <c r="Y346" s="1">
        <f ca="1">ROUND(YEARFRAC(Merge1[[#This Row],[Join_Date]],Merge1[[#This Row],[Today]], 3),0)</f>
        <v>10</v>
      </c>
      <c r="Z346" s="1" t="str" cm="1">
        <f t="array" aca="1" ref="Z346" ca="1">_xlfn.IFS(
   Merge1[[#This Row],[Customer Tenure]]&lt;=2,"New",
   Merge1[[#This Row],[Customer Tenure]]&lt;=5,"Emerging",
  Merge1[[#This Row],[Customer Tenure]]&lt;9,"Established",
   TRUE,"Loyal"
)</f>
        <v>Loyal</v>
      </c>
      <c r="AA346" s="1" t="str" cm="1">
        <f t="array" ref="AA346">_xlfn.IFS(Merge1[[#This Row],[Income]]&lt;=30000,"Low",Merge1[[#This Row],[Income]]&lt;=60000,"Medium",Merge1[[#This Row],[Income]]&lt;=100000,"High", Merge1[[#This Row],[Income]]&gt;100000," Premium")</f>
        <v xml:space="preserve"> Premium</v>
      </c>
      <c r="AB346" s="1" t="str" cm="1">
        <f t="array" ref="AB346">_xlfn.IFS(Merge1[[#This Row],[Age]]&lt;= 28,"Gen Z", Merge1[[#This Row],[Age]]&lt;=44,"Millennials", Merge1[[#This Row],[Age]]&lt;=60,"Gen X", Merge1[[#This Row],[Age]]&gt;60,"Baby Boomers")</f>
        <v>Gen X</v>
      </c>
      <c r="AC346" s="1" t="str" cm="1">
        <f t="array" ref="AC346">_xlfn.IFS(
    Merge1[[#This Row],[Balance]]&lt;=50000,"Low",
    Merge1[[#This Row],[Balance]]&lt;=200000,"Medium",
    Merge1[[#This Row],[Balance]]&gt;200000,"High"
)</f>
        <v>High</v>
      </c>
    </row>
    <row r="347" spans="1:29" x14ac:dyDescent="0.25">
      <c r="A347" s="1" t="s">
        <v>303</v>
      </c>
      <c r="B347" s="1" t="s">
        <v>6008</v>
      </c>
      <c r="C347" s="1" t="s">
        <v>5832</v>
      </c>
      <c r="D347" s="2">
        <v>43399</v>
      </c>
      <c r="E347">
        <v>423291</v>
      </c>
      <c r="F347">
        <v>502</v>
      </c>
      <c r="G347">
        <v>0</v>
      </c>
      <c r="H347" s="1" t="s">
        <v>5833</v>
      </c>
      <c r="I347" s="1" t="s">
        <v>6662</v>
      </c>
      <c r="J347" s="1" t="s">
        <v>6245</v>
      </c>
      <c r="K347">
        <v>25</v>
      </c>
      <c r="L347" s="1" t="s">
        <v>6246</v>
      </c>
      <c r="M347" s="1" t="s">
        <v>6242</v>
      </c>
      <c r="N347">
        <v>31653</v>
      </c>
      <c r="O347" s="1" t="s">
        <v>6243</v>
      </c>
      <c r="P347" s="2">
        <v>42830</v>
      </c>
      <c r="Q347" s="2">
        <v>45493</v>
      </c>
      <c r="R347" s="1" t="s">
        <v>6891</v>
      </c>
      <c r="S347" s="1" t="s">
        <v>6895</v>
      </c>
      <c r="T347" s="1" t="s">
        <v>9</v>
      </c>
      <c r="U347">
        <v>3546</v>
      </c>
      <c r="V347" s="1" t="s">
        <v>10</v>
      </c>
      <c r="W347" s="1" t="s">
        <v>50</v>
      </c>
      <c r="X347" s="2">
        <f t="shared" ca="1" si="5"/>
        <v>45937</v>
      </c>
      <c r="Y347" s="1">
        <f ca="1">ROUND(YEARFRAC(Merge1[[#This Row],[Join_Date]],Merge1[[#This Row],[Today]], 3),0)</f>
        <v>9</v>
      </c>
      <c r="Z347" s="1" t="str" cm="1">
        <f t="array" aca="1" ref="Z347" ca="1">_xlfn.IFS(
   Merge1[[#This Row],[Customer Tenure]]&lt;=2,"New",
   Merge1[[#This Row],[Customer Tenure]]&lt;=5,"Emerging",
  Merge1[[#This Row],[Customer Tenure]]&lt;9,"Established",
   TRUE,"Loyal"
)</f>
        <v>Loyal</v>
      </c>
      <c r="AA347" s="1" t="str" cm="1">
        <f t="array" ref="AA347">_xlfn.IFS(Merge1[[#This Row],[Income]]&lt;=30000,"Low",Merge1[[#This Row],[Income]]&lt;=60000,"Medium",Merge1[[#This Row],[Income]]&lt;=100000,"High", Merge1[[#This Row],[Income]]&gt;100000," Premium")</f>
        <v>Medium</v>
      </c>
      <c r="AB347" s="1" t="str" cm="1">
        <f t="array" ref="AB347">_xlfn.IFS(Merge1[[#This Row],[Age]]&lt;= 28,"Gen Z", Merge1[[#This Row],[Age]]&lt;=44,"Millennials", Merge1[[#This Row],[Age]]&lt;=60,"Gen X", Merge1[[#This Row],[Age]]&gt;60,"Baby Boomers")</f>
        <v>Gen Z</v>
      </c>
      <c r="AC347" s="1" t="str" cm="1">
        <f t="array" ref="AC347">_xlfn.IFS(
    Merge1[[#This Row],[Balance]]&lt;=50000,"Low",
    Merge1[[#This Row],[Balance]]&lt;=200000,"Medium",
    Merge1[[#This Row],[Balance]]&gt;200000,"High"
)</f>
        <v>High</v>
      </c>
    </row>
    <row r="348" spans="1:29" x14ac:dyDescent="0.25">
      <c r="A348" s="1" t="s">
        <v>303</v>
      </c>
      <c r="B348" s="1" t="s">
        <v>6008</v>
      </c>
      <c r="C348" s="1" t="s">
        <v>5832</v>
      </c>
      <c r="D348" s="2">
        <v>43399</v>
      </c>
      <c r="E348">
        <v>423291</v>
      </c>
      <c r="F348">
        <v>502</v>
      </c>
      <c r="G348">
        <v>0</v>
      </c>
      <c r="H348" s="1" t="s">
        <v>5833</v>
      </c>
      <c r="I348" s="1" t="s">
        <v>6662</v>
      </c>
      <c r="J348" s="1" t="s">
        <v>6245</v>
      </c>
      <c r="K348">
        <v>25</v>
      </c>
      <c r="L348" s="1" t="s">
        <v>6246</v>
      </c>
      <c r="M348" s="1" t="s">
        <v>6242</v>
      </c>
      <c r="N348">
        <v>31653</v>
      </c>
      <c r="O348" s="1" t="s">
        <v>6243</v>
      </c>
      <c r="P348" s="2">
        <v>42830</v>
      </c>
      <c r="Q348" s="2">
        <v>45328</v>
      </c>
      <c r="R348" s="1" t="s">
        <v>6885</v>
      </c>
      <c r="S348" s="1" t="s">
        <v>6886</v>
      </c>
      <c r="T348" s="1" t="s">
        <v>9</v>
      </c>
      <c r="U348">
        <v>7158</v>
      </c>
      <c r="V348" s="1" t="s">
        <v>15</v>
      </c>
      <c r="W348" s="1" t="s">
        <v>40</v>
      </c>
      <c r="X348" s="2">
        <f t="shared" ca="1" si="5"/>
        <v>45937</v>
      </c>
      <c r="Y348" s="1">
        <f ca="1">ROUND(YEARFRAC(Merge1[[#This Row],[Join_Date]],Merge1[[#This Row],[Today]], 3),0)</f>
        <v>9</v>
      </c>
      <c r="Z348" s="1" t="str" cm="1">
        <f t="array" aca="1" ref="Z348" ca="1">_xlfn.IFS(
   Merge1[[#This Row],[Customer Tenure]]&lt;=2,"New",
   Merge1[[#This Row],[Customer Tenure]]&lt;=5,"Emerging",
  Merge1[[#This Row],[Customer Tenure]]&lt;9,"Established",
   TRUE,"Loyal"
)</f>
        <v>Loyal</v>
      </c>
      <c r="AA348" s="1" t="str" cm="1">
        <f t="array" ref="AA348">_xlfn.IFS(Merge1[[#This Row],[Income]]&lt;=30000,"Low",Merge1[[#This Row],[Income]]&lt;=60000,"Medium",Merge1[[#This Row],[Income]]&lt;=100000,"High", Merge1[[#This Row],[Income]]&gt;100000," Premium")</f>
        <v>Medium</v>
      </c>
      <c r="AB348" s="1" t="str" cm="1">
        <f t="array" ref="AB348">_xlfn.IFS(Merge1[[#This Row],[Age]]&lt;= 28,"Gen Z", Merge1[[#This Row],[Age]]&lt;=44,"Millennials", Merge1[[#This Row],[Age]]&lt;=60,"Gen X", Merge1[[#This Row],[Age]]&gt;60,"Baby Boomers")</f>
        <v>Gen Z</v>
      </c>
      <c r="AC348" s="1" t="str" cm="1">
        <f t="array" ref="AC348">_xlfn.IFS(
    Merge1[[#This Row],[Balance]]&lt;=50000,"Low",
    Merge1[[#This Row],[Balance]]&lt;=200000,"Medium",
    Merge1[[#This Row],[Balance]]&gt;200000,"High"
)</f>
        <v>High</v>
      </c>
    </row>
    <row r="349" spans="1:29" x14ac:dyDescent="0.25">
      <c r="A349" s="1" t="s">
        <v>679</v>
      </c>
      <c r="B349" s="1" t="s">
        <v>5886</v>
      </c>
      <c r="C349" s="1" t="s">
        <v>5832</v>
      </c>
      <c r="D349" s="2">
        <v>42626</v>
      </c>
      <c r="E349">
        <v>311537</v>
      </c>
      <c r="F349">
        <v>648</v>
      </c>
      <c r="G349">
        <v>0</v>
      </c>
      <c r="H349" s="1" t="s">
        <v>5833</v>
      </c>
      <c r="I349" s="1" t="s">
        <v>6748</v>
      </c>
      <c r="J349" s="1" t="s">
        <v>6240</v>
      </c>
      <c r="K349">
        <v>71</v>
      </c>
      <c r="L349" s="1" t="s">
        <v>6260</v>
      </c>
      <c r="M349" s="1" t="s">
        <v>6262</v>
      </c>
      <c r="N349">
        <v>148267</v>
      </c>
      <c r="O349" s="1" t="s">
        <v>6243</v>
      </c>
      <c r="P349" s="2">
        <v>42789</v>
      </c>
      <c r="Q349" s="2">
        <v>45715</v>
      </c>
      <c r="R349" s="1" t="s">
        <v>6885</v>
      </c>
      <c r="S349" s="1" t="s">
        <v>6896</v>
      </c>
      <c r="T349" s="1" t="s">
        <v>23</v>
      </c>
      <c r="U349">
        <v>1571</v>
      </c>
      <c r="V349" s="1" t="s">
        <v>15</v>
      </c>
      <c r="W349" s="1" t="s">
        <v>20</v>
      </c>
      <c r="X349" s="2">
        <f t="shared" ca="1" si="5"/>
        <v>45937</v>
      </c>
      <c r="Y349" s="1">
        <f ca="1">ROUND(YEARFRAC(Merge1[[#This Row],[Join_Date]],Merge1[[#This Row],[Today]], 3),0)</f>
        <v>9</v>
      </c>
      <c r="Z349" s="1" t="str" cm="1">
        <f t="array" aca="1" ref="Z349" ca="1">_xlfn.IFS(
   Merge1[[#This Row],[Customer Tenure]]&lt;=2,"New",
   Merge1[[#This Row],[Customer Tenure]]&lt;=5,"Emerging",
  Merge1[[#This Row],[Customer Tenure]]&lt;9,"Established",
   TRUE,"Loyal"
)</f>
        <v>Loyal</v>
      </c>
      <c r="AA349" s="1" t="str" cm="1">
        <f t="array" ref="AA349">_xlfn.IFS(Merge1[[#This Row],[Income]]&lt;=30000,"Low",Merge1[[#This Row],[Income]]&lt;=60000,"Medium",Merge1[[#This Row],[Income]]&lt;=100000,"High", Merge1[[#This Row],[Income]]&gt;100000," Premium")</f>
        <v xml:space="preserve"> Premium</v>
      </c>
      <c r="AB349" s="1" t="str" cm="1">
        <f t="array" ref="AB349">_xlfn.IFS(Merge1[[#This Row],[Age]]&lt;= 28,"Gen Z", Merge1[[#This Row],[Age]]&lt;=44,"Millennials", Merge1[[#This Row],[Age]]&lt;=60,"Gen X", Merge1[[#This Row],[Age]]&gt;60,"Baby Boomers")</f>
        <v>Baby Boomers</v>
      </c>
      <c r="AC349" s="1" t="str" cm="1">
        <f t="array" ref="AC349">_xlfn.IFS(
    Merge1[[#This Row],[Balance]]&lt;=50000,"Low",
    Merge1[[#This Row],[Balance]]&lt;=200000,"Medium",
    Merge1[[#This Row],[Balance]]&gt;200000,"High"
)</f>
        <v>High</v>
      </c>
    </row>
    <row r="350" spans="1:29" x14ac:dyDescent="0.25">
      <c r="A350" s="1" t="s">
        <v>354</v>
      </c>
      <c r="B350" s="1" t="s">
        <v>5886</v>
      </c>
      <c r="C350" s="1" t="s">
        <v>5832</v>
      </c>
      <c r="D350" s="2">
        <v>45208</v>
      </c>
      <c r="E350">
        <v>479681</v>
      </c>
      <c r="F350">
        <v>670</v>
      </c>
      <c r="G350">
        <v>0</v>
      </c>
      <c r="H350" s="1" t="s">
        <v>5833</v>
      </c>
      <c r="I350" s="1" t="s">
        <v>6748</v>
      </c>
      <c r="J350" s="1" t="s">
        <v>6240</v>
      </c>
      <c r="K350">
        <v>71</v>
      </c>
      <c r="L350" s="1" t="s">
        <v>6260</v>
      </c>
      <c r="M350" s="1" t="s">
        <v>6262</v>
      </c>
      <c r="N350">
        <v>148267</v>
      </c>
      <c r="O350" s="1" t="s">
        <v>6243</v>
      </c>
      <c r="P350" s="2">
        <v>42789</v>
      </c>
      <c r="Q350" s="2">
        <v>45325</v>
      </c>
      <c r="R350" s="1" t="s">
        <v>6885</v>
      </c>
      <c r="S350" s="1" t="s">
        <v>6886</v>
      </c>
      <c r="T350" s="1" t="s">
        <v>9</v>
      </c>
      <c r="U350">
        <v>1114</v>
      </c>
      <c r="V350" s="1" t="s">
        <v>15</v>
      </c>
      <c r="W350" s="1" t="s">
        <v>55</v>
      </c>
      <c r="X350" s="2">
        <f t="shared" ca="1" si="5"/>
        <v>45937</v>
      </c>
      <c r="Y350" s="1">
        <f ca="1">ROUND(YEARFRAC(Merge1[[#This Row],[Join_Date]],Merge1[[#This Row],[Today]], 3),0)</f>
        <v>9</v>
      </c>
      <c r="Z350" s="1" t="str" cm="1">
        <f t="array" aca="1" ref="Z350" ca="1">_xlfn.IFS(
   Merge1[[#This Row],[Customer Tenure]]&lt;=2,"New",
   Merge1[[#This Row],[Customer Tenure]]&lt;=5,"Emerging",
  Merge1[[#This Row],[Customer Tenure]]&lt;9,"Established",
   TRUE,"Loyal"
)</f>
        <v>Loyal</v>
      </c>
      <c r="AA350" s="1" t="str" cm="1">
        <f t="array" ref="AA350">_xlfn.IFS(Merge1[[#This Row],[Income]]&lt;=30000,"Low",Merge1[[#This Row],[Income]]&lt;=60000,"Medium",Merge1[[#This Row],[Income]]&lt;=100000,"High", Merge1[[#This Row],[Income]]&gt;100000," Premium")</f>
        <v xml:space="preserve"> Premium</v>
      </c>
      <c r="AB350" s="1" t="str" cm="1">
        <f t="array" ref="AB350">_xlfn.IFS(Merge1[[#This Row],[Age]]&lt;= 28,"Gen Z", Merge1[[#This Row],[Age]]&lt;=44,"Millennials", Merge1[[#This Row],[Age]]&lt;=60,"Gen X", Merge1[[#This Row],[Age]]&gt;60,"Baby Boomers")</f>
        <v>Baby Boomers</v>
      </c>
      <c r="AC350" s="1" t="str" cm="1">
        <f t="array" ref="AC350">_xlfn.IFS(
    Merge1[[#This Row],[Balance]]&lt;=50000,"Low",
    Merge1[[#This Row],[Balance]]&lt;=200000,"Medium",
    Merge1[[#This Row],[Balance]]&gt;200000,"High"
)</f>
        <v>High</v>
      </c>
    </row>
    <row r="351" spans="1:29" x14ac:dyDescent="0.25">
      <c r="A351" s="1" t="s">
        <v>354</v>
      </c>
      <c r="B351" s="1" t="s">
        <v>5886</v>
      </c>
      <c r="C351" s="1" t="s">
        <v>5832</v>
      </c>
      <c r="D351" s="2">
        <v>45208</v>
      </c>
      <c r="E351">
        <v>479681</v>
      </c>
      <c r="F351">
        <v>670</v>
      </c>
      <c r="G351">
        <v>0</v>
      </c>
      <c r="H351" s="1" t="s">
        <v>5833</v>
      </c>
      <c r="I351" s="1" t="s">
        <v>6748</v>
      </c>
      <c r="J351" s="1" t="s">
        <v>6240</v>
      </c>
      <c r="K351">
        <v>71</v>
      </c>
      <c r="L351" s="1" t="s">
        <v>6260</v>
      </c>
      <c r="M351" s="1" t="s">
        <v>6262</v>
      </c>
      <c r="N351">
        <v>148267</v>
      </c>
      <c r="O351" s="1" t="s">
        <v>6243</v>
      </c>
      <c r="P351" s="2">
        <v>42789</v>
      </c>
      <c r="Q351" s="2">
        <v>45789</v>
      </c>
      <c r="R351" s="1" t="s">
        <v>6906</v>
      </c>
      <c r="S351" s="1" t="s">
        <v>6907</v>
      </c>
      <c r="T351" s="1" t="s">
        <v>9</v>
      </c>
      <c r="U351">
        <v>8913</v>
      </c>
      <c r="V351" s="1" t="s">
        <v>15</v>
      </c>
      <c r="W351" s="1" t="s">
        <v>16</v>
      </c>
      <c r="X351" s="2">
        <f t="shared" ca="1" si="5"/>
        <v>45937</v>
      </c>
      <c r="Y351" s="1">
        <f ca="1">ROUND(YEARFRAC(Merge1[[#This Row],[Join_Date]],Merge1[[#This Row],[Today]], 3),0)</f>
        <v>9</v>
      </c>
      <c r="Z351" s="1" t="str" cm="1">
        <f t="array" aca="1" ref="Z351" ca="1">_xlfn.IFS(
   Merge1[[#This Row],[Customer Tenure]]&lt;=2,"New",
   Merge1[[#This Row],[Customer Tenure]]&lt;=5,"Emerging",
  Merge1[[#This Row],[Customer Tenure]]&lt;9,"Established",
   TRUE,"Loyal"
)</f>
        <v>Loyal</v>
      </c>
      <c r="AA351" s="1" t="str" cm="1">
        <f t="array" ref="AA351">_xlfn.IFS(Merge1[[#This Row],[Income]]&lt;=30000,"Low",Merge1[[#This Row],[Income]]&lt;=60000,"Medium",Merge1[[#This Row],[Income]]&lt;=100000,"High", Merge1[[#This Row],[Income]]&gt;100000," Premium")</f>
        <v xml:space="preserve"> Premium</v>
      </c>
      <c r="AB351" s="1" t="str" cm="1">
        <f t="array" ref="AB351">_xlfn.IFS(Merge1[[#This Row],[Age]]&lt;= 28,"Gen Z", Merge1[[#This Row],[Age]]&lt;=44,"Millennials", Merge1[[#This Row],[Age]]&lt;=60,"Gen X", Merge1[[#This Row],[Age]]&gt;60,"Baby Boomers")</f>
        <v>Baby Boomers</v>
      </c>
      <c r="AC351" s="1" t="str" cm="1">
        <f t="array" ref="AC351">_xlfn.IFS(
    Merge1[[#This Row],[Balance]]&lt;=50000,"Low",
    Merge1[[#This Row],[Balance]]&lt;=200000,"Medium",
    Merge1[[#This Row],[Balance]]&gt;200000,"High"
)</f>
        <v>High</v>
      </c>
    </row>
    <row r="352" spans="1:29" x14ac:dyDescent="0.25">
      <c r="A352" s="1" t="s">
        <v>335</v>
      </c>
      <c r="B352" s="1" t="s">
        <v>5887</v>
      </c>
      <c r="C352" s="1" t="s">
        <v>5835</v>
      </c>
      <c r="D352" s="2">
        <v>45145</v>
      </c>
      <c r="E352">
        <v>424390</v>
      </c>
      <c r="F352">
        <v>554</v>
      </c>
      <c r="G352">
        <v>0</v>
      </c>
      <c r="H352" s="1" t="s">
        <v>5833</v>
      </c>
      <c r="I352" s="1" t="s">
        <v>6657</v>
      </c>
      <c r="J352" s="1" t="s">
        <v>6245</v>
      </c>
      <c r="K352">
        <v>22</v>
      </c>
      <c r="L352" s="1" t="s">
        <v>6260</v>
      </c>
      <c r="M352" s="1" t="s">
        <v>6251</v>
      </c>
      <c r="N352">
        <v>44826</v>
      </c>
      <c r="O352" s="1" t="s">
        <v>6243</v>
      </c>
      <c r="P352" s="2">
        <v>44640</v>
      </c>
      <c r="Q352" s="2">
        <v>45845</v>
      </c>
      <c r="R352" s="1" t="s">
        <v>6891</v>
      </c>
      <c r="S352" s="1" t="s">
        <v>6892</v>
      </c>
      <c r="T352" s="1" t="s">
        <v>9</v>
      </c>
      <c r="U352">
        <v>2132</v>
      </c>
      <c r="V352" s="1" t="s">
        <v>15</v>
      </c>
      <c r="W352" s="1" t="s">
        <v>55</v>
      </c>
      <c r="X352" s="2">
        <f t="shared" ca="1" si="5"/>
        <v>45937</v>
      </c>
      <c r="Y352" s="1">
        <f ca="1">ROUND(YEARFRAC(Merge1[[#This Row],[Join_Date]],Merge1[[#This Row],[Today]], 3),0)</f>
        <v>4</v>
      </c>
      <c r="Z352" s="1" t="str" cm="1">
        <f t="array" aca="1" ref="Z352" ca="1">_xlfn.IFS(
   Merge1[[#This Row],[Customer Tenure]]&lt;=2,"New",
   Merge1[[#This Row],[Customer Tenure]]&lt;=5,"Emerging",
  Merge1[[#This Row],[Customer Tenure]]&lt;9,"Established",
   TRUE,"Loyal"
)</f>
        <v>Emerging</v>
      </c>
      <c r="AA352" s="1" t="str" cm="1">
        <f t="array" ref="AA352">_xlfn.IFS(Merge1[[#This Row],[Income]]&lt;=30000,"Low",Merge1[[#This Row],[Income]]&lt;=60000,"Medium",Merge1[[#This Row],[Income]]&lt;=100000,"High", Merge1[[#This Row],[Income]]&gt;100000," Premium")</f>
        <v>Medium</v>
      </c>
      <c r="AB352" s="1" t="str" cm="1">
        <f t="array" ref="AB352">_xlfn.IFS(Merge1[[#This Row],[Age]]&lt;= 28,"Gen Z", Merge1[[#This Row],[Age]]&lt;=44,"Millennials", Merge1[[#This Row],[Age]]&lt;=60,"Gen X", Merge1[[#This Row],[Age]]&gt;60,"Baby Boomers")</f>
        <v>Gen Z</v>
      </c>
      <c r="AC352" s="1" t="str" cm="1">
        <f t="array" ref="AC352">_xlfn.IFS(
    Merge1[[#This Row],[Balance]]&lt;=50000,"Low",
    Merge1[[#This Row],[Balance]]&lt;=200000,"Medium",
    Merge1[[#This Row],[Balance]]&gt;200000,"High"
)</f>
        <v>High</v>
      </c>
    </row>
    <row r="353" spans="1:29" x14ac:dyDescent="0.25">
      <c r="A353" s="1" t="s">
        <v>308</v>
      </c>
      <c r="B353" s="1" t="s">
        <v>5854</v>
      </c>
      <c r="C353" s="1" t="s">
        <v>5835</v>
      </c>
      <c r="D353" s="2">
        <v>45182</v>
      </c>
      <c r="E353">
        <v>334711</v>
      </c>
      <c r="F353">
        <v>593</v>
      </c>
      <c r="G353">
        <v>0</v>
      </c>
      <c r="H353" s="1" t="s">
        <v>5833</v>
      </c>
      <c r="I353" s="1" t="s">
        <v>6782</v>
      </c>
      <c r="J353" s="1" t="s">
        <v>6245</v>
      </c>
      <c r="K353">
        <v>50</v>
      </c>
      <c r="L353" s="1" t="s">
        <v>6246</v>
      </c>
      <c r="M353" s="1" t="s">
        <v>6247</v>
      </c>
      <c r="N353">
        <v>81367</v>
      </c>
      <c r="O353" s="1" t="s">
        <v>6248</v>
      </c>
      <c r="P353" s="2">
        <v>42887</v>
      </c>
      <c r="Q353" s="2">
        <v>45278</v>
      </c>
      <c r="R353" s="1" t="s">
        <v>6904</v>
      </c>
      <c r="S353" s="1" t="s">
        <v>6905</v>
      </c>
      <c r="T353" s="1" t="s">
        <v>28</v>
      </c>
      <c r="U353">
        <v>9759</v>
      </c>
      <c r="V353" s="1" t="s">
        <v>19</v>
      </c>
      <c r="W353" s="1" t="s">
        <v>16</v>
      </c>
      <c r="X353" s="2">
        <f t="shared" ca="1" si="5"/>
        <v>45937</v>
      </c>
      <c r="Y353" s="1">
        <f ca="1">ROUND(YEARFRAC(Merge1[[#This Row],[Join_Date]],Merge1[[#This Row],[Today]], 3),0)</f>
        <v>8</v>
      </c>
      <c r="Z353" s="1" t="str" cm="1">
        <f t="array" aca="1" ref="Z353" ca="1">_xlfn.IFS(
   Merge1[[#This Row],[Customer Tenure]]&lt;=2,"New",
   Merge1[[#This Row],[Customer Tenure]]&lt;=5,"Emerging",
  Merge1[[#This Row],[Customer Tenure]]&lt;9,"Established",
   TRUE,"Loyal"
)</f>
        <v>Established</v>
      </c>
      <c r="AA353" s="1" t="str" cm="1">
        <f t="array" ref="AA353">_xlfn.IFS(Merge1[[#This Row],[Income]]&lt;=30000,"Low",Merge1[[#This Row],[Income]]&lt;=60000,"Medium",Merge1[[#This Row],[Income]]&lt;=100000,"High", Merge1[[#This Row],[Income]]&gt;100000," Premium")</f>
        <v>High</v>
      </c>
      <c r="AB353" s="1" t="str" cm="1">
        <f t="array" ref="AB353">_xlfn.IFS(Merge1[[#This Row],[Age]]&lt;= 28,"Gen Z", Merge1[[#This Row],[Age]]&lt;=44,"Millennials", Merge1[[#This Row],[Age]]&lt;=60,"Gen X", Merge1[[#This Row],[Age]]&gt;60,"Baby Boomers")</f>
        <v>Gen X</v>
      </c>
      <c r="AC353" s="1" t="str" cm="1">
        <f t="array" ref="AC353">_xlfn.IFS(
    Merge1[[#This Row],[Balance]]&lt;=50000,"Low",
    Merge1[[#This Row],[Balance]]&lt;=200000,"Medium",
    Merge1[[#This Row],[Balance]]&gt;200000,"High"
)</f>
        <v>High</v>
      </c>
    </row>
    <row r="354" spans="1:29" x14ac:dyDescent="0.25">
      <c r="A354" s="1" t="s">
        <v>398</v>
      </c>
      <c r="B354" s="1" t="s">
        <v>5887</v>
      </c>
      <c r="C354" s="1" t="s">
        <v>5835</v>
      </c>
      <c r="D354" s="2">
        <v>44075</v>
      </c>
      <c r="E354">
        <v>190121</v>
      </c>
      <c r="F354">
        <v>550</v>
      </c>
      <c r="G354">
        <v>0</v>
      </c>
      <c r="H354" s="1" t="s">
        <v>5833</v>
      </c>
      <c r="I354" s="1" t="s">
        <v>6657</v>
      </c>
      <c r="J354" s="1" t="s">
        <v>6245</v>
      </c>
      <c r="K354">
        <v>22</v>
      </c>
      <c r="L354" s="1" t="s">
        <v>6260</v>
      </c>
      <c r="M354" s="1" t="s">
        <v>6251</v>
      </c>
      <c r="N354">
        <v>44826</v>
      </c>
      <c r="O354" s="1" t="s">
        <v>6243</v>
      </c>
      <c r="P354" s="2">
        <v>44640</v>
      </c>
      <c r="Q354" s="2">
        <v>45235</v>
      </c>
      <c r="R354" s="1" t="s">
        <v>6887</v>
      </c>
      <c r="S354" s="1" t="s">
        <v>6888</v>
      </c>
      <c r="T354" s="1" t="s">
        <v>9</v>
      </c>
      <c r="U354">
        <v>8737</v>
      </c>
      <c r="V354" s="1" t="s">
        <v>10</v>
      </c>
      <c r="W354" s="1" t="s">
        <v>20</v>
      </c>
      <c r="X354" s="2">
        <f t="shared" ca="1" si="5"/>
        <v>45937</v>
      </c>
      <c r="Y354" s="1">
        <f ca="1">ROUND(YEARFRAC(Merge1[[#This Row],[Join_Date]],Merge1[[#This Row],[Today]], 3),0)</f>
        <v>4</v>
      </c>
      <c r="Z354" s="1" t="str" cm="1">
        <f t="array" aca="1" ref="Z354" ca="1">_xlfn.IFS(
   Merge1[[#This Row],[Customer Tenure]]&lt;=2,"New",
   Merge1[[#This Row],[Customer Tenure]]&lt;=5,"Emerging",
  Merge1[[#This Row],[Customer Tenure]]&lt;9,"Established",
   TRUE,"Loyal"
)</f>
        <v>Emerging</v>
      </c>
      <c r="AA354" s="1" t="str" cm="1">
        <f t="array" ref="AA354">_xlfn.IFS(Merge1[[#This Row],[Income]]&lt;=30000,"Low",Merge1[[#This Row],[Income]]&lt;=60000,"Medium",Merge1[[#This Row],[Income]]&lt;=100000,"High", Merge1[[#This Row],[Income]]&gt;100000," Premium")</f>
        <v>Medium</v>
      </c>
      <c r="AB354" s="1" t="str" cm="1">
        <f t="array" ref="AB354">_xlfn.IFS(Merge1[[#This Row],[Age]]&lt;= 28,"Gen Z", Merge1[[#This Row],[Age]]&lt;=44,"Millennials", Merge1[[#This Row],[Age]]&lt;=60,"Gen X", Merge1[[#This Row],[Age]]&gt;60,"Baby Boomers")</f>
        <v>Gen Z</v>
      </c>
      <c r="AC354" s="1" t="str" cm="1">
        <f t="array" ref="AC354">_xlfn.IFS(
    Merge1[[#This Row],[Balance]]&lt;=50000,"Low",
    Merge1[[#This Row],[Balance]]&lt;=200000,"Medium",
    Merge1[[#This Row],[Balance]]&gt;200000,"High"
)</f>
        <v>Medium</v>
      </c>
    </row>
    <row r="355" spans="1:29" x14ac:dyDescent="0.25">
      <c r="A355" s="1" t="s">
        <v>398</v>
      </c>
      <c r="B355" s="1" t="s">
        <v>5887</v>
      </c>
      <c r="C355" s="1" t="s">
        <v>5835</v>
      </c>
      <c r="D355" s="2">
        <v>44075</v>
      </c>
      <c r="E355">
        <v>190121</v>
      </c>
      <c r="F355">
        <v>550</v>
      </c>
      <c r="G355">
        <v>0</v>
      </c>
      <c r="H355" s="1" t="s">
        <v>5833</v>
      </c>
      <c r="I355" s="1" t="s">
        <v>6657</v>
      </c>
      <c r="J355" s="1" t="s">
        <v>6245</v>
      </c>
      <c r="K355">
        <v>22</v>
      </c>
      <c r="L355" s="1" t="s">
        <v>6260</v>
      </c>
      <c r="M355" s="1" t="s">
        <v>6251</v>
      </c>
      <c r="N355">
        <v>44826</v>
      </c>
      <c r="O355" s="1" t="s">
        <v>6243</v>
      </c>
      <c r="P355" s="2">
        <v>44640</v>
      </c>
      <c r="Q355" s="2">
        <v>45238</v>
      </c>
      <c r="R355" s="1" t="s">
        <v>6887</v>
      </c>
      <c r="S355" s="1" t="s">
        <v>6888</v>
      </c>
      <c r="T355" s="1" t="s">
        <v>23</v>
      </c>
      <c r="U355">
        <v>9586</v>
      </c>
      <c r="V355" s="1" t="s">
        <v>15</v>
      </c>
      <c r="W355" s="1" t="s">
        <v>11</v>
      </c>
      <c r="X355" s="2">
        <f t="shared" ca="1" si="5"/>
        <v>45937</v>
      </c>
      <c r="Y355" s="1">
        <f ca="1">ROUND(YEARFRAC(Merge1[[#This Row],[Join_Date]],Merge1[[#This Row],[Today]], 3),0)</f>
        <v>4</v>
      </c>
      <c r="Z355" s="1" t="str" cm="1">
        <f t="array" aca="1" ref="Z355" ca="1">_xlfn.IFS(
   Merge1[[#This Row],[Customer Tenure]]&lt;=2,"New",
   Merge1[[#This Row],[Customer Tenure]]&lt;=5,"Emerging",
  Merge1[[#This Row],[Customer Tenure]]&lt;9,"Established",
   TRUE,"Loyal"
)</f>
        <v>Emerging</v>
      </c>
      <c r="AA355" s="1" t="str" cm="1">
        <f t="array" ref="AA355">_xlfn.IFS(Merge1[[#This Row],[Income]]&lt;=30000,"Low",Merge1[[#This Row],[Income]]&lt;=60000,"Medium",Merge1[[#This Row],[Income]]&lt;=100000,"High", Merge1[[#This Row],[Income]]&gt;100000," Premium")</f>
        <v>Medium</v>
      </c>
      <c r="AB355" s="1" t="str" cm="1">
        <f t="array" ref="AB355">_xlfn.IFS(Merge1[[#This Row],[Age]]&lt;= 28,"Gen Z", Merge1[[#This Row],[Age]]&lt;=44,"Millennials", Merge1[[#This Row],[Age]]&lt;=60,"Gen X", Merge1[[#This Row],[Age]]&gt;60,"Baby Boomers")</f>
        <v>Gen Z</v>
      </c>
      <c r="AC355" s="1" t="str" cm="1">
        <f t="array" ref="AC355">_xlfn.IFS(
    Merge1[[#This Row],[Balance]]&lt;=50000,"Low",
    Merge1[[#This Row],[Balance]]&lt;=200000,"Medium",
    Merge1[[#This Row],[Balance]]&gt;200000,"High"
)</f>
        <v>Medium</v>
      </c>
    </row>
    <row r="356" spans="1:29" x14ac:dyDescent="0.25">
      <c r="A356" s="1" t="s">
        <v>312</v>
      </c>
      <c r="B356" s="1" t="s">
        <v>6156</v>
      </c>
      <c r="C356" s="1" t="s">
        <v>5832</v>
      </c>
      <c r="D356" s="2">
        <v>44258</v>
      </c>
      <c r="E356">
        <v>361309</v>
      </c>
      <c r="F356">
        <v>690</v>
      </c>
      <c r="G356">
        <v>0</v>
      </c>
      <c r="H356" s="1" t="s">
        <v>5833</v>
      </c>
      <c r="I356" s="1" t="s">
        <v>6313</v>
      </c>
      <c r="J356" s="1" t="s">
        <v>6245</v>
      </c>
      <c r="K356">
        <v>37</v>
      </c>
      <c r="L356" s="1" t="s">
        <v>6260</v>
      </c>
      <c r="M356" s="1" t="s">
        <v>6266</v>
      </c>
      <c r="N356">
        <v>27906</v>
      </c>
      <c r="O356" s="1" t="s">
        <v>6243</v>
      </c>
      <c r="P356" s="2">
        <v>44323</v>
      </c>
      <c r="Q356" s="2">
        <v>45591</v>
      </c>
      <c r="R356" s="1" t="s">
        <v>6912</v>
      </c>
      <c r="S356" s="1" t="s">
        <v>6917</v>
      </c>
      <c r="T356" s="1" t="s">
        <v>14</v>
      </c>
      <c r="U356">
        <v>7909</v>
      </c>
      <c r="V356" s="1" t="s">
        <v>15</v>
      </c>
      <c r="W356" s="1" t="s">
        <v>50</v>
      </c>
      <c r="X356" s="2">
        <f t="shared" ca="1" si="5"/>
        <v>45937</v>
      </c>
      <c r="Y356" s="1">
        <f ca="1">ROUND(YEARFRAC(Merge1[[#This Row],[Join_Date]],Merge1[[#This Row],[Today]], 3),0)</f>
        <v>4</v>
      </c>
      <c r="Z356" s="1" t="str" cm="1">
        <f t="array" aca="1" ref="Z356" ca="1">_xlfn.IFS(
   Merge1[[#This Row],[Customer Tenure]]&lt;=2,"New",
   Merge1[[#This Row],[Customer Tenure]]&lt;=5,"Emerging",
  Merge1[[#This Row],[Customer Tenure]]&lt;9,"Established",
   TRUE,"Loyal"
)</f>
        <v>Emerging</v>
      </c>
      <c r="AA356" s="1" t="str" cm="1">
        <f t="array" ref="AA356">_xlfn.IFS(Merge1[[#This Row],[Income]]&lt;=30000,"Low",Merge1[[#This Row],[Income]]&lt;=60000,"Medium",Merge1[[#This Row],[Income]]&lt;=100000,"High", Merge1[[#This Row],[Income]]&gt;100000," Premium")</f>
        <v>Low</v>
      </c>
      <c r="AB356" s="1" t="str" cm="1">
        <f t="array" ref="AB356">_xlfn.IFS(Merge1[[#This Row],[Age]]&lt;= 28,"Gen Z", Merge1[[#This Row],[Age]]&lt;=44,"Millennials", Merge1[[#This Row],[Age]]&lt;=60,"Gen X", Merge1[[#This Row],[Age]]&gt;60,"Baby Boomers")</f>
        <v>Millennials</v>
      </c>
      <c r="AC356" s="1" t="str" cm="1">
        <f t="array" ref="AC356">_xlfn.IFS(
    Merge1[[#This Row],[Balance]]&lt;=50000,"Low",
    Merge1[[#This Row],[Balance]]&lt;=200000,"Medium",
    Merge1[[#This Row],[Balance]]&gt;200000,"High"
)</f>
        <v>High</v>
      </c>
    </row>
    <row r="357" spans="1:29" x14ac:dyDescent="0.25">
      <c r="A357" s="1" t="s">
        <v>312</v>
      </c>
      <c r="B357" s="1" t="s">
        <v>6156</v>
      </c>
      <c r="C357" s="1" t="s">
        <v>5832</v>
      </c>
      <c r="D357" s="2">
        <v>44258</v>
      </c>
      <c r="E357">
        <v>361309</v>
      </c>
      <c r="F357">
        <v>690</v>
      </c>
      <c r="G357">
        <v>0</v>
      </c>
      <c r="H357" s="1" t="s">
        <v>5833</v>
      </c>
      <c r="I357" s="1" t="s">
        <v>6313</v>
      </c>
      <c r="J357" s="1" t="s">
        <v>6245</v>
      </c>
      <c r="K357">
        <v>37</v>
      </c>
      <c r="L357" s="1" t="s">
        <v>6260</v>
      </c>
      <c r="M357" s="1" t="s">
        <v>6266</v>
      </c>
      <c r="N357">
        <v>27906</v>
      </c>
      <c r="O357" s="1" t="s">
        <v>6243</v>
      </c>
      <c r="P357" s="2">
        <v>44323</v>
      </c>
      <c r="Q357" s="2">
        <v>45765</v>
      </c>
      <c r="R357" s="1" t="s">
        <v>6893</v>
      </c>
      <c r="S357" s="1" t="s">
        <v>6894</v>
      </c>
      <c r="T357" s="1" t="s">
        <v>14</v>
      </c>
      <c r="U357">
        <v>9047</v>
      </c>
      <c r="V357" s="1" t="s">
        <v>24</v>
      </c>
      <c r="W357" s="1" t="s">
        <v>16</v>
      </c>
      <c r="X357" s="2">
        <f t="shared" ca="1" si="5"/>
        <v>45937</v>
      </c>
      <c r="Y357" s="1">
        <f ca="1">ROUND(YEARFRAC(Merge1[[#This Row],[Join_Date]],Merge1[[#This Row],[Today]], 3),0)</f>
        <v>4</v>
      </c>
      <c r="Z357" s="1" t="str" cm="1">
        <f t="array" aca="1" ref="Z357" ca="1">_xlfn.IFS(
   Merge1[[#This Row],[Customer Tenure]]&lt;=2,"New",
   Merge1[[#This Row],[Customer Tenure]]&lt;=5,"Emerging",
  Merge1[[#This Row],[Customer Tenure]]&lt;9,"Established",
   TRUE,"Loyal"
)</f>
        <v>Emerging</v>
      </c>
      <c r="AA357" s="1" t="str" cm="1">
        <f t="array" ref="AA357">_xlfn.IFS(Merge1[[#This Row],[Income]]&lt;=30000,"Low",Merge1[[#This Row],[Income]]&lt;=60000,"Medium",Merge1[[#This Row],[Income]]&lt;=100000,"High", Merge1[[#This Row],[Income]]&gt;100000," Premium")</f>
        <v>Low</v>
      </c>
      <c r="AB357" s="1" t="str" cm="1">
        <f t="array" ref="AB357">_xlfn.IFS(Merge1[[#This Row],[Age]]&lt;= 28,"Gen Z", Merge1[[#This Row],[Age]]&lt;=44,"Millennials", Merge1[[#This Row],[Age]]&lt;=60,"Gen X", Merge1[[#This Row],[Age]]&gt;60,"Baby Boomers")</f>
        <v>Millennials</v>
      </c>
      <c r="AC357" s="1" t="str" cm="1">
        <f t="array" ref="AC357">_xlfn.IFS(
    Merge1[[#This Row],[Balance]]&lt;=50000,"Low",
    Merge1[[#This Row],[Balance]]&lt;=200000,"Medium",
    Merge1[[#This Row],[Balance]]&gt;200000,"High"
)</f>
        <v>High</v>
      </c>
    </row>
    <row r="358" spans="1:29" x14ac:dyDescent="0.25">
      <c r="A358" s="1" t="s">
        <v>312</v>
      </c>
      <c r="B358" s="1" t="s">
        <v>6156</v>
      </c>
      <c r="C358" s="1" t="s">
        <v>5832</v>
      </c>
      <c r="D358" s="2">
        <v>44258</v>
      </c>
      <c r="E358">
        <v>361309</v>
      </c>
      <c r="F358">
        <v>690</v>
      </c>
      <c r="G358">
        <v>0</v>
      </c>
      <c r="H358" s="1" t="s">
        <v>5833</v>
      </c>
      <c r="I358" s="1" t="s">
        <v>6313</v>
      </c>
      <c r="J358" s="1" t="s">
        <v>6245</v>
      </c>
      <c r="K358">
        <v>37</v>
      </c>
      <c r="L358" s="1" t="s">
        <v>6260</v>
      </c>
      <c r="M358" s="1" t="s">
        <v>6266</v>
      </c>
      <c r="N358">
        <v>27906</v>
      </c>
      <c r="O358" s="1" t="s">
        <v>6243</v>
      </c>
      <c r="P358" s="2">
        <v>44323</v>
      </c>
      <c r="Q358" s="2">
        <v>45162</v>
      </c>
      <c r="R358" s="1" t="s">
        <v>6889</v>
      </c>
      <c r="S358" s="1" t="s">
        <v>6919</v>
      </c>
      <c r="T358" s="1" t="s">
        <v>9</v>
      </c>
      <c r="U358">
        <v>1047</v>
      </c>
      <c r="V358" s="1" t="s">
        <v>24</v>
      </c>
      <c r="W358" s="1" t="s">
        <v>29</v>
      </c>
      <c r="X358" s="2">
        <f t="shared" ca="1" si="5"/>
        <v>45937</v>
      </c>
      <c r="Y358" s="1">
        <f ca="1">ROUND(YEARFRAC(Merge1[[#This Row],[Join_Date]],Merge1[[#This Row],[Today]], 3),0)</f>
        <v>4</v>
      </c>
      <c r="Z358" s="1" t="str" cm="1">
        <f t="array" aca="1" ref="Z358" ca="1">_xlfn.IFS(
   Merge1[[#This Row],[Customer Tenure]]&lt;=2,"New",
   Merge1[[#This Row],[Customer Tenure]]&lt;=5,"Emerging",
  Merge1[[#This Row],[Customer Tenure]]&lt;9,"Established",
   TRUE,"Loyal"
)</f>
        <v>Emerging</v>
      </c>
      <c r="AA358" s="1" t="str" cm="1">
        <f t="array" ref="AA358">_xlfn.IFS(Merge1[[#This Row],[Income]]&lt;=30000,"Low",Merge1[[#This Row],[Income]]&lt;=60000,"Medium",Merge1[[#This Row],[Income]]&lt;=100000,"High", Merge1[[#This Row],[Income]]&gt;100000," Premium")</f>
        <v>Low</v>
      </c>
      <c r="AB358" s="1" t="str" cm="1">
        <f t="array" ref="AB358">_xlfn.IFS(Merge1[[#This Row],[Age]]&lt;= 28,"Gen Z", Merge1[[#This Row],[Age]]&lt;=44,"Millennials", Merge1[[#This Row],[Age]]&lt;=60,"Gen X", Merge1[[#This Row],[Age]]&gt;60,"Baby Boomers")</f>
        <v>Millennials</v>
      </c>
      <c r="AC358" s="1" t="str" cm="1">
        <f t="array" ref="AC358">_xlfn.IFS(
    Merge1[[#This Row],[Balance]]&lt;=50000,"Low",
    Merge1[[#This Row],[Balance]]&lt;=200000,"Medium",
    Merge1[[#This Row],[Balance]]&gt;200000,"High"
)</f>
        <v>High</v>
      </c>
    </row>
    <row r="359" spans="1:29" x14ac:dyDescent="0.25">
      <c r="A359" s="1" t="s">
        <v>318</v>
      </c>
      <c r="B359" s="1" t="s">
        <v>6067</v>
      </c>
      <c r="C359" s="1" t="s">
        <v>5832</v>
      </c>
      <c r="D359" s="2">
        <v>42740</v>
      </c>
      <c r="E359">
        <v>383071</v>
      </c>
      <c r="F359">
        <v>427</v>
      </c>
      <c r="G359">
        <v>0</v>
      </c>
      <c r="H359" s="1" t="s">
        <v>5833</v>
      </c>
      <c r="I359" s="1" t="s">
        <v>6326</v>
      </c>
      <c r="J359" s="1" t="s">
        <v>6240</v>
      </c>
      <c r="K359">
        <v>32</v>
      </c>
      <c r="L359" s="1" t="s">
        <v>6246</v>
      </c>
      <c r="M359" s="1" t="s">
        <v>6247</v>
      </c>
      <c r="N359">
        <v>168746</v>
      </c>
      <c r="O359" s="1" t="s">
        <v>6243</v>
      </c>
      <c r="P359" s="2">
        <v>44916</v>
      </c>
      <c r="Q359" s="2">
        <v>45765</v>
      </c>
      <c r="R359" s="1" t="s">
        <v>6893</v>
      </c>
      <c r="S359" s="1" t="s">
        <v>6894</v>
      </c>
      <c r="T359" s="1" t="s">
        <v>14</v>
      </c>
      <c r="U359">
        <v>4333</v>
      </c>
      <c r="V359" s="1" t="s">
        <v>10</v>
      </c>
      <c r="W359" s="1" t="s">
        <v>25</v>
      </c>
      <c r="X359" s="2">
        <f t="shared" ca="1" si="5"/>
        <v>45937</v>
      </c>
      <c r="Y359" s="1">
        <f ca="1">ROUND(YEARFRAC(Merge1[[#This Row],[Join_Date]],Merge1[[#This Row],[Today]], 3),0)</f>
        <v>3</v>
      </c>
      <c r="Z359" s="1" t="str" cm="1">
        <f t="array" aca="1" ref="Z359" ca="1">_xlfn.IFS(
   Merge1[[#This Row],[Customer Tenure]]&lt;=2,"New",
   Merge1[[#This Row],[Customer Tenure]]&lt;=5,"Emerging",
  Merge1[[#This Row],[Customer Tenure]]&lt;9,"Established",
   TRUE,"Loyal"
)</f>
        <v>Emerging</v>
      </c>
      <c r="AA359" s="1" t="str" cm="1">
        <f t="array" ref="AA359">_xlfn.IFS(Merge1[[#This Row],[Income]]&lt;=30000,"Low",Merge1[[#This Row],[Income]]&lt;=60000,"Medium",Merge1[[#This Row],[Income]]&lt;=100000,"High", Merge1[[#This Row],[Income]]&gt;100000," Premium")</f>
        <v xml:space="preserve"> Premium</v>
      </c>
      <c r="AB359" s="1" t="str" cm="1">
        <f t="array" ref="AB359">_xlfn.IFS(Merge1[[#This Row],[Age]]&lt;= 28,"Gen Z", Merge1[[#This Row],[Age]]&lt;=44,"Millennials", Merge1[[#This Row],[Age]]&lt;=60,"Gen X", Merge1[[#This Row],[Age]]&gt;60,"Baby Boomers")</f>
        <v>Millennials</v>
      </c>
      <c r="AC359" s="1" t="str" cm="1">
        <f t="array" ref="AC359">_xlfn.IFS(
    Merge1[[#This Row],[Balance]]&lt;=50000,"Low",
    Merge1[[#This Row],[Balance]]&lt;=200000,"Medium",
    Merge1[[#This Row],[Balance]]&gt;200000,"High"
)</f>
        <v>High</v>
      </c>
    </row>
    <row r="360" spans="1:29" x14ac:dyDescent="0.25">
      <c r="A360" s="1" t="s">
        <v>318</v>
      </c>
      <c r="B360" s="1" t="s">
        <v>6067</v>
      </c>
      <c r="C360" s="1" t="s">
        <v>5832</v>
      </c>
      <c r="D360" s="2">
        <v>42740</v>
      </c>
      <c r="E360">
        <v>383071</v>
      </c>
      <c r="F360">
        <v>427</v>
      </c>
      <c r="G360">
        <v>0</v>
      </c>
      <c r="H360" s="1" t="s">
        <v>5833</v>
      </c>
      <c r="I360" s="1" t="s">
        <v>6326</v>
      </c>
      <c r="J360" s="1" t="s">
        <v>6240</v>
      </c>
      <c r="K360">
        <v>32</v>
      </c>
      <c r="L360" s="1" t="s">
        <v>6246</v>
      </c>
      <c r="M360" s="1" t="s">
        <v>6247</v>
      </c>
      <c r="N360">
        <v>168746</v>
      </c>
      <c r="O360" s="1" t="s">
        <v>6243</v>
      </c>
      <c r="P360" s="2">
        <v>44916</v>
      </c>
      <c r="Q360" s="2">
        <v>45535</v>
      </c>
      <c r="R360" s="1" t="s">
        <v>6889</v>
      </c>
      <c r="S360" s="1" t="s">
        <v>6890</v>
      </c>
      <c r="T360" s="1" t="s">
        <v>14</v>
      </c>
      <c r="U360">
        <v>6542</v>
      </c>
      <c r="V360" s="1" t="s">
        <v>19</v>
      </c>
      <c r="W360" s="1" t="s">
        <v>40</v>
      </c>
      <c r="X360" s="2">
        <f t="shared" ca="1" si="5"/>
        <v>45937</v>
      </c>
      <c r="Y360" s="1">
        <f ca="1">ROUND(YEARFRAC(Merge1[[#This Row],[Join_Date]],Merge1[[#This Row],[Today]], 3),0)</f>
        <v>3</v>
      </c>
      <c r="Z360" s="1" t="str" cm="1">
        <f t="array" aca="1" ref="Z360" ca="1">_xlfn.IFS(
   Merge1[[#This Row],[Customer Tenure]]&lt;=2,"New",
   Merge1[[#This Row],[Customer Tenure]]&lt;=5,"Emerging",
  Merge1[[#This Row],[Customer Tenure]]&lt;9,"Established",
   TRUE,"Loyal"
)</f>
        <v>Emerging</v>
      </c>
      <c r="AA360" s="1" t="str" cm="1">
        <f t="array" ref="AA360">_xlfn.IFS(Merge1[[#This Row],[Income]]&lt;=30000,"Low",Merge1[[#This Row],[Income]]&lt;=60000,"Medium",Merge1[[#This Row],[Income]]&lt;=100000,"High", Merge1[[#This Row],[Income]]&gt;100000," Premium")</f>
        <v xml:space="preserve"> Premium</v>
      </c>
      <c r="AB360" s="1" t="str" cm="1">
        <f t="array" ref="AB360">_xlfn.IFS(Merge1[[#This Row],[Age]]&lt;= 28,"Gen Z", Merge1[[#This Row],[Age]]&lt;=44,"Millennials", Merge1[[#This Row],[Age]]&lt;=60,"Gen X", Merge1[[#This Row],[Age]]&gt;60,"Baby Boomers")</f>
        <v>Millennials</v>
      </c>
      <c r="AC360" s="1" t="str" cm="1">
        <f t="array" ref="AC360">_xlfn.IFS(
    Merge1[[#This Row],[Balance]]&lt;=50000,"Low",
    Merge1[[#This Row],[Balance]]&lt;=200000,"Medium",
    Merge1[[#This Row],[Balance]]&gt;200000,"High"
)</f>
        <v>High</v>
      </c>
    </row>
    <row r="361" spans="1:29" x14ac:dyDescent="0.25">
      <c r="A361" s="1" t="s">
        <v>716</v>
      </c>
      <c r="B361" s="1" t="s">
        <v>5888</v>
      </c>
      <c r="C361" s="1" t="s">
        <v>5842</v>
      </c>
      <c r="D361" s="2">
        <v>44318</v>
      </c>
      <c r="E361">
        <v>457666</v>
      </c>
      <c r="F361">
        <v>607</v>
      </c>
      <c r="G361">
        <v>0</v>
      </c>
      <c r="H361" s="1" t="s">
        <v>5833</v>
      </c>
      <c r="I361" s="1" t="s">
        <v>6862</v>
      </c>
      <c r="J361" s="1" t="s">
        <v>6245</v>
      </c>
      <c r="K361">
        <v>63</v>
      </c>
      <c r="L361" s="1" t="s">
        <v>6260</v>
      </c>
      <c r="M361" s="1" t="s">
        <v>6257</v>
      </c>
      <c r="N361">
        <v>21969</v>
      </c>
      <c r="O361" s="1" t="s">
        <v>6248</v>
      </c>
      <c r="P361" s="2">
        <v>45488</v>
      </c>
      <c r="Q361" s="2">
        <v>45809</v>
      </c>
      <c r="R361" s="1" t="s">
        <v>6883</v>
      </c>
      <c r="S361" s="1" t="s">
        <v>6910</v>
      </c>
      <c r="T361" s="1" t="s">
        <v>23</v>
      </c>
      <c r="U361">
        <v>8664</v>
      </c>
      <c r="V361" s="1" t="s">
        <v>15</v>
      </c>
      <c r="W361" s="1" t="s">
        <v>25</v>
      </c>
      <c r="X361" s="2">
        <f t="shared" ca="1" si="5"/>
        <v>45937</v>
      </c>
      <c r="Y361" s="1">
        <f ca="1">ROUND(YEARFRAC(Merge1[[#This Row],[Join_Date]],Merge1[[#This Row],[Today]], 3),0)</f>
        <v>1</v>
      </c>
      <c r="Z361" s="1" t="str" cm="1">
        <f t="array" aca="1" ref="Z361" ca="1">_xlfn.IFS(
   Merge1[[#This Row],[Customer Tenure]]&lt;=2,"New",
   Merge1[[#This Row],[Customer Tenure]]&lt;=5,"Emerging",
  Merge1[[#This Row],[Customer Tenure]]&lt;9,"Established",
   TRUE,"Loyal"
)</f>
        <v>New</v>
      </c>
      <c r="AA361" s="1" t="str" cm="1">
        <f t="array" ref="AA361">_xlfn.IFS(Merge1[[#This Row],[Income]]&lt;=30000,"Low",Merge1[[#This Row],[Income]]&lt;=60000,"Medium",Merge1[[#This Row],[Income]]&lt;=100000,"High", Merge1[[#This Row],[Income]]&gt;100000," Premium")</f>
        <v>Low</v>
      </c>
      <c r="AB361" s="1" t="str" cm="1">
        <f t="array" ref="AB361">_xlfn.IFS(Merge1[[#This Row],[Age]]&lt;= 28,"Gen Z", Merge1[[#This Row],[Age]]&lt;=44,"Millennials", Merge1[[#This Row],[Age]]&lt;=60,"Gen X", Merge1[[#This Row],[Age]]&gt;60,"Baby Boomers")</f>
        <v>Baby Boomers</v>
      </c>
      <c r="AC361" s="1" t="str" cm="1">
        <f t="array" ref="AC361">_xlfn.IFS(
    Merge1[[#This Row],[Balance]]&lt;=50000,"Low",
    Merge1[[#This Row],[Balance]]&lt;=200000,"Medium",
    Merge1[[#This Row],[Balance]]&gt;200000,"High"
)</f>
        <v>High</v>
      </c>
    </row>
    <row r="362" spans="1:29" x14ac:dyDescent="0.25">
      <c r="A362" s="1" t="s">
        <v>716</v>
      </c>
      <c r="B362" s="1" t="s">
        <v>5888</v>
      </c>
      <c r="C362" s="1" t="s">
        <v>5842</v>
      </c>
      <c r="D362" s="2">
        <v>44318</v>
      </c>
      <c r="E362">
        <v>457666</v>
      </c>
      <c r="F362">
        <v>607</v>
      </c>
      <c r="G362">
        <v>0</v>
      </c>
      <c r="H362" s="1" t="s">
        <v>5833</v>
      </c>
      <c r="I362" s="1" t="s">
        <v>6862</v>
      </c>
      <c r="J362" s="1" t="s">
        <v>6245</v>
      </c>
      <c r="K362">
        <v>63</v>
      </c>
      <c r="L362" s="1" t="s">
        <v>6260</v>
      </c>
      <c r="M362" s="1" t="s">
        <v>6257</v>
      </c>
      <c r="N362">
        <v>21969</v>
      </c>
      <c r="O362" s="1" t="s">
        <v>6248</v>
      </c>
      <c r="P362" s="2">
        <v>45488</v>
      </c>
      <c r="Q362" s="2">
        <v>45717</v>
      </c>
      <c r="R362" s="1" t="s">
        <v>6899</v>
      </c>
      <c r="S362" s="1" t="s">
        <v>6914</v>
      </c>
      <c r="T362" s="1" t="s">
        <v>9</v>
      </c>
      <c r="U362">
        <v>3910</v>
      </c>
      <c r="V362" s="1" t="s">
        <v>19</v>
      </c>
      <c r="W362" s="1" t="s">
        <v>50</v>
      </c>
      <c r="X362" s="2">
        <f t="shared" ca="1" si="5"/>
        <v>45937</v>
      </c>
      <c r="Y362" s="1">
        <f ca="1">ROUND(YEARFRAC(Merge1[[#This Row],[Join_Date]],Merge1[[#This Row],[Today]], 3),0)</f>
        <v>1</v>
      </c>
      <c r="Z362" s="1" t="str" cm="1">
        <f t="array" aca="1" ref="Z362" ca="1">_xlfn.IFS(
   Merge1[[#This Row],[Customer Tenure]]&lt;=2,"New",
   Merge1[[#This Row],[Customer Tenure]]&lt;=5,"Emerging",
  Merge1[[#This Row],[Customer Tenure]]&lt;9,"Established",
   TRUE,"Loyal"
)</f>
        <v>New</v>
      </c>
      <c r="AA362" s="1" t="str" cm="1">
        <f t="array" ref="AA362">_xlfn.IFS(Merge1[[#This Row],[Income]]&lt;=30000,"Low",Merge1[[#This Row],[Income]]&lt;=60000,"Medium",Merge1[[#This Row],[Income]]&lt;=100000,"High", Merge1[[#This Row],[Income]]&gt;100000," Premium")</f>
        <v>Low</v>
      </c>
      <c r="AB362" s="1" t="str" cm="1">
        <f t="array" ref="AB362">_xlfn.IFS(Merge1[[#This Row],[Age]]&lt;= 28,"Gen Z", Merge1[[#This Row],[Age]]&lt;=44,"Millennials", Merge1[[#This Row],[Age]]&lt;=60,"Gen X", Merge1[[#This Row],[Age]]&gt;60,"Baby Boomers")</f>
        <v>Baby Boomers</v>
      </c>
      <c r="AC362" s="1" t="str" cm="1">
        <f t="array" ref="AC362">_xlfn.IFS(
    Merge1[[#This Row],[Balance]]&lt;=50000,"Low",
    Merge1[[#This Row],[Balance]]&lt;=200000,"Medium",
    Merge1[[#This Row],[Balance]]&gt;200000,"High"
)</f>
        <v>High</v>
      </c>
    </row>
    <row r="363" spans="1:29" x14ac:dyDescent="0.25">
      <c r="A363" s="1" t="s">
        <v>315</v>
      </c>
      <c r="B363" s="1" t="s">
        <v>6039</v>
      </c>
      <c r="C363" s="1" t="s">
        <v>5835</v>
      </c>
      <c r="D363" s="2">
        <v>43116</v>
      </c>
      <c r="E363">
        <v>378170</v>
      </c>
      <c r="F363">
        <v>493</v>
      </c>
      <c r="G363">
        <v>404346</v>
      </c>
      <c r="H363" s="1" t="s">
        <v>5833</v>
      </c>
      <c r="I363" s="1" t="s">
        <v>6849</v>
      </c>
      <c r="J363" s="1" t="s">
        <v>6240</v>
      </c>
      <c r="K363">
        <v>40</v>
      </c>
      <c r="L363" s="1" t="s">
        <v>6256</v>
      </c>
      <c r="M363" s="1" t="s">
        <v>6254</v>
      </c>
      <c r="N363">
        <v>157710</v>
      </c>
      <c r="O363" s="1" t="s">
        <v>6243</v>
      </c>
      <c r="P363" s="2">
        <v>45104</v>
      </c>
      <c r="Q363" s="2">
        <v>45804</v>
      </c>
      <c r="R363" s="1" t="s">
        <v>6906</v>
      </c>
      <c r="S363" s="1" t="s">
        <v>6907</v>
      </c>
      <c r="T363" s="1" t="s">
        <v>9</v>
      </c>
      <c r="U363">
        <v>5871</v>
      </c>
      <c r="V363" s="1" t="s">
        <v>10</v>
      </c>
      <c r="W363" s="1" t="s">
        <v>11</v>
      </c>
      <c r="X363" s="2">
        <f t="shared" ca="1" si="5"/>
        <v>45937</v>
      </c>
      <c r="Y363" s="1">
        <f ca="1">ROUND(YEARFRAC(Merge1[[#This Row],[Join_Date]],Merge1[[#This Row],[Today]], 3),0)</f>
        <v>2</v>
      </c>
      <c r="Z363" s="1" t="str" cm="1">
        <f t="array" aca="1" ref="Z363" ca="1">_xlfn.IFS(
   Merge1[[#This Row],[Customer Tenure]]&lt;=2,"New",
   Merge1[[#This Row],[Customer Tenure]]&lt;=5,"Emerging",
  Merge1[[#This Row],[Customer Tenure]]&lt;9,"Established",
   TRUE,"Loyal"
)</f>
        <v>New</v>
      </c>
      <c r="AA363" s="1" t="str" cm="1">
        <f t="array" ref="AA363">_xlfn.IFS(Merge1[[#This Row],[Income]]&lt;=30000,"Low",Merge1[[#This Row],[Income]]&lt;=60000,"Medium",Merge1[[#This Row],[Income]]&lt;=100000,"High", Merge1[[#This Row],[Income]]&gt;100000," Premium")</f>
        <v xml:space="preserve"> Premium</v>
      </c>
      <c r="AB363" s="1" t="str" cm="1">
        <f t="array" ref="AB363">_xlfn.IFS(Merge1[[#This Row],[Age]]&lt;= 28,"Gen Z", Merge1[[#This Row],[Age]]&lt;=44,"Millennials", Merge1[[#This Row],[Age]]&lt;=60,"Gen X", Merge1[[#This Row],[Age]]&gt;60,"Baby Boomers")</f>
        <v>Millennials</v>
      </c>
      <c r="AC363" s="1" t="str" cm="1">
        <f t="array" ref="AC363">_xlfn.IFS(
    Merge1[[#This Row],[Balance]]&lt;=50000,"Low",
    Merge1[[#This Row],[Balance]]&lt;=200000,"Medium",
    Merge1[[#This Row],[Balance]]&gt;200000,"High"
)</f>
        <v>High</v>
      </c>
    </row>
    <row r="364" spans="1:29" x14ac:dyDescent="0.25">
      <c r="A364" s="1" t="s">
        <v>396</v>
      </c>
      <c r="B364" s="1" t="s">
        <v>5889</v>
      </c>
      <c r="C364" s="1" t="s">
        <v>5832</v>
      </c>
      <c r="D364" s="2">
        <v>45750</v>
      </c>
      <c r="E364">
        <v>166508</v>
      </c>
      <c r="F364">
        <v>644</v>
      </c>
      <c r="G364">
        <v>222508</v>
      </c>
      <c r="H364" s="1" t="s">
        <v>5833</v>
      </c>
      <c r="I364" s="1" t="s">
        <v>6333</v>
      </c>
      <c r="J364" s="1" t="s">
        <v>6240</v>
      </c>
      <c r="K364">
        <v>39</v>
      </c>
      <c r="L364" s="1" t="s">
        <v>6241</v>
      </c>
      <c r="M364" s="1" t="s">
        <v>6266</v>
      </c>
      <c r="N364">
        <v>123320</v>
      </c>
      <c r="O364" s="1" t="s">
        <v>6243</v>
      </c>
      <c r="P364" s="2">
        <v>44878</v>
      </c>
      <c r="Q364" s="2">
        <v>45643</v>
      </c>
      <c r="R364" s="1" t="s">
        <v>6904</v>
      </c>
      <c r="S364" s="1" t="s">
        <v>6916</v>
      </c>
      <c r="T364" s="1" t="s">
        <v>28</v>
      </c>
      <c r="U364">
        <v>8545</v>
      </c>
      <c r="V364" s="1" t="s">
        <v>10</v>
      </c>
      <c r="W364" s="1" t="s">
        <v>50</v>
      </c>
      <c r="X364" s="2">
        <f t="shared" ca="1" si="5"/>
        <v>45937</v>
      </c>
      <c r="Y364" s="1">
        <f ca="1">ROUND(YEARFRAC(Merge1[[#This Row],[Join_Date]],Merge1[[#This Row],[Today]], 3),0)</f>
        <v>3</v>
      </c>
      <c r="Z364" s="1" t="str" cm="1">
        <f t="array" aca="1" ref="Z364" ca="1">_xlfn.IFS(
   Merge1[[#This Row],[Customer Tenure]]&lt;=2,"New",
   Merge1[[#This Row],[Customer Tenure]]&lt;=5,"Emerging",
  Merge1[[#This Row],[Customer Tenure]]&lt;9,"Established",
   TRUE,"Loyal"
)</f>
        <v>Emerging</v>
      </c>
      <c r="AA364" s="1" t="str" cm="1">
        <f t="array" ref="AA364">_xlfn.IFS(Merge1[[#This Row],[Income]]&lt;=30000,"Low",Merge1[[#This Row],[Income]]&lt;=60000,"Medium",Merge1[[#This Row],[Income]]&lt;=100000,"High", Merge1[[#This Row],[Income]]&gt;100000," Premium")</f>
        <v xml:space="preserve"> Premium</v>
      </c>
      <c r="AB364" s="1" t="str" cm="1">
        <f t="array" ref="AB364">_xlfn.IFS(Merge1[[#This Row],[Age]]&lt;= 28,"Gen Z", Merge1[[#This Row],[Age]]&lt;=44,"Millennials", Merge1[[#This Row],[Age]]&lt;=60,"Gen X", Merge1[[#This Row],[Age]]&gt;60,"Baby Boomers")</f>
        <v>Millennials</v>
      </c>
      <c r="AC364" s="1" t="str" cm="1">
        <f t="array" ref="AC364">_xlfn.IFS(
    Merge1[[#This Row],[Balance]]&lt;=50000,"Low",
    Merge1[[#This Row],[Balance]]&lt;=200000,"Medium",
    Merge1[[#This Row],[Balance]]&gt;200000,"High"
)</f>
        <v>Medium</v>
      </c>
    </row>
    <row r="365" spans="1:29" x14ac:dyDescent="0.25">
      <c r="A365" s="1" t="s">
        <v>396</v>
      </c>
      <c r="B365" s="1" t="s">
        <v>5889</v>
      </c>
      <c r="C365" s="1" t="s">
        <v>5832</v>
      </c>
      <c r="D365" s="2">
        <v>45750</v>
      </c>
      <c r="E365">
        <v>166508</v>
      </c>
      <c r="F365">
        <v>644</v>
      </c>
      <c r="G365">
        <v>222508</v>
      </c>
      <c r="H365" s="1" t="s">
        <v>5833</v>
      </c>
      <c r="I365" s="1" t="s">
        <v>6333</v>
      </c>
      <c r="J365" s="1" t="s">
        <v>6240</v>
      </c>
      <c r="K365">
        <v>39</v>
      </c>
      <c r="L365" s="1" t="s">
        <v>6241</v>
      </c>
      <c r="M365" s="1" t="s">
        <v>6266</v>
      </c>
      <c r="N365">
        <v>123320</v>
      </c>
      <c r="O365" s="1" t="s">
        <v>6243</v>
      </c>
      <c r="P365" s="2">
        <v>44878</v>
      </c>
      <c r="Q365" s="2">
        <v>45296</v>
      </c>
      <c r="R365" s="1" t="s">
        <v>6902</v>
      </c>
      <c r="S365" s="1" t="s">
        <v>6903</v>
      </c>
      <c r="T365" s="1" t="s">
        <v>28</v>
      </c>
      <c r="U365">
        <v>5281</v>
      </c>
      <c r="V365" s="1" t="s">
        <v>15</v>
      </c>
      <c r="W365" s="1" t="s">
        <v>50</v>
      </c>
      <c r="X365" s="2">
        <f t="shared" ca="1" si="5"/>
        <v>45937</v>
      </c>
      <c r="Y365" s="1">
        <f ca="1">ROUND(YEARFRAC(Merge1[[#This Row],[Join_Date]],Merge1[[#This Row],[Today]], 3),0)</f>
        <v>3</v>
      </c>
      <c r="Z365" s="1" t="str" cm="1">
        <f t="array" aca="1" ref="Z365" ca="1">_xlfn.IFS(
   Merge1[[#This Row],[Customer Tenure]]&lt;=2,"New",
   Merge1[[#This Row],[Customer Tenure]]&lt;=5,"Emerging",
  Merge1[[#This Row],[Customer Tenure]]&lt;9,"Established",
   TRUE,"Loyal"
)</f>
        <v>Emerging</v>
      </c>
      <c r="AA365" s="1" t="str" cm="1">
        <f t="array" ref="AA365">_xlfn.IFS(Merge1[[#This Row],[Income]]&lt;=30000,"Low",Merge1[[#This Row],[Income]]&lt;=60000,"Medium",Merge1[[#This Row],[Income]]&lt;=100000,"High", Merge1[[#This Row],[Income]]&gt;100000," Premium")</f>
        <v xml:space="preserve"> Premium</v>
      </c>
      <c r="AB365" s="1" t="str" cm="1">
        <f t="array" ref="AB365">_xlfn.IFS(Merge1[[#This Row],[Age]]&lt;= 28,"Gen Z", Merge1[[#This Row],[Age]]&lt;=44,"Millennials", Merge1[[#This Row],[Age]]&lt;=60,"Gen X", Merge1[[#This Row],[Age]]&gt;60,"Baby Boomers")</f>
        <v>Millennials</v>
      </c>
      <c r="AC365" s="1" t="str" cm="1">
        <f t="array" ref="AC365">_xlfn.IFS(
    Merge1[[#This Row],[Balance]]&lt;=50000,"Low",
    Merge1[[#This Row],[Balance]]&lt;=200000,"Medium",
    Merge1[[#This Row],[Balance]]&gt;200000,"High"
)</f>
        <v>Medium</v>
      </c>
    </row>
    <row r="366" spans="1:29" x14ac:dyDescent="0.25">
      <c r="A366" s="1" t="s">
        <v>322</v>
      </c>
      <c r="B366" s="1" t="s">
        <v>6033</v>
      </c>
      <c r="C366" s="1" t="s">
        <v>5835</v>
      </c>
      <c r="D366" s="2">
        <v>42728</v>
      </c>
      <c r="E366">
        <v>25517</v>
      </c>
      <c r="F366">
        <v>510</v>
      </c>
      <c r="G366">
        <v>0</v>
      </c>
      <c r="H366" s="1" t="s">
        <v>5833</v>
      </c>
      <c r="I366" s="1" t="s">
        <v>6517</v>
      </c>
      <c r="J366" s="1" t="s">
        <v>6240</v>
      </c>
      <c r="K366">
        <v>46</v>
      </c>
      <c r="L366" s="1" t="s">
        <v>6256</v>
      </c>
      <c r="M366" s="1" t="s">
        <v>6247</v>
      </c>
      <c r="N366">
        <v>32857</v>
      </c>
      <c r="O366" s="1" t="s">
        <v>6243</v>
      </c>
      <c r="P366" s="2">
        <v>44799</v>
      </c>
      <c r="Q366" s="2">
        <v>45765</v>
      </c>
      <c r="R366" s="1" t="s">
        <v>6893</v>
      </c>
      <c r="S366" s="1" t="s">
        <v>6894</v>
      </c>
      <c r="T366" s="1" t="s">
        <v>14</v>
      </c>
      <c r="U366">
        <v>2870</v>
      </c>
      <c r="V366" s="1" t="s">
        <v>10</v>
      </c>
      <c r="W366" s="1" t="s">
        <v>20</v>
      </c>
      <c r="X366" s="2">
        <f t="shared" ca="1" si="5"/>
        <v>45937</v>
      </c>
      <c r="Y366" s="1">
        <f ca="1">ROUND(YEARFRAC(Merge1[[#This Row],[Join_Date]],Merge1[[#This Row],[Today]], 3),0)</f>
        <v>3</v>
      </c>
      <c r="Z366" s="1" t="str" cm="1">
        <f t="array" aca="1" ref="Z366" ca="1">_xlfn.IFS(
   Merge1[[#This Row],[Customer Tenure]]&lt;=2,"New",
   Merge1[[#This Row],[Customer Tenure]]&lt;=5,"Emerging",
  Merge1[[#This Row],[Customer Tenure]]&lt;9,"Established",
   TRUE,"Loyal"
)</f>
        <v>Emerging</v>
      </c>
      <c r="AA366" s="1" t="str" cm="1">
        <f t="array" ref="AA366">_xlfn.IFS(Merge1[[#This Row],[Income]]&lt;=30000,"Low",Merge1[[#This Row],[Income]]&lt;=60000,"Medium",Merge1[[#This Row],[Income]]&lt;=100000,"High", Merge1[[#This Row],[Income]]&gt;100000," Premium")</f>
        <v>Medium</v>
      </c>
      <c r="AB366" s="1" t="str" cm="1">
        <f t="array" ref="AB366">_xlfn.IFS(Merge1[[#This Row],[Age]]&lt;= 28,"Gen Z", Merge1[[#This Row],[Age]]&lt;=44,"Millennials", Merge1[[#This Row],[Age]]&lt;=60,"Gen X", Merge1[[#This Row],[Age]]&gt;60,"Baby Boomers")</f>
        <v>Gen X</v>
      </c>
      <c r="AC366" s="1" t="str" cm="1">
        <f t="array" ref="AC366">_xlfn.IFS(
    Merge1[[#This Row],[Balance]]&lt;=50000,"Low",
    Merge1[[#This Row],[Balance]]&lt;=200000,"Medium",
    Merge1[[#This Row],[Balance]]&gt;200000,"High"
)</f>
        <v>Low</v>
      </c>
    </row>
    <row r="367" spans="1:29" x14ac:dyDescent="0.25">
      <c r="A367" s="1" t="s">
        <v>322</v>
      </c>
      <c r="B367" s="1" t="s">
        <v>6033</v>
      </c>
      <c r="C367" s="1" t="s">
        <v>5835</v>
      </c>
      <c r="D367" s="2">
        <v>42728</v>
      </c>
      <c r="E367">
        <v>25517</v>
      </c>
      <c r="F367">
        <v>510</v>
      </c>
      <c r="G367">
        <v>0</v>
      </c>
      <c r="H367" s="1" t="s">
        <v>5833</v>
      </c>
      <c r="I367" s="1" t="s">
        <v>6517</v>
      </c>
      <c r="J367" s="1" t="s">
        <v>6240</v>
      </c>
      <c r="K367">
        <v>46</v>
      </c>
      <c r="L367" s="1" t="s">
        <v>6256</v>
      </c>
      <c r="M367" s="1" t="s">
        <v>6247</v>
      </c>
      <c r="N367">
        <v>32857</v>
      </c>
      <c r="O367" s="1" t="s">
        <v>6243</v>
      </c>
      <c r="P367" s="2">
        <v>44799</v>
      </c>
      <c r="Q367" s="2">
        <v>45829</v>
      </c>
      <c r="R367" s="1" t="s">
        <v>6883</v>
      </c>
      <c r="S367" s="1" t="s">
        <v>6910</v>
      </c>
      <c r="T367" s="1" t="s">
        <v>9</v>
      </c>
      <c r="U367">
        <v>424</v>
      </c>
      <c r="V367" s="1" t="s">
        <v>24</v>
      </c>
      <c r="W367" s="1" t="s">
        <v>40</v>
      </c>
      <c r="X367" s="2">
        <f t="shared" ca="1" si="5"/>
        <v>45937</v>
      </c>
      <c r="Y367" s="1">
        <f ca="1">ROUND(YEARFRAC(Merge1[[#This Row],[Join_Date]],Merge1[[#This Row],[Today]], 3),0)</f>
        <v>3</v>
      </c>
      <c r="Z367" s="1" t="str" cm="1">
        <f t="array" aca="1" ref="Z367" ca="1">_xlfn.IFS(
   Merge1[[#This Row],[Customer Tenure]]&lt;=2,"New",
   Merge1[[#This Row],[Customer Tenure]]&lt;=5,"Emerging",
  Merge1[[#This Row],[Customer Tenure]]&lt;9,"Established",
   TRUE,"Loyal"
)</f>
        <v>Emerging</v>
      </c>
      <c r="AA367" s="1" t="str" cm="1">
        <f t="array" ref="AA367">_xlfn.IFS(Merge1[[#This Row],[Income]]&lt;=30000,"Low",Merge1[[#This Row],[Income]]&lt;=60000,"Medium",Merge1[[#This Row],[Income]]&lt;=100000,"High", Merge1[[#This Row],[Income]]&gt;100000," Premium")</f>
        <v>Medium</v>
      </c>
      <c r="AB367" s="1" t="str" cm="1">
        <f t="array" ref="AB367">_xlfn.IFS(Merge1[[#This Row],[Age]]&lt;= 28,"Gen Z", Merge1[[#This Row],[Age]]&lt;=44,"Millennials", Merge1[[#This Row],[Age]]&lt;=60,"Gen X", Merge1[[#This Row],[Age]]&gt;60,"Baby Boomers")</f>
        <v>Gen X</v>
      </c>
      <c r="AC367" s="1" t="str" cm="1">
        <f t="array" ref="AC367">_xlfn.IFS(
    Merge1[[#This Row],[Balance]]&lt;=50000,"Low",
    Merge1[[#This Row],[Balance]]&lt;=200000,"Medium",
    Merge1[[#This Row],[Balance]]&gt;200000,"High"
)</f>
        <v>Low</v>
      </c>
    </row>
    <row r="368" spans="1:29" x14ac:dyDescent="0.25">
      <c r="A368" s="1" t="s">
        <v>322</v>
      </c>
      <c r="B368" s="1" t="s">
        <v>6033</v>
      </c>
      <c r="C368" s="1" t="s">
        <v>5835</v>
      </c>
      <c r="D368" s="2">
        <v>42728</v>
      </c>
      <c r="E368">
        <v>25517</v>
      </c>
      <c r="F368">
        <v>510</v>
      </c>
      <c r="G368">
        <v>0</v>
      </c>
      <c r="H368" s="1" t="s">
        <v>5833</v>
      </c>
      <c r="I368" s="1" t="s">
        <v>6517</v>
      </c>
      <c r="J368" s="1" t="s">
        <v>6240</v>
      </c>
      <c r="K368">
        <v>46</v>
      </c>
      <c r="L368" s="1" t="s">
        <v>6256</v>
      </c>
      <c r="M368" s="1" t="s">
        <v>6247</v>
      </c>
      <c r="N368">
        <v>32857</v>
      </c>
      <c r="O368" s="1" t="s">
        <v>6243</v>
      </c>
      <c r="P368" s="2">
        <v>44799</v>
      </c>
      <c r="Q368" s="2">
        <v>45373</v>
      </c>
      <c r="R368" s="1" t="s">
        <v>6899</v>
      </c>
      <c r="S368" s="1" t="s">
        <v>6900</v>
      </c>
      <c r="T368" s="1" t="s">
        <v>14</v>
      </c>
      <c r="U368">
        <v>1804</v>
      </c>
      <c r="V368" s="1" t="s">
        <v>10</v>
      </c>
      <c r="W368" s="1" t="s">
        <v>11</v>
      </c>
      <c r="X368" s="2">
        <f t="shared" ca="1" si="5"/>
        <v>45937</v>
      </c>
      <c r="Y368" s="1">
        <f ca="1">ROUND(YEARFRAC(Merge1[[#This Row],[Join_Date]],Merge1[[#This Row],[Today]], 3),0)</f>
        <v>3</v>
      </c>
      <c r="Z368" s="1" t="str" cm="1">
        <f t="array" aca="1" ref="Z368" ca="1">_xlfn.IFS(
   Merge1[[#This Row],[Customer Tenure]]&lt;=2,"New",
   Merge1[[#This Row],[Customer Tenure]]&lt;=5,"Emerging",
  Merge1[[#This Row],[Customer Tenure]]&lt;9,"Established",
   TRUE,"Loyal"
)</f>
        <v>Emerging</v>
      </c>
      <c r="AA368" s="1" t="str" cm="1">
        <f t="array" ref="AA368">_xlfn.IFS(Merge1[[#This Row],[Income]]&lt;=30000,"Low",Merge1[[#This Row],[Income]]&lt;=60000,"Medium",Merge1[[#This Row],[Income]]&lt;=100000,"High", Merge1[[#This Row],[Income]]&gt;100000," Premium")</f>
        <v>Medium</v>
      </c>
      <c r="AB368" s="1" t="str" cm="1">
        <f t="array" ref="AB368">_xlfn.IFS(Merge1[[#This Row],[Age]]&lt;= 28,"Gen Z", Merge1[[#This Row],[Age]]&lt;=44,"Millennials", Merge1[[#This Row],[Age]]&lt;=60,"Gen X", Merge1[[#This Row],[Age]]&gt;60,"Baby Boomers")</f>
        <v>Gen X</v>
      </c>
      <c r="AC368" s="1" t="str" cm="1">
        <f t="array" ref="AC368">_xlfn.IFS(
    Merge1[[#This Row],[Balance]]&lt;=50000,"Low",
    Merge1[[#This Row],[Balance]]&lt;=200000,"Medium",
    Merge1[[#This Row],[Balance]]&gt;200000,"High"
)</f>
        <v>Low</v>
      </c>
    </row>
    <row r="369" spans="1:29" x14ac:dyDescent="0.25">
      <c r="A369" s="1" t="s">
        <v>728</v>
      </c>
      <c r="B369" s="1" t="s">
        <v>5932</v>
      </c>
      <c r="C369" s="1" t="s">
        <v>5842</v>
      </c>
      <c r="D369" s="2">
        <v>45194</v>
      </c>
      <c r="E369">
        <v>235595</v>
      </c>
      <c r="F369">
        <v>536</v>
      </c>
      <c r="G369">
        <v>0</v>
      </c>
      <c r="H369" s="1" t="s">
        <v>5838</v>
      </c>
      <c r="I369" s="1" t="s">
        <v>6329</v>
      </c>
      <c r="J369" s="1" t="s">
        <v>6245</v>
      </c>
      <c r="K369">
        <v>51</v>
      </c>
      <c r="L369" s="1" t="s">
        <v>6246</v>
      </c>
      <c r="M369" s="1" t="s">
        <v>6254</v>
      </c>
      <c r="N369">
        <v>174946</v>
      </c>
      <c r="O369" s="1" t="s">
        <v>6248</v>
      </c>
      <c r="P369" s="2">
        <v>43671</v>
      </c>
      <c r="Q369" s="2">
        <v>45654</v>
      </c>
      <c r="R369" s="1" t="s">
        <v>6904</v>
      </c>
      <c r="S369" s="1" t="s">
        <v>6916</v>
      </c>
      <c r="T369" s="1" t="s">
        <v>14</v>
      </c>
      <c r="U369">
        <v>9818</v>
      </c>
      <c r="V369" s="1" t="s">
        <v>19</v>
      </c>
      <c r="W369" s="1" t="s">
        <v>16</v>
      </c>
      <c r="X369" s="2">
        <f t="shared" ca="1" si="5"/>
        <v>45937</v>
      </c>
      <c r="Y369" s="1">
        <f ca="1">ROUND(YEARFRAC(Merge1[[#This Row],[Join_Date]],Merge1[[#This Row],[Today]], 3),0)</f>
        <v>6</v>
      </c>
      <c r="Z369" s="1" t="str" cm="1">
        <f t="array" aca="1" ref="Z369" ca="1">_xlfn.IFS(
   Merge1[[#This Row],[Customer Tenure]]&lt;=2,"New",
   Merge1[[#This Row],[Customer Tenure]]&lt;=5,"Emerging",
  Merge1[[#This Row],[Customer Tenure]]&lt;9,"Established",
   TRUE,"Loyal"
)</f>
        <v>Established</v>
      </c>
      <c r="AA369" s="1" t="str" cm="1">
        <f t="array" ref="AA369">_xlfn.IFS(Merge1[[#This Row],[Income]]&lt;=30000,"Low",Merge1[[#This Row],[Income]]&lt;=60000,"Medium",Merge1[[#This Row],[Income]]&lt;=100000,"High", Merge1[[#This Row],[Income]]&gt;100000," Premium")</f>
        <v xml:space="preserve"> Premium</v>
      </c>
      <c r="AB369" s="1" t="str" cm="1">
        <f t="array" ref="AB369">_xlfn.IFS(Merge1[[#This Row],[Age]]&lt;= 28,"Gen Z", Merge1[[#This Row],[Age]]&lt;=44,"Millennials", Merge1[[#This Row],[Age]]&lt;=60,"Gen X", Merge1[[#This Row],[Age]]&gt;60,"Baby Boomers")</f>
        <v>Gen X</v>
      </c>
      <c r="AC369" s="1" t="str" cm="1">
        <f t="array" ref="AC369">_xlfn.IFS(
    Merge1[[#This Row],[Balance]]&lt;=50000,"Low",
    Merge1[[#This Row],[Balance]]&lt;=200000,"Medium",
    Merge1[[#This Row],[Balance]]&gt;200000,"High"
)</f>
        <v>High</v>
      </c>
    </row>
    <row r="370" spans="1:29" x14ac:dyDescent="0.25">
      <c r="A370" s="1" t="s">
        <v>728</v>
      </c>
      <c r="B370" s="1" t="s">
        <v>5932</v>
      </c>
      <c r="C370" s="1" t="s">
        <v>5842</v>
      </c>
      <c r="D370" s="2">
        <v>45194</v>
      </c>
      <c r="E370">
        <v>235595</v>
      </c>
      <c r="F370">
        <v>536</v>
      </c>
      <c r="G370">
        <v>0</v>
      </c>
      <c r="H370" s="1" t="s">
        <v>5838</v>
      </c>
      <c r="I370" s="1" t="s">
        <v>6329</v>
      </c>
      <c r="J370" s="1" t="s">
        <v>6245</v>
      </c>
      <c r="K370">
        <v>51</v>
      </c>
      <c r="L370" s="1" t="s">
        <v>6246</v>
      </c>
      <c r="M370" s="1" t="s">
        <v>6254</v>
      </c>
      <c r="N370">
        <v>174946</v>
      </c>
      <c r="O370" s="1" t="s">
        <v>6248</v>
      </c>
      <c r="P370" s="2">
        <v>43671</v>
      </c>
      <c r="Q370" s="2">
        <v>45695</v>
      </c>
      <c r="R370" s="1" t="s">
        <v>6885</v>
      </c>
      <c r="S370" s="1" t="s">
        <v>6896</v>
      </c>
      <c r="T370" s="1" t="s">
        <v>28</v>
      </c>
      <c r="U370">
        <v>8560</v>
      </c>
      <c r="V370" s="1" t="s">
        <v>10</v>
      </c>
      <c r="W370" s="1" t="s">
        <v>16</v>
      </c>
      <c r="X370" s="2">
        <f t="shared" ca="1" si="5"/>
        <v>45937</v>
      </c>
      <c r="Y370" s="1">
        <f ca="1">ROUND(YEARFRAC(Merge1[[#This Row],[Join_Date]],Merge1[[#This Row],[Today]], 3),0)</f>
        <v>6</v>
      </c>
      <c r="Z370" s="1" t="str" cm="1">
        <f t="array" aca="1" ref="Z370" ca="1">_xlfn.IFS(
   Merge1[[#This Row],[Customer Tenure]]&lt;=2,"New",
   Merge1[[#This Row],[Customer Tenure]]&lt;=5,"Emerging",
  Merge1[[#This Row],[Customer Tenure]]&lt;9,"Established",
   TRUE,"Loyal"
)</f>
        <v>Established</v>
      </c>
      <c r="AA370" s="1" t="str" cm="1">
        <f t="array" ref="AA370">_xlfn.IFS(Merge1[[#This Row],[Income]]&lt;=30000,"Low",Merge1[[#This Row],[Income]]&lt;=60000,"Medium",Merge1[[#This Row],[Income]]&lt;=100000,"High", Merge1[[#This Row],[Income]]&gt;100000," Premium")</f>
        <v xml:space="preserve"> Premium</v>
      </c>
      <c r="AB370" s="1" t="str" cm="1">
        <f t="array" ref="AB370">_xlfn.IFS(Merge1[[#This Row],[Age]]&lt;= 28,"Gen Z", Merge1[[#This Row],[Age]]&lt;=44,"Millennials", Merge1[[#This Row],[Age]]&lt;=60,"Gen X", Merge1[[#This Row],[Age]]&gt;60,"Baby Boomers")</f>
        <v>Gen X</v>
      </c>
      <c r="AC370" s="1" t="str" cm="1">
        <f t="array" ref="AC370">_xlfn.IFS(
    Merge1[[#This Row],[Balance]]&lt;=50000,"Low",
    Merge1[[#This Row],[Balance]]&lt;=200000,"Medium",
    Merge1[[#This Row],[Balance]]&gt;200000,"High"
)</f>
        <v>High</v>
      </c>
    </row>
    <row r="371" spans="1:29" x14ac:dyDescent="0.25">
      <c r="A371" s="1" t="s">
        <v>327</v>
      </c>
      <c r="B371" s="1" t="s">
        <v>6226</v>
      </c>
      <c r="C371" s="1" t="s">
        <v>5835</v>
      </c>
      <c r="D371" s="2">
        <v>43104</v>
      </c>
      <c r="E371">
        <v>246536</v>
      </c>
      <c r="F371">
        <v>528</v>
      </c>
      <c r="G371">
        <v>70030</v>
      </c>
      <c r="H371" s="1" t="s">
        <v>5838</v>
      </c>
      <c r="I371" s="1" t="s">
        <v>6603</v>
      </c>
      <c r="J371" s="1" t="s">
        <v>6245</v>
      </c>
      <c r="K371">
        <v>52</v>
      </c>
      <c r="L371" s="1" t="s">
        <v>6260</v>
      </c>
      <c r="M371" s="1" t="s">
        <v>6254</v>
      </c>
      <c r="N371">
        <v>55488</v>
      </c>
      <c r="O371" s="1" t="s">
        <v>6243</v>
      </c>
      <c r="P371" s="2">
        <v>44249</v>
      </c>
      <c r="Q371" s="2">
        <v>45424</v>
      </c>
      <c r="R371" s="1" t="s">
        <v>6906</v>
      </c>
      <c r="S371" s="1" t="s">
        <v>6918</v>
      </c>
      <c r="T371" s="1" t="s">
        <v>23</v>
      </c>
      <c r="U371">
        <v>8421</v>
      </c>
      <c r="V371" s="1" t="s">
        <v>19</v>
      </c>
      <c r="W371" s="1" t="s">
        <v>55</v>
      </c>
      <c r="X371" s="2">
        <f t="shared" ca="1" si="5"/>
        <v>45937</v>
      </c>
      <c r="Y371" s="1">
        <f ca="1">ROUND(YEARFRAC(Merge1[[#This Row],[Join_Date]],Merge1[[#This Row],[Today]], 3),0)</f>
        <v>5</v>
      </c>
      <c r="Z371" s="1" t="str" cm="1">
        <f t="array" aca="1" ref="Z371" ca="1">_xlfn.IFS(
   Merge1[[#This Row],[Customer Tenure]]&lt;=2,"New",
   Merge1[[#This Row],[Customer Tenure]]&lt;=5,"Emerging",
  Merge1[[#This Row],[Customer Tenure]]&lt;9,"Established",
   TRUE,"Loyal"
)</f>
        <v>Emerging</v>
      </c>
      <c r="AA371" s="1" t="str" cm="1">
        <f t="array" ref="AA371">_xlfn.IFS(Merge1[[#This Row],[Income]]&lt;=30000,"Low",Merge1[[#This Row],[Income]]&lt;=60000,"Medium",Merge1[[#This Row],[Income]]&lt;=100000,"High", Merge1[[#This Row],[Income]]&gt;100000," Premium")</f>
        <v>Medium</v>
      </c>
      <c r="AB371" s="1" t="str" cm="1">
        <f t="array" ref="AB371">_xlfn.IFS(Merge1[[#This Row],[Age]]&lt;= 28,"Gen Z", Merge1[[#This Row],[Age]]&lt;=44,"Millennials", Merge1[[#This Row],[Age]]&lt;=60,"Gen X", Merge1[[#This Row],[Age]]&gt;60,"Baby Boomers")</f>
        <v>Gen X</v>
      </c>
      <c r="AC371" s="1" t="str" cm="1">
        <f t="array" ref="AC371">_xlfn.IFS(
    Merge1[[#This Row],[Balance]]&lt;=50000,"Low",
    Merge1[[#This Row],[Balance]]&lt;=200000,"Medium",
    Merge1[[#This Row],[Balance]]&gt;200000,"High"
)</f>
        <v>High</v>
      </c>
    </row>
    <row r="372" spans="1:29" x14ac:dyDescent="0.25">
      <c r="A372" s="1" t="s">
        <v>327</v>
      </c>
      <c r="B372" s="1" t="s">
        <v>6226</v>
      </c>
      <c r="C372" s="1" t="s">
        <v>5835</v>
      </c>
      <c r="D372" s="2">
        <v>43104</v>
      </c>
      <c r="E372">
        <v>246536</v>
      </c>
      <c r="F372">
        <v>528</v>
      </c>
      <c r="G372">
        <v>70030</v>
      </c>
      <c r="H372" s="1" t="s">
        <v>5838</v>
      </c>
      <c r="I372" s="1" t="s">
        <v>6603</v>
      </c>
      <c r="J372" s="1" t="s">
        <v>6245</v>
      </c>
      <c r="K372">
        <v>52</v>
      </c>
      <c r="L372" s="1" t="s">
        <v>6260</v>
      </c>
      <c r="M372" s="1" t="s">
        <v>6254</v>
      </c>
      <c r="N372">
        <v>55488</v>
      </c>
      <c r="O372" s="1" t="s">
        <v>6243</v>
      </c>
      <c r="P372" s="2">
        <v>44249</v>
      </c>
      <c r="Q372" s="2">
        <v>45735</v>
      </c>
      <c r="R372" s="1" t="s">
        <v>6899</v>
      </c>
      <c r="S372" s="1" t="s">
        <v>6914</v>
      </c>
      <c r="T372" s="1" t="s">
        <v>9</v>
      </c>
      <c r="U372">
        <v>8926</v>
      </c>
      <c r="V372" s="1" t="s">
        <v>15</v>
      </c>
      <c r="W372" s="1" t="s">
        <v>106</v>
      </c>
      <c r="X372" s="2">
        <f t="shared" ca="1" si="5"/>
        <v>45937</v>
      </c>
      <c r="Y372" s="1">
        <f ca="1">ROUND(YEARFRAC(Merge1[[#This Row],[Join_Date]],Merge1[[#This Row],[Today]], 3),0)</f>
        <v>5</v>
      </c>
      <c r="Z372" s="1" t="str" cm="1">
        <f t="array" aca="1" ref="Z372" ca="1">_xlfn.IFS(
   Merge1[[#This Row],[Customer Tenure]]&lt;=2,"New",
   Merge1[[#This Row],[Customer Tenure]]&lt;=5,"Emerging",
  Merge1[[#This Row],[Customer Tenure]]&lt;9,"Established",
   TRUE,"Loyal"
)</f>
        <v>Emerging</v>
      </c>
      <c r="AA372" s="1" t="str" cm="1">
        <f t="array" ref="AA372">_xlfn.IFS(Merge1[[#This Row],[Income]]&lt;=30000,"Low",Merge1[[#This Row],[Income]]&lt;=60000,"Medium",Merge1[[#This Row],[Income]]&lt;=100000,"High", Merge1[[#This Row],[Income]]&gt;100000," Premium")</f>
        <v>Medium</v>
      </c>
      <c r="AB372" s="1" t="str" cm="1">
        <f t="array" ref="AB372">_xlfn.IFS(Merge1[[#This Row],[Age]]&lt;= 28,"Gen Z", Merge1[[#This Row],[Age]]&lt;=44,"Millennials", Merge1[[#This Row],[Age]]&lt;=60,"Gen X", Merge1[[#This Row],[Age]]&gt;60,"Baby Boomers")</f>
        <v>Gen X</v>
      </c>
      <c r="AC372" s="1" t="str" cm="1">
        <f t="array" ref="AC372">_xlfn.IFS(
    Merge1[[#This Row],[Balance]]&lt;=50000,"Low",
    Merge1[[#This Row],[Balance]]&lt;=200000,"Medium",
    Merge1[[#This Row],[Balance]]&gt;200000,"High"
)</f>
        <v>High</v>
      </c>
    </row>
    <row r="373" spans="1:29" x14ac:dyDescent="0.25">
      <c r="A373" s="1" t="s">
        <v>327</v>
      </c>
      <c r="B373" s="1" t="s">
        <v>6226</v>
      </c>
      <c r="C373" s="1" t="s">
        <v>5835</v>
      </c>
      <c r="D373" s="2">
        <v>43104</v>
      </c>
      <c r="E373">
        <v>246536</v>
      </c>
      <c r="F373">
        <v>528</v>
      </c>
      <c r="G373">
        <v>70030</v>
      </c>
      <c r="H373" s="1" t="s">
        <v>5838</v>
      </c>
      <c r="I373" s="1" t="s">
        <v>6603</v>
      </c>
      <c r="J373" s="1" t="s">
        <v>6245</v>
      </c>
      <c r="K373">
        <v>52</v>
      </c>
      <c r="L373" s="1" t="s">
        <v>6260</v>
      </c>
      <c r="M373" s="1" t="s">
        <v>6254</v>
      </c>
      <c r="N373">
        <v>55488</v>
      </c>
      <c r="O373" s="1" t="s">
        <v>6243</v>
      </c>
      <c r="P373" s="2">
        <v>44249</v>
      </c>
      <c r="Q373" s="2">
        <v>45394</v>
      </c>
      <c r="R373" s="1" t="s">
        <v>6893</v>
      </c>
      <c r="S373" s="1" t="s">
        <v>6911</v>
      </c>
      <c r="T373" s="1" t="s">
        <v>14</v>
      </c>
      <c r="U373">
        <v>6986</v>
      </c>
      <c r="V373" s="1" t="s">
        <v>10</v>
      </c>
      <c r="W373" s="1" t="s">
        <v>20</v>
      </c>
      <c r="X373" s="2">
        <f t="shared" ca="1" si="5"/>
        <v>45937</v>
      </c>
      <c r="Y373" s="1">
        <f ca="1">ROUND(YEARFRAC(Merge1[[#This Row],[Join_Date]],Merge1[[#This Row],[Today]], 3),0)</f>
        <v>5</v>
      </c>
      <c r="Z373" s="1" t="str" cm="1">
        <f t="array" aca="1" ref="Z373" ca="1">_xlfn.IFS(
   Merge1[[#This Row],[Customer Tenure]]&lt;=2,"New",
   Merge1[[#This Row],[Customer Tenure]]&lt;=5,"Emerging",
  Merge1[[#This Row],[Customer Tenure]]&lt;9,"Established",
   TRUE,"Loyal"
)</f>
        <v>Emerging</v>
      </c>
      <c r="AA373" s="1" t="str" cm="1">
        <f t="array" ref="AA373">_xlfn.IFS(Merge1[[#This Row],[Income]]&lt;=30000,"Low",Merge1[[#This Row],[Income]]&lt;=60000,"Medium",Merge1[[#This Row],[Income]]&lt;=100000,"High", Merge1[[#This Row],[Income]]&gt;100000," Premium")</f>
        <v>Medium</v>
      </c>
      <c r="AB373" s="1" t="str" cm="1">
        <f t="array" ref="AB373">_xlfn.IFS(Merge1[[#This Row],[Age]]&lt;= 28,"Gen Z", Merge1[[#This Row],[Age]]&lt;=44,"Millennials", Merge1[[#This Row],[Age]]&lt;=60,"Gen X", Merge1[[#This Row],[Age]]&gt;60,"Baby Boomers")</f>
        <v>Gen X</v>
      </c>
      <c r="AC373" s="1" t="str" cm="1">
        <f t="array" ref="AC373">_xlfn.IFS(
    Merge1[[#This Row],[Balance]]&lt;=50000,"Low",
    Merge1[[#This Row],[Balance]]&lt;=200000,"Medium",
    Merge1[[#This Row],[Balance]]&gt;200000,"High"
)</f>
        <v>High</v>
      </c>
    </row>
    <row r="374" spans="1:29" x14ac:dyDescent="0.25">
      <c r="A374" s="1" t="s">
        <v>687</v>
      </c>
      <c r="B374" s="1" t="s">
        <v>5890</v>
      </c>
      <c r="C374" s="1" t="s">
        <v>5842</v>
      </c>
      <c r="D374" s="2">
        <v>43942</v>
      </c>
      <c r="E374">
        <v>309550</v>
      </c>
      <c r="F374">
        <v>426</v>
      </c>
      <c r="G374">
        <v>0</v>
      </c>
      <c r="H374" s="1" t="s">
        <v>5838</v>
      </c>
      <c r="I374" s="1" t="s">
        <v>6423</v>
      </c>
      <c r="J374" s="1" t="s">
        <v>6240</v>
      </c>
      <c r="K374">
        <v>31</v>
      </c>
      <c r="L374" s="1" t="s">
        <v>6260</v>
      </c>
      <c r="M374" s="1" t="s">
        <v>6266</v>
      </c>
      <c r="N374">
        <v>183038</v>
      </c>
      <c r="O374" s="1" t="s">
        <v>6243</v>
      </c>
      <c r="P374" s="2">
        <v>42817</v>
      </c>
      <c r="Q374" s="2">
        <v>45716</v>
      </c>
      <c r="R374" s="1" t="s">
        <v>6885</v>
      </c>
      <c r="S374" s="1" t="s">
        <v>6896</v>
      </c>
      <c r="T374" s="1" t="s">
        <v>9</v>
      </c>
      <c r="U374">
        <v>8478</v>
      </c>
      <c r="V374" s="1" t="s">
        <v>24</v>
      </c>
      <c r="W374" s="1" t="s">
        <v>40</v>
      </c>
      <c r="X374" s="2">
        <f t="shared" ca="1" si="5"/>
        <v>45937</v>
      </c>
      <c r="Y374" s="1">
        <f ca="1">ROUND(YEARFRAC(Merge1[[#This Row],[Join_Date]],Merge1[[#This Row],[Today]], 3),0)</f>
        <v>9</v>
      </c>
      <c r="Z374" s="1" t="str" cm="1">
        <f t="array" aca="1" ref="Z374" ca="1">_xlfn.IFS(
   Merge1[[#This Row],[Customer Tenure]]&lt;=2,"New",
   Merge1[[#This Row],[Customer Tenure]]&lt;=5,"Emerging",
  Merge1[[#This Row],[Customer Tenure]]&lt;9,"Established",
   TRUE,"Loyal"
)</f>
        <v>Loyal</v>
      </c>
      <c r="AA374" s="1" t="str" cm="1">
        <f t="array" ref="AA374">_xlfn.IFS(Merge1[[#This Row],[Income]]&lt;=30000,"Low",Merge1[[#This Row],[Income]]&lt;=60000,"Medium",Merge1[[#This Row],[Income]]&lt;=100000,"High", Merge1[[#This Row],[Income]]&gt;100000," Premium")</f>
        <v xml:space="preserve"> Premium</v>
      </c>
      <c r="AB374" s="1" t="str" cm="1">
        <f t="array" ref="AB374">_xlfn.IFS(Merge1[[#This Row],[Age]]&lt;= 28,"Gen Z", Merge1[[#This Row],[Age]]&lt;=44,"Millennials", Merge1[[#This Row],[Age]]&lt;=60,"Gen X", Merge1[[#This Row],[Age]]&gt;60,"Baby Boomers")</f>
        <v>Millennials</v>
      </c>
      <c r="AC374" s="1" t="str" cm="1">
        <f t="array" ref="AC374">_xlfn.IFS(
    Merge1[[#This Row],[Balance]]&lt;=50000,"Low",
    Merge1[[#This Row],[Balance]]&lt;=200000,"Medium",
    Merge1[[#This Row],[Balance]]&gt;200000,"High"
)</f>
        <v>High</v>
      </c>
    </row>
    <row r="375" spans="1:29" x14ac:dyDescent="0.25">
      <c r="A375" s="1" t="s">
        <v>331</v>
      </c>
      <c r="B375" s="1" t="s">
        <v>6079</v>
      </c>
      <c r="C375" s="1" t="s">
        <v>5835</v>
      </c>
      <c r="D375" s="2">
        <v>45227</v>
      </c>
      <c r="E375">
        <v>339443</v>
      </c>
      <c r="F375">
        <v>793</v>
      </c>
      <c r="G375">
        <v>393333</v>
      </c>
      <c r="H375" s="1" t="s">
        <v>5833</v>
      </c>
      <c r="I375" s="1" t="s">
        <v>6723</v>
      </c>
      <c r="J375" s="1" t="s">
        <v>6240</v>
      </c>
      <c r="K375">
        <v>38</v>
      </c>
      <c r="L375" s="1" t="s">
        <v>6260</v>
      </c>
      <c r="M375" s="1" t="s">
        <v>6266</v>
      </c>
      <c r="N375">
        <v>134225</v>
      </c>
      <c r="O375" s="1" t="s">
        <v>6248</v>
      </c>
      <c r="P375" s="2">
        <v>44538</v>
      </c>
      <c r="Q375" s="2">
        <v>45291</v>
      </c>
      <c r="R375" s="1" t="s">
        <v>6904</v>
      </c>
      <c r="S375" s="1" t="s">
        <v>6905</v>
      </c>
      <c r="T375" s="1" t="s">
        <v>23</v>
      </c>
      <c r="U375">
        <v>7938</v>
      </c>
      <c r="V375" s="1" t="s">
        <v>24</v>
      </c>
      <c r="W375" s="1" t="s">
        <v>55</v>
      </c>
      <c r="X375" s="2">
        <f t="shared" ca="1" si="5"/>
        <v>45937</v>
      </c>
      <c r="Y375" s="1">
        <f ca="1">ROUND(YEARFRAC(Merge1[[#This Row],[Join_Date]],Merge1[[#This Row],[Today]], 3),0)</f>
        <v>4</v>
      </c>
      <c r="Z375" s="1" t="str" cm="1">
        <f t="array" aca="1" ref="Z375" ca="1">_xlfn.IFS(
   Merge1[[#This Row],[Customer Tenure]]&lt;=2,"New",
   Merge1[[#This Row],[Customer Tenure]]&lt;=5,"Emerging",
  Merge1[[#This Row],[Customer Tenure]]&lt;9,"Established",
   TRUE,"Loyal"
)</f>
        <v>Emerging</v>
      </c>
      <c r="AA375" s="1" t="str" cm="1">
        <f t="array" ref="AA375">_xlfn.IFS(Merge1[[#This Row],[Income]]&lt;=30000,"Low",Merge1[[#This Row],[Income]]&lt;=60000,"Medium",Merge1[[#This Row],[Income]]&lt;=100000,"High", Merge1[[#This Row],[Income]]&gt;100000," Premium")</f>
        <v xml:space="preserve"> Premium</v>
      </c>
      <c r="AB375" s="1" t="str" cm="1">
        <f t="array" ref="AB375">_xlfn.IFS(Merge1[[#This Row],[Age]]&lt;= 28,"Gen Z", Merge1[[#This Row],[Age]]&lt;=44,"Millennials", Merge1[[#This Row],[Age]]&lt;=60,"Gen X", Merge1[[#This Row],[Age]]&gt;60,"Baby Boomers")</f>
        <v>Millennials</v>
      </c>
      <c r="AC375" s="1" t="str" cm="1">
        <f t="array" ref="AC375">_xlfn.IFS(
    Merge1[[#This Row],[Balance]]&lt;=50000,"Low",
    Merge1[[#This Row],[Balance]]&lt;=200000,"Medium",
    Merge1[[#This Row],[Balance]]&gt;200000,"High"
)</f>
        <v>High</v>
      </c>
    </row>
    <row r="376" spans="1:29" x14ac:dyDescent="0.25">
      <c r="A376" s="1" t="s">
        <v>822</v>
      </c>
      <c r="B376" s="1" t="s">
        <v>6024</v>
      </c>
      <c r="C376" s="1" t="s">
        <v>5832</v>
      </c>
      <c r="D376" s="2">
        <v>43320</v>
      </c>
      <c r="E376">
        <v>469490</v>
      </c>
      <c r="F376">
        <v>407</v>
      </c>
      <c r="G376">
        <v>69926</v>
      </c>
      <c r="H376" s="1" t="s">
        <v>5838</v>
      </c>
      <c r="I376" s="1" t="s">
        <v>6331</v>
      </c>
      <c r="J376" s="1" t="s">
        <v>6240</v>
      </c>
      <c r="K376">
        <v>49</v>
      </c>
      <c r="L376" s="1" t="s">
        <v>6260</v>
      </c>
      <c r="M376" s="1" t="s">
        <v>6262</v>
      </c>
      <c r="N376">
        <v>85160</v>
      </c>
      <c r="O376" s="1" t="s">
        <v>6248</v>
      </c>
      <c r="P376" s="2">
        <v>45360</v>
      </c>
      <c r="Q376" s="2">
        <v>45631</v>
      </c>
      <c r="R376" s="1" t="s">
        <v>6904</v>
      </c>
      <c r="S376" s="1" t="s">
        <v>6916</v>
      </c>
      <c r="T376" s="1" t="s">
        <v>28</v>
      </c>
      <c r="U376">
        <v>9567</v>
      </c>
      <c r="V376" s="1" t="s">
        <v>24</v>
      </c>
      <c r="W376" s="1" t="s">
        <v>50</v>
      </c>
      <c r="X376" s="2">
        <f t="shared" ca="1" si="5"/>
        <v>45937</v>
      </c>
      <c r="Y376" s="1">
        <f ca="1">ROUND(YEARFRAC(Merge1[[#This Row],[Join_Date]],Merge1[[#This Row],[Today]], 3),0)</f>
        <v>2</v>
      </c>
      <c r="Z376" s="1" t="str" cm="1">
        <f t="array" aca="1" ref="Z376" ca="1">_xlfn.IFS(
   Merge1[[#This Row],[Customer Tenure]]&lt;=2,"New",
   Merge1[[#This Row],[Customer Tenure]]&lt;=5,"Emerging",
  Merge1[[#This Row],[Customer Tenure]]&lt;9,"Established",
   TRUE,"Loyal"
)</f>
        <v>New</v>
      </c>
      <c r="AA376" s="1" t="str" cm="1">
        <f t="array" ref="AA376">_xlfn.IFS(Merge1[[#This Row],[Income]]&lt;=30000,"Low",Merge1[[#This Row],[Income]]&lt;=60000,"Medium",Merge1[[#This Row],[Income]]&lt;=100000,"High", Merge1[[#This Row],[Income]]&gt;100000," Premium")</f>
        <v>High</v>
      </c>
      <c r="AB376" s="1" t="str" cm="1">
        <f t="array" ref="AB376">_xlfn.IFS(Merge1[[#This Row],[Age]]&lt;= 28,"Gen Z", Merge1[[#This Row],[Age]]&lt;=44,"Millennials", Merge1[[#This Row],[Age]]&lt;=60,"Gen X", Merge1[[#This Row],[Age]]&gt;60,"Baby Boomers")</f>
        <v>Gen X</v>
      </c>
      <c r="AC376" s="1" t="str" cm="1">
        <f t="array" ref="AC376">_xlfn.IFS(
    Merge1[[#This Row],[Balance]]&lt;=50000,"Low",
    Merge1[[#This Row],[Balance]]&lt;=200000,"Medium",
    Merge1[[#This Row],[Balance]]&gt;200000,"High"
)</f>
        <v>High</v>
      </c>
    </row>
    <row r="377" spans="1:29" x14ac:dyDescent="0.25">
      <c r="A377" s="1" t="s">
        <v>822</v>
      </c>
      <c r="B377" s="1" t="s">
        <v>6024</v>
      </c>
      <c r="C377" s="1" t="s">
        <v>5832</v>
      </c>
      <c r="D377" s="2">
        <v>43320</v>
      </c>
      <c r="E377">
        <v>469490</v>
      </c>
      <c r="F377">
        <v>407</v>
      </c>
      <c r="G377">
        <v>69926</v>
      </c>
      <c r="H377" s="1" t="s">
        <v>5838</v>
      </c>
      <c r="I377" s="1" t="s">
        <v>6331</v>
      </c>
      <c r="J377" s="1" t="s">
        <v>6240</v>
      </c>
      <c r="K377">
        <v>49</v>
      </c>
      <c r="L377" s="1" t="s">
        <v>6260</v>
      </c>
      <c r="M377" s="1" t="s">
        <v>6262</v>
      </c>
      <c r="N377">
        <v>85160</v>
      </c>
      <c r="O377" s="1" t="s">
        <v>6248</v>
      </c>
      <c r="P377" s="2">
        <v>45360</v>
      </c>
      <c r="Q377" s="2">
        <v>45722</v>
      </c>
      <c r="R377" s="1" t="s">
        <v>6899</v>
      </c>
      <c r="S377" s="1" t="s">
        <v>6914</v>
      </c>
      <c r="T377" s="1" t="s">
        <v>28</v>
      </c>
      <c r="U377">
        <v>401</v>
      </c>
      <c r="V377" s="1" t="s">
        <v>10</v>
      </c>
      <c r="W377" s="1" t="s">
        <v>20</v>
      </c>
      <c r="X377" s="2">
        <f t="shared" ca="1" si="5"/>
        <v>45937</v>
      </c>
      <c r="Y377" s="1">
        <f ca="1">ROUND(YEARFRAC(Merge1[[#This Row],[Join_Date]],Merge1[[#This Row],[Today]], 3),0)</f>
        <v>2</v>
      </c>
      <c r="Z377" s="1" t="str" cm="1">
        <f t="array" aca="1" ref="Z377" ca="1">_xlfn.IFS(
   Merge1[[#This Row],[Customer Tenure]]&lt;=2,"New",
   Merge1[[#This Row],[Customer Tenure]]&lt;=5,"Emerging",
  Merge1[[#This Row],[Customer Tenure]]&lt;9,"Established",
   TRUE,"Loyal"
)</f>
        <v>New</v>
      </c>
      <c r="AA377" s="1" t="str" cm="1">
        <f t="array" ref="AA377">_xlfn.IFS(Merge1[[#This Row],[Income]]&lt;=30000,"Low",Merge1[[#This Row],[Income]]&lt;=60000,"Medium",Merge1[[#This Row],[Income]]&lt;=100000,"High", Merge1[[#This Row],[Income]]&gt;100000," Premium")</f>
        <v>High</v>
      </c>
      <c r="AB377" s="1" t="str" cm="1">
        <f t="array" ref="AB377">_xlfn.IFS(Merge1[[#This Row],[Age]]&lt;= 28,"Gen Z", Merge1[[#This Row],[Age]]&lt;=44,"Millennials", Merge1[[#This Row],[Age]]&lt;=60,"Gen X", Merge1[[#This Row],[Age]]&gt;60,"Baby Boomers")</f>
        <v>Gen X</v>
      </c>
      <c r="AC377" s="1" t="str" cm="1">
        <f t="array" ref="AC377">_xlfn.IFS(
    Merge1[[#This Row],[Balance]]&lt;=50000,"Low",
    Merge1[[#This Row],[Balance]]&lt;=200000,"Medium",
    Merge1[[#This Row],[Balance]]&gt;200000,"High"
)</f>
        <v>High</v>
      </c>
    </row>
    <row r="378" spans="1:29" x14ac:dyDescent="0.25">
      <c r="A378" s="1" t="s">
        <v>333</v>
      </c>
      <c r="B378" s="1" t="s">
        <v>5950</v>
      </c>
      <c r="C378" s="1" t="s">
        <v>5835</v>
      </c>
      <c r="D378" s="2">
        <v>43335</v>
      </c>
      <c r="E378">
        <v>434821</v>
      </c>
      <c r="F378">
        <v>448</v>
      </c>
      <c r="G378">
        <v>374653</v>
      </c>
      <c r="H378" s="1" t="s">
        <v>5833</v>
      </c>
      <c r="I378" s="1" t="s">
        <v>6837</v>
      </c>
      <c r="J378" s="1" t="s">
        <v>6240</v>
      </c>
      <c r="K378">
        <v>72</v>
      </c>
      <c r="L378" s="1" t="s">
        <v>6246</v>
      </c>
      <c r="M378" s="1" t="s">
        <v>6262</v>
      </c>
      <c r="N378">
        <v>192307</v>
      </c>
      <c r="O378" s="1" t="s">
        <v>6248</v>
      </c>
      <c r="P378" s="2">
        <v>44108</v>
      </c>
      <c r="Q378" s="2">
        <v>45439</v>
      </c>
      <c r="R378" s="1" t="s">
        <v>6906</v>
      </c>
      <c r="S378" s="1" t="s">
        <v>6918</v>
      </c>
      <c r="T378" s="1" t="s">
        <v>28</v>
      </c>
      <c r="U378">
        <v>6681</v>
      </c>
      <c r="V378" s="1" t="s">
        <v>24</v>
      </c>
      <c r="W378" s="1" t="s">
        <v>29</v>
      </c>
      <c r="X378" s="2">
        <f t="shared" ca="1" si="5"/>
        <v>45937</v>
      </c>
      <c r="Y378" s="1">
        <f ca="1">ROUND(YEARFRAC(Merge1[[#This Row],[Join_Date]],Merge1[[#This Row],[Today]], 3),0)</f>
        <v>5</v>
      </c>
      <c r="Z378" s="1" t="str" cm="1">
        <f t="array" aca="1" ref="Z378" ca="1">_xlfn.IFS(
   Merge1[[#This Row],[Customer Tenure]]&lt;=2,"New",
   Merge1[[#This Row],[Customer Tenure]]&lt;=5,"Emerging",
  Merge1[[#This Row],[Customer Tenure]]&lt;9,"Established",
   TRUE,"Loyal"
)</f>
        <v>Emerging</v>
      </c>
      <c r="AA378" s="1" t="str" cm="1">
        <f t="array" ref="AA378">_xlfn.IFS(Merge1[[#This Row],[Income]]&lt;=30000,"Low",Merge1[[#This Row],[Income]]&lt;=60000,"Medium",Merge1[[#This Row],[Income]]&lt;=100000,"High", Merge1[[#This Row],[Income]]&gt;100000," Premium")</f>
        <v xml:space="preserve"> Premium</v>
      </c>
      <c r="AB378" s="1" t="str" cm="1">
        <f t="array" ref="AB378">_xlfn.IFS(Merge1[[#This Row],[Age]]&lt;= 28,"Gen Z", Merge1[[#This Row],[Age]]&lt;=44,"Millennials", Merge1[[#This Row],[Age]]&lt;=60,"Gen X", Merge1[[#This Row],[Age]]&gt;60,"Baby Boomers")</f>
        <v>Baby Boomers</v>
      </c>
      <c r="AC378" s="1" t="str" cm="1">
        <f t="array" ref="AC378">_xlfn.IFS(
    Merge1[[#This Row],[Balance]]&lt;=50000,"Low",
    Merge1[[#This Row],[Balance]]&lt;=200000,"Medium",
    Merge1[[#This Row],[Balance]]&gt;200000,"High"
)</f>
        <v>High</v>
      </c>
    </row>
    <row r="379" spans="1:29" x14ac:dyDescent="0.25">
      <c r="A379" s="1" t="s">
        <v>333</v>
      </c>
      <c r="B379" s="1" t="s">
        <v>5950</v>
      </c>
      <c r="C379" s="1" t="s">
        <v>5835</v>
      </c>
      <c r="D379" s="2">
        <v>43335</v>
      </c>
      <c r="E379">
        <v>434821</v>
      </c>
      <c r="F379">
        <v>448</v>
      </c>
      <c r="G379">
        <v>374653</v>
      </c>
      <c r="H379" s="1" t="s">
        <v>5833</v>
      </c>
      <c r="I379" s="1" t="s">
        <v>6837</v>
      </c>
      <c r="J379" s="1" t="s">
        <v>6240</v>
      </c>
      <c r="K379">
        <v>72</v>
      </c>
      <c r="L379" s="1" t="s">
        <v>6246</v>
      </c>
      <c r="M379" s="1" t="s">
        <v>6262</v>
      </c>
      <c r="N379">
        <v>192307</v>
      </c>
      <c r="O379" s="1" t="s">
        <v>6248</v>
      </c>
      <c r="P379" s="2">
        <v>44108</v>
      </c>
      <c r="Q379" s="2">
        <v>45562</v>
      </c>
      <c r="R379" s="1" t="s">
        <v>6897</v>
      </c>
      <c r="S379" s="1" t="s">
        <v>6898</v>
      </c>
      <c r="T379" s="1" t="s">
        <v>28</v>
      </c>
      <c r="U379">
        <v>8133</v>
      </c>
      <c r="V379" s="1" t="s">
        <v>15</v>
      </c>
      <c r="W379" s="1" t="s">
        <v>45</v>
      </c>
      <c r="X379" s="2">
        <f t="shared" ca="1" si="5"/>
        <v>45937</v>
      </c>
      <c r="Y379" s="1">
        <f ca="1">ROUND(YEARFRAC(Merge1[[#This Row],[Join_Date]],Merge1[[#This Row],[Today]], 3),0)</f>
        <v>5</v>
      </c>
      <c r="Z379" s="1" t="str" cm="1">
        <f t="array" aca="1" ref="Z379" ca="1">_xlfn.IFS(
   Merge1[[#This Row],[Customer Tenure]]&lt;=2,"New",
   Merge1[[#This Row],[Customer Tenure]]&lt;=5,"Emerging",
  Merge1[[#This Row],[Customer Tenure]]&lt;9,"Established",
   TRUE,"Loyal"
)</f>
        <v>Emerging</v>
      </c>
      <c r="AA379" s="1" t="str" cm="1">
        <f t="array" ref="AA379">_xlfn.IFS(Merge1[[#This Row],[Income]]&lt;=30000,"Low",Merge1[[#This Row],[Income]]&lt;=60000,"Medium",Merge1[[#This Row],[Income]]&lt;=100000,"High", Merge1[[#This Row],[Income]]&gt;100000," Premium")</f>
        <v xml:space="preserve"> Premium</v>
      </c>
      <c r="AB379" s="1" t="str" cm="1">
        <f t="array" ref="AB379">_xlfn.IFS(Merge1[[#This Row],[Age]]&lt;= 28,"Gen Z", Merge1[[#This Row],[Age]]&lt;=44,"Millennials", Merge1[[#This Row],[Age]]&lt;=60,"Gen X", Merge1[[#This Row],[Age]]&gt;60,"Baby Boomers")</f>
        <v>Baby Boomers</v>
      </c>
      <c r="AC379" s="1" t="str" cm="1">
        <f t="array" ref="AC379">_xlfn.IFS(
    Merge1[[#This Row],[Balance]]&lt;=50000,"Low",
    Merge1[[#This Row],[Balance]]&lt;=200000,"Medium",
    Merge1[[#This Row],[Balance]]&gt;200000,"High"
)</f>
        <v>High</v>
      </c>
    </row>
    <row r="380" spans="1:29" x14ac:dyDescent="0.25">
      <c r="A380" s="1" t="s">
        <v>1008</v>
      </c>
      <c r="B380" s="1" t="s">
        <v>5892</v>
      </c>
      <c r="C380" s="1" t="s">
        <v>5832</v>
      </c>
      <c r="D380" s="2">
        <v>44768</v>
      </c>
      <c r="E380">
        <v>147026</v>
      </c>
      <c r="F380">
        <v>786</v>
      </c>
      <c r="G380">
        <v>0</v>
      </c>
      <c r="H380" s="1" t="s">
        <v>5833</v>
      </c>
      <c r="I380" s="1" t="s">
        <v>6574</v>
      </c>
      <c r="J380" s="1" t="s">
        <v>6245</v>
      </c>
      <c r="K380">
        <v>47</v>
      </c>
      <c r="L380" s="1" t="s">
        <v>6260</v>
      </c>
      <c r="M380" s="1" t="s">
        <v>6257</v>
      </c>
      <c r="N380">
        <v>180831</v>
      </c>
      <c r="O380" s="1" t="s">
        <v>6243</v>
      </c>
      <c r="P380" s="2">
        <v>44115</v>
      </c>
      <c r="Q380" s="2">
        <v>45801</v>
      </c>
      <c r="R380" s="1" t="s">
        <v>6906</v>
      </c>
      <c r="S380" s="1" t="s">
        <v>6907</v>
      </c>
      <c r="T380" s="1" t="s">
        <v>9</v>
      </c>
      <c r="U380">
        <v>4365</v>
      </c>
      <c r="V380" s="1" t="s">
        <v>10</v>
      </c>
      <c r="W380" s="1" t="s">
        <v>45</v>
      </c>
      <c r="X380" s="2">
        <f t="shared" ca="1" si="5"/>
        <v>45937</v>
      </c>
      <c r="Y380" s="1">
        <f ca="1">ROUND(YEARFRAC(Merge1[[#This Row],[Join_Date]],Merge1[[#This Row],[Today]], 3),0)</f>
        <v>5</v>
      </c>
      <c r="Z380" s="1" t="str" cm="1">
        <f t="array" aca="1" ref="Z380" ca="1">_xlfn.IFS(
   Merge1[[#This Row],[Customer Tenure]]&lt;=2,"New",
   Merge1[[#This Row],[Customer Tenure]]&lt;=5,"Emerging",
  Merge1[[#This Row],[Customer Tenure]]&lt;9,"Established",
   TRUE,"Loyal"
)</f>
        <v>Emerging</v>
      </c>
      <c r="AA380" s="1" t="str" cm="1">
        <f t="array" ref="AA380">_xlfn.IFS(Merge1[[#This Row],[Income]]&lt;=30000,"Low",Merge1[[#This Row],[Income]]&lt;=60000,"Medium",Merge1[[#This Row],[Income]]&lt;=100000,"High", Merge1[[#This Row],[Income]]&gt;100000," Premium")</f>
        <v xml:space="preserve"> Premium</v>
      </c>
      <c r="AB380" s="1" t="str" cm="1">
        <f t="array" ref="AB380">_xlfn.IFS(Merge1[[#This Row],[Age]]&lt;= 28,"Gen Z", Merge1[[#This Row],[Age]]&lt;=44,"Millennials", Merge1[[#This Row],[Age]]&lt;=60,"Gen X", Merge1[[#This Row],[Age]]&gt;60,"Baby Boomers")</f>
        <v>Gen X</v>
      </c>
      <c r="AC380" s="1" t="str" cm="1">
        <f t="array" ref="AC380">_xlfn.IFS(
    Merge1[[#This Row],[Balance]]&lt;=50000,"Low",
    Merge1[[#This Row],[Balance]]&lt;=200000,"Medium",
    Merge1[[#This Row],[Balance]]&gt;200000,"High"
)</f>
        <v>Medium</v>
      </c>
    </row>
    <row r="381" spans="1:29" x14ac:dyDescent="0.25">
      <c r="A381" s="1" t="s">
        <v>1008</v>
      </c>
      <c r="B381" s="1" t="s">
        <v>5892</v>
      </c>
      <c r="C381" s="1" t="s">
        <v>5832</v>
      </c>
      <c r="D381" s="2">
        <v>44768</v>
      </c>
      <c r="E381">
        <v>147026</v>
      </c>
      <c r="F381">
        <v>786</v>
      </c>
      <c r="G381">
        <v>0</v>
      </c>
      <c r="H381" s="1" t="s">
        <v>5833</v>
      </c>
      <c r="I381" s="1" t="s">
        <v>6574</v>
      </c>
      <c r="J381" s="1" t="s">
        <v>6245</v>
      </c>
      <c r="K381">
        <v>47</v>
      </c>
      <c r="L381" s="1" t="s">
        <v>6260</v>
      </c>
      <c r="M381" s="1" t="s">
        <v>6257</v>
      </c>
      <c r="N381">
        <v>180831</v>
      </c>
      <c r="O381" s="1" t="s">
        <v>6243</v>
      </c>
      <c r="P381" s="2">
        <v>44115</v>
      </c>
      <c r="Q381" s="2">
        <v>45556</v>
      </c>
      <c r="R381" s="1" t="s">
        <v>6897</v>
      </c>
      <c r="S381" s="1" t="s">
        <v>6898</v>
      </c>
      <c r="T381" s="1" t="s">
        <v>14</v>
      </c>
      <c r="U381">
        <v>2182</v>
      </c>
      <c r="V381" s="1" t="s">
        <v>10</v>
      </c>
      <c r="W381" s="1" t="s">
        <v>25</v>
      </c>
      <c r="X381" s="2">
        <f t="shared" ca="1" si="5"/>
        <v>45937</v>
      </c>
      <c r="Y381" s="1">
        <f ca="1">ROUND(YEARFRAC(Merge1[[#This Row],[Join_Date]],Merge1[[#This Row],[Today]], 3),0)</f>
        <v>5</v>
      </c>
      <c r="Z381" s="1" t="str" cm="1">
        <f t="array" aca="1" ref="Z381" ca="1">_xlfn.IFS(
   Merge1[[#This Row],[Customer Tenure]]&lt;=2,"New",
   Merge1[[#This Row],[Customer Tenure]]&lt;=5,"Emerging",
  Merge1[[#This Row],[Customer Tenure]]&lt;9,"Established",
   TRUE,"Loyal"
)</f>
        <v>Emerging</v>
      </c>
      <c r="AA381" s="1" t="str" cm="1">
        <f t="array" ref="AA381">_xlfn.IFS(Merge1[[#This Row],[Income]]&lt;=30000,"Low",Merge1[[#This Row],[Income]]&lt;=60000,"Medium",Merge1[[#This Row],[Income]]&lt;=100000,"High", Merge1[[#This Row],[Income]]&gt;100000," Premium")</f>
        <v xml:space="preserve"> Premium</v>
      </c>
      <c r="AB381" s="1" t="str" cm="1">
        <f t="array" ref="AB381">_xlfn.IFS(Merge1[[#This Row],[Age]]&lt;= 28,"Gen Z", Merge1[[#This Row],[Age]]&lt;=44,"Millennials", Merge1[[#This Row],[Age]]&lt;=60,"Gen X", Merge1[[#This Row],[Age]]&gt;60,"Baby Boomers")</f>
        <v>Gen X</v>
      </c>
      <c r="AC381" s="1" t="str" cm="1">
        <f t="array" ref="AC381">_xlfn.IFS(
    Merge1[[#This Row],[Balance]]&lt;=50000,"Low",
    Merge1[[#This Row],[Balance]]&lt;=200000,"Medium",
    Merge1[[#This Row],[Balance]]&gt;200000,"High"
)</f>
        <v>Medium</v>
      </c>
    </row>
    <row r="382" spans="1:29" x14ac:dyDescent="0.25">
      <c r="A382" s="1" t="s">
        <v>337</v>
      </c>
      <c r="B382" s="1" t="s">
        <v>5893</v>
      </c>
      <c r="C382" s="1" t="s">
        <v>5835</v>
      </c>
      <c r="D382" s="2">
        <v>43375</v>
      </c>
      <c r="E382">
        <v>344866</v>
      </c>
      <c r="F382">
        <v>682</v>
      </c>
      <c r="G382">
        <v>0</v>
      </c>
      <c r="H382" s="1" t="s">
        <v>5833</v>
      </c>
      <c r="I382" s="1" t="s">
        <v>6815</v>
      </c>
      <c r="J382" s="1" t="s">
        <v>6245</v>
      </c>
      <c r="K382">
        <v>49</v>
      </c>
      <c r="L382" s="1" t="s">
        <v>6241</v>
      </c>
      <c r="M382" s="1" t="s">
        <v>6257</v>
      </c>
      <c r="N382">
        <v>151691</v>
      </c>
      <c r="O382" s="1" t="s">
        <v>6243</v>
      </c>
      <c r="P382" s="2">
        <v>43401</v>
      </c>
      <c r="Q382" s="2">
        <v>45341</v>
      </c>
      <c r="R382" s="1" t="s">
        <v>6885</v>
      </c>
      <c r="S382" s="1" t="s">
        <v>6886</v>
      </c>
      <c r="T382" s="1" t="s">
        <v>14</v>
      </c>
      <c r="U382">
        <v>4010</v>
      </c>
      <c r="V382" s="1" t="s">
        <v>10</v>
      </c>
      <c r="W382" s="1" t="s">
        <v>55</v>
      </c>
      <c r="X382" s="2">
        <f t="shared" ca="1" si="5"/>
        <v>45937</v>
      </c>
      <c r="Y382" s="1">
        <f ca="1">ROUND(YEARFRAC(Merge1[[#This Row],[Join_Date]],Merge1[[#This Row],[Today]], 3),0)</f>
        <v>7</v>
      </c>
      <c r="Z382" s="1" t="str" cm="1">
        <f t="array" aca="1" ref="Z382" ca="1">_xlfn.IFS(
   Merge1[[#This Row],[Customer Tenure]]&lt;=2,"New",
   Merge1[[#This Row],[Customer Tenure]]&lt;=5,"Emerging",
  Merge1[[#This Row],[Customer Tenure]]&lt;9,"Established",
   TRUE,"Loyal"
)</f>
        <v>Established</v>
      </c>
      <c r="AA382" s="1" t="str" cm="1">
        <f t="array" ref="AA382">_xlfn.IFS(Merge1[[#This Row],[Income]]&lt;=30000,"Low",Merge1[[#This Row],[Income]]&lt;=60000,"Medium",Merge1[[#This Row],[Income]]&lt;=100000,"High", Merge1[[#This Row],[Income]]&gt;100000," Premium")</f>
        <v xml:space="preserve"> Premium</v>
      </c>
      <c r="AB382" s="1" t="str" cm="1">
        <f t="array" ref="AB382">_xlfn.IFS(Merge1[[#This Row],[Age]]&lt;= 28,"Gen Z", Merge1[[#This Row],[Age]]&lt;=44,"Millennials", Merge1[[#This Row],[Age]]&lt;=60,"Gen X", Merge1[[#This Row],[Age]]&gt;60,"Baby Boomers")</f>
        <v>Gen X</v>
      </c>
      <c r="AC382" s="1" t="str" cm="1">
        <f t="array" ref="AC382">_xlfn.IFS(
    Merge1[[#This Row],[Balance]]&lt;=50000,"Low",
    Merge1[[#This Row],[Balance]]&lt;=200000,"Medium",
    Merge1[[#This Row],[Balance]]&gt;200000,"High"
)</f>
        <v>High</v>
      </c>
    </row>
    <row r="383" spans="1:29" x14ac:dyDescent="0.25">
      <c r="A383" s="1" t="s">
        <v>337</v>
      </c>
      <c r="B383" s="1" t="s">
        <v>5893</v>
      </c>
      <c r="C383" s="1" t="s">
        <v>5835</v>
      </c>
      <c r="D383" s="2">
        <v>43375</v>
      </c>
      <c r="E383">
        <v>344866</v>
      </c>
      <c r="F383">
        <v>682</v>
      </c>
      <c r="G383">
        <v>0</v>
      </c>
      <c r="H383" s="1" t="s">
        <v>5833</v>
      </c>
      <c r="I383" s="1" t="s">
        <v>6815</v>
      </c>
      <c r="J383" s="1" t="s">
        <v>6245</v>
      </c>
      <c r="K383">
        <v>49</v>
      </c>
      <c r="L383" s="1" t="s">
        <v>6241</v>
      </c>
      <c r="M383" s="1" t="s">
        <v>6257</v>
      </c>
      <c r="N383">
        <v>151691</v>
      </c>
      <c r="O383" s="1" t="s">
        <v>6243</v>
      </c>
      <c r="P383" s="2">
        <v>43401</v>
      </c>
      <c r="Q383" s="2">
        <v>45425</v>
      </c>
      <c r="R383" s="1" t="s">
        <v>6906</v>
      </c>
      <c r="S383" s="1" t="s">
        <v>6918</v>
      </c>
      <c r="T383" s="1" t="s">
        <v>23</v>
      </c>
      <c r="U383">
        <v>5423</v>
      </c>
      <c r="V383" s="1" t="s">
        <v>24</v>
      </c>
      <c r="W383" s="1" t="s">
        <v>55</v>
      </c>
      <c r="X383" s="2">
        <f t="shared" ca="1" si="5"/>
        <v>45937</v>
      </c>
      <c r="Y383" s="1">
        <f ca="1">ROUND(YEARFRAC(Merge1[[#This Row],[Join_Date]],Merge1[[#This Row],[Today]], 3),0)</f>
        <v>7</v>
      </c>
      <c r="Z383" s="1" t="str" cm="1">
        <f t="array" aca="1" ref="Z383" ca="1">_xlfn.IFS(
   Merge1[[#This Row],[Customer Tenure]]&lt;=2,"New",
   Merge1[[#This Row],[Customer Tenure]]&lt;=5,"Emerging",
  Merge1[[#This Row],[Customer Tenure]]&lt;9,"Established",
   TRUE,"Loyal"
)</f>
        <v>Established</v>
      </c>
      <c r="AA383" s="1" t="str" cm="1">
        <f t="array" ref="AA383">_xlfn.IFS(Merge1[[#This Row],[Income]]&lt;=30000,"Low",Merge1[[#This Row],[Income]]&lt;=60000,"Medium",Merge1[[#This Row],[Income]]&lt;=100000,"High", Merge1[[#This Row],[Income]]&gt;100000," Premium")</f>
        <v xml:space="preserve"> Premium</v>
      </c>
      <c r="AB383" s="1" t="str" cm="1">
        <f t="array" ref="AB383">_xlfn.IFS(Merge1[[#This Row],[Age]]&lt;= 28,"Gen Z", Merge1[[#This Row],[Age]]&lt;=44,"Millennials", Merge1[[#This Row],[Age]]&lt;=60,"Gen X", Merge1[[#This Row],[Age]]&gt;60,"Baby Boomers")</f>
        <v>Gen X</v>
      </c>
      <c r="AC383" s="1" t="str" cm="1">
        <f t="array" ref="AC383">_xlfn.IFS(
    Merge1[[#This Row],[Balance]]&lt;=50000,"Low",
    Merge1[[#This Row],[Balance]]&lt;=200000,"Medium",
    Merge1[[#This Row],[Balance]]&gt;200000,"High"
)</f>
        <v>High</v>
      </c>
    </row>
    <row r="384" spans="1:29" x14ac:dyDescent="0.25">
      <c r="A384" s="1" t="s">
        <v>339</v>
      </c>
      <c r="B384" s="1" t="s">
        <v>6093</v>
      </c>
      <c r="C384" s="1" t="s">
        <v>5835</v>
      </c>
      <c r="D384" s="2">
        <v>43263</v>
      </c>
      <c r="E384">
        <v>268788</v>
      </c>
      <c r="F384">
        <v>595</v>
      </c>
      <c r="G384">
        <v>0</v>
      </c>
      <c r="H384" s="1" t="s">
        <v>5838</v>
      </c>
      <c r="I384" s="1" t="s">
        <v>6381</v>
      </c>
      <c r="J384" s="1" t="s">
        <v>6245</v>
      </c>
      <c r="K384">
        <v>72</v>
      </c>
      <c r="L384" s="1" t="s">
        <v>6260</v>
      </c>
      <c r="M384" s="1" t="s">
        <v>6257</v>
      </c>
      <c r="N384">
        <v>106231</v>
      </c>
      <c r="O384" s="1" t="s">
        <v>6243</v>
      </c>
      <c r="P384" s="2">
        <v>44560</v>
      </c>
      <c r="Q384" s="2">
        <v>45527</v>
      </c>
      <c r="R384" s="1" t="s">
        <v>6889</v>
      </c>
      <c r="S384" s="1" t="s">
        <v>6890</v>
      </c>
      <c r="T384" s="1" t="s">
        <v>9</v>
      </c>
      <c r="U384">
        <v>3099</v>
      </c>
      <c r="V384" s="1" t="s">
        <v>24</v>
      </c>
      <c r="W384" s="1" t="s">
        <v>25</v>
      </c>
      <c r="X384" s="2">
        <f t="shared" ca="1" si="5"/>
        <v>45937</v>
      </c>
      <c r="Y384" s="1">
        <f ca="1">ROUND(YEARFRAC(Merge1[[#This Row],[Join_Date]],Merge1[[#This Row],[Today]], 3),0)</f>
        <v>4</v>
      </c>
      <c r="Z384" s="1" t="str" cm="1">
        <f t="array" aca="1" ref="Z384" ca="1">_xlfn.IFS(
   Merge1[[#This Row],[Customer Tenure]]&lt;=2,"New",
   Merge1[[#This Row],[Customer Tenure]]&lt;=5,"Emerging",
  Merge1[[#This Row],[Customer Tenure]]&lt;9,"Established",
   TRUE,"Loyal"
)</f>
        <v>Emerging</v>
      </c>
      <c r="AA384" s="1" t="str" cm="1">
        <f t="array" ref="AA384">_xlfn.IFS(Merge1[[#This Row],[Income]]&lt;=30000,"Low",Merge1[[#This Row],[Income]]&lt;=60000,"Medium",Merge1[[#This Row],[Income]]&lt;=100000,"High", Merge1[[#This Row],[Income]]&gt;100000," Premium")</f>
        <v xml:space="preserve"> Premium</v>
      </c>
      <c r="AB384" s="1" t="str" cm="1">
        <f t="array" ref="AB384">_xlfn.IFS(Merge1[[#This Row],[Age]]&lt;= 28,"Gen Z", Merge1[[#This Row],[Age]]&lt;=44,"Millennials", Merge1[[#This Row],[Age]]&lt;=60,"Gen X", Merge1[[#This Row],[Age]]&gt;60,"Baby Boomers")</f>
        <v>Baby Boomers</v>
      </c>
      <c r="AC384" s="1" t="str" cm="1">
        <f t="array" ref="AC384">_xlfn.IFS(
    Merge1[[#This Row],[Balance]]&lt;=50000,"Low",
    Merge1[[#This Row],[Balance]]&lt;=200000,"Medium",
    Merge1[[#This Row],[Balance]]&gt;200000,"High"
)</f>
        <v>High</v>
      </c>
    </row>
    <row r="385" spans="1:29" x14ac:dyDescent="0.25">
      <c r="A385" s="1" t="s">
        <v>339</v>
      </c>
      <c r="B385" s="1" t="s">
        <v>6093</v>
      </c>
      <c r="C385" s="1" t="s">
        <v>5835</v>
      </c>
      <c r="D385" s="2">
        <v>43263</v>
      </c>
      <c r="E385">
        <v>268788</v>
      </c>
      <c r="F385">
        <v>595</v>
      </c>
      <c r="G385">
        <v>0</v>
      </c>
      <c r="H385" s="1" t="s">
        <v>5838</v>
      </c>
      <c r="I385" s="1" t="s">
        <v>6381</v>
      </c>
      <c r="J385" s="1" t="s">
        <v>6245</v>
      </c>
      <c r="K385">
        <v>72</v>
      </c>
      <c r="L385" s="1" t="s">
        <v>6260</v>
      </c>
      <c r="M385" s="1" t="s">
        <v>6257</v>
      </c>
      <c r="N385">
        <v>106231</v>
      </c>
      <c r="O385" s="1" t="s">
        <v>6243</v>
      </c>
      <c r="P385" s="2">
        <v>44560</v>
      </c>
      <c r="Q385" s="2">
        <v>45468</v>
      </c>
      <c r="R385" s="1" t="s">
        <v>6883</v>
      </c>
      <c r="S385" s="1" t="s">
        <v>6884</v>
      </c>
      <c r="T385" s="1" t="s">
        <v>23</v>
      </c>
      <c r="U385">
        <v>3352</v>
      </c>
      <c r="V385" s="1" t="s">
        <v>15</v>
      </c>
      <c r="W385" s="1" t="s">
        <v>11</v>
      </c>
      <c r="X385" s="2">
        <f t="shared" ca="1" si="5"/>
        <v>45937</v>
      </c>
      <c r="Y385" s="1">
        <f ca="1">ROUND(YEARFRAC(Merge1[[#This Row],[Join_Date]],Merge1[[#This Row],[Today]], 3),0)</f>
        <v>4</v>
      </c>
      <c r="Z385" s="1" t="str" cm="1">
        <f t="array" aca="1" ref="Z385" ca="1">_xlfn.IFS(
   Merge1[[#This Row],[Customer Tenure]]&lt;=2,"New",
   Merge1[[#This Row],[Customer Tenure]]&lt;=5,"Emerging",
  Merge1[[#This Row],[Customer Tenure]]&lt;9,"Established",
   TRUE,"Loyal"
)</f>
        <v>Emerging</v>
      </c>
      <c r="AA385" s="1" t="str" cm="1">
        <f t="array" ref="AA385">_xlfn.IFS(Merge1[[#This Row],[Income]]&lt;=30000,"Low",Merge1[[#This Row],[Income]]&lt;=60000,"Medium",Merge1[[#This Row],[Income]]&lt;=100000,"High", Merge1[[#This Row],[Income]]&gt;100000," Premium")</f>
        <v xml:space="preserve"> Premium</v>
      </c>
      <c r="AB385" s="1" t="str" cm="1">
        <f t="array" ref="AB385">_xlfn.IFS(Merge1[[#This Row],[Age]]&lt;= 28,"Gen Z", Merge1[[#This Row],[Age]]&lt;=44,"Millennials", Merge1[[#This Row],[Age]]&lt;=60,"Gen X", Merge1[[#This Row],[Age]]&gt;60,"Baby Boomers")</f>
        <v>Baby Boomers</v>
      </c>
      <c r="AC385" s="1" t="str" cm="1">
        <f t="array" ref="AC385">_xlfn.IFS(
    Merge1[[#This Row],[Balance]]&lt;=50000,"Low",
    Merge1[[#This Row],[Balance]]&lt;=200000,"Medium",
    Merge1[[#This Row],[Balance]]&gt;200000,"High"
)</f>
        <v>High</v>
      </c>
    </row>
    <row r="386" spans="1:29" x14ac:dyDescent="0.25">
      <c r="A386" s="1" t="s">
        <v>1095</v>
      </c>
      <c r="B386" s="1" t="s">
        <v>6109</v>
      </c>
      <c r="C386" s="1" t="s">
        <v>5835</v>
      </c>
      <c r="D386" s="2">
        <v>45508</v>
      </c>
      <c r="E386">
        <v>283983</v>
      </c>
      <c r="F386">
        <v>654</v>
      </c>
      <c r="G386">
        <v>0</v>
      </c>
      <c r="H386" s="1" t="s">
        <v>5833</v>
      </c>
      <c r="I386" s="1" t="s">
        <v>6332</v>
      </c>
      <c r="J386" s="1" t="s">
        <v>6240</v>
      </c>
      <c r="K386">
        <v>40</v>
      </c>
      <c r="L386" s="1" t="s">
        <v>6256</v>
      </c>
      <c r="M386" s="1" t="s">
        <v>6242</v>
      </c>
      <c r="N386">
        <v>37602</v>
      </c>
      <c r="O386" s="1" t="s">
        <v>6243</v>
      </c>
      <c r="P386" s="2">
        <v>43415</v>
      </c>
      <c r="Q386" s="2">
        <v>45315</v>
      </c>
      <c r="R386" s="1" t="s">
        <v>6902</v>
      </c>
      <c r="S386" s="1" t="s">
        <v>6903</v>
      </c>
      <c r="T386" s="1" t="s">
        <v>28</v>
      </c>
      <c r="U386">
        <v>2820</v>
      </c>
      <c r="V386" s="1" t="s">
        <v>19</v>
      </c>
      <c r="W386" s="1" t="s">
        <v>45</v>
      </c>
      <c r="X386" s="2">
        <f t="shared" ref="X386:X449" ca="1" si="6">TODAY()</f>
        <v>45937</v>
      </c>
      <c r="Y386" s="1">
        <f ca="1">ROUND(YEARFRAC(Merge1[[#This Row],[Join_Date]],Merge1[[#This Row],[Today]], 3),0)</f>
        <v>7</v>
      </c>
      <c r="Z386" s="1" t="str" cm="1">
        <f t="array" aca="1" ref="Z386" ca="1">_xlfn.IFS(
   Merge1[[#This Row],[Customer Tenure]]&lt;=2,"New",
   Merge1[[#This Row],[Customer Tenure]]&lt;=5,"Emerging",
  Merge1[[#This Row],[Customer Tenure]]&lt;9,"Established",
   TRUE,"Loyal"
)</f>
        <v>Established</v>
      </c>
      <c r="AA386" s="1" t="str" cm="1">
        <f t="array" ref="AA386">_xlfn.IFS(Merge1[[#This Row],[Income]]&lt;=30000,"Low",Merge1[[#This Row],[Income]]&lt;=60000,"Medium",Merge1[[#This Row],[Income]]&lt;=100000,"High", Merge1[[#This Row],[Income]]&gt;100000," Premium")</f>
        <v>Medium</v>
      </c>
      <c r="AB386" s="1" t="str" cm="1">
        <f t="array" ref="AB386">_xlfn.IFS(Merge1[[#This Row],[Age]]&lt;= 28,"Gen Z", Merge1[[#This Row],[Age]]&lt;=44,"Millennials", Merge1[[#This Row],[Age]]&lt;=60,"Gen X", Merge1[[#This Row],[Age]]&gt;60,"Baby Boomers")</f>
        <v>Millennials</v>
      </c>
      <c r="AC386" s="1" t="str" cm="1">
        <f t="array" ref="AC386">_xlfn.IFS(
    Merge1[[#This Row],[Balance]]&lt;=50000,"Low",
    Merge1[[#This Row],[Balance]]&lt;=200000,"Medium",
    Merge1[[#This Row],[Balance]]&gt;200000,"High"
)</f>
        <v>High</v>
      </c>
    </row>
    <row r="387" spans="1:29" x14ac:dyDescent="0.25">
      <c r="A387" s="1" t="s">
        <v>341</v>
      </c>
      <c r="B387" s="1" t="s">
        <v>6038</v>
      </c>
      <c r="C387" s="1" t="s">
        <v>5846</v>
      </c>
      <c r="D387" s="2">
        <v>43420</v>
      </c>
      <c r="E387">
        <v>51717</v>
      </c>
      <c r="F387">
        <v>371</v>
      </c>
      <c r="G387">
        <v>0</v>
      </c>
      <c r="H387" s="1" t="s">
        <v>5860</v>
      </c>
      <c r="I387" s="1" t="s">
        <v>6724</v>
      </c>
      <c r="J387" s="1" t="s">
        <v>6245</v>
      </c>
      <c r="K387">
        <v>33</v>
      </c>
      <c r="L387" s="1" t="s">
        <v>6246</v>
      </c>
      <c r="M387" s="1" t="s">
        <v>6254</v>
      </c>
      <c r="N387">
        <v>136400</v>
      </c>
      <c r="O387" s="1" t="s">
        <v>6248</v>
      </c>
      <c r="P387" s="2">
        <v>43463</v>
      </c>
      <c r="Q387" s="2">
        <v>45446</v>
      </c>
      <c r="R387" s="1" t="s">
        <v>6883</v>
      </c>
      <c r="S387" s="1" t="s">
        <v>6884</v>
      </c>
      <c r="T387" s="1" t="s">
        <v>9</v>
      </c>
      <c r="U387">
        <v>7175</v>
      </c>
      <c r="V387" s="1" t="s">
        <v>19</v>
      </c>
      <c r="W387" s="1" t="s">
        <v>29</v>
      </c>
      <c r="X387" s="2">
        <f t="shared" ca="1" si="6"/>
        <v>45937</v>
      </c>
      <c r="Y387" s="1">
        <f ca="1">ROUND(YEARFRAC(Merge1[[#This Row],[Join_Date]],Merge1[[#This Row],[Today]], 3),0)</f>
        <v>7</v>
      </c>
      <c r="Z387" s="1" t="str" cm="1">
        <f t="array" aca="1" ref="Z387" ca="1">_xlfn.IFS(
   Merge1[[#This Row],[Customer Tenure]]&lt;=2,"New",
   Merge1[[#This Row],[Customer Tenure]]&lt;=5,"Emerging",
  Merge1[[#This Row],[Customer Tenure]]&lt;9,"Established",
   TRUE,"Loyal"
)</f>
        <v>Established</v>
      </c>
      <c r="AA387" s="1" t="str" cm="1">
        <f t="array" ref="AA387">_xlfn.IFS(Merge1[[#This Row],[Income]]&lt;=30000,"Low",Merge1[[#This Row],[Income]]&lt;=60000,"Medium",Merge1[[#This Row],[Income]]&lt;=100000,"High", Merge1[[#This Row],[Income]]&gt;100000," Premium")</f>
        <v xml:space="preserve"> Premium</v>
      </c>
      <c r="AB387" s="1" t="str" cm="1">
        <f t="array" ref="AB387">_xlfn.IFS(Merge1[[#This Row],[Age]]&lt;= 28,"Gen Z", Merge1[[#This Row],[Age]]&lt;=44,"Millennials", Merge1[[#This Row],[Age]]&lt;=60,"Gen X", Merge1[[#This Row],[Age]]&gt;60,"Baby Boomers")</f>
        <v>Millennials</v>
      </c>
      <c r="AC387" s="1" t="str" cm="1">
        <f t="array" ref="AC387">_xlfn.IFS(
    Merge1[[#This Row],[Balance]]&lt;=50000,"Low",
    Merge1[[#This Row],[Balance]]&lt;=200000,"Medium",
    Merge1[[#This Row],[Balance]]&gt;200000,"High"
)</f>
        <v>Medium</v>
      </c>
    </row>
    <row r="388" spans="1:29" x14ac:dyDescent="0.25">
      <c r="A388" s="1" t="s">
        <v>346</v>
      </c>
      <c r="B388" s="1" t="s">
        <v>6043</v>
      </c>
      <c r="C388" s="1" t="s">
        <v>5835</v>
      </c>
      <c r="D388" s="2">
        <v>42317</v>
      </c>
      <c r="E388">
        <v>328821</v>
      </c>
      <c r="F388">
        <v>357</v>
      </c>
      <c r="G388">
        <v>0</v>
      </c>
      <c r="H388" s="1" t="s">
        <v>5833</v>
      </c>
      <c r="I388" s="1" t="s">
        <v>6290</v>
      </c>
      <c r="J388" s="1" t="s">
        <v>6245</v>
      </c>
      <c r="K388">
        <v>57</v>
      </c>
      <c r="L388" s="1" t="s">
        <v>6260</v>
      </c>
      <c r="M388" s="1" t="s">
        <v>6242</v>
      </c>
      <c r="N388">
        <v>60042</v>
      </c>
      <c r="O388" s="1" t="s">
        <v>6248</v>
      </c>
      <c r="P388" s="2">
        <v>44469</v>
      </c>
      <c r="Q388" s="2">
        <v>45862</v>
      </c>
      <c r="R388" s="1" t="s">
        <v>6891</v>
      </c>
      <c r="S388" s="1" t="s">
        <v>6892</v>
      </c>
      <c r="T388" s="1" t="s">
        <v>28</v>
      </c>
      <c r="U388">
        <v>524</v>
      </c>
      <c r="V388" s="1" t="s">
        <v>24</v>
      </c>
      <c r="W388" s="1" t="s">
        <v>45</v>
      </c>
      <c r="X388" s="2">
        <f t="shared" ca="1" si="6"/>
        <v>45937</v>
      </c>
      <c r="Y388" s="1">
        <f ca="1">ROUND(YEARFRAC(Merge1[[#This Row],[Join_Date]],Merge1[[#This Row],[Today]], 3),0)</f>
        <v>4</v>
      </c>
      <c r="Z388" s="1" t="str" cm="1">
        <f t="array" aca="1" ref="Z388" ca="1">_xlfn.IFS(
   Merge1[[#This Row],[Customer Tenure]]&lt;=2,"New",
   Merge1[[#This Row],[Customer Tenure]]&lt;=5,"Emerging",
  Merge1[[#This Row],[Customer Tenure]]&lt;9,"Established",
   TRUE,"Loyal"
)</f>
        <v>Emerging</v>
      </c>
      <c r="AA388" s="1" t="str" cm="1">
        <f t="array" ref="AA388">_xlfn.IFS(Merge1[[#This Row],[Income]]&lt;=30000,"Low",Merge1[[#This Row],[Income]]&lt;=60000,"Medium",Merge1[[#This Row],[Income]]&lt;=100000,"High", Merge1[[#This Row],[Income]]&gt;100000," Premium")</f>
        <v>High</v>
      </c>
      <c r="AB388" s="1" t="str" cm="1">
        <f t="array" ref="AB388">_xlfn.IFS(Merge1[[#This Row],[Age]]&lt;= 28,"Gen Z", Merge1[[#This Row],[Age]]&lt;=44,"Millennials", Merge1[[#This Row],[Age]]&lt;=60,"Gen X", Merge1[[#This Row],[Age]]&gt;60,"Baby Boomers")</f>
        <v>Gen X</v>
      </c>
      <c r="AC388" s="1" t="str" cm="1">
        <f t="array" ref="AC388">_xlfn.IFS(
    Merge1[[#This Row],[Balance]]&lt;=50000,"Low",
    Merge1[[#This Row],[Balance]]&lt;=200000,"Medium",
    Merge1[[#This Row],[Balance]]&gt;200000,"High"
)</f>
        <v>High</v>
      </c>
    </row>
    <row r="389" spans="1:29" x14ac:dyDescent="0.25">
      <c r="A389" s="1" t="s">
        <v>346</v>
      </c>
      <c r="B389" s="1" t="s">
        <v>6043</v>
      </c>
      <c r="C389" s="1" t="s">
        <v>5835</v>
      </c>
      <c r="D389" s="2">
        <v>42317</v>
      </c>
      <c r="E389">
        <v>328821</v>
      </c>
      <c r="F389">
        <v>357</v>
      </c>
      <c r="G389">
        <v>0</v>
      </c>
      <c r="H389" s="1" t="s">
        <v>5833</v>
      </c>
      <c r="I389" s="1" t="s">
        <v>6290</v>
      </c>
      <c r="J389" s="1" t="s">
        <v>6245</v>
      </c>
      <c r="K389">
        <v>57</v>
      </c>
      <c r="L389" s="1" t="s">
        <v>6260</v>
      </c>
      <c r="M389" s="1" t="s">
        <v>6242</v>
      </c>
      <c r="N389">
        <v>60042</v>
      </c>
      <c r="O389" s="1" t="s">
        <v>6248</v>
      </c>
      <c r="P389" s="2">
        <v>44469</v>
      </c>
      <c r="Q389" s="2">
        <v>45205</v>
      </c>
      <c r="R389" s="1" t="s">
        <v>6912</v>
      </c>
      <c r="S389" s="1" t="s">
        <v>6913</v>
      </c>
      <c r="T389" s="1" t="s">
        <v>28</v>
      </c>
      <c r="U389">
        <v>6600</v>
      </c>
      <c r="V389" s="1" t="s">
        <v>24</v>
      </c>
      <c r="W389" s="1" t="s">
        <v>55</v>
      </c>
      <c r="X389" s="2">
        <f t="shared" ca="1" si="6"/>
        <v>45937</v>
      </c>
      <c r="Y389" s="1">
        <f ca="1">ROUND(YEARFRAC(Merge1[[#This Row],[Join_Date]],Merge1[[#This Row],[Today]], 3),0)</f>
        <v>4</v>
      </c>
      <c r="Z389" s="1" t="str" cm="1">
        <f t="array" aca="1" ref="Z389" ca="1">_xlfn.IFS(
   Merge1[[#This Row],[Customer Tenure]]&lt;=2,"New",
   Merge1[[#This Row],[Customer Tenure]]&lt;=5,"Emerging",
  Merge1[[#This Row],[Customer Tenure]]&lt;9,"Established",
   TRUE,"Loyal"
)</f>
        <v>Emerging</v>
      </c>
      <c r="AA389" s="1" t="str" cm="1">
        <f t="array" ref="AA389">_xlfn.IFS(Merge1[[#This Row],[Income]]&lt;=30000,"Low",Merge1[[#This Row],[Income]]&lt;=60000,"Medium",Merge1[[#This Row],[Income]]&lt;=100000,"High", Merge1[[#This Row],[Income]]&gt;100000," Premium")</f>
        <v>High</v>
      </c>
      <c r="AB389" s="1" t="str" cm="1">
        <f t="array" ref="AB389">_xlfn.IFS(Merge1[[#This Row],[Age]]&lt;= 28,"Gen Z", Merge1[[#This Row],[Age]]&lt;=44,"Millennials", Merge1[[#This Row],[Age]]&lt;=60,"Gen X", Merge1[[#This Row],[Age]]&gt;60,"Baby Boomers")</f>
        <v>Gen X</v>
      </c>
      <c r="AC389" s="1" t="str" cm="1">
        <f t="array" ref="AC389">_xlfn.IFS(
    Merge1[[#This Row],[Balance]]&lt;=50000,"Low",
    Merge1[[#This Row],[Balance]]&lt;=200000,"Medium",
    Merge1[[#This Row],[Balance]]&gt;200000,"High"
)</f>
        <v>High</v>
      </c>
    </row>
    <row r="390" spans="1:29" x14ac:dyDescent="0.25">
      <c r="A390" s="1" t="s">
        <v>556</v>
      </c>
      <c r="B390" s="1" t="s">
        <v>5894</v>
      </c>
      <c r="C390" s="1" t="s">
        <v>5842</v>
      </c>
      <c r="D390" s="2">
        <v>45530</v>
      </c>
      <c r="E390">
        <v>437602</v>
      </c>
      <c r="F390">
        <v>392</v>
      </c>
      <c r="G390">
        <v>0</v>
      </c>
      <c r="H390" s="1" t="s">
        <v>5833</v>
      </c>
      <c r="I390" s="1" t="s">
        <v>6386</v>
      </c>
      <c r="J390" s="1" t="s">
        <v>6245</v>
      </c>
      <c r="K390">
        <v>40</v>
      </c>
      <c r="L390" s="1" t="s">
        <v>6256</v>
      </c>
      <c r="M390" s="1" t="s">
        <v>6262</v>
      </c>
      <c r="N390">
        <v>117624</v>
      </c>
      <c r="O390" s="1" t="s">
        <v>6252</v>
      </c>
      <c r="P390" s="2">
        <v>45720</v>
      </c>
      <c r="Q390" s="2">
        <v>45201</v>
      </c>
      <c r="R390" s="1" t="s">
        <v>6912</v>
      </c>
      <c r="S390" s="1" t="s">
        <v>6913</v>
      </c>
      <c r="T390" s="1" t="s">
        <v>14</v>
      </c>
      <c r="U390">
        <v>9508</v>
      </c>
      <c r="V390" s="1" t="s">
        <v>19</v>
      </c>
      <c r="W390" s="1" t="s">
        <v>20</v>
      </c>
      <c r="X390" s="2">
        <f t="shared" ca="1" si="6"/>
        <v>45937</v>
      </c>
      <c r="Y390" s="1">
        <f ca="1">ROUND(YEARFRAC(Merge1[[#This Row],[Join_Date]],Merge1[[#This Row],[Today]], 3),0)</f>
        <v>1</v>
      </c>
      <c r="Z390" s="1" t="str" cm="1">
        <f t="array" aca="1" ref="Z390" ca="1">_xlfn.IFS(
   Merge1[[#This Row],[Customer Tenure]]&lt;=2,"New",
   Merge1[[#This Row],[Customer Tenure]]&lt;=5,"Emerging",
  Merge1[[#This Row],[Customer Tenure]]&lt;9,"Established",
   TRUE,"Loyal"
)</f>
        <v>New</v>
      </c>
      <c r="AA390" s="1" t="str" cm="1">
        <f t="array" ref="AA390">_xlfn.IFS(Merge1[[#This Row],[Income]]&lt;=30000,"Low",Merge1[[#This Row],[Income]]&lt;=60000,"Medium",Merge1[[#This Row],[Income]]&lt;=100000,"High", Merge1[[#This Row],[Income]]&gt;100000," Premium")</f>
        <v xml:space="preserve"> Premium</v>
      </c>
      <c r="AB390" s="1" t="str" cm="1">
        <f t="array" ref="AB390">_xlfn.IFS(Merge1[[#This Row],[Age]]&lt;= 28,"Gen Z", Merge1[[#This Row],[Age]]&lt;=44,"Millennials", Merge1[[#This Row],[Age]]&lt;=60,"Gen X", Merge1[[#This Row],[Age]]&gt;60,"Baby Boomers")</f>
        <v>Millennials</v>
      </c>
      <c r="AC390" s="1" t="str" cm="1">
        <f t="array" ref="AC390">_xlfn.IFS(
    Merge1[[#This Row],[Balance]]&lt;=50000,"Low",
    Merge1[[#This Row],[Balance]]&lt;=200000,"Medium",
    Merge1[[#This Row],[Balance]]&gt;200000,"High"
)</f>
        <v>High</v>
      </c>
    </row>
    <row r="391" spans="1:29" x14ac:dyDescent="0.25">
      <c r="A391" s="1" t="s">
        <v>367</v>
      </c>
      <c r="B391" s="1" t="s">
        <v>6088</v>
      </c>
      <c r="C391" s="1" t="s">
        <v>5835</v>
      </c>
      <c r="D391" s="2">
        <v>44462</v>
      </c>
      <c r="E391">
        <v>224655</v>
      </c>
      <c r="F391">
        <v>715</v>
      </c>
      <c r="G391">
        <v>0</v>
      </c>
      <c r="H391" s="1" t="s">
        <v>5833</v>
      </c>
      <c r="I391" s="1" t="s">
        <v>6335</v>
      </c>
      <c r="J391" s="1" t="s">
        <v>6240</v>
      </c>
      <c r="K391">
        <v>42</v>
      </c>
      <c r="L391" s="1" t="s">
        <v>6241</v>
      </c>
      <c r="M391" s="1" t="s">
        <v>6262</v>
      </c>
      <c r="N391">
        <v>45931</v>
      </c>
      <c r="O391" s="1" t="s">
        <v>6243</v>
      </c>
      <c r="P391" s="2">
        <v>45042</v>
      </c>
      <c r="Q391" s="2">
        <v>45223</v>
      </c>
      <c r="R391" s="1" t="s">
        <v>6912</v>
      </c>
      <c r="S391" s="1" t="s">
        <v>6913</v>
      </c>
      <c r="T391" s="1" t="s">
        <v>23</v>
      </c>
      <c r="U391">
        <v>7202</v>
      </c>
      <c r="V391" s="1" t="s">
        <v>24</v>
      </c>
      <c r="W391" s="1" t="s">
        <v>25</v>
      </c>
      <c r="X391" s="2">
        <f t="shared" ca="1" si="6"/>
        <v>45937</v>
      </c>
      <c r="Y391" s="1">
        <f ca="1">ROUND(YEARFRAC(Merge1[[#This Row],[Join_Date]],Merge1[[#This Row],[Today]], 3),0)</f>
        <v>2</v>
      </c>
      <c r="Z391" s="1" t="str" cm="1">
        <f t="array" aca="1" ref="Z391" ca="1">_xlfn.IFS(
   Merge1[[#This Row],[Customer Tenure]]&lt;=2,"New",
   Merge1[[#This Row],[Customer Tenure]]&lt;=5,"Emerging",
  Merge1[[#This Row],[Customer Tenure]]&lt;9,"Established",
   TRUE,"Loyal"
)</f>
        <v>New</v>
      </c>
      <c r="AA391" s="1" t="str" cm="1">
        <f t="array" ref="AA391">_xlfn.IFS(Merge1[[#This Row],[Income]]&lt;=30000,"Low",Merge1[[#This Row],[Income]]&lt;=60000,"Medium",Merge1[[#This Row],[Income]]&lt;=100000,"High", Merge1[[#This Row],[Income]]&gt;100000," Premium")</f>
        <v>Medium</v>
      </c>
      <c r="AB391" s="1" t="str" cm="1">
        <f t="array" ref="AB391">_xlfn.IFS(Merge1[[#This Row],[Age]]&lt;= 28,"Gen Z", Merge1[[#This Row],[Age]]&lt;=44,"Millennials", Merge1[[#This Row],[Age]]&lt;=60,"Gen X", Merge1[[#This Row],[Age]]&gt;60,"Baby Boomers")</f>
        <v>Millennials</v>
      </c>
      <c r="AC391" s="1" t="str" cm="1">
        <f t="array" ref="AC391">_xlfn.IFS(
    Merge1[[#This Row],[Balance]]&lt;=50000,"Low",
    Merge1[[#This Row],[Balance]]&lt;=200000,"Medium",
    Merge1[[#This Row],[Balance]]&gt;200000,"High"
)</f>
        <v>High</v>
      </c>
    </row>
    <row r="392" spans="1:29" x14ac:dyDescent="0.25">
      <c r="A392" s="1" t="s">
        <v>350</v>
      </c>
      <c r="B392" s="1" t="s">
        <v>5859</v>
      </c>
      <c r="C392" s="1" t="s">
        <v>5832</v>
      </c>
      <c r="D392" s="2">
        <v>43136</v>
      </c>
      <c r="E392">
        <v>478454</v>
      </c>
      <c r="F392">
        <v>682</v>
      </c>
      <c r="G392">
        <v>0</v>
      </c>
      <c r="H392" s="1" t="s">
        <v>5833</v>
      </c>
      <c r="I392" s="1" t="s">
        <v>6393</v>
      </c>
      <c r="J392" s="1" t="s">
        <v>6245</v>
      </c>
      <c r="K392">
        <v>64</v>
      </c>
      <c r="L392" s="1" t="s">
        <v>6246</v>
      </c>
      <c r="M392" s="1" t="s">
        <v>6242</v>
      </c>
      <c r="N392">
        <v>73947</v>
      </c>
      <c r="O392" s="1" t="s">
        <v>6252</v>
      </c>
      <c r="P392" s="2">
        <v>42445</v>
      </c>
      <c r="Q392" s="2">
        <v>45368</v>
      </c>
      <c r="R392" s="1" t="s">
        <v>6899</v>
      </c>
      <c r="S392" s="1" t="s">
        <v>6900</v>
      </c>
      <c r="T392" s="1" t="s">
        <v>14</v>
      </c>
      <c r="U392">
        <v>7759</v>
      </c>
      <c r="V392" s="1" t="s">
        <v>15</v>
      </c>
      <c r="W392" s="1" t="s">
        <v>11</v>
      </c>
      <c r="X392" s="2">
        <f t="shared" ca="1" si="6"/>
        <v>45937</v>
      </c>
      <c r="Y392" s="1">
        <f ca="1">ROUND(YEARFRAC(Merge1[[#This Row],[Join_Date]],Merge1[[#This Row],[Today]], 3),0)</f>
        <v>10</v>
      </c>
      <c r="Z392" s="1" t="str" cm="1">
        <f t="array" aca="1" ref="Z392" ca="1">_xlfn.IFS(
   Merge1[[#This Row],[Customer Tenure]]&lt;=2,"New",
   Merge1[[#This Row],[Customer Tenure]]&lt;=5,"Emerging",
  Merge1[[#This Row],[Customer Tenure]]&lt;9,"Established",
   TRUE,"Loyal"
)</f>
        <v>Loyal</v>
      </c>
      <c r="AA392" s="1" t="str" cm="1">
        <f t="array" ref="AA392">_xlfn.IFS(Merge1[[#This Row],[Income]]&lt;=30000,"Low",Merge1[[#This Row],[Income]]&lt;=60000,"Medium",Merge1[[#This Row],[Income]]&lt;=100000,"High", Merge1[[#This Row],[Income]]&gt;100000," Premium")</f>
        <v>High</v>
      </c>
      <c r="AB392" s="1" t="str" cm="1">
        <f t="array" ref="AB392">_xlfn.IFS(Merge1[[#This Row],[Age]]&lt;= 28,"Gen Z", Merge1[[#This Row],[Age]]&lt;=44,"Millennials", Merge1[[#This Row],[Age]]&lt;=60,"Gen X", Merge1[[#This Row],[Age]]&gt;60,"Baby Boomers")</f>
        <v>Baby Boomers</v>
      </c>
      <c r="AC392" s="1" t="str" cm="1">
        <f t="array" ref="AC392">_xlfn.IFS(
    Merge1[[#This Row],[Balance]]&lt;=50000,"Low",
    Merge1[[#This Row],[Balance]]&lt;=200000,"Medium",
    Merge1[[#This Row],[Balance]]&gt;200000,"High"
)</f>
        <v>High</v>
      </c>
    </row>
    <row r="393" spans="1:29" x14ac:dyDescent="0.25">
      <c r="A393" s="1" t="s">
        <v>350</v>
      </c>
      <c r="B393" s="1" t="s">
        <v>5859</v>
      </c>
      <c r="C393" s="1" t="s">
        <v>5832</v>
      </c>
      <c r="D393" s="2">
        <v>43136</v>
      </c>
      <c r="E393">
        <v>478454</v>
      </c>
      <c r="F393">
        <v>682</v>
      </c>
      <c r="G393">
        <v>0</v>
      </c>
      <c r="H393" s="1" t="s">
        <v>5833</v>
      </c>
      <c r="I393" s="1" t="s">
        <v>6393</v>
      </c>
      <c r="J393" s="1" t="s">
        <v>6245</v>
      </c>
      <c r="K393">
        <v>64</v>
      </c>
      <c r="L393" s="1" t="s">
        <v>6246</v>
      </c>
      <c r="M393" s="1" t="s">
        <v>6242</v>
      </c>
      <c r="N393">
        <v>73947</v>
      </c>
      <c r="O393" s="1" t="s">
        <v>6252</v>
      </c>
      <c r="P393" s="2">
        <v>42445</v>
      </c>
      <c r="Q393" s="2">
        <v>45254</v>
      </c>
      <c r="R393" s="1" t="s">
        <v>6887</v>
      </c>
      <c r="S393" s="1" t="s">
        <v>6888</v>
      </c>
      <c r="T393" s="1" t="s">
        <v>9</v>
      </c>
      <c r="U393">
        <v>7523</v>
      </c>
      <c r="V393" s="1" t="s">
        <v>10</v>
      </c>
      <c r="W393" s="1" t="s">
        <v>20</v>
      </c>
      <c r="X393" s="2">
        <f t="shared" ca="1" si="6"/>
        <v>45937</v>
      </c>
      <c r="Y393" s="1">
        <f ca="1">ROUND(YEARFRAC(Merge1[[#This Row],[Join_Date]],Merge1[[#This Row],[Today]], 3),0)</f>
        <v>10</v>
      </c>
      <c r="Z393" s="1" t="str" cm="1">
        <f t="array" aca="1" ref="Z393" ca="1">_xlfn.IFS(
   Merge1[[#This Row],[Customer Tenure]]&lt;=2,"New",
   Merge1[[#This Row],[Customer Tenure]]&lt;=5,"Emerging",
  Merge1[[#This Row],[Customer Tenure]]&lt;9,"Established",
   TRUE,"Loyal"
)</f>
        <v>Loyal</v>
      </c>
      <c r="AA393" s="1" t="str" cm="1">
        <f t="array" ref="AA393">_xlfn.IFS(Merge1[[#This Row],[Income]]&lt;=30000,"Low",Merge1[[#This Row],[Income]]&lt;=60000,"Medium",Merge1[[#This Row],[Income]]&lt;=100000,"High", Merge1[[#This Row],[Income]]&gt;100000," Premium")</f>
        <v>High</v>
      </c>
      <c r="AB393" s="1" t="str" cm="1">
        <f t="array" ref="AB393">_xlfn.IFS(Merge1[[#This Row],[Age]]&lt;= 28,"Gen Z", Merge1[[#This Row],[Age]]&lt;=44,"Millennials", Merge1[[#This Row],[Age]]&lt;=60,"Gen X", Merge1[[#This Row],[Age]]&gt;60,"Baby Boomers")</f>
        <v>Baby Boomers</v>
      </c>
      <c r="AC393" s="1" t="str" cm="1">
        <f t="array" ref="AC393">_xlfn.IFS(
    Merge1[[#This Row],[Balance]]&lt;=50000,"Low",
    Merge1[[#This Row],[Balance]]&lt;=200000,"Medium",
    Merge1[[#This Row],[Balance]]&gt;200000,"High"
)</f>
        <v>High</v>
      </c>
    </row>
    <row r="394" spans="1:29" x14ac:dyDescent="0.25">
      <c r="A394" s="1" t="s">
        <v>350</v>
      </c>
      <c r="B394" s="1" t="s">
        <v>5859</v>
      </c>
      <c r="C394" s="1" t="s">
        <v>5832</v>
      </c>
      <c r="D394" s="2">
        <v>43136</v>
      </c>
      <c r="E394">
        <v>478454</v>
      </c>
      <c r="F394">
        <v>682</v>
      </c>
      <c r="G394">
        <v>0</v>
      </c>
      <c r="H394" s="1" t="s">
        <v>5833</v>
      </c>
      <c r="I394" s="1" t="s">
        <v>6393</v>
      </c>
      <c r="J394" s="1" t="s">
        <v>6245</v>
      </c>
      <c r="K394">
        <v>64</v>
      </c>
      <c r="L394" s="1" t="s">
        <v>6246</v>
      </c>
      <c r="M394" s="1" t="s">
        <v>6242</v>
      </c>
      <c r="N394">
        <v>73947</v>
      </c>
      <c r="O394" s="1" t="s">
        <v>6252</v>
      </c>
      <c r="P394" s="2">
        <v>42445</v>
      </c>
      <c r="Q394" s="2">
        <v>45292</v>
      </c>
      <c r="R394" s="1" t="s">
        <v>6902</v>
      </c>
      <c r="S394" s="1" t="s">
        <v>6903</v>
      </c>
      <c r="T394" s="1" t="s">
        <v>23</v>
      </c>
      <c r="U394">
        <v>5303</v>
      </c>
      <c r="V394" s="1" t="s">
        <v>15</v>
      </c>
      <c r="W394" s="1" t="s">
        <v>55</v>
      </c>
      <c r="X394" s="2">
        <f t="shared" ca="1" si="6"/>
        <v>45937</v>
      </c>
      <c r="Y394" s="1">
        <f ca="1">ROUND(YEARFRAC(Merge1[[#This Row],[Join_Date]],Merge1[[#This Row],[Today]], 3),0)</f>
        <v>10</v>
      </c>
      <c r="Z394" s="1" t="str" cm="1">
        <f t="array" aca="1" ref="Z394" ca="1">_xlfn.IFS(
   Merge1[[#This Row],[Customer Tenure]]&lt;=2,"New",
   Merge1[[#This Row],[Customer Tenure]]&lt;=5,"Emerging",
  Merge1[[#This Row],[Customer Tenure]]&lt;9,"Established",
   TRUE,"Loyal"
)</f>
        <v>Loyal</v>
      </c>
      <c r="AA394" s="1" t="str" cm="1">
        <f t="array" ref="AA394">_xlfn.IFS(Merge1[[#This Row],[Income]]&lt;=30000,"Low",Merge1[[#This Row],[Income]]&lt;=60000,"Medium",Merge1[[#This Row],[Income]]&lt;=100000,"High", Merge1[[#This Row],[Income]]&gt;100000," Premium")</f>
        <v>High</v>
      </c>
      <c r="AB394" s="1" t="str" cm="1">
        <f t="array" ref="AB394">_xlfn.IFS(Merge1[[#This Row],[Age]]&lt;= 28,"Gen Z", Merge1[[#This Row],[Age]]&lt;=44,"Millennials", Merge1[[#This Row],[Age]]&lt;=60,"Gen X", Merge1[[#This Row],[Age]]&gt;60,"Baby Boomers")</f>
        <v>Baby Boomers</v>
      </c>
      <c r="AC394" s="1" t="str" cm="1">
        <f t="array" ref="AC394">_xlfn.IFS(
    Merge1[[#This Row],[Balance]]&lt;=50000,"Low",
    Merge1[[#This Row],[Balance]]&lt;=200000,"Medium",
    Merge1[[#This Row],[Balance]]&gt;200000,"High"
)</f>
        <v>High</v>
      </c>
    </row>
    <row r="395" spans="1:29" x14ac:dyDescent="0.25">
      <c r="A395" s="1" t="s">
        <v>350</v>
      </c>
      <c r="B395" s="1" t="s">
        <v>5859</v>
      </c>
      <c r="C395" s="1" t="s">
        <v>5832</v>
      </c>
      <c r="D395" s="2">
        <v>43136</v>
      </c>
      <c r="E395">
        <v>478454</v>
      </c>
      <c r="F395">
        <v>682</v>
      </c>
      <c r="G395">
        <v>0</v>
      </c>
      <c r="H395" s="1" t="s">
        <v>5833</v>
      </c>
      <c r="I395" s="1" t="s">
        <v>6393</v>
      </c>
      <c r="J395" s="1" t="s">
        <v>6245</v>
      </c>
      <c r="K395">
        <v>64</v>
      </c>
      <c r="L395" s="1" t="s">
        <v>6246</v>
      </c>
      <c r="M395" s="1" t="s">
        <v>6242</v>
      </c>
      <c r="N395">
        <v>73947</v>
      </c>
      <c r="O395" s="1" t="s">
        <v>6252</v>
      </c>
      <c r="P395" s="2">
        <v>42445</v>
      </c>
      <c r="Q395" s="2">
        <v>45835</v>
      </c>
      <c r="R395" s="1" t="s">
        <v>6883</v>
      </c>
      <c r="S395" s="1" t="s">
        <v>6910</v>
      </c>
      <c r="T395" s="1" t="s">
        <v>9</v>
      </c>
      <c r="U395">
        <v>3032</v>
      </c>
      <c r="V395" s="1" t="s">
        <v>10</v>
      </c>
      <c r="W395" s="1" t="s">
        <v>11</v>
      </c>
      <c r="X395" s="2">
        <f t="shared" ca="1" si="6"/>
        <v>45937</v>
      </c>
      <c r="Y395" s="1">
        <f ca="1">ROUND(YEARFRAC(Merge1[[#This Row],[Join_Date]],Merge1[[#This Row],[Today]], 3),0)</f>
        <v>10</v>
      </c>
      <c r="Z395" s="1" t="str" cm="1">
        <f t="array" aca="1" ref="Z395" ca="1">_xlfn.IFS(
   Merge1[[#This Row],[Customer Tenure]]&lt;=2,"New",
   Merge1[[#This Row],[Customer Tenure]]&lt;=5,"Emerging",
  Merge1[[#This Row],[Customer Tenure]]&lt;9,"Established",
   TRUE,"Loyal"
)</f>
        <v>Loyal</v>
      </c>
      <c r="AA395" s="1" t="str" cm="1">
        <f t="array" ref="AA395">_xlfn.IFS(Merge1[[#This Row],[Income]]&lt;=30000,"Low",Merge1[[#This Row],[Income]]&lt;=60000,"Medium",Merge1[[#This Row],[Income]]&lt;=100000,"High", Merge1[[#This Row],[Income]]&gt;100000," Premium")</f>
        <v>High</v>
      </c>
      <c r="AB395" s="1" t="str" cm="1">
        <f t="array" ref="AB395">_xlfn.IFS(Merge1[[#This Row],[Age]]&lt;= 28,"Gen Z", Merge1[[#This Row],[Age]]&lt;=44,"Millennials", Merge1[[#This Row],[Age]]&lt;=60,"Gen X", Merge1[[#This Row],[Age]]&gt;60,"Baby Boomers")</f>
        <v>Baby Boomers</v>
      </c>
      <c r="AC395" s="1" t="str" cm="1">
        <f t="array" ref="AC395">_xlfn.IFS(
    Merge1[[#This Row],[Balance]]&lt;=50000,"Low",
    Merge1[[#This Row],[Balance]]&lt;=200000,"Medium",
    Merge1[[#This Row],[Balance]]&gt;200000,"High"
)</f>
        <v>High</v>
      </c>
    </row>
    <row r="396" spans="1:29" x14ac:dyDescent="0.25">
      <c r="A396" s="1" t="s">
        <v>1037</v>
      </c>
      <c r="B396" s="1" t="s">
        <v>5895</v>
      </c>
      <c r="C396" s="1" t="s">
        <v>5846</v>
      </c>
      <c r="D396" s="2">
        <v>42707</v>
      </c>
      <c r="E396">
        <v>491715</v>
      </c>
      <c r="F396">
        <v>575</v>
      </c>
      <c r="G396">
        <v>0</v>
      </c>
      <c r="H396" s="1" t="s">
        <v>5833</v>
      </c>
      <c r="I396" s="1" t="s">
        <v>6568</v>
      </c>
      <c r="J396" s="1" t="s">
        <v>6240</v>
      </c>
      <c r="K396">
        <v>30</v>
      </c>
      <c r="L396" s="1" t="s">
        <v>6246</v>
      </c>
      <c r="M396" s="1" t="s">
        <v>6254</v>
      </c>
      <c r="N396">
        <v>149749</v>
      </c>
      <c r="O396" s="1" t="s">
        <v>6243</v>
      </c>
      <c r="P396" s="2">
        <v>42930</v>
      </c>
      <c r="Q396" s="2">
        <v>45525</v>
      </c>
      <c r="R396" s="1" t="s">
        <v>6889</v>
      </c>
      <c r="S396" s="1" t="s">
        <v>6890</v>
      </c>
      <c r="T396" s="1" t="s">
        <v>28</v>
      </c>
      <c r="U396">
        <v>959</v>
      </c>
      <c r="V396" s="1" t="s">
        <v>10</v>
      </c>
      <c r="W396" s="1" t="s">
        <v>40</v>
      </c>
      <c r="X396" s="2">
        <f t="shared" ca="1" si="6"/>
        <v>45937</v>
      </c>
      <c r="Y396" s="1">
        <f ca="1">ROUND(YEARFRAC(Merge1[[#This Row],[Join_Date]],Merge1[[#This Row],[Today]], 3),0)</f>
        <v>8</v>
      </c>
      <c r="Z396" s="1" t="str" cm="1">
        <f t="array" aca="1" ref="Z396" ca="1">_xlfn.IFS(
   Merge1[[#This Row],[Customer Tenure]]&lt;=2,"New",
   Merge1[[#This Row],[Customer Tenure]]&lt;=5,"Emerging",
  Merge1[[#This Row],[Customer Tenure]]&lt;9,"Established",
   TRUE,"Loyal"
)</f>
        <v>Established</v>
      </c>
      <c r="AA396" s="1" t="str" cm="1">
        <f t="array" ref="AA396">_xlfn.IFS(Merge1[[#This Row],[Income]]&lt;=30000,"Low",Merge1[[#This Row],[Income]]&lt;=60000,"Medium",Merge1[[#This Row],[Income]]&lt;=100000,"High", Merge1[[#This Row],[Income]]&gt;100000," Premium")</f>
        <v xml:space="preserve"> Premium</v>
      </c>
      <c r="AB396" s="1" t="str" cm="1">
        <f t="array" ref="AB396">_xlfn.IFS(Merge1[[#This Row],[Age]]&lt;= 28,"Gen Z", Merge1[[#This Row],[Age]]&lt;=44,"Millennials", Merge1[[#This Row],[Age]]&lt;=60,"Gen X", Merge1[[#This Row],[Age]]&gt;60,"Baby Boomers")</f>
        <v>Millennials</v>
      </c>
      <c r="AC396" s="1" t="str" cm="1">
        <f t="array" ref="AC396">_xlfn.IFS(
    Merge1[[#This Row],[Balance]]&lt;=50000,"Low",
    Merge1[[#This Row],[Balance]]&lt;=200000,"Medium",
    Merge1[[#This Row],[Balance]]&gt;200000,"High"
)</f>
        <v>High</v>
      </c>
    </row>
    <row r="397" spans="1:29" x14ac:dyDescent="0.25">
      <c r="A397" s="1" t="s">
        <v>1037</v>
      </c>
      <c r="B397" s="1" t="s">
        <v>5895</v>
      </c>
      <c r="C397" s="1" t="s">
        <v>5846</v>
      </c>
      <c r="D397" s="2">
        <v>42707</v>
      </c>
      <c r="E397">
        <v>491715</v>
      </c>
      <c r="F397">
        <v>575</v>
      </c>
      <c r="G397">
        <v>0</v>
      </c>
      <c r="H397" s="1" t="s">
        <v>5833</v>
      </c>
      <c r="I397" s="1" t="s">
        <v>6568</v>
      </c>
      <c r="J397" s="1" t="s">
        <v>6240</v>
      </c>
      <c r="K397">
        <v>30</v>
      </c>
      <c r="L397" s="1" t="s">
        <v>6246</v>
      </c>
      <c r="M397" s="1" t="s">
        <v>6254</v>
      </c>
      <c r="N397">
        <v>149749</v>
      </c>
      <c r="O397" s="1" t="s">
        <v>6243</v>
      </c>
      <c r="P397" s="2">
        <v>42930</v>
      </c>
      <c r="Q397" s="2">
        <v>45739</v>
      </c>
      <c r="R397" s="1" t="s">
        <v>6899</v>
      </c>
      <c r="S397" s="1" t="s">
        <v>6914</v>
      </c>
      <c r="T397" s="1" t="s">
        <v>23</v>
      </c>
      <c r="U397">
        <v>2256</v>
      </c>
      <c r="V397" s="1" t="s">
        <v>10</v>
      </c>
      <c r="W397" s="1" t="s">
        <v>16</v>
      </c>
      <c r="X397" s="2">
        <f t="shared" ca="1" si="6"/>
        <v>45937</v>
      </c>
      <c r="Y397" s="1">
        <f ca="1">ROUND(YEARFRAC(Merge1[[#This Row],[Join_Date]],Merge1[[#This Row],[Today]], 3),0)</f>
        <v>8</v>
      </c>
      <c r="Z397" s="1" t="str" cm="1">
        <f t="array" aca="1" ref="Z397" ca="1">_xlfn.IFS(
   Merge1[[#This Row],[Customer Tenure]]&lt;=2,"New",
   Merge1[[#This Row],[Customer Tenure]]&lt;=5,"Emerging",
  Merge1[[#This Row],[Customer Tenure]]&lt;9,"Established",
   TRUE,"Loyal"
)</f>
        <v>Established</v>
      </c>
      <c r="AA397" s="1" t="str" cm="1">
        <f t="array" ref="AA397">_xlfn.IFS(Merge1[[#This Row],[Income]]&lt;=30000,"Low",Merge1[[#This Row],[Income]]&lt;=60000,"Medium",Merge1[[#This Row],[Income]]&lt;=100000,"High", Merge1[[#This Row],[Income]]&gt;100000," Premium")</f>
        <v xml:space="preserve"> Premium</v>
      </c>
      <c r="AB397" s="1" t="str" cm="1">
        <f t="array" ref="AB397">_xlfn.IFS(Merge1[[#This Row],[Age]]&lt;= 28,"Gen Z", Merge1[[#This Row],[Age]]&lt;=44,"Millennials", Merge1[[#This Row],[Age]]&lt;=60,"Gen X", Merge1[[#This Row],[Age]]&gt;60,"Baby Boomers")</f>
        <v>Millennials</v>
      </c>
      <c r="AC397" s="1" t="str" cm="1">
        <f t="array" ref="AC397">_xlfn.IFS(
    Merge1[[#This Row],[Balance]]&lt;=50000,"Low",
    Merge1[[#This Row],[Balance]]&lt;=200000,"Medium",
    Merge1[[#This Row],[Balance]]&gt;200000,"High"
)</f>
        <v>High</v>
      </c>
    </row>
    <row r="398" spans="1:29" x14ac:dyDescent="0.25">
      <c r="A398" s="1" t="s">
        <v>576</v>
      </c>
      <c r="B398" s="1" t="s">
        <v>5895</v>
      </c>
      <c r="C398" s="1" t="s">
        <v>5832</v>
      </c>
      <c r="D398" s="2">
        <v>43908</v>
      </c>
      <c r="E398">
        <v>37548</v>
      </c>
      <c r="F398">
        <v>304</v>
      </c>
      <c r="G398">
        <v>0</v>
      </c>
      <c r="H398" s="1" t="s">
        <v>5833</v>
      </c>
      <c r="I398" s="1" t="s">
        <v>6568</v>
      </c>
      <c r="J398" s="1" t="s">
        <v>6240</v>
      </c>
      <c r="K398">
        <v>30</v>
      </c>
      <c r="L398" s="1" t="s">
        <v>6246</v>
      </c>
      <c r="M398" s="1" t="s">
        <v>6254</v>
      </c>
      <c r="N398">
        <v>149749</v>
      </c>
      <c r="O398" s="1" t="s">
        <v>6243</v>
      </c>
      <c r="P398" s="2">
        <v>42930</v>
      </c>
      <c r="Q398" s="2">
        <v>45629</v>
      </c>
      <c r="R398" s="1" t="s">
        <v>6904</v>
      </c>
      <c r="S398" s="1" t="s">
        <v>6916</v>
      </c>
      <c r="T398" s="1" t="s">
        <v>14</v>
      </c>
      <c r="U398">
        <v>6015</v>
      </c>
      <c r="V398" s="1" t="s">
        <v>10</v>
      </c>
      <c r="W398" s="1" t="s">
        <v>25</v>
      </c>
      <c r="X398" s="2">
        <f t="shared" ca="1" si="6"/>
        <v>45937</v>
      </c>
      <c r="Y398" s="1">
        <f ca="1">ROUND(YEARFRAC(Merge1[[#This Row],[Join_Date]],Merge1[[#This Row],[Today]], 3),0)</f>
        <v>8</v>
      </c>
      <c r="Z398" s="1" t="str" cm="1">
        <f t="array" aca="1" ref="Z398" ca="1">_xlfn.IFS(
   Merge1[[#This Row],[Customer Tenure]]&lt;=2,"New",
   Merge1[[#This Row],[Customer Tenure]]&lt;=5,"Emerging",
  Merge1[[#This Row],[Customer Tenure]]&lt;9,"Established",
   TRUE,"Loyal"
)</f>
        <v>Established</v>
      </c>
      <c r="AA398" s="1" t="str" cm="1">
        <f t="array" ref="AA398">_xlfn.IFS(Merge1[[#This Row],[Income]]&lt;=30000,"Low",Merge1[[#This Row],[Income]]&lt;=60000,"Medium",Merge1[[#This Row],[Income]]&lt;=100000,"High", Merge1[[#This Row],[Income]]&gt;100000," Premium")</f>
        <v xml:space="preserve"> Premium</v>
      </c>
      <c r="AB398" s="1" t="str" cm="1">
        <f t="array" ref="AB398">_xlfn.IFS(Merge1[[#This Row],[Age]]&lt;= 28,"Gen Z", Merge1[[#This Row],[Age]]&lt;=44,"Millennials", Merge1[[#This Row],[Age]]&lt;=60,"Gen X", Merge1[[#This Row],[Age]]&gt;60,"Baby Boomers")</f>
        <v>Millennials</v>
      </c>
      <c r="AC398" s="1" t="str" cm="1">
        <f t="array" ref="AC398">_xlfn.IFS(
    Merge1[[#This Row],[Balance]]&lt;=50000,"Low",
    Merge1[[#This Row],[Balance]]&lt;=200000,"Medium",
    Merge1[[#This Row],[Balance]]&gt;200000,"High"
)</f>
        <v>Low</v>
      </c>
    </row>
    <row r="399" spans="1:29" x14ac:dyDescent="0.25">
      <c r="A399" s="1" t="s">
        <v>565</v>
      </c>
      <c r="B399" s="1" t="s">
        <v>6007</v>
      </c>
      <c r="C399" s="1" t="s">
        <v>5835</v>
      </c>
      <c r="D399" s="2">
        <v>42337</v>
      </c>
      <c r="E399">
        <v>327192</v>
      </c>
      <c r="F399">
        <v>770</v>
      </c>
      <c r="G399">
        <v>0</v>
      </c>
      <c r="H399" s="1" t="s">
        <v>5833</v>
      </c>
      <c r="I399" s="1" t="s">
        <v>6337</v>
      </c>
      <c r="J399" s="1" t="s">
        <v>6240</v>
      </c>
      <c r="K399">
        <v>39</v>
      </c>
      <c r="L399" s="1" t="s">
        <v>6246</v>
      </c>
      <c r="M399" s="1" t="s">
        <v>6242</v>
      </c>
      <c r="N399">
        <v>49192</v>
      </c>
      <c r="O399" s="1" t="s">
        <v>6243</v>
      </c>
      <c r="P399" s="2">
        <v>44119</v>
      </c>
      <c r="Q399" s="2">
        <v>45498</v>
      </c>
      <c r="R399" s="1" t="s">
        <v>6891</v>
      </c>
      <c r="S399" s="1" t="s">
        <v>6895</v>
      </c>
      <c r="T399" s="1" t="s">
        <v>23</v>
      </c>
      <c r="U399">
        <v>9518</v>
      </c>
      <c r="V399" s="1" t="s">
        <v>15</v>
      </c>
      <c r="W399" s="1" t="s">
        <v>40</v>
      </c>
      <c r="X399" s="2">
        <f t="shared" ca="1" si="6"/>
        <v>45937</v>
      </c>
      <c r="Y399" s="1">
        <f ca="1">ROUND(YEARFRAC(Merge1[[#This Row],[Join_Date]],Merge1[[#This Row],[Today]], 3),0)</f>
        <v>5</v>
      </c>
      <c r="Z399" s="1" t="str" cm="1">
        <f t="array" aca="1" ref="Z399" ca="1">_xlfn.IFS(
   Merge1[[#This Row],[Customer Tenure]]&lt;=2,"New",
   Merge1[[#This Row],[Customer Tenure]]&lt;=5,"Emerging",
  Merge1[[#This Row],[Customer Tenure]]&lt;9,"Established",
   TRUE,"Loyal"
)</f>
        <v>Emerging</v>
      </c>
      <c r="AA399" s="1" t="str" cm="1">
        <f t="array" ref="AA399">_xlfn.IFS(Merge1[[#This Row],[Income]]&lt;=30000,"Low",Merge1[[#This Row],[Income]]&lt;=60000,"Medium",Merge1[[#This Row],[Income]]&lt;=100000,"High", Merge1[[#This Row],[Income]]&gt;100000," Premium")</f>
        <v>Medium</v>
      </c>
      <c r="AB399" s="1" t="str" cm="1">
        <f t="array" ref="AB399">_xlfn.IFS(Merge1[[#This Row],[Age]]&lt;= 28,"Gen Z", Merge1[[#This Row],[Age]]&lt;=44,"Millennials", Merge1[[#This Row],[Age]]&lt;=60,"Gen X", Merge1[[#This Row],[Age]]&gt;60,"Baby Boomers")</f>
        <v>Millennials</v>
      </c>
      <c r="AC399" s="1" t="str" cm="1">
        <f t="array" ref="AC399">_xlfn.IFS(
    Merge1[[#This Row],[Balance]]&lt;=50000,"Low",
    Merge1[[#This Row],[Balance]]&lt;=200000,"Medium",
    Merge1[[#This Row],[Balance]]&gt;200000,"High"
)</f>
        <v>High</v>
      </c>
    </row>
    <row r="400" spans="1:29" x14ac:dyDescent="0.25">
      <c r="A400" s="1" t="s">
        <v>565</v>
      </c>
      <c r="B400" s="1" t="s">
        <v>6007</v>
      </c>
      <c r="C400" s="1" t="s">
        <v>5835</v>
      </c>
      <c r="D400" s="2">
        <v>42337</v>
      </c>
      <c r="E400">
        <v>327192</v>
      </c>
      <c r="F400">
        <v>770</v>
      </c>
      <c r="G400">
        <v>0</v>
      </c>
      <c r="H400" s="1" t="s">
        <v>5833</v>
      </c>
      <c r="I400" s="1" t="s">
        <v>6337</v>
      </c>
      <c r="J400" s="1" t="s">
        <v>6240</v>
      </c>
      <c r="K400">
        <v>39</v>
      </c>
      <c r="L400" s="1" t="s">
        <v>6246</v>
      </c>
      <c r="M400" s="1" t="s">
        <v>6242</v>
      </c>
      <c r="N400">
        <v>49192</v>
      </c>
      <c r="O400" s="1" t="s">
        <v>6243</v>
      </c>
      <c r="P400" s="2">
        <v>44119</v>
      </c>
      <c r="Q400" s="2">
        <v>45607</v>
      </c>
      <c r="R400" s="1" t="s">
        <v>6887</v>
      </c>
      <c r="S400" s="1" t="s">
        <v>6901</v>
      </c>
      <c r="T400" s="1" t="s">
        <v>14</v>
      </c>
      <c r="U400">
        <v>2679</v>
      </c>
      <c r="V400" s="1" t="s">
        <v>19</v>
      </c>
      <c r="W400" s="1" t="s">
        <v>40</v>
      </c>
      <c r="X400" s="2">
        <f t="shared" ca="1" si="6"/>
        <v>45937</v>
      </c>
      <c r="Y400" s="1">
        <f ca="1">ROUND(YEARFRAC(Merge1[[#This Row],[Join_Date]],Merge1[[#This Row],[Today]], 3),0)</f>
        <v>5</v>
      </c>
      <c r="Z400" s="1" t="str" cm="1">
        <f t="array" aca="1" ref="Z400" ca="1">_xlfn.IFS(
   Merge1[[#This Row],[Customer Tenure]]&lt;=2,"New",
   Merge1[[#This Row],[Customer Tenure]]&lt;=5,"Emerging",
  Merge1[[#This Row],[Customer Tenure]]&lt;9,"Established",
   TRUE,"Loyal"
)</f>
        <v>Emerging</v>
      </c>
      <c r="AA400" s="1" t="str" cm="1">
        <f t="array" ref="AA400">_xlfn.IFS(Merge1[[#This Row],[Income]]&lt;=30000,"Low",Merge1[[#This Row],[Income]]&lt;=60000,"Medium",Merge1[[#This Row],[Income]]&lt;=100000,"High", Merge1[[#This Row],[Income]]&gt;100000," Premium")</f>
        <v>Medium</v>
      </c>
      <c r="AB400" s="1" t="str" cm="1">
        <f t="array" ref="AB400">_xlfn.IFS(Merge1[[#This Row],[Age]]&lt;= 28,"Gen Z", Merge1[[#This Row],[Age]]&lt;=44,"Millennials", Merge1[[#This Row],[Age]]&lt;=60,"Gen X", Merge1[[#This Row],[Age]]&gt;60,"Baby Boomers")</f>
        <v>Millennials</v>
      </c>
      <c r="AC400" s="1" t="str" cm="1">
        <f t="array" ref="AC400">_xlfn.IFS(
    Merge1[[#This Row],[Balance]]&lt;=50000,"Low",
    Merge1[[#This Row],[Balance]]&lt;=200000,"Medium",
    Merge1[[#This Row],[Balance]]&gt;200000,"High"
)</f>
        <v>High</v>
      </c>
    </row>
    <row r="401" spans="1:29" x14ac:dyDescent="0.25">
      <c r="A401" s="1" t="s">
        <v>494</v>
      </c>
      <c r="B401" s="1" t="s">
        <v>6013</v>
      </c>
      <c r="C401" s="1" t="s">
        <v>5835</v>
      </c>
      <c r="D401" s="2">
        <v>44996</v>
      </c>
      <c r="E401">
        <v>178969</v>
      </c>
      <c r="F401">
        <v>802</v>
      </c>
      <c r="G401">
        <v>102493</v>
      </c>
      <c r="H401" s="1" t="s">
        <v>5833</v>
      </c>
      <c r="I401" s="1" t="s">
        <v>6338</v>
      </c>
      <c r="J401" s="1" t="s">
        <v>6245</v>
      </c>
      <c r="K401">
        <v>66</v>
      </c>
      <c r="L401" s="1" t="s">
        <v>6256</v>
      </c>
      <c r="M401" s="1" t="s">
        <v>6257</v>
      </c>
      <c r="N401">
        <v>66542</v>
      </c>
      <c r="O401" s="1" t="s">
        <v>6243</v>
      </c>
      <c r="P401" s="2">
        <v>43091</v>
      </c>
      <c r="Q401" s="2">
        <v>45566</v>
      </c>
      <c r="R401" s="1" t="s">
        <v>6912</v>
      </c>
      <c r="S401" s="1" t="s">
        <v>6917</v>
      </c>
      <c r="T401" s="1" t="s">
        <v>9</v>
      </c>
      <c r="U401">
        <v>5439</v>
      </c>
      <c r="V401" s="1" t="s">
        <v>24</v>
      </c>
      <c r="W401" s="1" t="s">
        <v>45</v>
      </c>
      <c r="X401" s="2">
        <f t="shared" ca="1" si="6"/>
        <v>45937</v>
      </c>
      <c r="Y401" s="1">
        <f ca="1">ROUND(YEARFRAC(Merge1[[#This Row],[Join_Date]],Merge1[[#This Row],[Today]], 3),0)</f>
        <v>8</v>
      </c>
      <c r="Z401" s="1" t="str" cm="1">
        <f t="array" aca="1" ref="Z401" ca="1">_xlfn.IFS(
   Merge1[[#This Row],[Customer Tenure]]&lt;=2,"New",
   Merge1[[#This Row],[Customer Tenure]]&lt;=5,"Emerging",
  Merge1[[#This Row],[Customer Tenure]]&lt;9,"Established",
   TRUE,"Loyal"
)</f>
        <v>Established</v>
      </c>
      <c r="AA401" s="1" t="str" cm="1">
        <f t="array" ref="AA401">_xlfn.IFS(Merge1[[#This Row],[Income]]&lt;=30000,"Low",Merge1[[#This Row],[Income]]&lt;=60000,"Medium",Merge1[[#This Row],[Income]]&lt;=100000,"High", Merge1[[#This Row],[Income]]&gt;100000," Premium")</f>
        <v>High</v>
      </c>
      <c r="AB401" s="1" t="str" cm="1">
        <f t="array" ref="AB401">_xlfn.IFS(Merge1[[#This Row],[Age]]&lt;= 28,"Gen Z", Merge1[[#This Row],[Age]]&lt;=44,"Millennials", Merge1[[#This Row],[Age]]&lt;=60,"Gen X", Merge1[[#This Row],[Age]]&gt;60,"Baby Boomers")</f>
        <v>Baby Boomers</v>
      </c>
      <c r="AC401" s="1" t="str" cm="1">
        <f t="array" ref="AC401">_xlfn.IFS(
    Merge1[[#This Row],[Balance]]&lt;=50000,"Low",
    Merge1[[#This Row],[Balance]]&lt;=200000,"Medium",
    Merge1[[#This Row],[Balance]]&gt;200000,"High"
)</f>
        <v>Medium</v>
      </c>
    </row>
    <row r="402" spans="1:29" x14ac:dyDescent="0.25">
      <c r="A402" s="1" t="s">
        <v>494</v>
      </c>
      <c r="B402" s="1" t="s">
        <v>6013</v>
      </c>
      <c r="C402" s="1" t="s">
        <v>5835</v>
      </c>
      <c r="D402" s="2">
        <v>44996</v>
      </c>
      <c r="E402">
        <v>178969</v>
      </c>
      <c r="F402">
        <v>802</v>
      </c>
      <c r="G402">
        <v>102493</v>
      </c>
      <c r="H402" s="1" t="s">
        <v>5833</v>
      </c>
      <c r="I402" s="1" t="s">
        <v>6338</v>
      </c>
      <c r="J402" s="1" t="s">
        <v>6245</v>
      </c>
      <c r="K402">
        <v>66</v>
      </c>
      <c r="L402" s="1" t="s">
        <v>6256</v>
      </c>
      <c r="M402" s="1" t="s">
        <v>6257</v>
      </c>
      <c r="N402">
        <v>66542</v>
      </c>
      <c r="O402" s="1" t="s">
        <v>6243</v>
      </c>
      <c r="P402" s="2">
        <v>43091</v>
      </c>
      <c r="Q402" s="2">
        <v>45505</v>
      </c>
      <c r="R402" s="1" t="s">
        <v>6889</v>
      </c>
      <c r="S402" s="1" t="s">
        <v>6890</v>
      </c>
      <c r="T402" s="1" t="s">
        <v>23</v>
      </c>
      <c r="U402">
        <v>8776</v>
      </c>
      <c r="V402" s="1" t="s">
        <v>10</v>
      </c>
      <c r="W402" s="1" t="s">
        <v>40</v>
      </c>
      <c r="X402" s="2">
        <f t="shared" ca="1" si="6"/>
        <v>45937</v>
      </c>
      <c r="Y402" s="1">
        <f ca="1">ROUND(YEARFRAC(Merge1[[#This Row],[Join_Date]],Merge1[[#This Row],[Today]], 3),0)</f>
        <v>8</v>
      </c>
      <c r="Z402" s="1" t="str" cm="1">
        <f t="array" aca="1" ref="Z402" ca="1">_xlfn.IFS(
   Merge1[[#This Row],[Customer Tenure]]&lt;=2,"New",
   Merge1[[#This Row],[Customer Tenure]]&lt;=5,"Emerging",
  Merge1[[#This Row],[Customer Tenure]]&lt;9,"Established",
   TRUE,"Loyal"
)</f>
        <v>Established</v>
      </c>
      <c r="AA402" s="1" t="str" cm="1">
        <f t="array" ref="AA402">_xlfn.IFS(Merge1[[#This Row],[Income]]&lt;=30000,"Low",Merge1[[#This Row],[Income]]&lt;=60000,"Medium",Merge1[[#This Row],[Income]]&lt;=100000,"High", Merge1[[#This Row],[Income]]&gt;100000," Premium")</f>
        <v>High</v>
      </c>
      <c r="AB402" s="1" t="str" cm="1">
        <f t="array" ref="AB402">_xlfn.IFS(Merge1[[#This Row],[Age]]&lt;= 28,"Gen Z", Merge1[[#This Row],[Age]]&lt;=44,"Millennials", Merge1[[#This Row],[Age]]&lt;=60,"Gen X", Merge1[[#This Row],[Age]]&gt;60,"Baby Boomers")</f>
        <v>Baby Boomers</v>
      </c>
      <c r="AC402" s="1" t="str" cm="1">
        <f t="array" ref="AC402">_xlfn.IFS(
    Merge1[[#This Row],[Balance]]&lt;=50000,"Low",
    Merge1[[#This Row],[Balance]]&lt;=200000,"Medium",
    Merge1[[#This Row],[Balance]]&gt;200000,"High"
)</f>
        <v>Medium</v>
      </c>
    </row>
    <row r="403" spans="1:29" x14ac:dyDescent="0.25">
      <c r="A403" s="1" t="s">
        <v>356</v>
      </c>
      <c r="B403" s="1" t="s">
        <v>5925</v>
      </c>
      <c r="C403" s="1" t="s">
        <v>5835</v>
      </c>
      <c r="D403" s="2">
        <v>43804</v>
      </c>
      <c r="E403">
        <v>66197</v>
      </c>
      <c r="F403">
        <v>666</v>
      </c>
      <c r="G403">
        <v>364014</v>
      </c>
      <c r="H403" s="1" t="s">
        <v>5838</v>
      </c>
      <c r="I403" s="1" t="s">
        <v>6658</v>
      </c>
      <c r="J403" s="1" t="s">
        <v>6245</v>
      </c>
      <c r="K403">
        <v>46</v>
      </c>
      <c r="L403" s="1" t="s">
        <v>6260</v>
      </c>
      <c r="M403" s="1" t="s">
        <v>6247</v>
      </c>
      <c r="N403">
        <v>120734</v>
      </c>
      <c r="O403" s="1" t="s">
        <v>6243</v>
      </c>
      <c r="P403" s="2">
        <v>43847</v>
      </c>
      <c r="Q403" s="2">
        <v>45307</v>
      </c>
      <c r="R403" s="1" t="s">
        <v>6902</v>
      </c>
      <c r="S403" s="1" t="s">
        <v>6903</v>
      </c>
      <c r="T403" s="1" t="s">
        <v>9</v>
      </c>
      <c r="U403">
        <v>4868</v>
      </c>
      <c r="V403" s="1" t="s">
        <v>10</v>
      </c>
      <c r="W403" s="1" t="s">
        <v>20</v>
      </c>
      <c r="X403" s="2">
        <f t="shared" ca="1" si="6"/>
        <v>45937</v>
      </c>
      <c r="Y403" s="1">
        <f ca="1">ROUND(YEARFRAC(Merge1[[#This Row],[Join_Date]],Merge1[[#This Row],[Today]], 3),0)</f>
        <v>6</v>
      </c>
      <c r="Z403" s="1" t="str" cm="1">
        <f t="array" aca="1" ref="Z403" ca="1">_xlfn.IFS(
   Merge1[[#This Row],[Customer Tenure]]&lt;=2,"New",
   Merge1[[#This Row],[Customer Tenure]]&lt;=5,"Emerging",
  Merge1[[#This Row],[Customer Tenure]]&lt;9,"Established",
   TRUE,"Loyal"
)</f>
        <v>Established</v>
      </c>
      <c r="AA403" s="1" t="str" cm="1">
        <f t="array" ref="AA403">_xlfn.IFS(Merge1[[#This Row],[Income]]&lt;=30000,"Low",Merge1[[#This Row],[Income]]&lt;=60000,"Medium",Merge1[[#This Row],[Income]]&lt;=100000,"High", Merge1[[#This Row],[Income]]&gt;100000," Premium")</f>
        <v xml:space="preserve"> Premium</v>
      </c>
      <c r="AB403" s="1" t="str" cm="1">
        <f t="array" ref="AB403">_xlfn.IFS(Merge1[[#This Row],[Age]]&lt;= 28,"Gen Z", Merge1[[#This Row],[Age]]&lt;=44,"Millennials", Merge1[[#This Row],[Age]]&lt;=60,"Gen X", Merge1[[#This Row],[Age]]&gt;60,"Baby Boomers")</f>
        <v>Gen X</v>
      </c>
      <c r="AC403" s="1" t="str" cm="1">
        <f t="array" ref="AC403">_xlfn.IFS(
    Merge1[[#This Row],[Balance]]&lt;=50000,"Low",
    Merge1[[#This Row],[Balance]]&lt;=200000,"Medium",
    Merge1[[#This Row],[Balance]]&gt;200000,"High"
)</f>
        <v>Medium</v>
      </c>
    </row>
    <row r="404" spans="1:29" x14ac:dyDescent="0.25">
      <c r="A404" s="1" t="s">
        <v>858</v>
      </c>
      <c r="B404" s="1" t="s">
        <v>6013</v>
      </c>
      <c r="C404" s="1" t="s">
        <v>5832</v>
      </c>
      <c r="D404" s="2">
        <v>45591</v>
      </c>
      <c r="E404">
        <v>227443</v>
      </c>
      <c r="F404">
        <v>706</v>
      </c>
      <c r="G404">
        <v>44236</v>
      </c>
      <c r="H404" s="1" t="s">
        <v>5833</v>
      </c>
      <c r="I404" s="1" t="s">
        <v>6338</v>
      </c>
      <c r="J404" s="1" t="s">
        <v>6245</v>
      </c>
      <c r="K404">
        <v>66</v>
      </c>
      <c r="L404" s="1" t="s">
        <v>6256</v>
      </c>
      <c r="M404" s="1" t="s">
        <v>6257</v>
      </c>
      <c r="N404">
        <v>66542</v>
      </c>
      <c r="O404" s="1" t="s">
        <v>6243</v>
      </c>
      <c r="P404" s="2">
        <v>43091</v>
      </c>
      <c r="Q404" s="2">
        <v>45457</v>
      </c>
      <c r="R404" s="1" t="s">
        <v>6883</v>
      </c>
      <c r="S404" s="1" t="s">
        <v>6884</v>
      </c>
      <c r="T404" s="1" t="s">
        <v>23</v>
      </c>
      <c r="U404">
        <v>4240</v>
      </c>
      <c r="V404" s="1" t="s">
        <v>10</v>
      </c>
      <c r="W404" s="1" t="s">
        <v>50</v>
      </c>
      <c r="X404" s="2">
        <f t="shared" ca="1" si="6"/>
        <v>45937</v>
      </c>
      <c r="Y404" s="1">
        <f ca="1">ROUND(YEARFRAC(Merge1[[#This Row],[Join_Date]],Merge1[[#This Row],[Today]], 3),0)</f>
        <v>8</v>
      </c>
      <c r="Z404" s="1" t="str" cm="1">
        <f t="array" aca="1" ref="Z404" ca="1">_xlfn.IFS(
   Merge1[[#This Row],[Customer Tenure]]&lt;=2,"New",
   Merge1[[#This Row],[Customer Tenure]]&lt;=5,"Emerging",
  Merge1[[#This Row],[Customer Tenure]]&lt;9,"Established",
   TRUE,"Loyal"
)</f>
        <v>Established</v>
      </c>
      <c r="AA404" s="1" t="str" cm="1">
        <f t="array" ref="AA404">_xlfn.IFS(Merge1[[#This Row],[Income]]&lt;=30000,"Low",Merge1[[#This Row],[Income]]&lt;=60000,"Medium",Merge1[[#This Row],[Income]]&lt;=100000,"High", Merge1[[#This Row],[Income]]&gt;100000," Premium")</f>
        <v>High</v>
      </c>
      <c r="AB404" s="1" t="str" cm="1">
        <f t="array" ref="AB404">_xlfn.IFS(Merge1[[#This Row],[Age]]&lt;= 28,"Gen Z", Merge1[[#This Row],[Age]]&lt;=44,"Millennials", Merge1[[#This Row],[Age]]&lt;=60,"Gen X", Merge1[[#This Row],[Age]]&gt;60,"Baby Boomers")</f>
        <v>Baby Boomers</v>
      </c>
      <c r="AC404" s="1" t="str" cm="1">
        <f t="array" ref="AC404">_xlfn.IFS(
    Merge1[[#This Row],[Balance]]&lt;=50000,"Low",
    Merge1[[#This Row],[Balance]]&lt;=200000,"Medium",
    Merge1[[#This Row],[Balance]]&gt;200000,"High"
)</f>
        <v>High</v>
      </c>
    </row>
    <row r="405" spans="1:29" x14ac:dyDescent="0.25">
      <c r="A405" s="1" t="s">
        <v>359</v>
      </c>
      <c r="B405" s="1" t="s">
        <v>5934</v>
      </c>
      <c r="C405" s="1" t="s">
        <v>5835</v>
      </c>
      <c r="D405" s="2">
        <v>43288</v>
      </c>
      <c r="E405">
        <v>412736</v>
      </c>
      <c r="F405">
        <v>556</v>
      </c>
      <c r="G405">
        <v>0</v>
      </c>
      <c r="H405" s="1" t="s">
        <v>5833</v>
      </c>
      <c r="I405" s="1" t="s">
        <v>6359</v>
      </c>
      <c r="J405" s="1" t="s">
        <v>6245</v>
      </c>
      <c r="K405">
        <v>49</v>
      </c>
      <c r="L405" s="1" t="s">
        <v>6260</v>
      </c>
      <c r="M405" s="1" t="s">
        <v>6254</v>
      </c>
      <c r="N405">
        <v>154092</v>
      </c>
      <c r="O405" s="1" t="s">
        <v>6252</v>
      </c>
      <c r="P405" s="2">
        <v>44288</v>
      </c>
      <c r="Q405" s="2">
        <v>45457</v>
      </c>
      <c r="R405" s="1" t="s">
        <v>6883</v>
      </c>
      <c r="S405" s="1" t="s">
        <v>6884</v>
      </c>
      <c r="T405" s="1" t="s">
        <v>9</v>
      </c>
      <c r="U405">
        <v>2426</v>
      </c>
      <c r="V405" s="1" t="s">
        <v>10</v>
      </c>
      <c r="W405" s="1" t="s">
        <v>40</v>
      </c>
      <c r="X405" s="2">
        <f t="shared" ca="1" si="6"/>
        <v>45937</v>
      </c>
      <c r="Y405" s="1">
        <f ca="1">ROUND(YEARFRAC(Merge1[[#This Row],[Join_Date]],Merge1[[#This Row],[Today]], 3),0)</f>
        <v>5</v>
      </c>
      <c r="Z405" s="1" t="str" cm="1">
        <f t="array" aca="1" ref="Z405" ca="1">_xlfn.IFS(
   Merge1[[#This Row],[Customer Tenure]]&lt;=2,"New",
   Merge1[[#This Row],[Customer Tenure]]&lt;=5,"Emerging",
  Merge1[[#This Row],[Customer Tenure]]&lt;9,"Established",
   TRUE,"Loyal"
)</f>
        <v>Emerging</v>
      </c>
      <c r="AA405" s="1" t="str" cm="1">
        <f t="array" ref="AA405">_xlfn.IFS(Merge1[[#This Row],[Income]]&lt;=30000,"Low",Merge1[[#This Row],[Income]]&lt;=60000,"Medium",Merge1[[#This Row],[Income]]&lt;=100000,"High", Merge1[[#This Row],[Income]]&gt;100000," Premium")</f>
        <v xml:space="preserve"> Premium</v>
      </c>
      <c r="AB405" s="1" t="str" cm="1">
        <f t="array" ref="AB405">_xlfn.IFS(Merge1[[#This Row],[Age]]&lt;= 28,"Gen Z", Merge1[[#This Row],[Age]]&lt;=44,"Millennials", Merge1[[#This Row],[Age]]&lt;=60,"Gen X", Merge1[[#This Row],[Age]]&gt;60,"Baby Boomers")</f>
        <v>Gen X</v>
      </c>
      <c r="AC405" s="1" t="str" cm="1">
        <f t="array" ref="AC405">_xlfn.IFS(
    Merge1[[#This Row],[Balance]]&lt;=50000,"Low",
    Merge1[[#This Row],[Balance]]&lt;=200000,"Medium",
    Merge1[[#This Row],[Balance]]&gt;200000,"High"
)</f>
        <v>High</v>
      </c>
    </row>
    <row r="406" spans="1:29" x14ac:dyDescent="0.25">
      <c r="A406" s="1" t="s">
        <v>359</v>
      </c>
      <c r="B406" s="1" t="s">
        <v>5934</v>
      </c>
      <c r="C406" s="1" t="s">
        <v>5835</v>
      </c>
      <c r="D406" s="2">
        <v>43288</v>
      </c>
      <c r="E406">
        <v>412736</v>
      </c>
      <c r="F406">
        <v>556</v>
      </c>
      <c r="G406">
        <v>0</v>
      </c>
      <c r="H406" s="1" t="s">
        <v>5833</v>
      </c>
      <c r="I406" s="1" t="s">
        <v>6359</v>
      </c>
      <c r="J406" s="1" t="s">
        <v>6245</v>
      </c>
      <c r="K406">
        <v>49</v>
      </c>
      <c r="L406" s="1" t="s">
        <v>6260</v>
      </c>
      <c r="M406" s="1" t="s">
        <v>6254</v>
      </c>
      <c r="N406">
        <v>154092</v>
      </c>
      <c r="O406" s="1" t="s">
        <v>6252</v>
      </c>
      <c r="P406" s="2">
        <v>44288</v>
      </c>
      <c r="Q406" s="2">
        <v>45508</v>
      </c>
      <c r="R406" s="1" t="s">
        <v>6889</v>
      </c>
      <c r="S406" s="1" t="s">
        <v>6890</v>
      </c>
      <c r="T406" s="1" t="s">
        <v>9</v>
      </c>
      <c r="U406">
        <v>9044</v>
      </c>
      <c r="V406" s="1" t="s">
        <v>24</v>
      </c>
      <c r="W406" s="1" t="s">
        <v>50</v>
      </c>
      <c r="X406" s="2">
        <f t="shared" ca="1" si="6"/>
        <v>45937</v>
      </c>
      <c r="Y406" s="1">
        <f ca="1">ROUND(YEARFRAC(Merge1[[#This Row],[Join_Date]],Merge1[[#This Row],[Today]], 3),0)</f>
        <v>5</v>
      </c>
      <c r="Z406" s="1" t="str" cm="1">
        <f t="array" aca="1" ref="Z406" ca="1">_xlfn.IFS(
   Merge1[[#This Row],[Customer Tenure]]&lt;=2,"New",
   Merge1[[#This Row],[Customer Tenure]]&lt;=5,"Emerging",
  Merge1[[#This Row],[Customer Tenure]]&lt;9,"Established",
   TRUE,"Loyal"
)</f>
        <v>Emerging</v>
      </c>
      <c r="AA406" s="1" t="str" cm="1">
        <f t="array" ref="AA406">_xlfn.IFS(Merge1[[#This Row],[Income]]&lt;=30000,"Low",Merge1[[#This Row],[Income]]&lt;=60000,"Medium",Merge1[[#This Row],[Income]]&lt;=100000,"High", Merge1[[#This Row],[Income]]&gt;100000," Premium")</f>
        <v xml:space="preserve"> Premium</v>
      </c>
      <c r="AB406" s="1" t="str" cm="1">
        <f t="array" ref="AB406">_xlfn.IFS(Merge1[[#This Row],[Age]]&lt;= 28,"Gen Z", Merge1[[#This Row],[Age]]&lt;=44,"Millennials", Merge1[[#This Row],[Age]]&lt;=60,"Gen X", Merge1[[#This Row],[Age]]&gt;60,"Baby Boomers")</f>
        <v>Gen X</v>
      </c>
      <c r="AC406" s="1" t="str" cm="1">
        <f t="array" ref="AC406">_xlfn.IFS(
    Merge1[[#This Row],[Balance]]&lt;=50000,"Low",
    Merge1[[#This Row],[Balance]]&lt;=200000,"Medium",
    Merge1[[#This Row],[Balance]]&gt;200000,"High"
)</f>
        <v>High</v>
      </c>
    </row>
    <row r="407" spans="1:29" x14ac:dyDescent="0.25">
      <c r="A407" s="1" t="s">
        <v>705</v>
      </c>
      <c r="B407" s="1" t="s">
        <v>5896</v>
      </c>
      <c r="C407" s="1" t="s">
        <v>5835</v>
      </c>
      <c r="D407" s="2">
        <v>42482</v>
      </c>
      <c r="E407">
        <v>339387</v>
      </c>
      <c r="F407">
        <v>636</v>
      </c>
      <c r="G407">
        <v>0</v>
      </c>
      <c r="H407" s="1" t="s">
        <v>5838</v>
      </c>
      <c r="I407" s="1" t="s">
        <v>6854</v>
      </c>
      <c r="J407" s="1" t="s">
        <v>6240</v>
      </c>
      <c r="K407">
        <v>27</v>
      </c>
      <c r="L407" s="1" t="s">
        <v>6256</v>
      </c>
      <c r="M407" s="1" t="s">
        <v>6242</v>
      </c>
      <c r="N407">
        <v>99141</v>
      </c>
      <c r="O407" s="1" t="s">
        <v>6243</v>
      </c>
      <c r="P407" s="2">
        <v>45393</v>
      </c>
      <c r="Q407" s="2">
        <v>45232</v>
      </c>
      <c r="R407" s="1" t="s">
        <v>6887</v>
      </c>
      <c r="S407" s="1" t="s">
        <v>6888</v>
      </c>
      <c r="T407" s="1" t="s">
        <v>14</v>
      </c>
      <c r="U407">
        <v>4760</v>
      </c>
      <c r="V407" s="1" t="s">
        <v>10</v>
      </c>
      <c r="W407" s="1" t="s">
        <v>20</v>
      </c>
      <c r="X407" s="2">
        <f t="shared" ca="1" si="6"/>
        <v>45937</v>
      </c>
      <c r="Y407" s="1">
        <f ca="1">ROUND(YEARFRAC(Merge1[[#This Row],[Join_Date]],Merge1[[#This Row],[Today]], 3),0)</f>
        <v>1</v>
      </c>
      <c r="Z407" s="1" t="str" cm="1">
        <f t="array" aca="1" ref="Z407" ca="1">_xlfn.IFS(
   Merge1[[#This Row],[Customer Tenure]]&lt;=2,"New",
   Merge1[[#This Row],[Customer Tenure]]&lt;=5,"Emerging",
  Merge1[[#This Row],[Customer Tenure]]&lt;9,"Established",
   TRUE,"Loyal"
)</f>
        <v>New</v>
      </c>
      <c r="AA407" s="1" t="str" cm="1">
        <f t="array" ref="AA407">_xlfn.IFS(Merge1[[#This Row],[Income]]&lt;=30000,"Low",Merge1[[#This Row],[Income]]&lt;=60000,"Medium",Merge1[[#This Row],[Income]]&lt;=100000,"High", Merge1[[#This Row],[Income]]&gt;100000," Premium")</f>
        <v>High</v>
      </c>
      <c r="AB407" s="1" t="str" cm="1">
        <f t="array" ref="AB407">_xlfn.IFS(Merge1[[#This Row],[Age]]&lt;= 28,"Gen Z", Merge1[[#This Row],[Age]]&lt;=44,"Millennials", Merge1[[#This Row],[Age]]&lt;=60,"Gen X", Merge1[[#This Row],[Age]]&gt;60,"Baby Boomers")</f>
        <v>Gen Z</v>
      </c>
      <c r="AC407" s="1" t="str" cm="1">
        <f t="array" ref="AC407">_xlfn.IFS(
    Merge1[[#This Row],[Balance]]&lt;=50000,"Low",
    Merge1[[#This Row],[Balance]]&lt;=200000,"Medium",
    Merge1[[#This Row],[Balance]]&gt;200000,"High"
)</f>
        <v>High</v>
      </c>
    </row>
    <row r="408" spans="1:29" x14ac:dyDescent="0.25">
      <c r="A408" s="1" t="s">
        <v>361</v>
      </c>
      <c r="B408" s="1" t="s">
        <v>6018</v>
      </c>
      <c r="C408" s="1" t="s">
        <v>5835</v>
      </c>
      <c r="D408" s="2">
        <v>43502</v>
      </c>
      <c r="E408">
        <v>176348</v>
      </c>
      <c r="F408">
        <v>312</v>
      </c>
      <c r="G408">
        <v>0</v>
      </c>
      <c r="H408" s="1" t="s">
        <v>5833</v>
      </c>
      <c r="I408" s="1" t="s">
        <v>6458</v>
      </c>
      <c r="J408" s="1" t="s">
        <v>6245</v>
      </c>
      <c r="K408">
        <v>36</v>
      </c>
      <c r="L408" s="1" t="s">
        <v>6256</v>
      </c>
      <c r="M408" s="1" t="s">
        <v>6262</v>
      </c>
      <c r="N408">
        <v>188639</v>
      </c>
      <c r="O408" s="1" t="s">
        <v>6243</v>
      </c>
      <c r="P408" s="2">
        <v>45492</v>
      </c>
      <c r="Q408" s="2">
        <v>45601</v>
      </c>
      <c r="R408" s="1" t="s">
        <v>6887</v>
      </c>
      <c r="S408" s="1" t="s">
        <v>6901</v>
      </c>
      <c r="T408" s="1" t="s">
        <v>14</v>
      </c>
      <c r="U408">
        <v>5621</v>
      </c>
      <c r="V408" s="1" t="s">
        <v>19</v>
      </c>
      <c r="W408" s="1" t="s">
        <v>25</v>
      </c>
      <c r="X408" s="2">
        <f t="shared" ca="1" si="6"/>
        <v>45937</v>
      </c>
      <c r="Y408" s="1">
        <f ca="1">ROUND(YEARFRAC(Merge1[[#This Row],[Join_Date]],Merge1[[#This Row],[Today]], 3),0)</f>
        <v>1</v>
      </c>
      <c r="Z408" s="1" t="str" cm="1">
        <f t="array" aca="1" ref="Z408" ca="1">_xlfn.IFS(
   Merge1[[#This Row],[Customer Tenure]]&lt;=2,"New",
   Merge1[[#This Row],[Customer Tenure]]&lt;=5,"Emerging",
  Merge1[[#This Row],[Customer Tenure]]&lt;9,"Established",
   TRUE,"Loyal"
)</f>
        <v>New</v>
      </c>
      <c r="AA408" s="1" t="str" cm="1">
        <f t="array" ref="AA408">_xlfn.IFS(Merge1[[#This Row],[Income]]&lt;=30000,"Low",Merge1[[#This Row],[Income]]&lt;=60000,"Medium",Merge1[[#This Row],[Income]]&lt;=100000,"High", Merge1[[#This Row],[Income]]&gt;100000," Premium")</f>
        <v xml:space="preserve"> Premium</v>
      </c>
      <c r="AB408" s="1" t="str" cm="1">
        <f t="array" ref="AB408">_xlfn.IFS(Merge1[[#This Row],[Age]]&lt;= 28,"Gen Z", Merge1[[#This Row],[Age]]&lt;=44,"Millennials", Merge1[[#This Row],[Age]]&lt;=60,"Gen X", Merge1[[#This Row],[Age]]&gt;60,"Baby Boomers")</f>
        <v>Millennials</v>
      </c>
      <c r="AC408" s="1" t="str" cm="1">
        <f t="array" ref="AC408">_xlfn.IFS(
    Merge1[[#This Row],[Balance]]&lt;=50000,"Low",
    Merge1[[#This Row],[Balance]]&lt;=200000,"Medium",
    Merge1[[#This Row],[Balance]]&gt;200000,"High"
)</f>
        <v>Medium</v>
      </c>
    </row>
    <row r="409" spans="1:29" x14ac:dyDescent="0.25">
      <c r="A409" s="1" t="s">
        <v>361</v>
      </c>
      <c r="B409" s="1" t="s">
        <v>6018</v>
      </c>
      <c r="C409" s="1" t="s">
        <v>5835</v>
      </c>
      <c r="D409" s="2">
        <v>43502</v>
      </c>
      <c r="E409">
        <v>176348</v>
      </c>
      <c r="F409">
        <v>312</v>
      </c>
      <c r="G409">
        <v>0</v>
      </c>
      <c r="H409" s="1" t="s">
        <v>5833</v>
      </c>
      <c r="I409" s="1" t="s">
        <v>6458</v>
      </c>
      <c r="J409" s="1" t="s">
        <v>6245</v>
      </c>
      <c r="K409">
        <v>36</v>
      </c>
      <c r="L409" s="1" t="s">
        <v>6256</v>
      </c>
      <c r="M409" s="1" t="s">
        <v>6262</v>
      </c>
      <c r="N409">
        <v>188639</v>
      </c>
      <c r="O409" s="1" t="s">
        <v>6243</v>
      </c>
      <c r="P409" s="2">
        <v>45492</v>
      </c>
      <c r="Q409" s="2">
        <v>45334</v>
      </c>
      <c r="R409" s="1" t="s">
        <v>6885</v>
      </c>
      <c r="S409" s="1" t="s">
        <v>6886</v>
      </c>
      <c r="T409" s="1" t="s">
        <v>9</v>
      </c>
      <c r="U409">
        <v>9238</v>
      </c>
      <c r="V409" s="1" t="s">
        <v>15</v>
      </c>
      <c r="W409" s="1" t="s">
        <v>16</v>
      </c>
      <c r="X409" s="2">
        <f t="shared" ca="1" si="6"/>
        <v>45937</v>
      </c>
      <c r="Y409" s="1">
        <f ca="1">ROUND(YEARFRAC(Merge1[[#This Row],[Join_Date]],Merge1[[#This Row],[Today]], 3),0)</f>
        <v>1</v>
      </c>
      <c r="Z409" s="1" t="str" cm="1">
        <f t="array" aca="1" ref="Z409" ca="1">_xlfn.IFS(
   Merge1[[#This Row],[Customer Tenure]]&lt;=2,"New",
   Merge1[[#This Row],[Customer Tenure]]&lt;=5,"Emerging",
  Merge1[[#This Row],[Customer Tenure]]&lt;9,"Established",
   TRUE,"Loyal"
)</f>
        <v>New</v>
      </c>
      <c r="AA409" s="1" t="str" cm="1">
        <f t="array" ref="AA409">_xlfn.IFS(Merge1[[#This Row],[Income]]&lt;=30000,"Low",Merge1[[#This Row],[Income]]&lt;=60000,"Medium",Merge1[[#This Row],[Income]]&lt;=100000,"High", Merge1[[#This Row],[Income]]&gt;100000," Premium")</f>
        <v xml:space="preserve"> Premium</v>
      </c>
      <c r="AB409" s="1" t="str" cm="1">
        <f t="array" ref="AB409">_xlfn.IFS(Merge1[[#This Row],[Age]]&lt;= 28,"Gen Z", Merge1[[#This Row],[Age]]&lt;=44,"Millennials", Merge1[[#This Row],[Age]]&lt;=60,"Gen X", Merge1[[#This Row],[Age]]&gt;60,"Baby Boomers")</f>
        <v>Millennials</v>
      </c>
      <c r="AC409" s="1" t="str" cm="1">
        <f t="array" ref="AC409">_xlfn.IFS(
    Merge1[[#This Row],[Balance]]&lt;=50000,"Low",
    Merge1[[#This Row],[Balance]]&lt;=200000,"Medium",
    Merge1[[#This Row],[Balance]]&gt;200000,"High"
)</f>
        <v>Medium</v>
      </c>
    </row>
    <row r="410" spans="1:29" x14ac:dyDescent="0.25">
      <c r="A410" s="1" t="s">
        <v>363</v>
      </c>
      <c r="B410" s="1" t="s">
        <v>6024</v>
      </c>
      <c r="C410" s="1" t="s">
        <v>5832</v>
      </c>
      <c r="D410" s="2">
        <v>42583</v>
      </c>
      <c r="E410">
        <v>65149</v>
      </c>
      <c r="F410">
        <v>545</v>
      </c>
      <c r="G410">
        <v>0</v>
      </c>
      <c r="H410" s="1" t="s">
        <v>5833</v>
      </c>
      <c r="I410" s="1" t="s">
        <v>6331</v>
      </c>
      <c r="J410" s="1" t="s">
        <v>6240</v>
      </c>
      <c r="K410">
        <v>49</v>
      </c>
      <c r="L410" s="1" t="s">
        <v>6260</v>
      </c>
      <c r="M410" s="1" t="s">
        <v>6262</v>
      </c>
      <c r="N410">
        <v>85160</v>
      </c>
      <c r="O410" s="1" t="s">
        <v>6248</v>
      </c>
      <c r="P410" s="2">
        <v>45360</v>
      </c>
      <c r="Q410" s="2">
        <v>45377</v>
      </c>
      <c r="R410" s="1" t="s">
        <v>6899</v>
      </c>
      <c r="S410" s="1" t="s">
        <v>6900</v>
      </c>
      <c r="T410" s="1" t="s">
        <v>9</v>
      </c>
      <c r="U410">
        <v>5475</v>
      </c>
      <c r="V410" s="1" t="s">
        <v>10</v>
      </c>
      <c r="W410" s="1" t="s">
        <v>106</v>
      </c>
      <c r="X410" s="2">
        <f t="shared" ca="1" si="6"/>
        <v>45937</v>
      </c>
      <c r="Y410" s="1">
        <f ca="1">ROUND(YEARFRAC(Merge1[[#This Row],[Join_Date]],Merge1[[#This Row],[Today]], 3),0)</f>
        <v>2</v>
      </c>
      <c r="Z410" s="1" t="str" cm="1">
        <f t="array" aca="1" ref="Z410" ca="1">_xlfn.IFS(
   Merge1[[#This Row],[Customer Tenure]]&lt;=2,"New",
   Merge1[[#This Row],[Customer Tenure]]&lt;=5,"Emerging",
  Merge1[[#This Row],[Customer Tenure]]&lt;9,"Established",
   TRUE,"Loyal"
)</f>
        <v>New</v>
      </c>
      <c r="AA410" s="1" t="str" cm="1">
        <f t="array" ref="AA410">_xlfn.IFS(Merge1[[#This Row],[Income]]&lt;=30000,"Low",Merge1[[#This Row],[Income]]&lt;=60000,"Medium",Merge1[[#This Row],[Income]]&lt;=100000,"High", Merge1[[#This Row],[Income]]&gt;100000," Premium")</f>
        <v>High</v>
      </c>
      <c r="AB410" s="1" t="str" cm="1">
        <f t="array" ref="AB410">_xlfn.IFS(Merge1[[#This Row],[Age]]&lt;= 28,"Gen Z", Merge1[[#This Row],[Age]]&lt;=44,"Millennials", Merge1[[#This Row],[Age]]&lt;=60,"Gen X", Merge1[[#This Row],[Age]]&gt;60,"Baby Boomers")</f>
        <v>Gen X</v>
      </c>
      <c r="AC410" s="1" t="str" cm="1">
        <f t="array" ref="AC410">_xlfn.IFS(
    Merge1[[#This Row],[Balance]]&lt;=50000,"Low",
    Merge1[[#This Row],[Balance]]&lt;=200000,"Medium",
    Merge1[[#This Row],[Balance]]&gt;200000,"High"
)</f>
        <v>Medium</v>
      </c>
    </row>
    <row r="411" spans="1:29" x14ac:dyDescent="0.25">
      <c r="A411" s="1" t="s">
        <v>365</v>
      </c>
      <c r="B411" s="1" t="s">
        <v>6108</v>
      </c>
      <c r="C411" s="1" t="s">
        <v>5832</v>
      </c>
      <c r="D411" s="2">
        <v>43784</v>
      </c>
      <c r="E411">
        <v>336986</v>
      </c>
      <c r="F411">
        <v>437</v>
      </c>
      <c r="G411">
        <v>0</v>
      </c>
      <c r="H411" s="1" t="s">
        <v>5833</v>
      </c>
      <c r="I411" s="1" t="s">
        <v>6418</v>
      </c>
      <c r="J411" s="1" t="s">
        <v>6240</v>
      </c>
      <c r="K411">
        <v>54</v>
      </c>
      <c r="L411" s="1" t="s">
        <v>6260</v>
      </c>
      <c r="M411" s="1" t="s">
        <v>6251</v>
      </c>
      <c r="N411">
        <v>95713</v>
      </c>
      <c r="O411" s="1" t="s">
        <v>6243</v>
      </c>
      <c r="P411" s="2">
        <v>43302</v>
      </c>
      <c r="Q411" s="2">
        <v>45225</v>
      </c>
      <c r="R411" s="1" t="s">
        <v>6912</v>
      </c>
      <c r="S411" s="1" t="s">
        <v>6913</v>
      </c>
      <c r="T411" s="1" t="s">
        <v>9</v>
      </c>
      <c r="U411">
        <v>8405</v>
      </c>
      <c r="V411" s="1" t="s">
        <v>10</v>
      </c>
      <c r="W411" s="1" t="s">
        <v>106</v>
      </c>
      <c r="X411" s="2">
        <f t="shared" ca="1" si="6"/>
        <v>45937</v>
      </c>
      <c r="Y411" s="1">
        <f ca="1">ROUND(YEARFRAC(Merge1[[#This Row],[Join_Date]],Merge1[[#This Row],[Today]], 3),0)</f>
        <v>7</v>
      </c>
      <c r="Z411" s="1" t="str" cm="1">
        <f t="array" aca="1" ref="Z411" ca="1">_xlfn.IFS(
   Merge1[[#This Row],[Customer Tenure]]&lt;=2,"New",
   Merge1[[#This Row],[Customer Tenure]]&lt;=5,"Emerging",
  Merge1[[#This Row],[Customer Tenure]]&lt;9,"Established",
   TRUE,"Loyal"
)</f>
        <v>Established</v>
      </c>
      <c r="AA411" s="1" t="str" cm="1">
        <f t="array" ref="AA411">_xlfn.IFS(Merge1[[#This Row],[Income]]&lt;=30000,"Low",Merge1[[#This Row],[Income]]&lt;=60000,"Medium",Merge1[[#This Row],[Income]]&lt;=100000,"High", Merge1[[#This Row],[Income]]&gt;100000," Premium")</f>
        <v>High</v>
      </c>
      <c r="AB411" s="1" t="str" cm="1">
        <f t="array" ref="AB411">_xlfn.IFS(Merge1[[#This Row],[Age]]&lt;= 28,"Gen Z", Merge1[[#This Row],[Age]]&lt;=44,"Millennials", Merge1[[#This Row],[Age]]&lt;=60,"Gen X", Merge1[[#This Row],[Age]]&gt;60,"Baby Boomers")</f>
        <v>Gen X</v>
      </c>
      <c r="AC411" s="1" t="str" cm="1">
        <f t="array" ref="AC411">_xlfn.IFS(
    Merge1[[#This Row],[Balance]]&lt;=50000,"Low",
    Merge1[[#This Row],[Balance]]&lt;=200000,"Medium",
    Merge1[[#This Row],[Balance]]&gt;200000,"High"
)</f>
        <v>High</v>
      </c>
    </row>
    <row r="412" spans="1:29" x14ac:dyDescent="0.25">
      <c r="A412" s="1" t="s">
        <v>1125</v>
      </c>
      <c r="B412" s="1" t="s">
        <v>5897</v>
      </c>
      <c r="C412" s="1" t="s">
        <v>5835</v>
      </c>
      <c r="D412" s="2">
        <v>43964</v>
      </c>
      <c r="E412">
        <v>485687</v>
      </c>
      <c r="F412">
        <v>572</v>
      </c>
      <c r="G412">
        <v>0</v>
      </c>
      <c r="H412" s="1" t="s">
        <v>5833</v>
      </c>
      <c r="I412" s="1" t="s">
        <v>6670</v>
      </c>
      <c r="J412" s="1" t="s">
        <v>6240</v>
      </c>
      <c r="K412">
        <v>24</v>
      </c>
      <c r="L412" s="1" t="s">
        <v>6256</v>
      </c>
      <c r="M412" s="1" t="s">
        <v>6242</v>
      </c>
      <c r="N412">
        <v>56877</v>
      </c>
      <c r="O412" s="1" t="s">
        <v>6248</v>
      </c>
      <c r="P412" s="2">
        <v>45877</v>
      </c>
      <c r="Q412" s="2">
        <v>45535</v>
      </c>
      <c r="R412" s="1" t="s">
        <v>6889</v>
      </c>
      <c r="S412" s="1" t="s">
        <v>6890</v>
      </c>
      <c r="T412" s="1" t="s">
        <v>23</v>
      </c>
      <c r="U412">
        <v>2256</v>
      </c>
      <c r="V412" s="1" t="s">
        <v>15</v>
      </c>
      <c r="W412" s="1" t="s">
        <v>11</v>
      </c>
      <c r="X412" s="2">
        <f t="shared" ca="1" si="6"/>
        <v>45937</v>
      </c>
      <c r="Y412" s="1">
        <f ca="1">ROUND(YEARFRAC(Merge1[[#This Row],[Join_Date]],Merge1[[#This Row],[Today]], 3),0)</f>
        <v>0</v>
      </c>
      <c r="Z412" s="1" t="str" cm="1">
        <f t="array" aca="1" ref="Z412" ca="1">_xlfn.IFS(
   Merge1[[#This Row],[Customer Tenure]]&lt;=2,"New",
   Merge1[[#This Row],[Customer Tenure]]&lt;=5,"Emerging",
  Merge1[[#This Row],[Customer Tenure]]&lt;9,"Established",
   TRUE,"Loyal"
)</f>
        <v>New</v>
      </c>
      <c r="AA412" s="1" t="str" cm="1">
        <f t="array" ref="AA412">_xlfn.IFS(Merge1[[#This Row],[Income]]&lt;=30000,"Low",Merge1[[#This Row],[Income]]&lt;=60000,"Medium",Merge1[[#This Row],[Income]]&lt;=100000,"High", Merge1[[#This Row],[Income]]&gt;100000," Premium")</f>
        <v>Medium</v>
      </c>
      <c r="AB412" s="1" t="str" cm="1">
        <f t="array" ref="AB412">_xlfn.IFS(Merge1[[#This Row],[Age]]&lt;= 28,"Gen Z", Merge1[[#This Row],[Age]]&lt;=44,"Millennials", Merge1[[#This Row],[Age]]&lt;=60,"Gen X", Merge1[[#This Row],[Age]]&gt;60,"Baby Boomers")</f>
        <v>Gen Z</v>
      </c>
      <c r="AC412" s="1" t="str" cm="1">
        <f t="array" ref="AC412">_xlfn.IFS(
    Merge1[[#This Row],[Balance]]&lt;=50000,"Low",
    Merge1[[#This Row],[Balance]]&lt;=200000,"Medium",
    Merge1[[#This Row],[Balance]]&gt;200000,"High"
)</f>
        <v>High</v>
      </c>
    </row>
    <row r="413" spans="1:29" x14ac:dyDescent="0.25">
      <c r="A413" s="1" t="s">
        <v>369</v>
      </c>
      <c r="B413" s="1" t="s">
        <v>5942</v>
      </c>
      <c r="C413" s="1" t="s">
        <v>5846</v>
      </c>
      <c r="D413" s="2">
        <v>42767</v>
      </c>
      <c r="E413">
        <v>163244</v>
      </c>
      <c r="F413">
        <v>470</v>
      </c>
      <c r="G413">
        <v>0</v>
      </c>
      <c r="H413" s="1" t="s">
        <v>5833</v>
      </c>
      <c r="I413" s="1" t="s">
        <v>6523</v>
      </c>
      <c r="J413" s="1" t="s">
        <v>6240</v>
      </c>
      <c r="K413">
        <v>58</v>
      </c>
      <c r="L413" s="1" t="s">
        <v>6241</v>
      </c>
      <c r="M413" s="1" t="s">
        <v>6262</v>
      </c>
      <c r="N413">
        <v>102711</v>
      </c>
      <c r="O413" s="1" t="s">
        <v>6243</v>
      </c>
      <c r="P413" s="2">
        <v>45427</v>
      </c>
      <c r="Q413" s="2">
        <v>45724</v>
      </c>
      <c r="R413" s="1" t="s">
        <v>6899</v>
      </c>
      <c r="S413" s="1" t="s">
        <v>6914</v>
      </c>
      <c r="T413" s="1" t="s">
        <v>9</v>
      </c>
      <c r="U413">
        <v>5682</v>
      </c>
      <c r="V413" s="1" t="s">
        <v>15</v>
      </c>
      <c r="W413" s="1" t="s">
        <v>16</v>
      </c>
      <c r="X413" s="2">
        <f t="shared" ca="1" si="6"/>
        <v>45937</v>
      </c>
      <c r="Y413" s="1">
        <f ca="1">ROUND(YEARFRAC(Merge1[[#This Row],[Join_Date]],Merge1[[#This Row],[Today]], 3),0)</f>
        <v>1</v>
      </c>
      <c r="Z413" s="1" t="str" cm="1">
        <f t="array" aca="1" ref="Z413" ca="1">_xlfn.IFS(
   Merge1[[#This Row],[Customer Tenure]]&lt;=2,"New",
   Merge1[[#This Row],[Customer Tenure]]&lt;=5,"Emerging",
  Merge1[[#This Row],[Customer Tenure]]&lt;9,"Established",
   TRUE,"Loyal"
)</f>
        <v>New</v>
      </c>
      <c r="AA413" s="1" t="str" cm="1">
        <f t="array" ref="AA413">_xlfn.IFS(Merge1[[#This Row],[Income]]&lt;=30000,"Low",Merge1[[#This Row],[Income]]&lt;=60000,"Medium",Merge1[[#This Row],[Income]]&lt;=100000,"High", Merge1[[#This Row],[Income]]&gt;100000," Premium")</f>
        <v xml:space="preserve"> Premium</v>
      </c>
      <c r="AB413" s="1" t="str" cm="1">
        <f t="array" ref="AB413">_xlfn.IFS(Merge1[[#This Row],[Age]]&lt;= 28,"Gen Z", Merge1[[#This Row],[Age]]&lt;=44,"Millennials", Merge1[[#This Row],[Age]]&lt;=60,"Gen X", Merge1[[#This Row],[Age]]&gt;60,"Baby Boomers")</f>
        <v>Gen X</v>
      </c>
      <c r="AC413" s="1" t="str" cm="1">
        <f t="array" ref="AC413">_xlfn.IFS(
    Merge1[[#This Row],[Balance]]&lt;=50000,"Low",
    Merge1[[#This Row],[Balance]]&lt;=200000,"Medium",
    Merge1[[#This Row],[Balance]]&gt;200000,"High"
)</f>
        <v>Medium</v>
      </c>
    </row>
    <row r="414" spans="1:29" x14ac:dyDescent="0.25">
      <c r="A414" s="1" t="s">
        <v>371</v>
      </c>
      <c r="B414" s="1" t="s">
        <v>5947</v>
      </c>
      <c r="C414" s="1" t="s">
        <v>5835</v>
      </c>
      <c r="D414" s="2">
        <v>45089</v>
      </c>
      <c r="E414">
        <v>446751</v>
      </c>
      <c r="F414">
        <v>321</v>
      </c>
      <c r="G414">
        <v>0</v>
      </c>
      <c r="H414" s="1" t="s">
        <v>5833</v>
      </c>
      <c r="I414" s="1" t="s">
        <v>6401</v>
      </c>
      <c r="J414" s="1" t="s">
        <v>6240</v>
      </c>
      <c r="K414">
        <v>62</v>
      </c>
      <c r="L414" s="1" t="s">
        <v>6246</v>
      </c>
      <c r="M414" s="1" t="s">
        <v>6254</v>
      </c>
      <c r="N414">
        <v>67638</v>
      </c>
      <c r="O414" s="1" t="s">
        <v>6243</v>
      </c>
      <c r="P414" s="2">
        <v>43555</v>
      </c>
      <c r="Q414" s="2">
        <v>45667</v>
      </c>
      <c r="R414" s="1" t="s">
        <v>6902</v>
      </c>
      <c r="S414" s="1" t="s">
        <v>6908</v>
      </c>
      <c r="T414" s="1" t="s">
        <v>28</v>
      </c>
      <c r="U414">
        <v>8270</v>
      </c>
      <c r="V414" s="1" t="s">
        <v>19</v>
      </c>
      <c r="W414" s="1" t="s">
        <v>50</v>
      </c>
      <c r="X414" s="2">
        <f t="shared" ca="1" si="6"/>
        <v>45937</v>
      </c>
      <c r="Y414" s="1">
        <f ca="1">ROUND(YEARFRAC(Merge1[[#This Row],[Join_Date]],Merge1[[#This Row],[Today]], 3),0)</f>
        <v>7</v>
      </c>
      <c r="Z414" s="1" t="str" cm="1">
        <f t="array" aca="1" ref="Z414" ca="1">_xlfn.IFS(
   Merge1[[#This Row],[Customer Tenure]]&lt;=2,"New",
   Merge1[[#This Row],[Customer Tenure]]&lt;=5,"Emerging",
  Merge1[[#This Row],[Customer Tenure]]&lt;9,"Established",
   TRUE,"Loyal"
)</f>
        <v>Established</v>
      </c>
      <c r="AA414" s="1" t="str" cm="1">
        <f t="array" ref="AA414">_xlfn.IFS(Merge1[[#This Row],[Income]]&lt;=30000,"Low",Merge1[[#This Row],[Income]]&lt;=60000,"Medium",Merge1[[#This Row],[Income]]&lt;=100000,"High", Merge1[[#This Row],[Income]]&gt;100000," Premium")</f>
        <v>High</v>
      </c>
      <c r="AB414" s="1" t="str" cm="1">
        <f t="array" ref="AB414">_xlfn.IFS(Merge1[[#This Row],[Age]]&lt;= 28,"Gen Z", Merge1[[#This Row],[Age]]&lt;=44,"Millennials", Merge1[[#This Row],[Age]]&lt;=60,"Gen X", Merge1[[#This Row],[Age]]&gt;60,"Baby Boomers")</f>
        <v>Baby Boomers</v>
      </c>
      <c r="AC414" s="1" t="str" cm="1">
        <f t="array" ref="AC414">_xlfn.IFS(
    Merge1[[#This Row],[Balance]]&lt;=50000,"Low",
    Merge1[[#This Row],[Balance]]&lt;=200000,"Medium",
    Merge1[[#This Row],[Balance]]&gt;200000,"High"
)</f>
        <v>High</v>
      </c>
    </row>
    <row r="415" spans="1:29" x14ac:dyDescent="0.25">
      <c r="A415" s="1" t="s">
        <v>1069</v>
      </c>
      <c r="B415" s="1" t="s">
        <v>5898</v>
      </c>
      <c r="C415" s="1" t="s">
        <v>5846</v>
      </c>
      <c r="D415" s="2">
        <v>44843</v>
      </c>
      <c r="E415">
        <v>152297</v>
      </c>
      <c r="F415">
        <v>357</v>
      </c>
      <c r="G415">
        <v>0</v>
      </c>
      <c r="H415" s="1" t="s">
        <v>5833</v>
      </c>
      <c r="I415" s="1" t="s">
        <v>6704</v>
      </c>
      <c r="J415" s="1" t="s">
        <v>6240</v>
      </c>
      <c r="K415">
        <v>30</v>
      </c>
      <c r="L415" s="1" t="s">
        <v>6246</v>
      </c>
      <c r="M415" s="1" t="s">
        <v>6254</v>
      </c>
      <c r="N415">
        <v>196572</v>
      </c>
      <c r="O415" s="1" t="s">
        <v>6243</v>
      </c>
      <c r="P415" s="2">
        <v>45607</v>
      </c>
      <c r="Q415" s="2">
        <v>45341</v>
      </c>
      <c r="R415" s="1" t="s">
        <v>6885</v>
      </c>
      <c r="S415" s="1" t="s">
        <v>6886</v>
      </c>
      <c r="T415" s="1" t="s">
        <v>9</v>
      </c>
      <c r="U415">
        <v>6558</v>
      </c>
      <c r="V415" s="1" t="s">
        <v>24</v>
      </c>
      <c r="W415" s="1" t="s">
        <v>50</v>
      </c>
      <c r="X415" s="2">
        <f t="shared" ca="1" si="6"/>
        <v>45937</v>
      </c>
      <c r="Y415" s="1">
        <f ca="1">ROUND(YEARFRAC(Merge1[[#This Row],[Join_Date]],Merge1[[#This Row],[Today]], 3),0)</f>
        <v>1</v>
      </c>
      <c r="Z415" s="1" t="str" cm="1">
        <f t="array" aca="1" ref="Z415" ca="1">_xlfn.IFS(
   Merge1[[#This Row],[Customer Tenure]]&lt;=2,"New",
   Merge1[[#This Row],[Customer Tenure]]&lt;=5,"Emerging",
  Merge1[[#This Row],[Customer Tenure]]&lt;9,"Established",
   TRUE,"Loyal"
)</f>
        <v>New</v>
      </c>
      <c r="AA415" s="1" t="str" cm="1">
        <f t="array" ref="AA415">_xlfn.IFS(Merge1[[#This Row],[Income]]&lt;=30000,"Low",Merge1[[#This Row],[Income]]&lt;=60000,"Medium",Merge1[[#This Row],[Income]]&lt;=100000,"High", Merge1[[#This Row],[Income]]&gt;100000," Premium")</f>
        <v xml:space="preserve"> Premium</v>
      </c>
      <c r="AB415" s="1" t="str" cm="1">
        <f t="array" ref="AB415">_xlfn.IFS(Merge1[[#This Row],[Age]]&lt;= 28,"Gen Z", Merge1[[#This Row],[Age]]&lt;=44,"Millennials", Merge1[[#This Row],[Age]]&lt;=60,"Gen X", Merge1[[#This Row],[Age]]&gt;60,"Baby Boomers")</f>
        <v>Millennials</v>
      </c>
      <c r="AC415" s="1" t="str" cm="1">
        <f t="array" ref="AC415">_xlfn.IFS(
    Merge1[[#This Row],[Balance]]&lt;=50000,"Low",
    Merge1[[#This Row],[Balance]]&lt;=200000,"Medium",
    Merge1[[#This Row],[Balance]]&gt;200000,"High"
)</f>
        <v>Medium</v>
      </c>
    </row>
    <row r="416" spans="1:29" x14ac:dyDescent="0.25">
      <c r="A416" s="1" t="s">
        <v>377</v>
      </c>
      <c r="B416" s="1" t="s">
        <v>6068</v>
      </c>
      <c r="C416" s="1" t="s">
        <v>5846</v>
      </c>
      <c r="D416" s="2">
        <v>43580</v>
      </c>
      <c r="E416">
        <v>431653</v>
      </c>
      <c r="F416">
        <v>462</v>
      </c>
      <c r="G416">
        <v>217986</v>
      </c>
      <c r="H416" s="1" t="s">
        <v>5833</v>
      </c>
      <c r="I416" s="1" t="s">
        <v>6741</v>
      </c>
      <c r="J416" s="1" t="s">
        <v>6245</v>
      </c>
      <c r="K416">
        <v>58</v>
      </c>
      <c r="L416" s="1" t="s">
        <v>6260</v>
      </c>
      <c r="M416" s="1" t="s">
        <v>6251</v>
      </c>
      <c r="N416">
        <v>196422</v>
      </c>
      <c r="O416" s="1" t="s">
        <v>6252</v>
      </c>
      <c r="P416" s="2">
        <v>44545</v>
      </c>
      <c r="Q416" s="2">
        <v>45685</v>
      </c>
      <c r="R416" s="1" t="s">
        <v>6902</v>
      </c>
      <c r="S416" s="1" t="s">
        <v>6908</v>
      </c>
      <c r="T416" s="1" t="s">
        <v>14</v>
      </c>
      <c r="U416">
        <v>6393</v>
      </c>
      <c r="V416" s="1" t="s">
        <v>10</v>
      </c>
      <c r="W416" s="1" t="s">
        <v>29</v>
      </c>
      <c r="X416" s="2">
        <f t="shared" ca="1" si="6"/>
        <v>45937</v>
      </c>
      <c r="Y416" s="1">
        <f ca="1">ROUND(YEARFRAC(Merge1[[#This Row],[Join_Date]],Merge1[[#This Row],[Today]], 3),0)</f>
        <v>4</v>
      </c>
      <c r="Z416" s="1" t="str" cm="1">
        <f t="array" aca="1" ref="Z416" ca="1">_xlfn.IFS(
   Merge1[[#This Row],[Customer Tenure]]&lt;=2,"New",
   Merge1[[#This Row],[Customer Tenure]]&lt;=5,"Emerging",
  Merge1[[#This Row],[Customer Tenure]]&lt;9,"Established",
   TRUE,"Loyal"
)</f>
        <v>Emerging</v>
      </c>
      <c r="AA416" s="1" t="str" cm="1">
        <f t="array" ref="AA416">_xlfn.IFS(Merge1[[#This Row],[Income]]&lt;=30000,"Low",Merge1[[#This Row],[Income]]&lt;=60000,"Medium",Merge1[[#This Row],[Income]]&lt;=100000,"High", Merge1[[#This Row],[Income]]&gt;100000," Premium")</f>
        <v xml:space="preserve"> Premium</v>
      </c>
      <c r="AB416" s="1" t="str" cm="1">
        <f t="array" ref="AB416">_xlfn.IFS(Merge1[[#This Row],[Age]]&lt;= 28,"Gen Z", Merge1[[#This Row],[Age]]&lt;=44,"Millennials", Merge1[[#This Row],[Age]]&lt;=60,"Gen X", Merge1[[#This Row],[Age]]&gt;60,"Baby Boomers")</f>
        <v>Gen X</v>
      </c>
      <c r="AC416" s="1" t="str" cm="1">
        <f t="array" ref="AC416">_xlfn.IFS(
    Merge1[[#This Row],[Balance]]&lt;=50000,"Low",
    Merge1[[#This Row],[Balance]]&lt;=200000,"Medium",
    Merge1[[#This Row],[Balance]]&gt;200000,"High"
)</f>
        <v>High</v>
      </c>
    </row>
    <row r="417" spans="1:29" x14ac:dyDescent="0.25">
      <c r="A417" s="1" t="s">
        <v>379</v>
      </c>
      <c r="B417" s="1" t="s">
        <v>5928</v>
      </c>
      <c r="C417" s="1" t="s">
        <v>5832</v>
      </c>
      <c r="D417" s="2">
        <v>43698</v>
      </c>
      <c r="E417">
        <v>203834</v>
      </c>
      <c r="F417">
        <v>643</v>
      </c>
      <c r="G417">
        <v>356224</v>
      </c>
      <c r="H417" s="1" t="s">
        <v>5833</v>
      </c>
      <c r="I417" s="1" t="s">
        <v>6467</v>
      </c>
      <c r="J417" s="1" t="s">
        <v>6245</v>
      </c>
      <c r="K417">
        <v>33</v>
      </c>
      <c r="L417" s="1" t="s">
        <v>6256</v>
      </c>
      <c r="M417" s="1" t="s">
        <v>6266</v>
      </c>
      <c r="N417">
        <v>120732</v>
      </c>
      <c r="O417" s="1" t="s">
        <v>6248</v>
      </c>
      <c r="P417" s="2">
        <v>43767</v>
      </c>
      <c r="Q417" s="2">
        <v>45289</v>
      </c>
      <c r="R417" s="1" t="s">
        <v>6904</v>
      </c>
      <c r="S417" s="1" t="s">
        <v>6905</v>
      </c>
      <c r="T417" s="1" t="s">
        <v>28</v>
      </c>
      <c r="U417">
        <v>9666</v>
      </c>
      <c r="V417" s="1" t="s">
        <v>10</v>
      </c>
      <c r="W417" s="1" t="s">
        <v>20</v>
      </c>
      <c r="X417" s="2">
        <f t="shared" ca="1" si="6"/>
        <v>45937</v>
      </c>
      <c r="Y417" s="1">
        <f ca="1">ROUND(YEARFRAC(Merge1[[#This Row],[Join_Date]],Merge1[[#This Row],[Today]], 3),0)</f>
        <v>6</v>
      </c>
      <c r="Z417" s="1" t="str" cm="1">
        <f t="array" aca="1" ref="Z417" ca="1">_xlfn.IFS(
   Merge1[[#This Row],[Customer Tenure]]&lt;=2,"New",
   Merge1[[#This Row],[Customer Tenure]]&lt;=5,"Emerging",
  Merge1[[#This Row],[Customer Tenure]]&lt;9,"Established",
   TRUE,"Loyal"
)</f>
        <v>Established</v>
      </c>
      <c r="AA417" s="1" t="str" cm="1">
        <f t="array" ref="AA417">_xlfn.IFS(Merge1[[#This Row],[Income]]&lt;=30000,"Low",Merge1[[#This Row],[Income]]&lt;=60000,"Medium",Merge1[[#This Row],[Income]]&lt;=100000,"High", Merge1[[#This Row],[Income]]&gt;100000," Premium")</f>
        <v xml:space="preserve"> Premium</v>
      </c>
      <c r="AB417" s="1" t="str" cm="1">
        <f t="array" ref="AB417">_xlfn.IFS(Merge1[[#This Row],[Age]]&lt;= 28,"Gen Z", Merge1[[#This Row],[Age]]&lt;=44,"Millennials", Merge1[[#This Row],[Age]]&lt;=60,"Gen X", Merge1[[#This Row],[Age]]&gt;60,"Baby Boomers")</f>
        <v>Millennials</v>
      </c>
      <c r="AC417" s="1" t="str" cm="1">
        <f t="array" ref="AC417">_xlfn.IFS(
    Merge1[[#This Row],[Balance]]&lt;=50000,"Low",
    Merge1[[#This Row],[Balance]]&lt;=200000,"Medium",
    Merge1[[#This Row],[Balance]]&gt;200000,"High"
)</f>
        <v>High</v>
      </c>
    </row>
    <row r="418" spans="1:29" x14ac:dyDescent="0.25">
      <c r="A418" s="1" t="s">
        <v>379</v>
      </c>
      <c r="B418" s="1" t="s">
        <v>5928</v>
      </c>
      <c r="C418" s="1" t="s">
        <v>5832</v>
      </c>
      <c r="D418" s="2">
        <v>43698</v>
      </c>
      <c r="E418">
        <v>203834</v>
      </c>
      <c r="F418">
        <v>643</v>
      </c>
      <c r="G418">
        <v>356224</v>
      </c>
      <c r="H418" s="1" t="s">
        <v>5833</v>
      </c>
      <c r="I418" s="1" t="s">
        <v>6467</v>
      </c>
      <c r="J418" s="1" t="s">
        <v>6245</v>
      </c>
      <c r="K418">
        <v>33</v>
      </c>
      <c r="L418" s="1" t="s">
        <v>6256</v>
      </c>
      <c r="M418" s="1" t="s">
        <v>6266</v>
      </c>
      <c r="N418">
        <v>120732</v>
      </c>
      <c r="O418" s="1" t="s">
        <v>6248</v>
      </c>
      <c r="P418" s="2">
        <v>43767</v>
      </c>
      <c r="Q418" s="2">
        <v>45397</v>
      </c>
      <c r="R418" s="1" t="s">
        <v>6893</v>
      </c>
      <c r="S418" s="1" t="s">
        <v>6911</v>
      </c>
      <c r="T418" s="1" t="s">
        <v>23</v>
      </c>
      <c r="U418">
        <v>8119</v>
      </c>
      <c r="V418" s="1" t="s">
        <v>10</v>
      </c>
      <c r="W418" s="1" t="s">
        <v>50</v>
      </c>
      <c r="X418" s="2">
        <f t="shared" ca="1" si="6"/>
        <v>45937</v>
      </c>
      <c r="Y418" s="1">
        <f ca="1">ROUND(YEARFRAC(Merge1[[#This Row],[Join_Date]],Merge1[[#This Row],[Today]], 3),0)</f>
        <v>6</v>
      </c>
      <c r="Z418" s="1" t="str" cm="1">
        <f t="array" aca="1" ref="Z418" ca="1">_xlfn.IFS(
   Merge1[[#This Row],[Customer Tenure]]&lt;=2,"New",
   Merge1[[#This Row],[Customer Tenure]]&lt;=5,"Emerging",
  Merge1[[#This Row],[Customer Tenure]]&lt;9,"Established",
   TRUE,"Loyal"
)</f>
        <v>Established</v>
      </c>
      <c r="AA418" s="1" t="str" cm="1">
        <f t="array" ref="AA418">_xlfn.IFS(Merge1[[#This Row],[Income]]&lt;=30000,"Low",Merge1[[#This Row],[Income]]&lt;=60000,"Medium",Merge1[[#This Row],[Income]]&lt;=100000,"High", Merge1[[#This Row],[Income]]&gt;100000," Premium")</f>
        <v xml:space="preserve"> Premium</v>
      </c>
      <c r="AB418" s="1" t="str" cm="1">
        <f t="array" ref="AB418">_xlfn.IFS(Merge1[[#This Row],[Age]]&lt;= 28,"Gen Z", Merge1[[#This Row],[Age]]&lt;=44,"Millennials", Merge1[[#This Row],[Age]]&lt;=60,"Gen X", Merge1[[#This Row],[Age]]&gt;60,"Baby Boomers")</f>
        <v>Millennials</v>
      </c>
      <c r="AC418" s="1" t="str" cm="1">
        <f t="array" ref="AC418">_xlfn.IFS(
    Merge1[[#This Row],[Balance]]&lt;=50000,"Low",
    Merge1[[#This Row],[Balance]]&lt;=200000,"Medium",
    Merge1[[#This Row],[Balance]]&gt;200000,"High"
)</f>
        <v>High</v>
      </c>
    </row>
    <row r="419" spans="1:29" x14ac:dyDescent="0.25">
      <c r="A419" s="1" t="s">
        <v>379</v>
      </c>
      <c r="B419" s="1" t="s">
        <v>5928</v>
      </c>
      <c r="C419" s="1" t="s">
        <v>5832</v>
      </c>
      <c r="D419" s="2">
        <v>43698</v>
      </c>
      <c r="E419">
        <v>203834</v>
      </c>
      <c r="F419">
        <v>643</v>
      </c>
      <c r="G419">
        <v>356224</v>
      </c>
      <c r="H419" s="1" t="s">
        <v>5833</v>
      </c>
      <c r="I419" s="1" t="s">
        <v>6467</v>
      </c>
      <c r="J419" s="1" t="s">
        <v>6245</v>
      </c>
      <c r="K419">
        <v>33</v>
      </c>
      <c r="L419" s="1" t="s">
        <v>6256</v>
      </c>
      <c r="M419" s="1" t="s">
        <v>6266</v>
      </c>
      <c r="N419">
        <v>120732</v>
      </c>
      <c r="O419" s="1" t="s">
        <v>6248</v>
      </c>
      <c r="P419" s="2">
        <v>43767</v>
      </c>
      <c r="Q419" s="2">
        <v>45255</v>
      </c>
      <c r="R419" s="1" t="s">
        <v>6887</v>
      </c>
      <c r="S419" s="1" t="s">
        <v>6888</v>
      </c>
      <c r="T419" s="1" t="s">
        <v>14</v>
      </c>
      <c r="U419">
        <v>6386</v>
      </c>
      <c r="V419" s="1" t="s">
        <v>15</v>
      </c>
      <c r="W419" s="1" t="s">
        <v>29</v>
      </c>
      <c r="X419" s="2">
        <f t="shared" ca="1" si="6"/>
        <v>45937</v>
      </c>
      <c r="Y419" s="1">
        <f ca="1">ROUND(YEARFRAC(Merge1[[#This Row],[Join_Date]],Merge1[[#This Row],[Today]], 3),0)</f>
        <v>6</v>
      </c>
      <c r="Z419" s="1" t="str" cm="1">
        <f t="array" aca="1" ref="Z419" ca="1">_xlfn.IFS(
   Merge1[[#This Row],[Customer Tenure]]&lt;=2,"New",
   Merge1[[#This Row],[Customer Tenure]]&lt;=5,"Emerging",
  Merge1[[#This Row],[Customer Tenure]]&lt;9,"Established",
   TRUE,"Loyal"
)</f>
        <v>Established</v>
      </c>
      <c r="AA419" s="1" t="str" cm="1">
        <f t="array" ref="AA419">_xlfn.IFS(Merge1[[#This Row],[Income]]&lt;=30000,"Low",Merge1[[#This Row],[Income]]&lt;=60000,"Medium",Merge1[[#This Row],[Income]]&lt;=100000,"High", Merge1[[#This Row],[Income]]&gt;100000," Premium")</f>
        <v xml:space="preserve"> Premium</v>
      </c>
      <c r="AB419" s="1" t="str" cm="1">
        <f t="array" ref="AB419">_xlfn.IFS(Merge1[[#This Row],[Age]]&lt;= 28,"Gen Z", Merge1[[#This Row],[Age]]&lt;=44,"Millennials", Merge1[[#This Row],[Age]]&lt;=60,"Gen X", Merge1[[#This Row],[Age]]&gt;60,"Baby Boomers")</f>
        <v>Millennials</v>
      </c>
      <c r="AC419" s="1" t="str" cm="1">
        <f t="array" ref="AC419">_xlfn.IFS(
    Merge1[[#This Row],[Balance]]&lt;=50000,"Low",
    Merge1[[#This Row],[Balance]]&lt;=200000,"Medium",
    Merge1[[#This Row],[Balance]]&gt;200000,"High"
)</f>
        <v>High</v>
      </c>
    </row>
    <row r="420" spans="1:29" x14ac:dyDescent="0.25">
      <c r="A420" s="1" t="s">
        <v>573</v>
      </c>
      <c r="B420" s="1" t="s">
        <v>5900</v>
      </c>
      <c r="C420" s="1" t="s">
        <v>5835</v>
      </c>
      <c r="D420" s="2">
        <v>44558</v>
      </c>
      <c r="E420">
        <v>319764</v>
      </c>
      <c r="F420">
        <v>408</v>
      </c>
      <c r="G420">
        <v>0</v>
      </c>
      <c r="H420" s="1" t="s">
        <v>5850</v>
      </c>
      <c r="I420" s="1" t="s">
        <v>6557</v>
      </c>
      <c r="J420" s="1" t="s">
        <v>6240</v>
      </c>
      <c r="K420">
        <v>56</v>
      </c>
      <c r="L420" s="1" t="s">
        <v>6260</v>
      </c>
      <c r="M420" s="1" t="s">
        <v>6262</v>
      </c>
      <c r="N420">
        <v>67837</v>
      </c>
      <c r="O420" s="1" t="s">
        <v>6248</v>
      </c>
      <c r="P420" s="2">
        <v>43395</v>
      </c>
      <c r="Q420" s="2">
        <v>45177</v>
      </c>
      <c r="R420" s="1" t="s">
        <v>6897</v>
      </c>
      <c r="S420" s="1" t="s">
        <v>6909</v>
      </c>
      <c r="T420" s="1" t="s">
        <v>23</v>
      </c>
      <c r="U420">
        <v>388</v>
      </c>
      <c r="V420" s="1" t="s">
        <v>15</v>
      </c>
      <c r="W420" s="1" t="s">
        <v>55</v>
      </c>
      <c r="X420" s="2">
        <f t="shared" ca="1" si="6"/>
        <v>45937</v>
      </c>
      <c r="Y420" s="1">
        <f ca="1">ROUND(YEARFRAC(Merge1[[#This Row],[Join_Date]],Merge1[[#This Row],[Today]], 3),0)</f>
        <v>7</v>
      </c>
      <c r="Z420" s="1" t="str" cm="1">
        <f t="array" aca="1" ref="Z420" ca="1">_xlfn.IFS(
   Merge1[[#This Row],[Customer Tenure]]&lt;=2,"New",
   Merge1[[#This Row],[Customer Tenure]]&lt;=5,"Emerging",
  Merge1[[#This Row],[Customer Tenure]]&lt;9,"Established",
   TRUE,"Loyal"
)</f>
        <v>Established</v>
      </c>
      <c r="AA420" s="1" t="str" cm="1">
        <f t="array" ref="AA420">_xlfn.IFS(Merge1[[#This Row],[Income]]&lt;=30000,"Low",Merge1[[#This Row],[Income]]&lt;=60000,"Medium",Merge1[[#This Row],[Income]]&lt;=100000,"High", Merge1[[#This Row],[Income]]&gt;100000," Premium")</f>
        <v>High</v>
      </c>
      <c r="AB420" s="1" t="str" cm="1">
        <f t="array" ref="AB420">_xlfn.IFS(Merge1[[#This Row],[Age]]&lt;= 28,"Gen Z", Merge1[[#This Row],[Age]]&lt;=44,"Millennials", Merge1[[#This Row],[Age]]&lt;=60,"Gen X", Merge1[[#This Row],[Age]]&gt;60,"Baby Boomers")</f>
        <v>Gen X</v>
      </c>
      <c r="AC420" s="1" t="str" cm="1">
        <f t="array" ref="AC420">_xlfn.IFS(
    Merge1[[#This Row],[Balance]]&lt;=50000,"Low",
    Merge1[[#This Row],[Balance]]&lt;=200000,"Medium",
    Merge1[[#This Row],[Balance]]&gt;200000,"High"
)</f>
        <v>High</v>
      </c>
    </row>
    <row r="421" spans="1:29" x14ac:dyDescent="0.25">
      <c r="A421" s="1" t="s">
        <v>573</v>
      </c>
      <c r="B421" s="1" t="s">
        <v>5900</v>
      </c>
      <c r="C421" s="1" t="s">
        <v>5835</v>
      </c>
      <c r="D421" s="2">
        <v>44558</v>
      </c>
      <c r="E421">
        <v>319764</v>
      </c>
      <c r="F421">
        <v>408</v>
      </c>
      <c r="G421">
        <v>0</v>
      </c>
      <c r="H421" s="1" t="s">
        <v>5850</v>
      </c>
      <c r="I421" s="1" t="s">
        <v>6557</v>
      </c>
      <c r="J421" s="1" t="s">
        <v>6240</v>
      </c>
      <c r="K421">
        <v>56</v>
      </c>
      <c r="L421" s="1" t="s">
        <v>6260</v>
      </c>
      <c r="M421" s="1" t="s">
        <v>6262</v>
      </c>
      <c r="N421">
        <v>67837</v>
      </c>
      <c r="O421" s="1" t="s">
        <v>6248</v>
      </c>
      <c r="P421" s="2">
        <v>43395</v>
      </c>
      <c r="Q421" s="2">
        <v>45192</v>
      </c>
      <c r="R421" s="1" t="s">
        <v>6897</v>
      </c>
      <c r="S421" s="1" t="s">
        <v>6909</v>
      </c>
      <c r="T421" s="1" t="s">
        <v>28</v>
      </c>
      <c r="U421">
        <v>9599</v>
      </c>
      <c r="V421" s="1" t="s">
        <v>19</v>
      </c>
      <c r="W421" s="1" t="s">
        <v>40</v>
      </c>
      <c r="X421" s="2">
        <f t="shared" ca="1" si="6"/>
        <v>45937</v>
      </c>
      <c r="Y421" s="1">
        <f ca="1">ROUND(YEARFRAC(Merge1[[#This Row],[Join_Date]],Merge1[[#This Row],[Today]], 3),0)</f>
        <v>7</v>
      </c>
      <c r="Z421" s="1" t="str" cm="1">
        <f t="array" aca="1" ref="Z421" ca="1">_xlfn.IFS(
   Merge1[[#This Row],[Customer Tenure]]&lt;=2,"New",
   Merge1[[#This Row],[Customer Tenure]]&lt;=5,"Emerging",
  Merge1[[#This Row],[Customer Tenure]]&lt;9,"Established",
   TRUE,"Loyal"
)</f>
        <v>Established</v>
      </c>
      <c r="AA421" s="1" t="str" cm="1">
        <f t="array" ref="AA421">_xlfn.IFS(Merge1[[#This Row],[Income]]&lt;=30000,"Low",Merge1[[#This Row],[Income]]&lt;=60000,"Medium",Merge1[[#This Row],[Income]]&lt;=100000,"High", Merge1[[#This Row],[Income]]&gt;100000," Premium")</f>
        <v>High</v>
      </c>
      <c r="AB421" s="1" t="str" cm="1">
        <f t="array" ref="AB421">_xlfn.IFS(Merge1[[#This Row],[Age]]&lt;= 28,"Gen Z", Merge1[[#This Row],[Age]]&lt;=44,"Millennials", Merge1[[#This Row],[Age]]&lt;=60,"Gen X", Merge1[[#This Row],[Age]]&gt;60,"Baby Boomers")</f>
        <v>Gen X</v>
      </c>
      <c r="AC421" s="1" t="str" cm="1">
        <f t="array" ref="AC421">_xlfn.IFS(
    Merge1[[#This Row],[Balance]]&lt;=50000,"Low",
    Merge1[[#This Row],[Balance]]&lt;=200000,"Medium",
    Merge1[[#This Row],[Balance]]&gt;200000,"High"
)</f>
        <v>High</v>
      </c>
    </row>
    <row r="422" spans="1:29" x14ac:dyDescent="0.25">
      <c r="A422" s="1" t="s">
        <v>383</v>
      </c>
      <c r="B422" s="1" t="s">
        <v>6159</v>
      </c>
      <c r="C422" s="1" t="s">
        <v>5835</v>
      </c>
      <c r="D422" s="2">
        <v>43067</v>
      </c>
      <c r="E422">
        <v>352365</v>
      </c>
      <c r="F422">
        <v>577</v>
      </c>
      <c r="G422">
        <v>0</v>
      </c>
      <c r="H422" s="1" t="s">
        <v>5833</v>
      </c>
      <c r="I422" s="1" t="s">
        <v>6434</v>
      </c>
      <c r="J422" s="1" t="s">
        <v>6240</v>
      </c>
      <c r="K422">
        <v>29</v>
      </c>
      <c r="L422" s="1" t="s">
        <v>6260</v>
      </c>
      <c r="M422" s="1" t="s">
        <v>6242</v>
      </c>
      <c r="N422">
        <v>193279</v>
      </c>
      <c r="O422" s="1" t="s">
        <v>6252</v>
      </c>
      <c r="P422" s="2">
        <v>43888</v>
      </c>
      <c r="Q422" s="2">
        <v>45398</v>
      </c>
      <c r="R422" s="1" t="s">
        <v>6893</v>
      </c>
      <c r="S422" s="1" t="s">
        <v>6911</v>
      </c>
      <c r="T422" s="1" t="s">
        <v>14</v>
      </c>
      <c r="U422">
        <v>8908</v>
      </c>
      <c r="V422" s="1" t="s">
        <v>10</v>
      </c>
      <c r="W422" s="1" t="s">
        <v>25</v>
      </c>
      <c r="X422" s="2">
        <f t="shared" ca="1" si="6"/>
        <v>45937</v>
      </c>
      <c r="Y422" s="1">
        <f ca="1">ROUND(YEARFRAC(Merge1[[#This Row],[Join_Date]],Merge1[[#This Row],[Today]], 3),0)</f>
        <v>6</v>
      </c>
      <c r="Z422" s="1" t="str" cm="1">
        <f t="array" aca="1" ref="Z422" ca="1">_xlfn.IFS(
   Merge1[[#This Row],[Customer Tenure]]&lt;=2,"New",
   Merge1[[#This Row],[Customer Tenure]]&lt;=5,"Emerging",
  Merge1[[#This Row],[Customer Tenure]]&lt;9,"Established",
   TRUE,"Loyal"
)</f>
        <v>Established</v>
      </c>
      <c r="AA422" s="1" t="str" cm="1">
        <f t="array" ref="AA422">_xlfn.IFS(Merge1[[#This Row],[Income]]&lt;=30000,"Low",Merge1[[#This Row],[Income]]&lt;=60000,"Medium",Merge1[[#This Row],[Income]]&lt;=100000,"High", Merge1[[#This Row],[Income]]&gt;100000," Premium")</f>
        <v xml:space="preserve"> Premium</v>
      </c>
      <c r="AB422" s="1" t="str" cm="1">
        <f t="array" ref="AB422">_xlfn.IFS(Merge1[[#This Row],[Age]]&lt;= 28,"Gen Z", Merge1[[#This Row],[Age]]&lt;=44,"Millennials", Merge1[[#This Row],[Age]]&lt;=60,"Gen X", Merge1[[#This Row],[Age]]&gt;60,"Baby Boomers")</f>
        <v>Millennials</v>
      </c>
      <c r="AC422" s="1" t="str" cm="1">
        <f t="array" ref="AC422">_xlfn.IFS(
    Merge1[[#This Row],[Balance]]&lt;=50000,"Low",
    Merge1[[#This Row],[Balance]]&lt;=200000,"Medium",
    Merge1[[#This Row],[Balance]]&gt;200000,"High"
)</f>
        <v>High</v>
      </c>
    </row>
    <row r="423" spans="1:29" x14ac:dyDescent="0.25">
      <c r="A423" s="1" t="s">
        <v>383</v>
      </c>
      <c r="B423" s="1" t="s">
        <v>6159</v>
      </c>
      <c r="C423" s="1" t="s">
        <v>5835</v>
      </c>
      <c r="D423" s="2">
        <v>43067</v>
      </c>
      <c r="E423">
        <v>352365</v>
      </c>
      <c r="F423">
        <v>577</v>
      </c>
      <c r="G423">
        <v>0</v>
      </c>
      <c r="H423" s="1" t="s">
        <v>5833</v>
      </c>
      <c r="I423" s="1" t="s">
        <v>6434</v>
      </c>
      <c r="J423" s="1" t="s">
        <v>6240</v>
      </c>
      <c r="K423">
        <v>29</v>
      </c>
      <c r="L423" s="1" t="s">
        <v>6260</v>
      </c>
      <c r="M423" s="1" t="s">
        <v>6242</v>
      </c>
      <c r="N423">
        <v>193279</v>
      </c>
      <c r="O423" s="1" t="s">
        <v>6252</v>
      </c>
      <c r="P423" s="2">
        <v>43888</v>
      </c>
      <c r="Q423" s="2">
        <v>45205</v>
      </c>
      <c r="R423" s="1" t="s">
        <v>6912</v>
      </c>
      <c r="S423" s="1" t="s">
        <v>6913</v>
      </c>
      <c r="T423" s="1" t="s">
        <v>9</v>
      </c>
      <c r="U423">
        <v>2165</v>
      </c>
      <c r="V423" s="1" t="s">
        <v>10</v>
      </c>
      <c r="W423" s="1" t="s">
        <v>11</v>
      </c>
      <c r="X423" s="2">
        <f t="shared" ca="1" si="6"/>
        <v>45937</v>
      </c>
      <c r="Y423" s="1">
        <f ca="1">ROUND(YEARFRAC(Merge1[[#This Row],[Join_Date]],Merge1[[#This Row],[Today]], 3),0)</f>
        <v>6</v>
      </c>
      <c r="Z423" s="1" t="str" cm="1">
        <f t="array" aca="1" ref="Z423" ca="1">_xlfn.IFS(
   Merge1[[#This Row],[Customer Tenure]]&lt;=2,"New",
   Merge1[[#This Row],[Customer Tenure]]&lt;=5,"Emerging",
  Merge1[[#This Row],[Customer Tenure]]&lt;9,"Established",
   TRUE,"Loyal"
)</f>
        <v>Established</v>
      </c>
      <c r="AA423" s="1" t="str" cm="1">
        <f t="array" ref="AA423">_xlfn.IFS(Merge1[[#This Row],[Income]]&lt;=30000,"Low",Merge1[[#This Row],[Income]]&lt;=60000,"Medium",Merge1[[#This Row],[Income]]&lt;=100000,"High", Merge1[[#This Row],[Income]]&gt;100000," Premium")</f>
        <v xml:space="preserve"> Premium</v>
      </c>
      <c r="AB423" s="1" t="str" cm="1">
        <f t="array" ref="AB423">_xlfn.IFS(Merge1[[#This Row],[Age]]&lt;= 28,"Gen Z", Merge1[[#This Row],[Age]]&lt;=44,"Millennials", Merge1[[#This Row],[Age]]&lt;=60,"Gen X", Merge1[[#This Row],[Age]]&gt;60,"Baby Boomers")</f>
        <v>Millennials</v>
      </c>
      <c r="AC423" s="1" t="str" cm="1">
        <f t="array" ref="AC423">_xlfn.IFS(
    Merge1[[#This Row],[Balance]]&lt;=50000,"Low",
    Merge1[[#This Row],[Balance]]&lt;=200000,"Medium",
    Merge1[[#This Row],[Balance]]&gt;200000,"High"
)</f>
        <v>High</v>
      </c>
    </row>
    <row r="424" spans="1:29" x14ac:dyDescent="0.25">
      <c r="A424" s="1" t="s">
        <v>385</v>
      </c>
      <c r="B424" s="1" t="s">
        <v>5961</v>
      </c>
      <c r="C424" s="1" t="s">
        <v>5842</v>
      </c>
      <c r="D424" s="2">
        <v>43073</v>
      </c>
      <c r="E424">
        <v>30257</v>
      </c>
      <c r="F424">
        <v>639</v>
      </c>
      <c r="G424">
        <v>0</v>
      </c>
      <c r="H424" s="1" t="s">
        <v>5860</v>
      </c>
      <c r="I424" s="1" t="s">
        <v>6495</v>
      </c>
      <c r="J424" s="1" t="s">
        <v>6245</v>
      </c>
      <c r="K424">
        <v>50</v>
      </c>
      <c r="L424" s="1" t="s">
        <v>6246</v>
      </c>
      <c r="M424" s="1" t="s">
        <v>6254</v>
      </c>
      <c r="N424">
        <v>43411</v>
      </c>
      <c r="O424" s="1" t="s">
        <v>6248</v>
      </c>
      <c r="P424" s="2">
        <v>43612</v>
      </c>
      <c r="Q424" s="2">
        <v>45850</v>
      </c>
      <c r="R424" s="1" t="s">
        <v>6891</v>
      </c>
      <c r="S424" s="1" t="s">
        <v>6892</v>
      </c>
      <c r="T424" s="1" t="s">
        <v>28</v>
      </c>
      <c r="U424">
        <v>9827</v>
      </c>
      <c r="V424" s="1" t="s">
        <v>15</v>
      </c>
      <c r="W424" s="1" t="s">
        <v>55</v>
      </c>
      <c r="X424" s="2">
        <f t="shared" ca="1" si="6"/>
        <v>45937</v>
      </c>
      <c r="Y424" s="1">
        <f ca="1">ROUND(YEARFRAC(Merge1[[#This Row],[Join_Date]],Merge1[[#This Row],[Today]], 3),0)</f>
        <v>6</v>
      </c>
      <c r="Z424" s="1" t="str" cm="1">
        <f t="array" aca="1" ref="Z424" ca="1">_xlfn.IFS(
   Merge1[[#This Row],[Customer Tenure]]&lt;=2,"New",
   Merge1[[#This Row],[Customer Tenure]]&lt;=5,"Emerging",
  Merge1[[#This Row],[Customer Tenure]]&lt;9,"Established",
   TRUE,"Loyal"
)</f>
        <v>Established</v>
      </c>
      <c r="AA424" s="1" t="str" cm="1">
        <f t="array" ref="AA424">_xlfn.IFS(Merge1[[#This Row],[Income]]&lt;=30000,"Low",Merge1[[#This Row],[Income]]&lt;=60000,"Medium",Merge1[[#This Row],[Income]]&lt;=100000,"High", Merge1[[#This Row],[Income]]&gt;100000," Premium")</f>
        <v>Medium</v>
      </c>
      <c r="AB424" s="1" t="str" cm="1">
        <f t="array" ref="AB424">_xlfn.IFS(Merge1[[#This Row],[Age]]&lt;= 28,"Gen Z", Merge1[[#This Row],[Age]]&lt;=44,"Millennials", Merge1[[#This Row],[Age]]&lt;=60,"Gen X", Merge1[[#This Row],[Age]]&gt;60,"Baby Boomers")</f>
        <v>Gen X</v>
      </c>
      <c r="AC424" s="1" t="str" cm="1">
        <f t="array" ref="AC424">_xlfn.IFS(
    Merge1[[#This Row],[Balance]]&lt;=50000,"Low",
    Merge1[[#This Row],[Balance]]&lt;=200000,"Medium",
    Merge1[[#This Row],[Balance]]&gt;200000,"High"
)</f>
        <v>Low</v>
      </c>
    </row>
    <row r="425" spans="1:29" x14ac:dyDescent="0.25">
      <c r="A425" s="1" t="s">
        <v>385</v>
      </c>
      <c r="B425" s="1" t="s">
        <v>5961</v>
      </c>
      <c r="C425" s="1" t="s">
        <v>5842</v>
      </c>
      <c r="D425" s="2">
        <v>43073</v>
      </c>
      <c r="E425">
        <v>30257</v>
      </c>
      <c r="F425">
        <v>639</v>
      </c>
      <c r="G425">
        <v>0</v>
      </c>
      <c r="H425" s="1" t="s">
        <v>5860</v>
      </c>
      <c r="I425" s="1" t="s">
        <v>6495</v>
      </c>
      <c r="J425" s="1" t="s">
        <v>6245</v>
      </c>
      <c r="K425">
        <v>50</v>
      </c>
      <c r="L425" s="1" t="s">
        <v>6246</v>
      </c>
      <c r="M425" s="1" t="s">
        <v>6254</v>
      </c>
      <c r="N425">
        <v>43411</v>
      </c>
      <c r="O425" s="1" t="s">
        <v>6248</v>
      </c>
      <c r="P425" s="2">
        <v>43612</v>
      </c>
      <c r="Q425" s="2">
        <v>45587</v>
      </c>
      <c r="R425" s="1" t="s">
        <v>6912</v>
      </c>
      <c r="S425" s="1" t="s">
        <v>6917</v>
      </c>
      <c r="T425" s="1" t="s">
        <v>14</v>
      </c>
      <c r="U425">
        <v>2634</v>
      </c>
      <c r="V425" s="1" t="s">
        <v>10</v>
      </c>
      <c r="W425" s="1" t="s">
        <v>106</v>
      </c>
      <c r="X425" s="2">
        <f t="shared" ca="1" si="6"/>
        <v>45937</v>
      </c>
      <c r="Y425" s="1">
        <f ca="1">ROUND(YEARFRAC(Merge1[[#This Row],[Join_Date]],Merge1[[#This Row],[Today]], 3),0)</f>
        <v>6</v>
      </c>
      <c r="Z425" s="1" t="str" cm="1">
        <f t="array" aca="1" ref="Z425" ca="1">_xlfn.IFS(
   Merge1[[#This Row],[Customer Tenure]]&lt;=2,"New",
   Merge1[[#This Row],[Customer Tenure]]&lt;=5,"Emerging",
  Merge1[[#This Row],[Customer Tenure]]&lt;9,"Established",
   TRUE,"Loyal"
)</f>
        <v>Established</v>
      </c>
      <c r="AA425" s="1" t="str" cm="1">
        <f t="array" ref="AA425">_xlfn.IFS(Merge1[[#This Row],[Income]]&lt;=30000,"Low",Merge1[[#This Row],[Income]]&lt;=60000,"Medium",Merge1[[#This Row],[Income]]&lt;=100000,"High", Merge1[[#This Row],[Income]]&gt;100000," Premium")</f>
        <v>Medium</v>
      </c>
      <c r="AB425" s="1" t="str" cm="1">
        <f t="array" ref="AB425">_xlfn.IFS(Merge1[[#This Row],[Age]]&lt;= 28,"Gen Z", Merge1[[#This Row],[Age]]&lt;=44,"Millennials", Merge1[[#This Row],[Age]]&lt;=60,"Gen X", Merge1[[#This Row],[Age]]&gt;60,"Baby Boomers")</f>
        <v>Gen X</v>
      </c>
      <c r="AC425" s="1" t="str" cm="1">
        <f t="array" ref="AC425">_xlfn.IFS(
    Merge1[[#This Row],[Balance]]&lt;=50000,"Low",
    Merge1[[#This Row],[Balance]]&lt;=200000,"Medium",
    Merge1[[#This Row],[Balance]]&gt;200000,"High"
)</f>
        <v>Low</v>
      </c>
    </row>
    <row r="426" spans="1:29" x14ac:dyDescent="0.25">
      <c r="A426" s="1" t="s">
        <v>385</v>
      </c>
      <c r="B426" s="1" t="s">
        <v>5961</v>
      </c>
      <c r="C426" s="1" t="s">
        <v>5842</v>
      </c>
      <c r="D426" s="2">
        <v>43073</v>
      </c>
      <c r="E426">
        <v>30257</v>
      </c>
      <c r="F426">
        <v>639</v>
      </c>
      <c r="G426">
        <v>0</v>
      </c>
      <c r="H426" s="1" t="s">
        <v>5860</v>
      </c>
      <c r="I426" s="1" t="s">
        <v>6495</v>
      </c>
      <c r="J426" s="1" t="s">
        <v>6245</v>
      </c>
      <c r="K426">
        <v>50</v>
      </c>
      <c r="L426" s="1" t="s">
        <v>6246</v>
      </c>
      <c r="M426" s="1" t="s">
        <v>6254</v>
      </c>
      <c r="N426">
        <v>43411</v>
      </c>
      <c r="O426" s="1" t="s">
        <v>6248</v>
      </c>
      <c r="P426" s="2">
        <v>43612</v>
      </c>
      <c r="Q426" s="2">
        <v>45888</v>
      </c>
      <c r="R426" s="1" t="s">
        <v>6889</v>
      </c>
      <c r="S426" s="1" t="s">
        <v>6915</v>
      </c>
      <c r="T426" s="1" t="s">
        <v>14</v>
      </c>
      <c r="U426">
        <v>7094</v>
      </c>
      <c r="V426" s="1" t="s">
        <v>10</v>
      </c>
      <c r="W426" s="1" t="s">
        <v>29</v>
      </c>
      <c r="X426" s="2">
        <f t="shared" ca="1" si="6"/>
        <v>45937</v>
      </c>
      <c r="Y426" s="1">
        <f ca="1">ROUND(YEARFRAC(Merge1[[#This Row],[Join_Date]],Merge1[[#This Row],[Today]], 3),0)</f>
        <v>6</v>
      </c>
      <c r="Z426" s="1" t="str" cm="1">
        <f t="array" aca="1" ref="Z426" ca="1">_xlfn.IFS(
   Merge1[[#This Row],[Customer Tenure]]&lt;=2,"New",
   Merge1[[#This Row],[Customer Tenure]]&lt;=5,"Emerging",
  Merge1[[#This Row],[Customer Tenure]]&lt;9,"Established",
   TRUE,"Loyal"
)</f>
        <v>Established</v>
      </c>
      <c r="AA426" s="1" t="str" cm="1">
        <f t="array" ref="AA426">_xlfn.IFS(Merge1[[#This Row],[Income]]&lt;=30000,"Low",Merge1[[#This Row],[Income]]&lt;=60000,"Medium",Merge1[[#This Row],[Income]]&lt;=100000,"High", Merge1[[#This Row],[Income]]&gt;100000," Premium")</f>
        <v>Medium</v>
      </c>
      <c r="AB426" s="1" t="str" cm="1">
        <f t="array" ref="AB426">_xlfn.IFS(Merge1[[#This Row],[Age]]&lt;= 28,"Gen Z", Merge1[[#This Row],[Age]]&lt;=44,"Millennials", Merge1[[#This Row],[Age]]&lt;=60,"Gen X", Merge1[[#This Row],[Age]]&gt;60,"Baby Boomers")</f>
        <v>Gen X</v>
      </c>
      <c r="AC426" s="1" t="str" cm="1">
        <f t="array" ref="AC426">_xlfn.IFS(
    Merge1[[#This Row],[Balance]]&lt;=50000,"Low",
    Merge1[[#This Row],[Balance]]&lt;=200000,"Medium",
    Merge1[[#This Row],[Balance]]&gt;200000,"High"
)</f>
        <v>Low</v>
      </c>
    </row>
    <row r="427" spans="1:29" x14ac:dyDescent="0.25">
      <c r="A427" s="1" t="s">
        <v>387</v>
      </c>
      <c r="B427" s="1" t="s">
        <v>6228</v>
      </c>
      <c r="C427" s="1" t="s">
        <v>5835</v>
      </c>
      <c r="D427" s="2">
        <v>42496</v>
      </c>
      <c r="E427">
        <v>130956</v>
      </c>
      <c r="F427">
        <v>454</v>
      </c>
      <c r="G427">
        <v>0</v>
      </c>
      <c r="H427" s="1" t="s">
        <v>5833</v>
      </c>
      <c r="I427" s="1" t="s">
        <v>6502</v>
      </c>
      <c r="J427" s="1" t="s">
        <v>6245</v>
      </c>
      <c r="K427">
        <v>30</v>
      </c>
      <c r="L427" s="1" t="s">
        <v>6260</v>
      </c>
      <c r="M427" s="1" t="s">
        <v>6251</v>
      </c>
      <c r="N427">
        <v>195485</v>
      </c>
      <c r="O427" s="1" t="s">
        <v>6252</v>
      </c>
      <c r="P427" s="2">
        <v>43537</v>
      </c>
      <c r="Q427" s="2">
        <v>45343</v>
      </c>
      <c r="R427" s="1" t="s">
        <v>6885</v>
      </c>
      <c r="S427" s="1" t="s">
        <v>6886</v>
      </c>
      <c r="T427" s="1" t="s">
        <v>23</v>
      </c>
      <c r="U427">
        <v>6843</v>
      </c>
      <c r="V427" s="1" t="s">
        <v>19</v>
      </c>
      <c r="W427" s="1" t="s">
        <v>40</v>
      </c>
      <c r="X427" s="2">
        <f t="shared" ca="1" si="6"/>
        <v>45937</v>
      </c>
      <c r="Y427" s="1">
        <f ca="1">ROUND(YEARFRAC(Merge1[[#This Row],[Join_Date]],Merge1[[#This Row],[Today]], 3),0)</f>
        <v>7</v>
      </c>
      <c r="Z427" s="1" t="str" cm="1">
        <f t="array" aca="1" ref="Z427" ca="1">_xlfn.IFS(
   Merge1[[#This Row],[Customer Tenure]]&lt;=2,"New",
   Merge1[[#This Row],[Customer Tenure]]&lt;=5,"Emerging",
  Merge1[[#This Row],[Customer Tenure]]&lt;9,"Established",
   TRUE,"Loyal"
)</f>
        <v>Established</v>
      </c>
      <c r="AA427" s="1" t="str" cm="1">
        <f t="array" ref="AA427">_xlfn.IFS(Merge1[[#This Row],[Income]]&lt;=30000,"Low",Merge1[[#This Row],[Income]]&lt;=60000,"Medium",Merge1[[#This Row],[Income]]&lt;=100000,"High", Merge1[[#This Row],[Income]]&gt;100000," Premium")</f>
        <v xml:space="preserve"> Premium</v>
      </c>
      <c r="AB427" s="1" t="str" cm="1">
        <f t="array" ref="AB427">_xlfn.IFS(Merge1[[#This Row],[Age]]&lt;= 28,"Gen Z", Merge1[[#This Row],[Age]]&lt;=44,"Millennials", Merge1[[#This Row],[Age]]&lt;=60,"Gen X", Merge1[[#This Row],[Age]]&gt;60,"Baby Boomers")</f>
        <v>Millennials</v>
      </c>
      <c r="AC427" s="1" t="str" cm="1">
        <f t="array" ref="AC427">_xlfn.IFS(
    Merge1[[#This Row],[Balance]]&lt;=50000,"Low",
    Merge1[[#This Row],[Balance]]&lt;=200000,"Medium",
    Merge1[[#This Row],[Balance]]&gt;200000,"High"
)</f>
        <v>Medium</v>
      </c>
    </row>
    <row r="428" spans="1:29" x14ac:dyDescent="0.25">
      <c r="A428" s="1" t="s">
        <v>387</v>
      </c>
      <c r="B428" s="1" t="s">
        <v>6228</v>
      </c>
      <c r="C428" s="1" t="s">
        <v>5835</v>
      </c>
      <c r="D428" s="2">
        <v>42496</v>
      </c>
      <c r="E428">
        <v>130956</v>
      </c>
      <c r="F428">
        <v>454</v>
      </c>
      <c r="G428">
        <v>0</v>
      </c>
      <c r="H428" s="1" t="s">
        <v>5833</v>
      </c>
      <c r="I428" s="1" t="s">
        <v>6502</v>
      </c>
      <c r="J428" s="1" t="s">
        <v>6245</v>
      </c>
      <c r="K428">
        <v>30</v>
      </c>
      <c r="L428" s="1" t="s">
        <v>6260</v>
      </c>
      <c r="M428" s="1" t="s">
        <v>6251</v>
      </c>
      <c r="N428">
        <v>195485</v>
      </c>
      <c r="O428" s="1" t="s">
        <v>6252</v>
      </c>
      <c r="P428" s="2">
        <v>43537</v>
      </c>
      <c r="Q428" s="2">
        <v>45752</v>
      </c>
      <c r="R428" s="1" t="s">
        <v>6893</v>
      </c>
      <c r="S428" s="1" t="s">
        <v>6894</v>
      </c>
      <c r="T428" s="1" t="s">
        <v>23</v>
      </c>
      <c r="U428">
        <v>7107</v>
      </c>
      <c r="V428" s="1" t="s">
        <v>15</v>
      </c>
      <c r="W428" s="1" t="s">
        <v>25</v>
      </c>
      <c r="X428" s="2">
        <f t="shared" ca="1" si="6"/>
        <v>45937</v>
      </c>
      <c r="Y428" s="1">
        <f ca="1">ROUND(YEARFRAC(Merge1[[#This Row],[Join_Date]],Merge1[[#This Row],[Today]], 3),0)</f>
        <v>7</v>
      </c>
      <c r="Z428" s="1" t="str" cm="1">
        <f t="array" aca="1" ref="Z428" ca="1">_xlfn.IFS(
   Merge1[[#This Row],[Customer Tenure]]&lt;=2,"New",
   Merge1[[#This Row],[Customer Tenure]]&lt;=5,"Emerging",
  Merge1[[#This Row],[Customer Tenure]]&lt;9,"Established",
   TRUE,"Loyal"
)</f>
        <v>Established</v>
      </c>
      <c r="AA428" s="1" t="str" cm="1">
        <f t="array" ref="AA428">_xlfn.IFS(Merge1[[#This Row],[Income]]&lt;=30000,"Low",Merge1[[#This Row],[Income]]&lt;=60000,"Medium",Merge1[[#This Row],[Income]]&lt;=100000,"High", Merge1[[#This Row],[Income]]&gt;100000," Premium")</f>
        <v xml:space="preserve"> Premium</v>
      </c>
      <c r="AB428" s="1" t="str" cm="1">
        <f t="array" ref="AB428">_xlfn.IFS(Merge1[[#This Row],[Age]]&lt;= 28,"Gen Z", Merge1[[#This Row],[Age]]&lt;=44,"Millennials", Merge1[[#This Row],[Age]]&lt;=60,"Gen X", Merge1[[#This Row],[Age]]&gt;60,"Baby Boomers")</f>
        <v>Millennials</v>
      </c>
      <c r="AC428" s="1" t="str" cm="1">
        <f t="array" ref="AC428">_xlfn.IFS(
    Merge1[[#This Row],[Balance]]&lt;=50000,"Low",
    Merge1[[#This Row],[Balance]]&lt;=200000,"Medium",
    Merge1[[#This Row],[Balance]]&gt;200000,"High"
)</f>
        <v>Medium</v>
      </c>
    </row>
    <row r="429" spans="1:29" x14ac:dyDescent="0.25">
      <c r="A429" s="1" t="s">
        <v>387</v>
      </c>
      <c r="B429" s="1" t="s">
        <v>6228</v>
      </c>
      <c r="C429" s="1" t="s">
        <v>5835</v>
      </c>
      <c r="D429" s="2">
        <v>42496</v>
      </c>
      <c r="E429">
        <v>130956</v>
      </c>
      <c r="F429">
        <v>454</v>
      </c>
      <c r="G429">
        <v>0</v>
      </c>
      <c r="H429" s="1" t="s">
        <v>5833</v>
      </c>
      <c r="I429" s="1" t="s">
        <v>6502</v>
      </c>
      <c r="J429" s="1" t="s">
        <v>6245</v>
      </c>
      <c r="K429">
        <v>30</v>
      </c>
      <c r="L429" s="1" t="s">
        <v>6260</v>
      </c>
      <c r="M429" s="1" t="s">
        <v>6251</v>
      </c>
      <c r="N429">
        <v>195485</v>
      </c>
      <c r="O429" s="1" t="s">
        <v>6252</v>
      </c>
      <c r="P429" s="2">
        <v>43537</v>
      </c>
      <c r="Q429" s="2">
        <v>45677</v>
      </c>
      <c r="R429" s="1" t="s">
        <v>6902</v>
      </c>
      <c r="S429" s="1" t="s">
        <v>6908</v>
      </c>
      <c r="T429" s="1" t="s">
        <v>28</v>
      </c>
      <c r="U429">
        <v>9302</v>
      </c>
      <c r="V429" s="1" t="s">
        <v>15</v>
      </c>
      <c r="W429" s="1" t="s">
        <v>45</v>
      </c>
      <c r="X429" s="2">
        <f t="shared" ca="1" si="6"/>
        <v>45937</v>
      </c>
      <c r="Y429" s="1">
        <f ca="1">ROUND(YEARFRAC(Merge1[[#This Row],[Join_Date]],Merge1[[#This Row],[Today]], 3),0)</f>
        <v>7</v>
      </c>
      <c r="Z429" s="1" t="str" cm="1">
        <f t="array" aca="1" ref="Z429" ca="1">_xlfn.IFS(
   Merge1[[#This Row],[Customer Tenure]]&lt;=2,"New",
   Merge1[[#This Row],[Customer Tenure]]&lt;=5,"Emerging",
  Merge1[[#This Row],[Customer Tenure]]&lt;9,"Established",
   TRUE,"Loyal"
)</f>
        <v>Established</v>
      </c>
      <c r="AA429" s="1" t="str" cm="1">
        <f t="array" ref="AA429">_xlfn.IFS(Merge1[[#This Row],[Income]]&lt;=30000,"Low",Merge1[[#This Row],[Income]]&lt;=60000,"Medium",Merge1[[#This Row],[Income]]&lt;=100000,"High", Merge1[[#This Row],[Income]]&gt;100000," Premium")</f>
        <v xml:space="preserve"> Premium</v>
      </c>
      <c r="AB429" s="1" t="str" cm="1">
        <f t="array" ref="AB429">_xlfn.IFS(Merge1[[#This Row],[Age]]&lt;= 28,"Gen Z", Merge1[[#This Row],[Age]]&lt;=44,"Millennials", Merge1[[#This Row],[Age]]&lt;=60,"Gen X", Merge1[[#This Row],[Age]]&gt;60,"Baby Boomers")</f>
        <v>Millennials</v>
      </c>
      <c r="AC429" s="1" t="str" cm="1">
        <f t="array" ref="AC429">_xlfn.IFS(
    Merge1[[#This Row],[Balance]]&lt;=50000,"Low",
    Merge1[[#This Row],[Balance]]&lt;=200000,"Medium",
    Merge1[[#This Row],[Balance]]&gt;200000,"High"
)</f>
        <v>Medium</v>
      </c>
    </row>
    <row r="430" spans="1:29" x14ac:dyDescent="0.25">
      <c r="A430" s="1" t="s">
        <v>389</v>
      </c>
      <c r="B430" s="1" t="s">
        <v>6190</v>
      </c>
      <c r="C430" s="1" t="s">
        <v>5846</v>
      </c>
      <c r="D430" s="2">
        <v>45570</v>
      </c>
      <c r="E430">
        <v>377038</v>
      </c>
      <c r="F430">
        <v>827</v>
      </c>
      <c r="G430">
        <v>0</v>
      </c>
      <c r="H430" s="1" t="s">
        <v>5850</v>
      </c>
      <c r="I430" s="1" t="s">
        <v>6276</v>
      </c>
      <c r="J430" s="1" t="s">
        <v>6245</v>
      </c>
      <c r="K430">
        <v>67</v>
      </c>
      <c r="L430" s="1" t="s">
        <v>6246</v>
      </c>
      <c r="M430" s="1" t="s">
        <v>6247</v>
      </c>
      <c r="N430">
        <v>180829</v>
      </c>
      <c r="O430" s="1" t="s">
        <v>6248</v>
      </c>
      <c r="P430" s="2">
        <v>43673</v>
      </c>
      <c r="Q430" s="2">
        <v>45655</v>
      </c>
      <c r="R430" s="1" t="s">
        <v>6904</v>
      </c>
      <c r="S430" s="1" t="s">
        <v>6916</v>
      </c>
      <c r="T430" s="1" t="s">
        <v>9</v>
      </c>
      <c r="U430">
        <v>4762</v>
      </c>
      <c r="V430" s="1" t="s">
        <v>19</v>
      </c>
      <c r="W430" s="1" t="s">
        <v>40</v>
      </c>
      <c r="X430" s="2">
        <f t="shared" ca="1" si="6"/>
        <v>45937</v>
      </c>
      <c r="Y430" s="1">
        <f ca="1">ROUND(YEARFRAC(Merge1[[#This Row],[Join_Date]],Merge1[[#This Row],[Today]], 3),0)</f>
        <v>6</v>
      </c>
      <c r="Z430" s="1" t="str" cm="1">
        <f t="array" aca="1" ref="Z430" ca="1">_xlfn.IFS(
   Merge1[[#This Row],[Customer Tenure]]&lt;=2,"New",
   Merge1[[#This Row],[Customer Tenure]]&lt;=5,"Emerging",
  Merge1[[#This Row],[Customer Tenure]]&lt;9,"Established",
   TRUE,"Loyal"
)</f>
        <v>Established</v>
      </c>
      <c r="AA430" s="1" t="str" cm="1">
        <f t="array" ref="AA430">_xlfn.IFS(Merge1[[#This Row],[Income]]&lt;=30000,"Low",Merge1[[#This Row],[Income]]&lt;=60000,"Medium",Merge1[[#This Row],[Income]]&lt;=100000,"High", Merge1[[#This Row],[Income]]&gt;100000," Premium")</f>
        <v xml:space="preserve"> Premium</v>
      </c>
      <c r="AB430" s="1" t="str" cm="1">
        <f t="array" ref="AB430">_xlfn.IFS(Merge1[[#This Row],[Age]]&lt;= 28,"Gen Z", Merge1[[#This Row],[Age]]&lt;=44,"Millennials", Merge1[[#This Row],[Age]]&lt;=60,"Gen X", Merge1[[#This Row],[Age]]&gt;60,"Baby Boomers")</f>
        <v>Baby Boomers</v>
      </c>
      <c r="AC430" s="1" t="str" cm="1">
        <f t="array" ref="AC430">_xlfn.IFS(
    Merge1[[#This Row],[Balance]]&lt;=50000,"Low",
    Merge1[[#This Row],[Balance]]&lt;=200000,"Medium",
    Merge1[[#This Row],[Balance]]&gt;200000,"High"
)</f>
        <v>High</v>
      </c>
    </row>
    <row r="431" spans="1:29" x14ac:dyDescent="0.25">
      <c r="A431" s="1" t="s">
        <v>389</v>
      </c>
      <c r="B431" s="1" t="s">
        <v>6190</v>
      </c>
      <c r="C431" s="1" t="s">
        <v>5846</v>
      </c>
      <c r="D431" s="2">
        <v>45570</v>
      </c>
      <c r="E431">
        <v>377038</v>
      </c>
      <c r="F431">
        <v>827</v>
      </c>
      <c r="G431">
        <v>0</v>
      </c>
      <c r="H431" s="1" t="s">
        <v>5850</v>
      </c>
      <c r="I431" s="1" t="s">
        <v>6276</v>
      </c>
      <c r="J431" s="1" t="s">
        <v>6245</v>
      </c>
      <c r="K431">
        <v>67</v>
      </c>
      <c r="L431" s="1" t="s">
        <v>6246</v>
      </c>
      <c r="M431" s="1" t="s">
        <v>6247</v>
      </c>
      <c r="N431">
        <v>180829</v>
      </c>
      <c r="O431" s="1" t="s">
        <v>6248</v>
      </c>
      <c r="P431" s="2">
        <v>43673</v>
      </c>
      <c r="Q431" s="2">
        <v>45539</v>
      </c>
      <c r="R431" s="1" t="s">
        <v>6897</v>
      </c>
      <c r="S431" s="1" t="s">
        <v>6898</v>
      </c>
      <c r="T431" s="1" t="s">
        <v>23</v>
      </c>
      <c r="U431">
        <v>8032</v>
      </c>
      <c r="V431" s="1" t="s">
        <v>10</v>
      </c>
      <c r="W431" s="1" t="s">
        <v>25</v>
      </c>
      <c r="X431" s="2">
        <f t="shared" ca="1" si="6"/>
        <v>45937</v>
      </c>
      <c r="Y431" s="1">
        <f ca="1">ROUND(YEARFRAC(Merge1[[#This Row],[Join_Date]],Merge1[[#This Row],[Today]], 3),0)</f>
        <v>6</v>
      </c>
      <c r="Z431" s="1" t="str" cm="1">
        <f t="array" aca="1" ref="Z431" ca="1">_xlfn.IFS(
   Merge1[[#This Row],[Customer Tenure]]&lt;=2,"New",
   Merge1[[#This Row],[Customer Tenure]]&lt;=5,"Emerging",
  Merge1[[#This Row],[Customer Tenure]]&lt;9,"Established",
   TRUE,"Loyal"
)</f>
        <v>Established</v>
      </c>
      <c r="AA431" s="1" t="str" cm="1">
        <f t="array" ref="AA431">_xlfn.IFS(Merge1[[#This Row],[Income]]&lt;=30000,"Low",Merge1[[#This Row],[Income]]&lt;=60000,"Medium",Merge1[[#This Row],[Income]]&lt;=100000,"High", Merge1[[#This Row],[Income]]&gt;100000," Premium")</f>
        <v xml:space="preserve"> Premium</v>
      </c>
      <c r="AB431" s="1" t="str" cm="1">
        <f t="array" ref="AB431">_xlfn.IFS(Merge1[[#This Row],[Age]]&lt;= 28,"Gen Z", Merge1[[#This Row],[Age]]&lt;=44,"Millennials", Merge1[[#This Row],[Age]]&lt;=60,"Gen X", Merge1[[#This Row],[Age]]&gt;60,"Baby Boomers")</f>
        <v>Baby Boomers</v>
      </c>
      <c r="AC431" s="1" t="str" cm="1">
        <f t="array" ref="AC431">_xlfn.IFS(
    Merge1[[#This Row],[Balance]]&lt;=50000,"Low",
    Merge1[[#This Row],[Balance]]&lt;=200000,"Medium",
    Merge1[[#This Row],[Balance]]&gt;200000,"High"
)</f>
        <v>High</v>
      </c>
    </row>
    <row r="432" spans="1:29" x14ac:dyDescent="0.25">
      <c r="A432" s="1" t="s">
        <v>389</v>
      </c>
      <c r="B432" s="1" t="s">
        <v>6190</v>
      </c>
      <c r="C432" s="1" t="s">
        <v>5846</v>
      </c>
      <c r="D432" s="2">
        <v>45570</v>
      </c>
      <c r="E432">
        <v>377038</v>
      </c>
      <c r="F432">
        <v>827</v>
      </c>
      <c r="G432">
        <v>0</v>
      </c>
      <c r="H432" s="1" t="s">
        <v>5850</v>
      </c>
      <c r="I432" s="1" t="s">
        <v>6276</v>
      </c>
      <c r="J432" s="1" t="s">
        <v>6245</v>
      </c>
      <c r="K432">
        <v>67</v>
      </c>
      <c r="L432" s="1" t="s">
        <v>6246</v>
      </c>
      <c r="M432" s="1" t="s">
        <v>6247</v>
      </c>
      <c r="N432">
        <v>180829</v>
      </c>
      <c r="O432" s="1" t="s">
        <v>6248</v>
      </c>
      <c r="P432" s="2">
        <v>43673</v>
      </c>
      <c r="Q432" s="2">
        <v>45868</v>
      </c>
      <c r="R432" s="1" t="s">
        <v>6891</v>
      </c>
      <c r="S432" s="1" t="s">
        <v>6892</v>
      </c>
      <c r="T432" s="1" t="s">
        <v>23</v>
      </c>
      <c r="U432">
        <v>7727</v>
      </c>
      <c r="V432" s="1" t="s">
        <v>10</v>
      </c>
      <c r="W432" s="1" t="s">
        <v>20</v>
      </c>
      <c r="X432" s="2">
        <f t="shared" ca="1" si="6"/>
        <v>45937</v>
      </c>
      <c r="Y432" s="1">
        <f ca="1">ROUND(YEARFRAC(Merge1[[#This Row],[Join_Date]],Merge1[[#This Row],[Today]], 3),0)</f>
        <v>6</v>
      </c>
      <c r="Z432" s="1" t="str" cm="1">
        <f t="array" aca="1" ref="Z432" ca="1">_xlfn.IFS(
   Merge1[[#This Row],[Customer Tenure]]&lt;=2,"New",
   Merge1[[#This Row],[Customer Tenure]]&lt;=5,"Emerging",
  Merge1[[#This Row],[Customer Tenure]]&lt;9,"Established",
   TRUE,"Loyal"
)</f>
        <v>Established</v>
      </c>
      <c r="AA432" s="1" t="str" cm="1">
        <f t="array" ref="AA432">_xlfn.IFS(Merge1[[#This Row],[Income]]&lt;=30000,"Low",Merge1[[#This Row],[Income]]&lt;=60000,"Medium",Merge1[[#This Row],[Income]]&lt;=100000,"High", Merge1[[#This Row],[Income]]&gt;100000," Premium")</f>
        <v xml:space="preserve"> Premium</v>
      </c>
      <c r="AB432" s="1" t="str" cm="1">
        <f t="array" ref="AB432">_xlfn.IFS(Merge1[[#This Row],[Age]]&lt;= 28,"Gen Z", Merge1[[#This Row],[Age]]&lt;=44,"Millennials", Merge1[[#This Row],[Age]]&lt;=60,"Gen X", Merge1[[#This Row],[Age]]&gt;60,"Baby Boomers")</f>
        <v>Baby Boomers</v>
      </c>
      <c r="AC432" s="1" t="str" cm="1">
        <f t="array" ref="AC432">_xlfn.IFS(
    Merge1[[#This Row],[Balance]]&lt;=50000,"Low",
    Merge1[[#This Row],[Balance]]&lt;=200000,"Medium",
    Merge1[[#This Row],[Balance]]&gt;200000,"High"
)</f>
        <v>High</v>
      </c>
    </row>
    <row r="433" spans="1:29" x14ac:dyDescent="0.25">
      <c r="A433" s="1" t="s">
        <v>709</v>
      </c>
      <c r="B433" s="1" t="s">
        <v>5901</v>
      </c>
      <c r="C433" s="1" t="s">
        <v>5842</v>
      </c>
      <c r="D433" s="2">
        <v>43731</v>
      </c>
      <c r="E433">
        <v>467149</v>
      </c>
      <c r="F433">
        <v>718</v>
      </c>
      <c r="G433">
        <v>0</v>
      </c>
      <c r="H433" s="1" t="s">
        <v>5833</v>
      </c>
      <c r="I433" s="1" t="s">
        <v>6752</v>
      </c>
      <c r="J433" s="1" t="s">
        <v>6240</v>
      </c>
      <c r="K433">
        <v>33</v>
      </c>
      <c r="L433" s="1" t="s">
        <v>6241</v>
      </c>
      <c r="M433" s="1" t="s">
        <v>6254</v>
      </c>
      <c r="N433">
        <v>104878</v>
      </c>
      <c r="O433" s="1" t="s">
        <v>6243</v>
      </c>
      <c r="P433" s="2">
        <v>43523</v>
      </c>
      <c r="Q433" s="2">
        <v>45595</v>
      </c>
      <c r="R433" s="1" t="s">
        <v>6912</v>
      </c>
      <c r="S433" s="1" t="s">
        <v>6917</v>
      </c>
      <c r="T433" s="1" t="s">
        <v>28</v>
      </c>
      <c r="U433">
        <v>7001</v>
      </c>
      <c r="V433" s="1" t="s">
        <v>19</v>
      </c>
      <c r="W433" s="1" t="s">
        <v>11</v>
      </c>
      <c r="X433" s="2">
        <f t="shared" ca="1" si="6"/>
        <v>45937</v>
      </c>
      <c r="Y433" s="1">
        <f ca="1">ROUND(YEARFRAC(Merge1[[#This Row],[Join_Date]],Merge1[[#This Row],[Today]], 3),0)</f>
        <v>7</v>
      </c>
      <c r="Z433" s="1" t="str" cm="1">
        <f t="array" aca="1" ref="Z433" ca="1">_xlfn.IFS(
   Merge1[[#This Row],[Customer Tenure]]&lt;=2,"New",
   Merge1[[#This Row],[Customer Tenure]]&lt;=5,"Emerging",
  Merge1[[#This Row],[Customer Tenure]]&lt;9,"Established",
   TRUE,"Loyal"
)</f>
        <v>Established</v>
      </c>
      <c r="AA433" s="1" t="str" cm="1">
        <f t="array" ref="AA433">_xlfn.IFS(Merge1[[#This Row],[Income]]&lt;=30000,"Low",Merge1[[#This Row],[Income]]&lt;=60000,"Medium",Merge1[[#This Row],[Income]]&lt;=100000,"High", Merge1[[#This Row],[Income]]&gt;100000," Premium")</f>
        <v xml:space="preserve"> Premium</v>
      </c>
      <c r="AB433" s="1" t="str" cm="1">
        <f t="array" ref="AB433">_xlfn.IFS(Merge1[[#This Row],[Age]]&lt;= 28,"Gen Z", Merge1[[#This Row],[Age]]&lt;=44,"Millennials", Merge1[[#This Row],[Age]]&lt;=60,"Gen X", Merge1[[#This Row],[Age]]&gt;60,"Baby Boomers")</f>
        <v>Millennials</v>
      </c>
      <c r="AC433" s="1" t="str" cm="1">
        <f t="array" ref="AC433">_xlfn.IFS(
    Merge1[[#This Row],[Balance]]&lt;=50000,"Low",
    Merge1[[#This Row],[Balance]]&lt;=200000,"Medium",
    Merge1[[#This Row],[Balance]]&gt;200000,"High"
)</f>
        <v>High</v>
      </c>
    </row>
    <row r="434" spans="1:29" x14ac:dyDescent="0.25">
      <c r="A434" s="1" t="s">
        <v>709</v>
      </c>
      <c r="B434" s="1" t="s">
        <v>5901</v>
      </c>
      <c r="C434" s="1" t="s">
        <v>5842</v>
      </c>
      <c r="D434" s="2">
        <v>43731</v>
      </c>
      <c r="E434">
        <v>467149</v>
      </c>
      <c r="F434">
        <v>718</v>
      </c>
      <c r="G434">
        <v>0</v>
      </c>
      <c r="H434" s="1" t="s">
        <v>5833</v>
      </c>
      <c r="I434" s="1" t="s">
        <v>6752</v>
      </c>
      <c r="J434" s="1" t="s">
        <v>6240</v>
      </c>
      <c r="K434">
        <v>33</v>
      </c>
      <c r="L434" s="1" t="s">
        <v>6241</v>
      </c>
      <c r="M434" s="1" t="s">
        <v>6254</v>
      </c>
      <c r="N434">
        <v>104878</v>
      </c>
      <c r="O434" s="1" t="s">
        <v>6243</v>
      </c>
      <c r="P434" s="2">
        <v>43523</v>
      </c>
      <c r="Q434" s="2">
        <v>45458</v>
      </c>
      <c r="R434" s="1" t="s">
        <v>6883</v>
      </c>
      <c r="S434" s="1" t="s">
        <v>6884</v>
      </c>
      <c r="T434" s="1" t="s">
        <v>23</v>
      </c>
      <c r="U434">
        <v>5163</v>
      </c>
      <c r="V434" s="1" t="s">
        <v>15</v>
      </c>
      <c r="W434" s="1" t="s">
        <v>50</v>
      </c>
      <c r="X434" s="2">
        <f t="shared" ca="1" si="6"/>
        <v>45937</v>
      </c>
      <c r="Y434" s="1">
        <f ca="1">ROUND(YEARFRAC(Merge1[[#This Row],[Join_Date]],Merge1[[#This Row],[Today]], 3),0)</f>
        <v>7</v>
      </c>
      <c r="Z434" s="1" t="str" cm="1">
        <f t="array" aca="1" ref="Z434" ca="1">_xlfn.IFS(
   Merge1[[#This Row],[Customer Tenure]]&lt;=2,"New",
   Merge1[[#This Row],[Customer Tenure]]&lt;=5,"Emerging",
  Merge1[[#This Row],[Customer Tenure]]&lt;9,"Established",
   TRUE,"Loyal"
)</f>
        <v>Established</v>
      </c>
      <c r="AA434" s="1" t="str" cm="1">
        <f t="array" ref="AA434">_xlfn.IFS(Merge1[[#This Row],[Income]]&lt;=30000,"Low",Merge1[[#This Row],[Income]]&lt;=60000,"Medium",Merge1[[#This Row],[Income]]&lt;=100000,"High", Merge1[[#This Row],[Income]]&gt;100000," Premium")</f>
        <v xml:space="preserve"> Premium</v>
      </c>
      <c r="AB434" s="1" t="str" cm="1">
        <f t="array" ref="AB434">_xlfn.IFS(Merge1[[#This Row],[Age]]&lt;= 28,"Gen Z", Merge1[[#This Row],[Age]]&lt;=44,"Millennials", Merge1[[#This Row],[Age]]&lt;=60,"Gen X", Merge1[[#This Row],[Age]]&gt;60,"Baby Boomers")</f>
        <v>Millennials</v>
      </c>
      <c r="AC434" s="1" t="str" cm="1">
        <f t="array" ref="AC434">_xlfn.IFS(
    Merge1[[#This Row],[Balance]]&lt;=50000,"Low",
    Merge1[[#This Row],[Balance]]&lt;=200000,"Medium",
    Merge1[[#This Row],[Balance]]&gt;200000,"High"
)</f>
        <v>High</v>
      </c>
    </row>
    <row r="435" spans="1:29" x14ac:dyDescent="0.25">
      <c r="A435" s="1" t="s">
        <v>578</v>
      </c>
      <c r="B435" s="1" t="s">
        <v>5902</v>
      </c>
      <c r="C435" s="1" t="s">
        <v>5835</v>
      </c>
      <c r="D435" s="2">
        <v>45406</v>
      </c>
      <c r="E435">
        <v>126270</v>
      </c>
      <c r="F435">
        <v>627</v>
      </c>
      <c r="G435">
        <v>394187</v>
      </c>
      <c r="H435" s="1" t="s">
        <v>5833</v>
      </c>
      <c r="I435" s="1" t="s">
        <v>6775</v>
      </c>
      <c r="J435" s="1" t="s">
        <v>6240</v>
      </c>
      <c r="K435">
        <v>58</v>
      </c>
      <c r="L435" s="1" t="s">
        <v>6246</v>
      </c>
      <c r="M435" s="1" t="s">
        <v>6266</v>
      </c>
      <c r="N435">
        <v>81272</v>
      </c>
      <c r="O435" s="1" t="s">
        <v>6243</v>
      </c>
      <c r="P435" s="2">
        <v>42747</v>
      </c>
      <c r="Q435" s="2">
        <v>45449</v>
      </c>
      <c r="R435" s="1" t="s">
        <v>6883</v>
      </c>
      <c r="S435" s="1" t="s">
        <v>6884</v>
      </c>
      <c r="T435" s="1" t="s">
        <v>9</v>
      </c>
      <c r="U435">
        <v>2281</v>
      </c>
      <c r="V435" s="1" t="s">
        <v>15</v>
      </c>
      <c r="W435" s="1" t="s">
        <v>106</v>
      </c>
      <c r="X435" s="2">
        <f t="shared" ca="1" si="6"/>
        <v>45937</v>
      </c>
      <c r="Y435" s="1">
        <f ca="1">ROUND(YEARFRAC(Merge1[[#This Row],[Join_Date]],Merge1[[#This Row],[Today]], 3),0)</f>
        <v>9</v>
      </c>
      <c r="Z435" s="1" t="str" cm="1">
        <f t="array" aca="1" ref="Z435" ca="1">_xlfn.IFS(
   Merge1[[#This Row],[Customer Tenure]]&lt;=2,"New",
   Merge1[[#This Row],[Customer Tenure]]&lt;=5,"Emerging",
  Merge1[[#This Row],[Customer Tenure]]&lt;9,"Established",
   TRUE,"Loyal"
)</f>
        <v>Loyal</v>
      </c>
      <c r="AA435" s="1" t="str" cm="1">
        <f t="array" ref="AA435">_xlfn.IFS(Merge1[[#This Row],[Income]]&lt;=30000,"Low",Merge1[[#This Row],[Income]]&lt;=60000,"Medium",Merge1[[#This Row],[Income]]&lt;=100000,"High", Merge1[[#This Row],[Income]]&gt;100000," Premium")</f>
        <v>High</v>
      </c>
      <c r="AB435" s="1" t="str" cm="1">
        <f t="array" ref="AB435">_xlfn.IFS(Merge1[[#This Row],[Age]]&lt;= 28,"Gen Z", Merge1[[#This Row],[Age]]&lt;=44,"Millennials", Merge1[[#This Row],[Age]]&lt;=60,"Gen X", Merge1[[#This Row],[Age]]&gt;60,"Baby Boomers")</f>
        <v>Gen X</v>
      </c>
      <c r="AC435" s="1" t="str" cm="1">
        <f t="array" ref="AC435">_xlfn.IFS(
    Merge1[[#This Row],[Balance]]&lt;=50000,"Low",
    Merge1[[#This Row],[Balance]]&lt;=200000,"Medium",
    Merge1[[#This Row],[Balance]]&gt;200000,"High"
)</f>
        <v>Medium</v>
      </c>
    </row>
    <row r="436" spans="1:29" x14ac:dyDescent="0.25">
      <c r="A436" s="1" t="s">
        <v>578</v>
      </c>
      <c r="B436" s="1" t="s">
        <v>5902</v>
      </c>
      <c r="C436" s="1" t="s">
        <v>5835</v>
      </c>
      <c r="D436" s="2">
        <v>45406</v>
      </c>
      <c r="E436">
        <v>126270</v>
      </c>
      <c r="F436">
        <v>627</v>
      </c>
      <c r="G436">
        <v>394187</v>
      </c>
      <c r="H436" s="1" t="s">
        <v>5833</v>
      </c>
      <c r="I436" s="1" t="s">
        <v>6775</v>
      </c>
      <c r="J436" s="1" t="s">
        <v>6240</v>
      </c>
      <c r="K436">
        <v>58</v>
      </c>
      <c r="L436" s="1" t="s">
        <v>6246</v>
      </c>
      <c r="M436" s="1" t="s">
        <v>6266</v>
      </c>
      <c r="N436">
        <v>81272</v>
      </c>
      <c r="O436" s="1" t="s">
        <v>6243</v>
      </c>
      <c r="P436" s="2">
        <v>42747</v>
      </c>
      <c r="Q436" s="2">
        <v>45885</v>
      </c>
      <c r="R436" s="1" t="s">
        <v>6889</v>
      </c>
      <c r="S436" s="1" t="s">
        <v>6915</v>
      </c>
      <c r="T436" s="1" t="s">
        <v>9</v>
      </c>
      <c r="U436">
        <v>6969</v>
      </c>
      <c r="V436" s="1" t="s">
        <v>15</v>
      </c>
      <c r="W436" s="1" t="s">
        <v>20</v>
      </c>
      <c r="X436" s="2">
        <f t="shared" ca="1" si="6"/>
        <v>45937</v>
      </c>
      <c r="Y436" s="1">
        <f ca="1">ROUND(YEARFRAC(Merge1[[#This Row],[Join_Date]],Merge1[[#This Row],[Today]], 3),0)</f>
        <v>9</v>
      </c>
      <c r="Z436" s="1" t="str" cm="1">
        <f t="array" aca="1" ref="Z436" ca="1">_xlfn.IFS(
   Merge1[[#This Row],[Customer Tenure]]&lt;=2,"New",
   Merge1[[#This Row],[Customer Tenure]]&lt;=5,"Emerging",
  Merge1[[#This Row],[Customer Tenure]]&lt;9,"Established",
   TRUE,"Loyal"
)</f>
        <v>Loyal</v>
      </c>
      <c r="AA436" s="1" t="str" cm="1">
        <f t="array" ref="AA436">_xlfn.IFS(Merge1[[#This Row],[Income]]&lt;=30000,"Low",Merge1[[#This Row],[Income]]&lt;=60000,"Medium",Merge1[[#This Row],[Income]]&lt;=100000,"High", Merge1[[#This Row],[Income]]&gt;100000," Premium")</f>
        <v>High</v>
      </c>
      <c r="AB436" s="1" t="str" cm="1">
        <f t="array" ref="AB436">_xlfn.IFS(Merge1[[#This Row],[Age]]&lt;= 28,"Gen Z", Merge1[[#This Row],[Age]]&lt;=44,"Millennials", Merge1[[#This Row],[Age]]&lt;=60,"Gen X", Merge1[[#This Row],[Age]]&gt;60,"Baby Boomers")</f>
        <v>Gen X</v>
      </c>
      <c r="AC436" s="1" t="str" cm="1">
        <f t="array" ref="AC436">_xlfn.IFS(
    Merge1[[#This Row],[Balance]]&lt;=50000,"Low",
    Merge1[[#This Row],[Balance]]&lt;=200000,"Medium",
    Merge1[[#This Row],[Balance]]&gt;200000,"High"
)</f>
        <v>Medium</v>
      </c>
    </row>
    <row r="437" spans="1:29" x14ac:dyDescent="0.25">
      <c r="A437" s="1" t="s">
        <v>578</v>
      </c>
      <c r="B437" s="1" t="s">
        <v>5902</v>
      </c>
      <c r="C437" s="1" t="s">
        <v>5835</v>
      </c>
      <c r="D437" s="2">
        <v>45406</v>
      </c>
      <c r="E437">
        <v>126270</v>
      </c>
      <c r="F437">
        <v>627</v>
      </c>
      <c r="G437">
        <v>394187</v>
      </c>
      <c r="H437" s="1" t="s">
        <v>5833</v>
      </c>
      <c r="I437" s="1" t="s">
        <v>6775</v>
      </c>
      <c r="J437" s="1" t="s">
        <v>6240</v>
      </c>
      <c r="K437">
        <v>58</v>
      </c>
      <c r="L437" s="1" t="s">
        <v>6246</v>
      </c>
      <c r="M437" s="1" t="s">
        <v>6266</v>
      </c>
      <c r="N437">
        <v>81272</v>
      </c>
      <c r="O437" s="1" t="s">
        <v>6243</v>
      </c>
      <c r="P437" s="2">
        <v>42747</v>
      </c>
      <c r="Q437" s="2">
        <v>45335</v>
      </c>
      <c r="R437" s="1" t="s">
        <v>6885</v>
      </c>
      <c r="S437" s="1" t="s">
        <v>6886</v>
      </c>
      <c r="T437" s="1" t="s">
        <v>14</v>
      </c>
      <c r="U437">
        <v>9960</v>
      </c>
      <c r="V437" s="1" t="s">
        <v>15</v>
      </c>
      <c r="W437" s="1" t="s">
        <v>25</v>
      </c>
      <c r="X437" s="2">
        <f t="shared" ca="1" si="6"/>
        <v>45937</v>
      </c>
      <c r="Y437" s="1">
        <f ca="1">ROUND(YEARFRAC(Merge1[[#This Row],[Join_Date]],Merge1[[#This Row],[Today]], 3),0)</f>
        <v>9</v>
      </c>
      <c r="Z437" s="1" t="str" cm="1">
        <f t="array" aca="1" ref="Z437" ca="1">_xlfn.IFS(
   Merge1[[#This Row],[Customer Tenure]]&lt;=2,"New",
   Merge1[[#This Row],[Customer Tenure]]&lt;=5,"Emerging",
  Merge1[[#This Row],[Customer Tenure]]&lt;9,"Established",
   TRUE,"Loyal"
)</f>
        <v>Loyal</v>
      </c>
      <c r="AA437" s="1" t="str" cm="1">
        <f t="array" ref="AA437">_xlfn.IFS(Merge1[[#This Row],[Income]]&lt;=30000,"Low",Merge1[[#This Row],[Income]]&lt;=60000,"Medium",Merge1[[#This Row],[Income]]&lt;=100000,"High", Merge1[[#This Row],[Income]]&gt;100000," Premium")</f>
        <v>High</v>
      </c>
      <c r="AB437" s="1" t="str" cm="1">
        <f t="array" ref="AB437">_xlfn.IFS(Merge1[[#This Row],[Age]]&lt;= 28,"Gen Z", Merge1[[#This Row],[Age]]&lt;=44,"Millennials", Merge1[[#This Row],[Age]]&lt;=60,"Gen X", Merge1[[#This Row],[Age]]&gt;60,"Baby Boomers")</f>
        <v>Gen X</v>
      </c>
      <c r="AC437" s="1" t="str" cm="1">
        <f t="array" ref="AC437">_xlfn.IFS(
    Merge1[[#This Row],[Balance]]&lt;=50000,"Low",
    Merge1[[#This Row],[Balance]]&lt;=200000,"Medium",
    Merge1[[#This Row],[Balance]]&gt;200000,"High"
)</f>
        <v>Medium</v>
      </c>
    </row>
    <row r="438" spans="1:29" x14ac:dyDescent="0.25">
      <c r="A438" s="1" t="s">
        <v>392</v>
      </c>
      <c r="B438" s="1" t="s">
        <v>6087</v>
      </c>
      <c r="C438" s="1" t="s">
        <v>5835</v>
      </c>
      <c r="D438" s="2">
        <v>44650</v>
      </c>
      <c r="E438">
        <v>19610</v>
      </c>
      <c r="F438">
        <v>395</v>
      </c>
      <c r="G438">
        <v>0</v>
      </c>
      <c r="H438" s="1" t="s">
        <v>5838</v>
      </c>
      <c r="I438" s="1" t="s">
        <v>6277</v>
      </c>
      <c r="J438" s="1" t="s">
        <v>6240</v>
      </c>
      <c r="K438">
        <v>49</v>
      </c>
      <c r="L438" s="1" t="s">
        <v>6260</v>
      </c>
      <c r="M438" s="1" t="s">
        <v>6254</v>
      </c>
      <c r="N438">
        <v>54636</v>
      </c>
      <c r="O438" s="1" t="s">
        <v>6243</v>
      </c>
      <c r="P438" s="2">
        <v>43643</v>
      </c>
      <c r="Q438" s="2">
        <v>45297</v>
      </c>
      <c r="R438" s="1" t="s">
        <v>6902</v>
      </c>
      <c r="S438" s="1" t="s">
        <v>6903</v>
      </c>
      <c r="T438" s="1" t="s">
        <v>9</v>
      </c>
      <c r="U438">
        <v>3795</v>
      </c>
      <c r="V438" s="1" t="s">
        <v>19</v>
      </c>
      <c r="W438" s="1" t="s">
        <v>25</v>
      </c>
      <c r="X438" s="2">
        <f t="shared" ca="1" si="6"/>
        <v>45937</v>
      </c>
      <c r="Y438" s="1">
        <f ca="1">ROUND(YEARFRAC(Merge1[[#This Row],[Join_Date]],Merge1[[#This Row],[Today]], 3),0)</f>
        <v>6</v>
      </c>
      <c r="Z438" s="1" t="str" cm="1">
        <f t="array" aca="1" ref="Z438" ca="1">_xlfn.IFS(
   Merge1[[#This Row],[Customer Tenure]]&lt;=2,"New",
   Merge1[[#This Row],[Customer Tenure]]&lt;=5,"Emerging",
  Merge1[[#This Row],[Customer Tenure]]&lt;9,"Established",
   TRUE,"Loyal"
)</f>
        <v>Established</v>
      </c>
      <c r="AA438" s="1" t="str" cm="1">
        <f t="array" ref="AA438">_xlfn.IFS(Merge1[[#This Row],[Income]]&lt;=30000,"Low",Merge1[[#This Row],[Income]]&lt;=60000,"Medium",Merge1[[#This Row],[Income]]&lt;=100000,"High", Merge1[[#This Row],[Income]]&gt;100000," Premium")</f>
        <v>Medium</v>
      </c>
      <c r="AB438" s="1" t="str" cm="1">
        <f t="array" ref="AB438">_xlfn.IFS(Merge1[[#This Row],[Age]]&lt;= 28,"Gen Z", Merge1[[#This Row],[Age]]&lt;=44,"Millennials", Merge1[[#This Row],[Age]]&lt;=60,"Gen X", Merge1[[#This Row],[Age]]&gt;60,"Baby Boomers")</f>
        <v>Gen X</v>
      </c>
      <c r="AC438" s="1" t="str" cm="1">
        <f t="array" ref="AC438">_xlfn.IFS(
    Merge1[[#This Row],[Balance]]&lt;=50000,"Low",
    Merge1[[#This Row],[Balance]]&lt;=200000,"Medium",
    Merge1[[#This Row],[Balance]]&gt;200000,"High"
)</f>
        <v>Low</v>
      </c>
    </row>
    <row r="439" spans="1:29" x14ac:dyDescent="0.25">
      <c r="A439" s="1" t="s">
        <v>731</v>
      </c>
      <c r="B439" s="1" t="s">
        <v>5902</v>
      </c>
      <c r="C439" s="1" t="s">
        <v>5842</v>
      </c>
      <c r="D439" s="2">
        <v>44565</v>
      </c>
      <c r="E439">
        <v>54935</v>
      </c>
      <c r="F439">
        <v>791</v>
      </c>
      <c r="G439">
        <v>0</v>
      </c>
      <c r="H439" s="1" t="s">
        <v>5860</v>
      </c>
      <c r="I439" s="1" t="s">
        <v>6775</v>
      </c>
      <c r="J439" s="1" t="s">
        <v>6240</v>
      </c>
      <c r="K439">
        <v>58</v>
      </c>
      <c r="L439" s="1" t="s">
        <v>6246</v>
      </c>
      <c r="M439" s="1" t="s">
        <v>6266</v>
      </c>
      <c r="N439">
        <v>81272</v>
      </c>
      <c r="O439" s="1" t="s">
        <v>6243</v>
      </c>
      <c r="P439" s="2">
        <v>42747</v>
      </c>
      <c r="Q439" s="2">
        <v>45830</v>
      </c>
      <c r="R439" s="1" t="s">
        <v>6883</v>
      </c>
      <c r="S439" s="1" t="s">
        <v>6910</v>
      </c>
      <c r="T439" s="1" t="s">
        <v>14</v>
      </c>
      <c r="U439">
        <v>5587</v>
      </c>
      <c r="V439" s="1" t="s">
        <v>10</v>
      </c>
      <c r="W439" s="1" t="s">
        <v>29</v>
      </c>
      <c r="X439" s="2">
        <f t="shared" ca="1" si="6"/>
        <v>45937</v>
      </c>
      <c r="Y439" s="1">
        <f ca="1">ROUND(YEARFRAC(Merge1[[#This Row],[Join_Date]],Merge1[[#This Row],[Today]], 3),0)</f>
        <v>9</v>
      </c>
      <c r="Z439" s="1" t="str" cm="1">
        <f t="array" aca="1" ref="Z439" ca="1">_xlfn.IFS(
   Merge1[[#This Row],[Customer Tenure]]&lt;=2,"New",
   Merge1[[#This Row],[Customer Tenure]]&lt;=5,"Emerging",
  Merge1[[#This Row],[Customer Tenure]]&lt;9,"Established",
   TRUE,"Loyal"
)</f>
        <v>Loyal</v>
      </c>
      <c r="AA439" s="1" t="str" cm="1">
        <f t="array" ref="AA439">_xlfn.IFS(Merge1[[#This Row],[Income]]&lt;=30000,"Low",Merge1[[#This Row],[Income]]&lt;=60000,"Medium",Merge1[[#This Row],[Income]]&lt;=100000,"High", Merge1[[#This Row],[Income]]&gt;100000," Premium")</f>
        <v>High</v>
      </c>
      <c r="AB439" s="1" t="str" cm="1">
        <f t="array" ref="AB439">_xlfn.IFS(Merge1[[#This Row],[Age]]&lt;= 28,"Gen Z", Merge1[[#This Row],[Age]]&lt;=44,"Millennials", Merge1[[#This Row],[Age]]&lt;=60,"Gen X", Merge1[[#This Row],[Age]]&gt;60,"Baby Boomers")</f>
        <v>Gen X</v>
      </c>
      <c r="AC439" s="1" t="str" cm="1">
        <f t="array" ref="AC439">_xlfn.IFS(
    Merge1[[#This Row],[Balance]]&lt;=50000,"Low",
    Merge1[[#This Row],[Balance]]&lt;=200000,"Medium",
    Merge1[[#This Row],[Balance]]&gt;200000,"High"
)</f>
        <v>Medium</v>
      </c>
    </row>
    <row r="440" spans="1:29" x14ac:dyDescent="0.25">
      <c r="A440" s="1" t="s">
        <v>394</v>
      </c>
      <c r="B440" s="1" t="s">
        <v>5911</v>
      </c>
      <c r="C440" s="1" t="s">
        <v>5832</v>
      </c>
      <c r="D440" s="2">
        <v>43147</v>
      </c>
      <c r="E440">
        <v>441732</v>
      </c>
      <c r="F440">
        <v>301</v>
      </c>
      <c r="G440">
        <v>231905</v>
      </c>
      <c r="H440" s="1" t="s">
        <v>5850</v>
      </c>
      <c r="I440" s="1" t="s">
        <v>6825</v>
      </c>
      <c r="J440" s="1" t="s">
        <v>6240</v>
      </c>
      <c r="K440">
        <v>39</v>
      </c>
      <c r="L440" s="1" t="s">
        <v>6256</v>
      </c>
      <c r="M440" s="1" t="s">
        <v>6242</v>
      </c>
      <c r="N440">
        <v>178492</v>
      </c>
      <c r="O440" s="1" t="s">
        <v>6243</v>
      </c>
      <c r="P440" s="2">
        <v>45319</v>
      </c>
      <c r="Q440" s="2">
        <v>45845</v>
      </c>
      <c r="R440" s="1" t="s">
        <v>6891</v>
      </c>
      <c r="S440" s="1" t="s">
        <v>6892</v>
      </c>
      <c r="T440" s="1" t="s">
        <v>23</v>
      </c>
      <c r="U440">
        <v>9547</v>
      </c>
      <c r="V440" s="1" t="s">
        <v>24</v>
      </c>
      <c r="W440" s="1" t="s">
        <v>25</v>
      </c>
      <c r="X440" s="2">
        <f t="shared" ca="1" si="6"/>
        <v>45937</v>
      </c>
      <c r="Y440" s="1">
        <f ca="1">ROUND(YEARFRAC(Merge1[[#This Row],[Join_Date]],Merge1[[#This Row],[Today]], 3),0)</f>
        <v>2</v>
      </c>
      <c r="Z440" s="1" t="str" cm="1">
        <f t="array" aca="1" ref="Z440" ca="1">_xlfn.IFS(
   Merge1[[#This Row],[Customer Tenure]]&lt;=2,"New",
   Merge1[[#This Row],[Customer Tenure]]&lt;=5,"Emerging",
  Merge1[[#This Row],[Customer Tenure]]&lt;9,"Established",
   TRUE,"Loyal"
)</f>
        <v>New</v>
      </c>
      <c r="AA440" s="1" t="str" cm="1">
        <f t="array" ref="AA440">_xlfn.IFS(Merge1[[#This Row],[Income]]&lt;=30000,"Low",Merge1[[#This Row],[Income]]&lt;=60000,"Medium",Merge1[[#This Row],[Income]]&lt;=100000,"High", Merge1[[#This Row],[Income]]&gt;100000," Premium")</f>
        <v xml:space="preserve"> Premium</v>
      </c>
      <c r="AB440" s="1" t="str" cm="1">
        <f t="array" ref="AB440">_xlfn.IFS(Merge1[[#This Row],[Age]]&lt;= 28,"Gen Z", Merge1[[#This Row],[Age]]&lt;=44,"Millennials", Merge1[[#This Row],[Age]]&lt;=60,"Gen X", Merge1[[#This Row],[Age]]&gt;60,"Baby Boomers")</f>
        <v>Millennials</v>
      </c>
      <c r="AC440" s="1" t="str" cm="1">
        <f t="array" ref="AC440">_xlfn.IFS(
    Merge1[[#This Row],[Balance]]&lt;=50000,"Low",
    Merge1[[#This Row],[Balance]]&lt;=200000,"Medium",
    Merge1[[#This Row],[Balance]]&gt;200000,"High"
)</f>
        <v>High</v>
      </c>
    </row>
    <row r="441" spans="1:29" x14ac:dyDescent="0.25">
      <c r="A441" s="1" t="s">
        <v>394</v>
      </c>
      <c r="B441" s="1" t="s">
        <v>5911</v>
      </c>
      <c r="C441" s="1" t="s">
        <v>5832</v>
      </c>
      <c r="D441" s="2">
        <v>43147</v>
      </c>
      <c r="E441">
        <v>441732</v>
      </c>
      <c r="F441">
        <v>301</v>
      </c>
      <c r="G441">
        <v>231905</v>
      </c>
      <c r="H441" s="1" t="s">
        <v>5850</v>
      </c>
      <c r="I441" s="1" t="s">
        <v>6825</v>
      </c>
      <c r="J441" s="1" t="s">
        <v>6240</v>
      </c>
      <c r="K441">
        <v>39</v>
      </c>
      <c r="L441" s="1" t="s">
        <v>6256</v>
      </c>
      <c r="M441" s="1" t="s">
        <v>6242</v>
      </c>
      <c r="N441">
        <v>178492</v>
      </c>
      <c r="O441" s="1" t="s">
        <v>6243</v>
      </c>
      <c r="P441" s="2">
        <v>45319</v>
      </c>
      <c r="Q441" s="2">
        <v>45177</v>
      </c>
      <c r="R441" s="1" t="s">
        <v>6897</v>
      </c>
      <c r="S441" s="1" t="s">
        <v>6909</v>
      </c>
      <c r="T441" s="1" t="s">
        <v>9</v>
      </c>
      <c r="U441">
        <v>4751</v>
      </c>
      <c r="V441" s="1" t="s">
        <v>19</v>
      </c>
      <c r="W441" s="1" t="s">
        <v>20</v>
      </c>
      <c r="X441" s="2">
        <f t="shared" ca="1" si="6"/>
        <v>45937</v>
      </c>
      <c r="Y441" s="1">
        <f ca="1">ROUND(YEARFRAC(Merge1[[#This Row],[Join_Date]],Merge1[[#This Row],[Today]], 3),0)</f>
        <v>2</v>
      </c>
      <c r="Z441" s="1" t="str" cm="1">
        <f t="array" aca="1" ref="Z441" ca="1">_xlfn.IFS(
   Merge1[[#This Row],[Customer Tenure]]&lt;=2,"New",
   Merge1[[#This Row],[Customer Tenure]]&lt;=5,"Emerging",
  Merge1[[#This Row],[Customer Tenure]]&lt;9,"Established",
   TRUE,"Loyal"
)</f>
        <v>New</v>
      </c>
      <c r="AA441" s="1" t="str" cm="1">
        <f t="array" ref="AA441">_xlfn.IFS(Merge1[[#This Row],[Income]]&lt;=30000,"Low",Merge1[[#This Row],[Income]]&lt;=60000,"Medium",Merge1[[#This Row],[Income]]&lt;=100000,"High", Merge1[[#This Row],[Income]]&gt;100000," Premium")</f>
        <v xml:space="preserve"> Premium</v>
      </c>
      <c r="AB441" s="1" t="str" cm="1">
        <f t="array" ref="AB441">_xlfn.IFS(Merge1[[#This Row],[Age]]&lt;= 28,"Gen Z", Merge1[[#This Row],[Age]]&lt;=44,"Millennials", Merge1[[#This Row],[Age]]&lt;=60,"Gen X", Merge1[[#This Row],[Age]]&gt;60,"Baby Boomers")</f>
        <v>Millennials</v>
      </c>
      <c r="AC441" s="1" t="str" cm="1">
        <f t="array" ref="AC441">_xlfn.IFS(
    Merge1[[#This Row],[Balance]]&lt;=50000,"Low",
    Merge1[[#This Row],[Balance]]&lt;=200000,"Medium",
    Merge1[[#This Row],[Balance]]&gt;200000,"High"
)</f>
        <v>High</v>
      </c>
    </row>
    <row r="442" spans="1:29" x14ac:dyDescent="0.25">
      <c r="A442" s="1" t="s">
        <v>762</v>
      </c>
      <c r="B442" s="1" t="s">
        <v>5914</v>
      </c>
      <c r="C442" s="1" t="s">
        <v>5835</v>
      </c>
      <c r="D442" s="2">
        <v>44444</v>
      </c>
      <c r="E442">
        <v>235497</v>
      </c>
      <c r="F442">
        <v>312</v>
      </c>
      <c r="G442">
        <v>0</v>
      </c>
      <c r="H442" s="1" t="s">
        <v>5860</v>
      </c>
      <c r="I442" s="1" t="s">
        <v>6347</v>
      </c>
      <c r="J442" s="1" t="s">
        <v>6245</v>
      </c>
      <c r="K442">
        <v>50</v>
      </c>
      <c r="L442" s="1" t="s">
        <v>6256</v>
      </c>
      <c r="M442" s="1" t="s">
        <v>6242</v>
      </c>
      <c r="N442">
        <v>53742</v>
      </c>
      <c r="O442" s="1" t="s">
        <v>6248</v>
      </c>
      <c r="P442" s="2">
        <v>45677</v>
      </c>
      <c r="Q442" s="2">
        <v>45371</v>
      </c>
      <c r="R442" s="1" t="s">
        <v>6899</v>
      </c>
      <c r="S442" s="1" t="s">
        <v>6900</v>
      </c>
      <c r="T442" s="1" t="s">
        <v>28</v>
      </c>
      <c r="U442">
        <v>2177</v>
      </c>
      <c r="V442" s="1" t="s">
        <v>15</v>
      </c>
      <c r="W442" s="1" t="s">
        <v>29</v>
      </c>
      <c r="X442" s="2">
        <f t="shared" ca="1" si="6"/>
        <v>45937</v>
      </c>
      <c r="Y442" s="1">
        <f ca="1">ROUND(YEARFRAC(Merge1[[#This Row],[Join_Date]],Merge1[[#This Row],[Today]], 3),0)</f>
        <v>1</v>
      </c>
      <c r="Z442" s="1" t="str" cm="1">
        <f t="array" aca="1" ref="Z442" ca="1">_xlfn.IFS(
   Merge1[[#This Row],[Customer Tenure]]&lt;=2,"New",
   Merge1[[#This Row],[Customer Tenure]]&lt;=5,"Emerging",
  Merge1[[#This Row],[Customer Tenure]]&lt;9,"Established",
   TRUE,"Loyal"
)</f>
        <v>New</v>
      </c>
      <c r="AA442" s="1" t="str" cm="1">
        <f t="array" ref="AA442">_xlfn.IFS(Merge1[[#This Row],[Income]]&lt;=30000,"Low",Merge1[[#This Row],[Income]]&lt;=60000,"Medium",Merge1[[#This Row],[Income]]&lt;=100000,"High", Merge1[[#This Row],[Income]]&gt;100000," Premium")</f>
        <v>Medium</v>
      </c>
      <c r="AB442" s="1" t="str" cm="1">
        <f t="array" ref="AB442">_xlfn.IFS(Merge1[[#This Row],[Age]]&lt;= 28,"Gen Z", Merge1[[#This Row],[Age]]&lt;=44,"Millennials", Merge1[[#This Row],[Age]]&lt;=60,"Gen X", Merge1[[#This Row],[Age]]&gt;60,"Baby Boomers")</f>
        <v>Gen X</v>
      </c>
      <c r="AC442" s="1" t="str" cm="1">
        <f t="array" ref="AC442">_xlfn.IFS(
    Merge1[[#This Row],[Balance]]&lt;=50000,"Low",
    Merge1[[#This Row],[Balance]]&lt;=200000,"Medium",
    Merge1[[#This Row],[Balance]]&gt;200000,"High"
)</f>
        <v>High</v>
      </c>
    </row>
    <row r="443" spans="1:29" x14ac:dyDescent="0.25">
      <c r="A443" s="1" t="s">
        <v>400</v>
      </c>
      <c r="B443" s="1" t="s">
        <v>6005</v>
      </c>
      <c r="C443" s="1" t="s">
        <v>5832</v>
      </c>
      <c r="D443" s="2">
        <v>44433</v>
      </c>
      <c r="E443">
        <v>434219</v>
      </c>
      <c r="F443">
        <v>723</v>
      </c>
      <c r="G443">
        <v>0</v>
      </c>
      <c r="H443" s="1" t="s">
        <v>5833</v>
      </c>
      <c r="I443" s="1" t="s">
        <v>6807</v>
      </c>
      <c r="J443" s="1" t="s">
        <v>6245</v>
      </c>
      <c r="K443">
        <v>22</v>
      </c>
      <c r="L443" s="1" t="s">
        <v>6260</v>
      </c>
      <c r="M443" s="1" t="s">
        <v>6247</v>
      </c>
      <c r="N443">
        <v>112324</v>
      </c>
      <c r="O443" s="1" t="s">
        <v>6243</v>
      </c>
      <c r="P443" s="2">
        <v>43074</v>
      </c>
      <c r="Q443" s="2">
        <v>45727</v>
      </c>
      <c r="R443" s="1" t="s">
        <v>6899</v>
      </c>
      <c r="S443" s="1" t="s">
        <v>6914</v>
      </c>
      <c r="T443" s="1" t="s">
        <v>28</v>
      </c>
      <c r="U443">
        <v>8556</v>
      </c>
      <c r="V443" s="1" t="s">
        <v>10</v>
      </c>
      <c r="W443" s="1" t="s">
        <v>25</v>
      </c>
      <c r="X443" s="2">
        <f t="shared" ca="1" si="6"/>
        <v>45937</v>
      </c>
      <c r="Y443" s="1">
        <f ca="1">ROUND(YEARFRAC(Merge1[[#This Row],[Join_Date]],Merge1[[#This Row],[Today]], 3),0)</f>
        <v>8</v>
      </c>
      <c r="Z443" s="1" t="str" cm="1">
        <f t="array" aca="1" ref="Z443" ca="1">_xlfn.IFS(
   Merge1[[#This Row],[Customer Tenure]]&lt;=2,"New",
   Merge1[[#This Row],[Customer Tenure]]&lt;=5,"Emerging",
  Merge1[[#This Row],[Customer Tenure]]&lt;9,"Established",
   TRUE,"Loyal"
)</f>
        <v>Established</v>
      </c>
      <c r="AA443" s="1" t="str" cm="1">
        <f t="array" ref="AA443">_xlfn.IFS(Merge1[[#This Row],[Income]]&lt;=30000,"Low",Merge1[[#This Row],[Income]]&lt;=60000,"Medium",Merge1[[#This Row],[Income]]&lt;=100000,"High", Merge1[[#This Row],[Income]]&gt;100000," Premium")</f>
        <v xml:space="preserve"> Premium</v>
      </c>
      <c r="AB443" s="1" t="str" cm="1">
        <f t="array" ref="AB443">_xlfn.IFS(Merge1[[#This Row],[Age]]&lt;= 28,"Gen Z", Merge1[[#This Row],[Age]]&lt;=44,"Millennials", Merge1[[#This Row],[Age]]&lt;=60,"Gen X", Merge1[[#This Row],[Age]]&gt;60,"Baby Boomers")</f>
        <v>Gen Z</v>
      </c>
      <c r="AC443" s="1" t="str" cm="1">
        <f t="array" ref="AC443">_xlfn.IFS(
    Merge1[[#This Row],[Balance]]&lt;=50000,"Low",
    Merge1[[#This Row],[Balance]]&lt;=200000,"Medium",
    Merge1[[#This Row],[Balance]]&gt;200000,"High"
)</f>
        <v>High</v>
      </c>
    </row>
    <row r="444" spans="1:29" x14ac:dyDescent="0.25">
      <c r="A444" s="1" t="s">
        <v>400</v>
      </c>
      <c r="B444" s="1" t="s">
        <v>6005</v>
      </c>
      <c r="C444" s="1" t="s">
        <v>5832</v>
      </c>
      <c r="D444" s="2">
        <v>44433</v>
      </c>
      <c r="E444">
        <v>434219</v>
      </c>
      <c r="F444">
        <v>723</v>
      </c>
      <c r="G444">
        <v>0</v>
      </c>
      <c r="H444" s="1" t="s">
        <v>5833</v>
      </c>
      <c r="I444" s="1" t="s">
        <v>6807</v>
      </c>
      <c r="J444" s="1" t="s">
        <v>6245</v>
      </c>
      <c r="K444">
        <v>22</v>
      </c>
      <c r="L444" s="1" t="s">
        <v>6260</v>
      </c>
      <c r="M444" s="1" t="s">
        <v>6247</v>
      </c>
      <c r="N444">
        <v>112324</v>
      </c>
      <c r="O444" s="1" t="s">
        <v>6243</v>
      </c>
      <c r="P444" s="2">
        <v>43074</v>
      </c>
      <c r="Q444" s="2">
        <v>45660</v>
      </c>
      <c r="R444" s="1" t="s">
        <v>6902</v>
      </c>
      <c r="S444" s="1" t="s">
        <v>6908</v>
      </c>
      <c r="T444" s="1" t="s">
        <v>9</v>
      </c>
      <c r="U444">
        <v>7664</v>
      </c>
      <c r="V444" s="1" t="s">
        <v>19</v>
      </c>
      <c r="W444" s="1" t="s">
        <v>55</v>
      </c>
      <c r="X444" s="2">
        <f t="shared" ca="1" si="6"/>
        <v>45937</v>
      </c>
      <c r="Y444" s="1">
        <f ca="1">ROUND(YEARFRAC(Merge1[[#This Row],[Join_Date]],Merge1[[#This Row],[Today]], 3),0)</f>
        <v>8</v>
      </c>
      <c r="Z444" s="1" t="str" cm="1">
        <f t="array" aca="1" ref="Z444" ca="1">_xlfn.IFS(
   Merge1[[#This Row],[Customer Tenure]]&lt;=2,"New",
   Merge1[[#This Row],[Customer Tenure]]&lt;=5,"Emerging",
  Merge1[[#This Row],[Customer Tenure]]&lt;9,"Established",
   TRUE,"Loyal"
)</f>
        <v>Established</v>
      </c>
      <c r="AA444" s="1" t="str" cm="1">
        <f t="array" ref="AA444">_xlfn.IFS(Merge1[[#This Row],[Income]]&lt;=30000,"Low",Merge1[[#This Row],[Income]]&lt;=60000,"Medium",Merge1[[#This Row],[Income]]&lt;=100000,"High", Merge1[[#This Row],[Income]]&gt;100000," Premium")</f>
        <v xml:space="preserve"> Premium</v>
      </c>
      <c r="AB444" s="1" t="str" cm="1">
        <f t="array" ref="AB444">_xlfn.IFS(Merge1[[#This Row],[Age]]&lt;= 28,"Gen Z", Merge1[[#This Row],[Age]]&lt;=44,"Millennials", Merge1[[#This Row],[Age]]&lt;=60,"Gen X", Merge1[[#This Row],[Age]]&gt;60,"Baby Boomers")</f>
        <v>Gen Z</v>
      </c>
      <c r="AC444" s="1" t="str" cm="1">
        <f t="array" ref="AC444">_xlfn.IFS(
    Merge1[[#This Row],[Balance]]&lt;=50000,"Low",
    Merge1[[#This Row],[Balance]]&lt;=200000,"Medium",
    Merge1[[#This Row],[Balance]]&gt;200000,"High"
)</f>
        <v>High</v>
      </c>
    </row>
    <row r="445" spans="1:29" x14ac:dyDescent="0.25">
      <c r="A445" s="1" t="s">
        <v>1110</v>
      </c>
      <c r="B445" s="1" t="s">
        <v>5904</v>
      </c>
      <c r="C445" s="1" t="s">
        <v>5835</v>
      </c>
      <c r="D445" s="2">
        <v>44928</v>
      </c>
      <c r="E445">
        <v>34693</v>
      </c>
      <c r="F445">
        <v>700</v>
      </c>
      <c r="G445">
        <v>0</v>
      </c>
      <c r="H445" s="1" t="s">
        <v>5860</v>
      </c>
      <c r="I445" s="1" t="s">
        <v>6629</v>
      </c>
      <c r="J445" s="1" t="s">
        <v>6240</v>
      </c>
      <c r="K445">
        <v>22</v>
      </c>
      <c r="L445" s="1" t="s">
        <v>6260</v>
      </c>
      <c r="M445" s="1" t="s">
        <v>6262</v>
      </c>
      <c r="N445">
        <v>95897</v>
      </c>
      <c r="O445" s="1" t="s">
        <v>6243</v>
      </c>
      <c r="P445" s="2">
        <v>44473</v>
      </c>
      <c r="Q445" s="2">
        <v>45664</v>
      </c>
      <c r="R445" s="1" t="s">
        <v>6902</v>
      </c>
      <c r="S445" s="1" t="s">
        <v>6908</v>
      </c>
      <c r="T445" s="1" t="s">
        <v>9</v>
      </c>
      <c r="U445">
        <v>1206</v>
      </c>
      <c r="V445" s="1" t="s">
        <v>19</v>
      </c>
      <c r="W445" s="1" t="s">
        <v>50</v>
      </c>
      <c r="X445" s="2">
        <f t="shared" ca="1" si="6"/>
        <v>45937</v>
      </c>
      <c r="Y445" s="1">
        <f ca="1">ROUND(YEARFRAC(Merge1[[#This Row],[Join_Date]],Merge1[[#This Row],[Today]], 3),0)</f>
        <v>4</v>
      </c>
      <c r="Z445" s="1" t="str" cm="1">
        <f t="array" aca="1" ref="Z445" ca="1">_xlfn.IFS(
   Merge1[[#This Row],[Customer Tenure]]&lt;=2,"New",
   Merge1[[#This Row],[Customer Tenure]]&lt;=5,"Emerging",
  Merge1[[#This Row],[Customer Tenure]]&lt;9,"Established",
   TRUE,"Loyal"
)</f>
        <v>Emerging</v>
      </c>
      <c r="AA445" s="1" t="str" cm="1">
        <f t="array" ref="AA445">_xlfn.IFS(Merge1[[#This Row],[Income]]&lt;=30000,"Low",Merge1[[#This Row],[Income]]&lt;=60000,"Medium",Merge1[[#This Row],[Income]]&lt;=100000,"High", Merge1[[#This Row],[Income]]&gt;100000," Premium")</f>
        <v>High</v>
      </c>
      <c r="AB445" s="1" t="str" cm="1">
        <f t="array" ref="AB445">_xlfn.IFS(Merge1[[#This Row],[Age]]&lt;= 28,"Gen Z", Merge1[[#This Row],[Age]]&lt;=44,"Millennials", Merge1[[#This Row],[Age]]&lt;=60,"Gen X", Merge1[[#This Row],[Age]]&gt;60,"Baby Boomers")</f>
        <v>Gen Z</v>
      </c>
      <c r="AC445" s="1" t="str" cm="1">
        <f t="array" ref="AC445">_xlfn.IFS(
    Merge1[[#This Row],[Balance]]&lt;=50000,"Low",
    Merge1[[#This Row],[Balance]]&lt;=200000,"Medium",
    Merge1[[#This Row],[Balance]]&gt;200000,"High"
)</f>
        <v>Low</v>
      </c>
    </row>
    <row r="446" spans="1:29" x14ac:dyDescent="0.25">
      <c r="A446" s="1" t="s">
        <v>783</v>
      </c>
      <c r="B446" s="1" t="s">
        <v>5904</v>
      </c>
      <c r="C446" s="1" t="s">
        <v>5835</v>
      </c>
      <c r="D446" s="2">
        <v>44920</v>
      </c>
      <c r="E446">
        <v>382865</v>
      </c>
      <c r="F446">
        <v>599</v>
      </c>
      <c r="G446">
        <v>362521</v>
      </c>
      <c r="H446" s="1" t="s">
        <v>5833</v>
      </c>
      <c r="I446" s="1" t="s">
        <v>6629</v>
      </c>
      <c r="J446" s="1" t="s">
        <v>6240</v>
      </c>
      <c r="K446">
        <v>22</v>
      </c>
      <c r="L446" s="1" t="s">
        <v>6260</v>
      </c>
      <c r="M446" s="1" t="s">
        <v>6262</v>
      </c>
      <c r="N446">
        <v>95897</v>
      </c>
      <c r="O446" s="1" t="s">
        <v>6243</v>
      </c>
      <c r="P446" s="2">
        <v>44473</v>
      </c>
      <c r="Q446" s="2">
        <v>45854</v>
      </c>
      <c r="R446" s="1" t="s">
        <v>6891</v>
      </c>
      <c r="S446" s="1" t="s">
        <v>6892</v>
      </c>
      <c r="T446" s="1" t="s">
        <v>14</v>
      </c>
      <c r="U446">
        <v>6649</v>
      </c>
      <c r="V446" s="1" t="s">
        <v>19</v>
      </c>
      <c r="W446" s="1" t="s">
        <v>20</v>
      </c>
      <c r="X446" s="2">
        <f t="shared" ca="1" si="6"/>
        <v>45937</v>
      </c>
      <c r="Y446" s="1">
        <f ca="1">ROUND(YEARFRAC(Merge1[[#This Row],[Join_Date]],Merge1[[#This Row],[Today]], 3),0)</f>
        <v>4</v>
      </c>
      <c r="Z446" s="1" t="str" cm="1">
        <f t="array" aca="1" ref="Z446" ca="1">_xlfn.IFS(
   Merge1[[#This Row],[Customer Tenure]]&lt;=2,"New",
   Merge1[[#This Row],[Customer Tenure]]&lt;=5,"Emerging",
  Merge1[[#This Row],[Customer Tenure]]&lt;9,"Established",
   TRUE,"Loyal"
)</f>
        <v>Emerging</v>
      </c>
      <c r="AA446" s="1" t="str" cm="1">
        <f t="array" ref="AA446">_xlfn.IFS(Merge1[[#This Row],[Income]]&lt;=30000,"Low",Merge1[[#This Row],[Income]]&lt;=60000,"Medium",Merge1[[#This Row],[Income]]&lt;=100000,"High", Merge1[[#This Row],[Income]]&gt;100000," Premium")</f>
        <v>High</v>
      </c>
      <c r="AB446" s="1" t="str" cm="1">
        <f t="array" ref="AB446">_xlfn.IFS(Merge1[[#This Row],[Age]]&lt;= 28,"Gen Z", Merge1[[#This Row],[Age]]&lt;=44,"Millennials", Merge1[[#This Row],[Age]]&lt;=60,"Gen X", Merge1[[#This Row],[Age]]&gt;60,"Baby Boomers")</f>
        <v>Gen Z</v>
      </c>
      <c r="AC446" s="1" t="str" cm="1">
        <f t="array" ref="AC446">_xlfn.IFS(
    Merge1[[#This Row],[Balance]]&lt;=50000,"Low",
    Merge1[[#This Row],[Balance]]&lt;=200000,"Medium",
    Merge1[[#This Row],[Balance]]&gt;200000,"High"
)</f>
        <v>High</v>
      </c>
    </row>
    <row r="447" spans="1:29" x14ac:dyDescent="0.25">
      <c r="A447" s="1" t="s">
        <v>403</v>
      </c>
      <c r="B447" s="1" t="s">
        <v>6143</v>
      </c>
      <c r="C447" s="1" t="s">
        <v>5835</v>
      </c>
      <c r="D447" s="2">
        <v>45807</v>
      </c>
      <c r="E447">
        <v>461130</v>
      </c>
      <c r="F447">
        <v>789</v>
      </c>
      <c r="G447">
        <v>0</v>
      </c>
      <c r="H447" s="1" t="s">
        <v>5833</v>
      </c>
      <c r="I447" s="1" t="s">
        <v>6842</v>
      </c>
      <c r="J447" s="1" t="s">
        <v>6245</v>
      </c>
      <c r="K447">
        <v>48</v>
      </c>
      <c r="L447" s="1" t="s">
        <v>6256</v>
      </c>
      <c r="M447" s="1" t="s">
        <v>6257</v>
      </c>
      <c r="N447">
        <v>109393</v>
      </c>
      <c r="O447" s="1" t="s">
        <v>6243</v>
      </c>
      <c r="P447" s="2">
        <v>45087</v>
      </c>
      <c r="Q447" s="2">
        <v>45684</v>
      </c>
      <c r="R447" s="1" t="s">
        <v>6902</v>
      </c>
      <c r="S447" s="1" t="s">
        <v>6908</v>
      </c>
      <c r="T447" s="1" t="s">
        <v>9</v>
      </c>
      <c r="U447">
        <v>992</v>
      </c>
      <c r="V447" s="1" t="s">
        <v>10</v>
      </c>
      <c r="W447" s="1" t="s">
        <v>25</v>
      </c>
      <c r="X447" s="2">
        <f t="shared" ca="1" si="6"/>
        <v>45937</v>
      </c>
      <c r="Y447" s="1">
        <f ca="1">ROUND(YEARFRAC(Merge1[[#This Row],[Join_Date]],Merge1[[#This Row],[Today]], 3),0)</f>
        <v>2</v>
      </c>
      <c r="Z447" s="1" t="str" cm="1">
        <f t="array" aca="1" ref="Z447" ca="1">_xlfn.IFS(
   Merge1[[#This Row],[Customer Tenure]]&lt;=2,"New",
   Merge1[[#This Row],[Customer Tenure]]&lt;=5,"Emerging",
  Merge1[[#This Row],[Customer Tenure]]&lt;9,"Established",
   TRUE,"Loyal"
)</f>
        <v>New</v>
      </c>
      <c r="AA447" s="1" t="str" cm="1">
        <f t="array" ref="AA447">_xlfn.IFS(Merge1[[#This Row],[Income]]&lt;=30000,"Low",Merge1[[#This Row],[Income]]&lt;=60000,"Medium",Merge1[[#This Row],[Income]]&lt;=100000,"High", Merge1[[#This Row],[Income]]&gt;100000," Premium")</f>
        <v xml:space="preserve"> Premium</v>
      </c>
      <c r="AB447" s="1" t="str" cm="1">
        <f t="array" ref="AB447">_xlfn.IFS(Merge1[[#This Row],[Age]]&lt;= 28,"Gen Z", Merge1[[#This Row],[Age]]&lt;=44,"Millennials", Merge1[[#This Row],[Age]]&lt;=60,"Gen X", Merge1[[#This Row],[Age]]&gt;60,"Baby Boomers")</f>
        <v>Gen X</v>
      </c>
      <c r="AC447" s="1" t="str" cm="1">
        <f t="array" ref="AC447">_xlfn.IFS(
    Merge1[[#This Row],[Balance]]&lt;=50000,"Low",
    Merge1[[#This Row],[Balance]]&lt;=200000,"Medium",
    Merge1[[#This Row],[Balance]]&gt;200000,"High"
)</f>
        <v>High</v>
      </c>
    </row>
    <row r="448" spans="1:29" x14ac:dyDescent="0.25">
      <c r="A448" s="1" t="s">
        <v>403</v>
      </c>
      <c r="B448" s="1" t="s">
        <v>6143</v>
      </c>
      <c r="C448" s="1" t="s">
        <v>5835</v>
      </c>
      <c r="D448" s="2">
        <v>45807</v>
      </c>
      <c r="E448">
        <v>461130</v>
      </c>
      <c r="F448">
        <v>789</v>
      </c>
      <c r="G448">
        <v>0</v>
      </c>
      <c r="H448" s="1" t="s">
        <v>5833</v>
      </c>
      <c r="I448" s="1" t="s">
        <v>6842</v>
      </c>
      <c r="J448" s="1" t="s">
        <v>6245</v>
      </c>
      <c r="K448">
        <v>48</v>
      </c>
      <c r="L448" s="1" t="s">
        <v>6256</v>
      </c>
      <c r="M448" s="1" t="s">
        <v>6257</v>
      </c>
      <c r="N448">
        <v>109393</v>
      </c>
      <c r="O448" s="1" t="s">
        <v>6243</v>
      </c>
      <c r="P448" s="2">
        <v>45087</v>
      </c>
      <c r="Q448" s="2">
        <v>45472</v>
      </c>
      <c r="R448" s="1" t="s">
        <v>6883</v>
      </c>
      <c r="S448" s="1" t="s">
        <v>6884</v>
      </c>
      <c r="T448" s="1" t="s">
        <v>9</v>
      </c>
      <c r="U448">
        <v>8042</v>
      </c>
      <c r="V448" s="1" t="s">
        <v>24</v>
      </c>
      <c r="W448" s="1" t="s">
        <v>11</v>
      </c>
      <c r="X448" s="2">
        <f t="shared" ca="1" si="6"/>
        <v>45937</v>
      </c>
      <c r="Y448" s="1">
        <f ca="1">ROUND(YEARFRAC(Merge1[[#This Row],[Join_Date]],Merge1[[#This Row],[Today]], 3),0)</f>
        <v>2</v>
      </c>
      <c r="Z448" s="1" t="str" cm="1">
        <f t="array" aca="1" ref="Z448" ca="1">_xlfn.IFS(
   Merge1[[#This Row],[Customer Tenure]]&lt;=2,"New",
   Merge1[[#This Row],[Customer Tenure]]&lt;=5,"Emerging",
  Merge1[[#This Row],[Customer Tenure]]&lt;9,"Established",
   TRUE,"Loyal"
)</f>
        <v>New</v>
      </c>
      <c r="AA448" s="1" t="str" cm="1">
        <f t="array" ref="AA448">_xlfn.IFS(Merge1[[#This Row],[Income]]&lt;=30000,"Low",Merge1[[#This Row],[Income]]&lt;=60000,"Medium",Merge1[[#This Row],[Income]]&lt;=100000,"High", Merge1[[#This Row],[Income]]&gt;100000," Premium")</f>
        <v xml:space="preserve"> Premium</v>
      </c>
      <c r="AB448" s="1" t="str" cm="1">
        <f t="array" ref="AB448">_xlfn.IFS(Merge1[[#This Row],[Age]]&lt;= 28,"Gen Z", Merge1[[#This Row],[Age]]&lt;=44,"Millennials", Merge1[[#This Row],[Age]]&lt;=60,"Gen X", Merge1[[#This Row],[Age]]&gt;60,"Baby Boomers")</f>
        <v>Gen X</v>
      </c>
      <c r="AC448" s="1" t="str" cm="1">
        <f t="array" ref="AC448">_xlfn.IFS(
    Merge1[[#This Row],[Balance]]&lt;=50000,"Low",
    Merge1[[#This Row],[Balance]]&lt;=200000,"Medium",
    Merge1[[#This Row],[Balance]]&gt;200000,"High"
)</f>
        <v>High</v>
      </c>
    </row>
    <row r="449" spans="1:29" x14ac:dyDescent="0.25">
      <c r="A449" s="1" t="s">
        <v>405</v>
      </c>
      <c r="B449" s="1" t="s">
        <v>5934</v>
      </c>
      <c r="C449" s="1" t="s">
        <v>5842</v>
      </c>
      <c r="D449" s="2">
        <v>44639</v>
      </c>
      <c r="E449">
        <v>278466</v>
      </c>
      <c r="F449">
        <v>489</v>
      </c>
      <c r="G449">
        <v>0</v>
      </c>
      <c r="H449" s="1" t="s">
        <v>5833</v>
      </c>
      <c r="I449" s="1" t="s">
        <v>6359</v>
      </c>
      <c r="J449" s="1" t="s">
        <v>6245</v>
      </c>
      <c r="K449">
        <v>49</v>
      </c>
      <c r="L449" s="1" t="s">
        <v>6260</v>
      </c>
      <c r="M449" s="1" t="s">
        <v>6254</v>
      </c>
      <c r="N449">
        <v>154092</v>
      </c>
      <c r="O449" s="1" t="s">
        <v>6252</v>
      </c>
      <c r="P449" s="2">
        <v>44288</v>
      </c>
      <c r="Q449" s="2">
        <v>45534</v>
      </c>
      <c r="R449" s="1" t="s">
        <v>6889</v>
      </c>
      <c r="S449" s="1" t="s">
        <v>6890</v>
      </c>
      <c r="T449" s="1" t="s">
        <v>28</v>
      </c>
      <c r="U449">
        <v>1355</v>
      </c>
      <c r="V449" s="1" t="s">
        <v>15</v>
      </c>
      <c r="W449" s="1" t="s">
        <v>11</v>
      </c>
      <c r="X449" s="2">
        <f t="shared" ca="1" si="6"/>
        <v>45937</v>
      </c>
      <c r="Y449" s="1">
        <f ca="1">ROUND(YEARFRAC(Merge1[[#This Row],[Join_Date]],Merge1[[#This Row],[Today]], 3),0)</f>
        <v>5</v>
      </c>
      <c r="Z449" s="1" t="str" cm="1">
        <f t="array" aca="1" ref="Z449" ca="1">_xlfn.IFS(
   Merge1[[#This Row],[Customer Tenure]]&lt;=2,"New",
   Merge1[[#This Row],[Customer Tenure]]&lt;=5,"Emerging",
  Merge1[[#This Row],[Customer Tenure]]&lt;9,"Established",
   TRUE,"Loyal"
)</f>
        <v>Emerging</v>
      </c>
      <c r="AA449" s="1" t="str" cm="1">
        <f t="array" ref="AA449">_xlfn.IFS(Merge1[[#This Row],[Income]]&lt;=30000,"Low",Merge1[[#This Row],[Income]]&lt;=60000,"Medium",Merge1[[#This Row],[Income]]&lt;=100000,"High", Merge1[[#This Row],[Income]]&gt;100000," Premium")</f>
        <v xml:space="preserve"> Premium</v>
      </c>
      <c r="AB449" s="1" t="str" cm="1">
        <f t="array" ref="AB449">_xlfn.IFS(Merge1[[#This Row],[Age]]&lt;= 28,"Gen Z", Merge1[[#This Row],[Age]]&lt;=44,"Millennials", Merge1[[#This Row],[Age]]&lt;=60,"Gen X", Merge1[[#This Row],[Age]]&gt;60,"Baby Boomers")</f>
        <v>Gen X</v>
      </c>
      <c r="AC449" s="1" t="str" cm="1">
        <f t="array" ref="AC449">_xlfn.IFS(
    Merge1[[#This Row],[Balance]]&lt;=50000,"Low",
    Merge1[[#This Row],[Balance]]&lt;=200000,"Medium",
    Merge1[[#This Row],[Balance]]&gt;200000,"High"
)</f>
        <v>High</v>
      </c>
    </row>
    <row r="450" spans="1:29" x14ac:dyDescent="0.25">
      <c r="A450" s="1" t="s">
        <v>405</v>
      </c>
      <c r="B450" s="1" t="s">
        <v>5934</v>
      </c>
      <c r="C450" s="1" t="s">
        <v>5842</v>
      </c>
      <c r="D450" s="2">
        <v>44639</v>
      </c>
      <c r="E450">
        <v>278466</v>
      </c>
      <c r="F450">
        <v>489</v>
      </c>
      <c r="G450">
        <v>0</v>
      </c>
      <c r="H450" s="1" t="s">
        <v>5833</v>
      </c>
      <c r="I450" s="1" t="s">
        <v>6359</v>
      </c>
      <c r="J450" s="1" t="s">
        <v>6245</v>
      </c>
      <c r="K450">
        <v>49</v>
      </c>
      <c r="L450" s="1" t="s">
        <v>6260</v>
      </c>
      <c r="M450" s="1" t="s">
        <v>6254</v>
      </c>
      <c r="N450">
        <v>154092</v>
      </c>
      <c r="O450" s="1" t="s">
        <v>6252</v>
      </c>
      <c r="P450" s="2">
        <v>44288</v>
      </c>
      <c r="Q450" s="2">
        <v>45726</v>
      </c>
      <c r="R450" s="1" t="s">
        <v>6899</v>
      </c>
      <c r="S450" s="1" t="s">
        <v>6914</v>
      </c>
      <c r="T450" s="1" t="s">
        <v>14</v>
      </c>
      <c r="U450">
        <v>6551</v>
      </c>
      <c r="V450" s="1" t="s">
        <v>19</v>
      </c>
      <c r="W450" s="1" t="s">
        <v>25</v>
      </c>
      <c r="X450" s="2">
        <f t="shared" ref="X450:X513" ca="1" si="7">TODAY()</f>
        <v>45937</v>
      </c>
      <c r="Y450" s="1">
        <f ca="1">ROUND(YEARFRAC(Merge1[[#This Row],[Join_Date]],Merge1[[#This Row],[Today]], 3),0)</f>
        <v>5</v>
      </c>
      <c r="Z450" s="1" t="str" cm="1">
        <f t="array" aca="1" ref="Z450" ca="1">_xlfn.IFS(
   Merge1[[#This Row],[Customer Tenure]]&lt;=2,"New",
   Merge1[[#This Row],[Customer Tenure]]&lt;=5,"Emerging",
  Merge1[[#This Row],[Customer Tenure]]&lt;9,"Established",
   TRUE,"Loyal"
)</f>
        <v>Emerging</v>
      </c>
      <c r="AA450" s="1" t="str" cm="1">
        <f t="array" ref="AA450">_xlfn.IFS(Merge1[[#This Row],[Income]]&lt;=30000,"Low",Merge1[[#This Row],[Income]]&lt;=60000,"Medium",Merge1[[#This Row],[Income]]&lt;=100000,"High", Merge1[[#This Row],[Income]]&gt;100000," Premium")</f>
        <v xml:space="preserve"> Premium</v>
      </c>
      <c r="AB450" s="1" t="str" cm="1">
        <f t="array" ref="AB450">_xlfn.IFS(Merge1[[#This Row],[Age]]&lt;= 28,"Gen Z", Merge1[[#This Row],[Age]]&lt;=44,"Millennials", Merge1[[#This Row],[Age]]&lt;=60,"Gen X", Merge1[[#This Row],[Age]]&gt;60,"Baby Boomers")</f>
        <v>Gen X</v>
      </c>
      <c r="AC450" s="1" t="str" cm="1">
        <f t="array" ref="AC450">_xlfn.IFS(
    Merge1[[#This Row],[Balance]]&lt;=50000,"Low",
    Merge1[[#This Row],[Balance]]&lt;=200000,"Medium",
    Merge1[[#This Row],[Balance]]&gt;200000,"High"
)</f>
        <v>High</v>
      </c>
    </row>
    <row r="451" spans="1:29" x14ac:dyDescent="0.25">
      <c r="A451" s="1" t="s">
        <v>690</v>
      </c>
      <c r="B451" s="1" t="s">
        <v>6035</v>
      </c>
      <c r="C451" s="1" t="s">
        <v>5846</v>
      </c>
      <c r="D451" s="2">
        <v>44322</v>
      </c>
      <c r="E451">
        <v>174514</v>
      </c>
      <c r="F451">
        <v>795</v>
      </c>
      <c r="G451">
        <v>0</v>
      </c>
      <c r="H451" s="1" t="s">
        <v>5833</v>
      </c>
      <c r="I451" s="1" t="s">
        <v>6353</v>
      </c>
      <c r="J451" s="1" t="s">
        <v>6240</v>
      </c>
      <c r="K451">
        <v>22</v>
      </c>
      <c r="L451" s="1" t="s">
        <v>6241</v>
      </c>
      <c r="M451" s="1" t="s">
        <v>6257</v>
      </c>
      <c r="N451">
        <v>132217</v>
      </c>
      <c r="O451" s="1" t="s">
        <v>6248</v>
      </c>
      <c r="P451" s="2">
        <v>44565</v>
      </c>
      <c r="Q451" s="2">
        <v>45842</v>
      </c>
      <c r="R451" s="1" t="s">
        <v>6891</v>
      </c>
      <c r="S451" s="1" t="s">
        <v>6892</v>
      </c>
      <c r="T451" s="1" t="s">
        <v>23</v>
      </c>
      <c r="U451">
        <v>2088</v>
      </c>
      <c r="V451" s="1" t="s">
        <v>10</v>
      </c>
      <c r="W451" s="1" t="s">
        <v>106</v>
      </c>
      <c r="X451" s="2">
        <f t="shared" ca="1" si="7"/>
        <v>45937</v>
      </c>
      <c r="Y451" s="1">
        <f ca="1">ROUND(YEARFRAC(Merge1[[#This Row],[Join_Date]],Merge1[[#This Row],[Today]], 3),0)</f>
        <v>4</v>
      </c>
      <c r="Z451" s="1" t="str" cm="1">
        <f t="array" aca="1" ref="Z451" ca="1">_xlfn.IFS(
   Merge1[[#This Row],[Customer Tenure]]&lt;=2,"New",
   Merge1[[#This Row],[Customer Tenure]]&lt;=5,"Emerging",
  Merge1[[#This Row],[Customer Tenure]]&lt;9,"Established",
   TRUE,"Loyal"
)</f>
        <v>Emerging</v>
      </c>
      <c r="AA451" s="1" t="str" cm="1">
        <f t="array" ref="AA451">_xlfn.IFS(Merge1[[#This Row],[Income]]&lt;=30000,"Low",Merge1[[#This Row],[Income]]&lt;=60000,"Medium",Merge1[[#This Row],[Income]]&lt;=100000,"High", Merge1[[#This Row],[Income]]&gt;100000," Premium")</f>
        <v xml:space="preserve"> Premium</v>
      </c>
      <c r="AB451" s="1" t="str" cm="1">
        <f t="array" ref="AB451">_xlfn.IFS(Merge1[[#This Row],[Age]]&lt;= 28,"Gen Z", Merge1[[#This Row],[Age]]&lt;=44,"Millennials", Merge1[[#This Row],[Age]]&lt;=60,"Gen X", Merge1[[#This Row],[Age]]&gt;60,"Baby Boomers")</f>
        <v>Gen Z</v>
      </c>
      <c r="AC451" s="1" t="str" cm="1">
        <f t="array" ref="AC451">_xlfn.IFS(
    Merge1[[#This Row],[Balance]]&lt;=50000,"Low",
    Merge1[[#This Row],[Balance]]&lt;=200000,"Medium",
    Merge1[[#This Row],[Balance]]&gt;200000,"High"
)</f>
        <v>Medium</v>
      </c>
    </row>
    <row r="452" spans="1:29" x14ac:dyDescent="0.25">
      <c r="A452" s="1" t="s">
        <v>1183</v>
      </c>
      <c r="B452" s="1" t="s">
        <v>5908</v>
      </c>
      <c r="C452" s="1" t="s">
        <v>5832</v>
      </c>
      <c r="D452" s="2">
        <v>42365</v>
      </c>
      <c r="E452">
        <v>242998</v>
      </c>
      <c r="F452">
        <v>455</v>
      </c>
      <c r="G452">
        <v>0</v>
      </c>
      <c r="H452" s="1" t="s">
        <v>5838</v>
      </c>
      <c r="I452" s="1" t="s">
        <v>6684</v>
      </c>
      <c r="J452" s="1" t="s">
        <v>6245</v>
      </c>
      <c r="K452">
        <v>27</v>
      </c>
      <c r="L452" s="1" t="s">
        <v>6246</v>
      </c>
      <c r="M452" s="1" t="s">
        <v>6242</v>
      </c>
      <c r="N452">
        <v>143629</v>
      </c>
      <c r="O452" s="1" t="s">
        <v>6248</v>
      </c>
      <c r="P452" s="2">
        <v>45888</v>
      </c>
      <c r="Q452" s="2">
        <v>45535</v>
      </c>
      <c r="R452" s="1" t="s">
        <v>6889</v>
      </c>
      <c r="S452" s="1" t="s">
        <v>6890</v>
      </c>
      <c r="T452" s="1" t="s">
        <v>14</v>
      </c>
      <c r="U452">
        <v>7280</v>
      </c>
      <c r="V452" s="1" t="s">
        <v>15</v>
      </c>
      <c r="W452" s="1" t="s">
        <v>20</v>
      </c>
      <c r="X452" s="2">
        <f t="shared" ca="1" si="7"/>
        <v>45937</v>
      </c>
      <c r="Y452" s="1">
        <f ca="1">ROUND(YEARFRAC(Merge1[[#This Row],[Join_Date]],Merge1[[#This Row],[Today]], 3),0)</f>
        <v>0</v>
      </c>
      <c r="Z452" s="1" t="str" cm="1">
        <f t="array" aca="1" ref="Z452" ca="1">_xlfn.IFS(
   Merge1[[#This Row],[Customer Tenure]]&lt;=2,"New",
   Merge1[[#This Row],[Customer Tenure]]&lt;=5,"Emerging",
  Merge1[[#This Row],[Customer Tenure]]&lt;9,"Established",
   TRUE,"Loyal"
)</f>
        <v>New</v>
      </c>
      <c r="AA452" s="1" t="str" cm="1">
        <f t="array" ref="AA452">_xlfn.IFS(Merge1[[#This Row],[Income]]&lt;=30000,"Low",Merge1[[#This Row],[Income]]&lt;=60000,"Medium",Merge1[[#This Row],[Income]]&lt;=100000,"High", Merge1[[#This Row],[Income]]&gt;100000," Premium")</f>
        <v xml:space="preserve"> Premium</v>
      </c>
      <c r="AB452" s="1" t="str" cm="1">
        <f t="array" ref="AB452">_xlfn.IFS(Merge1[[#This Row],[Age]]&lt;= 28,"Gen Z", Merge1[[#This Row],[Age]]&lt;=44,"Millennials", Merge1[[#This Row],[Age]]&lt;=60,"Gen X", Merge1[[#This Row],[Age]]&gt;60,"Baby Boomers")</f>
        <v>Gen Z</v>
      </c>
      <c r="AC452" s="1" t="str" cm="1">
        <f t="array" ref="AC452">_xlfn.IFS(
    Merge1[[#This Row],[Balance]]&lt;=50000,"Low",
    Merge1[[#This Row],[Balance]]&lt;=200000,"Medium",
    Merge1[[#This Row],[Balance]]&gt;200000,"High"
)</f>
        <v>High</v>
      </c>
    </row>
    <row r="453" spans="1:29" x14ac:dyDescent="0.25">
      <c r="A453" s="1" t="s">
        <v>1183</v>
      </c>
      <c r="B453" s="1" t="s">
        <v>5908</v>
      </c>
      <c r="C453" s="1" t="s">
        <v>5832</v>
      </c>
      <c r="D453" s="2">
        <v>42365</v>
      </c>
      <c r="E453">
        <v>242998</v>
      </c>
      <c r="F453">
        <v>455</v>
      </c>
      <c r="G453">
        <v>0</v>
      </c>
      <c r="H453" s="1" t="s">
        <v>5838</v>
      </c>
      <c r="I453" s="1" t="s">
        <v>6684</v>
      </c>
      <c r="J453" s="1" t="s">
        <v>6245</v>
      </c>
      <c r="K453">
        <v>27</v>
      </c>
      <c r="L453" s="1" t="s">
        <v>6246</v>
      </c>
      <c r="M453" s="1" t="s">
        <v>6242</v>
      </c>
      <c r="N453">
        <v>143629</v>
      </c>
      <c r="O453" s="1" t="s">
        <v>6248</v>
      </c>
      <c r="P453" s="2">
        <v>45888</v>
      </c>
      <c r="Q453" s="2">
        <v>45885</v>
      </c>
      <c r="R453" s="1" t="s">
        <v>6889</v>
      </c>
      <c r="S453" s="1" t="s">
        <v>6915</v>
      </c>
      <c r="T453" s="1" t="s">
        <v>9</v>
      </c>
      <c r="U453">
        <v>835</v>
      </c>
      <c r="V453" s="1" t="s">
        <v>15</v>
      </c>
      <c r="W453" s="1" t="s">
        <v>55</v>
      </c>
      <c r="X453" s="2">
        <f t="shared" ca="1" si="7"/>
        <v>45937</v>
      </c>
      <c r="Y453" s="1">
        <f ca="1">ROUND(YEARFRAC(Merge1[[#This Row],[Join_Date]],Merge1[[#This Row],[Today]], 3),0)</f>
        <v>0</v>
      </c>
      <c r="Z453" s="1" t="str" cm="1">
        <f t="array" aca="1" ref="Z453" ca="1">_xlfn.IFS(
   Merge1[[#This Row],[Customer Tenure]]&lt;=2,"New",
   Merge1[[#This Row],[Customer Tenure]]&lt;=5,"Emerging",
  Merge1[[#This Row],[Customer Tenure]]&lt;9,"Established",
   TRUE,"Loyal"
)</f>
        <v>New</v>
      </c>
      <c r="AA453" s="1" t="str" cm="1">
        <f t="array" ref="AA453">_xlfn.IFS(Merge1[[#This Row],[Income]]&lt;=30000,"Low",Merge1[[#This Row],[Income]]&lt;=60000,"Medium",Merge1[[#This Row],[Income]]&lt;=100000,"High", Merge1[[#This Row],[Income]]&gt;100000," Premium")</f>
        <v xml:space="preserve"> Premium</v>
      </c>
      <c r="AB453" s="1" t="str" cm="1">
        <f t="array" ref="AB453">_xlfn.IFS(Merge1[[#This Row],[Age]]&lt;= 28,"Gen Z", Merge1[[#This Row],[Age]]&lt;=44,"Millennials", Merge1[[#This Row],[Age]]&lt;=60,"Gen X", Merge1[[#This Row],[Age]]&gt;60,"Baby Boomers")</f>
        <v>Gen Z</v>
      </c>
      <c r="AC453" s="1" t="str" cm="1">
        <f t="array" ref="AC453">_xlfn.IFS(
    Merge1[[#This Row],[Balance]]&lt;=50000,"Low",
    Merge1[[#This Row],[Balance]]&lt;=200000,"Medium",
    Merge1[[#This Row],[Balance]]&gt;200000,"High"
)</f>
        <v>High</v>
      </c>
    </row>
    <row r="454" spans="1:29" x14ac:dyDescent="0.25">
      <c r="A454" s="1" t="s">
        <v>409</v>
      </c>
      <c r="B454" s="1" t="s">
        <v>5911</v>
      </c>
      <c r="C454" s="1" t="s">
        <v>5832</v>
      </c>
      <c r="D454" s="2">
        <v>43698</v>
      </c>
      <c r="E454">
        <v>83178</v>
      </c>
      <c r="F454">
        <v>680</v>
      </c>
      <c r="G454">
        <v>0</v>
      </c>
      <c r="H454" s="1" t="s">
        <v>5833</v>
      </c>
      <c r="I454" s="1" t="s">
        <v>6825</v>
      </c>
      <c r="J454" s="1" t="s">
        <v>6240</v>
      </c>
      <c r="K454">
        <v>39</v>
      </c>
      <c r="L454" s="1" t="s">
        <v>6256</v>
      </c>
      <c r="M454" s="1" t="s">
        <v>6242</v>
      </c>
      <c r="N454">
        <v>178492</v>
      </c>
      <c r="O454" s="1" t="s">
        <v>6243</v>
      </c>
      <c r="P454" s="2">
        <v>45319</v>
      </c>
      <c r="Q454" s="2">
        <v>45286</v>
      </c>
      <c r="R454" s="1" t="s">
        <v>6904</v>
      </c>
      <c r="S454" s="1" t="s">
        <v>6905</v>
      </c>
      <c r="T454" s="1" t="s">
        <v>9</v>
      </c>
      <c r="U454">
        <v>536</v>
      </c>
      <c r="V454" s="1" t="s">
        <v>19</v>
      </c>
      <c r="W454" s="1" t="s">
        <v>16</v>
      </c>
      <c r="X454" s="2">
        <f t="shared" ca="1" si="7"/>
        <v>45937</v>
      </c>
      <c r="Y454" s="1">
        <f ca="1">ROUND(YEARFRAC(Merge1[[#This Row],[Join_Date]],Merge1[[#This Row],[Today]], 3),0)</f>
        <v>2</v>
      </c>
      <c r="Z454" s="1" t="str" cm="1">
        <f t="array" aca="1" ref="Z454" ca="1">_xlfn.IFS(
   Merge1[[#This Row],[Customer Tenure]]&lt;=2,"New",
   Merge1[[#This Row],[Customer Tenure]]&lt;=5,"Emerging",
  Merge1[[#This Row],[Customer Tenure]]&lt;9,"Established",
   TRUE,"Loyal"
)</f>
        <v>New</v>
      </c>
      <c r="AA454" s="1" t="str" cm="1">
        <f t="array" ref="AA454">_xlfn.IFS(Merge1[[#This Row],[Income]]&lt;=30000,"Low",Merge1[[#This Row],[Income]]&lt;=60000,"Medium",Merge1[[#This Row],[Income]]&lt;=100000,"High", Merge1[[#This Row],[Income]]&gt;100000," Premium")</f>
        <v xml:space="preserve"> Premium</v>
      </c>
      <c r="AB454" s="1" t="str" cm="1">
        <f t="array" ref="AB454">_xlfn.IFS(Merge1[[#This Row],[Age]]&lt;= 28,"Gen Z", Merge1[[#This Row],[Age]]&lt;=44,"Millennials", Merge1[[#This Row],[Age]]&lt;=60,"Gen X", Merge1[[#This Row],[Age]]&gt;60,"Baby Boomers")</f>
        <v>Millennials</v>
      </c>
      <c r="AC454" s="1" t="str" cm="1">
        <f t="array" ref="AC454">_xlfn.IFS(
    Merge1[[#This Row],[Balance]]&lt;=50000,"Low",
    Merge1[[#This Row],[Balance]]&lt;=200000,"Medium",
    Merge1[[#This Row],[Balance]]&gt;200000,"High"
)</f>
        <v>Medium</v>
      </c>
    </row>
    <row r="455" spans="1:29" x14ac:dyDescent="0.25">
      <c r="A455" s="1" t="s">
        <v>1272</v>
      </c>
      <c r="B455" s="1" t="s">
        <v>5909</v>
      </c>
      <c r="C455" s="1" t="s">
        <v>5832</v>
      </c>
      <c r="D455" s="2">
        <v>43834</v>
      </c>
      <c r="E455">
        <v>395807</v>
      </c>
      <c r="F455">
        <v>772</v>
      </c>
      <c r="G455">
        <v>0</v>
      </c>
      <c r="H455" s="1" t="s">
        <v>5850</v>
      </c>
      <c r="I455" s="1" t="s">
        <v>6649</v>
      </c>
      <c r="J455" s="1" t="s">
        <v>6245</v>
      </c>
      <c r="K455">
        <v>59</v>
      </c>
      <c r="L455" s="1" t="s">
        <v>6256</v>
      </c>
      <c r="M455" s="1" t="s">
        <v>6266</v>
      </c>
      <c r="N455">
        <v>177361</v>
      </c>
      <c r="O455" s="1" t="s">
        <v>6243</v>
      </c>
      <c r="P455" s="2">
        <v>45185</v>
      </c>
      <c r="Q455" s="2">
        <v>45629</v>
      </c>
      <c r="R455" s="1" t="s">
        <v>6904</v>
      </c>
      <c r="S455" s="1" t="s">
        <v>6916</v>
      </c>
      <c r="T455" s="1" t="s">
        <v>14</v>
      </c>
      <c r="U455">
        <v>1343</v>
      </c>
      <c r="V455" s="1" t="s">
        <v>19</v>
      </c>
      <c r="W455" s="1" t="s">
        <v>106</v>
      </c>
      <c r="X455" s="2">
        <f t="shared" ca="1" si="7"/>
        <v>45937</v>
      </c>
      <c r="Y455" s="1">
        <f ca="1">ROUND(YEARFRAC(Merge1[[#This Row],[Join_Date]],Merge1[[#This Row],[Today]], 3),0)</f>
        <v>2</v>
      </c>
      <c r="Z455" s="1" t="str" cm="1">
        <f t="array" aca="1" ref="Z455" ca="1">_xlfn.IFS(
   Merge1[[#This Row],[Customer Tenure]]&lt;=2,"New",
   Merge1[[#This Row],[Customer Tenure]]&lt;=5,"Emerging",
  Merge1[[#This Row],[Customer Tenure]]&lt;9,"Established",
   TRUE,"Loyal"
)</f>
        <v>New</v>
      </c>
      <c r="AA455" s="1" t="str" cm="1">
        <f t="array" ref="AA455">_xlfn.IFS(Merge1[[#This Row],[Income]]&lt;=30000,"Low",Merge1[[#This Row],[Income]]&lt;=60000,"Medium",Merge1[[#This Row],[Income]]&lt;=100000,"High", Merge1[[#This Row],[Income]]&gt;100000," Premium")</f>
        <v xml:space="preserve"> Premium</v>
      </c>
      <c r="AB455" s="1" t="str" cm="1">
        <f t="array" ref="AB455">_xlfn.IFS(Merge1[[#This Row],[Age]]&lt;= 28,"Gen Z", Merge1[[#This Row],[Age]]&lt;=44,"Millennials", Merge1[[#This Row],[Age]]&lt;=60,"Gen X", Merge1[[#This Row],[Age]]&gt;60,"Baby Boomers")</f>
        <v>Gen X</v>
      </c>
      <c r="AC455" s="1" t="str" cm="1">
        <f t="array" ref="AC455">_xlfn.IFS(
    Merge1[[#This Row],[Balance]]&lt;=50000,"Low",
    Merge1[[#This Row],[Balance]]&lt;=200000,"Medium",
    Merge1[[#This Row],[Balance]]&gt;200000,"High"
)</f>
        <v>High</v>
      </c>
    </row>
    <row r="456" spans="1:29" x14ac:dyDescent="0.25">
      <c r="A456" s="1" t="s">
        <v>411</v>
      </c>
      <c r="B456" s="1" t="s">
        <v>5997</v>
      </c>
      <c r="C456" s="1" t="s">
        <v>5842</v>
      </c>
      <c r="D456" s="2">
        <v>45731</v>
      </c>
      <c r="E456">
        <v>184099</v>
      </c>
      <c r="F456">
        <v>372</v>
      </c>
      <c r="G456">
        <v>0</v>
      </c>
      <c r="H456" s="1" t="s">
        <v>5860</v>
      </c>
      <c r="I456" s="1" t="s">
        <v>6293</v>
      </c>
      <c r="J456" s="1" t="s">
        <v>6245</v>
      </c>
      <c r="K456">
        <v>26</v>
      </c>
      <c r="L456" s="1" t="s">
        <v>6241</v>
      </c>
      <c r="M456" s="1" t="s">
        <v>6257</v>
      </c>
      <c r="N456">
        <v>136953</v>
      </c>
      <c r="O456" s="1" t="s">
        <v>6243</v>
      </c>
      <c r="P456" s="2">
        <v>43698</v>
      </c>
      <c r="Q456" s="2">
        <v>45388</v>
      </c>
      <c r="R456" s="1" t="s">
        <v>6893</v>
      </c>
      <c r="S456" s="1" t="s">
        <v>6911</v>
      </c>
      <c r="T456" s="1" t="s">
        <v>9</v>
      </c>
      <c r="U456">
        <v>6657</v>
      </c>
      <c r="V456" s="1" t="s">
        <v>15</v>
      </c>
      <c r="W456" s="1" t="s">
        <v>40</v>
      </c>
      <c r="X456" s="2">
        <f t="shared" ca="1" si="7"/>
        <v>45937</v>
      </c>
      <c r="Y456" s="1">
        <f ca="1">ROUND(YEARFRAC(Merge1[[#This Row],[Join_Date]],Merge1[[#This Row],[Today]], 3),0)</f>
        <v>6</v>
      </c>
      <c r="Z456" s="1" t="str" cm="1">
        <f t="array" aca="1" ref="Z456" ca="1">_xlfn.IFS(
   Merge1[[#This Row],[Customer Tenure]]&lt;=2,"New",
   Merge1[[#This Row],[Customer Tenure]]&lt;=5,"Emerging",
  Merge1[[#This Row],[Customer Tenure]]&lt;9,"Established",
   TRUE,"Loyal"
)</f>
        <v>Established</v>
      </c>
      <c r="AA456" s="1" t="str" cm="1">
        <f t="array" ref="AA456">_xlfn.IFS(Merge1[[#This Row],[Income]]&lt;=30000,"Low",Merge1[[#This Row],[Income]]&lt;=60000,"Medium",Merge1[[#This Row],[Income]]&lt;=100000,"High", Merge1[[#This Row],[Income]]&gt;100000," Premium")</f>
        <v xml:space="preserve"> Premium</v>
      </c>
      <c r="AB456" s="1" t="str" cm="1">
        <f t="array" ref="AB456">_xlfn.IFS(Merge1[[#This Row],[Age]]&lt;= 28,"Gen Z", Merge1[[#This Row],[Age]]&lt;=44,"Millennials", Merge1[[#This Row],[Age]]&lt;=60,"Gen X", Merge1[[#This Row],[Age]]&gt;60,"Baby Boomers")</f>
        <v>Gen Z</v>
      </c>
      <c r="AC456" s="1" t="str" cm="1">
        <f t="array" ref="AC456">_xlfn.IFS(
    Merge1[[#This Row],[Balance]]&lt;=50000,"Low",
    Merge1[[#This Row],[Balance]]&lt;=200000,"Medium",
    Merge1[[#This Row],[Balance]]&gt;200000,"High"
)</f>
        <v>Medium</v>
      </c>
    </row>
    <row r="457" spans="1:29" x14ac:dyDescent="0.25">
      <c r="A457" s="1" t="s">
        <v>411</v>
      </c>
      <c r="B457" s="1" t="s">
        <v>5997</v>
      </c>
      <c r="C457" s="1" t="s">
        <v>5842</v>
      </c>
      <c r="D457" s="2">
        <v>45731</v>
      </c>
      <c r="E457">
        <v>184099</v>
      </c>
      <c r="F457">
        <v>372</v>
      </c>
      <c r="G457">
        <v>0</v>
      </c>
      <c r="H457" s="1" t="s">
        <v>5860</v>
      </c>
      <c r="I457" s="1" t="s">
        <v>6293</v>
      </c>
      <c r="J457" s="1" t="s">
        <v>6245</v>
      </c>
      <c r="K457">
        <v>26</v>
      </c>
      <c r="L457" s="1" t="s">
        <v>6241</v>
      </c>
      <c r="M457" s="1" t="s">
        <v>6257</v>
      </c>
      <c r="N457">
        <v>136953</v>
      </c>
      <c r="O457" s="1" t="s">
        <v>6243</v>
      </c>
      <c r="P457" s="2">
        <v>43698</v>
      </c>
      <c r="Q457" s="2">
        <v>45595</v>
      </c>
      <c r="R457" s="1" t="s">
        <v>6912</v>
      </c>
      <c r="S457" s="1" t="s">
        <v>6917</v>
      </c>
      <c r="T457" s="1" t="s">
        <v>9</v>
      </c>
      <c r="U457">
        <v>5706</v>
      </c>
      <c r="V457" s="1" t="s">
        <v>15</v>
      </c>
      <c r="W457" s="1" t="s">
        <v>16</v>
      </c>
      <c r="X457" s="2">
        <f t="shared" ca="1" si="7"/>
        <v>45937</v>
      </c>
      <c r="Y457" s="1">
        <f ca="1">ROUND(YEARFRAC(Merge1[[#This Row],[Join_Date]],Merge1[[#This Row],[Today]], 3),0)</f>
        <v>6</v>
      </c>
      <c r="Z457" s="1" t="str" cm="1">
        <f t="array" aca="1" ref="Z457" ca="1">_xlfn.IFS(
   Merge1[[#This Row],[Customer Tenure]]&lt;=2,"New",
   Merge1[[#This Row],[Customer Tenure]]&lt;=5,"Emerging",
  Merge1[[#This Row],[Customer Tenure]]&lt;9,"Established",
   TRUE,"Loyal"
)</f>
        <v>Established</v>
      </c>
      <c r="AA457" s="1" t="str" cm="1">
        <f t="array" ref="AA457">_xlfn.IFS(Merge1[[#This Row],[Income]]&lt;=30000,"Low",Merge1[[#This Row],[Income]]&lt;=60000,"Medium",Merge1[[#This Row],[Income]]&lt;=100000,"High", Merge1[[#This Row],[Income]]&gt;100000," Premium")</f>
        <v xml:space="preserve"> Premium</v>
      </c>
      <c r="AB457" s="1" t="str" cm="1">
        <f t="array" ref="AB457">_xlfn.IFS(Merge1[[#This Row],[Age]]&lt;= 28,"Gen Z", Merge1[[#This Row],[Age]]&lt;=44,"Millennials", Merge1[[#This Row],[Age]]&lt;=60,"Gen X", Merge1[[#This Row],[Age]]&gt;60,"Baby Boomers")</f>
        <v>Gen Z</v>
      </c>
      <c r="AC457" s="1" t="str" cm="1">
        <f t="array" ref="AC457">_xlfn.IFS(
    Merge1[[#This Row],[Balance]]&lt;=50000,"Low",
    Merge1[[#This Row],[Balance]]&lt;=200000,"Medium",
    Merge1[[#This Row],[Balance]]&gt;200000,"High"
)</f>
        <v>Medium</v>
      </c>
    </row>
    <row r="458" spans="1:29" x14ac:dyDescent="0.25">
      <c r="A458" s="1" t="s">
        <v>411</v>
      </c>
      <c r="B458" s="1" t="s">
        <v>5997</v>
      </c>
      <c r="C458" s="1" t="s">
        <v>5842</v>
      </c>
      <c r="D458" s="2">
        <v>45731</v>
      </c>
      <c r="E458">
        <v>184099</v>
      </c>
      <c r="F458">
        <v>372</v>
      </c>
      <c r="G458">
        <v>0</v>
      </c>
      <c r="H458" s="1" t="s">
        <v>5860</v>
      </c>
      <c r="I458" s="1" t="s">
        <v>6293</v>
      </c>
      <c r="J458" s="1" t="s">
        <v>6245</v>
      </c>
      <c r="K458">
        <v>26</v>
      </c>
      <c r="L458" s="1" t="s">
        <v>6241</v>
      </c>
      <c r="M458" s="1" t="s">
        <v>6257</v>
      </c>
      <c r="N458">
        <v>136953</v>
      </c>
      <c r="O458" s="1" t="s">
        <v>6243</v>
      </c>
      <c r="P458" s="2">
        <v>43698</v>
      </c>
      <c r="Q458" s="2">
        <v>45565</v>
      </c>
      <c r="R458" s="1" t="s">
        <v>6897</v>
      </c>
      <c r="S458" s="1" t="s">
        <v>6898</v>
      </c>
      <c r="T458" s="1" t="s">
        <v>9</v>
      </c>
      <c r="U458">
        <v>1264</v>
      </c>
      <c r="V458" s="1" t="s">
        <v>19</v>
      </c>
      <c r="W458" s="1" t="s">
        <v>20</v>
      </c>
      <c r="X458" s="2">
        <f t="shared" ca="1" si="7"/>
        <v>45937</v>
      </c>
      <c r="Y458" s="1">
        <f ca="1">ROUND(YEARFRAC(Merge1[[#This Row],[Join_Date]],Merge1[[#This Row],[Today]], 3),0)</f>
        <v>6</v>
      </c>
      <c r="Z458" s="1" t="str" cm="1">
        <f t="array" aca="1" ref="Z458" ca="1">_xlfn.IFS(
   Merge1[[#This Row],[Customer Tenure]]&lt;=2,"New",
   Merge1[[#This Row],[Customer Tenure]]&lt;=5,"Emerging",
  Merge1[[#This Row],[Customer Tenure]]&lt;9,"Established",
   TRUE,"Loyal"
)</f>
        <v>Established</v>
      </c>
      <c r="AA458" s="1" t="str" cm="1">
        <f t="array" ref="AA458">_xlfn.IFS(Merge1[[#This Row],[Income]]&lt;=30000,"Low",Merge1[[#This Row],[Income]]&lt;=60000,"Medium",Merge1[[#This Row],[Income]]&lt;=100000,"High", Merge1[[#This Row],[Income]]&gt;100000," Premium")</f>
        <v xml:space="preserve"> Premium</v>
      </c>
      <c r="AB458" s="1" t="str" cm="1">
        <f t="array" ref="AB458">_xlfn.IFS(Merge1[[#This Row],[Age]]&lt;= 28,"Gen Z", Merge1[[#This Row],[Age]]&lt;=44,"Millennials", Merge1[[#This Row],[Age]]&lt;=60,"Gen X", Merge1[[#This Row],[Age]]&gt;60,"Baby Boomers")</f>
        <v>Gen Z</v>
      </c>
      <c r="AC458" s="1" t="str" cm="1">
        <f t="array" ref="AC458">_xlfn.IFS(
    Merge1[[#This Row],[Balance]]&lt;=50000,"Low",
    Merge1[[#This Row],[Balance]]&lt;=200000,"Medium",
    Merge1[[#This Row],[Balance]]&gt;200000,"High"
)</f>
        <v>Medium</v>
      </c>
    </row>
    <row r="459" spans="1:29" x14ac:dyDescent="0.25">
      <c r="A459" s="1" t="s">
        <v>961</v>
      </c>
      <c r="B459" s="1" t="s">
        <v>5995</v>
      </c>
      <c r="C459" s="1" t="s">
        <v>5832</v>
      </c>
      <c r="D459" s="2">
        <v>42841</v>
      </c>
      <c r="E459">
        <v>245017</v>
      </c>
      <c r="F459">
        <v>667</v>
      </c>
      <c r="G459">
        <v>0</v>
      </c>
      <c r="H459" s="1" t="s">
        <v>5833</v>
      </c>
      <c r="I459" s="1" t="s">
        <v>6356</v>
      </c>
      <c r="J459" s="1" t="s">
        <v>6240</v>
      </c>
      <c r="K459">
        <v>21</v>
      </c>
      <c r="L459" s="1" t="s">
        <v>6256</v>
      </c>
      <c r="M459" s="1" t="s">
        <v>6266</v>
      </c>
      <c r="N459">
        <v>126532</v>
      </c>
      <c r="O459" s="1" t="s">
        <v>6243</v>
      </c>
      <c r="P459" s="2">
        <v>45011</v>
      </c>
      <c r="Q459" s="2">
        <v>45230</v>
      </c>
      <c r="R459" s="1" t="s">
        <v>6912</v>
      </c>
      <c r="S459" s="1" t="s">
        <v>6913</v>
      </c>
      <c r="T459" s="1" t="s">
        <v>23</v>
      </c>
      <c r="U459">
        <v>8479</v>
      </c>
      <c r="V459" s="1" t="s">
        <v>19</v>
      </c>
      <c r="W459" s="1" t="s">
        <v>29</v>
      </c>
      <c r="X459" s="2">
        <f t="shared" ca="1" si="7"/>
        <v>45937</v>
      </c>
      <c r="Y459" s="1">
        <f ca="1">ROUND(YEARFRAC(Merge1[[#This Row],[Join_Date]],Merge1[[#This Row],[Today]], 3),0)</f>
        <v>3</v>
      </c>
      <c r="Z459" s="1" t="str" cm="1">
        <f t="array" aca="1" ref="Z459" ca="1">_xlfn.IFS(
   Merge1[[#This Row],[Customer Tenure]]&lt;=2,"New",
   Merge1[[#This Row],[Customer Tenure]]&lt;=5,"Emerging",
  Merge1[[#This Row],[Customer Tenure]]&lt;9,"Established",
   TRUE,"Loyal"
)</f>
        <v>Emerging</v>
      </c>
      <c r="AA459" s="1" t="str" cm="1">
        <f t="array" ref="AA459">_xlfn.IFS(Merge1[[#This Row],[Income]]&lt;=30000,"Low",Merge1[[#This Row],[Income]]&lt;=60000,"Medium",Merge1[[#This Row],[Income]]&lt;=100000,"High", Merge1[[#This Row],[Income]]&gt;100000," Premium")</f>
        <v xml:space="preserve"> Premium</v>
      </c>
      <c r="AB459" s="1" t="str" cm="1">
        <f t="array" ref="AB459">_xlfn.IFS(Merge1[[#This Row],[Age]]&lt;= 28,"Gen Z", Merge1[[#This Row],[Age]]&lt;=44,"Millennials", Merge1[[#This Row],[Age]]&lt;=60,"Gen X", Merge1[[#This Row],[Age]]&gt;60,"Baby Boomers")</f>
        <v>Gen Z</v>
      </c>
      <c r="AC459" s="1" t="str" cm="1">
        <f t="array" ref="AC459">_xlfn.IFS(
    Merge1[[#This Row],[Balance]]&lt;=50000,"Low",
    Merge1[[#This Row],[Balance]]&lt;=200000,"Medium",
    Merge1[[#This Row],[Balance]]&gt;200000,"High"
)</f>
        <v>High</v>
      </c>
    </row>
    <row r="460" spans="1:29" x14ac:dyDescent="0.25">
      <c r="A460" s="1" t="s">
        <v>413</v>
      </c>
      <c r="B460" s="1" t="s">
        <v>6047</v>
      </c>
      <c r="C460" s="1" t="s">
        <v>5842</v>
      </c>
      <c r="D460" s="2">
        <v>43026</v>
      </c>
      <c r="E460">
        <v>316463</v>
      </c>
      <c r="F460">
        <v>803</v>
      </c>
      <c r="G460">
        <v>0</v>
      </c>
      <c r="H460" s="1" t="s">
        <v>5833</v>
      </c>
      <c r="I460" s="1" t="s">
        <v>6731</v>
      </c>
      <c r="J460" s="1" t="s">
        <v>6240</v>
      </c>
      <c r="K460">
        <v>52</v>
      </c>
      <c r="L460" s="1" t="s">
        <v>6260</v>
      </c>
      <c r="M460" s="1" t="s">
        <v>6262</v>
      </c>
      <c r="N460">
        <v>51585</v>
      </c>
      <c r="O460" s="1" t="s">
        <v>6248</v>
      </c>
      <c r="P460" s="2">
        <v>43577</v>
      </c>
      <c r="Q460" s="2">
        <v>45460</v>
      </c>
      <c r="R460" s="1" t="s">
        <v>6883</v>
      </c>
      <c r="S460" s="1" t="s">
        <v>6884</v>
      </c>
      <c r="T460" s="1" t="s">
        <v>23</v>
      </c>
      <c r="U460">
        <v>7262</v>
      </c>
      <c r="V460" s="1" t="s">
        <v>15</v>
      </c>
      <c r="W460" s="1" t="s">
        <v>20</v>
      </c>
      <c r="X460" s="2">
        <f t="shared" ca="1" si="7"/>
        <v>45937</v>
      </c>
      <c r="Y460" s="1">
        <f ca="1">ROUND(YEARFRAC(Merge1[[#This Row],[Join_Date]],Merge1[[#This Row],[Today]], 3),0)</f>
        <v>6</v>
      </c>
      <c r="Z460" s="1" t="str" cm="1">
        <f t="array" aca="1" ref="Z460" ca="1">_xlfn.IFS(
   Merge1[[#This Row],[Customer Tenure]]&lt;=2,"New",
   Merge1[[#This Row],[Customer Tenure]]&lt;=5,"Emerging",
  Merge1[[#This Row],[Customer Tenure]]&lt;9,"Established",
   TRUE,"Loyal"
)</f>
        <v>Established</v>
      </c>
      <c r="AA460" s="1" t="str" cm="1">
        <f t="array" ref="AA460">_xlfn.IFS(Merge1[[#This Row],[Income]]&lt;=30000,"Low",Merge1[[#This Row],[Income]]&lt;=60000,"Medium",Merge1[[#This Row],[Income]]&lt;=100000,"High", Merge1[[#This Row],[Income]]&gt;100000," Premium")</f>
        <v>Medium</v>
      </c>
      <c r="AB460" s="1" t="str" cm="1">
        <f t="array" ref="AB460">_xlfn.IFS(Merge1[[#This Row],[Age]]&lt;= 28,"Gen Z", Merge1[[#This Row],[Age]]&lt;=44,"Millennials", Merge1[[#This Row],[Age]]&lt;=60,"Gen X", Merge1[[#This Row],[Age]]&gt;60,"Baby Boomers")</f>
        <v>Gen X</v>
      </c>
      <c r="AC460" s="1" t="str" cm="1">
        <f t="array" ref="AC460">_xlfn.IFS(
    Merge1[[#This Row],[Balance]]&lt;=50000,"Low",
    Merge1[[#This Row],[Balance]]&lt;=200000,"Medium",
    Merge1[[#This Row],[Balance]]&gt;200000,"High"
)</f>
        <v>High</v>
      </c>
    </row>
    <row r="461" spans="1:29" x14ac:dyDescent="0.25">
      <c r="A461" s="1" t="s">
        <v>413</v>
      </c>
      <c r="B461" s="1" t="s">
        <v>6047</v>
      </c>
      <c r="C461" s="1" t="s">
        <v>5842</v>
      </c>
      <c r="D461" s="2">
        <v>43026</v>
      </c>
      <c r="E461">
        <v>316463</v>
      </c>
      <c r="F461">
        <v>803</v>
      </c>
      <c r="G461">
        <v>0</v>
      </c>
      <c r="H461" s="1" t="s">
        <v>5833</v>
      </c>
      <c r="I461" s="1" t="s">
        <v>6731</v>
      </c>
      <c r="J461" s="1" t="s">
        <v>6240</v>
      </c>
      <c r="K461">
        <v>52</v>
      </c>
      <c r="L461" s="1" t="s">
        <v>6260</v>
      </c>
      <c r="M461" s="1" t="s">
        <v>6262</v>
      </c>
      <c r="N461">
        <v>51585</v>
      </c>
      <c r="O461" s="1" t="s">
        <v>6248</v>
      </c>
      <c r="P461" s="2">
        <v>43577</v>
      </c>
      <c r="Q461" s="2">
        <v>45200</v>
      </c>
      <c r="R461" s="1" t="s">
        <v>6912</v>
      </c>
      <c r="S461" s="1" t="s">
        <v>6913</v>
      </c>
      <c r="T461" s="1" t="s">
        <v>28</v>
      </c>
      <c r="U461">
        <v>1657</v>
      </c>
      <c r="V461" s="1" t="s">
        <v>15</v>
      </c>
      <c r="W461" s="1" t="s">
        <v>16</v>
      </c>
      <c r="X461" s="2">
        <f t="shared" ca="1" si="7"/>
        <v>45937</v>
      </c>
      <c r="Y461" s="1">
        <f ca="1">ROUND(YEARFRAC(Merge1[[#This Row],[Join_Date]],Merge1[[#This Row],[Today]], 3),0)</f>
        <v>6</v>
      </c>
      <c r="Z461" s="1" t="str" cm="1">
        <f t="array" aca="1" ref="Z461" ca="1">_xlfn.IFS(
   Merge1[[#This Row],[Customer Tenure]]&lt;=2,"New",
   Merge1[[#This Row],[Customer Tenure]]&lt;=5,"Emerging",
  Merge1[[#This Row],[Customer Tenure]]&lt;9,"Established",
   TRUE,"Loyal"
)</f>
        <v>Established</v>
      </c>
      <c r="AA461" s="1" t="str" cm="1">
        <f t="array" ref="AA461">_xlfn.IFS(Merge1[[#This Row],[Income]]&lt;=30000,"Low",Merge1[[#This Row],[Income]]&lt;=60000,"Medium",Merge1[[#This Row],[Income]]&lt;=100000,"High", Merge1[[#This Row],[Income]]&gt;100000," Premium")</f>
        <v>Medium</v>
      </c>
      <c r="AB461" s="1" t="str" cm="1">
        <f t="array" ref="AB461">_xlfn.IFS(Merge1[[#This Row],[Age]]&lt;= 28,"Gen Z", Merge1[[#This Row],[Age]]&lt;=44,"Millennials", Merge1[[#This Row],[Age]]&lt;=60,"Gen X", Merge1[[#This Row],[Age]]&gt;60,"Baby Boomers")</f>
        <v>Gen X</v>
      </c>
      <c r="AC461" s="1" t="str" cm="1">
        <f t="array" ref="AC461">_xlfn.IFS(
    Merge1[[#This Row],[Balance]]&lt;=50000,"Low",
    Merge1[[#This Row],[Balance]]&lt;=200000,"Medium",
    Merge1[[#This Row],[Balance]]&gt;200000,"High"
)</f>
        <v>High</v>
      </c>
    </row>
    <row r="462" spans="1:29" x14ac:dyDescent="0.25">
      <c r="A462" s="1" t="s">
        <v>868</v>
      </c>
      <c r="B462" s="1" t="s">
        <v>5910</v>
      </c>
      <c r="C462" s="1" t="s">
        <v>5846</v>
      </c>
      <c r="D462" s="2">
        <v>42626</v>
      </c>
      <c r="E462">
        <v>241503</v>
      </c>
      <c r="F462">
        <v>571</v>
      </c>
      <c r="G462">
        <v>111379</v>
      </c>
      <c r="H462" s="1" t="s">
        <v>5850</v>
      </c>
      <c r="I462" s="1" t="s">
        <v>6771</v>
      </c>
      <c r="J462" s="1" t="s">
        <v>6245</v>
      </c>
      <c r="K462">
        <v>25</v>
      </c>
      <c r="L462" s="1" t="s">
        <v>6246</v>
      </c>
      <c r="M462" s="1" t="s">
        <v>6266</v>
      </c>
      <c r="N462">
        <v>198136</v>
      </c>
      <c r="O462" s="1" t="s">
        <v>6248</v>
      </c>
      <c r="P462" s="2">
        <v>42565</v>
      </c>
      <c r="Q462" s="2">
        <v>45377</v>
      </c>
      <c r="R462" s="1" t="s">
        <v>6899</v>
      </c>
      <c r="S462" s="1" t="s">
        <v>6900</v>
      </c>
      <c r="T462" s="1" t="s">
        <v>14</v>
      </c>
      <c r="U462">
        <v>5422</v>
      </c>
      <c r="V462" s="1" t="s">
        <v>10</v>
      </c>
      <c r="W462" s="1" t="s">
        <v>16</v>
      </c>
      <c r="X462" s="2">
        <f t="shared" ca="1" si="7"/>
        <v>45937</v>
      </c>
      <c r="Y462" s="1">
        <f ca="1">ROUND(YEARFRAC(Merge1[[#This Row],[Join_Date]],Merge1[[#This Row],[Today]], 3),0)</f>
        <v>9</v>
      </c>
      <c r="Z462" s="1" t="str" cm="1">
        <f t="array" aca="1" ref="Z462" ca="1">_xlfn.IFS(
   Merge1[[#This Row],[Customer Tenure]]&lt;=2,"New",
   Merge1[[#This Row],[Customer Tenure]]&lt;=5,"Emerging",
  Merge1[[#This Row],[Customer Tenure]]&lt;9,"Established",
   TRUE,"Loyal"
)</f>
        <v>Loyal</v>
      </c>
      <c r="AA462" s="1" t="str" cm="1">
        <f t="array" ref="AA462">_xlfn.IFS(Merge1[[#This Row],[Income]]&lt;=30000,"Low",Merge1[[#This Row],[Income]]&lt;=60000,"Medium",Merge1[[#This Row],[Income]]&lt;=100000,"High", Merge1[[#This Row],[Income]]&gt;100000," Premium")</f>
        <v xml:space="preserve"> Premium</v>
      </c>
      <c r="AB462" s="1" t="str" cm="1">
        <f t="array" ref="AB462">_xlfn.IFS(Merge1[[#This Row],[Age]]&lt;= 28,"Gen Z", Merge1[[#This Row],[Age]]&lt;=44,"Millennials", Merge1[[#This Row],[Age]]&lt;=60,"Gen X", Merge1[[#This Row],[Age]]&gt;60,"Baby Boomers")</f>
        <v>Gen Z</v>
      </c>
      <c r="AC462" s="1" t="str" cm="1">
        <f t="array" ref="AC462">_xlfn.IFS(
    Merge1[[#This Row],[Balance]]&lt;=50000,"Low",
    Merge1[[#This Row],[Balance]]&lt;=200000,"Medium",
    Merge1[[#This Row],[Balance]]&gt;200000,"High"
)</f>
        <v>High</v>
      </c>
    </row>
    <row r="463" spans="1:29" x14ac:dyDescent="0.25">
      <c r="A463" s="1" t="s">
        <v>415</v>
      </c>
      <c r="B463" s="1" t="s">
        <v>5942</v>
      </c>
      <c r="C463" s="1" t="s">
        <v>5835</v>
      </c>
      <c r="D463" s="2">
        <v>43515</v>
      </c>
      <c r="E463">
        <v>23199</v>
      </c>
      <c r="F463">
        <v>723</v>
      </c>
      <c r="G463">
        <v>0</v>
      </c>
      <c r="H463" s="1" t="s">
        <v>5833</v>
      </c>
      <c r="I463" s="1" t="s">
        <v>6523</v>
      </c>
      <c r="J463" s="1" t="s">
        <v>6240</v>
      </c>
      <c r="K463">
        <v>58</v>
      </c>
      <c r="L463" s="1" t="s">
        <v>6241</v>
      </c>
      <c r="M463" s="1" t="s">
        <v>6262</v>
      </c>
      <c r="N463">
        <v>102711</v>
      </c>
      <c r="O463" s="1" t="s">
        <v>6243</v>
      </c>
      <c r="P463" s="2">
        <v>45427</v>
      </c>
      <c r="Q463" s="2">
        <v>45640</v>
      </c>
      <c r="R463" s="1" t="s">
        <v>6904</v>
      </c>
      <c r="S463" s="1" t="s">
        <v>6916</v>
      </c>
      <c r="T463" s="1" t="s">
        <v>14</v>
      </c>
      <c r="U463">
        <v>940</v>
      </c>
      <c r="V463" s="1" t="s">
        <v>15</v>
      </c>
      <c r="W463" s="1" t="s">
        <v>50</v>
      </c>
      <c r="X463" s="2">
        <f t="shared" ca="1" si="7"/>
        <v>45937</v>
      </c>
      <c r="Y463" s="1">
        <f ca="1">ROUND(YEARFRAC(Merge1[[#This Row],[Join_Date]],Merge1[[#This Row],[Today]], 3),0)</f>
        <v>1</v>
      </c>
      <c r="Z463" s="1" t="str" cm="1">
        <f t="array" aca="1" ref="Z463" ca="1">_xlfn.IFS(
   Merge1[[#This Row],[Customer Tenure]]&lt;=2,"New",
   Merge1[[#This Row],[Customer Tenure]]&lt;=5,"Emerging",
  Merge1[[#This Row],[Customer Tenure]]&lt;9,"Established",
   TRUE,"Loyal"
)</f>
        <v>New</v>
      </c>
      <c r="AA463" s="1" t="str" cm="1">
        <f t="array" ref="AA463">_xlfn.IFS(Merge1[[#This Row],[Income]]&lt;=30000,"Low",Merge1[[#This Row],[Income]]&lt;=60000,"Medium",Merge1[[#This Row],[Income]]&lt;=100000,"High", Merge1[[#This Row],[Income]]&gt;100000," Premium")</f>
        <v xml:space="preserve"> Premium</v>
      </c>
      <c r="AB463" s="1" t="str" cm="1">
        <f t="array" ref="AB463">_xlfn.IFS(Merge1[[#This Row],[Age]]&lt;= 28,"Gen Z", Merge1[[#This Row],[Age]]&lt;=44,"Millennials", Merge1[[#This Row],[Age]]&lt;=60,"Gen X", Merge1[[#This Row],[Age]]&gt;60,"Baby Boomers")</f>
        <v>Gen X</v>
      </c>
      <c r="AC463" s="1" t="str" cm="1">
        <f t="array" ref="AC463">_xlfn.IFS(
    Merge1[[#This Row],[Balance]]&lt;=50000,"Low",
    Merge1[[#This Row],[Balance]]&lt;=200000,"Medium",
    Merge1[[#This Row],[Balance]]&gt;200000,"High"
)</f>
        <v>Low</v>
      </c>
    </row>
    <row r="464" spans="1:29" x14ac:dyDescent="0.25">
      <c r="A464" s="1" t="s">
        <v>415</v>
      </c>
      <c r="B464" s="1" t="s">
        <v>5942</v>
      </c>
      <c r="C464" s="1" t="s">
        <v>5835</v>
      </c>
      <c r="D464" s="2">
        <v>43515</v>
      </c>
      <c r="E464">
        <v>23199</v>
      </c>
      <c r="F464">
        <v>723</v>
      </c>
      <c r="G464">
        <v>0</v>
      </c>
      <c r="H464" s="1" t="s">
        <v>5833</v>
      </c>
      <c r="I464" s="1" t="s">
        <v>6523</v>
      </c>
      <c r="J464" s="1" t="s">
        <v>6240</v>
      </c>
      <c r="K464">
        <v>58</v>
      </c>
      <c r="L464" s="1" t="s">
        <v>6241</v>
      </c>
      <c r="M464" s="1" t="s">
        <v>6262</v>
      </c>
      <c r="N464">
        <v>102711</v>
      </c>
      <c r="O464" s="1" t="s">
        <v>6243</v>
      </c>
      <c r="P464" s="2">
        <v>45427</v>
      </c>
      <c r="Q464" s="2">
        <v>45775</v>
      </c>
      <c r="R464" s="1" t="s">
        <v>6893</v>
      </c>
      <c r="S464" s="1" t="s">
        <v>6894</v>
      </c>
      <c r="T464" s="1" t="s">
        <v>28</v>
      </c>
      <c r="U464">
        <v>7029</v>
      </c>
      <c r="V464" s="1" t="s">
        <v>24</v>
      </c>
      <c r="W464" s="1" t="s">
        <v>16</v>
      </c>
      <c r="X464" s="2">
        <f t="shared" ca="1" si="7"/>
        <v>45937</v>
      </c>
      <c r="Y464" s="1">
        <f ca="1">ROUND(YEARFRAC(Merge1[[#This Row],[Join_Date]],Merge1[[#This Row],[Today]], 3),0)</f>
        <v>1</v>
      </c>
      <c r="Z464" s="1" t="str" cm="1">
        <f t="array" aca="1" ref="Z464" ca="1">_xlfn.IFS(
   Merge1[[#This Row],[Customer Tenure]]&lt;=2,"New",
   Merge1[[#This Row],[Customer Tenure]]&lt;=5,"Emerging",
  Merge1[[#This Row],[Customer Tenure]]&lt;9,"Established",
   TRUE,"Loyal"
)</f>
        <v>New</v>
      </c>
      <c r="AA464" s="1" t="str" cm="1">
        <f t="array" ref="AA464">_xlfn.IFS(Merge1[[#This Row],[Income]]&lt;=30000,"Low",Merge1[[#This Row],[Income]]&lt;=60000,"Medium",Merge1[[#This Row],[Income]]&lt;=100000,"High", Merge1[[#This Row],[Income]]&gt;100000," Premium")</f>
        <v xml:space="preserve"> Premium</v>
      </c>
      <c r="AB464" s="1" t="str" cm="1">
        <f t="array" ref="AB464">_xlfn.IFS(Merge1[[#This Row],[Age]]&lt;= 28,"Gen Z", Merge1[[#This Row],[Age]]&lt;=44,"Millennials", Merge1[[#This Row],[Age]]&lt;=60,"Gen X", Merge1[[#This Row],[Age]]&gt;60,"Baby Boomers")</f>
        <v>Gen X</v>
      </c>
      <c r="AC464" s="1" t="str" cm="1">
        <f t="array" ref="AC464">_xlfn.IFS(
    Merge1[[#This Row],[Balance]]&lt;=50000,"Low",
    Merge1[[#This Row],[Balance]]&lt;=200000,"Medium",
    Merge1[[#This Row],[Balance]]&gt;200000,"High"
)</f>
        <v>Low</v>
      </c>
    </row>
    <row r="465" spans="1:29" x14ac:dyDescent="0.25">
      <c r="A465" s="1" t="s">
        <v>415</v>
      </c>
      <c r="B465" s="1" t="s">
        <v>5942</v>
      </c>
      <c r="C465" s="1" t="s">
        <v>5835</v>
      </c>
      <c r="D465" s="2">
        <v>43515</v>
      </c>
      <c r="E465">
        <v>23199</v>
      </c>
      <c r="F465">
        <v>723</v>
      </c>
      <c r="G465">
        <v>0</v>
      </c>
      <c r="H465" s="1" t="s">
        <v>5833</v>
      </c>
      <c r="I465" s="1" t="s">
        <v>6523</v>
      </c>
      <c r="J465" s="1" t="s">
        <v>6240</v>
      </c>
      <c r="K465">
        <v>58</v>
      </c>
      <c r="L465" s="1" t="s">
        <v>6241</v>
      </c>
      <c r="M465" s="1" t="s">
        <v>6262</v>
      </c>
      <c r="N465">
        <v>102711</v>
      </c>
      <c r="O465" s="1" t="s">
        <v>6243</v>
      </c>
      <c r="P465" s="2">
        <v>45427</v>
      </c>
      <c r="Q465" s="2">
        <v>45372</v>
      </c>
      <c r="R465" s="1" t="s">
        <v>6899</v>
      </c>
      <c r="S465" s="1" t="s">
        <v>6900</v>
      </c>
      <c r="T465" s="1" t="s">
        <v>28</v>
      </c>
      <c r="U465">
        <v>1254</v>
      </c>
      <c r="V465" s="1" t="s">
        <v>24</v>
      </c>
      <c r="W465" s="1" t="s">
        <v>40</v>
      </c>
      <c r="X465" s="2">
        <f t="shared" ca="1" si="7"/>
        <v>45937</v>
      </c>
      <c r="Y465" s="1">
        <f ca="1">ROUND(YEARFRAC(Merge1[[#This Row],[Join_Date]],Merge1[[#This Row],[Today]], 3),0)</f>
        <v>1</v>
      </c>
      <c r="Z465" s="1" t="str" cm="1">
        <f t="array" aca="1" ref="Z465" ca="1">_xlfn.IFS(
   Merge1[[#This Row],[Customer Tenure]]&lt;=2,"New",
   Merge1[[#This Row],[Customer Tenure]]&lt;=5,"Emerging",
  Merge1[[#This Row],[Customer Tenure]]&lt;9,"Established",
   TRUE,"Loyal"
)</f>
        <v>New</v>
      </c>
      <c r="AA465" s="1" t="str" cm="1">
        <f t="array" ref="AA465">_xlfn.IFS(Merge1[[#This Row],[Income]]&lt;=30000,"Low",Merge1[[#This Row],[Income]]&lt;=60000,"Medium",Merge1[[#This Row],[Income]]&lt;=100000,"High", Merge1[[#This Row],[Income]]&gt;100000," Premium")</f>
        <v xml:space="preserve"> Premium</v>
      </c>
      <c r="AB465" s="1" t="str" cm="1">
        <f t="array" ref="AB465">_xlfn.IFS(Merge1[[#This Row],[Age]]&lt;= 28,"Gen Z", Merge1[[#This Row],[Age]]&lt;=44,"Millennials", Merge1[[#This Row],[Age]]&lt;=60,"Gen X", Merge1[[#This Row],[Age]]&gt;60,"Baby Boomers")</f>
        <v>Gen X</v>
      </c>
      <c r="AC465" s="1" t="str" cm="1">
        <f t="array" ref="AC465">_xlfn.IFS(
    Merge1[[#This Row],[Balance]]&lt;=50000,"Low",
    Merge1[[#This Row],[Balance]]&lt;=200000,"Medium",
    Merge1[[#This Row],[Balance]]&gt;200000,"High"
)</f>
        <v>Low</v>
      </c>
    </row>
    <row r="466" spans="1:29" x14ac:dyDescent="0.25">
      <c r="A466" s="1" t="s">
        <v>569</v>
      </c>
      <c r="B466" s="1" t="s">
        <v>5910</v>
      </c>
      <c r="C466" s="1" t="s">
        <v>5835</v>
      </c>
      <c r="D466" s="2">
        <v>43597</v>
      </c>
      <c r="E466">
        <v>484273</v>
      </c>
      <c r="F466">
        <v>510</v>
      </c>
      <c r="G466">
        <v>45870</v>
      </c>
      <c r="H466" s="1" t="s">
        <v>5833</v>
      </c>
      <c r="I466" s="1" t="s">
        <v>6771</v>
      </c>
      <c r="J466" s="1" t="s">
        <v>6245</v>
      </c>
      <c r="K466">
        <v>25</v>
      </c>
      <c r="L466" s="1" t="s">
        <v>6246</v>
      </c>
      <c r="M466" s="1" t="s">
        <v>6266</v>
      </c>
      <c r="N466">
        <v>198136</v>
      </c>
      <c r="O466" s="1" t="s">
        <v>6248</v>
      </c>
      <c r="P466" s="2">
        <v>42565</v>
      </c>
      <c r="Q466" s="2">
        <v>45755</v>
      </c>
      <c r="R466" s="1" t="s">
        <v>6893</v>
      </c>
      <c r="S466" s="1" t="s">
        <v>6894</v>
      </c>
      <c r="T466" s="1" t="s">
        <v>28</v>
      </c>
      <c r="U466">
        <v>7384</v>
      </c>
      <c r="V466" s="1" t="s">
        <v>19</v>
      </c>
      <c r="W466" s="1" t="s">
        <v>55</v>
      </c>
      <c r="X466" s="2">
        <f t="shared" ca="1" si="7"/>
        <v>45937</v>
      </c>
      <c r="Y466" s="1">
        <f ca="1">ROUND(YEARFRAC(Merge1[[#This Row],[Join_Date]],Merge1[[#This Row],[Today]], 3),0)</f>
        <v>9</v>
      </c>
      <c r="Z466" s="1" t="str" cm="1">
        <f t="array" aca="1" ref="Z466" ca="1">_xlfn.IFS(
   Merge1[[#This Row],[Customer Tenure]]&lt;=2,"New",
   Merge1[[#This Row],[Customer Tenure]]&lt;=5,"Emerging",
  Merge1[[#This Row],[Customer Tenure]]&lt;9,"Established",
   TRUE,"Loyal"
)</f>
        <v>Loyal</v>
      </c>
      <c r="AA466" s="1" t="str" cm="1">
        <f t="array" ref="AA466">_xlfn.IFS(Merge1[[#This Row],[Income]]&lt;=30000,"Low",Merge1[[#This Row],[Income]]&lt;=60000,"Medium",Merge1[[#This Row],[Income]]&lt;=100000,"High", Merge1[[#This Row],[Income]]&gt;100000," Premium")</f>
        <v xml:space="preserve"> Premium</v>
      </c>
      <c r="AB466" s="1" t="str" cm="1">
        <f t="array" ref="AB466">_xlfn.IFS(Merge1[[#This Row],[Age]]&lt;= 28,"Gen Z", Merge1[[#This Row],[Age]]&lt;=44,"Millennials", Merge1[[#This Row],[Age]]&lt;=60,"Gen X", Merge1[[#This Row],[Age]]&gt;60,"Baby Boomers")</f>
        <v>Gen Z</v>
      </c>
      <c r="AC466" s="1" t="str" cm="1">
        <f t="array" ref="AC466">_xlfn.IFS(
    Merge1[[#This Row],[Balance]]&lt;=50000,"Low",
    Merge1[[#This Row],[Balance]]&lt;=200000,"Medium",
    Merge1[[#This Row],[Balance]]&gt;200000,"High"
)</f>
        <v>High</v>
      </c>
    </row>
    <row r="467" spans="1:29" x14ac:dyDescent="0.25">
      <c r="A467" s="1" t="s">
        <v>1163</v>
      </c>
      <c r="B467" s="1" t="s">
        <v>5980</v>
      </c>
      <c r="C467" s="1" t="s">
        <v>5832</v>
      </c>
      <c r="D467" s="2">
        <v>43992</v>
      </c>
      <c r="E467">
        <v>100546</v>
      </c>
      <c r="F467">
        <v>809</v>
      </c>
      <c r="G467">
        <v>0</v>
      </c>
      <c r="H467" s="1" t="s">
        <v>5833</v>
      </c>
      <c r="I467" s="1" t="s">
        <v>6357</v>
      </c>
      <c r="J467" s="1" t="s">
        <v>6245</v>
      </c>
      <c r="K467">
        <v>23</v>
      </c>
      <c r="L467" s="1" t="s">
        <v>6256</v>
      </c>
      <c r="M467" s="1" t="s">
        <v>6247</v>
      </c>
      <c r="N467">
        <v>146267</v>
      </c>
      <c r="O467" s="1" t="s">
        <v>6252</v>
      </c>
      <c r="P467" s="2">
        <v>45791</v>
      </c>
      <c r="Q467" s="2">
        <v>45321</v>
      </c>
      <c r="R467" s="1" t="s">
        <v>6902</v>
      </c>
      <c r="S467" s="1" t="s">
        <v>6903</v>
      </c>
      <c r="T467" s="1" t="s">
        <v>9</v>
      </c>
      <c r="U467">
        <v>8864</v>
      </c>
      <c r="V467" s="1" t="s">
        <v>24</v>
      </c>
      <c r="W467" s="1" t="s">
        <v>20</v>
      </c>
      <c r="X467" s="2">
        <f t="shared" ca="1" si="7"/>
        <v>45937</v>
      </c>
      <c r="Y467" s="1">
        <f ca="1">ROUND(YEARFRAC(Merge1[[#This Row],[Join_Date]],Merge1[[#This Row],[Today]], 3),0)</f>
        <v>0</v>
      </c>
      <c r="Z467" s="1" t="str" cm="1">
        <f t="array" aca="1" ref="Z467" ca="1">_xlfn.IFS(
   Merge1[[#This Row],[Customer Tenure]]&lt;=2,"New",
   Merge1[[#This Row],[Customer Tenure]]&lt;=5,"Emerging",
  Merge1[[#This Row],[Customer Tenure]]&lt;9,"Established",
   TRUE,"Loyal"
)</f>
        <v>New</v>
      </c>
      <c r="AA467" s="1" t="str" cm="1">
        <f t="array" ref="AA467">_xlfn.IFS(Merge1[[#This Row],[Income]]&lt;=30000,"Low",Merge1[[#This Row],[Income]]&lt;=60000,"Medium",Merge1[[#This Row],[Income]]&lt;=100000,"High", Merge1[[#This Row],[Income]]&gt;100000," Premium")</f>
        <v xml:space="preserve"> Premium</v>
      </c>
      <c r="AB467" s="1" t="str" cm="1">
        <f t="array" ref="AB467">_xlfn.IFS(Merge1[[#This Row],[Age]]&lt;= 28,"Gen Z", Merge1[[#This Row],[Age]]&lt;=44,"Millennials", Merge1[[#This Row],[Age]]&lt;=60,"Gen X", Merge1[[#This Row],[Age]]&gt;60,"Baby Boomers")</f>
        <v>Gen Z</v>
      </c>
      <c r="AC467" s="1" t="str" cm="1">
        <f t="array" ref="AC467">_xlfn.IFS(
    Merge1[[#This Row],[Balance]]&lt;=50000,"Low",
    Merge1[[#This Row],[Balance]]&lt;=200000,"Medium",
    Merge1[[#This Row],[Balance]]&gt;200000,"High"
)</f>
        <v>Medium</v>
      </c>
    </row>
    <row r="468" spans="1:29" x14ac:dyDescent="0.25">
      <c r="A468" s="1" t="s">
        <v>419</v>
      </c>
      <c r="B468" s="1" t="s">
        <v>5913</v>
      </c>
      <c r="C468" s="1" t="s">
        <v>5842</v>
      </c>
      <c r="D468" s="2">
        <v>45572</v>
      </c>
      <c r="E468">
        <v>102811</v>
      </c>
      <c r="F468">
        <v>669</v>
      </c>
      <c r="G468">
        <v>0</v>
      </c>
      <c r="H468" s="1" t="s">
        <v>5838</v>
      </c>
      <c r="I468" s="1" t="s">
        <v>6754</v>
      </c>
      <c r="J468" s="1" t="s">
        <v>6245</v>
      </c>
      <c r="K468">
        <v>74</v>
      </c>
      <c r="L468" s="1" t="s">
        <v>6241</v>
      </c>
      <c r="M468" s="1" t="s">
        <v>6251</v>
      </c>
      <c r="N468">
        <v>178562</v>
      </c>
      <c r="O468" s="1" t="s">
        <v>6243</v>
      </c>
      <c r="P468" s="2">
        <v>45246</v>
      </c>
      <c r="Q468" s="2">
        <v>45831</v>
      </c>
      <c r="R468" s="1" t="s">
        <v>6883</v>
      </c>
      <c r="S468" s="1" t="s">
        <v>6910</v>
      </c>
      <c r="T468" s="1" t="s">
        <v>9</v>
      </c>
      <c r="U468">
        <v>1956</v>
      </c>
      <c r="V468" s="1" t="s">
        <v>24</v>
      </c>
      <c r="W468" s="1" t="s">
        <v>11</v>
      </c>
      <c r="X468" s="2">
        <f t="shared" ca="1" si="7"/>
        <v>45937</v>
      </c>
      <c r="Y468" s="1">
        <f ca="1">ROUND(YEARFRAC(Merge1[[#This Row],[Join_Date]],Merge1[[#This Row],[Today]], 3),0)</f>
        <v>2</v>
      </c>
      <c r="Z468" s="1" t="str" cm="1">
        <f t="array" aca="1" ref="Z468" ca="1">_xlfn.IFS(
   Merge1[[#This Row],[Customer Tenure]]&lt;=2,"New",
   Merge1[[#This Row],[Customer Tenure]]&lt;=5,"Emerging",
  Merge1[[#This Row],[Customer Tenure]]&lt;9,"Established",
   TRUE,"Loyal"
)</f>
        <v>New</v>
      </c>
      <c r="AA468" s="1" t="str" cm="1">
        <f t="array" ref="AA468">_xlfn.IFS(Merge1[[#This Row],[Income]]&lt;=30000,"Low",Merge1[[#This Row],[Income]]&lt;=60000,"Medium",Merge1[[#This Row],[Income]]&lt;=100000,"High", Merge1[[#This Row],[Income]]&gt;100000," Premium")</f>
        <v xml:space="preserve"> Premium</v>
      </c>
      <c r="AB468" s="1" t="str" cm="1">
        <f t="array" ref="AB468">_xlfn.IFS(Merge1[[#This Row],[Age]]&lt;= 28,"Gen Z", Merge1[[#This Row],[Age]]&lt;=44,"Millennials", Merge1[[#This Row],[Age]]&lt;=60,"Gen X", Merge1[[#This Row],[Age]]&gt;60,"Baby Boomers")</f>
        <v>Baby Boomers</v>
      </c>
      <c r="AC468" s="1" t="str" cm="1">
        <f t="array" ref="AC468">_xlfn.IFS(
    Merge1[[#This Row],[Balance]]&lt;=50000,"Low",
    Merge1[[#This Row],[Balance]]&lt;=200000,"Medium",
    Merge1[[#This Row],[Balance]]&gt;200000,"High"
)</f>
        <v>Medium</v>
      </c>
    </row>
    <row r="469" spans="1:29" x14ac:dyDescent="0.25">
      <c r="A469" s="1" t="s">
        <v>419</v>
      </c>
      <c r="B469" s="1" t="s">
        <v>5913</v>
      </c>
      <c r="C469" s="1" t="s">
        <v>5842</v>
      </c>
      <c r="D469" s="2">
        <v>45572</v>
      </c>
      <c r="E469">
        <v>102811</v>
      </c>
      <c r="F469">
        <v>669</v>
      </c>
      <c r="G469">
        <v>0</v>
      </c>
      <c r="H469" s="1" t="s">
        <v>5838</v>
      </c>
      <c r="I469" s="1" t="s">
        <v>6754</v>
      </c>
      <c r="J469" s="1" t="s">
        <v>6245</v>
      </c>
      <c r="K469">
        <v>74</v>
      </c>
      <c r="L469" s="1" t="s">
        <v>6241</v>
      </c>
      <c r="M469" s="1" t="s">
        <v>6251</v>
      </c>
      <c r="N469">
        <v>178562</v>
      </c>
      <c r="O469" s="1" t="s">
        <v>6243</v>
      </c>
      <c r="P469" s="2">
        <v>45246</v>
      </c>
      <c r="Q469" s="2">
        <v>45647</v>
      </c>
      <c r="R469" s="1" t="s">
        <v>6904</v>
      </c>
      <c r="S469" s="1" t="s">
        <v>6916</v>
      </c>
      <c r="T469" s="1" t="s">
        <v>9</v>
      </c>
      <c r="U469">
        <v>8689</v>
      </c>
      <c r="V469" s="1" t="s">
        <v>10</v>
      </c>
      <c r="W469" s="1" t="s">
        <v>106</v>
      </c>
      <c r="X469" s="2">
        <f t="shared" ca="1" si="7"/>
        <v>45937</v>
      </c>
      <c r="Y469" s="1">
        <f ca="1">ROUND(YEARFRAC(Merge1[[#This Row],[Join_Date]],Merge1[[#This Row],[Today]], 3),0)</f>
        <v>2</v>
      </c>
      <c r="Z469" s="1" t="str" cm="1">
        <f t="array" aca="1" ref="Z469" ca="1">_xlfn.IFS(
   Merge1[[#This Row],[Customer Tenure]]&lt;=2,"New",
   Merge1[[#This Row],[Customer Tenure]]&lt;=5,"Emerging",
  Merge1[[#This Row],[Customer Tenure]]&lt;9,"Established",
   TRUE,"Loyal"
)</f>
        <v>New</v>
      </c>
      <c r="AA469" s="1" t="str" cm="1">
        <f t="array" ref="AA469">_xlfn.IFS(Merge1[[#This Row],[Income]]&lt;=30000,"Low",Merge1[[#This Row],[Income]]&lt;=60000,"Medium",Merge1[[#This Row],[Income]]&lt;=100000,"High", Merge1[[#This Row],[Income]]&gt;100000," Premium")</f>
        <v xml:space="preserve"> Premium</v>
      </c>
      <c r="AB469" s="1" t="str" cm="1">
        <f t="array" ref="AB469">_xlfn.IFS(Merge1[[#This Row],[Age]]&lt;= 28,"Gen Z", Merge1[[#This Row],[Age]]&lt;=44,"Millennials", Merge1[[#This Row],[Age]]&lt;=60,"Gen X", Merge1[[#This Row],[Age]]&gt;60,"Baby Boomers")</f>
        <v>Baby Boomers</v>
      </c>
      <c r="AC469" s="1" t="str" cm="1">
        <f t="array" ref="AC469">_xlfn.IFS(
    Merge1[[#This Row],[Balance]]&lt;=50000,"Low",
    Merge1[[#This Row],[Balance]]&lt;=200000,"Medium",
    Merge1[[#This Row],[Balance]]&gt;200000,"High"
)</f>
        <v>Medium</v>
      </c>
    </row>
    <row r="470" spans="1:29" x14ac:dyDescent="0.25">
      <c r="A470" s="1" t="s">
        <v>421</v>
      </c>
      <c r="B470" s="1" t="s">
        <v>6197</v>
      </c>
      <c r="C470" s="1" t="s">
        <v>5846</v>
      </c>
      <c r="D470" s="2">
        <v>45766</v>
      </c>
      <c r="E470">
        <v>150245</v>
      </c>
      <c r="F470">
        <v>575</v>
      </c>
      <c r="G470">
        <v>0</v>
      </c>
      <c r="H470" s="1" t="s">
        <v>5833</v>
      </c>
      <c r="I470" s="1" t="s">
        <v>6683</v>
      </c>
      <c r="J470" s="1" t="s">
        <v>6245</v>
      </c>
      <c r="K470">
        <v>44</v>
      </c>
      <c r="L470" s="1" t="s">
        <v>6246</v>
      </c>
      <c r="M470" s="1" t="s">
        <v>6254</v>
      </c>
      <c r="N470">
        <v>171094</v>
      </c>
      <c r="O470" s="1" t="s">
        <v>6248</v>
      </c>
      <c r="P470" s="2">
        <v>43485</v>
      </c>
      <c r="Q470" s="2">
        <v>45379</v>
      </c>
      <c r="R470" s="1" t="s">
        <v>6899</v>
      </c>
      <c r="S470" s="1" t="s">
        <v>6900</v>
      </c>
      <c r="T470" s="1" t="s">
        <v>28</v>
      </c>
      <c r="U470">
        <v>3370</v>
      </c>
      <c r="V470" s="1" t="s">
        <v>24</v>
      </c>
      <c r="W470" s="1" t="s">
        <v>106</v>
      </c>
      <c r="X470" s="2">
        <f t="shared" ca="1" si="7"/>
        <v>45937</v>
      </c>
      <c r="Y470" s="1">
        <f ca="1">ROUND(YEARFRAC(Merge1[[#This Row],[Join_Date]],Merge1[[#This Row],[Today]], 3),0)</f>
        <v>7</v>
      </c>
      <c r="Z470" s="1" t="str" cm="1">
        <f t="array" aca="1" ref="Z470" ca="1">_xlfn.IFS(
   Merge1[[#This Row],[Customer Tenure]]&lt;=2,"New",
   Merge1[[#This Row],[Customer Tenure]]&lt;=5,"Emerging",
  Merge1[[#This Row],[Customer Tenure]]&lt;9,"Established",
   TRUE,"Loyal"
)</f>
        <v>Established</v>
      </c>
      <c r="AA470" s="1" t="str" cm="1">
        <f t="array" ref="AA470">_xlfn.IFS(Merge1[[#This Row],[Income]]&lt;=30000,"Low",Merge1[[#This Row],[Income]]&lt;=60000,"Medium",Merge1[[#This Row],[Income]]&lt;=100000,"High", Merge1[[#This Row],[Income]]&gt;100000," Premium")</f>
        <v xml:space="preserve"> Premium</v>
      </c>
      <c r="AB470" s="1" t="str" cm="1">
        <f t="array" ref="AB470">_xlfn.IFS(Merge1[[#This Row],[Age]]&lt;= 28,"Gen Z", Merge1[[#This Row],[Age]]&lt;=44,"Millennials", Merge1[[#This Row],[Age]]&lt;=60,"Gen X", Merge1[[#This Row],[Age]]&gt;60,"Baby Boomers")</f>
        <v>Millennials</v>
      </c>
      <c r="AC470" s="1" t="str" cm="1">
        <f t="array" ref="AC470">_xlfn.IFS(
    Merge1[[#This Row],[Balance]]&lt;=50000,"Low",
    Merge1[[#This Row],[Balance]]&lt;=200000,"Medium",
    Merge1[[#This Row],[Balance]]&gt;200000,"High"
)</f>
        <v>Medium</v>
      </c>
    </row>
    <row r="471" spans="1:29" x14ac:dyDescent="0.25">
      <c r="A471" s="1" t="s">
        <v>887</v>
      </c>
      <c r="B471" s="1" t="s">
        <v>5911</v>
      </c>
      <c r="C471" s="1" t="s">
        <v>5832</v>
      </c>
      <c r="D471" s="2">
        <v>45786</v>
      </c>
      <c r="E471">
        <v>131742</v>
      </c>
      <c r="F471">
        <v>586</v>
      </c>
      <c r="G471">
        <v>0</v>
      </c>
      <c r="H471" s="1" t="s">
        <v>5833</v>
      </c>
      <c r="I471" s="1" t="s">
        <v>6825</v>
      </c>
      <c r="J471" s="1" t="s">
        <v>6240</v>
      </c>
      <c r="K471">
        <v>39</v>
      </c>
      <c r="L471" s="1" t="s">
        <v>6256</v>
      </c>
      <c r="M471" s="1" t="s">
        <v>6242</v>
      </c>
      <c r="N471">
        <v>178492</v>
      </c>
      <c r="O471" s="1" t="s">
        <v>6243</v>
      </c>
      <c r="P471" s="2">
        <v>45319</v>
      </c>
      <c r="Q471" s="2">
        <v>45521</v>
      </c>
      <c r="R471" s="1" t="s">
        <v>6889</v>
      </c>
      <c r="S471" s="1" t="s">
        <v>6890</v>
      </c>
      <c r="T471" s="1" t="s">
        <v>14</v>
      </c>
      <c r="U471">
        <v>7711</v>
      </c>
      <c r="V471" s="1" t="s">
        <v>10</v>
      </c>
      <c r="W471" s="1" t="s">
        <v>25</v>
      </c>
      <c r="X471" s="2">
        <f t="shared" ca="1" si="7"/>
        <v>45937</v>
      </c>
      <c r="Y471" s="1">
        <f ca="1">ROUND(YEARFRAC(Merge1[[#This Row],[Join_Date]],Merge1[[#This Row],[Today]], 3),0)</f>
        <v>2</v>
      </c>
      <c r="Z471" s="1" t="str" cm="1">
        <f t="array" aca="1" ref="Z471" ca="1">_xlfn.IFS(
   Merge1[[#This Row],[Customer Tenure]]&lt;=2,"New",
   Merge1[[#This Row],[Customer Tenure]]&lt;=5,"Emerging",
  Merge1[[#This Row],[Customer Tenure]]&lt;9,"Established",
   TRUE,"Loyal"
)</f>
        <v>New</v>
      </c>
      <c r="AA471" s="1" t="str" cm="1">
        <f t="array" ref="AA471">_xlfn.IFS(Merge1[[#This Row],[Income]]&lt;=30000,"Low",Merge1[[#This Row],[Income]]&lt;=60000,"Medium",Merge1[[#This Row],[Income]]&lt;=100000,"High", Merge1[[#This Row],[Income]]&gt;100000," Premium")</f>
        <v xml:space="preserve"> Premium</v>
      </c>
      <c r="AB471" s="1" t="str" cm="1">
        <f t="array" ref="AB471">_xlfn.IFS(Merge1[[#This Row],[Age]]&lt;= 28,"Gen Z", Merge1[[#This Row],[Age]]&lt;=44,"Millennials", Merge1[[#This Row],[Age]]&lt;=60,"Gen X", Merge1[[#This Row],[Age]]&gt;60,"Baby Boomers")</f>
        <v>Millennials</v>
      </c>
      <c r="AC471" s="1" t="str" cm="1">
        <f t="array" ref="AC471">_xlfn.IFS(
    Merge1[[#This Row],[Balance]]&lt;=50000,"Low",
    Merge1[[#This Row],[Balance]]&lt;=200000,"Medium",
    Merge1[[#This Row],[Balance]]&gt;200000,"High"
)</f>
        <v>Medium</v>
      </c>
    </row>
    <row r="472" spans="1:29" x14ac:dyDescent="0.25">
      <c r="A472" s="1" t="s">
        <v>425</v>
      </c>
      <c r="B472" s="1" t="s">
        <v>6045</v>
      </c>
      <c r="C472" s="1" t="s">
        <v>5835</v>
      </c>
      <c r="D472" s="2">
        <v>43986</v>
      </c>
      <c r="E472">
        <v>156379</v>
      </c>
      <c r="F472">
        <v>305</v>
      </c>
      <c r="G472">
        <v>0</v>
      </c>
      <c r="H472" s="1" t="s">
        <v>5833</v>
      </c>
      <c r="I472" s="1" t="s">
        <v>6799</v>
      </c>
      <c r="J472" s="1" t="s">
        <v>6240</v>
      </c>
      <c r="K472">
        <v>42</v>
      </c>
      <c r="L472" s="1" t="s">
        <v>6246</v>
      </c>
      <c r="M472" s="1" t="s">
        <v>6257</v>
      </c>
      <c r="N472">
        <v>174571</v>
      </c>
      <c r="O472" s="1" t="s">
        <v>6243</v>
      </c>
      <c r="P472" s="2">
        <v>44994</v>
      </c>
      <c r="Q472" s="2">
        <v>45213</v>
      </c>
      <c r="R472" s="1" t="s">
        <v>6912</v>
      </c>
      <c r="S472" s="1" t="s">
        <v>6913</v>
      </c>
      <c r="T472" s="1" t="s">
        <v>14</v>
      </c>
      <c r="U472">
        <v>8122</v>
      </c>
      <c r="V472" s="1" t="s">
        <v>10</v>
      </c>
      <c r="W472" s="1" t="s">
        <v>50</v>
      </c>
      <c r="X472" s="2">
        <f t="shared" ca="1" si="7"/>
        <v>45937</v>
      </c>
      <c r="Y472" s="1">
        <f ca="1">ROUND(YEARFRAC(Merge1[[#This Row],[Join_Date]],Merge1[[#This Row],[Today]], 3),0)</f>
        <v>3</v>
      </c>
      <c r="Z472" s="1" t="str" cm="1">
        <f t="array" aca="1" ref="Z472" ca="1">_xlfn.IFS(
   Merge1[[#This Row],[Customer Tenure]]&lt;=2,"New",
   Merge1[[#This Row],[Customer Tenure]]&lt;=5,"Emerging",
  Merge1[[#This Row],[Customer Tenure]]&lt;9,"Established",
   TRUE,"Loyal"
)</f>
        <v>Emerging</v>
      </c>
      <c r="AA472" s="1" t="str" cm="1">
        <f t="array" ref="AA472">_xlfn.IFS(Merge1[[#This Row],[Income]]&lt;=30000,"Low",Merge1[[#This Row],[Income]]&lt;=60000,"Medium",Merge1[[#This Row],[Income]]&lt;=100000,"High", Merge1[[#This Row],[Income]]&gt;100000," Premium")</f>
        <v xml:space="preserve"> Premium</v>
      </c>
      <c r="AB472" s="1" t="str" cm="1">
        <f t="array" ref="AB472">_xlfn.IFS(Merge1[[#This Row],[Age]]&lt;= 28,"Gen Z", Merge1[[#This Row],[Age]]&lt;=44,"Millennials", Merge1[[#This Row],[Age]]&lt;=60,"Gen X", Merge1[[#This Row],[Age]]&gt;60,"Baby Boomers")</f>
        <v>Millennials</v>
      </c>
      <c r="AC472" s="1" t="str" cm="1">
        <f t="array" ref="AC472">_xlfn.IFS(
    Merge1[[#This Row],[Balance]]&lt;=50000,"Low",
    Merge1[[#This Row],[Balance]]&lt;=200000,"Medium",
    Merge1[[#This Row],[Balance]]&gt;200000,"High"
)</f>
        <v>Medium</v>
      </c>
    </row>
    <row r="473" spans="1:29" x14ac:dyDescent="0.25">
      <c r="A473" s="1" t="s">
        <v>425</v>
      </c>
      <c r="B473" s="1" t="s">
        <v>6045</v>
      </c>
      <c r="C473" s="1" t="s">
        <v>5835</v>
      </c>
      <c r="D473" s="2">
        <v>43986</v>
      </c>
      <c r="E473">
        <v>156379</v>
      </c>
      <c r="F473">
        <v>305</v>
      </c>
      <c r="G473">
        <v>0</v>
      </c>
      <c r="H473" s="1" t="s">
        <v>5833</v>
      </c>
      <c r="I473" s="1" t="s">
        <v>6799</v>
      </c>
      <c r="J473" s="1" t="s">
        <v>6240</v>
      </c>
      <c r="K473">
        <v>42</v>
      </c>
      <c r="L473" s="1" t="s">
        <v>6246</v>
      </c>
      <c r="M473" s="1" t="s">
        <v>6257</v>
      </c>
      <c r="N473">
        <v>174571</v>
      </c>
      <c r="O473" s="1" t="s">
        <v>6243</v>
      </c>
      <c r="P473" s="2">
        <v>44994</v>
      </c>
      <c r="Q473" s="2">
        <v>45281</v>
      </c>
      <c r="R473" s="1" t="s">
        <v>6904</v>
      </c>
      <c r="S473" s="1" t="s">
        <v>6905</v>
      </c>
      <c r="T473" s="1" t="s">
        <v>9</v>
      </c>
      <c r="U473">
        <v>6076</v>
      </c>
      <c r="V473" s="1" t="s">
        <v>19</v>
      </c>
      <c r="W473" s="1" t="s">
        <v>16</v>
      </c>
      <c r="X473" s="2">
        <f t="shared" ca="1" si="7"/>
        <v>45937</v>
      </c>
      <c r="Y473" s="1">
        <f ca="1">ROUND(YEARFRAC(Merge1[[#This Row],[Join_Date]],Merge1[[#This Row],[Today]], 3),0)</f>
        <v>3</v>
      </c>
      <c r="Z473" s="1" t="str" cm="1">
        <f t="array" aca="1" ref="Z473" ca="1">_xlfn.IFS(
   Merge1[[#This Row],[Customer Tenure]]&lt;=2,"New",
   Merge1[[#This Row],[Customer Tenure]]&lt;=5,"Emerging",
  Merge1[[#This Row],[Customer Tenure]]&lt;9,"Established",
   TRUE,"Loyal"
)</f>
        <v>Emerging</v>
      </c>
      <c r="AA473" s="1" t="str" cm="1">
        <f t="array" ref="AA473">_xlfn.IFS(Merge1[[#This Row],[Income]]&lt;=30000,"Low",Merge1[[#This Row],[Income]]&lt;=60000,"Medium",Merge1[[#This Row],[Income]]&lt;=100000,"High", Merge1[[#This Row],[Income]]&gt;100000," Premium")</f>
        <v xml:space="preserve"> Premium</v>
      </c>
      <c r="AB473" s="1" t="str" cm="1">
        <f t="array" ref="AB473">_xlfn.IFS(Merge1[[#This Row],[Age]]&lt;= 28,"Gen Z", Merge1[[#This Row],[Age]]&lt;=44,"Millennials", Merge1[[#This Row],[Age]]&lt;=60,"Gen X", Merge1[[#This Row],[Age]]&gt;60,"Baby Boomers")</f>
        <v>Millennials</v>
      </c>
      <c r="AC473" s="1" t="str" cm="1">
        <f t="array" ref="AC473">_xlfn.IFS(
    Merge1[[#This Row],[Balance]]&lt;=50000,"Low",
    Merge1[[#This Row],[Balance]]&lt;=200000,"Medium",
    Merge1[[#This Row],[Balance]]&gt;200000,"High"
)</f>
        <v>Medium</v>
      </c>
    </row>
    <row r="474" spans="1:29" x14ac:dyDescent="0.25">
      <c r="A474" s="1" t="s">
        <v>545</v>
      </c>
      <c r="B474" s="1" t="s">
        <v>5934</v>
      </c>
      <c r="C474" s="1" t="s">
        <v>5832</v>
      </c>
      <c r="D474" s="2">
        <v>45059</v>
      </c>
      <c r="E474">
        <v>489887</v>
      </c>
      <c r="F474">
        <v>418</v>
      </c>
      <c r="G474">
        <v>0</v>
      </c>
      <c r="H474" s="1" t="s">
        <v>5833</v>
      </c>
      <c r="I474" s="1" t="s">
        <v>6359</v>
      </c>
      <c r="J474" s="1" t="s">
        <v>6245</v>
      </c>
      <c r="K474">
        <v>49</v>
      </c>
      <c r="L474" s="1" t="s">
        <v>6260</v>
      </c>
      <c r="M474" s="1" t="s">
        <v>6254</v>
      </c>
      <c r="N474">
        <v>154092</v>
      </c>
      <c r="O474" s="1" t="s">
        <v>6252</v>
      </c>
      <c r="P474" s="2">
        <v>44288</v>
      </c>
      <c r="Q474" s="2">
        <v>45254</v>
      </c>
      <c r="R474" s="1" t="s">
        <v>6887</v>
      </c>
      <c r="S474" s="1" t="s">
        <v>6888</v>
      </c>
      <c r="T474" s="1" t="s">
        <v>28</v>
      </c>
      <c r="U474">
        <v>8177</v>
      </c>
      <c r="V474" s="1" t="s">
        <v>15</v>
      </c>
      <c r="W474" s="1" t="s">
        <v>20</v>
      </c>
      <c r="X474" s="2">
        <f t="shared" ca="1" si="7"/>
        <v>45937</v>
      </c>
      <c r="Y474" s="1">
        <f ca="1">ROUND(YEARFRAC(Merge1[[#This Row],[Join_Date]],Merge1[[#This Row],[Today]], 3),0)</f>
        <v>5</v>
      </c>
      <c r="Z474" s="1" t="str" cm="1">
        <f t="array" aca="1" ref="Z474" ca="1">_xlfn.IFS(
   Merge1[[#This Row],[Customer Tenure]]&lt;=2,"New",
   Merge1[[#This Row],[Customer Tenure]]&lt;=5,"Emerging",
  Merge1[[#This Row],[Customer Tenure]]&lt;9,"Established",
   TRUE,"Loyal"
)</f>
        <v>Emerging</v>
      </c>
      <c r="AA474" s="1" t="str" cm="1">
        <f t="array" ref="AA474">_xlfn.IFS(Merge1[[#This Row],[Income]]&lt;=30000,"Low",Merge1[[#This Row],[Income]]&lt;=60000,"Medium",Merge1[[#This Row],[Income]]&lt;=100000,"High", Merge1[[#This Row],[Income]]&gt;100000," Premium")</f>
        <v xml:space="preserve"> Premium</v>
      </c>
      <c r="AB474" s="1" t="str" cm="1">
        <f t="array" ref="AB474">_xlfn.IFS(Merge1[[#This Row],[Age]]&lt;= 28,"Gen Z", Merge1[[#This Row],[Age]]&lt;=44,"Millennials", Merge1[[#This Row],[Age]]&lt;=60,"Gen X", Merge1[[#This Row],[Age]]&gt;60,"Baby Boomers")</f>
        <v>Gen X</v>
      </c>
      <c r="AC474" s="1" t="str" cm="1">
        <f t="array" ref="AC474">_xlfn.IFS(
    Merge1[[#This Row],[Balance]]&lt;=50000,"Low",
    Merge1[[#This Row],[Balance]]&lt;=200000,"Medium",
    Merge1[[#This Row],[Balance]]&gt;200000,"High"
)</f>
        <v>High</v>
      </c>
    </row>
    <row r="475" spans="1:29" x14ac:dyDescent="0.25">
      <c r="A475" s="1" t="s">
        <v>428</v>
      </c>
      <c r="B475" s="1" t="s">
        <v>5998</v>
      </c>
      <c r="C475" s="1" t="s">
        <v>5842</v>
      </c>
      <c r="D475" s="2">
        <v>44462</v>
      </c>
      <c r="E475">
        <v>395319</v>
      </c>
      <c r="F475">
        <v>415</v>
      </c>
      <c r="G475">
        <v>0</v>
      </c>
      <c r="H475" s="1" t="s">
        <v>5833</v>
      </c>
      <c r="I475" s="1" t="s">
        <v>6793</v>
      </c>
      <c r="J475" s="1" t="s">
        <v>6245</v>
      </c>
      <c r="K475">
        <v>23</v>
      </c>
      <c r="L475" s="1" t="s">
        <v>6260</v>
      </c>
      <c r="M475" s="1" t="s">
        <v>6266</v>
      </c>
      <c r="N475">
        <v>131453</v>
      </c>
      <c r="O475" s="1" t="s">
        <v>6243</v>
      </c>
      <c r="P475" s="2">
        <v>44692</v>
      </c>
      <c r="Q475" s="2">
        <v>45633</v>
      </c>
      <c r="R475" s="1" t="s">
        <v>6904</v>
      </c>
      <c r="S475" s="1" t="s">
        <v>6916</v>
      </c>
      <c r="T475" s="1" t="s">
        <v>23</v>
      </c>
      <c r="U475">
        <v>3635</v>
      </c>
      <c r="V475" s="1" t="s">
        <v>19</v>
      </c>
      <c r="W475" s="1" t="s">
        <v>50</v>
      </c>
      <c r="X475" s="2">
        <f t="shared" ca="1" si="7"/>
        <v>45937</v>
      </c>
      <c r="Y475" s="1">
        <f ca="1">ROUND(YEARFRAC(Merge1[[#This Row],[Join_Date]],Merge1[[#This Row],[Today]], 3),0)</f>
        <v>3</v>
      </c>
      <c r="Z475" s="1" t="str" cm="1">
        <f t="array" aca="1" ref="Z475" ca="1">_xlfn.IFS(
   Merge1[[#This Row],[Customer Tenure]]&lt;=2,"New",
   Merge1[[#This Row],[Customer Tenure]]&lt;=5,"Emerging",
  Merge1[[#This Row],[Customer Tenure]]&lt;9,"Established",
   TRUE,"Loyal"
)</f>
        <v>Emerging</v>
      </c>
      <c r="AA475" s="1" t="str" cm="1">
        <f t="array" ref="AA475">_xlfn.IFS(Merge1[[#This Row],[Income]]&lt;=30000,"Low",Merge1[[#This Row],[Income]]&lt;=60000,"Medium",Merge1[[#This Row],[Income]]&lt;=100000,"High", Merge1[[#This Row],[Income]]&gt;100000," Premium")</f>
        <v xml:space="preserve"> Premium</v>
      </c>
      <c r="AB475" s="1" t="str" cm="1">
        <f t="array" ref="AB475">_xlfn.IFS(Merge1[[#This Row],[Age]]&lt;= 28,"Gen Z", Merge1[[#This Row],[Age]]&lt;=44,"Millennials", Merge1[[#This Row],[Age]]&lt;=60,"Gen X", Merge1[[#This Row],[Age]]&gt;60,"Baby Boomers")</f>
        <v>Gen Z</v>
      </c>
      <c r="AC475" s="1" t="str" cm="1">
        <f t="array" ref="AC475">_xlfn.IFS(
    Merge1[[#This Row],[Balance]]&lt;=50000,"Low",
    Merge1[[#This Row],[Balance]]&lt;=200000,"Medium",
    Merge1[[#This Row],[Balance]]&gt;200000,"High"
)</f>
        <v>High</v>
      </c>
    </row>
    <row r="476" spans="1:29" x14ac:dyDescent="0.25">
      <c r="A476" s="1" t="s">
        <v>430</v>
      </c>
      <c r="B476" s="1" t="s">
        <v>6085</v>
      </c>
      <c r="C476" s="1" t="s">
        <v>5832</v>
      </c>
      <c r="D476" s="2">
        <v>42266</v>
      </c>
      <c r="E476">
        <v>477697</v>
      </c>
      <c r="F476">
        <v>398</v>
      </c>
      <c r="G476">
        <v>0</v>
      </c>
      <c r="H476" s="1" t="s">
        <v>5833</v>
      </c>
      <c r="I476" s="1" t="s">
        <v>6743</v>
      </c>
      <c r="J476" s="1" t="s">
        <v>6240</v>
      </c>
      <c r="K476">
        <v>31</v>
      </c>
      <c r="L476" s="1" t="s">
        <v>6260</v>
      </c>
      <c r="M476" s="1" t="s">
        <v>6254</v>
      </c>
      <c r="N476">
        <v>49426</v>
      </c>
      <c r="O476" s="1" t="s">
        <v>6243</v>
      </c>
      <c r="P476" s="2">
        <v>45372</v>
      </c>
      <c r="Q476" s="2">
        <v>45790</v>
      </c>
      <c r="R476" s="1" t="s">
        <v>6906</v>
      </c>
      <c r="S476" s="1" t="s">
        <v>6907</v>
      </c>
      <c r="T476" s="1" t="s">
        <v>23</v>
      </c>
      <c r="U476">
        <v>5479</v>
      </c>
      <c r="V476" s="1" t="s">
        <v>19</v>
      </c>
      <c r="W476" s="1" t="s">
        <v>50</v>
      </c>
      <c r="X476" s="2">
        <f t="shared" ca="1" si="7"/>
        <v>45937</v>
      </c>
      <c r="Y476" s="1">
        <f ca="1">ROUND(YEARFRAC(Merge1[[#This Row],[Join_Date]],Merge1[[#This Row],[Today]], 3),0)</f>
        <v>2</v>
      </c>
      <c r="Z476" s="1" t="str" cm="1">
        <f t="array" aca="1" ref="Z476" ca="1">_xlfn.IFS(
   Merge1[[#This Row],[Customer Tenure]]&lt;=2,"New",
   Merge1[[#This Row],[Customer Tenure]]&lt;=5,"Emerging",
  Merge1[[#This Row],[Customer Tenure]]&lt;9,"Established",
   TRUE,"Loyal"
)</f>
        <v>New</v>
      </c>
      <c r="AA476" s="1" t="str" cm="1">
        <f t="array" ref="AA476">_xlfn.IFS(Merge1[[#This Row],[Income]]&lt;=30000,"Low",Merge1[[#This Row],[Income]]&lt;=60000,"Medium",Merge1[[#This Row],[Income]]&lt;=100000,"High", Merge1[[#This Row],[Income]]&gt;100000," Premium")</f>
        <v>Medium</v>
      </c>
      <c r="AB476" s="1" t="str" cm="1">
        <f t="array" ref="AB476">_xlfn.IFS(Merge1[[#This Row],[Age]]&lt;= 28,"Gen Z", Merge1[[#This Row],[Age]]&lt;=44,"Millennials", Merge1[[#This Row],[Age]]&lt;=60,"Gen X", Merge1[[#This Row],[Age]]&gt;60,"Baby Boomers")</f>
        <v>Millennials</v>
      </c>
      <c r="AC476" s="1" t="str" cm="1">
        <f t="array" ref="AC476">_xlfn.IFS(
    Merge1[[#This Row],[Balance]]&lt;=50000,"Low",
    Merge1[[#This Row],[Balance]]&lt;=200000,"Medium",
    Merge1[[#This Row],[Balance]]&gt;200000,"High"
)</f>
        <v>High</v>
      </c>
    </row>
    <row r="477" spans="1:29" x14ac:dyDescent="0.25">
      <c r="A477" s="1" t="s">
        <v>430</v>
      </c>
      <c r="B477" s="1" t="s">
        <v>6085</v>
      </c>
      <c r="C477" s="1" t="s">
        <v>5832</v>
      </c>
      <c r="D477" s="2">
        <v>42266</v>
      </c>
      <c r="E477">
        <v>477697</v>
      </c>
      <c r="F477">
        <v>398</v>
      </c>
      <c r="G477">
        <v>0</v>
      </c>
      <c r="H477" s="1" t="s">
        <v>5833</v>
      </c>
      <c r="I477" s="1" t="s">
        <v>6743</v>
      </c>
      <c r="J477" s="1" t="s">
        <v>6240</v>
      </c>
      <c r="K477">
        <v>31</v>
      </c>
      <c r="L477" s="1" t="s">
        <v>6260</v>
      </c>
      <c r="M477" s="1" t="s">
        <v>6254</v>
      </c>
      <c r="N477">
        <v>49426</v>
      </c>
      <c r="O477" s="1" t="s">
        <v>6243</v>
      </c>
      <c r="P477" s="2">
        <v>45372</v>
      </c>
      <c r="Q477" s="2">
        <v>45190</v>
      </c>
      <c r="R477" s="1" t="s">
        <v>6897</v>
      </c>
      <c r="S477" s="1" t="s">
        <v>6909</v>
      </c>
      <c r="T477" s="1" t="s">
        <v>23</v>
      </c>
      <c r="U477">
        <v>9839</v>
      </c>
      <c r="V477" s="1" t="s">
        <v>19</v>
      </c>
      <c r="W477" s="1" t="s">
        <v>20</v>
      </c>
      <c r="X477" s="2">
        <f t="shared" ca="1" si="7"/>
        <v>45937</v>
      </c>
      <c r="Y477" s="1">
        <f ca="1">ROUND(YEARFRAC(Merge1[[#This Row],[Join_Date]],Merge1[[#This Row],[Today]], 3),0)</f>
        <v>2</v>
      </c>
      <c r="Z477" s="1" t="str" cm="1">
        <f t="array" aca="1" ref="Z477" ca="1">_xlfn.IFS(
   Merge1[[#This Row],[Customer Tenure]]&lt;=2,"New",
   Merge1[[#This Row],[Customer Tenure]]&lt;=5,"Emerging",
  Merge1[[#This Row],[Customer Tenure]]&lt;9,"Established",
   TRUE,"Loyal"
)</f>
        <v>New</v>
      </c>
      <c r="AA477" s="1" t="str" cm="1">
        <f t="array" ref="AA477">_xlfn.IFS(Merge1[[#This Row],[Income]]&lt;=30000,"Low",Merge1[[#This Row],[Income]]&lt;=60000,"Medium",Merge1[[#This Row],[Income]]&lt;=100000,"High", Merge1[[#This Row],[Income]]&gt;100000," Premium")</f>
        <v>Medium</v>
      </c>
      <c r="AB477" s="1" t="str" cm="1">
        <f t="array" ref="AB477">_xlfn.IFS(Merge1[[#This Row],[Age]]&lt;= 28,"Gen Z", Merge1[[#This Row],[Age]]&lt;=44,"Millennials", Merge1[[#This Row],[Age]]&lt;=60,"Gen X", Merge1[[#This Row],[Age]]&gt;60,"Baby Boomers")</f>
        <v>Millennials</v>
      </c>
      <c r="AC477" s="1" t="str" cm="1">
        <f t="array" ref="AC477">_xlfn.IFS(
    Merge1[[#This Row],[Balance]]&lt;=50000,"Low",
    Merge1[[#This Row],[Balance]]&lt;=200000,"Medium",
    Merge1[[#This Row],[Balance]]&gt;200000,"High"
)</f>
        <v>High</v>
      </c>
    </row>
    <row r="478" spans="1:29" x14ac:dyDescent="0.25">
      <c r="A478" s="1" t="s">
        <v>1217</v>
      </c>
      <c r="B478" s="1" t="s">
        <v>5993</v>
      </c>
      <c r="C478" s="1" t="s">
        <v>5832</v>
      </c>
      <c r="D478" s="2">
        <v>44692</v>
      </c>
      <c r="E478">
        <v>321335</v>
      </c>
      <c r="F478">
        <v>742</v>
      </c>
      <c r="G478">
        <v>292307</v>
      </c>
      <c r="H478" s="1" t="s">
        <v>5833</v>
      </c>
      <c r="I478" s="1" t="s">
        <v>6361</v>
      </c>
      <c r="J478" s="1" t="s">
        <v>6240</v>
      </c>
      <c r="K478">
        <v>47</v>
      </c>
      <c r="L478" s="1" t="s">
        <v>6241</v>
      </c>
      <c r="M478" s="1" t="s">
        <v>6262</v>
      </c>
      <c r="N478">
        <v>105956</v>
      </c>
      <c r="O478" s="1" t="s">
        <v>6243</v>
      </c>
      <c r="P478" s="2">
        <v>44285</v>
      </c>
      <c r="Q478" s="2">
        <v>45708</v>
      </c>
      <c r="R478" s="1" t="s">
        <v>6885</v>
      </c>
      <c r="S478" s="1" t="s">
        <v>6896</v>
      </c>
      <c r="T478" s="1" t="s">
        <v>9</v>
      </c>
      <c r="U478">
        <v>5241</v>
      </c>
      <c r="V478" s="1" t="s">
        <v>19</v>
      </c>
      <c r="W478" s="1" t="s">
        <v>50</v>
      </c>
      <c r="X478" s="2">
        <f t="shared" ca="1" si="7"/>
        <v>45937</v>
      </c>
      <c r="Y478" s="1">
        <f ca="1">ROUND(YEARFRAC(Merge1[[#This Row],[Join_Date]],Merge1[[#This Row],[Today]], 3),0)</f>
        <v>5</v>
      </c>
      <c r="Z478" s="1" t="str" cm="1">
        <f t="array" aca="1" ref="Z478" ca="1">_xlfn.IFS(
   Merge1[[#This Row],[Customer Tenure]]&lt;=2,"New",
   Merge1[[#This Row],[Customer Tenure]]&lt;=5,"Emerging",
  Merge1[[#This Row],[Customer Tenure]]&lt;9,"Established",
   TRUE,"Loyal"
)</f>
        <v>Emerging</v>
      </c>
      <c r="AA478" s="1" t="str" cm="1">
        <f t="array" ref="AA478">_xlfn.IFS(Merge1[[#This Row],[Income]]&lt;=30000,"Low",Merge1[[#This Row],[Income]]&lt;=60000,"Medium",Merge1[[#This Row],[Income]]&lt;=100000,"High", Merge1[[#This Row],[Income]]&gt;100000," Premium")</f>
        <v xml:space="preserve"> Premium</v>
      </c>
      <c r="AB478" s="1" t="str" cm="1">
        <f t="array" ref="AB478">_xlfn.IFS(Merge1[[#This Row],[Age]]&lt;= 28,"Gen Z", Merge1[[#This Row],[Age]]&lt;=44,"Millennials", Merge1[[#This Row],[Age]]&lt;=60,"Gen X", Merge1[[#This Row],[Age]]&gt;60,"Baby Boomers")</f>
        <v>Gen X</v>
      </c>
      <c r="AC478" s="1" t="str" cm="1">
        <f t="array" ref="AC478">_xlfn.IFS(
    Merge1[[#This Row],[Balance]]&lt;=50000,"Low",
    Merge1[[#This Row],[Balance]]&lt;=200000,"Medium",
    Merge1[[#This Row],[Balance]]&gt;200000,"High"
)</f>
        <v>High</v>
      </c>
    </row>
    <row r="479" spans="1:29" x14ac:dyDescent="0.25">
      <c r="A479" s="1" t="s">
        <v>438</v>
      </c>
      <c r="B479" s="1" t="s">
        <v>5998</v>
      </c>
      <c r="C479" s="1" t="s">
        <v>5832</v>
      </c>
      <c r="D479" s="2">
        <v>42633</v>
      </c>
      <c r="E479">
        <v>192816</v>
      </c>
      <c r="F479">
        <v>768</v>
      </c>
      <c r="G479">
        <v>371378</v>
      </c>
      <c r="H479" s="1" t="s">
        <v>5833</v>
      </c>
      <c r="I479" s="1" t="s">
        <v>6793</v>
      </c>
      <c r="J479" s="1" t="s">
        <v>6245</v>
      </c>
      <c r="K479">
        <v>23</v>
      </c>
      <c r="L479" s="1" t="s">
        <v>6260</v>
      </c>
      <c r="M479" s="1" t="s">
        <v>6266</v>
      </c>
      <c r="N479">
        <v>131453</v>
      </c>
      <c r="O479" s="1" t="s">
        <v>6243</v>
      </c>
      <c r="P479" s="2">
        <v>44692</v>
      </c>
      <c r="Q479" s="2">
        <v>45657</v>
      </c>
      <c r="R479" s="1" t="s">
        <v>6904</v>
      </c>
      <c r="S479" s="1" t="s">
        <v>6916</v>
      </c>
      <c r="T479" s="1" t="s">
        <v>28</v>
      </c>
      <c r="U479">
        <v>5002</v>
      </c>
      <c r="V479" s="1" t="s">
        <v>19</v>
      </c>
      <c r="W479" s="1" t="s">
        <v>11</v>
      </c>
      <c r="X479" s="2">
        <f t="shared" ca="1" si="7"/>
        <v>45937</v>
      </c>
      <c r="Y479" s="1">
        <f ca="1">ROUND(YEARFRAC(Merge1[[#This Row],[Join_Date]],Merge1[[#This Row],[Today]], 3),0)</f>
        <v>3</v>
      </c>
      <c r="Z479" s="1" t="str" cm="1">
        <f t="array" aca="1" ref="Z479" ca="1">_xlfn.IFS(
   Merge1[[#This Row],[Customer Tenure]]&lt;=2,"New",
   Merge1[[#This Row],[Customer Tenure]]&lt;=5,"Emerging",
  Merge1[[#This Row],[Customer Tenure]]&lt;9,"Established",
   TRUE,"Loyal"
)</f>
        <v>Emerging</v>
      </c>
      <c r="AA479" s="1" t="str" cm="1">
        <f t="array" ref="AA479">_xlfn.IFS(Merge1[[#This Row],[Income]]&lt;=30000,"Low",Merge1[[#This Row],[Income]]&lt;=60000,"Medium",Merge1[[#This Row],[Income]]&lt;=100000,"High", Merge1[[#This Row],[Income]]&gt;100000," Premium")</f>
        <v xml:space="preserve"> Premium</v>
      </c>
      <c r="AB479" s="1" t="str" cm="1">
        <f t="array" ref="AB479">_xlfn.IFS(Merge1[[#This Row],[Age]]&lt;= 28,"Gen Z", Merge1[[#This Row],[Age]]&lt;=44,"Millennials", Merge1[[#This Row],[Age]]&lt;=60,"Gen X", Merge1[[#This Row],[Age]]&gt;60,"Baby Boomers")</f>
        <v>Gen Z</v>
      </c>
      <c r="AC479" s="1" t="str" cm="1">
        <f t="array" ref="AC479">_xlfn.IFS(
    Merge1[[#This Row],[Balance]]&lt;=50000,"Low",
    Merge1[[#This Row],[Balance]]&lt;=200000,"Medium",
    Merge1[[#This Row],[Balance]]&gt;200000,"High"
)</f>
        <v>Medium</v>
      </c>
    </row>
    <row r="480" spans="1:29" x14ac:dyDescent="0.25">
      <c r="A480" s="1" t="s">
        <v>438</v>
      </c>
      <c r="B480" s="1" t="s">
        <v>5998</v>
      </c>
      <c r="C480" s="1" t="s">
        <v>5832</v>
      </c>
      <c r="D480" s="2">
        <v>42633</v>
      </c>
      <c r="E480">
        <v>192816</v>
      </c>
      <c r="F480">
        <v>768</v>
      </c>
      <c r="G480">
        <v>371378</v>
      </c>
      <c r="H480" s="1" t="s">
        <v>5833</v>
      </c>
      <c r="I480" s="1" t="s">
        <v>6793</v>
      </c>
      <c r="J480" s="1" t="s">
        <v>6245</v>
      </c>
      <c r="K480">
        <v>23</v>
      </c>
      <c r="L480" s="1" t="s">
        <v>6260</v>
      </c>
      <c r="M480" s="1" t="s">
        <v>6266</v>
      </c>
      <c r="N480">
        <v>131453</v>
      </c>
      <c r="O480" s="1" t="s">
        <v>6243</v>
      </c>
      <c r="P480" s="2">
        <v>44692</v>
      </c>
      <c r="Q480" s="2">
        <v>45261</v>
      </c>
      <c r="R480" s="1" t="s">
        <v>6904</v>
      </c>
      <c r="S480" s="1" t="s">
        <v>6905</v>
      </c>
      <c r="T480" s="1" t="s">
        <v>28</v>
      </c>
      <c r="U480">
        <v>9274</v>
      </c>
      <c r="V480" s="1" t="s">
        <v>19</v>
      </c>
      <c r="W480" s="1" t="s">
        <v>45</v>
      </c>
      <c r="X480" s="2">
        <f t="shared" ca="1" si="7"/>
        <v>45937</v>
      </c>
      <c r="Y480" s="1">
        <f ca="1">ROUND(YEARFRAC(Merge1[[#This Row],[Join_Date]],Merge1[[#This Row],[Today]], 3),0)</f>
        <v>3</v>
      </c>
      <c r="Z480" s="1" t="str" cm="1">
        <f t="array" aca="1" ref="Z480" ca="1">_xlfn.IFS(
   Merge1[[#This Row],[Customer Tenure]]&lt;=2,"New",
   Merge1[[#This Row],[Customer Tenure]]&lt;=5,"Emerging",
  Merge1[[#This Row],[Customer Tenure]]&lt;9,"Established",
   TRUE,"Loyal"
)</f>
        <v>Emerging</v>
      </c>
      <c r="AA480" s="1" t="str" cm="1">
        <f t="array" ref="AA480">_xlfn.IFS(Merge1[[#This Row],[Income]]&lt;=30000,"Low",Merge1[[#This Row],[Income]]&lt;=60000,"Medium",Merge1[[#This Row],[Income]]&lt;=100000,"High", Merge1[[#This Row],[Income]]&gt;100000," Premium")</f>
        <v xml:space="preserve"> Premium</v>
      </c>
      <c r="AB480" s="1" t="str" cm="1">
        <f t="array" ref="AB480">_xlfn.IFS(Merge1[[#This Row],[Age]]&lt;= 28,"Gen Z", Merge1[[#This Row],[Age]]&lt;=44,"Millennials", Merge1[[#This Row],[Age]]&lt;=60,"Gen X", Merge1[[#This Row],[Age]]&gt;60,"Baby Boomers")</f>
        <v>Gen Z</v>
      </c>
      <c r="AC480" s="1" t="str" cm="1">
        <f t="array" ref="AC480">_xlfn.IFS(
    Merge1[[#This Row],[Balance]]&lt;=50000,"Low",
    Merge1[[#This Row],[Balance]]&lt;=200000,"Medium",
    Merge1[[#This Row],[Balance]]&gt;200000,"High"
)</f>
        <v>Medium</v>
      </c>
    </row>
    <row r="481" spans="1:29" x14ac:dyDescent="0.25">
      <c r="A481" s="1" t="s">
        <v>1221</v>
      </c>
      <c r="B481" s="1" t="s">
        <v>5982</v>
      </c>
      <c r="C481" s="1" t="s">
        <v>5835</v>
      </c>
      <c r="D481" s="2">
        <v>43493</v>
      </c>
      <c r="E481">
        <v>270784</v>
      </c>
      <c r="F481">
        <v>659</v>
      </c>
      <c r="G481">
        <v>0</v>
      </c>
      <c r="H481" s="1" t="s">
        <v>5833</v>
      </c>
      <c r="I481" s="1" t="s">
        <v>6362</v>
      </c>
      <c r="J481" s="1" t="s">
        <v>6245</v>
      </c>
      <c r="K481">
        <v>64</v>
      </c>
      <c r="L481" s="1" t="s">
        <v>6260</v>
      </c>
      <c r="M481" s="1" t="s">
        <v>6254</v>
      </c>
      <c r="N481">
        <v>106988</v>
      </c>
      <c r="O481" s="1" t="s">
        <v>6243</v>
      </c>
      <c r="P481" s="2">
        <v>45811</v>
      </c>
      <c r="Q481" s="2">
        <v>45747</v>
      </c>
      <c r="R481" s="1" t="s">
        <v>6899</v>
      </c>
      <c r="S481" s="1" t="s">
        <v>6914</v>
      </c>
      <c r="T481" s="1" t="s">
        <v>9</v>
      </c>
      <c r="U481">
        <v>2753</v>
      </c>
      <c r="V481" s="1" t="s">
        <v>24</v>
      </c>
      <c r="W481" s="1" t="s">
        <v>25</v>
      </c>
      <c r="X481" s="2">
        <f t="shared" ca="1" si="7"/>
        <v>45937</v>
      </c>
      <c r="Y481" s="1">
        <f ca="1">ROUND(YEARFRAC(Merge1[[#This Row],[Join_Date]],Merge1[[#This Row],[Today]], 3),0)</f>
        <v>0</v>
      </c>
      <c r="Z481" s="1" t="str" cm="1">
        <f t="array" aca="1" ref="Z481" ca="1">_xlfn.IFS(
   Merge1[[#This Row],[Customer Tenure]]&lt;=2,"New",
   Merge1[[#This Row],[Customer Tenure]]&lt;=5,"Emerging",
  Merge1[[#This Row],[Customer Tenure]]&lt;9,"Established",
   TRUE,"Loyal"
)</f>
        <v>New</v>
      </c>
      <c r="AA481" s="1" t="str" cm="1">
        <f t="array" ref="AA481">_xlfn.IFS(Merge1[[#This Row],[Income]]&lt;=30000,"Low",Merge1[[#This Row],[Income]]&lt;=60000,"Medium",Merge1[[#This Row],[Income]]&lt;=100000,"High", Merge1[[#This Row],[Income]]&gt;100000," Premium")</f>
        <v xml:space="preserve"> Premium</v>
      </c>
      <c r="AB481" s="1" t="str" cm="1">
        <f t="array" ref="AB481">_xlfn.IFS(Merge1[[#This Row],[Age]]&lt;= 28,"Gen Z", Merge1[[#This Row],[Age]]&lt;=44,"Millennials", Merge1[[#This Row],[Age]]&lt;=60,"Gen X", Merge1[[#This Row],[Age]]&gt;60,"Baby Boomers")</f>
        <v>Baby Boomers</v>
      </c>
      <c r="AC481" s="1" t="str" cm="1">
        <f t="array" ref="AC481">_xlfn.IFS(
    Merge1[[#This Row],[Balance]]&lt;=50000,"Low",
    Merge1[[#This Row],[Balance]]&lt;=200000,"Medium",
    Merge1[[#This Row],[Balance]]&gt;200000,"High"
)</f>
        <v>High</v>
      </c>
    </row>
    <row r="482" spans="1:29" x14ac:dyDescent="0.25">
      <c r="A482" s="1" t="s">
        <v>441</v>
      </c>
      <c r="B482" s="1" t="s">
        <v>6115</v>
      </c>
      <c r="C482" s="1" t="s">
        <v>5835</v>
      </c>
      <c r="D482" s="2">
        <v>42796</v>
      </c>
      <c r="E482">
        <v>154542</v>
      </c>
      <c r="F482">
        <v>409</v>
      </c>
      <c r="G482">
        <v>0</v>
      </c>
      <c r="H482" s="1" t="s">
        <v>5833</v>
      </c>
      <c r="I482" s="1" t="s">
        <v>6519</v>
      </c>
      <c r="J482" s="1" t="s">
        <v>6240</v>
      </c>
      <c r="K482">
        <v>27</v>
      </c>
      <c r="L482" s="1" t="s">
        <v>6256</v>
      </c>
      <c r="M482" s="1" t="s">
        <v>6254</v>
      </c>
      <c r="N482">
        <v>153052</v>
      </c>
      <c r="O482" s="1" t="s">
        <v>6243</v>
      </c>
      <c r="P482" s="2">
        <v>42311</v>
      </c>
      <c r="Q482" s="2">
        <v>45253</v>
      </c>
      <c r="R482" s="1" t="s">
        <v>6887</v>
      </c>
      <c r="S482" s="1" t="s">
        <v>6888</v>
      </c>
      <c r="T482" s="1" t="s">
        <v>28</v>
      </c>
      <c r="U482">
        <v>4797</v>
      </c>
      <c r="V482" s="1" t="s">
        <v>19</v>
      </c>
      <c r="W482" s="1" t="s">
        <v>11</v>
      </c>
      <c r="X482" s="2">
        <f t="shared" ca="1" si="7"/>
        <v>45937</v>
      </c>
      <c r="Y482" s="1">
        <f ca="1">ROUND(YEARFRAC(Merge1[[#This Row],[Join_Date]],Merge1[[#This Row],[Today]], 3),0)</f>
        <v>10</v>
      </c>
      <c r="Z482" s="1" t="str" cm="1">
        <f t="array" aca="1" ref="Z482" ca="1">_xlfn.IFS(
   Merge1[[#This Row],[Customer Tenure]]&lt;=2,"New",
   Merge1[[#This Row],[Customer Tenure]]&lt;=5,"Emerging",
  Merge1[[#This Row],[Customer Tenure]]&lt;9,"Established",
   TRUE,"Loyal"
)</f>
        <v>Loyal</v>
      </c>
      <c r="AA482" s="1" t="str" cm="1">
        <f t="array" ref="AA482">_xlfn.IFS(Merge1[[#This Row],[Income]]&lt;=30000,"Low",Merge1[[#This Row],[Income]]&lt;=60000,"Medium",Merge1[[#This Row],[Income]]&lt;=100000,"High", Merge1[[#This Row],[Income]]&gt;100000," Premium")</f>
        <v xml:space="preserve"> Premium</v>
      </c>
      <c r="AB482" s="1" t="str" cm="1">
        <f t="array" ref="AB482">_xlfn.IFS(Merge1[[#This Row],[Age]]&lt;= 28,"Gen Z", Merge1[[#This Row],[Age]]&lt;=44,"Millennials", Merge1[[#This Row],[Age]]&lt;=60,"Gen X", Merge1[[#This Row],[Age]]&gt;60,"Baby Boomers")</f>
        <v>Gen Z</v>
      </c>
      <c r="AC482" s="1" t="str" cm="1">
        <f t="array" ref="AC482">_xlfn.IFS(
    Merge1[[#This Row],[Balance]]&lt;=50000,"Low",
    Merge1[[#This Row],[Balance]]&lt;=200000,"Medium",
    Merge1[[#This Row],[Balance]]&gt;200000,"High"
)</f>
        <v>Medium</v>
      </c>
    </row>
    <row r="483" spans="1:29" x14ac:dyDescent="0.25">
      <c r="A483" s="1" t="s">
        <v>696</v>
      </c>
      <c r="B483" s="1" t="s">
        <v>6055</v>
      </c>
      <c r="C483" s="1" t="s">
        <v>5846</v>
      </c>
      <c r="D483" s="2">
        <v>43493</v>
      </c>
      <c r="E483">
        <v>420162</v>
      </c>
      <c r="F483">
        <v>318</v>
      </c>
      <c r="G483">
        <v>0</v>
      </c>
      <c r="H483" s="1" t="s">
        <v>5833</v>
      </c>
      <c r="I483" s="1" t="s">
        <v>6365</v>
      </c>
      <c r="J483" s="1" t="s">
        <v>6245</v>
      </c>
      <c r="K483">
        <v>72</v>
      </c>
      <c r="L483" s="1" t="s">
        <v>6260</v>
      </c>
      <c r="M483" s="1" t="s">
        <v>6242</v>
      </c>
      <c r="N483">
        <v>145991</v>
      </c>
      <c r="O483" s="1" t="s">
        <v>6243</v>
      </c>
      <c r="P483" s="2">
        <v>44205</v>
      </c>
      <c r="Q483" s="2">
        <v>45661</v>
      </c>
      <c r="R483" s="1" t="s">
        <v>6902</v>
      </c>
      <c r="S483" s="1" t="s">
        <v>6908</v>
      </c>
      <c r="T483" s="1" t="s">
        <v>14</v>
      </c>
      <c r="U483">
        <v>3380</v>
      </c>
      <c r="V483" s="1" t="s">
        <v>10</v>
      </c>
      <c r="W483" s="1" t="s">
        <v>16</v>
      </c>
      <c r="X483" s="2">
        <f t="shared" ca="1" si="7"/>
        <v>45937</v>
      </c>
      <c r="Y483" s="1">
        <f ca="1">ROUND(YEARFRAC(Merge1[[#This Row],[Join_Date]],Merge1[[#This Row],[Today]], 3),0)</f>
        <v>5</v>
      </c>
      <c r="Z483" s="1" t="str" cm="1">
        <f t="array" aca="1" ref="Z483" ca="1">_xlfn.IFS(
   Merge1[[#This Row],[Customer Tenure]]&lt;=2,"New",
   Merge1[[#This Row],[Customer Tenure]]&lt;=5,"Emerging",
  Merge1[[#This Row],[Customer Tenure]]&lt;9,"Established",
   TRUE,"Loyal"
)</f>
        <v>Emerging</v>
      </c>
      <c r="AA483" s="1" t="str" cm="1">
        <f t="array" ref="AA483">_xlfn.IFS(Merge1[[#This Row],[Income]]&lt;=30000,"Low",Merge1[[#This Row],[Income]]&lt;=60000,"Medium",Merge1[[#This Row],[Income]]&lt;=100000,"High", Merge1[[#This Row],[Income]]&gt;100000," Premium")</f>
        <v xml:space="preserve"> Premium</v>
      </c>
      <c r="AB483" s="1" t="str" cm="1">
        <f t="array" ref="AB483">_xlfn.IFS(Merge1[[#This Row],[Age]]&lt;= 28,"Gen Z", Merge1[[#This Row],[Age]]&lt;=44,"Millennials", Merge1[[#This Row],[Age]]&lt;=60,"Gen X", Merge1[[#This Row],[Age]]&gt;60,"Baby Boomers")</f>
        <v>Baby Boomers</v>
      </c>
      <c r="AC483" s="1" t="str" cm="1">
        <f t="array" ref="AC483">_xlfn.IFS(
    Merge1[[#This Row],[Balance]]&lt;=50000,"Low",
    Merge1[[#This Row],[Balance]]&lt;=200000,"Medium",
    Merge1[[#This Row],[Balance]]&gt;200000,"High"
)</f>
        <v>High</v>
      </c>
    </row>
    <row r="484" spans="1:29" x14ac:dyDescent="0.25">
      <c r="A484" s="1" t="s">
        <v>444</v>
      </c>
      <c r="B484" s="1" t="s">
        <v>6113</v>
      </c>
      <c r="C484" s="1" t="s">
        <v>5835</v>
      </c>
      <c r="D484" s="2">
        <v>45340</v>
      </c>
      <c r="E484">
        <v>465291</v>
      </c>
      <c r="F484">
        <v>822</v>
      </c>
      <c r="G484">
        <v>0</v>
      </c>
      <c r="H484" s="1" t="s">
        <v>5860</v>
      </c>
      <c r="I484" s="1" t="s">
        <v>6781</v>
      </c>
      <c r="J484" s="1" t="s">
        <v>6240</v>
      </c>
      <c r="K484">
        <v>26</v>
      </c>
      <c r="L484" s="1" t="s">
        <v>6256</v>
      </c>
      <c r="M484" s="1" t="s">
        <v>6247</v>
      </c>
      <c r="N484">
        <v>106475</v>
      </c>
      <c r="O484" s="1" t="s">
        <v>6243</v>
      </c>
      <c r="P484" s="2">
        <v>45133</v>
      </c>
      <c r="Q484" s="2">
        <v>45684</v>
      </c>
      <c r="R484" s="1" t="s">
        <v>6902</v>
      </c>
      <c r="S484" s="1" t="s">
        <v>6908</v>
      </c>
      <c r="T484" s="1" t="s">
        <v>28</v>
      </c>
      <c r="U484">
        <v>4736</v>
      </c>
      <c r="V484" s="1" t="s">
        <v>15</v>
      </c>
      <c r="W484" s="1" t="s">
        <v>40</v>
      </c>
      <c r="X484" s="2">
        <f t="shared" ca="1" si="7"/>
        <v>45937</v>
      </c>
      <c r="Y484" s="1">
        <f ca="1">ROUND(YEARFRAC(Merge1[[#This Row],[Join_Date]],Merge1[[#This Row],[Today]], 3),0)</f>
        <v>2</v>
      </c>
      <c r="Z484" s="1" t="str" cm="1">
        <f t="array" aca="1" ref="Z484" ca="1">_xlfn.IFS(
   Merge1[[#This Row],[Customer Tenure]]&lt;=2,"New",
   Merge1[[#This Row],[Customer Tenure]]&lt;=5,"Emerging",
  Merge1[[#This Row],[Customer Tenure]]&lt;9,"Established",
   TRUE,"Loyal"
)</f>
        <v>New</v>
      </c>
      <c r="AA484" s="1" t="str" cm="1">
        <f t="array" ref="AA484">_xlfn.IFS(Merge1[[#This Row],[Income]]&lt;=30000,"Low",Merge1[[#This Row],[Income]]&lt;=60000,"Medium",Merge1[[#This Row],[Income]]&lt;=100000,"High", Merge1[[#This Row],[Income]]&gt;100000," Premium")</f>
        <v xml:space="preserve"> Premium</v>
      </c>
      <c r="AB484" s="1" t="str" cm="1">
        <f t="array" ref="AB484">_xlfn.IFS(Merge1[[#This Row],[Age]]&lt;= 28,"Gen Z", Merge1[[#This Row],[Age]]&lt;=44,"Millennials", Merge1[[#This Row],[Age]]&lt;=60,"Gen X", Merge1[[#This Row],[Age]]&gt;60,"Baby Boomers")</f>
        <v>Gen Z</v>
      </c>
      <c r="AC484" s="1" t="str" cm="1">
        <f t="array" ref="AC484">_xlfn.IFS(
    Merge1[[#This Row],[Balance]]&lt;=50000,"Low",
    Merge1[[#This Row],[Balance]]&lt;=200000,"Medium",
    Merge1[[#This Row],[Balance]]&gt;200000,"High"
)</f>
        <v>High</v>
      </c>
    </row>
    <row r="485" spans="1:29" x14ac:dyDescent="0.25">
      <c r="A485" s="1" t="s">
        <v>444</v>
      </c>
      <c r="B485" s="1" t="s">
        <v>6113</v>
      </c>
      <c r="C485" s="1" t="s">
        <v>5835</v>
      </c>
      <c r="D485" s="2">
        <v>45340</v>
      </c>
      <c r="E485">
        <v>465291</v>
      </c>
      <c r="F485">
        <v>822</v>
      </c>
      <c r="G485">
        <v>0</v>
      </c>
      <c r="H485" s="1" t="s">
        <v>5860</v>
      </c>
      <c r="I485" s="1" t="s">
        <v>6781</v>
      </c>
      <c r="J485" s="1" t="s">
        <v>6240</v>
      </c>
      <c r="K485">
        <v>26</v>
      </c>
      <c r="L485" s="1" t="s">
        <v>6256</v>
      </c>
      <c r="M485" s="1" t="s">
        <v>6247</v>
      </c>
      <c r="N485">
        <v>106475</v>
      </c>
      <c r="O485" s="1" t="s">
        <v>6243</v>
      </c>
      <c r="P485" s="2">
        <v>45133</v>
      </c>
      <c r="Q485" s="2">
        <v>45534</v>
      </c>
      <c r="R485" s="1" t="s">
        <v>6889</v>
      </c>
      <c r="S485" s="1" t="s">
        <v>6890</v>
      </c>
      <c r="T485" s="1" t="s">
        <v>14</v>
      </c>
      <c r="U485">
        <v>9228</v>
      </c>
      <c r="V485" s="1" t="s">
        <v>19</v>
      </c>
      <c r="W485" s="1" t="s">
        <v>20</v>
      </c>
      <c r="X485" s="2">
        <f t="shared" ca="1" si="7"/>
        <v>45937</v>
      </c>
      <c r="Y485" s="1">
        <f ca="1">ROUND(YEARFRAC(Merge1[[#This Row],[Join_Date]],Merge1[[#This Row],[Today]], 3),0)</f>
        <v>2</v>
      </c>
      <c r="Z485" s="1" t="str" cm="1">
        <f t="array" aca="1" ref="Z485" ca="1">_xlfn.IFS(
   Merge1[[#This Row],[Customer Tenure]]&lt;=2,"New",
   Merge1[[#This Row],[Customer Tenure]]&lt;=5,"Emerging",
  Merge1[[#This Row],[Customer Tenure]]&lt;9,"Established",
   TRUE,"Loyal"
)</f>
        <v>New</v>
      </c>
      <c r="AA485" s="1" t="str" cm="1">
        <f t="array" ref="AA485">_xlfn.IFS(Merge1[[#This Row],[Income]]&lt;=30000,"Low",Merge1[[#This Row],[Income]]&lt;=60000,"Medium",Merge1[[#This Row],[Income]]&lt;=100000,"High", Merge1[[#This Row],[Income]]&gt;100000," Premium")</f>
        <v xml:space="preserve"> Premium</v>
      </c>
      <c r="AB485" s="1" t="str" cm="1">
        <f t="array" ref="AB485">_xlfn.IFS(Merge1[[#This Row],[Age]]&lt;= 28,"Gen Z", Merge1[[#This Row],[Age]]&lt;=44,"Millennials", Merge1[[#This Row],[Age]]&lt;=60,"Gen X", Merge1[[#This Row],[Age]]&gt;60,"Baby Boomers")</f>
        <v>Gen Z</v>
      </c>
      <c r="AC485" s="1" t="str" cm="1">
        <f t="array" ref="AC485">_xlfn.IFS(
    Merge1[[#This Row],[Balance]]&lt;=50000,"Low",
    Merge1[[#This Row],[Balance]]&lt;=200000,"Medium",
    Merge1[[#This Row],[Balance]]&gt;200000,"High"
)</f>
        <v>High</v>
      </c>
    </row>
    <row r="486" spans="1:29" x14ac:dyDescent="0.25">
      <c r="A486" s="1" t="s">
        <v>774</v>
      </c>
      <c r="B486" s="1" t="s">
        <v>6036</v>
      </c>
      <c r="C486" s="1" t="s">
        <v>5832</v>
      </c>
      <c r="D486" s="2">
        <v>43413</v>
      </c>
      <c r="E486">
        <v>339679</v>
      </c>
      <c r="F486">
        <v>665</v>
      </c>
      <c r="G486">
        <v>215387</v>
      </c>
      <c r="H486" s="1" t="s">
        <v>5833</v>
      </c>
      <c r="I486" s="1" t="s">
        <v>6368</v>
      </c>
      <c r="J486" s="1" t="s">
        <v>6245</v>
      </c>
      <c r="K486">
        <v>33</v>
      </c>
      <c r="L486" s="1" t="s">
        <v>6256</v>
      </c>
      <c r="M486" s="1" t="s">
        <v>6247</v>
      </c>
      <c r="N486">
        <v>22396</v>
      </c>
      <c r="O486" s="1" t="s">
        <v>6243</v>
      </c>
      <c r="P486" s="2">
        <v>42531</v>
      </c>
      <c r="Q486" s="2">
        <v>45783</v>
      </c>
      <c r="R486" s="1" t="s">
        <v>6906</v>
      </c>
      <c r="S486" s="1" t="s">
        <v>6907</v>
      </c>
      <c r="T486" s="1" t="s">
        <v>23</v>
      </c>
      <c r="U486">
        <v>8803</v>
      </c>
      <c r="V486" s="1" t="s">
        <v>19</v>
      </c>
      <c r="W486" s="1" t="s">
        <v>106</v>
      </c>
      <c r="X486" s="2">
        <f t="shared" ca="1" si="7"/>
        <v>45937</v>
      </c>
      <c r="Y486" s="1">
        <f ca="1">ROUND(YEARFRAC(Merge1[[#This Row],[Join_Date]],Merge1[[#This Row],[Today]], 3),0)</f>
        <v>9</v>
      </c>
      <c r="Z486" s="1" t="str" cm="1">
        <f t="array" aca="1" ref="Z486" ca="1">_xlfn.IFS(
   Merge1[[#This Row],[Customer Tenure]]&lt;=2,"New",
   Merge1[[#This Row],[Customer Tenure]]&lt;=5,"Emerging",
  Merge1[[#This Row],[Customer Tenure]]&lt;9,"Established",
   TRUE,"Loyal"
)</f>
        <v>Loyal</v>
      </c>
      <c r="AA486" s="1" t="str" cm="1">
        <f t="array" ref="AA486">_xlfn.IFS(Merge1[[#This Row],[Income]]&lt;=30000,"Low",Merge1[[#This Row],[Income]]&lt;=60000,"Medium",Merge1[[#This Row],[Income]]&lt;=100000,"High", Merge1[[#This Row],[Income]]&gt;100000," Premium")</f>
        <v>Low</v>
      </c>
      <c r="AB486" s="1" t="str" cm="1">
        <f t="array" ref="AB486">_xlfn.IFS(Merge1[[#This Row],[Age]]&lt;= 28,"Gen Z", Merge1[[#This Row],[Age]]&lt;=44,"Millennials", Merge1[[#This Row],[Age]]&lt;=60,"Gen X", Merge1[[#This Row],[Age]]&gt;60,"Baby Boomers")</f>
        <v>Millennials</v>
      </c>
      <c r="AC486" s="1" t="str" cm="1">
        <f t="array" ref="AC486">_xlfn.IFS(
    Merge1[[#This Row],[Balance]]&lt;=50000,"Low",
    Merge1[[#This Row],[Balance]]&lt;=200000,"Medium",
    Merge1[[#This Row],[Balance]]&gt;200000,"High"
)</f>
        <v>High</v>
      </c>
    </row>
    <row r="487" spans="1:29" x14ac:dyDescent="0.25">
      <c r="A487" s="1" t="s">
        <v>446</v>
      </c>
      <c r="B487" s="1" t="s">
        <v>5987</v>
      </c>
      <c r="C487" s="1" t="s">
        <v>5842</v>
      </c>
      <c r="D487" s="2">
        <v>43266</v>
      </c>
      <c r="E487">
        <v>143279</v>
      </c>
      <c r="F487">
        <v>462</v>
      </c>
      <c r="G487">
        <v>210232</v>
      </c>
      <c r="H487" s="1" t="s">
        <v>5833</v>
      </c>
      <c r="I487" s="1" t="s">
        <v>6744</v>
      </c>
      <c r="J487" s="1" t="s">
        <v>6245</v>
      </c>
      <c r="K487">
        <v>32</v>
      </c>
      <c r="L487" s="1" t="s">
        <v>6256</v>
      </c>
      <c r="M487" s="1" t="s">
        <v>6251</v>
      </c>
      <c r="N487">
        <v>37778</v>
      </c>
      <c r="O487" s="1" t="s">
        <v>6248</v>
      </c>
      <c r="P487" s="2">
        <v>44714</v>
      </c>
      <c r="Q487" s="2">
        <v>45739</v>
      </c>
      <c r="R487" s="1" t="s">
        <v>6899</v>
      </c>
      <c r="S487" s="1" t="s">
        <v>6914</v>
      </c>
      <c r="T487" s="1" t="s">
        <v>9</v>
      </c>
      <c r="U487">
        <v>2382</v>
      </c>
      <c r="V487" s="1" t="s">
        <v>19</v>
      </c>
      <c r="W487" s="1" t="s">
        <v>106</v>
      </c>
      <c r="X487" s="2">
        <f t="shared" ca="1" si="7"/>
        <v>45937</v>
      </c>
      <c r="Y487" s="1">
        <f ca="1">ROUND(YEARFRAC(Merge1[[#This Row],[Join_Date]],Merge1[[#This Row],[Today]], 3),0)</f>
        <v>3</v>
      </c>
      <c r="Z487" s="1" t="str" cm="1">
        <f t="array" aca="1" ref="Z487" ca="1">_xlfn.IFS(
   Merge1[[#This Row],[Customer Tenure]]&lt;=2,"New",
   Merge1[[#This Row],[Customer Tenure]]&lt;=5,"Emerging",
  Merge1[[#This Row],[Customer Tenure]]&lt;9,"Established",
   TRUE,"Loyal"
)</f>
        <v>Emerging</v>
      </c>
      <c r="AA487" s="1" t="str" cm="1">
        <f t="array" ref="AA487">_xlfn.IFS(Merge1[[#This Row],[Income]]&lt;=30000,"Low",Merge1[[#This Row],[Income]]&lt;=60000,"Medium",Merge1[[#This Row],[Income]]&lt;=100000,"High", Merge1[[#This Row],[Income]]&gt;100000," Premium")</f>
        <v>Medium</v>
      </c>
      <c r="AB487" s="1" t="str" cm="1">
        <f t="array" ref="AB487">_xlfn.IFS(Merge1[[#This Row],[Age]]&lt;= 28,"Gen Z", Merge1[[#This Row],[Age]]&lt;=44,"Millennials", Merge1[[#This Row],[Age]]&lt;=60,"Gen X", Merge1[[#This Row],[Age]]&gt;60,"Baby Boomers")</f>
        <v>Millennials</v>
      </c>
      <c r="AC487" s="1" t="str" cm="1">
        <f t="array" ref="AC487">_xlfn.IFS(
    Merge1[[#This Row],[Balance]]&lt;=50000,"Low",
    Merge1[[#This Row],[Balance]]&lt;=200000,"Medium",
    Merge1[[#This Row],[Balance]]&gt;200000,"High"
)</f>
        <v>Medium</v>
      </c>
    </row>
    <row r="488" spans="1:29" x14ac:dyDescent="0.25">
      <c r="A488" s="1" t="s">
        <v>597</v>
      </c>
      <c r="B488" s="1" t="s">
        <v>5917</v>
      </c>
      <c r="C488" s="1" t="s">
        <v>5835</v>
      </c>
      <c r="D488" s="2">
        <v>45069</v>
      </c>
      <c r="E488">
        <v>23408</v>
      </c>
      <c r="F488">
        <v>442</v>
      </c>
      <c r="G488">
        <v>0</v>
      </c>
      <c r="H488" s="1" t="s">
        <v>5833</v>
      </c>
      <c r="I488" s="1" t="s">
        <v>6409</v>
      </c>
      <c r="J488" s="1" t="s">
        <v>6245</v>
      </c>
      <c r="K488">
        <v>39</v>
      </c>
      <c r="L488" s="1" t="s">
        <v>6241</v>
      </c>
      <c r="M488" s="1" t="s">
        <v>6257</v>
      </c>
      <c r="N488">
        <v>62534</v>
      </c>
      <c r="O488" s="1" t="s">
        <v>6243</v>
      </c>
      <c r="P488" s="2">
        <v>43891</v>
      </c>
      <c r="Q488" s="2">
        <v>45481</v>
      </c>
      <c r="R488" s="1" t="s">
        <v>6891</v>
      </c>
      <c r="S488" s="1" t="s">
        <v>6895</v>
      </c>
      <c r="T488" s="1" t="s">
        <v>14</v>
      </c>
      <c r="U488">
        <v>1015</v>
      </c>
      <c r="V488" s="1" t="s">
        <v>24</v>
      </c>
      <c r="W488" s="1" t="s">
        <v>106</v>
      </c>
      <c r="X488" s="2">
        <f t="shared" ca="1" si="7"/>
        <v>45937</v>
      </c>
      <c r="Y488" s="1">
        <f ca="1">ROUND(YEARFRAC(Merge1[[#This Row],[Join_Date]],Merge1[[#This Row],[Today]], 3),0)</f>
        <v>6</v>
      </c>
      <c r="Z488" s="1" t="str" cm="1">
        <f t="array" aca="1" ref="Z488" ca="1">_xlfn.IFS(
   Merge1[[#This Row],[Customer Tenure]]&lt;=2,"New",
   Merge1[[#This Row],[Customer Tenure]]&lt;=5,"Emerging",
  Merge1[[#This Row],[Customer Tenure]]&lt;9,"Established",
   TRUE,"Loyal"
)</f>
        <v>Established</v>
      </c>
      <c r="AA488" s="1" t="str" cm="1">
        <f t="array" ref="AA488">_xlfn.IFS(Merge1[[#This Row],[Income]]&lt;=30000,"Low",Merge1[[#This Row],[Income]]&lt;=60000,"Medium",Merge1[[#This Row],[Income]]&lt;=100000,"High", Merge1[[#This Row],[Income]]&gt;100000," Premium")</f>
        <v>High</v>
      </c>
      <c r="AB488" s="1" t="str" cm="1">
        <f t="array" ref="AB488">_xlfn.IFS(Merge1[[#This Row],[Age]]&lt;= 28,"Gen Z", Merge1[[#This Row],[Age]]&lt;=44,"Millennials", Merge1[[#This Row],[Age]]&lt;=60,"Gen X", Merge1[[#This Row],[Age]]&gt;60,"Baby Boomers")</f>
        <v>Millennials</v>
      </c>
      <c r="AC488" s="1" t="str" cm="1">
        <f t="array" ref="AC488">_xlfn.IFS(
    Merge1[[#This Row],[Balance]]&lt;=50000,"Low",
    Merge1[[#This Row],[Balance]]&lt;=200000,"Medium",
    Merge1[[#This Row],[Balance]]&gt;200000,"High"
)</f>
        <v>Low</v>
      </c>
    </row>
    <row r="489" spans="1:29" x14ac:dyDescent="0.25">
      <c r="A489" s="1" t="s">
        <v>788</v>
      </c>
      <c r="B489" s="1" t="s">
        <v>5920</v>
      </c>
      <c r="C489" s="1" t="s">
        <v>5835</v>
      </c>
      <c r="D489" s="2">
        <v>45492</v>
      </c>
      <c r="E489">
        <v>131208</v>
      </c>
      <c r="F489">
        <v>663</v>
      </c>
      <c r="G489">
        <v>0</v>
      </c>
      <c r="H489" s="1" t="s">
        <v>5833</v>
      </c>
      <c r="I489" s="1" t="s">
        <v>6860</v>
      </c>
      <c r="J489" s="1" t="s">
        <v>6245</v>
      </c>
      <c r="K489">
        <v>31</v>
      </c>
      <c r="L489" s="1" t="s">
        <v>6246</v>
      </c>
      <c r="M489" s="1" t="s">
        <v>6247</v>
      </c>
      <c r="N489">
        <v>52556</v>
      </c>
      <c r="O489" s="1" t="s">
        <v>6248</v>
      </c>
      <c r="P489" s="2">
        <v>42561</v>
      </c>
      <c r="Q489" s="2">
        <v>45865</v>
      </c>
      <c r="R489" s="1" t="s">
        <v>6891</v>
      </c>
      <c r="S489" s="1" t="s">
        <v>6892</v>
      </c>
      <c r="T489" s="1" t="s">
        <v>9</v>
      </c>
      <c r="U489">
        <v>6636</v>
      </c>
      <c r="V489" s="1" t="s">
        <v>19</v>
      </c>
      <c r="W489" s="1" t="s">
        <v>25</v>
      </c>
      <c r="X489" s="2">
        <f t="shared" ca="1" si="7"/>
        <v>45937</v>
      </c>
      <c r="Y489" s="1">
        <f ca="1">ROUND(YEARFRAC(Merge1[[#This Row],[Join_Date]],Merge1[[#This Row],[Today]], 3),0)</f>
        <v>9</v>
      </c>
      <c r="Z489" s="1" t="str" cm="1">
        <f t="array" aca="1" ref="Z489" ca="1">_xlfn.IFS(
   Merge1[[#This Row],[Customer Tenure]]&lt;=2,"New",
   Merge1[[#This Row],[Customer Tenure]]&lt;=5,"Emerging",
  Merge1[[#This Row],[Customer Tenure]]&lt;9,"Established",
   TRUE,"Loyal"
)</f>
        <v>Loyal</v>
      </c>
      <c r="AA489" s="1" t="str" cm="1">
        <f t="array" ref="AA489">_xlfn.IFS(Merge1[[#This Row],[Income]]&lt;=30000,"Low",Merge1[[#This Row],[Income]]&lt;=60000,"Medium",Merge1[[#This Row],[Income]]&lt;=100000,"High", Merge1[[#This Row],[Income]]&gt;100000," Premium")</f>
        <v>Medium</v>
      </c>
      <c r="AB489" s="1" t="str" cm="1">
        <f t="array" ref="AB489">_xlfn.IFS(Merge1[[#This Row],[Age]]&lt;= 28,"Gen Z", Merge1[[#This Row],[Age]]&lt;=44,"Millennials", Merge1[[#This Row],[Age]]&lt;=60,"Gen X", Merge1[[#This Row],[Age]]&gt;60,"Baby Boomers")</f>
        <v>Millennials</v>
      </c>
      <c r="AC489" s="1" t="str" cm="1">
        <f t="array" ref="AC489">_xlfn.IFS(
    Merge1[[#This Row],[Balance]]&lt;=50000,"Low",
    Merge1[[#This Row],[Balance]]&lt;=200000,"Medium",
    Merge1[[#This Row],[Balance]]&gt;200000,"High"
)</f>
        <v>Medium</v>
      </c>
    </row>
    <row r="490" spans="1:29" x14ac:dyDescent="0.25">
      <c r="A490" s="1" t="s">
        <v>453</v>
      </c>
      <c r="B490" s="1" t="s">
        <v>6146</v>
      </c>
      <c r="C490" s="1" t="s">
        <v>5842</v>
      </c>
      <c r="D490" s="2">
        <v>45392</v>
      </c>
      <c r="E490">
        <v>115945</v>
      </c>
      <c r="F490">
        <v>566</v>
      </c>
      <c r="G490">
        <v>0</v>
      </c>
      <c r="H490" s="1" t="s">
        <v>5833</v>
      </c>
      <c r="I490" s="1" t="s">
        <v>6692</v>
      </c>
      <c r="J490" s="1" t="s">
        <v>6245</v>
      </c>
      <c r="K490">
        <v>30</v>
      </c>
      <c r="L490" s="1" t="s">
        <v>6256</v>
      </c>
      <c r="M490" s="1" t="s">
        <v>6251</v>
      </c>
      <c r="N490">
        <v>112447</v>
      </c>
      <c r="O490" s="1" t="s">
        <v>6243</v>
      </c>
      <c r="P490" s="2">
        <v>43847</v>
      </c>
      <c r="Q490" s="2">
        <v>45243</v>
      </c>
      <c r="R490" s="1" t="s">
        <v>6887</v>
      </c>
      <c r="S490" s="1" t="s">
        <v>6888</v>
      </c>
      <c r="T490" s="1" t="s">
        <v>28</v>
      </c>
      <c r="U490">
        <v>8593</v>
      </c>
      <c r="V490" s="1" t="s">
        <v>15</v>
      </c>
      <c r="W490" s="1" t="s">
        <v>40</v>
      </c>
      <c r="X490" s="2">
        <f t="shared" ca="1" si="7"/>
        <v>45937</v>
      </c>
      <c r="Y490" s="1">
        <f ca="1">ROUND(YEARFRAC(Merge1[[#This Row],[Join_Date]],Merge1[[#This Row],[Today]], 3),0)</f>
        <v>6</v>
      </c>
      <c r="Z490" s="1" t="str" cm="1">
        <f t="array" aca="1" ref="Z490" ca="1">_xlfn.IFS(
   Merge1[[#This Row],[Customer Tenure]]&lt;=2,"New",
   Merge1[[#This Row],[Customer Tenure]]&lt;=5,"Emerging",
  Merge1[[#This Row],[Customer Tenure]]&lt;9,"Established",
   TRUE,"Loyal"
)</f>
        <v>Established</v>
      </c>
      <c r="AA490" s="1" t="str" cm="1">
        <f t="array" ref="AA490">_xlfn.IFS(Merge1[[#This Row],[Income]]&lt;=30000,"Low",Merge1[[#This Row],[Income]]&lt;=60000,"Medium",Merge1[[#This Row],[Income]]&lt;=100000,"High", Merge1[[#This Row],[Income]]&gt;100000," Premium")</f>
        <v xml:space="preserve"> Premium</v>
      </c>
      <c r="AB490" s="1" t="str" cm="1">
        <f t="array" ref="AB490">_xlfn.IFS(Merge1[[#This Row],[Age]]&lt;= 28,"Gen Z", Merge1[[#This Row],[Age]]&lt;=44,"Millennials", Merge1[[#This Row],[Age]]&lt;=60,"Gen X", Merge1[[#This Row],[Age]]&gt;60,"Baby Boomers")</f>
        <v>Millennials</v>
      </c>
      <c r="AC490" s="1" t="str" cm="1">
        <f t="array" ref="AC490">_xlfn.IFS(
    Merge1[[#This Row],[Balance]]&lt;=50000,"Low",
    Merge1[[#This Row],[Balance]]&lt;=200000,"Medium",
    Merge1[[#This Row],[Balance]]&gt;200000,"High"
)</f>
        <v>Medium</v>
      </c>
    </row>
    <row r="491" spans="1:29" x14ac:dyDescent="0.25">
      <c r="A491" s="1" t="s">
        <v>453</v>
      </c>
      <c r="B491" s="1" t="s">
        <v>6146</v>
      </c>
      <c r="C491" s="1" t="s">
        <v>5842</v>
      </c>
      <c r="D491" s="2">
        <v>45392</v>
      </c>
      <c r="E491">
        <v>115945</v>
      </c>
      <c r="F491">
        <v>566</v>
      </c>
      <c r="G491">
        <v>0</v>
      </c>
      <c r="H491" s="1" t="s">
        <v>5833</v>
      </c>
      <c r="I491" s="1" t="s">
        <v>6692</v>
      </c>
      <c r="J491" s="1" t="s">
        <v>6245</v>
      </c>
      <c r="K491">
        <v>30</v>
      </c>
      <c r="L491" s="1" t="s">
        <v>6256</v>
      </c>
      <c r="M491" s="1" t="s">
        <v>6251</v>
      </c>
      <c r="N491">
        <v>112447</v>
      </c>
      <c r="O491" s="1" t="s">
        <v>6243</v>
      </c>
      <c r="P491" s="2">
        <v>43847</v>
      </c>
      <c r="Q491" s="2">
        <v>45345</v>
      </c>
      <c r="R491" s="1" t="s">
        <v>6885</v>
      </c>
      <c r="S491" s="1" t="s">
        <v>6886</v>
      </c>
      <c r="T491" s="1" t="s">
        <v>23</v>
      </c>
      <c r="U491">
        <v>6937</v>
      </c>
      <c r="V491" s="1" t="s">
        <v>24</v>
      </c>
      <c r="W491" s="1" t="s">
        <v>20</v>
      </c>
      <c r="X491" s="2">
        <f t="shared" ca="1" si="7"/>
        <v>45937</v>
      </c>
      <c r="Y491" s="1">
        <f ca="1">ROUND(YEARFRAC(Merge1[[#This Row],[Join_Date]],Merge1[[#This Row],[Today]], 3),0)</f>
        <v>6</v>
      </c>
      <c r="Z491" s="1" t="str" cm="1">
        <f t="array" aca="1" ref="Z491" ca="1">_xlfn.IFS(
   Merge1[[#This Row],[Customer Tenure]]&lt;=2,"New",
   Merge1[[#This Row],[Customer Tenure]]&lt;=5,"Emerging",
  Merge1[[#This Row],[Customer Tenure]]&lt;9,"Established",
   TRUE,"Loyal"
)</f>
        <v>Established</v>
      </c>
      <c r="AA491" s="1" t="str" cm="1">
        <f t="array" ref="AA491">_xlfn.IFS(Merge1[[#This Row],[Income]]&lt;=30000,"Low",Merge1[[#This Row],[Income]]&lt;=60000,"Medium",Merge1[[#This Row],[Income]]&lt;=100000,"High", Merge1[[#This Row],[Income]]&gt;100000," Premium")</f>
        <v xml:space="preserve"> Premium</v>
      </c>
      <c r="AB491" s="1" t="str" cm="1">
        <f t="array" ref="AB491">_xlfn.IFS(Merge1[[#This Row],[Age]]&lt;= 28,"Gen Z", Merge1[[#This Row],[Age]]&lt;=44,"Millennials", Merge1[[#This Row],[Age]]&lt;=60,"Gen X", Merge1[[#This Row],[Age]]&gt;60,"Baby Boomers")</f>
        <v>Millennials</v>
      </c>
      <c r="AC491" s="1" t="str" cm="1">
        <f t="array" ref="AC491">_xlfn.IFS(
    Merge1[[#This Row],[Balance]]&lt;=50000,"Low",
    Merge1[[#This Row],[Balance]]&lt;=200000,"Medium",
    Merge1[[#This Row],[Balance]]&gt;200000,"High"
)</f>
        <v>Medium</v>
      </c>
    </row>
    <row r="492" spans="1:29" x14ac:dyDescent="0.25">
      <c r="A492" s="1" t="s">
        <v>455</v>
      </c>
      <c r="B492" s="1" t="s">
        <v>6189</v>
      </c>
      <c r="C492" s="1" t="s">
        <v>5835</v>
      </c>
      <c r="D492" s="2">
        <v>42416</v>
      </c>
      <c r="E492">
        <v>274336</v>
      </c>
      <c r="F492">
        <v>371</v>
      </c>
      <c r="G492">
        <v>0</v>
      </c>
      <c r="H492" s="1" t="s">
        <v>5833</v>
      </c>
      <c r="I492" s="1" t="s">
        <v>6788</v>
      </c>
      <c r="J492" s="1" t="s">
        <v>6245</v>
      </c>
      <c r="K492">
        <v>46</v>
      </c>
      <c r="L492" s="1" t="s">
        <v>6246</v>
      </c>
      <c r="M492" s="1" t="s">
        <v>6251</v>
      </c>
      <c r="N492">
        <v>102189</v>
      </c>
      <c r="O492" s="1" t="s">
        <v>6243</v>
      </c>
      <c r="P492" s="2">
        <v>45037</v>
      </c>
      <c r="Q492" s="2">
        <v>45260</v>
      </c>
      <c r="R492" s="1" t="s">
        <v>6887</v>
      </c>
      <c r="S492" s="1" t="s">
        <v>6888</v>
      </c>
      <c r="T492" s="1" t="s">
        <v>9</v>
      </c>
      <c r="U492">
        <v>3819</v>
      </c>
      <c r="V492" s="1" t="s">
        <v>19</v>
      </c>
      <c r="W492" s="1" t="s">
        <v>45</v>
      </c>
      <c r="X492" s="2">
        <f t="shared" ca="1" si="7"/>
        <v>45937</v>
      </c>
      <c r="Y492" s="1">
        <f ca="1">ROUND(YEARFRAC(Merge1[[#This Row],[Join_Date]],Merge1[[#This Row],[Today]], 3),0)</f>
        <v>2</v>
      </c>
      <c r="Z492" s="1" t="str" cm="1">
        <f t="array" aca="1" ref="Z492" ca="1">_xlfn.IFS(
   Merge1[[#This Row],[Customer Tenure]]&lt;=2,"New",
   Merge1[[#This Row],[Customer Tenure]]&lt;=5,"Emerging",
  Merge1[[#This Row],[Customer Tenure]]&lt;9,"Established",
   TRUE,"Loyal"
)</f>
        <v>New</v>
      </c>
      <c r="AA492" s="1" t="str" cm="1">
        <f t="array" ref="AA492">_xlfn.IFS(Merge1[[#This Row],[Income]]&lt;=30000,"Low",Merge1[[#This Row],[Income]]&lt;=60000,"Medium",Merge1[[#This Row],[Income]]&lt;=100000,"High", Merge1[[#This Row],[Income]]&gt;100000," Premium")</f>
        <v xml:space="preserve"> Premium</v>
      </c>
      <c r="AB492" s="1" t="str" cm="1">
        <f t="array" ref="AB492">_xlfn.IFS(Merge1[[#This Row],[Age]]&lt;= 28,"Gen Z", Merge1[[#This Row],[Age]]&lt;=44,"Millennials", Merge1[[#This Row],[Age]]&lt;=60,"Gen X", Merge1[[#This Row],[Age]]&gt;60,"Baby Boomers")</f>
        <v>Gen X</v>
      </c>
      <c r="AC492" s="1" t="str" cm="1">
        <f t="array" ref="AC492">_xlfn.IFS(
    Merge1[[#This Row],[Balance]]&lt;=50000,"Low",
    Merge1[[#This Row],[Balance]]&lt;=200000,"Medium",
    Merge1[[#This Row],[Balance]]&gt;200000,"High"
)</f>
        <v>High</v>
      </c>
    </row>
    <row r="493" spans="1:29" x14ac:dyDescent="0.25">
      <c r="A493" s="1" t="s">
        <v>1155</v>
      </c>
      <c r="B493" s="1" t="s">
        <v>5921</v>
      </c>
      <c r="C493" s="1" t="s">
        <v>5835</v>
      </c>
      <c r="D493" s="2">
        <v>42720</v>
      </c>
      <c r="E493">
        <v>442361</v>
      </c>
      <c r="F493">
        <v>592</v>
      </c>
      <c r="G493">
        <v>173733</v>
      </c>
      <c r="H493" s="1" t="s">
        <v>5833</v>
      </c>
      <c r="I493" s="1" t="s">
        <v>6769</v>
      </c>
      <c r="J493" s="1" t="s">
        <v>6245</v>
      </c>
      <c r="K493">
        <v>53</v>
      </c>
      <c r="L493" s="1" t="s">
        <v>6256</v>
      </c>
      <c r="M493" s="1" t="s">
        <v>6257</v>
      </c>
      <c r="N493">
        <v>118317</v>
      </c>
      <c r="O493" s="1" t="s">
        <v>6248</v>
      </c>
      <c r="P493" s="2">
        <v>42802</v>
      </c>
      <c r="Q493" s="2">
        <v>45808</v>
      </c>
      <c r="R493" s="1" t="s">
        <v>6906</v>
      </c>
      <c r="S493" s="1" t="s">
        <v>6907</v>
      </c>
      <c r="T493" s="1" t="s">
        <v>23</v>
      </c>
      <c r="U493">
        <v>568</v>
      </c>
      <c r="V493" s="1" t="s">
        <v>24</v>
      </c>
      <c r="W493" s="1" t="s">
        <v>40</v>
      </c>
      <c r="X493" s="2">
        <f t="shared" ca="1" si="7"/>
        <v>45937</v>
      </c>
      <c r="Y493" s="1">
        <f ca="1">ROUND(YEARFRAC(Merge1[[#This Row],[Join_Date]],Merge1[[#This Row],[Today]], 3),0)</f>
        <v>9</v>
      </c>
      <c r="Z493" s="1" t="str" cm="1">
        <f t="array" aca="1" ref="Z493" ca="1">_xlfn.IFS(
   Merge1[[#This Row],[Customer Tenure]]&lt;=2,"New",
   Merge1[[#This Row],[Customer Tenure]]&lt;=5,"Emerging",
  Merge1[[#This Row],[Customer Tenure]]&lt;9,"Established",
   TRUE,"Loyal"
)</f>
        <v>Loyal</v>
      </c>
      <c r="AA493" s="1" t="str" cm="1">
        <f t="array" ref="AA493">_xlfn.IFS(Merge1[[#This Row],[Income]]&lt;=30000,"Low",Merge1[[#This Row],[Income]]&lt;=60000,"Medium",Merge1[[#This Row],[Income]]&lt;=100000,"High", Merge1[[#This Row],[Income]]&gt;100000," Premium")</f>
        <v xml:space="preserve"> Premium</v>
      </c>
      <c r="AB493" s="1" t="str" cm="1">
        <f t="array" ref="AB493">_xlfn.IFS(Merge1[[#This Row],[Age]]&lt;= 28,"Gen Z", Merge1[[#This Row],[Age]]&lt;=44,"Millennials", Merge1[[#This Row],[Age]]&lt;=60,"Gen X", Merge1[[#This Row],[Age]]&gt;60,"Baby Boomers")</f>
        <v>Gen X</v>
      </c>
      <c r="AC493" s="1" t="str" cm="1">
        <f t="array" ref="AC493">_xlfn.IFS(
    Merge1[[#This Row],[Balance]]&lt;=50000,"Low",
    Merge1[[#This Row],[Balance]]&lt;=200000,"Medium",
    Merge1[[#This Row],[Balance]]&gt;200000,"High"
)</f>
        <v>High</v>
      </c>
    </row>
    <row r="494" spans="1:29" x14ac:dyDescent="0.25">
      <c r="A494" s="1" t="s">
        <v>457</v>
      </c>
      <c r="B494" s="1" t="s">
        <v>6019</v>
      </c>
      <c r="C494" s="1" t="s">
        <v>5835</v>
      </c>
      <c r="D494" s="2">
        <v>42305</v>
      </c>
      <c r="E494">
        <v>412755</v>
      </c>
      <c r="F494">
        <v>657</v>
      </c>
      <c r="G494">
        <v>458318</v>
      </c>
      <c r="H494" s="1" t="s">
        <v>5833</v>
      </c>
      <c r="I494" s="1" t="s">
        <v>6678</v>
      </c>
      <c r="J494" s="1" t="s">
        <v>6245</v>
      </c>
      <c r="K494">
        <v>36</v>
      </c>
      <c r="L494" s="1" t="s">
        <v>6246</v>
      </c>
      <c r="M494" s="1" t="s">
        <v>6262</v>
      </c>
      <c r="N494">
        <v>99148</v>
      </c>
      <c r="O494" s="1" t="s">
        <v>6252</v>
      </c>
      <c r="P494" s="2">
        <v>43052</v>
      </c>
      <c r="Q494" s="2">
        <v>45607</v>
      </c>
      <c r="R494" s="1" t="s">
        <v>6887</v>
      </c>
      <c r="S494" s="1" t="s">
        <v>6901</v>
      </c>
      <c r="T494" s="1" t="s">
        <v>28</v>
      </c>
      <c r="U494">
        <v>2417</v>
      </c>
      <c r="V494" s="1" t="s">
        <v>10</v>
      </c>
      <c r="W494" s="1" t="s">
        <v>25</v>
      </c>
      <c r="X494" s="2">
        <f t="shared" ca="1" si="7"/>
        <v>45937</v>
      </c>
      <c r="Y494" s="1">
        <f ca="1">ROUND(YEARFRAC(Merge1[[#This Row],[Join_Date]],Merge1[[#This Row],[Today]], 3),0)</f>
        <v>8</v>
      </c>
      <c r="Z494" s="1" t="str" cm="1">
        <f t="array" aca="1" ref="Z494" ca="1">_xlfn.IFS(
   Merge1[[#This Row],[Customer Tenure]]&lt;=2,"New",
   Merge1[[#This Row],[Customer Tenure]]&lt;=5,"Emerging",
  Merge1[[#This Row],[Customer Tenure]]&lt;9,"Established",
   TRUE,"Loyal"
)</f>
        <v>Established</v>
      </c>
      <c r="AA494" s="1" t="str" cm="1">
        <f t="array" ref="AA494">_xlfn.IFS(Merge1[[#This Row],[Income]]&lt;=30000,"Low",Merge1[[#This Row],[Income]]&lt;=60000,"Medium",Merge1[[#This Row],[Income]]&lt;=100000,"High", Merge1[[#This Row],[Income]]&gt;100000," Premium")</f>
        <v>High</v>
      </c>
      <c r="AB494" s="1" t="str" cm="1">
        <f t="array" ref="AB494">_xlfn.IFS(Merge1[[#This Row],[Age]]&lt;= 28,"Gen Z", Merge1[[#This Row],[Age]]&lt;=44,"Millennials", Merge1[[#This Row],[Age]]&lt;=60,"Gen X", Merge1[[#This Row],[Age]]&gt;60,"Baby Boomers")</f>
        <v>Millennials</v>
      </c>
      <c r="AC494" s="1" t="str" cm="1">
        <f t="array" ref="AC494">_xlfn.IFS(
    Merge1[[#This Row],[Balance]]&lt;=50000,"Low",
    Merge1[[#This Row],[Balance]]&lt;=200000,"Medium",
    Merge1[[#This Row],[Balance]]&gt;200000,"High"
)</f>
        <v>High</v>
      </c>
    </row>
    <row r="495" spans="1:29" x14ac:dyDescent="0.25">
      <c r="A495" s="1" t="s">
        <v>457</v>
      </c>
      <c r="B495" s="1" t="s">
        <v>6019</v>
      </c>
      <c r="C495" s="1" t="s">
        <v>5835</v>
      </c>
      <c r="D495" s="2">
        <v>42305</v>
      </c>
      <c r="E495">
        <v>412755</v>
      </c>
      <c r="F495">
        <v>657</v>
      </c>
      <c r="G495">
        <v>458318</v>
      </c>
      <c r="H495" s="1" t="s">
        <v>5833</v>
      </c>
      <c r="I495" s="1" t="s">
        <v>6678</v>
      </c>
      <c r="J495" s="1" t="s">
        <v>6245</v>
      </c>
      <c r="K495">
        <v>36</v>
      </c>
      <c r="L495" s="1" t="s">
        <v>6246</v>
      </c>
      <c r="M495" s="1" t="s">
        <v>6262</v>
      </c>
      <c r="N495">
        <v>99148</v>
      </c>
      <c r="O495" s="1" t="s">
        <v>6252</v>
      </c>
      <c r="P495" s="2">
        <v>43052</v>
      </c>
      <c r="Q495" s="2">
        <v>45557</v>
      </c>
      <c r="R495" s="1" t="s">
        <v>6897</v>
      </c>
      <c r="S495" s="1" t="s">
        <v>6898</v>
      </c>
      <c r="T495" s="1" t="s">
        <v>14</v>
      </c>
      <c r="U495">
        <v>8268</v>
      </c>
      <c r="V495" s="1" t="s">
        <v>15</v>
      </c>
      <c r="W495" s="1" t="s">
        <v>29</v>
      </c>
      <c r="X495" s="2">
        <f t="shared" ca="1" si="7"/>
        <v>45937</v>
      </c>
      <c r="Y495" s="1">
        <f ca="1">ROUND(YEARFRAC(Merge1[[#This Row],[Join_Date]],Merge1[[#This Row],[Today]], 3),0)</f>
        <v>8</v>
      </c>
      <c r="Z495" s="1" t="str" cm="1">
        <f t="array" aca="1" ref="Z495" ca="1">_xlfn.IFS(
   Merge1[[#This Row],[Customer Tenure]]&lt;=2,"New",
   Merge1[[#This Row],[Customer Tenure]]&lt;=5,"Emerging",
  Merge1[[#This Row],[Customer Tenure]]&lt;9,"Established",
   TRUE,"Loyal"
)</f>
        <v>Established</v>
      </c>
      <c r="AA495" s="1" t="str" cm="1">
        <f t="array" ref="AA495">_xlfn.IFS(Merge1[[#This Row],[Income]]&lt;=30000,"Low",Merge1[[#This Row],[Income]]&lt;=60000,"Medium",Merge1[[#This Row],[Income]]&lt;=100000,"High", Merge1[[#This Row],[Income]]&gt;100000," Premium")</f>
        <v>High</v>
      </c>
      <c r="AB495" s="1" t="str" cm="1">
        <f t="array" ref="AB495">_xlfn.IFS(Merge1[[#This Row],[Age]]&lt;= 28,"Gen Z", Merge1[[#This Row],[Age]]&lt;=44,"Millennials", Merge1[[#This Row],[Age]]&lt;=60,"Gen X", Merge1[[#This Row],[Age]]&gt;60,"Baby Boomers")</f>
        <v>Millennials</v>
      </c>
      <c r="AC495" s="1" t="str" cm="1">
        <f t="array" ref="AC495">_xlfn.IFS(
    Merge1[[#This Row],[Balance]]&lt;=50000,"Low",
    Merge1[[#This Row],[Balance]]&lt;=200000,"Medium",
    Merge1[[#This Row],[Balance]]&gt;200000,"High"
)</f>
        <v>High</v>
      </c>
    </row>
    <row r="496" spans="1:29" x14ac:dyDescent="0.25">
      <c r="A496" s="1" t="s">
        <v>941</v>
      </c>
      <c r="B496" s="1" t="s">
        <v>6049</v>
      </c>
      <c r="C496" s="1" t="s">
        <v>5835</v>
      </c>
      <c r="D496" s="2">
        <v>45685</v>
      </c>
      <c r="E496">
        <v>444972</v>
      </c>
      <c r="F496">
        <v>445</v>
      </c>
      <c r="G496">
        <v>0</v>
      </c>
      <c r="H496" s="1" t="s">
        <v>5833</v>
      </c>
      <c r="I496" s="1" t="s">
        <v>6376</v>
      </c>
      <c r="J496" s="1" t="s">
        <v>6245</v>
      </c>
      <c r="K496">
        <v>36</v>
      </c>
      <c r="L496" s="1" t="s">
        <v>6246</v>
      </c>
      <c r="M496" s="1" t="s">
        <v>6262</v>
      </c>
      <c r="N496">
        <v>31303</v>
      </c>
      <c r="O496" s="1" t="s">
        <v>6243</v>
      </c>
      <c r="P496" s="2">
        <v>43091</v>
      </c>
      <c r="Q496" s="2">
        <v>45860</v>
      </c>
      <c r="R496" s="1" t="s">
        <v>6891</v>
      </c>
      <c r="S496" s="1" t="s">
        <v>6892</v>
      </c>
      <c r="T496" s="1" t="s">
        <v>23</v>
      </c>
      <c r="U496">
        <v>8458</v>
      </c>
      <c r="V496" s="1" t="s">
        <v>19</v>
      </c>
      <c r="W496" s="1" t="s">
        <v>25</v>
      </c>
      <c r="X496" s="2">
        <f t="shared" ca="1" si="7"/>
        <v>45937</v>
      </c>
      <c r="Y496" s="1">
        <f ca="1">ROUND(YEARFRAC(Merge1[[#This Row],[Join_Date]],Merge1[[#This Row],[Today]], 3),0)</f>
        <v>8</v>
      </c>
      <c r="Z496" s="1" t="str" cm="1">
        <f t="array" aca="1" ref="Z496" ca="1">_xlfn.IFS(
   Merge1[[#This Row],[Customer Tenure]]&lt;=2,"New",
   Merge1[[#This Row],[Customer Tenure]]&lt;=5,"Emerging",
  Merge1[[#This Row],[Customer Tenure]]&lt;9,"Established",
   TRUE,"Loyal"
)</f>
        <v>Established</v>
      </c>
      <c r="AA496" s="1" t="str" cm="1">
        <f t="array" ref="AA496">_xlfn.IFS(Merge1[[#This Row],[Income]]&lt;=30000,"Low",Merge1[[#This Row],[Income]]&lt;=60000,"Medium",Merge1[[#This Row],[Income]]&lt;=100000,"High", Merge1[[#This Row],[Income]]&gt;100000," Premium")</f>
        <v>Medium</v>
      </c>
      <c r="AB496" s="1" t="str" cm="1">
        <f t="array" ref="AB496">_xlfn.IFS(Merge1[[#This Row],[Age]]&lt;= 28,"Gen Z", Merge1[[#This Row],[Age]]&lt;=44,"Millennials", Merge1[[#This Row],[Age]]&lt;=60,"Gen X", Merge1[[#This Row],[Age]]&gt;60,"Baby Boomers")</f>
        <v>Millennials</v>
      </c>
      <c r="AC496" s="1" t="str" cm="1">
        <f t="array" ref="AC496">_xlfn.IFS(
    Merge1[[#This Row],[Balance]]&lt;=50000,"Low",
    Merge1[[#This Row],[Balance]]&lt;=200000,"Medium",
    Merge1[[#This Row],[Balance]]&gt;200000,"High"
)</f>
        <v>High</v>
      </c>
    </row>
    <row r="497" spans="1:29" x14ac:dyDescent="0.25">
      <c r="A497" s="1" t="s">
        <v>459</v>
      </c>
      <c r="B497" s="1" t="s">
        <v>6058</v>
      </c>
      <c r="C497" s="1" t="s">
        <v>5832</v>
      </c>
      <c r="D497" s="2">
        <v>43955</v>
      </c>
      <c r="E497">
        <v>415551</v>
      </c>
      <c r="F497">
        <v>421</v>
      </c>
      <c r="G497">
        <v>0</v>
      </c>
      <c r="H497" s="1" t="s">
        <v>5833</v>
      </c>
      <c r="I497" s="1" t="s">
        <v>6496</v>
      </c>
      <c r="J497" s="1" t="s">
        <v>6245</v>
      </c>
      <c r="K497">
        <v>57</v>
      </c>
      <c r="L497" s="1" t="s">
        <v>6256</v>
      </c>
      <c r="M497" s="1" t="s">
        <v>6242</v>
      </c>
      <c r="N497">
        <v>98797</v>
      </c>
      <c r="O497" s="1" t="s">
        <v>6252</v>
      </c>
      <c r="P497" s="2">
        <v>42402</v>
      </c>
      <c r="Q497" s="2">
        <v>45688</v>
      </c>
      <c r="R497" s="1" t="s">
        <v>6902</v>
      </c>
      <c r="S497" s="1" t="s">
        <v>6908</v>
      </c>
      <c r="T497" s="1" t="s">
        <v>23</v>
      </c>
      <c r="U497">
        <v>4874</v>
      </c>
      <c r="V497" s="1" t="s">
        <v>10</v>
      </c>
      <c r="W497" s="1" t="s">
        <v>11</v>
      </c>
      <c r="X497" s="2">
        <f t="shared" ca="1" si="7"/>
        <v>45937</v>
      </c>
      <c r="Y497" s="1">
        <f ca="1">ROUND(YEARFRAC(Merge1[[#This Row],[Join_Date]],Merge1[[#This Row],[Today]], 3),0)</f>
        <v>10</v>
      </c>
      <c r="Z497" s="1" t="str" cm="1">
        <f t="array" aca="1" ref="Z497" ca="1">_xlfn.IFS(
   Merge1[[#This Row],[Customer Tenure]]&lt;=2,"New",
   Merge1[[#This Row],[Customer Tenure]]&lt;=5,"Emerging",
  Merge1[[#This Row],[Customer Tenure]]&lt;9,"Established",
   TRUE,"Loyal"
)</f>
        <v>Loyal</v>
      </c>
      <c r="AA497" s="1" t="str" cm="1">
        <f t="array" ref="AA497">_xlfn.IFS(Merge1[[#This Row],[Income]]&lt;=30000,"Low",Merge1[[#This Row],[Income]]&lt;=60000,"Medium",Merge1[[#This Row],[Income]]&lt;=100000,"High", Merge1[[#This Row],[Income]]&gt;100000," Premium")</f>
        <v>High</v>
      </c>
      <c r="AB497" s="1" t="str" cm="1">
        <f t="array" ref="AB497">_xlfn.IFS(Merge1[[#This Row],[Age]]&lt;= 28,"Gen Z", Merge1[[#This Row],[Age]]&lt;=44,"Millennials", Merge1[[#This Row],[Age]]&lt;=60,"Gen X", Merge1[[#This Row],[Age]]&gt;60,"Baby Boomers")</f>
        <v>Gen X</v>
      </c>
      <c r="AC497" s="1" t="str" cm="1">
        <f t="array" ref="AC497">_xlfn.IFS(
    Merge1[[#This Row],[Balance]]&lt;=50000,"Low",
    Merge1[[#This Row],[Balance]]&lt;=200000,"Medium",
    Merge1[[#This Row],[Balance]]&gt;200000,"High"
)</f>
        <v>High</v>
      </c>
    </row>
    <row r="498" spans="1:29" x14ac:dyDescent="0.25">
      <c r="A498" s="1" t="s">
        <v>461</v>
      </c>
      <c r="B498" s="1" t="s">
        <v>5843</v>
      </c>
      <c r="C498" s="1" t="s">
        <v>5832</v>
      </c>
      <c r="D498" s="2">
        <v>43639</v>
      </c>
      <c r="E498">
        <v>336246</v>
      </c>
      <c r="F498">
        <v>546</v>
      </c>
      <c r="G498">
        <v>261323</v>
      </c>
      <c r="H498" s="1" t="s">
        <v>5833</v>
      </c>
      <c r="I498" s="1" t="s">
        <v>6349</v>
      </c>
      <c r="J498" s="1" t="s">
        <v>6245</v>
      </c>
      <c r="K498">
        <v>70</v>
      </c>
      <c r="L498" s="1" t="s">
        <v>6256</v>
      </c>
      <c r="M498" s="1" t="s">
        <v>6247</v>
      </c>
      <c r="N498">
        <v>172826</v>
      </c>
      <c r="O498" s="1" t="s">
        <v>6243</v>
      </c>
      <c r="P498" s="2">
        <v>42917</v>
      </c>
      <c r="Q498" s="2">
        <v>45486</v>
      </c>
      <c r="R498" s="1" t="s">
        <v>6891</v>
      </c>
      <c r="S498" s="1" t="s">
        <v>6895</v>
      </c>
      <c r="T498" s="1" t="s">
        <v>9</v>
      </c>
      <c r="U498">
        <v>5037</v>
      </c>
      <c r="V498" s="1" t="s">
        <v>19</v>
      </c>
      <c r="W498" s="1" t="s">
        <v>11</v>
      </c>
      <c r="X498" s="2">
        <f t="shared" ca="1" si="7"/>
        <v>45937</v>
      </c>
      <c r="Y498" s="1">
        <f ca="1">ROUND(YEARFRAC(Merge1[[#This Row],[Join_Date]],Merge1[[#This Row],[Today]], 3),0)</f>
        <v>8</v>
      </c>
      <c r="Z498" s="1" t="str" cm="1">
        <f t="array" aca="1" ref="Z498" ca="1">_xlfn.IFS(
   Merge1[[#This Row],[Customer Tenure]]&lt;=2,"New",
   Merge1[[#This Row],[Customer Tenure]]&lt;=5,"Emerging",
  Merge1[[#This Row],[Customer Tenure]]&lt;9,"Established",
   TRUE,"Loyal"
)</f>
        <v>Established</v>
      </c>
      <c r="AA498" s="1" t="str" cm="1">
        <f t="array" ref="AA498">_xlfn.IFS(Merge1[[#This Row],[Income]]&lt;=30000,"Low",Merge1[[#This Row],[Income]]&lt;=60000,"Medium",Merge1[[#This Row],[Income]]&lt;=100000,"High", Merge1[[#This Row],[Income]]&gt;100000," Premium")</f>
        <v xml:space="preserve"> Premium</v>
      </c>
      <c r="AB498" s="1" t="str" cm="1">
        <f t="array" ref="AB498">_xlfn.IFS(Merge1[[#This Row],[Age]]&lt;= 28,"Gen Z", Merge1[[#This Row],[Age]]&lt;=44,"Millennials", Merge1[[#This Row],[Age]]&lt;=60,"Gen X", Merge1[[#This Row],[Age]]&gt;60,"Baby Boomers")</f>
        <v>Baby Boomers</v>
      </c>
      <c r="AC498" s="1" t="str" cm="1">
        <f t="array" ref="AC498">_xlfn.IFS(
    Merge1[[#This Row],[Balance]]&lt;=50000,"Low",
    Merge1[[#This Row],[Balance]]&lt;=200000,"Medium",
    Merge1[[#This Row],[Balance]]&gt;200000,"High"
)</f>
        <v>High</v>
      </c>
    </row>
    <row r="499" spans="1:29" x14ac:dyDescent="0.25">
      <c r="A499" s="1" t="s">
        <v>461</v>
      </c>
      <c r="B499" s="1" t="s">
        <v>5843</v>
      </c>
      <c r="C499" s="1" t="s">
        <v>5832</v>
      </c>
      <c r="D499" s="2">
        <v>43639</v>
      </c>
      <c r="E499">
        <v>336246</v>
      </c>
      <c r="F499">
        <v>546</v>
      </c>
      <c r="G499">
        <v>261323</v>
      </c>
      <c r="H499" s="1" t="s">
        <v>5833</v>
      </c>
      <c r="I499" s="1" t="s">
        <v>6349</v>
      </c>
      <c r="J499" s="1" t="s">
        <v>6245</v>
      </c>
      <c r="K499">
        <v>70</v>
      </c>
      <c r="L499" s="1" t="s">
        <v>6256</v>
      </c>
      <c r="M499" s="1" t="s">
        <v>6247</v>
      </c>
      <c r="N499">
        <v>172826</v>
      </c>
      <c r="O499" s="1" t="s">
        <v>6243</v>
      </c>
      <c r="P499" s="2">
        <v>42917</v>
      </c>
      <c r="Q499" s="2">
        <v>45820</v>
      </c>
      <c r="R499" s="1" t="s">
        <v>6883</v>
      </c>
      <c r="S499" s="1" t="s">
        <v>6910</v>
      </c>
      <c r="T499" s="1" t="s">
        <v>23</v>
      </c>
      <c r="U499">
        <v>6135</v>
      </c>
      <c r="V499" s="1" t="s">
        <v>10</v>
      </c>
      <c r="W499" s="1" t="s">
        <v>106</v>
      </c>
      <c r="X499" s="2">
        <f t="shared" ca="1" si="7"/>
        <v>45937</v>
      </c>
      <c r="Y499" s="1">
        <f ca="1">ROUND(YEARFRAC(Merge1[[#This Row],[Join_Date]],Merge1[[#This Row],[Today]], 3),0)</f>
        <v>8</v>
      </c>
      <c r="Z499" s="1" t="str" cm="1">
        <f t="array" aca="1" ref="Z499" ca="1">_xlfn.IFS(
   Merge1[[#This Row],[Customer Tenure]]&lt;=2,"New",
   Merge1[[#This Row],[Customer Tenure]]&lt;=5,"Emerging",
  Merge1[[#This Row],[Customer Tenure]]&lt;9,"Established",
   TRUE,"Loyal"
)</f>
        <v>Established</v>
      </c>
      <c r="AA499" s="1" t="str" cm="1">
        <f t="array" ref="AA499">_xlfn.IFS(Merge1[[#This Row],[Income]]&lt;=30000,"Low",Merge1[[#This Row],[Income]]&lt;=60000,"Medium",Merge1[[#This Row],[Income]]&lt;=100000,"High", Merge1[[#This Row],[Income]]&gt;100000," Premium")</f>
        <v xml:space="preserve"> Premium</v>
      </c>
      <c r="AB499" s="1" t="str" cm="1">
        <f t="array" ref="AB499">_xlfn.IFS(Merge1[[#This Row],[Age]]&lt;= 28,"Gen Z", Merge1[[#This Row],[Age]]&lt;=44,"Millennials", Merge1[[#This Row],[Age]]&lt;=60,"Gen X", Merge1[[#This Row],[Age]]&gt;60,"Baby Boomers")</f>
        <v>Baby Boomers</v>
      </c>
      <c r="AC499" s="1" t="str" cm="1">
        <f t="array" ref="AC499">_xlfn.IFS(
    Merge1[[#This Row],[Balance]]&lt;=50000,"Low",
    Merge1[[#This Row],[Balance]]&lt;=200000,"Medium",
    Merge1[[#This Row],[Balance]]&gt;200000,"High"
)</f>
        <v>High</v>
      </c>
    </row>
    <row r="500" spans="1:29" x14ac:dyDescent="0.25">
      <c r="A500" s="1" t="s">
        <v>923</v>
      </c>
      <c r="B500" s="1" t="s">
        <v>5922</v>
      </c>
      <c r="C500" s="1" t="s">
        <v>5835</v>
      </c>
      <c r="D500" s="2">
        <v>45406</v>
      </c>
      <c r="E500">
        <v>452413</v>
      </c>
      <c r="F500">
        <v>681</v>
      </c>
      <c r="G500">
        <v>0</v>
      </c>
      <c r="H500" s="1" t="s">
        <v>5833</v>
      </c>
      <c r="I500" s="1" t="s">
        <v>6412</v>
      </c>
      <c r="J500" s="1" t="s">
        <v>6245</v>
      </c>
      <c r="K500">
        <v>20</v>
      </c>
      <c r="L500" s="1" t="s">
        <v>6260</v>
      </c>
      <c r="M500" s="1" t="s">
        <v>6251</v>
      </c>
      <c r="N500">
        <v>146209</v>
      </c>
      <c r="O500" s="1" t="s">
        <v>6248</v>
      </c>
      <c r="P500" s="2">
        <v>43517</v>
      </c>
      <c r="Q500" s="2">
        <v>45527</v>
      </c>
      <c r="R500" s="1" t="s">
        <v>6889</v>
      </c>
      <c r="S500" s="1" t="s">
        <v>6890</v>
      </c>
      <c r="T500" s="1" t="s">
        <v>14</v>
      </c>
      <c r="U500">
        <v>7869</v>
      </c>
      <c r="V500" s="1" t="s">
        <v>10</v>
      </c>
      <c r="W500" s="1" t="s">
        <v>25</v>
      </c>
      <c r="X500" s="2">
        <f t="shared" ca="1" si="7"/>
        <v>45937</v>
      </c>
      <c r="Y500" s="1">
        <f ca="1">ROUND(YEARFRAC(Merge1[[#This Row],[Join_Date]],Merge1[[#This Row],[Today]], 3),0)</f>
        <v>7</v>
      </c>
      <c r="Z500" s="1" t="str" cm="1">
        <f t="array" aca="1" ref="Z500" ca="1">_xlfn.IFS(
   Merge1[[#This Row],[Customer Tenure]]&lt;=2,"New",
   Merge1[[#This Row],[Customer Tenure]]&lt;=5,"Emerging",
  Merge1[[#This Row],[Customer Tenure]]&lt;9,"Established",
   TRUE,"Loyal"
)</f>
        <v>Established</v>
      </c>
      <c r="AA500" s="1" t="str" cm="1">
        <f t="array" ref="AA500">_xlfn.IFS(Merge1[[#This Row],[Income]]&lt;=30000,"Low",Merge1[[#This Row],[Income]]&lt;=60000,"Medium",Merge1[[#This Row],[Income]]&lt;=100000,"High", Merge1[[#This Row],[Income]]&gt;100000," Premium")</f>
        <v xml:space="preserve"> Premium</v>
      </c>
      <c r="AB500" s="1" t="str" cm="1">
        <f t="array" ref="AB500">_xlfn.IFS(Merge1[[#This Row],[Age]]&lt;= 28,"Gen Z", Merge1[[#This Row],[Age]]&lt;=44,"Millennials", Merge1[[#This Row],[Age]]&lt;=60,"Gen X", Merge1[[#This Row],[Age]]&gt;60,"Baby Boomers")</f>
        <v>Gen Z</v>
      </c>
      <c r="AC500" s="1" t="str" cm="1">
        <f t="array" ref="AC500">_xlfn.IFS(
    Merge1[[#This Row],[Balance]]&lt;=50000,"Low",
    Merge1[[#This Row],[Balance]]&lt;=200000,"Medium",
    Merge1[[#This Row],[Balance]]&gt;200000,"High"
)</f>
        <v>High</v>
      </c>
    </row>
    <row r="501" spans="1:29" x14ac:dyDescent="0.25">
      <c r="A501" s="1" t="s">
        <v>923</v>
      </c>
      <c r="B501" s="1" t="s">
        <v>5922</v>
      </c>
      <c r="C501" s="1" t="s">
        <v>5835</v>
      </c>
      <c r="D501" s="2">
        <v>45406</v>
      </c>
      <c r="E501">
        <v>452413</v>
      </c>
      <c r="F501">
        <v>681</v>
      </c>
      <c r="G501">
        <v>0</v>
      </c>
      <c r="H501" s="1" t="s">
        <v>5833</v>
      </c>
      <c r="I501" s="1" t="s">
        <v>6412</v>
      </c>
      <c r="J501" s="1" t="s">
        <v>6245</v>
      </c>
      <c r="K501">
        <v>20</v>
      </c>
      <c r="L501" s="1" t="s">
        <v>6260</v>
      </c>
      <c r="M501" s="1" t="s">
        <v>6251</v>
      </c>
      <c r="N501">
        <v>146209</v>
      </c>
      <c r="O501" s="1" t="s">
        <v>6248</v>
      </c>
      <c r="P501" s="2">
        <v>43517</v>
      </c>
      <c r="Q501" s="2">
        <v>45423</v>
      </c>
      <c r="R501" s="1" t="s">
        <v>6906</v>
      </c>
      <c r="S501" s="1" t="s">
        <v>6918</v>
      </c>
      <c r="T501" s="1" t="s">
        <v>9</v>
      </c>
      <c r="U501">
        <v>7012</v>
      </c>
      <c r="V501" s="1" t="s">
        <v>19</v>
      </c>
      <c r="W501" s="1" t="s">
        <v>45</v>
      </c>
      <c r="X501" s="2">
        <f t="shared" ca="1" si="7"/>
        <v>45937</v>
      </c>
      <c r="Y501" s="1">
        <f ca="1">ROUND(YEARFRAC(Merge1[[#This Row],[Join_Date]],Merge1[[#This Row],[Today]], 3),0)</f>
        <v>7</v>
      </c>
      <c r="Z501" s="1" t="str" cm="1">
        <f t="array" aca="1" ref="Z501" ca="1">_xlfn.IFS(
   Merge1[[#This Row],[Customer Tenure]]&lt;=2,"New",
   Merge1[[#This Row],[Customer Tenure]]&lt;=5,"Emerging",
  Merge1[[#This Row],[Customer Tenure]]&lt;9,"Established",
   TRUE,"Loyal"
)</f>
        <v>Established</v>
      </c>
      <c r="AA501" s="1" t="str" cm="1">
        <f t="array" ref="AA501">_xlfn.IFS(Merge1[[#This Row],[Income]]&lt;=30000,"Low",Merge1[[#This Row],[Income]]&lt;=60000,"Medium",Merge1[[#This Row],[Income]]&lt;=100000,"High", Merge1[[#This Row],[Income]]&gt;100000," Premium")</f>
        <v xml:space="preserve"> Premium</v>
      </c>
      <c r="AB501" s="1" t="str" cm="1">
        <f t="array" ref="AB501">_xlfn.IFS(Merge1[[#This Row],[Age]]&lt;= 28,"Gen Z", Merge1[[#This Row],[Age]]&lt;=44,"Millennials", Merge1[[#This Row],[Age]]&lt;=60,"Gen X", Merge1[[#This Row],[Age]]&gt;60,"Baby Boomers")</f>
        <v>Gen Z</v>
      </c>
      <c r="AC501" s="1" t="str" cm="1">
        <f t="array" ref="AC501">_xlfn.IFS(
    Merge1[[#This Row],[Balance]]&lt;=50000,"Low",
    Merge1[[#This Row],[Balance]]&lt;=200000,"Medium",
    Merge1[[#This Row],[Balance]]&gt;200000,"High"
)</f>
        <v>High</v>
      </c>
    </row>
    <row r="502" spans="1:29" x14ac:dyDescent="0.25">
      <c r="A502" s="1" t="s">
        <v>465</v>
      </c>
      <c r="B502" s="1" t="s">
        <v>6121</v>
      </c>
      <c r="C502" s="1" t="s">
        <v>5835</v>
      </c>
      <c r="D502" s="2">
        <v>44091</v>
      </c>
      <c r="E502">
        <v>274370</v>
      </c>
      <c r="F502">
        <v>790</v>
      </c>
      <c r="G502">
        <v>0</v>
      </c>
      <c r="H502" s="1" t="s">
        <v>5833</v>
      </c>
      <c r="I502" s="1" t="s">
        <v>6445</v>
      </c>
      <c r="J502" s="1" t="s">
        <v>6245</v>
      </c>
      <c r="K502">
        <v>47</v>
      </c>
      <c r="L502" s="1" t="s">
        <v>6260</v>
      </c>
      <c r="M502" s="1" t="s">
        <v>6266</v>
      </c>
      <c r="N502">
        <v>196611</v>
      </c>
      <c r="O502" s="1" t="s">
        <v>6243</v>
      </c>
      <c r="P502" s="2">
        <v>44850</v>
      </c>
      <c r="Q502" s="2">
        <v>45396</v>
      </c>
      <c r="R502" s="1" t="s">
        <v>6893</v>
      </c>
      <c r="S502" s="1" t="s">
        <v>6911</v>
      </c>
      <c r="T502" s="1" t="s">
        <v>28</v>
      </c>
      <c r="U502">
        <v>4838</v>
      </c>
      <c r="V502" s="1" t="s">
        <v>24</v>
      </c>
      <c r="W502" s="1" t="s">
        <v>20</v>
      </c>
      <c r="X502" s="2">
        <f t="shared" ca="1" si="7"/>
        <v>45937</v>
      </c>
      <c r="Y502" s="1">
        <f ca="1">ROUND(YEARFRAC(Merge1[[#This Row],[Join_Date]],Merge1[[#This Row],[Today]], 3),0)</f>
        <v>3</v>
      </c>
      <c r="Z502" s="1" t="str" cm="1">
        <f t="array" aca="1" ref="Z502" ca="1">_xlfn.IFS(
   Merge1[[#This Row],[Customer Tenure]]&lt;=2,"New",
   Merge1[[#This Row],[Customer Tenure]]&lt;=5,"Emerging",
  Merge1[[#This Row],[Customer Tenure]]&lt;9,"Established",
   TRUE,"Loyal"
)</f>
        <v>Emerging</v>
      </c>
      <c r="AA502" s="1" t="str" cm="1">
        <f t="array" ref="AA502">_xlfn.IFS(Merge1[[#This Row],[Income]]&lt;=30000,"Low",Merge1[[#This Row],[Income]]&lt;=60000,"Medium",Merge1[[#This Row],[Income]]&lt;=100000,"High", Merge1[[#This Row],[Income]]&gt;100000," Premium")</f>
        <v xml:space="preserve"> Premium</v>
      </c>
      <c r="AB502" s="1" t="str" cm="1">
        <f t="array" ref="AB502">_xlfn.IFS(Merge1[[#This Row],[Age]]&lt;= 28,"Gen Z", Merge1[[#This Row],[Age]]&lt;=44,"Millennials", Merge1[[#This Row],[Age]]&lt;=60,"Gen X", Merge1[[#This Row],[Age]]&gt;60,"Baby Boomers")</f>
        <v>Gen X</v>
      </c>
      <c r="AC502" s="1" t="str" cm="1">
        <f t="array" ref="AC502">_xlfn.IFS(
    Merge1[[#This Row],[Balance]]&lt;=50000,"Low",
    Merge1[[#This Row],[Balance]]&lt;=200000,"Medium",
    Merge1[[#This Row],[Balance]]&gt;200000,"High"
)</f>
        <v>High</v>
      </c>
    </row>
    <row r="503" spans="1:29" x14ac:dyDescent="0.25">
      <c r="A503" s="1" t="s">
        <v>465</v>
      </c>
      <c r="B503" s="1" t="s">
        <v>6121</v>
      </c>
      <c r="C503" s="1" t="s">
        <v>5835</v>
      </c>
      <c r="D503" s="2">
        <v>44091</v>
      </c>
      <c r="E503">
        <v>274370</v>
      </c>
      <c r="F503">
        <v>790</v>
      </c>
      <c r="G503">
        <v>0</v>
      </c>
      <c r="H503" s="1" t="s">
        <v>5833</v>
      </c>
      <c r="I503" s="1" t="s">
        <v>6445</v>
      </c>
      <c r="J503" s="1" t="s">
        <v>6245</v>
      </c>
      <c r="K503">
        <v>47</v>
      </c>
      <c r="L503" s="1" t="s">
        <v>6260</v>
      </c>
      <c r="M503" s="1" t="s">
        <v>6266</v>
      </c>
      <c r="N503">
        <v>196611</v>
      </c>
      <c r="O503" s="1" t="s">
        <v>6243</v>
      </c>
      <c r="P503" s="2">
        <v>44850</v>
      </c>
      <c r="Q503" s="2">
        <v>45593</v>
      </c>
      <c r="R503" s="1" t="s">
        <v>6912</v>
      </c>
      <c r="S503" s="1" t="s">
        <v>6917</v>
      </c>
      <c r="T503" s="1" t="s">
        <v>9</v>
      </c>
      <c r="U503">
        <v>7109</v>
      </c>
      <c r="V503" s="1" t="s">
        <v>10</v>
      </c>
      <c r="W503" s="1" t="s">
        <v>50</v>
      </c>
      <c r="X503" s="2">
        <f t="shared" ca="1" si="7"/>
        <v>45937</v>
      </c>
      <c r="Y503" s="1">
        <f ca="1">ROUND(YEARFRAC(Merge1[[#This Row],[Join_Date]],Merge1[[#This Row],[Today]], 3),0)</f>
        <v>3</v>
      </c>
      <c r="Z503" s="1" t="str" cm="1">
        <f t="array" aca="1" ref="Z503" ca="1">_xlfn.IFS(
   Merge1[[#This Row],[Customer Tenure]]&lt;=2,"New",
   Merge1[[#This Row],[Customer Tenure]]&lt;=5,"Emerging",
  Merge1[[#This Row],[Customer Tenure]]&lt;9,"Established",
   TRUE,"Loyal"
)</f>
        <v>Emerging</v>
      </c>
      <c r="AA503" s="1" t="str" cm="1">
        <f t="array" ref="AA503">_xlfn.IFS(Merge1[[#This Row],[Income]]&lt;=30000,"Low",Merge1[[#This Row],[Income]]&lt;=60000,"Medium",Merge1[[#This Row],[Income]]&lt;=100000,"High", Merge1[[#This Row],[Income]]&gt;100000," Premium")</f>
        <v xml:space="preserve"> Premium</v>
      </c>
      <c r="AB503" s="1" t="str" cm="1">
        <f t="array" ref="AB503">_xlfn.IFS(Merge1[[#This Row],[Age]]&lt;= 28,"Gen Z", Merge1[[#This Row],[Age]]&lt;=44,"Millennials", Merge1[[#This Row],[Age]]&lt;=60,"Gen X", Merge1[[#This Row],[Age]]&gt;60,"Baby Boomers")</f>
        <v>Gen X</v>
      </c>
      <c r="AC503" s="1" t="str" cm="1">
        <f t="array" ref="AC503">_xlfn.IFS(
    Merge1[[#This Row],[Balance]]&lt;=50000,"Low",
    Merge1[[#This Row],[Balance]]&lt;=200000,"Medium",
    Merge1[[#This Row],[Balance]]&gt;200000,"High"
)</f>
        <v>High</v>
      </c>
    </row>
    <row r="504" spans="1:29" x14ac:dyDescent="0.25">
      <c r="A504" s="1" t="s">
        <v>465</v>
      </c>
      <c r="B504" s="1" t="s">
        <v>6121</v>
      </c>
      <c r="C504" s="1" t="s">
        <v>5835</v>
      </c>
      <c r="D504" s="2">
        <v>44091</v>
      </c>
      <c r="E504">
        <v>274370</v>
      </c>
      <c r="F504">
        <v>790</v>
      </c>
      <c r="G504">
        <v>0</v>
      </c>
      <c r="H504" s="1" t="s">
        <v>5833</v>
      </c>
      <c r="I504" s="1" t="s">
        <v>6445</v>
      </c>
      <c r="J504" s="1" t="s">
        <v>6245</v>
      </c>
      <c r="K504">
        <v>47</v>
      </c>
      <c r="L504" s="1" t="s">
        <v>6260</v>
      </c>
      <c r="M504" s="1" t="s">
        <v>6266</v>
      </c>
      <c r="N504">
        <v>196611</v>
      </c>
      <c r="O504" s="1" t="s">
        <v>6243</v>
      </c>
      <c r="P504" s="2">
        <v>44850</v>
      </c>
      <c r="Q504" s="2">
        <v>45304</v>
      </c>
      <c r="R504" s="1" t="s">
        <v>6902</v>
      </c>
      <c r="S504" s="1" t="s">
        <v>6903</v>
      </c>
      <c r="T504" s="1" t="s">
        <v>9</v>
      </c>
      <c r="U504">
        <v>8363</v>
      </c>
      <c r="V504" s="1" t="s">
        <v>19</v>
      </c>
      <c r="W504" s="1" t="s">
        <v>55</v>
      </c>
      <c r="X504" s="2">
        <f t="shared" ca="1" si="7"/>
        <v>45937</v>
      </c>
      <c r="Y504" s="1">
        <f ca="1">ROUND(YEARFRAC(Merge1[[#This Row],[Join_Date]],Merge1[[#This Row],[Today]], 3),0)</f>
        <v>3</v>
      </c>
      <c r="Z504" s="1" t="str" cm="1">
        <f t="array" aca="1" ref="Z504" ca="1">_xlfn.IFS(
   Merge1[[#This Row],[Customer Tenure]]&lt;=2,"New",
   Merge1[[#This Row],[Customer Tenure]]&lt;=5,"Emerging",
  Merge1[[#This Row],[Customer Tenure]]&lt;9,"Established",
   TRUE,"Loyal"
)</f>
        <v>Emerging</v>
      </c>
      <c r="AA504" s="1" t="str" cm="1">
        <f t="array" ref="AA504">_xlfn.IFS(Merge1[[#This Row],[Income]]&lt;=30000,"Low",Merge1[[#This Row],[Income]]&lt;=60000,"Medium",Merge1[[#This Row],[Income]]&lt;=100000,"High", Merge1[[#This Row],[Income]]&gt;100000," Premium")</f>
        <v xml:space="preserve"> Premium</v>
      </c>
      <c r="AB504" s="1" t="str" cm="1">
        <f t="array" ref="AB504">_xlfn.IFS(Merge1[[#This Row],[Age]]&lt;= 28,"Gen Z", Merge1[[#This Row],[Age]]&lt;=44,"Millennials", Merge1[[#This Row],[Age]]&lt;=60,"Gen X", Merge1[[#This Row],[Age]]&gt;60,"Baby Boomers")</f>
        <v>Gen X</v>
      </c>
      <c r="AC504" s="1" t="str" cm="1">
        <f t="array" ref="AC504">_xlfn.IFS(
    Merge1[[#This Row],[Balance]]&lt;=50000,"Low",
    Merge1[[#This Row],[Balance]]&lt;=200000,"Medium",
    Merge1[[#This Row],[Balance]]&gt;200000,"High"
)</f>
        <v>High</v>
      </c>
    </row>
    <row r="505" spans="1:29" x14ac:dyDescent="0.25">
      <c r="A505" s="1" t="s">
        <v>467</v>
      </c>
      <c r="B505" s="1" t="s">
        <v>6071</v>
      </c>
      <c r="C505" s="1" t="s">
        <v>5835</v>
      </c>
      <c r="D505" s="2">
        <v>43273</v>
      </c>
      <c r="E505">
        <v>415466</v>
      </c>
      <c r="F505">
        <v>506</v>
      </c>
      <c r="G505">
        <v>0</v>
      </c>
      <c r="H505" s="1" t="s">
        <v>5850</v>
      </c>
      <c r="I505" s="1" t="s">
        <v>6513</v>
      </c>
      <c r="J505" s="1" t="s">
        <v>6240</v>
      </c>
      <c r="K505">
        <v>40</v>
      </c>
      <c r="L505" s="1" t="s">
        <v>6256</v>
      </c>
      <c r="M505" s="1" t="s">
        <v>6251</v>
      </c>
      <c r="N505">
        <v>183268</v>
      </c>
      <c r="O505" s="1" t="s">
        <v>6248</v>
      </c>
      <c r="P505" s="2">
        <v>43742</v>
      </c>
      <c r="Q505" s="2">
        <v>45632</v>
      </c>
      <c r="R505" s="1" t="s">
        <v>6904</v>
      </c>
      <c r="S505" s="1" t="s">
        <v>6916</v>
      </c>
      <c r="T505" s="1" t="s">
        <v>23</v>
      </c>
      <c r="U505">
        <v>8782</v>
      </c>
      <c r="V505" s="1" t="s">
        <v>15</v>
      </c>
      <c r="W505" s="1" t="s">
        <v>20</v>
      </c>
      <c r="X505" s="2">
        <f t="shared" ca="1" si="7"/>
        <v>45937</v>
      </c>
      <c r="Y505" s="1">
        <f ca="1">ROUND(YEARFRAC(Merge1[[#This Row],[Join_Date]],Merge1[[#This Row],[Today]], 3),0)</f>
        <v>6</v>
      </c>
      <c r="Z505" s="1" t="str" cm="1">
        <f t="array" aca="1" ref="Z505" ca="1">_xlfn.IFS(
   Merge1[[#This Row],[Customer Tenure]]&lt;=2,"New",
   Merge1[[#This Row],[Customer Tenure]]&lt;=5,"Emerging",
  Merge1[[#This Row],[Customer Tenure]]&lt;9,"Established",
   TRUE,"Loyal"
)</f>
        <v>Established</v>
      </c>
      <c r="AA505" s="1" t="str" cm="1">
        <f t="array" ref="AA505">_xlfn.IFS(Merge1[[#This Row],[Income]]&lt;=30000,"Low",Merge1[[#This Row],[Income]]&lt;=60000,"Medium",Merge1[[#This Row],[Income]]&lt;=100000,"High", Merge1[[#This Row],[Income]]&gt;100000," Premium")</f>
        <v xml:space="preserve"> Premium</v>
      </c>
      <c r="AB505" s="1" t="str" cm="1">
        <f t="array" ref="AB505">_xlfn.IFS(Merge1[[#This Row],[Age]]&lt;= 28,"Gen Z", Merge1[[#This Row],[Age]]&lt;=44,"Millennials", Merge1[[#This Row],[Age]]&lt;=60,"Gen X", Merge1[[#This Row],[Age]]&gt;60,"Baby Boomers")</f>
        <v>Millennials</v>
      </c>
      <c r="AC505" s="1" t="str" cm="1">
        <f t="array" ref="AC505">_xlfn.IFS(
    Merge1[[#This Row],[Balance]]&lt;=50000,"Low",
    Merge1[[#This Row],[Balance]]&lt;=200000,"Medium",
    Merge1[[#This Row],[Balance]]&gt;200000,"High"
)</f>
        <v>High</v>
      </c>
    </row>
    <row r="506" spans="1:29" x14ac:dyDescent="0.25">
      <c r="A506" s="1" t="s">
        <v>467</v>
      </c>
      <c r="B506" s="1" t="s">
        <v>6071</v>
      </c>
      <c r="C506" s="1" t="s">
        <v>5835</v>
      </c>
      <c r="D506" s="2">
        <v>43273</v>
      </c>
      <c r="E506">
        <v>415466</v>
      </c>
      <c r="F506">
        <v>506</v>
      </c>
      <c r="G506">
        <v>0</v>
      </c>
      <c r="H506" s="1" t="s">
        <v>5850</v>
      </c>
      <c r="I506" s="1" t="s">
        <v>6513</v>
      </c>
      <c r="J506" s="1" t="s">
        <v>6240</v>
      </c>
      <c r="K506">
        <v>40</v>
      </c>
      <c r="L506" s="1" t="s">
        <v>6256</v>
      </c>
      <c r="M506" s="1" t="s">
        <v>6251</v>
      </c>
      <c r="N506">
        <v>183268</v>
      </c>
      <c r="O506" s="1" t="s">
        <v>6248</v>
      </c>
      <c r="P506" s="2">
        <v>43742</v>
      </c>
      <c r="Q506" s="2">
        <v>45388</v>
      </c>
      <c r="R506" s="1" t="s">
        <v>6893</v>
      </c>
      <c r="S506" s="1" t="s">
        <v>6911</v>
      </c>
      <c r="T506" s="1" t="s">
        <v>14</v>
      </c>
      <c r="U506">
        <v>5701</v>
      </c>
      <c r="V506" s="1" t="s">
        <v>19</v>
      </c>
      <c r="W506" s="1" t="s">
        <v>55</v>
      </c>
      <c r="X506" s="2">
        <f t="shared" ca="1" si="7"/>
        <v>45937</v>
      </c>
      <c r="Y506" s="1">
        <f ca="1">ROUND(YEARFRAC(Merge1[[#This Row],[Join_Date]],Merge1[[#This Row],[Today]], 3),0)</f>
        <v>6</v>
      </c>
      <c r="Z506" s="1" t="str" cm="1">
        <f t="array" aca="1" ref="Z506" ca="1">_xlfn.IFS(
   Merge1[[#This Row],[Customer Tenure]]&lt;=2,"New",
   Merge1[[#This Row],[Customer Tenure]]&lt;=5,"Emerging",
  Merge1[[#This Row],[Customer Tenure]]&lt;9,"Established",
   TRUE,"Loyal"
)</f>
        <v>Established</v>
      </c>
      <c r="AA506" s="1" t="str" cm="1">
        <f t="array" ref="AA506">_xlfn.IFS(Merge1[[#This Row],[Income]]&lt;=30000,"Low",Merge1[[#This Row],[Income]]&lt;=60000,"Medium",Merge1[[#This Row],[Income]]&lt;=100000,"High", Merge1[[#This Row],[Income]]&gt;100000," Premium")</f>
        <v xml:space="preserve"> Premium</v>
      </c>
      <c r="AB506" s="1" t="str" cm="1">
        <f t="array" ref="AB506">_xlfn.IFS(Merge1[[#This Row],[Age]]&lt;= 28,"Gen Z", Merge1[[#This Row],[Age]]&lt;=44,"Millennials", Merge1[[#This Row],[Age]]&lt;=60,"Gen X", Merge1[[#This Row],[Age]]&gt;60,"Baby Boomers")</f>
        <v>Millennials</v>
      </c>
      <c r="AC506" s="1" t="str" cm="1">
        <f t="array" ref="AC506">_xlfn.IFS(
    Merge1[[#This Row],[Balance]]&lt;=50000,"Low",
    Merge1[[#This Row],[Balance]]&lt;=200000,"Medium",
    Merge1[[#This Row],[Balance]]&gt;200000,"High"
)</f>
        <v>High</v>
      </c>
    </row>
    <row r="507" spans="1:29" x14ac:dyDescent="0.25">
      <c r="A507" s="1" t="s">
        <v>469</v>
      </c>
      <c r="B507" s="1" t="s">
        <v>6122</v>
      </c>
      <c r="C507" s="1" t="s">
        <v>5846</v>
      </c>
      <c r="D507" s="2">
        <v>42297</v>
      </c>
      <c r="E507">
        <v>210048</v>
      </c>
      <c r="F507">
        <v>603</v>
      </c>
      <c r="G507">
        <v>0</v>
      </c>
      <c r="H507" s="1" t="s">
        <v>5833</v>
      </c>
      <c r="I507" s="1" t="s">
        <v>6487</v>
      </c>
      <c r="J507" s="1" t="s">
        <v>6245</v>
      </c>
      <c r="K507">
        <v>68</v>
      </c>
      <c r="L507" s="1" t="s">
        <v>6241</v>
      </c>
      <c r="M507" s="1" t="s">
        <v>6251</v>
      </c>
      <c r="N507">
        <v>109186</v>
      </c>
      <c r="O507" s="1" t="s">
        <v>6243</v>
      </c>
      <c r="P507" s="2">
        <v>43008</v>
      </c>
      <c r="Q507" s="2">
        <v>45353</v>
      </c>
      <c r="R507" s="1" t="s">
        <v>6899</v>
      </c>
      <c r="S507" s="1" t="s">
        <v>6900</v>
      </c>
      <c r="T507" s="1" t="s">
        <v>9</v>
      </c>
      <c r="U507">
        <v>9022</v>
      </c>
      <c r="V507" s="1" t="s">
        <v>15</v>
      </c>
      <c r="W507" s="1" t="s">
        <v>40</v>
      </c>
      <c r="X507" s="2">
        <f t="shared" ca="1" si="7"/>
        <v>45937</v>
      </c>
      <c r="Y507" s="1">
        <f ca="1">ROUND(YEARFRAC(Merge1[[#This Row],[Join_Date]],Merge1[[#This Row],[Today]], 3),0)</f>
        <v>8</v>
      </c>
      <c r="Z507" s="1" t="str" cm="1">
        <f t="array" aca="1" ref="Z507" ca="1">_xlfn.IFS(
   Merge1[[#This Row],[Customer Tenure]]&lt;=2,"New",
   Merge1[[#This Row],[Customer Tenure]]&lt;=5,"Emerging",
  Merge1[[#This Row],[Customer Tenure]]&lt;9,"Established",
   TRUE,"Loyal"
)</f>
        <v>Established</v>
      </c>
      <c r="AA507" s="1" t="str" cm="1">
        <f t="array" ref="AA507">_xlfn.IFS(Merge1[[#This Row],[Income]]&lt;=30000,"Low",Merge1[[#This Row],[Income]]&lt;=60000,"Medium",Merge1[[#This Row],[Income]]&lt;=100000,"High", Merge1[[#This Row],[Income]]&gt;100000," Premium")</f>
        <v xml:space="preserve"> Premium</v>
      </c>
      <c r="AB507" s="1" t="str" cm="1">
        <f t="array" ref="AB507">_xlfn.IFS(Merge1[[#This Row],[Age]]&lt;= 28,"Gen Z", Merge1[[#This Row],[Age]]&lt;=44,"Millennials", Merge1[[#This Row],[Age]]&lt;=60,"Gen X", Merge1[[#This Row],[Age]]&gt;60,"Baby Boomers")</f>
        <v>Baby Boomers</v>
      </c>
      <c r="AC507" s="1" t="str" cm="1">
        <f t="array" ref="AC507">_xlfn.IFS(
    Merge1[[#This Row],[Balance]]&lt;=50000,"Low",
    Merge1[[#This Row],[Balance]]&lt;=200000,"Medium",
    Merge1[[#This Row],[Balance]]&gt;200000,"High"
)</f>
        <v>High</v>
      </c>
    </row>
    <row r="508" spans="1:29" x14ac:dyDescent="0.25">
      <c r="A508" s="1" t="s">
        <v>469</v>
      </c>
      <c r="B508" s="1" t="s">
        <v>6122</v>
      </c>
      <c r="C508" s="1" t="s">
        <v>5846</v>
      </c>
      <c r="D508" s="2">
        <v>42297</v>
      </c>
      <c r="E508">
        <v>210048</v>
      </c>
      <c r="F508">
        <v>603</v>
      </c>
      <c r="G508">
        <v>0</v>
      </c>
      <c r="H508" s="1" t="s">
        <v>5833</v>
      </c>
      <c r="I508" s="1" t="s">
        <v>6487</v>
      </c>
      <c r="J508" s="1" t="s">
        <v>6245</v>
      </c>
      <c r="K508">
        <v>68</v>
      </c>
      <c r="L508" s="1" t="s">
        <v>6241</v>
      </c>
      <c r="M508" s="1" t="s">
        <v>6251</v>
      </c>
      <c r="N508">
        <v>109186</v>
      </c>
      <c r="O508" s="1" t="s">
        <v>6243</v>
      </c>
      <c r="P508" s="2">
        <v>43008</v>
      </c>
      <c r="Q508" s="2">
        <v>45701</v>
      </c>
      <c r="R508" s="1" t="s">
        <v>6885</v>
      </c>
      <c r="S508" s="1" t="s">
        <v>6896</v>
      </c>
      <c r="T508" s="1" t="s">
        <v>14</v>
      </c>
      <c r="U508">
        <v>1864</v>
      </c>
      <c r="V508" s="1" t="s">
        <v>10</v>
      </c>
      <c r="W508" s="1" t="s">
        <v>50</v>
      </c>
      <c r="X508" s="2">
        <f t="shared" ca="1" si="7"/>
        <v>45937</v>
      </c>
      <c r="Y508" s="1">
        <f ca="1">ROUND(YEARFRAC(Merge1[[#This Row],[Join_Date]],Merge1[[#This Row],[Today]], 3),0)</f>
        <v>8</v>
      </c>
      <c r="Z508" s="1" t="str" cm="1">
        <f t="array" aca="1" ref="Z508" ca="1">_xlfn.IFS(
   Merge1[[#This Row],[Customer Tenure]]&lt;=2,"New",
   Merge1[[#This Row],[Customer Tenure]]&lt;=5,"Emerging",
  Merge1[[#This Row],[Customer Tenure]]&lt;9,"Established",
   TRUE,"Loyal"
)</f>
        <v>Established</v>
      </c>
      <c r="AA508" s="1" t="str" cm="1">
        <f t="array" ref="AA508">_xlfn.IFS(Merge1[[#This Row],[Income]]&lt;=30000,"Low",Merge1[[#This Row],[Income]]&lt;=60000,"Medium",Merge1[[#This Row],[Income]]&lt;=100000,"High", Merge1[[#This Row],[Income]]&gt;100000," Premium")</f>
        <v xml:space="preserve"> Premium</v>
      </c>
      <c r="AB508" s="1" t="str" cm="1">
        <f t="array" ref="AB508">_xlfn.IFS(Merge1[[#This Row],[Age]]&lt;= 28,"Gen Z", Merge1[[#This Row],[Age]]&lt;=44,"Millennials", Merge1[[#This Row],[Age]]&lt;=60,"Gen X", Merge1[[#This Row],[Age]]&gt;60,"Baby Boomers")</f>
        <v>Baby Boomers</v>
      </c>
      <c r="AC508" s="1" t="str" cm="1">
        <f t="array" ref="AC508">_xlfn.IFS(
    Merge1[[#This Row],[Balance]]&lt;=50000,"Low",
    Merge1[[#This Row],[Balance]]&lt;=200000,"Medium",
    Merge1[[#This Row],[Balance]]&gt;200000,"High"
)</f>
        <v>High</v>
      </c>
    </row>
    <row r="509" spans="1:29" x14ac:dyDescent="0.25">
      <c r="A509" s="1" t="s">
        <v>471</v>
      </c>
      <c r="B509" s="1" t="s">
        <v>6220</v>
      </c>
      <c r="C509" s="1" t="s">
        <v>5842</v>
      </c>
      <c r="D509" s="2">
        <v>45733</v>
      </c>
      <c r="E509">
        <v>149335</v>
      </c>
      <c r="F509">
        <v>843</v>
      </c>
      <c r="G509">
        <v>0</v>
      </c>
      <c r="H509" s="1" t="s">
        <v>5833</v>
      </c>
      <c r="I509" s="1" t="s">
        <v>6806</v>
      </c>
      <c r="J509" s="1" t="s">
        <v>6245</v>
      </c>
      <c r="K509">
        <v>62</v>
      </c>
      <c r="L509" s="1" t="s">
        <v>6260</v>
      </c>
      <c r="M509" s="1" t="s">
        <v>6251</v>
      </c>
      <c r="N509">
        <v>35563</v>
      </c>
      <c r="O509" s="1" t="s">
        <v>6243</v>
      </c>
      <c r="P509" s="2">
        <v>43669</v>
      </c>
      <c r="Q509" s="2">
        <v>45547</v>
      </c>
      <c r="R509" s="1" t="s">
        <v>6897</v>
      </c>
      <c r="S509" s="1" t="s">
        <v>6898</v>
      </c>
      <c r="T509" s="1" t="s">
        <v>28</v>
      </c>
      <c r="U509">
        <v>9449</v>
      </c>
      <c r="V509" s="1" t="s">
        <v>24</v>
      </c>
      <c r="W509" s="1" t="s">
        <v>29</v>
      </c>
      <c r="X509" s="2">
        <f t="shared" ca="1" si="7"/>
        <v>45937</v>
      </c>
      <c r="Y509" s="1">
        <f ca="1">ROUND(YEARFRAC(Merge1[[#This Row],[Join_Date]],Merge1[[#This Row],[Today]], 3),0)</f>
        <v>6</v>
      </c>
      <c r="Z509" s="1" t="str" cm="1">
        <f t="array" aca="1" ref="Z509" ca="1">_xlfn.IFS(
   Merge1[[#This Row],[Customer Tenure]]&lt;=2,"New",
   Merge1[[#This Row],[Customer Tenure]]&lt;=5,"Emerging",
  Merge1[[#This Row],[Customer Tenure]]&lt;9,"Established",
   TRUE,"Loyal"
)</f>
        <v>Established</v>
      </c>
      <c r="AA509" s="1" t="str" cm="1">
        <f t="array" ref="AA509">_xlfn.IFS(Merge1[[#This Row],[Income]]&lt;=30000,"Low",Merge1[[#This Row],[Income]]&lt;=60000,"Medium",Merge1[[#This Row],[Income]]&lt;=100000,"High", Merge1[[#This Row],[Income]]&gt;100000," Premium")</f>
        <v>Medium</v>
      </c>
      <c r="AB509" s="1" t="str" cm="1">
        <f t="array" ref="AB509">_xlfn.IFS(Merge1[[#This Row],[Age]]&lt;= 28,"Gen Z", Merge1[[#This Row],[Age]]&lt;=44,"Millennials", Merge1[[#This Row],[Age]]&lt;=60,"Gen X", Merge1[[#This Row],[Age]]&gt;60,"Baby Boomers")</f>
        <v>Baby Boomers</v>
      </c>
      <c r="AC509" s="1" t="str" cm="1">
        <f t="array" ref="AC509">_xlfn.IFS(
    Merge1[[#This Row],[Balance]]&lt;=50000,"Low",
    Merge1[[#This Row],[Balance]]&lt;=200000,"Medium",
    Merge1[[#This Row],[Balance]]&gt;200000,"High"
)</f>
        <v>Medium</v>
      </c>
    </row>
    <row r="510" spans="1:29" x14ac:dyDescent="0.25">
      <c r="A510" s="1" t="s">
        <v>899</v>
      </c>
      <c r="B510" s="1" t="s">
        <v>5923</v>
      </c>
      <c r="C510" s="1" t="s">
        <v>5835</v>
      </c>
      <c r="D510" s="2">
        <v>43608</v>
      </c>
      <c r="E510">
        <v>59500</v>
      </c>
      <c r="F510">
        <v>683</v>
      </c>
      <c r="G510">
        <v>0</v>
      </c>
      <c r="H510" s="1" t="s">
        <v>5833</v>
      </c>
      <c r="I510" s="1" t="s">
        <v>6597</v>
      </c>
      <c r="J510" s="1" t="s">
        <v>6245</v>
      </c>
      <c r="K510">
        <v>36</v>
      </c>
      <c r="L510" s="1" t="s">
        <v>6256</v>
      </c>
      <c r="M510" s="1" t="s">
        <v>6266</v>
      </c>
      <c r="N510">
        <v>59499</v>
      </c>
      <c r="O510" s="1" t="s">
        <v>6248</v>
      </c>
      <c r="P510" s="2">
        <v>42882</v>
      </c>
      <c r="Q510" s="2">
        <v>45718</v>
      </c>
      <c r="R510" s="1" t="s">
        <v>6899</v>
      </c>
      <c r="S510" s="1" t="s">
        <v>6914</v>
      </c>
      <c r="T510" s="1" t="s">
        <v>9</v>
      </c>
      <c r="U510">
        <v>3341</v>
      </c>
      <c r="V510" s="1" t="s">
        <v>24</v>
      </c>
      <c r="W510" s="1" t="s">
        <v>25</v>
      </c>
      <c r="X510" s="2">
        <f t="shared" ca="1" si="7"/>
        <v>45937</v>
      </c>
      <c r="Y510" s="1">
        <f ca="1">ROUND(YEARFRAC(Merge1[[#This Row],[Join_Date]],Merge1[[#This Row],[Today]], 3),0)</f>
        <v>8</v>
      </c>
      <c r="Z510" s="1" t="str" cm="1">
        <f t="array" aca="1" ref="Z510" ca="1">_xlfn.IFS(
   Merge1[[#This Row],[Customer Tenure]]&lt;=2,"New",
   Merge1[[#This Row],[Customer Tenure]]&lt;=5,"Emerging",
  Merge1[[#This Row],[Customer Tenure]]&lt;9,"Established",
   TRUE,"Loyal"
)</f>
        <v>Established</v>
      </c>
      <c r="AA510" s="1" t="str" cm="1">
        <f t="array" ref="AA510">_xlfn.IFS(Merge1[[#This Row],[Income]]&lt;=30000,"Low",Merge1[[#This Row],[Income]]&lt;=60000,"Medium",Merge1[[#This Row],[Income]]&lt;=100000,"High", Merge1[[#This Row],[Income]]&gt;100000," Premium")</f>
        <v>Medium</v>
      </c>
      <c r="AB510" s="1" t="str" cm="1">
        <f t="array" ref="AB510">_xlfn.IFS(Merge1[[#This Row],[Age]]&lt;= 28,"Gen Z", Merge1[[#This Row],[Age]]&lt;=44,"Millennials", Merge1[[#This Row],[Age]]&lt;=60,"Gen X", Merge1[[#This Row],[Age]]&gt;60,"Baby Boomers")</f>
        <v>Millennials</v>
      </c>
      <c r="AC510" s="1" t="str" cm="1">
        <f t="array" ref="AC510">_xlfn.IFS(
    Merge1[[#This Row],[Balance]]&lt;=50000,"Low",
    Merge1[[#This Row],[Balance]]&lt;=200000,"Medium",
    Merge1[[#This Row],[Balance]]&gt;200000,"High"
)</f>
        <v>Medium</v>
      </c>
    </row>
    <row r="511" spans="1:29" x14ac:dyDescent="0.25">
      <c r="A511" s="1" t="s">
        <v>473</v>
      </c>
      <c r="B511" s="1" t="s">
        <v>6195</v>
      </c>
      <c r="C511" s="1" t="s">
        <v>5832</v>
      </c>
      <c r="D511" s="2">
        <v>42607</v>
      </c>
      <c r="E511">
        <v>418596</v>
      </c>
      <c r="F511">
        <v>503</v>
      </c>
      <c r="G511">
        <v>0</v>
      </c>
      <c r="H511" s="1" t="s">
        <v>5833</v>
      </c>
      <c r="I511" s="1" t="s">
        <v>6639</v>
      </c>
      <c r="J511" s="1" t="s">
        <v>6245</v>
      </c>
      <c r="K511">
        <v>26</v>
      </c>
      <c r="L511" s="1" t="s">
        <v>6241</v>
      </c>
      <c r="M511" s="1" t="s">
        <v>6242</v>
      </c>
      <c r="N511">
        <v>152997</v>
      </c>
      <c r="O511" s="1" t="s">
        <v>6248</v>
      </c>
      <c r="P511" s="2">
        <v>42861</v>
      </c>
      <c r="Q511" s="2">
        <v>45179</v>
      </c>
      <c r="R511" s="1" t="s">
        <v>6897</v>
      </c>
      <c r="S511" s="1" t="s">
        <v>6909</v>
      </c>
      <c r="T511" s="1" t="s">
        <v>9</v>
      </c>
      <c r="U511">
        <v>8325</v>
      </c>
      <c r="V511" s="1" t="s">
        <v>10</v>
      </c>
      <c r="W511" s="1" t="s">
        <v>25</v>
      </c>
      <c r="X511" s="2">
        <f t="shared" ca="1" si="7"/>
        <v>45937</v>
      </c>
      <c r="Y511" s="1">
        <f ca="1">ROUND(YEARFRAC(Merge1[[#This Row],[Join_Date]],Merge1[[#This Row],[Today]], 3),0)</f>
        <v>8</v>
      </c>
      <c r="Z511" s="1" t="str" cm="1">
        <f t="array" aca="1" ref="Z511" ca="1">_xlfn.IFS(
   Merge1[[#This Row],[Customer Tenure]]&lt;=2,"New",
   Merge1[[#This Row],[Customer Tenure]]&lt;=5,"Emerging",
  Merge1[[#This Row],[Customer Tenure]]&lt;9,"Established",
   TRUE,"Loyal"
)</f>
        <v>Established</v>
      </c>
      <c r="AA511" s="1" t="str" cm="1">
        <f t="array" ref="AA511">_xlfn.IFS(Merge1[[#This Row],[Income]]&lt;=30000,"Low",Merge1[[#This Row],[Income]]&lt;=60000,"Medium",Merge1[[#This Row],[Income]]&lt;=100000,"High", Merge1[[#This Row],[Income]]&gt;100000," Premium")</f>
        <v xml:space="preserve"> Premium</v>
      </c>
      <c r="AB511" s="1" t="str" cm="1">
        <f t="array" ref="AB511">_xlfn.IFS(Merge1[[#This Row],[Age]]&lt;= 28,"Gen Z", Merge1[[#This Row],[Age]]&lt;=44,"Millennials", Merge1[[#This Row],[Age]]&lt;=60,"Gen X", Merge1[[#This Row],[Age]]&gt;60,"Baby Boomers")</f>
        <v>Gen Z</v>
      </c>
      <c r="AC511" s="1" t="str" cm="1">
        <f t="array" ref="AC511">_xlfn.IFS(
    Merge1[[#This Row],[Balance]]&lt;=50000,"Low",
    Merge1[[#This Row],[Balance]]&lt;=200000,"Medium",
    Merge1[[#This Row],[Balance]]&gt;200000,"High"
)</f>
        <v>High</v>
      </c>
    </row>
    <row r="512" spans="1:29" x14ac:dyDescent="0.25">
      <c r="A512" s="1" t="s">
        <v>473</v>
      </c>
      <c r="B512" s="1" t="s">
        <v>6195</v>
      </c>
      <c r="C512" s="1" t="s">
        <v>5832</v>
      </c>
      <c r="D512" s="2">
        <v>42607</v>
      </c>
      <c r="E512">
        <v>418596</v>
      </c>
      <c r="F512">
        <v>503</v>
      </c>
      <c r="G512">
        <v>0</v>
      </c>
      <c r="H512" s="1" t="s">
        <v>5833</v>
      </c>
      <c r="I512" s="1" t="s">
        <v>6639</v>
      </c>
      <c r="J512" s="1" t="s">
        <v>6245</v>
      </c>
      <c r="K512">
        <v>26</v>
      </c>
      <c r="L512" s="1" t="s">
        <v>6241</v>
      </c>
      <c r="M512" s="1" t="s">
        <v>6242</v>
      </c>
      <c r="N512">
        <v>152997</v>
      </c>
      <c r="O512" s="1" t="s">
        <v>6248</v>
      </c>
      <c r="P512" s="2">
        <v>42861</v>
      </c>
      <c r="Q512" s="2">
        <v>45407</v>
      </c>
      <c r="R512" s="1" t="s">
        <v>6893</v>
      </c>
      <c r="S512" s="1" t="s">
        <v>6911</v>
      </c>
      <c r="T512" s="1" t="s">
        <v>23</v>
      </c>
      <c r="U512">
        <v>8360</v>
      </c>
      <c r="V512" s="1" t="s">
        <v>24</v>
      </c>
      <c r="W512" s="1" t="s">
        <v>45</v>
      </c>
      <c r="X512" s="2">
        <f t="shared" ca="1" si="7"/>
        <v>45937</v>
      </c>
      <c r="Y512" s="1">
        <f ca="1">ROUND(YEARFRAC(Merge1[[#This Row],[Join_Date]],Merge1[[#This Row],[Today]], 3),0)</f>
        <v>8</v>
      </c>
      <c r="Z512" s="1" t="str" cm="1">
        <f t="array" aca="1" ref="Z512" ca="1">_xlfn.IFS(
   Merge1[[#This Row],[Customer Tenure]]&lt;=2,"New",
   Merge1[[#This Row],[Customer Tenure]]&lt;=5,"Emerging",
  Merge1[[#This Row],[Customer Tenure]]&lt;9,"Established",
   TRUE,"Loyal"
)</f>
        <v>Established</v>
      </c>
      <c r="AA512" s="1" t="str" cm="1">
        <f t="array" ref="AA512">_xlfn.IFS(Merge1[[#This Row],[Income]]&lt;=30000,"Low",Merge1[[#This Row],[Income]]&lt;=60000,"Medium",Merge1[[#This Row],[Income]]&lt;=100000,"High", Merge1[[#This Row],[Income]]&gt;100000," Premium")</f>
        <v xml:space="preserve"> Premium</v>
      </c>
      <c r="AB512" s="1" t="str" cm="1">
        <f t="array" ref="AB512">_xlfn.IFS(Merge1[[#This Row],[Age]]&lt;= 28,"Gen Z", Merge1[[#This Row],[Age]]&lt;=44,"Millennials", Merge1[[#This Row],[Age]]&lt;=60,"Gen X", Merge1[[#This Row],[Age]]&gt;60,"Baby Boomers")</f>
        <v>Gen Z</v>
      </c>
      <c r="AC512" s="1" t="str" cm="1">
        <f t="array" ref="AC512">_xlfn.IFS(
    Merge1[[#This Row],[Balance]]&lt;=50000,"Low",
    Merge1[[#This Row],[Balance]]&lt;=200000,"Medium",
    Merge1[[#This Row],[Balance]]&gt;200000,"High"
)</f>
        <v>High</v>
      </c>
    </row>
    <row r="513" spans="1:29" x14ac:dyDescent="0.25">
      <c r="A513" s="1" t="s">
        <v>473</v>
      </c>
      <c r="B513" s="1" t="s">
        <v>6195</v>
      </c>
      <c r="C513" s="1" t="s">
        <v>5832</v>
      </c>
      <c r="D513" s="2">
        <v>42607</v>
      </c>
      <c r="E513">
        <v>418596</v>
      </c>
      <c r="F513">
        <v>503</v>
      </c>
      <c r="G513">
        <v>0</v>
      </c>
      <c r="H513" s="1" t="s">
        <v>5833</v>
      </c>
      <c r="I513" s="1" t="s">
        <v>6639</v>
      </c>
      <c r="J513" s="1" t="s">
        <v>6245</v>
      </c>
      <c r="K513">
        <v>26</v>
      </c>
      <c r="L513" s="1" t="s">
        <v>6241</v>
      </c>
      <c r="M513" s="1" t="s">
        <v>6242</v>
      </c>
      <c r="N513">
        <v>152997</v>
      </c>
      <c r="O513" s="1" t="s">
        <v>6248</v>
      </c>
      <c r="P513" s="2">
        <v>42861</v>
      </c>
      <c r="Q513" s="2">
        <v>45247</v>
      </c>
      <c r="R513" s="1" t="s">
        <v>6887</v>
      </c>
      <c r="S513" s="1" t="s">
        <v>6888</v>
      </c>
      <c r="T513" s="1" t="s">
        <v>23</v>
      </c>
      <c r="U513">
        <v>6187</v>
      </c>
      <c r="V513" s="1" t="s">
        <v>19</v>
      </c>
      <c r="W513" s="1" t="s">
        <v>50</v>
      </c>
      <c r="X513" s="2">
        <f t="shared" ca="1" si="7"/>
        <v>45937</v>
      </c>
      <c r="Y513" s="1">
        <f ca="1">ROUND(YEARFRAC(Merge1[[#This Row],[Join_Date]],Merge1[[#This Row],[Today]], 3),0)</f>
        <v>8</v>
      </c>
      <c r="Z513" s="1" t="str" cm="1">
        <f t="array" aca="1" ref="Z513" ca="1">_xlfn.IFS(
   Merge1[[#This Row],[Customer Tenure]]&lt;=2,"New",
   Merge1[[#This Row],[Customer Tenure]]&lt;=5,"Emerging",
  Merge1[[#This Row],[Customer Tenure]]&lt;9,"Established",
   TRUE,"Loyal"
)</f>
        <v>Established</v>
      </c>
      <c r="AA513" s="1" t="str" cm="1">
        <f t="array" ref="AA513">_xlfn.IFS(Merge1[[#This Row],[Income]]&lt;=30000,"Low",Merge1[[#This Row],[Income]]&lt;=60000,"Medium",Merge1[[#This Row],[Income]]&lt;=100000,"High", Merge1[[#This Row],[Income]]&gt;100000," Premium")</f>
        <v xml:space="preserve"> Premium</v>
      </c>
      <c r="AB513" s="1" t="str" cm="1">
        <f t="array" ref="AB513">_xlfn.IFS(Merge1[[#This Row],[Age]]&lt;= 28,"Gen Z", Merge1[[#This Row],[Age]]&lt;=44,"Millennials", Merge1[[#This Row],[Age]]&lt;=60,"Gen X", Merge1[[#This Row],[Age]]&gt;60,"Baby Boomers")</f>
        <v>Gen Z</v>
      </c>
      <c r="AC513" s="1" t="str" cm="1">
        <f t="array" ref="AC513">_xlfn.IFS(
    Merge1[[#This Row],[Balance]]&lt;=50000,"Low",
    Merge1[[#This Row],[Balance]]&lt;=200000,"Medium",
    Merge1[[#This Row],[Balance]]&gt;200000,"High"
)</f>
        <v>High</v>
      </c>
    </row>
    <row r="514" spans="1:29" x14ac:dyDescent="0.25">
      <c r="A514" s="1" t="s">
        <v>475</v>
      </c>
      <c r="B514" s="1" t="s">
        <v>6138</v>
      </c>
      <c r="C514" s="1" t="s">
        <v>5842</v>
      </c>
      <c r="D514" s="2">
        <v>45012</v>
      </c>
      <c r="E514">
        <v>249265</v>
      </c>
      <c r="F514">
        <v>625</v>
      </c>
      <c r="G514">
        <v>0</v>
      </c>
      <c r="H514" s="1" t="s">
        <v>5850</v>
      </c>
      <c r="I514" s="1" t="s">
        <v>6677</v>
      </c>
      <c r="J514" s="1" t="s">
        <v>6240</v>
      </c>
      <c r="K514">
        <v>48</v>
      </c>
      <c r="L514" s="1" t="s">
        <v>6241</v>
      </c>
      <c r="M514" s="1" t="s">
        <v>6262</v>
      </c>
      <c r="N514">
        <v>152632</v>
      </c>
      <c r="O514" s="1" t="s">
        <v>6243</v>
      </c>
      <c r="P514" s="2">
        <v>43154</v>
      </c>
      <c r="Q514" s="2">
        <v>45810</v>
      </c>
      <c r="R514" s="1" t="s">
        <v>6883</v>
      </c>
      <c r="S514" s="1" t="s">
        <v>6910</v>
      </c>
      <c r="T514" s="1" t="s">
        <v>28</v>
      </c>
      <c r="U514">
        <v>1884</v>
      </c>
      <c r="V514" s="1" t="s">
        <v>24</v>
      </c>
      <c r="W514" s="1" t="s">
        <v>29</v>
      </c>
      <c r="X514" s="2">
        <f t="shared" ref="X514:X577" ca="1" si="8">TODAY()</f>
        <v>45937</v>
      </c>
      <c r="Y514" s="1">
        <f ca="1">ROUND(YEARFRAC(Merge1[[#This Row],[Join_Date]],Merge1[[#This Row],[Today]], 3),0)</f>
        <v>8</v>
      </c>
      <c r="Z514" s="1" t="str" cm="1">
        <f t="array" aca="1" ref="Z514" ca="1">_xlfn.IFS(
   Merge1[[#This Row],[Customer Tenure]]&lt;=2,"New",
   Merge1[[#This Row],[Customer Tenure]]&lt;=5,"Emerging",
  Merge1[[#This Row],[Customer Tenure]]&lt;9,"Established",
   TRUE,"Loyal"
)</f>
        <v>Established</v>
      </c>
      <c r="AA514" s="1" t="str" cm="1">
        <f t="array" ref="AA514">_xlfn.IFS(Merge1[[#This Row],[Income]]&lt;=30000,"Low",Merge1[[#This Row],[Income]]&lt;=60000,"Medium",Merge1[[#This Row],[Income]]&lt;=100000,"High", Merge1[[#This Row],[Income]]&gt;100000," Premium")</f>
        <v xml:space="preserve"> Premium</v>
      </c>
      <c r="AB514" s="1" t="str" cm="1">
        <f t="array" ref="AB514">_xlfn.IFS(Merge1[[#This Row],[Age]]&lt;= 28,"Gen Z", Merge1[[#This Row],[Age]]&lt;=44,"Millennials", Merge1[[#This Row],[Age]]&lt;=60,"Gen X", Merge1[[#This Row],[Age]]&gt;60,"Baby Boomers")</f>
        <v>Gen X</v>
      </c>
      <c r="AC514" s="1" t="str" cm="1">
        <f t="array" ref="AC514">_xlfn.IFS(
    Merge1[[#This Row],[Balance]]&lt;=50000,"Low",
    Merge1[[#This Row],[Balance]]&lt;=200000,"Medium",
    Merge1[[#This Row],[Balance]]&gt;200000,"High"
)</f>
        <v>High</v>
      </c>
    </row>
    <row r="515" spans="1:29" x14ac:dyDescent="0.25">
      <c r="A515" s="1" t="s">
        <v>475</v>
      </c>
      <c r="B515" s="1" t="s">
        <v>6138</v>
      </c>
      <c r="C515" s="1" t="s">
        <v>5842</v>
      </c>
      <c r="D515" s="2">
        <v>45012</v>
      </c>
      <c r="E515">
        <v>249265</v>
      </c>
      <c r="F515">
        <v>625</v>
      </c>
      <c r="G515">
        <v>0</v>
      </c>
      <c r="H515" s="1" t="s">
        <v>5850</v>
      </c>
      <c r="I515" s="1" t="s">
        <v>6677</v>
      </c>
      <c r="J515" s="1" t="s">
        <v>6240</v>
      </c>
      <c r="K515">
        <v>48</v>
      </c>
      <c r="L515" s="1" t="s">
        <v>6241</v>
      </c>
      <c r="M515" s="1" t="s">
        <v>6262</v>
      </c>
      <c r="N515">
        <v>152632</v>
      </c>
      <c r="O515" s="1" t="s">
        <v>6243</v>
      </c>
      <c r="P515" s="2">
        <v>43154</v>
      </c>
      <c r="Q515" s="2">
        <v>45726</v>
      </c>
      <c r="R515" s="1" t="s">
        <v>6899</v>
      </c>
      <c r="S515" s="1" t="s">
        <v>6914</v>
      </c>
      <c r="T515" s="1" t="s">
        <v>23</v>
      </c>
      <c r="U515">
        <v>4880</v>
      </c>
      <c r="V515" s="1" t="s">
        <v>15</v>
      </c>
      <c r="W515" s="1" t="s">
        <v>55</v>
      </c>
      <c r="X515" s="2">
        <f t="shared" ca="1" si="8"/>
        <v>45937</v>
      </c>
      <c r="Y515" s="1">
        <f ca="1">ROUND(YEARFRAC(Merge1[[#This Row],[Join_Date]],Merge1[[#This Row],[Today]], 3),0)</f>
        <v>8</v>
      </c>
      <c r="Z515" s="1" t="str" cm="1">
        <f t="array" aca="1" ref="Z515" ca="1">_xlfn.IFS(
   Merge1[[#This Row],[Customer Tenure]]&lt;=2,"New",
   Merge1[[#This Row],[Customer Tenure]]&lt;=5,"Emerging",
  Merge1[[#This Row],[Customer Tenure]]&lt;9,"Established",
   TRUE,"Loyal"
)</f>
        <v>Established</v>
      </c>
      <c r="AA515" s="1" t="str" cm="1">
        <f t="array" ref="AA515">_xlfn.IFS(Merge1[[#This Row],[Income]]&lt;=30000,"Low",Merge1[[#This Row],[Income]]&lt;=60000,"Medium",Merge1[[#This Row],[Income]]&lt;=100000,"High", Merge1[[#This Row],[Income]]&gt;100000," Premium")</f>
        <v xml:space="preserve"> Premium</v>
      </c>
      <c r="AB515" s="1" t="str" cm="1">
        <f t="array" ref="AB515">_xlfn.IFS(Merge1[[#This Row],[Age]]&lt;= 28,"Gen Z", Merge1[[#This Row],[Age]]&lt;=44,"Millennials", Merge1[[#This Row],[Age]]&lt;=60,"Gen X", Merge1[[#This Row],[Age]]&gt;60,"Baby Boomers")</f>
        <v>Gen X</v>
      </c>
      <c r="AC515" s="1" t="str" cm="1">
        <f t="array" ref="AC515">_xlfn.IFS(
    Merge1[[#This Row],[Balance]]&lt;=50000,"Low",
    Merge1[[#This Row],[Balance]]&lt;=200000,"Medium",
    Merge1[[#This Row],[Balance]]&gt;200000,"High"
)</f>
        <v>High</v>
      </c>
    </row>
    <row r="516" spans="1:29" x14ac:dyDescent="0.25">
      <c r="A516" s="1" t="s">
        <v>714</v>
      </c>
      <c r="B516" s="1" t="s">
        <v>5924</v>
      </c>
      <c r="C516" s="1" t="s">
        <v>5832</v>
      </c>
      <c r="D516" s="2">
        <v>44544</v>
      </c>
      <c r="E516">
        <v>56358</v>
      </c>
      <c r="F516">
        <v>607</v>
      </c>
      <c r="G516">
        <v>0</v>
      </c>
      <c r="H516" s="1" t="s">
        <v>5833</v>
      </c>
      <c r="I516" s="1" t="s">
        <v>6379</v>
      </c>
      <c r="J516" s="1" t="s">
        <v>6240</v>
      </c>
      <c r="K516">
        <v>36</v>
      </c>
      <c r="L516" s="1" t="s">
        <v>6246</v>
      </c>
      <c r="M516" s="1" t="s">
        <v>6262</v>
      </c>
      <c r="N516">
        <v>119616</v>
      </c>
      <c r="O516" s="1" t="s">
        <v>6248</v>
      </c>
      <c r="P516" s="2">
        <v>44942</v>
      </c>
      <c r="Q516" s="2">
        <v>45815</v>
      </c>
      <c r="R516" s="1" t="s">
        <v>6883</v>
      </c>
      <c r="S516" s="1" t="s">
        <v>6910</v>
      </c>
      <c r="T516" s="1" t="s">
        <v>23</v>
      </c>
      <c r="U516">
        <v>3810</v>
      </c>
      <c r="V516" s="1" t="s">
        <v>10</v>
      </c>
      <c r="W516" s="1" t="s">
        <v>40</v>
      </c>
      <c r="X516" s="2">
        <f t="shared" ca="1" si="8"/>
        <v>45937</v>
      </c>
      <c r="Y516" s="1">
        <f ca="1">ROUND(YEARFRAC(Merge1[[#This Row],[Join_Date]],Merge1[[#This Row],[Today]], 3),0)</f>
        <v>3</v>
      </c>
      <c r="Z516" s="1" t="str" cm="1">
        <f t="array" aca="1" ref="Z516" ca="1">_xlfn.IFS(
   Merge1[[#This Row],[Customer Tenure]]&lt;=2,"New",
   Merge1[[#This Row],[Customer Tenure]]&lt;=5,"Emerging",
  Merge1[[#This Row],[Customer Tenure]]&lt;9,"Established",
   TRUE,"Loyal"
)</f>
        <v>Emerging</v>
      </c>
      <c r="AA516" s="1" t="str" cm="1">
        <f t="array" ref="AA516">_xlfn.IFS(Merge1[[#This Row],[Income]]&lt;=30000,"Low",Merge1[[#This Row],[Income]]&lt;=60000,"Medium",Merge1[[#This Row],[Income]]&lt;=100000,"High", Merge1[[#This Row],[Income]]&gt;100000," Premium")</f>
        <v xml:space="preserve"> Premium</v>
      </c>
      <c r="AB516" s="1" t="str" cm="1">
        <f t="array" ref="AB516">_xlfn.IFS(Merge1[[#This Row],[Age]]&lt;= 28,"Gen Z", Merge1[[#This Row],[Age]]&lt;=44,"Millennials", Merge1[[#This Row],[Age]]&lt;=60,"Gen X", Merge1[[#This Row],[Age]]&gt;60,"Baby Boomers")</f>
        <v>Millennials</v>
      </c>
      <c r="AC516" s="1" t="str" cm="1">
        <f t="array" ref="AC516">_xlfn.IFS(
    Merge1[[#This Row],[Balance]]&lt;=50000,"Low",
    Merge1[[#This Row],[Balance]]&lt;=200000,"Medium",
    Merge1[[#This Row],[Balance]]&gt;200000,"High"
)</f>
        <v>Medium</v>
      </c>
    </row>
    <row r="517" spans="1:29" x14ac:dyDescent="0.25">
      <c r="A517" s="1" t="s">
        <v>477</v>
      </c>
      <c r="B517" s="1" t="s">
        <v>6127</v>
      </c>
      <c r="C517" s="1" t="s">
        <v>5846</v>
      </c>
      <c r="D517" s="2">
        <v>45035</v>
      </c>
      <c r="E517">
        <v>426149</v>
      </c>
      <c r="F517">
        <v>630</v>
      </c>
      <c r="G517">
        <v>0</v>
      </c>
      <c r="H517" s="1" t="s">
        <v>5833</v>
      </c>
      <c r="I517" s="1" t="s">
        <v>6437</v>
      </c>
      <c r="J517" s="1" t="s">
        <v>6245</v>
      </c>
      <c r="K517">
        <v>43</v>
      </c>
      <c r="L517" s="1" t="s">
        <v>6260</v>
      </c>
      <c r="M517" s="1" t="s">
        <v>6247</v>
      </c>
      <c r="N517">
        <v>21435</v>
      </c>
      <c r="O517" s="1" t="s">
        <v>6243</v>
      </c>
      <c r="P517" s="2">
        <v>44015</v>
      </c>
      <c r="Q517" s="2">
        <v>45792</v>
      </c>
      <c r="R517" s="1" t="s">
        <v>6906</v>
      </c>
      <c r="S517" s="1" t="s">
        <v>6907</v>
      </c>
      <c r="T517" s="1" t="s">
        <v>28</v>
      </c>
      <c r="U517">
        <v>8725</v>
      </c>
      <c r="V517" s="1" t="s">
        <v>24</v>
      </c>
      <c r="W517" s="1" t="s">
        <v>50</v>
      </c>
      <c r="X517" s="2">
        <f t="shared" ca="1" si="8"/>
        <v>45937</v>
      </c>
      <c r="Y517" s="1">
        <f ca="1">ROUND(YEARFRAC(Merge1[[#This Row],[Join_Date]],Merge1[[#This Row],[Today]], 3),0)</f>
        <v>5</v>
      </c>
      <c r="Z517" s="1" t="str" cm="1">
        <f t="array" aca="1" ref="Z517" ca="1">_xlfn.IFS(
   Merge1[[#This Row],[Customer Tenure]]&lt;=2,"New",
   Merge1[[#This Row],[Customer Tenure]]&lt;=5,"Emerging",
  Merge1[[#This Row],[Customer Tenure]]&lt;9,"Established",
   TRUE,"Loyal"
)</f>
        <v>Emerging</v>
      </c>
      <c r="AA517" s="1" t="str" cm="1">
        <f t="array" ref="AA517">_xlfn.IFS(Merge1[[#This Row],[Income]]&lt;=30000,"Low",Merge1[[#This Row],[Income]]&lt;=60000,"Medium",Merge1[[#This Row],[Income]]&lt;=100000,"High", Merge1[[#This Row],[Income]]&gt;100000," Premium")</f>
        <v>Low</v>
      </c>
      <c r="AB517" s="1" t="str" cm="1">
        <f t="array" ref="AB517">_xlfn.IFS(Merge1[[#This Row],[Age]]&lt;= 28,"Gen Z", Merge1[[#This Row],[Age]]&lt;=44,"Millennials", Merge1[[#This Row],[Age]]&lt;=60,"Gen X", Merge1[[#This Row],[Age]]&gt;60,"Baby Boomers")</f>
        <v>Millennials</v>
      </c>
      <c r="AC517" s="1" t="str" cm="1">
        <f t="array" ref="AC517">_xlfn.IFS(
    Merge1[[#This Row],[Balance]]&lt;=50000,"Low",
    Merge1[[#This Row],[Balance]]&lt;=200000,"Medium",
    Merge1[[#This Row],[Balance]]&gt;200000,"High"
)</f>
        <v>High</v>
      </c>
    </row>
    <row r="518" spans="1:29" x14ac:dyDescent="0.25">
      <c r="A518" s="1" t="s">
        <v>477</v>
      </c>
      <c r="B518" s="1" t="s">
        <v>6127</v>
      </c>
      <c r="C518" s="1" t="s">
        <v>5846</v>
      </c>
      <c r="D518" s="2">
        <v>45035</v>
      </c>
      <c r="E518">
        <v>426149</v>
      </c>
      <c r="F518">
        <v>630</v>
      </c>
      <c r="G518">
        <v>0</v>
      </c>
      <c r="H518" s="1" t="s">
        <v>5833</v>
      </c>
      <c r="I518" s="1" t="s">
        <v>6437</v>
      </c>
      <c r="J518" s="1" t="s">
        <v>6245</v>
      </c>
      <c r="K518">
        <v>43</v>
      </c>
      <c r="L518" s="1" t="s">
        <v>6260</v>
      </c>
      <c r="M518" s="1" t="s">
        <v>6247</v>
      </c>
      <c r="N518">
        <v>21435</v>
      </c>
      <c r="O518" s="1" t="s">
        <v>6243</v>
      </c>
      <c r="P518" s="2">
        <v>44015</v>
      </c>
      <c r="Q518" s="2">
        <v>45584</v>
      </c>
      <c r="R518" s="1" t="s">
        <v>6912</v>
      </c>
      <c r="S518" s="1" t="s">
        <v>6917</v>
      </c>
      <c r="T518" s="1" t="s">
        <v>14</v>
      </c>
      <c r="U518">
        <v>4352</v>
      </c>
      <c r="V518" s="1" t="s">
        <v>15</v>
      </c>
      <c r="W518" s="1" t="s">
        <v>45</v>
      </c>
      <c r="X518" s="2">
        <f t="shared" ca="1" si="8"/>
        <v>45937</v>
      </c>
      <c r="Y518" s="1">
        <f ca="1">ROUND(YEARFRAC(Merge1[[#This Row],[Join_Date]],Merge1[[#This Row],[Today]], 3),0)</f>
        <v>5</v>
      </c>
      <c r="Z518" s="1" t="str" cm="1">
        <f t="array" aca="1" ref="Z518" ca="1">_xlfn.IFS(
   Merge1[[#This Row],[Customer Tenure]]&lt;=2,"New",
   Merge1[[#This Row],[Customer Tenure]]&lt;=5,"Emerging",
  Merge1[[#This Row],[Customer Tenure]]&lt;9,"Established",
   TRUE,"Loyal"
)</f>
        <v>Emerging</v>
      </c>
      <c r="AA518" s="1" t="str" cm="1">
        <f t="array" ref="AA518">_xlfn.IFS(Merge1[[#This Row],[Income]]&lt;=30000,"Low",Merge1[[#This Row],[Income]]&lt;=60000,"Medium",Merge1[[#This Row],[Income]]&lt;=100000,"High", Merge1[[#This Row],[Income]]&gt;100000," Premium")</f>
        <v>Low</v>
      </c>
      <c r="AB518" s="1" t="str" cm="1">
        <f t="array" ref="AB518">_xlfn.IFS(Merge1[[#This Row],[Age]]&lt;= 28,"Gen Z", Merge1[[#This Row],[Age]]&lt;=44,"Millennials", Merge1[[#This Row],[Age]]&lt;=60,"Gen X", Merge1[[#This Row],[Age]]&gt;60,"Baby Boomers")</f>
        <v>Millennials</v>
      </c>
      <c r="AC518" s="1" t="str" cm="1">
        <f t="array" ref="AC518">_xlfn.IFS(
    Merge1[[#This Row],[Balance]]&lt;=50000,"Low",
    Merge1[[#This Row],[Balance]]&lt;=200000,"Medium",
    Merge1[[#This Row],[Balance]]&gt;200000,"High"
)</f>
        <v>High</v>
      </c>
    </row>
    <row r="519" spans="1:29" x14ac:dyDescent="0.25">
      <c r="A519" s="1" t="s">
        <v>1224</v>
      </c>
      <c r="B519" s="1" t="s">
        <v>6077</v>
      </c>
      <c r="C519" s="1" t="s">
        <v>5835</v>
      </c>
      <c r="D519" s="2">
        <v>43599</v>
      </c>
      <c r="E519">
        <v>452063</v>
      </c>
      <c r="F519">
        <v>752</v>
      </c>
      <c r="G519">
        <v>467927</v>
      </c>
      <c r="H519" s="1" t="s">
        <v>5860</v>
      </c>
      <c r="I519" s="1" t="s">
        <v>6380</v>
      </c>
      <c r="J519" s="1" t="s">
        <v>6240</v>
      </c>
      <c r="K519">
        <v>45</v>
      </c>
      <c r="L519" s="1" t="s">
        <v>6246</v>
      </c>
      <c r="M519" s="1" t="s">
        <v>6247</v>
      </c>
      <c r="N519">
        <v>144165</v>
      </c>
      <c r="O519" s="1" t="s">
        <v>6243</v>
      </c>
      <c r="P519" s="2">
        <v>44018</v>
      </c>
      <c r="Q519" s="2">
        <v>45636</v>
      </c>
      <c r="R519" s="1" t="s">
        <v>6904</v>
      </c>
      <c r="S519" s="1" t="s">
        <v>6916</v>
      </c>
      <c r="T519" s="1" t="s">
        <v>28</v>
      </c>
      <c r="U519">
        <v>8208</v>
      </c>
      <c r="V519" s="1" t="s">
        <v>24</v>
      </c>
      <c r="W519" s="1" t="s">
        <v>11</v>
      </c>
      <c r="X519" s="2">
        <f t="shared" ca="1" si="8"/>
        <v>45937</v>
      </c>
      <c r="Y519" s="1">
        <f ca="1">ROUND(YEARFRAC(Merge1[[#This Row],[Join_Date]],Merge1[[#This Row],[Today]], 3),0)</f>
        <v>5</v>
      </c>
      <c r="Z519" s="1" t="str" cm="1">
        <f t="array" aca="1" ref="Z519" ca="1">_xlfn.IFS(
   Merge1[[#This Row],[Customer Tenure]]&lt;=2,"New",
   Merge1[[#This Row],[Customer Tenure]]&lt;=5,"Emerging",
  Merge1[[#This Row],[Customer Tenure]]&lt;9,"Established",
   TRUE,"Loyal"
)</f>
        <v>Emerging</v>
      </c>
      <c r="AA519" s="1" t="str" cm="1">
        <f t="array" ref="AA519">_xlfn.IFS(Merge1[[#This Row],[Income]]&lt;=30000,"Low",Merge1[[#This Row],[Income]]&lt;=60000,"Medium",Merge1[[#This Row],[Income]]&lt;=100000,"High", Merge1[[#This Row],[Income]]&gt;100000," Premium")</f>
        <v xml:space="preserve"> Premium</v>
      </c>
      <c r="AB519" s="1" t="str" cm="1">
        <f t="array" ref="AB519">_xlfn.IFS(Merge1[[#This Row],[Age]]&lt;= 28,"Gen Z", Merge1[[#This Row],[Age]]&lt;=44,"Millennials", Merge1[[#This Row],[Age]]&lt;=60,"Gen X", Merge1[[#This Row],[Age]]&gt;60,"Baby Boomers")</f>
        <v>Gen X</v>
      </c>
      <c r="AC519" s="1" t="str" cm="1">
        <f t="array" ref="AC519">_xlfn.IFS(
    Merge1[[#This Row],[Balance]]&lt;=50000,"Low",
    Merge1[[#This Row],[Balance]]&lt;=200000,"Medium",
    Merge1[[#This Row],[Balance]]&gt;200000,"High"
)</f>
        <v>High</v>
      </c>
    </row>
    <row r="520" spans="1:29" x14ac:dyDescent="0.25">
      <c r="A520" s="1" t="s">
        <v>479</v>
      </c>
      <c r="B520" s="1" t="s">
        <v>6085</v>
      </c>
      <c r="C520" s="1" t="s">
        <v>5835</v>
      </c>
      <c r="D520" s="2">
        <v>45080</v>
      </c>
      <c r="E520">
        <v>123099</v>
      </c>
      <c r="F520">
        <v>405</v>
      </c>
      <c r="G520">
        <v>0</v>
      </c>
      <c r="H520" s="1" t="s">
        <v>5833</v>
      </c>
      <c r="I520" s="1" t="s">
        <v>6743</v>
      </c>
      <c r="J520" s="1" t="s">
        <v>6240</v>
      </c>
      <c r="K520">
        <v>31</v>
      </c>
      <c r="L520" s="1" t="s">
        <v>6260</v>
      </c>
      <c r="M520" s="1" t="s">
        <v>6254</v>
      </c>
      <c r="N520">
        <v>49426</v>
      </c>
      <c r="O520" s="1" t="s">
        <v>6243</v>
      </c>
      <c r="P520" s="2">
        <v>45372</v>
      </c>
      <c r="Q520" s="2">
        <v>45789</v>
      </c>
      <c r="R520" s="1" t="s">
        <v>6906</v>
      </c>
      <c r="S520" s="1" t="s">
        <v>6907</v>
      </c>
      <c r="T520" s="1" t="s">
        <v>28</v>
      </c>
      <c r="U520">
        <v>3133</v>
      </c>
      <c r="V520" s="1" t="s">
        <v>19</v>
      </c>
      <c r="W520" s="1" t="s">
        <v>16</v>
      </c>
      <c r="X520" s="2">
        <f t="shared" ca="1" si="8"/>
        <v>45937</v>
      </c>
      <c r="Y520" s="1">
        <f ca="1">ROUND(YEARFRAC(Merge1[[#This Row],[Join_Date]],Merge1[[#This Row],[Today]], 3),0)</f>
        <v>2</v>
      </c>
      <c r="Z520" s="1" t="str" cm="1">
        <f t="array" aca="1" ref="Z520" ca="1">_xlfn.IFS(
   Merge1[[#This Row],[Customer Tenure]]&lt;=2,"New",
   Merge1[[#This Row],[Customer Tenure]]&lt;=5,"Emerging",
  Merge1[[#This Row],[Customer Tenure]]&lt;9,"Established",
   TRUE,"Loyal"
)</f>
        <v>New</v>
      </c>
      <c r="AA520" s="1" t="str" cm="1">
        <f t="array" ref="AA520">_xlfn.IFS(Merge1[[#This Row],[Income]]&lt;=30000,"Low",Merge1[[#This Row],[Income]]&lt;=60000,"Medium",Merge1[[#This Row],[Income]]&lt;=100000,"High", Merge1[[#This Row],[Income]]&gt;100000," Premium")</f>
        <v>Medium</v>
      </c>
      <c r="AB520" s="1" t="str" cm="1">
        <f t="array" ref="AB520">_xlfn.IFS(Merge1[[#This Row],[Age]]&lt;= 28,"Gen Z", Merge1[[#This Row],[Age]]&lt;=44,"Millennials", Merge1[[#This Row],[Age]]&lt;=60,"Gen X", Merge1[[#This Row],[Age]]&gt;60,"Baby Boomers")</f>
        <v>Millennials</v>
      </c>
      <c r="AC520" s="1" t="str" cm="1">
        <f t="array" ref="AC520">_xlfn.IFS(
    Merge1[[#This Row],[Balance]]&lt;=50000,"Low",
    Merge1[[#This Row],[Balance]]&lt;=200000,"Medium",
    Merge1[[#This Row],[Balance]]&gt;200000,"High"
)</f>
        <v>Medium</v>
      </c>
    </row>
    <row r="521" spans="1:29" x14ac:dyDescent="0.25">
      <c r="A521" s="1" t="s">
        <v>479</v>
      </c>
      <c r="B521" s="1" t="s">
        <v>6085</v>
      </c>
      <c r="C521" s="1" t="s">
        <v>5835</v>
      </c>
      <c r="D521" s="2">
        <v>45080</v>
      </c>
      <c r="E521">
        <v>123099</v>
      </c>
      <c r="F521">
        <v>405</v>
      </c>
      <c r="G521">
        <v>0</v>
      </c>
      <c r="H521" s="1" t="s">
        <v>5833</v>
      </c>
      <c r="I521" s="1" t="s">
        <v>6743</v>
      </c>
      <c r="J521" s="1" t="s">
        <v>6240</v>
      </c>
      <c r="K521">
        <v>31</v>
      </c>
      <c r="L521" s="1" t="s">
        <v>6260</v>
      </c>
      <c r="M521" s="1" t="s">
        <v>6254</v>
      </c>
      <c r="N521">
        <v>49426</v>
      </c>
      <c r="O521" s="1" t="s">
        <v>6243</v>
      </c>
      <c r="P521" s="2">
        <v>45372</v>
      </c>
      <c r="Q521" s="2">
        <v>45334</v>
      </c>
      <c r="R521" s="1" t="s">
        <v>6885</v>
      </c>
      <c r="S521" s="1" t="s">
        <v>6886</v>
      </c>
      <c r="T521" s="1" t="s">
        <v>28</v>
      </c>
      <c r="U521">
        <v>4919</v>
      </c>
      <c r="V521" s="1" t="s">
        <v>15</v>
      </c>
      <c r="W521" s="1" t="s">
        <v>11</v>
      </c>
      <c r="X521" s="2">
        <f t="shared" ca="1" si="8"/>
        <v>45937</v>
      </c>
      <c r="Y521" s="1">
        <f ca="1">ROUND(YEARFRAC(Merge1[[#This Row],[Join_Date]],Merge1[[#This Row],[Today]], 3),0)</f>
        <v>2</v>
      </c>
      <c r="Z521" s="1" t="str" cm="1">
        <f t="array" aca="1" ref="Z521" ca="1">_xlfn.IFS(
   Merge1[[#This Row],[Customer Tenure]]&lt;=2,"New",
   Merge1[[#This Row],[Customer Tenure]]&lt;=5,"Emerging",
  Merge1[[#This Row],[Customer Tenure]]&lt;9,"Established",
   TRUE,"Loyal"
)</f>
        <v>New</v>
      </c>
      <c r="AA521" s="1" t="str" cm="1">
        <f t="array" ref="AA521">_xlfn.IFS(Merge1[[#This Row],[Income]]&lt;=30000,"Low",Merge1[[#This Row],[Income]]&lt;=60000,"Medium",Merge1[[#This Row],[Income]]&lt;=100000,"High", Merge1[[#This Row],[Income]]&gt;100000," Premium")</f>
        <v>Medium</v>
      </c>
      <c r="AB521" s="1" t="str" cm="1">
        <f t="array" ref="AB521">_xlfn.IFS(Merge1[[#This Row],[Age]]&lt;= 28,"Gen Z", Merge1[[#This Row],[Age]]&lt;=44,"Millennials", Merge1[[#This Row],[Age]]&lt;=60,"Gen X", Merge1[[#This Row],[Age]]&gt;60,"Baby Boomers")</f>
        <v>Millennials</v>
      </c>
      <c r="AC521" s="1" t="str" cm="1">
        <f t="array" ref="AC521">_xlfn.IFS(
    Merge1[[#This Row],[Balance]]&lt;=50000,"Low",
    Merge1[[#This Row],[Balance]]&lt;=200000,"Medium",
    Merge1[[#This Row],[Balance]]&gt;200000,"High"
)</f>
        <v>Medium</v>
      </c>
    </row>
    <row r="522" spans="1:29" x14ac:dyDescent="0.25">
      <c r="A522" s="1" t="s">
        <v>479</v>
      </c>
      <c r="B522" s="1" t="s">
        <v>6085</v>
      </c>
      <c r="C522" s="1" t="s">
        <v>5835</v>
      </c>
      <c r="D522" s="2">
        <v>45080</v>
      </c>
      <c r="E522">
        <v>123099</v>
      </c>
      <c r="F522">
        <v>405</v>
      </c>
      <c r="G522">
        <v>0</v>
      </c>
      <c r="H522" s="1" t="s">
        <v>5833</v>
      </c>
      <c r="I522" s="1" t="s">
        <v>6743</v>
      </c>
      <c r="J522" s="1" t="s">
        <v>6240</v>
      </c>
      <c r="K522">
        <v>31</v>
      </c>
      <c r="L522" s="1" t="s">
        <v>6260</v>
      </c>
      <c r="M522" s="1" t="s">
        <v>6254</v>
      </c>
      <c r="N522">
        <v>49426</v>
      </c>
      <c r="O522" s="1" t="s">
        <v>6243</v>
      </c>
      <c r="P522" s="2">
        <v>45372</v>
      </c>
      <c r="Q522" s="2">
        <v>45276</v>
      </c>
      <c r="R522" s="1" t="s">
        <v>6904</v>
      </c>
      <c r="S522" s="1" t="s">
        <v>6905</v>
      </c>
      <c r="T522" s="1" t="s">
        <v>9</v>
      </c>
      <c r="U522">
        <v>1304</v>
      </c>
      <c r="V522" s="1" t="s">
        <v>24</v>
      </c>
      <c r="W522" s="1" t="s">
        <v>55</v>
      </c>
      <c r="X522" s="2">
        <f t="shared" ca="1" si="8"/>
        <v>45937</v>
      </c>
      <c r="Y522" s="1">
        <f ca="1">ROUND(YEARFRAC(Merge1[[#This Row],[Join_Date]],Merge1[[#This Row],[Today]], 3),0)</f>
        <v>2</v>
      </c>
      <c r="Z522" s="1" t="str" cm="1">
        <f t="array" aca="1" ref="Z522" ca="1">_xlfn.IFS(
   Merge1[[#This Row],[Customer Tenure]]&lt;=2,"New",
   Merge1[[#This Row],[Customer Tenure]]&lt;=5,"Emerging",
  Merge1[[#This Row],[Customer Tenure]]&lt;9,"Established",
   TRUE,"Loyal"
)</f>
        <v>New</v>
      </c>
      <c r="AA522" s="1" t="str" cm="1">
        <f t="array" ref="AA522">_xlfn.IFS(Merge1[[#This Row],[Income]]&lt;=30000,"Low",Merge1[[#This Row],[Income]]&lt;=60000,"Medium",Merge1[[#This Row],[Income]]&lt;=100000,"High", Merge1[[#This Row],[Income]]&gt;100000," Premium")</f>
        <v>Medium</v>
      </c>
      <c r="AB522" s="1" t="str" cm="1">
        <f t="array" ref="AB522">_xlfn.IFS(Merge1[[#This Row],[Age]]&lt;= 28,"Gen Z", Merge1[[#This Row],[Age]]&lt;=44,"Millennials", Merge1[[#This Row],[Age]]&lt;=60,"Gen X", Merge1[[#This Row],[Age]]&gt;60,"Baby Boomers")</f>
        <v>Millennials</v>
      </c>
      <c r="AC522" s="1" t="str" cm="1">
        <f t="array" ref="AC522">_xlfn.IFS(
    Merge1[[#This Row],[Balance]]&lt;=50000,"Low",
    Merge1[[#This Row],[Balance]]&lt;=200000,"Medium",
    Merge1[[#This Row],[Balance]]&gt;200000,"High"
)</f>
        <v>Medium</v>
      </c>
    </row>
    <row r="523" spans="1:29" x14ac:dyDescent="0.25">
      <c r="A523" s="1" t="s">
        <v>552</v>
      </c>
      <c r="B523" s="1" t="s">
        <v>6077</v>
      </c>
      <c r="C523" s="1" t="s">
        <v>5835</v>
      </c>
      <c r="D523" s="2">
        <v>44962</v>
      </c>
      <c r="E523">
        <v>63972</v>
      </c>
      <c r="F523">
        <v>305</v>
      </c>
      <c r="G523">
        <v>0</v>
      </c>
      <c r="H523" s="1" t="s">
        <v>5833</v>
      </c>
      <c r="I523" s="1" t="s">
        <v>6380</v>
      </c>
      <c r="J523" s="1" t="s">
        <v>6240</v>
      </c>
      <c r="K523">
        <v>45</v>
      </c>
      <c r="L523" s="1" t="s">
        <v>6246</v>
      </c>
      <c r="M523" s="1" t="s">
        <v>6247</v>
      </c>
      <c r="N523">
        <v>144165</v>
      </c>
      <c r="O523" s="1" t="s">
        <v>6243</v>
      </c>
      <c r="P523" s="2">
        <v>44018</v>
      </c>
      <c r="Q523" s="2">
        <v>45878</v>
      </c>
      <c r="R523" s="1" t="s">
        <v>6889</v>
      </c>
      <c r="S523" s="1" t="s">
        <v>6915</v>
      </c>
      <c r="T523" s="1" t="s">
        <v>9</v>
      </c>
      <c r="U523">
        <v>6369</v>
      </c>
      <c r="V523" s="1" t="s">
        <v>19</v>
      </c>
      <c r="W523" s="1" t="s">
        <v>11</v>
      </c>
      <c r="X523" s="2">
        <f t="shared" ca="1" si="8"/>
        <v>45937</v>
      </c>
      <c r="Y523" s="1">
        <f ca="1">ROUND(YEARFRAC(Merge1[[#This Row],[Join_Date]],Merge1[[#This Row],[Today]], 3),0)</f>
        <v>5</v>
      </c>
      <c r="Z523" s="1" t="str" cm="1">
        <f t="array" aca="1" ref="Z523" ca="1">_xlfn.IFS(
   Merge1[[#This Row],[Customer Tenure]]&lt;=2,"New",
   Merge1[[#This Row],[Customer Tenure]]&lt;=5,"Emerging",
  Merge1[[#This Row],[Customer Tenure]]&lt;9,"Established",
   TRUE,"Loyal"
)</f>
        <v>Emerging</v>
      </c>
      <c r="AA523" s="1" t="str" cm="1">
        <f t="array" ref="AA523">_xlfn.IFS(Merge1[[#This Row],[Income]]&lt;=30000,"Low",Merge1[[#This Row],[Income]]&lt;=60000,"Medium",Merge1[[#This Row],[Income]]&lt;=100000,"High", Merge1[[#This Row],[Income]]&gt;100000," Premium")</f>
        <v xml:space="preserve"> Premium</v>
      </c>
      <c r="AB523" s="1" t="str" cm="1">
        <f t="array" ref="AB523">_xlfn.IFS(Merge1[[#This Row],[Age]]&lt;= 28,"Gen Z", Merge1[[#This Row],[Age]]&lt;=44,"Millennials", Merge1[[#This Row],[Age]]&lt;=60,"Gen X", Merge1[[#This Row],[Age]]&gt;60,"Baby Boomers")</f>
        <v>Gen X</v>
      </c>
      <c r="AC523" s="1" t="str" cm="1">
        <f t="array" ref="AC523">_xlfn.IFS(
    Merge1[[#This Row],[Balance]]&lt;=50000,"Low",
    Merge1[[#This Row],[Balance]]&lt;=200000,"Medium",
    Merge1[[#This Row],[Balance]]&gt;200000,"High"
)</f>
        <v>Medium</v>
      </c>
    </row>
    <row r="524" spans="1:29" x14ac:dyDescent="0.25">
      <c r="A524" s="1" t="s">
        <v>552</v>
      </c>
      <c r="B524" s="1" t="s">
        <v>6077</v>
      </c>
      <c r="C524" s="1" t="s">
        <v>5835</v>
      </c>
      <c r="D524" s="2">
        <v>44962</v>
      </c>
      <c r="E524">
        <v>63972</v>
      </c>
      <c r="F524">
        <v>305</v>
      </c>
      <c r="G524">
        <v>0</v>
      </c>
      <c r="H524" s="1" t="s">
        <v>5833</v>
      </c>
      <c r="I524" s="1" t="s">
        <v>6380</v>
      </c>
      <c r="J524" s="1" t="s">
        <v>6240</v>
      </c>
      <c r="K524">
        <v>45</v>
      </c>
      <c r="L524" s="1" t="s">
        <v>6246</v>
      </c>
      <c r="M524" s="1" t="s">
        <v>6247</v>
      </c>
      <c r="N524">
        <v>144165</v>
      </c>
      <c r="O524" s="1" t="s">
        <v>6243</v>
      </c>
      <c r="P524" s="2">
        <v>44018</v>
      </c>
      <c r="Q524" s="2">
        <v>45263</v>
      </c>
      <c r="R524" s="1" t="s">
        <v>6904</v>
      </c>
      <c r="S524" s="1" t="s">
        <v>6905</v>
      </c>
      <c r="T524" s="1" t="s">
        <v>14</v>
      </c>
      <c r="U524">
        <v>3548</v>
      </c>
      <c r="V524" s="1" t="s">
        <v>24</v>
      </c>
      <c r="W524" s="1" t="s">
        <v>50</v>
      </c>
      <c r="X524" s="2">
        <f t="shared" ca="1" si="8"/>
        <v>45937</v>
      </c>
      <c r="Y524" s="1">
        <f ca="1">ROUND(YEARFRAC(Merge1[[#This Row],[Join_Date]],Merge1[[#This Row],[Today]], 3),0)</f>
        <v>5</v>
      </c>
      <c r="Z524" s="1" t="str" cm="1">
        <f t="array" aca="1" ref="Z524" ca="1">_xlfn.IFS(
   Merge1[[#This Row],[Customer Tenure]]&lt;=2,"New",
   Merge1[[#This Row],[Customer Tenure]]&lt;=5,"Emerging",
  Merge1[[#This Row],[Customer Tenure]]&lt;9,"Established",
   TRUE,"Loyal"
)</f>
        <v>Emerging</v>
      </c>
      <c r="AA524" s="1" t="str" cm="1">
        <f t="array" ref="AA524">_xlfn.IFS(Merge1[[#This Row],[Income]]&lt;=30000,"Low",Merge1[[#This Row],[Income]]&lt;=60000,"Medium",Merge1[[#This Row],[Income]]&lt;=100000,"High", Merge1[[#This Row],[Income]]&gt;100000," Premium")</f>
        <v xml:space="preserve"> Premium</v>
      </c>
      <c r="AB524" s="1" t="str" cm="1">
        <f t="array" ref="AB524">_xlfn.IFS(Merge1[[#This Row],[Age]]&lt;= 28,"Gen Z", Merge1[[#This Row],[Age]]&lt;=44,"Millennials", Merge1[[#This Row],[Age]]&lt;=60,"Gen X", Merge1[[#This Row],[Age]]&gt;60,"Baby Boomers")</f>
        <v>Gen X</v>
      </c>
      <c r="AC524" s="1" t="str" cm="1">
        <f t="array" ref="AC524">_xlfn.IFS(
    Merge1[[#This Row],[Balance]]&lt;=50000,"Low",
    Merge1[[#This Row],[Balance]]&lt;=200000,"Medium",
    Merge1[[#This Row],[Balance]]&gt;200000,"High"
)</f>
        <v>Medium</v>
      </c>
    </row>
    <row r="525" spans="1:29" x14ac:dyDescent="0.25">
      <c r="A525" s="1" t="s">
        <v>481</v>
      </c>
      <c r="B525" s="1" t="s">
        <v>5959</v>
      </c>
      <c r="C525" s="1" t="s">
        <v>5842</v>
      </c>
      <c r="D525" s="2">
        <v>43903</v>
      </c>
      <c r="E525">
        <v>152185</v>
      </c>
      <c r="F525">
        <v>517</v>
      </c>
      <c r="G525">
        <v>0</v>
      </c>
      <c r="H525" s="1" t="s">
        <v>5833</v>
      </c>
      <c r="I525" s="1" t="s">
        <v>6792</v>
      </c>
      <c r="J525" s="1" t="s">
        <v>6240</v>
      </c>
      <c r="K525">
        <v>52</v>
      </c>
      <c r="L525" s="1" t="s">
        <v>6241</v>
      </c>
      <c r="M525" s="1" t="s">
        <v>6247</v>
      </c>
      <c r="N525">
        <v>96619</v>
      </c>
      <c r="O525" s="1" t="s">
        <v>6243</v>
      </c>
      <c r="P525" s="2">
        <v>44964</v>
      </c>
      <c r="Q525" s="2">
        <v>45713</v>
      </c>
      <c r="R525" s="1" t="s">
        <v>6885</v>
      </c>
      <c r="S525" s="1" t="s">
        <v>6896</v>
      </c>
      <c r="T525" s="1" t="s">
        <v>9</v>
      </c>
      <c r="U525">
        <v>4234</v>
      </c>
      <c r="V525" s="1" t="s">
        <v>19</v>
      </c>
      <c r="W525" s="1" t="s">
        <v>11</v>
      </c>
      <c r="X525" s="2">
        <f t="shared" ca="1" si="8"/>
        <v>45937</v>
      </c>
      <c r="Y525" s="1">
        <f ca="1">ROUND(YEARFRAC(Merge1[[#This Row],[Join_Date]],Merge1[[#This Row],[Today]], 3),0)</f>
        <v>3</v>
      </c>
      <c r="Z525" s="1" t="str" cm="1">
        <f t="array" aca="1" ref="Z525" ca="1">_xlfn.IFS(
   Merge1[[#This Row],[Customer Tenure]]&lt;=2,"New",
   Merge1[[#This Row],[Customer Tenure]]&lt;=5,"Emerging",
  Merge1[[#This Row],[Customer Tenure]]&lt;9,"Established",
   TRUE,"Loyal"
)</f>
        <v>Emerging</v>
      </c>
      <c r="AA525" s="1" t="str" cm="1">
        <f t="array" ref="AA525">_xlfn.IFS(Merge1[[#This Row],[Income]]&lt;=30000,"Low",Merge1[[#This Row],[Income]]&lt;=60000,"Medium",Merge1[[#This Row],[Income]]&lt;=100000,"High", Merge1[[#This Row],[Income]]&gt;100000," Premium")</f>
        <v>High</v>
      </c>
      <c r="AB525" s="1" t="str" cm="1">
        <f t="array" ref="AB525">_xlfn.IFS(Merge1[[#This Row],[Age]]&lt;= 28,"Gen Z", Merge1[[#This Row],[Age]]&lt;=44,"Millennials", Merge1[[#This Row],[Age]]&lt;=60,"Gen X", Merge1[[#This Row],[Age]]&gt;60,"Baby Boomers")</f>
        <v>Gen X</v>
      </c>
      <c r="AC525" s="1" t="str" cm="1">
        <f t="array" ref="AC525">_xlfn.IFS(
    Merge1[[#This Row],[Balance]]&lt;=50000,"Low",
    Merge1[[#This Row],[Balance]]&lt;=200000,"Medium",
    Merge1[[#This Row],[Balance]]&gt;200000,"High"
)</f>
        <v>Medium</v>
      </c>
    </row>
    <row r="526" spans="1:29" x14ac:dyDescent="0.25">
      <c r="A526" s="1" t="s">
        <v>481</v>
      </c>
      <c r="B526" s="1" t="s">
        <v>5959</v>
      </c>
      <c r="C526" s="1" t="s">
        <v>5842</v>
      </c>
      <c r="D526" s="2">
        <v>43903</v>
      </c>
      <c r="E526">
        <v>152185</v>
      </c>
      <c r="F526">
        <v>517</v>
      </c>
      <c r="G526">
        <v>0</v>
      </c>
      <c r="H526" s="1" t="s">
        <v>5833</v>
      </c>
      <c r="I526" s="1" t="s">
        <v>6792</v>
      </c>
      <c r="J526" s="1" t="s">
        <v>6240</v>
      </c>
      <c r="K526">
        <v>52</v>
      </c>
      <c r="L526" s="1" t="s">
        <v>6241</v>
      </c>
      <c r="M526" s="1" t="s">
        <v>6247</v>
      </c>
      <c r="N526">
        <v>96619</v>
      </c>
      <c r="O526" s="1" t="s">
        <v>6243</v>
      </c>
      <c r="P526" s="2">
        <v>44964</v>
      </c>
      <c r="Q526" s="2">
        <v>45361</v>
      </c>
      <c r="R526" s="1" t="s">
        <v>6899</v>
      </c>
      <c r="S526" s="1" t="s">
        <v>6900</v>
      </c>
      <c r="T526" s="1" t="s">
        <v>14</v>
      </c>
      <c r="U526">
        <v>1487</v>
      </c>
      <c r="V526" s="1" t="s">
        <v>10</v>
      </c>
      <c r="W526" s="1" t="s">
        <v>45</v>
      </c>
      <c r="X526" s="2">
        <f t="shared" ca="1" si="8"/>
        <v>45937</v>
      </c>
      <c r="Y526" s="1">
        <f ca="1">ROUND(YEARFRAC(Merge1[[#This Row],[Join_Date]],Merge1[[#This Row],[Today]], 3),0)</f>
        <v>3</v>
      </c>
      <c r="Z526" s="1" t="str" cm="1">
        <f t="array" aca="1" ref="Z526" ca="1">_xlfn.IFS(
   Merge1[[#This Row],[Customer Tenure]]&lt;=2,"New",
   Merge1[[#This Row],[Customer Tenure]]&lt;=5,"Emerging",
  Merge1[[#This Row],[Customer Tenure]]&lt;9,"Established",
   TRUE,"Loyal"
)</f>
        <v>Emerging</v>
      </c>
      <c r="AA526" s="1" t="str" cm="1">
        <f t="array" ref="AA526">_xlfn.IFS(Merge1[[#This Row],[Income]]&lt;=30000,"Low",Merge1[[#This Row],[Income]]&lt;=60000,"Medium",Merge1[[#This Row],[Income]]&lt;=100000,"High", Merge1[[#This Row],[Income]]&gt;100000," Premium")</f>
        <v>High</v>
      </c>
      <c r="AB526" s="1" t="str" cm="1">
        <f t="array" ref="AB526">_xlfn.IFS(Merge1[[#This Row],[Age]]&lt;= 28,"Gen Z", Merge1[[#This Row],[Age]]&lt;=44,"Millennials", Merge1[[#This Row],[Age]]&lt;=60,"Gen X", Merge1[[#This Row],[Age]]&gt;60,"Baby Boomers")</f>
        <v>Gen X</v>
      </c>
      <c r="AC526" s="1" t="str" cm="1">
        <f t="array" ref="AC526">_xlfn.IFS(
    Merge1[[#This Row],[Balance]]&lt;=50000,"Low",
    Merge1[[#This Row],[Balance]]&lt;=200000,"Medium",
    Merge1[[#This Row],[Balance]]&gt;200000,"High"
)</f>
        <v>Medium</v>
      </c>
    </row>
    <row r="527" spans="1:29" x14ac:dyDescent="0.25">
      <c r="A527" s="1" t="s">
        <v>483</v>
      </c>
      <c r="B527" s="1" t="s">
        <v>6089</v>
      </c>
      <c r="C527" s="1" t="s">
        <v>5832</v>
      </c>
      <c r="D527" s="2">
        <v>45831</v>
      </c>
      <c r="E527">
        <v>247572</v>
      </c>
      <c r="F527">
        <v>833</v>
      </c>
      <c r="G527">
        <v>0</v>
      </c>
      <c r="H527" s="1" t="s">
        <v>5833</v>
      </c>
      <c r="I527" s="1" t="s">
        <v>6447</v>
      </c>
      <c r="J527" s="1" t="s">
        <v>6245</v>
      </c>
      <c r="K527">
        <v>40</v>
      </c>
      <c r="L527" s="1" t="s">
        <v>6241</v>
      </c>
      <c r="M527" s="1" t="s">
        <v>6262</v>
      </c>
      <c r="N527">
        <v>158563</v>
      </c>
      <c r="O527" s="1" t="s">
        <v>6243</v>
      </c>
      <c r="P527" s="2">
        <v>45774</v>
      </c>
      <c r="Q527" s="2">
        <v>45180</v>
      </c>
      <c r="R527" s="1" t="s">
        <v>6897</v>
      </c>
      <c r="S527" s="1" t="s">
        <v>6909</v>
      </c>
      <c r="T527" s="1" t="s">
        <v>9</v>
      </c>
      <c r="U527">
        <v>5264</v>
      </c>
      <c r="V527" s="1" t="s">
        <v>15</v>
      </c>
      <c r="W527" s="1" t="s">
        <v>40</v>
      </c>
      <c r="X527" s="2">
        <f t="shared" ca="1" si="8"/>
        <v>45937</v>
      </c>
      <c r="Y527" s="1">
        <f ca="1">ROUND(YEARFRAC(Merge1[[#This Row],[Join_Date]],Merge1[[#This Row],[Today]], 3),0)</f>
        <v>0</v>
      </c>
      <c r="Z527" s="1" t="str" cm="1">
        <f t="array" aca="1" ref="Z527" ca="1">_xlfn.IFS(
   Merge1[[#This Row],[Customer Tenure]]&lt;=2,"New",
   Merge1[[#This Row],[Customer Tenure]]&lt;=5,"Emerging",
  Merge1[[#This Row],[Customer Tenure]]&lt;9,"Established",
   TRUE,"Loyal"
)</f>
        <v>New</v>
      </c>
      <c r="AA527" s="1" t="str" cm="1">
        <f t="array" ref="AA527">_xlfn.IFS(Merge1[[#This Row],[Income]]&lt;=30000,"Low",Merge1[[#This Row],[Income]]&lt;=60000,"Medium",Merge1[[#This Row],[Income]]&lt;=100000,"High", Merge1[[#This Row],[Income]]&gt;100000," Premium")</f>
        <v xml:space="preserve"> Premium</v>
      </c>
      <c r="AB527" s="1" t="str" cm="1">
        <f t="array" ref="AB527">_xlfn.IFS(Merge1[[#This Row],[Age]]&lt;= 28,"Gen Z", Merge1[[#This Row],[Age]]&lt;=44,"Millennials", Merge1[[#This Row],[Age]]&lt;=60,"Gen X", Merge1[[#This Row],[Age]]&gt;60,"Baby Boomers")</f>
        <v>Millennials</v>
      </c>
      <c r="AC527" s="1" t="str" cm="1">
        <f t="array" ref="AC527">_xlfn.IFS(
    Merge1[[#This Row],[Balance]]&lt;=50000,"Low",
    Merge1[[#This Row],[Balance]]&lt;=200000,"Medium",
    Merge1[[#This Row],[Balance]]&gt;200000,"High"
)</f>
        <v>High</v>
      </c>
    </row>
    <row r="528" spans="1:29" x14ac:dyDescent="0.25">
      <c r="A528" s="1" t="s">
        <v>483</v>
      </c>
      <c r="B528" s="1" t="s">
        <v>6089</v>
      </c>
      <c r="C528" s="1" t="s">
        <v>5832</v>
      </c>
      <c r="D528" s="2">
        <v>45831</v>
      </c>
      <c r="E528">
        <v>247572</v>
      </c>
      <c r="F528">
        <v>833</v>
      </c>
      <c r="G528">
        <v>0</v>
      </c>
      <c r="H528" s="1" t="s">
        <v>5833</v>
      </c>
      <c r="I528" s="1" t="s">
        <v>6447</v>
      </c>
      <c r="J528" s="1" t="s">
        <v>6245</v>
      </c>
      <c r="K528">
        <v>40</v>
      </c>
      <c r="L528" s="1" t="s">
        <v>6241</v>
      </c>
      <c r="M528" s="1" t="s">
        <v>6262</v>
      </c>
      <c r="N528">
        <v>158563</v>
      </c>
      <c r="O528" s="1" t="s">
        <v>6243</v>
      </c>
      <c r="P528" s="2">
        <v>45774</v>
      </c>
      <c r="Q528" s="2">
        <v>45338</v>
      </c>
      <c r="R528" s="1" t="s">
        <v>6885</v>
      </c>
      <c r="S528" s="1" t="s">
        <v>6886</v>
      </c>
      <c r="T528" s="1" t="s">
        <v>14</v>
      </c>
      <c r="U528">
        <v>5666</v>
      </c>
      <c r="V528" s="1" t="s">
        <v>15</v>
      </c>
      <c r="W528" s="1" t="s">
        <v>16</v>
      </c>
      <c r="X528" s="2">
        <f t="shared" ca="1" si="8"/>
        <v>45937</v>
      </c>
      <c r="Y528" s="1">
        <f ca="1">ROUND(YEARFRAC(Merge1[[#This Row],[Join_Date]],Merge1[[#This Row],[Today]], 3),0)</f>
        <v>0</v>
      </c>
      <c r="Z528" s="1" t="str" cm="1">
        <f t="array" aca="1" ref="Z528" ca="1">_xlfn.IFS(
   Merge1[[#This Row],[Customer Tenure]]&lt;=2,"New",
   Merge1[[#This Row],[Customer Tenure]]&lt;=5,"Emerging",
  Merge1[[#This Row],[Customer Tenure]]&lt;9,"Established",
   TRUE,"Loyal"
)</f>
        <v>New</v>
      </c>
      <c r="AA528" s="1" t="str" cm="1">
        <f t="array" ref="AA528">_xlfn.IFS(Merge1[[#This Row],[Income]]&lt;=30000,"Low",Merge1[[#This Row],[Income]]&lt;=60000,"Medium",Merge1[[#This Row],[Income]]&lt;=100000,"High", Merge1[[#This Row],[Income]]&gt;100000," Premium")</f>
        <v xml:space="preserve"> Premium</v>
      </c>
      <c r="AB528" s="1" t="str" cm="1">
        <f t="array" ref="AB528">_xlfn.IFS(Merge1[[#This Row],[Age]]&lt;= 28,"Gen Z", Merge1[[#This Row],[Age]]&lt;=44,"Millennials", Merge1[[#This Row],[Age]]&lt;=60,"Gen X", Merge1[[#This Row],[Age]]&gt;60,"Baby Boomers")</f>
        <v>Millennials</v>
      </c>
      <c r="AC528" s="1" t="str" cm="1">
        <f t="array" ref="AC528">_xlfn.IFS(
    Merge1[[#This Row],[Balance]]&lt;=50000,"Low",
    Merge1[[#This Row],[Balance]]&lt;=200000,"Medium",
    Merge1[[#This Row],[Balance]]&gt;200000,"High"
)</f>
        <v>High</v>
      </c>
    </row>
    <row r="529" spans="1:29" x14ac:dyDescent="0.25">
      <c r="A529" s="1" t="s">
        <v>483</v>
      </c>
      <c r="B529" s="1" t="s">
        <v>6089</v>
      </c>
      <c r="C529" s="1" t="s">
        <v>5832</v>
      </c>
      <c r="D529" s="2">
        <v>45831</v>
      </c>
      <c r="E529">
        <v>247572</v>
      </c>
      <c r="F529">
        <v>833</v>
      </c>
      <c r="G529">
        <v>0</v>
      </c>
      <c r="H529" s="1" t="s">
        <v>5833</v>
      </c>
      <c r="I529" s="1" t="s">
        <v>6447</v>
      </c>
      <c r="J529" s="1" t="s">
        <v>6245</v>
      </c>
      <c r="K529">
        <v>40</v>
      </c>
      <c r="L529" s="1" t="s">
        <v>6241</v>
      </c>
      <c r="M529" s="1" t="s">
        <v>6262</v>
      </c>
      <c r="N529">
        <v>158563</v>
      </c>
      <c r="O529" s="1" t="s">
        <v>6243</v>
      </c>
      <c r="P529" s="2">
        <v>45774</v>
      </c>
      <c r="Q529" s="2">
        <v>45801</v>
      </c>
      <c r="R529" s="1" t="s">
        <v>6906</v>
      </c>
      <c r="S529" s="1" t="s">
        <v>6907</v>
      </c>
      <c r="T529" s="1" t="s">
        <v>28</v>
      </c>
      <c r="U529">
        <v>7144</v>
      </c>
      <c r="V529" s="1" t="s">
        <v>24</v>
      </c>
      <c r="W529" s="1" t="s">
        <v>45</v>
      </c>
      <c r="X529" s="2">
        <f t="shared" ca="1" si="8"/>
        <v>45937</v>
      </c>
      <c r="Y529" s="1">
        <f ca="1">ROUND(YEARFRAC(Merge1[[#This Row],[Join_Date]],Merge1[[#This Row],[Today]], 3),0)</f>
        <v>0</v>
      </c>
      <c r="Z529" s="1" t="str" cm="1">
        <f t="array" aca="1" ref="Z529" ca="1">_xlfn.IFS(
   Merge1[[#This Row],[Customer Tenure]]&lt;=2,"New",
   Merge1[[#This Row],[Customer Tenure]]&lt;=5,"Emerging",
  Merge1[[#This Row],[Customer Tenure]]&lt;9,"Established",
   TRUE,"Loyal"
)</f>
        <v>New</v>
      </c>
      <c r="AA529" s="1" t="str" cm="1">
        <f t="array" ref="AA529">_xlfn.IFS(Merge1[[#This Row],[Income]]&lt;=30000,"Low",Merge1[[#This Row],[Income]]&lt;=60000,"Medium",Merge1[[#This Row],[Income]]&lt;=100000,"High", Merge1[[#This Row],[Income]]&gt;100000," Premium")</f>
        <v xml:space="preserve"> Premium</v>
      </c>
      <c r="AB529" s="1" t="str" cm="1">
        <f t="array" ref="AB529">_xlfn.IFS(Merge1[[#This Row],[Age]]&lt;= 28,"Gen Z", Merge1[[#This Row],[Age]]&lt;=44,"Millennials", Merge1[[#This Row],[Age]]&lt;=60,"Gen X", Merge1[[#This Row],[Age]]&gt;60,"Baby Boomers")</f>
        <v>Millennials</v>
      </c>
      <c r="AC529" s="1" t="str" cm="1">
        <f t="array" ref="AC529">_xlfn.IFS(
    Merge1[[#This Row],[Balance]]&lt;=50000,"Low",
    Merge1[[#This Row],[Balance]]&lt;=200000,"Medium",
    Merge1[[#This Row],[Balance]]&gt;200000,"High"
)</f>
        <v>High</v>
      </c>
    </row>
    <row r="530" spans="1:29" x14ac:dyDescent="0.25">
      <c r="A530" s="1" t="s">
        <v>483</v>
      </c>
      <c r="B530" s="1" t="s">
        <v>6089</v>
      </c>
      <c r="C530" s="1" t="s">
        <v>5832</v>
      </c>
      <c r="D530" s="2">
        <v>45831</v>
      </c>
      <c r="E530">
        <v>247572</v>
      </c>
      <c r="F530">
        <v>833</v>
      </c>
      <c r="G530">
        <v>0</v>
      </c>
      <c r="H530" s="1" t="s">
        <v>5833</v>
      </c>
      <c r="I530" s="1" t="s">
        <v>6447</v>
      </c>
      <c r="J530" s="1" t="s">
        <v>6245</v>
      </c>
      <c r="K530">
        <v>40</v>
      </c>
      <c r="L530" s="1" t="s">
        <v>6241</v>
      </c>
      <c r="M530" s="1" t="s">
        <v>6262</v>
      </c>
      <c r="N530">
        <v>158563</v>
      </c>
      <c r="O530" s="1" t="s">
        <v>6243</v>
      </c>
      <c r="P530" s="2">
        <v>45774</v>
      </c>
      <c r="Q530" s="2">
        <v>45611</v>
      </c>
      <c r="R530" s="1" t="s">
        <v>6887</v>
      </c>
      <c r="S530" s="1" t="s">
        <v>6901</v>
      </c>
      <c r="T530" s="1" t="s">
        <v>14</v>
      </c>
      <c r="U530">
        <v>8287</v>
      </c>
      <c r="V530" s="1" t="s">
        <v>10</v>
      </c>
      <c r="W530" s="1" t="s">
        <v>20</v>
      </c>
      <c r="X530" s="2">
        <f t="shared" ca="1" si="8"/>
        <v>45937</v>
      </c>
      <c r="Y530" s="1">
        <f ca="1">ROUND(YEARFRAC(Merge1[[#This Row],[Join_Date]],Merge1[[#This Row],[Today]], 3),0)</f>
        <v>0</v>
      </c>
      <c r="Z530" s="1" t="str" cm="1">
        <f t="array" aca="1" ref="Z530" ca="1">_xlfn.IFS(
   Merge1[[#This Row],[Customer Tenure]]&lt;=2,"New",
   Merge1[[#This Row],[Customer Tenure]]&lt;=5,"Emerging",
  Merge1[[#This Row],[Customer Tenure]]&lt;9,"Established",
   TRUE,"Loyal"
)</f>
        <v>New</v>
      </c>
      <c r="AA530" s="1" t="str" cm="1">
        <f t="array" ref="AA530">_xlfn.IFS(Merge1[[#This Row],[Income]]&lt;=30000,"Low",Merge1[[#This Row],[Income]]&lt;=60000,"Medium",Merge1[[#This Row],[Income]]&lt;=100000,"High", Merge1[[#This Row],[Income]]&gt;100000," Premium")</f>
        <v xml:space="preserve"> Premium</v>
      </c>
      <c r="AB530" s="1" t="str" cm="1">
        <f t="array" ref="AB530">_xlfn.IFS(Merge1[[#This Row],[Age]]&lt;= 28,"Gen Z", Merge1[[#This Row],[Age]]&lt;=44,"Millennials", Merge1[[#This Row],[Age]]&lt;=60,"Gen X", Merge1[[#This Row],[Age]]&gt;60,"Baby Boomers")</f>
        <v>Millennials</v>
      </c>
      <c r="AC530" s="1" t="str" cm="1">
        <f t="array" ref="AC530">_xlfn.IFS(
    Merge1[[#This Row],[Balance]]&lt;=50000,"Low",
    Merge1[[#This Row],[Balance]]&lt;=200000,"Medium",
    Merge1[[#This Row],[Balance]]&gt;200000,"High"
)</f>
        <v>High</v>
      </c>
    </row>
    <row r="531" spans="1:29" x14ac:dyDescent="0.25">
      <c r="A531" s="1" t="s">
        <v>609</v>
      </c>
      <c r="B531" s="1" t="s">
        <v>5926</v>
      </c>
      <c r="C531" s="1" t="s">
        <v>5842</v>
      </c>
      <c r="D531" s="2">
        <v>43080</v>
      </c>
      <c r="E531">
        <v>493992</v>
      </c>
      <c r="F531">
        <v>300</v>
      </c>
      <c r="G531">
        <v>0</v>
      </c>
      <c r="H531" s="1" t="s">
        <v>5850</v>
      </c>
      <c r="I531" s="1" t="s">
        <v>6621</v>
      </c>
      <c r="J531" s="1" t="s">
        <v>6245</v>
      </c>
      <c r="K531">
        <v>70</v>
      </c>
      <c r="L531" s="1" t="s">
        <v>6241</v>
      </c>
      <c r="M531" s="1" t="s">
        <v>6257</v>
      </c>
      <c r="N531">
        <v>70069</v>
      </c>
      <c r="O531" s="1" t="s">
        <v>6243</v>
      </c>
      <c r="P531" s="2">
        <v>44862</v>
      </c>
      <c r="Q531" s="2">
        <v>45883</v>
      </c>
      <c r="R531" s="1" t="s">
        <v>6889</v>
      </c>
      <c r="S531" s="1" t="s">
        <v>6915</v>
      </c>
      <c r="T531" s="1" t="s">
        <v>14</v>
      </c>
      <c r="U531">
        <v>7030</v>
      </c>
      <c r="V531" s="1" t="s">
        <v>15</v>
      </c>
      <c r="W531" s="1" t="s">
        <v>16</v>
      </c>
      <c r="X531" s="2">
        <f t="shared" ca="1" si="8"/>
        <v>45937</v>
      </c>
      <c r="Y531" s="1">
        <f ca="1">ROUND(YEARFRAC(Merge1[[#This Row],[Join_Date]],Merge1[[#This Row],[Today]], 3),0)</f>
        <v>3</v>
      </c>
      <c r="Z531" s="1" t="str" cm="1">
        <f t="array" aca="1" ref="Z531" ca="1">_xlfn.IFS(
   Merge1[[#This Row],[Customer Tenure]]&lt;=2,"New",
   Merge1[[#This Row],[Customer Tenure]]&lt;=5,"Emerging",
  Merge1[[#This Row],[Customer Tenure]]&lt;9,"Established",
   TRUE,"Loyal"
)</f>
        <v>Emerging</v>
      </c>
      <c r="AA531" s="1" t="str" cm="1">
        <f t="array" ref="AA531">_xlfn.IFS(Merge1[[#This Row],[Income]]&lt;=30000,"Low",Merge1[[#This Row],[Income]]&lt;=60000,"Medium",Merge1[[#This Row],[Income]]&lt;=100000,"High", Merge1[[#This Row],[Income]]&gt;100000," Premium")</f>
        <v>High</v>
      </c>
      <c r="AB531" s="1" t="str" cm="1">
        <f t="array" ref="AB531">_xlfn.IFS(Merge1[[#This Row],[Age]]&lt;= 28,"Gen Z", Merge1[[#This Row],[Age]]&lt;=44,"Millennials", Merge1[[#This Row],[Age]]&lt;=60,"Gen X", Merge1[[#This Row],[Age]]&gt;60,"Baby Boomers")</f>
        <v>Baby Boomers</v>
      </c>
      <c r="AC531" s="1" t="str" cm="1">
        <f t="array" ref="AC531">_xlfn.IFS(
    Merge1[[#This Row],[Balance]]&lt;=50000,"Low",
    Merge1[[#This Row],[Balance]]&lt;=200000,"Medium",
    Merge1[[#This Row],[Balance]]&gt;200000,"High"
)</f>
        <v>High</v>
      </c>
    </row>
    <row r="532" spans="1:29" x14ac:dyDescent="0.25">
      <c r="A532" s="1" t="s">
        <v>487</v>
      </c>
      <c r="B532" s="1" t="s">
        <v>5971</v>
      </c>
      <c r="C532" s="1" t="s">
        <v>5832</v>
      </c>
      <c r="D532" s="2">
        <v>43545</v>
      </c>
      <c r="E532">
        <v>14995</v>
      </c>
      <c r="F532">
        <v>410</v>
      </c>
      <c r="G532">
        <v>0</v>
      </c>
      <c r="H532" s="1" t="s">
        <v>5860</v>
      </c>
      <c r="I532" s="1" t="s">
        <v>6830</v>
      </c>
      <c r="J532" s="1" t="s">
        <v>6245</v>
      </c>
      <c r="K532">
        <v>50</v>
      </c>
      <c r="L532" s="1" t="s">
        <v>6241</v>
      </c>
      <c r="M532" s="1" t="s">
        <v>6254</v>
      </c>
      <c r="N532">
        <v>179476</v>
      </c>
      <c r="O532" s="1" t="s">
        <v>6243</v>
      </c>
      <c r="P532" s="2">
        <v>43369</v>
      </c>
      <c r="Q532" s="2">
        <v>45262</v>
      </c>
      <c r="R532" s="1" t="s">
        <v>6904</v>
      </c>
      <c r="S532" s="1" t="s">
        <v>6905</v>
      </c>
      <c r="T532" s="1" t="s">
        <v>14</v>
      </c>
      <c r="U532">
        <v>7092</v>
      </c>
      <c r="V532" s="1" t="s">
        <v>24</v>
      </c>
      <c r="W532" s="1" t="s">
        <v>106</v>
      </c>
      <c r="X532" s="2">
        <f t="shared" ca="1" si="8"/>
        <v>45937</v>
      </c>
      <c r="Y532" s="1">
        <f ca="1">ROUND(YEARFRAC(Merge1[[#This Row],[Join_Date]],Merge1[[#This Row],[Today]], 3),0)</f>
        <v>7</v>
      </c>
      <c r="Z532" s="1" t="str" cm="1">
        <f t="array" aca="1" ref="Z532" ca="1">_xlfn.IFS(
   Merge1[[#This Row],[Customer Tenure]]&lt;=2,"New",
   Merge1[[#This Row],[Customer Tenure]]&lt;=5,"Emerging",
  Merge1[[#This Row],[Customer Tenure]]&lt;9,"Established",
   TRUE,"Loyal"
)</f>
        <v>Established</v>
      </c>
      <c r="AA532" s="1" t="str" cm="1">
        <f t="array" ref="AA532">_xlfn.IFS(Merge1[[#This Row],[Income]]&lt;=30000,"Low",Merge1[[#This Row],[Income]]&lt;=60000,"Medium",Merge1[[#This Row],[Income]]&lt;=100000,"High", Merge1[[#This Row],[Income]]&gt;100000," Premium")</f>
        <v xml:space="preserve"> Premium</v>
      </c>
      <c r="AB532" s="1" t="str" cm="1">
        <f t="array" ref="AB532">_xlfn.IFS(Merge1[[#This Row],[Age]]&lt;= 28,"Gen Z", Merge1[[#This Row],[Age]]&lt;=44,"Millennials", Merge1[[#This Row],[Age]]&lt;=60,"Gen X", Merge1[[#This Row],[Age]]&gt;60,"Baby Boomers")</f>
        <v>Gen X</v>
      </c>
      <c r="AC532" s="1" t="str" cm="1">
        <f t="array" ref="AC532">_xlfn.IFS(
    Merge1[[#This Row],[Balance]]&lt;=50000,"Low",
    Merge1[[#This Row],[Balance]]&lt;=200000,"Medium",
    Merge1[[#This Row],[Balance]]&gt;200000,"High"
)</f>
        <v>Low</v>
      </c>
    </row>
    <row r="533" spans="1:29" x14ac:dyDescent="0.25">
      <c r="A533" s="1" t="s">
        <v>492</v>
      </c>
      <c r="B533" s="1" t="s">
        <v>6071</v>
      </c>
      <c r="C533" s="1" t="s">
        <v>5835</v>
      </c>
      <c r="D533" s="2">
        <v>45883</v>
      </c>
      <c r="E533">
        <v>434474</v>
      </c>
      <c r="F533">
        <v>480</v>
      </c>
      <c r="G533">
        <v>0</v>
      </c>
      <c r="H533" s="1" t="s">
        <v>5833</v>
      </c>
      <c r="I533" s="1" t="s">
        <v>6513</v>
      </c>
      <c r="J533" s="1" t="s">
        <v>6240</v>
      </c>
      <c r="K533">
        <v>40</v>
      </c>
      <c r="L533" s="1" t="s">
        <v>6256</v>
      </c>
      <c r="M533" s="1" t="s">
        <v>6251</v>
      </c>
      <c r="N533">
        <v>183268</v>
      </c>
      <c r="O533" s="1" t="s">
        <v>6248</v>
      </c>
      <c r="P533" s="2">
        <v>43742</v>
      </c>
      <c r="Q533" s="2">
        <v>45254</v>
      </c>
      <c r="R533" s="1" t="s">
        <v>6887</v>
      </c>
      <c r="S533" s="1" t="s">
        <v>6888</v>
      </c>
      <c r="T533" s="1" t="s">
        <v>14</v>
      </c>
      <c r="U533">
        <v>4127</v>
      </c>
      <c r="V533" s="1" t="s">
        <v>19</v>
      </c>
      <c r="W533" s="1" t="s">
        <v>40</v>
      </c>
      <c r="X533" s="2">
        <f t="shared" ca="1" si="8"/>
        <v>45937</v>
      </c>
      <c r="Y533" s="1">
        <f ca="1">ROUND(YEARFRAC(Merge1[[#This Row],[Join_Date]],Merge1[[#This Row],[Today]], 3),0)</f>
        <v>6</v>
      </c>
      <c r="Z533" s="1" t="str" cm="1">
        <f t="array" aca="1" ref="Z533" ca="1">_xlfn.IFS(
   Merge1[[#This Row],[Customer Tenure]]&lt;=2,"New",
   Merge1[[#This Row],[Customer Tenure]]&lt;=5,"Emerging",
  Merge1[[#This Row],[Customer Tenure]]&lt;9,"Established",
   TRUE,"Loyal"
)</f>
        <v>Established</v>
      </c>
      <c r="AA533" s="1" t="str" cm="1">
        <f t="array" ref="AA533">_xlfn.IFS(Merge1[[#This Row],[Income]]&lt;=30000,"Low",Merge1[[#This Row],[Income]]&lt;=60000,"Medium",Merge1[[#This Row],[Income]]&lt;=100000,"High", Merge1[[#This Row],[Income]]&gt;100000," Premium")</f>
        <v xml:space="preserve"> Premium</v>
      </c>
      <c r="AB533" s="1" t="str" cm="1">
        <f t="array" ref="AB533">_xlfn.IFS(Merge1[[#This Row],[Age]]&lt;= 28,"Gen Z", Merge1[[#This Row],[Age]]&lt;=44,"Millennials", Merge1[[#This Row],[Age]]&lt;=60,"Gen X", Merge1[[#This Row],[Age]]&gt;60,"Baby Boomers")</f>
        <v>Millennials</v>
      </c>
      <c r="AC533" s="1" t="str" cm="1">
        <f t="array" ref="AC533">_xlfn.IFS(
    Merge1[[#This Row],[Balance]]&lt;=50000,"Low",
    Merge1[[#This Row],[Balance]]&lt;=200000,"Medium",
    Merge1[[#This Row],[Balance]]&gt;200000,"High"
)</f>
        <v>High</v>
      </c>
    </row>
    <row r="534" spans="1:29" x14ac:dyDescent="0.25">
      <c r="A534" s="1" t="s">
        <v>492</v>
      </c>
      <c r="B534" s="1" t="s">
        <v>6071</v>
      </c>
      <c r="C534" s="1" t="s">
        <v>5835</v>
      </c>
      <c r="D534" s="2">
        <v>45883</v>
      </c>
      <c r="E534">
        <v>434474</v>
      </c>
      <c r="F534">
        <v>480</v>
      </c>
      <c r="G534">
        <v>0</v>
      </c>
      <c r="H534" s="1" t="s">
        <v>5833</v>
      </c>
      <c r="I534" s="1" t="s">
        <v>6513</v>
      </c>
      <c r="J534" s="1" t="s">
        <v>6240</v>
      </c>
      <c r="K534">
        <v>40</v>
      </c>
      <c r="L534" s="1" t="s">
        <v>6256</v>
      </c>
      <c r="M534" s="1" t="s">
        <v>6251</v>
      </c>
      <c r="N534">
        <v>183268</v>
      </c>
      <c r="O534" s="1" t="s">
        <v>6248</v>
      </c>
      <c r="P534" s="2">
        <v>43742</v>
      </c>
      <c r="Q534" s="2">
        <v>45797</v>
      </c>
      <c r="R534" s="1" t="s">
        <v>6906</v>
      </c>
      <c r="S534" s="1" t="s">
        <v>6907</v>
      </c>
      <c r="T534" s="1" t="s">
        <v>23</v>
      </c>
      <c r="U534">
        <v>4509</v>
      </c>
      <c r="V534" s="1" t="s">
        <v>10</v>
      </c>
      <c r="W534" s="1" t="s">
        <v>40</v>
      </c>
      <c r="X534" s="2">
        <f t="shared" ca="1" si="8"/>
        <v>45937</v>
      </c>
      <c r="Y534" s="1">
        <f ca="1">ROUND(YEARFRAC(Merge1[[#This Row],[Join_Date]],Merge1[[#This Row],[Today]], 3),0)</f>
        <v>6</v>
      </c>
      <c r="Z534" s="1" t="str" cm="1">
        <f t="array" aca="1" ref="Z534" ca="1">_xlfn.IFS(
   Merge1[[#This Row],[Customer Tenure]]&lt;=2,"New",
   Merge1[[#This Row],[Customer Tenure]]&lt;=5,"Emerging",
  Merge1[[#This Row],[Customer Tenure]]&lt;9,"Established",
   TRUE,"Loyal"
)</f>
        <v>Established</v>
      </c>
      <c r="AA534" s="1" t="str" cm="1">
        <f t="array" ref="AA534">_xlfn.IFS(Merge1[[#This Row],[Income]]&lt;=30000,"Low",Merge1[[#This Row],[Income]]&lt;=60000,"Medium",Merge1[[#This Row],[Income]]&lt;=100000,"High", Merge1[[#This Row],[Income]]&gt;100000," Premium")</f>
        <v xml:space="preserve"> Premium</v>
      </c>
      <c r="AB534" s="1" t="str" cm="1">
        <f t="array" ref="AB534">_xlfn.IFS(Merge1[[#This Row],[Age]]&lt;= 28,"Gen Z", Merge1[[#This Row],[Age]]&lt;=44,"Millennials", Merge1[[#This Row],[Age]]&lt;=60,"Gen X", Merge1[[#This Row],[Age]]&gt;60,"Baby Boomers")</f>
        <v>Millennials</v>
      </c>
      <c r="AC534" s="1" t="str" cm="1">
        <f t="array" ref="AC534">_xlfn.IFS(
    Merge1[[#This Row],[Balance]]&lt;=50000,"Low",
    Merge1[[#This Row],[Balance]]&lt;=200000,"Medium",
    Merge1[[#This Row],[Balance]]&gt;200000,"High"
)</f>
        <v>High</v>
      </c>
    </row>
    <row r="535" spans="1:29" x14ac:dyDescent="0.25">
      <c r="A535" s="1" t="s">
        <v>496</v>
      </c>
      <c r="B535" s="1" t="s">
        <v>6017</v>
      </c>
      <c r="C535" s="1" t="s">
        <v>5835</v>
      </c>
      <c r="D535" s="2">
        <v>43462</v>
      </c>
      <c r="E535">
        <v>482981</v>
      </c>
      <c r="F535">
        <v>449</v>
      </c>
      <c r="G535">
        <v>345281</v>
      </c>
      <c r="H535" s="1" t="s">
        <v>5833</v>
      </c>
      <c r="I535" s="1" t="s">
        <v>6408</v>
      </c>
      <c r="J535" s="1" t="s">
        <v>6240</v>
      </c>
      <c r="K535">
        <v>22</v>
      </c>
      <c r="L535" s="1" t="s">
        <v>6260</v>
      </c>
      <c r="M535" s="1" t="s">
        <v>6262</v>
      </c>
      <c r="N535">
        <v>187581</v>
      </c>
      <c r="O535" s="1" t="s">
        <v>6248</v>
      </c>
      <c r="P535" s="2">
        <v>42754</v>
      </c>
      <c r="Q535" s="2">
        <v>45300</v>
      </c>
      <c r="R535" s="1" t="s">
        <v>6902</v>
      </c>
      <c r="S535" s="1" t="s">
        <v>6903</v>
      </c>
      <c r="T535" s="1" t="s">
        <v>14</v>
      </c>
      <c r="U535">
        <v>8699</v>
      </c>
      <c r="V535" s="1" t="s">
        <v>10</v>
      </c>
      <c r="W535" s="1" t="s">
        <v>16</v>
      </c>
      <c r="X535" s="2">
        <f t="shared" ca="1" si="8"/>
        <v>45937</v>
      </c>
      <c r="Y535" s="1">
        <f ca="1">ROUND(YEARFRAC(Merge1[[#This Row],[Join_Date]],Merge1[[#This Row],[Today]], 3),0)</f>
        <v>9</v>
      </c>
      <c r="Z535" s="1" t="str" cm="1">
        <f t="array" aca="1" ref="Z535" ca="1">_xlfn.IFS(
   Merge1[[#This Row],[Customer Tenure]]&lt;=2,"New",
   Merge1[[#This Row],[Customer Tenure]]&lt;=5,"Emerging",
  Merge1[[#This Row],[Customer Tenure]]&lt;9,"Established",
   TRUE,"Loyal"
)</f>
        <v>Loyal</v>
      </c>
      <c r="AA535" s="1" t="str" cm="1">
        <f t="array" ref="AA535">_xlfn.IFS(Merge1[[#This Row],[Income]]&lt;=30000,"Low",Merge1[[#This Row],[Income]]&lt;=60000,"Medium",Merge1[[#This Row],[Income]]&lt;=100000,"High", Merge1[[#This Row],[Income]]&gt;100000," Premium")</f>
        <v xml:space="preserve"> Premium</v>
      </c>
      <c r="AB535" s="1" t="str" cm="1">
        <f t="array" ref="AB535">_xlfn.IFS(Merge1[[#This Row],[Age]]&lt;= 28,"Gen Z", Merge1[[#This Row],[Age]]&lt;=44,"Millennials", Merge1[[#This Row],[Age]]&lt;=60,"Gen X", Merge1[[#This Row],[Age]]&gt;60,"Baby Boomers")</f>
        <v>Gen Z</v>
      </c>
      <c r="AC535" s="1" t="str" cm="1">
        <f t="array" ref="AC535">_xlfn.IFS(
    Merge1[[#This Row],[Balance]]&lt;=50000,"Low",
    Merge1[[#This Row],[Balance]]&lt;=200000,"Medium",
    Merge1[[#This Row],[Balance]]&gt;200000,"High"
)</f>
        <v>High</v>
      </c>
    </row>
    <row r="536" spans="1:29" x14ac:dyDescent="0.25">
      <c r="A536" s="1" t="s">
        <v>496</v>
      </c>
      <c r="B536" s="1" t="s">
        <v>6017</v>
      </c>
      <c r="C536" s="1" t="s">
        <v>5835</v>
      </c>
      <c r="D536" s="2">
        <v>43462</v>
      </c>
      <c r="E536">
        <v>482981</v>
      </c>
      <c r="F536">
        <v>449</v>
      </c>
      <c r="G536">
        <v>345281</v>
      </c>
      <c r="H536" s="1" t="s">
        <v>5833</v>
      </c>
      <c r="I536" s="1" t="s">
        <v>6408</v>
      </c>
      <c r="J536" s="1" t="s">
        <v>6240</v>
      </c>
      <c r="K536">
        <v>22</v>
      </c>
      <c r="L536" s="1" t="s">
        <v>6260</v>
      </c>
      <c r="M536" s="1" t="s">
        <v>6262</v>
      </c>
      <c r="N536">
        <v>187581</v>
      </c>
      <c r="O536" s="1" t="s">
        <v>6248</v>
      </c>
      <c r="P536" s="2">
        <v>42754</v>
      </c>
      <c r="Q536" s="2">
        <v>45227</v>
      </c>
      <c r="R536" s="1" t="s">
        <v>6912</v>
      </c>
      <c r="S536" s="1" t="s">
        <v>6913</v>
      </c>
      <c r="T536" s="1" t="s">
        <v>14</v>
      </c>
      <c r="U536">
        <v>9155</v>
      </c>
      <c r="V536" s="1" t="s">
        <v>24</v>
      </c>
      <c r="W536" s="1" t="s">
        <v>25</v>
      </c>
      <c r="X536" s="2">
        <f t="shared" ca="1" si="8"/>
        <v>45937</v>
      </c>
      <c r="Y536" s="1">
        <f ca="1">ROUND(YEARFRAC(Merge1[[#This Row],[Join_Date]],Merge1[[#This Row],[Today]], 3),0)</f>
        <v>9</v>
      </c>
      <c r="Z536" s="1" t="str" cm="1">
        <f t="array" aca="1" ref="Z536" ca="1">_xlfn.IFS(
   Merge1[[#This Row],[Customer Tenure]]&lt;=2,"New",
   Merge1[[#This Row],[Customer Tenure]]&lt;=5,"Emerging",
  Merge1[[#This Row],[Customer Tenure]]&lt;9,"Established",
   TRUE,"Loyal"
)</f>
        <v>Loyal</v>
      </c>
      <c r="AA536" s="1" t="str" cm="1">
        <f t="array" ref="AA536">_xlfn.IFS(Merge1[[#This Row],[Income]]&lt;=30000,"Low",Merge1[[#This Row],[Income]]&lt;=60000,"Medium",Merge1[[#This Row],[Income]]&lt;=100000,"High", Merge1[[#This Row],[Income]]&gt;100000," Premium")</f>
        <v xml:space="preserve"> Premium</v>
      </c>
      <c r="AB536" s="1" t="str" cm="1">
        <f t="array" ref="AB536">_xlfn.IFS(Merge1[[#This Row],[Age]]&lt;= 28,"Gen Z", Merge1[[#This Row],[Age]]&lt;=44,"Millennials", Merge1[[#This Row],[Age]]&lt;=60,"Gen X", Merge1[[#This Row],[Age]]&gt;60,"Baby Boomers")</f>
        <v>Gen Z</v>
      </c>
      <c r="AC536" s="1" t="str" cm="1">
        <f t="array" ref="AC536">_xlfn.IFS(
    Merge1[[#This Row],[Balance]]&lt;=50000,"Low",
    Merge1[[#This Row],[Balance]]&lt;=200000,"Medium",
    Merge1[[#This Row],[Balance]]&gt;200000,"High"
)</f>
        <v>High</v>
      </c>
    </row>
    <row r="537" spans="1:29" x14ac:dyDescent="0.25">
      <c r="A537" s="1" t="s">
        <v>1289</v>
      </c>
      <c r="B537" s="1" t="s">
        <v>5929</v>
      </c>
      <c r="C537" s="1" t="s">
        <v>5835</v>
      </c>
      <c r="D537" s="2">
        <v>45160</v>
      </c>
      <c r="E537">
        <v>276827</v>
      </c>
      <c r="F537">
        <v>493</v>
      </c>
      <c r="G537">
        <v>0</v>
      </c>
      <c r="H537" s="1" t="s">
        <v>5833</v>
      </c>
      <c r="I537" s="1" t="s">
        <v>6645</v>
      </c>
      <c r="J537" s="1" t="s">
        <v>6245</v>
      </c>
      <c r="K537">
        <v>24</v>
      </c>
      <c r="L537" s="1" t="s">
        <v>6241</v>
      </c>
      <c r="M537" s="1" t="s">
        <v>6242</v>
      </c>
      <c r="N537">
        <v>53320</v>
      </c>
      <c r="O537" s="1" t="s">
        <v>6243</v>
      </c>
      <c r="P537" s="2">
        <v>45058</v>
      </c>
      <c r="Q537" s="2">
        <v>45767</v>
      </c>
      <c r="R537" s="1" t="s">
        <v>6893</v>
      </c>
      <c r="S537" s="1" t="s">
        <v>6894</v>
      </c>
      <c r="T537" s="1" t="s">
        <v>14</v>
      </c>
      <c r="U537">
        <v>802</v>
      </c>
      <c r="V537" s="1" t="s">
        <v>19</v>
      </c>
      <c r="W537" s="1" t="s">
        <v>11</v>
      </c>
      <c r="X537" s="2">
        <f t="shared" ca="1" si="8"/>
        <v>45937</v>
      </c>
      <c r="Y537" s="1">
        <f ca="1">ROUND(YEARFRAC(Merge1[[#This Row],[Join_Date]],Merge1[[#This Row],[Today]], 3),0)</f>
        <v>2</v>
      </c>
      <c r="Z537" s="1" t="str" cm="1">
        <f t="array" aca="1" ref="Z537" ca="1">_xlfn.IFS(
   Merge1[[#This Row],[Customer Tenure]]&lt;=2,"New",
   Merge1[[#This Row],[Customer Tenure]]&lt;=5,"Emerging",
  Merge1[[#This Row],[Customer Tenure]]&lt;9,"Established",
   TRUE,"Loyal"
)</f>
        <v>New</v>
      </c>
      <c r="AA537" s="1" t="str" cm="1">
        <f t="array" ref="AA537">_xlfn.IFS(Merge1[[#This Row],[Income]]&lt;=30000,"Low",Merge1[[#This Row],[Income]]&lt;=60000,"Medium",Merge1[[#This Row],[Income]]&lt;=100000,"High", Merge1[[#This Row],[Income]]&gt;100000," Premium")</f>
        <v>Medium</v>
      </c>
      <c r="AB537" s="1" t="str" cm="1">
        <f t="array" ref="AB537">_xlfn.IFS(Merge1[[#This Row],[Age]]&lt;= 28,"Gen Z", Merge1[[#This Row],[Age]]&lt;=44,"Millennials", Merge1[[#This Row],[Age]]&lt;=60,"Gen X", Merge1[[#This Row],[Age]]&gt;60,"Baby Boomers")</f>
        <v>Gen Z</v>
      </c>
      <c r="AC537" s="1" t="str" cm="1">
        <f t="array" ref="AC537">_xlfn.IFS(
    Merge1[[#This Row],[Balance]]&lt;=50000,"Low",
    Merge1[[#This Row],[Balance]]&lt;=200000,"Medium",
    Merge1[[#This Row],[Balance]]&gt;200000,"High"
)</f>
        <v>High</v>
      </c>
    </row>
    <row r="538" spans="1:29" x14ac:dyDescent="0.25">
      <c r="A538" s="1" t="s">
        <v>498</v>
      </c>
      <c r="B538" s="1" t="s">
        <v>6165</v>
      </c>
      <c r="C538" s="1" t="s">
        <v>5842</v>
      </c>
      <c r="D538" s="2">
        <v>44198</v>
      </c>
      <c r="E538">
        <v>86724</v>
      </c>
      <c r="F538">
        <v>602</v>
      </c>
      <c r="G538">
        <v>0</v>
      </c>
      <c r="H538" s="1" t="s">
        <v>5850</v>
      </c>
      <c r="I538" s="1" t="s">
        <v>6346</v>
      </c>
      <c r="J538" s="1" t="s">
        <v>6240</v>
      </c>
      <c r="K538">
        <v>54</v>
      </c>
      <c r="L538" s="1" t="s">
        <v>6241</v>
      </c>
      <c r="M538" s="1" t="s">
        <v>6262</v>
      </c>
      <c r="N538">
        <v>125595</v>
      </c>
      <c r="O538" s="1" t="s">
        <v>6248</v>
      </c>
      <c r="P538" s="2">
        <v>43929</v>
      </c>
      <c r="Q538" s="2">
        <v>45592</v>
      </c>
      <c r="R538" s="1" t="s">
        <v>6912</v>
      </c>
      <c r="S538" s="1" t="s">
        <v>6917</v>
      </c>
      <c r="T538" s="1" t="s">
        <v>9</v>
      </c>
      <c r="U538">
        <v>9895</v>
      </c>
      <c r="V538" s="1" t="s">
        <v>10</v>
      </c>
      <c r="W538" s="1" t="s">
        <v>50</v>
      </c>
      <c r="X538" s="2">
        <f t="shared" ca="1" si="8"/>
        <v>45937</v>
      </c>
      <c r="Y538" s="1">
        <f ca="1">ROUND(YEARFRAC(Merge1[[#This Row],[Join_Date]],Merge1[[#This Row],[Today]], 3),0)</f>
        <v>6</v>
      </c>
      <c r="Z538" s="1" t="str" cm="1">
        <f t="array" aca="1" ref="Z538" ca="1">_xlfn.IFS(
   Merge1[[#This Row],[Customer Tenure]]&lt;=2,"New",
   Merge1[[#This Row],[Customer Tenure]]&lt;=5,"Emerging",
  Merge1[[#This Row],[Customer Tenure]]&lt;9,"Established",
   TRUE,"Loyal"
)</f>
        <v>Established</v>
      </c>
      <c r="AA538" s="1" t="str" cm="1">
        <f t="array" ref="AA538">_xlfn.IFS(Merge1[[#This Row],[Income]]&lt;=30000,"Low",Merge1[[#This Row],[Income]]&lt;=60000,"Medium",Merge1[[#This Row],[Income]]&lt;=100000,"High", Merge1[[#This Row],[Income]]&gt;100000," Premium")</f>
        <v xml:space="preserve"> Premium</v>
      </c>
      <c r="AB538" s="1" t="str" cm="1">
        <f t="array" ref="AB538">_xlfn.IFS(Merge1[[#This Row],[Age]]&lt;= 28,"Gen Z", Merge1[[#This Row],[Age]]&lt;=44,"Millennials", Merge1[[#This Row],[Age]]&lt;=60,"Gen X", Merge1[[#This Row],[Age]]&gt;60,"Baby Boomers")</f>
        <v>Gen X</v>
      </c>
      <c r="AC538" s="1" t="str" cm="1">
        <f t="array" ref="AC538">_xlfn.IFS(
    Merge1[[#This Row],[Balance]]&lt;=50000,"Low",
    Merge1[[#This Row],[Balance]]&lt;=200000,"Medium",
    Merge1[[#This Row],[Balance]]&gt;200000,"High"
)</f>
        <v>Medium</v>
      </c>
    </row>
    <row r="539" spans="1:29" x14ac:dyDescent="0.25">
      <c r="A539" s="1" t="s">
        <v>501</v>
      </c>
      <c r="B539" s="1" t="s">
        <v>6114</v>
      </c>
      <c r="C539" s="1" t="s">
        <v>5846</v>
      </c>
      <c r="D539" s="2">
        <v>45173</v>
      </c>
      <c r="E539">
        <v>398102</v>
      </c>
      <c r="F539">
        <v>802</v>
      </c>
      <c r="G539">
        <v>0</v>
      </c>
      <c r="H539" s="1" t="s">
        <v>5833</v>
      </c>
      <c r="I539" s="1" t="s">
        <v>6810</v>
      </c>
      <c r="J539" s="1" t="s">
        <v>6245</v>
      </c>
      <c r="K539">
        <v>50</v>
      </c>
      <c r="L539" s="1" t="s">
        <v>6260</v>
      </c>
      <c r="M539" s="1" t="s">
        <v>6266</v>
      </c>
      <c r="N539">
        <v>99671</v>
      </c>
      <c r="O539" s="1" t="s">
        <v>6243</v>
      </c>
      <c r="P539" s="2">
        <v>42416</v>
      </c>
      <c r="Q539" s="2">
        <v>45747</v>
      </c>
      <c r="R539" s="1" t="s">
        <v>6899</v>
      </c>
      <c r="S539" s="1" t="s">
        <v>6914</v>
      </c>
      <c r="T539" s="1" t="s">
        <v>9</v>
      </c>
      <c r="U539">
        <v>8192</v>
      </c>
      <c r="V539" s="1" t="s">
        <v>15</v>
      </c>
      <c r="W539" s="1" t="s">
        <v>25</v>
      </c>
      <c r="X539" s="2">
        <f t="shared" ca="1" si="8"/>
        <v>45937</v>
      </c>
      <c r="Y539" s="1">
        <f ca="1">ROUND(YEARFRAC(Merge1[[#This Row],[Join_Date]],Merge1[[#This Row],[Today]], 3),0)</f>
        <v>10</v>
      </c>
      <c r="Z539" s="1" t="str" cm="1">
        <f t="array" aca="1" ref="Z539" ca="1">_xlfn.IFS(
   Merge1[[#This Row],[Customer Tenure]]&lt;=2,"New",
   Merge1[[#This Row],[Customer Tenure]]&lt;=5,"Emerging",
  Merge1[[#This Row],[Customer Tenure]]&lt;9,"Established",
   TRUE,"Loyal"
)</f>
        <v>Loyal</v>
      </c>
      <c r="AA539" s="1" t="str" cm="1">
        <f t="array" ref="AA539">_xlfn.IFS(Merge1[[#This Row],[Income]]&lt;=30000,"Low",Merge1[[#This Row],[Income]]&lt;=60000,"Medium",Merge1[[#This Row],[Income]]&lt;=100000,"High", Merge1[[#This Row],[Income]]&gt;100000," Premium")</f>
        <v>High</v>
      </c>
      <c r="AB539" s="1" t="str" cm="1">
        <f t="array" ref="AB539">_xlfn.IFS(Merge1[[#This Row],[Age]]&lt;= 28,"Gen Z", Merge1[[#This Row],[Age]]&lt;=44,"Millennials", Merge1[[#This Row],[Age]]&lt;=60,"Gen X", Merge1[[#This Row],[Age]]&gt;60,"Baby Boomers")</f>
        <v>Gen X</v>
      </c>
      <c r="AC539" s="1" t="str" cm="1">
        <f t="array" ref="AC539">_xlfn.IFS(
    Merge1[[#This Row],[Balance]]&lt;=50000,"Low",
    Merge1[[#This Row],[Balance]]&lt;=200000,"Medium",
    Merge1[[#This Row],[Balance]]&gt;200000,"High"
)</f>
        <v>High</v>
      </c>
    </row>
    <row r="540" spans="1:29" x14ac:dyDescent="0.25">
      <c r="A540" s="1" t="s">
        <v>816</v>
      </c>
      <c r="B540" s="1" t="s">
        <v>5930</v>
      </c>
      <c r="C540" s="1" t="s">
        <v>5846</v>
      </c>
      <c r="D540" s="2">
        <v>43131</v>
      </c>
      <c r="E540">
        <v>426070</v>
      </c>
      <c r="F540">
        <v>439</v>
      </c>
      <c r="G540">
        <v>0</v>
      </c>
      <c r="H540" s="1" t="s">
        <v>5833</v>
      </c>
      <c r="I540" s="1" t="s">
        <v>6703</v>
      </c>
      <c r="J540" s="1" t="s">
        <v>6245</v>
      </c>
      <c r="K540">
        <v>20</v>
      </c>
      <c r="L540" s="1" t="s">
        <v>6256</v>
      </c>
      <c r="M540" s="1" t="s">
        <v>6242</v>
      </c>
      <c r="N540">
        <v>28946</v>
      </c>
      <c r="O540" s="1" t="s">
        <v>6248</v>
      </c>
      <c r="P540" s="2">
        <v>42442</v>
      </c>
      <c r="Q540" s="2">
        <v>45271</v>
      </c>
      <c r="R540" s="1" t="s">
        <v>6904</v>
      </c>
      <c r="S540" s="1" t="s">
        <v>6905</v>
      </c>
      <c r="T540" s="1" t="s">
        <v>23</v>
      </c>
      <c r="U540">
        <v>7005</v>
      </c>
      <c r="V540" s="1" t="s">
        <v>24</v>
      </c>
      <c r="W540" s="1" t="s">
        <v>50</v>
      </c>
      <c r="X540" s="2">
        <f t="shared" ca="1" si="8"/>
        <v>45937</v>
      </c>
      <c r="Y540" s="1">
        <f ca="1">ROUND(YEARFRAC(Merge1[[#This Row],[Join_Date]],Merge1[[#This Row],[Today]], 3),0)</f>
        <v>10</v>
      </c>
      <c r="Z540" s="1" t="str" cm="1">
        <f t="array" aca="1" ref="Z540" ca="1">_xlfn.IFS(
   Merge1[[#This Row],[Customer Tenure]]&lt;=2,"New",
   Merge1[[#This Row],[Customer Tenure]]&lt;=5,"Emerging",
  Merge1[[#This Row],[Customer Tenure]]&lt;9,"Established",
   TRUE,"Loyal"
)</f>
        <v>Loyal</v>
      </c>
      <c r="AA540" s="1" t="str" cm="1">
        <f t="array" ref="AA540">_xlfn.IFS(Merge1[[#This Row],[Income]]&lt;=30000,"Low",Merge1[[#This Row],[Income]]&lt;=60000,"Medium",Merge1[[#This Row],[Income]]&lt;=100000,"High", Merge1[[#This Row],[Income]]&gt;100000," Premium")</f>
        <v>Low</v>
      </c>
      <c r="AB540" s="1" t="str" cm="1">
        <f t="array" ref="AB540">_xlfn.IFS(Merge1[[#This Row],[Age]]&lt;= 28,"Gen Z", Merge1[[#This Row],[Age]]&lt;=44,"Millennials", Merge1[[#This Row],[Age]]&lt;=60,"Gen X", Merge1[[#This Row],[Age]]&gt;60,"Baby Boomers")</f>
        <v>Gen Z</v>
      </c>
      <c r="AC540" s="1" t="str" cm="1">
        <f t="array" ref="AC540">_xlfn.IFS(
    Merge1[[#This Row],[Balance]]&lt;=50000,"Low",
    Merge1[[#This Row],[Balance]]&lt;=200000,"Medium",
    Merge1[[#This Row],[Balance]]&gt;200000,"High"
)</f>
        <v>High</v>
      </c>
    </row>
    <row r="541" spans="1:29" x14ac:dyDescent="0.25">
      <c r="A541" s="1" t="s">
        <v>805</v>
      </c>
      <c r="B541" s="1" t="s">
        <v>5930</v>
      </c>
      <c r="C541" s="1" t="s">
        <v>5835</v>
      </c>
      <c r="D541" s="2">
        <v>44565</v>
      </c>
      <c r="E541">
        <v>355566</v>
      </c>
      <c r="F541">
        <v>572</v>
      </c>
      <c r="G541">
        <v>352236</v>
      </c>
      <c r="H541" s="1" t="s">
        <v>5833</v>
      </c>
      <c r="I541" s="1" t="s">
        <v>6703</v>
      </c>
      <c r="J541" s="1" t="s">
        <v>6245</v>
      </c>
      <c r="K541">
        <v>20</v>
      </c>
      <c r="L541" s="1" t="s">
        <v>6256</v>
      </c>
      <c r="M541" s="1" t="s">
        <v>6242</v>
      </c>
      <c r="N541">
        <v>28946</v>
      </c>
      <c r="O541" s="1" t="s">
        <v>6248</v>
      </c>
      <c r="P541" s="2">
        <v>42442</v>
      </c>
      <c r="Q541" s="2">
        <v>45690</v>
      </c>
      <c r="R541" s="1" t="s">
        <v>6885</v>
      </c>
      <c r="S541" s="1" t="s">
        <v>6896</v>
      </c>
      <c r="T541" s="1" t="s">
        <v>14</v>
      </c>
      <c r="U541">
        <v>6206</v>
      </c>
      <c r="V541" s="1" t="s">
        <v>19</v>
      </c>
      <c r="W541" s="1" t="s">
        <v>25</v>
      </c>
      <c r="X541" s="2">
        <f t="shared" ca="1" si="8"/>
        <v>45937</v>
      </c>
      <c r="Y541" s="1">
        <f ca="1">ROUND(YEARFRAC(Merge1[[#This Row],[Join_Date]],Merge1[[#This Row],[Today]], 3),0)</f>
        <v>10</v>
      </c>
      <c r="Z541" s="1" t="str" cm="1">
        <f t="array" aca="1" ref="Z541" ca="1">_xlfn.IFS(
   Merge1[[#This Row],[Customer Tenure]]&lt;=2,"New",
   Merge1[[#This Row],[Customer Tenure]]&lt;=5,"Emerging",
  Merge1[[#This Row],[Customer Tenure]]&lt;9,"Established",
   TRUE,"Loyal"
)</f>
        <v>Loyal</v>
      </c>
      <c r="AA541" s="1" t="str" cm="1">
        <f t="array" ref="AA541">_xlfn.IFS(Merge1[[#This Row],[Income]]&lt;=30000,"Low",Merge1[[#This Row],[Income]]&lt;=60000,"Medium",Merge1[[#This Row],[Income]]&lt;=100000,"High", Merge1[[#This Row],[Income]]&gt;100000," Premium")</f>
        <v>Low</v>
      </c>
      <c r="AB541" s="1" t="str" cm="1">
        <f t="array" ref="AB541">_xlfn.IFS(Merge1[[#This Row],[Age]]&lt;= 28,"Gen Z", Merge1[[#This Row],[Age]]&lt;=44,"Millennials", Merge1[[#This Row],[Age]]&lt;=60,"Gen X", Merge1[[#This Row],[Age]]&gt;60,"Baby Boomers")</f>
        <v>Gen Z</v>
      </c>
      <c r="AC541" s="1" t="str" cm="1">
        <f t="array" ref="AC541">_xlfn.IFS(
    Merge1[[#This Row],[Balance]]&lt;=50000,"Low",
    Merge1[[#This Row],[Balance]]&lt;=200000,"Medium",
    Merge1[[#This Row],[Balance]]&gt;200000,"High"
)</f>
        <v>High</v>
      </c>
    </row>
    <row r="542" spans="1:29" x14ac:dyDescent="0.25">
      <c r="A542" s="1" t="s">
        <v>624</v>
      </c>
      <c r="B542" s="1" t="s">
        <v>5930</v>
      </c>
      <c r="C542" s="1" t="s">
        <v>5832</v>
      </c>
      <c r="D542" s="2">
        <v>44561</v>
      </c>
      <c r="E542">
        <v>49522</v>
      </c>
      <c r="F542">
        <v>704</v>
      </c>
      <c r="G542">
        <v>0</v>
      </c>
      <c r="H542" s="1" t="s">
        <v>5833</v>
      </c>
      <c r="I542" s="1" t="s">
        <v>6703</v>
      </c>
      <c r="J542" s="1" t="s">
        <v>6245</v>
      </c>
      <c r="K542">
        <v>20</v>
      </c>
      <c r="L542" s="1" t="s">
        <v>6256</v>
      </c>
      <c r="M542" s="1" t="s">
        <v>6242</v>
      </c>
      <c r="N542">
        <v>28946</v>
      </c>
      <c r="O542" s="1" t="s">
        <v>6248</v>
      </c>
      <c r="P542" s="2">
        <v>42442</v>
      </c>
      <c r="Q542" s="2">
        <v>45886</v>
      </c>
      <c r="R542" s="1" t="s">
        <v>6889</v>
      </c>
      <c r="S542" s="1" t="s">
        <v>6915</v>
      </c>
      <c r="T542" s="1" t="s">
        <v>14</v>
      </c>
      <c r="U542">
        <v>9734</v>
      </c>
      <c r="V542" s="1" t="s">
        <v>15</v>
      </c>
      <c r="W542" s="1" t="s">
        <v>45</v>
      </c>
      <c r="X542" s="2">
        <f t="shared" ca="1" si="8"/>
        <v>45937</v>
      </c>
      <c r="Y542" s="1">
        <f ca="1">ROUND(YEARFRAC(Merge1[[#This Row],[Join_Date]],Merge1[[#This Row],[Today]], 3),0)</f>
        <v>10</v>
      </c>
      <c r="Z542" s="1" t="str" cm="1">
        <f t="array" aca="1" ref="Z542" ca="1">_xlfn.IFS(
   Merge1[[#This Row],[Customer Tenure]]&lt;=2,"New",
   Merge1[[#This Row],[Customer Tenure]]&lt;=5,"Emerging",
  Merge1[[#This Row],[Customer Tenure]]&lt;9,"Established",
   TRUE,"Loyal"
)</f>
        <v>Loyal</v>
      </c>
      <c r="AA542" s="1" t="str" cm="1">
        <f t="array" ref="AA542">_xlfn.IFS(Merge1[[#This Row],[Income]]&lt;=30000,"Low",Merge1[[#This Row],[Income]]&lt;=60000,"Medium",Merge1[[#This Row],[Income]]&lt;=100000,"High", Merge1[[#This Row],[Income]]&gt;100000," Premium")</f>
        <v>Low</v>
      </c>
      <c r="AB542" s="1" t="str" cm="1">
        <f t="array" ref="AB542">_xlfn.IFS(Merge1[[#This Row],[Age]]&lt;= 28,"Gen Z", Merge1[[#This Row],[Age]]&lt;=44,"Millennials", Merge1[[#This Row],[Age]]&lt;=60,"Gen X", Merge1[[#This Row],[Age]]&gt;60,"Baby Boomers")</f>
        <v>Gen Z</v>
      </c>
      <c r="AC542" s="1" t="str" cm="1">
        <f t="array" ref="AC542">_xlfn.IFS(
    Merge1[[#This Row],[Balance]]&lt;=50000,"Low",
    Merge1[[#This Row],[Balance]]&lt;=200000,"Medium",
    Merge1[[#This Row],[Balance]]&gt;200000,"High"
)</f>
        <v>Low</v>
      </c>
    </row>
    <row r="543" spans="1:29" x14ac:dyDescent="0.25">
      <c r="A543" s="1" t="s">
        <v>506</v>
      </c>
      <c r="B543" s="1" t="s">
        <v>6071</v>
      </c>
      <c r="C543" s="1" t="s">
        <v>5842</v>
      </c>
      <c r="D543" s="2">
        <v>43884</v>
      </c>
      <c r="E543">
        <v>440880</v>
      </c>
      <c r="F543">
        <v>583</v>
      </c>
      <c r="G543">
        <v>0</v>
      </c>
      <c r="H543" s="1" t="s">
        <v>5833</v>
      </c>
      <c r="I543" s="1" t="s">
        <v>6513</v>
      </c>
      <c r="J543" s="1" t="s">
        <v>6240</v>
      </c>
      <c r="K543">
        <v>40</v>
      </c>
      <c r="L543" s="1" t="s">
        <v>6256</v>
      </c>
      <c r="M543" s="1" t="s">
        <v>6251</v>
      </c>
      <c r="N543">
        <v>183268</v>
      </c>
      <c r="O543" s="1" t="s">
        <v>6248</v>
      </c>
      <c r="P543" s="2">
        <v>43742</v>
      </c>
      <c r="Q543" s="2">
        <v>45741</v>
      </c>
      <c r="R543" s="1" t="s">
        <v>6899</v>
      </c>
      <c r="S543" s="1" t="s">
        <v>6914</v>
      </c>
      <c r="T543" s="1" t="s">
        <v>14</v>
      </c>
      <c r="U543">
        <v>7423</v>
      </c>
      <c r="V543" s="1" t="s">
        <v>19</v>
      </c>
      <c r="W543" s="1" t="s">
        <v>55</v>
      </c>
      <c r="X543" s="2">
        <f t="shared" ca="1" si="8"/>
        <v>45937</v>
      </c>
      <c r="Y543" s="1">
        <f ca="1">ROUND(YEARFRAC(Merge1[[#This Row],[Join_Date]],Merge1[[#This Row],[Today]], 3),0)</f>
        <v>6</v>
      </c>
      <c r="Z543" s="1" t="str" cm="1">
        <f t="array" aca="1" ref="Z543" ca="1">_xlfn.IFS(
   Merge1[[#This Row],[Customer Tenure]]&lt;=2,"New",
   Merge1[[#This Row],[Customer Tenure]]&lt;=5,"Emerging",
  Merge1[[#This Row],[Customer Tenure]]&lt;9,"Established",
   TRUE,"Loyal"
)</f>
        <v>Established</v>
      </c>
      <c r="AA543" s="1" t="str" cm="1">
        <f t="array" ref="AA543">_xlfn.IFS(Merge1[[#This Row],[Income]]&lt;=30000,"Low",Merge1[[#This Row],[Income]]&lt;=60000,"Medium",Merge1[[#This Row],[Income]]&lt;=100000,"High", Merge1[[#This Row],[Income]]&gt;100000," Premium")</f>
        <v xml:space="preserve"> Premium</v>
      </c>
      <c r="AB543" s="1" t="str" cm="1">
        <f t="array" ref="AB543">_xlfn.IFS(Merge1[[#This Row],[Age]]&lt;= 28,"Gen Z", Merge1[[#This Row],[Age]]&lt;=44,"Millennials", Merge1[[#This Row],[Age]]&lt;=60,"Gen X", Merge1[[#This Row],[Age]]&gt;60,"Baby Boomers")</f>
        <v>Millennials</v>
      </c>
      <c r="AC543" s="1" t="str" cm="1">
        <f t="array" ref="AC543">_xlfn.IFS(
    Merge1[[#This Row],[Balance]]&lt;=50000,"Low",
    Merge1[[#This Row],[Balance]]&lt;=200000,"Medium",
    Merge1[[#This Row],[Balance]]&gt;200000,"High"
)</f>
        <v>High</v>
      </c>
    </row>
    <row r="544" spans="1:29" x14ac:dyDescent="0.25">
      <c r="A544" s="1" t="s">
        <v>509</v>
      </c>
      <c r="B544" s="1" t="s">
        <v>5942</v>
      </c>
      <c r="C544" s="1" t="s">
        <v>5832</v>
      </c>
      <c r="D544" s="2">
        <v>42587</v>
      </c>
      <c r="E544">
        <v>185388</v>
      </c>
      <c r="F544">
        <v>792</v>
      </c>
      <c r="G544">
        <v>0</v>
      </c>
      <c r="H544" s="1" t="s">
        <v>5833</v>
      </c>
      <c r="I544" s="1" t="s">
        <v>6523</v>
      </c>
      <c r="J544" s="1" t="s">
        <v>6240</v>
      </c>
      <c r="K544">
        <v>58</v>
      </c>
      <c r="L544" s="1" t="s">
        <v>6241</v>
      </c>
      <c r="M544" s="1" t="s">
        <v>6262</v>
      </c>
      <c r="N544">
        <v>102711</v>
      </c>
      <c r="O544" s="1" t="s">
        <v>6243</v>
      </c>
      <c r="P544" s="2">
        <v>45427</v>
      </c>
      <c r="Q544" s="2">
        <v>45793</v>
      </c>
      <c r="R544" s="1" t="s">
        <v>6906</v>
      </c>
      <c r="S544" s="1" t="s">
        <v>6907</v>
      </c>
      <c r="T544" s="1" t="s">
        <v>9</v>
      </c>
      <c r="U544">
        <v>3869</v>
      </c>
      <c r="V544" s="1" t="s">
        <v>15</v>
      </c>
      <c r="W544" s="1" t="s">
        <v>25</v>
      </c>
      <c r="X544" s="2">
        <f t="shared" ca="1" si="8"/>
        <v>45937</v>
      </c>
      <c r="Y544" s="1">
        <f ca="1">ROUND(YEARFRAC(Merge1[[#This Row],[Join_Date]],Merge1[[#This Row],[Today]], 3),0)</f>
        <v>1</v>
      </c>
      <c r="Z544" s="1" t="str" cm="1">
        <f t="array" aca="1" ref="Z544" ca="1">_xlfn.IFS(
   Merge1[[#This Row],[Customer Tenure]]&lt;=2,"New",
   Merge1[[#This Row],[Customer Tenure]]&lt;=5,"Emerging",
  Merge1[[#This Row],[Customer Tenure]]&lt;9,"Established",
   TRUE,"Loyal"
)</f>
        <v>New</v>
      </c>
      <c r="AA544" s="1" t="str" cm="1">
        <f t="array" ref="AA544">_xlfn.IFS(Merge1[[#This Row],[Income]]&lt;=30000,"Low",Merge1[[#This Row],[Income]]&lt;=60000,"Medium",Merge1[[#This Row],[Income]]&lt;=100000,"High", Merge1[[#This Row],[Income]]&gt;100000," Premium")</f>
        <v xml:space="preserve"> Premium</v>
      </c>
      <c r="AB544" s="1" t="str" cm="1">
        <f t="array" ref="AB544">_xlfn.IFS(Merge1[[#This Row],[Age]]&lt;= 28,"Gen Z", Merge1[[#This Row],[Age]]&lt;=44,"Millennials", Merge1[[#This Row],[Age]]&lt;=60,"Gen X", Merge1[[#This Row],[Age]]&gt;60,"Baby Boomers")</f>
        <v>Gen X</v>
      </c>
      <c r="AC544" s="1" t="str" cm="1">
        <f t="array" ref="AC544">_xlfn.IFS(
    Merge1[[#This Row],[Balance]]&lt;=50000,"Low",
    Merge1[[#This Row],[Balance]]&lt;=200000,"Medium",
    Merge1[[#This Row],[Balance]]&gt;200000,"High"
)</f>
        <v>Medium</v>
      </c>
    </row>
    <row r="545" spans="1:29" x14ac:dyDescent="0.25">
      <c r="A545" s="1" t="s">
        <v>511</v>
      </c>
      <c r="B545" s="1" t="s">
        <v>5939</v>
      </c>
      <c r="C545" s="1" t="s">
        <v>5835</v>
      </c>
      <c r="D545" s="2">
        <v>43634</v>
      </c>
      <c r="E545">
        <v>22010</v>
      </c>
      <c r="F545">
        <v>626</v>
      </c>
      <c r="G545">
        <v>268312</v>
      </c>
      <c r="H545" s="1" t="s">
        <v>5860</v>
      </c>
      <c r="I545" s="1" t="s">
        <v>6757</v>
      </c>
      <c r="J545" s="1" t="s">
        <v>6245</v>
      </c>
      <c r="K545">
        <v>27</v>
      </c>
      <c r="L545" s="1" t="s">
        <v>6246</v>
      </c>
      <c r="M545" s="1" t="s">
        <v>6266</v>
      </c>
      <c r="N545">
        <v>174351</v>
      </c>
      <c r="O545" s="1" t="s">
        <v>6243</v>
      </c>
      <c r="P545" s="2">
        <v>42571</v>
      </c>
      <c r="Q545" s="2">
        <v>45373</v>
      </c>
      <c r="R545" s="1" t="s">
        <v>6899</v>
      </c>
      <c r="S545" s="1" t="s">
        <v>6900</v>
      </c>
      <c r="T545" s="1" t="s">
        <v>14</v>
      </c>
      <c r="U545">
        <v>1696</v>
      </c>
      <c r="V545" s="1" t="s">
        <v>15</v>
      </c>
      <c r="W545" s="1" t="s">
        <v>40</v>
      </c>
      <c r="X545" s="2">
        <f t="shared" ca="1" si="8"/>
        <v>45937</v>
      </c>
      <c r="Y545" s="1">
        <f ca="1">ROUND(YEARFRAC(Merge1[[#This Row],[Join_Date]],Merge1[[#This Row],[Today]], 3),0)</f>
        <v>9</v>
      </c>
      <c r="Z545" s="1" t="str" cm="1">
        <f t="array" aca="1" ref="Z545" ca="1">_xlfn.IFS(
   Merge1[[#This Row],[Customer Tenure]]&lt;=2,"New",
   Merge1[[#This Row],[Customer Tenure]]&lt;=5,"Emerging",
  Merge1[[#This Row],[Customer Tenure]]&lt;9,"Established",
   TRUE,"Loyal"
)</f>
        <v>Loyal</v>
      </c>
      <c r="AA545" s="1" t="str" cm="1">
        <f t="array" ref="AA545">_xlfn.IFS(Merge1[[#This Row],[Income]]&lt;=30000,"Low",Merge1[[#This Row],[Income]]&lt;=60000,"Medium",Merge1[[#This Row],[Income]]&lt;=100000,"High", Merge1[[#This Row],[Income]]&gt;100000," Premium")</f>
        <v xml:space="preserve"> Premium</v>
      </c>
      <c r="AB545" s="1" t="str" cm="1">
        <f t="array" ref="AB545">_xlfn.IFS(Merge1[[#This Row],[Age]]&lt;= 28,"Gen Z", Merge1[[#This Row],[Age]]&lt;=44,"Millennials", Merge1[[#This Row],[Age]]&lt;=60,"Gen X", Merge1[[#This Row],[Age]]&gt;60,"Baby Boomers")</f>
        <v>Gen Z</v>
      </c>
      <c r="AC545" s="1" t="str" cm="1">
        <f t="array" ref="AC545">_xlfn.IFS(
    Merge1[[#This Row],[Balance]]&lt;=50000,"Low",
    Merge1[[#This Row],[Balance]]&lt;=200000,"Medium",
    Merge1[[#This Row],[Balance]]&gt;200000,"High"
)</f>
        <v>Low</v>
      </c>
    </row>
    <row r="546" spans="1:29" x14ac:dyDescent="0.25">
      <c r="A546" s="1" t="s">
        <v>511</v>
      </c>
      <c r="B546" s="1" t="s">
        <v>5939</v>
      </c>
      <c r="C546" s="1" t="s">
        <v>5835</v>
      </c>
      <c r="D546" s="2">
        <v>43634</v>
      </c>
      <c r="E546">
        <v>22010</v>
      </c>
      <c r="F546">
        <v>626</v>
      </c>
      <c r="G546">
        <v>268312</v>
      </c>
      <c r="H546" s="1" t="s">
        <v>5860</v>
      </c>
      <c r="I546" s="1" t="s">
        <v>6757</v>
      </c>
      <c r="J546" s="1" t="s">
        <v>6245</v>
      </c>
      <c r="K546">
        <v>27</v>
      </c>
      <c r="L546" s="1" t="s">
        <v>6246</v>
      </c>
      <c r="M546" s="1" t="s">
        <v>6266</v>
      </c>
      <c r="N546">
        <v>174351</v>
      </c>
      <c r="O546" s="1" t="s">
        <v>6243</v>
      </c>
      <c r="P546" s="2">
        <v>42571</v>
      </c>
      <c r="Q546" s="2">
        <v>45868</v>
      </c>
      <c r="R546" s="1" t="s">
        <v>6891</v>
      </c>
      <c r="S546" s="1" t="s">
        <v>6892</v>
      </c>
      <c r="T546" s="1" t="s">
        <v>23</v>
      </c>
      <c r="U546">
        <v>6942</v>
      </c>
      <c r="V546" s="1" t="s">
        <v>19</v>
      </c>
      <c r="W546" s="1" t="s">
        <v>16</v>
      </c>
      <c r="X546" s="2">
        <f t="shared" ca="1" si="8"/>
        <v>45937</v>
      </c>
      <c r="Y546" s="1">
        <f ca="1">ROUND(YEARFRAC(Merge1[[#This Row],[Join_Date]],Merge1[[#This Row],[Today]], 3),0)</f>
        <v>9</v>
      </c>
      <c r="Z546" s="1" t="str" cm="1">
        <f t="array" aca="1" ref="Z546" ca="1">_xlfn.IFS(
   Merge1[[#This Row],[Customer Tenure]]&lt;=2,"New",
   Merge1[[#This Row],[Customer Tenure]]&lt;=5,"Emerging",
  Merge1[[#This Row],[Customer Tenure]]&lt;9,"Established",
   TRUE,"Loyal"
)</f>
        <v>Loyal</v>
      </c>
      <c r="AA546" s="1" t="str" cm="1">
        <f t="array" ref="AA546">_xlfn.IFS(Merge1[[#This Row],[Income]]&lt;=30000,"Low",Merge1[[#This Row],[Income]]&lt;=60000,"Medium",Merge1[[#This Row],[Income]]&lt;=100000,"High", Merge1[[#This Row],[Income]]&gt;100000," Premium")</f>
        <v xml:space="preserve"> Premium</v>
      </c>
      <c r="AB546" s="1" t="str" cm="1">
        <f t="array" ref="AB546">_xlfn.IFS(Merge1[[#This Row],[Age]]&lt;= 28,"Gen Z", Merge1[[#This Row],[Age]]&lt;=44,"Millennials", Merge1[[#This Row],[Age]]&lt;=60,"Gen X", Merge1[[#This Row],[Age]]&gt;60,"Baby Boomers")</f>
        <v>Gen Z</v>
      </c>
      <c r="AC546" s="1" t="str" cm="1">
        <f t="array" ref="AC546">_xlfn.IFS(
    Merge1[[#This Row],[Balance]]&lt;=50000,"Low",
    Merge1[[#This Row],[Balance]]&lt;=200000,"Medium",
    Merge1[[#This Row],[Balance]]&gt;200000,"High"
)</f>
        <v>Low</v>
      </c>
    </row>
    <row r="547" spans="1:29" x14ac:dyDescent="0.25">
      <c r="A547" s="1" t="s">
        <v>514</v>
      </c>
      <c r="B547" s="1" t="s">
        <v>5844</v>
      </c>
      <c r="C547" s="1" t="s">
        <v>5835</v>
      </c>
      <c r="D547" s="2">
        <v>42377</v>
      </c>
      <c r="E547">
        <v>323258</v>
      </c>
      <c r="F547">
        <v>605</v>
      </c>
      <c r="G547">
        <v>0</v>
      </c>
      <c r="H547" s="1" t="s">
        <v>5833</v>
      </c>
      <c r="I547" s="1" t="s">
        <v>6296</v>
      </c>
      <c r="J547" s="1" t="s">
        <v>6245</v>
      </c>
      <c r="K547">
        <v>71</v>
      </c>
      <c r="L547" s="1" t="s">
        <v>6260</v>
      </c>
      <c r="M547" s="1" t="s">
        <v>6257</v>
      </c>
      <c r="N547">
        <v>165271</v>
      </c>
      <c r="O547" s="1" t="s">
        <v>6243</v>
      </c>
      <c r="P547" s="2">
        <v>44109</v>
      </c>
      <c r="Q547" s="2">
        <v>45634</v>
      </c>
      <c r="R547" s="1" t="s">
        <v>6904</v>
      </c>
      <c r="S547" s="1" t="s">
        <v>6916</v>
      </c>
      <c r="T547" s="1" t="s">
        <v>14</v>
      </c>
      <c r="U547">
        <v>266</v>
      </c>
      <c r="V547" s="1" t="s">
        <v>24</v>
      </c>
      <c r="W547" s="1" t="s">
        <v>11</v>
      </c>
      <c r="X547" s="2">
        <f t="shared" ca="1" si="8"/>
        <v>45937</v>
      </c>
      <c r="Y547" s="1">
        <f ca="1">ROUND(YEARFRAC(Merge1[[#This Row],[Join_Date]],Merge1[[#This Row],[Today]], 3),0)</f>
        <v>5</v>
      </c>
      <c r="Z547" s="1" t="str" cm="1">
        <f t="array" aca="1" ref="Z547" ca="1">_xlfn.IFS(
   Merge1[[#This Row],[Customer Tenure]]&lt;=2,"New",
   Merge1[[#This Row],[Customer Tenure]]&lt;=5,"Emerging",
  Merge1[[#This Row],[Customer Tenure]]&lt;9,"Established",
   TRUE,"Loyal"
)</f>
        <v>Emerging</v>
      </c>
      <c r="AA547" s="1" t="str" cm="1">
        <f t="array" ref="AA547">_xlfn.IFS(Merge1[[#This Row],[Income]]&lt;=30000,"Low",Merge1[[#This Row],[Income]]&lt;=60000,"Medium",Merge1[[#This Row],[Income]]&lt;=100000,"High", Merge1[[#This Row],[Income]]&gt;100000," Premium")</f>
        <v xml:space="preserve"> Premium</v>
      </c>
      <c r="AB547" s="1" t="str" cm="1">
        <f t="array" ref="AB547">_xlfn.IFS(Merge1[[#This Row],[Age]]&lt;= 28,"Gen Z", Merge1[[#This Row],[Age]]&lt;=44,"Millennials", Merge1[[#This Row],[Age]]&lt;=60,"Gen X", Merge1[[#This Row],[Age]]&gt;60,"Baby Boomers")</f>
        <v>Baby Boomers</v>
      </c>
      <c r="AC547" s="1" t="str" cm="1">
        <f t="array" ref="AC547">_xlfn.IFS(
    Merge1[[#This Row],[Balance]]&lt;=50000,"Low",
    Merge1[[#This Row],[Balance]]&lt;=200000,"Medium",
    Merge1[[#This Row],[Balance]]&gt;200000,"High"
)</f>
        <v>High</v>
      </c>
    </row>
    <row r="548" spans="1:29" x14ac:dyDescent="0.25">
      <c r="A548" s="1" t="s">
        <v>1256</v>
      </c>
      <c r="B548" s="1" t="s">
        <v>5937</v>
      </c>
      <c r="C548" s="1" t="s">
        <v>5842</v>
      </c>
      <c r="D548" s="2">
        <v>45498</v>
      </c>
      <c r="E548">
        <v>314069</v>
      </c>
      <c r="F548">
        <v>531</v>
      </c>
      <c r="G548">
        <v>0</v>
      </c>
      <c r="H548" s="1" t="s">
        <v>5833</v>
      </c>
      <c r="I548" s="1" t="s">
        <v>6516</v>
      </c>
      <c r="J548" s="1" t="s">
        <v>6240</v>
      </c>
      <c r="K548">
        <v>25</v>
      </c>
      <c r="L548" s="1" t="s">
        <v>6241</v>
      </c>
      <c r="M548" s="1" t="s">
        <v>6266</v>
      </c>
      <c r="N548">
        <v>158496</v>
      </c>
      <c r="O548" s="1" t="s">
        <v>6243</v>
      </c>
      <c r="P548" s="2">
        <v>42973</v>
      </c>
      <c r="Q548" s="2">
        <v>45186</v>
      </c>
      <c r="R548" s="1" t="s">
        <v>6897</v>
      </c>
      <c r="S548" s="1" t="s">
        <v>6909</v>
      </c>
      <c r="T548" s="1" t="s">
        <v>23</v>
      </c>
      <c r="U548">
        <v>9920</v>
      </c>
      <c r="V548" s="1" t="s">
        <v>24</v>
      </c>
      <c r="W548" s="1" t="s">
        <v>50</v>
      </c>
      <c r="X548" s="2">
        <f t="shared" ca="1" si="8"/>
        <v>45937</v>
      </c>
      <c r="Y548" s="1">
        <f ca="1">ROUND(YEARFRAC(Merge1[[#This Row],[Join_Date]],Merge1[[#This Row],[Today]], 3),0)</f>
        <v>8</v>
      </c>
      <c r="Z548" s="1" t="str" cm="1">
        <f t="array" aca="1" ref="Z548" ca="1">_xlfn.IFS(
   Merge1[[#This Row],[Customer Tenure]]&lt;=2,"New",
   Merge1[[#This Row],[Customer Tenure]]&lt;=5,"Emerging",
  Merge1[[#This Row],[Customer Tenure]]&lt;9,"Established",
   TRUE,"Loyal"
)</f>
        <v>Established</v>
      </c>
      <c r="AA548" s="1" t="str" cm="1">
        <f t="array" ref="AA548">_xlfn.IFS(Merge1[[#This Row],[Income]]&lt;=30000,"Low",Merge1[[#This Row],[Income]]&lt;=60000,"Medium",Merge1[[#This Row],[Income]]&lt;=100000,"High", Merge1[[#This Row],[Income]]&gt;100000," Premium")</f>
        <v xml:space="preserve"> Premium</v>
      </c>
      <c r="AB548" s="1" t="str" cm="1">
        <f t="array" ref="AB548">_xlfn.IFS(Merge1[[#This Row],[Age]]&lt;= 28,"Gen Z", Merge1[[#This Row],[Age]]&lt;=44,"Millennials", Merge1[[#This Row],[Age]]&lt;=60,"Gen X", Merge1[[#This Row],[Age]]&gt;60,"Baby Boomers")</f>
        <v>Gen Z</v>
      </c>
      <c r="AC548" s="1" t="str" cm="1">
        <f t="array" ref="AC548">_xlfn.IFS(
    Merge1[[#This Row],[Balance]]&lt;=50000,"Low",
    Merge1[[#This Row],[Balance]]&lt;=200000,"Medium",
    Merge1[[#This Row],[Balance]]&gt;200000,"High"
)</f>
        <v>High</v>
      </c>
    </row>
    <row r="549" spans="1:29" x14ac:dyDescent="0.25">
      <c r="A549" s="1" t="s">
        <v>1064</v>
      </c>
      <c r="B549" s="1" t="s">
        <v>5937</v>
      </c>
      <c r="C549" s="1" t="s">
        <v>5835</v>
      </c>
      <c r="D549" s="2">
        <v>42487</v>
      </c>
      <c r="E549">
        <v>23185</v>
      </c>
      <c r="F549">
        <v>465</v>
      </c>
      <c r="G549">
        <v>0</v>
      </c>
      <c r="H549" s="1" t="s">
        <v>5833</v>
      </c>
      <c r="I549" s="1" t="s">
        <v>6516</v>
      </c>
      <c r="J549" s="1" t="s">
        <v>6240</v>
      </c>
      <c r="K549">
        <v>25</v>
      </c>
      <c r="L549" s="1" t="s">
        <v>6241</v>
      </c>
      <c r="M549" s="1" t="s">
        <v>6266</v>
      </c>
      <c r="N549">
        <v>158496</v>
      </c>
      <c r="O549" s="1" t="s">
        <v>6243</v>
      </c>
      <c r="P549" s="2">
        <v>42973</v>
      </c>
      <c r="Q549" s="2">
        <v>45423</v>
      </c>
      <c r="R549" s="1" t="s">
        <v>6906</v>
      </c>
      <c r="S549" s="1" t="s">
        <v>6918</v>
      </c>
      <c r="T549" s="1" t="s">
        <v>14</v>
      </c>
      <c r="U549">
        <v>9359</v>
      </c>
      <c r="V549" s="1" t="s">
        <v>15</v>
      </c>
      <c r="W549" s="1" t="s">
        <v>40</v>
      </c>
      <c r="X549" s="2">
        <f t="shared" ca="1" si="8"/>
        <v>45937</v>
      </c>
      <c r="Y549" s="1">
        <f ca="1">ROUND(YEARFRAC(Merge1[[#This Row],[Join_Date]],Merge1[[#This Row],[Today]], 3),0)</f>
        <v>8</v>
      </c>
      <c r="Z549" s="1" t="str" cm="1">
        <f t="array" aca="1" ref="Z549" ca="1">_xlfn.IFS(
   Merge1[[#This Row],[Customer Tenure]]&lt;=2,"New",
   Merge1[[#This Row],[Customer Tenure]]&lt;=5,"Emerging",
  Merge1[[#This Row],[Customer Tenure]]&lt;9,"Established",
   TRUE,"Loyal"
)</f>
        <v>Established</v>
      </c>
      <c r="AA549" s="1" t="str" cm="1">
        <f t="array" ref="AA549">_xlfn.IFS(Merge1[[#This Row],[Income]]&lt;=30000,"Low",Merge1[[#This Row],[Income]]&lt;=60000,"Medium",Merge1[[#This Row],[Income]]&lt;=100000,"High", Merge1[[#This Row],[Income]]&gt;100000," Premium")</f>
        <v xml:space="preserve"> Premium</v>
      </c>
      <c r="AB549" s="1" t="str" cm="1">
        <f t="array" ref="AB549">_xlfn.IFS(Merge1[[#This Row],[Age]]&lt;= 28,"Gen Z", Merge1[[#This Row],[Age]]&lt;=44,"Millennials", Merge1[[#This Row],[Age]]&lt;=60,"Gen X", Merge1[[#This Row],[Age]]&gt;60,"Baby Boomers")</f>
        <v>Gen Z</v>
      </c>
      <c r="AC549" s="1" t="str" cm="1">
        <f t="array" ref="AC549">_xlfn.IFS(
    Merge1[[#This Row],[Balance]]&lt;=50000,"Low",
    Merge1[[#This Row],[Balance]]&lt;=200000,"Medium",
    Merge1[[#This Row],[Balance]]&gt;200000,"High"
)</f>
        <v>Low</v>
      </c>
    </row>
    <row r="550" spans="1:29" x14ac:dyDescent="0.25">
      <c r="A550" s="1" t="s">
        <v>1251</v>
      </c>
      <c r="B550" s="1" t="s">
        <v>5937</v>
      </c>
      <c r="C550" s="1" t="s">
        <v>5835</v>
      </c>
      <c r="D550" s="2">
        <v>42287</v>
      </c>
      <c r="E550">
        <v>373393</v>
      </c>
      <c r="F550">
        <v>747</v>
      </c>
      <c r="G550">
        <v>0</v>
      </c>
      <c r="H550" s="1" t="s">
        <v>5833</v>
      </c>
      <c r="I550" s="1" t="s">
        <v>6516</v>
      </c>
      <c r="J550" s="1" t="s">
        <v>6240</v>
      </c>
      <c r="K550">
        <v>25</v>
      </c>
      <c r="L550" s="1" t="s">
        <v>6241</v>
      </c>
      <c r="M550" s="1" t="s">
        <v>6266</v>
      </c>
      <c r="N550">
        <v>158496</v>
      </c>
      <c r="O550" s="1" t="s">
        <v>6243</v>
      </c>
      <c r="P550" s="2">
        <v>42973</v>
      </c>
      <c r="Q550" s="2">
        <v>45343</v>
      </c>
      <c r="R550" s="1" t="s">
        <v>6885</v>
      </c>
      <c r="S550" s="1" t="s">
        <v>6886</v>
      </c>
      <c r="T550" s="1" t="s">
        <v>14</v>
      </c>
      <c r="U550">
        <v>9382</v>
      </c>
      <c r="V550" s="1" t="s">
        <v>24</v>
      </c>
      <c r="W550" s="1" t="s">
        <v>29</v>
      </c>
      <c r="X550" s="2">
        <f t="shared" ca="1" si="8"/>
        <v>45937</v>
      </c>
      <c r="Y550" s="1">
        <f ca="1">ROUND(YEARFRAC(Merge1[[#This Row],[Join_Date]],Merge1[[#This Row],[Today]], 3),0)</f>
        <v>8</v>
      </c>
      <c r="Z550" s="1" t="str" cm="1">
        <f t="array" aca="1" ref="Z550" ca="1">_xlfn.IFS(
   Merge1[[#This Row],[Customer Tenure]]&lt;=2,"New",
   Merge1[[#This Row],[Customer Tenure]]&lt;=5,"Emerging",
  Merge1[[#This Row],[Customer Tenure]]&lt;9,"Established",
   TRUE,"Loyal"
)</f>
        <v>Established</v>
      </c>
      <c r="AA550" s="1" t="str" cm="1">
        <f t="array" ref="AA550">_xlfn.IFS(Merge1[[#This Row],[Income]]&lt;=30000,"Low",Merge1[[#This Row],[Income]]&lt;=60000,"Medium",Merge1[[#This Row],[Income]]&lt;=100000,"High", Merge1[[#This Row],[Income]]&gt;100000," Premium")</f>
        <v xml:space="preserve"> Premium</v>
      </c>
      <c r="AB550" s="1" t="str" cm="1">
        <f t="array" ref="AB550">_xlfn.IFS(Merge1[[#This Row],[Age]]&lt;= 28,"Gen Z", Merge1[[#This Row],[Age]]&lt;=44,"Millennials", Merge1[[#This Row],[Age]]&lt;=60,"Gen X", Merge1[[#This Row],[Age]]&gt;60,"Baby Boomers")</f>
        <v>Gen Z</v>
      </c>
      <c r="AC550" s="1" t="str" cm="1">
        <f t="array" ref="AC550">_xlfn.IFS(
    Merge1[[#This Row],[Balance]]&lt;=50000,"Low",
    Merge1[[#This Row],[Balance]]&lt;=200000,"Medium",
    Merge1[[#This Row],[Balance]]&gt;200000,"High"
)</f>
        <v>High</v>
      </c>
    </row>
    <row r="551" spans="1:29" x14ac:dyDescent="0.25">
      <c r="A551" s="1" t="s">
        <v>1245</v>
      </c>
      <c r="B551" s="1" t="s">
        <v>6150</v>
      </c>
      <c r="C551" s="1" t="s">
        <v>5835</v>
      </c>
      <c r="D551" s="2">
        <v>42379</v>
      </c>
      <c r="E551">
        <v>426940</v>
      </c>
      <c r="F551">
        <v>587</v>
      </c>
      <c r="G551">
        <v>0</v>
      </c>
      <c r="H551" s="1" t="s">
        <v>5833</v>
      </c>
      <c r="I551" s="1" t="s">
        <v>6395</v>
      </c>
      <c r="J551" s="1" t="s">
        <v>6240</v>
      </c>
      <c r="K551">
        <v>49</v>
      </c>
      <c r="L551" s="1" t="s">
        <v>6256</v>
      </c>
      <c r="M551" s="1" t="s">
        <v>6242</v>
      </c>
      <c r="N551">
        <v>68874</v>
      </c>
      <c r="O551" s="1" t="s">
        <v>6248</v>
      </c>
      <c r="P551" s="2">
        <v>45532</v>
      </c>
      <c r="Q551" s="2">
        <v>45343</v>
      </c>
      <c r="R551" s="1" t="s">
        <v>6885</v>
      </c>
      <c r="S551" s="1" t="s">
        <v>6886</v>
      </c>
      <c r="T551" s="1" t="s">
        <v>23</v>
      </c>
      <c r="U551">
        <v>2172</v>
      </c>
      <c r="V551" s="1" t="s">
        <v>19</v>
      </c>
      <c r="W551" s="1" t="s">
        <v>50</v>
      </c>
      <c r="X551" s="2">
        <f t="shared" ca="1" si="8"/>
        <v>45937</v>
      </c>
      <c r="Y551" s="1">
        <f ca="1">ROUND(YEARFRAC(Merge1[[#This Row],[Join_Date]],Merge1[[#This Row],[Today]], 3),0)</f>
        <v>1</v>
      </c>
      <c r="Z551" s="1" t="str" cm="1">
        <f t="array" aca="1" ref="Z551" ca="1">_xlfn.IFS(
   Merge1[[#This Row],[Customer Tenure]]&lt;=2,"New",
   Merge1[[#This Row],[Customer Tenure]]&lt;=5,"Emerging",
  Merge1[[#This Row],[Customer Tenure]]&lt;9,"Established",
   TRUE,"Loyal"
)</f>
        <v>New</v>
      </c>
      <c r="AA551" s="1" t="str" cm="1">
        <f t="array" ref="AA551">_xlfn.IFS(Merge1[[#This Row],[Income]]&lt;=30000,"Low",Merge1[[#This Row],[Income]]&lt;=60000,"Medium",Merge1[[#This Row],[Income]]&lt;=100000,"High", Merge1[[#This Row],[Income]]&gt;100000," Premium")</f>
        <v>High</v>
      </c>
      <c r="AB551" s="1" t="str" cm="1">
        <f t="array" ref="AB551">_xlfn.IFS(Merge1[[#This Row],[Age]]&lt;= 28,"Gen Z", Merge1[[#This Row],[Age]]&lt;=44,"Millennials", Merge1[[#This Row],[Age]]&lt;=60,"Gen X", Merge1[[#This Row],[Age]]&gt;60,"Baby Boomers")</f>
        <v>Gen X</v>
      </c>
      <c r="AC551" s="1" t="str" cm="1">
        <f t="array" ref="AC551">_xlfn.IFS(
    Merge1[[#This Row],[Balance]]&lt;=50000,"Low",
    Merge1[[#This Row],[Balance]]&lt;=200000,"Medium",
    Merge1[[#This Row],[Balance]]&gt;200000,"High"
)</f>
        <v>High</v>
      </c>
    </row>
    <row r="552" spans="1:29" x14ac:dyDescent="0.25">
      <c r="A552" s="1" t="s">
        <v>522</v>
      </c>
      <c r="B552" s="1" t="s">
        <v>6211</v>
      </c>
      <c r="C552" s="1" t="s">
        <v>5835</v>
      </c>
      <c r="D552" s="2">
        <v>45305</v>
      </c>
      <c r="E552">
        <v>140148</v>
      </c>
      <c r="F552">
        <v>415</v>
      </c>
      <c r="G552">
        <v>0</v>
      </c>
      <c r="H552" s="1" t="s">
        <v>5860</v>
      </c>
      <c r="I552" s="1" t="s">
        <v>6427</v>
      </c>
      <c r="J552" s="1" t="s">
        <v>6245</v>
      </c>
      <c r="K552">
        <v>64</v>
      </c>
      <c r="L552" s="1" t="s">
        <v>6246</v>
      </c>
      <c r="M552" s="1" t="s">
        <v>6254</v>
      </c>
      <c r="N552">
        <v>51575</v>
      </c>
      <c r="O552" s="1" t="s">
        <v>6248</v>
      </c>
      <c r="P552" s="2">
        <v>43326</v>
      </c>
      <c r="Q552" s="2">
        <v>45259</v>
      </c>
      <c r="R552" s="1" t="s">
        <v>6887</v>
      </c>
      <c r="S552" s="1" t="s">
        <v>6888</v>
      </c>
      <c r="T552" s="1" t="s">
        <v>23</v>
      </c>
      <c r="U552">
        <v>604</v>
      </c>
      <c r="V552" s="1" t="s">
        <v>10</v>
      </c>
      <c r="W552" s="1" t="s">
        <v>16</v>
      </c>
      <c r="X552" s="2">
        <f t="shared" ca="1" si="8"/>
        <v>45937</v>
      </c>
      <c r="Y552" s="1">
        <f ca="1">ROUND(YEARFRAC(Merge1[[#This Row],[Join_Date]],Merge1[[#This Row],[Today]], 3),0)</f>
        <v>7</v>
      </c>
      <c r="Z552" s="1" t="str" cm="1">
        <f t="array" aca="1" ref="Z552" ca="1">_xlfn.IFS(
   Merge1[[#This Row],[Customer Tenure]]&lt;=2,"New",
   Merge1[[#This Row],[Customer Tenure]]&lt;=5,"Emerging",
  Merge1[[#This Row],[Customer Tenure]]&lt;9,"Established",
   TRUE,"Loyal"
)</f>
        <v>Established</v>
      </c>
      <c r="AA552" s="1" t="str" cm="1">
        <f t="array" ref="AA552">_xlfn.IFS(Merge1[[#This Row],[Income]]&lt;=30000,"Low",Merge1[[#This Row],[Income]]&lt;=60000,"Medium",Merge1[[#This Row],[Income]]&lt;=100000,"High", Merge1[[#This Row],[Income]]&gt;100000," Premium")</f>
        <v>Medium</v>
      </c>
      <c r="AB552" s="1" t="str" cm="1">
        <f t="array" ref="AB552">_xlfn.IFS(Merge1[[#This Row],[Age]]&lt;= 28,"Gen Z", Merge1[[#This Row],[Age]]&lt;=44,"Millennials", Merge1[[#This Row],[Age]]&lt;=60,"Gen X", Merge1[[#This Row],[Age]]&gt;60,"Baby Boomers")</f>
        <v>Baby Boomers</v>
      </c>
      <c r="AC552" s="1" t="str" cm="1">
        <f t="array" ref="AC552">_xlfn.IFS(
    Merge1[[#This Row],[Balance]]&lt;=50000,"Low",
    Merge1[[#This Row],[Balance]]&lt;=200000,"Medium",
    Merge1[[#This Row],[Balance]]&gt;200000,"High"
)</f>
        <v>Medium</v>
      </c>
    </row>
    <row r="553" spans="1:29" x14ac:dyDescent="0.25">
      <c r="A553" s="1" t="s">
        <v>522</v>
      </c>
      <c r="B553" s="1" t="s">
        <v>6211</v>
      </c>
      <c r="C553" s="1" t="s">
        <v>5835</v>
      </c>
      <c r="D553" s="2">
        <v>45305</v>
      </c>
      <c r="E553">
        <v>140148</v>
      </c>
      <c r="F553">
        <v>415</v>
      </c>
      <c r="G553">
        <v>0</v>
      </c>
      <c r="H553" s="1" t="s">
        <v>5860</v>
      </c>
      <c r="I553" s="1" t="s">
        <v>6427</v>
      </c>
      <c r="J553" s="1" t="s">
        <v>6245</v>
      </c>
      <c r="K553">
        <v>64</v>
      </c>
      <c r="L553" s="1" t="s">
        <v>6246</v>
      </c>
      <c r="M553" s="1" t="s">
        <v>6254</v>
      </c>
      <c r="N553">
        <v>51575</v>
      </c>
      <c r="O553" s="1" t="s">
        <v>6248</v>
      </c>
      <c r="P553" s="2">
        <v>43326</v>
      </c>
      <c r="Q553" s="2">
        <v>45256</v>
      </c>
      <c r="R553" s="1" t="s">
        <v>6887</v>
      </c>
      <c r="S553" s="1" t="s">
        <v>6888</v>
      </c>
      <c r="T553" s="1" t="s">
        <v>23</v>
      </c>
      <c r="U553">
        <v>5843</v>
      </c>
      <c r="V553" s="1" t="s">
        <v>15</v>
      </c>
      <c r="W553" s="1" t="s">
        <v>45</v>
      </c>
      <c r="X553" s="2">
        <f t="shared" ca="1" si="8"/>
        <v>45937</v>
      </c>
      <c r="Y553" s="1">
        <f ca="1">ROUND(YEARFRAC(Merge1[[#This Row],[Join_Date]],Merge1[[#This Row],[Today]], 3),0)</f>
        <v>7</v>
      </c>
      <c r="Z553" s="1" t="str" cm="1">
        <f t="array" aca="1" ref="Z553" ca="1">_xlfn.IFS(
   Merge1[[#This Row],[Customer Tenure]]&lt;=2,"New",
   Merge1[[#This Row],[Customer Tenure]]&lt;=5,"Emerging",
  Merge1[[#This Row],[Customer Tenure]]&lt;9,"Established",
   TRUE,"Loyal"
)</f>
        <v>Established</v>
      </c>
      <c r="AA553" s="1" t="str" cm="1">
        <f t="array" ref="AA553">_xlfn.IFS(Merge1[[#This Row],[Income]]&lt;=30000,"Low",Merge1[[#This Row],[Income]]&lt;=60000,"Medium",Merge1[[#This Row],[Income]]&lt;=100000,"High", Merge1[[#This Row],[Income]]&gt;100000," Premium")</f>
        <v>Medium</v>
      </c>
      <c r="AB553" s="1" t="str" cm="1">
        <f t="array" ref="AB553">_xlfn.IFS(Merge1[[#This Row],[Age]]&lt;= 28,"Gen Z", Merge1[[#This Row],[Age]]&lt;=44,"Millennials", Merge1[[#This Row],[Age]]&lt;=60,"Gen X", Merge1[[#This Row],[Age]]&gt;60,"Baby Boomers")</f>
        <v>Baby Boomers</v>
      </c>
      <c r="AC553" s="1" t="str" cm="1">
        <f t="array" ref="AC553">_xlfn.IFS(
    Merge1[[#This Row],[Balance]]&lt;=50000,"Low",
    Merge1[[#This Row],[Balance]]&lt;=200000,"Medium",
    Merge1[[#This Row],[Balance]]&gt;200000,"High"
)</f>
        <v>Medium</v>
      </c>
    </row>
    <row r="554" spans="1:29" x14ac:dyDescent="0.25">
      <c r="A554" s="1" t="s">
        <v>526</v>
      </c>
      <c r="B554" s="1" t="s">
        <v>5990</v>
      </c>
      <c r="C554" s="1" t="s">
        <v>5842</v>
      </c>
      <c r="D554" s="2">
        <v>43004</v>
      </c>
      <c r="E554">
        <v>392974</v>
      </c>
      <c r="F554">
        <v>725</v>
      </c>
      <c r="G554">
        <v>282648</v>
      </c>
      <c r="H554" s="1" t="s">
        <v>5833</v>
      </c>
      <c r="I554" s="1" t="s">
        <v>6726</v>
      </c>
      <c r="J554" s="1" t="s">
        <v>6245</v>
      </c>
      <c r="K554">
        <v>38</v>
      </c>
      <c r="L554" s="1" t="s">
        <v>6241</v>
      </c>
      <c r="M554" s="1" t="s">
        <v>6266</v>
      </c>
      <c r="N554">
        <v>24703</v>
      </c>
      <c r="O554" s="1" t="s">
        <v>6243</v>
      </c>
      <c r="P554" s="2">
        <v>44896</v>
      </c>
      <c r="Q554" s="2">
        <v>45838</v>
      </c>
      <c r="R554" s="1" t="s">
        <v>6883</v>
      </c>
      <c r="S554" s="1" t="s">
        <v>6910</v>
      </c>
      <c r="T554" s="1" t="s">
        <v>28</v>
      </c>
      <c r="U554">
        <v>3883</v>
      </c>
      <c r="V554" s="1" t="s">
        <v>15</v>
      </c>
      <c r="W554" s="1" t="s">
        <v>40</v>
      </c>
      <c r="X554" s="2">
        <f t="shared" ca="1" si="8"/>
        <v>45937</v>
      </c>
      <c r="Y554" s="1">
        <f ca="1">ROUND(YEARFRAC(Merge1[[#This Row],[Join_Date]],Merge1[[#This Row],[Today]], 3),0)</f>
        <v>3</v>
      </c>
      <c r="Z554" s="1" t="str" cm="1">
        <f t="array" aca="1" ref="Z554" ca="1">_xlfn.IFS(
   Merge1[[#This Row],[Customer Tenure]]&lt;=2,"New",
   Merge1[[#This Row],[Customer Tenure]]&lt;=5,"Emerging",
  Merge1[[#This Row],[Customer Tenure]]&lt;9,"Established",
   TRUE,"Loyal"
)</f>
        <v>Emerging</v>
      </c>
      <c r="AA554" s="1" t="str" cm="1">
        <f t="array" ref="AA554">_xlfn.IFS(Merge1[[#This Row],[Income]]&lt;=30000,"Low",Merge1[[#This Row],[Income]]&lt;=60000,"Medium",Merge1[[#This Row],[Income]]&lt;=100000,"High", Merge1[[#This Row],[Income]]&gt;100000," Premium")</f>
        <v>Low</v>
      </c>
      <c r="AB554" s="1" t="str" cm="1">
        <f t="array" ref="AB554">_xlfn.IFS(Merge1[[#This Row],[Age]]&lt;= 28,"Gen Z", Merge1[[#This Row],[Age]]&lt;=44,"Millennials", Merge1[[#This Row],[Age]]&lt;=60,"Gen X", Merge1[[#This Row],[Age]]&gt;60,"Baby Boomers")</f>
        <v>Millennials</v>
      </c>
      <c r="AC554" s="1" t="str" cm="1">
        <f t="array" ref="AC554">_xlfn.IFS(
    Merge1[[#This Row],[Balance]]&lt;=50000,"Low",
    Merge1[[#This Row],[Balance]]&lt;=200000,"Medium",
    Merge1[[#This Row],[Balance]]&gt;200000,"High"
)</f>
        <v>High</v>
      </c>
    </row>
    <row r="555" spans="1:29" x14ac:dyDescent="0.25">
      <c r="A555" s="1" t="s">
        <v>526</v>
      </c>
      <c r="B555" s="1" t="s">
        <v>5990</v>
      </c>
      <c r="C555" s="1" t="s">
        <v>5842</v>
      </c>
      <c r="D555" s="2">
        <v>43004</v>
      </c>
      <c r="E555">
        <v>392974</v>
      </c>
      <c r="F555">
        <v>725</v>
      </c>
      <c r="G555">
        <v>282648</v>
      </c>
      <c r="H555" s="1" t="s">
        <v>5833</v>
      </c>
      <c r="I555" s="1" t="s">
        <v>6726</v>
      </c>
      <c r="J555" s="1" t="s">
        <v>6245</v>
      </c>
      <c r="K555">
        <v>38</v>
      </c>
      <c r="L555" s="1" t="s">
        <v>6241</v>
      </c>
      <c r="M555" s="1" t="s">
        <v>6266</v>
      </c>
      <c r="N555">
        <v>24703</v>
      </c>
      <c r="O555" s="1" t="s">
        <v>6243</v>
      </c>
      <c r="P555" s="2">
        <v>44896</v>
      </c>
      <c r="Q555" s="2">
        <v>45169</v>
      </c>
      <c r="R555" s="1" t="s">
        <v>6889</v>
      </c>
      <c r="S555" s="1" t="s">
        <v>6919</v>
      </c>
      <c r="T555" s="1" t="s">
        <v>14</v>
      </c>
      <c r="U555">
        <v>8127</v>
      </c>
      <c r="V555" s="1" t="s">
        <v>24</v>
      </c>
      <c r="W555" s="1" t="s">
        <v>40</v>
      </c>
      <c r="X555" s="2">
        <f t="shared" ca="1" si="8"/>
        <v>45937</v>
      </c>
      <c r="Y555" s="1">
        <f ca="1">ROUND(YEARFRAC(Merge1[[#This Row],[Join_Date]],Merge1[[#This Row],[Today]], 3),0)</f>
        <v>3</v>
      </c>
      <c r="Z555" s="1" t="str" cm="1">
        <f t="array" aca="1" ref="Z555" ca="1">_xlfn.IFS(
   Merge1[[#This Row],[Customer Tenure]]&lt;=2,"New",
   Merge1[[#This Row],[Customer Tenure]]&lt;=5,"Emerging",
  Merge1[[#This Row],[Customer Tenure]]&lt;9,"Established",
   TRUE,"Loyal"
)</f>
        <v>Emerging</v>
      </c>
      <c r="AA555" s="1" t="str" cm="1">
        <f t="array" ref="AA555">_xlfn.IFS(Merge1[[#This Row],[Income]]&lt;=30000,"Low",Merge1[[#This Row],[Income]]&lt;=60000,"Medium",Merge1[[#This Row],[Income]]&lt;=100000,"High", Merge1[[#This Row],[Income]]&gt;100000," Premium")</f>
        <v>Low</v>
      </c>
      <c r="AB555" s="1" t="str" cm="1">
        <f t="array" ref="AB555">_xlfn.IFS(Merge1[[#This Row],[Age]]&lt;= 28,"Gen Z", Merge1[[#This Row],[Age]]&lt;=44,"Millennials", Merge1[[#This Row],[Age]]&lt;=60,"Gen X", Merge1[[#This Row],[Age]]&gt;60,"Baby Boomers")</f>
        <v>Millennials</v>
      </c>
      <c r="AC555" s="1" t="str" cm="1">
        <f t="array" ref="AC555">_xlfn.IFS(
    Merge1[[#This Row],[Balance]]&lt;=50000,"Low",
    Merge1[[#This Row],[Balance]]&lt;=200000,"Medium",
    Merge1[[#This Row],[Balance]]&gt;200000,"High"
)</f>
        <v>High</v>
      </c>
    </row>
    <row r="556" spans="1:29" x14ac:dyDescent="0.25">
      <c r="A556" s="1" t="s">
        <v>526</v>
      </c>
      <c r="B556" s="1" t="s">
        <v>5990</v>
      </c>
      <c r="C556" s="1" t="s">
        <v>5842</v>
      </c>
      <c r="D556" s="2">
        <v>43004</v>
      </c>
      <c r="E556">
        <v>392974</v>
      </c>
      <c r="F556">
        <v>725</v>
      </c>
      <c r="G556">
        <v>282648</v>
      </c>
      <c r="H556" s="1" t="s">
        <v>5833</v>
      </c>
      <c r="I556" s="1" t="s">
        <v>6726</v>
      </c>
      <c r="J556" s="1" t="s">
        <v>6245</v>
      </c>
      <c r="K556">
        <v>38</v>
      </c>
      <c r="L556" s="1" t="s">
        <v>6241</v>
      </c>
      <c r="M556" s="1" t="s">
        <v>6266</v>
      </c>
      <c r="N556">
        <v>24703</v>
      </c>
      <c r="O556" s="1" t="s">
        <v>6243</v>
      </c>
      <c r="P556" s="2">
        <v>44896</v>
      </c>
      <c r="Q556" s="2">
        <v>45687</v>
      </c>
      <c r="R556" s="1" t="s">
        <v>6902</v>
      </c>
      <c r="S556" s="1" t="s">
        <v>6908</v>
      </c>
      <c r="T556" s="1" t="s">
        <v>28</v>
      </c>
      <c r="U556">
        <v>4828</v>
      </c>
      <c r="V556" s="1" t="s">
        <v>15</v>
      </c>
      <c r="W556" s="1" t="s">
        <v>25</v>
      </c>
      <c r="X556" s="2">
        <f t="shared" ca="1" si="8"/>
        <v>45937</v>
      </c>
      <c r="Y556" s="1">
        <f ca="1">ROUND(YEARFRAC(Merge1[[#This Row],[Join_Date]],Merge1[[#This Row],[Today]], 3),0)</f>
        <v>3</v>
      </c>
      <c r="Z556" s="1" t="str" cm="1">
        <f t="array" aca="1" ref="Z556" ca="1">_xlfn.IFS(
   Merge1[[#This Row],[Customer Tenure]]&lt;=2,"New",
   Merge1[[#This Row],[Customer Tenure]]&lt;=5,"Emerging",
  Merge1[[#This Row],[Customer Tenure]]&lt;9,"Established",
   TRUE,"Loyal"
)</f>
        <v>Emerging</v>
      </c>
      <c r="AA556" s="1" t="str" cm="1">
        <f t="array" ref="AA556">_xlfn.IFS(Merge1[[#This Row],[Income]]&lt;=30000,"Low",Merge1[[#This Row],[Income]]&lt;=60000,"Medium",Merge1[[#This Row],[Income]]&lt;=100000,"High", Merge1[[#This Row],[Income]]&gt;100000," Premium")</f>
        <v>Low</v>
      </c>
      <c r="AB556" s="1" t="str" cm="1">
        <f t="array" ref="AB556">_xlfn.IFS(Merge1[[#This Row],[Age]]&lt;= 28,"Gen Z", Merge1[[#This Row],[Age]]&lt;=44,"Millennials", Merge1[[#This Row],[Age]]&lt;=60,"Gen X", Merge1[[#This Row],[Age]]&gt;60,"Baby Boomers")</f>
        <v>Millennials</v>
      </c>
      <c r="AC556" s="1" t="str" cm="1">
        <f t="array" ref="AC556">_xlfn.IFS(
    Merge1[[#This Row],[Balance]]&lt;=50000,"Low",
    Merge1[[#This Row],[Balance]]&lt;=200000,"Medium",
    Merge1[[#This Row],[Balance]]&gt;200000,"High"
)</f>
        <v>High</v>
      </c>
    </row>
    <row r="557" spans="1:29" x14ac:dyDescent="0.25">
      <c r="A557" s="1" t="s">
        <v>526</v>
      </c>
      <c r="B557" s="1" t="s">
        <v>5990</v>
      </c>
      <c r="C557" s="1" t="s">
        <v>5842</v>
      </c>
      <c r="D557" s="2">
        <v>43004</v>
      </c>
      <c r="E557">
        <v>392974</v>
      </c>
      <c r="F557">
        <v>725</v>
      </c>
      <c r="G557">
        <v>282648</v>
      </c>
      <c r="H557" s="1" t="s">
        <v>5833</v>
      </c>
      <c r="I557" s="1" t="s">
        <v>6726</v>
      </c>
      <c r="J557" s="1" t="s">
        <v>6245</v>
      </c>
      <c r="K557">
        <v>38</v>
      </c>
      <c r="L557" s="1" t="s">
        <v>6241</v>
      </c>
      <c r="M557" s="1" t="s">
        <v>6266</v>
      </c>
      <c r="N557">
        <v>24703</v>
      </c>
      <c r="O557" s="1" t="s">
        <v>6243</v>
      </c>
      <c r="P557" s="2">
        <v>44896</v>
      </c>
      <c r="Q557" s="2">
        <v>45834</v>
      </c>
      <c r="R557" s="1" t="s">
        <v>6883</v>
      </c>
      <c r="S557" s="1" t="s">
        <v>6910</v>
      </c>
      <c r="T557" s="1" t="s">
        <v>14</v>
      </c>
      <c r="U557">
        <v>6284</v>
      </c>
      <c r="V557" s="1" t="s">
        <v>10</v>
      </c>
      <c r="W557" s="1" t="s">
        <v>29</v>
      </c>
      <c r="X557" s="2">
        <f t="shared" ca="1" si="8"/>
        <v>45937</v>
      </c>
      <c r="Y557" s="1">
        <f ca="1">ROUND(YEARFRAC(Merge1[[#This Row],[Join_Date]],Merge1[[#This Row],[Today]], 3),0)</f>
        <v>3</v>
      </c>
      <c r="Z557" s="1" t="str" cm="1">
        <f t="array" aca="1" ref="Z557" ca="1">_xlfn.IFS(
   Merge1[[#This Row],[Customer Tenure]]&lt;=2,"New",
   Merge1[[#This Row],[Customer Tenure]]&lt;=5,"Emerging",
  Merge1[[#This Row],[Customer Tenure]]&lt;9,"Established",
   TRUE,"Loyal"
)</f>
        <v>Emerging</v>
      </c>
      <c r="AA557" s="1" t="str" cm="1">
        <f t="array" ref="AA557">_xlfn.IFS(Merge1[[#This Row],[Income]]&lt;=30000,"Low",Merge1[[#This Row],[Income]]&lt;=60000,"Medium",Merge1[[#This Row],[Income]]&lt;=100000,"High", Merge1[[#This Row],[Income]]&gt;100000," Premium")</f>
        <v>Low</v>
      </c>
      <c r="AB557" s="1" t="str" cm="1">
        <f t="array" ref="AB557">_xlfn.IFS(Merge1[[#This Row],[Age]]&lt;= 28,"Gen Z", Merge1[[#This Row],[Age]]&lt;=44,"Millennials", Merge1[[#This Row],[Age]]&lt;=60,"Gen X", Merge1[[#This Row],[Age]]&gt;60,"Baby Boomers")</f>
        <v>Millennials</v>
      </c>
      <c r="AC557" s="1" t="str" cm="1">
        <f t="array" ref="AC557">_xlfn.IFS(
    Merge1[[#This Row],[Balance]]&lt;=50000,"Low",
    Merge1[[#This Row],[Balance]]&lt;=200000,"Medium",
    Merge1[[#This Row],[Balance]]&gt;200000,"High"
)</f>
        <v>High</v>
      </c>
    </row>
    <row r="558" spans="1:29" x14ac:dyDescent="0.25">
      <c r="A558" s="1" t="s">
        <v>526</v>
      </c>
      <c r="B558" s="1" t="s">
        <v>5990</v>
      </c>
      <c r="C558" s="1" t="s">
        <v>5842</v>
      </c>
      <c r="D558" s="2">
        <v>43004</v>
      </c>
      <c r="E558">
        <v>392974</v>
      </c>
      <c r="F558">
        <v>725</v>
      </c>
      <c r="G558">
        <v>282648</v>
      </c>
      <c r="H558" s="1" t="s">
        <v>5833</v>
      </c>
      <c r="I558" s="1" t="s">
        <v>6726</v>
      </c>
      <c r="J558" s="1" t="s">
        <v>6245</v>
      </c>
      <c r="K558">
        <v>38</v>
      </c>
      <c r="L558" s="1" t="s">
        <v>6241</v>
      </c>
      <c r="M558" s="1" t="s">
        <v>6266</v>
      </c>
      <c r="N558">
        <v>24703</v>
      </c>
      <c r="O558" s="1" t="s">
        <v>6243</v>
      </c>
      <c r="P558" s="2">
        <v>44896</v>
      </c>
      <c r="Q558" s="2">
        <v>45330</v>
      </c>
      <c r="R558" s="1" t="s">
        <v>6885</v>
      </c>
      <c r="S558" s="1" t="s">
        <v>6886</v>
      </c>
      <c r="T558" s="1" t="s">
        <v>9</v>
      </c>
      <c r="U558">
        <v>358</v>
      </c>
      <c r="V558" s="1" t="s">
        <v>19</v>
      </c>
      <c r="W558" s="1" t="s">
        <v>29</v>
      </c>
      <c r="X558" s="2">
        <f t="shared" ca="1" si="8"/>
        <v>45937</v>
      </c>
      <c r="Y558" s="1">
        <f ca="1">ROUND(YEARFRAC(Merge1[[#This Row],[Join_Date]],Merge1[[#This Row],[Today]], 3),0)</f>
        <v>3</v>
      </c>
      <c r="Z558" s="1" t="str" cm="1">
        <f t="array" aca="1" ref="Z558" ca="1">_xlfn.IFS(
   Merge1[[#This Row],[Customer Tenure]]&lt;=2,"New",
   Merge1[[#This Row],[Customer Tenure]]&lt;=5,"Emerging",
  Merge1[[#This Row],[Customer Tenure]]&lt;9,"Established",
   TRUE,"Loyal"
)</f>
        <v>Emerging</v>
      </c>
      <c r="AA558" s="1" t="str" cm="1">
        <f t="array" ref="AA558">_xlfn.IFS(Merge1[[#This Row],[Income]]&lt;=30000,"Low",Merge1[[#This Row],[Income]]&lt;=60000,"Medium",Merge1[[#This Row],[Income]]&lt;=100000,"High", Merge1[[#This Row],[Income]]&gt;100000," Premium")</f>
        <v>Low</v>
      </c>
      <c r="AB558" s="1" t="str" cm="1">
        <f t="array" ref="AB558">_xlfn.IFS(Merge1[[#This Row],[Age]]&lt;= 28,"Gen Z", Merge1[[#This Row],[Age]]&lt;=44,"Millennials", Merge1[[#This Row],[Age]]&lt;=60,"Gen X", Merge1[[#This Row],[Age]]&gt;60,"Baby Boomers")</f>
        <v>Millennials</v>
      </c>
      <c r="AC558" s="1" t="str" cm="1">
        <f t="array" ref="AC558">_xlfn.IFS(
    Merge1[[#This Row],[Balance]]&lt;=50000,"Low",
    Merge1[[#This Row],[Balance]]&lt;=200000,"Medium",
    Merge1[[#This Row],[Balance]]&gt;200000,"High"
)</f>
        <v>High</v>
      </c>
    </row>
    <row r="559" spans="1:29" x14ac:dyDescent="0.25">
      <c r="A559" s="1" t="s">
        <v>1253</v>
      </c>
      <c r="B559" s="1" t="s">
        <v>5939</v>
      </c>
      <c r="C559" s="1" t="s">
        <v>5842</v>
      </c>
      <c r="D559" s="2">
        <v>42671</v>
      </c>
      <c r="E559">
        <v>374044</v>
      </c>
      <c r="F559">
        <v>438</v>
      </c>
      <c r="G559">
        <v>251983</v>
      </c>
      <c r="H559" s="1" t="s">
        <v>5833</v>
      </c>
      <c r="I559" s="1" t="s">
        <v>6757</v>
      </c>
      <c r="J559" s="1" t="s">
        <v>6245</v>
      </c>
      <c r="K559">
        <v>27</v>
      </c>
      <c r="L559" s="1" t="s">
        <v>6246</v>
      </c>
      <c r="M559" s="1" t="s">
        <v>6266</v>
      </c>
      <c r="N559">
        <v>174351</v>
      </c>
      <c r="O559" s="1" t="s">
        <v>6243</v>
      </c>
      <c r="P559" s="2">
        <v>42571</v>
      </c>
      <c r="Q559" s="2">
        <v>45342</v>
      </c>
      <c r="R559" s="1" t="s">
        <v>6885</v>
      </c>
      <c r="S559" s="1" t="s">
        <v>6886</v>
      </c>
      <c r="T559" s="1" t="s">
        <v>9</v>
      </c>
      <c r="U559">
        <v>1855</v>
      </c>
      <c r="V559" s="1" t="s">
        <v>24</v>
      </c>
      <c r="W559" s="1" t="s">
        <v>11</v>
      </c>
      <c r="X559" s="2">
        <f t="shared" ca="1" si="8"/>
        <v>45937</v>
      </c>
      <c r="Y559" s="1">
        <f ca="1">ROUND(YEARFRAC(Merge1[[#This Row],[Join_Date]],Merge1[[#This Row],[Today]], 3),0)</f>
        <v>9</v>
      </c>
      <c r="Z559" s="1" t="str" cm="1">
        <f t="array" aca="1" ref="Z559" ca="1">_xlfn.IFS(
   Merge1[[#This Row],[Customer Tenure]]&lt;=2,"New",
   Merge1[[#This Row],[Customer Tenure]]&lt;=5,"Emerging",
  Merge1[[#This Row],[Customer Tenure]]&lt;9,"Established",
   TRUE,"Loyal"
)</f>
        <v>Loyal</v>
      </c>
      <c r="AA559" s="1" t="str" cm="1">
        <f t="array" ref="AA559">_xlfn.IFS(Merge1[[#This Row],[Income]]&lt;=30000,"Low",Merge1[[#This Row],[Income]]&lt;=60000,"Medium",Merge1[[#This Row],[Income]]&lt;=100000,"High", Merge1[[#This Row],[Income]]&gt;100000," Premium")</f>
        <v xml:space="preserve"> Premium</v>
      </c>
      <c r="AB559" s="1" t="str" cm="1">
        <f t="array" ref="AB559">_xlfn.IFS(Merge1[[#This Row],[Age]]&lt;= 28,"Gen Z", Merge1[[#This Row],[Age]]&lt;=44,"Millennials", Merge1[[#This Row],[Age]]&lt;=60,"Gen X", Merge1[[#This Row],[Age]]&gt;60,"Baby Boomers")</f>
        <v>Gen Z</v>
      </c>
      <c r="AC559" s="1" t="str" cm="1">
        <f t="array" ref="AC559">_xlfn.IFS(
    Merge1[[#This Row],[Balance]]&lt;=50000,"Low",
    Merge1[[#This Row],[Balance]]&lt;=200000,"Medium",
    Merge1[[#This Row],[Balance]]&gt;200000,"High"
)</f>
        <v>High</v>
      </c>
    </row>
    <row r="560" spans="1:29" x14ac:dyDescent="0.25">
      <c r="A560" s="1" t="s">
        <v>530</v>
      </c>
      <c r="B560" s="1" t="s">
        <v>6132</v>
      </c>
      <c r="C560" s="1" t="s">
        <v>5832</v>
      </c>
      <c r="D560" s="2">
        <v>45088</v>
      </c>
      <c r="E560">
        <v>25939</v>
      </c>
      <c r="F560">
        <v>680</v>
      </c>
      <c r="G560">
        <v>13720</v>
      </c>
      <c r="H560" s="1" t="s">
        <v>5833</v>
      </c>
      <c r="I560" s="1" t="s">
        <v>6682</v>
      </c>
      <c r="J560" s="1" t="s">
        <v>6240</v>
      </c>
      <c r="K560">
        <v>56</v>
      </c>
      <c r="L560" s="1" t="s">
        <v>6260</v>
      </c>
      <c r="M560" s="1" t="s">
        <v>6262</v>
      </c>
      <c r="N560">
        <v>182962</v>
      </c>
      <c r="O560" s="1" t="s">
        <v>6248</v>
      </c>
      <c r="P560" s="2">
        <v>45560</v>
      </c>
      <c r="Q560" s="2">
        <v>45739</v>
      </c>
      <c r="R560" s="1" t="s">
        <v>6899</v>
      </c>
      <c r="S560" s="1" t="s">
        <v>6914</v>
      </c>
      <c r="T560" s="1" t="s">
        <v>9</v>
      </c>
      <c r="U560">
        <v>5247</v>
      </c>
      <c r="V560" s="1" t="s">
        <v>19</v>
      </c>
      <c r="W560" s="1" t="s">
        <v>25</v>
      </c>
      <c r="X560" s="2">
        <f t="shared" ca="1" si="8"/>
        <v>45937</v>
      </c>
      <c r="Y560" s="1">
        <f ca="1">ROUND(YEARFRAC(Merge1[[#This Row],[Join_Date]],Merge1[[#This Row],[Today]], 3),0)</f>
        <v>1</v>
      </c>
      <c r="Z560" s="1" t="str" cm="1">
        <f t="array" aca="1" ref="Z560" ca="1">_xlfn.IFS(
   Merge1[[#This Row],[Customer Tenure]]&lt;=2,"New",
   Merge1[[#This Row],[Customer Tenure]]&lt;=5,"Emerging",
  Merge1[[#This Row],[Customer Tenure]]&lt;9,"Established",
   TRUE,"Loyal"
)</f>
        <v>New</v>
      </c>
      <c r="AA560" s="1" t="str" cm="1">
        <f t="array" ref="AA560">_xlfn.IFS(Merge1[[#This Row],[Income]]&lt;=30000,"Low",Merge1[[#This Row],[Income]]&lt;=60000,"Medium",Merge1[[#This Row],[Income]]&lt;=100000,"High", Merge1[[#This Row],[Income]]&gt;100000," Premium")</f>
        <v xml:space="preserve"> Premium</v>
      </c>
      <c r="AB560" s="1" t="str" cm="1">
        <f t="array" ref="AB560">_xlfn.IFS(Merge1[[#This Row],[Age]]&lt;= 28,"Gen Z", Merge1[[#This Row],[Age]]&lt;=44,"Millennials", Merge1[[#This Row],[Age]]&lt;=60,"Gen X", Merge1[[#This Row],[Age]]&gt;60,"Baby Boomers")</f>
        <v>Gen X</v>
      </c>
      <c r="AC560" s="1" t="str" cm="1">
        <f t="array" ref="AC560">_xlfn.IFS(
    Merge1[[#This Row],[Balance]]&lt;=50000,"Low",
    Merge1[[#This Row],[Balance]]&lt;=200000,"Medium",
    Merge1[[#This Row],[Balance]]&gt;200000,"High"
)</f>
        <v>Low</v>
      </c>
    </row>
    <row r="561" spans="1:29" x14ac:dyDescent="0.25">
      <c r="A561" s="1" t="s">
        <v>536</v>
      </c>
      <c r="B561" s="1" t="s">
        <v>5958</v>
      </c>
      <c r="C561" s="1" t="s">
        <v>5835</v>
      </c>
      <c r="D561" s="2">
        <v>43698</v>
      </c>
      <c r="E561">
        <v>351181</v>
      </c>
      <c r="F561">
        <v>543</v>
      </c>
      <c r="G561">
        <v>0</v>
      </c>
      <c r="H561" s="1" t="s">
        <v>5833</v>
      </c>
      <c r="I561" s="1" t="s">
        <v>6702</v>
      </c>
      <c r="J561" s="1" t="s">
        <v>6240</v>
      </c>
      <c r="K561">
        <v>18</v>
      </c>
      <c r="L561" s="1" t="s">
        <v>6260</v>
      </c>
      <c r="M561" s="1" t="s">
        <v>6247</v>
      </c>
      <c r="N561">
        <v>99561</v>
      </c>
      <c r="O561" s="1" t="s">
        <v>6252</v>
      </c>
      <c r="P561" s="2">
        <v>42581</v>
      </c>
      <c r="Q561" s="2">
        <v>45803</v>
      </c>
      <c r="R561" s="1" t="s">
        <v>6906</v>
      </c>
      <c r="S561" s="1" t="s">
        <v>6907</v>
      </c>
      <c r="T561" s="1" t="s">
        <v>14</v>
      </c>
      <c r="U561">
        <v>3030</v>
      </c>
      <c r="V561" s="1" t="s">
        <v>15</v>
      </c>
      <c r="W561" s="1" t="s">
        <v>29</v>
      </c>
      <c r="X561" s="2">
        <f t="shared" ca="1" si="8"/>
        <v>45937</v>
      </c>
      <c r="Y561" s="1">
        <f ca="1">ROUND(YEARFRAC(Merge1[[#This Row],[Join_Date]],Merge1[[#This Row],[Today]], 3),0)</f>
        <v>9</v>
      </c>
      <c r="Z561" s="1" t="str" cm="1">
        <f t="array" aca="1" ref="Z561" ca="1">_xlfn.IFS(
   Merge1[[#This Row],[Customer Tenure]]&lt;=2,"New",
   Merge1[[#This Row],[Customer Tenure]]&lt;=5,"Emerging",
  Merge1[[#This Row],[Customer Tenure]]&lt;9,"Established",
   TRUE,"Loyal"
)</f>
        <v>Loyal</v>
      </c>
      <c r="AA561" s="1" t="str" cm="1">
        <f t="array" ref="AA561">_xlfn.IFS(Merge1[[#This Row],[Income]]&lt;=30000,"Low",Merge1[[#This Row],[Income]]&lt;=60000,"Medium",Merge1[[#This Row],[Income]]&lt;=100000,"High", Merge1[[#This Row],[Income]]&gt;100000," Premium")</f>
        <v>High</v>
      </c>
      <c r="AB561" s="1" t="str" cm="1">
        <f t="array" ref="AB561">_xlfn.IFS(Merge1[[#This Row],[Age]]&lt;= 28,"Gen Z", Merge1[[#This Row],[Age]]&lt;=44,"Millennials", Merge1[[#This Row],[Age]]&lt;=60,"Gen X", Merge1[[#This Row],[Age]]&gt;60,"Baby Boomers")</f>
        <v>Gen Z</v>
      </c>
      <c r="AC561" s="1" t="str" cm="1">
        <f t="array" ref="AC561">_xlfn.IFS(
    Merge1[[#This Row],[Balance]]&lt;=50000,"Low",
    Merge1[[#This Row],[Balance]]&lt;=200000,"Medium",
    Merge1[[#This Row],[Balance]]&gt;200000,"High"
)</f>
        <v>High</v>
      </c>
    </row>
    <row r="562" spans="1:29" x14ac:dyDescent="0.25">
      <c r="A562" s="1" t="s">
        <v>536</v>
      </c>
      <c r="B562" s="1" t="s">
        <v>5958</v>
      </c>
      <c r="C562" s="1" t="s">
        <v>5835</v>
      </c>
      <c r="D562" s="2">
        <v>43698</v>
      </c>
      <c r="E562">
        <v>351181</v>
      </c>
      <c r="F562">
        <v>543</v>
      </c>
      <c r="G562">
        <v>0</v>
      </c>
      <c r="H562" s="1" t="s">
        <v>5833</v>
      </c>
      <c r="I562" s="1" t="s">
        <v>6702</v>
      </c>
      <c r="J562" s="1" t="s">
        <v>6240</v>
      </c>
      <c r="K562">
        <v>18</v>
      </c>
      <c r="L562" s="1" t="s">
        <v>6260</v>
      </c>
      <c r="M562" s="1" t="s">
        <v>6247</v>
      </c>
      <c r="N562">
        <v>99561</v>
      </c>
      <c r="O562" s="1" t="s">
        <v>6252</v>
      </c>
      <c r="P562" s="2">
        <v>42581</v>
      </c>
      <c r="Q562" s="2">
        <v>45310</v>
      </c>
      <c r="R562" s="1" t="s">
        <v>6902</v>
      </c>
      <c r="S562" s="1" t="s">
        <v>6903</v>
      </c>
      <c r="T562" s="1" t="s">
        <v>28</v>
      </c>
      <c r="U562">
        <v>2294</v>
      </c>
      <c r="V562" s="1" t="s">
        <v>15</v>
      </c>
      <c r="W562" s="1" t="s">
        <v>40</v>
      </c>
      <c r="X562" s="2">
        <f t="shared" ca="1" si="8"/>
        <v>45937</v>
      </c>
      <c r="Y562" s="1">
        <f ca="1">ROUND(YEARFRAC(Merge1[[#This Row],[Join_Date]],Merge1[[#This Row],[Today]], 3),0)</f>
        <v>9</v>
      </c>
      <c r="Z562" s="1" t="str" cm="1">
        <f t="array" aca="1" ref="Z562" ca="1">_xlfn.IFS(
   Merge1[[#This Row],[Customer Tenure]]&lt;=2,"New",
   Merge1[[#This Row],[Customer Tenure]]&lt;=5,"Emerging",
  Merge1[[#This Row],[Customer Tenure]]&lt;9,"Established",
   TRUE,"Loyal"
)</f>
        <v>Loyal</v>
      </c>
      <c r="AA562" s="1" t="str" cm="1">
        <f t="array" ref="AA562">_xlfn.IFS(Merge1[[#This Row],[Income]]&lt;=30000,"Low",Merge1[[#This Row],[Income]]&lt;=60000,"Medium",Merge1[[#This Row],[Income]]&lt;=100000,"High", Merge1[[#This Row],[Income]]&gt;100000," Premium")</f>
        <v>High</v>
      </c>
      <c r="AB562" s="1" t="str" cm="1">
        <f t="array" ref="AB562">_xlfn.IFS(Merge1[[#This Row],[Age]]&lt;= 28,"Gen Z", Merge1[[#This Row],[Age]]&lt;=44,"Millennials", Merge1[[#This Row],[Age]]&lt;=60,"Gen X", Merge1[[#This Row],[Age]]&gt;60,"Baby Boomers")</f>
        <v>Gen Z</v>
      </c>
      <c r="AC562" s="1" t="str" cm="1">
        <f t="array" ref="AC562">_xlfn.IFS(
    Merge1[[#This Row],[Balance]]&lt;=50000,"Low",
    Merge1[[#This Row],[Balance]]&lt;=200000,"Medium",
    Merge1[[#This Row],[Balance]]&gt;200000,"High"
)</f>
        <v>High</v>
      </c>
    </row>
    <row r="563" spans="1:29" x14ac:dyDescent="0.25">
      <c r="A563" s="1" t="s">
        <v>879</v>
      </c>
      <c r="B563" s="1" t="s">
        <v>5943</v>
      </c>
      <c r="C563" s="1" t="s">
        <v>5832</v>
      </c>
      <c r="D563" s="2">
        <v>45207</v>
      </c>
      <c r="E563">
        <v>437805</v>
      </c>
      <c r="F563">
        <v>706</v>
      </c>
      <c r="G563">
        <v>0</v>
      </c>
      <c r="H563" s="1" t="s">
        <v>5850</v>
      </c>
      <c r="I563" s="1" t="s">
        <v>6738</v>
      </c>
      <c r="J563" s="1" t="s">
        <v>6240</v>
      </c>
      <c r="K563">
        <v>35</v>
      </c>
      <c r="L563" s="1" t="s">
        <v>6241</v>
      </c>
      <c r="M563" s="1" t="s">
        <v>6266</v>
      </c>
      <c r="N563">
        <v>46017</v>
      </c>
      <c r="O563" s="1" t="s">
        <v>6248</v>
      </c>
      <c r="P563" s="2">
        <v>42931</v>
      </c>
      <c r="Q563" s="2">
        <v>45313</v>
      </c>
      <c r="R563" s="1" t="s">
        <v>6902</v>
      </c>
      <c r="S563" s="1" t="s">
        <v>6903</v>
      </c>
      <c r="T563" s="1" t="s">
        <v>23</v>
      </c>
      <c r="U563">
        <v>2999</v>
      </c>
      <c r="V563" s="1" t="s">
        <v>19</v>
      </c>
      <c r="W563" s="1" t="s">
        <v>55</v>
      </c>
      <c r="X563" s="2">
        <f t="shared" ca="1" si="8"/>
        <v>45937</v>
      </c>
      <c r="Y563" s="1">
        <f ca="1">ROUND(YEARFRAC(Merge1[[#This Row],[Join_Date]],Merge1[[#This Row],[Today]], 3),0)</f>
        <v>8</v>
      </c>
      <c r="Z563" s="1" t="str" cm="1">
        <f t="array" aca="1" ref="Z563" ca="1">_xlfn.IFS(
   Merge1[[#This Row],[Customer Tenure]]&lt;=2,"New",
   Merge1[[#This Row],[Customer Tenure]]&lt;=5,"Emerging",
  Merge1[[#This Row],[Customer Tenure]]&lt;9,"Established",
   TRUE,"Loyal"
)</f>
        <v>Established</v>
      </c>
      <c r="AA563" s="1" t="str" cm="1">
        <f t="array" ref="AA563">_xlfn.IFS(Merge1[[#This Row],[Income]]&lt;=30000,"Low",Merge1[[#This Row],[Income]]&lt;=60000,"Medium",Merge1[[#This Row],[Income]]&lt;=100000,"High", Merge1[[#This Row],[Income]]&gt;100000," Premium")</f>
        <v>Medium</v>
      </c>
      <c r="AB563" s="1" t="str" cm="1">
        <f t="array" ref="AB563">_xlfn.IFS(Merge1[[#This Row],[Age]]&lt;= 28,"Gen Z", Merge1[[#This Row],[Age]]&lt;=44,"Millennials", Merge1[[#This Row],[Age]]&lt;=60,"Gen X", Merge1[[#This Row],[Age]]&gt;60,"Baby Boomers")</f>
        <v>Millennials</v>
      </c>
      <c r="AC563" s="1" t="str" cm="1">
        <f t="array" ref="AC563">_xlfn.IFS(
    Merge1[[#This Row],[Balance]]&lt;=50000,"Low",
    Merge1[[#This Row],[Balance]]&lt;=200000,"Medium",
    Merge1[[#This Row],[Balance]]&gt;200000,"High"
)</f>
        <v>High</v>
      </c>
    </row>
    <row r="564" spans="1:29" x14ac:dyDescent="0.25">
      <c r="A564" s="1" t="s">
        <v>1000</v>
      </c>
      <c r="B564" s="1" t="s">
        <v>5944</v>
      </c>
      <c r="C564" s="1" t="s">
        <v>5832</v>
      </c>
      <c r="D564" s="2">
        <v>45343</v>
      </c>
      <c r="E564">
        <v>163187</v>
      </c>
      <c r="F564">
        <v>689</v>
      </c>
      <c r="G564">
        <v>497174</v>
      </c>
      <c r="H564" s="1" t="s">
        <v>5833</v>
      </c>
      <c r="I564" s="1" t="s">
        <v>6453</v>
      </c>
      <c r="J564" s="1" t="s">
        <v>6245</v>
      </c>
      <c r="K564">
        <v>51</v>
      </c>
      <c r="L564" s="1" t="s">
        <v>6256</v>
      </c>
      <c r="M564" s="1" t="s">
        <v>6242</v>
      </c>
      <c r="N564">
        <v>40953</v>
      </c>
      <c r="O564" s="1" t="s">
        <v>6243</v>
      </c>
      <c r="P564" s="2">
        <v>44789</v>
      </c>
      <c r="Q564" s="2">
        <v>45521</v>
      </c>
      <c r="R564" s="1" t="s">
        <v>6889</v>
      </c>
      <c r="S564" s="1" t="s">
        <v>6890</v>
      </c>
      <c r="T564" s="1" t="s">
        <v>9</v>
      </c>
      <c r="U564">
        <v>8090</v>
      </c>
      <c r="V564" s="1" t="s">
        <v>19</v>
      </c>
      <c r="W564" s="1" t="s">
        <v>16</v>
      </c>
      <c r="X564" s="2">
        <f t="shared" ca="1" si="8"/>
        <v>45937</v>
      </c>
      <c r="Y564" s="1">
        <f ca="1">ROUND(YEARFRAC(Merge1[[#This Row],[Join_Date]],Merge1[[#This Row],[Today]], 3),0)</f>
        <v>3</v>
      </c>
      <c r="Z564" s="1" t="str" cm="1">
        <f t="array" aca="1" ref="Z564" ca="1">_xlfn.IFS(
   Merge1[[#This Row],[Customer Tenure]]&lt;=2,"New",
   Merge1[[#This Row],[Customer Tenure]]&lt;=5,"Emerging",
  Merge1[[#This Row],[Customer Tenure]]&lt;9,"Established",
   TRUE,"Loyal"
)</f>
        <v>Emerging</v>
      </c>
      <c r="AA564" s="1" t="str" cm="1">
        <f t="array" ref="AA564">_xlfn.IFS(Merge1[[#This Row],[Income]]&lt;=30000,"Low",Merge1[[#This Row],[Income]]&lt;=60000,"Medium",Merge1[[#This Row],[Income]]&lt;=100000,"High", Merge1[[#This Row],[Income]]&gt;100000," Premium")</f>
        <v>Medium</v>
      </c>
      <c r="AB564" s="1" t="str" cm="1">
        <f t="array" ref="AB564">_xlfn.IFS(Merge1[[#This Row],[Age]]&lt;= 28,"Gen Z", Merge1[[#This Row],[Age]]&lt;=44,"Millennials", Merge1[[#This Row],[Age]]&lt;=60,"Gen X", Merge1[[#This Row],[Age]]&gt;60,"Baby Boomers")</f>
        <v>Gen X</v>
      </c>
      <c r="AC564" s="1" t="str" cm="1">
        <f t="array" ref="AC564">_xlfn.IFS(
    Merge1[[#This Row],[Balance]]&lt;=50000,"Low",
    Merge1[[#This Row],[Balance]]&lt;=200000,"Medium",
    Merge1[[#This Row],[Balance]]&gt;200000,"High"
)</f>
        <v>Medium</v>
      </c>
    </row>
    <row r="565" spans="1:29" x14ac:dyDescent="0.25">
      <c r="A565" s="1" t="s">
        <v>540</v>
      </c>
      <c r="B565" s="1" t="s">
        <v>6191</v>
      </c>
      <c r="C565" s="1" t="s">
        <v>5832</v>
      </c>
      <c r="D565" s="2">
        <v>43246</v>
      </c>
      <c r="E565">
        <v>449757</v>
      </c>
      <c r="F565">
        <v>410</v>
      </c>
      <c r="G565">
        <v>0</v>
      </c>
      <c r="H565" s="1" t="s">
        <v>5838</v>
      </c>
      <c r="I565" s="1" t="s">
        <v>6369</v>
      </c>
      <c r="J565" s="1" t="s">
        <v>6245</v>
      </c>
      <c r="K565">
        <v>30</v>
      </c>
      <c r="L565" s="1" t="s">
        <v>6246</v>
      </c>
      <c r="M565" s="1" t="s">
        <v>6251</v>
      </c>
      <c r="N565">
        <v>104082</v>
      </c>
      <c r="O565" s="1" t="s">
        <v>6243</v>
      </c>
      <c r="P565" s="2">
        <v>43102</v>
      </c>
      <c r="Q565" s="2">
        <v>45495</v>
      </c>
      <c r="R565" s="1" t="s">
        <v>6891</v>
      </c>
      <c r="S565" s="1" t="s">
        <v>6895</v>
      </c>
      <c r="T565" s="1" t="s">
        <v>9</v>
      </c>
      <c r="U565">
        <v>9866</v>
      </c>
      <c r="V565" s="1" t="s">
        <v>19</v>
      </c>
      <c r="W565" s="1" t="s">
        <v>11</v>
      </c>
      <c r="X565" s="2">
        <f t="shared" ca="1" si="8"/>
        <v>45937</v>
      </c>
      <c r="Y565" s="1">
        <f ca="1">ROUND(YEARFRAC(Merge1[[#This Row],[Join_Date]],Merge1[[#This Row],[Today]], 3),0)</f>
        <v>8</v>
      </c>
      <c r="Z565" s="1" t="str" cm="1">
        <f t="array" aca="1" ref="Z565" ca="1">_xlfn.IFS(
   Merge1[[#This Row],[Customer Tenure]]&lt;=2,"New",
   Merge1[[#This Row],[Customer Tenure]]&lt;=5,"Emerging",
  Merge1[[#This Row],[Customer Tenure]]&lt;9,"Established",
   TRUE,"Loyal"
)</f>
        <v>Established</v>
      </c>
      <c r="AA565" s="1" t="str" cm="1">
        <f t="array" ref="AA565">_xlfn.IFS(Merge1[[#This Row],[Income]]&lt;=30000,"Low",Merge1[[#This Row],[Income]]&lt;=60000,"Medium",Merge1[[#This Row],[Income]]&lt;=100000,"High", Merge1[[#This Row],[Income]]&gt;100000," Premium")</f>
        <v xml:space="preserve"> Premium</v>
      </c>
      <c r="AB565" s="1" t="str" cm="1">
        <f t="array" ref="AB565">_xlfn.IFS(Merge1[[#This Row],[Age]]&lt;= 28,"Gen Z", Merge1[[#This Row],[Age]]&lt;=44,"Millennials", Merge1[[#This Row],[Age]]&lt;=60,"Gen X", Merge1[[#This Row],[Age]]&gt;60,"Baby Boomers")</f>
        <v>Millennials</v>
      </c>
      <c r="AC565" s="1" t="str" cm="1">
        <f t="array" ref="AC565">_xlfn.IFS(
    Merge1[[#This Row],[Balance]]&lt;=50000,"Low",
    Merge1[[#This Row],[Balance]]&lt;=200000,"Medium",
    Merge1[[#This Row],[Balance]]&gt;200000,"High"
)</f>
        <v>High</v>
      </c>
    </row>
    <row r="566" spans="1:29" x14ac:dyDescent="0.25">
      <c r="A566" s="1" t="s">
        <v>540</v>
      </c>
      <c r="B566" s="1" t="s">
        <v>6191</v>
      </c>
      <c r="C566" s="1" t="s">
        <v>5832</v>
      </c>
      <c r="D566" s="2">
        <v>43246</v>
      </c>
      <c r="E566">
        <v>449757</v>
      </c>
      <c r="F566">
        <v>410</v>
      </c>
      <c r="G566">
        <v>0</v>
      </c>
      <c r="H566" s="1" t="s">
        <v>5838</v>
      </c>
      <c r="I566" s="1" t="s">
        <v>6369</v>
      </c>
      <c r="J566" s="1" t="s">
        <v>6245</v>
      </c>
      <c r="K566">
        <v>30</v>
      </c>
      <c r="L566" s="1" t="s">
        <v>6246</v>
      </c>
      <c r="M566" s="1" t="s">
        <v>6251</v>
      </c>
      <c r="N566">
        <v>104082</v>
      </c>
      <c r="O566" s="1" t="s">
        <v>6243</v>
      </c>
      <c r="P566" s="2">
        <v>43102</v>
      </c>
      <c r="Q566" s="2">
        <v>45217</v>
      </c>
      <c r="R566" s="1" t="s">
        <v>6912</v>
      </c>
      <c r="S566" s="1" t="s">
        <v>6913</v>
      </c>
      <c r="T566" s="1" t="s">
        <v>28</v>
      </c>
      <c r="U566">
        <v>1274</v>
      </c>
      <c r="V566" s="1" t="s">
        <v>24</v>
      </c>
      <c r="W566" s="1" t="s">
        <v>29</v>
      </c>
      <c r="X566" s="2">
        <f t="shared" ca="1" si="8"/>
        <v>45937</v>
      </c>
      <c r="Y566" s="1">
        <f ca="1">ROUND(YEARFRAC(Merge1[[#This Row],[Join_Date]],Merge1[[#This Row],[Today]], 3),0)</f>
        <v>8</v>
      </c>
      <c r="Z566" s="1" t="str" cm="1">
        <f t="array" aca="1" ref="Z566" ca="1">_xlfn.IFS(
   Merge1[[#This Row],[Customer Tenure]]&lt;=2,"New",
   Merge1[[#This Row],[Customer Tenure]]&lt;=5,"Emerging",
  Merge1[[#This Row],[Customer Tenure]]&lt;9,"Established",
   TRUE,"Loyal"
)</f>
        <v>Established</v>
      </c>
      <c r="AA566" s="1" t="str" cm="1">
        <f t="array" ref="AA566">_xlfn.IFS(Merge1[[#This Row],[Income]]&lt;=30000,"Low",Merge1[[#This Row],[Income]]&lt;=60000,"Medium",Merge1[[#This Row],[Income]]&lt;=100000,"High", Merge1[[#This Row],[Income]]&gt;100000," Premium")</f>
        <v xml:space="preserve"> Premium</v>
      </c>
      <c r="AB566" s="1" t="str" cm="1">
        <f t="array" ref="AB566">_xlfn.IFS(Merge1[[#This Row],[Age]]&lt;= 28,"Gen Z", Merge1[[#This Row],[Age]]&lt;=44,"Millennials", Merge1[[#This Row],[Age]]&lt;=60,"Gen X", Merge1[[#This Row],[Age]]&gt;60,"Baby Boomers")</f>
        <v>Millennials</v>
      </c>
      <c r="AC566" s="1" t="str" cm="1">
        <f t="array" ref="AC566">_xlfn.IFS(
    Merge1[[#This Row],[Balance]]&lt;=50000,"Low",
    Merge1[[#This Row],[Balance]]&lt;=200000,"Medium",
    Merge1[[#This Row],[Balance]]&gt;200000,"High"
)</f>
        <v>High</v>
      </c>
    </row>
    <row r="567" spans="1:29" x14ac:dyDescent="0.25">
      <c r="A567" s="1" t="s">
        <v>543</v>
      </c>
      <c r="B567" s="1" t="s">
        <v>6080</v>
      </c>
      <c r="C567" s="1" t="s">
        <v>5846</v>
      </c>
      <c r="D567" s="2">
        <v>45679</v>
      </c>
      <c r="E567">
        <v>445414</v>
      </c>
      <c r="F567">
        <v>675</v>
      </c>
      <c r="G567">
        <v>0</v>
      </c>
      <c r="H567" s="1" t="s">
        <v>5833</v>
      </c>
      <c r="I567" s="1" t="s">
        <v>6469</v>
      </c>
      <c r="J567" s="1" t="s">
        <v>6245</v>
      </c>
      <c r="K567">
        <v>33</v>
      </c>
      <c r="L567" s="1" t="s">
        <v>6241</v>
      </c>
      <c r="M567" s="1" t="s">
        <v>6242</v>
      </c>
      <c r="N567">
        <v>77372</v>
      </c>
      <c r="O567" s="1" t="s">
        <v>6243</v>
      </c>
      <c r="P567" s="2">
        <v>42292</v>
      </c>
      <c r="Q567" s="2">
        <v>45387</v>
      </c>
      <c r="R567" s="1" t="s">
        <v>6893</v>
      </c>
      <c r="S567" s="1" t="s">
        <v>6911</v>
      </c>
      <c r="T567" s="1" t="s">
        <v>9</v>
      </c>
      <c r="U567">
        <v>8076</v>
      </c>
      <c r="V567" s="1" t="s">
        <v>19</v>
      </c>
      <c r="W567" s="1" t="s">
        <v>29</v>
      </c>
      <c r="X567" s="2">
        <f t="shared" ca="1" si="8"/>
        <v>45937</v>
      </c>
      <c r="Y567" s="1">
        <f ca="1">ROUND(YEARFRAC(Merge1[[#This Row],[Join_Date]],Merge1[[#This Row],[Today]], 3),0)</f>
        <v>10</v>
      </c>
      <c r="Z567" s="1" t="str" cm="1">
        <f t="array" aca="1" ref="Z567" ca="1">_xlfn.IFS(
   Merge1[[#This Row],[Customer Tenure]]&lt;=2,"New",
   Merge1[[#This Row],[Customer Tenure]]&lt;=5,"Emerging",
  Merge1[[#This Row],[Customer Tenure]]&lt;9,"Established",
   TRUE,"Loyal"
)</f>
        <v>Loyal</v>
      </c>
      <c r="AA567" s="1" t="str" cm="1">
        <f t="array" ref="AA567">_xlfn.IFS(Merge1[[#This Row],[Income]]&lt;=30000,"Low",Merge1[[#This Row],[Income]]&lt;=60000,"Medium",Merge1[[#This Row],[Income]]&lt;=100000,"High", Merge1[[#This Row],[Income]]&gt;100000," Premium")</f>
        <v>High</v>
      </c>
      <c r="AB567" s="1" t="str" cm="1">
        <f t="array" ref="AB567">_xlfn.IFS(Merge1[[#This Row],[Age]]&lt;= 28,"Gen Z", Merge1[[#This Row],[Age]]&lt;=44,"Millennials", Merge1[[#This Row],[Age]]&lt;=60,"Gen X", Merge1[[#This Row],[Age]]&gt;60,"Baby Boomers")</f>
        <v>Millennials</v>
      </c>
      <c r="AC567" s="1" t="str" cm="1">
        <f t="array" ref="AC567">_xlfn.IFS(
    Merge1[[#This Row],[Balance]]&lt;=50000,"Low",
    Merge1[[#This Row],[Balance]]&lt;=200000,"Medium",
    Merge1[[#This Row],[Balance]]&gt;200000,"High"
)</f>
        <v>High</v>
      </c>
    </row>
    <row r="568" spans="1:29" x14ac:dyDescent="0.25">
      <c r="A568" s="1" t="s">
        <v>543</v>
      </c>
      <c r="B568" s="1" t="s">
        <v>6080</v>
      </c>
      <c r="C568" s="1" t="s">
        <v>5846</v>
      </c>
      <c r="D568" s="2">
        <v>45679</v>
      </c>
      <c r="E568">
        <v>445414</v>
      </c>
      <c r="F568">
        <v>675</v>
      </c>
      <c r="G568">
        <v>0</v>
      </c>
      <c r="H568" s="1" t="s">
        <v>5833</v>
      </c>
      <c r="I568" s="1" t="s">
        <v>6469</v>
      </c>
      <c r="J568" s="1" t="s">
        <v>6245</v>
      </c>
      <c r="K568">
        <v>33</v>
      </c>
      <c r="L568" s="1" t="s">
        <v>6241</v>
      </c>
      <c r="M568" s="1" t="s">
        <v>6242</v>
      </c>
      <c r="N568">
        <v>77372</v>
      </c>
      <c r="O568" s="1" t="s">
        <v>6243</v>
      </c>
      <c r="P568" s="2">
        <v>42292</v>
      </c>
      <c r="Q568" s="2">
        <v>45601</v>
      </c>
      <c r="R568" s="1" t="s">
        <v>6887</v>
      </c>
      <c r="S568" s="1" t="s">
        <v>6901</v>
      </c>
      <c r="T568" s="1" t="s">
        <v>14</v>
      </c>
      <c r="U568">
        <v>7319</v>
      </c>
      <c r="V568" s="1" t="s">
        <v>19</v>
      </c>
      <c r="W568" s="1" t="s">
        <v>40</v>
      </c>
      <c r="X568" s="2">
        <f t="shared" ca="1" si="8"/>
        <v>45937</v>
      </c>
      <c r="Y568" s="1">
        <f ca="1">ROUND(YEARFRAC(Merge1[[#This Row],[Join_Date]],Merge1[[#This Row],[Today]], 3),0)</f>
        <v>10</v>
      </c>
      <c r="Z568" s="1" t="str" cm="1">
        <f t="array" aca="1" ref="Z568" ca="1">_xlfn.IFS(
   Merge1[[#This Row],[Customer Tenure]]&lt;=2,"New",
   Merge1[[#This Row],[Customer Tenure]]&lt;=5,"Emerging",
  Merge1[[#This Row],[Customer Tenure]]&lt;9,"Established",
   TRUE,"Loyal"
)</f>
        <v>Loyal</v>
      </c>
      <c r="AA568" s="1" t="str" cm="1">
        <f t="array" ref="AA568">_xlfn.IFS(Merge1[[#This Row],[Income]]&lt;=30000,"Low",Merge1[[#This Row],[Income]]&lt;=60000,"Medium",Merge1[[#This Row],[Income]]&lt;=100000,"High", Merge1[[#This Row],[Income]]&gt;100000," Premium")</f>
        <v>High</v>
      </c>
      <c r="AB568" s="1" t="str" cm="1">
        <f t="array" ref="AB568">_xlfn.IFS(Merge1[[#This Row],[Age]]&lt;= 28,"Gen Z", Merge1[[#This Row],[Age]]&lt;=44,"Millennials", Merge1[[#This Row],[Age]]&lt;=60,"Gen X", Merge1[[#This Row],[Age]]&gt;60,"Baby Boomers")</f>
        <v>Millennials</v>
      </c>
      <c r="AC568" s="1" t="str" cm="1">
        <f t="array" ref="AC568">_xlfn.IFS(
    Merge1[[#This Row],[Balance]]&lt;=50000,"Low",
    Merge1[[#This Row],[Balance]]&lt;=200000,"Medium",
    Merge1[[#This Row],[Balance]]&gt;200000,"High"
)</f>
        <v>High</v>
      </c>
    </row>
    <row r="569" spans="1:29" x14ac:dyDescent="0.25">
      <c r="A569" s="1" t="s">
        <v>543</v>
      </c>
      <c r="B569" s="1" t="s">
        <v>6080</v>
      </c>
      <c r="C569" s="1" t="s">
        <v>5846</v>
      </c>
      <c r="D569" s="2">
        <v>45679</v>
      </c>
      <c r="E569">
        <v>445414</v>
      </c>
      <c r="F569">
        <v>675</v>
      </c>
      <c r="G569">
        <v>0</v>
      </c>
      <c r="H569" s="1" t="s">
        <v>5833</v>
      </c>
      <c r="I569" s="1" t="s">
        <v>6469</v>
      </c>
      <c r="J569" s="1" t="s">
        <v>6245</v>
      </c>
      <c r="K569">
        <v>33</v>
      </c>
      <c r="L569" s="1" t="s">
        <v>6241</v>
      </c>
      <c r="M569" s="1" t="s">
        <v>6242</v>
      </c>
      <c r="N569">
        <v>77372</v>
      </c>
      <c r="O569" s="1" t="s">
        <v>6243</v>
      </c>
      <c r="P569" s="2">
        <v>42292</v>
      </c>
      <c r="Q569" s="2">
        <v>45593</v>
      </c>
      <c r="R569" s="1" t="s">
        <v>6912</v>
      </c>
      <c r="S569" s="1" t="s">
        <v>6917</v>
      </c>
      <c r="T569" s="1" t="s">
        <v>28</v>
      </c>
      <c r="U569">
        <v>2906</v>
      </c>
      <c r="V569" s="1" t="s">
        <v>15</v>
      </c>
      <c r="W569" s="1" t="s">
        <v>40</v>
      </c>
      <c r="X569" s="2">
        <f t="shared" ca="1" si="8"/>
        <v>45937</v>
      </c>
      <c r="Y569" s="1">
        <f ca="1">ROUND(YEARFRAC(Merge1[[#This Row],[Join_Date]],Merge1[[#This Row],[Today]], 3),0)</f>
        <v>10</v>
      </c>
      <c r="Z569" s="1" t="str" cm="1">
        <f t="array" aca="1" ref="Z569" ca="1">_xlfn.IFS(
   Merge1[[#This Row],[Customer Tenure]]&lt;=2,"New",
   Merge1[[#This Row],[Customer Tenure]]&lt;=5,"Emerging",
  Merge1[[#This Row],[Customer Tenure]]&lt;9,"Established",
   TRUE,"Loyal"
)</f>
        <v>Loyal</v>
      </c>
      <c r="AA569" s="1" t="str" cm="1">
        <f t="array" ref="AA569">_xlfn.IFS(Merge1[[#This Row],[Income]]&lt;=30000,"Low",Merge1[[#This Row],[Income]]&lt;=60000,"Medium",Merge1[[#This Row],[Income]]&lt;=100000,"High", Merge1[[#This Row],[Income]]&gt;100000," Premium")</f>
        <v>High</v>
      </c>
      <c r="AB569" s="1" t="str" cm="1">
        <f t="array" ref="AB569">_xlfn.IFS(Merge1[[#This Row],[Age]]&lt;= 28,"Gen Z", Merge1[[#This Row],[Age]]&lt;=44,"Millennials", Merge1[[#This Row],[Age]]&lt;=60,"Gen X", Merge1[[#This Row],[Age]]&gt;60,"Baby Boomers")</f>
        <v>Millennials</v>
      </c>
      <c r="AC569" s="1" t="str" cm="1">
        <f t="array" ref="AC569">_xlfn.IFS(
    Merge1[[#This Row],[Balance]]&lt;=50000,"Low",
    Merge1[[#This Row],[Balance]]&lt;=200000,"Medium",
    Merge1[[#This Row],[Balance]]&gt;200000,"High"
)</f>
        <v>High</v>
      </c>
    </row>
    <row r="570" spans="1:29" x14ac:dyDescent="0.25">
      <c r="A570" s="1" t="s">
        <v>548</v>
      </c>
      <c r="B570" s="1" t="s">
        <v>6103</v>
      </c>
      <c r="C570" s="1" t="s">
        <v>5835</v>
      </c>
      <c r="D570" s="2">
        <v>44121</v>
      </c>
      <c r="E570">
        <v>195623</v>
      </c>
      <c r="F570">
        <v>536</v>
      </c>
      <c r="G570">
        <v>0</v>
      </c>
      <c r="H570" s="1" t="s">
        <v>5833</v>
      </c>
      <c r="I570" s="1" t="s">
        <v>6417</v>
      </c>
      <c r="J570" s="1" t="s">
        <v>6240</v>
      </c>
      <c r="K570">
        <v>68</v>
      </c>
      <c r="L570" s="1" t="s">
        <v>6256</v>
      </c>
      <c r="M570" s="1" t="s">
        <v>6262</v>
      </c>
      <c r="N570">
        <v>184134</v>
      </c>
      <c r="O570" s="1" t="s">
        <v>6243</v>
      </c>
      <c r="P570" s="2">
        <v>44454</v>
      </c>
      <c r="Q570" s="2">
        <v>45458</v>
      </c>
      <c r="R570" s="1" t="s">
        <v>6883</v>
      </c>
      <c r="S570" s="1" t="s">
        <v>6884</v>
      </c>
      <c r="T570" s="1" t="s">
        <v>9</v>
      </c>
      <c r="U570">
        <v>4055</v>
      </c>
      <c r="V570" s="1" t="s">
        <v>19</v>
      </c>
      <c r="W570" s="1" t="s">
        <v>16</v>
      </c>
      <c r="X570" s="2">
        <f t="shared" ca="1" si="8"/>
        <v>45937</v>
      </c>
      <c r="Y570" s="1">
        <f ca="1">ROUND(YEARFRAC(Merge1[[#This Row],[Join_Date]],Merge1[[#This Row],[Today]], 3),0)</f>
        <v>4</v>
      </c>
      <c r="Z570" s="1" t="str" cm="1">
        <f t="array" aca="1" ref="Z570" ca="1">_xlfn.IFS(
   Merge1[[#This Row],[Customer Tenure]]&lt;=2,"New",
   Merge1[[#This Row],[Customer Tenure]]&lt;=5,"Emerging",
  Merge1[[#This Row],[Customer Tenure]]&lt;9,"Established",
   TRUE,"Loyal"
)</f>
        <v>Emerging</v>
      </c>
      <c r="AA570" s="1" t="str" cm="1">
        <f t="array" ref="AA570">_xlfn.IFS(Merge1[[#This Row],[Income]]&lt;=30000,"Low",Merge1[[#This Row],[Income]]&lt;=60000,"Medium",Merge1[[#This Row],[Income]]&lt;=100000,"High", Merge1[[#This Row],[Income]]&gt;100000," Premium")</f>
        <v xml:space="preserve"> Premium</v>
      </c>
      <c r="AB570" s="1" t="str" cm="1">
        <f t="array" ref="AB570">_xlfn.IFS(Merge1[[#This Row],[Age]]&lt;= 28,"Gen Z", Merge1[[#This Row],[Age]]&lt;=44,"Millennials", Merge1[[#This Row],[Age]]&lt;=60,"Gen X", Merge1[[#This Row],[Age]]&gt;60,"Baby Boomers")</f>
        <v>Baby Boomers</v>
      </c>
      <c r="AC570" s="1" t="str" cm="1">
        <f t="array" ref="AC570">_xlfn.IFS(
    Merge1[[#This Row],[Balance]]&lt;=50000,"Low",
    Merge1[[#This Row],[Balance]]&lt;=200000,"Medium",
    Merge1[[#This Row],[Balance]]&gt;200000,"High"
)</f>
        <v>Medium</v>
      </c>
    </row>
    <row r="571" spans="1:29" x14ac:dyDescent="0.25">
      <c r="A571" s="1" t="s">
        <v>863</v>
      </c>
      <c r="B571" s="1" t="s">
        <v>5966</v>
      </c>
      <c r="C571" s="1" t="s">
        <v>5846</v>
      </c>
      <c r="D571" s="2">
        <v>43906</v>
      </c>
      <c r="E571">
        <v>384010</v>
      </c>
      <c r="F571">
        <v>527</v>
      </c>
      <c r="G571">
        <v>0</v>
      </c>
      <c r="H571" s="1" t="s">
        <v>5833</v>
      </c>
      <c r="I571" s="1" t="s">
        <v>6410</v>
      </c>
      <c r="J571" s="1" t="s">
        <v>6245</v>
      </c>
      <c r="K571">
        <v>46</v>
      </c>
      <c r="L571" s="1" t="s">
        <v>6260</v>
      </c>
      <c r="M571" s="1" t="s">
        <v>6242</v>
      </c>
      <c r="N571">
        <v>112241</v>
      </c>
      <c r="O571" s="1" t="s">
        <v>6248</v>
      </c>
      <c r="P571" s="2">
        <v>42374</v>
      </c>
      <c r="Q571" s="2">
        <v>45712</v>
      </c>
      <c r="R571" s="1" t="s">
        <v>6885</v>
      </c>
      <c r="S571" s="1" t="s">
        <v>6896</v>
      </c>
      <c r="T571" s="1" t="s">
        <v>23</v>
      </c>
      <c r="U571">
        <v>8608</v>
      </c>
      <c r="V571" s="1" t="s">
        <v>19</v>
      </c>
      <c r="W571" s="1" t="s">
        <v>25</v>
      </c>
      <c r="X571" s="2">
        <f t="shared" ca="1" si="8"/>
        <v>45937</v>
      </c>
      <c r="Y571" s="1">
        <f ca="1">ROUND(YEARFRAC(Merge1[[#This Row],[Join_Date]],Merge1[[#This Row],[Today]], 3),0)</f>
        <v>10</v>
      </c>
      <c r="Z571" s="1" t="str" cm="1">
        <f t="array" aca="1" ref="Z571" ca="1">_xlfn.IFS(
   Merge1[[#This Row],[Customer Tenure]]&lt;=2,"New",
   Merge1[[#This Row],[Customer Tenure]]&lt;=5,"Emerging",
  Merge1[[#This Row],[Customer Tenure]]&lt;9,"Established",
   TRUE,"Loyal"
)</f>
        <v>Loyal</v>
      </c>
      <c r="AA571" s="1" t="str" cm="1">
        <f t="array" ref="AA571">_xlfn.IFS(Merge1[[#This Row],[Income]]&lt;=30000,"Low",Merge1[[#This Row],[Income]]&lt;=60000,"Medium",Merge1[[#This Row],[Income]]&lt;=100000,"High", Merge1[[#This Row],[Income]]&gt;100000," Premium")</f>
        <v xml:space="preserve"> Premium</v>
      </c>
      <c r="AB571" s="1" t="str" cm="1">
        <f t="array" ref="AB571">_xlfn.IFS(Merge1[[#This Row],[Age]]&lt;= 28,"Gen Z", Merge1[[#This Row],[Age]]&lt;=44,"Millennials", Merge1[[#This Row],[Age]]&lt;=60,"Gen X", Merge1[[#This Row],[Age]]&gt;60,"Baby Boomers")</f>
        <v>Gen X</v>
      </c>
      <c r="AC571" s="1" t="str" cm="1">
        <f t="array" ref="AC571">_xlfn.IFS(
    Merge1[[#This Row],[Balance]]&lt;=50000,"Low",
    Merge1[[#This Row],[Balance]]&lt;=200000,"Medium",
    Merge1[[#This Row],[Balance]]&gt;200000,"High"
)</f>
        <v>High</v>
      </c>
    </row>
    <row r="572" spans="1:29" x14ac:dyDescent="0.25">
      <c r="A572" s="1" t="s">
        <v>1181</v>
      </c>
      <c r="B572" s="1" t="s">
        <v>6096</v>
      </c>
      <c r="C572" s="1" t="s">
        <v>5835</v>
      </c>
      <c r="D572" s="2">
        <v>44164</v>
      </c>
      <c r="E572">
        <v>449449</v>
      </c>
      <c r="F572">
        <v>829</v>
      </c>
      <c r="G572">
        <v>0</v>
      </c>
      <c r="H572" s="1" t="s">
        <v>5833</v>
      </c>
      <c r="I572" s="1" t="s">
        <v>6411</v>
      </c>
      <c r="J572" s="1" t="s">
        <v>6240</v>
      </c>
      <c r="K572">
        <v>72</v>
      </c>
      <c r="L572" s="1" t="s">
        <v>6241</v>
      </c>
      <c r="M572" s="1" t="s">
        <v>6266</v>
      </c>
      <c r="N572">
        <v>169859</v>
      </c>
      <c r="O572" s="1" t="s">
        <v>6243</v>
      </c>
      <c r="P572" s="2">
        <v>45039</v>
      </c>
      <c r="Q572" s="2">
        <v>45186</v>
      </c>
      <c r="R572" s="1" t="s">
        <v>6897</v>
      </c>
      <c r="S572" s="1" t="s">
        <v>6909</v>
      </c>
      <c r="T572" s="1" t="s">
        <v>9</v>
      </c>
      <c r="U572">
        <v>4945</v>
      </c>
      <c r="V572" s="1" t="s">
        <v>19</v>
      </c>
      <c r="W572" s="1" t="s">
        <v>11</v>
      </c>
      <c r="X572" s="2">
        <f t="shared" ca="1" si="8"/>
        <v>45937</v>
      </c>
      <c r="Y572" s="1">
        <f ca="1">ROUND(YEARFRAC(Merge1[[#This Row],[Join_Date]],Merge1[[#This Row],[Today]], 3),0)</f>
        <v>2</v>
      </c>
      <c r="Z572" s="1" t="str" cm="1">
        <f t="array" aca="1" ref="Z572" ca="1">_xlfn.IFS(
   Merge1[[#This Row],[Customer Tenure]]&lt;=2,"New",
   Merge1[[#This Row],[Customer Tenure]]&lt;=5,"Emerging",
  Merge1[[#This Row],[Customer Tenure]]&lt;9,"Established",
   TRUE,"Loyal"
)</f>
        <v>New</v>
      </c>
      <c r="AA572" s="1" t="str" cm="1">
        <f t="array" ref="AA572">_xlfn.IFS(Merge1[[#This Row],[Income]]&lt;=30000,"Low",Merge1[[#This Row],[Income]]&lt;=60000,"Medium",Merge1[[#This Row],[Income]]&lt;=100000,"High", Merge1[[#This Row],[Income]]&gt;100000," Premium")</f>
        <v xml:space="preserve"> Premium</v>
      </c>
      <c r="AB572" s="1" t="str" cm="1">
        <f t="array" ref="AB572">_xlfn.IFS(Merge1[[#This Row],[Age]]&lt;= 28,"Gen Z", Merge1[[#This Row],[Age]]&lt;=44,"Millennials", Merge1[[#This Row],[Age]]&lt;=60,"Gen X", Merge1[[#This Row],[Age]]&gt;60,"Baby Boomers")</f>
        <v>Baby Boomers</v>
      </c>
      <c r="AC572" s="1" t="str" cm="1">
        <f t="array" ref="AC572">_xlfn.IFS(
    Merge1[[#This Row],[Balance]]&lt;=50000,"Low",
    Merge1[[#This Row],[Balance]]&lt;=200000,"Medium",
    Merge1[[#This Row],[Balance]]&gt;200000,"High"
)</f>
        <v>High</v>
      </c>
    </row>
    <row r="573" spans="1:29" x14ac:dyDescent="0.25">
      <c r="A573" s="1" t="s">
        <v>554</v>
      </c>
      <c r="B573" s="1" t="s">
        <v>6100</v>
      </c>
      <c r="C573" s="1" t="s">
        <v>5835</v>
      </c>
      <c r="D573" s="2">
        <v>44554</v>
      </c>
      <c r="E573">
        <v>35903</v>
      </c>
      <c r="F573">
        <v>737</v>
      </c>
      <c r="G573">
        <v>0</v>
      </c>
      <c r="H573" s="1" t="s">
        <v>5833</v>
      </c>
      <c r="I573" s="1" t="s">
        <v>6753</v>
      </c>
      <c r="J573" s="1" t="s">
        <v>6240</v>
      </c>
      <c r="K573">
        <v>40</v>
      </c>
      <c r="L573" s="1" t="s">
        <v>6260</v>
      </c>
      <c r="M573" s="1" t="s">
        <v>6257</v>
      </c>
      <c r="N573">
        <v>77056</v>
      </c>
      <c r="O573" s="1" t="s">
        <v>6243</v>
      </c>
      <c r="P573" s="2">
        <v>44268</v>
      </c>
      <c r="Q573" s="2">
        <v>45349</v>
      </c>
      <c r="R573" s="1" t="s">
        <v>6885</v>
      </c>
      <c r="S573" s="1" t="s">
        <v>6886</v>
      </c>
      <c r="T573" s="1" t="s">
        <v>28</v>
      </c>
      <c r="U573">
        <v>4207</v>
      </c>
      <c r="V573" s="1" t="s">
        <v>19</v>
      </c>
      <c r="W573" s="1" t="s">
        <v>45</v>
      </c>
      <c r="X573" s="2">
        <f t="shared" ca="1" si="8"/>
        <v>45937</v>
      </c>
      <c r="Y573" s="1">
        <f ca="1">ROUND(YEARFRAC(Merge1[[#This Row],[Join_Date]],Merge1[[#This Row],[Today]], 3),0)</f>
        <v>5</v>
      </c>
      <c r="Z573" s="1" t="str" cm="1">
        <f t="array" aca="1" ref="Z573" ca="1">_xlfn.IFS(
   Merge1[[#This Row],[Customer Tenure]]&lt;=2,"New",
   Merge1[[#This Row],[Customer Tenure]]&lt;=5,"Emerging",
  Merge1[[#This Row],[Customer Tenure]]&lt;9,"Established",
   TRUE,"Loyal"
)</f>
        <v>Emerging</v>
      </c>
      <c r="AA573" s="1" t="str" cm="1">
        <f t="array" ref="AA573">_xlfn.IFS(Merge1[[#This Row],[Income]]&lt;=30000,"Low",Merge1[[#This Row],[Income]]&lt;=60000,"Medium",Merge1[[#This Row],[Income]]&lt;=100000,"High", Merge1[[#This Row],[Income]]&gt;100000," Premium")</f>
        <v>High</v>
      </c>
      <c r="AB573" s="1" t="str" cm="1">
        <f t="array" ref="AB573">_xlfn.IFS(Merge1[[#This Row],[Age]]&lt;= 28,"Gen Z", Merge1[[#This Row],[Age]]&lt;=44,"Millennials", Merge1[[#This Row],[Age]]&lt;=60,"Gen X", Merge1[[#This Row],[Age]]&gt;60,"Baby Boomers")</f>
        <v>Millennials</v>
      </c>
      <c r="AC573" s="1" t="str" cm="1">
        <f t="array" ref="AC573">_xlfn.IFS(
    Merge1[[#This Row],[Balance]]&lt;=50000,"Low",
    Merge1[[#This Row],[Balance]]&lt;=200000,"Medium",
    Merge1[[#This Row],[Balance]]&gt;200000,"High"
)</f>
        <v>Low</v>
      </c>
    </row>
    <row r="574" spans="1:29" x14ac:dyDescent="0.25">
      <c r="A574" s="1" t="s">
        <v>554</v>
      </c>
      <c r="B574" s="1" t="s">
        <v>6100</v>
      </c>
      <c r="C574" s="1" t="s">
        <v>5835</v>
      </c>
      <c r="D574" s="2">
        <v>44554</v>
      </c>
      <c r="E574">
        <v>35903</v>
      </c>
      <c r="F574">
        <v>737</v>
      </c>
      <c r="G574">
        <v>0</v>
      </c>
      <c r="H574" s="1" t="s">
        <v>5833</v>
      </c>
      <c r="I574" s="1" t="s">
        <v>6753</v>
      </c>
      <c r="J574" s="1" t="s">
        <v>6240</v>
      </c>
      <c r="K574">
        <v>40</v>
      </c>
      <c r="L574" s="1" t="s">
        <v>6260</v>
      </c>
      <c r="M574" s="1" t="s">
        <v>6257</v>
      </c>
      <c r="N574">
        <v>77056</v>
      </c>
      <c r="O574" s="1" t="s">
        <v>6243</v>
      </c>
      <c r="P574" s="2">
        <v>44268</v>
      </c>
      <c r="Q574" s="2">
        <v>45686</v>
      </c>
      <c r="R574" s="1" t="s">
        <v>6902</v>
      </c>
      <c r="S574" s="1" t="s">
        <v>6908</v>
      </c>
      <c r="T574" s="1" t="s">
        <v>28</v>
      </c>
      <c r="U574">
        <v>5449</v>
      </c>
      <c r="V574" s="1" t="s">
        <v>19</v>
      </c>
      <c r="W574" s="1" t="s">
        <v>29</v>
      </c>
      <c r="X574" s="2">
        <f t="shared" ca="1" si="8"/>
        <v>45937</v>
      </c>
      <c r="Y574" s="1">
        <f ca="1">ROUND(YEARFRAC(Merge1[[#This Row],[Join_Date]],Merge1[[#This Row],[Today]], 3),0)</f>
        <v>5</v>
      </c>
      <c r="Z574" s="1" t="str" cm="1">
        <f t="array" aca="1" ref="Z574" ca="1">_xlfn.IFS(
   Merge1[[#This Row],[Customer Tenure]]&lt;=2,"New",
   Merge1[[#This Row],[Customer Tenure]]&lt;=5,"Emerging",
  Merge1[[#This Row],[Customer Tenure]]&lt;9,"Established",
   TRUE,"Loyal"
)</f>
        <v>Emerging</v>
      </c>
      <c r="AA574" s="1" t="str" cm="1">
        <f t="array" ref="AA574">_xlfn.IFS(Merge1[[#This Row],[Income]]&lt;=30000,"Low",Merge1[[#This Row],[Income]]&lt;=60000,"Medium",Merge1[[#This Row],[Income]]&lt;=100000,"High", Merge1[[#This Row],[Income]]&gt;100000," Premium")</f>
        <v>High</v>
      </c>
      <c r="AB574" s="1" t="str" cm="1">
        <f t="array" ref="AB574">_xlfn.IFS(Merge1[[#This Row],[Age]]&lt;= 28,"Gen Z", Merge1[[#This Row],[Age]]&lt;=44,"Millennials", Merge1[[#This Row],[Age]]&lt;=60,"Gen X", Merge1[[#This Row],[Age]]&gt;60,"Baby Boomers")</f>
        <v>Millennials</v>
      </c>
      <c r="AC574" s="1" t="str" cm="1">
        <f t="array" ref="AC574">_xlfn.IFS(
    Merge1[[#This Row],[Balance]]&lt;=50000,"Low",
    Merge1[[#This Row],[Balance]]&lt;=200000,"Medium",
    Merge1[[#This Row],[Balance]]&gt;200000,"High"
)</f>
        <v>Low</v>
      </c>
    </row>
    <row r="575" spans="1:29" x14ac:dyDescent="0.25">
      <c r="A575" s="1" t="s">
        <v>554</v>
      </c>
      <c r="B575" s="1" t="s">
        <v>6100</v>
      </c>
      <c r="C575" s="1" t="s">
        <v>5835</v>
      </c>
      <c r="D575" s="2">
        <v>44554</v>
      </c>
      <c r="E575">
        <v>35903</v>
      </c>
      <c r="F575">
        <v>737</v>
      </c>
      <c r="G575">
        <v>0</v>
      </c>
      <c r="H575" s="1" t="s">
        <v>5833</v>
      </c>
      <c r="I575" s="1" t="s">
        <v>6753</v>
      </c>
      <c r="J575" s="1" t="s">
        <v>6240</v>
      </c>
      <c r="K575">
        <v>40</v>
      </c>
      <c r="L575" s="1" t="s">
        <v>6260</v>
      </c>
      <c r="M575" s="1" t="s">
        <v>6257</v>
      </c>
      <c r="N575">
        <v>77056</v>
      </c>
      <c r="O575" s="1" t="s">
        <v>6243</v>
      </c>
      <c r="P575" s="2">
        <v>44268</v>
      </c>
      <c r="Q575" s="2">
        <v>45302</v>
      </c>
      <c r="R575" s="1" t="s">
        <v>6902</v>
      </c>
      <c r="S575" s="1" t="s">
        <v>6903</v>
      </c>
      <c r="T575" s="1" t="s">
        <v>23</v>
      </c>
      <c r="U575">
        <v>6547</v>
      </c>
      <c r="V575" s="1" t="s">
        <v>10</v>
      </c>
      <c r="W575" s="1" t="s">
        <v>20</v>
      </c>
      <c r="X575" s="2">
        <f t="shared" ca="1" si="8"/>
        <v>45937</v>
      </c>
      <c r="Y575" s="1">
        <f ca="1">ROUND(YEARFRAC(Merge1[[#This Row],[Join_Date]],Merge1[[#This Row],[Today]], 3),0)</f>
        <v>5</v>
      </c>
      <c r="Z575" s="1" t="str" cm="1">
        <f t="array" aca="1" ref="Z575" ca="1">_xlfn.IFS(
   Merge1[[#This Row],[Customer Tenure]]&lt;=2,"New",
   Merge1[[#This Row],[Customer Tenure]]&lt;=5,"Emerging",
  Merge1[[#This Row],[Customer Tenure]]&lt;9,"Established",
   TRUE,"Loyal"
)</f>
        <v>Emerging</v>
      </c>
      <c r="AA575" s="1" t="str" cm="1">
        <f t="array" ref="AA575">_xlfn.IFS(Merge1[[#This Row],[Income]]&lt;=30000,"Low",Merge1[[#This Row],[Income]]&lt;=60000,"Medium",Merge1[[#This Row],[Income]]&lt;=100000,"High", Merge1[[#This Row],[Income]]&gt;100000," Premium")</f>
        <v>High</v>
      </c>
      <c r="AB575" s="1" t="str" cm="1">
        <f t="array" ref="AB575">_xlfn.IFS(Merge1[[#This Row],[Age]]&lt;= 28,"Gen Z", Merge1[[#This Row],[Age]]&lt;=44,"Millennials", Merge1[[#This Row],[Age]]&lt;=60,"Gen X", Merge1[[#This Row],[Age]]&gt;60,"Baby Boomers")</f>
        <v>Millennials</v>
      </c>
      <c r="AC575" s="1" t="str" cm="1">
        <f t="array" ref="AC575">_xlfn.IFS(
    Merge1[[#This Row],[Balance]]&lt;=50000,"Low",
    Merge1[[#This Row],[Balance]]&lt;=200000,"Medium",
    Merge1[[#This Row],[Balance]]&gt;200000,"High"
)</f>
        <v>Low</v>
      </c>
    </row>
    <row r="576" spans="1:29" x14ac:dyDescent="0.25">
      <c r="A576" s="1" t="s">
        <v>585</v>
      </c>
      <c r="B576" s="1" t="s">
        <v>5949</v>
      </c>
      <c r="C576" s="1" t="s">
        <v>5832</v>
      </c>
      <c r="D576" s="2">
        <v>44188</v>
      </c>
      <c r="E576">
        <v>340686</v>
      </c>
      <c r="F576">
        <v>786</v>
      </c>
      <c r="G576">
        <v>0</v>
      </c>
      <c r="H576" s="1" t="s">
        <v>5833</v>
      </c>
      <c r="I576" s="1" t="s">
        <v>6669</v>
      </c>
      <c r="J576" s="1" t="s">
        <v>6245</v>
      </c>
      <c r="K576">
        <v>34</v>
      </c>
      <c r="L576" s="1" t="s">
        <v>6260</v>
      </c>
      <c r="M576" s="1" t="s">
        <v>6254</v>
      </c>
      <c r="N576">
        <v>115081</v>
      </c>
      <c r="O576" s="1" t="s">
        <v>6252</v>
      </c>
      <c r="P576" s="2">
        <v>42817</v>
      </c>
      <c r="Q576" s="2">
        <v>45728</v>
      </c>
      <c r="R576" s="1" t="s">
        <v>6899</v>
      </c>
      <c r="S576" s="1" t="s">
        <v>6914</v>
      </c>
      <c r="T576" s="1" t="s">
        <v>28</v>
      </c>
      <c r="U576">
        <v>119</v>
      </c>
      <c r="V576" s="1" t="s">
        <v>10</v>
      </c>
      <c r="W576" s="1" t="s">
        <v>50</v>
      </c>
      <c r="X576" s="2">
        <f t="shared" ca="1" si="8"/>
        <v>45937</v>
      </c>
      <c r="Y576" s="1">
        <f ca="1">ROUND(YEARFRAC(Merge1[[#This Row],[Join_Date]],Merge1[[#This Row],[Today]], 3),0)</f>
        <v>9</v>
      </c>
      <c r="Z576" s="1" t="str" cm="1">
        <f t="array" aca="1" ref="Z576" ca="1">_xlfn.IFS(
   Merge1[[#This Row],[Customer Tenure]]&lt;=2,"New",
   Merge1[[#This Row],[Customer Tenure]]&lt;=5,"Emerging",
  Merge1[[#This Row],[Customer Tenure]]&lt;9,"Established",
   TRUE,"Loyal"
)</f>
        <v>Loyal</v>
      </c>
      <c r="AA576" s="1" t="str" cm="1">
        <f t="array" ref="AA576">_xlfn.IFS(Merge1[[#This Row],[Income]]&lt;=30000,"Low",Merge1[[#This Row],[Income]]&lt;=60000,"Medium",Merge1[[#This Row],[Income]]&lt;=100000,"High", Merge1[[#This Row],[Income]]&gt;100000," Premium")</f>
        <v xml:space="preserve"> Premium</v>
      </c>
      <c r="AB576" s="1" t="str" cm="1">
        <f t="array" ref="AB576">_xlfn.IFS(Merge1[[#This Row],[Age]]&lt;= 28,"Gen Z", Merge1[[#This Row],[Age]]&lt;=44,"Millennials", Merge1[[#This Row],[Age]]&lt;=60,"Gen X", Merge1[[#This Row],[Age]]&gt;60,"Baby Boomers")</f>
        <v>Millennials</v>
      </c>
      <c r="AC576" s="1" t="str" cm="1">
        <f t="array" ref="AC576">_xlfn.IFS(
    Merge1[[#This Row],[Balance]]&lt;=50000,"Low",
    Merge1[[#This Row],[Balance]]&lt;=200000,"Medium",
    Merge1[[#This Row],[Balance]]&gt;200000,"High"
)</f>
        <v>High</v>
      </c>
    </row>
    <row r="577" spans="1:29" x14ac:dyDescent="0.25">
      <c r="A577" s="1" t="s">
        <v>585</v>
      </c>
      <c r="B577" s="1" t="s">
        <v>5949</v>
      </c>
      <c r="C577" s="1" t="s">
        <v>5832</v>
      </c>
      <c r="D577" s="2">
        <v>44188</v>
      </c>
      <c r="E577">
        <v>340686</v>
      </c>
      <c r="F577">
        <v>786</v>
      </c>
      <c r="G577">
        <v>0</v>
      </c>
      <c r="H577" s="1" t="s">
        <v>5833</v>
      </c>
      <c r="I577" s="1" t="s">
        <v>6669</v>
      </c>
      <c r="J577" s="1" t="s">
        <v>6245</v>
      </c>
      <c r="K577">
        <v>34</v>
      </c>
      <c r="L577" s="1" t="s">
        <v>6260</v>
      </c>
      <c r="M577" s="1" t="s">
        <v>6254</v>
      </c>
      <c r="N577">
        <v>115081</v>
      </c>
      <c r="O577" s="1" t="s">
        <v>6252</v>
      </c>
      <c r="P577" s="2">
        <v>42817</v>
      </c>
      <c r="Q577" s="2">
        <v>45526</v>
      </c>
      <c r="R577" s="1" t="s">
        <v>6889</v>
      </c>
      <c r="S577" s="1" t="s">
        <v>6890</v>
      </c>
      <c r="T577" s="1" t="s">
        <v>14</v>
      </c>
      <c r="U577">
        <v>7547</v>
      </c>
      <c r="V577" s="1" t="s">
        <v>15</v>
      </c>
      <c r="W577" s="1" t="s">
        <v>16</v>
      </c>
      <c r="X577" s="2">
        <f t="shared" ca="1" si="8"/>
        <v>45937</v>
      </c>
      <c r="Y577" s="1">
        <f ca="1">ROUND(YEARFRAC(Merge1[[#This Row],[Join_Date]],Merge1[[#This Row],[Today]], 3),0)</f>
        <v>9</v>
      </c>
      <c r="Z577" s="1" t="str" cm="1">
        <f t="array" aca="1" ref="Z577" ca="1">_xlfn.IFS(
   Merge1[[#This Row],[Customer Tenure]]&lt;=2,"New",
   Merge1[[#This Row],[Customer Tenure]]&lt;=5,"Emerging",
  Merge1[[#This Row],[Customer Tenure]]&lt;9,"Established",
   TRUE,"Loyal"
)</f>
        <v>Loyal</v>
      </c>
      <c r="AA577" s="1" t="str" cm="1">
        <f t="array" ref="AA577">_xlfn.IFS(Merge1[[#This Row],[Income]]&lt;=30000,"Low",Merge1[[#This Row],[Income]]&lt;=60000,"Medium",Merge1[[#This Row],[Income]]&lt;=100000,"High", Merge1[[#This Row],[Income]]&gt;100000," Premium")</f>
        <v xml:space="preserve"> Premium</v>
      </c>
      <c r="AB577" s="1" t="str" cm="1">
        <f t="array" ref="AB577">_xlfn.IFS(Merge1[[#This Row],[Age]]&lt;= 28,"Gen Z", Merge1[[#This Row],[Age]]&lt;=44,"Millennials", Merge1[[#This Row],[Age]]&lt;=60,"Gen X", Merge1[[#This Row],[Age]]&gt;60,"Baby Boomers")</f>
        <v>Millennials</v>
      </c>
      <c r="AC577" s="1" t="str" cm="1">
        <f t="array" ref="AC577">_xlfn.IFS(
    Merge1[[#This Row],[Balance]]&lt;=50000,"Low",
    Merge1[[#This Row],[Balance]]&lt;=200000,"Medium",
    Merge1[[#This Row],[Balance]]&gt;200000,"High"
)</f>
        <v>High</v>
      </c>
    </row>
    <row r="578" spans="1:29" x14ac:dyDescent="0.25">
      <c r="A578" s="1" t="s">
        <v>781</v>
      </c>
      <c r="B578" s="1" t="s">
        <v>5981</v>
      </c>
      <c r="C578" s="1" t="s">
        <v>5846</v>
      </c>
      <c r="D578" s="2">
        <v>42494</v>
      </c>
      <c r="E578">
        <v>234473</v>
      </c>
      <c r="F578">
        <v>581</v>
      </c>
      <c r="G578">
        <v>295477</v>
      </c>
      <c r="H578" s="1" t="s">
        <v>5833</v>
      </c>
      <c r="I578" s="1" t="s">
        <v>6415</v>
      </c>
      <c r="J578" s="1" t="s">
        <v>6245</v>
      </c>
      <c r="K578">
        <v>43</v>
      </c>
      <c r="L578" s="1" t="s">
        <v>6241</v>
      </c>
      <c r="M578" s="1" t="s">
        <v>6257</v>
      </c>
      <c r="N578">
        <v>112124</v>
      </c>
      <c r="O578" s="1" t="s">
        <v>6248</v>
      </c>
      <c r="P578" s="2">
        <v>43955</v>
      </c>
      <c r="Q578" s="2">
        <v>45829</v>
      </c>
      <c r="R578" s="1" t="s">
        <v>6883</v>
      </c>
      <c r="S578" s="1" t="s">
        <v>6910</v>
      </c>
      <c r="T578" s="1" t="s">
        <v>14</v>
      </c>
      <c r="U578">
        <v>9593</v>
      </c>
      <c r="V578" s="1" t="s">
        <v>24</v>
      </c>
      <c r="W578" s="1" t="s">
        <v>25</v>
      </c>
      <c r="X578" s="2">
        <f t="shared" ref="X578:X641" ca="1" si="9">TODAY()</f>
        <v>45937</v>
      </c>
      <c r="Y578" s="1">
        <f ca="1">ROUND(YEARFRAC(Merge1[[#This Row],[Join_Date]],Merge1[[#This Row],[Today]], 3),0)</f>
        <v>5</v>
      </c>
      <c r="Z578" s="1" t="str" cm="1">
        <f t="array" aca="1" ref="Z578" ca="1">_xlfn.IFS(
   Merge1[[#This Row],[Customer Tenure]]&lt;=2,"New",
   Merge1[[#This Row],[Customer Tenure]]&lt;=5,"Emerging",
  Merge1[[#This Row],[Customer Tenure]]&lt;9,"Established",
   TRUE,"Loyal"
)</f>
        <v>Emerging</v>
      </c>
      <c r="AA578" s="1" t="str" cm="1">
        <f t="array" ref="AA578">_xlfn.IFS(Merge1[[#This Row],[Income]]&lt;=30000,"Low",Merge1[[#This Row],[Income]]&lt;=60000,"Medium",Merge1[[#This Row],[Income]]&lt;=100000,"High", Merge1[[#This Row],[Income]]&gt;100000," Premium")</f>
        <v xml:space="preserve"> Premium</v>
      </c>
      <c r="AB578" s="1" t="str" cm="1">
        <f t="array" ref="AB578">_xlfn.IFS(Merge1[[#This Row],[Age]]&lt;= 28,"Gen Z", Merge1[[#This Row],[Age]]&lt;=44,"Millennials", Merge1[[#This Row],[Age]]&lt;=60,"Gen X", Merge1[[#This Row],[Age]]&gt;60,"Baby Boomers")</f>
        <v>Millennials</v>
      </c>
      <c r="AC578" s="1" t="str" cm="1">
        <f t="array" ref="AC578">_xlfn.IFS(
    Merge1[[#This Row],[Balance]]&lt;=50000,"Low",
    Merge1[[#This Row],[Balance]]&lt;=200000,"Medium",
    Merge1[[#This Row],[Balance]]&gt;200000,"High"
)</f>
        <v>High</v>
      </c>
    </row>
    <row r="579" spans="1:29" x14ac:dyDescent="0.25">
      <c r="A579" s="1" t="s">
        <v>559</v>
      </c>
      <c r="B579" s="1" t="s">
        <v>5996</v>
      </c>
      <c r="C579" s="1" t="s">
        <v>5835</v>
      </c>
      <c r="D579" s="2">
        <v>45855</v>
      </c>
      <c r="E579">
        <v>58692</v>
      </c>
      <c r="F579">
        <v>448</v>
      </c>
      <c r="G579">
        <v>204215</v>
      </c>
      <c r="H579" s="1" t="s">
        <v>5833</v>
      </c>
      <c r="I579" s="1" t="s">
        <v>6691</v>
      </c>
      <c r="J579" s="1" t="s">
        <v>6245</v>
      </c>
      <c r="K579">
        <v>62</v>
      </c>
      <c r="L579" s="1" t="s">
        <v>6260</v>
      </c>
      <c r="M579" s="1" t="s">
        <v>6242</v>
      </c>
      <c r="N579">
        <v>90326</v>
      </c>
      <c r="O579" s="1" t="s">
        <v>6248</v>
      </c>
      <c r="P579" s="2">
        <v>43758</v>
      </c>
      <c r="Q579" s="2">
        <v>45533</v>
      </c>
      <c r="R579" s="1" t="s">
        <v>6889</v>
      </c>
      <c r="S579" s="1" t="s">
        <v>6890</v>
      </c>
      <c r="T579" s="1" t="s">
        <v>28</v>
      </c>
      <c r="U579">
        <v>9342</v>
      </c>
      <c r="V579" s="1" t="s">
        <v>15</v>
      </c>
      <c r="W579" s="1" t="s">
        <v>16</v>
      </c>
      <c r="X579" s="2">
        <f t="shared" ca="1" si="9"/>
        <v>45937</v>
      </c>
      <c r="Y579" s="1">
        <f ca="1">ROUND(YEARFRAC(Merge1[[#This Row],[Join_Date]],Merge1[[#This Row],[Today]], 3),0)</f>
        <v>6</v>
      </c>
      <c r="Z579" s="1" t="str" cm="1">
        <f t="array" aca="1" ref="Z579" ca="1">_xlfn.IFS(
   Merge1[[#This Row],[Customer Tenure]]&lt;=2,"New",
   Merge1[[#This Row],[Customer Tenure]]&lt;=5,"Emerging",
  Merge1[[#This Row],[Customer Tenure]]&lt;9,"Established",
   TRUE,"Loyal"
)</f>
        <v>Established</v>
      </c>
      <c r="AA579" s="1" t="str" cm="1">
        <f t="array" ref="AA579">_xlfn.IFS(Merge1[[#This Row],[Income]]&lt;=30000,"Low",Merge1[[#This Row],[Income]]&lt;=60000,"Medium",Merge1[[#This Row],[Income]]&lt;=100000,"High", Merge1[[#This Row],[Income]]&gt;100000," Premium")</f>
        <v>High</v>
      </c>
      <c r="AB579" s="1" t="str" cm="1">
        <f t="array" ref="AB579">_xlfn.IFS(Merge1[[#This Row],[Age]]&lt;= 28,"Gen Z", Merge1[[#This Row],[Age]]&lt;=44,"Millennials", Merge1[[#This Row],[Age]]&lt;=60,"Gen X", Merge1[[#This Row],[Age]]&gt;60,"Baby Boomers")</f>
        <v>Baby Boomers</v>
      </c>
      <c r="AC579" s="1" t="str" cm="1">
        <f t="array" ref="AC579">_xlfn.IFS(
    Merge1[[#This Row],[Balance]]&lt;=50000,"Low",
    Merge1[[#This Row],[Balance]]&lt;=200000,"Medium",
    Merge1[[#This Row],[Balance]]&gt;200000,"High"
)</f>
        <v>Medium</v>
      </c>
    </row>
    <row r="580" spans="1:29" x14ac:dyDescent="0.25">
      <c r="A580" s="1" t="s">
        <v>559</v>
      </c>
      <c r="B580" s="1" t="s">
        <v>5996</v>
      </c>
      <c r="C580" s="1" t="s">
        <v>5835</v>
      </c>
      <c r="D580" s="2">
        <v>45855</v>
      </c>
      <c r="E580">
        <v>58692</v>
      </c>
      <c r="F580">
        <v>448</v>
      </c>
      <c r="G580">
        <v>204215</v>
      </c>
      <c r="H580" s="1" t="s">
        <v>5833</v>
      </c>
      <c r="I580" s="1" t="s">
        <v>6691</v>
      </c>
      <c r="J580" s="1" t="s">
        <v>6245</v>
      </c>
      <c r="K580">
        <v>62</v>
      </c>
      <c r="L580" s="1" t="s">
        <v>6260</v>
      </c>
      <c r="M580" s="1" t="s">
        <v>6242</v>
      </c>
      <c r="N580">
        <v>90326</v>
      </c>
      <c r="O580" s="1" t="s">
        <v>6248</v>
      </c>
      <c r="P580" s="2">
        <v>43758</v>
      </c>
      <c r="Q580" s="2">
        <v>45877</v>
      </c>
      <c r="R580" s="1" t="s">
        <v>6889</v>
      </c>
      <c r="S580" s="1" t="s">
        <v>6915</v>
      </c>
      <c r="T580" s="1" t="s">
        <v>28</v>
      </c>
      <c r="U580">
        <v>2948</v>
      </c>
      <c r="V580" s="1" t="s">
        <v>15</v>
      </c>
      <c r="W580" s="1" t="s">
        <v>29</v>
      </c>
      <c r="X580" s="2">
        <f t="shared" ca="1" si="9"/>
        <v>45937</v>
      </c>
      <c r="Y580" s="1">
        <f ca="1">ROUND(YEARFRAC(Merge1[[#This Row],[Join_Date]],Merge1[[#This Row],[Today]], 3),0)</f>
        <v>6</v>
      </c>
      <c r="Z580" s="1" t="str" cm="1">
        <f t="array" aca="1" ref="Z580" ca="1">_xlfn.IFS(
   Merge1[[#This Row],[Customer Tenure]]&lt;=2,"New",
   Merge1[[#This Row],[Customer Tenure]]&lt;=5,"Emerging",
  Merge1[[#This Row],[Customer Tenure]]&lt;9,"Established",
   TRUE,"Loyal"
)</f>
        <v>Established</v>
      </c>
      <c r="AA580" s="1" t="str" cm="1">
        <f t="array" ref="AA580">_xlfn.IFS(Merge1[[#This Row],[Income]]&lt;=30000,"Low",Merge1[[#This Row],[Income]]&lt;=60000,"Medium",Merge1[[#This Row],[Income]]&lt;=100000,"High", Merge1[[#This Row],[Income]]&gt;100000," Premium")</f>
        <v>High</v>
      </c>
      <c r="AB580" s="1" t="str" cm="1">
        <f t="array" ref="AB580">_xlfn.IFS(Merge1[[#This Row],[Age]]&lt;= 28,"Gen Z", Merge1[[#This Row],[Age]]&lt;=44,"Millennials", Merge1[[#This Row],[Age]]&lt;=60,"Gen X", Merge1[[#This Row],[Age]]&gt;60,"Baby Boomers")</f>
        <v>Baby Boomers</v>
      </c>
      <c r="AC580" s="1" t="str" cm="1">
        <f t="array" ref="AC580">_xlfn.IFS(
    Merge1[[#This Row],[Balance]]&lt;=50000,"Low",
    Merge1[[#This Row],[Balance]]&lt;=200000,"Medium",
    Merge1[[#This Row],[Balance]]&gt;200000,"High"
)</f>
        <v>Medium</v>
      </c>
    </row>
    <row r="581" spans="1:29" x14ac:dyDescent="0.25">
      <c r="A581" s="1" t="s">
        <v>561</v>
      </c>
      <c r="B581" s="1" t="s">
        <v>5977</v>
      </c>
      <c r="C581" s="1" t="s">
        <v>5832</v>
      </c>
      <c r="D581" s="2">
        <v>43235</v>
      </c>
      <c r="E581">
        <v>270472</v>
      </c>
      <c r="F581">
        <v>586</v>
      </c>
      <c r="G581">
        <v>204519</v>
      </c>
      <c r="H581" s="1" t="s">
        <v>5838</v>
      </c>
      <c r="I581" s="1" t="s">
        <v>6727</v>
      </c>
      <c r="J581" s="1" t="s">
        <v>6240</v>
      </c>
      <c r="K581">
        <v>28</v>
      </c>
      <c r="L581" s="1" t="s">
        <v>6241</v>
      </c>
      <c r="M581" s="1" t="s">
        <v>6254</v>
      </c>
      <c r="N581">
        <v>92099</v>
      </c>
      <c r="O581" s="1" t="s">
        <v>6243</v>
      </c>
      <c r="P581" s="2">
        <v>44410</v>
      </c>
      <c r="Q581" s="2">
        <v>45739</v>
      </c>
      <c r="R581" s="1" t="s">
        <v>6899</v>
      </c>
      <c r="S581" s="1" t="s">
        <v>6914</v>
      </c>
      <c r="T581" s="1" t="s">
        <v>9</v>
      </c>
      <c r="U581">
        <v>625</v>
      </c>
      <c r="V581" s="1" t="s">
        <v>19</v>
      </c>
      <c r="W581" s="1" t="s">
        <v>55</v>
      </c>
      <c r="X581" s="2">
        <f t="shared" ca="1" si="9"/>
        <v>45937</v>
      </c>
      <c r="Y581" s="1">
        <f ca="1">ROUND(YEARFRAC(Merge1[[#This Row],[Join_Date]],Merge1[[#This Row],[Today]], 3),0)</f>
        <v>4</v>
      </c>
      <c r="Z581" s="1" t="str" cm="1">
        <f t="array" aca="1" ref="Z581" ca="1">_xlfn.IFS(
   Merge1[[#This Row],[Customer Tenure]]&lt;=2,"New",
   Merge1[[#This Row],[Customer Tenure]]&lt;=5,"Emerging",
  Merge1[[#This Row],[Customer Tenure]]&lt;9,"Established",
   TRUE,"Loyal"
)</f>
        <v>Emerging</v>
      </c>
      <c r="AA581" s="1" t="str" cm="1">
        <f t="array" ref="AA581">_xlfn.IFS(Merge1[[#This Row],[Income]]&lt;=30000,"Low",Merge1[[#This Row],[Income]]&lt;=60000,"Medium",Merge1[[#This Row],[Income]]&lt;=100000,"High", Merge1[[#This Row],[Income]]&gt;100000," Premium")</f>
        <v>High</v>
      </c>
      <c r="AB581" s="1" t="str" cm="1">
        <f t="array" ref="AB581">_xlfn.IFS(Merge1[[#This Row],[Age]]&lt;= 28,"Gen Z", Merge1[[#This Row],[Age]]&lt;=44,"Millennials", Merge1[[#This Row],[Age]]&lt;=60,"Gen X", Merge1[[#This Row],[Age]]&gt;60,"Baby Boomers")</f>
        <v>Gen Z</v>
      </c>
      <c r="AC581" s="1" t="str" cm="1">
        <f t="array" ref="AC581">_xlfn.IFS(
    Merge1[[#This Row],[Balance]]&lt;=50000,"Low",
    Merge1[[#This Row],[Balance]]&lt;=200000,"Medium",
    Merge1[[#This Row],[Balance]]&gt;200000,"High"
)</f>
        <v>High</v>
      </c>
    </row>
    <row r="582" spans="1:29" x14ac:dyDescent="0.25">
      <c r="A582" s="1" t="s">
        <v>1046</v>
      </c>
      <c r="B582" s="1" t="s">
        <v>6108</v>
      </c>
      <c r="C582" s="1" t="s">
        <v>5842</v>
      </c>
      <c r="D582" s="2">
        <v>45296</v>
      </c>
      <c r="E582">
        <v>110986</v>
      </c>
      <c r="F582">
        <v>324</v>
      </c>
      <c r="G582">
        <v>79231</v>
      </c>
      <c r="H582" s="1" t="s">
        <v>5838</v>
      </c>
      <c r="I582" s="1" t="s">
        <v>6418</v>
      </c>
      <c r="J582" s="1" t="s">
        <v>6240</v>
      </c>
      <c r="K582">
        <v>54</v>
      </c>
      <c r="L582" s="1" t="s">
        <v>6260</v>
      </c>
      <c r="M582" s="1" t="s">
        <v>6251</v>
      </c>
      <c r="N582">
        <v>95713</v>
      </c>
      <c r="O582" s="1" t="s">
        <v>6243</v>
      </c>
      <c r="P582" s="2">
        <v>43302</v>
      </c>
      <c r="Q582" s="2">
        <v>45238</v>
      </c>
      <c r="R582" s="1" t="s">
        <v>6887</v>
      </c>
      <c r="S582" s="1" t="s">
        <v>6888</v>
      </c>
      <c r="T582" s="1" t="s">
        <v>14</v>
      </c>
      <c r="U582">
        <v>8063</v>
      </c>
      <c r="V582" s="1" t="s">
        <v>15</v>
      </c>
      <c r="W582" s="1" t="s">
        <v>29</v>
      </c>
      <c r="X582" s="2">
        <f t="shared" ca="1" si="9"/>
        <v>45937</v>
      </c>
      <c r="Y582" s="1">
        <f ca="1">ROUND(YEARFRAC(Merge1[[#This Row],[Join_Date]],Merge1[[#This Row],[Today]], 3),0)</f>
        <v>7</v>
      </c>
      <c r="Z582" s="1" t="str" cm="1">
        <f t="array" aca="1" ref="Z582" ca="1">_xlfn.IFS(
   Merge1[[#This Row],[Customer Tenure]]&lt;=2,"New",
   Merge1[[#This Row],[Customer Tenure]]&lt;=5,"Emerging",
  Merge1[[#This Row],[Customer Tenure]]&lt;9,"Established",
   TRUE,"Loyal"
)</f>
        <v>Established</v>
      </c>
      <c r="AA582" s="1" t="str" cm="1">
        <f t="array" ref="AA582">_xlfn.IFS(Merge1[[#This Row],[Income]]&lt;=30000,"Low",Merge1[[#This Row],[Income]]&lt;=60000,"Medium",Merge1[[#This Row],[Income]]&lt;=100000,"High", Merge1[[#This Row],[Income]]&gt;100000," Premium")</f>
        <v>High</v>
      </c>
      <c r="AB582" s="1" t="str" cm="1">
        <f t="array" ref="AB582">_xlfn.IFS(Merge1[[#This Row],[Age]]&lt;= 28,"Gen Z", Merge1[[#This Row],[Age]]&lt;=44,"Millennials", Merge1[[#This Row],[Age]]&lt;=60,"Gen X", Merge1[[#This Row],[Age]]&gt;60,"Baby Boomers")</f>
        <v>Gen X</v>
      </c>
      <c r="AC582" s="1" t="str" cm="1">
        <f t="array" ref="AC582">_xlfn.IFS(
    Merge1[[#This Row],[Balance]]&lt;=50000,"Low",
    Merge1[[#This Row],[Balance]]&lt;=200000,"Medium",
    Merge1[[#This Row],[Balance]]&gt;200000,"High"
)</f>
        <v>Medium</v>
      </c>
    </row>
    <row r="583" spans="1:29" x14ac:dyDescent="0.25">
      <c r="A583" s="1" t="s">
        <v>685</v>
      </c>
      <c r="B583" s="1" t="s">
        <v>5951</v>
      </c>
      <c r="C583" s="1" t="s">
        <v>5846</v>
      </c>
      <c r="D583" s="2">
        <v>42807</v>
      </c>
      <c r="E583">
        <v>175121</v>
      </c>
      <c r="F583">
        <v>749</v>
      </c>
      <c r="G583">
        <v>0</v>
      </c>
      <c r="H583" s="1" t="s">
        <v>5833</v>
      </c>
      <c r="I583" s="1" t="s">
        <v>6520</v>
      </c>
      <c r="J583" s="1" t="s">
        <v>6245</v>
      </c>
      <c r="K583">
        <v>43</v>
      </c>
      <c r="L583" s="1" t="s">
        <v>6260</v>
      </c>
      <c r="M583" s="1" t="s">
        <v>6254</v>
      </c>
      <c r="N583">
        <v>199362</v>
      </c>
      <c r="O583" s="1" t="s">
        <v>6243</v>
      </c>
      <c r="P583" s="2">
        <v>45083</v>
      </c>
      <c r="Q583" s="2">
        <v>45773</v>
      </c>
      <c r="R583" s="1" t="s">
        <v>6893</v>
      </c>
      <c r="S583" s="1" t="s">
        <v>6894</v>
      </c>
      <c r="T583" s="1" t="s">
        <v>14</v>
      </c>
      <c r="U583">
        <v>2193</v>
      </c>
      <c r="V583" s="1" t="s">
        <v>10</v>
      </c>
      <c r="W583" s="1" t="s">
        <v>50</v>
      </c>
      <c r="X583" s="2">
        <f t="shared" ca="1" si="9"/>
        <v>45937</v>
      </c>
      <c r="Y583" s="1">
        <f ca="1">ROUND(YEARFRAC(Merge1[[#This Row],[Join_Date]],Merge1[[#This Row],[Today]], 3),0)</f>
        <v>2</v>
      </c>
      <c r="Z583" s="1" t="str" cm="1">
        <f t="array" aca="1" ref="Z583" ca="1">_xlfn.IFS(
   Merge1[[#This Row],[Customer Tenure]]&lt;=2,"New",
   Merge1[[#This Row],[Customer Tenure]]&lt;=5,"Emerging",
  Merge1[[#This Row],[Customer Tenure]]&lt;9,"Established",
   TRUE,"Loyal"
)</f>
        <v>New</v>
      </c>
      <c r="AA583" s="1" t="str" cm="1">
        <f t="array" ref="AA583">_xlfn.IFS(Merge1[[#This Row],[Income]]&lt;=30000,"Low",Merge1[[#This Row],[Income]]&lt;=60000,"Medium",Merge1[[#This Row],[Income]]&lt;=100000,"High", Merge1[[#This Row],[Income]]&gt;100000," Premium")</f>
        <v xml:space="preserve"> Premium</v>
      </c>
      <c r="AB583" s="1" t="str" cm="1">
        <f t="array" ref="AB583">_xlfn.IFS(Merge1[[#This Row],[Age]]&lt;= 28,"Gen Z", Merge1[[#This Row],[Age]]&lt;=44,"Millennials", Merge1[[#This Row],[Age]]&lt;=60,"Gen X", Merge1[[#This Row],[Age]]&gt;60,"Baby Boomers")</f>
        <v>Millennials</v>
      </c>
      <c r="AC583" s="1" t="str" cm="1">
        <f t="array" ref="AC583">_xlfn.IFS(
    Merge1[[#This Row],[Balance]]&lt;=50000,"Low",
    Merge1[[#This Row],[Balance]]&lt;=200000,"Medium",
    Merge1[[#This Row],[Balance]]&gt;200000,"High"
)</f>
        <v>Medium</v>
      </c>
    </row>
    <row r="584" spans="1:29" x14ac:dyDescent="0.25">
      <c r="A584" s="1" t="s">
        <v>571</v>
      </c>
      <c r="B584" s="1" t="s">
        <v>6111</v>
      </c>
      <c r="C584" s="1" t="s">
        <v>5846</v>
      </c>
      <c r="D584" s="2">
        <v>45268</v>
      </c>
      <c r="E584">
        <v>315097</v>
      </c>
      <c r="F584">
        <v>347</v>
      </c>
      <c r="G584">
        <v>0</v>
      </c>
      <c r="H584" s="1" t="s">
        <v>5850</v>
      </c>
      <c r="I584" s="1" t="s">
        <v>6720</v>
      </c>
      <c r="J584" s="1" t="s">
        <v>6245</v>
      </c>
      <c r="K584">
        <v>49</v>
      </c>
      <c r="L584" s="1" t="s">
        <v>6241</v>
      </c>
      <c r="M584" s="1" t="s">
        <v>6247</v>
      </c>
      <c r="N584">
        <v>190515</v>
      </c>
      <c r="O584" s="1" t="s">
        <v>6243</v>
      </c>
      <c r="P584" s="2">
        <v>44918</v>
      </c>
      <c r="Q584" s="2">
        <v>45721</v>
      </c>
      <c r="R584" s="1" t="s">
        <v>6899</v>
      </c>
      <c r="S584" s="1" t="s">
        <v>6914</v>
      </c>
      <c r="T584" s="1" t="s">
        <v>14</v>
      </c>
      <c r="U584">
        <v>6717</v>
      </c>
      <c r="V584" s="1" t="s">
        <v>19</v>
      </c>
      <c r="W584" s="1" t="s">
        <v>16</v>
      </c>
      <c r="X584" s="2">
        <f t="shared" ca="1" si="9"/>
        <v>45937</v>
      </c>
      <c r="Y584" s="1">
        <f ca="1">ROUND(YEARFRAC(Merge1[[#This Row],[Join_Date]],Merge1[[#This Row],[Today]], 3),0)</f>
        <v>3</v>
      </c>
      <c r="Z584" s="1" t="str" cm="1">
        <f t="array" aca="1" ref="Z584" ca="1">_xlfn.IFS(
   Merge1[[#This Row],[Customer Tenure]]&lt;=2,"New",
   Merge1[[#This Row],[Customer Tenure]]&lt;=5,"Emerging",
  Merge1[[#This Row],[Customer Tenure]]&lt;9,"Established",
   TRUE,"Loyal"
)</f>
        <v>Emerging</v>
      </c>
      <c r="AA584" s="1" t="str" cm="1">
        <f t="array" ref="AA584">_xlfn.IFS(Merge1[[#This Row],[Income]]&lt;=30000,"Low",Merge1[[#This Row],[Income]]&lt;=60000,"Medium",Merge1[[#This Row],[Income]]&lt;=100000,"High", Merge1[[#This Row],[Income]]&gt;100000," Premium")</f>
        <v xml:space="preserve"> Premium</v>
      </c>
      <c r="AB584" s="1" t="str" cm="1">
        <f t="array" ref="AB584">_xlfn.IFS(Merge1[[#This Row],[Age]]&lt;= 28,"Gen Z", Merge1[[#This Row],[Age]]&lt;=44,"Millennials", Merge1[[#This Row],[Age]]&lt;=60,"Gen X", Merge1[[#This Row],[Age]]&gt;60,"Baby Boomers")</f>
        <v>Gen X</v>
      </c>
      <c r="AC584" s="1" t="str" cm="1">
        <f t="array" ref="AC584">_xlfn.IFS(
    Merge1[[#This Row],[Balance]]&lt;=50000,"Low",
    Merge1[[#This Row],[Balance]]&lt;=200000,"Medium",
    Merge1[[#This Row],[Balance]]&gt;200000,"High"
)</f>
        <v>High</v>
      </c>
    </row>
    <row r="585" spans="1:29" x14ac:dyDescent="0.25">
      <c r="A585" s="1" t="s">
        <v>807</v>
      </c>
      <c r="B585" s="1" t="s">
        <v>5978</v>
      </c>
      <c r="C585" s="1" t="s">
        <v>5842</v>
      </c>
      <c r="D585" s="2">
        <v>42488</v>
      </c>
      <c r="E585">
        <v>343303</v>
      </c>
      <c r="F585">
        <v>446</v>
      </c>
      <c r="G585">
        <v>0</v>
      </c>
      <c r="H585" s="1" t="s">
        <v>5833</v>
      </c>
      <c r="I585" s="1" t="s">
        <v>6428</v>
      </c>
      <c r="J585" s="1" t="s">
        <v>6240</v>
      </c>
      <c r="K585">
        <v>66</v>
      </c>
      <c r="L585" s="1" t="s">
        <v>6241</v>
      </c>
      <c r="M585" s="1" t="s">
        <v>6266</v>
      </c>
      <c r="N585">
        <v>83852</v>
      </c>
      <c r="O585" s="1" t="s">
        <v>6243</v>
      </c>
      <c r="P585" s="2">
        <v>45560</v>
      </c>
      <c r="Q585" s="2">
        <v>45711</v>
      </c>
      <c r="R585" s="1" t="s">
        <v>6885</v>
      </c>
      <c r="S585" s="1" t="s">
        <v>6896</v>
      </c>
      <c r="T585" s="1" t="s">
        <v>9</v>
      </c>
      <c r="U585">
        <v>4555</v>
      </c>
      <c r="V585" s="1" t="s">
        <v>10</v>
      </c>
      <c r="W585" s="1" t="s">
        <v>45</v>
      </c>
      <c r="X585" s="2">
        <f t="shared" ca="1" si="9"/>
        <v>45937</v>
      </c>
      <c r="Y585" s="1">
        <f ca="1">ROUND(YEARFRAC(Merge1[[#This Row],[Join_Date]],Merge1[[#This Row],[Today]], 3),0)</f>
        <v>1</v>
      </c>
      <c r="Z585" s="1" t="str" cm="1">
        <f t="array" aca="1" ref="Z585" ca="1">_xlfn.IFS(
   Merge1[[#This Row],[Customer Tenure]]&lt;=2,"New",
   Merge1[[#This Row],[Customer Tenure]]&lt;=5,"Emerging",
  Merge1[[#This Row],[Customer Tenure]]&lt;9,"Established",
   TRUE,"Loyal"
)</f>
        <v>New</v>
      </c>
      <c r="AA585" s="1" t="str" cm="1">
        <f t="array" ref="AA585">_xlfn.IFS(Merge1[[#This Row],[Income]]&lt;=30000,"Low",Merge1[[#This Row],[Income]]&lt;=60000,"Medium",Merge1[[#This Row],[Income]]&lt;=100000,"High", Merge1[[#This Row],[Income]]&gt;100000," Premium")</f>
        <v>High</v>
      </c>
      <c r="AB585" s="1" t="str" cm="1">
        <f t="array" ref="AB585">_xlfn.IFS(Merge1[[#This Row],[Age]]&lt;= 28,"Gen Z", Merge1[[#This Row],[Age]]&lt;=44,"Millennials", Merge1[[#This Row],[Age]]&lt;=60,"Gen X", Merge1[[#This Row],[Age]]&gt;60,"Baby Boomers")</f>
        <v>Baby Boomers</v>
      </c>
      <c r="AC585" s="1" t="str" cm="1">
        <f t="array" ref="AC585">_xlfn.IFS(
    Merge1[[#This Row],[Balance]]&lt;=50000,"Low",
    Merge1[[#This Row],[Balance]]&lt;=200000,"Medium",
    Merge1[[#This Row],[Balance]]&gt;200000,"High"
)</f>
        <v>High</v>
      </c>
    </row>
    <row r="586" spans="1:29" x14ac:dyDescent="0.25">
      <c r="A586" s="1" t="s">
        <v>807</v>
      </c>
      <c r="B586" s="1" t="s">
        <v>5978</v>
      </c>
      <c r="C586" s="1" t="s">
        <v>5842</v>
      </c>
      <c r="D586" s="2">
        <v>42488</v>
      </c>
      <c r="E586">
        <v>343303</v>
      </c>
      <c r="F586">
        <v>446</v>
      </c>
      <c r="G586">
        <v>0</v>
      </c>
      <c r="H586" s="1" t="s">
        <v>5833</v>
      </c>
      <c r="I586" s="1" t="s">
        <v>6428</v>
      </c>
      <c r="J586" s="1" t="s">
        <v>6240</v>
      </c>
      <c r="K586">
        <v>66</v>
      </c>
      <c r="L586" s="1" t="s">
        <v>6241</v>
      </c>
      <c r="M586" s="1" t="s">
        <v>6266</v>
      </c>
      <c r="N586">
        <v>83852</v>
      </c>
      <c r="O586" s="1" t="s">
        <v>6243</v>
      </c>
      <c r="P586" s="2">
        <v>45560</v>
      </c>
      <c r="Q586" s="2">
        <v>45635</v>
      </c>
      <c r="R586" s="1" t="s">
        <v>6904</v>
      </c>
      <c r="S586" s="1" t="s">
        <v>6916</v>
      </c>
      <c r="T586" s="1" t="s">
        <v>23</v>
      </c>
      <c r="U586">
        <v>5955</v>
      </c>
      <c r="V586" s="1" t="s">
        <v>24</v>
      </c>
      <c r="W586" s="1" t="s">
        <v>20</v>
      </c>
      <c r="X586" s="2">
        <f t="shared" ca="1" si="9"/>
        <v>45937</v>
      </c>
      <c r="Y586" s="1">
        <f ca="1">ROUND(YEARFRAC(Merge1[[#This Row],[Join_Date]],Merge1[[#This Row],[Today]], 3),0)</f>
        <v>1</v>
      </c>
      <c r="Z586" s="1" t="str" cm="1">
        <f t="array" aca="1" ref="Z586" ca="1">_xlfn.IFS(
   Merge1[[#This Row],[Customer Tenure]]&lt;=2,"New",
   Merge1[[#This Row],[Customer Tenure]]&lt;=5,"Emerging",
  Merge1[[#This Row],[Customer Tenure]]&lt;9,"Established",
   TRUE,"Loyal"
)</f>
        <v>New</v>
      </c>
      <c r="AA586" s="1" t="str" cm="1">
        <f t="array" ref="AA586">_xlfn.IFS(Merge1[[#This Row],[Income]]&lt;=30000,"Low",Merge1[[#This Row],[Income]]&lt;=60000,"Medium",Merge1[[#This Row],[Income]]&lt;=100000,"High", Merge1[[#This Row],[Income]]&gt;100000," Premium")</f>
        <v>High</v>
      </c>
      <c r="AB586" s="1" t="str" cm="1">
        <f t="array" ref="AB586">_xlfn.IFS(Merge1[[#This Row],[Age]]&lt;= 28,"Gen Z", Merge1[[#This Row],[Age]]&lt;=44,"Millennials", Merge1[[#This Row],[Age]]&lt;=60,"Gen X", Merge1[[#This Row],[Age]]&gt;60,"Baby Boomers")</f>
        <v>Baby Boomers</v>
      </c>
      <c r="AC586" s="1" t="str" cm="1">
        <f t="array" ref="AC586">_xlfn.IFS(
    Merge1[[#This Row],[Balance]]&lt;=50000,"Low",
    Merge1[[#This Row],[Balance]]&lt;=200000,"Medium",
    Merge1[[#This Row],[Balance]]&gt;200000,"High"
)</f>
        <v>High</v>
      </c>
    </row>
    <row r="587" spans="1:29" x14ac:dyDescent="0.25">
      <c r="A587" s="1" t="s">
        <v>581</v>
      </c>
      <c r="B587" s="1" t="s">
        <v>6217</v>
      </c>
      <c r="C587" s="1" t="s">
        <v>5835</v>
      </c>
      <c r="D587" s="2">
        <v>45082</v>
      </c>
      <c r="E587">
        <v>168171</v>
      </c>
      <c r="F587">
        <v>386</v>
      </c>
      <c r="G587">
        <v>0</v>
      </c>
      <c r="H587" s="1" t="s">
        <v>5838</v>
      </c>
      <c r="I587" s="1" t="s">
        <v>6745</v>
      </c>
      <c r="J587" s="1" t="s">
        <v>6245</v>
      </c>
      <c r="K587">
        <v>48</v>
      </c>
      <c r="L587" s="1" t="s">
        <v>6256</v>
      </c>
      <c r="M587" s="1" t="s">
        <v>6266</v>
      </c>
      <c r="N587">
        <v>196313</v>
      </c>
      <c r="O587" s="1" t="s">
        <v>6248</v>
      </c>
      <c r="P587" s="2">
        <v>44176</v>
      </c>
      <c r="Q587" s="2">
        <v>45675</v>
      </c>
      <c r="R587" s="1" t="s">
        <v>6902</v>
      </c>
      <c r="S587" s="1" t="s">
        <v>6908</v>
      </c>
      <c r="T587" s="1" t="s">
        <v>14</v>
      </c>
      <c r="U587">
        <v>1017</v>
      </c>
      <c r="V587" s="1" t="s">
        <v>24</v>
      </c>
      <c r="W587" s="1" t="s">
        <v>55</v>
      </c>
      <c r="X587" s="2">
        <f t="shared" ca="1" si="9"/>
        <v>45937</v>
      </c>
      <c r="Y587" s="1">
        <f ca="1">ROUND(YEARFRAC(Merge1[[#This Row],[Join_Date]],Merge1[[#This Row],[Today]], 3),0)</f>
        <v>5</v>
      </c>
      <c r="Z587" s="1" t="str" cm="1">
        <f t="array" aca="1" ref="Z587" ca="1">_xlfn.IFS(
   Merge1[[#This Row],[Customer Tenure]]&lt;=2,"New",
   Merge1[[#This Row],[Customer Tenure]]&lt;=5,"Emerging",
  Merge1[[#This Row],[Customer Tenure]]&lt;9,"Established",
   TRUE,"Loyal"
)</f>
        <v>Emerging</v>
      </c>
      <c r="AA587" s="1" t="str" cm="1">
        <f t="array" ref="AA587">_xlfn.IFS(Merge1[[#This Row],[Income]]&lt;=30000,"Low",Merge1[[#This Row],[Income]]&lt;=60000,"Medium",Merge1[[#This Row],[Income]]&lt;=100000,"High", Merge1[[#This Row],[Income]]&gt;100000," Premium")</f>
        <v xml:space="preserve"> Premium</v>
      </c>
      <c r="AB587" s="1" t="str" cm="1">
        <f t="array" ref="AB587">_xlfn.IFS(Merge1[[#This Row],[Age]]&lt;= 28,"Gen Z", Merge1[[#This Row],[Age]]&lt;=44,"Millennials", Merge1[[#This Row],[Age]]&lt;=60,"Gen X", Merge1[[#This Row],[Age]]&gt;60,"Baby Boomers")</f>
        <v>Gen X</v>
      </c>
      <c r="AC587" s="1" t="str" cm="1">
        <f t="array" ref="AC587">_xlfn.IFS(
    Merge1[[#This Row],[Balance]]&lt;=50000,"Low",
    Merge1[[#This Row],[Balance]]&lt;=200000,"Medium",
    Merge1[[#This Row],[Balance]]&gt;200000,"High"
)</f>
        <v>Medium</v>
      </c>
    </row>
    <row r="588" spans="1:29" x14ac:dyDescent="0.25">
      <c r="A588" s="1" t="s">
        <v>583</v>
      </c>
      <c r="B588" s="1" t="s">
        <v>6152</v>
      </c>
      <c r="C588" s="1" t="s">
        <v>5832</v>
      </c>
      <c r="D588" s="2">
        <v>45883</v>
      </c>
      <c r="E588">
        <v>277052</v>
      </c>
      <c r="F588">
        <v>493</v>
      </c>
      <c r="G588">
        <v>0</v>
      </c>
      <c r="H588" s="1" t="s">
        <v>5833</v>
      </c>
      <c r="I588" s="1" t="s">
        <v>6522</v>
      </c>
      <c r="J588" s="1" t="s">
        <v>6245</v>
      </c>
      <c r="K588">
        <v>68</v>
      </c>
      <c r="L588" s="1" t="s">
        <v>6241</v>
      </c>
      <c r="M588" s="1" t="s">
        <v>6257</v>
      </c>
      <c r="N588">
        <v>104976</v>
      </c>
      <c r="O588" s="1" t="s">
        <v>6243</v>
      </c>
      <c r="P588" s="2">
        <v>43719</v>
      </c>
      <c r="Q588" s="2">
        <v>45396</v>
      </c>
      <c r="R588" s="1" t="s">
        <v>6893</v>
      </c>
      <c r="S588" s="1" t="s">
        <v>6911</v>
      </c>
      <c r="T588" s="1" t="s">
        <v>23</v>
      </c>
      <c r="U588">
        <v>6810</v>
      </c>
      <c r="V588" s="1" t="s">
        <v>24</v>
      </c>
      <c r="W588" s="1" t="s">
        <v>106</v>
      </c>
      <c r="X588" s="2">
        <f t="shared" ca="1" si="9"/>
        <v>45937</v>
      </c>
      <c r="Y588" s="1">
        <f ca="1">ROUND(YEARFRAC(Merge1[[#This Row],[Join_Date]],Merge1[[#This Row],[Today]], 3),0)</f>
        <v>6</v>
      </c>
      <c r="Z588" s="1" t="str" cm="1">
        <f t="array" aca="1" ref="Z588" ca="1">_xlfn.IFS(
   Merge1[[#This Row],[Customer Tenure]]&lt;=2,"New",
   Merge1[[#This Row],[Customer Tenure]]&lt;=5,"Emerging",
  Merge1[[#This Row],[Customer Tenure]]&lt;9,"Established",
   TRUE,"Loyal"
)</f>
        <v>Established</v>
      </c>
      <c r="AA588" s="1" t="str" cm="1">
        <f t="array" ref="AA588">_xlfn.IFS(Merge1[[#This Row],[Income]]&lt;=30000,"Low",Merge1[[#This Row],[Income]]&lt;=60000,"Medium",Merge1[[#This Row],[Income]]&lt;=100000,"High", Merge1[[#This Row],[Income]]&gt;100000," Premium")</f>
        <v xml:space="preserve"> Premium</v>
      </c>
      <c r="AB588" s="1" t="str" cm="1">
        <f t="array" ref="AB588">_xlfn.IFS(Merge1[[#This Row],[Age]]&lt;= 28,"Gen Z", Merge1[[#This Row],[Age]]&lt;=44,"Millennials", Merge1[[#This Row],[Age]]&lt;=60,"Gen X", Merge1[[#This Row],[Age]]&gt;60,"Baby Boomers")</f>
        <v>Baby Boomers</v>
      </c>
      <c r="AC588" s="1" t="str" cm="1">
        <f t="array" ref="AC588">_xlfn.IFS(
    Merge1[[#This Row],[Balance]]&lt;=50000,"Low",
    Merge1[[#This Row],[Balance]]&lt;=200000,"Medium",
    Merge1[[#This Row],[Balance]]&gt;200000,"High"
)</f>
        <v>High</v>
      </c>
    </row>
    <row r="589" spans="1:29" x14ac:dyDescent="0.25">
      <c r="A589" s="1" t="s">
        <v>1234</v>
      </c>
      <c r="B589" s="1" t="s">
        <v>5972</v>
      </c>
      <c r="C589" s="1" t="s">
        <v>5842</v>
      </c>
      <c r="D589" s="2">
        <v>44620</v>
      </c>
      <c r="E589">
        <v>409319</v>
      </c>
      <c r="F589">
        <v>447</v>
      </c>
      <c r="G589">
        <v>0</v>
      </c>
      <c r="H589" s="1" t="s">
        <v>5833</v>
      </c>
      <c r="I589" s="1" t="s">
        <v>6429</v>
      </c>
      <c r="J589" s="1" t="s">
        <v>6245</v>
      </c>
      <c r="K589">
        <v>47</v>
      </c>
      <c r="L589" s="1" t="s">
        <v>6260</v>
      </c>
      <c r="M589" s="1" t="s">
        <v>6266</v>
      </c>
      <c r="N589">
        <v>152079</v>
      </c>
      <c r="O589" s="1" t="s">
        <v>6243</v>
      </c>
      <c r="P589" s="2">
        <v>44528</v>
      </c>
      <c r="Q589" s="2">
        <v>45224</v>
      </c>
      <c r="R589" s="1" t="s">
        <v>6912</v>
      </c>
      <c r="S589" s="1" t="s">
        <v>6913</v>
      </c>
      <c r="T589" s="1" t="s">
        <v>14</v>
      </c>
      <c r="U589">
        <v>3446</v>
      </c>
      <c r="V589" s="1" t="s">
        <v>15</v>
      </c>
      <c r="W589" s="1" t="s">
        <v>106</v>
      </c>
      <c r="X589" s="2">
        <f t="shared" ca="1" si="9"/>
        <v>45937</v>
      </c>
      <c r="Y589" s="1">
        <f ca="1">ROUND(YEARFRAC(Merge1[[#This Row],[Join_Date]],Merge1[[#This Row],[Today]], 3),0)</f>
        <v>4</v>
      </c>
      <c r="Z589" s="1" t="str" cm="1">
        <f t="array" aca="1" ref="Z589" ca="1">_xlfn.IFS(
   Merge1[[#This Row],[Customer Tenure]]&lt;=2,"New",
   Merge1[[#This Row],[Customer Tenure]]&lt;=5,"Emerging",
  Merge1[[#This Row],[Customer Tenure]]&lt;9,"Established",
   TRUE,"Loyal"
)</f>
        <v>Emerging</v>
      </c>
      <c r="AA589" s="1" t="str" cm="1">
        <f t="array" ref="AA589">_xlfn.IFS(Merge1[[#This Row],[Income]]&lt;=30000,"Low",Merge1[[#This Row],[Income]]&lt;=60000,"Medium",Merge1[[#This Row],[Income]]&lt;=100000,"High", Merge1[[#This Row],[Income]]&gt;100000," Premium")</f>
        <v xml:space="preserve"> Premium</v>
      </c>
      <c r="AB589" s="1" t="str" cm="1">
        <f t="array" ref="AB589">_xlfn.IFS(Merge1[[#This Row],[Age]]&lt;= 28,"Gen Z", Merge1[[#This Row],[Age]]&lt;=44,"Millennials", Merge1[[#This Row],[Age]]&lt;=60,"Gen X", Merge1[[#This Row],[Age]]&gt;60,"Baby Boomers")</f>
        <v>Gen X</v>
      </c>
      <c r="AC589" s="1" t="str" cm="1">
        <f t="array" ref="AC589">_xlfn.IFS(
    Merge1[[#This Row],[Balance]]&lt;=50000,"Low",
    Merge1[[#This Row],[Balance]]&lt;=200000,"Medium",
    Merge1[[#This Row],[Balance]]&gt;200000,"High"
)</f>
        <v>High</v>
      </c>
    </row>
    <row r="590" spans="1:29" x14ac:dyDescent="0.25">
      <c r="A590" s="1" t="s">
        <v>587</v>
      </c>
      <c r="B590" s="1" t="s">
        <v>6164</v>
      </c>
      <c r="C590" s="1" t="s">
        <v>5835</v>
      </c>
      <c r="D590" s="2">
        <v>42428</v>
      </c>
      <c r="E590">
        <v>254466</v>
      </c>
      <c r="F590">
        <v>660</v>
      </c>
      <c r="G590">
        <v>0</v>
      </c>
      <c r="H590" s="1" t="s">
        <v>5833</v>
      </c>
      <c r="I590" s="1" t="s">
        <v>6507</v>
      </c>
      <c r="J590" s="1" t="s">
        <v>6240</v>
      </c>
      <c r="K590">
        <v>19</v>
      </c>
      <c r="L590" s="1" t="s">
        <v>6246</v>
      </c>
      <c r="M590" s="1" t="s">
        <v>6247</v>
      </c>
      <c r="N590">
        <v>190286</v>
      </c>
      <c r="O590" s="1" t="s">
        <v>6248</v>
      </c>
      <c r="P590" s="2">
        <v>43918</v>
      </c>
      <c r="Q590" s="2">
        <v>45690</v>
      </c>
      <c r="R590" s="1" t="s">
        <v>6885</v>
      </c>
      <c r="S590" s="1" t="s">
        <v>6896</v>
      </c>
      <c r="T590" s="1" t="s">
        <v>28</v>
      </c>
      <c r="U590">
        <v>2781</v>
      </c>
      <c r="V590" s="1" t="s">
        <v>10</v>
      </c>
      <c r="W590" s="1" t="s">
        <v>40</v>
      </c>
      <c r="X590" s="2">
        <f t="shared" ca="1" si="9"/>
        <v>45937</v>
      </c>
      <c r="Y590" s="1">
        <f ca="1">ROUND(YEARFRAC(Merge1[[#This Row],[Join_Date]],Merge1[[#This Row],[Today]], 3),0)</f>
        <v>6</v>
      </c>
      <c r="Z590" s="1" t="str" cm="1">
        <f t="array" aca="1" ref="Z590" ca="1">_xlfn.IFS(
   Merge1[[#This Row],[Customer Tenure]]&lt;=2,"New",
   Merge1[[#This Row],[Customer Tenure]]&lt;=5,"Emerging",
  Merge1[[#This Row],[Customer Tenure]]&lt;9,"Established",
   TRUE,"Loyal"
)</f>
        <v>Established</v>
      </c>
      <c r="AA590" s="1" t="str" cm="1">
        <f t="array" ref="AA590">_xlfn.IFS(Merge1[[#This Row],[Income]]&lt;=30000,"Low",Merge1[[#This Row],[Income]]&lt;=60000,"Medium",Merge1[[#This Row],[Income]]&lt;=100000,"High", Merge1[[#This Row],[Income]]&gt;100000," Premium")</f>
        <v xml:space="preserve"> Premium</v>
      </c>
      <c r="AB590" s="1" t="str" cm="1">
        <f t="array" ref="AB590">_xlfn.IFS(Merge1[[#This Row],[Age]]&lt;= 28,"Gen Z", Merge1[[#This Row],[Age]]&lt;=44,"Millennials", Merge1[[#This Row],[Age]]&lt;=60,"Gen X", Merge1[[#This Row],[Age]]&gt;60,"Baby Boomers")</f>
        <v>Gen Z</v>
      </c>
      <c r="AC590" s="1" t="str" cm="1">
        <f t="array" ref="AC590">_xlfn.IFS(
    Merge1[[#This Row],[Balance]]&lt;=50000,"Low",
    Merge1[[#This Row],[Balance]]&lt;=200000,"Medium",
    Merge1[[#This Row],[Balance]]&gt;200000,"High"
)</f>
        <v>High</v>
      </c>
    </row>
    <row r="591" spans="1:29" x14ac:dyDescent="0.25">
      <c r="A591" s="1" t="s">
        <v>1147</v>
      </c>
      <c r="B591" s="1" t="s">
        <v>5956</v>
      </c>
      <c r="C591" s="1" t="s">
        <v>5832</v>
      </c>
      <c r="D591" s="2">
        <v>45879</v>
      </c>
      <c r="E591">
        <v>465833</v>
      </c>
      <c r="F591">
        <v>592</v>
      </c>
      <c r="G591">
        <v>0</v>
      </c>
      <c r="H591" s="1" t="s">
        <v>5833</v>
      </c>
      <c r="I591" s="1" t="s">
        <v>6671</v>
      </c>
      <c r="J591" s="1" t="s">
        <v>6240</v>
      </c>
      <c r="K591">
        <v>42</v>
      </c>
      <c r="L591" s="1" t="s">
        <v>6241</v>
      </c>
      <c r="M591" s="1" t="s">
        <v>6251</v>
      </c>
      <c r="N591">
        <v>131562</v>
      </c>
      <c r="O591" s="1" t="s">
        <v>6243</v>
      </c>
      <c r="P591" s="2">
        <v>44868</v>
      </c>
      <c r="Q591" s="2">
        <v>45407</v>
      </c>
      <c r="R591" s="1" t="s">
        <v>6893</v>
      </c>
      <c r="S591" s="1" t="s">
        <v>6911</v>
      </c>
      <c r="T591" s="1" t="s">
        <v>28</v>
      </c>
      <c r="U591">
        <v>3692</v>
      </c>
      <c r="V591" s="1" t="s">
        <v>10</v>
      </c>
      <c r="W591" s="1" t="s">
        <v>106</v>
      </c>
      <c r="X591" s="2">
        <f t="shared" ca="1" si="9"/>
        <v>45937</v>
      </c>
      <c r="Y591" s="1">
        <f ca="1">ROUND(YEARFRAC(Merge1[[#This Row],[Join_Date]],Merge1[[#This Row],[Today]], 3),0)</f>
        <v>3</v>
      </c>
      <c r="Z591" s="1" t="str" cm="1">
        <f t="array" aca="1" ref="Z591" ca="1">_xlfn.IFS(
   Merge1[[#This Row],[Customer Tenure]]&lt;=2,"New",
   Merge1[[#This Row],[Customer Tenure]]&lt;=5,"Emerging",
  Merge1[[#This Row],[Customer Tenure]]&lt;9,"Established",
   TRUE,"Loyal"
)</f>
        <v>Emerging</v>
      </c>
      <c r="AA591" s="1" t="str" cm="1">
        <f t="array" ref="AA591">_xlfn.IFS(Merge1[[#This Row],[Income]]&lt;=30000,"Low",Merge1[[#This Row],[Income]]&lt;=60000,"Medium",Merge1[[#This Row],[Income]]&lt;=100000,"High", Merge1[[#This Row],[Income]]&gt;100000," Premium")</f>
        <v xml:space="preserve"> Premium</v>
      </c>
      <c r="AB591" s="1" t="str" cm="1">
        <f t="array" ref="AB591">_xlfn.IFS(Merge1[[#This Row],[Age]]&lt;= 28,"Gen Z", Merge1[[#This Row],[Age]]&lt;=44,"Millennials", Merge1[[#This Row],[Age]]&lt;=60,"Gen X", Merge1[[#This Row],[Age]]&gt;60,"Baby Boomers")</f>
        <v>Millennials</v>
      </c>
      <c r="AC591" s="1" t="str" cm="1">
        <f t="array" ref="AC591">_xlfn.IFS(
    Merge1[[#This Row],[Balance]]&lt;=50000,"Low",
    Merge1[[#This Row],[Balance]]&lt;=200000,"Medium",
    Merge1[[#This Row],[Balance]]&gt;200000,"High"
)</f>
        <v>High</v>
      </c>
    </row>
    <row r="592" spans="1:29" x14ac:dyDescent="0.25">
      <c r="A592" s="1" t="s">
        <v>589</v>
      </c>
      <c r="B592" s="1" t="s">
        <v>5966</v>
      </c>
      <c r="C592" s="1" t="s">
        <v>5842</v>
      </c>
      <c r="D592" s="2">
        <v>45335</v>
      </c>
      <c r="E592">
        <v>225162</v>
      </c>
      <c r="F592">
        <v>505</v>
      </c>
      <c r="G592">
        <v>0</v>
      </c>
      <c r="H592" s="1" t="s">
        <v>5833</v>
      </c>
      <c r="I592" s="1" t="s">
        <v>6410</v>
      </c>
      <c r="J592" s="1" t="s">
        <v>6245</v>
      </c>
      <c r="K592">
        <v>46</v>
      </c>
      <c r="L592" s="1" t="s">
        <v>6260</v>
      </c>
      <c r="M592" s="1" t="s">
        <v>6242</v>
      </c>
      <c r="N592">
        <v>112241</v>
      </c>
      <c r="O592" s="1" t="s">
        <v>6248</v>
      </c>
      <c r="P592" s="2">
        <v>42374</v>
      </c>
      <c r="Q592" s="2">
        <v>45783</v>
      </c>
      <c r="R592" s="1" t="s">
        <v>6906</v>
      </c>
      <c r="S592" s="1" t="s">
        <v>6907</v>
      </c>
      <c r="T592" s="1" t="s">
        <v>23</v>
      </c>
      <c r="U592">
        <v>3893</v>
      </c>
      <c r="V592" s="1" t="s">
        <v>19</v>
      </c>
      <c r="W592" s="1" t="s">
        <v>50</v>
      </c>
      <c r="X592" s="2">
        <f t="shared" ca="1" si="9"/>
        <v>45937</v>
      </c>
      <c r="Y592" s="1">
        <f ca="1">ROUND(YEARFRAC(Merge1[[#This Row],[Join_Date]],Merge1[[#This Row],[Today]], 3),0)</f>
        <v>10</v>
      </c>
      <c r="Z592" s="1" t="str" cm="1">
        <f t="array" aca="1" ref="Z592" ca="1">_xlfn.IFS(
   Merge1[[#This Row],[Customer Tenure]]&lt;=2,"New",
   Merge1[[#This Row],[Customer Tenure]]&lt;=5,"Emerging",
  Merge1[[#This Row],[Customer Tenure]]&lt;9,"Established",
   TRUE,"Loyal"
)</f>
        <v>Loyal</v>
      </c>
      <c r="AA592" s="1" t="str" cm="1">
        <f t="array" ref="AA592">_xlfn.IFS(Merge1[[#This Row],[Income]]&lt;=30000,"Low",Merge1[[#This Row],[Income]]&lt;=60000,"Medium",Merge1[[#This Row],[Income]]&lt;=100000,"High", Merge1[[#This Row],[Income]]&gt;100000," Premium")</f>
        <v xml:space="preserve"> Premium</v>
      </c>
      <c r="AB592" s="1" t="str" cm="1">
        <f t="array" ref="AB592">_xlfn.IFS(Merge1[[#This Row],[Age]]&lt;= 28,"Gen Z", Merge1[[#This Row],[Age]]&lt;=44,"Millennials", Merge1[[#This Row],[Age]]&lt;=60,"Gen X", Merge1[[#This Row],[Age]]&gt;60,"Baby Boomers")</f>
        <v>Gen X</v>
      </c>
      <c r="AC592" s="1" t="str" cm="1">
        <f t="array" ref="AC592">_xlfn.IFS(
    Merge1[[#This Row],[Balance]]&lt;=50000,"Low",
    Merge1[[#This Row],[Balance]]&lt;=200000,"Medium",
    Merge1[[#This Row],[Balance]]&gt;200000,"High"
)</f>
        <v>High</v>
      </c>
    </row>
    <row r="593" spans="1:29" x14ac:dyDescent="0.25">
      <c r="A593" s="1" t="s">
        <v>589</v>
      </c>
      <c r="B593" s="1" t="s">
        <v>5966</v>
      </c>
      <c r="C593" s="1" t="s">
        <v>5842</v>
      </c>
      <c r="D593" s="2">
        <v>45335</v>
      </c>
      <c r="E593">
        <v>225162</v>
      </c>
      <c r="F593">
        <v>505</v>
      </c>
      <c r="G593">
        <v>0</v>
      </c>
      <c r="H593" s="1" t="s">
        <v>5833</v>
      </c>
      <c r="I593" s="1" t="s">
        <v>6410</v>
      </c>
      <c r="J593" s="1" t="s">
        <v>6245</v>
      </c>
      <c r="K593">
        <v>46</v>
      </c>
      <c r="L593" s="1" t="s">
        <v>6260</v>
      </c>
      <c r="M593" s="1" t="s">
        <v>6242</v>
      </c>
      <c r="N593">
        <v>112241</v>
      </c>
      <c r="O593" s="1" t="s">
        <v>6248</v>
      </c>
      <c r="P593" s="2">
        <v>42374</v>
      </c>
      <c r="Q593" s="2">
        <v>45552</v>
      </c>
      <c r="R593" s="1" t="s">
        <v>6897</v>
      </c>
      <c r="S593" s="1" t="s">
        <v>6898</v>
      </c>
      <c r="T593" s="1" t="s">
        <v>28</v>
      </c>
      <c r="U593">
        <v>9831</v>
      </c>
      <c r="V593" s="1" t="s">
        <v>24</v>
      </c>
      <c r="W593" s="1" t="s">
        <v>29</v>
      </c>
      <c r="X593" s="2">
        <f t="shared" ca="1" si="9"/>
        <v>45937</v>
      </c>
      <c r="Y593" s="1">
        <f ca="1">ROUND(YEARFRAC(Merge1[[#This Row],[Join_Date]],Merge1[[#This Row],[Today]], 3),0)</f>
        <v>10</v>
      </c>
      <c r="Z593" s="1" t="str" cm="1">
        <f t="array" aca="1" ref="Z593" ca="1">_xlfn.IFS(
   Merge1[[#This Row],[Customer Tenure]]&lt;=2,"New",
   Merge1[[#This Row],[Customer Tenure]]&lt;=5,"Emerging",
  Merge1[[#This Row],[Customer Tenure]]&lt;9,"Established",
   TRUE,"Loyal"
)</f>
        <v>Loyal</v>
      </c>
      <c r="AA593" s="1" t="str" cm="1">
        <f t="array" ref="AA593">_xlfn.IFS(Merge1[[#This Row],[Income]]&lt;=30000,"Low",Merge1[[#This Row],[Income]]&lt;=60000,"Medium",Merge1[[#This Row],[Income]]&lt;=100000,"High", Merge1[[#This Row],[Income]]&gt;100000," Premium")</f>
        <v xml:space="preserve"> Premium</v>
      </c>
      <c r="AB593" s="1" t="str" cm="1">
        <f t="array" ref="AB593">_xlfn.IFS(Merge1[[#This Row],[Age]]&lt;= 28,"Gen Z", Merge1[[#This Row],[Age]]&lt;=44,"Millennials", Merge1[[#This Row],[Age]]&lt;=60,"Gen X", Merge1[[#This Row],[Age]]&gt;60,"Baby Boomers")</f>
        <v>Gen X</v>
      </c>
      <c r="AC593" s="1" t="str" cm="1">
        <f t="array" ref="AC593">_xlfn.IFS(
    Merge1[[#This Row],[Balance]]&lt;=50000,"Low",
    Merge1[[#This Row],[Balance]]&lt;=200000,"Medium",
    Merge1[[#This Row],[Balance]]&gt;200000,"High"
)</f>
        <v>High</v>
      </c>
    </row>
    <row r="594" spans="1:29" x14ac:dyDescent="0.25">
      <c r="A594" s="1" t="s">
        <v>591</v>
      </c>
      <c r="B594" s="1" t="s">
        <v>6038</v>
      </c>
      <c r="C594" s="1" t="s">
        <v>5835</v>
      </c>
      <c r="D594" s="2">
        <v>43456</v>
      </c>
      <c r="E594">
        <v>262347</v>
      </c>
      <c r="F594">
        <v>730</v>
      </c>
      <c r="G594">
        <v>0</v>
      </c>
      <c r="H594" s="1" t="s">
        <v>5838</v>
      </c>
      <c r="I594" s="1" t="s">
        <v>6724</v>
      </c>
      <c r="J594" s="1" t="s">
        <v>6245</v>
      </c>
      <c r="K594">
        <v>33</v>
      </c>
      <c r="L594" s="1" t="s">
        <v>6246</v>
      </c>
      <c r="M594" s="1" t="s">
        <v>6254</v>
      </c>
      <c r="N594">
        <v>136400</v>
      </c>
      <c r="O594" s="1" t="s">
        <v>6248</v>
      </c>
      <c r="P594" s="2">
        <v>43463</v>
      </c>
      <c r="Q594" s="2">
        <v>45348</v>
      </c>
      <c r="R594" s="1" t="s">
        <v>6885</v>
      </c>
      <c r="S594" s="1" t="s">
        <v>6886</v>
      </c>
      <c r="T594" s="1" t="s">
        <v>28</v>
      </c>
      <c r="U594">
        <v>2610</v>
      </c>
      <c r="V594" s="1" t="s">
        <v>24</v>
      </c>
      <c r="W594" s="1" t="s">
        <v>20</v>
      </c>
      <c r="X594" s="2">
        <f t="shared" ca="1" si="9"/>
        <v>45937</v>
      </c>
      <c r="Y594" s="1">
        <f ca="1">ROUND(YEARFRAC(Merge1[[#This Row],[Join_Date]],Merge1[[#This Row],[Today]], 3),0)</f>
        <v>7</v>
      </c>
      <c r="Z594" s="1" t="str" cm="1">
        <f t="array" aca="1" ref="Z594" ca="1">_xlfn.IFS(
   Merge1[[#This Row],[Customer Tenure]]&lt;=2,"New",
   Merge1[[#This Row],[Customer Tenure]]&lt;=5,"Emerging",
  Merge1[[#This Row],[Customer Tenure]]&lt;9,"Established",
   TRUE,"Loyal"
)</f>
        <v>Established</v>
      </c>
      <c r="AA594" s="1" t="str" cm="1">
        <f t="array" ref="AA594">_xlfn.IFS(Merge1[[#This Row],[Income]]&lt;=30000,"Low",Merge1[[#This Row],[Income]]&lt;=60000,"Medium",Merge1[[#This Row],[Income]]&lt;=100000,"High", Merge1[[#This Row],[Income]]&gt;100000," Premium")</f>
        <v xml:space="preserve"> Premium</v>
      </c>
      <c r="AB594" s="1" t="str" cm="1">
        <f t="array" ref="AB594">_xlfn.IFS(Merge1[[#This Row],[Age]]&lt;= 28,"Gen Z", Merge1[[#This Row],[Age]]&lt;=44,"Millennials", Merge1[[#This Row],[Age]]&lt;=60,"Gen X", Merge1[[#This Row],[Age]]&gt;60,"Baby Boomers")</f>
        <v>Millennials</v>
      </c>
      <c r="AC594" s="1" t="str" cm="1">
        <f t="array" ref="AC594">_xlfn.IFS(
    Merge1[[#This Row],[Balance]]&lt;=50000,"Low",
    Merge1[[#This Row],[Balance]]&lt;=200000,"Medium",
    Merge1[[#This Row],[Balance]]&gt;200000,"High"
)</f>
        <v>High</v>
      </c>
    </row>
    <row r="595" spans="1:29" x14ac:dyDescent="0.25">
      <c r="A595" s="1" t="s">
        <v>591</v>
      </c>
      <c r="B595" s="1" t="s">
        <v>6038</v>
      </c>
      <c r="C595" s="1" t="s">
        <v>5835</v>
      </c>
      <c r="D595" s="2">
        <v>43456</v>
      </c>
      <c r="E595">
        <v>262347</v>
      </c>
      <c r="F595">
        <v>730</v>
      </c>
      <c r="G595">
        <v>0</v>
      </c>
      <c r="H595" s="1" t="s">
        <v>5838</v>
      </c>
      <c r="I595" s="1" t="s">
        <v>6724</v>
      </c>
      <c r="J595" s="1" t="s">
        <v>6245</v>
      </c>
      <c r="K595">
        <v>33</v>
      </c>
      <c r="L595" s="1" t="s">
        <v>6246</v>
      </c>
      <c r="M595" s="1" t="s">
        <v>6254</v>
      </c>
      <c r="N595">
        <v>136400</v>
      </c>
      <c r="O595" s="1" t="s">
        <v>6248</v>
      </c>
      <c r="P595" s="2">
        <v>43463</v>
      </c>
      <c r="Q595" s="2">
        <v>45643</v>
      </c>
      <c r="R595" s="1" t="s">
        <v>6904</v>
      </c>
      <c r="S595" s="1" t="s">
        <v>6916</v>
      </c>
      <c r="T595" s="1" t="s">
        <v>9</v>
      </c>
      <c r="U595">
        <v>28</v>
      </c>
      <c r="V595" s="1" t="s">
        <v>10</v>
      </c>
      <c r="W595" s="1" t="s">
        <v>50</v>
      </c>
      <c r="X595" s="2">
        <f t="shared" ca="1" si="9"/>
        <v>45937</v>
      </c>
      <c r="Y595" s="1">
        <f ca="1">ROUND(YEARFRAC(Merge1[[#This Row],[Join_Date]],Merge1[[#This Row],[Today]], 3),0)</f>
        <v>7</v>
      </c>
      <c r="Z595" s="1" t="str" cm="1">
        <f t="array" aca="1" ref="Z595" ca="1">_xlfn.IFS(
   Merge1[[#This Row],[Customer Tenure]]&lt;=2,"New",
   Merge1[[#This Row],[Customer Tenure]]&lt;=5,"Emerging",
  Merge1[[#This Row],[Customer Tenure]]&lt;9,"Established",
   TRUE,"Loyal"
)</f>
        <v>Established</v>
      </c>
      <c r="AA595" s="1" t="str" cm="1">
        <f t="array" ref="AA595">_xlfn.IFS(Merge1[[#This Row],[Income]]&lt;=30000,"Low",Merge1[[#This Row],[Income]]&lt;=60000,"Medium",Merge1[[#This Row],[Income]]&lt;=100000,"High", Merge1[[#This Row],[Income]]&gt;100000," Premium")</f>
        <v xml:space="preserve"> Premium</v>
      </c>
      <c r="AB595" s="1" t="str" cm="1">
        <f t="array" ref="AB595">_xlfn.IFS(Merge1[[#This Row],[Age]]&lt;= 28,"Gen Z", Merge1[[#This Row],[Age]]&lt;=44,"Millennials", Merge1[[#This Row],[Age]]&lt;=60,"Gen X", Merge1[[#This Row],[Age]]&gt;60,"Baby Boomers")</f>
        <v>Millennials</v>
      </c>
      <c r="AC595" s="1" t="str" cm="1">
        <f t="array" ref="AC595">_xlfn.IFS(
    Merge1[[#This Row],[Balance]]&lt;=50000,"Low",
    Merge1[[#This Row],[Balance]]&lt;=200000,"Medium",
    Merge1[[#This Row],[Balance]]&gt;200000,"High"
)</f>
        <v>High</v>
      </c>
    </row>
    <row r="596" spans="1:29" x14ac:dyDescent="0.25">
      <c r="A596" s="1" t="s">
        <v>905</v>
      </c>
      <c r="B596" s="1" t="s">
        <v>5957</v>
      </c>
      <c r="C596" s="1" t="s">
        <v>5846</v>
      </c>
      <c r="D596" s="2">
        <v>44994</v>
      </c>
      <c r="E596">
        <v>303602</v>
      </c>
      <c r="F596">
        <v>670</v>
      </c>
      <c r="G596">
        <v>0</v>
      </c>
      <c r="H596" s="1" t="s">
        <v>5833</v>
      </c>
      <c r="I596" s="1" t="s">
        <v>6563</v>
      </c>
      <c r="J596" s="1" t="s">
        <v>6240</v>
      </c>
      <c r="K596">
        <v>54</v>
      </c>
      <c r="L596" s="1" t="s">
        <v>6260</v>
      </c>
      <c r="M596" s="1" t="s">
        <v>6247</v>
      </c>
      <c r="N596">
        <v>28712</v>
      </c>
      <c r="O596" s="1" t="s">
        <v>6243</v>
      </c>
      <c r="P596" s="2">
        <v>43294</v>
      </c>
      <c r="Q596" s="2">
        <v>45798</v>
      </c>
      <c r="R596" s="1" t="s">
        <v>6906</v>
      </c>
      <c r="S596" s="1" t="s">
        <v>6907</v>
      </c>
      <c r="T596" s="1" t="s">
        <v>9</v>
      </c>
      <c r="U596">
        <v>2856</v>
      </c>
      <c r="V596" s="1" t="s">
        <v>10</v>
      </c>
      <c r="W596" s="1" t="s">
        <v>20</v>
      </c>
      <c r="X596" s="2">
        <f t="shared" ca="1" si="9"/>
        <v>45937</v>
      </c>
      <c r="Y596" s="1">
        <f ca="1">ROUND(YEARFRAC(Merge1[[#This Row],[Join_Date]],Merge1[[#This Row],[Today]], 3),0)</f>
        <v>7</v>
      </c>
      <c r="Z596" s="1" t="str" cm="1">
        <f t="array" aca="1" ref="Z596" ca="1">_xlfn.IFS(
   Merge1[[#This Row],[Customer Tenure]]&lt;=2,"New",
   Merge1[[#This Row],[Customer Tenure]]&lt;=5,"Emerging",
  Merge1[[#This Row],[Customer Tenure]]&lt;9,"Established",
   TRUE,"Loyal"
)</f>
        <v>Established</v>
      </c>
      <c r="AA596" s="1" t="str" cm="1">
        <f t="array" ref="AA596">_xlfn.IFS(Merge1[[#This Row],[Income]]&lt;=30000,"Low",Merge1[[#This Row],[Income]]&lt;=60000,"Medium",Merge1[[#This Row],[Income]]&lt;=100000,"High", Merge1[[#This Row],[Income]]&gt;100000," Premium")</f>
        <v>Low</v>
      </c>
      <c r="AB596" s="1" t="str" cm="1">
        <f t="array" ref="AB596">_xlfn.IFS(Merge1[[#This Row],[Age]]&lt;= 28,"Gen Z", Merge1[[#This Row],[Age]]&lt;=44,"Millennials", Merge1[[#This Row],[Age]]&lt;=60,"Gen X", Merge1[[#This Row],[Age]]&gt;60,"Baby Boomers")</f>
        <v>Gen X</v>
      </c>
      <c r="AC596" s="1" t="str" cm="1">
        <f t="array" ref="AC596">_xlfn.IFS(
    Merge1[[#This Row],[Balance]]&lt;=50000,"Low",
    Merge1[[#This Row],[Balance]]&lt;=200000,"Medium",
    Merge1[[#This Row],[Balance]]&gt;200000,"High"
)</f>
        <v>High</v>
      </c>
    </row>
    <row r="597" spans="1:29" x14ac:dyDescent="0.25">
      <c r="A597" s="1" t="s">
        <v>593</v>
      </c>
      <c r="B597" s="1" t="s">
        <v>6095</v>
      </c>
      <c r="C597" s="1" t="s">
        <v>5832</v>
      </c>
      <c r="D597" s="2">
        <v>43851</v>
      </c>
      <c r="E597">
        <v>380477</v>
      </c>
      <c r="F597">
        <v>524</v>
      </c>
      <c r="G597">
        <v>0</v>
      </c>
      <c r="H597" s="1" t="s">
        <v>5833</v>
      </c>
      <c r="I597" s="1" t="s">
        <v>6559</v>
      </c>
      <c r="J597" s="1" t="s">
        <v>6240</v>
      </c>
      <c r="K597">
        <v>41</v>
      </c>
      <c r="L597" s="1" t="s">
        <v>6241</v>
      </c>
      <c r="M597" s="1" t="s">
        <v>6257</v>
      </c>
      <c r="N597">
        <v>48541</v>
      </c>
      <c r="O597" s="1" t="s">
        <v>6243</v>
      </c>
      <c r="P597" s="2">
        <v>44257</v>
      </c>
      <c r="Q597" s="2">
        <v>45636</v>
      </c>
      <c r="R597" s="1" t="s">
        <v>6904</v>
      </c>
      <c r="S597" s="1" t="s">
        <v>6916</v>
      </c>
      <c r="T597" s="1" t="s">
        <v>14</v>
      </c>
      <c r="U597">
        <v>5528</v>
      </c>
      <c r="V597" s="1" t="s">
        <v>10</v>
      </c>
      <c r="W597" s="1" t="s">
        <v>55</v>
      </c>
      <c r="X597" s="2">
        <f t="shared" ca="1" si="9"/>
        <v>45937</v>
      </c>
      <c r="Y597" s="1">
        <f ca="1">ROUND(YEARFRAC(Merge1[[#This Row],[Join_Date]],Merge1[[#This Row],[Today]], 3),0)</f>
        <v>5</v>
      </c>
      <c r="Z597" s="1" t="str" cm="1">
        <f t="array" aca="1" ref="Z597" ca="1">_xlfn.IFS(
   Merge1[[#This Row],[Customer Tenure]]&lt;=2,"New",
   Merge1[[#This Row],[Customer Tenure]]&lt;=5,"Emerging",
  Merge1[[#This Row],[Customer Tenure]]&lt;9,"Established",
   TRUE,"Loyal"
)</f>
        <v>Emerging</v>
      </c>
      <c r="AA597" s="1" t="str" cm="1">
        <f t="array" ref="AA597">_xlfn.IFS(Merge1[[#This Row],[Income]]&lt;=30000,"Low",Merge1[[#This Row],[Income]]&lt;=60000,"Medium",Merge1[[#This Row],[Income]]&lt;=100000,"High", Merge1[[#This Row],[Income]]&gt;100000," Premium")</f>
        <v>Medium</v>
      </c>
      <c r="AB597" s="1" t="str" cm="1">
        <f t="array" ref="AB597">_xlfn.IFS(Merge1[[#This Row],[Age]]&lt;= 28,"Gen Z", Merge1[[#This Row],[Age]]&lt;=44,"Millennials", Merge1[[#This Row],[Age]]&lt;=60,"Gen X", Merge1[[#This Row],[Age]]&gt;60,"Baby Boomers")</f>
        <v>Millennials</v>
      </c>
      <c r="AC597" s="1" t="str" cm="1">
        <f t="array" ref="AC597">_xlfn.IFS(
    Merge1[[#This Row],[Balance]]&lt;=50000,"Low",
    Merge1[[#This Row],[Balance]]&lt;=200000,"Medium",
    Merge1[[#This Row],[Balance]]&gt;200000,"High"
)</f>
        <v>High</v>
      </c>
    </row>
    <row r="598" spans="1:29" x14ac:dyDescent="0.25">
      <c r="A598" s="1" t="s">
        <v>600</v>
      </c>
      <c r="B598" s="1" t="s">
        <v>6005</v>
      </c>
      <c r="C598" s="1" t="s">
        <v>5832</v>
      </c>
      <c r="D598" s="2">
        <v>42620</v>
      </c>
      <c r="E598">
        <v>220283</v>
      </c>
      <c r="F598">
        <v>435</v>
      </c>
      <c r="G598">
        <v>316741</v>
      </c>
      <c r="H598" s="1" t="s">
        <v>5833</v>
      </c>
      <c r="I598" s="1" t="s">
        <v>6807</v>
      </c>
      <c r="J598" s="1" t="s">
        <v>6245</v>
      </c>
      <c r="K598">
        <v>22</v>
      </c>
      <c r="L598" s="1" t="s">
        <v>6260</v>
      </c>
      <c r="M598" s="1" t="s">
        <v>6247</v>
      </c>
      <c r="N598">
        <v>112324</v>
      </c>
      <c r="O598" s="1" t="s">
        <v>6243</v>
      </c>
      <c r="P598" s="2">
        <v>43074</v>
      </c>
      <c r="Q598" s="2">
        <v>45355</v>
      </c>
      <c r="R598" s="1" t="s">
        <v>6899</v>
      </c>
      <c r="S598" s="1" t="s">
        <v>6900</v>
      </c>
      <c r="T598" s="1" t="s">
        <v>9</v>
      </c>
      <c r="U598">
        <v>5711</v>
      </c>
      <c r="V598" s="1" t="s">
        <v>10</v>
      </c>
      <c r="W598" s="1" t="s">
        <v>29</v>
      </c>
      <c r="X598" s="2">
        <f t="shared" ca="1" si="9"/>
        <v>45937</v>
      </c>
      <c r="Y598" s="1">
        <f ca="1">ROUND(YEARFRAC(Merge1[[#This Row],[Join_Date]],Merge1[[#This Row],[Today]], 3),0)</f>
        <v>8</v>
      </c>
      <c r="Z598" s="1" t="str" cm="1">
        <f t="array" aca="1" ref="Z598" ca="1">_xlfn.IFS(
   Merge1[[#This Row],[Customer Tenure]]&lt;=2,"New",
   Merge1[[#This Row],[Customer Tenure]]&lt;=5,"Emerging",
  Merge1[[#This Row],[Customer Tenure]]&lt;9,"Established",
   TRUE,"Loyal"
)</f>
        <v>Established</v>
      </c>
      <c r="AA598" s="1" t="str" cm="1">
        <f t="array" ref="AA598">_xlfn.IFS(Merge1[[#This Row],[Income]]&lt;=30000,"Low",Merge1[[#This Row],[Income]]&lt;=60000,"Medium",Merge1[[#This Row],[Income]]&lt;=100000,"High", Merge1[[#This Row],[Income]]&gt;100000," Premium")</f>
        <v xml:space="preserve"> Premium</v>
      </c>
      <c r="AB598" s="1" t="str" cm="1">
        <f t="array" ref="AB598">_xlfn.IFS(Merge1[[#This Row],[Age]]&lt;= 28,"Gen Z", Merge1[[#This Row],[Age]]&lt;=44,"Millennials", Merge1[[#This Row],[Age]]&lt;=60,"Gen X", Merge1[[#This Row],[Age]]&gt;60,"Baby Boomers")</f>
        <v>Gen Z</v>
      </c>
      <c r="AC598" s="1" t="str" cm="1">
        <f t="array" ref="AC598">_xlfn.IFS(
    Merge1[[#This Row],[Balance]]&lt;=50000,"Low",
    Merge1[[#This Row],[Balance]]&lt;=200000,"Medium",
    Merge1[[#This Row],[Balance]]&gt;200000,"High"
)</f>
        <v>High</v>
      </c>
    </row>
    <row r="599" spans="1:29" x14ac:dyDescent="0.25">
      <c r="A599" s="1" t="s">
        <v>602</v>
      </c>
      <c r="B599" s="1" t="s">
        <v>5974</v>
      </c>
      <c r="C599" s="1" t="s">
        <v>5832</v>
      </c>
      <c r="D599" s="2">
        <v>43283</v>
      </c>
      <c r="E599">
        <v>455738</v>
      </c>
      <c r="F599">
        <v>329</v>
      </c>
      <c r="G599">
        <v>0</v>
      </c>
      <c r="H599" s="1" t="s">
        <v>5833</v>
      </c>
      <c r="I599" s="1" t="s">
        <v>6442</v>
      </c>
      <c r="J599" s="1" t="s">
        <v>6240</v>
      </c>
      <c r="K599">
        <v>53</v>
      </c>
      <c r="L599" s="1" t="s">
        <v>6241</v>
      </c>
      <c r="M599" s="1" t="s">
        <v>6247</v>
      </c>
      <c r="N599">
        <v>164579</v>
      </c>
      <c r="O599" s="1" t="s">
        <v>6252</v>
      </c>
      <c r="P599" s="2">
        <v>42280</v>
      </c>
      <c r="Q599" s="2">
        <v>45635</v>
      </c>
      <c r="R599" s="1" t="s">
        <v>6904</v>
      </c>
      <c r="S599" s="1" t="s">
        <v>6916</v>
      </c>
      <c r="T599" s="1" t="s">
        <v>23</v>
      </c>
      <c r="U599">
        <v>968</v>
      </c>
      <c r="V599" s="1" t="s">
        <v>15</v>
      </c>
      <c r="W599" s="1" t="s">
        <v>11</v>
      </c>
      <c r="X599" s="2">
        <f t="shared" ca="1" si="9"/>
        <v>45937</v>
      </c>
      <c r="Y599" s="1">
        <f ca="1">ROUND(YEARFRAC(Merge1[[#This Row],[Join_Date]],Merge1[[#This Row],[Today]], 3),0)</f>
        <v>10</v>
      </c>
      <c r="Z599" s="1" t="str" cm="1">
        <f t="array" aca="1" ref="Z599" ca="1">_xlfn.IFS(
   Merge1[[#This Row],[Customer Tenure]]&lt;=2,"New",
   Merge1[[#This Row],[Customer Tenure]]&lt;=5,"Emerging",
  Merge1[[#This Row],[Customer Tenure]]&lt;9,"Established",
   TRUE,"Loyal"
)</f>
        <v>Loyal</v>
      </c>
      <c r="AA599" s="1" t="str" cm="1">
        <f t="array" ref="AA599">_xlfn.IFS(Merge1[[#This Row],[Income]]&lt;=30000,"Low",Merge1[[#This Row],[Income]]&lt;=60000,"Medium",Merge1[[#This Row],[Income]]&lt;=100000,"High", Merge1[[#This Row],[Income]]&gt;100000," Premium")</f>
        <v xml:space="preserve"> Premium</v>
      </c>
      <c r="AB599" s="1" t="str" cm="1">
        <f t="array" ref="AB599">_xlfn.IFS(Merge1[[#This Row],[Age]]&lt;= 28,"Gen Z", Merge1[[#This Row],[Age]]&lt;=44,"Millennials", Merge1[[#This Row],[Age]]&lt;=60,"Gen X", Merge1[[#This Row],[Age]]&gt;60,"Baby Boomers")</f>
        <v>Gen X</v>
      </c>
      <c r="AC599" s="1" t="str" cm="1">
        <f t="array" ref="AC599">_xlfn.IFS(
    Merge1[[#This Row],[Balance]]&lt;=50000,"Low",
    Merge1[[#This Row],[Balance]]&lt;=200000,"Medium",
    Merge1[[#This Row],[Balance]]&gt;200000,"High"
)</f>
        <v>High</v>
      </c>
    </row>
    <row r="600" spans="1:29" x14ac:dyDescent="0.25">
      <c r="A600" s="1" t="s">
        <v>622</v>
      </c>
      <c r="B600" s="1" t="s">
        <v>5961</v>
      </c>
      <c r="C600" s="1" t="s">
        <v>5832</v>
      </c>
      <c r="D600" s="2">
        <v>44080</v>
      </c>
      <c r="E600">
        <v>294965</v>
      </c>
      <c r="F600">
        <v>474</v>
      </c>
      <c r="G600">
        <v>0</v>
      </c>
      <c r="H600" s="1" t="s">
        <v>5833</v>
      </c>
      <c r="I600" s="1" t="s">
        <v>6495</v>
      </c>
      <c r="J600" s="1" t="s">
        <v>6245</v>
      </c>
      <c r="K600">
        <v>50</v>
      </c>
      <c r="L600" s="1" t="s">
        <v>6246</v>
      </c>
      <c r="M600" s="1" t="s">
        <v>6254</v>
      </c>
      <c r="N600">
        <v>43411</v>
      </c>
      <c r="O600" s="1" t="s">
        <v>6248</v>
      </c>
      <c r="P600" s="2">
        <v>43612</v>
      </c>
      <c r="Q600" s="2">
        <v>45753</v>
      </c>
      <c r="R600" s="1" t="s">
        <v>6893</v>
      </c>
      <c r="S600" s="1" t="s">
        <v>6894</v>
      </c>
      <c r="T600" s="1" t="s">
        <v>9</v>
      </c>
      <c r="U600">
        <v>9916</v>
      </c>
      <c r="V600" s="1" t="s">
        <v>19</v>
      </c>
      <c r="W600" s="1" t="s">
        <v>40</v>
      </c>
      <c r="X600" s="2">
        <f t="shared" ca="1" si="9"/>
        <v>45937</v>
      </c>
      <c r="Y600" s="1">
        <f ca="1">ROUND(YEARFRAC(Merge1[[#This Row],[Join_Date]],Merge1[[#This Row],[Today]], 3),0)</f>
        <v>6</v>
      </c>
      <c r="Z600" s="1" t="str" cm="1">
        <f t="array" aca="1" ref="Z600" ca="1">_xlfn.IFS(
   Merge1[[#This Row],[Customer Tenure]]&lt;=2,"New",
   Merge1[[#This Row],[Customer Tenure]]&lt;=5,"Emerging",
  Merge1[[#This Row],[Customer Tenure]]&lt;9,"Established",
   TRUE,"Loyal"
)</f>
        <v>Established</v>
      </c>
      <c r="AA600" s="1" t="str" cm="1">
        <f t="array" ref="AA600">_xlfn.IFS(Merge1[[#This Row],[Income]]&lt;=30000,"Low",Merge1[[#This Row],[Income]]&lt;=60000,"Medium",Merge1[[#This Row],[Income]]&lt;=100000,"High", Merge1[[#This Row],[Income]]&gt;100000," Premium")</f>
        <v>Medium</v>
      </c>
      <c r="AB600" s="1" t="str" cm="1">
        <f t="array" ref="AB600">_xlfn.IFS(Merge1[[#This Row],[Age]]&lt;= 28,"Gen Z", Merge1[[#This Row],[Age]]&lt;=44,"Millennials", Merge1[[#This Row],[Age]]&lt;=60,"Gen X", Merge1[[#This Row],[Age]]&gt;60,"Baby Boomers")</f>
        <v>Gen X</v>
      </c>
      <c r="AC600" s="1" t="str" cm="1">
        <f t="array" ref="AC600">_xlfn.IFS(
    Merge1[[#This Row],[Balance]]&lt;=50000,"Low",
    Merge1[[#This Row],[Balance]]&lt;=200000,"Medium",
    Merge1[[#This Row],[Balance]]&gt;200000,"High"
)</f>
        <v>High</v>
      </c>
    </row>
    <row r="601" spans="1:29" x14ac:dyDescent="0.25">
      <c r="A601" s="1" t="s">
        <v>622</v>
      </c>
      <c r="B601" s="1" t="s">
        <v>5961</v>
      </c>
      <c r="C601" s="1" t="s">
        <v>5832</v>
      </c>
      <c r="D601" s="2">
        <v>44080</v>
      </c>
      <c r="E601">
        <v>294965</v>
      </c>
      <c r="F601">
        <v>474</v>
      </c>
      <c r="G601">
        <v>0</v>
      </c>
      <c r="H601" s="1" t="s">
        <v>5833</v>
      </c>
      <c r="I601" s="1" t="s">
        <v>6495</v>
      </c>
      <c r="J601" s="1" t="s">
        <v>6245</v>
      </c>
      <c r="K601">
        <v>50</v>
      </c>
      <c r="L601" s="1" t="s">
        <v>6246</v>
      </c>
      <c r="M601" s="1" t="s">
        <v>6254</v>
      </c>
      <c r="N601">
        <v>43411</v>
      </c>
      <c r="O601" s="1" t="s">
        <v>6248</v>
      </c>
      <c r="P601" s="2">
        <v>43612</v>
      </c>
      <c r="Q601" s="2">
        <v>45500</v>
      </c>
      <c r="R601" s="1" t="s">
        <v>6891</v>
      </c>
      <c r="S601" s="1" t="s">
        <v>6895</v>
      </c>
      <c r="T601" s="1" t="s">
        <v>23</v>
      </c>
      <c r="U601">
        <v>4848</v>
      </c>
      <c r="V601" s="1" t="s">
        <v>15</v>
      </c>
      <c r="W601" s="1" t="s">
        <v>45</v>
      </c>
      <c r="X601" s="2">
        <f t="shared" ca="1" si="9"/>
        <v>45937</v>
      </c>
      <c r="Y601" s="1">
        <f ca="1">ROUND(YEARFRAC(Merge1[[#This Row],[Join_Date]],Merge1[[#This Row],[Today]], 3),0)</f>
        <v>6</v>
      </c>
      <c r="Z601" s="1" t="str" cm="1">
        <f t="array" aca="1" ref="Z601" ca="1">_xlfn.IFS(
   Merge1[[#This Row],[Customer Tenure]]&lt;=2,"New",
   Merge1[[#This Row],[Customer Tenure]]&lt;=5,"Emerging",
  Merge1[[#This Row],[Customer Tenure]]&lt;9,"Established",
   TRUE,"Loyal"
)</f>
        <v>Established</v>
      </c>
      <c r="AA601" s="1" t="str" cm="1">
        <f t="array" ref="AA601">_xlfn.IFS(Merge1[[#This Row],[Income]]&lt;=30000,"Low",Merge1[[#This Row],[Income]]&lt;=60000,"Medium",Merge1[[#This Row],[Income]]&lt;=100000,"High", Merge1[[#This Row],[Income]]&gt;100000," Premium")</f>
        <v>Medium</v>
      </c>
      <c r="AB601" s="1" t="str" cm="1">
        <f t="array" ref="AB601">_xlfn.IFS(Merge1[[#This Row],[Age]]&lt;= 28,"Gen Z", Merge1[[#This Row],[Age]]&lt;=44,"Millennials", Merge1[[#This Row],[Age]]&lt;=60,"Gen X", Merge1[[#This Row],[Age]]&gt;60,"Baby Boomers")</f>
        <v>Gen X</v>
      </c>
      <c r="AC601" s="1" t="str" cm="1">
        <f t="array" ref="AC601">_xlfn.IFS(
    Merge1[[#This Row],[Balance]]&lt;=50000,"Low",
    Merge1[[#This Row],[Balance]]&lt;=200000,"Medium",
    Merge1[[#This Row],[Balance]]&gt;200000,"High"
)</f>
        <v>High</v>
      </c>
    </row>
    <row r="602" spans="1:29" x14ac:dyDescent="0.25">
      <c r="A602" s="1" t="s">
        <v>605</v>
      </c>
      <c r="B602" s="1" t="s">
        <v>6218</v>
      </c>
      <c r="C602" s="1" t="s">
        <v>5835</v>
      </c>
      <c r="D602" s="2">
        <v>45798</v>
      </c>
      <c r="E602">
        <v>55863</v>
      </c>
      <c r="F602">
        <v>795</v>
      </c>
      <c r="G602">
        <v>0</v>
      </c>
      <c r="H602" s="1" t="s">
        <v>5833</v>
      </c>
      <c r="I602" s="1" t="s">
        <v>6312</v>
      </c>
      <c r="J602" s="1" t="s">
        <v>6245</v>
      </c>
      <c r="K602">
        <v>62</v>
      </c>
      <c r="L602" s="1" t="s">
        <v>6246</v>
      </c>
      <c r="M602" s="1" t="s">
        <v>6257</v>
      </c>
      <c r="N602">
        <v>179903</v>
      </c>
      <c r="O602" s="1" t="s">
        <v>6243</v>
      </c>
      <c r="P602" s="2">
        <v>43636</v>
      </c>
      <c r="Q602" s="2">
        <v>45558</v>
      </c>
      <c r="R602" s="1" t="s">
        <v>6897</v>
      </c>
      <c r="S602" s="1" t="s">
        <v>6898</v>
      </c>
      <c r="T602" s="1" t="s">
        <v>14</v>
      </c>
      <c r="U602">
        <v>5280</v>
      </c>
      <c r="V602" s="1" t="s">
        <v>19</v>
      </c>
      <c r="W602" s="1" t="s">
        <v>16</v>
      </c>
      <c r="X602" s="2">
        <f t="shared" ca="1" si="9"/>
        <v>45937</v>
      </c>
      <c r="Y602" s="1">
        <f ca="1">ROUND(YEARFRAC(Merge1[[#This Row],[Join_Date]],Merge1[[#This Row],[Today]], 3),0)</f>
        <v>6</v>
      </c>
      <c r="Z602" s="1" t="str" cm="1">
        <f t="array" aca="1" ref="Z602" ca="1">_xlfn.IFS(
   Merge1[[#This Row],[Customer Tenure]]&lt;=2,"New",
   Merge1[[#This Row],[Customer Tenure]]&lt;=5,"Emerging",
  Merge1[[#This Row],[Customer Tenure]]&lt;9,"Established",
   TRUE,"Loyal"
)</f>
        <v>Established</v>
      </c>
      <c r="AA602" s="1" t="str" cm="1">
        <f t="array" ref="AA602">_xlfn.IFS(Merge1[[#This Row],[Income]]&lt;=30000,"Low",Merge1[[#This Row],[Income]]&lt;=60000,"Medium",Merge1[[#This Row],[Income]]&lt;=100000,"High", Merge1[[#This Row],[Income]]&gt;100000," Premium")</f>
        <v xml:space="preserve"> Premium</v>
      </c>
      <c r="AB602" s="1" t="str" cm="1">
        <f t="array" ref="AB602">_xlfn.IFS(Merge1[[#This Row],[Age]]&lt;= 28,"Gen Z", Merge1[[#This Row],[Age]]&lt;=44,"Millennials", Merge1[[#This Row],[Age]]&lt;=60,"Gen X", Merge1[[#This Row],[Age]]&gt;60,"Baby Boomers")</f>
        <v>Baby Boomers</v>
      </c>
      <c r="AC602" s="1" t="str" cm="1">
        <f t="array" ref="AC602">_xlfn.IFS(
    Merge1[[#This Row],[Balance]]&lt;=50000,"Low",
    Merge1[[#This Row],[Balance]]&lt;=200000,"Medium",
    Merge1[[#This Row],[Balance]]&gt;200000,"High"
)</f>
        <v>Medium</v>
      </c>
    </row>
    <row r="603" spans="1:29" x14ac:dyDescent="0.25">
      <c r="A603" s="1" t="s">
        <v>1316</v>
      </c>
      <c r="B603" s="1" t="s">
        <v>5962</v>
      </c>
      <c r="C603" s="1" t="s">
        <v>5835</v>
      </c>
      <c r="D603" s="2">
        <v>44739</v>
      </c>
      <c r="E603">
        <v>202160</v>
      </c>
      <c r="F603">
        <v>461</v>
      </c>
      <c r="G603">
        <v>0</v>
      </c>
      <c r="H603" s="1" t="s">
        <v>5833</v>
      </c>
      <c r="I603" s="1" t="s">
        <v>6471</v>
      </c>
      <c r="J603" s="1" t="s">
        <v>6240</v>
      </c>
      <c r="K603">
        <v>19</v>
      </c>
      <c r="L603" s="1" t="s">
        <v>6260</v>
      </c>
      <c r="M603" s="1" t="s">
        <v>6257</v>
      </c>
      <c r="N603">
        <v>195136</v>
      </c>
      <c r="O603" s="1" t="s">
        <v>6248</v>
      </c>
      <c r="P603" s="2">
        <v>45642</v>
      </c>
      <c r="Q603" s="2">
        <v>45260</v>
      </c>
      <c r="R603" s="1" t="s">
        <v>6887</v>
      </c>
      <c r="S603" s="1" t="s">
        <v>6888</v>
      </c>
      <c r="T603" s="1" t="s">
        <v>28</v>
      </c>
      <c r="U603">
        <v>9314</v>
      </c>
      <c r="V603" s="1" t="s">
        <v>19</v>
      </c>
      <c r="W603" s="1" t="s">
        <v>11</v>
      </c>
      <c r="X603" s="2">
        <f t="shared" ca="1" si="9"/>
        <v>45937</v>
      </c>
      <c r="Y603" s="1">
        <f ca="1">ROUND(YEARFRAC(Merge1[[#This Row],[Join_Date]],Merge1[[#This Row],[Today]], 3),0)</f>
        <v>1</v>
      </c>
      <c r="Z603" s="1" t="str" cm="1">
        <f t="array" aca="1" ref="Z603" ca="1">_xlfn.IFS(
   Merge1[[#This Row],[Customer Tenure]]&lt;=2,"New",
   Merge1[[#This Row],[Customer Tenure]]&lt;=5,"Emerging",
  Merge1[[#This Row],[Customer Tenure]]&lt;9,"Established",
   TRUE,"Loyal"
)</f>
        <v>New</v>
      </c>
      <c r="AA603" s="1" t="str" cm="1">
        <f t="array" ref="AA603">_xlfn.IFS(Merge1[[#This Row],[Income]]&lt;=30000,"Low",Merge1[[#This Row],[Income]]&lt;=60000,"Medium",Merge1[[#This Row],[Income]]&lt;=100000,"High", Merge1[[#This Row],[Income]]&gt;100000," Premium")</f>
        <v xml:space="preserve"> Premium</v>
      </c>
      <c r="AB603" s="1" t="str" cm="1">
        <f t="array" ref="AB603">_xlfn.IFS(Merge1[[#This Row],[Age]]&lt;= 28,"Gen Z", Merge1[[#This Row],[Age]]&lt;=44,"Millennials", Merge1[[#This Row],[Age]]&lt;=60,"Gen X", Merge1[[#This Row],[Age]]&gt;60,"Baby Boomers")</f>
        <v>Gen Z</v>
      </c>
      <c r="AC603" s="1" t="str" cm="1">
        <f t="array" ref="AC603">_xlfn.IFS(
    Merge1[[#This Row],[Balance]]&lt;=50000,"Low",
    Merge1[[#This Row],[Balance]]&lt;=200000,"Medium",
    Merge1[[#This Row],[Balance]]&gt;200000,"High"
)</f>
        <v>High</v>
      </c>
    </row>
    <row r="604" spans="1:29" x14ac:dyDescent="0.25">
      <c r="A604" s="1" t="s">
        <v>639</v>
      </c>
      <c r="B604" s="1" t="s">
        <v>5962</v>
      </c>
      <c r="C604" s="1" t="s">
        <v>5832</v>
      </c>
      <c r="D604" s="2">
        <v>43730</v>
      </c>
      <c r="E604">
        <v>245762</v>
      </c>
      <c r="F604">
        <v>718</v>
      </c>
      <c r="G604">
        <v>291100</v>
      </c>
      <c r="H604" s="1" t="s">
        <v>5833</v>
      </c>
      <c r="I604" s="1" t="s">
        <v>6471</v>
      </c>
      <c r="J604" s="1" t="s">
        <v>6240</v>
      </c>
      <c r="K604">
        <v>19</v>
      </c>
      <c r="L604" s="1" t="s">
        <v>6260</v>
      </c>
      <c r="M604" s="1" t="s">
        <v>6257</v>
      </c>
      <c r="N604">
        <v>195136</v>
      </c>
      <c r="O604" s="1" t="s">
        <v>6248</v>
      </c>
      <c r="P604" s="2">
        <v>45642</v>
      </c>
      <c r="Q604" s="2">
        <v>45564</v>
      </c>
      <c r="R604" s="1" t="s">
        <v>6897</v>
      </c>
      <c r="S604" s="1" t="s">
        <v>6898</v>
      </c>
      <c r="T604" s="1" t="s">
        <v>14</v>
      </c>
      <c r="U604">
        <v>5177</v>
      </c>
      <c r="V604" s="1" t="s">
        <v>24</v>
      </c>
      <c r="W604" s="1" t="s">
        <v>55</v>
      </c>
      <c r="X604" s="2">
        <f t="shared" ca="1" si="9"/>
        <v>45937</v>
      </c>
      <c r="Y604" s="1">
        <f ca="1">ROUND(YEARFRAC(Merge1[[#This Row],[Join_Date]],Merge1[[#This Row],[Today]], 3),0)</f>
        <v>1</v>
      </c>
      <c r="Z604" s="1" t="str" cm="1">
        <f t="array" aca="1" ref="Z604" ca="1">_xlfn.IFS(
   Merge1[[#This Row],[Customer Tenure]]&lt;=2,"New",
   Merge1[[#This Row],[Customer Tenure]]&lt;=5,"Emerging",
  Merge1[[#This Row],[Customer Tenure]]&lt;9,"Established",
   TRUE,"Loyal"
)</f>
        <v>New</v>
      </c>
      <c r="AA604" s="1" t="str" cm="1">
        <f t="array" ref="AA604">_xlfn.IFS(Merge1[[#This Row],[Income]]&lt;=30000,"Low",Merge1[[#This Row],[Income]]&lt;=60000,"Medium",Merge1[[#This Row],[Income]]&lt;=100000,"High", Merge1[[#This Row],[Income]]&gt;100000," Premium")</f>
        <v xml:space="preserve"> Premium</v>
      </c>
      <c r="AB604" s="1" t="str" cm="1">
        <f t="array" ref="AB604">_xlfn.IFS(Merge1[[#This Row],[Age]]&lt;= 28,"Gen Z", Merge1[[#This Row],[Age]]&lt;=44,"Millennials", Merge1[[#This Row],[Age]]&lt;=60,"Gen X", Merge1[[#This Row],[Age]]&gt;60,"Baby Boomers")</f>
        <v>Gen Z</v>
      </c>
      <c r="AC604" s="1" t="str" cm="1">
        <f t="array" ref="AC604">_xlfn.IFS(
    Merge1[[#This Row],[Balance]]&lt;=50000,"Low",
    Merge1[[#This Row],[Balance]]&lt;=200000,"Medium",
    Merge1[[#This Row],[Balance]]&gt;200000,"High"
)</f>
        <v>High</v>
      </c>
    </row>
    <row r="605" spans="1:29" x14ac:dyDescent="0.25">
      <c r="A605" s="1" t="s">
        <v>613</v>
      </c>
      <c r="B605" s="1" t="s">
        <v>5988</v>
      </c>
      <c r="C605" s="1" t="s">
        <v>5842</v>
      </c>
      <c r="D605" s="2">
        <v>44292</v>
      </c>
      <c r="E605">
        <v>196846</v>
      </c>
      <c r="F605">
        <v>759</v>
      </c>
      <c r="G605">
        <v>0</v>
      </c>
      <c r="H605" s="1" t="s">
        <v>5838</v>
      </c>
      <c r="I605" s="1" t="s">
        <v>6796</v>
      </c>
      <c r="J605" s="1" t="s">
        <v>6245</v>
      </c>
      <c r="K605">
        <v>22</v>
      </c>
      <c r="L605" s="1" t="s">
        <v>6241</v>
      </c>
      <c r="M605" s="1" t="s">
        <v>6247</v>
      </c>
      <c r="N605">
        <v>157348</v>
      </c>
      <c r="O605" s="1" t="s">
        <v>6248</v>
      </c>
      <c r="P605" s="2">
        <v>44666</v>
      </c>
      <c r="Q605" s="2">
        <v>45875</v>
      </c>
      <c r="R605" s="1" t="s">
        <v>6889</v>
      </c>
      <c r="S605" s="1" t="s">
        <v>6915</v>
      </c>
      <c r="T605" s="1" t="s">
        <v>23</v>
      </c>
      <c r="U605">
        <v>9993</v>
      </c>
      <c r="V605" s="1" t="s">
        <v>10</v>
      </c>
      <c r="W605" s="1" t="s">
        <v>11</v>
      </c>
      <c r="X605" s="2">
        <f t="shared" ca="1" si="9"/>
        <v>45937</v>
      </c>
      <c r="Y605" s="1">
        <f ca="1">ROUND(YEARFRAC(Merge1[[#This Row],[Join_Date]],Merge1[[#This Row],[Today]], 3),0)</f>
        <v>3</v>
      </c>
      <c r="Z605" s="1" t="str" cm="1">
        <f t="array" aca="1" ref="Z605" ca="1">_xlfn.IFS(
   Merge1[[#This Row],[Customer Tenure]]&lt;=2,"New",
   Merge1[[#This Row],[Customer Tenure]]&lt;=5,"Emerging",
  Merge1[[#This Row],[Customer Tenure]]&lt;9,"Established",
   TRUE,"Loyal"
)</f>
        <v>Emerging</v>
      </c>
      <c r="AA605" s="1" t="str" cm="1">
        <f t="array" ref="AA605">_xlfn.IFS(Merge1[[#This Row],[Income]]&lt;=30000,"Low",Merge1[[#This Row],[Income]]&lt;=60000,"Medium",Merge1[[#This Row],[Income]]&lt;=100000,"High", Merge1[[#This Row],[Income]]&gt;100000," Premium")</f>
        <v xml:space="preserve"> Premium</v>
      </c>
      <c r="AB605" s="1" t="str" cm="1">
        <f t="array" ref="AB605">_xlfn.IFS(Merge1[[#This Row],[Age]]&lt;= 28,"Gen Z", Merge1[[#This Row],[Age]]&lt;=44,"Millennials", Merge1[[#This Row],[Age]]&lt;=60,"Gen X", Merge1[[#This Row],[Age]]&gt;60,"Baby Boomers")</f>
        <v>Gen Z</v>
      </c>
      <c r="AC605" s="1" t="str" cm="1">
        <f t="array" ref="AC605">_xlfn.IFS(
    Merge1[[#This Row],[Balance]]&lt;=50000,"Low",
    Merge1[[#This Row],[Balance]]&lt;=200000,"Medium",
    Merge1[[#This Row],[Balance]]&gt;200000,"High"
)</f>
        <v>Medium</v>
      </c>
    </row>
    <row r="606" spans="1:29" x14ac:dyDescent="0.25">
      <c r="A606" s="1" t="s">
        <v>613</v>
      </c>
      <c r="B606" s="1" t="s">
        <v>5988</v>
      </c>
      <c r="C606" s="1" t="s">
        <v>5842</v>
      </c>
      <c r="D606" s="2">
        <v>44292</v>
      </c>
      <c r="E606">
        <v>196846</v>
      </c>
      <c r="F606">
        <v>759</v>
      </c>
      <c r="G606">
        <v>0</v>
      </c>
      <c r="H606" s="1" t="s">
        <v>5838</v>
      </c>
      <c r="I606" s="1" t="s">
        <v>6796</v>
      </c>
      <c r="J606" s="1" t="s">
        <v>6245</v>
      </c>
      <c r="K606">
        <v>22</v>
      </c>
      <c r="L606" s="1" t="s">
        <v>6241</v>
      </c>
      <c r="M606" s="1" t="s">
        <v>6247</v>
      </c>
      <c r="N606">
        <v>157348</v>
      </c>
      <c r="O606" s="1" t="s">
        <v>6248</v>
      </c>
      <c r="P606" s="2">
        <v>44666</v>
      </c>
      <c r="Q606" s="2">
        <v>45431</v>
      </c>
      <c r="R606" s="1" t="s">
        <v>6906</v>
      </c>
      <c r="S606" s="1" t="s">
        <v>6918</v>
      </c>
      <c r="T606" s="1" t="s">
        <v>14</v>
      </c>
      <c r="U606">
        <v>6215</v>
      </c>
      <c r="V606" s="1" t="s">
        <v>10</v>
      </c>
      <c r="W606" s="1" t="s">
        <v>45</v>
      </c>
      <c r="X606" s="2">
        <f t="shared" ca="1" si="9"/>
        <v>45937</v>
      </c>
      <c r="Y606" s="1">
        <f ca="1">ROUND(YEARFRAC(Merge1[[#This Row],[Join_Date]],Merge1[[#This Row],[Today]], 3),0)</f>
        <v>3</v>
      </c>
      <c r="Z606" s="1" t="str" cm="1">
        <f t="array" aca="1" ref="Z606" ca="1">_xlfn.IFS(
   Merge1[[#This Row],[Customer Tenure]]&lt;=2,"New",
   Merge1[[#This Row],[Customer Tenure]]&lt;=5,"Emerging",
  Merge1[[#This Row],[Customer Tenure]]&lt;9,"Established",
   TRUE,"Loyal"
)</f>
        <v>Emerging</v>
      </c>
      <c r="AA606" s="1" t="str" cm="1">
        <f t="array" ref="AA606">_xlfn.IFS(Merge1[[#This Row],[Income]]&lt;=30000,"Low",Merge1[[#This Row],[Income]]&lt;=60000,"Medium",Merge1[[#This Row],[Income]]&lt;=100000,"High", Merge1[[#This Row],[Income]]&gt;100000," Premium")</f>
        <v xml:space="preserve"> Premium</v>
      </c>
      <c r="AB606" s="1" t="str" cm="1">
        <f t="array" ref="AB606">_xlfn.IFS(Merge1[[#This Row],[Age]]&lt;= 28,"Gen Z", Merge1[[#This Row],[Age]]&lt;=44,"Millennials", Merge1[[#This Row],[Age]]&lt;=60,"Gen X", Merge1[[#This Row],[Age]]&gt;60,"Baby Boomers")</f>
        <v>Gen Z</v>
      </c>
      <c r="AC606" s="1" t="str" cm="1">
        <f t="array" ref="AC606">_xlfn.IFS(
    Merge1[[#This Row],[Balance]]&lt;=50000,"Low",
    Merge1[[#This Row],[Balance]]&lt;=200000,"Medium",
    Merge1[[#This Row],[Balance]]&gt;200000,"High"
)</f>
        <v>Medium</v>
      </c>
    </row>
    <row r="607" spans="1:29" x14ac:dyDescent="0.25">
      <c r="A607" s="1" t="s">
        <v>1051</v>
      </c>
      <c r="B607" s="1" t="s">
        <v>5963</v>
      </c>
      <c r="C607" s="1" t="s">
        <v>5842</v>
      </c>
      <c r="D607" s="2">
        <v>44861</v>
      </c>
      <c r="E607">
        <v>331119</v>
      </c>
      <c r="F607">
        <v>722</v>
      </c>
      <c r="G607">
        <v>0</v>
      </c>
      <c r="H607" s="1" t="s">
        <v>5833</v>
      </c>
      <c r="I607" s="1" t="s">
        <v>6767</v>
      </c>
      <c r="J607" s="1" t="s">
        <v>6240</v>
      </c>
      <c r="K607">
        <v>25</v>
      </c>
      <c r="L607" s="1" t="s">
        <v>6241</v>
      </c>
      <c r="M607" s="1" t="s">
        <v>6251</v>
      </c>
      <c r="N607">
        <v>186205</v>
      </c>
      <c r="O607" s="1" t="s">
        <v>6252</v>
      </c>
      <c r="P607" s="2">
        <v>45595</v>
      </c>
      <c r="Q607" s="2">
        <v>45339</v>
      </c>
      <c r="R607" s="1" t="s">
        <v>6885</v>
      </c>
      <c r="S607" s="1" t="s">
        <v>6886</v>
      </c>
      <c r="T607" s="1" t="s">
        <v>23</v>
      </c>
      <c r="U607">
        <v>470</v>
      </c>
      <c r="V607" s="1" t="s">
        <v>15</v>
      </c>
      <c r="W607" s="1" t="s">
        <v>25</v>
      </c>
      <c r="X607" s="2">
        <f t="shared" ca="1" si="9"/>
        <v>45937</v>
      </c>
      <c r="Y607" s="1">
        <f ca="1">ROUND(YEARFRAC(Merge1[[#This Row],[Join_Date]],Merge1[[#This Row],[Today]], 3),0)</f>
        <v>1</v>
      </c>
      <c r="Z607" s="1" t="str" cm="1">
        <f t="array" aca="1" ref="Z607" ca="1">_xlfn.IFS(
   Merge1[[#This Row],[Customer Tenure]]&lt;=2,"New",
   Merge1[[#This Row],[Customer Tenure]]&lt;=5,"Emerging",
  Merge1[[#This Row],[Customer Tenure]]&lt;9,"Established",
   TRUE,"Loyal"
)</f>
        <v>New</v>
      </c>
      <c r="AA607" s="1" t="str" cm="1">
        <f t="array" ref="AA607">_xlfn.IFS(Merge1[[#This Row],[Income]]&lt;=30000,"Low",Merge1[[#This Row],[Income]]&lt;=60000,"Medium",Merge1[[#This Row],[Income]]&lt;=100000,"High", Merge1[[#This Row],[Income]]&gt;100000," Premium")</f>
        <v xml:space="preserve"> Premium</v>
      </c>
      <c r="AB607" s="1" t="str" cm="1">
        <f t="array" ref="AB607">_xlfn.IFS(Merge1[[#This Row],[Age]]&lt;= 28,"Gen Z", Merge1[[#This Row],[Age]]&lt;=44,"Millennials", Merge1[[#This Row],[Age]]&lt;=60,"Gen X", Merge1[[#This Row],[Age]]&gt;60,"Baby Boomers")</f>
        <v>Gen Z</v>
      </c>
      <c r="AC607" s="1" t="str" cm="1">
        <f t="array" ref="AC607">_xlfn.IFS(
    Merge1[[#This Row],[Balance]]&lt;=50000,"Low",
    Merge1[[#This Row],[Balance]]&lt;=200000,"Medium",
    Merge1[[#This Row],[Balance]]&gt;200000,"High"
)</f>
        <v>High</v>
      </c>
    </row>
    <row r="608" spans="1:29" x14ac:dyDescent="0.25">
      <c r="A608" s="1" t="s">
        <v>1051</v>
      </c>
      <c r="B608" s="1" t="s">
        <v>5963</v>
      </c>
      <c r="C608" s="1" t="s">
        <v>5842</v>
      </c>
      <c r="D608" s="2">
        <v>44861</v>
      </c>
      <c r="E608">
        <v>331119</v>
      </c>
      <c r="F608">
        <v>722</v>
      </c>
      <c r="G608">
        <v>0</v>
      </c>
      <c r="H608" s="1" t="s">
        <v>5833</v>
      </c>
      <c r="I608" s="1" t="s">
        <v>6767</v>
      </c>
      <c r="J608" s="1" t="s">
        <v>6240</v>
      </c>
      <c r="K608">
        <v>25</v>
      </c>
      <c r="L608" s="1" t="s">
        <v>6241</v>
      </c>
      <c r="M608" s="1" t="s">
        <v>6251</v>
      </c>
      <c r="N608">
        <v>186205</v>
      </c>
      <c r="O608" s="1" t="s">
        <v>6252</v>
      </c>
      <c r="P608" s="2">
        <v>45595</v>
      </c>
      <c r="Q608" s="2">
        <v>45687</v>
      </c>
      <c r="R608" s="1" t="s">
        <v>6902</v>
      </c>
      <c r="S608" s="1" t="s">
        <v>6908</v>
      </c>
      <c r="T608" s="1" t="s">
        <v>14</v>
      </c>
      <c r="U608">
        <v>5469</v>
      </c>
      <c r="V608" s="1" t="s">
        <v>19</v>
      </c>
      <c r="W608" s="1" t="s">
        <v>29</v>
      </c>
      <c r="X608" s="2">
        <f t="shared" ca="1" si="9"/>
        <v>45937</v>
      </c>
      <c r="Y608" s="1">
        <f ca="1">ROUND(YEARFRAC(Merge1[[#This Row],[Join_Date]],Merge1[[#This Row],[Today]], 3),0)</f>
        <v>1</v>
      </c>
      <c r="Z608" s="1" t="str" cm="1">
        <f t="array" aca="1" ref="Z608" ca="1">_xlfn.IFS(
   Merge1[[#This Row],[Customer Tenure]]&lt;=2,"New",
   Merge1[[#This Row],[Customer Tenure]]&lt;=5,"Emerging",
  Merge1[[#This Row],[Customer Tenure]]&lt;9,"Established",
   TRUE,"Loyal"
)</f>
        <v>New</v>
      </c>
      <c r="AA608" s="1" t="str" cm="1">
        <f t="array" ref="AA608">_xlfn.IFS(Merge1[[#This Row],[Income]]&lt;=30000,"Low",Merge1[[#This Row],[Income]]&lt;=60000,"Medium",Merge1[[#This Row],[Income]]&lt;=100000,"High", Merge1[[#This Row],[Income]]&gt;100000," Premium")</f>
        <v xml:space="preserve"> Premium</v>
      </c>
      <c r="AB608" s="1" t="str" cm="1">
        <f t="array" ref="AB608">_xlfn.IFS(Merge1[[#This Row],[Age]]&lt;= 28,"Gen Z", Merge1[[#This Row],[Age]]&lt;=44,"Millennials", Merge1[[#This Row],[Age]]&lt;=60,"Gen X", Merge1[[#This Row],[Age]]&gt;60,"Baby Boomers")</f>
        <v>Gen Z</v>
      </c>
      <c r="AC608" s="1" t="str" cm="1">
        <f t="array" ref="AC608">_xlfn.IFS(
    Merge1[[#This Row],[Balance]]&lt;=50000,"Low",
    Merge1[[#This Row],[Balance]]&lt;=200000,"Medium",
    Merge1[[#This Row],[Balance]]&gt;200000,"High"
)</f>
        <v>High</v>
      </c>
    </row>
    <row r="609" spans="1:29" x14ac:dyDescent="0.25">
      <c r="A609" s="1" t="s">
        <v>615</v>
      </c>
      <c r="B609" s="1" t="s">
        <v>6203</v>
      </c>
      <c r="C609" s="1" t="s">
        <v>5835</v>
      </c>
      <c r="D609" s="2">
        <v>45148</v>
      </c>
      <c r="E609">
        <v>105686</v>
      </c>
      <c r="F609">
        <v>668</v>
      </c>
      <c r="G609">
        <v>0</v>
      </c>
      <c r="H609" s="1" t="s">
        <v>5850</v>
      </c>
      <c r="I609" s="1" t="s">
        <v>6824</v>
      </c>
      <c r="J609" s="1" t="s">
        <v>6245</v>
      </c>
      <c r="K609">
        <v>42</v>
      </c>
      <c r="L609" s="1" t="s">
        <v>6256</v>
      </c>
      <c r="M609" s="1" t="s">
        <v>6242</v>
      </c>
      <c r="N609">
        <v>20281</v>
      </c>
      <c r="O609" s="1" t="s">
        <v>6248</v>
      </c>
      <c r="P609" s="2">
        <v>44498</v>
      </c>
      <c r="Q609" s="2">
        <v>45610</v>
      </c>
      <c r="R609" s="1" t="s">
        <v>6887</v>
      </c>
      <c r="S609" s="1" t="s">
        <v>6901</v>
      </c>
      <c r="T609" s="1" t="s">
        <v>14</v>
      </c>
      <c r="U609">
        <v>2613</v>
      </c>
      <c r="V609" s="1" t="s">
        <v>15</v>
      </c>
      <c r="W609" s="1" t="s">
        <v>106</v>
      </c>
      <c r="X609" s="2">
        <f t="shared" ca="1" si="9"/>
        <v>45937</v>
      </c>
      <c r="Y609" s="1">
        <f ca="1">ROUND(YEARFRAC(Merge1[[#This Row],[Join_Date]],Merge1[[#This Row],[Today]], 3),0)</f>
        <v>4</v>
      </c>
      <c r="Z609" s="1" t="str" cm="1">
        <f t="array" aca="1" ref="Z609" ca="1">_xlfn.IFS(
   Merge1[[#This Row],[Customer Tenure]]&lt;=2,"New",
   Merge1[[#This Row],[Customer Tenure]]&lt;=5,"Emerging",
  Merge1[[#This Row],[Customer Tenure]]&lt;9,"Established",
   TRUE,"Loyal"
)</f>
        <v>Emerging</v>
      </c>
      <c r="AA609" s="1" t="str" cm="1">
        <f t="array" ref="AA609">_xlfn.IFS(Merge1[[#This Row],[Income]]&lt;=30000,"Low",Merge1[[#This Row],[Income]]&lt;=60000,"Medium",Merge1[[#This Row],[Income]]&lt;=100000,"High", Merge1[[#This Row],[Income]]&gt;100000," Premium")</f>
        <v>Low</v>
      </c>
      <c r="AB609" s="1" t="str" cm="1">
        <f t="array" ref="AB609">_xlfn.IFS(Merge1[[#This Row],[Age]]&lt;= 28,"Gen Z", Merge1[[#This Row],[Age]]&lt;=44,"Millennials", Merge1[[#This Row],[Age]]&lt;=60,"Gen X", Merge1[[#This Row],[Age]]&gt;60,"Baby Boomers")</f>
        <v>Millennials</v>
      </c>
      <c r="AC609" s="1" t="str" cm="1">
        <f t="array" ref="AC609">_xlfn.IFS(
    Merge1[[#This Row],[Balance]]&lt;=50000,"Low",
    Merge1[[#This Row],[Balance]]&lt;=200000,"Medium",
    Merge1[[#This Row],[Balance]]&gt;200000,"High"
)</f>
        <v>Medium</v>
      </c>
    </row>
    <row r="610" spans="1:29" x14ac:dyDescent="0.25">
      <c r="A610" s="1" t="s">
        <v>615</v>
      </c>
      <c r="B610" s="1" t="s">
        <v>6203</v>
      </c>
      <c r="C610" s="1" t="s">
        <v>5835</v>
      </c>
      <c r="D610" s="2">
        <v>45148</v>
      </c>
      <c r="E610">
        <v>105686</v>
      </c>
      <c r="F610">
        <v>668</v>
      </c>
      <c r="G610">
        <v>0</v>
      </c>
      <c r="H610" s="1" t="s">
        <v>5850</v>
      </c>
      <c r="I610" s="1" t="s">
        <v>6824</v>
      </c>
      <c r="J610" s="1" t="s">
        <v>6245</v>
      </c>
      <c r="K610">
        <v>42</v>
      </c>
      <c r="L610" s="1" t="s">
        <v>6256</v>
      </c>
      <c r="M610" s="1" t="s">
        <v>6242</v>
      </c>
      <c r="N610">
        <v>20281</v>
      </c>
      <c r="O610" s="1" t="s">
        <v>6248</v>
      </c>
      <c r="P610" s="2">
        <v>44498</v>
      </c>
      <c r="Q610" s="2">
        <v>45229</v>
      </c>
      <c r="R610" s="1" t="s">
        <v>6912</v>
      </c>
      <c r="S610" s="1" t="s">
        <v>6913</v>
      </c>
      <c r="T610" s="1" t="s">
        <v>9</v>
      </c>
      <c r="U610">
        <v>4611</v>
      </c>
      <c r="V610" s="1" t="s">
        <v>10</v>
      </c>
      <c r="W610" s="1" t="s">
        <v>45</v>
      </c>
      <c r="X610" s="2">
        <f t="shared" ca="1" si="9"/>
        <v>45937</v>
      </c>
      <c r="Y610" s="1">
        <f ca="1">ROUND(YEARFRAC(Merge1[[#This Row],[Join_Date]],Merge1[[#This Row],[Today]], 3),0)</f>
        <v>4</v>
      </c>
      <c r="Z610" s="1" t="str" cm="1">
        <f t="array" aca="1" ref="Z610" ca="1">_xlfn.IFS(
   Merge1[[#This Row],[Customer Tenure]]&lt;=2,"New",
   Merge1[[#This Row],[Customer Tenure]]&lt;=5,"Emerging",
  Merge1[[#This Row],[Customer Tenure]]&lt;9,"Established",
   TRUE,"Loyal"
)</f>
        <v>Emerging</v>
      </c>
      <c r="AA610" s="1" t="str" cm="1">
        <f t="array" ref="AA610">_xlfn.IFS(Merge1[[#This Row],[Income]]&lt;=30000,"Low",Merge1[[#This Row],[Income]]&lt;=60000,"Medium",Merge1[[#This Row],[Income]]&lt;=100000,"High", Merge1[[#This Row],[Income]]&gt;100000," Premium")</f>
        <v>Low</v>
      </c>
      <c r="AB610" s="1" t="str" cm="1">
        <f t="array" ref="AB610">_xlfn.IFS(Merge1[[#This Row],[Age]]&lt;= 28,"Gen Z", Merge1[[#This Row],[Age]]&lt;=44,"Millennials", Merge1[[#This Row],[Age]]&lt;=60,"Gen X", Merge1[[#This Row],[Age]]&gt;60,"Baby Boomers")</f>
        <v>Millennials</v>
      </c>
      <c r="AC610" s="1" t="str" cm="1">
        <f t="array" ref="AC610">_xlfn.IFS(
    Merge1[[#This Row],[Balance]]&lt;=50000,"Low",
    Merge1[[#This Row],[Balance]]&lt;=200000,"Medium",
    Merge1[[#This Row],[Balance]]&gt;200000,"High"
)</f>
        <v>Medium</v>
      </c>
    </row>
    <row r="611" spans="1:29" x14ac:dyDescent="0.25">
      <c r="A611" s="1" t="s">
        <v>1287</v>
      </c>
      <c r="B611" s="1" t="s">
        <v>5963</v>
      </c>
      <c r="C611" s="1" t="s">
        <v>5846</v>
      </c>
      <c r="D611" s="2">
        <v>45530</v>
      </c>
      <c r="E611">
        <v>162781</v>
      </c>
      <c r="F611">
        <v>597</v>
      </c>
      <c r="G611">
        <v>0</v>
      </c>
      <c r="H611" s="1" t="s">
        <v>5833</v>
      </c>
      <c r="I611" s="1" t="s">
        <v>6767</v>
      </c>
      <c r="J611" s="1" t="s">
        <v>6240</v>
      </c>
      <c r="K611">
        <v>25</v>
      </c>
      <c r="L611" s="1" t="s">
        <v>6241</v>
      </c>
      <c r="M611" s="1" t="s">
        <v>6251</v>
      </c>
      <c r="N611">
        <v>186205</v>
      </c>
      <c r="O611" s="1" t="s">
        <v>6252</v>
      </c>
      <c r="P611" s="2">
        <v>45595</v>
      </c>
      <c r="Q611" s="2">
        <v>45515</v>
      </c>
      <c r="R611" s="1" t="s">
        <v>6889</v>
      </c>
      <c r="S611" s="1" t="s">
        <v>6890</v>
      </c>
      <c r="T611" s="1" t="s">
        <v>28</v>
      </c>
      <c r="U611">
        <v>9290</v>
      </c>
      <c r="V611" s="1" t="s">
        <v>15</v>
      </c>
      <c r="W611" s="1" t="s">
        <v>25</v>
      </c>
      <c r="X611" s="2">
        <f t="shared" ca="1" si="9"/>
        <v>45937</v>
      </c>
      <c r="Y611" s="1">
        <f ca="1">ROUND(YEARFRAC(Merge1[[#This Row],[Join_Date]],Merge1[[#This Row],[Today]], 3),0)</f>
        <v>1</v>
      </c>
      <c r="Z611" s="1" t="str" cm="1">
        <f t="array" aca="1" ref="Z611" ca="1">_xlfn.IFS(
   Merge1[[#This Row],[Customer Tenure]]&lt;=2,"New",
   Merge1[[#This Row],[Customer Tenure]]&lt;=5,"Emerging",
  Merge1[[#This Row],[Customer Tenure]]&lt;9,"Established",
   TRUE,"Loyal"
)</f>
        <v>New</v>
      </c>
      <c r="AA611" s="1" t="str" cm="1">
        <f t="array" ref="AA611">_xlfn.IFS(Merge1[[#This Row],[Income]]&lt;=30000,"Low",Merge1[[#This Row],[Income]]&lt;=60000,"Medium",Merge1[[#This Row],[Income]]&lt;=100000,"High", Merge1[[#This Row],[Income]]&gt;100000," Premium")</f>
        <v xml:space="preserve"> Premium</v>
      </c>
      <c r="AB611" s="1" t="str" cm="1">
        <f t="array" ref="AB611">_xlfn.IFS(Merge1[[#This Row],[Age]]&lt;= 28,"Gen Z", Merge1[[#This Row],[Age]]&lt;=44,"Millennials", Merge1[[#This Row],[Age]]&lt;=60,"Gen X", Merge1[[#This Row],[Age]]&gt;60,"Baby Boomers")</f>
        <v>Gen Z</v>
      </c>
      <c r="AC611" s="1" t="str" cm="1">
        <f t="array" ref="AC611">_xlfn.IFS(
    Merge1[[#This Row],[Balance]]&lt;=50000,"Low",
    Merge1[[#This Row],[Balance]]&lt;=200000,"Medium",
    Merge1[[#This Row],[Balance]]&gt;200000,"High"
)</f>
        <v>Medium</v>
      </c>
    </row>
    <row r="612" spans="1:29" x14ac:dyDescent="0.25">
      <c r="A612" s="1" t="s">
        <v>932</v>
      </c>
      <c r="B612" s="1" t="s">
        <v>5974</v>
      </c>
      <c r="C612" s="1" t="s">
        <v>5846</v>
      </c>
      <c r="D612" s="2">
        <v>43983</v>
      </c>
      <c r="E612">
        <v>384583</v>
      </c>
      <c r="F612">
        <v>436</v>
      </c>
      <c r="G612">
        <v>0</v>
      </c>
      <c r="H612" s="1" t="s">
        <v>5833</v>
      </c>
      <c r="I612" s="1" t="s">
        <v>6442</v>
      </c>
      <c r="J612" s="1" t="s">
        <v>6240</v>
      </c>
      <c r="K612">
        <v>53</v>
      </c>
      <c r="L612" s="1" t="s">
        <v>6241</v>
      </c>
      <c r="M612" s="1" t="s">
        <v>6247</v>
      </c>
      <c r="N612">
        <v>164579</v>
      </c>
      <c r="O612" s="1" t="s">
        <v>6252</v>
      </c>
      <c r="P612" s="2">
        <v>42280</v>
      </c>
      <c r="Q612" s="2">
        <v>45301</v>
      </c>
      <c r="R612" s="1" t="s">
        <v>6902</v>
      </c>
      <c r="S612" s="1" t="s">
        <v>6903</v>
      </c>
      <c r="T612" s="1" t="s">
        <v>14</v>
      </c>
      <c r="U612">
        <v>8215</v>
      </c>
      <c r="V612" s="1" t="s">
        <v>10</v>
      </c>
      <c r="W612" s="1" t="s">
        <v>25</v>
      </c>
      <c r="X612" s="2">
        <f t="shared" ca="1" si="9"/>
        <v>45937</v>
      </c>
      <c r="Y612" s="1">
        <f ca="1">ROUND(YEARFRAC(Merge1[[#This Row],[Join_Date]],Merge1[[#This Row],[Today]], 3),0)</f>
        <v>10</v>
      </c>
      <c r="Z612" s="1" t="str" cm="1">
        <f t="array" aca="1" ref="Z612" ca="1">_xlfn.IFS(
   Merge1[[#This Row],[Customer Tenure]]&lt;=2,"New",
   Merge1[[#This Row],[Customer Tenure]]&lt;=5,"Emerging",
  Merge1[[#This Row],[Customer Tenure]]&lt;9,"Established",
   TRUE,"Loyal"
)</f>
        <v>Loyal</v>
      </c>
      <c r="AA612" s="1" t="str" cm="1">
        <f t="array" ref="AA612">_xlfn.IFS(Merge1[[#This Row],[Income]]&lt;=30000,"Low",Merge1[[#This Row],[Income]]&lt;=60000,"Medium",Merge1[[#This Row],[Income]]&lt;=100000,"High", Merge1[[#This Row],[Income]]&gt;100000," Premium")</f>
        <v xml:space="preserve"> Premium</v>
      </c>
      <c r="AB612" s="1" t="str" cm="1">
        <f t="array" ref="AB612">_xlfn.IFS(Merge1[[#This Row],[Age]]&lt;= 28,"Gen Z", Merge1[[#This Row],[Age]]&lt;=44,"Millennials", Merge1[[#This Row],[Age]]&lt;=60,"Gen X", Merge1[[#This Row],[Age]]&gt;60,"Baby Boomers")</f>
        <v>Gen X</v>
      </c>
      <c r="AC612" s="1" t="str" cm="1">
        <f t="array" ref="AC612">_xlfn.IFS(
    Merge1[[#This Row],[Balance]]&lt;=50000,"Low",
    Merge1[[#This Row],[Balance]]&lt;=200000,"Medium",
    Merge1[[#This Row],[Balance]]&gt;200000,"High"
)</f>
        <v>High</v>
      </c>
    </row>
    <row r="613" spans="1:29" x14ac:dyDescent="0.25">
      <c r="A613" s="1" t="s">
        <v>618</v>
      </c>
      <c r="B613" s="1" t="s">
        <v>6021</v>
      </c>
      <c r="C613" s="1" t="s">
        <v>5842</v>
      </c>
      <c r="D613" s="2">
        <v>44038</v>
      </c>
      <c r="E613">
        <v>169302</v>
      </c>
      <c r="F613">
        <v>552</v>
      </c>
      <c r="G613">
        <v>0</v>
      </c>
      <c r="H613" s="1" t="s">
        <v>5833</v>
      </c>
      <c r="I613" s="1" t="s">
        <v>6773</v>
      </c>
      <c r="J613" s="1" t="s">
        <v>6240</v>
      </c>
      <c r="K613">
        <v>45</v>
      </c>
      <c r="L613" s="1" t="s">
        <v>6260</v>
      </c>
      <c r="M613" s="1" t="s">
        <v>6242</v>
      </c>
      <c r="N613">
        <v>121520</v>
      </c>
      <c r="O613" s="1" t="s">
        <v>6248</v>
      </c>
      <c r="P613" s="2">
        <v>44111</v>
      </c>
      <c r="Q613" s="2">
        <v>45366</v>
      </c>
      <c r="R613" s="1" t="s">
        <v>6899</v>
      </c>
      <c r="S613" s="1" t="s">
        <v>6900</v>
      </c>
      <c r="T613" s="1" t="s">
        <v>9</v>
      </c>
      <c r="U613">
        <v>9036</v>
      </c>
      <c r="V613" s="1" t="s">
        <v>10</v>
      </c>
      <c r="W613" s="1" t="s">
        <v>50</v>
      </c>
      <c r="X613" s="2">
        <f t="shared" ca="1" si="9"/>
        <v>45937</v>
      </c>
      <c r="Y613" s="1">
        <f ca="1">ROUND(YEARFRAC(Merge1[[#This Row],[Join_Date]],Merge1[[#This Row],[Today]], 3),0)</f>
        <v>5</v>
      </c>
      <c r="Z613" s="1" t="str" cm="1">
        <f t="array" aca="1" ref="Z613" ca="1">_xlfn.IFS(
   Merge1[[#This Row],[Customer Tenure]]&lt;=2,"New",
   Merge1[[#This Row],[Customer Tenure]]&lt;=5,"Emerging",
  Merge1[[#This Row],[Customer Tenure]]&lt;9,"Established",
   TRUE,"Loyal"
)</f>
        <v>Emerging</v>
      </c>
      <c r="AA613" s="1" t="str" cm="1">
        <f t="array" ref="AA613">_xlfn.IFS(Merge1[[#This Row],[Income]]&lt;=30000,"Low",Merge1[[#This Row],[Income]]&lt;=60000,"Medium",Merge1[[#This Row],[Income]]&lt;=100000,"High", Merge1[[#This Row],[Income]]&gt;100000," Premium")</f>
        <v xml:space="preserve"> Premium</v>
      </c>
      <c r="AB613" s="1" t="str" cm="1">
        <f t="array" ref="AB613">_xlfn.IFS(Merge1[[#This Row],[Age]]&lt;= 28,"Gen Z", Merge1[[#This Row],[Age]]&lt;=44,"Millennials", Merge1[[#This Row],[Age]]&lt;=60,"Gen X", Merge1[[#This Row],[Age]]&gt;60,"Baby Boomers")</f>
        <v>Gen X</v>
      </c>
      <c r="AC613" s="1" t="str" cm="1">
        <f t="array" ref="AC613">_xlfn.IFS(
    Merge1[[#This Row],[Balance]]&lt;=50000,"Low",
    Merge1[[#This Row],[Balance]]&lt;=200000,"Medium",
    Merge1[[#This Row],[Balance]]&gt;200000,"High"
)</f>
        <v>Medium</v>
      </c>
    </row>
    <row r="614" spans="1:29" x14ac:dyDescent="0.25">
      <c r="A614" s="1" t="s">
        <v>627</v>
      </c>
      <c r="B614" s="1" t="s">
        <v>5963</v>
      </c>
      <c r="C614" s="1" t="s">
        <v>5832</v>
      </c>
      <c r="D614" s="2">
        <v>45637</v>
      </c>
      <c r="E614">
        <v>192003</v>
      </c>
      <c r="F614">
        <v>756</v>
      </c>
      <c r="G614">
        <v>0</v>
      </c>
      <c r="H614" s="1" t="s">
        <v>5833</v>
      </c>
      <c r="I614" s="1" t="s">
        <v>6767</v>
      </c>
      <c r="J614" s="1" t="s">
        <v>6240</v>
      </c>
      <c r="K614">
        <v>25</v>
      </c>
      <c r="L614" s="1" t="s">
        <v>6241</v>
      </c>
      <c r="M614" s="1" t="s">
        <v>6251</v>
      </c>
      <c r="N614">
        <v>186205</v>
      </c>
      <c r="O614" s="1" t="s">
        <v>6252</v>
      </c>
      <c r="P614" s="2">
        <v>45595</v>
      </c>
      <c r="Q614" s="2">
        <v>45426</v>
      </c>
      <c r="R614" s="1" t="s">
        <v>6906</v>
      </c>
      <c r="S614" s="1" t="s">
        <v>6918</v>
      </c>
      <c r="T614" s="1" t="s">
        <v>9</v>
      </c>
      <c r="U614">
        <v>6151</v>
      </c>
      <c r="V614" s="1" t="s">
        <v>19</v>
      </c>
      <c r="W614" s="1" t="s">
        <v>20</v>
      </c>
      <c r="X614" s="2">
        <f t="shared" ca="1" si="9"/>
        <v>45937</v>
      </c>
      <c r="Y614" s="1">
        <f ca="1">ROUND(YEARFRAC(Merge1[[#This Row],[Join_Date]],Merge1[[#This Row],[Today]], 3),0)</f>
        <v>1</v>
      </c>
      <c r="Z614" s="1" t="str" cm="1">
        <f t="array" aca="1" ref="Z614" ca="1">_xlfn.IFS(
   Merge1[[#This Row],[Customer Tenure]]&lt;=2,"New",
   Merge1[[#This Row],[Customer Tenure]]&lt;=5,"Emerging",
  Merge1[[#This Row],[Customer Tenure]]&lt;9,"Established",
   TRUE,"Loyal"
)</f>
        <v>New</v>
      </c>
      <c r="AA614" s="1" t="str" cm="1">
        <f t="array" ref="AA614">_xlfn.IFS(Merge1[[#This Row],[Income]]&lt;=30000,"Low",Merge1[[#This Row],[Income]]&lt;=60000,"Medium",Merge1[[#This Row],[Income]]&lt;=100000,"High", Merge1[[#This Row],[Income]]&gt;100000," Premium")</f>
        <v xml:space="preserve"> Premium</v>
      </c>
      <c r="AB614" s="1" t="str" cm="1">
        <f t="array" ref="AB614">_xlfn.IFS(Merge1[[#This Row],[Age]]&lt;= 28,"Gen Z", Merge1[[#This Row],[Age]]&lt;=44,"Millennials", Merge1[[#This Row],[Age]]&lt;=60,"Gen X", Merge1[[#This Row],[Age]]&gt;60,"Baby Boomers")</f>
        <v>Gen Z</v>
      </c>
      <c r="AC614" s="1" t="str" cm="1">
        <f t="array" ref="AC614">_xlfn.IFS(
    Merge1[[#This Row],[Balance]]&lt;=50000,"Low",
    Merge1[[#This Row],[Balance]]&lt;=200000,"Medium",
    Merge1[[#This Row],[Balance]]&gt;200000,"High"
)</f>
        <v>Medium</v>
      </c>
    </row>
    <row r="615" spans="1:29" x14ac:dyDescent="0.25">
      <c r="A615" s="1" t="s">
        <v>629</v>
      </c>
      <c r="B615" s="1" t="s">
        <v>6181</v>
      </c>
      <c r="C615" s="1" t="s">
        <v>5846</v>
      </c>
      <c r="D615" s="2">
        <v>42304</v>
      </c>
      <c r="E615">
        <v>337746</v>
      </c>
      <c r="F615">
        <v>700</v>
      </c>
      <c r="G615">
        <v>0</v>
      </c>
      <c r="H615" s="1" t="s">
        <v>5850</v>
      </c>
      <c r="I615" s="1" t="s">
        <v>6592</v>
      </c>
      <c r="J615" s="1" t="s">
        <v>6245</v>
      </c>
      <c r="K615">
        <v>45</v>
      </c>
      <c r="L615" s="1" t="s">
        <v>6260</v>
      </c>
      <c r="M615" s="1" t="s">
        <v>6257</v>
      </c>
      <c r="N615">
        <v>184053</v>
      </c>
      <c r="O615" s="1" t="s">
        <v>6243</v>
      </c>
      <c r="P615" s="2">
        <v>44122</v>
      </c>
      <c r="Q615" s="2">
        <v>45413</v>
      </c>
      <c r="R615" s="1" t="s">
        <v>6906</v>
      </c>
      <c r="S615" s="1" t="s">
        <v>6918</v>
      </c>
      <c r="T615" s="1" t="s">
        <v>28</v>
      </c>
      <c r="U615">
        <v>3155</v>
      </c>
      <c r="V615" s="1" t="s">
        <v>15</v>
      </c>
      <c r="W615" s="1" t="s">
        <v>50</v>
      </c>
      <c r="X615" s="2">
        <f t="shared" ca="1" si="9"/>
        <v>45937</v>
      </c>
      <c r="Y615" s="1">
        <f ca="1">ROUND(YEARFRAC(Merge1[[#This Row],[Join_Date]],Merge1[[#This Row],[Today]], 3),0)</f>
        <v>5</v>
      </c>
      <c r="Z615" s="1" t="str" cm="1">
        <f t="array" aca="1" ref="Z615" ca="1">_xlfn.IFS(
   Merge1[[#This Row],[Customer Tenure]]&lt;=2,"New",
   Merge1[[#This Row],[Customer Tenure]]&lt;=5,"Emerging",
  Merge1[[#This Row],[Customer Tenure]]&lt;9,"Established",
   TRUE,"Loyal"
)</f>
        <v>Emerging</v>
      </c>
      <c r="AA615" s="1" t="str" cm="1">
        <f t="array" ref="AA615">_xlfn.IFS(Merge1[[#This Row],[Income]]&lt;=30000,"Low",Merge1[[#This Row],[Income]]&lt;=60000,"Medium",Merge1[[#This Row],[Income]]&lt;=100000,"High", Merge1[[#This Row],[Income]]&gt;100000," Premium")</f>
        <v xml:space="preserve"> Premium</v>
      </c>
      <c r="AB615" s="1" t="str" cm="1">
        <f t="array" ref="AB615">_xlfn.IFS(Merge1[[#This Row],[Age]]&lt;= 28,"Gen Z", Merge1[[#This Row],[Age]]&lt;=44,"Millennials", Merge1[[#This Row],[Age]]&lt;=60,"Gen X", Merge1[[#This Row],[Age]]&gt;60,"Baby Boomers")</f>
        <v>Gen X</v>
      </c>
      <c r="AC615" s="1" t="str" cm="1">
        <f t="array" ref="AC615">_xlfn.IFS(
    Merge1[[#This Row],[Balance]]&lt;=50000,"Low",
    Merge1[[#This Row],[Balance]]&lt;=200000,"Medium",
    Merge1[[#This Row],[Balance]]&gt;200000,"High"
)</f>
        <v>High</v>
      </c>
    </row>
    <row r="616" spans="1:29" x14ac:dyDescent="0.25">
      <c r="A616" s="1" t="s">
        <v>1215</v>
      </c>
      <c r="B616" s="1" t="s">
        <v>5969</v>
      </c>
      <c r="C616" s="1" t="s">
        <v>5835</v>
      </c>
      <c r="D616" s="2">
        <v>45218</v>
      </c>
      <c r="E616">
        <v>331310</v>
      </c>
      <c r="F616">
        <v>485</v>
      </c>
      <c r="G616">
        <v>0</v>
      </c>
      <c r="H616" s="1" t="s">
        <v>5833</v>
      </c>
      <c r="I616" s="1" t="s">
        <v>6560</v>
      </c>
      <c r="J616" s="1" t="s">
        <v>6240</v>
      </c>
      <c r="K616">
        <v>40</v>
      </c>
      <c r="L616" s="1" t="s">
        <v>6241</v>
      </c>
      <c r="M616" s="1" t="s">
        <v>6242</v>
      </c>
      <c r="N616">
        <v>99083</v>
      </c>
      <c r="O616" s="1" t="s">
        <v>6248</v>
      </c>
      <c r="P616" s="2">
        <v>45179</v>
      </c>
      <c r="Q616" s="2">
        <v>45169</v>
      </c>
      <c r="R616" s="1" t="s">
        <v>6889</v>
      </c>
      <c r="S616" s="1" t="s">
        <v>6919</v>
      </c>
      <c r="T616" s="1" t="s">
        <v>23</v>
      </c>
      <c r="U616">
        <v>450</v>
      </c>
      <c r="V616" s="1" t="s">
        <v>19</v>
      </c>
      <c r="W616" s="1" t="s">
        <v>55</v>
      </c>
      <c r="X616" s="2">
        <f t="shared" ca="1" si="9"/>
        <v>45937</v>
      </c>
      <c r="Y616" s="1">
        <f ca="1">ROUND(YEARFRAC(Merge1[[#This Row],[Join_Date]],Merge1[[#This Row],[Today]], 3),0)</f>
        <v>2</v>
      </c>
      <c r="Z616" s="1" t="str" cm="1">
        <f t="array" aca="1" ref="Z616" ca="1">_xlfn.IFS(
   Merge1[[#This Row],[Customer Tenure]]&lt;=2,"New",
   Merge1[[#This Row],[Customer Tenure]]&lt;=5,"Emerging",
  Merge1[[#This Row],[Customer Tenure]]&lt;9,"Established",
   TRUE,"Loyal"
)</f>
        <v>New</v>
      </c>
      <c r="AA616" s="1" t="str" cm="1">
        <f t="array" ref="AA616">_xlfn.IFS(Merge1[[#This Row],[Income]]&lt;=30000,"Low",Merge1[[#This Row],[Income]]&lt;=60000,"Medium",Merge1[[#This Row],[Income]]&lt;=100000,"High", Merge1[[#This Row],[Income]]&gt;100000," Premium")</f>
        <v>High</v>
      </c>
      <c r="AB616" s="1" t="str" cm="1">
        <f t="array" ref="AB616">_xlfn.IFS(Merge1[[#This Row],[Age]]&lt;= 28,"Gen Z", Merge1[[#This Row],[Age]]&lt;=44,"Millennials", Merge1[[#This Row],[Age]]&lt;=60,"Gen X", Merge1[[#This Row],[Age]]&gt;60,"Baby Boomers")</f>
        <v>Millennials</v>
      </c>
      <c r="AC616" s="1" t="str" cm="1">
        <f t="array" ref="AC616">_xlfn.IFS(
    Merge1[[#This Row],[Balance]]&lt;=50000,"Low",
    Merge1[[#This Row],[Balance]]&lt;=200000,"Medium",
    Merge1[[#This Row],[Balance]]&gt;200000,"High"
)</f>
        <v>High</v>
      </c>
    </row>
    <row r="617" spans="1:29" x14ac:dyDescent="0.25">
      <c r="A617" s="1" t="s">
        <v>632</v>
      </c>
      <c r="B617" s="1" t="s">
        <v>5984</v>
      </c>
      <c r="C617" s="1" t="s">
        <v>5832</v>
      </c>
      <c r="D617" s="2">
        <v>44347</v>
      </c>
      <c r="E617">
        <v>187125</v>
      </c>
      <c r="F617">
        <v>582</v>
      </c>
      <c r="G617">
        <v>0</v>
      </c>
      <c r="H617" s="1" t="s">
        <v>5833</v>
      </c>
      <c r="I617" s="1" t="s">
        <v>6712</v>
      </c>
      <c r="J617" s="1" t="s">
        <v>6245</v>
      </c>
      <c r="K617">
        <v>50</v>
      </c>
      <c r="L617" s="1" t="s">
        <v>6256</v>
      </c>
      <c r="M617" s="1" t="s">
        <v>6262</v>
      </c>
      <c r="N617">
        <v>79321</v>
      </c>
      <c r="O617" s="1" t="s">
        <v>6243</v>
      </c>
      <c r="P617" s="2">
        <v>43047</v>
      </c>
      <c r="Q617" s="2">
        <v>45255</v>
      </c>
      <c r="R617" s="1" t="s">
        <v>6887</v>
      </c>
      <c r="S617" s="1" t="s">
        <v>6888</v>
      </c>
      <c r="T617" s="1" t="s">
        <v>28</v>
      </c>
      <c r="U617">
        <v>6738</v>
      </c>
      <c r="V617" s="1" t="s">
        <v>15</v>
      </c>
      <c r="W617" s="1" t="s">
        <v>106</v>
      </c>
      <c r="X617" s="2">
        <f t="shared" ca="1" si="9"/>
        <v>45937</v>
      </c>
      <c r="Y617" s="1">
        <f ca="1">ROUND(YEARFRAC(Merge1[[#This Row],[Join_Date]],Merge1[[#This Row],[Today]], 3),0)</f>
        <v>8</v>
      </c>
      <c r="Z617" s="1" t="str" cm="1">
        <f t="array" aca="1" ref="Z617" ca="1">_xlfn.IFS(
   Merge1[[#This Row],[Customer Tenure]]&lt;=2,"New",
   Merge1[[#This Row],[Customer Tenure]]&lt;=5,"Emerging",
  Merge1[[#This Row],[Customer Tenure]]&lt;9,"Established",
   TRUE,"Loyal"
)</f>
        <v>Established</v>
      </c>
      <c r="AA617" s="1" t="str" cm="1">
        <f t="array" ref="AA617">_xlfn.IFS(Merge1[[#This Row],[Income]]&lt;=30000,"Low",Merge1[[#This Row],[Income]]&lt;=60000,"Medium",Merge1[[#This Row],[Income]]&lt;=100000,"High", Merge1[[#This Row],[Income]]&gt;100000," Premium")</f>
        <v>High</v>
      </c>
      <c r="AB617" s="1" t="str" cm="1">
        <f t="array" ref="AB617">_xlfn.IFS(Merge1[[#This Row],[Age]]&lt;= 28,"Gen Z", Merge1[[#This Row],[Age]]&lt;=44,"Millennials", Merge1[[#This Row],[Age]]&lt;=60,"Gen X", Merge1[[#This Row],[Age]]&gt;60,"Baby Boomers")</f>
        <v>Gen X</v>
      </c>
      <c r="AC617" s="1" t="str" cm="1">
        <f t="array" ref="AC617">_xlfn.IFS(
    Merge1[[#This Row],[Balance]]&lt;=50000,"Low",
    Merge1[[#This Row],[Balance]]&lt;=200000,"Medium",
    Merge1[[#This Row],[Balance]]&gt;200000,"High"
)</f>
        <v>Medium</v>
      </c>
    </row>
    <row r="618" spans="1:29" x14ac:dyDescent="0.25">
      <c r="A618" s="1" t="s">
        <v>632</v>
      </c>
      <c r="B618" s="1" t="s">
        <v>5984</v>
      </c>
      <c r="C618" s="1" t="s">
        <v>5832</v>
      </c>
      <c r="D618" s="2">
        <v>44347</v>
      </c>
      <c r="E618">
        <v>187125</v>
      </c>
      <c r="F618">
        <v>582</v>
      </c>
      <c r="G618">
        <v>0</v>
      </c>
      <c r="H618" s="1" t="s">
        <v>5833</v>
      </c>
      <c r="I618" s="1" t="s">
        <v>6712</v>
      </c>
      <c r="J618" s="1" t="s">
        <v>6245</v>
      </c>
      <c r="K618">
        <v>50</v>
      </c>
      <c r="L618" s="1" t="s">
        <v>6256</v>
      </c>
      <c r="M618" s="1" t="s">
        <v>6262</v>
      </c>
      <c r="N618">
        <v>79321</v>
      </c>
      <c r="O618" s="1" t="s">
        <v>6243</v>
      </c>
      <c r="P618" s="2">
        <v>43047</v>
      </c>
      <c r="Q618" s="2">
        <v>45457</v>
      </c>
      <c r="R618" s="1" t="s">
        <v>6883</v>
      </c>
      <c r="S618" s="1" t="s">
        <v>6884</v>
      </c>
      <c r="T618" s="1" t="s">
        <v>9</v>
      </c>
      <c r="U618">
        <v>3566</v>
      </c>
      <c r="V618" s="1" t="s">
        <v>19</v>
      </c>
      <c r="W618" s="1" t="s">
        <v>25</v>
      </c>
      <c r="X618" s="2">
        <f t="shared" ca="1" si="9"/>
        <v>45937</v>
      </c>
      <c r="Y618" s="1">
        <f ca="1">ROUND(YEARFRAC(Merge1[[#This Row],[Join_Date]],Merge1[[#This Row],[Today]], 3),0)</f>
        <v>8</v>
      </c>
      <c r="Z618" s="1" t="str" cm="1">
        <f t="array" aca="1" ref="Z618" ca="1">_xlfn.IFS(
   Merge1[[#This Row],[Customer Tenure]]&lt;=2,"New",
   Merge1[[#This Row],[Customer Tenure]]&lt;=5,"Emerging",
  Merge1[[#This Row],[Customer Tenure]]&lt;9,"Established",
   TRUE,"Loyal"
)</f>
        <v>Established</v>
      </c>
      <c r="AA618" s="1" t="str" cm="1">
        <f t="array" ref="AA618">_xlfn.IFS(Merge1[[#This Row],[Income]]&lt;=30000,"Low",Merge1[[#This Row],[Income]]&lt;=60000,"Medium",Merge1[[#This Row],[Income]]&lt;=100000,"High", Merge1[[#This Row],[Income]]&gt;100000," Premium")</f>
        <v>High</v>
      </c>
      <c r="AB618" s="1" t="str" cm="1">
        <f t="array" ref="AB618">_xlfn.IFS(Merge1[[#This Row],[Age]]&lt;= 28,"Gen Z", Merge1[[#This Row],[Age]]&lt;=44,"Millennials", Merge1[[#This Row],[Age]]&lt;=60,"Gen X", Merge1[[#This Row],[Age]]&gt;60,"Baby Boomers")</f>
        <v>Gen X</v>
      </c>
      <c r="AC618" s="1" t="str" cm="1">
        <f t="array" ref="AC618">_xlfn.IFS(
    Merge1[[#This Row],[Balance]]&lt;=50000,"Low",
    Merge1[[#This Row],[Balance]]&lt;=200000,"Medium",
    Merge1[[#This Row],[Balance]]&gt;200000,"High"
)</f>
        <v>Medium</v>
      </c>
    </row>
    <row r="619" spans="1:29" x14ac:dyDescent="0.25">
      <c r="A619" s="1" t="s">
        <v>632</v>
      </c>
      <c r="B619" s="1" t="s">
        <v>5984</v>
      </c>
      <c r="C619" s="1" t="s">
        <v>5832</v>
      </c>
      <c r="D619" s="2">
        <v>44347</v>
      </c>
      <c r="E619">
        <v>187125</v>
      </c>
      <c r="F619">
        <v>582</v>
      </c>
      <c r="G619">
        <v>0</v>
      </c>
      <c r="H619" s="1" t="s">
        <v>5833</v>
      </c>
      <c r="I619" s="1" t="s">
        <v>6712</v>
      </c>
      <c r="J619" s="1" t="s">
        <v>6245</v>
      </c>
      <c r="K619">
        <v>50</v>
      </c>
      <c r="L619" s="1" t="s">
        <v>6256</v>
      </c>
      <c r="M619" s="1" t="s">
        <v>6262</v>
      </c>
      <c r="N619">
        <v>79321</v>
      </c>
      <c r="O619" s="1" t="s">
        <v>6243</v>
      </c>
      <c r="P619" s="2">
        <v>43047</v>
      </c>
      <c r="Q619" s="2">
        <v>45632</v>
      </c>
      <c r="R619" s="1" t="s">
        <v>6904</v>
      </c>
      <c r="S619" s="1" t="s">
        <v>6916</v>
      </c>
      <c r="T619" s="1" t="s">
        <v>23</v>
      </c>
      <c r="U619">
        <v>1827</v>
      </c>
      <c r="V619" s="1" t="s">
        <v>24</v>
      </c>
      <c r="W619" s="1" t="s">
        <v>29</v>
      </c>
      <c r="X619" s="2">
        <f t="shared" ca="1" si="9"/>
        <v>45937</v>
      </c>
      <c r="Y619" s="1">
        <f ca="1">ROUND(YEARFRAC(Merge1[[#This Row],[Join_Date]],Merge1[[#This Row],[Today]], 3),0)</f>
        <v>8</v>
      </c>
      <c r="Z619" s="1" t="str" cm="1">
        <f t="array" aca="1" ref="Z619" ca="1">_xlfn.IFS(
   Merge1[[#This Row],[Customer Tenure]]&lt;=2,"New",
   Merge1[[#This Row],[Customer Tenure]]&lt;=5,"Emerging",
  Merge1[[#This Row],[Customer Tenure]]&lt;9,"Established",
   TRUE,"Loyal"
)</f>
        <v>Established</v>
      </c>
      <c r="AA619" s="1" t="str" cm="1">
        <f t="array" ref="AA619">_xlfn.IFS(Merge1[[#This Row],[Income]]&lt;=30000,"Low",Merge1[[#This Row],[Income]]&lt;=60000,"Medium",Merge1[[#This Row],[Income]]&lt;=100000,"High", Merge1[[#This Row],[Income]]&gt;100000," Premium")</f>
        <v>High</v>
      </c>
      <c r="AB619" s="1" t="str" cm="1">
        <f t="array" ref="AB619">_xlfn.IFS(Merge1[[#This Row],[Age]]&lt;= 28,"Gen Z", Merge1[[#This Row],[Age]]&lt;=44,"Millennials", Merge1[[#This Row],[Age]]&lt;=60,"Gen X", Merge1[[#This Row],[Age]]&gt;60,"Baby Boomers")</f>
        <v>Gen X</v>
      </c>
      <c r="AC619" s="1" t="str" cm="1">
        <f t="array" ref="AC619">_xlfn.IFS(
    Merge1[[#This Row],[Balance]]&lt;=50000,"Low",
    Merge1[[#This Row],[Balance]]&lt;=200000,"Medium",
    Merge1[[#This Row],[Balance]]&gt;200000,"High"
)</f>
        <v>Medium</v>
      </c>
    </row>
    <row r="620" spans="1:29" x14ac:dyDescent="0.25">
      <c r="A620" s="1" t="s">
        <v>1035</v>
      </c>
      <c r="B620" s="1" t="s">
        <v>5969</v>
      </c>
      <c r="C620" s="1" t="s">
        <v>5842</v>
      </c>
      <c r="D620" s="2">
        <v>43449</v>
      </c>
      <c r="E620">
        <v>76848</v>
      </c>
      <c r="F620">
        <v>325</v>
      </c>
      <c r="G620">
        <v>0</v>
      </c>
      <c r="H620" s="1" t="s">
        <v>5833</v>
      </c>
      <c r="I620" s="1" t="s">
        <v>6560</v>
      </c>
      <c r="J620" s="1" t="s">
        <v>6240</v>
      </c>
      <c r="K620">
        <v>40</v>
      </c>
      <c r="L620" s="1" t="s">
        <v>6241</v>
      </c>
      <c r="M620" s="1" t="s">
        <v>6242</v>
      </c>
      <c r="N620">
        <v>99083</v>
      </c>
      <c r="O620" s="1" t="s">
        <v>6248</v>
      </c>
      <c r="P620" s="2">
        <v>45179</v>
      </c>
      <c r="Q620" s="2">
        <v>45621</v>
      </c>
      <c r="R620" s="1" t="s">
        <v>6887</v>
      </c>
      <c r="S620" s="1" t="s">
        <v>6901</v>
      </c>
      <c r="T620" s="1" t="s">
        <v>28</v>
      </c>
      <c r="U620">
        <v>2636</v>
      </c>
      <c r="V620" s="1" t="s">
        <v>10</v>
      </c>
      <c r="W620" s="1" t="s">
        <v>25</v>
      </c>
      <c r="X620" s="2">
        <f t="shared" ca="1" si="9"/>
        <v>45937</v>
      </c>
      <c r="Y620" s="1">
        <f ca="1">ROUND(YEARFRAC(Merge1[[#This Row],[Join_Date]],Merge1[[#This Row],[Today]], 3),0)</f>
        <v>2</v>
      </c>
      <c r="Z620" s="1" t="str" cm="1">
        <f t="array" aca="1" ref="Z620" ca="1">_xlfn.IFS(
   Merge1[[#This Row],[Customer Tenure]]&lt;=2,"New",
   Merge1[[#This Row],[Customer Tenure]]&lt;=5,"Emerging",
  Merge1[[#This Row],[Customer Tenure]]&lt;9,"Established",
   TRUE,"Loyal"
)</f>
        <v>New</v>
      </c>
      <c r="AA620" s="1" t="str" cm="1">
        <f t="array" ref="AA620">_xlfn.IFS(Merge1[[#This Row],[Income]]&lt;=30000,"Low",Merge1[[#This Row],[Income]]&lt;=60000,"Medium",Merge1[[#This Row],[Income]]&lt;=100000,"High", Merge1[[#This Row],[Income]]&gt;100000," Premium")</f>
        <v>High</v>
      </c>
      <c r="AB620" s="1" t="str" cm="1">
        <f t="array" ref="AB620">_xlfn.IFS(Merge1[[#This Row],[Age]]&lt;= 28,"Gen Z", Merge1[[#This Row],[Age]]&lt;=44,"Millennials", Merge1[[#This Row],[Age]]&lt;=60,"Gen X", Merge1[[#This Row],[Age]]&gt;60,"Baby Boomers")</f>
        <v>Millennials</v>
      </c>
      <c r="AC620" s="1" t="str" cm="1">
        <f t="array" ref="AC620">_xlfn.IFS(
    Merge1[[#This Row],[Balance]]&lt;=50000,"Low",
    Merge1[[#This Row],[Balance]]&lt;=200000,"Medium",
    Merge1[[#This Row],[Balance]]&gt;200000,"High"
)</f>
        <v>Medium</v>
      </c>
    </row>
    <row r="621" spans="1:29" x14ac:dyDescent="0.25">
      <c r="A621" s="1" t="s">
        <v>634</v>
      </c>
      <c r="B621" s="1" t="s">
        <v>6145</v>
      </c>
      <c r="C621" s="1" t="s">
        <v>5835</v>
      </c>
      <c r="D621" s="2">
        <v>44573</v>
      </c>
      <c r="E621">
        <v>185639</v>
      </c>
      <c r="F621">
        <v>619</v>
      </c>
      <c r="G621">
        <v>0</v>
      </c>
      <c r="H621" s="1" t="s">
        <v>5833</v>
      </c>
      <c r="I621" s="1" t="s">
        <v>6306</v>
      </c>
      <c r="J621" s="1" t="s">
        <v>6240</v>
      </c>
      <c r="K621">
        <v>42</v>
      </c>
      <c r="L621" s="1" t="s">
        <v>6241</v>
      </c>
      <c r="M621" s="1" t="s">
        <v>6247</v>
      </c>
      <c r="N621">
        <v>193946</v>
      </c>
      <c r="O621" s="1" t="s">
        <v>6248</v>
      </c>
      <c r="P621" s="2">
        <v>44074</v>
      </c>
      <c r="Q621" s="2">
        <v>45474</v>
      </c>
      <c r="R621" s="1" t="s">
        <v>6891</v>
      </c>
      <c r="S621" s="1" t="s">
        <v>6895</v>
      </c>
      <c r="T621" s="1" t="s">
        <v>28</v>
      </c>
      <c r="U621">
        <v>8909</v>
      </c>
      <c r="V621" s="1" t="s">
        <v>24</v>
      </c>
      <c r="W621" s="1" t="s">
        <v>20</v>
      </c>
      <c r="X621" s="2">
        <f t="shared" ca="1" si="9"/>
        <v>45937</v>
      </c>
      <c r="Y621" s="1">
        <f ca="1">ROUND(YEARFRAC(Merge1[[#This Row],[Join_Date]],Merge1[[#This Row],[Today]], 3),0)</f>
        <v>5</v>
      </c>
      <c r="Z621" s="1" t="str" cm="1">
        <f t="array" aca="1" ref="Z621" ca="1">_xlfn.IFS(
   Merge1[[#This Row],[Customer Tenure]]&lt;=2,"New",
   Merge1[[#This Row],[Customer Tenure]]&lt;=5,"Emerging",
  Merge1[[#This Row],[Customer Tenure]]&lt;9,"Established",
   TRUE,"Loyal"
)</f>
        <v>Emerging</v>
      </c>
      <c r="AA621" s="1" t="str" cm="1">
        <f t="array" ref="AA621">_xlfn.IFS(Merge1[[#This Row],[Income]]&lt;=30000,"Low",Merge1[[#This Row],[Income]]&lt;=60000,"Medium",Merge1[[#This Row],[Income]]&lt;=100000,"High", Merge1[[#This Row],[Income]]&gt;100000," Premium")</f>
        <v xml:space="preserve"> Premium</v>
      </c>
      <c r="AB621" s="1" t="str" cm="1">
        <f t="array" ref="AB621">_xlfn.IFS(Merge1[[#This Row],[Age]]&lt;= 28,"Gen Z", Merge1[[#This Row],[Age]]&lt;=44,"Millennials", Merge1[[#This Row],[Age]]&lt;=60,"Gen X", Merge1[[#This Row],[Age]]&gt;60,"Baby Boomers")</f>
        <v>Millennials</v>
      </c>
      <c r="AC621" s="1" t="str" cm="1">
        <f t="array" ref="AC621">_xlfn.IFS(
    Merge1[[#This Row],[Balance]]&lt;=50000,"Low",
    Merge1[[#This Row],[Balance]]&lt;=200000,"Medium",
    Merge1[[#This Row],[Balance]]&gt;200000,"High"
)</f>
        <v>Medium</v>
      </c>
    </row>
    <row r="622" spans="1:29" x14ac:dyDescent="0.25">
      <c r="A622" s="1" t="s">
        <v>634</v>
      </c>
      <c r="B622" s="1" t="s">
        <v>6145</v>
      </c>
      <c r="C622" s="1" t="s">
        <v>5835</v>
      </c>
      <c r="D622" s="2">
        <v>44573</v>
      </c>
      <c r="E622">
        <v>185639</v>
      </c>
      <c r="F622">
        <v>619</v>
      </c>
      <c r="G622">
        <v>0</v>
      </c>
      <c r="H622" s="1" t="s">
        <v>5833</v>
      </c>
      <c r="I622" s="1" t="s">
        <v>6306</v>
      </c>
      <c r="J622" s="1" t="s">
        <v>6240</v>
      </c>
      <c r="K622">
        <v>42</v>
      </c>
      <c r="L622" s="1" t="s">
        <v>6241</v>
      </c>
      <c r="M622" s="1" t="s">
        <v>6247</v>
      </c>
      <c r="N622">
        <v>193946</v>
      </c>
      <c r="O622" s="1" t="s">
        <v>6248</v>
      </c>
      <c r="P622" s="2">
        <v>44074</v>
      </c>
      <c r="Q622" s="2">
        <v>45531</v>
      </c>
      <c r="R622" s="1" t="s">
        <v>6889</v>
      </c>
      <c r="S622" s="1" t="s">
        <v>6890</v>
      </c>
      <c r="T622" s="1" t="s">
        <v>23</v>
      </c>
      <c r="U622">
        <v>6587</v>
      </c>
      <c r="V622" s="1" t="s">
        <v>15</v>
      </c>
      <c r="W622" s="1" t="s">
        <v>29</v>
      </c>
      <c r="X622" s="2">
        <f t="shared" ca="1" si="9"/>
        <v>45937</v>
      </c>
      <c r="Y622" s="1">
        <f ca="1">ROUND(YEARFRAC(Merge1[[#This Row],[Join_Date]],Merge1[[#This Row],[Today]], 3),0)</f>
        <v>5</v>
      </c>
      <c r="Z622" s="1" t="str" cm="1">
        <f t="array" aca="1" ref="Z622" ca="1">_xlfn.IFS(
   Merge1[[#This Row],[Customer Tenure]]&lt;=2,"New",
   Merge1[[#This Row],[Customer Tenure]]&lt;=5,"Emerging",
  Merge1[[#This Row],[Customer Tenure]]&lt;9,"Established",
   TRUE,"Loyal"
)</f>
        <v>Emerging</v>
      </c>
      <c r="AA622" s="1" t="str" cm="1">
        <f t="array" ref="AA622">_xlfn.IFS(Merge1[[#This Row],[Income]]&lt;=30000,"Low",Merge1[[#This Row],[Income]]&lt;=60000,"Medium",Merge1[[#This Row],[Income]]&lt;=100000,"High", Merge1[[#This Row],[Income]]&gt;100000," Premium")</f>
        <v xml:space="preserve"> Premium</v>
      </c>
      <c r="AB622" s="1" t="str" cm="1">
        <f t="array" ref="AB622">_xlfn.IFS(Merge1[[#This Row],[Age]]&lt;= 28,"Gen Z", Merge1[[#This Row],[Age]]&lt;=44,"Millennials", Merge1[[#This Row],[Age]]&lt;=60,"Gen X", Merge1[[#This Row],[Age]]&gt;60,"Baby Boomers")</f>
        <v>Millennials</v>
      </c>
      <c r="AC622" s="1" t="str" cm="1">
        <f t="array" ref="AC622">_xlfn.IFS(
    Merge1[[#This Row],[Balance]]&lt;=50000,"Low",
    Merge1[[#This Row],[Balance]]&lt;=200000,"Medium",
    Merge1[[#This Row],[Balance]]&gt;200000,"High"
)</f>
        <v>Medium</v>
      </c>
    </row>
    <row r="623" spans="1:29" x14ac:dyDescent="0.25">
      <c r="A623" s="1" t="s">
        <v>634</v>
      </c>
      <c r="B623" s="1" t="s">
        <v>6145</v>
      </c>
      <c r="C623" s="1" t="s">
        <v>5835</v>
      </c>
      <c r="D623" s="2">
        <v>44573</v>
      </c>
      <c r="E623">
        <v>185639</v>
      </c>
      <c r="F623">
        <v>619</v>
      </c>
      <c r="G623">
        <v>0</v>
      </c>
      <c r="H623" s="1" t="s">
        <v>5833</v>
      </c>
      <c r="I623" s="1" t="s">
        <v>6306</v>
      </c>
      <c r="J623" s="1" t="s">
        <v>6240</v>
      </c>
      <c r="K623">
        <v>42</v>
      </c>
      <c r="L623" s="1" t="s">
        <v>6241</v>
      </c>
      <c r="M623" s="1" t="s">
        <v>6247</v>
      </c>
      <c r="N623">
        <v>193946</v>
      </c>
      <c r="O623" s="1" t="s">
        <v>6248</v>
      </c>
      <c r="P623" s="2">
        <v>44074</v>
      </c>
      <c r="Q623" s="2">
        <v>45355</v>
      </c>
      <c r="R623" s="1" t="s">
        <v>6899</v>
      </c>
      <c r="S623" s="1" t="s">
        <v>6900</v>
      </c>
      <c r="T623" s="1" t="s">
        <v>28</v>
      </c>
      <c r="U623">
        <v>521</v>
      </c>
      <c r="V623" s="1" t="s">
        <v>15</v>
      </c>
      <c r="W623" s="1" t="s">
        <v>55</v>
      </c>
      <c r="X623" s="2">
        <f t="shared" ca="1" si="9"/>
        <v>45937</v>
      </c>
      <c r="Y623" s="1">
        <f ca="1">ROUND(YEARFRAC(Merge1[[#This Row],[Join_Date]],Merge1[[#This Row],[Today]], 3),0)</f>
        <v>5</v>
      </c>
      <c r="Z623" s="1" t="str" cm="1">
        <f t="array" aca="1" ref="Z623" ca="1">_xlfn.IFS(
   Merge1[[#This Row],[Customer Tenure]]&lt;=2,"New",
   Merge1[[#This Row],[Customer Tenure]]&lt;=5,"Emerging",
  Merge1[[#This Row],[Customer Tenure]]&lt;9,"Established",
   TRUE,"Loyal"
)</f>
        <v>Emerging</v>
      </c>
      <c r="AA623" s="1" t="str" cm="1">
        <f t="array" ref="AA623">_xlfn.IFS(Merge1[[#This Row],[Income]]&lt;=30000,"Low",Merge1[[#This Row],[Income]]&lt;=60000,"Medium",Merge1[[#This Row],[Income]]&lt;=100000,"High", Merge1[[#This Row],[Income]]&gt;100000," Premium")</f>
        <v xml:space="preserve"> Premium</v>
      </c>
      <c r="AB623" s="1" t="str" cm="1">
        <f t="array" ref="AB623">_xlfn.IFS(Merge1[[#This Row],[Age]]&lt;= 28,"Gen Z", Merge1[[#This Row],[Age]]&lt;=44,"Millennials", Merge1[[#This Row],[Age]]&lt;=60,"Gen X", Merge1[[#This Row],[Age]]&gt;60,"Baby Boomers")</f>
        <v>Millennials</v>
      </c>
      <c r="AC623" s="1" t="str" cm="1">
        <f t="array" ref="AC623">_xlfn.IFS(
    Merge1[[#This Row],[Balance]]&lt;=50000,"Low",
    Merge1[[#This Row],[Balance]]&lt;=200000,"Medium",
    Merge1[[#This Row],[Balance]]&gt;200000,"High"
)</f>
        <v>Medium</v>
      </c>
    </row>
    <row r="624" spans="1:29" x14ac:dyDescent="0.25">
      <c r="A624" s="1" t="s">
        <v>785</v>
      </c>
      <c r="B624" s="1" t="s">
        <v>5971</v>
      </c>
      <c r="C624" s="1" t="s">
        <v>5835</v>
      </c>
      <c r="D624" s="2">
        <v>45523</v>
      </c>
      <c r="E624">
        <v>311442</v>
      </c>
      <c r="F624">
        <v>509</v>
      </c>
      <c r="G624">
        <v>0</v>
      </c>
      <c r="H624" s="1" t="s">
        <v>5833</v>
      </c>
      <c r="I624" s="1" t="s">
        <v>6830</v>
      </c>
      <c r="J624" s="1" t="s">
        <v>6245</v>
      </c>
      <c r="K624">
        <v>50</v>
      </c>
      <c r="L624" s="1" t="s">
        <v>6241</v>
      </c>
      <c r="M624" s="1" t="s">
        <v>6254</v>
      </c>
      <c r="N624">
        <v>179476</v>
      </c>
      <c r="O624" s="1" t="s">
        <v>6243</v>
      </c>
      <c r="P624" s="2">
        <v>43369</v>
      </c>
      <c r="Q624" s="2">
        <v>45579</v>
      </c>
      <c r="R624" s="1" t="s">
        <v>6912</v>
      </c>
      <c r="S624" s="1" t="s">
        <v>6917</v>
      </c>
      <c r="T624" s="1" t="s">
        <v>23</v>
      </c>
      <c r="U624">
        <v>7699</v>
      </c>
      <c r="V624" s="1" t="s">
        <v>19</v>
      </c>
      <c r="W624" s="1" t="s">
        <v>40</v>
      </c>
      <c r="X624" s="2">
        <f t="shared" ca="1" si="9"/>
        <v>45937</v>
      </c>
      <c r="Y624" s="1">
        <f ca="1">ROUND(YEARFRAC(Merge1[[#This Row],[Join_Date]],Merge1[[#This Row],[Today]], 3),0)</f>
        <v>7</v>
      </c>
      <c r="Z624" s="1" t="str" cm="1">
        <f t="array" aca="1" ref="Z624" ca="1">_xlfn.IFS(
   Merge1[[#This Row],[Customer Tenure]]&lt;=2,"New",
   Merge1[[#This Row],[Customer Tenure]]&lt;=5,"Emerging",
  Merge1[[#This Row],[Customer Tenure]]&lt;9,"Established",
   TRUE,"Loyal"
)</f>
        <v>Established</v>
      </c>
      <c r="AA624" s="1" t="str" cm="1">
        <f t="array" ref="AA624">_xlfn.IFS(Merge1[[#This Row],[Income]]&lt;=30000,"Low",Merge1[[#This Row],[Income]]&lt;=60000,"Medium",Merge1[[#This Row],[Income]]&lt;=100000,"High", Merge1[[#This Row],[Income]]&gt;100000," Premium")</f>
        <v xml:space="preserve"> Premium</v>
      </c>
      <c r="AB624" s="1" t="str" cm="1">
        <f t="array" ref="AB624">_xlfn.IFS(Merge1[[#This Row],[Age]]&lt;= 28,"Gen Z", Merge1[[#This Row],[Age]]&lt;=44,"Millennials", Merge1[[#This Row],[Age]]&lt;=60,"Gen X", Merge1[[#This Row],[Age]]&gt;60,"Baby Boomers")</f>
        <v>Gen X</v>
      </c>
      <c r="AC624" s="1" t="str" cm="1">
        <f t="array" ref="AC624">_xlfn.IFS(
    Merge1[[#This Row],[Balance]]&lt;=50000,"Low",
    Merge1[[#This Row],[Balance]]&lt;=200000,"Medium",
    Merge1[[#This Row],[Balance]]&gt;200000,"High"
)</f>
        <v>High</v>
      </c>
    </row>
    <row r="625" spans="1:29" x14ac:dyDescent="0.25">
      <c r="A625" s="1" t="s">
        <v>643</v>
      </c>
      <c r="B625" s="1" t="s">
        <v>6177</v>
      </c>
      <c r="C625" s="1" t="s">
        <v>5842</v>
      </c>
      <c r="D625" s="2">
        <v>43362</v>
      </c>
      <c r="E625">
        <v>498357</v>
      </c>
      <c r="F625">
        <v>447</v>
      </c>
      <c r="G625">
        <v>0</v>
      </c>
      <c r="H625" s="1" t="s">
        <v>5833</v>
      </c>
      <c r="I625" s="1" t="s">
        <v>6334</v>
      </c>
      <c r="J625" s="1" t="s">
        <v>6240</v>
      </c>
      <c r="K625">
        <v>68</v>
      </c>
      <c r="L625" s="1" t="s">
        <v>6260</v>
      </c>
      <c r="M625" s="1" t="s">
        <v>6247</v>
      </c>
      <c r="N625">
        <v>108801</v>
      </c>
      <c r="O625" s="1" t="s">
        <v>6248</v>
      </c>
      <c r="P625" s="2">
        <v>45597</v>
      </c>
      <c r="Q625" s="2">
        <v>45374</v>
      </c>
      <c r="R625" s="1" t="s">
        <v>6899</v>
      </c>
      <c r="S625" s="1" t="s">
        <v>6900</v>
      </c>
      <c r="T625" s="1" t="s">
        <v>28</v>
      </c>
      <c r="U625">
        <v>8958</v>
      </c>
      <c r="V625" s="1" t="s">
        <v>19</v>
      </c>
      <c r="W625" s="1" t="s">
        <v>55</v>
      </c>
      <c r="X625" s="2">
        <f t="shared" ca="1" si="9"/>
        <v>45937</v>
      </c>
      <c r="Y625" s="1">
        <f ca="1">ROUND(YEARFRAC(Merge1[[#This Row],[Join_Date]],Merge1[[#This Row],[Today]], 3),0)</f>
        <v>1</v>
      </c>
      <c r="Z625" s="1" t="str" cm="1">
        <f t="array" aca="1" ref="Z625" ca="1">_xlfn.IFS(
   Merge1[[#This Row],[Customer Tenure]]&lt;=2,"New",
   Merge1[[#This Row],[Customer Tenure]]&lt;=5,"Emerging",
  Merge1[[#This Row],[Customer Tenure]]&lt;9,"Established",
   TRUE,"Loyal"
)</f>
        <v>New</v>
      </c>
      <c r="AA625" s="1" t="str" cm="1">
        <f t="array" ref="AA625">_xlfn.IFS(Merge1[[#This Row],[Income]]&lt;=30000,"Low",Merge1[[#This Row],[Income]]&lt;=60000,"Medium",Merge1[[#This Row],[Income]]&lt;=100000,"High", Merge1[[#This Row],[Income]]&gt;100000," Premium")</f>
        <v xml:space="preserve"> Premium</v>
      </c>
      <c r="AB625" s="1" t="str" cm="1">
        <f t="array" ref="AB625">_xlfn.IFS(Merge1[[#This Row],[Age]]&lt;= 28,"Gen Z", Merge1[[#This Row],[Age]]&lt;=44,"Millennials", Merge1[[#This Row],[Age]]&lt;=60,"Gen X", Merge1[[#This Row],[Age]]&gt;60,"Baby Boomers")</f>
        <v>Baby Boomers</v>
      </c>
      <c r="AC625" s="1" t="str" cm="1">
        <f t="array" ref="AC625">_xlfn.IFS(
    Merge1[[#This Row],[Balance]]&lt;=50000,"Low",
    Merge1[[#This Row],[Balance]]&lt;=200000,"Medium",
    Merge1[[#This Row],[Balance]]&gt;200000,"High"
)</f>
        <v>High</v>
      </c>
    </row>
    <row r="626" spans="1:29" x14ac:dyDescent="0.25">
      <c r="A626" s="1" t="s">
        <v>643</v>
      </c>
      <c r="B626" s="1" t="s">
        <v>6177</v>
      </c>
      <c r="C626" s="1" t="s">
        <v>5842</v>
      </c>
      <c r="D626" s="2">
        <v>43362</v>
      </c>
      <c r="E626">
        <v>498357</v>
      </c>
      <c r="F626">
        <v>447</v>
      </c>
      <c r="G626">
        <v>0</v>
      </c>
      <c r="H626" s="1" t="s">
        <v>5833</v>
      </c>
      <c r="I626" s="1" t="s">
        <v>6334</v>
      </c>
      <c r="J626" s="1" t="s">
        <v>6240</v>
      </c>
      <c r="K626">
        <v>68</v>
      </c>
      <c r="L626" s="1" t="s">
        <v>6260</v>
      </c>
      <c r="M626" s="1" t="s">
        <v>6247</v>
      </c>
      <c r="N626">
        <v>108801</v>
      </c>
      <c r="O626" s="1" t="s">
        <v>6248</v>
      </c>
      <c r="P626" s="2">
        <v>45597</v>
      </c>
      <c r="Q626" s="2">
        <v>45697</v>
      </c>
      <c r="R626" s="1" t="s">
        <v>6885</v>
      </c>
      <c r="S626" s="1" t="s">
        <v>6896</v>
      </c>
      <c r="T626" s="1" t="s">
        <v>28</v>
      </c>
      <c r="U626">
        <v>7745</v>
      </c>
      <c r="V626" s="1" t="s">
        <v>10</v>
      </c>
      <c r="W626" s="1" t="s">
        <v>55</v>
      </c>
      <c r="X626" s="2">
        <f t="shared" ca="1" si="9"/>
        <v>45937</v>
      </c>
      <c r="Y626" s="1">
        <f ca="1">ROUND(YEARFRAC(Merge1[[#This Row],[Join_Date]],Merge1[[#This Row],[Today]], 3),0)</f>
        <v>1</v>
      </c>
      <c r="Z626" s="1" t="str" cm="1">
        <f t="array" aca="1" ref="Z626" ca="1">_xlfn.IFS(
   Merge1[[#This Row],[Customer Tenure]]&lt;=2,"New",
   Merge1[[#This Row],[Customer Tenure]]&lt;=5,"Emerging",
  Merge1[[#This Row],[Customer Tenure]]&lt;9,"Established",
   TRUE,"Loyal"
)</f>
        <v>New</v>
      </c>
      <c r="AA626" s="1" t="str" cm="1">
        <f t="array" ref="AA626">_xlfn.IFS(Merge1[[#This Row],[Income]]&lt;=30000,"Low",Merge1[[#This Row],[Income]]&lt;=60000,"Medium",Merge1[[#This Row],[Income]]&lt;=100000,"High", Merge1[[#This Row],[Income]]&gt;100000," Premium")</f>
        <v xml:space="preserve"> Premium</v>
      </c>
      <c r="AB626" s="1" t="str" cm="1">
        <f t="array" ref="AB626">_xlfn.IFS(Merge1[[#This Row],[Age]]&lt;= 28,"Gen Z", Merge1[[#This Row],[Age]]&lt;=44,"Millennials", Merge1[[#This Row],[Age]]&lt;=60,"Gen X", Merge1[[#This Row],[Age]]&gt;60,"Baby Boomers")</f>
        <v>Baby Boomers</v>
      </c>
      <c r="AC626" s="1" t="str" cm="1">
        <f t="array" ref="AC626">_xlfn.IFS(
    Merge1[[#This Row],[Balance]]&lt;=50000,"Low",
    Merge1[[#This Row],[Balance]]&lt;=200000,"Medium",
    Merge1[[#This Row],[Balance]]&gt;200000,"High"
)</f>
        <v>High</v>
      </c>
    </row>
    <row r="627" spans="1:29" x14ac:dyDescent="0.25">
      <c r="A627" s="1" t="s">
        <v>835</v>
      </c>
      <c r="B627" s="1" t="s">
        <v>6063</v>
      </c>
      <c r="C627" s="1" t="s">
        <v>5842</v>
      </c>
      <c r="D627" s="2">
        <v>44766</v>
      </c>
      <c r="E627">
        <v>133962</v>
      </c>
      <c r="F627">
        <v>364</v>
      </c>
      <c r="G627">
        <v>0</v>
      </c>
      <c r="H627" s="1" t="s">
        <v>5833</v>
      </c>
      <c r="I627" s="1" t="s">
        <v>6454</v>
      </c>
      <c r="J627" s="1" t="s">
        <v>6245</v>
      </c>
      <c r="K627">
        <v>69</v>
      </c>
      <c r="L627" s="1" t="s">
        <v>6246</v>
      </c>
      <c r="M627" s="1" t="s">
        <v>6266</v>
      </c>
      <c r="N627">
        <v>134682</v>
      </c>
      <c r="O627" s="1" t="s">
        <v>6243</v>
      </c>
      <c r="P627" s="2">
        <v>44257</v>
      </c>
      <c r="Q627" s="2">
        <v>45228</v>
      </c>
      <c r="R627" s="1" t="s">
        <v>6912</v>
      </c>
      <c r="S627" s="1" t="s">
        <v>6913</v>
      </c>
      <c r="T627" s="1" t="s">
        <v>14</v>
      </c>
      <c r="U627">
        <v>9957</v>
      </c>
      <c r="V627" s="1" t="s">
        <v>19</v>
      </c>
      <c r="W627" s="1" t="s">
        <v>45</v>
      </c>
      <c r="X627" s="2">
        <f t="shared" ca="1" si="9"/>
        <v>45937</v>
      </c>
      <c r="Y627" s="1">
        <f ca="1">ROUND(YEARFRAC(Merge1[[#This Row],[Join_Date]],Merge1[[#This Row],[Today]], 3),0)</f>
        <v>5</v>
      </c>
      <c r="Z627" s="1" t="str" cm="1">
        <f t="array" aca="1" ref="Z627" ca="1">_xlfn.IFS(
   Merge1[[#This Row],[Customer Tenure]]&lt;=2,"New",
   Merge1[[#This Row],[Customer Tenure]]&lt;=5,"Emerging",
  Merge1[[#This Row],[Customer Tenure]]&lt;9,"Established",
   TRUE,"Loyal"
)</f>
        <v>Emerging</v>
      </c>
      <c r="AA627" s="1" t="str" cm="1">
        <f t="array" ref="AA627">_xlfn.IFS(Merge1[[#This Row],[Income]]&lt;=30000,"Low",Merge1[[#This Row],[Income]]&lt;=60000,"Medium",Merge1[[#This Row],[Income]]&lt;=100000,"High", Merge1[[#This Row],[Income]]&gt;100000," Premium")</f>
        <v xml:space="preserve"> Premium</v>
      </c>
      <c r="AB627" s="1" t="str" cm="1">
        <f t="array" ref="AB627">_xlfn.IFS(Merge1[[#This Row],[Age]]&lt;= 28,"Gen Z", Merge1[[#This Row],[Age]]&lt;=44,"Millennials", Merge1[[#This Row],[Age]]&lt;=60,"Gen X", Merge1[[#This Row],[Age]]&gt;60,"Baby Boomers")</f>
        <v>Baby Boomers</v>
      </c>
      <c r="AC627" s="1" t="str" cm="1">
        <f t="array" ref="AC627">_xlfn.IFS(
    Merge1[[#This Row],[Balance]]&lt;=50000,"Low",
    Merge1[[#This Row],[Balance]]&lt;=200000,"Medium",
    Merge1[[#This Row],[Balance]]&gt;200000,"High"
)</f>
        <v>Medium</v>
      </c>
    </row>
    <row r="628" spans="1:29" x14ac:dyDescent="0.25">
      <c r="A628" s="1" t="s">
        <v>1292</v>
      </c>
      <c r="B628" s="1" t="s">
        <v>5973</v>
      </c>
      <c r="C628" s="1" t="s">
        <v>5835</v>
      </c>
      <c r="D628" s="2">
        <v>43726</v>
      </c>
      <c r="E628">
        <v>3453</v>
      </c>
      <c r="F628">
        <v>771</v>
      </c>
      <c r="G628">
        <v>176635</v>
      </c>
      <c r="H628" s="1" t="s">
        <v>5860</v>
      </c>
      <c r="I628" s="1" t="s">
        <v>6498</v>
      </c>
      <c r="J628" s="1" t="s">
        <v>6240</v>
      </c>
      <c r="K628">
        <v>60</v>
      </c>
      <c r="L628" s="1" t="s">
        <v>6246</v>
      </c>
      <c r="M628" s="1" t="s">
        <v>6254</v>
      </c>
      <c r="N628">
        <v>154165</v>
      </c>
      <c r="O628" s="1" t="s">
        <v>6243</v>
      </c>
      <c r="P628" s="2">
        <v>43118</v>
      </c>
      <c r="Q628" s="2">
        <v>45520</v>
      </c>
      <c r="R628" s="1" t="s">
        <v>6889</v>
      </c>
      <c r="S628" s="1" t="s">
        <v>6890</v>
      </c>
      <c r="T628" s="1" t="s">
        <v>23</v>
      </c>
      <c r="U628">
        <v>1277</v>
      </c>
      <c r="V628" s="1" t="s">
        <v>15</v>
      </c>
      <c r="W628" s="1" t="s">
        <v>55</v>
      </c>
      <c r="X628" s="2">
        <f t="shared" ca="1" si="9"/>
        <v>45937</v>
      </c>
      <c r="Y628" s="1">
        <f ca="1">ROUND(YEARFRAC(Merge1[[#This Row],[Join_Date]],Merge1[[#This Row],[Today]], 3),0)</f>
        <v>8</v>
      </c>
      <c r="Z628" s="1" t="str" cm="1">
        <f t="array" aca="1" ref="Z628" ca="1">_xlfn.IFS(
   Merge1[[#This Row],[Customer Tenure]]&lt;=2,"New",
   Merge1[[#This Row],[Customer Tenure]]&lt;=5,"Emerging",
  Merge1[[#This Row],[Customer Tenure]]&lt;9,"Established",
   TRUE,"Loyal"
)</f>
        <v>Established</v>
      </c>
      <c r="AA628" s="1" t="str" cm="1">
        <f t="array" ref="AA628">_xlfn.IFS(Merge1[[#This Row],[Income]]&lt;=30000,"Low",Merge1[[#This Row],[Income]]&lt;=60000,"Medium",Merge1[[#This Row],[Income]]&lt;=100000,"High", Merge1[[#This Row],[Income]]&gt;100000," Premium")</f>
        <v xml:space="preserve"> Premium</v>
      </c>
      <c r="AB628" s="1" t="str" cm="1">
        <f t="array" ref="AB628">_xlfn.IFS(Merge1[[#This Row],[Age]]&lt;= 28,"Gen Z", Merge1[[#This Row],[Age]]&lt;=44,"Millennials", Merge1[[#This Row],[Age]]&lt;=60,"Gen X", Merge1[[#This Row],[Age]]&gt;60,"Baby Boomers")</f>
        <v>Gen X</v>
      </c>
      <c r="AC628" s="1" t="str" cm="1">
        <f t="array" ref="AC628">_xlfn.IFS(
    Merge1[[#This Row],[Balance]]&lt;=50000,"Low",
    Merge1[[#This Row],[Balance]]&lt;=200000,"Medium",
    Merge1[[#This Row],[Balance]]&gt;200000,"High"
)</f>
        <v>Low</v>
      </c>
    </row>
    <row r="629" spans="1:29" x14ac:dyDescent="0.25">
      <c r="A629" s="1" t="s">
        <v>649</v>
      </c>
      <c r="B629" s="1" t="s">
        <v>5993</v>
      </c>
      <c r="C629" s="1" t="s">
        <v>5846</v>
      </c>
      <c r="D629" s="2">
        <v>42386</v>
      </c>
      <c r="E629">
        <v>418829</v>
      </c>
      <c r="F629">
        <v>335</v>
      </c>
      <c r="G629">
        <v>0</v>
      </c>
      <c r="H629" s="1" t="s">
        <v>5833</v>
      </c>
      <c r="I629" s="1" t="s">
        <v>6361</v>
      </c>
      <c r="J629" s="1" t="s">
        <v>6240</v>
      </c>
      <c r="K629">
        <v>47</v>
      </c>
      <c r="L629" s="1" t="s">
        <v>6241</v>
      </c>
      <c r="M629" s="1" t="s">
        <v>6262</v>
      </c>
      <c r="N629">
        <v>105956</v>
      </c>
      <c r="O629" s="1" t="s">
        <v>6243</v>
      </c>
      <c r="P629" s="2">
        <v>44285</v>
      </c>
      <c r="Q629" s="2">
        <v>45476</v>
      </c>
      <c r="R629" s="1" t="s">
        <v>6891</v>
      </c>
      <c r="S629" s="1" t="s">
        <v>6895</v>
      </c>
      <c r="T629" s="1" t="s">
        <v>14</v>
      </c>
      <c r="U629">
        <v>1813</v>
      </c>
      <c r="V629" s="1" t="s">
        <v>15</v>
      </c>
      <c r="W629" s="1" t="s">
        <v>50</v>
      </c>
      <c r="X629" s="2">
        <f t="shared" ca="1" si="9"/>
        <v>45937</v>
      </c>
      <c r="Y629" s="1">
        <f ca="1">ROUND(YEARFRAC(Merge1[[#This Row],[Join_Date]],Merge1[[#This Row],[Today]], 3),0)</f>
        <v>5</v>
      </c>
      <c r="Z629" s="1" t="str" cm="1">
        <f t="array" aca="1" ref="Z629" ca="1">_xlfn.IFS(
   Merge1[[#This Row],[Customer Tenure]]&lt;=2,"New",
   Merge1[[#This Row],[Customer Tenure]]&lt;=5,"Emerging",
  Merge1[[#This Row],[Customer Tenure]]&lt;9,"Established",
   TRUE,"Loyal"
)</f>
        <v>Emerging</v>
      </c>
      <c r="AA629" s="1" t="str" cm="1">
        <f t="array" ref="AA629">_xlfn.IFS(Merge1[[#This Row],[Income]]&lt;=30000,"Low",Merge1[[#This Row],[Income]]&lt;=60000,"Medium",Merge1[[#This Row],[Income]]&lt;=100000,"High", Merge1[[#This Row],[Income]]&gt;100000," Premium")</f>
        <v xml:space="preserve"> Premium</v>
      </c>
      <c r="AB629" s="1" t="str" cm="1">
        <f t="array" ref="AB629">_xlfn.IFS(Merge1[[#This Row],[Age]]&lt;= 28,"Gen Z", Merge1[[#This Row],[Age]]&lt;=44,"Millennials", Merge1[[#This Row],[Age]]&lt;=60,"Gen X", Merge1[[#This Row],[Age]]&gt;60,"Baby Boomers")</f>
        <v>Gen X</v>
      </c>
      <c r="AC629" s="1" t="str" cm="1">
        <f t="array" ref="AC629">_xlfn.IFS(
    Merge1[[#This Row],[Balance]]&lt;=50000,"Low",
    Merge1[[#This Row],[Balance]]&lt;=200000,"Medium",
    Merge1[[#This Row],[Balance]]&gt;200000,"High"
)</f>
        <v>High</v>
      </c>
    </row>
    <row r="630" spans="1:29" x14ac:dyDescent="0.25">
      <c r="A630" s="1" t="s">
        <v>649</v>
      </c>
      <c r="B630" s="1" t="s">
        <v>5993</v>
      </c>
      <c r="C630" s="1" t="s">
        <v>5846</v>
      </c>
      <c r="D630" s="2">
        <v>42386</v>
      </c>
      <c r="E630">
        <v>418829</v>
      </c>
      <c r="F630">
        <v>335</v>
      </c>
      <c r="G630">
        <v>0</v>
      </c>
      <c r="H630" s="1" t="s">
        <v>5833</v>
      </c>
      <c r="I630" s="1" t="s">
        <v>6361</v>
      </c>
      <c r="J630" s="1" t="s">
        <v>6240</v>
      </c>
      <c r="K630">
        <v>47</v>
      </c>
      <c r="L630" s="1" t="s">
        <v>6241</v>
      </c>
      <c r="M630" s="1" t="s">
        <v>6262</v>
      </c>
      <c r="N630">
        <v>105956</v>
      </c>
      <c r="O630" s="1" t="s">
        <v>6243</v>
      </c>
      <c r="P630" s="2">
        <v>44285</v>
      </c>
      <c r="Q630" s="2">
        <v>45262</v>
      </c>
      <c r="R630" s="1" t="s">
        <v>6904</v>
      </c>
      <c r="S630" s="1" t="s">
        <v>6905</v>
      </c>
      <c r="T630" s="1" t="s">
        <v>28</v>
      </c>
      <c r="U630">
        <v>5691</v>
      </c>
      <c r="V630" s="1" t="s">
        <v>10</v>
      </c>
      <c r="W630" s="1" t="s">
        <v>55</v>
      </c>
      <c r="X630" s="2">
        <f t="shared" ca="1" si="9"/>
        <v>45937</v>
      </c>
      <c r="Y630" s="1">
        <f ca="1">ROUND(YEARFRAC(Merge1[[#This Row],[Join_Date]],Merge1[[#This Row],[Today]], 3),0)</f>
        <v>5</v>
      </c>
      <c r="Z630" s="1" t="str" cm="1">
        <f t="array" aca="1" ref="Z630" ca="1">_xlfn.IFS(
   Merge1[[#This Row],[Customer Tenure]]&lt;=2,"New",
   Merge1[[#This Row],[Customer Tenure]]&lt;=5,"Emerging",
  Merge1[[#This Row],[Customer Tenure]]&lt;9,"Established",
   TRUE,"Loyal"
)</f>
        <v>Emerging</v>
      </c>
      <c r="AA630" s="1" t="str" cm="1">
        <f t="array" ref="AA630">_xlfn.IFS(Merge1[[#This Row],[Income]]&lt;=30000,"Low",Merge1[[#This Row],[Income]]&lt;=60000,"Medium",Merge1[[#This Row],[Income]]&lt;=100000,"High", Merge1[[#This Row],[Income]]&gt;100000," Premium")</f>
        <v xml:space="preserve"> Premium</v>
      </c>
      <c r="AB630" s="1" t="str" cm="1">
        <f t="array" ref="AB630">_xlfn.IFS(Merge1[[#This Row],[Age]]&lt;= 28,"Gen Z", Merge1[[#This Row],[Age]]&lt;=44,"Millennials", Merge1[[#This Row],[Age]]&lt;=60,"Gen X", Merge1[[#This Row],[Age]]&gt;60,"Baby Boomers")</f>
        <v>Gen X</v>
      </c>
      <c r="AC630" s="1" t="str" cm="1">
        <f t="array" ref="AC630">_xlfn.IFS(
    Merge1[[#This Row],[Balance]]&lt;=50000,"Low",
    Merge1[[#This Row],[Balance]]&lt;=200000,"Medium",
    Merge1[[#This Row],[Balance]]&gt;200000,"High"
)</f>
        <v>High</v>
      </c>
    </row>
    <row r="631" spans="1:29" x14ac:dyDescent="0.25">
      <c r="A631" s="1" t="s">
        <v>649</v>
      </c>
      <c r="B631" s="1" t="s">
        <v>5993</v>
      </c>
      <c r="C631" s="1" t="s">
        <v>5846</v>
      </c>
      <c r="D631" s="2">
        <v>42386</v>
      </c>
      <c r="E631">
        <v>418829</v>
      </c>
      <c r="F631">
        <v>335</v>
      </c>
      <c r="G631">
        <v>0</v>
      </c>
      <c r="H631" s="1" t="s">
        <v>5833</v>
      </c>
      <c r="I631" s="1" t="s">
        <v>6361</v>
      </c>
      <c r="J631" s="1" t="s">
        <v>6240</v>
      </c>
      <c r="K631">
        <v>47</v>
      </c>
      <c r="L631" s="1" t="s">
        <v>6241</v>
      </c>
      <c r="M631" s="1" t="s">
        <v>6262</v>
      </c>
      <c r="N631">
        <v>105956</v>
      </c>
      <c r="O631" s="1" t="s">
        <v>6243</v>
      </c>
      <c r="P631" s="2">
        <v>44285</v>
      </c>
      <c r="Q631" s="2">
        <v>45719</v>
      </c>
      <c r="R631" s="1" t="s">
        <v>6899</v>
      </c>
      <c r="S631" s="1" t="s">
        <v>6914</v>
      </c>
      <c r="T631" s="1" t="s">
        <v>9</v>
      </c>
      <c r="U631">
        <v>4234</v>
      </c>
      <c r="V631" s="1" t="s">
        <v>10</v>
      </c>
      <c r="W631" s="1" t="s">
        <v>50</v>
      </c>
      <c r="X631" s="2">
        <f t="shared" ca="1" si="9"/>
        <v>45937</v>
      </c>
      <c r="Y631" s="1">
        <f ca="1">ROUND(YEARFRAC(Merge1[[#This Row],[Join_Date]],Merge1[[#This Row],[Today]], 3),0)</f>
        <v>5</v>
      </c>
      <c r="Z631" s="1" t="str" cm="1">
        <f t="array" aca="1" ref="Z631" ca="1">_xlfn.IFS(
   Merge1[[#This Row],[Customer Tenure]]&lt;=2,"New",
   Merge1[[#This Row],[Customer Tenure]]&lt;=5,"Emerging",
  Merge1[[#This Row],[Customer Tenure]]&lt;9,"Established",
   TRUE,"Loyal"
)</f>
        <v>Emerging</v>
      </c>
      <c r="AA631" s="1" t="str" cm="1">
        <f t="array" ref="AA631">_xlfn.IFS(Merge1[[#This Row],[Income]]&lt;=30000,"Low",Merge1[[#This Row],[Income]]&lt;=60000,"Medium",Merge1[[#This Row],[Income]]&lt;=100000,"High", Merge1[[#This Row],[Income]]&gt;100000," Premium")</f>
        <v xml:space="preserve"> Premium</v>
      </c>
      <c r="AB631" s="1" t="str" cm="1">
        <f t="array" ref="AB631">_xlfn.IFS(Merge1[[#This Row],[Age]]&lt;= 28,"Gen Z", Merge1[[#This Row],[Age]]&lt;=44,"Millennials", Merge1[[#This Row],[Age]]&lt;=60,"Gen X", Merge1[[#This Row],[Age]]&gt;60,"Baby Boomers")</f>
        <v>Gen X</v>
      </c>
      <c r="AC631" s="1" t="str" cm="1">
        <f t="array" ref="AC631">_xlfn.IFS(
    Merge1[[#This Row],[Balance]]&lt;=50000,"Low",
    Merge1[[#This Row],[Balance]]&lt;=200000,"Medium",
    Merge1[[#This Row],[Balance]]&gt;200000,"High"
)</f>
        <v>High</v>
      </c>
    </row>
    <row r="632" spans="1:29" x14ac:dyDescent="0.25">
      <c r="A632" s="1" t="s">
        <v>653</v>
      </c>
      <c r="B632" s="1" t="s">
        <v>6082</v>
      </c>
      <c r="C632" s="1" t="s">
        <v>5835</v>
      </c>
      <c r="D632" s="2">
        <v>43973</v>
      </c>
      <c r="E632">
        <v>100922</v>
      </c>
      <c r="F632">
        <v>501</v>
      </c>
      <c r="G632">
        <v>0</v>
      </c>
      <c r="H632" s="1" t="s">
        <v>5833</v>
      </c>
      <c r="I632" s="1" t="s">
        <v>6558</v>
      </c>
      <c r="J632" s="1" t="s">
        <v>6245</v>
      </c>
      <c r="K632">
        <v>49</v>
      </c>
      <c r="L632" s="1" t="s">
        <v>6241</v>
      </c>
      <c r="M632" s="1" t="s">
        <v>6257</v>
      </c>
      <c r="N632">
        <v>31536</v>
      </c>
      <c r="O632" s="1" t="s">
        <v>6248</v>
      </c>
      <c r="P632" s="2">
        <v>43113</v>
      </c>
      <c r="Q632" s="2">
        <v>45543</v>
      </c>
      <c r="R632" s="1" t="s">
        <v>6897</v>
      </c>
      <c r="S632" s="1" t="s">
        <v>6898</v>
      </c>
      <c r="T632" s="1" t="s">
        <v>28</v>
      </c>
      <c r="U632">
        <v>1552</v>
      </c>
      <c r="V632" s="1" t="s">
        <v>15</v>
      </c>
      <c r="W632" s="1" t="s">
        <v>55</v>
      </c>
      <c r="X632" s="2">
        <f t="shared" ca="1" si="9"/>
        <v>45937</v>
      </c>
      <c r="Y632" s="1">
        <f ca="1">ROUND(YEARFRAC(Merge1[[#This Row],[Join_Date]],Merge1[[#This Row],[Today]], 3),0)</f>
        <v>8</v>
      </c>
      <c r="Z632" s="1" t="str" cm="1">
        <f t="array" aca="1" ref="Z632" ca="1">_xlfn.IFS(
   Merge1[[#This Row],[Customer Tenure]]&lt;=2,"New",
   Merge1[[#This Row],[Customer Tenure]]&lt;=5,"Emerging",
  Merge1[[#This Row],[Customer Tenure]]&lt;9,"Established",
   TRUE,"Loyal"
)</f>
        <v>Established</v>
      </c>
      <c r="AA632" s="1" t="str" cm="1">
        <f t="array" ref="AA632">_xlfn.IFS(Merge1[[#This Row],[Income]]&lt;=30000,"Low",Merge1[[#This Row],[Income]]&lt;=60000,"Medium",Merge1[[#This Row],[Income]]&lt;=100000,"High", Merge1[[#This Row],[Income]]&gt;100000," Premium")</f>
        <v>Medium</v>
      </c>
      <c r="AB632" s="1" t="str" cm="1">
        <f t="array" ref="AB632">_xlfn.IFS(Merge1[[#This Row],[Age]]&lt;= 28,"Gen Z", Merge1[[#This Row],[Age]]&lt;=44,"Millennials", Merge1[[#This Row],[Age]]&lt;=60,"Gen X", Merge1[[#This Row],[Age]]&gt;60,"Baby Boomers")</f>
        <v>Gen X</v>
      </c>
      <c r="AC632" s="1" t="str" cm="1">
        <f t="array" ref="AC632">_xlfn.IFS(
    Merge1[[#This Row],[Balance]]&lt;=50000,"Low",
    Merge1[[#This Row],[Balance]]&lt;=200000,"Medium",
    Merge1[[#This Row],[Balance]]&gt;200000,"High"
)</f>
        <v>Medium</v>
      </c>
    </row>
    <row r="633" spans="1:29" x14ac:dyDescent="0.25">
      <c r="A633" s="1" t="s">
        <v>653</v>
      </c>
      <c r="B633" s="1" t="s">
        <v>6082</v>
      </c>
      <c r="C633" s="1" t="s">
        <v>5835</v>
      </c>
      <c r="D633" s="2">
        <v>43973</v>
      </c>
      <c r="E633">
        <v>100922</v>
      </c>
      <c r="F633">
        <v>501</v>
      </c>
      <c r="G633">
        <v>0</v>
      </c>
      <c r="H633" s="1" t="s">
        <v>5833</v>
      </c>
      <c r="I633" s="1" t="s">
        <v>6558</v>
      </c>
      <c r="J633" s="1" t="s">
        <v>6245</v>
      </c>
      <c r="K633">
        <v>49</v>
      </c>
      <c r="L633" s="1" t="s">
        <v>6241</v>
      </c>
      <c r="M633" s="1" t="s">
        <v>6257</v>
      </c>
      <c r="N633">
        <v>31536</v>
      </c>
      <c r="O633" s="1" t="s">
        <v>6248</v>
      </c>
      <c r="P633" s="2">
        <v>43113</v>
      </c>
      <c r="Q633" s="2">
        <v>45799</v>
      </c>
      <c r="R633" s="1" t="s">
        <v>6906</v>
      </c>
      <c r="S633" s="1" t="s">
        <v>6907</v>
      </c>
      <c r="T633" s="1" t="s">
        <v>23</v>
      </c>
      <c r="U633">
        <v>7010</v>
      </c>
      <c r="V633" s="1" t="s">
        <v>15</v>
      </c>
      <c r="W633" s="1" t="s">
        <v>16</v>
      </c>
      <c r="X633" s="2">
        <f t="shared" ca="1" si="9"/>
        <v>45937</v>
      </c>
      <c r="Y633" s="1">
        <f ca="1">ROUND(YEARFRAC(Merge1[[#This Row],[Join_Date]],Merge1[[#This Row],[Today]], 3),0)</f>
        <v>8</v>
      </c>
      <c r="Z633" s="1" t="str" cm="1">
        <f t="array" aca="1" ref="Z633" ca="1">_xlfn.IFS(
   Merge1[[#This Row],[Customer Tenure]]&lt;=2,"New",
   Merge1[[#This Row],[Customer Tenure]]&lt;=5,"Emerging",
  Merge1[[#This Row],[Customer Tenure]]&lt;9,"Established",
   TRUE,"Loyal"
)</f>
        <v>Established</v>
      </c>
      <c r="AA633" s="1" t="str" cm="1">
        <f t="array" ref="AA633">_xlfn.IFS(Merge1[[#This Row],[Income]]&lt;=30000,"Low",Merge1[[#This Row],[Income]]&lt;=60000,"Medium",Merge1[[#This Row],[Income]]&lt;=100000,"High", Merge1[[#This Row],[Income]]&gt;100000," Premium")</f>
        <v>Medium</v>
      </c>
      <c r="AB633" s="1" t="str" cm="1">
        <f t="array" ref="AB633">_xlfn.IFS(Merge1[[#This Row],[Age]]&lt;= 28,"Gen Z", Merge1[[#This Row],[Age]]&lt;=44,"Millennials", Merge1[[#This Row],[Age]]&lt;=60,"Gen X", Merge1[[#This Row],[Age]]&gt;60,"Baby Boomers")</f>
        <v>Gen X</v>
      </c>
      <c r="AC633" s="1" t="str" cm="1">
        <f t="array" ref="AC633">_xlfn.IFS(
    Merge1[[#This Row],[Balance]]&lt;=50000,"Low",
    Merge1[[#This Row],[Balance]]&lt;=200000,"Medium",
    Merge1[[#This Row],[Balance]]&gt;200000,"High"
)</f>
        <v>Medium</v>
      </c>
    </row>
    <row r="634" spans="1:29" x14ac:dyDescent="0.25">
      <c r="A634" s="1" t="s">
        <v>655</v>
      </c>
      <c r="B634" s="1" t="s">
        <v>6113</v>
      </c>
      <c r="C634" s="1" t="s">
        <v>5832</v>
      </c>
      <c r="D634" s="2">
        <v>45798</v>
      </c>
      <c r="E634">
        <v>376588</v>
      </c>
      <c r="F634">
        <v>311</v>
      </c>
      <c r="G634">
        <v>0</v>
      </c>
      <c r="H634" s="1" t="s">
        <v>5833</v>
      </c>
      <c r="I634" s="1" t="s">
        <v>6781</v>
      </c>
      <c r="J634" s="1" t="s">
        <v>6240</v>
      </c>
      <c r="K634">
        <v>26</v>
      </c>
      <c r="L634" s="1" t="s">
        <v>6256</v>
      </c>
      <c r="M634" s="1" t="s">
        <v>6247</v>
      </c>
      <c r="N634">
        <v>106475</v>
      </c>
      <c r="O634" s="1" t="s">
        <v>6243</v>
      </c>
      <c r="P634" s="2">
        <v>45133</v>
      </c>
      <c r="Q634" s="2">
        <v>45541</v>
      </c>
      <c r="R634" s="1" t="s">
        <v>6897</v>
      </c>
      <c r="S634" s="1" t="s">
        <v>6898</v>
      </c>
      <c r="T634" s="1" t="s">
        <v>28</v>
      </c>
      <c r="U634">
        <v>7269</v>
      </c>
      <c r="V634" s="1" t="s">
        <v>10</v>
      </c>
      <c r="W634" s="1" t="s">
        <v>106</v>
      </c>
      <c r="X634" s="2">
        <f t="shared" ca="1" si="9"/>
        <v>45937</v>
      </c>
      <c r="Y634" s="1">
        <f ca="1">ROUND(YEARFRAC(Merge1[[#This Row],[Join_Date]],Merge1[[#This Row],[Today]], 3),0)</f>
        <v>2</v>
      </c>
      <c r="Z634" s="1" t="str" cm="1">
        <f t="array" aca="1" ref="Z634" ca="1">_xlfn.IFS(
   Merge1[[#This Row],[Customer Tenure]]&lt;=2,"New",
   Merge1[[#This Row],[Customer Tenure]]&lt;=5,"Emerging",
  Merge1[[#This Row],[Customer Tenure]]&lt;9,"Established",
   TRUE,"Loyal"
)</f>
        <v>New</v>
      </c>
      <c r="AA634" s="1" t="str" cm="1">
        <f t="array" ref="AA634">_xlfn.IFS(Merge1[[#This Row],[Income]]&lt;=30000,"Low",Merge1[[#This Row],[Income]]&lt;=60000,"Medium",Merge1[[#This Row],[Income]]&lt;=100000,"High", Merge1[[#This Row],[Income]]&gt;100000," Premium")</f>
        <v xml:space="preserve"> Premium</v>
      </c>
      <c r="AB634" s="1" t="str" cm="1">
        <f t="array" ref="AB634">_xlfn.IFS(Merge1[[#This Row],[Age]]&lt;= 28,"Gen Z", Merge1[[#This Row],[Age]]&lt;=44,"Millennials", Merge1[[#This Row],[Age]]&lt;=60,"Gen X", Merge1[[#This Row],[Age]]&gt;60,"Baby Boomers")</f>
        <v>Gen Z</v>
      </c>
      <c r="AC634" s="1" t="str" cm="1">
        <f t="array" ref="AC634">_xlfn.IFS(
    Merge1[[#This Row],[Balance]]&lt;=50000,"Low",
    Merge1[[#This Row],[Balance]]&lt;=200000,"Medium",
    Merge1[[#This Row],[Balance]]&gt;200000,"High"
)</f>
        <v>High</v>
      </c>
    </row>
    <row r="635" spans="1:29" x14ac:dyDescent="0.25">
      <c r="A635" s="1" t="s">
        <v>655</v>
      </c>
      <c r="B635" s="1" t="s">
        <v>6113</v>
      </c>
      <c r="C635" s="1" t="s">
        <v>5832</v>
      </c>
      <c r="D635" s="2">
        <v>45798</v>
      </c>
      <c r="E635">
        <v>376588</v>
      </c>
      <c r="F635">
        <v>311</v>
      </c>
      <c r="G635">
        <v>0</v>
      </c>
      <c r="H635" s="1" t="s">
        <v>5833</v>
      </c>
      <c r="I635" s="1" t="s">
        <v>6781</v>
      </c>
      <c r="J635" s="1" t="s">
        <v>6240</v>
      </c>
      <c r="K635">
        <v>26</v>
      </c>
      <c r="L635" s="1" t="s">
        <v>6256</v>
      </c>
      <c r="M635" s="1" t="s">
        <v>6247</v>
      </c>
      <c r="N635">
        <v>106475</v>
      </c>
      <c r="O635" s="1" t="s">
        <v>6243</v>
      </c>
      <c r="P635" s="2">
        <v>45133</v>
      </c>
      <c r="Q635" s="2">
        <v>45362</v>
      </c>
      <c r="R635" s="1" t="s">
        <v>6899</v>
      </c>
      <c r="S635" s="1" t="s">
        <v>6900</v>
      </c>
      <c r="T635" s="1" t="s">
        <v>28</v>
      </c>
      <c r="U635">
        <v>7983</v>
      </c>
      <c r="V635" s="1" t="s">
        <v>19</v>
      </c>
      <c r="W635" s="1" t="s">
        <v>20</v>
      </c>
      <c r="X635" s="2">
        <f t="shared" ca="1" si="9"/>
        <v>45937</v>
      </c>
      <c r="Y635" s="1">
        <f ca="1">ROUND(YEARFRAC(Merge1[[#This Row],[Join_Date]],Merge1[[#This Row],[Today]], 3),0)</f>
        <v>2</v>
      </c>
      <c r="Z635" s="1" t="str" cm="1">
        <f t="array" aca="1" ref="Z635" ca="1">_xlfn.IFS(
   Merge1[[#This Row],[Customer Tenure]]&lt;=2,"New",
   Merge1[[#This Row],[Customer Tenure]]&lt;=5,"Emerging",
  Merge1[[#This Row],[Customer Tenure]]&lt;9,"Established",
   TRUE,"Loyal"
)</f>
        <v>New</v>
      </c>
      <c r="AA635" s="1" t="str" cm="1">
        <f t="array" ref="AA635">_xlfn.IFS(Merge1[[#This Row],[Income]]&lt;=30000,"Low",Merge1[[#This Row],[Income]]&lt;=60000,"Medium",Merge1[[#This Row],[Income]]&lt;=100000,"High", Merge1[[#This Row],[Income]]&gt;100000," Premium")</f>
        <v xml:space="preserve"> Premium</v>
      </c>
      <c r="AB635" s="1" t="str" cm="1">
        <f t="array" ref="AB635">_xlfn.IFS(Merge1[[#This Row],[Age]]&lt;= 28,"Gen Z", Merge1[[#This Row],[Age]]&lt;=44,"Millennials", Merge1[[#This Row],[Age]]&lt;=60,"Gen X", Merge1[[#This Row],[Age]]&gt;60,"Baby Boomers")</f>
        <v>Gen Z</v>
      </c>
      <c r="AC635" s="1" t="str" cm="1">
        <f t="array" ref="AC635">_xlfn.IFS(
    Merge1[[#This Row],[Balance]]&lt;=50000,"Low",
    Merge1[[#This Row],[Balance]]&lt;=200000,"Medium",
    Merge1[[#This Row],[Balance]]&gt;200000,"High"
)</f>
        <v>High</v>
      </c>
    </row>
    <row r="636" spans="1:29" x14ac:dyDescent="0.25">
      <c r="A636" s="1" t="s">
        <v>856</v>
      </c>
      <c r="B636" s="1" t="s">
        <v>6000</v>
      </c>
      <c r="C636" s="1" t="s">
        <v>5842</v>
      </c>
      <c r="D636" s="2">
        <v>45782</v>
      </c>
      <c r="E636">
        <v>398342</v>
      </c>
      <c r="F636">
        <v>780</v>
      </c>
      <c r="G636">
        <v>0</v>
      </c>
      <c r="H636" s="1" t="s">
        <v>5838</v>
      </c>
      <c r="I636" s="1" t="s">
        <v>6460</v>
      </c>
      <c r="J636" s="1" t="s">
        <v>6240</v>
      </c>
      <c r="K636">
        <v>18</v>
      </c>
      <c r="L636" s="1" t="s">
        <v>6260</v>
      </c>
      <c r="M636" s="1" t="s">
        <v>6254</v>
      </c>
      <c r="N636">
        <v>44860</v>
      </c>
      <c r="O636" s="1" t="s">
        <v>6243</v>
      </c>
      <c r="P636" s="2">
        <v>45714</v>
      </c>
      <c r="Q636" s="2">
        <v>45286</v>
      </c>
      <c r="R636" s="1" t="s">
        <v>6904</v>
      </c>
      <c r="S636" s="1" t="s">
        <v>6905</v>
      </c>
      <c r="T636" s="1" t="s">
        <v>28</v>
      </c>
      <c r="U636">
        <v>5370</v>
      </c>
      <c r="V636" s="1" t="s">
        <v>19</v>
      </c>
      <c r="W636" s="1" t="s">
        <v>11</v>
      </c>
      <c r="X636" s="2">
        <f t="shared" ca="1" si="9"/>
        <v>45937</v>
      </c>
      <c r="Y636" s="1">
        <f ca="1">ROUND(YEARFRAC(Merge1[[#This Row],[Join_Date]],Merge1[[#This Row],[Today]], 3),0)</f>
        <v>1</v>
      </c>
      <c r="Z636" s="1" t="str" cm="1">
        <f t="array" aca="1" ref="Z636" ca="1">_xlfn.IFS(
   Merge1[[#This Row],[Customer Tenure]]&lt;=2,"New",
   Merge1[[#This Row],[Customer Tenure]]&lt;=5,"Emerging",
  Merge1[[#This Row],[Customer Tenure]]&lt;9,"Established",
   TRUE,"Loyal"
)</f>
        <v>New</v>
      </c>
      <c r="AA636" s="1" t="str" cm="1">
        <f t="array" ref="AA636">_xlfn.IFS(Merge1[[#This Row],[Income]]&lt;=30000,"Low",Merge1[[#This Row],[Income]]&lt;=60000,"Medium",Merge1[[#This Row],[Income]]&lt;=100000,"High", Merge1[[#This Row],[Income]]&gt;100000," Premium")</f>
        <v>Medium</v>
      </c>
      <c r="AB636" s="1" t="str" cm="1">
        <f t="array" ref="AB636">_xlfn.IFS(Merge1[[#This Row],[Age]]&lt;= 28,"Gen Z", Merge1[[#This Row],[Age]]&lt;=44,"Millennials", Merge1[[#This Row],[Age]]&lt;=60,"Gen X", Merge1[[#This Row],[Age]]&gt;60,"Baby Boomers")</f>
        <v>Gen Z</v>
      </c>
      <c r="AC636" s="1" t="str" cm="1">
        <f t="array" ref="AC636">_xlfn.IFS(
    Merge1[[#This Row],[Balance]]&lt;=50000,"Low",
    Merge1[[#This Row],[Balance]]&lt;=200000,"Medium",
    Merge1[[#This Row],[Balance]]&gt;200000,"High"
)</f>
        <v>High</v>
      </c>
    </row>
    <row r="637" spans="1:29" x14ac:dyDescent="0.25">
      <c r="A637" s="1" t="s">
        <v>856</v>
      </c>
      <c r="B637" s="1" t="s">
        <v>6000</v>
      </c>
      <c r="C637" s="1" t="s">
        <v>5842</v>
      </c>
      <c r="D637" s="2">
        <v>45782</v>
      </c>
      <c r="E637">
        <v>398342</v>
      </c>
      <c r="F637">
        <v>780</v>
      </c>
      <c r="G637">
        <v>0</v>
      </c>
      <c r="H637" s="1" t="s">
        <v>5838</v>
      </c>
      <c r="I637" s="1" t="s">
        <v>6460</v>
      </c>
      <c r="J637" s="1" t="s">
        <v>6240</v>
      </c>
      <c r="K637">
        <v>18</v>
      </c>
      <c r="L637" s="1" t="s">
        <v>6260</v>
      </c>
      <c r="M637" s="1" t="s">
        <v>6254</v>
      </c>
      <c r="N637">
        <v>44860</v>
      </c>
      <c r="O637" s="1" t="s">
        <v>6243</v>
      </c>
      <c r="P637" s="2">
        <v>45714</v>
      </c>
      <c r="Q637" s="2">
        <v>45355</v>
      </c>
      <c r="R637" s="1" t="s">
        <v>6899</v>
      </c>
      <c r="S637" s="1" t="s">
        <v>6900</v>
      </c>
      <c r="T637" s="1" t="s">
        <v>23</v>
      </c>
      <c r="U637">
        <v>9661</v>
      </c>
      <c r="V637" s="1" t="s">
        <v>10</v>
      </c>
      <c r="W637" s="1" t="s">
        <v>25</v>
      </c>
      <c r="X637" s="2">
        <f t="shared" ca="1" si="9"/>
        <v>45937</v>
      </c>
      <c r="Y637" s="1">
        <f ca="1">ROUND(YEARFRAC(Merge1[[#This Row],[Join_Date]],Merge1[[#This Row],[Today]], 3),0)</f>
        <v>1</v>
      </c>
      <c r="Z637" s="1" t="str" cm="1">
        <f t="array" aca="1" ref="Z637" ca="1">_xlfn.IFS(
   Merge1[[#This Row],[Customer Tenure]]&lt;=2,"New",
   Merge1[[#This Row],[Customer Tenure]]&lt;=5,"Emerging",
  Merge1[[#This Row],[Customer Tenure]]&lt;9,"Established",
   TRUE,"Loyal"
)</f>
        <v>New</v>
      </c>
      <c r="AA637" s="1" t="str" cm="1">
        <f t="array" ref="AA637">_xlfn.IFS(Merge1[[#This Row],[Income]]&lt;=30000,"Low",Merge1[[#This Row],[Income]]&lt;=60000,"Medium",Merge1[[#This Row],[Income]]&lt;=100000,"High", Merge1[[#This Row],[Income]]&gt;100000," Premium")</f>
        <v>Medium</v>
      </c>
      <c r="AB637" s="1" t="str" cm="1">
        <f t="array" ref="AB637">_xlfn.IFS(Merge1[[#This Row],[Age]]&lt;= 28,"Gen Z", Merge1[[#This Row],[Age]]&lt;=44,"Millennials", Merge1[[#This Row],[Age]]&lt;=60,"Gen X", Merge1[[#This Row],[Age]]&gt;60,"Baby Boomers")</f>
        <v>Gen Z</v>
      </c>
      <c r="AC637" s="1" t="str" cm="1">
        <f t="array" ref="AC637">_xlfn.IFS(
    Merge1[[#This Row],[Balance]]&lt;=50000,"Low",
    Merge1[[#This Row],[Balance]]&lt;=200000,"Medium",
    Merge1[[#This Row],[Balance]]&gt;200000,"High"
)</f>
        <v>High</v>
      </c>
    </row>
    <row r="638" spans="1:29" x14ac:dyDescent="0.25">
      <c r="A638" s="1" t="s">
        <v>657</v>
      </c>
      <c r="B638" s="1" t="s">
        <v>5975</v>
      </c>
      <c r="C638" s="1" t="s">
        <v>5835</v>
      </c>
      <c r="D638" s="2">
        <v>43478</v>
      </c>
      <c r="E638">
        <v>380714</v>
      </c>
      <c r="F638">
        <v>775</v>
      </c>
      <c r="G638">
        <v>37332</v>
      </c>
      <c r="H638" s="1" t="s">
        <v>5833</v>
      </c>
      <c r="I638" s="1" t="s">
        <v>6853</v>
      </c>
      <c r="J638" s="1" t="s">
        <v>6240</v>
      </c>
      <c r="K638">
        <v>54</v>
      </c>
      <c r="L638" s="1" t="s">
        <v>6260</v>
      </c>
      <c r="M638" s="1" t="s">
        <v>6262</v>
      </c>
      <c r="N638">
        <v>29110</v>
      </c>
      <c r="O638" s="1" t="s">
        <v>6243</v>
      </c>
      <c r="P638" s="2">
        <v>44859</v>
      </c>
      <c r="Q638" s="2">
        <v>45784</v>
      </c>
      <c r="R638" s="1" t="s">
        <v>6906</v>
      </c>
      <c r="S638" s="1" t="s">
        <v>6907</v>
      </c>
      <c r="T638" s="1" t="s">
        <v>9</v>
      </c>
      <c r="U638">
        <v>2164</v>
      </c>
      <c r="V638" s="1" t="s">
        <v>24</v>
      </c>
      <c r="W638" s="1" t="s">
        <v>40</v>
      </c>
      <c r="X638" s="2">
        <f t="shared" ca="1" si="9"/>
        <v>45937</v>
      </c>
      <c r="Y638" s="1">
        <f ca="1">ROUND(YEARFRAC(Merge1[[#This Row],[Join_Date]],Merge1[[#This Row],[Today]], 3),0)</f>
        <v>3</v>
      </c>
      <c r="Z638" s="1" t="str" cm="1">
        <f t="array" aca="1" ref="Z638" ca="1">_xlfn.IFS(
   Merge1[[#This Row],[Customer Tenure]]&lt;=2,"New",
   Merge1[[#This Row],[Customer Tenure]]&lt;=5,"Emerging",
  Merge1[[#This Row],[Customer Tenure]]&lt;9,"Established",
   TRUE,"Loyal"
)</f>
        <v>Emerging</v>
      </c>
      <c r="AA638" s="1" t="str" cm="1">
        <f t="array" ref="AA638">_xlfn.IFS(Merge1[[#This Row],[Income]]&lt;=30000,"Low",Merge1[[#This Row],[Income]]&lt;=60000,"Medium",Merge1[[#This Row],[Income]]&lt;=100000,"High", Merge1[[#This Row],[Income]]&gt;100000," Premium")</f>
        <v>Low</v>
      </c>
      <c r="AB638" s="1" t="str" cm="1">
        <f t="array" ref="AB638">_xlfn.IFS(Merge1[[#This Row],[Age]]&lt;= 28,"Gen Z", Merge1[[#This Row],[Age]]&lt;=44,"Millennials", Merge1[[#This Row],[Age]]&lt;=60,"Gen X", Merge1[[#This Row],[Age]]&gt;60,"Baby Boomers")</f>
        <v>Gen X</v>
      </c>
      <c r="AC638" s="1" t="str" cm="1">
        <f t="array" ref="AC638">_xlfn.IFS(
    Merge1[[#This Row],[Balance]]&lt;=50000,"Low",
    Merge1[[#This Row],[Balance]]&lt;=200000,"Medium",
    Merge1[[#This Row],[Balance]]&gt;200000,"High"
)</f>
        <v>High</v>
      </c>
    </row>
    <row r="639" spans="1:29" x14ac:dyDescent="0.25">
      <c r="A639" s="1" t="s">
        <v>657</v>
      </c>
      <c r="B639" s="1" t="s">
        <v>5975</v>
      </c>
      <c r="C639" s="1" t="s">
        <v>5835</v>
      </c>
      <c r="D639" s="2">
        <v>43478</v>
      </c>
      <c r="E639">
        <v>380714</v>
      </c>
      <c r="F639">
        <v>775</v>
      </c>
      <c r="G639">
        <v>37332</v>
      </c>
      <c r="H639" s="1" t="s">
        <v>5833</v>
      </c>
      <c r="I639" s="1" t="s">
        <v>6853</v>
      </c>
      <c r="J639" s="1" t="s">
        <v>6240</v>
      </c>
      <c r="K639">
        <v>54</v>
      </c>
      <c r="L639" s="1" t="s">
        <v>6260</v>
      </c>
      <c r="M639" s="1" t="s">
        <v>6262</v>
      </c>
      <c r="N639">
        <v>29110</v>
      </c>
      <c r="O639" s="1" t="s">
        <v>6243</v>
      </c>
      <c r="P639" s="2">
        <v>44859</v>
      </c>
      <c r="Q639" s="2">
        <v>45329</v>
      </c>
      <c r="R639" s="1" t="s">
        <v>6885</v>
      </c>
      <c r="S639" s="1" t="s">
        <v>6886</v>
      </c>
      <c r="T639" s="1" t="s">
        <v>9</v>
      </c>
      <c r="U639">
        <v>4184</v>
      </c>
      <c r="V639" s="1" t="s">
        <v>15</v>
      </c>
      <c r="W639" s="1" t="s">
        <v>40</v>
      </c>
      <c r="X639" s="2">
        <f t="shared" ca="1" si="9"/>
        <v>45937</v>
      </c>
      <c r="Y639" s="1">
        <f ca="1">ROUND(YEARFRAC(Merge1[[#This Row],[Join_Date]],Merge1[[#This Row],[Today]], 3),0)</f>
        <v>3</v>
      </c>
      <c r="Z639" s="1" t="str" cm="1">
        <f t="array" aca="1" ref="Z639" ca="1">_xlfn.IFS(
   Merge1[[#This Row],[Customer Tenure]]&lt;=2,"New",
   Merge1[[#This Row],[Customer Tenure]]&lt;=5,"Emerging",
  Merge1[[#This Row],[Customer Tenure]]&lt;9,"Established",
   TRUE,"Loyal"
)</f>
        <v>Emerging</v>
      </c>
      <c r="AA639" s="1" t="str" cm="1">
        <f t="array" ref="AA639">_xlfn.IFS(Merge1[[#This Row],[Income]]&lt;=30000,"Low",Merge1[[#This Row],[Income]]&lt;=60000,"Medium",Merge1[[#This Row],[Income]]&lt;=100000,"High", Merge1[[#This Row],[Income]]&gt;100000," Premium")</f>
        <v>Low</v>
      </c>
      <c r="AB639" s="1" t="str" cm="1">
        <f t="array" ref="AB639">_xlfn.IFS(Merge1[[#This Row],[Age]]&lt;= 28,"Gen Z", Merge1[[#This Row],[Age]]&lt;=44,"Millennials", Merge1[[#This Row],[Age]]&lt;=60,"Gen X", Merge1[[#This Row],[Age]]&gt;60,"Baby Boomers")</f>
        <v>Gen X</v>
      </c>
      <c r="AC639" s="1" t="str" cm="1">
        <f t="array" ref="AC639">_xlfn.IFS(
    Merge1[[#This Row],[Balance]]&lt;=50000,"Low",
    Merge1[[#This Row],[Balance]]&lt;=200000,"Medium",
    Merge1[[#This Row],[Balance]]&gt;200000,"High"
)</f>
        <v>High</v>
      </c>
    </row>
    <row r="640" spans="1:29" x14ac:dyDescent="0.25">
      <c r="A640" s="1" t="s">
        <v>1168</v>
      </c>
      <c r="B640" s="1" t="s">
        <v>5975</v>
      </c>
      <c r="C640" s="1" t="s">
        <v>5835</v>
      </c>
      <c r="D640" s="2">
        <v>44907</v>
      </c>
      <c r="E640">
        <v>174442</v>
      </c>
      <c r="F640">
        <v>666</v>
      </c>
      <c r="G640">
        <v>397704</v>
      </c>
      <c r="H640" s="1" t="s">
        <v>5833</v>
      </c>
      <c r="I640" s="1" t="s">
        <v>6853</v>
      </c>
      <c r="J640" s="1" t="s">
        <v>6240</v>
      </c>
      <c r="K640">
        <v>54</v>
      </c>
      <c r="L640" s="1" t="s">
        <v>6260</v>
      </c>
      <c r="M640" s="1" t="s">
        <v>6262</v>
      </c>
      <c r="N640">
        <v>29110</v>
      </c>
      <c r="O640" s="1" t="s">
        <v>6243</v>
      </c>
      <c r="P640" s="2">
        <v>44859</v>
      </c>
      <c r="Q640" s="2">
        <v>45213</v>
      </c>
      <c r="R640" s="1" t="s">
        <v>6912</v>
      </c>
      <c r="S640" s="1" t="s">
        <v>6913</v>
      </c>
      <c r="T640" s="1" t="s">
        <v>28</v>
      </c>
      <c r="U640">
        <v>3153</v>
      </c>
      <c r="V640" s="1" t="s">
        <v>24</v>
      </c>
      <c r="W640" s="1" t="s">
        <v>11</v>
      </c>
      <c r="X640" s="2">
        <f t="shared" ca="1" si="9"/>
        <v>45937</v>
      </c>
      <c r="Y640" s="1">
        <f ca="1">ROUND(YEARFRAC(Merge1[[#This Row],[Join_Date]],Merge1[[#This Row],[Today]], 3),0)</f>
        <v>3</v>
      </c>
      <c r="Z640" s="1" t="str" cm="1">
        <f t="array" aca="1" ref="Z640" ca="1">_xlfn.IFS(
   Merge1[[#This Row],[Customer Tenure]]&lt;=2,"New",
   Merge1[[#This Row],[Customer Tenure]]&lt;=5,"Emerging",
  Merge1[[#This Row],[Customer Tenure]]&lt;9,"Established",
   TRUE,"Loyal"
)</f>
        <v>Emerging</v>
      </c>
      <c r="AA640" s="1" t="str" cm="1">
        <f t="array" ref="AA640">_xlfn.IFS(Merge1[[#This Row],[Income]]&lt;=30000,"Low",Merge1[[#This Row],[Income]]&lt;=60000,"Medium",Merge1[[#This Row],[Income]]&lt;=100000,"High", Merge1[[#This Row],[Income]]&gt;100000," Premium")</f>
        <v>Low</v>
      </c>
      <c r="AB640" s="1" t="str" cm="1">
        <f t="array" ref="AB640">_xlfn.IFS(Merge1[[#This Row],[Age]]&lt;= 28,"Gen Z", Merge1[[#This Row],[Age]]&lt;=44,"Millennials", Merge1[[#This Row],[Age]]&lt;=60,"Gen X", Merge1[[#This Row],[Age]]&gt;60,"Baby Boomers")</f>
        <v>Gen X</v>
      </c>
      <c r="AC640" s="1" t="str" cm="1">
        <f t="array" ref="AC640">_xlfn.IFS(
    Merge1[[#This Row],[Balance]]&lt;=50000,"Low",
    Merge1[[#This Row],[Balance]]&lt;=200000,"Medium",
    Merge1[[#This Row],[Balance]]&gt;200000,"High"
)</f>
        <v>Medium</v>
      </c>
    </row>
    <row r="641" spans="1:29" x14ac:dyDescent="0.25">
      <c r="A641" s="1" t="s">
        <v>1168</v>
      </c>
      <c r="B641" s="1" t="s">
        <v>5975</v>
      </c>
      <c r="C641" s="1" t="s">
        <v>5835</v>
      </c>
      <c r="D641" s="2">
        <v>44907</v>
      </c>
      <c r="E641">
        <v>174442</v>
      </c>
      <c r="F641">
        <v>666</v>
      </c>
      <c r="G641">
        <v>397704</v>
      </c>
      <c r="H641" s="1" t="s">
        <v>5833</v>
      </c>
      <c r="I641" s="1" t="s">
        <v>6853</v>
      </c>
      <c r="J641" s="1" t="s">
        <v>6240</v>
      </c>
      <c r="K641">
        <v>54</v>
      </c>
      <c r="L641" s="1" t="s">
        <v>6260</v>
      </c>
      <c r="M641" s="1" t="s">
        <v>6262</v>
      </c>
      <c r="N641">
        <v>29110</v>
      </c>
      <c r="O641" s="1" t="s">
        <v>6243</v>
      </c>
      <c r="P641" s="2">
        <v>44859</v>
      </c>
      <c r="Q641" s="2">
        <v>45890</v>
      </c>
      <c r="R641" s="1" t="s">
        <v>6889</v>
      </c>
      <c r="S641" s="1" t="s">
        <v>6915</v>
      </c>
      <c r="T641" s="1" t="s">
        <v>23</v>
      </c>
      <c r="U641">
        <v>1047</v>
      </c>
      <c r="V641" s="1" t="s">
        <v>24</v>
      </c>
      <c r="W641" s="1" t="s">
        <v>40</v>
      </c>
      <c r="X641" s="2">
        <f t="shared" ca="1" si="9"/>
        <v>45937</v>
      </c>
      <c r="Y641" s="1">
        <f ca="1">ROUND(YEARFRAC(Merge1[[#This Row],[Join_Date]],Merge1[[#This Row],[Today]], 3),0)</f>
        <v>3</v>
      </c>
      <c r="Z641" s="1" t="str" cm="1">
        <f t="array" aca="1" ref="Z641" ca="1">_xlfn.IFS(
   Merge1[[#This Row],[Customer Tenure]]&lt;=2,"New",
   Merge1[[#This Row],[Customer Tenure]]&lt;=5,"Emerging",
  Merge1[[#This Row],[Customer Tenure]]&lt;9,"Established",
   TRUE,"Loyal"
)</f>
        <v>Emerging</v>
      </c>
      <c r="AA641" s="1" t="str" cm="1">
        <f t="array" ref="AA641">_xlfn.IFS(Merge1[[#This Row],[Income]]&lt;=30000,"Low",Merge1[[#This Row],[Income]]&lt;=60000,"Medium",Merge1[[#This Row],[Income]]&lt;=100000,"High", Merge1[[#This Row],[Income]]&gt;100000," Premium")</f>
        <v>Low</v>
      </c>
      <c r="AB641" s="1" t="str" cm="1">
        <f t="array" ref="AB641">_xlfn.IFS(Merge1[[#This Row],[Age]]&lt;= 28,"Gen Z", Merge1[[#This Row],[Age]]&lt;=44,"Millennials", Merge1[[#This Row],[Age]]&lt;=60,"Gen X", Merge1[[#This Row],[Age]]&gt;60,"Baby Boomers")</f>
        <v>Gen X</v>
      </c>
      <c r="AC641" s="1" t="str" cm="1">
        <f t="array" ref="AC641">_xlfn.IFS(
    Merge1[[#This Row],[Balance]]&lt;=50000,"Low",
    Merge1[[#This Row],[Balance]]&lt;=200000,"Medium",
    Merge1[[#This Row],[Balance]]&gt;200000,"High"
)</f>
        <v>Medium</v>
      </c>
    </row>
    <row r="642" spans="1:29" x14ac:dyDescent="0.25">
      <c r="A642" s="1" t="s">
        <v>660</v>
      </c>
      <c r="B642" s="1" t="s">
        <v>6221</v>
      </c>
      <c r="C642" s="1" t="s">
        <v>5842</v>
      </c>
      <c r="D642" s="2">
        <v>45014</v>
      </c>
      <c r="E642">
        <v>403551</v>
      </c>
      <c r="F642">
        <v>828</v>
      </c>
      <c r="G642">
        <v>0</v>
      </c>
      <c r="H642" s="1" t="s">
        <v>5833</v>
      </c>
      <c r="I642" s="1" t="s">
        <v>6468</v>
      </c>
      <c r="J642" s="1" t="s">
        <v>6245</v>
      </c>
      <c r="K642">
        <v>41</v>
      </c>
      <c r="L642" s="1" t="s">
        <v>6260</v>
      </c>
      <c r="M642" s="1" t="s">
        <v>6251</v>
      </c>
      <c r="N642">
        <v>47083</v>
      </c>
      <c r="O642" s="1" t="s">
        <v>6243</v>
      </c>
      <c r="P642" s="2">
        <v>43046</v>
      </c>
      <c r="Q642" s="2">
        <v>45520</v>
      </c>
      <c r="R642" s="1" t="s">
        <v>6889</v>
      </c>
      <c r="S642" s="1" t="s">
        <v>6890</v>
      </c>
      <c r="T642" s="1" t="s">
        <v>14</v>
      </c>
      <c r="U642">
        <v>1391</v>
      </c>
      <c r="V642" s="1" t="s">
        <v>24</v>
      </c>
      <c r="W642" s="1" t="s">
        <v>20</v>
      </c>
      <c r="X642" s="2">
        <f t="shared" ref="X642:X705" ca="1" si="10">TODAY()</f>
        <v>45937</v>
      </c>
      <c r="Y642" s="1">
        <f ca="1">ROUND(YEARFRAC(Merge1[[#This Row],[Join_Date]],Merge1[[#This Row],[Today]], 3),0)</f>
        <v>8</v>
      </c>
      <c r="Z642" s="1" t="str" cm="1">
        <f t="array" aca="1" ref="Z642" ca="1">_xlfn.IFS(
   Merge1[[#This Row],[Customer Tenure]]&lt;=2,"New",
   Merge1[[#This Row],[Customer Tenure]]&lt;=5,"Emerging",
  Merge1[[#This Row],[Customer Tenure]]&lt;9,"Established",
   TRUE,"Loyal"
)</f>
        <v>Established</v>
      </c>
      <c r="AA642" s="1" t="str" cm="1">
        <f t="array" ref="AA642">_xlfn.IFS(Merge1[[#This Row],[Income]]&lt;=30000,"Low",Merge1[[#This Row],[Income]]&lt;=60000,"Medium",Merge1[[#This Row],[Income]]&lt;=100000,"High", Merge1[[#This Row],[Income]]&gt;100000," Premium")</f>
        <v>Medium</v>
      </c>
      <c r="AB642" s="1" t="str" cm="1">
        <f t="array" ref="AB642">_xlfn.IFS(Merge1[[#This Row],[Age]]&lt;= 28,"Gen Z", Merge1[[#This Row],[Age]]&lt;=44,"Millennials", Merge1[[#This Row],[Age]]&lt;=60,"Gen X", Merge1[[#This Row],[Age]]&gt;60,"Baby Boomers")</f>
        <v>Millennials</v>
      </c>
      <c r="AC642" s="1" t="str" cm="1">
        <f t="array" ref="AC642">_xlfn.IFS(
    Merge1[[#This Row],[Balance]]&lt;=50000,"Low",
    Merge1[[#This Row],[Balance]]&lt;=200000,"Medium",
    Merge1[[#This Row],[Balance]]&gt;200000,"High"
)</f>
        <v>High</v>
      </c>
    </row>
    <row r="643" spans="1:29" x14ac:dyDescent="0.25">
      <c r="A643" s="1" t="s">
        <v>665</v>
      </c>
      <c r="B643" s="1" t="s">
        <v>6054</v>
      </c>
      <c r="C643" s="1" t="s">
        <v>5832</v>
      </c>
      <c r="D643" s="2">
        <v>45521</v>
      </c>
      <c r="E643">
        <v>485097</v>
      </c>
      <c r="F643">
        <v>698</v>
      </c>
      <c r="G643">
        <v>301379</v>
      </c>
      <c r="H643" s="1" t="s">
        <v>5833</v>
      </c>
      <c r="I643" s="1" t="s">
        <v>6596</v>
      </c>
      <c r="J643" s="1" t="s">
        <v>6240</v>
      </c>
      <c r="K643">
        <v>69</v>
      </c>
      <c r="L643" s="1" t="s">
        <v>6246</v>
      </c>
      <c r="M643" s="1" t="s">
        <v>6262</v>
      </c>
      <c r="N643">
        <v>194480</v>
      </c>
      <c r="O643" s="1" t="s">
        <v>6243</v>
      </c>
      <c r="P643" s="2">
        <v>43316</v>
      </c>
      <c r="Q643" s="2">
        <v>45353</v>
      </c>
      <c r="R643" s="1" t="s">
        <v>6899</v>
      </c>
      <c r="S643" s="1" t="s">
        <v>6900</v>
      </c>
      <c r="T643" s="1" t="s">
        <v>28</v>
      </c>
      <c r="U643">
        <v>1511</v>
      </c>
      <c r="V643" s="1" t="s">
        <v>10</v>
      </c>
      <c r="W643" s="1" t="s">
        <v>106</v>
      </c>
      <c r="X643" s="2">
        <f t="shared" ca="1" si="10"/>
        <v>45937</v>
      </c>
      <c r="Y643" s="1">
        <f ca="1">ROUND(YEARFRAC(Merge1[[#This Row],[Join_Date]],Merge1[[#This Row],[Today]], 3),0)</f>
        <v>7</v>
      </c>
      <c r="Z643" s="1" t="str" cm="1">
        <f t="array" aca="1" ref="Z643" ca="1">_xlfn.IFS(
   Merge1[[#This Row],[Customer Tenure]]&lt;=2,"New",
   Merge1[[#This Row],[Customer Tenure]]&lt;=5,"Emerging",
  Merge1[[#This Row],[Customer Tenure]]&lt;9,"Established",
   TRUE,"Loyal"
)</f>
        <v>Established</v>
      </c>
      <c r="AA643" s="1" t="str" cm="1">
        <f t="array" ref="AA643">_xlfn.IFS(Merge1[[#This Row],[Income]]&lt;=30000,"Low",Merge1[[#This Row],[Income]]&lt;=60000,"Medium",Merge1[[#This Row],[Income]]&lt;=100000,"High", Merge1[[#This Row],[Income]]&gt;100000," Premium")</f>
        <v xml:space="preserve"> Premium</v>
      </c>
      <c r="AB643" s="1" t="str" cm="1">
        <f t="array" ref="AB643">_xlfn.IFS(Merge1[[#This Row],[Age]]&lt;= 28,"Gen Z", Merge1[[#This Row],[Age]]&lt;=44,"Millennials", Merge1[[#This Row],[Age]]&lt;=60,"Gen X", Merge1[[#This Row],[Age]]&gt;60,"Baby Boomers")</f>
        <v>Baby Boomers</v>
      </c>
      <c r="AC643" s="1" t="str" cm="1">
        <f t="array" ref="AC643">_xlfn.IFS(
    Merge1[[#This Row],[Balance]]&lt;=50000,"Low",
    Merge1[[#This Row],[Balance]]&lt;=200000,"Medium",
    Merge1[[#This Row],[Balance]]&gt;200000,"High"
)</f>
        <v>High</v>
      </c>
    </row>
    <row r="644" spans="1:29" x14ac:dyDescent="0.25">
      <c r="A644" s="1" t="s">
        <v>733</v>
      </c>
      <c r="B644" s="1" t="s">
        <v>5977</v>
      </c>
      <c r="C644" s="1" t="s">
        <v>5832</v>
      </c>
      <c r="D644" s="2">
        <v>45866</v>
      </c>
      <c r="E644">
        <v>245172</v>
      </c>
      <c r="F644">
        <v>819</v>
      </c>
      <c r="G644">
        <v>0</v>
      </c>
      <c r="H644" s="1" t="s">
        <v>5833</v>
      </c>
      <c r="I644" s="1" t="s">
        <v>6727</v>
      </c>
      <c r="J644" s="1" t="s">
        <v>6240</v>
      </c>
      <c r="K644">
        <v>28</v>
      </c>
      <c r="L644" s="1" t="s">
        <v>6241</v>
      </c>
      <c r="M644" s="1" t="s">
        <v>6254</v>
      </c>
      <c r="N644">
        <v>92099</v>
      </c>
      <c r="O644" s="1" t="s">
        <v>6243</v>
      </c>
      <c r="P644" s="2">
        <v>44410</v>
      </c>
      <c r="Q644" s="2">
        <v>45850</v>
      </c>
      <c r="R644" s="1" t="s">
        <v>6891</v>
      </c>
      <c r="S644" s="1" t="s">
        <v>6892</v>
      </c>
      <c r="T644" s="1" t="s">
        <v>28</v>
      </c>
      <c r="U644">
        <v>4091</v>
      </c>
      <c r="V644" s="1" t="s">
        <v>10</v>
      </c>
      <c r="W644" s="1" t="s">
        <v>55</v>
      </c>
      <c r="X644" s="2">
        <f t="shared" ca="1" si="10"/>
        <v>45937</v>
      </c>
      <c r="Y644" s="1">
        <f ca="1">ROUND(YEARFRAC(Merge1[[#This Row],[Join_Date]],Merge1[[#This Row],[Today]], 3),0)</f>
        <v>4</v>
      </c>
      <c r="Z644" s="1" t="str" cm="1">
        <f t="array" aca="1" ref="Z644" ca="1">_xlfn.IFS(
   Merge1[[#This Row],[Customer Tenure]]&lt;=2,"New",
   Merge1[[#This Row],[Customer Tenure]]&lt;=5,"Emerging",
  Merge1[[#This Row],[Customer Tenure]]&lt;9,"Established",
   TRUE,"Loyal"
)</f>
        <v>Emerging</v>
      </c>
      <c r="AA644" s="1" t="str" cm="1">
        <f t="array" ref="AA644">_xlfn.IFS(Merge1[[#This Row],[Income]]&lt;=30000,"Low",Merge1[[#This Row],[Income]]&lt;=60000,"Medium",Merge1[[#This Row],[Income]]&lt;=100000,"High", Merge1[[#This Row],[Income]]&gt;100000," Premium")</f>
        <v>High</v>
      </c>
      <c r="AB644" s="1" t="str" cm="1">
        <f t="array" ref="AB644">_xlfn.IFS(Merge1[[#This Row],[Age]]&lt;= 28,"Gen Z", Merge1[[#This Row],[Age]]&lt;=44,"Millennials", Merge1[[#This Row],[Age]]&lt;=60,"Gen X", Merge1[[#This Row],[Age]]&gt;60,"Baby Boomers")</f>
        <v>Gen Z</v>
      </c>
      <c r="AC644" s="1" t="str" cm="1">
        <f t="array" ref="AC644">_xlfn.IFS(
    Merge1[[#This Row],[Balance]]&lt;=50000,"Low",
    Merge1[[#This Row],[Balance]]&lt;=200000,"Medium",
    Merge1[[#This Row],[Balance]]&gt;200000,"High"
)</f>
        <v>High</v>
      </c>
    </row>
    <row r="645" spans="1:29" x14ac:dyDescent="0.25">
      <c r="A645" s="1" t="s">
        <v>667</v>
      </c>
      <c r="B645" s="1" t="s">
        <v>6048</v>
      </c>
      <c r="C645" s="1" t="s">
        <v>5835</v>
      </c>
      <c r="D645" s="2">
        <v>42268</v>
      </c>
      <c r="E645">
        <v>476172</v>
      </c>
      <c r="F645">
        <v>801</v>
      </c>
      <c r="G645">
        <v>0</v>
      </c>
      <c r="H645" s="1" t="s">
        <v>5833</v>
      </c>
      <c r="I645" s="1" t="s">
        <v>6809</v>
      </c>
      <c r="J645" s="1" t="s">
        <v>6240</v>
      </c>
      <c r="K645">
        <v>73</v>
      </c>
      <c r="L645" s="1" t="s">
        <v>6246</v>
      </c>
      <c r="M645" s="1" t="s">
        <v>6251</v>
      </c>
      <c r="N645">
        <v>46155</v>
      </c>
      <c r="O645" s="1" t="s">
        <v>6243</v>
      </c>
      <c r="P645" s="2">
        <v>42386</v>
      </c>
      <c r="Q645" s="2">
        <v>45329</v>
      </c>
      <c r="R645" s="1" t="s">
        <v>6885</v>
      </c>
      <c r="S645" s="1" t="s">
        <v>6886</v>
      </c>
      <c r="T645" s="1" t="s">
        <v>9</v>
      </c>
      <c r="U645">
        <v>9060</v>
      </c>
      <c r="V645" s="1" t="s">
        <v>15</v>
      </c>
      <c r="W645" s="1" t="s">
        <v>20</v>
      </c>
      <c r="X645" s="2">
        <f t="shared" ca="1" si="10"/>
        <v>45937</v>
      </c>
      <c r="Y645" s="1">
        <f ca="1">ROUND(YEARFRAC(Merge1[[#This Row],[Join_Date]],Merge1[[#This Row],[Today]], 3),0)</f>
        <v>10</v>
      </c>
      <c r="Z645" s="1" t="str" cm="1">
        <f t="array" aca="1" ref="Z645" ca="1">_xlfn.IFS(
   Merge1[[#This Row],[Customer Tenure]]&lt;=2,"New",
   Merge1[[#This Row],[Customer Tenure]]&lt;=5,"Emerging",
  Merge1[[#This Row],[Customer Tenure]]&lt;9,"Established",
   TRUE,"Loyal"
)</f>
        <v>Loyal</v>
      </c>
      <c r="AA645" s="1" t="str" cm="1">
        <f t="array" ref="AA645">_xlfn.IFS(Merge1[[#This Row],[Income]]&lt;=30000,"Low",Merge1[[#This Row],[Income]]&lt;=60000,"Medium",Merge1[[#This Row],[Income]]&lt;=100000,"High", Merge1[[#This Row],[Income]]&gt;100000," Premium")</f>
        <v>Medium</v>
      </c>
      <c r="AB645" s="1" t="str" cm="1">
        <f t="array" ref="AB645">_xlfn.IFS(Merge1[[#This Row],[Age]]&lt;= 28,"Gen Z", Merge1[[#This Row],[Age]]&lt;=44,"Millennials", Merge1[[#This Row],[Age]]&lt;=60,"Gen X", Merge1[[#This Row],[Age]]&gt;60,"Baby Boomers")</f>
        <v>Baby Boomers</v>
      </c>
      <c r="AC645" s="1" t="str" cm="1">
        <f t="array" ref="AC645">_xlfn.IFS(
    Merge1[[#This Row],[Balance]]&lt;=50000,"Low",
    Merge1[[#This Row],[Balance]]&lt;=200000,"Medium",
    Merge1[[#This Row],[Balance]]&gt;200000,"High"
)</f>
        <v>High</v>
      </c>
    </row>
    <row r="646" spans="1:29" x14ac:dyDescent="0.25">
      <c r="A646" s="1" t="s">
        <v>667</v>
      </c>
      <c r="B646" s="1" t="s">
        <v>6048</v>
      </c>
      <c r="C646" s="1" t="s">
        <v>5835</v>
      </c>
      <c r="D646" s="2">
        <v>42268</v>
      </c>
      <c r="E646">
        <v>476172</v>
      </c>
      <c r="F646">
        <v>801</v>
      </c>
      <c r="G646">
        <v>0</v>
      </c>
      <c r="H646" s="1" t="s">
        <v>5833</v>
      </c>
      <c r="I646" s="1" t="s">
        <v>6809</v>
      </c>
      <c r="J646" s="1" t="s">
        <v>6240</v>
      </c>
      <c r="K646">
        <v>73</v>
      </c>
      <c r="L646" s="1" t="s">
        <v>6246</v>
      </c>
      <c r="M646" s="1" t="s">
        <v>6251</v>
      </c>
      <c r="N646">
        <v>46155</v>
      </c>
      <c r="O646" s="1" t="s">
        <v>6243</v>
      </c>
      <c r="P646" s="2">
        <v>42386</v>
      </c>
      <c r="Q646" s="2">
        <v>45772</v>
      </c>
      <c r="R646" s="1" t="s">
        <v>6893</v>
      </c>
      <c r="S646" s="1" t="s">
        <v>6894</v>
      </c>
      <c r="T646" s="1" t="s">
        <v>14</v>
      </c>
      <c r="U646">
        <v>6979</v>
      </c>
      <c r="V646" s="1" t="s">
        <v>19</v>
      </c>
      <c r="W646" s="1" t="s">
        <v>20</v>
      </c>
      <c r="X646" s="2">
        <f t="shared" ca="1" si="10"/>
        <v>45937</v>
      </c>
      <c r="Y646" s="1">
        <f ca="1">ROUND(YEARFRAC(Merge1[[#This Row],[Join_Date]],Merge1[[#This Row],[Today]], 3),0)</f>
        <v>10</v>
      </c>
      <c r="Z646" s="1" t="str" cm="1">
        <f t="array" aca="1" ref="Z646" ca="1">_xlfn.IFS(
   Merge1[[#This Row],[Customer Tenure]]&lt;=2,"New",
   Merge1[[#This Row],[Customer Tenure]]&lt;=5,"Emerging",
  Merge1[[#This Row],[Customer Tenure]]&lt;9,"Established",
   TRUE,"Loyal"
)</f>
        <v>Loyal</v>
      </c>
      <c r="AA646" s="1" t="str" cm="1">
        <f t="array" ref="AA646">_xlfn.IFS(Merge1[[#This Row],[Income]]&lt;=30000,"Low",Merge1[[#This Row],[Income]]&lt;=60000,"Medium",Merge1[[#This Row],[Income]]&lt;=100000,"High", Merge1[[#This Row],[Income]]&gt;100000," Premium")</f>
        <v>Medium</v>
      </c>
      <c r="AB646" s="1" t="str" cm="1">
        <f t="array" ref="AB646">_xlfn.IFS(Merge1[[#This Row],[Age]]&lt;= 28,"Gen Z", Merge1[[#This Row],[Age]]&lt;=44,"Millennials", Merge1[[#This Row],[Age]]&lt;=60,"Gen X", Merge1[[#This Row],[Age]]&gt;60,"Baby Boomers")</f>
        <v>Baby Boomers</v>
      </c>
      <c r="AC646" s="1" t="str" cm="1">
        <f t="array" ref="AC646">_xlfn.IFS(
    Merge1[[#This Row],[Balance]]&lt;=50000,"Low",
    Merge1[[#This Row],[Balance]]&lt;=200000,"Medium",
    Merge1[[#This Row],[Balance]]&gt;200000,"High"
)</f>
        <v>High</v>
      </c>
    </row>
    <row r="647" spans="1:29" x14ac:dyDescent="0.25">
      <c r="A647" s="1" t="s">
        <v>667</v>
      </c>
      <c r="B647" s="1" t="s">
        <v>6048</v>
      </c>
      <c r="C647" s="1" t="s">
        <v>5835</v>
      </c>
      <c r="D647" s="2">
        <v>42268</v>
      </c>
      <c r="E647">
        <v>476172</v>
      </c>
      <c r="F647">
        <v>801</v>
      </c>
      <c r="G647">
        <v>0</v>
      </c>
      <c r="H647" s="1" t="s">
        <v>5833</v>
      </c>
      <c r="I647" s="1" t="s">
        <v>6809</v>
      </c>
      <c r="J647" s="1" t="s">
        <v>6240</v>
      </c>
      <c r="K647">
        <v>73</v>
      </c>
      <c r="L647" s="1" t="s">
        <v>6246</v>
      </c>
      <c r="M647" s="1" t="s">
        <v>6251</v>
      </c>
      <c r="N647">
        <v>46155</v>
      </c>
      <c r="O647" s="1" t="s">
        <v>6243</v>
      </c>
      <c r="P647" s="2">
        <v>42386</v>
      </c>
      <c r="Q647" s="2">
        <v>45638</v>
      </c>
      <c r="R647" s="1" t="s">
        <v>6904</v>
      </c>
      <c r="S647" s="1" t="s">
        <v>6916</v>
      </c>
      <c r="T647" s="1" t="s">
        <v>14</v>
      </c>
      <c r="U647">
        <v>1293</v>
      </c>
      <c r="V647" s="1" t="s">
        <v>15</v>
      </c>
      <c r="W647" s="1" t="s">
        <v>11</v>
      </c>
      <c r="X647" s="2">
        <f t="shared" ca="1" si="10"/>
        <v>45937</v>
      </c>
      <c r="Y647" s="1">
        <f ca="1">ROUND(YEARFRAC(Merge1[[#This Row],[Join_Date]],Merge1[[#This Row],[Today]], 3),0)</f>
        <v>10</v>
      </c>
      <c r="Z647" s="1" t="str" cm="1">
        <f t="array" aca="1" ref="Z647" ca="1">_xlfn.IFS(
   Merge1[[#This Row],[Customer Tenure]]&lt;=2,"New",
   Merge1[[#This Row],[Customer Tenure]]&lt;=5,"Emerging",
  Merge1[[#This Row],[Customer Tenure]]&lt;9,"Established",
   TRUE,"Loyal"
)</f>
        <v>Loyal</v>
      </c>
      <c r="AA647" s="1" t="str" cm="1">
        <f t="array" ref="AA647">_xlfn.IFS(Merge1[[#This Row],[Income]]&lt;=30000,"Low",Merge1[[#This Row],[Income]]&lt;=60000,"Medium",Merge1[[#This Row],[Income]]&lt;=100000,"High", Merge1[[#This Row],[Income]]&gt;100000," Premium")</f>
        <v>Medium</v>
      </c>
      <c r="AB647" s="1" t="str" cm="1">
        <f t="array" ref="AB647">_xlfn.IFS(Merge1[[#This Row],[Age]]&lt;= 28,"Gen Z", Merge1[[#This Row],[Age]]&lt;=44,"Millennials", Merge1[[#This Row],[Age]]&lt;=60,"Gen X", Merge1[[#This Row],[Age]]&gt;60,"Baby Boomers")</f>
        <v>Baby Boomers</v>
      </c>
      <c r="AC647" s="1" t="str" cm="1">
        <f t="array" ref="AC647">_xlfn.IFS(
    Merge1[[#This Row],[Balance]]&lt;=50000,"Low",
    Merge1[[#This Row],[Balance]]&lt;=200000,"Medium",
    Merge1[[#This Row],[Balance]]&gt;200000,"High"
)</f>
        <v>High</v>
      </c>
    </row>
    <row r="648" spans="1:29" x14ac:dyDescent="0.25">
      <c r="A648" s="1" t="s">
        <v>669</v>
      </c>
      <c r="B648" s="1" t="s">
        <v>5865</v>
      </c>
      <c r="C648" s="1" t="s">
        <v>5835</v>
      </c>
      <c r="D648" s="2">
        <v>45136</v>
      </c>
      <c r="E648">
        <v>274597</v>
      </c>
      <c r="F648">
        <v>591</v>
      </c>
      <c r="G648">
        <v>0</v>
      </c>
      <c r="H648" s="1" t="s">
        <v>5833</v>
      </c>
      <c r="I648" s="1" t="s">
        <v>6834</v>
      </c>
      <c r="J648" s="1" t="s">
        <v>6245</v>
      </c>
      <c r="K648">
        <v>18</v>
      </c>
      <c r="L648" s="1" t="s">
        <v>6256</v>
      </c>
      <c r="M648" s="1" t="s">
        <v>6257</v>
      </c>
      <c r="N648">
        <v>53997</v>
      </c>
      <c r="O648" s="1" t="s">
        <v>6243</v>
      </c>
      <c r="P648" s="2">
        <v>43488</v>
      </c>
      <c r="Q648" s="2">
        <v>45388</v>
      </c>
      <c r="R648" s="1" t="s">
        <v>6893</v>
      </c>
      <c r="S648" s="1" t="s">
        <v>6911</v>
      </c>
      <c r="T648" s="1" t="s">
        <v>28</v>
      </c>
      <c r="U648">
        <v>3584</v>
      </c>
      <c r="V648" s="1" t="s">
        <v>15</v>
      </c>
      <c r="W648" s="1" t="s">
        <v>50</v>
      </c>
      <c r="X648" s="2">
        <f t="shared" ca="1" si="10"/>
        <v>45937</v>
      </c>
      <c r="Y648" s="1">
        <f ca="1">ROUND(YEARFRAC(Merge1[[#This Row],[Join_Date]],Merge1[[#This Row],[Today]], 3),0)</f>
        <v>7</v>
      </c>
      <c r="Z648" s="1" t="str" cm="1">
        <f t="array" aca="1" ref="Z648" ca="1">_xlfn.IFS(
   Merge1[[#This Row],[Customer Tenure]]&lt;=2,"New",
   Merge1[[#This Row],[Customer Tenure]]&lt;=5,"Emerging",
  Merge1[[#This Row],[Customer Tenure]]&lt;9,"Established",
   TRUE,"Loyal"
)</f>
        <v>Established</v>
      </c>
      <c r="AA648" s="1" t="str" cm="1">
        <f t="array" ref="AA648">_xlfn.IFS(Merge1[[#This Row],[Income]]&lt;=30000,"Low",Merge1[[#This Row],[Income]]&lt;=60000,"Medium",Merge1[[#This Row],[Income]]&lt;=100000,"High", Merge1[[#This Row],[Income]]&gt;100000," Premium")</f>
        <v>Medium</v>
      </c>
      <c r="AB648" s="1" t="str" cm="1">
        <f t="array" ref="AB648">_xlfn.IFS(Merge1[[#This Row],[Age]]&lt;= 28,"Gen Z", Merge1[[#This Row],[Age]]&lt;=44,"Millennials", Merge1[[#This Row],[Age]]&lt;=60,"Gen X", Merge1[[#This Row],[Age]]&gt;60,"Baby Boomers")</f>
        <v>Gen Z</v>
      </c>
      <c r="AC648" s="1" t="str" cm="1">
        <f t="array" ref="AC648">_xlfn.IFS(
    Merge1[[#This Row],[Balance]]&lt;=50000,"Low",
    Merge1[[#This Row],[Balance]]&lt;=200000,"Medium",
    Merge1[[#This Row],[Balance]]&gt;200000,"High"
)</f>
        <v>High</v>
      </c>
    </row>
    <row r="649" spans="1:29" x14ac:dyDescent="0.25">
      <c r="A649" s="1" t="s">
        <v>671</v>
      </c>
      <c r="B649" s="1" t="s">
        <v>5858</v>
      </c>
      <c r="C649" s="1" t="s">
        <v>5835</v>
      </c>
      <c r="D649" s="2">
        <v>43379</v>
      </c>
      <c r="E649">
        <v>445329</v>
      </c>
      <c r="F649">
        <v>739</v>
      </c>
      <c r="G649">
        <v>419021</v>
      </c>
      <c r="H649" s="1" t="s">
        <v>5850</v>
      </c>
      <c r="I649" s="1" t="s">
        <v>6477</v>
      </c>
      <c r="J649" s="1" t="s">
        <v>6245</v>
      </c>
      <c r="K649">
        <v>37</v>
      </c>
      <c r="L649" s="1" t="s">
        <v>6246</v>
      </c>
      <c r="M649" s="1" t="s">
        <v>6257</v>
      </c>
      <c r="N649">
        <v>49241</v>
      </c>
      <c r="O649" s="1" t="s">
        <v>6243</v>
      </c>
      <c r="P649" s="2">
        <v>43202</v>
      </c>
      <c r="Q649" s="2">
        <v>45757</v>
      </c>
      <c r="R649" s="1" t="s">
        <v>6893</v>
      </c>
      <c r="S649" s="1" t="s">
        <v>6894</v>
      </c>
      <c r="T649" s="1" t="s">
        <v>23</v>
      </c>
      <c r="U649">
        <v>3739</v>
      </c>
      <c r="V649" s="1" t="s">
        <v>10</v>
      </c>
      <c r="W649" s="1" t="s">
        <v>40</v>
      </c>
      <c r="X649" s="2">
        <f t="shared" ca="1" si="10"/>
        <v>45937</v>
      </c>
      <c r="Y649" s="1">
        <f ca="1">ROUND(YEARFRAC(Merge1[[#This Row],[Join_Date]],Merge1[[#This Row],[Today]], 3),0)</f>
        <v>7</v>
      </c>
      <c r="Z649" s="1" t="str" cm="1">
        <f t="array" aca="1" ref="Z649" ca="1">_xlfn.IFS(
   Merge1[[#This Row],[Customer Tenure]]&lt;=2,"New",
   Merge1[[#This Row],[Customer Tenure]]&lt;=5,"Emerging",
  Merge1[[#This Row],[Customer Tenure]]&lt;9,"Established",
   TRUE,"Loyal"
)</f>
        <v>Established</v>
      </c>
      <c r="AA649" s="1" t="str" cm="1">
        <f t="array" ref="AA649">_xlfn.IFS(Merge1[[#This Row],[Income]]&lt;=30000,"Low",Merge1[[#This Row],[Income]]&lt;=60000,"Medium",Merge1[[#This Row],[Income]]&lt;=100000,"High", Merge1[[#This Row],[Income]]&gt;100000," Premium")</f>
        <v>Medium</v>
      </c>
      <c r="AB649" s="1" t="str" cm="1">
        <f t="array" ref="AB649">_xlfn.IFS(Merge1[[#This Row],[Age]]&lt;= 28,"Gen Z", Merge1[[#This Row],[Age]]&lt;=44,"Millennials", Merge1[[#This Row],[Age]]&lt;=60,"Gen X", Merge1[[#This Row],[Age]]&gt;60,"Baby Boomers")</f>
        <v>Millennials</v>
      </c>
      <c r="AC649" s="1" t="str" cm="1">
        <f t="array" ref="AC649">_xlfn.IFS(
    Merge1[[#This Row],[Balance]]&lt;=50000,"Low",
    Merge1[[#This Row],[Balance]]&lt;=200000,"Medium",
    Merge1[[#This Row],[Balance]]&gt;200000,"High"
)</f>
        <v>High</v>
      </c>
    </row>
    <row r="650" spans="1:29" x14ac:dyDescent="0.25">
      <c r="A650" s="1" t="s">
        <v>1201</v>
      </c>
      <c r="B650" s="1" t="s">
        <v>6002</v>
      </c>
      <c r="C650" s="1" t="s">
        <v>5835</v>
      </c>
      <c r="D650" s="2">
        <v>43431</v>
      </c>
      <c r="E650">
        <v>111718</v>
      </c>
      <c r="F650">
        <v>549</v>
      </c>
      <c r="G650">
        <v>429315</v>
      </c>
      <c r="H650" s="1" t="s">
        <v>5833</v>
      </c>
      <c r="I650" s="1" t="s">
        <v>6470</v>
      </c>
      <c r="J650" s="1" t="s">
        <v>6240</v>
      </c>
      <c r="K650">
        <v>72</v>
      </c>
      <c r="L650" s="1" t="s">
        <v>6260</v>
      </c>
      <c r="M650" s="1" t="s">
        <v>6257</v>
      </c>
      <c r="N650">
        <v>143786</v>
      </c>
      <c r="O650" s="1" t="s">
        <v>6243</v>
      </c>
      <c r="P650" s="2">
        <v>45538</v>
      </c>
      <c r="Q650" s="2">
        <v>45610</v>
      </c>
      <c r="R650" s="1" t="s">
        <v>6887</v>
      </c>
      <c r="S650" s="1" t="s">
        <v>6901</v>
      </c>
      <c r="T650" s="1" t="s">
        <v>14</v>
      </c>
      <c r="U650">
        <v>2074</v>
      </c>
      <c r="V650" s="1" t="s">
        <v>24</v>
      </c>
      <c r="W650" s="1" t="s">
        <v>50</v>
      </c>
      <c r="X650" s="2">
        <f t="shared" ca="1" si="10"/>
        <v>45937</v>
      </c>
      <c r="Y650" s="1">
        <f ca="1">ROUND(YEARFRAC(Merge1[[#This Row],[Join_Date]],Merge1[[#This Row],[Today]], 3),0)</f>
        <v>1</v>
      </c>
      <c r="Z650" s="1" t="str" cm="1">
        <f t="array" aca="1" ref="Z650" ca="1">_xlfn.IFS(
   Merge1[[#This Row],[Customer Tenure]]&lt;=2,"New",
   Merge1[[#This Row],[Customer Tenure]]&lt;=5,"Emerging",
  Merge1[[#This Row],[Customer Tenure]]&lt;9,"Established",
   TRUE,"Loyal"
)</f>
        <v>New</v>
      </c>
      <c r="AA650" s="1" t="str" cm="1">
        <f t="array" ref="AA650">_xlfn.IFS(Merge1[[#This Row],[Income]]&lt;=30000,"Low",Merge1[[#This Row],[Income]]&lt;=60000,"Medium",Merge1[[#This Row],[Income]]&lt;=100000,"High", Merge1[[#This Row],[Income]]&gt;100000," Premium")</f>
        <v xml:space="preserve"> Premium</v>
      </c>
      <c r="AB650" s="1" t="str" cm="1">
        <f t="array" ref="AB650">_xlfn.IFS(Merge1[[#This Row],[Age]]&lt;= 28,"Gen Z", Merge1[[#This Row],[Age]]&lt;=44,"Millennials", Merge1[[#This Row],[Age]]&lt;=60,"Gen X", Merge1[[#This Row],[Age]]&gt;60,"Baby Boomers")</f>
        <v>Baby Boomers</v>
      </c>
      <c r="AC650" s="1" t="str" cm="1">
        <f t="array" ref="AC650">_xlfn.IFS(
    Merge1[[#This Row],[Balance]]&lt;=50000,"Low",
    Merge1[[#This Row],[Balance]]&lt;=200000,"Medium",
    Merge1[[#This Row],[Balance]]&gt;200000,"High"
)</f>
        <v>Medium</v>
      </c>
    </row>
    <row r="651" spans="1:29" x14ac:dyDescent="0.25">
      <c r="A651" s="1" t="s">
        <v>677</v>
      </c>
      <c r="B651" s="1" t="s">
        <v>6074</v>
      </c>
      <c r="C651" s="1" t="s">
        <v>5835</v>
      </c>
      <c r="D651" s="2">
        <v>45779</v>
      </c>
      <c r="E651">
        <v>84811</v>
      </c>
      <c r="F651">
        <v>412</v>
      </c>
      <c r="G651">
        <v>0</v>
      </c>
      <c r="H651" s="1" t="s">
        <v>5833</v>
      </c>
      <c r="I651" s="1" t="s">
        <v>6601</v>
      </c>
      <c r="J651" s="1" t="s">
        <v>6245</v>
      </c>
      <c r="K651">
        <v>70</v>
      </c>
      <c r="L651" s="1" t="s">
        <v>6260</v>
      </c>
      <c r="M651" s="1" t="s">
        <v>6251</v>
      </c>
      <c r="N651">
        <v>116347</v>
      </c>
      <c r="O651" s="1" t="s">
        <v>6243</v>
      </c>
      <c r="P651" s="2">
        <v>42754</v>
      </c>
      <c r="Q651" s="2">
        <v>45642</v>
      </c>
      <c r="R651" s="1" t="s">
        <v>6904</v>
      </c>
      <c r="S651" s="1" t="s">
        <v>6916</v>
      </c>
      <c r="T651" s="1" t="s">
        <v>9</v>
      </c>
      <c r="U651">
        <v>7486</v>
      </c>
      <c r="V651" s="1" t="s">
        <v>19</v>
      </c>
      <c r="W651" s="1" t="s">
        <v>20</v>
      </c>
      <c r="X651" s="2">
        <f t="shared" ca="1" si="10"/>
        <v>45937</v>
      </c>
      <c r="Y651" s="1">
        <f ca="1">ROUND(YEARFRAC(Merge1[[#This Row],[Join_Date]],Merge1[[#This Row],[Today]], 3),0)</f>
        <v>9</v>
      </c>
      <c r="Z651" s="1" t="str" cm="1">
        <f t="array" aca="1" ref="Z651" ca="1">_xlfn.IFS(
   Merge1[[#This Row],[Customer Tenure]]&lt;=2,"New",
   Merge1[[#This Row],[Customer Tenure]]&lt;=5,"Emerging",
  Merge1[[#This Row],[Customer Tenure]]&lt;9,"Established",
   TRUE,"Loyal"
)</f>
        <v>Loyal</v>
      </c>
      <c r="AA651" s="1" t="str" cm="1">
        <f t="array" ref="AA651">_xlfn.IFS(Merge1[[#This Row],[Income]]&lt;=30000,"Low",Merge1[[#This Row],[Income]]&lt;=60000,"Medium",Merge1[[#This Row],[Income]]&lt;=100000,"High", Merge1[[#This Row],[Income]]&gt;100000," Premium")</f>
        <v xml:space="preserve"> Premium</v>
      </c>
      <c r="AB651" s="1" t="str" cm="1">
        <f t="array" ref="AB651">_xlfn.IFS(Merge1[[#This Row],[Age]]&lt;= 28,"Gen Z", Merge1[[#This Row],[Age]]&lt;=44,"Millennials", Merge1[[#This Row],[Age]]&lt;=60,"Gen X", Merge1[[#This Row],[Age]]&gt;60,"Baby Boomers")</f>
        <v>Baby Boomers</v>
      </c>
      <c r="AC651" s="1" t="str" cm="1">
        <f t="array" ref="AC651">_xlfn.IFS(
    Merge1[[#This Row],[Balance]]&lt;=50000,"Low",
    Merge1[[#This Row],[Balance]]&lt;=200000,"Medium",
    Merge1[[#This Row],[Balance]]&gt;200000,"High"
)</f>
        <v>Medium</v>
      </c>
    </row>
    <row r="652" spans="1:29" x14ac:dyDescent="0.25">
      <c r="A652" s="1" t="s">
        <v>677</v>
      </c>
      <c r="B652" s="1" t="s">
        <v>6074</v>
      </c>
      <c r="C652" s="1" t="s">
        <v>5835</v>
      </c>
      <c r="D652" s="2">
        <v>45779</v>
      </c>
      <c r="E652">
        <v>84811</v>
      </c>
      <c r="F652">
        <v>412</v>
      </c>
      <c r="G652">
        <v>0</v>
      </c>
      <c r="H652" s="1" t="s">
        <v>5833</v>
      </c>
      <c r="I652" s="1" t="s">
        <v>6601</v>
      </c>
      <c r="J652" s="1" t="s">
        <v>6245</v>
      </c>
      <c r="K652">
        <v>70</v>
      </c>
      <c r="L652" s="1" t="s">
        <v>6260</v>
      </c>
      <c r="M652" s="1" t="s">
        <v>6251</v>
      </c>
      <c r="N652">
        <v>116347</v>
      </c>
      <c r="O652" s="1" t="s">
        <v>6243</v>
      </c>
      <c r="P652" s="2">
        <v>42754</v>
      </c>
      <c r="Q652" s="2">
        <v>45777</v>
      </c>
      <c r="R652" s="1" t="s">
        <v>6893</v>
      </c>
      <c r="S652" s="1" t="s">
        <v>6894</v>
      </c>
      <c r="T652" s="1" t="s">
        <v>28</v>
      </c>
      <c r="U652">
        <v>6191</v>
      </c>
      <c r="V652" s="1" t="s">
        <v>24</v>
      </c>
      <c r="W652" s="1" t="s">
        <v>106</v>
      </c>
      <c r="X652" s="2">
        <f t="shared" ca="1" si="10"/>
        <v>45937</v>
      </c>
      <c r="Y652" s="1">
        <f ca="1">ROUND(YEARFRAC(Merge1[[#This Row],[Join_Date]],Merge1[[#This Row],[Today]], 3),0)</f>
        <v>9</v>
      </c>
      <c r="Z652" s="1" t="str" cm="1">
        <f t="array" aca="1" ref="Z652" ca="1">_xlfn.IFS(
   Merge1[[#This Row],[Customer Tenure]]&lt;=2,"New",
   Merge1[[#This Row],[Customer Tenure]]&lt;=5,"Emerging",
  Merge1[[#This Row],[Customer Tenure]]&lt;9,"Established",
   TRUE,"Loyal"
)</f>
        <v>Loyal</v>
      </c>
      <c r="AA652" s="1" t="str" cm="1">
        <f t="array" ref="AA652">_xlfn.IFS(Merge1[[#This Row],[Income]]&lt;=30000,"Low",Merge1[[#This Row],[Income]]&lt;=60000,"Medium",Merge1[[#This Row],[Income]]&lt;=100000,"High", Merge1[[#This Row],[Income]]&gt;100000," Premium")</f>
        <v xml:space="preserve"> Premium</v>
      </c>
      <c r="AB652" s="1" t="str" cm="1">
        <f t="array" ref="AB652">_xlfn.IFS(Merge1[[#This Row],[Age]]&lt;= 28,"Gen Z", Merge1[[#This Row],[Age]]&lt;=44,"Millennials", Merge1[[#This Row],[Age]]&lt;=60,"Gen X", Merge1[[#This Row],[Age]]&gt;60,"Baby Boomers")</f>
        <v>Baby Boomers</v>
      </c>
      <c r="AC652" s="1" t="str" cm="1">
        <f t="array" ref="AC652">_xlfn.IFS(
    Merge1[[#This Row],[Balance]]&lt;=50000,"Low",
    Merge1[[#This Row],[Balance]]&lt;=200000,"Medium",
    Merge1[[#This Row],[Balance]]&gt;200000,"High"
)</f>
        <v>Medium</v>
      </c>
    </row>
    <row r="653" spans="1:29" x14ac:dyDescent="0.25">
      <c r="A653" s="1" t="s">
        <v>910</v>
      </c>
      <c r="B653" s="1" t="s">
        <v>5986</v>
      </c>
      <c r="C653" s="1" t="s">
        <v>5835</v>
      </c>
      <c r="D653" s="2">
        <v>44155</v>
      </c>
      <c r="E653">
        <v>306081</v>
      </c>
      <c r="F653">
        <v>412</v>
      </c>
      <c r="G653">
        <v>0</v>
      </c>
      <c r="H653" s="1" t="s">
        <v>5833</v>
      </c>
      <c r="I653" s="1" t="s">
        <v>6675</v>
      </c>
      <c r="J653" s="1" t="s">
        <v>6240</v>
      </c>
      <c r="K653">
        <v>53</v>
      </c>
      <c r="L653" s="1" t="s">
        <v>6241</v>
      </c>
      <c r="M653" s="1" t="s">
        <v>6251</v>
      </c>
      <c r="N653">
        <v>161398</v>
      </c>
      <c r="O653" s="1" t="s">
        <v>6243</v>
      </c>
      <c r="P653" s="2">
        <v>43009</v>
      </c>
      <c r="Q653" s="2">
        <v>45277</v>
      </c>
      <c r="R653" s="1" t="s">
        <v>6904</v>
      </c>
      <c r="S653" s="1" t="s">
        <v>6905</v>
      </c>
      <c r="T653" s="1" t="s">
        <v>14</v>
      </c>
      <c r="U653">
        <v>3101</v>
      </c>
      <c r="V653" s="1" t="s">
        <v>19</v>
      </c>
      <c r="W653" s="1" t="s">
        <v>45</v>
      </c>
      <c r="X653" s="2">
        <f t="shared" ca="1" si="10"/>
        <v>45937</v>
      </c>
      <c r="Y653" s="1">
        <f ca="1">ROUND(YEARFRAC(Merge1[[#This Row],[Join_Date]],Merge1[[#This Row],[Today]], 3),0)</f>
        <v>8</v>
      </c>
      <c r="Z653" s="1" t="str" cm="1">
        <f t="array" aca="1" ref="Z653" ca="1">_xlfn.IFS(
   Merge1[[#This Row],[Customer Tenure]]&lt;=2,"New",
   Merge1[[#This Row],[Customer Tenure]]&lt;=5,"Emerging",
  Merge1[[#This Row],[Customer Tenure]]&lt;9,"Established",
   TRUE,"Loyal"
)</f>
        <v>Established</v>
      </c>
      <c r="AA653" s="1" t="str" cm="1">
        <f t="array" ref="AA653">_xlfn.IFS(Merge1[[#This Row],[Income]]&lt;=30000,"Low",Merge1[[#This Row],[Income]]&lt;=60000,"Medium",Merge1[[#This Row],[Income]]&lt;=100000,"High", Merge1[[#This Row],[Income]]&gt;100000," Premium")</f>
        <v xml:space="preserve"> Premium</v>
      </c>
      <c r="AB653" s="1" t="str" cm="1">
        <f t="array" ref="AB653">_xlfn.IFS(Merge1[[#This Row],[Age]]&lt;= 28,"Gen Z", Merge1[[#This Row],[Age]]&lt;=44,"Millennials", Merge1[[#This Row],[Age]]&lt;=60,"Gen X", Merge1[[#This Row],[Age]]&gt;60,"Baby Boomers")</f>
        <v>Gen X</v>
      </c>
      <c r="AC653" s="1" t="str" cm="1">
        <f t="array" ref="AC653">_xlfn.IFS(
    Merge1[[#This Row],[Balance]]&lt;=50000,"Low",
    Merge1[[#This Row],[Balance]]&lt;=200000,"Medium",
    Merge1[[#This Row],[Balance]]&gt;200000,"High"
)</f>
        <v>High</v>
      </c>
    </row>
    <row r="654" spans="1:29" x14ac:dyDescent="0.25">
      <c r="A654" s="1" t="s">
        <v>910</v>
      </c>
      <c r="B654" s="1" t="s">
        <v>5986</v>
      </c>
      <c r="C654" s="1" t="s">
        <v>5835</v>
      </c>
      <c r="D654" s="2">
        <v>44155</v>
      </c>
      <c r="E654">
        <v>306081</v>
      </c>
      <c r="F654">
        <v>412</v>
      </c>
      <c r="G654">
        <v>0</v>
      </c>
      <c r="H654" s="1" t="s">
        <v>5833</v>
      </c>
      <c r="I654" s="1" t="s">
        <v>6675</v>
      </c>
      <c r="J654" s="1" t="s">
        <v>6240</v>
      </c>
      <c r="K654">
        <v>53</v>
      </c>
      <c r="L654" s="1" t="s">
        <v>6241</v>
      </c>
      <c r="M654" s="1" t="s">
        <v>6251</v>
      </c>
      <c r="N654">
        <v>161398</v>
      </c>
      <c r="O654" s="1" t="s">
        <v>6243</v>
      </c>
      <c r="P654" s="2">
        <v>43009</v>
      </c>
      <c r="Q654" s="2">
        <v>45756</v>
      </c>
      <c r="R654" s="1" t="s">
        <v>6893</v>
      </c>
      <c r="S654" s="1" t="s">
        <v>6894</v>
      </c>
      <c r="T654" s="1" t="s">
        <v>23</v>
      </c>
      <c r="U654">
        <v>302</v>
      </c>
      <c r="V654" s="1" t="s">
        <v>15</v>
      </c>
      <c r="W654" s="1" t="s">
        <v>29</v>
      </c>
      <c r="X654" s="2">
        <f t="shared" ca="1" si="10"/>
        <v>45937</v>
      </c>
      <c r="Y654" s="1">
        <f ca="1">ROUND(YEARFRAC(Merge1[[#This Row],[Join_Date]],Merge1[[#This Row],[Today]], 3),0)</f>
        <v>8</v>
      </c>
      <c r="Z654" s="1" t="str" cm="1">
        <f t="array" aca="1" ref="Z654" ca="1">_xlfn.IFS(
   Merge1[[#This Row],[Customer Tenure]]&lt;=2,"New",
   Merge1[[#This Row],[Customer Tenure]]&lt;=5,"Emerging",
  Merge1[[#This Row],[Customer Tenure]]&lt;9,"Established",
   TRUE,"Loyal"
)</f>
        <v>Established</v>
      </c>
      <c r="AA654" s="1" t="str" cm="1">
        <f t="array" ref="AA654">_xlfn.IFS(Merge1[[#This Row],[Income]]&lt;=30000,"Low",Merge1[[#This Row],[Income]]&lt;=60000,"Medium",Merge1[[#This Row],[Income]]&lt;=100000,"High", Merge1[[#This Row],[Income]]&gt;100000," Premium")</f>
        <v xml:space="preserve"> Premium</v>
      </c>
      <c r="AB654" s="1" t="str" cm="1">
        <f t="array" ref="AB654">_xlfn.IFS(Merge1[[#This Row],[Age]]&lt;= 28,"Gen Z", Merge1[[#This Row],[Age]]&lt;=44,"Millennials", Merge1[[#This Row],[Age]]&lt;=60,"Gen X", Merge1[[#This Row],[Age]]&gt;60,"Baby Boomers")</f>
        <v>Gen X</v>
      </c>
      <c r="AC654" s="1" t="str" cm="1">
        <f t="array" ref="AC654">_xlfn.IFS(
    Merge1[[#This Row],[Balance]]&lt;=50000,"Low",
    Merge1[[#This Row],[Balance]]&lt;=200000,"Medium",
    Merge1[[#This Row],[Balance]]&gt;200000,"High"
)</f>
        <v>High</v>
      </c>
    </row>
    <row r="655" spans="1:29" x14ac:dyDescent="0.25">
      <c r="A655" s="1" t="s">
        <v>749</v>
      </c>
      <c r="B655" s="1" t="s">
        <v>6139</v>
      </c>
      <c r="C655" s="1" t="s">
        <v>5842</v>
      </c>
      <c r="D655" s="2">
        <v>42275</v>
      </c>
      <c r="E655">
        <v>347823</v>
      </c>
      <c r="F655">
        <v>833</v>
      </c>
      <c r="G655">
        <v>0</v>
      </c>
      <c r="H655" s="1" t="s">
        <v>5833</v>
      </c>
      <c r="I655" s="1" t="s">
        <v>6488</v>
      </c>
      <c r="J655" s="1" t="s">
        <v>6240</v>
      </c>
      <c r="K655">
        <v>60</v>
      </c>
      <c r="L655" s="1" t="s">
        <v>6260</v>
      </c>
      <c r="M655" s="1" t="s">
        <v>6266</v>
      </c>
      <c r="N655">
        <v>157612</v>
      </c>
      <c r="O655" s="1" t="s">
        <v>6243</v>
      </c>
      <c r="P655" s="2">
        <v>43780</v>
      </c>
      <c r="Q655" s="2">
        <v>45556</v>
      </c>
      <c r="R655" s="1" t="s">
        <v>6897</v>
      </c>
      <c r="S655" s="1" t="s">
        <v>6898</v>
      </c>
      <c r="T655" s="1" t="s">
        <v>23</v>
      </c>
      <c r="U655">
        <v>524</v>
      </c>
      <c r="V655" s="1" t="s">
        <v>10</v>
      </c>
      <c r="W655" s="1" t="s">
        <v>25</v>
      </c>
      <c r="X655" s="2">
        <f t="shared" ca="1" si="10"/>
        <v>45937</v>
      </c>
      <c r="Y655" s="1">
        <f ca="1">ROUND(YEARFRAC(Merge1[[#This Row],[Join_Date]],Merge1[[#This Row],[Today]], 3),0)</f>
        <v>6</v>
      </c>
      <c r="Z655" s="1" t="str" cm="1">
        <f t="array" aca="1" ref="Z655" ca="1">_xlfn.IFS(
   Merge1[[#This Row],[Customer Tenure]]&lt;=2,"New",
   Merge1[[#This Row],[Customer Tenure]]&lt;=5,"Emerging",
  Merge1[[#This Row],[Customer Tenure]]&lt;9,"Established",
   TRUE,"Loyal"
)</f>
        <v>Established</v>
      </c>
      <c r="AA655" s="1" t="str" cm="1">
        <f t="array" ref="AA655">_xlfn.IFS(Merge1[[#This Row],[Income]]&lt;=30000,"Low",Merge1[[#This Row],[Income]]&lt;=60000,"Medium",Merge1[[#This Row],[Income]]&lt;=100000,"High", Merge1[[#This Row],[Income]]&gt;100000," Premium")</f>
        <v xml:space="preserve"> Premium</v>
      </c>
      <c r="AB655" s="1" t="str" cm="1">
        <f t="array" ref="AB655">_xlfn.IFS(Merge1[[#This Row],[Age]]&lt;= 28,"Gen Z", Merge1[[#This Row],[Age]]&lt;=44,"Millennials", Merge1[[#This Row],[Age]]&lt;=60,"Gen X", Merge1[[#This Row],[Age]]&gt;60,"Baby Boomers")</f>
        <v>Gen X</v>
      </c>
      <c r="AC655" s="1" t="str" cm="1">
        <f t="array" ref="AC655">_xlfn.IFS(
    Merge1[[#This Row],[Balance]]&lt;=50000,"Low",
    Merge1[[#This Row],[Balance]]&lt;=200000,"Medium",
    Merge1[[#This Row],[Balance]]&gt;200000,"High"
)</f>
        <v>High</v>
      </c>
    </row>
    <row r="656" spans="1:29" x14ac:dyDescent="0.25">
      <c r="A656" s="1" t="s">
        <v>1074</v>
      </c>
      <c r="B656" s="1" t="s">
        <v>5990</v>
      </c>
      <c r="C656" s="1" t="s">
        <v>5835</v>
      </c>
      <c r="D656" s="2">
        <v>44622</v>
      </c>
      <c r="E656">
        <v>93500</v>
      </c>
      <c r="F656">
        <v>439</v>
      </c>
      <c r="G656">
        <v>0</v>
      </c>
      <c r="H656" s="1" t="s">
        <v>5833</v>
      </c>
      <c r="I656" s="1" t="s">
        <v>6726</v>
      </c>
      <c r="J656" s="1" t="s">
        <v>6245</v>
      </c>
      <c r="K656">
        <v>38</v>
      </c>
      <c r="L656" s="1" t="s">
        <v>6241</v>
      </c>
      <c r="M656" s="1" t="s">
        <v>6266</v>
      </c>
      <c r="N656">
        <v>24703</v>
      </c>
      <c r="O656" s="1" t="s">
        <v>6243</v>
      </c>
      <c r="P656" s="2">
        <v>44896</v>
      </c>
      <c r="Q656" s="2">
        <v>45542</v>
      </c>
      <c r="R656" s="1" t="s">
        <v>6897</v>
      </c>
      <c r="S656" s="1" t="s">
        <v>6898</v>
      </c>
      <c r="T656" s="1" t="s">
        <v>28</v>
      </c>
      <c r="U656">
        <v>9057</v>
      </c>
      <c r="V656" s="1" t="s">
        <v>10</v>
      </c>
      <c r="W656" s="1" t="s">
        <v>11</v>
      </c>
      <c r="X656" s="2">
        <f t="shared" ca="1" si="10"/>
        <v>45937</v>
      </c>
      <c r="Y656" s="1">
        <f ca="1">ROUND(YEARFRAC(Merge1[[#This Row],[Join_Date]],Merge1[[#This Row],[Today]], 3),0)</f>
        <v>3</v>
      </c>
      <c r="Z656" s="1" t="str" cm="1">
        <f t="array" aca="1" ref="Z656" ca="1">_xlfn.IFS(
   Merge1[[#This Row],[Customer Tenure]]&lt;=2,"New",
   Merge1[[#This Row],[Customer Tenure]]&lt;=5,"Emerging",
  Merge1[[#This Row],[Customer Tenure]]&lt;9,"Established",
   TRUE,"Loyal"
)</f>
        <v>Emerging</v>
      </c>
      <c r="AA656" s="1" t="str" cm="1">
        <f t="array" ref="AA656">_xlfn.IFS(Merge1[[#This Row],[Income]]&lt;=30000,"Low",Merge1[[#This Row],[Income]]&lt;=60000,"Medium",Merge1[[#This Row],[Income]]&lt;=100000,"High", Merge1[[#This Row],[Income]]&gt;100000," Premium")</f>
        <v>Low</v>
      </c>
      <c r="AB656" s="1" t="str" cm="1">
        <f t="array" ref="AB656">_xlfn.IFS(Merge1[[#This Row],[Age]]&lt;= 28,"Gen Z", Merge1[[#This Row],[Age]]&lt;=44,"Millennials", Merge1[[#This Row],[Age]]&lt;=60,"Gen X", Merge1[[#This Row],[Age]]&gt;60,"Baby Boomers")</f>
        <v>Millennials</v>
      </c>
      <c r="AC656" s="1" t="str" cm="1">
        <f t="array" ref="AC656">_xlfn.IFS(
    Merge1[[#This Row],[Balance]]&lt;=50000,"Low",
    Merge1[[#This Row],[Balance]]&lt;=200000,"Medium",
    Merge1[[#This Row],[Balance]]&gt;200000,"High"
)</f>
        <v>Medium</v>
      </c>
    </row>
    <row r="657" spans="1:29" x14ac:dyDescent="0.25">
      <c r="A657" s="1" t="s">
        <v>698</v>
      </c>
      <c r="B657" s="1" t="s">
        <v>6052</v>
      </c>
      <c r="C657" s="1" t="s">
        <v>5842</v>
      </c>
      <c r="D657" s="2">
        <v>43772</v>
      </c>
      <c r="E657">
        <v>484282</v>
      </c>
      <c r="F657">
        <v>822</v>
      </c>
      <c r="G657">
        <v>0</v>
      </c>
      <c r="H657" s="1" t="s">
        <v>5833</v>
      </c>
      <c r="I657" s="1" t="s">
        <v>6577</v>
      </c>
      <c r="J657" s="1" t="s">
        <v>6245</v>
      </c>
      <c r="K657">
        <v>37</v>
      </c>
      <c r="L657" s="1" t="s">
        <v>6246</v>
      </c>
      <c r="M657" s="1" t="s">
        <v>6251</v>
      </c>
      <c r="N657">
        <v>177661</v>
      </c>
      <c r="O657" s="1" t="s">
        <v>6243</v>
      </c>
      <c r="P657" s="2">
        <v>45516</v>
      </c>
      <c r="Q657" s="2">
        <v>45361</v>
      </c>
      <c r="R657" s="1" t="s">
        <v>6899</v>
      </c>
      <c r="S657" s="1" t="s">
        <v>6900</v>
      </c>
      <c r="T657" s="1" t="s">
        <v>9</v>
      </c>
      <c r="U657">
        <v>1918</v>
      </c>
      <c r="V657" s="1" t="s">
        <v>24</v>
      </c>
      <c r="W657" s="1" t="s">
        <v>45</v>
      </c>
      <c r="X657" s="2">
        <f t="shared" ca="1" si="10"/>
        <v>45937</v>
      </c>
      <c r="Y657" s="1">
        <f ca="1">ROUND(YEARFRAC(Merge1[[#This Row],[Join_Date]],Merge1[[#This Row],[Today]], 3),0)</f>
        <v>1</v>
      </c>
      <c r="Z657" s="1" t="str" cm="1">
        <f t="array" aca="1" ref="Z657" ca="1">_xlfn.IFS(
   Merge1[[#This Row],[Customer Tenure]]&lt;=2,"New",
   Merge1[[#This Row],[Customer Tenure]]&lt;=5,"Emerging",
  Merge1[[#This Row],[Customer Tenure]]&lt;9,"Established",
   TRUE,"Loyal"
)</f>
        <v>New</v>
      </c>
      <c r="AA657" s="1" t="str" cm="1">
        <f t="array" ref="AA657">_xlfn.IFS(Merge1[[#This Row],[Income]]&lt;=30000,"Low",Merge1[[#This Row],[Income]]&lt;=60000,"Medium",Merge1[[#This Row],[Income]]&lt;=100000,"High", Merge1[[#This Row],[Income]]&gt;100000," Premium")</f>
        <v xml:space="preserve"> Premium</v>
      </c>
      <c r="AB657" s="1" t="str" cm="1">
        <f t="array" ref="AB657">_xlfn.IFS(Merge1[[#This Row],[Age]]&lt;= 28,"Gen Z", Merge1[[#This Row],[Age]]&lt;=44,"Millennials", Merge1[[#This Row],[Age]]&lt;=60,"Gen X", Merge1[[#This Row],[Age]]&gt;60,"Baby Boomers")</f>
        <v>Millennials</v>
      </c>
      <c r="AC657" s="1" t="str" cm="1">
        <f t="array" ref="AC657">_xlfn.IFS(
    Merge1[[#This Row],[Balance]]&lt;=50000,"Low",
    Merge1[[#This Row],[Balance]]&lt;=200000,"Medium",
    Merge1[[#This Row],[Balance]]&gt;200000,"High"
)</f>
        <v>High</v>
      </c>
    </row>
    <row r="658" spans="1:29" x14ac:dyDescent="0.25">
      <c r="A658" s="1" t="s">
        <v>698</v>
      </c>
      <c r="B658" s="1" t="s">
        <v>6052</v>
      </c>
      <c r="C658" s="1" t="s">
        <v>5842</v>
      </c>
      <c r="D658" s="2">
        <v>43772</v>
      </c>
      <c r="E658">
        <v>484282</v>
      </c>
      <c r="F658">
        <v>822</v>
      </c>
      <c r="G658">
        <v>0</v>
      </c>
      <c r="H658" s="1" t="s">
        <v>5833</v>
      </c>
      <c r="I658" s="1" t="s">
        <v>6577</v>
      </c>
      <c r="J658" s="1" t="s">
        <v>6245</v>
      </c>
      <c r="K658">
        <v>37</v>
      </c>
      <c r="L658" s="1" t="s">
        <v>6246</v>
      </c>
      <c r="M658" s="1" t="s">
        <v>6251</v>
      </c>
      <c r="N658">
        <v>177661</v>
      </c>
      <c r="O658" s="1" t="s">
        <v>6243</v>
      </c>
      <c r="P658" s="2">
        <v>45516</v>
      </c>
      <c r="Q658" s="2">
        <v>45570</v>
      </c>
      <c r="R658" s="1" t="s">
        <v>6912</v>
      </c>
      <c r="S658" s="1" t="s">
        <v>6917</v>
      </c>
      <c r="T658" s="1" t="s">
        <v>23</v>
      </c>
      <c r="U658">
        <v>3114</v>
      </c>
      <c r="V658" s="1" t="s">
        <v>10</v>
      </c>
      <c r="W658" s="1" t="s">
        <v>40</v>
      </c>
      <c r="X658" s="2">
        <f t="shared" ca="1" si="10"/>
        <v>45937</v>
      </c>
      <c r="Y658" s="1">
        <f ca="1">ROUND(YEARFRAC(Merge1[[#This Row],[Join_Date]],Merge1[[#This Row],[Today]], 3),0)</f>
        <v>1</v>
      </c>
      <c r="Z658" s="1" t="str" cm="1">
        <f t="array" aca="1" ref="Z658" ca="1">_xlfn.IFS(
   Merge1[[#This Row],[Customer Tenure]]&lt;=2,"New",
   Merge1[[#This Row],[Customer Tenure]]&lt;=5,"Emerging",
  Merge1[[#This Row],[Customer Tenure]]&lt;9,"Established",
   TRUE,"Loyal"
)</f>
        <v>New</v>
      </c>
      <c r="AA658" s="1" t="str" cm="1">
        <f t="array" ref="AA658">_xlfn.IFS(Merge1[[#This Row],[Income]]&lt;=30000,"Low",Merge1[[#This Row],[Income]]&lt;=60000,"Medium",Merge1[[#This Row],[Income]]&lt;=100000,"High", Merge1[[#This Row],[Income]]&gt;100000," Premium")</f>
        <v xml:space="preserve"> Premium</v>
      </c>
      <c r="AB658" s="1" t="str" cm="1">
        <f t="array" ref="AB658">_xlfn.IFS(Merge1[[#This Row],[Age]]&lt;= 28,"Gen Z", Merge1[[#This Row],[Age]]&lt;=44,"Millennials", Merge1[[#This Row],[Age]]&lt;=60,"Gen X", Merge1[[#This Row],[Age]]&gt;60,"Baby Boomers")</f>
        <v>Millennials</v>
      </c>
      <c r="AC658" s="1" t="str" cm="1">
        <f t="array" ref="AC658">_xlfn.IFS(
    Merge1[[#This Row],[Balance]]&lt;=50000,"Low",
    Merge1[[#This Row],[Balance]]&lt;=200000,"Medium",
    Merge1[[#This Row],[Balance]]&gt;200000,"High"
)</f>
        <v>High</v>
      </c>
    </row>
    <row r="659" spans="1:29" x14ac:dyDescent="0.25">
      <c r="A659" s="1" t="s">
        <v>698</v>
      </c>
      <c r="B659" s="1" t="s">
        <v>6052</v>
      </c>
      <c r="C659" s="1" t="s">
        <v>5842</v>
      </c>
      <c r="D659" s="2">
        <v>43772</v>
      </c>
      <c r="E659">
        <v>484282</v>
      </c>
      <c r="F659">
        <v>822</v>
      </c>
      <c r="G659">
        <v>0</v>
      </c>
      <c r="H659" s="1" t="s">
        <v>5833</v>
      </c>
      <c r="I659" s="1" t="s">
        <v>6577</v>
      </c>
      <c r="J659" s="1" t="s">
        <v>6245</v>
      </c>
      <c r="K659">
        <v>37</v>
      </c>
      <c r="L659" s="1" t="s">
        <v>6246</v>
      </c>
      <c r="M659" s="1" t="s">
        <v>6251</v>
      </c>
      <c r="N659">
        <v>177661</v>
      </c>
      <c r="O659" s="1" t="s">
        <v>6243</v>
      </c>
      <c r="P659" s="2">
        <v>45516</v>
      </c>
      <c r="Q659" s="2">
        <v>45535</v>
      </c>
      <c r="R659" s="1" t="s">
        <v>6889</v>
      </c>
      <c r="S659" s="1" t="s">
        <v>6890</v>
      </c>
      <c r="T659" s="1" t="s">
        <v>9</v>
      </c>
      <c r="U659">
        <v>7380</v>
      </c>
      <c r="V659" s="1" t="s">
        <v>24</v>
      </c>
      <c r="W659" s="1" t="s">
        <v>16</v>
      </c>
      <c r="X659" s="2">
        <f t="shared" ca="1" si="10"/>
        <v>45937</v>
      </c>
      <c r="Y659" s="1">
        <f ca="1">ROUND(YEARFRAC(Merge1[[#This Row],[Join_Date]],Merge1[[#This Row],[Today]], 3),0)</f>
        <v>1</v>
      </c>
      <c r="Z659" s="1" t="str" cm="1">
        <f t="array" aca="1" ref="Z659" ca="1">_xlfn.IFS(
   Merge1[[#This Row],[Customer Tenure]]&lt;=2,"New",
   Merge1[[#This Row],[Customer Tenure]]&lt;=5,"Emerging",
  Merge1[[#This Row],[Customer Tenure]]&lt;9,"Established",
   TRUE,"Loyal"
)</f>
        <v>New</v>
      </c>
      <c r="AA659" s="1" t="str" cm="1">
        <f t="array" ref="AA659">_xlfn.IFS(Merge1[[#This Row],[Income]]&lt;=30000,"Low",Merge1[[#This Row],[Income]]&lt;=60000,"Medium",Merge1[[#This Row],[Income]]&lt;=100000,"High", Merge1[[#This Row],[Income]]&gt;100000," Premium")</f>
        <v xml:space="preserve"> Premium</v>
      </c>
      <c r="AB659" s="1" t="str" cm="1">
        <f t="array" ref="AB659">_xlfn.IFS(Merge1[[#This Row],[Age]]&lt;= 28,"Gen Z", Merge1[[#This Row],[Age]]&lt;=44,"Millennials", Merge1[[#This Row],[Age]]&lt;=60,"Gen X", Merge1[[#This Row],[Age]]&gt;60,"Baby Boomers")</f>
        <v>Millennials</v>
      </c>
      <c r="AC659" s="1" t="str" cm="1">
        <f t="array" ref="AC659">_xlfn.IFS(
    Merge1[[#This Row],[Balance]]&lt;=50000,"Low",
    Merge1[[#This Row],[Balance]]&lt;=200000,"Medium",
    Merge1[[#This Row],[Balance]]&gt;200000,"High"
)</f>
        <v>High</v>
      </c>
    </row>
    <row r="660" spans="1:29" x14ac:dyDescent="0.25">
      <c r="A660" s="1" t="s">
        <v>701</v>
      </c>
      <c r="B660" s="1" t="s">
        <v>6169</v>
      </c>
      <c r="C660" s="1" t="s">
        <v>5835</v>
      </c>
      <c r="D660" s="2">
        <v>45320</v>
      </c>
      <c r="E660">
        <v>429505</v>
      </c>
      <c r="F660">
        <v>773</v>
      </c>
      <c r="G660">
        <v>0</v>
      </c>
      <c r="H660" s="1" t="s">
        <v>5833</v>
      </c>
      <c r="I660" s="1" t="s">
        <v>6646</v>
      </c>
      <c r="J660" s="1" t="s">
        <v>6240</v>
      </c>
      <c r="K660">
        <v>63</v>
      </c>
      <c r="L660" s="1" t="s">
        <v>6260</v>
      </c>
      <c r="M660" s="1" t="s">
        <v>6257</v>
      </c>
      <c r="N660">
        <v>84881</v>
      </c>
      <c r="O660" s="1" t="s">
        <v>6252</v>
      </c>
      <c r="P660" s="2">
        <v>44650</v>
      </c>
      <c r="Q660" s="2">
        <v>45207</v>
      </c>
      <c r="R660" s="1" t="s">
        <v>6912</v>
      </c>
      <c r="S660" s="1" t="s">
        <v>6913</v>
      </c>
      <c r="T660" s="1" t="s">
        <v>23</v>
      </c>
      <c r="U660">
        <v>4317</v>
      </c>
      <c r="V660" s="1" t="s">
        <v>10</v>
      </c>
      <c r="W660" s="1" t="s">
        <v>20</v>
      </c>
      <c r="X660" s="2">
        <f t="shared" ca="1" si="10"/>
        <v>45937</v>
      </c>
      <c r="Y660" s="1">
        <f ca="1">ROUND(YEARFRAC(Merge1[[#This Row],[Join_Date]],Merge1[[#This Row],[Today]], 3),0)</f>
        <v>4</v>
      </c>
      <c r="Z660" s="1" t="str" cm="1">
        <f t="array" aca="1" ref="Z660" ca="1">_xlfn.IFS(
   Merge1[[#This Row],[Customer Tenure]]&lt;=2,"New",
   Merge1[[#This Row],[Customer Tenure]]&lt;=5,"Emerging",
  Merge1[[#This Row],[Customer Tenure]]&lt;9,"Established",
   TRUE,"Loyal"
)</f>
        <v>Emerging</v>
      </c>
      <c r="AA660" s="1" t="str" cm="1">
        <f t="array" ref="AA660">_xlfn.IFS(Merge1[[#This Row],[Income]]&lt;=30000,"Low",Merge1[[#This Row],[Income]]&lt;=60000,"Medium",Merge1[[#This Row],[Income]]&lt;=100000,"High", Merge1[[#This Row],[Income]]&gt;100000," Premium")</f>
        <v>High</v>
      </c>
      <c r="AB660" s="1" t="str" cm="1">
        <f t="array" ref="AB660">_xlfn.IFS(Merge1[[#This Row],[Age]]&lt;= 28,"Gen Z", Merge1[[#This Row],[Age]]&lt;=44,"Millennials", Merge1[[#This Row],[Age]]&lt;=60,"Gen X", Merge1[[#This Row],[Age]]&gt;60,"Baby Boomers")</f>
        <v>Baby Boomers</v>
      </c>
      <c r="AC660" s="1" t="str" cm="1">
        <f t="array" ref="AC660">_xlfn.IFS(
    Merge1[[#This Row],[Balance]]&lt;=50000,"Low",
    Merge1[[#This Row],[Balance]]&lt;=200000,"Medium",
    Merge1[[#This Row],[Balance]]&gt;200000,"High"
)</f>
        <v>High</v>
      </c>
    </row>
    <row r="661" spans="1:29" x14ac:dyDescent="0.25">
      <c r="A661" s="1" t="s">
        <v>701</v>
      </c>
      <c r="B661" s="1" t="s">
        <v>6169</v>
      </c>
      <c r="C661" s="1" t="s">
        <v>5835</v>
      </c>
      <c r="D661" s="2">
        <v>45320</v>
      </c>
      <c r="E661">
        <v>429505</v>
      </c>
      <c r="F661">
        <v>773</v>
      </c>
      <c r="G661">
        <v>0</v>
      </c>
      <c r="H661" s="1" t="s">
        <v>5833</v>
      </c>
      <c r="I661" s="1" t="s">
        <v>6646</v>
      </c>
      <c r="J661" s="1" t="s">
        <v>6240</v>
      </c>
      <c r="K661">
        <v>63</v>
      </c>
      <c r="L661" s="1" t="s">
        <v>6260</v>
      </c>
      <c r="M661" s="1" t="s">
        <v>6257</v>
      </c>
      <c r="N661">
        <v>84881</v>
      </c>
      <c r="O661" s="1" t="s">
        <v>6252</v>
      </c>
      <c r="P661" s="2">
        <v>44650</v>
      </c>
      <c r="Q661" s="2">
        <v>45854</v>
      </c>
      <c r="R661" s="1" t="s">
        <v>6891</v>
      </c>
      <c r="S661" s="1" t="s">
        <v>6892</v>
      </c>
      <c r="T661" s="1" t="s">
        <v>9</v>
      </c>
      <c r="U661">
        <v>8919</v>
      </c>
      <c r="V661" s="1" t="s">
        <v>19</v>
      </c>
      <c r="W661" s="1" t="s">
        <v>45</v>
      </c>
      <c r="X661" s="2">
        <f t="shared" ca="1" si="10"/>
        <v>45937</v>
      </c>
      <c r="Y661" s="1">
        <f ca="1">ROUND(YEARFRAC(Merge1[[#This Row],[Join_Date]],Merge1[[#This Row],[Today]], 3),0)</f>
        <v>4</v>
      </c>
      <c r="Z661" s="1" t="str" cm="1">
        <f t="array" aca="1" ref="Z661" ca="1">_xlfn.IFS(
   Merge1[[#This Row],[Customer Tenure]]&lt;=2,"New",
   Merge1[[#This Row],[Customer Tenure]]&lt;=5,"Emerging",
  Merge1[[#This Row],[Customer Tenure]]&lt;9,"Established",
   TRUE,"Loyal"
)</f>
        <v>Emerging</v>
      </c>
      <c r="AA661" s="1" t="str" cm="1">
        <f t="array" ref="AA661">_xlfn.IFS(Merge1[[#This Row],[Income]]&lt;=30000,"Low",Merge1[[#This Row],[Income]]&lt;=60000,"Medium",Merge1[[#This Row],[Income]]&lt;=100000,"High", Merge1[[#This Row],[Income]]&gt;100000," Premium")</f>
        <v>High</v>
      </c>
      <c r="AB661" s="1" t="str" cm="1">
        <f t="array" ref="AB661">_xlfn.IFS(Merge1[[#This Row],[Age]]&lt;= 28,"Gen Z", Merge1[[#This Row],[Age]]&lt;=44,"Millennials", Merge1[[#This Row],[Age]]&lt;=60,"Gen X", Merge1[[#This Row],[Age]]&gt;60,"Baby Boomers")</f>
        <v>Baby Boomers</v>
      </c>
      <c r="AC661" s="1" t="str" cm="1">
        <f t="array" ref="AC661">_xlfn.IFS(
    Merge1[[#This Row],[Balance]]&lt;=50000,"Low",
    Merge1[[#This Row],[Balance]]&lt;=200000,"Medium",
    Merge1[[#This Row],[Balance]]&gt;200000,"High"
)</f>
        <v>High</v>
      </c>
    </row>
    <row r="662" spans="1:29" x14ac:dyDescent="0.25">
      <c r="A662" s="1" t="s">
        <v>703</v>
      </c>
      <c r="B662" s="1" t="s">
        <v>5839</v>
      </c>
      <c r="C662" s="1" t="s">
        <v>5842</v>
      </c>
      <c r="D662" s="2">
        <v>45208</v>
      </c>
      <c r="E662">
        <v>243877</v>
      </c>
      <c r="F662">
        <v>428</v>
      </c>
      <c r="G662">
        <v>290291</v>
      </c>
      <c r="H662" s="1" t="s">
        <v>5833</v>
      </c>
      <c r="I662" s="1" t="s">
        <v>6755</v>
      </c>
      <c r="J662" s="1" t="s">
        <v>6245</v>
      </c>
      <c r="K662">
        <v>28</v>
      </c>
      <c r="L662" s="1" t="s">
        <v>6246</v>
      </c>
      <c r="M662" s="1" t="s">
        <v>6266</v>
      </c>
      <c r="N662">
        <v>39975</v>
      </c>
      <c r="O662" s="1" t="s">
        <v>6248</v>
      </c>
      <c r="P662" s="2">
        <v>44902</v>
      </c>
      <c r="Q662" s="2">
        <v>45538</v>
      </c>
      <c r="R662" s="1" t="s">
        <v>6897</v>
      </c>
      <c r="S662" s="1" t="s">
        <v>6898</v>
      </c>
      <c r="T662" s="1" t="s">
        <v>9</v>
      </c>
      <c r="U662">
        <v>4506</v>
      </c>
      <c r="V662" s="1" t="s">
        <v>10</v>
      </c>
      <c r="W662" s="1" t="s">
        <v>16</v>
      </c>
      <c r="X662" s="2">
        <f t="shared" ca="1" si="10"/>
        <v>45937</v>
      </c>
      <c r="Y662" s="1">
        <f ca="1">ROUND(YEARFRAC(Merge1[[#This Row],[Join_Date]],Merge1[[#This Row],[Today]], 3),0)</f>
        <v>3</v>
      </c>
      <c r="Z662" s="1" t="str" cm="1">
        <f t="array" aca="1" ref="Z662" ca="1">_xlfn.IFS(
   Merge1[[#This Row],[Customer Tenure]]&lt;=2,"New",
   Merge1[[#This Row],[Customer Tenure]]&lt;=5,"Emerging",
  Merge1[[#This Row],[Customer Tenure]]&lt;9,"Established",
   TRUE,"Loyal"
)</f>
        <v>Emerging</v>
      </c>
      <c r="AA662" s="1" t="str" cm="1">
        <f t="array" ref="AA662">_xlfn.IFS(Merge1[[#This Row],[Income]]&lt;=30000,"Low",Merge1[[#This Row],[Income]]&lt;=60000,"Medium",Merge1[[#This Row],[Income]]&lt;=100000,"High", Merge1[[#This Row],[Income]]&gt;100000," Premium")</f>
        <v>Medium</v>
      </c>
      <c r="AB662" s="1" t="str" cm="1">
        <f t="array" ref="AB662">_xlfn.IFS(Merge1[[#This Row],[Age]]&lt;= 28,"Gen Z", Merge1[[#This Row],[Age]]&lt;=44,"Millennials", Merge1[[#This Row],[Age]]&lt;=60,"Gen X", Merge1[[#This Row],[Age]]&gt;60,"Baby Boomers")</f>
        <v>Gen Z</v>
      </c>
      <c r="AC662" s="1" t="str" cm="1">
        <f t="array" ref="AC662">_xlfn.IFS(
    Merge1[[#This Row],[Balance]]&lt;=50000,"Low",
    Merge1[[#This Row],[Balance]]&lt;=200000,"Medium",
    Merge1[[#This Row],[Balance]]&gt;200000,"High"
)</f>
        <v>High</v>
      </c>
    </row>
    <row r="663" spans="1:29" x14ac:dyDescent="0.25">
      <c r="A663" s="1" t="s">
        <v>703</v>
      </c>
      <c r="B663" s="1" t="s">
        <v>5839</v>
      </c>
      <c r="C663" s="1" t="s">
        <v>5842</v>
      </c>
      <c r="D663" s="2">
        <v>45208</v>
      </c>
      <c r="E663">
        <v>243877</v>
      </c>
      <c r="F663">
        <v>428</v>
      </c>
      <c r="G663">
        <v>290291</v>
      </c>
      <c r="H663" s="1" t="s">
        <v>5833</v>
      </c>
      <c r="I663" s="1" t="s">
        <v>6755</v>
      </c>
      <c r="J663" s="1" t="s">
        <v>6245</v>
      </c>
      <c r="K663">
        <v>28</v>
      </c>
      <c r="L663" s="1" t="s">
        <v>6246</v>
      </c>
      <c r="M663" s="1" t="s">
        <v>6266</v>
      </c>
      <c r="N663">
        <v>39975</v>
      </c>
      <c r="O663" s="1" t="s">
        <v>6248</v>
      </c>
      <c r="P663" s="2">
        <v>44902</v>
      </c>
      <c r="Q663" s="2">
        <v>45715</v>
      </c>
      <c r="R663" s="1" t="s">
        <v>6885</v>
      </c>
      <c r="S663" s="1" t="s">
        <v>6896</v>
      </c>
      <c r="T663" s="1" t="s">
        <v>9</v>
      </c>
      <c r="U663">
        <v>487</v>
      </c>
      <c r="V663" s="1" t="s">
        <v>15</v>
      </c>
      <c r="W663" s="1" t="s">
        <v>40</v>
      </c>
      <c r="X663" s="2">
        <f t="shared" ca="1" si="10"/>
        <v>45937</v>
      </c>
      <c r="Y663" s="1">
        <f ca="1">ROUND(YEARFRAC(Merge1[[#This Row],[Join_Date]],Merge1[[#This Row],[Today]], 3),0)</f>
        <v>3</v>
      </c>
      <c r="Z663" s="1" t="str" cm="1">
        <f t="array" aca="1" ref="Z663" ca="1">_xlfn.IFS(
   Merge1[[#This Row],[Customer Tenure]]&lt;=2,"New",
   Merge1[[#This Row],[Customer Tenure]]&lt;=5,"Emerging",
  Merge1[[#This Row],[Customer Tenure]]&lt;9,"Established",
   TRUE,"Loyal"
)</f>
        <v>Emerging</v>
      </c>
      <c r="AA663" s="1" t="str" cm="1">
        <f t="array" ref="AA663">_xlfn.IFS(Merge1[[#This Row],[Income]]&lt;=30000,"Low",Merge1[[#This Row],[Income]]&lt;=60000,"Medium",Merge1[[#This Row],[Income]]&lt;=100000,"High", Merge1[[#This Row],[Income]]&gt;100000," Premium")</f>
        <v>Medium</v>
      </c>
      <c r="AB663" s="1" t="str" cm="1">
        <f t="array" ref="AB663">_xlfn.IFS(Merge1[[#This Row],[Age]]&lt;= 28,"Gen Z", Merge1[[#This Row],[Age]]&lt;=44,"Millennials", Merge1[[#This Row],[Age]]&lt;=60,"Gen X", Merge1[[#This Row],[Age]]&gt;60,"Baby Boomers")</f>
        <v>Gen Z</v>
      </c>
      <c r="AC663" s="1" t="str" cm="1">
        <f t="array" ref="AC663">_xlfn.IFS(
    Merge1[[#This Row],[Balance]]&lt;=50000,"Low",
    Merge1[[#This Row],[Balance]]&lt;=200000,"Medium",
    Merge1[[#This Row],[Balance]]&gt;200000,"High"
)</f>
        <v>High</v>
      </c>
    </row>
    <row r="664" spans="1:29" x14ac:dyDescent="0.25">
      <c r="A664" s="1" t="s">
        <v>1226</v>
      </c>
      <c r="B664" s="1" t="s">
        <v>6136</v>
      </c>
      <c r="C664" s="1" t="s">
        <v>5835</v>
      </c>
      <c r="D664" s="2">
        <v>44081</v>
      </c>
      <c r="E664">
        <v>156255</v>
      </c>
      <c r="F664">
        <v>523</v>
      </c>
      <c r="G664">
        <v>0</v>
      </c>
      <c r="H664" s="1" t="s">
        <v>5833</v>
      </c>
      <c r="I664" s="1" t="s">
        <v>6501</v>
      </c>
      <c r="J664" s="1" t="s">
        <v>6240</v>
      </c>
      <c r="K664">
        <v>46</v>
      </c>
      <c r="L664" s="1" t="s">
        <v>6256</v>
      </c>
      <c r="M664" s="1" t="s">
        <v>6251</v>
      </c>
      <c r="N664">
        <v>72930</v>
      </c>
      <c r="O664" s="1" t="s">
        <v>6252</v>
      </c>
      <c r="P664" s="2">
        <v>42971</v>
      </c>
      <c r="Q664" s="2">
        <v>45199</v>
      </c>
      <c r="R664" s="1" t="s">
        <v>6897</v>
      </c>
      <c r="S664" s="1" t="s">
        <v>6909</v>
      </c>
      <c r="T664" s="1" t="s">
        <v>14</v>
      </c>
      <c r="U664">
        <v>1596</v>
      </c>
      <c r="V664" s="1" t="s">
        <v>15</v>
      </c>
      <c r="W664" s="1" t="s">
        <v>50</v>
      </c>
      <c r="X664" s="2">
        <f t="shared" ca="1" si="10"/>
        <v>45937</v>
      </c>
      <c r="Y664" s="1">
        <f ca="1">ROUND(YEARFRAC(Merge1[[#This Row],[Join_Date]],Merge1[[#This Row],[Today]], 3),0)</f>
        <v>8</v>
      </c>
      <c r="Z664" s="1" t="str" cm="1">
        <f t="array" aca="1" ref="Z664" ca="1">_xlfn.IFS(
   Merge1[[#This Row],[Customer Tenure]]&lt;=2,"New",
   Merge1[[#This Row],[Customer Tenure]]&lt;=5,"Emerging",
  Merge1[[#This Row],[Customer Tenure]]&lt;9,"Established",
   TRUE,"Loyal"
)</f>
        <v>Established</v>
      </c>
      <c r="AA664" s="1" t="str" cm="1">
        <f t="array" ref="AA664">_xlfn.IFS(Merge1[[#This Row],[Income]]&lt;=30000,"Low",Merge1[[#This Row],[Income]]&lt;=60000,"Medium",Merge1[[#This Row],[Income]]&lt;=100000,"High", Merge1[[#This Row],[Income]]&gt;100000," Premium")</f>
        <v>High</v>
      </c>
      <c r="AB664" s="1" t="str" cm="1">
        <f t="array" ref="AB664">_xlfn.IFS(Merge1[[#This Row],[Age]]&lt;= 28,"Gen Z", Merge1[[#This Row],[Age]]&lt;=44,"Millennials", Merge1[[#This Row],[Age]]&lt;=60,"Gen X", Merge1[[#This Row],[Age]]&gt;60,"Baby Boomers")</f>
        <v>Gen X</v>
      </c>
      <c r="AC664" s="1" t="str" cm="1">
        <f t="array" ref="AC664">_xlfn.IFS(
    Merge1[[#This Row],[Balance]]&lt;=50000,"Low",
    Merge1[[#This Row],[Balance]]&lt;=200000,"Medium",
    Merge1[[#This Row],[Balance]]&gt;200000,"High"
)</f>
        <v>Medium</v>
      </c>
    </row>
    <row r="665" spans="1:29" x14ac:dyDescent="0.25">
      <c r="A665" s="1" t="s">
        <v>707</v>
      </c>
      <c r="B665" s="1" t="s">
        <v>5957</v>
      </c>
      <c r="C665" s="1" t="s">
        <v>5842</v>
      </c>
      <c r="D665" s="2">
        <v>44551</v>
      </c>
      <c r="E665">
        <v>149886</v>
      </c>
      <c r="F665">
        <v>582</v>
      </c>
      <c r="G665">
        <v>180858</v>
      </c>
      <c r="H665" s="1" t="s">
        <v>5833</v>
      </c>
      <c r="I665" s="1" t="s">
        <v>6563</v>
      </c>
      <c r="J665" s="1" t="s">
        <v>6240</v>
      </c>
      <c r="K665">
        <v>54</v>
      </c>
      <c r="L665" s="1" t="s">
        <v>6260</v>
      </c>
      <c r="M665" s="1" t="s">
        <v>6247</v>
      </c>
      <c r="N665">
        <v>28712</v>
      </c>
      <c r="O665" s="1" t="s">
        <v>6243</v>
      </c>
      <c r="P665" s="2">
        <v>43294</v>
      </c>
      <c r="Q665" s="2">
        <v>45409</v>
      </c>
      <c r="R665" s="1" t="s">
        <v>6893</v>
      </c>
      <c r="S665" s="1" t="s">
        <v>6911</v>
      </c>
      <c r="T665" s="1" t="s">
        <v>23</v>
      </c>
      <c r="U665">
        <v>507</v>
      </c>
      <c r="V665" s="1" t="s">
        <v>19</v>
      </c>
      <c r="W665" s="1" t="s">
        <v>25</v>
      </c>
      <c r="X665" s="2">
        <f t="shared" ca="1" si="10"/>
        <v>45937</v>
      </c>
      <c r="Y665" s="1">
        <f ca="1">ROUND(YEARFRAC(Merge1[[#This Row],[Join_Date]],Merge1[[#This Row],[Today]], 3),0)</f>
        <v>7</v>
      </c>
      <c r="Z665" s="1" t="str" cm="1">
        <f t="array" aca="1" ref="Z665" ca="1">_xlfn.IFS(
   Merge1[[#This Row],[Customer Tenure]]&lt;=2,"New",
   Merge1[[#This Row],[Customer Tenure]]&lt;=5,"Emerging",
  Merge1[[#This Row],[Customer Tenure]]&lt;9,"Established",
   TRUE,"Loyal"
)</f>
        <v>Established</v>
      </c>
      <c r="AA665" s="1" t="str" cm="1">
        <f t="array" ref="AA665">_xlfn.IFS(Merge1[[#This Row],[Income]]&lt;=30000,"Low",Merge1[[#This Row],[Income]]&lt;=60000,"Medium",Merge1[[#This Row],[Income]]&lt;=100000,"High", Merge1[[#This Row],[Income]]&gt;100000," Premium")</f>
        <v>Low</v>
      </c>
      <c r="AB665" s="1" t="str" cm="1">
        <f t="array" ref="AB665">_xlfn.IFS(Merge1[[#This Row],[Age]]&lt;= 28,"Gen Z", Merge1[[#This Row],[Age]]&lt;=44,"Millennials", Merge1[[#This Row],[Age]]&lt;=60,"Gen X", Merge1[[#This Row],[Age]]&gt;60,"Baby Boomers")</f>
        <v>Gen X</v>
      </c>
      <c r="AC665" s="1" t="str" cm="1">
        <f t="array" ref="AC665">_xlfn.IFS(
    Merge1[[#This Row],[Balance]]&lt;=50000,"Low",
    Merge1[[#This Row],[Balance]]&lt;=200000,"Medium",
    Merge1[[#This Row],[Balance]]&gt;200000,"High"
)</f>
        <v>Medium</v>
      </c>
    </row>
    <row r="666" spans="1:29" x14ac:dyDescent="0.25">
      <c r="A666" s="1" t="s">
        <v>707</v>
      </c>
      <c r="B666" s="1" t="s">
        <v>5957</v>
      </c>
      <c r="C666" s="1" t="s">
        <v>5842</v>
      </c>
      <c r="D666" s="2">
        <v>44551</v>
      </c>
      <c r="E666">
        <v>149886</v>
      </c>
      <c r="F666">
        <v>582</v>
      </c>
      <c r="G666">
        <v>180858</v>
      </c>
      <c r="H666" s="1" t="s">
        <v>5833</v>
      </c>
      <c r="I666" s="1" t="s">
        <v>6563</v>
      </c>
      <c r="J666" s="1" t="s">
        <v>6240</v>
      </c>
      <c r="K666">
        <v>54</v>
      </c>
      <c r="L666" s="1" t="s">
        <v>6260</v>
      </c>
      <c r="M666" s="1" t="s">
        <v>6247</v>
      </c>
      <c r="N666">
        <v>28712</v>
      </c>
      <c r="O666" s="1" t="s">
        <v>6243</v>
      </c>
      <c r="P666" s="2">
        <v>43294</v>
      </c>
      <c r="Q666" s="2">
        <v>45229</v>
      </c>
      <c r="R666" s="1" t="s">
        <v>6912</v>
      </c>
      <c r="S666" s="1" t="s">
        <v>6913</v>
      </c>
      <c r="T666" s="1" t="s">
        <v>9</v>
      </c>
      <c r="U666">
        <v>216</v>
      </c>
      <c r="V666" s="1" t="s">
        <v>19</v>
      </c>
      <c r="W666" s="1" t="s">
        <v>29</v>
      </c>
      <c r="X666" s="2">
        <f t="shared" ca="1" si="10"/>
        <v>45937</v>
      </c>
      <c r="Y666" s="1">
        <f ca="1">ROUND(YEARFRAC(Merge1[[#This Row],[Join_Date]],Merge1[[#This Row],[Today]], 3),0)</f>
        <v>7</v>
      </c>
      <c r="Z666" s="1" t="str" cm="1">
        <f t="array" aca="1" ref="Z666" ca="1">_xlfn.IFS(
   Merge1[[#This Row],[Customer Tenure]]&lt;=2,"New",
   Merge1[[#This Row],[Customer Tenure]]&lt;=5,"Emerging",
  Merge1[[#This Row],[Customer Tenure]]&lt;9,"Established",
   TRUE,"Loyal"
)</f>
        <v>Established</v>
      </c>
      <c r="AA666" s="1" t="str" cm="1">
        <f t="array" ref="AA666">_xlfn.IFS(Merge1[[#This Row],[Income]]&lt;=30000,"Low",Merge1[[#This Row],[Income]]&lt;=60000,"Medium",Merge1[[#This Row],[Income]]&lt;=100000,"High", Merge1[[#This Row],[Income]]&gt;100000," Premium")</f>
        <v>Low</v>
      </c>
      <c r="AB666" s="1" t="str" cm="1">
        <f t="array" ref="AB666">_xlfn.IFS(Merge1[[#This Row],[Age]]&lt;= 28,"Gen Z", Merge1[[#This Row],[Age]]&lt;=44,"Millennials", Merge1[[#This Row],[Age]]&lt;=60,"Gen X", Merge1[[#This Row],[Age]]&gt;60,"Baby Boomers")</f>
        <v>Gen X</v>
      </c>
      <c r="AC666" s="1" t="str" cm="1">
        <f t="array" ref="AC666">_xlfn.IFS(
    Merge1[[#This Row],[Balance]]&lt;=50000,"Low",
    Merge1[[#This Row],[Balance]]&lt;=200000,"Medium",
    Merge1[[#This Row],[Balance]]&gt;200000,"High"
)</f>
        <v>Medium</v>
      </c>
    </row>
    <row r="667" spans="1:29" x14ac:dyDescent="0.25">
      <c r="A667" s="1" t="s">
        <v>712</v>
      </c>
      <c r="B667" s="1" t="s">
        <v>6126</v>
      </c>
      <c r="C667" s="1" t="s">
        <v>5835</v>
      </c>
      <c r="D667" s="2">
        <v>44638</v>
      </c>
      <c r="E667">
        <v>221767</v>
      </c>
      <c r="F667">
        <v>721</v>
      </c>
      <c r="G667">
        <v>0</v>
      </c>
      <c r="H667" s="1" t="s">
        <v>5833</v>
      </c>
      <c r="I667" s="1" t="s">
        <v>6308</v>
      </c>
      <c r="J667" s="1" t="s">
        <v>6240</v>
      </c>
      <c r="K667">
        <v>30</v>
      </c>
      <c r="L667" s="1" t="s">
        <v>6260</v>
      </c>
      <c r="M667" s="1" t="s">
        <v>6266</v>
      </c>
      <c r="N667">
        <v>176497</v>
      </c>
      <c r="O667" s="1" t="s">
        <v>6248</v>
      </c>
      <c r="P667" s="2">
        <v>42853</v>
      </c>
      <c r="Q667" s="2">
        <v>45460</v>
      </c>
      <c r="R667" s="1" t="s">
        <v>6883</v>
      </c>
      <c r="S667" s="1" t="s">
        <v>6884</v>
      </c>
      <c r="T667" s="1" t="s">
        <v>23</v>
      </c>
      <c r="U667">
        <v>2423</v>
      </c>
      <c r="V667" s="1" t="s">
        <v>10</v>
      </c>
      <c r="W667" s="1" t="s">
        <v>55</v>
      </c>
      <c r="X667" s="2">
        <f t="shared" ca="1" si="10"/>
        <v>45937</v>
      </c>
      <c r="Y667" s="1">
        <f ca="1">ROUND(YEARFRAC(Merge1[[#This Row],[Join_Date]],Merge1[[#This Row],[Today]], 3),0)</f>
        <v>8</v>
      </c>
      <c r="Z667" s="1" t="str" cm="1">
        <f t="array" aca="1" ref="Z667" ca="1">_xlfn.IFS(
   Merge1[[#This Row],[Customer Tenure]]&lt;=2,"New",
   Merge1[[#This Row],[Customer Tenure]]&lt;=5,"Emerging",
  Merge1[[#This Row],[Customer Tenure]]&lt;9,"Established",
   TRUE,"Loyal"
)</f>
        <v>Established</v>
      </c>
      <c r="AA667" s="1" t="str" cm="1">
        <f t="array" ref="AA667">_xlfn.IFS(Merge1[[#This Row],[Income]]&lt;=30000,"Low",Merge1[[#This Row],[Income]]&lt;=60000,"Medium",Merge1[[#This Row],[Income]]&lt;=100000,"High", Merge1[[#This Row],[Income]]&gt;100000," Premium")</f>
        <v xml:space="preserve"> Premium</v>
      </c>
      <c r="AB667" s="1" t="str" cm="1">
        <f t="array" ref="AB667">_xlfn.IFS(Merge1[[#This Row],[Age]]&lt;= 28,"Gen Z", Merge1[[#This Row],[Age]]&lt;=44,"Millennials", Merge1[[#This Row],[Age]]&lt;=60,"Gen X", Merge1[[#This Row],[Age]]&gt;60,"Baby Boomers")</f>
        <v>Millennials</v>
      </c>
      <c r="AC667" s="1" t="str" cm="1">
        <f t="array" ref="AC667">_xlfn.IFS(
    Merge1[[#This Row],[Balance]]&lt;=50000,"Low",
    Merge1[[#This Row],[Balance]]&lt;=200000,"Medium",
    Merge1[[#This Row],[Balance]]&gt;200000,"High"
)</f>
        <v>High</v>
      </c>
    </row>
    <row r="668" spans="1:29" x14ac:dyDescent="0.25">
      <c r="A668" s="1" t="s">
        <v>719</v>
      </c>
      <c r="B668" s="1" t="s">
        <v>5885</v>
      </c>
      <c r="C668" s="1" t="s">
        <v>5835</v>
      </c>
      <c r="D668" s="2">
        <v>45168</v>
      </c>
      <c r="E668">
        <v>300369</v>
      </c>
      <c r="F668">
        <v>590</v>
      </c>
      <c r="G668">
        <v>0</v>
      </c>
      <c r="H668" s="1" t="s">
        <v>5833</v>
      </c>
      <c r="I668" s="1" t="s">
        <v>6366</v>
      </c>
      <c r="J668" s="1" t="s">
        <v>6245</v>
      </c>
      <c r="K668">
        <v>57</v>
      </c>
      <c r="L668" s="1" t="s">
        <v>6246</v>
      </c>
      <c r="M668" s="1" t="s">
        <v>6257</v>
      </c>
      <c r="N668">
        <v>160588</v>
      </c>
      <c r="O668" s="1" t="s">
        <v>6243</v>
      </c>
      <c r="P668" s="2">
        <v>42239</v>
      </c>
      <c r="Q668" s="2">
        <v>45301</v>
      </c>
      <c r="R668" s="1" t="s">
        <v>6902</v>
      </c>
      <c r="S668" s="1" t="s">
        <v>6903</v>
      </c>
      <c r="T668" s="1" t="s">
        <v>28</v>
      </c>
      <c r="U668">
        <v>3467</v>
      </c>
      <c r="V668" s="1" t="s">
        <v>10</v>
      </c>
      <c r="W668" s="1" t="s">
        <v>11</v>
      </c>
      <c r="X668" s="2">
        <f t="shared" ca="1" si="10"/>
        <v>45937</v>
      </c>
      <c r="Y668" s="1">
        <f ca="1">ROUND(YEARFRAC(Merge1[[#This Row],[Join_Date]],Merge1[[#This Row],[Today]], 3),0)</f>
        <v>10</v>
      </c>
      <c r="Z668" s="1" t="str" cm="1">
        <f t="array" aca="1" ref="Z668" ca="1">_xlfn.IFS(
   Merge1[[#This Row],[Customer Tenure]]&lt;=2,"New",
   Merge1[[#This Row],[Customer Tenure]]&lt;=5,"Emerging",
  Merge1[[#This Row],[Customer Tenure]]&lt;9,"Established",
   TRUE,"Loyal"
)</f>
        <v>Loyal</v>
      </c>
      <c r="AA668" s="1" t="str" cm="1">
        <f t="array" ref="AA668">_xlfn.IFS(Merge1[[#This Row],[Income]]&lt;=30000,"Low",Merge1[[#This Row],[Income]]&lt;=60000,"Medium",Merge1[[#This Row],[Income]]&lt;=100000,"High", Merge1[[#This Row],[Income]]&gt;100000," Premium")</f>
        <v xml:space="preserve"> Premium</v>
      </c>
      <c r="AB668" s="1" t="str" cm="1">
        <f t="array" ref="AB668">_xlfn.IFS(Merge1[[#This Row],[Age]]&lt;= 28,"Gen Z", Merge1[[#This Row],[Age]]&lt;=44,"Millennials", Merge1[[#This Row],[Age]]&lt;=60,"Gen X", Merge1[[#This Row],[Age]]&gt;60,"Baby Boomers")</f>
        <v>Gen X</v>
      </c>
      <c r="AC668" s="1" t="str" cm="1">
        <f t="array" ref="AC668">_xlfn.IFS(
    Merge1[[#This Row],[Balance]]&lt;=50000,"Low",
    Merge1[[#This Row],[Balance]]&lt;=200000,"Medium",
    Merge1[[#This Row],[Balance]]&gt;200000,"High"
)</f>
        <v>High</v>
      </c>
    </row>
    <row r="669" spans="1:29" x14ac:dyDescent="0.25">
      <c r="A669" s="1" t="s">
        <v>936</v>
      </c>
      <c r="B669" s="1" t="s">
        <v>6033</v>
      </c>
      <c r="C669" s="1" t="s">
        <v>5832</v>
      </c>
      <c r="D669" s="2">
        <v>43313</v>
      </c>
      <c r="E669">
        <v>306093</v>
      </c>
      <c r="F669">
        <v>321</v>
      </c>
      <c r="G669">
        <v>0</v>
      </c>
      <c r="H669" s="1" t="s">
        <v>5833</v>
      </c>
      <c r="I669" s="1" t="s">
        <v>6517</v>
      </c>
      <c r="J669" s="1" t="s">
        <v>6240</v>
      </c>
      <c r="K669">
        <v>46</v>
      </c>
      <c r="L669" s="1" t="s">
        <v>6256</v>
      </c>
      <c r="M669" s="1" t="s">
        <v>6247</v>
      </c>
      <c r="N669">
        <v>32857</v>
      </c>
      <c r="O669" s="1" t="s">
        <v>6243</v>
      </c>
      <c r="P669" s="2">
        <v>44799</v>
      </c>
      <c r="Q669" s="2">
        <v>45302</v>
      </c>
      <c r="R669" s="1" t="s">
        <v>6902</v>
      </c>
      <c r="S669" s="1" t="s">
        <v>6903</v>
      </c>
      <c r="T669" s="1" t="s">
        <v>28</v>
      </c>
      <c r="U669">
        <v>2055</v>
      </c>
      <c r="V669" s="1" t="s">
        <v>24</v>
      </c>
      <c r="W669" s="1" t="s">
        <v>11</v>
      </c>
      <c r="X669" s="2">
        <f t="shared" ca="1" si="10"/>
        <v>45937</v>
      </c>
      <c r="Y669" s="1">
        <f ca="1">ROUND(YEARFRAC(Merge1[[#This Row],[Join_Date]],Merge1[[#This Row],[Today]], 3),0)</f>
        <v>3</v>
      </c>
      <c r="Z669" s="1" t="str" cm="1">
        <f t="array" aca="1" ref="Z669" ca="1">_xlfn.IFS(
   Merge1[[#This Row],[Customer Tenure]]&lt;=2,"New",
   Merge1[[#This Row],[Customer Tenure]]&lt;=5,"Emerging",
  Merge1[[#This Row],[Customer Tenure]]&lt;9,"Established",
   TRUE,"Loyal"
)</f>
        <v>Emerging</v>
      </c>
      <c r="AA669" s="1" t="str" cm="1">
        <f t="array" ref="AA669">_xlfn.IFS(Merge1[[#This Row],[Income]]&lt;=30000,"Low",Merge1[[#This Row],[Income]]&lt;=60000,"Medium",Merge1[[#This Row],[Income]]&lt;=100000,"High", Merge1[[#This Row],[Income]]&gt;100000," Premium")</f>
        <v>Medium</v>
      </c>
      <c r="AB669" s="1" t="str" cm="1">
        <f t="array" ref="AB669">_xlfn.IFS(Merge1[[#This Row],[Age]]&lt;= 28,"Gen Z", Merge1[[#This Row],[Age]]&lt;=44,"Millennials", Merge1[[#This Row],[Age]]&lt;=60,"Gen X", Merge1[[#This Row],[Age]]&gt;60,"Baby Boomers")</f>
        <v>Gen X</v>
      </c>
      <c r="AC669" s="1" t="str" cm="1">
        <f t="array" ref="AC669">_xlfn.IFS(
    Merge1[[#This Row],[Balance]]&lt;=50000,"Low",
    Merge1[[#This Row],[Balance]]&lt;=200000,"Medium",
    Merge1[[#This Row],[Balance]]&gt;200000,"High"
)</f>
        <v>High</v>
      </c>
    </row>
    <row r="670" spans="1:29" x14ac:dyDescent="0.25">
      <c r="A670" s="1" t="s">
        <v>1013</v>
      </c>
      <c r="B670" s="1" t="s">
        <v>6005</v>
      </c>
      <c r="C670" s="1" t="s">
        <v>5835</v>
      </c>
      <c r="D670" s="2">
        <v>43736</v>
      </c>
      <c r="E670">
        <v>247536</v>
      </c>
      <c r="F670">
        <v>369</v>
      </c>
      <c r="G670">
        <v>0</v>
      </c>
      <c r="H670" s="1" t="s">
        <v>5833</v>
      </c>
      <c r="I670" s="1" t="s">
        <v>6807</v>
      </c>
      <c r="J670" s="1" t="s">
        <v>6245</v>
      </c>
      <c r="K670">
        <v>22</v>
      </c>
      <c r="L670" s="1" t="s">
        <v>6260</v>
      </c>
      <c r="M670" s="1" t="s">
        <v>6247</v>
      </c>
      <c r="N670">
        <v>112324</v>
      </c>
      <c r="O670" s="1" t="s">
        <v>6243</v>
      </c>
      <c r="P670" s="2">
        <v>43074</v>
      </c>
      <c r="Q670" s="2">
        <v>45637</v>
      </c>
      <c r="R670" s="1" t="s">
        <v>6904</v>
      </c>
      <c r="S670" s="1" t="s">
        <v>6916</v>
      </c>
      <c r="T670" s="1" t="s">
        <v>28</v>
      </c>
      <c r="U670">
        <v>3623</v>
      </c>
      <c r="V670" s="1" t="s">
        <v>19</v>
      </c>
      <c r="W670" s="1" t="s">
        <v>29</v>
      </c>
      <c r="X670" s="2">
        <f t="shared" ca="1" si="10"/>
        <v>45937</v>
      </c>
      <c r="Y670" s="1">
        <f ca="1">ROUND(YEARFRAC(Merge1[[#This Row],[Join_Date]],Merge1[[#This Row],[Today]], 3),0)</f>
        <v>8</v>
      </c>
      <c r="Z670" s="1" t="str" cm="1">
        <f t="array" aca="1" ref="Z670" ca="1">_xlfn.IFS(
   Merge1[[#This Row],[Customer Tenure]]&lt;=2,"New",
   Merge1[[#This Row],[Customer Tenure]]&lt;=5,"Emerging",
  Merge1[[#This Row],[Customer Tenure]]&lt;9,"Established",
   TRUE,"Loyal"
)</f>
        <v>Established</v>
      </c>
      <c r="AA670" s="1" t="str" cm="1">
        <f t="array" ref="AA670">_xlfn.IFS(Merge1[[#This Row],[Income]]&lt;=30000,"Low",Merge1[[#This Row],[Income]]&lt;=60000,"Medium",Merge1[[#This Row],[Income]]&lt;=100000,"High", Merge1[[#This Row],[Income]]&gt;100000," Premium")</f>
        <v xml:space="preserve"> Premium</v>
      </c>
      <c r="AB670" s="1" t="str" cm="1">
        <f t="array" ref="AB670">_xlfn.IFS(Merge1[[#This Row],[Age]]&lt;= 28,"Gen Z", Merge1[[#This Row],[Age]]&lt;=44,"Millennials", Merge1[[#This Row],[Age]]&lt;=60,"Gen X", Merge1[[#This Row],[Age]]&gt;60,"Baby Boomers")</f>
        <v>Gen Z</v>
      </c>
      <c r="AC670" s="1" t="str" cm="1">
        <f t="array" ref="AC670">_xlfn.IFS(
    Merge1[[#This Row],[Balance]]&lt;=50000,"Low",
    Merge1[[#This Row],[Balance]]&lt;=200000,"Medium",
    Merge1[[#This Row],[Balance]]&gt;200000,"High"
)</f>
        <v>High</v>
      </c>
    </row>
    <row r="671" spans="1:29" x14ac:dyDescent="0.25">
      <c r="A671" s="1" t="s">
        <v>736</v>
      </c>
      <c r="B671" s="1" t="s">
        <v>6006</v>
      </c>
      <c r="C671" s="1" t="s">
        <v>5842</v>
      </c>
      <c r="D671" s="2">
        <v>42559</v>
      </c>
      <c r="E671">
        <v>36413</v>
      </c>
      <c r="F671">
        <v>411</v>
      </c>
      <c r="G671">
        <v>0</v>
      </c>
      <c r="H671" s="1" t="s">
        <v>5833</v>
      </c>
      <c r="I671" s="1" t="s">
        <v>6855</v>
      </c>
      <c r="J671" s="1" t="s">
        <v>6245</v>
      </c>
      <c r="K671">
        <v>27</v>
      </c>
      <c r="L671" s="1" t="s">
        <v>6260</v>
      </c>
      <c r="M671" s="1" t="s">
        <v>6254</v>
      </c>
      <c r="N671">
        <v>32115</v>
      </c>
      <c r="O671" s="1" t="s">
        <v>6243</v>
      </c>
      <c r="P671" s="2">
        <v>44267</v>
      </c>
      <c r="Q671" s="2">
        <v>45476</v>
      </c>
      <c r="R671" s="1" t="s">
        <v>6891</v>
      </c>
      <c r="S671" s="1" t="s">
        <v>6895</v>
      </c>
      <c r="T671" s="1" t="s">
        <v>9</v>
      </c>
      <c r="U671">
        <v>8613</v>
      </c>
      <c r="V671" s="1" t="s">
        <v>10</v>
      </c>
      <c r="W671" s="1" t="s">
        <v>40</v>
      </c>
      <c r="X671" s="2">
        <f t="shared" ca="1" si="10"/>
        <v>45937</v>
      </c>
      <c r="Y671" s="1">
        <f ca="1">ROUND(YEARFRAC(Merge1[[#This Row],[Join_Date]],Merge1[[#This Row],[Today]], 3),0)</f>
        <v>5</v>
      </c>
      <c r="Z671" s="1" t="str" cm="1">
        <f t="array" aca="1" ref="Z671" ca="1">_xlfn.IFS(
   Merge1[[#This Row],[Customer Tenure]]&lt;=2,"New",
   Merge1[[#This Row],[Customer Tenure]]&lt;=5,"Emerging",
  Merge1[[#This Row],[Customer Tenure]]&lt;9,"Established",
   TRUE,"Loyal"
)</f>
        <v>Emerging</v>
      </c>
      <c r="AA671" s="1" t="str" cm="1">
        <f t="array" ref="AA671">_xlfn.IFS(Merge1[[#This Row],[Income]]&lt;=30000,"Low",Merge1[[#This Row],[Income]]&lt;=60000,"Medium",Merge1[[#This Row],[Income]]&lt;=100000,"High", Merge1[[#This Row],[Income]]&gt;100000," Premium")</f>
        <v>Medium</v>
      </c>
      <c r="AB671" s="1" t="str" cm="1">
        <f t="array" ref="AB671">_xlfn.IFS(Merge1[[#This Row],[Age]]&lt;= 28,"Gen Z", Merge1[[#This Row],[Age]]&lt;=44,"Millennials", Merge1[[#This Row],[Age]]&lt;=60,"Gen X", Merge1[[#This Row],[Age]]&gt;60,"Baby Boomers")</f>
        <v>Gen Z</v>
      </c>
      <c r="AC671" s="1" t="str" cm="1">
        <f t="array" ref="AC671">_xlfn.IFS(
    Merge1[[#This Row],[Balance]]&lt;=50000,"Low",
    Merge1[[#This Row],[Balance]]&lt;=200000,"Medium",
    Merge1[[#This Row],[Balance]]&gt;200000,"High"
)</f>
        <v>Low</v>
      </c>
    </row>
    <row r="672" spans="1:29" x14ac:dyDescent="0.25">
      <c r="A672" s="1" t="s">
        <v>738</v>
      </c>
      <c r="B672" s="1" t="s">
        <v>6008</v>
      </c>
      <c r="C672" s="1" t="s">
        <v>5835</v>
      </c>
      <c r="D672" s="2">
        <v>43059</v>
      </c>
      <c r="E672">
        <v>123130</v>
      </c>
      <c r="F672">
        <v>390</v>
      </c>
      <c r="G672">
        <v>0</v>
      </c>
      <c r="H672" s="1" t="s">
        <v>5860</v>
      </c>
      <c r="I672" s="1" t="s">
        <v>6662</v>
      </c>
      <c r="J672" s="1" t="s">
        <v>6245</v>
      </c>
      <c r="K672">
        <v>25</v>
      </c>
      <c r="L672" s="1" t="s">
        <v>6246</v>
      </c>
      <c r="M672" s="1" t="s">
        <v>6242</v>
      </c>
      <c r="N672">
        <v>31653</v>
      </c>
      <c r="O672" s="1" t="s">
        <v>6243</v>
      </c>
      <c r="P672" s="2">
        <v>42830</v>
      </c>
      <c r="Q672" s="2">
        <v>45247</v>
      </c>
      <c r="R672" s="1" t="s">
        <v>6887</v>
      </c>
      <c r="S672" s="1" t="s">
        <v>6888</v>
      </c>
      <c r="T672" s="1" t="s">
        <v>28</v>
      </c>
      <c r="U672">
        <v>8943</v>
      </c>
      <c r="V672" s="1" t="s">
        <v>10</v>
      </c>
      <c r="W672" s="1" t="s">
        <v>11</v>
      </c>
      <c r="X672" s="2">
        <f t="shared" ca="1" si="10"/>
        <v>45937</v>
      </c>
      <c r="Y672" s="1">
        <f ca="1">ROUND(YEARFRAC(Merge1[[#This Row],[Join_Date]],Merge1[[#This Row],[Today]], 3),0)</f>
        <v>9</v>
      </c>
      <c r="Z672" s="1" t="str" cm="1">
        <f t="array" aca="1" ref="Z672" ca="1">_xlfn.IFS(
   Merge1[[#This Row],[Customer Tenure]]&lt;=2,"New",
   Merge1[[#This Row],[Customer Tenure]]&lt;=5,"Emerging",
  Merge1[[#This Row],[Customer Tenure]]&lt;9,"Established",
   TRUE,"Loyal"
)</f>
        <v>Loyal</v>
      </c>
      <c r="AA672" s="1" t="str" cm="1">
        <f t="array" ref="AA672">_xlfn.IFS(Merge1[[#This Row],[Income]]&lt;=30000,"Low",Merge1[[#This Row],[Income]]&lt;=60000,"Medium",Merge1[[#This Row],[Income]]&lt;=100000,"High", Merge1[[#This Row],[Income]]&gt;100000," Premium")</f>
        <v>Medium</v>
      </c>
      <c r="AB672" s="1" t="str" cm="1">
        <f t="array" ref="AB672">_xlfn.IFS(Merge1[[#This Row],[Age]]&lt;= 28,"Gen Z", Merge1[[#This Row],[Age]]&lt;=44,"Millennials", Merge1[[#This Row],[Age]]&lt;=60,"Gen X", Merge1[[#This Row],[Age]]&gt;60,"Baby Boomers")</f>
        <v>Gen Z</v>
      </c>
      <c r="AC672" s="1" t="str" cm="1">
        <f t="array" ref="AC672">_xlfn.IFS(
    Merge1[[#This Row],[Balance]]&lt;=50000,"Low",
    Merge1[[#This Row],[Balance]]&lt;=200000,"Medium",
    Merge1[[#This Row],[Balance]]&gt;200000,"High"
)</f>
        <v>Medium</v>
      </c>
    </row>
    <row r="673" spans="1:29" x14ac:dyDescent="0.25">
      <c r="A673" s="1" t="s">
        <v>740</v>
      </c>
      <c r="B673" s="1" t="s">
        <v>6079</v>
      </c>
      <c r="C673" s="1" t="s">
        <v>5835</v>
      </c>
      <c r="D673" s="2">
        <v>44563</v>
      </c>
      <c r="E673">
        <v>88151</v>
      </c>
      <c r="F673">
        <v>519</v>
      </c>
      <c r="G673">
        <v>0</v>
      </c>
      <c r="H673" s="1" t="s">
        <v>5833</v>
      </c>
      <c r="I673" s="1" t="s">
        <v>6723</v>
      </c>
      <c r="J673" s="1" t="s">
        <v>6240</v>
      </c>
      <c r="K673">
        <v>38</v>
      </c>
      <c r="L673" s="1" t="s">
        <v>6260</v>
      </c>
      <c r="M673" s="1" t="s">
        <v>6266</v>
      </c>
      <c r="N673">
        <v>134225</v>
      </c>
      <c r="O673" s="1" t="s">
        <v>6248</v>
      </c>
      <c r="P673" s="2">
        <v>44538</v>
      </c>
      <c r="Q673" s="2">
        <v>45754</v>
      </c>
      <c r="R673" s="1" t="s">
        <v>6893</v>
      </c>
      <c r="S673" s="1" t="s">
        <v>6894</v>
      </c>
      <c r="T673" s="1" t="s">
        <v>9</v>
      </c>
      <c r="U673">
        <v>2681</v>
      </c>
      <c r="V673" s="1" t="s">
        <v>10</v>
      </c>
      <c r="W673" s="1" t="s">
        <v>25</v>
      </c>
      <c r="X673" s="2">
        <f t="shared" ca="1" si="10"/>
        <v>45937</v>
      </c>
      <c r="Y673" s="1">
        <f ca="1">ROUND(YEARFRAC(Merge1[[#This Row],[Join_Date]],Merge1[[#This Row],[Today]], 3),0)</f>
        <v>4</v>
      </c>
      <c r="Z673" s="1" t="str" cm="1">
        <f t="array" aca="1" ref="Z673" ca="1">_xlfn.IFS(
   Merge1[[#This Row],[Customer Tenure]]&lt;=2,"New",
   Merge1[[#This Row],[Customer Tenure]]&lt;=5,"Emerging",
  Merge1[[#This Row],[Customer Tenure]]&lt;9,"Established",
   TRUE,"Loyal"
)</f>
        <v>Emerging</v>
      </c>
      <c r="AA673" s="1" t="str" cm="1">
        <f t="array" ref="AA673">_xlfn.IFS(Merge1[[#This Row],[Income]]&lt;=30000,"Low",Merge1[[#This Row],[Income]]&lt;=60000,"Medium",Merge1[[#This Row],[Income]]&lt;=100000,"High", Merge1[[#This Row],[Income]]&gt;100000," Premium")</f>
        <v xml:space="preserve"> Premium</v>
      </c>
      <c r="AB673" s="1" t="str" cm="1">
        <f t="array" ref="AB673">_xlfn.IFS(Merge1[[#This Row],[Age]]&lt;= 28,"Gen Z", Merge1[[#This Row],[Age]]&lt;=44,"Millennials", Merge1[[#This Row],[Age]]&lt;=60,"Gen X", Merge1[[#This Row],[Age]]&gt;60,"Baby Boomers")</f>
        <v>Millennials</v>
      </c>
      <c r="AC673" s="1" t="str" cm="1">
        <f t="array" ref="AC673">_xlfn.IFS(
    Merge1[[#This Row],[Balance]]&lt;=50000,"Low",
    Merge1[[#This Row],[Balance]]&lt;=200000,"Medium",
    Merge1[[#This Row],[Balance]]&gt;200000,"High"
)</f>
        <v>Medium</v>
      </c>
    </row>
    <row r="674" spans="1:29" x14ac:dyDescent="0.25">
      <c r="A674" s="1" t="s">
        <v>742</v>
      </c>
      <c r="B674" s="1" t="s">
        <v>5902</v>
      </c>
      <c r="C674" s="1" t="s">
        <v>5832</v>
      </c>
      <c r="D674" s="2">
        <v>43168</v>
      </c>
      <c r="E674">
        <v>410591</v>
      </c>
      <c r="F674">
        <v>481</v>
      </c>
      <c r="G674">
        <v>0</v>
      </c>
      <c r="H674" s="1" t="s">
        <v>5833</v>
      </c>
      <c r="I674" s="1" t="s">
        <v>6775</v>
      </c>
      <c r="J674" s="1" t="s">
        <v>6240</v>
      </c>
      <c r="K674">
        <v>58</v>
      </c>
      <c r="L674" s="1" t="s">
        <v>6246</v>
      </c>
      <c r="M674" s="1" t="s">
        <v>6266</v>
      </c>
      <c r="N674">
        <v>81272</v>
      </c>
      <c r="O674" s="1" t="s">
        <v>6243</v>
      </c>
      <c r="P674" s="2">
        <v>42747</v>
      </c>
      <c r="Q674" s="2">
        <v>45703</v>
      </c>
      <c r="R674" s="1" t="s">
        <v>6885</v>
      </c>
      <c r="S674" s="1" t="s">
        <v>6896</v>
      </c>
      <c r="T674" s="1" t="s">
        <v>28</v>
      </c>
      <c r="U674">
        <v>6397</v>
      </c>
      <c r="V674" s="1" t="s">
        <v>19</v>
      </c>
      <c r="W674" s="1" t="s">
        <v>50</v>
      </c>
      <c r="X674" s="2">
        <f t="shared" ca="1" si="10"/>
        <v>45937</v>
      </c>
      <c r="Y674" s="1">
        <f ca="1">ROUND(YEARFRAC(Merge1[[#This Row],[Join_Date]],Merge1[[#This Row],[Today]], 3),0)</f>
        <v>9</v>
      </c>
      <c r="Z674" s="1" t="str" cm="1">
        <f t="array" aca="1" ref="Z674" ca="1">_xlfn.IFS(
   Merge1[[#This Row],[Customer Tenure]]&lt;=2,"New",
   Merge1[[#This Row],[Customer Tenure]]&lt;=5,"Emerging",
  Merge1[[#This Row],[Customer Tenure]]&lt;9,"Established",
   TRUE,"Loyal"
)</f>
        <v>Loyal</v>
      </c>
      <c r="AA674" s="1" t="str" cm="1">
        <f t="array" ref="AA674">_xlfn.IFS(Merge1[[#This Row],[Income]]&lt;=30000,"Low",Merge1[[#This Row],[Income]]&lt;=60000,"Medium",Merge1[[#This Row],[Income]]&lt;=100000,"High", Merge1[[#This Row],[Income]]&gt;100000," Premium")</f>
        <v>High</v>
      </c>
      <c r="AB674" s="1" t="str" cm="1">
        <f t="array" ref="AB674">_xlfn.IFS(Merge1[[#This Row],[Age]]&lt;= 28,"Gen Z", Merge1[[#This Row],[Age]]&lt;=44,"Millennials", Merge1[[#This Row],[Age]]&lt;=60,"Gen X", Merge1[[#This Row],[Age]]&gt;60,"Baby Boomers")</f>
        <v>Gen X</v>
      </c>
      <c r="AC674" s="1" t="str" cm="1">
        <f t="array" ref="AC674">_xlfn.IFS(
    Merge1[[#This Row],[Balance]]&lt;=50000,"Low",
    Merge1[[#This Row],[Balance]]&lt;=200000,"Medium",
    Merge1[[#This Row],[Balance]]&gt;200000,"High"
)</f>
        <v>High</v>
      </c>
    </row>
    <row r="675" spans="1:29" x14ac:dyDescent="0.25">
      <c r="A675" s="1" t="s">
        <v>744</v>
      </c>
      <c r="B675" s="1" t="s">
        <v>6044</v>
      </c>
      <c r="C675" s="1" t="s">
        <v>5835</v>
      </c>
      <c r="D675" s="2">
        <v>43422</v>
      </c>
      <c r="E675">
        <v>118094</v>
      </c>
      <c r="F675">
        <v>359</v>
      </c>
      <c r="G675">
        <v>0</v>
      </c>
      <c r="H675" s="1" t="s">
        <v>5833</v>
      </c>
      <c r="I675" s="1" t="s">
        <v>6709</v>
      </c>
      <c r="J675" s="1" t="s">
        <v>6240</v>
      </c>
      <c r="K675">
        <v>42</v>
      </c>
      <c r="L675" s="1" t="s">
        <v>6256</v>
      </c>
      <c r="M675" s="1" t="s">
        <v>6262</v>
      </c>
      <c r="N675">
        <v>181099</v>
      </c>
      <c r="O675" s="1" t="s">
        <v>6248</v>
      </c>
      <c r="P675" s="2">
        <v>44954</v>
      </c>
      <c r="Q675" s="2">
        <v>45643</v>
      </c>
      <c r="R675" s="1" t="s">
        <v>6904</v>
      </c>
      <c r="S675" s="1" t="s">
        <v>6916</v>
      </c>
      <c r="T675" s="1" t="s">
        <v>14</v>
      </c>
      <c r="U675">
        <v>6843</v>
      </c>
      <c r="V675" s="1" t="s">
        <v>24</v>
      </c>
      <c r="W675" s="1" t="s">
        <v>55</v>
      </c>
      <c r="X675" s="2">
        <f t="shared" ca="1" si="10"/>
        <v>45937</v>
      </c>
      <c r="Y675" s="1">
        <f ca="1">ROUND(YEARFRAC(Merge1[[#This Row],[Join_Date]],Merge1[[#This Row],[Today]], 3),0)</f>
        <v>3</v>
      </c>
      <c r="Z675" s="1" t="str" cm="1">
        <f t="array" aca="1" ref="Z675" ca="1">_xlfn.IFS(
   Merge1[[#This Row],[Customer Tenure]]&lt;=2,"New",
   Merge1[[#This Row],[Customer Tenure]]&lt;=5,"Emerging",
  Merge1[[#This Row],[Customer Tenure]]&lt;9,"Established",
   TRUE,"Loyal"
)</f>
        <v>Emerging</v>
      </c>
      <c r="AA675" s="1" t="str" cm="1">
        <f t="array" ref="AA675">_xlfn.IFS(Merge1[[#This Row],[Income]]&lt;=30000,"Low",Merge1[[#This Row],[Income]]&lt;=60000,"Medium",Merge1[[#This Row],[Income]]&lt;=100000,"High", Merge1[[#This Row],[Income]]&gt;100000," Premium")</f>
        <v xml:space="preserve"> Premium</v>
      </c>
      <c r="AB675" s="1" t="str" cm="1">
        <f t="array" ref="AB675">_xlfn.IFS(Merge1[[#This Row],[Age]]&lt;= 28,"Gen Z", Merge1[[#This Row],[Age]]&lt;=44,"Millennials", Merge1[[#This Row],[Age]]&lt;=60,"Gen X", Merge1[[#This Row],[Age]]&gt;60,"Baby Boomers")</f>
        <v>Millennials</v>
      </c>
      <c r="AC675" s="1" t="str" cm="1">
        <f t="array" ref="AC675">_xlfn.IFS(
    Merge1[[#This Row],[Balance]]&lt;=50000,"Low",
    Merge1[[#This Row],[Balance]]&lt;=200000,"Medium",
    Merge1[[#This Row],[Balance]]&gt;200000,"High"
)</f>
        <v>Medium</v>
      </c>
    </row>
    <row r="676" spans="1:29" x14ac:dyDescent="0.25">
      <c r="A676" s="1" t="s">
        <v>747</v>
      </c>
      <c r="B676" s="1" t="s">
        <v>6175</v>
      </c>
      <c r="C676" s="1" t="s">
        <v>5835</v>
      </c>
      <c r="D676" s="2">
        <v>43082</v>
      </c>
      <c r="E676">
        <v>52691</v>
      </c>
      <c r="F676">
        <v>631</v>
      </c>
      <c r="G676">
        <v>0</v>
      </c>
      <c r="H676" s="1" t="s">
        <v>5833</v>
      </c>
      <c r="I676" s="1" t="s">
        <v>6700</v>
      </c>
      <c r="J676" s="1" t="s">
        <v>6245</v>
      </c>
      <c r="K676">
        <v>58</v>
      </c>
      <c r="L676" s="1" t="s">
        <v>6246</v>
      </c>
      <c r="M676" s="1" t="s">
        <v>6257</v>
      </c>
      <c r="N676">
        <v>188484</v>
      </c>
      <c r="O676" s="1" t="s">
        <v>6243</v>
      </c>
      <c r="P676" s="2">
        <v>45392</v>
      </c>
      <c r="Q676" s="2">
        <v>45418</v>
      </c>
      <c r="R676" s="1" t="s">
        <v>6906</v>
      </c>
      <c r="S676" s="1" t="s">
        <v>6918</v>
      </c>
      <c r="T676" s="1" t="s">
        <v>23</v>
      </c>
      <c r="U676">
        <v>5509</v>
      </c>
      <c r="V676" s="1" t="s">
        <v>24</v>
      </c>
      <c r="W676" s="1" t="s">
        <v>11</v>
      </c>
      <c r="X676" s="2">
        <f t="shared" ca="1" si="10"/>
        <v>45937</v>
      </c>
      <c r="Y676" s="1">
        <f ca="1">ROUND(YEARFRAC(Merge1[[#This Row],[Join_Date]],Merge1[[#This Row],[Today]], 3),0)</f>
        <v>1</v>
      </c>
      <c r="Z676" s="1" t="str" cm="1">
        <f t="array" aca="1" ref="Z676" ca="1">_xlfn.IFS(
   Merge1[[#This Row],[Customer Tenure]]&lt;=2,"New",
   Merge1[[#This Row],[Customer Tenure]]&lt;=5,"Emerging",
  Merge1[[#This Row],[Customer Tenure]]&lt;9,"Established",
   TRUE,"Loyal"
)</f>
        <v>New</v>
      </c>
      <c r="AA676" s="1" t="str" cm="1">
        <f t="array" ref="AA676">_xlfn.IFS(Merge1[[#This Row],[Income]]&lt;=30000,"Low",Merge1[[#This Row],[Income]]&lt;=60000,"Medium",Merge1[[#This Row],[Income]]&lt;=100000,"High", Merge1[[#This Row],[Income]]&gt;100000," Premium")</f>
        <v xml:space="preserve"> Premium</v>
      </c>
      <c r="AB676" s="1" t="str" cm="1">
        <f t="array" ref="AB676">_xlfn.IFS(Merge1[[#This Row],[Age]]&lt;= 28,"Gen Z", Merge1[[#This Row],[Age]]&lt;=44,"Millennials", Merge1[[#This Row],[Age]]&lt;=60,"Gen X", Merge1[[#This Row],[Age]]&gt;60,"Baby Boomers")</f>
        <v>Gen X</v>
      </c>
      <c r="AC676" s="1" t="str" cm="1">
        <f t="array" ref="AC676">_xlfn.IFS(
    Merge1[[#This Row],[Balance]]&lt;=50000,"Low",
    Merge1[[#This Row],[Balance]]&lt;=200000,"Medium",
    Merge1[[#This Row],[Balance]]&gt;200000,"High"
)</f>
        <v>Medium</v>
      </c>
    </row>
    <row r="677" spans="1:29" x14ac:dyDescent="0.25">
      <c r="A677" s="1" t="s">
        <v>747</v>
      </c>
      <c r="B677" s="1" t="s">
        <v>6175</v>
      </c>
      <c r="C677" s="1" t="s">
        <v>5835</v>
      </c>
      <c r="D677" s="2">
        <v>43082</v>
      </c>
      <c r="E677">
        <v>52691</v>
      </c>
      <c r="F677">
        <v>631</v>
      </c>
      <c r="G677">
        <v>0</v>
      </c>
      <c r="H677" s="1" t="s">
        <v>5833</v>
      </c>
      <c r="I677" s="1" t="s">
        <v>6700</v>
      </c>
      <c r="J677" s="1" t="s">
        <v>6245</v>
      </c>
      <c r="K677">
        <v>58</v>
      </c>
      <c r="L677" s="1" t="s">
        <v>6246</v>
      </c>
      <c r="M677" s="1" t="s">
        <v>6257</v>
      </c>
      <c r="N677">
        <v>188484</v>
      </c>
      <c r="O677" s="1" t="s">
        <v>6243</v>
      </c>
      <c r="P677" s="2">
        <v>45392</v>
      </c>
      <c r="Q677" s="2">
        <v>45537</v>
      </c>
      <c r="R677" s="1" t="s">
        <v>6897</v>
      </c>
      <c r="S677" s="1" t="s">
        <v>6898</v>
      </c>
      <c r="T677" s="1" t="s">
        <v>9</v>
      </c>
      <c r="U677">
        <v>8392</v>
      </c>
      <c r="V677" s="1" t="s">
        <v>19</v>
      </c>
      <c r="W677" s="1" t="s">
        <v>29</v>
      </c>
      <c r="X677" s="2">
        <f t="shared" ca="1" si="10"/>
        <v>45937</v>
      </c>
      <c r="Y677" s="1">
        <f ca="1">ROUND(YEARFRAC(Merge1[[#This Row],[Join_Date]],Merge1[[#This Row],[Today]], 3),0)</f>
        <v>1</v>
      </c>
      <c r="Z677" s="1" t="str" cm="1">
        <f t="array" aca="1" ref="Z677" ca="1">_xlfn.IFS(
   Merge1[[#This Row],[Customer Tenure]]&lt;=2,"New",
   Merge1[[#This Row],[Customer Tenure]]&lt;=5,"Emerging",
  Merge1[[#This Row],[Customer Tenure]]&lt;9,"Established",
   TRUE,"Loyal"
)</f>
        <v>New</v>
      </c>
      <c r="AA677" s="1" t="str" cm="1">
        <f t="array" ref="AA677">_xlfn.IFS(Merge1[[#This Row],[Income]]&lt;=30000,"Low",Merge1[[#This Row],[Income]]&lt;=60000,"Medium",Merge1[[#This Row],[Income]]&lt;=100000,"High", Merge1[[#This Row],[Income]]&gt;100000," Premium")</f>
        <v xml:space="preserve"> Premium</v>
      </c>
      <c r="AB677" s="1" t="str" cm="1">
        <f t="array" ref="AB677">_xlfn.IFS(Merge1[[#This Row],[Age]]&lt;= 28,"Gen Z", Merge1[[#This Row],[Age]]&lt;=44,"Millennials", Merge1[[#This Row],[Age]]&lt;=60,"Gen X", Merge1[[#This Row],[Age]]&gt;60,"Baby Boomers")</f>
        <v>Gen X</v>
      </c>
      <c r="AC677" s="1" t="str" cm="1">
        <f t="array" ref="AC677">_xlfn.IFS(
    Merge1[[#This Row],[Balance]]&lt;=50000,"Low",
    Merge1[[#This Row],[Balance]]&lt;=200000,"Medium",
    Merge1[[#This Row],[Balance]]&gt;200000,"High"
)</f>
        <v>Medium</v>
      </c>
    </row>
    <row r="678" spans="1:29" x14ac:dyDescent="0.25">
      <c r="A678" s="1" t="s">
        <v>752</v>
      </c>
      <c r="B678" s="1" t="s">
        <v>6183</v>
      </c>
      <c r="C678" s="1" t="s">
        <v>5835</v>
      </c>
      <c r="D678" s="2">
        <v>44254</v>
      </c>
      <c r="E678">
        <v>326719</v>
      </c>
      <c r="F678">
        <v>794</v>
      </c>
      <c r="G678">
        <v>0</v>
      </c>
      <c r="H678" s="1" t="s">
        <v>5838</v>
      </c>
      <c r="I678" s="1" t="s">
        <v>6803</v>
      </c>
      <c r="J678" s="1" t="s">
        <v>6245</v>
      </c>
      <c r="K678">
        <v>47</v>
      </c>
      <c r="L678" s="1" t="s">
        <v>6256</v>
      </c>
      <c r="M678" s="1" t="s">
        <v>6262</v>
      </c>
      <c r="N678">
        <v>55946</v>
      </c>
      <c r="O678" s="1" t="s">
        <v>6248</v>
      </c>
      <c r="P678" s="2">
        <v>42580</v>
      </c>
      <c r="Q678" s="2">
        <v>45472</v>
      </c>
      <c r="R678" s="1" t="s">
        <v>6883</v>
      </c>
      <c r="S678" s="1" t="s">
        <v>6884</v>
      </c>
      <c r="T678" s="1" t="s">
        <v>23</v>
      </c>
      <c r="U678">
        <v>957</v>
      </c>
      <c r="V678" s="1" t="s">
        <v>24</v>
      </c>
      <c r="W678" s="1" t="s">
        <v>40</v>
      </c>
      <c r="X678" s="2">
        <f t="shared" ca="1" si="10"/>
        <v>45937</v>
      </c>
      <c r="Y678" s="1">
        <f ca="1">ROUND(YEARFRAC(Merge1[[#This Row],[Join_Date]],Merge1[[#This Row],[Today]], 3),0)</f>
        <v>9</v>
      </c>
      <c r="Z678" s="1" t="str" cm="1">
        <f t="array" aca="1" ref="Z678" ca="1">_xlfn.IFS(
   Merge1[[#This Row],[Customer Tenure]]&lt;=2,"New",
   Merge1[[#This Row],[Customer Tenure]]&lt;=5,"Emerging",
  Merge1[[#This Row],[Customer Tenure]]&lt;9,"Established",
   TRUE,"Loyal"
)</f>
        <v>Loyal</v>
      </c>
      <c r="AA678" s="1" t="str" cm="1">
        <f t="array" ref="AA678">_xlfn.IFS(Merge1[[#This Row],[Income]]&lt;=30000,"Low",Merge1[[#This Row],[Income]]&lt;=60000,"Medium",Merge1[[#This Row],[Income]]&lt;=100000,"High", Merge1[[#This Row],[Income]]&gt;100000," Premium")</f>
        <v>Medium</v>
      </c>
      <c r="AB678" s="1" t="str" cm="1">
        <f t="array" ref="AB678">_xlfn.IFS(Merge1[[#This Row],[Age]]&lt;= 28,"Gen Z", Merge1[[#This Row],[Age]]&lt;=44,"Millennials", Merge1[[#This Row],[Age]]&lt;=60,"Gen X", Merge1[[#This Row],[Age]]&gt;60,"Baby Boomers")</f>
        <v>Gen X</v>
      </c>
      <c r="AC678" s="1" t="str" cm="1">
        <f t="array" ref="AC678">_xlfn.IFS(
    Merge1[[#This Row],[Balance]]&lt;=50000,"Low",
    Merge1[[#This Row],[Balance]]&lt;=200000,"Medium",
    Merge1[[#This Row],[Balance]]&gt;200000,"High"
)</f>
        <v>High</v>
      </c>
    </row>
    <row r="679" spans="1:29" x14ac:dyDescent="0.25">
      <c r="A679" s="1" t="s">
        <v>752</v>
      </c>
      <c r="B679" s="1" t="s">
        <v>6183</v>
      </c>
      <c r="C679" s="1" t="s">
        <v>5835</v>
      </c>
      <c r="D679" s="2">
        <v>44254</v>
      </c>
      <c r="E679">
        <v>326719</v>
      </c>
      <c r="F679">
        <v>794</v>
      </c>
      <c r="G679">
        <v>0</v>
      </c>
      <c r="H679" s="1" t="s">
        <v>5838</v>
      </c>
      <c r="I679" s="1" t="s">
        <v>6803</v>
      </c>
      <c r="J679" s="1" t="s">
        <v>6245</v>
      </c>
      <c r="K679">
        <v>47</v>
      </c>
      <c r="L679" s="1" t="s">
        <v>6256</v>
      </c>
      <c r="M679" s="1" t="s">
        <v>6262</v>
      </c>
      <c r="N679">
        <v>55946</v>
      </c>
      <c r="O679" s="1" t="s">
        <v>6248</v>
      </c>
      <c r="P679" s="2">
        <v>42580</v>
      </c>
      <c r="Q679" s="2">
        <v>45826</v>
      </c>
      <c r="R679" s="1" t="s">
        <v>6883</v>
      </c>
      <c r="S679" s="1" t="s">
        <v>6910</v>
      </c>
      <c r="T679" s="1" t="s">
        <v>23</v>
      </c>
      <c r="U679">
        <v>3144</v>
      </c>
      <c r="V679" s="1" t="s">
        <v>10</v>
      </c>
      <c r="W679" s="1" t="s">
        <v>106</v>
      </c>
      <c r="X679" s="2">
        <f t="shared" ca="1" si="10"/>
        <v>45937</v>
      </c>
      <c r="Y679" s="1">
        <f ca="1">ROUND(YEARFRAC(Merge1[[#This Row],[Join_Date]],Merge1[[#This Row],[Today]], 3),0)</f>
        <v>9</v>
      </c>
      <c r="Z679" s="1" t="str" cm="1">
        <f t="array" aca="1" ref="Z679" ca="1">_xlfn.IFS(
   Merge1[[#This Row],[Customer Tenure]]&lt;=2,"New",
   Merge1[[#This Row],[Customer Tenure]]&lt;=5,"Emerging",
  Merge1[[#This Row],[Customer Tenure]]&lt;9,"Established",
   TRUE,"Loyal"
)</f>
        <v>Loyal</v>
      </c>
      <c r="AA679" s="1" t="str" cm="1">
        <f t="array" ref="AA679">_xlfn.IFS(Merge1[[#This Row],[Income]]&lt;=30000,"Low",Merge1[[#This Row],[Income]]&lt;=60000,"Medium",Merge1[[#This Row],[Income]]&lt;=100000,"High", Merge1[[#This Row],[Income]]&gt;100000," Premium")</f>
        <v>Medium</v>
      </c>
      <c r="AB679" s="1" t="str" cm="1">
        <f t="array" ref="AB679">_xlfn.IFS(Merge1[[#This Row],[Age]]&lt;= 28,"Gen Z", Merge1[[#This Row],[Age]]&lt;=44,"Millennials", Merge1[[#This Row],[Age]]&lt;=60,"Gen X", Merge1[[#This Row],[Age]]&gt;60,"Baby Boomers")</f>
        <v>Gen X</v>
      </c>
      <c r="AC679" s="1" t="str" cm="1">
        <f t="array" ref="AC679">_xlfn.IFS(
    Merge1[[#This Row],[Balance]]&lt;=50000,"Low",
    Merge1[[#This Row],[Balance]]&lt;=200000,"Medium",
    Merge1[[#This Row],[Balance]]&gt;200000,"High"
)</f>
        <v>High</v>
      </c>
    </row>
    <row r="680" spans="1:29" x14ac:dyDescent="0.25">
      <c r="A680" s="1" t="s">
        <v>754</v>
      </c>
      <c r="B680" s="1" t="s">
        <v>6105</v>
      </c>
      <c r="C680" s="1" t="s">
        <v>5832</v>
      </c>
      <c r="D680" s="2">
        <v>45193</v>
      </c>
      <c r="E680">
        <v>177718</v>
      </c>
      <c r="F680">
        <v>463</v>
      </c>
      <c r="G680">
        <v>0</v>
      </c>
      <c r="H680" s="1" t="s">
        <v>5833</v>
      </c>
      <c r="I680" s="1" t="s">
        <v>6835</v>
      </c>
      <c r="J680" s="1" t="s">
        <v>6240</v>
      </c>
      <c r="K680">
        <v>38</v>
      </c>
      <c r="L680" s="1" t="s">
        <v>6241</v>
      </c>
      <c r="M680" s="1" t="s">
        <v>6254</v>
      </c>
      <c r="N680">
        <v>176683</v>
      </c>
      <c r="O680" s="1" t="s">
        <v>6243</v>
      </c>
      <c r="P680" s="2">
        <v>42325</v>
      </c>
      <c r="Q680" s="2">
        <v>45218</v>
      </c>
      <c r="R680" s="1" t="s">
        <v>6912</v>
      </c>
      <c r="S680" s="1" t="s">
        <v>6913</v>
      </c>
      <c r="T680" s="1" t="s">
        <v>23</v>
      </c>
      <c r="U680">
        <v>1838</v>
      </c>
      <c r="V680" s="1" t="s">
        <v>19</v>
      </c>
      <c r="W680" s="1" t="s">
        <v>16</v>
      </c>
      <c r="X680" s="2">
        <f t="shared" ca="1" si="10"/>
        <v>45937</v>
      </c>
      <c r="Y680" s="1">
        <f ca="1">ROUND(YEARFRAC(Merge1[[#This Row],[Join_Date]],Merge1[[#This Row],[Today]], 3),0)</f>
        <v>10</v>
      </c>
      <c r="Z680" s="1" t="str" cm="1">
        <f t="array" aca="1" ref="Z680" ca="1">_xlfn.IFS(
   Merge1[[#This Row],[Customer Tenure]]&lt;=2,"New",
   Merge1[[#This Row],[Customer Tenure]]&lt;=5,"Emerging",
  Merge1[[#This Row],[Customer Tenure]]&lt;9,"Established",
   TRUE,"Loyal"
)</f>
        <v>Loyal</v>
      </c>
      <c r="AA680" s="1" t="str" cm="1">
        <f t="array" ref="AA680">_xlfn.IFS(Merge1[[#This Row],[Income]]&lt;=30000,"Low",Merge1[[#This Row],[Income]]&lt;=60000,"Medium",Merge1[[#This Row],[Income]]&lt;=100000,"High", Merge1[[#This Row],[Income]]&gt;100000," Premium")</f>
        <v xml:space="preserve"> Premium</v>
      </c>
      <c r="AB680" s="1" t="str" cm="1">
        <f t="array" ref="AB680">_xlfn.IFS(Merge1[[#This Row],[Age]]&lt;= 28,"Gen Z", Merge1[[#This Row],[Age]]&lt;=44,"Millennials", Merge1[[#This Row],[Age]]&lt;=60,"Gen X", Merge1[[#This Row],[Age]]&gt;60,"Baby Boomers")</f>
        <v>Millennials</v>
      </c>
      <c r="AC680" s="1" t="str" cm="1">
        <f t="array" ref="AC680">_xlfn.IFS(
    Merge1[[#This Row],[Balance]]&lt;=50000,"Low",
    Merge1[[#This Row],[Balance]]&lt;=200000,"Medium",
    Merge1[[#This Row],[Balance]]&gt;200000,"High"
)</f>
        <v>Medium</v>
      </c>
    </row>
    <row r="681" spans="1:29" x14ac:dyDescent="0.25">
      <c r="A681" s="1" t="s">
        <v>764</v>
      </c>
      <c r="B681" s="1" t="s">
        <v>6016</v>
      </c>
      <c r="C681" s="1" t="s">
        <v>5842</v>
      </c>
      <c r="D681" s="2">
        <v>45520</v>
      </c>
      <c r="E681">
        <v>236187</v>
      </c>
      <c r="F681">
        <v>610</v>
      </c>
      <c r="G681">
        <v>0</v>
      </c>
      <c r="H681" s="1" t="s">
        <v>5833</v>
      </c>
      <c r="I681" s="1" t="s">
        <v>6785</v>
      </c>
      <c r="J681" s="1" t="s">
        <v>6245</v>
      </c>
      <c r="K681">
        <v>30</v>
      </c>
      <c r="L681" s="1" t="s">
        <v>6241</v>
      </c>
      <c r="M681" s="1" t="s">
        <v>6242</v>
      </c>
      <c r="N681">
        <v>138154</v>
      </c>
      <c r="O681" s="1" t="s">
        <v>6243</v>
      </c>
      <c r="P681" s="2">
        <v>44896</v>
      </c>
      <c r="Q681" s="2">
        <v>45265</v>
      </c>
      <c r="R681" s="1" t="s">
        <v>6904</v>
      </c>
      <c r="S681" s="1" t="s">
        <v>6905</v>
      </c>
      <c r="T681" s="1" t="s">
        <v>14</v>
      </c>
      <c r="U681">
        <v>7989</v>
      </c>
      <c r="V681" s="1" t="s">
        <v>15</v>
      </c>
      <c r="W681" s="1" t="s">
        <v>16</v>
      </c>
      <c r="X681" s="2">
        <f t="shared" ca="1" si="10"/>
        <v>45937</v>
      </c>
      <c r="Y681" s="1">
        <f ca="1">ROUND(YEARFRAC(Merge1[[#This Row],[Join_Date]],Merge1[[#This Row],[Today]], 3),0)</f>
        <v>3</v>
      </c>
      <c r="Z681" s="1" t="str" cm="1">
        <f t="array" aca="1" ref="Z681" ca="1">_xlfn.IFS(
   Merge1[[#This Row],[Customer Tenure]]&lt;=2,"New",
   Merge1[[#This Row],[Customer Tenure]]&lt;=5,"Emerging",
  Merge1[[#This Row],[Customer Tenure]]&lt;9,"Established",
   TRUE,"Loyal"
)</f>
        <v>Emerging</v>
      </c>
      <c r="AA681" s="1" t="str" cm="1">
        <f t="array" ref="AA681">_xlfn.IFS(Merge1[[#This Row],[Income]]&lt;=30000,"Low",Merge1[[#This Row],[Income]]&lt;=60000,"Medium",Merge1[[#This Row],[Income]]&lt;=100000,"High", Merge1[[#This Row],[Income]]&gt;100000," Premium")</f>
        <v xml:space="preserve"> Premium</v>
      </c>
      <c r="AB681" s="1" t="str" cm="1">
        <f t="array" ref="AB681">_xlfn.IFS(Merge1[[#This Row],[Age]]&lt;= 28,"Gen Z", Merge1[[#This Row],[Age]]&lt;=44,"Millennials", Merge1[[#This Row],[Age]]&lt;=60,"Gen X", Merge1[[#This Row],[Age]]&gt;60,"Baby Boomers")</f>
        <v>Millennials</v>
      </c>
      <c r="AC681" s="1" t="str" cm="1">
        <f t="array" ref="AC681">_xlfn.IFS(
    Merge1[[#This Row],[Balance]]&lt;=50000,"Low",
    Merge1[[#This Row],[Balance]]&lt;=200000,"Medium",
    Merge1[[#This Row],[Balance]]&gt;200000,"High"
)</f>
        <v>High</v>
      </c>
    </row>
    <row r="682" spans="1:29" x14ac:dyDescent="0.25">
      <c r="A682" s="1" t="s">
        <v>912</v>
      </c>
      <c r="B682" s="1" t="s">
        <v>6020</v>
      </c>
      <c r="C682" s="1" t="s">
        <v>5832</v>
      </c>
      <c r="D682" s="2">
        <v>45391</v>
      </c>
      <c r="E682">
        <v>426488</v>
      </c>
      <c r="F682">
        <v>813</v>
      </c>
      <c r="G682">
        <v>0</v>
      </c>
      <c r="H682" s="1" t="s">
        <v>5833</v>
      </c>
      <c r="I682" s="1" t="s">
        <v>6856</v>
      </c>
      <c r="J682" s="1" t="s">
        <v>6240</v>
      </c>
      <c r="K682">
        <v>36</v>
      </c>
      <c r="L682" s="1" t="s">
        <v>6260</v>
      </c>
      <c r="M682" s="1" t="s">
        <v>6257</v>
      </c>
      <c r="N682">
        <v>59062</v>
      </c>
      <c r="O682" s="1" t="s">
        <v>6243</v>
      </c>
      <c r="P682" s="2">
        <v>44585</v>
      </c>
      <c r="Q682" s="2">
        <v>45303</v>
      </c>
      <c r="R682" s="1" t="s">
        <v>6902</v>
      </c>
      <c r="S682" s="1" t="s">
        <v>6903</v>
      </c>
      <c r="T682" s="1" t="s">
        <v>28</v>
      </c>
      <c r="U682">
        <v>2272</v>
      </c>
      <c r="V682" s="1" t="s">
        <v>19</v>
      </c>
      <c r="W682" s="1" t="s">
        <v>20</v>
      </c>
      <c r="X682" s="2">
        <f t="shared" ca="1" si="10"/>
        <v>45937</v>
      </c>
      <c r="Y682" s="1">
        <f ca="1">ROUND(YEARFRAC(Merge1[[#This Row],[Join_Date]],Merge1[[#This Row],[Today]], 3),0)</f>
        <v>4</v>
      </c>
      <c r="Z682" s="1" t="str" cm="1">
        <f t="array" aca="1" ref="Z682" ca="1">_xlfn.IFS(
   Merge1[[#This Row],[Customer Tenure]]&lt;=2,"New",
   Merge1[[#This Row],[Customer Tenure]]&lt;=5,"Emerging",
  Merge1[[#This Row],[Customer Tenure]]&lt;9,"Established",
   TRUE,"Loyal"
)</f>
        <v>Emerging</v>
      </c>
      <c r="AA682" s="1" t="str" cm="1">
        <f t="array" ref="AA682">_xlfn.IFS(Merge1[[#This Row],[Income]]&lt;=30000,"Low",Merge1[[#This Row],[Income]]&lt;=60000,"Medium",Merge1[[#This Row],[Income]]&lt;=100000,"High", Merge1[[#This Row],[Income]]&gt;100000," Premium")</f>
        <v>Medium</v>
      </c>
      <c r="AB682" s="1" t="str" cm="1">
        <f t="array" ref="AB682">_xlfn.IFS(Merge1[[#This Row],[Age]]&lt;= 28,"Gen Z", Merge1[[#This Row],[Age]]&lt;=44,"Millennials", Merge1[[#This Row],[Age]]&lt;=60,"Gen X", Merge1[[#This Row],[Age]]&gt;60,"Baby Boomers")</f>
        <v>Millennials</v>
      </c>
      <c r="AC682" s="1" t="str" cm="1">
        <f t="array" ref="AC682">_xlfn.IFS(
    Merge1[[#This Row],[Balance]]&lt;=50000,"Low",
    Merge1[[#This Row],[Balance]]&lt;=200000,"Medium",
    Merge1[[#This Row],[Balance]]&gt;200000,"High"
)</f>
        <v>High</v>
      </c>
    </row>
    <row r="683" spans="1:29" x14ac:dyDescent="0.25">
      <c r="A683" s="1" t="s">
        <v>912</v>
      </c>
      <c r="B683" s="1" t="s">
        <v>6020</v>
      </c>
      <c r="C683" s="1" t="s">
        <v>5832</v>
      </c>
      <c r="D683" s="2">
        <v>45391</v>
      </c>
      <c r="E683">
        <v>426488</v>
      </c>
      <c r="F683">
        <v>813</v>
      </c>
      <c r="G683">
        <v>0</v>
      </c>
      <c r="H683" s="1" t="s">
        <v>5833</v>
      </c>
      <c r="I683" s="1" t="s">
        <v>6856</v>
      </c>
      <c r="J683" s="1" t="s">
        <v>6240</v>
      </c>
      <c r="K683">
        <v>36</v>
      </c>
      <c r="L683" s="1" t="s">
        <v>6260</v>
      </c>
      <c r="M683" s="1" t="s">
        <v>6257</v>
      </c>
      <c r="N683">
        <v>59062</v>
      </c>
      <c r="O683" s="1" t="s">
        <v>6243</v>
      </c>
      <c r="P683" s="2">
        <v>44585</v>
      </c>
      <c r="Q683" s="2">
        <v>45277</v>
      </c>
      <c r="R683" s="1" t="s">
        <v>6904</v>
      </c>
      <c r="S683" s="1" t="s">
        <v>6905</v>
      </c>
      <c r="T683" s="1" t="s">
        <v>28</v>
      </c>
      <c r="U683">
        <v>3486</v>
      </c>
      <c r="V683" s="1" t="s">
        <v>15</v>
      </c>
      <c r="W683" s="1" t="s">
        <v>29</v>
      </c>
      <c r="X683" s="2">
        <f t="shared" ca="1" si="10"/>
        <v>45937</v>
      </c>
      <c r="Y683" s="1">
        <f ca="1">ROUND(YEARFRAC(Merge1[[#This Row],[Join_Date]],Merge1[[#This Row],[Today]], 3),0)</f>
        <v>4</v>
      </c>
      <c r="Z683" s="1" t="str" cm="1">
        <f t="array" aca="1" ref="Z683" ca="1">_xlfn.IFS(
   Merge1[[#This Row],[Customer Tenure]]&lt;=2,"New",
   Merge1[[#This Row],[Customer Tenure]]&lt;=5,"Emerging",
  Merge1[[#This Row],[Customer Tenure]]&lt;9,"Established",
   TRUE,"Loyal"
)</f>
        <v>Emerging</v>
      </c>
      <c r="AA683" s="1" t="str" cm="1">
        <f t="array" ref="AA683">_xlfn.IFS(Merge1[[#This Row],[Income]]&lt;=30000,"Low",Merge1[[#This Row],[Income]]&lt;=60000,"Medium",Merge1[[#This Row],[Income]]&lt;=100000,"High", Merge1[[#This Row],[Income]]&gt;100000," Premium")</f>
        <v>Medium</v>
      </c>
      <c r="AB683" s="1" t="str" cm="1">
        <f t="array" ref="AB683">_xlfn.IFS(Merge1[[#This Row],[Age]]&lt;= 28,"Gen Z", Merge1[[#This Row],[Age]]&lt;=44,"Millennials", Merge1[[#This Row],[Age]]&lt;=60,"Gen X", Merge1[[#This Row],[Age]]&gt;60,"Baby Boomers")</f>
        <v>Millennials</v>
      </c>
      <c r="AC683" s="1" t="str" cm="1">
        <f t="array" ref="AC683">_xlfn.IFS(
    Merge1[[#This Row],[Balance]]&lt;=50000,"Low",
    Merge1[[#This Row],[Balance]]&lt;=200000,"Medium",
    Merge1[[#This Row],[Balance]]&gt;200000,"High"
)</f>
        <v>High</v>
      </c>
    </row>
    <row r="684" spans="1:29" x14ac:dyDescent="0.25">
      <c r="A684" s="1" t="s">
        <v>766</v>
      </c>
      <c r="B684" s="1" t="s">
        <v>5988</v>
      </c>
      <c r="C684" s="1" t="s">
        <v>5835</v>
      </c>
      <c r="D684" s="2">
        <v>45127</v>
      </c>
      <c r="E684">
        <v>306969</v>
      </c>
      <c r="F684">
        <v>777</v>
      </c>
      <c r="G684">
        <v>0</v>
      </c>
      <c r="H684" s="1" t="s">
        <v>5833</v>
      </c>
      <c r="I684" s="1" t="s">
        <v>6796</v>
      </c>
      <c r="J684" s="1" t="s">
        <v>6245</v>
      </c>
      <c r="K684">
        <v>22</v>
      </c>
      <c r="L684" s="1" t="s">
        <v>6241</v>
      </c>
      <c r="M684" s="1" t="s">
        <v>6247</v>
      </c>
      <c r="N684">
        <v>157348</v>
      </c>
      <c r="O684" s="1" t="s">
        <v>6248</v>
      </c>
      <c r="P684" s="2">
        <v>44666</v>
      </c>
      <c r="Q684" s="2">
        <v>45881</v>
      </c>
      <c r="R684" s="1" t="s">
        <v>6889</v>
      </c>
      <c r="S684" s="1" t="s">
        <v>6915</v>
      </c>
      <c r="T684" s="1" t="s">
        <v>23</v>
      </c>
      <c r="U684">
        <v>5936</v>
      </c>
      <c r="V684" s="1" t="s">
        <v>10</v>
      </c>
      <c r="W684" s="1" t="s">
        <v>20</v>
      </c>
      <c r="X684" s="2">
        <f t="shared" ca="1" si="10"/>
        <v>45937</v>
      </c>
      <c r="Y684" s="1">
        <f ca="1">ROUND(YEARFRAC(Merge1[[#This Row],[Join_Date]],Merge1[[#This Row],[Today]], 3),0)</f>
        <v>3</v>
      </c>
      <c r="Z684" s="1" t="str" cm="1">
        <f t="array" aca="1" ref="Z684" ca="1">_xlfn.IFS(
   Merge1[[#This Row],[Customer Tenure]]&lt;=2,"New",
   Merge1[[#This Row],[Customer Tenure]]&lt;=5,"Emerging",
  Merge1[[#This Row],[Customer Tenure]]&lt;9,"Established",
   TRUE,"Loyal"
)</f>
        <v>Emerging</v>
      </c>
      <c r="AA684" s="1" t="str" cm="1">
        <f t="array" ref="AA684">_xlfn.IFS(Merge1[[#This Row],[Income]]&lt;=30000,"Low",Merge1[[#This Row],[Income]]&lt;=60000,"Medium",Merge1[[#This Row],[Income]]&lt;=100000,"High", Merge1[[#This Row],[Income]]&gt;100000," Premium")</f>
        <v xml:space="preserve"> Premium</v>
      </c>
      <c r="AB684" s="1" t="str" cm="1">
        <f t="array" ref="AB684">_xlfn.IFS(Merge1[[#This Row],[Age]]&lt;= 28,"Gen Z", Merge1[[#This Row],[Age]]&lt;=44,"Millennials", Merge1[[#This Row],[Age]]&lt;=60,"Gen X", Merge1[[#This Row],[Age]]&gt;60,"Baby Boomers")</f>
        <v>Gen Z</v>
      </c>
      <c r="AC684" s="1" t="str" cm="1">
        <f t="array" ref="AC684">_xlfn.IFS(
    Merge1[[#This Row],[Balance]]&lt;=50000,"Low",
    Merge1[[#This Row],[Balance]]&lt;=200000,"Medium",
    Merge1[[#This Row],[Balance]]&gt;200000,"High"
)</f>
        <v>High</v>
      </c>
    </row>
    <row r="685" spans="1:29" x14ac:dyDescent="0.25">
      <c r="A685" s="1" t="s">
        <v>766</v>
      </c>
      <c r="B685" s="1" t="s">
        <v>5988</v>
      </c>
      <c r="C685" s="1" t="s">
        <v>5835</v>
      </c>
      <c r="D685" s="2">
        <v>45127</v>
      </c>
      <c r="E685">
        <v>306969</v>
      </c>
      <c r="F685">
        <v>777</v>
      </c>
      <c r="G685">
        <v>0</v>
      </c>
      <c r="H685" s="1" t="s">
        <v>5833</v>
      </c>
      <c r="I685" s="1" t="s">
        <v>6796</v>
      </c>
      <c r="J685" s="1" t="s">
        <v>6245</v>
      </c>
      <c r="K685">
        <v>22</v>
      </c>
      <c r="L685" s="1" t="s">
        <v>6241</v>
      </c>
      <c r="M685" s="1" t="s">
        <v>6247</v>
      </c>
      <c r="N685">
        <v>157348</v>
      </c>
      <c r="O685" s="1" t="s">
        <v>6248</v>
      </c>
      <c r="P685" s="2">
        <v>44666</v>
      </c>
      <c r="Q685" s="2">
        <v>45819</v>
      </c>
      <c r="R685" s="1" t="s">
        <v>6883</v>
      </c>
      <c r="S685" s="1" t="s">
        <v>6910</v>
      </c>
      <c r="T685" s="1" t="s">
        <v>23</v>
      </c>
      <c r="U685">
        <v>1668</v>
      </c>
      <c r="V685" s="1" t="s">
        <v>19</v>
      </c>
      <c r="W685" s="1" t="s">
        <v>11</v>
      </c>
      <c r="X685" s="2">
        <f t="shared" ca="1" si="10"/>
        <v>45937</v>
      </c>
      <c r="Y685" s="1">
        <f ca="1">ROUND(YEARFRAC(Merge1[[#This Row],[Join_Date]],Merge1[[#This Row],[Today]], 3),0)</f>
        <v>3</v>
      </c>
      <c r="Z685" s="1" t="str" cm="1">
        <f t="array" aca="1" ref="Z685" ca="1">_xlfn.IFS(
   Merge1[[#This Row],[Customer Tenure]]&lt;=2,"New",
   Merge1[[#This Row],[Customer Tenure]]&lt;=5,"Emerging",
  Merge1[[#This Row],[Customer Tenure]]&lt;9,"Established",
   TRUE,"Loyal"
)</f>
        <v>Emerging</v>
      </c>
      <c r="AA685" s="1" t="str" cm="1">
        <f t="array" ref="AA685">_xlfn.IFS(Merge1[[#This Row],[Income]]&lt;=30000,"Low",Merge1[[#This Row],[Income]]&lt;=60000,"Medium",Merge1[[#This Row],[Income]]&lt;=100000,"High", Merge1[[#This Row],[Income]]&gt;100000," Premium")</f>
        <v xml:space="preserve"> Premium</v>
      </c>
      <c r="AB685" s="1" t="str" cm="1">
        <f t="array" ref="AB685">_xlfn.IFS(Merge1[[#This Row],[Age]]&lt;= 28,"Gen Z", Merge1[[#This Row],[Age]]&lt;=44,"Millennials", Merge1[[#This Row],[Age]]&lt;=60,"Gen X", Merge1[[#This Row],[Age]]&gt;60,"Baby Boomers")</f>
        <v>Gen Z</v>
      </c>
      <c r="AC685" s="1" t="str" cm="1">
        <f t="array" ref="AC685">_xlfn.IFS(
    Merge1[[#This Row],[Balance]]&lt;=50000,"Low",
    Merge1[[#This Row],[Balance]]&lt;=200000,"Medium",
    Merge1[[#This Row],[Balance]]&gt;200000,"High"
)</f>
        <v>High</v>
      </c>
    </row>
    <row r="686" spans="1:29" x14ac:dyDescent="0.25">
      <c r="A686" s="1" t="s">
        <v>948</v>
      </c>
      <c r="B686" s="1" t="s">
        <v>6022</v>
      </c>
      <c r="C686" s="1" t="s">
        <v>5832</v>
      </c>
      <c r="D686" s="2">
        <v>45637</v>
      </c>
      <c r="E686">
        <v>175607</v>
      </c>
      <c r="F686">
        <v>740</v>
      </c>
      <c r="G686">
        <v>464822</v>
      </c>
      <c r="H686" s="1" t="s">
        <v>5850</v>
      </c>
      <c r="I686" s="1" t="s">
        <v>6617</v>
      </c>
      <c r="J686" s="1" t="s">
        <v>6245</v>
      </c>
      <c r="K686">
        <v>74</v>
      </c>
      <c r="L686" s="1" t="s">
        <v>6256</v>
      </c>
      <c r="M686" s="1" t="s">
        <v>6247</v>
      </c>
      <c r="N686">
        <v>196076</v>
      </c>
      <c r="O686" s="1" t="s">
        <v>6248</v>
      </c>
      <c r="P686" s="2">
        <v>43335</v>
      </c>
      <c r="Q686" s="2">
        <v>45678</v>
      </c>
      <c r="R686" s="1" t="s">
        <v>6902</v>
      </c>
      <c r="S686" s="1" t="s">
        <v>6908</v>
      </c>
      <c r="T686" s="1" t="s">
        <v>9</v>
      </c>
      <c r="U686">
        <v>6742</v>
      </c>
      <c r="V686" s="1" t="s">
        <v>24</v>
      </c>
      <c r="W686" s="1" t="s">
        <v>55</v>
      </c>
      <c r="X686" s="2">
        <f t="shared" ca="1" si="10"/>
        <v>45937</v>
      </c>
      <c r="Y686" s="1">
        <f ca="1">ROUND(YEARFRAC(Merge1[[#This Row],[Join_Date]],Merge1[[#This Row],[Today]], 3),0)</f>
        <v>7</v>
      </c>
      <c r="Z686" s="1" t="str" cm="1">
        <f t="array" aca="1" ref="Z686" ca="1">_xlfn.IFS(
   Merge1[[#This Row],[Customer Tenure]]&lt;=2,"New",
   Merge1[[#This Row],[Customer Tenure]]&lt;=5,"Emerging",
  Merge1[[#This Row],[Customer Tenure]]&lt;9,"Established",
   TRUE,"Loyal"
)</f>
        <v>Established</v>
      </c>
      <c r="AA686" s="1" t="str" cm="1">
        <f t="array" ref="AA686">_xlfn.IFS(Merge1[[#This Row],[Income]]&lt;=30000,"Low",Merge1[[#This Row],[Income]]&lt;=60000,"Medium",Merge1[[#This Row],[Income]]&lt;=100000,"High", Merge1[[#This Row],[Income]]&gt;100000," Premium")</f>
        <v xml:space="preserve"> Premium</v>
      </c>
      <c r="AB686" s="1" t="str" cm="1">
        <f t="array" ref="AB686">_xlfn.IFS(Merge1[[#This Row],[Age]]&lt;= 28,"Gen Z", Merge1[[#This Row],[Age]]&lt;=44,"Millennials", Merge1[[#This Row],[Age]]&lt;=60,"Gen X", Merge1[[#This Row],[Age]]&gt;60,"Baby Boomers")</f>
        <v>Baby Boomers</v>
      </c>
      <c r="AC686" s="1" t="str" cm="1">
        <f t="array" ref="AC686">_xlfn.IFS(
    Merge1[[#This Row],[Balance]]&lt;=50000,"Low",
    Merge1[[#This Row],[Balance]]&lt;=200000,"Medium",
    Merge1[[#This Row],[Balance]]&gt;200000,"High"
)</f>
        <v>Medium</v>
      </c>
    </row>
    <row r="687" spans="1:29" x14ac:dyDescent="0.25">
      <c r="A687" s="1" t="s">
        <v>948</v>
      </c>
      <c r="B687" s="1" t="s">
        <v>6022</v>
      </c>
      <c r="C687" s="1" t="s">
        <v>5832</v>
      </c>
      <c r="D687" s="2">
        <v>45637</v>
      </c>
      <c r="E687">
        <v>175607</v>
      </c>
      <c r="F687">
        <v>740</v>
      </c>
      <c r="G687">
        <v>464822</v>
      </c>
      <c r="H687" s="1" t="s">
        <v>5850</v>
      </c>
      <c r="I687" s="1" t="s">
        <v>6617</v>
      </c>
      <c r="J687" s="1" t="s">
        <v>6245</v>
      </c>
      <c r="K687">
        <v>74</v>
      </c>
      <c r="L687" s="1" t="s">
        <v>6256</v>
      </c>
      <c r="M687" s="1" t="s">
        <v>6247</v>
      </c>
      <c r="N687">
        <v>196076</v>
      </c>
      <c r="O687" s="1" t="s">
        <v>6248</v>
      </c>
      <c r="P687" s="2">
        <v>43335</v>
      </c>
      <c r="Q687" s="2">
        <v>45366</v>
      </c>
      <c r="R687" s="1" t="s">
        <v>6899</v>
      </c>
      <c r="S687" s="1" t="s">
        <v>6900</v>
      </c>
      <c r="T687" s="1" t="s">
        <v>9</v>
      </c>
      <c r="U687">
        <v>9764</v>
      </c>
      <c r="V687" s="1" t="s">
        <v>24</v>
      </c>
      <c r="W687" s="1" t="s">
        <v>16</v>
      </c>
      <c r="X687" s="2">
        <f t="shared" ca="1" si="10"/>
        <v>45937</v>
      </c>
      <c r="Y687" s="1">
        <f ca="1">ROUND(YEARFRAC(Merge1[[#This Row],[Join_Date]],Merge1[[#This Row],[Today]], 3),0)</f>
        <v>7</v>
      </c>
      <c r="Z687" s="1" t="str" cm="1">
        <f t="array" aca="1" ref="Z687" ca="1">_xlfn.IFS(
   Merge1[[#This Row],[Customer Tenure]]&lt;=2,"New",
   Merge1[[#This Row],[Customer Tenure]]&lt;=5,"Emerging",
  Merge1[[#This Row],[Customer Tenure]]&lt;9,"Established",
   TRUE,"Loyal"
)</f>
        <v>Established</v>
      </c>
      <c r="AA687" s="1" t="str" cm="1">
        <f t="array" ref="AA687">_xlfn.IFS(Merge1[[#This Row],[Income]]&lt;=30000,"Low",Merge1[[#This Row],[Income]]&lt;=60000,"Medium",Merge1[[#This Row],[Income]]&lt;=100000,"High", Merge1[[#This Row],[Income]]&gt;100000," Premium")</f>
        <v xml:space="preserve"> Premium</v>
      </c>
      <c r="AB687" s="1" t="str" cm="1">
        <f t="array" ref="AB687">_xlfn.IFS(Merge1[[#This Row],[Age]]&lt;= 28,"Gen Z", Merge1[[#This Row],[Age]]&lt;=44,"Millennials", Merge1[[#This Row],[Age]]&lt;=60,"Gen X", Merge1[[#This Row],[Age]]&gt;60,"Baby Boomers")</f>
        <v>Baby Boomers</v>
      </c>
      <c r="AC687" s="1" t="str" cm="1">
        <f t="array" ref="AC687">_xlfn.IFS(
    Merge1[[#This Row],[Balance]]&lt;=50000,"Low",
    Merge1[[#This Row],[Balance]]&lt;=200000,"Medium",
    Merge1[[#This Row],[Balance]]&gt;200000,"High"
)</f>
        <v>Medium</v>
      </c>
    </row>
    <row r="688" spans="1:29" x14ac:dyDescent="0.25">
      <c r="A688" s="1" t="s">
        <v>770</v>
      </c>
      <c r="B688" s="1" t="s">
        <v>6064</v>
      </c>
      <c r="C688" s="1" t="s">
        <v>5832</v>
      </c>
      <c r="D688" s="2">
        <v>42605</v>
      </c>
      <c r="E688">
        <v>382891</v>
      </c>
      <c r="F688">
        <v>829</v>
      </c>
      <c r="G688">
        <v>0</v>
      </c>
      <c r="H688" s="1" t="s">
        <v>5838</v>
      </c>
      <c r="I688" s="1" t="s">
        <v>6843</v>
      </c>
      <c r="J688" s="1" t="s">
        <v>6240</v>
      </c>
      <c r="K688">
        <v>22</v>
      </c>
      <c r="L688" s="1" t="s">
        <v>6260</v>
      </c>
      <c r="M688" s="1" t="s">
        <v>6262</v>
      </c>
      <c r="N688">
        <v>81212</v>
      </c>
      <c r="O688" s="1" t="s">
        <v>6248</v>
      </c>
      <c r="P688" s="2">
        <v>43346</v>
      </c>
      <c r="Q688" s="2">
        <v>45713</v>
      </c>
      <c r="R688" s="1" t="s">
        <v>6885</v>
      </c>
      <c r="S688" s="1" t="s">
        <v>6896</v>
      </c>
      <c r="T688" s="1" t="s">
        <v>28</v>
      </c>
      <c r="U688">
        <v>5953</v>
      </c>
      <c r="V688" s="1" t="s">
        <v>24</v>
      </c>
      <c r="W688" s="1" t="s">
        <v>55</v>
      </c>
      <c r="X688" s="2">
        <f t="shared" ca="1" si="10"/>
        <v>45937</v>
      </c>
      <c r="Y688" s="1">
        <f ca="1">ROUND(YEARFRAC(Merge1[[#This Row],[Join_Date]],Merge1[[#This Row],[Today]], 3),0)</f>
        <v>7</v>
      </c>
      <c r="Z688" s="1" t="str" cm="1">
        <f t="array" aca="1" ref="Z688" ca="1">_xlfn.IFS(
   Merge1[[#This Row],[Customer Tenure]]&lt;=2,"New",
   Merge1[[#This Row],[Customer Tenure]]&lt;=5,"Emerging",
  Merge1[[#This Row],[Customer Tenure]]&lt;9,"Established",
   TRUE,"Loyal"
)</f>
        <v>Established</v>
      </c>
      <c r="AA688" s="1" t="str" cm="1">
        <f t="array" ref="AA688">_xlfn.IFS(Merge1[[#This Row],[Income]]&lt;=30000,"Low",Merge1[[#This Row],[Income]]&lt;=60000,"Medium",Merge1[[#This Row],[Income]]&lt;=100000,"High", Merge1[[#This Row],[Income]]&gt;100000," Premium")</f>
        <v>High</v>
      </c>
      <c r="AB688" s="1" t="str" cm="1">
        <f t="array" ref="AB688">_xlfn.IFS(Merge1[[#This Row],[Age]]&lt;= 28,"Gen Z", Merge1[[#This Row],[Age]]&lt;=44,"Millennials", Merge1[[#This Row],[Age]]&lt;=60,"Gen X", Merge1[[#This Row],[Age]]&gt;60,"Baby Boomers")</f>
        <v>Gen Z</v>
      </c>
      <c r="AC688" s="1" t="str" cm="1">
        <f t="array" ref="AC688">_xlfn.IFS(
    Merge1[[#This Row],[Balance]]&lt;=50000,"Low",
    Merge1[[#This Row],[Balance]]&lt;=200000,"Medium",
    Merge1[[#This Row],[Balance]]&gt;200000,"High"
)</f>
        <v>High</v>
      </c>
    </row>
    <row r="689" spans="1:29" x14ac:dyDescent="0.25">
      <c r="A689" s="1" t="s">
        <v>772</v>
      </c>
      <c r="B689" s="1" t="s">
        <v>5893</v>
      </c>
      <c r="C689" s="1" t="s">
        <v>5835</v>
      </c>
      <c r="D689" s="2">
        <v>44735</v>
      </c>
      <c r="E689">
        <v>316363</v>
      </c>
      <c r="F689">
        <v>840</v>
      </c>
      <c r="G689">
        <v>0</v>
      </c>
      <c r="H689" s="1" t="s">
        <v>5833</v>
      </c>
      <c r="I689" s="1" t="s">
        <v>6815</v>
      </c>
      <c r="J689" s="1" t="s">
        <v>6245</v>
      </c>
      <c r="K689">
        <v>49</v>
      </c>
      <c r="L689" s="1" t="s">
        <v>6241</v>
      </c>
      <c r="M689" s="1" t="s">
        <v>6257</v>
      </c>
      <c r="N689">
        <v>151691</v>
      </c>
      <c r="O689" s="1" t="s">
        <v>6243</v>
      </c>
      <c r="P689" s="2">
        <v>43401</v>
      </c>
      <c r="Q689" s="2">
        <v>45237</v>
      </c>
      <c r="R689" s="1" t="s">
        <v>6887</v>
      </c>
      <c r="S689" s="1" t="s">
        <v>6888</v>
      </c>
      <c r="T689" s="1" t="s">
        <v>9</v>
      </c>
      <c r="U689">
        <v>9858</v>
      </c>
      <c r="V689" s="1" t="s">
        <v>10</v>
      </c>
      <c r="W689" s="1" t="s">
        <v>45</v>
      </c>
      <c r="X689" s="2">
        <f t="shared" ca="1" si="10"/>
        <v>45937</v>
      </c>
      <c r="Y689" s="1">
        <f ca="1">ROUND(YEARFRAC(Merge1[[#This Row],[Join_Date]],Merge1[[#This Row],[Today]], 3),0)</f>
        <v>7</v>
      </c>
      <c r="Z689" s="1" t="str" cm="1">
        <f t="array" aca="1" ref="Z689" ca="1">_xlfn.IFS(
   Merge1[[#This Row],[Customer Tenure]]&lt;=2,"New",
   Merge1[[#This Row],[Customer Tenure]]&lt;=5,"Emerging",
  Merge1[[#This Row],[Customer Tenure]]&lt;9,"Established",
   TRUE,"Loyal"
)</f>
        <v>Established</v>
      </c>
      <c r="AA689" s="1" t="str" cm="1">
        <f t="array" ref="AA689">_xlfn.IFS(Merge1[[#This Row],[Income]]&lt;=30000,"Low",Merge1[[#This Row],[Income]]&lt;=60000,"Medium",Merge1[[#This Row],[Income]]&lt;=100000,"High", Merge1[[#This Row],[Income]]&gt;100000," Premium")</f>
        <v xml:space="preserve"> Premium</v>
      </c>
      <c r="AB689" s="1" t="str" cm="1">
        <f t="array" ref="AB689">_xlfn.IFS(Merge1[[#This Row],[Age]]&lt;= 28,"Gen Z", Merge1[[#This Row],[Age]]&lt;=44,"Millennials", Merge1[[#This Row],[Age]]&lt;=60,"Gen X", Merge1[[#This Row],[Age]]&gt;60,"Baby Boomers")</f>
        <v>Gen X</v>
      </c>
      <c r="AC689" s="1" t="str" cm="1">
        <f t="array" ref="AC689">_xlfn.IFS(
    Merge1[[#This Row],[Balance]]&lt;=50000,"Low",
    Merge1[[#This Row],[Balance]]&lt;=200000,"Medium",
    Merge1[[#This Row],[Balance]]&gt;200000,"High"
)</f>
        <v>High</v>
      </c>
    </row>
    <row r="690" spans="1:29" x14ac:dyDescent="0.25">
      <c r="A690" s="1" t="s">
        <v>772</v>
      </c>
      <c r="B690" s="1" t="s">
        <v>5893</v>
      </c>
      <c r="C690" s="1" t="s">
        <v>5835</v>
      </c>
      <c r="D690" s="2">
        <v>44735</v>
      </c>
      <c r="E690">
        <v>316363</v>
      </c>
      <c r="F690">
        <v>840</v>
      </c>
      <c r="G690">
        <v>0</v>
      </c>
      <c r="H690" s="1" t="s">
        <v>5833</v>
      </c>
      <c r="I690" s="1" t="s">
        <v>6815</v>
      </c>
      <c r="J690" s="1" t="s">
        <v>6245</v>
      </c>
      <c r="K690">
        <v>49</v>
      </c>
      <c r="L690" s="1" t="s">
        <v>6241</v>
      </c>
      <c r="M690" s="1" t="s">
        <v>6257</v>
      </c>
      <c r="N690">
        <v>151691</v>
      </c>
      <c r="O690" s="1" t="s">
        <v>6243</v>
      </c>
      <c r="P690" s="2">
        <v>43401</v>
      </c>
      <c r="Q690" s="2">
        <v>45841</v>
      </c>
      <c r="R690" s="1" t="s">
        <v>6891</v>
      </c>
      <c r="S690" s="1" t="s">
        <v>6892</v>
      </c>
      <c r="T690" s="1" t="s">
        <v>14</v>
      </c>
      <c r="U690">
        <v>3880</v>
      </c>
      <c r="V690" s="1" t="s">
        <v>24</v>
      </c>
      <c r="W690" s="1" t="s">
        <v>25</v>
      </c>
      <c r="X690" s="2">
        <f t="shared" ca="1" si="10"/>
        <v>45937</v>
      </c>
      <c r="Y690" s="1">
        <f ca="1">ROUND(YEARFRAC(Merge1[[#This Row],[Join_Date]],Merge1[[#This Row],[Today]], 3),0)</f>
        <v>7</v>
      </c>
      <c r="Z690" s="1" t="str" cm="1">
        <f t="array" aca="1" ref="Z690" ca="1">_xlfn.IFS(
   Merge1[[#This Row],[Customer Tenure]]&lt;=2,"New",
   Merge1[[#This Row],[Customer Tenure]]&lt;=5,"Emerging",
  Merge1[[#This Row],[Customer Tenure]]&lt;9,"Established",
   TRUE,"Loyal"
)</f>
        <v>Established</v>
      </c>
      <c r="AA690" s="1" t="str" cm="1">
        <f t="array" ref="AA690">_xlfn.IFS(Merge1[[#This Row],[Income]]&lt;=30000,"Low",Merge1[[#This Row],[Income]]&lt;=60000,"Medium",Merge1[[#This Row],[Income]]&lt;=100000,"High", Merge1[[#This Row],[Income]]&gt;100000," Premium")</f>
        <v xml:space="preserve"> Premium</v>
      </c>
      <c r="AB690" s="1" t="str" cm="1">
        <f t="array" ref="AB690">_xlfn.IFS(Merge1[[#This Row],[Age]]&lt;= 28,"Gen Z", Merge1[[#This Row],[Age]]&lt;=44,"Millennials", Merge1[[#This Row],[Age]]&lt;=60,"Gen X", Merge1[[#This Row],[Age]]&gt;60,"Baby Boomers")</f>
        <v>Gen X</v>
      </c>
      <c r="AC690" s="1" t="str" cm="1">
        <f t="array" ref="AC690">_xlfn.IFS(
    Merge1[[#This Row],[Balance]]&lt;=50000,"Low",
    Merge1[[#This Row],[Balance]]&lt;=200000,"Medium",
    Merge1[[#This Row],[Balance]]&gt;200000,"High"
)</f>
        <v>High</v>
      </c>
    </row>
    <row r="691" spans="1:29" x14ac:dyDescent="0.25">
      <c r="A691" s="1" t="s">
        <v>778</v>
      </c>
      <c r="B691" s="1" t="s">
        <v>6126</v>
      </c>
      <c r="C691" s="1" t="s">
        <v>5846</v>
      </c>
      <c r="D691" s="2">
        <v>44910</v>
      </c>
      <c r="E691">
        <v>403561</v>
      </c>
      <c r="F691">
        <v>400</v>
      </c>
      <c r="G691">
        <v>0</v>
      </c>
      <c r="H691" s="1" t="s">
        <v>5833</v>
      </c>
      <c r="I691" s="1" t="s">
        <v>6308</v>
      </c>
      <c r="J691" s="1" t="s">
        <v>6240</v>
      </c>
      <c r="K691">
        <v>30</v>
      </c>
      <c r="L691" s="1" t="s">
        <v>6260</v>
      </c>
      <c r="M691" s="1" t="s">
        <v>6266</v>
      </c>
      <c r="N691">
        <v>176497</v>
      </c>
      <c r="O691" s="1" t="s">
        <v>6248</v>
      </c>
      <c r="P691" s="2">
        <v>42853</v>
      </c>
      <c r="Q691" s="2">
        <v>45173</v>
      </c>
      <c r="R691" s="1" t="s">
        <v>6897</v>
      </c>
      <c r="S691" s="1" t="s">
        <v>6909</v>
      </c>
      <c r="T691" s="1" t="s">
        <v>14</v>
      </c>
      <c r="U691">
        <v>1213</v>
      </c>
      <c r="V691" s="1" t="s">
        <v>10</v>
      </c>
      <c r="W691" s="1" t="s">
        <v>45</v>
      </c>
      <c r="X691" s="2">
        <f t="shared" ca="1" si="10"/>
        <v>45937</v>
      </c>
      <c r="Y691" s="1">
        <f ca="1">ROUND(YEARFRAC(Merge1[[#This Row],[Join_Date]],Merge1[[#This Row],[Today]], 3),0)</f>
        <v>8</v>
      </c>
      <c r="Z691" s="1" t="str" cm="1">
        <f t="array" aca="1" ref="Z691" ca="1">_xlfn.IFS(
   Merge1[[#This Row],[Customer Tenure]]&lt;=2,"New",
   Merge1[[#This Row],[Customer Tenure]]&lt;=5,"Emerging",
  Merge1[[#This Row],[Customer Tenure]]&lt;9,"Established",
   TRUE,"Loyal"
)</f>
        <v>Established</v>
      </c>
      <c r="AA691" s="1" t="str" cm="1">
        <f t="array" ref="AA691">_xlfn.IFS(Merge1[[#This Row],[Income]]&lt;=30000,"Low",Merge1[[#This Row],[Income]]&lt;=60000,"Medium",Merge1[[#This Row],[Income]]&lt;=100000,"High", Merge1[[#This Row],[Income]]&gt;100000," Premium")</f>
        <v xml:space="preserve"> Premium</v>
      </c>
      <c r="AB691" s="1" t="str" cm="1">
        <f t="array" ref="AB691">_xlfn.IFS(Merge1[[#This Row],[Age]]&lt;= 28,"Gen Z", Merge1[[#This Row],[Age]]&lt;=44,"Millennials", Merge1[[#This Row],[Age]]&lt;=60,"Gen X", Merge1[[#This Row],[Age]]&gt;60,"Baby Boomers")</f>
        <v>Millennials</v>
      </c>
      <c r="AC691" s="1" t="str" cm="1">
        <f t="array" ref="AC691">_xlfn.IFS(
    Merge1[[#This Row],[Balance]]&lt;=50000,"Low",
    Merge1[[#This Row],[Balance]]&lt;=200000,"Medium",
    Merge1[[#This Row],[Balance]]&gt;200000,"High"
)</f>
        <v>High</v>
      </c>
    </row>
    <row r="692" spans="1:29" x14ac:dyDescent="0.25">
      <c r="A692" s="1" t="s">
        <v>790</v>
      </c>
      <c r="B692" s="1" t="s">
        <v>5966</v>
      </c>
      <c r="C692" s="1" t="s">
        <v>5835</v>
      </c>
      <c r="D692" s="2">
        <v>42794</v>
      </c>
      <c r="E692">
        <v>153837</v>
      </c>
      <c r="F692">
        <v>407</v>
      </c>
      <c r="G692">
        <v>0</v>
      </c>
      <c r="H692" s="1" t="s">
        <v>5833</v>
      </c>
      <c r="I692" s="1" t="s">
        <v>6410</v>
      </c>
      <c r="J692" s="1" t="s">
        <v>6245</v>
      </c>
      <c r="K692">
        <v>46</v>
      </c>
      <c r="L692" s="1" t="s">
        <v>6260</v>
      </c>
      <c r="M692" s="1" t="s">
        <v>6242</v>
      </c>
      <c r="N692">
        <v>112241</v>
      </c>
      <c r="O692" s="1" t="s">
        <v>6248</v>
      </c>
      <c r="P692" s="2">
        <v>42374</v>
      </c>
      <c r="Q692" s="2">
        <v>45197</v>
      </c>
      <c r="R692" s="1" t="s">
        <v>6897</v>
      </c>
      <c r="S692" s="1" t="s">
        <v>6909</v>
      </c>
      <c r="T692" s="1" t="s">
        <v>23</v>
      </c>
      <c r="U692">
        <v>7396</v>
      </c>
      <c r="V692" s="1" t="s">
        <v>10</v>
      </c>
      <c r="W692" s="1" t="s">
        <v>16</v>
      </c>
      <c r="X692" s="2">
        <f t="shared" ca="1" si="10"/>
        <v>45937</v>
      </c>
      <c r="Y692" s="1">
        <f ca="1">ROUND(YEARFRAC(Merge1[[#This Row],[Join_Date]],Merge1[[#This Row],[Today]], 3),0)</f>
        <v>10</v>
      </c>
      <c r="Z692" s="1" t="str" cm="1">
        <f t="array" aca="1" ref="Z692" ca="1">_xlfn.IFS(
   Merge1[[#This Row],[Customer Tenure]]&lt;=2,"New",
   Merge1[[#This Row],[Customer Tenure]]&lt;=5,"Emerging",
  Merge1[[#This Row],[Customer Tenure]]&lt;9,"Established",
   TRUE,"Loyal"
)</f>
        <v>Loyal</v>
      </c>
      <c r="AA692" s="1" t="str" cm="1">
        <f t="array" ref="AA692">_xlfn.IFS(Merge1[[#This Row],[Income]]&lt;=30000,"Low",Merge1[[#This Row],[Income]]&lt;=60000,"Medium",Merge1[[#This Row],[Income]]&lt;=100000,"High", Merge1[[#This Row],[Income]]&gt;100000," Premium")</f>
        <v xml:space="preserve"> Premium</v>
      </c>
      <c r="AB692" s="1" t="str" cm="1">
        <f t="array" ref="AB692">_xlfn.IFS(Merge1[[#This Row],[Age]]&lt;= 28,"Gen Z", Merge1[[#This Row],[Age]]&lt;=44,"Millennials", Merge1[[#This Row],[Age]]&lt;=60,"Gen X", Merge1[[#This Row],[Age]]&gt;60,"Baby Boomers")</f>
        <v>Gen X</v>
      </c>
      <c r="AC692" s="1" t="str" cm="1">
        <f t="array" ref="AC692">_xlfn.IFS(
    Merge1[[#This Row],[Balance]]&lt;=50000,"Low",
    Merge1[[#This Row],[Balance]]&lt;=200000,"Medium",
    Merge1[[#This Row],[Balance]]&gt;200000,"High"
)</f>
        <v>Medium</v>
      </c>
    </row>
    <row r="693" spans="1:29" x14ac:dyDescent="0.25">
      <c r="A693" s="1" t="s">
        <v>968</v>
      </c>
      <c r="B693" s="1" t="s">
        <v>6073</v>
      </c>
      <c r="C693" s="1" t="s">
        <v>5835</v>
      </c>
      <c r="D693" s="2">
        <v>43225</v>
      </c>
      <c r="E693">
        <v>175607</v>
      </c>
      <c r="F693">
        <v>500</v>
      </c>
      <c r="G693">
        <v>0</v>
      </c>
      <c r="H693" s="1" t="s">
        <v>5833</v>
      </c>
      <c r="I693" s="1" t="s">
        <v>6578</v>
      </c>
      <c r="J693" s="1" t="s">
        <v>6240</v>
      </c>
      <c r="K693">
        <v>65</v>
      </c>
      <c r="L693" s="1" t="s">
        <v>6256</v>
      </c>
      <c r="M693" s="1" t="s">
        <v>6247</v>
      </c>
      <c r="N693">
        <v>181087</v>
      </c>
      <c r="O693" s="1" t="s">
        <v>6252</v>
      </c>
      <c r="P693" s="2">
        <v>43829</v>
      </c>
      <c r="Q693" s="2">
        <v>45453</v>
      </c>
      <c r="R693" s="1" t="s">
        <v>6883</v>
      </c>
      <c r="S693" s="1" t="s">
        <v>6884</v>
      </c>
      <c r="T693" s="1" t="s">
        <v>23</v>
      </c>
      <c r="U693">
        <v>978</v>
      </c>
      <c r="V693" s="1" t="s">
        <v>24</v>
      </c>
      <c r="W693" s="1" t="s">
        <v>55</v>
      </c>
      <c r="X693" s="2">
        <f t="shared" ca="1" si="10"/>
        <v>45937</v>
      </c>
      <c r="Y693" s="1">
        <f ca="1">ROUND(YEARFRAC(Merge1[[#This Row],[Join_Date]],Merge1[[#This Row],[Today]], 3),0)</f>
        <v>6</v>
      </c>
      <c r="Z693" s="1" t="str" cm="1">
        <f t="array" aca="1" ref="Z693" ca="1">_xlfn.IFS(
   Merge1[[#This Row],[Customer Tenure]]&lt;=2,"New",
   Merge1[[#This Row],[Customer Tenure]]&lt;=5,"Emerging",
  Merge1[[#This Row],[Customer Tenure]]&lt;9,"Established",
   TRUE,"Loyal"
)</f>
        <v>Established</v>
      </c>
      <c r="AA693" s="1" t="str" cm="1">
        <f t="array" ref="AA693">_xlfn.IFS(Merge1[[#This Row],[Income]]&lt;=30000,"Low",Merge1[[#This Row],[Income]]&lt;=60000,"Medium",Merge1[[#This Row],[Income]]&lt;=100000,"High", Merge1[[#This Row],[Income]]&gt;100000," Premium")</f>
        <v xml:space="preserve"> Premium</v>
      </c>
      <c r="AB693" s="1" t="str" cm="1">
        <f t="array" ref="AB693">_xlfn.IFS(Merge1[[#This Row],[Age]]&lt;= 28,"Gen Z", Merge1[[#This Row],[Age]]&lt;=44,"Millennials", Merge1[[#This Row],[Age]]&lt;=60,"Gen X", Merge1[[#This Row],[Age]]&gt;60,"Baby Boomers")</f>
        <v>Baby Boomers</v>
      </c>
      <c r="AC693" s="1" t="str" cm="1">
        <f t="array" ref="AC693">_xlfn.IFS(
    Merge1[[#This Row],[Balance]]&lt;=50000,"Low",
    Merge1[[#This Row],[Balance]]&lt;=200000,"Medium",
    Merge1[[#This Row],[Balance]]&gt;200000,"High"
)</f>
        <v>Medium</v>
      </c>
    </row>
    <row r="694" spans="1:29" x14ac:dyDescent="0.25">
      <c r="A694" s="1" t="s">
        <v>796</v>
      </c>
      <c r="B694" s="1" t="s">
        <v>6230</v>
      </c>
      <c r="C694" s="1" t="s">
        <v>5842</v>
      </c>
      <c r="D694" s="2">
        <v>43330</v>
      </c>
      <c r="E694">
        <v>308135</v>
      </c>
      <c r="F694">
        <v>460</v>
      </c>
      <c r="G694">
        <v>0</v>
      </c>
      <c r="H694" s="1" t="s">
        <v>5850</v>
      </c>
      <c r="I694" s="1" t="s">
        <v>6581</v>
      </c>
      <c r="J694" s="1" t="s">
        <v>6245</v>
      </c>
      <c r="K694">
        <v>30</v>
      </c>
      <c r="L694" s="1" t="s">
        <v>6246</v>
      </c>
      <c r="M694" s="1" t="s">
        <v>6251</v>
      </c>
      <c r="N694">
        <v>146446</v>
      </c>
      <c r="O694" s="1" t="s">
        <v>6243</v>
      </c>
      <c r="P694" s="2">
        <v>42770</v>
      </c>
      <c r="Q694" s="2">
        <v>45762</v>
      </c>
      <c r="R694" s="1" t="s">
        <v>6893</v>
      </c>
      <c r="S694" s="1" t="s">
        <v>6894</v>
      </c>
      <c r="T694" s="1" t="s">
        <v>14</v>
      </c>
      <c r="U694">
        <v>2676</v>
      </c>
      <c r="V694" s="1" t="s">
        <v>15</v>
      </c>
      <c r="W694" s="1" t="s">
        <v>50</v>
      </c>
      <c r="X694" s="2">
        <f t="shared" ca="1" si="10"/>
        <v>45937</v>
      </c>
      <c r="Y694" s="1">
        <f ca="1">ROUND(YEARFRAC(Merge1[[#This Row],[Join_Date]],Merge1[[#This Row],[Today]], 3),0)</f>
        <v>9</v>
      </c>
      <c r="Z694" s="1" t="str" cm="1">
        <f t="array" aca="1" ref="Z694" ca="1">_xlfn.IFS(
   Merge1[[#This Row],[Customer Tenure]]&lt;=2,"New",
   Merge1[[#This Row],[Customer Tenure]]&lt;=5,"Emerging",
  Merge1[[#This Row],[Customer Tenure]]&lt;9,"Established",
   TRUE,"Loyal"
)</f>
        <v>Loyal</v>
      </c>
      <c r="AA694" s="1" t="str" cm="1">
        <f t="array" ref="AA694">_xlfn.IFS(Merge1[[#This Row],[Income]]&lt;=30000,"Low",Merge1[[#This Row],[Income]]&lt;=60000,"Medium",Merge1[[#This Row],[Income]]&lt;=100000,"High", Merge1[[#This Row],[Income]]&gt;100000," Premium")</f>
        <v xml:space="preserve"> Premium</v>
      </c>
      <c r="AB694" s="1" t="str" cm="1">
        <f t="array" ref="AB694">_xlfn.IFS(Merge1[[#This Row],[Age]]&lt;= 28,"Gen Z", Merge1[[#This Row],[Age]]&lt;=44,"Millennials", Merge1[[#This Row],[Age]]&lt;=60,"Gen X", Merge1[[#This Row],[Age]]&gt;60,"Baby Boomers")</f>
        <v>Millennials</v>
      </c>
      <c r="AC694" s="1" t="str" cm="1">
        <f t="array" ref="AC694">_xlfn.IFS(
    Merge1[[#This Row],[Balance]]&lt;=50000,"Low",
    Merge1[[#This Row],[Balance]]&lt;=200000,"Medium",
    Merge1[[#This Row],[Balance]]&gt;200000,"High"
)</f>
        <v>High</v>
      </c>
    </row>
    <row r="695" spans="1:29" x14ac:dyDescent="0.25">
      <c r="A695" s="1" t="s">
        <v>963</v>
      </c>
      <c r="B695" s="1" t="s">
        <v>6061</v>
      </c>
      <c r="C695" s="1" t="s">
        <v>5832</v>
      </c>
      <c r="D695" s="2">
        <v>45641</v>
      </c>
      <c r="E695">
        <v>148961</v>
      </c>
      <c r="F695">
        <v>470</v>
      </c>
      <c r="G695">
        <v>437348</v>
      </c>
      <c r="H695" s="1" t="s">
        <v>5833</v>
      </c>
      <c r="I695" s="1" t="s">
        <v>6583</v>
      </c>
      <c r="J695" s="1" t="s">
        <v>6245</v>
      </c>
      <c r="K695">
        <v>66</v>
      </c>
      <c r="L695" s="1" t="s">
        <v>6246</v>
      </c>
      <c r="M695" s="1" t="s">
        <v>6254</v>
      </c>
      <c r="N695">
        <v>177215</v>
      </c>
      <c r="O695" s="1" t="s">
        <v>6243</v>
      </c>
      <c r="P695" s="2">
        <v>43819</v>
      </c>
      <c r="Q695" s="2">
        <v>45292</v>
      </c>
      <c r="R695" s="1" t="s">
        <v>6902</v>
      </c>
      <c r="S695" s="1" t="s">
        <v>6903</v>
      </c>
      <c r="T695" s="1" t="s">
        <v>9</v>
      </c>
      <c r="U695">
        <v>3554</v>
      </c>
      <c r="V695" s="1" t="s">
        <v>19</v>
      </c>
      <c r="W695" s="1" t="s">
        <v>45</v>
      </c>
      <c r="X695" s="2">
        <f t="shared" ca="1" si="10"/>
        <v>45937</v>
      </c>
      <c r="Y695" s="1">
        <f ca="1">ROUND(YEARFRAC(Merge1[[#This Row],[Join_Date]],Merge1[[#This Row],[Today]], 3),0)</f>
        <v>6</v>
      </c>
      <c r="Z695" s="1" t="str" cm="1">
        <f t="array" aca="1" ref="Z695" ca="1">_xlfn.IFS(
   Merge1[[#This Row],[Customer Tenure]]&lt;=2,"New",
   Merge1[[#This Row],[Customer Tenure]]&lt;=5,"Emerging",
  Merge1[[#This Row],[Customer Tenure]]&lt;9,"Established",
   TRUE,"Loyal"
)</f>
        <v>Established</v>
      </c>
      <c r="AA695" s="1" t="str" cm="1">
        <f t="array" ref="AA695">_xlfn.IFS(Merge1[[#This Row],[Income]]&lt;=30000,"Low",Merge1[[#This Row],[Income]]&lt;=60000,"Medium",Merge1[[#This Row],[Income]]&lt;=100000,"High", Merge1[[#This Row],[Income]]&gt;100000," Premium")</f>
        <v xml:space="preserve"> Premium</v>
      </c>
      <c r="AB695" s="1" t="str" cm="1">
        <f t="array" ref="AB695">_xlfn.IFS(Merge1[[#This Row],[Age]]&lt;= 28,"Gen Z", Merge1[[#This Row],[Age]]&lt;=44,"Millennials", Merge1[[#This Row],[Age]]&lt;=60,"Gen X", Merge1[[#This Row],[Age]]&gt;60,"Baby Boomers")</f>
        <v>Baby Boomers</v>
      </c>
      <c r="AC695" s="1" t="str" cm="1">
        <f t="array" ref="AC695">_xlfn.IFS(
    Merge1[[#This Row],[Balance]]&lt;=50000,"Low",
    Merge1[[#This Row],[Balance]]&lt;=200000,"Medium",
    Merge1[[#This Row],[Balance]]&gt;200000,"High"
)</f>
        <v>Medium</v>
      </c>
    </row>
    <row r="696" spans="1:29" x14ac:dyDescent="0.25">
      <c r="A696" s="1" t="s">
        <v>963</v>
      </c>
      <c r="B696" s="1" t="s">
        <v>6061</v>
      </c>
      <c r="C696" s="1" t="s">
        <v>5832</v>
      </c>
      <c r="D696" s="2">
        <v>45641</v>
      </c>
      <c r="E696">
        <v>148961</v>
      </c>
      <c r="F696">
        <v>470</v>
      </c>
      <c r="G696">
        <v>437348</v>
      </c>
      <c r="H696" s="1" t="s">
        <v>5833</v>
      </c>
      <c r="I696" s="1" t="s">
        <v>6583</v>
      </c>
      <c r="J696" s="1" t="s">
        <v>6245</v>
      </c>
      <c r="K696">
        <v>66</v>
      </c>
      <c r="L696" s="1" t="s">
        <v>6246</v>
      </c>
      <c r="M696" s="1" t="s">
        <v>6254</v>
      </c>
      <c r="N696">
        <v>177215</v>
      </c>
      <c r="O696" s="1" t="s">
        <v>6243</v>
      </c>
      <c r="P696" s="2">
        <v>43819</v>
      </c>
      <c r="Q696" s="2">
        <v>45488</v>
      </c>
      <c r="R696" s="1" t="s">
        <v>6891</v>
      </c>
      <c r="S696" s="1" t="s">
        <v>6895</v>
      </c>
      <c r="T696" s="1" t="s">
        <v>9</v>
      </c>
      <c r="U696">
        <v>371</v>
      </c>
      <c r="V696" s="1" t="s">
        <v>19</v>
      </c>
      <c r="W696" s="1" t="s">
        <v>40</v>
      </c>
      <c r="X696" s="2">
        <f t="shared" ca="1" si="10"/>
        <v>45937</v>
      </c>
      <c r="Y696" s="1">
        <f ca="1">ROUND(YEARFRAC(Merge1[[#This Row],[Join_Date]],Merge1[[#This Row],[Today]], 3),0)</f>
        <v>6</v>
      </c>
      <c r="Z696" s="1" t="str" cm="1">
        <f t="array" aca="1" ref="Z696" ca="1">_xlfn.IFS(
   Merge1[[#This Row],[Customer Tenure]]&lt;=2,"New",
   Merge1[[#This Row],[Customer Tenure]]&lt;=5,"Emerging",
  Merge1[[#This Row],[Customer Tenure]]&lt;9,"Established",
   TRUE,"Loyal"
)</f>
        <v>Established</v>
      </c>
      <c r="AA696" s="1" t="str" cm="1">
        <f t="array" ref="AA696">_xlfn.IFS(Merge1[[#This Row],[Income]]&lt;=30000,"Low",Merge1[[#This Row],[Income]]&lt;=60000,"Medium",Merge1[[#This Row],[Income]]&lt;=100000,"High", Merge1[[#This Row],[Income]]&gt;100000," Premium")</f>
        <v xml:space="preserve"> Premium</v>
      </c>
      <c r="AB696" s="1" t="str" cm="1">
        <f t="array" ref="AB696">_xlfn.IFS(Merge1[[#This Row],[Age]]&lt;= 28,"Gen Z", Merge1[[#This Row],[Age]]&lt;=44,"Millennials", Merge1[[#This Row],[Age]]&lt;=60,"Gen X", Merge1[[#This Row],[Age]]&gt;60,"Baby Boomers")</f>
        <v>Baby Boomers</v>
      </c>
      <c r="AC696" s="1" t="str" cm="1">
        <f t="array" ref="AC696">_xlfn.IFS(
    Merge1[[#This Row],[Balance]]&lt;=50000,"Low",
    Merge1[[#This Row],[Balance]]&lt;=200000,"Medium",
    Merge1[[#This Row],[Balance]]&gt;200000,"High"
)</f>
        <v>Medium</v>
      </c>
    </row>
    <row r="697" spans="1:29" x14ac:dyDescent="0.25">
      <c r="A697" s="1" t="s">
        <v>1149</v>
      </c>
      <c r="B697" s="1" t="s">
        <v>6090</v>
      </c>
      <c r="C697" s="1" t="s">
        <v>5832</v>
      </c>
      <c r="D697" s="2">
        <v>43612</v>
      </c>
      <c r="E697">
        <v>343615</v>
      </c>
      <c r="F697">
        <v>492</v>
      </c>
      <c r="G697">
        <v>231024</v>
      </c>
      <c r="H697" s="1" t="s">
        <v>5833</v>
      </c>
      <c r="I697" s="1" t="s">
        <v>6584</v>
      </c>
      <c r="J697" s="1" t="s">
        <v>6240</v>
      </c>
      <c r="K697">
        <v>53</v>
      </c>
      <c r="L697" s="1" t="s">
        <v>6246</v>
      </c>
      <c r="M697" s="1" t="s">
        <v>6262</v>
      </c>
      <c r="N697">
        <v>26154</v>
      </c>
      <c r="O697" s="1" t="s">
        <v>6248</v>
      </c>
      <c r="P697" s="2">
        <v>43150</v>
      </c>
      <c r="Q697" s="2">
        <v>45592</v>
      </c>
      <c r="R697" s="1" t="s">
        <v>6912</v>
      </c>
      <c r="S697" s="1" t="s">
        <v>6917</v>
      </c>
      <c r="T697" s="1" t="s">
        <v>28</v>
      </c>
      <c r="U697">
        <v>1856</v>
      </c>
      <c r="V697" s="1" t="s">
        <v>19</v>
      </c>
      <c r="W697" s="1" t="s">
        <v>29</v>
      </c>
      <c r="X697" s="2">
        <f t="shared" ca="1" si="10"/>
        <v>45937</v>
      </c>
      <c r="Y697" s="1">
        <f ca="1">ROUND(YEARFRAC(Merge1[[#This Row],[Join_Date]],Merge1[[#This Row],[Today]], 3),0)</f>
        <v>8</v>
      </c>
      <c r="Z697" s="1" t="str" cm="1">
        <f t="array" aca="1" ref="Z697" ca="1">_xlfn.IFS(
   Merge1[[#This Row],[Customer Tenure]]&lt;=2,"New",
   Merge1[[#This Row],[Customer Tenure]]&lt;=5,"Emerging",
  Merge1[[#This Row],[Customer Tenure]]&lt;9,"Established",
   TRUE,"Loyal"
)</f>
        <v>Established</v>
      </c>
      <c r="AA697" s="1" t="str" cm="1">
        <f t="array" ref="AA697">_xlfn.IFS(Merge1[[#This Row],[Income]]&lt;=30000,"Low",Merge1[[#This Row],[Income]]&lt;=60000,"Medium",Merge1[[#This Row],[Income]]&lt;=100000,"High", Merge1[[#This Row],[Income]]&gt;100000," Premium")</f>
        <v>Low</v>
      </c>
      <c r="AB697" s="1" t="str" cm="1">
        <f t="array" ref="AB697">_xlfn.IFS(Merge1[[#This Row],[Age]]&lt;= 28,"Gen Z", Merge1[[#This Row],[Age]]&lt;=44,"Millennials", Merge1[[#This Row],[Age]]&lt;=60,"Gen X", Merge1[[#This Row],[Age]]&gt;60,"Baby Boomers")</f>
        <v>Gen X</v>
      </c>
      <c r="AC697" s="1" t="str" cm="1">
        <f t="array" ref="AC697">_xlfn.IFS(
    Merge1[[#This Row],[Balance]]&lt;=50000,"Low",
    Merge1[[#This Row],[Balance]]&lt;=200000,"Medium",
    Merge1[[#This Row],[Balance]]&gt;200000,"High"
)</f>
        <v>High</v>
      </c>
    </row>
    <row r="698" spans="1:29" x14ac:dyDescent="0.25">
      <c r="A698" s="1" t="s">
        <v>872</v>
      </c>
      <c r="B698" s="1" t="s">
        <v>6039</v>
      </c>
      <c r="C698" s="1" t="s">
        <v>5846</v>
      </c>
      <c r="D698" s="2">
        <v>44680</v>
      </c>
      <c r="E698">
        <v>2763</v>
      </c>
      <c r="F698">
        <v>744</v>
      </c>
      <c r="G698">
        <v>0</v>
      </c>
      <c r="H698" s="1" t="s">
        <v>5833</v>
      </c>
      <c r="I698" s="1" t="s">
        <v>6849</v>
      </c>
      <c r="J698" s="1" t="s">
        <v>6240</v>
      </c>
      <c r="K698">
        <v>40</v>
      </c>
      <c r="L698" s="1" t="s">
        <v>6256</v>
      </c>
      <c r="M698" s="1" t="s">
        <v>6254</v>
      </c>
      <c r="N698">
        <v>157710</v>
      </c>
      <c r="O698" s="1" t="s">
        <v>6243</v>
      </c>
      <c r="P698" s="2">
        <v>45104</v>
      </c>
      <c r="Q698" s="2">
        <v>45575</v>
      </c>
      <c r="R698" s="1" t="s">
        <v>6912</v>
      </c>
      <c r="S698" s="1" t="s">
        <v>6917</v>
      </c>
      <c r="T698" s="1" t="s">
        <v>9</v>
      </c>
      <c r="U698">
        <v>7179</v>
      </c>
      <c r="V698" s="1" t="s">
        <v>19</v>
      </c>
      <c r="W698" s="1" t="s">
        <v>16</v>
      </c>
      <c r="X698" s="2">
        <f t="shared" ca="1" si="10"/>
        <v>45937</v>
      </c>
      <c r="Y698" s="1">
        <f ca="1">ROUND(YEARFRAC(Merge1[[#This Row],[Join_Date]],Merge1[[#This Row],[Today]], 3),0)</f>
        <v>2</v>
      </c>
      <c r="Z698" s="1" t="str" cm="1">
        <f t="array" aca="1" ref="Z698" ca="1">_xlfn.IFS(
   Merge1[[#This Row],[Customer Tenure]]&lt;=2,"New",
   Merge1[[#This Row],[Customer Tenure]]&lt;=5,"Emerging",
  Merge1[[#This Row],[Customer Tenure]]&lt;9,"Established",
   TRUE,"Loyal"
)</f>
        <v>New</v>
      </c>
      <c r="AA698" s="1" t="str" cm="1">
        <f t="array" ref="AA698">_xlfn.IFS(Merge1[[#This Row],[Income]]&lt;=30000,"Low",Merge1[[#This Row],[Income]]&lt;=60000,"Medium",Merge1[[#This Row],[Income]]&lt;=100000,"High", Merge1[[#This Row],[Income]]&gt;100000," Premium")</f>
        <v xml:space="preserve"> Premium</v>
      </c>
      <c r="AB698" s="1" t="str" cm="1">
        <f t="array" ref="AB698">_xlfn.IFS(Merge1[[#This Row],[Age]]&lt;= 28,"Gen Z", Merge1[[#This Row],[Age]]&lt;=44,"Millennials", Merge1[[#This Row],[Age]]&lt;=60,"Gen X", Merge1[[#This Row],[Age]]&gt;60,"Baby Boomers")</f>
        <v>Millennials</v>
      </c>
      <c r="AC698" s="1" t="str" cm="1">
        <f t="array" ref="AC698">_xlfn.IFS(
    Merge1[[#This Row],[Balance]]&lt;=50000,"Low",
    Merge1[[#This Row],[Balance]]&lt;=200000,"Medium",
    Merge1[[#This Row],[Balance]]&gt;200000,"High"
)</f>
        <v>Low</v>
      </c>
    </row>
    <row r="699" spans="1:29" x14ac:dyDescent="0.25">
      <c r="A699" s="1" t="s">
        <v>810</v>
      </c>
      <c r="B699" s="1" t="s">
        <v>6060</v>
      </c>
      <c r="C699" s="1" t="s">
        <v>5832</v>
      </c>
      <c r="D699" s="2">
        <v>45890</v>
      </c>
      <c r="E699">
        <v>298326</v>
      </c>
      <c r="F699">
        <v>699</v>
      </c>
      <c r="G699">
        <v>0</v>
      </c>
      <c r="H699" s="1" t="s">
        <v>5833</v>
      </c>
      <c r="I699" s="1" t="s">
        <v>6582</v>
      </c>
      <c r="J699" s="1" t="s">
        <v>6245</v>
      </c>
      <c r="K699">
        <v>36</v>
      </c>
      <c r="L699" s="1" t="s">
        <v>6246</v>
      </c>
      <c r="M699" s="1" t="s">
        <v>6262</v>
      </c>
      <c r="N699">
        <v>126661</v>
      </c>
      <c r="O699" s="1" t="s">
        <v>6243</v>
      </c>
      <c r="P699" s="2">
        <v>44437</v>
      </c>
      <c r="Q699" s="2">
        <v>45373</v>
      </c>
      <c r="R699" s="1" t="s">
        <v>6899</v>
      </c>
      <c r="S699" s="1" t="s">
        <v>6900</v>
      </c>
      <c r="T699" s="1" t="s">
        <v>23</v>
      </c>
      <c r="U699">
        <v>7200</v>
      </c>
      <c r="V699" s="1" t="s">
        <v>24</v>
      </c>
      <c r="W699" s="1" t="s">
        <v>25</v>
      </c>
      <c r="X699" s="2">
        <f t="shared" ca="1" si="10"/>
        <v>45937</v>
      </c>
      <c r="Y699" s="1">
        <f ca="1">ROUND(YEARFRAC(Merge1[[#This Row],[Join_Date]],Merge1[[#This Row],[Today]], 3),0)</f>
        <v>4</v>
      </c>
      <c r="Z699" s="1" t="str" cm="1">
        <f t="array" aca="1" ref="Z699" ca="1">_xlfn.IFS(
   Merge1[[#This Row],[Customer Tenure]]&lt;=2,"New",
   Merge1[[#This Row],[Customer Tenure]]&lt;=5,"Emerging",
  Merge1[[#This Row],[Customer Tenure]]&lt;9,"Established",
   TRUE,"Loyal"
)</f>
        <v>Emerging</v>
      </c>
      <c r="AA699" s="1" t="str" cm="1">
        <f t="array" ref="AA699">_xlfn.IFS(Merge1[[#This Row],[Income]]&lt;=30000,"Low",Merge1[[#This Row],[Income]]&lt;=60000,"Medium",Merge1[[#This Row],[Income]]&lt;=100000,"High", Merge1[[#This Row],[Income]]&gt;100000," Premium")</f>
        <v xml:space="preserve"> Premium</v>
      </c>
      <c r="AB699" s="1" t="str" cm="1">
        <f t="array" ref="AB699">_xlfn.IFS(Merge1[[#This Row],[Age]]&lt;= 28,"Gen Z", Merge1[[#This Row],[Age]]&lt;=44,"Millennials", Merge1[[#This Row],[Age]]&lt;=60,"Gen X", Merge1[[#This Row],[Age]]&gt;60,"Baby Boomers")</f>
        <v>Millennials</v>
      </c>
      <c r="AC699" s="1" t="str" cm="1">
        <f t="array" ref="AC699">_xlfn.IFS(
    Merge1[[#This Row],[Balance]]&lt;=50000,"Low",
    Merge1[[#This Row],[Balance]]&lt;=200000,"Medium",
    Merge1[[#This Row],[Balance]]&gt;200000,"High"
)</f>
        <v>High</v>
      </c>
    </row>
    <row r="700" spans="1:29" x14ac:dyDescent="0.25">
      <c r="A700" s="1" t="s">
        <v>810</v>
      </c>
      <c r="B700" s="1" t="s">
        <v>6060</v>
      </c>
      <c r="C700" s="1" t="s">
        <v>5832</v>
      </c>
      <c r="D700" s="2">
        <v>45890</v>
      </c>
      <c r="E700">
        <v>298326</v>
      </c>
      <c r="F700">
        <v>699</v>
      </c>
      <c r="G700">
        <v>0</v>
      </c>
      <c r="H700" s="1" t="s">
        <v>5833</v>
      </c>
      <c r="I700" s="1" t="s">
        <v>6582</v>
      </c>
      <c r="J700" s="1" t="s">
        <v>6245</v>
      </c>
      <c r="K700">
        <v>36</v>
      </c>
      <c r="L700" s="1" t="s">
        <v>6246</v>
      </c>
      <c r="M700" s="1" t="s">
        <v>6262</v>
      </c>
      <c r="N700">
        <v>126661</v>
      </c>
      <c r="O700" s="1" t="s">
        <v>6243</v>
      </c>
      <c r="P700" s="2">
        <v>44437</v>
      </c>
      <c r="Q700" s="2">
        <v>45653</v>
      </c>
      <c r="R700" s="1" t="s">
        <v>6904</v>
      </c>
      <c r="S700" s="1" t="s">
        <v>6916</v>
      </c>
      <c r="T700" s="1" t="s">
        <v>23</v>
      </c>
      <c r="U700">
        <v>3317</v>
      </c>
      <c r="V700" s="1" t="s">
        <v>10</v>
      </c>
      <c r="W700" s="1" t="s">
        <v>29</v>
      </c>
      <c r="X700" s="2">
        <f t="shared" ca="1" si="10"/>
        <v>45937</v>
      </c>
      <c r="Y700" s="1">
        <f ca="1">ROUND(YEARFRAC(Merge1[[#This Row],[Join_Date]],Merge1[[#This Row],[Today]], 3),0)</f>
        <v>4</v>
      </c>
      <c r="Z700" s="1" t="str" cm="1">
        <f t="array" aca="1" ref="Z700" ca="1">_xlfn.IFS(
   Merge1[[#This Row],[Customer Tenure]]&lt;=2,"New",
   Merge1[[#This Row],[Customer Tenure]]&lt;=5,"Emerging",
  Merge1[[#This Row],[Customer Tenure]]&lt;9,"Established",
   TRUE,"Loyal"
)</f>
        <v>Emerging</v>
      </c>
      <c r="AA700" s="1" t="str" cm="1">
        <f t="array" ref="AA700">_xlfn.IFS(Merge1[[#This Row],[Income]]&lt;=30000,"Low",Merge1[[#This Row],[Income]]&lt;=60000,"Medium",Merge1[[#This Row],[Income]]&lt;=100000,"High", Merge1[[#This Row],[Income]]&gt;100000," Premium")</f>
        <v xml:space="preserve"> Premium</v>
      </c>
      <c r="AB700" s="1" t="str" cm="1">
        <f t="array" ref="AB700">_xlfn.IFS(Merge1[[#This Row],[Age]]&lt;= 28,"Gen Z", Merge1[[#This Row],[Age]]&lt;=44,"Millennials", Merge1[[#This Row],[Age]]&lt;=60,"Gen X", Merge1[[#This Row],[Age]]&gt;60,"Baby Boomers")</f>
        <v>Millennials</v>
      </c>
      <c r="AC700" s="1" t="str" cm="1">
        <f t="array" ref="AC700">_xlfn.IFS(
    Merge1[[#This Row],[Balance]]&lt;=50000,"Low",
    Merge1[[#This Row],[Balance]]&lt;=200000,"Medium",
    Merge1[[#This Row],[Balance]]&gt;200000,"High"
)</f>
        <v>High</v>
      </c>
    </row>
    <row r="701" spans="1:29" x14ac:dyDescent="0.25">
      <c r="A701" s="1" t="s">
        <v>812</v>
      </c>
      <c r="B701" s="1" t="s">
        <v>5903</v>
      </c>
      <c r="C701" s="1" t="s">
        <v>5832</v>
      </c>
      <c r="D701" s="2">
        <v>45826</v>
      </c>
      <c r="E701">
        <v>495236</v>
      </c>
      <c r="F701">
        <v>422</v>
      </c>
      <c r="G701">
        <v>94941</v>
      </c>
      <c r="H701" s="1" t="s">
        <v>5838</v>
      </c>
      <c r="I701" s="1" t="s">
        <v>6302</v>
      </c>
      <c r="J701" s="1" t="s">
        <v>6245</v>
      </c>
      <c r="K701">
        <v>72</v>
      </c>
      <c r="L701" s="1" t="s">
        <v>6246</v>
      </c>
      <c r="M701" s="1" t="s">
        <v>6254</v>
      </c>
      <c r="N701">
        <v>96898</v>
      </c>
      <c r="O701" s="1" t="s">
        <v>6248</v>
      </c>
      <c r="P701" s="2">
        <v>42533</v>
      </c>
      <c r="Q701" s="2">
        <v>45285</v>
      </c>
      <c r="R701" s="1" t="s">
        <v>6904</v>
      </c>
      <c r="S701" s="1" t="s">
        <v>6905</v>
      </c>
      <c r="T701" s="1" t="s">
        <v>28</v>
      </c>
      <c r="U701">
        <v>8245</v>
      </c>
      <c r="V701" s="1" t="s">
        <v>15</v>
      </c>
      <c r="W701" s="1" t="s">
        <v>55</v>
      </c>
      <c r="X701" s="2">
        <f t="shared" ca="1" si="10"/>
        <v>45937</v>
      </c>
      <c r="Y701" s="1">
        <f ca="1">ROUND(YEARFRAC(Merge1[[#This Row],[Join_Date]],Merge1[[#This Row],[Today]], 3),0)</f>
        <v>9</v>
      </c>
      <c r="Z701" s="1" t="str" cm="1">
        <f t="array" aca="1" ref="Z701" ca="1">_xlfn.IFS(
   Merge1[[#This Row],[Customer Tenure]]&lt;=2,"New",
   Merge1[[#This Row],[Customer Tenure]]&lt;=5,"Emerging",
  Merge1[[#This Row],[Customer Tenure]]&lt;9,"Established",
   TRUE,"Loyal"
)</f>
        <v>Loyal</v>
      </c>
      <c r="AA701" s="1" t="str" cm="1">
        <f t="array" ref="AA701">_xlfn.IFS(Merge1[[#This Row],[Income]]&lt;=30000,"Low",Merge1[[#This Row],[Income]]&lt;=60000,"Medium",Merge1[[#This Row],[Income]]&lt;=100000,"High", Merge1[[#This Row],[Income]]&gt;100000," Premium")</f>
        <v>High</v>
      </c>
      <c r="AB701" s="1" t="str" cm="1">
        <f t="array" ref="AB701">_xlfn.IFS(Merge1[[#This Row],[Age]]&lt;= 28,"Gen Z", Merge1[[#This Row],[Age]]&lt;=44,"Millennials", Merge1[[#This Row],[Age]]&lt;=60,"Gen X", Merge1[[#This Row],[Age]]&gt;60,"Baby Boomers")</f>
        <v>Baby Boomers</v>
      </c>
      <c r="AC701" s="1" t="str" cm="1">
        <f t="array" ref="AC701">_xlfn.IFS(
    Merge1[[#This Row],[Balance]]&lt;=50000,"Low",
    Merge1[[#This Row],[Balance]]&lt;=200000,"Medium",
    Merge1[[#This Row],[Balance]]&gt;200000,"High"
)</f>
        <v>High</v>
      </c>
    </row>
    <row r="702" spans="1:29" x14ac:dyDescent="0.25">
      <c r="A702" s="1" t="s">
        <v>812</v>
      </c>
      <c r="B702" s="1" t="s">
        <v>5903</v>
      </c>
      <c r="C702" s="1" t="s">
        <v>5832</v>
      </c>
      <c r="D702" s="2">
        <v>45826</v>
      </c>
      <c r="E702">
        <v>495236</v>
      </c>
      <c r="F702">
        <v>422</v>
      </c>
      <c r="G702">
        <v>94941</v>
      </c>
      <c r="H702" s="1" t="s">
        <v>5838</v>
      </c>
      <c r="I702" s="1" t="s">
        <v>6302</v>
      </c>
      <c r="J702" s="1" t="s">
        <v>6245</v>
      </c>
      <c r="K702">
        <v>72</v>
      </c>
      <c r="L702" s="1" t="s">
        <v>6246</v>
      </c>
      <c r="M702" s="1" t="s">
        <v>6254</v>
      </c>
      <c r="N702">
        <v>96898</v>
      </c>
      <c r="O702" s="1" t="s">
        <v>6248</v>
      </c>
      <c r="P702" s="2">
        <v>42533</v>
      </c>
      <c r="Q702" s="2">
        <v>45601</v>
      </c>
      <c r="R702" s="1" t="s">
        <v>6887</v>
      </c>
      <c r="S702" s="1" t="s">
        <v>6901</v>
      </c>
      <c r="T702" s="1" t="s">
        <v>14</v>
      </c>
      <c r="U702">
        <v>1589</v>
      </c>
      <c r="V702" s="1" t="s">
        <v>19</v>
      </c>
      <c r="W702" s="1" t="s">
        <v>16</v>
      </c>
      <c r="X702" s="2">
        <f t="shared" ca="1" si="10"/>
        <v>45937</v>
      </c>
      <c r="Y702" s="1">
        <f ca="1">ROUND(YEARFRAC(Merge1[[#This Row],[Join_Date]],Merge1[[#This Row],[Today]], 3),0)</f>
        <v>9</v>
      </c>
      <c r="Z702" s="1" t="str" cm="1">
        <f t="array" aca="1" ref="Z702" ca="1">_xlfn.IFS(
   Merge1[[#This Row],[Customer Tenure]]&lt;=2,"New",
   Merge1[[#This Row],[Customer Tenure]]&lt;=5,"Emerging",
  Merge1[[#This Row],[Customer Tenure]]&lt;9,"Established",
   TRUE,"Loyal"
)</f>
        <v>Loyal</v>
      </c>
      <c r="AA702" s="1" t="str" cm="1">
        <f t="array" ref="AA702">_xlfn.IFS(Merge1[[#This Row],[Income]]&lt;=30000,"Low",Merge1[[#This Row],[Income]]&lt;=60000,"Medium",Merge1[[#This Row],[Income]]&lt;=100000,"High", Merge1[[#This Row],[Income]]&gt;100000," Premium")</f>
        <v>High</v>
      </c>
      <c r="AB702" s="1" t="str" cm="1">
        <f t="array" ref="AB702">_xlfn.IFS(Merge1[[#This Row],[Age]]&lt;= 28,"Gen Z", Merge1[[#This Row],[Age]]&lt;=44,"Millennials", Merge1[[#This Row],[Age]]&lt;=60,"Gen X", Merge1[[#This Row],[Age]]&gt;60,"Baby Boomers")</f>
        <v>Baby Boomers</v>
      </c>
      <c r="AC702" s="1" t="str" cm="1">
        <f t="array" ref="AC702">_xlfn.IFS(
    Merge1[[#This Row],[Balance]]&lt;=50000,"Low",
    Merge1[[#This Row],[Balance]]&lt;=200000,"Medium",
    Merge1[[#This Row],[Balance]]&gt;200000,"High"
)</f>
        <v>High</v>
      </c>
    </row>
    <row r="703" spans="1:29" x14ac:dyDescent="0.25">
      <c r="A703" s="1" t="s">
        <v>814</v>
      </c>
      <c r="B703" s="1" t="s">
        <v>5982</v>
      </c>
      <c r="C703" s="1" t="s">
        <v>5835</v>
      </c>
      <c r="D703" s="2">
        <v>45204</v>
      </c>
      <c r="E703">
        <v>488051</v>
      </c>
      <c r="F703">
        <v>436</v>
      </c>
      <c r="G703">
        <v>0</v>
      </c>
      <c r="H703" s="1" t="s">
        <v>5850</v>
      </c>
      <c r="I703" s="1" t="s">
        <v>6362</v>
      </c>
      <c r="J703" s="1" t="s">
        <v>6245</v>
      </c>
      <c r="K703">
        <v>64</v>
      </c>
      <c r="L703" s="1" t="s">
        <v>6260</v>
      </c>
      <c r="M703" s="1" t="s">
        <v>6254</v>
      </c>
      <c r="N703">
        <v>106988</v>
      </c>
      <c r="O703" s="1" t="s">
        <v>6243</v>
      </c>
      <c r="P703" s="2">
        <v>45811</v>
      </c>
      <c r="Q703" s="2">
        <v>45563</v>
      </c>
      <c r="R703" s="1" t="s">
        <v>6897</v>
      </c>
      <c r="S703" s="1" t="s">
        <v>6898</v>
      </c>
      <c r="T703" s="1" t="s">
        <v>9</v>
      </c>
      <c r="U703">
        <v>668</v>
      </c>
      <c r="V703" s="1" t="s">
        <v>15</v>
      </c>
      <c r="W703" s="1" t="s">
        <v>55</v>
      </c>
      <c r="X703" s="2">
        <f t="shared" ca="1" si="10"/>
        <v>45937</v>
      </c>
      <c r="Y703" s="1">
        <f ca="1">ROUND(YEARFRAC(Merge1[[#This Row],[Join_Date]],Merge1[[#This Row],[Today]], 3),0)</f>
        <v>0</v>
      </c>
      <c r="Z703" s="1" t="str" cm="1">
        <f t="array" aca="1" ref="Z703" ca="1">_xlfn.IFS(
   Merge1[[#This Row],[Customer Tenure]]&lt;=2,"New",
   Merge1[[#This Row],[Customer Tenure]]&lt;=5,"Emerging",
  Merge1[[#This Row],[Customer Tenure]]&lt;9,"Established",
   TRUE,"Loyal"
)</f>
        <v>New</v>
      </c>
      <c r="AA703" s="1" t="str" cm="1">
        <f t="array" ref="AA703">_xlfn.IFS(Merge1[[#This Row],[Income]]&lt;=30000,"Low",Merge1[[#This Row],[Income]]&lt;=60000,"Medium",Merge1[[#This Row],[Income]]&lt;=100000,"High", Merge1[[#This Row],[Income]]&gt;100000," Premium")</f>
        <v xml:space="preserve"> Premium</v>
      </c>
      <c r="AB703" s="1" t="str" cm="1">
        <f t="array" ref="AB703">_xlfn.IFS(Merge1[[#This Row],[Age]]&lt;= 28,"Gen Z", Merge1[[#This Row],[Age]]&lt;=44,"Millennials", Merge1[[#This Row],[Age]]&lt;=60,"Gen X", Merge1[[#This Row],[Age]]&gt;60,"Baby Boomers")</f>
        <v>Baby Boomers</v>
      </c>
      <c r="AC703" s="1" t="str" cm="1">
        <f t="array" ref="AC703">_xlfn.IFS(
    Merge1[[#This Row],[Balance]]&lt;=50000,"Low",
    Merge1[[#This Row],[Balance]]&lt;=200000,"Medium",
    Merge1[[#This Row],[Balance]]&gt;200000,"High"
)</f>
        <v>High</v>
      </c>
    </row>
    <row r="704" spans="1:29" x14ac:dyDescent="0.25">
      <c r="A704" s="1" t="s">
        <v>814</v>
      </c>
      <c r="B704" s="1" t="s">
        <v>5982</v>
      </c>
      <c r="C704" s="1" t="s">
        <v>5835</v>
      </c>
      <c r="D704" s="2">
        <v>45204</v>
      </c>
      <c r="E704">
        <v>488051</v>
      </c>
      <c r="F704">
        <v>436</v>
      </c>
      <c r="G704">
        <v>0</v>
      </c>
      <c r="H704" s="1" t="s">
        <v>5850</v>
      </c>
      <c r="I704" s="1" t="s">
        <v>6362</v>
      </c>
      <c r="J704" s="1" t="s">
        <v>6245</v>
      </c>
      <c r="K704">
        <v>64</v>
      </c>
      <c r="L704" s="1" t="s">
        <v>6260</v>
      </c>
      <c r="M704" s="1" t="s">
        <v>6254</v>
      </c>
      <c r="N704">
        <v>106988</v>
      </c>
      <c r="O704" s="1" t="s">
        <v>6243</v>
      </c>
      <c r="P704" s="2">
        <v>45811</v>
      </c>
      <c r="Q704" s="2">
        <v>45332</v>
      </c>
      <c r="R704" s="1" t="s">
        <v>6885</v>
      </c>
      <c r="S704" s="1" t="s">
        <v>6886</v>
      </c>
      <c r="T704" s="1" t="s">
        <v>14</v>
      </c>
      <c r="U704">
        <v>2195</v>
      </c>
      <c r="V704" s="1" t="s">
        <v>19</v>
      </c>
      <c r="W704" s="1" t="s">
        <v>106</v>
      </c>
      <c r="X704" s="2">
        <f t="shared" ca="1" si="10"/>
        <v>45937</v>
      </c>
      <c r="Y704" s="1">
        <f ca="1">ROUND(YEARFRAC(Merge1[[#This Row],[Join_Date]],Merge1[[#This Row],[Today]], 3),0)</f>
        <v>0</v>
      </c>
      <c r="Z704" s="1" t="str" cm="1">
        <f t="array" aca="1" ref="Z704" ca="1">_xlfn.IFS(
   Merge1[[#This Row],[Customer Tenure]]&lt;=2,"New",
   Merge1[[#This Row],[Customer Tenure]]&lt;=5,"Emerging",
  Merge1[[#This Row],[Customer Tenure]]&lt;9,"Established",
   TRUE,"Loyal"
)</f>
        <v>New</v>
      </c>
      <c r="AA704" s="1" t="str" cm="1">
        <f t="array" ref="AA704">_xlfn.IFS(Merge1[[#This Row],[Income]]&lt;=30000,"Low",Merge1[[#This Row],[Income]]&lt;=60000,"Medium",Merge1[[#This Row],[Income]]&lt;=100000,"High", Merge1[[#This Row],[Income]]&gt;100000," Premium")</f>
        <v xml:space="preserve"> Premium</v>
      </c>
      <c r="AB704" s="1" t="str" cm="1">
        <f t="array" ref="AB704">_xlfn.IFS(Merge1[[#This Row],[Age]]&lt;= 28,"Gen Z", Merge1[[#This Row],[Age]]&lt;=44,"Millennials", Merge1[[#This Row],[Age]]&lt;=60,"Gen X", Merge1[[#This Row],[Age]]&gt;60,"Baby Boomers")</f>
        <v>Baby Boomers</v>
      </c>
      <c r="AC704" s="1" t="str" cm="1">
        <f t="array" ref="AC704">_xlfn.IFS(
    Merge1[[#This Row],[Balance]]&lt;=50000,"Low",
    Merge1[[#This Row],[Balance]]&lt;=200000,"Medium",
    Merge1[[#This Row],[Balance]]&gt;200000,"High"
)</f>
        <v>High</v>
      </c>
    </row>
    <row r="705" spans="1:29" x14ac:dyDescent="0.25">
      <c r="A705" s="1" t="s">
        <v>893</v>
      </c>
      <c r="B705" s="1" t="s">
        <v>6054</v>
      </c>
      <c r="C705" s="1" t="s">
        <v>5835</v>
      </c>
      <c r="D705" s="2">
        <v>43710</v>
      </c>
      <c r="E705">
        <v>128585</v>
      </c>
      <c r="F705">
        <v>764</v>
      </c>
      <c r="G705">
        <v>0</v>
      </c>
      <c r="H705" s="1" t="s">
        <v>5860</v>
      </c>
      <c r="I705" s="1" t="s">
        <v>6596</v>
      </c>
      <c r="J705" s="1" t="s">
        <v>6240</v>
      </c>
      <c r="K705">
        <v>69</v>
      </c>
      <c r="L705" s="1" t="s">
        <v>6246</v>
      </c>
      <c r="M705" s="1" t="s">
        <v>6262</v>
      </c>
      <c r="N705">
        <v>194480</v>
      </c>
      <c r="O705" s="1" t="s">
        <v>6243</v>
      </c>
      <c r="P705" s="2">
        <v>43316</v>
      </c>
      <c r="Q705" s="2">
        <v>45832</v>
      </c>
      <c r="R705" s="1" t="s">
        <v>6883</v>
      </c>
      <c r="S705" s="1" t="s">
        <v>6910</v>
      </c>
      <c r="T705" s="1" t="s">
        <v>14</v>
      </c>
      <c r="U705">
        <v>6110</v>
      </c>
      <c r="V705" s="1" t="s">
        <v>15</v>
      </c>
      <c r="W705" s="1" t="s">
        <v>29</v>
      </c>
      <c r="X705" s="2">
        <f t="shared" ca="1" si="10"/>
        <v>45937</v>
      </c>
      <c r="Y705" s="1">
        <f ca="1">ROUND(YEARFRAC(Merge1[[#This Row],[Join_Date]],Merge1[[#This Row],[Today]], 3),0)</f>
        <v>7</v>
      </c>
      <c r="Z705" s="1" t="str" cm="1">
        <f t="array" aca="1" ref="Z705" ca="1">_xlfn.IFS(
   Merge1[[#This Row],[Customer Tenure]]&lt;=2,"New",
   Merge1[[#This Row],[Customer Tenure]]&lt;=5,"Emerging",
  Merge1[[#This Row],[Customer Tenure]]&lt;9,"Established",
   TRUE,"Loyal"
)</f>
        <v>Established</v>
      </c>
      <c r="AA705" s="1" t="str" cm="1">
        <f t="array" ref="AA705">_xlfn.IFS(Merge1[[#This Row],[Income]]&lt;=30000,"Low",Merge1[[#This Row],[Income]]&lt;=60000,"Medium",Merge1[[#This Row],[Income]]&lt;=100000,"High", Merge1[[#This Row],[Income]]&gt;100000," Premium")</f>
        <v xml:space="preserve"> Premium</v>
      </c>
      <c r="AB705" s="1" t="str" cm="1">
        <f t="array" ref="AB705">_xlfn.IFS(Merge1[[#This Row],[Age]]&lt;= 28,"Gen Z", Merge1[[#This Row],[Age]]&lt;=44,"Millennials", Merge1[[#This Row],[Age]]&lt;=60,"Gen X", Merge1[[#This Row],[Age]]&gt;60,"Baby Boomers")</f>
        <v>Baby Boomers</v>
      </c>
      <c r="AC705" s="1" t="str" cm="1">
        <f t="array" ref="AC705">_xlfn.IFS(
    Merge1[[#This Row],[Balance]]&lt;=50000,"Low",
    Merge1[[#This Row],[Balance]]&lt;=200000,"Medium",
    Merge1[[#This Row],[Balance]]&gt;200000,"High"
)</f>
        <v>Medium</v>
      </c>
    </row>
    <row r="706" spans="1:29" x14ac:dyDescent="0.25">
      <c r="A706" s="1" t="s">
        <v>893</v>
      </c>
      <c r="B706" s="1" t="s">
        <v>6054</v>
      </c>
      <c r="C706" s="1" t="s">
        <v>5835</v>
      </c>
      <c r="D706" s="2">
        <v>43710</v>
      </c>
      <c r="E706">
        <v>128585</v>
      </c>
      <c r="F706">
        <v>764</v>
      </c>
      <c r="G706">
        <v>0</v>
      </c>
      <c r="H706" s="1" t="s">
        <v>5860</v>
      </c>
      <c r="I706" s="1" t="s">
        <v>6596</v>
      </c>
      <c r="J706" s="1" t="s">
        <v>6240</v>
      </c>
      <c r="K706">
        <v>69</v>
      </c>
      <c r="L706" s="1" t="s">
        <v>6246</v>
      </c>
      <c r="M706" s="1" t="s">
        <v>6262</v>
      </c>
      <c r="N706">
        <v>194480</v>
      </c>
      <c r="O706" s="1" t="s">
        <v>6243</v>
      </c>
      <c r="P706" s="2">
        <v>43316</v>
      </c>
      <c r="Q706" s="2">
        <v>45681</v>
      </c>
      <c r="R706" s="1" t="s">
        <v>6902</v>
      </c>
      <c r="S706" s="1" t="s">
        <v>6908</v>
      </c>
      <c r="T706" s="1" t="s">
        <v>28</v>
      </c>
      <c r="U706">
        <v>545</v>
      </c>
      <c r="V706" s="1" t="s">
        <v>15</v>
      </c>
      <c r="W706" s="1" t="s">
        <v>11</v>
      </c>
      <c r="X706" s="2">
        <f t="shared" ref="X706:X769" ca="1" si="11">TODAY()</f>
        <v>45937</v>
      </c>
      <c r="Y706" s="1">
        <f ca="1">ROUND(YEARFRAC(Merge1[[#This Row],[Join_Date]],Merge1[[#This Row],[Today]], 3),0)</f>
        <v>7</v>
      </c>
      <c r="Z706" s="1" t="str" cm="1">
        <f t="array" aca="1" ref="Z706" ca="1">_xlfn.IFS(
   Merge1[[#This Row],[Customer Tenure]]&lt;=2,"New",
   Merge1[[#This Row],[Customer Tenure]]&lt;=5,"Emerging",
  Merge1[[#This Row],[Customer Tenure]]&lt;9,"Established",
   TRUE,"Loyal"
)</f>
        <v>Established</v>
      </c>
      <c r="AA706" s="1" t="str" cm="1">
        <f t="array" ref="AA706">_xlfn.IFS(Merge1[[#This Row],[Income]]&lt;=30000,"Low",Merge1[[#This Row],[Income]]&lt;=60000,"Medium",Merge1[[#This Row],[Income]]&lt;=100000,"High", Merge1[[#This Row],[Income]]&gt;100000," Premium")</f>
        <v xml:space="preserve"> Premium</v>
      </c>
      <c r="AB706" s="1" t="str" cm="1">
        <f t="array" ref="AB706">_xlfn.IFS(Merge1[[#This Row],[Age]]&lt;= 28,"Gen Z", Merge1[[#This Row],[Age]]&lt;=44,"Millennials", Merge1[[#This Row],[Age]]&lt;=60,"Gen X", Merge1[[#This Row],[Age]]&gt;60,"Baby Boomers")</f>
        <v>Baby Boomers</v>
      </c>
      <c r="AC706" s="1" t="str" cm="1">
        <f t="array" ref="AC706">_xlfn.IFS(
    Merge1[[#This Row],[Balance]]&lt;=50000,"Low",
    Merge1[[#This Row],[Balance]]&lt;=200000,"Medium",
    Merge1[[#This Row],[Balance]]&gt;200000,"High"
)</f>
        <v>Medium</v>
      </c>
    </row>
    <row r="707" spans="1:29" x14ac:dyDescent="0.25">
      <c r="A707" s="1" t="s">
        <v>893</v>
      </c>
      <c r="B707" s="1" t="s">
        <v>6054</v>
      </c>
      <c r="C707" s="1" t="s">
        <v>5835</v>
      </c>
      <c r="D707" s="2">
        <v>43710</v>
      </c>
      <c r="E707">
        <v>128585</v>
      </c>
      <c r="F707">
        <v>764</v>
      </c>
      <c r="G707">
        <v>0</v>
      </c>
      <c r="H707" s="1" t="s">
        <v>5860</v>
      </c>
      <c r="I707" s="1" t="s">
        <v>6596</v>
      </c>
      <c r="J707" s="1" t="s">
        <v>6240</v>
      </c>
      <c r="K707">
        <v>69</v>
      </c>
      <c r="L707" s="1" t="s">
        <v>6246</v>
      </c>
      <c r="M707" s="1" t="s">
        <v>6262</v>
      </c>
      <c r="N707">
        <v>194480</v>
      </c>
      <c r="O707" s="1" t="s">
        <v>6243</v>
      </c>
      <c r="P707" s="2">
        <v>43316</v>
      </c>
      <c r="Q707" s="2">
        <v>45304</v>
      </c>
      <c r="R707" s="1" t="s">
        <v>6902</v>
      </c>
      <c r="S707" s="1" t="s">
        <v>6903</v>
      </c>
      <c r="T707" s="1" t="s">
        <v>23</v>
      </c>
      <c r="U707">
        <v>959</v>
      </c>
      <c r="V707" s="1" t="s">
        <v>24</v>
      </c>
      <c r="W707" s="1" t="s">
        <v>16</v>
      </c>
      <c r="X707" s="2">
        <f t="shared" ca="1" si="11"/>
        <v>45937</v>
      </c>
      <c r="Y707" s="1">
        <f ca="1">ROUND(YEARFRAC(Merge1[[#This Row],[Join_Date]],Merge1[[#This Row],[Today]], 3),0)</f>
        <v>7</v>
      </c>
      <c r="Z707" s="1" t="str" cm="1">
        <f t="array" aca="1" ref="Z707" ca="1">_xlfn.IFS(
   Merge1[[#This Row],[Customer Tenure]]&lt;=2,"New",
   Merge1[[#This Row],[Customer Tenure]]&lt;=5,"Emerging",
  Merge1[[#This Row],[Customer Tenure]]&lt;9,"Established",
   TRUE,"Loyal"
)</f>
        <v>Established</v>
      </c>
      <c r="AA707" s="1" t="str" cm="1">
        <f t="array" ref="AA707">_xlfn.IFS(Merge1[[#This Row],[Income]]&lt;=30000,"Low",Merge1[[#This Row],[Income]]&lt;=60000,"Medium",Merge1[[#This Row],[Income]]&lt;=100000,"High", Merge1[[#This Row],[Income]]&gt;100000," Premium")</f>
        <v xml:space="preserve"> Premium</v>
      </c>
      <c r="AB707" s="1" t="str" cm="1">
        <f t="array" ref="AB707">_xlfn.IFS(Merge1[[#This Row],[Age]]&lt;= 28,"Gen Z", Merge1[[#This Row],[Age]]&lt;=44,"Millennials", Merge1[[#This Row],[Age]]&lt;=60,"Gen X", Merge1[[#This Row],[Age]]&gt;60,"Baby Boomers")</f>
        <v>Baby Boomers</v>
      </c>
      <c r="AC707" s="1" t="str" cm="1">
        <f t="array" ref="AC707">_xlfn.IFS(
    Merge1[[#This Row],[Balance]]&lt;=50000,"Low",
    Merge1[[#This Row],[Balance]]&lt;=200000,"Medium",
    Merge1[[#This Row],[Balance]]&gt;200000,"High"
)</f>
        <v>Medium</v>
      </c>
    </row>
    <row r="708" spans="1:29" x14ac:dyDescent="0.25">
      <c r="A708" s="1" t="s">
        <v>820</v>
      </c>
      <c r="B708" s="1" t="s">
        <v>6105</v>
      </c>
      <c r="C708" s="1" t="s">
        <v>5832</v>
      </c>
      <c r="D708" s="2">
        <v>42373</v>
      </c>
      <c r="E708">
        <v>198237</v>
      </c>
      <c r="F708">
        <v>324</v>
      </c>
      <c r="G708">
        <v>349912</v>
      </c>
      <c r="H708" s="1" t="s">
        <v>5850</v>
      </c>
      <c r="I708" s="1" t="s">
        <v>6835</v>
      </c>
      <c r="J708" s="1" t="s">
        <v>6240</v>
      </c>
      <c r="K708">
        <v>38</v>
      </c>
      <c r="L708" s="1" t="s">
        <v>6241</v>
      </c>
      <c r="M708" s="1" t="s">
        <v>6254</v>
      </c>
      <c r="N708">
        <v>176683</v>
      </c>
      <c r="O708" s="1" t="s">
        <v>6243</v>
      </c>
      <c r="P708" s="2">
        <v>42325</v>
      </c>
      <c r="Q708" s="2">
        <v>45203</v>
      </c>
      <c r="R708" s="1" t="s">
        <v>6912</v>
      </c>
      <c r="S708" s="1" t="s">
        <v>6913</v>
      </c>
      <c r="T708" s="1" t="s">
        <v>28</v>
      </c>
      <c r="U708">
        <v>1701</v>
      </c>
      <c r="V708" s="1" t="s">
        <v>24</v>
      </c>
      <c r="W708" s="1" t="s">
        <v>11</v>
      </c>
      <c r="X708" s="2">
        <f t="shared" ca="1" si="11"/>
        <v>45937</v>
      </c>
      <c r="Y708" s="1">
        <f ca="1">ROUND(YEARFRAC(Merge1[[#This Row],[Join_Date]],Merge1[[#This Row],[Today]], 3),0)</f>
        <v>10</v>
      </c>
      <c r="Z708" s="1" t="str" cm="1">
        <f t="array" aca="1" ref="Z708" ca="1">_xlfn.IFS(
   Merge1[[#This Row],[Customer Tenure]]&lt;=2,"New",
   Merge1[[#This Row],[Customer Tenure]]&lt;=5,"Emerging",
  Merge1[[#This Row],[Customer Tenure]]&lt;9,"Established",
   TRUE,"Loyal"
)</f>
        <v>Loyal</v>
      </c>
      <c r="AA708" s="1" t="str" cm="1">
        <f t="array" ref="AA708">_xlfn.IFS(Merge1[[#This Row],[Income]]&lt;=30000,"Low",Merge1[[#This Row],[Income]]&lt;=60000,"Medium",Merge1[[#This Row],[Income]]&lt;=100000,"High", Merge1[[#This Row],[Income]]&gt;100000," Premium")</f>
        <v xml:space="preserve"> Premium</v>
      </c>
      <c r="AB708" s="1" t="str" cm="1">
        <f t="array" ref="AB708">_xlfn.IFS(Merge1[[#This Row],[Age]]&lt;= 28,"Gen Z", Merge1[[#This Row],[Age]]&lt;=44,"Millennials", Merge1[[#This Row],[Age]]&lt;=60,"Gen X", Merge1[[#This Row],[Age]]&gt;60,"Baby Boomers")</f>
        <v>Millennials</v>
      </c>
      <c r="AC708" s="1" t="str" cm="1">
        <f t="array" ref="AC708">_xlfn.IFS(
    Merge1[[#This Row],[Balance]]&lt;=50000,"Low",
    Merge1[[#This Row],[Balance]]&lt;=200000,"Medium",
    Merge1[[#This Row],[Balance]]&gt;200000,"High"
)</f>
        <v>Medium</v>
      </c>
    </row>
    <row r="709" spans="1:29" x14ac:dyDescent="0.25">
      <c r="A709" s="1" t="s">
        <v>827</v>
      </c>
      <c r="B709" s="1" t="s">
        <v>5864</v>
      </c>
      <c r="C709" s="1" t="s">
        <v>5832</v>
      </c>
      <c r="D709" s="2">
        <v>45888</v>
      </c>
      <c r="E709">
        <v>229204</v>
      </c>
      <c r="F709">
        <v>720</v>
      </c>
      <c r="G709">
        <v>0</v>
      </c>
      <c r="H709" s="1" t="s">
        <v>5833</v>
      </c>
      <c r="I709" s="1" t="s">
        <v>6564</v>
      </c>
      <c r="J709" s="1" t="s">
        <v>6245</v>
      </c>
      <c r="K709">
        <v>29</v>
      </c>
      <c r="L709" s="1" t="s">
        <v>6241</v>
      </c>
      <c r="M709" s="1" t="s">
        <v>6251</v>
      </c>
      <c r="N709">
        <v>124101</v>
      </c>
      <c r="O709" s="1" t="s">
        <v>6248</v>
      </c>
      <c r="P709" s="2">
        <v>45422</v>
      </c>
      <c r="Q709" s="2">
        <v>45441</v>
      </c>
      <c r="R709" s="1" t="s">
        <v>6906</v>
      </c>
      <c r="S709" s="1" t="s">
        <v>6918</v>
      </c>
      <c r="T709" s="1" t="s">
        <v>28</v>
      </c>
      <c r="U709">
        <v>7054</v>
      </c>
      <c r="V709" s="1" t="s">
        <v>24</v>
      </c>
      <c r="W709" s="1" t="s">
        <v>45</v>
      </c>
      <c r="X709" s="2">
        <f t="shared" ca="1" si="11"/>
        <v>45937</v>
      </c>
      <c r="Y709" s="1">
        <f ca="1">ROUND(YEARFRAC(Merge1[[#This Row],[Join_Date]],Merge1[[#This Row],[Today]], 3),0)</f>
        <v>1</v>
      </c>
      <c r="Z709" s="1" t="str" cm="1">
        <f t="array" aca="1" ref="Z709" ca="1">_xlfn.IFS(
   Merge1[[#This Row],[Customer Tenure]]&lt;=2,"New",
   Merge1[[#This Row],[Customer Tenure]]&lt;=5,"Emerging",
  Merge1[[#This Row],[Customer Tenure]]&lt;9,"Established",
   TRUE,"Loyal"
)</f>
        <v>New</v>
      </c>
      <c r="AA709" s="1" t="str" cm="1">
        <f t="array" ref="AA709">_xlfn.IFS(Merge1[[#This Row],[Income]]&lt;=30000,"Low",Merge1[[#This Row],[Income]]&lt;=60000,"Medium",Merge1[[#This Row],[Income]]&lt;=100000,"High", Merge1[[#This Row],[Income]]&gt;100000," Premium")</f>
        <v xml:space="preserve"> Premium</v>
      </c>
      <c r="AB709" s="1" t="str" cm="1">
        <f t="array" ref="AB709">_xlfn.IFS(Merge1[[#This Row],[Age]]&lt;= 28,"Gen Z", Merge1[[#This Row],[Age]]&lt;=44,"Millennials", Merge1[[#This Row],[Age]]&lt;=60,"Gen X", Merge1[[#This Row],[Age]]&gt;60,"Baby Boomers")</f>
        <v>Millennials</v>
      </c>
      <c r="AC709" s="1" t="str" cm="1">
        <f t="array" ref="AC709">_xlfn.IFS(
    Merge1[[#This Row],[Balance]]&lt;=50000,"Low",
    Merge1[[#This Row],[Balance]]&lt;=200000,"Medium",
    Merge1[[#This Row],[Balance]]&gt;200000,"High"
)</f>
        <v>High</v>
      </c>
    </row>
    <row r="710" spans="1:29" x14ac:dyDescent="0.25">
      <c r="A710" s="1" t="s">
        <v>827</v>
      </c>
      <c r="B710" s="1" t="s">
        <v>5864</v>
      </c>
      <c r="C710" s="1" t="s">
        <v>5832</v>
      </c>
      <c r="D710" s="2">
        <v>45888</v>
      </c>
      <c r="E710">
        <v>229204</v>
      </c>
      <c r="F710">
        <v>720</v>
      </c>
      <c r="G710">
        <v>0</v>
      </c>
      <c r="H710" s="1" t="s">
        <v>5833</v>
      </c>
      <c r="I710" s="1" t="s">
        <v>6564</v>
      </c>
      <c r="J710" s="1" t="s">
        <v>6245</v>
      </c>
      <c r="K710">
        <v>29</v>
      </c>
      <c r="L710" s="1" t="s">
        <v>6241</v>
      </c>
      <c r="M710" s="1" t="s">
        <v>6251</v>
      </c>
      <c r="N710">
        <v>124101</v>
      </c>
      <c r="O710" s="1" t="s">
        <v>6248</v>
      </c>
      <c r="P710" s="2">
        <v>45422</v>
      </c>
      <c r="Q710" s="2">
        <v>45634</v>
      </c>
      <c r="R710" s="1" t="s">
        <v>6904</v>
      </c>
      <c r="S710" s="1" t="s">
        <v>6916</v>
      </c>
      <c r="T710" s="1" t="s">
        <v>23</v>
      </c>
      <c r="U710">
        <v>9816</v>
      </c>
      <c r="V710" s="1" t="s">
        <v>15</v>
      </c>
      <c r="W710" s="1" t="s">
        <v>55</v>
      </c>
      <c r="X710" s="2">
        <f t="shared" ca="1" si="11"/>
        <v>45937</v>
      </c>
      <c r="Y710" s="1">
        <f ca="1">ROUND(YEARFRAC(Merge1[[#This Row],[Join_Date]],Merge1[[#This Row],[Today]], 3),0)</f>
        <v>1</v>
      </c>
      <c r="Z710" s="1" t="str" cm="1">
        <f t="array" aca="1" ref="Z710" ca="1">_xlfn.IFS(
   Merge1[[#This Row],[Customer Tenure]]&lt;=2,"New",
   Merge1[[#This Row],[Customer Tenure]]&lt;=5,"Emerging",
  Merge1[[#This Row],[Customer Tenure]]&lt;9,"Established",
   TRUE,"Loyal"
)</f>
        <v>New</v>
      </c>
      <c r="AA710" s="1" t="str" cm="1">
        <f t="array" ref="AA710">_xlfn.IFS(Merge1[[#This Row],[Income]]&lt;=30000,"Low",Merge1[[#This Row],[Income]]&lt;=60000,"Medium",Merge1[[#This Row],[Income]]&lt;=100000,"High", Merge1[[#This Row],[Income]]&gt;100000," Premium")</f>
        <v xml:space="preserve"> Premium</v>
      </c>
      <c r="AB710" s="1" t="str" cm="1">
        <f t="array" ref="AB710">_xlfn.IFS(Merge1[[#This Row],[Age]]&lt;= 28,"Gen Z", Merge1[[#This Row],[Age]]&lt;=44,"Millennials", Merge1[[#This Row],[Age]]&lt;=60,"Gen X", Merge1[[#This Row],[Age]]&gt;60,"Baby Boomers")</f>
        <v>Millennials</v>
      </c>
      <c r="AC710" s="1" t="str" cm="1">
        <f t="array" ref="AC710">_xlfn.IFS(
    Merge1[[#This Row],[Balance]]&lt;=50000,"Low",
    Merge1[[#This Row],[Balance]]&lt;=200000,"Medium",
    Merge1[[#This Row],[Balance]]&gt;200000,"High"
)</f>
        <v>High</v>
      </c>
    </row>
    <row r="711" spans="1:29" x14ac:dyDescent="0.25">
      <c r="A711" s="1" t="s">
        <v>833</v>
      </c>
      <c r="B711" s="1" t="s">
        <v>6157</v>
      </c>
      <c r="C711" s="1" t="s">
        <v>5842</v>
      </c>
      <c r="D711" s="2">
        <v>43705</v>
      </c>
      <c r="E711">
        <v>188505</v>
      </c>
      <c r="F711">
        <v>411</v>
      </c>
      <c r="G711">
        <v>0</v>
      </c>
      <c r="H711" s="1" t="s">
        <v>5833</v>
      </c>
      <c r="I711" s="1" t="s">
        <v>6305</v>
      </c>
      <c r="J711" s="1" t="s">
        <v>6240</v>
      </c>
      <c r="K711">
        <v>67</v>
      </c>
      <c r="L711" s="1" t="s">
        <v>6246</v>
      </c>
      <c r="M711" s="1" t="s">
        <v>6257</v>
      </c>
      <c r="N711">
        <v>46172</v>
      </c>
      <c r="O711" s="1" t="s">
        <v>6248</v>
      </c>
      <c r="P711" s="2">
        <v>44507</v>
      </c>
      <c r="Q711" s="2">
        <v>45162</v>
      </c>
      <c r="R711" s="1" t="s">
        <v>6889</v>
      </c>
      <c r="S711" s="1" t="s">
        <v>6919</v>
      </c>
      <c r="T711" s="1" t="s">
        <v>23</v>
      </c>
      <c r="U711">
        <v>8687</v>
      </c>
      <c r="V711" s="1" t="s">
        <v>19</v>
      </c>
      <c r="W711" s="1" t="s">
        <v>29</v>
      </c>
      <c r="X711" s="2">
        <f t="shared" ca="1" si="11"/>
        <v>45937</v>
      </c>
      <c r="Y711" s="1">
        <f ca="1">ROUND(YEARFRAC(Merge1[[#This Row],[Join_Date]],Merge1[[#This Row],[Today]], 3),0)</f>
        <v>4</v>
      </c>
      <c r="Z711" s="1" t="str" cm="1">
        <f t="array" aca="1" ref="Z711" ca="1">_xlfn.IFS(
   Merge1[[#This Row],[Customer Tenure]]&lt;=2,"New",
   Merge1[[#This Row],[Customer Tenure]]&lt;=5,"Emerging",
  Merge1[[#This Row],[Customer Tenure]]&lt;9,"Established",
   TRUE,"Loyal"
)</f>
        <v>Emerging</v>
      </c>
      <c r="AA711" s="1" t="str" cm="1">
        <f t="array" ref="AA711">_xlfn.IFS(Merge1[[#This Row],[Income]]&lt;=30000,"Low",Merge1[[#This Row],[Income]]&lt;=60000,"Medium",Merge1[[#This Row],[Income]]&lt;=100000,"High", Merge1[[#This Row],[Income]]&gt;100000," Premium")</f>
        <v>Medium</v>
      </c>
      <c r="AB711" s="1" t="str" cm="1">
        <f t="array" ref="AB711">_xlfn.IFS(Merge1[[#This Row],[Age]]&lt;= 28,"Gen Z", Merge1[[#This Row],[Age]]&lt;=44,"Millennials", Merge1[[#This Row],[Age]]&lt;=60,"Gen X", Merge1[[#This Row],[Age]]&gt;60,"Baby Boomers")</f>
        <v>Baby Boomers</v>
      </c>
      <c r="AC711" s="1" t="str" cm="1">
        <f t="array" ref="AC711">_xlfn.IFS(
    Merge1[[#This Row],[Balance]]&lt;=50000,"Low",
    Merge1[[#This Row],[Balance]]&lt;=200000,"Medium",
    Merge1[[#This Row],[Balance]]&gt;200000,"High"
)</f>
        <v>Medium</v>
      </c>
    </row>
    <row r="712" spans="1:29" x14ac:dyDescent="0.25">
      <c r="A712" s="1" t="s">
        <v>1143</v>
      </c>
      <c r="B712" s="1" t="s">
        <v>6118</v>
      </c>
      <c r="C712" s="1" t="s">
        <v>5832</v>
      </c>
      <c r="D712" s="2">
        <v>45531</v>
      </c>
      <c r="E712">
        <v>207352</v>
      </c>
      <c r="F712">
        <v>782</v>
      </c>
      <c r="G712">
        <v>0</v>
      </c>
      <c r="H712" s="1" t="s">
        <v>5833</v>
      </c>
      <c r="I712" s="1" t="s">
        <v>6604</v>
      </c>
      <c r="J712" s="1" t="s">
        <v>6240</v>
      </c>
      <c r="K712">
        <v>29</v>
      </c>
      <c r="L712" s="1" t="s">
        <v>6256</v>
      </c>
      <c r="M712" s="1" t="s">
        <v>6262</v>
      </c>
      <c r="N712">
        <v>94441</v>
      </c>
      <c r="O712" s="1" t="s">
        <v>6243</v>
      </c>
      <c r="P712" s="2">
        <v>43856</v>
      </c>
      <c r="Q712" s="2">
        <v>45564</v>
      </c>
      <c r="R712" s="1" t="s">
        <v>6897</v>
      </c>
      <c r="S712" s="1" t="s">
        <v>6898</v>
      </c>
      <c r="T712" s="1" t="s">
        <v>9</v>
      </c>
      <c r="U712">
        <v>3821</v>
      </c>
      <c r="V712" s="1" t="s">
        <v>19</v>
      </c>
      <c r="W712" s="1" t="s">
        <v>50</v>
      </c>
      <c r="X712" s="2">
        <f t="shared" ca="1" si="11"/>
        <v>45937</v>
      </c>
      <c r="Y712" s="1">
        <f ca="1">ROUND(YEARFRAC(Merge1[[#This Row],[Join_Date]],Merge1[[#This Row],[Today]], 3),0)</f>
        <v>6</v>
      </c>
      <c r="Z712" s="1" t="str" cm="1">
        <f t="array" aca="1" ref="Z712" ca="1">_xlfn.IFS(
   Merge1[[#This Row],[Customer Tenure]]&lt;=2,"New",
   Merge1[[#This Row],[Customer Tenure]]&lt;=5,"Emerging",
  Merge1[[#This Row],[Customer Tenure]]&lt;9,"Established",
   TRUE,"Loyal"
)</f>
        <v>Established</v>
      </c>
      <c r="AA712" s="1" t="str" cm="1">
        <f t="array" ref="AA712">_xlfn.IFS(Merge1[[#This Row],[Income]]&lt;=30000,"Low",Merge1[[#This Row],[Income]]&lt;=60000,"Medium",Merge1[[#This Row],[Income]]&lt;=100000,"High", Merge1[[#This Row],[Income]]&gt;100000," Premium")</f>
        <v>High</v>
      </c>
      <c r="AB712" s="1" t="str" cm="1">
        <f t="array" ref="AB712">_xlfn.IFS(Merge1[[#This Row],[Age]]&lt;= 28,"Gen Z", Merge1[[#This Row],[Age]]&lt;=44,"Millennials", Merge1[[#This Row],[Age]]&lt;=60,"Gen X", Merge1[[#This Row],[Age]]&gt;60,"Baby Boomers")</f>
        <v>Millennials</v>
      </c>
      <c r="AC712" s="1" t="str" cm="1">
        <f t="array" ref="AC712">_xlfn.IFS(
    Merge1[[#This Row],[Balance]]&lt;=50000,"Low",
    Merge1[[#This Row],[Balance]]&lt;=200000,"Medium",
    Merge1[[#This Row],[Balance]]&gt;200000,"High"
)</f>
        <v>High</v>
      </c>
    </row>
    <row r="713" spans="1:29" x14ac:dyDescent="0.25">
      <c r="A713" s="1" t="s">
        <v>1165</v>
      </c>
      <c r="B713" s="1" t="s">
        <v>6053</v>
      </c>
      <c r="C713" s="1" t="s">
        <v>5832</v>
      </c>
      <c r="D713" s="2">
        <v>45120</v>
      </c>
      <c r="E713">
        <v>426618</v>
      </c>
      <c r="F713">
        <v>683</v>
      </c>
      <c r="G713">
        <v>0</v>
      </c>
      <c r="H713" s="1" t="s">
        <v>5833</v>
      </c>
      <c r="I713" s="1" t="s">
        <v>6786</v>
      </c>
      <c r="J713" s="1" t="s">
        <v>6245</v>
      </c>
      <c r="K713">
        <v>45</v>
      </c>
      <c r="L713" s="1" t="s">
        <v>6256</v>
      </c>
      <c r="M713" s="1" t="s">
        <v>6254</v>
      </c>
      <c r="N713">
        <v>64738</v>
      </c>
      <c r="O713" s="1" t="s">
        <v>6248</v>
      </c>
      <c r="P713" s="2">
        <v>43760</v>
      </c>
      <c r="Q713" s="2">
        <v>45881</v>
      </c>
      <c r="R713" s="1" t="s">
        <v>6889</v>
      </c>
      <c r="S713" s="1" t="s">
        <v>6915</v>
      </c>
      <c r="T713" s="1" t="s">
        <v>28</v>
      </c>
      <c r="U713">
        <v>3335</v>
      </c>
      <c r="V713" s="1" t="s">
        <v>19</v>
      </c>
      <c r="W713" s="1" t="s">
        <v>25</v>
      </c>
      <c r="X713" s="2">
        <f t="shared" ca="1" si="11"/>
        <v>45937</v>
      </c>
      <c r="Y713" s="1">
        <f ca="1">ROUND(YEARFRAC(Merge1[[#This Row],[Join_Date]],Merge1[[#This Row],[Today]], 3),0)</f>
        <v>6</v>
      </c>
      <c r="Z713" s="1" t="str" cm="1">
        <f t="array" aca="1" ref="Z713" ca="1">_xlfn.IFS(
   Merge1[[#This Row],[Customer Tenure]]&lt;=2,"New",
   Merge1[[#This Row],[Customer Tenure]]&lt;=5,"Emerging",
  Merge1[[#This Row],[Customer Tenure]]&lt;9,"Established",
   TRUE,"Loyal"
)</f>
        <v>Established</v>
      </c>
      <c r="AA713" s="1" t="str" cm="1">
        <f t="array" ref="AA713">_xlfn.IFS(Merge1[[#This Row],[Income]]&lt;=30000,"Low",Merge1[[#This Row],[Income]]&lt;=60000,"Medium",Merge1[[#This Row],[Income]]&lt;=100000,"High", Merge1[[#This Row],[Income]]&gt;100000," Premium")</f>
        <v>High</v>
      </c>
      <c r="AB713" s="1" t="str" cm="1">
        <f t="array" ref="AB713">_xlfn.IFS(Merge1[[#This Row],[Age]]&lt;= 28,"Gen Z", Merge1[[#This Row],[Age]]&lt;=44,"Millennials", Merge1[[#This Row],[Age]]&lt;=60,"Gen X", Merge1[[#This Row],[Age]]&gt;60,"Baby Boomers")</f>
        <v>Gen X</v>
      </c>
      <c r="AC713" s="1" t="str" cm="1">
        <f t="array" ref="AC713">_xlfn.IFS(
    Merge1[[#This Row],[Balance]]&lt;=50000,"Low",
    Merge1[[#This Row],[Balance]]&lt;=200000,"Medium",
    Merge1[[#This Row],[Balance]]&gt;200000,"High"
)</f>
        <v>High</v>
      </c>
    </row>
    <row r="714" spans="1:29" x14ac:dyDescent="0.25">
      <c r="A714" s="1" t="s">
        <v>837</v>
      </c>
      <c r="B714" s="1" t="s">
        <v>6202</v>
      </c>
      <c r="C714" s="1" t="s">
        <v>5835</v>
      </c>
      <c r="D714" s="2">
        <v>45254</v>
      </c>
      <c r="E714">
        <v>376075</v>
      </c>
      <c r="F714">
        <v>822</v>
      </c>
      <c r="G714">
        <v>396351</v>
      </c>
      <c r="H714" s="1" t="s">
        <v>5833</v>
      </c>
      <c r="I714" s="1" t="s">
        <v>6421</v>
      </c>
      <c r="J714" s="1" t="s">
        <v>6240</v>
      </c>
      <c r="K714">
        <v>74</v>
      </c>
      <c r="L714" s="1" t="s">
        <v>6260</v>
      </c>
      <c r="M714" s="1" t="s">
        <v>6257</v>
      </c>
      <c r="N714">
        <v>148232</v>
      </c>
      <c r="O714" s="1" t="s">
        <v>6248</v>
      </c>
      <c r="P714" s="2">
        <v>45439</v>
      </c>
      <c r="Q714" s="2">
        <v>45249</v>
      </c>
      <c r="R714" s="1" t="s">
        <v>6887</v>
      </c>
      <c r="S714" s="1" t="s">
        <v>6888</v>
      </c>
      <c r="T714" s="1" t="s">
        <v>28</v>
      </c>
      <c r="U714">
        <v>3640</v>
      </c>
      <c r="V714" s="1" t="s">
        <v>19</v>
      </c>
      <c r="W714" s="1" t="s">
        <v>29</v>
      </c>
      <c r="X714" s="2">
        <f t="shared" ca="1" si="11"/>
        <v>45937</v>
      </c>
      <c r="Y714" s="1">
        <f ca="1">ROUND(YEARFRAC(Merge1[[#This Row],[Join_Date]],Merge1[[#This Row],[Today]], 3),0)</f>
        <v>1</v>
      </c>
      <c r="Z714" s="1" t="str" cm="1">
        <f t="array" aca="1" ref="Z714" ca="1">_xlfn.IFS(
   Merge1[[#This Row],[Customer Tenure]]&lt;=2,"New",
   Merge1[[#This Row],[Customer Tenure]]&lt;=5,"Emerging",
  Merge1[[#This Row],[Customer Tenure]]&lt;9,"Established",
   TRUE,"Loyal"
)</f>
        <v>New</v>
      </c>
      <c r="AA714" s="1" t="str" cm="1">
        <f t="array" ref="AA714">_xlfn.IFS(Merge1[[#This Row],[Income]]&lt;=30000,"Low",Merge1[[#This Row],[Income]]&lt;=60000,"Medium",Merge1[[#This Row],[Income]]&lt;=100000,"High", Merge1[[#This Row],[Income]]&gt;100000," Premium")</f>
        <v xml:space="preserve"> Premium</v>
      </c>
      <c r="AB714" s="1" t="str" cm="1">
        <f t="array" ref="AB714">_xlfn.IFS(Merge1[[#This Row],[Age]]&lt;= 28,"Gen Z", Merge1[[#This Row],[Age]]&lt;=44,"Millennials", Merge1[[#This Row],[Age]]&lt;=60,"Gen X", Merge1[[#This Row],[Age]]&gt;60,"Baby Boomers")</f>
        <v>Baby Boomers</v>
      </c>
      <c r="AC714" s="1" t="str" cm="1">
        <f t="array" ref="AC714">_xlfn.IFS(
    Merge1[[#This Row],[Balance]]&lt;=50000,"Low",
    Merge1[[#This Row],[Balance]]&lt;=200000,"Medium",
    Merge1[[#This Row],[Balance]]&gt;200000,"High"
)</f>
        <v>High</v>
      </c>
    </row>
    <row r="715" spans="1:29" x14ac:dyDescent="0.25">
      <c r="A715" s="1" t="s">
        <v>954</v>
      </c>
      <c r="B715" s="1" t="s">
        <v>6056</v>
      </c>
      <c r="C715" s="1" t="s">
        <v>5835</v>
      </c>
      <c r="D715" s="2">
        <v>44749</v>
      </c>
      <c r="E715">
        <v>79698</v>
      </c>
      <c r="F715">
        <v>790</v>
      </c>
      <c r="G715">
        <v>0</v>
      </c>
      <c r="H715" s="1" t="s">
        <v>5833</v>
      </c>
      <c r="I715" s="1" t="s">
        <v>6722</v>
      </c>
      <c r="J715" s="1" t="s">
        <v>6245</v>
      </c>
      <c r="K715">
        <v>64</v>
      </c>
      <c r="L715" s="1" t="s">
        <v>6256</v>
      </c>
      <c r="M715" s="1" t="s">
        <v>6242</v>
      </c>
      <c r="N715">
        <v>59063</v>
      </c>
      <c r="O715" s="1" t="s">
        <v>6243</v>
      </c>
      <c r="P715" s="2">
        <v>44972</v>
      </c>
      <c r="Q715" s="2">
        <v>45642</v>
      </c>
      <c r="R715" s="1" t="s">
        <v>6904</v>
      </c>
      <c r="S715" s="1" t="s">
        <v>6916</v>
      </c>
      <c r="T715" s="1" t="s">
        <v>9</v>
      </c>
      <c r="U715">
        <v>3197</v>
      </c>
      <c r="V715" s="1" t="s">
        <v>15</v>
      </c>
      <c r="W715" s="1" t="s">
        <v>25</v>
      </c>
      <c r="X715" s="2">
        <f t="shared" ca="1" si="11"/>
        <v>45937</v>
      </c>
      <c r="Y715" s="1">
        <f ca="1">ROUND(YEARFRAC(Merge1[[#This Row],[Join_Date]],Merge1[[#This Row],[Today]], 3),0)</f>
        <v>3</v>
      </c>
      <c r="Z715" s="1" t="str" cm="1">
        <f t="array" aca="1" ref="Z715" ca="1">_xlfn.IFS(
   Merge1[[#This Row],[Customer Tenure]]&lt;=2,"New",
   Merge1[[#This Row],[Customer Tenure]]&lt;=5,"Emerging",
  Merge1[[#This Row],[Customer Tenure]]&lt;9,"Established",
   TRUE,"Loyal"
)</f>
        <v>Emerging</v>
      </c>
      <c r="AA715" s="1" t="str" cm="1">
        <f t="array" ref="AA715">_xlfn.IFS(Merge1[[#This Row],[Income]]&lt;=30000,"Low",Merge1[[#This Row],[Income]]&lt;=60000,"Medium",Merge1[[#This Row],[Income]]&lt;=100000,"High", Merge1[[#This Row],[Income]]&gt;100000," Premium")</f>
        <v>Medium</v>
      </c>
      <c r="AB715" s="1" t="str" cm="1">
        <f t="array" ref="AB715">_xlfn.IFS(Merge1[[#This Row],[Age]]&lt;= 28,"Gen Z", Merge1[[#This Row],[Age]]&lt;=44,"Millennials", Merge1[[#This Row],[Age]]&lt;=60,"Gen X", Merge1[[#This Row],[Age]]&gt;60,"Baby Boomers")</f>
        <v>Baby Boomers</v>
      </c>
      <c r="AC715" s="1" t="str" cm="1">
        <f t="array" ref="AC715">_xlfn.IFS(
    Merge1[[#This Row],[Balance]]&lt;=50000,"Low",
    Merge1[[#This Row],[Balance]]&lt;=200000,"Medium",
    Merge1[[#This Row],[Balance]]&gt;200000,"High"
)</f>
        <v>Medium</v>
      </c>
    </row>
    <row r="716" spans="1:29" x14ac:dyDescent="0.25">
      <c r="A716" s="1" t="s">
        <v>839</v>
      </c>
      <c r="B716" s="1" t="s">
        <v>6079</v>
      </c>
      <c r="C716" s="1" t="s">
        <v>5832</v>
      </c>
      <c r="D716" s="2">
        <v>42385</v>
      </c>
      <c r="E716">
        <v>203561</v>
      </c>
      <c r="F716">
        <v>514</v>
      </c>
      <c r="G716">
        <v>452603</v>
      </c>
      <c r="H716" s="1" t="s">
        <v>5850</v>
      </c>
      <c r="I716" s="1" t="s">
        <v>6723</v>
      </c>
      <c r="J716" s="1" t="s">
        <v>6240</v>
      </c>
      <c r="K716">
        <v>38</v>
      </c>
      <c r="L716" s="1" t="s">
        <v>6260</v>
      </c>
      <c r="M716" s="1" t="s">
        <v>6266</v>
      </c>
      <c r="N716">
        <v>134225</v>
      </c>
      <c r="O716" s="1" t="s">
        <v>6248</v>
      </c>
      <c r="P716" s="2">
        <v>44538</v>
      </c>
      <c r="Q716" s="2">
        <v>45891</v>
      </c>
      <c r="R716" s="1" t="s">
        <v>6889</v>
      </c>
      <c r="S716" s="1" t="s">
        <v>6915</v>
      </c>
      <c r="T716" s="1" t="s">
        <v>28</v>
      </c>
      <c r="U716">
        <v>2978</v>
      </c>
      <c r="V716" s="1" t="s">
        <v>19</v>
      </c>
      <c r="W716" s="1" t="s">
        <v>29</v>
      </c>
      <c r="X716" s="2">
        <f t="shared" ca="1" si="11"/>
        <v>45937</v>
      </c>
      <c r="Y716" s="1">
        <f ca="1">ROUND(YEARFRAC(Merge1[[#This Row],[Join_Date]],Merge1[[#This Row],[Today]], 3),0)</f>
        <v>4</v>
      </c>
      <c r="Z716" s="1" t="str" cm="1">
        <f t="array" aca="1" ref="Z716" ca="1">_xlfn.IFS(
   Merge1[[#This Row],[Customer Tenure]]&lt;=2,"New",
   Merge1[[#This Row],[Customer Tenure]]&lt;=5,"Emerging",
  Merge1[[#This Row],[Customer Tenure]]&lt;9,"Established",
   TRUE,"Loyal"
)</f>
        <v>Emerging</v>
      </c>
      <c r="AA716" s="1" t="str" cm="1">
        <f t="array" ref="AA716">_xlfn.IFS(Merge1[[#This Row],[Income]]&lt;=30000,"Low",Merge1[[#This Row],[Income]]&lt;=60000,"Medium",Merge1[[#This Row],[Income]]&lt;=100000,"High", Merge1[[#This Row],[Income]]&gt;100000," Premium")</f>
        <v xml:space="preserve"> Premium</v>
      </c>
      <c r="AB716" s="1" t="str" cm="1">
        <f t="array" ref="AB716">_xlfn.IFS(Merge1[[#This Row],[Age]]&lt;= 28,"Gen Z", Merge1[[#This Row],[Age]]&lt;=44,"Millennials", Merge1[[#This Row],[Age]]&lt;=60,"Gen X", Merge1[[#This Row],[Age]]&gt;60,"Baby Boomers")</f>
        <v>Millennials</v>
      </c>
      <c r="AC716" s="1" t="str" cm="1">
        <f t="array" ref="AC716">_xlfn.IFS(
    Merge1[[#This Row],[Balance]]&lt;=50000,"Low",
    Merge1[[#This Row],[Balance]]&lt;=200000,"Medium",
    Merge1[[#This Row],[Balance]]&gt;200000,"High"
)</f>
        <v>High</v>
      </c>
    </row>
    <row r="717" spans="1:29" x14ac:dyDescent="0.25">
      <c r="A717" s="1" t="s">
        <v>841</v>
      </c>
      <c r="B717" s="1" t="s">
        <v>6214</v>
      </c>
      <c r="C717" s="1" t="s">
        <v>5846</v>
      </c>
      <c r="D717" s="2">
        <v>43698</v>
      </c>
      <c r="E717">
        <v>485651</v>
      </c>
      <c r="F717">
        <v>633</v>
      </c>
      <c r="G717">
        <v>8880</v>
      </c>
      <c r="H717" s="1" t="s">
        <v>5860</v>
      </c>
      <c r="I717" s="1" t="s">
        <v>6638</v>
      </c>
      <c r="J717" s="1" t="s">
        <v>6245</v>
      </c>
      <c r="K717">
        <v>29</v>
      </c>
      <c r="L717" s="1" t="s">
        <v>6246</v>
      </c>
      <c r="M717" s="1" t="s">
        <v>6242</v>
      </c>
      <c r="N717">
        <v>77660</v>
      </c>
      <c r="O717" s="1" t="s">
        <v>6243</v>
      </c>
      <c r="P717" s="2">
        <v>42720</v>
      </c>
      <c r="Q717" s="2">
        <v>45731</v>
      </c>
      <c r="R717" s="1" t="s">
        <v>6899</v>
      </c>
      <c r="S717" s="1" t="s">
        <v>6914</v>
      </c>
      <c r="T717" s="1" t="s">
        <v>9</v>
      </c>
      <c r="U717">
        <v>7279</v>
      </c>
      <c r="V717" s="1" t="s">
        <v>10</v>
      </c>
      <c r="W717" s="1" t="s">
        <v>45</v>
      </c>
      <c r="X717" s="2">
        <f t="shared" ca="1" si="11"/>
        <v>45937</v>
      </c>
      <c r="Y717" s="1">
        <f ca="1">ROUND(YEARFRAC(Merge1[[#This Row],[Join_Date]],Merge1[[#This Row],[Today]], 3),0)</f>
        <v>9</v>
      </c>
      <c r="Z717" s="1" t="str" cm="1">
        <f t="array" aca="1" ref="Z717" ca="1">_xlfn.IFS(
   Merge1[[#This Row],[Customer Tenure]]&lt;=2,"New",
   Merge1[[#This Row],[Customer Tenure]]&lt;=5,"Emerging",
  Merge1[[#This Row],[Customer Tenure]]&lt;9,"Established",
   TRUE,"Loyal"
)</f>
        <v>Loyal</v>
      </c>
      <c r="AA717" s="1" t="str" cm="1">
        <f t="array" ref="AA717">_xlfn.IFS(Merge1[[#This Row],[Income]]&lt;=30000,"Low",Merge1[[#This Row],[Income]]&lt;=60000,"Medium",Merge1[[#This Row],[Income]]&lt;=100000,"High", Merge1[[#This Row],[Income]]&gt;100000," Premium")</f>
        <v>High</v>
      </c>
      <c r="AB717" s="1" t="str" cm="1">
        <f t="array" ref="AB717">_xlfn.IFS(Merge1[[#This Row],[Age]]&lt;= 28,"Gen Z", Merge1[[#This Row],[Age]]&lt;=44,"Millennials", Merge1[[#This Row],[Age]]&lt;=60,"Gen X", Merge1[[#This Row],[Age]]&gt;60,"Baby Boomers")</f>
        <v>Millennials</v>
      </c>
      <c r="AC717" s="1" t="str" cm="1">
        <f t="array" ref="AC717">_xlfn.IFS(
    Merge1[[#This Row],[Balance]]&lt;=50000,"Low",
    Merge1[[#This Row],[Balance]]&lt;=200000,"Medium",
    Merge1[[#This Row],[Balance]]&gt;200000,"High"
)</f>
        <v>High</v>
      </c>
    </row>
    <row r="718" spans="1:29" x14ac:dyDescent="0.25">
      <c r="A718" s="1" t="s">
        <v>841</v>
      </c>
      <c r="B718" s="1" t="s">
        <v>6214</v>
      </c>
      <c r="C718" s="1" t="s">
        <v>5846</v>
      </c>
      <c r="D718" s="2">
        <v>43698</v>
      </c>
      <c r="E718">
        <v>485651</v>
      </c>
      <c r="F718">
        <v>633</v>
      </c>
      <c r="G718">
        <v>8880</v>
      </c>
      <c r="H718" s="1" t="s">
        <v>5860</v>
      </c>
      <c r="I718" s="1" t="s">
        <v>6638</v>
      </c>
      <c r="J718" s="1" t="s">
        <v>6245</v>
      </c>
      <c r="K718">
        <v>29</v>
      </c>
      <c r="L718" s="1" t="s">
        <v>6246</v>
      </c>
      <c r="M718" s="1" t="s">
        <v>6242</v>
      </c>
      <c r="N718">
        <v>77660</v>
      </c>
      <c r="O718" s="1" t="s">
        <v>6243</v>
      </c>
      <c r="P718" s="2">
        <v>42720</v>
      </c>
      <c r="Q718" s="2">
        <v>45766</v>
      </c>
      <c r="R718" s="1" t="s">
        <v>6893</v>
      </c>
      <c r="S718" s="1" t="s">
        <v>6894</v>
      </c>
      <c r="T718" s="1" t="s">
        <v>9</v>
      </c>
      <c r="U718">
        <v>2793</v>
      </c>
      <c r="V718" s="1" t="s">
        <v>15</v>
      </c>
      <c r="W718" s="1" t="s">
        <v>106</v>
      </c>
      <c r="X718" s="2">
        <f t="shared" ca="1" si="11"/>
        <v>45937</v>
      </c>
      <c r="Y718" s="1">
        <f ca="1">ROUND(YEARFRAC(Merge1[[#This Row],[Join_Date]],Merge1[[#This Row],[Today]], 3),0)</f>
        <v>9</v>
      </c>
      <c r="Z718" s="1" t="str" cm="1">
        <f t="array" aca="1" ref="Z718" ca="1">_xlfn.IFS(
   Merge1[[#This Row],[Customer Tenure]]&lt;=2,"New",
   Merge1[[#This Row],[Customer Tenure]]&lt;=5,"Emerging",
  Merge1[[#This Row],[Customer Tenure]]&lt;9,"Established",
   TRUE,"Loyal"
)</f>
        <v>Loyal</v>
      </c>
      <c r="AA718" s="1" t="str" cm="1">
        <f t="array" ref="AA718">_xlfn.IFS(Merge1[[#This Row],[Income]]&lt;=30000,"Low",Merge1[[#This Row],[Income]]&lt;=60000,"Medium",Merge1[[#This Row],[Income]]&lt;=100000,"High", Merge1[[#This Row],[Income]]&gt;100000," Premium")</f>
        <v>High</v>
      </c>
      <c r="AB718" s="1" t="str" cm="1">
        <f t="array" ref="AB718">_xlfn.IFS(Merge1[[#This Row],[Age]]&lt;= 28,"Gen Z", Merge1[[#This Row],[Age]]&lt;=44,"Millennials", Merge1[[#This Row],[Age]]&lt;=60,"Gen X", Merge1[[#This Row],[Age]]&gt;60,"Baby Boomers")</f>
        <v>Millennials</v>
      </c>
      <c r="AC718" s="1" t="str" cm="1">
        <f t="array" ref="AC718">_xlfn.IFS(
    Merge1[[#This Row],[Balance]]&lt;=50000,"Low",
    Merge1[[#This Row],[Balance]]&lt;=200000,"Medium",
    Merge1[[#This Row],[Balance]]&gt;200000,"High"
)</f>
        <v>High</v>
      </c>
    </row>
    <row r="719" spans="1:29" x14ac:dyDescent="0.25">
      <c r="A719" s="1" t="s">
        <v>1285</v>
      </c>
      <c r="B719" s="1" t="s">
        <v>6059</v>
      </c>
      <c r="C719" s="1" t="s">
        <v>5832</v>
      </c>
      <c r="D719" s="2">
        <v>42950</v>
      </c>
      <c r="E719">
        <v>65133</v>
      </c>
      <c r="F719">
        <v>562</v>
      </c>
      <c r="G719">
        <v>12837</v>
      </c>
      <c r="H719" s="1" t="s">
        <v>5833</v>
      </c>
      <c r="I719" s="1" t="s">
        <v>6635</v>
      </c>
      <c r="J719" s="1" t="s">
        <v>6245</v>
      </c>
      <c r="K719">
        <v>28</v>
      </c>
      <c r="L719" s="1" t="s">
        <v>6256</v>
      </c>
      <c r="M719" s="1" t="s">
        <v>6251</v>
      </c>
      <c r="N719">
        <v>82768</v>
      </c>
      <c r="O719" s="1" t="s">
        <v>6243</v>
      </c>
      <c r="P719" s="2">
        <v>42293</v>
      </c>
      <c r="Q719" s="2">
        <v>45461</v>
      </c>
      <c r="R719" s="1" t="s">
        <v>6883</v>
      </c>
      <c r="S719" s="1" t="s">
        <v>6884</v>
      </c>
      <c r="T719" s="1" t="s">
        <v>14</v>
      </c>
      <c r="U719">
        <v>6837</v>
      </c>
      <c r="V719" s="1" t="s">
        <v>15</v>
      </c>
      <c r="W719" s="1" t="s">
        <v>25</v>
      </c>
      <c r="X719" s="2">
        <f t="shared" ca="1" si="11"/>
        <v>45937</v>
      </c>
      <c r="Y719" s="1">
        <f ca="1">ROUND(YEARFRAC(Merge1[[#This Row],[Join_Date]],Merge1[[#This Row],[Today]], 3),0)</f>
        <v>10</v>
      </c>
      <c r="Z719" s="1" t="str" cm="1">
        <f t="array" aca="1" ref="Z719" ca="1">_xlfn.IFS(
   Merge1[[#This Row],[Customer Tenure]]&lt;=2,"New",
   Merge1[[#This Row],[Customer Tenure]]&lt;=5,"Emerging",
  Merge1[[#This Row],[Customer Tenure]]&lt;9,"Established",
   TRUE,"Loyal"
)</f>
        <v>Loyal</v>
      </c>
      <c r="AA719" s="1" t="str" cm="1">
        <f t="array" ref="AA719">_xlfn.IFS(Merge1[[#This Row],[Income]]&lt;=30000,"Low",Merge1[[#This Row],[Income]]&lt;=60000,"Medium",Merge1[[#This Row],[Income]]&lt;=100000,"High", Merge1[[#This Row],[Income]]&gt;100000," Premium")</f>
        <v>High</v>
      </c>
      <c r="AB719" s="1" t="str" cm="1">
        <f t="array" ref="AB719">_xlfn.IFS(Merge1[[#This Row],[Age]]&lt;= 28,"Gen Z", Merge1[[#This Row],[Age]]&lt;=44,"Millennials", Merge1[[#This Row],[Age]]&lt;=60,"Gen X", Merge1[[#This Row],[Age]]&gt;60,"Baby Boomers")</f>
        <v>Gen Z</v>
      </c>
      <c r="AC719" s="1" t="str" cm="1">
        <f t="array" ref="AC719">_xlfn.IFS(
    Merge1[[#This Row],[Balance]]&lt;=50000,"Low",
    Merge1[[#This Row],[Balance]]&lt;=200000,"Medium",
    Merge1[[#This Row],[Balance]]&gt;200000,"High"
)</f>
        <v>Medium</v>
      </c>
    </row>
    <row r="720" spans="1:29" x14ac:dyDescent="0.25">
      <c r="A720" s="1" t="s">
        <v>1285</v>
      </c>
      <c r="B720" s="1" t="s">
        <v>6059</v>
      </c>
      <c r="C720" s="1" t="s">
        <v>5832</v>
      </c>
      <c r="D720" s="2">
        <v>42950</v>
      </c>
      <c r="E720">
        <v>65133</v>
      </c>
      <c r="F720">
        <v>562</v>
      </c>
      <c r="G720">
        <v>12837</v>
      </c>
      <c r="H720" s="1" t="s">
        <v>5833</v>
      </c>
      <c r="I720" s="1" t="s">
        <v>6635</v>
      </c>
      <c r="J720" s="1" t="s">
        <v>6245</v>
      </c>
      <c r="K720">
        <v>28</v>
      </c>
      <c r="L720" s="1" t="s">
        <v>6256</v>
      </c>
      <c r="M720" s="1" t="s">
        <v>6251</v>
      </c>
      <c r="N720">
        <v>82768</v>
      </c>
      <c r="O720" s="1" t="s">
        <v>6243</v>
      </c>
      <c r="P720" s="2">
        <v>42293</v>
      </c>
      <c r="Q720" s="2">
        <v>45308</v>
      </c>
      <c r="R720" s="1" t="s">
        <v>6902</v>
      </c>
      <c r="S720" s="1" t="s">
        <v>6903</v>
      </c>
      <c r="T720" s="1" t="s">
        <v>14</v>
      </c>
      <c r="U720">
        <v>1703</v>
      </c>
      <c r="V720" s="1" t="s">
        <v>24</v>
      </c>
      <c r="W720" s="1" t="s">
        <v>25</v>
      </c>
      <c r="X720" s="2">
        <f t="shared" ca="1" si="11"/>
        <v>45937</v>
      </c>
      <c r="Y720" s="1">
        <f ca="1">ROUND(YEARFRAC(Merge1[[#This Row],[Join_Date]],Merge1[[#This Row],[Today]], 3),0)</f>
        <v>10</v>
      </c>
      <c r="Z720" s="1" t="str" cm="1">
        <f t="array" aca="1" ref="Z720" ca="1">_xlfn.IFS(
   Merge1[[#This Row],[Customer Tenure]]&lt;=2,"New",
   Merge1[[#This Row],[Customer Tenure]]&lt;=5,"Emerging",
  Merge1[[#This Row],[Customer Tenure]]&lt;9,"Established",
   TRUE,"Loyal"
)</f>
        <v>Loyal</v>
      </c>
      <c r="AA720" s="1" t="str" cm="1">
        <f t="array" ref="AA720">_xlfn.IFS(Merge1[[#This Row],[Income]]&lt;=30000,"Low",Merge1[[#This Row],[Income]]&lt;=60000,"Medium",Merge1[[#This Row],[Income]]&lt;=100000,"High", Merge1[[#This Row],[Income]]&gt;100000," Premium")</f>
        <v>High</v>
      </c>
      <c r="AB720" s="1" t="str" cm="1">
        <f t="array" ref="AB720">_xlfn.IFS(Merge1[[#This Row],[Age]]&lt;= 28,"Gen Z", Merge1[[#This Row],[Age]]&lt;=44,"Millennials", Merge1[[#This Row],[Age]]&lt;=60,"Gen X", Merge1[[#This Row],[Age]]&gt;60,"Baby Boomers")</f>
        <v>Gen Z</v>
      </c>
      <c r="AC720" s="1" t="str" cm="1">
        <f t="array" ref="AC720">_xlfn.IFS(
    Merge1[[#This Row],[Balance]]&lt;=50000,"Low",
    Merge1[[#This Row],[Balance]]&lt;=200000,"Medium",
    Merge1[[#This Row],[Balance]]&gt;200000,"High"
)</f>
        <v>Medium</v>
      </c>
    </row>
    <row r="721" spans="1:29" x14ac:dyDescent="0.25">
      <c r="A721" s="1" t="s">
        <v>1135</v>
      </c>
      <c r="B721" s="1" t="s">
        <v>6148</v>
      </c>
      <c r="C721" s="1" t="s">
        <v>5832</v>
      </c>
      <c r="D721" s="2">
        <v>42833</v>
      </c>
      <c r="E721">
        <v>486675</v>
      </c>
      <c r="F721">
        <v>714</v>
      </c>
      <c r="G721">
        <v>0</v>
      </c>
      <c r="H721" s="1" t="s">
        <v>5833</v>
      </c>
      <c r="I721" s="1" t="s">
        <v>6665</v>
      </c>
      <c r="J721" s="1" t="s">
        <v>6245</v>
      </c>
      <c r="K721">
        <v>18</v>
      </c>
      <c r="L721" s="1" t="s">
        <v>6260</v>
      </c>
      <c r="M721" s="1" t="s">
        <v>6262</v>
      </c>
      <c r="N721">
        <v>53662</v>
      </c>
      <c r="O721" s="1" t="s">
        <v>6243</v>
      </c>
      <c r="P721" s="2">
        <v>42347</v>
      </c>
      <c r="Q721" s="2">
        <v>45736</v>
      </c>
      <c r="R721" s="1" t="s">
        <v>6899</v>
      </c>
      <c r="S721" s="1" t="s">
        <v>6914</v>
      </c>
      <c r="T721" s="1" t="s">
        <v>9</v>
      </c>
      <c r="U721">
        <v>4343</v>
      </c>
      <c r="V721" s="1" t="s">
        <v>19</v>
      </c>
      <c r="W721" s="1" t="s">
        <v>29</v>
      </c>
      <c r="X721" s="2">
        <f t="shared" ca="1" si="11"/>
        <v>45937</v>
      </c>
      <c r="Y721" s="1">
        <f ca="1">ROUND(YEARFRAC(Merge1[[#This Row],[Join_Date]],Merge1[[#This Row],[Today]], 3),0)</f>
        <v>10</v>
      </c>
      <c r="Z721" s="1" t="str" cm="1">
        <f t="array" aca="1" ref="Z721" ca="1">_xlfn.IFS(
   Merge1[[#This Row],[Customer Tenure]]&lt;=2,"New",
   Merge1[[#This Row],[Customer Tenure]]&lt;=5,"Emerging",
  Merge1[[#This Row],[Customer Tenure]]&lt;9,"Established",
   TRUE,"Loyal"
)</f>
        <v>Loyal</v>
      </c>
      <c r="AA721" s="1" t="str" cm="1">
        <f t="array" ref="AA721">_xlfn.IFS(Merge1[[#This Row],[Income]]&lt;=30000,"Low",Merge1[[#This Row],[Income]]&lt;=60000,"Medium",Merge1[[#This Row],[Income]]&lt;=100000,"High", Merge1[[#This Row],[Income]]&gt;100000," Premium")</f>
        <v>Medium</v>
      </c>
      <c r="AB721" s="1" t="str" cm="1">
        <f t="array" ref="AB721">_xlfn.IFS(Merge1[[#This Row],[Age]]&lt;= 28,"Gen Z", Merge1[[#This Row],[Age]]&lt;=44,"Millennials", Merge1[[#This Row],[Age]]&lt;=60,"Gen X", Merge1[[#This Row],[Age]]&gt;60,"Baby Boomers")</f>
        <v>Gen Z</v>
      </c>
      <c r="AC721" s="1" t="str" cm="1">
        <f t="array" ref="AC721">_xlfn.IFS(
    Merge1[[#This Row],[Balance]]&lt;=50000,"Low",
    Merge1[[#This Row],[Balance]]&lt;=200000,"Medium",
    Merge1[[#This Row],[Balance]]&gt;200000,"High"
)</f>
        <v>High</v>
      </c>
    </row>
    <row r="722" spans="1:29" x14ac:dyDescent="0.25">
      <c r="A722" s="1" t="s">
        <v>979</v>
      </c>
      <c r="B722" s="1" t="s">
        <v>6078</v>
      </c>
      <c r="C722" s="1" t="s">
        <v>5846</v>
      </c>
      <c r="D722" s="2">
        <v>44417</v>
      </c>
      <c r="E722">
        <v>273721</v>
      </c>
      <c r="F722">
        <v>649</v>
      </c>
      <c r="G722">
        <v>0</v>
      </c>
      <c r="H722" s="1" t="s">
        <v>5833</v>
      </c>
      <c r="I722" s="1" t="s">
        <v>6766</v>
      </c>
      <c r="J722" s="1" t="s">
        <v>6240</v>
      </c>
      <c r="K722">
        <v>70</v>
      </c>
      <c r="L722" s="1" t="s">
        <v>6260</v>
      </c>
      <c r="M722" s="1" t="s">
        <v>6254</v>
      </c>
      <c r="N722">
        <v>155720</v>
      </c>
      <c r="O722" s="1" t="s">
        <v>6248</v>
      </c>
      <c r="P722" s="2">
        <v>43022</v>
      </c>
      <c r="Q722" s="2">
        <v>45230</v>
      </c>
      <c r="R722" s="1" t="s">
        <v>6912</v>
      </c>
      <c r="S722" s="1" t="s">
        <v>6913</v>
      </c>
      <c r="T722" s="1" t="s">
        <v>9</v>
      </c>
      <c r="U722">
        <v>1064</v>
      </c>
      <c r="V722" s="1" t="s">
        <v>24</v>
      </c>
      <c r="W722" s="1" t="s">
        <v>55</v>
      </c>
      <c r="X722" s="2">
        <f t="shared" ca="1" si="11"/>
        <v>45937</v>
      </c>
      <c r="Y722" s="1">
        <f ca="1">ROUND(YEARFRAC(Merge1[[#This Row],[Join_Date]],Merge1[[#This Row],[Today]], 3),0)</f>
        <v>8</v>
      </c>
      <c r="Z722" s="1" t="str" cm="1">
        <f t="array" aca="1" ref="Z722" ca="1">_xlfn.IFS(
   Merge1[[#This Row],[Customer Tenure]]&lt;=2,"New",
   Merge1[[#This Row],[Customer Tenure]]&lt;=5,"Emerging",
  Merge1[[#This Row],[Customer Tenure]]&lt;9,"Established",
   TRUE,"Loyal"
)</f>
        <v>Established</v>
      </c>
      <c r="AA722" s="1" t="str" cm="1">
        <f t="array" ref="AA722">_xlfn.IFS(Merge1[[#This Row],[Income]]&lt;=30000,"Low",Merge1[[#This Row],[Income]]&lt;=60000,"Medium",Merge1[[#This Row],[Income]]&lt;=100000,"High", Merge1[[#This Row],[Income]]&gt;100000," Premium")</f>
        <v xml:space="preserve"> Premium</v>
      </c>
      <c r="AB722" s="1" t="str" cm="1">
        <f t="array" ref="AB722">_xlfn.IFS(Merge1[[#This Row],[Age]]&lt;= 28,"Gen Z", Merge1[[#This Row],[Age]]&lt;=44,"Millennials", Merge1[[#This Row],[Age]]&lt;=60,"Gen X", Merge1[[#This Row],[Age]]&gt;60,"Baby Boomers")</f>
        <v>Baby Boomers</v>
      </c>
      <c r="AC722" s="1" t="str" cm="1">
        <f t="array" ref="AC722">_xlfn.IFS(
    Merge1[[#This Row],[Balance]]&lt;=50000,"Low",
    Merge1[[#This Row],[Balance]]&lt;=200000,"Medium",
    Merge1[[#This Row],[Balance]]&gt;200000,"High"
)</f>
        <v>High</v>
      </c>
    </row>
    <row r="723" spans="1:29" x14ac:dyDescent="0.25">
      <c r="A723" s="1" t="s">
        <v>850</v>
      </c>
      <c r="B723" s="1" t="s">
        <v>6026</v>
      </c>
      <c r="C723" s="1" t="s">
        <v>5832</v>
      </c>
      <c r="D723" s="2">
        <v>43938</v>
      </c>
      <c r="E723">
        <v>496440</v>
      </c>
      <c r="F723">
        <v>343</v>
      </c>
      <c r="G723">
        <v>0</v>
      </c>
      <c r="H723" s="1" t="s">
        <v>5833</v>
      </c>
      <c r="I723" s="1" t="s">
        <v>6554</v>
      </c>
      <c r="J723" s="1" t="s">
        <v>6245</v>
      </c>
      <c r="K723">
        <v>35</v>
      </c>
      <c r="L723" s="1" t="s">
        <v>6246</v>
      </c>
      <c r="M723" s="1" t="s">
        <v>6262</v>
      </c>
      <c r="N723">
        <v>20526</v>
      </c>
      <c r="O723" s="1" t="s">
        <v>6243</v>
      </c>
      <c r="P723" s="2">
        <v>43688</v>
      </c>
      <c r="Q723" s="2">
        <v>45522</v>
      </c>
      <c r="R723" s="1" t="s">
        <v>6889</v>
      </c>
      <c r="S723" s="1" t="s">
        <v>6890</v>
      </c>
      <c r="T723" s="1" t="s">
        <v>9</v>
      </c>
      <c r="U723">
        <v>4310</v>
      </c>
      <c r="V723" s="1" t="s">
        <v>15</v>
      </c>
      <c r="W723" s="1" t="s">
        <v>106</v>
      </c>
      <c r="X723" s="2">
        <f t="shared" ca="1" si="11"/>
        <v>45937</v>
      </c>
      <c r="Y723" s="1">
        <f ca="1">ROUND(YEARFRAC(Merge1[[#This Row],[Join_Date]],Merge1[[#This Row],[Today]], 3),0)</f>
        <v>6</v>
      </c>
      <c r="Z723" s="1" t="str" cm="1">
        <f t="array" aca="1" ref="Z723" ca="1">_xlfn.IFS(
   Merge1[[#This Row],[Customer Tenure]]&lt;=2,"New",
   Merge1[[#This Row],[Customer Tenure]]&lt;=5,"Emerging",
  Merge1[[#This Row],[Customer Tenure]]&lt;9,"Established",
   TRUE,"Loyal"
)</f>
        <v>Established</v>
      </c>
      <c r="AA723" s="1" t="str" cm="1">
        <f t="array" ref="AA723">_xlfn.IFS(Merge1[[#This Row],[Income]]&lt;=30000,"Low",Merge1[[#This Row],[Income]]&lt;=60000,"Medium",Merge1[[#This Row],[Income]]&lt;=100000,"High", Merge1[[#This Row],[Income]]&gt;100000," Premium")</f>
        <v>Low</v>
      </c>
      <c r="AB723" s="1" t="str" cm="1">
        <f t="array" ref="AB723">_xlfn.IFS(Merge1[[#This Row],[Age]]&lt;= 28,"Gen Z", Merge1[[#This Row],[Age]]&lt;=44,"Millennials", Merge1[[#This Row],[Age]]&lt;=60,"Gen X", Merge1[[#This Row],[Age]]&gt;60,"Baby Boomers")</f>
        <v>Millennials</v>
      </c>
      <c r="AC723" s="1" t="str" cm="1">
        <f t="array" ref="AC723">_xlfn.IFS(
    Merge1[[#This Row],[Balance]]&lt;=50000,"Low",
    Merge1[[#This Row],[Balance]]&lt;=200000,"Medium",
    Merge1[[#This Row],[Balance]]&gt;200000,"High"
)</f>
        <v>High</v>
      </c>
    </row>
    <row r="724" spans="1:29" x14ac:dyDescent="0.25">
      <c r="A724" s="1" t="s">
        <v>1302</v>
      </c>
      <c r="B724" s="1" t="s">
        <v>6098</v>
      </c>
      <c r="C724" s="1" t="s">
        <v>5846</v>
      </c>
      <c r="D724" s="2">
        <v>45188</v>
      </c>
      <c r="E724">
        <v>39178</v>
      </c>
      <c r="F724">
        <v>424</v>
      </c>
      <c r="G724">
        <v>0</v>
      </c>
      <c r="H724" s="1" t="s">
        <v>5833</v>
      </c>
      <c r="I724" s="1" t="s">
        <v>6690</v>
      </c>
      <c r="J724" s="1" t="s">
        <v>6240</v>
      </c>
      <c r="K724">
        <v>20</v>
      </c>
      <c r="L724" s="1" t="s">
        <v>6241</v>
      </c>
      <c r="M724" s="1" t="s">
        <v>6242</v>
      </c>
      <c r="N724">
        <v>22356</v>
      </c>
      <c r="O724" s="1" t="s">
        <v>6243</v>
      </c>
      <c r="P724" s="2">
        <v>43727</v>
      </c>
      <c r="Q724" s="2">
        <v>45719</v>
      </c>
      <c r="R724" s="1" t="s">
        <v>6899</v>
      </c>
      <c r="S724" s="1" t="s">
        <v>6914</v>
      </c>
      <c r="T724" s="1" t="s">
        <v>23</v>
      </c>
      <c r="U724">
        <v>4032</v>
      </c>
      <c r="V724" s="1" t="s">
        <v>10</v>
      </c>
      <c r="W724" s="1" t="s">
        <v>29</v>
      </c>
      <c r="X724" s="2">
        <f t="shared" ca="1" si="11"/>
        <v>45937</v>
      </c>
      <c r="Y724" s="1">
        <f ca="1">ROUND(YEARFRAC(Merge1[[#This Row],[Join_Date]],Merge1[[#This Row],[Today]], 3),0)</f>
        <v>6</v>
      </c>
      <c r="Z724" s="1" t="str" cm="1">
        <f t="array" aca="1" ref="Z724" ca="1">_xlfn.IFS(
   Merge1[[#This Row],[Customer Tenure]]&lt;=2,"New",
   Merge1[[#This Row],[Customer Tenure]]&lt;=5,"Emerging",
  Merge1[[#This Row],[Customer Tenure]]&lt;9,"Established",
   TRUE,"Loyal"
)</f>
        <v>Established</v>
      </c>
      <c r="AA724" s="1" t="str" cm="1">
        <f t="array" ref="AA724">_xlfn.IFS(Merge1[[#This Row],[Income]]&lt;=30000,"Low",Merge1[[#This Row],[Income]]&lt;=60000,"Medium",Merge1[[#This Row],[Income]]&lt;=100000,"High", Merge1[[#This Row],[Income]]&gt;100000," Premium")</f>
        <v>Low</v>
      </c>
      <c r="AB724" s="1" t="str" cm="1">
        <f t="array" ref="AB724">_xlfn.IFS(Merge1[[#This Row],[Age]]&lt;= 28,"Gen Z", Merge1[[#This Row],[Age]]&lt;=44,"Millennials", Merge1[[#This Row],[Age]]&lt;=60,"Gen X", Merge1[[#This Row],[Age]]&gt;60,"Baby Boomers")</f>
        <v>Gen Z</v>
      </c>
      <c r="AC724" s="1" t="str" cm="1">
        <f t="array" ref="AC724">_xlfn.IFS(
    Merge1[[#This Row],[Balance]]&lt;=50000,"Low",
    Merge1[[#This Row],[Balance]]&lt;=200000,"Medium",
    Merge1[[#This Row],[Balance]]&gt;200000,"High"
)</f>
        <v>Low</v>
      </c>
    </row>
    <row r="725" spans="1:29" x14ac:dyDescent="0.25">
      <c r="A725" s="1" t="s">
        <v>861</v>
      </c>
      <c r="B725" s="1" t="s">
        <v>6208</v>
      </c>
      <c r="C725" s="1" t="s">
        <v>5846</v>
      </c>
      <c r="D725" s="2">
        <v>44721</v>
      </c>
      <c r="E725">
        <v>408376</v>
      </c>
      <c r="F725">
        <v>345</v>
      </c>
      <c r="G725">
        <v>0</v>
      </c>
      <c r="H725" s="1" t="s">
        <v>5833</v>
      </c>
      <c r="I725" s="1" t="s">
        <v>6547</v>
      </c>
      <c r="J725" s="1" t="s">
        <v>6245</v>
      </c>
      <c r="K725">
        <v>41</v>
      </c>
      <c r="L725" s="1" t="s">
        <v>6256</v>
      </c>
      <c r="M725" s="1" t="s">
        <v>6242</v>
      </c>
      <c r="N725">
        <v>189899</v>
      </c>
      <c r="O725" s="1" t="s">
        <v>6248</v>
      </c>
      <c r="P725" s="2">
        <v>45579</v>
      </c>
      <c r="Q725" s="2">
        <v>45789</v>
      </c>
      <c r="R725" s="1" t="s">
        <v>6906</v>
      </c>
      <c r="S725" s="1" t="s">
        <v>6907</v>
      </c>
      <c r="T725" s="1" t="s">
        <v>23</v>
      </c>
      <c r="U725">
        <v>7617</v>
      </c>
      <c r="V725" s="1" t="s">
        <v>10</v>
      </c>
      <c r="W725" s="1" t="s">
        <v>29</v>
      </c>
      <c r="X725" s="2">
        <f t="shared" ca="1" si="11"/>
        <v>45937</v>
      </c>
      <c r="Y725" s="1">
        <f ca="1">ROUND(YEARFRAC(Merge1[[#This Row],[Join_Date]],Merge1[[#This Row],[Today]], 3),0)</f>
        <v>1</v>
      </c>
      <c r="Z725" s="1" t="str" cm="1">
        <f t="array" aca="1" ref="Z725" ca="1">_xlfn.IFS(
   Merge1[[#This Row],[Customer Tenure]]&lt;=2,"New",
   Merge1[[#This Row],[Customer Tenure]]&lt;=5,"Emerging",
  Merge1[[#This Row],[Customer Tenure]]&lt;9,"Established",
   TRUE,"Loyal"
)</f>
        <v>New</v>
      </c>
      <c r="AA725" s="1" t="str" cm="1">
        <f t="array" ref="AA725">_xlfn.IFS(Merge1[[#This Row],[Income]]&lt;=30000,"Low",Merge1[[#This Row],[Income]]&lt;=60000,"Medium",Merge1[[#This Row],[Income]]&lt;=100000,"High", Merge1[[#This Row],[Income]]&gt;100000," Premium")</f>
        <v xml:space="preserve"> Premium</v>
      </c>
      <c r="AB725" s="1" t="str" cm="1">
        <f t="array" ref="AB725">_xlfn.IFS(Merge1[[#This Row],[Age]]&lt;= 28,"Gen Z", Merge1[[#This Row],[Age]]&lt;=44,"Millennials", Merge1[[#This Row],[Age]]&lt;=60,"Gen X", Merge1[[#This Row],[Age]]&gt;60,"Baby Boomers")</f>
        <v>Millennials</v>
      </c>
      <c r="AC725" s="1" t="str" cm="1">
        <f t="array" ref="AC725">_xlfn.IFS(
    Merge1[[#This Row],[Balance]]&lt;=50000,"Low",
    Merge1[[#This Row],[Balance]]&lt;=200000,"Medium",
    Merge1[[#This Row],[Balance]]&gt;200000,"High"
)</f>
        <v>High</v>
      </c>
    </row>
    <row r="726" spans="1:29" x14ac:dyDescent="0.25">
      <c r="A726" s="1" t="s">
        <v>861</v>
      </c>
      <c r="B726" s="1" t="s">
        <v>6208</v>
      </c>
      <c r="C726" s="1" t="s">
        <v>5846</v>
      </c>
      <c r="D726" s="2">
        <v>44721</v>
      </c>
      <c r="E726">
        <v>408376</v>
      </c>
      <c r="F726">
        <v>345</v>
      </c>
      <c r="G726">
        <v>0</v>
      </c>
      <c r="H726" s="1" t="s">
        <v>5833</v>
      </c>
      <c r="I726" s="1" t="s">
        <v>6547</v>
      </c>
      <c r="J726" s="1" t="s">
        <v>6245</v>
      </c>
      <c r="K726">
        <v>41</v>
      </c>
      <c r="L726" s="1" t="s">
        <v>6256</v>
      </c>
      <c r="M726" s="1" t="s">
        <v>6242</v>
      </c>
      <c r="N726">
        <v>189899</v>
      </c>
      <c r="O726" s="1" t="s">
        <v>6248</v>
      </c>
      <c r="P726" s="2">
        <v>45579</v>
      </c>
      <c r="Q726" s="2">
        <v>45769</v>
      </c>
      <c r="R726" s="1" t="s">
        <v>6893</v>
      </c>
      <c r="S726" s="1" t="s">
        <v>6894</v>
      </c>
      <c r="T726" s="1" t="s">
        <v>9</v>
      </c>
      <c r="U726">
        <v>3679</v>
      </c>
      <c r="V726" s="1" t="s">
        <v>19</v>
      </c>
      <c r="W726" s="1" t="s">
        <v>20</v>
      </c>
      <c r="X726" s="2">
        <f t="shared" ca="1" si="11"/>
        <v>45937</v>
      </c>
      <c r="Y726" s="1">
        <f ca="1">ROUND(YEARFRAC(Merge1[[#This Row],[Join_Date]],Merge1[[#This Row],[Today]], 3),0)</f>
        <v>1</v>
      </c>
      <c r="Z726" s="1" t="str" cm="1">
        <f t="array" aca="1" ref="Z726" ca="1">_xlfn.IFS(
   Merge1[[#This Row],[Customer Tenure]]&lt;=2,"New",
   Merge1[[#This Row],[Customer Tenure]]&lt;=5,"Emerging",
  Merge1[[#This Row],[Customer Tenure]]&lt;9,"Established",
   TRUE,"Loyal"
)</f>
        <v>New</v>
      </c>
      <c r="AA726" s="1" t="str" cm="1">
        <f t="array" ref="AA726">_xlfn.IFS(Merge1[[#This Row],[Income]]&lt;=30000,"Low",Merge1[[#This Row],[Income]]&lt;=60000,"Medium",Merge1[[#This Row],[Income]]&lt;=100000,"High", Merge1[[#This Row],[Income]]&gt;100000," Premium")</f>
        <v xml:space="preserve"> Premium</v>
      </c>
      <c r="AB726" s="1" t="str" cm="1">
        <f t="array" ref="AB726">_xlfn.IFS(Merge1[[#This Row],[Age]]&lt;= 28,"Gen Z", Merge1[[#This Row],[Age]]&lt;=44,"Millennials", Merge1[[#This Row],[Age]]&lt;=60,"Gen X", Merge1[[#This Row],[Age]]&gt;60,"Baby Boomers")</f>
        <v>Millennials</v>
      </c>
      <c r="AC726" s="1" t="str" cm="1">
        <f t="array" ref="AC726">_xlfn.IFS(
    Merge1[[#This Row],[Balance]]&lt;=50000,"Low",
    Merge1[[#This Row],[Balance]]&lt;=200000,"Medium",
    Merge1[[#This Row],[Balance]]&gt;200000,"High"
)</f>
        <v>High</v>
      </c>
    </row>
    <row r="727" spans="1:29" x14ac:dyDescent="0.25">
      <c r="A727" s="1" t="s">
        <v>1071</v>
      </c>
      <c r="B727" s="1" t="s">
        <v>6102</v>
      </c>
      <c r="C727" s="1" t="s">
        <v>5846</v>
      </c>
      <c r="D727" s="2">
        <v>42983</v>
      </c>
      <c r="E727">
        <v>300856</v>
      </c>
      <c r="F727">
        <v>580</v>
      </c>
      <c r="G727">
        <v>0</v>
      </c>
      <c r="H727" s="1" t="s">
        <v>5833</v>
      </c>
      <c r="I727" s="1" t="s">
        <v>6725</v>
      </c>
      <c r="J727" s="1" t="s">
        <v>6245</v>
      </c>
      <c r="K727">
        <v>71</v>
      </c>
      <c r="L727" s="1" t="s">
        <v>6241</v>
      </c>
      <c r="M727" s="1" t="s">
        <v>6262</v>
      </c>
      <c r="N727">
        <v>100818</v>
      </c>
      <c r="O727" s="1" t="s">
        <v>6243</v>
      </c>
      <c r="P727" s="2">
        <v>43995</v>
      </c>
      <c r="Q727" s="2">
        <v>45798</v>
      </c>
      <c r="R727" s="1" t="s">
        <v>6906</v>
      </c>
      <c r="S727" s="1" t="s">
        <v>6907</v>
      </c>
      <c r="T727" s="1" t="s">
        <v>28</v>
      </c>
      <c r="U727">
        <v>3034</v>
      </c>
      <c r="V727" s="1" t="s">
        <v>10</v>
      </c>
      <c r="W727" s="1" t="s">
        <v>40</v>
      </c>
      <c r="X727" s="2">
        <f t="shared" ca="1" si="11"/>
        <v>45937</v>
      </c>
      <c r="Y727" s="1">
        <f ca="1">ROUND(YEARFRAC(Merge1[[#This Row],[Join_Date]],Merge1[[#This Row],[Today]], 3),0)</f>
        <v>5</v>
      </c>
      <c r="Z727" s="1" t="str" cm="1">
        <f t="array" aca="1" ref="Z727" ca="1">_xlfn.IFS(
   Merge1[[#This Row],[Customer Tenure]]&lt;=2,"New",
   Merge1[[#This Row],[Customer Tenure]]&lt;=5,"Emerging",
  Merge1[[#This Row],[Customer Tenure]]&lt;9,"Established",
   TRUE,"Loyal"
)</f>
        <v>Emerging</v>
      </c>
      <c r="AA727" s="1" t="str" cm="1">
        <f t="array" ref="AA727">_xlfn.IFS(Merge1[[#This Row],[Income]]&lt;=30000,"Low",Merge1[[#This Row],[Income]]&lt;=60000,"Medium",Merge1[[#This Row],[Income]]&lt;=100000,"High", Merge1[[#This Row],[Income]]&gt;100000," Premium")</f>
        <v xml:space="preserve"> Premium</v>
      </c>
      <c r="AB727" s="1" t="str" cm="1">
        <f t="array" ref="AB727">_xlfn.IFS(Merge1[[#This Row],[Age]]&lt;= 28,"Gen Z", Merge1[[#This Row],[Age]]&lt;=44,"Millennials", Merge1[[#This Row],[Age]]&lt;=60,"Gen X", Merge1[[#This Row],[Age]]&gt;60,"Baby Boomers")</f>
        <v>Baby Boomers</v>
      </c>
      <c r="AC727" s="1" t="str" cm="1">
        <f t="array" ref="AC727">_xlfn.IFS(
    Merge1[[#This Row],[Balance]]&lt;=50000,"Low",
    Merge1[[#This Row],[Balance]]&lt;=200000,"Medium",
    Merge1[[#This Row],[Balance]]&gt;200000,"High"
)</f>
        <v>High</v>
      </c>
    </row>
    <row r="728" spans="1:29" x14ac:dyDescent="0.25">
      <c r="A728" s="1" t="s">
        <v>1112</v>
      </c>
      <c r="B728" s="1" t="s">
        <v>6101</v>
      </c>
      <c r="C728" s="1" t="s">
        <v>5832</v>
      </c>
      <c r="D728" s="2">
        <v>45259</v>
      </c>
      <c r="E728">
        <v>16999</v>
      </c>
      <c r="F728">
        <v>555</v>
      </c>
      <c r="G728">
        <v>378957</v>
      </c>
      <c r="H728" s="1" t="s">
        <v>5833</v>
      </c>
      <c r="I728" s="1" t="s">
        <v>6768</v>
      </c>
      <c r="J728" s="1" t="s">
        <v>6245</v>
      </c>
      <c r="K728">
        <v>45</v>
      </c>
      <c r="L728" s="1" t="s">
        <v>6256</v>
      </c>
      <c r="M728" s="1" t="s">
        <v>6266</v>
      </c>
      <c r="N728">
        <v>116059</v>
      </c>
      <c r="O728" s="1" t="s">
        <v>6243</v>
      </c>
      <c r="P728" s="2">
        <v>43432</v>
      </c>
      <c r="Q728" s="2">
        <v>45339</v>
      </c>
      <c r="R728" s="1" t="s">
        <v>6885</v>
      </c>
      <c r="S728" s="1" t="s">
        <v>6886</v>
      </c>
      <c r="T728" s="1" t="s">
        <v>9</v>
      </c>
      <c r="U728">
        <v>1222</v>
      </c>
      <c r="V728" s="1" t="s">
        <v>19</v>
      </c>
      <c r="W728" s="1" t="s">
        <v>16</v>
      </c>
      <c r="X728" s="2">
        <f t="shared" ca="1" si="11"/>
        <v>45937</v>
      </c>
      <c r="Y728" s="1">
        <f ca="1">ROUND(YEARFRAC(Merge1[[#This Row],[Join_Date]],Merge1[[#This Row],[Today]], 3),0)</f>
        <v>7</v>
      </c>
      <c r="Z728" s="1" t="str" cm="1">
        <f t="array" aca="1" ref="Z728" ca="1">_xlfn.IFS(
   Merge1[[#This Row],[Customer Tenure]]&lt;=2,"New",
   Merge1[[#This Row],[Customer Tenure]]&lt;=5,"Emerging",
  Merge1[[#This Row],[Customer Tenure]]&lt;9,"Established",
   TRUE,"Loyal"
)</f>
        <v>Established</v>
      </c>
      <c r="AA728" s="1" t="str" cm="1">
        <f t="array" ref="AA728">_xlfn.IFS(Merge1[[#This Row],[Income]]&lt;=30000,"Low",Merge1[[#This Row],[Income]]&lt;=60000,"Medium",Merge1[[#This Row],[Income]]&lt;=100000,"High", Merge1[[#This Row],[Income]]&gt;100000," Premium")</f>
        <v xml:space="preserve"> Premium</v>
      </c>
      <c r="AB728" s="1" t="str" cm="1">
        <f t="array" ref="AB728">_xlfn.IFS(Merge1[[#This Row],[Age]]&lt;= 28,"Gen Z", Merge1[[#This Row],[Age]]&lt;=44,"Millennials", Merge1[[#This Row],[Age]]&lt;=60,"Gen X", Merge1[[#This Row],[Age]]&gt;60,"Baby Boomers")</f>
        <v>Gen X</v>
      </c>
      <c r="AC728" s="1" t="str" cm="1">
        <f t="array" ref="AC728">_xlfn.IFS(
    Merge1[[#This Row],[Balance]]&lt;=50000,"Low",
    Merge1[[#This Row],[Balance]]&lt;=200000,"Medium",
    Merge1[[#This Row],[Balance]]&gt;200000,"High"
)</f>
        <v>Low</v>
      </c>
    </row>
    <row r="729" spans="1:29" x14ac:dyDescent="0.25">
      <c r="A729" s="1" t="s">
        <v>1112</v>
      </c>
      <c r="B729" s="1" t="s">
        <v>6101</v>
      </c>
      <c r="C729" s="1" t="s">
        <v>5832</v>
      </c>
      <c r="D729" s="2">
        <v>45259</v>
      </c>
      <c r="E729">
        <v>16999</v>
      </c>
      <c r="F729">
        <v>555</v>
      </c>
      <c r="G729">
        <v>378957</v>
      </c>
      <c r="H729" s="1" t="s">
        <v>5833</v>
      </c>
      <c r="I729" s="1" t="s">
        <v>6768</v>
      </c>
      <c r="J729" s="1" t="s">
        <v>6245</v>
      </c>
      <c r="K729">
        <v>45</v>
      </c>
      <c r="L729" s="1" t="s">
        <v>6256</v>
      </c>
      <c r="M729" s="1" t="s">
        <v>6266</v>
      </c>
      <c r="N729">
        <v>116059</v>
      </c>
      <c r="O729" s="1" t="s">
        <v>6243</v>
      </c>
      <c r="P729" s="2">
        <v>43432</v>
      </c>
      <c r="Q729" s="2">
        <v>45307</v>
      </c>
      <c r="R729" s="1" t="s">
        <v>6902</v>
      </c>
      <c r="S729" s="1" t="s">
        <v>6903</v>
      </c>
      <c r="T729" s="1" t="s">
        <v>28</v>
      </c>
      <c r="U729">
        <v>8916</v>
      </c>
      <c r="V729" s="1" t="s">
        <v>19</v>
      </c>
      <c r="W729" s="1" t="s">
        <v>16</v>
      </c>
      <c r="X729" s="2">
        <f t="shared" ca="1" si="11"/>
        <v>45937</v>
      </c>
      <c r="Y729" s="1">
        <f ca="1">ROUND(YEARFRAC(Merge1[[#This Row],[Join_Date]],Merge1[[#This Row],[Today]], 3),0)</f>
        <v>7</v>
      </c>
      <c r="Z729" s="1" t="str" cm="1">
        <f t="array" aca="1" ref="Z729" ca="1">_xlfn.IFS(
   Merge1[[#This Row],[Customer Tenure]]&lt;=2,"New",
   Merge1[[#This Row],[Customer Tenure]]&lt;=5,"Emerging",
  Merge1[[#This Row],[Customer Tenure]]&lt;9,"Established",
   TRUE,"Loyal"
)</f>
        <v>Established</v>
      </c>
      <c r="AA729" s="1" t="str" cm="1">
        <f t="array" ref="AA729">_xlfn.IFS(Merge1[[#This Row],[Income]]&lt;=30000,"Low",Merge1[[#This Row],[Income]]&lt;=60000,"Medium",Merge1[[#This Row],[Income]]&lt;=100000,"High", Merge1[[#This Row],[Income]]&gt;100000," Premium")</f>
        <v xml:space="preserve"> Premium</v>
      </c>
      <c r="AB729" s="1" t="str" cm="1">
        <f t="array" ref="AB729">_xlfn.IFS(Merge1[[#This Row],[Age]]&lt;= 28,"Gen Z", Merge1[[#This Row],[Age]]&lt;=44,"Millennials", Merge1[[#This Row],[Age]]&lt;=60,"Gen X", Merge1[[#This Row],[Age]]&gt;60,"Baby Boomers")</f>
        <v>Gen X</v>
      </c>
      <c r="AC729" s="1" t="str" cm="1">
        <f t="array" ref="AC729">_xlfn.IFS(
    Merge1[[#This Row],[Balance]]&lt;=50000,"Low",
    Merge1[[#This Row],[Balance]]&lt;=200000,"Medium",
    Merge1[[#This Row],[Balance]]&gt;200000,"High"
)</f>
        <v>Low</v>
      </c>
    </row>
    <row r="730" spans="1:29" x14ac:dyDescent="0.25">
      <c r="A730" s="1" t="s">
        <v>1130</v>
      </c>
      <c r="B730" s="1" t="s">
        <v>6101</v>
      </c>
      <c r="C730" s="1" t="s">
        <v>5835</v>
      </c>
      <c r="D730" s="2">
        <v>43877</v>
      </c>
      <c r="E730">
        <v>409115</v>
      </c>
      <c r="F730">
        <v>760</v>
      </c>
      <c r="G730">
        <v>419336</v>
      </c>
      <c r="H730" s="1" t="s">
        <v>5860</v>
      </c>
      <c r="I730" s="1" t="s">
        <v>6768</v>
      </c>
      <c r="J730" s="1" t="s">
        <v>6245</v>
      </c>
      <c r="K730">
        <v>45</v>
      </c>
      <c r="L730" s="1" t="s">
        <v>6256</v>
      </c>
      <c r="M730" s="1" t="s">
        <v>6266</v>
      </c>
      <c r="N730">
        <v>116059</v>
      </c>
      <c r="O730" s="1" t="s">
        <v>6243</v>
      </c>
      <c r="P730" s="2">
        <v>43432</v>
      </c>
      <c r="Q730" s="2">
        <v>45331</v>
      </c>
      <c r="R730" s="1" t="s">
        <v>6885</v>
      </c>
      <c r="S730" s="1" t="s">
        <v>6886</v>
      </c>
      <c r="T730" s="1" t="s">
        <v>14</v>
      </c>
      <c r="U730">
        <v>8570</v>
      </c>
      <c r="V730" s="1" t="s">
        <v>24</v>
      </c>
      <c r="W730" s="1" t="s">
        <v>11</v>
      </c>
      <c r="X730" s="2">
        <f t="shared" ca="1" si="11"/>
        <v>45937</v>
      </c>
      <c r="Y730" s="1">
        <f ca="1">ROUND(YEARFRAC(Merge1[[#This Row],[Join_Date]],Merge1[[#This Row],[Today]], 3),0)</f>
        <v>7</v>
      </c>
      <c r="Z730" s="1" t="str" cm="1">
        <f t="array" aca="1" ref="Z730" ca="1">_xlfn.IFS(
   Merge1[[#This Row],[Customer Tenure]]&lt;=2,"New",
   Merge1[[#This Row],[Customer Tenure]]&lt;=5,"Emerging",
  Merge1[[#This Row],[Customer Tenure]]&lt;9,"Established",
   TRUE,"Loyal"
)</f>
        <v>Established</v>
      </c>
      <c r="AA730" s="1" t="str" cm="1">
        <f t="array" ref="AA730">_xlfn.IFS(Merge1[[#This Row],[Income]]&lt;=30000,"Low",Merge1[[#This Row],[Income]]&lt;=60000,"Medium",Merge1[[#This Row],[Income]]&lt;=100000,"High", Merge1[[#This Row],[Income]]&gt;100000," Premium")</f>
        <v xml:space="preserve"> Premium</v>
      </c>
      <c r="AB730" s="1" t="str" cm="1">
        <f t="array" ref="AB730">_xlfn.IFS(Merge1[[#This Row],[Age]]&lt;= 28,"Gen Z", Merge1[[#This Row],[Age]]&lt;=44,"Millennials", Merge1[[#This Row],[Age]]&lt;=60,"Gen X", Merge1[[#This Row],[Age]]&gt;60,"Baby Boomers")</f>
        <v>Gen X</v>
      </c>
      <c r="AC730" s="1" t="str" cm="1">
        <f t="array" ref="AC730">_xlfn.IFS(
    Merge1[[#This Row],[Balance]]&lt;=50000,"Low",
    Merge1[[#This Row],[Balance]]&lt;=200000,"Medium",
    Merge1[[#This Row],[Balance]]&gt;200000,"High"
)</f>
        <v>High</v>
      </c>
    </row>
    <row r="731" spans="1:29" x14ac:dyDescent="0.25">
      <c r="A731" s="1" t="s">
        <v>1130</v>
      </c>
      <c r="B731" s="1" t="s">
        <v>6101</v>
      </c>
      <c r="C731" s="1" t="s">
        <v>5835</v>
      </c>
      <c r="D731" s="2">
        <v>43877</v>
      </c>
      <c r="E731">
        <v>409115</v>
      </c>
      <c r="F731">
        <v>760</v>
      </c>
      <c r="G731">
        <v>419336</v>
      </c>
      <c r="H731" s="1" t="s">
        <v>5860</v>
      </c>
      <c r="I731" s="1" t="s">
        <v>6768</v>
      </c>
      <c r="J731" s="1" t="s">
        <v>6245</v>
      </c>
      <c r="K731">
        <v>45</v>
      </c>
      <c r="L731" s="1" t="s">
        <v>6256</v>
      </c>
      <c r="M731" s="1" t="s">
        <v>6266</v>
      </c>
      <c r="N731">
        <v>116059</v>
      </c>
      <c r="O731" s="1" t="s">
        <v>6243</v>
      </c>
      <c r="P731" s="2">
        <v>43432</v>
      </c>
      <c r="Q731" s="2">
        <v>45592</v>
      </c>
      <c r="R731" s="1" t="s">
        <v>6912</v>
      </c>
      <c r="S731" s="1" t="s">
        <v>6917</v>
      </c>
      <c r="T731" s="1" t="s">
        <v>28</v>
      </c>
      <c r="U731">
        <v>9042</v>
      </c>
      <c r="V731" s="1" t="s">
        <v>24</v>
      </c>
      <c r="W731" s="1" t="s">
        <v>50</v>
      </c>
      <c r="X731" s="2">
        <f t="shared" ca="1" si="11"/>
        <v>45937</v>
      </c>
      <c r="Y731" s="1">
        <f ca="1">ROUND(YEARFRAC(Merge1[[#This Row],[Join_Date]],Merge1[[#This Row],[Today]], 3),0)</f>
        <v>7</v>
      </c>
      <c r="Z731" s="1" t="str" cm="1">
        <f t="array" aca="1" ref="Z731" ca="1">_xlfn.IFS(
   Merge1[[#This Row],[Customer Tenure]]&lt;=2,"New",
   Merge1[[#This Row],[Customer Tenure]]&lt;=5,"Emerging",
  Merge1[[#This Row],[Customer Tenure]]&lt;9,"Established",
   TRUE,"Loyal"
)</f>
        <v>Established</v>
      </c>
      <c r="AA731" s="1" t="str" cm="1">
        <f t="array" ref="AA731">_xlfn.IFS(Merge1[[#This Row],[Income]]&lt;=30000,"Low",Merge1[[#This Row],[Income]]&lt;=60000,"Medium",Merge1[[#This Row],[Income]]&lt;=100000,"High", Merge1[[#This Row],[Income]]&gt;100000," Premium")</f>
        <v xml:space="preserve"> Premium</v>
      </c>
      <c r="AB731" s="1" t="str" cm="1">
        <f t="array" ref="AB731">_xlfn.IFS(Merge1[[#This Row],[Age]]&lt;= 28,"Gen Z", Merge1[[#This Row],[Age]]&lt;=44,"Millennials", Merge1[[#This Row],[Age]]&lt;=60,"Gen X", Merge1[[#This Row],[Age]]&gt;60,"Baby Boomers")</f>
        <v>Gen X</v>
      </c>
      <c r="AC731" s="1" t="str" cm="1">
        <f t="array" ref="AC731">_xlfn.IFS(
    Merge1[[#This Row],[Balance]]&lt;=50000,"Low",
    Merge1[[#This Row],[Balance]]&lt;=200000,"Medium",
    Merge1[[#This Row],[Balance]]&gt;200000,"High"
)</f>
        <v>High</v>
      </c>
    </row>
    <row r="732" spans="1:29" x14ac:dyDescent="0.25">
      <c r="A732" s="1" t="s">
        <v>877</v>
      </c>
      <c r="B732" s="1" t="s">
        <v>6010</v>
      </c>
      <c r="C732" s="1" t="s">
        <v>5835</v>
      </c>
      <c r="D732" s="2">
        <v>45164</v>
      </c>
      <c r="E732">
        <v>460969</v>
      </c>
      <c r="F732">
        <v>613</v>
      </c>
      <c r="G732">
        <v>0</v>
      </c>
      <c r="H732" s="1" t="s">
        <v>5833</v>
      </c>
      <c r="I732" s="1" t="s">
        <v>6244</v>
      </c>
      <c r="J732" s="1" t="s">
        <v>6245</v>
      </c>
      <c r="K732">
        <v>49</v>
      </c>
      <c r="L732" s="1" t="s">
        <v>6246</v>
      </c>
      <c r="M732" s="1" t="s">
        <v>6247</v>
      </c>
      <c r="N732">
        <v>186472</v>
      </c>
      <c r="O732" s="1" t="s">
        <v>6248</v>
      </c>
      <c r="P732" s="2">
        <v>44331</v>
      </c>
      <c r="Q732" s="2">
        <v>45399</v>
      </c>
      <c r="R732" s="1" t="s">
        <v>6893</v>
      </c>
      <c r="S732" s="1" t="s">
        <v>6911</v>
      </c>
      <c r="T732" s="1" t="s">
        <v>14</v>
      </c>
      <c r="U732">
        <v>9228</v>
      </c>
      <c r="V732" s="1" t="s">
        <v>15</v>
      </c>
      <c r="W732" s="1" t="s">
        <v>16</v>
      </c>
      <c r="X732" s="2">
        <f t="shared" ca="1" si="11"/>
        <v>45937</v>
      </c>
      <c r="Y732" s="1">
        <f ca="1">ROUND(YEARFRAC(Merge1[[#This Row],[Join_Date]],Merge1[[#This Row],[Today]], 3),0)</f>
        <v>4</v>
      </c>
      <c r="Z732" s="1" t="str" cm="1">
        <f t="array" aca="1" ref="Z732" ca="1">_xlfn.IFS(
   Merge1[[#This Row],[Customer Tenure]]&lt;=2,"New",
   Merge1[[#This Row],[Customer Tenure]]&lt;=5,"Emerging",
  Merge1[[#This Row],[Customer Tenure]]&lt;9,"Established",
   TRUE,"Loyal"
)</f>
        <v>Emerging</v>
      </c>
      <c r="AA732" s="1" t="str" cm="1">
        <f t="array" ref="AA732">_xlfn.IFS(Merge1[[#This Row],[Income]]&lt;=30000,"Low",Merge1[[#This Row],[Income]]&lt;=60000,"Medium",Merge1[[#This Row],[Income]]&lt;=100000,"High", Merge1[[#This Row],[Income]]&gt;100000," Premium")</f>
        <v xml:space="preserve"> Premium</v>
      </c>
      <c r="AB732" s="1" t="str" cm="1">
        <f t="array" ref="AB732">_xlfn.IFS(Merge1[[#This Row],[Age]]&lt;= 28,"Gen Z", Merge1[[#This Row],[Age]]&lt;=44,"Millennials", Merge1[[#This Row],[Age]]&lt;=60,"Gen X", Merge1[[#This Row],[Age]]&gt;60,"Baby Boomers")</f>
        <v>Gen X</v>
      </c>
      <c r="AC732" s="1" t="str" cm="1">
        <f t="array" ref="AC732">_xlfn.IFS(
    Merge1[[#This Row],[Balance]]&lt;=50000,"Low",
    Merge1[[#This Row],[Balance]]&lt;=200000,"Medium",
    Merge1[[#This Row],[Balance]]&gt;200000,"High"
)</f>
        <v>High</v>
      </c>
    </row>
    <row r="733" spans="1:29" x14ac:dyDescent="0.25">
      <c r="A733" s="1" t="s">
        <v>877</v>
      </c>
      <c r="B733" s="1" t="s">
        <v>6010</v>
      </c>
      <c r="C733" s="1" t="s">
        <v>5835</v>
      </c>
      <c r="D733" s="2">
        <v>45164</v>
      </c>
      <c r="E733">
        <v>460969</v>
      </c>
      <c r="F733">
        <v>613</v>
      </c>
      <c r="G733">
        <v>0</v>
      </c>
      <c r="H733" s="1" t="s">
        <v>5833</v>
      </c>
      <c r="I733" s="1" t="s">
        <v>6244</v>
      </c>
      <c r="J733" s="1" t="s">
        <v>6245</v>
      </c>
      <c r="K733">
        <v>49</v>
      </c>
      <c r="L733" s="1" t="s">
        <v>6246</v>
      </c>
      <c r="M733" s="1" t="s">
        <v>6247</v>
      </c>
      <c r="N733">
        <v>186472</v>
      </c>
      <c r="O733" s="1" t="s">
        <v>6248</v>
      </c>
      <c r="P733" s="2">
        <v>44331</v>
      </c>
      <c r="Q733" s="2">
        <v>45341</v>
      </c>
      <c r="R733" s="1" t="s">
        <v>6885</v>
      </c>
      <c r="S733" s="1" t="s">
        <v>6886</v>
      </c>
      <c r="T733" s="1" t="s">
        <v>23</v>
      </c>
      <c r="U733">
        <v>2995</v>
      </c>
      <c r="V733" s="1" t="s">
        <v>15</v>
      </c>
      <c r="W733" s="1" t="s">
        <v>45</v>
      </c>
      <c r="X733" s="2">
        <f t="shared" ca="1" si="11"/>
        <v>45937</v>
      </c>
      <c r="Y733" s="1">
        <f ca="1">ROUND(YEARFRAC(Merge1[[#This Row],[Join_Date]],Merge1[[#This Row],[Today]], 3),0)</f>
        <v>4</v>
      </c>
      <c r="Z733" s="1" t="str" cm="1">
        <f t="array" aca="1" ref="Z733" ca="1">_xlfn.IFS(
   Merge1[[#This Row],[Customer Tenure]]&lt;=2,"New",
   Merge1[[#This Row],[Customer Tenure]]&lt;=5,"Emerging",
  Merge1[[#This Row],[Customer Tenure]]&lt;9,"Established",
   TRUE,"Loyal"
)</f>
        <v>Emerging</v>
      </c>
      <c r="AA733" s="1" t="str" cm="1">
        <f t="array" ref="AA733">_xlfn.IFS(Merge1[[#This Row],[Income]]&lt;=30000,"Low",Merge1[[#This Row],[Income]]&lt;=60000,"Medium",Merge1[[#This Row],[Income]]&lt;=100000,"High", Merge1[[#This Row],[Income]]&gt;100000," Premium")</f>
        <v xml:space="preserve"> Premium</v>
      </c>
      <c r="AB733" s="1" t="str" cm="1">
        <f t="array" ref="AB733">_xlfn.IFS(Merge1[[#This Row],[Age]]&lt;= 28,"Gen Z", Merge1[[#This Row],[Age]]&lt;=44,"Millennials", Merge1[[#This Row],[Age]]&lt;=60,"Gen X", Merge1[[#This Row],[Age]]&gt;60,"Baby Boomers")</f>
        <v>Gen X</v>
      </c>
      <c r="AC733" s="1" t="str" cm="1">
        <f t="array" ref="AC733">_xlfn.IFS(
    Merge1[[#This Row],[Balance]]&lt;=50000,"Low",
    Merge1[[#This Row],[Balance]]&lt;=200000,"Medium",
    Merge1[[#This Row],[Balance]]&gt;200000,"High"
)</f>
        <v>High</v>
      </c>
    </row>
    <row r="734" spans="1:29" x14ac:dyDescent="0.25">
      <c r="A734" s="1" t="s">
        <v>877</v>
      </c>
      <c r="B734" s="1" t="s">
        <v>6010</v>
      </c>
      <c r="C734" s="1" t="s">
        <v>5835</v>
      </c>
      <c r="D734" s="2">
        <v>45164</v>
      </c>
      <c r="E734">
        <v>460969</v>
      </c>
      <c r="F734">
        <v>613</v>
      </c>
      <c r="G734">
        <v>0</v>
      </c>
      <c r="H734" s="1" t="s">
        <v>5833</v>
      </c>
      <c r="I734" s="1" t="s">
        <v>6244</v>
      </c>
      <c r="J734" s="1" t="s">
        <v>6245</v>
      </c>
      <c r="K734">
        <v>49</v>
      </c>
      <c r="L734" s="1" t="s">
        <v>6246</v>
      </c>
      <c r="M734" s="1" t="s">
        <v>6247</v>
      </c>
      <c r="N734">
        <v>186472</v>
      </c>
      <c r="O734" s="1" t="s">
        <v>6248</v>
      </c>
      <c r="P734" s="2">
        <v>44331</v>
      </c>
      <c r="Q734" s="2">
        <v>45334</v>
      </c>
      <c r="R734" s="1" t="s">
        <v>6885</v>
      </c>
      <c r="S734" s="1" t="s">
        <v>6886</v>
      </c>
      <c r="T734" s="1" t="s">
        <v>28</v>
      </c>
      <c r="U734">
        <v>8801</v>
      </c>
      <c r="V734" s="1" t="s">
        <v>15</v>
      </c>
      <c r="W734" s="1" t="s">
        <v>55</v>
      </c>
      <c r="X734" s="2">
        <f t="shared" ca="1" si="11"/>
        <v>45937</v>
      </c>
      <c r="Y734" s="1">
        <f ca="1">ROUND(YEARFRAC(Merge1[[#This Row],[Join_Date]],Merge1[[#This Row],[Today]], 3),0)</f>
        <v>4</v>
      </c>
      <c r="Z734" s="1" t="str" cm="1">
        <f t="array" aca="1" ref="Z734" ca="1">_xlfn.IFS(
   Merge1[[#This Row],[Customer Tenure]]&lt;=2,"New",
   Merge1[[#This Row],[Customer Tenure]]&lt;=5,"Emerging",
  Merge1[[#This Row],[Customer Tenure]]&lt;9,"Established",
   TRUE,"Loyal"
)</f>
        <v>Emerging</v>
      </c>
      <c r="AA734" s="1" t="str" cm="1">
        <f t="array" ref="AA734">_xlfn.IFS(Merge1[[#This Row],[Income]]&lt;=30000,"Low",Merge1[[#This Row],[Income]]&lt;=60000,"Medium",Merge1[[#This Row],[Income]]&lt;=100000,"High", Merge1[[#This Row],[Income]]&gt;100000," Premium")</f>
        <v xml:space="preserve"> Premium</v>
      </c>
      <c r="AB734" s="1" t="str" cm="1">
        <f t="array" ref="AB734">_xlfn.IFS(Merge1[[#This Row],[Age]]&lt;= 28,"Gen Z", Merge1[[#This Row],[Age]]&lt;=44,"Millennials", Merge1[[#This Row],[Age]]&lt;=60,"Gen X", Merge1[[#This Row],[Age]]&gt;60,"Baby Boomers")</f>
        <v>Gen X</v>
      </c>
      <c r="AC734" s="1" t="str" cm="1">
        <f t="array" ref="AC734">_xlfn.IFS(
    Merge1[[#This Row],[Balance]]&lt;=50000,"Low",
    Merge1[[#This Row],[Balance]]&lt;=200000,"Medium",
    Merge1[[#This Row],[Balance]]&gt;200000,"High"
)</f>
        <v>High</v>
      </c>
    </row>
    <row r="735" spans="1:29" x14ac:dyDescent="0.25">
      <c r="A735" s="1" t="s">
        <v>877</v>
      </c>
      <c r="B735" s="1" t="s">
        <v>6010</v>
      </c>
      <c r="C735" s="1" t="s">
        <v>5835</v>
      </c>
      <c r="D735" s="2">
        <v>45164</v>
      </c>
      <c r="E735">
        <v>460969</v>
      </c>
      <c r="F735">
        <v>613</v>
      </c>
      <c r="G735">
        <v>0</v>
      </c>
      <c r="H735" s="1" t="s">
        <v>5833</v>
      </c>
      <c r="I735" s="1" t="s">
        <v>6244</v>
      </c>
      <c r="J735" s="1" t="s">
        <v>6245</v>
      </c>
      <c r="K735">
        <v>49</v>
      </c>
      <c r="L735" s="1" t="s">
        <v>6246</v>
      </c>
      <c r="M735" s="1" t="s">
        <v>6247</v>
      </c>
      <c r="N735">
        <v>186472</v>
      </c>
      <c r="O735" s="1" t="s">
        <v>6248</v>
      </c>
      <c r="P735" s="2">
        <v>44331</v>
      </c>
      <c r="Q735" s="2">
        <v>45503</v>
      </c>
      <c r="R735" s="1" t="s">
        <v>6891</v>
      </c>
      <c r="S735" s="1" t="s">
        <v>6895</v>
      </c>
      <c r="T735" s="1" t="s">
        <v>9</v>
      </c>
      <c r="U735">
        <v>8719</v>
      </c>
      <c r="V735" s="1" t="s">
        <v>15</v>
      </c>
      <c r="W735" s="1" t="s">
        <v>16</v>
      </c>
      <c r="X735" s="2">
        <f t="shared" ca="1" si="11"/>
        <v>45937</v>
      </c>
      <c r="Y735" s="1">
        <f ca="1">ROUND(YEARFRAC(Merge1[[#This Row],[Join_Date]],Merge1[[#This Row],[Today]], 3),0)</f>
        <v>4</v>
      </c>
      <c r="Z735" s="1" t="str" cm="1">
        <f t="array" aca="1" ref="Z735" ca="1">_xlfn.IFS(
   Merge1[[#This Row],[Customer Tenure]]&lt;=2,"New",
   Merge1[[#This Row],[Customer Tenure]]&lt;=5,"Emerging",
  Merge1[[#This Row],[Customer Tenure]]&lt;9,"Established",
   TRUE,"Loyal"
)</f>
        <v>Emerging</v>
      </c>
      <c r="AA735" s="1" t="str" cm="1">
        <f t="array" ref="AA735">_xlfn.IFS(Merge1[[#This Row],[Income]]&lt;=30000,"Low",Merge1[[#This Row],[Income]]&lt;=60000,"Medium",Merge1[[#This Row],[Income]]&lt;=100000,"High", Merge1[[#This Row],[Income]]&gt;100000," Premium")</f>
        <v xml:space="preserve"> Premium</v>
      </c>
      <c r="AB735" s="1" t="str" cm="1">
        <f t="array" ref="AB735">_xlfn.IFS(Merge1[[#This Row],[Age]]&lt;= 28,"Gen Z", Merge1[[#This Row],[Age]]&lt;=44,"Millennials", Merge1[[#This Row],[Age]]&lt;=60,"Gen X", Merge1[[#This Row],[Age]]&gt;60,"Baby Boomers")</f>
        <v>Gen X</v>
      </c>
      <c r="AC735" s="1" t="str" cm="1">
        <f t="array" ref="AC735">_xlfn.IFS(
    Merge1[[#This Row],[Balance]]&lt;=50000,"Low",
    Merge1[[#This Row],[Balance]]&lt;=200000,"Medium",
    Merge1[[#This Row],[Balance]]&gt;200000,"High"
)</f>
        <v>High</v>
      </c>
    </row>
    <row r="736" spans="1:29" x14ac:dyDescent="0.25">
      <c r="A736" s="1" t="s">
        <v>882</v>
      </c>
      <c r="B736" s="1" t="s">
        <v>5940</v>
      </c>
      <c r="C736" s="1" t="s">
        <v>5832</v>
      </c>
      <c r="D736" s="2">
        <v>45272</v>
      </c>
      <c r="E736">
        <v>117305</v>
      </c>
      <c r="F736">
        <v>766</v>
      </c>
      <c r="G736">
        <v>0</v>
      </c>
      <c r="H736" s="1" t="s">
        <v>5838</v>
      </c>
      <c r="I736" s="1" t="s">
        <v>6385</v>
      </c>
      <c r="J736" s="1" t="s">
        <v>6245</v>
      </c>
      <c r="K736">
        <v>70</v>
      </c>
      <c r="L736" s="1" t="s">
        <v>6256</v>
      </c>
      <c r="M736" s="1" t="s">
        <v>6254</v>
      </c>
      <c r="N736">
        <v>184202</v>
      </c>
      <c r="O736" s="1" t="s">
        <v>6243</v>
      </c>
      <c r="P736" s="2">
        <v>42940</v>
      </c>
      <c r="Q736" s="2">
        <v>45736</v>
      </c>
      <c r="R736" s="1" t="s">
        <v>6899</v>
      </c>
      <c r="S736" s="1" t="s">
        <v>6914</v>
      </c>
      <c r="T736" s="1" t="s">
        <v>9</v>
      </c>
      <c r="U736">
        <v>2234</v>
      </c>
      <c r="V736" s="1" t="s">
        <v>10</v>
      </c>
      <c r="W736" s="1" t="s">
        <v>11</v>
      </c>
      <c r="X736" s="2">
        <f t="shared" ca="1" si="11"/>
        <v>45937</v>
      </c>
      <c r="Y736" s="1">
        <f ca="1">ROUND(YEARFRAC(Merge1[[#This Row],[Join_Date]],Merge1[[#This Row],[Today]], 3),0)</f>
        <v>8</v>
      </c>
      <c r="Z736" s="1" t="str" cm="1">
        <f t="array" aca="1" ref="Z736" ca="1">_xlfn.IFS(
   Merge1[[#This Row],[Customer Tenure]]&lt;=2,"New",
   Merge1[[#This Row],[Customer Tenure]]&lt;=5,"Emerging",
  Merge1[[#This Row],[Customer Tenure]]&lt;9,"Established",
   TRUE,"Loyal"
)</f>
        <v>Established</v>
      </c>
      <c r="AA736" s="1" t="str" cm="1">
        <f t="array" ref="AA736">_xlfn.IFS(Merge1[[#This Row],[Income]]&lt;=30000,"Low",Merge1[[#This Row],[Income]]&lt;=60000,"Medium",Merge1[[#This Row],[Income]]&lt;=100000,"High", Merge1[[#This Row],[Income]]&gt;100000," Premium")</f>
        <v xml:space="preserve"> Premium</v>
      </c>
      <c r="AB736" s="1" t="str" cm="1">
        <f t="array" ref="AB736">_xlfn.IFS(Merge1[[#This Row],[Age]]&lt;= 28,"Gen Z", Merge1[[#This Row],[Age]]&lt;=44,"Millennials", Merge1[[#This Row],[Age]]&lt;=60,"Gen X", Merge1[[#This Row],[Age]]&gt;60,"Baby Boomers")</f>
        <v>Baby Boomers</v>
      </c>
      <c r="AC736" s="1" t="str" cm="1">
        <f t="array" ref="AC736">_xlfn.IFS(
    Merge1[[#This Row],[Balance]]&lt;=50000,"Low",
    Merge1[[#This Row],[Balance]]&lt;=200000,"Medium",
    Merge1[[#This Row],[Balance]]&gt;200000,"High"
)</f>
        <v>Medium</v>
      </c>
    </row>
    <row r="737" spans="1:29" x14ac:dyDescent="0.25">
      <c r="A737" s="1" t="s">
        <v>882</v>
      </c>
      <c r="B737" s="1" t="s">
        <v>5940</v>
      </c>
      <c r="C737" s="1" t="s">
        <v>5832</v>
      </c>
      <c r="D737" s="2">
        <v>45272</v>
      </c>
      <c r="E737">
        <v>117305</v>
      </c>
      <c r="F737">
        <v>766</v>
      </c>
      <c r="G737">
        <v>0</v>
      </c>
      <c r="H737" s="1" t="s">
        <v>5838</v>
      </c>
      <c r="I737" s="1" t="s">
        <v>6385</v>
      </c>
      <c r="J737" s="1" t="s">
        <v>6245</v>
      </c>
      <c r="K737">
        <v>70</v>
      </c>
      <c r="L737" s="1" t="s">
        <v>6256</v>
      </c>
      <c r="M737" s="1" t="s">
        <v>6254</v>
      </c>
      <c r="N737">
        <v>184202</v>
      </c>
      <c r="O737" s="1" t="s">
        <v>6243</v>
      </c>
      <c r="P737" s="2">
        <v>42940</v>
      </c>
      <c r="Q737" s="2">
        <v>45410</v>
      </c>
      <c r="R737" s="1" t="s">
        <v>6893</v>
      </c>
      <c r="S737" s="1" t="s">
        <v>6911</v>
      </c>
      <c r="T737" s="1" t="s">
        <v>23</v>
      </c>
      <c r="U737">
        <v>9476</v>
      </c>
      <c r="V737" s="1" t="s">
        <v>15</v>
      </c>
      <c r="W737" s="1" t="s">
        <v>106</v>
      </c>
      <c r="X737" s="2">
        <f t="shared" ca="1" si="11"/>
        <v>45937</v>
      </c>
      <c r="Y737" s="1">
        <f ca="1">ROUND(YEARFRAC(Merge1[[#This Row],[Join_Date]],Merge1[[#This Row],[Today]], 3),0)</f>
        <v>8</v>
      </c>
      <c r="Z737" s="1" t="str" cm="1">
        <f t="array" aca="1" ref="Z737" ca="1">_xlfn.IFS(
   Merge1[[#This Row],[Customer Tenure]]&lt;=2,"New",
   Merge1[[#This Row],[Customer Tenure]]&lt;=5,"Emerging",
  Merge1[[#This Row],[Customer Tenure]]&lt;9,"Established",
   TRUE,"Loyal"
)</f>
        <v>Established</v>
      </c>
      <c r="AA737" s="1" t="str" cm="1">
        <f t="array" ref="AA737">_xlfn.IFS(Merge1[[#This Row],[Income]]&lt;=30000,"Low",Merge1[[#This Row],[Income]]&lt;=60000,"Medium",Merge1[[#This Row],[Income]]&lt;=100000,"High", Merge1[[#This Row],[Income]]&gt;100000," Premium")</f>
        <v xml:space="preserve"> Premium</v>
      </c>
      <c r="AB737" s="1" t="str" cm="1">
        <f t="array" ref="AB737">_xlfn.IFS(Merge1[[#This Row],[Age]]&lt;= 28,"Gen Z", Merge1[[#This Row],[Age]]&lt;=44,"Millennials", Merge1[[#This Row],[Age]]&lt;=60,"Gen X", Merge1[[#This Row],[Age]]&gt;60,"Baby Boomers")</f>
        <v>Baby Boomers</v>
      </c>
      <c r="AC737" s="1" t="str" cm="1">
        <f t="array" ref="AC737">_xlfn.IFS(
    Merge1[[#This Row],[Balance]]&lt;=50000,"Low",
    Merge1[[#This Row],[Balance]]&lt;=200000,"Medium",
    Merge1[[#This Row],[Balance]]&gt;200000,"High"
)</f>
        <v>Medium</v>
      </c>
    </row>
    <row r="738" spans="1:29" x14ac:dyDescent="0.25">
      <c r="A738" s="1" t="s">
        <v>885</v>
      </c>
      <c r="B738" s="1" t="s">
        <v>6117</v>
      </c>
      <c r="C738" s="1" t="s">
        <v>5835</v>
      </c>
      <c r="D738" s="2">
        <v>44178</v>
      </c>
      <c r="E738">
        <v>243056</v>
      </c>
      <c r="F738">
        <v>353</v>
      </c>
      <c r="G738">
        <v>0</v>
      </c>
      <c r="H738" s="1" t="s">
        <v>5833</v>
      </c>
      <c r="I738" s="1" t="s">
        <v>6827</v>
      </c>
      <c r="J738" s="1" t="s">
        <v>6245</v>
      </c>
      <c r="K738">
        <v>66</v>
      </c>
      <c r="L738" s="1" t="s">
        <v>6241</v>
      </c>
      <c r="M738" s="1" t="s">
        <v>6257</v>
      </c>
      <c r="N738">
        <v>152130</v>
      </c>
      <c r="O738" s="1" t="s">
        <v>6243</v>
      </c>
      <c r="P738" s="2">
        <v>44345</v>
      </c>
      <c r="Q738" s="2">
        <v>45241</v>
      </c>
      <c r="R738" s="1" t="s">
        <v>6887</v>
      </c>
      <c r="S738" s="1" t="s">
        <v>6888</v>
      </c>
      <c r="T738" s="1" t="s">
        <v>14</v>
      </c>
      <c r="U738">
        <v>2930</v>
      </c>
      <c r="V738" s="1" t="s">
        <v>10</v>
      </c>
      <c r="W738" s="1" t="s">
        <v>55</v>
      </c>
      <c r="X738" s="2">
        <f t="shared" ca="1" si="11"/>
        <v>45937</v>
      </c>
      <c r="Y738" s="1">
        <f ca="1">ROUND(YEARFRAC(Merge1[[#This Row],[Join_Date]],Merge1[[#This Row],[Today]], 3),0)</f>
        <v>4</v>
      </c>
      <c r="Z738" s="1" t="str" cm="1">
        <f t="array" aca="1" ref="Z738" ca="1">_xlfn.IFS(
   Merge1[[#This Row],[Customer Tenure]]&lt;=2,"New",
   Merge1[[#This Row],[Customer Tenure]]&lt;=5,"Emerging",
  Merge1[[#This Row],[Customer Tenure]]&lt;9,"Established",
   TRUE,"Loyal"
)</f>
        <v>Emerging</v>
      </c>
      <c r="AA738" s="1" t="str" cm="1">
        <f t="array" ref="AA738">_xlfn.IFS(Merge1[[#This Row],[Income]]&lt;=30000,"Low",Merge1[[#This Row],[Income]]&lt;=60000,"Medium",Merge1[[#This Row],[Income]]&lt;=100000,"High", Merge1[[#This Row],[Income]]&gt;100000," Premium")</f>
        <v xml:space="preserve"> Premium</v>
      </c>
      <c r="AB738" s="1" t="str" cm="1">
        <f t="array" ref="AB738">_xlfn.IFS(Merge1[[#This Row],[Age]]&lt;= 28,"Gen Z", Merge1[[#This Row],[Age]]&lt;=44,"Millennials", Merge1[[#This Row],[Age]]&lt;=60,"Gen X", Merge1[[#This Row],[Age]]&gt;60,"Baby Boomers")</f>
        <v>Baby Boomers</v>
      </c>
      <c r="AC738" s="1" t="str" cm="1">
        <f t="array" ref="AC738">_xlfn.IFS(
    Merge1[[#This Row],[Balance]]&lt;=50000,"Low",
    Merge1[[#This Row],[Balance]]&lt;=200000,"Medium",
    Merge1[[#This Row],[Balance]]&gt;200000,"High"
)</f>
        <v>High</v>
      </c>
    </row>
    <row r="739" spans="1:29" x14ac:dyDescent="0.25">
      <c r="A739" s="1" t="s">
        <v>1092</v>
      </c>
      <c r="B739" s="1" t="s">
        <v>6153</v>
      </c>
      <c r="C739" s="1" t="s">
        <v>5846</v>
      </c>
      <c r="D739" s="2">
        <v>44423</v>
      </c>
      <c r="E739">
        <v>485833</v>
      </c>
      <c r="F739">
        <v>615</v>
      </c>
      <c r="G739">
        <v>419627</v>
      </c>
      <c r="H739" s="1" t="s">
        <v>5833</v>
      </c>
      <c r="I739" s="1" t="s">
        <v>6756</v>
      </c>
      <c r="J739" s="1" t="s">
        <v>6245</v>
      </c>
      <c r="K739">
        <v>29</v>
      </c>
      <c r="L739" s="1" t="s">
        <v>6246</v>
      </c>
      <c r="M739" s="1" t="s">
        <v>6257</v>
      </c>
      <c r="N739">
        <v>177795</v>
      </c>
      <c r="O739" s="1" t="s">
        <v>6252</v>
      </c>
      <c r="P739" s="2">
        <v>43097</v>
      </c>
      <c r="Q739" s="2">
        <v>45593</v>
      </c>
      <c r="R739" s="1" t="s">
        <v>6912</v>
      </c>
      <c r="S739" s="1" t="s">
        <v>6917</v>
      </c>
      <c r="T739" s="1" t="s">
        <v>23</v>
      </c>
      <c r="U739">
        <v>408</v>
      </c>
      <c r="V739" s="1" t="s">
        <v>15</v>
      </c>
      <c r="W739" s="1" t="s">
        <v>11</v>
      </c>
      <c r="X739" s="2">
        <f t="shared" ca="1" si="11"/>
        <v>45937</v>
      </c>
      <c r="Y739" s="1">
        <f ca="1">ROUND(YEARFRAC(Merge1[[#This Row],[Join_Date]],Merge1[[#This Row],[Today]], 3),0)</f>
        <v>8</v>
      </c>
      <c r="Z739" s="1" t="str" cm="1">
        <f t="array" aca="1" ref="Z739" ca="1">_xlfn.IFS(
   Merge1[[#This Row],[Customer Tenure]]&lt;=2,"New",
   Merge1[[#This Row],[Customer Tenure]]&lt;=5,"Emerging",
  Merge1[[#This Row],[Customer Tenure]]&lt;9,"Established",
   TRUE,"Loyal"
)</f>
        <v>Established</v>
      </c>
      <c r="AA739" s="1" t="str" cm="1">
        <f t="array" ref="AA739">_xlfn.IFS(Merge1[[#This Row],[Income]]&lt;=30000,"Low",Merge1[[#This Row],[Income]]&lt;=60000,"Medium",Merge1[[#This Row],[Income]]&lt;=100000,"High", Merge1[[#This Row],[Income]]&gt;100000," Premium")</f>
        <v xml:space="preserve"> Premium</v>
      </c>
      <c r="AB739" s="1" t="str" cm="1">
        <f t="array" ref="AB739">_xlfn.IFS(Merge1[[#This Row],[Age]]&lt;= 28,"Gen Z", Merge1[[#This Row],[Age]]&lt;=44,"Millennials", Merge1[[#This Row],[Age]]&lt;=60,"Gen X", Merge1[[#This Row],[Age]]&gt;60,"Baby Boomers")</f>
        <v>Millennials</v>
      </c>
      <c r="AC739" s="1" t="str" cm="1">
        <f t="array" ref="AC739">_xlfn.IFS(
    Merge1[[#This Row],[Balance]]&lt;=50000,"Low",
    Merge1[[#This Row],[Balance]]&lt;=200000,"Medium",
    Merge1[[#This Row],[Balance]]&gt;200000,"High"
)</f>
        <v>High</v>
      </c>
    </row>
    <row r="740" spans="1:29" x14ac:dyDescent="0.25">
      <c r="A740" s="1" t="s">
        <v>890</v>
      </c>
      <c r="B740" s="1" t="s">
        <v>6112</v>
      </c>
      <c r="C740" s="1" t="s">
        <v>5835</v>
      </c>
      <c r="D740" s="2">
        <v>43909</v>
      </c>
      <c r="E740">
        <v>45541</v>
      </c>
      <c r="F740">
        <v>841</v>
      </c>
      <c r="G740">
        <v>0</v>
      </c>
      <c r="H740" s="1" t="s">
        <v>5833</v>
      </c>
      <c r="I740" s="1" t="s">
        <v>6802</v>
      </c>
      <c r="J740" s="1" t="s">
        <v>6245</v>
      </c>
      <c r="K740">
        <v>73</v>
      </c>
      <c r="L740" s="1" t="s">
        <v>6260</v>
      </c>
      <c r="M740" s="1" t="s">
        <v>6251</v>
      </c>
      <c r="N740">
        <v>127803</v>
      </c>
      <c r="O740" s="1" t="s">
        <v>6243</v>
      </c>
      <c r="P740" s="2">
        <v>45486</v>
      </c>
      <c r="Q740" s="2">
        <v>45208</v>
      </c>
      <c r="R740" s="1" t="s">
        <v>6912</v>
      </c>
      <c r="S740" s="1" t="s">
        <v>6913</v>
      </c>
      <c r="T740" s="1" t="s">
        <v>9</v>
      </c>
      <c r="U740">
        <v>5625</v>
      </c>
      <c r="V740" s="1" t="s">
        <v>19</v>
      </c>
      <c r="W740" s="1" t="s">
        <v>20</v>
      </c>
      <c r="X740" s="2">
        <f t="shared" ca="1" si="11"/>
        <v>45937</v>
      </c>
      <c r="Y740" s="1">
        <f ca="1">ROUND(YEARFRAC(Merge1[[#This Row],[Join_Date]],Merge1[[#This Row],[Today]], 3),0)</f>
        <v>1</v>
      </c>
      <c r="Z740" s="1" t="str" cm="1">
        <f t="array" aca="1" ref="Z740" ca="1">_xlfn.IFS(
   Merge1[[#This Row],[Customer Tenure]]&lt;=2,"New",
   Merge1[[#This Row],[Customer Tenure]]&lt;=5,"Emerging",
  Merge1[[#This Row],[Customer Tenure]]&lt;9,"Established",
   TRUE,"Loyal"
)</f>
        <v>New</v>
      </c>
      <c r="AA740" s="1" t="str" cm="1">
        <f t="array" ref="AA740">_xlfn.IFS(Merge1[[#This Row],[Income]]&lt;=30000,"Low",Merge1[[#This Row],[Income]]&lt;=60000,"Medium",Merge1[[#This Row],[Income]]&lt;=100000,"High", Merge1[[#This Row],[Income]]&gt;100000," Premium")</f>
        <v xml:space="preserve"> Premium</v>
      </c>
      <c r="AB740" s="1" t="str" cm="1">
        <f t="array" ref="AB740">_xlfn.IFS(Merge1[[#This Row],[Age]]&lt;= 28,"Gen Z", Merge1[[#This Row],[Age]]&lt;=44,"Millennials", Merge1[[#This Row],[Age]]&lt;=60,"Gen X", Merge1[[#This Row],[Age]]&gt;60,"Baby Boomers")</f>
        <v>Baby Boomers</v>
      </c>
      <c r="AC740" s="1" t="str" cm="1">
        <f t="array" ref="AC740">_xlfn.IFS(
    Merge1[[#This Row],[Balance]]&lt;=50000,"Low",
    Merge1[[#This Row],[Balance]]&lt;=200000,"Medium",
    Merge1[[#This Row],[Balance]]&gt;200000,"High"
)</f>
        <v>Low</v>
      </c>
    </row>
    <row r="741" spans="1:29" x14ac:dyDescent="0.25">
      <c r="A741" s="1" t="s">
        <v>1211</v>
      </c>
      <c r="B741" s="1" t="s">
        <v>6120</v>
      </c>
      <c r="C741" s="1" t="s">
        <v>5835</v>
      </c>
      <c r="D741" s="2">
        <v>44728</v>
      </c>
      <c r="E741">
        <v>184514</v>
      </c>
      <c r="F741">
        <v>561</v>
      </c>
      <c r="G741">
        <v>0</v>
      </c>
      <c r="H741" s="1" t="s">
        <v>5838</v>
      </c>
      <c r="I741" s="1" t="s">
        <v>6857</v>
      </c>
      <c r="J741" s="1" t="s">
        <v>6240</v>
      </c>
      <c r="K741">
        <v>34</v>
      </c>
      <c r="L741" s="1" t="s">
        <v>6256</v>
      </c>
      <c r="M741" s="1" t="s">
        <v>6257</v>
      </c>
      <c r="N741">
        <v>42911</v>
      </c>
      <c r="O741" s="1" t="s">
        <v>6248</v>
      </c>
      <c r="P741" s="2">
        <v>42920</v>
      </c>
      <c r="Q741" s="2">
        <v>45635</v>
      </c>
      <c r="R741" s="1" t="s">
        <v>6904</v>
      </c>
      <c r="S741" s="1" t="s">
        <v>6916</v>
      </c>
      <c r="T741" s="1" t="s">
        <v>28</v>
      </c>
      <c r="U741">
        <v>1935</v>
      </c>
      <c r="V741" s="1" t="s">
        <v>24</v>
      </c>
      <c r="W741" s="1" t="s">
        <v>25</v>
      </c>
      <c r="X741" s="2">
        <f t="shared" ca="1" si="11"/>
        <v>45937</v>
      </c>
      <c r="Y741" s="1">
        <f ca="1">ROUND(YEARFRAC(Merge1[[#This Row],[Join_Date]],Merge1[[#This Row],[Today]], 3),0)</f>
        <v>8</v>
      </c>
      <c r="Z741" s="1" t="str" cm="1">
        <f t="array" aca="1" ref="Z741" ca="1">_xlfn.IFS(
   Merge1[[#This Row],[Customer Tenure]]&lt;=2,"New",
   Merge1[[#This Row],[Customer Tenure]]&lt;=5,"Emerging",
  Merge1[[#This Row],[Customer Tenure]]&lt;9,"Established",
   TRUE,"Loyal"
)</f>
        <v>Established</v>
      </c>
      <c r="AA741" s="1" t="str" cm="1">
        <f t="array" ref="AA741">_xlfn.IFS(Merge1[[#This Row],[Income]]&lt;=30000,"Low",Merge1[[#This Row],[Income]]&lt;=60000,"Medium",Merge1[[#This Row],[Income]]&lt;=100000,"High", Merge1[[#This Row],[Income]]&gt;100000," Premium")</f>
        <v>Medium</v>
      </c>
      <c r="AB741" s="1" t="str" cm="1">
        <f t="array" ref="AB741">_xlfn.IFS(Merge1[[#This Row],[Age]]&lt;= 28,"Gen Z", Merge1[[#This Row],[Age]]&lt;=44,"Millennials", Merge1[[#This Row],[Age]]&lt;=60,"Gen X", Merge1[[#This Row],[Age]]&gt;60,"Baby Boomers")</f>
        <v>Millennials</v>
      </c>
      <c r="AC741" s="1" t="str" cm="1">
        <f t="array" ref="AC741">_xlfn.IFS(
    Merge1[[#This Row],[Balance]]&lt;=50000,"Low",
    Merge1[[#This Row],[Balance]]&lt;=200000,"Medium",
    Merge1[[#This Row],[Balance]]&gt;200000,"High"
)</f>
        <v>Medium</v>
      </c>
    </row>
    <row r="742" spans="1:29" x14ac:dyDescent="0.25">
      <c r="A742" s="1" t="s">
        <v>896</v>
      </c>
      <c r="B742" s="1" t="s">
        <v>6227</v>
      </c>
      <c r="C742" s="1" t="s">
        <v>5842</v>
      </c>
      <c r="D742" s="2">
        <v>44145</v>
      </c>
      <c r="E742">
        <v>224021</v>
      </c>
      <c r="F742">
        <v>823</v>
      </c>
      <c r="G742">
        <v>182577</v>
      </c>
      <c r="H742" s="1" t="s">
        <v>5833</v>
      </c>
      <c r="I742" s="1" t="s">
        <v>6384</v>
      </c>
      <c r="J742" s="1" t="s">
        <v>6245</v>
      </c>
      <c r="K742">
        <v>43</v>
      </c>
      <c r="L742" s="1" t="s">
        <v>6256</v>
      </c>
      <c r="M742" s="1" t="s">
        <v>6266</v>
      </c>
      <c r="N742">
        <v>125228</v>
      </c>
      <c r="O742" s="1" t="s">
        <v>6243</v>
      </c>
      <c r="P742" s="2">
        <v>45748</v>
      </c>
      <c r="Q742" s="2">
        <v>45522</v>
      </c>
      <c r="R742" s="1" t="s">
        <v>6889</v>
      </c>
      <c r="S742" s="1" t="s">
        <v>6890</v>
      </c>
      <c r="T742" s="1" t="s">
        <v>9</v>
      </c>
      <c r="U742">
        <v>9615</v>
      </c>
      <c r="V742" s="1" t="s">
        <v>10</v>
      </c>
      <c r="W742" s="1" t="s">
        <v>25</v>
      </c>
      <c r="X742" s="2">
        <f t="shared" ca="1" si="11"/>
        <v>45937</v>
      </c>
      <c r="Y742" s="1">
        <f ca="1">ROUND(YEARFRAC(Merge1[[#This Row],[Join_Date]],Merge1[[#This Row],[Today]], 3),0)</f>
        <v>1</v>
      </c>
      <c r="Z742" s="1" t="str" cm="1">
        <f t="array" aca="1" ref="Z742" ca="1">_xlfn.IFS(
   Merge1[[#This Row],[Customer Tenure]]&lt;=2,"New",
   Merge1[[#This Row],[Customer Tenure]]&lt;=5,"Emerging",
  Merge1[[#This Row],[Customer Tenure]]&lt;9,"Established",
   TRUE,"Loyal"
)</f>
        <v>New</v>
      </c>
      <c r="AA742" s="1" t="str" cm="1">
        <f t="array" ref="AA742">_xlfn.IFS(Merge1[[#This Row],[Income]]&lt;=30000,"Low",Merge1[[#This Row],[Income]]&lt;=60000,"Medium",Merge1[[#This Row],[Income]]&lt;=100000,"High", Merge1[[#This Row],[Income]]&gt;100000," Premium")</f>
        <v xml:space="preserve"> Premium</v>
      </c>
      <c r="AB742" s="1" t="str" cm="1">
        <f t="array" ref="AB742">_xlfn.IFS(Merge1[[#This Row],[Age]]&lt;= 28,"Gen Z", Merge1[[#This Row],[Age]]&lt;=44,"Millennials", Merge1[[#This Row],[Age]]&lt;=60,"Gen X", Merge1[[#This Row],[Age]]&gt;60,"Baby Boomers")</f>
        <v>Millennials</v>
      </c>
      <c r="AC742" s="1" t="str" cm="1">
        <f t="array" ref="AC742">_xlfn.IFS(
    Merge1[[#This Row],[Balance]]&lt;=50000,"Low",
    Merge1[[#This Row],[Balance]]&lt;=200000,"Medium",
    Merge1[[#This Row],[Balance]]&gt;200000,"High"
)</f>
        <v>High</v>
      </c>
    </row>
    <row r="743" spans="1:29" x14ac:dyDescent="0.25">
      <c r="A743" s="1" t="s">
        <v>901</v>
      </c>
      <c r="B743" s="1" t="s">
        <v>5881</v>
      </c>
      <c r="C743" s="1" t="s">
        <v>5835</v>
      </c>
      <c r="D743" s="2">
        <v>42409</v>
      </c>
      <c r="E743">
        <v>486524</v>
      </c>
      <c r="F743">
        <v>545</v>
      </c>
      <c r="G743">
        <v>0</v>
      </c>
      <c r="H743" s="1" t="s">
        <v>5833</v>
      </c>
      <c r="I743" s="1" t="s">
        <v>6407</v>
      </c>
      <c r="J743" s="1" t="s">
        <v>6240</v>
      </c>
      <c r="K743">
        <v>56</v>
      </c>
      <c r="L743" s="1" t="s">
        <v>6256</v>
      </c>
      <c r="M743" s="1" t="s">
        <v>6251</v>
      </c>
      <c r="N743">
        <v>173962</v>
      </c>
      <c r="O743" s="1" t="s">
        <v>6243</v>
      </c>
      <c r="P743" s="2">
        <v>44752</v>
      </c>
      <c r="Q743" s="2">
        <v>45287</v>
      </c>
      <c r="R743" s="1" t="s">
        <v>6904</v>
      </c>
      <c r="S743" s="1" t="s">
        <v>6905</v>
      </c>
      <c r="T743" s="1" t="s">
        <v>23</v>
      </c>
      <c r="U743">
        <v>2188</v>
      </c>
      <c r="V743" s="1" t="s">
        <v>19</v>
      </c>
      <c r="W743" s="1" t="s">
        <v>16</v>
      </c>
      <c r="X743" s="2">
        <f t="shared" ca="1" si="11"/>
        <v>45937</v>
      </c>
      <c r="Y743" s="1">
        <f ca="1">ROUND(YEARFRAC(Merge1[[#This Row],[Join_Date]],Merge1[[#This Row],[Today]], 3),0)</f>
        <v>3</v>
      </c>
      <c r="Z743" s="1" t="str" cm="1">
        <f t="array" aca="1" ref="Z743" ca="1">_xlfn.IFS(
   Merge1[[#This Row],[Customer Tenure]]&lt;=2,"New",
   Merge1[[#This Row],[Customer Tenure]]&lt;=5,"Emerging",
  Merge1[[#This Row],[Customer Tenure]]&lt;9,"Established",
   TRUE,"Loyal"
)</f>
        <v>Emerging</v>
      </c>
      <c r="AA743" s="1" t="str" cm="1">
        <f t="array" ref="AA743">_xlfn.IFS(Merge1[[#This Row],[Income]]&lt;=30000,"Low",Merge1[[#This Row],[Income]]&lt;=60000,"Medium",Merge1[[#This Row],[Income]]&lt;=100000,"High", Merge1[[#This Row],[Income]]&gt;100000," Premium")</f>
        <v xml:space="preserve"> Premium</v>
      </c>
      <c r="AB743" s="1" t="str" cm="1">
        <f t="array" ref="AB743">_xlfn.IFS(Merge1[[#This Row],[Age]]&lt;= 28,"Gen Z", Merge1[[#This Row],[Age]]&lt;=44,"Millennials", Merge1[[#This Row],[Age]]&lt;=60,"Gen X", Merge1[[#This Row],[Age]]&gt;60,"Baby Boomers")</f>
        <v>Gen X</v>
      </c>
      <c r="AC743" s="1" t="str" cm="1">
        <f t="array" ref="AC743">_xlfn.IFS(
    Merge1[[#This Row],[Balance]]&lt;=50000,"Low",
    Merge1[[#This Row],[Balance]]&lt;=200000,"Medium",
    Merge1[[#This Row],[Balance]]&gt;200000,"High"
)</f>
        <v>High</v>
      </c>
    </row>
    <row r="744" spans="1:29" x14ac:dyDescent="0.25">
      <c r="A744" s="1" t="s">
        <v>901</v>
      </c>
      <c r="B744" s="1" t="s">
        <v>5881</v>
      </c>
      <c r="C744" s="1" t="s">
        <v>5835</v>
      </c>
      <c r="D744" s="2">
        <v>42409</v>
      </c>
      <c r="E744">
        <v>486524</v>
      </c>
      <c r="F744">
        <v>545</v>
      </c>
      <c r="G744">
        <v>0</v>
      </c>
      <c r="H744" s="1" t="s">
        <v>5833</v>
      </c>
      <c r="I744" s="1" t="s">
        <v>6407</v>
      </c>
      <c r="J744" s="1" t="s">
        <v>6240</v>
      </c>
      <c r="K744">
        <v>56</v>
      </c>
      <c r="L744" s="1" t="s">
        <v>6256</v>
      </c>
      <c r="M744" s="1" t="s">
        <v>6251</v>
      </c>
      <c r="N744">
        <v>173962</v>
      </c>
      <c r="O744" s="1" t="s">
        <v>6243</v>
      </c>
      <c r="P744" s="2">
        <v>44752</v>
      </c>
      <c r="Q744" s="2">
        <v>45724</v>
      </c>
      <c r="R744" s="1" t="s">
        <v>6899</v>
      </c>
      <c r="S744" s="1" t="s">
        <v>6914</v>
      </c>
      <c r="T744" s="1" t="s">
        <v>23</v>
      </c>
      <c r="U744">
        <v>6325</v>
      </c>
      <c r="V744" s="1" t="s">
        <v>15</v>
      </c>
      <c r="W744" s="1" t="s">
        <v>29</v>
      </c>
      <c r="X744" s="2">
        <f t="shared" ca="1" si="11"/>
        <v>45937</v>
      </c>
      <c r="Y744" s="1">
        <f ca="1">ROUND(YEARFRAC(Merge1[[#This Row],[Join_Date]],Merge1[[#This Row],[Today]], 3),0)</f>
        <v>3</v>
      </c>
      <c r="Z744" s="1" t="str" cm="1">
        <f t="array" aca="1" ref="Z744" ca="1">_xlfn.IFS(
   Merge1[[#This Row],[Customer Tenure]]&lt;=2,"New",
   Merge1[[#This Row],[Customer Tenure]]&lt;=5,"Emerging",
  Merge1[[#This Row],[Customer Tenure]]&lt;9,"Established",
   TRUE,"Loyal"
)</f>
        <v>Emerging</v>
      </c>
      <c r="AA744" s="1" t="str" cm="1">
        <f t="array" ref="AA744">_xlfn.IFS(Merge1[[#This Row],[Income]]&lt;=30000,"Low",Merge1[[#This Row],[Income]]&lt;=60000,"Medium",Merge1[[#This Row],[Income]]&lt;=100000,"High", Merge1[[#This Row],[Income]]&gt;100000," Premium")</f>
        <v xml:space="preserve"> Premium</v>
      </c>
      <c r="AB744" s="1" t="str" cm="1">
        <f t="array" ref="AB744">_xlfn.IFS(Merge1[[#This Row],[Age]]&lt;= 28,"Gen Z", Merge1[[#This Row],[Age]]&lt;=44,"Millennials", Merge1[[#This Row],[Age]]&lt;=60,"Gen X", Merge1[[#This Row],[Age]]&gt;60,"Baby Boomers")</f>
        <v>Gen X</v>
      </c>
      <c r="AC744" s="1" t="str" cm="1">
        <f t="array" ref="AC744">_xlfn.IFS(
    Merge1[[#This Row],[Balance]]&lt;=50000,"Low",
    Merge1[[#This Row],[Balance]]&lt;=200000,"Medium",
    Merge1[[#This Row],[Balance]]&gt;200000,"High"
)</f>
        <v>High</v>
      </c>
    </row>
    <row r="745" spans="1:29" x14ac:dyDescent="0.25">
      <c r="A745" s="1" t="s">
        <v>903</v>
      </c>
      <c r="B745" s="1" t="s">
        <v>6182</v>
      </c>
      <c r="C745" s="1" t="s">
        <v>5832</v>
      </c>
      <c r="D745" s="2">
        <v>42632</v>
      </c>
      <c r="E745">
        <v>488256</v>
      </c>
      <c r="F745">
        <v>609</v>
      </c>
      <c r="G745">
        <v>0</v>
      </c>
      <c r="H745" s="1" t="s">
        <v>5838</v>
      </c>
      <c r="I745" s="1" t="s">
        <v>6694</v>
      </c>
      <c r="J745" s="1" t="s">
        <v>6245</v>
      </c>
      <c r="K745">
        <v>45</v>
      </c>
      <c r="L745" s="1" t="s">
        <v>6260</v>
      </c>
      <c r="M745" s="1" t="s">
        <v>6247</v>
      </c>
      <c r="N745">
        <v>40049</v>
      </c>
      <c r="O745" s="1" t="s">
        <v>6243</v>
      </c>
      <c r="P745" s="2">
        <v>44190</v>
      </c>
      <c r="Q745" s="2">
        <v>45883</v>
      </c>
      <c r="R745" s="1" t="s">
        <v>6889</v>
      </c>
      <c r="S745" s="1" t="s">
        <v>6915</v>
      </c>
      <c r="T745" s="1" t="s">
        <v>9</v>
      </c>
      <c r="U745">
        <v>807</v>
      </c>
      <c r="V745" s="1" t="s">
        <v>15</v>
      </c>
      <c r="W745" s="1" t="s">
        <v>29</v>
      </c>
      <c r="X745" s="2">
        <f t="shared" ca="1" si="11"/>
        <v>45937</v>
      </c>
      <c r="Y745" s="1">
        <f ca="1">ROUND(YEARFRAC(Merge1[[#This Row],[Join_Date]],Merge1[[#This Row],[Today]], 3),0)</f>
        <v>5</v>
      </c>
      <c r="Z745" s="1" t="str" cm="1">
        <f t="array" aca="1" ref="Z745" ca="1">_xlfn.IFS(
   Merge1[[#This Row],[Customer Tenure]]&lt;=2,"New",
   Merge1[[#This Row],[Customer Tenure]]&lt;=5,"Emerging",
  Merge1[[#This Row],[Customer Tenure]]&lt;9,"Established",
   TRUE,"Loyal"
)</f>
        <v>Emerging</v>
      </c>
      <c r="AA745" s="1" t="str" cm="1">
        <f t="array" ref="AA745">_xlfn.IFS(Merge1[[#This Row],[Income]]&lt;=30000,"Low",Merge1[[#This Row],[Income]]&lt;=60000,"Medium",Merge1[[#This Row],[Income]]&lt;=100000,"High", Merge1[[#This Row],[Income]]&gt;100000," Premium")</f>
        <v>Medium</v>
      </c>
      <c r="AB745" s="1" t="str" cm="1">
        <f t="array" ref="AB745">_xlfn.IFS(Merge1[[#This Row],[Age]]&lt;= 28,"Gen Z", Merge1[[#This Row],[Age]]&lt;=44,"Millennials", Merge1[[#This Row],[Age]]&lt;=60,"Gen X", Merge1[[#This Row],[Age]]&gt;60,"Baby Boomers")</f>
        <v>Gen X</v>
      </c>
      <c r="AC745" s="1" t="str" cm="1">
        <f t="array" ref="AC745">_xlfn.IFS(
    Merge1[[#This Row],[Balance]]&lt;=50000,"Low",
    Merge1[[#This Row],[Balance]]&lt;=200000,"Medium",
    Merge1[[#This Row],[Balance]]&gt;200000,"High"
)</f>
        <v>High</v>
      </c>
    </row>
    <row r="746" spans="1:29" x14ac:dyDescent="0.25">
      <c r="A746" s="1" t="s">
        <v>903</v>
      </c>
      <c r="B746" s="1" t="s">
        <v>6182</v>
      </c>
      <c r="C746" s="1" t="s">
        <v>5832</v>
      </c>
      <c r="D746" s="2">
        <v>42632</v>
      </c>
      <c r="E746">
        <v>488256</v>
      </c>
      <c r="F746">
        <v>609</v>
      </c>
      <c r="G746">
        <v>0</v>
      </c>
      <c r="H746" s="1" t="s">
        <v>5838</v>
      </c>
      <c r="I746" s="1" t="s">
        <v>6694</v>
      </c>
      <c r="J746" s="1" t="s">
        <v>6245</v>
      </c>
      <c r="K746">
        <v>45</v>
      </c>
      <c r="L746" s="1" t="s">
        <v>6260</v>
      </c>
      <c r="M746" s="1" t="s">
        <v>6247</v>
      </c>
      <c r="N746">
        <v>40049</v>
      </c>
      <c r="O746" s="1" t="s">
        <v>6243</v>
      </c>
      <c r="P746" s="2">
        <v>44190</v>
      </c>
      <c r="Q746" s="2">
        <v>45862</v>
      </c>
      <c r="R746" s="1" t="s">
        <v>6891</v>
      </c>
      <c r="S746" s="1" t="s">
        <v>6892</v>
      </c>
      <c r="T746" s="1" t="s">
        <v>28</v>
      </c>
      <c r="U746">
        <v>8278</v>
      </c>
      <c r="V746" s="1" t="s">
        <v>24</v>
      </c>
      <c r="W746" s="1" t="s">
        <v>55</v>
      </c>
      <c r="X746" s="2">
        <f t="shared" ca="1" si="11"/>
        <v>45937</v>
      </c>
      <c r="Y746" s="1">
        <f ca="1">ROUND(YEARFRAC(Merge1[[#This Row],[Join_Date]],Merge1[[#This Row],[Today]], 3),0)</f>
        <v>5</v>
      </c>
      <c r="Z746" s="1" t="str" cm="1">
        <f t="array" aca="1" ref="Z746" ca="1">_xlfn.IFS(
   Merge1[[#This Row],[Customer Tenure]]&lt;=2,"New",
   Merge1[[#This Row],[Customer Tenure]]&lt;=5,"Emerging",
  Merge1[[#This Row],[Customer Tenure]]&lt;9,"Established",
   TRUE,"Loyal"
)</f>
        <v>Emerging</v>
      </c>
      <c r="AA746" s="1" t="str" cm="1">
        <f t="array" ref="AA746">_xlfn.IFS(Merge1[[#This Row],[Income]]&lt;=30000,"Low",Merge1[[#This Row],[Income]]&lt;=60000,"Medium",Merge1[[#This Row],[Income]]&lt;=100000,"High", Merge1[[#This Row],[Income]]&gt;100000," Premium")</f>
        <v>Medium</v>
      </c>
      <c r="AB746" s="1" t="str" cm="1">
        <f t="array" ref="AB746">_xlfn.IFS(Merge1[[#This Row],[Age]]&lt;= 28,"Gen Z", Merge1[[#This Row],[Age]]&lt;=44,"Millennials", Merge1[[#This Row],[Age]]&lt;=60,"Gen X", Merge1[[#This Row],[Age]]&gt;60,"Baby Boomers")</f>
        <v>Gen X</v>
      </c>
      <c r="AC746" s="1" t="str" cm="1">
        <f t="array" ref="AC746">_xlfn.IFS(
    Merge1[[#This Row],[Balance]]&lt;=50000,"Low",
    Merge1[[#This Row],[Balance]]&lt;=200000,"Medium",
    Merge1[[#This Row],[Balance]]&gt;200000,"High"
)</f>
        <v>High</v>
      </c>
    </row>
    <row r="747" spans="1:29" x14ac:dyDescent="0.25">
      <c r="A747" s="1" t="s">
        <v>903</v>
      </c>
      <c r="B747" s="1" t="s">
        <v>6182</v>
      </c>
      <c r="C747" s="1" t="s">
        <v>5832</v>
      </c>
      <c r="D747" s="2">
        <v>42632</v>
      </c>
      <c r="E747">
        <v>488256</v>
      </c>
      <c r="F747">
        <v>609</v>
      </c>
      <c r="G747">
        <v>0</v>
      </c>
      <c r="H747" s="1" t="s">
        <v>5838</v>
      </c>
      <c r="I747" s="1" t="s">
        <v>6694</v>
      </c>
      <c r="J747" s="1" t="s">
        <v>6245</v>
      </c>
      <c r="K747">
        <v>45</v>
      </c>
      <c r="L747" s="1" t="s">
        <v>6260</v>
      </c>
      <c r="M747" s="1" t="s">
        <v>6247</v>
      </c>
      <c r="N747">
        <v>40049</v>
      </c>
      <c r="O747" s="1" t="s">
        <v>6243</v>
      </c>
      <c r="P747" s="2">
        <v>44190</v>
      </c>
      <c r="Q747" s="2">
        <v>45450</v>
      </c>
      <c r="R747" s="1" t="s">
        <v>6883</v>
      </c>
      <c r="S747" s="1" t="s">
        <v>6884</v>
      </c>
      <c r="T747" s="1" t="s">
        <v>28</v>
      </c>
      <c r="U747">
        <v>9225</v>
      </c>
      <c r="V747" s="1" t="s">
        <v>10</v>
      </c>
      <c r="W747" s="1" t="s">
        <v>106</v>
      </c>
      <c r="X747" s="2">
        <f t="shared" ca="1" si="11"/>
        <v>45937</v>
      </c>
      <c r="Y747" s="1">
        <f ca="1">ROUND(YEARFRAC(Merge1[[#This Row],[Join_Date]],Merge1[[#This Row],[Today]], 3),0)</f>
        <v>5</v>
      </c>
      <c r="Z747" s="1" t="str" cm="1">
        <f t="array" aca="1" ref="Z747" ca="1">_xlfn.IFS(
   Merge1[[#This Row],[Customer Tenure]]&lt;=2,"New",
   Merge1[[#This Row],[Customer Tenure]]&lt;=5,"Emerging",
  Merge1[[#This Row],[Customer Tenure]]&lt;9,"Established",
   TRUE,"Loyal"
)</f>
        <v>Emerging</v>
      </c>
      <c r="AA747" s="1" t="str" cm="1">
        <f t="array" ref="AA747">_xlfn.IFS(Merge1[[#This Row],[Income]]&lt;=30000,"Low",Merge1[[#This Row],[Income]]&lt;=60000,"Medium",Merge1[[#This Row],[Income]]&lt;=100000,"High", Merge1[[#This Row],[Income]]&gt;100000," Premium")</f>
        <v>Medium</v>
      </c>
      <c r="AB747" s="1" t="str" cm="1">
        <f t="array" ref="AB747">_xlfn.IFS(Merge1[[#This Row],[Age]]&lt;= 28,"Gen Z", Merge1[[#This Row],[Age]]&lt;=44,"Millennials", Merge1[[#This Row],[Age]]&lt;=60,"Gen X", Merge1[[#This Row],[Age]]&gt;60,"Baby Boomers")</f>
        <v>Gen X</v>
      </c>
      <c r="AC747" s="1" t="str" cm="1">
        <f t="array" ref="AC747">_xlfn.IFS(
    Merge1[[#This Row],[Balance]]&lt;=50000,"Low",
    Merge1[[#This Row],[Balance]]&lt;=200000,"Medium",
    Merge1[[#This Row],[Balance]]&gt;200000,"High"
)</f>
        <v>High</v>
      </c>
    </row>
    <row r="748" spans="1:29" x14ac:dyDescent="0.25">
      <c r="A748" s="1" t="s">
        <v>914</v>
      </c>
      <c r="B748" s="1" t="s">
        <v>6156</v>
      </c>
      <c r="C748" s="1" t="s">
        <v>5846</v>
      </c>
      <c r="D748" s="2">
        <v>45335</v>
      </c>
      <c r="E748">
        <v>290446</v>
      </c>
      <c r="F748">
        <v>544</v>
      </c>
      <c r="G748">
        <v>0</v>
      </c>
      <c r="H748" s="1" t="s">
        <v>5833</v>
      </c>
      <c r="I748" s="1" t="s">
        <v>6313</v>
      </c>
      <c r="J748" s="1" t="s">
        <v>6245</v>
      </c>
      <c r="K748">
        <v>37</v>
      </c>
      <c r="L748" s="1" t="s">
        <v>6260</v>
      </c>
      <c r="M748" s="1" t="s">
        <v>6266</v>
      </c>
      <c r="N748">
        <v>27906</v>
      </c>
      <c r="O748" s="1" t="s">
        <v>6243</v>
      </c>
      <c r="P748" s="2">
        <v>44323</v>
      </c>
      <c r="Q748" s="2">
        <v>45284</v>
      </c>
      <c r="R748" s="1" t="s">
        <v>6904</v>
      </c>
      <c r="S748" s="1" t="s">
        <v>6905</v>
      </c>
      <c r="T748" s="1" t="s">
        <v>14</v>
      </c>
      <c r="U748">
        <v>9535</v>
      </c>
      <c r="V748" s="1" t="s">
        <v>24</v>
      </c>
      <c r="W748" s="1" t="s">
        <v>25</v>
      </c>
      <c r="X748" s="2">
        <f t="shared" ca="1" si="11"/>
        <v>45937</v>
      </c>
      <c r="Y748" s="1">
        <f ca="1">ROUND(YEARFRAC(Merge1[[#This Row],[Join_Date]],Merge1[[#This Row],[Today]], 3),0)</f>
        <v>4</v>
      </c>
      <c r="Z748" s="1" t="str" cm="1">
        <f t="array" aca="1" ref="Z748" ca="1">_xlfn.IFS(
   Merge1[[#This Row],[Customer Tenure]]&lt;=2,"New",
   Merge1[[#This Row],[Customer Tenure]]&lt;=5,"Emerging",
  Merge1[[#This Row],[Customer Tenure]]&lt;9,"Established",
   TRUE,"Loyal"
)</f>
        <v>Emerging</v>
      </c>
      <c r="AA748" s="1" t="str" cm="1">
        <f t="array" ref="AA748">_xlfn.IFS(Merge1[[#This Row],[Income]]&lt;=30000,"Low",Merge1[[#This Row],[Income]]&lt;=60000,"Medium",Merge1[[#This Row],[Income]]&lt;=100000,"High", Merge1[[#This Row],[Income]]&gt;100000," Premium")</f>
        <v>Low</v>
      </c>
      <c r="AB748" s="1" t="str" cm="1">
        <f t="array" ref="AB748">_xlfn.IFS(Merge1[[#This Row],[Age]]&lt;= 28,"Gen Z", Merge1[[#This Row],[Age]]&lt;=44,"Millennials", Merge1[[#This Row],[Age]]&lt;=60,"Gen X", Merge1[[#This Row],[Age]]&gt;60,"Baby Boomers")</f>
        <v>Millennials</v>
      </c>
      <c r="AC748" s="1" t="str" cm="1">
        <f t="array" ref="AC748">_xlfn.IFS(
    Merge1[[#This Row],[Balance]]&lt;=50000,"Low",
    Merge1[[#This Row],[Balance]]&lt;=200000,"Medium",
    Merge1[[#This Row],[Balance]]&gt;200000,"High"
)</f>
        <v>High</v>
      </c>
    </row>
    <row r="749" spans="1:29" x14ac:dyDescent="0.25">
      <c r="A749" s="1" t="s">
        <v>907</v>
      </c>
      <c r="B749" s="1" t="s">
        <v>6044</v>
      </c>
      <c r="C749" s="1" t="s">
        <v>5846</v>
      </c>
      <c r="D749" s="2">
        <v>45202</v>
      </c>
      <c r="E749">
        <v>390452</v>
      </c>
      <c r="F749">
        <v>306</v>
      </c>
      <c r="G749">
        <v>0</v>
      </c>
      <c r="H749" s="1" t="s">
        <v>5860</v>
      </c>
      <c r="I749" s="1" t="s">
        <v>6709</v>
      </c>
      <c r="J749" s="1" t="s">
        <v>6240</v>
      </c>
      <c r="K749">
        <v>42</v>
      </c>
      <c r="L749" s="1" t="s">
        <v>6256</v>
      </c>
      <c r="M749" s="1" t="s">
        <v>6262</v>
      </c>
      <c r="N749">
        <v>181099</v>
      </c>
      <c r="O749" s="1" t="s">
        <v>6248</v>
      </c>
      <c r="P749" s="2">
        <v>44954</v>
      </c>
      <c r="Q749" s="2">
        <v>45533</v>
      </c>
      <c r="R749" s="1" t="s">
        <v>6889</v>
      </c>
      <c r="S749" s="1" t="s">
        <v>6890</v>
      </c>
      <c r="T749" s="1" t="s">
        <v>14</v>
      </c>
      <c r="U749">
        <v>939</v>
      </c>
      <c r="V749" s="1" t="s">
        <v>10</v>
      </c>
      <c r="W749" s="1" t="s">
        <v>11</v>
      </c>
      <c r="X749" s="2">
        <f t="shared" ca="1" si="11"/>
        <v>45937</v>
      </c>
      <c r="Y749" s="1">
        <f ca="1">ROUND(YEARFRAC(Merge1[[#This Row],[Join_Date]],Merge1[[#This Row],[Today]], 3),0)</f>
        <v>3</v>
      </c>
      <c r="Z749" s="1" t="str" cm="1">
        <f t="array" aca="1" ref="Z749" ca="1">_xlfn.IFS(
   Merge1[[#This Row],[Customer Tenure]]&lt;=2,"New",
   Merge1[[#This Row],[Customer Tenure]]&lt;=5,"Emerging",
  Merge1[[#This Row],[Customer Tenure]]&lt;9,"Established",
   TRUE,"Loyal"
)</f>
        <v>Emerging</v>
      </c>
      <c r="AA749" s="1" t="str" cm="1">
        <f t="array" ref="AA749">_xlfn.IFS(Merge1[[#This Row],[Income]]&lt;=30000,"Low",Merge1[[#This Row],[Income]]&lt;=60000,"Medium",Merge1[[#This Row],[Income]]&lt;=100000,"High", Merge1[[#This Row],[Income]]&gt;100000," Premium")</f>
        <v xml:space="preserve"> Premium</v>
      </c>
      <c r="AB749" s="1" t="str" cm="1">
        <f t="array" ref="AB749">_xlfn.IFS(Merge1[[#This Row],[Age]]&lt;= 28,"Gen Z", Merge1[[#This Row],[Age]]&lt;=44,"Millennials", Merge1[[#This Row],[Age]]&lt;=60,"Gen X", Merge1[[#This Row],[Age]]&gt;60,"Baby Boomers")</f>
        <v>Millennials</v>
      </c>
      <c r="AC749" s="1" t="str" cm="1">
        <f t="array" ref="AC749">_xlfn.IFS(
    Merge1[[#This Row],[Balance]]&lt;=50000,"Low",
    Merge1[[#This Row],[Balance]]&lt;=200000,"Medium",
    Merge1[[#This Row],[Balance]]&gt;200000,"High"
)</f>
        <v>High</v>
      </c>
    </row>
    <row r="750" spans="1:29" x14ac:dyDescent="0.25">
      <c r="A750" s="1" t="s">
        <v>991</v>
      </c>
      <c r="B750" s="1" t="s">
        <v>6157</v>
      </c>
      <c r="C750" s="1" t="s">
        <v>5842</v>
      </c>
      <c r="D750" s="2">
        <v>43824</v>
      </c>
      <c r="E750">
        <v>322959</v>
      </c>
      <c r="F750">
        <v>406</v>
      </c>
      <c r="G750">
        <v>171280</v>
      </c>
      <c r="H750" s="1" t="s">
        <v>5833</v>
      </c>
      <c r="I750" s="1" t="s">
        <v>6305</v>
      </c>
      <c r="J750" s="1" t="s">
        <v>6240</v>
      </c>
      <c r="K750">
        <v>67</v>
      </c>
      <c r="L750" s="1" t="s">
        <v>6246</v>
      </c>
      <c r="M750" s="1" t="s">
        <v>6257</v>
      </c>
      <c r="N750">
        <v>46172</v>
      </c>
      <c r="O750" s="1" t="s">
        <v>6248</v>
      </c>
      <c r="P750" s="2">
        <v>44507</v>
      </c>
      <c r="Q750" s="2">
        <v>45578</v>
      </c>
      <c r="R750" s="1" t="s">
        <v>6912</v>
      </c>
      <c r="S750" s="1" t="s">
        <v>6917</v>
      </c>
      <c r="T750" s="1" t="s">
        <v>9</v>
      </c>
      <c r="U750">
        <v>138</v>
      </c>
      <c r="V750" s="1" t="s">
        <v>15</v>
      </c>
      <c r="W750" s="1" t="s">
        <v>11</v>
      </c>
      <c r="X750" s="2">
        <f t="shared" ca="1" si="11"/>
        <v>45937</v>
      </c>
      <c r="Y750" s="1">
        <f ca="1">ROUND(YEARFRAC(Merge1[[#This Row],[Join_Date]],Merge1[[#This Row],[Today]], 3),0)</f>
        <v>4</v>
      </c>
      <c r="Z750" s="1" t="str" cm="1">
        <f t="array" aca="1" ref="Z750" ca="1">_xlfn.IFS(
   Merge1[[#This Row],[Customer Tenure]]&lt;=2,"New",
   Merge1[[#This Row],[Customer Tenure]]&lt;=5,"Emerging",
  Merge1[[#This Row],[Customer Tenure]]&lt;9,"Established",
   TRUE,"Loyal"
)</f>
        <v>Emerging</v>
      </c>
      <c r="AA750" s="1" t="str" cm="1">
        <f t="array" ref="AA750">_xlfn.IFS(Merge1[[#This Row],[Income]]&lt;=30000,"Low",Merge1[[#This Row],[Income]]&lt;=60000,"Medium",Merge1[[#This Row],[Income]]&lt;=100000,"High", Merge1[[#This Row],[Income]]&gt;100000," Premium")</f>
        <v>Medium</v>
      </c>
      <c r="AB750" s="1" t="str" cm="1">
        <f t="array" ref="AB750">_xlfn.IFS(Merge1[[#This Row],[Age]]&lt;= 28,"Gen Z", Merge1[[#This Row],[Age]]&lt;=44,"Millennials", Merge1[[#This Row],[Age]]&lt;=60,"Gen X", Merge1[[#This Row],[Age]]&gt;60,"Baby Boomers")</f>
        <v>Baby Boomers</v>
      </c>
      <c r="AC750" s="1" t="str" cm="1">
        <f t="array" ref="AC750">_xlfn.IFS(
    Merge1[[#This Row],[Balance]]&lt;=50000,"Low",
    Merge1[[#This Row],[Balance]]&lt;=200000,"Medium",
    Merge1[[#This Row],[Balance]]&gt;200000,"High"
)</f>
        <v>High</v>
      </c>
    </row>
    <row r="751" spans="1:29" x14ac:dyDescent="0.25">
      <c r="A751" s="1" t="s">
        <v>991</v>
      </c>
      <c r="B751" s="1" t="s">
        <v>6157</v>
      </c>
      <c r="C751" s="1" t="s">
        <v>5842</v>
      </c>
      <c r="D751" s="2">
        <v>43824</v>
      </c>
      <c r="E751">
        <v>322959</v>
      </c>
      <c r="F751">
        <v>406</v>
      </c>
      <c r="G751">
        <v>171280</v>
      </c>
      <c r="H751" s="1" t="s">
        <v>5833</v>
      </c>
      <c r="I751" s="1" t="s">
        <v>6305</v>
      </c>
      <c r="J751" s="1" t="s">
        <v>6240</v>
      </c>
      <c r="K751">
        <v>67</v>
      </c>
      <c r="L751" s="1" t="s">
        <v>6246</v>
      </c>
      <c r="M751" s="1" t="s">
        <v>6257</v>
      </c>
      <c r="N751">
        <v>46172</v>
      </c>
      <c r="O751" s="1" t="s">
        <v>6248</v>
      </c>
      <c r="P751" s="2">
        <v>44507</v>
      </c>
      <c r="Q751" s="2">
        <v>45369</v>
      </c>
      <c r="R751" s="1" t="s">
        <v>6899</v>
      </c>
      <c r="S751" s="1" t="s">
        <v>6900</v>
      </c>
      <c r="T751" s="1" t="s">
        <v>23</v>
      </c>
      <c r="U751">
        <v>756</v>
      </c>
      <c r="V751" s="1" t="s">
        <v>10</v>
      </c>
      <c r="W751" s="1" t="s">
        <v>20</v>
      </c>
      <c r="X751" s="2">
        <f t="shared" ca="1" si="11"/>
        <v>45937</v>
      </c>
      <c r="Y751" s="1">
        <f ca="1">ROUND(YEARFRAC(Merge1[[#This Row],[Join_Date]],Merge1[[#This Row],[Today]], 3),0)</f>
        <v>4</v>
      </c>
      <c r="Z751" s="1" t="str" cm="1">
        <f t="array" aca="1" ref="Z751" ca="1">_xlfn.IFS(
   Merge1[[#This Row],[Customer Tenure]]&lt;=2,"New",
   Merge1[[#This Row],[Customer Tenure]]&lt;=5,"Emerging",
  Merge1[[#This Row],[Customer Tenure]]&lt;9,"Established",
   TRUE,"Loyal"
)</f>
        <v>Emerging</v>
      </c>
      <c r="AA751" s="1" t="str" cm="1">
        <f t="array" ref="AA751">_xlfn.IFS(Merge1[[#This Row],[Income]]&lt;=30000,"Low",Merge1[[#This Row],[Income]]&lt;=60000,"Medium",Merge1[[#This Row],[Income]]&lt;=100000,"High", Merge1[[#This Row],[Income]]&gt;100000," Premium")</f>
        <v>Medium</v>
      </c>
      <c r="AB751" s="1" t="str" cm="1">
        <f t="array" ref="AB751">_xlfn.IFS(Merge1[[#This Row],[Age]]&lt;= 28,"Gen Z", Merge1[[#This Row],[Age]]&lt;=44,"Millennials", Merge1[[#This Row],[Age]]&lt;=60,"Gen X", Merge1[[#This Row],[Age]]&gt;60,"Baby Boomers")</f>
        <v>Baby Boomers</v>
      </c>
      <c r="AC751" s="1" t="str" cm="1">
        <f t="array" ref="AC751">_xlfn.IFS(
    Merge1[[#This Row],[Balance]]&lt;=50000,"Low",
    Merge1[[#This Row],[Balance]]&lt;=200000,"Medium",
    Merge1[[#This Row],[Balance]]&gt;200000,"High"
)</f>
        <v>High</v>
      </c>
    </row>
    <row r="752" spans="1:29" x14ac:dyDescent="0.25">
      <c r="A752" s="1" t="s">
        <v>925</v>
      </c>
      <c r="B752" s="1" t="s">
        <v>6126</v>
      </c>
      <c r="C752" s="1" t="s">
        <v>5832</v>
      </c>
      <c r="D752" s="2">
        <v>42498</v>
      </c>
      <c r="E752">
        <v>166667</v>
      </c>
      <c r="F752">
        <v>455</v>
      </c>
      <c r="G752">
        <v>0</v>
      </c>
      <c r="H752" s="1" t="s">
        <v>5838</v>
      </c>
      <c r="I752" s="1" t="s">
        <v>6308</v>
      </c>
      <c r="J752" s="1" t="s">
        <v>6240</v>
      </c>
      <c r="K752">
        <v>30</v>
      </c>
      <c r="L752" s="1" t="s">
        <v>6260</v>
      </c>
      <c r="M752" s="1" t="s">
        <v>6266</v>
      </c>
      <c r="N752">
        <v>176497</v>
      </c>
      <c r="O752" s="1" t="s">
        <v>6248</v>
      </c>
      <c r="P752" s="2">
        <v>42853</v>
      </c>
      <c r="Q752" s="2">
        <v>45290</v>
      </c>
      <c r="R752" s="1" t="s">
        <v>6904</v>
      </c>
      <c r="S752" s="1" t="s">
        <v>6905</v>
      </c>
      <c r="T752" s="1" t="s">
        <v>23</v>
      </c>
      <c r="U752">
        <v>9419</v>
      </c>
      <c r="V752" s="1" t="s">
        <v>24</v>
      </c>
      <c r="W752" s="1" t="s">
        <v>25</v>
      </c>
      <c r="X752" s="2">
        <f t="shared" ca="1" si="11"/>
        <v>45937</v>
      </c>
      <c r="Y752" s="1">
        <f ca="1">ROUND(YEARFRAC(Merge1[[#This Row],[Join_Date]],Merge1[[#This Row],[Today]], 3),0)</f>
        <v>8</v>
      </c>
      <c r="Z752" s="1" t="str" cm="1">
        <f t="array" aca="1" ref="Z752" ca="1">_xlfn.IFS(
   Merge1[[#This Row],[Customer Tenure]]&lt;=2,"New",
   Merge1[[#This Row],[Customer Tenure]]&lt;=5,"Emerging",
  Merge1[[#This Row],[Customer Tenure]]&lt;9,"Established",
   TRUE,"Loyal"
)</f>
        <v>Established</v>
      </c>
      <c r="AA752" s="1" t="str" cm="1">
        <f t="array" ref="AA752">_xlfn.IFS(Merge1[[#This Row],[Income]]&lt;=30000,"Low",Merge1[[#This Row],[Income]]&lt;=60000,"Medium",Merge1[[#This Row],[Income]]&lt;=100000,"High", Merge1[[#This Row],[Income]]&gt;100000," Premium")</f>
        <v xml:space="preserve"> Premium</v>
      </c>
      <c r="AB752" s="1" t="str" cm="1">
        <f t="array" ref="AB752">_xlfn.IFS(Merge1[[#This Row],[Age]]&lt;= 28,"Gen Z", Merge1[[#This Row],[Age]]&lt;=44,"Millennials", Merge1[[#This Row],[Age]]&lt;=60,"Gen X", Merge1[[#This Row],[Age]]&gt;60,"Baby Boomers")</f>
        <v>Millennials</v>
      </c>
      <c r="AC752" s="1" t="str" cm="1">
        <f t="array" ref="AC752">_xlfn.IFS(
    Merge1[[#This Row],[Balance]]&lt;=50000,"Low",
    Merge1[[#This Row],[Balance]]&lt;=200000,"Medium",
    Merge1[[#This Row],[Balance]]&gt;200000,"High"
)</f>
        <v>Medium</v>
      </c>
    </row>
    <row r="753" spans="1:29" x14ac:dyDescent="0.25">
      <c r="A753" s="1" t="s">
        <v>925</v>
      </c>
      <c r="B753" s="1" t="s">
        <v>6126</v>
      </c>
      <c r="C753" s="1" t="s">
        <v>5832</v>
      </c>
      <c r="D753" s="2">
        <v>42498</v>
      </c>
      <c r="E753">
        <v>166667</v>
      </c>
      <c r="F753">
        <v>455</v>
      </c>
      <c r="G753">
        <v>0</v>
      </c>
      <c r="H753" s="1" t="s">
        <v>5838</v>
      </c>
      <c r="I753" s="1" t="s">
        <v>6308</v>
      </c>
      <c r="J753" s="1" t="s">
        <v>6240</v>
      </c>
      <c r="K753">
        <v>30</v>
      </c>
      <c r="L753" s="1" t="s">
        <v>6260</v>
      </c>
      <c r="M753" s="1" t="s">
        <v>6266</v>
      </c>
      <c r="N753">
        <v>176497</v>
      </c>
      <c r="O753" s="1" t="s">
        <v>6248</v>
      </c>
      <c r="P753" s="2">
        <v>42853</v>
      </c>
      <c r="Q753" s="2">
        <v>45848</v>
      </c>
      <c r="R753" s="1" t="s">
        <v>6891</v>
      </c>
      <c r="S753" s="1" t="s">
        <v>6892</v>
      </c>
      <c r="T753" s="1" t="s">
        <v>9</v>
      </c>
      <c r="U753">
        <v>6025</v>
      </c>
      <c r="V753" s="1" t="s">
        <v>19</v>
      </c>
      <c r="W753" s="1" t="s">
        <v>20</v>
      </c>
      <c r="X753" s="2">
        <f t="shared" ca="1" si="11"/>
        <v>45937</v>
      </c>
      <c r="Y753" s="1">
        <f ca="1">ROUND(YEARFRAC(Merge1[[#This Row],[Join_Date]],Merge1[[#This Row],[Today]], 3),0)</f>
        <v>8</v>
      </c>
      <c r="Z753" s="1" t="str" cm="1">
        <f t="array" aca="1" ref="Z753" ca="1">_xlfn.IFS(
   Merge1[[#This Row],[Customer Tenure]]&lt;=2,"New",
   Merge1[[#This Row],[Customer Tenure]]&lt;=5,"Emerging",
  Merge1[[#This Row],[Customer Tenure]]&lt;9,"Established",
   TRUE,"Loyal"
)</f>
        <v>Established</v>
      </c>
      <c r="AA753" s="1" t="str" cm="1">
        <f t="array" ref="AA753">_xlfn.IFS(Merge1[[#This Row],[Income]]&lt;=30000,"Low",Merge1[[#This Row],[Income]]&lt;=60000,"Medium",Merge1[[#This Row],[Income]]&lt;=100000,"High", Merge1[[#This Row],[Income]]&gt;100000," Premium")</f>
        <v xml:space="preserve"> Premium</v>
      </c>
      <c r="AB753" s="1" t="str" cm="1">
        <f t="array" ref="AB753">_xlfn.IFS(Merge1[[#This Row],[Age]]&lt;= 28,"Gen Z", Merge1[[#This Row],[Age]]&lt;=44,"Millennials", Merge1[[#This Row],[Age]]&lt;=60,"Gen X", Merge1[[#This Row],[Age]]&gt;60,"Baby Boomers")</f>
        <v>Millennials</v>
      </c>
      <c r="AC753" s="1" t="str" cm="1">
        <f t="array" ref="AC753">_xlfn.IFS(
    Merge1[[#This Row],[Balance]]&lt;=50000,"Low",
    Merge1[[#This Row],[Balance]]&lt;=200000,"Medium",
    Merge1[[#This Row],[Balance]]&gt;200000,"High"
)</f>
        <v>Medium</v>
      </c>
    </row>
    <row r="754" spans="1:29" x14ac:dyDescent="0.25">
      <c r="A754" s="1" t="s">
        <v>925</v>
      </c>
      <c r="B754" s="1" t="s">
        <v>6126</v>
      </c>
      <c r="C754" s="1" t="s">
        <v>5832</v>
      </c>
      <c r="D754" s="2">
        <v>42498</v>
      </c>
      <c r="E754">
        <v>166667</v>
      </c>
      <c r="F754">
        <v>455</v>
      </c>
      <c r="G754">
        <v>0</v>
      </c>
      <c r="H754" s="1" t="s">
        <v>5838</v>
      </c>
      <c r="I754" s="1" t="s">
        <v>6308</v>
      </c>
      <c r="J754" s="1" t="s">
        <v>6240</v>
      </c>
      <c r="K754">
        <v>30</v>
      </c>
      <c r="L754" s="1" t="s">
        <v>6260</v>
      </c>
      <c r="M754" s="1" t="s">
        <v>6266</v>
      </c>
      <c r="N754">
        <v>176497</v>
      </c>
      <c r="O754" s="1" t="s">
        <v>6248</v>
      </c>
      <c r="P754" s="2">
        <v>42853</v>
      </c>
      <c r="Q754" s="2">
        <v>45796</v>
      </c>
      <c r="R754" s="1" t="s">
        <v>6906</v>
      </c>
      <c r="S754" s="1" t="s">
        <v>6907</v>
      </c>
      <c r="T754" s="1" t="s">
        <v>23</v>
      </c>
      <c r="U754">
        <v>1261</v>
      </c>
      <c r="V754" s="1" t="s">
        <v>10</v>
      </c>
      <c r="W754" s="1" t="s">
        <v>45</v>
      </c>
      <c r="X754" s="2">
        <f t="shared" ca="1" si="11"/>
        <v>45937</v>
      </c>
      <c r="Y754" s="1">
        <f ca="1">ROUND(YEARFRAC(Merge1[[#This Row],[Join_Date]],Merge1[[#This Row],[Today]], 3),0)</f>
        <v>8</v>
      </c>
      <c r="Z754" s="1" t="str" cm="1">
        <f t="array" aca="1" ref="Z754" ca="1">_xlfn.IFS(
   Merge1[[#This Row],[Customer Tenure]]&lt;=2,"New",
   Merge1[[#This Row],[Customer Tenure]]&lt;=5,"Emerging",
  Merge1[[#This Row],[Customer Tenure]]&lt;9,"Established",
   TRUE,"Loyal"
)</f>
        <v>Established</v>
      </c>
      <c r="AA754" s="1" t="str" cm="1">
        <f t="array" ref="AA754">_xlfn.IFS(Merge1[[#This Row],[Income]]&lt;=30000,"Low",Merge1[[#This Row],[Income]]&lt;=60000,"Medium",Merge1[[#This Row],[Income]]&lt;=100000,"High", Merge1[[#This Row],[Income]]&gt;100000," Premium")</f>
        <v xml:space="preserve"> Premium</v>
      </c>
      <c r="AB754" s="1" t="str" cm="1">
        <f t="array" ref="AB754">_xlfn.IFS(Merge1[[#This Row],[Age]]&lt;= 28,"Gen Z", Merge1[[#This Row],[Age]]&lt;=44,"Millennials", Merge1[[#This Row],[Age]]&lt;=60,"Gen X", Merge1[[#This Row],[Age]]&gt;60,"Baby Boomers")</f>
        <v>Millennials</v>
      </c>
      <c r="AC754" s="1" t="str" cm="1">
        <f t="array" ref="AC754">_xlfn.IFS(
    Merge1[[#This Row],[Balance]]&lt;=50000,"Low",
    Merge1[[#This Row],[Balance]]&lt;=200000,"Medium",
    Merge1[[#This Row],[Balance]]&gt;200000,"High"
)</f>
        <v>Medium</v>
      </c>
    </row>
    <row r="755" spans="1:29" x14ac:dyDescent="0.25">
      <c r="A755" s="1" t="s">
        <v>943</v>
      </c>
      <c r="B755" s="1" t="s">
        <v>5912</v>
      </c>
      <c r="C755" s="1" t="s">
        <v>5835</v>
      </c>
      <c r="D755" s="2">
        <v>44838</v>
      </c>
      <c r="E755">
        <v>317715</v>
      </c>
      <c r="F755">
        <v>779</v>
      </c>
      <c r="G755">
        <v>0</v>
      </c>
      <c r="H755" s="1" t="s">
        <v>5833</v>
      </c>
      <c r="I755" s="1" t="s">
        <v>6317</v>
      </c>
      <c r="J755" s="1" t="s">
        <v>6245</v>
      </c>
      <c r="K755">
        <v>63</v>
      </c>
      <c r="L755" s="1" t="s">
        <v>6260</v>
      </c>
      <c r="M755" s="1" t="s">
        <v>6254</v>
      </c>
      <c r="N755">
        <v>27287</v>
      </c>
      <c r="O755" s="1" t="s">
        <v>6243</v>
      </c>
      <c r="P755" s="2">
        <v>42750</v>
      </c>
      <c r="Q755" s="2">
        <v>45847</v>
      </c>
      <c r="R755" s="1" t="s">
        <v>6891</v>
      </c>
      <c r="S755" s="1" t="s">
        <v>6892</v>
      </c>
      <c r="T755" s="1" t="s">
        <v>9</v>
      </c>
      <c r="U755">
        <v>6172</v>
      </c>
      <c r="V755" s="1" t="s">
        <v>10</v>
      </c>
      <c r="W755" s="1" t="s">
        <v>40</v>
      </c>
      <c r="X755" s="2">
        <f t="shared" ca="1" si="11"/>
        <v>45937</v>
      </c>
      <c r="Y755" s="1">
        <f ca="1">ROUND(YEARFRAC(Merge1[[#This Row],[Join_Date]],Merge1[[#This Row],[Today]], 3),0)</f>
        <v>9</v>
      </c>
      <c r="Z755" s="1" t="str" cm="1">
        <f t="array" aca="1" ref="Z755" ca="1">_xlfn.IFS(
   Merge1[[#This Row],[Customer Tenure]]&lt;=2,"New",
   Merge1[[#This Row],[Customer Tenure]]&lt;=5,"Emerging",
  Merge1[[#This Row],[Customer Tenure]]&lt;9,"Established",
   TRUE,"Loyal"
)</f>
        <v>Loyal</v>
      </c>
      <c r="AA755" s="1" t="str" cm="1">
        <f t="array" ref="AA755">_xlfn.IFS(Merge1[[#This Row],[Income]]&lt;=30000,"Low",Merge1[[#This Row],[Income]]&lt;=60000,"Medium",Merge1[[#This Row],[Income]]&lt;=100000,"High", Merge1[[#This Row],[Income]]&gt;100000," Premium")</f>
        <v>Low</v>
      </c>
      <c r="AB755" s="1" t="str" cm="1">
        <f t="array" ref="AB755">_xlfn.IFS(Merge1[[#This Row],[Age]]&lt;= 28,"Gen Z", Merge1[[#This Row],[Age]]&lt;=44,"Millennials", Merge1[[#This Row],[Age]]&lt;=60,"Gen X", Merge1[[#This Row],[Age]]&gt;60,"Baby Boomers")</f>
        <v>Baby Boomers</v>
      </c>
      <c r="AC755" s="1" t="str" cm="1">
        <f t="array" ref="AC755">_xlfn.IFS(
    Merge1[[#This Row],[Balance]]&lt;=50000,"Low",
    Merge1[[#This Row],[Balance]]&lt;=200000,"Medium",
    Merge1[[#This Row],[Balance]]&gt;200000,"High"
)</f>
        <v>High</v>
      </c>
    </row>
    <row r="756" spans="1:29" x14ac:dyDescent="0.25">
      <c r="A756" s="1" t="s">
        <v>945</v>
      </c>
      <c r="B756" s="1" t="s">
        <v>5896</v>
      </c>
      <c r="C756" s="1" t="s">
        <v>5832</v>
      </c>
      <c r="D756" s="2">
        <v>44959</v>
      </c>
      <c r="E756">
        <v>220534</v>
      </c>
      <c r="F756">
        <v>486</v>
      </c>
      <c r="G756">
        <v>0</v>
      </c>
      <c r="H756" s="1" t="s">
        <v>5833</v>
      </c>
      <c r="I756" s="1" t="s">
        <v>6854</v>
      </c>
      <c r="J756" s="1" t="s">
        <v>6240</v>
      </c>
      <c r="K756">
        <v>27</v>
      </c>
      <c r="L756" s="1" t="s">
        <v>6256</v>
      </c>
      <c r="M756" s="1" t="s">
        <v>6242</v>
      </c>
      <c r="N756">
        <v>99141</v>
      </c>
      <c r="O756" s="1" t="s">
        <v>6243</v>
      </c>
      <c r="P756" s="2">
        <v>45393</v>
      </c>
      <c r="Q756" s="2">
        <v>45184</v>
      </c>
      <c r="R756" s="1" t="s">
        <v>6897</v>
      </c>
      <c r="S756" s="1" t="s">
        <v>6909</v>
      </c>
      <c r="T756" s="1" t="s">
        <v>23</v>
      </c>
      <c r="U756">
        <v>4083</v>
      </c>
      <c r="V756" s="1" t="s">
        <v>19</v>
      </c>
      <c r="W756" s="1" t="s">
        <v>20</v>
      </c>
      <c r="X756" s="2">
        <f t="shared" ca="1" si="11"/>
        <v>45937</v>
      </c>
      <c r="Y756" s="1">
        <f ca="1">ROUND(YEARFRAC(Merge1[[#This Row],[Join_Date]],Merge1[[#This Row],[Today]], 3),0)</f>
        <v>1</v>
      </c>
      <c r="Z756" s="1" t="str" cm="1">
        <f t="array" aca="1" ref="Z756" ca="1">_xlfn.IFS(
   Merge1[[#This Row],[Customer Tenure]]&lt;=2,"New",
   Merge1[[#This Row],[Customer Tenure]]&lt;=5,"Emerging",
  Merge1[[#This Row],[Customer Tenure]]&lt;9,"Established",
   TRUE,"Loyal"
)</f>
        <v>New</v>
      </c>
      <c r="AA756" s="1" t="str" cm="1">
        <f t="array" ref="AA756">_xlfn.IFS(Merge1[[#This Row],[Income]]&lt;=30000,"Low",Merge1[[#This Row],[Income]]&lt;=60000,"Medium",Merge1[[#This Row],[Income]]&lt;=100000,"High", Merge1[[#This Row],[Income]]&gt;100000," Premium")</f>
        <v>High</v>
      </c>
      <c r="AB756" s="1" t="str" cm="1">
        <f t="array" ref="AB756">_xlfn.IFS(Merge1[[#This Row],[Age]]&lt;= 28,"Gen Z", Merge1[[#This Row],[Age]]&lt;=44,"Millennials", Merge1[[#This Row],[Age]]&lt;=60,"Gen X", Merge1[[#This Row],[Age]]&gt;60,"Baby Boomers")</f>
        <v>Gen Z</v>
      </c>
      <c r="AC756" s="1" t="str" cm="1">
        <f t="array" ref="AC756">_xlfn.IFS(
    Merge1[[#This Row],[Balance]]&lt;=50000,"Low",
    Merge1[[#This Row],[Balance]]&lt;=200000,"Medium",
    Merge1[[#This Row],[Balance]]&gt;200000,"High"
)</f>
        <v>High</v>
      </c>
    </row>
    <row r="757" spans="1:29" x14ac:dyDescent="0.25">
      <c r="A757" s="1" t="s">
        <v>1060</v>
      </c>
      <c r="B757" s="1" t="s">
        <v>5855</v>
      </c>
      <c r="C757" s="1" t="s">
        <v>5835</v>
      </c>
      <c r="D757" s="2">
        <v>43058</v>
      </c>
      <c r="E757">
        <v>417209</v>
      </c>
      <c r="F757">
        <v>743</v>
      </c>
      <c r="G757">
        <v>0</v>
      </c>
      <c r="H757" s="1" t="s">
        <v>5833</v>
      </c>
      <c r="I757" s="1" t="s">
        <v>6466</v>
      </c>
      <c r="J757" s="1" t="s">
        <v>6240</v>
      </c>
      <c r="K757">
        <v>21</v>
      </c>
      <c r="L757" s="1" t="s">
        <v>6260</v>
      </c>
      <c r="M757" s="1" t="s">
        <v>6247</v>
      </c>
      <c r="N757">
        <v>172499</v>
      </c>
      <c r="O757" s="1" t="s">
        <v>6248</v>
      </c>
      <c r="P757" s="2">
        <v>44501</v>
      </c>
      <c r="Q757" s="2">
        <v>45542</v>
      </c>
      <c r="R757" s="1" t="s">
        <v>6897</v>
      </c>
      <c r="S757" s="1" t="s">
        <v>6898</v>
      </c>
      <c r="T757" s="1" t="s">
        <v>14</v>
      </c>
      <c r="U757">
        <v>2715</v>
      </c>
      <c r="V757" s="1" t="s">
        <v>10</v>
      </c>
      <c r="W757" s="1" t="s">
        <v>11</v>
      </c>
      <c r="X757" s="2">
        <f t="shared" ca="1" si="11"/>
        <v>45937</v>
      </c>
      <c r="Y757" s="1">
        <f ca="1">ROUND(YEARFRAC(Merge1[[#This Row],[Join_Date]],Merge1[[#This Row],[Today]], 3),0)</f>
        <v>4</v>
      </c>
      <c r="Z757" s="1" t="str" cm="1">
        <f t="array" aca="1" ref="Z757" ca="1">_xlfn.IFS(
   Merge1[[#This Row],[Customer Tenure]]&lt;=2,"New",
   Merge1[[#This Row],[Customer Tenure]]&lt;=5,"Emerging",
  Merge1[[#This Row],[Customer Tenure]]&lt;9,"Established",
   TRUE,"Loyal"
)</f>
        <v>Emerging</v>
      </c>
      <c r="AA757" s="1" t="str" cm="1">
        <f t="array" ref="AA757">_xlfn.IFS(Merge1[[#This Row],[Income]]&lt;=30000,"Low",Merge1[[#This Row],[Income]]&lt;=60000,"Medium",Merge1[[#This Row],[Income]]&lt;=100000,"High", Merge1[[#This Row],[Income]]&gt;100000," Premium")</f>
        <v xml:space="preserve"> Premium</v>
      </c>
      <c r="AB757" s="1" t="str" cm="1">
        <f t="array" ref="AB757">_xlfn.IFS(Merge1[[#This Row],[Age]]&lt;= 28,"Gen Z", Merge1[[#This Row],[Age]]&lt;=44,"Millennials", Merge1[[#This Row],[Age]]&lt;=60,"Gen X", Merge1[[#This Row],[Age]]&gt;60,"Baby Boomers")</f>
        <v>Gen Z</v>
      </c>
      <c r="AC757" s="1" t="str" cm="1">
        <f t="array" ref="AC757">_xlfn.IFS(
    Merge1[[#This Row],[Balance]]&lt;=50000,"Low",
    Merge1[[#This Row],[Balance]]&lt;=200000,"Medium",
    Merge1[[#This Row],[Balance]]&gt;200000,"High"
)</f>
        <v>High</v>
      </c>
    </row>
    <row r="758" spans="1:29" x14ac:dyDescent="0.25">
      <c r="A758" s="1" t="s">
        <v>1017</v>
      </c>
      <c r="B758" s="1" t="s">
        <v>6088</v>
      </c>
      <c r="C758" s="1" t="s">
        <v>5835</v>
      </c>
      <c r="D758" s="2">
        <v>42353</v>
      </c>
      <c r="E758">
        <v>439503</v>
      </c>
      <c r="F758">
        <v>673</v>
      </c>
      <c r="G758">
        <v>0</v>
      </c>
      <c r="H758" s="1" t="s">
        <v>5833</v>
      </c>
      <c r="I758" s="1" t="s">
        <v>6335</v>
      </c>
      <c r="J758" s="1" t="s">
        <v>6240</v>
      </c>
      <c r="K758">
        <v>42</v>
      </c>
      <c r="L758" s="1" t="s">
        <v>6241</v>
      </c>
      <c r="M758" s="1" t="s">
        <v>6262</v>
      </c>
      <c r="N758">
        <v>45931</v>
      </c>
      <c r="O758" s="1" t="s">
        <v>6243</v>
      </c>
      <c r="P758" s="2">
        <v>45042</v>
      </c>
      <c r="Q758" s="2">
        <v>45761</v>
      </c>
      <c r="R758" s="1" t="s">
        <v>6893</v>
      </c>
      <c r="S758" s="1" t="s">
        <v>6894</v>
      </c>
      <c r="T758" s="1" t="s">
        <v>23</v>
      </c>
      <c r="U758">
        <v>2289</v>
      </c>
      <c r="V758" s="1" t="s">
        <v>19</v>
      </c>
      <c r="W758" s="1" t="s">
        <v>25</v>
      </c>
      <c r="X758" s="2">
        <f t="shared" ca="1" si="11"/>
        <v>45937</v>
      </c>
      <c r="Y758" s="1">
        <f ca="1">ROUND(YEARFRAC(Merge1[[#This Row],[Join_Date]],Merge1[[#This Row],[Today]], 3),0)</f>
        <v>2</v>
      </c>
      <c r="Z758" s="1" t="str" cm="1">
        <f t="array" aca="1" ref="Z758" ca="1">_xlfn.IFS(
   Merge1[[#This Row],[Customer Tenure]]&lt;=2,"New",
   Merge1[[#This Row],[Customer Tenure]]&lt;=5,"Emerging",
  Merge1[[#This Row],[Customer Tenure]]&lt;9,"Established",
   TRUE,"Loyal"
)</f>
        <v>New</v>
      </c>
      <c r="AA758" s="1" t="str" cm="1">
        <f t="array" ref="AA758">_xlfn.IFS(Merge1[[#This Row],[Income]]&lt;=30000,"Low",Merge1[[#This Row],[Income]]&lt;=60000,"Medium",Merge1[[#This Row],[Income]]&lt;=100000,"High", Merge1[[#This Row],[Income]]&gt;100000," Premium")</f>
        <v>Medium</v>
      </c>
      <c r="AB758" s="1" t="str" cm="1">
        <f t="array" ref="AB758">_xlfn.IFS(Merge1[[#This Row],[Age]]&lt;= 28,"Gen Z", Merge1[[#This Row],[Age]]&lt;=44,"Millennials", Merge1[[#This Row],[Age]]&lt;=60,"Gen X", Merge1[[#This Row],[Age]]&gt;60,"Baby Boomers")</f>
        <v>Millennials</v>
      </c>
      <c r="AC758" s="1" t="str" cm="1">
        <f t="array" ref="AC758">_xlfn.IFS(
    Merge1[[#This Row],[Balance]]&lt;=50000,"Low",
    Merge1[[#This Row],[Balance]]&lt;=200000,"Medium",
    Merge1[[#This Row],[Balance]]&gt;200000,"High"
)</f>
        <v>High</v>
      </c>
    </row>
    <row r="759" spans="1:29" x14ac:dyDescent="0.25">
      <c r="A759" s="1" t="s">
        <v>1005</v>
      </c>
      <c r="B759" s="1" t="s">
        <v>6113</v>
      </c>
      <c r="C759" s="1" t="s">
        <v>5842</v>
      </c>
      <c r="D759" s="2">
        <v>45644</v>
      </c>
      <c r="E759">
        <v>491587</v>
      </c>
      <c r="F759">
        <v>767</v>
      </c>
      <c r="G759">
        <v>0</v>
      </c>
      <c r="H759" s="1" t="s">
        <v>5833</v>
      </c>
      <c r="I759" s="1" t="s">
        <v>6781</v>
      </c>
      <c r="J759" s="1" t="s">
        <v>6240</v>
      </c>
      <c r="K759">
        <v>26</v>
      </c>
      <c r="L759" s="1" t="s">
        <v>6256</v>
      </c>
      <c r="M759" s="1" t="s">
        <v>6247</v>
      </c>
      <c r="N759">
        <v>106475</v>
      </c>
      <c r="O759" s="1" t="s">
        <v>6243</v>
      </c>
      <c r="P759" s="2">
        <v>45133</v>
      </c>
      <c r="Q759" s="2">
        <v>45780</v>
      </c>
      <c r="R759" s="1" t="s">
        <v>6906</v>
      </c>
      <c r="S759" s="1" t="s">
        <v>6907</v>
      </c>
      <c r="T759" s="1" t="s">
        <v>28</v>
      </c>
      <c r="U759">
        <v>2203</v>
      </c>
      <c r="V759" s="1" t="s">
        <v>19</v>
      </c>
      <c r="W759" s="1" t="s">
        <v>11</v>
      </c>
      <c r="X759" s="2">
        <f t="shared" ca="1" si="11"/>
        <v>45937</v>
      </c>
      <c r="Y759" s="1">
        <f ca="1">ROUND(YEARFRAC(Merge1[[#This Row],[Join_Date]],Merge1[[#This Row],[Today]], 3),0)</f>
        <v>2</v>
      </c>
      <c r="Z759" s="1" t="str" cm="1">
        <f t="array" aca="1" ref="Z759" ca="1">_xlfn.IFS(
   Merge1[[#This Row],[Customer Tenure]]&lt;=2,"New",
   Merge1[[#This Row],[Customer Tenure]]&lt;=5,"Emerging",
  Merge1[[#This Row],[Customer Tenure]]&lt;9,"Established",
   TRUE,"Loyal"
)</f>
        <v>New</v>
      </c>
      <c r="AA759" s="1" t="str" cm="1">
        <f t="array" ref="AA759">_xlfn.IFS(Merge1[[#This Row],[Income]]&lt;=30000,"Low",Merge1[[#This Row],[Income]]&lt;=60000,"Medium",Merge1[[#This Row],[Income]]&lt;=100000,"High", Merge1[[#This Row],[Income]]&gt;100000," Premium")</f>
        <v xml:space="preserve"> Premium</v>
      </c>
      <c r="AB759" s="1" t="str" cm="1">
        <f t="array" ref="AB759">_xlfn.IFS(Merge1[[#This Row],[Age]]&lt;= 28,"Gen Z", Merge1[[#This Row],[Age]]&lt;=44,"Millennials", Merge1[[#This Row],[Age]]&lt;=60,"Gen X", Merge1[[#This Row],[Age]]&gt;60,"Baby Boomers")</f>
        <v>Gen Z</v>
      </c>
      <c r="AC759" s="1" t="str" cm="1">
        <f t="array" ref="AC759">_xlfn.IFS(
    Merge1[[#This Row],[Balance]]&lt;=50000,"Low",
    Merge1[[#This Row],[Balance]]&lt;=200000,"Medium",
    Merge1[[#This Row],[Balance]]&gt;200000,"High"
)</f>
        <v>High</v>
      </c>
    </row>
    <row r="760" spans="1:29" x14ac:dyDescent="0.25">
      <c r="A760" s="1" t="s">
        <v>1005</v>
      </c>
      <c r="B760" s="1" t="s">
        <v>6113</v>
      </c>
      <c r="C760" s="1" t="s">
        <v>5842</v>
      </c>
      <c r="D760" s="2">
        <v>45644</v>
      </c>
      <c r="E760">
        <v>491587</v>
      </c>
      <c r="F760">
        <v>767</v>
      </c>
      <c r="G760">
        <v>0</v>
      </c>
      <c r="H760" s="1" t="s">
        <v>5833</v>
      </c>
      <c r="I760" s="1" t="s">
        <v>6781</v>
      </c>
      <c r="J760" s="1" t="s">
        <v>6240</v>
      </c>
      <c r="K760">
        <v>26</v>
      </c>
      <c r="L760" s="1" t="s">
        <v>6256</v>
      </c>
      <c r="M760" s="1" t="s">
        <v>6247</v>
      </c>
      <c r="N760">
        <v>106475</v>
      </c>
      <c r="O760" s="1" t="s">
        <v>6243</v>
      </c>
      <c r="P760" s="2">
        <v>45133</v>
      </c>
      <c r="Q760" s="2">
        <v>45394</v>
      </c>
      <c r="R760" s="1" t="s">
        <v>6893</v>
      </c>
      <c r="S760" s="1" t="s">
        <v>6911</v>
      </c>
      <c r="T760" s="1" t="s">
        <v>14</v>
      </c>
      <c r="U760">
        <v>3579</v>
      </c>
      <c r="V760" s="1" t="s">
        <v>15</v>
      </c>
      <c r="W760" s="1" t="s">
        <v>11</v>
      </c>
      <c r="X760" s="2">
        <f t="shared" ca="1" si="11"/>
        <v>45937</v>
      </c>
      <c r="Y760" s="1">
        <f ca="1">ROUND(YEARFRAC(Merge1[[#This Row],[Join_Date]],Merge1[[#This Row],[Today]], 3),0)</f>
        <v>2</v>
      </c>
      <c r="Z760" s="1" t="str" cm="1">
        <f t="array" aca="1" ref="Z760" ca="1">_xlfn.IFS(
   Merge1[[#This Row],[Customer Tenure]]&lt;=2,"New",
   Merge1[[#This Row],[Customer Tenure]]&lt;=5,"Emerging",
  Merge1[[#This Row],[Customer Tenure]]&lt;9,"Established",
   TRUE,"Loyal"
)</f>
        <v>New</v>
      </c>
      <c r="AA760" s="1" t="str" cm="1">
        <f t="array" ref="AA760">_xlfn.IFS(Merge1[[#This Row],[Income]]&lt;=30000,"Low",Merge1[[#This Row],[Income]]&lt;=60000,"Medium",Merge1[[#This Row],[Income]]&lt;=100000,"High", Merge1[[#This Row],[Income]]&gt;100000," Premium")</f>
        <v xml:space="preserve"> Premium</v>
      </c>
      <c r="AB760" s="1" t="str" cm="1">
        <f t="array" ref="AB760">_xlfn.IFS(Merge1[[#This Row],[Age]]&lt;= 28,"Gen Z", Merge1[[#This Row],[Age]]&lt;=44,"Millennials", Merge1[[#This Row],[Age]]&lt;=60,"Gen X", Merge1[[#This Row],[Age]]&gt;60,"Baby Boomers")</f>
        <v>Gen Z</v>
      </c>
      <c r="AC760" s="1" t="str" cm="1">
        <f t="array" ref="AC760">_xlfn.IFS(
    Merge1[[#This Row],[Balance]]&lt;=50000,"Low",
    Merge1[[#This Row],[Balance]]&lt;=200000,"Medium",
    Merge1[[#This Row],[Balance]]&gt;200000,"High"
)</f>
        <v>High</v>
      </c>
    </row>
    <row r="761" spans="1:29" x14ac:dyDescent="0.25">
      <c r="A761" s="1" t="s">
        <v>965</v>
      </c>
      <c r="B761" s="1" t="s">
        <v>6188</v>
      </c>
      <c r="C761" s="1" t="s">
        <v>5842</v>
      </c>
      <c r="D761" s="2">
        <v>45608</v>
      </c>
      <c r="E761">
        <v>287710</v>
      </c>
      <c r="F761">
        <v>389</v>
      </c>
      <c r="G761">
        <v>0</v>
      </c>
      <c r="H761" s="1" t="s">
        <v>5850</v>
      </c>
      <c r="I761" s="1" t="s">
        <v>6664</v>
      </c>
      <c r="J761" s="1" t="s">
        <v>6240</v>
      </c>
      <c r="K761">
        <v>62</v>
      </c>
      <c r="L761" s="1" t="s">
        <v>6256</v>
      </c>
      <c r="M761" s="1" t="s">
        <v>6242</v>
      </c>
      <c r="N761">
        <v>101941</v>
      </c>
      <c r="O761" s="1" t="s">
        <v>6243</v>
      </c>
      <c r="P761" s="2">
        <v>44448</v>
      </c>
      <c r="Q761" s="2">
        <v>45664</v>
      </c>
      <c r="R761" s="1" t="s">
        <v>6902</v>
      </c>
      <c r="S761" s="1" t="s">
        <v>6908</v>
      </c>
      <c r="T761" s="1" t="s">
        <v>9</v>
      </c>
      <c r="U761">
        <v>6841</v>
      </c>
      <c r="V761" s="1" t="s">
        <v>10</v>
      </c>
      <c r="W761" s="1" t="s">
        <v>25</v>
      </c>
      <c r="X761" s="2">
        <f t="shared" ca="1" si="11"/>
        <v>45937</v>
      </c>
      <c r="Y761" s="1">
        <f ca="1">ROUND(YEARFRAC(Merge1[[#This Row],[Join_Date]],Merge1[[#This Row],[Today]], 3),0)</f>
        <v>4</v>
      </c>
      <c r="Z761" s="1" t="str" cm="1">
        <f t="array" aca="1" ref="Z761" ca="1">_xlfn.IFS(
   Merge1[[#This Row],[Customer Tenure]]&lt;=2,"New",
   Merge1[[#This Row],[Customer Tenure]]&lt;=5,"Emerging",
  Merge1[[#This Row],[Customer Tenure]]&lt;9,"Established",
   TRUE,"Loyal"
)</f>
        <v>Emerging</v>
      </c>
      <c r="AA761" s="1" t="str" cm="1">
        <f t="array" ref="AA761">_xlfn.IFS(Merge1[[#This Row],[Income]]&lt;=30000,"Low",Merge1[[#This Row],[Income]]&lt;=60000,"Medium",Merge1[[#This Row],[Income]]&lt;=100000,"High", Merge1[[#This Row],[Income]]&gt;100000," Premium")</f>
        <v xml:space="preserve"> Premium</v>
      </c>
      <c r="AB761" s="1" t="str" cm="1">
        <f t="array" ref="AB761">_xlfn.IFS(Merge1[[#This Row],[Age]]&lt;= 28,"Gen Z", Merge1[[#This Row],[Age]]&lt;=44,"Millennials", Merge1[[#This Row],[Age]]&lt;=60,"Gen X", Merge1[[#This Row],[Age]]&gt;60,"Baby Boomers")</f>
        <v>Baby Boomers</v>
      </c>
      <c r="AC761" s="1" t="str" cm="1">
        <f t="array" ref="AC761">_xlfn.IFS(
    Merge1[[#This Row],[Balance]]&lt;=50000,"Low",
    Merge1[[#This Row],[Balance]]&lt;=200000,"Medium",
    Merge1[[#This Row],[Balance]]&gt;200000,"High"
)</f>
        <v>High</v>
      </c>
    </row>
    <row r="762" spans="1:29" x14ac:dyDescent="0.25">
      <c r="A762" s="1" t="s">
        <v>965</v>
      </c>
      <c r="B762" s="1" t="s">
        <v>6188</v>
      </c>
      <c r="C762" s="1" t="s">
        <v>5842</v>
      </c>
      <c r="D762" s="2">
        <v>45608</v>
      </c>
      <c r="E762">
        <v>287710</v>
      </c>
      <c r="F762">
        <v>389</v>
      </c>
      <c r="G762">
        <v>0</v>
      </c>
      <c r="H762" s="1" t="s">
        <v>5850</v>
      </c>
      <c r="I762" s="1" t="s">
        <v>6664</v>
      </c>
      <c r="J762" s="1" t="s">
        <v>6240</v>
      </c>
      <c r="K762">
        <v>62</v>
      </c>
      <c r="L762" s="1" t="s">
        <v>6256</v>
      </c>
      <c r="M762" s="1" t="s">
        <v>6242</v>
      </c>
      <c r="N762">
        <v>101941</v>
      </c>
      <c r="O762" s="1" t="s">
        <v>6243</v>
      </c>
      <c r="P762" s="2">
        <v>44448</v>
      </c>
      <c r="Q762" s="2">
        <v>45540</v>
      </c>
      <c r="R762" s="1" t="s">
        <v>6897</v>
      </c>
      <c r="S762" s="1" t="s">
        <v>6898</v>
      </c>
      <c r="T762" s="1" t="s">
        <v>28</v>
      </c>
      <c r="U762">
        <v>2904</v>
      </c>
      <c r="V762" s="1" t="s">
        <v>15</v>
      </c>
      <c r="W762" s="1" t="s">
        <v>20</v>
      </c>
      <c r="X762" s="2">
        <f t="shared" ca="1" si="11"/>
        <v>45937</v>
      </c>
      <c r="Y762" s="1">
        <f ca="1">ROUND(YEARFRAC(Merge1[[#This Row],[Join_Date]],Merge1[[#This Row],[Today]], 3),0)</f>
        <v>4</v>
      </c>
      <c r="Z762" s="1" t="str" cm="1">
        <f t="array" aca="1" ref="Z762" ca="1">_xlfn.IFS(
   Merge1[[#This Row],[Customer Tenure]]&lt;=2,"New",
   Merge1[[#This Row],[Customer Tenure]]&lt;=5,"Emerging",
  Merge1[[#This Row],[Customer Tenure]]&lt;9,"Established",
   TRUE,"Loyal"
)</f>
        <v>Emerging</v>
      </c>
      <c r="AA762" s="1" t="str" cm="1">
        <f t="array" ref="AA762">_xlfn.IFS(Merge1[[#This Row],[Income]]&lt;=30000,"Low",Merge1[[#This Row],[Income]]&lt;=60000,"Medium",Merge1[[#This Row],[Income]]&lt;=100000,"High", Merge1[[#This Row],[Income]]&gt;100000," Premium")</f>
        <v xml:space="preserve"> Premium</v>
      </c>
      <c r="AB762" s="1" t="str" cm="1">
        <f t="array" ref="AB762">_xlfn.IFS(Merge1[[#This Row],[Age]]&lt;= 28,"Gen Z", Merge1[[#This Row],[Age]]&lt;=44,"Millennials", Merge1[[#This Row],[Age]]&lt;=60,"Gen X", Merge1[[#This Row],[Age]]&gt;60,"Baby Boomers")</f>
        <v>Baby Boomers</v>
      </c>
      <c r="AC762" s="1" t="str" cm="1">
        <f t="array" ref="AC762">_xlfn.IFS(
    Merge1[[#This Row],[Balance]]&lt;=50000,"Low",
    Merge1[[#This Row],[Balance]]&lt;=200000,"Medium",
    Merge1[[#This Row],[Balance]]&gt;200000,"High"
)</f>
        <v>High</v>
      </c>
    </row>
    <row r="763" spans="1:29" x14ac:dyDescent="0.25">
      <c r="A763" s="1" t="s">
        <v>1261</v>
      </c>
      <c r="B763" s="1" t="s">
        <v>6168</v>
      </c>
      <c r="C763" s="1" t="s">
        <v>5832</v>
      </c>
      <c r="D763" s="2">
        <v>42982</v>
      </c>
      <c r="E763">
        <v>401426</v>
      </c>
      <c r="F763">
        <v>461</v>
      </c>
      <c r="G763">
        <v>0</v>
      </c>
      <c r="H763" s="1" t="s">
        <v>5833</v>
      </c>
      <c r="I763" s="1" t="s">
        <v>6772</v>
      </c>
      <c r="J763" s="1" t="s">
        <v>6245</v>
      </c>
      <c r="K763">
        <v>67</v>
      </c>
      <c r="L763" s="1" t="s">
        <v>6246</v>
      </c>
      <c r="M763" s="1" t="s">
        <v>6242</v>
      </c>
      <c r="N763">
        <v>121459</v>
      </c>
      <c r="O763" s="1" t="s">
        <v>6248</v>
      </c>
      <c r="P763" s="2">
        <v>44523</v>
      </c>
      <c r="Q763" s="2">
        <v>45789</v>
      </c>
      <c r="R763" s="1" t="s">
        <v>6906</v>
      </c>
      <c r="S763" s="1" t="s">
        <v>6907</v>
      </c>
      <c r="T763" s="1" t="s">
        <v>23</v>
      </c>
      <c r="U763">
        <v>8519</v>
      </c>
      <c r="V763" s="1" t="s">
        <v>15</v>
      </c>
      <c r="W763" s="1" t="s">
        <v>45</v>
      </c>
      <c r="X763" s="2">
        <f t="shared" ca="1" si="11"/>
        <v>45937</v>
      </c>
      <c r="Y763" s="1">
        <f ca="1">ROUND(YEARFRAC(Merge1[[#This Row],[Join_Date]],Merge1[[#This Row],[Today]], 3),0)</f>
        <v>4</v>
      </c>
      <c r="Z763" s="1" t="str" cm="1">
        <f t="array" aca="1" ref="Z763" ca="1">_xlfn.IFS(
   Merge1[[#This Row],[Customer Tenure]]&lt;=2,"New",
   Merge1[[#This Row],[Customer Tenure]]&lt;=5,"Emerging",
  Merge1[[#This Row],[Customer Tenure]]&lt;9,"Established",
   TRUE,"Loyal"
)</f>
        <v>Emerging</v>
      </c>
      <c r="AA763" s="1" t="str" cm="1">
        <f t="array" ref="AA763">_xlfn.IFS(Merge1[[#This Row],[Income]]&lt;=30000,"Low",Merge1[[#This Row],[Income]]&lt;=60000,"Medium",Merge1[[#This Row],[Income]]&lt;=100000,"High", Merge1[[#This Row],[Income]]&gt;100000," Premium")</f>
        <v xml:space="preserve"> Premium</v>
      </c>
      <c r="AB763" s="1" t="str" cm="1">
        <f t="array" ref="AB763">_xlfn.IFS(Merge1[[#This Row],[Age]]&lt;= 28,"Gen Z", Merge1[[#This Row],[Age]]&lt;=44,"Millennials", Merge1[[#This Row],[Age]]&lt;=60,"Gen X", Merge1[[#This Row],[Age]]&gt;60,"Baby Boomers")</f>
        <v>Baby Boomers</v>
      </c>
      <c r="AC763" s="1" t="str" cm="1">
        <f t="array" ref="AC763">_xlfn.IFS(
    Merge1[[#This Row],[Balance]]&lt;=50000,"Low",
    Merge1[[#This Row],[Balance]]&lt;=200000,"Medium",
    Merge1[[#This Row],[Balance]]&gt;200000,"High"
)</f>
        <v>High</v>
      </c>
    </row>
    <row r="764" spans="1:29" x14ac:dyDescent="0.25">
      <c r="A764" s="1" t="s">
        <v>971</v>
      </c>
      <c r="B764" s="1" t="s">
        <v>6089</v>
      </c>
      <c r="C764" s="1" t="s">
        <v>5832</v>
      </c>
      <c r="D764" s="2">
        <v>45336</v>
      </c>
      <c r="E764">
        <v>389150</v>
      </c>
      <c r="F764">
        <v>654</v>
      </c>
      <c r="G764">
        <v>0</v>
      </c>
      <c r="H764" s="1" t="s">
        <v>5833</v>
      </c>
      <c r="I764" s="1" t="s">
        <v>6447</v>
      </c>
      <c r="J764" s="1" t="s">
        <v>6245</v>
      </c>
      <c r="K764">
        <v>40</v>
      </c>
      <c r="L764" s="1" t="s">
        <v>6241</v>
      </c>
      <c r="M764" s="1" t="s">
        <v>6262</v>
      </c>
      <c r="N764">
        <v>158563</v>
      </c>
      <c r="O764" s="1" t="s">
        <v>6243</v>
      </c>
      <c r="P764" s="2">
        <v>45774</v>
      </c>
      <c r="Q764" s="2">
        <v>45239</v>
      </c>
      <c r="R764" s="1" t="s">
        <v>6887</v>
      </c>
      <c r="S764" s="1" t="s">
        <v>6888</v>
      </c>
      <c r="T764" s="1" t="s">
        <v>23</v>
      </c>
      <c r="U764">
        <v>4374</v>
      </c>
      <c r="V764" s="1" t="s">
        <v>19</v>
      </c>
      <c r="W764" s="1" t="s">
        <v>50</v>
      </c>
      <c r="X764" s="2">
        <f t="shared" ca="1" si="11"/>
        <v>45937</v>
      </c>
      <c r="Y764" s="1">
        <f ca="1">ROUND(YEARFRAC(Merge1[[#This Row],[Join_Date]],Merge1[[#This Row],[Today]], 3),0)</f>
        <v>0</v>
      </c>
      <c r="Z764" s="1" t="str" cm="1">
        <f t="array" aca="1" ref="Z764" ca="1">_xlfn.IFS(
   Merge1[[#This Row],[Customer Tenure]]&lt;=2,"New",
   Merge1[[#This Row],[Customer Tenure]]&lt;=5,"Emerging",
  Merge1[[#This Row],[Customer Tenure]]&lt;9,"Established",
   TRUE,"Loyal"
)</f>
        <v>New</v>
      </c>
      <c r="AA764" s="1" t="str" cm="1">
        <f t="array" ref="AA764">_xlfn.IFS(Merge1[[#This Row],[Income]]&lt;=30000,"Low",Merge1[[#This Row],[Income]]&lt;=60000,"Medium",Merge1[[#This Row],[Income]]&lt;=100000,"High", Merge1[[#This Row],[Income]]&gt;100000," Premium")</f>
        <v xml:space="preserve"> Premium</v>
      </c>
      <c r="AB764" s="1" t="str" cm="1">
        <f t="array" ref="AB764">_xlfn.IFS(Merge1[[#This Row],[Age]]&lt;= 28,"Gen Z", Merge1[[#This Row],[Age]]&lt;=44,"Millennials", Merge1[[#This Row],[Age]]&lt;=60,"Gen X", Merge1[[#This Row],[Age]]&gt;60,"Baby Boomers")</f>
        <v>Millennials</v>
      </c>
      <c r="AC764" s="1" t="str" cm="1">
        <f t="array" ref="AC764">_xlfn.IFS(
    Merge1[[#This Row],[Balance]]&lt;=50000,"Low",
    Merge1[[#This Row],[Balance]]&lt;=200000,"Medium",
    Merge1[[#This Row],[Balance]]&gt;200000,"High"
)</f>
        <v>High</v>
      </c>
    </row>
    <row r="765" spans="1:29" x14ac:dyDescent="0.25">
      <c r="A765" s="1" t="s">
        <v>971</v>
      </c>
      <c r="B765" s="1" t="s">
        <v>6089</v>
      </c>
      <c r="C765" s="1" t="s">
        <v>5832</v>
      </c>
      <c r="D765" s="2">
        <v>45336</v>
      </c>
      <c r="E765">
        <v>389150</v>
      </c>
      <c r="F765">
        <v>654</v>
      </c>
      <c r="G765">
        <v>0</v>
      </c>
      <c r="H765" s="1" t="s">
        <v>5833</v>
      </c>
      <c r="I765" s="1" t="s">
        <v>6447</v>
      </c>
      <c r="J765" s="1" t="s">
        <v>6245</v>
      </c>
      <c r="K765">
        <v>40</v>
      </c>
      <c r="L765" s="1" t="s">
        <v>6241</v>
      </c>
      <c r="M765" s="1" t="s">
        <v>6262</v>
      </c>
      <c r="N765">
        <v>158563</v>
      </c>
      <c r="O765" s="1" t="s">
        <v>6243</v>
      </c>
      <c r="P765" s="2">
        <v>45774</v>
      </c>
      <c r="Q765" s="2">
        <v>45277</v>
      </c>
      <c r="R765" s="1" t="s">
        <v>6904</v>
      </c>
      <c r="S765" s="1" t="s">
        <v>6905</v>
      </c>
      <c r="T765" s="1" t="s">
        <v>14</v>
      </c>
      <c r="U765">
        <v>2144</v>
      </c>
      <c r="V765" s="1" t="s">
        <v>10</v>
      </c>
      <c r="W765" s="1" t="s">
        <v>55</v>
      </c>
      <c r="X765" s="2">
        <f t="shared" ca="1" si="11"/>
        <v>45937</v>
      </c>
      <c r="Y765" s="1">
        <f ca="1">ROUND(YEARFRAC(Merge1[[#This Row],[Join_Date]],Merge1[[#This Row],[Today]], 3),0)</f>
        <v>0</v>
      </c>
      <c r="Z765" s="1" t="str" cm="1">
        <f t="array" aca="1" ref="Z765" ca="1">_xlfn.IFS(
   Merge1[[#This Row],[Customer Tenure]]&lt;=2,"New",
   Merge1[[#This Row],[Customer Tenure]]&lt;=5,"Emerging",
  Merge1[[#This Row],[Customer Tenure]]&lt;9,"Established",
   TRUE,"Loyal"
)</f>
        <v>New</v>
      </c>
      <c r="AA765" s="1" t="str" cm="1">
        <f t="array" ref="AA765">_xlfn.IFS(Merge1[[#This Row],[Income]]&lt;=30000,"Low",Merge1[[#This Row],[Income]]&lt;=60000,"Medium",Merge1[[#This Row],[Income]]&lt;=100000,"High", Merge1[[#This Row],[Income]]&gt;100000," Premium")</f>
        <v xml:space="preserve"> Premium</v>
      </c>
      <c r="AB765" s="1" t="str" cm="1">
        <f t="array" ref="AB765">_xlfn.IFS(Merge1[[#This Row],[Age]]&lt;= 28,"Gen Z", Merge1[[#This Row],[Age]]&lt;=44,"Millennials", Merge1[[#This Row],[Age]]&lt;=60,"Gen X", Merge1[[#This Row],[Age]]&gt;60,"Baby Boomers")</f>
        <v>Millennials</v>
      </c>
      <c r="AC765" s="1" t="str" cm="1">
        <f t="array" ref="AC765">_xlfn.IFS(
    Merge1[[#This Row],[Balance]]&lt;=50000,"Low",
    Merge1[[#This Row],[Balance]]&lt;=200000,"Medium",
    Merge1[[#This Row],[Balance]]&gt;200000,"High"
)</f>
        <v>High</v>
      </c>
    </row>
    <row r="766" spans="1:29" x14ac:dyDescent="0.25">
      <c r="A766" s="1" t="s">
        <v>971</v>
      </c>
      <c r="B766" s="1" t="s">
        <v>6089</v>
      </c>
      <c r="C766" s="1" t="s">
        <v>5832</v>
      </c>
      <c r="D766" s="2">
        <v>45336</v>
      </c>
      <c r="E766">
        <v>389150</v>
      </c>
      <c r="F766">
        <v>654</v>
      </c>
      <c r="G766">
        <v>0</v>
      </c>
      <c r="H766" s="1" t="s">
        <v>5833</v>
      </c>
      <c r="I766" s="1" t="s">
        <v>6447</v>
      </c>
      <c r="J766" s="1" t="s">
        <v>6245</v>
      </c>
      <c r="K766">
        <v>40</v>
      </c>
      <c r="L766" s="1" t="s">
        <v>6241</v>
      </c>
      <c r="M766" s="1" t="s">
        <v>6262</v>
      </c>
      <c r="N766">
        <v>158563</v>
      </c>
      <c r="O766" s="1" t="s">
        <v>6243</v>
      </c>
      <c r="P766" s="2">
        <v>45774</v>
      </c>
      <c r="Q766" s="2">
        <v>45812</v>
      </c>
      <c r="R766" s="1" t="s">
        <v>6883</v>
      </c>
      <c r="S766" s="1" t="s">
        <v>6910</v>
      </c>
      <c r="T766" s="1" t="s">
        <v>14</v>
      </c>
      <c r="U766">
        <v>9592</v>
      </c>
      <c r="V766" s="1" t="s">
        <v>15</v>
      </c>
      <c r="W766" s="1" t="s">
        <v>45</v>
      </c>
      <c r="X766" s="2">
        <f t="shared" ca="1" si="11"/>
        <v>45937</v>
      </c>
      <c r="Y766" s="1">
        <f ca="1">ROUND(YEARFRAC(Merge1[[#This Row],[Join_Date]],Merge1[[#This Row],[Today]], 3),0)</f>
        <v>0</v>
      </c>
      <c r="Z766" s="1" t="str" cm="1">
        <f t="array" aca="1" ref="Z766" ca="1">_xlfn.IFS(
   Merge1[[#This Row],[Customer Tenure]]&lt;=2,"New",
   Merge1[[#This Row],[Customer Tenure]]&lt;=5,"Emerging",
  Merge1[[#This Row],[Customer Tenure]]&lt;9,"Established",
   TRUE,"Loyal"
)</f>
        <v>New</v>
      </c>
      <c r="AA766" s="1" t="str" cm="1">
        <f t="array" ref="AA766">_xlfn.IFS(Merge1[[#This Row],[Income]]&lt;=30000,"Low",Merge1[[#This Row],[Income]]&lt;=60000,"Medium",Merge1[[#This Row],[Income]]&lt;=100000,"High", Merge1[[#This Row],[Income]]&gt;100000," Premium")</f>
        <v xml:space="preserve"> Premium</v>
      </c>
      <c r="AB766" s="1" t="str" cm="1">
        <f t="array" ref="AB766">_xlfn.IFS(Merge1[[#This Row],[Age]]&lt;= 28,"Gen Z", Merge1[[#This Row],[Age]]&lt;=44,"Millennials", Merge1[[#This Row],[Age]]&lt;=60,"Gen X", Merge1[[#This Row],[Age]]&gt;60,"Baby Boomers")</f>
        <v>Millennials</v>
      </c>
      <c r="AC766" s="1" t="str" cm="1">
        <f t="array" ref="AC766">_xlfn.IFS(
    Merge1[[#This Row],[Balance]]&lt;=50000,"Low",
    Merge1[[#This Row],[Balance]]&lt;=200000,"Medium",
    Merge1[[#This Row],[Balance]]&gt;200000,"High"
)</f>
        <v>High</v>
      </c>
    </row>
    <row r="767" spans="1:29" x14ac:dyDescent="0.25">
      <c r="A767" s="1" t="s">
        <v>994</v>
      </c>
      <c r="B767" s="1" t="s">
        <v>5909</v>
      </c>
      <c r="C767" s="1" t="s">
        <v>5835</v>
      </c>
      <c r="D767" s="2">
        <v>43528</v>
      </c>
      <c r="E767">
        <v>215250</v>
      </c>
      <c r="F767">
        <v>821</v>
      </c>
      <c r="G767">
        <v>0</v>
      </c>
      <c r="H767" s="1" t="s">
        <v>5860</v>
      </c>
      <c r="I767" s="1" t="s">
        <v>6649</v>
      </c>
      <c r="J767" s="1" t="s">
        <v>6245</v>
      </c>
      <c r="K767">
        <v>59</v>
      </c>
      <c r="L767" s="1" t="s">
        <v>6256</v>
      </c>
      <c r="M767" s="1" t="s">
        <v>6266</v>
      </c>
      <c r="N767">
        <v>177361</v>
      </c>
      <c r="O767" s="1" t="s">
        <v>6243</v>
      </c>
      <c r="P767" s="2">
        <v>45185</v>
      </c>
      <c r="Q767" s="2">
        <v>45853</v>
      </c>
      <c r="R767" s="1" t="s">
        <v>6891</v>
      </c>
      <c r="S767" s="1" t="s">
        <v>6892</v>
      </c>
      <c r="T767" s="1" t="s">
        <v>28</v>
      </c>
      <c r="U767">
        <v>4336</v>
      </c>
      <c r="V767" s="1" t="s">
        <v>15</v>
      </c>
      <c r="W767" s="1" t="s">
        <v>50</v>
      </c>
      <c r="X767" s="2">
        <f t="shared" ca="1" si="11"/>
        <v>45937</v>
      </c>
      <c r="Y767" s="1">
        <f ca="1">ROUND(YEARFRAC(Merge1[[#This Row],[Join_Date]],Merge1[[#This Row],[Today]], 3),0)</f>
        <v>2</v>
      </c>
      <c r="Z767" s="1" t="str" cm="1">
        <f t="array" aca="1" ref="Z767" ca="1">_xlfn.IFS(
   Merge1[[#This Row],[Customer Tenure]]&lt;=2,"New",
   Merge1[[#This Row],[Customer Tenure]]&lt;=5,"Emerging",
  Merge1[[#This Row],[Customer Tenure]]&lt;9,"Established",
   TRUE,"Loyal"
)</f>
        <v>New</v>
      </c>
      <c r="AA767" s="1" t="str" cm="1">
        <f t="array" ref="AA767">_xlfn.IFS(Merge1[[#This Row],[Income]]&lt;=30000,"Low",Merge1[[#This Row],[Income]]&lt;=60000,"Medium",Merge1[[#This Row],[Income]]&lt;=100000,"High", Merge1[[#This Row],[Income]]&gt;100000," Premium")</f>
        <v xml:space="preserve"> Premium</v>
      </c>
      <c r="AB767" s="1" t="str" cm="1">
        <f t="array" ref="AB767">_xlfn.IFS(Merge1[[#This Row],[Age]]&lt;= 28,"Gen Z", Merge1[[#This Row],[Age]]&lt;=44,"Millennials", Merge1[[#This Row],[Age]]&lt;=60,"Gen X", Merge1[[#This Row],[Age]]&gt;60,"Baby Boomers")</f>
        <v>Gen X</v>
      </c>
      <c r="AC767" s="1" t="str" cm="1">
        <f t="array" ref="AC767">_xlfn.IFS(
    Merge1[[#This Row],[Balance]]&lt;=50000,"Low",
    Merge1[[#This Row],[Balance]]&lt;=200000,"Medium",
    Merge1[[#This Row],[Balance]]&gt;200000,"High"
)</f>
        <v>High</v>
      </c>
    </row>
    <row r="768" spans="1:29" x14ac:dyDescent="0.25">
      <c r="A768" s="1" t="s">
        <v>994</v>
      </c>
      <c r="B768" s="1" t="s">
        <v>5909</v>
      </c>
      <c r="C768" s="1" t="s">
        <v>5835</v>
      </c>
      <c r="D768" s="2">
        <v>43528</v>
      </c>
      <c r="E768">
        <v>215250</v>
      </c>
      <c r="F768">
        <v>821</v>
      </c>
      <c r="G768">
        <v>0</v>
      </c>
      <c r="H768" s="1" t="s">
        <v>5860</v>
      </c>
      <c r="I768" s="1" t="s">
        <v>6649</v>
      </c>
      <c r="J768" s="1" t="s">
        <v>6245</v>
      </c>
      <c r="K768">
        <v>59</v>
      </c>
      <c r="L768" s="1" t="s">
        <v>6256</v>
      </c>
      <c r="M768" s="1" t="s">
        <v>6266</v>
      </c>
      <c r="N768">
        <v>177361</v>
      </c>
      <c r="O768" s="1" t="s">
        <v>6243</v>
      </c>
      <c r="P768" s="2">
        <v>45185</v>
      </c>
      <c r="Q768" s="2">
        <v>45881</v>
      </c>
      <c r="R768" s="1" t="s">
        <v>6889</v>
      </c>
      <c r="S768" s="1" t="s">
        <v>6915</v>
      </c>
      <c r="T768" s="1" t="s">
        <v>23</v>
      </c>
      <c r="U768">
        <v>1691</v>
      </c>
      <c r="V768" s="1" t="s">
        <v>19</v>
      </c>
      <c r="W768" s="1" t="s">
        <v>106</v>
      </c>
      <c r="X768" s="2">
        <f t="shared" ca="1" si="11"/>
        <v>45937</v>
      </c>
      <c r="Y768" s="1">
        <f ca="1">ROUND(YEARFRAC(Merge1[[#This Row],[Join_Date]],Merge1[[#This Row],[Today]], 3),0)</f>
        <v>2</v>
      </c>
      <c r="Z768" s="1" t="str" cm="1">
        <f t="array" aca="1" ref="Z768" ca="1">_xlfn.IFS(
   Merge1[[#This Row],[Customer Tenure]]&lt;=2,"New",
   Merge1[[#This Row],[Customer Tenure]]&lt;=5,"Emerging",
  Merge1[[#This Row],[Customer Tenure]]&lt;9,"Established",
   TRUE,"Loyal"
)</f>
        <v>New</v>
      </c>
      <c r="AA768" s="1" t="str" cm="1">
        <f t="array" ref="AA768">_xlfn.IFS(Merge1[[#This Row],[Income]]&lt;=30000,"Low",Merge1[[#This Row],[Income]]&lt;=60000,"Medium",Merge1[[#This Row],[Income]]&lt;=100000,"High", Merge1[[#This Row],[Income]]&gt;100000," Premium")</f>
        <v xml:space="preserve"> Premium</v>
      </c>
      <c r="AB768" s="1" t="str" cm="1">
        <f t="array" ref="AB768">_xlfn.IFS(Merge1[[#This Row],[Age]]&lt;= 28,"Gen Z", Merge1[[#This Row],[Age]]&lt;=44,"Millennials", Merge1[[#This Row],[Age]]&lt;=60,"Gen X", Merge1[[#This Row],[Age]]&gt;60,"Baby Boomers")</f>
        <v>Gen X</v>
      </c>
      <c r="AC768" s="1" t="str" cm="1">
        <f t="array" ref="AC768">_xlfn.IFS(
    Merge1[[#This Row],[Balance]]&lt;=50000,"Low",
    Merge1[[#This Row],[Balance]]&lt;=200000,"Medium",
    Merge1[[#This Row],[Balance]]&gt;200000,"High"
)</f>
        <v>High</v>
      </c>
    </row>
    <row r="769" spans="1:29" x14ac:dyDescent="0.25">
      <c r="A769" s="1" t="s">
        <v>994</v>
      </c>
      <c r="B769" s="1" t="s">
        <v>5909</v>
      </c>
      <c r="C769" s="1" t="s">
        <v>5835</v>
      </c>
      <c r="D769" s="2">
        <v>43528</v>
      </c>
      <c r="E769">
        <v>215250</v>
      </c>
      <c r="F769">
        <v>821</v>
      </c>
      <c r="G769">
        <v>0</v>
      </c>
      <c r="H769" s="1" t="s">
        <v>5860</v>
      </c>
      <c r="I769" s="1" t="s">
        <v>6649</v>
      </c>
      <c r="J769" s="1" t="s">
        <v>6245</v>
      </c>
      <c r="K769">
        <v>59</v>
      </c>
      <c r="L769" s="1" t="s">
        <v>6256</v>
      </c>
      <c r="M769" s="1" t="s">
        <v>6266</v>
      </c>
      <c r="N769">
        <v>177361</v>
      </c>
      <c r="O769" s="1" t="s">
        <v>6243</v>
      </c>
      <c r="P769" s="2">
        <v>45185</v>
      </c>
      <c r="Q769" s="2">
        <v>45625</v>
      </c>
      <c r="R769" s="1" t="s">
        <v>6887</v>
      </c>
      <c r="S769" s="1" t="s">
        <v>6901</v>
      </c>
      <c r="T769" s="1" t="s">
        <v>23</v>
      </c>
      <c r="U769">
        <v>7310</v>
      </c>
      <c r="V769" s="1" t="s">
        <v>24</v>
      </c>
      <c r="W769" s="1" t="s">
        <v>45</v>
      </c>
      <c r="X769" s="2">
        <f t="shared" ca="1" si="11"/>
        <v>45937</v>
      </c>
      <c r="Y769" s="1">
        <f ca="1">ROUND(YEARFRAC(Merge1[[#This Row],[Join_Date]],Merge1[[#This Row],[Today]], 3),0)</f>
        <v>2</v>
      </c>
      <c r="Z769" s="1" t="str" cm="1">
        <f t="array" aca="1" ref="Z769" ca="1">_xlfn.IFS(
   Merge1[[#This Row],[Customer Tenure]]&lt;=2,"New",
   Merge1[[#This Row],[Customer Tenure]]&lt;=5,"Emerging",
  Merge1[[#This Row],[Customer Tenure]]&lt;9,"Established",
   TRUE,"Loyal"
)</f>
        <v>New</v>
      </c>
      <c r="AA769" s="1" t="str" cm="1">
        <f t="array" ref="AA769">_xlfn.IFS(Merge1[[#This Row],[Income]]&lt;=30000,"Low",Merge1[[#This Row],[Income]]&lt;=60000,"Medium",Merge1[[#This Row],[Income]]&lt;=100000,"High", Merge1[[#This Row],[Income]]&gt;100000," Premium")</f>
        <v xml:space="preserve"> Premium</v>
      </c>
      <c r="AB769" s="1" t="str" cm="1">
        <f t="array" ref="AB769">_xlfn.IFS(Merge1[[#This Row],[Age]]&lt;= 28,"Gen Z", Merge1[[#This Row],[Age]]&lt;=44,"Millennials", Merge1[[#This Row],[Age]]&lt;=60,"Gen X", Merge1[[#This Row],[Age]]&gt;60,"Baby Boomers")</f>
        <v>Gen X</v>
      </c>
      <c r="AC769" s="1" t="str" cm="1">
        <f t="array" ref="AC769">_xlfn.IFS(
    Merge1[[#This Row],[Balance]]&lt;=50000,"Low",
    Merge1[[#This Row],[Balance]]&lt;=200000,"Medium",
    Merge1[[#This Row],[Balance]]&gt;200000,"High"
)</f>
        <v>High</v>
      </c>
    </row>
    <row r="770" spans="1:29" x14ac:dyDescent="0.25">
      <c r="A770" s="1" t="s">
        <v>981</v>
      </c>
      <c r="B770" s="1" t="s">
        <v>6045</v>
      </c>
      <c r="C770" s="1" t="s">
        <v>5832</v>
      </c>
      <c r="D770" s="2">
        <v>44454</v>
      </c>
      <c r="E770">
        <v>172257</v>
      </c>
      <c r="F770">
        <v>332</v>
      </c>
      <c r="G770">
        <v>0</v>
      </c>
      <c r="H770" s="1" t="s">
        <v>5833</v>
      </c>
      <c r="I770" s="1" t="s">
        <v>6799</v>
      </c>
      <c r="J770" s="1" t="s">
        <v>6240</v>
      </c>
      <c r="K770">
        <v>42</v>
      </c>
      <c r="L770" s="1" t="s">
        <v>6246</v>
      </c>
      <c r="M770" s="1" t="s">
        <v>6257</v>
      </c>
      <c r="N770">
        <v>174571</v>
      </c>
      <c r="O770" s="1" t="s">
        <v>6243</v>
      </c>
      <c r="P770" s="2">
        <v>44994</v>
      </c>
      <c r="Q770" s="2">
        <v>45259</v>
      </c>
      <c r="R770" s="1" t="s">
        <v>6887</v>
      </c>
      <c r="S770" s="1" t="s">
        <v>6888</v>
      </c>
      <c r="T770" s="1" t="s">
        <v>9</v>
      </c>
      <c r="U770">
        <v>3739</v>
      </c>
      <c r="V770" s="1" t="s">
        <v>15</v>
      </c>
      <c r="W770" s="1" t="s">
        <v>11</v>
      </c>
      <c r="X770" s="2">
        <f t="shared" ref="X770:X833" ca="1" si="12">TODAY()</f>
        <v>45937</v>
      </c>
      <c r="Y770" s="1">
        <f ca="1">ROUND(YEARFRAC(Merge1[[#This Row],[Join_Date]],Merge1[[#This Row],[Today]], 3),0)</f>
        <v>3</v>
      </c>
      <c r="Z770" s="1" t="str" cm="1">
        <f t="array" aca="1" ref="Z770" ca="1">_xlfn.IFS(
   Merge1[[#This Row],[Customer Tenure]]&lt;=2,"New",
   Merge1[[#This Row],[Customer Tenure]]&lt;=5,"Emerging",
  Merge1[[#This Row],[Customer Tenure]]&lt;9,"Established",
   TRUE,"Loyal"
)</f>
        <v>Emerging</v>
      </c>
      <c r="AA770" s="1" t="str" cm="1">
        <f t="array" ref="AA770">_xlfn.IFS(Merge1[[#This Row],[Income]]&lt;=30000,"Low",Merge1[[#This Row],[Income]]&lt;=60000,"Medium",Merge1[[#This Row],[Income]]&lt;=100000,"High", Merge1[[#This Row],[Income]]&gt;100000," Premium")</f>
        <v xml:space="preserve"> Premium</v>
      </c>
      <c r="AB770" s="1" t="str" cm="1">
        <f t="array" ref="AB770">_xlfn.IFS(Merge1[[#This Row],[Age]]&lt;= 28,"Gen Z", Merge1[[#This Row],[Age]]&lt;=44,"Millennials", Merge1[[#This Row],[Age]]&lt;=60,"Gen X", Merge1[[#This Row],[Age]]&gt;60,"Baby Boomers")</f>
        <v>Millennials</v>
      </c>
      <c r="AC770" s="1" t="str" cm="1">
        <f t="array" ref="AC770">_xlfn.IFS(
    Merge1[[#This Row],[Balance]]&lt;=50000,"Low",
    Merge1[[#This Row],[Balance]]&lt;=200000,"Medium",
    Merge1[[#This Row],[Balance]]&gt;200000,"High"
)</f>
        <v>Medium</v>
      </c>
    </row>
    <row r="771" spans="1:29" x14ac:dyDescent="0.25">
      <c r="A771" s="1" t="s">
        <v>981</v>
      </c>
      <c r="B771" s="1" t="s">
        <v>6045</v>
      </c>
      <c r="C771" s="1" t="s">
        <v>5832</v>
      </c>
      <c r="D771" s="2">
        <v>44454</v>
      </c>
      <c r="E771">
        <v>172257</v>
      </c>
      <c r="F771">
        <v>332</v>
      </c>
      <c r="G771">
        <v>0</v>
      </c>
      <c r="H771" s="1" t="s">
        <v>5833</v>
      </c>
      <c r="I771" s="1" t="s">
        <v>6799</v>
      </c>
      <c r="J771" s="1" t="s">
        <v>6240</v>
      </c>
      <c r="K771">
        <v>42</v>
      </c>
      <c r="L771" s="1" t="s">
        <v>6246</v>
      </c>
      <c r="M771" s="1" t="s">
        <v>6257</v>
      </c>
      <c r="N771">
        <v>174571</v>
      </c>
      <c r="O771" s="1" t="s">
        <v>6243</v>
      </c>
      <c r="P771" s="2">
        <v>44994</v>
      </c>
      <c r="Q771" s="2">
        <v>45463</v>
      </c>
      <c r="R771" s="1" t="s">
        <v>6883</v>
      </c>
      <c r="S771" s="1" t="s">
        <v>6884</v>
      </c>
      <c r="T771" s="1" t="s">
        <v>23</v>
      </c>
      <c r="U771">
        <v>5299</v>
      </c>
      <c r="V771" s="1" t="s">
        <v>19</v>
      </c>
      <c r="W771" s="1" t="s">
        <v>50</v>
      </c>
      <c r="X771" s="2">
        <f t="shared" ca="1" si="12"/>
        <v>45937</v>
      </c>
      <c r="Y771" s="1">
        <f ca="1">ROUND(YEARFRAC(Merge1[[#This Row],[Join_Date]],Merge1[[#This Row],[Today]], 3),0)</f>
        <v>3</v>
      </c>
      <c r="Z771" s="1" t="str" cm="1">
        <f t="array" aca="1" ref="Z771" ca="1">_xlfn.IFS(
   Merge1[[#This Row],[Customer Tenure]]&lt;=2,"New",
   Merge1[[#This Row],[Customer Tenure]]&lt;=5,"Emerging",
  Merge1[[#This Row],[Customer Tenure]]&lt;9,"Established",
   TRUE,"Loyal"
)</f>
        <v>Emerging</v>
      </c>
      <c r="AA771" s="1" t="str" cm="1">
        <f t="array" ref="AA771">_xlfn.IFS(Merge1[[#This Row],[Income]]&lt;=30000,"Low",Merge1[[#This Row],[Income]]&lt;=60000,"Medium",Merge1[[#This Row],[Income]]&lt;=100000,"High", Merge1[[#This Row],[Income]]&gt;100000," Premium")</f>
        <v xml:space="preserve"> Premium</v>
      </c>
      <c r="AB771" s="1" t="str" cm="1">
        <f t="array" ref="AB771">_xlfn.IFS(Merge1[[#This Row],[Age]]&lt;= 28,"Gen Z", Merge1[[#This Row],[Age]]&lt;=44,"Millennials", Merge1[[#This Row],[Age]]&lt;=60,"Gen X", Merge1[[#This Row],[Age]]&gt;60,"Baby Boomers")</f>
        <v>Millennials</v>
      </c>
      <c r="AC771" s="1" t="str" cm="1">
        <f t="array" ref="AC771">_xlfn.IFS(
    Merge1[[#This Row],[Balance]]&lt;=50000,"Low",
    Merge1[[#This Row],[Balance]]&lt;=200000,"Medium",
    Merge1[[#This Row],[Balance]]&gt;200000,"High"
)</f>
        <v>Medium</v>
      </c>
    </row>
    <row r="772" spans="1:29" x14ac:dyDescent="0.25">
      <c r="A772" s="1" t="s">
        <v>981</v>
      </c>
      <c r="B772" s="1" t="s">
        <v>6045</v>
      </c>
      <c r="C772" s="1" t="s">
        <v>5832</v>
      </c>
      <c r="D772" s="2">
        <v>44454</v>
      </c>
      <c r="E772">
        <v>172257</v>
      </c>
      <c r="F772">
        <v>332</v>
      </c>
      <c r="G772">
        <v>0</v>
      </c>
      <c r="H772" s="1" t="s">
        <v>5833</v>
      </c>
      <c r="I772" s="1" t="s">
        <v>6799</v>
      </c>
      <c r="J772" s="1" t="s">
        <v>6240</v>
      </c>
      <c r="K772">
        <v>42</v>
      </c>
      <c r="L772" s="1" t="s">
        <v>6246</v>
      </c>
      <c r="M772" s="1" t="s">
        <v>6257</v>
      </c>
      <c r="N772">
        <v>174571</v>
      </c>
      <c r="O772" s="1" t="s">
        <v>6243</v>
      </c>
      <c r="P772" s="2">
        <v>44994</v>
      </c>
      <c r="Q772" s="2">
        <v>45366</v>
      </c>
      <c r="R772" s="1" t="s">
        <v>6899</v>
      </c>
      <c r="S772" s="1" t="s">
        <v>6900</v>
      </c>
      <c r="T772" s="1" t="s">
        <v>9</v>
      </c>
      <c r="U772">
        <v>7561</v>
      </c>
      <c r="V772" s="1" t="s">
        <v>19</v>
      </c>
      <c r="W772" s="1" t="s">
        <v>16</v>
      </c>
      <c r="X772" s="2">
        <f t="shared" ca="1" si="12"/>
        <v>45937</v>
      </c>
      <c r="Y772" s="1">
        <f ca="1">ROUND(YEARFRAC(Merge1[[#This Row],[Join_Date]],Merge1[[#This Row],[Today]], 3),0)</f>
        <v>3</v>
      </c>
      <c r="Z772" s="1" t="str" cm="1">
        <f t="array" aca="1" ref="Z772" ca="1">_xlfn.IFS(
   Merge1[[#This Row],[Customer Tenure]]&lt;=2,"New",
   Merge1[[#This Row],[Customer Tenure]]&lt;=5,"Emerging",
  Merge1[[#This Row],[Customer Tenure]]&lt;9,"Established",
   TRUE,"Loyal"
)</f>
        <v>Emerging</v>
      </c>
      <c r="AA772" s="1" t="str" cm="1">
        <f t="array" ref="AA772">_xlfn.IFS(Merge1[[#This Row],[Income]]&lt;=30000,"Low",Merge1[[#This Row],[Income]]&lt;=60000,"Medium",Merge1[[#This Row],[Income]]&lt;=100000,"High", Merge1[[#This Row],[Income]]&gt;100000," Premium")</f>
        <v xml:space="preserve"> Premium</v>
      </c>
      <c r="AB772" s="1" t="str" cm="1">
        <f t="array" ref="AB772">_xlfn.IFS(Merge1[[#This Row],[Age]]&lt;= 28,"Gen Z", Merge1[[#This Row],[Age]]&lt;=44,"Millennials", Merge1[[#This Row],[Age]]&lt;=60,"Gen X", Merge1[[#This Row],[Age]]&gt;60,"Baby Boomers")</f>
        <v>Millennials</v>
      </c>
      <c r="AC772" s="1" t="str" cm="1">
        <f t="array" ref="AC772">_xlfn.IFS(
    Merge1[[#This Row],[Balance]]&lt;=50000,"Low",
    Merge1[[#This Row],[Balance]]&lt;=200000,"Medium",
    Merge1[[#This Row],[Balance]]&gt;200000,"High"
)</f>
        <v>Medium</v>
      </c>
    </row>
    <row r="773" spans="1:29" x14ac:dyDescent="0.25">
      <c r="A773" s="1" t="s">
        <v>986</v>
      </c>
      <c r="B773" s="1" t="s">
        <v>6081</v>
      </c>
      <c r="C773" s="1" t="s">
        <v>5835</v>
      </c>
      <c r="D773" s="2">
        <v>44127</v>
      </c>
      <c r="E773">
        <v>66983</v>
      </c>
      <c r="F773">
        <v>502</v>
      </c>
      <c r="G773">
        <v>0</v>
      </c>
      <c r="H773" s="1" t="s">
        <v>5838</v>
      </c>
      <c r="I773" s="1" t="s">
        <v>6836</v>
      </c>
      <c r="J773" s="1" t="s">
        <v>6245</v>
      </c>
      <c r="K773">
        <v>65</v>
      </c>
      <c r="L773" s="1" t="s">
        <v>6260</v>
      </c>
      <c r="M773" s="1" t="s">
        <v>6247</v>
      </c>
      <c r="N773">
        <v>139273</v>
      </c>
      <c r="O773" s="1" t="s">
        <v>6248</v>
      </c>
      <c r="P773" s="2">
        <v>42602</v>
      </c>
      <c r="Q773" s="2">
        <v>45461</v>
      </c>
      <c r="R773" s="1" t="s">
        <v>6883</v>
      </c>
      <c r="S773" s="1" t="s">
        <v>6884</v>
      </c>
      <c r="T773" s="1" t="s">
        <v>9</v>
      </c>
      <c r="U773">
        <v>9307</v>
      </c>
      <c r="V773" s="1" t="s">
        <v>10</v>
      </c>
      <c r="W773" s="1" t="s">
        <v>11</v>
      </c>
      <c r="X773" s="2">
        <f t="shared" ca="1" si="12"/>
        <v>45937</v>
      </c>
      <c r="Y773" s="1">
        <f ca="1">ROUND(YEARFRAC(Merge1[[#This Row],[Join_Date]],Merge1[[#This Row],[Today]], 3),0)</f>
        <v>9</v>
      </c>
      <c r="Z773" s="1" t="str" cm="1">
        <f t="array" aca="1" ref="Z773" ca="1">_xlfn.IFS(
   Merge1[[#This Row],[Customer Tenure]]&lt;=2,"New",
   Merge1[[#This Row],[Customer Tenure]]&lt;=5,"Emerging",
  Merge1[[#This Row],[Customer Tenure]]&lt;9,"Established",
   TRUE,"Loyal"
)</f>
        <v>Loyal</v>
      </c>
      <c r="AA773" s="1" t="str" cm="1">
        <f t="array" ref="AA773">_xlfn.IFS(Merge1[[#This Row],[Income]]&lt;=30000,"Low",Merge1[[#This Row],[Income]]&lt;=60000,"Medium",Merge1[[#This Row],[Income]]&lt;=100000,"High", Merge1[[#This Row],[Income]]&gt;100000," Premium")</f>
        <v xml:space="preserve"> Premium</v>
      </c>
      <c r="AB773" s="1" t="str" cm="1">
        <f t="array" ref="AB773">_xlfn.IFS(Merge1[[#This Row],[Age]]&lt;= 28,"Gen Z", Merge1[[#This Row],[Age]]&lt;=44,"Millennials", Merge1[[#This Row],[Age]]&lt;=60,"Gen X", Merge1[[#This Row],[Age]]&gt;60,"Baby Boomers")</f>
        <v>Baby Boomers</v>
      </c>
      <c r="AC773" s="1" t="str" cm="1">
        <f t="array" ref="AC773">_xlfn.IFS(
    Merge1[[#This Row],[Balance]]&lt;=50000,"Low",
    Merge1[[#This Row],[Balance]]&lt;=200000,"Medium",
    Merge1[[#This Row],[Balance]]&gt;200000,"High"
)</f>
        <v>Medium</v>
      </c>
    </row>
    <row r="774" spans="1:29" x14ac:dyDescent="0.25">
      <c r="A774" s="1" t="s">
        <v>986</v>
      </c>
      <c r="B774" s="1" t="s">
        <v>6081</v>
      </c>
      <c r="C774" s="1" t="s">
        <v>5835</v>
      </c>
      <c r="D774" s="2">
        <v>44127</v>
      </c>
      <c r="E774">
        <v>66983</v>
      </c>
      <c r="F774">
        <v>502</v>
      </c>
      <c r="G774">
        <v>0</v>
      </c>
      <c r="H774" s="1" t="s">
        <v>5838</v>
      </c>
      <c r="I774" s="1" t="s">
        <v>6836</v>
      </c>
      <c r="J774" s="1" t="s">
        <v>6245</v>
      </c>
      <c r="K774">
        <v>65</v>
      </c>
      <c r="L774" s="1" t="s">
        <v>6260</v>
      </c>
      <c r="M774" s="1" t="s">
        <v>6247</v>
      </c>
      <c r="N774">
        <v>139273</v>
      </c>
      <c r="O774" s="1" t="s">
        <v>6248</v>
      </c>
      <c r="P774" s="2">
        <v>42602</v>
      </c>
      <c r="Q774" s="2">
        <v>45228</v>
      </c>
      <c r="R774" s="1" t="s">
        <v>6912</v>
      </c>
      <c r="S774" s="1" t="s">
        <v>6913</v>
      </c>
      <c r="T774" s="1" t="s">
        <v>23</v>
      </c>
      <c r="U774">
        <v>1278</v>
      </c>
      <c r="V774" s="1" t="s">
        <v>19</v>
      </c>
      <c r="W774" s="1" t="s">
        <v>45</v>
      </c>
      <c r="X774" s="2">
        <f t="shared" ca="1" si="12"/>
        <v>45937</v>
      </c>
      <c r="Y774" s="1">
        <f ca="1">ROUND(YEARFRAC(Merge1[[#This Row],[Join_Date]],Merge1[[#This Row],[Today]], 3),0)</f>
        <v>9</v>
      </c>
      <c r="Z774" s="1" t="str" cm="1">
        <f t="array" aca="1" ref="Z774" ca="1">_xlfn.IFS(
   Merge1[[#This Row],[Customer Tenure]]&lt;=2,"New",
   Merge1[[#This Row],[Customer Tenure]]&lt;=5,"Emerging",
  Merge1[[#This Row],[Customer Tenure]]&lt;9,"Established",
   TRUE,"Loyal"
)</f>
        <v>Loyal</v>
      </c>
      <c r="AA774" s="1" t="str" cm="1">
        <f t="array" ref="AA774">_xlfn.IFS(Merge1[[#This Row],[Income]]&lt;=30000,"Low",Merge1[[#This Row],[Income]]&lt;=60000,"Medium",Merge1[[#This Row],[Income]]&lt;=100000,"High", Merge1[[#This Row],[Income]]&gt;100000," Premium")</f>
        <v xml:space="preserve"> Premium</v>
      </c>
      <c r="AB774" s="1" t="str" cm="1">
        <f t="array" ref="AB774">_xlfn.IFS(Merge1[[#This Row],[Age]]&lt;= 28,"Gen Z", Merge1[[#This Row],[Age]]&lt;=44,"Millennials", Merge1[[#This Row],[Age]]&lt;=60,"Gen X", Merge1[[#This Row],[Age]]&gt;60,"Baby Boomers")</f>
        <v>Baby Boomers</v>
      </c>
      <c r="AC774" s="1" t="str" cm="1">
        <f t="array" ref="AC774">_xlfn.IFS(
    Merge1[[#This Row],[Balance]]&lt;=50000,"Low",
    Merge1[[#This Row],[Balance]]&lt;=200000,"Medium",
    Merge1[[#This Row],[Balance]]&gt;200000,"High"
)</f>
        <v>Medium</v>
      </c>
    </row>
    <row r="775" spans="1:29" x14ac:dyDescent="0.25">
      <c r="A775" s="1" t="s">
        <v>1161</v>
      </c>
      <c r="B775" s="1" t="s">
        <v>6172</v>
      </c>
      <c r="C775" s="1" t="s">
        <v>5842</v>
      </c>
      <c r="D775" s="2">
        <v>45681</v>
      </c>
      <c r="E775">
        <v>384708</v>
      </c>
      <c r="F775">
        <v>685</v>
      </c>
      <c r="G775">
        <v>0</v>
      </c>
      <c r="H775" s="1" t="s">
        <v>5833</v>
      </c>
      <c r="I775" s="1" t="s">
        <v>6637</v>
      </c>
      <c r="J775" s="1" t="s">
        <v>6245</v>
      </c>
      <c r="K775">
        <v>64</v>
      </c>
      <c r="L775" s="1" t="s">
        <v>6256</v>
      </c>
      <c r="M775" s="1" t="s">
        <v>6254</v>
      </c>
      <c r="N775">
        <v>91626</v>
      </c>
      <c r="O775" s="1" t="s">
        <v>6243</v>
      </c>
      <c r="P775" s="2">
        <v>42506</v>
      </c>
      <c r="Q775" s="2">
        <v>45256</v>
      </c>
      <c r="R775" s="1" t="s">
        <v>6887</v>
      </c>
      <c r="S775" s="1" t="s">
        <v>6888</v>
      </c>
      <c r="T775" s="1" t="s">
        <v>23</v>
      </c>
      <c r="U775">
        <v>6293</v>
      </c>
      <c r="V775" s="1" t="s">
        <v>15</v>
      </c>
      <c r="W775" s="1" t="s">
        <v>40</v>
      </c>
      <c r="X775" s="2">
        <f t="shared" ca="1" si="12"/>
        <v>45937</v>
      </c>
      <c r="Y775" s="1">
        <f ca="1">ROUND(YEARFRAC(Merge1[[#This Row],[Join_Date]],Merge1[[#This Row],[Today]], 3),0)</f>
        <v>9</v>
      </c>
      <c r="Z775" s="1" t="str" cm="1">
        <f t="array" aca="1" ref="Z775" ca="1">_xlfn.IFS(
   Merge1[[#This Row],[Customer Tenure]]&lt;=2,"New",
   Merge1[[#This Row],[Customer Tenure]]&lt;=5,"Emerging",
  Merge1[[#This Row],[Customer Tenure]]&lt;9,"Established",
   TRUE,"Loyal"
)</f>
        <v>Loyal</v>
      </c>
      <c r="AA775" s="1" t="str" cm="1">
        <f t="array" ref="AA775">_xlfn.IFS(Merge1[[#This Row],[Income]]&lt;=30000,"Low",Merge1[[#This Row],[Income]]&lt;=60000,"Medium",Merge1[[#This Row],[Income]]&lt;=100000,"High", Merge1[[#This Row],[Income]]&gt;100000," Premium")</f>
        <v>High</v>
      </c>
      <c r="AB775" s="1" t="str" cm="1">
        <f t="array" ref="AB775">_xlfn.IFS(Merge1[[#This Row],[Age]]&lt;= 28,"Gen Z", Merge1[[#This Row],[Age]]&lt;=44,"Millennials", Merge1[[#This Row],[Age]]&lt;=60,"Gen X", Merge1[[#This Row],[Age]]&gt;60,"Baby Boomers")</f>
        <v>Baby Boomers</v>
      </c>
      <c r="AC775" s="1" t="str" cm="1">
        <f t="array" ref="AC775">_xlfn.IFS(
    Merge1[[#This Row],[Balance]]&lt;=50000,"Low",
    Merge1[[#This Row],[Balance]]&lt;=200000,"Medium",
    Merge1[[#This Row],[Balance]]&gt;200000,"High"
)</f>
        <v>High</v>
      </c>
    </row>
    <row r="776" spans="1:29" x14ac:dyDescent="0.25">
      <c r="A776" s="1" t="s">
        <v>1324</v>
      </c>
      <c r="B776" s="1" t="s">
        <v>6160</v>
      </c>
      <c r="C776" s="1" t="s">
        <v>5842</v>
      </c>
      <c r="D776" s="2">
        <v>44298</v>
      </c>
      <c r="E776">
        <v>110130</v>
      </c>
      <c r="F776">
        <v>826</v>
      </c>
      <c r="G776">
        <v>0</v>
      </c>
      <c r="H776" s="1" t="s">
        <v>5833</v>
      </c>
      <c r="I776" s="1" t="s">
        <v>6666</v>
      </c>
      <c r="J776" s="1" t="s">
        <v>6240</v>
      </c>
      <c r="K776">
        <v>39</v>
      </c>
      <c r="L776" s="1" t="s">
        <v>6241</v>
      </c>
      <c r="M776" s="1" t="s">
        <v>6257</v>
      </c>
      <c r="N776">
        <v>118818</v>
      </c>
      <c r="O776" s="1" t="s">
        <v>6248</v>
      </c>
      <c r="P776" s="2">
        <v>43494</v>
      </c>
      <c r="Q776" s="2">
        <v>45628</v>
      </c>
      <c r="R776" s="1" t="s">
        <v>6904</v>
      </c>
      <c r="S776" s="1" t="s">
        <v>6916</v>
      </c>
      <c r="T776" s="1" t="s">
        <v>9</v>
      </c>
      <c r="U776">
        <v>1039</v>
      </c>
      <c r="V776" s="1" t="s">
        <v>15</v>
      </c>
      <c r="W776" s="1" t="s">
        <v>45</v>
      </c>
      <c r="X776" s="2">
        <f t="shared" ca="1" si="12"/>
        <v>45937</v>
      </c>
      <c r="Y776" s="1">
        <f ca="1">ROUND(YEARFRAC(Merge1[[#This Row],[Join_Date]],Merge1[[#This Row],[Today]], 3),0)</f>
        <v>7</v>
      </c>
      <c r="Z776" s="1" t="str" cm="1">
        <f t="array" aca="1" ref="Z776" ca="1">_xlfn.IFS(
   Merge1[[#This Row],[Customer Tenure]]&lt;=2,"New",
   Merge1[[#This Row],[Customer Tenure]]&lt;=5,"Emerging",
  Merge1[[#This Row],[Customer Tenure]]&lt;9,"Established",
   TRUE,"Loyal"
)</f>
        <v>Established</v>
      </c>
      <c r="AA776" s="1" t="str" cm="1">
        <f t="array" ref="AA776">_xlfn.IFS(Merge1[[#This Row],[Income]]&lt;=30000,"Low",Merge1[[#This Row],[Income]]&lt;=60000,"Medium",Merge1[[#This Row],[Income]]&lt;=100000,"High", Merge1[[#This Row],[Income]]&gt;100000," Premium")</f>
        <v xml:space="preserve"> Premium</v>
      </c>
      <c r="AB776" s="1" t="str" cm="1">
        <f t="array" ref="AB776">_xlfn.IFS(Merge1[[#This Row],[Age]]&lt;= 28,"Gen Z", Merge1[[#This Row],[Age]]&lt;=44,"Millennials", Merge1[[#This Row],[Age]]&lt;=60,"Gen X", Merge1[[#This Row],[Age]]&gt;60,"Baby Boomers")</f>
        <v>Millennials</v>
      </c>
      <c r="AC776" s="1" t="str" cm="1">
        <f t="array" ref="AC776">_xlfn.IFS(
    Merge1[[#This Row],[Balance]]&lt;=50000,"Low",
    Merge1[[#This Row],[Balance]]&lt;=200000,"Medium",
    Merge1[[#This Row],[Balance]]&gt;200000,"High"
)</f>
        <v>Medium</v>
      </c>
    </row>
    <row r="777" spans="1:29" x14ac:dyDescent="0.25">
      <c r="A777" s="1" t="s">
        <v>998</v>
      </c>
      <c r="B777" s="1" t="s">
        <v>6062</v>
      </c>
      <c r="C777" s="1" t="s">
        <v>5835</v>
      </c>
      <c r="D777" s="2">
        <v>43059</v>
      </c>
      <c r="E777">
        <v>59821</v>
      </c>
      <c r="F777">
        <v>590</v>
      </c>
      <c r="G777">
        <v>0</v>
      </c>
      <c r="H777" s="1" t="s">
        <v>5833</v>
      </c>
      <c r="I777" s="1" t="s">
        <v>6263</v>
      </c>
      <c r="J777" s="1" t="s">
        <v>6240</v>
      </c>
      <c r="K777">
        <v>59</v>
      </c>
      <c r="L777" s="1" t="s">
        <v>6241</v>
      </c>
      <c r="M777" s="1" t="s">
        <v>6262</v>
      </c>
      <c r="N777">
        <v>144988</v>
      </c>
      <c r="O777" s="1" t="s">
        <v>6243</v>
      </c>
      <c r="P777" s="2">
        <v>45448</v>
      </c>
      <c r="Q777" s="2">
        <v>45283</v>
      </c>
      <c r="R777" s="1" t="s">
        <v>6904</v>
      </c>
      <c r="S777" s="1" t="s">
        <v>6905</v>
      </c>
      <c r="T777" s="1" t="s">
        <v>9</v>
      </c>
      <c r="U777">
        <v>7632</v>
      </c>
      <c r="V777" s="1" t="s">
        <v>19</v>
      </c>
      <c r="W777" s="1" t="s">
        <v>40</v>
      </c>
      <c r="X777" s="2">
        <f t="shared" ca="1" si="12"/>
        <v>45937</v>
      </c>
      <c r="Y777" s="1">
        <f ca="1">ROUND(YEARFRAC(Merge1[[#This Row],[Join_Date]],Merge1[[#This Row],[Today]], 3),0)</f>
        <v>1</v>
      </c>
      <c r="Z777" s="1" t="str" cm="1">
        <f t="array" aca="1" ref="Z777" ca="1">_xlfn.IFS(
   Merge1[[#This Row],[Customer Tenure]]&lt;=2,"New",
   Merge1[[#This Row],[Customer Tenure]]&lt;=5,"Emerging",
  Merge1[[#This Row],[Customer Tenure]]&lt;9,"Established",
   TRUE,"Loyal"
)</f>
        <v>New</v>
      </c>
      <c r="AA777" s="1" t="str" cm="1">
        <f t="array" ref="AA777">_xlfn.IFS(Merge1[[#This Row],[Income]]&lt;=30000,"Low",Merge1[[#This Row],[Income]]&lt;=60000,"Medium",Merge1[[#This Row],[Income]]&lt;=100000,"High", Merge1[[#This Row],[Income]]&gt;100000," Premium")</f>
        <v xml:space="preserve"> Premium</v>
      </c>
      <c r="AB777" s="1" t="str" cm="1">
        <f t="array" ref="AB777">_xlfn.IFS(Merge1[[#This Row],[Age]]&lt;= 28,"Gen Z", Merge1[[#This Row],[Age]]&lt;=44,"Millennials", Merge1[[#This Row],[Age]]&lt;=60,"Gen X", Merge1[[#This Row],[Age]]&gt;60,"Baby Boomers")</f>
        <v>Gen X</v>
      </c>
      <c r="AC777" s="1" t="str" cm="1">
        <f t="array" ref="AC777">_xlfn.IFS(
    Merge1[[#This Row],[Balance]]&lt;=50000,"Low",
    Merge1[[#This Row],[Balance]]&lt;=200000,"Medium",
    Merge1[[#This Row],[Balance]]&gt;200000,"High"
)</f>
        <v>Medium</v>
      </c>
    </row>
    <row r="778" spans="1:29" x14ac:dyDescent="0.25">
      <c r="A778" s="1" t="s">
        <v>1107</v>
      </c>
      <c r="B778" s="1" t="s">
        <v>5865</v>
      </c>
      <c r="C778" s="1" t="s">
        <v>5842</v>
      </c>
      <c r="D778" s="2">
        <v>42491</v>
      </c>
      <c r="E778">
        <v>358133</v>
      </c>
      <c r="F778">
        <v>579</v>
      </c>
      <c r="G778">
        <v>0</v>
      </c>
      <c r="H778" s="1" t="s">
        <v>5833</v>
      </c>
      <c r="I778" s="1" t="s">
        <v>6834</v>
      </c>
      <c r="J778" s="1" t="s">
        <v>6245</v>
      </c>
      <c r="K778">
        <v>18</v>
      </c>
      <c r="L778" s="1" t="s">
        <v>6256</v>
      </c>
      <c r="M778" s="1" t="s">
        <v>6257</v>
      </c>
      <c r="N778">
        <v>53997</v>
      </c>
      <c r="O778" s="1" t="s">
        <v>6243</v>
      </c>
      <c r="P778" s="2">
        <v>43488</v>
      </c>
      <c r="Q778" s="2">
        <v>45576</v>
      </c>
      <c r="R778" s="1" t="s">
        <v>6912</v>
      </c>
      <c r="S778" s="1" t="s">
        <v>6917</v>
      </c>
      <c r="T778" s="1" t="s">
        <v>14</v>
      </c>
      <c r="U778">
        <v>7780</v>
      </c>
      <c r="V778" s="1" t="s">
        <v>10</v>
      </c>
      <c r="W778" s="1" t="s">
        <v>106</v>
      </c>
      <c r="X778" s="2">
        <f t="shared" ca="1" si="12"/>
        <v>45937</v>
      </c>
      <c r="Y778" s="1">
        <f ca="1">ROUND(YEARFRAC(Merge1[[#This Row],[Join_Date]],Merge1[[#This Row],[Today]], 3),0)</f>
        <v>7</v>
      </c>
      <c r="Z778" s="1" t="str" cm="1">
        <f t="array" aca="1" ref="Z778" ca="1">_xlfn.IFS(
   Merge1[[#This Row],[Customer Tenure]]&lt;=2,"New",
   Merge1[[#This Row],[Customer Tenure]]&lt;=5,"Emerging",
  Merge1[[#This Row],[Customer Tenure]]&lt;9,"Established",
   TRUE,"Loyal"
)</f>
        <v>Established</v>
      </c>
      <c r="AA778" s="1" t="str" cm="1">
        <f t="array" ref="AA778">_xlfn.IFS(Merge1[[#This Row],[Income]]&lt;=30000,"Low",Merge1[[#This Row],[Income]]&lt;=60000,"Medium",Merge1[[#This Row],[Income]]&lt;=100000,"High", Merge1[[#This Row],[Income]]&gt;100000," Premium")</f>
        <v>Medium</v>
      </c>
      <c r="AB778" s="1" t="str" cm="1">
        <f t="array" ref="AB778">_xlfn.IFS(Merge1[[#This Row],[Age]]&lt;= 28,"Gen Z", Merge1[[#This Row],[Age]]&lt;=44,"Millennials", Merge1[[#This Row],[Age]]&lt;=60,"Gen X", Merge1[[#This Row],[Age]]&gt;60,"Baby Boomers")</f>
        <v>Gen Z</v>
      </c>
      <c r="AC778" s="1" t="str" cm="1">
        <f t="array" ref="AC778">_xlfn.IFS(
    Merge1[[#This Row],[Balance]]&lt;=50000,"Low",
    Merge1[[#This Row],[Balance]]&lt;=200000,"Medium",
    Merge1[[#This Row],[Balance]]&gt;200000,"High"
)</f>
        <v>High</v>
      </c>
    </row>
    <row r="779" spans="1:29" x14ac:dyDescent="0.25">
      <c r="A779" s="1" t="s">
        <v>1020</v>
      </c>
      <c r="B779" s="1" t="s">
        <v>6102</v>
      </c>
      <c r="C779" s="1" t="s">
        <v>5835</v>
      </c>
      <c r="D779" s="2">
        <v>42305</v>
      </c>
      <c r="E779">
        <v>200753</v>
      </c>
      <c r="F779">
        <v>846</v>
      </c>
      <c r="G779">
        <v>0</v>
      </c>
      <c r="H779" s="1" t="s">
        <v>5833</v>
      </c>
      <c r="I779" s="1" t="s">
        <v>6725</v>
      </c>
      <c r="J779" s="1" t="s">
        <v>6245</v>
      </c>
      <c r="K779">
        <v>71</v>
      </c>
      <c r="L779" s="1" t="s">
        <v>6241</v>
      </c>
      <c r="M779" s="1" t="s">
        <v>6262</v>
      </c>
      <c r="N779">
        <v>100818</v>
      </c>
      <c r="O779" s="1" t="s">
        <v>6243</v>
      </c>
      <c r="P779" s="2">
        <v>43995</v>
      </c>
      <c r="Q779" s="2">
        <v>45691</v>
      </c>
      <c r="R779" s="1" t="s">
        <v>6885</v>
      </c>
      <c r="S779" s="1" t="s">
        <v>6896</v>
      </c>
      <c r="T779" s="1" t="s">
        <v>23</v>
      </c>
      <c r="U779">
        <v>1162</v>
      </c>
      <c r="V779" s="1" t="s">
        <v>19</v>
      </c>
      <c r="W779" s="1" t="s">
        <v>45</v>
      </c>
      <c r="X779" s="2">
        <f t="shared" ca="1" si="12"/>
        <v>45937</v>
      </c>
      <c r="Y779" s="1">
        <f ca="1">ROUND(YEARFRAC(Merge1[[#This Row],[Join_Date]],Merge1[[#This Row],[Today]], 3),0)</f>
        <v>5</v>
      </c>
      <c r="Z779" s="1" t="str" cm="1">
        <f t="array" aca="1" ref="Z779" ca="1">_xlfn.IFS(
   Merge1[[#This Row],[Customer Tenure]]&lt;=2,"New",
   Merge1[[#This Row],[Customer Tenure]]&lt;=5,"Emerging",
  Merge1[[#This Row],[Customer Tenure]]&lt;9,"Established",
   TRUE,"Loyal"
)</f>
        <v>Emerging</v>
      </c>
      <c r="AA779" s="1" t="str" cm="1">
        <f t="array" ref="AA779">_xlfn.IFS(Merge1[[#This Row],[Income]]&lt;=30000,"Low",Merge1[[#This Row],[Income]]&lt;=60000,"Medium",Merge1[[#This Row],[Income]]&lt;=100000,"High", Merge1[[#This Row],[Income]]&gt;100000," Premium")</f>
        <v xml:space="preserve"> Premium</v>
      </c>
      <c r="AB779" s="1" t="str" cm="1">
        <f t="array" ref="AB779">_xlfn.IFS(Merge1[[#This Row],[Age]]&lt;= 28,"Gen Z", Merge1[[#This Row],[Age]]&lt;=44,"Millennials", Merge1[[#This Row],[Age]]&lt;=60,"Gen X", Merge1[[#This Row],[Age]]&gt;60,"Baby Boomers")</f>
        <v>Baby Boomers</v>
      </c>
      <c r="AC779" s="1" t="str" cm="1">
        <f t="array" ref="AC779">_xlfn.IFS(
    Merge1[[#This Row],[Balance]]&lt;=50000,"Low",
    Merge1[[#This Row],[Balance]]&lt;=200000,"Medium",
    Merge1[[#This Row],[Balance]]&gt;200000,"High"
)</f>
        <v>High</v>
      </c>
    </row>
    <row r="780" spans="1:29" x14ac:dyDescent="0.25">
      <c r="A780" s="1" t="s">
        <v>1023</v>
      </c>
      <c r="B780" s="1" t="s">
        <v>6175</v>
      </c>
      <c r="C780" s="1" t="s">
        <v>5835</v>
      </c>
      <c r="D780" s="2">
        <v>45296</v>
      </c>
      <c r="E780">
        <v>86795</v>
      </c>
      <c r="F780">
        <v>831</v>
      </c>
      <c r="G780">
        <v>0</v>
      </c>
      <c r="H780" s="1" t="s">
        <v>5838</v>
      </c>
      <c r="I780" s="1" t="s">
        <v>6700</v>
      </c>
      <c r="J780" s="1" t="s">
        <v>6245</v>
      </c>
      <c r="K780">
        <v>58</v>
      </c>
      <c r="L780" s="1" t="s">
        <v>6246</v>
      </c>
      <c r="M780" s="1" t="s">
        <v>6257</v>
      </c>
      <c r="N780">
        <v>188484</v>
      </c>
      <c r="O780" s="1" t="s">
        <v>6243</v>
      </c>
      <c r="P780" s="2">
        <v>45392</v>
      </c>
      <c r="Q780" s="2">
        <v>45343</v>
      </c>
      <c r="R780" s="1" t="s">
        <v>6885</v>
      </c>
      <c r="S780" s="1" t="s">
        <v>6886</v>
      </c>
      <c r="T780" s="1" t="s">
        <v>23</v>
      </c>
      <c r="U780">
        <v>8667</v>
      </c>
      <c r="V780" s="1" t="s">
        <v>10</v>
      </c>
      <c r="W780" s="1" t="s">
        <v>25</v>
      </c>
      <c r="X780" s="2">
        <f t="shared" ca="1" si="12"/>
        <v>45937</v>
      </c>
      <c r="Y780" s="1">
        <f ca="1">ROUND(YEARFRAC(Merge1[[#This Row],[Join_Date]],Merge1[[#This Row],[Today]], 3),0)</f>
        <v>1</v>
      </c>
      <c r="Z780" s="1" t="str" cm="1">
        <f t="array" aca="1" ref="Z780" ca="1">_xlfn.IFS(
   Merge1[[#This Row],[Customer Tenure]]&lt;=2,"New",
   Merge1[[#This Row],[Customer Tenure]]&lt;=5,"Emerging",
  Merge1[[#This Row],[Customer Tenure]]&lt;9,"Established",
   TRUE,"Loyal"
)</f>
        <v>New</v>
      </c>
      <c r="AA780" s="1" t="str" cm="1">
        <f t="array" ref="AA780">_xlfn.IFS(Merge1[[#This Row],[Income]]&lt;=30000,"Low",Merge1[[#This Row],[Income]]&lt;=60000,"Medium",Merge1[[#This Row],[Income]]&lt;=100000,"High", Merge1[[#This Row],[Income]]&gt;100000," Premium")</f>
        <v xml:space="preserve"> Premium</v>
      </c>
      <c r="AB780" s="1" t="str" cm="1">
        <f t="array" ref="AB780">_xlfn.IFS(Merge1[[#This Row],[Age]]&lt;= 28,"Gen Z", Merge1[[#This Row],[Age]]&lt;=44,"Millennials", Merge1[[#This Row],[Age]]&lt;=60,"Gen X", Merge1[[#This Row],[Age]]&gt;60,"Baby Boomers")</f>
        <v>Gen X</v>
      </c>
      <c r="AC780" s="1" t="str" cm="1">
        <f t="array" ref="AC780">_xlfn.IFS(
    Merge1[[#This Row],[Balance]]&lt;=50000,"Low",
    Merge1[[#This Row],[Balance]]&lt;=200000,"Medium",
    Merge1[[#This Row],[Balance]]&gt;200000,"High"
)</f>
        <v>Medium</v>
      </c>
    </row>
    <row r="781" spans="1:29" x14ac:dyDescent="0.25">
      <c r="A781" s="1" t="s">
        <v>1029</v>
      </c>
      <c r="B781" s="1" t="s">
        <v>5966</v>
      </c>
      <c r="C781" s="1" t="s">
        <v>5842</v>
      </c>
      <c r="D781" s="2">
        <v>45387</v>
      </c>
      <c r="E781">
        <v>439388</v>
      </c>
      <c r="F781">
        <v>740</v>
      </c>
      <c r="G781">
        <v>0</v>
      </c>
      <c r="H781" s="1" t="s">
        <v>5833</v>
      </c>
      <c r="I781" s="1" t="s">
        <v>6410</v>
      </c>
      <c r="J781" s="1" t="s">
        <v>6245</v>
      </c>
      <c r="K781">
        <v>46</v>
      </c>
      <c r="L781" s="1" t="s">
        <v>6260</v>
      </c>
      <c r="M781" s="1" t="s">
        <v>6242</v>
      </c>
      <c r="N781">
        <v>112241</v>
      </c>
      <c r="O781" s="1" t="s">
        <v>6248</v>
      </c>
      <c r="P781" s="2">
        <v>42374</v>
      </c>
      <c r="Q781" s="2">
        <v>45168</v>
      </c>
      <c r="R781" s="1" t="s">
        <v>6889</v>
      </c>
      <c r="S781" s="1" t="s">
        <v>6919</v>
      </c>
      <c r="T781" s="1" t="s">
        <v>23</v>
      </c>
      <c r="U781">
        <v>6726</v>
      </c>
      <c r="V781" s="1" t="s">
        <v>24</v>
      </c>
      <c r="W781" s="1" t="s">
        <v>16</v>
      </c>
      <c r="X781" s="2">
        <f t="shared" ca="1" si="12"/>
        <v>45937</v>
      </c>
      <c r="Y781" s="1">
        <f ca="1">ROUND(YEARFRAC(Merge1[[#This Row],[Join_Date]],Merge1[[#This Row],[Today]], 3),0)</f>
        <v>10</v>
      </c>
      <c r="Z781" s="1" t="str" cm="1">
        <f t="array" aca="1" ref="Z781" ca="1">_xlfn.IFS(
   Merge1[[#This Row],[Customer Tenure]]&lt;=2,"New",
   Merge1[[#This Row],[Customer Tenure]]&lt;=5,"Emerging",
  Merge1[[#This Row],[Customer Tenure]]&lt;9,"Established",
   TRUE,"Loyal"
)</f>
        <v>Loyal</v>
      </c>
      <c r="AA781" s="1" t="str" cm="1">
        <f t="array" ref="AA781">_xlfn.IFS(Merge1[[#This Row],[Income]]&lt;=30000,"Low",Merge1[[#This Row],[Income]]&lt;=60000,"Medium",Merge1[[#This Row],[Income]]&lt;=100000,"High", Merge1[[#This Row],[Income]]&gt;100000," Premium")</f>
        <v xml:space="preserve"> Premium</v>
      </c>
      <c r="AB781" s="1" t="str" cm="1">
        <f t="array" ref="AB781">_xlfn.IFS(Merge1[[#This Row],[Age]]&lt;= 28,"Gen Z", Merge1[[#This Row],[Age]]&lt;=44,"Millennials", Merge1[[#This Row],[Age]]&lt;=60,"Gen X", Merge1[[#This Row],[Age]]&gt;60,"Baby Boomers")</f>
        <v>Gen X</v>
      </c>
      <c r="AC781" s="1" t="str" cm="1">
        <f t="array" ref="AC781">_xlfn.IFS(
    Merge1[[#This Row],[Balance]]&lt;=50000,"Low",
    Merge1[[#This Row],[Balance]]&lt;=200000,"Medium",
    Merge1[[#This Row],[Balance]]&gt;200000,"High"
)</f>
        <v>High</v>
      </c>
    </row>
    <row r="782" spans="1:29" x14ac:dyDescent="0.25">
      <c r="A782" s="1" t="s">
        <v>1294</v>
      </c>
      <c r="B782" s="1" t="s">
        <v>6179</v>
      </c>
      <c r="C782" s="1" t="s">
        <v>5842</v>
      </c>
      <c r="D782" s="2">
        <v>44714</v>
      </c>
      <c r="E782">
        <v>423093</v>
      </c>
      <c r="F782">
        <v>441</v>
      </c>
      <c r="G782">
        <v>0</v>
      </c>
      <c r="H782" s="1" t="s">
        <v>5833</v>
      </c>
      <c r="I782" s="1" t="s">
        <v>6436</v>
      </c>
      <c r="J782" s="1" t="s">
        <v>6240</v>
      </c>
      <c r="K782">
        <v>43</v>
      </c>
      <c r="L782" s="1" t="s">
        <v>6256</v>
      </c>
      <c r="M782" s="1" t="s">
        <v>6251</v>
      </c>
      <c r="N782">
        <v>81246</v>
      </c>
      <c r="O782" s="1" t="s">
        <v>6248</v>
      </c>
      <c r="P782" s="2">
        <v>44893</v>
      </c>
      <c r="Q782" s="2">
        <v>45369</v>
      </c>
      <c r="R782" s="1" t="s">
        <v>6899</v>
      </c>
      <c r="S782" s="1" t="s">
        <v>6900</v>
      </c>
      <c r="T782" s="1" t="s">
        <v>23</v>
      </c>
      <c r="U782">
        <v>9752</v>
      </c>
      <c r="V782" s="1" t="s">
        <v>10</v>
      </c>
      <c r="W782" s="1" t="s">
        <v>25</v>
      </c>
      <c r="X782" s="2">
        <f t="shared" ca="1" si="12"/>
        <v>45937</v>
      </c>
      <c r="Y782" s="1">
        <f ca="1">ROUND(YEARFRAC(Merge1[[#This Row],[Join_Date]],Merge1[[#This Row],[Today]], 3),0)</f>
        <v>3</v>
      </c>
      <c r="Z782" s="1" t="str" cm="1">
        <f t="array" aca="1" ref="Z782" ca="1">_xlfn.IFS(
   Merge1[[#This Row],[Customer Tenure]]&lt;=2,"New",
   Merge1[[#This Row],[Customer Tenure]]&lt;=5,"Emerging",
  Merge1[[#This Row],[Customer Tenure]]&lt;9,"Established",
   TRUE,"Loyal"
)</f>
        <v>Emerging</v>
      </c>
      <c r="AA782" s="1" t="str" cm="1">
        <f t="array" ref="AA782">_xlfn.IFS(Merge1[[#This Row],[Income]]&lt;=30000,"Low",Merge1[[#This Row],[Income]]&lt;=60000,"Medium",Merge1[[#This Row],[Income]]&lt;=100000,"High", Merge1[[#This Row],[Income]]&gt;100000," Premium")</f>
        <v>High</v>
      </c>
      <c r="AB782" s="1" t="str" cm="1">
        <f t="array" ref="AB782">_xlfn.IFS(Merge1[[#This Row],[Age]]&lt;= 28,"Gen Z", Merge1[[#This Row],[Age]]&lt;=44,"Millennials", Merge1[[#This Row],[Age]]&lt;=60,"Gen X", Merge1[[#This Row],[Age]]&gt;60,"Baby Boomers")</f>
        <v>Millennials</v>
      </c>
      <c r="AC782" s="1" t="str" cm="1">
        <f t="array" ref="AC782">_xlfn.IFS(
    Merge1[[#This Row],[Balance]]&lt;=50000,"Low",
    Merge1[[#This Row],[Balance]]&lt;=200000,"Medium",
    Merge1[[#This Row],[Balance]]&gt;200000,"High"
)</f>
        <v>High</v>
      </c>
    </row>
    <row r="783" spans="1:29" x14ac:dyDescent="0.25">
      <c r="A783" s="1" t="s">
        <v>1042</v>
      </c>
      <c r="B783" s="1" t="s">
        <v>5862</v>
      </c>
      <c r="C783" s="1" t="s">
        <v>5835</v>
      </c>
      <c r="D783" s="2">
        <v>42291</v>
      </c>
      <c r="E783">
        <v>440511</v>
      </c>
      <c r="F783">
        <v>788</v>
      </c>
      <c r="G783">
        <v>0</v>
      </c>
      <c r="H783" s="1" t="s">
        <v>5833</v>
      </c>
      <c r="I783" s="1" t="s">
        <v>6433</v>
      </c>
      <c r="J783" s="1" t="s">
        <v>6240</v>
      </c>
      <c r="K783">
        <v>22</v>
      </c>
      <c r="L783" s="1" t="s">
        <v>6241</v>
      </c>
      <c r="M783" s="1" t="s">
        <v>6251</v>
      </c>
      <c r="N783">
        <v>49257</v>
      </c>
      <c r="O783" s="1" t="s">
        <v>6243</v>
      </c>
      <c r="P783" s="2">
        <v>44029</v>
      </c>
      <c r="Q783" s="2">
        <v>45861</v>
      </c>
      <c r="R783" s="1" t="s">
        <v>6891</v>
      </c>
      <c r="S783" s="1" t="s">
        <v>6892</v>
      </c>
      <c r="T783" s="1" t="s">
        <v>23</v>
      </c>
      <c r="U783">
        <v>9285</v>
      </c>
      <c r="V783" s="1" t="s">
        <v>19</v>
      </c>
      <c r="W783" s="1" t="s">
        <v>29</v>
      </c>
      <c r="X783" s="2">
        <f t="shared" ca="1" si="12"/>
        <v>45937</v>
      </c>
      <c r="Y783" s="1">
        <f ca="1">ROUND(YEARFRAC(Merge1[[#This Row],[Join_Date]],Merge1[[#This Row],[Today]], 3),0)</f>
        <v>5</v>
      </c>
      <c r="Z783" s="1" t="str" cm="1">
        <f t="array" aca="1" ref="Z783" ca="1">_xlfn.IFS(
   Merge1[[#This Row],[Customer Tenure]]&lt;=2,"New",
   Merge1[[#This Row],[Customer Tenure]]&lt;=5,"Emerging",
  Merge1[[#This Row],[Customer Tenure]]&lt;9,"Established",
   TRUE,"Loyal"
)</f>
        <v>Emerging</v>
      </c>
      <c r="AA783" s="1" t="str" cm="1">
        <f t="array" ref="AA783">_xlfn.IFS(Merge1[[#This Row],[Income]]&lt;=30000,"Low",Merge1[[#This Row],[Income]]&lt;=60000,"Medium",Merge1[[#This Row],[Income]]&lt;=100000,"High", Merge1[[#This Row],[Income]]&gt;100000," Premium")</f>
        <v>Medium</v>
      </c>
      <c r="AB783" s="1" t="str" cm="1">
        <f t="array" ref="AB783">_xlfn.IFS(Merge1[[#This Row],[Age]]&lt;= 28,"Gen Z", Merge1[[#This Row],[Age]]&lt;=44,"Millennials", Merge1[[#This Row],[Age]]&lt;=60,"Gen X", Merge1[[#This Row],[Age]]&gt;60,"Baby Boomers")</f>
        <v>Gen Z</v>
      </c>
      <c r="AC783" s="1" t="str" cm="1">
        <f t="array" ref="AC783">_xlfn.IFS(
    Merge1[[#This Row],[Balance]]&lt;=50000,"Low",
    Merge1[[#This Row],[Balance]]&lt;=200000,"Medium",
    Merge1[[#This Row],[Balance]]&gt;200000,"High"
)</f>
        <v>High</v>
      </c>
    </row>
    <row r="784" spans="1:29" x14ac:dyDescent="0.25">
      <c r="A784" s="1" t="s">
        <v>1053</v>
      </c>
      <c r="B784" s="1" t="s">
        <v>5959</v>
      </c>
      <c r="C784" s="1" t="s">
        <v>5835</v>
      </c>
      <c r="D784" s="2">
        <v>43092</v>
      </c>
      <c r="E784">
        <v>422984</v>
      </c>
      <c r="F784">
        <v>742</v>
      </c>
      <c r="G784">
        <v>274579</v>
      </c>
      <c r="H784" s="1" t="s">
        <v>5833</v>
      </c>
      <c r="I784" s="1" t="s">
        <v>6792</v>
      </c>
      <c r="J784" s="1" t="s">
        <v>6240</v>
      </c>
      <c r="K784">
        <v>52</v>
      </c>
      <c r="L784" s="1" t="s">
        <v>6241</v>
      </c>
      <c r="M784" s="1" t="s">
        <v>6247</v>
      </c>
      <c r="N784">
        <v>96619</v>
      </c>
      <c r="O784" s="1" t="s">
        <v>6243</v>
      </c>
      <c r="P784" s="2">
        <v>44964</v>
      </c>
      <c r="Q784" s="2">
        <v>45250</v>
      </c>
      <c r="R784" s="1" t="s">
        <v>6887</v>
      </c>
      <c r="S784" s="1" t="s">
        <v>6888</v>
      </c>
      <c r="T784" s="1" t="s">
        <v>9</v>
      </c>
      <c r="U784">
        <v>7981</v>
      </c>
      <c r="V784" s="1" t="s">
        <v>24</v>
      </c>
      <c r="W784" s="1" t="s">
        <v>106</v>
      </c>
      <c r="X784" s="2">
        <f t="shared" ca="1" si="12"/>
        <v>45937</v>
      </c>
      <c r="Y784" s="1">
        <f ca="1">ROUND(YEARFRAC(Merge1[[#This Row],[Join_Date]],Merge1[[#This Row],[Today]], 3),0)</f>
        <v>3</v>
      </c>
      <c r="Z784" s="1" t="str" cm="1">
        <f t="array" aca="1" ref="Z784" ca="1">_xlfn.IFS(
   Merge1[[#This Row],[Customer Tenure]]&lt;=2,"New",
   Merge1[[#This Row],[Customer Tenure]]&lt;=5,"Emerging",
  Merge1[[#This Row],[Customer Tenure]]&lt;9,"Established",
   TRUE,"Loyal"
)</f>
        <v>Emerging</v>
      </c>
      <c r="AA784" s="1" t="str" cm="1">
        <f t="array" ref="AA784">_xlfn.IFS(Merge1[[#This Row],[Income]]&lt;=30000,"Low",Merge1[[#This Row],[Income]]&lt;=60000,"Medium",Merge1[[#This Row],[Income]]&lt;=100000,"High", Merge1[[#This Row],[Income]]&gt;100000," Premium")</f>
        <v>High</v>
      </c>
      <c r="AB784" s="1" t="str" cm="1">
        <f t="array" ref="AB784">_xlfn.IFS(Merge1[[#This Row],[Age]]&lt;= 28,"Gen Z", Merge1[[#This Row],[Age]]&lt;=44,"Millennials", Merge1[[#This Row],[Age]]&lt;=60,"Gen X", Merge1[[#This Row],[Age]]&gt;60,"Baby Boomers")</f>
        <v>Gen X</v>
      </c>
      <c r="AC784" s="1" t="str" cm="1">
        <f t="array" ref="AC784">_xlfn.IFS(
    Merge1[[#This Row],[Balance]]&lt;=50000,"Low",
    Merge1[[#This Row],[Balance]]&lt;=200000,"Medium",
    Merge1[[#This Row],[Balance]]&gt;200000,"High"
)</f>
        <v>High</v>
      </c>
    </row>
    <row r="785" spans="1:29" x14ac:dyDescent="0.25">
      <c r="A785" s="1" t="s">
        <v>1057</v>
      </c>
      <c r="B785" s="1" t="s">
        <v>6006</v>
      </c>
      <c r="C785" s="1" t="s">
        <v>5832</v>
      </c>
      <c r="D785" s="2">
        <v>42800</v>
      </c>
      <c r="E785">
        <v>323943</v>
      </c>
      <c r="F785">
        <v>818</v>
      </c>
      <c r="G785">
        <v>369543</v>
      </c>
      <c r="H785" s="1" t="s">
        <v>5833</v>
      </c>
      <c r="I785" s="1" t="s">
        <v>6855</v>
      </c>
      <c r="J785" s="1" t="s">
        <v>6245</v>
      </c>
      <c r="K785">
        <v>27</v>
      </c>
      <c r="L785" s="1" t="s">
        <v>6260</v>
      </c>
      <c r="M785" s="1" t="s">
        <v>6254</v>
      </c>
      <c r="N785">
        <v>32115</v>
      </c>
      <c r="O785" s="1" t="s">
        <v>6243</v>
      </c>
      <c r="P785" s="2">
        <v>44267</v>
      </c>
      <c r="Q785" s="2">
        <v>45572</v>
      </c>
      <c r="R785" s="1" t="s">
        <v>6912</v>
      </c>
      <c r="S785" s="1" t="s">
        <v>6917</v>
      </c>
      <c r="T785" s="1" t="s">
        <v>9</v>
      </c>
      <c r="U785">
        <v>2531</v>
      </c>
      <c r="V785" s="1" t="s">
        <v>15</v>
      </c>
      <c r="W785" s="1" t="s">
        <v>29</v>
      </c>
      <c r="X785" s="2">
        <f t="shared" ca="1" si="12"/>
        <v>45937</v>
      </c>
      <c r="Y785" s="1">
        <f ca="1">ROUND(YEARFRAC(Merge1[[#This Row],[Join_Date]],Merge1[[#This Row],[Today]], 3),0)</f>
        <v>5</v>
      </c>
      <c r="Z785" s="1" t="str" cm="1">
        <f t="array" aca="1" ref="Z785" ca="1">_xlfn.IFS(
   Merge1[[#This Row],[Customer Tenure]]&lt;=2,"New",
   Merge1[[#This Row],[Customer Tenure]]&lt;=5,"Emerging",
  Merge1[[#This Row],[Customer Tenure]]&lt;9,"Established",
   TRUE,"Loyal"
)</f>
        <v>Emerging</v>
      </c>
      <c r="AA785" s="1" t="str" cm="1">
        <f t="array" ref="AA785">_xlfn.IFS(Merge1[[#This Row],[Income]]&lt;=30000,"Low",Merge1[[#This Row],[Income]]&lt;=60000,"Medium",Merge1[[#This Row],[Income]]&lt;=100000,"High", Merge1[[#This Row],[Income]]&gt;100000," Premium")</f>
        <v>Medium</v>
      </c>
      <c r="AB785" s="1" t="str" cm="1">
        <f t="array" ref="AB785">_xlfn.IFS(Merge1[[#This Row],[Age]]&lt;= 28,"Gen Z", Merge1[[#This Row],[Age]]&lt;=44,"Millennials", Merge1[[#This Row],[Age]]&lt;=60,"Gen X", Merge1[[#This Row],[Age]]&gt;60,"Baby Boomers")</f>
        <v>Gen Z</v>
      </c>
      <c r="AC785" s="1" t="str" cm="1">
        <f t="array" ref="AC785">_xlfn.IFS(
    Merge1[[#This Row],[Balance]]&lt;=50000,"Low",
    Merge1[[#This Row],[Balance]]&lt;=200000,"Medium",
    Merge1[[#This Row],[Balance]]&gt;200000,"High"
)</f>
        <v>High</v>
      </c>
    </row>
    <row r="786" spans="1:29" x14ac:dyDescent="0.25">
      <c r="A786" s="1" t="s">
        <v>1326</v>
      </c>
      <c r="B786" s="1" t="s">
        <v>5870</v>
      </c>
      <c r="C786" s="1" t="s">
        <v>5835</v>
      </c>
      <c r="D786" s="2">
        <v>45591</v>
      </c>
      <c r="E786">
        <v>217741</v>
      </c>
      <c r="F786">
        <v>500</v>
      </c>
      <c r="G786">
        <v>0</v>
      </c>
      <c r="H786" s="1" t="s">
        <v>5850</v>
      </c>
      <c r="I786" s="1" t="s">
        <v>6628</v>
      </c>
      <c r="J786" s="1" t="s">
        <v>6240</v>
      </c>
      <c r="K786">
        <v>48</v>
      </c>
      <c r="L786" s="1" t="s">
        <v>6260</v>
      </c>
      <c r="M786" s="1" t="s">
        <v>6242</v>
      </c>
      <c r="N786">
        <v>70861</v>
      </c>
      <c r="O786" s="1" t="s">
        <v>6243</v>
      </c>
      <c r="P786" s="2">
        <v>45334</v>
      </c>
      <c r="Q786" s="2">
        <v>45623</v>
      </c>
      <c r="R786" s="1" t="s">
        <v>6887</v>
      </c>
      <c r="S786" s="1" t="s">
        <v>6901</v>
      </c>
      <c r="T786" s="1" t="s">
        <v>28</v>
      </c>
      <c r="U786">
        <v>988</v>
      </c>
      <c r="V786" s="1" t="s">
        <v>24</v>
      </c>
      <c r="W786" s="1" t="s">
        <v>106</v>
      </c>
      <c r="X786" s="2">
        <f t="shared" ca="1" si="12"/>
        <v>45937</v>
      </c>
      <c r="Y786" s="1">
        <f ca="1">ROUND(YEARFRAC(Merge1[[#This Row],[Join_Date]],Merge1[[#This Row],[Today]], 3),0)</f>
        <v>2</v>
      </c>
      <c r="Z786" s="1" t="str" cm="1">
        <f t="array" aca="1" ref="Z786" ca="1">_xlfn.IFS(
   Merge1[[#This Row],[Customer Tenure]]&lt;=2,"New",
   Merge1[[#This Row],[Customer Tenure]]&lt;=5,"Emerging",
  Merge1[[#This Row],[Customer Tenure]]&lt;9,"Established",
   TRUE,"Loyal"
)</f>
        <v>New</v>
      </c>
      <c r="AA786" s="1" t="str" cm="1">
        <f t="array" ref="AA786">_xlfn.IFS(Merge1[[#This Row],[Income]]&lt;=30000,"Low",Merge1[[#This Row],[Income]]&lt;=60000,"Medium",Merge1[[#This Row],[Income]]&lt;=100000,"High", Merge1[[#This Row],[Income]]&gt;100000," Premium")</f>
        <v>High</v>
      </c>
      <c r="AB786" s="1" t="str" cm="1">
        <f t="array" ref="AB786">_xlfn.IFS(Merge1[[#This Row],[Age]]&lt;= 28,"Gen Z", Merge1[[#This Row],[Age]]&lt;=44,"Millennials", Merge1[[#This Row],[Age]]&lt;=60,"Gen X", Merge1[[#This Row],[Age]]&gt;60,"Baby Boomers")</f>
        <v>Gen X</v>
      </c>
      <c r="AC786" s="1" t="str" cm="1">
        <f t="array" ref="AC786">_xlfn.IFS(
    Merge1[[#This Row],[Balance]]&lt;=50000,"Low",
    Merge1[[#This Row],[Balance]]&lt;=200000,"Medium",
    Merge1[[#This Row],[Balance]]&gt;200000,"High"
)</f>
        <v>High</v>
      </c>
    </row>
    <row r="787" spans="1:29" x14ac:dyDescent="0.25">
      <c r="A787" s="1" t="s">
        <v>1305</v>
      </c>
      <c r="B787" s="1" t="s">
        <v>6113</v>
      </c>
      <c r="C787" s="1" t="s">
        <v>5832</v>
      </c>
      <c r="D787" s="2">
        <v>44089</v>
      </c>
      <c r="E787">
        <v>437651</v>
      </c>
      <c r="F787">
        <v>810</v>
      </c>
      <c r="G787">
        <v>0</v>
      </c>
      <c r="H787" s="1" t="s">
        <v>5860</v>
      </c>
      <c r="I787" s="1" t="s">
        <v>6781</v>
      </c>
      <c r="J787" s="1" t="s">
        <v>6240</v>
      </c>
      <c r="K787">
        <v>26</v>
      </c>
      <c r="L787" s="1" t="s">
        <v>6256</v>
      </c>
      <c r="M787" s="1" t="s">
        <v>6247</v>
      </c>
      <c r="N787">
        <v>106475</v>
      </c>
      <c r="O787" s="1" t="s">
        <v>6243</v>
      </c>
      <c r="P787" s="2">
        <v>45133</v>
      </c>
      <c r="Q787" s="2">
        <v>45796</v>
      </c>
      <c r="R787" s="1" t="s">
        <v>6906</v>
      </c>
      <c r="S787" s="1" t="s">
        <v>6907</v>
      </c>
      <c r="T787" s="1" t="s">
        <v>14</v>
      </c>
      <c r="U787">
        <v>1658</v>
      </c>
      <c r="V787" s="1" t="s">
        <v>24</v>
      </c>
      <c r="W787" s="1" t="s">
        <v>25</v>
      </c>
      <c r="X787" s="2">
        <f t="shared" ca="1" si="12"/>
        <v>45937</v>
      </c>
      <c r="Y787" s="1">
        <f ca="1">ROUND(YEARFRAC(Merge1[[#This Row],[Join_Date]],Merge1[[#This Row],[Today]], 3),0)</f>
        <v>2</v>
      </c>
      <c r="Z787" s="1" t="str" cm="1">
        <f t="array" aca="1" ref="Z787" ca="1">_xlfn.IFS(
   Merge1[[#This Row],[Customer Tenure]]&lt;=2,"New",
   Merge1[[#This Row],[Customer Tenure]]&lt;=5,"Emerging",
  Merge1[[#This Row],[Customer Tenure]]&lt;9,"Established",
   TRUE,"Loyal"
)</f>
        <v>New</v>
      </c>
      <c r="AA787" s="1" t="str" cm="1">
        <f t="array" ref="AA787">_xlfn.IFS(Merge1[[#This Row],[Income]]&lt;=30000,"Low",Merge1[[#This Row],[Income]]&lt;=60000,"Medium",Merge1[[#This Row],[Income]]&lt;=100000,"High", Merge1[[#This Row],[Income]]&gt;100000," Premium")</f>
        <v xml:space="preserve"> Premium</v>
      </c>
      <c r="AB787" s="1" t="str" cm="1">
        <f t="array" ref="AB787">_xlfn.IFS(Merge1[[#This Row],[Age]]&lt;= 28,"Gen Z", Merge1[[#This Row],[Age]]&lt;=44,"Millennials", Merge1[[#This Row],[Age]]&lt;=60,"Gen X", Merge1[[#This Row],[Age]]&gt;60,"Baby Boomers")</f>
        <v>Gen Z</v>
      </c>
      <c r="AC787" s="1" t="str" cm="1">
        <f t="array" ref="AC787">_xlfn.IFS(
    Merge1[[#This Row],[Balance]]&lt;=50000,"Low",
    Merge1[[#This Row],[Balance]]&lt;=200000,"Medium",
    Merge1[[#This Row],[Balance]]&gt;200000,"High"
)</f>
        <v>High</v>
      </c>
    </row>
    <row r="788" spans="1:29" x14ac:dyDescent="0.25">
      <c r="A788" s="1" t="s">
        <v>1090</v>
      </c>
      <c r="B788" s="1" t="s">
        <v>6019</v>
      </c>
      <c r="C788" s="1" t="s">
        <v>5832</v>
      </c>
      <c r="D788" s="2">
        <v>45063</v>
      </c>
      <c r="E788">
        <v>111497</v>
      </c>
      <c r="F788">
        <v>713</v>
      </c>
      <c r="G788">
        <v>0</v>
      </c>
      <c r="H788" s="1" t="s">
        <v>5833</v>
      </c>
      <c r="I788" s="1" t="s">
        <v>6678</v>
      </c>
      <c r="J788" s="1" t="s">
        <v>6245</v>
      </c>
      <c r="K788">
        <v>36</v>
      </c>
      <c r="L788" s="1" t="s">
        <v>6246</v>
      </c>
      <c r="M788" s="1" t="s">
        <v>6262</v>
      </c>
      <c r="N788">
        <v>99148</v>
      </c>
      <c r="O788" s="1" t="s">
        <v>6252</v>
      </c>
      <c r="P788" s="2">
        <v>43052</v>
      </c>
      <c r="Q788" s="2">
        <v>45542</v>
      </c>
      <c r="R788" s="1" t="s">
        <v>6897</v>
      </c>
      <c r="S788" s="1" t="s">
        <v>6898</v>
      </c>
      <c r="T788" s="1" t="s">
        <v>9</v>
      </c>
      <c r="U788">
        <v>1287</v>
      </c>
      <c r="V788" s="1" t="s">
        <v>19</v>
      </c>
      <c r="W788" s="1" t="s">
        <v>50</v>
      </c>
      <c r="X788" s="2">
        <f t="shared" ca="1" si="12"/>
        <v>45937</v>
      </c>
      <c r="Y788" s="1">
        <f ca="1">ROUND(YEARFRAC(Merge1[[#This Row],[Join_Date]],Merge1[[#This Row],[Today]], 3),0)</f>
        <v>8</v>
      </c>
      <c r="Z788" s="1" t="str" cm="1">
        <f t="array" aca="1" ref="Z788" ca="1">_xlfn.IFS(
   Merge1[[#This Row],[Customer Tenure]]&lt;=2,"New",
   Merge1[[#This Row],[Customer Tenure]]&lt;=5,"Emerging",
  Merge1[[#This Row],[Customer Tenure]]&lt;9,"Established",
   TRUE,"Loyal"
)</f>
        <v>Established</v>
      </c>
      <c r="AA788" s="1" t="str" cm="1">
        <f t="array" ref="AA788">_xlfn.IFS(Merge1[[#This Row],[Income]]&lt;=30000,"Low",Merge1[[#This Row],[Income]]&lt;=60000,"Medium",Merge1[[#This Row],[Income]]&lt;=100000,"High", Merge1[[#This Row],[Income]]&gt;100000," Premium")</f>
        <v>High</v>
      </c>
      <c r="AB788" s="1" t="str" cm="1">
        <f t="array" ref="AB788">_xlfn.IFS(Merge1[[#This Row],[Age]]&lt;= 28,"Gen Z", Merge1[[#This Row],[Age]]&lt;=44,"Millennials", Merge1[[#This Row],[Age]]&lt;=60,"Gen X", Merge1[[#This Row],[Age]]&gt;60,"Baby Boomers")</f>
        <v>Millennials</v>
      </c>
      <c r="AC788" s="1" t="str" cm="1">
        <f t="array" ref="AC788">_xlfn.IFS(
    Merge1[[#This Row],[Balance]]&lt;=50000,"Low",
    Merge1[[#This Row],[Balance]]&lt;=200000,"Medium",
    Merge1[[#This Row],[Balance]]&gt;200000,"High"
)</f>
        <v>Medium</v>
      </c>
    </row>
    <row r="789" spans="1:29" x14ac:dyDescent="0.25">
      <c r="A789" s="1" t="s">
        <v>1310</v>
      </c>
      <c r="B789" s="1" t="s">
        <v>6193</v>
      </c>
      <c r="C789" s="1" t="s">
        <v>5832</v>
      </c>
      <c r="D789" s="2">
        <v>43177</v>
      </c>
      <c r="E789">
        <v>19404</v>
      </c>
      <c r="F789">
        <v>774</v>
      </c>
      <c r="G789">
        <v>0</v>
      </c>
      <c r="H789" s="1" t="s">
        <v>5833</v>
      </c>
      <c r="I789" s="1" t="s">
        <v>6472</v>
      </c>
      <c r="J789" s="1" t="s">
        <v>6240</v>
      </c>
      <c r="K789">
        <v>66</v>
      </c>
      <c r="L789" s="1" t="s">
        <v>6246</v>
      </c>
      <c r="M789" s="1" t="s">
        <v>6242</v>
      </c>
      <c r="N789">
        <v>27813</v>
      </c>
      <c r="O789" s="1" t="s">
        <v>6252</v>
      </c>
      <c r="P789" s="2">
        <v>42803</v>
      </c>
      <c r="Q789" s="2">
        <v>45286</v>
      </c>
      <c r="R789" s="1" t="s">
        <v>6904</v>
      </c>
      <c r="S789" s="1" t="s">
        <v>6905</v>
      </c>
      <c r="T789" s="1" t="s">
        <v>14</v>
      </c>
      <c r="U789">
        <v>6720</v>
      </c>
      <c r="V789" s="1" t="s">
        <v>19</v>
      </c>
      <c r="W789" s="1" t="s">
        <v>106</v>
      </c>
      <c r="X789" s="2">
        <f t="shared" ca="1" si="12"/>
        <v>45937</v>
      </c>
      <c r="Y789" s="1">
        <f ca="1">ROUND(YEARFRAC(Merge1[[#This Row],[Join_Date]],Merge1[[#This Row],[Today]], 3),0)</f>
        <v>9</v>
      </c>
      <c r="Z789" s="1" t="str" cm="1">
        <f t="array" aca="1" ref="Z789" ca="1">_xlfn.IFS(
   Merge1[[#This Row],[Customer Tenure]]&lt;=2,"New",
   Merge1[[#This Row],[Customer Tenure]]&lt;=5,"Emerging",
  Merge1[[#This Row],[Customer Tenure]]&lt;9,"Established",
   TRUE,"Loyal"
)</f>
        <v>Loyal</v>
      </c>
      <c r="AA789" s="1" t="str" cm="1">
        <f t="array" ref="AA789">_xlfn.IFS(Merge1[[#This Row],[Income]]&lt;=30000,"Low",Merge1[[#This Row],[Income]]&lt;=60000,"Medium",Merge1[[#This Row],[Income]]&lt;=100000,"High", Merge1[[#This Row],[Income]]&gt;100000," Premium")</f>
        <v>Low</v>
      </c>
      <c r="AB789" s="1" t="str" cm="1">
        <f t="array" ref="AB789">_xlfn.IFS(Merge1[[#This Row],[Age]]&lt;= 28,"Gen Z", Merge1[[#This Row],[Age]]&lt;=44,"Millennials", Merge1[[#This Row],[Age]]&lt;=60,"Gen X", Merge1[[#This Row],[Age]]&gt;60,"Baby Boomers")</f>
        <v>Baby Boomers</v>
      </c>
      <c r="AC789" s="1" t="str" cm="1">
        <f t="array" ref="AC789">_xlfn.IFS(
    Merge1[[#This Row],[Balance]]&lt;=50000,"Low",
    Merge1[[#This Row],[Balance]]&lt;=200000,"Medium",
    Merge1[[#This Row],[Balance]]&gt;200000,"High"
)</f>
        <v>Low</v>
      </c>
    </row>
    <row r="790" spans="1:29" x14ac:dyDescent="0.25">
      <c r="A790" s="1" t="s">
        <v>1263</v>
      </c>
      <c r="B790" s="1" t="s">
        <v>5874</v>
      </c>
      <c r="C790" s="1" t="s">
        <v>5846</v>
      </c>
      <c r="D790" s="2">
        <v>44356</v>
      </c>
      <c r="E790">
        <v>286133</v>
      </c>
      <c r="F790">
        <v>542</v>
      </c>
      <c r="G790">
        <v>0</v>
      </c>
      <c r="H790" s="1" t="s">
        <v>5833</v>
      </c>
      <c r="I790" s="1" t="s">
        <v>6575</v>
      </c>
      <c r="J790" s="1" t="s">
        <v>6240</v>
      </c>
      <c r="K790">
        <v>34</v>
      </c>
      <c r="L790" s="1" t="s">
        <v>6260</v>
      </c>
      <c r="M790" s="1" t="s">
        <v>6251</v>
      </c>
      <c r="N790">
        <v>105708</v>
      </c>
      <c r="O790" s="1" t="s">
        <v>6243</v>
      </c>
      <c r="P790" s="2">
        <v>44588</v>
      </c>
      <c r="Q790" s="2">
        <v>45681</v>
      </c>
      <c r="R790" s="1" t="s">
        <v>6902</v>
      </c>
      <c r="S790" s="1" t="s">
        <v>6908</v>
      </c>
      <c r="T790" s="1" t="s">
        <v>9</v>
      </c>
      <c r="U790">
        <v>4639</v>
      </c>
      <c r="V790" s="1" t="s">
        <v>24</v>
      </c>
      <c r="W790" s="1" t="s">
        <v>45</v>
      </c>
      <c r="X790" s="2">
        <f t="shared" ca="1" si="12"/>
        <v>45937</v>
      </c>
      <c r="Y790" s="1">
        <f ca="1">ROUND(YEARFRAC(Merge1[[#This Row],[Join_Date]],Merge1[[#This Row],[Today]], 3),0)</f>
        <v>4</v>
      </c>
      <c r="Z790" s="1" t="str" cm="1">
        <f t="array" aca="1" ref="Z790" ca="1">_xlfn.IFS(
   Merge1[[#This Row],[Customer Tenure]]&lt;=2,"New",
   Merge1[[#This Row],[Customer Tenure]]&lt;=5,"Emerging",
  Merge1[[#This Row],[Customer Tenure]]&lt;9,"Established",
   TRUE,"Loyal"
)</f>
        <v>Emerging</v>
      </c>
      <c r="AA790" s="1" t="str" cm="1">
        <f t="array" ref="AA790">_xlfn.IFS(Merge1[[#This Row],[Income]]&lt;=30000,"Low",Merge1[[#This Row],[Income]]&lt;=60000,"Medium",Merge1[[#This Row],[Income]]&lt;=100000,"High", Merge1[[#This Row],[Income]]&gt;100000," Premium")</f>
        <v xml:space="preserve"> Premium</v>
      </c>
      <c r="AB790" s="1" t="str" cm="1">
        <f t="array" ref="AB790">_xlfn.IFS(Merge1[[#This Row],[Age]]&lt;= 28,"Gen Z", Merge1[[#This Row],[Age]]&lt;=44,"Millennials", Merge1[[#This Row],[Age]]&lt;=60,"Gen X", Merge1[[#This Row],[Age]]&gt;60,"Baby Boomers")</f>
        <v>Millennials</v>
      </c>
      <c r="AC790" s="1" t="str" cm="1">
        <f t="array" ref="AC790">_xlfn.IFS(
    Merge1[[#This Row],[Balance]]&lt;=50000,"Low",
    Merge1[[#This Row],[Balance]]&lt;=200000,"Medium",
    Merge1[[#This Row],[Balance]]&gt;200000,"High"
)</f>
        <v>High</v>
      </c>
    </row>
    <row r="791" spans="1:29" x14ac:dyDescent="0.25">
      <c r="A791" s="1" t="s">
        <v>1229</v>
      </c>
      <c r="B791" s="1" t="s">
        <v>6198</v>
      </c>
      <c r="C791" s="1" t="s">
        <v>5842</v>
      </c>
      <c r="D791" s="2">
        <v>44592</v>
      </c>
      <c r="E791">
        <v>286663</v>
      </c>
      <c r="F791">
        <v>487</v>
      </c>
      <c r="G791">
        <v>0</v>
      </c>
      <c r="H791" s="1" t="s">
        <v>5850</v>
      </c>
      <c r="I791" s="1" t="s">
        <v>6778</v>
      </c>
      <c r="J791" s="1" t="s">
        <v>6240</v>
      </c>
      <c r="K791">
        <v>71</v>
      </c>
      <c r="L791" s="1" t="s">
        <v>6260</v>
      </c>
      <c r="M791" s="1" t="s">
        <v>6266</v>
      </c>
      <c r="N791">
        <v>164832</v>
      </c>
      <c r="O791" s="1" t="s">
        <v>6243</v>
      </c>
      <c r="P791" s="2">
        <v>42971</v>
      </c>
      <c r="Q791" s="2">
        <v>45249</v>
      </c>
      <c r="R791" s="1" t="s">
        <v>6887</v>
      </c>
      <c r="S791" s="1" t="s">
        <v>6888</v>
      </c>
      <c r="T791" s="1" t="s">
        <v>14</v>
      </c>
      <c r="U791">
        <v>3834</v>
      </c>
      <c r="V791" s="1" t="s">
        <v>24</v>
      </c>
      <c r="W791" s="1" t="s">
        <v>55</v>
      </c>
      <c r="X791" s="2">
        <f t="shared" ca="1" si="12"/>
        <v>45937</v>
      </c>
      <c r="Y791" s="1">
        <f ca="1">ROUND(YEARFRAC(Merge1[[#This Row],[Join_Date]],Merge1[[#This Row],[Today]], 3),0)</f>
        <v>8</v>
      </c>
      <c r="Z791" s="1" t="str" cm="1">
        <f t="array" aca="1" ref="Z791" ca="1">_xlfn.IFS(
   Merge1[[#This Row],[Customer Tenure]]&lt;=2,"New",
   Merge1[[#This Row],[Customer Tenure]]&lt;=5,"Emerging",
  Merge1[[#This Row],[Customer Tenure]]&lt;9,"Established",
   TRUE,"Loyal"
)</f>
        <v>Established</v>
      </c>
      <c r="AA791" s="1" t="str" cm="1">
        <f t="array" ref="AA791">_xlfn.IFS(Merge1[[#This Row],[Income]]&lt;=30000,"Low",Merge1[[#This Row],[Income]]&lt;=60000,"Medium",Merge1[[#This Row],[Income]]&lt;=100000,"High", Merge1[[#This Row],[Income]]&gt;100000," Premium")</f>
        <v xml:space="preserve"> Premium</v>
      </c>
      <c r="AB791" s="1" t="str" cm="1">
        <f t="array" ref="AB791">_xlfn.IFS(Merge1[[#This Row],[Age]]&lt;= 28,"Gen Z", Merge1[[#This Row],[Age]]&lt;=44,"Millennials", Merge1[[#This Row],[Age]]&lt;=60,"Gen X", Merge1[[#This Row],[Age]]&gt;60,"Baby Boomers")</f>
        <v>Baby Boomers</v>
      </c>
      <c r="AC791" s="1" t="str" cm="1">
        <f t="array" ref="AC791">_xlfn.IFS(
    Merge1[[#This Row],[Balance]]&lt;=50000,"Low",
    Merge1[[#This Row],[Balance]]&lt;=200000,"Medium",
    Merge1[[#This Row],[Balance]]&gt;200000,"High"
)</f>
        <v>High</v>
      </c>
    </row>
    <row r="792" spans="1:29" x14ac:dyDescent="0.25">
      <c r="A792" s="1" t="s">
        <v>1296</v>
      </c>
      <c r="B792" s="1" t="s">
        <v>5941</v>
      </c>
      <c r="C792" s="1" t="s">
        <v>5832</v>
      </c>
      <c r="D792" s="2">
        <v>44044</v>
      </c>
      <c r="E792">
        <v>284583</v>
      </c>
      <c r="F792">
        <v>385</v>
      </c>
      <c r="G792">
        <v>270976</v>
      </c>
      <c r="H792" s="1" t="s">
        <v>5833</v>
      </c>
      <c r="I792" s="1" t="s">
        <v>6676</v>
      </c>
      <c r="J792" s="1" t="s">
        <v>6245</v>
      </c>
      <c r="K792">
        <v>23</v>
      </c>
      <c r="L792" s="1" t="s">
        <v>6241</v>
      </c>
      <c r="M792" s="1" t="s">
        <v>6254</v>
      </c>
      <c r="N792">
        <v>130091</v>
      </c>
      <c r="O792" s="1" t="s">
        <v>6248</v>
      </c>
      <c r="P792" s="2">
        <v>45017</v>
      </c>
      <c r="Q792" s="2">
        <v>45720</v>
      </c>
      <c r="R792" s="1" t="s">
        <v>6899</v>
      </c>
      <c r="S792" s="1" t="s">
        <v>6914</v>
      </c>
      <c r="T792" s="1" t="s">
        <v>23</v>
      </c>
      <c r="U792">
        <v>6379</v>
      </c>
      <c r="V792" s="1" t="s">
        <v>19</v>
      </c>
      <c r="W792" s="1" t="s">
        <v>45</v>
      </c>
      <c r="X792" s="2">
        <f t="shared" ca="1" si="12"/>
        <v>45937</v>
      </c>
      <c r="Y792" s="1">
        <f ca="1">ROUND(YEARFRAC(Merge1[[#This Row],[Join_Date]],Merge1[[#This Row],[Today]], 3),0)</f>
        <v>3</v>
      </c>
      <c r="Z792" s="1" t="str" cm="1">
        <f t="array" aca="1" ref="Z792" ca="1">_xlfn.IFS(
   Merge1[[#This Row],[Customer Tenure]]&lt;=2,"New",
   Merge1[[#This Row],[Customer Tenure]]&lt;=5,"Emerging",
  Merge1[[#This Row],[Customer Tenure]]&lt;9,"Established",
   TRUE,"Loyal"
)</f>
        <v>Emerging</v>
      </c>
      <c r="AA792" s="1" t="str" cm="1">
        <f t="array" ref="AA792">_xlfn.IFS(Merge1[[#This Row],[Income]]&lt;=30000,"Low",Merge1[[#This Row],[Income]]&lt;=60000,"Medium",Merge1[[#This Row],[Income]]&lt;=100000,"High", Merge1[[#This Row],[Income]]&gt;100000," Premium")</f>
        <v xml:space="preserve"> Premium</v>
      </c>
      <c r="AB792" s="1" t="str" cm="1">
        <f t="array" ref="AB792">_xlfn.IFS(Merge1[[#This Row],[Age]]&lt;= 28,"Gen Z", Merge1[[#This Row],[Age]]&lt;=44,"Millennials", Merge1[[#This Row],[Age]]&lt;=60,"Gen X", Merge1[[#This Row],[Age]]&gt;60,"Baby Boomers")</f>
        <v>Gen Z</v>
      </c>
      <c r="AC792" s="1" t="str" cm="1">
        <f t="array" ref="AC792">_xlfn.IFS(
    Merge1[[#This Row],[Balance]]&lt;=50000,"Low",
    Merge1[[#This Row],[Balance]]&lt;=200000,"Medium",
    Merge1[[#This Row],[Balance]]&gt;200000,"High"
)</f>
        <v>High</v>
      </c>
    </row>
    <row r="793" spans="1:29" x14ac:dyDescent="0.25">
      <c r="A793" s="1" t="s">
        <v>1127</v>
      </c>
      <c r="B793" s="1" t="s">
        <v>5852</v>
      </c>
      <c r="C793" s="1" t="s">
        <v>5835</v>
      </c>
      <c r="D793" s="2">
        <v>42697</v>
      </c>
      <c r="E793">
        <v>206903</v>
      </c>
      <c r="F793">
        <v>516</v>
      </c>
      <c r="G793">
        <v>0</v>
      </c>
      <c r="H793" s="1" t="s">
        <v>5833</v>
      </c>
      <c r="I793" s="1" t="s">
        <v>6489</v>
      </c>
      <c r="J793" s="1" t="s">
        <v>6240</v>
      </c>
      <c r="K793">
        <v>54</v>
      </c>
      <c r="L793" s="1" t="s">
        <v>6260</v>
      </c>
      <c r="M793" s="1" t="s">
        <v>6262</v>
      </c>
      <c r="N793">
        <v>117768</v>
      </c>
      <c r="O793" s="1" t="s">
        <v>6243</v>
      </c>
      <c r="P793" s="2">
        <v>45891</v>
      </c>
      <c r="Q793" s="2">
        <v>45318</v>
      </c>
      <c r="R793" s="1" t="s">
        <v>6902</v>
      </c>
      <c r="S793" s="1" t="s">
        <v>6903</v>
      </c>
      <c r="T793" s="1" t="s">
        <v>23</v>
      </c>
      <c r="U793">
        <v>1846</v>
      </c>
      <c r="V793" s="1" t="s">
        <v>10</v>
      </c>
      <c r="W793" s="1" t="s">
        <v>20</v>
      </c>
      <c r="X793" s="2">
        <f t="shared" ca="1" si="12"/>
        <v>45937</v>
      </c>
      <c r="Y793" s="1">
        <f ca="1">ROUND(YEARFRAC(Merge1[[#This Row],[Join_Date]],Merge1[[#This Row],[Today]], 3),0)</f>
        <v>0</v>
      </c>
      <c r="Z793" s="1" t="str" cm="1">
        <f t="array" aca="1" ref="Z793" ca="1">_xlfn.IFS(
   Merge1[[#This Row],[Customer Tenure]]&lt;=2,"New",
   Merge1[[#This Row],[Customer Tenure]]&lt;=5,"Emerging",
  Merge1[[#This Row],[Customer Tenure]]&lt;9,"Established",
   TRUE,"Loyal"
)</f>
        <v>New</v>
      </c>
      <c r="AA793" s="1" t="str" cm="1">
        <f t="array" ref="AA793">_xlfn.IFS(Merge1[[#This Row],[Income]]&lt;=30000,"Low",Merge1[[#This Row],[Income]]&lt;=60000,"Medium",Merge1[[#This Row],[Income]]&lt;=100000,"High", Merge1[[#This Row],[Income]]&gt;100000," Premium")</f>
        <v xml:space="preserve"> Premium</v>
      </c>
      <c r="AB793" s="1" t="str" cm="1">
        <f t="array" ref="AB793">_xlfn.IFS(Merge1[[#This Row],[Age]]&lt;= 28,"Gen Z", Merge1[[#This Row],[Age]]&lt;=44,"Millennials", Merge1[[#This Row],[Age]]&lt;=60,"Gen X", Merge1[[#This Row],[Age]]&gt;60,"Baby Boomers")</f>
        <v>Gen X</v>
      </c>
      <c r="AC793" s="1" t="str" cm="1">
        <f t="array" ref="AC793">_xlfn.IFS(
    Merge1[[#This Row],[Balance]]&lt;=50000,"Low",
    Merge1[[#This Row],[Balance]]&lt;=200000,"Medium",
    Merge1[[#This Row],[Balance]]&gt;200000,"High"
)</f>
        <v>High</v>
      </c>
    </row>
    <row r="794" spans="1:29" x14ac:dyDescent="0.25">
      <c r="A794" s="1" t="s">
        <v>1275</v>
      </c>
      <c r="B794" s="1" t="s">
        <v>5889</v>
      </c>
      <c r="C794" s="1" t="s">
        <v>5846</v>
      </c>
      <c r="D794" s="2">
        <v>44049</v>
      </c>
      <c r="E794">
        <v>476111</v>
      </c>
      <c r="F794">
        <v>341</v>
      </c>
      <c r="G794">
        <v>390751</v>
      </c>
      <c r="H794" s="1" t="s">
        <v>5833</v>
      </c>
      <c r="I794" s="1" t="s">
        <v>6333</v>
      </c>
      <c r="J794" s="1" t="s">
        <v>6240</v>
      </c>
      <c r="K794">
        <v>39</v>
      </c>
      <c r="L794" s="1" t="s">
        <v>6241</v>
      </c>
      <c r="M794" s="1" t="s">
        <v>6266</v>
      </c>
      <c r="N794">
        <v>123320</v>
      </c>
      <c r="O794" s="1" t="s">
        <v>6243</v>
      </c>
      <c r="P794" s="2">
        <v>44878</v>
      </c>
      <c r="Q794" s="2">
        <v>45776</v>
      </c>
      <c r="R794" s="1" t="s">
        <v>6893</v>
      </c>
      <c r="S794" s="1" t="s">
        <v>6894</v>
      </c>
      <c r="T794" s="1" t="s">
        <v>23</v>
      </c>
      <c r="U794">
        <v>1210</v>
      </c>
      <c r="V794" s="1" t="s">
        <v>15</v>
      </c>
      <c r="W794" s="1" t="s">
        <v>16</v>
      </c>
      <c r="X794" s="2">
        <f t="shared" ca="1" si="12"/>
        <v>45937</v>
      </c>
      <c r="Y794" s="1">
        <f ca="1">ROUND(YEARFRAC(Merge1[[#This Row],[Join_Date]],Merge1[[#This Row],[Today]], 3),0)</f>
        <v>3</v>
      </c>
      <c r="Z794" s="1" t="str" cm="1">
        <f t="array" aca="1" ref="Z794" ca="1">_xlfn.IFS(
   Merge1[[#This Row],[Customer Tenure]]&lt;=2,"New",
   Merge1[[#This Row],[Customer Tenure]]&lt;=5,"Emerging",
  Merge1[[#This Row],[Customer Tenure]]&lt;9,"Established",
   TRUE,"Loyal"
)</f>
        <v>Emerging</v>
      </c>
      <c r="AA794" s="1" t="str" cm="1">
        <f t="array" ref="AA794">_xlfn.IFS(Merge1[[#This Row],[Income]]&lt;=30000,"Low",Merge1[[#This Row],[Income]]&lt;=60000,"Medium",Merge1[[#This Row],[Income]]&lt;=100000,"High", Merge1[[#This Row],[Income]]&gt;100000," Premium")</f>
        <v xml:space="preserve"> Premium</v>
      </c>
      <c r="AB794" s="1" t="str" cm="1">
        <f t="array" ref="AB794">_xlfn.IFS(Merge1[[#This Row],[Age]]&lt;= 28,"Gen Z", Merge1[[#This Row],[Age]]&lt;=44,"Millennials", Merge1[[#This Row],[Age]]&lt;=60,"Gen X", Merge1[[#This Row],[Age]]&gt;60,"Baby Boomers")</f>
        <v>Millennials</v>
      </c>
      <c r="AC794" s="1" t="str" cm="1">
        <f t="array" ref="AC794">_xlfn.IFS(
    Merge1[[#This Row],[Balance]]&lt;=50000,"Low",
    Merge1[[#This Row],[Balance]]&lt;=200000,"Medium",
    Merge1[[#This Row],[Balance]]&gt;200000,"High"
)</f>
        <v>High</v>
      </c>
    </row>
    <row r="795" spans="1:29" x14ac:dyDescent="0.25">
      <c r="A795" s="1" t="s">
        <v>1318</v>
      </c>
      <c r="B795" s="1" t="s">
        <v>6074</v>
      </c>
      <c r="C795" s="1" t="s">
        <v>5835</v>
      </c>
      <c r="D795" s="2">
        <v>42769</v>
      </c>
      <c r="E795">
        <v>447415</v>
      </c>
      <c r="F795">
        <v>574</v>
      </c>
      <c r="G795">
        <v>0</v>
      </c>
      <c r="H795" s="1" t="s">
        <v>5850</v>
      </c>
      <c r="I795" s="1" t="s">
        <v>6601</v>
      </c>
      <c r="J795" s="1" t="s">
        <v>6245</v>
      </c>
      <c r="K795">
        <v>70</v>
      </c>
      <c r="L795" s="1" t="s">
        <v>6260</v>
      </c>
      <c r="M795" s="1" t="s">
        <v>6251</v>
      </c>
      <c r="N795">
        <v>116347</v>
      </c>
      <c r="O795" s="1" t="s">
        <v>6243</v>
      </c>
      <c r="P795" s="2">
        <v>42754</v>
      </c>
      <c r="Q795" s="2">
        <v>45882</v>
      </c>
      <c r="R795" s="1" t="s">
        <v>6889</v>
      </c>
      <c r="S795" s="1" t="s">
        <v>6915</v>
      </c>
      <c r="T795" s="1" t="s">
        <v>9</v>
      </c>
      <c r="U795">
        <v>7058</v>
      </c>
      <c r="V795" s="1" t="s">
        <v>24</v>
      </c>
      <c r="W795" s="1" t="s">
        <v>20</v>
      </c>
      <c r="X795" s="2">
        <f t="shared" ca="1" si="12"/>
        <v>45937</v>
      </c>
      <c r="Y795" s="1">
        <f ca="1">ROUND(YEARFRAC(Merge1[[#This Row],[Join_Date]],Merge1[[#This Row],[Today]], 3),0)</f>
        <v>9</v>
      </c>
      <c r="Z795" s="1" t="str" cm="1">
        <f t="array" aca="1" ref="Z795" ca="1">_xlfn.IFS(
   Merge1[[#This Row],[Customer Tenure]]&lt;=2,"New",
   Merge1[[#This Row],[Customer Tenure]]&lt;=5,"Emerging",
  Merge1[[#This Row],[Customer Tenure]]&lt;9,"Established",
   TRUE,"Loyal"
)</f>
        <v>Loyal</v>
      </c>
      <c r="AA795" s="1" t="str" cm="1">
        <f t="array" ref="AA795">_xlfn.IFS(Merge1[[#This Row],[Income]]&lt;=30000,"Low",Merge1[[#This Row],[Income]]&lt;=60000,"Medium",Merge1[[#This Row],[Income]]&lt;=100000,"High", Merge1[[#This Row],[Income]]&gt;100000," Premium")</f>
        <v xml:space="preserve"> Premium</v>
      </c>
      <c r="AB795" s="1" t="str" cm="1">
        <f t="array" ref="AB795">_xlfn.IFS(Merge1[[#This Row],[Age]]&lt;= 28,"Gen Z", Merge1[[#This Row],[Age]]&lt;=44,"Millennials", Merge1[[#This Row],[Age]]&lt;=60,"Gen X", Merge1[[#This Row],[Age]]&gt;60,"Baby Boomers")</f>
        <v>Baby Boomers</v>
      </c>
      <c r="AC795" s="1" t="str" cm="1">
        <f t="array" ref="AC795">_xlfn.IFS(
    Merge1[[#This Row],[Balance]]&lt;=50000,"Low",
    Merge1[[#This Row],[Balance]]&lt;=200000,"Medium",
    Merge1[[#This Row],[Balance]]&gt;200000,"High"
)</f>
        <v>High</v>
      </c>
    </row>
    <row r="796" spans="1:29" x14ac:dyDescent="0.25">
      <c r="A796" s="1" t="s">
        <v>1236</v>
      </c>
      <c r="B796" s="1" t="s">
        <v>6202</v>
      </c>
      <c r="C796" s="1" t="s">
        <v>5835</v>
      </c>
      <c r="D796" s="2">
        <v>42914</v>
      </c>
      <c r="E796">
        <v>321690</v>
      </c>
      <c r="F796">
        <v>747</v>
      </c>
      <c r="G796">
        <v>366484</v>
      </c>
      <c r="H796" s="1" t="s">
        <v>5833</v>
      </c>
      <c r="I796" s="1" t="s">
        <v>6421</v>
      </c>
      <c r="J796" s="1" t="s">
        <v>6240</v>
      </c>
      <c r="K796">
        <v>74</v>
      </c>
      <c r="L796" s="1" t="s">
        <v>6260</v>
      </c>
      <c r="M796" s="1" t="s">
        <v>6257</v>
      </c>
      <c r="N796">
        <v>148232</v>
      </c>
      <c r="O796" s="1" t="s">
        <v>6248</v>
      </c>
      <c r="P796" s="2">
        <v>45439</v>
      </c>
      <c r="Q796" s="2">
        <v>45627</v>
      </c>
      <c r="R796" s="1" t="s">
        <v>6904</v>
      </c>
      <c r="S796" s="1" t="s">
        <v>6916</v>
      </c>
      <c r="T796" s="1" t="s">
        <v>23</v>
      </c>
      <c r="U796">
        <v>8099</v>
      </c>
      <c r="V796" s="1" t="s">
        <v>24</v>
      </c>
      <c r="W796" s="1" t="s">
        <v>45</v>
      </c>
      <c r="X796" s="2">
        <f t="shared" ca="1" si="12"/>
        <v>45937</v>
      </c>
      <c r="Y796" s="1">
        <f ca="1">ROUND(YEARFRAC(Merge1[[#This Row],[Join_Date]],Merge1[[#This Row],[Today]], 3),0)</f>
        <v>1</v>
      </c>
      <c r="Z796" s="1" t="str" cm="1">
        <f t="array" aca="1" ref="Z796" ca="1">_xlfn.IFS(
   Merge1[[#This Row],[Customer Tenure]]&lt;=2,"New",
   Merge1[[#This Row],[Customer Tenure]]&lt;=5,"Emerging",
  Merge1[[#This Row],[Customer Tenure]]&lt;9,"Established",
   TRUE,"Loyal"
)</f>
        <v>New</v>
      </c>
      <c r="AA796" s="1" t="str" cm="1">
        <f t="array" ref="AA796">_xlfn.IFS(Merge1[[#This Row],[Income]]&lt;=30000,"Low",Merge1[[#This Row],[Income]]&lt;=60000,"Medium",Merge1[[#This Row],[Income]]&lt;=100000,"High", Merge1[[#This Row],[Income]]&gt;100000," Premium")</f>
        <v xml:space="preserve"> Premium</v>
      </c>
      <c r="AB796" s="1" t="str" cm="1">
        <f t="array" ref="AB796">_xlfn.IFS(Merge1[[#This Row],[Age]]&lt;= 28,"Gen Z", Merge1[[#This Row],[Age]]&lt;=44,"Millennials", Merge1[[#This Row],[Age]]&lt;=60,"Gen X", Merge1[[#This Row],[Age]]&gt;60,"Baby Boomers")</f>
        <v>Baby Boomers</v>
      </c>
      <c r="AC796" s="1" t="str" cm="1">
        <f t="array" ref="AC796">_xlfn.IFS(
    Merge1[[#This Row],[Balance]]&lt;=50000,"Low",
    Merge1[[#This Row],[Balance]]&lt;=200000,"Medium",
    Merge1[[#This Row],[Balance]]&gt;200000,"High"
)</f>
        <v>High</v>
      </c>
    </row>
    <row r="797" spans="1:29" x14ac:dyDescent="0.25">
      <c r="A797" s="1" t="s">
        <v>1179</v>
      </c>
      <c r="B797" s="1" t="s">
        <v>5900</v>
      </c>
      <c r="C797" s="1" t="s">
        <v>5832</v>
      </c>
      <c r="D797" s="2">
        <v>42712</v>
      </c>
      <c r="E797">
        <v>441441</v>
      </c>
      <c r="F797">
        <v>612</v>
      </c>
      <c r="G797">
        <v>307666</v>
      </c>
      <c r="H797" s="1" t="s">
        <v>5833</v>
      </c>
      <c r="I797" s="1" t="s">
        <v>6557</v>
      </c>
      <c r="J797" s="1" t="s">
        <v>6240</v>
      </c>
      <c r="K797">
        <v>56</v>
      </c>
      <c r="L797" s="1" t="s">
        <v>6260</v>
      </c>
      <c r="M797" s="1" t="s">
        <v>6262</v>
      </c>
      <c r="N797">
        <v>67837</v>
      </c>
      <c r="O797" s="1" t="s">
        <v>6248</v>
      </c>
      <c r="P797" s="2">
        <v>43395</v>
      </c>
      <c r="Q797" s="2">
        <v>45648</v>
      </c>
      <c r="R797" s="1" t="s">
        <v>6904</v>
      </c>
      <c r="S797" s="1" t="s">
        <v>6916</v>
      </c>
      <c r="T797" s="1" t="s">
        <v>9</v>
      </c>
      <c r="U797">
        <v>2678</v>
      </c>
      <c r="V797" s="1" t="s">
        <v>10</v>
      </c>
      <c r="W797" s="1" t="s">
        <v>40</v>
      </c>
      <c r="X797" s="2">
        <f t="shared" ca="1" si="12"/>
        <v>45937</v>
      </c>
      <c r="Y797" s="1">
        <f ca="1">ROUND(YEARFRAC(Merge1[[#This Row],[Join_Date]],Merge1[[#This Row],[Today]], 3),0)</f>
        <v>7</v>
      </c>
      <c r="Z797" s="1" t="str" cm="1">
        <f t="array" aca="1" ref="Z797" ca="1">_xlfn.IFS(
   Merge1[[#This Row],[Customer Tenure]]&lt;=2,"New",
   Merge1[[#This Row],[Customer Tenure]]&lt;=5,"Emerging",
  Merge1[[#This Row],[Customer Tenure]]&lt;9,"Established",
   TRUE,"Loyal"
)</f>
        <v>Established</v>
      </c>
      <c r="AA797" s="1" t="str" cm="1">
        <f t="array" ref="AA797">_xlfn.IFS(Merge1[[#This Row],[Income]]&lt;=30000,"Low",Merge1[[#This Row],[Income]]&lt;=60000,"Medium",Merge1[[#This Row],[Income]]&lt;=100000,"High", Merge1[[#This Row],[Income]]&gt;100000," Premium")</f>
        <v>High</v>
      </c>
      <c r="AB797" s="1" t="str" cm="1">
        <f t="array" ref="AB797">_xlfn.IFS(Merge1[[#This Row],[Age]]&lt;= 28,"Gen Z", Merge1[[#This Row],[Age]]&lt;=44,"Millennials", Merge1[[#This Row],[Age]]&lt;=60,"Gen X", Merge1[[#This Row],[Age]]&gt;60,"Baby Boomers")</f>
        <v>Gen X</v>
      </c>
      <c r="AC797" s="1" t="str" cm="1">
        <f t="array" ref="AC797">_xlfn.IFS(
    Merge1[[#This Row],[Balance]]&lt;=50000,"Low",
    Merge1[[#This Row],[Balance]]&lt;=200000,"Medium",
    Merge1[[#This Row],[Balance]]&gt;200000,"High"
)</f>
        <v>High</v>
      </c>
    </row>
    <row r="798" spans="1:29" x14ac:dyDescent="0.25">
      <c r="A798" s="1" t="s">
        <v>1186</v>
      </c>
      <c r="B798" s="1" t="s">
        <v>6040</v>
      </c>
      <c r="C798" s="1" t="s">
        <v>5832</v>
      </c>
      <c r="D798" s="2">
        <v>43862</v>
      </c>
      <c r="E798">
        <v>344713</v>
      </c>
      <c r="F798">
        <v>605</v>
      </c>
      <c r="G798">
        <v>0</v>
      </c>
      <c r="H798" s="1" t="s">
        <v>5838</v>
      </c>
      <c r="I798" s="1" t="s">
        <v>6459</v>
      </c>
      <c r="J798" s="1" t="s">
        <v>6240</v>
      </c>
      <c r="K798">
        <v>49</v>
      </c>
      <c r="L798" s="1" t="s">
        <v>6260</v>
      </c>
      <c r="M798" s="1" t="s">
        <v>6266</v>
      </c>
      <c r="N798">
        <v>135374</v>
      </c>
      <c r="O798" s="1" t="s">
        <v>6243</v>
      </c>
      <c r="P798" s="2">
        <v>43786</v>
      </c>
      <c r="Q798" s="2">
        <v>45326</v>
      </c>
      <c r="R798" s="1" t="s">
        <v>6885</v>
      </c>
      <c r="S798" s="1" t="s">
        <v>6886</v>
      </c>
      <c r="T798" s="1" t="s">
        <v>9</v>
      </c>
      <c r="U798">
        <v>1167</v>
      </c>
      <c r="V798" s="1" t="s">
        <v>19</v>
      </c>
      <c r="W798" s="1" t="s">
        <v>40</v>
      </c>
      <c r="X798" s="2">
        <f t="shared" ca="1" si="12"/>
        <v>45937</v>
      </c>
      <c r="Y798" s="1">
        <f ca="1">ROUND(YEARFRAC(Merge1[[#This Row],[Join_Date]],Merge1[[#This Row],[Today]], 3),0)</f>
        <v>6</v>
      </c>
      <c r="Z798" s="1" t="str" cm="1">
        <f t="array" aca="1" ref="Z798" ca="1">_xlfn.IFS(
   Merge1[[#This Row],[Customer Tenure]]&lt;=2,"New",
   Merge1[[#This Row],[Customer Tenure]]&lt;=5,"Emerging",
  Merge1[[#This Row],[Customer Tenure]]&lt;9,"Established",
   TRUE,"Loyal"
)</f>
        <v>Established</v>
      </c>
      <c r="AA798" s="1" t="str" cm="1">
        <f t="array" ref="AA798">_xlfn.IFS(Merge1[[#This Row],[Income]]&lt;=30000,"Low",Merge1[[#This Row],[Income]]&lt;=60000,"Medium",Merge1[[#This Row],[Income]]&lt;=100000,"High", Merge1[[#This Row],[Income]]&gt;100000," Premium")</f>
        <v xml:space="preserve"> Premium</v>
      </c>
      <c r="AB798" s="1" t="str" cm="1">
        <f t="array" ref="AB798">_xlfn.IFS(Merge1[[#This Row],[Age]]&lt;= 28,"Gen Z", Merge1[[#This Row],[Age]]&lt;=44,"Millennials", Merge1[[#This Row],[Age]]&lt;=60,"Gen X", Merge1[[#This Row],[Age]]&gt;60,"Baby Boomers")</f>
        <v>Gen X</v>
      </c>
      <c r="AC798" s="1" t="str" cm="1">
        <f t="array" ref="AC798">_xlfn.IFS(
    Merge1[[#This Row],[Balance]]&lt;=50000,"Low",
    Merge1[[#This Row],[Balance]]&lt;=200000,"Medium",
    Merge1[[#This Row],[Balance]]&gt;200000,"High"
)</f>
        <v>High</v>
      </c>
    </row>
    <row r="799" spans="1:29" x14ac:dyDescent="0.25">
      <c r="A799" s="1" t="s">
        <v>1219</v>
      </c>
      <c r="B799" s="1" t="s">
        <v>6129</v>
      </c>
      <c r="C799" s="1" t="s">
        <v>5835</v>
      </c>
      <c r="D799" s="2">
        <v>45889</v>
      </c>
      <c r="E799">
        <v>495654</v>
      </c>
      <c r="F799">
        <v>812</v>
      </c>
      <c r="G799">
        <v>361004</v>
      </c>
      <c r="H799" s="1" t="s">
        <v>5833</v>
      </c>
      <c r="I799" s="1" t="s">
        <v>6387</v>
      </c>
      <c r="J799" s="1" t="s">
        <v>6245</v>
      </c>
      <c r="K799">
        <v>26</v>
      </c>
      <c r="L799" s="1" t="s">
        <v>6256</v>
      </c>
      <c r="M799" s="1" t="s">
        <v>6266</v>
      </c>
      <c r="N799">
        <v>177364</v>
      </c>
      <c r="O799" s="1" t="s">
        <v>6243</v>
      </c>
      <c r="P799" s="2">
        <v>44224</v>
      </c>
      <c r="Q799" s="2">
        <v>45351</v>
      </c>
      <c r="R799" s="1" t="s">
        <v>6885</v>
      </c>
      <c r="S799" s="1" t="s">
        <v>6886</v>
      </c>
      <c r="T799" s="1" t="s">
        <v>14</v>
      </c>
      <c r="U799">
        <v>8191</v>
      </c>
      <c r="V799" s="1" t="s">
        <v>10</v>
      </c>
      <c r="W799" s="1" t="s">
        <v>106</v>
      </c>
      <c r="X799" s="2">
        <f t="shared" ca="1" si="12"/>
        <v>45937</v>
      </c>
      <c r="Y799" s="1">
        <f ca="1">ROUND(YEARFRAC(Merge1[[#This Row],[Join_Date]],Merge1[[#This Row],[Today]], 3),0)</f>
        <v>5</v>
      </c>
      <c r="Z799" s="1" t="str" cm="1">
        <f t="array" aca="1" ref="Z799" ca="1">_xlfn.IFS(
   Merge1[[#This Row],[Customer Tenure]]&lt;=2,"New",
   Merge1[[#This Row],[Customer Tenure]]&lt;=5,"Emerging",
  Merge1[[#This Row],[Customer Tenure]]&lt;9,"Established",
   TRUE,"Loyal"
)</f>
        <v>Emerging</v>
      </c>
      <c r="AA799" s="1" t="str" cm="1">
        <f t="array" ref="AA799">_xlfn.IFS(Merge1[[#This Row],[Income]]&lt;=30000,"Low",Merge1[[#This Row],[Income]]&lt;=60000,"Medium",Merge1[[#This Row],[Income]]&lt;=100000,"High", Merge1[[#This Row],[Income]]&gt;100000," Premium")</f>
        <v xml:space="preserve"> Premium</v>
      </c>
      <c r="AB799" s="1" t="str" cm="1">
        <f t="array" ref="AB799">_xlfn.IFS(Merge1[[#This Row],[Age]]&lt;= 28,"Gen Z", Merge1[[#This Row],[Age]]&lt;=44,"Millennials", Merge1[[#This Row],[Age]]&lt;=60,"Gen X", Merge1[[#This Row],[Age]]&gt;60,"Baby Boomers")</f>
        <v>Gen Z</v>
      </c>
      <c r="AC799" s="1" t="str" cm="1">
        <f t="array" ref="AC799">_xlfn.IFS(
    Merge1[[#This Row],[Balance]]&lt;=50000,"Low",
    Merge1[[#This Row],[Balance]]&lt;=200000,"Medium",
    Merge1[[#This Row],[Balance]]&gt;200000,"High"
)</f>
        <v>High</v>
      </c>
    </row>
    <row r="800" spans="1:29" x14ac:dyDescent="0.25">
      <c r="A800" s="1" t="s">
        <v>1219</v>
      </c>
      <c r="B800" s="1" t="s">
        <v>6129</v>
      </c>
      <c r="C800" s="1" t="s">
        <v>5835</v>
      </c>
      <c r="D800" s="2">
        <v>45889</v>
      </c>
      <c r="E800">
        <v>495654</v>
      </c>
      <c r="F800">
        <v>812</v>
      </c>
      <c r="G800">
        <v>361004</v>
      </c>
      <c r="H800" s="1" t="s">
        <v>5833</v>
      </c>
      <c r="I800" s="1" t="s">
        <v>6387</v>
      </c>
      <c r="J800" s="1" t="s">
        <v>6245</v>
      </c>
      <c r="K800">
        <v>26</v>
      </c>
      <c r="L800" s="1" t="s">
        <v>6256</v>
      </c>
      <c r="M800" s="1" t="s">
        <v>6266</v>
      </c>
      <c r="N800">
        <v>177364</v>
      </c>
      <c r="O800" s="1" t="s">
        <v>6243</v>
      </c>
      <c r="P800" s="2">
        <v>44224</v>
      </c>
      <c r="Q800" s="2">
        <v>45759</v>
      </c>
      <c r="R800" s="1" t="s">
        <v>6893</v>
      </c>
      <c r="S800" s="1" t="s">
        <v>6894</v>
      </c>
      <c r="T800" s="1" t="s">
        <v>9</v>
      </c>
      <c r="U800">
        <v>7329</v>
      </c>
      <c r="V800" s="1" t="s">
        <v>24</v>
      </c>
      <c r="W800" s="1" t="s">
        <v>55</v>
      </c>
      <c r="X800" s="2">
        <f t="shared" ca="1" si="12"/>
        <v>45937</v>
      </c>
      <c r="Y800" s="1">
        <f ca="1">ROUND(YEARFRAC(Merge1[[#This Row],[Join_Date]],Merge1[[#This Row],[Today]], 3),0)</f>
        <v>5</v>
      </c>
      <c r="Z800" s="1" t="str" cm="1">
        <f t="array" aca="1" ref="Z800" ca="1">_xlfn.IFS(
   Merge1[[#This Row],[Customer Tenure]]&lt;=2,"New",
   Merge1[[#This Row],[Customer Tenure]]&lt;=5,"Emerging",
  Merge1[[#This Row],[Customer Tenure]]&lt;9,"Established",
   TRUE,"Loyal"
)</f>
        <v>Emerging</v>
      </c>
      <c r="AA800" s="1" t="str" cm="1">
        <f t="array" ref="AA800">_xlfn.IFS(Merge1[[#This Row],[Income]]&lt;=30000,"Low",Merge1[[#This Row],[Income]]&lt;=60000,"Medium",Merge1[[#This Row],[Income]]&lt;=100000,"High", Merge1[[#This Row],[Income]]&gt;100000," Premium")</f>
        <v xml:space="preserve"> Premium</v>
      </c>
      <c r="AB800" s="1" t="str" cm="1">
        <f t="array" ref="AB800">_xlfn.IFS(Merge1[[#This Row],[Age]]&lt;= 28,"Gen Z", Merge1[[#This Row],[Age]]&lt;=44,"Millennials", Merge1[[#This Row],[Age]]&lt;=60,"Gen X", Merge1[[#This Row],[Age]]&gt;60,"Baby Boomers")</f>
        <v>Gen Z</v>
      </c>
      <c r="AC800" s="1" t="str" cm="1">
        <f t="array" ref="AC800">_xlfn.IFS(
    Merge1[[#This Row],[Balance]]&lt;=50000,"Low",
    Merge1[[#This Row],[Balance]]&lt;=200000,"Medium",
    Merge1[[#This Row],[Balance]]&gt;200000,"High"
)</f>
        <v>High</v>
      </c>
    </row>
    <row r="801" spans="1:29" x14ac:dyDescent="0.25">
      <c r="A801" s="1" t="s">
        <v>1232</v>
      </c>
      <c r="B801" s="1" t="s">
        <v>5928</v>
      </c>
      <c r="C801" s="1" t="s">
        <v>5846</v>
      </c>
      <c r="D801" s="2">
        <v>42955</v>
      </c>
      <c r="E801">
        <v>310037</v>
      </c>
      <c r="F801">
        <v>712</v>
      </c>
      <c r="G801">
        <v>0</v>
      </c>
      <c r="H801" s="1" t="s">
        <v>5833</v>
      </c>
      <c r="I801" s="1" t="s">
        <v>6467</v>
      </c>
      <c r="J801" s="1" t="s">
        <v>6245</v>
      </c>
      <c r="K801">
        <v>33</v>
      </c>
      <c r="L801" s="1" t="s">
        <v>6256</v>
      </c>
      <c r="M801" s="1" t="s">
        <v>6266</v>
      </c>
      <c r="N801">
        <v>120732</v>
      </c>
      <c r="O801" s="1" t="s">
        <v>6248</v>
      </c>
      <c r="P801" s="2">
        <v>43767</v>
      </c>
      <c r="Q801" s="2">
        <v>45296</v>
      </c>
      <c r="R801" s="1" t="s">
        <v>6902</v>
      </c>
      <c r="S801" s="1" t="s">
        <v>6903</v>
      </c>
      <c r="T801" s="1" t="s">
        <v>28</v>
      </c>
      <c r="U801">
        <v>7625</v>
      </c>
      <c r="V801" s="1" t="s">
        <v>19</v>
      </c>
      <c r="W801" s="1" t="s">
        <v>40</v>
      </c>
      <c r="X801" s="2">
        <f t="shared" ca="1" si="12"/>
        <v>45937</v>
      </c>
      <c r="Y801" s="1">
        <f ca="1">ROUND(YEARFRAC(Merge1[[#This Row],[Join_Date]],Merge1[[#This Row],[Today]], 3),0)</f>
        <v>6</v>
      </c>
      <c r="Z801" s="1" t="str" cm="1">
        <f t="array" aca="1" ref="Z801" ca="1">_xlfn.IFS(
   Merge1[[#This Row],[Customer Tenure]]&lt;=2,"New",
   Merge1[[#This Row],[Customer Tenure]]&lt;=5,"Emerging",
  Merge1[[#This Row],[Customer Tenure]]&lt;9,"Established",
   TRUE,"Loyal"
)</f>
        <v>Established</v>
      </c>
      <c r="AA801" s="1" t="str" cm="1">
        <f t="array" ref="AA801">_xlfn.IFS(Merge1[[#This Row],[Income]]&lt;=30000,"Low",Merge1[[#This Row],[Income]]&lt;=60000,"Medium",Merge1[[#This Row],[Income]]&lt;=100000,"High", Merge1[[#This Row],[Income]]&gt;100000," Premium")</f>
        <v xml:space="preserve"> Premium</v>
      </c>
      <c r="AB801" s="1" t="str" cm="1">
        <f t="array" ref="AB801">_xlfn.IFS(Merge1[[#This Row],[Age]]&lt;= 28,"Gen Z", Merge1[[#This Row],[Age]]&lt;=44,"Millennials", Merge1[[#This Row],[Age]]&lt;=60,"Gen X", Merge1[[#This Row],[Age]]&gt;60,"Baby Boomers")</f>
        <v>Millennials</v>
      </c>
      <c r="AC801" s="1" t="str" cm="1">
        <f t="array" ref="AC801">_xlfn.IFS(
    Merge1[[#This Row],[Balance]]&lt;=50000,"Low",
    Merge1[[#This Row],[Balance]]&lt;=200000,"Medium",
    Merge1[[#This Row],[Balance]]&gt;200000,"High"
)</f>
        <v>High</v>
      </c>
    </row>
    <row r="802" spans="1:29" x14ac:dyDescent="0.25">
      <c r="A802" s="1" t="s">
        <v>1268</v>
      </c>
      <c r="B802" s="1" t="s">
        <v>5853</v>
      </c>
      <c r="C802" s="1" t="s">
        <v>5846</v>
      </c>
      <c r="D802" s="2">
        <v>45572</v>
      </c>
      <c r="E802">
        <v>408624</v>
      </c>
      <c r="F802">
        <v>487</v>
      </c>
      <c r="G802">
        <v>29624</v>
      </c>
      <c r="H802" s="1" t="s">
        <v>5833</v>
      </c>
      <c r="I802" s="1" t="s">
        <v>6281</v>
      </c>
      <c r="J802" s="1" t="s">
        <v>6245</v>
      </c>
      <c r="K802">
        <v>40</v>
      </c>
      <c r="L802" s="1" t="s">
        <v>6260</v>
      </c>
      <c r="M802" s="1" t="s">
        <v>6251</v>
      </c>
      <c r="N802">
        <v>100435</v>
      </c>
      <c r="O802" s="1" t="s">
        <v>6248</v>
      </c>
      <c r="P802" s="2">
        <v>44456</v>
      </c>
      <c r="Q802" s="2">
        <v>45213</v>
      </c>
      <c r="R802" s="1" t="s">
        <v>6912</v>
      </c>
      <c r="S802" s="1" t="s">
        <v>6913</v>
      </c>
      <c r="T802" s="1" t="s">
        <v>28</v>
      </c>
      <c r="U802">
        <v>8113</v>
      </c>
      <c r="V802" s="1" t="s">
        <v>24</v>
      </c>
      <c r="W802" s="1" t="s">
        <v>106</v>
      </c>
      <c r="X802" s="2">
        <f t="shared" ca="1" si="12"/>
        <v>45937</v>
      </c>
      <c r="Y802" s="1">
        <f ca="1">ROUND(YEARFRAC(Merge1[[#This Row],[Join_Date]],Merge1[[#This Row],[Today]], 3),0)</f>
        <v>4</v>
      </c>
      <c r="Z802" s="1" t="str" cm="1">
        <f t="array" aca="1" ref="Z802" ca="1">_xlfn.IFS(
   Merge1[[#This Row],[Customer Tenure]]&lt;=2,"New",
   Merge1[[#This Row],[Customer Tenure]]&lt;=5,"Emerging",
  Merge1[[#This Row],[Customer Tenure]]&lt;9,"Established",
   TRUE,"Loyal"
)</f>
        <v>Emerging</v>
      </c>
      <c r="AA802" s="1" t="str" cm="1">
        <f t="array" ref="AA802">_xlfn.IFS(Merge1[[#This Row],[Income]]&lt;=30000,"Low",Merge1[[#This Row],[Income]]&lt;=60000,"Medium",Merge1[[#This Row],[Income]]&lt;=100000,"High", Merge1[[#This Row],[Income]]&gt;100000," Premium")</f>
        <v xml:space="preserve"> Premium</v>
      </c>
      <c r="AB802" s="1" t="str" cm="1">
        <f t="array" ref="AB802">_xlfn.IFS(Merge1[[#This Row],[Age]]&lt;= 28,"Gen Z", Merge1[[#This Row],[Age]]&lt;=44,"Millennials", Merge1[[#This Row],[Age]]&lt;=60,"Gen X", Merge1[[#This Row],[Age]]&gt;60,"Baby Boomers")</f>
        <v>Millennials</v>
      </c>
      <c r="AC802" s="1" t="str" cm="1">
        <f t="array" ref="AC802">_xlfn.IFS(
    Merge1[[#This Row],[Balance]]&lt;=50000,"Low",
    Merge1[[#This Row],[Balance]]&lt;=200000,"Medium",
    Merge1[[#This Row],[Balance]]&gt;200000,"High"
)</f>
        <v>High</v>
      </c>
    </row>
    <row r="803" spans="1:29" x14ac:dyDescent="0.25">
      <c r="A803" s="1" t="s">
        <v>1329</v>
      </c>
      <c r="B803" s="1" t="s">
        <v>6180</v>
      </c>
      <c r="C803" s="1" t="s">
        <v>5835</v>
      </c>
      <c r="D803" s="2">
        <v>44983</v>
      </c>
      <c r="E803">
        <v>917</v>
      </c>
      <c r="F803">
        <v>826</v>
      </c>
      <c r="G803">
        <v>33481</v>
      </c>
      <c r="H803" s="1" t="s">
        <v>5833</v>
      </c>
      <c r="I803" s="1" t="s">
        <v>6631</v>
      </c>
      <c r="J803" s="1" t="s">
        <v>6245</v>
      </c>
      <c r="K803">
        <v>40</v>
      </c>
      <c r="L803" s="1" t="s">
        <v>6246</v>
      </c>
      <c r="M803" s="1" t="s">
        <v>6254</v>
      </c>
      <c r="N803">
        <v>88577</v>
      </c>
      <c r="O803" s="1" t="s">
        <v>6248</v>
      </c>
      <c r="P803" s="2">
        <v>43251</v>
      </c>
      <c r="Q803" s="2">
        <v>45277</v>
      </c>
      <c r="R803" s="1" t="s">
        <v>6904</v>
      </c>
      <c r="S803" s="1" t="s">
        <v>6905</v>
      </c>
      <c r="T803" s="1" t="s">
        <v>14</v>
      </c>
      <c r="U803">
        <v>8984</v>
      </c>
      <c r="V803" s="1" t="s">
        <v>24</v>
      </c>
      <c r="W803" s="1" t="s">
        <v>20</v>
      </c>
      <c r="X803" s="2">
        <f t="shared" ca="1" si="12"/>
        <v>45937</v>
      </c>
      <c r="Y803" s="1">
        <f ca="1">ROUND(YEARFRAC(Merge1[[#This Row],[Join_Date]],Merge1[[#This Row],[Today]], 3),0)</f>
        <v>7</v>
      </c>
      <c r="Z803" s="1" t="str" cm="1">
        <f t="array" aca="1" ref="Z803" ca="1">_xlfn.IFS(
   Merge1[[#This Row],[Customer Tenure]]&lt;=2,"New",
   Merge1[[#This Row],[Customer Tenure]]&lt;=5,"Emerging",
  Merge1[[#This Row],[Customer Tenure]]&lt;9,"Established",
   TRUE,"Loyal"
)</f>
        <v>Established</v>
      </c>
      <c r="AA803" s="1" t="str" cm="1">
        <f t="array" ref="AA803">_xlfn.IFS(Merge1[[#This Row],[Income]]&lt;=30000,"Low",Merge1[[#This Row],[Income]]&lt;=60000,"Medium",Merge1[[#This Row],[Income]]&lt;=100000,"High", Merge1[[#This Row],[Income]]&gt;100000," Premium")</f>
        <v>High</v>
      </c>
      <c r="AB803" s="1" t="str" cm="1">
        <f t="array" ref="AB803">_xlfn.IFS(Merge1[[#This Row],[Age]]&lt;= 28,"Gen Z", Merge1[[#This Row],[Age]]&lt;=44,"Millennials", Merge1[[#This Row],[Age]]&lt;=60,"Gen X", Merge1[[#This Row],[Age]]&gt;60,"Baby Boomers")</f>
        <v>Millennials</v>
      </c>
      <c r="AC803" s="1" t="str" cm="1">
        <f t="array" ref="AC803">_xlfn.IFS(
    Merge1[[#This Row],[Balance]]&lt;=50000,"Low",
    Merge1[[#This Row],[Balance]]&lt;=200000,"Medium",
    Merge1[[#This Row],[Balance]]&gt;200000,"High"
)</f>
        <v>Low</v>
      </c>
    </row>
    <row r="804" spans="1:29" x14ac:dyDescent="0.25">
      <c r="A804" s="1" t="s">
        <v>890</v>
      </c>
      <c r="B804" s="1" t="s">
        <v>6112</v>
      </c>
      <c r="C804" s="1" t="s">
        <v>5835</v>
      </c>
      <c r="D804" s="2">
        <v>43909</v>
      </c>
      <c r="E804">
        <v>45541</v>
      </c>
      <c r="F804">
        <v>841</v>
      </c>
      <c r="G804">
        <v>0</v>
      </c>
      <c r="H804" s="1" t="s">
        <v>5833</v>
      </c>
      <c r="I804" s="1" t="s">
        <v>6802</v>
      </c>
      <c r="J804" s="1" t="s">
        <v>6245</v>
      </c>
      <c r="K804">
        <v>73</v>
      </c>
      <c r="L804" s="1" t="s">
        <v>6260</v>
      </c>
      <c r="M804" s="1" t="s">
        <v>6251</v>
      </c>
      <c r="N804">
        <v>127803</v>
      </c>
      <c r="O804" s="1" t="s">
        <v>6243</v>
      </c>
      <c r="P804" s="2">
        <v>45486</v>
      </c>
      <c r="Q804" s="2">
        <v>45235</v>
      </c>
      <c r="R804" s="1" t="s">
        <v>6887</v>
      </c>
      <c r="S804" s="1" t="s">
        <v>6888</v>
      </c>
      <c r="T804" s="1" t="s">
        <v>9</v>
      </c>
      <c r="U804">
        <v>5139</v>
      </c>
      <c r="V804" s="1" t="s">
        <v>19</v>
      </c>
      <c r="W804" s="1" t="s">
        <v>45</v>
      </c>
      <c r="X804" s="2">
        <f t="shared" ca="1" si="12"/>
        <v>45937</v>
      </c>
      <c r="Y804" s="1">
        <f ca="1">ROUND(YEARFRAC(Merge1[[#This Row],[Join_Date]],Merge1[[#This Row],[Today]], 3),0)</f>
        <v>1</v>
      </c>
      <c r="Z804" s="1" t="str" cm="1">
        <f t="array" aca="1" ref="Z804" ca="1">_xlfn.IFS(
   Merge1[[#This Row],[Customer Tenure]]&lt;=2,"New",
   Merge1[[#This Row],[Customer Tenure]]&lt;=5,"Emerging",
  Merge1[[#This Row],[Customer Tenure]]&lt;9,"Established",
   TRUE,"Loyal"
)</f>
        <v>New</v>
      </c>
      <c r="AA804" s="1" t="str" cm="1">
        <f t="array" ref="AA804">_xlfn.IFS(Merge1[[#This Row],[Income]]&lt;=30000,"Low",Merge1[[#This Row],[Income]]&lt;=60000,"Medium",Merge1[[#This Row],[Income]]&lt;=100000,"High", Merge1[[#This Row],[Income]]&gt;100000," Premium")</f>
        <v xml:space="preserve"> Premium</v>
      </c>
      <c r="AB804" s="1" t="str" cm="1">
        <f t="array" ref="AB804">_xlfn.IFS(Merge1[[#This Row],[Age]]&lt;= 28,"Gen Z", Merge1[[#This Row],[Age]]&lt;=44,"Millennials", Merge1[[#This Row],[Age]]&lt;=60,"Gen X", Merge1[[#This Row],[Age]]&gt;60,"Baby Boomers")</f>
        <v>Baby Boomers</v>
      </c>
      <c r="AC804" s="1" t="str" cm="1">
        <f t="array" ref="AC804">_xlfn.IFS(
    Merge1[[#This Row],[Balance]]&lt;=50000,"Low",
    Merge1[[#This Row],[Balance]]&lt;=200000,"Medium",
    Merge1[[#This Row],[Balance]]&gt;200000,"High"
)</f>
        <v>Low</v>
      </c>
    </row>
    <row r="805" spans="1:29" x14ac:dyDescent="0.25">
      <c r="A805" s="1" t="s">
        <v>1163</v>
      </c>
      <c r="B805" s="1" t="s">
        <v>5980</v>
      </c>
      <c r="C805" s="1" t="s">
        <v>5832</v>
      </c>
      <c r="D805" s="2">
        <v>43992</v>
      </c>
      <c r="E805">
        <v>100546</v>
      </c>
      <c r="F805">
        <v>809</v>
      </c>
      <c r="G805">
        <v>0</v>
      </c>
      <c r="H805" s="1" t="s">
        <v>5833</v>
      </c>
      <c r="I805" s="1" t="s">
        <v>6357</v>
      </c>
      <c r="J805" s="1" t="s">
        <v>6245</v>
      </c>
      <c r="K805">
        <v>23</v>
      </c>
      <c r="L805" s="1" t="s">
        <v>6256</v>
      </c>
      <c r="M805" s="1" t="s">
        <v>6247</v>
      </c>
      <c r="N805">
        <v>146267</v>
      </c>
      <c r="O805" s="1" t="s">
        <v>6252</v>
      </c>
      <c r="P805" s="2">
        <v>45791</v>
      </c>
      <c r="Q805" s="2">
        <v>45508</v>
      </c>
      <c r="R805" s="1" t="s">
        <v>6889</v>
      </c>
      <c r="S805" s="1" t="s">
        <v>6890</v>
      </c>
      <c r="T805" s="1" t="s">
        <v>28</v>
      </c>
      <c r="U805">
        <v>147</v>
      </c>
      <c r="V805" s="1" t="s">
        <v>15</v>
      </c>
      <c r="W805" s="1" t="s">
        <v>25</v>
      </c>
      <c r="X805" s="2">
        <f t="shared" ca="1" si="12"/>
        <v>45937</v>
      </c>
      <c r="Y805" s="1">
        <f ca="1">ROUND(YEARFRAC(Merge1[[#This Row],[Join_Date]],Merge1[[#This Row],[Today]], 3),0)</f>
        <v>0</v>
      </c>
      <c r="Z805" s="1" t="str" cm="1">
        <f t="array" aca="1" ref="Z805" ca="1">_xlfn.IFS(
   Merge1[[#This Row],[Customer Tenure]]&lt;=2,"New",
   Merge1[[#This Row],[Customer Tenure]]&lt;=5,"Emerging",
  Merge1[[#This Row],[Customer Tenure]]&lt;9,"Established",
   TRUE,"Loyal"
)</f>
        <v>New</v>
      </c>
      <c r="AA805" s="1" t="str" cm="1">
        <f t="array" ref="AA805">_xlfn.IFS(Merge1[[#This Row],[Income]]&lt;=30000,"Low",Merge1[[#This Row],[Income]]&lt;=60000,"Medium",Merge1[[#This Row],[Income]]&lt;=100000,"High", Merge1[[#This Row],[Income]]&gt;100000," Premium")</f>
        <v xml:space="preserve"> Premium</v>
      </c>
      <c r="AB805" s="1" t="str" cm="1">
        <f t="array" ref="AB805">_xlfn.IFS(Merge1[[#This Row],[Age]]&lt;= 28,"Gen Z", Merge1[[#This Row],[Age]]&lt;=44,"Millennials", Merge1[[#This Row],[Age]]&lt;=60,"Gen X", Merge1[[#This Row],[Age]]&gt;60,"Baby Boomers")</f>
        <v>Gen Z</v>
      </c>
      <c r="AC805" s="1" t="str" cm="1">
        <f t="array" ref="AC805">_xlfn.IFS(
    Merge1[[#This Row],[Balance]]&lt;=50000,"Low",
    Merge1[[#This Row],[Balance]]&lt;=200000,"Medium",
    Merge1[[#This Row],[Balance]]&gt;200000,"High"
)</f>
        <v>Medium</v>
      </c>
    </row>
    <row r="806" spans="1:29" x14ac:dyDescent="0.25">
      <c r="A806" s="1" t="s">
        <v>1333</v>
      </c>
      <c r="B806" s="1" t="s">
        <v>6022</v>
      </c>
      <c r="C806" s="1" t="s">
        <v>5835</v>
      </c>
      <c r="D806" s="2">
        <v>42575</v>
      </c>
      <c r="E806">
        <v>276815</v>
      </c>
      <c r="F806">
        <v>659</v>
      </c>
      <c r="G806">
        <v>0</v>
      </c>
      <c r="H806" s="1" t="s">
        <v>5833</v>
      </c>
      <c r="I806" s="1" t="s">
        <v>6617</v>
      </c>
      <c r="J806" s="1" t="s">
        <v>6245</v>
      </c>
      <c r="K806">
        <v>74</v>
      </c>
      <c r="L806" s="1" t="s">
        <v>6256</v>
      </c>
      <c r="M806" s="1" t="s">
        <v>6247</v>
      </c>
      <c r="N806">
        <v>196076</v>
      </c>
      <c r="O806" s="1" t="s">
        <v>6248</v>
      </c>
      <c r="P806" s="2">
        <v>43335</v>
      </c>
      <c r="Q806" s="2">
        <v>45313</v>
      </c>
      <c r="R806" s="1" t="s">
        <v>6902</v>
      </c>
      <c r="S806" s="1" t="s">
        <v>6903</v>
      </c>
      <c r="T806" s="1" t="s">
        <v>28</v>
      </c>
      <c r="U806">
        <v>8955</v>
      </c>
      <c r="V806" s="1" t="s">
        <v>19</v>
      </c>
      <c r="W806" s="1" t="s">
        <v>50</v>
      </c>
      <c r="X806" s="2">
        <f t="shared" ca="1" si="12"/>
        <v>45937</v>
      </c>
      <c r="Y806" s="1">
        <f ca="1">ROUND(YEARFRAC(Merge1[[#This Row],[Join_Date]],Merge1[[#This Row],[Today]], 3),0)</f>
        <v>7</v>
      </c>
      <c r="Z806" s="1" t="str" cm="1">
        <f t="array" aca="1" ref="Z806" ca="1">_xlfn.IFS(
   Merge1[[#This Row],[Customer Tenure]]&lt;=2,"New",
   Merge1[[#This Row],[Customer Tenure]]&lt;=5,"Emerging",
  Merge1[[#This Row],[Customer Tenure]]&lt;9,"Established",
   TRUE,"Loyal"
)</f>
        <v>Established</v>
      </c>
      <c r="AA806" s="1" t="str" cm="1">
        <f t="array" ref="AA806">_xlfn.IFS(Merge1[[#This Row],[Income]]&lt;=30000,"Low",Merge1[[#This Row],[Income]]&lt;=60000,"Medium",Merge1[[#This Row],[Income]]&lt;=100000,"High", Merge1[[#This Row],[Income]]&gt;100000," Premium")</f>
        <v xml:space="preserve"> Premium</v>
      </c>
      <c r="AB806" s="1" t="str" cm="1">
        <f t="array" ref="AB806">_xlfn.IFS(Merge1[[#This Row],[Age]]&lt;= 28,"Gen Z", Merge1[[#This Row],[Age]]&lt;=44,"Millennials", Merge1[[#This Row],[Age]]&lt;=60,"Gen X", Merge1[[#This Row],[Age]]&gt;60,"Baby Boomers")</f>
        <v>Baby Boomers</v>
      </c>
      <c r="AC806" s="1" t="str" cm="1">
        <f t="array" ref="AC806">_xlfn.IFS(
    Merge1[[#This Row],[Balance]]&lt;=50000,"Low",
    Merge1[[#This Row],[Balance]]&lt;=200000,"Medium",
    Merge1[[#This Row],[Balance]]&gt;200000,"High"
)</f>
        <v>High</v>
      </c>
    </row>
    <row r="807" spans="1:29" x14ac:dyDescent="0.25">
      <c r="A807" s="1" t="s">
        <v>961</v>
      </c>
      <c r="B807" s="1" t="s">
        <v>5995</v>
      </c>
      <c r="C807" s="1" t="s">
        <v>5832</v>
      </c>
      <c r="D807" s="2">
        <v>42841</v>
      </c>
      <c r="E807">
        <v>245017</v>
      </c>
      <c r="F807">
        <v>667</v>
      </c>
      <c r="G807">
        <v>0</v>
      </c>
      <c r="H807" s="1" t="s">
        <v>5833</v>
      </c>
      <c r="I807" s="1" t="s">
        <v>6356</v>
      </c>
      <c r="J807" s="1" t="s">
        <v>6240</v>
      </c>
      <c r="K807">
        <v>21</v>
      </c>
      <c r="L807" s="1" t="s">
        <v>6256</v>
      </c>
      <c r="M807" s="1" t="s">
        <v>6266</v>
      </c>
      <c r="N807">
        <v>126532</v>
      </c>
      <c r="O807" s="1" t="s">
        <v>6243</v>
      </c>
      <c r="P807" s="2">
        <v>45011</v>
      </c>
      <c r="Q807" s="2">
        <v>45814</v>
      </c>
      <c r="R807" s="1" t="s">
        <v>6883</v>
      </c>
      <c r="S807" s="1" t="s">
        <v>6910</v>
      </c>
      <c r="T807" s="1" t="s">
        <v>23</v>
      </c>
      <c r="U807">
        <v>4818</v>
      </c>
      <c r="V807" s="1" t="s">
        <v>24</v>
      </c>
      <c r="W807" s="1" t="s">
        <v>50</v>
      </c>
      <c r="X807" s="2">
        <f t="shared" ca="1" si="12"/>
        <v>45937</v>
      </c>
      <c r="Y807" s="1">
        <f ca="1">ROUND(YEARFRAC(Merge1[[#This Row],[Join_Date]],Merge1[[#This Row],[Today]], 3),0)</f>
        <v>3</v>
      </c>
      <c r="Z807" s="1" t="str" cm="1">
        <f t="array" aca="1" ref="Z807" ca="1">_xlfn.IFS(
   Merge1[[#This Row],[Customer Tenure]]&lt;=2,"New",
   Merge1[[#This Row],[Customer Tenure]]&lt;=5,"Emerging",
  Merge1[[#This Row],[Customer Tenure]]&lt;9,"Established",
   TRUE,"Loyal"
)</f>
        <v>Emerging</v>
      </c>
      <c r="AA807" s="1" t="str" cm="1">
        <f t="array" ref="AA807">_xlfn.IFS(Merge1[[#This Row],[Income]]&lt;=30000,"Low",Merge1[[#This Row],[Income]]&lt;=60000,"Medium",Merge1[[#This Row],[Income]]&lt;=100000,"High", Merge1[[#This Row],[Income]]&gt;100000," Premium")</f>
        <v xml:space="preserve"> Premium</v>
      </c>
      <c r="AB807" s="1" t="str" cm="1">
        <f t="array" ref="AB807">_xlfn.IFS(Merge1[[#This Row],[Age]]&lt;= 28,"Gen Z", Merge1[[#This Row],[Age]]&lt;=44,"Millennials", Merge1[[#This Row],[Age]]&lt;=60,"Gen X", Merge1[[#This Row],[Age]]&gt;60,"Baby Boomers")</f>
        <v>Gen Z</v>
      </c>
      <c r="AC807" s="1" t="str" cm="1">
        <f t="array" ref="AC807">_xlfn.IFS(
    Merge1[[#This Row],[Balance]]&lt;=50000,"Low",
    Merge1[[#This Row],[Balance]]&lt;=200000,"Medium",
    Merge1[[#This Row],[Balance]]&gt;200000,"High"
)</f>
        <v>High</v>
      </c>
    </row>
    <row r="808" spans="1:29" x14ac:dyDescent="0.25">
      <c r="A808" s="1" t="s">
        <v>1005</v>
      </c>
      <c r="B808" s="1" t="s">
        <v>6113</v>
      </c>
      <c r="C808" s="1" t="s">
        <v>5842</v>
      </c>
      <c r="D808" s="2">
        <v>45644</v>
      </c>
      <c r="E808">
        <v>491587</v>
      </c>
      <c r="F808">
        <v>767</v>
      </c>
      <c r="G808">
        <v>0</v>
      </c>
      <c r="H808" s="1" t="s">
        <v>5833</v>
      </c>
      <c r="I808" s="1" t="s">
        <v>6781</v>
      </c>
      <c r="J808" s="1" t="s">
        <v>6240</v>
      </c>
      <c r="K808">
        <v>26</v>
      </c>
      <c r="L808" s="1" t="s">
        <v>6256</v>
      </c>
      <c r="M808" s="1" t="s">
        <v>6247</v>
      </c>
      <c r="N808">
        <v>106475</v>
      </c>
      <c r="O808" s="1" t="s">
        <v>6243</v>
      </c>
      <c r="P808" s="2">
        <v>45133</v>
      </c>
      <c r="Q808" s="2">
        <v>45865</v>
      </c>
      <c r="R808" s="1" t="s">
        <v>6891</v>
      </c>
      <c r="S808" s="1" t="s">
        <v>6892</v>
      </c>
      <c r="T808" s="1" t="s">
        <v>23</v>
      </c>
      <c r="U808">
        <v>2465</v>
      </c>
      <c r="V808" s="1" t="s">
        <v>19</v>
      </c>
      <c r="W808" s="1" t="s">
        <v>25</v>
      </c>
      <c r="X808" s="2">
        <f t="shared" ca="1" si="12"/>
        <v>45937</v>
      </c>
      <c r="Y808" s="1">
        <f ca="1">ROUND(YEARFRAC(Merge1[[#This Row],[Join_Date]],Merge1[[#This Row],[Today]], 3),0)</f>
        <v>2</v>
      </c>
      <c r="Z808" s="1" t="str" cm="1">
        <f t="array" aca="1" ref="Z808" ca="1">_xlfn.IFS(
   Merge1[[#This Row],[Customer Tenure]]&lt;=2,"New",
   Merge1[[#This Row],[Customer Tenure]]&lt;=5,"Emerging",
  Merge1[[#This Row],[Customer Tenure]]&lt;9,"Established",
   TRUE,"Loyal"
)</f>
        <v>New</v>
      </c>
      <c r="AA808" s="1" t="str" cm="1">
        <f t="array" ref="AA808">_xlfn.IFS(Merge1[[#This Row],[Income]]&lt;=30000,"Low",Merge1[[#This Row],[Income]]&lt;=60000,"Medium",Merge1[[#This Row],[Income]]&lt;=100000,"High", Merge1[[#This Row],[Income]]&gt;100000," Premium")</f>
        <v xml:space="preserve"> Premium</v>
      </c>
      <c r="AB808" s="1" t="str" cm="1">
        <f t="array" ref="AB808">_xlfn.IFS(Merge1[[#This Row],[Age]]&lt;= 28,"Gen Z", Merge1[[#This Row],[Age]]&lt;=44,"Millennials", Merge1[[#This Row],[Age]]&lt;=60,"Gen X", Merge1[[#This Row],[Age]]&gt;60,"Baby Boomers")</f>
        <v>Gen Z</v>
      </c>
      <c r="AC808" s="1" t="str" cm="1">
        <f t="array" ref="AC808">_xlfn.IFS(
    Merge1[[#This Row],[Balance]]&lt;=50000,"Low",
    Merge1[[#This Row],[Balance]]&lt;=200000,"Medium",
    Merge1[[#This Row],[Balance]]&gt;200000,"High"
)</f>
        <v>High</v>
      </c>
    </row>
    <row r="809" spans="1:29" x14ac:dyDescent="0.25">
      <c r="A809" s="1" t="s">
        <v>1337</v>
      </c>
      <c r="B809" s="1" t="s">
        <v>6048</v>
      </c>
      <c r="C809" s="1" t="s">
        <v>5835</v>
      </c>
      <c r="D809" s="2">
        <v>44958</v>
      </c>
      <c r="E809">
        <v>150331</v>
      </c>
      <c r="F809">
        <v>770</v>
      </c>
      <c r="G809">
        <v>0</v>
      </c>
      <c r="H809" s="1" t="s">
        <v>5833</v>
      </c>
      <c r="I809" s="1" t="s">
        <v>6809</v>
      </c>
      <c r="J809" s="1" t="s">
        <v>6240</v>
      </c>
      <c r="K809">
        <v>73</v>
      </c>
      <c r="L809" s="1" t="s">
        <v>6246</v>
      </c>
      <c r="M809" s="1" t="s">
        <v>6251</v>
      </c>
      <c r="N809">
        <v>46155</v>
      </c>
      <c r="O809" s="1" t="s">
        <v>6243</v>
      </c>
      <c r="P809" s="2">
        <v>42386</v>
      </c>
      <c r="Q809" s="2">
        <v>45163</v>
      </c>
      <c r="R809" s="1" t="s">
        <v>6889</v>
      </c>
      <c r="S809" s="1" t="s">
        <v>6919</v>
      </c>
      <c r="T809" s="1" t="s">
        <v>23</v>
      </c>
      <c r="U809">
        <v>7402</v>
      </c>
      <c r="V809" s="1" t="s">
        <v>24</v>
      </c>
      <c r="W809" s="1" t="s">
        <v>50</v>
      </c>
      <c r="X809" s="2">
        <f t="shared" ca="1" si="12"/>
        <v>45937</v>
      </c>
      <c r="Y809" s="1">
        <f ca="1">ROUND(YEARFRAC(Merge1[[#This Row],[Join_Date]],Merge1[[#This Row],[Today]], 3),0)</f>
        <v>10</v>
      </c>
      <c r="Z809" s="1" t="str" cm="1">
        <f t="array" aca="1" ref="Z809" ca="1">_xlfn.IFS(
   Merge1[[#This Row],[Customer Tenure]]&lt;=2,"New",
   Merge1[[#This Row],[Customer Tenure]]&lt;=5,"Emerging",
  Merge1[[#This Row],[Customer Tenure]]&lt;9,"Established",
   TRUE,"Loyal"
)</f>
        <v>Loyal</v>
      </c>
      <c r="AA809" s="1" t="str" cm="1">
        <f t="array" ref="AA809">_xlfn.IFS(Merge1[[#This Row],[Income]]&lt;=30000,"Low",Merge1[[#This Row],[Income]]&lt;=60000,"Medium",Merge1[[#This Row],[Income]]&lt;=100000,"High", Merge1[[#This Row],[Income]]&gt;100000," Premium")</f>
        <v>Medium</v>
      </c>
      <c r="AB809" s="1" t="str" cm="1">
        <f t="array" ref="AB809">_xlfn.IFS(Merge1[[#This Row],[Age]]&lt;= 28,"Gen Z", Merge1[[#This Row],[Age]]&lt;=44,"Millennials", Merge1[[#This Row],[Age]]&lt;=60,"Gen X", Merge1[[#This Row],[Age]]&gt;60,"Baby Boomers")</f>
        <v>Baby Boomers</v>
      </c>
      <c r="AC809" s="1" t="str" cm="1">
        <f t="array" ref="AC809">_xlfn.IFS(
    Merge1[[#This Row],[Balance]]&lt;=50000,"Low",
    Merge1[[#This Row],[Balance]]&lt;=200000,"Medium",
    Merge1[[#This Row],[Balance]]&gt;200000,"High"
)</f>
        <v>Medium</v>
      </c>
    </row>
    <row r="810" spans="1:29" x14ac:dyDescent="0.25">
      <c r="A810" s="1" t="s">
        <v>1183</v>
      </c>
      <c r="B810" s="1" t="s">
        <v>5908</v>
      </c>
      <c r="C810" s="1" t="s">
        <v>5832</v>
      </c>
      <c r="D810" s="2">
        <v>42365</v>
      </c>
      <c r="E810">
        <v>242998</v>
      </c>
      <c r="F810">
        <v>455</v>
      </c>
      <c r="G810">
        <v>0</v>
      </c>
      <c r="H810" s="1" t="s">
        <v>5838</v>
      </c>
      <c r="I810" s="1" t="s">
        <v>6684</v>
      </c>
      <c r="J810" s="1" t="s">
        <v>6245</v>
      </c>
      <c r="K810">
        <v>27</v>
      </c>
      <c r="L810" s="1" t="s">
        <v>6246</v>
      </c>
      <c r="M810" s="1" t="s">
        <v>6242</v>
      </c>
      <c r="N810">
        <v>143629</v>
      </c>
      <c r="O810" s="1" t="s">
        <v>6248</v>
      </c>
      <c r="P810" s="2">
        <v>45888</v>
      </c>
      <c r="Q810" s="2">
        <v>45537</v>
      </c>
      <c r="R810" s="1" t="s">
        <v>6897</v>
      </c>
      <c r="S810" s="1" t="s">
        <v>6898</v>
      </c>
      <c r="T810" s="1" t="s">
        <v>23</v>
      </c>
      <c r="U810">
        <v>8781</v>
      </c>
      <c r="V810" s="1" t="s">
        <v>19</v>
      </c>
      <c r="W810" s="1" t="s">
        <v>45</v>
      </c>
      <c r="X810" s="2">
        <f t="shared" ca="1" si="12"/>
        <v>45937</v>
      </c>
      <c r="Y810" s="1">
        <f ca="1">ROUND(YEARFRAC(Merge1[[#This Row],[Join_Date]],Merge1[[#This Row],[Today]], 3),0)</f>
        <v>0</v>
      </c>
      <c r="Z810" s="1" t="str" cm="1">
        <f t="array" aca="1" ref="Z810" ca="1">_xlfn.IFS(
   Merge1[[#This Row],[Customer Tenure]]&lt;=2,"New",
   Merge1[[#This Row],[Customer Tenure]]&lt;=5,"Emerging",
  Merge1[[#This Row],[Customer Tenure]]&lt;9,"Established",
   TRUE,"Loyal"
)</f>
        <v>New</v>
      </c>
      <c r="AA810" s="1" t="str" cm="1">
        <f t="array" ref="AA810">_xlfn.IFS(Merge1[[#This Row],[Income]]&lt;=30000,"Low",Merge1[[#This Row],[Income]]&lt;=60000,"Medium",Merge1[[#This Row],[Income]]&lt;=100000,"High", Merge1[[#This Row],[Income]]&gt;100000," Premium")</f>
        <v xml:space="preserve"> Premium</v>
      </c>
      <c r="AB810" s="1" t="str" cm="1">
        <f t="array" ref="AB810">_xlfn.IFS(Merge1[[#This Row],[Age]]&lt;= 28,"Gen Z", Merge1[[#This Row],[Age]]&lt;=44,"Millennials", Merge1[[#This Row],[Age]]&lt;=60,"Gen X", Merge1[[#This Row],[Age]]&gt;60,"Baby Boomers")</f>
        <v>Gen Z</v>
      </c>
      <c r="AC810" s="1" t="str" cm="1">
        <f t="array" ref="AC810">_xlfn.IFS(
    Merge1[[#This Row],[Balance]]&lt;=50000,"Low",
    Merge1[[#This Row],[Balance]]&lt;=200000,"Medium",
    Merge1[[#This Row],[Balance]]&gt;200000,"High"
)</f>
        <v>High</v>
      </c>
    </row>
    <row r="811" spans="1:29" x14ac:dyDescent="0.25">
      <c r="A811" s="1" t="s">
        <v>1340</v>
      </c>
      <c r="B811" s="1" t="s">
        <v>5854</v>
      </c>
      <c r="C811" s="1" t="s">
        <v>5842</v>
      </c>
      <c r="D811" s="2">
        <v>44572</v>
      </c>
      <c r="E811">
        <v>257438</v>
      </c>
      <c r="F811">
        <v>792</v>
      </c>
      <c r="G811">
        <v>0</v>
      </c>
      <c r="H811" s="1" t="s">
        <v>5850</v>
      </c>
      <c r="I811" s="1" t="s">
        <v>6782</v>
      </c>
      <c r="J811" s="1" t="s">
        <v>6245</v>
      </c>
      <c r="K811">
        <v>50</v>
      </c>
      <c r="L811" s="1" t="s">
        <v>6246</v>
      </c>
      <c r="M811" s="1" t="s">
        <v>6247</v>
      </c>
      <c r="N811">
        <v>81367</v>
      </c>
      <c r="O811" s="1" t="s">
        <v>6248</v>
      </c>
      <c r="P811" s="2">
        <v>42887</v>
      </c>
      <c r="Q811" s="2">
        <v>45728</v>
      </c>
      <c r="R811" s="1" t="s">
        <v>6899</v>
      </c>
      <c r="S811" s="1" t="s">
        <v>6914</v>
      </c>
      <c r="T811" s="1" t="s">
        <v>28</v>
      </c>
      <c r="U811">
        <v>3276</v>
      </c>
      <c r="V811" s="1" t="s">
        <v>15</v>
      </c>
      <c r="W811" s="1" t="s">
        <v>45</v>
      </c>
      <c r="X811" s="2">
        <f t="shared" ca="1" si="12"/>
        <v>45937</v>
      </c>
      <c r="Y811" s="1">
        <f ca="1">ROUND(YEARFRAC(Merge1[[#This Row],[Join_Date]],Merge1[[#This Row],[Today]], 3),0)</f>
        <v>8</v>
      </c>
      <c r="Z811" s="1" t="str" cm="1">
        <f t="array" aca="1" ref="Z811" ca="1">_xlfn.IFS(
   Merge1[[#This Row],[Customer Tenure]]&lt;=2,"New",
   Merge1[[#This Row],[Customer Tenure]]&lt;=5,"Emerging",
  Merge1[[#This Row],[Customer Tenure]]&lt;9,"Established",
   TRUE,"Loyal"
)</f>
        <v>Established</v>
      </c>
      <c r="AA811" s="1" t="str" cm="1">
        <f t="array" ref="AA811">_xlfn.IFS(Merge1[[#This Row],[Income]]&lt;=30000,"Low",Merge1[[#This Row],[Income]]&lt;=60000,"Medium",Merge1[[#This Row],[Income]]&lt;=100000,"High", Merge1[[#This Row],[Income]]&gt;100000," Premium")</f>
        <v>High</v>
      </c>
      <c r="AB811" s="1" t="str" cm="1">
        <f t="array" ref="AB811">_xlfn.IFS(Merge1[[#This Row],[Age]]&lt;= 28,"Gen Z", Merge1[[#This Row],[Age]]&lt;=44,"Millennials", Merge1[[#This Row],[Age]]&lt;=60,"Gen X", Merge1[[#This Row],[Age]]&gt;60,"Baby Boomers")</f>
        <v>Gen X</v>
      </c>
      <c r="AC811" s="1" t="str" cm="1">
        <f t="array" ref="AC811">_xlfn.IFS(
    Merge1[[#This Row],[Balance]]&lt;=50000,"Low",
    Merge1[[#This Row],[Balance]]&lt;=200000,"Medium",
    Merge1[[#This Row],[Balance]]&gt;200000,"High"
)</f>
        <v>High</v>
      </c>
    </row>
    <row r="812" spans="1:29" x14ac:dyDescent="0.25">
      <c r="A812" s="1" t="s">
        <v>465</v>
      </c>
      <c r="B812" s="1" t="s">
        <v>6121</v>
      </c>
      <c r="C812" s="1" t="s">
        <v>5835</v>
      </c>
      <c r="D812" s="2">
        <v>44091</v>
      </c>
      <c r="E812">
        <v>274370</v>
      </c>
      <c r="F812">
        <v>790</v>
      </c>
      <c r="G812">
        <v>0</v>
      </c>
      <c r="H812" s="1" t="s">
        <v>5833</v>
      </c>
      <c r="I812" s="1" t="s">
        <v>6445</v>
      </c>
      <c r="J812" s="1" t="s">
        <v>6245</v>
      </c>
      <c r="K812">
        <v>47</v>
      </c>
      <c r="L812" s="1" t="s">
        <v>6260</v>
      </c>
      <c r="M812" s="1" t="s">
        <v>6266</v>
      </c>
      <c r="N812">
        <v>196611</v>
      </c>
      <c r="O812" s="1" t="s">
        <v>6243</v>
      </c>
      <c r="P812" s="2">
        <v>44850</v>
      </c>
      <c r="Q812" s="2">
        <v>45501</v>
      </c>
      <c r="R812" s="1" t="s">
        <v>6891</v>
      </c>
      <c r="S812" s="1" t="s">
        <v>6895</v>
      </c>
      <c r="T812" s="1" t="s">
        <v>23</v>
      </c>
      <c r="U812">
        <v>4659</v>
      </c>
      <c r="V812" s="1" t="s">
        <v>24</v>
      </c>
      <c r="W812" s="1" t="s">
        <v>11</v>
      </c>
      <c r="X812" s="2">
        <f t="shared" ca="1" si="12"/>
        <v>45937</v>
      </c>
      <c r="Y812" s="1">
        <f ca="1">ROUND(YEARFRAC(Merge1[[#This Row],[Join_Date]],Merge1[[#This Row],[Today]], 3),0)</f>
        <v>3</v>
      </c>
      <c r="Z812" s="1" t="str" cm="1">
        <f t="array" aca="1" ref="Z812" ca="1">_xlfn.IFS(
   Merge1[[#This Row],[Customer Tenure]]&lt;=2,"New",
   Merge1[[#This Row],[Customer Tenure]]&lt;=5,"Emerging",
  Merge1[[#This Row],[Customer Tenure]]&lt;9,"Established",
   TRUE,"Loyal"
)</f>
        <v>Emerging</v>
      </c>
      <c r="AA812" s="1" t="str" cm="1">
        <f t="array" ref="AA812">_xlfn.IFS(Merge1[[#This Row],[Income]]&lt;=30000,"Low",Merge1[[#This Row],[Income]]&lt;=60000,"Medium",Merge1[[#This Row],[Income]]&lt;=100000,"High", Merge1[[#This Row],[Income]]&gt;100000," Premium")</f>
        <v xml:space="preserve"> Premium</v>
      </c>
      <c r="AB812" s="1" t="str" cm="1">
        <f t="array" ref="AB812">_xlfn.IFS(Merge1[[#This Row],[Age]]&lt;= 28,"Gen Z", Merge1[[#This Row],[Age]]&lt;=44,"Millennials", Merge1[[#This Row],[Age]]&lt;=60,"Gen X", Merge1[[#This Row],[Age]]&gt;60,"Baby Boomers")</f>
        <v>Gen X</v>
      </c>
      <c r="AC812" s="1" t="str" cm="1">
        <f t="array" ref="AC812">_xlfn.IFS(
    Merge1[[#This Row],[Balance]]&lt;=50000,"Low",
    Merge1[[#This Row],[Balance]]&lt;=200000,"Medium",
    Merge1[[#This Row],[Balance]]&gt;200000,"High"
)</f>
        <v>High</v>
      </c>
    </row>
    <row r="813" spans="1:29" x14ac:dyDescent="0.25">
      <c r="A813" s="1" t="s">
        <v>660</v>
      </c>
      <c r="B813" s="1" t="s">
        <v>6221</v>
      </c>
      <c r="C813" s="1" t="s">
        <v>5842</v>
      </c>
      <c r="D813" s="2">
        <v>45014</v>
      </c>
      <c r="E813">
        <v>403551</v>
      </c>
      <c r="F813">
        <v>828</v>
      </c>
      <c r="G813">
        <v>0</v>
      </c>
      <c r="H813" s="1" t="s">
        <v>5833</v>
      </c>
      <c r="I813" s="1" t="s">
        <v>6468</v>
      </c>
      <c r="J813" s="1" t="s">
        <v>6245</v>
      </c>
      <c r="K813">
        <v>41</v>
      </c>
      <c r="L813" s="1" t="s">
        <v>6260</v>
      </c>
      <c r="M813" s="1" t="s">
        <v>6251</v>
      </c>
      <c r="N813">
        <v>47083</v>
      </c>
      <c r="O813" s="1" t="s">
        <v>6243</v>
      </c>
      <c r="P813" s="2">
        <v>43046</v>
      </c>
      <c r="Q813" s="2">
        <v>45224</v>
      </c>
      <c r="R813" s="1" t="s">
        <v>6912</v>
      </c>
      <c r="S813" s="1" t="s">
        <v>6913</v>
      </c>
      <c r="T813" s="1" t="s">
        <v>9</v>
      </c>
      <c r="U813">
        <v>8597</v>
      </c>
      <c r="V813" s="1" t="s">
        <v>19</v>
      </c>
      <c r="W813" s="1" t="s">
        <v>40</v>
      </c>
      <c r="X813" s="2">
        <f t="shared" ca="1" si="12"/>
        <v>45937</v>
      </c>
      <c r="Y813" s="1">
        <f ca="1">ROUND(YEARFRAC(Merge1[[#This Row],[Join_Date]],Merge1[[#This Row],[Today]], 3),0)</f>
        <v>8</v>
      </c>
      <c r="Z813" s="1" t="str" cm="1">
        <f t="array" aca="1" ref="Z813" ca="1">_xlfn.IFS(
   Merge1[[#This Row],[Customer Tenure]]&lt;=2,"New",
   Merge1[[#This Row],[Customer Tenure]]&lt;=5,"Emerging",
  Merge1[[#This Row],[Customer Tenure]]&lt;9,"Established",
   TRUE,"Loyal"
)</f>
        <v>Established</v>
      </c>
      <c r="AA813" s="1" t="str" cm="1">
        <f t="array" ref="AA813">_xlfn.IFS(Merge1[[#This Row],[Income]]&lt;=30000,"Low",Merge1[[#This Row],[Income]]&lt;=60000,"Medium",Merge1[[#This Row],[Income]]&lt;=100000,"High", Merge1[[#This Row],[Income]]&gt;100000," Premium")</f>
        <v>Medium</v>
      </c>
      <c r="AB813" s="1" t="str" cm="1">
        <f t="array" ref="AB813">_xlfn.IFS(Merge1[[#This Row],[Age]]&lt;= 28,"Gen Z", Merge1[[#This Row],[Age]]&lt;=44,"Millennials", Merge1[[#This Row],[Age]]&lt;=60,"Gen X", Merge1[[#This Row],[Age]]&gt;60,"Baby Boomers")</f>
        <v>Millennials</v>
      </c>
      <c r="AC813" s="1" t="str" cm="1">
        <f t="array" ref="AC813">_xlfn.IFS(
    Merge1[[#This Row],[Balance]]&lt;=50000,"Low",
    Merge1[[#This Row],[Balance]]&lt;=200000,"Medium",
    Merge1[[#This Row],[Balance]]&gt;200000,"High"
)</f>
        <v>High</v>
      </c>
    </row>
    <row r="814" spans="1:29" x14ac:dyDescent="0.25">
      <c r="A814" s="1" t="s">
        <v>602</v>
      </c>
      <c r="B814" s="1" t="s">
        <v>5974</v>
      </c>
      <c r="C814" s="1" t="s">
        <v>5832</v>
      </c>
      <c r="D814" s="2">
        <v>43283</v>
      </c>
      <c r="E814">
        <v>455738</v>
      </c>
      <c r="F814">
        <v>329</v>
      </c>
      <c r="G814">
        <v>0</v>
      </c>
      <c r="H814" s="1" t="s">
        <v>5833</v>
      </c>
      <c r="I814" s="1" t="s">
        <v>6442</v>
      </c>
      <c r="J814" s="1" t="s">
        <v>6240</v>
      </c>
      <c r="K814">
        <v>53</v>
      </c>
      <c r="L814" s="1" t="s">
        <v>6241</v>
      </c>
      <c r="M814" s="1" t="s">
        <v>6247</v>
      </c>
      <c r="N814">
        <v>164579</v>
      </c>
      <c r="O814" s="1" t="s">
        <v>6252</v>
      </c>
      <c r="P814" s="2">
        <v>42280</v>
      </c>
      <c r="Q814" s="2">
        <v>45658</v>
      </c>
      <c r="R814" s="1" t="s">
        <v>6902</v>
      </c>
      <c r="S814" s="1" t="s">
        <v>6908</v>
      </c>
      <c r="T814" s="1" t="s">
        <v>14</v>
      </c>
      <c r="U814">
        <v>5263</v>
      </c>
      <c r="V814" s="1" t="s">
        <v>24</v>
      </c>
      <c r="W814" s="1" t="s">
        <v>20</v>
      </c>
      <c r="X814" s="2">
        <f t="shared" ca="1" si="12"/>
        <v>45937</v>
      </c>
      <c r="Y814" s="1">
        <f ca="1">ROUND(YEARFRAC(Merge1[[#This Row],[Join_Date]],Merge1[[#This Row],[Today]], 3),0)</f>
        <v>10</v>
      </c>
      <c r="Z814" s="1" t="str" cm="1">
        <f t="array" aca="1" ref="Z814" ca="1">_xlfn.IFS(
   Merge1[[#This Row],[Customer Tenure]]&lt;=2,"New",
   Merge1[[#This Row],[Customer Tenure]]&lt;=5,"Emerging",
  Merge1[[#This Row],[Customer Tenure]]&lt;9,"Established",
   TRUE,"Loyal"
)</f>
        <v>Loyal</v>
      </c>
      <c r="AA814" s="1" t="str" cm="1">
        <f t="array" ref="AA814">_xlfn.IFS(Merge1[[#This Row],[Income]]&lt;=30000,"Low",Merge1[[#This Row],[Income]]&lt;=60000,"Medium",Merge1[[#This Row],[Income]]&lt;=100000,"High", Merge1[[#This Row],[Income]]&gt;100000," Premium")</f>
        <v xml:space="preserve"> Premium</v>
      </c>
      <c r="AB814" s="1" t="str" cm="1">
        <f t="array" ref="AB814">_xlfn.IFS(Merge1[[#This Row],[Age]]&lt;= 28,"Gen Z", Merge1[[#This Row],[Age]]&lt;=44,"Millennials", Merge1[[#This Row],[Age]]&lt;=60,"Gen X", Merge1[[#This Row],[Age]]&gt;60,"Baby Boomers")</f>
        <v>Gen X</v>
      </c>
      <c r="AC814" s="1" t="str" cm="1">
        <f t="array" ref="AC814">_xlfn.IFS(
    Merge1[[#This Row],[Balance]]&lt;=50000,"Low",
    Merge1[[#This Row],[Balance]]&lt;=200000,"Medium",
    Merge1[[#This Row],[Balance]]&gt;200000,"High"
)</f>
        <v>High</v>
      </c>
    </row>
    <row r="815" spans="1:29" x14ac:dyDescent="0.25">
      <c r="A815" s="1" t="s">
        <v>1345</v>
      </c>
      <c r="B815" s="1" t="s">
        <v>6106</v>
      </c>
      <c r="C815" s="1" t="s">
        <v>5842</v>
      </c>
      <c r="D815" s="2">
        <v>45397</v>
      </c>
      <c r="E815">
        <v>469725</v>
      </c>
      <c r="F815">
        <v>789</v>
      </c>
      <c r="G815">
        <v>0</v>
      </c>
      <c r="H815" s="1" t="s">
        <v>5833</v>
      </c>
      <c r="I815" s="1" t="s">
        <v>6580</v>
      </c>
      <c r="J815" s="1" t="s">
        <v>6240</v>
      </c>
      <c r="K815">
        <v>39</v>
      </c>
      <c r="L815" s="1" t="s">
        <v>6241</v>
      </c>
      <c r="M815" s="1" t="s">
        <v>6257</v>
      </c>
      <c r="N815">
        <v>103309</v>
      </c>
      <c r="O815" s="1" t="s">
        <v>6243</v>
      </c>
      <c r="P815" s="2">
        <v>44102</v>
      </c>
      <c r="Q815" s="2">
        <v>45496</v>
      </c>
      <c r="R815" s="1" t="s">
        <v>6891</v>
      </c>
      <c r="S815" s="1" t="s">
        <v>6895</v>
      </c>
      <c r="T815" s="1" t="s">
        <v>28</v>
      </c>
      <c r="U815">
        <v>5438</v>
      </c>
      <c r="V815" s="1" t="s">
        <v>24</v>
      </c>
      <c r="W815" s="1" t="s">
        <v>16</v>
      </c>
      <c r="X815" s="2">
        <f t="shared" ca="1" si="12"/>
        <v>45937</v>
      </c>
      <c r="Y815" s="1">
        <f ca="1">ROUND(YEARFRAC(Merge1[[#This Row],[Join_Date]],Merge1[[#This Row],[Today]], 3),0)</f>
        <v>5</v>
      </c>
      <c r="Z815" s="1" t="str" cm="1">
        <f t="array" aca="1" ref="Z815" ca="1">_xlfn.IFS(
   Merge1[[#This Row],[Customer Tenure]]&lt;=2,"New",
   Merge1[[#This Row],[Customer Tenure]]&lt;=5,"Emerging",
  Merge1[[#This Row],[Customer Tenure]]&lt;9,"Established",
   TRUE,"Loyal"
)</f>
        <v>Emerging</v>
      </c>
      <c r="AA815" s="1" t="str" cm="1">
        <f t="array" ref="AA815">_xlfn.IFS(Merge1[[#This Row],[Income]]&lt;=30000,"Low",Merge1[[#This Row],[Income]]&lt;=60000,"Medium",Merge1[[#This Row],[Income]]&lt;=100000,"High", Merge1[[#This Row],[Income]]&gt;100000," Premium")</f>
        <v xml:space="preserve"> Premium</v>
      </c>
      <c r="AB815" s="1" t="str" cm="1">
        <f t="array" ref="AB815">_xlfn.IFS(Merge1[[#This Row],[Age]]&lt;= 28,"Gen Z", Merge1[[#This Row],[Age]]&lt;=44,"Millennials", Merge1[[#This Row],[Age]]&lt;=60,"Gen X", Merge1[[#This Row],[Age]]&gt;60,"Baby Boomers")</f>
        <v>Millennials</v>
      </c>
      <c r="AC815" s="1" t="str" cm="1">
        <f t="array" ref="AC815">_xlfn.IFS(
    Merge1[[#This Row],[Balance]]&lt;=50000,"Low",
    Merge1[[#This Row],[Balance]]&lt;=200000,"Medium",
    Merge1[[#This Row],[Balance]]&gt;200000,"High"
)</f>
        <v>High</v>
      </c>
    </row>
    <row r="816" spans="1:29" x14ac:dyDescent="0.25">
      <c r="A816" s="1" t="s">
        <v>772</v>
      </c>
      <c r="B816" s="1" t="s">
        <v>5893</v>
      </c>
      <c r="C816" s="1" t="s">
        <v>5835</v>
      </c>
      <c r="D816" s="2">
        <v>44735</v>
      </c>
      <c r="E816">
        <v>316363</v>
      </c>
      <c r="F816">
        <v>840</v>
      </c>
      <c r="G816">
        <v>0</v>
      </c>
      <c r="H816" s="1" t="s">
        <v>5833</v>
      </c>
      <c r="I816" s="1" t="s">
        <v>6815</v>
      </c>
      <c r="J816" s="1" t="s">
        <v>6245</v>
      </c>
      <c r="K816">
        <v>49</v>
      </c>
      <c r="L816" s="1" t="s">
        <v>6241</v>
      </c>
      <c r="M816" s="1" t="s">
        <v>6257</v>
      </c>
      <c r="N816">
        <v>151691</v>
      </c>
      <c r="O816" s="1" t="s">
        <v>6243</v>
      </c>
      <c r="P816" s="2">
        <v>43401</v>
      </c>
      <c r="Q816" s="2">
        <v>45608</v>
      </c>
      <c r="R816" s="1" t="s">
        <v>6887</v>
      </c>
      <c r="S816" s="1" t="s">
        <v>6901</v>
      </c>
      <c r="T816" s="1" t="s">
        <v>23</v>
      </c>
      <c r="U816">
        <v>5995</v>
      </c>
      <c r="V816" s="1" t="s">
        <v>24</v>
      </c>
      <c r="W816" s="1" t="s">
        <v>11</v>
      </c>
      <c r="X816" s="2">
        <f t="shared" ca="1" si="12"/>
        <v>45937</v>
      </c>
      <c r="Y816" s="1">
        <f ca="1">ROUND(YEARFRAC(Merge1[[#This Row],[Join_Date]],Merge1[[#This Row],[Today]], 3),0)</f>
        <v>7</v>
      </c>
      <c r="Z816" s="1" t="str" cm="1">
        <f t="array" aca="1" ref="Z816" ca="1">_xlfn.IFS(
   Merge1[[#This Row],[Customer Tenure]]&lt;=2,"New",
   Merge1[[#This Row],[Customer Tenure]]&lt;=5,"Emerging",
  Merge1[[#This Row],[Customer Tenure]]&lt;9,"Established",
   TRUE,"Loyal"
)</f>
        <v>Established</v>
      </c>
      <c r="AA816" s="1" t="str" cm="1">
        <f t="array" ref="AA816">_xlfn.IFS(Merge1[[#This Row],[Income]]&lt;=30000,"Low",Merge1[[#This Row],[Income]]&lt;=60000,"Medium",Merge1[[#This Row],[Income]]&lt;=100000,"High", Merge1[[#This Row],[Income]]&gt;100000," Premium")</f>
        <v xml:space="preserve"> Premium</v>
      </c>
      <c r="AB816" s="1" t="str" cm="1">
        <f t="array" ref="AB816">_xlfn.IFS(Merge1[[#This Row],[Age]]&lt;= 28,"Gen Z", Merge1[[#This Row],[Age]]&lt;=44,"Millennials", Merge1[[#This Row],[Age]]&lt;=60,"Gen X", Merge1[[#This Row],[Age]]&gt;60,"Baby Boomers")</f>
        <v>Gen X</v>
      </c>
      <c r="AC816" s="1" t="str" cm="1">
        <f t="array" ref="AC816">_xlfn.IFS(
    Merge1[[#This Row],[Balance]]&lt;=50000,"Low",
    Merge1[[#This Row],[Balance]]&lt;=200000,"Medium",
    Merge1[[#This Row],[Balance]]&gt;200000,"High"
)</f>
        <v>High</v>
      </c>
    </row>
    <row r="817" spans="1:29" x14ac:dyDescent="0.25">
      <c r="A817" s="1" t="s">
        <v>1348</v>
      </c>
      <c r="B817" s="1" t="s">
        <v>6002</v>
      </c>
      <c r="C817" s="1" t="s">
        <v>5846</v>
      </c>
      <c r="D817" s="2">
        <v>42251</v>
      </c>
      <c r="E817">
        <v>420446</v>
      </c>
      <c r="F817">
        <v>417</v>
      </c>
      <c r="G817">
        <v>0</v>
      </c>
      <c r="H817" s="1" t="s">
        <v>5833</v>
      </c>
      <c r="I817" s="1" t="s">
        <v>6470</v>
      </c>
      <c r="J817" s="1" t="s">
        <v>6240</v>
      </c>
      <c r="K817">
        <v>72</v>
      </c>
      <c r="L817" s="1" t="s">
        <v>6260</v>
      </c>
      <c r="M817" s="1" t="s">
        <v>6257</v>
      </c>
      <c r="N817">
        <v>143786</v>
      </c>
      <c r="O817" s="1" t="s">
        <v>6243</v>
      </c>
      <c r="P817" s="2">
        <v>45538</v>
      </c>
      <c r="Q817" s="2">
        <v>45270</v>
      </c>
      <c r="R817" s="1" t="s">
        <v>6904</v>
      </c>
      <c r="S817" s="1" t="s">
        <v>6905</v>
      </c>
      <c r="T817" s="1" t="s">
        <v>28</v>
      </c>
      <c r="U817">
        <v>2599</v>
      </c>
      <c r="V817" s="1" t="s">
        <v>10</v>
      </c>
      <c r="W817" s="1" t="s">
        <v>40</v>
      </c>
      <c r="X817" s="2">
        <f t="shared" ca="1" si="12"/>
        <v>45937</v>
      </c>
      <c r="Y817" s="1">
        <f ca="1">ROUND(YEARFRAC(Merge1[[#This Row],[Join_Date]],Merge1[[#This Row],[Today]], 3),0)</f>
        <v>1</v>
      </c>
      <c r="Z817" s="1" t="str" cm="1">
        <f t="array" aca="1" ref="Z817" ca="1">_xlfn.IFS(
   Merge1[[#This Row],[Customer Tenure]]&lt;=2,"New",
   Merge1[[#This Row],[Customer Tenure]]&lt;=5,"Emerging",
  Merge1[[#This Row],[Customer Tenure]]&lt;9,"Established",
   TRUE,"Loyal"
)</f>
        <v>New</v>
      </c>
      <c r="AA817" s="1" t="str" cm="1">
        <f t="array" ref="AA817">_xlfn.IFS(Merge1[[#This Row],[Income]]&lt;=30000,"Low",Merge1[[#This Row],[Income]]&lt;=60000,"Medium",Merge1[[#This Row],[Income]]&lt;=100000,"High", Merge1[[#This Row],[Income]]&gt;100000," Premium")</f>
        <v xml:space="preserve"> Premium</v>
      </c>
      <c r="AB817" s="1" t="str" cm="1">
        <f t="array" ref="AB817">_xlfn.IFS(Merge1[[#This Row],[Age]]&lt;= 28,"Gen Z", Merge1[[#This Row],[Age]]&lt;=44,"Millennials", Merge1[[#This Row],[Age]]&lt;=60,"Gen X", Merge1[[#This Row],[Age]]&gt;60,"Baby Boomers")</f>
        <v>Baby Boomers</v>
      </c>
      <c r="AC817" s="1" t="str" cm="1">
        <f t="array" ref="AC817">_xlfn.IFS(
    Merge1[[#This Row],[Balance]]&lt;=50000,"Low",
    Merge1[[#This Row],[Balance]]&lt;=200000,"Medium",
    Merge1[[#This Row],[Balance]]&gt;200000,"High"
)</f>
        <v>High</v>
      </c>
    </row>
    <row r="818" spans="1:29" x14ac:dyDescent="0.25">
      <c r="A818" s="1" t="s">
        <v>509</v>
      </c>
      <c r="B818" s="1" t="s">
        <v>5942</v>
      </c>
      <c r="C818" s="1" t="s">
        <v>5832</v>
      </c>
      <c r="D818" s="2">
        <v>42587</v>
      </c>
      <c r="E818">
        <v>185388</v>
      </c>
      <c r="F818">
        <v>792</v>
      </c>
      <c r="G818">
        <v>0</v>
      </c>
      <c r="H818" s="1" t="s">
        <v>5833</v>
      </c>
      <c r="I818" s="1" t="s">
        <v>6523</v>
      </c>
      <c r="J818" s="1" t="s">
        <v>6240</v>
      </c>
      <c r="K818">
        <v>58</v>
      </c>
      <c r="L818" s="1" t="s">
        <v>6241</v>
      </c>
      <c r="M818" s="1" t="s">
        <v>6262</v>
      </c>
      <c r="N818">
        <v>102711</v>
      </c>
      <c r="O818" s="1" t="s">
        <v>6243</v>
      </c>
      <c r="P818" s="2">
        <v>45427</v>
      </c>
      <c r="Q818" s="2">
        <v>45516</v>
      </c>
      <c r="R818" s="1" t="s">
        <v>6889</v>
      </c>
      <c r="S818" s="1" t="s">
        <v>6890</v>
      </c>
      <c r="T818" s="1" t="s">
        <v>23</v>
      </c>
      <c r="U818">
        <v>7186</v>
      </c>
      <c r="V818" s="1" t="s">
        <v>24</v>
      </c>
      <c r="W818" s="1" t="s">
        <v>45</v>
      </c>
      <c r="X818" s="2">
        <f t="shared" ca="1" si="12"/>
        <v>45937</v>
      </c>
      <c r="Y818" s="1">
        <f ca="1">ROUND(YEARFRAC(Merge1[[#This Row],[Join_Date]],Merge1[[#This Row],[Today]], 3),0)</f>
        <v>1</v>
      </c>
      <c r="Z818" s="1" t="str" cm="1">
        <f t="array" aca="1" ref="Z818" ca="1">_xlfn.IFS(
   Merge1[[#This Row],[Customer Tenure]]&lt;=2,"New",
   Merge1[[#This Row],[Customer Tenure]]&lt;=5,"Emerging",
  Merge1[[#This Row],[Customer Tenure]]&lt;9,"Established",
   TRUE,"Loyal"
)</f>
        <v>New</v>
      </c>
      <c r="AA818" s="1" t="str" cm="1">
        <f t="array" ref="AA818">_xlfn.IFS(Merge1[[#This Row],[Income]]&lt;=30000,"Low",Merge1[[#This Row],[Income]]&lt;=60000,"Medium",Merge1[[#This Row],[Income]]&lt;=100000,"High", Merge1[[#This Row],[Income]]&gt;100000," Premium")</f>
        <v xml:space="preserve"> Premium</v>
      </c>
      <c r="AB818" s="1" t="str" cm="1">
        <f t="array" ref="AB818">_xlfn.IFS(Merge1[[#This Row],[Age]]&lt;= 28,"Gen Z", Merge1[[#This Row],[Age]]&lt;=44,"Millennials", Merge1[[#This Row],[Age]]&lt;=60,"Gen X", Merge1[[#This Row],[Age]]&gt;60,"Baby Boomers")</f>
        <v>Gen X</v>
      </c>
      <c r="AC818" s="1" t="str" cm="1">
        <f t="array" ref="AC818">_xlfn.IFS(
    Merge1[[#This Row],[Balance]]&lt;=50000,"Low",
    Merge1[[#This Row],[Balance]]&lt;=200000,"Medium",
    Merge1[[#This Row],[Balance]]&gt;200000,"High"
)</f>
        <v>Medium</v>
      </c>
    </row>
    <row r="819" spans="1:29" x14ac:dyDescent="0.25">
      <c r="A819" s="1" t="s">
        <v>1351</v>
      </c>
      <c r="B819" s="1" t="s">
        <v>6151</v>
      </c>
      <c r="C819" s="1" t="s">
        <v>5835</v>
      </c>
      <c r="D819" s="2">
        <v>43979</v>
      </c>
      <c r="E819">
        <v>64286</v>
      </c>
      <c r="F819">
        <v>486</v>
      </c>
      <c r="G819">
        <v>0</v>
      </c>
      <c r="H819" s="1" t="s">
        <v>5860</v>
      </c>
      <c r="I819" s="1" t="s">
        <v>6530</v>
      </c>
      <c r="J819" s="1" t="s">
        <v>6245</v>
      </c>
      <c r="K819">
        <v>62</v>
      </c>
      <c r="L819" s="1" t="s">
        <v>6260</v>
      </c>
      <c r="M819" s="1" t="s">
        <v>6247</v>
      </c>
      <c r="N819">
        <v>105530</v>
      </c>
      <c r="O819" s="1" t="s">
        <v>6252</v>
      </c>
      <c r="P819" s="2">
        <v>43070</v>
      </c>
      <c r="Q819" s="2">
        <v>45162</v>
      </c>
      <c r="R819" s="1" t="s">
        <v>6889</v>
      </c>
      <c r="S819" s="1" t="s">
        <v>6919</v>
      </c>
      <c r="T819" s="1" t="s">
        <v>28</v>
      </c>
      <c r="U819">
        <v>3044</v>
      </c>
      <c r="V819" s="1" t="s">
        <v>19</v>
      </c>
      <c r="W819" s="1" t="s">
        <v>29</v>
      </c>
      <c r="X819" s="2">
        <f t="shared" ca="1" si="12"/>
        <v>45937</v>
      </c>
      <c r="Y819" s="1">
        <f ca="1">ROUND(YEARFRAC(Merge1[[#This Row],[Join_Date]],Merge1[[#This Row],[Today]], 3),0)</f>
        <v>8</v>
      </c>
      <c r="Z819" s="1" t="str" cm="1">
        <f t="array" aca="1" ref="Z819" ca="1">_xlfn.IFS(
   Merge1[[#This Row],[Customer Tenure]]&lt;=2,"New",
   Merge1[[#This Row],[Customer Tenure]]&lt;=5,"Emerging",
  Merge1[[#This Row],[Customer Tenure]]&lt;9,"Established",
   TRUE,"Loyal"
)</f>
        <v>Established</v>
      </c>
      <c r="AA819" s="1" t="str" cm="1">
        <f t="array" ref="AA819">_xlfn.IFS(Merge1[[#This Row],[Income]]&lt;=30000,"Low",Merge1[[#This Row],[Income]]&lt;=60000,"Medium",Merge1[[#This Row],[Income]]&lt;=100000,"High", Merge1[[#This Row],[Income]]&gt;100000," Premium")</f>
        <v xml:space="preserve"> Premium</v>
      </c>
      <c r="AB819" s="1" t="str" cm="1">
        <f t="array" ref="AB819">_xlfn.IFS(Merge1[[#This Row],[Age]]&lt;= 28,"Gen Z", Merge1[[#This Row],[Age]]&lt;=44,"Millennials", Merge1[[#This Row],[Age]]&lt;=60,"Gen X", Merge1[[#This Row],[Age]]&gt;60,"Baby Boomers")</f>
        <v>Baby Boomers</v>
      </c>
      <c r="AC819" s="1" t="str" cm="1">
        <f t="array" ref="AC819">_xlfn.IFS(
    Merge1[[#This Row],[Balance]]&lt;=50000,"Low",
    Merge1[[#This Row],[Balance]]&lt;=200000,"Medium",
    Merge1[[#This Row],[Balance]]&gt;200000,"High"
)</f>
        <v>Medium</v>
      </c>
    </row>
    <row r="820" spans="1:29" x14ac:dyDescent="0.25">
      <c r="A820" s="1" t="s">
        <v>140</v>
      </c>
      <c r="B820" s="1" t="s">
        <v>5877</v>
      </c>
      <c r="C820" s="1" t="s">
        <v>5846</v>
      </c>
      <c r="D820" s="2">
        <v>44782</v>
      </c>
      <c r="E820">
        <v>267247</v>
      </c>
      <c r="F820">
        <v>484</v>
      </c>
      <c r="G820">
        <v>0</v>
      </c>
      <c r="H820" s="1" t="s">
        <v>5833</v>
      </c>
      <c r="I820" s="1" t="s">
        <v>6314</v>
      </c>
      <c r="J820" s="1" t="s">
        <v>6245</v>
      </c>
      <c r="K820">
        <v>18</v>
      </c>
      <c r="L820" s="1" t="s">
        <v>6256</v>
      </c>
      <c r="M820" s="1" t="s">
        <v>6242</v>
      </c>
      <c r="N820">
        <v>81413</v>
      </c>
      <c r="O820" s="1" t="s">
        <v>6243</v>
      </c>
      <c r="P820" s="2">
        <v>42831</v>
      </c>
      <c r="Q820" s="2">
        <v>45395</v>
      </c>
      <c r="R820" s="1" t="s">
        <v>6893</v>
      </c>
      <c r="S820" s="1" t="s">
        <v>6911</v>
      </c>
      <c r="T820" s="1" t="s">
        <v>23</v>
      </c>
      <c r="U820">
        <v>179</v>
      </c>
      <c r="V820" s="1" t="s">
        <v>10</v>
      </c>
      <c r="W820" s="1" t="s">
        <v>11</v>
      </c>
      <c r="X820" s="2">
        <f t="shared" ca="1" si="12"/>
        <v>45937</v>
      </c>
      <c r="Y820" s="1">
        <f ca="1">ROUND(YEARFRAC(Merge1[[#This Row],[Join_Date]],Merge1[[#This Row],[Today]], 3),0)</f>
        <v>9</v>
      </c>
      <c r="Z820" s="1" t="str" cm="1">
        <f t="array" aca="1" ref="Z820" ca="1">_xlfn.IFS(
   Merge1[[#This Row],[Customer Tenure]]&lt;=2,"New",
   Merge1[[#This Row],[Customer Tenure]]&lt;=5,"Emerging",
  Merge1[[#This Row],[Customer Tenure]]&lt;9,"Established",
   TRUE,"Loyal"
)</f>
        <v>Loyal</v>
      </c>
      <c r="AA820" s="1" t="str" cm="1">
        <f t="array" ref="AA820">_xlfn.IFS(Merge1[[#This Row],[Income]]&lt;=30000,"Low",Merge1[[#This Row],[Income]]&lt;=60000,"Medium",Merge1[[#This Row],[Income]]&lt;=100000,"High", Merge1[[#This Row],[Income]]&gt;100000," Premium")</f>
        <v>High</v>
      </c>
      <c r="AB820" s="1" t="str" cm="1">
        <f t="array" ref="AB820">_xlfn.IFS(Merge1[[#This Row],[Age]]&lt;= 28,"Gen Z", Merge1[[#This Row],[Age]]&lt;=44,"Millennials", Merge1[[#This Row],[Age]]&lt;=60,"Gen X", Merge1[[#This Row],[Age]]&gt;60,"Baby Boomers")</f>
        <v>Gen Z</v>
      </c>
      <c r="AC820" s="1" t="str" cm="1">
        <f t="array" ref="AC820">_xlfn.IFS(
    Merge1[[#This Row],[Balance]]&lt;=50000,"Low",
    Merge1[[#This Row],[Balance]]&lt;=200000,"Medium",
    Merge1[[#This Row],[Balance]]&gt;200000,"High"
)</f>
        <v>High</v>
      </c>
    </row>
    <row r="821" spans="1:29" x14ac:dyDescent="0.25">
      <c r="A821" s="1" t="s">
        <v>286</v>
      </c>
      <c r="B821" s="1" t="s">
        <v>6003</v>
      </c>
      <c r="C821" s="1" t="s">
        <v>5842</v>
      </c>
      <c r="D821" s="2">
        <v>43635</v>
      </c>
      <c r="E821">
        <v>252388</v>
      </c>
      <c r="F821">
        <v>516</v>
      </c>
      <c r="G821">
        <v>0</v>
      </c>
      <c r="H821" s="1" t="s">
        <v>5833</v>
      </c>
      <c r="I821" s="1" t="s">
        <v>6278</v>
      </c>
      <c r="J821" s="1" t="s">
        <v>6245</v>
      </c>
      <c r="K821">
        <v>64</v>
      </c>
      <c r="L821" s="1" t="s">
        <v>6260</v>
      </c>
      <c r="M821" s="1" t="s">
        <v>6254</v>
      </c>
      <c r="N821">
        <v>199352</v>
      </c>
      <c r="O821" s="1" t="s">
        <v>6243</v>
      </c>
      <c r="P821" s="2">
        <v>44375</v>
      </c>
      <c r="Q821" s="2">
        <v>45274</v>
      </c>
      <c r="R821" s="1" t="s">
        <v>6904</v>
      </c>
      <c r="S821" s="1" t="s">
        <v>6905</v>
      </c>
      <c r="T821" s="1" t="s">
        <v>14</v>
      </c>
      <c r="U821">
        <v>3249</v>
      </c>
      <c r="V821" s="1" t="s">
        <v>19</v>
      </c>
      <c r="W821" s="1" t="s">
        <v>55</v>
      </c>
      <c r="X821" s="2">
        <f t="shared" ca="1" si="12"/>
        <v>45937</v>
      </c>
      <c r="Y821" s="1">
        <f ca="1">ROUND(YEARFRAC(Merge1[[#This Row],[Join_Date]],Merge1[[#This Row],[Today]], 3),0)</f>
        <v>4</v>
      </c>
      <c r="Z821" s="1" t="str" cm="1">
        <f t="array" aca="1" ref="Z821" ca="1">_xlfn.IFS(
   Merge1[[#This Row],[Customer Tenure]]&lt;=2,"New",
   Merge1[[#This Row],[Customer Tenure]]&lt;=5,"Emerging",
  Merge1[[#This Row],[Customer Tenure]]&lt;9,"Established",
   TRUE,"Loyal"
)</f>
        <v>Emerging</v>
      </c>
      <c r="AA821" s="1" t="str" cm="1">
        <f t="array" ref="AA821">_xlfn.IFS(Merge1[[#This Row],[Income]]&lt;=30000,"Low",Merge1[[#This Row],[Income]]&lt;=60000,"Medium",Merge1[[#This Row],[Income]]&lt;=100000,"High", Merge1[[#This Row],[Income]]&gt;100000," Premium")</f>
        <v xml:space="preserve"> Premium</v>
      </c>
      <c r="AB821" s="1" t="str" cm="1">
        <f t="array" ref="AB821">_xlfn.IFS(Merge1[[#This Row],[Age]]&lt;= 28,"Gen Z", Merge1[[#This Row],[Age]]&lt;=44,"Millennials", Merge1[[#This Row],[Age]]&lt;=60,"Gen X", Merge1[[#This Row],[Age]]&gt;60,"Baby Boomers")</f>
        <v>Baby Boomers</v>
      </c>
      <c r="AC821" s="1" t="str" cm="1">
        <f t="array" ref="AC821">_xlfn.IFS(
    Merge1[[#This Row],[Balance]]&lt;=50000,"Low",
    Merge1[[#This Row],[Balance]]&lt;=200000,"Medium",
    Merge1[[#This Row],[Balance]]&gt;200000,"High"
)</f>
        <v>High</v>
      </c>
    </row>
    <row r="822" spans="1:29" x14ac:dyDescent="0.25">
      <c r="A822" s="1" t="s">
        <v>178</v>
      </c>
      <c r="B822" s="1" t="s">
        <v>6051</v>
      </c>
      <c r="C822" s="1" t="s">
        <v>5835</v>
      </c>
      <c r="D822" s="2">
        <v>44039</v>
      </c>
      <c r="E822">
        <v>78278</v>
      </c>
      <c r="F822">
        <v>687</v>
      </c>
      <c r="G822">
        <v>452421</v>
      </c>
      <c r="H822" s="1" t="s">
        <v>5833</v>
      </c>
      <c r="I822" s="1" t="s">
        <v>6532</v>
      </c>
      <c r="J822" s="1" t="s">
        <v>6240</v>
      </c>
      <c r="K822">
        <v>46</v>
      </c>
      <c r="L822" s="1" t="s">
        <v>6246</v>
      </c>
      <c r="M822" s="1" t="s">
        <v>6257</v>
      </c>
      <c r="N822">
        <v>190413</v>
      </c>
      <c r="O822" s="1" t="s">
        <v>6252</v>
      </c>
      <c r="P822" s="2">
        <v>42873</v>
      </c>
      <c r="Q822" s="2">
        <v>45397</v>
      </c>
      <c r="R822" s="1" t="s">
        <v>6893</v>
      </c>
      <c r="S822" s="1" t="s">
        <v>6911</v>
      </c>
      <c r="T822" s="1" t="s">
        <v>23</v>
      </c>
      <c r="U822">
        <v>3425</v>
      </c>
      <c r="V822" s="1" t="s">
        <v>10</v>
      </c>
      <c r="W822" s="1" t="s">
        <v>50</v>
      </c>
      <c r="X822" s="2">
        <f t="shared" ca="1" si="12"/>
        <v>45937</v>
      </c>
      <c r="Y822" s="1">
        <f ca="1">ROUND(YEARFRAC(Merge1[[#This Row],[Join_Date]],Merge1[[#This Row],[Today]], 3),0)</f>
        <v>8</v>
      </c>
      <c r="Z822" s="1" t="str" cm="1">
        <f t="array" aca="1" ref="Z822" ca="1">_xlfn.IFS(
   Merge1[[#This Row],[Customer Tenure]]&lt;=2,"New",
   Merge1[[#This Row],[Customer Tenure]]&lt;=5,"Emerging",
  Merge1[[#This Row],[Customer Tenure]]&lt;9,"Established",
   TRUE,"Loyal"
)</f>
        <v>Established</v>
      </c>
      <c r="AA822" s="1" t="str" cm="1">
        <f t="array" ref="AA822">_xlfn.IFS(Merge1[[#This Row],[Income]]&lt;=30000,"Low",Merge1[[#This Row],[Income]]&lt;=60000,"Medium",Merge1[[#This Row],[Income]]&lt;=100000,"High", Merge1[[#This Row],[Income]]&gt;100000," Premium")</f>
        <v xml:space="preserve"> Premium</v>
      </c>
      <c r="AB822" s="1" t="str" cm="1">
        <f t="array" ref="AB822">_xlfn.IFS(Merge1[[#This Row],[Age]]&lt;= 28,"Gen Z", Merge1[[#This Row],[Age]]&lt;=44,"Millennials", Merge1[[#This Row],[Age]]&lt;=60,"Gen X", Merge1[[#This Row],[Age]]&gt;60,"Baby Boomers")</f>
        <v>Gen X</v>
      </c>
      <c r="AC822" s="1" t="str" cm="1">
        <f t="array" ref="AC822">_xlfn.IFS(
    Merge1[[#This Row],[Balance]]&lt;=50000,"Low",
    Merge1[[#This Row],[Balance]]&lt;=200000,"Medium",
    Merge1[[#This Row],[Balance]]&gt;200000,"High"
)</f>
        <v>Medium</v>
      </c>
    </row>
    <row r="823" spans="1:29" x14ac:dyDescent="0.25">
      <c r="A823" s="1" t="s">
        <v>1356</v>
      </c>
      <c r="B823" s="1" t="s">
        <v>6021</v>
      </c>
      <c r="C823" s="1" t="s">
        <v>5832</v>
      </c>
      <c r="D823" s="2">
        <v>45046</v>
      </c>
      <c r="E823">
        <v>397745</v>
      </c>
      <c r="F823">
        <v>708</v>
      </c>
      <c r="G823">
        <v>333634</v>
      </c>
      <c r="H823" s="1" t="s">
        <v>5833</v>
      </c>
      <c r="I823" s="1" t="s">
        <v>6773</v>
      </c>
      <c r="J823" s="1" t="s">
        <v>6240</v>
      </c>
      <c r="K823">
        <v>45</v>
      </c>
      <c r="L823" s="1" t="s">
        <v>6260</v>
      </c>
      <c r="M823" s="1" t="s">
        <v>6242</v>
      </c>
      <c r="N823">
        <v>121520</v>
      </c>
      <c r="O823" s="1" t="s">
        <v>6248</v>
      </c>
      <c r="P823" s="2">
        <v>44111</v>
      </c>
      <c r="Q823" s="2">
        <v>45773</v>
      </c>
      <c r="R823" s="1" t="s">
        <v>6893</v>
      </c>
      <c r="S823" s="1" t="s">
        <v>6894</v>
      </c>
      <c r="T823" s="1" t="s">
        <v>9</v>
      </c>
      <c r="U823">
        <v>3578</v>
      </c>
      <c r="V823" s="1" t="s">
        <v>24</v>
      </c>
      <c r="W823" s="1" t="s">
        <v>50</v>
      </c>
      <c r="X823" s="2">
        <f t="shared" ca="1" si="12"/>
        <v>45937</v>
      </c>
      <c r="Y823" s="1">
        <f ca="1">ROUND(YEARFRAC(Merge1[[#This Row],[Join_Date]],Merge1[[#This Row],[Today]], 3),0)</f>
        <v>5</v>
      </c>
      <c r="Z823" s="1" t="str" cm="1">
        <f t="array" aca="1" ref="Z823" ca="1">_xlfn.IFS(
   Merge1[[#This Row],[Customer Tenure]]&lt;=2,"New",
   Merge1[[#This Row],[Customer Tenure]]&lt;=5,"Emerging",
  Merge1[[#This Row],[Customer Tenure]]&lt;9,"Established",
   TRUE,"Loyal"
)</f>
        <v>Emerging</v>
      </c>
      <c r="AA823" s="1" t="str" cm="1">
        <f t="array" ref="AA823">_xlfn.IFS(Merge1[[#This Row],[Income]]&lt;=30000,"Low",Merge1[[#This Row],[Income]]&lt;=60000,"Medium",Merge1[[#This Row],[Income]]&lt;=100000,"High", Merge1[[#This Row],[Income]]&gt;100000," Premium")</f>
        <v xml:space="preserve"> Premium</v>
      </c>
      <c r="AB823" s="1" t="str" cm="1">
        <f t="array" ref="AB823">_xlfn.IFS(Merge1[[#This Row],[Age]]&lt;= 28,"Gen Z", Merge1[[#This Row],[Age]]&lt;=44,"Millennials", Merge1[[#This Row],[Age]]&lt;=60,"Gen X", Merge1[[#This Row],[Age]]&gt;60,"Baby Boomers")</f>
        <v>Gen X</v>
      </c>
      <c r="AC823" s="1" t="str" cm="1">
        <f t="array" ref="AC823">_xlfn.IFS(
    Merge1[[#This Row],[Balance]]&lt;=50000,"Low",
    Merge1[[#This Row],[Balance]]&lt;=200000,"Medium",
    Merge1[[#This Row],[Balance]]&gt;200000,"High"
)</f>
        <v>High</v>
      </c>
    </row>
    <row r="824" spans="1:29" x14ac:dyDescent="0.25">
      <c r="A824" s="1" t="s">
        <v>44</v>
      </c>
      <c r="B824" s="1" t="s">
        <v>6138</v>
      </c>
      <c r="C824" s="1" t="s">
        <v>5842</v>
      </c>
      <c r="D824" s="2">
        <v>42705</v>
      </c>
      <c r="E824">
        <v>378669</v>
      </c>
      <c r="F824">
        <v>726</v>
      </c>
      <c r="G824">
        <v>0</v>
      </c>
      <c r="H824" s="1" t="s">
        <v>5850</v>
      </c>
      <c r="I824" s="1" t="s">
        <v>6677</v>
      </c>
      <c r="J824" s="1" t="s">
        <v>6240</v>
      </c>
      <c r="K824">
        <v>48</v>
      </c>
      <c r="L824" s="1" t="s">
        <v>6241</v>
      </c>
      <c r="M824" s="1" t="s">
        <v>6262</v>
      </c>
      <c r="N824">
        <v>152632</v>
      </c>
      <c r="O824" s="1" t="s">
        <v>6243</v>
      </c>
      <c r="P824" s="2">
        <v>43154</v>
      </c>
      <c r="Q824" s="2">
        <v>45509</v>
      </c>
      <c r="R824" s="1" t="s">
        <v>6889</v>
      </c>
      <c r="S824" s="1" t="s">
        <v>6890</v>
      </c>
      <c r="T824" s="1" t="s">
        <v>28</v>
      </c>
      <c r="U824">
        <v>3494</v>
      </c>
      <c r="V824" s="1" t="s">
        <v>15</v>
      </c>
      <c r="W824" s="1" t="s">
        <v>45</v>
      </c>
      <c r="X824" s="2">
        <f t="shared" ca="1" si="12"/>
        <v>45937</v>
      </c>
      <c r="Y824" s="1">
        <f ca="1">ROUND(YEARFRAC(Merge1[[#This Row],[Join_Date]],Merge1[[#This Row],[Today]], 3),0)</f>
        <v>8</v>
      </c>
      <c r="Z824" s="1" t="str" cm="1">
        <f t="array" aca="1" ref="Z824" ca="1">_xlfn.IFS(
   Merge1[[#This Row],[Customer Tenure]]&lt;=2,"New",
   Merge1[[#This Row],[Customer Tenure]]&lt;=5,"Emerging",
  Merge1[[#This Row],[Customer Tenure]]&lt;9,"Established",
   TRUE,"Loyal"
)</f>
        <v>Established</v>
      </c>
      <c r="AA824" s="1" t="str" cm="1">
        <f t="array" ref="AA824">_xlfn.IFS(Merge1[[#This Row],[Income]]&lt;=30000,"Low",Merge1[[#This Row],[Income]]&lt;=60000,"Medium",Merge1[[#This Row],[Income]]&lt;=100000,"High", Merge1[[#This Row],[Income]]&gt;100000," Premium")</f>
        <v xml:space="preserve"> Premium</v>
      </c>
      <c r="AB824" s="1" t="str" cm="1">
        <f t="array" ref="AB824">_xlfn.IFS(Merge1[[#This Row],[Age]]&lt;= 28,"Gen Z", Merge1[[#This Row],[Age]]&lt;=44,"Millennials", Merge1[[#This Row],[Age]]&lt;=60,"Gen X", Merge1[[#This Row],[Age]]&gt;60,"Baby Boomers")</f>
        <v>Gen X</v>
      </c>
      <c r="AC824" s="1" t="str" cm="1">
        <f t="array" ref="AC824">_xlfn.IFS(
    Merge1[[#This Row],[Balance]]&lt;=50000,"Low",
    Merge1[[#This Row],[Balance]]&lt;=200000,"Medium",
    Merge1[[#This Row],[Balance]]&gt;200000,"High"
)</f>
        <v>High</v>
      </c>
    </row>
    <row r="825" spans="1:29" x14ac:dyDescent="0.25">
      <c r="A825" s="1" t="s">
        <v>850</v>
      </c>
      <c r="B825" s="1" t="s">
        <v>6026</v>
      </c>
      <c r="C825" s="1" t="s">
        <v>5832</v>
      </c>
      <c r="D825" s="2">
        <v>43938</v>
      </c>
      <c r="E825">
        <v>496440</v>
      </c>
      <c r="F825">
        <v>343</v>
      </c>
      <c r="G825">
        <v>0</v>
      </c>
      <c r="H825" s="1" t="s">
        <v>5833</v>
      </c>
      <c r="I825" s="1" t="s">
        <v>6554</v>
      </c>
      <c r="J825" s="1" t="s">
        <v>6245</v>
      </c>
      <c r="K825">
        <v>35</v>
      </c>
      <c r="L825" s="1" t="s">
        <v>6246</v>
      </c>
      <c r="M825" s="1" t="s">
        <v>6262</v>
      </c>
      <c r="N825">
        <v>20526</v>
      </c>
      <c r="O825" s="1" t="s">
        <v>6243</v>
      </c>
      <c r="P825" s="2">
        <v>43688</v>
      </c>
      <c r="Q825" s="2">
        <v>45845</v>
      </c>
      <c r="R825" s="1" t="s">
        <v>6891</v>
      </c>
      <c r="S825" s="1" t="s">
        <v>6892</v>
      </c>
      <c r="T825" s="1" t="s">
        <v>28</v>
      </c>
      <c r="U825">
        <v>4845</v>
      </c>
      <c r="V825" s="1" t="s">
        <v>15</v>
      </c>
      <c r="W825" s="1" t="s">
        <v>40</v>
      </c>
      <c r="X825" s="2">
        <f t="shared" ca="1" si="12"/>
        <v>45937</v>
      </c>
      <c r="Y825" s="1">
        <f ca="1">ROUND(YEARFRAC(Merge1[[#This Row],[Join_Date]],Merge1[[#This Row],[Today]], 3),0)</f>
        <v>6</v>
      </c>
      <c r="Z825" s="1" t="str" cm="1">
        <f t="array" aca="1" ref="Z825" ca="1">_xlfn.IFS(
   Merge1[[#This Row],[Customer Tenure]]&lt;=2,"New",
   Merge1[[#This Row],[Customer Tenure]]&lt;=5,"Emerging",
  Merge1[[#This Row],[Customer Tenure]]&lt;9,"Established",
   TRUE,"Loyal"
)</f>
        <v>Established</v>
      </c>
      <c r="AA825" s="1" t="str" cm="1">
        <f t="array" ref="AA825">_xlfn.IFS(Merge1[[#This Row],[Income]]&lt;=30000,"Low",Merge1[[#This Row],[Income]]&lt;=60000,"Medium",Merge1[[#This Row],[Income]]&lt;=100000,"High", Merge1[[#This Row],[Income]]&gt;100000," Premium")</f>
        <v>Low</v>
      </c>
      <c r="AB825" s="1" t="str" cm="1">
        <f t="array" ref="AB825">_xlfn.IFS(Merge1[[#This Row],[Age]]&lt;= 28,"Gen Z", Merge1[[#This Row],[Age]]&lt;=44,"Millennials", Merge1[[#This Row],[Age]]&lt;=60,"Gen X", Merge1[[#This Row],[Age]]&gt;60,"Baby Boomers")</f>
        <v>Millennials</v>
      </c>
      <c r="AC825" s="1" t="str" cm="1">
        <f t="array" ref="AC825">_xlfn.IFS(
    Merge1[[#This Row],[Balance]]&lt;=50000,"Low",
    Merge1[[#This Row],[Balance]]&lt;=200000,"Medium",
    Merge1[[#This Row],[Balance]]&gt;200000,"High"
)</f>
        <v>High</v>
      </c>
    </row>
    <row r="826" spans="1:29" x14ac:dyDescent="0.25">
      <c r="A826" s="1" t="s">
        <v>879</v>
      </c>
      <c r="B826" s="1" t="s">
        <v>5943</v>
      </c>
      <c r="C826" s="1" t="s">
        <v>5832</v>
      </c>
      <c r="D826" s="2">
        <v>45207</v>
      </c>
      <c r="E826">
        <v>437805</v>
      </c>
      <c r="F826">
        <v>706</v>
      </c>
      <c r="G826">
        <v>0</v>
      </c>
      <c r="H826" s="1" t="s">
        <v>5850</v>
      </c>
      <c r="I826" s="1" t="s">
        <v>6738</v>
      </c>
      <c r="J826" s="1" t="s">
        <v>6240</v>
      </c>
      <c r="K826">
        <v>35</v>
      </c>
      <c r="L826" s="1" t="s">
        <v>6241</v>
      </c>
      <c r="M826" s="1" t="s">
        <v>6266</v>
      </c>
      <c r="N826">
        <v>46017</v>
      </c>
      <c r="O826" s="1" t="s">
        <v>6248</v>
      </c>
      <c r="P826" s="2">
        <v>42931</v>
      </c>
      <c r="Q826" s="2">
        <v>45843</v>
      </c>
      <c r="R826" s="1" t="s">
        <v>6891</v>
      </c>
      <c r="S826" s="1" t="s">
        <v>6892</v>
      </c>
      <c r="T826" s="1" t="s">
        <v>9</v>
      </c>
      <c r="U826">
        <v>1851</v>
      </c>
      <c r="V826" s="1" t="s">
        <v>24</v>
      </c>
      <c r="W826" s="1" t="s">
        <v>106</v>
      </c>
      <c r="X826" s="2">
        <f t="shared" ca="1" si="12"/>
        <v>45937</v>
      </c>
      <c r="Y826" s="1">
        <f ca="1">ROUND(YEARFRAC(Merge1[[#This Row],[Join_Date]],Merge1[[#This Row],[Today]], 3),0)</f>
        <v>8</v>
      </c>
      <c r="Z826" s="1" t="str" cm="1">
        <f t="array" aca="1" ref="Z826" ca="1">_xlfn.IFS(
   Merge1[[#This Row],[Customer Tenure]]&lt;=2,"New",
   Merge1[[#This Row],[Customer Tenure]]&lt;=5,"Emerging",
  Merge1[[#This Row],[Customer Tenure]]&lt;9,"Established",
   TRUE,"Loyal"
)</f>
        <v>Established</v>
      </c>
      <c r="AA826" s="1" t="str" cm="1">
        <f t="array" ref="AA826">_xlfn.IFS(Merge1[[#This Row],[Income]]&lt;=30000,"Low",Merge1[[#This Row],[Income]]&lt;=60000,"Medium",Merge1[[#This Row],[Income]]&lt;=100000,"High", Merge1[[#This Row],[Income]]&gt;100000," Premium")</f>
        <v>Medium</v>
      </c>
      <c r="AB826" s="1" t="str" cm="1">
        <f t="array" ref="AB826">_xlfn.IFS(Merge1[[#This Row],[Age]]&lt;= 28,"Gen Z", Merge1[[#This Row],[Age]]&lt;=44,"Millennials", Merge1[[#This Row],[Age]]&lt;=60,"Gen X", Merge1[[#This Row],[Age]]&gt;60,"Baby Boomers")</f>
        <v>Millennials</v>
      </c>
      <c r="AC826" s="1" t="str" cm="1">
        <f t="array" ref="AC826">_xlfn.IFS(
    Merge1[[#This Row],[Balance]]&lt;=50000,"Low",
    Merge1[[#This Row],[Balance]]&lt;=200000,"Medium",
    Merge1[[#This Row],[Balance]]&gt;200000,"High"
)</f>
        <v>High</v>
      </c>
    </row>
    <row r="827" spans="1:29" x14ac:dyDescent="0.25">
      <c r="A827" s="1" t="s">
        <v>1361</v>
      </c>
      <c r="B827" s="1" t="s">
        <v>6139</v>
      </c>
      <c r="C827" s="1" t="s">
        <v>5835</v>
      </c>
      <c r="D827" s="2">
        <v>44246</v>
      </c>
      <c r="E827">
        <v>98046</v>
      </c>
      <c r="F827">
        <v>308</v>
      </c>
      <c r="G827">
        <v>236226</v>
      </c>
      <c r="H827" s="1" t="s">
        <v>5833</v>
      </c>
      <c r="I827" s="1" t="s">
        <v>6488</v>
      </c>
      <c r="J827" s="1" t="s">
        <v>6240</v>
      </c>
      <c r="K827">
        <v>60</v>
      </c>
      <c r="L827" s="1" t="s">
        <v>6260</v>
      </c>
      <c r="M827" s="1" t="s">
        <v>6266</v>
      </c>
      <c r="N827">
        <v>157612</v>
      </c>
      <c r="O827" s="1" t="s">
        <v>6243</v>
      </c>
      <c r="P827" s="2">
        <v>43780</v>
      </c>
      <c r="Q827" s="2">
        <v>45690</v>
      </c>
      <c r="R827" s="1" t="s">
        <v>6885</v>
      </c>
      <c r="S827" s="1" t="s">
        <v>6896</v>
      </c>
      <c r="T827" s="1" t="s">
        <v>9</v>
      </c>
      <c r="U827">
        <v>6888</v>
      </c>
      <c r="V827" s="1" t="s">
        <v>10</v>
      </c>
      <c r="W827" s="1" t="s">
        <v>20</v>
      </c>
      <c r="X827" s="2">
        <f t="shared" ca="1" si="12"/>
        <v>45937</v>
      </c>
      <c r="Y827" s="1">
        <f ca="1">ROUND(YEARFRAC(Merge1[[#This Row],[Join_Date]],Merge1[[#This Row],[Today]], 3),0)</f>
        <v>6</v>
      </c>
      <c r="Z827" s="1" t="str" cm="1">
        <f t="array" aca="1" ref="Z827" ca="1">_xlfn.IFS(
   Merge1[[#This Row],[Customer Tenure]]&lt;=2,"New",
   Merge1[[#This Row],[Customer Tenure]]&lt;=5,"Emerging",
  Merge1[[#This Row],[Customer Tenure]]&lt;9,"Established",
   TRUE,"Loyal"
)</f>
        <v>Established</v>
      </c>
      <c r="AA827" s="1" t="str" cm="1">
        <f t="array" ref="AA827">_xlfn.IFS(Merge1[[#This Row],[Income]]&lt;=30000,"Low",Merge1[[#This Row],[Income]]&lt;=60000,"Medium",Merge1[[#This Row],[Income]]&lt;=100000,"High", Merge1[[#This Row],[Income]]&gt;100000," Premium")</f>
        <v xml:space="preserve"> Premium</v>
      </c>
      <c r="AB827" s="1" t="str" cm="1">
        <f t="array" ref="AB827">_xlfn.IFS(Merge1[[#This Row],[Age]]&lt;= 28,"Gen Z", Merge1[[#This Row],[Age]]&lt;=44,"Millennials", Merge1[[#This Row],[Age]]&lt;=60,"Gen X", Merge1[[#This Row],[Age]]&gt;60,"Baby Boomers")</f>
        <v>Gen X</v>
      </c>
      <c r="AC827" s="1" t="str" cm="1">
        <f t="array" ref="AC827">_xlfn.IFS(
    Merge1[[#This Row],[Balance]]&lt;=50000,"Low",
    Merge1[[#This Row],[Balance]]&lt;=200000,"Medium",
    Merge1[[#This Row],[Balance]]&gt;200000,"High"
)</f>
        <v>Medium</v>
      </c>
    </row>
    <row r="828" spans="1:29" x14ac:dyDescent="0.25">
      <c r="A828" s="1" t="s">
        <v>1363</v>
      </c>
      <c r="B828" s="1" t="s">
        <v>5940</v>
      </c>
      <c r="C828" s="1" t="s">
        <v>5846</v>
      </c>
      <c r="D828" s="2">
        <v>43925</v>
      </c>
      <c r="E828">
        <v>14955</v>
      </c>
      <c r="F828">
        <v>414</v>
      </c>
      <c r="G828">
        <v>0</v>
      </c>
      <c r="H828" s="1" t="s">
        <v>5833</v>
      </c>
      <c r="I828" s="1" t="s">
        <v>6385</v>
      </c>
      <c r="J828" s="1" t="s">
        <v>6245</v>
      </c>
      <c r="K828">
        <v>70</v>
      </c>
      <c r="L828" s="1" t="s">
        <v>6256</v>
      </c>
      <c r="M828" s="1" t="s">
        <v>6254</v>
      </c>
      <c r="N828">
        <v>184202</v>
      </c>
      <c r="O828" s="1" t="s">
        <v>6243</v>
      </c>
      <c r="P828" s="2">
        <v>42940</v>
      </c>
      <c r="Q828" s="2">
        <v>45556</v>
      </c>
      <c r="R828" s="1" t="s">
        <v>6897</v>
      </c>
      <c r="S828" s="1" t="s">
        <v>6898</v>
      </c>
      <c r="T828" s="1" t="s">
        <v>14</v>
      </c>
      <c r="U828">
        <v>4562</v>
      </c>
      <c r="V828" s="1" t="s">
        <v>19</v>
      </c>
      <c r="W828" s="1" t="s">
        <v>11</v>
      </c>
      <c r="X828" s="2">
        <f t="shared" ca="1" si="12"/>
        <v>45937</v>
      </c>
      <c r="Y828" s="1">
        <f ca="1">ROUND(YEARFRAC(Merge1[[#This Row],[Join_Date]],Merge1[[#This Row],[Today]], 3),0)</f>
        <v>8</v>
      </c>
      <c r="Z828" s="1" t="str" cm="1">
        <f t="array" aca="1" ref="Z828" ca="1">_xlfn.IFS(
   Merge1[[#This Row],[Customer Tenure]]&lt;=2,"New",
   Merge1[[#This Row],[Customer Tenure]]&lt;=5,"Emerging",
  Merge1[[#This Row],[Customer Tenure]]&lt;9,"Established",
   TRUE,"Loyal"
)</f>
        <v>Established</v>
      </c>
      <c r="AA828" s="1" t="str" cm="1">
        <f t="array" ref="AA828">_xlfn.IFS(Merge1[[#This Row],[Income]]&lt;=30000,"Low",Merge1[[#This Row],[Income]]&lt;=60000,"Medium",Merge1[[#This Row],[Income]]&lt;=100000,"High", Merge1[[#This Row],[Income]]&gt;100000," Premium")</f>
        <v xml:space="preserve"> Premium</v>
      </c>
      <c r="AB828" s="1" t="str" cm="1">
        <f t="array" ref="AB828">_xlfn.IFS(Merge1[[#This Row],[Age]]&lt;= 28,"Gen Z", Merge1[[#This Row],[Age]]&lt;=44,"Millennials", Merge1[[#This Row],[Age]]&lt;=60,"Gen X", Merge1[[#This Row],[Age]]&gt;60,"Baby Boomers")</f>
        <v>Baby Boomers</v>
      </c>
      <c r="AC828" s="1" t="str" cm="1">
        <f t="array" ref="AC828">_xlfn.IFS(
    Merge1[[#This Row],[Balance]]&lt;=50000,"Low",
    Merge1[[#This Row],[Balance]]&lt;=200000,"Medium",
    Merge1[[#This Row],[Balance]]&gt;200000,"High"
)</f>
        <v>Low</v>
      </c>
    </row>
    <row r="829" spans="1:29" x14ac:dyDescent="0.25">
      <c r="A829" s="1" t="s">
        <v>1356</v>
      </c>
      <c r="B829" s="1" t="s">
        <v>6021</v>
      </c>
      <c r="C829" s="1" t="s">
        <v>5832</v>
      </c>
      <c r="D829" s="2">
        <v>45046</v>
      </c>
      <c r="E829">
        <v>397745</v>
      </c>
      <c r="F829">
        <v>708</v>
      </c>
      <c r="G829">
        <v>333634</v>
      </c>
      <c r="H829" s="1" t="s">
        <v>5833</v>
      </c>
      <c r="I829" s="1" t="s">
        <v>6773</v>
      </c>
      <c r="J829" s="1" t="s">
        <v>6240</v>
      </c>
      <c r="K829">
        <v>45</v>
      </c>
      <c r="L829" s="1" t="s">
        <v>6260</v>
      </c>
      <c r="M829" s="1" t="s">
        <v>6242</v>
      </c>
      <c r="N829">
        <v>121520</v>
      </c>
      <c r="O829" s="1" t="s">
        <v>6248</v>
      </c>
      <c r="P829" s="2">
        <v>44111</v>
      </c>
      <c r="Q829" s="2">
        <v>45877</v>
      </c>
      <c r="R829" s="1" t="s">
        <v>6889</v>
      </c>
      <c r="S829" s="1" t="s">
        <v>6915</v>
      </c>
      <c r="T829" s="1" t="s">
        <v>28</v>
      </c>
      <c r="U829">
        <v>6854</v>
      </c>
      <c r="V829" s="1" t="s">
        <v>15</v>
      </c>
      <c r="W829" s="1" t="s">
        <v>25</v>
      </c>
      <c r="X829" s="2">
        <f t="shared" ca="1" si="12"/>
        <v>45937</v>
      </c>
      <c r="Y829" s="1">
        <f ca="1">ROUND(YEARFRAC(Merge1[[#This Row],[Join_Date]],Merge1[[#This Row],[Today]], 3),0)</f>
        <v>5</v>
      </c>
      <c r="Z829" s="1" t="str" cm="1">
        <f t="array" aca="1" ref="Z829" ca="1">_xlfn.IFS(
   Merge1[[#This Row],[Customer Tenure]]&lt;=2,"New",
   Merge1[[#This Row],[Customer Tenure]]&lt;=5,"Emerging",
  Merge1[[#This Row],[Customer Tenure]]&lt;9,"Established",
   TRUE,"Loyal"
)</f>
        <v>Emerging</v>
      </c>
      <c r="AA829" s="1" t="str" cm="1">
        <f t="array" ref="AA829">_xlfn.IFS(Merge1[[#This Row],[Income]]&lt;=30000,"Low",Merge1[[#This Row],[Income]]&lt;=60000,"Medium",Merge1[[#This Row],[Income]]&lt;=100000,"High", Merge1[[#This Row],[Income]]&gt;100000," Premium")</f>
        <v xml:space="preserve"> Premium</v>
      </c>
      <c r="AB829" s="1" t="str" cm="1">
        <f t="array" ref="AB829">_xlfn.IFS(Merge1[[#This Row],[Age]]&lt;= 28,"Gen Z", Merge1[[#This Row],[Age]]&lt;=44,"Millennials", Merge1[[#This Row],[Age]]&lt;=60,"Gen X", Merge1[[#This Row],[Age]]&gt;60,"Baby Boomers")</f>
        <v>Gen X</v>
      </c>
      <c r="AC829" s="1" t="str" cm="1">
        <f t="array" ref="AC829">_xlfn.IFS(
    Merge1[[#This Row],[Balance]]&lt;=50000,"Low",
    Merge1[[#This Row],[Balance]]&lt;=200000,"Medium",
    Merge1[[#This Row],[Balance]]&gt;200000,"High"
)</f>
        <v>High</v>
      </c>
    </row>
    <row r="830" spans="1:29" x14ac:dyDescent="0.25">
      <c r="A830" s="1" t="s">
        <v>1161</v>
      </c>
      <c r="B830" s="1" t="s">
        <v>6172</v>
      </c>
      <c r="C830" s="1" t="s">
        <v>5842</v>
      </c>
      <c r="D830" s="2">
        <v>45681</v>
      </c>
      <c r="E830">
        <v>384708</v>
      </c>
      <c r="F830">
        <v>685</v>
      </c>
      <c r="G830">
        <v>0</v>
      </c>
      <c r="H830" s="1" t="s">
        <v>5833</v>
      </c>
      <c r="I830" s="1" t="s">
        <v>6637</v>
      </c>
      <c r="J830" s="1" t="s">
        <v>6245</v>
      </c>
      <c r="K830">
        <v>64</v>
      </c>
      <c r="L830" s="1" t="s">
        <v>6256</v>
      </c>
      <c r="M830" s="1" t="s">
        <v>6254</v>
      </c>
      <c r="N830">
        <v>91626</v>
      </c>
      <c r="O830" s="1" t="s">
        <v>6243</v>
      </c>
      <c r="P830" s="2">
        <v>42506</v>
      </c>
      <c r="Q830" s="2">
        <v>45668</v>
      </c>
      <c r="R830" s="1" t="s">
        <v>6902</v>
      </c>
      <c r="S830" s="1" t="s">
        <v>6908</v>
      </c>
      <c r="T830" s="1" t="s">
        <v>14</v>
      </c>
      <c r="U830">
        <v>3036</v>
      </c>
      <c r="V830" s="1" t="s">
        <v>24</v>
      </c>
      <c r="W830" s="1" t="s">
        <v>55</v>
      </c>
      <c r="X830" s="2">
        <f t="shared" ca="1" si="12"/>
        <v>45937</v>
      </c>
      <c r="Y830" s="1">
        <f ca="1">ROUND(YEARFRAC(Merge1[[#This Row],[Join_Date]],Merge1[[#This Row],[Today]], 3),0)</f>
        <v>9</v>
      </c>
      <c r="Z830" s="1" t="str" cm="1">
        <f t="array" aca="1" ref="Z830" ca="1">_xlfn.IFS(
   Merge1[[#This Row],[Customer Tenure]]&lt;=2,"New",
   Merge1[[#This Row],[Customer Tenure]]&lt;=5,"Emerging",
  Merge1[[#This Row],[Customer Tenure]]&lt;9,"Established",
   TRUE,"Loyal"
)</f>
        <v>Loyal</v>
      </c>
      <c r="AA830" s="1" t="str" cm="1">
        <f t="array" ref="AA830">_xlfn.IFS(Merge1[[#This Row],[Income]]&lt;=30000,"Low",Merge1[[#This Row],[Income]]&lt;=60000,"Medium",Merge1[[#This Row],[Income]]&lt;=100000,"High", Merge1[[#This Row],[Income]]&gt;100000," Premium")</f>
        <v>High</v>
      </c>
      <c r="AB830" s="1" t="str" cm="1">
        <f t="array" ref="AB830">_xlfn.IFS(Merge1[[#This Row],[Age]]&lt;= 28,"Gen Z", Merge1[[#This Row],[Age]]&lt;=44,"Millennials", Merge1[[#This Row],[Age]]&lt;=60,"Gen X", Merge1[[#This Row],[Age]]&gt;60,"Baby Boomers")</f>
        <v>Baby Boomers</v>
      </c>
      <c r="AC830" s="1" t="str" cm="1">
        <f t="array" ref="AC830">_xlfn.IFS(
    Merge1[[#This Row],[Balance]]&lt;=50000,"Low",
    Merge1[[#This Row],[Balance]]&lt;=200000,"Medium",
    Merge1[[#This Row],[Balance]]&gt;200000,"High"
)</f>
        <v>High</v>
      </c>
    </row>
    <row r="831" spans="1:29" x14ac:dyDescent="0.25">
      <c r="A831" s="1" t="s">
        <v>1367</v>
      </c>
      <c r="B831" s="1" t="s">
        <v>6068</v>
      </c>
      <c r="C831" s="1" t="s">
        <v>5835</v>
      </c>
      <c r="D831" s="2">
        <v>43551</v>
      </c>
      <c r="E831">
        <v>279143</v>
      </c>
      <c r="F831">
        <v>544</v>
      </c>
      <c r="G831">
        <v>0</v>
      </c>
      <c r="H831" s="1" t="s">
        <v>5833</v>
      </c>
      <c r="I831" s="1" t="s">
        <v>6741</v>
      </c>
      <c r="J831" s="1" t="s">
        <v>6245</v>
      </c>
      <c r="K831">
        <v>58</v>
      </c>
      <c r="L831" s="1" t="s">
        <v>6260</v>
      </c>
      <c r="M831" s="1" t="s">
        <v>6251</v>
      </c>
      <c r="N831">
        <v>196422</v>
      </c>
      <c r="O831" s="1" t="s">
        <v>6252</v>
      </c>
      <c r="P831" s="2">
        <v>44545</v>
      </c>
      <c r="Q831" s="2">
        <v>45407</v>
      </c>
      <c r="R831" s="1" t="s">
        <v>6893</v>
      </c>
      <c r="S831" s="1" t="s">
        <v>6911</v>
      </c>
      <c r="T831" s="1" t="s">
        <v>28</v>
      </c>
      <c r="U831">
        <v>6199</v>
      </c>
      <c r="V831" s="1" t="s">
        <v>24</v>
      </c>
      <c r="W831" s="1" t="s">
        <v>55</v>
      </c>
      <c r="X831" s="2">
        <f t="shared" ca="1" si="12"/>
        <v>45937</v>
      </c>
      <c r="Y831" s="1">
        <f ca="1">ROUND(YEARFRAC(Merge1[[#This Row],[Join_Date]],Merge1[[#This Row],[Today]], 3),0)</f>
        <v>4</v>
      </c>
      <c r="Z831" s="1" t="str" cm="1">
        <f t="array" aca="1" ref="Z831" ca="1">_xlfn.IFS(
   Merge1[[#This Row],[Customer Tenure]]&lt;=2,"New",
   Merge1[[#This Row],[Customer Tenure]]&lt;=5,"Emerging",
  Merge1[[#This Row],[Customer Tenure]]&lt;9,"Established",
   TRUE,"Loyal"
)</f>
        <v>Emerging</v>
      </c>
      <c r="AA831" s="1" t="str" cm="1">
        <f t="array" ref="AA831">_xlfn.IFS(Merge1[[#This Row],[Income]]&lt;=30000,"Low",Merge1[[#This Row],[Income]]&lt;=60000,"Medium",Merge1[[#This Row],[Income]]&lt;=100000,"High", Merge1[[#This Row],[Income]]&gt;100000," Premium")</f>
        <v xml:space="preserve"> Premium</v>
      </c>
      <c r="AB831" s="1" t="str" cm="1">
        <f t="array" ref="AB831">_xlfn.IFS(Merge1[[#This Row],[Age]]&lt;= 28,"Gen Z", Merge1[[#This Row],[Age]]&lt;=44,"Millennials", Merge1[[#This Row],[Age]]&lt;=60,"Gen X", Merge1[[#This Row],[Age]]&gt;60,"Baby Boomers")</f>
        <v>Gen X</v>
      </c>
      <c r="AC831" s="1" t="str" cm="1">
        <f t="array" ref="AC831">_xlfn.IFS(
    Merge1[[#This Row],[Balance]]&lt;=50000,"Low",
    Merge1[[#This Row],[Balance]]&lt;=200000,"Medium",
    Merge1[[#This Row],[Balance]]&gt;200000,"High"
)</f>
        <v>High</v>
      </c>
    </row>
    <row r="832" spans="1:29" x14ac:dyDescent="0.25">
      <c r="A832" s="1" t="s">
        <v>1369</v>
      </c>
      <c r="B832" s="1" t="s">
        <v>6092</v>
      </c>
      <c r="C832" s="1" t="s">
        <v>5835</v>
      </c>
      <c r="D832" s="2">
        <v>45714</v>
      </c>
      <c r="E832">
        <v>177597</v>
      </c>
      <c r="F832">
        <v>754</v>
      </c>
      <c r="G832">
        <v>0</v>
      </c>
      <c r="H832" s="1" t="s">
        <v>5833</v>
      </c>
      <c r="I832" s="1" t="s">
        <v>6761</v>
      </c>
      <c r="J832" s="1" t="s">
        <v>6245</v>
      </c>
      <c r="K832">
        <v>55</v>
      </c>
      <c r="L832" s="1" t="s">
        <v>6241</v>
      </c>
      <c r="M832" s="1" t="s">
        <v>6242</v>
      </c>
      <c r="N832">
        <v>46916</v>
      </c>
      <c r="O832" s="1" t="s">
        <v>6248</v>
      </c>
      <c r="P832" s="2">
        <v>45608</v>
      </c>
      <c r="Q832" s="2">
        <v>45167</v>
      </c>
      <c r="R832" s="1" t="s">
        <v>6889</v>
      </c>
      <c r="S832" s="1" t="s">
        <v>6919</v>
      </c>
      <c r="T832" s="1" t="s">
        <v>28</v>
      </c>
      <c r="U832">
        <v>3975</v>
      </c>
      <c r="V832" s="1" t="s">
        <v>10</v>
      </c>
      <c r="W832" s="1" t="s">
        <v>16</v>
      </c>
      <c r="X832" s="2">
        <f t="shared" ca="1" si="12"/>
        <v>45937</v>
      </c>
      <c r="Y832" s="1">
        <f ca="1">ROUND(YEARFRAC(Merge1[[#This Row],[Join_Date]],Merge1[[#This Row],[Today]], 3),0)</f>
        <v>1</v>
      </c>
      <c r="Z832" s="1" t="str" cm="1">
        <f t="array" aca="1" ref="Z832" ca="1">_xlfn.IFS(
   Merge1[[#This Row],[Customer Tenure]]&lt;=2,"New",
   Merge1[[#This Row],[Customer Tenure]]&lt;=5,"Emerging",
  Merge1[[#This Row],[Customer Tenure]]&lt;9,"Established",
   TRUE,"Loyal"
)</f>
        <v>New</v>
      </c>
      <c r="AA832" s="1" t="str" cm="1">
        <f t="array" ref="AA832">_xlfn.IFS(Merge1[[#This Row],[Income]]&lt;=30000,"Low",Merge1[[#This Row],[Income]]&lt;=60000,"Medium",Merge1[[#This Row],[Income]]&lt;=100000,"High", Merge1[[#This Row],[Income]]&gt;100000," Premium")</f>
        <v>Medium</v>
      </c>
      <c r="AB832" s="1" t="str" cm="1">
        <f t="array" ref="AB832">_xlfn.IFS(Merge1[[#This Row],[Age]]&lt;= 28,"Gen Z", Merge1[[#This Row],[Age]]&lt;=44,"Millennials", Merge1[[#This Row],[Age]]&lt;=60,"Gen X", Merge1[[#This Row],[Age]]&gt;60,"Baby Boomers")</f>
        <v>Gen X</v>
      </c>
      <c r="AC832" s="1" t="str" cm="1">
        <f t="array" ref="AC832">_xlfn.IFS(
    Merge1[[#This Row],[Balance]]&lt;=50000,"Low",
    Merge1[[#This Row],[Balance]]&lt;=200000,"Medium",
    Merge1[[#This Row],[Balance]]&gt;200000,"High"
)</f>
        <v>Medium</v>
      </c>
    </row>
    <row r="833" spans="1:29" x14ac:dyDescent="0.25">
      <c r="A833" s="1" t="s">
        <v>423</v>
      </c>
      <c r="B833" s="1" t="s">
        <v>5858</v>
      </c>
      <c r="C833" s="1" t="s">
        <v>5835</v>
      </c>
      <c r="D833" s="2">
        <v>45186</v>
      </c>
      <c r="E833">
        <v>269496</v>
      </c>
      <c r="F833">
        <v>644</v>
      </c>
      <c r="G833">
        <v>0</v>
      </c>
      <c r="H833" s="1" t="s">
        <v>5860</v>
      </c>
      <c r="I833" s="1" t="s">
        <v>6477</v>
      </c>
      <c r="J833" s="1" t="s">
        <v>6245</v>
      </c>
      <c r="K833">
        <v>37</v>
      </c>
      <c r="L833" s="1" t="s">
        <v>6246</v>
      </c>
      <c r="M833" s="1" t="s">
        <v>6257</v>
      </c>
      <c r="N833">
        <v>49241</v>
      </c>
      <c r="O833" s="1" t="s">
        <v>6243</v>
      </c>
      <c r="P833" s="2">
        <v>43202</v>
      </c>
      <c r="Q833" s="2">
        <v>45640</v>
      </c>
      <c r="R833" s="1" t="s">
        <v>6904</v>
      </c>
      <c r="S833" s="1" t="s">
        <v>6916</v>
      </c>
      <c r="T833" s="1" t="s">
        <v>14</v>
      </c>
      <c r="U833">
        <v>7194</v>
      </c>
      <c r="V833" s="1" t="s">
        <v>15</v>
      </c>
      <c r="W833" s="1" t="s">
        <v>55</v>
      </c>
      <c r="X833" s="2">
        <f t="shared" ca="1" si="12"/>
        <v>45937</v>
      </c>
      <c r="Y833" s="1">
        <f ca="1">ROUND(YEARFRAC(Merge1[[#This Row],[Join_Date]],Merge1[[#This Row],[Today]], 3),0)</f>
        <v>7</v>
      </c>
      <c r="Z833" s="1" t="str" cm="1">
        <f t="array" aca="1" ref="Z833" ca="1">_xlfn.IFS(
   Merge1[[#This Row],[Customer Tenure]]&lt;=2,"New",
   Merge1[[#This Row],[Customer Tenure]]&lt;=5,"Emerging",
  Merge1[[#This Row],[Customer Tenure]]&lt;9,"Established",
   TRUE,"Loyal"
)</f>
        <v>Established</v>
      </c>
      <c r="AA833" s="1" t="str" cm="1">
        <f t="array" ref="AA833">_xlfn.IFS(Merge1[[#This Row],[Income]]&lt;=30000,"Low",Merge1[[#This Row],[Income]]&lt;=60000,"Medium",Merge1[[#This Row],[Income]]&lt;=100000,"High", Merge1[[#This Row],[Income]]&gt;100000," Premium")</f>
        <v>Medium</v>
      </c>
      <c r="AB833" s="1" t="str" cm="1">
        <f t="array" ref="AB833">_xlfn.IFS(Merge1[[#This Row],[Age]]&lt;= 28,"Gen Z", Merge1[[#This Row],[Age]]&lt;=44,"Millennials", Merge1[[#This Row],[Age]]&lt;=60,"Gen X", Merge1[[#This Row],[Age]]&gt;60,"Baby Boomers")</f>
        <v>Millennials</v>
      </c>
      <c r="AC833" s="1" t="str" cm="1">
        <f t="array" ref="AC833">_xlfn.IFS(
    Merge1[[#This Row],[Balance]]&lt;=50000,"Low",
    Merge1[[#This Row],[Balance]]&lt;=200000,"Medium",
    Merge1[[#This Row],[Balance]]&gt;200000,"High"
)</f>
        <v>High</v>
      </c>
    </row>
    <row r="834" spans="1:29" x14ac:dyDescent="0.25">
      <c r="A834" s="1" t="s">
        <v>1324</v>
      </c>
      <c r="B834" s="1" t="s">
        <v>6160</v>
      </c>
      <c r="C834" s="1" t="s">
        <v>5842</v>
      </c>
      <c r="D834" s="2">
        <v>44298</v>
      </c>
      <c r="E834">
        <v>110130</v>
      </c>
      <c r="F834">
        <v>826</v>
      </c>
      <c r="G834">
        <v>0</v>
      </c>
      <c r="H834" s="1" t="s">
        <v>5833</v>
      </c>
      <c r="I834" s="1" t="s">
        <v>6666</v>
      </c>
      <c r="J834" s="1" t="s">
        <v>6240</v>
      </c>
      <c r="K834">
        <v>39</v>
      </c>
      <c r="L834" s="1" t="s">
        <v>6241</v>
      </c>
      <c r="M834" s="1" t="s">
        <v>6257</v>
      </c>
      <c r="N834">
        <v>118818</v>
      </c>
      <c r="O834" s="1" t="s">
        <v>6248</v>
      </c>
      <c r="P834" s="2">
        <v>43494</v>
      </c>
      <c r="Q834" s="2">
        <v>45364</v>
      </c>
      <c r="R834" s="1" t="s">
        <v>6899</v>
      </c>
      <c r="S834" s="1" t="s">
        <v>6900</v>
      </c>
      <c r="T834" s="1" t="s">
        <v>28</v>
      </c>
      <c r="U834">
        <v>9803</v>
      </c>
      <c r="V834" s="1" t="s">
        <v>24</v>
      </c>
      <c r="W834" s="1" t="s">
        <v>50</v>
      </c>
      <c r="X834" s="2">
        <f t="shared" ref="X834:X897" ca="1" si="13">TODAY()</f>
        <v>45937</v>
      </c>
      <c r="Y834" s="1">
        <f ca="1">ROUND(YEARFRAC(Merge1[[#This Row],[Join_Date]],Merge1[[#This Row],[Today]], 3),0)</f>
        <v>7</v>
      </c>
      <c r="Z834" s="1" t="str" cm="1">
        <f t="array" aca="1" ref="Z834" ca="1">_xlfn.IFS(
   Merge1[[#This Row],[Customer Tenure]]&lt;=2,"New",
   Merge1[[#This Row],[Customer Tenure]]&lt;=5,"Emerging",
  Merge1[[#This Row],[Customer Tenure]]&lt;9,"Established",
   TRUE,"Loyal"
)</f>
        <v>Established</v>
      </c>
      <c r="AA834" s="1" t="str" cm="1">
        <f t="array" ref="AA834">_xlfn.IFS(Merge1[[#This Row],[Income]]&lt;=30000,"Low",Merge1[[#This Row],[Income]]&lt;=60000,"Medium",Merge1[[#This Row],[Income]]&lt;=100000,"High", Merge1[[#This Row],[Income]]&gt;100000," Premium")</f>
        <v xml:space="preserve"> Premium</v>
      </c>
      <c r="AB834" s="1" t="str" cm="1">
        <f t="array" ref="AB834">_xlfn.IFS(Merge1[[#This Row],[Age]]&lt;= 28,"Gen Z", Merge1[[#This Row],[Age]]&lt;=44,"Millennials", Merge1[[#This Row],[Age]]&lt;=60,"Gen X", Merge1[[#This Row],[Age]]&gt;60,"Baby Boomers")</f>
        <v>Millennials</v>
      </c>
      <c r="AC834" s="1" t="str" cm="1">
        <f t="array" ref="AC834">_xlfn.IFS(
    Merge1[[#This Row],[Balance]]&lt;=50000,"Low",
    Merge1[[#This Row],[Balance]]&lt;=200000,"Medium",
    Merge1[[#This Row],[Balance]]&gt;200000,"High"
)</f>
        <v>Medium</v>
      </c>
    </row>
    <row r="835" spans="1:29" x14ac:dyDescent="0.25">
      <c r="A835" s="1" t="s">
        <v>660</v>
      </c>
      <c r="B835" s="1" t="s">
        <v>6221</v>
      </c>
      <c r="C835" s="1" t="s">
        <v>5842</v>
      </c>
      <c r="D835" s="2">
        <v>45014</v>
      </c>
      <c r="E835">
        <v>403551</v>
      </c>
      <c r="F835">
        <v>828</v>
      </c>
      <c r="G835">
        <v>0</v>
      </c>
      <c r="H835" s="1" t="s">
        <v>5833</v>
      </c>
      <c r="I835" s="1" t="s">
        <v>6468</v>
      </c>
      <c r="J835" s="1" t="s">
        <v>6245</v>
      </c>
      <c r="K835">
        <v>41</v>
      </c>
      <c r="L835" s="1" t="s">
        <v>6260</v>
      </c>
      <c r="M835" s="1" t="s">
        <v>6251</v>
      </c>
      <c r="N835">
        <v>47083</v>
      </c>
      <c r="O835" s="1" t="s">
        <v>6243</v>
      </c>
      <c r="P835" s="2">
        <v>43046</v>
      </c>
      <c r="Q835" s="2">
        <v>45408</v>
      </c>
      <c r="R835" s="1" t="s">
        <v>6893</v>
      </c>
      <c r="S835" s="1" t="s">
        <v>6911</v>
      </c>
      <c r="T835" s="1" t="s">
        <v>28</v>
      </c>
      <c r="U835">
        <v>5489</v>
      </c>
      <c r="V835" s="1" t="s">
        <v>15</v>
      </c>
      <c r="W835" s="1" t="s">
        <v>20</v>
      </c>
      <c r="X835" s="2">
        <f t="shared" ca="1" si="13"/>
        <v>45937</v>
      </c>
      <c r="Y835" s="1">
        <f ca="1">ROUND(YEARFRAC(Merge1[[#This Row],[Join_Date]],Merge1[[#This Row],[Today]], 3),0)</f>
        <v>8</v>
      </c>
      <c r="Z835" s="1" t="str" cm="1">
        <f t="array" aca="1" ref="Z835" ca="1">_xlfn.IFS(
   Merge1[[#This Row],[Customer Tenure]]&lt;=2,"New",
   Merge1[[#This Row],[Customer Tenure]]&lt;=5,"Emerging",
  Merge1[[#This Row],[Customer Tenure]]&lt;9,"Established",
   TRUE,"Loyal"
)</f>
        <v>Established</v>
      </c>
      <c r="AA835" s="1" t="str" cm="1">
        <f t="array" ref="AA835">_xlfn.IFS(Merge1[[#This Row],[Income]]&lt;=30000,"Low",Merge1[[#This Row],[Income]]&lt;=60000,"Medium",Merge1[[#This Row],[Income]]&lt;=100000,"High", Merge1[[#This Row],[Income]]&gt;100000," Premium")</f>
        <v>Medium</v>
      </c>
      <c r="AB835" s="1" t="str" cm="1">
        <f t="array" ref="AB835">_xlfn.IFS(Merge1[[#This Row],[Age]]&lt;= 28,"Gen Z", Merge1[[#This Row],[Age]]&lt;=44,"Millennials", Merge1[[#This Row],[Age]]&lt;=60,"Gen X", Merge1[[#This Row],[Age]]&gt;60,"Baby Boomers")</f>
        <v>Millennials</v>
      </c>
      <c r="AC835" s="1" t="str" cm="1">
        <f t="array" ref="AC835">_xlfn.IFS(
    Merge1[[#This Row],[Balance]]&lt;=50000,"Low",
    Merge1[[#This Row],[Balance]]&lt;=200000,"Medium",
    Merge1[[#This Row],[Balance]]&gt;200000,"High"
)</f>
        <v>High</v>
      </c>
    </row>
    <row r="836" spans="1:29" x14ac:dyDescent="0.25">
      <c r="A836" s="1" t="s">
        <v>1374</v>
      </c>
      <c r="B836" s="1" t="s">
        <v>6017</v>
      </c>
      <c r="C836" s="1" t="s">
        <v>5832</v>
      </c>
      <c r="D836" s="2">
        <v>45108</v>
      </c>
      <c r="E836">
        <v>42056</v>
      </c>
      <c r="F836">
        <v>848</v>
      </c>
      <c r="G836">
        <v>436739</v>
      </c>
      <c r="H836" s="1" t="s">
        <v>5833</v>
      </c>
      <c r="I836" s="1" t="s">
        <v>6408</v>
      </c>
      <c r="J836" s="1" t="s">
        <v>6240</v>
      </c>
      <c r="K836">
        <v>22</v>
      </c>
      <c r="L836" s="1" t="s">
        <v>6260</v>
      </c>
      <c r="M836" s="1" t="s">
        <v>6262</v>
      </c>
      <c r="N836">
        <v>187581</v>
      </c>
      <c r="O836" s="1" t="s">
        <v>6248</v>
      </c>
      <c r="P836" s="2">
        <v>42754</v>
      </c>
      <c r="Q836" s="2">
        <v>45477</v>
      </c>
      <c r="R836" s="1" t="s">
        <v>6891</v>
      </c>
      <c r="S836" s="1" t="s">
        <v>6895</v>
      </c>
      <c r="T836" s="1" t="s">
        <v>14</v>
      </c>
      <c r="U836">
        <v>5390</v>
      </c>
      <c r="V836" s="1" t="s">
        <v>19</v>
      </c>
      <c r="W836" s="1" t="s">
        <v>45</v>
      </c>
      <c r="X836" s="2">
        <f t="shared" ca="1" si="13"/>
        <v>45937</v>
      </c>
      <c r="Y836" s="1">
        <f ca="1">ROUND(YEARFRAC(Merge1[[#This Row],[Join_Date]],Merge1[[#This Row],[Today]], 3),0)</f>
        <v>9</v>
      </c>
      <c r="Z836" s="1" t="str" cm="1">
        <f t="array" aca="1" ref="Z836" ca="1">_xlfn.IFS(
   Merge1[[#This Row],[Customer Tenure]]&lt;=2,"New",
   Merge1[[#This Row],[Customer Tenure]]&lt;=5,"Emerging",
  Merge1[[#This Row],[Customer Tenure]]&lt;9,"Established",
   TRUE,"Loyal"
)</f>
        <v>Loyal</v>
      </c>
      <c r="AA836" s="1" t="str" cm="1">
        <f t="array" ref="AA836">_xlfn.IFS(Merge1[[#This Row],[Income]]&lt;=30000,"Low",Merge1[[#This Row],[Income]]&lt;=60000,"Medium",Merge1[[#This Row],[Income]]&lt;=100000,"High", Merge1[[#This Row],[Income]]&gt;100000," Premium")</f>
        <v xml:space="preserve"> Premium</v>
      </c>
      <c r="AB836" s="1" t="str" cm="1">
        <f t="array" ref="AB836">_xlfn.IFS(Merge1[[#This Row],[Age]]&lt;= 28,"Gen Z", Merge1[[#This Row],[Age]]&lt;=44,"Millennials", Merge1[[#This Row],[Age]]&lt;=60,"Gen X", Merge1[[#This Row],[Age]]&gt;60,"Baby Boomers")</f>
        <v>Gen Z</v>
      </c>
      <c r="AC836" s="1" t="str" cm="1">
        <f t="array" ref="AC836">_xlfn.IFS(
    Merge1[[#This Row],[Balance]]&lt;=50000,"Low",
    Merge1[[#This Row],[Balance]]&lt;=200000,"Medium",
    Merge1[[#This Row],[Balance]]&gt;200000,"High"
)</f>
        <v>Low</v>
      </c>
    </row>
    <row r="837" spans="1:29" x14ac:dyDescent="0.25">
      <c r="A837" s="1" t="s">
        <v>258</v>
      </c>
      <c r="B837" s="1" t="s">
        <v>5891</v>
      </c>
      <c r="C837" s="1" t="s">
        <v>5832</v>
      </c>
      <c r="D837" s="2">
        <v>43744</v>
      </c>
      <c r="E837">
        <v>325203</v>
      </c>
      <c r="F837">
        <v>586</v>
      </c>
      <c r="G837">
        <v>0</v>
      </c>
      <c r="H837" s="1" t="s">
        <v>5833</v>
      </c>
      <c r="I837" s="1" t="s">
        <v>6318</v>
      </c>
      <c r="J837" s="1" t="s">
        <v>6245</v>
      </c>
      <c r="K837">
        <v>33</v>
      </c>
      <c r="L837" s="1" t="s">
        <v>6260</v>
      </c>
      <c r="M837" s="1" t="s">
        <v>6266</v>
      </c>
      <c r="N837">
        <v>53660</v>
      </c>
      <c r="O837" s="1" t="s">
        <v>6248</v>
      </c>
      <c r="P837" s="2">
        <v>44992</v>
      </c>
      <c r="Q837" s="2">
        <v>45653</v>
      </c>
      <c r="R837" s="1" t="s">
        <v>6904</v>
      </c>
      <c r="S837" s="1" t="s">
        <v>6916</v>
      </c>
      <c r="T837" s="1" t="s">
        <v>23</v>
      </c>
      <c r="U837">
        <v>1156</v>
      </c>
      <c r="V837" s="1" t="s">
        <v>24</v>
      </c>
      <c r="W837" s="1" t="s">
        <v>55</v>
      </c>
      <c r="X837" s="2">
        <f t="shared" ca="1" si="13"/>
        <v>45937</v>
      </c>
      <c r="Y837" s="1">
        <f ca="1">ROUND(YEARFRAC(Merge1[[#This Row],[Join_Date]],Merge1[[#This Row],[Today]], 3),0)</f>
        <v>3</v>
      </c>
      <c r="Z837" s="1" t="str" cm="1">
        <f t="array" aca="1" ref="Z837" ca="1">_xlfn.IFS(
   Merge1[[#This Row],[Customer Tenure]]&lt;=2,"New",
   Merge1[[#This Row],[Customer Tenure]]&lt;=5,"Emerging",
  Merge1[[#This Row],[Customer Tenure]]&lt;9,"Established",
   TRUE,"Loyal"
)</f>
        <v>Emerging</v>
      </c>
      <c r="AA837" s="1" t="str" cm="1">
        <f t="array" ref="AA837">_xlfn.IFS(Merge1[[#This Row],[Income]]&lt;=30000,"Low",Merge1[[#This Row],[Income]]&lt;=60000,"Medium",Merge1[[#This Row],[Income]]&lt;=100000,"High", Merge1[[#This Row],[Income]]&gt;100000," Premium")</f>
        <v>Medium</v>
      </c>
      <c r="AB837" s="1" t="str" cm="1">
        <f t="array" ref="AB837">_xlfn.IFS(Merge1[[#This Row],[Age]]&lt;= 28,"Gen Z", Merge1[[#This Row],[Age]]&lt;=44,"Millennials", Merge1[[#This Row],[Age]]&lt;=60,"Gen X", Merge1[[#This Row],[Age]]&gt;60,"Baby Boomers")</f>
        <v>Millennials</v>
      </c>
      <c r="AC837" s="1" t="str" cm="1">
        <f t="array" ref="AC837">_xlfn.IFS(
    Merge1[[#This Row],[Balance]]&lt;=50000,"Low",
    Merge1[[#This Row],[Balance]]&lt;=200000,"Medium",
    Merge1[[#This Row],[Balance]]&gt;200000,"High"
)</f>
        <v>High</v>
      </c>
    </row>
    <row r="838" spans="1:29" x14ac:dyDescent="0.25">
      <c r="A838" s="1" t="s">
        <v>1377</v>
      </c>
      <c r="B838" s="1" t="s">
        <v>5972</v>
      </c>
      <c r="C838" s="1" t="s">
        <v>5835</v>
      </c>
      <c r="D838" s="2">
        <v>43705</v>
      </c>
      <c r="E838">
        <v>440437</v>
      </c>
      <c r="F838">
        <v>746</v>
      </c>
      <c r="G838">
        <v>499927</v>
      </c>
      <c r="H838" s="1" t="s">
        <v>5850</v>
      </c>
      <c r="I838" s="1" t="s">
        <v>6429</v>
      </c>
      <c r="J838" s="1" t="s">
        <v>6245</v>
      </c>
      <c r="K838">
        <v>47</v>
      </c>
      <c r="L838" s="1" t="s">
        <v>6260</v>
      </c>
      <c r="M838" s="1" t="s">
        <v>6266</v>
      </c>
      <c r="N838">
        <v>152079</v>
      </c>
      <c r="O838" s="1" t="s">
        <v>6243</v>
      </c>
      <c r="P838" s="2">
        <v>44528</v>
      </c>
      <c r="Q838" s="2">
        <v>45501</v>
      </c>
      <c r="R838" s="1" t="s">
        <v>6891</v>
      </c>
      <c r="S838" s="1" t="s">
        <v>6895</v>
      </c>
      <c r="T838" s="1" t="s">
        <v>14</v>
      </c>
      <c r="U838">
        <v>4336</v>
      </c>
      <c r="V838" s="1" t="s">
        <v>24</v>
      </c>
      <c r="W838" s="1" t="s">
        <v>25</v>
      </c>
      <c r="X838" s="2">
        <f t="shared" ca="1" si="13"/>
        <v>45937</v>
      </c>
      <c r="Y838" s="1">
        <f ca="1">ROUND(YEARFRAC(Merge1[[#This Row],[Join_Date]],Merge1[[#This Row],[Today]], 3),0)</f>
        <v>4</v>
      </c>
      <c r="Z838" s="1" t="str" cm="1">
        <f t="array" aca="1" ref="Z838" ca="1">_xlfn.IFS(
   Merge1[[#This Row],[Customer Tenure]]&lt;=2,"New",
   Merge1[[#This Row],[Customer Tenure]]&lt;=5,"Emerging",
  Merge1[[#This Row],[Customer Tenure]]&lt;9,"Established",
   TRUE,"Loyal"
)</f>
        <v>Emerging</v>
      </c>
      <c r="AA838" s="1" t="str" cm="1">
        <f t="array" ref="AA838">_xlfn.IFS(Merge1[[#This Row],[Income]]&lt;=30000,"Low",Merge1[[#This Row],[Income]]&lt;=60000,"Medium",Merge1[[#This Row],[Income]]&lt;=100000,"High", Merge1[[#This Row],[Income]]&gt;100000," Premium")</f>
        <v xml:space="preserve"> Premium</v>
      </c>
      <c r="AB838" s="1" t="str" cm="1">
        <f t="array" ref="AB838">_xlfn.IFS(Merge1[[#This Row],[Age]]&lt;= 28,"Gen Z", Merge1[[#This Row],[Age]]&lt;=44,"Millennials", Merge1[[#This Row],[Age]]&lt;=60,"Gen X", Merge1[[#This Row],[Age]]&gt;60,"Baby Boomers")</f>
        <v>Gen X</v>
      </c>
      <c r="AC838" s="1" t="str" cm="1">
        <f t="array" ref="AC838">_xlfn.IFS(
    Merge1[[#This Row],[Balance]]&lt;=50000,"Low",
    Merge1[[#This Row],[Balance]]&lt;=200000,"Medium",
    Merge1[[#This Row],[Balance]]&gt;200000,"High"
)</f>
        <v>High</v>
      </c>
    </row>
    <row r="839" spans="1:29" x14ac:dyDescent="0.25">
      <c r="A839" s="1" t="s">
        <v>1379</v>
      </c>
      <c r="B839" s="1" t="s">
        <v>6185</v>
      </c>
      <c r="C839" s="1" t="s">
        <v>5835</v>
      </c>
      <c r="D839" s="2">
        <v>43164</v>
      </c>
      <c r="E839">
        <v>165129</v>
      </c>
      <c r="F839">
        <v>577</v>
      </c>
      <c r="G839">
        <v>0</v>
      </c>
      <c r="H839" s="1" t="s">
        <v>5833</v>
      </c>
      <c r="I839" s="1" t="s">
        <v>6656</v>
      </c>
      <c r="J839" s="1" t="s">
        <v>6245</v>
      </c>
      <c r="K839">
        <v>19</v>
      </c>
      <c r="L839" s="1" t="s">
        <v>6241</v>
      </c>
      <c r="M839" s="1" t="s">
        <v>6262</v>
      </c>
      <c r="N839">
        <v>81550</v>
      </c>
      <c r="O839" s="1" t="s">
        <v>6248</v>
      </c>
      <c r="P839" s="2">
        <v>42817</v>
      </c>
      <c r="Q839" s="2">
        <v>45351</v>
      </c>
      <c r="R839" s="1" t="s">
        <v>6885</v>
      </c>
      <c r="S839" s="1" t="s">
        <v>6886</v>
      </c>
      <c r="T839" s="1" t="s">
        <v>28</v>
      </c>
      <c r="U839">
        <v>121</v>
      </c>
      <c r="V839" s="1" t="s">
        <v>19</v>
      </c>
      <c r="W839" s="1" t="s">
        <v>11</v>
      </c>
      <c r="X839" s="2">
        <f t="shared" ca="1" si="13"/>
        <v>45937</v>
      </c>
      <c r="Y839" s="1">
        <f ca="1">ROUND(YEARFRAC(Merge1[[#This Row],[Join_Date]],Merge1[[#This Row],[Today]], 3),0)</f>
        <v>9</v>
      </c>
      <c r="Z839" s="1" t="str" cm="1">
        <f t="array" aca="1" ref="Z839" ca="1">_xlfn.IFS(
   Merge1[[#This Row],[Customer Tenure]]&lt;=2,"New",
   Merge1[[#This Row],[Customer Tenure]]&lt;=5,"Emerging",
  Merge1[[#This Row],[Customer Tenure]]&lt;9,"Established",
   TRUE,"Loyal"
)</f>
        <v>Loyal</v>
      </c>
      <c r="AA839" s="1" t="str" cm="1">
        <f t="array" ref="AA839">_xlfn.IFS(Merge1[[#This Row],[Income]]&lt;=30000,"Low",Merge1[[#This Row],[Income]]&lt;=60000,"Medium",Merge1[[#This Row],[Income]]&lt;=100000,"High", Merge1[[#This Row],[Income]]&gt;100000," Premium")</f>
        <v>High</v>
      </c>
      <c r="AB839" s="1" t="str" cm="1">
        <f t="array" ref="AB839">_xlfn.IFS(Merge1[[#This Row],[Age]]&lt;= 28,"Gen Z", Merge1[[#This Row],[Age]]&lt;=44,"Millennials", Merge1[[#This Row],[Age]]&lt;=60,"Gen X", Merge1[[#This Row],[Age]]&gt;60,"Baby Boomers")</f>
        <v>Gen Z</v>
      </c>
      <c r="AC839" s="1" t="str" cm="1">
        <f t="array" ref="AC839">_xlfn.IFS(
    Merge1[[#This Row],[Balance]]&lt;=50000,"Low",
    Merge1[[#This Row],[Balance]]&lt;=200000,"Medium",
    Merge1[[#This Row],[Balance]]&gt;200000,"High"
)</f>
        <v>Medium</v>
      </c>
    </row>
    <row r="840" spans="1:29" x14ac:dyDescent="0.25">
      <c r="A840" s="1" t="s">
        <v>1381</v>
      </c>
      <c r="B840" s="1" t="s">
        <v>6004</v>
      </c>
      <c r="C840" s="1" t="s">
        <v>5832</v>
      </c>
      <c r="D840" s="2">
        <v>44653</v>
      </c>
      <c r="E840">
        <v>192</v>
      </c>
      <c r="F840">
        <v>324</v>
      </c>
      <c r="G840">
        <v>0</v>
      </c>
      <c r="H840" s="1" t="s">
        <v>5833</v>
      </c>
      <c r="I840" s="1" t="s">
        <v>6377</v>
      </c>
      <c r="J840" s="1" t="s">
        <v>6245</v>
      </c>
      <c r="K840">
        <v>34</v>
      </c>
      <c r="L840" s="1" t="s">
        <v>6246</v>
      </c>
      <c r="M840" s="1" t="s">
        <v>6247</v>
      </c>
      <c r="N840">
        <v>181633</v>
      </c>
      <c r="O840" s="1" t="s">
        <v>6243</v>
      </c>
      <c r="P840" s="2">
        <v>45099</v>
      </c>
      <c r="Q840" s="2">
        <v>45235</v>
      </c>
      <c r="R840" s="1" t="s">
        <v>6887</v>
      </c>
      <c r="S840" s="1" t="s">
        <v>6888</v>
      </c>
      <c r="T840" s="1" t="s">
        <v>9</v>
      </c>
      <c r="U840">
        <v>602</v>
      </c>
      <c r="V840" s="1" t="s">
        <v>24</v>
      </c>
      <c r="W840" s="1" t="s">
        <v>40</v>
      </c>
      <c r="X840" s="2">
        <f t="shared" ca="1" si="13"/>
        <v>45937</v>
      </c>
      <c r="Y840" s="1">
        <f ca="1">ROUND(YEARFRAC(Merge1[[#This Row],[Join_Date]],Merge1[[#This Row],[Today]], 3),0)</f>
        <v>2</v>
      </c>
      <c r="Z840" s="1" t="str" cm="1">
        <f t="array" aca="1" ref="Z840" ca="1">_xlfn.IFS(
   Merge1[[#This Row],[Customer Tenure]]&lt;=2,"New",
   Merge1[[#This Row],[Customer Tenure]]&lt;=5,"Emerging",
  Merge1[[#This Row],[Customer Tenure]]&lt;9,"Established",
   TRUE,"Loyal"
)</f>
        <v>New</v>
      </c>
      <c r="AA840" s="1" t="str" cm="1">
        <f t="array" ref="AA840">_xlfn.IFS(Merge1[[#This Row],[Income]]&lt;=30000,"Low",Merge1[[#This Row],[Income]]&lt;=60000,"Medium",Merge1[[#This Row],[Income]]&lt;=100000,"High", Merge1[[#This Row],[Income]]&gt;100000," Premium")</f>
        <v xml:space="preserve"> Premium</v>
      </c>
      <c r="AB840" s="1" t="str" cm="1">
        <f t="array" ref="AB840">_xlfn.IFS(Merge1[[#This Row],[Age]]&lt;= 28,"Gen Z", Merge1[[#This Row],[Age]]&lt;=44,"Millennials", Merge1[[#This Row],[Age]]&lt;=60,"Gen X", Merge1[[#This Row],[Age]]&gt;60,"Baby Boomers")</f>
        <v>Millennials</v>
      </c>
      <c r="AC840" s="1" t="str" cm="1">
        <f t="array" ref="AC840">_xlfn.IFS(
    Merge1[[#This Row],[Balance]]&lt;=50000,"Low",
    Merge1[[#This Row],[Balance]]&lt;=200000,"Medium",
    Merge1[[#This Row],[Balance]]&gt;200000,"High"
)</f>
        <v>Low</v>
      </c>
    </row>
    <row r="841" spans="1:29" x14ac:dyDescent="0.25">
      <c r="A841" s="1" t="s">
        <v>569</v>
      </c>
      <c r="B841" s="1" t="s">
        <v>5910</v>
      </c>
      <c r="C841" s="1" t="s">
        <v>5835</v>
      </c>
      <c r="D841" s="2">
        <v>43597</v>
      </c>
      <c r="E841">
        <v>484273</v>
      </c>
      <c r="F841">
        <v>510</v>
      </c>
      <c r="G841">
        <v>45870</v>
      </c>
      <c r="H841" s="1" t="s">
        <v>5833</v>
      </c>
      <c r="I841" s="1" t="s">
        <v>6771</v>
      </c>
      <c r="J841" s="1" t="s">
        <v>6245</v>
      </c>
      <c r="K841">
        <v>25</v>
      </c>
      <c r="L841" s="1" t="s">
        <v>6246</v>
      </c>
      <c r="M841" s="1" t="s">
        <v>6266</v>
      </c>
      <c r="N841">
        <v>198136</v>
      </c>
      <c r="O841" s="1" t="s">
        <v>6248</v>
      </c>
      <c r="P841" s="2">
        <v>42565</v>
      </c>
      <c r="Q841" s="2">
        <v>45201</v>
      </c>
      <c r="R841" s="1" t="s">
        <v>6912</v>
      </c>
      <c r="S841" s="1" t="s">
        <v>6913</v>
      </c>
      <c r="T841" s="1" t="s">
        <v>23</v>
      </c>
      <c r="U841">
        <v>7423</v>
      </c>
      <c r="V841" s="1" t="s">
        <v>10</v>
      </c>
      <c r="W841" s="1" t="s">
        <v>20</v>
      </c>
      <c r="X841" s="2">
        <f t="shared" ca="1" si="13"/>
        <v>45937</v>
      </c>
      <c r="Y841" s="1">
        <f ca="1">ROUND(YEARFRAC(Merge1[[#This Row],[Join_Date]],Merge1[[#This Row],[Today]], 3),0)</f>
        <v>9</v>
      </c>
      <c r="Z841" s="1" t="str" cm="1">
        <f t="array" aca="1" ref="Z841" ca="1">_xlfn.IFS(
   Merge1[[#This Row],[Customer Tenure]]&lt;=2,"New",
   Merge1[[#This Row],[Customer Tenure]]&lt;=5,"Emerging",
  Merge1[[#This Row],[Customer Tenure]]&lt;9,"Established",
   TRUE,"Loyal"
)</f>
        <v>Loyal</v>
      </c>
      <c r="AA841" s="1" t="str" cm="1">
        <f t="array" ref="AA841">_xlfn.IFS(Merge1[[#This Row],[Income]]&lt;=30000,"Low",Merge1[[#This Row],[Income]]&lt;=60000,"Medium",Merge1[[#This Row],[Income]]&lt;=100000,"High", Merge1[[#This Row],[Income]]&gt;100000," Premium")</f>
        <v xml:space="preserve"> Premium</v>
      </c>
      <c r="AB841" s="1" t="str" cm="1">
        <f t="array" ref="AB841">_xlfn.IFS(Merge1[[#This Row],[Age]]&lt;= 28,"Gen Z", Merge1[[#This Row],[Age]]&lt;=44,"Millennials", Merge1[[#This Row],[Age]]&lt;=60,"Gen X", Merge1[[#This Row],[Age]]&gt;60,"Baby Boomers")</f>
        <v>Gen Z</v>
      </c>
      <c r="AC841" s="1" t="str" cm="1">
        <f t="array" ref="AC841">_xlfn.IFS(
    Merge1[[#This Row],[Balance]]&lt;=50000,"Low",
    Merge1[[#This Row],[Balance]]&lt;=200000,"Medium",
    Merge1[[#This Row],[Balance]]&gt;200000,"High"
)</f>
        <v>High</v>
      </c>
    </row>
    <row r="842" spans="1:29" x14ac:dyDescent="0.25">
      <c r="A842" s="1" t="s">
        <v>385</v>
      </c>
      <c r="B842" s="1" t="s">
        <v>5961</v>
      </c>
      <c r="C842" s="1" t="s">
        <v>5842</v>
      </c>
      <c r="D842" s="2">
        <v>43073</v>
      </c>
      <c r="E842">
        <v>30257</v>
      </c>
      <c r="F842">
        <v>639</v>
      </c>
      <c r="G842">
        <v>0</v>
      </c>
      <c r="H842" s="1" t="s">
        <v>5860</v>
      </c>
      <c r="I842" s="1" t="s">
        <v>6495</v>
      </c>
      <c r="J842" s="1" t="s">
        <v>6245</v>
      </c>
      <c r="K842">
        <v>50</v>
      </c>
      <c r="L842" s="1" t="s">
        <v>6246</v>
      </c>
      <c r="M842" s="1" t="s">
        <v>6254</v>
      </c>
      <c r="N842">
        <v>43411</v>
      </c>
      <c r="O842" s="1" t="s">
        <v>6248</v>
      </c>
      <c r="P842" s="2">
        <v>43612</v>
      </c>
      <c r="Q842" s="2">
        <v>45651</v>
      </c>
      <c r="R842" s="1" t="s">
        <v>6904</v>
      </c>
      <c r="S842" s="1" t="s">
        <v>6916</v>
      </c>
      <c r="T842" s="1" t="s">
        <v>9</v>
      </c>
      <c r="U842">
        <v>8189</v>
      </c>
      <c r="V842" s="1" t="s">
        <v>19</v>
      </c>
      <c r="W842" s="1" t="s">
        <v>16</v>
      </c>
      <c r="X842" s="2">
        <f t="shared" ca="1" si="13"/>
        <v>45937</v>
      </c>
      <c r="Y842" s="1">
        <f ca="1">ROUND(YEARFRAC(Merge1[[#This Row],[Join_Date]],Merge1[[#This Row],[Today]], 3),0)</f>
        <v>6</v>
      </c>
      <c r="Z842" s="1" t="str" cm="1">
        <f t="array" aca="1" ref="Z842" ca="1">_xlfn.IFS(
   Merge1[[#This Row],[Customer Tenure]]&lt;=2,"New",
   Merge1[[#This Row],[Customer Tenure]]&lt;=5,"Emerging",
  Merge1[[#This Row],[Customer Tenure]]&lt;9,"Established",
   TRUE,"Loyal"
)</f>
        <v>Established</v>
      </c>
      <c r="AA842" s="1" t="str" cm="1">
        <f t="array" ref="AA842">_xlfn.IFS(Merge1[[#This Row],[Income]]&lt;=30000,"Low",Merge1[[#This Row],[Income]]&lt;=60000,"Medium",Merge1[[#This Row],[Income]]&lt;=100000,"High", Merge1[[#This Row],[Income]]&gt;100000," Premium")</f>
        <v>Medium</v>
      </c>
      <c r="AB842" s="1" t="str" cm="1">
        <f t="array" ref="AB842">_xlfn.IFS(Merge1[[#This Row],[Age]]&lt;= 28,"Gen Z", Merge1[[#This Row],[Age]]&lt;=44,"Millennials", Merge1[[#This Row],[Age]]&lt;=60,"Gen X", Merge1[[#This Row],[Age]]&gt;60,"Baby Boomers")</f>
        <v>Gen X</v>
      </c>
      <c r="AC842" s="1" t="str" cm="1">
        <f t="array" ref="AC842">_xlfn.IFS(
    Merge1[[#This Row],[Balance]]&lt;=50000,"Low",
    Merge1[[#This Row],[Balance]]&lt;=200000,"Medium",
    Merge1[[#This Row],[Balance]]&gt;200000,"High"
)</f>
        <v>Low</v>
      </c>
    </row>
    <row r="843" spans="1:29" x14ac:dyDescent="0.25">
      <c r="A843" s="1" t="s">
        <v>1385</v>
      </c>
      <c r="B843" s="1" t="s">
        <v>6200</v>
      </c>
      <c r="C843" s="1" t="s">
        <v>5846</v>
      </c>
      <c r="D843" s="2">
        <v>45508</v>
      </c>
      <c r="E843">
        <v>152191</v>
      </c>
      <c r="F843">
        <v>598</v>
      </c>
      <c r="G843">
        <v>0</v>
      </c>
      <c r="H843" s="1" t="s">
        <v>5838</v>
      </c>
      <c r="I843" s="1" t="s">
        <v>6572</v>
      </c>
      <c r="J843" s="1" t="s">
        <v>6240</v>
      </c>
      <c r="K843">
        <v>52</v>
      </c>
      <c r="L843" s="1" t="s">
        <v>6260</v>
      </c>
      <c r="M843" s="1" t="s">
        <v>6254</v>
      </c>
      <c r="N843">
        <v>74615</v>
      </c>
      <c r="O843" s="1" t="s">
        <v>6243</v>
      </c>
      <c r="P843" s="2">
        <v>42953</v>
      </c>
      <c r="Q843" s="2">
        <v>45682</v>
      </c>
      <c r="R843" s="1" t="s">
        <v>6902</v>
      </c>
      <c r="S843" s="1" t="s">
        <v>6908</v>
      </c>
      <c r="T843" s="1" t="s">
        <v>23</v>
      </c>
      <c r="U843">
        <v>1248</v>
      </c>
      <c r="V843" s="1" t="s">
        <v>10</v>
      </c>
      <c r="W843" s="1" t="s">
        <v>55</v>
      </c>
      <c r="X843" s="2">
        <f t="shared" ca="1" si="13"/>
        <v>45937</v>
      </c>
      <c r="Y843" s="1">
        <f ca="1">ROUND(YEARFRAC(Merge1[[#This Row],[Join_Date]],Merge1[[#This Row],[Today]], 3),0)</f>
        <v>8</v>
      </c>
      <c r="Z843" s="1" t="str" cm="1">
        <f t="array" aca="1" ref="Z843" ca="1">_xlfn.IFS(
   Merge1[[#This Row],[Customer Tenure]]&lt;=2,"New",
   Merge1[[#This Row],[Customer Tenure]]&lt;=5,"Emerging",
  Merge1[[#This Row],[Customer Tenure]]&lt;9,"Established",
   TRUE,"Loyal"
)</f>
        <v>Established</v>
      </c>
      <c r="AA843" s="1" t="str" cm="1">
        <f t="array" ref="AA843">_xlfn.IFS(Merge1[[#This Row],[Income]]&lt;=30000,"Low",Merge1[[#This Row],[Income]]&lt;=60000,"Medium",Merge1[[#This Row],[Income]]&lt;=100000,"High", Merge1[[#This Row],[Income]]&gt;100000," Premium")</f>
        <v>High</v>
      </c>
      <c r="AB843" s="1" t="str" cm="1">
        <f t="array" ref="AB843">_xlfn.IFS(Merge1[[#This Row],[Age]]&lt;= 28,"Gen Z", Merge1[[#This Row],[Age]]&lt;=44,"Millennials", Merge1[[#This Row],[Age]]&lt;=60,"Gen X", Merge1[[#This Row],[Age]]&gt;60,"Baby Boomers")</f>
        <v>Gen X</v>
      </c>
      <c r="AC843" s="1" t="str" cm="1">
        <f t="array" ref="AC843">_xlfn.IFS(
    Merge1[[#This Row],[Balance]]&lt;=50000,"Low",
    Merge1[[#This Row],[Balance]]&lt;=200000,"Medium",
    Merge1[[#This Row],[Balance]]&gt;200000,"High"
)</f>
        <v>Medium</v>
      </c>
    </row>
    <row r="844" spans="1:29" x14ac:dyDescent="0.25">
      <c r="A844" s="1" t="s">
        <v>1387</v>
      </c>
      <c r="B844" s="1" t="s">
        <v>5916</v>
      </c>
      <c r="C844" s="1" t="s">
        <v>5846</v>
      </c>
      <c r="D844" s="2">
        <v>44429</v>
      </c>
      <c r="E844">
        <v>346918</v>
      </c>
      <c r="F844">
        <v>637</v>
      </c>
      <c r="G844">
        <v>0</v>
      </c>
      <c r="H844" s="1" t="s">
        <v>5833</v>
      </c>
      <c r="I844" s="1" t="s">
        <v>6342</v>
      </c>
      <c r="J844" s="1" t="s">
        <v>6245</v>
      </c>
      <c r="K844">
        <v>32</v>
      </c>
      <c r="L844" s="1" t="s">
        <v>6246</v>
      </c>
      <c r="M844" s="1" t="s">
        <v>6242</v>
      </c>
      <c r="N844">
        <v>70106</v>
      </c>
      <c r="O844" s="1" t="s">
        <v>6243</v>
      </c>
      <c r="P844" s="2">
        <v>45477</v>
      </c>
      <c r="Q844" s="2">
        <v>45619</v>
      </c>
      <c r="R844" s="1" t="s">
        <v>6887</v>
      </c>
      <c r="S844" s="1" t="s">
        <v>6901</v>
      </c>
      <c r="T844" s="1" t="s">
        <v>9</v>
      </c>
      <c r="U844">
        <v>5993</v>
      </c>
      <c r="V844" s="1" t="s">
        <v>19</v>
      </c>
      <c r="W844" s="1" t="s">
        <v>50</v>
      </c>
      <c r="X844" s="2">
        <f t="shared" ca="1" si="13"/>
        <v>45937</v>
      </c>
      <c r="Y844" s="1">
        <f ca="1">ROUND(YEARFRAC(Merge1[[#This Row],[Join_Date]],Merge1[[#This Row],[Today]], 3),0)</f>
        <v>1</v>
      </c>
      <c r="Z844" s="1" t="str" cm="1">
        <f t="array" aca="1" ref="Z844" ca="1">_xlfn.IFS(
   Merge1[[#This Row],[Customer Tenure]]&lt;=2,"New",
   Merge1[[#This Row],[Customer Tenure]]&lt;=5,"Emerging",
  Merge1[[#This Row],[Customer Tenure]]&lt;9,"Established",
   TRUE,"Loyal"
)</f>
        <v>New</v>
      </c>
      <c r="AA844" s="1" t="str" cm="1">
        <f t="array" ref="AA844">_xlfn.IFS(Merge1[[#This Row],[Income]]&lt;=30000,"Low",Merge1[[#This Row],[Income]]&lt;=60000,"Medium",Merge1[[#This Row],[Income]]&lt;=100000,"High", Merge1[[#This Row],[Income]]&gt;100000," Premium")</f>
        <v>High</v>
      </c>
      <c r="AB844" s="1" t="str" cm="1">
        <f t="array" ref="AB844">_xlfn.IFS(Merge1[[#This Row],[Age]]&lt;= 28,"Gen Z", Merge1[[#This Row],[Age]]&lt;=44,"Millennials", Merge1[[#This Row],[Age]]&lt;=60,"Gen X", Merge1[[#This Row],[Age]]&gt;60,"Baby Boomers")</f>
        <v>Millennials</v>
      </c>
      <c r="AC844" s="1" t="str" cm="1">
        <f t="array" ref="AC844">_xlfn.IFS(
    Merge1[[#This Row],[Balance]]&lt;=50000,"Low",
    Merge1[[#This Row],[Balance]]&lt;=200000,"Medium",
    Merge1[[#This Row],[Balance]]&gt;200000,"High"
)</f>
        <v>High</v>
      </c>
    </row>
    <row r="845" spans="1:29" x14ac:dyDescent="0.25">
      <c r="A845" s="1" t="s">
        <v>1389</v>
      </c>
      <c r="B845" s="1" t="s">
        <v>6065</v>
      </c>
      <c r="C845" s="1" t="s">
        <v>5842</v>
      </c>
      <c r="D845" s="2">
        <v>44537</v>
      </c>
      <c r="E845">
        <v>392670</v>
      </c>
      <c r="F845">
        <v>463</v>
      </c>
      <c r="G845">
        <v>0</v>
      </c>
      <c r="H845" s="1" t="s">
        <v>5833</v>
      </c>
      <c r="I845" s="1" t="s">
        <v>6360</v>
      </c>
      <c r="J845" s="1" t="s">
        <v>6240</v>
      </c>
      <c r="K845">
        <v>69</v>
      </c>
      <c r="L845" s="1" t="s">
        <v>6260</v>
      </c>
      <c r="M845" s="1" t="s">
        <v>6262</v>
      </c>
      <c r="N845">
        <v>61755</v>
      </c>
      <c r="O845" s="1" t="s">
        <v>6243</v>
      </c>
      <c r="P845" s="2">
        <v>43838</v>
      </c>
      <c r="Q845" s="2">
        <v>45413</v>
      </c>
      <c r="R845" s="1" t="s">
        <v>6906</v>
      </c>
      <c r="S845" s="1" t="s">
        <v>6918</v>
      </c>
      <c r="T845" s="1" t="s">
        <v>23</v>
      </c>
      <c r="U845">
        <v>2804</v>
      </c>
      <c r="V845" s="1" t="s">
        <v>19</v>
      </c>
      <c r="W845" s="1" t="s">
        <v>106</v>
      </c>
      <c r="X845" s="2">
        <f t="shared" ca="1" si="13"/>
        <v>45937</v>
      </c>
      <c r="Y845" s="1">
        <f ca="1">ROUND(YEARFRAC(Merge1[[#This Row],[Join_Date]],Merge1[[#This Row],[Today]], 3),0)</f>
        <v>6</v>
      </c>
      <c r="Z845" s="1" t="str" cm="1">
        <f t="array" aca="1" ref="Z845" ca="1">_xlfn.IFS(
   Merge1[[#This Row],[Customer Tenure]]&lt;=2,"New",
   Merge1[[#This Row],[Customer Tenure]]&lt;=5,"Emerging",
  Merge1[[#This Row],[Customer Tenure]]&lt;9,"Established",
   TRUE,"Loyal"
)</f>
        <v>Established</v>
      </c>
      <c r="AA845" s="1" t="str" cm="1">
        <f t="array" ref="AA845">_xlfn.IFS(Merge1[[#This Row],[Income]]&lt;=30000,"Low",Merge1[[#This Row],[Income]]&lt;=60000,"Medium",Merge1[[#This Row],[Income]]&lt;=100000,"High", Merge1[[#This Row],[Income]]&gt;100000," Premium")</f>
        <v>High</v>
      </c>
      <c r="AB845" s="1" t="str" cm="1">
        <f t="array" ref="AB845">_xlfn.IFS(Merge1[[#This Row],[Age]]&lt;= 28,"Gen Z", Merge1[[#This Row],[Age]]&lt;=44,"Millennials", Merge1[[#This Row],[Age]]&lt;=60,"Gen X", Merge1[[#This Row],[Age]]&gt;60,"Baby Boomers")</f>
        <v>Baby Boomers</v>
      </c>
      <c r="AC845" s="1" t="str" cm="1">
        <f t="array" ref="AC845">_xlfn.IFS(
    Merge1[[#This Row],[Balance]]&lt;=50000,"Low",
    Merge1[[#This Row],[Balance]]&lt;=200000,"Medium",
    Merge1[[#This Row],[Balance]]&gt;200000,"High"
)</f>
        <v>High</v>
      </c>
    </row>
    <row r="846" spans="1:29" x14ac:dyDescent="0.25">
      <c r="A846" s="1" t="s">
        <v>42</v>
      </c>
      <c r="B846" s="1" t="s">
        <v>5976</v>
      </c>
      <c r="C846" s="1" t="s">
        <v>5842</v>
      </c>
      <c r="D846" s="2">
        <v>44517</v>
      </c>
      <c r="E846">
        <v>350103</v>
      </c>
      <c r="F846">
        <v>338</v>
      </c>
      <c r="G846">
        <v>281601</v>
      </c>
      <c r="H846" s="1" t="s">
        <v>5833</v>
      </c>
      <c r="I846" s="1" t="s">
        <v>6719</v>
      </c>
      <c r="J846" s="1" t="s">
        <v>6245</v>
      </c>
      <c r="K846">
        <v>62</v>
      </c>
      <c r="L846" s="1" t="s">
        <v>6241</v>
      </c>
      <c r="M846" s="1" t="s">
        <v>6266</v>
      </c>
      <c r="N846">
        <v>121757</v>
      </c>
      <c r="O846" s="1" t="s">
        <v>6243</v>
      </c>
      <c r="P846" s="2">
        <v>42284</v>
      </c>
      <c r="Q846" s="2">
        <v>45609</v>
      </c>
      <c r="R846" s="1" t="s">
        <v>6887</v>
      </c>
      <c r="S846" s="1" t="s">
        <v>6901</v>
      </c>
      <c r="T846" s="1" t="s">
        <v>14</v>
      </c>
      <c r="U846">
        <v>3608</v>
      </c>
      <c r="V846" s="1" t="s">
        <v>10</v>
      </c>
      <c r="W846" s="1" t="s">
        <v>29</v>
      </c>
      <c r="X846" s="2">
        <f t="shared" ca="1" si="13"/>
        <v>45937</v>
      </c>
      <c r="Y846" s="1">
        <f ca="1">ROUND(YEARFRAC(Merge1[[#This Row],[Join_Date]],Merge1[[#This Row],[Today]], 3),0)</f>
        <v>10</v>
      </c>
      <c r="Z846" s="1" t="str" cm="1">
        <f t="array" aca="1" ref="Z846" ca="1">_xlfn.IFS(
   Merge1[[#This Row],[Customer Tenure]]&lt;=2,"New",
   Merge1[[#This Row],[Customer Tenure]]&lt;=5,"Emerging",
  Merge1[[#This Row],[Customer Tenure]]&lt;9,"Established",
   TRUE,"Loyal"
)</f>
        <v>Loyal</v>
      </c>
      <c r="AA846" s="1" t="str" cm="1">
        <f t="array" ref="AA846">_xlfn.IFS(Merge1[[#This Row],[Income]]&lt;=30000,"Low",Merge1[[#This Row],[Income]]&lt;=60000,"Medium",Merge1[[#This Row],[Income]]&lt;=100000,"High", Merge1[[#This Row],[Income]]&gt;100000," Premium")</f>
        <v xml:space="preserve"> Premium</v>
      </c>
      <c r="AB846" s="1" t="str" cm="1">
        <f t="array" ref="AB846">_xlfn.IFS(Merge1[[#This Row],[Age]]&lt;= 28,"Gen Z", Merge1[[#This Row],[Age]]&lt;=44,"Millennials", Merge1[[#This Row],[Age]]&lt;=60,"Gen X", Merge1[[#This Row],[Age]]&gt;60,"Baby Boomers")</f>
        <v>Baby Boomers</v>
      </c>
      <c r="AC846" s="1" t="str" cm="1">
        <f t="array" ref="AC846">_xlfn.IFS(
    Merge1[[#This Row],[Balance]]&lt;=50000,"Low",
    Merge1[[#This Row],[Balance]]&lt;=200000,"Medium",
    Merge1[[#This Row],[Balance]]&gt;200000,"High"
)</f>
        <v>High</v>
      </c>
    </row>
    <row r="847" spans="1:29" x14ac:dyDescent="0.25">
      <c r="A847" s="1" t="s">
        <v>526</v>
      </c>
      <c r="B847" s="1" t="s">
        <v>5990</v>
      </c>
      <c r="C847" s="1" t="s">
        <v>5842</v>
      </c>
      <c r="D847" s="2">
        <v>43004</v>
      </c>
      <c r="E847">
        <v>392974</v>
      </c>
      <c r="F847">
        <v>725</v>
      </c>
      <c r="G847">
        <v>282648</v>
      </c>
      <c r="H847" s="1" t="s">
        <v>5833</v>
      </c>
      <c r="I847" s="1" t="s">
        <v>6726</v>
      </c>
      <c r="J847" s="1" t="s">
        <v>6245</v>
      </c>
      <c r="K847">
        <v>38</v>
      </c>
      <c r="L847" s="1" t="s">
        <v>6241</v>
      </c>
      <c r="M847" s="1" t="s">
        <v>6266</v>
      </c>
      <c r="N847">
        <v>24703</v>
      </c>
      <c r="O847" s="1" t="s">
        <v>6243</v>
      </c>
      <c r="P847" s="2">
        <v>44896</v>
      </c>
      <c r="Q847" s="2">
        <v>45248</v>
      </c>
      <c r="R847" s="1" t="s">
        <v>6887</v>
      </c>
      <c r="S847" s="1" t="s">
        <v>6888</v>
      </c>
      <c r="T847" s="1" t="s">
        <v>23</v>
      </c>
      <c r="U847">
        <v>3813</v>
      </c>
      <c r="V847" s="1" t="s">
        <v>19</v>
      </c>
      <c r="W847" s="1" t="s">
        <v>40</v>
      </c>
      <c r="X847" s="2">
        <f t="shared" ca="1" si="13"/>
        <v>45937</v>
      </c>
      <c r="Y847" s="1">
        <f ca="1">ROUND(YEARFRAC(Merge1[[#This Row],[Join_Date]],Merge1[[#This Row],[Today]], 3),0)</f>
        <v>3</v>
      </c>
      <c r="Z847" s="1" t="str" cm="1">
        <f t="array" aca="1" ref="Z847" ca="1">_xlfn.IFS(
   Merge1[[#This Row],[Customer Tenure]]&lt;=2,"New",
   Merge1[[#This Row],[Customer Tenure]]&lt;=5,"Emerging",
  Merge1[[#This Row],[Customer Tenure]]&lt;9,"Established",
   TRUE,"Loyal"
)</f>
        <v>Emerging</v>
      </c>
      <c r="AA847" s="1" t="str" cm="1">
        <f t="array" ref="AA847">_xlfn.IFS(Merge1[[#This Row],[Income]]&lt;=30000,"Low",Merge1[[#This Row],[Income]]&lt;=60000,"Medium",Merge1[[#This Row],[Income]]&lt;=100000,"High", Merge1[[#This Row],[Income]]&gt;100000," Premium")</f>
        <v>Low</v>
      </c>
      <c r="AB847" s="1" t="str" cm="1">
        <f t="array" ref="AB847">_xlfn.IFS(Merge1[[#This Row],[Age]]&lt;= 28,"Gen Z", Merge1[[#This Row],[Age]]&lt;=44,"Millennials", Merge1[[#This Row],[Age]]&lt;=60,"Gen X", Merge1[[#This Row],[Age]]&gt;60,"Baby Boomers")</f>
        <v>Millennials</v>
      </c>
      <c r="AC847" s="1" t="str" cm="1">
        <f t="array" ref="AC847">_xlfn.IFS(
    Merge1[[#This Row],[Balance]]&lt;=50000,"Low",
    Merge1[[#This Row],[Balance]]&lt;=200000,"Medium",
    Merge1[[#This Row],[Balance]]&gt;200000,"High"
)</f>
        <v>High</v>
      </c>
    </row>
    <row r="848" spans="1:29" x14ac:dyDescent="0.25">
      <c r="A848" s="1" t="s">
        <v>1060</v>
      </c>
      <c r="B848" s="1" t="s">
        <v>5855</v>
      </c>
      <c r="C848" s="1" t="s">
        <v>5835</v>
      </c>
      <c r="D848" s="2">
        <v>43058</v>
      </c>
      <c r="E848">
        <v>417209</v>
      </c>
      <c r="F848">
        <v>743</v>
      </c>
      <c r="G848">
        <v>0</v>
      </c>
      <c r="H848" s="1" t="s">
        <v>5833</v>
      </c>
      <c r="I848" s="1" t="s">
        <v>6466</v>
      </c>
      <c r="J848" s="1" t="s">
        <v>6240</v>
      </c>
      <c r="K848">
        <v>21</v>
      </c>
      <c r="L848" s="1" t="s">
        <v>6260</v>
      </c>
      <c r="M848" s="1" t="s">
        <v>6247</v>
      </c>
      <c r="N848">
        <v>172499</v>
      </c>
      <c r="O848" s="1" t="s">
        <v>6248</v>
      </c>
      <c r="P848" s="2">
        <v>44501</v>
      </c>
      <c r="Q848" s="2">
        <v>45365</v>
      </c>
      <c r="R848" s="1" t="s">
        <v>6899</v>
      </c>
      <c r="S848" s="1" t="s">
        <v>6900</v>
      </c>
      <c r="T848" s="1" t="s">
        <v>23</v>
      </c>
      <c r="U848">
        <v>1536</v>
      </c>
      <c r="V848" s="1" t="s">
        <v>15</v>
      </c>
      <c r="W848" s="1" t="s">
        <v>25</v>
      </c>
      <c r="X848" s="2">
        <f t="shared" ca="1" si="13"/>
        <v>45937</v>
      </c>
      <c r="Y848" s="1">
        <f ca="1">ROUND(YEARFRAC(Merge1[[#This Row],[Join_Date]],Merge1[[#This Row],[Today]], 3),0)</f>
        <v>4</v>
      </c>
      <c r="Z848" s="1" t="str" cm="1">
        <f t="array" aca="1" ref="Z848" ca="1">_xlfn.IFS(
   Merge1[[#This Row],[Customer Tenure]]&lt;=2,"New",
   Merge1[[#This Row],[Customer Tenure]]&lt;=5,"Emerging",
  Merge1[[#This Row],[Customer Tenure]]&lt;9,"Established",
   TRUE,"Loyal"
)</f>
        <v>Emerging</v>
      </c>
      <c r="AA848" s="1" t="str" cm="1">
        <f t="array" ref="AA848">_xlfn.IFS(Merge1[[#This Row],[Income]]&lt;=30000,"Low",Merge1[[#This Row],[Income]]&lt;=60000,"Medium",Merge1[[#This Row],[Income]]&lt;=100000,"High", Merge1[[#This Row],[Income]]&gt;100000," Premium")</f>
        <v xml:space="preserve"> Premium</v>
      </c>
      <c r="AB848" s="1" t="str" cm="1">
        <f t="array" ref="AB848">_xlfn.IFS(Merge1[[#This Row],[Age]]&lt;= 28,"Gen Z", Merge1[[#This Row],[Age]]&lt;=44,"Millennials", Merge1[[#This Row],[Age]]&lt;=60,"Gen X", Merge1[[#This Row],[Age]]&gt;60,"Baby Boomers")</f>
        <v>Gen Z</v>
      </c>
      <c r="AC848" s="1" t="str" cm="1">
        <f t="array" ref="AC848">_xlfn.IFS(
    Merge1[[#This Row],[Balance]]&lt;=50000,"Low",
    Merge1[[#This Row],[Balance]]&lt;=200000,"Medium",
    Merge1[[#This Row],[Balance]]&gt;200000,"High"
)</f>
        <v>High</v>
      </c>
    </row>
    <row r="849" spans="1:29" x14ac:dyDescent="0.25">
      <c r="A849" s="1" t="s">
        <v>1060</v>
      </c>
      <c r="B849" s="1" t="s">
        <v>5855</v>
      </c>
      <c r="C849" s="1" t="s">
        <v>5835</v>
      </c>
      <c r="D849" s="2">
        <v>43058</v>
      </c>
      <c r="E849">
        <v>417209</v>
      </c>
      <c r="F849">
        <v>743</v>
      </c>
      <c r="G849">
        <v>0</v>
      </c>
      <c r="H849" s="1" t="s">
        <v>5833</v>
      </c>
      <c r="I849" s="1" t="s">
        <v>6466</v>
      </c>
      <c r="J849" s="1" t="s">
        <v>6240</v>
      </c>
      <c r="K849">
        <v>21</v>
      </c>
      <c r="L849" s="1" t="s">
        <v>6260</v>
      </c>
      <c r="M849" s="1" t="s">
        <v>6247</v>
      </c>
      <c r="N849">
        <v>172499</v>
      </c>
      <c r="O849" s="1" t="s">
        <v>6248</v>
      </c>
      <c r="P849" s="2">
        <v>44501</v>
      </c>
      <c r="Q849" s="2">
        <v>45204</v>
      </c>
      <c r="R849" s="1" t="s">
        <v>6912</v>
      </c>
      <c r="S849" s="1" t="s">
        <v>6913</v>
      </c>
      <c r="T849" s="1" t="s">
        <v>23</v>
      </c>
      <c r="U849">
        <v>7919</v>
      </c>
      <c r="V849" s="1" t="s">
        <v>10</v>
      </c>
      <c r="W849" s="1" t="s">
        <v>11</v>
      </c>
      <c r="X849" s="2">
        <f t="shared" ca="1" si="13"/>
        <v>45937</v>
      </c>
      <c r="Y849" s="1">
        <f ca="1">ROUND(YEARFRAC(Merge1[[#This Row],[Join_Date]],Merge1[[#This Row],[Today]], 3),0)</f>
        <v>4</v>
      </c>
      <c r="Z849" s="1" t="str" cm="1">
        <f t="array" aca="1" ref="Z849" ca="1">_xlfn.IFS(
   Merge1[[#This Row],[Customer Tenure]]&lt;=2,"New",
   Merge1[[#This Row],[Customer Tenure]]&lt;=5,"Emerging",
  Merge1[[#This Row],[Customer Tenure]]&lt;9,"Established",
   TRUE,"Loyal"
)</f>
        <v>Emerging</v>
      </c>
      <c r="AA849" s="1" t="str" cm="1">
        <f t="array" ref="AA849">_xlfn.IFS(Merge1[[#This Row],[Income]]&lt;=30000,"Low",Merge1[[#This Row],[Income]]&lt;=60000,"Medium",Merge1[[#This Row],[Income]]&lt;=100000,"High", Merge1[[#This Row],[Income]]&gt;100000," Premium")</f>
        <v xml:space="preserve"> Premium</v>
      </c>
      <c r="AB849" s="1" t="str" cm="1">
        <f t="array" ref="AB849">_xlfn.IFS(Merge1[[#This Row],[Age]]&lt;= 28,"Gen Z", Merge1[[#This Row],[Age]]&lt;=44,"Millennials", Merge1[[#This Row],[Age]]&lt;=60,"Gen X", Merge1[[#This Row],[Age]]&gt;60,"Baby Boomers")</f>
        <v>Gen Z</v>
      </c>
      <c r="AC849" s="1" t="str" cm="1">
        <f t="array" ref="AC849">_xlfn.IFS(
    Merge1[[#This Row],[Balance]]&lt;=50000,"Low",
    Merge1[[#This Row],[Balance]]&lt;=200000,"Medium",
    Merge1[[#This Row],[Balance]]&gt;200000,"High"
)</f>
        <v>High</v>
      </c>
    </row>
    <row r="850" spans="1:29" x14ac:dyDescent="0.25">
      <c r="A850" s="1" t="s">
        <v>436</v>
      </c>
      <c r="B850" s="1" t="s">
        <v>5884</v>
      </c>
      <c r="C850" s="1" t="s">
        <v>5835</v>
      </c>
      <c r="D850" s="2">
        <v>42425</v>
      </c>
      <c r="E850">
        <v>113499</v>
      </c>
      <c r="F850">
        <v>375</v>
      </c>
      <c r="G850">
        <v>0</v>
      </c>
      <c r="H850" s="1" t="s">
        <v>5838</v>
      </c>
      <c r="I850" s="1" t="s">
        <v>6422</v>
      </c>
      <c r="J850" s="1" t="s">
        <v>6240</v>
      </c>
      <c r="K850">
        <v>46</v>
      </c>
      <c r="L850" s="1" t="s">
        <v>6241</v>
      </c>
      <c r="M850" s="1" t="s">
        <v>6242</v>
      </c>
      <c r="N850">
        <v>185904</v>
      </c>
      <c r="O850" s="1" t="s">
        <v>6243</v>
      </c>
      <c r="P850" s="2">
        <v>43594</v>
      </c>
      <c r="Q850" s="2">
        <v>45885</v>
      </c>
      <c r="R850" s="1" t="s">
        <v>6889</v>
      </c>
      <c r="S850" s="1" t="s">
        <v>6915</v>
      </c>
      <c r="T850" s="1" t="s">
        <v>28</v>
      </c>
      <c r="U850">
        <v>1979</v>
      </c>
      <c r="V850" s="1" t="s">
        <v>19</v>
      </c>
      <c r="W850" s="1" t="s">
        <v>16</v>
      </c>
      <c r="X850" s="2">
        <f t="shared" ca="1" si="13"/>
        <v>45937</v>
      </c>
      <c r="Y850" s="1">
        <f ca="1">ROUND(YEARFRAC(Merge1[[#This Row],[Join_Date]],Merge1[[#This Row],[Today]], 3),0)</f>
        <v>6</v>
      </c>
      <c r="Z850" s="1" t="str" cm="1">
        <f t="array" aca="1" ref="Z850" ca="1">_xlfn.IFS(
   Merge1[[#This Row],[Customer Tenure]]&lt;=2,"New",
   Merge1[[#This Row],[Customer Tenure]]&lt;=5,"Emerging",
  Merge1[[#This Row],[Customer Tenure]]&lt;9,"Established",
   TRUE,"Loyal"
)</f>
        <v>Established</v>
      </c>
      <c r="AA850" s="1" t="str" cm="1">
        <f t="array" ref="AA850">_xlfn.IFS(Merge1[[#This Row],[Income]]&lt;=30000,"Low",Merge1[[#This Row],[Income]]&lt;=60000,"Medium",Merge1[[#This Row],[Income]]&lt;=100000,"High", Merge1[[#This Row],[Income]]&gt;100000," Premium")</f>
        <v xml:space="preserve"> Premium</v>
      </c>
      <c r="AB850" s="1" t="str" cm="1">
        <f t="array" ref="AB850">_xlfn.IFS(Merge1[[#This Row],[Age]]&lt;= 28,"Gen Z", Merge1[[#This Row],[Age]]&lt;=44,"Millennials", Merge1[[#This Row],[Age]]&lt;=60,"Gen X", Merge1[[#This Row],[Age]]&gt;60,"Baby Boomers")</f>
        <v>Gen X</v>
      </c>
      <c r="AC850" s="1" t="str" cm="1">
        <f t="array" ref="AC850">_xlfn.IFS(
    Merge1[[#This Row],[Balance]]&lt;=50000,"Low",
    Merge1[[#This Row],[Balance]]&lt;=200000,"Medium",
    Merge1[[#This Row],[Balance]]&gt;200000,"High"
)</f>
        <v>Medium</v>
      </c>
    </row>
    <row r="851" spans="1:29" x14ac:dyDescent="0.25">
      <c r="A851" s="1" t="s">
        <v>369</v>
      </c>
      <c r="B851" s="1" t="s">
        <v>5942</v>
      </c>
      <c r="C851" s="1" t="s">
        <v>5846</v>
      </c>
      <c r="D851" s="2">
        <v>42767</v>
      </c>
      <c r="E851">
        <v>163244</v>
      </c>
      <c r="F851">
        <v>470</v>
      </c>
      <c r="G851">
        <v>0</v>
      </c>
      <c r="H851" s="1" t="s">
        <v>5833</v>
      </c>
      <c r="I851" s="1" t="s">
        <v>6523</v>
      </c>
      <c r="J851" s="1" t="s">
        <v>6240</v>
      </c>
      <c r="K851">
        <v>58</v>
      </c>
      <c r="L851" s="1" t="s">
        <v>6241</v>
      </c>
      <c r="M851" s="1" t="s">
        <v>6262</v>
      </c>
      <c r="N851">
        <v>102711</v>
      </c>
      <c r="O851" s="1" t="s">
        <v>6243</v>
      </c>
      <c r="P851" s="2">
        <v>45427</v>
      </c>
      <c r="Q851" s="2">
        <v>45808</v>
      </c>
      <c r="R851" s="1" t="s">
        <v>6906</v>
      </c>
      <c r="S851" s="1" t="s">
        <v>6907</v>
      </c>
      <c r="T851" s="1" t="s">
        <v>9</v>
      </c>
      <c r="U851">
        <v>9153</v>
      </c>
      <c r="V851" s="1" t="s">
        <v>10</v>
      </c>
      <c r="W851" s="1" t="s">
        <v>45</v>
      </c>
      <c r="X851" s="2">
        <f t="shared" ca="1" si="13"/>
        <v>45937</v>
      </c>
      <c r="Y851" s="1">
        <f ca="1">ROUND(YEARFRAC(Merge1[[#This Row],[Join_Date]],Merge1[[#This Row],[Today]], 3),0)</f>
        <v>1</v>
      </c>
      <c r="Z851" s="1" t="str" cm="1">
        <f t="array" aca="1" ref="Z851" ca="1">_xlfn.IFS(
   Merge1[[#This Row],[Customer Tenure]]&lt;=2,"New",
   Merge1[[#This Row],[Customer Tenure]]&lt;=5,"Emerging",
  Merge1[[#This Row],[Customer Tenure]]&lt;9,"Established",
   TRUE,"Loyal"
)</f>
        <v>New</v>
      </c>
      <c r="AA851" s="1" t="str" cm="1">
        <f t="array" ref="AA851">_xlfn.IFS(Merge1[[#This Row],[Income]]&lt;=30000,"Low",Merge1[[#This Row],[Income]]&lt;=60000,"Medium",Merge1[[#This Row],[Income]]&lt;=100000,"High", Merge1[[#This Row],[Income]]&gt;100000," Premium")</f>
        <v xml:space="preserve"> Premium</v>
      </c>
      <c r="AB851" s="1" t="str" cm="1">
        <f t="array" ref="AB851">_xlfn.IFS(Merge1[[#This Row],[Age]]&lt;= 28,"Gen Z", Merge1[[#This Row],[Age]]&lt;=44,"Millennials", Merge1[[#This Row],[Age]]&lt;=60,"Gen X", Merge1[[#This Row],[Age]]&gt;60,"Baby Boomers")</f>
        <v>Gen X</v>
      </c>
      <c r="AC851" s="1" t="str" cm="1">
        <f t="array" ref="AC851">_xlfn.IFS(
    Merge1[[#This Row],[Balance]]&lt;=50000,"Low",
    Merge1[[#This Row],[Balance]]&lt;=200000,"Medium",
    Merge1[[#This Row],[Balance]]&gt;200000,"High"
)</f>
        <v>Medium</v>
      </c>
    </row>
    <row r="852" spans="1:29" x14ac:dyDescent="0.25">
      <c r="A852" s="1" t="s">
        <v>1397</v>
      </c>
      <c r="B852" s="1" t="s">
        <v>5976</v>
      </c>
      <c r="C852" s="1" t="s">
        <v>5842</v>
      </c>
      <c r="D852" s="2">
        <v>44201</v>
      </c>
      <c r="E852">
        <v>497148</v>
      </c>
      <c r="F852">
        <v>483</v>
      </c>
      <c r="G852">
        <v>0</v>
      </c>
      <c r="H852" s="1" t="s">
        <v>5860</v>
      </c>
      <c r="I852" s="1" t="s">
        <v>6719</v>
      </c>
      <c r="J852" s="1" t="s">
        <v>6245</v>
      </c>
      <c r="K852">
        <v>62</v>
      </c>
      <c r="L852" s="1" t="s">
        <v>6241</v>
      </c>
      <c r="M852" s="1" t="s">
        <v>6266</v>
      </c>
      <c r="N852">
        <v>121757</v>
      </c>
      <c r="O852" s="1" t="s">
        <v>6243</v>
      </c>
      <c r="P852" s="2">
        <v>42284</v>
      </c>
      <c r="Q852" s="2">
        <v>45628</v>
      </c>
      <c r="R852" s="1" t="s">
        <v>6904</v>
      </c>
      <c r="S852" s="1" t="s">
        <v>6916</v>
      </c>
      <c r="T852" s="1" t="s">
        <v>14</v>
      </c>
      <c r="U852">
        <v>1512</v>
      </c>
      <c r="V852" s="1" t="s">
        <v>19</v>
      </c>
      <c r="W852" s="1" t="s">
        <v>29</v>
      </c>
      <c r="X852" s="2">
        <f t="shared" ca="1" si="13"/>
        <v>45937</v>
      </c>
      <c r="Y852" s="1">
        <f ca="1">ROUND(YEARFRAC(Merge1[[#This Row],[Join_Date]],Merge1[[#This Row],[Today]], 3),0)</f>
        <v>10</v>
      </c>
      <c r="Z852" s="1" t="str" cm="1">
        <f t="array" aca="1" ref="Z852" ca="1">_xlfn.IFS(
   Merge1[[#This Row],[Customer Tenure]]&lt;=2,"New",
   Merge1[[#This Row],[Customer Tenure]]&lt;=5,"Emerging",
  Merge1[[#This Row],[Customer Tenure]]&lt;9,"Established",
   TRUE,"Loyal"
)</f>
        <v>Loyal</v>
      </c>
      <c r="AA852" s="1" t="str" cm="1">
        <f t="array" ref="AA852">_xlfn.IFS(Merge1[[#This Row],[Income]]&lt;=30000,"Low",Merge1[[#This Row],[Income]]&lt;=60000,"Medium",Merge1[[#This Row],[Income]]&lt;=100000,"High", Merge1[[#This Row],[Income]]&gt;100000," Premium")</f>
        <v xml:space="preserve"> Premium</v>
      </c>
      <c r="AB852" s="1" t="str" cm="1">
        <f t="array" ref="AB852">_xlfn.IFS(Merge1[[#This Row],[Age]]&lt;= 28,"Gen Z", Merge1[[#This Row],[Age]]&lt;=44,"Millennials", Merge1[[#This Row],[Age]]&lt;=60,"Gen X", Merge1[[#This Row],[Age]]&gt;60,"Baby Boomers")</f>
        <v>Baby Boomers</v>
      </c>
      <c r="AC852" s="1" t="str" cm="1">
        <f t="array" ref="AC852">_xlfn.IFS(
    Merge1[[#This Row],[Balance]]&lt;=50000,"Low",
    Merge1[[#This Row],[Balance]]&lt;=200000,"Medium",
    Merge1[[#This Row],[Balance]]&gt;200000,"High"
)</f>
        <v>High</v>
      </c>
    </row>
    <row r="853" spans="1:29" x14ac:dyDescent="0.25">
      <c r="A853" s="1" t="s">
        <v>705</v>
      </c>
      <c r="B853" s="1" t="s">
        <v>5896</v>
      </c>
      <c r="C853" s="1" t="s">
        <v>5835</v>
      </c>
      <c r="D853" s="2">
        <v>42482</v>
      </c>
      <c r="E853">
        <v>339387</v>
      </c>
      <c r="F853">
        <v>636</v>
      </c>
      <c r="G853">
        <v>0</v>
      </c>
      <c r="H853" s="1" t="s">
        <v>5838</v>
      </c>
      <c r="I853" s="1" t="s">
        <v>6854</v>
      </c>
      <c r="J853" s="1" t="s">
        <v>6240</v>
      </c>
      <c r="K853">
        <v>27</v>
      </c>
      <c r="L853" s="1" t="s">
        <v>6256</v>
      </c>
      <c r="M853" s="1" t="s">
        <v>6242</v>
      </c>
      <c r="N853">
        <v>99141</v>
      </c>
      <c r="O853" s="1" t="s">
        <v>6243</v>
      </c>
      <c r="P853" s="2">
        <v>45393</v>
      </c>
      <c r="Q853" s="2">
        <v>45512</v>
      </c>
      <c r="R853" s="1" t="s">
        <v>6889</v>
      </c>
      <c r="S853" s="1" t="s">
        <v>6890</v>
      </c>
      <c r="T853" s="1" t="s">
        <v>9</v>
      </c>
      <c r="U853">
        <v>4477</v>
      </c>
      <c r="V853" s="1" t="s">
        <v>19</v>
      </c>
      <c r="W853" s="1" t="s">
        <v>11</v>
      </c>
      <c r="X853" s="2">
        <f t="shared" ca="1" si="13"/>
        <v>45937</v>
      </c>
      <c r="Y853" s="1">
        <f ca="1">ROUND(YEARFRAC(Merge1[[#This Row],[Join_Date]],Merge1[[#This Row],[Today]], 3),0)</f>
        <v>1</v>
      </c>
      <c r="Z853" s="1" t="str" cm="1">
        <f t="array" aca="1" ref="Z853" ca="1">_xlfn.IFS(
   Merge1[[#This Row],[Customer Tenure]]&lt;=2,"New",
   Merge1[[#This Row],[Customer Tenure]]&lt;=5,"Emerging",
  Merge1[[#This Row],[Customer Tenure]]&lt;9,"Established",
   TRUE,"Loyal"
)</f>
        <v>New</v>
      </c>
      <c r="AA853" s="1" t="str" cm="1">
        <f t="array" ref="AA853">_xlfn.IFS(Merge1[[#This Row],[Income]]&lt;=30000,"Low",Merge1[[#This Row],[Income]]&lt;=60000,"Medium",Merge1[[#This Row],[Income]]&lt;=100000,"High", Merge1[[#This Row],[Income]]&gt;100000," Premium")</f>
        <v>High</v>
      </c>
      <c r="AB853" s="1" t="str" cm="1">
        <f t="array" ref="AB853">_xlfn.IFS(Merge1[[#This Row],[Age]]&lt;= 28,"Gen Z", Merge1[[#This Row],[Age]]&lt;=44,"Millennials", Merge1[[#This Row],[Age]]&lt;=60,"Gen X", Merge1[[#This Row],[Age]]&gt;60,"Baby Boomers")</f>
        <v>Gen Z</v>
      </c>
      <c r="AC853" s="1" t="str" cm="1">
        <f t="array" ref="AC853">_xlfn.IFS(
    Merge1[[#This Row],[Balance]]&lt;=50000,"Low",
    Merge1[[#This Row],[Balance]]&lt;=200000,"Medium",
    Merge1[[#This Row],[Balance]]&gt;200000,"High"
)</f>
        <v>High</v>
      </c>
    </row>
    <row r="854" spans="1:29" x14ac:dyDescent="0.25">
      <c r="A854" s="1" t="s">
        <v>389</v>
      </c>
      <c r="B854" s="1" t="s">
        <v>6190</v>
      </c>
      <c r="C854" s="1" t="s">
        <v>5846</v>
      </c>
      <c r="D854" s="2">
        <v>45570</v>
      </c>
      <c r="E854">
        <v>377038</v>
      </c>
      <c r="F854">
        <v>827</v>
      </c>
      <c r="G854">
        <v>0</v>
      </c>
      <c r="H854" s="1" t="s">
        <v>5850</v>
      </c>
      <c r="I854" s="1" t="s">
        <v>6276</v>
      </c>
      <c r="J854" s="1" t="s">
        <v>6245</v>
      </c>
      <c r="K854">
        <v>67</v>
      </c>
      <c r="L854" s="1" t="s">
        <v>6246</v>
      </c>
      <c r="M854" s="1" t="s">
        <v>6247</v>
      </c>
      <c r="N854">
        <v>180829</v>
      </c>
      <c r="O854" s="1" t="s">
        <v>6248</v>
      </c>
      <c r="P854" s="2">
        <v>43673</v>
      </c>
      <c r="Q854" s="2">
        <v>45456</v>
      </c>
      <c r="R854" s="1" t="s">
        <v>6883</v>
      </c>
      <c r="S854" s="1" t="s">
        <v>6884</v>
      </c>
      <c r="T854" s="1" t="s">
        <v>9</v>
      </c>
      <c r="U854">
        <v>6417</v>
      </c>
      <c r="V854" s="1" t="s">
        <v>15</v>
      </c>
      <c r="W854" s="1" t="s">
        <v>20</v>
      </c>
      <c r="X854" s="2">
        <f t="shared" ca="1" si="13"/>
        <v>45937</v>
      </c>
      <c r="Y854" s="1">
        <f ca="1">ROUND(YEARFRAC(Merge1[[#This Row],[Join_Date]],Merge1[[#This Row],[Today]], 3),0)</f>
        <v>6</v>
      </c>
      <c r="Z854" s="1" t="str" cm="1">
        <f t="array" aca="1" ref="Z854" ca="1">_xlfn.IFS(
   Merge1[[#This Row],[Customer Tenure]]&lt;=2,"New",
   Merge1[[#This Row],[Customer Tenure]]&lt;=5,"Emerging",
  Merge1[[#This Row],[Customer Tenure]]&lt;9,"Established",
   TRUE,"Loyal"
)</f>
        <v>Established</v>
      </c>
      <c r="AA854" s="1" t="str" cm="1">
        <f t="array" ref="AA854">_xlfn.IFS(Merge1[[#This Row],[Income]]&lt;=30000,"Low",Merge1[[#This Row],[Income]]&lt;=60000,"Medium",Merge1[[#This Row],[Income]]&lt;=100000,"High", Merge1[[#This Row],[Income]]&gt;100000," Premium")</f>
        <v xml:space="preserve"> Premium</v>
      </c>
      <c r="AB854" s="1" t="str" cm="1">
        <f t="array" ref="AB854">_xlfn.IFS(Merge1[[#This Row],[Age]]&lt;= 28,"Gen Z", Merge1[[#This Row],[Age]]&lt;=44,"Millennials", Merge1[[#This Row],[Age]]&lt;=60,"Gen X", Merge1[[#This Row],[Age]]&gt;60,"Baby Boomers")</f>
        <v>Baby Boomers</v>
      </c>
      <c r="AC854" s="1" t="str" cm="1">
        <f t="array" ref="AC854">_xlfn.IFS(
    Merge1[[#This Row],[Balance]]&lt;=50000,"Low",
    Merge1[[#This Row],[Balance]]&lt;=200000,"Medium",
    Merge1[[#This Row],[Balance]]&gt;200000,"High"
)</f>
        <v>High</v>
      </c>
    </row>
    <row r="855" spans="1:29" x14ac:dyDescent="0.25">
      <c r="A855" s="1" t="s">
        <v>459</v>
      </c>
      <c r="B855" s="1" t="s">
        <v>6058</v>
      </c>
      <c r="C855" s="1" t="s">
        <v>5832</v>
      </c>
      <c r="D855" s="2">
        <v>43955</v>
      </c>
      <c r="E855">
        <v>415551</v>
      </c>
      <c r="F855">
        <v>421</v>
      </c>
      <c r="G855">
        <v>0</v>
      </c>
      <c r="H855" s="1" t="s">
        <v>5833</v>
      </c>
      <c r="I855" s="1" t="s">
        <v>6496</v>
      </c>
      <c r="J855" s="1" t="s">
        <v>6245</v>
      </c>
      <c r="K855">
        <v>57</v>
      </c>
      <c r="L855" s="1" t="s">
        <v>6256</v>
      </c>
      <c r="M855" s="1" t="s">
        <v>6242</v>
      </c>
      <c r="N855">
        <v>98797</v>
      </c>
      <c r="O855" s="1" t="s">
        <v>6252</v>
      </c>
      <c r="P855" s="2">
        <v>42402</v>
      </c>
      <c r="Q855" s="2">
        <v>45335</v>
      </c>
      <c r="R855" s="1" t="s">
        <v>6885</v>
      </c>
      <c r="S855" s="1" t="s">
        <v>6886</v>
      </c>
      <c r="T855" s="1" t="s">
        <v>14</v>
      </c>
      <c r="U855">
        <v>8311</v>
      </c>
      <c r="V855" s="1" t="s">
        <v>15</v>
      </c>
      <c r="W855" s="1" t="s">
        <v>106</v>
      </c>
      <c r="X855" s="2">
        <f t="shared" ca="1" si="13"/>
        <v>45937</v>
      </c>
      <c r="Y855" s="1">
        <f ca="1">ROUND(YEARFRAC(Merge1[[#This Row],[Join_Date]],Merge1[[#This Row],[Today]], 3),0)</f>
        <v>10</v>
      </c>
      <c r="Z855" s="1" t="str" cm="1">
        <f t="array" aca="1" ref="Z855" ca="1">_xlfn.IFS(
   Merge1[[#This Row],[Customer Tenure]]&lt;=2,"New",
   Merge1[[#This Row],[Customer Tenure]]&lt;=5,"Emerging",
  Merge1[[#This Row],[Customer Tenure]]&lt;9,"Established",
   TRUE,"Loyal"
)</f>
        <v>Loyal</v>
      </c>
      <c r="AA855" s="1" t="str" cm="1">
        <f t="array" ref="AA855">_xlfn.IFS(Merge1[[#This Row],[Income]]&lt;=30000,"Low",Merge1[[#This Row],[Income]]&lt;=60000,"Medium",Merge1[[#This Row],[Income]]&lt;=100000,"High", Merge1[[#This Row],[Income]]&gt;100000," Premium")</f>
        <v>High</v>
      </c>
      <c r="AB855" s="1" t="str" cm="1">
        <f t="array" ref="AB855">_xlfn.IFS(Merge1[[#This Row],[Age]]&lt;= 28,"Gen Z", Merge1[[#This Row],[Age]]&lt;=44,"Millennials", Merge1[[#This Row],[Age]]&lt;=60,"Gen X", Merge1[[#This Row],[Age]]&gt;60,"Baby Boomers")</f>
        <v>Gen X</v>
      </c>
      <c r="AC855" s="1" t="str" cm="1">
        <f t="array" ref="AC855">_xlfn.IFS(
    Merge1[[#This Row],[Balance]]&lt;=50000,"Low",
    Merge1[[#This Row],[Balance]]&lt;=200000,"Medium",
    Merge1[[#This Row],[Balance]]&gt;200000,"High"
)</f>
        <v>High</v>
      </c>
    </row>
    <row r="856" spans="1:29" x14ac:dyDescent="0.25">
      <c r="A856" s="1" t="s">
        <v>615</v>
      </c>
      <c r="B856" s="1" t="s">
        <v>6203</v>
      </c>
      <c r="C856" s="1" t="s">
        <v>5835</v>
      </c>
      <c r="D856" s="2">
        <v>45148</v>
      </c>
      <c r="E856">
        <v>105686</v>
      </c>
      <c r="F856">
        <v>668</v>
      </c>
      <c r="G856">
        <v>0</v>
      </c>
      <c r="H856" s="1" t="s">
        <v>5850</v>
      </c>
      <c r="I856" s="1" t="s">
        <v>6824</v>
      </c>
      <c r="J856" s="1" t="s">
        <v>6245</v>
      </c>
      <c r="K856">
        <v>42</v>
      </c>
      <c r="L856" s="1" t="s">
        <v>6256</v>
      </c>
      <c r="M856" s="1" t="s">
        <v>6242</v>
      </c>
      <c r="N856">
        <v>20281</v>
      </c>
      <c r="O856" s="1" t="s">
        <v>6248</v>
      </c>
      <c r="P856" s="2">
        <v>44498</v>
      </c>
      <c r="Q856" s="2">
        <v>45167</v>
      </c>
      <c r="R856" s="1" t="s">
        <v>6889</v>
      </c>
      <c r="S856" s="1" t="s">
        <v>6919</v>
      </c>
      <c r="T856" s="1" t="s">
        <v>28</v>
      </c>
      <c r="U856">
        <v>2364</v>
      </c>
      <c r="V856" s="1" t="s">
        <v>15</v>
      </c>
      <c r="W856" s="1" t="s">
        <v>45</v>
      </c>
      <c r="X856" s="2">
        <f t="shared" ca="1" si="13"/>
        <v>45937</v>
      </c>
      <c r="Y856" s="1">
        <f ca="1">ROUND(YEARFRAC(Merge1[[#This Row],[Join_Date]],Merge1[[#This Row],[Today]], 3),0)</f>
        <v>4</v>
      </c>
      <c r="Z856" s="1" t="str" cm="1">
        <f t="array" aca="1" ref="Z856" ca="1">_xlfn.IFS(
   Merge1[[#This Row],[Customer Tenure]]&lt;=2,"New",
   Merge1[[#This Row],[Customer Tenure]]&lt;=5,"Emerging",
  Merge1[[#This Row],[Customer Tenure]]&lt;9,"Established",
   TRUE,"Loyal"
)</f>
        <v>Emerging</v>
      </c>
      <c r="AA856" s="1" t="str" cm="1">
        <f t="array" ref="AA856">_xlfn.IFS(Merge1[[#This Row],[Income]]&lt;=30000,"Low",Merge1[[#This Row],[Income]]&lt;=60000,"Medium",Merge1[[#This Row],[Income]]&lt;=100000,"High", Merge1[[#This Row],[Income]]&gt;100000," Premium")</f>
        <v>Low</v>
      </c>
      <c r="AB856" s="1" t="str" cm="1">
        <f t="array" ref="AB856">_xlfn.IFS(Merge1[[#This Row],[Age]]&lt;= 28,"Gen Z", Merge1[[#This Row],[Age]]&lt;=44,"Millennials", Merge1[[#This Row],[Age]]&lt;=60,"Gen X", Merge1[[#This Row],[Age]]&gt;60,"Baby Boomers")</f>
        <v>Millennials</v>
      </c>
      <c r="AC856" s="1" t="str" cm="1">
        <f t="array" ref="AC856">_xlfn.IFS(
    Merge1[[#This Row],[Balance]]&lt;=50000,"Low",
    Merge1[[#This Row],[Balance]]&lt;=200000,"Medium",
    Merge1[[#This Row],[Balance]]&gt;200000,"High"
)</f>
        <v>Medium</v>
      </c>
    </row>
    <row r="857" spans="1:29" x14ac:dyDescent="0.25">
      <c r="A857" s="1" t="s">
        <v>196</v>
      </c>
      <c r="B857" s="1" t="s">
        <v>6159</v>
      </c>
      <c r="C857" s="1" t="s">
        <v>5832</v>
      </c>
      <c r="D857" s="2">
        <v>45382</v>
      </c>
      <c r="E857">
        <v>347247</v>
      </c>
      <c r="F857">
        <v>389</v>
      </c>
      <c r="G857">
        <v>0</v>
      </c>
      <c r="H857" s="1" t="s">
        <v>5850</v>
      </c>
      <c r="I857" s="1" t="s">
        <v>6434</v>
      </c>
      <c r="J857" s="1" t="s">
        <v>6240</v>
      </c>
      <c r="K857">
        <v>29</v>
      </c>
      <c r="L857" s="1" t="s">
        <v>6260</v>
      </c>
      <c r="M857" s="1" t="s">
        <v>6242</v>
      </c>
      <c r="N857">
        <v>193279</v>
      </c>
      <c r="O857" s="1" t="s">
        <v>6252</v>
      </c>
      <c r="P857" s="2">
        <v>43888</v>
      </c>
      <c r="Q857" s="2">
        <v>45831</v>
      </c>
      <c r="R857" s="1" t="s">
        <v>6883</v>
      </c>
      <c r="S857" s="1" t="s">
        <v>6910</v>
      </c>
      <c r="T857" s="1" t="s">
        <v>23</v>
      </c>
      <c r="U857">
        <v>5329</v>
      </c>
      <c r="V857" s="1" t="s">
        <v>19</v>
      </c>
      <c r="W857" s="1" t="s">
        <v>11</v>
      </c>
      <c r="X857" s="2">
        <f t="shared" ca="1" si="13"/>
        <v>45937</v>
      </c>
      <c r="Y857" s="1">
        <f ca="1">ROUND(YEARFRAC(Merge1[[#This Row],[Join_Date]],Merge1[[#This Row],[Today]], 3),0)</f>
        <v>6</v>
      </c>
      <c r="Z857" s="1" t="str" cm="1">
        <f t="array" aca="1" ref="Z857" ca="1">_xlfn.IFS(
   Merge1[[#This Row],[Customer Tenure]]&lt;=2,"New",
   Merge1[[#This Row],[Customer Tenure]]&lt;=5,"Emerging",
  Merge1[[#This Row],[Customer Tenure]]&lt;9,"Established",
   TRUE,"Loyal"
)</f>
        <v>Established</v>
      </c>
      <c r="AA857" s="1" t="str" cm="1">
        <f t="array" ref="AA857">_xlfn.IFS(Merge1[[#This Row],[Income]]&lt;=30000,"Low",Merge1[[#This Row],[Income]]&lt;=60000,"Medium",Merge1[[#This Row],[Income]]&lt;=100000,"High", Merge1[[#This Row],[Income]]&gt;100000," Premium")</f>
        <v xml:space="preserve"> Premium</v>
      </c>
      <c r="AB857" s="1" t="str" cm="1">
        <f t="array" ref="AB857">_xlfn.IFS(Merge1[[#This Row],[Age]]&lt;= 28,"Gen Z", Merge1[[#This Row],[Age]]&lt;=44,"Millennials", Merge1[[#This Row],[Age]]&lt;=60,"Gen X", Merge1[[#This Row],[Age]]&gt;60,"Baby Boomers")</f>
        <v>Millennials</v>
      </c>
      <c r="AC857" s="1" t="str" cm="1">
        <f t="array" ref="AC857">_xlfn.IFS(
    Merge1[[#This Row],[Balance]]&lt;=50000,"Low",
    Merge1[[#This Row],[Balance]]&lt;=200000,"Medium",
    Merge1[[#This Row],[Balance]]&gt;200000,"High"
)</f>
        <v>High</v>
      </c>
    </row>
    <row r="858" spans="1:29" x14ac:dyDescent="0.25">
      <c r="A858" s="1" t="s">
        <v>1404</v>
      </c>
      <c r="B858" s="1" t="s">
        <v>6014</v>
      </c>
      <c r="C858" s="1" t="s">
        <v>5835</v>
      </c>
      <c r="D858" s="2">
        <v>45431</v>
      </c>
      <c r="E858">
        <v>391192</v>
      </c>
      <c r="F858">
        <v>304</v>
      </c>
      <c r="G858">
        <v>196480</v>
      </c>
      <c r="H858" s="1" t="s">
        <v>5860</v>
      </c>
      <c r="I858" s="1" t="s">
        <v>6430</v>
      </c>
      <c r="J858" s="1" t="s">
        <v>6245</v>
      </c>
      <c r="K858">
        <v>63</v>
      </c>
      <c r="L858" s="1" t="s">
        <v>6241</v>
      </c>
      <c r="M858" s="1" t="s">
        <v>6242</v>
      </c>
      <c r="N858">
        <v>96242</v>
      </c>
      <c r="O858" s="1" t="s">
        <v>6243</v>
      </c>
      <c r="P858" s="2">
        <v>43084</v>
      </c>
      <c r="Q858" s="2">
        <v>45540</v>
      </c>
      <c r="R858" s="1" t="s">
        <v>6897</v>
      </c>
      <c r="S858" s="1" t="s">
        <v>6898</v>
      </c>
      <c r="T858" s="1" t="s">
        <v>28</v>
      </c>
      <c r="U858">
        <v>235</v>
      </c>
      <c r="V858" s="1" t="s">
        <v>15</v>
      </c>
      <c r="W858" s="1" t="s">
        <v>11</v>
      </c>
      <c r="X858" s="2">
        <f t="shared" ca="1" si="13"/>
        <v>45937</v>
      </c>
      <c r="Y858" s="1">
        <f ca="1">ROUND(YEARFRAC(Merge1[[#This Row],[Join_Date]],Merge1[[#This Row],[Today]], 3),0)</f>
        <v>8</v>
      </c>
      <c r="Z858" s="1" t="str" cm="1">
        <f t="array" aca="1" ref="Z858" ca="1">_xlfn.IFS(
   Merge1[[#This Row],[Customer Tenure]]&lt;=2,"New",
   Merge1[[#This Row],[Customer Tenure]]&lt;=5,"Emerging",
  Merge1[[#This Row],[Customer Tenure]]&lt;9,"Established",
   TRUE,"Loyal"
)</f>
        <v>Established</v>
      </c>
      <c r="AA858" s="1" t="str" cm="1">
        <f t="array" ref="AA858">_xlfn.IFS(Merge1[[#This Row],[Income]]&lt;=30000,"Low",Merge1[[#This Row],[Income]]&lt;=60000,"Medium",Merge1[[#This Row],[Income]]&lt;=100000,"High", Merge1[[#This Row],[Income]]&gt;100000," Premium")</f>
        <v>High</v>
      </c>
      <c r="AB858" s="1" t="str" cm="1">
        <f t="array" ref="AB858">_xlfn.IFS(Merge1[[#This Row],[Age]]&lt;= 28,"Gen Z", Merge1[[#This Row],[Age]]&lt;=44,"Millennials", Merge1[[#This Row],[Age]]&lt;=60,"Gen X", Merge1[[#This Row],[Age]]&gt;60,"Baby Boomers")</f>
        <v>Baby Boomers</v>
      </c>
      <c r="AC858" s="1" t="str" cm="1">
        <f t="array" ref="AC858">_xlfn.IFS(
    Merge1[[#This Row],[Balance]]&lt;=50000,"Low",
    Merge1[[#This Row],[Balance]]&lt;=200000,"Medium",
    Merge1[[#This Row],[Balance]]&gt;200000,"High"
)</f>
        <v>High</v>
      </c>
    </row>
    <row r="859" spans="1:29" x14ac:dyDescent="0.25">
      <c r="A859" s="1" t="s">
        <v>1406</v>
      </c>
      <c r="B859" s="1" t="s">
        <v>5873</v>
      </c>
      <c r="C859" s="1" t="s">
        <v>5835</v>
      </c>
      <c r="D859" s="2">
        <v>42605</v>
      </c>
      <c r="E859">
        <v>297242</v>
      </c>
      <c r="F859">
        <v>780</v>
      </c>
      <c r="G859">
        <v>0</v>
      </c>
      <c r="H859" s="1" t="s">
        <v>5860</v>
      </c>
      <c r="I859" s="1" t="s">
        <v>6497</v>
      </c>
      <c r="J859" s="1" t="s">
        <v>6245</v>
      </c>
      <c r="K859">
        <v>27</v>
      </c>
      <c r="L859" s="1" t="s">
        <v>6241</v>
      </c>
      <c r="M859" s="1" t="s">
        <v>6247</v>
      </c>
      <c r="N859">
        <v>72307</v>
      </c>
      <c r="O859" s="1" t="s">
        <v>6243</v>
      </c>
      <c r="P859" s="2">
        <v>43945</v>
      </c>
      <c r="Q859" s="2">
        <v>45649</v>
      </c>
      <c r="R859" s="1" t="s">
        <v>6904</v>
      </c>
      <c r="S859" s="1" t="s">
        <v>6916</v>
      </c>
      <c r="T859" s="1" t="s">
        <v>28</v>
      </c>
      <c r="U859">
        <v>3021</v>
      </c>
      <c r="V859" s="1" t="s">
        <v>10</v>
      </c>
      <c r="W859" s="1" t="s">
        <v>106</v>
      </c>
      <c r="X859" s="2">
        <f t="shared" ca="1" si="13"/>
        <v>45937</v>
      </c>
      <c r="Y859" s="1">
        <f ca="1">ROUND(YEARFRAC(Merge1[[#This Row],[Join_Date]],Merge1[[#This Row],[Today]], 3),0)</f>
        <v>5</v>
      </c>
      <c r="Z859" s="1" t="str" cm="1">
        <f t="array" aca="1" ref="Z859" ca="1">_xlfn.IFS(
   Merge1[[#This Row],[Customer Tenure]]&lt;=2,"New",
   Merge1[[#This Row],[Customer Tenure]]&lt;=5,"Emerging",
  Merge1[[#This Row],[Customer Tenure]]&lt;9,"Established",
   TRUE,"Loyal"
)</f>
        <v>Emerging</v>
      </c>
      <c r="AA859" s="1" t="str" cm="1">
        <f t="array" ref="AA859">_xlfn.IFS(Merge1[[#This Row],[Income]]&lt;=30000,"Low",Merge1[[#This Row],[Income]]&lt;=60000,"Medium",Merge1[[#This Row],[Income]]&lt;=100000,"High", Merge1[[#This Row],[Income]]&gt;100000," Premium")</f>
        <v>High</v>
      </c>
      <c r="AB859" s="1" t="str" cm="1">
        <f t="array" ref="AB859">_xlfn.IFS(Merge1[[#This Row],[Age]]&lt;= 28,"Gen Z", Merge1[[#This Row],[Age]]&lt;=44,"Millennials", Merge1[[#This Row],[Age]]&lt;=60,"Gen X", Merge1[[#This Row],[Age]]&gt;60,"Baby Boomers")</f>
        <v>Gen Z</v>
      </c>
      <c r="AC859" s="1" t="str" cm="1">
        <f t="array" ref="AC859">_xlfn.IFS(
    Merge1[[#This Row],[Balance]]&lt;=50000,"Low",
    Merge1[[#This Row],[Balance]]&lt;=200000,"Medium",
    Merge1[[#This Row],[Balance]]&gt;200000,"High"
)</f>
        <v>High</v>
      </c>
    </row>
    <row r="860" spans="1:29" x14ac:dyDescent="0.25">
      <c r="A860" s="1" t="s">
        <v>1408</v>
      </c>
      <c r="B860" s="1" t="s">
        <v>5924</v>
      </c>
      <c r="C860" s="1" t="s">
        <v>5835</v>
      </c>
      <c r="D860" s="2">
        <v>44200</v>
      </c>
      <c r="E860">
        <v>477964</v>
      </c>
      <c r="F860">
        <v>428</v>
      </c>
      <c r="G860">
        <v>0</v>
      </c>
      <c r="H860" s="1" t="s">
        <v>5833</v>
      </c>
      <c r="I860" s="1" t="s">
        <v>6379</v>
      </c>
      <c r="J860" s="1" t="s">
        <v>6240</v>
      </c>
      <c r="K860">
        <v>36</v>
      </c>
      <c r="L860" s="1" t="s">
        <v>6246</v>
      </c>
      <c r="M860" s="1" t="s">
        <v>6262</v>
      </c>
      <c r="N860">
        <v>119616</v>
      </c>
      <c r="O860" s="1" t="s">
        <v>6248</v>
      </c>
      <c r="P860" s="2">
        <v>44942</v>
      </c>
      <c r="Q860" s="2">
        <v>45338</v>
      </c>
      <c r="R860" s="1" t="s">
        <v>6885</v>
      </c>
      <c r="S860" s="1" t="s">
        <v>6886</v>
      </c>
      <c r="T860" s="1" t="s">
        <v>23</v>
      </c>
      <c r="U860">
        <v>4136</v>
      </c>
      <c r="V860" s="1" t="s">
        <v>19</v>
      </c>
      <c r="W860" s="1" t="s">
        <v>29</v>
      </c>
      <c r="X860" s="2">
        <f t="shared" ca="1" si="13"/>
        <v>45937</v>
      </c>
      <c r="Y860" s="1">
        <f ca="1">ROUND(YEARFRAC(Merge1[[#This Row],[Join_Date]],Merge1[[#This Row],[Today]], 3),0)</f>
        <v>3</v>
      </c>
      <c r="Z860" s="1" t="str" cm="1">
        <f t="array" aca="1" ref="Z860" ca="1">_xlfn.IFS(
   Merge1[[#This Row],[Customer Tenure]]&lt;=2,"New",
   Merge1[[#This Row],[Customer Tenure]]&lt;=5,"Emerging",
  Merge1[[#This Row],[Customer Tenure]]&lt;9,"Established",
   TRUE,"Loyal"
)</f>
        <v>Emerging</v>
      </c>
      <c r="AA860" s="1" t="str" cm="1">
        <f t="array" ref="AA860">_xlfn.IFS(Merge1[[#This Row],[Income]]&lt;=30000,"Low",Merge1[[#This Row],[Income]]&lt;=60000,"Medium",Merge1[[#This Row],[Income]]&lt;=100000,"High", Merge1[[#This Row],[Income]]&gt;100000," Premium")</f>
        <v xml:space="preserve"> Premium</v>
      </c>
      <c r="AB860" s="1" t="str" cm="1">
        <f t="array" ref="AB860">_xlfn.IFS(Merge1[[#This Row],[Age]]&lt;= 28,"Gen Z", Merge1[[#This Row],[Age]]&lt;=44,"Millennials", Merge1[[#This Row],[Age]]&lt;=60,"Gen X", Merge1[[#This Row],[Age]]&gt;60,"Baby Boomers")</f>
        <v>Millennials</v>
      </c>
      <c r="AC860" s="1" t="str" cm="1">
        <f t="array" ref="AC860">_xlfn.IFS(
    Merge1[[#This Row],[Balance]]&lt;=50000,"Low",
    Merge1[[#This Row],[Balance]]&lt;=200000,"Medium",
    Merge1[[#This Row],[Balance]]&gt;200000,"High"
)</f>
        <v>High</v>
      </c>
    </row>
    <row r="861" spans="1:29" x14ac:dyDescent="0.25">
      <c r="A861" s="1" t="s">
        <v>647</v>
      </c>
      <c r="B861" s="1" t="s">
        <v>5859</v>
      </c>
      <c r="C861" s="1" t="s">
        <v>5842</v>
      </c>
      <c r="D861" s="2">
        <v>43189</v>
      </c>
      <c r="E861">
        <v>172166</v>
      </c>
      <c r="F861">
        <v>487</v>
      </c>
      <c r="G861">
        <v>0</v>
      </c>
      <c r="H861" s="1" t="s">
        <v>5860</v>
      </c>
      <c r="I861" s="1" t="s">
        <v>6393</v>
      </c>
      <c r="J861" s="1" t="s">
        <v>6245</v>
      </c>
      <c r="K861">
        <v>64</v>
      </c>
      <c r="L861" s="1" t="s">
        <v>6246</v>
      </c>
      <c r="M861" s="1" t="s">
        <v>6242</v>
      </c>
      <c r="N861">
        <v>73947</v>
      </c>
      <c r="O861" s="1" t="s">
        <v>6252</v>
      </c>
      <c r="P861" s="2">
        <v>42445</v>
      </c>
      <c r="Q861" s="2">
        <v>45867</v>
      </c>
      <c r="R861" s="1" t="s">
        <v>6891</v>
      </c>
      <c r="S861" s="1" t="s">
        <v>6892</v>
      </c>
      <c r="T861" s="1" t="s">
        <v>9</v>
      </c>
      <c r="U861">
        <v>623</v>
      </c>
      <c r="V861" s="1" t="s">
        <v>10</v>
      </c>
      <c r="W861" s="1" t="s">
        <v>11</v>
      </c>
      <c r="X861" s="2">
        <f t="shared" ca="1" si="13"/>
        <v>45937</v>
      </c>
      <c r="Y861" s="1">
        <f ca="1">ROUND(YEARFRAC(Merge1[[#This Row],[Join_Date]],Merge1[[#This Row],[Today]], 3),0)</f>
        <v>10</v>
      </c>
      <c r="Z861" s="1" t="str" cm="1">
        <f t="array" aca="1" ref="Z861" ca="1">_xlfn.IFS(
   Merge1[[#This Row],[Customer Tenure]]&lt;=2,"New",
   Merge1[[#This Row],[Customer Tenure]]&lt;=5,"Emerging",
  Merge1[[#This Row],[Customer Tenure]]&lt;9,"Established",
   TRUE,"Loyal"
)</f>
        <v>Loyal</v>
      </c>
      <c r="AA861" s="1" t="str" cm="1">
        <f t="array" ref="AA861">_xlfn.IFS(Merge1[[#This Row],[Income]]&lt;=30000,"Low",Merge1[[#This Row],[Income]]&lt;=60000,"Medium",Merge1[[#This Row],[Income]]&lt;=100000,"High", Merge1[[#This Row],[Income]]&gt;100000," Premium")</f>
        <v>High</v>
      </c>
      <c r="AB861" s="1" t="str" cm="1">
        <f t="array" ref="AB861">_xlfn.IFS(Merge1[[#This Row],[Age]]&lt;= 28,"Gen Z", Merge1[[#This Row],[Age]]&lt;=44,"Millennials", Merge1[[#This Row],[Age]]&lt;=60,"Gen X", Merge1[[#This Row],[Age]]&gt;60,"Baby Boomers")</f>
        <v>Baby Boomers</v>
      </c>
      <c r="AC861" s="1" t="str" cm="1">
        <f t="array" ref="AC861">_xlfn.IFS(
    Merge1[[#This Row],[Balance]]&lt;=50000,"Low",
    Merge1[[#This Row],[Balance]]&lt;=200000,"Medium",
    Merge1[[#This Row],[Balance]]&gt;200000,"High"
)</f>
        <v>Medium</v>
      </c>
    </row>
    <row r="862" spans="1:29" x14ac:dyDescent="0.25">
      <c r="A862" s="1" t="s">
        <v>346</v>
      </c>
      <c r="B862" s="1" t="s">
        <v>6043</v>
      </c>
      <c r="C862" s="1" t="s">
        <v>5835</v>
      </c>
      <c r="D862" s="2">
        <v>42317</v>
      </c>
      <c r="E862">
        <v>328821</v>
      </c>
      <c r="F862">
        <v>357</v>
      </c>
      <c r="G862">
        <v>0</v>
      </c>
      <c r="H862" s="1" t="s">
        <v>5833</v>
      </c>
      <c r="I862" s="1" t="s">
        <v>6290</v>
      </c>
      <c r="J862" s="1" t="s">
        <v>6245</v>
      </c>
      <c r="K862">
        <v>57</v>
      </c>
      <c r="L862" s="1" t="s">
        <v>6260</v>
      </c>
      <c r="M862" s="1" t="s">
        <v>6242</v>
      </c>
      <c r="N862">
        <v>60042</v>
      </c>
      <c r="O862" s="1" t="s">
        <v>6248</v>
      </c>
      <c r="P862" s="2">
        <v>44469</v>
      </c>
      <c r="Q862" s="2">
        <v>45866</v>
      </c>
      <c r="R862" s="1" t="s">
        <v>6891</v>
      </c>
      <c r="S862" s="1" t="s">
        <v>6892</v>
      </c>
      <c r="T862" s="1" t="s">
        <v>23</v>
      </c>
      <c r="U862">
        <v>108</v>
      </c>
      <c r="V862" s="1" t="s">
        <v>15</v>
      </c>
      <c r="W862" s="1" t="s">
        <v>45</v>
      </c>
      <c r="X862" s="2">
        <f t="shared" ca="1" si="13"/>
        <v>45937</v>
      </c>
      <c r="Y862" s="1">
        <f ca="1">ROUND(YEARFRAC(Merge1[[#This Row],[Join_Date]],Merge1[[#This Row],[Today]], 3),0)</f>
        <v>4</v>
      </c>
      <c r="Z862" s="1" t="str" cm="1">
        <f t="array" aca="1" ref="Z862" ca="1">_xlfn.IFS(
   Merge1[[#This Row],[Customer Tenure]]&lt;=2,"New",
   Merge1[[#This Row],[Customer Tenure]]&lt;=5,"Emerging",
  Merge1[[#This Row],[Customer Tenure]]&lt;9,"Established",
   TRUE,"Loyal"
)</f>
        <v>Emerging</v>
      </c>
      <c r="AA862" s="1" t="str" cm="1">
        <f t="array" ref="AA862">_xlfn.IFS(Merge1[[#This Row],[Income]]&lt;=30000,"Low",Merge1[[#This Row],[Income]]&lt;=60000,"Medium",Merge1[[#This Row],[Income]]&lt;=100000,"High", Merge1[[#This Row],[Income]]&gt;100000," Premium")</f>
        <v>High</v>
      </c>
      <c r="AB862" s="1" t="str" cm="1">
        <f t="array" ref="AB862">_xlfn.IFS(Merge1[[#This Row],[Age]]&lt;= 28,"Gen Z", Merge1[[#This Row],[Age]]&lt;=44,"Millennials", Merge1[[#This Row],[Age]]&lt;=60,"Gen X", Merge1[[#This Row],[Age]]&gt;60,"Baby Boomers")</f>
        <v>Gen X</v>
      </c>
      <c r="AC862" s="1" t="str" cm="1">
        <f t="array" ref="AC862">_xlfn.IFS(
    Merge1[[#This Row],[Balance]]&lt;=50000,"Low",
    Merge1[[#This Row],[Balance]]&lt;=200000,"Medium",
    Merge1[[#This Row],[Balance]]&gt;200000,"High"
)</f>
        <v>High</v>
      </c>
    </row>
    <row r="863" spans="1:29" x14ac:dyDescent="0.25">
      <c r="A863" s="1" t="s">
        <v>448</v>
      </c>
      <c r="B863" s="1" t="s">
        <v>5883</v>
      </c>
      <c r="C863" s="1" t="s">
        <v>5835</v>
      </c>
      <c r="D863" s="2">
        <v>43810</v>
      </c>
      <c r="E863">
        <v>428745</v>
      </c>
      <c r="F863">
        <v>686</v>
      </c>
      <c r="G863">
        <v>449244</v>
      </c>
      <c r="H863" s="1" t="s">
        <v>5833</v>
      </c>
      <c r="I863" s="1" t="s">
        <v>6697</v>
      </c>
      <c r="J863" s="1" t="s">
        <v>6240</v>
      </c>
      <c r="K863">
        <v>45</v>
      </c>
      <c r="L863" s="1" t="s">
        <v>6241</v>
      </c>
      <c r="M863" s="1" t="s">
        <v>6242</v>
      </c>
      <c r="N863">
        <v>36082</v>
      </c>
      <c r="O863" s="1" t="s">
        <v>6248</v>
      </c>
      <c r="P863" s="2">
        <v>44954</v>
      </c>
      <c r="Q863" s="2">
        <v>45272</v>
      </c>
      <c r="R863" s="1" t="s">
        <v>6904</v>
      </c>
      <c r="S863" s="1" t="s">
        <v>6905</v>
      </c>
      <c r="T863" s="1" t="s">
        <v>14</v>
      </c>
      <c r="U863">
        <v>5468</v>
      </c>
      <c r="V863" s="1" t="s">
        <v>19</v>
      </c>
      <c r="W863" s="1" t="s">
        <v>40</v>
      </c>
      <c r="X863" s="2">
        <f t="shared" ca="1" si="13"/>
        <v>45937</v>
      </c>
      <c r="Y863" s="1">
        <f ca="1">ROUND(YEARFRAC(Merge1[[#This Row],[Join_Date]],Merge1[[#This Row],[Today]], 3),0)</f>
        <v>3</v>
      </c>
      <c r="Z863" s="1" t="str" cm="1">
        <f t="array" aca="1" ref="Z863" ca="1">_xlfn.IFS(
   Merge1[[#This Row],[Customer Tenure]]&lt;=2,"New",
   Merge1[[#This Row],[Customer Tenure]]&lt;=5,"Emerging",
  Merge1[[#This Row],[Customer Tenure]]&lt;9,"Established",
   TRUE,"Loyal"
)</f>
        <v>Emerging</v>
      </c>
      <c r="AA863" s="1" t="str" cm="1">
        <f t="array" ref="AA863">_xlfn.IFS(Merge1[[#This Row],[Income]]&lt;=30000,"Low",Merge1[[#This Row],[Income]]&lt;=60000,"Medium",Merge1[[#This Row],[Income]]&lt;=100000,"High", Merge1[[#This Row],[Income]]&gt;100000," Premium")</f>
        <v>Medium</v>
      </c>
      <c r="AB863" s="1" t="str" cm="1">
        <f t="array" ref="AB863">_xlfn.IFS(Merge1[[#This Row],[Age]]&lt;= 28,"Gen Z", Merge1[[#This Row],[Age]]&lt;=44,"Millennials", Merge1[[#This Row],[Age]]&lt;=60,"Gen X", Merge1[[#This Row],[Age]]&gt;60,"Baby Boomers")</f>
        <v>Gen X</v>
      </c>
      <c r="AC863" s="1" t="str" cm="1">
        <f t="array" ref="AC863">_xlfn.IFS(
    Merge1[[#This Row],[Balance]]&lt;=50000,"Low",
    Merge1[[#This Row],[Balance]]&lt;=200000,"Medium",
    Merge1[[#This Row],[Balance]]&gt;200000,"High"
)</f>
        <v>High</v>
      </c>
    </row>
    <row r="864" spans="1:29" x14ac:dyDescent="0.25">
      <c r="A864" s="1" t="s">
        <v>1413</v>
      </c>
      <c r="B864" s="1" t="s">
        <v>5904</v>
      </c>
      <c r="C864" s="1" t="s">
        <v>5832</v>
      </c>
      <c r="D864" s="2">
        <v>45292</v>
      </c>
      <c r="E864">
        <v>407931</v>
      </c>
      <c r="F864">
        <v>604</v>
      </c>
      <c r="G864">
        <v>0</v>
      </c>
      <c r="H864" s="1" t="s">
        <v>5833</v>
      </c>
      <c r="I864" s="1" t="s">
        <v>6629</v>
      </c>
      <c r="J864" s="1" t="s">
        <v>6240</v>
      </c>
      <c r="K864">
        <v>22</v>
      </c>
      <c r="L864" s="1" t="s">
        <v>6260</v>
      </c>
      <c r="M864" s="1" t="s">
        <v>6262</v>
      </c>
      <c r="N864">
        <v>95897</v>
      </c>
      <c r="O864" s="1" t="s">
        <v>6243</v>
      </c>
      <c r="P864" s="2">
        <v>44473</v>
      </c>
      <c r="Q864" s="2">
        <v>45715</v>
      </c>
      <c r="R864" s="1" t="s">
        <v>6885</v>
      </c>
      <c r="S864" s="1" t="s">
        <v>6896</v>
      </c>
      <c r="T864" s="1" t="s">
        <v>23</v>
      </c>
      <c r="U864">
        <v>9012</v>
      </c>
      <c r="V864" s="1" t="s">
        <v>10</v>
      </c>
      <c r="W864" s="1" t="s">
        <v>11</v>
      </c>
      <c r="X864" s="2">
        <f t="shared" ca="1" si="13"/>
        <v>45937</v>
      </c>
      <c r="Y864" s="1">
        <f ca="1">ROUND(YEARFRAC(Merge1[[#This Row],[Join_Date]],Merge1[[#This Row],[Today]], 3),0)</f>
        <v>4</v>
      </c>
      <c r="Z864" s="1" t="str" cm="1">
        <f t="array" aca="1" ref="Z864" ca="1">_xlfn.IFS(
   Merge1[[#This Row],[Customer Tenure]]&lt;=2,"New",
   Merge1[[#This Row],[Customer Tenure]]&lt;=5,"Emerging",
  Merge1[[#This Row],[Customer Tenure]]&lt;9,"Established",
   TRUE,"Loyal"
)</f>
        <v>Emerging</v>
      </c>
      <c r="AA864" s="1" t="str" cm="1">
        <f t="array" ref="AA864">_xlfn.IFS(Merge1[[#This Row],[Income]]&lt;=30000,"Low",Merge1[[#This Row],[Income]]&lt;=60000,"Medium",Merge1[[#This Row],[Income]]&lt;=100000,"High", Merge1[[#This Row],[Income]]&gt;100000," Premium")</f>
        <v>High</v>
      </c>
      <c r="AB864" s="1" t="str" cm="1">
        <f t="array" ref="AB864">_xlfn.IFS(Merge1[[#This Row],[Age]]&lt;= 28,"Gen Z", Merge1[[#This Row],[Age]]&lt;=44,"Millennials", Merge1[[#This Row],[Age]]&lt;=60,"Gen X", Merge1[[#This Row],[Age]]&gt;60,"Baby Boomers")</f>
        <v>Gen Z</v>
      </c>
      <c r="AC864" s="1" t="str" cm="1">
        <f t="array" ref="AC864">_xlfn.IFS(
    Merge1[[#This Row],[Balance]]&lt;=50000,"Low",
    Merge1[[#This Row],[Balance]]&lt;=200000,"Medium",
    Merge1[[#This Row],[Balance]]&gt;200000,"High"
)</f>
        <v>High</v>
      </c>
    </row>
    <row r="865" spans="1:29" x14ac:dyDescent="0.25">
      <c r="A865" s="1" t="s">
        <v>1415</v>
      </c>
      <c r="B865" s="1" t="s">
        <v>6032</v>
      </c>
      <c r="C865" s="1" t="s">
        <v>5842</v>
      </c>
      <c r="D865" s="2">
        <v>42661</v>
      </c>
      <c r="E865">
        <v>69300</v>
      </c>
      <c r="F865">
        <v>508</v>
      </c>
      <c r="G865">
        <v>0</v>
      </c>
      <c r="H865" s="1" t="s">
        <v>5833</v>
      </c>
      <c r="I865" s="1" t="s">
        <v>6713</v>
      </c>
      <c r="J865" s="1" t="s">
        <v>6245</v>
      </c>
      <c r="K865">
        <v>55</v>
      </c>
      <c r="L865" s="1" t="s">
        <v>6256</v>
      </c>
      <c r="M865" s="1" t="s">
        <v>6251</v>
      </c>
      <c r="N865">
        <v>152028</v>
      </c>
      <c r="O865" s="1" t="s">
        <v>6243</v>
      </c>
      <c r="P865" s="2">
        <v>44745</v>
      </c>
      <c r="Q865" s="2">
        <v>45471</v>
      </c>
      <c r="R865" s="1" t="s">
        <v>6883</v>
      </c>
      <c r="S865" s="1" t="s">
        <v>6884</v>
      </c>
      <c r="T865" s="1" t="s">
        <v>9</v>
      </c>
      <c r="U865">
        <v>5926</v>
      </c>
      <c r="V865" s="1" t="s">
        <v>24</v>
      </c>
      <c r="W865" s="1" t="s">
        <v>11</v>
      </c>
      <c r="X865" s="2">
        <f t="shared" ca="1" si="13"/>
        <v>45937</v>
      </c>
      <c r="Y865" s="1">
        <f ca="1">ROUND(YEARFRAC(Merge1[[#This Row],[Join_Date]],Merge1[[#This Row],[Today]], 3),0)</f>
        <v>3</v>
      </c>
      <c r="Z865" s="1" t="str" cm="1">
        <f t="array" aca="1" ref="Z865" ca="1">_xlfn.IFS(
   Merge1[[#This Row],[Customer Tenure]]&lt;=2,"New",
   Merge1[[#This Row],[Customer Tenure]]&lt;=5,"Emerging",
  Merge1[[#This Row],[Customer Tenure]]&lt;9,"Established",
   TRUE,"Loyal"
)</f>
        <v>Emerging</v>
      </c>
      <c r="AA865" s="1" t="str" cm="1">
        <f t="array" ref="AA865">_xlfn.IFS(Merge1[[#This Row],[Income]]&lt;=30000,"Low",Merge1[[#This Row],[Income]]&lt;=60000,"Medium",Merge1[[#This Row],[Income]]&lt;=100000,"High", Merge1[[#This Row],[Income]]&gt;100000," Premium")</f>
        <v xml:space="preserve"> Premium</v>
      </c>
      <c r="AB865" s="1" t="str" cm="1">
        <f t="array" ref="AB865">_xlfn.IFS(Merge1[[#This Row],[Age]]&lt;= 28,"Gen Z", Merge1[[#This Row],[Age]]&lt;=44,"Millennials", Merge1[[#This Row],[Age]]&lt;=60,"Gen X", Merge1[[#This Row],[Age]]&gt;60,"Baby Boomers")</f>
        <v>Gen X</v>
      </c>
      <c r="AC865" s="1" t="str" cm="1">
        <f t="array" ref="AC865">_xlfn.IFS(
    Merge1[[#This Row],[Balance]]&lt;=50000,"Low",
    Merge1[[#This Row],[Balance]]&lt;=200000,"Medium",
    Merge1[[#This Row],[Balance]]&gt;200000,"High"
)</f>
        <v>Medium</v>
      </c>
    </row>
    <row r="866" spans="1:29" x14ac:dyDescent="0.25">
      <c r="A866" s="1" t="s">
        <v>810</v>
      </c>
      <c r="B866" s="1" t="s">
        <v>6060</v>
      </c>
      <c r="C866" s="1" t="s">
        <v>5832</v>
      </c>
      <c r="D866" s="2">
        <v>45890</v>
      </c>
      <c r="E866">
        <v>298326</v>
      </c>
      <c r="F866">
        <v>699</v>
      </c>
      <c r="G866">
        <v>0</v>
      </c>
      <c r="H866" s="1" t="s">
        <v>5833</v>
      </c>
      <c r="I866" s="1" t="s">
        <v>6582</v>
      </c>
      <c r="J866" s="1" t="s">
        <v>6245</v>
      </c>
      <c r="K866">
        <v>36</v>
      </c>
      <c r="L866" s="1" t="s">
        <v>6246</v>
      </c>
      <c r="M866" s="1" t="s">
        <v>6262</v>
      </c>
      <c r="N866">
        <v>126661</v>
      </c>
      <c r="O866" s="1" t="s">
        <v>6243</v>
      </c>
      <c r="P866" s="2">
        <v>44437</v>
      </c>
      <c r="Q866" s="2">
        <v>45248</v>
      </c>
      <c r="R866" s="1" t="s">
        <v>6887</v>
      </c>
      <c r="S866" s="1" t="s">
        <v>6888</v>
      </c>
      <c r="T866" s="1" t="s">
        <v>28</v>
      </c>
      <c r="U866">
        <v>3347</v>
      </c>
      <c r="V866" s="1" t="s">
        <v>10</v>
      </c>
      <c r="W866" s="1" t="s">
        <v>11</v>
      </c>
      <c r="X866" s="2">
        <f t="shared" ca="1" si="13"/>
        <v>45937</v>
      </c>
      <c r="Y866" s="1">
        <f ca="1">ROUND(YEARFRAC(Merge1[[#This Row],[Join_Date]],Merge1[[#This Row],[Today]], 3),0)</f>
        <v>4</v>
      </c>
      <c r="Z866" s="1" t="str" cm="1">
        <f t="array" aca="1" ref="Z866" ca="1">_xlfn.IFS(
   Merge1[[#This Row],[Customer Tenure]]&lt;=2,"New",
   Merge1[[#This Row],[Customer Tenure]]&lt;=5,"Emerging",
  Merge1[[#This Row],[Customer Tenure]]&lt;9,"Established",
   TRUE,"Loyal"
)</f>
        <v>Emerging</v>
      </c>
      <c r="AA866" s="1" t="str" cm="1">
        <f t="array" ref="AA866">_xlfn.IFS(Merge1[[#This Row],[Income]]&lt;=30000,"Low",Merge1[[#This Row],[Income]]&lt;=60000,"Medium",Merge1[[#This Row],[Income]]&lt;=100000,"High", Merge1[[#This Row],[Income]]&gt;100000," Premium")</f>
        <v xml:space="preserve"> Premium</v>
      </c>
      <c r="AB866" s="1" t="str" cm="1">
        <f t="array" ref="AB866">_xlfn.IFS(Merge1[[#This Row],[Age]]&lt;= 28,"Gen Z", Merge1[[#This Row],[Age]]&lt;=44,"Millennials", Merge1[[#This Row],[Age]]&lt;=60,"Gen X", Merge1[[#This Row],[Age]]&gt;60,"Baby Boomers")</f>
        <v>Millennials</v>
      </c>
      <c r="AC866" s="1" t="str" cm="1">
        <f t="array" ref="AC866">_xlfn.IFS(
    Merge1[[#This Row],[Balance]]&lt;=50000,"Low",
    Merge1[[#This Row],[Balance]]&lt;=200000,"Medium",
    Merge1[[#This Row],[Balance]]&gt;200000,"High"
)</f>
        <v>High</v>
      </c>
    </row>
    <row r="867" spans="1:29" x14ac:dyDescent="0.25">
      <c r="A867" s="1" t="s">
        <v>965</v>
      </c>
      <c r="B867" s="1" t="s">
        <v>6188</v>
      </c>
      <c r="C867" s="1" t="s">
        <v>5842</v>
      </c>
      <c r="D867" s="2">
        <v>45608</v>
      </c>
      <c r="E867">
        <v>287710</v>
      </c>
      <c r="F867">
        <v>389</v>
      </c>
      <c r="G867">
        <v>0</v>
      </c>
      <c r="H867" s="1" t="s">
        <v>5850</v>
      </c>
      <c r="I867" s="1" t="s">
        <v>6664</v>
      </c>
      <c r="J867" s="1" t="s">
        <v>6240</v>
      </c>
      <c r="K867">
        <v>62</v>
      </c>
      <c r="L867" s="1" t="s">
        <v>6256</v>
      </c>
      <c r="M867" s="1" t="s">
        <v>6242</v>
      </c>
      <c r="N867">
        <v>101941</v>
      </c>
      <c r="O867" s="1" t="s">
        <v>6243</v>
      </c>
      <c r="P867" s="2">
        <v>44448</v>
      </c>
      <c r="Q867" s="2">
        <v>45775</v>
      </c>
      <c r="R867" s="1" t="s">
        <v>6893</v>
      </c>
      <c r="S867" s="1" t="s">
        <v>6894</v>
      </c>
      <c r="T867" s="1" t="s">
        <v>28</v>
      </c>
      <c r="U867">
        <v>2709</v>
      </c>
      <c r="V867" s="1" t="s">
        <v>19</v>
      </c>
      <c r="W867" s="1" t="s">
        <v>50</v>
      </c>
      <c r="X867" s="2">
        <f t="shared" ca="1" si="13"/>
        <v>45937</v>
      </c>
      <c r="Y867" s="1">
        <f ca="1">ROUND(YEARFRAC(Merge1[[#This Row],[Join_Date]],Merge1[[#This Row],[Today]], 3),0)</f>
        <v>4</v>
      </c>
      <c r="Z867" s="1" t="str" cm="1">
        <f t="array" aca="1" ref="Z867" ca="1">_xlfn.IFS(
   Merge1[[#This Row],[Customer Tenure]]&lt;=2,"New",
   Merge1[[#This Row],[Customer Tenure]]&lt;=5,"Emerging",
  Merge1[[#This Row],[Customer Tenure]]&lt;9,"Established",
   TRUE,"Loyal"
)</f>
        <v>Emerging</v>
      </c>
      <c r="AA867" s="1" t="str" cm="1">
        <f t="array" ref="AA867">_xlfn.IFS(Merge1[[#This Row],[Income]]&lt;=30000,"Low",Merge1[[#This Row],[Income]]&lt;=60000,"Medium",Merge1[[#This Row],[Income]]&lt;=100000,"High", Merge1[[#This Row],[Income]]&gt;100000," Premium")</f>
        <v xml:space="preserve"> Premium</v>
      </c>
      <c r="AB867" s="1" t="str" cm="1">
        <f t="array" ref="AB867">_xlfn.IFS(Merge1[[#This Row],[Age]]&lt;= 28,"Gen Z", Merge1[[#This Row],[Age]]&lt;=44,"Millennials", Merge1[[#This Row],[Age]]&lt;=60,"Gen X", Merge1[[#This Row],[Age]]&gt;60,"Baby Boomers")</f>
        <v>Baby Boomers</v>
      </c>
      <c r="AC867" s="1" t="str" cm="1">
        <f t="array" ref="AC867">_xlfn.IFS(
    Merge1[[#This Row],[Balance]]&lt;=50000,"Low",
    Merge1[[#This Row],[Balance]]&lt;=200000,"Medium",
    Merge1[[#This Row],[Balance]]&gt;200000,"High"
)</f>
        <v>High</v>
      </c>
    </row>
    <row r="868" spans="1:29" x14ac:dyDescent="0.25">
      <c r="A868" s="1" t="s">
        <v>1419</v>
      </c>
      <c r="B868" s="1" t="s">
        <v>6188</v>
      </c>
      <c r="C868" s="1" t="s">
        <v>5832</v>
      </c>
      <c r="D868" s="2">
        <v>45034</v>
      </c>
      <c r="E868">
        <v>214127</v>
      </c>
      <c r="F868">
        <v>807</v>
      </c>
      <c r="G868">
        <v>0</v>
      </c>
      <c r="H868" s="1" t="s">
        <v>5850</v>
      </c>
      <c r="I868" s="1" t="s">
        <v>6664</v>
      </c>
      <c r="J868" s="1" t="s">
        <v>6240</v>
      </c>
      <c r="K868">
        <v>62</v>
      </c>
      <c r="L868" s="1" t="s">
        <v>6256</v>
      </c>
      <c r="M868" s="1" t="s">
        <v>6242</v>
      </c>
      <c r="N868">
        <v>101941</v>
      </c>
      <c r="O868" s="1" t="s">
        <v>6243</v>
      </c>
      <c r="P868" s="2">
        <v>44448</v>
      </c>
      <c r="Q868" s="2">
        <v>45211</v>
      </c>
      <c r="R868" s="1" t="s">
        <v>6912</v>
      </c>
      <c r="S868" s="1" t="s">
        <v>6913</v>
      </c>
      <c r="T868" s="1" t="s">
        <v>23</v>
      </c>
      <c r="U868">
        <v>5927</v>
      </c>
      <c r="V868" s="1" t="s">
        <v>24</v>
      </c>
      <c r="W868" s="1" t="s">
        <v>45</v>
      </c>
      <c r="X868" s="2">
        <f t="shared" ca="1" si="13"/>
        <v>45937</v>
      </c>
      <c r="Y868" s="1">
        <f ca="1">ROUND(YEARFRAC(Merge1[[#This Row],[Join_Date]],Merge1[[#This Row],[Today]], 3),0)</f>
        <v>4</v>
      </c>
      <c r="Z868" s="1" t="str" cm="1">
        <f t="array" aca="1" ref="Z868" ca="1">_xlfn.IFS(
   Merge1[[#This Row],[Customer Tenure]]&lt;=2,"New",
   Merge1[[#This Row],[Customer Tenure]]&lt;=5,"Emerging",
  Merge1[[#This Row],[Customer Tenure]]&lt;9,"Established",
   TRUE,"Loyal"
)</f>
        <v>Emerging</v>
      </c>
      <c r="AA868" s="1" t="str" cm="1">
        <f t="array" ref="AA868">_xlfn.IFS(Merge1[[#This Row],[Income]]&lt;=30000,"Low",Merge1[[#This Row],[Income]]&lt;=60000,"Medium",Merge1[[#This Row],[Income]]&lt;=100000,"High", Merge1[[#This Row],[Income]]&gt;100000," Premium")</f>
        <v xml:space="preserve"> Premium</v>
      </c>
      <c r="AB868" s="1" t="str" cm="1">
        <f t="array" ref="AB868">_xlfn.IFS(Merge1[[#This Row],[Age]]&lt;= 28,"Gen Z", Merge1[[#This Row],[Age]]&lt;=44,"Millennials", Merge1[[#This Row],[Age]]&lt;=60,"Gen X", Merge1[[#This Row],[Age]]&gt;60,"Baby Boomers")</f>
        <v>Baby Boomers</v>
      </c>
      <c r="AC868" s="1" t="str" cm="1">
        <f t="array" ref="AC868">_xlfn.IFS(
    Merge1[[#This Row],[Balance]]&lt;=50000,"Low",
    Merge1[[#This Row],[Balance]]&lt;=200000,"Medium",
    Merge1[[#This Row],[Balance]]&gt;200000,"High"
)</f>
        <v>High</v>
      </c>
    </row>
    <row r="869" spans="1:29" x14ac:dyDescent="0.25">
      <c r="A869" s="1" t="s">
        <v>1421</v>
      </c>
      <c r="B869" s="1" t="s">
        <v>6044</v>
      </c>
      <c r="C869" s="1" t="s">
        <v>5835</v>
      </c>
      <c r="D869" s="2">
        <v>44293</v>
      </c>
      <c r="E869">
        <v>325329</v>
      </c>
      <c r="F869">
        <v>829</v>
      </c>
      <c r="G869">
        <v>0</v>
      </c>
      <c r="H869" s="1" t="s">
        <v>5833</v>
      </c>
      <c r="I869" s="1" t="s">
        <v>6709</v>
      </c>
      <c r="J869" s="1" t="s">
        <v>6240</v>
      </c>
      <c r="K869">
        <v>42</v>
      </c>
      <c r="L869" s="1" t="s">
        <v>6256</v>
      </c>
      <c r="M869" s="1" t="s">
        <v>6262</v>
      </c>
      <c r="N869">
        <v>181099</v>
      </c>
      <c r="O869" s="1" t="s">
        <v>6248</v>
      </c>
      <c r="P869" s="2">
        <v>44954</v>
      </c>
      <c r="Q869" s="2">
        <v>45330</v>
      </c>
      <c r="R869" s="1" t="s">
        <v>6885</v>
      </c>
      <c r="S869" s="1" t="s">
        <v>6886</v>
      </c>
      <c r="T869" s="1" t="s">
        <v>14</v>
      </c>
      <c r="U869">
        <v>7527</v>
      </c>
      <c r="V869" s="1" t="s">
        <v>15</v>
      </c>
      <c r="W869" s="1" t="s">
        <v>16</v>
      </c>
      <c r="X869" s="2">
        <f t="shared" ca="1" si="13"/>
        <v>45937</v>
      </c>
      <c r="Y869" s="1">
        <f ca="1">ROUND(YEARFRAC(Merge1[[#This Row],[Join_Date]],Merge1[[#This Row],[Today]], 3),0)</f>
        <v>3</v>
      </c>
      <c r="Z869" s="1" t="str" cm="1">
        <f t="array" aca="1" ref="Z869" ca="1">_xlfn.IFS(
   Merge1[[#This Row],[Customer Tenure]]&lt;=2,"New",
   Merge1[[#This Row],[Customer Tenure]]&lt;=5,"Emerging",
  Merge1[[#This Row],[Customer Tenure]]&lt;9,"Established",
   TRUE,"Loyal"
)</f>
        <v>Emerging</v>
      </c>
      <c r="AA869" s="1" t="str" cm="1">
        <f t="array" ref="AA869">_xlfn.IFS(Merge1[[#This Row],[Income]]&lt;=30000,"Low",Merge1[[#This Row],[Income]]&lt;=60000,"Medium",Merge1[[#This Row],[Income]]&lt;=100000,"High", Merge1[[#This Row],[Income]]&gt;100000," Premium")</f>
        <v xml:space="preserve"> Premium</v>
      </c>
      <c r="AB869" s="1" t="str" cm="1">
        <f t="array" ref="AB869">_xlfn.IFS(Merge1[[#This Row],[Age]]&lt;= 28,"Gen Z", Merge1[[#This Row],[Age]]&lt;=44,"Millennials", Merge1[[#This Row],[Age]]&lt;=60,"Gen X", Merge1[[#This Row],[Age]]&gt;60,"Baby Boomers")</f>
        <v>Millennials</v>
      </c>
      <c r="AC869" s="1" t="str" cm="1">
        <f t="array" ref="AC869">_xlfn.IFS(
    Merge1[[#This Row],[Balance]]&lt;=50000,"Low",
    Merge1[[#This Row],[Balance]]&lt;=200000,"Medium",
    Merge1[[#This Row],[Balance]]&gt;200000,"High"
)</f>
        <v>High</v>
      </c>
    </row>
    <row r="870" spans="1:29" x14ac:dyDescent="0.25">
      <c r="A870" s="1" t="s">
        <v>126</v>
      </c>
      <c r="B870" s="1" t="s">
        <v>6210</v>
      </c>
      <c r="C870" s="1" t="s">
        <v>5846</v>
      </c>
      <c r="D870" s="2">
        <v>45191</v>
      </c>
      <c r="E870">
        <v>427214</v>
      </c>
      <c r="F870">
        <v>680</v>
      </c>
      <c r="G870">
        <v>0</v>
      </c>
      <c r="H870" s="1" t="s">
        <v>5833</v>
      </c>
      <c r="I870" s="1" t="s">
        <v>6640</v>
      </c>
      <c r="J870" s="1" t="s">
        <v>6240</v>
      </c>
      <c r="K870">
        <v>27</v>
      </c>
      <c r="L870" s="1" t="s">
        <v>6260</v>
      </c>
      <c r="M870" s="1" t="s">
        <v>6247</v>
      </c>
      <c r="N870">
        <v>137832</v>
      </c>
      <c r="O870" s="1" t="s">
        <v>6243</v>
      </c>
      <c r="P870" s="2">
        <v>43767</v>
      </c>
      <c r="Q870" s="2">
        <v>45559</v>
      </c>
      <c r="R870" s="1" t="s">
        <v>6897</v>
      </c>
      <c r="S870" s="1" t="s">
        <v>6898</v>
      </c>
      <c r="T870" s="1" t="s">
        <v>9</v>
      </c>
      <c r="U870">
        <v>1029</v>
      </c>
      <c r="V870" s="1" t="s">
        <v>15</v>
      </c>
      <c r="W870" s="1" t="s">
        <v>11</v>
      </c>
      <c r="X870" s="2">
        <f t="shared" ca="1" si="13"/>
        <v>45937</v>
      </c>
      <c r="Y870" s="1">
        <f ca="1">ROUND(YEARFRAC(Merge1[[#This Row],[Join_Date]],Merge1[[#This Row],[Today]], 3),0)</f>
        <v>6</v>
      </c>
      <c r="Z870" s="1" t="str" cm="1">
        <f t="array" aca="1" ref="Z870" ca="1">_xlfn.IFS(
   Merge1[[#This Row],[Customer Tenure]]&lt;=2,"New",
   Merge1[[#This Row],[Customer Tenure]]&lt;=5,"Emerging",
  Merge1[[#This Row],[Customer Tenure]]&lt;9,"Established",
   TRUE,"Loyal"
)</f>
        <v>Established</v>
      </c>
      <c r="AA870" s="1" t="str" cm="1">
        <f t="array" ref="AA870">_xlfn.IFS(Merge1[[#This Row],[Income]]&lt;=30000,"Low",Merge1[[#This Row],[Income]]&lt;=60000,"Medium",Merge1[[#This Row],[Income]]&lt;=100000,"High", Merge1[[#This Row],[Income]]&gt;100000," Premium")</f>
        <v xml:space="preserve"> Premium</v>
      </c>
      <c r="AB870" s="1" t="str" cm="1">
        <f t="array" ref="AB870">_xlfn.IFS(Merge1[[#This Row],[Age]]&lt;= 28,"Gen Z", Merge1[[#This Row],[Age]]&lt;=44,"Millennials", Merge1[[#This Row],[Age]]&lt;=60,"Gen X", Merge1[[#This Row],[Age]]&gt;60,"Baby Boomers")</f>
        <v>Gen Z</v>
      </c>
      <c r="AC870" s="1" t="str" cm="1">
        <f t="array" ref="AC870">_xlfn.IFS(
    Merge1[[#This Row],[Balance]]&lt;=50000,"Low",
    Merge1[[#This Row],[Balance]]&lt;=200000,"Medium",
    Merge1[[#This Row],[Balance]]&gt;200000,"High"
)</f>
        <v>High</v>
      </c>
    </row>
    <row r="871" spans="1:29" x14ac:dyDescent="0.25">
      <c r="A871" s="1" t="s">
        <v>1424</v>
      </c>
      <c r="B871" s="1" t="s">
        <v>5971</v>
      </c>
      <c r="C871" s="1" t="s">
        <v>5835</v>
      </c>
      <c r="D871" s="2">
        <v>43047</v>
      </c>
      <c r="E871">
        <v>161121</v>
      </c>
      <c r="F871">
        <v>451</v>
      </c>
      <c r="G871">
        <v>0</v>
      </c>
      <c r="H871" s="1" t="s">
        <v>5833</v>
      </c>
      <c r="I871" s="1" t="s">
        <v>6830</v>
      </c>
      <c r="J871" s="1" t="s">
        <v>6245</v>
      </c>
      <c r="K871">
        <v>50</v>
      </c>
      <c r="L871" s="1" t="s">
        <v>6241</v>
      </c>
      <c r="M871" s="1" t="s">
        <v>6254</v>
      </c>
      <c r="N871">
        <v>179476</v>
      </c>
      <c r="O871" s="1" t="s">
        <v>6243</v>
      </c>
      <c r="P871" s="2">
        <v>43369</v>
      </c>
      <c r="Q871" s="2">
        <v>45606</v>
      </c>
      <c r="R871" s="1" t="s">
        <v>6887</v>
      </c>
      <c r="S871" s="1" t="s">
        <v>6901</v>
      </c>
      <c r="T871" s="1" t="s">
        <v>28</v>
      </c>
      <c r="U871">
        <v>3035</v>
      </c>
      <c r="V871" s="1" t="s">
        <v>10</v>
      </c>
      <c r="W871" s="1" t="s">
        <v>20</v>
      </c>
      <c r="X871" s="2">
        <f t="shared" ca="1" si="13"/>
        <v>45937</v>
      </c>
      <c r="Y871" s="1">
        <f ca="1">ROUND(YEARFRAC(Merge1[[#This Row],[Join_Date]],Merge1[[#This Row],[Today]], 3),0)</f>
        <v>7</v>
      </c>
      <c r="Z871" s="1" t="str" cm="1">
        <f t="array" aca="1" ref="Z871" ca="1">_xlfn.IFS(
   Merge1[[#This Row],[Customer Tenure]]&lt;=2,"New",
   Merge1[[#This Row],[Customer Tenure]]&lt;=5,"Emerging",
  Merge1[[#This Row],[Customer Tenure]]&lt;9,"Established",
   TRUE,"Loyal"
)</f>
        <v>Established</v>
      </c>
      <c r="AA871" s="1" t="str" cm="1">
        <f t="array" ref="AA871">_xlfn.IFS(Merge1[[#This Row],[Income]]&lt;=30000,"Low",Merge1[[#This Row],[Income]]&lt;=60000,"Medium",Merge1[[#This Row],[Income]]&lt;=100000,"High", Merge1[[#This Row],[Income]]&gt;100000," Premium")</f>
        <v xml:space="preserve"> Premium</v>
      </c>
      <c r="AB871" s="1" t="str" cm="1">
        <f t="array" ref="AB871">_xlfn.IFS(Merge1[[#This Row],[Age]]&lt;= 28,"Gen Z", Merge1[[#This Row],[Age]]&lt;=44,"Millennials", Merge1[[#This Row],[Age]]&lt;=60,"Gen X", Merge1[[#This Row],[Age]]&gt;60,"Baby Boomers")</f>
        <v>Gen X</v>
      </c>
      <c r="AC871" s="1" t="str" cm="1">
        <f t="array" ref="AC871">_xlfn.IFS(
    Merge1[[#This Row],[Balance]]&lt;=50000,"Low",
    Merge1[[#This Row],[Balance]]&lt;=200000,"Medium",
    Merge1[[#This Row],[Balance]]&gt;200000,"High"
)</f>
        <v>Medium</v>
      </c>
    </row>
    <row r="872" spans="1:29" x14ac:dyDescent="0.25">
      <c r="A872" s="1" t="s">
        <v>423</v>
      </c>
      <c r="B872" s="1" t="s">
        <v>5858</v>
      </c>
      <c r="C872" s="1" t="s">
        <v>5835</v>
      </c>
      <c r="D872" s="2">
        <v>45186</v>
      </c>
      <c r="E872">
        <v>269496</v>
      </c>
      <c r="F872">
        <v>644</v>
      </c>
      <c r="G872">
        <v>0</v>
      </c>
      <c r="H872" s="1" t="s">
        <v>5860</v>
      </c>
      <c r="I872" s="1" t="s">
        <v>6477</v>
      </c>
      <c r="J872" s="1" t="s">
        <v>6245</v>
      </c>
      <c r="K872">
        <v>37</v>
      </c>
      <c r="L872" s="1" t="s">
        <v>6246</v>
      </c>
      <c r="M872" s="1" t="s">
        <v>6257</v>
      </c>
      <c r="N872">
        <v>49241</v>
      </c>
      <c r="O872" s="1" t="s">
        <v>6243</v>
      </c>
      <c r="P872" s="2">
        <v>43202</v>
      </c>
      <c r="Q872" s="2">
        <v>45178</v>
      </c>
      <c r="R872" s="1" t="s">
        <v>6897</v>
      </c>
      <c r="S872" s="1" t="s">
        <v>6909</v>
      </c>
      <c r="T872" s="1" t="s">
        <v>23</v>
      </c>
      <c r="U872">
        <v>3538</v>
      </c>
      <c r="V872" s="1" t="s">
        <v>15</v>
      </c>
      <c r="W872" s="1" t="s">
        <v>106</v>
      </c>
      <c r="X872" s="2">
        <f t="shared" ca="1" si="13"/>
        <v>45937</v>
      </c>
      <c r="Y872" s="1">
        <f ca="1">ROUND(YEARFRAC(Merge1[[#This Row],[Join_Date]],Merge1[[#This Row],[Today]], 3),0)</f>
        <v>7</v>
      </c>
      <c r="Z872" s="1" t="str" cm="1">
        <f t="array" aca="1" ref="Z872" ca="1">_xlfn.IFS(
   Merge1[[#This Row],[Customer Tenure]]&lt;=2,"New",
   Merge1[[#This Row],[Customer Tenure]]&lt;=5,"Emerging",
  Merge1[[#This Row],[Customer Tenure]]&lt;9,"Established",
   TRUE,"Loyal"
)</f>
        <v>Established</v>
      </c>
      <c r="AA872" s="1" t="str" cm="1">
        <f t="array" ref="AA872">_xlfn.IFS(Merge1[[#This Row],[Income]]&lt;=30000,"Low",Merge1[[#This Row],[Income]]&lt;=60000,"Medium",Merge1[[#This Row],[Income]]&lt;=100000,"High", Merge1[[#This Row],[Income]]&gt;100000," Premium")</f>
        <v>Medium</v>
      </c>
      <c r="AB872" s="1" t="str" cm="1">
        <f t="array" ref="AB872">_xlfn.IFS(Merge1[[#This Row],[Age]]&lt;= 28,"Gen Z", Merge1[[#This Row],[Age]]&lt;=44,"Millennials", Merge1[[#This Row],[Age]]&lt;=60,"Gen X", Merge1[[#This Row],[Age]]&gt;60,"Baby Boomers")</f>
        <v>Millennials</v>
      </c>
      <c r="AC872" s="1" t="str" cm="1">
        <f t="array" ref="AC872">_xlfn.IFS(
    Merge1[[#This Row],[Balance]]&lt;=50000,"Low",
    Merge1[[#This Row],[Balance]]&lt;=200000,"Medium",
    Merge1[[#This Row],[Balance]]&gt;200000,"High"
)</f>
        <v>High</v>
      </c>
    </row>
    <row r="873" spans="1:29" x14ac:dyDescent="0.25">
      <c r="A873" s="1" t="s">
        <v>1427</v>
      </c>
      <c r="B873" s="1" t="s">
        <v>6224</v>
      </c>
      <c r="C873" s="1" t="s">
        <v>5835</v>
      </c>
      <c r="D873" s="2">
        <v>43793</v>
      </c>
      <c r="E873">
        <v>335337</v>
      </c>
      <c r="F873">
        <v>689</v>
      </c>
      <c r="G873">
        <v>0</v>
      </c>
      <c r="H873" s="1" t="s">
        <v>5833</v>
      </c>
      <c r="I873" s="1" t="s">
        <v>6721</v>
      </c>
      <c r="J873" s="1" t="s">
        <v>6240</v>
      </c>
      <c r="K873">
        <v>62</v>
      </c>
      <c r="L873" s="1" t="s">
        <v>6260</v>
      </c>
      <c r="M873" s="1" t="s">
        <v>6257</v>
      </c>
      <c r="N873">
        <v>119259</v>
      </c>
      <c r="O873" s="1" t="s">
        <v>6252</v>
      </c>
      <c r="P873" s="2">
        <v>42731</v>
      </c>
      <c r="Q873" s="2">
        <v>45535</v>
      </c>
      <c r="R873" s="1" t="s">
        <v>6889</v>
      </c>
      <c r="S873" s="1" t="s">
        <v>6890</v>
      </c>
      <c r="T873" s="1" t="s">
        <v>14</v>
      </c>
      <c r="U873">
        <v>3896</v>
      </c>
      <c r="V873" s="1" t="s">
        <v>10</v>
      </c>
      <c r="W873" s="1" t="s">
        <v>106</v>
      </c>
      <c r="X873" s="2">
        <f t="shared" ca="1" si="13"/>
        <v>45937</v>
      </c>
      <c r="Y873" s="1">
        <f ca="1">ROUND(YEARFRAC(Merge1[[#This Row],[Join_Date]],Merge1[[#This Row],[Today]], 3),0)</f>
        <v>9</v>
      </c>
      <c r="Z873" s="1" t="str" cm="1">
        <f t="array" aca="1" ref="Z873" ca="1">_xlfn.IFS(
   Merge1[[#This Row],[Customer Tenure]]&lt;=2,"New",
   Merge1[[#This Row],[Customer Tenure]]&lt;=5,"Emerging",
  Merge1[[#This Row],[Customer Tenure]]&lt;9,"Established",
   TRUE,"Loyal"
)</f>
        <v>Loyal</v>
      </c>
      <c r="AA873" s="1" t="str" cm="1">
        <f t="array" ref="AA873">_xlfn.IFS(Merge1[[#This Row],[Income]]&lt;=30000,"Low",Merge1[[#This Row],[Income]]&lt;=60000,"Medium",Merge1[[#This Row],[Income]]&lt;=100000,"High", Merge1[[#This Row],[Income]]&gt;100000," Premium")</f>
        <v xml:space="preserve"> Premium</v>
      </c>
      <c r="AB873" s="1" t="str" cm="1">
        <f t="array" ref="AB873">_xlfn.IFS(Merge1[[#This Row],[Age]]&lt;= 28,"Gen Z", Merge1[[#This Row],[Age]]&lt;=44,"Millennials", Merge1[[#This Row],[Age]]&lt;=60,"Gen X", Merge1[[#This Row],[Age]]&gt;60,"Baby Boomers")</f>
        <v>Baby Boomers</v>
      </c>
      <c r="AC873" s="1" t="str" cm="1">
        <f t="array" ref="AC873">_xlfn.IFS(
    Merge1[[#This Row],[Balance]]&lt;=50000,"Low",
    Merge1[[#This Row],[Balance]]&lt;=200000,"Medium",
    Merge1[[#This Row],[Balance]]&gt;200000,"High"
)</f>
        <v>High</v>
      </c>
    </row>
    <row r="874" spans="1:29" x14ac:dyDescent="0.25">
      <c r="A874" s="1" t="s">
        <v>1429</v>
      </c>
      <c r="B874" s="1" t="s">
        <v>5948</v>
      </c>
      <c r="C874" s="1" t="s">
        <v>5832</v>
      </c>
      <c r="D874" s="2">
        <v>43216</v>
      </c>
      <c r="E874">
        <v>167527</v>
      </c>
      <c r="F874">
        <v>532</v>
      </c>
      <c r="G874">
        <v>0</v>
      </c>
      <c r="H874" s="1" t="s">
        <v>5833</v>
      </c>
      <c r="I874" s="1" t="s">
        <v>6742</v>
      </c>
      <c r="J874" s="1" t="s">
        <v>6245</v>
      </c>
      <c r="K874">
        <v>66</v>
      </c>
      <c r="L874" s="1" t="s">
        <v>6241</v>
      </c>
      <c r="M874" s="1" t="s">
        <v>6262</v>
      </c>
      <c r="N874">
        <v>163273</v>
      </c>
      <c r="O874" s="1" t="s">
        <v>6248</v>
      </c>
      <c r="P874" s="2">
        <v>42384</v>
      </c>
      <c r="Q874" s="2">
        <v>45876</v>
      </c>
      <c r="R874" s="1" t="s">
        <v>6889</v>
      </c>
      <c r="S874" s="1" t="s">
        <v>6915</v>
      </c>
      <c r="T874" s="1" t="s">
        <v>14</v>
      </c>
      <c r="U874">
        <v>6241</v>
      </c>
      <c r="V874" s="1" t="s">
        <v>10</v>
      </c>
      <c r="W874" s="1" t="s">
        <v>50</v>
      </c>
      <c r="X874" s="2">
        <f t="shared" ca="1" si="13"/>
        <v>45937</v>
      </c>
      <c r="Y874" s="1">
        <f ca="1">ROUND(YEARFRAC(Merge1[[#This Row],[Join_Date]],Merge1[[#This Row],[Today]], 3),0)</f>
        <v>10</v>
      </c>
      <c r="Z874" s="1" t="str" cm="1">
        <f t="array" aca="1" ref="Z874" ca="1">_xlfn.IFS(
   Merge1[[#This Row],[Customer Tenure]]&lt;=2,"New",
   Merge1[[#This Row],[Customer Tenure]]&lt;=5,"Emerging",
  Merge1[[#This Row],[Customer Tenure]]&lt;9,"Established",
   TRUE,"Loyal"
)</f>
        <v>Loyal</v>
      </c>
      <c r="AA874" s="1" t="str" cm="1">
        <f t="array" ref="AA874">_xlfn.IFS(Merge1[[#This Row],[Income]]&lt;=30000,"Low",Merge1[[#This Row],[Income]]&lt;=60000,"Medium",Merge1[[#This Row],[Income]]&lt;=100000,"High", Merge1[[#This Row],[Income]]&gt;100000," Premium")</f>
        <v xml:space="preserve"> Premium</v>
      </c>
      <c r="AB874" s="1" t="str" cm="1">
        <f t="array" ref="AB874">_xlfn.IFS(Merge1[[#This Row],[Age]]&lt;= 28,"Gen Z", Merge1[[#This Row],[Age]]&lt;=44,"Millennials", Merge1[[#This Row],[Age]]&lt;=60,"Gen X", Merge1[[#This Row],[Age]]&gt;60,"Baby Boomers")</f>
        <v>Baby Boomers</v>
      </c>
      <c r="AC874" s="1" t="str" cm="1">
        <f t="array" ref="AC874">_xlfn.IFS(
    Merge1[[#This Row],[Balance]]&lt;=50000,"Low",
    Merge1[[#This Row],[Balance]]&lt;=200000,"Medium",
    Merge1[[#This Row],[Balance]]&gt;200000,"High"
)</f>
        <v>Medium</v>
      </c>
    </row>
    <row r="875" spans="1:29" x14ac:dyDescent="0.25">
      <c r="A875" s="1" t="s">
        <v>122</v>
      </c>
      <c r="B875" s="1" t="s">
        <v>6052</v>
      </c>
      <c r="C875" s="1" t="s">
        <v>5846</v>
      </c>
      <c r="D875" s="2">
        <v>45436</v>
      </c>
      <c r="E875">
        <v>481215</v>
      </c>
      <c r="F875">
        <v>761</v>
      </c>
      <c r="G875">
        <v>0</v>
      </c>
      <c r="H875" s="1" t="s">
        <v>5860</v>
      </c>
      <c r="I875" s="1" t="s">
        <v>6577</v>
      </c>
      <c r="J875" s="1" t="s">
        <v>6245</v>
      </c>
      <c r="K875">
        <v>37</v>
      </c>
      <c r="L875" s="1" t="s">
        <v>6246</v>
      </c>
      <c r="M875" s="1" t="s">
        <v>6251</v>
      </c>
      <c r="N875">
        <v>177661</v>
      </c>
      <c r="O875" s="1" t="s">
        <v>6243</v>
      </c>
      <c r="P875" s="2">
        <v>45516</v>
      </c>
      <c r="Q875" s="2">
        <v>45848</v>
      </c>
      <c r="R875" s="1" t="s">
        <v>6891</v>
      </c>
      <c r="S875" s="1" t="s">
        <v>6892</v>
      </c>
      <c r="T875" s="1" t="s">
        <v>28</v>
      </c>
      <c r="U875">
        <v>5192</v>
      </c>
      <c r="V875" s="1" t="s">
        <v>10</v>
      </c>
      <c r="W875" s="1" t="s">
        <v>25</v>
      </c>
      <c r="X875" s="2">
        <f t="shared" ca="1" si="13"/>
        <v>45937</v>
      </c>
      <c r="Y875" s="1">
        <f ca="1">ROUND(YEARFRAC(Merge1[[#This Row],[Join_Date]],Merge1[[#This Row],[Today]], 3),0)</f>
        <v>1</v>
      </c>
      <c r="Z875" s="1" t="str" cm="1">
        <f t="array" aca="1" ref="Z875" ca="1">_xlfn.IFS(
   Merge1[[#This Row],[Customer Tenure]]&lt;=2,"New",
   Merge1[[#This Row],[Customer Tenure]]&lt;=5,"Emerging",
  Merge1[[#This Row],[Customer Tenure]]&lt;9,"Established",
   TRUE,"Loyal"
)</f>
        <v>New</v>
      </c>
      <c r="AA875" s="1" t="str" cm="1">
        <f t="array" ref="AA875">_xlfn.IFS(Merge1[[#This Row],[Income]]&lt;=30000,"Low",Merge1[[#This Row],[Income]]&lt;=60000,"Medium",Merge1[[#This Row],[Income]]&lt;=100000,"High", Merge1[[#This Row],[Income]]&gt;100000," Premium")</f>
        <v xml:space="preserve"> Premium</v>
      </c>
      <c r="AB875" s="1" t="str" cm="1">
        <f t="array" ref="AB875">_xlfn.IFS(Merge1[[#This Row],[Age]]&lt;= 28,"Gen Z", Merge1[[#This Row],[Age]]&lt;=44,"Millennials", Merge1[[#This Row],[Age]]&lt;=60,"Gen X", Merge1[[#This Row],[Age]]&gt;60,"Baby Boomers")</f>
        <v>Millennials</v>
      </c>
      <c r="AC875" s="1" t="str" cm="1">
        <f t="array" ref="AC875">_xlfn.IFS(
    Merge1[[#This Row],[Balance]]&lt;=50000,"Low",
    Merge1[[#This Row],[Balance]]&lt;=200000,"Medium",
    Merge1[[#This Row],[Balance]]&gt;200000,"High"
)</f>
        <v>High</v>
      </c>
    </row>
    <row r="876" spans="1:29" x14ac:dyDescent="0.25">
      <c r="A876" s="1" t="s">
        <v>1432</v>
      </c>
      <c r="B876" s="1" t="s">
        <v>5996</v>
      </c>
      <c r="C876" s="1" t="s">
        <v>5832</v>
      </c>
      <c r="D876" s="2">
        <v>45482</v>
      </c>
      <c r="E876">
        <v>23386</v>
      </c>
      <c r="F876">
        <v>601</v>
      </c>
      <c r="G876">
        <v>0</v>
      </c>
      <c r="H876" s="1" t="s">
        <v>5833</v>
      </c>
      <c r="I876" s="1" t="s">
        <v>6691</v>
      </c>
      <c r="J876" s="1" t="s">
        <v>6245</v>
      </c>
      <c r="K876">
        <v>62</v>
      </c>
      <c r="L876" s="1" t="s">
        <v>6260</v>
      </c>
      <c r="M876" s="1" t="s">
        <v>6242</v>
      </c>
      <c r="N876">
        <v>90326</v>
      </c>
      <c r="O876" s="1" t="s">
        <v>6248</v>
      </c>
      <c r="P876" s="2">
        <v>43758</v>
      </c>
      <c r="Q876" s="2">
        <v>45226</v>
      </c>
      <c r="R876" s="1" t="s">
        <v>6912</v>
      </c>
      <c r="S876" s="1" t="s">
        <v>6913</v>
      </c>
      <c r="T876" s="1" t="s">
        <v>28</v>
      </c>
      <c r="U876">
        <v>5588</v>
      </c>
      <c r="V876" s="1" t="s">
        <v>10</v>
      </c>
      <c r="W876" s="1" t="s">
        <v>20</v>
      </c>
      <c r="X876" s="2">
        <f t="shared" ca="1" si="13"/>
        <v>45937</v>
      </c>
      <c r="Y876" s="1">
        <f ca="1">ROUND(YEARFRAC(Merge1[[#This Row],[Join_Date]],Merge1[[#This Row],[Today]], 3),0)</f>
        <v>6</v>
      </c>
      <c r="Z876" s="1" t="str" cm="1">
        <f t="array" aca="1" ref="Z876" ca="1">_xlfn.IFS(
   Merge1[[#This Row],[Customer Tenure]]&lt;=2,"New",
   Merge1[[#This Row],[Customer Tenure]]&lt;=5,"Emerging",
  Merge1[[#This Row],[Customer Tenure]]&lt;9,"Established",
   TRUE,"Loyal"
)</f>
        <v>Established</v>
      </c>
      <c r="AA876" s="1" t="str" cm="1">
        <f t="array" ref="AA876">_xlfn.IFS(Merge1[[#This Row],[Income]]&lt;=30000,"Low",Merge1[[#This Row],[Income]]&lt;=60000,"Medium",Merge1[[#This Row],[Income]]&lt;=100000,"High", Merge1[[#This Row],[Income]]&gt;100000," Premium")</f>
        <v>High</v>
      </c>
      <c r="AB876" s="1" t="str" cm="1">
        <f t="array" ref="AB876">_xlfn.IFS(Merge1[[#This Row],[Age]]&lt;= 28,"Gen Z", Merge1[[#This Row],[Age]]&lt;=44,"Millennials", Merge1[[#This Row],[Age]]&lt;=60,"Gen X", Merge1[[#This Row],[Age]]&gt;60,"Baby Boomers")</f>
        <v>Baby Boomers</v>
      </c>
      <c r="AC876" s="1" t="str" cm="1">
        <f t="array" ref="AC876">_xlfn.IFS(
    Merge1[[#This Row],[Balance]]&lt;=50000,"Low",
    Merge1[[#This Row],[Balance]]&lt;=200000,"Medium",
    Merge1[[#This Row],[Balance]]&gt;200000,"High"
)</f>
        <v>Low</v>
      </c>
    </row>
    <row r="877" spans="1:29" x14ac:dyDescent="0.25">
      <c r="A877" s="1" t="s">
        <v>78</v>
      </c>
      <c r="B877" s="1" t="s">
        <v>5901</v>
      </c>
      <c r="C877" s="1" t="s">
        <v>5835</v>
      </c>
      <c r="D877" s="2">
        <v>42948</v>
      </c>
      <c r="E877">
        <v>233612</v>
      </c>
      <c r="F877">
        <v>494</v>
      </c>
      <c r="G877">
        <v>338245</v>
      </c>
      <c r="H877" s="1" t="s">
        <v>5860</v>
      </c>
      <c r="I877" s="1" t="s">
        <v>6752</v>
      </c>
      <c r="J877" s="1" t="s">
        <v>6240</v>
      </c>
      <c r="K877">
        <v>33</v>
      </c>
      <c r="L877" s="1" t="s">
        <v>6241</v>
      </c>
      <c r="M877" s="1" t="s">
        <v>6254</v>
      </c>
      <c r="N877">
        <v>104878</v>
      </c>
      <c r="O877" s="1" t="s">
        <v>6243</v>
      </c>
      <c r="P877" s="2">
        <v>43523</v>
      </c>
      <c r="Q877" s="2">
        <v>45283</v>
      </c>
      <c r="R877" s="1" t="s">
        <v>6904</v>
      </c>
      <c r="S877" s="1" t="s">
        <v>6905</v>
      </c>
      <c r="T877" s="1" t="s">
        <v>9</v>
      </c>
      <c r="U877">
        <v>6739</v>
      </c>
      <c r="V877" s="1" t="s">
        <v>19</v>
      </c>
      <c r="W877" s="1" t="s">
        <v>20</v>
      </c>
      <c r="X877" s="2">
        <f t="shared" ca="1" si="13"/>
        <v>45937</v>
      </c>
      <c r="Y877" s="1">
        <f ca="1">ROUND(YEARFRAC(Merge1[[#This Row],[Join_Date]],Merge1[[#This Row],[Today]], 3),0)</f>
        <v>7</v>
      </c>
      <c r="Z877" s="1" t="str" cm="1">
        <f t="array" aca="1" ref="Z877" ca="1">_xlfn.IFS(
   Merge1[[#This Row],[Customer Tenure]]&lt;=2,"New",
   Merge1[[#This Row],[Customer Tenure]]&lt;=5,"Emerging",
  Merge1[[#This Row],[Customer Tenure]]&lt;9,"Established",
   TRUE,"Loyal"
)</f>
        <v>Established</v>
      </c>
      <c r="AA877" s="1" t="str" cm="1">
        <f t="array" ref="AA877">_xlfn.IFS(Merge1[[#This Row],[Income]]&lt;=30000,"Low",Merge1[[#This Row],[Income]]&lt;=60000,"Medium",Merge1[[#This Row],[Income]]&lt;=100000,"High", Merge1[[#This Row],[Income]]&gt;100000," Premium")</f>
        <v xml:space="preserve"> Premium</v>
      </c>
      <c r="AB877" s="1" t="str" cm="1">
        <f t="array" ref="AB877">_xlfn.IFS(Merge1[[#This Row],[Age]]&lt;= 28,"Gen Z", Merge1[[#This Row],[Age]]&lt;=44,"Millennials", Merge1[[#This Row],[Age]]&lt;=60,"Gen X", Merge1[[#This Row],[Age]]&gt;60,"Baby Boomers")</f>
        <v>Millennials</v>
      </c>
      <c r="AC877" s="1" t="str" cm="1">
        <f t="array" ref="AC877">_xlfn.IFS(
    Merge1[[#This Row],[Balance]]&lt;=50000,"Low",
    Merge1[[#This Row],[Balance]]&lt;=200000,"Medium",
    Merge1[[#This Row],[Balance]]&gt;200000,"High"
)</f>
        <v>High</v>
      </c>
    </row>
    <row r="878" spans="1:29" x14ac:dyDescent="0.25">
      <c r="A878" s="1" t="s">
        <v>1435</v>
      </c>
      <c r="B878" s="1" t="s">
        <v>6142</v>
      </c>
      <c r="C878" s="1" t="s">
        <v>5835</v>
      </c>
      <c r="D878" s="2">
        <v>45303</v>
      </c>
      <c r="E878">
        <v>422117</v>
      </c>
      <c r="F878">
        <v>577</v>
      </c>
      <c r="G878">
        <v>0</v>
      </c>
      <c r="H878" s="1" t="s">
        <v>5833</v>
      </c>
      <c r="I878" s="1" t="s">
        <v>6787</v>
      </c>
      <c r="J878" s="1" t="s">
        <v>6245</v>
      </c>
      <c r="K878">
        <v>65</v>
      </c>
      <c r="L878" s="1" t="s">
        <v>6260</v>
      </c>
      <c r="M878" s="1" t="s">
        <v>6242</v>
      </c>
      <c r="N878">
        <v>53397</v>
      </c>
      <c r="O878" s="1" t="s">
        <v>6248</v>
      </c>
      <c r="P878" s="2">
        <v>45281</v>
      </c>
      <c r="Q878" s="2">
        <v>45595</v>
      </c>
      <c r="R878" s="1" t="s">
        <v>6912</v>
      </c>
      <c r="S878" s="1" t="s">
        <v>6917</v>
      </c>
      <c r="T878" s="1" t="s">
        <v>14</v>
      </c>
      <c r="U878">
        <v>6971</v>
      </c>
      <c r="V878" s="1" t="s">
        <v>19</v>
      </c>
      <c r="W878" s="1" t="s">
        <v>45</v>
      </c>
      <c r="X878" s="2">
        <f t="shared" ca="1" si="13"/>
        <v>45937</v>
      </c>
      <c r="Y878" s="1">
        <f ca="1">ROUND(YEARFRAC(Merge1[[#This Row],[Join_Date]],Merge1[[#This Row],[Today]], 3),0)</f>
        <v>2</v>
      </c>
      <c r="Z878" s="1" t="str" cm="1">
        <f t="array" aca="1" ref="Z878" ca="1">_xlfn.IFS(
   Merge1[[#This Row],[Customer Tenure]]&lt;=2,"New",
   Merge1[[#This Row],[Customer Tenure]]&lt;=5,"Emerging",
  Merge1[[#This Row],[Customer Tenure]]&lt;9,"Established",
   TRUE,"Loyal"
)</f>
        <v>New</v>
      </c>
      <c r="AA878" s="1" t="str" cm="1">
        <f t="array" ref="AA878">_xlfn.IFS(Merge1[[#This Row],[Income]]&lt;=30000,"Low",Merge1[[#This Row],[Income]]&lt;=60000,"Medium",Merge1[[#This Row],[Income]]&lt;=100000,"High", Merge1[[#This Row],[Income]]&gt;100000," Premium")</f>
        <v>Medium</v>
      </c>
      <c r="AB878" s="1" t="str" cm="1">
        <f t="array" ref="AB878">_xlfn.IFS(Merge1[[#This Row],[Age]]&lt;= 28,"Gen Z", Merge1[[#This Row],[Age]]&lt;=44,"Millennials", Merge1[[#This Row],[Age]]&lt;=60,"Gen X", Merge1[[#This Row],[Age]]&gt;60,"Baby Boomers")</f>
        <v>Baby Boomers</v>
      </c>
      <c r="AC878" s="1" t="str" cm="1">
        <f t="array" ref="AC878">_xlfn.IFS(
    Merge1[[#This Row],[Balance]]&lt;=50000,"Low",
    Merge1[[#This Row],[Balance]]&lt;=200000,"Medium",
    Merge1[[#This Row],[Balance]]&gt;200000,"High"
)</f>
        <v>High</v>
      </c>
    </row>
    <row r="879" spans="1:29" x14ac:dyDescent="0.25">
      <c r="A879" s="1" t="s">
        <v>1107</v>
      </c>
      <c r="B879" s="1" t="s">
        <v>5865</v>
      </c>
      <c r="C879" s="1" t="s">
        <v>5842</v>
      </c>
      <c r="D879" s="2">
        <v>42491</v>
      </c>
      <c r="E879">
        <v>358133</v>
      </c>
      <c r="F879">
        <v>579</v>
      </c>
      <c r="G879">
        <v>0</v>
      </c>
      <c r="H879" s="1" t="s">
        <v>5833</v>
      </c>
      <c r="I879" s="1" t="s">
        <v>6834</v>
      </c>
      <c r="J879" s="1" t="s">
        <v>6245</v>
      </c>
      <c r="K879">
        <v>18</v>
      </c>
      <c r="L879" s="1" t="s">
        <v>6256</v>
      </c>
      <c r="M879" s="1" t="s">
        <v>6257</v>
      </c>
      <c r="N879">
        <v>53997</v>
      </c>
      <c r="O879" s="1" t="s">
        <v>6243</v>
      </c>
      <c r="P879" s="2">
        <v>43488</v>
      </c>
      <c r="Q879" s="2">
        <v>45476</v>
      </c>
      <c r="R879" s="1" t="s">
        <v>6891</v>
      </c>
      <c r="S879" s="1" t="s">
        <v>6895</v>
      </c>
      <c r="T879" s="1" t="s">
        <v>9</v>
      </c>
      <c r="U879">
        <v>6023</v>
      </c>
      <c r="V879" s="1" t="s">
        <v>24</v>
      </c>
      <c r="W879" s="1" t="s">
        <v>29</v>
      </c>
      <c r="X879" s="2">
        <f t="shared" ca="1" si="13"/>
        <v>45937</v>
      </c>
      <c r="Y879" s="1">
        <f ca="1">ROUND(YEARFRAC(Merge1[[#This Row],[Join_Date]],Merge1[[#This Row],[Today]], 3),0)</f>
        <v>7</v>
      </c>
      <c r="Z879" s="1" t="str" cm="1">
        <f t="array" aca="1" ref="Z879" ca="1">_xlfn.IFS(
   Merge1[[#This Row],[Customer Tenure]]&lt;=2,"New",
   Merge1[[#This Row],[Customer Tenure]]&lt;=5,"Emerging",
  Merge1[[#This Row],[Customer Tenure]]&lt;9,"Established",
   TRUE,"Loyal"
)</f>
        <v>Established</v>
      </c>
      <c r="AA879" s="1" t="str" cm="1">
        <f t="array" ref="AA879">_xlfn.IFS(Merge1[[#This Row],[Income]]&lt;=30000,"Low",Merge1[[#This Row],[Income]]&lt;=60000,"Medium",Merge1[[#This Row],[Income]]&lt;=100000,"High", Merge1[[#This Row],[Income]]&gt;100000," Premium")</f>
        <v>Medium</v>
      </c>
      <c r="AB879" s="1" t="str" cm="1">
        <f t="array" ref="AB879">_xlfn.IFS(Merge1[[#This Row],[Age]]&lt;= 28,"Gen Z", Merge1[[#This Row],[Age]]&lt;=44,"Millennials", Merge1[[#This Row],[Age]]&lt;=60,"Gen X", Merge1[[#This Row],[Age]]&gt;60,"Baby Boomers")</f>
        <v>Gen Z</v>
      </c>
      <c r="AC879" s="1" t="str" cm="1">
        <f t="array" ref="AC879">_xlfn.IFS(
    Merge1[[#This Row],[Balance]]&lt;=50000,"Low",
    Merge1[[#This Row],[Balance]]&lt;=200000,"Medium",
    Merge1[[#This Row],[Balance]]&gt;200000,"High"
)</f>
        <v>High</v>
      </c>
    </row>
    <row r="880" spans="1:29" x14ac:dyDescent="0.25">
      <c r="A880" s="1" t="s">
        <v>492</v>
      </c>
      <c r="B880" s="1" t="s">
        <v>6071</v>
      </c>
      <c r="C880" s="1" t="s">
        <v>5835</v>
      </c>
      <c r="D880" s="2">
        <v>45883</v>
      </c>
      <c r="E880">
        <v>434474</v>
      </c>
      <c r="F880">
        <v>480</v>
      </c>
      <c r="G880">
        <v>0</v>
      </c>
      <c r="H880" s="1" t="s">
        <v>5833</v>
      </c>
      <c r="I880" s="1" t="s">
        <v>6513</v>
      </c>
      <c r="J880" s="1" t="s">
        <v>6240</v>
      </c>
      <c r="K880">
        <v>40</v>
      </c>
      <c r="L880" s="1" t="s">
        <v>6256</v>
      </c>
      <c r="M880" s="1" t="s">
        <v>6251</v>
      </c>
      <c r="N880">
        <v>183268</v>
      </c>
      <c r="O880" s="1" t="s">
        <v>6248</v>
      </c>
      <c r="P880" s="2">
        <v>43742</v>
      </c>
      <c r="Q880" s="2">
        <v>45679</v>
      </c>
      <c r="R880" s="1" t="s">
        <v>6902</v>
      </c>
      <c r="S880" s="1" t="s">
        <v>6908</v>
      </c>
      <c r="T880" s="1" t="s">
        <v>14</v>
      </c>
      <c r="U880">
        <v>806</v>
      </c>
      <c r="V880" s="1" t="s">
        <v>24</v>
      </c>
      <c r="W880" s="1" t="s">
        <v>40</v>
      </c>
      <c r="X880" s="2">
        <f t="shared" ca="1" si="13"/>
        <v>45937</v>
      </c>
      <c r="Y880" s="1">
        <f ca="1">ROUND(YEARFRAC(Merge1[[#This Row],[Join_Date]],Merge1[[#This Row],[Today]], 3),0)</f>
        <v>6</v>
      </c>
      <c r="Z880" s="1" t="str" cm="1">
        <f t="array" aca="1" ref="Z880" ca="1">_xlfn.IFS(
   Merge1[[#This Row],[Customer Tenure]]&lt;=2,"New",
   Merge1[[#This Row],[Customer Tenure]]&lt;=5,"Emerging",
  Merge1[[#This Row],[Customer Tenure]]&lt;9,"Established",
   TRUE,"Loyal"
)</f>
        <v>Established</v>
      </c>
      <c r="AA880" s="1" t="str" cm="1">
        <f t="array" ref="AA880">_xlfn.IFS(Merge1[[#This Row],[Income]]&lt;=30000,"Low",Merge1[[#This Row],[Income]]&lt;=60000,"Medium",Merge1[[#This Row],[Income]]&lt;=100000,"High", Merge1[[#This Row],[Income]]&gt;100000," Premium")</f>
        <v xml:space="preserve"> Premium</v>
      </c>
      <c r="AB880" s="1" t="str" cm="1">
        <f t="array" ref="AB880">_xlfn.IFS(Merge1[[#This Row],[Age]]&lt;= 28,"Gen Z", Merge1[[#This Row],[Age]]&lt;=44,"Millennials", Merge1[[#This Row],[Age]]&lt;=60,"Gen X", Merge1[[#This Row],[Age]]&gt;60,"Baby Boomers")</f>
        <v>Millennials</v>
      </c>
      <c r="AC880" s="1" t="str" cm="1">
        <f t="array" ref="AC880">_xlfn.IFS(
    Merge1[[#This Row],[Balance]]&lt;=50000,"Low",
    Merge1[[#This Row],[Balance]]&lt;=200000,"Medium",
    Merge1[[#This Row],[Balance]]&gt;200000,"High"
)</f>
        <v>High</v>
      </c>
    </row>
    <row r="881" spans="1:29" x14ac:dyDescent="0.25">
      <c r="A881" s="1" t="s">
        <v>1439</v>
      </c>
      <c r="B881" s="1" t="s">
        <v>5934</v>
      </c>
      <c r="C881" s="1" t="s">
        <v>5835</v>
      </c>
      <c r="D881" s="2">
        <v>45597</v>
      </c>
      <c r="E881">
        <v>201202</v>
      </c>
      <c r="F881">
        <v>647</v>
      </c>
      <c r="G881">
        <v>0</v>
      </c>
      <c r="H881" s="1" t="s">
        <v>5833</v>
      </c>
      <c r="I881" s="1" t="s">
        <v>6359</v>
      </c>
      <c r="J881" s="1" t="s">
        <v>6245</v>
      </c>
      <c r="K881">
        <v>49</v>
      </c>
      <c r="L881" s="1" t="s">
        <v>6260</v>
      </c>
      <c r="M881" s="1" t="s">
        <v>6254</v>
      </c>
      <c r="N881">
        <v>154092</v>
      </c>
      <c r="O881" s="1" t="s">
        <v>6252</v>
      </c>
      <c r="P881" s="2">
        <v>44288</v>
      </c>
      <c r="Q881" s="2">
        <v>45322</v>
      </c>
      <c r="R881" s="1" t="s">
        <v>6902</v>
      </c>
      <c r="S881" s="1" t="s">
        <v>6903</v>
      </c>
      <c r="T881" s="1" t="s">
        <v>14</v>
      </c>
      <c r="U881">
        <v>1967</v>
      </c>
      <c r="V881" s="1" t="s">
        <v>15</v>
      </c>
      <c r="W881" s="1" t="s">
        <v>45</v>
      </c>
      <c r="X881" s="2">
        <f t="shared" ca="1" si="13"/>
        <v>45937</v>
      </c>
      <c r="Y881" s="1">
        <f ca="1">ROUND(YEARFRAC(Merge1[[#This Row],[Join_Date]],Merge1[[#This Row],[Today]], 3),0)</f>
        <v>5</v>
      </c>
      <c r="Z881" s="1" t="str" cm="1">
        <f t="array" aca="1" ref="Z881" ca="1">_xlfn.IFS(
   Merge1[[#This Row],[Customer Tenure]]&lt;=2,"New",
   Merge1[[#This Row],[Customer Tenure]]&lt;=5,"Emerging",
  Merge1[[#This Row],[Customer Tenure]]&lt;9,"Established",
   TRUE,"Loyal"
)</f>
        <v>Emerging</v>
      </c>
      <c r="AA881" s="1" t="str" cm="1">
        <f t="array" ref="AA881">_xlfn.IFS(Merge1[[#This Row],[Income]]&lt;=30000,"Low",Merge1[[#This Row],[Income]]&lt;=60000,"Medium",Merge1[[#This Row],[Income]]&lt;=100000,"High", Merge1[[#This Row],[Income]]&gt;100000," Premium")</f>
        <v xml:space="preserve"> Premium</v>
      </c>
      <c r="AB881" s="1" t="str" cm="1">
        <f t="array" ref="AB881">_xlfn.IFS(Merge1[[#This Row],[Age]]&lt;= 28,"Gen Z", Merge1[[#This Row],[Age]]&lt;=44,"Millennials", Merge1[[#This Row],[Age]]&lt;=60,"Gen X", Merge1[[#This Row],[Age]]&gt;60,"Baby Boomers")</f>
        <v>Gen X</v>
      </c>
      <c r="AC881" s="1" t="str" cm="1">
        <f t="array" ref="AC881">_xlfn.IFS(
    Merge1[[#This Row],[Balance]]&lt;=50000,"Low",
    Merge1[[#This Row],[Balance]]&lt;=200000,"Medium",
    Merge1[[#This Row],[Balance]]&gt;200000,"High"
)</f>
        <v>High</v>
      </c>
    </row>
    <row r="882" spans="1:29" x14ac:dyDescent="0.25">
      <c r="A882" s="1" t="s">
        <v>411</v>
      </c>
      <c r="B882" s="1" t="s">
        <v>5997</v>
      </c>
      <c r="C882" s="1" t="s">
        <v>5842</v>
      </c>
      <c r="D882" s="2">
        <v>45731</v>
      </c>
      <c r="E882">
        <v>184099</v>
      </c>
      <c r="F882">
        <v>372</v>
      </c>
      <c r="G882">
        <v>0</v>
      </c>
      <c r="H882" s="1" t="s">
        <v>5860</v>
      </c>
      <c r="I882" s="1" t="s">
        <v>6293</v>
      </c>
      <c r="J882" s="1" t="s">
        <v>6245</v>
      </c>
      <c r="K882">
        <v>26</v>
      </c>
      <c r="L882" s="1" t="s">
        <v>6241</v>
      </c>
      <c r="M882" s="1" t="s">
        <v>6257</v>
      </c>
      <c r="N882">
        <v>136953</v>
      </c>
      <c r="O882" s="1" t="s">
        <v>6243</v>
      </c>
      <c r="P882" s="2">
        <v>43698</v>
      </c>
      <c r="Q882" s="2">
        <v>45520</v>
      </c>
      <c r="R882" s="1" t="s">
        <v>6889</v>
      </c>
      <c r="S882" s="1" t="s">
        <v>6890</v>
      </c>
      <c r="T882" s="1" t="s">
        <v>23</v>
      </c>
      <c r="U882">
        <v>3076</v>
      </c>
      <c r="V882" s="1" t="s">
        <v>19</v>
      </c>
      <c r="W882" s="1" t="s">
        <v>11</v>
      </c>
      <c r="X882" s="2">
        <f t="shared" ca="1" si="13"/>
        <v>45937</v>
      </c>
      <c r="Y882" s="1">
        <f ca="1">ROUND(YEARFRAC(Merge1[[#This Row],[Join_Date]],Merge1[[#This Row],[Today]], 3),0)</f>
        <v>6</v>
      </c>
      <c r="Z882" s="1" t="str" cm="1">
        <f t="array" aca="1" ref="Z882" ca="1">_xlfn.IFS(
   Merge1[[#This Row],[Customer Tenure]]&lt;=2,"New",
   Merge1[[#This Row],[Customer Tenure]]&lt;=5,"Emerging",
  Merge1[[#This Row],[Customer Tenure]]&lt;9,"Established",
   TRUE,"Loyal"
)</f>
        <v>Established</v>
      </c>
      <c r="AA882" s="1" t="str" cm="1">
        <f t="array" ref="AA882">_xlfn.IFS(Merge1[[#This Row],[Income]]&lt;=30000,"Low",Merge1[[#This Row],[Income]]&lt;=60000,"Medium",Merge1[[#This Row],[Income]]&lt;=100000,"High", Merge1[[#This Row],[Income]]&gt;100000," Premium")</f>
        <v xml:space="preserve"> Premium</v>
      </c>
      <c r="AB882" s="1" t="str" cm="1">
        <f t="array" ref="AB882">_xlfn.IFS(Merge1[[#This Row],[Age]]&lt;= 28,"Gen Z", Merge1[[#This Row],[Age]]&lt;=44,"Millennials", Merge1[[#This Row],[Age]]&lt;=60,"Gen X", Merge1[[#This Row],[Age]]&gt;60,"Baby Boomers")</f>
        <v>Gen Z</v>
      </c>
      <c r="AC882" s="1" t="str" cm="1">
        <f t="array" ref="AC882">_xlfn.IFS(
    Merge1[[#This Row],[Balance]]&lt;=50000,"Low",
    Merge1[[#This Row],[Balance]]&lt;=200000,"Medium",
    Merge1[[#This Row],[Balance]]&gt;200000,"High"
)</f>
        <v>Medium</v>
      </c>
    </row>
    <row r="883" spans="1:29" x14ac:dyDescent="0.25">
      <c r="A883" s="1" t="s">
        <v>705</v>
      </c>
      <c r="B883" s="1" t="s">
        <v>5896</v>
      </c>
      <c r="C883" s="1" t="s">
        <v>5835</v>
      </c>
      <c r="D883" s="2">
        <v>42482</v>
      </c>
      <c r="E883">
        <v>339387</v>
      </c>
      <c r="F883">
        <v>636</v>
      </c>
      <c r="G883">
        <v>0</v>
      </c>
      <c r="H883" s="1" t="s">
        <v>5838</v>
      </c>
      <c r="I883" s="1" t="s">
        <v>6854</v>
      </c>
      <c r="J883" s="1" t="s">
        <v>6240</v>
      </c>
      <c r="K883">
        <v>27</v>
      </c>
      <c r="L883" s="1" t="s">
        <v>6256</v>
      </c>
      <c r="M883" s="1" t="s">
        <v>6242</v>
      </c>
      <c r="N883">
        <v>99141</v>
      </c>
      <c r="O883" s="1" t="s">
        <v>6243</v>
      </c>
      <c r="P883" s="2">
        <v>45393</v>
      </c>
      <c r="Q883" s="2">
        <v>45317</v>
      </c>
      <c r="R883" s="1" t="s">
        <v>6902</v>
      </c>
      <c r="S883" s="1" t="s">
        <v>6903</v>
      </c>
      <c r="T883" s="1" t="s">
        <v>28</v>
      </c>
      <c r="U883">
        <v>2690</v>
      </c>
      <c r="V883" s="1" t="s">
        <v>24</v>
      </c>
      <c r="W883" s="1" t="s">
        <v>50</v>
      </c>
      <c r="X883" s="2">
        <f t="shared" ca="1" si="13"/>
        <v>45937</v>
      </c>
      <c r="Y883" s="1">
        <f ca="1">ROUND(YEARFRAC(Merge1[[#This Row],[Join_Date]],Merge1[[#This Row],[Today]], 3),0)</f>
        <v>1</v>
      </c>
      <c r="Z883" s="1" t="str" cm="1">
        <f t="array" aca="1" ref="Z883" ca="1">_xlfn.IFS(
   Merge1[[#This Row],[Customer Tenure]]&lt;=2,"New",
   Merge1[[#This Row],[Customer Tenure]]&lt;=5,"Emerging",
  Merge1[[#This Row],[Customer Tenure]]&lt;9,"Established",
   TRUE,"Loyal"
)</f>
        <v>New</v>
      </c>
      <c r="AA883" s="1" t="str" cm="1">
        <f t="array" ref="AA883">_xlfn.IFS(Merge1[[#This Row],[Income]]&lt;=30000,"Low",Merge1[[#This Row],[Income]]&lt;=60000,"Medium",Merge1[[#This Row],[Income]]&lt;=100000,"High", Merge1[[#This Row],[Income]]&gt;100000," Premium")</f>
        <v>High</v>
      </c>
      <c r="AB883" s="1" t="str" cm="1">
        <f t="array" ref="AB883">_xlfn.IFS(Merge1[[#This Row],[Age]]&lt;= 28,"Gen Z", Merge1[[#This Row],[Age]]&lt;=44,"Millennials", Merge1[[#This Row],[Age]]&lt;=60,"Gen X", Merge1[[#This Row],[Age]]&gt;60,"Baby Boomers")</f>
        <v>Gen Z</v>
      </c>
      <c r="AC883" s="1" t="str" cm="1">
        <f t="array" ref="AC883">_xlfn.IFS(
    Merge1[[#This Row],[Balance]]&lt;=50000,"Low",
    Merge1[[#This Row],[Balance]]&lt;=200000,"Medium",
    Merge1[[#This Row],[Balance]]&gt;200000,"High"
)</f>
        <v>High</v>
      </c>
    </row>
    <row r="884" spans="1:29" x14ac:dyDescent="0.25">
      <c r="A884" s="1" t="s">
        <v>1443</v>
      </c>
      <c r="B884" s="1" t="s">
        <v>6140</v>
      </c>
      <c r="C884" s="1" t="s">
        <v>5842</v>
      </c>
      <c r="D884" s="2">
        <v>42732</v>
      </c>
      <c r="E884">
        <v>125829</v>
      </c>
      <c r="F884">
        <v>666</v>
      </c>
      <c r="G884">
        <v>0</v>
      </c>
      <c r="H884" s="1" t="s">
        <v>5860</v>
      </c>
      <c r="I884" s="1" t="s">
        <v>6339</v>
      </c>
      <c r="J884" s="1" t="s">
        <v>6245</v>
      </c>
      <c r="K884">
        <v>69</v>
      </c>
      <c r="L884" s="1" t="s">
        <v>6260</v>
      </c>
      <c r="M884" s="1" t="s">
        <v>6251</v>
      </c>
      <c r="N884">
        <v>147015</v>
      </c>
      <c r="O884" s="1" t="s">
        <v>6243</v>
      </c>
      <c r="P884" s="2">
        <v>44996</v>
      </c>
      <c r="Q884" s="2">
        <v>45272</v>
      </c>
      <c r="R884" s="1" t="s">
        <v>6904</v>
      </c>
      <c r="S884" s="1" t="s">
        <v>6905</v>
      </c>
      <c r="T884" s="1" t="s">
        <v>14</v>
      </c>
      <c r="U884">
        <v>4451</v>
      </c>
      <c r="V884" s="1" t="s">
        <v>19</v>
      </c>
      <c r="W884" s="1" t="s">
        <v>106</v>
      </c>
      <c r="X884" s="2">
        <f t="shared" ca="1" si="13"/>
        <v>45937</v>
      </c>
      <c r="Y884" s="1">
        <f ca="1">ROUND(YEARFRAC(Merge1[[#This Row],[Join_Date]],Merge1[[#This Row],[Today]], 3),0)</f>
        <v>3</v>
      </c>
      <c r="Z884" s="1" t="str" cm="1">
        <f t="array" aca="1" ref="Z884" ca="1">_xlfn.IFS(
   Merge1[[#This Row],[Customer Tenure]]&lt;=2,"New",
   Merge1[[#This Row],[Customer Tenure]]&lt;=5,"Emerging",
  Merge1[[#This Row],[Customer Tenure]]&lt;9,"Established",
   TRUE,"Loyal"
)</f>
        <v>Emerging</v>
      </c>
      <c r="AA884" s="1" t="str" cm="1">
        <f t="array" ref="AA884">_xlfn.IFS(Merge1[[#This Row],[Income]]&lt;=30000,"Low",Merge1[[#This Row],[Income]]&lt;=60000,"Medium",Merge1[[#This Row],[Income]]&lt;=100000,"High", Merge1[[#This Row],[Income]]&gt;100000," Premium")</f>
        <v xml:space="preserve"> Premium</v>
      </c>
      <c r="AB884" s="1" t="str" cm="1">
        <f t="array" ref="AB884">_xlfn.IFS(Merge1[[#This Row],[Age]]&lt;= 28,"Gen Z", Merge1[[#This Row],[Age]]&lt;=44,"Millennials", Merge1[[#This Row],[Age]]&lt;=60,"Gen X", Merge1[[#This Row],[Age]]&gt;60,"Baby Boomers")</f>
        <v>Baby Boomers</v>
      </c>
      <c r="AC884" s="1" t="str" cm="1">
        <f t="array" ref="AC884">_xlfn.IFS(
    Merge1[[#This Row],[Balance]]&lt;=50000,"Low",
    Merge1[[#This Row],[Balance]]&lt;=200000,"Medium",
    Merge1[[#This Row],[Balance]]&gt;200000,"High"
)</f>
        <v>Medium</v>
      </c>
    </row>
    <row r="885" spans="1:29" x14ac:dyDescent="0.25">
      <c r="A885" s="1" t="s">
        <v>59</v>
      </c>
      <c r="B885" s="1" t="s">
        <v>6048</v>
      </c>
      <c r="C885" s="1" t="s">
        <v>5835</v>
      </c>
      <c r="D885" s="2">
        <v>44424</v>
      </c>
      <c r="E885">
        <v>441153</v>
      </c>
      <c r="F885">
        <v>689</v>
      </c>
      <c r="G885">
        <v>34992</v>
      </c>
      <c r="H885" s="1" t="s">
        <v>5833</v>
      </c>
      <c r="I885" s="1" t="s">
        <v>6809</v>
      </c>
      <c r="J885" s="1" t="s">
        <v>6240</v>
      </c>
      <c r="K885">
        <v>73</v>
      </c>
      <c r="L885" s="1" t="s">
        <v>6246</v>
      </c>
      <c r="M885" s="1" t="s">
        <v>6251</v>
      </c>
      <c r="N885">
        <v>46155</v>
      </c>
      <c r="O885" s="1" t="s">
        <v>6243</v>
      </c>
      <c r="P885" s="2">
        <v>42386</v>
      </c>
      <c r="Q885" s="2">
        <v>45328</v>
      </c>
      <c r="R885" s="1" t="s">
        <v>6885</v>
      </c>
      <c r="S885" s="1" t="s">
        <v>6886</v>
      </c>
      <c r="T885" s="1" t="s">
        <v>9</v>
      </c>
      <c r="U885">
        <v>2958</v>
      </c>
      <c r="V885" s="1" t="s">
        <v>19</v>
      </c>
      <c r="W885" s="1" t="s">
        <v>16</v>
      </c>
      <c r="X885" s="2">
        <f t="shared" ca="1" si="13"/>
        <v>45937</v>
      </c>
      <c r="Y885" s="1">
        <f ca="1">ROUND(YEARFRAC(Merge1[[#This Row],[Join_Date]],Merge1[[#This Row],[Today]], 3),0)</f>
        <v>10</v>
      </c>
      <c r="Z885" s="1" t="str" cm="1">
        <f t="array" aca="1" ref="Z885" ca="1">_xlfn.IFS(
   Merge1[[#This Row],[Customer Tenure]]&lt;=2,"New",
   Merge1[[#This Row],[Customer Tenure]]&lt;=5,"Emerging",
  Merge1[[#This Row],[Customer Tenure]]&lt;9,"Established",
   TRUE,"Loyal"
)</f>
        <v>Loyal</v>
      </c>
      <c r="AA885" s="1" t="str" cm="1">
        <f t="array" ref="AA885">_xlfn.IFS(Merge1[[#This Row],[Income]]&lt;=30000,"Low",Merge1[[#This Row],[Income]]&lt;=60000,"Medium",Merge1[[#This Row],[Income]]&lt;=100000,"High", Merge1[[#This Row],[Income]]&gt;100000," Premium")</f>
        <v>Medium</v>
      </c>
      <c r="AB885" s="1" t="str" cm="1">
        <f t="array" ref="AB885">_xlfn.IFS(Merge1[[#This Row],[Age]]&lt;= 28,"Gen Z", Merge1[[#This Row],[Age]]&lt;=44,"Millennials", Merge1[[#This Row],[Age]]&lt;=60,"Gen X", Merge1[[#This Row],[Age]]&gt;60,"Baby Boomers")</f>
        <v>Baby Boomers</v>
      </c>
      <c r="AC885" s="1" t="str" cm="1">
        <f t="array" ref="AC885">_xlfn.IFS(
    Merge1[[#This Row],[Balance]]&lt;=50000,"Low",
    Merge1[[#This Row],[Balance]]&lt;=200000,"Medium",
    Merge1[[#This Row],[Balance]]&gt;200000,"High"
)</f>
        <v>High</v>
      </c>
    </row>
    <row r="886" spans="1:29" x14ac:dyDescent="0.25">
      <c r="A886" s="1" t="s">
        <v>903</v>
      </c>
      <c r="B886" s="1" t="s">
        <v>6182</v>
      </c>
      <c r="C886" s="1" t="s">
        <v>5832</v>
      </c>
      <c r="D886" s="2">
        <v>42632</v>
      </c>
      <c r="E886">
        <v>488256</v>
      </c>
      <c r="F886">
        <v>609</v>
      </c>
      <c r="G886">
        <v>0</v>
      </c>
      <c r="H886" s="1" t="s">
        <v>5838</v>
      </c>
      <c r="I886" s="1" t="s">
        <v>6694</v>
      </c>
      <c r="J886" s="1" t="s">
        <v>6245</v>
      </c>
      <c r="K886">
        <v>45</v>
      </c>
      <c r="L886" s="1" t="s">
        <v>6260</v>
      </c>
      <c r="M886" s="1" t="s">
        <v>6247</v>
      </c>
      <c r="N886">
        <v>40049</v>
      </c>
      <c r="O886" s="1" t="s">
        <v>6243</v>
      </c>
      <c r="P886" s="2">
        <v>44190</v>
      </c>
      <c r="Q886" s="2">
        <v>45577</v>
      </c>
      <c r="R886" s="1" t="s">
        <v>6912</v>
      </c>
      <c r="S886" s="1" t="s">
        <v>6917</v>
      </c>
      <c r="T886" s="1" t="s">
        <v>28</v>
      </c>
      <c r="U886">
        <v>3741</v>
      </c>
      <c r="V886" s="1" t="s">
        <v>15</v>
      </c>
      <c r="W886" s="1" t="s">
        <v>50</v>
      </c>
      <c r="X886" s="2">
        <f t="shared" ca="1" si="13"/>
        <v>45937</v>
      </c>
      <c r="Y886" s="1">
        <f ca="1">ROUND(YEARFRAC(Merge1[[#This Row],[Join_Date]],Merge1[[#This Row],[Today]], 3),0)</f>
        <v>5</v>
      </c>
      <c r="Z886" s="1" t="str" cm="1">
        <f t="array" aca="1" ref="Z886" ca="1">_xlfn.IFS(
   Merge1[[#This Row],[Customer Tenure]]&lt;=2,"New",
   Merge1[[#This Row],[Customer Tenure]]&lt;=5,"Emerging",
  Merge1[[#This Row],[Customer Tenure]]&lt;9,"Established",
   TRUE,"Loyal"
)</f>
        <v>Emerging</v>
      </c>
      <c r="AA886" s="1" t="str" cm="1">
        <f t="array" ref="AA886">_xlfn.IFS(Merge1[[#This Row],[Income]]&lt;=30000,"Low",Merge1[[#This Row],[Income]]&lt;=60000,"Medium",Merge1[[#This Row],[Income]]&lt;=100000,"High", Merge1[[#This Row],[Income]]&gt;100000," Premium")</f>
        <v>Medium</v>
      </c>
      <c r="AB886" s="1" t="str" cm="1">
        <f t="array" ref="AB886">_xlfn.IFS(Merge1[[#This Row],[Age]]&lt;= 28,"Gen Z", Merge1[[#This Row],[Age]]&lt;=44,"Millennials", Merge1[[#This Row],[Age]]&lt;=60,"Gen X", Merge1[[#This Row],[Age]]&gt;60,"Baby Boomers")</f>
        <v>Gen X</v>
      </c>
      <c r="AC886" s="1" t="str" cm="1">
        <f t="array" ref="AC886">_xlfn.IFS(
    Merge1[[#This Row],[Balance]]&lt;=50000,"Low",
    Merge1[[#This Row],[Balance]]&lt;=200000,"Medium",
    Merge1[[#This Row],[Balance]]&gt;200000,"High"
)</f>
        <v>High</v>
      </c>
    </row>
    <row r="887" spans="1:29" x14ac:dyDescent="0.25">
      <c r="A887" s="1" t="s">
        <v>465</v>
      </c>
      <c r="B887" s="1" t="s">
        <v>6121</v>
      </c>
      <c r="C887" s="1" t="s">
        <v>5835</v>
      </c>
      <c r="D887" s="2">
        <v>44091</v>
      </c>
      <c r="E887">
        <v>274370</v>
      </c>
      <c r="F887">
        <v>790</v>
      </c>
      <c r="G887">
        <v>0</v>
      </c>
      <c r="H887" s="1" t="s">
        <v>5833</v>
      </c>
      <c r="I887" s="1" t="s">
        <v>6445</v>
      </c>
      <c r="J887" s="1" t="s">
        <v>6245</v>
      </c>
      <c r="K887">
        <v>47</v>
      </c>
      <c r="L887" s="1" t="s">
        <v>6260</v>
      </c>
      <c r="M887" s="1" t="s">
        <v>6266</v>
      </c>
      <c r="N887">
        <v>196611</v>
      </c>
      <c r="O887" s="1" t="s">
        <v>6243</v>
      </c>
      <c r="P887" s="2">
        <v>44850</v>
      </c>
      <c r="Q887" s="2">
        <v>45876</v>
      </c>
      <c r="R887" s="1" t="s">
        <v>6889</v>
      </c>
      <c r="S887" s="1" t="s">
        <v>6915</v>
      </c>
      <c r="T887" s="1" t="s">
        <v>9</v>
      </c>
      <c r="U887">
        <v>1111</v>
      </c>
      <c r="V887" s="1" t="s">
        <v>15</v>
      </c>
      <c r="W887" s="1" t="s">
        <v>25</v>
      </c>
      <c r="X887" s="2">
        <f t="shared" ca="1" si="13"/>
        <v>45937</v>
      </c>
      <c r="Y887" s="1">
        <f ca="1">ROUND(YEARFRAC(Merge1[[#This Row],[Join_Date]],Merge1[[#This Row],[Today]], 3),0)</f>
        <v>3</v>
      </c>
      <c r="Z887" s="1" t="str" cm="1">
        <f t="array" aca="1" ref="Z887" ca="1">_xlfn.IFS(
   Merge1[[#This Row],[Customer Tenure]]&lt;=2,"New",
   Merge1[[#This Row],[Customer Tenure]]&lt;=5,"Emerging",
  Merge1[[#This Row],[Customer Tenure]]&lt;9,"Established",
   TRUE,"Loyal"
)</f>
        <v>Emerging</v>
      </c>
      <c r="AA887" s="1" t="str" cm="1">
        <f t="array" ref="AA887">_xlfn.IFS(Merge1[[#This Row],[Income]]&lt;=30000,"Low",Merge1[[#This Row],[Income]]&lt;=60000,"Medium",Merge1[[#This Row],[Income]]&lt;=100000,"High", Merge1[[#This Row],[Income]]&gt;100000," Premium")</f>
        <v xml:space="preserve"> Premium</v>
      </c>
      <c r="AB887" s="1" t="str" cm="1">
        <f t="array" ref="AB887">_xlfn.IFS(Merge1[[#This Row],[Age]]&lt;= 28,"Gen Z", Merge1[[#This Row],[Age]]&lt;=44,"Millennials", Merge1[[#This Row],[Age]]&lt;=60,"Gen X", Merge1[[#This Row],[Age]]&gt;60,"Baby Boomers")</f>
        <v>Gen X</v>
      </c>
      <c r="AC887" s="1" t="str" cm="1">
        <f t="array" ref="AC887">_xlfn.IFS(
    Merge1[[#This Row],[Balance]]&lt;=50000,"Low",
    Merge1[[#This Row],[Balance]]&lt;=200000,"Medium",
    Merge1[[#This Row],[Balance]]&gt;200000,"High"
)</f>
        <v>High</v>
      </c>
    </row>
    <row r="888" spans="1:29" x14ac:dyDescent="0.25">
      <c r="A888" s="1" t="s">
        <v>1448</v>
      </c>
      <c r="B888" s="1" t="s">
        <v>5868</v>
      </c>
      <c r="C888" s="1" t="s">
        <v>5832</v>
      </c>
      <c r="D888" s="2">
        <v>45303</v>
      </c>
      <c r="E888">
        <v>346658</v>
      </c>
      <c r="F888">
        <v>716</v>
      </c>
      <c r="G888">
        <v>0</v>
      </c>
      <c r="H888" s="1" t="s">
        <v>5833</v>
      </c>
      <c r="I888" s="1" t="s">
        <v>6641</v>
      </c>
      <c r="J888" s="1" t="s">
        <v>6245</v>
      </c>
      <c r="K888">
        <v>61</v>
      </c>
      <c r="L888" s="1" t="s">
        <v>6260</v>
      </c>
      <c r="M888" s="1" t="s">
        <v>6262</v>
      </c>
      <c r="N888">
        <v>150406</v>
      </c>
      <c r="O888" s="1" t="s">
        <v>6243</v>
      </c>
      <c r="P888" s="2">
        <v>43566</v>
      </c>
      <c r="Q888" s="2">
        <v>45179</v>
      </c>
      <c r="R888" s="1" t="s">
        <v>6897</v>
      </c>
      <c r="S888" s="1" t="s">
        <v>6909</v>
      </c>
      <c r="T888" s="1" t="s">
        <v>28</v>
      </c>
      <c r="U888">
        <v>5494</v>
      </c>
      <c r="V888" s="1" t="s">
        <v>10</v>
      </c>
      <c r="W888" s="1" t="s">
        <v>55</v>
      </c>
      <c r="X888" s="2">
        <f t="shared" ca="1" si="13"/>
        <v>45937</v>
      </c>
      <c r="Y888" s="1">
        <f ca="1">ROUND(YEARFRAC(Merge1[[#This Row],[Join_Date]],Merge1[[#This Row],[Today]], 3),0)</f>
        <v>6</v>
      </c>
      <c r="Z888" s="1" t="str" cm="1">
        <f t="array" aca="1" ref="Z888" ca="1">_xlfn.IFS(
   Merge1[[#This Row],[Customer Tenure]]&lt;=2,"New",
   Merge1[[#This Row],[Customer Tenure]]&lt;=5,"Emerging",
  Merge1[[#This Row],[Customer Tenure]]&lt;9,"Established",
   TRUE,"Loyal"
)</f>
        <v>Established</v>
      </c>
      <c r="AA888" s="1" t="str" cm="1">
        <f t="array" ref="AA888">_xlfn.IFS(Merge1[[#This Row],[Income]]&lt;=30000,"Low",Merge1[[#This Row],[Income]]&lt;=60000,"Medium",Merge1[[#This Row],[Income]]&lt;=100000,"High", Merge1[[#This Row],[Income]]&gt;100000," Premium")</f>
        <v xml:space="preserve"> Premium</v>
      </c>
      <c r="AB888" s="1" t="str" cm="1">
        <f t="array" ref="AB888">_xlfn.IFS(Merge1[[#This Row],[Age]]&lt;= 28,"Gen Z", Merge1[[#This Row],[Age]]&lt;=44,"Millennials", Merge1[[#This Row],[Age]]&lt;=60,"Gen X", Merge1[[#This Row],[Age]]&gt;60,"Baby Boomers")</f>
        <v>Baby Boomers</v>
      </c>
      <c r="AC888" s="1" t="str" cm="1">
        <f t="array" ref="AC888">_xlfn.IFS(
    Merge1[[#This Row],[Balance]]&lt;=50000,"Low",
    Merge1[[#This Row],[Balance]]&lt;=200000,"Medium",
    Merge1[[#This Row],[Balance]]&gt;200000,"High"
)</f>
        <v>High</v>
      </c>
    </row>
    <row r="889" spans="1:29" x14ac:dyDescent="0.25">
      <c r="A889" s="1" t="s">
        <v>910</v>
      </c>
      <c r="B889" s="1" t="s">
        <v>5986</v>
      </c>
      <c r="C889" s="1" t="s">
        <v>5835</v>
      </c>
      <c r="D889" s="2">
        <v>44155</v>
      </c>
      <c r="E889">
        <v>306081</v>
      </c>
      <c r="F889">
        <v>412</v>
      </c>
      <c r="G889">
        <v>0</v>
      </c>
      <c r="H889" s="1" t="s">
        <v>5833</v>
      </c>
      <c r="I889" s="1" t="s">
        <v>6675</v>
      </c>
      <c r="J889" s="1" t="s">
        <v>6240</v>
      </c>
      <c r="K889">
        <v>53</v>
      </c>
      <c r="L889" s="1" t="s">
        <v>6241</v>
      </c>
      <c r="M889" s="1" t="s">
        <v>6251</v>
      </c>
      <c r="N889">
        <v>161398</v>
      </c>
      <c r="O889" s="1" t="s">
        <v>6243</v>
      </c>
      <c r="P889" s="2">
        <v>43009</v>
      </c>
      <c r="Q889" s="2">
        <v>45823</v>
      </c>
      <c r="R889" s="1" t="s">
        <v>6883</v>
      </c>
      <c r="S889" s="1" t="s">
        <v>6910</v>
      </c>
      <c r="T889" s="1" t="s">
        <v>28</v>
      </c>
      <c r="U889">
        <v>9239</v>
      </c>
      <c r="V889" s="1" t="s">
        <v>19</v>
      </c>
      <c r="W889" s="1" t="s">
        <v>11</v>
      </c>
      <c r="X889" s="2">
        <f t="shared" ca="1" si="13"/>
        <v>45937</v>
      </c>
      <c r="Y889" s="1">
        <f ca="1">ROUND(YEARFRAC(Merge1[[#This Row],[Join_Date]],Merge1[[#This Row],[Today]], 3),0)</f>
        <v>8</v>
      </c>
      <c r="Z889" s="1" t="str" cm="1">
        <f t="array" aca="1" ref="Z889" ca="1">_xlfn.IFS(
   Merge1[[#This Row],[Customer Tenure]]&lt;=2,"New",
   Merge1[[#This Row],[Customer Tenure]]&lt;=5,"Emerging",
  Merge1[[#This Row],[Customer Tenure]]&lt;9,"Established",
   TRUE,"Loyal"
)</f>
        <v>Established</v>
      </c>
      <c r="AA889" s="1" t="str" cm="1">
        <f t="array" ref="AA889">_xlfn.IFS(Merge1[[#This Row],[Income]]&lt;=30000,"Low",Merge1[[#This Row],[Income]]&lt;=60000,"Medium",Merge1[[#This Row],[Income]]&lt;=100000,"High", Merge1[[#This Row],[Income]]&gt;100000," Premium")</f>
        <v xml:space="preserve"> Premium</v>
      </c>
      <c r="AB889" s="1" t="str" cm="1">
        <f t="array" ref="AB889">_xlfn.IFS(Merge1[[#This Row],[Age]]&lt;= 28,"Gen Z", Merge1[[#This Row],[Age]]&lt;=44,"Millennials", Merge1[[#This Row],[Age]]&lt;=60,"Gen X", Merge1[[#This Row],[Age]]&gt;60,"Baby Boomers")</f>
        <v>Gen X</v>
      </c>
      <c r="AC889" s="1" t="str" cm="1">
        <f t="array" ref="AC889">_xlfn.IFS(
    Merge1[[#This Row],[Balance]]&lt;=50000,"Low",
    Merge1[[#This Row],[Balance]]&lt;=200000,"Medium",
    Merge1[[#This Row],[Balance]]&gt;200000,"High"
)</f>
        <v>High</v>
      </c>
    </row>
    <row r="890" spans="1:29" x14ac:dyDescent="0.25">
      <c r="A890" s="1" t="s">
        <v>1451</v>
      </c>
      <c r="B890" s="1" t="s">
        <v>6104</v>
      </c>
      <c r="C890" s="1" t="s">
        <v>5832</v>
      </c>
      <c r="D890" s="2">
        <v>43486</v>
      </c>
      <c r="E890">
        <v>295866</v>
      </c>
      <c r="F890">
        <v>667</v>
      </c>
      <c r="G890">
        <v>0</v>
      </c>
      <c r="H890" s="1" t="s">
        <v>5833</v>
      </c>
      <c r="I890" s="1" t="s">
        <v>6486</v>
      </c>
      <c r="J890" s="1" t="s">
        <v>6240</v>
      </c>
      <c r="K890">
        <v>50</v>
      </c>
      <c r="L890" s="1" t="s">
        <v>6256</v>
      </c>
      <c r="M890" s="1" t="s">
        <v>6266</v>
      </c>
      <c r="N890">
        <v>165360</v>
      </c>
      <c r="O890" s="1" t="s">
        <v>6243</v>
      </c>
      <c r="P890" s="2">
        <v>45535</v>
      </c>
      <c r="Q890" s="2">
        <v>45477</v>
      </c>
      <c r="R890" s="1" t="s">
        <v>6891</v>
      </c>
      <c r="S890" s="1" t="s">
        <v>6895</v>
      </c>
      <c r="T890" s="1" t="s">
        <v>14</v>
      </c>
      <c r="U890">
        <v>4241</v>
      </c>
      <c r="V890" s="1" t="s">
        <v>10</v>
      </c>
      <c r="W890" s="1" t="s">
        <v>50</v>
      </c>
      <c r="X890" s="2">
        <f t="shared" ca="1" si="13"/>
        <v>45937</v>
      </c>
      <c r="Y890" s="1">
        <f ca="1">ROUND(YEARFRAC(Merge1[[#This Row],[Join_Date]],Merge1[[#This Row],[Today]], 3),0)</f>
        <v>1</v>
      </c>
      <c r="Z890" s="1" t="str" cm="1">
        <f t="array" aca="1" ref="Z890" ca="1">_xlfn.IFS(
   Merge1[[#This Row],[Customer Tenure]]&lt;=2,"New",
   Merge1[[#This Row],[Customer Tenure]]&lt;=5,"Emerging",
  Merge1[[#This Row],[Customer Tenure]]&lt;9,"Established",
   TRUE,"Loyal"
)</f>
        <v>New</v>
      </c>
      <c r="AA890" s="1" t="str" cm="1">
        <f t="array" ref="AA890">_xlfn.IFS(Merge1[[#This Row],[Income]]&lt;=30000,"Low",Merge1[[#This Row],[Income]]&lt;=60000,"Medium",Merge1[[#This Row],[Income]]&lt;=100000,"High", Merge1[[#This Row],[Income]]&gt;100000," Premium")</f>
        <v xml:space="preserve"> Premium</v>
      </c>
      <c r="AB890" s="1" t="str" cm="1">
        <f t="array" ref="AB890">_xlfn.IFS(Merge1[[#This Row],[Age]]&lt;= 28,"Gen Z", Merge1[[#This Row],[Age]]&lt;=44,"Millennials", Merge1[[#This Row],[Age]]&lt;=60,"Gen X", Merge1[[#This Row],[Age]]&gt;60,"Baby Boomers")</f>
        <v>Gen X</v>
      </c>
      <c r="AC890" s="1" t="str" cm="1">
        <f t="array" ref="AC890">_xlfn.IFS(
    Merge1[[#This Row],[Balance]]&lt;=50000,"Low",
    Merge1[[#This Row],[Balance]]&lt;=200000,"Medium",
    Merge1[[#This Row],[Balance]]&gt;200000,"High"
)</f>
        <v>High</v>
      </c>
    </row>
    <row r="891" spans="1:29" x14ac:dyDescent="0.25">
      <c r="A891" s="1" t="s">
        <v>1453</v>
      </c>
      <c r="B891" s="1" t="s">
        <v>6021</v>
      </c>
      <c r="C891" s="1" t="s">
        <v>5835</v>
      </c>
      <c r="D891" s="2">
        <v>44259</v>
      </c>
      <c r="E891">
        <v>108117</v>
      </c>
      <c r="F891">
        <v>748</v>
      </c>
      <c r="G891">
        <v>0</v>
      </c>
      <c r="H891" s="1" t="s">
        <v>5833</v>
      </c>
      <c r="I891" s="1" t="s">
        <v>6773</v>
      </c>
      <c r="J891" s="1" t="s">
        <v>6240</v>
      </c>
      <c r="K891">
        <v>45</v>
      </c>
      <c r="L891" s="1" t="s">
        <v>6260</v>
      </c>
      <c r="M891" s="1" t="s">
        <v>6242</v>
      </c>
      <c r="N891">
        <v>121520</v>
      </c>
      <c r="O891" s="1" t="s">
        <v>6248</v>
      </c>
      <c r="P891" s="2">
        <v>44111</v>
      </c>
      <c r="Q891" s="2">
        <v>45509</v>
      </c>
      <c r="R891" s="1" t="s">
        <v>6889</v>
      </c>
      <c r="S891" s="1" t="s">
        <v>6890</v>
      </c>
      <c r="T891" s="1" t="s">
        <v>23</v>
      </c>
      <c r="U891">
        <v>8993</v>
      </c>
      <c r="V891" s="1" t="s">
        <v>10</v>
      </c>
      <c r="W891" s="1" t="s">
        <v>45</v>
      </c>
      <c r="X891" s="2">
        <f t="shared" ca="1" si="13"/>
        <v>45937</v>
      </c>
      <c r="Y891" s="1">
        <f ca="1">ROUND(YEARFRAC(Merge1[[#This Row],[Join_Date]],Merge1[[#This Row],[Today]], 3),0)</f>
        <v>5</v>
      </c>
      <c r="Z891" s="1" t="str" cm="1">
        <f t="array" aca="1" ref="Z891" ca="1">_xlfn.IFS(
   Merge1[[#This Row],[Customer Tenure]]&lt;=2,"New",
   Merge1[[#This Row],[Customer Tenure]]&lt;=5,"Emerging",
  Merge1[[#This Row],[Customer Tenure]]&lt;9,"Established",
   TRUE,"Loyal"
)</f>
        <v>Emerging</v>
      </c>
      <c r="AA891" s="1" t="str" cm="1">
        <f t="array" ref="AA891">_xlfn.IFS(Merge1[[#This Row],[Income]]&lt;=30000,"Low",Merge1[[#This Row],[Income]]&lt;=60000,"Medium",Merge1[[#This Row],[Income]]&lt;=100000,"High", Merge1[[#This Row],[Income]]&gt;100000," Premium")</f>
        <v xml:space="preserve"> Premium</v>
      </c>
      <c r="AB891" s="1" t="str" cm="1">
        <f t="array" ref="AB891">_xlfn.IFS(Merge1[[#This Row],[Age]]&lt;= 28,"Gen Z", Merge1[[#This Row],[Age]]&lt;=44,"Millennials", Merge1[[#This Row],[Age]]&lt;=60,"Gen X", Merge1[[#This Row],[Age]]&gt;60,"Baby Boomers")</f>
        <v>Gen X</v>
      </c>
      <c r="AC891" s="1" t="str" cm="1">
        <f t="array" ref="AC891">_xlfn.IFS(
    Merge1[[#This Row],[Balance]]&lt;=50000,"Low",
    Merge1[[#This Row],[Balance]]&lt;=200000,"Medium",
    Merge1[[#This Row],[Balance]]&gt;200000,"High"
)</f>
        <v>Medium</v>
      </c>
    </row>
    <row r="892" spans="1:29" x14ac:dyDescent="0.25">
      <c r="A892" s="1" t="s">
        <v>359</v>
      </c>
      <c r="B892" s="1" t="s">
        <v>5934</v>
      </c>
      <c r="C892" s="1" t="s">
        <v>5835</v>
      </c>
      <c r="D892" s="2">
        <v>43288</v>
      </c>
      <c r="E892">
        <v>412736</v>
      </c>
      <c r="F892">
        <v>556</v>
      </c>
      <c r="G892">
        <v>0</v>
      </c>
      <c r="H892" s="1" t="s">
        <v>5833</v>
      </c>
      <c r="I892" s="1" t="s">
        <v>6359</v>
      </c>
      <c r="J892" s="1" t="s">
        <v>6245</v>
      </c>
      <c r="K892">
        <v>49</v>
      </c>
      <c r="L892" s="1" t="s">
        <v>6260</v>
      </c>
      <c r="M892" s="1" t="s">
        <v>6254</v>
      </c>
      <c r="N892">
        <v>154092</v>
      </c>
      <c r="O892" s="1" t="s">
        <v>6252</v>
      </c>
      <c r="P892" s="2">
        <v>44288</v>
      </c>
      <c r="Q892" s="2">
        <v>45608</v>
      </c>
      <c r="R892" s="1" t="s">
        <v>6887</v>
      </c>
      <c r="S892" s="1" t="s">
        <v>6901</v>
      </c>
      <c r="T892" s="1" t="s">
        <v>14</v>
      </c>
      <c r="U892">
        <v>9980</v>
      </c>
      <c r="V892" s="1" t="s">
        <v>10</v>
      </c>
      <c r="W892" s="1" t="s">
        <v>25</v>
      </c>
      <c r="X892" s="2">
        <f t="shared" ca="1" si="13"/>
        <v>45937</v>
      </c>
      <c r="Y892" s="1">
        <f ca="1">ROUND(YEARFRAC(Merge1[[#This Row],[Join_Date]],Merge1[[#This Row],[Today]], 3),0)</f>
        <v>5</v>
      </c>
      <c r="Z892" s="1" t="str" cm="1">
        <f t="array" aca="1" ref="Z892" ca="1">_xlfn.IFS(
   Merge1[[#This Row],[Customer Tenure]]&lt;=2,"New",
   Merge1[[#This Row],[Customer Tenure]]&lt;=5,"Emerging",
  Merge1[[#This Row],[Customer Tenure]]&lt;9,"Established",
   TRUE,"Loyal"
)</f>
        <v>Emerging</v>
      </c>
      <c r="AA892" s="1" t="str" cm="1">
        <f t="array" ref="AA892">_xlfn.IFS(Merge1[[#This Row],[Income]]&lt;=30000,"Low",Merge1[[#This Row],[Income]]&lt;=60000,"Medium",Merge1[[#This Row],[Income]]&lt;=100000,"High", Merge1[[#This Row],[Income]]&gt;100000," Premium")</f>
        <v xml:space="preserve"> Premium</v>
      </c>
      <c r="AB892" s="1" t="str" cm="1">
        <f t="array" ref="AB892">_xlfn.IFS(Merge1[[#This Row],[Age]]&lt;= 28,"Gen Z", Merge1[[#This Row],[Age]]&lt;=44,"Millennials", Merge1[[#This Row],[Age]]&lt;=60,"Gen X", Merge1[[#This Row],[Age]]&gt;60,"Baby Boomers")</f>
        <v>Gen X</v>
      </c>
      <c r="AC892" s="1" t="str" cm="1">
        <f t="array" ref="AC892">_xlfn.IFS(
    Merge1[[#This Row],[Balance]]&lt;=50000,"Low",
    Merge1[[#This Row],[Balance]]&lt;=200000,"Medium",
    Merge1[[#This Row],[Balance]]&gt;200000,"High"
)</f>
        <v>High</v>
      </c>
    </row>
    <row r="893" spans="1:29" x14ac:dyDescent="0.25">
      <c r="A893" s="1" t="s">
        <v>383</v>
      </c>
      <c r="B893" s="1" t="s">
        <v>6159</v>
      </c>
      <c r="C893" s="1" t="s">
        <v>5835</v>
      </c>
      <c r="D893" s="2">
        <v>43067</v>
      </c>
      <c r="E893">
        <v>352365</v>
      </c>
      <c r="F893">
        <v>577</v>
      </c>
      <c r="G893">
        <v>0</v>
      </c>
      <c r="H893" s="1" t="s">
        <v>5833</v>
      </c>
      <c r="I893" s="1" t="s">
        <v>6434</v>
      </c>
      <c r="J893" s="1" t="s">
        <v>6240</v>
      </c>
      <c r="K893">
        <v>29</v>
      </c>
      <c r="L893" s="1" t="s">
        <v>6260</v>
      </c>
      <c r="M893" s="1" t="s">
        <v>6242</v>
      </c>
      <c r="N893">
        <v>193279</v>
      </c>
      <c r="O893" s="1" t="s">
        <v>6252</v>
      </c>
      <c r="P893" s="2">
        <v>43888</v>
      </c>
      <c r="Q893" s="2">
        <v>45298</v>
      </c>
      <c r="R893" s="1" t="s">
        <v>6902</v>
      </c>
      <c r="S893" s="1" t="s">
        <v>6903</v>
      </c>
      <c r="T893" s="1" t="s">
        <v>28</v>
      </c>
      <c r="U893">
        <v>991</v>
      </c>
      <c r="V893" s="1" t="s">
        <v>19</v>
      </c>
      <c r="W893" s="1" t="s">
        <v>29</v>
      </c>
      <c r="X893" s="2">
        <f t="shared" ca="1" si="13"/>
        <v>45937</v>
      </c>
      <c r="Y893" s="1">
        <f ca="1">ROUND(YEARFRAC(Merge1[[#This Row],[Join_Date]],Merge1[[#This Row],[Today]], 3),0)</f>
        <v>6</v>
      </c>
      <c r="Z893" s="1" t="str" cm="1">
        <f t="array" aca="1" ref="Z893" ca="1">_xlfn.IFS(
   Merge1[[#This Row],[Customer Tenure]]&lt;=2,"New",
   Merge1[[#This Row],[Customer Tenure]]&lt;=5,"Emerging",
  Merge1[[#This Row],[Customer Tenure]]&lt;9,"Established",
   TRUE,"Loyal"
)</f>
        <v>Established</v>
      </c>
      <c r="AA893" s="1" t="str" cm="1">
        <f t="array" ref="AA893">_xlfn.IFS(Merge1[[#This Row],[Income]]&lt;=30000,"Low",Merge1[[#This Row],[Income]]&lt;=60000,"Medium",Merge1[[#This Row],[Income]]&lt;=100000,"High", Merge1[[#This Row],[Income]]&gt;100000," Premium")</f>
        <v xml:space="preserve"> Premium</v>
      </c>
      <c r="AB893" s="1" t="str" cm="1">
        <f t="array" ref="AB893">_xlfn.IFS(Merge1[[#This Row],[Age]]&lt;= 28,"Gen Z", Merge1[[#This Row],[Age]]&lt;=44,"Millennials", Merge1[[#This Row],[Age]]&lt;=60,"Gen X", Merge1[[#This Row],[Age]]&gt;60,"Baby Boomers")</f>
        <v>Millennials</v>
      </c>
      <c r="AC893" s="1" t="str" cm="1">
        <f t="array" ref="AC893">_xlfn.IFS(
    Merge1[[#This Row],[Balance]]&lt;=50000,"Low",
    Merge1[[#This Row],[Balance]]&lt;=200000,"Medium",
    Merge1[[#This Row],[Balance]]&gt;200000,"High"
)</f>
        <v>High</v>
      </c>
    </row>
    <row r="894" spans="1:29" x14ac:dyDescent="0.25">
      <c r="A894" s="1" t="s">
        <v>465</v>
      </c>
      <c r="B894" s="1" t="s">
        <v>6121</v>
      </c>
      <c r="C894" s="1" t="s">
        <v>5835</v>
      </c>
      <c r="D894" s="2">
        <v>44091</v>
      </c>
      <c r="E894">
        <v>274370</v>
      </c>
      <c r="F894">
        <v>790</v>
      </c>
      <c r="G894">
        <v>0</v>
      </c>
      <c r="H894" s="1" t="s">
        <v>5833</v>
      </c>
      <c r="I894" s="1" t="s">
        <v>6445</v>
      </c>
      <c r="J894" s="1" t="s">
        <v>6245</v>
      </c>
      <c r="K894">
        <v>47</v>
      </c>
      <c r="L894" s="1" t="s">
        <v>6260</v>
      </c>
      <c r="M894" s="1" t="s">
        <v>6266</v>
      </c>
      <c r="N894">
        <v>196611</v>
      </c>
      <c r="O894" s="1" t="s">
        <v>6243</v>
      </c>
      <c r="P894" s="2">
        <v>44850</v>
      </c>
      <c r="Q894" s="2">
        <v>45655</v>
      </c>
      <c r="R894" s="1" t="s">
        <v>6904</v>
      </c>
      <c r="S894" s="1" t="s">
        <v>6916</v>
      </c>
      <c r="T894" s="1" t="s">
        <v>14</v>
      </c>
      <c r="U894">
        <v>9467</v>
      </c>
      <c r="V894" s="1" t="s">
        <v>19</v>
      </c>
      <c r="W894" s="1" t="s">
        <v>45</v>
      </c>
      <c r="X894" s="2">
        <f t="shared" ca="1" si="13"/>
        <v>45937</v>
      </c>
      <c r="Y894" s="1">
        <f ca="1">ROUND(YEARFRAC(Merge1[[#This Row],[Join_Date]],Merge1[[#This Row],[Today]], 3),0)</f>
        <v>3</v>
      </c>
      <c r="Z894" s="1" t="str" cm="1">
        <f t="array" aca="1" ref="Z894" ca="1">_xlfn.IFS(
   Merge1[[#This Row],[Customer Tenure]]&lt;=2,"New",
   Merge1[[#This Row],[Customer Tenure]]&lt;=5,"Emerging",
  Merge1[[#This Row],[Customer Tenure]]&lt;9,"Established",
   TRUE,"Loyal"
)</f>
        <v>Emerging</v>
      </c>
      <c r="AA894" s="1" t="str" cm="1">
        <f t="array" ref="AA894">_xlfn.IFS(Merge1[[#This Row],[Income]]&lt;=30000,"Low",Merge1[[#This Row],[Income]]&lt;=60000,"Medium",Merge1[[#This Row],[Income]]&lt;=100000,"High", Merge1[[#This Row],[Income]]&gt;100000," Premium")</f>
        <v xml:space="preserve"> Premium</v>
      </c>
      <c r="AB894" s="1" t="str" cm="1">
        <f t="array" ref="AB894">_xlfn.IFS(Merge1[[#This Row],[Age]]&lt;= 28,"Gen Z", Merge1[[#This Row],[Age]]&lt;=44,"Millennials", Merge1[[#This Row],[Age]]&lt;=60,"Gen X", Merge1[[#This Row],[Age]]&gt;60,"Baby Boomers")</f>
        <v>Gen X</v>
      </c>
      <c r="AC894" s="1" t="str" cm="1">
        <f t="array" ref="AC894">_xlfn.IFS(
    Merge1[[#This Row],[Balance]]&lt;=50000,"Low",
    Merge1[[#This Row],[Balance]]&lt;=200000,"Medium",
    Merge1[[#This Row],[Balance]]&gt;200000,"High"
)</f>
        <v>High</v>
      </c>
    </row>
    <row r="895" spans="1:29" x14ac:dyDescent="0.25">
      <c r="A895" s="1" t="s">
        <v>344</v>
      </c>
      <c r="B895" s="1" t="s">
        <v>5845</v>
      </c>
      <c r="C895" s="1" t="s">
        <v>5835</v>
      </c>
      <c r="D895" s="2">
        <v>44383</v>
      </c>
      <c r="E895">
        <v>36320</v>
      </c>
      <c r="F895">
        <v>810</v>
      </c>
      <c r="G895">
        <v>0</v>
      </c>
      <c r="H895" s="1" t="s">
        <v>5860</v>
      </c>
      <c r="I895" s="1" t="s">
        <v>6642</v>
      </c>
      <c r="J895" s="1" t="s">
        <v>6240</v>
      </c>
      <c r="K895">
        <v>34</v>
      </c>
      <c r="L895" s="1" t="s">
        <v>6256</v>
      </c>
      <c r="M895" s="1" t="s">
        <v>6242</v>
      </c>
      <c r="N895">
        <v>145150</v>
      </c>
      <c r="O895" s="1" t="s">
        <v>6243</v>
      </c>
      <c r="P895" s="2">
        <v>44714</v>
      </c>
      <c r="Q895" s="2">
        <v>45571</v>
      </c>
      <c r="R895" s="1" t="s">
        <v>6912</v>
      </c>
      <c r="S895" s="1" t="s">
        <v>6917</v>
      </c>
      <c r="T895" s="1" t="s">
        <v>14</v>
      </c>
      <c r="U895">
        <v>5180</v>
      </c>
      <c r="V895" s="1" t="s">
        <v>10</v>
      </c>
      <c r="W895" s="1" t="s">
        <v>25</v>
      </c>
      <c r="X895" s="2">
        <f t="shared" ca="1" si="13"/>
        <v>45937</v>
      </c>
      <c r="Y895" s="1">
        <f ca="1">ROUND(YEARFRAC(Merge1[[#This Row],[Join_Date]],Merge1[[#This Row],[Today]], 3),0)</f>
        <v>3</v>
      </c>
      <c r="Z895" s="1" t="str" cm="1">
        <f t="array" aca="1" ref="Z895" ca="1">_xlfn.IFS(
   Merge1[[#This Row],[Customer Tenure]]&lt;=2,"New",
   Merge1[[#This Row],[Customer Tenure]]&lt;=5,"Emerging",
  Merge1[[#This Row],[Customer Tenure]]&lt;9,"Established",
   TRUE,"Loyal"
)</f>
        <v>Emerging</v>
      </c>
      <c r="AA895" s="1" t="str" cm="1">
        <f t="array" ref="AA895">_xlfn.IFS(Merge1[[#This Row],[Income]]&lt;=30000,"Low",Merge1[[#This Row],[Income]]&lt;=60000,"Medium",Merge1[[#This Row],[Income]]&lt;=100000,"High", Merge1[[#This Row],[Income]]&gt;100000," Premium")</f>
        <v xml:space="preserve"> Premium</v>
      </c>
      <c r="AB895" s="1" t="str" cm="1">
        <f t="array" ref="AB895">_xlfn.IFS(Merge1[[#This Row],[Age]]&lt;= 28,"Gen Z", Merge1[[#This Row],[Age]]&lt;=44,"Millennials", Merge1[[#This Row],[Age]]&lt;=60,"Gen X", Merge1[[#This Row],[Age]]&gt;60,"Baby Boomers")</f>
        <v>Millennials</v>
      </c>
      <c r="AC895" s="1" t="str" cm="1">
        <f t="array" ref="AC895">_xlfn.IFS(
    Merge1[[#This Row],[Balance]]&lt;=50000,"Low",
    Merge1[[#This Row],[Balance]]&lt;=200000,"Medium",
    Merge1[[#This Row],[Balance]]&gt;200000,"High"
)</f>
        <v>Low</v>
      </c>
    </row>
    <row r="896" spans="1:29" x14ac:dyDescent="0.25">
      <c r="A896" s="1" t="s">
        <v>1459</v>
      </c>
      <c r="B896" s="1" t="s">
        <v>6051</v>
      </c>
      <c r="C896" s="1" t="s">
        <v>5832</v>
      </c>
      <c r="D896" s="2">
        <v>45864</v>
      </c>
      <c r="E896">
        <v>171244</v>
      </c>
      <c r="F896">
        <v>547</v>
      </c>
      <c r="G896">
        <v>0</v>
      </c>
      <c r="H896" s="1" t="s">
        <v>5833</v>
      </c>
      <c r="I896" s="1" t="s">
        <v>6532</v>
      </c>
      <c r="J896" s="1" t="s">
        <v>6240</v>
      </c>
      <c r="K896">
        <v>46</v>
      </c>
      <c r="L896" s="1" t="s">
        <v>6246</v>
      </c>
      <c r="M896" s="1" t="s">
        <v>6257</v>
      </c>
      <c r="N896">
        <v>190413</v>
      </c>
      <c r="O896" s="1" t="s">
        <v>6252</v>
      </c>
      <c r="P896" s="2">
        <v>42873</v>
      </c>
      <c r="Q896" s="2">
        <v>45846</v>
      </c>
      <c r="R896" s="1" t="s">
        <v>6891</v>
      </c>
      <c r="S896" s="1" t="s">
        <v>6892</v>
      </c>
      <c r="T896" s="1" t="s">
        <v>28</v>
      </c>
      <c r="U896">
        <v>8945</v>
      </c>
      <c r="V896" s="1" t="s">
        <v>19</v>
      </c>
      <c r="W896" s="1" t="s">
        <v>45</v>
      </c>
      <c r="X896" s="2">
        <f t="shared" ca="1" si="13"/>
        <v>45937</v>
      </c>
      <c r="Y896" s="1">
        <f ca="1">ROUND(YEARFRAC(Merge1[[#This Row],[Join_Date]],Merge1[[#This Row],[Today]], 3),0)</f>
        <v>8</v>
      </c>
      <c r="Z896" s="1" t="str" cm="1">
        <f t="array" aca="1" ref="Z896" ca="1">_xlfn.IFS(
   Merge1[[#This Row],[Customer Tenure]]&lt;=2,"New",
   Merge1[[#This Row],[Customer Tenure]]&lt;=5,"Emerging",
  Merge1[[#This Row],[Customer Tenure]]&lt;9,"Established",
   TRUE,"Loyal"
)</f>
        <v>Established</v>
      </c>
      <c r="AA896" s="1" t="str" cm="1">
        <f t="array" ref="AA896">_xlfn.IFS(Merge1[[#This Row],[Income]]&lt;=30000,"Low",Merge1[[#This Row],[Income]]&lt;=60000,"Medium",Merge1[[#This Row],[Income]]&lt;=100000,"High", Merge1[[#This Row],[Income]]&gt;100000," Premium")</f>
        <v xml:space="preserve"> Premium</v>
      </c>
      <c r="AB896" s="1" t="str" cm="1">
        <f t="array" ref="AB896">_xlfn.IFS(Merge1[[#This Row],[Age]]&lt;= 28,"Gen Z", Merge1[[#This Row],[Age]]&lt;=44,"Millennials", Merge1[[#This Row],[Age]]&lt;=60,"Gen X", Merge1[[#This Row],[Age]]&gt;60,"Baby Boomers")</f>
        <v>Gen X</v>
      </c>
      <c r="AC896" s="1" t="str" cm="1">
        <f t="array" ref="AC896">_xlfn.IFS(
    Merge1[[#This Row],[Balance]]&lt;=50000,"Low",
    Merge1[[#This Row],[Balance]]&lt;=200000,"Medium",
    Merge1[[#This Row],[Balance]]&gt;200000,"High"
)</f>
        <v>Medium</v>
      </c>
    </row>
    <row r="897" spans="1:29" x14ac:dyDescent="0.25">
      <c r="A897" s="1" t="s">
        <v>1461</v>
      </c>
      <c r="B897" s="1" t="s">
        <v>5866</v>
      </c>
      <c r="C897" s="1" t="s">
        <v>5835</v>
      </c>
      <c r="D897" s="2">
        <v>43318</v>
      </c>
      <c r="E897">
        <v>243386</v>
      </c>
      <c r="F897">
        <v>634</v>
      </c>
      <c r="G897">
        <v>0</v>
      </c>
      <c r="H897" s="1" t="s">
        <v>5860</v>
      </c>
      <c r="I897" s="1" t="s">
        <v>6630</v>
      </c>
      <c r="J897" s="1" t="s">
        <v>6240</v>
      </c>
      <c r="K897">
        <v>52</v>
      </c>
      <c r="L897" s="1" t="s">
        <v>6256</v>
      </c>
      <c r="M897" s="1" t="s">
        <v>6242</v>
      </c>
      <c r="N897">
        <v>147118</v>
      </c>
      <c r="O897" s="1" t="s">
        <v>6248</v>
      </c>
      <c r="P897" s="2">
        <v>44957</v>
      </c>
      <c r="Q897" s="2">
        <v>45830</v>
      </c>
      <c r="R897" s="1" t="s">
        <v>6883</v>
      </c>
      <c r="S897" s="1" t="s">
        <v>6910</v>
      </c>
      <c r="T897" s="1" t="s">
        <v>28</v>
      </c>
      <c r="U897">
        <v>2441</v>
      </c>
      <c r="V897" s="1" t="s">
        <v>10</v>
      </c>
      <c r="W897" s="1" t="s">
        <v>106</v>
      </c>
      <c r="X897" s="2">
        <f t="shared" ca="1" si="13"/>
        <v>45937</v>
      </c>
      <c r="Y897" s="1">
        <f ca="1">ROUND(YEARFRAC(Merge1[[#This Row],[Join_Date]],Merge1[[#This Row],[Today]], 3),0)</f>
        <v>3</v>
      </c>
      <c r="Z897" s="1" t="str" cm="1">
        <f t="array" aca="1" ref="Z897" ca="1">_xlfn.IFS(
   Merge1[[#This Row],[Customer Tenure]]&lt;=2,"New",
   Merge1[[#This Row],[Customer Tenure]]&lt;=5,"Emerging",
  Merge1[[#This Row],[Customer Tenure]]&lt;9,"Established",
   TRUE,"Loyal"
)</f>
        <v>Emerging</v>
      </c>
      <c r="AA897" s="1" t="str" cm="1">
        <f t="array" ref="AA897">_xlfn.IFS(Merge1[[#This Row],[Income]]&lt;=30000,"Low",Merge1[[#This Row],[Income]]&lt;=60000,"Medium",Merge1[[#This Row],[Income]]&lt;=100000,"High", Merge1[[#This Row],[Income]]&gt;100000," Premium")</f>
        <v xml:space="preserve"> Premium</v>
      </c>
      <c r="AB897" s="1" t="str" cm="1">
        <f t="array" ref="AB897">_xlfn.IFS(Merge1[[#This Row],[Age]]&lt;= 28,"Gen Z", Merge1[[#This Row],[Age]]&lt;=44,"Millennials", Merge1[[#This Row],[Age]]&lt;=60,"Gen X", Merge1[[#This Row],[Age]]&gt;60,"Baby Boomers")</f>
        <v>Gen X</v>
      </c>
      <c r="AC897" s="1" t="str" cm="1">
        <f t="array" ref="AC897">_xlfn.IFS(
    Merge1[[#This Row],[Balance]]&lt;=50000,"Low",
    Merge1[[#This Row],[Balance]]&lt;=200000,"Medium",
    Merge1[[#This Row],[Balance]]&gt;200000,"High"
)</f>
        <v>High</v>
      </c>
    </row>
    <row r="898" spans="1:29" x14ac:dyDescent="0.25">
      <c r="A898" s="1" t="s">
        <v>1463</v>
      </c>
      <c r="B898" s="1" t="s">
        <v>6015</v>
      </c>
      <c r="C898" s="1" t="s">
        <v>5842</v>
      </c>
      <c r="D898" s="2">
        <v>43354</v>
      </c>
      <c r="E898">
        <v>495413</v>
      </c>
      <c r="F898">
        <v>536</v>
      </c>
      <c r="G898">
        <v>0</v>
      </c>
      <c r="H898" s="1" t="s">
        <v>5833</v>
      </c>
      <c r="I898" s="1" t="s">
        <v>6708</v>
      </c>
      <c r="J898" s="1" t="s">
        <v>6245</v>
      </c>
      <c r="K898">
        <v>66</v>
      </c>
      <c r="L898" s="1" t="s">
        <v>6256</v>
      </c>
      <c r="M898" s="1" t="s">
        <v>6242</v>
      </c>
      <c r="N898">
        <v>131822</v>
      </c>
      <c r="O898" s="1" t="s">
        <v>6248</v>
      </c>
      <c r="P898" s="2">
        <v>43811</v>
      </c>
      <c r="Q898" s="2">
        <v>45731</v>
      </c>
      <c r="R898" s="1" t="s">
        <v>6899</v>
      </c>
      <c r="S898" s="1" t="s">
        <v>6914</v>
      </c>
      <c r="T898" s="1" t="s">
        <v>14</v>
      </c>
      <c r="U898">
        <v>8576</v>
      </c>
      <c r="V898" s="1" t="s">
        <v>24</v>
      </c>
      <c r="W898" s="1" t="s">
        <v>45</v>
      </c>
      <c r="X898" s="2">
        <f t="shared" ref="X898:X961" ca="1" si="14">TODAY()</f>
        <v>45937</v>
      </c>
      <c r="Y898" s="1">
        <f ca="1">ROUND(YEARFRAC(Merge1[[#This Row],[Join_Date]],Merge1[[#This Row],[Today]], 3),0)</f>
        <v>6</v>
      </c>
      <c r="Z898" s="1" t="str" cm="1">
        <f t="array" aca="1" ref="Z898" ca="1">_xlfn.IFS(
   Merge1[[#This Row],[Customer Tenure]]&lt;=2,"New",
   Merge1[[#This Row],[Customer Tenure]]&lt;=5,"Emerging",
  Merge1[[#This Row],[Customer Tenure]]&lt;9,"Established",
   TRUE,"Loyal"
)</f>
        <v>Established</v>
      </c>
      <c r="AA898" s="1" t="str" cm="1">
        <f t="array" ref="AA898">_xlfn.IFS(Merge1[[#This Row],[Income]]&lt;=30000,"Low",Merge1[[#This Row],[Income]]&lt;=60000,"Medium",Merge1[[#This Row],[Income]]&lt;=100000,"High", Merge1[[#This Row],[Income]]&gt;100000," Premium")</f>
        <v xml:space="preserve"> Premium</v>
      </c>
      <c r="AB898" s="1" t="str" cm="1">
        <f t="array" ref="AB898">_xlfn.IFS(Merge1[[#This Row],[Age]]&lt;= 28,"Gen Z", Merge1[[#This Row],[Age]]&lt;=44,"Millennials", Merge1[[#This Row],[Age]]&lt;=60,"Gen X", Merge1[[#This Row],[Age]]&gt;60,"Baby Boomers")</f>
        <v>Baby Boomers</v>
      </c>
      <c r="AC898" s="1" t="str" cm="1">
        <f t="array" ref="AC898">_xlfn.IFS(
    Merge1[[#This Row],[Balance]]&lt;=50000,"Low",
    Merge1[[#This Row],[Balance]]&lt;=200000,"Medium",
    Merge1[[#This Row],[Balance]]&gt;200000,"High"
)</f>
        <v>High</v>
      </c>
    </row>
    <row r="899" spans="1:29" x14ac:dyDescent="0.25">
      <c r="A899" s="1" t="s">
        <v>1465</v>
      </c>
      <c r="B899" s="1" t="s">
        <v>6201</v>
      </c>
      <c r="C899" s="1" t="s">
        <v>5835</v>
      </c>
      <c r="D899" s="2">
        <v>44572</v>
      </c>
      <c r="E899">
        <v>471869</v>
      </c>
      <c r="F899">
        <v>734</v>
      </c>
      <c r="G899">
        <v>0</v>
      </c>
      <c r="H899" s="1" t="s">
        <v>5833</v>
      </c>
      <c r="I899" s="1" t="s">
        <v>6441</v>
      </c>
      <c r="J899" s="1" t="s">
        <v>6240</v>
      </c>
      <c r="K899">
        <v>56</v>
      </c>
      <c r="L899" s="1" t="s">
        <v>6256</v>
      </c>
      <c r="M899" s="1" t="s">
        <v>6266</v>
      </c>
      <c r="N899">
        <v>156156</v>
      </c>
      <c r="O899" s="1" t="s">
        <v>6248</v>
      </c>
      <c r="P899" s="2">
        <v>42365</v>
      </c>
      <c r="Q899" s="2">
        <v>45539</v>
      </c>
      <c r="R899" s="1" t="s">
        <v>6897</v>
      </c>
      <c r="S899" s="1" t="s">
        <v>6898</v>
      </c>
      <c r="T899" s="1" t="s">
        <v>14</v>
      </c>
      <c r="U899">
        <v>9955</v>
      </c>
      <c r="V899" s="1" t="s">
        <v>19</v>
      </c>
      <c r="W899" s="1" t="s">
        <v>40</v>
      </c>
      <c r="X899" s="2">
        <f t="shared" ca="1" si="14"/>
        <v>45937</v>
      </c>
      <c r="Y899" s="1">
        <f ca="1">ROUND(YEARFRAC(Merge1[[#This Row],[Join_Date]],Merge1[[#This Row],[Today]], 3),0)</f>
        <v>10</v>
      </c>
      <c r="Z899" s="1" t="str" cm="1">
        <f t="array" aca="1" ref="Z899" ca="1">_xlfn.IFS(
   Merge1[[#This Row],[Customer Tenure]]&lt;=2,"New",
   Merge1[[#This Row],[Customer Tenure]]&lt;=5,"Emerging",
  Merge1[[#This Row],[Customer Tenure]]&lt;9,"Established",
   TRUE,"Loyal"
)</f>
        <v>Loyal</v>
      </c>
      <c r="AA899" s="1" t="str" cm="1">
        <f t="array" ref="AA899">_xlfn.IFS(Merge1[[#This Row],[Income]]&lt;=30000,"Low",Merge1[[#This Row],[Income]]&lt;=60000,"Medium",Merge1[[#This Row],[Income]]&lt;=100000,"High", Merge1[[#This Row],[Income]]&gt;100000," Premium")</f>
        <v xml:space="preserve"> Premium</v>
      </c>
      <c r="AB899" s="1" t="str" cm="1">
        <f t="array" ref="AB899">_xlfn.IFS(Merge1[[#This Row],[Age]]&lt;= 28,"Gen Z", Merge1[[#This Row],[Age]]&lt;=44,"Millennials", Merge1[[#This Row],[Age]]&lt;=60,"Gen X", Merge1[[#This Row],[Age]]&gt;60,"Baby Boomers")</f>
        <v>Gen X</v>
      </c>
      <c r="AC899" s="1" t="str" cm="1">
        <f t="array" ref="AC899">_xlfn.IFS(
    Merge1[[#This Row],[Balance]]&lt;=50000,"Low",
    Merge1[[#This Row],[Balance]]&lt;=200000,"Medium",
    Merge1[[#This Row],[Balance]]&gt;200000,"High"
)</f>
        <v>High</v>
      </c>
    </row>
    <row r="900" spans="1:29" x14ac:dyDescent="0.25">
      <c r="A900" s="1" t="s">
        <v>1467</v>
      </c>
      <c r="B900" s="1" t="s">
        <v>6021</v>
      </c>
      <c r="C900" s="1" t="s">
        <v>5842</v>
      </c>
      <c r="D900" s="2">
        <v>44316</v>
      </c>
      <c r="E900">
        <v>3748</v>
      </c>
      <c r="F900">
        <v>464</v>
      </c>
      <c r="G900">
        <v>0</v>
      </c>
      <c r="H900" s="1" t="s">
        <v>5838</v>
      </c>
      <c r="I900" s="1" t="s">
        <v>6773</v>
      </c>
      <c r="J900" s="1" t="s">
        <v>6240</v>
      </c>
      <c r="K900">
        <v>45</v>
      </c>
      <c r="L900" s="1" t="s">
        <v>6260</v>
      </c>
      <c r="M900" s="1" t="s">
        <v>6242</v>
      </c>
      <c r="N900">
        <v>121520</v>
      </c>
      <c r="O900" s="1" t="s">
        <v>6248</v>
      </c>
      <c r="P900" s="2">
        <v>44111</v>
      </c>
      <c r="Q900" s="2">
        <v>45761</v>
      </c>
      <c r="R900" s="1" t="s">
        <v>6893</v>
      </c>
      <c r="S900" s="1" t="s">
        <v>6894</v>
      </c>
      <c r="T900" s="1" t="s">
        <v>14</v>
      </c>
      <c r="U900">
        <v>6359</v>
      </c>
      <c r="V900" s="1" t="s">
        <v>15</v>
      </c>
      <c r="W900" s="1" t="s">
        <v>11</v>
      </c>
      <c r="X900" s="2">
        <f t="shared" ca="1" si="14"/>
        <v>45937</v>
      </c>
      <c r="Y900" s="1">
        <f ca="1">ROUND(YEARFRAC(Merge1[[#This Row],[Join_Date]],Merge1[[#This Row],[Today]], 3),0)</f>
        <v>5</v>
      </c>
      <c r="Z900" s="1" t="str" cm="1">
        <f t="array" aca="1" ref="Z900" ca="1">_xlfn.IFS(
   Merge1[[#This Row],[Customer Tenure]]&lt;=2,"New",
   Merge1[[#This Row],[Customer Tenure]]&lt;=5,"Emerging",
  Merge1[[#This Row],[Customer Tenure]]&lt;9,"Established",
   TRUE,"Loyal"
)</f>
        <v>Emerging</v>
      </c>
      <c r="AA900" s="1" t="str" cm="1">
        <f t="array" ref="AA900">_xlfn.IFS(Merge1[[#This Row],[Income]]&lt;=30000,"Low",Merge1[[#This Row],[Income]]&lt;=60000,"Medium",Merge1[[#This Row],[Income]]&lt;=100000,"High", Merge1[[#This Row],[Income]]&gt;100000," Premium")</f>
        <v xml:space="preserve"> Premium</v>
      </c>
      <c r="AB900" s="1" t="str" cm="1">
        <f t="array" ref="AB900">_xlfn.IFS(Merge1[[#This Row],[Age]]&lt;= 28,"Gen Z", Merge1[[#This Row],[Age]]&lt;=44,"Millennials", Merge1[[#This Row],[Age]]&lt;=60,"Gen X", Merge1[[#This Row],[Age]]&gt;60,"Baby Boomers")</f>
        <v>Gen X</v>
      </c>
      <c r="AC900" s="1" t="str" cm="1">
        <f t="array" ref="AC900">_xlfn.IFS(
    Merge1[[#This Row],[Balance]]&lt;=50000,"Low",
    Merge1[[#This Row],[Balance]]&lt;=200000,"Medium",
    Merge1[[#This Row],[Balance]]&gt;200000,"High"
)</f>
        <v>Low</v>
      </c>
    </row>
    <row r="901" spans="1:29" x14ac:dyDescent="0.25">
      <c r="A901" s="1" t="s">
        <v>1469</v>
      </c>
      <c r="B901" s="1" t="s">
        <v>6043</v>
      </c>
      <c r="C901" s="1" t="s">
        <v>5832</v>
      </c>
      <c r="D901" s="2">
        <v>42664</v>
      </c>
      <c r="E901">
        <v>207139</v>
      </c>
      <c r="F901">
        <v>544</v>
      </c>
      <c r="G901">
        <v>382411</v>
      </c>
      <c r="H901" s="1" t="s">
        <v>5833</v>
      </c>
      <c r="I901" s="1" t="s">
        <v>6290</v>
      </c>
      <c r="J901" s="1" t="s">
        <v>6245</v>
      </c>
      <c r="K901">
        <v>57</v>
      </c>
      <c r="L901" s="1" t="s">
        <v>6260</v>
      </c>
      <c r="M901" s="1" t="s">
        <v>6242</v>
      </c>
      <c r="N901">
        <v>60042</v>
      </c>
      <c r="O901" s="1" t="s">
        <v>6248</v>
      </c>
      <c r="P901" s="2">
        <v>44469</v>
      </c>
      <c r="Q901" s="2">
        <v>45783</v>
      </c>
      <c r="R901" s="1" t="s">
        <v>6906</v>
      </c>
      <c r="S901" s="1" t="s">
        <v>6907</v>
      </c>
      <c r="T901" s="1" t="s">
        <v>9</v>
      </c>
      <c r="U901">
        <v>3907</v>
      </c>
      <c r="V901" s="1" t="s">
        <v>15</v>
      </c>
      <c r="W901" s="1" t="s">
        <v>16</v>
      </c>
      <c r="X901" s="2">
        <f t="shared" ca="1" si="14"/>
        <v>45937</v>
      </c>
      <c r="Y901" s="1">
        <f ca="1">ROUND(YEARFRAC(Merge1[[#This Row],[Join_Date]],Merge1[[#This Row],[Today]], 3),0)</f>
        <v>4</v>
      </c>
      <c r="Z901" s="1" t="str" cm="1">
        <f t="array" aca="1" ref="Z901" ca="1">_xlfn.IFS(
   Merge1[[#This Row],[Customer Tenure]]&lt;=2,"New",
   Merge1[[#This Row],[Customer Tenure]]&lt;=5,"Emerging",
  Merge1[[#This Row],[Customer Tenure]]&lt;9,"Established",
   TRUE,"Loyal"
)</f>
        <v>Emerging</v>
      </c>
      <c r="AA901" s="1" t="str" cm="1">
        <f t="array" ref="AA901">_xlfn.IFS(Merge1[[#This Row],[Income]]&lt;=30000,"Low",Merge1[[#This Row],[Income]]&lt;=60000,"Medium",Merge1[[#This Row],[Income]]&lt;=100000,"High", Merge1[[#This Row],[Income]]&gt;100000," Premium")</f>
        <v>High</v>
      </c>
      <c r="AB901" s="1" t="str" cm="1">
        <f t="array" ref="AB901">_xlfn.IFS(Merge1[[#This Row],[Age]]&lt;= 28,"Gen Z", Merge1[[#This Row],[Age]]&lt;=44,"Millennials", Merge1[[#This Row],[Age]]&lt;=60,"Gen X", Merge1[[#This Row],[Age]]&gt;60,"Baby Boomers")</f>
        <v>Gen X</v>
      </c>
      <c r="AC901" s="1" t="str" cm="1">
        <f t="array" ref="AC901">_xlfn.IFS(
    Merge1[[#This Row],[Balance]]&lt;=50000,"Low",
    Merge1[[#This Row],[Balance]]&lt;=200000,"Medium",
    Merge1[[#This Row],[Balance]]&gt;200000,"High"
)</f>
        <v>High</v>
      </c>
    </row>
    <row r="902" spans="1:29" x14ac:dyDescent="0.25">
      <c r="A902" s="1" t="s">
        <v>494</v>
      </c>
      <c r="B902" s="1" t="s">
        <v>6013</v>
      </c>
      <c r="C902" s="1" t="s">
        <v>5835</v>
      </c>
      <c r="D902" s="2">
        <v>44996</v>
      </c>
      <c r="E902">
        <v>178969</v>
      </c>
      <c r="F902">
        <v>802</v>
      </c>
      <c r="G902">
        <v>102493</v>
      </c>
      <c r="H902" s="1" t="s">
        <v>5833</v>
      </c>
      <c r="I902" s="1" t="s">
        <v>6338</v>
      </c>
      <c r="J902" s="1" t="s">
        <v>6245</v>
      </c>
      <c r="K902">
        <v>66</v>
      </c>
      <c r="L902" s="1" t="s">
        <v>6256</v>
      </c>
      <c r="M902" s="1" t="s">
        <v>6257</v>
      </c>
      <c r="N902">
        <v>66542</v>
      </c>
      <c r="O902" s="1" t="s">
        <v>6243</v>
      </c>
      <c r="P902" s="2">
        <v>43091</v>
      </c>
      <c r="Q902" s="2">
        <v>45255</v>
      </c>
      <c r="R902" s="1" t="s">
        <v>6887</v>
      </c>
      <c r="S902" s="1" t="s">
        <v>6888</v>
      </c>
      <c r="T902" s="1" t="s">
        <v>14</v>
      </c>
      <c r="U902">
        <v>7558</v>
      </c>
      <c r="V902" s="1" t="s">
        <v>10</v>
      </c>
      <c r="W902" s="1" t="s">
        <v>11</v>
      </c>
      <c r="X902" s="2">
        <f t="shared" ca="1" si="14"/>
        <v>45937</v>
      </c>
      <c r="Y902" s="1">
        <f ca="1">ROUND(YEARFRAC(Merge1[[#This Row],[Join_Date]],Merge1[[#This Row],[Today]], 3),0)</f>
        <v>8</v>
      </c>
      <c r="Z902" s="1" t="str" cm="1">
        <f t="array" aca="1" ref="Z902" ca="1">_xlfn.IFS(
   Merge1[[#This Row],[Customer Tenure]]&lt;=2,"New",
   Merge1[[#This Row],[Customer Tenure]]&lt;=5,"Emerging",
  Merge1[[#This Row],[Customer Tenure]]&lt;9,"Established",
   TRUE,"Loyal"
)</f>
        <v>Established</v>
      </c>
      <c r="AA902" s="1" t="str" cm="1">
        <f t="array" ref="AA902">_xlfn.IFS(Merge1[[#This Row],[Income]]&lt;=30000,"Low",Merge1[[#This Row],[Income]]&lt;=60000,"Medium",Merge1[[#This Row],[Income]]&lt;=100000,"High", Merge1[[#This Row],[Income]]&gt;100000," Premium")</f>
        <v>High</v>
      </c>
      <c r="AB902" s="1" t="str" cm="1">
        <f t="array" ref="AB902">_xlfn.IFS(Merge1[[#This Row],[Age]]&lt;= 28,"Gen Z", Merge1[[#This Row],[Age]]&lt;=44,"Millennials", Merge1[[#This Row],[Age]]&lt;=60,"Gen X", Merge1[[#This Row],[Age]]&gt;60,"Baby Boomers")</f>
        <v>Baby Boomers</v>
      </c>
      <c r="AC902" s="1" t="str" cm="1">
        <f t="array" ref="AC902">_xlfn.IFS(
    Merge1[[#This Row],[Balance]]&lt;=50000,"Low",
    Merge1[[#This Row],[Balance]]&lt;=200000,"Medium",
    Merge1[[#This Row],[Balance]]&gt;200000,"High"
)</f>
        <v>Medium</v>
      </c>
    </row>
    <row r="903" spans="1:29" x14ac:dyDescent="0.25">
      <c r="A903" s="1" t="s">
        <v>1397</v>
      </c>
      <c r="B903" s="1" t="s">
        <v>5976</v>
      </c>
      <c r="C903" s="1" t="s">
        <v>5842</v>
      </c>
      <c r="D903" s="2">
        <v>44201</v>
      </c>
      <c r="E903">
        <v>497148</v>
      </c>
      <c r="F903">
        <v>483</v>
      </c>
      <c r="G903">
        <v>0</v>
      </c>
      <c r="H903" s="1" t="s">
        <v>5860</v>
      </c>
      <c r="I903" s="1" t="s">
        <v>6719</v>
      </c>
      <c r="J903" s="1" t="s">
        <v>6245</v>
      </c>
      <c r="K903">
        <v>62</v>
      </c>
      <c r="L903" s="1" t="s">
        <v>6241</v>
      </c>
      <c r="M903" s="1" t="s">
        <v>6266</v>
      </c>
      <c r="N903">
        <v>121757</v>
      </c>
      <c r="O903" s="1" t="s">
        <v>6243</v>
      </c>
      <c r="P903" s="2">
        <v>42284</v>
      </c>
      <c r="Q903" s="2">
        <v>45446</v>
      </c>
      <c r="R903" s="1" t="s">
        <v>6883</v>
      </c>
      <c r="S903" s="1" t="s">
        <v>6884</v>
      </c>
      <c r="T903" s="1" t="s">
        <v>9</v>
      </c>
      <c r="U903">
        <v>2001</v>
      </c>
      <c r="V903" s="1" t="s">
        <v>24</v>
      </c>
      <c r="W903" s="1" t="s">
        <v>16</v>
      </c>
      <c r="X903" s="2">
        <f t="shared" ca="1" si="14"/>
        <v>45937</v>
      </c>
      <c r="Y903" s="1">
        <f ca="1">ROUND(YEARFRAC(Merge1[[#This Row],[Join_Date]],Merge1[[#This Row],[Today]], 3),0)</f>
        <v>10</v>
      </c>
      <c r="Z903" s="1" t="str" cm="1">
        <f t="array" aca="1" ref="Z903" ca="1">_xlfn.IFS(
   Merge1[[#This Row],[Customer Tenure]]&lt;=2,"New",
   Merge1[[#This Row],[Customer Tenure]]&lt;=5,"Emerging",
  Merge1[[#This Row],[Customer Tenure]]&lt;9,"Established",
   TRUE,"Loyal"
)</f>
        <v>Loyal</v>
      </c>
      <c r="AA903" s="1" t="str" cm="1">
        <f t="array" ref="AA903">_xlfn.IFS(Merge1[[#This Row],[Income]]&lt;=30000,"Low",Merge1[[#This Row],[Income]]&lt;=60000,"Medium",Merge1[[#This Row],[Income]]&lt;=100000,"High", Merge1[[#This Row],[Income]]&gt;100000," Premium")</f>
        <v xml:space="preserve"> Premium</v>
      </c>
      <c r="AB903" s="1" t="str" cm="1">
        <f t="array" ref="AB903">_xlfn.IFS(Merge1[[#This Row],[Age]]&lt;= 28,"Gen Z", Merge1[[#This Row],[Age]]&lt;=44,"Millennials", Merge1[[#This Row],[Age]]&lt;=60,"Gen X", Merge1[[#This Row],[Age]]&gt;60,"Baby Boomers")</f>
        <v>Baby Boomers</v>
      </c>
      <c r="AC903" s="1" t="str" cm="1">
        <f t="array" ref="AC903">_xlfn.IFS(
    Merge1[[#This Row],[Balance]]&lt;=50000,"Low",
    Merge1[[#This Row],[Balance]]&lt;=200000,"Medium",
    Merge1[[#This Row],[Balance]]&gt;200000,"High"
)</f>
        <v>High</v>
      </c>
    </row>
    <row r="904" spans="1:29" x14ac:dyDescent="0.25">
      <c r="A904" s="1" t="s">
        <v>312</v>
      </c>
      <c r="B904" s="1" t="s">
        <v>6156</v>
      </c>
      <c r="C904" s="1" t="s">
        <v>5832</v>
      </c>
      <c r="D904" s="2">
        <v>44258</v>
      </c>
      <c r="E904">
        <v>361309</v>
      </c>
      <c r="F904">
        <v>690</v>
      </c>
      <c r="G904">
        <v>0</v>
      </c>
      <c r="H904" s="1" t="s">
        <v>5833</v>
      </c>
      <c r="I904" s="1" t="s">
        <v>6313</v>
      </c>
      <c r="J904" s="1" t="s">
        <v>6245</v>
      </c>
      <c r="K904">
        <v>37</v>
      </c>
      <c r="L904" s="1" t="s">
        <v>6260</v>
      </c>
      <c r="M904" s="1" t="s">
        <v>6266</v>
      </c>
      <c r="N904">
        <v>27906</v>
      </c>
      <c r="O904" s="1" t="s">
        <v>6243</v>
      </c>
      <c r="P904" s="2">
        <v>44323</v>
      </c>
      <c r="Q904" s="2">
        <v>45478</v>
      </c>
      <c r="R904" s="1" t="s">
        <v>6891</v>
      </c>
      <c r="S904" s="1" t="s">
        <v>6895</v>
      </c>
      <c r="T904" s="1" t="s">
        <v>23</v>
      </c>
      <c r="U904">
        <v>2938</v>
      </c>
      <c r="V904" s="1" t="s">
        <v>19</v>
      </c>
      <c r="W904" s="1" t="s">
        <v>16</v>
      </c>
      <c r="X904" s="2">
        <f t="shared" ca="1" si="14"/>
        <v>45937</v>
      </c>
      <c r="Y904" s="1">
        <f ca="1">ROUND(YEARFRAC(Merge1[[#This Row],[Join_Date]],Merge1[[#This Row],[Today]], 3),0)</f>
        <v>4</v>
      </c>
      <c r="Z904" s="1" t="str" cm="1">
        <f t="array" aca="1" ref="Z904" ca="1">_xlfn.IFS(
   Merge1[[#This Row],[Customer Tenure]]&lt;=2,"New",
   Merge1[[#This Row],[Customer Tenure]]&lt;=5,"Emerging",
  Merge1[[#This Row],[Customer Tenure]]&lt;9,"Established",
   TRUE,"Loyal"
)</f>
        <v>Emerging</v>
      </c>
      <c r="AA904" s="1" t="str" cm="1">
        <f t="array" ref="AA904">_xlfn.IFS(Merge1[[#This Row],[Income]]&lt;=30000,"Low",Merge1[[#This Row],[Income]]&lt;=60000,"Medium",Merge1[[#This Row],[Income]]&lt;=100000,"High", Merge1[[#This Row],[Income]]&gt;100000," Premium")</f>
        <v>Low</v>
      </c>
      <c r="AB904" s="1" t="str" cm="1">
        <f t="array" ref="AB904">_xlfn.IFS(Merge1[[#This Row],[Age]]&lt;= 28,"Gen Z", Merge1[[#This Row],[Age]]&lt;=44,"Millennials", Merge1[[#This Row],[Age]]&lt;=60,"Gen X", Merge1[[#This Row],[Age]]&gt;60,"Baby Boomers")</f>
        <v>Millennials</v>
      </c>
      <c r="AC904" s="1" t="str" cm="1">
        <f t="array" ref="AC904">_xlfn.IFS(
    Merge1[[#This Row],[Balance]]&lt;=50000,"Low",
    Merge1[[#This Row],[Balance]]&lt;=200000,"Medium",
    Merge1[[#This Row],[Balance]]&gt;200000,"High"
)</f>
        <v>High</v>
      </c>
    </row>
    <row r="905" spans="1:29" x14ac:dyDescent="0.25">
      <c r="A905" s="1" t="s">
        <v>148</v>
      </c>
      <c r="B905" s="1" t="s">
        <v>5993</v>
      </c>
      <c r="C905" s="1" t="s">
        <v>5832</v>
      </c>
      <c r="D905" s="2">
        <v>45661</v>
      </c>
      <c r="E905">
        <v>492336</v>
      </c>
      <c r="F905">
        <v>442</v>
      </c>
      <c r="G905">
        <v>0</v>
      </c>
      <c r="H905" s="1" t="s">
        <v>5833</v>
      </c>
      <c r="I905" s="1" t="s">
        <v>6361</v>
      </c>
      <c r="J905" s="1" t="s">
        <v>6240</v>
      </c>
      <c r="K905">
        <v>47</v>
      </c>
      <c r="L905" s="1" t="s">
        <v>6241</v>
      </c>
      <c r="M905" s="1" t="s">
        <v>6262</v>
      </c>
      <c r="N905">
        <v>105956</v>
      </c>
      <c r="O905" s="1" t="s">
        <v>6243</v>
      </c>
      <c r="P905" s="2">
        <v>44285</v>
      </c>
      <c r="Q905" s="2">
        <v>45780</v>
      </c>
      <c r="R905" s="1" t="s">
        <v>6906</v>
      </c>
      <c r="S905" s="1" t="s">
        <v>6907</v>
      </c>
      <c r="T905" s="1" t="s">
        <v>9</v>
      </c>
      <c r="U905">
        <v>5440</v>
      </c>
      <c r="V905" s="1" t="s">
        <v>10</v>
      </c>
      <c r="W905" s="1" t="s">
        <v>16</v>
      </c>
      <c r="X905" s="2">
        <f t="shared" ca="1" si="14"/>
        <v>45937</v>
      </c>
      <c r="Y905" s="1">
        <f ca="1">ROUND(YEARFRAC(Merge1[[#This Row],[Join_Date]],Merge1[[#This Row],[Today]], 3),0)</f>
        <v>5</v>
      </c>
      <c r="Z905" s="1" t="str" cm="1">
        <f t="array" aca="1" ref="Z905" ca="1">_xlfn.IFS(
   Merge1[[#This Row],[Customer Tenure]]&lt;=2,"New",
   Merge1[[#This Row],[Customer Tenure]]&lt;=5,"Emerging",
  Merge1[[#This Row],[Customer Tenure]]&lt;9,"Established",
   TRUE,"Loyal"
)</f>
        <v>Emerging</v>
      </c>
      <c r="AA905" s="1" t="str" cm="1">
        <f t="array" ref="AA905">_xlfn.IFS(Merge1[[#This Row],[Income]]&lt;=30000,"Low",Merge1[[#This Row],[Income]]&lt;=60000,"Medium",Merge1[[#This Row],[Income]]&lt;=100000,"High", Merge1[[#This Row],[Income]]&gt;100000," Premium")</f>
        <v xml:space="preserve"> Premium</v>
      </c>
      <c r="AB905" s="1" t="str" cm="1">
        <f t="array" ref="AB905">_xlfn.IFS(Merge1[[#This Row],[Age]]&lt;= 28,"Gen Z", Merge1[[#This Row],[Age]]&lt;=44,"Millennials", Merge1[[#This Row],[Age]]&lt;=60,"Gen X", Merge1[[#This Row],[Age]]&gt;60,"Baby Boomers")</f>
        <v>Gen X</v>
      </c>
      <c r="AC905" s="1" t="str" cm="1">
        <f t="array" ref="AC905">_xlfn.IFS(
    Merge1[[#This Row],[Balance]]&lt;=50000,"Low",
    Merge1[[#This Row],[Balance]]&lt;=200000,"Medium",
    Merge1[[#This Row],[Balance]]&gt;200000,"High"
)</f>
        <v>High</v>
      </c>
    </row>
    <row r="906" spans="1:29" x14ac:dyDescent="0.25">
      <c r="A906" s="1" t="s">
        <v>1035</v>
      </c>
      <c r="B906" s="1" t="s">
        <v>5969</v>
      </c>
      <c r="C906" s="1" t="s">
        <v>5842</v>
      </c>
      <c r="D906" s="2">
        <v>43449</v>
      </c>
      <c r="E906">
        <v>76848</v>
      </c>
      <c r="F906">
        <v>325</v>
      </c>
      <c r="G906">
        <v>0</v>
      </c>
      <c r="H906" s="1" t="s">
        <v>5833</v>
      </c>
      <c r="I906" s="1" t="s">
        <v>6560</v>
      </c>
      <c r="J906" s="1" t="s">
        <v>6240</v>
      </c>
      <c r="K906">
        <v>40</v>
      </c>
      <c r="L906" s="1" t="s">
        <v>6241</v>
      </c>
      <c r="M906" s="1" t="s">
        <v>6242</v>
      </c>
      <c r="N906">
        <v>99083</v>
      </c>
      <c r="O906" s="1" t="s">
        <v>6248</v>
      </c>
      <c r="P906" s="2">
        <v>45179</v>
      </c>
      <c r="Q906" s="2">
        <v>45595</v>
      </c>
      <c r="R906" s="1" t="s">
        <v>6912</v>
      </c>
      <c r="S906" s="1" t="s">
        <v>6917</v>
      </c>
      <c r="T906" s="1" t="s">
        <v>14</v>
      </c>
      <c r="U906">
        <v>3456</v>
      </c>
      <c r="V906" s="1" t="s">
        <v>24</v>
      </c>
      <c r="W906" s="1" t="s">
        <v>40</v>
      </c>
      <c r="X906" s="2">
        <f t="shared" ca="1" si="14"/>
        <v>45937</v>
      </c>
      <c r="Y906" s="1">
        <f ca="1">ROUND(YEARFRAC(Merge1[[#This Row],[Join_Date]],Merge1[[#This Row],[Today]], 3),0)</f>
        <v>2</v>
      </c>
      <c r="Z906" s="1" t="str" cm="1">
        <f t="array" aca="1" ref="Z906" ca="1">_xlfn.IFS(
   Merge1[[#This Row],[Customer Tenure]]&lt;=2,"New",
   Merge1[[#This Row],[Customer Tenure]]&lt;=5,"Emerging",
  Merge1[[#This Row],[Customer Tenure]]&lt;9,"Established",
   TRUE,"Loyal"
)</f>
        <v>New</v>
      </c>
      <c r="AA906" s="1" t="str" cm="1">
        <f t="array" ref="AA906">_xlfn.IFS(Merge1[[#This Row],[Income]]&lt;=30000,"Low",Merge1[[#This Row],[Income]]&lt;=60000,"Medium",Merge1[[#This Row],[Income]]&lt;=100000,"High", Merge1[[#This Row],[Income]]&gt;100000," Premium")</f>
        <v>High</v>
      </c>
      <c r="AB906" s="1" t="str" cm="1">
        <f t="array" ref="AB906">_xlfn.IFS(Merge1[[#This Row],[Age]]&lt;= 28,"Gen Z", Merge1[[#This Row],[Age]]&lt;=44,"Millennials", Merge1[[#This Row],[Age]]&lt;=60,"Gen X", Merge1[[#This Row],[Age]]&gt;60,"Baby Boomers")</f>
        <v>Millennials</v>
      </c>
      <c r="AC906" s="1" t="str" cm="1">
        <f t="array" ref="AC906">_xlfn.IFS(
    Merge1[[#This Row],[Balance]]&lt;=50000,"Low",
    Merge1[[#This Row],[Balance]]&lt;=200000,"Medium",
    Merge1[[#This Row],[Balance]]&gt;200000,"High"
)</f>
        <v>Medium</v>
      </c>
    </row>
    <row r="907" spans="1:29" x14ac:dyDescent="0.25">
      <c r="A907" s="1" t="s">
        <v>417</v>
      </c>
      <c r="B907" s="1" t="s">
        <v>5875</v>
      </c>
      <c r="C907" s="1" t="s">
        <v>5832</v>
      </c>
      <c r="D907" s="2">
        <v>45740</v>
      </c>
      <c r="E907">
        <v>95985</v>
      </c>
      <c r="F907">
        <v>711</v>
      </c>
      <c r="G907">
        <v>0</v>
      </c>
      <c r="H907" s="1" t="s">
        <v>5833</v>
      </c>
      <c r="I907" s="1" t="s">
        <v>6435</v>
      </c>
      <c r="J907" s="1" t="s">
        <v>6240</v>
      </c>
      <c r="K907">
        <v>33</v>
      </c>
      <c r="L907" s="1" t="s">
        <v>6246</v>
      </c>
      <c r="M907" s="1" t="s">
        <v>6257</v>
      </c>
      <c r="N907">
        <v>164353</v>
      </c>
      <c r="O907" s="1" t="s">
        <v>6243</v>
      </c>
      <c r="P907" s="2">
        <v>43337</v>
      </c>
      <c r="Q907" s="2">
        <v>45774</v>
      </c>
      <c r="R907" s="1" t="s">
        <v>6893</v>
      </c>
      <c r="S907" s="1" t="s">
        <v>6894</v>
      </c>
      <c r="T907" s="1" t="s">
        <v>23</v>
      </c>
      <c r="U907">
        <v>6785</v>
      </c>
      <c r="V907" s="1" t="s">
        <v>24</v>
      </c>
      <c r="W907" s="1" t="s">
        <v>106</v>
      </c>
      <c r="X907" s="2">
        <f t="shared" ca="1" si="14"/>
        <v>45937</v>
      </c>
      <c r="Y907" s="1">
        <f ca="1">ROUND(YEARFRAC(Merge1[[#This Row],[Join_Date]],Merge1[[#This Row],[Today]], 3),0)</f>
        <v>7</v>
      </c>
      <c r="Z907" s="1" t="str" cm="1">
        <f t="array" aca="1" ref="Z907" ca="1">_xlfn.IFS(
   Merge1[[#This Row],[Customer Tenure]]&lt;=2,"New",
   Merge1[[#This Row],[Customer Tenure]]&lt;=5,"Emerging",
  Merge1[[#This Row],[Customer Tenure]]&lt;9,"Established",
   TRUE,"Loyal"
)</f>
        <v>Established</v>
      </c>
      <c r="AA907" s="1" t="str" cm="1">
        <f t="array" ref="AA907">_xlfn.IFS(Merge1[[#This Row],[Income]]&lt;=30000,"Low",Merge1[[#This Row],[Income]]&lt;=60000,"Medium",Merge1[[#This Row],[Income]]&lt;=100000,"High", Merge1[[#This Row],[Income]]&gt;100000," Premium")</f>
        <v xml:space="preserve"> Premium</v>
      </c>
      <c r="AB907" s="1" t="str" cm="1">
        <f t="array" ref="AB907">_xlfn.IFS(Merge1[[#This Row],[Age]]&lt;= 28,"Gen Z", Merge1[[#This Row],[Age]]&lt;=44,"Millennials", Merge1[[#This Row],[Age]]&lt;=60,"Gen X", Merge1[[#This Row],[Age]]&gt;60,"Baby Boomers")</f>
        <v>Millennials</v>
      </c>
      <c r="AC907" s="1" t="str" cm="1">
        <f t="array" ref="AC907">_xlfn.IFS(
    Merge1[[#This Row],[Balance]]&lt;=50000,"Low",
    Merge1[[#This Row],[Balance]]&lt;=200000,"Medium",
    Merge1[[#This Row],[Balance]]&gt;200000,"High"
)</f>
        <v>Medium</v>
      </c>
    </row>
    <row r="908" spans="1:29" x14ac:dyDescent="0.25">
      <c r="A908" s="1" t="s">
        <v>415</v>
      </c>
      <c r="B908" s="1" t="s">
        <v>5942</v>
      </c>
      <c r="C908" s="1" t="s">
        <v>5835</v>
      </c>
      <c r="D908" s="2">
        <v>43515</v>
      </c>
      <c r="E908">
        <v>23199</v>
      </c>
      <c r="F908">
        <v>723</v>
      </c>
      <c r="G908">
        <v>0</v>
      </c>
      <c r="H908" s="1" t="s">
        <v>5833</v>
      </c>
      <c r="I908" s="1" t="s">
        <v>6523</v>
      </c>
      <c r="J908" s="1" t="s">
        <v>6240</v>
      </c>
      <c r="K908">
        <v>58</v>
      </c>
      <c r="L908" s="1" t="s">
        <v>6241</v>
      </c>
      <c r="M908" s="1" t="s">
        <v>6262</v>
      </c>
      <c r="N908">
        <v>102711</v>
      </c>
      <c r="O908" s="1" t="s">
        <v>6243</v>
      </c>
      <c r="P908" s="2">
        <v>45427</v>
      </c>
      <c r="Q908" s="2">
        <v>45570</v>
      </c>
      <c r="R908" s="1" t="s">
        <v>6912</v>
      </c>
      <c r="S908" s="1" t="s">
        <v>6917</v>
      </c>
      <c r="T908" s="1" t="s">
        <v>9</v>
      </c>
      <c r="U908">
        <v>8793</v>
      </c>
      <c r="V908" s="1" t="s">
        <v>19</v>
      </c>
      <c r="W908" s="1" t="s">
        <v>55</v>
      </c>
      <c r="X908" s="2">
        <f t="shared" ca="1" si="14"/>
        <v>45937</v>
      </c>
      <c r="Y908" s="1">
        <f ca="1">ROUND(YEARFRAC(Merge1[[#This Row],[Join_Date]],Merge1[[#This Row],[Today]], 3),0)</f>
        <v>1</v>
      </c>
      <c r="Z908" s="1" t="str" cm="1">
        <f t="array" aca="1" ref="Z908" ca="1">_xlfn.IFS(
   Merge1[[#This Row],[Customer Tenure]]&lt;=2,"New",
   Merge1[[#This Row],[Customer Tenure]]&lt;=5,"Emerging",
  Merge1[[#This Row],[Customer Tenure]]&lt;9,"Established",
   TRUE,"Loyal"
)</f>
        <v>New</v>
      </c>
      <c r="AA908" s="1" t="str" cm="1">
        <f t="array" ref="AA908">_xlfn.IFS(Merge1[[#This Row],[Income]]&lt;=30000,"Low",Merge1[[#This Row],[Income]]&lt;=60000,"Medium",Merge1[[#This Row],[Income]]&lt;=100000,"High", Merge1[[#This Row],[Income]]&gt;100000," Premium")</f>
        <v xml:space="preserve"> Premium</v>
      </c>
      <c r="AB908" s="1" t="str" cm="1">
        <f t="array" ref="AB908">_xlfn.IFS(Merge1[[#This Row],[Age]]&lt;= 28,"Gen Z", Merge1[[#This Row],[Age]]&lt;=44,"Millennials", Merge1[[#This Row],[Age]]&lt;=60,"Gen X", Merge1[[#This Row],[Age]]&gt;60,"Baby Boomers")</f>
        <v>Gen X</v>
      </c>
      <c r="AC908" s="1" t="str" cm="1">
        <f t="array" ref="AC908">_xlfn.IFS(
    Merge1[[#This Row],[Balance]]&lt;=50000,"Low",
    Merge1[[#This Row],[Balance]]&lt;=200000,"Medium",
    Merge1[[#This Row],[Balance]]&gt;200000,"High"
)</f>
        <v>Low</v>
      </c>
    </row>
    <row r="909" spans="1:29" x14ac:dyDescent="0.25">
      <c r="A909" s="1" t="s">
        <v>1478</v>
      </c>
      <c r="B909" s="1" t="s">
        <v>6012</v>
      </c>
      <c r="C909" s="1" t="s">
        <v>5835</v>
      </c>
      <c r="D909" s="2">
        <v>42526</v>
      </c>
      <c r="E909">
        <v>423914</v>
      </c>
      <c r="F909">
        <v>644</v>
      </c>
      <c r="G909">
        <v>0</v>
      </c>
      <c r="H909" s="1" t="s">
        <v>5833</v>
      </c>
      <c r="I909" s="1" t="s">
        <v>6392</v>
      </c>
      <c r="J909" s="1" t="s">
        <v>6240</v>
      </c>
      <c r="K909">
        <v>18</v>
      </c>
      <c r="L909" s="1" t="s">
        <v>6246</v>
      </c>
      <c r="M909" s="1" t="s">
        <v>6266</v>
      </c>
      <c r="N909">
        <v>153541</v>
      </c>
      <c r="O909" s="1" t="s">
        <v>6248</v>
      </c>
      <c r="P909" s="2">
        <v>43931</v>
      </c>
      <c r="Q909" s="2">
        <v>45365</v>
      </c>
      <c r="R909" s="1" t="s">
        <v>6899</v>
      </c>
      <c r="S909" s="1" t="s">
        <v>6900</v>
      </c>
      <c r="T909" s="1" t="s">
        <v>9</v>
      </c>
      <c r="U909">
        <v>5171</v>
      </c>
      <c r="V909" s="1" t="s">
        <v>15</v>
      </c>
      <c r="W909" s="1" t="s">
        <v>50</v>
      </c>
      <c r="X909" s="2">
        <f t="shared" ca="1" si="14"/>
        <v>45937</v>
      </c>
      <c r="Y909" s="1">
        <f ca="1">ROUND(YEARFRAC(Merge1[[#This Row],[Join_Date]],Merge1[[#This Row],[Today]], 3),0)</f>
        <v>5</v>
      </c>
      <c r="Z909" s="1" t="str" cm="1">
        <f t="array" aca="1" ref="Z909" ca="1">_xlfn.IFS(
   Merge1[[#This Row],[Customer Tenure]]&lt;=2,"New",
   Merge1[[#This Row],[Customer Tenure]]&lt;=5,"Emerging",
  Merge1[[#This Row],[Customer Tenure]]&lt;9,"Established",
   TRUE,"Loyal"
)</f>
        <v>Emerging</v>
      </c>
      <c r="AA909" s="1" t="str" cm="1">
        <f t="array" ref="AA909">_xlfn.IFS(Merge1[[#This Row],[Income]]&lt;=30000,"Low",Merge1[[#This Row],[Income]]&lt;=60000,"Medium",Merge1[[#This Row],[Income]]&lt;=100000,"High", Merge1[[#This Row],[Income]]&gt;100000," Premium")</f>
        <v xml:space="preserve"> Premium</v>
      </c>
      <c r="AB909" s="1" t="str" cm="1">
        <f t="array" ref="AB909">_xlfn.IFS(Merge1[[#This Row],[Age]]&lt;= 28,"Gen Z", Merge1[[#This Row],[Age]]&lt;=44,"Millennials", Merge1[[#This Row],[Age]]&lt;=60,"Gen X", Merge1[[#This Row],[Age]]&gt;60,"Baby Boomers")</f>
        <v>Gen Z</v>
      </c>
      <c r="AC909" s="1" t="str" cm="1">
        <f t="array" ref="AC909">_xlfn.IFS(
    Merge1[[#This Row],[Balance]]&lt;=50000,"Low",
    Merge1[[#This Row],[Balance]]&lt;=200000,"Medium",
    Merge1[[#This Row],[Balance]]&gt;200000,"High"
)</f>
        <v>High</v>
      </c>
    </row>
    <row r="910" spans="1:29" x14ac:dyDescent="0.25">
      <c r="A910" s="1" t="s">
        <v>665</v>
      </c>
      <c r="B910" s="1" t="s">
        <v>6054</v>
      </c>
      <c r="C910" s="1" t="s">
        <v>5832</v>
      </c>
      <c r="D910" s="2">
        <v>45521</v>
      </c>
      <c r="E910">
        <v>485097</v>
      </c>
      <c r="F910">
        <v>698</v>
      </c>
      <c r="G910">
        <v>301379</v>
      </c>
      <c r="H910" s="1" t="s">
        <v>5833</v>
      </c>
      <c r="I910" s="1" t="s">
        <v>6596</v>
      </c>
      <c r="J910" s="1" t="s">
        <v>6240</v>
      </c>
      <c r="K910">
        <v>69</v>
      </c>
      <c r="L910" s="1" t="s">
        <v>6246</v>
      </c>
      <c r="M910" s="1" t="s">
        <v>6262</v>
      </c>
      <c r="N910">
        <v>194480</v>
      </c>
      <c r="O910" s="1" t="s">
        <v>6243</v>
      </c>
      <c r="P910" s="2">
        <v>43316</v>
      </c>
      <c r="Q910" s="2">
        <v>45736</v>
      </c>
      <c r="R910" s="1" t="s">
        <v>6899</v>
      </c>
      <c r="S910" s="1" t="s">
        <v>6914</v>
      </c>
      <c r="T910" s="1" t="s">
        <v>28</v>
      </c>
      <c r="U910">
        <v>2579</v>
      </c>
      <c r="V910" s="1" t="s">
        <v>15</v>
      </c>
      <c r="W910" s="1" t="s">
        <v>11</v>
      </c>
      <c r="X910" s="2">
        <f t="shared" ca="1" si="14"/>
        <v>45937</v>
      </c>
      <c r="Y910" s="1">
        <f ca="1">ROUND(YEARFRAC(Merge1[[#This Row],[Join_Date]],Merge1[[#This Row],[Today]], 3),0)</f>
        <v>7</v>
      </c>
      <c r="Z910" s="1" t="str" cm="1">
        <f t="array" aca="1" ref="Z910" ca="1">_xlfn.IFS(
   Merge1[[#This Row],[Customer Tenure]]&lt;=2,"New",
   Merge1[[#This Row],[Customer Tenure]]&lt;=5,"Emerging",
  Merge1[[#This Row],[Customer Tenure]]&lt;9,"Established",
   TRUE,"Loyal"
)</f>
        <v>Established</v>
      </c>
      <c r="AA910" s="1" t="str" cm="1">
        <f t="array" ref="AA910">_xlfn.IFS(Merge1[[#This Row],[Income]]&lt;=30000,"Low",Merge1[[#This Row],[Income]]&lt;=60000,"Medium",Merge1[[#This Row],[Income]]&lt;=100000,"High", Merge1[[#This Row],[Income]]&gt;100000," Premium")</f>
        <v xml:space="preserve"> Premium</v>
      </c>
      <c r="AB910" s="1" t="str" cm="1">
        <f t="array" ref="AB910">_xlfn.IFS(Merge1[[#This Row],[Age]]&lt;= 28,"Gen Z", Merge1[[#This Row],[Age]]&lt;=44,"Millennials", Merge1[[#This Row],[Age]]&lt;=60,"Gen X", Merge1[[#This Row],[Age]]&gt;60,"Baby Boomers")</f>
        <v>Baby Boomers</v>
      </c>
      <c r="AC910" s="1" t="str" cm="1">
        <f t="array" ref="AC910">_xlfn.IFS(
    Merge1[[#This Row],[Balance]]&lt;=50000,"Low",
    Merge1[[#This Row],[Balance]]&lt;=200000,"Medium",
    Merge1[[#This Row],[Balance]]&gt;200000,"High"
)</f>
        <v>High</v>
      </c>
    </row>
    <row r="911" spans="1:29" x14ac:dyDescent="0.25">
      <c r="A911" s="1" t="s">
        <v>629</v>
      </c>
      <c r="B911" s="1" t="s">
        <v>6181</v>
      </c>
      <c r="C911" s="1" t="s">
        <v>5846</v>
      </c>
      <c r="D911" s="2">
        <v>42304</v>
      </c>
      <c r="E911">
        <v>337746</v>
      </c>
      <c r="F911">
        <v>700</v>
      </c>
      <c r="G911">
        <v>0</v>
      </c>
      <c r="H911" s="1" t="s">
        <v>5850</v>
      </c>
      <c r="I911" s="1" t="s">
        <v>6592</v>
      </c>
      <c r="J911" s="1" t="s">
        <v>6245</v>
      </c>
      <c r="K911">
        <v>45</v>
      </c>
      <c r="L911" s="1" t="s">
        <v>6260</v>
      </c>
      <c r="M911" s="1" t="s">
        <v>6257</v>
      </c>
      <c r="N911">
        <v>184053</v>
      </c>
      <c r="O911" s="1" t="s">
        <v>6243</v>
      </c>
      <c r="P911" s="2">
        <v>44122</v>
      </c>
      <c r="Q911" s="2">
        <v>45390</v>
      </c>
      <c r="R911" s="1" t="s">
        <v>6893</v>
      </c>
      <c r="S911" s="1" t="s">
        <v>6911</v>
      </c>
      <c r="T911" s="1" t="s">
        <v>23</v>
      </c>
      <c r="U911">
        <v>2882</v>
      </c>
      <c r="V911" s="1" t="s">
        <v>24</v>
      </c>
      <c r="W911" s="1" t="s">
        <v>45</v>
      </c>
      <c r="X911" s="2">
        <f t="shared" ca="1" si="14"/>
        <v>45937</v>
      </c>
      <c r="Y911" s="1">
        <f ca="1">ROUND(YEARFRAC(Merge1[[#This Row],[Join_Date]],Merge1[[#This Row],[Today]], 3),0)</f>
        <v>5</v>
      </c>
      <c r="Z911" s="1" t="str" cm="1">
        <f t="array" aca="1" ref="Z911" ca="1">_xlfn.IFS(
   Merge1[[#This Row],[Customer Tenure]]&lt;=2,"New",
   Merge1[[#This Row],[Customer Tenure]]&lt;=5,"Emerging",
  Merge1[[#This Row],[Customer Tenure]]&lt;9,"Established",
   TRUE,"Loyal"
)</f>
        <v>Emerging</v>
      </c>
      <c r="AA911" s="1" t="str" cm="1">
        <f t="array" ref="AA911">_xlfn.IFS(Merge1[[#This Row],[Income]]&lt;=30000,"Low",Merge1[[#This Row],[Income]]&lt;=60000,"Medium",Merge1[[#This Row],[Income]]&lt;=100000,"High", Merge1[[#This Row],[Income]]&gt;100000," Premium")</f>
        <v xml:space="preserve"> Premium</v>
      </c>
      <c r="AB911" s="1" t="str" cm="1">
        <f t="array" ref="AB911">_xlfn.IFS(Merge1[[#This Row],[Age]]&lt;= 28,"Gen Z", Merge1[[#This Row],[Age]]&lt;=44,"Millennials", Merge1[[#This Row],[Age]]&lt;=60,"Gen X", Merge1[[#This Row],[Age]]&gt;60,"Baby Boomers")</f>
        <v>Gen X</v>
      </c>
      <c r="AC911" s="1" t="str" cm="1">
        <f t="array" ref="AC911">_xlfn.IFS(
    Merge1[[#This Row],[Balance]]&lt;=50000,"Low",
    Merge1[[#This Row],[Balance]]&lt;=200000,"Medium",
    Merge1[[#This Row],[Balance]]&gt;200000,"High"
)</f>
        <v>High</v>
      </c>
    </row>
    <row r="912" spans="1:29" x14ac:dyDescent="0.25">
      <c r="A912" s="1" t="s">
        <v>1482</v>
      </c>
      <c r="B912" s="1" t="s">
        <v>6033</v>
      </c>
      <c r="C912" s="1" t="s">
        <v>5842</v>
      </c>
      <c r="D912" s="2">
        <v>45121</v>
      </c>
      <c r="E912">
        <v>444975</v>
      </c>
      <c r="F912">
        <v>728</v>
      </c>
      <c r="G912">
        <v>0</v>
      </c>
      <c r="H912" s="1" t="s">
        <v>5833</v>
      </c>
      <c r="I912" s="1" t="s">
        <v>6517</v>
      </c>
      <c r="J912" s="1" t="s">
        <v>6240</v>
      </c>
      <c r="K912">
        <v>46</v>
      </c>
      <c r="L912" s="1" t="s">
        <v>6256</v>
      </c>
      <c r="M912" s="1" t="s">
        <v>6247</v>
      </c>
      <c r="N912">
        <v>32857</v>
      </c>
      <c r="O912" s="1" t="s">
        <v>6243</v>
      </c>
      <c r="P912" s="2">
        <v>44799</v>
      </c>
      <c r="Q912" s="2">
        <v>45809</v>
      </c>
      <c r="R912" s="1" t="s">
        <v>6883</v>
      </c>
      <c r="S912" s="1" t="s">
        <v>6910</v>
      </c>
      <c r="T912" s="1" t="s">
        <v>28</v>
      </c>
      <c r="U912">
        <v>9378</v>
      </c>
      <c r="V912" s="1" t="s">
        <v>15</v>
      </c>
      <c r="W912" s="1" t="s">
        <v>25</v>
      </c>
      <c r="X912" s="2">
        <f t="shared" ca="1" si="14"/>
        <v>45937</v>
      </c>
      <c r="Y912" s="1">
        <f ca="1">ROUND(YEARFRAC(Merge1[[#This Row],[Join_Date]],Merge1[[#This Row],[Today]], 3),0)</f>
        <v>3</v>
      </c>
      <c r="Z912" s="1" t="str" cm="1">
        <f t="array" aca="1" ref="Z912" ca="1">_xlfn.IFS(
   Merge1[[#This Row],[Customer Tenure]]&lt;=2,"New",
   Merge1[[#This Row],[Customer Tenure]]&lt;=5,"Emerging",
  Merge1[[#This Row],[Customer Tenure]]&lt;9,"Established",
   TRUE,"Loyal"
)</f>
        <v>Emerging</v>
      </c>
      <c r="AA912" s="1" t="str" cm="1">
        <f t="array" ref="AA912">_xlfn.IFS(Merge1[[#This Row],[Income]]&lt;=30000,"Low",Merge1[[#This Row],[Income]]&lt;=60000,"Medium",Merge1[[#This Row],[Income]]&lt;=100000,"High", Merge1[[#This Row],[Income]]&gt;100000," Premium")</f>
        <v>Medium</v>
      </c>
      <c r="AB912" s="1" t="str" cm="1">
        <f t="array" ref="AB912">_xlfn.IFS(Merge1[[#This Row],[Age]]&lt;= 28,"Gen Z", Merge1[[#This Row],[Age]]&lt;=44,"Millennials", Merge1[[#This Row],[Age]]&lt;=60,"Gen X", Merge1[[#This Row],[Age]]&gt;60,"Baby Boomers")</f>
        <v>Gen X</v>
      </c>
      <c r="AC912" s="1" t="str" cm="1">
        <f t="array" ref="AC912">_xlfn.IFS(
    Merge1[[#This Row],[Balance]]&lt;=50000,"Low",
    Merge1[[#This Row],[Balance]]&lt;=200000,"Medium",
    Merge1[[#This Row],[Balance]]&gt;200000,"High"
)</f>
        <v>High</v>
      </c>
    </row>
    <row r="913" spans="1:29" x14ac:dyDescent="0.25">
      <c r="A913" s="1" t="s">
        <v>1484</v>
      </c>
      <c r="B913" s="1" t="s">
        <v>6166</v>
      </c>
      <c r="C913" s="1" t="s">
        <v>5835</v>
      </c>
      <c r="D913" s="2">
        <v>42837</v>
      </c>
      <c r="E913">
        <v>389458</v>
      </c>
      <c r="F913">
        <v>833</v>
      </c>
      <c r="G913">
        <v>0</v>
      </c>
      <c r="H913" s="1" t="s">
        <v>5833</v>
      </c>
      <c r="I913" s="1" t="s">
        <v>6402</v>
      </c>
      <c r="J913" s="1" t="s">
        <v>6245</v>
      </c>
      <c r="K913">
        <v>70</v>
      </c>
      <c r="L913" s="1" t="s">
        <v>6241</v>
      </c>
      <c r="M913" s="1" t="s">
        <v>6254</v>
      </c>
      <c r="N913">
        <v>98249</v>
      </c>
      <c r="O913" s="1" t="s">
        <v>6248</v>
      </c>
      <c r="P913" s="2">
        <v>45094</v>
      </c>
      <c r="Q913" s="2">
        <v>45332</v>
      </c>
      <c r="R913" s="1" t="s">
        <v>6885</v>
      </c>
      <c r="S913" s="1" t="s">
        <v>6886</v>
      </c>
      <c r="T913" s="1" t="s">
        <v>23</v>
      </c>
      <c r="U913">
        <v>1345</v>
      </c>
      <c r="V913" s="1" t="s">
        <v>24</v>
      </c>
      <c r="W913" s="1" t="s">
        <v>50</v>
      </c>
      <c r="X913" s="2">
        <f t="shared" ca="1" si="14"/>
        <v>45937</v>
      </c>
      <c r="Y913" s="1">
        <f ca="1">ROUND(YEARFRAC(Merge1[[#This Row],[Join_Date]],Merge1[[#This Row],[Today]], 3),0)</f>
        <v>2</v>
      </c>
      <c r="Z913" s="1" t="str" cm="1">
        <f t="array" aca="1" ref="Z913" ca="1">_xlfn.IFS(
   Merge1[[#This Row],[Customer Tenure]]&lt;=2,"New",
   Merge1[[#This Row],[Customer Tenure]]&lt;=5,"Emerging",
  Merge1[[#This Row],[Customer Tenure]]&lt;9,"Established",
   TRUE,"Loyal"
)</f>
        <v>New</v>
      </c>
      <c r="AA913" s="1" t="str" cm="1">
        <f t="array" ref="AA913">_xlfn.IFS(Merge1[[#This Row],[Income]]&lt;=30000,"Low",Merge1[[#This Row],[Income]]&lt;=60000,"Medium",Merge1[[#This Row],[Income]]&lt;=100000,"High", Merge1[[#This Row],[Income]]&gt;100000," Premium")</f>
        <v>High</v>
      </c>
      <c r="AB913" s="1" t="str" cm="1">
        <f t="array" ref="AB913">_xlfn.IFS(Merge1[[#This Row],[Age]]&lt;= 28,"Gen Z", Merge1[[#This Row],[Age]]&lt;=44,"Millennials", Merge1[[#This Row],[Age]]&lt;=60,"Gen X", Merge1[[#This Row],[Age]]&gt;60,"Baby Boomers")</f>
        <v>Baby Boomers</v>
      </c>
      <c r="AC913" s="1" t="str" cm="1">
        <f t="array" ref="AC913">_xlfn.IFS(
    Merge1[[#This Row],[Balance]]&lt;=50000,"Low",
    Merge1[[#This Row],[Balance]]&lt;=200000,"Medium",
    Merge1[[#This Row],[Balance]]&gt;200000,"High"
)</f>
        <v>High</v>
      </c>
    </row>
    <row r="914" spans="1:29" x14ac:dyDescent="0.25">
      <c r="A914" s="1" t="s">
        <v>1232</v>
      </c>
      <c r="B914" s="1" t="s">
        <v>5928</v>
      </c>
      <c r="C914" s="1" t="s">
        <v>5846</v>
      </c>
      <c r="D914" s="2">
        <v>42955</v>
      </c>
      <c r="E914">
        <v>310037</v>
      </c>
      <c r="F914">
        <v>712</v>
      </c>
      <c r="G914">
        <v>0</v>
      </c>
      <c r="H914" s="1" t="s">
        <v>5833</v>
      </c>
      <c r="I914" s="1" t="s">
        <v>6467</v>
      </c>
      <c r="J914" s="1" t="s">
        <v>6245</v>
      </c>
      <c r="K914">
        <v>33</v>
      </c>
      <c r="L914" s="1" t="s">
        <v>6256</v>
      </c>
      <c r="M914" s="1" t="s">
        <v>6266</v>
      </c>
      <c r="N914">
        <v>120732</v>
      </c>
      <c r="O914" s="1" t="s">
        <v>6248</v>
      </c>
      <c r="P914" s="2">
        <v>43767</v>
      </c>
      <c r="Q914" s="2">
        <v>45437</v>
      </c>
      <c r="R914" s="1" t="s">
        <v>6906</v>
      </c>
      <c r="S914" s="1" t="s">
        <v>6918</v>
      </c>
      <c r="T914" s="1" t="s">
        <v>9</v>
      </c>
      <c r="U914">
        <v>5423</v>
      </c>
      <c r="V914" s="1" t="s">
        <v>24</v>
      </c>
      <c r="W914" s="1" t="s">
        <v>16</v>
      </c>
      <c r="X914" s="2">
        <f t="shared" ca="1" si="14"/>
        <v>45937</v>
      </c>
      <c r="Y914" s="1">
        <f ca="1">ROUND(YEARFRAC(Merge1[[#This Row],[Join_Date]],Merge1[[#This Row],[Today]], 3),0)</f>
        <v>6</v>
      </c>
      <c r="Z914" s="1" t="str" cm="1">
        <f t="array" aca="1" ref="Z914" ca="1">_xlfn.IFS(
   Merge1[[#This Row],[Customer Tenure]]&lt;=2,"New",
   Merge1[[#This Row],[Customer Tenure]]&lt;=5,"Emerging",
  Merge1[[#This Row],[Customer Tenure]]&lt;9,"Established",
   TRUE,"Loyal"
)</f>
        <v>Established</v>
      </c>
      <c r="AA914" s="1" t="str" cm="1">
        <f t="array" ref="AA914">_xlfn.IFS(Merge1[[#This Row],[Income]]&lt;=30000,"Low",Merge1[[#This Row],[Income]]&lt;=60000,"Medium",Merge1[[#This Row],[Income]]&lt;=100000,"High", Merge1[[#This Row],[Income]]&gt;100000," Premium")</f>
        <v xml:space="preserve"> Premium</v>
      </c>
      <c r="AB914" s="1" t="str" cm="1">
        <f t="array" ref="AB914">_xlfn.IFS(Merge1[[#This Row],[Age]]&lt;= 28,"Gen Z", Merge1[[#This Row],[Age]]&lt;=44,"Millennials", Merge1[[#This Row],[Age]]&lt;=60,"Gen X", Merge1[[#This Row],[Age]]&gt;60,"Baby Boomers")</f>
        <v>Millennials</v>
      </c>
      <c r="AC914" s="1" t="str" cm="1">
        <f t="array" ref="AC914">_xlfn.IFS(
    Merge1[[#This Row],[Balance]]&lt;=50000,"Low",
    Merge1[[#This Row],[Balance]]&lt;=200000,"Medium",
    Merge1[[#This Row],[Balance]]&gt;200000,"High"
)</f>
        <v>High</v>
      </c>
    </row>
    <row r="915" spans="1:29" x14ac:dyDescent="0.25">
      <c r="A915" s="1" t="s">
        <v>1487</v>
      </c>
      <c r="B915" s="1" t="s">
        <v>6135</v>
      </c>
      <c r="C915" s="1" t="s">
        <v>5842</v>
      </c>
      <c r="D915" s="2">
        <v>45318</v>
      </c>
      <c r="E915">
        <v>90880</v>
      </c>
      <c r="F915">
        <v>363</v>
      </c>
      <c r="G915">
        <v>63655</v>
      </c>
      <c r="H915" s="1" t="s">
        <v>5833</v>
      </c>
      <c r="I915" s="1" t="s">
        <v>6841</v>
      </c>
      <c r="J915" s="1" t="s">
        <v>6240</v>
      </c>
      <c r="K915">
        <v>22</v>
      </c>
      <c r="L915" s="1" t="s">
        <v>6256</v>
      </c>
      <c r="M915" s="1" t="s">
        <v>6251</v>
      </c>
      <c r="N915">
        <v>65272</v>
      </c>
      <c r="O915" s="1" t="s">
        <v>6248</v>
      </c>
      <c r="P915" s="2">
        <v>45512</v>
      </c>
      <c r="Q915" s="2">
        <v>45697</v>
      </c>
      <c r="R915" s="1" t="s">
        <v>6885</v>
      </c>
      <c r="S915" s="1" t="s">
        <v>6896</v>
      </c>
      <c r="T915" s="1" t="s">
        <v>28</v>
      </c>
      <c r="U915">
        <v>122</v>
      </c>
      <c r="V915" s="1" t="s">
        <v>24</v>
      </c>
      <c r="W915" s="1" t="s">
        <v>16</v>
      </c>
      <c r="X915" s="2">
        <f t="shared" ca="1" si="14"/>
        <v>45937</v>
      </c>
      <c r="Y915" s="1">
        <f ca="1">ROUND(YEARFRAC(Merge1[[#This Row],[Join_Date]],Merge1[[#This Row],[Today]], 3),0)</f>
        <v>1</v>
      </c>
      <c r="Z915" s="1" t="str" cm="1">
        <f t="array" aca="1" ref="Z915" ca="1">_xlfn.IFS(
   Merge1[[#This Row],[Customer Tenure]]&lt;=2,"New",
   Merge1[[#This Row],[Customer Tenure]]&lt;=5,"Emerging",
  Merge1[[#This Row],[Customer Tenure]]&lt;9,"Established",
   TRUE,"Loyal"
)</f>
        <v>New</v>
      </c>
      <c r="AA915" s="1" t="str" cm="1">
        <f t="array" ref="AA915">_xlfn.IFS(Merge1[[#This Row],[Income]]&lt;=30000,"Low",Merge1[[#This Row],[Income]]&lt;=60000,"Medium",Merge1[[#This Row],[Income]]&lt;=100000,"High", Merge1[[#This Row],[Income]]&gt;100000," Premium")</f>
        <v>High</v>
      </c>
      <c r="AB915" s="1" t="str" cm="1">
        <f t="array" ref="AB915">_xlfn.IFS(Merge1[[#This Row],[Age]]&lt;= 28,"Gen Z", Merge1[[#This Row],[Age]]&lt;=44,"Millennials", Merge1[[#This Row],[Age]]&lt;=60,"Gen X", Merge1[[#This Row],[Age]]&gt;60,"Baby Boomers")</f>
        <v>Gen Z</v>
      </c>
      <c r="AC915" s="1" t="str" cm="1">
        <f t="array" ref="AC915">_xlfn.IFS(
    Merge1[[#This Row],[Balance]]&lt;=50000,"Low",
    Merge1[[#This Row],[Balance]]&lt;=200000,"Medium",
    Merge1[[#This Row],[Balance]]&gt;200000,"High"
)</f>
        <v>Medium</v>
      </c>
    </row>
    <row r="916" spans="1:29" x14ac:dyDescent="0.25">
      <c r="A916" s="1" t="s">
        <v>1130</v>
      </c>
      <c r="B916" s="1" t="s">
        <v>6101</v>
      </c>
      <c r="C916" s="1" t="s">
        <v>5835</v>
      </c>
      <c r="D916" s="2">
        <v>43877</v>
      </c>
      <c r="E916">
        <v>409115</v>
      </c>
      <c r="F916">
        <v>760</v>
      </c>
      <c r="G916">
        <v>419336</v>
      </c>
      <c r="H916" s="1" t="s">
        <v>5860</v>
      </c>
      <c r="I916" s="1" t="s">
        <v>6768</v>
      </c>
      <c r="J916" s="1" t="s">
        <v>6245</v>
      </c>
      <c r="K916">
        <v>45</v>
      </c>
      <c r="L916" s="1" t="s">
        <v>6256</v>
      </c>
      <c r="M916" s="1" t="s">
        <v>6266</v>
      </c>
      <c r="N916">
        <v>116059</v>
      </c>
      <c r="O916" s="1" t="s">
        <v>6243</v>
      </c>
      <c r="P916" s="2">
        <v>43432</v>
      </c>
      <c r="Q916" s="2">
        <v>45686</v>
      </c>
      <c r="R916" s="1" t="s">
        <v>6902</v>
      </c>
      <c r="S916" s="1" t="s">
        <v>6908</v>
      </c>
      <c r="T916" s="1" t="s">
        <v>14</v>
      </c>
      <c r="U916">
        <v>3782</v>
      </c>
      <c r="V916" s="1" t="s">
        <v>15</v>
      </c>
      <c r="W916" s="1" t="s">
        <v>106</v>
      </c>
      <c r="X916" s="2">
        <f t="shared" ca="1" si="14"/>
        <v>45937</v>
      </c>
      <c r="Y916" s="1">
        <f ca="1">ROUND(YEARFRAC(Merge1[[#This Row],[Join_Date]],Merge1[[#This Row],[Today]], 3),0)</f>
        <v>7</v>
      </c>
      <c r="Z916" s="1" t="str" cm="1">
        <f t="array" aca="1" ref="Z916" ca="1">_xlfn.IFS(
   Merge1[[#This Row],[Customer Tenure]]&lt;=2,"New",
   Merge1[[#This Row],[Customer Tenure]]&lt;=5,"Emerging",
  Merge1[[#This Row],[Customer Tenure]]&lt;9,"Established",
   TRUE,"Loyal"
)</f>
        <v>Established</v>
      </c>
      <c r="AA916" s="1" t="str" cm="1">
        <f t="array" ref="AA916">_xlfn.IFS(Merge1[[#This Row],[Income]]&lt;=30000,"Low",Merge1[[#This Row],[Income]]&lt;=60000,"Medium",Merge1[[#This Row],[Income]]&lt;=100000,"High", Merge1[[#This Row],[Income]]&gt;100000," Premium")</f>
        <v xml:space="preserve"> Premium</v>
      </c>
      <c r="AB916" s="1" t="str" cm="1">
        <f t="array" ref="AB916">_xlfn.IFS(Merge1[[#This Row],[Age]]&lt;= 28,"Gen Z", Merge1[[#This Row],[Age]]&lt;=44,"Millennials", Merge1[[#This Row],[Age]]&lt;=60,"Gen X", Merge1[[#This Row],[Age]]&gt;60,"Baby Boomers")</f>
        <v>Gen X</v>
      </c>
      <c r="AC916" s="1" t="str" cm="1">
        <f t="array" ref="AC916">_xlfn.IFS(
    Merge1[[#This Row],[Balance]]&lt;=50000,"Low",
    Merge1[[#This Row],[Balance]]&lt;=200000,"Medium",
    Merge1[[#This Row],[Balance]]&gt;200000,"High"
)</f>
        <v>High</v>
      </c>
    </row>
    <row r="917" spans="1:29" x14ac:dyDescent="0.25">
      <c r="A917" s="1" t="s">
        <v>244</v>
      </c>
      <c r="B917" s="1" t="s">
        <v>6062</v>
      </c>
      <c r="C917" s="1" t="s">
        <v>5842</v>
      </c>
      <c r="D917" s="2">
        <v>45211</v>
      </c>
      <c r="E917">
        <v>77694</v>
      </c>
      <c r="F917">
        <v>676</v>
      </c>
      <c r="G917">
        <v>0</v>
      </c>
      <c r="H917" s="1" t="s">
        <v>5833</v>
      </c>
      <c r="I917" s="1" t="s">
        <v>6263</v>
      </c>
      <c r="J917" s="1" t="s">
        <v>6240</v>
      </c>
      <c r="K917">
        <v>59</v>
      </c>
      <c r="L917" s="1" t="s">
        <v>6241</v>
      </c>
      <c r="M917" s="1" t="s">
        <v>6262</v>
      </c>
      <c r="N917">
        <v>144988</v>
      </c>
      <c r="O917" s="1" t="s">
        <v>6243</v>
      </c>
      <c r="P917" s="2">
        <v>45448</v>
      </c>
      <c r="Q917" s="2">
        <v>45803</v>
      </c>
      <c r="R917" s="1" t="s">
        <v>6906</v>
      </c>
      <c r="S917" s="1" t="s">
        <v>6907</v>
      </c>
      <c r="T917" s="1" t="s">
        <v>9</v>
      </c>
      <c r="U917">
        <v>5304</v>
      </c>
      <c r="V917" s="1" t="s">
        <v>10</v>
      </c>
      <c r="W917" s="1" t="s">
        <v>20</v>
      </c>
      <c r="X917" s="2">
        <f t="shared" ca="1" si="14"/>
        <v>45937</v>
      </c>
      <c r="Y917" s="1">
        <f ca="1">ROUND(YEARFRAC(Merge1[[#This Row],[Join_Date]],Merge1[[#This Row],[Today]], 3),0)</f>
        <v>1</v>
      </c>
      <c r="Z917" s="1" t="str" cm="1">
        <f t="array" aca="1" ref="Z917" ca="1">_xlfn.IFS(
   Merge1[[#This Row],[Customer Tenure]]&lt;=2,"New",
   Merge1[[#This Row],[Customer Tenure]]&lt;=5,"Emerging",
  Merge1[[#This Row],[Customer Tenure]]&lt;9,"Established",
   TRUE,"Loyal"
)</f>
        <v>New</v>
      </c>
      <c r="AA917" s="1" t="str" cm="1">
        <f t="array" ref="AA917">_xlfn.IFS(Merge1[[#This Row],[Income]]&lt;=30000,"Low",Merge1[[#This Row],[Income]]&lt;=60000,"Medium",Merge1[[#This Row],[Income]]&lt;=100000,"High", Merge1[[#This Row],[Income]]&gt;100000," Premium")</f>
        <v xml:space="preserve"> Premium</v>
      </c>
      <c r="AB917" s="1" t="str" cm="1">
        <f t="array" ref="AB917">_xlfn.IFS(Merge1[[#This Row],[Age]]&lt;= 28,"Gen Z", Merge1[[#This Row],[Age]]&lt;=44,"Millennials", Merge1[[#This Row],[Age]]&lt;=60,"Gen X", Merge1[[#This Row],[Age]]&gt;60,"Baby Boomers")</f>
        <v>Gen X</v>
      </c>
      <c r="AC917" s="1" t="str" cm="1">
        <f t="array" ref="AC917">_xlfn.IFS(
    Merge1[[#This Row],[Balance]]&lt;=50000,"Low",
    Merge1[[#This Row],[Balance]]&lt;=200000,"Medium",
    Merge1[[#This Row],[Balance]]&gt;200000,"High"
)</f>
        <v>Medium</v>
      </c>
    </row>
    <row r="918" spans="1:29" x14ac:dyDescent="0.25">
      <c r="A918" s="1" t="s">
        <v>337</v>
      </c>
      <c r="B918" s="1" t="s">
        <v>5893</v>
      </c>
      <c r="C918" s="1" t="s">
        <v>5835</v>
      </c>
      <c r="D918" s="2">
        <v>43375</v>
      </c>
      <c r="E918">
        <v>344866</v>
      </c>
      <c r="F918">
        <v>682</v>
      </c>
      <c r="G918">
        <v>0</v>
      </c>
      <c r="H918" s="1" t="s">
        <v>5833</v>
      </c>
      <c r="I918" s="1" t="s">
        <v>6815</v>
      </c>
      <c r="J918" s="1" t="s">
        <v>6245</v>
      </c>
      <c r="K918">
        <v>49</v>
      </c>
      <c r="L918" s="1" t="s">
        <v>6241</v>
      </c>
      <c r="M918" s="1" t="s">
        <v>6257</v>
      </c>
      <c r="N918">
        <v>151691</v>
      </c>
      <c r="O918" s="1" t="s">
        <v>6243</v>
      </c>
      <c r="P918" s="2">
        <v>43401</v>
      </c>
      <c r="Q918" s="2">
        <v>45868</v>
      </c>
      <c r="R918" s="1" t="s">
        <v>6891</v>
      </c>
      <c r="S918" s="1" t="s">
        <v>6892</v>
      </c>
      <c r="T918" s="1" t="s">
        <v>23</v>
      </c>
      <c r="U918">
        <v>1997</v>
      </c>
      <c r="V918" s="1" t="s">
        <v>15</v>
      </c>
      <c r="W918" s="1" t="s">
        <v>20</v>
      </c>
      <c r="X918" s="2">
        <f t="shared" ca="1" si="14"/>
        <v>45937</v>
      </c>
      <c r="Y918" s="1">
        <f ca="1">ROUND(YEARFRAC(Merge1[[#This Row],[Join_Date]],Merge1[[#This Row],[Today]], 3),0)</f>
        <v>7</v>
      </c>
      <c r="Z918" s="1" t="str" cm="1">
        <f t="array" aca="1" ref="Z918" ca="1">_xlfn.IFS(
   Merge1[[#This Row],[Customer Tenure]]&lt;=2,"New",
   Merge1[[#This Row],[Customer Tenure]]&lt;=5,"Emerging",
  Merge1[[#This Row],[Customer Tenure]]&lt;9,"Established",
   TRUE,"Loyal"
)</f>
        <v>Established</v>
      </c>
      <c r="AA918" s="1" t="str" cm="1">
        <f t="array" ref="AA918">_xlfn.IFS(Merge1[[#This Row],[Income]]&lt;=30000,"Low",Merge1[[#This Row],[Income]]&lt;=60000,"Medium",Merge1[[#This Row],[Income]]&lt;=100000,"High", Merge1[[#This Row],[Income]]&gt;100000," Premium")</f>
        <v xml:space="preserve"> Premium</v>
      </c>
      <c r="AB918" s="1" t="str" cm="1">
        <f t="array" ref="AB918">_xlfn.IFS(Merge1[[#This Row],[Age]]&lt;= 28,"Gen Z", Merge1[[#This Row],[Age]]&lt;=44,"Millennials", Merge1[[#This Row],[Age]]&lt;=60,"Gen X", Merge1[[#This Row],[Age]]&gt;60,"Baby Boomers")</f>
        <v>Gen X</v>
      </c>
      <c r="AC918" s="1" t="str" cm="1">
        <f t="array" ref="AC918">_xlfn.IFS(
    Merge1[[#This Row],[Balance]]&lt;=50000,"Low",
    Merge1[[#This Row],[Balance]]&lt;=200000,"Medium",
    Merge1[[#This Row],[Balance]]&gt;200000,"High"
)</f>
        <v>High</v>
      </c>
    </row>
    <row r="919" spans="1:29" x14ac:dyDescent="0.25">
      <c r="A919" s="1" t="s">
        <v>1492</v>
      </c>
      <c r="B919" s="1" t="s">
        <v>5976</v>
      </c>
      <c r="C919" s="1" t="s">
        <v>5842</v>
      </c>
      <c r="D919" s="2">
        <v>44818</v>
      </c>
      <c r="E919">
        <v>177826</v>
      </c>
      <c r="F919">
        <v>722</v>
      </c>
      <c r="G919">
        <v>0</v>
      </c>
      <c r="H919" s="1" t="s">
        <v>5833</v>
      </c>
      <c r="I919" s="1" t="s">
        <v>6719</v>
      </c>
      <c r="J919" s="1" t="s">
        <v>6245</v>
      </c>
      <c r="K919">
        <v>62</v>
      </c>
      <c r="L919" s="1" t="s">
        <v>6241</v>
      </c>
      <c r="M919" s="1" t="s">
        <v>6266</v>
      </c>
      <c r="N919">
        <v>121757</v>
      </c>
      <c r="O919" s="1" t="s">
        <v>6243</v>
      </c>
      <c r="P919" s="2">
        <v>42284</v>
      </c>
      <c r="Q919" s="2">
        <v>45458</v>
      </c>
      <c r="R919" s="1" t="s">
        <v>6883</v>
      </c>
      <c r="S919" s="1" t="s">
        <v>6884</v>
      </c>
      <c r="T919" s="1" t="s">
        <v>23</v>
      </c>
      <c r="U919">
        <v>4839</v>
      </c>
      <c r="V919" s="1" t="s">
        <v>10</v>
      </c>
      <c r="W919" s="1" t="s">
        <v>50</v>
      </c>
      <c r="X919" s="2">
        <f t="shared" ca="1" si="14"/>
        <v>45937</v>
      </c>
      <c r="Y919" s="1">
        <f ca="1">ROUND(YEARFRAC(Merge1[[#This Row],[Join_Date]],Merge1[[#This Row],[Today]], 3),0)</f>
        <v>10</v>
      </c>
      <c r="Z919" s="1" t="str" cm="1">
        <f t="array" aca="1" ref="Z919" ca="1">_xlfn.IFS(
   Merge1[[#This Row],[Customer Tenure]]&lt;=2,"New",
   Merge1[[#This Row],[Customer Tenure]]&lt;=5,"Emerging",
  Merge1[[#This Row],[Customer Tenure]]&lt;9,"Established",
   TRUE,"Loyal"
)</f>
        <v>Loyal</v>
      </c>
      <c r="AA919" s="1" t="str" cm="1">
        <f t="array" ref="AA919">_xlfn.IFS(Merge1[[#This Row],[Income]]&lt;=30000,"Low",Merge1[[#This Row],[Income]]&lt;=60000,"Medium",Merge1[[#This Row],[Income]]&lt;=100000,"High", Merge1[[#This Row],[Income]]&gt;100000," Premium")</f>
        <v xml:space="preserve"> Premium</v>
      </c>
      <c r="AB919" s="1" t="str" cm="1">
        <f t="array" ref="AB919">_xlfn.IFS(Merge1[[#This Row],[Age]]&lt;= 28,"Gen Z", Merge1[[#This Row],[Age]]&lt;=44,"Millennials", Merge1[[#This Row],[Age]]&lt;=60,"Gen X", Merge1[[#This Row],[Age]]&gt;60,"Baby Boomers")</f>
        <v>Baby Boomers</v>
      </c>
      <c r="AC919" s="1" t="str" cm="1">
        <f t="array" ref="AC919">_xlfn.IFS(
    Merge1[[#This Row],[Balance]]&lt;=50000,"Low",
    Merge1[[#This Row],[Balance]]&lt;=200000,"Medium",
    Merge1[[#This Row],[Balance]]&gt;200000,"High"
)</f>
        <v>Medium</v>
      </c>
    </row>
    <row r="920" spans="1:29" x14ac:dyDescent="0.25">
      <c r="A920" s="1" t="s">
        <v>536</v>
      </c>
      <c r="B920" s="1" t="s">
        <v>5958</v>
      </c>
      <c r="C920" s="1" t="s">
        <v>5835</v>
      </c>
      <c r="D920" s="2">
        <v>43698</v>
      </c>
      <c r="E920">
        <v>351181</v>
      </c>
      <c r="F920">
        <v>543</v>
      </c>
      <c r="G920">
        <v>0</v>
      </c>
      <c r="H920" s="1" t="s">
        <v>5833</v>
      </c>
      <c r="I920" s="1" t="s">
        <v>6702</v>
      </c>
      <c r="J920" s="1" t="s">
        <v>6240</v>
      </c>
      <c r="K920">
        <v>18</v>
      </c>
      <c r="L920" s="1" t="s">
        <v>6260</v>
      </c>
      <c r="M920" s="1" t="s">
        <v>6247</v>
      </c>
      <c r="N920">
        <v>99561</v>
      </c>
      <c r="O920" s="1" t="s">
        <v>6252</v>
      </c>
      <c r="P920" s="2">
        <v>42581</v>
      </c>
      <c r="Q920" s="2">
        <v>45356</v>
      </c>
      <c r="R920" s="1" t="s">
        <v>6899</v>
      </c>
      <c r="S920" s="1" t="s">
        <v>6900</v>
      </c>
      <c r="T920" s="1" t="s">
        <v>28</v>
      </c>
      <c r="U920">
        <v>1995</v>
      </c>
      <c r="V920" s="1" t="s">
        <v>15</v>
      </c>
      <c r="W920" s="1" t="s">
        <v>40</v>
      </c>
      <c r="X920" s="2">
        <f t="shared" ca="1" si="14"/>
        <v>45937</v>
      </c>
      <c r="Y920" s="1">
        <f ca="1">ROUND(YEARFRAC(Merge1[[#This Row],[Join_Date]],Merge1[[#This Row],[Today]], 3),0)</f>
        <v>9</v>
      </c>
      <c r="Z920" s="1" t="str" cm="1">
        <f t="array" aca="1" ref="Z920" ca="1">_xlfn.IFS(
   Merge1[[#This Row],[Customer Tenure]]&lt;=2,"New",
   Merge1[[#This Row],[Customer Tenure]]&lt;=5,"Emerging",
  Merge1[[#This Row],[Customer Tenure]]&lt;9,"Established",
   TRUE,"Loyal"
)</f>
        <v>Loyal</v>
      </c>
      <c r="AA920" s="1" t="str" cm="1">
        <f t="array" ref="AA920">_xlfn.IFS(Merge1[[#This Row],[Income]]&lt;=30000,"Low",Merge1[[#This Row],[Income]]&lt;=60000,"Medium",Merge1[[#This Row],[Income]]&lt;=100000,"High", Merge1[[#This Row],[Income]]&gt;100000," Premium")</f>
        <v>High</v>
      </c>
      <c r="AB920" s="1" t="str" cm="1">
        <f t="array" ref="AB920">_xlfn.IFS(Merge1[[#This Row],[Age]]&lt;= 28,"Gen Z", Merge1[[#This Row],[Age]]&lt;=44,"Millennials", Merge1[[#This Row],[Age]]&lt;=60,"Gen X", Merge1[[#This Row],[Age]]&gt;60,"Baby Boomers")</f>
        <v>Gen Z</v>
      </c>
      <c r="AC920" s="1" t="str" cm="1">
        <f t="array" ref="AC920">_xlfn.IFS(
    Merge1[[#This Row],[Balance]]&lt;=50000,"Low",
    Merge1[[#This Row],[Balance]]&lt;=200000,"Medium",
    Merge1[[#This Row],[Balance]]&gt;200000,"High"
)</f>
        <v>High</v>
      </c>
    </row>
    <row r="921" spans="1:29" x14ac:dyDescent="0.25">
      <c r="A921" s="1" t="s">
        <v>1495</v>
      </c>
      <c r="B921" s="1" t="s">
        <v>6209</v>
      </c>
      <c r="C921" s="1" t="s">
        <v>5835</v>
      </c>
      <c r="D921" s="2">
        <v>44117</v>
      </c>
      <c r="E921">
        <v>187655</v>
      </c>
      <c r="F921">
        <v>568</v>
      </c>
      <c r="G921">
        <v>0</v>
      </c>
      <c r="H921" s="1" t="s">
        <v>5833</v>
      </c>
      <c r="I921" s="1" t="s">
        <v>6674</v>
      </c>
      <c r="J921" s="1" t="s">
        <v>6245</v>
      </c>
      <c r="K921">
        <v>21</v>
      </c>
      <c r="L921" s="1" t="s">
        <v>6241</v>
      </c>
      <c r="M921" s="1" t="s">
        <v>6251</v>
      </c>
      <c r="N921">
        <v>92715</v>
      </c>
      <c r="O921" s="1" t="s">
        <v>6243</v>
      </c>
      <c r="P921" s="2">
        <v>42927</v>
      </c>
      <c r="Q921" s="2">
        <v>45577</v>
      </c>
      <c r="R921" s="1" t="s">
        <v>6912</v>
      </c>
      <c r="S921" s="1" t="s">
        <v>6917</v>
      </c>
      <c r="T921" s="1" t="s">
        <v>28</v>
      </c>
      <c r="U921">
        <v>5101</v>
      </c>
      <c r="V921" s="1" t="s">
        <v>19</v>
      </c>
      <c r="W921" s="1" t="s">
        <v>45</v>
      </c>
      <c r="X921" s="2">
        <f t="shared" ca="1" si="14"/>
        <v>45937</v>
      </c>
      <c r="Y921" s="1">
        <f ca="1">ROUND(YEARFRAC(Merge1[[#This Row],[Join_Date]],Merge1[[#This Row],[Today]], 3),0)</f>
        <v>8</v>
      </c>
      <c r="Z921" s="1" t="str" cm="1">
        <f t="array" aca="1" ref="Z921" ca="1">_xlfn.IFS(
   Merge1[[#This Row],[Customer Tenure]]&lt;=2,"New",
   Merge1[[#This Row],[Customer Tenure]]&lt;=5,"Emerging",
  Merge1[[#This Row],[Customer Tenure]]&lt;9,"Established",
   TRUE,"Loyal"
)</f>
        <v>Established</v>
      </c>
      <c r="AA921" s="1" t="str" cm="1">
        <f t="array" ref="AA921">_xlfn.IFS(Merge1[[#This Row],[Income]]&lt;=30000,"Low",Merge1[[#This Row],[Income]]&lt;=60000,"Medium",Merge1[[#This Row],[Income]]&lt;=100000,"High", Merge1[[#This Row],[Income]]&gt;100000," Premium")</f>
        <v>High</v>
      </c>
      <c r="AB921" s="1" t="str" cm="1">
        <f t="array" ref="AB921">_xlfn.IFS(Merge1[[#This Row],[Age]]&lt;= 28,"Gen Z", Merge1[[#This Row],[Age]]&lt;=44,"Millennials", Merge1[[#This Row],[Age]]&lt;=60,"Gen X", Merge1[[#This Row],[Age]]&gt;60,"Baby Boomers")</f>
        <v>Gen Z</v>
      </c>
      <c r="AC921" s="1" t="str" cm="1">
        <f t="array" ref="AC921">_xlfn.IFS(
    Merge1[[#This Row],[Balance]]&lt;=50000,"Low",
    Merge1[[#This Row],[Balance]]&lt;=200000,"Medium",
    Merge1[[#This Row],[Balance]]&gt;200000,"High"
)</f>
        <v>Medium</v>
      </c>
    </row>
    <row r="922" spans="1:29" x14ac:dyDescent="0.25">
      <c r="A922" s="1" t="s">
        <v>1497</v>
      </c>
      <c r="B922" s="1" t="s">
        <v>6001</v>
      </c>
      <c r="C922" s="1" t="s">
        <v>5835</v>
      </c>
      <c r="D922" s="2">
        <v>44863</v>
      </c>
      <c r="E922">
        <v>252084</v>
      </c>
      <c r="F922">
        <v>656</v>
      </c>
      <c r="G922">
        <v>497442</v>
      </c>
      <c r="H922" s="1" t="s">
        <v>5833</v>
      </c>
      <c r="I922" s="1" t="s">
        <v>6773</v>
      </c>
      <c r="J922" s="1" t="s">
        <v>6245</v>
      </c>
      <c r="K922">
        <v>45</v>
      </c>
      <c r="L922" s="1" t="s">
        <v>6260</v>
      </c>
      <c r="M922" s="1" t="s">
        <v>6251</v>
      </c>
      <c r="N922">
        <v>65893</v>
      </c>
      <c r="O922" s="1" t="s">
        <v>6248</v>
      </c>
      <c r="P922" s="2">
        <v>44513</v>
      </c>
      <c r="Q922" s="2">
        <v>45306</v>
      </c>
      <c r="R922" s="1" t="s">
        <v>6902</v>
      </c>
      <c r="S922" s="1" t="s">
        <v>6903</v>
      </c>
      <c r="T922" s="1" t="s">
        <v>23</v>
      </c>
      <c r="U922">
        <v>262</v>
      </c>
      <c r="V922" s="1" t="s">
        <v>19</v>
      </c>
      <c r="W922" s="1" t="s">
        <v>11</v>
      </c>
      <c r="X922" s="2">
        <f t="shared" ca="1" si="14"/>
        <v>45937</v>
      </c>
      <c r="Y922" s="1">
        <f ca="1">ROUND(YEARFRAC(Merge1[[#This Row],[Join_Date]],Merge1[[#This Row],[Today]], 3),0)</f>
        <v>4</v>
      </c>
      <c r="Z922" s="1" t="str" cm="1">
        <f t="array" aca="1" ref="Z922" ca="1">_xlfn.IFS(
   Merge1[[#This Row],[Customer Tenure]]&lt;=2,"New",
   Merge1[[#This Row],[Customer Tenure]]&lt;=5,"Emerging",
  Merge1[[#This Row],[Customer Tenure]]&lt;9,"Established",
   TRUE,"Loyal"
)</f>
        <v>Emerging</v>
      </c>
      <c r="AA922" s="1" t="str" cm="1">
        <f t="array" ref="AA922">_xlfn.IFS(Merge1[[#This Row],[Income]]&lt;=30000,"Low",Merge1[[#This Row],[Income]]&lt;=60000,"Medium",Merge1[[#This Row],[Income]]&lt;=100000,"High", Merge1[[#This Row],[Income]]&gt;100000," Premium")</f>
        <v>High</v>
      </c>
      <c r="AB922" s="1" t="str" cm="1">
        <f t="array" ref="AB922">_xlfn.IFS(Merge1[[#This Row],[Age]]&lt;= 28,"Gen Z", Merge1[[#This Row],[Age]]&lt;=44,"Millennials", Merge1[[#This Row],[Age]]&lt;=60,"Gen X", Merge1[[#This Row],[Age]]&gt;60,"Baby Boomers")</f>
        <v>Gen X</v>
      </c>
      <c r="AC922" s="1" t="str" cm="1">
        <f t="array" ref="AC922">_xlfn.IFS(
    Merge1[[#This Row],[Balance]]&lt;=50000,"Low",
    Merge1[[#This Row],[Balance]]&lt;=200000,"Medium",
    Merge1[[#This Row],[Balance]]&gt;200000,"High"
)</f>
        <v>High</v>
      </c>
    </row>
    <row r="923" spans="1:29" x14ac:dyDescent="0.25">
      <c r="A923" s="1" t="s">
        <v>255</v>
      </c>
      <c r="B923" s="1" t="s">
        <v>5958</v>
      </c>
      <c r="C923" s="1" t="s">
        <v>5835</v>
      </c>
      <c r="D923" s="2">
        <v>45482</v>
      </c>
      <c r="E923">
        <v>409849</v>
      </c>
      <c r="F923">
        <v>757</v>
      </c>
      <c r="G923">
        <v>0</v>
      </c>
      <c r="H923" s="1" t="s">
        <v>5833</v>
      </c>
      <c r="I923" s="1" t="s">
        <v>6702</v>
      </c>
      <c r="J923" s="1" t="s">
        <v>6240</v>
      </c>
      <c r="K923">
        <v>18</v>
      </c>
      <c r="L923" s="1" t="s">
        <v>6260</v>
      </c>
      <c r="M923" s="1" t="s">
        <v>6247</v>
      </c>
      <c r="N923">
        <v>99561</v>
      </c>
      <c r="O923" s="1" t="s">
        <v>6252</v>
      </c>
      <c r="P923" s="2">
        <v>42581</v>
      </c>
      <c r="Q923" s="2">
        <v>45539</v>
      </c>
      <c r="R923" s="1" t="s">
        <v>6897</v>
      </c>
      <c r="S923" s="1" t="s">
        <v>6898</v>
      </c>
      <c r="T923" s="1" t="s">
        <v>9</v>
      </c>
      <c r="U923">
        <v>8325</v>
      </c>
      <c r="V923" s="1" t="s">
        <v>15</v>
      </c>
      <c r="W923" s="1" t="s">
        <v>55</v>
      </c>
      <c r="X923" s="2">
        <f t="shared" ca="1" si="14"/>
        <v>45937</v>
      </c>
      <c r="Y923" s="1">
        <f ca="1">ROUND(YEARFRAC(Merge1[[#This Row],[Join_Date]],Merge1[[#This Row],[Today]], 3),0)</f>
        <v>9</v>
      </c>
      <c r="Z923" s="1" t="str" cm="1">
        <f t="array" aca="1" ref="Z923" ca="1">_xlfn.IFS(
   Merge1[[#This Row],[Customer Tenure]]&lt;=2,"New",
   Merge1[[#This Row],[Customer Tenure]]&lt;=5,"Emerging",
  Merge1[[#This Row],[Customer Tenure]]&lt;9,"Established",
   TRUE,"Loyal"
)</f>
        <v>Loyal</v>
      </c>
      <c r="AA923" s="1" t="str" cm="1">
        <f t="array" ref="AA923">_xlfn.IFS(Merge1[[#This Row],[Income]]&lt;=30000,"Low",Merge1[[#This Row],[Income]]&lt;=60000,"Medium",Merge1[[#This Row],[Income]]&lt;=100000,"High", Merge1[[#This Row],[Income]]&gt;100000," Premium")</f>
        <v>High</v>
      </c>
      <c r="AB923" s="1" t="str" cm="1">
        <f t="array" ref="AB923">_xlfn.IFS(Merge1[[#This Row],[Age]]&lt;= 28,"Gen Z", Merge1[[#This Row],[Age]]&lt;=44,"Millennials", Merge1[[#This Row],[Age]]&lt;=60,"Gen X", Merge1[[#This Row],[Age]]&gt;60,"Baby Boomers")</f>
        <v>Gen Z</v>
      </c>
      <c r="AC923" s="1" t="str" cm="1">
        <f t="array" ref="AC923">_xlfn.IFS(
    Merge1[[#This Row],[Balance]]&lt;=50000,"Low",
    Merge1[[#This Row],[Balance]]&lt;=200000,"Medium",
    Merge1[[#This Row],[Balance]]&gt;200000,"High"
)</f>
        <v>High</v>
      </c>
    </row>
    <row r="924" spans="1:29" x14ac:dyDescent="0.25">
      <c r="A924" s="1" t="s">
        <v>207</v>
      </c>
      <c r="B924" s="1" t="s">
        <v>5955</v>
      </c>
      <c r="C924" s="1" t="s">
        <v>5832</v>
      </c>
      <c r="D924" s="2">
        <v>43090</v>
      </c>
      <c r="E924">
        <v>70269</v>
      </c>
      <c r="F924">
        <v>327</v>
      </c>
      <c r="G924">
        <v>0</v>
      </c>
      <c r="H924" s="1" t="s">
        <v>5833</v>
      </c>
      <c r="I924" s="1" t="s">
        <v>6478</v>
      </c>
      <c r="J924" s="1" t="s">
        <v>6240</v>
      </c>
      <c r="K924">
        <v>41</v>
      </c>
      <c r="L924" s="1" t="s">
        <v>6246</v>
      </c>
      <c r="M924" s="1" t="s">
        <v>6254</v>
      </c>
      <c r="N924">
        <v>195641</v>
      </c>
      <c r="O924" s="1" t="s">
        <v>6243</v>
      </c>
      <c r="P924" s="2">
        <v>44775</v>
      </c>
      <c r="Q924" s="2">
        <v>45609</v>
      </c>
      <c r="R924" s="1" t="s">
        <v>6887</v>
      </c>
      <c r="S924" s="1" t="s">
        <v>6901</v>
      </c>
      <c r="T924" s="1" t="s">
        <v>28</v>
      </c>
      <c r="U924">
        <v>9438</v>
      </c>
      <c r="V924" s="1" t="s">
        <v>19</v>
      </c>
      <c r="W924" s="1" t="s">
        <v>29</v>
      </c>
      <c r="X924" s="2">
        <f t="shared" ca="1" si="14"/>
        <v>45937</v>
      </c>
      <c r="Y924" s="1">
        <f ca="1">ROUND(YEARFRAC(Merge1[[#This Row],[Join_Date]],Merge1[[#This Row],[Today]], 3),0)</f>
        <v>3</v>
      </c>
      <c r="Z924" s="1" t="str" cm="1">
        <f t="array" aca="1" ref="Z924" ca="1">_xlfn.IFS(
   Merge1[[#This Row],[Customer Tenure]]&lt;=2,"New",
   Merge1[[#This Row],[Customer Tenure]]&lt;=5,"Emerging",
  Merge1[[#This Row],[Customer Tenure]]&lt;9,"Established",
   TRUE,"Loyal"
)</f>
        <v>Emerging</v>
      </c>
      <c r="AA924" s="1" t="str" cm="1">
        <f t="array" ref="AA924">_xlfn.IFS(Merge1[[#This Row],[Income]]&lt;=30000,"Low",Merge1[[#This Row],[Income]]&lt;=60000,"Medium",Merge1[[#This Row],[Income]]&lt;=100000,"High", Merge1[[#This Row],[Income]]&gt;100000," Premium")</f>
        <v xml:space="preserve"> Premium</v>
      </c>
      <c r="AB924" s="1" t="str" cm="1">
        <f t="array" ref="AB924">_xlfn.IFS(Merge1[[#This Row],[Age]]&lt;= 28,"Gen Z", Merge1[[#This Row],[Age]]&lt;=44,"Millennials", Merge1[[#This Row],[Age]]&lt;=60,"Gen X", Merge1[[#This Row],[Age]]&gt;60,"Baby Boomers")</f>
        <v>Millennials</v>
      </c>
      <c r="AC924" s="1" t="str" cm="1">
        <f t="array" ref="AC924">_xlfn.IFS(
    Merge1[[#This Row],[Balance]]&lt;=50000,"Low",
    Merge1[[#This Row],[Balance]]&lt;=200000,"Medium",
    Merge1[[#This Row],[Balance]]&gt;200000,"High"
)</f>
        <v>Medium</v>
      </c>
    </row>
    <row r="925" spans="1:29" x14ac:dyDescent="0.25">
      <c r="A925" s="1" t="s">
        <v>875</v>
      </c>
      <c r="B925" s="1" t="s">
        <v>5878</v>
      </c>
      <c r="C925" s="1" t="s">
        <v>5832</v>
      </c>
      <c r="D925" s="2">
        <v>42460</v>
      </c>
      <c r="E925">
        <v>329317</v>
      </c>
      <c r="F925">
        <v>721</v>
      </c>
      <c r="G925">
        <v>0</v>
      </c>
      <c r="H925" s="1" t="s">
        <v>5833</v>
      </c>
      <c r="I925" s="1" t="s">
        <v>6833</v>
      </c>
      <c r="J925" s="1" t="s">
        <v>6240</v>
      </c>
      <c r="K925">
        <v>52</v>
      </c>
      <c r="L925" s="1" t="s">
        <v>6256</v>
      </c>
      <c r="M925" s="1" t="s">
        <v>6254</v>
      </c>
      <c r="N925">
        <v>84178</v>
      </c>
      <c r="O925" s="1" t="s">
        <v>6252</v>
      </c>
      <c r="P925" s="2">
        <v>44123</v>
      </c>
      <c r="Q925" s="2">
        <v>45514</v>
      </c>
      <c r="R925" s="1" t="s">
        <v>6889</v>
      </c>
      <c r="S925" s="1" t="s">
        <v>6890</v>
      </c>
      <c r="T925" s="1" t="s">
        <v>14</v>
      </c>
      <c r="U925">
        <v>633</v>
      </c>
      <c r="V925" s="1" t="s">
        <v>19</v>
      </c>
      <c r="W925" s="1" t="s">
        <v>29</v>
      </c>
      <c r="X925" s="2">
        <f t="shared" ca="1" si="14"/>
        <v>45937</v>
      </c>
      <c r="Y925" s="1">
        <f ca="1">ROUND(YEARFRAC(Merge1[[#This Row],[Join_Date]],Merge1[[#This Row],[Today]], 3),0)</f>
        <v>5</v>
      </c>
      <c r="Z925" s="1" t="str" cm="1">
        <f t="array" aca="1" ref="Z925" ca="1">_xlfn.IFS(
   Merge1[[#This Row],[Customer Tenure]]&lt;=2,"New",
   Merge1[[#This Row],[Customer Tenure]]&lt;=5,"Emerging",
  Merge1[[#This Row],[Customer Tenure]]&lt;9,"Established",
   TRUE,"Loyal"
)</f>
        <v>Emerging</v>
      </c>
      <c r="AA925" s="1" t="str" cm="1">
        <f t="array" ref="AA925">_xlfn.IFS(Merge1[[#This Row],[Income]]&lt;=30000,"Low",Merge1[[#This Row],[Income]]&lt;=60000,"Medium",Merge1[[#This Row],[Income]]&lt;=100000,"High", Merge1[[#This Row],[Income]]&gt;100000," Premium")</f>
        <v>High</v>
      </c>
      <c r="AB925" s="1" t="str" cm="1">
        <f t="array" ref="AB925">_xlfn.IFS(Merge1[[#This Row],[Age]]&lt;= 28,"Gen Z", Merge1[[#This Row],[Age]]&lt;=44,"Millennials", Merge1[[#This Row],[Age]]&lt;=60,"Gen X", Merge1[[#This Row],[Age]]&gt;60,"Baby Boomers")</f>
        <v>Gen X</v>
      </c>
      <c r="AC925" s="1" t="str" cm="1">
        <f t="array" ref="AC925">_xlfn.IFS(
    Merge1[[#This Row],[Balance]]&lt;=50000,"Low",
    Merge1[[#This Row],[Balance]]&lt;=200000,"Medium",
    Merge1[[#This Row],[Balance]]&gt;200000,"High"
)</f>
        <v>High</v>
      </c>
    </row>
    <row r="926" spans="1:29" x14ac:dyDescent="0.25">
      <c r="A926" s="1" t="s">
        <v>545</v>
      </c>
      <c r="B926" s="1" t="s">
        <v>5934</v>
      </c>
      <c r="C926" s="1" t="s">
        <v>5832</v>
      </c>
      <c r="D926" s="2">
        <v>45059</v>
      </c>
      <c r="E926">
        <v>489887</v>
      </c>
      <c r="F926">
        <v>418</v>
      </c>
      <c r="G926">
        <v>0</v>
      </c>
      <c r="H926" s="1" t="s">
        <v>5833</v>
      </c>
      <c r="I926" s="1" t="s">
        <v>6359</v>
      </c>
      <c r="J926" s="1" t="s">
        <v>6245</v>
      </c>
      <c r="K926">
        <v>49</v>
      </c>
      <c r="L926" s="1" t="s">
        <v>6260</v>
      </c>
      <c r="M926" s="1" t="s">
        <v>6254</v>
      </c>
      <c r="N926">
        <v>154092</v>
      </c>
      <c r="O926" s="1" t="s">
        <v>6252</v>
      </c>
      <c r="P926" s="2">
        <v>44288</v>
      </c>
      <c r="Q926" s="2">
        <v>45888</v>
      </c>
      <c r="R926" s="1" t="s">
        <v>6889</v>
      </c>
      <c r="S926" s="1" t="s">
        <v>6915</v>
      </c>
      <c r="T926" s="1" t="s">
        <v>23</v>
      </c>
      <c r="U926">
        <v>3166</v>
      </c>
      <c r="V926" s="1" t="s">
        <v>19</v>
      </c>
      <c r="W926" s="1" t="s">
        <v>55</v>
      </c>
      <c r="X926" s="2">
        <f t="shared" ca="1" si="14"/>
        <v>45937</v>
      </c>
      <c r="Y926" s="1">
        <f ca="1">ROUND(YEARFRAC(Merge1[[#This Row],[Join_Date]],Merge1[[#This Row],[Today]], 3),0)</f>
        <v>5</v>
      </c>
      <c r="Z926" s="1" t="str" cm="1">
        <f t="array" aca="1" ref="Z926" ca="1">_xlfn.IFS(
   Merge1[[#This Row],[Customer Tenure]]&lt;=2,"New",
   Merge1[[#This Row],[Customer Tenure]]&lt;=5,"Emerging",
  Merge1[[#This Row],[Customer Tenure]]&lt;9,"Established",
   TRUE,"Loyal"
)</f>
        <v>Emerging</v>
      </c>
      <c r="AA926" s="1" t="str" cm="1">
        <f t="array" ref="AA926">_xlfn.IFS(Merge1[[#This Row],[Income]]&lt;=30000,"Low",Merge1[[#This Row],[Income]]&lt;=60000,"Medium",Merge1[[#This Row],[Income]]&lt;=100000,"High", Merge1[[#This Row],[Income]]&gt;100000," Premium")</f>
        <v xml:space="preserve"> Premium</v>
      </c>
      <c r="AB926" s="1" t="str" cm="1">
        <f t="array" ref="AB926">_xlfn.IFS(Merge1[[#This Row],[Age]]&lt;= 28,"Gen Z", Merge1[[#This Row],[Age]]&lt;=44,"Millennials", Merge1[[#This Row],[Age]]&lt;=60,"Gen X", Merge1[[#This Row],[Age]]&gt;60,"Baby Boomers")</f>
        <v>Gen X</v>
      </c>
      <c r="AC926" s="1" t="str" cm="1">
        <f t="array" ref="AC926">_xlfn.IFS(
    Merge1[[#This Row],[Balance]]&lt;=50000,"Low",
    Merge1[[#This Row],[Balance]]&lt;=200000,"Medium",
    Merge1[[#This Row],[Balance]]&gt;200000,"High"
)</f>
        <v>High</v>
      </c>
    </row>
    <row r="927" spans="1:29" x14ac:dyDescent="0.25">
      <c r="A927" s="1" t="s">
        <v>1503</v>
      </c>
      <c r="B927" s="1" t="s">
        <v>6075</v>
      </c>
      <c r="C927" s="1" t="s">
        <v>5832</v>
      </c>
      <c r="D927" s="2">
        <v>43429</v>
      </c>
      <c r="E927">
        <v>195784</v>
      </c>
      <c r="F927">
        <v>612</v>
      </c>
      <c r="G927">
        <v>0</v>
      </c>
      <c r="H927" s="1" t="s">
        <v>5833</v>
      </c>
      <c r="I927" s="1" t="s">
        <v>6394</v>
      </c>
      <c r="J927" s="1" t="s">
        <v>6245</v>
      </c>
      <c r="K927">
        <v>51</v>
      </c>
      <c r="L927" s="1" t="s">
        <v>6241</v>
      </c>
      <c r="M927" s="1" t="s">
        <v>6242</v>
      </c>
      <c r="N927">
        <v>173606</v>
      </c>
      <c r="O927" s="1" t="s">
        <v>6248</v>
      </c>
      <c r="P927" s="2">
        <v>43658</v>
      </c>
      <c r="Q927" s="2">
        <v>45489</v>
      </c>
      <c r="R927" s="1" t="s">
        <v>6891</v>
      </c>
      <c r="S927" s="1" t="s">
        <v>6895</v>
      </c>
      <c r="T927" s="1" t="s">
        <v>14</v>
      </c>
      <c r="U927">
        <v>3399</v>
      </c>
      <c r="V927" s="1" t="s">
        <v>19</v>
      </c>
      <c r="W927" s="1" t="s">
        <v>40</v>
      </c>
      <c r="X927" s="2">
        <f t="shared" ca="1" si="14"/>
        <v>45937</v>
      </c>
      <c r="Y927" s="1">
        <f ca="1">ROUND(YEARFRAC(Merge1[[#This Row],[Join_Date]],Merge1[[#This Row],[Today]], 3),0)</f>
        <v>6</v>
      </c>
      <c r="Z927" s="1" t="str" cm="1">
        <f t="array" aca="1" ref="Z927" ca="1">_xlfn.IFS(
   Merge1[[#This Row],[Customer Tenure]]&lt;=2,"New",
   Merge1[[#This Row],[Customer Tenure]]&lt;=5,"Emerging",
  Merge1[[#This Row],[Customer Tenure]]&lt;9,"Established",
   TRUE,"Loyal"
)</f>
        <v>Established</v>
      </c>
      <c r="AA927" s="1" t="str" cm="1">
        <f t="array" ref="AA927">_xlfn.IFS(Merge1[[#This Row],[Income]]&lt;=30000,"Low",Merge1[[#This Row],[Income]]&lt;=60000,"Medium",Merge1[[#This Row],[Income]]&lt;=100000,"High", Merge1[[#This Row],[Income]]&gt;100000," Premium")</f>
        <v xml:space="preserve"> Premium</v>
      </c>
      <c r="AB927" s="1" t="str" cm="1">
        <f t="array" ref="AB927">_xlfn.IFS(Merge1[[#This Row],[Age]]&lt;= 28,"Gen Z", Merge1[[#This Row],[Age]]&lt;=44,"Millennials", Merge1[[#This Row],[Age]]&lt;=60,"Gen X", Merge1[[#This Row],[Age]]&gt;60,"Baby Boomers")</f>
        <v>Gen X</v>
      </c>
      <c r="AC927" s="1" t="str" cm="1">
        <f t="array" ref="AC927">_xlfn.IFS(
    Merge1[[#This Row],[Balance]]&lt;=50000,"Low",
    Merge1[[#This Row],[Balance]]&lt;=200000,"Medium",
    Merge1[[#This Row],[Balance]]&gt;200000,"High"
)</f>
        <v>Medium</v>
      </c>
    </row>
    <row r="928" spans="1:29" x14ac:dyDescent="0.25">
      <c r="A928" s="1" t="s">
        <v>583</v>
      </c>
      <c r="B928" s="1" t="s">
        <v>6152</v>
      </c>
      <c r="C928" s="1" t="s">
        <v>5832</v>
      </c>
      <c r="D928" s="2">
        <v>45883</v>
      </c>
      <c r="E928">
        <v>277052</v>
      </c>
      <c r="F928">
        <v>493</v>
      </c>
      <c r="G928">
        <v>0</v>
      </c>
      <c r="H928" s="1" t="s">
        <v>5833</v>
      </c>
      <c r="I928" s="1" t="s">
        <v>6522</v>
      </c>
      <c r="J928" s="1" t="s">
        <v>6245</v>
      </c>
      <c r="K928">
        <v>68</v>
      </c>
      <c r="L928" s="1" t="s">
        <v>6241</v>
      </c>
      <c r="M928" s="1" t="s">
        <v>6257</v>
      </c>
      <c r="N928">
        <v>104976</v>
      </c>
      <c r="O928" s="1" t="s">
        <v>6243</v>
      </c>
      <c r="P928" s="2">
        <v>43719</v>
      </c>
      <c r="Q928" s="2">
        <v>45786</v>
      </c>
      <c r="R928" s="1" t="s">
        <v>6906</v>
      </c>
      <c r="S928" s="1" t="s">
        <v>6907</v>
      </c>
      <c r="T928" s="1" t="s">
        <v>23</v>
      </c>
      <c r="U928">
        <v>3427</v>
      </c>
      <c r="V928" s="1" t="s">
        <v>10</v>
      </c>
      <c r="W928" s="1" t="s">
        <v>29</v>
      </c>
      <c r="X928" s="2">
        <f t="shared" ca="1" si="14"/>
        <v>45937</v>
      </c>
      <c r="Y928" s="1">
        <f ca="1">ROUND(YEARFRAC(Merge1[[#This Row],[Join_Date]],Merge1[[#This Row],[Today]], 3),0)</f>
        <v>6</v>
      </c>
      <c r="Z928" s="1" t="str" cm="1">
        <f t="array" aca="1" ref="Z928" ca="1">_xlfn.IFS(
   Merge1[[#This Row],[Customer Tenure]]&lt;=2,"New",
   Merge1[[#This Row],[Customer Tenure]]&lt;=5,"Emerging",
  Merge1[[#This Row],[Customer Tenure]]&lt;9,"Established",
   TRUE,"Loyal"
)</f>
        <v>Established</v>
      </c>
      <c r="AA928" s="1" t="str" cm="1">
        <f t="array" ref="AA928">_xlfn.IFS(Merge1[[#This Row],[Income]]&lt;=30000,"Low",Merge1[[#This Row],[Income]]&lt;=60000,"Medium",Merge1[[#This Row],[Income]]&lt;=100000,"High", Merge1[[#This Row],[Income]]&gt;100000," Premium")</f>
        <v xml:space="preserve"> Premium</v>
      </c>
      <c r="AB928" s="1" t="str" cm="1">
        <f t="array" ref="AB928">_xlfn.IFS(Merge1[[#This Row],[Age]]&lt;= 28,"Gen Z", Merge1[[#This Row],[Age]]&lt;=44,"Millennials", Merge1[[#This Row],[Age]]&lt;=60,"Gen X", Merge1[[#This Row],[Age]]&gt;60,"Baby Boomers")</f>
        <v>Baby Boomers</v>
      </c>
      <c r="AC928" s="1" t="str" cm="1">
        <f t="array" ref="AC928">_xlfn.IFS(
    Merge1[[#This Row],[Balance]]&lt;=50000,"Low",
    Merge1[[#This Row],[Balance]]&lt;=200000,"Medium",
    Merge1[[#This Row],[Balance]]&gt;200000,"High"
)</f>
        <v>High</v>
      </c>
    </row>
    <row r="929" spans="1:29" x14ac:dyDescent="0.25">
      <c r="A929" s="1" t="s">
        <v>39</v>
      </c>
      <c r="B929" s="1" t="s">
        <v>5837</v>
      </c>
      <c r="C929" s="1" t="s">
        <v>5842</v>
      </c>
      <c r="D929" s="2">
        <v>45320</v>
      </c>
      <c r="E929">
        <v>232654</v>
      </c>
      <c r="F929">
        <v>633</v>
      </c>
      <c r="G929">
        <v>0</v>
      </c>
      <c r="H929" s="1" t="s">
        <v>5833</v>
      </c>
      <c r="I929" s="1" t="s">
        <v>6514</v>
      </c>
      <c r="J929" s="1" t="s">
        <v>6240</v>
      </c>
      <c r="K929">
        <v>34</v>
      </c>
      <c r="L929" s="1" t="s">
        <v>6241</v>
      </c>
      <c r="M929" s="1" t="s">
        <v>6242</v>
      </c>
      <c r="N929">
        <v>148386</v>
      </c>
      <c r="O929" s="1" t="s">
        <v>6248</v>
      </c>
      <c r="P929" s="2">
        <v>43881</v>
      </c>
      <c r="Q929" s="2">
        <v>45811</v>
      </c>
      <c r="R929" s="1" t="s">
        <v>6883</v>
      </c>
      <c r="S929" s="1" t="s">
        <v>6910</v>
      </c>
      <c r="T929" s="1" t="s">
        <v>14</v>
      </c>
      <c r="U929">
        <v>9857</v>
      </c>
      <c r="V929" s="1" t="s">
        <v>24</v>
      </c>
      <c r="W929" s="1" t="s">
        <v>55</v>
      </c>
      <c r="X929" s="2">
        <f t="shared" ca="1" si="14"/>
        <v>45937</v>
      </c>
      <c r="Y929" s="1">
        <f ca="1">ROUND(YEARFRAC(Merge1[[#This Row],[Join_Date]],Merge1[[#This Row],[Today]], 3),0)</f>
        <v>6</v>
      </c>
      <c r="Z929" s="1" t="str" cm="1">
        <f t="array" aca="1" ref="Z929" ca="1">_xlfn.IFS(
   Merge1[[#This Row],[Customer Tenure]]&lt;=2,"New",
   Merge1[[#This Row],[Customer Tenure]]&lt;=5,"Emerging",
  Merge1[[#This Row],[Customer Tenure]]&lt;9,"Established",
   TRUE,"Loyal"
)</f>
        <v>Established</v>
      </c>
      <c r="AA929" s="1" t="str" cm="1">
        <f t="array" ref="AA929">_xlfn.IFS(Merge1[[#This Row],[Income]]&lt;=30000,"Low",Merge1[[#This Row],[Income]]&lt;=60000,"Medium",Merge1[[#This Row],[Income]]&lt;=100000,"High", Merge1[[#This Row],[Income]]&gt;100000," Premium")</f>
        <v xml:space="preserve"> Premium</v>
      </c>
      <c r="AB929" s="1" t="str" cm="1">
        <f t="array" ref="AB929">_xlfn.IFS(Merge1[[#This Row],[Age]]&lt;= 28,"Gen Z", Merge1[[#This Row],[Age]]&lt;=44,"Millennials", Merge1[[#This Row],[Age]]&lt;=60,"Gen X", Merge1[[#This Row],[Age]]&gt;60,"Baby Boomers")</f>
        <v>Millennials</v>
      </c>
      <c r="AC929" s="1" t="str" cm="1">
        <f t="array" ref="AC929">_xlfn.IFS(
    Merge1[[#This Row],[Balance]]&lt;=50000,"Low",
    Merge1[[#This Row],[Balance]]&lt;=200000,"Medium",
    Merge1[[#This Row],[Balance]]&gt;200000,"High"
)</f>
        <v>High</v>
      </c>
    </row>
    <row r="930" spans="1:29" x14ac:dyDescent="0.25">
      <c r="A930" s="1" t="s">
        <v>335</v>
      </c>
      <c r="B930" s="1" t="s">
        <v>5887</v>
      </c>
      <c r="C930" s="1" t="s">
        <v>5835</v>
      </c>
      <c r="D930" s="2">
        <v>45145</v>
      </c>
      <c r="E930">
        <v>424390</v>
      </c>
      <c r="F930">
        <v>554</v>
      </c>
      <c r="G930">
        <v>0</v>
      </c>
      <c r="H930" s="1" t="s">
        <v>5833</v>
      </c>
      <c r="I930" s="1" t="s">
        <v>6657</v>
      </c>
      <c r="J930" s="1" t="s">
        <v>6245</v>
      </c>
      <c r="K930">
        <v>22</v>
      </c>
      <c r="L930" s="1" t="s">
        <v>6260</v>
      </c>
      <c r="M930" s="1" t="s">
        <v>6251</v>
      </c>
      <c r="N930">
        <v>44826</v>
      </c>
      <c r="O930" s="1" t="s">
        <v>6243</v>
      </c>
      <c r="P930" s="2">
        <v>44640</v>
      </c>
      <c r="Q930" s="2">
        <v>45210</v>
      </c>
      <c r="R930" s="1" t="s">
        <v>6912</v>
      </c>
      <c r="S930" s="1" t="s">
        <v>6913</v>
      </c>
      <c r="T930" s="1" t="s">
        <v>9</v>
      </c>
      <c r="U930">
        <v>9468</v>
      </c>
      <c r="V930" s="1" t="s">
        <v>10</v>
      </c>
      <c r="W930" s="1" t="s">
        <v>11</v>
      </c>
      <c r="X930" s="2">
        <f t="shared" ca="1" si="14"/>
        <v>45937</v>
      </c>
      <c r="Y930" s="1">
        <f ca="1">ROUND(YEARFRAC(Merge1[[#This Row],[Join_Date]],Merge1[[#This Row],[Today]], 3),0)</f>
        <v>4</v>
      </c>
      <c r="Z930" s="1" t="str" cm="1">
        <f t="array" aca="1" ref="Z930" ca="1">_xlfn.IFS(
   Merge1[[#This Row],[Customer Tenure]]&lt;=2,"New",
   Merge1[[#This Row],[Customer Tenure]]&lt;=5,"Emerging",
  Merge1[[#This Row],[Customer Tenure]]&lt;9,"Established",
   TRUE,"Loyal"
)</f>
        <v>Emerging</v>
      </c>
      <c r="AA930" s="1" t="str" cm="1">
        <f t="array" ref="AA930">_xlfn.IFS(Merge1[[#This Row],[Income]]&lt;=30000,"Low",Merge1[[#This Row],[Income]]&lt;=60000,"Medium",Merge1[[#This Row],[Income]]&lt;=100000,"High", Merge1[[#This Row],[Income]]&gt;100000," Premium")</f>
        <v>Medium</v>
      </c>
      <c r="AB930" s="1" t="str" cm="1">
        <f t="array" ref="AB930">_xlfn.IFS(Merge1[[#This Row],[Age]]&lt;= 28,"Gen Z", Merge1[[#This Row],[Age]]&lt;=44,"Millennials", Merge1[[#This Row],[Age]]&lt;=60,"Gen X", Merge1[[#This Row],[Age]]&gt;60,"Baby Boomers")</f>
        <v>Gen Z</v>
      </c>
      <c r="AC930" s="1" t="str" cm="1">
        <f t="array" ref="AC930">_xlfn.IFS(
    Merge1[[#This Row],[Balance]]&lt;=50000,"Low",
    Merge1[[#This Row],[Balance]]&lt;=200000,"Medium",
    Merge1[[#This Row],[Balance]]&gt;200000,"High"
)</f>
        <v>High</v>
      </c>
    </row>
    <row r="931" spans="1:29" x14ac:dyDescent="0.25">
      <c r="A931" s="1" t="s">
        <v>266</v>
      </c>
      <c r="B931" s="1" t="s">
        <v>5865</v>
      </c>
      <c r="C931" s="1" t="s">
        <v>5832</v>
      </c>
      <c r="D931" s="2">
        <v>45366</v>
      </c>
      <c r="E931">
        <v>417339</v>
      </c>
      <c r="F931">
        <v>662</v>
      </c>
      <c r="G931">
        <v>0</v>
      </c>
      <c r="H931" s="1" t="s">
        <v>5833</v>
      </c>
      <c r="I931" s="1" t="s">
        <v>6834</v>
      </c>
      <c r="J931" s="1" t="s">
        <v>6245</v>
      </c>
      <c r="K931">
        <v>18</v>
      </c>
      <c r="L931" s="1" t="s">
        <v>6256</v>
      </c>
      <c r="M931" s="1" t="s">
        <v>6257</v>
      </c>
      <c r="N931">
        <v>53997</v>
      </c>
      <c r="O931" s="1" t="s">
        <v>6243</v>
      </c>
      <c r="P931" s="2">
        <v>43488</v>
      </c>
      <c r="Q931" s="2">
        <v>45380</v>
      </c>
      <c r="R931" s="1" t="s">
        <v>6899</v>
      </c>
      <c r="S931" s="1" t="s">
        <v>6900</v>
      </c>
      <c r="T931" s="1" t="s">
        <v>23</v>
      </c>
      <c r="U931">
        <v>2955</v>
      </c>
      <c r="V931" s="1" t="s">
        <v>24</v>
      </c>
      <c r="W931" s="1" t="s">
        <v>16</v>
      </c>
      <c r="X931" s="2">
        <f t="shared" ca="1" si="14"/>
        <v>45937</v>
      </c>
      <c r="Y931" s="1">
        <f ca="1">ROUND(YEARFRAC(Merge1[[#This Row],[Join_Date]],Merge1[[#This Row],[Today]], 3),0)</f>
        <v>7</v>
      </c>
      <c r="Z931" s="1" t="str" cm="1">
        <f t="array" aca="1" ref="Z931" ca="1">_xlfn.IFS(
   Merge1[[#This Row],[Customer Tenure]]&lt;=2,"New",
   Merge1[[#This Row],[Customer Tenure]]&lt;=5,"Emerging",
  Merge1[[#This Row],[Customer Tenure]]&lt;9,"Established",
   TRUE,"Loyal"
)</f>
        <v>Established</v>
      </c>
      <c r="AA931" s="1" t="str" cm="1">
        <f t="array" ref="AA931">_xlfn.IFS(Merge1[[#This Row],[Income]]&lt;=30000,"Low",Merge1[[#This Row],[Income]]&lt;=60000,"Medium",Merge1[[#This Row],[Income]]&lt;=100000,"High", Merge1[[#This Row],[Income]]&gt;100000," Premium")</f>
        <v>Medium</v>
      </c>
      <c r="AB931" s="1" t="str" cm="1">
        <f t="array" ref="AB931">_xlfn.IFS(Merge1[[#This Row],[Age]]&lt;= 28,"Gen Z", Merge1[[#This Row],[Age]]&lt;=44,"Millennials", Merge1[[#This Row],[Age]]&lt;=60,"Gen X", Merge1[[#This Row],[Age]]&gt;60,"Baby Boomers")</f>
        <v>Gen Z</v>
      </c>
      <c r="AC931" s="1" t="str" cm="1">
        <f t="array" ref="AC931">_xlfn.IFS(
    Merge1[[#This Row],[Balance]]&lt;=50000,"Low",
    Merge1[[#This Row],[Balance]]&lt;=200000,"Medium",
    Merge1[[#This Row],[Balance]]&gt;200000,"High"
)</f>
        <v>High</v>
      </c>
    </row>
    <row r="932" spans="1:29" x14ac:dyDescent="0.25">
      <c r="A932" s="1" t="s">
        <v>1509</v>
      </c>
      <c r="B932" s="1" t="s">
        <v>5944</v>
      </c>
      <c r="C932" s="1" t="s">
        <v>5846</v>
      </c>
      <c r="D932" s="2">
        <v>43914</v>
      </c>
      <c r="E932">
        <v>481247</v>
      </c>
      <c r="F932">
        <v>632</v>
      </c>
      <c r="G932">
        <v>0</v>
      </c>
      <c r="H932" s="1" t="s">
        <v>5833</v>
      </c>
      <c r="I932" s="1" t="s">
        <v>6453</v>
      </c>
      <c r="J932" s="1" t="s">
        <v>6245</v>
      </c>
      <c r="K932">
        <v>51</v>
      </c>
      <c r="L932" s="1" t="s">
        <v>6256</v>
      </c>
      <c r="M932" s="1" t="s">
        <v>6242</v>
      </c>
      <c r="N932">
        <v>40953</v>
      </c>
      <c r="O932" s="1" t="s">
        <v>6243</v>
      </c>
      <c r="P932" s="2">
        <v>44789</v>
      </c>
      <c r="Q932" s="2">
        <v>45266</v>
      </c>
      <c r="R932" s="1" t="s">
        <v>6904</v>
      </c>
      <c r="S932" s="1" t="s">
        <v>6905</v>
      </c>
      <c r="T932" s="1" t="s">
        <v>9</v>
      </c>
      <c r="U932">
        <v>9362</v>
      </c>
      <c r="V932" s="1" t="s">
        <v>24</v>
      </c>
      <c r="W932" s="1" t="s">
        <v>29</v>
      </c>
      <c r="X932" s="2">
        <f t="shared" ca="1" si="14"/>
        <v>45937</v>
      </c>
      <c r="Y932" s="1">
        <f ca="1">ROUND(YEARFRAC(Merge1[[#This Row],[Join_Date]],Merge1[[#This Row],[Today]], 3),0)</f>
        <v>3</v>
      </c>
      <c r="Z932" s="1" t="str" cm="1">
        <f t="array" aca="1" ref="Z932" ca="1">_xlfn.IFS(
   Merge1[[#This Row],[Customer Tenure]]&lt;=2,"New",
   Merge1[[#This Row],[Customer Tenure]]&lt;=5,"Emerging",
  Merge1[[#This Row],[Customer Tenure]]&lt;9,"Established",
   TRUE,"Loyal"
)</f>
        <v>Emerging</v>
      </c>
      <c r="AA932" s="1" t="str" cm="1">
        <f t="array" ref="AA932">_xlfn.IFS(Merge1[[#This Row],[Income]]&lt;=30000,"Low",Merge1[[#This Row],[Income]]&lt;=60000,"Medium",Merge1[[#This Row],[Income]]&lt;=100000,"High", Merge1[[#This Row],[Income]]&gt;100000," Premium")</f>
        <v>Medium</v>
      </c>
      <c r="AB932" s="1" t="str" cm="1">
        <f t="array" ref="AB932">_xlfn.IFS(Merge1[[#This Row],[Age]]&lt;= 28,"Gen Z", Merge1[[#This Row],[Age]]&lt;=44,"Millennials", Merge1[[#This Row],[Age]]&lt;=60,"Gen X", Merge1[[#This Row],[Age]]&gt;60,"Baby Boomers")</f>
        <v>Gen X</v>
      </c>
      <c r="AC932" s="1" t="str" cm="1">
        <f t="array" ref="AC932">_xlfn.IFS(
    Merge1[[#This Row],[Balance]]&lt;=50000,"Low",
    Merge1[[#This Row],[Balance]]&lt;=200000,"Medium",
    Merge1[[#This Row],[Balance]]&gt;200000,"High"
)</f>
        <v>High</v>
      </c>
    </row>
    <row r="933" spans="1:29" x14ac:dyDescent="0.25">
      <c r="A933" s="1" t="s">
        <v>465</v>
      </c>
      <c r="B933" s="1" t="s">
        <v>6121</v>
      </c>
      <c r="C933" s="1" t="s">
        <v>5835</v>
      </c>
      <c r="D933" s="2">
        <v>44091</v>
      </c>
      <c r="E933">
        <v>274370</v>
      </c>
      <c r="F933">
        <v>790</v>
      </c>
      <c r="G933">
        <v>0</v>
      </c>
      <c r="H933" s="1" t="s">
        <v>5833</v>
      </c>
      <c r="I933" s="1" t="s">
        <v>6445</v>
      </c>
      <c r="J933" s="1" t="s">
        <v>6245</v>
      </c>
      <c r="K933">
        <v>47</v>
      </c>
      <c r="L933" s="1" t="s">
        <v>6260</v>
      </c>
      <c r="M933" s="1" t="s">
        <v>6266</v>
      </c>
      <c r="N933">
        <v>196611</v>
      </c>
      <c r="O933" s="1" t="s">
        <v>6243</v>
      </c>
      <c r="P933" s="2">
        <v>44850</v>
      </c>
      <c r="Q933" s="2">
        <v>45469</v>
      </c>
      <c r="R933" s="1" t="s">
        <v>6883</v>
      </c>
      <c r="S933" s="1" t="s">
        <v>6884</v>
      </c>
      <c r="T933" s="1" t="s">
        <v>28</v>
      </c>
      <c r="U933">
        <v>8642</v>
      </c>
      <c r="V933" s="1" t="s">
        <v>15</v>
      </c>
      <c r="W933" s="1" t="s">
        <v>45</v>
      </c>
      <c r="X933" s="2">
        <f t="shared" ca="1" si="14"/>
        <v>45937</v>
      </c>
      <c r="Y933" s="1">
        <f ca="1">ROUND(YEARFRAC(Merge1[[#This Row],[Join_Date]],Merge1[[#This Row],[Today]], 3),0)</f>
        <v>3</v>
      </c>
      <c r="Z933" s="1" t="str" cm="1">
        <f t="array" aca="1" ref="Z933" ca="1">_xlfn.IFS(
   Merge1[[#This Row],[Customer Tenure]]&lt;=2,"New",
   Merge1[[#This Row],[Customer Tenure]]&lt;=5,"Emerging",
  Merge1[[#This Row],[Customer Tenure]]&lt;9,"Established",
   TRUE,"Loyal"
)</f>
        <v>Emerging</v>
      </c>
      <c r="AA933" s="1" t="str" cm="1">
        <f t="array" ref="AA933">_xlfn.IFS(Merge1[[#This Row],[Income]]&lt;=30000,"Low",Merge1[[#This Row],[Income]]&lt;=60000,"Medium",Merge1[[#This Row],[Income]]&lt;=100000,"High", Merge1[[#This Row],[Income]]&gt;100000," Premium")</f>
        <v xml:space="preserve"> Premium</v>
      </c>
      <c r="AB933" s="1" t="str" cm="1">
        <f t="array" ref="AB933">_xlfn.IFS(Merge1[[#This Row],[Age]]&lt;= 28,"Gen Z", Merge1[[#This Row],[Age]]&lt;=44,"Millennials", Merge1[[#This Row],[Age]]&lt;=60,"Gen X", Merge1[[#This Row],[Age]]&gt;60,"Baby Boomers")</f>
        <v>Gen X</v>
      </c>
      <c r="AC933" s="1" t="str" cm="1">
        <f t="array" ref="AC933">_xlfn.IFS(
    Merge1[[#This Row],[Balance]]&lt;=50000,"Low",
    Merge1[[#This Row],[Balance]]&lt;=200000,"Medium",
    Merge1[[#This Row],[Balance]]&gt;200000,"High"
)</f>
        <v>High</v>
      </c>
    </row>
    <row r="934" spans="1:29" x14ac:dyDescent="0.25">
      <c r="A934" s="1" t="s">
        <v>740</v>
      </c>
      <c r="B934" s="1" t="s">
        <v>6079</v>
      </c>
      <c r="C934" s="1" t="s">
        <v>5835</v>
      </c>
      <c r="D934" s="2">
        <v>44563</v>
      </c>
      <c r="E934">
        <v>88151</v>
      </c>
      <c r="F934">
        <v>519</v>
      </c>
      <c r="G934">
        <v>0</v>
      </c>
      <c r="H934" s="1" t="s">
        <v>5833</v>
      </c>
      <c r="I934" s="1" t="s">
        <v>6723</v>
      </c>
      <c r="J934" s="1" t="s">
        <v>6240</v>
      </c>
      <c r="K934">
        <v>38</v>
      </c>
      <c r="L934" s="1" t="s">
        <v>6260</v>
      </c>
      <c r="M934" s="1" t="s">
        <v>6266</v>
      </c>
      <c r="N934">
        <v>134225</v>
      </c>
      <c r="O934" s="1" t="s">
        <v>6248</v>
      </c>
      <c r="P934" s="2">
        <v>44538</v>
      </c>
      <c r="Q934" s="2">
        <v>45403</v>
      </c>
      <c r="R934" s="1" t="s">
        <v>6893</v>
      </c>
      <c r="S934" s="1" t="s">
        <v>6911</v>
      </c>
      <c r="T934" s="1" t="s">
        <v>23</v>
      </c>
      <c r="U934">
        <v>2102</v>
      </c>
      <c r="V934" s="1" t="s">
        <v>15</v>
      </c>
      <c r="W934" s="1" t="s">
        <v>45</v>
      </c>
      <c r="X934" s="2">
        <f t="shared" ca="1" si="14"/>
        <v>45937</v>
      </c>
      <c r="Y934" s="1">
        <f ca="1">ROUND(YEARFRAC(Merge1[[#This Row],[Join_Date]],Merge1[[#This Row],[Today]], 3),0)</f>
        <v>4</v>
      </c>
      <c r="Z934" s="1" t="str" cm="1">
        <f t="array" aca="1" ref="Z934" ca="1">_xlfn.IFS(
   Merge1[[#This Row],[Customer Tenure]]&lt;=2,"New",
   Merge1[[#This Row],[Customer Tenure]]&lt;=5,"Emerging",
  Merge1[[#This Row],[Customer Tenure]]&lt;9,"Established",
   TRUE,"Loyal"
)</f>
        <v>Emerging</v>
      </c>
      <c r="AA934" s="1" t="str" cm="1">
        <f t="array" ref="AA934">_xlfn.IFS(Merge1[[#This Row],[Income]]&lt;=30000,"Low",Merge1[[#This Row],[Income]]&lt;=60000,"Medium",Merge1[[#This Row],[Income]]&lt;=100000,"High", Merge1[[#This Row],[Income]]&gt;100000," Premium")</f>
        <v xml:space="preserve"> Premium</v>
      </c>
      <c r="AB934" s="1" t="str" cm="1">
        <f t="array" ref="AB934">_xlfn.IFS(Merge1[[#This Row],[Age]]&lt;= 28,"Gen Z", Merge1[[#This Row],[Age]]&lt;=44,"Millennials", Merge1[[#This Row],[Age]]&lt;=60,"Gen X", Merge1[[#This Row],[Age]]&gt;60,"Baby Boomers")</f>
        <v>Millennials</v>
      </c>
      <c r="AC934" s="1" t="str" cm="1">
        <f t="array" ref="AC934">_xlfn.IFS(
    Merge1[[#This Row],[Balance]]&lt;=50000,"Low",
    Merge1[[#This Row],[Balance]]&lt;=200000,"Medium",
    Merge1[[#This Row],[Balance]]&gt;200000,"High"
)</f>
        <v>Medium</v>
      </c>
    </row>
    <row r="935" spans="1:29" x14ac:dyDescent="0.25">
      <c r="A935" s="1" t="s">
        <v>1513</v>
      </c>
      <c r="B935" s="1" t="s">
        <v>6059</v>
      </c>
      <c r="C935" s="1" t="s">
        <v>5846</v>
      </c>
      <c r="D935" s="2">
        <v>45498</v>
      </c>
      <c r="E935">
        <v>295599</v>
      </c>
      <c r="F935">
        <v>545</v>
      </c>
      <c r="G935">
        <v>212397</v>
      </c>
      <c r="H935" s="1" t="s">
        <v>5833</v>
      </c>
      <c r="I935" s="1" t="s">
        <v>6635</v>
      </c>
      <c r="J935" s="1" t="s">
        <v>6245</v>
      </c>
      <c r="K935">
        <v>28</v>
      </c>
      <c r="L935" s="1" t="s">
        <v>6256</v>
      </c>
      <c r="M935" s="1" t="s">
        <v>6251</v>
      </c>
      <c r="N935">
        <v>82768</v>
      </c>
      <c r="O935" s="1" t="s">
        <v>6243</v>
      </c>
      <c r="P935" s="2">
        <v>42293</v>
      </c>
      <c r="Q935" s="2">
        <v>45620</v>
      </c>
      <c r="R935" s="1" t="s">
        <v>6887</v>
      </c>
      <c r="S935" s="1" t="s">
        <v>6901</v>
      </c>
      <c r="T935" s="1" t="s">
        <v>9</v>
      </c>
      <c r="U935">
        <v>2715</v>
      </c>
      <c r="V935" s="1" t="s">
        <v>15</v>
      </c>
      <c r="W935" s="1" t="s">
        <v>45</v>
      </c>
      <c r="X935" s="2">
        <f t="shared" ca="1" si="14"/>
        <v>45937</v>
      </c>
      <c r="Y935" s="1">
        <f ca="1">ROUND(YEARFRAC(Merge1[[#This Row],[Join_Date]],Merge1[[#This Row],[Today]], 3),0)</f>
        <v>10</v>
      </c>
      <c r="Z935" s="1" t="str" cm="1">
        <f t="array" aca="1" ref="Z935" ca="1">_xlfn.IFS(
   Merge1[[#This Row],[Customer Tenure]]&lt;=2,"New",
   Merge1[[#This Row],[Customer Tenure]]&lt;=5,"Emerging",
  Merge1[[#This Row],[Customer Tenure]]&lt;9,"Established",
   TRUE,"Loyal"
)</f>
        <v>Loyal</v>
      </c>
      <c r="AA935" s="1" t="str" cm="1">
        <f t="array" ref="AA935">_xlfn.IFS(Merge1[[#This Row],[Income]]&lt;=30000,"Low",Merge1[[#This Row],[Income]]&lt;=60000,"Medium",Merge1[[#This Row],[Income]]&lt;=100000,"High", Merge1[[#This Row],[Income]]&gt;100000," Premium")</f>
        <v>High</v>
      </c>
      <c r="AB935" s="1" t="str" cm="1">
        <f t="array" ref="AB935">_xlfn.IFS(Merge1[[#This Row],[Age]]&lt;= 28,"Gen Z", Merge1[[#This Row],[Age]]&lt;=44,"Millennials", Merge1[[#This Row],[Age]]&lt;=60,"Gen X", Merge1[[#This Row],[Age]]&gt;60,"Baby Boomers")</f>
        <v>Gen Z</v>
      </c>
      <c r="AC935" s="1" t="str" cm="1">
        <f t="array" ref="AC935">_xlfn.IFS(
    Merge1[[#This Row],[Balance]]&lt;=50000,"Low",
    Merge1[[#This Row],[Balance]]&lt;=200000,"Medium",
    Merge1[[#This Row],[Balance]]&gt;200000,"High"
)</f>
        <v>High</v>
      </c>
    </row>
    <row r="936" spans="1:29" x14ac:dyDescent="0.25">
      <c r="A936" s="1" t="s">
        <v>963</v>
      </c>
      <c r="B936" s="1" t="s">
        <v>6061</v>
      </c>
      <c r="C936" s="1" t="s">
        <v>5832</v>
      </c>
      <c r="D936" s="2">
        <v>45641</v>
      </c>
      <c r="E936">
        <v>148961</v>
      </c>
      <c r="F936">
        <v>470</v>
      </c>
      <c r="G936">
        <v>437348</v>
      </c>
      <c r="H936" s="1" t="s">
        <v>5833</v>
      </c>
      <c r="I936" s="1" t="s">
        <v>6583</v>
      </c>
      <c r="J936" s="1" t="s">
        <v>6245</v>
      </c>
      <c r="K936">
        <v>66</v>
      </c>
      <c r="L936" s="1" t="s">
        <v>6246</v>
      </c>
      <c r="M936" s="1" t="s">
        <v>6254</v>
      </c>
      <c r="N936">
        <v>177215</v>
      </c>
      <c r="O936" s="1" t="s">
        <v>6243</v>
      </c>
      <c r="P936" s="2">
        <v>43819</v>
      </c>
      <c r="Q936" s="2">
        <v>45403</v>
      </c>
      <c r="R936" s="1" t="s">
        <v>6893</v>
      </c>
      <c r="S936" s="1" t="s">
        <v>6911</v>
      </c>
      <c r="T936" s="1" t="s">
        <v>14</v>
      </c>
      <c r="U936">
        <v>3769</v>
      </c>
      <c r="V936" s="1" t="s">
        <v>15</v>
      </c>
      <c r="W936" s="1" t="s">
        <v>16</v>
      </c>
      <c r="X936" s="2">
        <f t="shared" ca="1" si="14"/>
        <v>45937</v>
      </c>
      <c r="Y936" s="1">
        <f ca="1">ROUND(YEARFRAC(Merge1[[#This Row],[Join_Date]],Merge1[[#This Row],[Today]], 3),0)</f>
        <v>6</v>
      </c>
      <c r="Z936" s="1" t="str" cm="1">
        <f t="array" aca="1" ref="Z936" ca="1">_xlfn.IFS(
   Merge1[[#This Row],[Customer Tenure]]&lt;=2,"New",
   Merge1[[#This Row],[Customer Tenure]]&lt;=5,"Emerging",
  Merge1[[#This Row],[Customer Tenure]]&lt;9,"Established",
   TRUE,"Loyal"
)</f>
        <v>Established</v>
      </c>
      <c r="AA936" s="1" t="str" cm="1">
        <f t="array" ref="AA936">_xlfn.IFS(Merge1[[#This Row],[Income]]&lt;=30000,"Low",Merge1[[#This Row],[Income]]&lt;=60000,"Medium",Merge1[[#This Row],[Income]]&lt;=100000,"High", Merge1[[#This Row],[Income]]&gt;100000," Premium")</f>
        <v xml:space="preserve"> Premium</v>
      </c>
      <c r="AB936" s="1" t="str" cm="1">
        <f t="array" ref="AB936">_xlfn.IFS(Merge1[[#This Row],[Age]]&lt;= 28,"Gen Z", Merge1[[#This Row],[Age]]&lt;=44,"Millennials", Merge1[[#This Row],[Age]]&lt;=60,"Gen X", Merge1[[#This Row],[Age]]&gt;60,"Baby Boomers")</f>
        <v>Baby Boomers</v>
      </c>
      <c r="AC936" s="1" t="str" cm="1">
        <f t="array" ref="AC936">_xlfn.IFS(
    Merge1[[#This Row],[Balance]]&lt;=50000,"Low",
    Merge1[[#This Row],[Balance]]&lt;=200000,"Medium",
    Merge1[[#This Row],[Balance]]&gt;200000,"High"
)</f>
        <v>Medium</v>
      </c>
    </row>
    <row r="937" spans="1:29" x14ac:dyDescent="0.25">
      <c r="A937" s="1" t="s">
        <v>841</v>
      </c>
      <c r="B937" s="1" t="s">
        <v>6214</v>
      </c>
      <c r="C937" s="1" t="s">
        <v>5846</v>
      </c>
      <c r="D937" s="2">
        <v>43698</v>
      </c>
      <c r="E937">
        <v>485651</v>
      </c>
      <c r="F937">
        <v>633</v>
      </c>
      <c r="G937">
        <v>8880</v>
      </c>
      <c r="H937" s="1" t="s">
        <v>5860</v>
      </c>
      <c r="I937" s="1" t="s">
        <v>6638</v>
      </c>
      <c r="J937" s="1" t="s">
        <v>6245</v>
      </c>
      <c r="K937">
        <v>29</v>
      </c>
      <c r="L937" s="1" t="s">
        <v>6246</v>
      </c>
      <c r="M937" s="1" t="s">
        <v>6242</v>
      </c>
      <c r="N937">
        <v>77660</v>
      </c>
      <c r="O937" s="1" t="s">
        <v>6243</v>
      </c>
      <c r="P937" s="2">
        <v>42720</v>
      </c>
      <c r="Q937" s="2">
        <v>45623</v>
      </c>
      <c r="R937" s="1" t="s">
        <v>6887</v>
      </c>
      <c r="S937" s="1" t="s">
        <v>6901</v>
      </c>
      <c r="T937" s="1" t="s">
        <v>9</v>
      </c>
      <c r="U937">
        <v>5122</v>
      </c>
      <c r="V937" s="1" t="s">
        <v>15</v>
      </c>
      <c r="W937" s="1" t="s">
        <v>106</v>
      </c>
      <c r="X937" s="2">
        <f t="shared" ca="1" si="14"/>
        <v>45937</v>
      </c>
      <c r="Y937" s="1">
        <f ca="1">ROUND(YEARFRAC(Merge1[[#This Row],[Join_Date]],Merge1[[#This Row],[Today]], 3),0)</f>
        <v>9</v>
      </c>
      <c r="Z937" s="1" t="str" cm="1">
        <f t="array" aca="1" ref="Z937" ca="1">_xlfn.IFS(
   Merge1[[#This Row],[Customer Tenure]]&lt;=2,"New",
   Merge1[[#This Row],[Customer Tenure]]&lt;=5,"Emerging",
  Merge1[[#This Row],[Customer Tenure]]&lt;9,"Established",
   TRUE,"Loyal"
)</f>
        <v>Loyal</v>
      </c>
      <c r="AA937" s="1" t="str" cm="1">
        <f t="array" ref="AA937">_xlfn.IFS(Merge1[[#This Row],[Income]]&lt;=30000,"Low",Merge1[[#This Row],[Income]]&lt;=60000,"Medium",Merge1[[#This Row],[Income]]&lt;=100000,"High", Merge1[[#This Row],[Income]]&gt;100000," Premium")</f>
        <v>High</v>
      </c>
      <c r="AB937" s="1" t="str" cm="1">
        <f t="array" ref="AB937">_xlfn.IFS(Merge1[[#This Row],[Age]]&lt;= 28,"Gen Z", Merge1[[#This Row],[Age]]&lt;=44,"Millennials", Merge1[[#This Row],[Age]]&lt;=60,"Gen X", Merge1[[#This Row],[Age]]&gt;60,"Baby Boomers")</f>
        <v>Millennials</v>
      </c>
      <c r="AC937" s="1" t="str" cm="1">
        <f t="array" ref="AC937">_xlfn.IFS(
    Merge1[[#This Row],[Balance]]&lt;=50000,"Low",
    Merge1[[#This Row],[Balance]]&lt;=200000,"Medium",
    Merge1[[#This Row],[Balance]]&gt;200000,"High"
)</f>
        <v>High</v>
      </c>
    </row>
    <row r="938" spans="1:29" x14ac:dyDescent="0.25">
      <c r="A938" s="1" t="s">
        <v>1236</v>
      </c>
      <c r="B938" s="1" t="s">
        <v>6202</v>
      </c>
      <c r="C938" s="1" t="s">
        <v>5835</v>
      </c>
      <c r="D938" s="2">
        <v>42914</v>
      </c>
      <c r="E938">
        <v>321690</v>
      </c>
      <c r="F938">
        <v>747</v>
      </c>
      <c r="G938">
        <v>366484</v>
      </c>
      <c r="H938" s="1" t="s">
        <v>5833</v>
      </c>
      <c r="I938" s="1" t="s">
        <v>6421</v>
      </c>
      <c r="J938" s="1" t="s">
        <v>6240</v>
      </c>
      <c r="K938">
        <v>74</v>
      </c>
      <c r="L938" s="1" t="s">
        <v>6260</v>
      </c>
      <c r="M938" s="1" t="s">
        <v>6257</v>
      </c>
      <c r="N938">
        <v>148232</v>
      </c>
      <c r="O938" s="1" t="s">
        <v>6248</v>
      </c>
      <c r="P938" s="2">
        <v>45439</v>
      </c>
      <c r="Q938" s="2">
        <v>45661</v>
      </c>
      <c r="R938" s="1" t="s">
        <v>6902</v>
      </c>
      <c r="S938" s="1" t="s">
        <v>6908</v>
      </c>
      <c r="T938" s="1" t="s">
        <v>23</v>
      </c>
      <c r="U938">
        <v>563</v>
      </c>
      <c r="V938" s="1" t="s">
        <v>10</v>
      </c>
      <c r="W938" s="1" t="s">
        <v>16</v>
      </c>
      <c r="X938" s="2">
        <f t="shared" ca="1" si="14"/>
        <v>45937</v>
      </c>
      <c r="Y938" s="1">
        <f ca="1">ROUND(YEARFRAC(Merge1[[#This Row],[Join_Date]],Merge1[[#This Row],[Today]], 3),0)</f>
        <v>1</v>
      </c>
      <c r="Z938" s="1" t="str" cm="1">
        <f t="array" aca="1" ref="Z938" ca="1">_xlfn.IFS(
   Merge1[[#This Row],[Customer Tenure]]&lt;=2,"New",
   Merge1[[#This Row],[Customer Tenure]]&lt;=5,"Emerging",
  Merge1[[#This Row],[Customer Tenure]]&lt;9,"Established",
   TRUE,"Loyal"
)</f>
        <v>New</v>
      </c>
      <c r="AA938" s="1" t="str" cm="1">
        <f t="array" ref="AA938">_xlfn.IFS(Merge1[[#This Row],[Income]]&lt;=30000,"Low",Merge1[[#This Row],[Income]]&lt;=60000,"Medium",Merge1[[#This Row],[Income]]&lt;=100000,"High", Merge1[[#This Row],[Income]]&gt;100000," Premium")</f>
        <v xml:space="preserve"> Premium</v>
      </c>
      <c r="AB938" s="1" t="str" cm="1">
        <f t="array" ref="AB938">_xlfn.IFS(Merge1[[#This Row],[Age]]&lt;= 28,"Gen Z", Merge1[[#This Row],[Age]]&lt;=44,"Millennials", Merge1[[#This Row],[Age]]&lt;=60,"Gen X", Merge1[[#This Row],[Age]]&gt;60,"Baby Boomers")</f>
        <v>Baby Boomers</v>
      </c>
      <c r="AC938" s="1" t="str" cm="1">
        <f t="array" ref="AC938">_xlfn.IFS(
    Merge1[[#This Row],[Balance]]&lt;=50000,"Low",
    Merge1[[#This Row],[Balance]]&lt;=200000,"Medium",
    Merge1[[#This Row],[Balance]]&gt;200000,"High"
)</f>
        <v>High</v>
      </c>
    </row>
    <row r="939" spans="1:29" x14ac:dyDescent="0.25">
      <c r="A939" s="1" t="s">
        <v>1183</v>
      </c>
      <c r="B939" s="1" t="s">
        <v>5908</v>
      </c>
      <c r="C939" s="1" t="s">
        <v>5832</v>
      </c>
      <c r="D939" s="2">
        <v>42365</v>
      </c>
      <c r="E939">
        <v>242998</v>
      </c>
      <c r="F939">
        <v>455</v>
      </c>
      <c r="G939">
        <v>0</v>
      </c>
      <c r="H939" s="1" t="s">
        <v>5838</v>
      </c>
      <c r="I939" s="1" t="s">
        <v>6684</v>
      </c>
      <c r="J939" s="1" t="s">
        <v>6245</v>
      </c>
      <c r="K939">
        <v>27</v>
      </c>
      <c r="L939" s="1" t="s">
        <v>6246</v>
      </c>
      <c r="M939" s="1" t="s">
        <v>6242</v>
      </c>
      <c r="N939">
        <v>143629</v>
      </c>
      <c r="O939" s="1" t="s">
        <v>6248</v>
      </c>
      <c r="P939" s="2">
        <v>45888</v>
      </c>
      <c r="Q939" s="2">
        <v>45867</v>
      </c>
      <c r="R939" s="1" t="s">
        <v>6891</v>
      </c>
      <c r="S939" s="1" t="s">
        <v>6892</v>
      </c>
      <c r="T939" s="1" t="s">
        <v>9</v>
      </c>
      <c r="U939">
        <v>4914</v>
      </c>
      <c r="V939" s="1" t="s">
        <v>10</v>
      </c>
      <c r="W939" s="1" t="s">
        <v>16</v>
      </c>
      <c r="X939" s="2">
        <f t="shared" ca="1" si="14"/>
        <v>45937</v>
      </c>
      <c r="Y939" s="1">
        <f ca="1">ROUND(YEARFRAC(Merge1[[#This Row],[Join_Date]],Merge1[[#This Row],[Today]], 3),0)</f>
        <v>0</v>
      </c>
      <c r="Z939" s="1" t="str" cm="1">
        <f t="array" aca="1" ref="Z939" ca="1">_xlfn.IFS(
   Merge1[[#This Row],[Customer Tenure]]&lt;=2,"New",
   Merge1[[#This Row],[Customer Tenure]]&lt;=5,"Emerging",
  Merge1[[#This Row],[Customer Tenure]]&lt;9,"Established",
   TRUE,"Loyal"
)</f>
        <v>New</v>
      </c>
      <c r="AA939" s="1" t="str" cm="1">
        <f t="array" ref="AA939">_xlfn.IFS(Merge1[[#This Row],[Income]]&lt;=30000,"Low",Merge1[[#This Row],[Income]]&lt;=60000,"Medium",Merge1[[#This Row],[Income]]&lt;=100000,"High", Merge1[[#This Row],[Income]]&gt;100000," Premium")</f>
        <v xml:space="preserve"> Premium</v>
      </c>
      <c r="AB939" s="1" t="str" cm="1">
        <f t="array" ref="AB939">_xlfn.IFS(Merge1[[#This Row],[Age]]&lt;= 28,"Gen Z", Merge1[[#This Row],[Age]]&lt;=44,"Millennials", Merge1[[#This Row],[Age]]&lt;=60,"Gen X", Merge1[[#This Row],[Age]]&gt;60,"Baby Boomers")</f>
        <v>Gen Z</v>
      </c>
      <c r="AC939" s="1" t="str" cm="1">
        <f t="array" ref="AC939">_xlfn.IFS(
    Merge1[[#This Row],[Balance]]&lt;=50000,"Low",
    Merge1[[#This Row],[Balance]]&lt;=200000,"Medium",
    Merge1[[#This Row],[Balance]]&gt;200000,"High"
)</f>
        <v>High</v>
      </c>
    </row>
    <row r="940" spans="1:29" x14ac:dyDescent="0.25">
      <c r="A940" s="1" t="s">
        <v>72</v>
      </c>
      <c r="B940" s="1" t="s">
        <v>5864</v>
      </c>
      <c r="C940" s="1" t="s">
        <v>5835</v>
      </c>
      <c r="D940" s="2">
        <v>44092</v>
      </c>
      <c r="E940">
        <v>29493</v>
      </c>
      <c r="F940">
        <v>431</v>
      </c>
      <c r="G940">
        <v>0</v>
      </c>
      <c r="H940" s="1" t="s">
        <v>5833</v>
      </c>
      <c r="I940" s="1" t="s">
        <v>6564</v>
      </c>
      <c r="J940" s="1" t="s">
        <v>6245</v>
      </c>
      <c r="K940">
        <v>29</v>
      </c>
      <c r="L940" s="1" t="s">
        <v>6241</v>
      </c>
      <c r="M940" s="1" t="s">
        <v>6251</v>
      </c>
      <c r="N940">
        <v>124101</v>
      </c>
      <c r="O940" s="1" t="s">
        <v>6248</v>
      </c>
      <c r="P940" s="2">
        <v>45422</v>
      </c>
      <c r="Q940" s="2">
        <v>45474</v>
      </c>
      <c r="R940" s="1" t="s">
        <v>6891</v>
      </c>
      <c r="S940" s="1" t="s">
        <v>6895</v>
      </c>
      <c r="T940" s="1" t="s">
        <v>14</v>
      </c>
      <c r="U940">
        <v>1122</v>
      </c>
      <c r="V940" s="1" t="s">
        <v>19</v>
      </c>
      <c r="W940" s="1" t="s">
        <v>16</v>
      </c>
      <c r="X940" s="2">
        <f t="shared" ca="1" si="14"/>
        <v>45937</v>
      </c>
      <c r="Y940" s="1">
        <f ca="1">ROUND(YEARFRAC(Merge1[[#This Row],[Join_Date]],Merge1[[#This Row],[Today]], 3),0)</f>
        <v>1</v>
      </c>
      <c r="Z940" s="1" t="str" cm="1">
        <f t="array" aca="1" ref="Z940" ca="1">_xlfn.IFS(
   Merge1[[#This Row],[Customer Tenure]]&lt;=2,"New",
   Merge1[[#This Row],[Customer Tenure]]&lt;=5,"Emerging",
  Merge1[[#This Row],[Customer Tenure]]&lt;9,"Established",
   TRUE,"Loyal"
)</f>
        <v>New</v>
      </c>
      <c r="AA940" s="1" t="str" cm="1">
        <f t="array" ref="AA940">_xlfn.IFS(Merge1[[#This Row],[Income]]&lt;=30000,"Low",Merge1[[#This Row],[Income]]&lt;=60000,"Medium",Merge1[[#This Row],[Income]]&lt;=100000,"High", Merge1[[#This Row],[Income]]&gt;100000," Premium")</f>
        <v xml:space="preserve"> Premium</v>
      </c>
      <c r="AB940" s="1" t="str" cm="1">
        <f t="array" ref="AB940">_xlfn.IFS(Merge1[[#This Row],[Age]]&lt;= 28,"Gen Z", Merge1[[#This Row],[Age]]&lt;=44,"Millennials", Merge1[[#This Row],[Age]]&lt;=60,"Gen X", Merge1[[#This Row],[Age]]&gt;60,"Baby Boomers")</f>
        <v>Millennials</v>
      </c>
      <c r="AC940" s="1" t="str" cm="1">
        <f t="array" ref="AC940">_xlfn.IFS(
    Merge1[[#This Row],[Balance]]&lt;=50000,"Low",
    Merge1[[#This Row],[Balance]]&lt;=200000,"Medium",
    Merge1[[#This Row],[Balance]]&gt;200000,"High"
)</f>
        <v>Low</v>
      </c>
    </row>
    <row r="941" spans="1:29" x14ac:dyDescent="0.25">
      <c r="A941" s="1" t="s">
        <v>1239</v>
      </c>
      <c r="B941" s="1" t="s">
        <v>5840</v>
      </c>
      <c r="C941" s="1" t="s">
        <v>5842</v>
      </c>
      <c r="D941" s="2">
        <v>43077</v>
      </c>
      <c r="E941">
        <v>375197</v>
      </c>
      <c r="F941">
        <v>567</v>
      </c>
      <c r="G941">
        <v>0</v>
      </c>
      <c r="H941" s="1" t="s">
        <v>5833</v>
      </c>
      <c r="I941" s="1" t="s">
        <v>6440</v>
      </c>
      <c r="J941" s="1" t="s">
        <v>6240</v>
      </c>
      <c r="K941">
        <v>38</v>
      </c>
      <c r="L941" s="1" t="s">
        <v>6246</v>
      </c>
      <c r="M941" s="1" t="s">
        <v>6266</v>
      </c>
      <c r="N941">
        <v>177732</v>
      </c>
      <c r="O941" s="1" t="s">
        <v>6248</v>
      </c>
      <c r="P941" s="2">
        <v>43409</v>
      </c>
      <c r="Q941" s="2">
        <v>45368</v>
      </c>
      <c r="R941" s="1" t="s">
        <v>6899</v>
      </c>
      <c r="S941" s="1" t="s">
        <v>6900</v>
      </c>
      <c r="T941" s="1" t="s">
        <v>14</v>
      </c>
      <c r="U941">
        <v>2787</v>
      </c>
      <c r="V941" s="1" t="s">
        <v>10</v>
      </c>
      <c r="W941" s="1" t="s">
        <v>50</v>
      </c>
      <c r="X941" s="2">
        <f t="shared" ca="1" si="14"/>
        <v>45937</v>
      </c>
      <c r="Y941" s="1">
        <f ca="1">ROUND(YEARFRAC(Merge1[[#This Row],[Join_Date]],Merge1[[#This Row],[Today]], 3),0)</f>
        <v>7</v>
      </c>
      <c r="Z941" s="1" t="str" cm="1">
        <f t="array" aca="1" ref="Z941" ca="1">_xlfn.IFS(
   Merge1[[#This Row],[Customer Tenure]]&lt;=2,"New",
   Merge1[[#This Row],[Customer Tenure]]&lt;=5,"Emerging",
  Merge1[[#This Row],[Customer Tenure]]&lt;9,"Established",
   TRUE,"Loyal"
)</f>
        <v>Established</v>
      </c>
      <c r="AA941" s="1" t="str" cm="1">
        <f t="array" ref="AA941">_xlfn.IFS(Merge1[[#This Row],[Income]]&lt;=30000,"Low",Merge1[[#This Row],[Income]]&lt;=60000,"Medium",Merge1[[#This Row],[Income]]&lt;=100000,"High", Merge1[[#This Row],[Income]]&gt;100000," Premium")</f>
        <v xml:space="preserve"> Premium</v>
      </c>
      <c r="AB941" s="1" t="str" cm="1">
        <f t="array" ref="AB941">_xlfn.IFS(Merge1[[#This Row],[Age]]&lt;= 28,"Gen Z", Merge1[[#This Row],[Age]]&lt;=44,"Millennials", Merge1[[#This Row],[Age]]&lt;=60,"Gen X", Merge1[[#This Row],[Age]]&gt;60,"Baby Boomers")</f>
        <v>Millennials</v>
      </c>
      <c r="AC941" s="1" t="str" cm="1">
        <f t="array" ref="AC941">_xlfn.IFS(
    Merge1[[#This Row],[Balance]]&lt;=50000,"Low",
    Merge1[[#This Row],[Balance]]&lt;=200000,"Medium",
    Merge1[[#This Row],[Balance]]&gt;200000,"High"
)</f>
        <v>High</v>
      </c>
    </row>
    <row r="942" spans="1:29" x14ac:dyDescent="0.25">
      <c r="A942" s="1" t="s">
        <v>299</v>
      </c>
      <c r="B942" s="1" t="s">
        <v>6171</v>
      </c>
      <c r="C942" s="1" t="s">
        <v>5835</v>
      </c>
      <c r="D942" s="2">
        <v>44132</v>
      </c>
      <c r="E942">
        <v>426634</v>
      </c>
      <c r="F942">
        <v>359</v>
      </c>
      <c r="G942">
        <v>0</v>
      </c>
      <c r="H942" s="1" t="s">
        <v>5833</v>
      </c>
      <c r="I942" s="1" t="s">
        <v>6636</v>
      </c>
      <c r="J942" s="1" t="s">
        <v>6245</v>
      </c>
      <c r="K942">
        <v>35</v>
      </c>
      <c r="L942" s="1" t="s">
        <v>6241</v>
      </c>
      <c r="M942" s="1" t="s">
        <v>6254</v>
      </c>
      <c r="N942">
        <v>71047</v>
      </c>
      <c r="O942" s="1" t="s">
        <v>6243</v>
      </c>
      <c r="P942" s="2">
        <v>42239</v>
      </c>
      <c r="Q942" s="2">
        <v>45510</v>
      </c>
      <c r="R942" s="1" t="s">
        <v>6889</v>
      </c>
      <c r="S942" s="1" t="s">
        <v>6890</v>
      </c>
      <c r="T942" s="1" t="s">
        <v>14</v>
      </c>
      <c r="U942">
        <v>7107</v>
      </c>
      <c r="V942" s="1" t="s">
        <v>10</v>
      </c>
      <c r="W942" s="1" t="s">
        <v>20</v>
      </c>
      <c r="X942" s="2">
        <f t="shared" ca="1" si="14"/>
        <v>45937</v>
      </c>
      <c r="Y942" s="1">
        <f ca="1">ROUND(YEARFRAC(Merge1[[#This Row],[Join_Date]],Merge1[[#This Row],[Today]], 3),0)</f>
        <v>10</v>
      </c>
      <c r="Z942" s="1" t="str" cm="1">
        <f t="array" aca="1" ref="Z942" ca="1">_xlfn.IFS(
   Merge1[[#This Row],[Customer Tenure]]&lt;=2,"New",
   Merge1[[#This Row],[Customer Tenure]]&lt;=5,"Emerging",
  Merge1[[#This Row],[Customer Tenure]]&lt;9,"Established",
   TRUE,"Loyal"
)</f>
        <v>Loyal</v>
      </c>
      <c r="AA942" s="1" t="str" cm="1">
        <f t="array" ref="AA942">_xlfn.IFS(Merge1[[#This Row],[Income]]&lt;=30000,"Low",Merge1[[#This Row],[Income]]&lt;=60000,"Medium",Merge1[[#This Row],[Income]]&lt;=100000,"High", Merge1[[#This Row],[Income]]&gt;100000," Premium")</f>
        <v>High</v>
      </c>
      <c r="AB942" s="1" t="str" cm="1">
        <f t="array" ref="AB942">_xlfn.IFS(Merge1[[#This Row],[Age]]&lt;= 28,"Gen Z", Merge1[[#This Row],[Age]]&lt;=44,"Millennials", Merge1[[#This Row],[Age]]&lt;=60,"Gen X", Merge1[[#This Row],[Age]]&gt;60,"Baby Boomers")</f>
        <v>Millennials</v>
      </c>
      <c r="AC942" s="1" t="str" cm="1">
        <f t="array" ref="AC942">_xlfn.IFS(
    Merge1[[#This Row],[Balance]]&lt;=50000,"Low",
    Merge1[[#This Row],[Balance]]&lt;=200000,"Medium",
    Merge1[[#This Row],[Balance]]&gt;200000,"High"
)</f>
        <v>High</v>
      </c>
    </row>
    <row r="943" spans="1:29" x14ac:dyDescent="0.25">
      <c r="A943" s="1" t="s">
        <v>199</v>
      </c>
      <c r="B943" s="1" t="s">
        <v>6126</v>
      </c>
      <c r="C943" s="1" t="s">
        <v>5832</v>
      </c>
      <c r="D943" s="2">
        <v>43459</v>
      </c>
      <c r="E943">
        <v>439054</v>
      </c>
      <c r="F943">
        <v>378</v>
      </c>
      <c r="G943">
        <v>0</v>
      </c>
      <c r="H943" s="1" t="s">
        <v>5833</v>
      </c>
      <c r="I943" s="1" t="s">
        <v>6308</v>
      </c>
      <c r="J943" s="1" t="s">
        <v>6240</v>
      </c>
      <c r="K943">
        <v>30</v>
      </c>
      <c r="L943" s="1" t="s">
        <v>6260</v>
      </c>
      <c r="M943" s="1" t="s">
        <v>6266</v>
      </c>
      <c r="N943">
        <v>176497</v>
      </c>
      <c r="O943" s="1" t="s">
        <v>6248</v>
      </c>
      <c r="P943" s="2">
        <v>42853</v>
      </c>
      <c r="Q943" s="2">
        <v>45229</v>
      </c>
      <c r="R943" s="1" t="s">
        <v>6912</v>
      </c>
      <c r="S943" s="1" t="s">
        <v>6913</v>
      </c>
      <c r="T943" s="1" t="s">
        <v>28</v>
      </c>
      <c r="U943">
        <v>1324</v>
      </c>
      <c r="V943" s="1" t="s">
        <v>15</v>
      </c>
      <c r="W943" s="1" t="s">
        <v>11</v>
      </c>
      <c r="X943" s="2">
        <f t="shared" ca="1" si="14"/>
        <v>45937</v>
      </c>
      <c r="Y943" s="1">
        <f ca="1">ROUND(YEARFRAC(Merge1[[#This Row],[Join_Date]],Merge1[[#This Row],[Today]], 3),0)</f>
        <v>8</v>
      </c>
      <c r="Z943" s="1" t="str" cm="1">
        <f t="array" aca="1" ref="Z943" ca="1">_xlfn.IFS(
   Merge1[[#This Row],[Customer Tenure]]&lt;=2,"New",
   Merge1[[#This Row],[Customer Tenure]]&lt;=5,"Emerging",
  Merge1[[#This Row],[Customer Tenure]]&lt;9,"Established",
   TRUE,"Loyal"
)</f>
        <v>Established</v>
      </c>
      <c r="AA943" s="1" t="str" cm="1">
        <f t="array" ref="AA943">_xlfn.IFS(Merge1[[#This Row],[Income]]&lt;=30000,"Low",Merge1[[#This Row],[Income]]&lt;=60000,"Medium",Merge1[[#This Row],[Income]]&lt;=100000,"High", Merge1[[#This Row],[Income]]&gt;100000," Premium")</f>
        <v xml:space="preserve"> Premium</v>
      </c>
      <c r="AB943" s="1" t="str" cm="1">
        <f t="array" ref="AB943">_xlfn.IFS(Merge1[[#This Row],[Age]]&lt;= 28,"Gen Z", Merge1[[#This Row],[Age]]&lt;=44,"Millennials", Merge1[[#This Row],[Age]]&lt;=60,"Gen X", Merge1[[#This Row],[Age]]&gt;60,"Baby Boomers")</f>
        <v>Millennials</v>
      </c>
      <c r="AC943" s="1" t="str" cm="1">
        <f t="array" ref="AC943">_xlfn.IFS(
    Merge1[[#This Row],[Balance]]&lt;=50000,"Low",
    Merge1[[#This Row],[Balance]]&lt;=200000,"Medium",
    Merge1[[#This Row],[Balance]]&gt;200000,"High"
)</f>
        <v>High</v>
      </c>
    </row>
    <row r="944" spans="1:29" x14ac:dyDescent="0.25">
      <c r="A944" s="1" t="s">
        <v>315</v>
      </c>
      <c r="B944" s="1" t="s">
        <v>6039</v>
      </c>
      <c r="C944" s="1" t="s">
        <v>5835</v>
      </c>
      <c r="D944" s="2">
        <v>43116</v>
      </c>
      <c r="E944">
        <v>378170</v>
      </c>
      <c r="F944">
        <v>493</v>
      </c>
      <c r="G944">
        <v>404346</v>
      </c>
      <c r="H944" s="1" t="s">
        <v>5833</v>
      </c>
      <c r="I944" s="1" t="s">
        <v>6849</v>
      </c>
      <c r="J944" s="1" t="s">
        <v>6240</v>
      </c>
      <c r="K944">
        <v>40</v>
      </c>
      <c r="L944" s="1" t="s">
        <v>6256</v>
      </c>
      <c r="M944" s="1" t="s">
        <v>6254</v>
      </c>
      <c r="N944">
        <v>157710</v>
      </c>
      <c r="O944" s="1" t="s">
        <v>6243</v>
      </c>
      <c r="P944" s="2">
        <v>45104</v>
      </c>
      <c r="Q944" s="2">
        <v>45536</v>
      </c>
      <c r="R944" s="1" t="s">
        <v>6897</v>
      </c>
      <c r="S944" s="1" t="s">
        <v>6898</v>
      </c>
      <c r="T944" s="1" t="s">
        <v>23</v>
      </c>
      <c r="U944">
        <v>3503</v>
      </c>
      <c r="V944" s="1" t="s">
        <v>19</v>
      </c>
      <c r="W944" s="1" t="s">
        <v>50</v>
      </c>
      <c r="X944" s="2">
        <f t="shared" ca="1" si="14"/>
        <v>45937</v>
      </c>
      <c r="Y944" s="1">
        <f ca="1">ROUND(YEARFRAC(Merge1[[#This Row],[Join_Date]],Merge1[[#This Row],[Today]], 3),0)</f>
        <v>2</v>
      </c>
      <c r="Z944" s="1" t="str" cm="1">
        <f t="array" aca="1" ref="Z944" ca="1">_xlfn.IFS(
   Merge1[[#This Row],[Customer Tenure]]&lt;=2,"New",
   Merge1[[#This Row],[Customer Tenure]]&lt;=5,"Emerging",
  Merge1[[#This Row],[Customer Tenure]]&lt;9,"Established",
   TRUE,"Loyal"
)</f>
        <v>New</v>
      </c>
      <c r="AA944" s="1" t="str" cm="1">
        <f t="array" ref="AA944">_xlfn.IFS(Merge1[[#This Row],[Income]]&lt;=30000,"Low",Merge1[[#This Row],[Income]]&lt;=60000,"Medium",Merge1[[#This Row],[Income]]&lt;=100000,"High", Merge1[[#This Row],[Income]]&gt;100000," Premium")</f>
        <v xml:space="preserve"> Premium</v>
      </c>
      <c r="AB944" s="1" t="str" cm="1">
        <f t="array" ref="AB944">_xlfn.IFS(Merge1[[#This Row],[Age]]&lt;= 28,"Gen Z", Merge1[[#This Row],[Age]]&lt;=44,"Millennials", Merge1[[#This Row],[Age]]&lt;=60,"Gen X", Merge1[[#This Row],[Age]]&gt;60,"Baby Boomers")</f>
        <v>Millennials</v>
      </c>
      <c r="AC944" s="1" t="str" cm="1">
        <f t="array" ref="AC944">_xlfn.IFS(
    Merge1[[#This Row],[Balance]]&lt;=50000,"Low",
    Merge1[[#This Row],[Balance]]&lt;=200000,"Medium",
    Merge1[[#This Row],[Balance]]&gt;200000,"High"
)</f>
        <v>High</v>
      </c>
    </row>
    <row r="945" spans="1:29" x14ac:dyDescent="0.25">
      <c r="A945" s="1" t="s">
        <v>657</v>
      </c>
      <c r="B945" s="1" t="s">
        <v>5975</v>
      </c>
      <c r="C945" s="1" t="s">
        <v>5835</v>
      </c>
      <c r="D945" s="2">
        <v>43478</v>
      </c>
      <c r="E945">
        <v>380714</v>
      </c>
      <c r="F945">
        <v>775</v>
      </c>
      <c r="G945">
        <v>37332</v>
      </c>
      <c r="H945" s="1" t="s">
        <v>5833</v>
      </c>
      <c r="I945" s="1" t="s">
        <v>6853</v>
      </c>
      <c r="J945" s="1" t="s">
        <v>6240</v>
      </c>
      <c r="K945">
        <v>54</v>
      </c>
      <c r="L945" s="1" t="s">
        <v>6260</v>
      </c>
      <c r="M945" s="1" t="s">
        <v>6262</v>
      </c>
      <c r="N945">
        <v>29110</v>
      </c>
      <c r="O945" s="1" t="s">
        <v>6243</v>
      </c>
      <c r="P945" s="2">
        <v>44859</v>
      </c>
      <c r="Q945" s="2">
        <v>45259</v>
      </c>
      <c r="R945" s="1" t="s">
        <v>6887</v>
      </c>
      <c r="S945" s="1" t="s">
        <v>6888</v>
      </c>
      <c r="T945" s="1" t="s">
        <v>14</v>
      </c>
      <c r="U945">
        <v>8300</v>
      </c>
      <c r="V945" s="1" t="s">
        <v>10</v>
      </c>
      <c r="W945" s="1" t="s">
        <v>45</v>
      </c>
      <c r="X945" s="2">
        <f t="shared" ca="1" si="14"/>
        <v>45937</v>
      </c>
      <c r="Y945" s="1">
        <f ca="1">ROUND(YEARFRAC(Merge1[[#This Row],[Join_Date]],Merge1[[#This Row],[Today]], 3),0)</f>
        <v>3</v>
      </c>
      <c r="Z945" s="1" t="str" cm="1">
        <f t="array" aca="1" ref="Z945" ca="1">_xlfn.IFS(
   Merge1[[#This Row],[Customer Tenure]]&lt;=2,"New",
   Merge1[[#This Row],[Customer Tenure]]&lt;=5,"Emerging",
  Merge1[[#This Row],[Customer Tenure]]&lt;9,"Established",
   TRUE,"Loyal"
)</f>
        <v>Emerging</v>
      </c>
      <c r="AA945" s="1" t="str" cm="1">
        <f t="array" ref="AA945">_xlfn.IFS(Merge1[[#This Row],[Income]]&lt;=30000,"Low",Merge1[[#This Row],[Income]]&lt;=60000,"Medium",Merge1[[#This Row],[Income]]&lt;=100000,"High", Merge1[[#This Row],[Income]]&gt;100000," Premium")</f>
        <v>Low</v>
      </c>
      <c r="AB945" s="1" t="str" cm="1">
        <f t="array" ref="AB945">_xlfn.IFS(Merge1[[#This Row],[Age]]&lt;= 28,"Gen Z", Merge1[[#This Row],[Age]]&lt;=44,"Millennials", Merge1[[#This Row],[Age]]&lt;=60,"Gen X", Merge1[[#This Row],[Age]]&gt;60,"Baby Boomers")</f>
        <v>Gen X</v>
      </c>
      <c r="AC945" s="1" t="str" cm="1">
        <f t="array" ref="AC945">_xlfn.IFS(
    Merge1[[#This Row],[Balance]]&lt;=50000,"Low",
    Merge1[[#This Row],[Balance]]&lt;=200000,"Medium",
    Merge1[[#This Row],[Balance]]&gt;200000,"High"
)</f>
        <v>High</v>
      </c>
    </row>
    <row r="946" spans="1:29" x14ac:dyDescent="0.25">
      <c r="A946" s="1" t="s">
        <v>948</v>
      </c>
      <c r="B946" s="1" t="s">
        <v>6022</v>
      </c>
      <c r="C946" s="1" t="s">
        <v>5832</v>
      </c>
      <c r="D946" s="2">
        <v>45637</v>
      </c>
      <c r="E946">
        <v>175607</v>
      </c>
      <c r="F946">
        <v>740</v>
      </c>
      <c r="G946">
        <v>464822</v>
      </c>
      <c r="H946" s="1" t="s">
        <v>5850</v>
      </c>
      <c r="I946" s="1" t="s">
        <v>6617</v>
      </c>
      <c r="J946" s="1" t="s">
        <v>6245</v>
      </c>
      <c r="K946">
        <v>74</v>
      </c>
      <c r="L946" s="1" t="s">
        <v>6256</v>
      </c>
      <c r="M946" s="1" t="s">
        <v>6247</v>
      </c>
      <c r="N946">
        <v>196076</v>
      </c>
      <c r="O946" s="1" t="s">
        <v>6248</v>
      </c>
      <c r="P946" s="2">
        <v>43335</v>
      </c>
      <c r="Q946" s="2">
        <v>45776</v>
      </c>
      <c r="R946" s="1" t="s">
        <v>6893</v>
      </c>
      <c r="S946" s="1" t="s">
        <v>6894</v>
      </c>
      <c r="T946" s="1" t="s">
        <v>28</v>
      </c>
      <c r="U946">
        <v>7483</v>
      </c>
      <c r="V946" s="1" t="s">
        <v>10</v>
      </c>
      <c r="W946" s="1" t="s">
        <v>40</v>
      </c>
      <c r="X946" s="2">
        <f t="shared" ca="1" si="14"/>
        <v>45937</v>
      </c>
      <c r="Y946" s="1">
        <f ca="1">ROUND(YEARFRAC(Merge1[[#This Row],[Join_Date]],Merge1[[#This Row],[Today]], 3),0)</f>
        <v>7</v>
      </c>
      <c r="Z946" s="1" t="str" cm="1">
        <f t="array" aca="1" ref="Z946" ca="1">_xlfn.IFS(
   Merge1[[#This Row],[Customer Tenure]]&lt;=2,"New",
   Merge1[[#This Row],[Customer Tenure]]&lt;=5,"Emerging",
  Merge1[[#This Row],[Customer Tenure]]&lt;9,"Established",
   TRUE,"Loyal"
)</f>
        <v>Established</v>
      </c>
      <c r="AA946" s="1" t="str" cm="1">
        <f t="array" ref="AA946">_xlfn.IFS(Merge1[[#This Row],[Income]]&lt;=30000,"Low",Merge1[[#This Row],[Income]]&lt;=60000,"Medium",Merge1[[#This Row],[Income]]&lt;=100000,"High", Merge1[[#This Row],[Income]]&gt;100000," Premium")</f>
        <v xml:space="preserve"> Premium</v>
      </c>
      <c r="AB946" s="1" t="str" cm="1">
        <f t="array" ref="AB946">_xlfn.IFS(Merge1[[#This Row],[Age]]&lt;= 28,"Gen Z", Merge1[[#This Row],[Age]]&lt;=44,"Millennials", Merge1[[#This Row],[Age]]&lt;=60,"Gen X", Merge1[[#This Row],[Age]]&gt;60,"Baby Boomers")</f>
        <v>Baby Boomers</v>
      </c>
      <c r="AC946" s="1" t="str" cm="1">
        <f t="array" ref="AC946">_xlfn.IFS(
    Merge1[[#This Row],[Balance]]&lt;=50000,"Low",
    Merge1[[#This Row],[Balance]]&lt;=200000,"Medium",
    Merge1[[#This Row],[Balance]]&gt;200000,"High"
)</f>
        <v>Medium</v>
      </c>
    </row>
    <row r="947" spans="1:29" x14ac:dyDescent="0.25">
      <c r="A947" s="1" t="s">
        <v>578</v>
      </c>
      <c r="B947" s="1" t="s">
        <v>5902</v>
      </c>
      <c r="C947" s="1" t="s">
        <v>5835</v>
      </c>
      <c r="D947" s="2">
        <v>45406</v>
      </c>
      <c r="E947">
        <v>126270</v>
      </c>
      <c r="F947">
        <v>627</v>
      </c>
      <c r="G947">
        <v>394187</v>
      </c>
      <c r="H947" s="1" t="s">
        <v>5833</v>
      </c>
      <c r="I947" s="1" t="s">
        <v>6775</v>
      </c>
      <c r="J947" s="1" t="s">
        <v>6240</v>
      </c>
      <c r="K947">
        <v>58</v>
      </c>
      <c r="L947" s="1" t="s">
        <v>6246</v>
      </c>
      <c r="M947" s="1" t="s">
        <v>6266</v>
      </c>
      <c r="N947">
        <v>81272</v>
      </c>
      <c r="O947" s="1" t="s">
        <v>6243</v>
      </c>
      <c r="P947" s="2">
        <v>42747</v>
      </c>
      <c r="Q947" s="2">
        <v>45312</v>
      </c>
      <c r="R947" s="1" t="s">
        <v>6902</v>
      </c>
      <c r="S947" s="1" t="s">
        <v>6903</v>
      </c>
      <c r="T947" s="1" t="s">
        <v>14</v>
      </c>
      <c r="U947">
        <v>7025</v>
      </c>
      <c r="V947" s="1" t="s">
        <v>19</v>
      </c>
      <c r="W947" s="1" t="s">
        <v>106</v>
      </c>
      <c r="X947" s="2">
        <f t="shared" ca="1" si="14"/>
        <v>45937</v>
      </c>
      <c r="Y947" s="1">
        <f ca="1">ROUND(YEARFRAC(Merge1[[#This Row],[Join_Date]],Merge1[[#This Row],[Today]], 3),0)</f>
        <v>9</v>
      </c>
      <c r="Z947" s="1" t="str" cm="1">
        <f t="array" aca="1" ref="Z947" ca="1">_xlfn.IFS(
   Merge1[[#This Row],[Customer Tenure]]&lt;=2,"New",
   Merge1[[#This Row],[Customer Tenure]]&lt;=5,"Emerging",
  Merge1[[#This Row],[Customer Tenure]]&lt;9,"Established",
   TRUE,"Loyal"
)</f>
        <v>Loyal</v>
      </c>
      <c r="AA947" s="1" t="str" cm="1">
        <f t="array" ref="AA947">_xlfn.IFS(Merge1[[#This Row],[Income]]&lt;=30000,"Low",Merge1[[#This Row],[Income]]&lt;=60000,"Medium",Merge1[[#This Row],[Income]]&lt;=100000,"High", Merge1[[#This Row],[Income]]&gt;100000," Premium")</f>
        <v>High</v>
      </c>
      <c r="AB947" s="1" t="str" cm="1">
        <f t="array" ref="AB947">_xlfn.IFS(Merge1[[#This Row],[Age]]&lt;= 28,"Gen Z", Merge1[[#This Row],[Age]]&lt;=44,"Millennials", Merge1[[#This Row],[Age]]&lt;=60,"Gen X", Merge1[[#This Row],[Age]]&gt;60,"Baby Boomers")</f>
        <v>Gen X</v>
      </c>
      <c r="AC947" s="1" t="str" cm="1">
        <f t="array" ref="AC947">_xlfn.IFS(
    Merge1[[#This Row],[Balance]]&lt;=50000,"Low",
    Merge1[[#This Row],[Balance]]&lt;=200000,"Medium",
    Merge1[[#This Row],[Balance]]&gt;200000,"High"
)</f>
        <v>Medium</v>
      </c>
    </row>
    <row r="948" spans="1:29" x14ac:dyDescent="0.25">
      <c r="A948" s="1" t="s">
        <v>1527</v>
      </c>
      <c r="B948" s="1" t="s">
        <v>6118</v>
      </c>
      <c r="C948" s="1" t="s">
        <v>5832</v>
      </c>
      <c r="D948" s="2">
        <v>45828</v>
      </c>
      <c r="E948">
        <v>496915</v>
      </c>
      <c r="F948">
        <v>372</v>
      </c>
      <c r="G948">
        <v>0</v>
      </c>
      <c r="H948" s="1" t="s">
        <v>5860</v>
      </c>
      <c r="I948" s="1" t="s">
        <v>6604</v>
      </c>
      <c r="J948" s="1" t="s">
        <v>6240</v>
      </c>
      <c r="K948">
        <v>29</v>
      </c>
      <c r="L948" s="1" t="s">
        <v>6256</v>
      </c>
      <c r="M948" s="1" t="s">
        <v>6262</v>
      </c>
      <c r="N948">
        <v>94441</v>
      </c>
      <c r="O948" s="1" t="s">
        <v>6243</v>
      </c>
      <c r="P948" s="2">
        <v>43856</v>
      </c>
      <c r="Q948" s="2">
        <v>45422</v>
      </c>
      <c r="R948" s="1" t="s">
        <v>6906</v>
      </c>
      <c r="S948" s="1" t="s">
        <v>6918</v>
      </c>
      <c r="T948" s="1" t="s">
        <v>9</v>
      </c>
      <c r="U948">
        <v>9681</v>
      </c>
      <c r="V948" s="1" t="s">
        <v>24</v>
      </c>
      <c r="W948" s="1" t="s">
        <v>20</v>
      </c>
      <c r="X948" s="2">
        <f t="shared" ca="1" si="14"/>
        <v>45937</v>
      </c>
      <c r="Y948" s="1">
        <f ca="1">ROUND(YEARFRAC(Merge1[[#This Row],[Join_Date]],Merge1[[#This Row],[Today]], 3),0)</f>
        <v>6</v>
      </c>
      <c r="Z948" s="1" t="str" cm="1">
        <f t="array" aca="1" ref="Z948" ca="1">_xlfn.IFS(
   Merge1[[#This Row],[Customer Tenure]]&lt;=2,"New",
   Merge1[[#This Row],[Customer Tenure]]&lt;=5,"Emerging",
  Merge1[[#This Row],[Customer Tenure]]&lt;9,"Established",
   TRUE,"Loyal"
)</f>
        <v>Established</v>
      </c>
      <c r="AA948" s="1" t="str" cm="1">
        <f t="array" ref="AA948">_xlfn.IFS(Merge1[[#This Row],[Income]]&lt;=30000,"Low",Merge1[[#This Row],[Income]]&lt;=60000,"Medium",Merge1[[#This Row],[Income]]&lt;=100000,"High", Merge1[[#This Row],[Income]]&gt;100000," Premium")</f>
        <v>High</v>
      </c>
      <c r="AB948" s="1" t="str" cm="1">
        <f t="array" ref="AB948">_xlfn.IFS(Merge1[[#This Row],[Age]]&lt;= 28,"Gen Z", Merge1[[#This Row],[Age]]&lt;=44,"Millennials", Merge1[[#This Row],[Age]]&lt;=60,"Gen X", Merge1[[#This Row],[Age]]&gt;60,"Baby Boomers")</f>
        <v>Millennials</v>
      </c>
      <c r="AC948" s="1" t="str" cm="1">
        <f t="array" ref="AC948">_xlfn.IFS(
    Merge1[[#This Row],[Balance]]&lt;=50000,"Low",
    Merge1[[#This Row],[Balance]]&lt;=200000,"Medium",
    Merge1[[#This Row],[Balance]]&gt;200000,"High"
)</f>
        <v>High</v>
      </c>
    </row>
    <row r="949" spans="1:29" x14ac:dyDescent="0.25">
      <c r="A949" s="1" t="s">
        <v>1435</v>
      </c>
      <c r="B949" s="1" t="s">
        <v>6142</v>
      </c>
      <c r="C949" s="1" t="s">
        <v>5835</v>
      </c>
      <c r="D949" s="2">
        <v>45303</v>
      </c>
      <c r="E949">
        <v>422117</v>
      </c>
      <c r="F949">
        <v>577</v>
      </c>
      <c r="G949">
        <v>0</v>
      </c>
      <c r="H949" s="1" t="s">
        <v>5833</v>
      </c>
      <c r="I949" s="1" t="s">
        <v>6787</v>
      </c>
      <c r="J949" s="1" t="s">
        <v>6245</v>
      </c>
      <c r="K949">
        <v>65</v>
      </c>
      <c r="L949" s="1" t="s">
        <v>6260</v>
      </c>
      <c r="M949" s="1" t="s">
        <v>6242</v>
      </c>
      <c r="N949">
        <v>53397</v>
      </c>
      <c r="O949" s="1" t="s">
        <v>6248</v>
      </c>
      <c r="P949" s="2">
        <v>45281</v>
      </c>
      <c r="Q949" s="2">
        <v>45609</v>
      </c>
      <c r="R949" s="1" t="s">
        <v>6887</v>
      </c>
      <c r="S949" s="1" t="s">
        <v>6901</v>
      </c>
      <c r="T949" s="1" t="s">
        <v>23</v>
      </c>
      <c r="U949">
        <v>5720</v>
      </c>
      <c r="V949" s="1" t="s">
        <v>15</v>
      </c>
      <c r="W949" s="1" t="s">
        <v>55</v>
      </c>
      <c r="X949" s="2">
        <f t="shared" ca="1" si="14"/>
        <v>45937</v>
      </c>
      <c r="Y949" s="1">
        <f ca="1">ROUND(YEARFRAC(Merge1[[#This Row],[Join_Date]],Merge1[[#This Row],[Today]], 3),0)</f>
        <v>2</v>
      </c>
      <c r="Z949" s="1" t="str" cm="1">
        <f t="array" aca="1" ref="Z949" ca="1">_xlfn.IFS(
   Merge1[[#This Row],[Customer Tenure]]&lt;=2,"New",
   Merge1[[#This Row],[Customer Tenure]]&lt;=5,"Emerging",
  Merge1[[#This Row],[Customer Tenure]]&lt;9,"Established",
   TRUE,"Loyal"
)</f>
        <v>New</v>
      </c>
      <c r="AA949" s="1" t="str" cm="1">
        <f t="array" ref="AA949">_xlfn.IFS(Merge1[[#This Row],[Income]]&lt;=30000,"Low",Merge1[[#This Row],[Income]]&lt;=60000,"Medium",Merge1[[#This Row],[Income]]&lt;=100000,"High", Merge1[[#This Row],[Income]]&gt;100000," Premium")</f>
        <v>Medium</v>
      </c>
      <c r="AB949" s="1" t="str" cm="1">
        <f t="array" ref="AB949">_xlfn.IFS(Merge1[[#This Row],[Age]]&lt;= 28,"Gen Z", Merge1[[#This Row],[Age]]&lt;=44,"Millennials", Merge1[[#This Row],[Age]]&lt;=60,"Gen X", Merge1[[#This Row],[Age]]&gt;60,"Baby Boomers")</f>
        <v>Baby Boomers</v>
      </c>
      <c r="AC949" s="1" t="str" cm="1">
        <f t="array" ref="AC949">_xlfn.IFS(
    Merge1[[#This Row],[Balance]]&lt;=50000,"Low",
    Merge1[[#This Row],[Balance]]&lt;=200000,"Medium",
    Merge1[[#This Row],[Balance]]&gt;200000,"High"
)</f>
        <v>High</v>
      </c>
    </row>
    <row r="950" spans="1:29" x14ac:dyDescent="0.25">
      <c r="A950" s="1" t="s">
        <v>1530</v>
      </c>
      <c r="B950" s="1" t="s">
        <v>6061</v>
      </c>
      <c r="C950" s="1" t="s">
        <v>5835</v>
      </c>
      <c r="D950" s="2">
        <v>43297</v>
      </c>
      <c r="E950">
        <v>222123</v>
      </c>
      <c r="F950">
        <v>779</v>
      </c>
      <c r="G950">
        <v>482397</v>
      </c>
      <c r="H950" s="1" t="s">
        <v>5833</v>
      </c>
      <c r="I950" s="1" t="s">
        <v>6583</v>
      </c>
      <c r="J950" s="1" t="s">
        <v>6245</v>
      </c>
      <c r="K950">
        <v>66</v>
      </c>
      <c r="L950" s="1" t="s">
        <v>6246</v>
      </c>
      <c r="M950" s="1" t="s">
        <v>6254</v>
      </c>
      <c r="N950">
        <v>177215</v>
      </c>
      <c r="O950" s="1" t="s">
        <v>6243</v>
      </c>
      <c r="P950" s="2">
        <v>43819</v>
      </c>
      <c r="Q950" s="2">
        <v>45463</v>
      </c>
      <c r="R950" s="1" t="s">
        <v>6883</v>
      </c>
      <c r="S950" s="1" t="s">
        <v>6884</v>
      </c>
      <c r="T950" s="1" t="s">
        <v>9</v>
      </c>
      <c r="U950">
        <v>1232</v>
      </c>
      <c r="V950" s="1" t="s">
        <v>10</v>
      </c>
      <c r="W950" s="1" t="s">
        <v>40</v>
      </c>
      <c r="X950" s="2">
        <f t="shared" ca="1" si="14"/>
        <v>45937</v>
      </c>
      <c r="Y950" s="1">
        <f ca="1">ROUND(YEARFRAC(Merge1[[#This Row],[Join_Date]],Merge1[[#This Row],[Today]], 3),0)</f>
        <v>6</v>
      </c>
      <c r="Z950" s="1" t="str" cm="1">
        <f t="array" aca="1" ref="Z950" ca="1">_xlfn.IFS(
   Merge1[[#This Row],[Customer Tenure]]&lt;=2,"New",
   Merge1[[#This Row],[Customer Tenure]]&lt;=5,"Emerging",
  Merge1[[#This Row],[Customer Tenure]]&lt;9,"Established",
   TRUE,"Loyal"
)</f>
        <v>Established</v>
      </c>
      <c r="AA950" s="1" t="str" cm="1">
        <f t="array" ref="AA950">_xlfn.IFS(Merge1[[#This Row],[Income]]&lt;=30000,"Low",Merge1[[#This Row],[Income]]&lt;=60000,"Medium",Merge1[[#This Row],[Income]]&lt;=100000,"High", Merge1[[#This Row],[Income]]&gt;100000," Premium")</f>
        <v xml:space="preserve"> Premium</v>
      </c>
      <c r="AB950" s="1" t="str" cm="1">
        <f t="array" ref="AB950">_xlfn.IFS(Merge1[[#This Row],[Age]]&lt;= 28,"Gen Z", Merge1[[#This Row],[Age]]&lt;=44,"Millennials", Merge1[[#This Row],[Age]]&lt;=60,"Gen X", Merge1[[#This Row],[Age]]&gt;60,"Baby Boomers")</f>
        <v>Baby Boomers</v>
      </c>
      <c r="AC950" s="1" t="str" cm="1">
        <f t="array" ref="AC950">_xlfn.IFS(
    Merge1[[#This Row],[Balance]]&lt;=50000,"Low",
    Merge1[[#This Row],[Balance]]&lt;=200000,"Medium",
    Merge1[[#This Row],[Balance]]&gt;200000,"High"
)</f>
        <v>High</v>
      </c>
    </row>
    <row r="951" spans="1:29" x14ac:dyDescent="0.25">
      <c r="A951" s="1" t="s">
        <v>1459</v>
      </c>
      <c r="B951" s="1" t="s">
        <v>6051</v>
      </c>
      <c r="C951" s="1" t="s">
        <v>5832</v>
      </c>
      <c r="D951" s="2">
        <v>45864</v>
      </c>
      <c r="E951">
        <v>171244</v>
      </c>
      <c r="F951">
        <v>547</v>
      </c>
      <c r="G951">
        <v>0</v>
      </c>
      <c r="H951" s="1" t="s">
        <v>5833</v>
      </c>
      <c r="I951" s="1" t="s">
        <v>6532</v>
      </c>
      <c r="J951" s="1" t="s">
        <v>6240</v>
      </c>
      <c r="K951">
        <v>46</v>
      </c>
      <c r="L951" s="1" t="s">
        <v>6246</v>
      </c>
      <c r="M951" s="1" t="s">
        <v>6257</v>
      </c>
      <c r="N951">
        <v>190413</v>
      </c>
      <c r="O951" s="1" t="s">
        <v>6252</v>
      </c>
      <c r="P951" s="2">
        <v>42873</v>
      </c>
      <c r="Q951" s="2">
        <v>45341</v>
      </c>
      <c r="R951" s="1" t="s">
        <v>6885</v>
      </c>
      <c r="S951" s="1" t="s">
        <v>6886</v>
      </c>
      <c r="T951" s="1" t="s">
        <v>28</v>
      </c>
      <c r="U951">
        <v>4593</v>
      </c>
      <c r="V951" s="1" t="s">
        <v>10</v>
      </c>
      <c r="W951" s="1" t="s">
        <v>40</v>
      </c>
      <c r="X951" s="2">
        <f t="shared" ca="1" si="14"/>
        <v>45937</v>
      </c>
      <c r="Y951" s="1">
        <f ca="1">ROUND(YEARFRAC(Merge1[[#This Row],[Join_Date]],Merge1[[#This Row],[Today]], 3),0)</f>
        <v>8</v>
      </c>
      <c r="Z951" s="1" t="str" cm="1">
        <f t="array" aca="1" ref="Z951" ca="1">_xlfn.IFS(
   Merge1[[#This Row],[Customer Tenure]]&lt;=2,"New",
   Merge1[[#This Row],[Customer Tenure]]&lt;=5,"Emerging",
  Merge1[[#This Row],[Customer Tenure]]&lt;9,"Established",
   TRUE,"Loyal"
)</f>
        <v>Established</v>
      </c>
      <c r="AA951" s="1" t="str" cm="1">
        <f t="array" ref="AA951">_xlfn.IFS(Merge1[[#This Row],[Income]]&lt;=30000,"Low",Merge1[[#This Row],[Income]]&lt;=60000,"Medium",Merge1[[#This Row],[Income]]&lt;=100000,"High", Merge1[[#This Row],[Income]]&gt;100000," Premium")</f>
        <v xml:space="preserve"> Premium</v>
      </c>
      <c r="AB951" s="1" t="str" cm="1">
        <f t="array" ref="AB951">_xlfn.IFS(Merge1[[#This Row],[Age]]&lt;= 28,"Gen Z", Merge1[[#This Row],[Age]]&lt;=44,"Millennials", Merge1[[#This Row],[Age]]&lt;=60,"Gen X", Merge1[[#This Row],[Age]]&gt;60,"Baby Boomers")</f>
        <v>Gen X</v>
      </c>
      <c r="AC951" s="1" t="str" cm="1">
        <f t="array" ref="AC951">_xlfn.IFS(
    Merge1[[#This Row],[Balance]]&lt;=50000,"Low",
    Merge1[[#This Row],[Balance]]&lt;=200000,"Medium",
    Merge1[[#This Row],[Balance]]&gt;200000,"High"
)</f>
        <v>Medium</v>
      </c>
    </row>
    <row r="952" spans="1:29" x14ac:dyDescent="0.25">
      <c r="A952" s="1" t="s">
        <v>839</v>
      </c>
      <c r="B952" s="1" t="s">
        <v>6079</v>
      </c>
      <c r="C952" s="1" t="s">
        <v>5832</v>
      </c>
      <c r="D952" s="2">
        <v>42385</v>
      </c>
      <c r="E952">
        <v>203561</v>
      </c>
      <c r="F952">
        <v>514</v>
      </c>
      <c r="G952">
        <v>452603</v>
      </c>
      <c r="H952" s="1" t="s">
        <v>5850</v>
      </c>
      <c r="I952" s="1" t="s">
        <v>6723</v>
      </c>
      <c r="J952" s="1" t="s">
        <v>6240</v>
      </c>
      <c r="K952">
        <v>38</v>
      </c>
      <c r="L952" s="1" t="s">
        <v>6260</v>
      </c>
      <c r="M952" s="1" t="s">
        <v>6266</v>
      </c>
      <c r="N952">
        <v>134225</v>
      </c>
      <c r="O952" s="1" t="s">
        <v>6248</v>
      </c>
      <c r="P952" s="2">
        <v>44538</v>
      </c>
      <c r="Q952" s="2">
        <v>45382</v>
      </c>
      <c r="R952" s="1" t="s">
        <v>6899</v>
      </c>
      <c r="S952" s="1" t="s">
        <v>6900</v>
      </c>
      <c r="T952" s="1" t="s">
        <v>9</v>
      </c>
      <c r="U952">
        <v>5530</v>
      </c>
      <c r="V952" s="1" t="s">
        <v>19</v>
      </c>
      <c r="W952" s="1" t="s">
        <v>40</v>
      </c>
      <c r="X952" s="2">
        <f t="shared" ca="1" si="14"/>
        <v>45937</v>
      </c>
      <c r="Y952" s="1">
        <f ca="1">ROUND(YEARFRAC(Merge1[[#This Row],[Join_Date]],Merge1[[#This Row],[Today]], 3),0)</f>
        <v>4</v>
      </c>
      <c r="Z952" s="1" t="str" cm="1">
        <f t="array" aca="1" ref="Z952" ca="1">_xlfn.IFS(
   Merge1[[#This Row],[Customer Tenure]]&lt;=2,"New",
   Merge1[[#This Row],[Customer Tenure]]&lt;=5,"Emerging",
  Merge1[[#This Row],[Customer Tenure]]&lt;9,"Established",
   TRUE,"Loyal"
)</f>
        <v>Emerging</v>
      </c>
      <c r="AA952" s="1" t="str" cm="1">
        <f t="array" ref="AA952">_xlfn.IFS(Merge1[[#This Row],[Income]]&lt;=30000,"Low",Merge1[[#This Row],[Income]]&lt;=60000,"Medium",Merge1[[#This Row],[Income]]&lt;=100000,"High", Merge1[[#This Row],[Income]]&gt;100000," Premium")</f>
        <v xml:space="preserve"> Premium</v>
      </c>
      <c r="AB952" s="1" t="str" cm="1">
        <f t="array" ref="AB952">_xlfn.IFS(Merge1[[#This Row],[Age]]&lt;= 28,"Gen Z", Merge1[[#This Row],[Age]]&lt;=44,"Millennials", Merge1[[#This Row],[Age]]&lt;=60,"Gen X", Merge1[[#This Row],[Age]]&gt;60,"Baby Boomers")</f>
        <v>Millennials</v>
      </c>
      <c r="AC952" s="1" t="str" cm="1">
        <f t="array" ref="AC952">_xlfn.IFS(
    Merge1[[#This Row],[Balance]]&lt;=50000,"Low",
    Merge1[[#This Row],[Balance]]&lt;=200000,"Medium",
    Merge1[[#This Row],[Balance]]&gt;200000,"High"
)</f>
        <v>High</v>
      </c>
    </row>
    <row r="953" spans="1:29" x14ac:dyDescent="0.25">
      <c r="A953" s="1" t="s">
        <v>315</v>
      </c>
      <c r="B953" s="1" t="s">
        <v>6039</v>
      </c>
      <c r="C953" s="1" t="s">
        <v>5835</v>
      </c>
      <c r="D953" s="2">
        <v>43116</v>
      </c>
      <c r="E953">
        <v>378170</v>
      </c>
      <c r="F953">
        <v>493</v>
      </c>
      <c r="G953">
        <v>404346</v>
      </c>
      <c r="H953" s="1" t="s">
        <v>5833</v>
      </c>
      <c r="I953" s="1" t="s">
        <v>6849</v>
      </c>
      <c r="J953" s="1" t="s">
        <v>6240</v>
      </c>
      <c r="K953">
        <v>40</v>
      </c>
      <c r="L953" s="1" t="s">
        <v>6256</v>
      </c>
      <c r="M953" s="1" t="s">
        <v>6254</v>
      </c>
      <c r="N953">
        <v>157710</v>
      </c>
      <c r="O953" s="1" t="s">
        <v>6243</v>
      </c>
      <c r="P953" s="2">
        <v>45104</v>
      </c>
      <c r="Q953" s="2">
        <v>45728</v>
      </c>
      <c r="R953" s="1" t="s">
        <v>6899</v>
      </c>
      <c r="S953" s="1" t="s">
        <v>6914</v>
      </c>
      <c r="T953" s="1" t="s">
        <v>9</v>
      </c>
      <c r="U953">
        <v>7882</v>
      </c>
      <c r="V953" s="1" t="s">
        <v>10</v>
      </c>
      <c r="W953" s="1" t="s">
        <v>106</v>
      </c>
      <c r="X953" s="2">
        <f t="shared" ca="1" si="14"/>
        <v>45937</v>
      </c>
      <c r="Y953" s="1">
        <f ca="1">ROUND(YEARFRAC(Merge1[[#This Row],[Join_Date]],Merge1[[#This Row],[Today]], 3),0)</f>
        <v>2</v>
      </c>
      <c r="Z953" s="1" t="str" cm="1">
        <f t="array" aca="1" ref="Z953" ca="1">_xlfn.IFS(
   Merge1[[#This Row],[Customer Tenure]]&lt;=2,"New",
   Merge1[[#This Row],[Customer Tenure]]&lt;=5,"Emerging",
  Merge1[[#This Row],[Customer Tenure]]&lt;9,"Established",
   TRUE,"Loyal"
)</f>
        <v>New</v>
      </c>
      <c r="AA953" s="1" t="str" cm="1">
        <f t="array" ref="AA953">_xlfn.IFS(Merge1[[#This Row],[Income]]&lt;=30000,"Low",Merge1[[#This Row],[Income]]&lt;=60000,"Medium",Merge1[[#This Row],[Income]]&lt;=100000,"High", Merge1[[#This Row],[Income]]&gt;100000," Premium")</f>
        <v xml:space="preserve"> Premium</v>
      </c>
      <c r="AB953" s="1" t="str" cm="1">
        <f t="array" ref="AB953">_xlfn.IFS(Merge1[[#This Row],[Age]]&lt;= 28,"Gen Z", Merge1[[#This Row],[Age]]&lt;=44,"Millennials", Merge1[[#This Row],[Age]]&lt;=60,"Gen X", Merge1[[#This Row],[Age]]&gt;60,"Baby Boomers")</f>
        <v>Millennials</v>
      </c>
      <c r="AC953" s="1" t="str" cm="1">
        <f t="array" ref="AC953">_xlfn.IFS(
    Merge1[[#This Row],[Balance]]&lt;=50000,"Low",
    Merge1[[#This Row],[Balance]]&lt;=200000,"Medium",
    Merge1[[#This Row],[Balance]]&gt;200000,"High"
)</f>
        <v>High</v>
      </c>
    </row>
    <row r="954" spans="1:29" x14ac:dyDescent="0.25">
      <c r="A954" s="1" t="s">
        <v>893</v>
      </c>
      <c r="B954" s="1" t="s">
        <v>6054</v>
      </c>
      <c r="C954" s="1" t="s">
        <v>5835</v>
      </c>
      <c r="D954" s="2">
        <v>43710</v>
      </c>
      <c r="E954">
        <v>128585</v>
      </c>
      <c r="F954">
        <v>764</v>
      </c>
      <c r="G954">
        <v>0</v>
      </c>
      <c r="H954" s="1" t="s">
        <v>5860</v>
      </c>
      <c r="I954" s="1" t="s">
        <v>6596</v>
      </c>
      <c r="J954" s="1" t="s">
        <v>6240</v>
      </c>
      <c r="K954">
        <v>69</v>
      </c>
      <c r="L954" s="1" t="s">
        <v>6246</v>
      </c>
      <c r="M954" s="1" t="s">
        <v>6262</v>
      </c>
      <c r="N954">
        <v>194480</v>
      </c>
      <c r="O954" s="1" t="s">
        <v>6243</v>
      </c>
      <c r="P954" s="2">
        <v>43316</v>
      </c>
      <c r="Q954" s="2">
        <v>45302</v>
      </c>
      <c r="R954" s="1" t="s">
        <v>6902</v>
      </c>
      <c r="S954" s="1" t="s">
        <v>6903</v>
      </c>
      <c r="T954" s="1" t="s">
        <v>14</v>
      </c>
      <c r="U954">
        <v>9206</v>
      </c>
      <c r="V954" s="1" t="s">
        <v>15</v>
      </c>
      <c r="W954" s="1" t="s">
        <v>25</v>
      </c>
      <c r="X954" s="2">
        <f t="shared" ca="1" si="14"/>
        <v>45937</v>
      </c>
      <c r="Y954" s="1">
        <f ca="1">ROUND(YEARFRAC(Merge1[[#This Row],[Join_Date]],Merge1[[#This Row],[Today]], 3),0)</f>
        <v>7</v>
      </c>
      <c r="Z954" s="1" t="str" cm="1">
        <f t="array" aca="1" ref="Z954" ca="1">_xlfn.IFS(
   Merge1[[#This Row],[Customer Tenure]]&lt;=2,"New",
   Merge1[[#This Row],[Customer Tenure]]&lt;=5,"Emerging",
  Merge1[[#This Row],[Customer Tenure]]&lt;9,"Established",
   TRUE,"Loyal"
)</f>
        <v>Established</v>
      </c>
      <c r="AA954" s="1" t="str" cm="1">
        <f t="array" ref="AA954">_xlfn.IFS(Merge1[[#This Row],[Income]]&lt;=30000,"Low",Merge1[[#This Row],[Income]]&lt;=60000,"Medium",Merge1[[#This Row],[Income]]&lt;=100000,"High", Merge1[[#This Row],[Income]]&gt;100000," Premium")</f>
        <v xml:space="preserve"> Premium</v>
      </c>
      <c r="AB954" s="1" t="str" cm="1">
        <f t="array" ref="AB954">_xlfn.IFS(Merge1[[#This Row],[Age]]&lt;= 28,"Gen Z", Merge1[[#This Row],[Age]]&lt;=44,"Millennials", Merge1[[#This Row],[Age]]&lt;=60,"Gen X", Merge1[[#This Row],[Age]]&gt;60,"Baby Boomers")</f>
        <v>Baby Boomers</v>
      </c>
      <c r="AC954" s="1" t="str" cm="1">
        <f t="array" ref="AC954">_xlfn.IFS(
    Merge1[[#This Row],[Balance]]&lt;=50000,"Low",
    Merge1[[#This Row],[Balance]]&lt;=200000,"Medium",
    Merge1[[#This Row],[Balance]]&gt;200000,"High"
)</f>
        <v>Medium</v>
      </c>
    </row>
    <row r="955" spans="1:29" x14ac:dyDescent="0.25">
      <c r="A955" s="1" t="s">
        <v>802</v>
      </c>
      <c r="B955" s="1" t="s">
        <v>5865</v>
      </c>
      <c r="C955" s="1" t="s">
        <v>5846</v>
      </c>
      <c r="D955" s="2">
        <v>44487</v>
      </c>
      <c r="E955">
        <v>421669</v>
      </c>
      <c r="F955">
        <v>829</v>
      </c>
      <c r="G955">
        <v>0</v>
      </c>
      <c r="H955" s="1" t="s">
        <v>5833</v>
      </c>
      <c r="I955" s="1" t="s">
        <v>6834</v>
      </c>
      <c r="J955" s="1" t="s">
        <v>6245</v>
      </c>
      <c r="K955">
        <v>18</v>
      </c>
      <c r="L955" s="1" t="s">
        <v>6256</v>
      </c>
      <c r="M955" s="1" t="s">
        <v>6257</v>
      </c>
      <c r="N955">
        <v>53997</v>
      </c>
      <c r="O955" s="1" t="s">
        <v>6243</v>
      </c>
      <c r="P955" s="2">
        <v>43488</v>
      </c>
      <c r="Q955" s="2">
        <v>45318</v>
      </c>
      <c r="R955" s="1" t="s">
        <v>6902</v>
      </c>
      <c r="S955" s="1" t="s">
        <v>6903</v>
      </c>
      <c r="T955" s="1" t="s">
        <v>9</v>
      </c>
      <c r="U955">
        <v>8678</v>
      </c>
      <c r="V955" s="1" t="s">
        <v>10</v>
      </c>
      <c r="W955" s="1" t="s">
        <v>29</v>
      </c>
      <c r="X955" s="2">
        <f t="shared" ca="1" si="14"/>
        <v>45937</v>
      </c>
      <c r="Y955" s="1">
        <f ca="1">ROUND(YEARFRAC(Merge1[[#This Row],[Join_Date]],Merge1[[#This Row],[Today]], 3),0)</f>
        <v>7</v>
      </c>
      <c r="Z955" s="1" t="str" cm="1">
        <f t="array" aca="1" ref="Z955" ca="1">_xlfn.IFS(
   Merge1[[#This Row],[Customer Tenure]]&lt;=2,"New",
   Merge1[[#This Row],[Customer Tenure]]&lt;=5,"Emerging",
  Merge1[[#This Row],[Customer Tenure]]&lt;9,"Established",
   TRUE,"Loyal"
)</f>
        <v>Established</v>
      </c>
      <c r="AA955" s="1" t="str" cm="1">
        <f t="array" ref="AA955">_xlfn.IFS(Merge1[[#This Row],[Income]]&lt;=30000,"Low",Merge1[[#This Row],[Income]]&lt;=60000,"Medium",Merge1[[#This Row],[Income]]&lt;=100000,"High", Merge1[[#This Row],[Income]]&gt;100000," Premium")</f>
        <v>Medium</v>
      </c>
      <c r="AB955" s="1" t="str" cm="1">
        <f t="array" ref="AB955">_xlfn.IFS(Merge1[[#This Row],[Age]]&lt;= 28,"Gen Z", Merge1[[#This Row],[Age]]&lt;=44,"Millennials", Merge1[[#This Row],[Age]]&lt;=60,"Gen X", Merge1[[#This Row],[Age]]&gt;60,"Baby Boomers")</f>
        <v>Gen Z</v>
      </c>
      <c r="AC955" s="1" t="str" cm="1">
        <f t="array" ref="AC955">_xlfn.IFS(
    Merge1[[#This Row],[Balance]]&lt;=50000,"Low",
    Merge1[[#This Row],[Balance]]&lt;=200000,"Medium",
    Merge1[[#This Row],[Balance]]&gt;200000,"High"
)</f>
        <v>High</v>
      </c>
    </row>
    <row r="956" spans="1:29" x14ac:dyDescent="0.25">
      <c r="A956" s="1" t="s">
        <v>1443</v>
      </c>
      <c r="B956" s="1" t="s">
        <v>6140</v>
      </c>
      <c r="C956" s="1" t="s">
        <v>5842</v>
      </c>
      <c r="D956" s="2">
        <v>42732</v>
      </c>
      <c r="E956">
        <v>125829</v>
      </c>
      <c r="F956">
        <v>666</v>
      </c>
      <c r="G956">
        <v>0</v>
      </c>
      <c r="H956" s="1" t="s">
        <v>5860</v>
      </c>
      <c r="I956" s="1" t="s">
        <v>6339</v>
      </c>
      <c r="J956" s="1" t="s">
        <v>6245</v>
      </c>
      <c r="K956">
        <v>69</v>
      </c>
      <c r="L956" s="1" t="s">
        <v>6260</v>
      </c>
      <c r="M956" s="1" t="s">
        <v>6251</v>
      </c>
      <c r="N956">
        <v>147015</v>
      </c>
      <c r="O956" s="1" t="s">
        <v>6243</v>
      </c>
      <c r="P956" s="2">
        <v>44996</v>
      </c>
      <c r="Q956" s="2">
        <v>45333</v>
      </c>
      <c r="R956" s="1" t="s">
        <v>6885</v>
      </c>
      <c r="S956" s="1" t="s">
        <v>6886</v>
      </c>
      <c r="T956" s="1" t="s">
        <v>14</v>
      </c>
      <c r="U956">
        <v>5441</v>
      </c>
      <c r="V956" s="1" t="s">
        <v>24</v>
      </c>
      <c r="W956" s="1" t="s">
        <v>55</v>
      </c>
      <c r="X956" s="2">
        <f t="shared" ca="1" si="14"/>
        <v>45937</v>
      </c>
      <c r="Y956" s="1">
        <f ca="1">ROUND(YEARFRAC(Merge1[[#This Row],[Join_Date]],Merge1[[#This Row],[Today]], 3),0)</f>
        <v>3</v>
      </c>
      <c r="Z956" s="1" t="str" cm="1">
        <f t="array" aca="1" ref="Z956" ca="1">_xlfn.IFS(
   Merge1[[#This Row],[Customer Tenure]]&lt;=2,"New",
   Merge1[[#This Row],[Customer Tenure]]&lt;=5,"Emerging",
  Merge1[[#This Row],[Customer Tenure]]&lt;9,"Established",
   TRUE,"Loyal"
)</f>
        <v>Emerging</v>
      </c>
      <c r="AA956" s="1" t="str" cm="1">
        <f t="array" ref="AA956">_xlfn.IFS(Merge1[[#This Row],[Income]]&lt;=30000,"Low",Merge1[[#This Row],[Income]]&lt;=60000,"Medium",Merge1[[#This Row],[Income]]&lt;=100000,"High", Merge1[[#This Row],[Income]]&gt;100000," Premium")</f>
        <v xml:space="preserve"> Premium</v>
      </c>
      <c r="AB956" s="1" t="str" cm="1">
        <f t="array" ref="AB956">_xlfn.IFS(Merge1[[#This Row],[Age]]&lt;= 28,"Gen Z", Merge1[[#This Row],[Age]]&lt;=44,"Millennials", Merge1[[#This Row],[Age]]&lt;=60,"Gen X", Merge1[[#This Row],[Age]]&gt;60,"Baby Boomers")</f>
        <v>Baby Boomers</v>
      </c>
      <c r="AC956" s="1" t="str" cm="1">
        <f t="array" ref="AC956">_xlfn.IFS(
    Merge1[[#This Row],[Balance]]&lt;=50000,"Low",
    Merge1[[#This Row],[Balance]]&lt;=200000,"Medium",
    Merge1[[#This Row],[Balance]]&gt;200000,"High"
)</f>
        <v>Medium</v>
      </c>
    </row>
    <row r="957" spans="1:29" x14ac:dyDescent="0.25">
      <c r="A957" s="1" t="s">
        <v>1329</v>
      </c>
      <c r="B957" s="1" t="s">
        <v>6180</v>
      </c>
      <c r="C957" s="1" t="s">
        <v>5835</v>
      </c>
      <c r="D957" s="2">
        <v>44983</v>
      </c>
      <c r="E957">
        <v>917</v>
      </c>
      <c r="F957">
        <v>826</v>
      </c>
      <c r="G957">
        <v>33481</v>
      </c>
      <c r="H957" s="1" t="s">
        <v>5833</v>
      </c>
      <c r="I957" s="1" t="s">
        <v>6631</v>
      </c>
      <c r="J957" s="1" t="s">
        <v>6245</v>
      </c>
      <c r="K957">
        <v>40</v>
      </c>
      <c r="L957" s="1" t="s">
        <v>6246</v>
      </c>
      <c r="M957" s="1" t="s">
        <v>6254</v>
      </c>
      <c r="N957">
        <v>88577</v>
      </c>
      <c r="O957" s="1" t="s">
        <v>6248</v>
      </c>
      <c r="P957" s="2">
        <v>43251</v>
      </c>
      <c r="Q957" s="2">
        <v>45802</v>
      </c>
      <c r="R957" s="1" t="s">
        <v>6906</v>
      </c>
      <c r="S957" s="1" t="s">
        <v>6907</v>
      </c>
      <c r="T957" s="1" t="s">
        <v>14</v>
      </c>
      <c r="U957">
        <v>9337</v>
      </c>
      <c r="V957" s="1" t="s">
        <v>15</v>
      </c>
      <c r="W957" s="1" t="s">
        <v>29</v>
      </c>
      <c r="X957" s="2">
        <f t="shared" ca="1" si="14"/>
        <v>45937</v>
      </c>
      <c r="Y957" s="1">
        <f ca="1">ROUND(YEARFRAC(Merge1[[#This Row],[Join_Date]],Merge1[[#This Row],[Today]], 3),0)</f>
        <v>7</v>
      </c>
      <c r="Z957" s="1" t="str" cm="1">
        <f t="array" aca="1" ref="Z957" ca="1">_xlfn.IFS(
   Merge1[[#This Row],[Customer Tenure]]&lt;=2,"New",
   Merge1[[#This Row],[Customer Tenure]]&lt;=5,"Emerging",
  Merge1[[#This Row],[Customer Tenure]]&lt;9,"Established",
   TRUE,"Loyal"
)</f>
        <v>Established</v>
      </c>
      <c r="AA957" s="1" t="str" cm="1">
        <f t="array" ref="AA957">_xlfn.IFS(Merge1[[#This Row],[Income]]&lt;=30000,"Low",Merge1[[#This Row],[Income]]&lt;=60000,"Medium",Merge1[[#This Row],[Income]]&lt;=100000,"High", Merge1[[#This Row],[Income]]&gt;100000," Premium")</f>
        <v>High</v>
      </c>
      <c r="AB957" s="1" t="str" cm="1">
        <f t="array" ref="AB957">_xlfn.IFS(Merge1[[#This Row],[Age]]&lt;= 28,"Gen Z", Merge1[[#This Row],[Age]]&lt;=44,"Millennials", Merge1[[#This Row],[Age]]&lt;=60,"Gen X", Merge1[[#This Row],[Age]]&gt;60,"Baby Boomers")</f>
        <v>Millennials</v>
      </c>
      <c r="AC957" s="1" t="str" cm="1">
        <f t="array" ref="AC957">_xlfn.IFS(
    Merge1[[#This Row],[Balance]]&lt;=50000,"Low",
    Merge1[[#This Row],[Balance]]&lt;=200000,"Medium",
    Merge1[[#This Row],[Balance]]&gt;200000,"High"
)</f>
        <v>Low</v>
      </c>
    </row>
    <row r="958" spans="1:29" x14ac:dyDescent="0.25">
      <c r="A958" s="1" t="s">
        <v>455</v>
      </c>
      <c r="B958" s="1" t="s">
        <v>6189</v>
      </c>
      <c r="C958" s="1" t="s">
        <v>5835</v>
      </c>
      <c r="D958" s="2">
        <v>42416</v>
      </c>
      <c r="E958">
        <v>274336</v>
      </c>
      <c r="F958">
        <v>371</v>
      </c>
      <c r="G958">
        <v>0</v>
      </c>
      <c r="H958" s="1" t="s">
        <v>5833</v>
      </c>
      <c r="I958" s="1" t="s">
        <v>6788</v>
      </c>
      <c r="J958" s="1" t="s">
        <v>6245</v>
      </c>
      <c r="K958">
        <v>46</v>
      </c>
      <c r="L958" s="1" t="s">
        <v>6246</v>
      </c>
      <c r="M958" s="1" t="s">
        <v>6251</v>
      </c>
      <c r="N958">
        <v>102189</v>
      </c>
      <c r="O958" s="1" t="s">
        <v>6243</v>
      </c>
      <c r="P958" s="2">
        <v>45037</v>
      </c>
      <c r="Q958" s="2">
        <v>45834</v>
      </c>
      <c r="R958" s="1" t="s">
        <v>6883</v>
      </c>
      <c r="S958" s="1" t="s">
        <v>6910</v>
      </c>
      <c r="T958" s="1" t="s">
        <v>23</v>
      </c>
      <c r="U958">
        <v>1715</v>
      </c>
      <c r="V958" s="1" t="s">
        <v>24</v>
      </c>
      <c r="W958" s="1" t="s">
        <v>29</v>
      </c>
      <c r="X958" s="2">
        <f t="shared" ca="1" si="14"/>
        <v>45937</v>
      </c>
      <c r="Y958" s="1">
        <f ca="1">ROUND(YEARFRAC(Merge1[[#This Row],[Join_Date]],Merge1[[#This Row],[Today]], 3),0)</f>
        <v>2</v>
      </c>
      <c r="Z958" s="1" t="str" cm="1">
        <f t="array" aca="1" ref="Z958" ca="1">_xlfn.IFS(
   Merge1[[#This Row],[Customer Tenure]]&lt;=2,"New",
   Merge1[[#This Row],[Customer Tenure]]&lt;=5,"Emerging",
  Merge1[[#This Row],[Customer Tenure]]&lt;9,"Established",
   TRUE,"Loyal"
)</f>
        <v>New</v>
      </c>
      <c r="AA958" s="1" t="str" cm="1">
        <f t="array" ref="AA958">_xlfn.IFS(Merge1[[#This Row],[Income]]&lt;=30000,"Low",Merge1[[#This Row],[Income]]&lt;=60000,"Medium",Merge1[[#This Row],[Income]]&lt;=100000,"High", Merge1[[#This Row],[Income]]&gt;100000," Premium")</f>
        <v xml:space="preserve"> Premium</v>
      </c>
      <c r="AB958" s="1" t="str" cm="1">
        <f t="array" ref="AB958">_xlfn.IFS(Merge1[[#This Row],[Age]]&lt;= 28,"Gen Z", Merge1[[#This Row],[Age]]&lt;=44,"Millennials", Merge1[[#This Row],[Age]]&lt;=60,"Gen X", Merge1[[#This Row],[Age]]&gt;60,"Baby Boomers")</f>
        <v>Gen X</v>
      </c>
      <c r="AC958" s="1" t="str" cm="1">
        <f t="array" ref="AC958">_xlfn.IFS(
    Merge1[[#This Row],[Balance]]&lt;=50000,"Low",
    Merge1[[#This Row],[Balance]]&lt;=200000,"Medium",
    Merge1[[#This Row],[Balance]]&gt;200000,"High"
)</f>
        <v>High</v>
      </c>
    </row>
    <row r="959" spans="1:29" x14ac:dyDescent="0.25">
      <c r="A959" s="1" t="s">
        <v>205</v>
      </c>
      <c r="B959" s="1" t="s">
        <v>6137</v>
      </c>
      <c r="C959" s="1" t="s">
        <v>5835</v>
      </c>
      <c r="D959" s="2">
        <v>45036</v>
      </c>
      <c r="E959">
        <v>173115</v>
      </c>
      <c r="F959">
        <v>680</v>
      </c>
      <c r="G959">
        <v>0</v>
      </c>
      <c r="H959" s="1" t="s">
        <v>5833</v>
      </c>
      <c r="I959" s="1" t="s">
        <v>6239</v>
      </c>
      <c r="J959" s="1" t="s">
        <v>6240</v>
      </c>
      <c r="K959">
        <v>38</v>
      </c>
      <c r="L959" s="1" t="s">
        <v>6241</v>
      </c>
      <c r="M959" s="1" t="s">
        <v>6242</v>
      </c>
      <c r="N959">
        <v>191672</v>
      </c>
      <c r="O959" s="1" t="s">
        <v>6243</v>
      </c>
      <c r="P959" s="2">
        <v>45041</v>
      </c>
      <c r="Q959" s="2">
        <v>45866</v>
      </c>
      <c r="R959" s="1" t="s">
        <v>6891</v>
      </c>
      <c r="S959" s="1" t="s">
        <v>6892</v>
      </c>
      <c r="T959" s="1" t="s">
        <v>28</v>
      </c>
      <c r="U959">
        <v>527</v>
      </c>
      <c r="V959" s="1" t="s">
        <v>19</v>
      </c>
      <c r="W959" s="1" t="s">
        <v>16</v>
      </c>
      <c r="X959" s="2">
        <f t="shared" ca="1" si="14"/>
        <v>45937</v>
      </c>
      <c r="Y959" s="1">
        <f ca="1">ROUND(YEARFRAC(Merge1[[#This Row],[Join_Date]],Merge1[[#This Row],[Today]], 3),0)</f>
        <v>2</v>
      </c>
      <c r="Z959" s="1" t="str" cm="1">
        <f t="array" aca="1" ref="Z959" ca="1">_xlfn.IFS(
   Merge1[[#This Row],[Customer Tenure]]&lt;=2,"New",
   Merge1[[#This Row],[Customer Tenure]]&lt;=5,"Emerging",
  Merge1[[#This Row],[Customer Tenure]]&lt;9,"Established",
   TRUE,"Loyal"
)</f>
        <v>New</v>
      </c>
      <c r="AA959" s="1" t="str" cm="1">
        <f t="array" ref="AA959">_xlfn.IFS(Merge1[[#This Row],[Income]]&lt;=30000,"Low",Merge1[[#This Row],[Income]]&lt;=60000,"Medium",Merge1[[#This Row],[Income]]&lt;=100000,"High", Merge1[[#This Row],[Income]]&gt;100000," Premium")</f>
        <v xml:space="preserve"> Premium</v>
      </c>
      <c r="AB959" s="1" t="str" cm="1">
        <f t="array" ref="AB959">_xlfn.IFS(Merge1[[#This Row],[Age]]&lt;= 28,"Gen Z", Merge1[[#This Row],[Age]]&lt;=44,"Millennials", Merge1[[#This Row],[Age]]&lt;=60,"Gen X", Merge1[[#This Row],[Age]]&gt;60,"Baby Boomers")</f>
        <v>Millennials</v>
      </c>
      <c r="AC959" s="1" t="str" cm="1">
        <f t="array" ref="AC959">_xlfn.IFS(
    Merge1[[#This Row],[Balance]]&lt;=50000,"Low",
    Merge1[[#This Row],[Balance]]&lt;=200000,"Medium",
    Merge1[[#This Row],[Balance]]&gt;200000,"High"
)</f>
        <v>Medium</v>
      </c>
    </row>
    <row r="960" spans="1:29" x14ac:dyDescent="0.25">
      <c r="A960" s="1" t="s">
        <v>1541</v>
      </c>
      <c r="B960" s="1" t="s">
        <v>6026</v>
      </c>
      <c r="C960" s="1" t="s">
        <v>5832</v>
      </c>
      <c r="D960" s="2">
        <v>43567</v>
      </c>
      <c r="E960">
        <v>233192</v>
      </c>
      <c r="F960">
        <v>794</v>
      </c>
      <c r="G960">
        <v>0</v>
      </c>
      <c r="H960" s="1" t="s">
        <v>5833</v>
      </c>
      <c r="I960" s="1" t="s">
        <v>6554</v>
      </c>
      <c r="J960" s="1" t="s">
        <v>6245</v>
      </c>
      <c r="K960">
        <v>35</v>
      </c>
      <c r="L960" s="1" t="s">
        <v>6246</v>
      </c>
      <c r="M960" s="1" t="s">
        <v>6262</v>
      </c>
      <c r="N960">
        <v>20526</v>
      </c>
      <c r="O960" s="1" t="s">
        <v>6243</v>
      </c>
      <c r="P960" s="2">
        <v>43688</v>
      </c>
      <c r="Q960" s="2">
        <v>45526</v>
      </c>
      <c r="R960" s="1" t="s">
        <v>6889</v>
      </c>
      <c r="S960" s="1" t="s">
        <v>6890</v>
      </c>
      <c r="T960" s="1" t="s">
        <v>28</v>
      </c>
      <c r="U960">
        <v>1230</v>
      </c>
      <c r="V960" s="1" t="s">
        <v>15</v>
      </c>
      <c r="W960" s="1" t="s">
        <v>20</v>
      </c>
      <c r="X960" s="2">
        <f t="shared" ca="1" si="14"/>
        <v>45937</v>
      </c>
      <c r="Y960" s="1">
        <f ca="1">ROUND(YEARFRAC(Merge1[[#This Row],[Join_Date]],Merge1[[#This Row],[Today]], 3),0)</f>
        <v>6</v>
      </c>
      <c r="Z960" s="1" t="str" cm="1">
        <f t="array" aca="1" ref="Z960" ca="1">_xlfn.IFS(
   Merge1[[#This Row],[Customer Tenure]]&lt;=2,"New",
   Merge1[[#This Row],[Customer Tenure]]&lt;=5,"Emerging",
  Merge1[[#This Row],[Customer Tenure]]&lt;9,"Established",
   TRUE,"Loyal"
)</f>
        <v>Established</v>
      </c>
      <c r="AA960" s="1" t="str" cm="1">
        <f t="array" ref="AA960">_xlfn.IFS(Merge1[[#This Row],[Income]]&lt;=30000,"Low",Merge1[[#This Row],[Income]]&lt;=60000,"Medium",Merge1[[#This Row],[Income]]&lt;=100000,"High", Merge1[[#This Row],[Income]]&gt;100000," Premium")</f>
        <v>Low</v>
      </c>
      <c r="AB960" s="1" t="str" cm="1">
        <f t="array" ref="AB960">_xlfn.IFS(Merge1[[#This Row],[Age]]&lt;= 28,"Gen Z", Merge1[[#This Row],[Age]]&lt;=44,"Millennials", Merge1[[#This Row],[Age]]&lt;=60,"Gen X", Merge1[[#This Row],[Age]]&gt;60,"Baby Boomers")</f>
        <v>Millennials</v>
      </c>
      <c r="AC960" s="1" t="str" cm="1">
        <f t="array" ref="AC960">_xlfn.IFS(
    Merge1[[#This Row],[Balance]]&lt;=50000,"Low",
    Merge1[[#This Row],[Balance]]&lt;=200000,"Medium",
    Merge1[[#This Row],[Balance]]&gt;200000,"High"
)</f>
        <v>High</v>
      </c>
    </row>
    <row r="961" spans="1:29" x14ac:dyDescent="0.25">
      <c r="A961" s="1" t="s">
        <v>1543</v>
      </c>
      <c r="B961" s="1" t="s">
        <v>6176</v>
      </c>
      <c r="C961" s="1" t="s">
        <v>5832</v>
      </c>
      <c r="D961" s="2">
        <v>45364</v>
      </c>
      <c r="E961">
        <v>293052</v>
      </c>
      <c r="F961">
        <v>655</v>
      </c>
      <c r="G961">
        <v>0</v>
      </c>
      <c r="H961" s="1" t="s">
        <v>5838</v>
      </c>
      <c r="I961" s="1" t="s">
        <v>6569</v>
      </c>
      <c r="J961" s="1" t="s">
        <v>6240</v>
      </c>
      <c r="K961">
        <v>40</v>
      </c>
      <c r="L961" s="1" t="s">
        <v>6256</v>
      </c>
      <c r="M961" s="1" t="s">
        <v>6251</v>
      </c>
      <c r="N961">
        <v>25109</v>
      </c>
      <c r="O961" s="1" t="s">
        <v>6243</v>
      </c>
      <c r="P961" s="2">
        <v>42673</v>
      </c>
      <c r="Q961" s="2">
        <v>45742</v>
      </c>
      <c r="R961" s="1" t="s">
        <v>6899</v>
      </c>
      <c r="S961" s="1" t="s">
        <v>6914</v>
      </c>
      <c r="T961" s="1" t="s">
        <v>28</v>
      </c>
      <c r="U961">
        <v>2516</v>
      </c>
      <c r="V961" s="1" t="s">
        <v>10</v>
      </c>
      <c r="W961" s="1" t="s">
        <v>55</v>
      </c>
      <c r="X961" s="2">
        <f t="shared" ca="1" si="14"/>
        <v>45937</v>
      </c>
      <c r="Y961" s="1">
        <f ca="1">ROUND(YEARFRAC(Merge1[[#This Row],[Join_Date]],Merge1[[#This Row],[Today]], 3),0)</f>
        <v>9</v>
      </c>
      <c r="Z961" s="1" t="str" cm="1">
        <f t="array" aca="1" ref="Z961" ca="1">_xlfn.IFS(
   Merge1[[#This Row],[Customer Tenure]]&lt;=2,"New",
   Merge1[[#This Row],[Customer Tenure]]&lt;=5,"Emerging",
  Merge1[[#This Row],[Customer Tenure]]&lt;9,"Established",
   TRUE,"Loyal"
)</f>
        <v>Loyal</v>
      </c>
      <c r="AA961" s="1" t="str" cm="1">
        <f t="array" ref="AA961">_xlfn.IFS(Merge1[[#This Row],[Income]]&lt;=30000,"Low",Merge1[[#This Row],[Income]]&lt;=60000,"Medium",Merge1[[#This Row],[Income]]&lt;=100000,"High", Merge1[[#This Row],[Income]]&gt;100000," Premium")</f>
        <v>Low</v>
      </c>
      <c r="AB961" s="1" t="str" cm="1">
        <f t="array" ref="AB961">_xlfn.IFS(Merge1[[#This Row],[Age]]&lt;= 28,"Gen Z", Merge1[[#This Row],[Age]]&lt;=44,"Millennials", Merge1[[#This Row],[Age]]&lt;=60,"Gen X", Merge1[[#This Row],[Age]]&gt;60,"Baby Boomers")</f>
        <v>Millennials</v>
      </c>
      <c r="AC961" s="1" t="str" cm="1">
        <f t="array" ref="AC961">_xlfn.IFS(
    Merge1[[#This Row],[Balance]]&lt;=50000,"Low",
    Merge1[[#This Row],[Balance]]&lt;=200000,"Medium",
    Merge1[[#This Row],[Balance]]&gt;200000,"High"
)</f>
        <v>High</v>
      </c>
    </row>
    <row r="962" spans="1:29" x14ac:dyDescent="0.25">
      <c r="A962" s="1" t="s">
        <v>1545</v>
      </c>
      <c r="B962" s="1" t="s">
        <v>5938</v>
      </c>
      <c r="C962" s="1" t="s">
        <v>5842</v>
      </c>
      <c r="D962" s="2">
        <v>42512</v>
      </c>
      <c r="E962">
        <v>355926</v>
      </c>
      <c r="F962">
        <v>715</v>
      </c>
      <c r="G962">
        <v>0</v>
      </c>
      <c r="H962" s="1" t="s">
        <v>5833</v>
      </c>
      <c r="I962" s="1" t="s">
        <v>6764</v>
      </c>
      <c r="J962" s="1" t="s">
        <v>6240</v>
      </c>
      <c r="K962">
        <v>41</v>
      </c>
      <c r="L962" s="1" t="s">
        <v>6246</v>
      </c>
      <c r="M962" s="1" t="s">
        <v>6242</v>
      </c>
      <c r="N962">
        <v>196037</v>
      </c>
      <c r="O962" s="1" t="s">
        <v>6248</v>
      </c>
      <c r="P962" s="2">
        <v>42457</v>
      </c>
      <c r="Q962" s="2">
        <v>45446</v>
      </c>
      <c r="R962" s="1" t="s">
        <v>6883</v>
      </c>
      <c r="S962" s="1" t="s">
        <v>6884</v>
      </c>
      <c r="T962" s="1" t="s">
        <v>14</v>
      </c>
      <c r="U962">
        <v>4335</v>
      </c>
      <c r="V962" s="1" t="s">
        <v>15</v>
      </c>
      <c r="W962" s="1" t="s">
        <v>45</v>
      </c>
      <c r="X962" s="2">
        <f t="shared" ref="X962:X1025" ca="1" si="15">TODAY()</f>
        <v>45937</v>
      </c>
      <c r="Y962" s="1">
        <f ca="1">ROUND(YEARFRAC(Merge1[[#This Row],[Join_Date]],Merge1[[#This Row],[Today]], 3),0)</f>
        <v>10</v>
      </c>
      <c r="Z962" s="1" t="str" cm="1">
        <f t="array" aca="1" ref="Z962" ca="1">_xlfn.IFS(
   Merge1[[#This Row],[Customer Tenure]]&lt;=2,"New",
   Merge1[[#This Row],[Customer Tenure]]&lt;=5,"Emerging",
  Merge1[[#This Row],[Customer Tenure]]&lt;9,"Established",
   TRUE,"Loyal"
)</f>
        <v>Loyal</v>
      </c>
      <c r="AA962" s="1" t="str" cm="1">
        <f t="array" ref="AA962">_xlfn.IFS(Merge1[[#This Row],[Income]]&lt;=30000,"Low",Merge1[[#This Row],[Income]]&lt;=60000,"Medium",Merge1[[#This Row],[Income]]&lt;=100000,"High", Merge1[[#This Row],[Income]]&gt;100000," Premium")</f>
        <v xml:space="preserve"> Premium</v>
      </c>
      <c r="AB962" s="1" t="str" cm="1">
        <f t="array" ref="AB962">_xlfn.IFS(Merge1[[#This Row],[Age]]&lt;= 28,"Gen Z", Merge1[[#This Row],[Age]]&lt;=44,"Millennials", Merge1[[#This Row],[Age]]&lt;=60,"Gen X", Merge1[[#This Row],[Age]]&gt;60,"Baby Boomers")</f>
        <v>Millennials</v>
      </c>
      <c r="AC962" s="1" t="str" cm="1">
        <f t="array" ref="AC962">_xlfn.IFS(
    Merge1[[#This Row],[Balance]]&lt;=50000,"Low",
    Merge1[[#This Row],[Balance]]&lt;=200000,"Medium",
    Merge1[[#This Row],[Balance]]&gt;200000,"High"
)</f>
        <v>High</v>
      </c>
    </row>
    <row r="963" spans="1:29" x14ac:dyDescent="0.25">
      <c r="A963" s="1" t="s">
        <v>705</v>
      </c>
      <c r="B963" s="1" t="s">
        <v>5896</v>
      </c>
      <c r="C963" s="1" t="s">
        <v>5835</v>
      </c>
      <c r="D963" s="2">
        <v>42482</v>
      </c>
      <c r="E963">
        <v>339387</v>
      </c>
      <c r="F963">
        <v>636</v>
      </c>
      <c r="G963">
        <v>0</v>
      </c>
      <c r="H963" s="1" t="s">
        <v>5838</v>
      </c>
      <c r="I963" s="1" t="s">
        <v>6854</v>
      </c>
      <c r="J963" s="1" t="s">
        <v>6240</v>
      </c>
      <c r="K963">
        <v>27</v>
      </c>
      <c r="L963" s="1" t="s">
        <v>6256</v>
      </c>
      <c r="M963" s="1" t="s">
        <v>6242</v>
      </c>
      <c r="N963">
        <v>99141</v>
      </c>
      <c r="O963" s="1" t="s">
        <v>6243</v>
      </c>
      <c r="P963" s="2">
        <v>45393</v>
      </c>
      <c r="Q963" s="2">
        <v>45416</v>
      </c>
      <c r="R963" s="1" t="s">
        <v>6906</v>
      </c>
      <c r="S963" s="1" t="s">
        <v>6918</v>
      </c>
      <c r="T963" s="1" t="s">
        <v>28</v>
      </c>
      <c r="U963">
        <v>9393</v>
      </c>
      <c r="V963" s="1" t="s">
        <v>15</v>
      </c>
      <c r="W963" s="1" t="s">
        <v>45</v>
      </c>
      <c r="X963" s="2">
        <f t="shared" ca="1" si="15"/>
        <v>45937</v>
      </c>
      <c r="Y963" s="1">
        <f ca="1">ROUND(YEARFRAC(Merge1[[#This Row],[Join_Date]],Merge1[[#This Row],[Today]], 3),0)</f>
        <v>1</v>
      </c>
      <c r="Z963" s="1" t="str" cm="1">
        <f t="array" aca="1" ref="Z963" ca="1">_xlfn.IFS(
   Merge1[[#This Row],[Customer Tenure]]&lt;=2,"New",
   Merge1[[#This Row],[Customer Tenure]]&lt;=5,"Emerging",
  Merge1[[#This Row],[Customer Tenure]]&lt;9,"Established",
   TRUE,"Loyal"
)</f>
        <v>New</v>
      </c>
      <c r="AA963" s="1" t="str" cm="1">
        <f t="array" ref="AA963">_xlfn.IFS(Merge1[[#This Row],[Income]]&lt;=30000,"Low",Merge1[[#This Row],[Income]]&lt;=60000,"Medium",Merge1[[#This Row],[Income]]&lt;=100000,"High", Merge1[[#This Row],[Income]]&gt;100000," Premium")</f>
        <v>High</v>
      </c>
      <c r="AB963" s="1" t="str" cm="1">
        <f t="array" ref="AB963">_xlfn.IFS(Merge1[[#This Row],[Age]]&lt;= 28,"Gen Z", Merge1[[#This Row],[Age]]&lt;=44,"Millennials", Merge1[[#This Row],[Age]]&lt;=60,"Gen X", Merge1[[#This Row],[Age]]&gt;60,"Baby Boomers")</f>
        <v>Gen Z</v>
      </c>
      <c r="AC963" s="1" t="str" cm="1">
        <f t="array" ref="AC963">_xlfn.IFS(
    Merge1[[#This Row],[Balance]]&lt;=50000,"Low",
    Merge1[[#This Row],[Balance]]&lt;=200000,"Medium",
    Merge1[[#This Row],[Balance]]&gt;200000,"High"
)</f>
        <v>High</v>
      </c>
    </row>
    <row r="964" spans="1:29" x14ac:dyDescent="0.25">
      <c r="A964" s="1" t="s">
        <v>877</v>
      </c>
      <c r="B964" s="1" t="s">
        <v>6010</v>
      </c>
      <c r="C964" s="1" t="s">
        <v>5835</v>
      </c>
      <c r="D964" s="2">
        <v>45164</v>
      </c>
      <c r="E964">
        <v>460969</v>
      </c>
      <c r="F964">
        <v>613</v>
      </c>
      <c r="G964">
        <v>0</v>
      </c>
      <c r="H964" s="1" t="s">
        <v>5833</v>
      </c>
      <c r="I964" s="1" t="s">
        <v>6244</v>
      </c>
      <c r="J964" s="1" t="s">
        <v>6245</v>
      </c>
      <c r="K964">
        <v>49</v>
      </c>
      <c r="L964" s="1" t="s">
        <v>6246</v>
      </c>
      <c r="M964" s="1" t="s">
        <v>6247</v>
      </c>
      <c r="N964">
        <v>186472</v>
      </c>
      <c r="O964" s="1" t="s">
        <v>6248</v>
      </c>
      <c r="P964" s="2">
        <v>44331</v>
      </c>
      <c r="Q964" s="2">
        <v>45720</v>
      </c>
      <c r="R964" s="1" t="s">
        <v>6899</v>
      </c>
      <c r="S964" s="1" t="s">
        <v>6914</v>
      </c>
      <c r="T964" s="1" t="s">
        <v>14</v>
      </c>
      <c r="U964">
        <v>5489</v>
      </c>
      <c r="V964" s="1" t="s">
        <v>15</v>
      </c>
      <c r="W964" s="1" t="s">
        <v>55</v>
      </c>
      <c r="X964" s="2">
        <f t="shared" ca="1" si="15"/>
        <v>45937</v>
      </c>
      <c r="Y964" s="1">
        <f ca="1">ROUND(YEARFRAC(Merge1[[#This Row],[Join_Date]],Merge1[[#This Row],[Today]], 3),0)</f>
        <v>4</v>
      </c>
      <c r="Z964" s="1" t="str" cm="1">
        <f t="array" aca="1" ref="Z964" ca="1">_xlfn.IFS(
   Merge1[[#This Row],[Customer Tenure]]&lt;=2,"New",
   Merge1[[#This Row],[Customer Tenure]]&lt;=5,"Emerging",
  Merge1[[#This Row],[Customer Tenure]]&lt;9,"Established",
   TRUE,"Loyal"
)</f>
        <v>Emerging</v>
      </c>
      <c r="AA964" s="1" t="str" cm="1">
        <f t="array" ref="AA964">_xlfn.IFS(Merge1[[#This Row],[Income]]&lt;=30000,"Low",Merge1[[#This Row],[Income]]&lt;=60000,"Medium",Merge1[[#This Row],[Income]]&lt;=100000,"High", Merge1[[#This Row],[Income]]&gt;100000," Premium")</f>
        <v xml:space="preserve"> Premium</v>
      </c>
      <c r="AB964" s="1" t="str" cm="1">
        <f t="array" ref="AB964">_xlfn.IFS(Merge1[[#This Row],[Age]]&lt;= 28,"Gen Z", Merge1[[#This Row],[Age]]&lt;=44,"Millennials", Merge1[[#This Row],[Age]]&lt;=60,"Gen X", Merge1[[#This Row],[Age]]&gt;60,"Baby Boomers")</f>
        <v>Gen X</v>
      </c>
      <c r="AC964" s="1" t="str" cm="1">
        <f t="array" ref="AC964">_xlfn.IFS(
    Merge1[[#This Row],[Balance]]&lt;=50000,"Low",
    Merge1[[#This Row],[Balance]]&lt;=200000,"Medium",
    Merge1[[#This Row],[Balance]]&gt;200000,"High"
)</f>
        <v>High</v>
      </c>
    </row>
    <row r="965" spans="1:29" x14ac:dyDescent="0.25">
      <c r="A965" s="1" t="s">
        <v>968</v>
      </c>
      <c r="B965" s="1" t="s">
        <v>6073</v>
      </c>
      <c r="C965" s="1" t="s">
        <v>5835</v>
      </c>
      <c r="D965" s="2">
        <v>43225</v>
      </c>
      <c r="E965">
        <v>175607</v>
      </c>
      <c r="F965">
        <v>500</v>
      </c>
      <c r="G965">
        <v>0</v>
      </c>
      <c r="H965" s="1" t="s">
        <v>5833</v>
      </c>
      <c r="I965" s="1" t="s">
        <v>6578</v>
      </c>
      <c r="J965" s="1" t="s">
        <v>6240</v>
      </c>
      <c r="K965">
        <v>65</v>
      </c>
      <c r="L965" s="1" t="s">
        <v>6256</v>
      </c>
      <c r="M965" s="1" t="s">
        <v>6247</v>
      </c>
      <c r="N965">
        <v>181087</v>
      </c>
      <c r="O965" s="1" t="s">
        <v>6252</v>
      </c>
      <c r="P965" s="2">
        <v>43829</v>
      </c>
      <c r="Q965" s="2">
        <v>45695</v>
      </c>
      <c r="R965" s="1" t="s">
        <v>6885</v>
      </c>
      <c r="S965" s="1" t="s">
        <v>6896</v>
      </c>
      <c r="T965" s="1" t="s">
        <v>23</v>
      </c>
      <c r="U965">
        <v>7446</v>
      </c>
      <c r="V965" s="1" t="s">
        <v>24</v>
      </c>
      <c r="W965" s="1" t="s">
        <v>50</v>
      </c>
      <c r="X965" s="2">
        <f t="shared" ca="1" si="15"/>
        <v>45937</v>
      </c>
      <c r="Y965" s="1">
        <f ca="1">ROUND(YEARFRAC(Merge1[[#This Row],[Join_Date]],Merge1[[#This Row],[Today]], 3),0)</f>
        <v>6</v>
      </c>
      <c r="Z965" s="1" t="str" cm="1">
        <f t="array" aca="1" ref="Z965" ca="1">_xlfn.IFS(
   Merge1[[#This Row],[Customer Tenure]]&lt;=2,"New",
   Merge1[[#This Row],[Customer Tenure]]&lt;=5,"Emerging",
  Merge1[[#This Row],[Customer Tenure]]&lt;9,"Established",
   TRUE,"Loyal"
)</f>
        <v>Established</v>
      </c>
      <c r="AA965" s="1" t="str" cm="1">
        <f t="array" ref="AA965">_xlfn.IFS(Merge1[[#This Row],[Income]]&lt;=30000,"Low",Merge1[[#This Row],[Income]]&lt;=60000,"Medium",Merge1[[#This Row],[Income]]&lt;=100000,"High", Merge1[[#This Row],[Income]]&gt;100000," Premium")</f>
        <v xml:space="preserve"> Premium</v>
      </c>
      <c r="AB965" s="1" t="str" cm="1">
        <f t="array" ref="AB965">_xlfn.IFS(Merge1[[#This Row],[Age]]&lt;= 28,"Gen Z", Merge1[[#This Row],[Age]]&lt;=44,"Millennials", Merge1[[#This Row],[Age]]&lt;=60,"Gen X", Merge1[[#This Row],[Age]]&gt;60,"Baby Boomers")</f>
        <v>Baby Boomers</v>
      </c>
      <c r="AC965" s="1" t="str" cm="1">
        <f t="array" ref="AC965">_xlfn.IFS(
    Merge1[[#This Row],[Balance]]&lt;=50000,"Low",
    Merge1[[#This Row],[Balance]]&lt;=200000,"Medium",
    Merge1[[#This Row],[Balance]]&gt;200000,"High"
)</f>
        <v>Medium</v>
      </c>
    </row>
    <row r="966" spans="1:29" x14ac:dyDescent="0.25">
      <c r="A966" s="1" t="s">
        <v>1550</v>
      </c>
      <c r="B966" s="1" t="s">
        <v>5986</v>
      </c>
      <c r="C966" s="1" t="s">
        <v>5842</v>
      </c>
      <c r="D966" s="2">
        <v>42906</v>
      </c>
      <c r="E966">
        <v>427530</v>
      </c>
      <c r="F966">
        <v>666</v>
      </c>
      <c r="G966">
        <v>449958</v>
      </c>
      <c r="H966" s="1" t="s">
        <v>5833</v>
      </c>
      <c r="I966" s="1" t="s">
        <v>6675</v>
      </c>
      <c r="J966" s="1" t="s">
        <v>6240</v>
      </c>
      <c r="K966">
        <v>53</v>
      </c>
      <c r="L966" s="1" t="s">
        <v>6241</v>
      </c>
      <c r="M966" s="1" t="s">
        <v>6251</v>
      </c>
      <c r="N966">
        <v>161398</v>
      </c>
      <c r="O966" s="1" t="s">
        <v>6243</v>
      </c>
      <c r="P966" s="2">
        <v>43009</v>
      </c>
      <c r="Q966" s="2">
        <v>45250</v>
      </c>
      <c r="R966" s="1" t="s">
        <v>6887</v>
      </c>
      <c r="S966" s="1" t="s">
        <v>6888</v>
      </c>
      <c r="T966" s="1" t="s">
        <v>28</v>
      </c>
      <c r="U966">
        <v>3100</v>
      </c>
      <c r="V966" s="1" t="s">
        <v>19</v>
      </c>
      <c r="W966" s="1" t="s">
        <v>20</v>
      </c>
      <c r="X966" s="2">
        <f t="shared" ca="1" si="15"/>
        <v>45937</v>
      </c>
      <c r="Y966" s="1">
        <f ca="1">ROUND(YEARFRAC(Merge1[[#This Row],[Join_Date]],Merge1[[#This Row],[Today]], 3),0)</f>
        <v>8</v>
      </c>
      <c r="Z966" s="1" t="str" cm="1">
        <f t="array" aca="1" ref="Z966" ca="1">_xlfn.IFS(
   Merge1[[#This Row],[Customer Tenure]]&lt;=2,"New",
   Merge1[[#This Row],[Customer Tenure]]&lt;=5,"Emerging",
  Merge1[[#This Row],[Customer Tenure]]&lt;9,"Established",
   TRUE,"Loyal"
)</f>
        <v>Established</v>
      </c>
      <c r="AA966" s="1" t="str" cm="1">
        <f t="array" ref="AA966">_xlfn.IFS(Merge1[[#This Row],[Income]]&lt;=30000,"Low",Merge1[[#This Row],[Income]]&lt;=60000,"Medium",Merge1[[#This Row],[Income]]&lt;=100000,"High", Merge1[[#This Row],[Income]]&gt;100000," Premium")</f>
        <v xml:space="preserve"> Premium</v>
      </c>
      <c r="AB966" s="1" t="str" cm="1">
        <f t="array" ref="AB966">_xlfn.IFS(Merge1[[#This Row],[Age]]&lt;= 28,"Gen Z", Merge1[[#This Row],[Age]]&lt;=44,"Millennials", Merge1[[#This Row],[Age]]&lt;=60,"Gen X", Merge1[[#This Row],[Age]]&gt;60,"Baby Boomers")</f>
        <v>Gen X</v>
      </c>
      <c r="AC966" s="1" t="str" cm="1">
        <f t="array" ref="AC966">_xlfn.IFS(
    Merge1[[#This Row],[Balance]]&lt;=50000,"Low",
    Merge1[[#This Row],[Balance]]&lt;=200000,"Medium",
    Merge1[[#This Row],[Balance]]&gt;200000,"High"
)</f>
        <v>High</v>
      </c>
    </row>
    <row r="967" spans="1:29" x14ac:dyDescent="0.25">
      <c r="A967" s="1" t="s">
        <v>1552</v>
      </c>
      <c r="B967" s="1" t="s">
        <v>6046</v>
      </c>
      <c r="C967" s="1" t="s">
        <v>5842</v>
      </c>
      <c r="D967" s="2">
        <v>44646</v>
      </c>
      <c r="E967">
        <v>65901</v>
      </c>
      <c r="F967">
        <v>538</v>
      </c>
      <c r="G967">
        <v>0</v>
      </c>
      <c r="H967" s="1" t="s">
        <v>5833</v>
      </c>
      <c r="I967" s="1" t="s">
        <v>6758</v>
      </c>
      <c r="J967" s="1" t="s">
        <v>6245</v>
      </c>
      <c r="K967">
        <v>49</v>
      </c>
      <c r="L967" s="1" t="s">
        <v>6241</v>
      </c>
      <c r="M967" s="1" t="s">
        <v>6254</v>
      </c>
      <c r="N967">
        <v>162633</v>
      </c>
      <c r="O967" s="1" t="s">
        <v>6243</v>
      </c>
      <c r="P967" s="2">
        <v>43721</v>
      </c>
      <c r="Q967" s="2">
        <v>45823</v>
      </c>
      <c r="R967" s="1" t="s">
        <v>6883</v>
      </c>
      <c r="S967" s="1" t="s">
        <v>6910</v>
      </c>
      <c r="T967" s="1" t="s">
        <v>14</v>
      </c>
      <c r="U967">
        <v>6507</v>
      </c>
      <c r="V967" s="1" t="s">
        <v>15</v>
      </c>
      <c r="W967" s="1" t="s">
        <v>25</v>
      </c>
      <c r="X967" s="2">
        <f t="shared" ca="1" si="15"/>
        <v>45937</v>
      </c>
      <c r="Y967" s="1">
        <f ca="1">ROUND(YEARFRAC(Merge1[[#This Row],[Join_Date]],Merge1[[#This Row],[Today]], 3),0)</f>
        <v>6</v>
      </c>
      <c r="Z967" s="1" t="str" cm="1">
        <f t="array" aca="1" ref="Z967" ca="1">_xlfn.IFS(
   Merge1[[#This Row],[Customer Tenure]]&lt;=2,"New",
   Merge1[[#This Row],[Customer Tenure]]&lt;=5,"Emerging",
  Merge1[[#This Row],[Customer Tenure]]&lt;9,"Established",
   TRUE,"Loyal"
)</f>
        <v>Established</v>
      </c>
      <c r="AA967" s="1" t="str" cm="1">
        <f t="array" ref="AA967">_xlfn.IFS(Merge1[[#This Row],[Income]]&lt;=30000,"Low",Merge1[[#This Row],[Income]]&lt;=60000,"Medium",Merge1[[#This Row],[Income]]&lt;=100000,"High", Merge1[[#This Row],[Income]]&gt;100000," Premium")</f>
        <v xml:space="preserve"> Premium</v>
      </c>
      <c r="AB967" s="1" t="str" cm="1">
        <f t="array" ref="AB967">_xlfn.IFS(Merge1[[#This Row],[Age]]&lt;= 28,"Gen Z", Merge1[[#This Row],[Age]]&lt;=44,"Millennials", Merge1[[#This Row],[Age]]&lt;=60,"Gen X", Merge1[[#This Row],[Age]]&gt;60,"Baby Boomers")</f>
        <v>Gen X</v>
      </c>
      <c r="AC967" s="1" t="str" cm="1">
        <f t="array" ref="AC967">_xlfn.IFS(
    Merge1[[#This Row],[Balance]]&lt;=50000,"Low",
    Merge1[[#This Row],[Balance]]&lt;=200000,"Medium",
    Merge1[[#This Row],[Balance]]&gt;200000,"High"
)</f>
        <v>Medium</v>
      </c>
    </row>
    <row r="968" spans="1:29" x14ac:dyDescent="0.25">
      <c r="A968" s="1" t="s">
        <v>1245</v>
      </c>
      <c r="B968" s="1" t="s">
        <v>6150</v>
      </c>
      <c r="C968" s="1" t="s">
        <v>5835</v>
      </c>
      <c r="D968" s="2">
        <v>42379</v>
      </c>
      <c r="E968">
        <v>426940</v>
      </c>
      <c r="F968">
        <v>587</v>
      </c>
      <c r="G968">
        <v>0</v>
      </c>
      <c r="H968" s="1" t="s">
        <v>5833</v>
      </c>
      <c r="I968" s="1" t="s">
        <v>6395</v>
      </c>
      <c r="J968" s="1" t="s">
        <v>6240</v>
      </c>
      <c r="K968">
        <v>49</v>
      </c>
      <c r="L968" s="1" t="s">
        <v>6256</v>
      </c>
      <c r="M968" s="1" t="s">
        <v>6242</v>
      </c>
      <c r="N968">
        <v>68874</v>
      </c>
      <c r="O968" s="1" t="s">
        <v>6248</v>
      </c>
      <c r="P968" s="2">
        <v>45532</v>
      </c>
      <c r="Q968" s="2">
        <v>45787</v>
      </c>
      <c r="R968" s="1" t="s">
        <v>6906</v>
      </c>
      <c r="S968" s="1" t="s">
        <v>6907</v>
      </c>
      <c r="T968" s="1" t="s">
        <v>28</v>
      </c>
      <c r="U968">
        <v>5178</v>
      </c>
      <c r="V968" s="1" t="s">
        <v>10</v>
      </c>
      <c r="W968" s="1" t="s">
        <v>20</v>
      </c>
      <c r="X968" s="2">
        <f t="shared" ca="1" si="15"/>
        <v>45937</v>
      </c>
      <c r="Y968" s="1">
        <f ca="1">ROUND(YEARFRAC(Merge1[[#This Row],[Join_Date]],Merge1[[#This Row],[Today]], 3),0)</f>
        <v>1</v>
      </c>
      <c r="Z968" s="1" t="str" cm="1">
        <f t="array" aca="1" ref="Z968" ca="1">_xlfn.IFS(
   Merge1[[#This Row],[Customer Tenure]]&lt;=2,"New",
   Merge1[[#This Row],[Customer Tenure]]&lt;=5,"Emerging",
  Merge1[[#This Row],[Customer Tenure]]&lt;9,"Established",
   TRUE,"Loyal"
)</f>
        <v>New</v>
      </c>
      <c r="AA968" s="1" t="str" cm="1">
        <f t="array" ref="AA968">_xlfn.IFS(Merge1[[#This Row],[Income]]&lt;=30000,"Low",Merge1[[#This Row],[Income]]&lt;=60000,"Medium",Merge1[[#This Row],[Income]]&lt;=100000,"High", Merge1[[#This Row],[Income]]&gt;100000," Premium")</f>
        <v>High</v>
      </c>
      <c r="AB968" s="1" t="str" cm="1">
        <f t="array" ref="AB968">_xlfn.IFS(Merge1[[#This Row],[Age]]&lt;= 28,"Gen Z", Merge1[[#This Row],[Age]]&lt;=44,"Millennials", Merge1[[#This Row],[Age]]&lt;=60,"Gen X", Merge1[[#This Row],[Age]]&gt;60,"Baby Boomers")</f>
        <v>Gen X</v>
      </c>
      <c r="AC968" s="1" t="str" cm="1">
        <f t="array" ref="AC968">_xlfn.IFS(
    Merge1[[#This Row],[Balance]]&lt;=50000,"Low",
    Merge1[[#This Row],[Balance]]&lt;=200000,"Medium",
    Merge1[[#This Row],[Balance]]&gt;200000,"High"
)</f>
        <v>High</v>
      </c>
    </row>
    <row r="969" spans="1:29" x14ac:dyDescent="0.25">
      <c r="A969" s="1" t="s">
        <v>1555</v>
      </c>
      <c r="B969" s="1" t="s">
        <v>5885</v>
      </c>
      <c r="C969" s="1" t="s">
        <v>5832</v>
      </c>
      <c r="D969" s="2">
        <v>44178</v>
      </c>
      <c r="E969">
        <v>91036</v>
      </c>
      <c r="F969">
        <v>797</v>
      </c>
      <c r="G969">
        <v>0</v>
      </c>
      <c r="H969" s="1" t="s">
        <v>5838</v>
      </c>
      <c r="I969" s="1" t="s">
        <v>6366</v>
      </c>
      <c r="J969" s="1" t="s">
        <v>6245</v>
      </c>
      <c r="K969">
        <v>57</v>
      </c>
      <c r="L969" s="1" t="s">
        <v>6246</v>
      </c>
      <c r="M969" s="1" t="s">
        <v>6257</v>
      </c>
      <c r="N969">
        <v>160588</v>
      </c>
      <c r="O969" s="1" t="s">
        <v>6243</v>
      </c>
      <c r="P969" s="2">
        <v>42239</v>
      </c>
      <c r="Q969" s="2">
        <v>45606</v>
      </c>
      <c r="R969" s="1" t="s">
        <v>6887</v>
      </c>
      <c r="S969" s="1" t="s">
        <v>6901</v>
      </c>
      <c r="T969" s="1" t="s">
        <v>28</v>
      </c>
      <c r="U969">
        <v>7003</v>
      </c>
      <c r="V969" s="1" t="s">
        <v>15</v>
      </c>
      <c r="W969" s="1" t="s">
        <v>16</v>
      </c>
      <c r="X969" s="2">
        <f t="shared" ca="1" si="15"/>
        <v>45937</v>
      </c>
      <c r="Y969" s="1">
        <f ca="1">ROUND(YEARFRAC(Merge1[[#This Row],[Join_Date]],Merge1[[#This Row],[Today]], 3),0)</f>
        <v>10</v>
      </c>
      <c r="Z969" s="1" t="str" cm="1">
        <f t="array" aca="1" ref="Z969" ca="1">_xlfn.IFS(
   Merge1[[#This Row],[Customer Tenure]]&lt;=2,"New",
   Merge1[[#This Row],[Customer Tenure]]&lt;=5,"Emerging",
  Merge1[[#This Row],[Customer Tenure]]&lt;9,"Established",
   TRUE,"Loyal"
)</f>
        <v>Loyal</v>
      </c>
      <c r="AA969" s="1" t="str" cm="1">
        <f t="array" ref="AA969">_xlfn.IFS(Merge1[[#This Row],[Income]]&lt;=30000,"Low",Merge1[[#This Row],[Income]]&lt;=60000,"Medium",Merge1[[#This Row],[Income]]&lt;=100000,"High", Merge1[[#This Row],[Income]]&gt;100000," Premium")</f>
        <v xml:space="preserve"> Premium</v>
      </c>
      <c r="AB969" s="1" t="str" cm="1">
        <f t="array" ref="AB969">_xlfn.IFS(Merge1[[#This Row],[Age]]&lt;= 28,"Gen Z", Merge1[[#This Row],[Age]]&lt;=44,"Millennials", Merge1[[#This Row],[Age]]&lt;=60,"Gen X", Merge1[[#This Row],[Age]]&gt;60,"Baby Boomers")</f>
        <v>Gen X</v>
      </c>
      <c r="AC969" s="1" t="str" cm="1">
        <f t="array" ref="AC969">_xlfn.IFS(
    Merge1[[#This Row],[Balance]]&lt;=50000,"Low",
    Merge1[[#This Row],[Balance]]&lt;=200000,"Medium",
    Merge1[[#This Row],[Balance]]&gt;200000,"High"
)</f>
        <v>Medium</v>
      </c>
    </row>
    <row r="970" spans="1:29" x14ac:dyDescent="0.25">
      <c r="A970" s="1" t="s">
        <v>1465</v>
      </c>
      <c r="B970" s="1" t="s">
        <v>6201</v>
      </c>
      <c r="C970" s="1" t="s">
        <v>5835</v>
      </c>
      <c r="D970" s="2">
        <v>44572</v>
      </c>
      <c r="E970">
        <v>471869</v>
      </c>
      <c r="F970">
        <v>734</v>
      </c>
      <c r="G970">
        <v>0</v>
      </c>
      <c r="H970" s="1" t="s">
        <v>5833</v>
      </c>
      <c r="I970" s="1" t="s">
        <v>6441</v>
      </c>
      <c r="J970" s="1" t="s">
        <v>6240</v>
      </c>
      <c r="K970">
        <v>56</v>
      </c>
      <c r="L970" s="1" t="s">
        <v>6256</v>
      </c>
      <c r="M970" s="1" t="s">
        <v>6266</v>
      </c>
      <c r="N970">
        <v>156156</v>
      </c>
      <c r="O970" s="1" t="s">
        <v>6248</v>
      </c>
      <c r="P970" s="2">
        <v>42365</v>
      </c>
      <c r="Q970" s="2">
        <v>45838</v>
      </c>
      <c r="R970" s="1" t="s">
        <v>6883</v>
      </c>
      <c r="S970" s="1" t="s">
        <v>6910</v>
      </c>
      <c r="T970" s="1" t="s">
        <v>23</v>
      </c>
      <c r="U970">
        <v>983</v>
      </c>
      <c r="V970" s="1" t="s">
        <v>15</v>
      </c>
      <c r="W970" s="1" t="s">
        <v>45</v>
      </c>
      <c r="X970" s="2">
        <f t="shared" ca="1" si="15"/>
        <v>45937</v>
      </c>
      <c r="Y970" s="1">
        <f ca="1">ROUND(YEARFRAC(Merge1[[#This Row],[Join_Date]],Merge1[[#This Row],[Today]], 3),0)</f>
        <v>10</v>
      </c>
      <c r="Z970" s="1" t="str" cm="1">
        <f t="array" aca="1" ref="Z970" ca="1">_xlfn.IFS(
   Merge1[[#This Row],[Customer Tenure]]&lt;=2,"New",
   Merge1[[#This Row],[Customer Tenure]]&lt;=5,"Emerging",
  Merge1[[#This Row],[Customer Tenure]]&lt;9,"Established",
   TRUE,"Loyal"
)</f>
        <v>Loyal</v>
      </c>
      <c r="AA970" s="1" t="str" cm="1">
        <f t="array" ref="AA970">_xlfn.IFS(Merge1[[#This Row],[Income]]&lt;=30000,"Low",Merge1[[#This Row],[Income]]&lt;=60000,"Medium",Merge1[[#This Row],[Income]]&lt;=100000,"High", Merge1[[#This Row],[Income]]&gt;100000," Premium")</f>
        <v xml:space="preserve"> Premium</v>
      </c>
      <c r="AB970" s="1" t="str" cm="1">
        <f t="array" ref="AB970">_xlfn.IFS(Merge1[[#This Row],[Age]]&lt;= 28,"Gen Z", Merge1[[#This Row],[Age]]&lt;=44,"Millennials", Merge1[[#This Row],[Age]]&lt;=60,"Gen X", Merge1[[#This Row],[Age]]&gt;60,"Baby Boomers")</f>
        <v>Gen X</v>
      </c>
      <c r="AC970" s="1" t="str" cm="1">
        <f t="array" ref="AC970">_xlfn.IFS(
    Merge1[[#This Row],[Balance]]&lt;=50000,"Low",
    Merge1[[#This Row],[Balance]]&lt;=200000,"Medium",
    Merge1[[#This Row],[Balance]]&gt;200000,"High"
)</f>
        <v>High</v>
      </c>
    </row>
    <row r="971" spans="1:29" x14ac:dyDescent="0.25">
      <c r="A971" s="1" t="s">
        <v>1558</v>
      </c>
      <c r="B971" s="1" t="s">
        <v>5953</v>
      </c>
      <c r="C971" s="1" t="s">
        <v>5842</v>
      </c>
      <c r="D971" s="2">
        <v>45395</v>
      </c>
      <c r="E971">
        <v>268620</v>
      </c>
      <c r="F971">
        <v>747</v>
      </c>
      <c r="G971">
        <v>0</v>
      </c>
      <c r="H971" s="1" t="s">
        <v>5833</v>
      </c>
      <c r="I971" s="1" t="s">
        <v>6311</v>
      </c>
      <c r="J971" s="1" t="s">
        <v>6245</v>
      </c>
      <c r="K971">
        <v>53</v>
      </c>
      <c r="L971" s="1" t="s">
        <v>6246</v>
      </c>
      <c r="M971" s="1" t="s">
        <v>6266</v>
      </c>
      <c r="N971">
        <v>175650</v>
      </c>
      <c r="O971" s="1" t="s">
        <v>6243</v>
      </c>
      <c r="P971" s="2">
        <v>44427</v>
      </c>
      <c r="Q971" s="2">
        <v>45409</v>
      </c>
      <c r="R971" s="1" t="s">
        <v>6893</v>
      </c>
      <c r="S971" s="1" t="s">
        <v>6911</v>
      </c>
      <c r="T971" s="1" t="s">
        <v>9</v>
      </c>
      <c r="U971">
        <v>5287</v>
      </c>
      <c r="V971" s="1" t="s">
        <v>19</v>
      </c>
      <c r="W971" s="1" t="s">
        <v>11</v>
      </c>
      <c r="X971" s="2">
        <f t="shared" ca="1" si="15"/>
        <v>45937</v>
      </c>
      <c r="Y971" s="1">
        <f ca="1">ROUND(YEARFRAC(Merge1[[#This Row],[Join_Date]],Merge1[[#This Row],[Today]], 3),0)</f>
        <v>4</v>
      </c>
      <c r="Z971" s="1" t="str" cm="1">
        <f t="array" aca="1" ref="Z971" ca="1">_xlfn.IFS(
   Merge1[[#This Row],[Customer Tenure]]&lt;=2,"New",
   Merge1[[#This Row],[Customer Tenure]]&lt;=5,"Emerging",
  Merge1[[#This Row],[Customer Tenure]]&lt;9,"Established",
   TRUE,"Loyal"
)</f>
        <v>Emerging</v>
      </c>
      <c r="AA971" s="1" t="str" cm="1">
        <f t="array" ref="AA971">_xlfn.IFS(Merge1[[#This Row],[Income]]&lt;=30000,"Low",Merge1[[#This Row],[Income]]&lt;=60000,"Medium",Merge1[[#This Row],[Income]]&lt;=100000,"High", Merge1[[#This Row],[Income]]&gt;100000," Premium")</f>
        <v xml:space="preserve"> Premium</v>
      </c>
      <c r="AB971" s="1" t="str" cm="1">
        <f t="array" ref="AB971">_xlfn.IFS(Merge1[[#This Row],[Age]]&lt;= 28,"Gen Z", Merge1[[#This Row],[Age]]&lt;=44,"Millennials", Merge1[[#This Row],[Age]]&lt;=60,"Gen X", Merge1[[#This Row],[Age]]&gt;60,"Baby Boomers")</f>
        <v>Gen X</v>
      </c>
      <c r="AC971" s="1" t="str" cm="1">
        <f t="array" ref="AC971">_xlfn.IFS(
    Merge1[[#This Row],[Balance]]&lt;=50000,"Low",
    Merge1[[#This Row],[Balance]]&lt;=200000,"Medium",
    Merge1[[#This Row],[Balance]]&gt;200000,"High"
)</f>
        <v>High</v>
      </c>
    </row>
    <row r="972" spans="1:29" x14ac:dyDescent="0.25">
      <c r="A972" s="1" t="s">
        <v>1560</v>
      </c>
      <c r="B972" s="1" t="s">
        <v>6185</v>
      </c>
      <c r="C972" s="1" t="s">
        <v>5842</v>
      </c>
      <c r="D972" s="2">
        <v>44169</v>
      </c>
      <c r="E972">
        <v>262091</v>
      </c>
      <c r="F972">
        <v>586</v>
      </c>
      <c r="G972">
        <v>0</v>
      </c>
      <c r="H972" s="1" t="s">
        <v>5860</v>
      </c>
      <c r="I972" s="1" t="s">
        <v>6656</v>
      </c>
      <c r="J972" s="1" t="s">
        <v>6245</v>
      </c>
      <c r="K972">
        <v>19</v>
      </c>
      <c r="L972" s="1" t="s">
        <v>6241</v>
      </c>
      <c r="M972" s="1" t="s">
        <v>6262</v>
      </c>
      <c r="N972">
        <v>81550</v>
      </c>
      <c r="O972" s="1" t="s">
        <v>6248</v>
      </c>
      <c r="P972" s="2">
        <v>42817</v>
      </c>
      <c r="Q972" s="2">
        <v>45796</v>
      </c>
      <c r="R972" s="1" t="s">
        <v>6906</v>
      </c>
      <c r="S972" s="1" t="s">
        <v>6907</v>
      </c>
      <c r="T972" s="1" t="s">
        <v>28</v>
      </c>
      <c r="U972">
        <v>8267</v>
      </c>
      <c r="V972" s="1" t="s">
        <v>10</v>
      </c>
      <c r="W972" s="1" t="s">
        <v>45</v>
      </c>
      <c r="X972" s="2">
        <f t="shared" ca="1" si="15"/>
        <v>45937</v>
      </c>
      <c r="Y972" s="1">
        <f ca="1">ROUND(YEARFRAC(Merge1[[#This Row],[Join_Date]],Merge1[[#This Row],[Today]], 3),0)</f>
        <v>9</v>
      </c>
      <c r="Z972" s="1" t="str" cm="1">
        <f t="array" aca="1" ref="Z972" ca="1">_xlfn.IFS(
   Merge1[[#This Row],[Customer Tenure]]&lt;=2,"New",
   Merge1[[#This Row],[Customer Tenure]]&lt;=5,"Emerging",
  Merge1[[#This Row],[Customer Tenure]]&lt;9,"Established",
   TRUE,"Loyal"
)</f>
        <v>Loyal</v>
      </c>
      <c r="AA972" s="1" t="str" cm="1">
        <f t="array" ref="AA972">_xlfn.IFS(Merge1[[#This Row],[Income]]&lt;=30000,"Low",Merge1[[#This Row],[Income]]&lt;=60000,"Medium",Merge1[[#This Row],[Income]]&lt;=100000,"High", Merge1[[#This Row],[Income]]&gt;100000," Premium")</f>
        <v>High</v>
      </c>
      <c r="AB972" s="1" t="str" cm="1">
        <f t="array" ref="AB972">_xlfn.IFS(Merge1[[#This Row],[Age]]&lt;= 28,"Gen Z", Merge1[[#This Row],[Age]]&lt;=44,"Millennials", Merge1[[#This Row],[Age]]&lt;=60,"Gen X", Merge1[[#This Row],[Age]]&gt;60,"Baby Boomers")</f>
        <v>Gen Z</v>
      </c>
      <c r="AC972" s="1" t="str" cm="1">
        <f t="array" ref="AC972">_xlfn.IFS(
    Merge1[[#This Row],[Balance]]&lt;=50000,"Low",
    Merge1[[#This Row],[Balance]]&lt;=200000,"Medium",
    Merge1[[#This Row],[Balance]]&gt;200000,"High"
)</f>
        <v>High</v>
      </c>
    </row>
    <row r="973" spans="1:29" x14ac:dyDescent="0.25">
      <c r="A973" s="1" t="s">
        <v>1562</v>
      </c>
      <c r="B973" s="1" t="s">
        <v>6066</v>
      </c>
      <c r="C973" s="1" t="s">
        <v>5842</v>
      </c>
      <c r="D973" s="2">
        <v>43936</v>
      </c>
      <c r="E973">
        <v>109162</v>
      </c>
      <c r="F973">
        <v>440</v>
      </c>
      <c r="G973">
        <v>0</v>
      </c>
      <c r="H973" s="1" t="s">
        <v>5833</v>
      </c>
      <c r="I973" s="1" t="s">
        <v>6345</v>
      </c>
      <c r="J973" s="1" t="s">
        <v>6245</v>
      </c>
      <c r="K973">
        <v>60</v>
      </c>
      <c r="L973" s="1" t="s">
        <v>6241</v>
      </c>
      <c r="M973" s="1" t="s">
        <v>6242</v>
      </c>
      <c r="N973">
        <v>45559</v>
      </c>
      <c r="O973" s="1" t="s">
        <v>6248</v>
      </c>
      <c r="P973" s="2">
        <v>42457</v>
      </c>
      <c r="Q973" s="2">
        <v>45495</v>
      </c>
      <c r="R973" s="1" t="s">
        <v>6891</v>
      </c>
      <c r="S973" s="1" t="s">
        <v>6895</v>
      </c>
      <c r="T973" s="1" t="s">
        <v>23</v>
      </c>
      <c r="U973">
        <v>6102</v>
      </c>
      <c r="V973" s="1" t="s">
        <v>10</v>
      </c>
      <c r="W973" s="1" t="s">
        <v>50</v>
      </c>
      <c r="X973" s="2">
        <f t="shared" ca="1" si="15"/>
        <v>45937</v>
      </c>
      <c r="Y973" s="1">
        <f ca="1">ROUND(YEARFRAC(Merge1[[#This Row],[Join_Date]],Merge1[[#This Row],[Today]], 3),0)</f>
        <v>10</v>
      </c>
      <c r="Z973" s="1" t="str" cm="1">
        <f t="array" aca="1" ref="Z973" ca="1">_xlfn.IFS(
   Merge1[[#This Row],[Customer Tenure]]&lt;=2,"New",
   Merge1[[#This Row],[Customer Tenure]]&lt;=5,"Emerging",
  Merge1[[#This Row],[Customer Tenure]]&lt;9,"Established",
   TRUE,"Loyal"
)</f>
        <v>Loyal</v>
      </c>
      <c r="AA973" s="1" t="str" cm="1">
        <f t="array" ref="AA973">_xlfn.IFS(Merge1[[#This Row],[Income]]&lt;=30000,"Low",Merge1[[#This Row],[Income]]&lt;=60000,"Medium",Merge1[[#This Row],[Income]]&lt;=100000,"High", Merge1[[#This Row],[Income]]&gt;100000," Premium")</f>
        <v>Medium</v>
      </c>
      <c r="AB973" s="1" t="str" cm="1">
        <f t="array" ref="AB973">_xlfn.IFS(Merge1[[#This Row],[Age]]&lt;= 28,"Gen Z", Merge1[[#This Row],[Age]]&lt;=44,"Millennials", Merge1[[#This Row],[Age]]&lt;=60,"Gen X", Merge1[[#This Row],[Age]]&gt;60,"Baby Boomers")</f>
        <v>Gen X</v>
      </c>
      <c r="AC973" s="1" t="str" cm="1">
        <f t="array" ref="AC973">_xlfn.IFS(
    Merge1[[#This Row],[Balance]]&lt;=50000,"Low",
    Merge1[[#This Row],[Balance]]&lt;=200000,"Medium",
    Merge1[[#This Row],[Balance]]&gt;200000,"High"
)</f>
        <v>Medium</v>
      </c>
    </row>
    <row r="974" spans="1:29" x14ac:dyDescent="0.25">
      <c r="A974" s="1" t="s">
        <v>835</v>
      </c>
      <c r="B974" s="1" t="s">
        <v>6063</v>
      </c>
      <c r="C974" s="1" t="s">
        <v>5842</v>
      </c>
      <c r="D974" s="2">
        <v>44766</v>
      </c>
      <c r="E974">
        <v>133962</v>
      </c>
      <c r="F974">
        <v>364</v>
      </c>
      <c r="G974">
        <v>0</v>
      </c>
      <c r="H974" s="1" t="s">
        <v>5833</v>
      </c>
      <c r="I974" s="1" t="s">
        <v>6454</v>
      </c>
      <c r="J974" s="1" t="s">
        <v>6245</v>
      </c>
      <c r="K974">
        <v>69</v>
      </c>
      <c r="L974" s="1" t="s">
        <v>6246</v>
      </c>
      <c r="M974" s="1" t="s">
        <v>6266</v>
      </c>
      <c r="N974">
        <v>134682</v>
      </c>
      <c r="O974" s="1" t="s">
        <v>6243</v>
      </c>
      <c r="P974" s="2">
        <v>44257</v>
      </c>
      <c r="Q974" s="2">
        <v>45190</v>
      </c>
      <c r="R974" s="1" t="s">
        <v>6897</v>
      </c>
      <c r="S974" s="1" t="s">
        <v>6909</v>
      </c>
      <c r="T974" s="1" t="s">
        <v>28</v>
      </c>
      <c r="U974">
        <v>2916</v>
      </c>
      <c r="V974" s="1" t="s">
        <v>24</v>
      </c>
      <c r="W974" s="1" t="s">
        <v>25</v>
      </c>
      <c r="X974" s="2">
        <f t="shared" ca="1" si="15"/>
        <v>45937</v>
      </c>
      <c r="Y974" s="1">
        <f ca="1">ROUND(YEARFRAC(Merge1[[#This Row],[Join_Date]],Merge1[[#This Row],[Today]], 3),0)</f>
        <v>5</v>
      </c>
      <c r="Z974" s="1" t="str" cm="1">
        <f t="array" aca="1" ref="Z974" ca="1">_xlfn.IFS(
   Merge1[[#This Row],[Customer Tenure]]&lt;=2,"New",
   Merge1[[#This Row],[Customer Tenure]]&lt;=5,"Emerging",
  Merge1[[#This Row],[Customer Tenure]]&lt;9,"Established",
   TRUE,"Loyal"
)</f>
        <v>Emerging</v>
      </c>
      <c r="AA974" s="1" t="str" cm="1">
        <f t="array" ref="AA974">_xlfn.IFS(Merge1[[#This Row],[Income]]&lt;=30000,"Low",Merge1[[#This Row],[Income]]&lt;=60000,"Medium",Merge1[[#This Row],[Income]]&lt;=100000,"High", Merge1[[#This Row],[Income]]&gt;100000," Premium")</f>
        <v xml:space="preserve"> Premium</v>
      </c>
      <c r="AB974" s="1" t="str" cm="1">
        <f t="array" ref="AB974">_xlfn.IFS(Merge1[[#This Row],[Age]]&lt;= 28,"Gen Z", Merge1[[#This Row],[Age]]&lt;=44,"Millennials", Merge1[[#This Row],[Age]]&lt;=60,"Gen X", Merge1[[#This Row],[Age]]&gt;60,"Baby Boomers")</f>
        <v>Baby Boomers</v>
      </c>
      <c r="AC974" s="1" t="str" cm="1">
        <f t="array" ref="AC974">_xlfn.IFS(
    Merge1[[#This Row],[Balance]]&lt;=50000,"Low",
    Merge1[[#This Row],[Balance]]&lt;=200000,"Medium",
    Merge1[[#This Row],[Balance]]&gt;200000,"High"
)</f>
        <v>Medium</v>
      </c>
    </row>
    <row r="975" spans="1:29" x14ac:dyDescent="0.25">
      <c r="A975" s="1" t="s">
        <v>1565</v>
      </c>
      <c r="B975" s="1" t="s">
        <v>6222</v>
      </c>
      <c r="C975" s="1" t="s">
        <v>5832</v>
      </c>
      <c r="D975" s="2">
        <v>44686</v>
      </c>
      <c r="E975">
        <v>190359</v>
      </c>
      <c r="F975">
        <v>567</v>
      </c>
      <c r="G975">
        <v>0</v>
      </c>
      <c r="H975" s="1" t="s">
        <v>5833</v>
      </c>
      <c r="I975" s="1" t="s">
        <v>6770</v>
      </c>
      <c r="J975" s="1" t="s">
        <v>6245</v>
      </c>
      <c r="K975">
        <v>43</v>
      </c>
      <c r="L975" s="1" t="s">
        <v>6246</v>
      </c>
      <c r="M975" s="1" t="s">
        <v>6247</v>
      </c>
      <c r="N975">
        <v>55046</v>
      </c>
      <c r="O975" s="1" t="s">
        <v>6243</v>
      </c>
      <c r="P975" s="2">
        <v>44313</v>
      </c>
      <c r="Q975" s="2">
        <v>45304</v>
      </c>
      <c r="R975" s="1" t="s">
        <v>6902</v>
      </c>
      <c r="S975" s="1" t="s">
        <v>6903</v>
      </c>
      <c r="T975" s="1" t="s">
        <v>28</v>
      </c>
      <c r="U975">
        <v>580</v>
      </c>
      <c r="V975" s="1" t="s">
        <v>10</v>
      </c>
      <c r="W975" s="1" t="s">
        <v>20</v>
      </c>
      <c r="X975" s="2">
        <f t="shared" ca="1" si="15"/>
        <v>45937</v>
      </c>
      <c r="Y975" s="1">
        <f ca="1">ROUND(YEARFRAC(Merge1[[#This Row],[Join_Date]],Merge1[[#This Row],[Today]], 3),0)</f>
        <v>4</v>
      </c>
      <c r="Z975" s="1" t="str" cm="1">
        <f t="array" aca="1" ref="Z975" ca="1">_xlfn.IFS(
   Merge1[[#This Row],[Customer Tenure]]&lt;=2,"New",
   Merge1[[#This Row],[Customer Tenure]]&lt;=5,"Emerging",
  Merge1[[#This Row],[Customer Tenure]]&lt;9,"Established",
   TRUE,"Loyal"
)</f>
        <v>Emerging</v>
      </c>
      <c r="AA975" s="1" t="str" cm="1">
        <f t="array" ref="AA975">_xlfn.IFS(Merge1[[#This Row],[Income]]&lt;=30000,"Low",Merge1[[#This Row],[Income]]&lt;=60000,"Medium",Merge1[[#This Row],[Income]]&lt;=100000,"High", Merge1[[#This Row],[Income]]&gt;100000," Premium")</f>
        <v>Medium</v>
      </c>
      <c r="AB975" s="1" t="str" cm="1">
        <f t="array" ref="AB975">_xlfn.IFS(Merge1[[#This Row],[Age]]&lt;= 28,"Gen Z", Merge1[[#This Row],[Age]]&lt;=44,"Millennials", Merge1[[#This Row],[Age]]&lt;=60,"Gen X", Merge1[[#This Row],[Age]]&gt;60,"Baby Boomers")</f>
        <v>Millennials</v>
      </c>
      <c r="AC975" s="1" t="str" cm="1">
        <f t="array" ref="AC975">_xlfn.IFS(
    Merge1[[#This Row],[Balance]]&lt;=50000,"Low",
    Merge1[[#This Row],[Balance]]&lt;=200000,"Medium",
    Merge1[[#This Row],[Balance]]&gt;200000,"High"
)</f>
        <v>Medium</v>
      </c>
    </row>
    <row r="976" spans="1:29" x14ac:dyDescent="0.25">
      <c r="A976" s="1" t="s">
        <v>1567</v>
      </c>
      <c r="B976" s="1" t="s">
        <v>5921</v>
      </c>
      <c r="C976" s="1" t="s">
        <v>5842</v>
      </c>
      <c r="D976" s="2">
        <v>44472</v>
      </c>
      <c r="E976">
        <v>17413</v>
      </c>
      <c r="F976">
        <v>778</v>
      </c>
      <c r="G976">
        <v>128076</v>
      </c>
      <c r="H976" s="1" t="s">
        <v>5833</v>
      </c>
      <c r="I976" s="1" t="s">
        <v>6769</v>
      </c>
      <c r="J976" s="1" t="s">
        <v>6245</v>
      </c>
      <c r="K976">
        <v>53</v>
      </c>
      <c r="L976" s="1" t="s">
        <v>6256</v>
      </c>
      <c r="M976" s="1" t="s">
        <v>6257</v>
      </c>
      <c r="N976">
        <v>118317</v>
      </c>
      <c r="O976" s="1" t="s">
        <v>6248</v>
      </c>
      <c r="P976" s="2">
        <v>42802</v>
      </c>
      <c r="Q976" s="2">
        <v>45176</v>
      </c>
      <c r="R976" s="1" t="s">
        <v>6897</v>
      </c>
      <c r="S976" s="1" t="s">
        <v>6909</v>
      </c>
      <c r="T976" s="1" t="s">
        <v>28</v>
      </c>
      <c r="U976">
        <v>317</v>
      </c>
      <c r="V976" s="1" t="s">
        <v>10</v>
      </c>
      <c r="W976" s="1" t="s">
        <v>40</v>
      </c>
      <c r="X976" s="2">
        <f t="shared" ca="1" si="15"/>
        <v>45937</v>
      </c>
      <c r="Y976" s="1">
        <f ca="1">ROUND(YEARFRAC(Merge1[[#This Row],[Join_Date]],Merge1[[#This Row],[Today]], 3),0)</f>
        <v>9</v>
      </c>
      <c r="Z976" s="1" t="str" cm="1">
        <f t="array" aca="1" ref="Z976" ca="1">_xlfn.IFS(
   Merge1[[#This Row],[Customer Tenure]]&lt;=2,"New",
   Merge1[[#This Row],[Customer Tenure]]&lt;=5,"Emerging",
  Merge1[[#This Row],[Customer Tenure]]&lt;9,"Established",
   TRUE,"Loyal"
)</f>
        <v>Loyal</v>
      </c>
      <c r="AA976" s="1" t="str" cm="1">
        <f t="array" ref="AA976">_xlfn.IFS(Merge1[[#This Row],[Income]]&lt;=30000,"Low",Merge1[[#This Row],[Income]]&lt;=60000,"Medium",Merge1[[#This Row],[Income]]&lt;=100000,"High", Merge1[[#This Row],[Income]]&gt;100000," Premium")</f>
        <v xml:space="preserve"> Premium</v>
      </c>
      <c r="AB976" s="1" t="str" cm="1">
        <f t="array" ref="AB976">_xlfn.IFS(Merge1[[#This Row],[Age]]&lt;= 28,"Gen Z", Merge1[[#This Row],[Age]]&lt;=44,"Millennials", Merge1[[#This Row],[Age]]&lt;=60,"Gen X", Merge1[[#This Row],[Age]]&gt;60,"Baby Boomers")</f>
        <v>Gen X</v>
      </c>
      <c r="AC976" s="1" t="str" cm="1">
        <f t="array" ref="AC976">_xlfn.IFS(
    Merge1[[#This Row],[Balance]]&lt;=50000,"Low",
    Merge1[[#This Row],[Balance]]&lt;=200000,"Medium",
    Merge1[[#This Row],[Balance]]&gt;200000,"High"
)</f>
        <v>Low</v>
      </c>
    </row>
    <row r="977" spans="1:29" x14ac:dyDescent="0.25">
      <c r="A977" s="1" t="s">
        <v>1569</v>
      </c>
      <c r="B977" s="1" t="s">
        <v>5935</v>
      </c>
      <c r="C977" s="1" t="s">
        <v>5835</v>
      </c>
      <c r="D977" s="2">
        <v>43042</v>
      </c>
      <c r="E977">
        <v>6968</v>
      </c>
      <c r="F977">
        <v>620</v>
      </c>
      <c r="G977">
        <v>0</v>
      </c>
      <c r="H977" s="1" t="s">
        <v>5833</v>
      </c>
      <c r="I977" s="1" t="s">
        <v>6831</v>
      </c>
      <c r="J977" s="1" t="s">
        <v>6240</v>
      </c>
      <c r="K977">
        <v>51</v>
      </c>
      <c r="L977" s="1" t="s">
        <v>6241</v>
      </c>
      <c r="M977" s="1" t="s">
        <v>6257</v>
      </c>
      <c r="N977">
        <v>180928</v>
      </c>
      <c r="O977" s="1" t="s">
        <v>6243</v>
      </c>
      <c r="P977" s="2">
        <v>44083</v>
      </c>
      <c r="Q977" s="2">
        <v>45883</v>
      </c>
      <c r="R977" s="1" t="s">
        <v>6889</v>
      </c>
      <c r="S977" s="1" t="s">
        <v>6915</v>
      </c>
      <c r="T977" s="1" t="s">
        <v>28</v>
      </c>
      <c r="U977">
        <v>3752</v>
      </c>
      <c r="V977" s="1" t="s">
        <v>10</v>
      </c>
      <c r="W977" s="1" t="s">
        <v>45</v>
      </c>
      <c r="X977" s="2">
        <f t="shared" ca="1" si="15"/>
        <v>45937</v>
      </c>
      <c r="Y977" s="1">
        <f ca="1">ROUND(YEARFRAC(Merge1[[#This Row],[Join_Date]],Merge1[[#This Row],[Today]], 3),0)</f>
        <v>5</v>
      </c>
      <c r="Z977" s="1" t="str" cm="1">
        <f t="array" aca="1" ref="Z977" ca="1">_xlfn.IFS(
   Merge1[[#This Row],[Customer Tenure]]&lt;=2,"New",
   Merge1[[#This Row],[Customer Tenure]]&lt;=5,"Emerging",
  Merge1[[#This Row],[Customer Tenure]]&lt;9,"Established",
   TRUE,"Loyal"
)</f>
        <v>Emerging</v>
      </c>
      <c r="AA977" s="1" t="str" cm="1">
        <f t="array" ref="AA977">_xlfn.IFS(Merge1[[#This Row],[Income]]&lt;=30000,"Low",Merge1[[#This Row],[Income]]&lt;=60000,"Medium",Merge1[[#This Row],[Income]]&lt;=100000,"High", Merge1[[#This Row],[Income]]&gt;100000," Premium")</f>
        <v xml:space="preserve"> Premium</v>
      </c>
      <c r="AB977" s="1" t="str" cm="1">
        <f t="array" ref="AB977">_xlfn.IFS(Merge1[[#This Row],[Age]]&lt;= 28,"Gen Z", Merge1[[#This Row],[Age]]&lt;=44,"Millennials", Merge1[[#This Row],[Age]]&lt;=60,"Gen X", Merge1[[#This Row],[Age]]&gt;60,"Baby Boomers")</f>
        <v>Gen X</v>
      </c>
      <c r="AC977" s="1" t="str" cm="1">
        <f t="array" ref="AC977">_xlfn.IFS(
    Merge1[[#This Row],[Balance]]&lt;=50000,"Low",
    Merge1[[#This Row],[Balance]]&lt;=200000,"Medium",
    Merge1[[#This Row],[Balance]]&gt;200000,"High"
)</f>
        <v>Low</v>
      </c>
    </row>
    <row r="978" spans="1:29" x14ac:dyDescent="0.25">
      <c r="A978" s="1" t="s">
        <v>247</v>
      </c>
      <c r="B978" s="1" t="s">
        <v>6192</v>
      </c>
      <c r="C978" s="1" t="s">
        <v>5832</v>
      </c>
      <c r="D978" s="2">
        <v>45586</v>
      </c>
      <c r="E978">
        <v>102412</v>
      </c>
      <c r="F978">
        <v>487</v>
      </c>
      <c r="G978">
        <v>0</v>
      </c>
      <c r="H978" s="1" t="s">
        <v>5850</v>
      </c>
      <c r="I978" s="1" t="s">
        <v>6446</v>
      </c>
      <c r="J978" s="1" t="s">
        <v>6240</v>
      </c>
      <c r="K978">
        <v>54</v>
      </c>
      <c r="L978" s="1" t="s">
        <v>6256</v>
      </c>
      <c r="M978" s="1" t="s">
        <v>6254</v>
      </c>
      <c r="N978">
        <v>135953</v>
      </c>
      <c r="O978" s="1" t="s">
        <v>6248</v>
      </c>
      <c r="P978" s="2">
        <v>43172</v>
      </c>
      <c r="Q978" s="2">
        <v>45682</v>
      </c>
      <c r="R978" s="1" t="s">
        <v>6902</v>
      </c>
      <c r="S978" s="1" t="s">
        <v>6908</v>
      </c>
      <c r="T978" s="1" t="s">
        <v>9</v>
      </c>
      <c r="U978">
        <v>8984</v>
      </c>
      <c r="V978" s="1" t="s">
        <v>15</v>
      </c>
      <c r="W978" s="1" t="s">
        <v>16</v>
      </c>
      <c r="X978" s="2">
        <f t="shared" ca="1" si="15"/>
        <v>45937</v>
      </c>
      <c r="Y978" s="1">
        <f ca="1">ROUND(YEARFRAC(Merge1[[#This Row],[Join_Date]],Merge1[[#This Row],[Today]], 3),0)</f>
        <v>8</v>
      </c>
      <c r="Z978" s="1" t="str" cm="1">
        <f t="array" aca="1" ref="Z978" ca="1">_xlfn.IFS(
   Merge1[[#This Row],[Customer Tenure]]&lt;=2,"New",
   Merge1[[#This Row],[Customer Tenure]]&lt;=5,"Emerging",
  Merge1[[#This Row],[Customer Tenure]]&lt;9,"Established",
   TRUE,"Loyal"
)</f>
        <v>Established</v>
      </c>
      <c r="AA978" s="1" t="str" cm="1">
        <f t="array" ref="AA978">_xlfn.IFS(Merge1[[#This Row],[Income]]&lt;=30000,"Low",Merge1[[#This Row],[Income]]&lt;=60000,"Medium",Merge1[[#This Row],[Income]]&lt;=100000,"High", Merge1[[#This Row],[Income]]&gt;100000," Premium")</f>
        <v xml:space="preserve"> Premium</v>
      </c>
      <c r="AB978" s="1" t="str" cm="1">
        <f t="array" ref="AB978">_xlfn.IFS(Merge1[[#This Row],[Age]]&lt;= 28,"Gen Z", Merge1[[#This Row],[Age]]&lt;=44,"Millennials", Merge1[[#This Row],[Age]]&lt;=60,"Gen X", Merge1[[#This Row],[Age]]&gt;60,"Baby Boomers")</f>
        <v>Gen X</v>
      </c>
      <c r="AC978" s="1" t="str" cm="1">
        <f t="array" ref="AC978">_xlfn.IFS(
    Merge1[[#This Row],[Balance]]&lt;=50000,"Low",
    Merge1[[#This Row],[Balance]]&lt;=200000,"Medium",
    Merge1[[#This Row],[Balance]]&gt;200000,"High"
)</f>
        <v>Medium</v>
      </c>
    </row>
    <row r="979" spans="1:29" x14ac:dyDescent="0.25">
      <c r="A979" s="1" t="s">
        <v>1572</v>
      </c>
      <c r="B979" s="1" t="s">
        <v>6001</v>
      </c>
      <c r="C979" s="1" t="s">
        <v>5846</v>
      </c>
      <c r="D979" s="2">
        <v>44430</v>
      </c>
      <c r="E979">
        <v>342908</v>
      </c>
      <c r="F979">
        <v>580</v>
      </c>
      <c r="G979">
        <v>0</v>
      </c>
      <c r="H979" s="1" t="s">
        <v>5833</v>
      </c>
      <c r="I979" s="1" t="s">
        <v>6773</v>
      </c>
      <c r="J979" s="1" t="s">
        <v>6245</v>
      </c>
      <c r="K979">
        <v>45</v>
      </c>
      <c r="L979" s="1" t="s">
        <v>6260</v>
      </c>
      <c r="M979" s="1" t="s">
        <v>6251</v>
      </c>
      <c r="N979">
        <v>65893</v>
      </c>
      <c r="O979" s="1" t="s">
        <v>6248</v>
      </c>
      <c r="P979" s="2">
        <v>44513</v>
      </c>
      <c r="Q979" s="2">
        <v>45182</v>
      </c>
      <c r="R979" s="1" t="s">
        <v>6897</v>
      </c>
      <c r="S979" s="1" t="s">
        <v>6909</v>
      </c>
      <c r="T979" s="1" t="s">
        <v>9</v>
      </c>
      <c r="U979">
        <v>775</v>
      </c>
      <c r="V979" s="1" t="s">
        <v>24</v>
      </c>
      <c r="W979" s="1" t="s">
        <v>55</v>
      </c>
      <c r="X979" s="2">
        <f t="shared" ca="1" si="15"/>
        <v>45937</v>
      </c>
      <c r="Y979" s="1">
        <f ca="1">ROUND(YEARFRAC(Merge1[[#This Row],[Join_Date]],Merge1[[#This Row],[Today]], 3),0)</f>
        <v>4</v>
      </c>
      <c r="Z979" s="1" t="str" cm="1">
        <f t="array" aca="1" ref="Z979" ca="1">_xlfn.IFS(
   Merge1[[#This Row],[Customer Tenure]]&lt;=2,"New",
   Merge1[[#This Row],[Customer Tenure]]&lt;=5,"Emerging",
  Merge1[[#This Row],[Customer Tenure]]&lt;9,"Established",
   TRUE,"Loyal"
)</f>
        <v>Emerging</v>
      </c>
      <c r="AA979" s="1" t="str" cm="1">
        <f t="array" ref="AA979">_xlfn.IFS(Merge1[[#This Row],[Income]]&lt;=30000,"Low",Merge1[[#This Row],[Income]]&lt;=60000,"Medium",Merge1[[#This Row],[Income]]&lt;=100000,"High", Merge1[[#This Row],[Income]]&gt;100000," Premium")</f>
        <v>High</v>
      </c>
      <c r="AB979" s="1" t="str" cm="1">
        <f t="array" ref="AB979">_xlfn.IFS(Merge1[[#This Row],[Age]]&lt;= 28,"Gen Z", Merge1[[#This Row],[Age]]&lt;=44,"Millennials", Merge1[[#This Row],[Age]]&lt;=60,"Gen X", Merge1[[#This Row],[Age]]&gt;60,"Baby Boomers")</f>
        <v>Gen X</v>
      </c>
      <c r="AC979" s="1" t="str" cm="1">
        <f t="array" ref="AC979">_xlfn.IFS(
    Merge1[[#This Row],[Balance]]&lt;=50000,"Low",
    Merge1[[#This Row],[Balance]]&lt;=200000,"Medium",
    Merge1[[#This Row],[Balance]]&gt;200000,"High"
)</f>
        <v>High</v>
      </c>
    </row>
    <row r="980" spans="1:29" x14ac:dyDescent="0.25">
      <c r="A980" s="1" t="s">
        <v>291</v>
      </c>
      <c r="B980" s="1" t="s">
        <v>6095</v>
      </c>
      <c r="C980" s="1" t="s">
        <v>5832</v>
      </c>
      <c r="D980" s="2">
        <v>44612</v>
      </c>
      <c r="E980">
        <v>167031</v>
      </c>
      <c r="F980">
        <v>333</v>
      </c>
      <c r="G980">
        <v>0</v>
      </c>
      <c r="H980" s="1" t="s">
        <v>5833</v>
      </c>
      <c r="I980" s="1" t="s">
        <v>6559</v>
      </c>
      <c r="J980" s="1" t="s">
        <v>6240</v>
      </c>
      <c r="K980">
        <v>41</v>
      </c>
      <c r="L980" s="1" t="s">
        <v>6241</v>
      </c>
      <c r="M980" s="1" t="s">
        <v>6257</v>
      </c>
      <c r="N980">
        <v>48541</v>
      </c>
      <c r="O980" s="1" t="s">
        <v>6243</v>
      </c>
      <c r="P980" s="2">
        <v>44257</v>
      </c>
      <c r="Q980" s="2">
        <v>45252</v>
      </c>
      <c r="R980" s="1" t="s">
        <v>6887</v>
      </c>
      <c r="S980" s="1" t="s">
        <v>6888</v>
      </c>
      <c r="T980" s="1" t="s">
        <v>28</v>
      </c>
      <c r="U980">
        <v>8974</v>
      </c>
      <c r="V980" s="1" t="s">
        <v>10</v>
      </c>
      <c r="W980" s="1" t="s">
        <v>16</v>
      </c>
      <c r="X980" s="2">
        <f t="shared" ca="1" si="15"/>
        <v>45937</v>
      </c>
      <c r="Y980" s="1">
        <f ca="1">ROUND(YEARFRAC(Merge1[[#This Row],[Join_Date]],Merge1[[#This Row],[Today]], 3),0)</f>
        <v>5</v>
      </c>
      <c r="Z980" s="1" t="str" cm="1">
        <f t="array" aca="1" ref="Z980" ca="1">_xlfn.IFS(
   Merge1[[#This Row],[Customer Tenure]]&lt;=2,"New",
   Merge1[[#This Row],[Customer Tenure]]&lt;=5,"Emerging",
  Merge1[[#This Row],[Customer Tenure]]&lt;9,"Established",
   TRUE,"Loyal"
)</f>
        <v>Emerging</v>
      </c>
      <c r="AA980" s="1" t="str" cm="1">
        <f t="array" ref="AA980">_xlfn.IFS(Merge1[[#This Row],[Income]]&lt;=30000,"Low",Merge1[[#This Row],[Income]]&lt;=60000,"Medium",Merge1[[#This Row],[Income]]&lt;=100000,"High", Merge1[[#This Row],[Income]]&gt;100000," Premium")</f>
        <v>Medium</v>
      </c>
      <c r="AB980" s="1" t="str" cm="1">
        <f t="array" ref="AB980">_xlfn.IFS(Merge1[[#This Row],[Age]]&lt;= 28,"Gen Z", Merge1[[#This Row],[Age]]&lt;=44,"Millennials", Merge1[[#This Row],[Age]]&lt;=60,"Gen X", Merge1[[#This Row],[Age]]&gt;60,"Baby Boomers")</f>
        <v>Millennials</v>
      </c>
      <c r="AC980" s="1" t="str" cm="1">
        <f t="array" ref="AC980">_xlfn.IFS(
    Merge1[[#This Row],[Balance]]&lt;=50000,"Low",
    Merge1[[#This Row],[Balance]]&lt;=200000,"Medium",
    Merge1[[#This Row],[Balance]]&gt;200000,"High"
)</f>
        <v>Medium</v>
      </c>
    </row>
    <row r="981" spans="1:29" x14ac:dyDescent="0.25">
      <c r="A981" s="1" t="s">
        <v>27</v>
      </c>
      <c r="B981" s="1" t="s">
        <v>5927</v>
      </c>
      <c r="C981" s="1" t="s">
        <v>5832</v>
      </c>
      <c r="D981" s="2">
        <v>43403</v>
      </c>
      <c r="E981">
        <v>123364</v>
      </c>
      <c r="F981">
        <v>438</v>
      </c>
      <c r="G981">
        <v>0</v>
      </c>
      <c r="H981" s="1" t="s">
        <v>5838</v>
      </c>
      <c r="I981" s="1" t="s">
        <v>6476</v>
      </c>
      <c r="J981" s="1" t="s">
        <v>6240</v>
      </c>
      <c r="K981">
        <v>44</v>
      </c>
      <c r="L981" s="1" t="s">
        <v>6246</v>
      </c>
      <c r="M981" s="1" t="s">
        <v>6254</v>
      </c>
      <c r="N981">
        <v>47082</v>
      </c>
      <c r="O981" s="1" t="s">
        <v>6248</v>
      </c>
      <c r="P981" s="2">
        <v>45843</v>
      </c>
      <c r="Q981" s="2">
        <v>45518</v>
      </c>
      <c r="R981" s="1" t="s">
        <v>6889</v>
      </c>
      <c r="S981" s="1" t="s">
        <v>6890</v>
      </c>
      <c r="T981" s="1" t="s">
        <v>28</v>
      </c>
      <c r="U981">
        <v>7824</v>
      </c>
      <c r="V981" s="1" t="s">
        <v>10</v>
      </c>
      <c r="W981" s="1" t="s">
        <v>40</v>
      </c>
      <c r="X981" s="2">
        <f t="shared" ca="1" si="15"/>
        <v>45937</v>
      </c>
      <c r="Y981" s="1">
        <f ca="1">ROUND(YEARFRAC(Merge1[[#This Row],[Join_Date]],Merge1[[#This Row],[Today]], 3),0)</f>
        <v>0</v>
      </c>
      <c r="Z981" s="1" t="str" cm="1">
        <f t="array" aca="1" ref="Z981" ca="1">_xlfn.IFS(
   Merge1[[#This Row],[Customer Tenure]]&lt;=2,"New",
   Merge1[[#This Row],[Customer Tenure]]&lt;=5,"Emerging",
  Merge1[[#This Row],[Customer Tenure]]&lt;9,"Established",
   TRUE,"Loyal"
)</f>
        <v>New</v>
      </c>
      <c r="AA981" s="1" t="str" cm="1">
        <f t="array" ref="AA981">_xlfn.IFS(Merge1[[#This Row],[Income]]&lt;=30000,"Low",Merge1[[#This Row],[Income]]&lt;=60000,"Medium",Merge1[[#This Row],[Income]]&lt;=100000,"High", Merge1[[#This Row],[Income]]&gt;100000," Premium")</f>
        <v>Medium</v>
      </c>
      <c r="AB981" s="1" t="str" cm="1">
        <f t="array" ref="AB981">_xlfn.IFS(Merge1[[#This Row],[Age]]&lt;= 28,"Gen Z", Merge1[[#This Row],[Age]]&lt;=44,"Millennials", Merge1[[#This Row],[Age]]&lt;=60,"Gen X", Merge1[[#This Row],[Age]]&gt;60,"Baby Boomers")</f>
        <v>Millennials</v>
      </c>
      <c r="AC981" s="1" t="str" cm="1">
        <f t="array" ref="AC981">_xlfn.IFS(
    Merge1[[#This Row],[Balance]]&lt;=50000,"Low",
    Merge1[[#This Row],[Balance]]&lt;=200000,"Medium",
    Merge1[[#This Row],[Balance]]&gt;200000,"High"
)</f>
        <v>Medium</v>
      </c>
    </row>
    <row r="982" spans="1:29" x14ac:dyDescent="0.25">
      <c r="A982" s="1" t="s">
        <v>1576</v>
      </c>
      <c r="B982" s="1" t="s">
        <v>5941</v>
      </c>
      <c r="C982" s="1" t="s">
        <v>5846</v>
      </c>
      <c r="D982" s="2">
        <v>44775</v>
      </c>
      <c r="E982">
        <v>232076</v>
      </c>
      <c r="F982">
        <v>805</v>
      </c>
      <c r="G982">
        <v>0</v>
      </c>
      <c r="H982" s="1" t="s">
        <v>5833</v>
      </c>
      <c r="I982" s="1" t="s">
        <v>6676</v>
      </c>
      <c r="J982" s="1" t="s">
        <v>6245</v>
      </c>
      <c r="K982">
        <v>23</v>
      </c>
      <c r="L982" s="1" t="s">
        <v>6241</v>
      </c>
      <c r="M982" s="1" t="s">
        <v>6254</v>
      </c>
      <c r="N982">
        <v>130091</v>
      </c>
      <c r="O982" s="1" t="s">
        <v>6248</v>
      </c>
      <c r="P982" s="2">
        <v>45017</v>
      </c>
      <c r="Q982" s="2">
        <v>45348</v>
      </c>
      <c r="R982" s="1" t="s">
        <v>6885</v>
      </c>
      <c r="S982" s="1" t="s">
        <v>6886</v>
      </c>
      <c r="T982" s="1" t="s">
        <v>23</v>
      </c>
      <c r="U982">
        <v>7745</v>
      </c>
      <c r="V982" s="1" t="s">
        <v>10</v>
      </c>
      <c r="W982" s="1" t="s">
        <v>55</v>
      </c>
      <c r="X982" s="2">
        <f t="shared" ca="1" si="15"/>
        <v>45937</v>
      </c>
      <c r="Y982" s="1">
        <f ca="1">ROUND(YEARFRAC(Merge1[[#This Row],[Join_Date]],Merge1[[#This Row],[Today]], 3),0)</f>
        <v>3</v>
      </c>
      <c r="Z982" s="1" t="str" cm="1">
        <f t="array" aca="1" ref="Z982" ca="1">_xlfn.IFS(
   Merge1[[#This Row],[Customer Tenure]]&lt;=2,"New",
   Merge1[[#This Row],[Customer Tenure]]&lt;=5,"Emerging",
  Merge1[[#This Row],[Customer Tenure]]&lt;9,"Established",
   TRUE,"Loyal"
)</f>
        <v>Emerging</v>
      </c>
      <c r="AA982" s="1" t="str" cm="1">
        <f t="array" ref="AA982">_xlfn.IFS(Merge1[[#This Row],[Income]]&lt;=30000,"Low",Merge1[[#This Row],[Income]]&lt;=60000,"Medium",Merge1[[#This Row],[Income]]&lt;=100000,"High", Merge1[[#This Row],[Income]]&gt;100000," Premium")</f>
        <v xml:space="preserve"> Premium</v>
      </c>
      <c r="AB982" s="1" t="str" cm="1">
        <f t="array" ref="AB982">_xlfn.IFS(Merge1[[#This Row],[Age]]&lt;= 28,"Gen Z", Merge1[[#This Row],[Age]]&lt;=44,"Millennials", Merge1[[#This Row],[Age]]&lt;=60,"Gen X", Merge1[[#This Row],[Age]]&gt;60,"Baby Boomers")</f>
        <v>Gen Z</v>
      </c>
      <c r="AC982" s="1" t="str" cm="1">
        <f t="array" ref="AC982">_xlfn.IFS(
    Merge1[[#This Row],[Balance]]&lt;=50000,"Low",
    Merge1[[#This Row],[Balance]]&lt;=200000,"Medium",
    Merge1[[#This Row],[Balance]]&gt;200000,"High"
)</f>
        <v>High</v>
      </c>
    </row>
    <row r="983" spans="1:29" x14ac:dyDescent="0.25">
      <c r="A983" s="1" t="s">
        <v>1578</v>
      </c>
      <c r="B983" s="1" t="s">
        <v>5961</v>
      </c>
      <c r="C983" s="1" t="s">
        <v>5842</v>
      </c>
      <c r="D983" s="2">
        <v>43513</v>
      </c>
      <c r="E983">
        <v>70463</v>
      </c>
      <c r="F983">
        <v>733</v>
      </c>
      <c r="G983">
        <v>0</v>
      </c>
      <c r="H983" s="1" t="s">
        <v>5833</v>
      </c>
      <c r="I983" s="1" t="s">
        <v>6495</v>
      </c>
      <c r="J983" s="1" t="s">
        <v>6245</v>
      </c>
      <c r="K983">
        <v>50</v>
      </c>
      <c r="L983" s="1" t="s">
        <v>6246</v>
      </c>
      <c r="M983" s="1" t="s">
        <v>6254</v>
      </c>
      <c r="N983">
        <v>43411</v>
      </c>
      <c r="O983" s="1" t="s">
        <v>6248</v>
      </c>
      <c r="P983" s="2">
        <v>43612</v>
      </c>
      <c r="Q983" s="2">
        <v>45317</v>
      </c>
      <c r="R983" s="1" t="s">
        <v>6902</v>
      </c>
      <c r="S983" s="1" t="s">
        <v>6903</v>
      </c>
      <c r="T983" s="1" t="s">
        <v>23</v>
      </c>
      <c r="U983">
        <v>8046</v>
      </c>
      <c r="V983" s="1" t="s">
        <v>15</v>
      </c>
      <c r="W983" s="1" t="s">
        <v>106</v>
      </c>
      <c r="X983" s="2">
        <f t="shared" ca="1" si="15"/>
        <v>45937</v>
      </c>
      <c r="Y983" s="1">
        <f ca="1">ROUND(YEARFRAC(Merge1[[#This Row],[Join_Date]],Merge1[[#This Row],[Today]], 3),0)</f>
        <v>6</v>
      </c>
      <c r="Z983" s="1" t="str" cm="1">
        <f t="array" aca="1" ref="Z983" ca="1">_xlfn.IFS(
   Merge1[[#This Row],[Customer Tenure]]&lt;=2,"New",
   Merge1[[#This Row],[Customer Tenure]]&lt;=5,"Emerging",
  Merge1[[#This Row],[Customer Tenure]]&lt;9,"Established",
   TRUE,"Loyal"
)</f>
        <v>Established</v>
      </c>
      <c r="AA983" s="1" t="str" cm="1">
        <f t="array" ref="AA983">_xlfn.IFS(Merge1[[#This Row],[Income]]&lt;=30000,"Low",Merge1[[#This Row],[Income]]&lt;=60000,"Medium",Merge1[[#This Row],[Income]]&lt;=100000,"High", Merge1[[#This Row],[Income]]&gt;100000," Premium")</f>
        <v>Medium</v>
      </c>
      <c r="AB983" s="1" t="str" cm="1">
        <f t="array" ref="AB983">_xlfn.IFS(Merge1[[#This Row],[Age]]&lt;= 28,"Gen Z", Merge1[[#This Row],[Age]]&lt;=44,"Millennials", Merge1[[#This Row],[Age]]&lt;=60,"Gen X", Merge1[[#This Row],[Age]]&gt;60,"Baby Boomers")</f>
        <v>Gen X</v>
      </c>
      <c r="AC983" s="1" t="str" cm="1">
        <f t="array" ref="AC983">_xlfn.IFS(
    Merge1[[#This Row],[Balance]]&lt;=50000,"Low",
    Merge1[[#This Row],[Balance]]&lt;=200000,"Medium",
    Merge1[[#This Row],[Balance]]&gt;200000,"High"
)</f>
        <v>Medium</v>
      </c>
    </row>
    <row r="984" spans="1:29" x14ac:dyDescent="0.25">
      <c r="A984" s="1" t="s">
        <v>807</v>
      </c>
      <c r="B984" s="1" t="s">
        <v>5978</v>
      </c>
      <c r="C984" s="1" t="s">
        <v>5842</v>
      </c>
      <c r="D984" s="2">
        <v>42488</v>
      </c>
      <c r="E984">
        <v>343303</v>
      </c>
      <c r="F984">
        <v>446</v>
      </c>
      <c r="G984">
        <v>0</v>
      </c>
      <c r="H984" s="1" t="s">
        <v>5833</v>
      </c>
      <c r="I984" s="1" t="s">
        <v>6428</v>
      </c>
      <c r="J984" s="1" t="s">
        <v>6240</v>
      </c>
      <c r="K984">
        <v>66</v>
      </c>
      <c r="L984" s="1" t="s">
        <v>6241</v>
      </c>
      <c r="M984" s="1" t="s">
        <v>6266</v>
      </c>
      <c r="N984">
        <v>83852</v>
      </c>
      <c r="O984" s="1" t="s">
        <v>6243</v>
      </c>
      <c r="P984" s="2">
        <v>45560</v>
      </c>
      <c r="Q984" s="2">
        <v>45531</v>
      </c>
      <c r="R984" s="1" t="s">
        <v>6889</v>
      </c>
      <c r="S984" s="1" t="s">
        <v>6890</v>
      </c>
      <c r="T984" s="1" t="s">
        <v>14</v>
      </c>
      <c r="U984">
        <v>7606</v>
      </c>
      <c r="V984" s="1" t="s">
        <v>15</v>
      </c>
      <c r="W984" s="1" t="s">
        <v>55</v>
      </c>
      <c r="X984" s="2">
        <f t="shared" ca="1" si="15"/>
        <v>45937</v>
      </c>
      <c r="Y984" s="1">
        <f ca="1">ROUND(YEARFRAC(Merge1[[#This Row],[Join_Date]],Merge1[[#This Row],[Today]], 3),0)</f>
        <v>1</v>
      </c>
      <c r="Z984" s="1" t="str" cm="1">
        <f t="array" aca="1" ref="Z984" ca="1">_xlfn.IFS(
   Merge1[[#This Row],[Customer Tenure]]&lt;=2,"New",
   Merge1[[#This Row],[Customer Tenure]]&lt;=5,"Emerging",
  Merge1[[#This Row],[Customer Tenure]]&lt;9,"Established",
   TRUE,"Loyal"
)</f>
        <v>New</v>
      </c>
      <c r="AA984" s="1" t="str" cm="1">
        <f t="array" ref="AA984">_xlfn.IFS(Merge1[[#This Row],[Income]]&lt;=30000,"Low",Merge1[[#This Row],[Income]]&lt;=60000,"Medium",Merge1[[#This Row],[Income]]&lt;=100000,"High", Merge1[[#This Row],[Income]]&gt;100000," Premium")</f>
        <v>High</v>
      </c>
      <c r="AB984" s="1" t="str" cm="1">
        <f t="array" ref="AB984">_xlfn.IFS(Merge1[[#This Row],[Age]]&lt;= 28,"Gen Z", Merge1[[#This Row],[Age]]&lt;=44,"Millennials", Merge1[[#This Row],[Age]]&lt;=60,"Gen X", Merge1[[#This Row],[Age]]&gt;60,"Baby Boomers")</f>
        <v>Baby Boomers</v>
      </c>
      <c r="AC984" s="1" t="str" cm="1">
        <f t="array" ref="AC984">_xlfn.IFS(
    Merge1[[#This Row],[Balance]]&lt;=50000,"Low",
    Merge1[[#This Row],[Balance]]&lt;=200000,"Medium",
    Merge1[[#This Row],[Balance]]&gt;200000,"High"
)</f>
        <v>High</v>
      </c>
    </row>
    <row r="985" spans="1:29" x14ac:dyDescent="0.25">
      <c r="A985" s="1" t="s">
        <v>1581</v>
      </c>
      <c r="B985" s="1" t="s">
        <v>6059</v>
      </c>
      <c r="C985" s="1" t="s">
        <v>5832</v>
      </c>
      <c r="D985" s="2">
        <v>42718</v>
      </c>
      <c r="E985">
        <v>396471</v>
      </c>
      <c r="F985">
        <v>328</v>
      </c>
      <c r="G985">
        <v>249172</v>
      </c>
      <c r="H985" s="1" t="s">
        <v>5833</v>
      </c>
      <c r="I985" s="1" t="s">
        <v>6635</v>
      </c>
      <c r="J985" s="1" t="s">
        <v>6245</v>
      </c>
      <c r="K985">
        <v>28</v>
      </c>
      <c r="L985" s="1" t="s">
        <v>6256</v>
      </c>
      <c r="M985" s="1" t="s">
        <v>6251</v>
      </c>
      <c r="N985">
        <v>82768</v>
      </c>
      <c r="O985" s="1" t="s">
        <v>6243</v>
      </c>
      <c r="P985" s="2">
        <v>42293</v>
      </c>
      <c r="Q985" s="2">
        <v>45733</v>
      </c>
      <c r="R985" s="1" t="s">
        <v>6899</v>
      </c>
      <c r="S985" s="1" t="s">
        <v>6914</v>
      </c>
      <c r="T985" s="1" t="s">
        <v>9</v>
      </c>
      <c r="U985">
        <v>549</v>
      </c>
      <c r="V985" s="1" t="s">
        <v>24</v>
      </c>
      <c r="W985" s="1" t="s">
        <v>16</v>
      </c>
      <c r="X985" s="2">
        <f t="shared" ca="1" si="15"/>
        <v>45937</v>
      </c>
      <c r="Y985" s="1">
        <f ca="1">ROUND(YEARFRAC(Merge1[[#This Row],[Join_Date]],Merge1[[#This Row],[Today]], 3),0)</f>
        <v>10</v>
      </c>
      <c r="Z985" s="1" t="str" cm="1">
        <f t="array" aca="1" ref="Z985" ca="1">_xlfn.IFS(
   Merge1[[#This Row],[Customer Tenure]]&lt;=2,"New",
   Merge1[[#This Row],[Customer Tenure]]&lt;=5,"Emerging",
  Merge1[[#This Row],[Customer Tenure]]&lt;9,"Established",
   TRUE,"Loyal"
)</f>
        <v>Loyal</v>
      </c>
      <c r="AA985" s="1" t="str" cm="1">
        <f t="array" ref="AA985">_xlfn.IFS(Merge1[[#This Row],[Income]]&lt;=30000,"Low",Merge1[[#This Row],[Income]]&lt;=60000,"Medium",Merge1[[#This Row],[Income]]&lt;=100000,"High", Merge1[[#This Row],[Income]]&gt;100000," Premium")</f>
        <v>High</v>
      </c>
      <c r="AB985" s="1" t="str" cm="1">
        <f t="array" ref="AB985">_xlfn.IFS(Merge1[[#This Row],[Age]]&lt;= 28,"Gen Z", Merge1[[#This Row],[Age]]&lt;=44,"Millennials", Merge1[[#This Row],[Age]]&lt;=60,"Gen X", Merge1[[#This Row],[Age]]&gt;60,"Baby Boomers")</f>
        <v>Gen Z</v>
      </c>
      <c r="AC985" s="1" t="str" cm="1">
        <f t="array" ref="AC985">_xlfn.IFS(
    Merge1[[#This Row],[Balance]]&lt;=50000,"Low",
    Merge1[[#This Row],[Balance]]&lt;=200000,"Medium",
    Merge1[[#This Row],[Balance]]&gt;200000,"High"
)</f>
        <v>High</v>
      </c>
    </row>
    <row r="986" spans="1:29" x14ac:dyDescent="0.25">
      <c r="A986" s="1" t="s">
        <v>896</v>
      </c>
      <c r="B986" s="1" t="s">
        <v>6227</v>
      </c>
      <c r="C986" s="1" t="s">
        <v>5842</v>
      </c>
      <c r="D986" s="2">
        <v>44145</v>
      </c>
      <c r="E986">
        <v>224021</v>
      </c>
      <c r="F986">
        <v>823</v>
      </c>
      <c r="G986">
        <v>182577</v>
      </c>
      <c r="H986" s="1" t="s">
        <v>5833</v>
      </c>
      <c r="I986" s="1" t="s">
        <v>6384</v>
      </c>
      <c r="J986" s="1" t="s">
        <v>6245</v>
      </c>
      <c r="K986">
        <v>43</v>
      </c>
      <c r="L986" s="1" t="s">
        <v>6256</v>
      </c>
      <c r="M986" s="1" t="s">
        <v>6266</v>
      </c>
      <c r="N986">
        <v>125228</v>
      </c>
      <c r="O986" s="1" t="s">
        <v>6243</v>
      </c>
      <c r="P986" s="2">
        <v>45748</v>
      </c>
      <c r="Q986" s="2">
        <v>45741</v>
      </c>
      <c r="R986" s="1" t="s">
        <v>6899</v>
      </c>
      <c r="S986" s="1" t="s">
        <v>6914</v>
      </c>
      <c r="T986" s="1" t="s">
        <v>28</v>
      </c>
      <c r="U986">
        <v>7995</v>
      </c>
      <c r="V986" s="1" t="s">
        <v>19</v>
      </c>
      <c r="W986" s="1" t="s">
        <v>11</v>
      </c>
      <c r="X986" s="2">
        <f t="shared" ca="1" si="15"/>
        <v>45937</v>
      </c>
      <c r="Y986" s="1">
        <f ca="1">ROUND(YEARFRAC(Merge1[[#This Row],[Join_Date]],Merge1[[#This Row],[Today]], 3),0)</f>
        <v>1</v>
      </c>
      <c r="Z986" s="1" t="str" cm="1">
        <f t="array" aca="1" ref="Z986" ca="1">_xlfn.IFS(
   Merge1[[#This Row],[Customer Tenure]]&lt;=2,"New",
   Merge1[[#This Row],[Customer Tenure]]&lt;=5,"Emerging",
  Merge1[[#This Row],[Customer Tenure]]&lt;9,"Established",
   TRUE,"Loyal"
)</f>
        <v>New</v>
      </c>
      <c r="AA986" s="1" t="str" cm="1">
        <f t="array" ref="AA986">_xlfn.IFS(Merge1[[#This Row],[Income]]&lt;=30000,"Low",Merge1[[#This Row],[Income]]&lt;=60000,"Medium",Merge1[[#This Row],[Income]]&lt;=100000,"High", Merge1[[#This Row],[Income]]&gt;100000," Premium")</f>
        <v xml:space="preserve"> Premium</v>
      </c>
      <c r="AB986" s="1" t="str" cm="1">
        <f t="array" ref="AB986">_xlfn.IFS(Merge1[[#This Row],[Age]]&lt;= 28,"Gen Z", Merge1[[#This Row],[Age]]&lt;=44,"Millennials", Merge1[[#This Row],[Age]]&lt;=60,"Gen X", Merge1[[#This Row],[Age]]&gt;60,"Baby Boomers")</f>
        <v>Millennials</v>
      </c>
      <c r="AC986" s="1" t="str" cm="1">
        <f t="array" ref="AC986">_xlfn.IFS(
    Merge1[[#This Row],[Balance]]&lt;=50000,"Low",
    Merge1[[#This Row],[Balance]]&lt;=200000,"Medium",
    Merge1[[#This Row],[Balance]]&gt;200000,"High"
)</f>
        <v>High</v>
      </c>
    </row>
    <row r="987" spans="1:29" x14ac:dyDescent="0.25">
      <c r="A987" s="1" t="s">
        <v>986</v>
      </c>
      <c r="B987" s="1" t="s">
        <v>6081</v>
      </c>
      <c r="C987" s="1" t="s">
        <v>5835</v>
      </c>
      <c r="D987" s="2">
        <v>44127</v>
      </c>
      <c r="E987">
        <v>66983</v>
      </c>
      <c r="F987">
        <v>502</v>
      </c>
      <c r="G987">
        <v>0</v>
      </c>
      <c r="H987" s="1" t="s">
        <v>5838</v>
      </c>
      <c r="I987" s="1" t="s">
        <v>6836</v>
      </c>
      <c r="J987" s="1" t="s">
        <v>6245</v>
      </c>
      <c r="K987">
        <v>65</v>
      </c>
      <c r="L987" s="1" t="s">
        <v>6260</v>
      </c>
      <c r="M987" s="1" t="s">
        <v>6247</v>
      </c>
      <c r="N987">
        <v>139273</v>
      </c>
      <c r="O987" s="1" t="s">
        <v>6248</v>
      </c>
      <c r="P987" s="2">
        <v>42602</v>
      </c>
      <c r="Q987" s="2">
        <v>45721</v>
      </c>
      <c r="R987" s="1" t="s">
        <v>6899</v>
      </c>
      <c r="S987" s="1" t="s">
        <v>6914</v>
      </c>
      <c r="T987" s="1" t="s">
        <v>9</v>
      </c>
      <c r="U987">
        <v>2059</v>
      </c>
      <c r="V987" s="1" t="s">
        <v>24</v>
      </c>
      <c r="W987" s="1" t="s">
        <v>106</v>
      </c>
      <c r="X987" s="2">
        <f t="shared" ca="1" si="15"/>
        <v>45937</v>
      </c>
      <c r="Y987" s="1">
        <f ca="1">ROUND(YEARFRAC(Merge1[[#This Row],[Join_Date]],Merge1[[#This Row],[Today]], 3),0)</f>
        <v>9</v>
      </c>
      <c r="Z987" s="1" t="str" cm="1">
        <f t="array" aca="1" ref="Z987" ca="1">_xlfn.IFS(
   Merge1[[#This Row],[Customer Tenure]]&lt;=2,"New",
   Merge1[[#This Row],[Customer Tenure]]&lt;=5,"Emerging",
  Merge1[[#This Row],[Customer Tenure]]&lt;9,"Established",
   TRUE,"Loyal"
)</f>
        <v>Loyal</v>
      </c>
      <c r="AA987" s="1" t="str" cm="1">
        <f t="array" ref="AA987">_xlfn.IFS(Merge1[[#This Row],[Income]]&lt;=30000,"Low",Merge1[[#This Row],[Income]]&lt;=60000,"Medium",Merge1[[#This Row],[Income]]&lt;=100000,"High", Merge1[[#This Row],[Income]]&gt;100000," Premium")</f>
        <v xml:space="preserve"> Premium</v>
      </c>
      <c r="AB987" s="1" t="str" cm="1">
        <f t="array" ref="AB987">_xlfn.IFS(Merge1[[#This Row],[Age]]&lt;= 28,"Gen Z", Merge1[[#This Row],[Age]]&lt;=44,"Millennials", Merge1[[#This Row],[Age]]&lt;=60,"Gen X", Merge1[[#This Row],[Age]]&gt;60,"Baby Boomers")</f>
        <v>Baby Boomers</v>
      </c>
      <c r="AC987" s="1" t="str" cm="1">
        <f t="array" ref="AC987">_xlfn.IFS(
    Merge1[[#This Row],[Balance]]&lt;=50000,"Low",
    Merge1[[#This Row],[Balance]]&lt;=200000,"Medium",
    Merge1[[#This Row],[Balance]]&gt;200000,"High"
)</f>
        <v>Medium</v>
      </c>
    </row>
    <row r="988" spans="1:29" x14ac:dyDescent="0.25">
      <c r="A988" s="1" t="s">
        <v>1585</v>
      </c>
      <c r="B988" s="1" t="s">
        <v>5873</v>
      </c>
      <c r="C988" s="1" t="s">
        <v>5835</v>
      </c>
      <c r="D988" s="2">
        <v>45596</v>
      </c>
      <c r="E988">
        <v>13261</v>
      </c>
      <c r="F988">
        <v>352</v>
      </c>
      <c r="G988">
        <v>59633</v>
      </c>
      <c r="H988" s="1" t="s">
        <v>5833</v>
      </c>
      <c r="I988" s="1" t="s">
        <v>6497</v>
      </c>
      <c r="J988" s="1" t="s">
        <v>6245</v>
      </c>
      <c r="K988">
        <v>27</v>
      </c>
      <c r="L988" s="1" t="s">
        <v>6241</v>
      </c>
      <c r="M988" s="1" t="s">
        <v>6247</v>
      </c>
      <c r="N988">
        <v>72307</v>
      </c>
      <c r="O988" s="1" t="s">
        <v>6243</v>
      </c>
      <c r="P988" s="2">
        <v>43945</v>
      </c>
      <c r="Q988" s="2">
        <v>45798</v>
      </c>
      <c r="R988" s="1" t="s">
        <v>6906</v>
      </c>
      <c r="S988" s="1" t="s">
        <v>6907</v>
      </c>
      <c r="T988" s="1" t="s">
        <v>23</v>
      </c>
      <c r="U988">
        <v>3293</v>
      </c>
      <c r="V988" s="1" t="s">
        <v>15</v>
      </c>
      <c r="W988" s="1" t="s">
        <v>16</v>
      </c>
      <c r="X988" s="2">
        <f t="shared" ca="1" si="15"/>
        <v>45937</v>
      </c>
      <c r="Y988" s="1">
        <f ca="1">ROUND(YEARFRAC(Merge1[[#This Row],[Join_Date]],Merge1[[#This Row],[Today]], 3),0)</f>
        <v>5</v>
      </c>
      <c r="Z988" s="1" t="str" cm="1">
        <f t="array" aca="1" ref="Z988" ca="1">_xlfn.IFS(
   Merge1[[#This Row],[Customer Tenure]]&lt;=2,"New",
   Merge1[[#This Row],[Customer Tenure]]&lt;=5,"Emerging",
  Merge1[[#This Row],[Customer Tenure]]&lt;9,"Established",
   TRUE,"Loyal"
)</f>
        <v>Emerging</v>
      </c>
      <c r="AA988" s="1" t="str" cm="1">
        <f t="array" ref="AA988">_xlfn.IFS(Merge1[[#This Row],[Income]]&lt;=30000,"Low",Merge1[[#This Row],[Income]]&lt;=60000,"Medium",Merge1[[#This Row],[Income]]&lt;=100000,"High", Merge1[[#This Row],[Income]]&gt;100000," Premium")</f>
        <v>High</v>
      </c>
      <c r="AB988" s="1" t="str" cm="1">
        <f t="array" ref="AB988">_xlfn.IFS(Merge1[[#This Row],[Age]]&lt;= 28,"Gen Z", Merge1[[#This Row],[Age]]&lt;=44,"Millennials", Merge1[[#This Row],[Age]]&lt;=60,"Gen X", Merge1[[#This Row],[Age]]&gt;60,"Baby Boomers")</f>
        <v>Gen Z</v>
      </c>
      <c r="AC988" s="1" t="str" cm="1">
        <f t="array" ref="AC988">_xlfn.IFS(
    Merge1[[#This Row],[Balance]]&lt;=50000,"Low",
    Merge1[[#This Row],[Balance]]&lt;=200000,"Medium",
    Merge1[[#This Row],[Balance]]&gt;200000,"High"
)</f>
        <v>Low</v>
      </c>
    </row>
    <row r="989" spans="1:29" x14ac:dyDescent="0.25">
      <c r="A989" s="1" t="s">
        <v>1324</v>
      </c>
      <c r="B989" s="1" t="s">
        <v>6160</v>
      </c>
      <c r="C989" s="1" t="s">
        <v>5842</v>
      </c>
      <c r="D989" s="2">
        <v>44298</v>
      </c>
      <c r="E989">
        <v>110130</v>
      </c>
      <c r="F989">
        <v>826</v>
      </c>
      <c r="G989">
        <v>0</v>
      </c>
      <c r="H989" s="1" t="s">
        <v>5833</v>
      </c>
      <c r="I989" s="1" t="s">
        <v>6666</v>
      </c>
      <c r="J989" s="1" t="s">
        <v>6240</v>
      </c>
      <c r="K989">
        <v>39</v>
      </c>
      <c r="L989" s="1" t="s">
        <v>6241</v>
      </c>
      <c r="M989" s="1" t="s">
        <v>6257</v>
      </c>
      <c r="N989">
        <v>118818</v>
      </c>
      <c r="O989" s="1" t="s">
        <v>6248</v>
      </c>
      <c r="P989" s="2">
        <v>43494</v>
      </c>
      <c r="Q989" s="2">
        <v>45534</v>
      </c>
      <c r="R989" s="1" t="s">
        <v>6889</v>
      </c>
      <c r="S989" s="1" t="s">
        <v>6890</v>
      </c>
      <c r="T989" s="1" t="s">
        <v>9</v>
      </c>
      <c r="U989">
        <v>4685</v>
      </c>
      <c r="V989" s="1" t="s">
        <v>10</v>
      </c>
      <c r="W989" s="1" t="s">
        <v>16</v>
      </c>
      <c r="X989" s="2">
        <f t="shared" ca="1" si="15"/>
        <v>45937</v>
      </c>
      <c r="Y989" s="1">
        <f ca="1">ROUND(YEARFRAC(Merge1[[#This Row],[Join_Date]],Merge1[[#This Row],[Today]], 3),0)</f>
        <v>7</v>
      </c>
      <c r="Z989" s="1" t="str" cm="1">
        <f t="array" aca="1" ref="Z989" ca="1">_xlfn.IFS(
   Merge1[[#This Row],[Customer Tenure]]&lt;=2,"New",
   Merge1[[#This Row],[Customer Tenure]]&lt;=5,"Emerging",
  Merge1[[#This Row],[Customer Tenure]]&lt;9,"Established",
   TRUE,"Loyal"
)</f>
        <v>Established</v>
      </c>
      <c r="AA989" s="1" t="str" cm="1">
        <f t="array" ref="AA989">_xlfn.IFS(Merge1[[#This Row],[Income]]&lt;=30000,"Low",Merge1[[#This Row],[Income]]&lt;=60000,"Medium",Merge1[[#This Row],[Income]]&lt;=100000,"High", Merge1[[#This Row],[Income]]&gt;100000," Premium")</f>
        <v xml:space="preserve"> Premium</v>
      </c>
      <c r="AB989" s="1" t="str" cm="1">
        <f t="array" ref="AB989">_xlfn.IFS(Merge1[[#This Row],[Age]]&lt;= 28,"Gen Z", Merge1[[#This Row],[Age]]&lt;=44,"Millennials", Merge1[[#This Row],[Age]]&lt;=60,"Gen X", Merge1[[#This Row],[Age]]&gt;60,"Baby Boomers")</f>
        <v>Millennials</v>
      </c>
      <c r="AC989" s="1" t="str" cm="1">
        <f t="array" ref="AC989">_xlfn.IFS(
    Merge1[[#This Row],[Balance]]&lt;=50000,"Low",
    Merge1[[#This Row],[Balance]]&lt;=200000,"Medium",
    Merge1[[#This Row],[Balance]]&gt;200000,"High"
)</f>
        <v>Medium</v>
      </c>
    </row>
    <row r="990" spans="1:29" x14ac:dyDescent="0.25">
      <c r="A990" s="1" t="s">
        <v>1588</v>
      </c>
      <c r="B990" s="1" t="s">
        <v>6160</v>
      </c>
      <c r="C990" s="1" t="s">
        <v>5832</v>
      </c>
      <c r="D990" s="2">
        <v>43792</v>
      </c>
      <c r="E990">
        <v>248724</v>
      </c>
      <c r="F990">
        <v>524</v>
      </c>
      <c r="G990">
        <v>0</v>
      </c>
      <c r="H990" s="1" t="s">
        <v>5833</v>
      </c>
      <c r="I990" s="1" t="s">
        <v>6666</v>
      </c>
      <c r="J990" s="1" t="s">
        <v>6240</v>
      </c>
      <c r="K990">
        <v>39</v>
      </c>
      <c r="L990" s="1" t="s">
        <v>6241</v>
      </c>
      <c r="M990" s="1" t="s">
        <v>6257</v>
      </c>
      <c r="N990">
        <v>118818</v>
      </c>
      <c r="O990" s="1" t="s">
        <v>6248</v>
      </c>
      <c r="P990" s="2">
        <v>43494</v>
      </c>
      <c r="Q990" s="2">
        <v>45534</v>
      </c>
      <c r="R990" s="1" t="s">
        <v>6889</v>
      </c>
      <c r="S990" s="1" t="s">
        <v>6890</v>
      </c>
      <c r="T990" s="1" t="s">
        <v>9</v>
      </c>
      <c r="U990">
        <v>1673</v>
      </c>
      <c r="V990" s="1" t="s">
        <v>10</v>
      </c>
      <c r="W990" s="1" t="s">
        <v>29</v>
      </c>
      <c r="X990" s="2">
        <f t="shared" ca="1" si="15"/>
        <v>45937</v>
      </c>
      <c r="Y990" s="1">
        <f ca="1">ROUND(YEARFRAC(Merge1[[#This Row],[Join_Date]],Merge1[[#This Row],[Today]], 3),0)</f>
        <v>7</v>
      </c>
      <c r="Z990" s="1" t="str" cm="1">
        <f t="array" aca="1" ref="Z990" ca="1">_xlfn.IFS(
   Merge1[[#This Row],[Customer Tenure]]&lt;=2,"New",
   Merge1[[#This Row],[Customer Tenure]]&lt;=5,"Emerging",
  Merge1[[#This Row],[Customer Tenure]]&lt;9,"Established",
   TRUE,"Loyal"
)</f>
        <v>Established</v>
      </c>
      <c r="AA990" s="1" t="str" cm="1">
        <f t="array" ref="AA990">_xlfn.IFS(Merge1[[#This Row],[Income]]&lt;=30000,"Low",Merge1[[#This Row],[Income]]&lt;=60000,"Medium",Merge1[[#This Row],[Income]]&lt;=100000,"High", Merge1[[#This Row],[Income]]&gt;100000," Premium")</f>
        <v xml:space="preserve"> Premium</v>
      </c>
      <c r="AB990" s="1" t="str" cm="1">
        <f t="array" ref="AB990">_xlfn.IFS(Merge1[[#This Row],[Age]]&lt;= 28,"Gen Z", Merge1[[#This Row],[Age]]&lt;=44,"Millennials", Merge1[[#This Row],[Age]]&lt;=60,"Gen X", Merge1[[#This Row],[Age]]&gt;60,"Baby Boomers")</f>
        <v>Millennials</v>
      </c>
      <c r="AC990" s="1" t="str" cm="1">
        <f t="array" ref="AC990">_xlfn.IFS(
    Merge1[[#This Row],[Balance]]&lt;=50000,"Low",
    Merge1[[#This Row],[Balance]]&lt;=200000,"Medium",
    Merge1[[#This Row],[Balance]]&gt;200000,"High"
)</f>
        <v>High</v>
      </c>
    </row>
    <row r="991" spans="1:29" x14ac:dyDescent="0.25">
      <c r="A991" s="1" t="s">
        <v>1361</v>
      </c>
      <c r="B991" s="1" t="s">
        <v>6139</v>
      </c>
      <c r="C991" s="1" t="s">
        <v>5835</v>
      </c>
      <c r="D991" s="2">
        <v>44246</v>
      </c>
      <c r="E991">
        <v>98046</v>
      </c>
      <c r="F991">
        <v>308</v>
      </c>
      <c r="G991">
        <v>236226</v>
      </c>
      <c r="H991" s="1" t="s">
        <v>5833</v>
      </c>
      <c r="I991" s="1" t="s">
        <v>6488</v>
      </c>
      <c r="J991" s="1" t="s">
        <v>6240</v>
      </c>
      <c r="K991">
        <v>60</v>
      </c>
      <c r="L991" s="1" t="s">
        <v>6260</v>
      </c>
      <c r="M991" s="1" t="s">
        <v>6266</v>
      </c>
      <c r="N991">
        <v>157612</v>
      </c>
      <c r="O991" s="1" t="s">
        <v>6243</v>
      </c>
      <c r="P991" s="2">
        <v>43780</v>
      </c>
      <c r="Q991" s="2">
        <v>45509</v>
      </c>
      <c r="R991" s="1" t="s">
        <v>6889</v>
      </c>
      <c r="S991" s="1" t="s">
        <v>6890</v>
      </c>
      <c r="T991" s="1" t="s">
        <v>28</v>
      </c>
      <c r="U991">
        <v>6486</v>
      </c>
      <c r="V991" s="1" t="s">
        <v>24</v>
      </c>
      <c r="W991" s="1" t="s">
        <v>25</v>
      </c>
      <c r="X991" s="2">
        <f t="shared" ca="1" si="15"/>
        <v>45937</v>
      </c>
      <c r="Y991" s="1">
        <f ca="1">ROUND(YEARFRAC(Merge1[[#This Row],[Join_Date]],Merge1[[#This Row],[Today]], 3),0)</f>
        <v>6</v>
      </c>
      <c r="Z991" s="1" t="str" cm="1">
        <f t="array" aca="1" ref="Z991" ca="1">_xlfn.IFS(
   Merge1[[#This Row],[Customer Tenure]]&lt;=2,"New",
   Merge1[[#This Row],[Customer Tenure]]&lt;=5,"Emerging",
  Merge1[[#This Row],[Customer Tenure]]&lt;9,"Established",
   TRUE,"Loyal"
)</f>
        <v>Established</v>
      </c>
      <c r="AA991" s="1" t="str" cm="1">
        <f t="array" ref="AA991">_xlfn.IFS(Merge1[[#This Row],[Income]]&lt;=30000,"Low",Merge1[[#This Row],[Income]]&lt;=60000,"Medium",Merge1[[#This Row],[Income]]&lt;=100000,"High", Merge1[[#This Row],[Income]]&gt;100000," Premium")</f>
        <v xml:space="preserve"> Premium</v>
      </c>
      <c r="AB991" s="1" t="str" cm="1">
        <f t="array" ref="AB991">_xlfn.IFS(Merge1[[#This Row],[Age]]&lt;= 28,"Gen Z", Merge1[[#This Row],[Age]]&lt;=44,"Millennials", Merge1[[#This Row],[Age]]&lt;=60,"Gen X", Merge1[[#This Row],[Age]]&gt;60,"Baby Boomers")</f>
        <v>Gen X</v>
      </c>
      <c r="AC991" s="1" t="str" cm="1">
        <f t="array" ref="AC991">_xlfn.IFS(
    Merge1[[#This Row],[Balance]]&lt;=50000,"Low",
    Merge1[[#This Row],[Balance]]&lt;=200000,"Medium",
    Merge1[[#This Row],[Balance]]&gt;200000,"High"
)</f>
        <v>Medium</v>
      </c>
    </row>
    <row r="992" spans="1:29" x14ac:dyDescent="0.25">
      <c r="A992" s="1" t="s">
        <v>1591</v>
      </c>
      <c r="B992" s="1" t="s">
        <v>5970</v>
      </c>
      <c r="C992" s="1" t="s">
        <v>5835</v>
      </c>
      <c r="D992" s="2">
        <v>42822</v>
      </c>
      <c r="E992">
        <v>178933</v>
      </c>
      <c r="F992">
        <v>551</v>
      </c>
      <c r="G992">
        <v>0</v>
      </c>
      <c r="H992" s="1" t="s">
        <v>5833</v>
      </c>
      <c r="I992" s="1" t="s">
        <v>6503</v>
      </c>
      <c r="J992" s="1" t="s">
        <v>6240</v>
      </c>
      <c r="K992">
        <v>29</v>
      </c>
      <c r="L992" s="1" t="s">
        <v>6246</v>
      </c>
      <c r="M992" s="1" t="s">
        <v>6262</v>
      </c>
      <c r="N992">
        <v>117883</v>
      </c>
      <c r="O992" s="1" t="s">
        <v>6243</v>
      </c>
      <c r="P992" s="2">
        <v>45525</v>
      </c>
      <c r="Q992" s="2">
        <v>45189</v>
      </c>
      <c r="R992" s="1" t="s">
        <v>6897</v>
      </c>
      <c r="S992" s="1" t="s">
        <v>6909</v>
      </c>
      <c r="T992" s="1" t="s">
        <v>28</v>
      </c>
      <c r="U992">
        <v>9249</v>
      </c>
      <c r="V992" s="1" t="s">
        <v>10</v>
      </c>
      <c r="W992" s="1" t="s">
        <v>20</v>
      </c>
      <c r="X992" s="2">
        <f t="shared" ca="1" si="15"/>
        <v>45937</v>
      </c>
      <c r="Y992" s="1">
        <f ca="1">ROUND(YEARFRAC(Merge1[[#This Row],[Join_Date]],Merge1[[#This Row],[Today]], 3),0)</f>
        <v>1</v>
      </c>
      <c r="Z992" s="1" t="str" cm="1">
        <f t="array" aca="1" ref="Z992" ca="1">_xlfn.IFS(
   Merge1[[#This Row],[Customer Tenure]]&lt;=2,"New",
   Merge1[[#This Row],[Customer Tenure]]&lt;=5,"Emerging",
  Merge1[[#This Row],[Customer Tenure]]&lt;9,"Established",
   TRUE,"Loyal"
)</f>
        <v>New</v>
      </c>
      <c r="AA992" s="1" t="str" cm="1">
        <f t="array" ref="AA992">_xlfn.IFS(Merge1[[#This Row],[Income]]&lt;=30000,"Low",Merge1[[#This Row],[Income]]&lt;=60000,"Medium",Merge1[[#This Row],[Income]]&lt;=100000,"High", Merge1[[#This Row],[Income]]&gt;100000," Premium")</f>
        <v xml:space="preserve"> Premium</v>
      </c>
      <c r="AB992" s="1" t="str" cm="1">
        <f t="array" ref="AB992">_xlfn.IFS(Merge1[[#This Row],[Age]]&lt;= 28,"Gen Z", Merge1[[#This Row],[Age]]&lt;=44,"Millennials", Merge1[[#This Row],[Age]]&lt;=60,"Gen X", Merge1[[#This Row],[Age]]&gt;60,"Baby Boomers")</f>
        <v>Millennials</v>
      </c>
      <c r="AC992" s="1" t="str" cm="1">
        <f t="array" ref="AC992">_xlfn.IFS(
    Merge1[[#This Row],[Balance]]&lt;=50000,"Low",
    Merge1[[#This Row],[Balance]]&lt;=200000,"Medium",
    Merge1[[#This Row],[Balance]]&gt;200000,"High"
)</f>
        <v>Medium</v>
      </c>
    </row>
    <row r="993" spans="1:29" x14ac:dyDescent="0.25">
      <c r="A993" s="1" t="s">
        <v>270</v>
      </c>
      <c r="B993" s="1" t="s">
        <v>5888</v>
      </c>
      <c r="C993" s="1" t="s">
        <v>5835</v>
      </c>
      <c r="D993" s="2">
        <v>45689</v>
      </c>
      <c r="E993">
        <v>2382</v>
      </c>
      <c r="F993">
        <v>548</v>
      </c>
      <c r="G993">
        <v>0</v>
      </c>
      <c r="H993" s="1" t="s">
        <v>5860</v>
      </c>
      <c r="I993" s="1" t="s">
        <v>6862</v>
      </c>
      <c r="J993" s="1" t="s">
        <v>6245</v>
      </c>
      <c r="K993">
        <v>63</v>
      </c>
      <c r="L993" s="1" t="s">
        <v>6260</v>
      </c>
      <c r="M993" s="1" t="s">
        <v>6257</v>
      </c>
      <c r="N993">
        <v>21969</v>
      </c>
      <c r="O993" s="1" t="s">
        <v>6248</v>
      </c>
      <c r="P993" s="2">
        <v>45488</v>
      </c>
      <c r="Q993" s="2">
        <v>45821</v>
      </c>
      <c r="R993" s="1" t="s">
        <v>6883</v>
      </c>
      <c r="S993" s="1" t="s">
        <v>6910</v>
      </c>
      <c r="T993" s="1" t="s">
        <v>23</v>
      </c>
      <c r="U993">
        <v>3449</v>
      </c>
      <c r="V993" s="1" t="s">
        <v>15</v>
      </c>
      <c r="W993" s="1" t="s">
        <v>25</v>
      </c>
      <c r="X993" s="2">
        <f t="shared" ca="1" si="15"/>
        <v>45937</v>
      </c>
      <c r="Y993" s="1">
        <f ca="1">ROUND(YEARFRAC(Merge1[[#This Row],[Join_Date]],Merge1[[#This Row],[Today]], 3),0)</f>
        <v>1</v>
      </c>
      <c r="Z993" s="1" t="str" cm="1">
        <f t="array" aca="1" ref="Z993" ca="1">_xlfn.IFS(
   Merge1[[#This Row],[Customer Tenure]]&lt;=2,"New",
   Merge1[[#This Row],[Customer Tenure]]&lt;=5,"Emerging",
  Merge1[[#This Row],[Customer Tenure]]&lt;9,"Established",
   TRUE,"Loyal"
)</f>
        <v>New</v>
      </c>
      <c r="AA993" s="1" t="str" cm="1">
        <f t="array" ref="AA993">_xlfn.IFS(Merge1[[#This Row],[Income]]&lt;=30000,"Low",Merge1[[#This Row],[Income]]&lt;=60000,"Medium",Merge1[[#This Row],[Income]]&lt;=100000,"High", Merge1[[#This Row],[Income]]&gt;100000," Premium")</f>
        <v>Low</v>
      </c>
      <c r="AB993" s="1" t="str" cm="1">
        <f t="array" ref="AB993">_xlfn.IFS(Merge1[[#This Row],[Age]]&lt;= 28,"Gen Z", Merge1[[#This Row],[Age]]&lt;=44,"Millennials", Merge1[[#This Row],[Age]]&lt;=60,"Gen X", Merge1[[#This Row],[Age]]&gt;60,"Baby Boomers")</f>
        <v>Baby Boomers</v>
      </c>
      <c r="AC993" s="1" t="str" cm="1">
        <f t="array" ref="AC993">_xlfn.IFS(
    Merge1[[#This Row],[Balance]]&lt;=50000,"Low",
    Merge1[[#This Row],[Balance]]&lt;=200000,"Medium",
    Merge1[[#This Row],[Balance]]&gt;200000,"High"
)</f>
        <v>Low</v>
      </c>
    </row>
    <row r="994" spans="1:29" x14ac:dyDescent="0.25">
      <c r="A994" s="1" t="s">
        <v>1594</v>
      </c>
      <c r="B994" s="1" t="s">
        <v>5992</v>
      </c>
      <c r="C994" s="1" t="s">
        <v>5835</v>
      </c>
      <c r="D994" s="2">
        <v>44662</v>
      </c>
      <c r="E994">
        <v>37158</v>
      </c>
      <c r="F994">
        <v>431</v>
      </c>
      <c r="G994">
        <v>382078</v>
      </c>
      <c r="H994" s="1" t="s">
        <v>5860</v>
      </c>
      <c r="I994" s="1" t="s">
        <v>6659</v>
      </c>
      <c r="J994" s="1" t="s">
        <v>6240</v>
      </c>
      <c r="K994">
        <v>54</v>
      </c>
      <c r="L994" s="1" t="s">
        <v>6256</v>
      </c>
      <c r="M994" s="1" t="s">
        <v>6266</v>
      </c>
      <c r="N994">
        <v>177702</v>
      </c>
      <c r="O994" s="1" t="s">
        <v>6243</v>
      </c>
      <c r="P994" s="2">
        <v>45127</v>
      </c>
      <c r="Q994" s="2">
        <v>45628</v>
      </c>
      <c r="R994" s="1" t="s">
        <v>6904</v>
      </c>
      <c r="S994" s="1" t="s">
        <v>6916</v>
      </c>
      <c r="T994" s="1" t="s">
        <v>28</v>
      </c>
      <c r="U994">
        <v>8707</v>
      </c>
      <c r="V994" s="1" t="s">
        <v>24</v>
      </c>
      <c r="W994" s="1" t="s">
        <v>40</v>
      </c>
      <c r="X994" s="2">
        <f t="shared" ca="1" si="15"/>
        <v>45937</v>
      </c>
      <c r="Y994" s="1">
        <f ca="1">ROUND(YEARFRAC(Merge1[[#This Row],[Join_Date]],Merge1[[#This Row],[Today]], 3),0)</f>
        <v>2</v>
      </c>
      <c r="Z994" s="1" t="str" cm="1">
        <f t="array" aca="1" ref="Z994" ca="1">_xlfn.IFS(
   Merge1[[#This Row],[Customer Tenure]]&lt;=2,"New",
   Merge1[[#This Row],[Customer Tenure]]&lt;=5,"Emerging",
  Merge1[[#This Row],[Customer Tenure]]&lt;9,"Established",
   TRUE,"Loyal"
)</f>
        <v>New</v>
      </c>
      <c r="AA994" s="1" t="str" cm="1">
        <f t="array" ref="AA994">_xlfn.IFS(Merge1[[#This Row],[Income]]&lt;=30000,"Low",Merge1[[#This Row],[Income]]&lt;=60000,"Medium",Merge1[[#This Row],[Income]]&lt;=100000,"High", Merge1[[#This Row],[Income]]&gt;100000," Premium")</f>
        <v xml:space="preserve"> Premium</v>
      </c>
      <c r="AB994" s="1" t="str" cm="1">
        <f t="array" ref="AB994">_xlfn.IFS(Merge1[[#This Row],[Age]]&lt;= 28,"Gen Z", Merge1[[#This Row],[Age]]&lt;=44,"Millennials", Merge1[[#This Row],[Age]]&lt;=60,"Gen X", Merge1[[#This Row],[Age]]&gt;60,"Baby Boomers")</f>
        <v>Gen X</v>
      </c>
      <c r="AC994" s="1" t="str" cm="1">
        <f t="array" ref="AC994">_xlfn.IFS(
    Merge1[[#This Row],[Balance]]&lt;=50000,"Low",
    Merge1[[#This Row],[Balance]]&lt;=200000,"Medium",
    Merge1[[#This Row],[Balance]]&gt;200000,"High"
)</f>
        <v>Low</v>
      </c>
    </row>
    <row r="995" spans="1:29" x14ac:dyDescent="0.25">
      <c r="A995" s="1" t="s">
        <v>1596</v>
      </c>
      <c r="B995" s="1" t="s">
        <v>5972</v>
      </c>
      <c r="C995" s="1" t="s">
        <v>5835</v>
      </c>
      <c r="D995" s="2">
        <v>45822</v>
      </c>
      <c r="E995">
        <v>423350</v>
      </c>
      <c r="F995">
        <v>318</v>
      </c>
      <c r="G995">
        <v>0</v>
      </c>
      <c r="H995" s="1" t="s">
        <v>5833</v>
      </c>
      <c r="I995" s="1" t="s">
        <v>6429</v>
      </c>
      <c r="J995" s="1" t="s">
        <v>6245</v>
      </c>
      <c r="K995">
        <v>47</v>
      </c>
      <c r="L995" s="1" t="s">
        <v>6260</v>
      </c>
      <c r="M995" s="1" t="s">
        <v>6266</v>
      </c>
      <c r="N995">
        <v>152079</v>
      </c>
      <c r="O995" s="1" t="s">
        <v>6243</v>
      </c>
      <c r="P995" s="2">
        <v>44528</v>
      </c>
      <c r="Q995" s="2">
        <v>45528</v>
      </c>
      <c r="R995" s="1" t="s">
        <v>6889</v>
      </c>
      <c r="S995" s="1" t="s">
        <v>6890</v>
      </c>
      <c r="T995" s="1" t="s">
        <v>23</v>
      </c>
      <c r="U995">
        <v>7153</v>
      </c>
      <c r="V995" s="1" t="s">
        <v>19</v>
      </c>
      <c r="W995" s="1" t="s">
        <v>16</v>
      </c>
      <c r="X995" s="2">
        <f t="shared" ca="1" si="15"/>
        <v>45937</v>
      </c>
      <c r="Y995" s="1">
        <f ca="1">ROUND(YEARFRAC(Merge1[[#This Row],[Join_Date]],Merge1[[#This Row],[Today]], 3),0)</f>
        <v>4</v>
      </c>
      <c r="Z995" s="1" t="str" cm="1">
        <f t="array" aca="1" ref="Z995" ca="1">_xlfn.IFS(
   Merge1[[#This Row],[Customer Tenure]]&lt;=2,"New",
   Merge1[[#This Row],[Customer Tenure]]&lt;=5,"Emerging",
  Merge1[[#This Row],[Customer Tenure]]&lt;9,"Established",
   TRUE,"Loyal"
)</f>
        <v>Emerging</v>
      </c>
      <c r="AA995" s="1" t="str" cm="1">
        <f t="array" ref="AA995">_xlfn.IFS(Merge1[[#This Row],[Income]]&lt;=30000,"Low",Merge1[[#This Row],[Income]]&lt;=60000,"Medium",Merge1[[#This Row],[Income]]&lt;=100000,"High", Merge1[[#This Row],[Income]]&gt;100000," Premium")</f>
        <v xml:space="preserve"> Premium</v>
      </c>
      <c r="AB995" s="1" t="str" cm="1">
        <f t="array" ref="AB995">_xlfn.IFS(Merge1[[#This Row],[Age]]&lt;= 28,"Gen Z", Merge1[[#This Row],[Age]]&lt;=44,"Millennials", Merge1[[#This Row],[Age]]&lt;=60,"Gen X", Merge1[[#This Row],[Age]]&gt;60,"Baby Boomers")</f>
        <v>Gen X</v>
      </c>
      <c r="AC995" s="1" t="str" cm="1">
        <f t="array" ref="AC995">_xlfn.IFS(
    Merge1[[#This Row],[Balance]]&lt;=50000,"Low",
    Merge1[[#This Row],[Balance]]&lt;=200000,"Medium",
    Merge1[[#This Row],[Balance]]&gt;200000,"High"
)</f>
        <v>High</v>
      </c>
    </row>
    <row r="996" spans="1:29" x14ac:dyDescent="0.25">
      <c r="A996" s="1" t="s">
        <v>742</v>
      </c>
      <c r="B996" s="1" t="s">
        <v>5902</v>
      </c>
      <c r="C996" s="1" t="s">
        <v>5832</v>
      </c>
      <c r="D996" s="2">
        <v>43168</v>
      </c>
      <c r="E996">
        <v>410591</v>
      </c>
      <c r="F996">
        <v>481</v>
      </c>
      <c r="G996">
        <v>0</v>
      </c>
      <c r="H996" s="1" t="s">
        <v>5833</v>
      </c>
      <c r="I996" s="1" t="s">
        <v>6775</v>
      </c>
      <c r="J996" s="1" t="s">
        <v>6240</v>
      </c>
      <c r="K996">
        <v>58</v>
      </c>
      <c r="L996" s="1" t="s">
        <v>6246</v>
      </c>
      <c r="M996" s="1" t="s">
        <v>6266</v>
      </c>
      <c r="N996">
        <v>81272</v>
      </c>
      <c r="O996" s="1" t="s">
        <v>6243</v>
      </c>
      <c r="P996" s="2">
        <v>42747</v>
      </c>
      <c r="Q996" s="2">
        <v>45742</v>
      </c>
      <c r="R996" s="1" t="s">
        <v>6899</v>
      </c>
      <c r="S996" s="1" t="s">
        <v>6914</v>
      </c>
      <c r="T996" s="1" t="s">
        <v>23</v>
      </c>
      <c r="U996">
        <v>3257</v>
      </c>
      <c r="V996" s="1" t="s">
        <v>15</v>
      </c>
      <c r="W996" s="1" t="s">
        <v>40</v>
      </c>
      <c r="X996" s="2">
        <f t="shared" ca="1" si="15"/>
        <v>45937</v>
      </c>
      <c r="Y996" s="1">
        <f ca="1">ROUND(YEARFRAC(Merge1[[#This Row],[Join_Date]],Merge1[[#This Row],[Today]], 3),0)</f>
        <v>9</v>
      </c>
      <c r="Z996" s="1" t="str" cm="1">
        <f t="array" aca="1" ref="Z996" ca="1">_xlfn.IFS(
   Merge1[[#This Row],[Customer Tenure]]&lt;=2,"New",
   Merge1[[#This Row],[Customer Tenure]]&lt;=5,"Emerging",
  Merge1[[#This Row],[Customer Tenure]]&lt;9,"Established",
   TRUE,"Loyal"
)</f>
        <v>Loyal</v>
      </c>
      <c r="AA996" s="1" t="str" cm="1">
        <f t="array" ref="AA996">_xlfn.IFS(Merge1[[#This Row],[Income]]&lt;=30000,"Low",Merge1[[#This Row],[Income]]&lt;=60000,"Medium",Merge1[[#This Row],[Income]]&lt;=100000,"High", Merge1[[#This Row],[Income]]&gt;100000," Premium")</f>
        <v>High</v>
      </c>
      <c r="AB996" s="1" t="str" cm="1">
        <f t="array" ref="AB996">_xlfn.IFS(Merge1[[#This Row],[Age]]&lt;= 28,"Gen Z", Merge1[[#This Row],[Age]]&lt;=44,"Millennials", Merge1[[#This Row],[Age]]&lt;=60,"Gen X", Merge1[[#This Row],[Age]]&gt;60,"Baby Boomers")</f>
        <v>Gen X</v>
      </c>
      <c r="AC996" s="1" t="str" cm="1">
        <f t="array" ref="AC996">_xlfn.IFS(
    Merge1[[#This Row],[Balance]]&lt;=50000,"Low",
    Merge1[[#This Row],[Balance]]&lt;=200000,"Medium",
    Merge1[[#This Row],[Balance]]&gt;200000,"High"
)</f>
        <v>High</v>
      </c>
    </row>
    <row r="997" spans="1:29" x14ac:dyDescent="0.25">
      <c r="A997" s="1" t="s">
        <v>861</v>
      </c>
      <c r="B997" s="1" t="s">
        <v>6208</v>
      </c>
      <c r="C997" s="1" t="s">
        <v>5846</v>
      </c>
      <c r="D997" s="2">
        <v>44721</v>
      </c>
      <c r="E997">
        <v>408376</v>
      </c>
      <c r="F997">
        <v>345</v>
      </c>
      <c r="G997">
        <v>0</v>
      </c>
      <c r="H997" s="1" t="s">
        <v>5833</v>
      </c>
      <c r="I997" s="1" t="s">
        <v>6547</v>
      </c>
      <c r="J997" s="1" t="s">
        <v>6245</v>
      </c>
      <c r="K997">
        <v>41</v>
      </c>
      <c r="L997" s="1" t="s">
        <v>6256</v>
      </c>
      <c r="M997" s="1" t="s">
        <v>6242</v>
      </c>
      <c r="N997">
        <v>189899</v>
      </c>
      <c r="O997" s="1" t="s">
        <v>6248</v>
      </c>
      <c r="P997" s="2">
        <v>45579</v>
      </c>
      <c r="Q997" s="2">
        <v>45360</v>
      </c>
      <c r="R997" s="1" t="s">
        <v>6899</v>
      </c>
      <c r="S997" s="1" t="s">
        <v>6900</v>
      </c>
      <c r="T997" s="1" t="s">
        <v>14</v>
      </c>
      <c r="U997">
        <v>3510</v>
      </c>
      <c r="V997" s="1" t="s">
        <v>15</v>
      </c>
      <c r="W997" s="1" t="s">
        <v>45</v>
      </c>
      <c r="X997" s="2">
        <f t="shared" ca="1" si="15"/>
        <v>45937</v>
      </c>
      <c r="Y997" s="1">
        <f ca="1">ROUND(YEARFRAC(Merge1[[#This Row],[Join_Date]],Merge1[[#This Row],[Today]], 3),0)</f>
        <v>1</v>
      </c>
      <c r="Z997" s="1" t="str" cm="1">
        <f t="array" aca="1" ref="Z997" ca="1">_xlfn.IFS(
   Merge1[[#This Row],[Customer Tenure]]&lt;=2,"New",
   Merge1[[#This Row],[Customer Tenure]]&lt;=5,"Emerging",
  Merge1[[#This Row],[Customer Tenure]]&lt;9,"Established",
   TRUE,"Loyal"
)</f>
        <v>New</v>
      </c>
      <c r="AA997" s="1" t="str" cm="1">
        <f t="array" ref="AA997">_xlfn.IFS(Merge1[[#This Row],[Income]]&lt;=30000,"Low",Merge1[[#This Row],[Income]]&lt;=60000,"Medium",Merge1[[#This Row],[Income]]&lt;=100000,"High", Merge1[[#This Row],[Income]]&gt;100000," Premium")</f>
        <v xml:space="preserve"> Premium</v>
      </c>
      <c r="AB997" s="1" t="str" cm="1">
        <f t="array" ref="AB997">_xlfn.IFS(Merge1[[#This Row],[Age]]&lt;= 28,"Gen Z", Merge1[[#This Row],[Age]]&lt;=44,"Millennials", Merge1[[#This Row],[Age]]&lt;=60,"Gen X", Merge1[[#This Row],[Age]]&gt;60,"Baby Boomers")</f>
        <v>Millennials</v>
      </c>
      <c r="AC997" s="1" t="str" cm="1">
        <f t="array" ref="AC997">_xlfn.IFS(
    Merge1[[#This Row],[Balance]]&lt;=50000,"Low",
    Merge1[[#This Row],[Balance]]&lt;=200000,"Medium",
    Merge1[[#This Row],[Balance]]&gt;200000,"High"
)</f>
        <v>High</v>
      </c>
    </row>
    <row r="998" spans="1:29" x14ac:dyDescent="0.25">
      <c r="A998" s="1" t="s">
        <v>914</v>
      </c>
      <c r="B998" s="1" t="s">
        <v>6156</v>
      </c>
      <c r="C998" s="1" t="s">
        <v>5846</v>
      </c>
      <c r="D998" s="2">
        <v>45335</v>
      </c>
      <c r="E998">
        <v>290446</v>
      </c>
      <c r="F998">
        <v>544</v>
      </c>
      <c r="G998">
        <v>0</v>
      </c>
      <c r="H998" s="1" t="s">
        <v>5833</v>
      </c>
      <c r="I998" s="1" t="s">
        <v>6313</v>
      </c>
      <c r="J998" s="1" t="s">
        <v>6245</v>
      </c>
      <c r="K998">
        <v>37</v>
      </c>
      <c r="L998" s="1" t="s">
        <v>6260</v>
      </c>
      <c r="M998" s="1" t="s">
        <v>6266</v>
      </c>
      <c r="N998">
        <v>27906</v>
      </c>
      <c r="O998" s="1" t="s">
        <v>6243</v>
      </c>
      <c r="P998" s="2">
        <v>44323</v>
      </c>
      <c r="Q998" s="2">
        <v>45219</v>
      </c>
      <c r="R998" s="1" t="s">
        <v>6912</v>
      </c>
      <c r="S998" s="1" t="s">
        <v>6913</v>
      </c>
      <c r="T998" s="1" t="s">
        <v>14</v>
      </c>
      <c r="U998">
        <v>1920</v>
      </c>
      <c r="V998" s="1" t="s">
        <v>10</v>
      </c>
      <c r="W998" s="1" t="s">
        <v>50</v>
      </c>
      <c r="X998" s="2">
        <f t="shared" ca="1" si="15"/>
        <v>45937</v>
      </c>
      <c r="Y998" s="1">
        <f ca="1">ROUND(YEARFRAC(Merge1[[#This Row],[Join_Date]],Merge1[[#This Row],[Today]], 3),0)</f>
        <v>4</v>
      </c>
      <c r="Z998" s="1" t="str" cm="1">
        <f t="array" aca="1" ref="Z998" ca="1">_xlfn.IFS(
   Merge1[[#This Row],[Customer Tenure]]&lt;=2,"New",
   Merge1[[#This Row],[Customer Tenure]]&lt;=5,"Emerging",
  Merge1[[#This Row],[Customer Tenure]]&lt;9,"Established",
   TRUE,"Loyal"
)</f>
        <v>Emerging</v>
      </c>
      <c r="AA998" s="1" t="str" cm="1">
        <f t="array" ref="AA998">_xlfn.IFS(Merge1[[#This Row],[Income]]&lt;=30000,"Low",Merge1[[#This Row],[Income]]&lt;=60000,"Medium",Merge1[[#This Row],[Income]]&lt;=100000,"High", Merge1[[#This Row],[Income]]&gt;100000," Premium")</f>
        <v>Low</v>
      </c>
      <c r="AB998" s="1" t="str" cm="1">
        <f t="array" ref="AB998">_xlfn.IFS(Merge1[[#This Row],[Age]]&lt;= 28,"Gen Z", Merge1[[#This Row],[Age]]&lt;=44,"Millennials", Merge1[[#This Row],[Age]]&lt;=60,"Gen X", Merge1[[#This Row],[Age]]&gt;60,"Baby Boomers")</f>
        <v>Millennials</v>
      </c>
      <c r="AC998" s="1" t="str" cm="1">
        <f t="array" ref="AC998">_xlfn.IFS(
    Merge1[[#This Row],[Balance]]&lt;=50000,"Low",
    Merge1[[#This Row],[Balance]]&lt;=200000,"Medium",
    Merge1[[#This Row],[Balance]]&gt;200000,"High"
)</f>
        <v>High</v>
      </c>
    </row>
    <row r="999" spans="1:29" x14ac:dyDescent="0.25">
      <c r="A999" s="1" t="s">
        <v>1541</v>
      </c>
      <c r="B999" s="1" t="s">
        <v>6026</v>
      </c>
      <c r="C999" s="1" t="s">
        <v>5832</v>
      </c>
      <c r="D999" s="2">
        <v>43567</v>
      </c>
      <c r="E999">
        <v>233192</v>
      </c>
      <c r="F999">
        <v>794</v>
      </c>
      <c r="G999">
        <v>0</v>
      </c>
      <c r="H999" s="1" t="s">
        <v>5833</v>
      </c>
      <c r="I999" s="1" t="s">
        <v>6554</v>
      </c>
      <c r="J999" s="1" t="s">
        <v>6245</v>
      </c>
      <c r="K999">
        <v>35</v>
      </c>
      <c r="L999" s="1" t="s">
        <v>6246</v>
      </c>
      <c r="M999" s="1" t="s">
        <v>6262</v>
      </c>
      <c r="N999">
        <v>20526</v>
      </c>
      <c r="O999" s="1" t="s">
        <v>6243</v>
      </c>
      <c r="P999" s="2">
        <v>43688</v>
      </c>
      <c r="Q999" s="2">
        <v>45217</v>
      </c>
      <c r="R999" s="1" t="s">
        <v>6912</v>
      </c>
      <c r="S999" s="1" t="s">
        <v>6913</v>
      </c>
      <c r="T999" s="1" t="s">
        <v>14</v>
      </c>
      <c r="U999">
        <v>742</v>
      </c>
      <c r="V999" s="1" t="s">
        <v>15</v>
      </c>
      <c r="W999" s="1" t="s">
        <v>40</v>
      </c>
      <c r="X999" s="2">
        <f t="shared" ca="1" si="15"/>
        <v>45937</v>
      </c>
      <c r="Y999" s="1">
        <f ca="1">ROUND(YEARFRAC(Merge1[[#This Row],[Join_Date]],Merge1[[#This Row],[Today]], 3),0)</f>
        <v>6</v>
      </c>
      <c r="Z999" s="1" t="str" cm="1">
        <f t="array" aca="1" ref="Z999" ca="1">_xlfn.IFS(
   Merge1[[#This Row],[Customer Tenure]]&lt;=2,"New",
   Merge1[[#This Row],[Customer Tenure]]&lt;=5,"Emerging",
  Merge1[[#This Row],[Customer Tenure]]&lt;9,"Established",
   TRUE,"Loyal"
)</f>
        <v>Established</v>
      </c>
      <c r="AA999" s="1" t="str" cm="1">
        <f t="array" ref="AA999">_xlfn.IFS(Merge1[[#This Row],[Income]]&lt;=30000,"Low",Merge1[[#This Row],[Income]]&lt;=60000,"Medium",Merge1[[#This Row],[Income]]&lt;=100000,"High", Merge1[[#This Row],[Income]]&gt;100000," Premium")</f>
        <v>Low</v>
      </c>
      <c r="AB999" s="1" t="str" cm="1">
        <f t="array" ref="AB999">_xlfn.IFS(Merge1[[#This Row],[Age]]&lt;= 28,"Gen Z", Merge1[[#This Row],[Age]]&lt;=44,"Millennials", Merge1[[#This Row],[Age]]&lt;=60,"Gen X", Merge1[[#This Row],[Age]]&gt;60,"Baby Boomers")</f>
        <v>Millennials</v>
      </c>
      <c r="AC999" s="1" t="str" cm="1">
        <f t="array" ref="AC999">_xlfn.IFS(
    Merge1[[#This Row],[Balance]]&lt;=50000,"Low",
    Merge1[[#This Row],[Balance]]&lt;=200000,"Medium",
    Merge1[[#This Row],[Balance]]&gt;200000,"High"
)</f>
        <v>High</v>
      </c>
    </row>
    <row r="1000" spans="1:29" x14ac:dyDescent="0.25">
      <c r="A1000" s="1" t="s">
        <v>1112</v>
      </c>
      <c r="B1000" s="1" t="s">
        <v>6101</v>
      </c>
      <c r="C1000" s="1" t="s">
        <v>5832</v>
      </c>
      <c r="D1000" s="2">
        <v>45259</v>
      </c>
      <c r="E1000">
        <v>16999</v>
      </c>
      <c r="F1000">
        <v>555</v>
      </c>
      <c r="G1000">
        <v>378957</v>
      </c>
      <c r="H1000" s="1" t="s">
        <v>5833</v>
      </c>
      <c r="I1000" s="1" t="s">
        <v>6768</v>
      </c>
      <c r="J1000" s="1" t="s">
        <v>6245</v>
      </c>
      <c r="K1000">
        <v>45</v>
      </c>
      <c r="L1000" s="1" t="s">
        <v>6256</v>
      </c>
      <c r="M1000" s="1" t="s">
        <v>6266</v>
      </c>
      <c r="N1000">
        <v>116059</v>
      </c>
      <c r="O1000" s="1" t="s">
        <v>6243</v>
      </c>
      <c r="P1000" s="2">
        <v>43432</v>
      </c>
      <c r="Q1000" s="2">
        <v>45753</v>
      </c>
      <c r="R1000" s="1" t="s">
        <v>6893</v>
      </c>
      <c r="S1000" s="1" t="s">
        <v>6894</v>
      </c>
      <c r="T1000" s="1" t="s">
        <v>9</v>
      </c>
      <c r="U1000">
        <v>3523</v>
      </c>
      <c r="V1000" s="1" t="s">
        <v>15</v>
      </c>
      <c r="W1000" s="1" t="s">
        <v>20</v>
      </c>
      <c r="X1000" s="2">
        <f t="shared" ca="1" si="15"/>
        <v>45937</v>
      </c>
      <c r="Y1000" s="1">
        <f ca="1">ROUND(YEARFRAC(Merge1[[#This Row],[Join_Date]],Merge1[[#This Row],[Today]], 3),0)</f>
        <v>7</v>
      </c>
      <c r="Z1000" s="1" t="str" cm="1">
        <f t="array" aca="1" ref="Z1000" ca="1">_xlfn.IFS(
   Merge1[[#This Row],[Customer Tenure]]&lt;=2,"New",
   Merge1[[#This Row],[Customer Tenure]]&lt;=5,"Emerging",
  Merge1[[#This Row],[Customer Tenure]]&lt;9,"Established",
   TRUE,"Loyal"
)</f>
        <v>Established</v>
      </c>
      <c r="AA1000" s="1" t="str" cm="1">
        <f t="array" ref="AA1000">_xlfn.IFS(Merge1[[#This Row],[Income]]&lt;=30000,"Low",Merge1[[#This Row],[Income]]&lt;=60000,"Medium",Merge1[[#This Row],[Income]]&lt;=100000,"High", Merge1[[#This Row],[Income]]&gt;100000," Premium")</f>
        <v xml:space="preserve"> Premium</v>
      </c>
      <c r="AB1000" s="1" t="str" cm="1">
        <f t="array" ref="AB1000">_xlfn.IFS(Merge1[[#This Row],[Age]]&lt;= 28,"Gen Z", Merge1[[#This Row],[Age]]&lt;=44,"Millennials", Merge1[[#This Row],[Age]]&lt;=60,"Gen X", Merge1[[#This Row],[Age]]&gt;60,"Baby Boomers")</f>
        <v>Gen X</v>
      </c>
      <c r="AC1000" s="1" t="str" cm="1">
        <f t="array" ref="AC1000">_xlfn.IFS(
    Merge1[[#This Row],[Balance]]&lt;=50000,"Low",
    Merge1[[#This Row],[Balance]]&lt;=200000,"Medium",
    Merge1[[#This Row],[Balance]]&gt;200000,"High"
)</f>
        <v>Low</v>
      </c>
    </row>
    <row r="1001" spans="1:29" x14ac:dyDescent="0.25">
      <c r="A1001" s="1" t="s">
        <v>736</v>
      </c>
      <c r="B1001" s="1" t="s">
        <v>6006</v>
      </c>
      <c r="C1001" s="1" t="s">
        <v>5842</v>
      </c>
      <c r="D1001" s="2">
        <v>42559</v>
      </c>
      <c r="E1001">
        <v>36413</v>
      </c>
      <c r="F1001">
        <v>411</v>
      </c>
      <c r="G1001">
        <v>0</v>
      </c>
      <c r="H1001" s="1" t="s">
        <v>5833</v>
      </c>
      <c r="I1001" s="1" t="s">
        <v>6855</v>
      </c>
      <c r="J1001" s="1" t="s">
        <v>6245</v>
      </c>
      <c r="K1001">
        <v>27</v>
      </c>
      <c r="L1001" s="1" t="s">
        <v>6260</v>
      </c>
      <c r="M1001" s="1" t="s">
        <v>6254</v>
      </c>
      <c r="N1001">
        <v>32115</v>
      </c>
      <c r="O1001" s="1" t="s">
        <v>6243</v>
      </c>
      <c r="P1001" s="2">
        <v>44267</v>
      </c>
      <c r="Q1001" s="2">
        <v>45442</v>
      </c>
      <c r="R1001" s="1" t="s">
        <v>6906</v>
      </c>
      <c r="S1001" s="1" t="s">
        <v>6918</v>
      </c>
      <c r="T1001" s="1" t="s">
        <v>14</v>
      </c>
      <c r="U1001">
        <v>9773</v>
      </c>
      <c r="V1001" s="1" t="s">
        <v>19</v>
      </c>
      <c r="W1001" s="1" t="s">
        <v>40</v>
      </c>
      <c r="X1001" s="2">
        <f t="shared" ca="1" si="15"/>
        <v>45937</v>
      </c>
      <c r="Y1001" s="1">
        <f ca="1">ROUND(YEARFRAC(Merge1[[#This Row],[Join_Date]],Merge1[[#This Row],[Today]], 3),0)</f>
        <v>5</v>
      </c>
      <c r="Z1001" s="1" t="str" cm="1">
        <f t="array" aca="1" ref="Z1001" ca="1">_xlfn.IFS(
   Merge1[[#This Row],[Customer Tenure]]&lt;=2,"New",
   Merge1[[#This Row],[Customer Tenure]]&lt;=5,"Emerging",
  Merge1[[#This Row],[Customer Tenure]]&lt;9,"Established",
   TRUE,"Loyal"
)</f>
        <v>Emerging</v>
      </c>
      <c r="AA1001" s="1" t="str" cm="1">
        <f t="array" ref="AA1001">_xlfn.IFS(Merge1[[#This Row],[Income]]&lt;=30000,"Low",Merge1[[#This Row],[Income]]&lt;=60000,"Medium",Merge1[[#This Row],[Income]]&lt;=100000,"High", Merge1[[#This Row],[Income]]&gt;100000," Premium")</f>
        <v>Medium</v>
      </c>
      <c r="AB1001" s="1" t="str" cm="1">
        <f t="array" ref="AB1001">_xlfn.IFS(Merge1[[#This Row],[Age]]&lt;= 28,"Gen Z", Merge1[[#This Row],[Age]]&lt;=44,"Millennials", Merge1[[#This Row],[Age]]&lt;=60,"Gen X", Merge1[[#This Row],[Age]]&gt;60,"Baby Boomers")</f>
        <v>Gen Z</v>
      </c>
      <c r="AC1001" s="1" t="str" cm="1">
        <f t="array" ref="AC1001">_xlfn.IFS(
    Merge1[[#This Row],[Balance]]&lt;=50000,"Low",
    Merge1[[#This Row],[Balance]]&lt;=200000,"Medium",
    Merge1[[#This Row],[Balance]]&gt;200000,"High"
)</f>
        <v>Low</v>
      </c>
    </row>
    <row r="1002" spans="1:29" x14ac:dyDescent="0.25">
      <c r="A1002" s="1" t="s">
        <v>1604</v>
      </c>
      <c r="B1002" s="1" t="s">
        <v>5852</v>
      </c>
      <c r="C1002" s="1" t="s">
        <v>5835</v>
      </c>
      <c r="D1002" s="2">
        <v>43238</v>
      </c>
      <c r="E1002">
        <v>459952</v>
      </c>
      <c r="F1002">
        <v>797</v>
      </c>
      <c r="G1002">
        <v>0</v>
      </c>
      <c r="H1002" s="1" t="s">
        <v>5850</v>
      </c>
      <c r="I1002" s="1" t="s">
        <v>6489</v>
      </c>
      <c r="J1002" s="1" t="s">
        <v>6240</v>
      </c>
      <c r="K1002">
        <v>54</v>
      </c>
      <c r="L1002" s="1" t="s">
        <v>6260</v>
      </c>
      <c r="M1002" s="1" t="s">
        <v>6262</v>
      </c>
      <c r="N1002">
        <v>117768</v>
      </c>
      <c r="O1002" s="1" t="s">
        <v>6243</v>
      </c>
      <c r="P1002" s="2">
        <v>45891</v>
      </c>
      <c r="Q1002" s="2">
        <v>45693</v>
      </c>
      <c r="R1002" s="1" t="s">
        <v>6885</v>
      </c>
      <c r="S1002" s="1" t="s">
        <v>6896</v>
      </c>
      <c r="T1002" s="1" t="s">
        <v>28</v>
      </c>
      <c r="U1002">
        <v>4619</v>
      </c>
      <c r="V1002" s="1" t="s">
        <v>10</v>
      </c>
      <c r="W1002" s="1" t="s">
        <v>29</v>
      </c>
      <c r="X1002" s="2">
        <f t="shared" ca="1" si="15"/>
        <v>45937</v>
      </c>
      <c r="Y1002" s="1">
        <f ca="1">ROUND(YEARFRAC(Merge1[[#This Row],[Join_Date]],Merge1[[#This Row],[Today]], 3),0)</f>
        <v>0</v>
      </c>
      <c r="Z1002" s="1" t="str" cm="1">
        <f t="array" aca="1" ref="Z1002" ca="1">_xlfn.IFS(
   Merge1[[#This Row],[Customer Tenure]]&lt;=2,"New",
   Merge1[[#This Row],[Customer Tenure]]&lt;=5,"Emerging",
  Merge1[[#This Row],[Customer Tenure]]&lt;9,"Established",
   TRUE,"Loyal"
)</f>
        <v>New</v>
      </c>
      <c r="AA1002" s="1" t="str" cm="1">
        <f t="array" ref="AA1002">_xlfn.IFS(Merge1[[#This Row],[Income]]&lt;=30000,"Low",Merge1[[#This Row],[Income]]&lt;=60000,"Medium",Merge1[[#This Row],[Income]]&lt;=100000,"High", Merge1[[#This Row],[Income]]&gt;100000," Premium")</f>
        <v xml:space="preserve"> Premium</v>
      </c>
      <c r="AB1002" s="1" t="str" cm="1">
        <f t="array" ref="AB1002">_xlfn.IFS(Merge1[[#This Row],[Age]]&lt;= 28,"Gen Z", Merge1[[#This Row],[Age]]&lt;=44,"Millennials", Merge1[[#This Row],[Age]]&lt;=60,"Gen X", Merge1[[#This Row],[Age]]&gt;60,"Baby Boomers")</f>
        <v>Gen X</v>
      </c>
      <c r="AC1002" s="1" t="str" cm="1">
        <f t="array" ref="AC1002">_xlfn.IFS(
    Merge1[[#This Row],[Balance]]&lt;=50000,"Low",
    Merge1[[#This Row],[Balance]]&lt;=200000,"Medium",
    Merge1[[#This Row],[Balance]]&gt;200000,"High"
)</f>
        <v>High</v>
      </c>
    </row>
    <row r="1003" spans="1:29" x14ac:dyDescent="0.25">
      <c r="A1003" s="1" t="s">
        <v>868</v>
      </c>
      <c r="B1003" s="1" t="s">
        <v>5910</v>
      </c>
      <c r="C1003" s="1" t="s">
        <v>5846</v>
      </c>
      <c r="D1003" s="2">
        <v>42626</v>
      </c>
      <c r="E1003">
        <v>241503</v>
      </c>
      <c r="F1003">
        <v>571</v>
      </c>
      <c r="G1003">
        <v>111379</v>
      </c>
      <c r="H1003" s="1" t="s">
        <v>5850</v>
      </c>
      <c r="I1003" s="1" t="s">
        <v>6771</v>
      </c>
      <c r="J1003" s="1" t="s">
        <v>6245</v>
      </c>
      <c r="K1003">
        <v>25</v>
      </c>
      <c r="L1003" s="1" t="s">
        <v>6246</v>
      </c>
      <c r="M1003" s="1" t="s">
        <v>6266</v>
      </c>
      <c r="N1003">
        <v>198136</v>
      </c>
      <c r="O1003" s="1" t="s">
        <v>6248</v>
      </c>
      <c r="P1003" s="2">
        <v>42565</v>
      </c>
      <c r="Q1003" s="2">
        <v>45252</v>
      </c>
      <c r="R1003" s="1" t="s">
        <v>6887</v>
      </c>
      <c r="S1003" s="1" t="s">
        <v>6888</v>
      </c>
      <c r="T1003" s="1" t="s">
        <v>28</v>
      </c>
      <c r="U1003">
        <v>4466</v>
      </c>
      <c r="V1003" s="1" t="s">
        <v>15</v>
      </c>
      <c r="W1003" s="1" t="s">
        <v>106</v>
      </c>
      <c r="X1003" s="2">
        <f t="shared" ca="1" si="15"/>
        <v>45937</v>
      </c>
      <c r="Y1003" s="1">
        <f ca="1">ROUND(YEARFRAC(Merge1[[#This Row],[Join_Date]],Merge1[[#This Row],[Today]], 3),0)</f>
        <v>9</v>
      </c>
      <c r="Z1003" s="1" t="str" cm="1">
        <f t="array" aca="1" ref="Z1003" ca="1">_xlfn.IFS(
   Merge1[[#This Row],[Customer Tenure]]&lt;=2,"New",
   Merge1[[#This Row],[Customer Tenure]]&lt;=5,"Emerging",
  Merge1[[#This Row],[Customer Tenure]]&lt;9,"Established",
   TRUE,"Loyal"
)</f>
        <v>Loyal</v>
      </c>
      <c r="AA1003" s="1" t="str" cm="1">
        <f t="array" ref="AA1003">_xlfn.IFS(Merge1[[#This Row],[Income]]&lt;=30000,"Low",Merge1[[#This Row],[Income]]&lt;=60000,"Medium",Merge1[[#This Row],[Income]]&lt;=100000,"High", Merge1[[#This Row],[Income]]&gt;100000," Premium")</f>
        <v xml:space="preserve"> Premium</v>
      </c>
      <c r="AB1003" s="1" t="str" cm="1">
        <f t="array" ref="AB1003">_xlfn.IFS(Merge1[[#This Row],[Age]]&lt;= 28,"Gen Z", Merge1[[#This Row],[Age]]&lt;=44,"Millennials", Merge1[[#This Row],[Age]]&lt;=60,"Gen X", Merge1[[#This Row],[Age]]&gt;60,"Baby Boomers")</f>
        <v>Gen Z</v>
      </c>
      <c r="AC1003" s="1" t="str" cm="1">
        <f t="array" ref="AC1003">_xlfn.IFS(
    Merge1[[#This Row],[Balance]]&lt;=50000,"Low",
    Merge1[[#This Row],[Balance]]&lt;=200000,"Medium",
    Merge1[[#This Row],[Balance]]&gt;200000,"High"
)</f>
        <v>High</v>
      </c>
    </row>
    <row r="1004" spans="1:29" x14ac:dyDescent="0.25">
      <c r="A1004" s="1" t="s">
        <v>1607</v>
      </c>
      <c r="B1004" s="1" t="s">
        <v>5894</v>
      </c>
      <c r="C1004" s="1" t="s">
        <v>5835</v>
      </c>
      <c r="D1004" s="2">
        <v>44407</v>
      </c>
      <c r="E1004">
        <v>250819</v>
      </c>
      <c r="F1004">
        <v>705</v>
      </c>
      <c r="G1004">
        <v>0</v>
      </c>
      <c r="H1004" s="1" t="s">
        <v>5833</v>
      </c>
      <c r="I1004" s="1" t="s">
        <v>6386</v>
      </c>
      <c r="J1004" s="1" t="s">
        <v>6245</v>
      </c>
      <c r="K1004">
        <v>40</v>
      </c>
      <c r="L1004" s="1" t="s">
        <v>6256</v>
      </c>
      <c r="M1004" s="1" t="s">
        <v>6262</v>
      </c>
      <c r="N1004">
        <v>117624</v>
      </c>
      <c r="O1004" s="1" t="s">
        <v>6252</v>
      </c>
      <c r="P1004" s="2">
        <v>45720</v>
      </c>
      <c r="Q1004" s="2">
        <v>45195</v>
      </c>
      <c r="R1004" s="1" t="s">
        <v>6897</v>
      </c>
      <c r="S1004" s="1" t="s">
        <v>6909</v>
      </c>
      <c r="T1004" s="1" t="s">
        <v>14</v>
      </c>
      <c r="U1004">
        <v>3345</v>
      </c>
      <c r="V1004" s="1" t="s">
        <v>10</v>
      </c>
      <c r="W1004" s="1" t="s">
        <v>45</v>
      </c>
      <c r="X1004" s="2">
        <f t="shared" ca="1" si="15"/>
        <v>45937</v>
      </c>
      <c r="Y1004" s="1">
        <f ca="1">ROUND(YEARFRAC(Merge1[[#This Row],[Join_Date]],Merge1[[#This Row],[Today]], 3),0)</f>
        <v>1</v>
      </c>
      <c r="Z1004" s="1" t="str" cm="1">
        <f t="array" aca="1" ref="Z1004" ca="1">_xlfn.IFS(
   Merge1[[#This Row],[Customer Tenure]]&lt;=2,"New",
   Merge1[[#This Row],[Customer Tenure]]&lt;=5,"Emerging",
  Merge1[[#This Row],[Customer Tenure]]&lt;9,"Established",
   TRUE,"Loyal"
)</f>
        <v>New</v>
      </c>
      <c r="AA1004" s="1" t="str" cm="1">
        <f t="array" ref="AA1004">_xlfn.IFS(Merge1[[#This Row],[Income]]&lt;=30000,"Low",Merge1[[#This Row],[Income]]&lt;=60000,"Medium",Merge1[[#This Row],[Income]]&lt;=100000,"High", Merge1[[#This Row],[Income]]&gt;100000," Premium")</f>
        <v xml:space="preserve"> Premium</v>
      </c>
      <c r="AB1004" s="1" t="str" cm="1">
        <f t="array" ref="AB1004">_xlfn.IFS(Merge1[[#This Row],[Age]]&lt;= 28,"Gen Z", Merge1[[#This Row],[Age]]&lt;=44,"Millennials", Merge1[[#This Row],[Age]]&lt;=60,"Gen X", Merge1[[#This Row],[Age]]&gt;60,"Baby Boomers")</f>
        <v>Millennials</v>
      </c>
      <c r="AC1004" s="1" t="str" cm="1">
        <f t="array" ref="AC1004">_xlfn.IFS(
    Merge1[[#This Row],[Balance]]&lt;=50000,"Low",
    Merge1[[#This Row],[Balance]]&lt;=200000,"Medium",
    Merge1[[#This Row],[Balance]]&gt;200000,"High"
)</f>
        <v>High</v>
      </c>
    </row>
    <row r="1005" spans="1:29" x14ac:dyDescent="0.25">
      <c r="A1005" s="1" t="s">
        <v>772</v>
      </c>
      <c r="B1005" s="1" t="s">
        <v>5893</v>
      </c>
      <c r="C1005" s="1" t="s">
        <v>5835</v>
      </c>
      <c r="D1005" s="2">
        <v>44735</v>
      </c>
      <c r="E1005">
        <v>316363</v>
      </c>
      <c r="F1005">
        <v>840</v>
      </c>
      <c r="G1005">
        <v>0</v>
      </c>
      <c r="H1005" s="1" t="s">
        <v>5833</v>
      </c>
      <c r="I1005" s="1" t="s">
        <v>6815</v>
      </c>
      <c r="J1005" s="1" t="s">
        <v>6245</v>
      </c>
      <c r="K1005">
        <v>49</v>
      </c>
      <c r="L1005" s="1" t="s">
        <v>6241</v>
      </c>
      <c r="M1005" s="1" t="s">
        <v>6257</v>
      </c>
      <c r="N1005">
        <v>151691</v>
      </c>
      <c r="O1005" s="1" t="s">
        <v>6243</v>
      </c>
      <c r="P1005" s="2">
        <v>43401</v>
      </c>
      <c r="Q1005" s="2">
        <v>45533</v>
      </c>
      <c r="R1005" s="1" t="s">
        <v>6889</v>
      </c>
      <c r="S1005" s="1" t="s">
        <v>6890</v>
      </c>
      <c r="T1005" s="1" t="s">
        <v>9</v>
      </c>
      <c r="U1005">
        <v>8178</v>
      </c>
      <c r="V1005" s="1" t="s">
        <v>15</v>
      </c>
      <c r="W1005" s="1" t="s">
        <v>29</v>
      </c>
      <c r="X1005" s="2">
        <f t="shared" ca="1" si="15"/>
        <v>45937</v>
      </c>
      <c r="Y1005" s="1">
        <f ca="1">ROUND(YEARFRAC(Merge1[[#This Row],[Join_Date]],Merge1[[#This Row],[Today]], 3),0)</f>
        <v>7</v>
      </c>
      <c r="Z1005" s="1" t="str" cm="1">
        <f t="array" aca="1" ref="Z1005" ca="1">_xlfn.IFS(
   Merge1[[#This Row],[Customer Tenure]]&lt;=2,"New",
   Merge1[[#This Row],[Customer Tenure]]&lt;=5,"Emerging",
  Merge1[[#This Row],[Customer Tenure]]&lt;9,"Established",
   TRUE,"Loyal"
)</f>
        <v>Established</v>
      </c>
      <c r="AA1005" s="1" t="str" cm="1">
        <f t="array" ref="AA1005">_xlfn.IFS(Merge1[[#This Row],[Income]]&lt;=30000,"Low",Merge1[[#This Row],[Income]]&lt;=60000,"Medium",Merge1[[#This Row],[Income]]&lt;=100000,"High", Merge1[[#This Row],[Income]]&gt;100000," Premium")</f>
        <v xml:space="preserve"> Premium</v>
      </c>
      <c r="AB1005" s="1" t="str" cm="1">
        <f t="array" ref="AB1005">_xlfn.IFS(Merge1[[#This Row],[Age]]&lt;= 28,"Gen Z", Merge1[[#This Row],[Age]]&lt;=44,"Millennials", Merge1[[#This Row],[Age]]&lt;=60,"Gen X", Merge1[[#This Row],[Age]]&gt;60,"Baby Boomers")</f>
        <v>Gen X</v>
      </c>
      <c r="AC1005" s="1" t="str" cm="1">
        <f t="array" ref="AC1005">_xlfn.IFS(
    Merge1[[#This Row],[Balance]]&lt;=50000,"Low",
    Merge1[[#This Row],[Balance]]&lt;=200000,"Medium",
    Merge1[[#This Row],[Balance]]&gt;200000,"High"
)</f>
        <v>High</v>
      </c>
    </row>
    <row r="1006" spans="1:29" x14ac:dyDescent="0.25">
      <c r="A1006" s="1" t="s">
        <v>1610</v>
      </c>
      <c r="B1006" s="1" t="s">
        <v>6155</v>
      </c>
      <c r="C1006" s="1" t="s">
        <v>5832</v>
      </c>
      <c r="D1006" s="2">
        <v>42796</v>
      </c>
      <c r="E1006">
        <v>299372</v>
      </c>
      <c r="F1006">
        <v>315</v>
      </c>
      <c r="G1006">
        <v>0</v>
      </c>
      <c r="H1006" s="1" t="s">
        <v>5833</v>
      </c>
      <c r="I1006" s="1" t="s">
        <v>6367</v>
      </c>
      <c r="J1006" s="1" t="s">
        <v>6245</v>
      </c>
      <c r="K1006">
        <v>69</v>
      </c>
      <c r="L1006" s="1" t="s">
        <v>6246</v>
      </c>
      <c r="M1006" s="1" t="s">
        <v>6251</v>
      </c>
      <c r="N1006">
        <v>135005</v>
      </c>
      <c r="O1006" s="1" t="s">
        <v>6248</v>
      </c>
      <c r="P1006" s="2">
        <v>44775</v>
      </c>
      <c r="Q1006" s="2">
        <v>45234</v>
      </c>
      <c r="R1006" s="1" t="s">
        <v>6887</v>
      </c>
      <c r="S1006" s="1" t="s">
        <v>6888</v>
      </c>
      <c r="T1006" s="1" t="s">
        <v>23</v>
      </c>
      <c r="U1006">
        <v>7066</v>
      </c>
      <c r="V1006" s="1" t="s">
        <v>19</v>
      </c>
      <c r="W1006" s="1" t="s">
        <v>16</v>
      </c>
      <c r="X1006" s="2">
        <f t="shared" ca="1" si="15"/>
        <v>45937</v>
      </c>
      <c r="Y1006" s="1">
        <f ca="1">ROUND(YEARFRAC(Merge1[[#This Row],[Join_Date]],Merge1[[#This Row],[Today]], 3),0)</f>
        <v>3</v>
      </c>
      <c r="Z1006" s="1" t="str" cm="1">
        <f t="array" aca="1" ref="Z1006" ca="1">_xlfn.IFS(
   Merge1[[#This Row],[Customer Tenure]]&lt;=2,"New",
   Merge1[[#This Row],[Customer Tenure]]&lt;=5,"Emerging",
  Merge1[[#This Row],[Customer Tenure]]&lt;9,"Established",
   TRUE,"Loyal"
)</f>
        <v>Emerging</v>
      </c>
      <c r="AA1006" s="1" t="str" cm="1">
        <f t="array" ref="AA1006">_xlfn.IFS(Merge1[[#This Row],[Income]]&lt;=30000,"Low",Merge1[[#This Row],[Income]]&lt;=60000,"Medium",Merge1[[#This Row],[Income]]&lt;=100000,"High", Merge1[[#This Row],[Income]]&gt;100000," Premium")</f>
        <v xml:space="preserve"> Premium</v>
      </c>
      <c r="AB1006" s="1" t="str" cm="1">
        <f t="array" ref="AB1006">_xlfn.IFS(Merge1[[#This Row],[Age]]&lt;= 28,"Gen Z", Merge1[[#This Row],[Age]]&lt;=44,"Millennials", Merge1[[#This Row],[Age]]&lt;=60,"Gen X", Merge1[[#This Row],[Age]]&gt;60,"Baby Boomers")</f>
        <v>Baby Boomers</v>
      </c>
      <c r="AC1006" s="1" t="str" cm="1">
        <f t="array" ref="AC1006">_xlfn.IFS(
    Merge1[[#This Row],[Balance]]&lt;=50000,"Low",
    Merge1[[#This Row],[Balance]]&lt;=200000,"Medium",
    Merge1[[#This Row],[Balance]]&gt;200000,"High"
)</f>
        <v>High</v>
      </c>
    </row>
    <row r="1007" spans="1:29" x14ac:dyDescent="0.25">
      <c r="A1007" s="1" t="s">
        <v>1612</v>
      </c>
      <c r="B1007" s="1" t="s">
        <v>5876</v>
      </c>
      <c r="C1007" s="1" t="s">
        <v>5832</v>
      </c>
      <c r="D1007" s="2">
        <v>44171</v>
      </c>
      <c r="E1007">
        <v>368760</v>
      </c>
      <c r="F1007">
        <v>536</v>
      </c>
      <c r="G1007">
        <v>0</v>
      </c>
      <c r="H1007" s="1" t="s">
        <v>5833</v>
      </c>
      <c r="I1007" s="1" t="s">
        <v>6550</v>
      </c>
      <c r="J1007" s="1" t="s">
        <v>6245</v>
      </c>
      <c r="K1007">
        <v>52</v>
      </c>
      <c r="L1007" s="1" t="s">
        <v>6260</v>
      </c>
      <c r="M1007" s="1" t="s">
        <v>6262</v>
      </c>
      <c r="N1007">
        <v>72098</v>
      </c>
      <c r="O1007" s="1" t="s">
        <v>6243</v>
      </c>
      <c r="P1007" s="2">
        <v>44544</v>
      </c>
      <c r="Q1007" s="2">
        <v>45325</v>
      </c>
      <c r="R1007" s="1" t="s">
        <v>6885</v>
      </c>
      <c r="S1007" s="1" t="s">
        <v>6886</v>
      </c>
      <c r="T1007" s="1" t="s">
        <v>9</v>
      </c>
      <c r="U1007">
        <v>2763</v>
      </c>
      <c r="V1007" s="1" t="s">
        <v>10</v>
      </c>
      <c r="W1007" s="1" t="s">
        <v>29</v>
      </c>
      <c r="X1007" s="2">
        <f t="shared" ca="1" si="15"/>
        <v>45937</v>
      </c>
      <c r="Y1007" s="1">
        <f ca="1">ROUND(YEARFRAC(Merge1[[#This Row],[Join_Date]],Merge1[[#This Row],[Today]], 3),0)</f>
        <v>4</v>
      </c>
      <c r="Z1007" s="1" t="str" cm="1">
        <f t="array" aca="1" ref="Z1007" ca="1">_xlfn.IFS(
   Merge1[[#This Row],[Customer Tenure]]&lt;=2,"New",
   Merge1[[#This Row],[Customer Tenure]]&lt;=5,"Emerging",
  Merge1[[#This Row],[Customer Tenure]]&lt;9,"Established",
   TRUE,"Loyal"
)</f>
        <v>Emerging</v>
      </c>
      <c r="AA1007" s="1" t="str" cm="1">
        <f t="array" ref="AA1007">_xlfn.IFS(Merge1[[#This Row],[Income]]&lt;=30000,"Low",Merge1[[#This Row],[Income]]&lt;=60000,"Medium",Merge1[[#This Row],[Income]]&lt;=100000,"High", Merge1[[#This Row],[Income]]&gt;100000," Premium")</f>
        <v>High</v>
      </c>
      <c r="AB1007" s="1" t="str" cm="1">
        <f t="array" ref="AB1007">_xlfn.IFS(Merge1[[#This Row],[Age]]&lt;= 28,"Gen Z", Merge1[[#This Row],[Age]]&lt;=44,"Millennials", Merge1[[#This Row],[Age]]&lt;=60,"Gen X", Merge1[[#This Row],[Age]]&gt;60,"Baby Boomers")</f>
        <v>Gen X</v>
      </c>
      <c r="AC1007" s="1" t="str" cm="1">
        <f t="array" ref="AC1007">_xlfn.IFS(
    Merge1[[#This Row],[Balance]]&lt;=50000,"Low",
    Merge1[[#This Row],[Balance]]&lt;=200000,"Medium",
    Merge1[[#This Row],[Balance]]&gt;200000,"High"
)</f>
        <v>High</v>
      </c>
    </row>
    <row r="1008" spans="1:29" x14ac:dyDescent="0.25">
      <c r="A1008" s="1" t="s">
        <v>1209</v>
      </c>
      <c r="B1008" s="1" t="s">
        <v>5848</v>
      </c>
      <c r="C1008" s="1" t="s">
        <v>5832</v>
      </c>
      <c r="D1008" s="2">
        <v>44010</v>
      </c>
      <c r="E1008">
        <v>431722</v>
      </c>
      <c r="F1008">
        <v>746</v>
      </c>
      <c r="G1008">
        <v>278365</v>
      </c>
      <c r="H1008" s="1" t="s">
        <v>5833</v>
      </c>
      <c r="I1008" s="1" t="s">
        <v>6397</v>
      </c>
      <c r="J1008" s="1" t="s">
        <v>6240</v>
      </c>
      <c r="K1008">
        <v>65</v>
      </c>
      <c r="L1008" s="1" t="s">
        <v>6241</v>
      </c>
      <c r="M1008" s="1" t="s">
        <v>6257</v>
      </c>
      <c r="N1008">
        <v>94553</v>
      </c>
      <c r="O1008" s="1" t="s">
        <v>6243</v>
      </c>
      <c r="P1008" s="2">
        <v>45706</v>
      </c>
      <c r="Q1008" s="2">
        <v>45866</v>
      </c>
      <c r="R1008" s="1" t="s">
        <v>6891</v>
      </c>
      <c r="S1008" s="1" t="s">
        <v>6892</v>
      </c>
      <c r="T1008" s="1" t="s">
        <v>9</v>
      </c>
      <c r="U1008">
        <v>1382</v>
      </c>
      <c r="V1008" s="1" t="s">
        <v>10</v>
      </c>
      <c r="W1008" s="1" t="s">
        <v>11</v>
      </c>
      <c r="X1008" s="2">
        <f t="shared" ca="1" si="15"/>
        <v>45937</v>
      </c>
      <c r="Y1008" s="1">
        <f ca="1">ROUND(YEARFRAC(Merge1[[#This Row],[Join_Date]],Merge1[[#This Row],[Today]], 3),0)</f>
        <v>1</v>
      </c>
      <c r="Z1008" s="1" t="str" cm="1">
        <f t="array" aca="1" ref="Z1008" ca="1">_xlfn.IFS(
   Merge1[[#This Row],[Customer Tenure]]&lt;=2,"New",
   Merge1[[#This Row],[Customer Tenure]]&lt;=5,"Emerging",
  Merge1[[#This Row],[Customer Tenure]]&lt;9,"Established",
   TRUE,"Loyal"
)</f>
        <v>New</v>
      </c>
      <c r="AA1008" s="1" t="str" cm="1">
        <f t="array" ref="AA1008">_xlfn.IFS(Merge1[[#This Row],[Income]]&lt;=30000,"Low",Merge1[[#This Row],[Income]]&lt;=60000,"Medium",Merge1[[#This Row],[Income]]&lt;=100000,"High", Merge1[[#This Row],[Income]]&gt;100000," Premium")</f>
        <v>High</v>
      </c>
      <c r="AB1008" s="1" t="str" cm="1">
        <f t="array" ref="AB1008">_xlfn.IFS(Merge1[[#This Row],[Age]]&lt;= 28,"Gen Z", Merge1[[#This Row],[Age]]&lt;=44,"Millennials", Merge1[[#This Row],[Age]]&lt;=60,"Gen X", Merge1[[#This Row],[Age]]&gt;60,"Baby Boomers")</f>
        <v>Baby Boomers</v>
      </c>
      <c r="AC1008" s="1" t="str" cm="1">
        <f t="array" ref="AC1008">_xlfn.IFS(
    Merge1[[#This Row],[Balance]]&lt;=50000,"Low",
    Merge1[[#This Row],[Balance]]&lt;=200000,"Medium",
    Merge1[[#This Row],[Balance]]&gt;200000,"High"
)</f>
        <v>High</v>
      </c>
    </row>
    <row r="1009" spans="1:29" x14ac:dyDescent="0.25">
      <c r="A1009" s="1" t="s">
        <v>297</v>
      </c>
      <c r="B1009" s="1" t="s">
        <v>6061</v>
      </c>
      <c r="C1009" s="1" t="s">
        <v>5842</v>
      </c>
      <c r="D1009" s="2">
        <v>45267</v>
      </c>
      <c r="E1009">
        <v>247908</v>
      </c>
      <c r="F1009">
        <v>370</v>
      </c>
      <c r="G1009">
        <v>424972</v>
      </c>
      <c r="H1009" s="1" t="s">
        <v>5833</v>
      </c>
      <c r="I1009" s="1" t="s">
        <v>6583</v>
      </c>
      <c r="J1009" s="1" t="s">
        <v>6245</v>
      </c>
      <c r="K1009">
        <v>66</v>
      </c>
      <c r="L1009" s="1" t="s">
        <v>6246</v>
      </c>
      <c r="M1009" s="1" t="s">
        <v>6254</v>
      </c>
      <c r="N1009">
        <v>177215</v>
      </c>
      <c r="O1009" s="1" t="s">
        <v>6243</v>
      </c>
      <c r="P1009" s="2">
        <v>43819</v>
      </c>
      <c r="Q1009" s="2">
        <v>45205</v>
      </c>
      <c r="R1009" s="1" t="s">
        <v>6912</v>
      </c>
      <c r="S1009" s="1" t="s">
        <v>6913</v>
      </c>
      <c r="T1009" s="1" t="s">
        <v>23</v>
      </c>
      <c r="U1009">
        <v>9646</v>
      </c>
      <c r="V1009" s="1" t="s">
        <v>19</v>
      </c>
      <c r="W1009" s="1" t="s">
        <v>16</v>
      </c>
      <c r="X1009" s="2">
        <f t="shared" ca="1" si="15"/>
        <v>45937</v>
      </c>
      <c r="Y1009" s="1">
        <f ca="1">ROUND(YEARFRAC(Merge1[[#This Row],[Join_Date]],Merge1[[#This Row],[Today]], 3),0)</f>
        <v>6</v>
      </c>
      <c r="Z1009" s="1" t="str" cm="1">
        <f t="array" aca="1" ref="Z1009" ca="1">_xlfn.IFS(
   Merge1[[#This Row],[Customer Tenure]]&lt;=2,"New",
   Merge1[[#This Row],[Customer Tenure]]&lt;=5,"Emerging",
  Merge1[[#This Row],[Customer Tenure]]&lt;9,"Established",
   TRUE,"Loyal"
)</f>
        <v>Established</v>
      </c>
      <c r="AA1009" s="1" t="str" cm="1">
        <f t="array" ref="AA1009">_xlfn.IFS(Merge1[[#This Row],[Income]]&lt;=30000,"Low",Merge1[[#This Row],[Income]]&lt;=60000,"Medium",Merge1[[#This Row],[Income]]&lt;=100000,"High", Merge1[[#This Row],[Income]]&gt;100000," Premium")</f>
        <v xml:space="preserve"> Premium</v>
      </c>
      <c r="AB1009" s="1" t="str" cm="1">
        <f t="array" ref="AB1009">_xlfn.IFS(Merge1[[#This Row],[Age]]&lt;= 28,"Gen Z", Merge1[[#This Row],[Age]]&lt;=44,"Millennials", Merge1[[#This Row],[Age]]&lt;=60,"Gen X", Merge1[[#This Row],[Age]]&gt;60,"Baby Boomers")</f>
        <v>Baby Boomers</v>
      </c>
      <c r="AC1009" s="1" t="str" cm="1">
        <f t="array" ref="AC1009">_xlfn.IFS(
    Merge1[[#This Row],[Balance]]&lt;=50000,"Low",
    Merge1[[#This Row],[Balance]]&lt;=200000,"Medium",
    Merge1[[#This Row],[Balance]]&gt;200000,"High"
)</f>
        <v>High</v>
      </c>
    </row>
    <row r="1010" spans="1:29" x14ac:dyDescent="0.25">
      <c r="A1010" s="1" t="s">
        <v>411</v>
      </c>
      <c r="B1010" s="1" t="s">
        <v>5997</v>
      </c>
      <c r="C1010" s="1" t="s">
        <v>5842</v>
      </c>
      <c r="D1010" s="2">
        <v>45731</v>
      </c>
      <c r="E1010">
        <v>184099</v>
      </c>
      <c r="F1010">
        <v>372</v>
      </c>
      <c r="G1010">
        <v>0</v>
      </c>
      <c r="H1010" s="1" t="s">
        <v>5860</v>
      </c>
      <c r="I1010" s="1" t="s">
        <v>6293</v>
      </c>
      <c r="J1010" s="1" t="s">
        <v>6245</v>
      </c>
      <c r="K1010">
        <v>26</v>
      </c>
      <c r="L1010" s="1" t="s">
        <v>6241</v>
      </c>
      <c r="M1010" s="1" t="s">
        <v>6257</v>
      </c>
      <c r="N1010">
        <v>136953</v>
      </c>
      <c r="O1010" s="1" t="s">
        <v>6243</v>
      </c>
      <c r="P1010" s="2">
        <v>43698</v>
      </c>
      <c r="Q1010" s="2">
        <v>45353</v>
      </c>
      <c r="R1010" s="1" t="s">
        <v>6899</v>
      </c>
      <c r="S1010" s="1" t="s">
        <v>6900</v>
      </c>
      <c r="T1010" s="1" t="s">
        <v>23</v>
      </c>
      <c r="U1010">
        <v>3386</v>
      </c>
      <c r="V1010" s="1" t="s">
        <v>24</v>
      </c>
      <c r="W1010" s="1" t="s">
        <v>50</v>
      </c>
      <c r="X1010" s="2">
        <f t="shared" ca="1" si="15"/>
        <v>45937</v>
      </c>
      <c r="Y1010" s="1">
        <f ca="1">ROUND(YEARFRAC(Merge1[[#This Row],[Join_Date]],Merge1[[#This Row],[Today]], 3),0)</f>
        <v>6</v>
      </c>
      <c r="Z1010" s="1" t="str" cm="1">
        <f t="array" aca="1" ref="Z1010" ca="1">_xlfn.IFS(
   Merge1[[#This Row],[Customer Tenure]]&lt;=2,"New",
   Merge1[[#This Row],[Customer Tenure]]&lt;=5,"Emerging",
  Merge1[[#This Row],[Customer Tenure]]&lt;9,"Established",
   TRUE,"Loyal"
)</f>
        <v>Established</v>
      </c>
      <c r="AA1010" s="1" t="str" cm="1">
        <f t="array" ref="AA1010">_xlfn.IFS(Merge1[[#This Row],[Income]]&lt;=30000,"Low",Merge1[[#This Row],[Income]]&lt;=60000,"Medium",Merge1[[#This Row],[Income]]&lt;=100000,"High", Merge1[[#This Row],[Income]]&gt;100000," Premium")</f>
        <v xml:space="preserve"> Premium</v>
      </c>
      <c r="AB1010" s="1" t="str" cm="1">
        <f t="array" ref="AB1010">_xlfn.IFS(Merge1[[#This Row],[Age]]&lt;= 28,"Gen Z", Merge1[[#This Row],[Age]]&lt;=44,"Millennials", Merge1[[#This Row],[Age]]&lt;=60,"Gen X", Merge1[[#This Row],[Age]]&gt;60,"Baby Boomers")</f>
        <v>Gen Z</v>
      </c>
      <c r="AC1010" s="1" t="str" cm="1">
        <f t="array" ref="AC1010">_xlfn.IFS(
    Merge1[[#This Row],[Balance]]&lt;=50000,"Low",
    Merge1[[#This Row],[Balance]]&lt;=200000,"Medium",
    Merge1[[#This Row],[Balance]]&gt;200000,"High"
)</f>
        <v>Medium</v>
      </c>
    </row>
    <row r="1011" spans="1:29" x14ac:dyDescent="0.25">
      <c r="A1011" s="1" t="s">
        <v>1256</v>
      </c>
      <c r="B1011" s="1" t="s">
        <v>5937</v>
      </c>
      <c r="C1011" s="1" t="s">
        <v>5842</v>
      </c>
      <c r="D1011" s="2">
        <v>45498</v>
      </c>
      <c r="E1011">
        <v>314069</v>
      </c>
      <c r="F1011">
        <v>531</v>
      </c>
      <c r="G1011">
        <v>0</v>
      </c>
      <c r="H1011" s="1" t="s">
        <v>5833</v>
      </c>
      <c r="I1011" s="1" t="s">
        <v>6516</v>
      </c>
      <c r="J1011" s="1" t="s">
        <v>6240</v>
      </c>
      <c r="K1011">
        <v>25</v>
      </c>
      <c r="L1011" s="1" t="s">
        <v>6241</v>
      </c>
      <c r="M1011" s="1" t="s">
        <v>6266</v>
      </c>
      <c r="N1011">
        <v>158496</v>
      </c>
      <c r="O1011" s="1" t="s">
        <v>6243</v>
      </c>
      <c r="P1011" s="2">
        <v>42973</v>
      </c>
      <c r="Q1011" s="2">
        <v>45379</v>
      </c>
      <c r="R1011" s="1" t="s">
        <v>6899</v>
      </c>
      <c r="S1011" s="1" t="s">
        <v>6900</v>
      </c>
      <c r="T1011" s="1" t="s">
        <v>23</v>
      </c>
      <c r="U1011">
        <v>8491</v>
      </c>
      <c r="V1011" s="1" t="s">
        <v>15</v>
      </c>
      <c r="W1011" s="1" t="s">
        <v>29</v>
      </c>
      <c r="X1011" s="2">
        <f t="shared" ca="1" si="15"/>
        <v>45937</v>
      </c>
      <c r="Y1011" s="1">
        <f ca="1">ROUND(YEARFRAC(Merge1[[#This Row],[Join_Date]],Merge1[[#This Row],[Today]], 3),0)</f>
        <v>8</v>
      </c>
      <c r="Z1011" s="1" t="str" cm="1">
        <f t="array" aca="1" ref="Z1011" ca="1">_xlfn.IFS(
   Merge1[[#This Row],[Customer Tenure]]&lt;=2,"New",
   Merge1[[#This Row],[Customer Tenure]]&lt;=5,"Emerging",
  Merge1[[#This Row],[Customer Tenure]]&lt;9,"Established",
   TRUE,"Loyal"
)</f>
        <v>Established</v>
      </c>
      <c r="AA1011" s="1" t="str" cm="1">
        <f t="array" ref="AA1011">_xlfn.IFS(Merge1[[#This Row],[Income]]&lt;=30000,"Low",Merge1[[#This Row],[Income]]&lt;=60000,"Medium",Merge1[[#This Row],[Income]]&lt;=100000,"High", Merge1[[#This Row],[Income]]&gt;100000," Premium")</f>
        <v xml:space="preserve"> Premium</v>
      </c>
      <c r="AB1011" s="1" t="str" cm="1">
        <f t="array" ref="AB1011">_xlfn.IFS(Merge1[[#This Row],[Age]]&lt;= 28,"Gen Z", Merge1[[#This Row],[Age]]&lt;=44,"Millennials", Merge1[[#This Row],[Age]]&lt;=60,"Gen X", Merge1[[#This Row],[Age]]&gt;60,"Baby Boomers")</f>
        <v>Gen Z</v>
      </c>
      <c r="AC1011" s="1" t="str" cm="1">
        <f t="array" ref="AC1011">_xlfn.IFS(
    Merge1[[#This Row],[Balance]]&lt;=50000,"Low",
    Merge1[[#This Row],[Balance]]&lt;=200000,"Medium",
    Merge1[[#This Row],[Balance]]&gt;200000,"High"
)</f>
        <v>High</v>
      </c>
    </row>
    <row r="1012" spans="1:29" x14ac:dyDescent="0.25">
      <c r="A1012" s="1" t="s">
        <v>736</v>
      </c>
      <c r="B1012" s="1" t="s">
        <v>6006</v>
      </c>
      <c r="C1012" s="1" t="s">
        <v>5842</v>
      </c>
      <c r="D1012" s="2">
        <v>42559</v>
      </c>
      <c r="E1012">
        <v>36413</v>
      </c>
      <c r="F1012">
        <v>411</v>
      </c>
      <c r="G1012">
        <v>0</v>
      </c>
      <c r="H1012" s="1" t="s">
        <v>5833</v>
      </c>
      <c r="I1012" s="1" t="s">
        <v>6855</v>
      </c>
      <c r="J1012" s="1" t="s">
        <v>6245</v>
      </c>
      <c r="K1012">
        <v>27</v>
      </c>
      <c r="L1012" s="1" t="s">
        <v>6260</v>
      </c>
      <c r="M1012" s="1" t="s">
        <v>6254</v>
      </c>
      <c r="N1012">
        <v>32115</v>
      </c>
      <c r="O1012" s="1" t="s">
        <v>6243</v>
      </c>
      <c r="P1012" s="2">
        <v>44267</v>
      </c>
      <c r="Q1012" s="2">
        <v>45802</v>
      </c>
      <c r="R1012" s="1" t="s">
        <v>6906</v>
      </c>
      <c r="S1012" s="1" t="s">
        <v>6907</v>
      </c>
      <c r="T1012" s="1" t="s">
        <v>28</v>
      </c>
      <c r="U1012">
        <v>73</v>
      </c>
      <c r="V1012" s="1" t="s">
        <v>15</v>
      </c>
      <c r="W1012" s="1" t="s">
        <v>106</v>
      </c>
      <c r="X1012" s="2">
        <f t="shared" ca="1" si="15"/>
        <v>45937</v>
      </c>
      <c r="Y1012" s="1">
        <f ca="1">ROUND(YEARFRAC(Merge1[[#This Row],[Join_Date]],Merge1[[#This Row],[Today]], 3),0)</f>
        <v>5</v>
      </c>
      <c r="Z1012" s="1" t="str" cm="1">
        <f t="array" aca="1" ref="Z1012" ca="1">_xlfn.IFS(
   Merge1[[#This Row],[Customer Tenure]]&lt;=2,"New",
   Merge1[[#This Row],[Customer Tenure]]&lt;=5,"Emerging",
  Merge1[[#This Row],[Customer Tenure]]&lt;9,"Established",
   TRUE,"Loyal"
)</f>
        <v>Emerging</v>
      </c>
      <c r="AA1012" s="1" t="str" cm="1">
        <f t="array" ref="AA1012">_xlfn.IFS(Merge1[[#This Row],[Income]]&lt;=30000,"Low",Merge1[[#This Row],[Income]]&lt;=60000,"Medium",Merge1[[#This Row],[Income]]&lt;=100000,"High", Merge1[[#This Row],[Income]]&gt;100000," Premium")</f>
        <v>Medium</v>
      </c>
      <c r="AB1012" s="1" t="str" cm="1">
        <f t="array" ref="AB1012">_xlfn.IFS(Merge1[[#This Row],[Age]]&lt;= 28,"Gen Z", Merge1[[#This Row],[Age]]&lt;=44,"Millennials", Merge1[[#This Row],[Age]]&lt;=60,"Gen X", Merge1[[#This Row],[Age]]&gt;60,"Baby Boomers")</f>
        <v>Gen Z</v>
      </c>
      <c r="AC1012" s="1" t="str" cm="1">
        <f t="array" ref="AC1012">_xlfn.IFS(
    Merge1[[#This Row],[Balance]]&lt;=50000,"Low",
    Merge1[[#This Row],[Balance]]&lt;=200000,"Medium",
    Merge1[[#This Row],[Balance]]&gt;200000,"High"
)</f>
        <v>Low</v>
      </c>
    </row>
    <row r="1013" spans="1:29" x14ac:dyDescent="0.25">
      <c r="A1013" s="1" t="s">
        <v>1296</v>
      </c>
      <c r="B1013" s="1" t="s">
        <v>5941</v>
      </c>
      <c r="C1013" s="1" t="s">
        <v>5832</v>
      </c>
      <c r="D1013" s="2">
        <v>44044</v>
      </c>
      <c r="E1013">
        <v>284583</v>
      </c>
      <c r="F1013">
        <v>385</v>
      </c>
      <c r="G1013">
        <v>270976</v>
      </c>
      <c r="H1013" s="1" t="s">
        <v>5833</v>
      </c>
      <c r="I1013" s="1" t="s">
        <v>6676</v>
      </c>
      <c r="J1013" s="1" t="s">
        <v>6245</v>
      </c>
      <c r="K1013">
        <v>23</v>
      </c>
      <c r="L1013" s="1" t="s">
        <v>6241</v>
      </c>
      <c r="M1013" s="1" t="s">
        <v>6254</v>
      </c>
      <c r="N1013">
        <v>130091</v>
      </c>
      <c r="O1013" s="1" t="s">
        <v>6248</v>
      </c>
      <c r="P1013" s="2">
        <v>45017</v>
      </c>
      <c r="Q1013" s="2">
        <v>45664</v>
      </c>
      <c r="R1013" s="1" t="s">
        <v>6902</v>
      </c>
      <c r="S1013" s="1" t="s">
        <v>6908</v>
      </c>
      <c r="T1013" s="1" t="s">
        <v>23</v>
      </c>
      <c r="U1013">
        <v>3955</v>
      </c>
      <c r="V1013" s="1" t="s">
        <v>24</v>
      </c>
      <c r="W1013" s="1" t="s">
        <v>50</v>
      </c>
      <c r="X1013" s="2">
        <f t="shared" ca="1" si="15"/>
        <v>45937</v>
      </c>
      <c r="Y1013" s="1">
        <f ca="1">ROUND(YEARFRAC(Merge1[[#This Row],[Join_Date]],Merge1[[#This Row],[Today]], 3),0)</f>
        <v>3</v>
      </c>
      <c r="Z1013" s="1" t="str" cm="1">
        <f t="array" aca="1" ref="Z1013" ca="1">_xlfn.IFS(
   Merge1[[#This Row],[Customer Tenure]]&lt;=2,"New",
   Merge1[[#This Row],[Customer Tenure]]&lt;=5,"Emerging",
  Merge1[[#This Row],[Customer Tenure]]&lt;9,"Established",
   TRUE,"Loyal"
)</f>
        <v>Emerging</v>
      </c>
      <c r="AA1013" s="1" t="str" cm="1">
        <f t="array" ref="AA1013">_xlfn.IFS(Merge1[[#This Row],[Income]]&lt;=30000,"Low",Merge1[[#This Row],[Income]]&lt;=60000,"Medium",Merge1[[#This Row],[Income]]&lt;=100000,"High", Merge1[[#This Row],[Income]]&gt;100000," Premium")</f>
        <v xml:space="preserve"> Premium</v>
      </c>
      <c r="AB1013" s="1" t="str" cm="1">
        <f t="array" ref="AB1013">_xlfn.IFS(Merge1[[#This Row],[Age]]&lt;= 28,"Gen Z", Merge1[[#This Row],[Age]]&lt;=44,"Millennials", Merge1[[#This Row],[Age]]&lt;=60,"Gen X", Merge1[[#This Row],[Age]]&gt;60,"Baby Boomers")</f>
        <v>Gen Z</v>
      </c>
      <c r="AC1013" s="1" t="str" cm="1">
        <f t="array" ref="AC1013">_xlfn.IFS(
    Merge1[[#This Row],[Balance]]&lt;=50000,"Low",
    Merge1[[#This Row],[Balance]]&lt;=200000,"Medium",
    Merge1[[#This Row],[Balance]]&gt;200000,"High"
)</f>
        <v>High</v>
      </c>
    </row>
    <row r="1014" spans="1:29" x14ac:dyDescent="0.25">
      <c r="A1014" s="1" t="s">
        <v>174</v>
      </c>
      <c r="B1014" s="1" t="s">
        <v>5929</v>
      </c>
      <c r="C1014" s="1" t="s">
        <v>5832</v>
      </c>
      <c r="D1014" s="2">
        <v>42332</v>
      </c>
      <c r="E1014">
        <v>261545</v>
      </c>
      <c r="F1014">
        <v>564</v>
      </c>
      <c r="G1014">
        <v>0</v>
      </c>
      <c r="H1014" s="1" t="s">
        <v>5833</v>
      </c>
      <c r="I1014" s="1" t="s">
        <v>6645</v>
      </c>
      <c r="J1014" s="1" t="s">
        <v>6245</v>
      </c>
      <c r="K1014">
        <v>24</v>
      </c>
      <c r="L1014" s="1" t="s">
        <v>6241</v>
      </c>
      <c r="M1014" s="1" t="s">
        <v>6242</v>
      </c>
      <c r="N1014">
        <v>53320</v>
      </c>
      <c r="O1014" s="1" t="s">
        <v>6243</v>
      </c>
      <c r="P1014" s="2">
        <v>45058</v>
      </c>
      <c r="Q1014" s="2">
        <v>45508</v>
      </c>
      <c r="R1014" s="1" t="s">
        <v>6889</v>
      </c>
      <c r="S1014" s="1" t="s">
        <v>6890</v>
      </c>
      <c r="T1014" s="1" t="s">
        <v>23</v>
      </c>
      <c r="U1014">
        <v>339</v>
      </c>
      <c r="V1014" s="1" t="s">
        <v>10</v>
      </c>
      <c r="W1014" s="1" t="s">
        <v>40</v>
      </c>
      <c r="X1014" s="2">
        <f t="shared" ca="1" si="15"/>
        <v>45937</v>
      </c>
      <c r="Y1014" s="1">
        <f ca="1">ROUND(YEARFRAC(Merge1[[#This Row],[Join_Date]],Merge1[[#This Row],[Today]], 3),0)</f>
        <v>2</v>
      </c>
      <c r="Z1014" s="1" t="str" cm="1">
        <f t="array" aca="1" ref="Z1014" ca="1">_xlfn.IFS(
   Merge1[[#This Row],[Customer Tenure]]&lt;=2,"New",
   Merge1[[#This Row],[Customer Tenure]]&lt;=5,"Emerging",
  Merge1[[#This Row],[Customer Tenure]]&lt;9,"Established",
   TRUE,"Loyal"
)</f>
        <v>New</v>
      </c>
      <c r="AA1014" s="1" t="str" cm="1">
        <f t="array" ref="AA1014">_xlfn.IFS(Merge1[[#This Row],[Income]]&lt;=30000,"Low",Merge1[[#This Row],[Income]]&lt;=60000,"Medium",Merge1[[#This Row],[Income]]&lt;=100000,"High", Merge1[[#This Row],[Income]]&gt;100000," Premium")</f>
        <v>Medium</v>
      </c>
      <c r="AB1014" s="1" t="str" cm="1">
        <f t="array" ref="AB1014">_xlfn.IFS(Merge1[[#This Row],[Age]]&lt;= 28,"Gen Z", Merge1[[#This Row],[Age]]&lt;=44,"Millennials", Merge1[[#This Row],[Age]]&lt;=60,"Gen X", Merge1[[#This Row],[Age]]&gt;60,"Baby Boomers")</f>
        <v>Gen Z</v>
      </c>
      <c r="AC1014" s="1" t="str" cm="1">
        <f t="array" ref="AC1014">_xlfn.IFS(
    Merge1[[#This Row],[Balance]]&lt;=50000,"Low",
    Merge1[[#This Row],[Balance]]&lt;=200000,"Medium",
    Merge1[[#This Row],[Balance]]&gt;200000,"High"
)</f>
        <v>High</v>
      </c>
    </row>
    <row r="1015" spans="1:29" x14ac:dyDescent="0.25">
      <c r="A1015" s="1" t="s">
        <v>1621</v>
      </c>
      <c r="B1015" s="1" t="s">
        <v>5847</v>
      </c>
      <c r="C1015" s="1" t="s">
        <v>5846</v>
      </c>
      <c r="D1015" s="2">
        <v>44766</v>
      </c>
      <c r="E1015">
        <v>31085</v>
      </c>
      <c r="F1015">
        <v>374</v>
      </c>
      <c r="G1015">
        <v>0</v>
      </c>
      <c r="H1015" s="1" t="s">
        <v>5833</v>
      </c>
      <c r="I1015" s="1" t="s">
        <v>6844</v>
      </c>
      <c r="J1015" s="1" t="s">
        <v>6245</v>
      </c>
      <c r="K1015">
        <v>55</v>
      </c>
      <c r="L1015" s="1" t="s">
        <v>6246</v>
      </c>
      <c r="M1015" s="1" t="s">
        <v>6266</v>
      </c>
      <c r="N1015">
        <v>166470</v>
      </c>
      <c r="O1015" s="1" t="s">
        <v>6243</v>
      </c>
      <c r="P1015" s="2">
        <v>45621</v>
      </c>
      <c r="Q1015" s="2">
        <v>45562</v>
      </c>
      <c r="R1015" s="1" t="s">
        <v>6897</v>
      </c>
      <c r="S1015" s="1" t="s">
        <v>6898</v>
      </c>
      <c r="T1015" s="1" t="s">
        <v>9</v>
      </c>
      <c r="U1015">
        <v>4868</v>
      </c>
      <c r="V1015" s="1" t="s">
        <v>10</v>
      </c>
      <c r="W1015" s="1" t="s">
        <v>29</v>
      </c>
      <c r="X1015" s="2">
        <f t="shared" ca="1" si="15"/>
        <v>45937</v>
      </c>
      <c r="Y1015" s="1">
        <f ca="1">ROUND(YEARFRAC(Merge1[[#This Row],[Join_Date]],Merge1[[#This Row],[Today]], 3),0)</f>
        <v>1</v>
      </c>
      <c r="Z1015" s="1" t="str" cm="1">
        <f t="array" aca="1" ref="Z1015" ca="1">_xlfn.IFS(
   Merge1[[#This Row],[Customer Tenure]]&lt;=2,"New",
   Merge1[[#This Row],[Customer Tenure]]&lt;=5,"Emerging",
  Merge1[[#This Row],[Customer Tenure]]&lt;9,"Established",
   TRUE,"Loyal"
)</f>
        <v>New</v>
      </c>
      <c r="AA1015" s="1" t="str" cm="1">
        <f t="array" ref="AA1015">_xlfn.IFS(Merge1[[#This Row],[Income]]&lt;=30000,"Low",Merge1[[#This Row],[Income]]&lt;=60000,"Medium",Merge1[[#This Row],[Income]]&lt;=100000,"High", Merge1[[#This Row],[Income]]&gt;100000," Premium")</f>
        <v xml:space="preserve"> Premium</v>
      </c>
      <c r="AB1015" s="1" t="str" cm="1">
        <f t="array" ref="AB1015">_xlfn.IFS(Merge1[[#This Row],[Age]]&lt;= 28,"Gen Z", Merge1[[#This Row],[Age]]&lt;=44,"Millennials", Merge1[[#This Row],[Age]]&lt;=60,"Gen X", Merge1[[#This Row],[Age]]&gt;60,"Baby Boomers")</f>
        <v>Gen X</v>
      </c>
      <c r="AC1015" s="1" t="str" cm="1">
        <f t="array" ref="AC1015">_xlfn.IFS(
    Merge1[[#This Row],[Balance]]&lt;=50000,"Low",
    Merge1[[#This Row],[Balance]]&lt;=200000,"Medium",
    Merge1[[#This Row],[Balance]]&gt;200000,"High"
)</f>
        <v>Low</v>
      </c>
    </row>
    <row r="1016" spans="1:29" x14ac:dyDescent="0.25">
      <c r="A1016" s="1" t="s">
        <v>742</v>
      </c>
      <c r="B1016" s="1" t="s">
        <v>5902</v>
      </c>
      <c r="C1016" s="1" t="s">
        <v>5832</v>
      </c>
      <c r="D1016" s="2">
        <v>43168</v>
      </c>
      <c r="E1016">
        <v>410591</v>
      </c>
      <c r="F1016">
        <v>481</v>
      </c>
      <c r="G1016">
        <v>0</v>
      </c>
      <c r="H1016" s="1" t="s">
        <v>5833</v>
      </c>
      <c r="I1016" s="1" t="s">
        <v>6775</v>
      </c>
      <c r="J1016" s="1" t="s">
        <v>6240</v>
      </c>
      <c r="K1016">
        <v>58</v>
      </c>
      <c r="L1016" s="1" t="s">
        <v>6246</v>
      </c>
      <c r="M1016" s="1" t="s">
        <v>6266</v>
      </c>
      <c r="N1016">
        <v>81272</v>
      </c>
      <c r="O1016" s="1" t="s">
        <v>6243</v>
      </c>
      <c r="P1016" s="2">
        <v>42747</v>
      </c>
      <c r="Q1016" s="2">
        <v>45222</v>
      </c>
      <c r="R1016" s="1" t="s">
        <v>6912</v>
      </c>
      <c r="S1016" s="1" t="s">
        <v>6913</v>
      </c>
      <c r="T1016" s="1" t="s">
        <v>9</v>
      </c>
      <c r="U1016">
        <v>1973</v>
      </c>
      <c r="V1016" s="1" t="s">
        <v>19</v>
      </c>
      <c r="W1016" s="1" t="s">
        <v>45</v>
      </c>
      <c r="X1016" s="2">
        <f t="shared" ca="1" si="15"/>
        <v>45937</v>
      </c>
      <c r="Y1016" s="1">
        <f ca="1">ROUND(YEARFRAC(Merge1[[#This Row],[Join_Date]],Merge1[[#This Row],[Today]], 3),0)</f>
        <v>9</v>
      </c>
      <c r="Z1016" s="1" t="str" cm="1">
        <f t="array" aca="1" ref="Z1016" ca="1">_xlfn.IFS(
   Merge1[[#This Row],[Customer Tenure]]&lt;=2,"New",
   Merge1[[#This Row],[Customer Tenure]]&lt;=5,"Emerging",
  Merge1[[#This Row],[Customer Tenure]]&lt;9,"Established",
   TRUE,"Loyal"
)</f>
        <v>Loyal</v>
      </c>
      <c r="AA1016" s="1" t="str" cm="1">
        <f t="array" ref="AA1016">_xlfn.IFS(Merge1[[#This Row],[Income]]&lt;=30000,"Low",Merge1[[#This Row],[Income]]&lt;=60000,"Medium",Merge1[[#This Row],[Income]]&lt;=100000,"High", Merge1[[#This Row],[Income]]&gt;100000," Premium")</f>
        <v>High</v>
      </c>
      <c r="AB1016" s="1" t="str" cm="1">
        <f t="array" ref="AB1016">_xlfn.IFS(Merge1[[#This Row],[Age]]&lt;= 28,"Gen Z", Merge1[[#This Row],[Age]]&lt;=44,"Millennials", Merge1[[#This Row],[Age]]&lt;=60,"Gen X", Merge1[[#This Row],[Age]]&gt;60,"Baby Boomers")</f>
        <v>Gen X</v>
      </c>
      <c r="AC1016" s="1" t="str" cm="1">
        <f t="array" ref="AC1016">_xlfn.IFS(
    Merge1[[#This Row],[Balance]]&lt;=50000,"Low",
    Merge1[[#This Row],[Balance]]&lt;=200000,"Medium",
    Merge1[[#This Row],[Balance]]&gt;200000,"High"
)</f>
        <v>High</v>
      </c>
    </row>
    <row r="1017" spans="1:29" x14ac:dyDescent="0.25">
      <c r="A1017" s="1" t="s">
        <v>948</v>
      </c>
      <c r="B1017" s="1" t="s">
        <v>6022</v>
      </c>
      <c r="C1017" s="1" t="s">
        <v>5832</v>
      </c>
      <c r="D1017" s="2">
        <v>45637</v>
      </c>
      <c r="E1017">
        <v>175607</v>
      </c>
      <c r="F1017">
        <v>740</v>
      </c>
      <c r="G1017">
        <v>464822</v>
      </c>
      <c r="H1017" s="1" t="s">
        <v>5850</v>
      </c>
      <c r="I1017" s="1" t="s">
        <v>6617</v>
      </c>
      <c r="J1017" s="1" t="s">
        <v>6245</v>
      </c>
      <c r="K1017">
        <v>74</v>
      </c>
      <c r="L1017" s="1" t="s">
        <v>6256</v>
      </c>
      <c r="M1017" s="1" t="s">
        <v>6247</v>
      </c>
      <c r="N1017">
        <v>196076</v>
      </c>
      <c r="O1017" s="1" t="s">
        <v>6248</v>
      </c>
      <c r="P1017" s="2">
        <v>43335</v>
      </c>
      <c r="Q1017" s="2">
        <v>45711</v>
      </c>
      <c r="R1017" s="1" t="s">
        <v>6885</v>
      </c>
      <c r="S1017" s="1" t="s">
        <v>6896</v>
      </c>
      <c r="T1017" s="1" t="s">
        <v>14</v>
      </c>
      <c r="U1017">
        <v>3098</v>
      </c>
      <c r="V1017" s="1" t="s">
        <v>19</v>
      </c>
      <c r="W1017" s="1" t="s">
        <v>25</v>
      </c>
      <c r="X1017" s="2">
        <f t="shared" ca="1" si="15"/>
        <v>45937</v>
      </c>
      <c r="Y1017" s="1">
        <f ca="1">ROUND(YEARFRAC(Merge1[[#This Row],[Join_Date]],Merge1[[#This Row],[Today]], 3),0)</f>
        <v>7</v>
      </c>
      <c r="Z1017" s="1" t="str" cm="1">
        <f t="array" aca="1" ref="Z1017" ca="1">_xlfn.IFS(
   Merge1[[#This Row],[Customer Tenure]]&lt;=2,"New",
   Merge1[[#This Row],[Customer Tenure]]&lt;=5,"Emerging",
  Merge1[[#This Row],[Customer Tenure]]&lt;9,"Established",
   TRUE,"Loyal"
)</f>
        <v>Established</v>
      </c>
      <c r="AA1017" s="1" t="str" cm="1">
        <f t="array" ref="AA1017">_xlfn.IFS(Merge1[[#This Row],[Income]]&lt;=30000,"Low",Merge1[[#This Row],[Income]]&lt;=60000,"Medium",Merge1[[#This Row],[Income]]&lt;=100000,"High", Merge1[[#This Row],[Income]]&gt;100000," Premium")</f>
        <v xml:space="preserve"> Premium</v>
      </c>
      <c r="AB1017" s="1" t="str" cm="1">
        <f t="array" ref="AB1017">_xlfn.IFS(Merge1[[#This Row],[Age]]&lt;= 28,"Gen Z", Merge1[[#This Row],[Age]]&lt;=44,"Millennials", Merge1[[#This Row],[Age]]&lt;=60,"Gen X", Merge1[[#This Row],[Age]]&gt;60,"Baby Boomers")</f>
        <v>Baby Boomers</v>
      </c>
      <c r="AC1017" s="1" t="str" cm="1">
        <f t="array" ref="AC1017">_xlfn.IFS(
    Merge1[[#This Row],[Balance]]&lt;=50000,"Low",
    Merge1[[#This Row],[Balance]]&lt;=200000,"Medium",
    Merge1[[#This Row],[Balance]]&gt;200000,"High"
)</f>
        <v>Medium</v>
      </c>
    </row>
    <row r="1018" spans="1:29" x14ac:dyDescent="0.25">
      <c r="A1018" s="1" t="s">
        <v>707</v>
      </c>
      <c r="B1018" s="1" t="s">
        <v>5957</v>
      </c>
      <c r="C1018" s="1" t="s">
        <v>5842</v>
      </c>
      <c r="D1018" s="2">
        <v>44551</v>
      </c>
      <c r="E1018">
        <v>149886</v>
      </c>
      <c r="F1018">
        <v>582</v>
      </c>
      <c r="G1018">
        <v>180858</v>
      </c>
      <c r="H1018" s="1" t="s">
        <v>5833</v>
      </c>
      <c r="I1018" s="1" t="s">
        <v>6563</v>
      </c>
      <c r="J1018" s="1" t="s">
        <v>6240</v>
      </c>
      <c r="K1018">
        <v>54</v>
      </c>
      <c r="L1018" s="1" t="s">
        <v>6260</v>
      </c>
      <c r="M1018" s="1" t="s">
        <v>6247</v>
      </c>
      <c r="N1018">
        <v>28712</v>
      </c>
      <c r="O1018" s="1" t="s">
        <v>6243</v>
      </c>
      <c r="P1018" s="2">
        <v>43294</v>
      </c>
      <c r="Q1018" s="2">
        <v>45292</v>
      </c>
      <c r="R1018" s="1" t="s">
        <v>6902</v>
      </c>
      <c r="S1018" s="1" t="s">
        <v>6903</v>
      </c>
      <c r="T1018" s="1" t="s">
        <v>9</v>
      </c>
      <c r="U1018">
        <v>150</v>
      </c>
      <c r="V1018" s="1" t="s">
        <v>19</v>
      </c>
      <c r="W1018" s="1" t="s">
        <v>40</v>
      </c>
      <c r="X1018" s="2">
        <f t="shared" ca="1" si="15"/>
        <v>45937</v>
      </c>
      <c r="Y1018" s="1">
        <f ca="1">ROUND(YEARFRAC(Merge1[[#This Row],[Join_Date]],Merge1[[#This Row],[Today]], 3),0)</f>
        <v>7</v>
      </c>
      <c r="Z1018" s="1" t="str" cm="1">
        <f t="array" aca="1" ref="Z1018" ca="1">_xlfn.IFS(
   Merge1[[#This Row],[Customer Tenure]]&lt;=2,"New",
   Merge1[[#This Row],[Customer Tenure]]&lt;=5,"Emerging",
  Merge1[[#This Row],[Customer Tenure]]&lt;9,"Established",
   TRUE,"Loyal"
)</f>
        <v>Established</v>
      </c>
      <c r="AA1018" s="1" t="str" cm="1">
        <f t="array" ref="AA1018">_xlfn.IFS(Merge1[[#This Row],[Income]]&lt;=30000,"Low",Merge1[[#This Row],[Income]]&lt;=60000,"Medium",Merge1[[#This Row],[Income]]&lt;=100000,"High", Merge1[[#This Row],[Income]]&gt;100000," Premium")</f>
        <v>Low</v>
      </c>
      <c r="AB1018" s="1" t="str" cm="1">
        <f t="array" ref="AB1018">_xlfn.IFS(Merge1[[#This Row],[Age]]&lt;= 28,"Gen Z", Merge1[[#This Row],[Age]]&lt;=44,"Millennials", Merge1[[#This Row],[Age]]&lt;=60,"Gen X", Merge1[[#This Row],[Age]]&gt;60,"Baby Boomers")</f>
        <v>Gen X</v>
      </c>
      <c r="AC1018" s="1" t="str" cm="1">
        <f t="array" ref="AC1018">_xlfn.IFS(
    Merge1[[#This Row],[Balance]]&lt;=50000,"Low",
    Merge1[[#This Row],[Balance]]&lt;=200000,"Medium",
    Merge1[[#This Row],[Balance]]&gt;200000,"High"
)</f>
        <v>Medium</v>
      </c>
    </row>
    <row r="1019" spans="1:29" x14ac:dyDescent="0.25">
      <c r="A1019" s="1" t="s">
        <v>1459</v>
      </c>
      <c r="B1019" s="1" t="s">
        <v>6051</v>
      </c>
      <c r="C1019" s="1" t="s">
        <v>5832</v>
      </c>
      <c r="D1019" s="2">
        <v>45864</v>
      </c>
      <c r="E1019">
        <v>171244</v>
      </c>
      <c r="F1019">
        <v>547</v>
      </c>
      <c r="G1019">
        <v>0</v>
      </c>
      <c r="H1019" s="1" t="s">
        <v>5833</v>
      </c>
      <c r="I1019" s="1" t="s">
        <v>6532</v>
      </c>
      <c r="J1019" s="1" t="s">
        <v>6240</v>
      </c>
      <c r="K1019">
        <v>46</v>
      </c>
      <c r="L1019" s="1" t="s">
        <v>6246</v>
      </c>
      <c r="M1019" s="1" t="s">
        <v>6257</v>
      </c>
      <c r="N1019">
        <v>190413</v>
      </c>
      <c r="O1019" s="1" t="s">
        <v>6252</v>
      </c>
      <c r="P1019" s="2">
        <v>42873</v>
      </c>
      <c r="Q1019" s="2">
        <v>45209</v>
      </c>
      <c r="R1019" s="1" t="s">
        <v>6912</v>
      </c>
      <c r="S1019" s="1" t="s">
        <v>6913</v>
      </c>
      <c r="T1019" s="1" t="s">
        <v>23</v>
      </c>
      <c r="U1019">
        <v>4549</v>
      </c>
      <c r="V1019" s="1" t="s">
        <v>24</v>
      </c>
      <c r="W1019" s="1" t="s">
        <v>55</v>
      </c>
      <c r="X1019" s="2">
        <f t="shared" ca="1" si="15"/>
        <v>45937</v>
      </c>
      <c r="Y1019" s="1">
        <f ca="1">ROUND(YEARFRAC(Merge1[[#This Row],[Join_Date]],Merge1[[#This Row],[Today]], 3),0)</f>
        <v>8</v>
      </c>
      <c r="Z1019" s="1" t="str" cm="1">
        <f t="array" aca="1" ref="Z1019" ca="1">_xlfn.IFS(
   Merge1[[#This Row],[Customer Tenure]]&lt;=2,"New",
   Merge1[[#This Row],[Customer Tenure]]&lt;=5,"Emerging",
  Merge1[[#This Row],[Customer Tenure]]&lt;9,"Established",
   TRUE,"Loyal"
)</f>
        <v>Established</v>
      </c>
      <c r="AA1019" s="1" t="str" cm="1">
        <f t="array" ref="AA1019">_xlfn.IFS(Merge1[[#This Row],[Income]]&lt;=30000,"Low",Merge1[[#This Row],[Income]]&lt;=60000,"Medium",Merge1[[#This Row],[Income]]&lt;=100000,"High", Merge1[[#This Row],[Income]]&gt;100000," Premium")</f>
        <v xml:space="preserve"> Premium</v>
      </c>
      <c r="AB1019" s="1" t="str" cm="1">
        <f t="array" ref="AB1019">_xlfn.IFS(Merge1[[#This Row],[Age]]&lt;= 28,"Gen Z", Merge1[[#This Row],[Age]]&lt;=44,"Millennials", Merge1[[#This Row],[Age]]&lt;=60,"Gen X", Merge1[[#This Row],[Age]]&gt;60,"Baby Boomers")</f>
        <v>Gen X</v>
      </c>
      <c r="AC1019" s="1" t="str" cm="1">
        <f t="array" ref="AC1019">_xlfn.IFS(
    Merge1[[#This Row],[Balance]]&lt;=50000,"Low",
    Merge1[[#This Row],[Balance]]&lt;=200000,"Medium",
    Merge1[[#This Row],[Balance]]&gt;200000,"High"
)</f>
        <v>Medium</v>
      </c>
    </row>
    <row r="1020" spans="1:29" x14ac:dyDescent="0.25">
      <c r="A1020" s="1" t="s">
        <v>1086</v>
      </c>
      <c r="B1020" s="1" t="s">
        <v>6011</v>
      </c>
      <c r="C1020" s="1" t="s">
        <v>5832</v>
      </c>
      <c r="D1020" s="2">
        <v>42645</v>
      </c>
      <c r="E1020">
        <v>36468</v>
      </c>
      <c r="F1020">
        <v>437</v>
      </c>
      <c r="G1020">
        <v>0</v>
      </c>
      <c r="H1020" s="1" t="s">
        <v>5833</v>
      </c>
      <c r="I1020" s="1" t="s">
        <v>6284</v>
      </c>
      <c r="J1020" s="1" t="s">
        <v>6240</v>
      </c>
      <c r="K1020">
        <v>59</v>
      </c>
      <c r="L1020" s="1" t="s">
        <v>6246</v>
      </c>
      <c r="M1020" s="1" t="s">
        <v>6266</v>
      </c>
      <c r="N1020">
        <v>61844</v>
      </c>
      <c r="O1020" s="1" t="s">
        <v>6248</v>
      </c>
      <c r="P1020" s="2">
        <v>45118</v>
      </c>
      <c r="Q1020" s="2">
        <v>45423</v>
      </c>
      <c r="R1020" s="1" t="s">
        <v>6906</v>
      </c>
      <c r="S1020" s="1" t="s">
        <v>6918</v>
      </c>
      <c r="T1020" s="1" t="s">
        <v>28</v>
      </c>
      <c r="U1020">
        <v>2483</v>
      </c>
      <c r="V1020" s="1" t="s">
        <v>24</v>
      </c>
      <c r="W1020" s="1" t="s">
        <v>11</v>
      </c>
      <c r="X1020" s="2">
        <f t="shared" ca="1" si="15"/>
        <v>45937</v>
      </c>
      <c r="Y1020" s="1">
        <f ca="1">ROUND(YEARFRAC(Merge1[[#This Row],[Join_Date]],Merge1[[#This Row],[Today]], 3),0)</f>
        <v>2</v>
      </c>
      <c r="Z1020" s="1" t="str" cm="1">
        <f t="array" aca="1" ref="Z1020" ca="1">_xlfn.IFS(
   Merge1[[#This Row],[Customer Tenure]]&lt;=2,"New",
   Merge1[[#This Row],[Customer Tenure]]&lt;=5,"Emerging",
  Merge1[[#This Row],[Customer Tenure]]&lt;9,"Established",
   TRUE,"Loyal"
)</f>
        <v>New</v>
      </c>
      <c r="AA1020" s="1" t="str" cm="1">
        <f t="array" ref="AA1020">_xlfn.IFS(Merge1[[#This Row],[Income]]&lt;=30000,"Low",Merge1[[#This Row],[Income]]&lt;=60000,"Medium",Merge1[[#This Row],[Income]]&lt;=100000,"High", Merge1[[#This Row],[Income]]&gt;100000," Premium")</f>
        <v>High</v>
      </c>
      <c r="AB1020" s="1" t="str" cm="1">
        <f t="array" ref="AB1020">_xlfn.IFS(Merge1[[#This Row],[Age]]&lt;= 28,"Gen Z", Merge1[[#This Row],[Age]]&lt;=44,"Millennials", Merge1[[#This Row],[Age]]&lt;=60,"Gen X", Merge1[[#This Row],[Age]]&gt;60,"Baby Boomers")</f>
        <v>Gen X</v>
      </c>
      <c r="AC1020" s="1" t="str" cm="1">
        <f t="array" ref="AC1020">_xlfn.IFS(
    Merge1[[#This Row],[Balance]]&lt;=50000,"Low",
    Merge1[[#This Row],[Balance]]&lt;=200000,"Medium",
    Merge1[[#This Row],[Balance]]&gt;200000,"High"
)</f>
        <v>Low</v>
      </c>
    </row>
    <row r="1021" spans="1:29" x14ac:dyDescent="0.25">
      <c r="A1021" s="1" t="s">
        <v>1628</v>
      </c>
      <c r="B1021" s="1" t="s">
        <v>5888</v>
      </c>
      <c r="C1021" s="1" t="s">
        <v>5832</v>
      </c>
      <c r="D1021" s="2">
        <v>43453</v>
      </c>
      <c r="E1021">
        <v>97537</v>
      </c>
      <c r="F1021">
        <v>434</v>
      </c>
      <c r="G1021">
        <v>0</v>
      </c>
      <c r="H1021" s="1" t="s">
        <v>5833</v>
      </c>
      <c r="I1021" s="1" t="s">
        <v>6862</v>
      </c>
      <c r="J1021" s="1" t="s">
        <v>6245</v>
      </c>
      <c r="K1021">
        <v>63</v>
      </c>
      <c r="L1021" s="1" t="s">
        <v>6260</v>
      </c>
      <c r="M1021" s="1" t="s">
        <v>6257</v>
      </c>
      <c r="N1021">
        <v>21969</v>
      </c>
      <c r="O1021" s="1" t="s">
        <v>6248</v>
      </c>
      <c r="P1021" s="2">
        <v>45488</v>
      </c>
      <c r="Q1021" s="2">
        <v>45239</v>
      </c>
      <c r="R1021" s="1" t="s">
        <v>6887</v>
      </c>
      <c r="S1021" s="1" t="s">
        <v>6888</v>
      </c>
      <c r="T1021" s="1" t="s">
        <v>9</v>
      </c>
      <c r="U1021">
        <v>5604</v>
      </c>
      <c r="V1021" s="1" t="s">
        <v>10</v>
      </c>
      <c r="W1021" s="1" t="s">
        <v>45</v>
      </c>
      <c r="X1021" s="2">
        <f t="shared" ca="1" si="15"/>
        <v>45937</v>
      </c>
      <c r="Y1021" s="1">
        <f ca="1">ROUND(YEARFRAC(Merge1[[#This Row],[Join_Date]],Merge1[[#This Row],[Today]], 3),0)</f>
        <v>1</v>
      </c>
      <c r="Z1021" s="1" t="str" cm="1">
        <f t="array" aca="1" ref="Z1021" ca="1">_xlfn.IFS(
   Merge1[[#This Row],[Customer Tenure]]&lt;=2,"New",
   Merge1[[#This Row],[Customer Tenure]]&lt;=5,"Emerging",
  Merge1[[#This Row],[Customer Tenure]]&lt;9,"Established",
   TRUE,"Loyal"
)</f>
        <v>New</v>
      </c>
      <c r="AA1021" s="1" t="str" cm="1">
        <f t="array" ref="AA1021">_xlfn.IFS(Merge1[[#This Row],[Income]]&lt;=30000,"Low",Merge1[[#This Row],[Income]]&lt;=60000,"Medium",Merge1[[#This Row],[Income]]&lt;=100000,"High", Merge1[[#This Row],[Income]]&gt;100000," Premium")</f>
        <v>Low</v>
      </c>
      <c r="AB1021" s="1" t="str" cm="1">
        <f t="array" ref="AB1021">_xlfn.IFS(Merge1[[#This Row],[Age]]&lt;= 28,"Gen Z", Merge1[[#This Row],[Age]]&lt;=44,"Millennials", Merge1[[#This Row],[Age]]&lt;=60,"Gen X", Merge1[[#This Row],[Age]]&gt;60,"Baby Boomers")</f>
        <v>Baby Boomers</v>
      </c>
      <c r="AC1021" s="1" t="str" cm="1">
        <f t="array" ref="AC1021">_xlfn.IFS(
    Merge1[[#This Row],[Balance]]&lt;=50000,"Low",
    Merge1[[#This Row],[Balance]]&lt;=200000,"Medium",
    Merge1[[#This Row],[Balance]]&gt;200000,"High"
)</f>
        <v>Medium</v>
      </c>
    </row>
    <row r="1022" spans="1:29" x14ac:dyDescent="0.25">
      <c r="A1022" s="1" t="s">
        <v>707</v>
      </c>
      <c r="B1022" s="1" t="s">
        <v>5957</v>
      </c>
      <c r="C1022" s="1" t="s">
        <v>5842</v>
      </c>
      <c r="D1022" s="2">
        <v>44551</v>
      </c>
      <c r="E1022">
        <v>149886</v>
      </c>
      <c r="F1022">
        <v>582</v>
      </c>
      <c r="G1022">
        <v>180858</v>
      </c>
      <c r="H1022" s="1" t="s">
        <v>5833</v>
      </c>
      <c r="I1022" s="1" t="s">
        <v>6563</v>
      </c>
      <c r="J1022" s="1" t="s">
        <v>6240</v>
      </c>
      <c r="K1022">
        <v>54</v>
      </c>
      <c r="L1022" s="1" t="s">
        <v>6260</v>
      </c>
      <c r="M1022" s="1" t="s">
        <v>6247</v>
      </c>
      <c r="N1022">
        <v>28712</v>
      </c>
      <c r="O1022" s="1" t="s">
        <v>6243</v>
      </c>
      <c r="P1022" s="2">
        <v>43294</v>
      </c>
      <c r="Q1022" s="2">
        <v>45234</v>
      </c>
      <c r="R1022" s="1" t="s">
        <v>6887</v>
      </c>
      <c r="S1022" s="1" t="s">
        <v>6888</v>
      </c>
      <c r="T1022" s="1" t="s">
        <v>9</v>
      </c>
      <c r="U1022">
        <v>3913</v>
      </c>
      <c r="V1022" s="1" t="s">
        <v>19</v>
      </c>
      <c r="W1022" s="1" t="s">
        <v>45</v>
      </c>
      <c r="X1022" s="2">
        <f t="shared" ca="1" si="15"/>
        <v>45937</v>
      </c>
      <c r="Y1022" s="1">
        <f ca="1">ROUND(YEARFRAC(Merge1[[#This Row],[Join_Date]],Merge1[[#This Row],[Today]], 3),0)</f>
        <v>7</v>
      </c>
      <c r="Z1022" s="1" t="str" cm="1">
        <f t="array" aca="1" ref="Z1022" ca="1">_xlfn.IFS(
   Merge1[[#This Row],[Customer Tenure]]&lt;=2,"New",
   Merge1[[#This Row],[Customer Tenure]]&lt;=5,"Emerging",
  Merge1[[#This Row],[Customer Tenure]]&lt;9,"Established",
   TRUE,"Loyal"
)</f>
        <v>Established</v>
      </c>
      <c r="AA1022" s="1" t="str" cm="1">
        <f t="array" ref="AA1022">_xlfn.IFS(Merge1[[#This Row],[Income]]&lt;=30000,"Low",Merge1[[#This Row],[Income]]&lt;=60000,"Medium",Merge1[[#This Row],[Income]]&lt;=100000,"High", Merge1[[#This Row],[Income]]&gt;100000," Premium")</f>
        <v>Low</v>
      </c>
      <c r="AB1022" s="1" t="str" cm="1">
        <f t="array" ref="AB1022">_xlfn.IFS(Merge1[[#This Row],[Age]]&lt;= 28,"Gen Z", Merge1[[#This Row],[Age]]&lt;=44,"Millennials", Merge1[[#This Row],[Age]]&lt;=60,"Gen X", Merge1[[#This Row],[Age]]&gt;60,"Baby Boomers")</f>
        <v>Gen X</v>
      </c>
      <c r="AC1022" s="1" t="str" cm="1">
        <f t="array" ref="AC1022">_xlfn.IFS(
    Merge1[[#This Row],[Balance]]&lt;=50000,"Low",
    Merge1[[#This Row],[Balance]]&lt;=200000,"Medium",
    Merge1[[#This Row],[Balance]]&gt;200000,"High"
)</f>
        <v>Medium</v>
      </c>
    </row>
    <row r="1023" spans="1:29" x14ac:dyDescent="0.25">
      <c r="A1023" s="1" t="s">
        <v>1631</v>
      </c>
      <c r="B1023" s="1" t="s">
        <v>6116</v>
      </c>
      <c r="C1023" s="1" t="s">
        <v>5832</v>
      </c>
      <c r="D1023" s="2">
        <v>44042</v>
      </c>
      <c r="E1023">
        <v>424671</v>
      </c>
      <c r="F1023">
        <v>420</v>
      </c>
      <c r="G1023">
        <v>460229</v>
      </c>
      <c r="H1023" s="1" t="s">
        <v>5833</v>
      </c>
      <c r="I1023" s="1" t="s">
        <v>6531</v>
      </c>
      <c r="J1023" s="1" t="s">
        <v>6245</v>
      </c>
      <c r="K1023">
        <v>28</v>
      </c>
      <c r="L1023" s="1" t="s">
        <v>6260</v>
      </c>
      <c r="M1023" s="1" t="s">
        <v>6251</v>
      </c>
      <c r="N1023">
        <v>41563</v>
      </c>
      <c r="O1023" s="1" t="s">
        <v>6243</v>
      </c>
      <c r="P1023" s="2">
        <v>45387</v>
      </c>
      <c r="Q1023" s="2">
        <v>45322</v>
      </c>
      <c r="R1023" s="1" t="s">
        <v>6902</v>
      </c>
      <c r="S1023" s="1" t="s">
        <v>6903</v>
      </c>
      <c r="T1023" s="1" t="s">
        <v>23</v>
      </c>
      <c r="U1023">
        <v>5374</v>
      </c>
      <c r="V1023" s="1" t="s">
        <v>10</v>
      </c>
      <c r="W1023" s="1" t="s">
        <v>50</v>
      </c>
      <c r="X1023" s="2">
        <f t="shared" ca="1" si="15"/>
        <v>45937</v>
      </c>
      <c r="Y1023" s="1">
        <f ca="1">ROUND(YEARFRAC(Merge1[[#This Row],[Join_Date]],Merge1[[#This Row],[Today]], 3),0)</f>
        <v>2</v>
      </c>
      <c r="Z1023" s="1" t="str" cm="1">
        <f t="array" aca="1" ref="Z1023" ca="1">_xlfn.IFS(
   Merge1[[#This Row],[Customer Tenure]]&lt;=2,"New",
   Merge1[[#This Row],[Customer Tenure]]&lt;=5,"Emerging",
  Merge1[[#This Row],[Customer Tenure]]&lt;9,"Established",
   TRUE,"Loyal"
)</f>
        <v>New</v>
      </c>
      <c r="AA1023" s="1" t="str" cm="1">
        <f t="array" ref="AA1023">_xlfn.IFS(Merge1[[#This Row],[Income]]&lt;=30000,"Low",Merge1[[#This Row],[Income]]&lt;=60000,"Medium",Merge1[[#This Row],[Income]]&lt;=100000,"High", Merge1[[#This Row],[Income]]&gt;100000," Premium")</f>
        <v>Medium</v>
      </c>
      <c r="AB1023" s="1" t="str" cm="1">
        <f t="array" ref="AB1023">_xlfn.IFS(Merge1[[#This Row],[Age]]&lt;= 28,"Gen Z", Merge1[[#This Row],[Age]]&lt;=44,"Millennials", Merge1[[#This Row],[Age]]&lt;=60,"Gen X", Merge1[[#This Row],[Age]]&gt;60,"Baby Boomers")</f>
        <v>Gen Z</v>
      </c>
      <c r="AC1023" s="1" t="str" cm="1">
        <f t="array" ref="AC1023">_xlfn.IFS(
    Merge1[[#This Row],[Balance]]&lt;=50000,"Low",
    Merge1[[#This Row],[Balance]]&lt;=200000,"Medium",
    Merge1[[#This Row],[Balance]]&gt;200000,"High"
)</f>
        <v>High</v>
      </c>
    </row>
    <row r="1024" spans="1:29" x14ac:dyDescent="0.25">
      <c r="A1024" s="1" t="s">
        <v>1633</v>
      </c>
      <c r="B1024" s="1" t="s">
        <v>6005</v>
      </c>
      <c r="C1024" s="1" t="s">
        <v>5846</v>
      </c>
      <c r="D1024" s="2">
        <v>42297</v>
      </c>
      <c r="E1024">
        <v>151956</v>
      </c>
      <c r="F1024">
        <v>463</v>
      </c>
      <c r="G1024">
        <v>0</v>
      </c>
      <c r="H1024" s="1" t="s">
        <v>5833</v>
      </c>
      <c r="I1024" s="1" t="s">
        <v>6807</v>
      </c>
      <c r="J1024" s="1" t="s">
        <v>6245</v>
      </c>
      <c r="K1024">
        <v>22</v>
      </c>
      <c r="L1024" s="1" t="s">
        <v>6260</v>
      </c>
      <c r="M1024" s="1" t="s">
        <v>6247</v>
      </c>
      <c r="N1024">
        <v>112324</v>
      </c>
      <c r="O1024" s="1" t="s">
        <v>6243</v>
      </c>
      <c r="P1024" s="2">
        <v>43074</v>
      </c>
      <c r="Q1024" s="2">
        <v>45793</v>
      </c>
      <c r="R1024" s="1" t="s">
        <v>6906</v>
      </c>
      <c r="S1024" s="1" t="s">
        <v>6907</v>
      </c>
      <c r="T1024" s="1" t="s">
        <v>9</v>
      </c>
      <c r="U1024">
        <v>459</v>
      </c>
      <c r="V1024" s="1" t="s">
        <v>24</v>
      </c>
      <c r="W1024" s="1" t="s">
        <v>25</v>
      </c>
      <c r="X1024" s="2">
        <f t="shared" ca="1" si="15"/>
        <v>45937</v>
      </c>
      <c r="Y1024" s="1">
        <f ca="1">ROUND(YEARFRAC(Merge1[[#This Row],[Join_Date]],Merge1[[#This Row],[Today]], 3),0)</f>
        <v>8</v>
      </c>
      <c r="Z1024" s="1" t="str" cm="1">
        <f t="array" aca="1" ref="Z1024" ca="1">_xlfn.IFS(
   Merge1[[#This Row],[Customer Tenure]]&lt;=2,"New",
   Merge1[[#This Row],[Customer Tenure]]&lt;=5,"Emerging",
  Merge1[[#This Row],[Customer Tenure]]&lt;9,"Established",
   TRUE,"Loyal"
)</f>
        <v>Established</v>
      </c>
      <c r="AA1024" s="1" t="str" cm="1">
        <f t="array" ref="AA1024">_xlfn.IFS(Merge1[[#This Row],[Income]]&lt;=30000,"Low",Merge1[[#This Row],[Income]]&lt;=60000,"Medium",Merge1[[#This Row],[Income]]&lt;=100000,"High", Merge1[[#This Row],[Income]]&gt;100000," Premium")</f>
        <v xml:space="preserve"> Premium</v>
      </c>
      <c r="AB1024" s="1" t="str" cm="1">
        <f t="array" ref="AB1024">_xlfn.IFS(Merge1[[#This Row],[Age]]&lt;= 28,"Gen Z", Merge1[[#This Row],[Age]]&lt;=44,"Millennials", Merge1[[#This Row],[Age]]&lt;=60,"Gen X", Merge1[[#This Row],[Age]]&gt;60,"Baby Boomers")</f>
        <v>Gen Z</v>
      </c>
      <c r="AC1024" s="1" t="str" cm="1">
        <f t="array" ref="AC1024">_xlfn.IFS(
    Merge1[[#This Row],[Balance]]&lt;=50000,"Low",
    Merge1[[#This Row],[Balance]]&lt;=200000,"Medium",
    Merge1[[#This Row],[Balance]]&gt;200000,"High"
)</f>
        <v>Medium</v>
      </c>
    </row>
    <row r="1025" spans="1:29" x14ac:dyDescent="0.25">
      <c r="A1025" s="1" t="s">
        <v>225</v>
      </c>
      <c r="B1025" s="1" t="s">
        <v>6091</v>
      </c>
      <c r="C1025" s="1" t="s">
        <v>5835</v>
      </c>
      <c r="D1025" s="2">
        <v>45195</v>
      </c>
      <c r="E1025">
        <v>23559</v>
      </c>
      <c r="F1025">
        <v>342</v>
      </c>
      <c r="G1025">
        <v>0</v>
      </c>
      <c r="H1025" s="1" t="s">
        <v>5833</v>
      </c>
      <c r="I1025" s="1" t="s">
        <v>6452</v>
      </c>
      <c r="J1025" s="1" t="s">
        <v>6240</v>
      </c>
      <c r="K1025">
        <v>53</v>
      </c>
      <c r="L1025" s="1" t="s">
        <v>6241</v>
      </c>
      <c r="M1025" s="1" t="s">
        <v>6266</v>
      </c>
      <c r="N1025">
        <v>29077</v>
      </c>
      <c r="O1025" s="1" t="s">
        <v>6248</v>
      </c>
      <c r="P1025" s="2">
        <v>42248</v>
      </c>
      <c r="Q1025" s="2">
        <v>45182</v>
      </c>
      <c r="R1025" s="1" t="s">
        <v>6897</v>
      </c>
      <c r="S1025" s="1" t="s">
        <v>6909</v>
      </c>
      <c r="T1025" s="1" t="s">
        <v>9</v>
      </c>
      <c r="U1025">
        <v>4456</v>
      </c>
      <c r="V1025" s="1" t="s">
        <v>15</v>
      </c>
      <c r="W1025" s="1" t="s">
        <v>106</v>
      </c>
      <c r="X1025" s="2">
        <f t="shared" ca="1" si="15"/>
        <v>45937</v>
      </c>
      <c r="Y1025" s="1">
        <f ca="1">ROUND(YEARFRAC(Merge1[[#This Row],[Join_Date]],Merge1[[#This Row],[Today]], 3),0)</f>
        <v>10</v>
      </c>
      <c r="Z1025" s="1" t="str" cm="1">
        <f t="array" aca="1" ref="Z1025" ca="1">_xlfn.IFS(
   Merge1[[#This Row],[Customer Tenure]]&lt;=2,"New",
   Merge1[[#This Row],[Customer Tenure]]&lt;=5,"Emerging",
  Merge1[[#This Row],[Customer Tenure]]&lt;9,"Established",
   TRUE,"Loyal"
)</f>
        <v>Loyal</v>
      </c>
      <c r="AA1025" s="1" t="str" cm="1">
        <f t="array" ref="AA1025">_xlfn.IFS(Merge1[[#This Row],[Income]]&lt;=30000,"Low",Merge1[[#This Row],[Income]]&lt;=60000,"Medium",Merge1[[#This Row],[Income]]&lt;=100000,"High", Merge1[[#This Row],[Income]]&gt;100000," Premium")</f>
        <v>Low</v>
      </c>
      <c r="AB1025" s="1" t="str" cm="1">
        <f t="array" ref="AB1025">_xlfn.IFS(Merge1[[#This Row],[Age]]&lt;= 28,"Gen Z", Merge1[[#This Row],[Age]]&lt;=44,"Millennials", Merge1[[#This Row],[Age]]&lt;=60,"Gen X", Merge1[[#This Row],[Age]]&gt;60,"Baby Boomers")</f>
        <v>Gen X</v>
      </c>
      <c r="AC1025" s="1" t="str" cm="1">
        <f t="array" ref="AC1025">_xlfn.IFS(
    Merge1[[#This Row],[Balance]]&lt;=50000,"Low",
    Merge1[[#This Row],[Balance]]&lt;=200000,"Medium",
    Merge1[[#This Row],[Balance]]&gt;200000,"High"
)</f>
        <v>Low</v>
      </c>
    </row>
    <row r="1026" spans="1:29" x14ac:dyDescent="0.25">
      <c r="A1026" s="1" t="s">
        <v>1020</v>
      </c>
      <c r="B1026" s="1" t="s">
        <v>6102</v>
      </c>
      <c r="C1026" s="1" t="s">
        <v>5835</v>
      </c>
      <c r="D1026" s="2">
        <v>42305</v>
      </c>
      <c r="E1026">
        <v>200753</v>
      </c>
      <c r="F1026">
        <v>846</v>
      </c>
      <c r="G1026">
        <v>0</v>
      </c>
      <c r="H1026" s="1" t="s">
        <v>5833</v>
      </c>
      <c r="I1026" s="1" t="s">
        <v>6725</v>
      </c>
      <c r="J1026" s="1" t="s">
        <v>6245</v>
      </c>
      <c r="K1026">
        <v>71</v>
      </c>
      <c r="L1026" s="1" t="s">
        <v>6241</v>
      </c>
      <c r="M1026" s="1" t="s">
        <v>6262</v>
      </c>
      <c r="N1026">
        <v>100818</v>
      </c>
      <c r="O1026" s="1" t="s">
        <v>6243</v>
      </c>
      <c r="P1026" s="2">
        <v>43995</v>
      </c>
      <c r="Q1026" s="2">
        <v>45831</v>
      </c>
      <c r="R1026" s="1" t="s">
        <v>6883</v>
      </c>
      <c r="S1026" s="1" t="s">
        <v>6910</v>
      </c>
      <c r="T1026" s="1" t="s">
        <v>23</v>
      </c>
      <c r="U1026">
        <v>4704</v>
      </c>
      <c r="V1026" s="1" t="s">
        <v>10</v>
      </c>
      <c r="W1026" s="1" t="s">
        <v>50</v>
      </c>
      <c r="X1026" s="2">
        <f t="shared" ref="X1026:X1089" ca="1" si="16">TODAY()</f>
        <v>45937</v>
      </c>
      <c r="Y1026" s="1">
        <f ca="1">ROUND(YEARFRAC(Merge1[[#This Row],[Join_Date]],Merge1[[#This Row],[Today]], 3),0)</f>
        <v>5</v>
      </c>
      <c r="Z1026" s="1" t="str" cm="1">
        <f t="array" aca="1" ref="Z1026" ca="1">_xlfn.IFS(
   Merge1[[#This Row],[Customer Tenure]]&lt;=2,"New",
   Merge1[[#This Row],[Customer Tenure]]&lt;=5,"Emerging",
  Merge1[[#This Row],[Customer Tenure]]&lt;9,"Established",
   TRUE,"Loyal"
)</f>
        <v>Emerging</v>
      </c>
      <c r="AA1026" s="1" t="str" cm="1">
        <f t="array" ref="AA1026">_xlfn.IFS(Merge1[[#This Row],[Income]]&lt;=30000,"Low",Merge1[[#This Row],[Income]]&lt;=60000,"Medium",Merge1[[#This Row],[Income]]&lt;=100000,"High", Merge1[[#This Row],[Income]]&gt;100000," Premium")</f>
        <v xml:space="preserve"> Premium</v>
      </c>
      <c r="AB1026" s="1" t="str" cm="1">
        <f t="array" ref="AB1026">_xlfn.IFS(Merge1[[#This Row],[Age]]&lt;= 28,"Gen Z", Merge1[[#This Row],[Age]]&lt;=44,"Millennials", Merge1[[#This Row],[Age]]&lt;=60,"Gen X", Merge1[[#This Row],[Age]]&gt;60,"Baby Boomers")</f>
        <v>Baby Boomers</v>
      </c>
      <c r="AC1026" s="1" t="str" cm="1">
        <f t="array" ref="AC1026">_xlfn.IFS(
    Merge1[[#This Row],[Balance]]&lt;=50000,"Low",
    Merge1[[#This Row],[Balance]]&lt;=200000,"Medium",
    Merge1[[#This Row],[Balance]]&gt;200000,"High"
)</f>
        <v>High</v>
      </c>
    </row>
    <row r="1027" spans="1:29" x14ac:dyDescent="0.25">
      <c r="A1027" s="1" t="s">
        <v>231</v>
      </c>
      <c r="B1027" s="1" t="s">
        <v>5877</v>
      </c>
      <c r="C1027" s="1" t="s">
        <v>5835</v>
      </c>
      <c r="D1027" s="2">
        <v>45379</v>
      </c>
      <c r="E1027">
        <v>234538</v>
      </c>
      <c r="F1027">
        <v>353</v>
      </c>
      <c r="G1027">
        <v>0</v>
      </c>
      <c r="H1027" s="1" t="s">
        <v>5833</v>
      </c>
      <c r="I1027" s="1" t="s">
        <v>6314</v>
      </c>
      <c r="J1027" s="1" t="s">
        <v>6245</v>
      </c>
      <c r="K1027">
        <v>18</v>
      </c>
      <c r="L1027" s="1" t="s">
        <v>6256</v>
      </c>
      <c r="M1027" s="1" t="s">
        <v>6242</v>
      </c>
      <c r="N1027">
        <v>81413</v>
      </c>
      <c r="O1027" s="1" t="s">
        <v>6243</v>
      </c>
      <c r="P1027" s="2">
        <v>42831</v>
      </c>
      <c r="Q1027" s="2">
        <v>45316</v>
      </c>
      <c r="R1027" s="1" t="s">
        <v>6902</v>
      </c>
      <c r="S1027" s="1" t="s">
        <v>6903</v>
      </c>
      <c r="T1027" s="1" t="s">
        <v>9</v>
      </c>
      <c r="U1027">
        <v>4816</v>
      </c>
      <c r="V1027" s="1" t="s">
        <v>24</v>
      </c>
      <c r="W1027" s="1" t="s">
        <v>25</v>
      </c>
      <c r="X1027" s="2">
        <f t="shared" ca="1" si="16"/>
        <v>45937</v>
      </c>
      <c r="Y1027" s="1">
        <f ca="1">ROUND(YEARFRAC(Merge1[[#This Row],[Join_Date]],Merge1[[#This Row],[Today]], 3),0)</f>
        <v>9</v>
      </c>
      <c r="Z1027" s="1" t="str" cm="1">
        <f t="array" aca="1" ref="Z1027" ca="1">_xlfn.IFS(
   Merge1[[#This Row],[Customer Tenure]]&lt;=2,"New",
   Merge1[[#This Row],[Customer Tenure]]&lt;=5,"Emerging",
  Merge1[[#This Row],[Customer Tenure]]&lt;9,"Established",
   TRUE,"Loyal"
)</f>
        <v>Loyal</v>
      </c>
      <c r="AA1027" s="1" t="str" cm="1">
        <f t="array" ref="AA1027">_xlfn.IFS(Merge1[[#This Row],[Income]]&lt;=30000,"Low",Merge1[[#This Row],[Income]]&lt;=60000,"Medium",Merge1[[#This Row],[Income]]&lt;=100000,"High", Merge1[[#This Row],[Income]]&gt;100000," Premium")</f>
        <v>High</v>
      </c>
      <c r="AB1027" s="1" t="str" cm="1">
        <f t="array" ref="AB1027">_xlfn.IFS(Merge1[[#This Row],[Age]]&lt;= 28,"Gen Z", Merge1[[#This Row],[Age]]&lt;=44,"Millennials", Merge1[[#This Row],[Age]]&lt;=60,"Gen X", Merge1[[#This Row],[Age]]&gt;60,"Baby Boomers")</f>
        <v>Gen Z</v>
      </c>
      <c r="AC1027" s="1" t="str" cm="1">
        <f t="array" ref="AC1027">_xlfn.IFS(
    Merge1[[#This Row],[Balance]]&lt;=50000,"Low",
    Merge1[[#This Row],[Balance]]&lt;=200000,"Medium",
    Merge1[[#This Row],[Balance]]&gt;200000,"High"
)</f>
        <v>High</v>
      </c>
    </row>
    <row r="1028" spans="1:29" x14ac:dyDescent="0.25">
      <c r="A1028" s="1" t="s">
        <v>1638</v>
      </c>
      <c r="B1028" s="1" t="s">
        <v>6194</v>
      </c>
      <c r="C1028" s="1" t="s">
        <v>5835</v>
      </c>
      <c r="D1028" s="2">
        <v>42423</v>
      </c>
      <c r="E1028">
        <v>116545</v>
      </c>
      <c r="F1028">
        <v>663</v>
      </c>
      <c r="G1028">
        <v>0</v>
      </c>
      <c r="H1028" s="1" t="s">
        <v>5833</v>
      </c>
      <c r="I1028" s="1" t="s">
        <v>6416</v>
      </c>
      <c r="J1028" s="1" t="s">
        <v>6240</v>
      </c>
      <c r="K1028">
        <v>33</v>
      </c>
      <c r="L1028" s="1" t="s">
        <v>6241</v>
      </c>
      <c r="M1028" s="1" t="s">
        <v>6247</v>
      </c>
      <c r="N1028">
        <v>111659</v>
      </c>
      <c r="O1028" s="1" t="s">
        <v>6243</v>
      </c>
      <c r="P1028" s="2">
        <v>43143</v>
      </c>
      <c r="Q1028" s="2">
        <v>45163</v>
      </c>
      <c r="R1028" s="1" t="s">
        <v>6889</v>
      </c>
      <c r="S1028" s="1" t="s">
        <v>6919</v>
      </c>
      <c r="T1028" s="1" t="s">
        <v>28</v>
      </c>
      <c r="U1028">
        <v>879</v>
      </c>
      <c r="V1028" s="1" t="s">
        <v>19</v>
      </c>
      <c r="W1028" s="1" t="s">
        <v>29</v>
      </c>
      <c r="X1028" s="2">
        <f t="shared" ca="1" si="16"/>
        <v>45937</v>
      </c>
      <c r="Y1028" s="1">
        <f ca="1">ROUND(YEARFRAC(Merge1[[#This Row],[Join_Date]],Merge1[[#This Row],[Today]], 3),0)</f>
        <v>8</v>
      </c>
      <c r="Z1028" s="1" t="str" cm="1">
        <f t="array" aca="1" ref="Z1028" ca="1">_xlfn.IFS(
   Merge1[[#This Row],[Customer Tenure]]&lt;=2,"New",
   Merge1[[#This Row],[Customer Tenure]]&lt;=5,"Emerging",
  Merge1[[#This Row],[Customer Tenure]]&lt;9,"Established",
   TRUE,"Loyal"
)</f>
        <v>Established</v>
      </c>
      <c r="AA1028" s="1" t="str" cm="1">
        <f t="array" ref="AA1028">_xlfn.IFS(Merge1[[#This Row],[Income]]&lt;=30000,"Low",Merge1[[#This Row],[Income]]&lt;=60000,"Medium",Merge1[[#This Row],[Income]]&lt;=100000,"High", Merge1[[#This Row],[Income]]&gt;100000," Premium")</f>
        <v xml:space="preserve"> Premium</v>
      </c>
      <c r="AB1028" s="1" t="str" cm="1">
        <f t="array" ref="AB1028">_xlfn.IFS(Merge1[[#This Row],[Age]]&lt;= 28,"Gen Z", Merge1[[#This Row],[Age]]&lt;=44,"Millennials", Merge1[[#This Row],[Age]]&lt;=60,"Gen X", Merge1[[#This Row],[Age]]&gt;60,"Baby Boomers")</f>
        <v>Millennials</v>
      </c>
      <c r="AC1028" s="1" t="str" cm="1">
        <f t="array" ref="AC1028">_xlfn.IFS(
    Merge1[[#This Row],[Balance]]&lt;=50000,"Low",
    Merge1[[#This Row],[Balance]]&lt;=200000,"Medium",
    Merge1[[#This Row],[Balance]]&gt;200000,"High"
)</f>
        <v>Medium</v>
      </c>
    </row>
    <row r="1029" spans="1:29" x14ac:dyDescent="0.25">
      <c r="A1029" s="1" t="s">
        <v>1640</v>
      </c>
      <c r="B1029" s="1" t="s">
        <v>5858</v>
      </c>
      <c r="C1029" s="1" t="s">
        <v>5842</v>
      </c>
      <c r="D1029" s="2">
        <v>43980</v>
      </c>
      <c r="E1029">
        <v>308362</v>
      </c>
      <c r="F1029">
        <v>738</v>
      </c>
      <c r="G1029">
        <v>0</v>
      </c>
      <c r="H1029" s="1" t="s">
        <v>5833</v>
      </c>
      <c r="I1029" s="1" t="s">
        <v>6477</v>
      </c>
      <c r="J1029" s="1" t="s">
        <v>6245</v>
      </c>
      <c r="K1029">
        <v>37</v>
      </c>
      <c r="L1029" s="1" t="s">
        <v>6246</v>
      </c>
      <c r="M1029" s="1" t="s">
        <v>6257</v>
      </c>
      <c r="N1029">
        <v>49241</v>
      </c>
      <c r="O1029" s="1" t="s">
        <v>6243</v>
      </c>
      <c r="P1029" s="2">
        <v>43202</v>
      </c>
      <c r="Q1029" s="2">
        <v>45660</v>
      </c>
      <c r="R1029" s="1" t="s">
        <v>6902</v>
      </c>
      <c r="S1029" s="1" t="s">
        <v>6908</v>
      </c>
      <c r="T1029" s="1" t="s">
        <v>14</v>
      </c>
      <c r="U1029">
        <v>6089</v>
      </c>
      <c r="V1029" s="1" t="s">
        <v>15</v>
      </c>
      <c r="W1029" s="1" t="s">
        <v>11</v>
      </c>
      <c r="X1029" s="2">
        <f t="shared" ca="1" si="16"/>
        <v>45937</v>
      </c>
      <c r="Y1029" s="1">
        <f ca="1">ROUND(YEARFRAC(Merge1[[#This Row],[Join_Date]],Merge1[[#This Row],[Today]], 3),0)</f>
        <v>7</v>
      </c>
      <c r="Z1029" s="1" t="str" cm="1">
        <f t="array" aca="1" ref="Z1029" ca="1">_xlfn.IFS(
   Merge1[[#This Row],[Customer Tenure]]&lt;=2,"New",
   Merge1[[#This Row],[Customer Tenure]]&lt;=5,"Emerging",
  Merge1[[#This Row],[Customer Tenure]]&lt;9,"Established",
   TRUE,"Loyal"
)</f>
        <v>Established</v>
      </c>
      <c r="AA1029" s="1" t="str" cm="1">
        <f t="array" ref="AA1029">_xlfn.IFS(Merge1[[#This Row],[Income]]&lt;=30000,"Low",Merge1[[#This Row],[Income]]&lt;=60000,"Medium",Merge1[[#This Row],[Income]]&lt;=100000,"High", Merge1[[#This Row],[Income]]&gt;100000," Premium")</f>
        <v>Medium</v>
      </c>
      <c r="AB1029" s="1" t="str" cm="1">
        <f t="array" ref="AB1029">_xlfn.IFS(Merge1[[#This Row],[Age]]&lt;= 28,"Gen Z", Merge1[[#This Row],[Age]]&lt;=44,"Millennials", Merge1[[#This Row],[Age]]&lt;=60,"Gen X", Merge1[[#This Row],[Age]]&gt;60,"Baby Boomers")</f>
        <v>Millennials</v>
      </c>
      <c r="AC1029" s="1" t="str" cm="1">
        <f t="array" ref="AC1029">_xlfn.IFS(
    Merge1[[#This Row],[Balance]]&lt;=50000,"Low",
    Merge1[[#This Row],[Balance]]&lt;=200000,"Medium",
    Merge1[[#This Row],[Balance]]&gt;200000,"High"
)</f>
        <v>High</v>
      </c>
    </row>
    <row r="1030" spans="1:29" x14ac:dyDescent="0.25">
      <c r="A1030" s="1" t="s">
        <v>814</v>
      </c>
      <c r="B1030" s="1" t="s">
        <v>5982</v>
      </c>
      <c r="C1030" s="1" t="s">
        <v>5835</v>
      </c>
      <c r="D1030" s="2">
        <v>45204</v>
      </c>
      <c r="E1030">
        <v>488051</v>
      </c>
      <c r="F1030">
        <v>436</v>
      </c>
      <c r="G1030">
        <v>0</v>
      </c>
      <c r="H1030" s="1" t="s">
        <v>5850</v>
      </c>
      <c r="I1030" s="1" t="s">
        <v>6362</v>
      </c>
      <c r="J1030" s="1" t="s">
        <v>6245</v>
      </c>
      <c r="K1030">
        <v>64</v>
      </c>
      <c r="L1030" s="1" t="s">
        <v>6260</v>
      </c>
      <c r="M1030" s="1" t="s">
        <v>6254</v>
      </c>
      <c r="N1030">
        <v>106988</v>
      </c>
      <c r="O1030" s="1" t="s">
        <v>6243</v>
      </c>
      <c r="P1030" s="2">
        <v>45811</v>
      </c>
      <c r="Q1030" s="2">
        <v>45484</v>
      </c>
      <c r="R1030" s="1" t="s">
        <v>6891</v>
      </c>
      <c r="S1030" s="1" t="s">
        <v>6895</v>
      </c>
      <c r="T1030" s="1" t="s">
        <v>9</v>
      </c>
      <c r="U1030">
        <v>7317</v>
      </c>
      <c r="V1030" s="1" t="s">
        <v>15</v>
      </c>
      <c r="W1030" s="1" t="s">
        <v>40</v>
      </c>
      <c r="X1030" s="2">
        <f t="shared" ca="1" si="16"/>
        <v>45937</v>
      </c>
      <c r="Y1030" s="1">
        <f ca="1">ROUND(YEARFRAC(Merge1[[#This Row],[Join_Date]],Merge1[[#This Row],[Today]], 3),0)</f>
        <v>0</v>
      </c>
      <c r="Z1030" s="1" t="str" cm="1">
        <f t="array" aca="1" ref="Z1030" ca="1">_xlfn.IFS(
   Merge1[[#This Row],[Customer Tenure]]&lt;=2,"New",
   Merge1[[#This Row],[Customer Tenure]]&lt;=5,"Emerging",
  Merge1[[#This Row],[Customer Tenure]]&lt;9,"Established",
   TRUE,"Loyal"
)</f>
        <v>New</v>
      </c>
      <c r="AA1030" s="1" t="str" cm="1">
        <f t="array" ref="AA1030">_xlfn.IFS(Merge1[[#This Row],[Income]]&lt;=30000,"Low",Merge1[[#This Row],[Income]]&lt;=60000,"Medium",Merge1[[#This Row],[Income]]&lt;=100000,"High", Merge1[[#This Row],[Income]]&gt;100000," Premium")</f>
        <v xml:space="preserve"> Premium</v>
      </c>
      <c r="AB1030" s="1" t="str" cm="1">
        <f t="array" ref="AB1030">_xlfn.IFS(Merge1[[#This Row],[Age]]&lt;= 28,"Gen Z", Merge1[[#This Row],[Age]]&lt;=44,"Millennials", Merge1[[#This Row],[Age]]&lt;=60,"Gen X", Merge1[[#This Row],[Age]]&gt;60,"Baby Boomers")</f>
        <v>Baby Boomers</v>
      </c>
      <c r="AC1030" s="1" t="str" cm="1">
        <f t="array" ref="AC1030">_xlfn.IFS(
    Merge1[[#This Row],[Balance]]&lt;=50000,"Low",
    Merge1[[#This Row],[Balance]]&lt;=200000,"Medium",
    Merge1[[#This Row],[Balance]]&gt;200000,"High"
)</f>
        <v>High</v>
      </c>
    </row>
    <row r="1031" spans="1:29" x14ac:dyDescent="0.25">
      <c r="A1031" s="1" t="s">
        <v>903</v>
      </c>
      <c r="B1031" s="1" t="s">
        <v>6182</v>
      </c>
      <c r="C1031" s="1" t="s">
        <v>5832</v>
      </c>
      <c r="D1031" s="2">
        <v>42632</v>
      </c>
      <c r="E1031">
        <v>488256</v>
      </c>
      <c r="F1031">
        <v>609</v>
      </c>
      <c r="G1031">
        <v>0</v>
      </c>
      <c r="H1031" s="1" t="s">
        <v>5838</v>
      </c>
      <c r="I1031" s="1" t="s">
        <v>6694</v>
      </c>
      <c r="J1031" s="1" t="s">
        <v>6245</v>
      </c>
      <c r="K1031">
        <v>45</v>
      </c>
      <c r="L1031" s="1" t="s">
        <v>6260</v>
      </c>
      <c r="M1031" s="1" t="s">
        <v>6247</v>
      </c>
      <c r="N1031">
        <v>40049</v>
      </c>
      <c r="O1031" s="1" t="s">
        <v>6243</v>
      </c>
      <c r="P1031" s="2">
        <v>44190</v>
      </c>
      <c r="Q1031" s="2">
        <v>45790</v>
      </c>
      <c r="R1031" s="1" t="s">
        <v>6906</v>
      </c>
      <c r="S1031" s="1" t="s">
        <v>6907</v>
      </c>
      <c r="T1031" s="1" t="s">
        <v>28</v>
      </c>
      <c r="U1031">
        <v>3669</v>
      </c>
      <c r="V1031" s="1" t="s">
        <v>15</v>
      </c>
      <c r="W1031" s="1" t="s">
        <v>45</v>
      </c>
      <c r="X1031" s="2">
        <f t="shared" ca="1" si="16"/>
        <v>45937</v>
      </c>
      <c r="Y1031" s="1">
        <f ca="1">ROUND(YEARFRAC(Merge1[[#This Row],[Join_Date]],Merge1[[#This Row],[Today]], 3),0)</f>
        <v>5</v>
      </c>
      <c r="Z1031" s="1" t="str" cm="1">
        <f t="array" aca="1" ref="Z1031" ca="1">_xlfn.IFS(
   Merge1[[#This Row],[Customer Tenure]]&lt;=2,"New",
   Merge1[[#This Row],[Customer Tenure]]&lt;=5,"Emerging",
  Merge1[[#This Row],[Customer Tenure]]&lt;9,"Established",
   TRUE,"Loyal"
)</f>
        <v>Emerging</v>
      </c>
      <c r="AA1031" s="1" t="str" cm="1">
        <f t="array" ref="AA1031">_xlfn.IFS(Merge1[[#This Row],[Income]]&lt;=30000,"Low",Merge1[[#This Row],[Income]]&lt;=60000,"Medium",Merge1[[#This Row],[Income]]&lt;=100000,"High", Merge1[[#This Row],[Income]]&gt;100000," Premium")</f>
        <v>Medium</v>
      </c>
      <c r="AB1031" s="1" t="str" cm="1">
        <f t="array" ref="AB1031">_xlfn.IFS(Merge1[[#This Row],[Age]]&lt;= 28,"Gen Z", Merge1[[#This Row],[Age]]&lt;=44,"Millennials", Merge1[[#This Row],[Age]]&lt;=60,"Gen X", Merge1[[#This Row],[Age]]&gt;60,"Baby Boomers")</f>
        <v>Gen X</v>
      </c>
      <c r="AC1031" s="1" t="str" cm="1">
        <f t="array" ref="AC1031">_xlfn.IFS(
    Merge1[[#This Row],[Balance]]&lt;=50000,"Low",
    Merge1[[#This Row],[Balance]]&lt;=200000,"Medium",
    Merge1[[#This Row],[Balance]]&gt;200000,"High"
)</f>
        <v>High</v>
      </c>
    </row>
    <row r="1032" spans="1:29" x14ac:dyDescent="0.25">
      <c r="A1032" s="1" t="s">
        <v>961</v>
      </c>
      <c r="B1032" s="1" t="s">
        <v>5995</v>
      </c>
      <c r="C1032" s="1" t="s">
        <v>5832</v>
      </c>
      <c r="D1032" s="2">
        <v>42841</v>
      </c>
      <c r="E1032">
        <v>245017</v>
      </c>
      <c r="F1032">
        <v>667</v>
      </c>
      <c r="G1032">
        <v>0</v>
      </c>
      <c r="H1032" s="1" t="s">
        <v>5833</v>
      </c>
      <c r="I1032" s="1" t="s">
        <v>6356</v>
      </c>
      <c r="J1032" s="1" t="s">
        <v>6240</v>
      </c>
      <c r="K1032">
        <v>21</v>
      </c>
      <c r="L1032" s="1" t="s">
        <v>6256</v>
      </c>
      <c r="M1032" s="1" t="s">
        <v>6266</v>
      </c>
      <c r="N1032">
        <v>126532</v>
      </c>
      <c r="O1032" s="1" t="s">
        <v>6243</v>
      </c>
      <c r="P1032" s="2">
        <v>45011</v>
      </c>
      <c r="Q1032" s="2">
        <v>45838</v>
      </c>
      <c r="R1032" s="1" t="s">
        <v>6883</v>
      </c>
      <c r="S1032" s="1" t="s">
        <v>6910</v>
      </c>
      <c r="T1032" s="1" t="s">
        <v>9</v>
      </c>
      <c r="U1032">
        <v>3612</v>
      </c>
      <c r="V1032" s="1" t="s">
        <v>19</v>
      </c>
      <c r="W1032" s="1" t="s">
        <v>106</v>
      </c>
      <c r="X1032" s="2">
        <f t="shared" ca="1" si="16"/>
        <v>45937</v>
      </c>
      <c r="Y1032" s="1">
        <f ca="1">ROUND(YEARFRAC(Merge1[[#This Row],[Join_Date]],Merge1[[#This Row],[Today]], 3),0)</f>
        <v>3</v>
      </c>
      <c r="Z1032" s="1" t="str" cm="1">
        <f t="array" aca="1" ref="Z1032" ca="1">_xlfn.IFS(
   Merge1[[#This Row],[Customer Tenure]]&lt;=2,"New",
   Merge1[[#This Row],[Customer Tenure]]&lt;=5,"Emerging",
  Merge1[[#This Row],[Customer Tenure]]&lt;9,"Established",
   TRUE,"Loyal"
)</f>
        <v>Emerging</v>
      </c>
      <c r="AA1032" s="1" t="str" cm="1">
        <f t="array" ref="AA1032">_xlfn.IFS(Merge1[[#This Row],[Income]]&lt;=30000,"Low",Merge1[[#This Row],[Income]]&lt;=60000,"Medium",Merge1[[#This Row],[Income]]&lt;=100000,"High", Merge1[[#This Row],[Income]]&gt;100000," Premium")</f>
        <v xml:space="preserve"> Premium</v>
      </c>
      <c r="AB1032" s="1" t="str" cm="1">
        <f t="array" ref="AB1032">_xlfn.IFS(Merge1[[#This Row],[Age]]&lt;= 28,"Gen Z", Merge1[[#This Row],[Age]]&lt;=44,"Millennials", Merge1[[#This Row],[Age]]&lt;=60,"Gen X", Merge1[[#This Row],[Age]]&gt;60,"Baby Boomers")</f>
        <v>Gen Z</v>
      </c>
      <c r="AC1032" s="1" t="str" cm="1">
        <f t="array" ref="AC1032">_xlfn.IFS(
    Merge1[[#This Row],[Balance]]&lt;=50000,"Low",
    Merge1[[#This Row],[Balance]]&lt;=200000,"Medium",
    Merge1[[#This Row],[Balance]]&gt;200000,"High"
)</f>
        <v>High</v>
      </c>
    </row>
    <row r="1033" spans="1:29" x14ac:dyDescent="0.25">
      <c r="A1033" s="1" t="s">
        <v>465</v>
      </c>
      <c r="B1033" s="1" t="s">
        <v>6121</v>
      </c>
      <c r="C1033" s="1" t="s">
        <v>5835</v>
      </c>
      <c r="D1033" s="2">
        <v>44091</v>
      </c>
      <c r="E1033">
        <v>274370</v>
      </c>
      <c r="F1033">
        <v>790</v>
      </c>
      <c r="G1033">
        <v>0</v>
      </c>
      <c r="H1033" s="1" t="s">
        <v>5833</v>
      </c>
      <c r="I1033" s="1" t="s">
        <v>6445</v>
      </c>
      <c r="J1033" s="1" t="s">
        <v>6245</v>
      </c>
      <c r="K1033">
        <v>47</v>
      </c>
      <c r="L1033" s="1" t="s">
        <v>6260</v>
      </c>
      <c r="M1033" s="1" t="s">
        <v>6266</v>
      </c>
      <c r="N1033">
        <v>196611</v>
      </c>
      <c r="O1033" s="1" t="s">
        <v>6243</v>
      </c>
      <c r="P1033" s="2">
        <v>44850</v>
      </c>
      <c r="Q1033" s="2">
        <v>45552</v>
      </c>
      <c r="R1033" s="1" t="s">
        <v>6897</v>
      </c>
      <c r="S1033" s="1" t="s">
        <v>6898</v>
      </c>
      <c r="T1033" s="1" t="s">
        <v>14</v>
      </c>
      <c r="U1033">
        <v>8594</v>
      </c>
      <c r="V1033" s="1" t="s">
        <v>15</v>
      </c>
      <c r="W1033" s="1" t="s">
        <v>50</v>
      </c>
      <c r="X1033" s="2">
        <f t="shared" ca="1" si="16"/>
        <v>45937</v>
      </c>
      <c r="Y1033" s="1">
        <f ca="1">ROUND(YEARFRAC(Merge1[[#This Row],[Join_Date]],Merge1[[#This Row],[Today]], 3),0)</f>
        <v>3</v>
      </c>
      <c r="Z1033" s="1" t="str" cm="1">
        <f t="array" aca="1" ref="Z1033" ca="1">_xlfn.IFS(
   Merge1[[#This Row],[Customer Tenure]]&lt;=2,"New",
   Merge1[[#This Row],[Customer Tenure]]&lt;=5,"Emerging",
  Merge1[[#This Row],[Customer Tenure]]&lt;9,"Established",
   TRUE,"Loyal"
)</f>
        <v>Emerging</v>
      </c>
      <c r="AA1033" s="1" t="str" cm="1">
        <f t="array" ref="AA1033">_xlfn.IFS(Merge1[[#This Row],[Income]]&lt;=30000,"Low",Merge1[[#This Row],[Income]]&lt;=60000,"Medium",Merge1[[#This Row],[Income]]&lt;=100000,"High", Merge1[[#This Row],[Income]]&gt;100000," Premium")</f>
        <v xml:space="preserve"> Premium</v>
      </c>
      <c r="AB1033" s="1" t="str" cm="1">
        <f t="array" ref="AB1033">_xlfn.IFS(Merge1[[#This Row],[Age]]&lt;= 28,"Gen Z", Merge1[[#This Row],[Age]]&lt;=44,"Millennials", Merge1[[#This Row],[Age]]&lt;=60,"Gen X", Merge1[[#This Row],[Age]]&gt;60,"Baby Boomers")</f>
        <v>Gen X</v>
      </c>
      <c r="AC1033" s="1" t="str" cm="1">
        <f t="array" ref="AC1033">_xlfn.IFS(
    Merge1[[#This Row],[Balance]]&lt;=50000,"Low",
    Merge1[[#This Row],[Balance]]&lt;=200000,"Medium",
    Merge1[[#This Row],[Balance]]&gt;200000,"High"
)</f>
        <v>High</v>
      </c>
    </row>
    <row r="1034" spans="1:29" x14ac:dyDescent="0.25">
      <c r="A1034" s="1" t="s">
        <v>1646</v>
      </c>
      <c r="B1034" s="1" t="s">
        <v>6029</v>
      </c>
      <c r="C1034" s="1" t="s">
        <v>5832</v>
      </c>
      <c r="D1034" s="2">
        <v>42894</v>
      </c>
      <c r="E1034">
        <v>445093</v>
      </c>
      <c r="F1034">
        <v>663</v>
      </c>
      <c r="G1034">
        <v>0</v>
      </c>
      <c r="H1034" s="1" t="s">
        <v>5833</v>
      </c>
      <c r="I1034" s="1" t="s">
        <v>6593</v>
      </c>
      <c r="J1034" s="1" t="s">
        <v>6240</v>
      </c>
      <c r="K1034">
        <v>31</v>
      </c>
      <c r="L1034" s="1" t="s">
        <v>6256</v>
      </c>
      <c r="M1034" s="1" t="s">
        <v>6254</v>
      </c>
      <c r="N1034">
        <v>89298</v>
      </c>
      <c r="O1034" s="1" t="s">
        <v>6243</v>
      </c>
      <c r="P1034" s="2">
        <v>43083</v>
      </c>
      <c r="Q1034" s="2">
        <v>45438</v>
      </c>
      <c r="R1034" s="1" t="s">
        <v>6906</v>
      </c>
      <c r="S1034" s="1" t="s">
        <v>6918</v>
      </c>
      <c r="T1034" s="1" t="s">
        <v>23</v>
      </c>
      <c r="U1034">
        <v>9043</v>
      </c>
      <c r="V1034" s="1" t="s">
        <v>24</v>
      </c>
      <c r="W1034" s="1" t="s">
        <v>11</v>
      </c>
      <c r="X1034" s="2">
        <f t="shared" ca="1" si="16"/>
        <v>45937</v>
      </c>
      <c r="Y1034" s="1">
        <f ca="1">ROUND(YEARFRAC(Merge1[[#This Row],[Join_Date]],Merge1[[#This Row],[Today]], 3),0)</f>
        <v>8</v>
      </c>
      <c r="Z1034" s="1" t="str" cm="1">
        <f t="array" aca="1" ref="Z1034" ca="1">_xlfn.IFS(
   Merge1[[#This Row],[Customer Tenure]]&lt;=2,"New",
   Merge1[[#This Row],[Customer Tenure]]&lt;=5,"Emerging",
  Merge1[[#This Row],[Customer Tenure]]&lt;9,"Established",
   TRUE,"Loyal"
)</f>
        <v>Established</v>
      </c>
      <c r="AA1034" s="1" t="str" cm="1">
        <f t="array" ref="AA1034">_xlfn.IFS(Merge1[[#This Row],[Income]]&lt;=30000,"Low",Merge1[[#This Row],[Income]]&lt;=60000,"Medium",Merge1[[#This Row],[Income]]&lt;=100000,"High", Merge1[[#This Row],[Income]]&gt;100000," Premium")</f>
        <v>High</v>
      </c>
      <c r="AB1034" s="1" t="str" cm="1">
        <f t="array" ref="AB1034">_xlfn.IFS(Merge1[[#This Row],[Age]]&lt;= 28,"Gen Z", Merge1[[#This Row],[Age]]&lt;=44,"Millennials", Merge1[[#This Row],[Age]]&lt;=60,"Gen X", Merge1[[#This Row],[Age]]&gt;60,"Baby Boomers")</f>
        <v>Millennials</v>
      </c>
      <c r="AC1034" s="1" t="str" cm="1">
        <f t="array" ref="AC1034">_xlfn.IFS(
    Merge1[[#This Row],[Balance]]&lt;=50000,"Low",
    Merge1[[#This Row],[Balance]]&lt;=200000,"Medium",
    Merge1[[#This Row],[Balance]]&gt;200000,"High"
)</f>
        <v>High</v>
      </c>
    </row>
    <row r="1035" spans="1:29" x14ac:dyDescent="0.25">
      <c r="A1035" s="1" t="s">
        <v>1648</v>
      </c>
      <c r="B1035" s="1" t="s">
        <v>6134</v>
      </c>
      <c r="C1035" s="1" t="s">
        <v>5835</v>
      </c>
      <c r="D1035" s="2">
        <v>43828</v>
      </c>
      <c r="E1035">
        <v>409760</v>
      </c>
      <c r="F1035">
        <v>735</v>
      </c>
      <c r="G1035">
        <v>0</v>
      </c>
      <c r="H1035" s="1" t="s">
        <v>5833</v>
      </c>
      <c r="I1035" s="1" t="s">
        <v>6587</v>
      </c>
      <c r="J1035" s="1" t="s">
        <v>6245</v>
      </c>
      <c r="K1035">
        <v>36</v>
      </c>
      <c r="L1035" s="1" t="s">
        <v>6256</v>
      </c>
      <c r="M1035" s="1" t="s">
        <v>6247</v>
      </c>
      <c r="N1035">
        <v>84288</v>
      </c>
      <c r="O1035" s="1" t="s">
        <v>6248</v>
      </c>
      <c r="P1035" s="2">
        <v>43890</v>
      </c>
      <c r="Q1035" s="2">
        <v>45564</v>
      </c>
      <c r="R1035" s="1" t="s">
        <v>6897</v>
      </c>
      <c r="S1035" s="1" t="s">
        <v>6898</v>
      </c>
      <c r="T1035" s="1" t="s">
        <v>14</v>
      </c>
      <c r="U1035">
        <v>2458</v>
      </c>
      <c r="V1035" s="1" t="s">
        <v>10</v>
      </c>
      <c r="W1035" s="1" t="s">
        <v>40</v>
      </c>
      <c r="X1035" s="2">
        <f t="shared" ca="1" si="16"/>
        <v>45937</v>
      </c>
      <c r="Y1035" s="1">
        <f ca="1">ROUND(YEARFRAC(Merge1[[#This Row],[Join_Date]],Merge1[[#This Row],[Today]], 3),0)</f>
        <v>6</v>
      </c>
      <c r="Z1035" s="1" t="str" cm="1">
        <f t="array" aca="1" ref="Z1035" ca="1">_xlfn.IFS(
   Merge1[[#This Row],[Customer Tenure]]&lt;=2,"New",
   Merge1[[#This Row],[Customer Tenure]]&lt;=5,"Emerging",
  Merge1[[#This Row],[Customer Tenure]]&lt;9,"Established",
   TRUE,"Loyal"
)</f>
        <v>Established</v>
      </c>
      <c r="AA1035" s="1" t="str" cm="1">
        <f t="array" ref="AA1035">_xlfn.IFS(Merge1[[#This Row],[Income]]&lt;=30000,"Low",Merge1[[#This Row],[Income]]&lt;=60000,"Medium",Merge1[[#This Row],[Income]]&lt;=100000,"High", Merge1[[#This Row],[Income]]&gt;100000," Premium")</f>
        <v>High</v>
      </c>
      <c r="AB1035" s="1" t="str" cm="1">
        <f t="array" ref="AB1035">_xlfn.IFS(Merge1[[#This Row],[Age]]&lt;= 28,"Gen Z", Merge1[[#This Row],[Age]]&lt;=44,"Millennials", Merge1[[#This Row],[Age]]&lt;=60,"Gen X", Merge1[[#This Row],[Age]]&gt;60,"Baby Boomers")</f>
        <v>Millennials</v>
      </c>
      <c r="AC1035" s="1" t="str" cm="1">
        <f t="array" ref="AC1035">_xlfn.IFS(
    Merge1[[#This Row],[Balance]]&lt;=50000,"Low",
    Merge1[[#This Row],[Balance]]&lt;=200000,"Medium",
    Merge1[[#This Row],[Balance]]&gt;200000,"High"
)</f>
        <v>High</v>
      </c>
    </row>
    <row r="1036" spans="1:29" x14ac:dyDescent="0.25">
      <c r="A1036" s="1" t="s">
        <v>1588</v>
      </c>
      <c r="B1036" s="1" t="s">
        <v>6160</v>
      </c>
      <c r="C1036" s="1" t="s">
        <v>5832</v>
      </c>
      <c r="D1036" s="2">
        <v>43792</v>
      </c>
      <c r="E1036">
        <v>248724</v>
      </c>
      <c r="F1036">
        <v>524</v>
      </c>
      <c r="G1036">
        <v>0</v>
      </c>
      <c r="H1036" s="1" t="s">
        <v>5833</v>
      </c>
      <c r="I1036" s="1" t="s">
        <v>6666</v>
      </c>
      <c r="J1036" s="1" t="s">
        <v>6240</v>
      </c>
      <c r="K1036">
        <v>39</v>
      </c>
      <c r="L1036" s="1" t="s">
        <v>6241</v>
      </c>
      <c r="M1036" s="1" t="s">
        <v>6257</v>
      </c>
      <c r="N1036">
        <v>118818</v>
      </c>
      <c r="O1036" s="1" t="s">
        <v>6248</v>
      </c>
      <c r="P1036" s="2">
        <v>43494</v>
      </c>
      <c r="Q1036" s="2">
        <v>45491</v>
      </c>
      <c r="R1036" s="1" t="s">
        <v>6891</v>
      </c>
      <c r="S1036" s="1" t="s">
        <v>6895</v>
      </c>
      <c r="T1036" s="1" t="s">
        <v>9</v>
      </c>
      <c r="U1036">
        <v>7602</v>
      </c>
      <c r="V1036" s="1" t="s">
        <v>15</v>
      </c>
      <c r="W1036" s="1" t="s">
        <v>11</v>
      </c>
      <c r="X1036" s="2">
        <f t="shared" ca="1" si="16"/>
        <v>45937</v>
      </c>
      <c r="Y1036" s="1">
        <f ca="1">ROUND(YEARFRAC(Merge1[[#This Row],[Join_Date]],Merge1[[#This Row],[Today]], 3),0)</f>
        <v>7</v>
      </c>
      <c r="Z1036" s="1" t="str" cm="1">
        <f t="array" aca="1" ref="Z1036" ca="1">_xlfn.IFS(
   Merge1[[#This Row],[Customer Tenure]]&lt;=2,"New",
   Merge1[[#This Row],[Customer Tenure]]&lt;=5,"Emerging",
  Merge1[[#This Row],[Customer Tenure]]&lt;9,"Established",
   TRUE,"Loyal"
)</f>
        <v>Established</v>
      </c>
      <c r="AA1036" s="1" t="str" cm="1">
        <f t="array" ref="AA1036">_xlfn.IFS(Merge1[[#This Row],[Income]]&lt;=30000,"Low",Merge1[[#This Row],[Income]]&lt;=60000,"Medium",Merge1[[#This Row],[Income]]&lt;=100000,"High", Merge1[[#This Row],[Income]]&gt;100000," Premium")</f>
        <v xml:space="preserve"> Premium</v>
      </c>
      <c r="AB1036" s="1" t="str" cm="1">
        <f t="array" ref="AB1036">_xlfn.IFS(Merge1[[#This Row],[Age]]&lt;= 28,"Gen Z", Merge1[[#This Row],[Age]]&lt;=44,"Millennials", Merge1[[#This Row],[Age]]&lt;=60,"Gen X", Merge1[[#This Row],[Age]]&gt;60,"Baby Boomers")</f>
        <v>Millennials</v>
      </c>
      <c r="AC1036" s="1" t="str" cm="1">
        <f t="array" ref="AC1036">_xlfn.IFS(
    Merge1[[#This Row],[Balance]]&lt;=50000,"Low",
    Merge1[[#This Row],[Balance]]&lt;=200000,"Medium",
    Merge1[[#This Row],[Balance]]&gt;200000,"High"
)</f>
        <v>High</v>
      </c>
    </row>
    <row r="1037" spans="1:29" x14ac:dyDescent="0.25">
      <c r="A1037" s="1" t="s">
        <v>1651</v>
      </c>
      <c r="B1037" s="1" t="s">
        <v>5913</v>
      </c>
      <c r="C1037" s="1" t="s">
        <v>5832</v>
      </c>
      <c r="D1037" s="2">
        <v>43642</v>
      </c>
      <c r="E1037">
        <v>62061</v>
      </c>
      <c r="F1037">
        <v>585</v>
      </c>
      <c r="G1037">
        <v>0</v>
      </c>
      <c r="H1037" s="1" t="s">
        <v>5833</v>
      </c>
      <c r="I1037" s="1" t="s">
        <v>6754</v>
      </c>
      <c r="J1037" s="1" t="s">
        <v>6245</v>
      </c>
      <c r="K1037">
        <v>74</v>
      </c>
      <c r="L1037" s="1" t="s">
        <v>6241</v>
      </c>
      <c r="M1037" s="1" t="s">
        <v>6251</v>
      </c>
      <c r="N1037">
        <v>178562</v>
      </c>
      <c r="O1037" s="1" t="s">
        <v>6243</v>
      </c>
      <c r="P1037" s="2">
        <v>45246</v>
      </c>
      <c r="Q1037" s="2">
        <v>45826</v>
      </c>
      <c r="R1037" s="1" t="s">
        <v>6883</v>
      </c>
      <c r="S1037" s="1" t="s">
        <v>6910</v>
      </c>
      <c r="T1037" s="1" t="s">
        <v>14</v>
      </c>
      <c r="U1037">
        <v>2963</v>
      </c>
      <c r="V1037" s="1" t="s">
        <v>15</v>
      </c>
      <c r="W1037" s="1" t="s">
        <v>45</v>
      </c>
      <c r="X1037" s="2">
        <f t="shared" ca="1" si="16"/>
        <v>45937</v>
      </c>
      <c r="Y1037" s="1">
        <f ca="1">ROUND(YEARFRAC(Merge1[[#This Row],[Join_Date]],Merge1[[#This Row],[Today]], 3),0)</f>
        <v>2</v>
      </c>
      <c r="Z1037" s="1" t="str" cm="1">
        <f t="array" aca="1" ref="Z1037" ca="1">_xlfn.IFS(
   Merge1[[#This Row],[Customer Tenure]]&lt;=2,"New",
   Merge1[[#This Row],[Customer Tenure]]&lt;=5,"Emerging",
  Merge1[[#This Row],[Customer Tenure]]&lt;9,"Established",
   TRUE,"Loyal"
)</f>
        <v>New</v>
      </c>
      <c r="AA1037" s="1" t="str" cm="1">
        <f t="array" ref="AA1037">_xlfn.IFS(Merge1[[#This Row],[Income]]&lt;=30000,"Low",Merge1[[#This Row],[Income]]&lt;=60000,"Medium",Merge1[[#This Row],[Income]]&lt;=100000,"High", Merge1[[#This Row],[Income]]&gt;100000," Premium")</f>
        <v xml:space="preserve"> Premium</v>
      </c>
      <c r="AB1037" s="1" t="str" cm="1">
        <f t="array" ref="AB1037">_xlfn.IFS(Merge1[[#This Row],[Age]]&lt;= 28,"Gen Z", Merge1[[#This Row],[Age]]&lt;=44,"Millennials", Merge1[[#This Row],[Age]]&lt;=60,"Gen X", Merge1[[#This Row],[Age]]&gt;60,"Baby Boomers")</f>
        <v>Baby Boomers</v>
      </c>
      <c r="AC1037" s="1" t="str" cm="1">
        <f t="array" ref="AC1037">_xlfn.IFS(
    Merge1[[#This Row],[Balance]]&lt;=50000,"Low",
    Merge1[[#This Row],[Balance]]&lt;=200000,"Medium",
    Merge1[[#This Row],[Balance]]&gt;200000,"High"
)</f>
        <v>Medium</v>
      </c>
    </row>
    <row r="1038" spans="1:29" x14ac:dyDescent="0.25">
      <c r="A1038" s="1" t="s">
        <v>419</v>
      </c>
      <c r="B1038" s="1" t="s">
        <v>5913</v>
      </c>
      <c r="C1038" s="1" t="s">
        <v>5842</v>
      </c>
      <c r="D1038" s="2">
        <v>45572</v>
      </c>
      <c r="E1038">
        <v>102811</v>
      </c>
      <c r="F1038">
        <v>669</v>
      </c>
      <c r="G1038">
        <v>0</v>
      </c>
      <c r="H1038" s="1" t="s">
        <v>5838</v>
      </c>
      <c r="I1038" s="1" t="s">
        <v>6754</v>
      </c>
      <c r="J1038" s="1" t="s">
        <v>6245</v>
      </c>
      <c r="K1038">
        <v>74</v>
      </c>
      <c r="L1038" s="1" t="s">
        <v>6241</v>
      </c>
      <c r="M1038" s="1" t="s">
        <v>6251</v>
      </c>
      <c r="N1038">
        <v>178562</v>
      </c>
      <c r="O1038" s="1" t="s">
        <v>6243</v>
      </c>
      <c r="P1038" s="2">
        <v>45246</v>
      </c>
      <c r="Q1038" s="2">
        <v>45649</v>
      </c>
      <c r="R1038" s="1" t="s">
        <v>6904</v>
      </c>
      <c r="S1038" s="1" t="s">
        <v>6916</v>
      </c>
      <c r="T1038" s="1" t="s">
        <v>14</v>
      </c>
      <c r="U1038">
        <v>5141</v>
      </c>
      <c r="V1038" s="1" t="s">
        <v>24</v>
      </c>
      <c r="W1038" s="1" t="s">
        <v>29</v>
      </c>
      <c r="X1038" s="2">
        <f t="shared" ca="1" si="16"/>
        <v>45937</v>
      </c>
      <c r="Y1038" s="1">
        <f ca="1">ROUND(YEARFRAC(Merge1[[#This Row],[Join_Date]],Merge1[[#This Row],[Today]], 3),0)</f>
        <v>2</v>
      </c>
      <c r="Z1038" s="1" t="str" cm="1">
        <f t="array" aca="1" ref="Z1038" ca="1">_xlfn.IFS(
   Merge1[[#This Row],[Customer Tenure]]&lt;=2,"New",
   Merge1[[#This Row],[Customer Tenure]]&lt;=5,"Emerging",
  Merge1[[#This Row],[Customer Tenure]]&lt;9,"Established",
   TRUE,"Loyal"
)</f>
        <v>New</v>
      </c>
      <c r="AA1038" s="1" t="str" cm="1">
        <f t="array" ref="AA1038">_xlfn.IFS(Merge1[[#This Row],[Income]]&lt;=30000,"Low",Merge1[[#This Row],[Income]]&lt;=60000,"Medium",Merge1[[#This Row],[Income]]&lt;=100000,"High", Merge1[[#This Row],[Income]]&gt;100000," Premium")</f>
        <v xml:space="preserve"> Premium</v>
      </c>
      <c r="AB1038" s="1" t="str" cm="1">
        <f t="array" ref="AB1038">_xlfn.IFS(Merge1[[#This Row],[Age]]&lt;= 28,"Gen Z", Merge1[[#This Row],[Age]]&lt;=44,"Millennials", Merge1[[#This Row],[Age]]&lt;=60,"Gen X", Merge1[[#This Row],[Age]]&gt;60,"Baby Boomers")</f>
        <v>Baby Boomers</v>
      </c>
      <c r="AC1038" s="1" t="str" cm="1">
        <f t="array" ref="AC1038">_xlfn.IFS(
    Merge1[[#This Row],[Balance]]&lt;=50000,"Low",
    Merge1[[#This Row],[Balance]]&lt;=200000,"Medium",
    Merge1[[#This Row],[Balance]]&gt;200000,"High"
)</f>
        <v>Medium</v>
      </c>
    </row>
    <row r="1039" spans="1:29" x14ac:dyDescent="0.25">
      <c r="A1039" s="1" t="s">
        <v>602</v>
      </c>
      <c r="B1039" s="1" t="s">
        <v>5974</v>
      </c>
      <c r="C1039" s="1" t="s">
        <v>5832</v>
      </c>
      <c r="D1039" s="2">
        <v>43283</v>
      </c>
      <c r="E1039">
        <v>455738</v>
      </c>
      <c r="F1039">
        <v>329</v>
      </c>
      <c r="G1039">
        <v>0</v>
      </c>
      <c r="H1039" s="1" t="s">
        <v>5833</v>
      </c>
      <c r="I1039" s="1" t="s">
        <v>6442</v>
      </c>
      <c r="J1039" s="1" t="s">
        <v>6240</v>
      </c>
      <c r="K1039">
        <v>53</v>
      </c>
      <c r="L1039" s="1" t="s">
        <v>6241</v>
      </c>
      <c r="M1039" s="1" t="s">
        <v>6247</v>
      </c>
      <c r="N1039">
        <v>164579</v>
      </c>
      <c r="O1039" s="1" t="s">
        <v>6252</v>
      </c>
      <c r="P1039" s="2">
        <v>42280</v>
      </c>
      <c r="Q1039" s="2">
        <v>45751</v>
      </c>
      <c r="R1039" s="1" t="s">
        <v>6893</v>
      </c>
      <c r="S1039" s="1" t="s">
        <v>6894</v>
      </c>
      <c r="T1039" s="1" t="s">
        <v>23</v>
      </c>
      <c r="U1039">
        <v>1368</v>
      </c>
      <c r="V1039" s="1" t="s">
        <v>19</v>
      </c>
      <c r="W1039" s="1" t="s">
        <v>106</v>
      </c>
      <c r="X1039" s="2">
        <f t="shared" ca="1" si="16"/>
        <v>45937</v>
      </c>
      <c r="Y1039" s="1">
        <f ca="1">ROUND(YEARFRAC(Merge1[[#This Row],[Join_Date]],Merge1[[#This Row],[Today]], 3),0)</f>
        <v>10</v>
      </c>
      <c r="Z1039" s="1" t="str" cm="1">
        <f t="array" aca="1" ref="Z1039" ca="1">_xlfn.IFS(
   Merge1[[#This Row],[Customer Tenure]]&lt;=2,"New",
   Merge1[[#This Row],[Customer Tenure]]&lt;=5,"Emerging",
  Merge1[[#This Row],[Customer Tenure]]&lt;9,"Established",
   TRUE,"Loyal"
)</f>
        <v>Loyal</v>
      </c>
      <c r="AA1039" s="1" t="str" cm="1">
        <f t="array" ref="AA1039">_xlfn.IFS(Merge1[[#This Row],[Income]]&lt;=30000,"Low",Merge1[[#This Row],[Income]]&lt;=60000,"Medium",Merge1[[#This Row],[Income]]&lt;=100000,"High", Merge1[[#This Row],[Income]]&gt;100000," Premium")</f>
        <v xml:space="preserve"> Premium</v>
      </c>
      <c r="AB1039" s="1" t="str" cm="1">
        <f t="array" ref="AB1039">_xlfn.IFS(Merge1[[#This Row],[Age]]&lt;= 28,"Gen Z", Merge1[[#This Row],[Age]]&lt;=44,"Millennials", Merge1[[#This Row],[Age]]&lt;=60,"Gen X", Merge1[[#This Row],[Age]]&gt;60,"Baby Boomers")</f>
        <v>Gen X</v>
      </c>
      <c r="AC1039" s="1" t="str" cm="1">
        <f t="array" ref="AC1039">_xlfn.IFS(
    Merge1[[#This Row],[Balance]]&lt;=50000,"Low",
    Merge1[[#This Row],[Balance]]&lt;=200000,"Medium",
    Merge1[[#This Row],[Balance]]&gt;200000,"High"
)</f>
        <v>High</v>
      </c>
    </row>
    <row r="1040" spans="1:29" x14ac:dyDescent="0.25">
      <c r="A1040" s="1" t="s">
        <v>825</v>
      </c>
      <c r="B1040" s="1" t="s">
        <v>6141</v>
      </c>
      <c r="C1040" s="1" t="s">
        <v>5832</v>
      </c>
      <c r="D1040" s="2">
        <v>42867</v>
      </c>
      <c r="E1040">
        <v>128216</v>
      </c>
      <c r="F1040">
        <v>849</v>
      </c>
      <c r="G1040">
        <v>0</v>
      </c>
      <c r="H1040" s="1" t="s">
        <v>5833</v>
      </c>
      <c r="I1040" s="1" t="s">
        <v>6253</v>
      </c>
      <c r="J1040" s="1" t="s">
        <v>6240</v>
      </c>
      <c r="K1040">
        <v>50</v>
      </c>
      <c r="L1040" s="1" t="s">
        <v>6241</v>
      </c>
      <c r="M1040" s="1" t="s">
        <v>6254</v>
      </c>
      <c r="N1040">
        <v>142744</v>
      </c>
      <c r="O1040" s="1" t="s">
        <v>6243</v>
      </c>
      <c r="P1040" s="2">
        <v>44494</v>
      </c>
      <c r="Q1040" s="2">
        <v>45814</v>
      </c>
      <c r="R1040" s="1" t="s">
        <v>6883</v>
      </c>
      <c r="S1040" s="1" t="s">
        <v>6910</v>
      </c>
      <c r="T1040" s="1" t="s">
        <v>9</v>
      </c>
      <c r="U1040">
        <v>9192</v>
      </c>
      <c r="V1040" s="1" t="s">
        <v>15</v>
      </c>
      <c r="W1040" s="1" t="s">
        <v>25</v>
      </c>
      <c r="X1040" s="2">
        <f t="shared" ca="1" si="16"/>
        <v>45937</v>
      </c>
      <c r="Y1040" s="1">
        <f ca="1">ROUND(YEARFRAC(Merge1[[#This Row],[Join_Date]],Merge1[[#This Row],[Today]], 3),0)</f>
        <v>4</v>
      </c>
      <c r="Z1040" s="1" t="str" cm="1">
        <f t="array" aca="1" ref="Z1040" ca="1">_xlfn.IFS(
   Merge1[[#This Row],[Customer Tenure]]&lt;=2,"New",
   Merge1[[#This Row],[Customer Tenure]]&lt;=5,"Emerging",
  Merge1[[#This Row],[Customer Tenure]]&lt;9,"Established",
   TRUE,"Loyal"
)</f>
        <v>Emerging</v>
      </c>
      <c r="AA1040" s="1" t="str" cm="1">
        <f t="array" ref="AA1040">_xlfn.IFS(Merge1[[#This Row],[Income]]&lt;=30000,"Low",Merge1[[#This Row],[Income]]&lt;=60000,"Medium",Merge1[[#This Row],[Income]]&lt;=100000,"High", Merge1[[#This Row],[Income]]&gt;100000," Premium")</f>
        <v xml:space="preserve"> Premium</v>
      </c>
      <c r="AB1040" s="1" t="str" cm="1">
        <f t="array" ref="AB1040">_xlfn.IFS(Merge1[[#This Row],[Age]]&lt;= 28,"Gen Z", Merge1[[#This Row],[Age]]&lt;=44,"Millennials", Merge1[[#This Row],[Age]]&lt;=60,"Gen X", Merge1[[#This Row],[Age]]&gt;60,"Baby Boomers")</f>
        <v>Gen X</v>
      </c>
      <c r="AC1040" s="1" t="str" cm="1">
        <f t="array" ref="AC1040">_xlfn.IFS(
    Merge1[[#This Row],[Balance]]&lt;=50000,"Low",
    Merge1[[#This Row],[Balance]]&lt;=200000,"Medium",
    Merge1[[#This Row],[Balance]]&gt;200000,"High"
)</f>
        <v>Medium</v>
      </c>
    </row>
    <row r="1041" spans="1:29" x14ac:dyDescent="0.25">
      <c r="A1041" s="1" t="s">
        <v>573</v>
      </c>
      <c r="B1041" s="1" t="s">
        <v>5900</v>
      </c>
      <c r="C1041" s="1" t="s">
        <v>5835</v>
      </c>
      <c r="D1041" s="2">
        <v>44558</v>
      </c>
      <c r="E1041">
        <v>319764</v>
      </c>
      <c r="F1041">
        <v>408</v>
      </c>
      <c r="G1041">
        <v>0</v>
      </c>
      <c r="H1041" s="1" t="s">
        <v>5850</v>
      </c>
      <c r="I1041" s="1" t="s">
        <v>6557</v>
      </c>
      <c r="J1041" s="1" t="s">
        <v>6240</v>
      </c>
      <c r="K1041">
        <v>56</v>
      </c>
      <c r="L1041" s="1" t="s">
        <v>6260</v>
      </c>
      <c r="M1041" s="1" t="s">
        <v>6262</v>
      </c>
      <c r="N1041">
        <v>67837</v>
      </c>
      <c r="O1041" s="1" t="s">
        <v>6248</v>
      </c>
      <c r="P1041" s="2">
        <v>43395</v>
      </c>
      <c r="Q1041" s="2">
        <v>45777</v>
      </c>
      <c r="R1041" s="1" t="s">
        <v>6893</v>
      </c>
      <c r="S1041" s="1" t="s">
        <v>6894</v>
      </c>
      <c r="T1041" s="1" t="s">
        <v>14</v>
      </c>
      <c r="U1041">
        <v>9240</v>
      </c>
      <c r="V1041" s="1" t="s">
        <v>24</v>
      </c>
      <c r="W1041" s="1" t="s">
        <v>55</v>
      </c>
      <c r="X1041" s="2">
        <f t="shared" ca="1" si="16"/>
        <v>45937</v>
      </c>
      <c r="Y1041" s="1">
        <f ca="1">ROUND(YEARFRAC(Merge1[[#This Row],[Join_Date]],Merge1[[#This Row],[Today]], 3),0)</f>
        <v>7</v>
      </c>
      <c r="Z1041" s="1" t="str" cm="1">
        <f t="array" aca="1" ref="Z1041" ca="1">_xlfn.IFS(
   Merge1[[#This Row],[Customer Tenure]]&lt;=2,"New",
   Merge1[[#This Row],[Customer Tenure]]&lt;=5,"Emerging",
  Merge1[[#This Row],[Customer Tenure]]&lt;9,"Established",
   TRUE,"Loyal"
)</f>
        <v>Established</v>
      </c>
      <c r="AA1041" s="1" t="str" cm="1">
        <f t="array" ref="AA1041">_xlfn.IFS(Merge1[[#This Row],[Income]]&lt;=30000,"Low",Merge1[[#This Row],[Income]]&lt;=60000,"Medium",Merge1[[#This Row],[Income]]&lt;=100000,"High", Merge1[[#This Row],[Income]]&gt;100000," Premium")</f>
        <v>High</v>
      </c>
      <c r="AB1041" s="1" t="str" cm="1">
        <f t="array" ref="AB1041">_xlfn.IFS(Merge1[[#This Row],[Age]]&lt;= 28,"Gen Z", Merge1[[#This Row],[Age]]&lt;=44,"Millennials", Merge1[[#This Row],[Age]]&lt;=60,"Gen X", Merge1[[#This Row],[Age]]&gt;60,"Baby Boomers")</f>
        <v>Gen X</v>
      </c>
      <c r="AC1041" s="1" t="str" cm="1">
        <f t="array" ref="AC1041">_xlfn.IFS(
    Merge1[[#This Row],[Balance]]&lt;=50000,"Low",
    Merge1[[#This Row],[Balance]]&lt;=200000,"Medium",
    Merge1[[#This Row],[Balance]]&gt;200000,"High"
)</f>
        <v>High</v>
      </c>
    </row>
    <row r="1042" spans="1:29" x14ac:dyDescent="0.25">
      <c r="A1042" s="1" t="s">
        <v>112</v>
      </c>
      <c r="B1042" s="1" t="s">
        <v>6161</v>
      </c>
      <c r="C1042" s="1" t="s">
        <v>5832</v>
      </c>
      <c r="D1042" s="2">
        <v>44417</v>
      </c>
      <c r="E1042">
        <v>363298</v>
      </c>
      <c r="F1042">
        <v>470</v>
      </c>
      <c r="G1042">
        <v>0</v>
      </c>
      <c r="H1042" s="1" t="s">
        <v>5833</v>
      </c>
      <c r="I1042" s="1" t="s">
        <v>6518</v>
      </c>
      <c r="J1042" s="1" t="s">
        <v>6240</v>
      </c>
      <c r="K1042">
        <v>43</v>
      </c>
      <c r="L1042" s="1" t="s">
        <v>6241</v>
      </c>
      <c r="M1042" s="1" t="s">
        <v>6247</v>
      </c>
      <c r="N1042">
        <v>171054</v>
      </c>
      <c r="O1042" s="1" t="s">
        <v>6243</v>
      </c>
      <c r="P1042" s="2">
        <v>43877</v>
      </c>
      <c r="Q1042" s="2">
        <v>45379</v>
      </c>
      <c r="R1042" s="1" t="s">
        <v>6899</v>
      </c>
      <c r="S1042" s="1" t="s">
        <v>6900</v>
      </c>
      <c r="T1042" s="1" t="s">
        <v>14</v>
      </c>
      <c r="U1042">
        <v>8229</v>
      </c>
      <c r="V1042" s="1" t="s">
        <v>24</v>
      </c>
      <c r="W1042" s="1" t="s">
        <v>106</v>
      </c>
      <c r="X1042" s="2">
        <f t="shared" ca="1" si="16"/>
        <v>45937</v>
      </c>
      <c r="Y1042" s="1">
        <f ca="1">ROUND(YEARFRAC(Merge1[[#This Row],[Join_Date]],Merge1[[#This Row],[Today]], 3),0)</f>
        <v>6</v>
      </c>
      <c r="Z1042" s="1" t="str" cm="1">
        <f t="array" aca="1" ref="Z1042" ca="1">_xlfn.IFS(
   Merge1[[#This Row],[Customer Tenure]]&lt;=2,"New",
   Merge1[[#This Row],[Customer Tenure]]&lt;=5,"Emerging",
  Merge1[[#This Row],[Customer Tenure]]&lt;9,"Established",
   TRUE,"Loyal"
)</f>
        <v>Established</v>
      </c>
      <c r="AA1042" s="1" t="str" cm="1">
        <f t="array" ref="AA1042">_xlfn.IFS(Merge1[[#This Row],[Income]]&lt;=30000,"Low",Merge1[[#This Row],[Income]]&lt;=60000,"Medium",Merge1[[#This Row],[Income]]&lt;=100000,"High", Merge1[[#This Row],[Income]]&gt;100000," Premium")</f>
        <v xml:space="preserve"> Premium</v>
      </c>
      <c r="AB1042" s="1" t="str" cm="1">
        <f t="array" ref="AB1042">_xlfn.IFS(Merge1[[#This Row],[Age]]&lt;= 28,"Gen Z", Merge1[[#This Row],[Age]]&lt;=44,"Millennials", Merge1[[#This Row],[Age]]&lt;=60,"Gen X", Merge1[[#This Row],[Age]]&gt;60,"Baby Boomers")</f>
        <v>Millennials</v>
      </c>
      <c r="AC1042" s="1" t="str" cm="1">
        <f t="array" ref="AC1042">_xlfn.IFS(
    Merge1[[#This Row],[Balance]]&lt;=50000,"Low",
    Merge1[[#This Row],[Balance]]&lt;=200000,"Medium",
    Merge1[[#This Row],[Balance]]&gt;200000,"High"
)</f>
        <v>High</v>
      </c>
    </row>
    <row r="1043" spans="1:29" x14ac:dyDescent="0.25">
      <c r="A1043" s="1" t="s">
        <v>327</v>
      </c>
      <c r="B1043" s="1" t="s">
        <v>6226</v>
      </c>
      <c r="C1043" s="1" t="s">
        <v>5835</v>
      </c>
      <c r="D1043" s="2">
        <v>43104</v>
      </c>
      <c r="E1043">
        <v>246536</v>
      </c>
      <c r="F1043">
        <v>528</v>
      </c>
      <c r="G1043">
        <v>70030</v>
      </c>
      <c r="H1043" s="1" t="s">
        <v>5838</v>
      </c>
      <c r="I1043" s="1" t="s">
        <v>6603</v>
      </c>
      <c r="J1043" s="1" t="s">
        <v>6245</v>
      </c>
      <c r="K1043">
        <v>52</v>
      </c>
      <c r="L1043" s="1" t="s">
        <v>6260</v>
      </c>
      <c r="M1043" s="1" t="s">
        <v>6254</v>
      </c>
      <c r="N1043">
        <v>55488</v>
      </c>
      <c r="O1043" s="1" t="s">
        <v>6243</v>
      </c>
      <c r="P1043" s="2">
        <v>44249</v>
      </c>
      <c r="Q1043" s="2">
        <v>45165</v>
      </c>
      <c r="R1043" s="1" t="s">
        <v>6889</v>
      </c>
      <c r="S1043" s="1" t="s">
        <v>6919</v>
      </c>
      <c r="T1043" s="1" t="s">
        <v>23</v>
      </c>
      <c r="U1043">
        <v>397</v>
      </c>
      <c r="V1043" s="1" t="s">
        <v>19</v>
      </c>
      <c r="W1043" s="1" t="s">
        <v>25</v>
      </c>
      <c r="X1043" s="2">
        <f t="shared" ca="1" si="16"/>
        <v>45937</v>
      </c>
      <c r="Y1043" s="1">
        <f ca="1">ROUND(YEARFRAC(Merge1[[#This Row],[Join_Date]],Merge1[[#This Row],[Today]], 3),0)</f>
        <v>5</v>
      </c>
      <c r="Z1043" s="1" t="str" cm="1">
        <f t="array" aca="1" ref="Z1043" ca="1">_xlfn.IFS(
   Merge1[[#This Row],[Customer Tenure]]&lt;=2,"New",
   Merge1[[#This Row],[Customer Tenure]]&lt;=5,"Emerging",
  Merge1[[#This Row],[Customer Tenure]]&lt;9,"Established",
   TRUE,"Loyal"
)</f>
        <v>Emerging</v>
      </c>
      <c r="AA1043" s="1" t="str" cm="1">
        <f t="array" ref="AA1043">_xlfn.IFS(Merge1[[#This Row],[Income]]&lt;=30000,"Low",Merge1[[#This Row],[Income]]&lt;=60000,"Medium",Merge1[[#This Row],[Income]]&lt;=100000,"High", Merge1[[#This Row],[Income]]&gt;100000," Premium")</f>
        <v>Medium</v>
      </c>
      <c r="AB1043" s="1" t="str" cm="1">
        <f t="array" ref="AB1043">_xlfn.IFS(Merge1[[#This Row],[Age]]&lt;= 28,"Gen Z", Merge1[[#This Row],[Age]]&lt;=44,"Millennials", Merge1[[#This Row],[Age]]&lt;=60,"Gen X", Merge1[[#This Row],[Age]]&gt;60,"Baby Boomers")</f>
        <v>Gen X</v>
      </c>
      <c r="AC1043" s="1" t="str" cm="1">
        <f t="array" ref="AC1043">_xlfn.IFS(
    Merge1[[#This Row],[Balance]]&lt;=50000,"Low",
    Merge1[[#This Row],[Balance]]&lt;=200000,"Medium",
    Merge1[[#This Row],[Balance]]&gt;200000,"High"
)</f>
        <v>High</v>
      </c>
    </row>
    <row r="1044" spans="1:29" x14ac:dyDescent="0.25">
      <c r="A1044" s="1" t="s">
        <v>1234</v>
      </c>
      <c r="B1044" s="1" t="s">
        <v>5972</v>
      </c>
      <c r="C1044" s="1" t="s">
        <v>5842</v>
      </c>
      <c r="D1044" s="2">
        <v>44620</v>
      </c>
      <c r="E1044">
        <v>409319</v>
      </c>
      <c r="F1044">
        <v>447</v>
      </c>
      <c r="G1044">
        <v>0</v>
      </c>
      <c r="H1044" s="1" t="s">
        <v>5833</v>
      </c>
      <c r="I1044" s="1" t="s">
        <v>6429</v>
      </c>
      <c r="J1044" s="1" t="s">
        <v>6245</v>
      </c>
      <c r="K1044">
        <v>47</v>
      </c>
      <c r="L1044" s="1" t="s">
        <v>6260</v>
      </c>
      <c r="M1044" s="1" t="s">
        <v>6266</v>
      </c>
      <c r="N1044">
        <v>152079</v>
      </c>
      <c r="O1044" s="1" t="s">
        <v>6243</v>
      </c>
      <c r="P1044" s="2">
        <v>44528</v>
      </c>
      <c r="Q1044" s="2">
        <v>45435</v>
      </c>
      <c r="R1044" s="1" t="s">
        <v>6906</v>
      </c>
      <c r="S1044" s="1" t="s">
        <v>6918</v>
      </c>
      <c r="T1044" s="1" t="s">
        <v>28</v>
      </c>
      <c r="U1044">
        <v>842</v>
      </c>
      <c r="V1044" s="1" t="s">
        <v>19</v>
      </c>
      <c r="W1044" s="1" t="s">
        <v>50</v>
      </c>
      <c r="X1044" s="2">
        <f t="shared" ca="1" si="16"/>
        <v>45937</v>
      </c>
      <c r="Y1044" s="1">
        <f ca="1">ROUND(YEARFRAC(Merge1[[#This Row],[Join_Date]],Merge1[[#This Row],[Today]], 3),0)</f>
        <v>4</v>
      </c>
      <c r="Z1044" s="1" t="str" cm="1">
        <f t="array" aca="1" ref="Z1044" ca="1">_xlfn.IFS(
   Merge1[[#This Row],[Customer Tenure]]&lt;=2,"New",
   Merge1[[#This Row],[Customer Tenure]]&lt;=5,"Emerging",
  Merge1[[#This Row],[Customer Tenure]]&lt;9,"Established",
   TRUE,"Loyal"
)</f>
        <v>Emerging</v>
      </c>
      <c r="AA1044" s="1" t="str" cm="1">
        <f t="array" ref="AA1044">_xlfn.IFS(Merge1[[#This Row],[Income]]&lt;=30000,"Low",Merge1[[#This Row],[Income]]&lt;=60000,"Medium",Merge1[[#This Row],[Income]]&lt;=100000,"High", Merge1[[#This Row],[Income]]&gt;100000," Premium")</f>
        <v xml:space="preserve"> Premium</v>
      </c>
      <c r="AB1044" s="1" t="str" cm="1">
        <f t="array" ref="AB1044">_xlfn.IFS(Merge1[[#This Row],[Age]]&lt;= 28,"Gen Z", Merge1[[#This Row],[Age]]&lt;=44,"Millennials", Merge1[[#This Row],[Age]]&lt;=60,"Gen X", Merge1[[#This Row],[Age]]&gt;60,"Baby Boomers")</f>
        <v>Gen X</v>
      </c>
      <c r="AC1044" s="1" t="str" cm="1">
        <f t="array" ref="AC1044">_xlfn.IFS(
    Merge1[[#This Row],[Balance]]&lt;=50000,"Low",
    Merge1[[#This Row],[Balance]]&lt;=200000,"Medium",
    Merge1[[#This Row],[Balance]]&gt;200000,"High"
)</f>
        <v>High</v>
      </c>
    </row>
    <row r="1045" spans="1:29" x14ac:dyDescent="0.25">
      <c r="A1045" s="1" t="s">
        <v>1660</v>
      </c>
      <c r="B1045" s="1" t="s">
        <v>6031</v>
      </c>
      <c r="C1045" s="1" t="s">
        <v>5842</v>
      </c>
      <c r="D1045" s="2">
        <v>43620</v>
      </c>
      <c r="E1045">
        <v>4994</v>
      </c>
      <c r="F1045">
        <v>704</v>
      </c>
      <c r="G1045">
        <v>204665</v>
      </c>
      <c r="H1045" s="1" t="s">
        <v>5850</v>
      </c>
      <c r="I1045" s="1" t="s">
        <v>6340</v>
      </c>
      <c r="J1045" s="1" t="s">
        <v>6240</v>
      </c>
      <c r="K1045">
        <v>59</v>
      </c>
      <c r="L1045" s="1" t="s">
        <v>6246</v>
      </c>
      <c r="M1045" s="1" t="s">
        <v>6266</v>
      </c>
      <c r="N1045">
        <v>62520</v>
      </c>
      <c r="O1045" s="1" t="s">
        <v>6243</v>
      </c>
      <c r="P1045" s="2">
        <v>43069</v>
      </c>
      <c r="Q1045" s="2">
        <v>45285</v>
      </c>
      <c r="R1045" s="1" t="s">
        <v>6904</v>
      </c>
      <c r="S1045" s="1" t="s">
        <v>6905</v>
      </c>
      <c r="T1045" s="1" t="s">
        <v>9</v>
      </c>
      <c r="U1045">
        <v>8451</v>
      </c>
      <c r="V1045" s="1" t="s">
        <v>10</v>
      </c>
      <c r="W1045" s="1" t="s">
        <v>29</v>
      </c>
      <c r="X1045" s="2">
        <f t="shared" ca="1" si="16"/>
        <v>45937</v>
      </c>
      <c r="Y1045" s="1">
        <f ca="1">ROUND(YEARFRAC(Merge1[[#This Row],[Join_Date]],Merge1[[#This Row],[Today]], 3),0)</f>
        <v>8</v>
      </c>
      <c r="Z1045" s="1" t="str" cm="1">
        <f t="array" aca="1" ref="Z1045" ca="1">_xlfn.IFS(
   Merge1[[#This Row],[Customer Tenure]]&lt;=2,"New",
   Merge1[[#This Row],[Customer Tenure]]&lt;=5,"Emerging",
  Merge1[[#This Row],[Customer Tenure]]&lt;9,"Established",
   TRUE,"Loyal"
)</f>
        <v>Established</v>
      </c>
      <c r="AA1045" s="1" t="str" cm="1">
        <f t="array" ref="AA1045">_xlfn.IFS(Merge1[[#This Row],[Income]]&lt;=30000,"Low",Merge1[[#This Row],[Income]]&lt;=60000,"Medium",Merge1[[#This Row],[Income]]&lt;=100000,"High", Merge1[[#This Row],[Income]]&gt;100000," Premium")</f>
        <v>High</v>
      </c>
      <c r="AB1045" s="1" t="str" cm="1">
        <f t="array" ref="AB1045">_xlfn.IFS(Merge1[[#This Row],[Age]]&lt;= 28,"Gen Z", Merge1[[#This Row],[Age]]&lt;=44,"Millennials", Merge1[[#This Row],[Age]]&lt;=60,"Gen X", Merge1[[#This Row],[Age]]&gt;60,"Baby Boomers")</f>
        <v>Gen X</v>
      </c>
      <c r="AC1045" s="1" t="str" cm="1">
        <f t="array" ref="AC1045">_xlfn.IFS(
    Merge1[[#This Row],[Balance]]&lt;=50000,"Low",
    Merge1[[#This Row],[Balance]]&lt;=200000,"Medium",
    Merge1[[#This Row],[Balance]]&gt;200000,"High"
)</f>
        <v>Low</v>
      </c>
    </row>
    <row r="1046" spans="1:29" x14ac:dyDescent="0.25">
      <c r="A1046" s="1" t="s">
        <v>180</v>
      </c>
      <c r="B1046" s="1" t="s">
        <v>6041</v>
      </c>
      <c r="C1046" s="1" t="s">
        <v>5835</v>
      </c>
      <c r="D1046" s="2">
        <v>45124</v>
      </c>
      <c r="E1046">
        <v>55480</v>
      </c>
      <c r="F1046">
        <v>568</v>
      </c>
      <c r="G1046">
        <v>0</v>
      </c>
      <c r="H1046" s="1" t="s">
        <v>5860</v>
      </c>
      <c r="I1046" s="1" t="s">
        <v>6330</v>
      </c>
      <c r="J1046" s="1" t="s">
        <v>6240</v>
      </c>
      <c r="K1046">
        <v>19</v>
      </c>
      <c r="L1046" s="1" t="s">
        <v>6246</v>
      </c>
      <c r="M1046" s="1" t="s">
        <v>6251</v>
      </c>
      <c r="N1046">
        <v>63642</v>
      </c>
      <c r="O1046" s="1" t="s">
        <v>6248</v>
      </c>
      <c r="P1046" s="2">
        <v>43622</v>
      </c>
      <c r="Q1046" s="2">
        <v>45188</v>
      </c>
      <c r="R1046" s="1" t="s">
        <v>6897</v>
      </c>
      <c r="S1046" s="1" t="s">
        <v>6909</v>
      </c>
      <c r="T1046" s="1" t="s">
        <v>28</v>
      </c>
      <c r="U1046">
        <v>9730</v>
      </c>
      <c r="V1046" s="1" t="s">
        <v>15</v>
      </c>
      <c r="W1046" s="1" t="s">
        <v>25</v>
      </c>
      <c r="X1046" s="2">
        <f t="shared" ca="1" si="16"/>
        <v>45937</v>
      </c>
      <c r="Y1046" s="1">
        <f ca="1">ROUND(YEARFRAC(Merge1[[#This Row],[Join_Date]],Merge1[[#This Row],[Today]], 3),0)</f>
        <v>6</v>
      </c>
      <c r="Z1046" s="1" t="str" cm="1">
        <f t="array" aca="1" ref="Z1046" ca="1">_xlfn.IFS(
   Merge1[[#This Row],[Customer Tenure]]&lt;=2,"New",
   Merge1[[#This Row],[Customer Tenure]]&lt;=5,"Emerging",
  Merge1[[#This Row],[Customer Tenure]]&lt;9,"Established",
   TRUE,"Loyal"
)</f>
        <v>Established</v>
      </c>
      <c r="AA1046" s="1" t="str" cm="1">
        <f t="array" ref="AA1046">_xlfn.IFS(Merge1[[#This Row],[Income]]&lt;=30000,"Low",Merge1[[#This Row],[Income]]&lt;=60000,"Medium",Merge1[[#This Row],[Income]]&lt;=100000,"High", Merge1[[#This Row],[Income]]&gt;100000," Premium")</f>
        <v>High</v>
      </c>
      <c r="AB1046" s="1" t="str" cm="1">
        <f t="array" ref="AB1046">_xlfn.IFS(Merge1[[#This Row],[Age]]&lt;= 28,"Gen Z", Merge1[[#This Row],[Age]]&lt;=44,"Millennials", Merge1[[#This Row],[Age]]&lt;=60,"Gen X", Merge1[[#This Row],[Age]]&gt;60,"Baby Boomers")</f>
        <v>Gen Z</v>
      </c>
      <c r="AC1046" s="1" t="str" cm="1">
        <f t="array" ref="AC1046">_xlfn.IFS(
    Merge1[[#This Row],[Balance]]&lt;=50000,"Low",
    Merge1[[#This Row],[Balance]]&lt;=200000,"Medium",
    Merge1[[#This Row],[Balance]]&gt;200000,"High"
)</f>
        <v>Medium</v>
      </c>
    </row>
    <row r="1047" spans="1:29" x14ac:dyDescent="0.25">
      <c r="A1047" s="1" t="s">
        <v>1663</v>
      </c>
      <c r="B1047" s="1" t="s">
        <v>5870</v>
      </c>
      <c r="C1047" s="1" t="s">
        <v>5842</v>
      </c>
      <c r="D1047" s="2">
        <v>45162</v>
      </c>
      <c r="E1047">
        <v>306398</v>
      </c>
      <c r="F1047">
        <v>488</v>
      </c>
      <c r="G1047">
        <v>0</v>
      </c>
      <c r="H1047" s="1" t="s">
        <v>5833</v>
      </c>
      <c r="I1047" s="1" t="s">
        <v>6628</v>
      </c>
      <c r="J1047" s="1" t="s">
        <v>6240</v>
      </c>
      <c r="K1047">
        <v>48</v>
      </c>
      <c r="L1047" s="1" t="s">
        <v>6260</v>
      </c>
      <c r="M1047" s="1" t="s">
        <v>6242</v>
      </c>
      <c r="N1047">
        <v>70861</v>
      </c>
      <c r="O1047" s="1" t="s">
        <v>6243</v>
      </c>
      <c r="P1047" s="2">
        <v>45334</v>
      </c>
      <c r="Q1047" s="2">
        <v>45458</v>
      </c>
      <c r="R1047" s="1" t="s">
        <v>6883</v>
      </c>
      <c r="S1047" s="1" t="s">
        <v>6884</v>
      </c>
      <c r="T1047" s="1" t="s">
        <v>28</v>
      </c>
      <c r="U1047">
        <v>4203</v>
      </c>
      <c r="V1047" s="1" t="s">
        <v>10</v>
      </c>
      <c r="W1047" s="1" t="s">
        <v>29</v>
      </c>
      <c r="X1047" s="2">
        <f t="shared" ca="1" si="16"/>
        <v>45937</v>
      </c>
      <c r="Y1047" s="1">
        <f ca="1">ROUND(YEARFRAC(Merge1[[#This Row],[Join_Date]],Merge1[[#This Row],[Today]], 3),0)</f>
        <v>2</v>
      </c>
      <c r="Z1047" s="1" t="str" cm="1">
        <f t="array" aca="1" ref="Z1047" ca="1">_xlfn.IFS(
   Merge1[[#This Row],[Customer Tenure]]&lt;=2,"New",
   Merge1[[#This Row],[Customer Tenure]]&lt;=5,"Emerging",
  Merge1[[#This Row],[Customer Tenure]]&lt;9,"Established",
   TRUE,"Loyal"
)</f>
        <v>New</v>
      </c>
      <c r="AA1047" s="1" t="str" cm="1">
        <f t="array" ref="AA1047">_xlfn.IFS(Merge1[[#This Row],[Income]]&lt;=30000,"Low",Merge1[[#This Row],[Income]]&lt;=60000,"Medium",Merge1[[#This Row],[Income]]&lt;=100000,"High", Merge1[[#This Row],[Income]]&gt;100000," Premium")</f>
        <v>High</v>
      </c>
      <c r="AB1047" s="1" t="str" cm="1">
        <f t="array" ref="AB1047">_xlfn.IFS(Merge1[[#This Row],[Age]]&lt;= 28,"Gen Z", Merge1[[#This Row],[Age]]&lt;=44,"Millennials", Merge1[[#This Row],[Age]]&lt;=60,"Gen X", Merge1[[#This Row],[Age]]&gt;60,"Baby Boomers")</f>
        <v>Gen X</v>
      </c>
      <c r="AC1047" s="1" t="str" cm="1">
        <f t="array" ref="AC1047">_xlfn.IFS(
    Merge1[[#This Row],[Balance]]&lt;=50000,"Low",
    Merge1[[#This Row],[Balance]]&lt;=200000,"Medium",
    Merge1[[#This Row],[Balance]]&gt;200000,"High"
)</f>
        <v>High</v>
      </c>
    </row>
    <row r="1048" spans="1:29" x14ac:dyDescent="0.25">
      <c r="A1048" s="1" t="s">
        <v>63</v>
      </c>
      <c r="B1048" s="1" t="s">
        <v>5857</v>
      </c>
      <c r="C1048" s="1" t="s">
        <v>5832</v>
      </c>
      <c r="D1048" s="2">
        <v>43335</v>
      </c>
      <c r="E1048">
        <v>272895</v>
      </c>
      <c r="F1048">
        <v>317</v>
      </c>
      <c r="G1048">
        <v>0</v>
      </c>
      <c r="H1048" s="1" t="s">
        <v>5833</v>
      </c>
      <c r="I1048" s="1" t="s">
        <v>6685</v>
      </c>
      <c r="J1048" s="1" t="s">
        <v>6240</v>
      </c>
      <c r="K1048">
        <v>43</v>
      </c>
      <c r="L1048" s="1" t="s">
        <v>6260</v>
      </c>
      <c r="M1048" s="1" t="s">
        <v>6251</v>
      </c>
      <c r="N1048">
        <v>90316</v>
      </c>
      <c r="O1048" s="1" t="s">
        <v>6248</v>
      </c>
      <c r="P1048" s="2">
        <v>44926</v>
      </c>
      <c r="Q1048" s="2">
        <v>45211</v>
      </c>
      <c r="R1048" s="1" t="s">
        <v>6912</v>
      </c>
      <c r="S1048" s="1" t="s">
        <v>6913</v>
      </c>
      <c r="T1048" s="1" t="s">
        <v>23</v>
      </c>
      <c r="U1048">
        <v>1848</v>
      </c>
      <c r="V1048" s="1" t="s">
        <v>24</v>
      </c>
      <c r="W1048" s="1" t="s">
        <v>11</v>
      </c>
      <c r="X1048" s="2">
        <f t="shared" ca="1" si="16"/>
        <v>45937</v>
      </c>
      <c r="Y1048" s="1">
        <f ca="1">ROUND(YEARFRAC(Merge1[[#This Row],[Join_Date]],Merge1[[#This Row],[Today]], 3),0)</f>
        <v>3</v>
      </c>
      <c r="Z1048" s="1" t="str" cm="1">
        <f t="array" aca="1" ref="Z1048" ca="1">_xlfn.IFS(
   Merge1[[#This Row],[Customer Tenure]]&lt;=2,"New",
   Merge1[[#This Row],[Customer Tenure]]&lt;=5,"Emerging",
  Merge1[[#This Row],[Customer Tenure]]&lt;9,"Established",
   TRUE,"Loyal"
)</f>
        <v>Emerging</v>
      </c>
      <c r="AA1048" s="1" t="str" cm="1">
        <f t="array" ref="AA1048">_xlfn.IFS(Merge1[[#This Row],[Income]]&lt;=30000,"Low",Merge1[[#This Row],[Income]]&lt;=60000,"Medium",Merge1[[#This Row],[Income]]&lt;=100000,"High", Merge1[[#This Row],[Income]]&gt;100000," Premium")</f>
        <v>High</v>
      </c>
      <c r="AB1048" s="1" t="str" cm="1">
        <f t="array" ref="AB1048">_xlfn.IFS(Merge1[[#This Row],[Age]]&lt;= 28,"Gen Z", Merge1[[#This Row],[Age]]&lt;=44,"Millennials", Merge1[[#This Row],[Age]]&lt;=60,"Gen X", Merge1[[#This Row],[Age]]&gt;60,"Baby Boomers")</f>
        <v>Millennials</v>
      </c>
      <c r="AC1048" s="1" t="str" cm="1">
        <f t="array" ref="AC1048">_xlfn.IFS(
    Merge1[[#This Row],[Balance]]&lt;=50000,"Low",
    Merge1[[#This Row],[Balance]]&lt;=200000,"Medium",
    Merge1[[#This Row],[Balance]]&gt;200000,"High"
)</f>
        <v>High</v>
      </c>
    </row>
    <row r="1049" spans="1:29" x14ac:dyDescent="0.25">
      <c r="A1049" s="1" t="s">
        <v>1135</v>
      </c>
      <c r="B1049" s="1" t="s">
        <v>6148</v>
      </c>
      <c r="C1049" s="1" t="s">
        <v>5832</v>
      </c>
      <c r="D1049" s="2">
        <v>42833</v>
      </c>
      <c r="E1049">
        <v>486675</v>
      </c>
      <c r="F1049">
        <v>714</v>
      </c>
      <c r="G1049">
        <v>0</v>
      </c>
      <c r="H1049" s="1" t="s">
        <v>5833</v>
      </c>
      <c r="I1049" s="1" t="s">
        <v>6665</v>
      </c>
      <c r="J1049" s="1" t="s">
        <v>6245</v>
      </c>
      <c r="K1049">
        <v>18</v>
      </c>
      <c r="L1049" s="1" t="s">
        <v>6260</v>
      </c>
      <c r="M1049" s="1" t="s">
        <v>6262</v>
      </c>
      <c r="N1049">
        <v>53662</v>
      </c>
      <c r="O1049" s="1" t="s">
        <v>6243</v>
      </c>
      <c r="P1049" s="2">
        <v>42347</v>
      </c>
      <c r="Q1049" s="2">
        <v>45744</v>
      </c>
      <c r="R1049" s="1" t="s">
        <v>6899</v>
      </c>
      <c r="S1049" s="1" t="s">
        <v>6914</v>
      </c>
      <c r="T1049" s="1" t="s">
        <v>23</v>
      </c>
      <c r="U1049">
        <v>9562</v>
      </c>
      <c r="V1049" s="1" t="s">
        <v>15</v>
      </c>
      <c r="W1049" s="1" t="s">
        <v>106</v>
      </c>
      <c r="X1049" s="2">
        <f t="shared" ca="1" si="16"/>
        <v>45937</v>
      </c>
      <c r="Y1049" s="1">
        <f ca="1">ROUND(YEARFRAC(Merge1[[#This Row],[Join_Date]],Merge1[[#This Row],[Today]], 3),0)</f>
        <v>10</v>
      </c>
      <c r="Z1049" s="1" t="str" cm="1">
        <f t="array" aca="1" ref="Z1049" ca="1">_xlfn.IFS(
   Merge1[[#This Row],[Customer Tenure]]&lt;=2,"New",
   Merge1[[#This Row],[Customer Tenure]]&lt;=5,"Emerging",
  Merge1[[#This Row],[Customer Tenure]]&lt;9,"Established",
   TRUE,"Loyal"
)</f>
        <v>Loyal</v>
      </c>
      <c r="AA1049" s="1" t="str" cm="1">
        <f t="array" ref="AA1049">_xlfn.IFS(Merge1[[#This Row],[Income]]&lt;=30000,"Low",Merge1[[#This Row],[Income]]&lt;=60000,"Medium",Merge1[[#This Row],[Income]]&lt;=100000,"High", Merge1[[#This Row],[Income]]&gt;100000," Premium")</f>
        <v>Medium</v>
      </c>
      <c r="AB1049" s="1" t="str" cm="1">
        <f t="array" ref="AB1049">_xlfn.IFS(Merge1[[#This Row],[Age]]&lt;= 28,"Gen Z", Merge1[[#This Row],[Age]]&lt;=44,"Millennials", Merge1[[#This Row],[Age]]&lt;=60,"Gen X", Merge1[[#This Row],[Age]]&gt;60,"Baby Boomers")</f>
        <v>Gen Z</v>
      </c>
      <c r="AC1049" s="1" t="str" cm="1">
        <f t="array" ref="AC1049">_xlfn.IFS(
    Merge1[[#This Row],[Balance]]&lt;=50000,"Low",
    Merge1[[#This Row],[Balance]]&lt;=200000,"Medium",
    Merge1[[#This Row],[Balance]]&gt;200000,"High"
)</f>
        <v>High</v>
      </c>
    </row>
    <row r="1050" spans="1:29" x14ac:dyDescent="0.25">
      <c r="A1050" s="1" t="s">
        <v>1667</v>
      </c>
      <c r="B1050" s="1" t="s">
        <v>5841</v>
      </c>
      <c r="C1050" s="1" t="s">
        <v>5832</v>
      </c>
      <c r="D1050" s="2">
        <v>45654</v>
      </c>
      <c r="E1050">
        <v>135203</v>
      </c>
      <c r="F1050">
        <v>812</v>
      </c>
      <c r="G1050">
        <v>0</v>
      </c>
      <c r="H1050" s="1" t="s">
        <v>5850</v>
      </c>
      <c r="I1050" s="1" t="s">
        <v>6388</v>
      </c>
      <c r="J1050" s="1" t="s">
        <v>6245</v>
      </c>
      <c r="K1050">
        <v>29</v>
      </c>
      <c r="L1050" s="1" t="s">
        <v>6241</v>
      </c>
      <c r="M1050" s="1" t="s">
        <v>6262</v>
      </c>
      <c r="N1050">
        <v>131785</v>
      </c>
      <c r="O1050" s="1" t="s">
        <v>6248</v>
      </c>
      <c r="P1050" s="2">
        <v>44077</v>
      </c>
      <c r="Q1050" s="2">
        <v>45485</v>
      </c>
      <c r="R1050" s="1" t="s">
        <v>6891</v>
      </c>
      <c r="S1050" s="1" t="s">
        <v>6895</v>
      </c>
      <c r="T1050" s="1" t="s">
        <v>9</v>
      </c>
      <c r="U1050">
        <v>9525</v>
      </c>
      <c r="V1050" s="1" t="s">
        <v>24</v>
      </c>
      <c r="W1050" s="1" t="s">
        <v>106</v>
      </c>
      <c r="X1050" s="2">
        <f t="shared" ca="1" si="16"/>
        <v>45937</v>
      </c>
      <c r="Y1050" s="1">
        <f ca="1">ROUND(YEARFRAC(Merge1[[#This Row],[Join_Date]],Merge1[[#This Row],[Today]], 3),0)</f>
        <v>5</v>
      </c>
      <c r="Z1050" s="1" t="str" cm="1">
        <f t="array" aca="1" ref="Z1050" ca="1">_xlfn.IFS(
   Merge1[[#This Row],[Customer Tenure]]&lt;=2,"New",
   Merge1[[#This Row],[Customer Tenure]]&lt;=5,"Emerging",
  Merge1[[#This Row],[Customer Tenure]]&lt;9,"Established",
   TRUE,"Loyal"
)</f>
        <v>Emerging</v>
      </c>
      <c r="AA1050" s="1" t="str" cm="1">
        <f t="array" ref="AA1050">_xlfn.IFS(Merge1[[#This Row],[Income]]&lt;=30000,"Low",Merge1[[#This Row],[Income]]&lt;=60000,"Medium",Merge1[[#This Row],[Income]]&lt;=100000,"High", Merge1[[#This Row],[Income]]&gt;100000," Premium")</f>
        <v xml:space="preserve"> Premium</v>
      </c>
      <c r="AB1050" s="1" t="str" cm="1">
        <f t="array" ref="AB1050">_xlfn.IFS(Merge1[[#This Row],[Age]]&lt;= 28,"Gen Z", Merge1[[#This Row],[Age]]&lt;=44,"Millennials", Merge1[[#This Row],[Age]]&lt;=60,"Gen X", Merge1[[#This Row],[Age]]&gt;60,"Baby Boomers")</f>
        <v>Millennials</v>
      </c>
      <c r="AC1050" s="1" t="str" cm="1">
        <f t="array" ref="AC1050">_xlfn.IFS(
    Merge1[[#This Row],[Balance]]&lt;=50000,"Low",
    Merge1[[#This Row],[Balance]]&lt;=200000,"Medium",
    Merge1[[#This Row],[Balance]]&gt;200000,"High"
)</f>
        <v>Medium</v>
      </c>
    </row>
    <row r="1051" spans="1:29" x14ac:dyDescent="0.25">
      <c r="A1051" s="1" t="s">
        <v>1135</v>
      </c>
      <c r="B1051" s="1" t="s">
        <v>6148</v>
      </c>
      <c r="C1051" s="1" t="s">
        <v>5832</v>
      </c>
      <c r="D1051" s="2">
        <v>42833</v>
      </c>
      <c r="E1051">
        <v>486675</v>
      </c>
      <c r="F1051">
        <v>714</v>
      </c>
      <c r="G1051">
        <v>0</v>
      </c>
      <c r="H1051" s="1" t="s">
        <v>5833</v>
      </c>
      <c r="I1051" s="1" t="s">
        <v>6665</v>
      </c>
      <c r="J1051" s="1" t="s">
        <v>6245</v>
      </c>
      <c r="K1051">
        <v>18</v>
      </c>
      <c r="L1051" s="1" t="s">
        <v>6260</v>
      </c>
      <c r="M1051" s="1" t="s">
        <v>6262</v>
      </c>
      <c r="N1051">
        <v>53662</v>
      </c>
      <c r="O1051" s="1" t="s">
        <v>6243</v>
      </c>
      <c r="P1051" s="2">
        <v>42347</v>
      </c>
      <c r="Q1051" s="2">
        <v>45696</v>
      </c>
      <c r="R1051" s="1" t="s">
        <v>6885</v>
      </c>
      <c r="S1051" s="1" t="s">
        <v>6896</v>
      </c>
      <c r="T1051" s="1" t="s">
        <v>28</v>
      </c>
      <c r="U1051">
        <v>901</v>
      </c>
      <c r="V1051" s="1" t="s">
        <v>24</v>
      </c>
      <c r="W1051" s="1" t="s">
        <v>45</v>
      </c>
      <c r="X1051" s="2">
        <f t="shared" ca="1" si="16"/>
        <v>45937</v>
      </c>
      <c r="Y1051" s="1">
        <f ca="1">ROUND(YEARFRAC(Merge1[[#This Row],[Join_Date]],Merge1[[#This Row],[Today]], 3),0)</f>
        <v>10</v>
      </c>
      <c r="Z1051" s="1" t="str" cm="1">
        <f t="array" aca="1" ref="Z1051" ca="1">_xlfn.IFS(
   Merge1[[#This Row],[Customer Tenure]]&lt;=2,"New",
   Merge1[[#This Row],[Customer Tenure]]&lt;=5,"Emerging",
  Merge1[[#This Row],[Customer Tenure]]&lt;9,"Established",
   TRUE,"Loyal"
)</f>
        <v>Loyal</v>
      </c>
      <c r="AA1051" s="1" t="str" cm="1">
        <f t="array" ref="AA1051">_xlfn.IFS(Merge1[[#This Row],[Income]]&lt;=30000,"Low",Merge1[[#This Row],[Income]]&lt;=60000,"Medium",Merge1[[#This Row],[Income]]&lt;=100000,"High", Merge1[[#This Row],[Income]]&gt;100000," Premium")</f>
        <v>Medium</v>
      </c>
      <c r="AB1051" s="1" t="str" cm="1">
        <f t="array" ref="AB1051">_xlfn.IFS(Merge1[[#This Row],[Age]]&lt;= 28,"Gen Z", Merge1[[#This Row],[Age]]&lt;=44,"Millennials", Merge1[[#This Row],[Age]]&lt;=60,"Gen X", Merge1[[#This Row],[Age]]&gt;60,"Baby Boomers")</f>
        <v>Gen Z</v>
      </c>
      <c r="AC1051" s="1" t="str" cm="1">
        <f t="array" ref="AC1051">_xlfn.IFS(
    Merge1[[#This Row],[Balance]]&lt;=50000,"Low",
    Merge1[[#This Row],[Balance]]&lt;=200000,"Medium",
    Merge1[[#This Row],[Balance]]&gt;200000,"High"
)</f>
        <v>High</v>
      </c>
    </row>
    <row r="1052" spans="1:29" x14ac:dyDescent="0.25">
      <c r="A1052" s="1" t="s">
        <v>1670</v>
      </c>
      <c r="B1052" s="1" t="s">
        <v>6148</v>
      </c>
      <c r="C1052" s="1" t="s">
        <v>5835</v>
      </c>
      <c r="D1052" s="2">
        <v>45195</v>
      </c>
      <c r="E1052">
        <v>287623</v>
      </c>
      <c r="F1052">
        <v>629</v>
      </c>
      <c r="G1052">
        <v>0</v>
      </c>
      <c r="H1052" s="1" t="s">
        <v>5833</v>
      </c>
      <c r="I1052" s="1" t="s">
        <v>6665</v>
      </c>
      <c r="J1052" s="1" t="s">
        <v>6245</v>
      </c>
      <c r="K1052">
        <v>18</v>
      </c>
      <c r="L1052" s="1" t="s">
        <v>6260</v>
      </c>
      <c r="M1052" s="1" t="s">
        <v>6262</v>
      </c>
      <c r="N1052">
        <v>53662</v>
      </c>
      <c r="O1052" s="1" t="s">
        <v>6243</v>
      </c>
      <c r="P1052" s="2">
        <v>42347</v>
      </c>
      <c r="Q1052" s="2">
        <v>45434</v>
      </c>
      <c r="R1052" s="1" t="s">
        <v>6906</v>
      </c>
      <c r="S1052" s="1" t="s">
        <v>6918</v>
      </c>
      <c r="T1052" s="1" t="s">
        <v>14</v>
      </c>
      <c r="U1052">
        <v>5598</v>
      </c>
      <c r="V1052" s="1" t="s">
        <v>24</v>
      </c>
      <c r="W1052" s="1" t="s">
        <v>106</v>
      </c>
      <c r="X1052" s="2">
        <f t="shared" ca="1" si="16"/>
        <v>45937</v>
      </c>
      <c r="Y1052" s="1">
        <f ca="1">ROUND(YEARFRAC(Merge1[[#This Row],[Join_Date]],Merge1[[#This Row],[Today]], 3),0)</f>
        <v>10</v>
      </c>
      <c r="Z1052" s="1" t="str" cm="1">
        <f t="array" aca="1" ref="Z1052" ca="1">_xlfn.IFS(
   Merge1[[#This Row],[Customer Tenure]]&lt;=2,"New",
   Merge1[[#This Row],[Customer Tenure]]&lt;=5,"Emerging",
  Merge1[[#This Row],[Customer Tenure]]&lt;9,"Established",
   TRUE,"Loyal"
)</f>
        <v>Loyal</v>
      </c>
      <c r="AA1052" s="1" t="str" cm="1">
        <f t="array" ref="AA1052">_xlfn.IFS(Merge1[[#This Row],[Income]]&lt;=30000,"Low",Merge1[[#This Row],[Income]]&lt;=60000,"Medium",Merge1[[#This Row],[Income]]&lt;=100000,"High", Merge1[[#This Row],[Income]]&gt;100000," Premium")</f>
        <v>Medium</v>
      </c>
      <c r="AB1052" s="1" t="str" cm="1">
        <f t="array" ref="AB1052">_xlfn.IFS(Merge1[[#This Row],[Age]]&lt;= 28,"Gen Z", Merge1[[#This Row],[Age]]&lt;=44,"Millennials", Merge1[[#This Row],[Age]]&lt;=60,"Gen X", Merge1[[#This Row],[Age]]&gt;60,"Baby Boomers")</f>
        <v>Gen Z</v>
      </c>
      <c r="AC1052" s="1" t="str" cm="1">
        <f t="array" ref="AC1052">_xlfn.IFS(
    Merge1[[#This Row],[Balance]]&lt;=50000,"Low",
    Merge1[[#This Row],[Balance]]&lt;=200000,"Medium",
    Merge1[[#This Row],[Balance]]&gt;200000,"High"
)</f>
        <v>High</v>
      </c>
    </row>
    <row r="1053" spans="1:29" x14ac:dyDescent="0.25">
      <c r="A1053" s="1" t="s">
        <v>1672</v>
      </c>
      <c r="B1053" s="1" t="s">
        <v>6072</v>
      </c>
      <c r="C1053" s="1" t="s">
        <v>5835</v>
      </c>
      <c r="D1053" s="2">
        <v>42483</v>
      </c>
      <c r="E1053">
        <v>448828</v>
      </c>
      <c r="F1053">
        <v>458</v>
      </c>
      <c r="G1053">
        <v>0</v>
      </c>
      <c r="H1053" s="1" t="s">
        <v>5833</v>
      </c>
      <c r="I1053" s="1" t="s">
        <v>6730</v>
      </c>
      <c r="J1053" s="1" t="s">
        <v>6245</v>
      </c>
      <c r="K1053">
        <v>53</v>
      </c>
      <c r="L1053" s="1" t="s">
        <v>6246</v>
      </c>
      <c r="M1053" s="1" t="s">
        <v>6257</v>
      </c>
      <c r="N1053">
        <v>182932</v>
      </c>
      <c r="O1053" s="1" t="s">
        <v>6248</v>
      </c>
      <c r="P1053" s="2">
        <v>45157</v>
      </c>
      <c r="Q1053" s="2">
        <v>45300</v>
      </c>
      <c r="R1053" s="1" t="s">
        <v>6902</v>
      </c>
      <c r="S1053" s="1" t="s">
        <v>6903</v>
      </c>
      <c r="T1053" s="1" t="s">
        <v>28</v>
      </c>
      <c r="U1053">
        <v>1315</v>
      </c>
      <c r="V1053" s="1" t="s">
        <v>19</v>
      </c>
      <c r="W1053" s="1" t="s">
        <v>11</v>
      </c>
      <c r="X1053" s="2">
        <f t="shared" ca="1" si="16"/>
        <v>45937</v>
      </c>
      <c r="Y1053" s="1">
        <f ca="1">ROUND(YEARFRAC(Merge1[[#This Row],[Join_Date]],Merge1[[#This Row],[Today]], 3),0)</f>
        <v>2</v>
      </c>
      <c r="Z1053" s="1" t="str" cm="1">
        <f t="array" aca="1" ref="Z1053" ca="1">_xlfn.IFS(
   Merge1[[#This Row],[Customer Tenure]]&lt;=2,"New",
   Merge1[[#This Row],[Customer Tenure]]&lt;=5,"Emerging",
  Merge1[[#This Row],[Customer Tenure]]&lt;9,"Established",
   TRUE,"Loyal"
)</f>
        <v>New</v>
      </c>
      <c r="AA1053" s="1" t="str" cm="1">
        <f t="array" ref="AA1053">_xlfn.IFS(Merge1[[#This Row],[Income]]&lt;=30000,"Low",Merge1[[#This Row],[Income]]&lt;=60000,"Medium",Merge1[[#This Row],[Income]]&lt;=100000,"High", Merge1[[#This Row],[Income]]&gt;100000," Premium")</f>
        <v xml:space="preserve"> Premium</v>
      </c>
      <c r="AB1053" s="1" t="str" cm="1">
        <f t="array" ref="AB1053">_xlfn.IFS(Merge1[[#This Row],[Age]]&lt;= 28,"Gen Z", Merge1[[#This Row],[Age]]&lt;=44,"Millennials", Merge1[[#This Row],[Age]]&lt;=60,"Gen X", Merge1[[#This Row],[Age]]&gt;60,"Baby Boomers")</f>
        <v>Gen X</v>
      </c>
      <c r="AC1053" s="1" t="str" cm="1">
        <f t="array" ref="AC1053">_xlfn.IFS(
    Merge1[[#This Row],[Balance]]&lt;=50000,"Low",
    Merge1[[#This Row],[Balance]]&lt;=200000,"Medium",
    Merge1[[#This Row],[Balance]]&gt;200000,"High"
)</f>
        <v>High</v>
      </c>
    </row>
    <row r="1054" spans="1:29" x14ac:dyDescent="0.25">
      <c r="A1054" s="1" t="s">
        <v>1674</v>
      </c>
      <c r="B1054" s="1" t="s">
        <v>6083</v>
      </c>
      <c r="C1054" s="1" t="s">
        <v>5835</v>
      </c>
      <c r="D1054" s="2">
        <v>45860</v>
      </c>
      <c r="E1054">
        <v>327350</v>
      </c>
      <c r="F1054">
        <v>615</v>
      </c>
      <c r="G1054">
        <v>0</v>
      </c>
      <c r="H1054" s="1" t="s">
        <v>5833</v>
      </c>
      <c r="I1054" s="1" t="s">
        <v>6591</v>
      </c>
      <c r="J1054" s="1" t="s">
        <v>6240</v>
      </c>
      <c r="K1054">
        <v>24</v>
      </c>
      <c r="L1054" s="1" t="s">
        <v>6260</v>
      </c>
      <c r="M1054" s="1" t="s">
        <v>6251</v>
      </c>
      <c r="N1054">
        <v>50087</v>
      </c>
      <c r="O1054" s="1" t="s">
        <v>6248</v>
      </c>
      <c r="P1054" s="2">
        <v>43775</v>
      </c>
      <c r="Q1054" s="2">
        <v>45453</v>
      </c>
      <c r="R1054" s="1" t="s">
        <v>6883</v>
      </c>
      <c r="S1054" s="1" t="s">
        <v>6884</v>
      </c>
      <c r="T1054" s="1" t="s">
        <v>23</v>
      </c>
      <c r="U1054">
        <v>5293</v>
      </c>
      <c r="V1054" s="1" t="s">
        <v>19</v>
      </c>
      <c r="W1054" s="1" t="s">
        <v>45</v>
      </c>
      <c r="X1054" s="2">
        <f t="shared" ca="1" si="16"/>
        <v>45937</v>
      </c>
      <c r="Y1054" s="1">
        <f ca="1">ROUND(YEARFRAC(Merge1[[#This Row],[Join_Date]],Merge1[[#This Row],[Today]], 3),0)</f>
        <v>6</v>
      </c>
      <c r="Z1054" s="1" t="str" cm="1">
        <f t="array" aca="1" ref="Z1054" ca="1">_xlfn.IFS(
   Merge1[[#This Row],[Customer Tenure]]&lt;=2,"New",
   Merge1[[#This Row],[Customer Tenure]]&lt;=5,"Emerging",
  Merge1[[#This Row],[Customer Tenure]]&lt;9,"Established",
   TRUE,"Loyal"
)</f>
        <v>Established</v>
      </c>
      <c r="AA1054" s="1" t="str" cm="1">
        <f t="array" ref="AA1054">_xlfn.IFS(Merge1[[#This Row],[Income]]&lt;=30000,"Low",Merge1[[#This Row],[Income]]&lt;=60000,"Medium",Merge1[[#This Row],[Income]]&lt;=100000,"High", Merge1[[#This Row],[Income]]&gt;100000," Premium")</f>
        <v>Medium</v>
      </c>
      <c r="AB1054" s="1" t="str" cm="1">
        <f t="array" ref="AB1054">_xlfn.IFS(Merge1[[#This Row],[Age]]&lt;= 28,"Gen Z", Merge1[[#This Row],[Age]]&lt;=44,"Millennials", Merge1[[#This Row],[Age]]&lt;=60,"Gen X", Merge1[[#This Row],[Age]]&gt;60,"Baby Boomers")</f>
        <v>Gen Z</v>
      </c>
      <c r="AC1054" s="1" t="str" cm="1">
        <f t="array" ref="AC1054">_xlfn.IFS(
    Merge1[[#This Row],[Balance]]&lt;=50000,"Low",
    Merge1[[#This Row],[Balance]]&lt;=200000,"Medium",
    Merge1[[#This Row],[Balance]]&gt;200000,"High"
)</f>
        <v>High</v>
      </c>
    </row>
    <row r="1055" spans="1:29" x14ac:dyDescent="0.25">
      <c r="A1055" s="1" t="s">
        <v>516</v>
      </c>
      <c r="B1055" s="1" t="s">
        <v>5851</v>
      </c>
      <c r="C1055" s="1" t="s">
        <v>5842</v>
      </c>
      <c r="D1055" s="2">
        <v>43262</v>
      </c>
      <c r="E1055">
        <v>61753</v>
      </c>
      <c r="F1055">
        <v>393</v>
      </c>
      <c r="G1055">
        <v>146835</v>
      </c>
      <c r="H1055" s="1" t="s">
        <v>5833</v>
      </c>
      <c r="I1055" s="1" t="s">
        <v>6693</v>
      </c>
      <c r="J1055" s="1" t="s">
        <v>6240</v>
      </c>
      <c r="K1055">
        <v>67</v>
      </c>
      <c r="L1055" s="1" t="s">
        <v>6256</v>
      </c>
      <c r="M1055" s="1" t="s">
        <v>6254</v>
      </c>
      <c r="N1055">
        <v>134994</v>
      </c>
      <c r="O1055" s="1" t="s">
        <v>6248</v>
      </c>
      <c r="P1055" s="2">
        <v>43374</v>
      </c>
      <c r="Q1055" s="2">
        <v>45876</v>
      </c>
      <c r="R1055" s="1" t="s">
        <v>6889</v>
      </c>
      <c r="S1055" s="1" t="s">
        <v>6915</v>
      </c>
      <c r="T1055" s="1" t="s">
        <v>14</v>
      </c>
      <c r="U1055">
        <v>4558</v>
      </c>
      <c r="V1055" s="1" t="s">
        <v>15</v>
      </c>
      <c r="W1055" s="1" t="s">
        <v>29</v>
      </c>
      <c r="X1055" s="2">
        <f t="shared" ca="1" si="16"/>
        <v>45937</v>
      </c>
      <c r="Y1055" s="1">
        <f ca="1">ROUND(YEARFRAC(Merge1[[#This Row],[Join_Date]],Merge1[[#This Row],[Today]], 3),0)</f>
        <v>7</v>
      </c>
      <c r="Z1055" s="1" t="str" cm="1">
        <f t="array" aca="1" ref="Z1055" ca="1">_xlfn.IFS(
   Merge1[[#This Row],[Customer Tenure]]&lt;=2,"New",
   Merge1[[#This Row],[Customer Tenure]]&lt;=5,"Emerging",
  Merge1[[#This Row],[Customer Tenure]]&lt;9,"Established",
   TRUE,"Loyal"
)</f>
        <v>Established</v>
      </c>
      <c r="AA1055" s="1" t="str" cm="1">
        <f t="array" ref="AA1055">_xlfn.IFS(Merge1[[#This Row],[Income]]&lt;=30000,"Low",Merge1[[#This Row],[Income]]&lt;=60000,"Medium",Merge1[[#This Row],[Income]]&lt;=100000,"High", Merge1[[#This Row],[Income]]&gt;100000," Premium")</f>
        <v xml:space="preserve"> Premium</v>
      </c>
      <c r="AB1055" s="1" t="str" cm="1">
        <f t="array" ref="AB1055">_xlfn.IFS(Merge1[[#This Row],[Age]]&lt;= 28,"Gen Z", Merge1[[#This Row],[Age]]&lt;=44,"Millennials", Merge1[[#This Row],[Age]]&lt;=60,"Gen X", Merge1[[#This Row],[Age]]&gt;60,"Baby Boomers")</f>
        <v>Baby Boomers</v>
      </c>
      <c r="AC1055" s="1" t="str" cm="1">
        <f t="array" ref="AC1055">_xlfn.IFS(
    Merge1[[#This Row],[Balance]]&lt;=50000,"Low",
    Merge1[[#This Row],[Balance]]&lt;=200000,"Medium",
    Merge1[[#This Row],[Balance]]&gt;200000,"High"
)</f>
        <v>Medium</v>
      </c>
    </row>
    <row r="1056" spans="1:29" x14ac:dyDescent="0.25">
      <c r="A1056" s="1" t="s">
        <v>1249</v>
      </c>
      <c r="B1056" s="1" t="s">
        <v>6145</v>
      </c>
      <c r="C1056" s="1" t="s">
        <v>5846</v>
      </c>
      <c r="D1056" s="2">
        <v>44899</v>
      </c>
      <c r="E1056">
        <v>217980</v>
      </c>
      <c r="F1056">
        <v>683</v>
      </c>
      <c r="G1056">
        <v>0</v>
      </c>
      <c r="H1056" s="1" t="s">
        <v>5850</v>
      </c>
      <c r="I1056" s="1" t="s">
        <v>6306</v>
      </c>
      <c r="J1056" s="1" t="s">
        <v>6240</v>
      </c>
      <c r="K1056">
        <v>42</v>
      </c>
      <c r="L1056" s="1" t="s">
        <v>6241</v>
      </c>
      <c r="M1056" s="1" t="s">
        <v>6247</v>
      </c>
      <c r="N1056">
        <v>193946</v>
      </c>
      <c r="O1056" s="1" t="s">
        <v>6248</v>
      </c>
      <c r="P1056" s="2">
        <v>44074</v>
      </c>
      <c r="Q1056" s="2">
        <v>45600</v>
      </c>
      <c r="R1056" s="1" t="s">
        <v>6887</v>
      </c>
      <c r="S1056" s="1" t="s">
        <v>6901</v>
      </c>
      <c r="T1056" s="1" t="s">
        <v>14</v>
      </c>
      <c r="U1056">
        <v>4202</v>
      </c>
      <c r="V1056" s="1" t="s">
        <v>24</v>
      </c>
      <c r="W1056" s="1" t="s">
        <v>16</v>
      </c>
      <c r="X1056" s="2">
        <f t="shared" ca="1" si="16"/>
        <v>45937</v>
      </c>
      <c r="Y1056" s="1">
        <f ca="1">ROUND(YEARFRAC(Merge1[[#This Row],[Join_Date]],Merge1[[#This Row],[Today]], 3),0)</f>
        <v>5</v>
      </c>
      <c r="Z1056" s="1" t="str" cm="1">
        <f t="array" aca="1" ref="Z1056" ca="1">_xlfn.IFS(
   Merge1[[#This Row],[Customer Tenure]]&lt;=2,"New",
   Merge1[[#This Row],[Customer Tenure]]&lt;=5,"Emerging",
  Merge1[[#This Row],[Customer Tenure]]&lt;9,"Established",
   TRUE,"Loyal"
)</f>
        <v>Emerging</v>
      </c>
      <c r="AA1056" s="1" t="str" cm="1">
        <f t="array" ref="AA1056">_xlfn.IFS(Merge1[[#This Row],[Income]]&lt;=30000,"Low",Merge1[[#This Row],[Income]]&lt;=60000,"Medium",Merge1[[#This Row],[Income]]&lt;=100000,"High", Merge1[[#This Row],[Income]]&gt;100000," Premium")</f>
        <v xml:space="preserve"> Premium</v>
      </c>
      <c r="AB1056" s="1" t="str" cm="1">
        <f t="array" ref="AB1056">_xlfn.IFS(Merge1[[#This Row],[Age]]&lt;= 28,"Gen Z", Merge1[[#This Row],[Age]]&lt;=44,"Millennials", Merge1[[#This Row],[Age]]&lt;=60,"Gen X", Merge1[[#This Row],[Age]]&gt;60,"Baby Boomers")</f>
        <v>Millennials</v>
      </c>
      <c r="AC1056" s="1" t="str" cm="1">
        <f t="array" ref="AC1056">_xlfn.IFS(
    Merge1[[#This Row],[Balance]]&lt;=50000,"Low",
    Merge1[[#This Row],[Balance]]&lt;=200000,"Medium",
    Merge1[[#This Row],[Balance]]&gt;200000,"High"
)</f>
        <v>High</v>
      </c>
    </row>
    <row r="1057" spans="1:29" x14ac:dyDescent="0.25">
      <c r="A1057" s="1" t="s">
        <v>882</v>
      </c>
      <c r="B1057" s="1" t="s">
        <v>5940</v>
      </c>
      <c r="C1057" s="1" t="s">
        <v>5832</v>
      </c>
      <c r="D1057" s="2">
        <v>45272</v>
      </c>
      <c r="E1057">
        <v>117305</v>
      </c>
      <c r="F1057">
        <v>766</v>
      </c>
      <c r="G1057">
        <v>0</v>
      </c>
      <c r="H1057" s="1" t="s">
        <v>5838</v>
      </c>
      <c r="I1057" s="1" t="s">
        <v>6385</v>
      </c>
      <c r="J1057" s="1" t="s">
        <v>6245</v>
      </c>
      <c r="K1057">
        <v>70</v>
      </c>
      <c r="L1057" s="1" t="s">
        <v>6256</v>
      </c>
      <c r="M1057" s="1" t="s">
        <v>6254</v>
      </c>
      <c r="N1057">
        <v>184202</v>
      </c>
      <c r="O1057" s="1" t="s">
        <v>6243</v>
      </c>
      <c r="P1057" s="2">
        <v>42940</v>
      </c>
      <c r="Q1057" s="2">
        <v>45338</v>
      </c>
      <c r="R1057" s="1" t="s">
        <v>6885</v>
      </c>
      <c r="S1057" s="1" t="s">
        <v>6886</v>
      </c>
      <c r="T1057" s="1" t="s">
        <v>23</v>
      </c>
      <c r="U1057">
        <v>6462</v>
      </c>
      <c r="V1057" s="1" t="s">
        <v>24</v>
      </c>
      <c r="W1057" s="1" t="s">
        <v>25</v>
      </c>
      <c r="X1057" s="2">
        <f t="shared" ca="1" si="16"/>
        <v>45937</v>
      </c>
      <c r="Y1057" s="1">
        <f ca="1">ROUND(YEARFRAC(Merge1[[#This Row],[Join_Date]],Merge1[[#This Row],[Today]], 3),0)</f>
        <v>8</v>
      </c>
      <c r="Z1057" s="1" t="str" cm="1">
        <f t="array" aca="1" ref="Z1057" ca="1">_xlfn.IFS(
   Merge1[[#This Row],[Customer Tenure]]&lt;=2,"New",
   Merge1[[#This Row],[Customer Tenure]]&lt;=5,"Emerging",
  Merge1[[#This Row],[Customer Tenure]]&lt;9,"Established",
   TRUE,"Loyal"
)</f>
        <v>Established</v>
      </c>
      <c r="AA1057" s="1" t="str" cm="1">
        <f t="array" ref="AA1057">_xlfn.IFS(Merge1[[#This Row],[Income]]&lt;=30000,"Low",Merge1[[#This Row],[Income]]&lt;=60000,"Medium",Merge1[[#This Row],[Income]]&lt;=100000,"High", Merge1[[#This Row],[Income]]&gt;100000," Premium")</f>
        <v xml:space="preserve"> Premium</v>
      </c>
      <c r="AB1057" s="1" t="str" cm="1">
        <f t="array" ref="AB1057">_xlfn.IFS(Merge1[[#This Row],[Age]]&lt;= 28,"Gen Z", Merge1[[#This Row],[Age]]&lt;=44,"Millennials", Merge1[[#This Row],[Age]]&lt;=60,"Gen X", Merge1[[#This Row],[Age]]&gt;60,"Baby Boomers")</f>
        <v>Baby Boomers</v>
      </c>
      <c r="AC1057" s="1" t="str" cm="1">
        <f t="array" ref="AC1057">_xlfn.IFS(
    Merge1[[#This Row],[Balance]]&lt;=50000,"Low",
    Merge1[[#This Row],[Balance]]&lt;=200000,"Medium",
    Merge1[[#This Row],[Balance]]&gt;200000,"High"
)</f>
        <v>Medium</v>
      </c>
    </row>
    <row r="1058" spans="1:29" x14ac:dyDescent="0.25">
      <c r="A1058" s="1" t="s">
        <v>1679</v>
      </c>
      <c r="B1058" s="1" t="s">
        <v>5836</v>
      </c>
      <c r="C1058" s="1" t="s">
        <v>5835</v>
      </c>
      <c r="D1058" s="2">
        <v>43800</v>
      </c>
      <c r="E1058">
        <v>282140</v>
      </c>
      <c r="F1058">
        <v>756</v>
      </c>
      <c r="G1058">
        <v>0</v>
      </c>
      <c r="H1058" s="1" t="s">
        <v>5850</v>
      </c>
      <c r="I1058" s="1" t="s">
        <v>6705</v>
      </c>
      <c r="J1058" s="1" t="s">
        <v>6240</v>
      </c>
      <c r="K1058">
        <v>45</v>
      </c>
      <c r="L1058" s="1" t="s">
        <v>6246</v>
      </c>
      <c r="M1058" s="1" t="s">
        <v>6247</v>
      </c>
      <c r="N1058">
        <v>36309</v>
      </c>
      <c r="O1058" s="1" t="s">
        <v>6243</v>
      </c>
      <c r="P1058" s="2">
        <v>43773</v>
      </c>
      <c r="Q1058" s="2">
        <v>45749</v>
      </c>
      <c r="R1058" s="1" t="s">
        <v>6893</v>
      </c>
      <c r="S1058" s="1" t="s">
        <v>6894</v>
      </c>
      <c r="T1058" s="1" t="s">
        <v>14</v>
      </c>
      <c r="U1058">
        <v>8463</v>
      </c>
      <c r="V1058" s="1" t="s">
        <v>15</v>
      </c>
      <c r="W1058" s="1" t="s">
        <v>40</v>
      </c>
      <c r="X1058" s="2">
        <f t="shared" ca="1" si="16"/>
        <v>45937</v>
      </c>
      <c r="Y1058" s="1">
        <f ca="1">ROUND(YEARFRAC(Merge1[[#This Row],[Join_Date]],Merge1[[#This Row],[Today]], 3),0)</f>
        <v>6</v>
      </c>
      <c r="Z1058" s="1" t="str" cm="1">
        <f t="array" aca="1" ref="Z1058" ca="1">_xlfn.IFS(
   Merge1[[#This Row],[Customer Tenure]]&lt;=2,"New",
   Merge1[[#This Row],[Customer Tenure]]&lt;=5,"Emerging",
  Merge1[[#This Row],[Customer Tenure]]&lt;9,"Established",
   TRUE,"Loyal"
)</f>
        <v>Established</v>
      </c>
      <c r="AA1058" s="1" t="str" cm="1">
        <f t="array" ref="AA1058">_xlfn.IFS(Merge1[[#This Row],[Income]]&lt;=30000,"Low",Merge1[[#This Row],[Income]]&lt;=60000,"Medium",Merge1[[#This Row],[Income]]&lt;=100000,"High", Merge1[[#This Row],[Income]]&gt;100000," Premium")</f>
        <v>Medium</v>
      </c>
      <c r="AB1058" s="1" t="str" cm="1">
        <f t="array" ref="AB1058">_xlfn.IFS(Merge1[[#This Row],[Age]]&lt;= 28,"Gen Z", Merge1[[#This Row],[Age]]&lt;=44,"Millennials", Merge1[[#This Row],[Age]]&lt;=60,"Gen X", Merge1[[#This Row],[Age]]&gt;60,"Baby Boomers")</f>
        <v>Gen X</v>
      </c>
      <c r="AC1058" s="1" t="str" cm="1">
        <f t="array" ref="AC1058">_xlfn.IFS(
    Merge1[[#This Row],[Balance]]&lt;=50000,"Low",
    Merge1[[#This Row],[Balance]]&lt;=200000,"Medium",
    Merge1[[#This Row],[Balance]]&gt;200000,"High"
)</f>
        <v>High</v>
      </c>
    </row>
    <row r="1059" spans="1:29" x14ac:dyDescent="0.25">
      <c r="A1059" s="1" t="s">
        <v>211</v>
      </c>
      <c r="B1059" s="1" t="s">
        <v>5912</v>
      </c>
      <c r="C1059" s="1" t="s">
        <v>5835</v>
      </c>
      <c r="D1059" s="2">
        <v>43176</v>
      </c>
      <c r="E1059">
        <v>353827</v>
      </c>
      <c r="F1059">
        <v>810</v>
      </c>
      <c r="G1059">
        <v>0</v>
      </c>
      <c r="H1059" s="1" t="s">
        <v>5833</v>
      </c>
      <c r="I1059" s="1" t="s">
        <v>6317</v>
      </c>
      <c r="J1059" s="1" t="s">
        <v>6245</v>
      </c>
      <c r="K1059">
        <v>63</v>
      </c>
      <c r="L1059" s="1" t="s">
        <v>6260</v>
      </c>
      <c r="M1059" s="1" t="s">
        <v>6254</v>
      </c>
      <c r="N1059">
        <v>27287</v>
      </c>
      <c r="O1059" s="1" t="s">
        <v>6243</v>
      </c>
      <c r="P1059" s="2">
        <v>42750</v>
      </c>
      <c r="Q1059" s="2">
        <v>45742</v>
      </c>
      <c r="R1059" s="1" t="s">
        <v>6899</v>
      </c>
      <c r="S1059" s="1" t="s">
        <v>6914</v>
      </c>
      <c r="T1059" s="1" t="s">
        <v>28</v>
      </c>
      <c r="U1059">
        <v>2350</v>
      </c>
      <c r="V1059" s="1" t="s">
        <v>10</v>
      </c>
      <c r="W1059" s="1" t="s">
        <v>29</v>
      </c>
      <c r="X1059" s="2">
        <f t="shared" ca="1" si="16"/>
        <v>45937</v>
      </c>
      <c r="Y1059" s="1">
        <f ca="1">ROUND(YEARFRAC(Merge1[[#This Row],[Join_Date]],Merge1[[#This Row],[Today]], 3),0)</f>
        <v>9</v>
      </c>
      <c r="Z1059" s="1" t="str" cm="1">
        <f t="array" aca="1" ref="Z1059" ca="1">_xlfn.IFS(
   Merge1[[#This Row],[Customer Tenure]]&lt;=2,"New",
   Merge1[[#This Row],[Customer Tenure]]&lt;=5,"Emerging",
  Merge1[[#This Row],[Customer Tenure]]&lt;9,"Established",
   TRUE,"Loyal"
)</f>
        <v>Loyal</v>
      </c>
      <c r="AA1059" s="1" t="str" cm="1">
        <f t="array" ref="AA1059">_xlfn.IFS(Merge1[[#This Row],[Income]]&lt;=30000,"Low",Merge1[[#This Row],[Income]]&lt;=60000,"Medium",Merge1[[#This Row],[Income]]&lt;=100000,"High", Merge1[[#This Row],[Income]]&gt;100000," Premium")</f>
        <v>Low</v>
      </c>
      <c r="AB1059" s="1" t="str" cm="1">
        <f t="array" ref="AB1059">_xlfn.IFS(Merge1[[#This Row],[Age]]&lt;= 28,"Gen Z", Merge1[[#This Row],[Age]]&lt;=44,"Millennials", Merge1[[#This Row],[Age]]&lt;=60,"Gen X", Merge1[[#This Row],[Age]]&gt;60,"Baby Boomers")</f>
        <v>Baby Boomers</v>
      </c>
      <c r="AC1059" s="1" t="str" cm="1">
        <f t="array" ref="AC1059">_xlfn.IFS(
    Merge1[[#This Row],[Balance]]&lt;=50000,"Low",
    Merge1[[#This Row],[Balance]]&lt;=200000,"Medium",
    Merge1[[#This Row],[Balance]]&gt;200000,"High"
)</f>
        <v>High</v>
      </c>
    </row>
    <row r="1060" spans="1:29" x14ac:dyDescent="0.25">
      <c r="A1060" s="1" t="s">
        <v>1459</v>
      </c>
      <c r="B1060" s="1" t="s">
        <v>6051</v>
      </c>
      <c r="C1060" s="1" t="s">
        <v>5832</v>
      </c>
      <c r="D1060" s="2">
        <v>45864</v>
      </c>
      <c r="E1060">
        <v>171244</v>
      </c>
      <c r="F1060">
        <v>547</v>
      </c>
      <c r="G1060">
        <v>0</v>
      </c>
      <c r="H1060" s="1" t="s">
        <v>5833</v>
      </c>
      <c r="I1060" s="1" t="s">
        <v>6532</v>
      </c>
      <c r="J1060" s="1" t="s">
        <v>6240</v>
      </c>
      <c r="K1060">
        <v>46</v>
      </c>
      <c r="L1060" s="1" t="s">
        <v>6246</v>
      </c>
      <c r="M1060" s="1" t="s">
        <v>6257</v>
      </c>
      <c r="N1060">
        <v>190413</v>
      </c>
      <c r="O1060" s="1" t="s">
        <v>6252</v>
      </c>
      <c r="P1060" s="2">
        <v>42873</v>
      </c>
      <c r="Q1060" s="2">
        <v>45347</v>
      </c>
      <c r="R1060" s="1" t="s">
        <v>6885</v>
      </c>
      <c r="S1060" s="1" t="s">
        <v>6886</v>
      </c>
      <c r="T1060" s="1" t="s">
        <v>23</v>
      </c>
      <c r="U1060">
        <v>1803</v>
      </c>
      <c r="V1060" s="1" t="s">
        <v>24</v>
      </c>
      <c r="W1060" s="1" t="s">
        <v>11</v>
      </c>
      <c r="X1060" s="2">
        <f t="shared" ca="1" si="16"/>
        <v>45937</v>
      </c>
      <c r="Y1060" s="1">
        <f ca="1">ROUND(YEARFRAC(Merge1[[#This Row],[Join_Date]],Merge1[[#This Row],[Today]], 3),0)</f>
        <v>8</v>
      </c>
      <c r="Z1060" s="1" t="str" cm="1">
        <f t="array" aca="1" ref="Z1060" ca="1">_xlfn.IFS(
   Merge1[[#This Row],[Customer Tenure]]&lt;=2,"New",
   Merge1[[#This Row],[Customer Tenure]]&lt;=5,"Emerging",
  Merge1[[#This Row],[Customer Tenure]]&lt;9,"Established",
   TRUE,"Loyal"
)</f>
        <v>Established</v>
      </c>
      <c r="AA1060" s="1" t="str" cm="1">
        <f t="array" ref="AA1060">_xlfn.IFS(Merge1[[#This Row],[Income]]&lt;=30000,"Low",Merge1[[#This Row],[Income]]&lt;=60000,"Medium",Merge1[[#This Row],[Income]]&lt;=100000,"High", Merge1[[#This Row],[Income]]&gt;100000," Premium")</f>
        <v xml:space="preserve"> Premium</v>
      </c>
      <c r="AB1060" s="1" t="str" cm="1">
        <f t="array" ref="AB1060">_xlfn.IFS(Merge1[[#This Row],[Age]]&lt;= 28,"Gen Z", Merge1[[#This Row],[Age]]&lt;=44,"Millennials", Merge1[[#This Row],[Age]]&lt;=60,"Gen X", Merge1[[#This Row],[Age]]&gt;60,"Baby Boomers")</f>
        <v>Gen X</v>
      </c>
      <c r="AC1060" s="1" t="str" cm="1">
        <f t="array" ref="AC1060">_xlfn.IFS(
    Merge1[[#This Row],[Balance]]&lt;=50000,"Low",
    Merge1[[#This Row],[Balance]]&lt;=200000,"Medium",
    Merge1[[#This Row],[Balance]]&gt;200000,"High"
)</f>
        <v>Medium</v>
      </c>
    </row>
    <row r="1061" spans="1:29" x14ac:dyDescent="0.25">
      <c r="A1061" s="1" t="s">
        <v>1604</v>
      </c>
      <c r="B1061" s="1" t="s">
        <v>5852</v>
      </c>
      <c r="C1061" s="1" t="s">
        <v>5835</v>
      </c>
      <c r="D1061" s="2">
        <v>43238</v>
      </c>
      <c r="E1061">
        <v>459952</v>
      </c>
      <c r="F1061">
        <v>797</v>
      </c>
      <c r="G1061">
        <v>0</v>
      </c>
      <c r="H1061" s="1" t="s">
        <v>5850</v>
      </c>
      <c r="I1061" s="1" t="s">
        <v>6489</v>
      </c>
      <c r="J1061" s="1" t="s">
        <v>6240</v>
      </c>
      <c r="K1061">
        <v>54</v>
      </c>
      <c r="L1061" s="1" t="s">
        <v>6260</v>
      </c>
      <c r="M1061" s="1" t="s">
        <v>6262</v>
      </c>
      <c r="N1061">
        <v>117768</v>
      </c>
      <c r="O1061" s="1" t="s">
        <v>6243</v>
      </c>
      <c r="P1061" s="2">
        <v>45891</v>
      </c>
      <c r="Q1061" s="2">
        <v>45577</v>
      </c>
      <c r="R1061" s="1" t="s">
        <v>6912</v>
      </c>
      <c r="S1061" s="1" t="s">
        <v>6917</v>
      </c>
      <c r="T1061" s="1" t="s">
        <v>9</v>
      </c>
      <c r="U1061">
        <v>6404</v>
      </c>
      <c r="V1061" s="1" t="s">
        <v>19</v>
      </c>
      <c r="W1061" s="1" t="s">
        <v>29</v>
      </c>
      <c r="X1061" s="2">
        <f t="shared" ca="1" si="16"/>
        <v>45937</v>
      </c>
      <c r="Y1061" s="1">
        <f ca="1">ROUND(YEARFRAC(Merge1[[#This Row],[Join_Date]],Merge1[[#This Row],[Today]], 3),0)</f>
        <v>0</v>
      </c>
      <c r="Z1061" s="1" t="str" cm="1">
        <f t="array" aca="1" ref="Z1061" ca="1">_xlfn.IFS(
   Merge1[[#This Row],[Customer Tenure]]&lt;=2,"New",
   Merge1[[#This Row],[Customer Tenure]]&lt;=5,"Emerging",
  Merge1[[#This Row],[Customer Tenure]]&lt;9,"Established",
   TRUE,"Loyal"
)</f>
        <v>New</v>
      </c>
      <c r="AA1061" s="1" t="str" cm="1">
        <f t="array" ref="AA1061">_xlfn.IFS(Merge1[[#This Row],[Income]]&lt;=30000,"Low",Merge1[[#This Row],[Income]]&lt;=60000,"Medium",Merge1[[#This Row],[Income]]&lt;=100000,"High", Merge1[[#This Row],[Income]]&gt;100000," Premium")</f>
        <v xml:space="preserve"> Premium</v>
      </c>
      <c r="AB1061" s="1" t="str" cm="1">
        <f t="array" ref="AB1061">_xlfn.IFS(Merge1[[#This Row],[Age]]&lt;= 28,"Gen Z", Merge1[[#This Row],[Age]]&lt;=44,"Millennials", Merge1[[#This Row],[Age]]&lt;=60,"Gen X", Merge1[[#This Row],[Age]]&gt;60,"Baby Boomers")</f>
        <v>Gen X</v>
      </c>
      <c r="AC1061" s="1" t="str" cm="1">
        <f t="array" ref="AC1061">_xlfn.IFS(
    Merge1[[#This Row],[Balance]]&lt;=50000,"Low",
    Merge1[[#This Row],[Balance]]&lt;=200000,"Medium",
    Merge1[[#This Row],[Balance]]&gt;200000,"High"
)</f>
        <v>High</v>
      </c>
    </row>
    <row r="1062" spans="1:29" x14ac:dyDescent="0.25">
      <c r="A1062" s="1" t="s">
        <v>266</v>
      </c>
      <c r="B1062" s="1" t="s">
        <v>5865</v>
      </c>
      <c r="C1062" s="1" t="s">
        <v>5832</v>
      </c>
      <c r="D1062" s="2">
        <v>45366</v>
      </c>
      <c r="E1062">
        <v>417339</v>
      </c>
      <c r="F1062">
        <v>662</v>
      </c>
      <c r="G1062">
        <v>0</v>
      </c>
      <c r="H1062" s="1" t="s">
        <v>5833</v>
      </c>
      <c r="I1062" s="1" t="s">
        <v>6834</v>
      </c>
      <c r="J1062" s="1" t="s">
        <v>6245</v>
      </c>
      <c r="K1062">
        <v>18</v>
      </c>
      <c r="L1062" s="1" t="s">
        <v>6256</v>
      </c>
      <c r="M1062" s="1" t="s">
        <v>6257</v>
      </c>
      <c r="N1062">
        <v>53997</v>
      </c>
      <c r="O1062" s="1" t="s">
        <v>6243</v>
      </c>
      <c r="P1062" s="2">
        <v>43488</v>
      </c>
      <c r="Q1062" s="2">
        <v>45669</v>
      </c>
      <c r="R1062" s="1" t="s">
        <v>6902</v>
      </c>
      <c r="S1062" s="1" t="s">
        <v>6908</v>
      </c>
      <c r="T1062" s="1" t="s">
        <v>23</v>
      </c>
      <c r="U1062">
        <v>334</v>
      </c>
      <c r="V1062" s="1" t="s">
        <v>10</v>
      </c>
      <c r="W1062" s="1" t="s">
        <v>40</v>
      </c>
      <c r="X1062" s="2">
        <f t="shared" ca="1" si="16"/>
        <v>45937</v>
      </c>
      <c r="Y1062" s="1">
        <f ca="1">ROUND(YEARFRAC(Merge1[[#This Row],[Join_Date]],Merge1[[#This Row],[Today]], 3),0)</f>
        <v>7</v>
      </c>
      <c r="Z1062" s="1" t="str" cm="1">
        <f t="array" aca="1" ref="Z1062" ca="1">_xlfn.IFS(
   Merge1[[#This Row],[Customer Tenure]]&lt;=2,"New",
   Merge1[[#This Row],[Customer Tenure]]&lt;=5,"Emerging",
  Merge1[[#This Row],[Customer Tenure]]&lt;9,"Established",
   TRUE,"Loyal"
)</f>
        <v>Established</v>
      </c>
      <c r="AA1062" s="1" t="str" cm="1">
        <f t="array" ref="AA1062">_xlfn.IFS(Merge1[[#This Row],[Income]]&lt;=30000,"Low",Merge1[[#This Row],[Income]]&lt;=60000,"Medium",Merge1[[#This Row],[Income]]&lt;=100000,"High", Merge1[[#This Row],[Income]]&gt;100000," Premium")</f>
        <v>Medium</v>
      </c>
      <c r="AB1062" s="1" t="str" cm="1">
        <f t="array" ref="AB1062">_xlfn.IFS(Merge1[[#This Row],[Age]]&lt;= 28,"Gen Z", Merge1[[#This Row],[Age]]&lt;=44,"Millennials", Merge1[[#This Row],[Age]]&lt;=60,"Gen X", Merge1[[#This Row],[Age]]&gt;60,"Baby Boomers")</f>
        <v>Gen Z</v>
      </c>
      <c r="AC1062" s="1" t="str" cm="1">
        <f t="array" ref="AC1062">_xlfn.IFS(
    Merge1[[#This Row],[Balance]]&lt;=50000,"Low",
    Merge1[[#This Row],[Balance]]&lt;=200000,"Medium",
    Merge1[[#This Row],[Balance]]&gt;200000,"High"
)</f>
        <v>High</v>
      </c>
    </row>
    <row r="1063" spans="1:29" x14ac:dyDescent="0.25">
      <c r="A1063" s="1" t="s">
        <v>1685</v>
      </c>
      <c r="B1063" s="1" t="s">
        <v>5965</v>
      </c>
      <c r="C1063" s="1" t="s">
        <v>5842</v>
      </c>
      <c r="D1063" s="2">
        <v>44895</v>
      </c>
      <c r="E1063">
        <v>439529</v>
      </c>
      <c r="F1063">
        <v>587</v>
      </c>
      <c r="G1063">
        <v>0</v>
      </c>
      <c r="H1063" s="1" t="s">
        <v>5833</v>
      </c>
      <c r="I1063" s="1" t="s">
        <v>6261</v>
      </c>
      <c r="J1063" s="1" t="s">
        <v>6240</v>
      </c>
      <c r="K1063">
        <v>42</v>
      </c>
      <c r="L1063" s="1" t="s">
        <v>6241</v>
      </c>
      <c r="M1063" s="1" t="s">
        <v>6262</v>
      </c>
      <c r="N1063">
        <v>87364</v>
      </c>
      <c r="O1063" s="1" t="s">
        <v>6248</v>
      </c>
      <c r="P1063" s="2">
        <v>43026</v>
      </c>
      <c r="Q1063" s="2">
        <v>45813</v>
      </c>
      <c r="R1063" s="1" t="s">
        <v>6883</v>
      </c>
      <c r="S1063" s="1" t="s">
        <v>6910</v>
      </c>
      <c r="T1063" s="1" t="s">
        <v>9</v>
      </c>
      <c r="U1063">
        <v>9187</v>
      </c>
      <c r="V1063" s="1" t="s">
        <v>10</v>
      </c>
      <c r="W1063" s="1" t="s">
        <v>11</v>
      </c>
      <c r="X1063" s="2">
        <f t="shared" ca="1" si="16"/>
        <v>45937</v>
      </c>
      <c r="Y1063" s="1">
        <f ca="1">ROUND(YEARFRAC(Merge1[[#This Row],[Join_Date]],Merge1[[#This Row],[Today]], 3),0)</f>
        <v>8</v>
      </c>
      <c r="Z1063" s="1" t="str" cm="1">
        <f t="array" aca="1" ref="Z1063" ca="1">_xlfn.IFS(
   Merge1[[#This Row],[Customer Tenure]]&lt;=2,"New",
   Merge1[[#This Row],[Customer Tenure]]&lt;=5,"Emerging",
  Merge1[[#This Row],[Customer Tenure]]&lt;9,"Established",
   TRUE,"Loyal"
)</f>
        <v>Established</v>
      </c>
      <c r="AA1063" s="1" t="str" cm="1">
        <f t="array" ref="AA1063">_xlfn.IFS(Merge1[[#This Row],[Income]]&lt;=30000,"Low",Merge1[[#This Row],[Income]]&lt;=60000,"Medium",Merge1[[#This Row],[Income]]&lt;=100000,"High", Merge1[[#This Row],[Income]]&gt;100000," Premium")</f>
        <v>High</v>
      </c>
      <c r="AB1063" s="1" t="str" cm="1">
        <f t="array" ref="AB1063">_xlfn.IFS(Merge1[[#This Row],[Age]]&lt;= 28,"Gen Z", Merge1[[#This Row],[Age]]&lt;=44,"Millennials", Merge1[[#This Row],[Age]]&lt;=60,"Gen X", Merge1[[#This Row],[Age]]&gt;60,"Baby Boomers")</f>
        <v>Millennials</v>
      </c>
      <c r="AC1063" s="1" t="str" cm="1">
        <f t="array" ref="AC1063">_xlfn.IFS(
    Merge1[[#This Row],[Balance]]&lt;=50000,"Low",
    Merge1[[#This Row],[Balance]]&lt;=200000,"Medium",
    Merge1[[#This Row],[Balance]]&gt;200000,"High"
)</f>
        <v>High</v>
      </c>
    </row>
    <row r="1064" spans="1:29" x14ac:dyDescent="0.25">
      <c r="A1064" s="1" t="s">
        <v>1687</v>
      </c>
      <c r="B1064" s="1" t="s">
        <v>6130</v>
      </c>
      <c r="C1064" s="1" t="s">
        <v>5832</v>
      </c>
      <c r="D1064" s="2">
        <v>42791</v>
      </c>
      <c r="E1064">
        <v>125814</v>
      </c>
      <c r="F1064">
        <v>370</v>
      </c>
      <c r="G1064">
        <v>0</v>
      </c>
      <c r="H1064" s="1" t="s">
        <v>5833</v>
      </c>
      <c r="I1064" s="1" t="s">
        <v>6424</v>
      </c>
      <c r="J1064" s="1" t="s">
        <v>6240</v>
      </c>
      <c r="K1064">
        <v>45</v>
      </c>
      <c r="L1064" s="1" t="s">
        <v>6260</v>
      </c>
      <c r="M1064" s="1" t="s">
        <v>6247</v>
      </c>
      <c r="N1064">
        <v>164059</v>
      </c>
      <c r="O1064" s="1" t="s">
        <v>6243</v>
      </c>
      <c r="P1064" s="2">
        <v>45619</v>
      </c>
      <c r="Q1064" s="2">
        <v>45403</v>
      </c>
      <c r="R1064" s="1" t="s">
        <v>6893</v>
      </c>
      <c r="S1064" s="1" t="s">
        <v>6911</v>
      </c>
      <c r="T1064" s="1" t="s">
        <v>9</v>
      </c>
      <c r="U1064">
        <v>7858</v>
      </c>
      <c r="V1064" s="1" t="s">
        <v>10</v>
      </c>
      <c r="W1064" s="1" t="s">
        <v>106</v>
      </c>
      <c r="X1064" s="2">
        <f t="shared" ca="1" si="16"/>
        <v>45937</v>
      </c>
      <c r="Y1064" s="1">
        <f ca="1">ROUND(YEARFRAC(Merge1[[#This Row],[Join_Date]],Merge1[[#This Row],[Today]], 3),0)</f>
        <v>1</v>
      </c>
      <c r="Z1064" s="1" t="str" cm="1">
        <f t="array" aca="1" ref="Z1064" ca="1">_xlfn.IFS(
   Merge1[[#This Row],[Customer Tenure]]&lt;=2,"New",
   Merge1[[#This Row],[Customer Tenure]]&lt;=5,"Emerging",
  Merge1[[#This Row],[Customer Tenure]]&lt;9,"Established",
   TRUE,"Loyal"
)</f>
        <v>New</v>
      </c>
      <c r="AA1064" s="1" t="str" cm="1">
        <f t="array" ref="AA1064">_xlfn.IFS(Merge1[[#This Row],[Income]]&lt;=30000,"Low",Merge1[[#This Row],[Income]]&lt;=60000,"Medium",Merge1[[#This Row],[Income]]&lt;=100000,"High", Merge1[[#This Row],[Income]]&gt;100000," Premium")</f>
        <v xml:space="preserve"> Premium</v>
      </c>
      <c r="AB1064" s="1" t="str" cm="1">
        <f t="array" ref="AB1064">_xlfn.IFS(Merge1[[#This Row],[Age]]&lt;= 28,"Gen Z", Merge1[[#This Row],[Age]]&lt;=44,"Millennials", Merge1[[#This Row],[Age]]&lt;=60,"Gen X", Merge1[[#This Row],[Age]]&gt;60,"Baby Boomers")</f>
        <v>Gen X</v>
      </c>
      <c r="AC1064" s="1" t="str" cm="1">
        <f t="array" ref="AC1064">_xlfn.IFS(
    Merge1[[#This Row],[Balance]]&lt;=50000,"Low",
    Merge1[[#This Row],[Balance]]&lt;=200000,"Medium",
    Merge1[[#This Row],[Balance]]&gt;200000,"High"
)</f>
        <v>Medium</v>
      </c>
    </row>
    <row r="1065" spans="1:29" x14ac:dyDescent="0.25">
      <c r="A1065" s="1" t="s">
        <v>1268</v>
      </c>
      <c r="B1065" s="1" t="s">
        <v>5853</v>
      </c>
      <c r="C1065" s="1" t="s">
        <v>5846</v>
      </c>
      <c r="D1065" s="2">
        <v>45572</v>
      </c>
      <c r="E1065">
        <v>408624</v>
      </c>
      <c r="F1065">
        <v>487</v>
      </c>
      <c r="G1065">
        <v>29624</v>
      </c>
      <c r="H1065" s="1" t="s">
        <v>5833</v>
      </c>
      <c r="I1065" s="1" t="s">
        <v>6281</v>
      </c>
      <c r="J1065" s="1" t="s">
        <v>6245</v>
      </c>
      <c r="K1065">
        <v>40</v>
      </c>
      <c r="L1065" s="1" t="s">
        <v>6260</v>
      </c>
      <c r="M1065" s="1" t="s">
        <v>6251</v>
      </c>
      <c r="N1065">
        <v>100435</v>
      </c>
      <c r="O1065" s="1" t="s">
        <v>6248</v>
      </c>
      <c r="P1065" s="2">
        <v>44456</v>
      </c>
      <c r="Q1065" s="2">
        <v>45818</v>
      </c>
      <c r="R1065" s="1" t="s">
        <v>6883</v>
      </c>
      <c r="S1065" s="1" t="s">
        <v>6910</v>
      </c>
      <c r="T1065" s="1" t="s">
        <v>23</v>
      </c>
      <c r="U1065">
        <v>8124</v>
      </c>
      <c r="V1065" s="1" t="s">
        <v>10</v>
      </c>
      <c r="W1065" s="1" t="s">
        <v>29</v>
      </c>
      <c r="X1065" s="2">
        <f t="shared" ca="1" si="16"/>
        <v>45937</v>
      </c>
      <c r="Y1065" s="1">
        <f ca="1">ROUND(YEARFRAC(Merge1[[#This Row],[Join_Date]],Merge1[[#This Row],[Today]], 3),0)</f>
        <v>4</v>
      </c>
      <c r="Z1065" s="1" t="str" cm="1">
        <f t="array" aca="1" ref="Z1065" ca="1">_xlfn.IFS(
   Merge1[[#This Row],[Customer Tenure]]&lt;=2,"New",
   Merge1[[#This Row],[Customer Tenure]]&lt;=5,"Emerging",
  Merge1[[#This Row],[Customer Tenure]]&lt;9,"Established",
   TRUE,"Loyal"
)</f>
        <v>Emerging</v>
      </c>
      <c r="AA1065" s="1" t="str" cm="1">
        <f t="array" ref="AA1065">_xlfn.IFS(Merge1[[#This Row],[Income]]&lt;=30000,"Low",Merge1[[#This Row],[Income]]&lt;=60000,"Medium",Merge1[[#This Row],[Income]]&lt;=100000,"High", Merge1[[#This Row],[Income]]&gt;100000," Premium")</f>
        <v xml:space="preserve"> Premium</v>
      </c>
      <c r="AB1065" s="1" t="str" cm="1">
        <f t="array" ref="AB1065">_xlfn.IFS(Merge1[[#This Row],[Age]]&lt;= 28,"Gen Z", Merge1[[#This Row],[Age]]&lt;=44,"Millennials", Merge1[[#This Row],[Age]]&lt;=60,"Gen X", Merge1[[#This Row],[Age]]&gt;60,"Baby Boomers")</f>
        <v>Millennials</v>
      </c>
      <c r="AC1065" s="1" t="str" cm="1">
        <f t="array" ref="AC1065">_xlfn.IFS(
    Merge1[[#This Row],[Balance]]&lt;=50000,"Low",
    Merge1[[#This Row],[Balance]]&lt;=200000,"Medium",
    Merge1[[#This Row],[Balance]]&gt;200000,"High"
)</f>
        <v>High</v>
      </c>
    </row>
    <row r="1066" spans="1:29" x14ac:dyDescent="0.25">
      <c r="A1066" s="1" t="s">
        <v>242</v>
      </c>
      <c r="B1066" s="1" t="s">
        <v>6034</v>
      </c>
      <c r="C1066" s="1" t="s">
        <v>5846</v>
      </c>
      <c r="D1066" s="2">
        <v>45501</v>
      </c>
      <c r="E1066">
        <v>304359</v>
      </c>
      <c r="F1066">
        <v>828</v>
      </c>
      <c r="G1066">
        <v>217369</v>
      </c>
      <c r="H1066" s="1" t="s">
        <v>5838</v>
      </c>
      <c r="I1066" s="1" t="s">
        <v>6539</v>
      </c>
      <c r="J1066" s="1" t="s">
        <v>6245</v>
      </c>
      <c r="K1066">
        <v>74</v>
      </c>
      <c r="L1066" s="1" t="s">
        <v>6246</v>
      </c>
      <c r="M1066" s="1" t="s">
        <v>6242</v>
      </c>
      <c r="N1066">
        <v>102970</v>
      </c>
      <c r="O1066" s="1" t="s">
        <v>6248</v>
      </c>
      <c r="P1066" s="2">
        <v>43335</v>
      </c>
      <c r="Q1066" s="2">
        <v>45549</v>
      </c>
      <c r="R1066" s="1" t="s">
        <v>6897</v>
      </c>
      <c r="S1066" s="1" t="s">
        <v>6898</v>
      </c>
      <c r="T1066" s="1" t="s">
        <v>23</v>
      </c>
      <c r="U1066">
        <v>6654</v>
      </c>
      <c r="V1066" s="1" t="s">
        <v>10</v>
      </c>
      <c r="W1066" s="1" t="s">
        <v>25</v>
      </c>
      <c r="X1066" s="2">
        <f t="shared" ca="1" si="16"/>
        <v>45937</v>
      </c>
      <c r="Y1066" s="1">
        <f ca="1">ROUND(YEARFRAC(Merge1[[#This Row],[Join_Date]],Merge1[[#This Row],[Today]], 3),0)</f>
        <v>7</v>
      </c>
      <c r="Z1066" s="1" t="str" cm="1">
        <f t="array" aca="1" ref="Z1066" ca="1">_xlfn.IFS(
   Merge1[[#This Row],[Customer Tenure]]&lt;=2,"New",
   Merge1[[#This Row],[Customer Tenure]]&lt;=5,"Emerging",
  Merge1[[#This Row],[Customer Tenure]]&lt;9,"Established",
   TRUE,"Loyal"
)</f>
        <v>Established</v>
      </c>
      <c r="AA1066" s="1" t="str" cm="1">
        <f t="array" ref="AA1066">_xlfn.IFS(Merge1[[#This Row],[Income]]&lt;=30000,"Low",Merge1[[#This Row],[Income]]&lt;=60000,"Medium",Merge1[[#This Row],[Income]]&lt;=100000,"High", Merge1[[#This Row],[Income]]&gt;100000," Premium")</f>
        <v xml:space="preserve"> Premium</v>
      </c>
      <c r="AB1066" s="1" t="str" cm="1">
        <f t="array" ref="AB1066">_xlfn.IFS(Merge1[[#This Row],[Age]]&lt;= 28,"Gen Z", Merge1[[#This Row],[Age]]&lt;=44,"Millennials", Merge1[[#This Row],[Age]]&lt;=60,"Gen X", Merge1[[#This Row],[Age]]&gt;60,"Baby Boomers")</f>
        <v>Baby Boomers</v>
      </c>
      <c r="AC1066" s="1" t="str" cm="1">
        <f t="array" ref="AC1066">_xlfn.IFS(
    Merge1[[#This Row],[Balance]]&lt;=50000,"Low",
    Merge1[[#This Row],[Balance]]&lt;=200000,"Medium",
    Merge1[[#This Row],[Balance]]&gt;200000,"High"
)</f>
        <v>High</v>
      </c>
    </row>
    <row r="1067" spans="1:29" x14ac:dyDescent="0.25">
      <c r="A1067" s="1" t="s">
        <v>312</v>
      </c>
      <c r="B1067" s="1" t="s">
        <v>6156</v>
      </c>
      <c r="C1067" s="1" t="s">
        <v>5832</v>
      </c>
      <c r="D1067" s="2">
        <v>44258</v>
      </c>
      <c r="E1067">
        <v>361309</v>
      </c>
      <c r="F1067">
        <v>690</v>
      </c>
      <c r="G1067">
        <v>0</v>
      </c>
      <c r="H1067" s="1" t="s">
        <v>5833</v>
      </c>
      <c r="I1067" s="1" t="s">
        <v>6313</v>
      </c>
      <c r="J1067" s="1" t="s">
        <v>6245</v>
      </c>
      <c r="K1067">
        <v>37</v>
      </c>
      <c r="L1067" s="1" t="s">
        <v>6260</v>
      </c>
      <c r="M1067" s="1" t="s">
        <v>6266</v>
      </c>
      <c r="N1067">
        <v>27906</v>
      </c>
      <c r="O1067" s="1" t="s">
        <v>6243</v>
      </c>
      <c r="P1067" s="2">
        <v>44323</v>
      </c>
      <c r="Q1067" s="2">
        <v>45250</v>
      </c>
      <c r="R1067" s="1" t="s">
        <v>6887</v>
      </c>
      <c r="S1067" s="1" t="s">
        <v>6888</v>
      </c>
      <c r="T1067" s="1" t="s">
        <v>9</v>
      </c>
      <c r="U1067">
        <v>4792</v>
      </c>
      <c r="V1067" s="1" t="s">
        <v>10</v>
      </c>
      <c r="W1067" s="1" t="s">
        <v>50</v>
      </c>
      <c r="X1067" s="2">
        <f t="shared" ca="1" si="16"/>
        <v>45937</v>
      </c>
      <c r="Y1067" s="1">
        <f ca="1">ROUND(YEARFRAC(Merge1[[#This Row],[Join_Date]],Merge1[[#This Row],[Today]], 3),0)</f>
        <v>4</v>
      </c>
      <c r="Z1067" s="1" t="str" cm="1">
        <f t="array" aca="1" ref="Z1067" ca="1">_xlfn.IFS(
   Merge1[[#This Row],[Customer Tenure]]&lt;=2,"New",
   Merge1[[#This Row],[Customer Tenure]]&lt;=5,"Emerging",
  Merge1[[#This Row],[Customer Tenure]]&lt;9,"Established",
   TRUE,"Loyal"
)</f>
        <v>Emerging</v>
      </c>
      <c r="AA1067" s="1" t="str" cm="1">
        <f t="array" ref="AA1067">_xlfn.IFS(Merge1[[#This Row],[Income]]&lt;=30000,"Low",Merge1[[#This Row],[Income]]&lt;=60000,"Medium",Merge1[[#This Row],[Income]]&lt;=100000,"High", Merge1[[#This Row],[Income]]&gt;100000," Premium")</f>
        <v>Low</v>
      </c>
      <c r="AB1067" s="1" t="str" cm="1">
        <f t="array" ref="AB1067">_xlfn.IFS(Merge1[[#This Row],[Age]]&lt;= 28,"Gen Z", Merge1[[#This Row],[Age]]&lt;=44,"Millennials", Merge1[[#This Row],[Age]]&lt;=60,"Gen X", Merge1[[#This Row],[Age]]&gt;60,"Baby Boomers")</f>
        <v>Millennials</v>
      </c>
      <c r="AC1067" s="1" t="str" cm="1">
        <f t="array" ref="AC1067">_xlfn.IFS(
    Merge1[[#This Row],[Balance]]&lt;=50000,"Low",
    Merge1[[#This Row],[Balance]]&lt;=200000,"Medium",
    Merge1[[#This Row],[Balance]]&gt;200000,"High"
)</f>
        <v>High</v>
      </c>
    </row>
    <row r="1068" spans="1:29" x14ac:dyDescent="0.25">
      <c r="A1068" s="1" t="s">
        <v>1287</v>
      </c>
      <c r="B1068" s="1" t="s">
        <v>5963</v>
      </c>
      <c r="C1068" s="1" t="s">
        <v>5846</v>
      </c>
      <c r="D1068" s="2">
        <v>45530</v>
      </c>
      <c r="E1068">
        <v>162781</v>
      </c>
      <c r="F1068">
        <v>597</v>
      </c>
      <c r="G1068">
        <v>0</v>
      </c>
      <c r="H1068" s="1" t="s">
        <v>5833</v>
      </c>
      <c r="I1068" s="1" t="s">
        <v>6767</v>
      </c>
      <c r="J1068" s="1" t="s">
        <v>6240</v>
      </c>
      <c r="K1068">
        <v>25</v>
      </c>
      <c r="L1068" s="1" t="s">
        <v>6241</v>
      </c>
      <c r="M1068" s="1" t="s">
        <v>6251</v>
      </c>
      <c r="N1068">
        <v>186205</v>
      </c>
      <c r="O1068" s="1" t="s">
        <v>6252</v>
      </c>
      <c r="P1068" s="2">
        <v>45595</v>
      </c>
      <c r="Q1068" s="2">
        <v>45501</v>
      </c>
      <c r="R1068" s="1" t="s">
        <v>6891</v>
      </c>
      <c r="S1068" s="1" t="s">
        <v>6895</v>
      </c>
      <c r="T1068" s="1" t="s">
        <v>9</v>
      </c>
      <c r="U1068">
        <v>9941</v>
      </c>
      <c r="V1068" s="1" t="s">
        <v>15</v>
      </c>
      <c r="W1068" s="1" t="s">
        <v>106</v>
      </c>
      <c r="X1068" s="2">
        <f t="shared" ca="1" si="16"/>
        <v>45937</v>
      </c>
      <c r="Y1068" s="1">
        <f ca="1">ROUND(YEARFRAC(Merge1[[#This Row],[Join_Date]],Merge1[[#This Row],[Today]], 3),0)</f>
        <v>1</v>
      </c>
      <c r="Z1068" s="1" t="str" cm="1">
        <f t="array" aca="1" ref="Z1068" ca="1">_xlfn.IFS(
   Merge1[[#This Row],[Customer Tenure]]&lt;=2,"New",
   Merge1[[#This Row],[Customer Tenure]]&lt;=5,"Emerging",
  Merge1[[#This Row],[Customer Tenure]]&lt;9,"Established",
   TRUE,"Loyal"
)</f>
        <v>New</v>
      </c>
      <c r="AA1068" s="1" t="str" cm="1">
        <f t="array" ref="AA1068">_xlfn.IFS(Merge1[[#This Row],[Income]]&lt;=30000,"Low",Merge1[[#This Row],[Income]]&lt;=60000,"Medium",Merge1[[#This Row],[Income]]&lt;=100000,"High", Merge1[[#This Row],[Income]]&gt;100000," Premium")</f>
        <v xml:space="preserve"> Premium</v>
      </c>
      <c r="AB1068" s="1" t="str" cm="1">
        <f t="array" ref="AB1068">_xlfn.IFS(Merge1[[#This Row],[Age]]&lt;= 28,"Gen Z", Merge1[[#This Row],[Age]]&lt;=44,"Millennials", Merge1[[#This Row],[Age]]&lt;=60,"Gen X", Merge1[[#This Row],[Age]]&gt;60,"Baby Boomers")</f>
        <v>Gen Z</v>
      </c>
      <c r="AC1068" s="1" t="str" cm="1">
        <f t="array" ref="AC1068">_xlfn.IFS(
    Merge1[[#This Row],[Balance]]&lt;=50000,"Low",
    Merge1[[#This Row],[Balance]]&lt;=200000,"Medium",
    Merge1[[#This Row],[Balance]]&gt;200000,"High"
)</f>
        <v>Medium</v>
      </c>
    </row>
    <row r="1069" spans="1:29" x14ac:dyDescent="0.25">
      <c r="A1069" s="1" t="s">
        <v>1245</v>
      </c>
      <c r="B1069" s="1" t="s">
        <v>6150</v>
      </c>
      <c r="C1069" s="1" t="s">
        <v>5835</v>
      </c>
      <c r="D1069" s="2">
        <v>42379</v>
      </c>
      <c r="E1069">
        <v>426940</v>
      </c>
      <c r="F1069">
        <v>587</v>
      </c>
      <c r="G1069">
        <v>0</v>
      </c>
      <c r="H1069" s="1" t="s">
        <v>5833</v>
      </c>
      <c r="I1069" s="1" t="s">
        <v>6395</v>
      </c>
      <c r="J1069" s="1" t="s">
        <v>6240</v>
      </c>
      <c r="K1069">
        <v>49</v>
      </c>
      <c r="L1069" s="1" t="s">
        <v>6256</v>
      </c>
      <c r="M1069" s="1" t="s">
        <v>6242</v>
      </c>
      <c r="N1069">
        <v>68874</v>
      </c>
      <c r="O1069" s="1" t="s">
        <v>6248</v>
      </c>
      <c r="P1069" s="2">
        <v>45532</v>
      </c>
      <c r="Q1069" s="2">
        <v>45737</v>
      </c>
      <c r="R1069" s="1" t="s">
        <v>6899</v>
      </c>
      <c r="S1069" s="1" t="s">
        <v>6914</v>
      </c>
      <c r="T1069" s="1" t="s">
        <v>14</v>
      </c>
      <c r="U1069">
        <v>3147</v>
      </c>
      <c r="V1069" s="1" t="s">
        <v>15</v>
      </c>
      <c r="W1069" s="1" t="s">
        <v>106</v>
      </c>
      <c r="X1069" s="2">
        <f t="shared" ca="1" si="16"/>
        <v>45937</v>
      </c>
      <c r="Y1069" s="1">
        <f ca="1">ROUND(YEARFRAC(Merge1[[#This Row],[Join_Date]],Merge1[[#This Row],[Today]], 3),0)</f>
        <v>1</v>
      </c>
      <c r="Z1069" s="1" t="str" cm="1">
        <f t="array" aca="1" ref="Z1069" ca="1">_xlfn.IFS(
   Merge1[[#This Row],[Customer Tenure]]&lt;=2,"New",
   Merge1[[#This Row],[Customer Tenure]]&lt;=5,"Emerging",
  Merge1[[#This Row],[Customer Tenure]]&lt;9,"Established",
   TRUE,"Loyal"
)</f>
        <v>New</v>
      </c>
      <c r="AA1069" s="1" t="str" cm="1">
        <f t="array" ref="AA1069">_xlfn.IFS(Merge1[[#This Row],[Income]]&lt;=30000,"Low",Merge1[[#This Row],[Income]]&lt;=60000,"Medium",Merge1[[#This Row],[Income]]&lt;=100000,"High", Merge1[[#This Row],[Income]]&gt;100000," Premium")</f>
        <v>High</v>
      </c>
      <c r="AB1069" s="1" t="str" cm="1">
        <f t="array" ref="AB1069">_xlfn.IFS(Merge1[[#This Row],[Age]]&lt;= 28,"Gen Z", Merge1[[#This Row],[Age]]&lt;=44,"Millennials", Merge1[[#This Row],[Age]]&lt;=60,"Gen X", Merge1[[#This Row],[Age]]&gt;60,"Baby Boomers")</f>
        <v>Gen X</v>
      </c>
      <c r="AC1069" s="1" t="str" cm="1">
        <f t="array" ref="AC1069">_xlfn.IFS(
    Merge1[[#This Row],[Balance]]&lt;=50000,"Low",
    Merge1[[#This Row],[Balance]]&lt;=200000,"Medium",
    Merge1[[#This Row],[Balance]]&gt;200000,"High"
)</f>
        <v>High</v>
      </c>
    </row>
    <row r="1070" spans="1:29" x14ac:dyDescent="0.25">
      <c r="A1070" s="1" t="s">
        <v>1694</v>
      </c>
      <c r="B1070" s="1" t="s">
        <v>5960</v>
      </c>
      <c r="C1070" s="1" t="s">
        <v>5832</v>
      </c>
      <c r="D1070" s="2">
        <v>43712</v>
      </c>
      <c r="E1070">
        <v>498843</v>
      </c>
      <c r="F1070">
        <v>307</v>
      </c>
      <c r="G1070">
        <v>0</v>
      </c>
      <c r="H1070" s="1" t="s">
        <v>5833</v>
      </c>
      <c r="I1070" s="1" t="s">
        <v>6283</v>
      </c>
      <c r="J1070" s="1" t="s">
        <v>6245</v>
      </c>
      <c r="K1070">
        <v>44</v>
      </c>
      <c r="L1070" s="1" t="s">
        <v>6246</v>
      </c>
      <c r="M1070" s="1" t="s">
        <v>6247</v>
      </c>
      <c r="N1070">
        <v>189269</v>
      </c>
      <c r="O1070" s="1" t="s">
        <v>6243</v>
      </c>
      <c r="P1070" s="2">
        <v>45414</v>
      </c>
      <c r="Q1070" s="2">
        <v>45238</v>
      </c>
      <c r="R1070" s="1" t="s">
        <v>6887</v>
      </c>
      <c r="S1070" s="1" t="s">
        <v>6888</v>
      </c>
      <c r="T1070" s="1" t="s">
        <v>23</v>
      </c>
      <c r="U1070">
        <v>3908</v>
      </c>
      <c r="V1070" s="1" t="s">
        <v>10</v>
      </c>
      <c r="W1070" s="1" t="s">
        <v>16</v>
      </c>
      <c r="X1070" s="2">
        <f t="shared" ca="1" si="16"/>
        <v>45937</v>
      </c>
      <c r="Y1070" s="1">
        <f ca="1">ROUND(YEARFRAC(Merge1[[#This Row],[Join_Date]],Merge1[[#This Row],[Today]], 3),0)</f>
        <v>1</v>
      </c>
      <c r="Z1070" s="1" t="str" cm="1">
        <f t="array" aca="1" ref="Z1070" ca="1">_xlfn.IFS(
   Merge1[[#This Row],[Customer Tenure]]&lt;=2,"New",
   Merge1[[#This Row],[Customer Tenure]]&lt;=5,"Emerging",
  Merge1[[#This Row],[Customer Tenure]]&lt;9,"Established",
   TRUE,"Loyal"
)</f>
        <v>New</v>
      </c>
      <c r="AA1070" s="1" t="str" cm="1">
        <f t="array" ref="AA1070">_xlfn.IFS(Merge1[[#This Row],[Income]]&lt;=30000,"Low",Merge1[[#This Row],[Income]]&lt;=60000,"Medium",Merge1[[#This Row],[Income]]&lt;=100000,"High", Merge1[[#This Row],[Income]]&gt;100000," Premium")</f>
        <v xml:space="preserve"> Premium</v>
      </c>
      <c r="AB1070" s="1" t="str" cm="1">
        <f t="array" ref="AB1070">_xlfn.IFS(Merge1[[#This Row],[Age]]&lt;= 28,"Gen Z", Merge1[[#This Row],[Age]]&lt;=44,"Millennials", Merge1[[#This Row],[Age]]&lt;=60,"Gen X", Merge1[[#This Row],[Age]]&gt;60,"Baby Boomers")</f>
        <v>Millennials</v>
      </c>
      <c r="AC1070" s="1" t="str" cm="1">
        <f t="array" ref="AC1070">_xlfn.IFS(
    Merge1[[#This Row],[Balance]]&lt;=50000,"Low",
    Merge1[[#This Row],[Balance]]&lt;=200000,"Medium",
    Merge1[[#This Row],[Balance]]&gt;200000,"High"
)</f>
        <v>High</v>
      </c>
    </row>
    <row r="1071" spans="1:29" x14ac:dyDescent="0.25">
      <c r="A1071" s="1" t="s">
        <v>641</v>
      </c>
      <c r="B1071" s="1" t="s">
        <v>5843</v>
      </c>
      <c r="C1071" s="1" t="s">
        <v>5832</v>
      </c>
      <c r="D1071" s="2">
        <v>44267</v>
      </c>
      <c r="E1071">
        <v>112701</v>
      </c>
      <c r="F1071">
        <v>540</v>
      </c>
      <c r="G1071">
        <v>0</v>
      </c>
      <c r="H1071" s="1" t="s">
        <v>5833</v>
      </c>
      <c r="I1071" s="1" t="s">
        <v>6349</v>
      </c>
      <c r="J1071" s="1" t="s">
        <v>6245</v>
      </c>
      <c r="K1071">
        <v>70</v>
      </c>
      <c r="L1071" s="1" t="s">
        <v>6256</v>
      </c>
      <c r="M1071" s="1" t="s">
        <v>6247</v>
      </c>
      <c r="N1071">
        <v>172826</v>
      </c>
      <c r="O1071" s="1" t="s">
        <v>6243</v>
      </c>
      <c r="P1071" s="2">
        <v>42917</v>
      </c>
      <c r="Q1071" s="2">
        <v>45859</v>
      </c>
      <c r="R1071" s="1" t="s">
        <v>6891</v>
      </c>
      <c r="S1071" s="1" t="s">
        <v>6892</v>
      </c>
      <c r="T1071" s="1" t="s">
        <v>23</v>
      </c>
      <c r="U1071">
        <v>845</v>
      </c>
      <c r="V1071" s="1" t="s">
        <v>19</v>
      </c>
      <c r="W1071" s="1" t="s">
        <v>50</v>
      </c>
      <c r="X1071" s="2">
        <f t="shared" ca="1" si="16"/>
        <v>45937</v>
      </c>
      <c r="Y1071" s="1">
        <f ca="1">ROUND(YEARFRAC(Merge1[[#This Row],[Join_Date]],Merge1[[#This Row],[Today]], 3),0)</f>
        <v>8</v>
      </c>
      <c r="Z1071" s="1" t="str" cm="1">
        <f t="array" aca="1" ref="Z1071" ca="1">_xlfn.IFS(
   Merge1[[#This Row],[Customer Tenure]]&lt;=2,"New",
   Merge1[[#This Row],[Customer Tenure]]&lt;=5,"Emerging",
  Merge1[[#This Row],[Customer Tenure]]&lt;9,"Established",
   TRUE,"Loyal"
)</f>
        <v>Established</v>
      </c>
      <c r="AA1071" s="1" t="str" cm="1">
        <f t="array" ref="AA1071">_xlfn.IFS(Merge1[[#This Row],[Income]]&lt;=30000,"Low",Merge1[[#This Row],[Income]]&lt;=60000,"Medium",Merge1[[#This Row],[Income]]&lt;=100000,"High", Merge1[[#This Row],[Income]]&gt;100000," Premium")</f>
        <v xml:space="preserve"> Premium</v>
      </c>
      <c r="AB1071" s="1" t="str" cm="1">
        <f t="array" ref="AB1071">_xlfn.IFS(Merge1[[#This Row],[Age]]&lt;= 28,"Gen Z", Merge1[[#This Row],[Age]]&lt;=44,"Millennials", Merge1[[#This Row],[Age]]&lt;=60,"Gen X", Merge1[[#This Row],[Age]]&gt;60,"Baby Boomers")</f>
        <v>Baby Boomers</v>
      </c>
      <c r="AC1071" s="1" t="str" cm="1">
        <f t="array" ref="AC1071">_xlfn.IFS(
    Merge1[[#This Row],[Balance]]&lt;=50000,"Low",
    Merge1[[#This Row],[Balance]]&lt;=200000,"Medium",
    Merge1[[#This Row],[Balance]]&gt;200000,"High"
)</f>
        <v>Medium</v>
      </c>
    </row>
    <row r="1072" spans="1:29" x14ac:dyDescent="0.25">
      <c r="A1072" s="1" t="s">
        <v>1697</v>
      </c>
      <c r="B1072" s="1" t="s">
        <v>5978</v>
      </c>
      <c r="C1072" s="1" t="s">
        <v>5832</v>
      </c>
      <c r="D1072" s="2">
        <v>43423</v>
      </c>
      <c r="E1072">
        <v>15534</v>
      </c>
      <c r="F1072">
        <v>771</v>
      </c>
      <c r="G1072">
        <v>0</v>
      </c>
      <c r="H1072" s="1" t="s">
        <v>5833</v>
      </c>
      <c r="I1072" s="1" t="s">
        <v>6428</v>
      </c>
      <c r="J1072" s="1" t="s">
        <v>6240</v>
      </c>
      <c r="K1072">
        <v>66</v>
      </c>
      <c r="L1072" s="1" t="s">
        <v>6241</v>
      </c>
      <c r="M1072" s="1" t="s">
        <v>6266</v>
      </c>
      <c r="N1072">
        <v>83852</v>
      </c>
      <c r="O1072" s="1" t="s">
        <v>6243</v>
      </c>
      <c r="P1072" s="2">
        <v>45560</v>
      </c>
      <c r="Q1072" s="2">
        <v>45361</v>
      </c>
      <c r="R1072" s="1" t="s">
        <v>6899</v>
      </c>
      <c r="S1072" s="1" t="s">
        <v>6900</v>
      </c>
      <c r="T1072" s="1" t="s">
        <v>14</v>
      </c>
      <c r="U1072">
        <v>4164</v>
      </c>
      <c r="V1072" s="1" t="s">
        <v>15</v>
      </c>
      <c r="W1072" s="1" t="s">
        <v>20</v>
      </c>
      <c r="X1072" s="2">
        <f t="shared" ca="1" si="16"/>
        <v>45937</v>
      </c>
      <c r="Y1072" s="1">
        <f ca="1">ROUND(YEARFRAC(Merge1[[#This Row],[Join_Date]],Merge1[[#This Row],[Today]], 3),0)</f>
        <v>1</v>
      </c>
      <c r="Z1072" s="1" t="str" cm="1">
        <f t="array" aca="1" ref="Z1072" ca="1">_xlfn.IFS(
   Merge1[[#This Row],[Customer Tenure]]&lt;=2,"New",
   Merge1[[#This Row],[Customer Tenure]]&lt;=5,"Emerging",
  Merge1[[#This Row],[Customer Tenure]]&lt;9,"Established",
   TRUE,"Loyal"
)</f>
        <v>New</v>
      </c>
      <c r="AA1072" s="1" t="str" cm="1">
        <f t="array" ref="AA1072">_xlfn.IFS(Merge1[[#This Row],[Income]]&lt;=30000,"Low",Merge1[[#This Row],[Income]]&lt;=60000,"Medium",Merge1[[#This Row],[Income]]&lt;=100000,"High", Merge1[[#This Row],[Income]]&gt;100000," Premium")</f>
        <v>High</v>
      </c>
      <c r="AB1072" s="1" t="str" cm="1">
        <f t="array" ref="AB1072">_xlfn.IFS(Merge1[[#This Row],[Age]]&lt;= 28,"Gen Z", Merge1[[#This Row],[Age]]&lt;=44,"Millennials", Merge1[[#This Row],[Age]]&lt;=60,"Gen X", Merge1[[#This Row],[Age]]&gt;60,"Baby Boomers")</f>
        <v>Baby Boomers</v>
      </c>
      <c r="AC1072" s="1" t="str" cm="1">
        <f t="array" ref="AC1072">_xlfn.IFS(
    Merge1[[#This Row],[Balance]]&lt;=50000,"Low",
    Merge1[[#This Row],[Balance]]&lt;=200000,"Medium",
    Merge1[[#This Row],[Balance]]&gt;200000,"High"
)</f>
        <v>Low</v>
      </c>
    </row>
    <row r="1073" spans="1:29" x14ac:dyDescent="0.25">
      <c r="A1073" s="1" t="s">
        <v>134</v>
      </c>
      <c r="B1073" s="1" t="s">
        <v>5837</v>
      </c>
      <c r="C1073" s="1" t="s">
        <v>5835</v>
      </c>
      <c r="D1073" s="2">
        <v>44837</v>
      </c>
      <c r="E1073">
        <v>63610</v>
      </c>
      <c r="F1073">
        <v>802</v>
      </c>
      <c r="G1073">
        <v>401875</v>
      </c>
      <c r="H1073" s="1" t="s">
        <v>5838</v>
      </c>
      <c r="I1073" s="1" t="s">
        <v>6514</v>
      </c>
      <c r="J1073" s="1" t="s">
        <v>6240</v>
      </c>
      <c r="K1073">
        <v>34</v>
      </c>
      <c r="L1073" s="1" t="s">
        <v>6241</v>
      </c>
      <c r="M1073" s="1" t="s">
        <v>6242</v>
      </c>
      <c r="N1073">
        <v>148386</v>
      </c>
      <c r="O1073" s="1" t="s">
        <v>6248</v>
      </c>
      <c r="P1073" s="2">
        <v>43881</v>
      </c>
      <c r="Q1073" s="2">
        <v>45667</v>
      </c>
      <c r="R1073" s="1" t="s">
        <v>6902</v>
      </c>
      <c r="S1073" s="1" t="s">
        <v>6908</v>
      </c>
      <c r="T1073" s="1" t="s">
        <v>23</v>
      </c>
      <c r="U1073">
        <v>2788</v>
      </c>
      <c r="V1073" s="1" t="s">
        <v>15</v>
      </c>
      <c r="W1073" s="1" t="s">
        <v>50</v>
      </c>
      <c r="X1073" s="2">
        <f t="shared" ca="1" si="16"/>
        <v>45937</v>
      </c>
      <c r="Y1073" s="1">
        <f ca="1">ROUND(YEARFRAC(Merge1[[#This Row],[Join_Date]],Merge1[[#This Row],[Today]], 3),0)</f>
        <v>6</v>
      </c>
      <c r="Z1073" s="1" t="str" cm="1">
        <f t="array" aca="1" ref="Z1073" ca="1">_xlfn.IFS(
   Merge1[[#This Row],[Customer Tenure]]&lt;=2,"New",
   Merge1[[#This Row],[Customer Tenure]]&lt;=5,"Emerging",
  Merge1[[#This Row],[Customer Tenure]]&lt;9,"Established",
   TRUE,"Loyal"
)</f>
        <v>Established</v>
      </c>
      <c r="AA1073" s="1" t="str" cm="1">
        <f t="array" ref="AA1073">_xlfn.IFS(Merge1[[#This Row],[Income]]&lt;=30000,"Low",Merge1[[#This Row],[Income]]&lt;=60000,"Medium",Merge1[[#This Row],[Income]]&lt;=100000,"High", Merge1[[#This Row],[Income]]&gt;100000," Premium")</f>
        <v xml:space="preserve"> Premium</v>
      </c>
      <c r="AB1073" s="1" t="str" cm="1">
        <f t="array" ref="AB1073">_xlfn.IFS(Merge1[[#This Row],[Age]]&lt;= 28,"Gen Z", Merge1[[#This Row],[Age]]&lt;=44,"Millennials", Merge1[[#This Row],[Age]]&lt;=60,"Gen X", Merge1[[#This Row],[Age]]&gt;60,"Baby Boomers")</f>
        <v>Millennials</v>
      </c>
      <c r="AC1073" s="1" t="str" cm="1">
        <f t="array" ref="AC1073">_xlfn.IFS(
    Merge1[[#This Row],[Balance]]&lt;=50000,"Low",
    Merge1[[#This Row],[Balance]]&lt;=200000,"Medium",
    Merge1[[#This Row],[Balance]]&gt;200000,"High"
)</f>
        <v>Medium</v>
      </c>
    </row>
    <row r="1074" spans="1:29" x14ac:dyDescent="0.25">
      <c r="A1074" s="1" t="s">
        <v>473</v>
      </c>
      <c r="B1074" s="1" t="s">
        <v>6195</v>
      </c>
      <c r="C1074" s="1" t="s">
        <v>5832</v>
      </c>
      <c r="D1074" s="2">
        <v>42607</v>
      </c>
      <c r="E1074">
        <v>418596</v>
      </c>
      <c r="F1074">
        <v>503</v>
      </c>
      <c r="G1074">
        <v>0</v>
      </c>
      <c r="H1074" s="1" t="s">
        <v>5833</v>
      </c>
      <c r="I1074" s="1" t="s">
        <v>6639</v>
      </c>
      <c r="J1074" s="1" t="s">
        <v>6245</v>
      </c>
      <c r="K1074">
        <v>26</v>
      </c>
      <c r="L1074" s="1" t="s">
        <v>6241</v>
      </c>
      <c r="M1074" s="1" t="s">
        <v>6242</v>
      </c>
      <c r="N1074">
        <v>152997</v>
      </c>
      <c r="O1074" s="1" t="s">
        <v>6248</v>
      </c>
      <c r="P1074" s="2">
        <v>42861</v>
      </c>
      <c r="Q1074" s="2">
        <v>45736</v>
      </c>
      <c r="R1074" s="1" t="s">
        <v>6899</v>
      </c>
      <c r="S1074" s="1" t="s">
        <v>6914</v>
      </c>
      <c r="T1074" s="1" t="s">
        <v>14</v>
      </c>
      <c r="U1074">
        <v>9598</v>
      </c>
      <c r="V1074" s="1" t="s">
        <v>10</v>
      </c>
      <c r="W1074" s="1" t="s">
        <v>16</v>
      </c>
      <c r="X1074" s="2">
        <f t="shared" ca="1" si="16"/>
        <v>45937</v>
      </c>
      <c r="Y1074" s="1">
        <f ca="1">ROUND(YEARFRAC(Merge1[[#This Row],[Join_Date]],Merge1[[#This Row],[Today]], 3),0)</f>
        <v>8</v>
      </c>
      <c r="Z1074" s="1" t="str" cm="1">
        <f t="array" aca="1" ref="Z1074" ca="1">_xlfn.IFS(
   Merge1[[#This Row],[Customer Tenure]]&lt;=2,"New",
   Merge1[[#This Row],[Customer Tenure]]&lt;=5,"Emerging",
  Merge1[[#This Row],[Customer Tenure]]&lt;9,"Established",
   TRUE,"Loyal"
)</f>
        <v>Established</v>
      </c>
      <c r="AA1074" s="1" t="str" cm="1">
        <f t="array" ref="AA1074">_xlfn.IFS(Merge1[[#This Row],[Income]]&lt;=30000,"Low",Merge1[[#This Row],[Income]]&lt;=60000,"Medium",Merge1[[#This Row],[Income]]&lt;=100000,"High", Merge1[[#This Row],[Income]]&gt;100000," Premium")</f>
        <v xml:space="preserve"> Premium</v>
      </c>
      <c r="AB1074" s="1" t="str" cm="1">
        <f t="array" ref="AB1074">_xlfn.IFS(Merge1[[#This Row],[Age]]&lt;= 28,"Gen Z", Merge1[[#This Row],[Age]]&lt;=44,"Millennials", Merge1[[#This Row],[Age]]&lt;=60,"Gen X", Merge1[[#This Row],[Age]]&gt;60,"Baby Boomers")</f>
        <v>Gen Z</v>
      </c>
      <c r="AC1074" s="1" t="str" cm="1">
        <f t="array" ref="AC1074">_xlfn.IFS(
    Merge1[[#This Row],[Balance]]&lt;=50000,"Low",
    Merge1[[#This Row],[Balance]]&lt;=200000,"Medium",
    Merge1[[#This Row],[Balance]]&gt;200000,"High"
)</f>
        <v>High</v>
      </c>
    </row>
    <row r="1075" spans="1:29" x14ac:dyDescent="0.25">
      <c r="A1075" s="1" t="s">
        <v>948</v>
      </c>
      <c r="B1075" s="1" t="s">
        <v>6022</v>
      </c>
      <c r="C1075" s="1" t="s">
        <v>5832</v>
      </c>
      <c r="D1075" s="2">
        <v>45637</v>
      </c>
      <c r="E1075">
        <v>175607</v>
      </c>
      <c r="F1075">
        <v>740</v>
      </c>
      <c r="G1075">
        <v>464822</v>
      </c>
      <c r="H1075" s="1" t="s">
        <v>5850</v>
      </c>
      <c r="I1075" s="1" t="s">
        <v>6617</v>
      </c>
      <c r="J1075" s="1" t="s">
        <v>6245</v>
      </c>
      <c r="K1075">
        <v>74</v>
      </c>
      <c r="L1075" s="1" t="s">
        <v>6256</v>
      </c>
      <c r="M1075" s="1" t="s">
        <v>6247</v>
      </c>
      <c r="N1075">
        <v>196076</v>
      </c>
      <c r="O1075" s="1" t="s">
        <v>6248</v>
      </c>
      <c r="P1075" s="2">
        <v>43335</v>
      </c>
      <c r="Q1075" s="2">
        <v>45719</v>
      </c>
      <c r="R1075" s="1" t="s">
        <v>6899</v>
      </c>
      <c r="S1075" s="1" t="s">
        <v>6914</v>
      </c>
      <c r="T1075" s="1" t="s">
        <v>14</v>
      </c>
      <c r="U1075">
        <v>6419</v>
      </c>
      <c r="V1075" s="1" t="s">
        <v>19</v>
      </c>
      <c r="W1075" s="1" t="s">
        <v>55</v>
      </c>
      <c r="X1075" s="2">
        <f t="shared" ca="1" si="16"/>
        <v>45937</v>
      </c>
      <c r="Y1075" s="1">
        <f ca="1">ROUND(YEARFRAC(Merge1[[#This Row],[Join_Date]],Merge1[[#This Row],[Today]], 3),0)</f>
        <v>7</v>
      </c>
      <c r="Z1075" s="1" t="str" cm="1">
        <f t="array" aca="1" ref="Z1075" ca="1">_xlfn.IFS(
   Merge1[[#This Row],[Customer Tenure]]&lt;=2,"New",
   Merge1[[#This Row],[Customer Tenure]]&lt;=5,"Emerging",
  Merge1[[#This Row],[Customer Tenure]]&lt;9,"Established",
   TRUE,"Loyal"
)</f>
        <v>Established</v>
      </c>
      <c r="AA1075" s="1" t="str" cm="1">
        <f t="array" ref="AA1075">_xlfn.IFS(Merge1[[#This Row],[Income]]&lt;=30000,"Low",Merge1[[#This Row],[Income]]&lt;=60000,"Medium",Merge1[[#This Row],[Income]]&lt;=100000,"High", Merge1[[#This Row],[Income]]&gt;100000," Premium")</f>
        <v xml:space="preserve"> Premium</v>
      </c>
      <c r="AB1075" s="1" t="str" cm="1">
        <f t="array" ref="AB1075">_xlfn.IFS(Merge1[[#This Row],[Age]]&lt;= 28,"Gen Z", Merge1[[#This Row],[Age]]&lt;=44,"Millennials", Merge1[[#This Row],[Age]]&lt;=60,"Gen X", Merge1[[#This Row],[Age]]&gt;60,"Baby Boomers")</f>
        <v>Baby Boomers</v>
      </c>
      <c r="AC1075" s="1" t="str" cm="1">
        <f t="array" ref="AC1075">_xlfn.IFS(
    Merge1[[#This Row],[Balance]]&lt;=50000,"Low",
    Merge1[[#This Row],[Balance]]&lt;=200000,"Medium",
    Merge1[[#This Row],[Balance]]&gt;200000,"High"
)</f>
        <v>Medium</v>
      </c>
    </row>
    <row r="1076" spans="1:29" x14ac:dyDescent="0.25">
      <c r="A1076" s="1" t="s">
        <v>128</v>
      </c>
      <c r="B1076" s="1" t="s">
        <v>5933</v>
      </c>
      <c r="C1076" s="1" t="s">
        <v>5835</v>
      </c>
      <c r="D1076" s="2">
        <v>44192</v>
      </c>
      <c r="E1076">
        <v>221135</v>
      </c>
      <c r="F1076">
        <v>371</v>
      </c>
      <c r="G1076">
        <v>0</v>
      </c>
      <c r="H1076" s="1" t="s">
        <v>5833</v>
      </c>
      <c r="I1076" s="1" t="s">
        <v>6297</v>
      </c>
      <c r="J1076" s="1" t="s">
        <v>6240</v>
      </c>
      <c r="K1076">
        <v>65</v>
      </c>
      <c r="L1076" s="1" t="s">
        <v>6246</v>
      </c>
      <c r="M1076" s="1" t="s">
        <v>6242</v>
      </c>
      <c r="N1076">
        <v>138533</v>
      </c>
      <c r="O1076" s="1" t="s">
        <v>6248</v>
      </c>
      <c r="P1076" s="2">
        <v>42742</v>
      </c>
      <c r="Q1076" s="2">
        <v>45657</v>
      </c>
      <c r="R1076" s="1" t="s">
        <v>6904</v>
      </c>
      <c r="S1076" s="1" t="s">
        <v>6916</v>
      </c>
      <c r="T1076" s="1" t="s">
        <v>23</v>
      </c>
      <c r="U1076">
        <v>9878</v>
      </c>
      <c r="V1076" s="1" t="s">
        <v>10</v>
      </c>
      <c r="W1076" s="1" t="s">
        <v>40</v>
      </c>
      <c r="X1076" s="2">
        <f t="shared" ca="1" si="16"/>
        <v>45937</v>
      </c>
      <c r="Y1076" s="1">
        <f ca="1">ROUND(YEARFRAC(Merge1[[#This Row],[Join_Date]],Merge1[[#This Row],[Today]], 3),0)</f>
        <v>9</v>
      </c>
      <c r="Z1076" s="1" t="str" cm="1">
        <f t="array" aca="1" ref="Z1076" ca="1">_xlfn.IFS(
   Merge1[[#This Row],[Customer Tenure]]&lt;=2,"New",
   Merge1[[#This Row],[Customer Tenure]]&lt;=5,"Emerging",
  Merge1[[#This Row],[Customer Tenure]]&lt;9,"Established",
   TRUE,"Loyal"
)</f>
        <v>Loyal</v>
      </c>
      <c r="AA1076" s="1" t="str" cm="1">
        <f t="array" ref="AA1076">_xlfn.IFS(Merge1[[#This Row],[Income]]&lt;=30000,"Low",Merge1[[#This Row],[Income]]&lt;=60000,"Medium",Merge1[[#This Row],[Income]]&lt;=100000,"High", Merge1[[#This Row],[Income]]&gt;100000," Premium")</f>
        <v xml:space="preserve"> Premium</v>
      </c>
      <c r="AB1076" s="1" t="str" cm="1">
        <f t="array" ref="AB1076">_xlfn.IFS(Merge1[[#This Row],[Age]]&lt;= 28,"Gen Z", Merge1[[#This Row],[Age]]&lt;=44,"Millennials", Merge1[[#This Row],[Age]]&lt;=60,"Gen X", Merge1[[#This Row],[Age]]&gt;60,"Baby Boomers")</f>
        <v>Baby Boomers</v>
      </c>
      <c r="AC1076" s="1" t="str" cm="1">
        <f t="array" ref="AC1076">_xlfn.IFS(
    Merge1[[#This Row],[Balance]]&lt;=50000,"Low",
    Merge1[[#This Row],[Balance]]&lt;=200000,"Medium",
    Merge1[[#This Row],[Balance]]&gt;200000,"High"
)</f>
        <v>High</v>
      </c>
    </row>
    <row r="1077" spans="1:29" x14ac:dyDescent="0.25">
      <c r="A1077" s="1" t="s">
        <v>1703</v>
      </c>
      <c r="B1077" s="1" t="s">
        <v>5871</v>
      </c>
      <c r="C1077" s="1" t="s">
        <v>5835</v>
      </c>
      <c r="D1077" s="2">
        <v>44430</v>
      </c>
      <c r="E1077">
        <v>156470</v>
      </c>
      <c r="F1077">
        <v>419</v>
      </c>
      <c r="G1077">
        <v>0</v>
      </c>
      <c r="H1077" s="1" t="s">
        <v>5833</v>
      </c>
      <c r="I1077" s="1" t="s">
        <v>6451</v>
      </c>
      <c r="J1077" s="1" t="s">
        <v>6240</v>
      </c>
      <c r="K1077">
        <v>22</v>
      </c>
      <c r="L1077" s="1" t="s">
        <v>6246</v>
      </c>
      <c r="M1077" s="1" t="s">
        <v>6242</v>
      </c>
      <c r="N1077">
        <v>93609</v>
      </c>
      <c r="O1077" s="1" t="s">
        <v>6243</v>
      </c>
      <c r="P1077" s="2">
        <v>44252</v>
      </c>
      <c r="Q1077" s="2">
        <v>45177</v>
      </c>
      <c r="R1077" s="1" t="s">
        <v>6897</v>
      </c>
      <c r="S1077" s="1" t="s">
        <v>6909</v>
      </c>
      <c r="T1077" s="1" t="s">
        <v>28</v>
      </c>
      <c r="U1077">
        <v>4323</v>
      </c>
      <c r="V1077" s="1" t="s">
        <v>19</v>
      </c>
      <c r="W1077" s="1" t="s">
        <v>16</v>
      </c>
      <c r="X1077" s="2">
        <f t="shared" ca="1" si="16"/>
        <v>45937</v>
      </c>
      <c r="Y1077" s="1">
        <f ca="1">ROUND(YEARFRAC(Merge1[[#This Row],[Join_Date]],Merge1[[#This Row],[Today]], 3),0)</f>
        <v>5</v>
      </c>
      <c r="Z1077" s="1" t="str" cm="1">
        <f t="array" aca="1" ref="Z1077" ca="1">_xlfn.IFS(
   Merge1[[#This Row],[Customer Tenure]]&lt;=2,"New",
   Merge1[[#This Row],[Customer Tenure]]&lt;=5,"Emerging",
  Merge1[[#This Row],[Customer Tenure]]&lt;9,"Established",
   TRUE,"Loyal"
)</f>
        <v>Emerging</v>
      </c>
      <c r="AA1077" s="1" t="str" cm="1">
        <f t="array" ref="AA1077">_xlfn.IFS(Merge1[[#This Row],[Income]]&lt;=30000,"Low",Merge1[[#This Row],[Income]]&lt;=60000,"Medium",Merge1[[#This Row],[Income]]&lt;=100000,"High", Merge1[[#This Row],[Income]]&gt;100000," Premium")</f>
        <v>High</v>
      </c>
      <c r="AB1077" s="1" t="str" cm="1">
        <f t="array" ref="AB1077">_xlfn.IFS(Merge1[[#This Row],[Age]]&lt;= 28,"Gen Z", Merge1[[#This Row],[Age]]&lt;=44,"Millennials", Merge1[[#This Row],[Age]]&lt;=60,"Gen X", Merge1[[#This Row],[Age]]&gt;60,"Baby Boomers")</f>
        <v>Gen Z</v>
      </c>
      <c r="AC1077" s="1" t="str" cm="1">
        <f t="array" ref="AC1077">_xlfn.IFS(
    Merge1[[#This Row],[Balance]]&lt;=50000,"Low",
    Merge1[[#This Row],[Balance]]&lt;=200000,"Medium",
    Merge1[[#This Row],[Balance]]&gt;200000,"High"
)</f>
        <v>Medium</v>
      </c>
    </row>
    <row r="1078" spans="1:29" x14ac:dyDescent="0.25">
      <c r="A1078" s="1" t="s">
        <v>392</v>
      </c>
      <c r="B1078" s="1" t="s">
        <v>6087</v>
      </c>
      <c r="C1078" s="1" t="s">
        <v>5835</v>
      </c>
      <c r="D1078" s="2">
        <v>44650</v>
      </c>
      <c r="E1078">
        <v>19610</v>
      </c>
      <c r="F1078">
        <v>395</v>
      </c>
      <c r="G1078">
        <v>0</v>
      </c>
      <c r="H1078" s="1" t="s">
        <v>5838</v>
      </c>
      <c r="I1078" s="1" t="s">
        <v>6277</v>
      </c>
      <c r="J1078" s="1" t="s">
        <v>6240</v>
      </c>
      <c r="K1078">
        <v>49</v>
      </c>
      <c r="L1078" s="1" t="s">
        <v>6260</v>
      </c>
      <c r="M1078" s="1" t="s">
        <v>6254</v>
      </c>
      <c r="N1078">
        <v>54636</v>
      </c>
      <c r="O1078" s="1" t="s">
        <v>6243</v>
      </c>
      <c r="P1078" s="2">
        <v>43643</v>
      </c>
      <c r="Q1078" s="2">
        <v>45331</v>
      </c>
      <c r="R1078" s="1" t="s">
        <v>6885</v>
      </c>
      <c r="S1078" s="1" t="s">
        <v>6886</v>
      </c>
      <c r="T1078" s="1" t="s">
        <v>9</v>
      </c>
      <c r="U1078">
        <v>5656</v>
      </c>
      <c r="V1078" s="1" t="s">
        <v>19</v>
      </c>
      <c r="W1078" s="1" t="s">
        <v>55</v>
      </c>
      <c r="X1078" s="2">
        <f t="shared" ca="1" si="16"/>
        <v>45937</v>
      </c>
      <c r="Y1078" s="1">
        <f ca="1">ROUND(YEARFRAC(Merge1[[#This Row],[Join_Date]],Merge1[[#This Row],[Today]], 3),0)</f>
        <v>6</v>
      </c>
      <c r="Z1078" s="1" t="str" cm="1">
        <f t="array" aca="1" ref="Z1078" ca="1">_xlfn.IFS(
   Merge1[[#This Row],[Customer Tenure]]&lt;=2,"New",
   Merge1[[#This Row],[Customer Tenure]]&lt;=5,"Emerging",
  Merge1[[#This Row],[Customer Tenure]]&lt;9,"Established",
   TRUE,"Loyal"
)</f>
        <v>Established</v>
      </c>
      <c r="AA1078" s="1" t="str" cm="1">
        <f t="array" ref="AA1078">_xlfn.IFS(Merge1[[#This Row],[Income]]&lt;=30000,"Low",Merge1[[#This Row],[Income]]&lt;=60000,"Medium",Merge1[[#This Row],[Income]]&lt;=100000,"High", Merge1[[#This Row],[Income]]&gt;100000," Premium")</f>
        <v>Medium</v>
      </c>
      <c r="AB1078" s="1" t="str" cm="1">
        <f t="array" ref="AB1078">_xlfn.IFS(Merge1[[#This Row],[Age]]&lt;= 28,"Gen Z", Merge1[[#This Row],[Age]]&lt;=44,"Millennials", Merge1[[#This Row],[Age]]&lt;=60,"Gen X", Merge1[[#This Row],[Age]]&gt;60,"Baby Boomers")</f>
        <v>Gen X</v>
      </c>
      <c r="AC1078" s="1" t="str" cm="1">
        <f t="array" ref="AC1078">_xlfn.IFS(
    Merge1[[#This Row],[Balance]]&lt;=50000,"Low",
    Merge1[[#This Row],[Balance]]&lt;=200000,"Medium",
    Merge1[[#This Row],[Balance]]&gt;200000,"High"
)</f>
        <v>Low</v>
      </c>
    </row>
    <row r="1079" spans="1:29" x14ac:dyDescent="0.25">
      <c r="A1079" s="1" t="s">
        <v>72</v>
      </c>
      <c r="B1079" s="1" t="s">
        <v>5864</v>
      </c>
      <c r="C1079" s="1" t="s">
        <v>5835</v>
      </c>
      <c r="D1079" s="2">
        <v>44092</v>
      </c>
      <c r="E1079">
        <v>29493</v>
      </c>
      <c r="F1079">
        <v>431</v>
      </c>
      <c r="G1079">
        <v>0</v>
      </c>
      <c r="H1079" s="1" t="s">
        <v>5833</v>
      </c>
      <c r="I1079" s="1" t="s">
        <v>6564</v>
      </c>
      <c r="J1079" s="1" t="s">
        <v>6245</v>
      </c>
      <c r="K1079">
        <v>29</v>
      </c>
      <c r="L1079" s="1" t="s">
        <v>6241</v>
      </c>
      <c r="M1079" s="1" t="s">
        <v>6251</v>
      </c>
      <c r="N1079">
        <v>124101</v>
      </c>
      <c r="O1079" s="1" t="s">
        <v>6248</v>
      </c>
      <c r="P1079" s="2">
        <v>45422</v>
      </c>
      <c r="Q1079" s="2">
        <v>45858</v>
      </c>
      <c r="R1079" s="1" t="s">
        <v>6891</v>
      </c>
      <c r="S1079" s="1" t="s">
        <v>6892</v>
      </c>
      <c r="T1079" s="1" t="s">
        <v>23</v>
      </c>
      <c r="U1079">
        <v>7618</v>
      </c>
      <c r="V1079" s="1" t="s">
        <v>24</v>
      </c>
      <c r="W1079" s="1" t="s">
        <v>45</v>
      </c>
      <c r="X1079" s="2">
        <f t="shared" ca="1" si="16"/>
        <v>45937</v>
      </c>
      <c r="Y1079" s="1">
        <f ca="1">ROUND(YEARFRAC(Merge1[[#This Row],[Join_Date]],Merge1[[#This Row],[Today]], 3),0)</f>
        <v>1</v>
      </c>
      <c r="Z1079" s="1" t="str" cm="1">
        <f t="array" aca="1" ref="Z1079" ca="1">_xlfn.IFS(
   Merge1[[#This Row],[Customer Tenure]]&lt;=2,"New",
   Merge1[[#This Row],[Customer Tenure]]&lt;=5,"Emerging",
  Merge1[[#This Row],[Customer Tenure]]&lt;9,"Established",
   TRUE,"Loyal"
)</f>
        <v>New</v>
      </c>
      <c r="AA1079" s="1" t="str" cm="1">
        <f t="array" ref="AA1079">_xlfn.IFS(Merge1[[#This Row],[Income]]&lt;=30000,"Low",Merge1[[#This Row],[Income]]&lt;=60000,"Medium",Merge1[[#This Row],[Income]]&lt;=100000,"High", Merge1[[#This Row],[Income]]&gt;100000," Premium")</f>
        <v xml:space="preserve"> Premium</v>
      </c>
      <c r="AB1079" s="1" t="str" cm="1">
        <f t="array" ref="AB1079">_xlfn.IFS(Merge1[[#This Row],[Age]]&lt;= 28,"Gen Z", Merge1[[#This Row],[Age]]&lt;=44,"Millennials", Merge1[[#This Row],[Age]]&lt;=60,"Gen X", Merge1[[#This Row],[Age]]&gt;60,"Baby Boomers")</f>
        <v>Millennials</v>
      </c>
      <c r="AC1079" s="1" t="str" cm="1">
        <f t="array" ref="AC1079">_xlfn.IFS(
    Merge1[[#This Row],[Balance]]&lt;=50000,"Low",
    Merge1[[#This Row],[Balance]]&lt;=200000,"Medium",
    Merge1[[#This Row],[Balance]]&gt;200000,"High"
)</f>
        <v>Low</v>
      </c>
    </row>
    <row r="1080" spans="1:29" x14ac:dyDescent="0.25">
      <c r="A1080" s="1" t="s">
        <v>158</v>
      </c>
      <c r="B1080" s="1" t="s">
        <v>6099</v>
      </c>
      <c r="C1080" s="1" t="s">
        <v>5832</v>
      </c>
      <c r="D1080" s="2">
        <v>43144</v>
      </c>
      <c r="E1080">
        <v>444943</v>
      </c>
      <c r="F1080">
        <v>368</v>
      </c>
      <c r="G1080">
        <v>493815</v>
      </c>
      <c r="H1080" s="1" t="s">
        <v>5833</v>
      </c>
      <c r="I1080" s="1" t="s">
        <v>6598</v>
      </c>
      <c r="J1080" s="1" t="s">
        <v>6245</v>
      </c>
      <c r="K1080">
        <v>64</v>
      </c>
      <c r="L1080" s="1" t="s">
        <v>6246</v>
      </c>
      <c r="M1080" s="1" t="s">
        <v>6257</v>
      </c>
      <c r="N1080">
        <v>145816</v>
      </c>
      <c r="O1080" s="1" t="s">
        <v>6252</v>
      </c>
      <c r="P1080" s="2">
        <v>44500</v>
      </c>
      <c r="Q1080" s="2">
        <v>45462</v>
      </c>
      <c r="R1080" s="1" t="s">
        <v>6883</v>
      </c>
      <c r="S1080" s="1" t="s">
        <v>6884</v>
      </c>
      <c r="T1080" s="1" t="s">
        <v>28</v>
      </c>
      <c r="U1080">
        <v>3731</v>
      </c>
      <c r="V1080" s="1" t="s">
        <v>15</v>
      </c>
      <c r="W1080" s="1" t="s">
        <v>106</v>
      </c>
      <c r="X1080" s="2">
        <f t="shared" ca="1" si="16"/>
        <v>45937</v>
      </c>
      <c r="Y1080" s="1">
        <f ca="1">ROUND(YEARFRAC(Merge1[[#This Row],[Join_Date]],Merge1[[#This Row],[Today]], 3),0)</f>
        <v>4</v>
      </c>
      <c r="Z1080" s="1" t="str" cm="1">
        <f t="array" aca="1" ref="Z1080" ca="1">_xlfn.IFS(
   Merge1[[#This Row],[Customer Tenure]]&lt;=2,"New",
   Merge1[[#This Row],[Customer Tenure]]&lt;=5,"Emerging",
  Merge1[[#This Row],[Customer Tenure]]&lt;9,"Established",
   TRUE,"Loyal"
)</f>
        <v>Emerging</v>
      </c>
      <c r="AA1080" s="1" t="str" cm="1">
        <f t="array" ref="AA1080">_xlfn.IFS(Merge1[[#This Row],[Income]]&lt;=30000,"Low",Merge1[[#This Row],[Income]]&lt;=60000,"Medium",Merge1[[#This Row],[Income]]&lt;=100000,"High", Merge1[[#This Row],[Income]]&gt;100000," Premium")</f>
        <v xml:space="preserve"> Premium</v>
      </c>
      <c r="AB1080" s="1" t="str" cm="1">
        <f t="array" ref="AB1080">_xlfn.IFS(Merge1[[#This Row],[Age]]&lt;= 28,"Gen Z", Merge1[[#This Row],[Age]]&lt;=44,"Millennials", Merge1[[#This Row],[Age]]&lt;=60,"Gen X", Merge1[[#This Row],[Age]]&gt;60,"Baby Boomers")</f>
        <v>Baby Boomers</v>
      </c>
      <c r="AC1080" s="1" t="str" cm="1">
        <f t="array" ref="AC1080">_xlfn.IFS(
    Merge1[[#This Row],[Balance]]&lt;=50000,"Low",
    Merge1[[#This Row],[Balance]]&lt;=200000,"Medium",
    Merge1[[#This Row],[Balance]]&gt;200000,"High"
)</f>
        <v>High</v>
      </c>
    </row>
    <row r="1081" spans="1:29" x14ac:dyDescent="0.25">
      <c r="A1081" s="1" t="s">
        <v>249</v>
      </c>
      <c r="B1081" s="1" t="s">
        <v>5863</v>
      </c>
      <c r="C1081" s="1" t="s">
        <v>5835</v>
      </c>
      <c r="D1081" s="2">
        <v>44000</v>
      </c>
      <c r="E1081">
        <v>303297</v>
      </c>
      <c r="F1081">
        <v>462</v>
      </c>
      <c r="G1081">
        <v>0</v>
      </c>
      <c r="H1081" s="1" t="s">
        <v>5833</v>
      </c>
      <c r="I1081" s="1" t="s">
        <v>6396</v>
      </c>
      <c r="J1081" s="1" t="s">
        <v>6245</v>
      </c>
      <c r="K1081">
        <v>71</v>
      </c>
      <c r="L1081" s="1" t="s">
        <v>6260</v>
      </c>
      <c r="M1081" s="1" t="s">
        <v>6257</v>
      </c>
      <c r="N1081">
        <v>69708</v>
      </c>
      <c r="O1081" s="1" t="s">
        <v>6248</v>
      </c>
      <c r="P1081" s="2">
        <v>45797</v>
      </c>
      <c r="Q1081" s="2">
        <v>45568</v>
      </c>
      <c r="R1081" s="1" t="s">
        <v>6912</v>
      </c>
      <c r="S1081" s="1" t="s">
        <v>6917</v>
      </c>
      <c r="T1081" s="1" t="s">
        <v>14</v>
      </c>
      <c r="U1081">
        <v>7921</v>
      </c>
      <c r="V1081" s="1" t="s">
        <v>10</v>
      </c>
      <c r="W1081" s="1" t="s">
        <v>20</v>
      </c>
      <c r="X1081" s="2">
        <f t="shared" ca="1" si="16"/>
        <v>45937</v>
      </c>
      <c r="Y1081" s="1">
        <f ca="1">ROUND(YEARFRAC(Merge1[[#This Row],[Join_Date]],Merge1[[#This Row],[Today]], 3),0)</f>
        <v>0</v>
      </c>
      <c r="Z1081" s="1" t="str" cm="1">
        <f t="array" aca="1" ref="Z1081" ca="1">_xlfn.IFS(
   Merge1[[#This Row],[Customer Tenure]]&lt;=2,"New",
   Merge1[[#This Row],[Customer Tenure]]&lt;=5,"Emerging",
  Merge1[[#This Row],[Customer Tenure]]&lt;9,"Established",
   TRUE,"Loyal"
)</f>
        <v>New</v>
      </c>
      <c r="AA1081" s="1" t="str" cm="1">
        <f t="array" ref="AA1081">_xlfn.IFS(Merge1[[#This Row],[Income]]&lt;=30000,"Low",Merge1[[#This Row],[Income]]&lt;=60000,"Medium",Merge1[[#This Row],[Income]]&lt;=100000,"High", Merge1[[#This Row],[Income]]&gt;100000," Premium")</f>
        <v>High</v>
      </c>
      <c r="AB1081" s="1" t="str" cm="1">
        <f t="array" ref="AB1081">_xlfn.IFS(Merge1[[#This Row],[Age]]&lt;= 28,"Gen Z", Merge1[[#This Row],[Age]]&lt;=44,"Millennials", Merge1[[#This Row],[Age]]&lt;=60,"Gen X", Merge1[[#This Row],[Age]]&gt;60,"Baby Boomers")</f>
        <v>Baby Boomers</v>
      </c>
      <c r="AC1081" s="1" t="str" cm="1">
        <f t="array" ref="AC1081">_xlfn.IFS(
    Merge1[[#This Row],[Balance]]&lt;=50000,"Low",
    Merge1[[#This Row],[Balance]]&lt;=200000,"Medium",
    Merge1[[#This Row],[Balance]]&gt;200000,"High"
)</f>
        <v>High</v>
      </c>
    </row>
    <row r="1082" spans="1:29" x14ac:dyDescent="0.25">
      <c r="A1082" s="1" t="s">
        <v>504</v>
      </c>
      <c r="B1082" s="1" t="s">
        <v>5847</v>
      </c>
      <c r="C1082" s="1" t="s">
        <v>5842</v>
      </c>
      <c r="D1082" s="2">
        <v>45351</v>
      </c>
      <c r="E1082">
        <v>130299</v>
      </c>
      <c r="F1082">
        <v>500</v>
      </c>
      <c r="G1082">
        <v>0</v>
      </c>
      <c r="H1082" s="1" t="s">
        <v>5833</v>
      </c>
      <c r="I1082" s="1" t="s">
        <v>6844</v>
      </c>
      <c r="J1082" s="1" t="s">
        <v>6245</v>
      </c>
      <c r="K1082">
        <v>55</v>
      </c>
      <c r="L1082" s="1" t="s">
        <v>6246</v>
      </c>
      <c r="M1082" s="1" t="s">
        <v>6266</v>
      </c>
      <c r="N1082">
        <v>166470</v>
      </c>
      <c r="O1082" s="1" t="s">
        <v>6243</v>
      </c>
      <c r="P1082" s="2">
        <v>45621</v>
      </c>
      <c r="Q1082" s="2">
        <v>45503</v>
      </c>
      <c r="R1082" s="1" t="s">
        <v>6891</v>
      </c>
      <c r="S1082" s="1" t="s">
        <v>6895</v>
      </c>
      <c r="T1082" s="1" t="s">
        <v>28</v>
      </c>
      <c r="U1082">
        <v>1681</v>
      </c>
      <c r="V1082" s="1" t="s">
        <v>15</v>
      </c>
      <c r="W1082" s="1" t="s">
        <v>16</v>
      </c>
      <c r="X1082" s="2">
        <f t="shared" ca="1" si="16"/>
        <v>45937</v>
      </c>
      <c r="Y1082" s="1">
        <f ca="1">ROUND(YEARFRAC(Merge1[[#This Row],[Join_Date]],Merge1[[#This Row],[Today]], 3),0)</f>
        <v>1</v>
      </c>
      <c r="Z1082" s="1" t="str" cm="1">
        <f t="array" aca="1" ref="Z1082" ca="1">_xlfn.IFS(
   Merge1[[#This Row],[Customer Tenure]]&lt;=2,"New",
   Merge1[[#This Row],[Customer Tenure]]&lt;=5,"Emerging",
  Merge1[[#This Row],[Customer Tenure]]&lt;9,"Established",
   TRUE,"Loyal"
)</f>
        <v>New</v>
      </c>
      <c r="AA1082" s="1" t="str" cm="1">
        <f t="array" ref="AA1082">_xlfn.IFS(Merge1[[#This Row],[Income]]&lt;=30000,"Low",Merge1[[#This Row],[Income]]&lt;=60000,"Medium",Merge1[[#This Row],[Income]]&lt;=100000,"High", Merge1[[#This Row],[Income]]&gt;100000," Premium")</f>
        <v xml:space="preserve"> Premium</v>
      </c>
      <c r="AB1082" s="1" t="str" cm="1">
        <f t="array" ref="AB1082">_xlfn.IFS(Merge1[[#This Row],[Age]]&lt;= 28,"Gen Z", Merge1[[#This Row],[Age]]&lt;=44,"Millennials", Merge1[[#This Row],[Age]]&lt;=60,"Gen X", Merge1[[#This Row],[Age]]&gt;60,"Baby Boomers")</f>
        <v>Gen X</v>
      </c>
      <c r="AC1082" s="1" t="str" cm="1">
        <f t="array" ref="AC1082">_xlfn.IFS(
    Merge1[[#This Row],[Balance]]&lt;=50000,"Low",
    Merge1[[#This Row],[Balance]]&lt;=200000,"Medium",
    Merge1[[#This Row],[Balance]]&gt;200000,"High"
)</f>
        <v>Medium</v>
      </c>
    </row>
    <row r="1083" spans="1:29" x14ac:dyDescent="0.25">
      <c r="A1083" s="1" t="s">
        <v>1710</v>
      </c>
      <c r="B1083" s="1" t="s">
        <v>6080</v>
      </c>
      <c r="C1083" s="1" t="s">
        <v>5842</v>
      </c>
      <c r="D1083" s="2">
        <v>44551</v>
      </c>
      <c r="E1083">
        <v>282320</v>
      </c>
      <c r="F1083">
        <v>303</v>
      </c>
      <c r="G1083">
        <v>0</v>
      </c>
      <c r="H1083" s="1" t="s">
        <v>5833</v>
      </c>
      <c r="I1083" s="1" t="s">
        <v>6469</v>
      </c>
      <c r="J1083" s="1" t="s">
        <v>6245</v>
      </c>
      <c r="K1083">
        <v>33</v>
      </c>
      <c r="L1083" s="1" t="s">
        <v>6241</v>
      </c>
      <c r="M1083" s="1" t="s">
        <v>6242</v>
      </c>
      <c r="N1083">
        <v>77372</v>
      </c>
      <c r="O1083" s="1" t="s">
        <v>6243</v>
      </c>
      <c r="P1083" s="2">
        <v>42292</v>
      </c>
      <c r="Q1083" s="2">
        <v>45856</v>
      </c>
      <c r="R1083" s="1" t="s">
        <v>6891</v>
      </c>
      <c r="S1083" s="1" t="s">
        <v>6892</v>
      </c>
      <c r="T1083" s="1" t="s">
        <v>23</v>
      </c>
      <c r="U1083">
        <v>926</v>
      </c>
      <c r="V1083" s="1" t="s">
        <v>15</v>
      </c>
      <c r="W1083" s="1" t="s">
        <v>25</v>
      </c>
      <c r="X1083" s="2">
        <f t="shared" ca="1" si="16"/>
        <v>45937</v>
      </c>
      <c r="Y1083" s="1">
        <f ca="1">ROUND(YEARFRAC(Merge1[[#This Row],[Join_Date]],Merge1[[#This Row],[Today]], 3),0)</f>
        <v>10</v>
      </c>
      <c r="Z1083" s="1" t="str" cm="1">
        <f t="array" aca="1" ref="Z1083" ca="1">_xlfn.IFS(
   Merge1[[#This Row],[Customer Tenure]]&lt;=2,"New",
   Merge1[[#This Row],[Customer Tenure]]&lt;=5,"Emerging",
  Merge1[[#This Row],[Customer Tenure]]&lt;9,"Established",
   TRUE,"Loyal"
)</f>
        <v>Loyal</v>
      </c>
      <c r="AA1083" s="1" t="str" cm="1">
        <f t="array" ref="AA1083">_xlfn.IFS(Merge1[[#This Row],[Income]]&lt;=30000,"Low",Merge1[[#This Row],[Income]]&lt;=60000,"Medium",Merge1[[#This Row],[Income]]&lt;=100000,"High", Merge1[[#This Row],[Income]]&gt;100000," Premium")</f>
        <v>High</v>
      </c>
      <c r="AB1083" s="1" t="str" cm="1">
        <f t="array" ref="AB1083">_xlfn.IFS(Merge1[[#This Row],[Age]]&lt;= 28,"Gen Z", Merge1[[#This Row],[Age]]&lt;=44,"Millennials", Merge1[[#This Row],[Age]]&lt;=60,"Gen X", Merge1[[#This Row],[Age]]&gt;60,"Baby Boomers")</f>
        <v>Millennials</v>
      </c>
      <c r="AC1083" s="1" t="str" cm="1">
        <f t="array" ref="AC1083">_xlfn.IFS(
    Merge1[[#This Row],[Balance]]&lt;=50000,"Low",
    Merge1[[#This Row],[Balance]]&lt;=200000,"Medium",
    Merge1[[#This Row],[Balance]]&gt;200000,"High"
)</f>
        <v>High</v>
      </c>
    </row>
    <row r="1084" spans="1:29" x14ac:dyDescent="0.25">
      <c r="A1084" s="1" t="s">
        <v>1712</v>
      </c>
      <c r="B1084" s="1" t="s">
        <v>5888</v>
      </c>
      <c r="C1084" s="1" t="s">
        <v>5835</v>
      </c>
      <c r="D1084" s="2">
        <v>44346</v>
      </c>
      <c r="E1084">
        <v>337468</v>
      </c>
      <c r="F1084">
        <v>662</v>
      </c>
      <c r="G1084">
        <v>0</v>
      </c>
      <c r="H1084" s="1" t="s">
        <v>5860</v>
      </c>
      <c r="I1084" s="1" t="s">
        <v>6862</v>
      </c>
      <c r="J1084" s="1" t="s">
        <v>6245</v>
      </c>
      <c r="K1084">
        <v>63</v>
      </c>
      <c r="L1084" s="1" t="s">
        <v>6260</v>
      </c>
      <c r="M1084" s="1" t="s">
        <v>6257</v>
      </c>
      <c r="N1084">
        <v>21969</v>
      </c>
      <c r="O1084" s="1" t="s">
        <v>6248</v>
      </c>
      <c r="P1084" s="2">
        <v>45488</v>
      </c>
      <c r="Q1084" s="2">
        <v>45790</v>
      </c>
      <c r="R1084" s="1" t="s">
        <v>6906</v>
      </c>
      <c r="S1084" s="1" t="s">
        <v>6907</v>
      </c>
      <c r="T1084" s="1" t="s">
        <v>23</v>
      </c>
      <c r="U1084">
        <v>5598</v>
      </c>
      <c r="V1084" s="1" t="s">
        <v>19</v>
      </c>
      <c r="W1084" s="1" t="s">
        <v>20</v>
      </c>
      <c r="X1084" s="2">
        <f t="shared" ca="1" si="16"/>
        <v>45937</v>
      </c>
      <c r="Y1084" s="1">
        <f ca="1">ROUND(YEARFRAC(Merge1[[#This Row],[Join_Date]],Merge1[[#This Row],[Today]], 3),0)</f>
        <v>1</v>
      </c>
      <c r="Z1084" s="1" t="str" cm="1">
        <f t="array" aca="1" ref="Z1084" ca="1">_xlfn.IFS(
   Merge1[[#This Row],[Customer Tenure]]&lt;=2,"New",
   Merge1[[#This Row],[Customer Tenure]]&lt;=5,"Emerging",
  Merge1[[#This Row],[Customer Tenure]]&lt;9,"Established",
   TRUE,"Loyal"
)</f>
        <v>New</v>
      </c>
      <c r="AA1084" s="1" t="str" cm="1">
        <f t="array" ref="AA1084">_xlfn.IFS(Merge1[[#This Row],[Income]]&lt;=30000,"Low",Merge1[[#This Row],[Income]]&lt;=60000,"Medium",Merge1[[#This Row],[Income]]&lt;=100000,"High", Merge1[[#This Row],[Income]]&gt;100000," Premium")</f>
        <v>Low</v>
      </c>
      <c r="AB1084" s="1" t="str" cm="1">
        <f t="array" ref="AB1084">_xlfn.IFS(Merge1[[#This Row],[Age]]&lt;= 28,"Gen Z", Merge1[[#This Row],[Age]]&lt;=44,"Millennials", Merge1[[#This Row],[Age]]&lt;=60,"Gen X", Merge1[[#This Row],[Age]]&gt;60,"Baby Boomers")</f>
        <v>Baby Boomers</v>
      </c>
      <c r="AC1084" s="1" t="str" cm="1">
        <f t="array" ref="AC1084">_xlfn.IFS(
    Merge1[[#This Row],[Balance]]&lt;=50000,"Low",
    Merge1[[#This Row],[Balance]]&lt;=200000,"Medium",
    Merge1[[#This Row],[Balance]]&gt;200000,"High"
)</f>
        <v>High</v>
      </c>
    </row>
    <row r="1085" spans="1:29" x14ac:dyDescent="0.25">
      <c r="A1085" s="1" t="s">
        <v>385</v>
      </c>
      <c r="B1085" s="1" t="s">
        <v>5961</v>
      </c>
      <c r="C1085" s="1" t="s">
        <v>5842</v>
      </c>
      <c r="D1085" s="2">
        <v>43073</v>
      </c>
      <c r="E1085">
        <v>30257</v>
      </c>
      <c r="F1085">
        <v>639</v>
      </c>
      <c r="G1085">
        <v>0</v>
      </c>
      <c r="H1085" s="1" t="s">
        <v>5860</v>
      </c>
      <c r="I1085" s="1" t="s">
        <v>6495</v>
      </c>
      <c r="J1085" s="1" t="s">
        <v>6245</v>
      </c>
      <c r="K1085">
        <v>50</v>
      </c>
      <c r="L1085" s="1" t="s">
        <v>6246</v>
      </c>
      <c r="M1085" s="1" t="s">
        <v>6254</v>
      </c>
      <c r="N1085">
        <v>43411</v>
      </c>
      <c r="O1085" s="1" t="s">
        <v>6248</v>
      </c>
      <c r="P1085" s="2">
        <v>43612</v>
      </c>
      <c r="Q1085" s="2">
        <v>45720</v>
      </c>
      <c r="R1085" s="1" t="s">
        <v>6899</v>
      </c>
      <c r="S1085" s="1" t="s">
        <v>6914</v>
      </c>
      <c r="T1085" s="1" t="s">
        <v>28</v>
      </c>
      <c r="U1085">
        <v>9119</v>
      </c>
      <c r="V1085" s="1" t="s">
        <v>15</v>
      </c>
      <c r="W1085" s="1" t="s">
        <v>45</v>
      </c>
      <c r="X1085" s="2">
        <f t="shared" ca="1" si="16"/>
        <v>45937</v>
      </c>
      <c r="Y1085" s="1">
        <f ca="1">ROUND(YEARFRAC(Merge1[[#This Row],[Join_Date]],Merge1[[#This Row],[Today]], 3),0)</f>
        <v>6</v>
      </c>
      <c r="Z1085" s="1" t="str" cm="1">
        <f t="array" aca="1" ref="Z1085" ca="1">_xlfn.IFS(
   Merge1[[#This Row],[Customer Tenure]]&lt;=2,"New",
   Merge1[[#This Row],[Customer Tenure]]&lt;=5,"Emerging",
  Merge1[[#This Row],[Customer Tenure]]&lt;9,"Established",
   TRUE,"Loyal"
)</f>
        <v>Established</v>
      </c>
      <c r="AA1085" s="1" t="str" cm="1">
        <f t="array" ref="AA1085">_xlfn.IFS(Merge1[[#This Row],[Income]]&lt;=30000,"Low",Merge1[[#This Row],[Income]]&lt;=60000,"Medium",Merge1[[#This Row],[Income]]&lt;=100000,"High", Merge1[[#This Row],[Income]]&gt;100000," Premium")</f>
        <v>Medium</v>
      </c>
      <c r="AB1085" s="1" t="str" cm="1">
        <f t="array" ref="AB1085">_xlfn.IFS(Merge1[[#This Row],[Age]]&lt;= 28,"Gen Z", Merge1[[#This Row],[Age]]&lt;=44,"Millennials", Merge1[[#This Row],[Age]]&lt;=60,"Gen X", Merge1[[#This Row],[Age]]&gt;60,"Baby Boomers")</f>
        <v>Gen X</v>
      </c>
      <c r="AC1085" s="1" t="str" cm="1">
        <f t="array" ref="AC1085">_xlfn.IFS(
    Merge1[[#This Row],[Balance]]&lt;=50000,"Low",
    Merge1[[#This Row],[Balance]]&lt;=200000,"Medium",
    Merge1[[#This Row],[Balance]]&gt;200000,"High"
)</f>
        <v>Low</v>
      </c>
    </row>
    <row r="1086" spans="1:29" x14ac:dyDescent="0.25">
      <c r="A1086" s="1" t="s">
        <v>1292</v>
      </c>
      <c r="B1086" s="1" t="s">
        <v>5973</v>
      </c>
      <c r="C1086" s="1" t="s">
        <v>5835</v>
      </c>
      <c r="D1086" s="2">
        <v>43726</v>
      </c>
      <c r="E1086">
        <v>3453</v>
      </c>
      <c r="F1086">
        <v>771</v>
      </c>
      <c r="G1086">
        <v>176635</v>
      </c>
      <c r="H1086" s="1" t="s">
        <v>5860</v>
      </c>
      <c r="I1086" s="1" t="s">
        <v>6498</v>
      </c>
      <c r="J1086" s="1" t="s">
        <v>6240</v>
      </c>
      <c r="K1086">
        <v>60</v>
      </c>
      <c r="L1086" s="1" t="s">
        <v>6246</v>
      </c>
      <c r="M1086" s="1" t="s">
        <v>6254</v>
      </c>
      <c r="N1086">
        <v>154165</v>
      </c>
      <c r="O1086" s="1" t="s">
        <v>6243</v>
      </c>
      <c r="P1086" s="2">
        <v>43118</v>
      </c>
      <c r="Q1086" s="2">
        <v>45864</v>
      </c>
      <c r="R1086" s="1" t="s">
        <v>6891</v>
      </c>
      <c r="S1086" s="1" t="s">
        <v>6892</v>
      </c>
      <c r="T1086" s="1" t="s">
        <v>23</v>
      </c>
      <c r="U1086">
        <v>9335</v>
      </c>
      <c r="V1086" s="1" t="s">
        <v>24</v>
      </c>
      <c r="W1086" s="1" t="s">
        <v>11</v>
      </c>
      <c r="X1086" s="2">
        <f t="shared" ca="1" si="16"/>
        <v>45937</v>
      </c>
      <c r="Y1086" s="1">
        <f ca="1">ROUND(YEARFRAC(Merge1[[#This Row],[Join_Date]],Merge1[[#This Row],[Today]], 3),0)</f>
        <v>8</v>
      </c>
      <c r="Z1086" s="1" t="str" cm="1">
        <f t="array" aca="1" ref="Z1086" ca="1">_xlfn.IFS(
   Merge1[[#This Row],[Customer Tenure]]&lt;=2,"New",
   Merge1[[#This Row],[Customer Tenure]]&lt;=5,"Emerging",
  Merge1[[#This Row],[Customer Tenure]]&lt;9,"Established",
   TRUE,"Loyal"
)</f>
        <v>Established</v>
      </c>
      <c r="AA1086" s="1" t="str" cm="1">
        <f t="array" ref="AA1086">_xlfn.IFS(Merge1[[#This Row],[Income]]&lt;=30000,"Low",Merge1[[#This Row],[Income]]&lt;=60000,"Medium",Merge1[[#This Row],[Income]]&lt;=100000,"High", Merge1[[#This Row],[Income]]&gt;100000," Premium")</f>
        <v xml:space="preserve"> Premium</v>
      </c>
      <c r="AB1086" s="1" t="str" cm="1">
        <f t="array" ref="AB1086">_xlfn.IFS(Merge1[[#This Row],[Age]]&lt;= 28,"Gen Z", Merge1[[#This Row],[Age]]&lt;=44,"Millennials", Merge1[[#This Row],[Age]]&lt;=60,"Gen X", Merge1[[#This Row],[Age]]&gt;60,"Baby Boomers")</f>
        <v>Gen X</v>
      </c>
      <c r="AC1086" s="1" t="str" cm="1">
        <f t="array" ref="AC1086">_xlfn.IFS(
    Merge1[[#This Row],[Balance]]&lt;=50000,"Low",
    Merge1[[#This Row],[Balance]]&lt;=200000,"Medium",
    Merge1[[#This Row],[Balance]]&gt;200000,"High"
)</f>
        <v>Low</v>
      </c>
    </row>
    <row r="1087" spans="1:29" x14ac:dyDescent="0.25">
      <c r="A1087" s="1" t="s">
        <v>1716</v>
      </c>
      <c r="B1087" s="1" t="s">
        <v>6098</v>
      </c>
      <c r="C1087" s="1" t="s">
        <v>5835</v>
      </c>
      <c r="D1087" s="2">
        <v>43847</v>
      </c>
      <c r="E1087">
        <v>425309</v>
      </c>
      <c r="F1087">
        <v>728</v>
      </c>
      <c r="G1087">
        <v>0</v>
      </c>
      <c r="H1087" s="1" t="s">
        <v>5833</v>
      </c>
      <c r="I1087" s="1" t="s">
        <v>6690</v>
      </c>
      <c r="J1087" s="1" t="s">
        <v>6240</v>
      </c>
      <c r="K1087">
        <v>20</v>
      </c>
      <c r="L1087" s="1" t="s">
        <v>6241</v>
      </c>
      <c r="M1087" s="1" t="s">
        <v>6242</v>
      </c>
      <c r="N1087">
        <v>22356</v>
      </c>
      <c r="O1087" s="1" t="s">
        <v>6243</v>
      </c>
      <c r="P1087" s="2">
        <v>43727</v>
      </c>
      <c r="Q1087" s="2">
        <v>45542</v>
      </c>
      <c r="R1087" s="1" t="s">
        <v>6897</v>
      </c>
      <c r="S1087" s="1" t="s">
        <v>6898</v>
      </c>
      <c r="T1087" s="1" t="s">
        <v>9</v>
      </c>
      <c r="U1087">
        <v>6506</v>
      </c>
      <c r="V1087" s="1" t="s">
        <v>10</v>
      </c>
      <c r="W1087" s="1" t="s">
        <v>25</v>
      </c>
      <c r="X1087" s="2">
        <f t="shared" ca="1" si="16"/>
        <v>45937</v>
      </c>
      <c r="Y1087" s="1">
        <f ca="1">ROUND(YEARFRAC(Merge1[[#This Row],[Join_Date]],Merge1[[#This Row],[Today]], 3),0)</f>
        <v>6</v>
      </c>
      <c r="Z1087" s="1" t="str" cm="1">
        <f t="array" aca="1" ref="Z1087" ca="1">_xlfn.IFS(
   Merge1[[#This Row],[Customer Tenure]]&lt;=2,"New",
   Merge1[[#This Row],[Customer Tenure]]&lt;=5,"Emerging",
  Merge1[[#This Row],[Customer Tenure]]&lt;9,"Established",
   TRUE,"Loyal"
)</f>
        <v>Established</v>
      </c>
      <c r="AA1087" s="1" t="str" cm="1">
        <f t="array" ref="AA1087">_xlfn.IFS(Merge1[[#This Row],[Income]]&lt;=30000,"Low",Merge1[[#This Row],[Income]]&lt;=60000,"Medium",Merge1[[#This Row],[Income]]&lt;=100000,"High", Merge1[[#This Row],[Income]]&gt;100000," Premium")</f>
        <v>Low</v>
      </c>
      <c r="AB1087" s="1" t="str" cm="1">
        <f t="array" ref="AB1087">_xlfn.IFS(Merge1[[#This Row],[Age]]&lt;= 28,"Gen Z", Merge1[[#This Row],[Age]]&lt;=44,"Millennials", Merge1[[#This Row],[Age]]&lt;=60,"Gen X", Merge1[[#This Row],[Age]]&gt;60,"Baby Boomers")</f>
        <v>Gen Z</v>
      </c>
      <c r="AC1087" s="1" t="str" cm="1">
        <f t="array" ref="AC1087">_xlfn.IFS(
    Merge1[[#This Row],[Balance]]&lt;=50000,"Low",
    Merge1[[#This Row],[Balance]]&lt;=200000,"Medium",
    Merge1[[#This Row],[Balance]]&gt;200000,"High"
)</f>
        <v>High</v>
      </c>
    </row>
    <row r="1088" spans="1:29" x14ac:dyDescent="0.25">
      <c r="A1088" s="1" t="s">
        <v>979</v>
      </c>
      <c r="B1088" s="1" t="s">
        <v>6078</v>
      </c>
      <c r="C1088" s="1" t="s">
        <v>5846</v>
      </c>
      <c r="D1088" s="2">
        <v>44417</v>
      </c>
      <c r="E1088">
        <v>273721</v>
      </c>
      <c r="F1088">
        <v>649</v>
      </c>
      <c r="G1088">
        <v>0</v>
      </c>
      <c r="H1088" s="1" t="s">
        <v>5833</v>
      </c>
      <c r="I1088" s="1" t="s">
        <v>6766</v>
      </c>
      <c r="J1088" s="1" t="s">
        <v>6240</v>
      </c>
      <c r="K1088">
        <v>70</v>
      </c>
      <c r="L1088" s="1" t="s">
        <v>6260</v>
      </c>
      <c r="M1088" s="1" t="s">
        <v>6254</v>
      </c>
      <c r="N1088">
        <v>155720</v>
      </c>
      <c r="O1088" s="1" t="s">
        <v>6248</v>
      </c>
      <c r="P1088" s="2">
        <v>43022</v>
      </c>
      <c r="Q1088" s="2">
        <v>45397</v>
      </c>
      <c r="R1088" s="1" t="s">
        <v>6893</v>
      </c>
      <c r="S1088" s="1" t="s">
        <v>6911</v>
      </c>
      <c r="T1088" s="1" t="s">
        <v>28</v>
      </c>
      <c r="U1088">
        <v>1846</v>
      </c>
      <c r="V1088" s="1" t="s">
        <v>15</v>
      </c>
      <c r="W1088" s="1" t="s">
        <v>11</v>
      </c>
      <c r="X1088" s="2">
        <f t="shared" ca="1" si="16"/>
        <v>45937</v>
      </c>
      <c r="Y1088" s="1">
        <f ca="1">ROUND(YEARFRAC(Merge1[[#This Row],[Join_Date]],Merge1[[#This Row],[Today]], 3),0)</f>
        <v>8</v>
      </c>
      <c r="Z1088" s="1" t="str" cm="1">
        <f t="array" aca="1" ref="Z1088" ca="1">_xlfn.IFS(
   Merge1[[#This Row],[Customer Tenure]]&lt;=2,"New",
   Merge1[[#This Row],[Customer Tenure]]&lt;=5,"Emerging",
  Merge1[[#This Row],[Customer Tenure]]&lt;9,"Established",
   TRUE,"Loyal"
)</f>
        <v>Established</v>
      </c>
      <c r="AA1088" s="1" t="str" cm="1">
        <f t="array" ref="AA1088">_xlfn.IFS(Merge1[[#This Row],[Income]]&lt;=30000,"Low",Merge1[[#This Row],[Income]]&lt;=60000,"Medium",Merge1[[#This Row],[Income]]&lt;=100000,"High", Merge1[[#This Row],[Income]]&gt;100000," Premium")</f>
        <v xml:space="preserve"> Premium</v>
      </c>
      <c r="AB1088" s="1" t="str" cm="1">
        <f t="array" ref="AB1088">_xlfn.IFS(Merge1[[#This Row],[Age]]&lt;= 28,"Gen Z", Merge1[[#This Row],[Age]]&lt;=44,"Millennials", Merge1[[#This Row],[Age]]&lt;=60,"Gen X", Merge1[[#This Row],[Age]]&gt;60,"Baby Boomers")</f>
        <v>Baby Boomers</v>
      </c>
      <c r="AC1088" s="1" t="str" cm="1">
        <f t="array" ref="AC1088">_xlfn.IFS(
    Merge1[[#This Row],[Balance]]&lt;=50000,"Low",
    Merge1[[#This Row],[Balance]]&lt;=200000,"Medium",
    Merge1[[#This Row],[Balance]]&gt;200000,"High"
)</f>
        <v>High</v>
      </c>
    </row>
    <row r="1089" spans="1:29" x14ac:dyDescent="0.25">
      <c r="A1089" s="1" t="s">
        <v>807</v>
      </c>
      <c r="B1089" s="1" t="s">
        <v>5978</v>
      </c>
      <c r="C1089" s="1" t="s">
        <v>5842</v>
      </c>
      <c r="D1089" s="2">
        <v>42488</v>
      </c>
      <c r="E1089">
        <v>343303</v>
      </c>
      <c r="F1089">
        <v>446</v>
      </c>
      <c r="G1089">
        <v>0</v>
      </c>
      <c r="H1089" s="1" t="s">
        <v>5833</v>
      </c>
      <c r="I1089" s="1" t="s">
        <v>6428</v>
      </c>
      <c r="J1089" s="1" t="s">
        <v>6240</v>
      </c>
      <c r="K1089">
        <v>66</v>
      </c>
      <c r="L1089" s="1" t="s">
        <v>6241</v>
      </c>
      <c r="M1089" s="1" t="s">
        <v>6266</v>
      </c>
      <c r="N1089">
        <v>83852</v>
      </c>
      <c r="O1089" s="1" t="s">
        <v>6243</v>
      </c>
      <c r="P1089" s="2">
        <v>45560</v>
      </c>
      <c r="Q1089" s="2">
        <v>45350</v>
      </c>
      <c r="R1089" s="1" t="s">
        <v>6885</v>
      </c>
      <c r="S1089" s="1" t="s">
        <v>6886</v>
      </c>
      <c r="T1089" s="1" t="s">
        <v>14</v>
      </c>
      <c r="U1089">
        <v>2148</v>
      </c>
      <c r="V1089" s="1" t="s">
        <v>10</v>
      </c>
      <c r="W1089" s="1" t="s">
        <v>25</v>
      </c>
      <c r="X1089" s="2">
        <f t="shared" ca="1" si="16"/>
        <v>45937</v>
      </c>
      <c r="Y1089" s="1">
        <f ca="1">ROUND(YEARFRAC(Merge1[[#This Row],[Join_Date]],Merge1[[#This Row],[Today]], 3),0)</f>
        <v>1</v>
      </c>
      <c r="Z1089" s="1" t="str" cm="1">
        <f t="array" aca="1" ref="Z1089" ca="1">_xlfn.IFS(
   Merge1[[#This Row],[Customer Tenure]]&lt;=2,"New",
   Merge1[[#This Row],[Customer Tenure]]&lt;=5,"Emerging",
  Merge1[[#This Row],[Customer Tenure]]&lt;9,"Established",
   TRUE,"Loyal"
)</f>
        <v>New</v>
      </c>
      <c r="AA1089" s="1" t="str" cm="1">
        <f t="array" ref="AA1089">_xlfn.IFS(Merge1[[#This Row],[Income]]&lt;=30000,"Low",Merge1[[#This Row],[Income]]&lt;=60000,"Medium",Merge1[[#This Row],[Income]]&lt;=100000,"High", Merge1[[#This Row],[Income]]&gt;100000," Premium")</f>
        <v>High</v>
      </c>
      <c r="AB1089" s="1" t="str" cm="1">
        <f t="array" ref="AB1089">_xlfn.IFS(Merge1[[#This Row],[Age]]&lt;= 28,"Gen Z", Merge1[[#This Row],[Age]]&lt;=44,"Millennials", Merge1[[#This Row],[Age]]&lt;=60,"Gen X", Merge1[[#This Row],[Age]]&gt;60,"Baby Boomers")</f>
        <v>Baby Boomers</v>
      </c>
      <c r="AC1089" s="1" t="str" cm="1">
        <f t="array" ref="AC1089">_xlfn.IFS(
    Merge1[[#This Row],[Balance]]&lt;=50000,"Low",
    Merge1[[#This Row],[Balance]]&lt;=200000,"Medium",
    Merge1[[#This Row],[Balance]]&gt;200000,"High"
)</f>
        <v>High</v>
      </c>
    </row>
    <row r="1090" spans="1:29" x14ac:dyDescent="0.25">
      <c r="A1090" s="1" t="s">
        <v>89</v>
      </c>
      <c r="B1090" s="1" t="s">
        <v>5856</v>
      </c>
      <c r="C1090" s="1" t="s">
        <v>5835</v>
      </c>
      <c r="D1090" s="2">
        <v>44694</v>
      </c>
      <c r="E1090">
        <v>106133</v>
      </c>
      <c r="F1090">
        <v>347</v>
      </c>
      <c r="G1090">
        <v>0</v>
      </c>
      <c r="H1090" s="1" t="s">
        <v>5838</v>
      </c>
      <c r="I1090" s="1" t="s">
        <v>6533</v>
      </c>
      <c r="J1090" s="1" t="s">
        <v>6245</v>
      </c>
      <c r="K1090">
        <v>73</v>
      </c>
      <c r="L1090" s="1" t="s">
        <v>6256</v>
      </c>
      <c r="M1090" s="1" t="s">
        <v>6247</v>
      </c>
      <c r="N1090">
        <v>135672</v>
      </c>
      <c r="O1090" s="1" t="s">
        <v>6248</v>
      </c>
      <c r="P1090" s="2">
        <v>43479</v>
      </c>
      <c r="Q1090" s="2">
        <v>45367</v>
      </c>
      <c r="R1090" s="1" t="s">
        <v>6899</v>
      </c>
      <c r="S1090" s="1" t="s">
        <v>6900</v>
      </c>
      <c r="T1090" s="1" t="s">
        <v>28</v>
      </c>
      <c r="U1090">
        <v>4017</v>
      </c>
      <c r="V1090" s="1" t="s">
        <v>15</v>
      </c>
      <c r="W1090" s="1" t="s">
        <v>20</v>
      </c>
      <c r="X1090" s="2">
        <f t="shared" ref="X1090:X1153" ca="1" si="17">TODAY()</f>
        <v>45937</v>
      </c>
      <c r="Y1090" s="1">
        <f ca="1">ROUND(YEARFRAC(Merge1[[#This Row],[Join_Date]],Merge1[[#This Row],[Today]], 3),0)</f>
        <v>7</v>
      </c>
      <c r="Z1090" s="1" t="str" cm="1">
        <f t="array" aca="1" ref="Z1090" ca="1">_xlfn.IFS(
   Merge1[[#This Row],[Customer Tenure]]&lt;=2,"New",
   Merge1[[#This Row],[Customer Tenure]]&lt;=5,"Emerging",
  Merge1[[#This Row],[Customer Tenure]]&lt;9,"Established",
   TRUE,"Loyal"
)</f>
        <v>Established</v>
      </c>
      <c r="AA1090" s="1" t="str" cm="1">
        <f t="array" ref="AA1090">_xlfn.IFS(Merge1[[#This Row],[Income]]&lt;=30000,"Low",Merge1[[#This Row],[Income]]&lt;=60000,"Medium",Merge1[[#This Row],[Income]]&lt;=100000,"High", Merge1[[#This Row],[Income]]&gt;100000," Premium")</f>
        <v xml:space="preserve"> Premium</v>
      </c>
      <c r="AB1090" s="1" t="str" cm="1">
        <f t="array" ref="AB1090">_xlfn.IFS(Merge1[[#This Row],[Age]]&lt;= 28,"Gen Z", Merge1[[#This Row],[Age]]&lt;=44,"Millennials", Merge1[[#This Row],[Age]]&lt;=60,"Gen X", Merge1[[#This Row],[Age]]&gt;60,"Baby Boomers")</f>
        <v>Baby Boomers</v>
      </c>
      <c r="AC1090" s="1" t="str" cm="1">
        <f t="array" ref="AC1090">_xlfn.IFS(
    Merge1[[#This Row],[Balance]]&lt;=50000,"Low",
    Merge1[[#This Row],[Balance]]&lt;=200000,"Medium",
    Merge1[[#This Row],[Balance]]&gt;200000,"High"
)</f>
        <v>Medium</v>
      </c>
    </row>
    <row r="1091" spans="1:29" x14ac:dyDescent="0.25">
      <c r="A1091" s="1" t="s">
        <v>346</v>
      </c>
      <c r="B1091" s="1" t="s">
        <v>6043</v>
      </c>
      <c r="C1091" s="1" t="s">
        <v>5835</v>
      </c>
      <c r="D1091" s="2">
        <v>42317</v>
      </c>
      <c r="E1091">
        <v>328821</v>
      </c>
      <c r="F1091">
        <v>357</v>
      </c>
      <c r="G1091">
        <v>0</v>
      </c>
      <c r="H1091" s="1" t="s">
        <v>5833</v>
      </c>
      <c r="I1091" s="1" t="s">
        <v>6290</v>
      </c>
      <c r="J1091" s="1" t="s">
        <v>6245</v>
      </c>
      <c r="K1091">
        <v>57</v>
      </c>
      <c r="L1091" s="1" t="s">
        <v>6260</v>
      </c>
      <c r="M1091" s="1" t="s">
        <v>6242</v>
      </c>
      <c r="N1091">
        <v>60042</v>
      </c>
      <c r="O1091" s="1" t="s">
        <v>6248</v>
      </c>
      <c r="P1091" s="2">
        <v>44469</v>
      </c>
      <c r="Q1091" s="2">
        <v>45770</v>
      </c>
      <c r="R1091" s="1" t="s">
        <v>6893</v>
      </c>
      <c r="S1091" s="1" t="s">
        <v>6894</v>
      </c>
      <c r="T1091" s="1" t="s">
        <v>28</v>
      </c>
      <c r="U1091">
        <v>1915</v>
      </c>
      <c r="V1091" s="1" t="s">
        <v>10</v>
      </c>
      <c r="W1091" s="1" t="s">
        <v>25</v>
      </c>
      <c r="X1091" s="2">
        <f t="shared" ca="1" si="17"/>
        <v>45937</v>
      </c>
      <c r="Y1091" s="1">
        <f ca="1">ROUND(YEARFRAC(Merge1[[#This Row],[Join_Date]],Merge1[[#This Row],[Today]], 3),0)</f>
        <v>4</v>
      </c>
      <c r="Z1091" s="1" t="str" cm="1">
        <f t="array" aca="1" ref="Z1091" ca="1">_xlfn.IFS(
   Merge1[[#This Row],[Customer Tenure]]&lt;=2,"New",
   Merge1[[#This Row],[Customer Tenure]]&lt;=5,"Emerging",
  Merge1[[#This Row],[Customer Tenure]]&lt;9,"Established",
   TRUE,"Loyal"
)</f>
        <v>Emerging</v>
      </c>
      <c r="AA1091" s="1" t="str" cm="1">
        <f t="array" ref="AA1091">_xlfn.IFS(Merge1[[#This Row],[Income]]&lt;=30000,"Low",Merge1[[#This Row],[Income]]&lt;=60000,"Medium",Merge1[[#This Row],[Income]]&lt;=100000,"High", Merge1[[#This Row],[Income]]&gt;100000," Premium")</f>
        <v>High</v>
      </c>
      <c r="AB1091" s="1" t="str" cm="1">
        <f t="array" ref="AB1091">_xlfn.IFS(Merge1[[#This Row],[Age]]&lt;= 28,"Gen Z", Merge1[[#This Row],[Age]]&lt;=44,"Millennials", Merge1[[#This Row],[Age]]&lt;=60,"Gen X", Merge1[[#This Row],[Age]]&gt;60,"Baby Boomers")</f>
        <v>Gen X</v>
      </c>
      <c r="AC1091" s="1" t="str" cm="1">
        <f t="array" ref="AC1091">_xlfn.IFS(
    Merge1[[#This Row],[Balance]]&lt;=50000,"Low",
    Merge1[[#This Row],[Balance]]&lt;=200000,"Medium",
    Merge1[[#This Row],[Balance]]&gt;200000,"High"
)</f>
        <v>High</v>
      </c>
    </row>
    <row r="1092" spans="1:29" x14ac:dyDescent="0.25">
      <c r="A1092" s="1" t="s">
        <v>1424</v>
      </c>
      <c r="B1092" s="1" t="s">
        <v>5971</v>
      </c>
      <c r="C1092" s="1" t="s">
        <v>5835</v>
      </c>
      <c r="D1092" s="2">
        <v>43047</v>
      </c>
      <c r="E1092">
        <v>161121</v>
      </c>
      <c r="F1092">
        <v>451</v>
      </c>
      <c r="G1092">
        <v>0</v>
      </c>
      <c r="H1092" s="1" t="s">
        <v>5833</v>
      </c>
      <c r="I1092" s="1" t="s">
        <v>6830</v>
      </c>
      <c r="J1092" s="1" t="s">
        <v>6245</v>
      </c>
      <c r="K1092">
        <v>50</v>
      </c>
      <c r="L1092" s="1" t="s">
        <v>6241</v>
      </c>
      <c r="M1092" s="1" t="s">
        <v>6254</v>
      </c>
      <c r="N1092">
        <v>179476</v>
      </c>
      <c r="O1092" s="1" t="s">
        <v>6243</v>
      </c>
      <c r="P1092" s="2">
        <v>43369</v>
      </c>
      <c r="Q1092" s="2">
        <v>45177</v>
      </c>
      <c r="R1092" s="1" t="s">
        <v>6897</v>
      </c>
      <c r="S1092" s="1" t="s">
        <v>6909</v>
      </c>
      <c r="T1092" s="1" t="s">
        <v>28</v>
      </c>
      <c r="U1092">
        <v>3999</v>
      </c>
      <c r="V1092" s="1" t="s">
        <v>10</v>
      </c>
      <c r="W1092" s="1" t="s">
        <v>20</v>
      </c>
      <c r="X1092" s="2">
        <f t="shared" ca="1" si="17"/>
        <v>45937</v>
      </c>
      <c r="Y1092" s="1">
        <f ca="1">ROUND(YEARFRAC(Merge1[[#This Row],[Join_Date]],Merge1[[#This Row],[Today]], 3),0)</f>
        <v>7</v>
      </c>
      <c r="Z1092" s="1" t="str" cm="1">
        <f t="array" aca="1" ref="Z1092" ca="1">_xlfn.IFS(
   Merge1[[#This Row],[Customer Tenure]]&lt;=2,"New",
   Merge1[[#This Row],[Customer Tenure]]&lt;=5,"Emerging",
  Merge1[[#This Row],[Customer Tenure]]&lt;9,"Established",
   TRUE,"Loyal"
)</f>
        <v>Established</v>
      </c>
      <c r="AA1092" s="1" t="str" cm="1">
        <f t="array" ref="AA1092">_xlfn.IFS(Merge1[[#This Row],[Income]]&lt;=30000,"Low",Merge1[[#This Row],[Income]]&lt;=60000,"Medium",Merge1[[#This Row],[Income]]&lt;=100000,"High", Merge1[[#This Row],[Income]]&gt;100000," Premium")</f>
        <v xml:space="preserve"> Premium</v>
      </c>
      <c r="AB1092" s="1" t="str" cm="1">
        <f t="array" ref="AB1092">_xlfn.IFS(Merge1[[#This Row],[Age]]&lt;= 28,"Gen Z", Merge1[[#This Row],[Age]]&lt;=44,"Millennials", Merge1[[#This Row],[Age]]&lt;=60,"Gen X", Merge1[[#This Row],[Age]]&gt;60,"Baby Boomers")</f>
        <v>Gen X</v>
      </c>
      <c r="AC1092" s="1" t="str" cm="1">
        <f t="array" ref="AC1092">_xlfn.IFS(
    Merge1[[#This Row],[Balance]]&lt;=50000,"Low",
    Merge1[[#This Row],[Balance]]&lt;=200000,"Medium",
    Merge1[[#This Row],[Balance]]&gt;200000,"High"
)</f>
        <v>Medium</v>
      </c>
    </row>
    <row r="1093" spans="1:29" x14ac:dyDescent="0.25">
      <c r="A1093" s="1" t="s">
        <v>359</v>
      </c>
      <c r="B1093" s="1" t="s">
        <v>5934</v>
      </c>
      <c r="C1093" s="1" t="s">
        <v>5835</v>
      </c>
      <c r="D1093" s="2">
        <v>43288</v>
      </c>
      <c r="E1093">
        <v>412736</v>
      </c>
      <c r="F1093">
        <v>556</v>
      </c>
      <c r="G1093">
        <v>0</v>
      </c>
      <c r="H1093" s="1" t="s">
        <v>5833</v>
      </c>
      <c r="I1093" s="1" t="s">
        <v>6359</v>
      </c>
      <c r="J1093" s="1" t="s">
        <v>6245</v>
      </c>
      <c r="K1093">
        <v>49</v>
      </c>
      <c r="L1093" s="1" t="s">
        <v>6260</v>
      </c>
      <c r="M1093" s="1" t="s">
        <v>6254</v>
      </c>
      <c r="N1093">
        <v>154092</v>
      </c>
      <c r="O1093" s="1" t="s">
        <v>6252</v>
      </c>
      <c r="P1093" s="2">
        <v>44288</v>
      </c>
      <c r="Q1093" s="2">
        <v>45308</v>
      </c>
      <c r="R1093" s="1" t="s">
        <v>6902</v>
      </c>
      <c r="S1093" s="1" t="s">
        <v>6903</v>
      </c>
      <c r="T1093" s="1" t="s">
        <v>28</v>
      </c>
      <c r="U1093">
        <v>3495</v>
      </c>
      <c r="V1093" s="1" t="s">
        <v>10</v>
      </c>
      <c r="W1093" s="1" t="s">
        <v>40</v>
      </c>
      <c r="X1093" s="2">
        <f t="shared" ca="1" si="17"/>
        <v>45937</v>
      </c>
      <c r="Y1093" s="1">
        <f ca="1">ROUND(YEARFRAC(Merge1[[#This Row],[Join_Date]],Merge1[[#This Row],[Today]], 3),0)</f>
        <v>5</v>
      </c>
      <c r="Z1093" s="1" t="str" cm="1">
        <f t="array" aca="1" ref="Z1093" ca="1">_xlfn.IFS(
   Merge1[[#This Row],[Customer Tenure]]&lt;=2,"New",
   Merge1[[#This Row],[Customer Tenure]]&lt;=5,"Emerging",
  Merge1[[#This Row],[Customer Tenure]]&lt;9,"Established",
   TRUE,"Loyal"
)</f>
        <v>Emerging</v>
      </c>
      <c r="AA1093" s="1" t="str" cm="1">
        <f t="array" ref="AA1093">_xlfn.IFS(Merge1[[#This Row],[Income]]&lt;=30000,"Low",Merge1[[#This Row],[Income]]&lt;=60000,"Medium",Merge1[[#This Row],[Income]]&lt;=100000,"High", Merge1[[#This Row],[Income]]&gt;100000," Premium")</f>
        <v xml:space="preserve"> Premium</v>
      </c>
      <c r="AB1093" s="1" t="str" cm="1">
        <f t="array" ref="AB1093">_xlfn.IFS(Merge1[[#This Row],[Age]]&lt;= 28,"Gen Z", Merge1[[#This Row],[Age]]&lt;=44,"Millennials", Merge1[[#This Row],[Age]]&lt;=60,"Gen X", Merge1[[#This Row],[Age]]&gt;60,"Baby Boomers")</f>
        <v>Gen X</v>
      </c>
      <c r="AC1093" s="1" t="str" cm="1">
        <f t="array" ref="AC1093">_xlfn.IFS(
    Merge1[[#This Row],[Balance]]&lt;=50000,"Low",
    Merge1[[#This Row],[Balance]]&lt;=200000,"Medium",
    Merge1[[#This Row],[Balance]]&gt;200000,"High"
)</f>
        <v>High</v>
      </c>
    </row>
    <row r="1094" spans="1:29" x14ac:dyDescent="0.25">
      <c r="A1094" s="1" t="s">
        <v>217</v>
      </c>
      <c r="B1094" s="1" t="s">
        <v>6167</v>
      </c>
      <c r="C1094" s="1" t="s">
        <v>5842</v>
      </c>
      <c r="D1094" s="2">
        <v>43893</v>
      </c>
      <c r="E1094">
        <v>71196</v>
      </c>
      <c r="F1094">
        <v>582</v>
      </c>
      <c r="G1094">
        <v>0</v>
      </c>
      <c r="H1094" s="1" t="s">
        <v>5833</v>
      </c>
      <c r="I1094" s="1" t="s">
        <v>6746</v>
      </c>
      <c r="J1094" s="1" t="s">
        <v>6245</v>
      </c>
      <c r="K1094">
        <v>18</v>
      </c>
      <c r="L1094" s="1" t="s">
        <v>6246</v>
      </c>
      <c r="M1094" s="1" t="s">
        <v>6251</v>
      </c>
      <c r="N1094">
        <v>62229</v>
      </c>
      <c r="O1094" s="1" t="s">
        <v>6248</v>
      </c>
      <c r="P1094" s="2">
        <v>45160</v>
      </c>
      <c r="Q1094" s="2">
        <v>45506</v>
      </c>
      <c r="R1094" s="1" t="s">
        <v>6889</v>
      </c>
      <c r="S1094" s="1" t="s">
        <v>6890</v>
      </c>
      <c r="T1094" s="1" t="s">
        <v>14</v>
      </c>
      <c r="U1094">
        <v>4807</v>
      </c>
      <c r="V1094" s="1" t="s">
        <v>15</v>
      </c>
      <c r="W1094" s="1" t="s">
        <v>11</v>
      </c>
      <c r="X1094" s="2">
        <f t="shared" ca="1" si="17"/>
        <v>45937</v>
      </c>
      <c r="Y1094" s="1">
        <f ca="1">ROUND(YEARFRAC(Merge1[[#This Row],[Join_Date]],Merge1[[#This Row],[Today]], 3),0)</f>
        <v>2</v>
      </c>
      <c r="Z1094" s="1" t="str" cm="1">
        <f t="array" aca="1" ref="Z1094" ca="1">_xlfn.IFS(
   Merge1[[#This Row],[Customer Tenure]]&lt;=2,"New",
   Merge1[[#This Row],[Customer Tenure]]&lt;=5,"Emerging",
  Merge1[[#This Row],[Customer Tenure]]&lt;9,"Established",
   TRUE,"Loyal"
)</f>
        <v>New</v>
      </c>
      <c r="AA1094" s="1" t="str" cm="1">
        <f t="array" ref="AA1094">_xlfn.IFS(Merge1[[#This Row],[Income]]&lt;=30000,"Low",Merge1[[#This Row],[Income]]&lt;=60000,"Medium",Merge1[[#This Row],[Income]]&lt;=100000,"High", Merge1[[#This Row],[Income]]&gt;100000," Premium")</f>
        <v>High</v>
      </c>
      <c r="AB1094" s="1" t="str" cm="1">
        <f t="array" ref="AB1094">_xlfn.IFS(Merge1[[#This Row],[Age]]&lt;= 28,"Gen Z", Merge1[[#This Row],[Age]]&lt;=44,"Millennials", Merge1[[#This Row],[Age]]&lt;=60,"Gen X", Merge1[[#This Row],[Age]]&gt;60,"Baby Boomers")</f>
        <v>Gen Z</v>
      </c>
      <c r="AC1094" s="1" t="str" cm="1">
        <f t="array" ref="AC1094">_xlfn.IFS(
    Merge1[[#This Row],[Balance]]&lt;=50000,"Low",
    Merge1[[#This Row],[Balance]]&lt;=200000,"Medium",
    Merge1[[#This Row],[Balance]]&gt;200000,"High"
)</f>
        <v>Medium</v>
      </c>
    </row>
    <row r="1095" spans="1:29" x14ac:dyDescent="0.25">
      <c r="A1095" s="1" t="s">
        <v>373</v>
      </c>
      <c r="B1095" s="1" t="s">
        <v>5845</v>
      </c>
      <c r="C1095" s="1" t="s">
        <v>5846</v>
      </c>
      <c r="D1095" s="2">
        <v>45493</v>
      </c>
      <c r="E1095">
        <v>487025</v>
      </c>
      <c r="F1095">
        <v>381</v>
      </c>
      <c r="G1095">
        <v>0</v>
      </c>
      <c r="H1095" s="1" t="s">
        <v>5833</v>
      </c>
      <c r="I1095" s="1" t="s">
        <v>6642</v>
      </c>
      <c r="J1095" s="1" t="s">
        <v>6240</v>
      </c>
      <c r="K1095">
        <v>34</v>
      </c>
      <c r="L1095" s="1" t="s">
        <v>6256</v>
      </c>
      <c r="M1095" s="1" t="s">
        <v>6242</v>
      </c>
      <c r="N1095">
        <v>145150</v>
      </c>
      <c r="O1095" s="1" t="s">
        <v>6243</v>
      </c>
      <c r="P1095" s="2">
        <v>44714</v>
      </c>
      <c r="Q1095" s="2">
        <v>45521</v>
      </c>
      <c r="R1095" s="1" t="s">
        <v>6889</v>
      </c>
      <c r="S1095" s="1" t="s">
        <v>6890</v>
      </c>
      <c r="T1095" s="1" t="s">
        <v>14</v>
      </c>
      <c r="U1095">
        <v>2742</v>
      </c>
      <c r="V1095" s="1" t="s">
        <v>24</v>
      </c>
      <c r="W1095" s="1" t="s">
        <v>29</v>
      </c>
      <c r="X1095" s="2">
        <f t="shared" ca="1" si="17"/>
        <v>45937</v>
      </c>
      <c r="Y1095" s="1">
        <f ca="1">ROUND(YEARFRAC(Merge1[[#This Row],[Join_Date]],Merge1[[#This Row],[Today]], 3),0)</f>
        <v>3</v>
      </c>
      <c r="Z1095" s="1" t="str" cm="1">
        <f t="array" aca="1" ref="Z1095" ca="1">_xlfn.IFS(
   Merge1[[#This Row],[Customer Tenure]]&lt;=2,"New",
   Merge1[[#This Row],[Customer Tenure]]&lt;=5,"Emerging",
  Merge1[[#This Row],[Customer Tenure]]&lt;9,"Established",
   TRUE,"Loyal"
)</f>
        <v>Emerging</v>
      </c>
      <c r="AA1095" s="1" t="str" cm="1">
        <f t="array" ref="AA1095">_xlfn.IFS(Merge1[[#This Row],[Income]]&lt;=30000,"Low",Merge1[[#This Row],[Income]]&lt;=60000,"Medium",Merge1[[#This Row],[Income]]&lt;=100000,"High", Merge1[[#This Row],[Income]]&gt;100000," Premium")</f>
        <v xml:space="preserve"> Premium</v>
      </c>
      <c r="AB1095" s="1" t="str" cm="1">
        <f t="array" ref="AB1095">_xlfn.IFS(Merge1[[#This Row],[Age]]&lt;= 28,"Gen Z", Merge1[[#This Row],[Age]]&lt;=44,"Millennials", Merge1[[#This Row],[Age]]&lt;=60,"Gen X", Merge1[[#This Row],[Age]]&gt;60,"Baby Boomers")</f>
        <v>Millennials</v>
      </c>
      <c r="AC1095" s="1" t="str" cm="1">
        <f t="array" ref="AC1095">_xlfn.IFS(
    Merge1[[#This Row],[Balance]]&lt;=50000,"Low",
    Merge1[[#This Row],[Balance]]&lt;=200000,"Medium",
    Merge1[[#This Row],[Balance]]&gt;200000,"High"
)</f>
        <v>High</v>
      </c>
    </row>
    <row r="1096" spans="1:29" x14ac:dyDescent="0.25">
      <c r="A1096" s="1" t="s">
        <v>1726</v>
      </c>
      <c r="B1096" s="1" t="s">
        <v>6178</v>
      </c>
      <c r="C1096" s="1" t="s">
        <v>5835</v>
      </c>
      <c r="D1096" s="2">
        <v>45025</v>
      </c>
      <c r="E1096">
        <v>378280</v>
      </c>
      <c r="F1096">
        <v>751</v>
      </c>
      <c r="G1096">
        <v>0</v>
      </c>
      <c r="H1096" s="1" t="s">
        <v>5833</v>
      </c>
      <c r="I1096" s="1" t="s">
        <v>6336</v>
      </c>
      <c r="J1096" s="1" t="s">
        <v>6240</v>
      </c>
      <c r="K1096">
        <v>39</v>
      </c>
      <c r="L1096" s="1" t="s">
        <v>6256</v>
      </c>
      <c r="M1096" s="1" t="s">
        <v>6251</v>
      </c>
      <c r="N1096">
        <v>114377</v>
      </c>
      <c r="O1096" s="1" t="s">
        <v>6243</v>
      </c>
      <c r="P1096" s="2">
        <v>44997</v>
      </c>
      <c r="Q1096" s="2">
        <v>45347</v>
      </c>
      <c r="R1096" s="1" t="s">
        <v>6885</v>
      </c>
      <c r="S1096" s="1" t="s">
        <v>6886</v>
      </c>
      <c r="T1096" s="1" t="s">
        <v>14</v>
      </c>
      <c r="U1096">
        <v>7724</v>
      </c>
      <c r="V1096" s="1" t="s">
        <v>10</v>
      </c>
      <c r="W1096" s="1" t="s">
        <v>45</v>
      </c>
      <c r="X1096" s="2">
        <f t="shared" ca="1" si="17"/>
        <v>45937</v>
      </c>
      <c r="Y1096" s="1">
        <f ca="1">ROUND(YEARFRAC(Merge1[[#This Row],[Join_Date]],Merge1[[#This Row],[Today]], 3),0)</f>
        <v>3</v>
      </c>
      <c r="Z1096" s="1" t="str" cm="1">
        <f t="array" aca="1" ref="Z1096" ca="1">_xlfn.IFS(
   Merge1[[#This Row],[Customer Tenure]]&lt;=2,"New",
   Merge1[[#This Row],[Customer Tenure]]&lt;=5,"Emerging",
  Merge1[[#This Row],[Customer Tenure]]&lt;9,"Established",
   TRUE,"Loyal"
)</f>
        <v>Emerging</v>
      </c>
      <c r="AA1096" s="1" t="str" cm="1">
        <f t="array" ref="AA1096">_xlfn.IFS(Merge1[[#This Row],[Income]]&lt;=30000,"Low",Merge1[[#This Row],[Income]]&lt;=60000,"Medium",Merge1[[#This Row],[Income]]&lt;=100000,"High", Merge1[[#This Row],[Income]]&gt;100000," Premium")</f>
        <v xml:space="preserve"> Premium</v>
      </c>
      <c r="AB1096" s="1" t="str" cm="1">
        <f t="array" ref="AB1096">_xlfn.IFS(Merge1[[#This Row],[Age]]&lt;= 28,"Gen Z", Merge1[[#This Row],[Age]]&lt;=44,"Millennials", Merge1[[#This Row],[Age]]&lt;=60,"Gen X", Merge1[[#This Row],[Age]]&gt;60,"Baby Boomers")</f>
        <v>Millennials</v>
      </c>
      <c r="AC1096" s="1" t="str" cm="1">
        <f t="array" ref="AC1096">_xlfn.IFS(
    Merge1[[#This Row],[Balance]]&lt;=50000,"Low",
    Merge1[[#This Row],[Balance]]&lt;=200000,"Medium",
    Merge1[[#This Row],[Balance]]&gt;200000,"High"
)</f>
        <v>High</v>
      </c>
    </row>
    <row r="1097" spans="1:29" x14ac:dyDescent="0.25">
      <c r="A1097" s="1" t="s">
        <v>613</v>
      </c>
      <c r="B1097" s="1" t="s">
        <v>5988</v>
      </c>
      <c r="C1097" s="1" t="s">
        <v>5842</v>
      </c>
      <c r="D1097" s="2">
        <v>44292</v>
      </c>
      <c r="E1097">
        <v>196846</v>
      </c>
      <c r="F1097">
        <v>759</v>
      </c>
      <c r="G1097">
        <v>0</v>
      </c>
      <c r="H1097" s="1" t="s">
        <v>5838</v>
      </c>
      <c r="I1097" s="1" t="s">
        <v>6796</v>
      </c>
      <c r="J1097" s="1" t="s">
        <v>6245</v>
      </c>
      <c r="K1097">
        <v>22</v>
      </c>
      <c r="L1097" s="1" t="s">
        <v>6241</v>
      </c>
      <c r="M1097" s="1" t="s">
        <v>6247</v>
      </c>
      <c r="N1097">
        <v>157348</v>
      </c>
      <c r="O1097" s="1" t="s">
        <v>6248</v>
      </c>
      <c r="P1097" s="2">
        <v>44666</v>
      </c>
      <c r="Q1097" s="2">
        <v>45245</v>
      </c>
      <c r="R1097" s="1" t="s">
        <v>6887</v>
      </c>
      <c r="S1097" s="1" t="s">
        <v>6888</v>
      </c>
      <c r="T1097" s="1" t="s">
        <v>28</v>
      </c>
      <c r="U1097">
        <v>1331</v>
      </c>
      <c r="V1097" s="1" t="s">
        <v>19</v>
      </c>
      <c r="W1097" s="1" t="s">
        <v>25</v>
      </c>
      <c r="X1097" s="2">
        <f t="shared" ca="1" si="17"/>
        <v>45937</v>
      </c>
      <c r="Y1097" s="1">
        <f ca="1">ROUND(YEARFRAC(Merge1[[#This Row],[Join_Date]],Merge1[[#This Row],[Today]], 3),0)</f>
        <v>3</v>
      </c>
      <c r="Z1097" s="1" t="str" cm="1">
        <f t="array" aca="1" ref="Z1097" ca="1">_xlfn.IFS(
   Merge1[[#This Row],[Customer Tenure]]&lt;=2,"New",
   Merge1[[#This Row],[Customer Tenure]]&lt;=5,"Emerging",
  Merge1[[#This Row],[Customer Tenure]]&lt;9,"Established",
   TRUE,"Loyal"
)</f>
        <v>Emerging</v>
      </c>
      <c r="AA1097" s="1" t="str" cm="1">
        <f t="array" ref="AA1097">_xlfn.IFS(Merge1[[#This Row],[Income]]&lt;=30000,"Low",Merge1[[#This Row],[Income]]&lt;=60000,"Medium",Merge1[[#This Row],[Income]]&lt;=100000,"High", Merge1[[#This Row],[Income]]&gt;100000," Premium")</f>
        <v xml:space="preserve"> Premium</v>
      </c>
      <c r="AB1097" s="1" t="str" cm="1">
        <f t="array" ref="AB1097">_xlfn.IFS(Merge1[[#This Row],[Age]]&lt;= 28,"Gen Z", Merge1[[#This Row],[Age]]&lt;=44,"Millennials", Merge1[[#This Row],[Age]]&lt;=60,"Gen X", Merge1[[#This Row],[Age]]&gt;60,"Baby Boomers")</f>
        <v>Gen Z</v>
      </c>
      <c r="AC1097" s="1" t="str" cm="1">
        <f t="array" ref="AC1097">_xlfn.IFS(
    Merge1[[#This Row],[Balance]]&lt;=50000,"Low",
    Merge1[[#This Row],[Balance]]&lt;=200000,"Medium",
    Merge1[[#This Row],[Balance]]&gt;200000,"High"
)</f>
        <v>Medium</v>
      </c>
    </row>
    <row r="1098" spans="1:29" x14ac:dyDescent="0.25">
      <c r="A1098" s="1" t="s">
        <v>506</v>
      </c>
      <c r="B1098" s="1" t="s">
        <v>6071</v>
      </c>
      <c r="C1098" s="1" t="s">
        <v>5842</v>
      </c>
      <c r="D1098" s="2">
        <v>43884</v>
      </c>
      <c r="E1098">
        <v>440880</v>
      </c>
      <c r="F1098">
        <v>583</v>
      </c>
      <c r="G1098">
        <v>0</v>
      </c>
      <c r="H1098" s="1" t="s">
        <v>5833</v>
      </c>
      <c r="I1098" s="1" t="s">
        <v>6513</v>
      </c>
      <c r="J1098" s="1" t="s">
        <v>6240</v>
      </c>
      <c r="K1098">
        <v>40</v>
      </c>
      <c r="L1098" s="1" t="s">
        <v>6256</v>
      </c>
      <c r="M1098" s="1" t="s">
        <v>6251</v>
      </c>
      <c r="N1098">
        <v>183268</v>
      </c>
      <c r="O1098" s="1" t="s">
        <v>6248</v>
      </c>
      <c r="P1098" s="2">
        <v>43742</v>
      </c>
      <c r="Q1098" s="2">
        <v>45832</v>
      </c>
      <c r="R1098" s="1" t="s">
        <v>6883</v>
      </c>
      <c r="S1098" s="1" t="s">
        <v>6910</v>
      </c>
      <c r="T1098" s="1" t="s">
        <v>9</v>
      </c>
      <c r="U1098">
        <v>3364</v>
      </c>
      <c r="V1098" s="1" t="s">
        <v>19</v>
      </c>
      <c r="W1098" s="1" t="s">
        <v>20</v>
      </c>
      <c r="X1098" s="2">
        <f t="shared" ca="1" si="17"/>
        <v>45937</v>
      </c>
      <c r="Y1098" s="1">
        <f ca="1">ROUND(YEARFRAC(Merge1[[#This Row],[Join_Date]],Merge1[[#This Row],[Today]], 3),0)</f>
        <v>6</v>
      </c>
      <c r="Z1098" s="1" t="str" cm="1">
        <f t="array" aca="1" ref="Z1098" ca="1">_xlfn.IFS(
   Merge1[[#This Row],[Customer Tenure]]&lt;=2,"New",
   Merge1[[#This Row],[Customer Tenure]]&lt;=5,"Emerging",
  Merge1[[#This Row],[Customer Tenure]]&lt;9,"Established",
   TRUE,"Loyal"
)</f>
        <v>Established</v>
      </c>
      <c r="AA1098" s="1" t="str" cm="1">
        <f t="array" ref="AA1098">_xlfn.IFS(Merge1[[#This Row],[Income]]&lt;=30000,"Low",Merge1[[#This Row],[Income]]&lt;=60000,"Medium",Merge1[[#This Row],[Income]]&lt;=100000,"High", Merge1[[#This Row],[Income]]&gt;100000," Premium")</f>
        <v xml:space="preserve"> Premium</v>
      </c>
      <c r="AB1098" s="1" t="str" cm="1">
        <f t="array" ref="AB1098">_xlfn.IFS(Merge1[[#This Row],[Age]]&lt;= 28,"Gen Z", Merge1[[#This Row],[Age]]&lt;=44,"Millennials", Merge1[[#This Row],[Age]]&lt;=60,"Gen X", Merge1[[#This Row],[Age]]&gt;60,"Baby Boomers")</f>
        <v>Millennials</v>
      </c>
      <c r="AC1098" s="1" t="str" cm="1">
        <f t="array" ref="AC1098">_xlfn.IFS(
    Merge1[[#This Row],[Balance]]&lt;=50000,"Low",
    Merge1[[#This Row],[Balance]]&lt;=200000,"Medium",
    Merge1[[#This Row],[Balance]]&gt;200000,"High"
)</f>
        <v>High</v>
      </c>
    </row>
    <row r="1099" spans="1:29" x14ac:dyDescent="0.25">
      <c r="A1099" s="1" t="s">
        <v>114</v>
      </c>
      <c r="B1099" s="1" t="s">
        <v>5919</v>
      </c>
      <c r="C1099" s="1" t="s">
        <v>5832</v>
      </c>
      <c r="D1099" s="2">
        <v>45204</v>
      </c>
      <c r="E1099">
        <v>87954</v>
      </c>
      <c r="F1099">
        <v>839</v>
      </c>
      <c r="G1099">
        <v>0</v>
      </c>
      <c r="H1099" s="1" t="s">
        <v>5833</v>
      </c>
      <c r="I1099" s="1" t="s">
        <v>6618</v>
      </c>
      <c r="J1099" s="1" t="s">
        <v>6245</v>
      </c>
      <c r="K1099">
        <v>56</v>
      </c>
      <c r="L1099" s="1" t="s">
        <v>6260</v>
      </c>
      <c r="M1099" s="1" t="s">
        <v>6257</v>
      </c>
      <c r="N1099">
        <v>132755</v>
      </c>
      <c r="O1099" s="1" t="s">
        <v>6243</v>
      </c>
      <c r="P1099" s="2">
        <v>42510</v>
      </c>
      <c r="Q1099" s="2">
        <v>45877</v>
      </c>
      <c r="R1099" s="1" t="s">
        <v>6889</v>
      </c>
      <c r="S1099" s="1" t="s">
        <v>6915</v>
      </c>
      <c r="T1099" s="1" t="s">
        <v>9</v>
      </c>
      <c r="U1099">
        <v>9730</v>
      </c>
      <c r="V1099" s="1" t="s">
        <v>19</v>
      </c>
      <c r="W1099" s="1" t="s">
        <v>45</v>
      </c>
      <c r="X1099" s="2">
        <f t="shared" ca="1" si="17"/>
        <v>45937</v>
      </c>
      <c r="Y1099" s="1">
        <f ca="1">ROUND(YEARFRAC(Merge1[[#This Row],[Join_Date]],Merge1[[#This Row],[Today]], 3),0)</f>
        <v>9</v>
      </c>
      <c r="Z1099" s="1" t="str" cm="1">
        <f t="array" aca="1" ref="Z1099" ca="1">_xlfn.IFS(
   Merge1[[#This Row],[Customer Tenure]]&lt;=2,"New",
   Merge1[[#This Row],[Customer Tenure]]&lt;=5,"Emerging",
  Merge1[[#This Row],[Customer Tenure]]&lt;9,"Established",
   TRUE,"Loyal"
)</f>
        <v>Loyal</v>
      </c>
      <c r="AA1099" s="1" t="str" cm="1">
        <f t="array" ref="AA1099">_xlfn.IFS(Merge1[[#This Row],[Income]]&lt;=30000,"Low",Merge1[[#This Row],[Income]]&lt;=60000,"Medium",Merge1[[#This Row],[Income]]&lt;=100000,"High", Merge1[[#This Row],[Income]]&gt;100000," Premium")</f>
        <v xml:space="preserve"> Premium</v>
      </c>
      <c r="AB1099" s="1" t="str" cm="1">
        <f t="array" ref="AB1099">_xlfn.IFS(Merge1[[#This Row],[Age]]&lt;= 28,"Gen Z", Merge1[[#This Row],[Age]]&lt;=44,"Millennials", Merge1[[#This Row],[Age]]&lt;=60,"Gen X", Merge1[[#This Row],[Age]]&gt;60,"Baby Boomers")</f>
        <v>Gen X</v>
      </c>
      <c r="AC1099" s="1" t="str" cm="1">
        <f t="array" ref="AC1099">_xlfn.IFS(
    Merge1[[#This Row],[Balance]]&lt;=50000,"Low",
    Merge1[[#This Row],[Balance]]&lt;=200000,"Medium",
    Merge1[[#This Row],[Balance]]&gt;200000,"High"
)</f>
        <v>Medium</v>
      </c>
    </row>
    <row r="1100" spans="1:29" x14ac:dyDescent="0.25">
      <c r="A1100" s="1" t="s">
        <v>589</v>
      </c>
      <c r="B1100" s="1" t="s">
        <v>5966</v>
      </c>
      <c r="C1100" s="1" t="s">
        <v>5842</v>
      </c>
      <c r="D1100" s="2">
        <v>45335</v>
      </c>
      <c r="E1100">
        <v>225162</v>
      </c>
      <c r="F1100">
        <v>505</v>
      </c>
      <c r="G1100">
        <v>0</v>
      </c>
      <c r="H1100" s="1" t="s">
        <v>5833</v>
      </c>
      <c r="I1100" s="1" t="s">
        <v>6410</v>
      </c>
      <c r="J1100" s="1" t="s">
        <v>6245</v>
      </c>
      <c r="K1100">
        <v>46</v>
      </c>
      <c r="L1100" s="1" t="s">
        <v>6260</v>
      </c>
      <c r="M1100" s="1" t="s">
        <v>6242</v>
      </c>
      <c r="N1100">
        <v>112241</v>
      </c>
      <c r="O1100" s="1" t="s">
        <v>6248</v>
      </c>
      <c r="P1100" s="2">
        <v>42374</v>
      </c>
      <c r="Q1100" s="2">
        <v>45771</v>
      </c>
      <c r="R1100" s="1" t="s">
        <v>6893</v>
      </c>
      <c r="S1100" s="1" t="s">
        <v>6894</v>
      </c>
      <c r="T1100" s="1" t="s">
        <v>14</v>
      </c>
      <c r="U1100">
        <v>7111</v>
      </c>
      <c r="V1100" s="1" t="s">
        <v>24</v>
      </c>
      <c r="W1100" s="1" t="s">
        <v>55</v>
      </c>
      <c r="X1100" s="2">
        <f t="shared" ca="1" si="17"/>
        <v>45937</v>
      </c>
      <c r="Y1100" s="1">
        <f ca="1">ROUND(YEARFRAC(Merge1[[#This Row],[Join_Date]],Merge1[[#This Row],[Today]], 3),0)</f>
        <v>10</v>
      </c>
      <c r="Z1100" s="1" t="str" cm="1">
        <f t="array" aca="1" ref="Z1100" ca="1">_xlfn.IFS(
   Merge1[[#This Row],[Customer Tenure]]&lt;=2,"New",
   Merge1[[#This Row],[Customer Tenure]]&lt;=5,"Emerging",
  Merge1[[#This Row],[Customer Tenure]]&lt;9,"Established",
   TRUE,"Loyal"
)</f>
        <v>Loyal</v>
      </c>
      <c r="AA1100" s="1" t="str" cm="1">
        <f t="array" ref="AA1100">_xlfn.IFS(Merge1[[#This Row],[Income]]&lt;=30000,"Low",Merge1[[#This Row],[Income]]&lt;=60000,"Medium",Merge1[[#This Row],[Income]]&lt;=100000,"High", Merge1[[#This Row],[Income]]&gt;100000," Premium")</f>
        <v xml:space="preserve"> Premium</v>
      </c>
      <c r="AB1100" s="1" t="str" cm="1">
        <f t="array" ref="AB1100">_xlfn.IFS(Merge1[[#This Row],[Age]]&lt;= 28,"Gen Z", Merge1[[#This Row],[Age]]&lt;=44,"Millennials", Merge1[[#This Row],[Age]]&lt;=60,"Gen X", Merge1[[#This Row],[Age]]&gt;60,"Baby Boomers")</f>
        <v>Gen X</v>
      </c>
      <c r="AC1100" s="1" t="str" cm="1">
        <f t="array" ref="AC1100">_xlfn.IFS(
    Merge1[[#This Row],[Balance]]&lt;=50000,"Low",
    Merge1[[#This Row],[Balance]]&lt;=200000,"Medium",
    Merge1[[#This Row],[Balance]]&gt;200000,"High"
)</f>
        <v>High</v>
      </c>
    </row>
    <row r="1101" spans="1:29" x14ac:dyDescent="0.25">
      <c r="A1101" s="1" t="s">
        <v>1732</v>
      </c>
      <c r="B1101" s="1" t="s">
        <v>5960</v>
      </c>
      <c r="C1101" s="1" t="s">
        <v>5842</v>
      </c>
      <c r="D1101" s="2">
        <v>43880</v>
      </c>
      <c r="E1101">
        <v>352156</v>
      </c>
      <c r="F1101">
        <v>587</v>
      </c>
      <c r="G1101">
        <v>0</v>
      </c>
      <c r="H1101" s="1" t="s">
        <v>5838</v>
      </c>
      <c r="I1101" s="1" t="s">
        <v>6283</v>
      </c>
      <c r="J1101" s="1" t="s">
        <v>6245</v>
      </c>
      <c r="K1101">
        <v>44</v>
      </c>
      <c r="L1101" s="1" t="s">
        <v>6246</v>
      </c>
      <c r="M1101" s="1" t="s">
        <v>6247</v>
      </c>
      <c r="N1101">
        <v>189269</v>
      </c>
      <c r="O1101" s="1" t="s">
        <v>6243</v>
      </c>
      <c r="P1101" s="2">
        <v>45414</v>
      </c>
      <c r="Q1101" s="2">
        <v>45352</v>
      </c>
      <c r="R1101" s="1" t="s">
        <v>6899</v>
      </c>
      <c r="S1101" s="1" t="s">
        <v>6900</v>
      </c>
      <c r="T1101" s="1" t="s">
        <v>9</v>
      </c>
      <c r="U1101">
        <v>4753</v>
      </c>
      <c r="V1101" s="1" t="s">
        <v>10</v>
      </c>
      <c r="W1101" s="1" t="s">
        <v>50</v>
      </c>
      <c r="X1101" s="2">
        <f t="shared" ca="1" si="17"/>
        <v>45937</v>
      </c>
      <c r="Y1101" s="1">
        <f ca="1">ROUND(YEARFRAC(Merge1[[#This Row],[Join_Date]],Merge1[[#This Row],[Today]], 3),0)</f>
        <v>1</v>
      </c>
      <c r="Z1101" s="1" t="str" cm="1">
        <f t="array" aca="1" ref="Z1101" ca="1">_xlfn.IFS(
   Merge1[[#This Row],[Customer Tenure]]&lt;=2,"New",
   Merge1[[#This Row],[Customer Tenure]]&lt;=5,"Emerging",
  Merge1[[#This Row],[Customer Tenure]]&lt;9,"Established",
   TRUE,"Loyal"
)</f>
        <v>New</v>
      </c>
      <c r="AA1101" s="1" t="str" cm="1">
        <f t="array" ref="AA1101">_xlfn.IFS(Merge1[[#This Row],[Income]]&lt;=30000,"Low",Merge1[[#This Row],[Income]]&lt;=60000,"Medium",Merge1[[#This Row],[Income]]&lt;=100000,"High", Merge1[[#This Row],[Income]]&gt;100000," Premium")</f>
        <v xml:space="preserve"> Premium</v>
      </c>
      <c r="AB1101" s="1" t="str" cm="1">
        <f t="array" ref="AB1101">_xlfn.IFS(Merge1[[#This Row],[Age]]&lt;= 28,"Gen Z", Merge1[[#This Row],[Age]]&lt;=44,"Millennials", Merge1[[#This Row],[Age]]&lt;=60,"Gen X", Merge1[[#This Row],[Age]]&gt;60,"Baby Boomers")</f>
        <v>Millennials</v>
      </c>
      <c r="AC1101" s="1" t="str" cm="1">
        <f t="array" ref="AC1101">_xlfn.IFS(
    Merge1[[#This Row],[Balance]]&lt;=50000,"Low",
    Merge1[[#This Row],[Balance]]&lt;=200000,"Medium",
    Merge1[[#This Row],[Balance]]&gt;200000,"High"
)</f>
        <v>High</v>
      </c>
    </row>
    <row r="1102" spans="1:29" x14ac:dyDescent="0.25">
      <c r="A1102" s="1" t="s">
        <v>247</v>
      </c>
      <c r="B1102" s="1" t="s">
        <v>6192</v>
      </c>
      <c r="C1102" s="1" t="s">
        <v>5832</v>
      </c>
      <c r="D1102" s="2">
        <v>45586</v>
      </c>
      <c r="E1102">
        <v>102412</v>
      </c>
      <c r="F1102">
        <v>487</v>
      </c>
      <c r="G1102">
        <v>0</v>
      </c>
      <c r="H1102" s="1" t="s">
        <v>5850</v>
      </c>
      <c r="I1102" s="1" t="s">
        <v>6446</v>
      </c>
      <c r="J1102" s="1" t="s">
        <v>6240</v>
      </c>
      <c r="K1102">
        <v>54</v>
      </c>
      <c r="L1102" s="1" t="s">
        <v>6256</v>
      </c>
      <c r="M1102" s="1" t="s">
        <v>6254</v>
      </c>
      <c r="N1102">
        <v>135953</v>
      </c>
      <c r="O1102" s="1" t="s">
        <v>6248</v>
      </c>
      <c r="P1102" s="2">
        <v>43172</v>
      </c>
      <c r="Q1102" s="2">
        <v>45440</v>
      </c>
      <c r="R1102" s="1" t="s">
        <v>6906</v>
      </c>
      <c r="S1102" s="1" t="s">
        <v>6918</v>
      </c>
      <c r="T1102" s="1" t="s">
        <v>9</v>
      </c>
      <c r="U1102">
        <v>8961</v>
      </c>
      <c r="V1102" s="1" t="s">
        <v>24</v>
      </c>
      <c r="W1102" s="1" t="s">
        <v>25</v>
      </c>
      <c r="X1102" s="2">
        <f t="shared" ca="1" si="17"/>
        <v>45937</v>
      </c>
      <c r="Y1102" s="1">
        <f ca="1">ROUND(YEARFRAC(Merge1[[#This Row],[Join_Date]],Merge1[[#This Row],[Today]], 3),0)</f>
        <v>8</v>
      </c>
      <c r="Z1102" s="1" t="str" cm="1">
        <f t="array" aca="1" ref="Z1102" ca="1">_xlfn.IFS(
   Merge1[[#This Row],[Customer Tenure]]&lt;=2,"New",
   Merge1[[#This Row],[Customer Tenure]]&lt;=5,"Emerging",
  Merge1[[#This Row],[Customer Tenure]]&lt;9,"Established",
   TRUE,"Loyal"
)</f>
        <v>Established</v>
      </c>
      <c r="AA1102" s="1" t="str" cm="1">
        <f t="array" ref="AA1102">_xlfn.IFS(Merge1[[#This Row],[Income]]&lt;=30000,"Low",Merge1[[#This Row],[Income]]&lt;=60000,"Medium",Merge1[[#This Row],[Income]]&lt;=100000,"High", Merge1[[#This Row],[Income]]&gt;100000," Premium")</f>
        <v xml:space="preserve"> Premium</v>
      </c>
      <c r="AB1102" s="1" t="str" cm="1">
        <f t="array" ref="AB1102">_xlfn.IFS(Merge1[[#This Row],[Age]]&lt;= 28,"Gen Z", Merge1[[#This Row],[Age]]&lt;=44,"Millennials", Merge1[[#This Row],[Age]]&lt;=60,"Gen X", Merge1[[#This Row],[Age]]&gt;60,"Baby Boomers")</f>
        <v>Gen X</v>
      </c>
      <c r="AC1102" s="1" t="str" cm="1">
        <f t="array" ref="AC1102">_xlfn.IFS(
    Merge1[[#This Row],[Balance]]&lt;=50000,"Low",
    Merge1[[#This Row],[Balance]]&lt;=200000,"Medium",
    Merge1[[#This Row],[Balance]]&gt;200000,"High"
)</f>
        <v>Medium</v>
      </c>
    </row>
    <row r="1103" spans="1:29" x14ac:dyDescent="0.25">
      <c r="A1103" s="1" t="s">
        <v>1285</v>
      </c>
      <c r="B1103" s="1" t="s">
        <v>6059</v>
      </c>
      <c r="C1103" s="1" t="s">
        <v>5832</v>
      </c>
      <c r="D1103" s="2">
        <v>42950</v>
      </c>
      <c r="E1103">
        <v>65133</v>
      </c>
      <c r="F1103">
        <v>562</v>
      </c>
      <c r="G1103">
        <v>12837</v>
      </c>
      <c r="H1103" s="1" t="s">
        <v>5833</v>
      </c>
      <c r="I1103" s="1" t="s">
        <v>6635</v>
      </c>
      <c r="J1103" s="1" t="s">
        <v>6245</v>
      </c>
      <c r="K1103">
        <v>28</v>
      </c>
      <c r="L1103" s="1" t="s">
        <v>6256</v>
      </c>
      <c r="M1103" s="1" t="s">
        <v>6251</v>
      </c>
      <c r="N1103">
        <v>82768</v>
      </c>
      <c r="O1103" s="1" t="s">
        <v>6243</v>
      </c>
      <c r="P1103" s="2">
        <v>42293</v>
      </c>
      <c r="Q1103" s="2">
        <v>45204</v>
      </c>
      <c r="R1103" s="1" t="s">
        <v>6912</v>
      </c>
      <c r="S1103" s="1" t="s">
        <v>6913</v>
      </c>
      <c r="T1103" s="1" t="s">
        <v>9</v>
      </c>
      <c r="U1103">
        <v>7024</v>
      </c>
      <c r="V1103" s="1" t="s">
        <v>10</v>
      </c>
      <c r="W1103" s="1" t="s">
        <v>16</v>
      </c>
      <c r="X1103" s="2">
        <f t="shared" ca="1" si="17"/>
        <v>45937</v>
      </c>
      <c r="Y1103" s="1">
        <f ca="1">ROUND(YEARFRAC(Merge1[[#This Row],[Join_Date]],Merge1[[#This Row],[Today]], 3),0)</f>
        <v>10</v>
      </c>
      <c r="Z1103" s="1" t="str" cm="1">
        <f t="array" aca="1" ref="Z1103" ca="1">_xlfn.IFS(
   Merge1[[#This Row],[Customer Tenure]]&lt;=2,"New",
   Merge1[[#This Row],[Customer Tenure]]&lt;=5,"Emerging",
  Merge1[[#This Row],[Customer Tenure]]&lt;9,"Established",
   TRUE,"Loyal"
)</f>
        <v>Loyal</v>
      </c>
      <c r="AA1103" s="1" t="str" cm="1">
        <f t="array" ref="AA1103">_xlfn.IFS(Merge1[[#This Row],[Income]]&lt;=30000,"Low",Merge1[[#This Row],[Income]]&lt;=60000,"Medium",Merge1[[#This Row],[Income]]&lt;=100000,"High", Merge1[[#This Row],[Income]]&gt;100000," Premium")</f>
        <v>High</v>
      </c>
      <c r="AB1103" s="1" t="str" cm="1">
        <f t="array" ref="AB1103">_xlfn.IFS(Merge1[[#This Row],[Age]]&lt;= 28,"Gen Z", Merge1[[#This Row],[Age]]&lt;=44,"Millennials", Merge1[[#This Row],[Age]]&lt;=60,"Gen X", Merge1[[#This Row],[Age]]&gt;60,"Baby Boomers")</f>
        <v>Gen Z</v>
      </c>
      <c r="AC1103" s="1" t="str" cm="1">
        <f t="array" ref="AC1103">_xlfn.IFS(
    Merge1[[#This Row],[Balance]]&lt;=50000,"Low",
    Merge1[[#This Row],[Balance]]&lt;=200000,"Medium",
    Merge1[[#This Row],[Balance]]&gt;200000,"High"
)</f>
        <v>Medium</v>
      </c>
    </row>
    <row r="1104" spans="1:29" x14ac:dyDescent="0.25">
      <c r="A1104" s="1" t="s">
        <v>258</v>
      </c>
      <c r="B1104" s="1" t="s">
        <v>5891</v>
      </c>
      <c r="C1104" s="1" t="s">
        <v>5832</v>
      </c>
      <c r="D1104" s="2">
        <v>43744</v>
      </c>
      <c r="E1104">
        <v>325203</v>
      </c>
      <c r="F1104">
        <v>586</v>
      </c>
      <c r="G1104">
        <v>0</v>
      </c>
      <c r="H1104" s="1" t="s">
        <v>5833</v>
      </c>
      <c r="I1104" s="1" t="s">
        <v>6318</v>
      </c>
      <c r="J1104" s="1" t="s">
        <v>6245</v>
      </c>
      <c r="K1104">
        <v>33</v>
      </c>
      <c r="L1104" s="1" t="s">
        <v>6260</v>
      </c>
      <c r="M1104" s="1" t="s">
        <v>6266</v>
      </c>
      <c r="N1104">
        <v>53660</v>
      </c>
      <c r="O1104" s="1" t="s">
        <v>6248</v>
      </c>
      <c r="P1104" s="2">
        <v>44992</v>
      </c>
      <c r="Q1104" s="2">
        <v>45621</v>
      </c>
      <c r="R1104" s="1" t="s">
        <v>6887</v>
      </c>
      <c r="S1104" s="1" t="s">
        <v>6901</v>
      </c>
      <c r="T1104" s="1" t="s">
        <v>9</v>
      </c>
      <c r="U1104">
        <v>3422</v>
      </c>
      <c r="V1104" s="1" t="s">
        <v>24</v>
      </c>
      <c r="W1104" s="1" t="s">
        <v>106</v>
      </c>
      <c r="X1104" s="2">
        <f t="shared" ca="1" si="17"/>
        <v>45937</v>
      </c>
      <c r="Y1104" s="1">
        <f ca="1">ROUND(YEARFRAC(Merge1[[#This Row],[Join_Date]],Merge1[[#This Row],[Today]], 3),0)</f>
        <v>3</v>
      </c>
      <c r="Z1104" s="1" t="str" cm="1">
        <f t="array" aca="1" ref="Z1104" ca="1">_xlfn.IFS(
   Merge1[[#This Row],[Customer Tenure]]&lt;=2,"New",
   Merge1[[#This Row],[Customer Tenure]]&lt;=5,"Emerging",
  Merge1[[#This Row],[Customer Tenure]]&lt;9,"Established",
   TRUE,"Loyal"
)</f>
        <v>Emerging</v>
      </c>
      <c r="AA1104" s="1" t="str" cm="1">
        <f t="array" ref="AA1104">_xlfn.IFS(Merge1[[#This Row],[Income]]&lt;=30000,"Low",Merge1[[#This Row],[Income]]&lt;=60000,"Medium",Merge1[[#This Row],[Income]]&lt;=100000,"High", Merge1[[#This Row],[Income]]&gt;100000," Premium")</f>
        <v>Medium</v>
      </c>
      <c r="AB1104" s="1" t="str" cm="1">
        <f t="array" ref="AB1104">_xlfn.IFS(Merge1[[#This Row],[Age]]&lt;= 28,"Gen Z", Merge1[[#This Row],[Age]]&lt;=44,"Millennials", Merge1[[#This Row],[Age]]&lt;=60,"Gen X", Merge1[[#This Row],[Age]]&gt;60,"Baby Boomers")</f>
        <v>Millennials</v>
      </c>
      <c r="AC1104" s="1" t="str" cm="1">
        <f t="array" ref="AC1104">_xlfn.IFS(
    Merge1[[#This Row],[Balance]]&lt;=50000,"Low",
    Merge1[[#This Row],[Balance]]&lt;=200000,"Medium",
    Merge1[[#This Row],[Balance]]&gt;200000,"High"
)</f>
        <v>High</v>
      </c>
    </row>
    <row r="1105" spans="1:29" x14ac:dyDescent="0.25">
      <c r="A1105" s="1" t="s">
        <v>150</v>
      </c>
      <c r="B1105" s="1" t="s">
        <v>6127</v>
      </c>
      <c r="C1105" s="1" t="s">
        <v>5835</v>
      </c>
      <c r="D1105" s="2">
        <v>43921</v>
      </c>
      <c r="E1105">
        <v>492750</v>
      </c>
      <c r="F1105">
        <v>389</v>
      </c>
      <c r="G1105">
        <v>0</v>
      </c>
      <c r="H1105" s="1" t="s">
        <v>5833</v>
      </c>
      <c r="I1105" s="1" t="s">
        <v>6437</v>
      </c>
      <c r="J1105" s="1" t="s">
        <v>6245</v>
      </c>
      <c r="K1105">
        <v>43</v>
      </c>
      <c r="L1105" s="1" t="s">
        <v>6260</v>
      </c>
      <c r="M1105" s="1" t="s">
        <v>6247</v>
      </c>
      <c r="N1105">
        <v>21435</v>
      </c>
      <c r="O1105" s="1" t="s">
        <v>6243</v>
      </c>
      <c r="P1105" s="2">
        <v>44015</v>
      </c>
      <c r="Q1105" s="2">
        <v>45759</v>
      </c>
      <c r="R1105" s="1" t="s">
        <v>6893</v>
      </c>
      <c r="S1105" s="1" t="s">
        <v>6894</v>
      </c>
      <c r="T1105" s="1" t="s">
        <v>9</v>
      </c>
      <c r="U1105">
        <v>7835</v>
      </c>
      <c r="V1105" s="1" t="s">
        <v>10</v>
      </c>
      <c r="W1105" s="1" t="s">
        <v>29</v>
      </c>
      <c r="X1105" s="2">
        <f t="shared" ca="1" si="17"/>
        <v>45937</v>
      </c>
      <c r="Y1105" s="1">
        <f ca="1">ROUND(YEARFRAC(Merge1[[#This Row],[Join_Date]],Merge1[[#This Row],[Today]], 3),0)</f>
        <v>5</v>
      </c>
      <c r="Z1105" s="1" t="str" cm="1">
        <f t="array" aca="1" ref="Z1105" ca="1">_xlfn.IFS(
   Merge1[[#This Row],[Customer Tenure]]&lt;=2,"New",
   Merge1[[#This Row],[Customer Tenure]]&lt;=5,"Emerging",
  Merge1[[#This Row],[Customer Tenure]]&lt;9,"Established",
   TRUE,"Loyal"
)</f>
        <v>Emerging</v>
      </c>
      <c r="AA1105" s="1" t="str" cm="1">
        <f t="array" ref="AA1105">_xlfn.IFS(Merge1[[#This Row],[Income]]&lt;=30000,"Low",Merge1[[#This Row],[Income]]&lt;=60000,"Medium",Merge1[[#This Row],[Income]]&lt;=100000,"High", Merge1[[#This Row],[Income]]&gt;100000," Premium")</f>
        <v>Low</v>
      </c>
      <c r="AB1105" s="1" t="str" cm="1">
        <f t="array" ref="AB1105">_xlfn.IFS(Merge1[[#This Row],[Age]]&lt;= 28,"Gen Z", Merge1[[#This Row],[Age]]&lt;=44,"Millennials", Merge1[[#This Row],[Age]]&lt;=60,"Gen X", Merge1[[#This Row],[Age]]&gt;60,"Baby Boomers")</f>
        <v>Millennials</v>
      </c>
      <c r="AC1105" s="1" t="str" cm="1">
        <f t="array" ref="AC1105">_xlfn.IFS(
    Merge1[[#This Row],[Balance]]&lt;=50000,"Low",
    Merge1[[#This Row],[Balance]]&lt;=200000,"Medium",
    Merge1[[#This Row],[Balance]]&gt;200000,"High"
)</f>
        <v>High</v>
      </c>
    </row>
    <row r="1106" spans="1:29" x14ac:dyDescent="0.25">
      <c r="A1106" s="1" t="s">
        <v>1567</v>
      </c>
      <c r="B1106" s="1" t="s">
        <v>5921</v>
      </c>
      <c r="C1106" s="1" t="s">
        <v>5842</v>
      </c>
      <c r="D1106" s="2">
        <v>44472</v>
      </c>
      <c r="E1106">
        <v>17413</v>
      </c>
      <c r="F1106">
        <v>778</v>
      </c>
      <c r="G1106">
        <v>128076</v>
      </c>
      <c r="H1106" s="1" t="s">
        <v>5833</v>
      </c>
      <c r="I1106" s="1" t="s">
        <v>6769</v>
      </c>
      <c r="J1106" s="1" t="s">
        <v>6245</v>
      </c>
      <c r="K1106">
        <v>53</v>
      </c>
      <c r="L1106" s="1" t="s">
        <v>6256</v>
      </c>
      <c r="M1106" s="1" t="s">
        <v>6257</v>
      </c>
      <c r="N1106">
        <v>118317</v>
      </c>
      <c r="O1106" s="1" t="s">
        <v>6248</v>
      </c>
      <c r="P1106" s="2">
        <v>42802</v>
      </c>
      <c r="Q1106" s="2">
        <v>45418</v>
      </c>
      <c r="R1106" s="1" t="s">
        <v>6906</v>
      </c>
      <c r="S1106" s="1" t="s">
        <v>6918</v>
      </c>
      <c r="T1106" s="1" t="s">
        <v>23</v>
      </c>
      <c r="U1106">
        <v>1367</v>
      </c>
      <c r="V1106" s="1" t="s">
        <v>19</v>
      </c>
      <c r="W1106" s="1" t="s">
        <v>40</v>
      </c>
      <c r="X1106" s="2">
        <f t="shared" ca="1" si="17"/>
        <v>45937</v>
      </c>
      <c r="Y1106" s="1">
        <f ca="1">ROUND(YEARFRAC(Merge1[[#This Row],[Join_Date]],Merge1[[#This Row],[Today]], 3),0)</f>
        <v>9</v>
      </c>
      <c r="Z1106" s="1" t="str" cm="1">
        <f t="array" aca="1" ref="Z1106" ca="1">_xlfn.IFS(
   Merge1[[#This Row],[Customer Tenure]]&lt;=2,"New",
   Merge1[[#This Row],[Customer Tenure]]&lt;=5,"Emerging",
  Merge1[[#This Row],[Customer Tenure]]&lt;9,"Established",
   TRUE,"Loyal"
)</f>
        <v>Loyal</v>
      </c>
      <c r="AA1106" s="1" t="str" cm="1">
        <f t="array" ref="AA1106">_xlfn.IFS(Merge1[[#This Row],[Income]]&lt;=30000,"Low",Merge1[[#This Row],[Income]]&lt;=60000,"Medium",Merge1[[#This Row],[Income]]&lt;=100000,"High", Merge1[[#This Row],[Income]]&gt;100000," Premium")</f>
        <v xml:space="preserve"> Premium</v>
      </c>
      <c r="AB1106" s="1" t="str" cm="1">
        <f t="array" ref="AB1106">_xlfn.IFS(Merge1[[#This Row],[Age]]&lt;= 28,"Gen Z", Merge1[[#This Row],[Age]]&lt;=44,"Millennials", Merge1[[#This Row],[Age]]&lt;=60,"Gen X", Merge1[[#This Row],[Age]]&gt;60,"Baby Boomers")</f>
        <v>Gen X</v>
      </c>
      <c r="AC1106" s="1" t="str" cm="1">
        <f t="array" ref="AC1106">_xlfn.IFS(
    Merge1[[#This Row],[Balance]]&lt;=50000,"Low",
    Merge1[[#This Row],[Balance]]&lt;=200000,"Medium",
    Merge1[[#This Row],[Balance]]&gt;200000,"High"
)</f>
        <v>Low</v>
      </c>
    </row>
    <row r="1107" spans="1:29" x14ac:dyDescent="0.25">
      <c r="A1107" s="1" t="s">
        <v>693</v>
      </c>
      <c r="B1107" s="1" t="s">
        <v>5864</v>
      </c>
      <c r="C1107" s="1" t="s">
        <v>5835</v>
      </c>
      <c r="D1107" s="2">
        <v>43590</v>
      </c>
      <c r="E1107">
        <v>104927</v>
      </c>
      <c r="F1107">
        <v>429</v>
      </c>
      <c r="G1107">
        <v>0</v>
      </c>
      <c r="H1107" s="1" t="s">
        <v>5833</v>
      </c>
      <c r="I1107" s="1" t="s">
        <v>6564</v>
      </c>
      <c r="J1107" s="1" t="s">
        <v>6245</v>
      </c>
      <c r="K1107">
        <v>29</v>
      </c>
      <c r="L1107" s="1" t="s">
        <v>6241</v>
      </c>
      <c r="M1107" s="1" t="s">
        <v>6251</v>
      </c>
      <c r="N1107">
        <v>124101</v>
      </c>
      <c r="O1107" s="1" t="s">
        <v>6248</v>
      </c>
      <c r="P1107" s="2">
        <v>45422</v>
      </c>
      <c r="Q1107" s="2">
        <v>45670</v>
      </c>
      <c r="R1107" s="1" t="s">
        <v>6902</v>
      </c>
      <c r="S1107" s="1" t="s">
        <v>6908</v>
      </c>
      <c r="T1107" s="1" t="s">
        <v>14</v>
      </c>
      <c r="U1107">
        <v>3491</v>
      </c>
      <c r="V1107" s="1" t="s">
        <v>10</v>
      </c>
      <c r="W1107" s="1" t="s">
        <v>20</v>
      </c>
      <c r="X1107" s="2">
        <f t="shared" ca="1" si="17"/>
        <v>45937</v>
      </c>
      <c r="Y1107" s="1">
        <f ca="1">ROUND(YEARFRAC(Merge1[[#This Row],[Join_Date]],Merge1[[#This Row],[Today]], 3),0)</f>
        <v>1</v>
      </c>
      <c r="Z1107" s="1" t="str" cm="1">
        <f t="array" aca="1" ref="Z1107" ca="1">_xlfn.IFS(
   Merge1[[#This Row],[Customer Tenure]]&lt;=2,"New",
   Merge1[[#This Row],[Customer Tenure]]&lt;=5,"Emerging",
  Merge1[[#This Row],[Customer Tenure]]&lt;9,"Established",
   TRUE,"Loyal"
)</f>
        <v>New</v>
      </c>
      <c r="AA1107" s="1" t="str" cm="1">
        <f t="array" ref="AA1107">_xlfn.IFS(Merge1[[#This Row],[Income]]&lt;=30000,"Low",Merge1[[#This Row],[Income]]&lt;=60000,"Medium",Merge1[[#This Row],[Income]]&lt;=100000,"High", Merge1[[#This Row],[Income]]&gt;100000," Premium")</f>
        <v xml:space="preserve"> Premium</v>
      </c>
      <c r="AB1107" s="1" t="str" cm="1">
        <f t="array" ref="AB1107">_xlfn.IFS(Merge1[[#This Row],[Age]]&lt;= 28,"Gen Z", Merge1[[#This Row],[Age]]&lt;=44,"Millennials", Merge1[[#This Row],[Age]]&lt;=60,"Gen X", Merge1[[#This Row],[Age]]&gt;60,"Baby Boomers")</f>
        <v>Millennials</v>
      </c>
      <c r="AC1107" s="1" t="str" cm="1">
        <f t="array" ref="AC1107">_xlfn.IFS(
    Merge1[[#This Row],[Balance]]&lt;=50000,"Low",
    Merge1[[#This Row],[Balance]]&lt;=200000,"Medium",
    Merge1[[#This Row],[Balance]]&gt;200000,"High"
)</f>
        <v>Medium</v>
      </c>
    </row>
    <row r="1108" spans="1:29" x14ac:dyDescent="0.25">
      <c r="A1108" s="1" t="s">
        <v>850</v>
      </c>
      <c r="B1108" s="1" t="s">
        <v>6026</v>
      </c>
      <c r="C1108" s="1" t="s">
        <v>5832</v>
      </c>
      <c r="D1108" s="2">
        <v>43938</v>
      </c>
      <c r="E1108">
        <v>496440</v>
      </c>
      <c r="F1108">
        <v>343</v>
      </c>
      <c r="G1108">
        <v>0</v>
      </c>
      <c r="H1108" s="1" t="s">
        <v>5833</v>
      </c>
      <c r="I1108" s="1" t="s">
        <v>6554</v>
      </c>
      <c r="J1108" s="1" t="s">
        <v>6245</v>
      </c>
      <c r="K1108">
        <v>35</v>
      </c>
      <c r="L1108" s="1" t="s">
        <v>6246</v>
      </c>
      <c r="M1108" s="1" t="s">
        <v>6262</v>
      </c>
      <c r="N1108">
        <v>20526</v>
      </c>
      <c r="O1108" s="1" t="s">
        <v>6243</v>
      </c>
      <c r="P1108" s="2">
        <v>43688</v>
      </c>
      <c r="Q1108" s="2">
        <v>45499</v>
      </c>
      <c r="R1108" s="1" t="s">
        <v>6891</v>
      </c>
      <c r="S1108" s="1" t="s">
        <v>6895</v>
      </c>
      <c r="T1108" s="1" t="s">
        <v>28</v>
      </c>
      <c r="U1108">
        <v>9150</v>
      </c>
      <c r="V1108" s="1" t="s">
        <v>24</v>
      </c>
      <c r="W1108" s="1" t="s">
        <v>20</v>
      </c>
      <c r="X1108" s="2">
        <f t="shared" ca="1" si="17"/>
        <v>45937</v>
      </c>
      <c r="Y1108" s="1">
        <f ca="1">ROUND(YEARFRAC(Merge1[[#This Row],[Join_Date]],Merge1[[#This Row],[Today]], 3),0)</f>
        <v>6</v>
      </c>
      <c r="Z1108" s="1" t="str" cm="1">
        <f t="array" aca="1" ref="Z1108" ca="1">_xlfn.IFS(
   Merge1[[#This Row],[Customer Tenure]]&lt;=2,"New",
   Merge1[[#This Row],[Customer Tenure]]&lt;=5,"Emerging",
  Merge1[[#This Row],[Customer Tenure]]&lt;9,"Established",
   TRUE,"Loyal"
)</f>
        <v>Established</v>
      </c>
      <c r="AA1108" s="1" t="str" cm="1">
        <f t="array" ref="AA1108">_xlfn.IFS(Merge1[[#This Row],[Income]]&lt;=30000,"Low",Merge1[[#This Row],[Income]]&lt;=60000,"Medium",Merge1[[#This Row],[Income]]&lt;=100000,"High", Merge1[[#This Row],[Income]]&gt;100000," Premium")</f>
        <v>Low</v>
      </c>
      <c r="AB1108" s="1" t="str" cm="1">
        <f t="array" ref="AB1108">_xlfn.IFS(Merge1[[#This Row],[Age]]&lt;= 28,"Gen Z", Merge1[[#This Row],[Age]]&lt;=44,"Millennials", Merge1[[#This Row],[Age]]&lt;=60,"Gen X", Merge1[[#This Row],[Age]]&gt;60,"Baby Boomers")</f>
        <v>Millennials</v>
      </c>
      <c r="AC1108" s="1" t="str" cm="1">
        <f t="array" ref="AC1108">_xlfn.IFS(
    Merge1[[#This Row],[Balance]]&lt;=50000,"Low",
    Merge1[[#This Row],[Balance]]&lt;=200000,"Medium",
    Merge1[[#This Row],[Balance]]&gt;200000,"High"
)</f>
        <v>High</v>
      </c>
    </row>
    <row r="1109" spans="1:29" x14ac:dyDescent="0.25">
      <c r="A1109" s="1" t="s">
        <v>1741</v>
      </c>
      <c r="B1109" s="1" t="s">
        <v>6052</v>
      </c>
      <c r="C1109" s="1" t="s">
        <v>5835</v>
      </c>
      <c r="D1109" s="2">
        <v>42465</v>
      </c>
      <c r="E1109">
        <v>439439</v>
      </c>
      <c r="F1109">
        <v>739</v>
      </c>
      <c r="G1109">
        <v>0</v>
      </c>
      <c r="H1109" s="1" t="s">
        <v>5833</v>
      </c>
      <c r="I1109" s="1" t="s">
        <v>6577</v>
      </c>
      <c r="J1109" s="1" t="s">
        <v>6245</v>
      </c>
      <c r="K1109">
        <v>37</v>
      </c>
      <c r="L1109" s="1" t="s">
        <v>6246</v>
      </c>
      <c r="M1109" s="1" t="s">
        <v>6251</v>
      </c>
      <c r="N1109">
        <v>177661</v>
      </c>
      <c r="O1109" s="1" t="s">
        <v>6243</v>
      </c>
      <c r="P1109" s="2">
        <v>45516</v>
      </c>
      <c r="Q1109" s="2">
        <v>45376</v>
      </c>
      <c r="R1109" s="1" t="s">
        <v>6899</v>
      </c>
      <c r="S1109" s="1" t="s">
        <v>6900</v>
      </c>
      <c r="T1109" s="1" t="s">
        <v>9</v>
      </c>
      <c r="U1109">
        <v>1776</v>
      </c>
      <c r="V1109" s="1" t="s">
        <v>10</v>
      </c>
      <c r="W1109" s="1" t="s">
        <v>50</v>
      </c>
      <c r="X1109" s="2">
        <f t="shared" ca="1" si="17"/>
        <v>45937</v>
      </c>
      <c r="Y1109" s="1">
        <f ca="1">ROUND(YEARFRAC(Merge1[[#This Row],[Join_Date]],Merge1[[#This Row],[Today]], 3),0)</f>
        <v>1</v>
      </c>
      <c r="Z1109" s="1" t="str" cm="1">
        <f t="array" aca="1" ref="Z1109" ca="1">_xlfn.IFS(
   Merge1[[#This Row],[Customer Tenure]]&lt;=2,"New",
   Merge1[[#This Row],[Customer Tenure]]&lt;=5,"Emerging",
  Merge1[[#This Row],[Customer Tenure]]&lt;9,"Established",
   TRUE,"Loyal"
)</f>
        <v>New</v>
      </c>
      <c r="AA1109" s="1" t="str" cm="1">
        <f t="array" ref="AA1109">_xlfn.IFS(Merge1[[#This Row],[Income]]&lt;=30000,"Low",Merge1[[#This Row],[Income]]&lt;=60000,"Medium",Merge1[[#This Row],[Income]]&lt;=100000,"High", Merge1[[#This Row],[Income]]&gt;100000," Premium")</f>
        <v xml:space="preserve"> Premium</v>
      </c>
      <c r="AB1109" s="1" t="str" cm="1">
        <f t="array" ref="AB1109">_xlfn.IFS(Merge1[[#This Row],[Age]]&lt;= 28,"Gen Z", Merge1[[#This Row],[Age]]&lt;=44,"Millennials", Merge1[[#This Row],[Age]]&lt;=60,"Gen X", Merge1[[#This Row],[Age]]&gt;60,"Baby Boomers")</f>
        <v>Millennials</v>
      </c>
      <c r="AC1109" s="1" t="str" cm="1">
        <f t="array" ref="AC1109">_xlfn.IFS(
    Merge1[[#This Row],[Balance]]&lt;=50000,"Low",
    Merge1[[#This Row],[Balance]]&lt;=200000,"Medium",
    Merge1[[#This Row],[Balance]]&gt;200000,"High"
)</f>
        <v>High</v>
      </c>
    </row>
    <row r="1110" spans="1:29" x14ac:dyDescent="0.25">
      <c r="A1110" s="1" t="s">
        <v>744</v>
      </c>
      <c r="B1110" s="1" t="s">
        <v>6044</v>
      </c>
      <c r="C1110" s="1" t="s">
        <v>5835</v>
      </c>
      <c r="D1110" s="2">
        <v>43422</v>
      </c>
      <c r="E1110">
        <v>118094</v>
      </c>
      <c r="F1110">
        <v>359</v>
      </c>
      <c r="G1110">
        <v>0</v>
      </c>
      <c r="H1110" s="1" t="s">
        <v>5833</v>
      </c>
      <c r="I1110" s="1" t="s">
        <v>6709</v>
      </c>
      <c r="J1110" s="1" t="s">
        <v>6240</v>
      </c>
      <c r="K1110">
        <v>42</v>
      </c>
      <c r="L1110" s="1" t="s">
        <v>6256</v>
      </c>
      <c r="M1110" s="1" t="s">
        <v>6262</v>
      </c>
      <c r="N1110">
        <v>181099</v>
      </c>
      <c r="O1110" s="1" t="s">
        <v>6248</v>
      </c>
      <c r="P1110" s="2">
        <v>44954</v>
      </c>
      <c r="Q1110" s="2">
        <v>45358</v>
      </c>
      <c r="R1110" s="1" t="s">
        <v>6899</v>
      </c>
      <c r="S1110" s="1" t="s">
        <v>6900</v>
      </c>
      <c r="T1110" s="1" t="s">
        <v>23</v>
      </c>
      <c r="U1110">
        <v>8229</v>
      </c>
      <c r="V1110" s="1" t="s">
        <v>15</v>
      </c>
      <c r="W1110" s="1" t="s">
        <v>50</v>
      </c>
      <c r="X1110" s="2">
        <f t="shared" ca="1" si="17"/>
        <v>45937</v>
      </c>
      <c r="Y1110" s="1">
        <f ca="1">ROUND(YEARFRAC(Merge1[[#This Row],[Join_Date]],Merge1[[#This Row],[Today]], 3),0)</f>
        <v>3</v>
      </c>
      <c r="Z1110" s="1" t="str" cm="1">
        <f t="array" aca="1" ref="Z1110" ca="1">_xlfn.IFS(
   Merge1[[#This Row],[Customer Tenure]]&lt;=2,"New",
   Merge1[[#This Row],[Customer Tenure]]&lt;=5,"Emerging",
  Merge1[[#This Row],[Customer Tenure]]&lt;9,"Established",
   TRUE,"Loyal"
)</f>
        <v>Emerging</v>
      </c>
      <c r="AA1110" s="1" t="str" cm="1">
        <f t="array" ref="AA1110">_xlfn.IFS(Merge1[[#This Row],[Income]]&lt;=30000,"Low",Merge1[[#This Row],[Income]]&lt;=60000,"Medium",Merge1[[#This Row],[Income]]&lt;=100000,"High", Merge1[[#This Row],[Income]]&gt;100000," Premium")</f>
        <v xml:space="preserve"> Premium</v>
      </c>
      <c r="AB1110" s="1" t="str" cm="1">
        <f t="array" ref="AB1110">_xlfn.IFS(Merge1[[#This Row],[Age]]&lt;= 28,"Gen Z", Merge1[[#This Row],[Age]]&lt;=44,"Millennials", Merge1[[#This Row],[Age]]&lt;=60,"Gen X", Merge1[[#This Row],[Age]]&gt;60,"Baby Boomers")</f>
        <v>Millennials</v>
      </c>
      <c r="AC1110" s="1" t="str" cm="1">
        <f t="array" ref="AC1110">_xlfn.IFS(
    Merge1[[#This Row],[Balance]]&lt;=50000,"Low",
    Merge1[[#This Row],[Balance]]&lt;=200000,"Medium",
    Merge1[[#This Row],[Balance]]&gt;200000,"High"
)</f>
        <v>Medium</v>
      </c>
    </row>
    <row r="1111" spans="1:29" x14ac:dyDescent="0.25">
      <c r="A1111" s="1" t="s">
        <v>1064</v>
      </c>
      <c r="B1111" s="1" t="s">
        <v>5937</v>
      </c>
      <c r="C1111" s="1" t="s">
        <v>5835</v>
      </c>
      <c r="D1111" s="2">
        <v>42487</v>
      </c>
      <c r="E1111">
        <v>23185</v>
      </c>
      <c r="F1111">
        <v>465</v>
      </c>
      <c r="G1111">
        <v>0</v>
      </c>
      <c r="H1111" s="1" t="s">
        <v>5833</v>
      </c>
      <c r="I1111" s="1" t="s">
        <v>6516</v>
      </c>
      <c r="J1111" s="1" t="s">
        <v>6240</v>
      </c>
      <c r="K1111">
        <v>25</v>
      </c>
      <c r="L1111" s="1" t="s">
        <v>6241</v>
      </c>
      <c r="M1111" s="1" t="s">
        <v>6266</v>
      </c>
      <c r="N1111">
        <v>158496</v>
      </c>
      <c r="O1111" s="1" t="s">
        <v>6243</v>
      </c>
      <c r="P1111" s="2">
        <v>42973</v>
      </c>
      <c r="Q1111" s="2">
        <v>45570</v>
      </c>
      <c r="R1111" s="1" t="s">
        <v>6912</v>
      </c>
      <c r="S1111" s="1" t="s">
        <v>6917</v>
      </c>
      <c r="T1111" s="1" t="s">
        <v>28</v>
      </c>
      <c r="U1111">
        <v>7173</v>
      </c>
      <c r="V1111" s="1" t="s">
        <v>10</v>
      </c>
      <c r="W1111" s="1" t="s">
        <v>29</v>
      </c>
      <c r="X1111" s="2">
        <f t="shared" ca="1" si="17"/>
        <v>45937</v>
      </c>
      <c r="Y1111" s="1">
        <f ca="1">ROUND(YEARFRAC(Merge1[[#This Row],[Join_Date]],Merge1[[#This Row],[Today]], 3),0)</f>
        <v>8</v>
      </c>
      <c r="Z1111" s="1" t="str" cm="1">
        <f t="array" aca="1" ref="Z1111" ca="1">_xlfn.IFS(
   Merge1[[#This Row],[Customer Tenure]]&lt;=2,"New",
   Merge1[[#This Row],[Customer Tenure]]&lt;=5,"Emerging",
  Merge1[[#This Row],[Customer Tenure]]&lt;9,"Established",
   TRUE,"Loyal"
)</f>
        <v>Established</v>
      </c>
      <c r="AA1111" s="1" t="str" cm="1">
        <f t="array" ref="AA1111">_xlfn.IFS(Merge1[[#This Row],[Income]]&lt;=30000,"Low",Merge1[[#This Row],[Income]]&lt;=60000,"Medium",Merge1[[#This Row],[Income]]&lt;=100000,"High", Merge1[[#This Row],[Income]]&gt;100000," Premium")</f>
        <v xml:space="preserve"> Premium</v>
      </c>
      <c r="AB1111" s="1" t="str" cm="1">
        <f t="array" ref="AB1111">_xlfn.IFS(Merge1[[#This Row],[Age]]&lt;= 28,"Gen Z", Merge1[[#This Row],[Age]]&lt;=44,"Millennials", Merge1[[#This Row],[Age]]&lt;=60,"Gen X", Merge1[[#This Row],[Age]]&gt;60,"Baby Boomers")</f>
        <v>Gen Z</v>
      </c>
      <c r="AC1111" s="1" t="str" cm="1">
        <f t="array" ref="AC1111">_xlfn.IFS(
    Merge1[[#This Row],[Balance]]&lt;=50000,"Low",
    Merge1[[#This Row],[Balance]]&lt;=200000,"Medium",
    Merge1[[#This Row],[Balance]]&gt;200000,"High"
)</f>
        <v>Low</v>
      </c>
    </row>
    <row r="1112" spans="1:29" x14ac:dyDescent="0.25">
      <c r="A1112" s="1" t="s">
        <v>432</v>
      </c>
      <c r="B1112" s="1" t="s">
        <v>5844</v>
      </c>
      <c r="C1112" s="1" t="s">
        <v>5842</v>
      </c>
      <c r="D1112" s="2">
        <v>42340</v>
      </c>
      <c r="E1112">
        <v>174499</v>
      </c>
      <c r="F1112">
        <v>517</v>
      </c>
      <c r="G1112">
        <v>0</v>
      </c>
      <c r="H1112" s="1" t="s">
        <v>5833</v>
      </c>
      <c r="I1112" s="1" t="s">
        <v>6296</v>
      </c>
      <c r="J1112" s="1" t="s">
        <v>6245</v>
      </c>
      <c r="K1112">
        <v>71</v>
      </c>
      <c r="L1112" s="1" t="s">
        <v>6260</v>
      </c>
      <c r="M1112" s="1" t="s">
        <v>6257</v>
      </c>
      <c r="N1112">
        <v>165271</v>
      </c>
      <c r="O1112" s="1" t="s">
        <v>6243</v>
      </c>
      <c r="P1112" s="2">
        <v>44109</v>
      </c>
      <c r="Q1112" s="2">
        <v>45571</v>
      </c>
      <c r="R1112" s="1" t="s">
        <v>6912</v>
      </c>
      <c r="S1112" s="1" t="s">
        <v>6917</v>
      </c>
      <c r="T1112" s="1" t="s">
        <v>23</v>
      </c>
      <c r="U1112">
        <v>2480</v>
      </c>
      <c r="V1112" s="1" t="s">
        <v>19</v>
      </c>
      <c r="W1112" s="1" t="s">
        <v>25</v>
      </c>
      <c r="X1112" s="2">
        <f t="shared" ca="1" si="17"/>
        <v>45937</v>
      </c>
      <c r="Y1112" s="1">
        <f ca="1">ROUND(YEARFRAC(Merge1[[#This Row],[Join_Date]],Merge1[[#This Row],[Today]], 3),0)</f>
        <v>5</v>
      </c>
      <c r="Z1112" s="1" t="str" cm="1">
        <f t="array" aca="1" ref="Z1112" ca="1">_xlfn.IFS(
   Merge1[[#This Row],[Customer Tenure]]&lt;=2,"New",
   Merge1[[#This Row],[Customer Tenure]]&lt;=5,"Emerging",
  Merge1[[#This Row],[Customer Tenure]]&lt;9,"Established",
   TRUE,"Loyal"
)</f>
        <v>Emerging</v>
      </c>
      <c r="AA1112" s="1" t="str" cm="1">
        <f t="array" ref="AA1112">_xlfn.IFS(Merge1[[#This Row],[Income]]&lt;=30000,"Low",Merge1[[#This Row],[Income]]&lt;=60000,"Medium",Merge1[[#This Row],[Income]]&lt;=100000,"High", Merge1[[#This Row],[Income]]&gt;100000," Premium")</f>
        <v xml:space="preserve"> Premium</v>
      </c>
      <c r="AB1112" s="1" t="str" cm="1">
        <f t="array" ref="AB1112">_xlfn.IFS(Merge1[[#This Row],[Age]]&lt;= 28,"Gen Z", Merge1[[#This Row],[Age]]&lt;=44,"Millennials", Merge1[[#This Row],[Age]]&lt;=60,"Gen X", Merge1[[#This Row],[Age]]&gt;60,"Baby Boomers")</f>
        <v>Baby Boomers</v>
      </c>
      <c r="AC1112" s="1" t="str" cm="1">
        <f t="array" ref="AC1112">_xlfn.IFS(
    Merge1[[#This Row],[Balance]]&lt;=50000,"Low",
    Merge1[[#This Row],[Balance]]&lt;=200000,"Medium",
    Merge1[[#This Row],[Balance]]&gt;200000,"High"
)</f>
        <v>Medium</v>
      </c>
    </row>
    <row r="1113" spans="1:29" x14ac:dyDescent="0.25">
      <c r="A1113" s="1" t="s">
        <v>1633</v>
      </c>
      <c r="B1113" s="1" t="s">
        <v>6005</v>
      </c>
      <c r="C1113" s="1" t="s">
        <v>5846</v>
      </c>
      <c r="D1113" s="2">
        <v>42297</v>
      </c>
      <c r="E1113">
        <v>151956</v>
      </c>
      <c r="F1113">
        <v>463</v>
      </c>
      <c r="G1113">
        <v>0</v>
      </c>
      <c r="H1113" s="1" t="s">
        <v>5833</v>
      </c>
      <c r="I1113" s="1" t="s">
        <v>6807</v>
      </c>
      <c r="J1113" s="1" t="s">
        <v>6245</v>
      </c>
      <c r="K1113">
        <v>22</v>
      </c>
      <c r="L1113" s="1" t="s">
        <v>6260</v>
      </c>
      <c r="M1113" s="1" t="s">
        <v>6247</v>
      </c>
      <c r="N1113">
        <v>112324</v>
      </c>
      <c r="O1113" s="1" t="s">
        <v>6243</v>
      </c>
      <c r="P1113" s="2">
        <v>43074</v>
      </c>
      <c r="Q1113" s="2">
        <v>45468</v>
      </c>
      <c r="R1113" s="1" t="s">
        <v>6883</v>
      </c>
      <c r="S1113" s="1" t="s">
        <v>6884</v>
      </c>
      <c r="T1113" s="1" t="s">
        <v>9</v>
      </c>
      <c r="U1113">
        <v>169</v>
      </c>
      <c r="V1113" s="1" t="s">
        <v>10</v>
      </c>
      <c r="W1113" s="1" t="s">
        <v>11</v>
      </c>
      <c r="X1113" s="2">
        <f t="shared" ca="1" si="17"/>
        <v>45937</v>
      </c>
      <c r="Y1113" s="1">
        <f ca="1">ROUND(YEARFRAC(Merge1[[#This Row],[Join_Date]],Merge1[[#This Row],[Today]], 3),0)</f>
        <v>8</v>
      </c>
      <c r="Z1113" s="1" t="str" cm="1">
        <f t="array" aca="1" ref="Z1113" ca="1">_xlfn.IFS(
   Merge1[[#This Row],[Customer Tenure]]&lt;=2,"New",
   Merge1[[#This Row],[Customer Tenure]]&lt;=5,"Emerging",
  Merge1[[#This Row],[Customer Tenure]]&lt;9,"Established",
   TRUE,"Loyal"
)</f>
        <v>Established</v>
      </c>
      <c r="AA1113" s="1" t="str" cm="1">
        <f t="array" ref="AA1113">_xlfn.IFS(Merge1[[#This Row],[Income]]&lt;=30000,"Low",Merge1[[#This Row],[Income]]&lt;=60000,"Medium",Merge1[[#This Row],[Income]]&lt;=100000,"High", Merge1[[#This Row],[Income]]&gt;100000," Premium")</f>
        <v xml:space="preserve"> Premium</v>
      </c>
      <c r="AB1113" s="1" t="str" cm="1">
        <f t="array" ref="AB1113">_xlfn.IFS(Merge1[[#This Row],[Age]]&lt;= 28,"Gen Z", Merge1[[#This Row],[Age]]&lt;=44,"Millennials", Merge1[[#This Row],[Age]]&lt;=60,"Gen X", Merge1[[#This Row],[Age]]&gt;60,"Baby Boomers")</f>
        <v>Gen Z</v>
      </c>
      <c r="AC1113" s="1" t="str" cm="1">
        <f t="array" ref="AC1113">_xlfn.IFS(
    Merge1[[#This Row],[Balance]]&lt;=50000,"Low",
    Merge1[[#This Row],[Balance]]&lt;=200000,"Medium",
    Merge1[[#This Row],[Balance]]&gt;200000,"High"
)</f>
        <v>Medium</v>
      </c>
    </row>
    <row r="1114" spans="1:29" x14ac:dyDescent="0.25">
      <c r="A1114" s="1" t="s">
        <v>387</v>
      </c>
      <c r="B1114" s="1" t="s">
        <v>6228</v>
      </c>
      <c r="C1114" s="1" t="s">
        <v>5835</v>
      </c>
      <c r="D1114" s="2">
        <v>42496</v>
      </c>
      <c r="E1114">
        <v>130956</v>
      </c>
      <c r="F1114">
        <v>454</v>
      </c>
      <c r="G1114">
        <v>0</v>
      </c>
      <c r="H1114" s="1" t="s">
        <v>5833</v>
      </c>
      <c r="I1114" s="1" t="s">
        <v>6502</v>
      </c>
      <c r="J1114" s="1" t="s">
        <v>6245</v>
      </c>
      <c r="K1114">
        <v>30</v>
      </c>
      <c r="L1114" s="1" t="s">
        <v>6260</v>
      </c>
      <c r="M1114" s="1" t="s">
        <v>6251</v>
      </c>
      <c r="N1114">
        <v>195485</v>
      </c>
      <c r="O1114" s="1" t="s">
        <v>6252</v>
      </c>
      <c r="P1114" s="2">
        <v>43537</v>
      </c>
      <c r="Q1114" s="2">
        <v>45251</v>
      </c>
      <c r="R1114" s="1" t="s">
        <v>6887</v>
      </c>
      <c r="S1114" s="1" t="s">
        <v>6888</v>
      </c>
      <c r="T1114" s="1" t="s">
        <v>9</v>
      </c>
      <c r="U1114">
        <v>2902</v>
      </c>
      <c r="V1114" s="1" t="s">
        <v>15</v>
      </c>
      <c r="W1114" s="1" t="s">
        <v>50</v>
      </c>
      <c r="X1114" s="2">
        <f t="shared" ca="1" si="17"/>
        <v>45937</v>
      </c>
      <c r="Y1114" s="1">
        <f ca="1">ROUND(YEARFRAC(Merge1[[#This Row],[Join_Date]],Merge1[[#This Row],[Today]], 3),0)</f>
        <v>7</v>
      </c>
      <c r="Z1114" s="1" t="str" cm="1">
        <f t="array" aca="1" ref="Z1114" ca="1">_xlfn.IFS(
   Merge1[[#This Row],[Customer Tenure]]&lt;=2,"New",
   Merge1[[#This Row],[Customer Tenure]]&lt;=5,"Emerging",
  Merge1[[#This Row],[Customer Tenure]]&lt;9,"Established",
   TRUE,"Loyal"
)</f>
        <v>Established</v>
      </c>
      <c r="AA1114" s="1" t="str" cm="1">
        <f t="array" ref="AA1114">_xlfn.IFS(Merge1[[#This Row],[Income]]&lt;=30000,"Low",Merge1[[#This Row],[Income]]&lt;=60000,"Medium",Merge1[[#This Row],[Income]]&lt;=100000,"High", Merge1[[#This Row],[Income]]&gt;100000," Premium")</f>
        <v xml:space="preserve"> Premium</v>
      </c>
      <c r="AB1114" s="1" t="str" cm="1">
        <f t="array" ref="AB1114">_xlfn.IFS(Merge1[[#This Row],[Age]]&lt;= 28,"Gen Z", Merge1[[#This Row],[Age]]&lt;=44,"Millennials", Merge1[[#This Row],[Age]]&lt;=60,"Gen X", Merge1[[#This Row],[Age]]&gt;60,"Baby Boomers")</f>
        <v>Millennials</v>
      </c>
      <c r="AC1114" s="1" t="str" cm="1">
        <f t="array" ref="AC1114">_xlfn.IFS(
    Merge1[[#This Row],[Balance]]&lt;=50000,"Low",
    Merge1[[#This Row],[Balance]]&lt;=200000,"Medium",
    Merge1[[#This Row],[Balance]]&gt;200000,"High"
)</f>
        <v>Medium</v>
      </c>
    </row>
    <row r="1115" spans="1:29" x14ac:dyDescent="0.25">
      <c r="A1115" s="1" t="s">
        <v>872</v>
      </c>
      <c r="B1115" s="1" t="s">
        <v>6039</v>
      </c>
      <c r="C1115" s="1" t="s">
        <v>5846</v>
      </c>
      <c r="D1115" s="2">
        <v>44680</v>
      </c>
      <c r="E1115">
        <v>2763</v>
      </c>
      <c r="F1115">
        <v>744</v>
      </c>
      <c r="G1115">
        <v>0</v>
      </c>
      <c r="H1115" s="1" t="s">
        <v>5833</v>
      </c>
      <c r="I1115" s="1" t="s">
        <v>6849</v>
      </c>
      <c r="J1115" s="1" t="s">
        <v>6240</v>
      </c>
      <c r="K1115">
        <v>40</v>
      </c>
      <c r="L1115" s="1" t="s">
        <v>6256</v>
      </c>
      <c r="M1115" s="1" t="s">
        <v>6254</v>
      </c>
      <c r="N1115">
        <v>157710</v>
      </c>
      <c r="O1115" s="1" t="s">
        <v>6243</v>
      </c>
      <c r="P1115" s="2">
        <v>45104</v>
      </c>
      <c r="Q1115" s="2">
        <v>45625</v>
      </c>
      <c r="R1115" s="1" t="s">
        <v>6887</v>
      </c>
      <c r="S1115" s="1" t="s">
        <v>6901</v>
      </c>
      <c r="T1115" s="1" t="s">
        <v>9</v>
      </c>
      <c r="U1115">
        <v>5336</v>
      </c>
      <c r="V1115" s="1" t="s">
        <v>15</v>
      </c>
      <c r="W1115" s="1" t="s">
        <v>55</v>
      </c>
      <c r="X1115" s="2">
        <f t="shared" ca="1" si="17"/>
        <v>45937</v>
      </c>
      <c r="Y1115" s="1">
        <f ca="1">ROUND(YEARFRAC(Merge1[[#This Row],[Join_Date]],Merge1[[#This Row],[Today]], 3),0)</f>
        <v>2</v>
      </c>
      <c r="Z1115" s="1" t="str" cm="1">
        <f t="array" aca="1" ref="Z1115" ca="1">_xlfn.IFS(
   Merge1[[#This Row],[Customer Tenure]]&lt;=2,"New",
   Merge1[[#This Row],[Customer Tenure]]&lt;=5,"Emerging",
  Merge1[[#This Row],[Customer Tenure]]&lt;9,"Established",
   TRUE,"Loyal"
)</f>
        <v>New</v>
      </c>
      <c r="AA1115" s="1" t="str" cm="1">
        <f t="array" ref="AA1115">_xlfn.IFS(Merge1[[#This Row],[Income]]&lt;=30000,"Low",Merge1[[#This Row],[Income]]&lt;=60000,"Medium",Merge1[[#This Row],[Income]]&lt;=100000,"High", Merge1[[#This Row],[Income]]&gt;100000," Premium")</f>
        <v xml:space="preserve"> Premium</v>
      </c>
      <c r="AB1115" s="1" t="str" cm="1">
        <f t="array" ref="AB1115">_xlfn.IFS(Merge1[[#This Row],[Age]]&lt;= 28,"Gen Z", Merge1[[#This Row],[Age]]&lt;=44,"Millennials", Merge1[[#This Row],[Age]]&lt;=60,"Gen X", Merge1[[#This Row],[Age]]&gt;60,"Baby Boomers")</f>
        <v>Millennials</v>
      </c>
      <c r="AC1115" s="1" t="str" cm="1">
        <f t="array" ref="AC1115">_xlfn.IFS(
    Merge1[[#This Row],[Balance]]&lt;=50000,"Low",
    Merge1[[#This Row],[Balance]]&lt;=200000,"Medium",
    Merge1[[#This Row],[Balance]]&gt;200000,"High"
)</f>
        <v>Low</v>
      </c>
    </row>
    <row r="1116" spans="1:29" x14ac:dyDescent="0.25">
      <c r="A1116" s="1" t="s">
        <v>1749</v>
      </c>
      <c r="B1116" s="1" t="s">
        <v>5843</v>
      </c>
      <c r="C1116" s="1" t="s">
        <v>5832</v>
      </c>
      <c r="D1116" s="2">
        <v>45487</v>
      </c>
      <c r="E1116">
        <v>180903</v>
      </c>
      <c r="F1116">
        <v>339</v>
      </c>
      <c r="G1116">
        <v>0</v>
      </c>
      <c r="H1116" s="1" t="s">
        <v>5833</v>
      </c>
      <c r="I1116" s="1" t="s">
        <v>6349</v>
      </c>
      <c r="J1116" s="1" t="s">
        <v>6245</v>
      </c>
      <c r="K1116">
        <v>70</v>
      </c>
      <c r="L1116" s="1" t="s">
        <v>6256</v>
      </c>
      <c r="M1116" s="1" t="s">
        <v>6247</v>
      </c>
      <c r="N1116">
        <v>172826</v>
      </c>
      <c r="O1116" s="1" t="s">
        <v>6243</v>
      </c>
      <c r="P1116" s="2">
        <v>42917</v>
      </c>
      <c r="Q1116" s="2">
        <v>45447</v>
      </c>
      <c r="R1116" s="1" t="s">
        <v>6883</v>
      </c>
      <c r="S1116" s="1" t="s">
        <v>6884</v>
      </c>
      <c r="T1116" s="1" t="s">
        <v>9</v>
      </c>
      <c r="U1116">
        <v>4123</v>
      </c>
      <c r="V1116" s="1" t="s">
        <v>15</v>
      </c>
      <c r="W1116" s="1" t="s">
        <v>50</v>
      </c>
      <c r="X1116" s="2">
        <f t="shared" ca="1" si="17"/>
        <v>45937</v>
      </c>
      <c r="Y1116" s="1">
        <f ca="1">ROUND(YEARFRAC(Merge1[[#This Row],[Join_Date]],Merge1[[#This Row],[Today]], 3),0)</f>
        <v>8</v>
      </c>
      <c r="Z1116" s="1" t="str" cm="1">
        <f t="array" aca="1" ref="Z1116" ca="1">_xlfn.IFS(
   Merge1[[#This Row],[Customer Tenure]]&lt;=2,"New",
   Merge1[[#This Row],[Customer Tenure]]&lt;=5,"Emerging",
  Merge1[[#This Row],[Customer Tenure]]&lt;9,"Established",
   TRUE,"Loyal"
)</f>
        <v>Established</v>
      </c>
      <c r="AA1116" s="1" t="str" cm="1">
        <f t="array" ref="AA1116">_xlfn.IFS(Merge1[[#This Row],[Income]]&lt;=30000,"Low",Merge1[[#This Row],[Income]]&lt;=60000,"Medium",Merge1[[#This Row],[Income]]&lt;=100000,"High", Merge1[[#This Row],[Income]]&gt;100000," Premium")</f>
        <v xml:space="preserve"> Premium</v>
      </c>
      <c r="AB1116" s="1" t="str" cm="1">
        <f t="array" ref="AB1116">_xlfn.IFS(Merge1[[#This Row],[Age]]&lt;= 28,"Gen Z", Merge1[[#This Row],[Age]]&lt;=44,"Millennials", Merge1[[#This Row],[Age]]&lt;=60,"Gen X", Merge1[[#This Row],[Age]]&gt;60,"Baby Boomers")</f>
        <v>Baby Boomers</v>
      </c>
      <c r="AC1116" s="1" t="str" cm="1">
        <f t="array" ref="AC1116">_xlfn.IFS(
    Merge1[[#This Row],[Balance]]&lt;=50000,"Low",
    Merge1[[#This Row],[Balance]]&lt;=200000,"Medium",
    Merge1[[#This Row],[Balance]]&gt;200000,"High"
)</f>
        <v>Medium</v>
      </c>
    </row>
    <row r="1117" spans="1:29" x14ac:dyDescent="0.25">
      <c r="A1117" s="1" t="s">
        <v>996</v>
      </c>
      <c r="B1117" s="1" t="s">
        <v>5997</v>
      </c>
      <c r="C1117" s="1" t="s">
        <v>5842</v>
      </c>
      <c r="D1117" s="2">
        <v>43587</v>
      </c>
      <c r="E1117">
        <v>130841</v>
      </c>
      <c r="F1117">
        <v>732</v>
      </c>
      <c r="G1117">
        <v>0</v>
      </c>
      <c r="H1117" s="1" t="s">
        <v>5833</v>
      </c>
      <c r="I1117" s="1" t="s">
        <v>6293</v>
      </c>
      <c r="J1117" s="1" t="s">
        <v>6245</v>
      </c>
      <c r="K1117">
        <v>26</v>
      </c>
      <c r="L1117" s="1" t="s">
        <v>6241</v>
      </c>
      <c r="M1117" s="1" t="s">
        <v>6257</v>
      </c>
      <c r="N1117">
        <v>136953</v>
      </c>
      <c r="O1117" s="1" t="s">
        <v>6243</v>
      </c>
      <c r="P1117" s="2">
        <v>43698</v>
      </c>
      <c r="Q1117" s="2">
        <v>45374</v>
      </c>
      <c r="R1117" s="1" t="s">
        <v>6899</v>
      </c>
      <c r="S1117" s="1" t="s">
        <v>6900</v>
      </c>
      <c r="T1117" s="1" t="s">
        <v>28</v>
      </c>
      <c r="U1117">
        <v>7759</v>
      </c>
      <c r="V1117" s="1" t="s">
        <v>24</v>
      </c>
      <c r="W1117" s="1" t="s">
        <v>16</v>
      </c>
      <c r="X1117" s="2">
        <f t="shared" ca="1" si="17"/>
        <v>45937</v>
      </c>
      <c r="Y1117" s="1">
        <f ca="1">ROUND(YEARFRAC(Merge1[[#This Row],[Join_Date]],Merge1[[#This Row],[Today]], 3),0)</f>
        <v>6</v>
      </c>
      <c r="Z1117" s="1" t="str" cm="1">
        <f t="array" aca="1" ref="Z1117" ca="1">_xlfn.IFS(
   Merge1[[#This Row],[Customer Tenure]]&lt;=2,"New",
   Merge1[[#This Row],[Customer Tenure]]&lt;=5,"Emerging",
  Merge1[[#This Row],[Customer Tenure]]&lt;9,"Established",
   TRUE,"Loyal"
)</f>
        <v>Established</v>
      </c>
      <c r="AA1117" s="1" t="str" cm="1">
        <f t="array" ref="AA1117">_xlfn.IFS(Merge1[[#This Row],[Income]]&lt;=30000,"Low",Merge1[[#This Row],[Income]]&lt;=60000,"Medium",Merge1[[#This Row],[Income]]&lt;=100000,"High", Merge1[[#This Row],[Income]]&gt;100000," Premium")</f>
        <v xml:space="preserve"> Premium</v>
      </c>
      <c r="AB1117" s="1" t="str" cm="1">
        <f t="array" ref="AB1117">_xlfn.IFS(Merge1[[#This Row],[Age]]&lt;= 28,"Gen Z", Merge1[[#This Row],[Age]]&lt;=44,"Millennials", Merge1[[#This Row],[Age]]&lt;=60,"Gen X", Merge1[[#This Row],[Age]]&gt;60,"Baby Boomers")</f>
        <v>Gen Z</v>
      </c>
      <c r="AC1117" s="1" t="str" cm="1">
        <f t="array" ref="AC1117">_xlfn.IFS(
    Merge1[[#This Row],[Balance]]&lt;=50000,"Low",
    Merge1[[#This Row],[Balance]]&lt;=200000,"Medium",
    Merge1[[#This Row],[Balance]]&gt;200000,"High"
)</f>
        <v>Medium</v>
      </c>
    </row>
    <row r="1118" spans="1:29" x14ac:dyDescent="0.25">
      <c r="A1118" s="1" t="s">
        <v>247</v>
      </c>
      <c r="B1118" s="1" t="s">
        <v>6192</v>
      </c>
      <c r="C1118" s="1" t="s">
        <v>5832</v>
      </c>
      <c r="D1118" s="2">
        <v>45586</v>
      </c>
      <c r="E1118">
        <v>102412</v>
      </c>
      <c r="F1118">
        <v>487</v>
      </c>
      <c r="G1118">
        <v>0</v>
      </c>
      <c r="H1118" s="1" t="s">
        <v>5850</v>
      </c>
      <c r="I1118" s="1" t="s">
        <v>6446</v>
      </c>
      <c r="J1118" s="1" t="s">
        <v>6240</v>
      </c>
      <c r="K1118">
        <v>54</v>
      </c>
      <c r="L1118" s="1" t="s">
        <v>6256</v>
      </c>
      <c r="M1118" s="1" t="s">
        <v>6254</v>
      </c>
      <c r="N1118">
        <v>135953</v>
      </c>
      <c r="O1118" s="1" t="s">
        <v>6248</v>
      </c>
      <c r="P1118" s="2">
        <v>43172</v>
      </c>
      <c r="Q1118" s="2">
        <v>45359</v>
      </c>
      <c r="R1118" s="1" t="s">
        <v>6899</v>
      </c>
      <c r="S1118" s="1" t="s">
        <v>6900</v>
      </c>
      <c r="T1118" s="1" t="s">
        <v>28</v>
      </c>
      <c r="U1118">
        <v>7808</v>
      </c>
      <c r="V1118" s="1" t="s">
        <v>15</v>
      </c>
      <c r="W1118" s="1" t="s">
        <v>55</v>
      </c>
      <c r="X1118" s="2">
        <f t="shared" ca="1" si="17"/>
        <v>45937</v>
      </c>
      <c r="Y1118" s="1">
        <f ca="1">ROUND(YEARFRAC(Merge1[[#This Row],[Join_Date]],Merge1[[#This Row],[Today]], 3),0)</f>
        <v>8</v>
      </c>
      <c r="Z1118" s="1" t="str" cm="1">
        <f t="array" aca="1" ref="Z1118" ca="1">_xlfn.IFS(
   Merge1[[#This Row],[Customer Tenure]]&lt;=2,"New",
   Merge1[[#This Row],[Customer Tenure]]&lt;=5,"Emerging",
  Merge1[[#This Row],[Customer Tenure]]&lt;9,"Established",
   TRUE,"Loyal"
)</f>
        <v>Established</v>
      </c>
      <c r="AA1118" s="1" t="str" cm="1">
        <f t="array" ref="AA1118">_xlfn.IFS(Merge1[[#This Row],[Income]]&lt;=30000,"Low",Merge1[[#This Row],[Income]]&lt;=60000,"Medium",Merge1[[#This Row],[Income]]&lt;=100000,"High", Merge1[[#This Row],[Income]]&gt;100000," Premium")</f>
        <v xml:space="preserve"> Premium</v>
      </c>
      <c r="AB1118" s="1" t="str" cm="1">
        <f t="array" ref="AB1118">_xlfn.IFS(Merge1[[#This Row],[Age]]&lt;= 28,"Gen Z", Merge1[[#This Row],[Age]]&lt;=44,"Millennials", Merge1[[#This Row],[Age]]&lt;=60,"Gen X", Merge1[[#This Row],[Age]]&gt;60,"Baby Boomers")</f>
        <v>Gen X</v>
      </c>
      <c r="AC1118" s="1" t="str" cm="1">
        <f t="array" ref="AC1118">_xlfn.IFS(
    Merge1[[#This Row],[Balance]]&lt;=50000,"Low",
    Merge1[[#This Row],[Balance]]&lt;=200000,"Medium",
    Merge1[[#This Row],[Balance]]&gt;200000,"High"
)</f>
        <v>Medium</v>
      </c>
    </row>
    <row r="1119" spans="1:29" x14ac:dyDescent="0.25">
      <c r="A1119" s="1" t="s">
        <v>879</v>
      </c>
      <c r="B1119" s="1" t="s">
        <v>5943</v>
      </c>
      <c r="C1119" s="1" t="s">
        <v>5832</v>
      </c>
      <c r="D1119" s="2">
        <v>45207</v>
      </c>
      <c r="E1119">
        <v>437805</v>
      </c>
      <c r="F1119">
        <v>706</v>
      </c>
      <c r="G1119">
        <v>0</v>
      </c>
      <c r="H1119" s="1" t="s">
        <v>5850</v>
      </c>
      <c r="I1119" s="1" t="s">
        <v>6738</v>
      </c>
      <c r="J1119" s="1" t="s">
        <v>6240</v>
      </c>
      <c r="K1119">
        <v>35</v>
      </c>
      <c r="L1119" s="1" t="s">
        <v>6241</v>
      </c>
      <c r="M1119" s="1" t="s">
        <v>6266</v>
      </c>
      <c r="N1119">
        <v>46017</v>
      </c>
      <c r="O1119" s="1" t="s">
        <v>6248</v>
      </c>
      <c r="P1119" s="2">
        <v>42931</v>
      </c>
      <c r="Q1119" s="2">
        <v>45485</v>
      </c>
      <c r="R1119" s="1" t="s">
        <v>6891</v>
      </c>
      <c r="S1119" s="1" t="s">
        <v>6895</v>
      </c>
      <c r="T1119" s="1" t="s">
        <v>23</v>
      </c>
      <c r="U1119">
        <v>5009</v>
      </c>
      <c r="V1119" s="1" t="s">
        <v>24</v>
      </c>
      <c r="W1119" s="1" t="s">
        <v>11</v>
      </c>
      <c r="X1119" s="2">
        <f t="shared" ca="1" si="17"/>
        <v>45937</v>
      </c>
      <c r="Y1119" s="1">
        <f ca="1">ROUND(YEARFRAC(Merge1[[#This Row],[Join_Date]],Merge1[[#This Row],[Today]], 3),0)</f>
        <v>8</v>
      </c>
      <c r="Z1119" s="1" t="str" cm="1">
        <f t="array" aca="1" ref="Z1119" ca="1">_xlfn.IFS(
   Merge1[[#This Row],[Customer Tenure]]&lt;=2,"New",
   Merge1[[#This Row],[Customer Tenure]]&lt;=5,"Emerging",
  Merge1[[#This Row],[Customer Tenure]]&lt;9,"Established",
   TRUE,"Loyal"
)</f>
        <v>Established</v>
      </c>
      <c r="AA1119" s="1" t="str" cm="1">
        <f t="array" ref="AA1119">_xlfn.IFS(Merge1[[#This Row],[Income]]&lt;=30000,"Low",Merge1[[#This Row],[Income]]&lt;=60000,"Medium",Merge1[[#This Row],[Income]]&lt;=100000,"High", Merge1[[#This Row],[Income]]&gt;100000," Premium")</f>
        <v>Medium</v>
      </c>
      <c r="AB1119" s="1" t="str" cm="1">
        <f t="array" ref="AB1119">_xlfn.IFS(Merge1[[#This Row],[Age]]&lt;= 28,"Gen Z", Merge1[[#This Row],[Age]]&lt;=44,"Millennials", Merge1[[#This Row],[Age]]&lt;=60,"Gen X", Merge1[[#This Row],[Age]]&gt;60,"Baby Boomers")</f>
        <v>Millennials</v>
      </c>
      <c r="AC1119" s="1" t="str" cm="1">
        <f t="array" ref="AC1119">_xlfn.IFS(
    Merge1[[#This Row],[Balance]]&lt;=50000,"Low",
    Merge1[[#This Row],[Balance]]&lt;=200000,"Medium",
    Merge1[[#This Row],[Balance]]&gt;200000,"High"
)</f>
        <v>High</v>
      </c>
    </row>
    <row r="1120" spans="1:29" x14ac:dyDescent="0.25">
      <c r="A1120" s="1" t="s">
        <v>325</v>
      </c>
      <c r="B1120" s="1" t="s">
        <v>5867</v>
      </c>
      <c r="C1120" s="1" t="s">
        <v>5832</v>
      </c>
      <c r="D1120" s="2">
        <v>45495</v>
      </c>
      <c r="E1120">
        <v>466755</v>
      </c>
      <c r="F1120">
        <v>486</v>
      </c>
      <c r="G1120">
        <v>0</v>
      </c>
      <c r="H1120" s="1" t="s">
        <v>5860</v>
      </c>
      <c r="I1120" s="1" t="s">
        <v>6813</v>
      </c>
      <c r="J1120" s="1" t="s">
        <v>6240</v>
      </c>
      <c r="K1120">
        <v>18</v>
      </c>
      <c r="L1120" s="1" t="s">
        <v>6260</v>
      </c>
      <c r="M1120" s="1" t="s">
        <v>6251</v>
      </c>
      <c r="N1120">
        <v>103310</v>
      </c>
      <c r="O1120" s="1" t="s">
        <v>6248</v>
      </c>
      <c r="P1120" s="2">
        <v>43849</v>
      </c>
      <c r="Q1120" s="2">
        <v>45754</v>
      </c>
      <c r="R1120" s="1" t="s">
        <v>6893</v>
      </c>
      <c r="S1120" s="1" t="s">
        <v>6894</v>
      </c>
      <c r="T1120" s="1" t="s">
        <v>14</v>
      </c>
      <c r="U1120">
        <v>1580</v>
      </c>
      <c r="V1120" s="1" t="s">
        <v>15</v>
      </c>
      <c r="W1120" s="1" t="s">
        <v>16</v>
      </c>
      <c r="X1120" s="2">
        <f t="shared" ca="1" si="17"/>
        <v>45937</v>
      </c>
      <c r="Y1120" s="1">
        <f ca="1">ROUND(YEARFRAC(Merge1[[#This Row],[Join_Date]],Merge1[[#This Row],[Today]], 3),0)</f>
        <v>6</v>
      </c>
      <c r="Z1120" s="1" t="str" cm="1">
        <f t="array" aca="1" ref="Z1120" ca="1">_xlfn.IFS(
   Merge1[[#This Row],[Customer Tenure]]&lt;=2,"New",
   Merge1[[#This Row],[Customer Tenure]]&lt;=5,"Emerging",
  Merge1[[#This Row],[Customer Tenure]]&lt;9,"Established",
   TRUE,"Loyal"
)</f>
        <v>Established</v>
      </c>
      <c r="AA1120" s="1" t="str" cm="1">
        <f t="array" ref="AA1120">_xlfn.IFS(Merge1[[#This Row],[Income]]&lt;=30000,"Low",Merge1[[#This Row],[Income]]&lt;=60000,"Medium",Merge1[[#This Row],[Income]]&lt;=100000,"High", Merge1[[#This Row],[Income]]&gt;100000," Premium")</f>
        <v xml:space="preserve"> Premium</v>
      </c>
      <c r="AB1120" s="1" t="str" cm="1">
        <f t="array" ref="AB1120">_xlfn.IFS(Merge1[[#This Row],[Age]]&lt;= 28,"Gen Z", Merge1[[#This Row],[Age]]&lt;=44,"Millennials", Merge1[[#This Row],[Age]]&lt;=60,"Gen X", Merge1[[#This Row],[Age]]&gt;60,"Baby Boomers")</f>
        <v>Gen Z</v>
      </c>
      <c r="AC1120" s="1" t="str" cm="1">
        <f t="array" ref="AC1120">_xlfn.IFS(
    Merge1[[#This Row],[Balance]]&lt;=50000,"Low",
    Merge1[[#This Row],[Balance]]&lt;=200000,"Medium",
    Merge1[[#This Row],[Balance]]&gt;200000,"High"
)</f>
        <v>High</v>
      </c>
    </row>
    <row r="1121" spans="1:29" x14ac:dyDescent="0.25">
      <c r="A1121" s="1" t="s">
        <v>1439</v>
      </c>
      <c r="B1121" s="1" t="s">
        <v>5934</v>
      </c>
      <c r="C1121" s="1" t="s">
        <v>5835</v>
      </c>
      <c r="D1121" s="2">
        <v>45597</v>
      </c>
      <c r="E1121">
        <v>201202</v>
      </c>
      <c r="F1121">
        <v>647</v>
      </c>
      <c r="G1121">
        <v>0</v>
      </c>
      <c r="H1121" s="1" t="s">
        <v>5833</v>
      </c>
      <c r="I1121" s="1" t="s">
        <v>6359</v>
      </c>
      <c r="J1121" s="1" t="s">
        <v>6245</v>
      </c>
      <c r="K1121">
        <v>49</v>
      </c>
      <c r="L1121" s="1" t="s">
        <v>6260</v>
      </c>
      <c r="M1121" s="1" t="s">
        <v>6254</v>
      </c>
      <c r="N1121">
        <v>154092</v>
      </c>
      <c r="O1121" s="1" t="s">
        <v>6252</v>
      </c>
      <c r="P1121" s="2">
        <v>44288</v>
      </c>
      <c r="Q1121" s="2">
        <v>45212</v>
      </c>
      <c r="R1121" s="1" t="s">
        <v>6912</v>
      </c>
      <c r="S1121" s="1" t="s">
        <v>6913</v>
      </c>
      <c r="T1121" s="1" t="s">
        <v>9</v>
      </c>
      <c r="U1121">
        <v>9038</v>
      </c>
      <c r="V1121" s="1" t="s">
        <v>24</v>
      </c>
      <c r="W1121" s="1" t="s">
        <v>16</v>
      </c>
      <c r="X1121" s="2">
        <f t="shared" ca="1" si="17"/>
        <v>45937</v>
      </c>
      <c r="Y1121" s="1">
        <f ca="1">ROUND(YEARFRAC(Merge1[[#This Row],[Join_Date]],Merge1[[#This Row],[Today]], 3),0)</f>
        <v>5</v>
      </c>
      <c r="Z1121" s="1" t="str" cm="1">
        <f t="array" aca="1" ref="Z1121" ca="1">_xlfn.IFS(
   Merge1[[#This Row],[Customer Tenure]]&lt;=2,"New",
   Merge1[[#This Row],[Customer Tenure]]&lt;=5,"Emerging",
  Merge1[[#This Row],[Customer Tenure]]&lt;9,"Established",
   TRUE,"Loyal"
)</f>
        <v>Emerging</v>
      </c>
      <c r="AA1121" s="1" t="str" cm="1">
        <f t="array" ref="AA1121">_xlfn.IFS(Merge1[[#This Row],[Income]]&lt;=30000,"Low",Merge1[[#This Row],[Income]]&lt;=60000,"Medium",Merge1[[#This Row],[Income]]&lt;=100000,"High", Merge1[[#This Row],[Income]]&gt;100000," Premium")</f>
        <v xml:space="preserve"> Premium</v>
      </c>
      <c r="AB1121" s="1" t="str" cm="1">
        <f t="array" ref="AB1121">_xlfn.IFS(Merge1[[#This Row],[Age]]&lt;= 28,"Gen Z", Merge1[[#This Row],[Age]]&lt;=44,"Millennials", Merge1[[#This Row],[Age]]&lt;=60,"Gen X", Merge1[[#This Row],[Age]]&gt;60,"Baby Boomers")</f>
        <v>Gen X</v>
      </c>
      <c r="AC1121" s="1" t="str" cm="1">
        <f t="array" ref="AC1121">_xlfn.IFS(
    Merge1[[#This Row],[Balance]]&lt;=50000,"Low",
    Merge1[[#This Row],[Balance]]&lt;=200000,"Medium",
    Merge1[[#This Row],[Balance]]&gt;200000,"High"
)</f>
        <v>High</v>
      </c>
    </row>
    <row r="1122" spans="1:29" x14ac:dyDescent="0.25">
      <c r="A1122" s="1" t="s">
        <v>674</v>
      </c>
      <c r="B1122" s="1" t="s">
        <v>5840</v>
      </c>
      <c r="C1122" s="1" t="s">
        <v>5832</v>
      </c>
      <c r="D1122" s="2">
        <v>45602</v>
      </c>
      <c r="E1122">
        <v>333840</v>
      </c>
      <c r="F1122">
        <v>428</v>
      </c>
      <c r="G1122">
        <v>0</v>
      </c>
      <c r="H1122" s="1" t="s">
        <v>5833</v>
      </c>
      <c r="I1122" s="1" t="s">
        <v>6440</v>
      </c>
      <c r="J1122" s="1" t="s">
        <v>6240</v>
      </c>
      <c r="K1122">
        <v>38</v>
      </c>
      <c r="L1122" s="1" t="s">
        <v>6246</v>
      </c>
      <c r="M1122" s="1" t="s">
        <v>6266</v>
      </c>
      <c r="N1122">
        <v>177732</v>
      </c>
      <c r="O1122" s="1" t="s">
        <v>6248</v>
      </c>
      <c r="P1122" s="2">
        <v>43409</v>
      </c>
      <c r="Q1122" s="2">
        <v>45634</v>
      </c>
      <c r="R1122" s="1" t="s">
        <v>6904</v>
      </c>
      <c r="S1122" s="1" t="s">
        <v>6916</v>
      </c>
      <c r="T1122" s="1" t="s">
        <v>23</v>
      </c>
      <c r="U1122">
        <v>3415</v>
      </c>
      <c r="V1122" s="1" t="s">
        <v>15</v>
      </c>
      <c r="W1122" s="1" t="s">
        <v>29</v>
      </c>
      <c r="X1122" s="2">
        <f t="shared" ca="1" si="17"/>
        <v>45937</v>
      </c>
      <c r="Y1122" s="1">
        <f ca="1">ROUND(YEARFRAC(Merge1[[#This Row],[Join_Date]],Merge1[[#This Row],[Today]], 3),0)</f>
        <v>7</v>
      </c>
      <c r="Z1122" s="1" t="str" cm="1">
        <f t="array" aca="1" ref="Z1122" ca="1">_xlfn.IFS(
   Merge1[[#This Row],[Customer Tenure]]&lt;=2,"New",
   Merge1[[#This Row],[Customer Tenure]]&lt;=5,"Emerging",
  Merge1[[#This Row],[Customer Tenure]]&lt;9,"Established",
   TRUE,"Loyal"
)</f>
        <v>Established</v>
      </c>
      <c r="AA1122" s="1" t="str" cm="1">
        <f t="array" ref="AA1122">_xlfn.IFS(Merge1[[#This Row],[Income]]&lt;=30000,"Low",Merge1[[#This Row],[Income]]&lt;=60000,"Medium",Merge1[[#This Row],[Income]]&lt;=100000,"High", Merge1[[#This Row],[Income]]&gt;100000," Premium")</f>
        <v xml:space="preserve"> Premium</v>
      </c>
      <c r="AB1122" s="1" t="str" cm="1">
        <f t="array" ref="AB1122">_xlfn.IFS(Merge1[[#This Row],[Age]]&lt;= 28,"Gen Z", Merge1[[#This Row],[Age]]&lt;=44,"Millennials", Merge1[[#This Row],[Age]]&lt;=60,"Gen X", Merge1[[#This Row],[Age]]&gt;60,"Baby Boomers")</f>
        <v>Millennials</v>
      </c>
      <c r="AC1122" s="1" t="str" cm="1">
        <f t="array" ref="AC1122">_xlfn.IFS(
    Merge1[[#This Row],[Balance]]&lt;=50000,"Low",
    Merge1[[#This Row],[Balance]]&lt;=200000,"Medium",
    Merge1[[#This Row],[Balance]]&gt;200000,"High"
)</f>
        <v>High</v>
      </c>
    </row>
    <row r="1123" spans="1:29" x14ac:dyDescent="0.25">
      <c r="A1123" s="1" t="s">
        <v>1757</v>
      </c>
      <c r="B1123" s="1" t="s">
        <v>5946</v>
      </c>
      <c r="C1123" s="1" t="s">
        <v>5835</v>
      </c>
      <c r="D1123" s="2">
        <v>42986</v>
      </c>
      <c r="E1123">
        <v>94715</v>
      </c>
      <c r="F1123">
        <v>830</v>
      </c>
      <c r="G1123">
        <v>0</v>
      </c>
      <c r="H1123" s="1" t="s">
        <v>5833</v>
      </c>
      <c r="I1123" s="1" t="s">
        <v>6585</v>
      </c>
      <c r="J1123" s="1" t="s">
        <v>6240</v>
      </c>
      <c r="K1123">
        <v>29</v>
      </c>
      <c r="L1123" s="1" t="s">
        <v>6256</v>
      </c>
      <c r="M1123" s="1" t="s">
        <v>6257</v>
      </c>
      <c r="N1123">
        <v>172876</v>
      </c>
      <c r="O1123" s="1" t="s">
        <v>6243</v>
      </c>
      <c r="P1123" s="2">
        <v>42737</v>
      </c>
      <c r="Q1123" s="2">
        <v>45884</v>
      </c>
      <c r="R1123" s="1" t="s">
        <v>6889</v>
      </c>
      <c r="S1123" s="1" t="s">
        <v>6915</v>
      </c>
      <c r="T1123" s="1" t="s">
        <v>23</v>
      </c>
      <c r="U1123">
        <v>5537</v>
      </c>
      <c r="V1123" s="1" t="s">
        <v>15</v>
      </c>
      <c r="W1123" s="1" t="s">
        <v>50</v>
      </c>
      <c r="X1123" s="2">
        <f t="shared" ca="1" si="17"/>
        <v>45937</v>
      </c>
      <c r="Y1123" s="1">
        <f ca="1">ROUND(YEARFRAC(Merge1[[#This Row],[Join_Date]],Merge1[[#This Row],[Today]], 3),0)</f>
        <v>9</v>
      </c>
      <c r="Z1123" s="1" t="str" cm="1">
        <f t="array" aca="1" ref="Z1123" ca="1">_xlfn.IFS(
   Merge1[[#This Row],[Customer Tenure]]&lt;=2,"New",
   Merge1[[#This Row],[Customer Tenure]]&lt;=5,"Emerging",
  Merge1[[#This Row],[Customer Tenure]]&lt;9,"Established",
   TRUE,"Loyal"
)</f>
        <v>Loyal</v>
      </c>
      <c r="AA1123" s="1" t="str" cm="1">
        <f t="array" ref="AA1123">_xlfn.IFS(Merge1[[#This Row],[Income]]&lt;=30000,"Low",Merge1[[#This Row],[Income]]&lt;=60000,"Medium",Merge1[[#This Row],[Income]]&lt;=100000,"High", Merge1[[#This Row],[Income]]&gt;100000," Premium")</f>
        <v xml:space="preserve"> Premium</v>
      </c>
      <c r="AB1123" s="1" t="str" cm="1">
        <f t="array" ref="AB1123">_xlfn.IFS(Merge1[[#This Row],[Age]]&lt;= 28,"Gen Z", Merge1[[#This Row],[Age]]&lt;=44,"Millennials", Merge1[[#This Row],[Age]]&lt;=60,"Gen X", Merge1[[#This Row],[Age]]&gt;60,"Baby Boomers")</f>
        <v>Millennials</v>
      </c>
      <c r="AC1123" s="1" t="str" cm="1">
        <f t="array" ref="AC1123">_xlfn.IFS(
    Merge1[[#This Row],[Balance]]&lt;=50000,"Low",
    Merge1[[#This Row],[Balance]]&lt;=200000,"Medium",
    Merge1[[#This Row],[Balance]]&gt;200000,"High"
)</f>
        <v>Medium</v>
      </c>
    </row>
    <row r="1124" spans="1:29" x14ac:dyDescent="0.25">
      <c r="A1124" s="1" t="s">
        <v>1759</v>
      </c>
      <c r="B1124" s="1" t="s">
        <v>6019</v>
      </c>
      <c r="C1124" s="1" t="s">
        <v>5832</v>
      </c>
      <c r="D1124" s="2">
        <v>43481</v>
      </c>
      <c r="E1124">
        <v>145406</v>
      </c>
      <c r="F1124">
        <v>407</v>
      </c>
      <c r="G1124">
        <v>0</v>
      </c>
      <c r="H1124" s="1" t="s">
        <v>5833</v>
      </c>
      <c r="I1124" s="1" t="s">
        <v>6678</v>
      </c>
      <c r="J1124" s="1" t="s">
        <v>6245</v>
      </c>
      <c r="K1124">
        <v>36</v>
      </c>
      <c r="L1124" s="1" t="s">
        <v>6246</v>
      </c>
      <c r="M1124" s="1" t="s">
        <v>6262</v>
      </c>
      <c r="N1124">
        <v>99148</v>
      </c>
      <c r="O1124" s="1" t="s">
        <v>6252</v>
      </c>
      <c r="P1124" s="2">
        <v>43052</v>
      </c>
      <c r="Q1124" s="2">
        <v>45167</v>
      </c>
      <c r="R1124" s="1" t="s">
        <v>6889</v>
      </c>
      <c r="S1124" s="1" t="s">
        <v>6919</v>
      </c>
      <c r="T1124" s="1" t="s">
        <v>23</v>
      </c>
      <c r="U1124">
        <v>5858</v>
      </c>
      <c r="V1124" s="1" t="s">
        <v>10</v>
      </c>
      <c r="W1124" s="1" t="s">
        <v>45</v>
      </c>
      <c r="X1124" s="2">
        <f t="shared" ca="1" si="17"/>
        <v>45937</v>
      </c>
      <c r="Y1124" s="1">
        <f ca="1">ROUND(YEARFRAC(Merge1[[#This Row],[Join_Date]],Merge1[[#This Row],[Today]], 3),0)</f>
        <v>8</v>
      </c>
      <c r="Z1124" s="1" t="str" cm="1">
        <f t="array" aca="1" ref="Z1124" ca="1">_xlfn.IFS(
   Merge1[[#This Row],[Customer Tenure]]&lt;=2,"New",
   Merge1[[#This Row],[Customer Tenure]]&lt;=5,"Emerging",
  Merge1[[#This Row],[Customer Tenure]]&lt;9,"Established",
   TRUE,"Loyal"
)</f>
        <v>Established</v>
      </c>
      <c r="AA1124" s="1" t="str" cm="1">
        <f t="array" ref="AA1124">_xlfn.IFS(Merge1[[#This Row],[Income]]&lt;=30000,"Low",Merge1[[#This Row],[Income]]&lt;=60000,"Medium",Merge1[[#This Row],[Income]]&lt;=100000,"High", Merge1[[#This Row],[Income]]&gt;100000," Premium")</f>
        <v>High</v>
      </c>
      <c r="AB1124" s="1" t="str" cm="1">
        <f t="array" ref="AB1124">_xlfn.IFS(Merge1[[#This Row],[Age]]&lt;= 28,"Gen Z", Merge1[[#This Row],[Age]]&lt;=44,"Millennials", Merge1[[#This Row],[Age]]&lt;=60,"Gen X", Merge1[[#This Row],[Age]]&gt;60,"Baby Boomers")</f>
        <v>Millennials</v>
      </c>
      <c r="AC1124" s="1" t="str" cm="1">
        <f t="array" ref="AC1124">_xlfn.IFS(
    Merge1[[#This Row],[Balance]]&lt;=50000,"Low",
    Merge1[[#This Row],[Balance]]&lt;=200000,"Medium",
    Merge1[[#This Row],[Balance]]&gt;200000,"High"
)</f>
        <v>Medium</v>
      </c>
    </row>
    <row r="1125" spans="1:29" x14ac:dyDescent="0.25">
      <c r="A1125" s="1" t="s">
        <v>530</v>
      </c>
      <c r="B1125" s="1" t="s">
        <v>6132</v>
      </c>
      <c r="C1125" s="1" t="s">
        <v>5832</v>
      </c>
      <c r="D1125" s="2">
        <v>45088</v>
      </c>
      <c r="E1125">
        <v>25939</v>
      </c>
      <c r="F1125">
        <v>680</v>
      </c>
      <c r="G1125">
        <v>13720</v>
      </c>
      <c r="H1125" s="1" t="s">
        <v>5833</v>
      </c>
      <c r="I1125" s="1" t="s">
        <v>6682</v>
      </c>
      <c r="J1125" s="1" t="s">
        <v>6240</v>
      </c>
      <c r="K1125">
        <v>56</v>
      </c>
      <c r="L1125" s="1" t="s">
        <v>6260</v>
      </c>
      <c r="M1125" s="1" t="s">
        <v>6262</v>
      </c>
      <c r="N1125">
        <v>182962</v>
      </c>
      <c r="O1125" s="1" t="s">
        <v>6248</v>
      </c>
      <c r="P1125" s="2">
        <v>45560</v>
      </c>
      <c r="Q1125" s="2">
        <v>45803</v>
      </c>
      <c r="R1125" s="1" t="s">
        <v>6906</v>
      </c>
      <c r="S1125" s="1" t="s">
        <v>6907</v>
      </c>
      <c r="T1125" s="1" t="s">
        <v>9</v>
      </c>
      <c r="U1125">
        <v>6827</v>
      </c>
      <c r="V1125" s="1" t="s">
        <v>15</v>
      </c>
      <c r="W1125" s="1" t="s">
        <v>55</v>
      </c>
      <c r="X1125" s="2">
        <f t="shared" ca="1" si="17"/>
        <v>45937</v>
      </c>
      <c r="Y1125" s="1">
        <f ca="1">ROUND(YEARFRAC(Merge1[[#This Row],[Join_Date]],Merge1[[#This Row],[Today]], 3),0)</f>
        <v>1</v>
      </c>
      <c r="Z1125" s="1" t="str" cm="1">
        <f t="array" aca="1" ref="Z1125" ca="1">_xlfn.IFS(
   Merge1[[#This Row],[Customer Tenure]]&lt;=2,"New",
   Merge1[[#This Row],[Customer Tenure]]&lt;=5,"Emerging",
  Merge1[[#This Row],[Customer Tenure]]&lt;9,"Established",
   TRUE,"Loyal"
)</f>
        <v>New</v>
      </c>
      <c r="AA1125" s="1" t="str" cm="1">
        <f t="array" ref="AA1125">_xlfn.IFS(Merge1[[#This Row],[Income]]&lt;=30000,"Low",Merge1[[#This Row],[Income]]&lt;=60000,"Medium",Merge1[[#This Row],[Income]]&lt;=100000,"High", Merge1[[#This Row],[Income]]&gt;100000," Premium")</f>
        <v xml:space="preserve"> Premium</v>
      </c>
      <c r="AB1125" s="1" t="str" cm="1">
        <f t="array" ref="AB1125">_xlfn.IFS(Merge1[[#This Row],[Age]]&lt;= 28,"Gen Z", Merge1[[#This Row],[Age]]&lt;=44,"Millennials", Merge1[[#This Row],[Age]]&lt;=60,"Gen X", Merge1[[#This Row],[Age]]&gt;60,"Baby Boomers")</f>
        <v>Gen X</v>
      </c>
      <c r="AC1125" s="1" t="str" cm="1">
        <f t="array" ref="AC1125">_xlfn.IFS(
    Merge1[[#This Row],[Balance]]&lt;=50000,"Low",
    Merge1[[#This Row],[Balance]]&lt;=200000,"Medium",
    Merge1[[#This Row],[Balance]]&gt;200000,"High"
)</f>
        <v>Low</v>
      </c>
    </row>
    <row r="1126" spans="1:29" x14ac:dyDescent="0.25">
      <c r="A1126" s="1" t="s">
        <v>1726</v>
      </c>
      <c r="B1126" s="1" t="s">
        <v>6178</v>
      </c>
      <c r="C1126" s="1" t="s">
        <v>5835</v>
      </c>
      <c r="D1126" s="2">
        <v>45025</v>
      </c>
      <c r="E1126">
        <v>378280</v>
      </c>
      <c r="F1126">
        <v>751</v>
      </c>
      <c r="G1126">
        <v>0</v>
      </c>
      <c r="H1126" s="1" t="s">
        <v>5833</v>
      </c>
      <c r="I1126" s="1" t="s">
        <v>6336</v>
      </c>
      <c r="J1126" s="1" t="s">
        <v>6240</v>
      </c>
      <c r="K1126">
        <v>39</v>
      </c>
      <c r="L1126" s="1" t="s">
        <v>6256</v>
      </c>
      <c r="M1126" s="1" t="s">
        <v>6251</v>
      </c>
      <c r="N1126">
        <v>114377</v>
      </c>
      <c r="O1126" s="1" t="s">
        <v>6243</v>
      </c>
      <c r="P1126" s="2">
        <v>44997</v>
      </c>
      <c r="Q1126" s="2">
        <v>45891</v>
      </c>
      <c r="R1126" s="1" t="s">
        <v>6889</v>
      </c>
      <c r="S1126" s="1" t="s">
        <v>6915</v>
      </c>
      <c r="T1126" s="1" t="s">
        <v>9</v>
      </c>
      <c r="U1126">
        <v>1637</v>
      </c>
      <c r="V1126" s="1" t="s">
        <v>10</v>
      </c>
      <c r="W1126" s="1" t="s">
        <v>40</v>
      </c>
      <c r="X1126" s="2">
        <f t="shared" ca="1" si="17"/>
        <v>45937</v>
      </c>
      <c r="Y1126" s="1">
        <f ca="1">ROUND(YEARFRAC(Merge1[[#This Row],[Join_Date]],Merge1[[#This Row],[Today]], 3),0)</f>
        <v>3</v>
      </c>
      <c r="Z1126" s="1" t="str" cm="1">
        <f t="array" aca="1" ref="Z1126" ca="1">_xlfn.IFS(
   Merge1[[#This Row],[Customer Tenure]]&lt;=2,"New",
   Merge1[[#This Row],[Customer Tenure]]&lt;=5,"Emerging",
  Merge1[[#This Row],[Customer Tenure]]&lt;9,"Established",
   TRUE,"Loyal"
)</f>
        <v>Emerging</v>
      </c>
      <c r="AA1126" s="1" t="str" cm="1">
        <f t="array" ref="AA1126">_xlfn.IFS(Merge1[[#This Row],[Income]]&lt;=30000,"Low",Merge1[[#This Row],[Income]]&lt;=60000,"Medium",Merge1[[#This Row],[Income]]&lt;=100000,"High", Merge1[[#This Row],[Income]]&gt;100000," Premium")</f>
        <v xml:space="preserve"> Premium</v>
      </c>
      <c r="AB1126" s="1" t="str" cm="1">
        <f t="array" ref="AB1126">_xlfn.IFS(Merge1[[#This Row],[Age]]&lt;= 28,"Gen Z", Merge1[[#This Row],[Age]]&lt;=44,"Millennials", Merge1[[#This Row],[Age]]&lt;=60,"Gen X", Merge1[[#This Row],[Age]]&gt;60,"Baby Boomers")</f>
        <v>Millennials</v>
      </c>
      <c r="AC1126" s="1" t="str" cm="1">
        <f t="array" ref="AC1126">_xlfn.IFS(
    Merge1[[#This Row],[Balance]]&lt;=50000,"Low",
    Merge1[[#This Row],[Balance]]&lt;=200000,"Medium",
    Merge1[[#This Row],[Balance]]&gt;200000,"High"
)</f>
        <v>High</v>
      </c>
    </row>
    <row r="1127" spans="1:29" x14ac:dyDescent="0.25">
      <c r="A1127" s="1" t="s">
        <v>1427</v>
      </c>
      <c r="B1127" s="1" t="s">
        <v>6224</v>
      </c>
      <c r="C1127" s="1" t="s">
        <v>5835</v>
      </c>
      <c r="D1127" s="2">
        <v>43793</v>
      </c>
      <c r="E1127">
        <v>335337</v>
      </c>
      <c r="F1127">
        <v>689</v>
      </c>
      <c r="G1127">
        <v>0</v>
      </c>
      <c r="H1127" s="1" t="s">
        <v>5833</v>
      </c>
      <c r="I1127" s="1" t="s">
        <v>6721</v>
      </c>
      <c r="J1127" s="1" t="s">
        <v>6240</v>
      </c>
      <c r="K1127">
        <v>62</v>
      </c>
      <c r="L1127" s="1" t="s">
        <v>6260</v>
      </c>
      <c r="M1127" s="1" t="s">
        <v>6257</v>
      </c>
      <c r="N1127">
        <v>119259</v>
      </c>
      <c r="O1127" s="1" t="s">
        <v>6252</v>
      </c>
      <c r="P1127" s="2">
        <v>42731</v>
      </c>
      <c r="Q1127" s="2">
        <v>45479</v>
      </c>
      <c r="R1127" s="1" t="s">
        <v>6891</v>
      </c>
      <c r="S1127" s="1" t="s">
        <v>6895</v>
      </c>
      <c r="T1127" s="1" t="s">
        <v>23</v>
      </c>
      <c r="U1127">
        <v>6153</v>
      </c>
      <c r="V1127" s="1" t="s">
        <v>15</v>
      </c>
      <c r="W1127" s="1" t="s">
        <v>45</v>
      </c>
      <c r="X1127" s="2">
        <f t="shared" ca="1" si="17"/>
        <v>45937</v>
      </c>
      <c r="Y1127" s="1">
        <f ca="1">ROUND(YEARFRAC(Merge1[[#This Row],[Join_Date]],Merge1[[#This Row],[Today]], 3),0)</f>
        <v>9</v>
      </c>
      <c r="Z1127" s="1" t="str" cm="1">
        <f t="array" aca="1" ref="Z1127" ca="1">_xlfn.IFS(
   Merge1[[#This Row],[Customer Tenure]]&lt;=2,"New",
   Merge1[[#This Row],[Customer Tenure]]&lt;=5,"Emerging",
  Merge1[[#This Row],[Customer Tenure]]&lt;9,"Established",
   TRUE,"Loyal"
)</f>
        <v>Loyal</v>
      </c>
      <c r="AA1127" s="1" t="str" cm="1">
        <f t="array" ref="AA1127">_xlfn.IFS(Merge1[[#This Row],[Income]]&lt;=30000,"Low",Merge1[[#This Row],[Income]]&lt;=60000,"Medium",Merge1[[#This Row],[Income]]&lt;=100000,"High", Merge1[[#This Row],[Income]]&gt;100000," Premium")</f>
        <v xml:space="preserve"> Premium</v>
      </c>
      <c r="AB1127" s="1" t="str" cm="1">
        <f t="array" ref="AB1127">_xlfn.IFS(Merge1[[#This Row],[Age]]&lt;= 28,"Gen Z", Merge1[[#This Row],[Age]]&lt;=44,"Millennials", Merge1[[#This Row],[Age]]&lt;=60,"Gen X", Merge1[[#This Row],[Age]]&gt;60,"Baby Boomers")</f>
        <v>Baby Boomers</v>
      </c>
      <c r="AC1127" s="1" t="str" cm="1">
        <f t="array" ref="AC1127">_xlfn.IFS(
    Merge1[[#This Row],[Balance]]&lt;=50000,"Low",
    Merge1[[#This Row],[Balance]]&lt;=200000,"Medium",
    Merge1[[#This Row],[Balance]]&gt;200000,"High"
)</f>
        <v>High</v>
      </c>
    </row>
    <row r="1128" spans="1:29" x14ac:dyDescent="0.25">
      <c r="A1128" s="1" t="s">
        <v>522</v>
      </c>
      <c r="B1128" s="1" t="s">
        <v>6211</v>
      </c>
      <c r="C1128" s="1" t="s">
        <v>5835</v>
      </c>
      <c r="D1128" s="2">
        <v>45305</v>
      </c>
      <c r="E1128">
        <v>140148</v>
      </c>
      <c r="F1128">
        <v>415</v>
      </c>
      <c r="G1128">
        <v>0</v>
      </c>
      <c r="H1128" s="1" t="s">
        <v>5860</v>
      </c>
      <c r="I1128" s="1" t="s">
        <v>6427</v>
      </c>
      <c r="J1128" s="1" t="s">
        <v>6245</v>
      </c>
      <c r="K1128">
        <v>64</v>
      </c>
      <c r="L1128" s="1" t="s">
        <v>6246</v>
      </c>
      <c r="M1128" s="1" t="s">
        <v>6254</v>
      </c>
      <c r="N1128">
        <v>51575</v>
      </c>
      <c r="O1128" s="1" t="s">
        <v>6248</v>
      </c>
      <c r="P1128" s="2">
        <v>43326</v>
      </c>
      <c r="Q1128" s="2">
        <v>45777</v>
      </c>
      <c r="R1128" s="1" t="s">
        <v>6893</v>
      </c>
      <c r="S1128" s="1" t="s">
        <v>6894</v>
      </c>
      <c r="T1128" s="1" t="s">
        <v>9</v>
      </c>
      <c r="U1128">
        <v>8406</v>
      </c>
      <c r="V1128" s="1" t="s">
        <v>15</v>
      </c>
      <c r="W1128" s="1" t="s">
        <v>106</v>
      </c>
      <c r="X1128" s="2">
        <f t="shared" ca="1" si="17"/>
        <v>45937</v>
      </c>
      <c r="Y1128" s="1">
        <f ca="1">ROUND(YEARFRAC(Merge1[[#This Row],[Join_Date]],Merge1[[#This Row],[Today]], 3),0)</f>
        <v>7</v>
      </c>
      <c r="Z1128" s="1" t="str" cm="1">
        <f t="array" aca="1" ref="Z1128" ca="1">_xlfn.IFS(
   Merge1[[#This Row],[Customer Tenure]]&lt;=2,"New",
   Merge1[[#This Row],[Customer Tenure]]&lt;=5,"Emerging",
  Merge1[[#This Row],[Customer Tenure]]&lt;9,"Established",
   TRUE,"Loyal"
)</f>
        <v>Established</v>
      </c>
      <c r="AA1128" s="1" t="str" cm="1">
        <f t="array" ref="AA1128">_xlfn.IFS(Merge1[[#This Row],[Income]]&lt;=30000,"Low",Merge1[[#This Row],[Income]]&lt;=60000,"Medium",Merge1[[#This Row],[Income]]&lt;=100000,"High", Merge1[[#This Row],[Income]]&gt;100000," Premium")</f>
        <v>Medium</v>
      </c>
      <c r="AB1128" s="1" t="str" cm="1">
        <f t="array" ref="AB1128">_xlfn.IFS(Merge1[[#This Row],[Age]]&lt;= 28,"Gen Z", Merge1[[#This Row],[Age]]&lt;=44,"Millennials", Merge1[[#This Row],[Age]]&lt;=60,"Gen X", Merge1[[#This Row],[Age]]&gt;60,"Baby Boomers")</f>
        <v>Baby Boomers</v>
      </c>
      <c r="AC1128" s="1" t="str" cm="1">
        <f t="array" ref="AC1128">_xlfn.IFS(
    Merge1[[#This Row],[Balance]]&lt;=50000,"Low",
    Merge1[[#This Row],[Balance]]&lt;=200000,"Medium",
    Merge1[[#This Row],[Balance]]&gt;200000,"High"
)</f>
        <v>Medium</v>
      </c>
    </row>
    <row r="1129" spans="1:29" x14ac:dyDescent="0.25">
      <c r="A1129" s="1" t="s">
        <v>923</v>
      </c>
      <c r="B1129" s="1" t="s">
        <v>5922</v>
      </c>
      <c r="C1129" s="1" t="s">
        <v>5835</v>
      </c>
      <c r="D1129" s="2">
        <v>45406</v>
      </c>
      <c r="E1129">
        <v>452413</v>
      </c>
      <c r="F1129">
        <v>681</v>
      </c>
      <c r="G1129">
        <v>0</v>
      </c>
      <c r="H1129" s="1" t="s">
        <v>5833</v>
      </c>
      <c r="I1129" s="1" t="s">
        <v>6412</v>
      </c>
      <c r="J1129" s="1" t="s">
        <v>6245</v>
      </c>
      <c r="K1129">
        <v>20</v>
      </c>
      <c r="L1129" s="1" t="s">
        <v>6260</v>
      </c>
      <c r="M1129" s="1" t="s">
        <v>6251</v>
      </c>
      <c r="N1129">
        <v>146209</v>
      </c>
      <c r="O1129" s="1" t="s">
        <v>6248</v>
      </c>
      <c r="P1129" s="2">
        <v>43517</v>
      </c>
      <c r="Q1129" s="2">
        <v>45304</v>
      </c>
      <c r="R1129" s="1" t="s">
        <v>6902</v>
      </c>
      <c r="S1129" s="1" t="s">
        <v>6903</v>
      </c>
      <c r="T1129" s="1" t="s">
        <v>23</v>
      </c>
      <c r="U1129">
        <v>6568</v>
      </c>
      <c r="V1129" s="1" t="s">
        <v>10</v>
      </c>
      <c r="W1129" s="1" t="s">
        <v>40</v>
      </c>
      <c r="X1129" s="2">
        <f t="shared" ca="1" si="17"/>
        <v>45937</v>
      </c>
      <c r="Y1129" s="1">
        <f ca="1">ROUND(YEARFRAC(Merge1[[#This Row],[Join_Date]],Merge1[[#This Row],[Today]], 3),0)</f>
        <v>7</v>
      </c>
      <c r="Z1129" s="1" t="str" cm="1">
        <f t="array" aca="1" ref="Z1129" ca="1">_xlfn.IFS(
   Merge1[[#This Row],[Customer Tenure]]&lt;=2,"New",
   Merge1[[#This Row],[Customer Tenure]]&lt;=5,"Emerging",
  Merge1[[#This Row],[Customer Tenure]]&lt;9,"Established",
   TRUE,"Loyal"
)</f>
        <v>Established</v>
      </c>
      <c r="AA1129" s="1" t="str" cm="1">
        <f t="array" ref="AA1129">_xlfn.IFS(Merge1[[#This Row],[Income]]&lt;=30000,"Low",Merge1[[#This Row],[Income]]&lt;=60000,"Medium",Merge1[[#This Row],[Income]]&lt;=100000,"High", Merge1[[#This Row],[Income]]&gt;100000," Premium")</f>
        <v xml:space="preserve"> Premium</v>
      </c>
      <c r="AB1129" s="1" t="str" cm="1">
        <f t="array" ref="AB1129">_xlfn.IFS(Merge1[[#This Row],[Age]]&lt;= 28,"Gen Z", Merge1[[#This Row],[Age]]&lt;=44,"Millennials", Merge1[[#This Row],[Age]]&lt;=60,"Gen X", Merge1[[#This Row],[Age]]&gt;60,"Baby Boomers")</f>
        <v>Gen Z</v>
      </c>
      <c r="AC1129" s="1" t="str" cm="1">
        <f t="array" ref="AC1129">_xlfn.IFS(
    Merge1[[#This Row],[Balance]]&lt;=50000,"Low",
    Merge1[[#This Row],[Balance]]&lt;=200000,"Medium",
    Merge1[[#This Row],[Balance]]&gt;200000,"High"
)</f>
        <v>High</v>
      </c>
    </row>
    <row r="1130" spans="1:29" x14ac:dyDescent="0.25">
      <c r="A1130" s="1" t="s">
        <v>1766</v>
      </c>
      <c r="B1130" s="1" t="s">
        <v>5887</v>
      </c>
      <c r="C1130" s="1" t="s">
        <v>5835</v>
      </c>
      <c r="D1130" s="2">
        <v>45616</v>
      </c>
      <c r="E1130">
        <v>417247</v>
      </c>
      <c r="F1130">
        <v>375</v>
      </c>
      <c r="G1130">
        <v>0</v>
      </c>
      <c r="H1130" s="1" t="s">
        <v>5860</v>
      </c>
      <c r="I1130" s="1" t="s">
        <v>6657</v>
      </c>
      <c r="J1130" s="1" t="s">
        <v>6245</v>
      </c>
      <c r="K1130">
        <v>22</v>
      </c>
      <c r="L1130" s="1" t="s">
        <v>6260</v>
      </c>
      <c r="M1130" s="1" t="s">
        <v>6251</v>
      </c>
      <c r="N1130">
        <v>44826</v>
      </c>
      <c r="O1130" s="1" t="s">
        <v>6243</v>
      </c>
      <c r="P1130" s="2">
        <v>44640</v>
      </c>
      <c r="Q1130" s="2">
        <v>45680</v>
      </c>
      <c r="R1130" s="1" t="s">
        <v>6902</v>
      </c>
      <c r="S1130" s="1" t="s">
        <v>6908</v>
      </c>
      <c r="T1130" s="1" t="s">
        <v>28</v>
      </c>
      <c r="U1130">
        <v>5282</v>
      </c>
      <c r="V1130" s="1" t="s">
        <v>10</v>
      </c>
      <c r="W1130" s="1" t="s">
        <v>25</v>
      </c>
      <c r="X1130" s="2">
        <f t="shared" ca="1" si="17"/>
        <v>45937</v>
      </c>
      <c r="Y1130" s="1">
        <f ca="1">ROUND(YEARFRAC(Merge1[[#This Row],[Join_Date]],Merge1[[#This Row],[Today]], 3),0)</f>
        <v>4</v>
      </c>
      <c r="Z1130" s="1" t="str" cm="1">
        <f t="array" aca="1" ref="Z1130" ca="1">_xlfn.IFS(
   Merge1[[#This Row],[Customer Tenure]]&lt;=2,"New",
   Merge1[[#This Row],[Customer Tenure]]&lt;=5,"Emerging",
  Merge1[[#This Row],[Customer Tenure]]&lt;9,"Established",
   TRUE,"Loyal"
)</f>
        <v>Emerging</v>
      </c>
      <c r="AA1130" s="1" t="str" cm="1">
        <f t="array" ref="AA1130">_xlfn.IFS(Merge1[[#This Row],[Income]]&lt;=30000,"Low",Merge1[[#This Row],[Income]]&lt;=60000,"Medium",Merge1[[#This Row],[Income]]&lt;=100000,"High", Merge1[[#This Row],[Income]]&gt;100000," Premium")</f>
        <v>Medium</v>
      </c>
      <c r="AB1130" s="1" t="str" cm="1">
        <f t="array" ref="AB1130">_xlfn.IFS(Merge1[[#This Row],[Age]]&lt;= 28,"Gen Z", Merge1[[#This Row],[Age]]&lt;=44,"Millennials", Merge1[[#This Row],[Age]]&lt;=60,"Gen X", Merge1[[#This Row],[Age]]&gt;60,"Baby Boomers")</f>
        <v>Gen Z</v>
      </c>
      <c r="AC1130" s="1" t="str" cm="1">
        <f t="array" ref="AC1130">_xlfn.IFS(
    Merge1[[#This Row],[Balance]]&lt;=50000,"Low",
    Merge1[[#This Row],[Balance]]&lt;=200000,"Medium",
    Merge1[[#This Row],[Balance]]&gt;200000,"High"
)</f>
        <v>High</v>
      </c>
    </row>
    <row r="1131" spans="1:29" x14ac:dyDescent="0.25">
      <c r="A1131" s="1" t="s">
        <v>1768</v>
      </c>
      <c r="B1131" s="1" t="s">
        <v>5994</v>
      </c>
      <c r="C1131" s="1" t="s">
        <v>5832</v>
      </c>
      <c r="D1131" s="2">
        <v>42704</v>
      </c>
      <c r="E1131">
        <v>413540</v>
      </c>
      <c r="F1131">
        <v>494</v>
      </c>
      <c r="G1131">
        <v>0</v>
      </c>
      <c r="H1131" s="1" t="s">
        <v>5833</v>
      </c>
      <c r="I1131" s="1" t="s">
        <v>6609</v>
      </c>
      <c r="J1131" s="1" t="s">
        <v>6240</v>
      </c>
      <c r="K1131">
        <v>38</v>
      </c>
      <c r="L1131" s="1" t="s">
        <v>6260</v>
      </c>
      <c r="M1131" s="1" t="s">
        <v>6251</v>
      </c>
      <c r="N1131">
        <v>142720</v>
      </c>
      <c r="O1131" s="1" t="s">
        <v>6243</v>
      </c>
      <c r="P1131" s="2">
        <v>44265</v>
      </c>
      <c r="Q1131" s="2">
        <v>45670</v>
      </c>
      <c r="R1131" s="1" t="s">
        <v>6902</v>
      </c>
      <c r="S1131" s="1" t="s">
        <v>6908</v>
      </c>
      <c r="T1131" s="1" t="s">
        <v>9</v>
      </c>
      <c r="U1131">
        <v>7891</v>
      </c>
      <c r="V1131" s="1" t="s">
        <v>24</v>
      </c>
      <c r="W1131" s="1" t="s">
        <v>11</v>
      </c>
      <c r="X1131" s="2">
        <f t="shared" ca="1" si="17"/>
        <v>45937</v>
      </c>
      <c r="Y1131" s="1">
        <f ca="1">ROUND(YEARFRAC(Merge1[[#This Row],[Join_Date]],Merge1[[#This Row],[Today]], 3),0)</f>
        <v>5</v>
      </c>
      <c r="Z1131" s="1" t="str" cm="1">
        <f t="array" aca="1" ref="Z1131" ca="1">_xlfn.IFS(
   Merge1[[#This Row],[Customer Tenure]]&lt;=2,"New",
   Merge1[[#This Row],[Customer Tenure]]&lt;=5,"Emerging",
  Merge1[[#This Row],[Customer Tenure]]&lt;9,"Established",
   TRUE,"Loyal"
)</f>
        <v>Emerging</v>
      </c>
      <c r="AA1131" s="1" t="str" cm="1">
        <f t="array" ref="AA1131">_xlfn.IFS(Merge1[[#This Row],[Income]]&lt;=30000,"Low",Merge1[[#This Row],[Income]]&lt;=60000,"Medium",Merge1[[#This Row],[Income]]&lt;=100000,"High", Merge1[[#This Row],[Income]]&gt;100000," Premium")</f>
        <v xml:space="preserve"> Premium</v>
      </c>
      <c r="AB1131" s="1" t="str" cm="1">
        <f t="array" ref="AB1131">_xlfn.IFS(Merge1[[#This Row],[Age]]&lt;= 28,"Gen Z", Merge1[[#This Row],[Age]]&lt;=44,"Millennials", Merge1[[#This Row],[Age]]&lt;=60,"Gen X", Merge1[[#This Row],[Age]]&gt;60,"Baby Boomers")</f>
        <v>Millennials</v>
      </c>
      <c r="AC1131" s="1" t="str" cm="1">
        <f t="array" ref="AC1131">_xlfn.IFS(
    Merge1[[#This Row],[Balance]]&lt;=50000,"Low",
    Merge1[[#This Row],[Balance]]&lt;=200000,"Medium",
    Merge1[[#This Row],[Balance]]&gt;200000,"High"
)</f>
        <v>High</v>
      </c>
    </row>
    <row r="1132" spans="1:29" x14ac:dyDescent="0.25">
      <c r="A1132" s="1" t="s">
        <v>95</v>
      </c>
      <c r="B1132" s="1" t="s">
        <v>5952</v>
      </c>
      <c r="C1132" s="1" t="s">
        <v>5832</v>
      </c>
      <c r="D1132" s="2">
        <v>45862</v>
      </c>
      <c r="E1132">
        <v>144989</v>
      </c>
      <c r="F1132">
        <v>362</v>
      </c>
      <c r="G1132">
        <v>0</v>
      </c>
      <c r="H1132" s="1" t="s">
        <v>5850</v>
      </c>
      <c r="I1132" s="1" t="s">
        <v>6506</v>
      </c>
      <c r="J1132" s="1" t="s">
        <v>6245</v>
      </c>
      <c r="K1132">
        <v>63</v>
      </c>
      <c r="L1132" s="1" t="s">
        <v>6241</v>
      </c>
      <c r="M1132" s="1" t="s">
        <v>6254</v>
      </c>
      <c r="N1132">
        <v>73268</v>
      </c>
      <c r="O1132" s="1" t="s">
        <v>6243</v>
      </c>
      <c r="P1132" s="2">
        <v>45587</v>
      </c>
      <c r="Q1132" s="2">
        <v>45614</v>
      </c>
      <c r="R1132" s="1" t="s">
        <v>6887</v>
      </c>
      <c r="S1132" s="1" t="s">
        <v>6901</v>
      </c>
      <c r="T1132" s="1" t="s">
        <v>28</v>
      </c>
      <c r="U1132">
        <v>8993</v>
      </c>
      <c r="V1132" s="1" t="s">
        <v>19</v>
      </c>
      <c r="W1132" s="1" t="s">
        <v>29</v>
      </c>
      <c r="X1132" s="2">
        <f t="shared" ca="1" si="17"/>
        <v>45937</v>
      </c>
      <c r="Y1132" s="1">
        <f ca="1">ROUND(YEARFRAC(Merge1[[#This Row],[Join_Date]],Merge1[[#This Row],[Today]], 3),0)</f>
        <v>1</v>
      </c>
      <c r="Z1132" s="1" t="str" cm="1">
        <f t="array" aca="1" ref="Z1132" ca="1">_xlfn.IFS(
   Merge1[[#This Row],[Customer Tenure]]&lt;=2,"New",
   Merge1[[#This Row],[Customer Tenure]]&lt;=5,"Emerging",
  Merge1[[#This Row],[Customer Tenure]]&lt;9,"Established",
   TRUE,"Loyal"
)</f>
        <v>New</v>
      </c>
      <c r="AA1132" s="1" t="str" cm="1">
        <f t="array" ref="AA1132">_xlfn.IFS(Merge1[[#This Row],[Income]]&lt;=30000,"Low",Merge1[[#This Row],[Income]]&lt;=60000,"Medium",Merge1[[#This Row],[Income]]&lt;=100000,"High", Merge1[[#This Row],[Income]]&gt;100000," Premium")</f>
        <v>High</v>
      </c>
      <c r="AB1132" s="1" t="str" cm="1">
        <f t="array" ref="AB1132">_xlfn.IFS(Merge1[[#This Row],[Age]]&lt;= 28,"Gen Z", Merge1[[#This Row],[Age]]&lt;=44,"Millennials", Merge1[[#This Row],[Age]]&lt;=60,"Gen X", Merge1[[#This Row],[Age]]&gt;60,"Baby Boomers")</f>
        <v>Baby Boomers</v>
      </c>
      <c r="AC1132" s="1" t="str" cm="1">
        <f t="array" ref="AC1132">_xlfn.IFS(
    Merge1[[#This Row],[Balance]]&lt;=50000,"Low",
    Merge1[[#This Row],[Balance]]&lt;=200000,"Medium",
    Merge1[[#This Row],[Balance]]&gt;200000,"High"
)</f>
        <v>Medium</v>
      </c>
    </row>
    <row r="1133" spans="1:29" x14ac:dyDescent="0.25">
      <c r="A1133" s="1" t="s">
        <v>1459</v>
      </c>
      <c r="B1133" s="1" t="s">
        <v>6051</v>
      </c>
      <c r="C1133" s="1" t="s">
        <v>5832</v>
      </c>
      <c r="D1133" s="2">
        <v>45864</v>
      </c>
      <c r="E1133">
        <v>171244</v>
      </c>
      <c r="F1133">
        <v>547</v>
      </c>
      <c r="G1133">
        <v>0</v>
      </c>
      <c r="H1133" s="1" t="s">
        <v>5833</v>
      </c>
      <c r="I1133" s="1" t="s">
        <v>6532</v>
      </c>
      <c r="J1133" s="1" t="s">
        <v>6240</v>
      </c>
      <c r="K1133">
        <v>46</v>
      </c>
      <c r="L1133" s="1" t="s">
        <v>6246</v>
      </c>
      <c r="M1133" s="1" t="s">
        <v>6257</v>
      </c>
      <c r="N1133">
        <v>190413</v>
      </c>
      <c r="O1133" s="1" t="s">
        <v>6252</v>
      </c>
      <c r="P1133" s="2">
        <v>42873</v>
      </c>
      <c r="Q1133" s="2">
        <v>45567</v>
      </c>
      <c r="R1133" s="1" t="s">
        <v>6912</v>
      </c>
      <c r="S1133" s="1" t="s">
        <v>6917</v>
      </c>
      <c r="T1133" s="1" t="s">
        <v>14</v>
      </c>
      <c r="U1133">
        <v>3757</v>
      </c>
      <c r="V1133" s="1" t="s">
        <v>10</v>
      </c>
      <c r="W1133" s="1" t="s">
        <v>45</v>
      </c>
      <c r="X1133" s="2">
        <f t="shared" ca="1" si="17"/>
        <v>45937</v>
      </c>
      <c r="Y1133" s="1">
        <f ca="1">ROUND(YEARFRAC(Merge1[[#This Row],[Join_Date]],Merge1[[#This Row],[Today]], 3),0)</f>
        <v>8</v>
      </c>
      <c r="Z1133" s="1" t="str" cm="1">
        <f t="array" aca="1" ref="Z1133" ca="1">_xlfn.IFS(
   Merge1[[#This Row],[Customer Tenure]]&lt;=2,"New",
   Merge1[[#This Row],[Customer Tenure]]&lt;=5,"Emerging",
  Merge1[[#This Row],[Customer Tenure]]&lt;9,"Established",
   TRUE,"Loyal"
)</f>
        <v>Established</v>
      </c>
      <c r="AA1133" s="1" t="str" cm="1">
        <f t="array" ref="AA1133">_xlfn.IFS(Merge1[[#This Row],[Income]]&lt;=30000,"Low",Merge1[[#This Row],[Income]]&lt;=60000,"Medium",Merge1[[#This Row],[Income]]&lt;=100000,"High", Merge1[[#This Row],[Income]]&gt;100000," Premium")</f>
        <v xml:space="preserve"> Premium</v>
      </c>
      <c r="AB1133" s="1" t="str" cm="1">
        <f t="array" ref="AB1133">_xlfn.IFS(Merge1[[#This Row],[Age]]&lt;= 28,"Gen Z", Merge1[[#This Row],[Age]]&lt;=44,"Millennials", Merge1[[#This Row],[Age]]&lt;=60,"Gen X", Merge1[[#This Row],[Age]]&gt;60,"Baby Boomers")</f>
        <v>Gen X</v>
      </c>
      <c r="AC1133" s="1" t="str" cm="1">
        <f t="array" ref="AC1133">_xlfn.IFS(
    Merge1[[#This Row],[Balance]]&lt;=50000,"Low",
    Merge1[[#This Row],[Balance]]&lt;=200000,"Medium",
    Merge1[[#This Row],[Balance]]&gt;200000,"High"
)</f>
        <v>Medium</v>
      </c>
    </row>
    <row r="1134" spans="1:29" x14ac:dyDescent="0.25">
      <c r="A1134" s="1" t="s">
        <v>1102</v>
      </c>
      <c r="B1134" s="1" t="s">
        <v>5862</v>
      </c>
      <c r="C1134" s="1" t="s">
        <v>5832</v>
      </c>
      <c r="D1134" s="2">
        <v>42535</v>
      </c>
      <c r="E1134">
        <v>88835</v>
      </c>
      <c r="F1134">
        <v>787</v>
      </c>
      <c r="G1134">
        <v>485443</v>
      </c>
      <c r="H1134" s="1" t="s">
        <v>5833</v>
      </c>
      <c r="I1134" s="1" t="s">
        <v>6433</v>
      </c>
      <c r="J1134" s="1" t="s">
        <v>6240</v>
      </c>
      <c r="K1134">
        <v>22</v>
      </c>
      <c r="L1134" s="1" t="s">
        <v>6241</v>
      </c>
      <c r="M1134" s="1" t="s">
        <v>6251</v>
      </c>
      <c r="N1134">
        <v>49257</v>
      </c>
      <c r="O1134" s="1" t="s">
        <v>6243</v>
      </c>
      <c r="P1134" s="2">
        <v>44029</v>
      </c>
      <c r="Q1134" s="2">
        <v>45269</v>
      </c>
      <c r="R1134" s="1" t="s">
        <v>6904</v>
      </c>
      <c r="S1134" s="1" t="s">
        <v>6905</v>
      </c>
      <c r="T1134" s="1" t="s">
        <v>9</v>
      </c>
      <c r="U1134">
        <v>9307</v>
      </c>
      <c r="V1134" s="1" t="s">
        <v>24</v>
      </c>
      <c r="W1134" s="1" t="s">
        <v>50</v>
      </c>
      <c r="X1134" s="2">
        <f t="shared" ca="1" si="17"/>
        <v>45937</v>
      </c>
      <c r="Y1134" s="1">
        <f ca="1">ROUND(YEARFRAC(Merge1[[#This Row],[Join_Date]],Merge1[[#This Row],[Today]], 3),0)</f>
        <v>5</v>
      </c>
      <c r="Z1134" s="1" t="str" cm="1">
        <f t="array" aca="1" ref="Z1134" ca="1">_xlfn.IFS(
   Merge1[[#This Row],[Customer Tenure]]&lt;=2,"New",
   Merge1[[#This Row],[Customer Tenure]]&lt;=5,"Emerging",
  Merge1[[#This Row],[Customer Tenure]]&lt;9,"Established",
   TRUE,"Loyal"
)</f>
        <v>Emerging</v>
      </c>
      <c r="AA1134" s="1" t="str" cm="1">
        <f t="array" ref="AA1134">_xlfn.IFS(Merge1[[#This Row],[Income]]&lt;=30000,"Low",Merge1[[#This Row],[Income]]&lt;=60000,"Medium",Merge1[[#This Row],[Income]]&lt;=100000,"High", Merge1[[#This Row],[Income]]&gt;100000," Premium")</f>
        <v>Medium</v>
      </c>
      <c r="AB1134" s="1" t="str" cm="1">
        <f t="array" ref="AB1134">_xlfn.IFS(Merge1[[#This Row],[Age]]&lt;= 28,"Gen Z", Merge1[[#This Row],[Age]]&lt;=44,"Millennials", Merge1[[#This Row],[Age]]&lt;=60,"Gen X", Merge1[[#This Row],[Age]]&gt;60,"Baby Boomers")</f>
        <v>Gen Z</v>
      </c>
      <c r="AC1134" s="1" t="str" cm="1">
        <f t="array" ref="AC1134">_xlfn.IFS(
    Merge1[[#This Row],[Balance]]&lt;=50000,"Low",
    Merge1[[#This Row],[Balance]]&lt;=200000,"Medium",
    Merge1[[#This Row],[Balance]]&gt;200000,"High"
)</f>
        <v>Medium</v>
      </c>
    </row>
    <row r="1135" spans="1:29" x14ac:dyDescent="0.25">
      <c r="A1135" s="1" t="s">
        <v>1408</v>
      </c>
      <c r="B1135" s="1" t="s">
        <v>5924</v>
      </c>
      <c r="C1135" s="1" t="s">
        <v>5835</v>
      </c>
      <c r="D1135" s="2">
        <v>44200</v>
      </c>
      <c r="E1135">
        <v>477964</v>
      </c>
      <c r="F1135">
        <v>428</v>
      </c>
      <c r="G1135">
        <v>0</v>
      </c>
      <c r="H1135" s="1" t="s">
        <v>5833</v>
      </c>
      <c r="I1135" s="1" t="s">
        <v>6379</v>
      </c>
      <c r="J1135" s="1" t="s">
        <v>6240</v>
      </c>
      <c r="K1135">
        <v>36</v>
      </c>
      <c r="L1135" s="1" t="s">
        <v>6246</v>
      </c>
      <c r="M1135" s="1" t="s">
        <v>6262</v>
      </c>
      <c r="N1135">
        <v>119616</v>
      </c>
      <c r="O1135" s="1" t="s">
        <v>6248</v>
      </c>
      <c r="P1135" s="2">
        <v>44942</v>
      </c>
      <c r="Q1135" s="2">
        <v>45374</v>
      </c>
      <c r="R1135" s="1" t="s">
        <v>6899</v>
      </c>
      <c r="S1135" s="1" t="s">
        <v>6900</v>
      </c>
      <c r="T1135" s="1" t="s">
        <v>14</v>
      </c>
      <c r="U1135">
        <v>9292</v>
      </c>
      <c r="V1135" s="1" t="s">
        <v>15</v>
      </c>
      <c r="W1135" s="1" t="s">
        <v>11</v>
      </c>
      <c r="X1135" s="2">
        <f t="shared" ca="1" si="17"/>
        <v>45937</v>
      </c>
      <c r="Y1135" s="1">
        <f ca="1">ROUND(YEARFRAC(Merge1[[#This Row],[Join_Date]],Merge1[[#This Row],[Today]], 3),0)</f>
        <v>3</v>
      </c>
      <c r="Z1135" s="1" t="str" cm="1">
        <f t="array" aca="1" ref="Z1135" ca="1">_xlfn.IFS(
   Merge1[[#This Row],[Customer Tenure]]&lt;=2,"New",
   Merge1[[#This Row],[Customer Tenure]]&lt;=5,"Emerging",
  Merge1[[#This Row],[Customer Tenure]]&lt;9,"Established",
   TRUE,"Loyal"
)</f>
        <v>Emerging</v>
      </c>
      <c r="AA1135" s="1" t="str" cm="1">
        <f t="array" ref="AA1135">_xlfn.IFS(Merge1[[#This Row],[Income]]&lt;=30000,"Low",Merge1[[#This Row],[Income]]&lt;=60000,"Medium",Merge1[[#This Row],[Income]]&lt;=100000,"High", Merge1[[#This Row],[Income]]&gt;100000," Premium")</f>
        <v xml:space="preserve"> Premium</v>
      </c>
      <c r="AB1135" s="1" t="str" cm="1">
        <f t="array" ref="AB1135">_xlfn.IFS(Merge1[[#This Row],[Age]]&lt;= 28,"Gen Z", Merge1[[#This Row],[Age]]&lt;=44,"Millennials", Merge1[[#This Row],[Age]]&lt;=60,"Gen X", Merge1[[#This Row],[Age]]&gt;60,"Baby Boomers")</f>
        <v>Millennials</v>
      </c>
      <c r="AC1135" s="1" t="str" cm="1">
        <f t="array" ref="AC1135">_xlfn.IFS(
    Merge1[[#This Row],[Balance]]&lt;=50000,"Low",
    Merge1[[#This Row],[Balance]]&lt;=200000,"Medium",
    Merge1[[#This Row],[Balance]]&gt;200000,"High"
)</f>
        <v>High</v>
      </c>
    </row>
    <row r="1136" spans="1:29" x14ac:dyDescent="0.25">
      <c r="A1136" s="1" t="s">
        <v>963</v>
      </c>
      <c r="B1136" s="1" t="s">
        <v>6061</v>
      </c>
      <c r="C1136" s="1" t="s">
        <v>5832</v>
      </c>
      <c r="D1136" s="2">
        <v>45641</v>
      </c>
      <c r="E1136">
        <v>148961</v>
      </c>
      <c r="F1136">
        <v>470</v>
      </c>
      <c r="G1136">
        <v>437348</v>
      </c>
      <c r="H1136" s="1" t="s">
        <v>5833</v>
      </c>
      <c r="I1136" s="1" t="s">
        <v>6583</v>
      </c>
      <c r="J1136" s="1" t="s">
        <v>6245</v>
      </c>
      <c r="K1136">
        <v>66</v>
      </c>
      <c r="L1136" s="1" t="s">
        <v>6246</v>
      </c>
      <c r="M1136" s="1" t="s">
        <v>6254</v>
      </c>
      <c r="N1136">
        <v>177215</v>
      </c>
      <c r="O1136" s="1" t="s">
        <v>6243</v>
      </c>
      <c r="P1136" s="2">
        <v>43819</v>
      </c>
      <c r="Q1136" s="2">
        <v>45656</v>
      </c>
      <c r="R1136" s="1" t="s">
        <v>6904</v>
      </c>
      <c r="S1136" s="1" t="s">
        <v>6916</v>
      </c>
      <c r="T1136" s="1" t="s">
        <v>23</v>
      </c>
      <c r="U1136">
        <v>1617</v>
      </c>
      <c r="V1136" s="1" t="s">
        <v>10</v>
      </c>
      <c r="W1136" s="1" t="s">
        <v>16</v>
      </c>
      <c r="X1136" s="2">
        <f t="shared" ca="1" si="17"/>
        <v>45937</v>
      </c>
      <c r="Y1136" s="1">
        <f ca="1">ROUND(YEARFRAC(Merge1[[#This Row],[Join_Date]],Merge1[[#This Row],[Today]], 3),0)</f>
        <v>6</v>
      </c>
      <c r="Z1136" s="1" t="str" cm="1">
        <f t="array" aca="1" ref="Z1136" ca="1">_xlfn.IFS(
   Merge1[[#This Row],[Customer Tenure]]&lt;=2,"New",
   Merge1[[#This Row],[Customer Tenure]]&lt;=5,"Emerging",
  Merge1[[#This Row],[Customer Tenure]]&lt;9,"Established",
   TRUE,"Loyal"
)</f>
        <v>Established</v>
      </c>
      <c r="AA1136" s="1" t="str" cm="1">
        <f t="array" ref="AA1136">_xlfn.IFS(Merge1[[#This Row],[Income]]&lt;=30000,"Low",Merge1[[#This Row],[Income]]&lt;=60000,"Medium",Merge1[[#This Row],[Income]]&lt;=100000,"High", Merge1[[#This Row],[Income]]&gt;100000," Premium")</f>
        <v xml:space="preserve"> Premium</v>
      </c>
      <c r="AB1136" s="1" t="str" cm="1">
        <f t="array" ref="AB1136">_xlfn.IFS(Merge1[[#This Row],[Age]]&lt;= 28,"Gen Z", Merge1[[#This Row],[Age]]&lt;=44,"Millennials", Merge1[[#This Row],[Age]]&lt;=60,"Gen X", Merge1[[#This Row],[Age]]&gt;60,"Baby Boomers")</f>
        <v>Baby Boomers</v>
      </c>
      <c r="AC1136" s="1" t="str" cm="1">
        <f t="array" ref="AC1136">_xlfn.IFS(
    Merge1[[#This Row],[Balance]]&lt;=50000,"Low",
    Merge1[[#This Row],[Balance]]&lt;=200000,"Medium",
    Merge1[[#This Row],[Balance]]&gt;200000,"High"
)</f>
        <v>Medium</v>
      </c>
    </row>
    <row r="1137" spans="1:29" x14ac:dyDescent="0.25">
      <c r="A1137" s="1" t="s">
        <v>1775</v>
      </c>
      <c r="B1137" s="1" t="s">
        <v>6122</v>
      </c>
      <c r="C1137" s="1" t="s">
        <v>5832</v>
      </c>
      <c r="D1137" s="2">
        <v>43570</v>
      </c>
      <c r="E1137">
        <v>5750</v>
      </c>
      <c r="F1137">
        <v>665</v>
      </c>
      <c r="G1137">
        <v>367612</v>
      </c>
      <c r="H1137" s="1" t="s">
        <v>5833</v>
      </c>
      <c r="I1137" s="1" t="s">
        <v>6487</v>
      </c>
      <c r="J1137" s="1" t="s">
        <v>6245</v>
      </c>
      <c r="K1137">
        <v>68</v>
      </c>
      <c r="L1137" s="1" t="s">
        <v>6241</v>
      </c>
      <c r="M1137" s="1" t="s">
        <v>6251</v>
      </c>
      <c r="N1137">
        <v>109186</v>
      </c>
      <c r="O1137" s="1" t="s">
        <v>6243</v>
      </c>
      <c r="P1137" s="2">
        <v>43008</v>
      </c>
      <c r="Q1137" s="2">
        <v>45565</v>
      </c>
      <c r="R1137" s="1" t="s">
        <v>6897</v>
      </c>
      <c r="S1137" s="1" t="s">
        <v>6898</v>
      </c>
      <c r="T1137" s="1" t="s">
        <v>9</v>
      </c>
      <c r="U1137">
        <v>5084</v>
      </c>
      <c r="V1137" s="1" t="s">
        <v>10</v>
      </c>
      <c r="W1137" s="1" t="s">
        <v>55</v>
      </c>
      <c r="X1137" s="2">
        <f t="shared" ca="1" si="17"/>
        <v>45937</v>
      </c>
      <c r="Y1137" s="1">
        <f ca="1">ROUND(YEARFRAC(Merge1[[#This Row],[Join_Date]],Merge1[[#This Row],[Today]], 3),0)</f>
        <v>8</v>
      </c>
      <c r="Z1137" s="1" t="str" cm="1">
        <f t="array" aca="1" ref="Z1137" ca="1">_xlfn.IFS(
   Merge1[[#This Row],[Customer Tenure]]&lt;=2,"New",
   Merge1[[#This Row],[Customer Tenure]]&lt;=5,"Emerging",
  Merge1[[#This Row],[Customer Tenure]]&lt;9,"Established",
   TRUE,"Loyal"
)</f>
        <v>Established</v>
      </c>
      <c r="AA1137" s="1" t="str" cm="1">
        <f t="array" ref="AA1137">_xlfn.IFS(Merge1[[#This Row],[Income]]&lt;=30000,"Low",Merge1[[#This Row],[Income]]&lt;=60000,"Medium",Merge1[[#This Row],[Income]]&lt;=100000,"High", Merge1[[#This Row],[Income]]&gt;100000," Premium")</f>
        <v xml:space="preserve"> Premium</v>
      </c>
      <c r="AB1137" s="1" t="str" cm="1">
        <f t="array" ref="AB1137">_xlfn.IFS(Merge1[[#This Row],[Age]]&lt;= 28,"Gen Z", Merge1[[#This Row],[Age]]&lt;=44,"Millennials", Merge1[[#This Row],[Age]]&lt;=60,"Gen X", Merge1[[#This Row],[Age]]&gt;60,"Baby Boomers")</f>
        <v>Baby Boomers</v>
      </c>
      <c r="AC1137" s="1" t="str" cm="1">
        <f t="array" ref="AC1137">_xlfn.IFS(
    Merge1[[#This Row],[Balance]]&lt;=50000,"Low",
    Merge1[[#This Row],[Balance]]&lt;=200000,"Medium",
    Merge1[[#This Row],[Balance]]&gt;200000,"High"
)</f>
        <v>Low</v>
      </c>
    </row>
    <row r="1138" spans="1:29" x14ac:dyDescent="0.25">
      <c r="A1138" s="1" t="s">
        <v>453</v>
      </c>
      <c r="B1138" s="1" t="s">
        <v>6146</v>
      </c>
      <c r="C1138" s="1" t="s">
        <v>5842</v>
      </c>
      <c r="D1138" s="2">
        <v>45392</v>
      </c>
      <c r="E1138">
        <v>115945</v>
      </c>
      <c r="F1138">
        <v>566</v>
      </c>
      <c r="G1138">
        <v>0</v>
      </c>
      <c r="H1138" s="1" t="s">
        <v>5833</v>
      </c>
      <c r="I1138" s="1" t="s">
        <v>6692</v>
      </c>
      <c r="J1138" s="1" t="s">
        <v>6245</v>
      </c>
      <c r="K1138">
        <v>30</v>
      </c>
      <c r="L1138" s="1" t="s">
        <v>6256</v>
      </c>
      <c r="M1138" s="1" t="s">
        <v>6251</v>
      </c>
      <c r="N1138">
        <v>112447</v>
      </c>
      <c r="O1138" s="1" t="s">
        <v>6243</v>
      </c>
      <c r="P1138" s="2">
        <v>43847</v>
      </c>
      <c r="Q1138" s="2">
        <v>45796</v>
      </c>
      <c r="R1138" s="1" t="s">
        <v>6906</v>
      </c>
      <c r="S1138" s="1" t="s">
        <v>6907</v>
      </c>
      <c r="T1138" s="1" t="s">
        <v>9</v>
      </c>
      <c r="U1138">
        <v>7163</v>
      </c>
      <c r="V1138" s="1" t="s">
        <v>15</v>
      </c>
      <c r="W1138" s="1" t="s">
        <v>106</v>
      </c>
      <c r="X1138" s="2">
        <f t="shared" ca="1" si="17"/>
        <v>45937</v>
      </c>
      <c r="Y1138" s="1">
        <f ca="1">ROUND(YEARFRAC(Merge1[[#This Row],[Join_Date]],Merge1[[#This Row],[Today]], 3),0)</f>
        <v>6</v>
      </c>
      <c r="Z1138" s="1" t="str" cm="1">
        <f t="array" aca="1" ref="Z1138" ca="1">_xlfn.IFS(
   Merge1[[#This Row],[Customer Tenure]]&lt;=2,"New",
   Merge1[[#This Row],[Customer Tenure]]&lt;=5,"Emerging",
  Merge1[[#This Row],[Customer Tenure]]&lt;9,"Established",
   TRUE,"Loyal"
)</f>
        <v>Established</v>
      </c>
      <c r="AA1138" s="1" t="str" cm="1">
        <f t="array" ref="AA1138">_xlfn.IFS(Merge1[[#This Row],[Income]]&lt;=30000,"Low",Merge1[[#This Row],[Income]]&lt;=60000,"Medium",Merge1[[#This Row],[Income]]&lt;=100000,"High", Merge1[[#This Row],[Income]]&gt;100000," Premium")</f>
        <v xml:space="preserve"> Premium</v>
      </c>
      <c r="AB1138" s="1" t="str" cm="1">
        <f t="array" ref="AB1138">_xlfn.IFS(Merge1[[#This Row],[Age]]&lt;= 28,"Gen Z", Merge1[[#This Row],[Age]]&lt;=44,"Millennials", Merge1[[#This Row],[Age]]&lt;=60,"Gen X", Merge1[[#This Row],[Age]]&gt;60,"Baby Boomers")</f>
        <v>Millennials</v>
      </c>
      <c r="AC1138" s="1" t="str" cm="1">
        <f t="array" ref="AC1138">_xlfn.IFS(
    Merge1[[#This Row],[Balance]]&lt;=50000,"Low",
    Merge1[[#This Row],[Balance]]&lt;=200000,"Medium",
    Merge1[[#This Row],[Balance]]&gt;200000,"High"
)</f>
        <v>Medium</v>
      </c>
    </row>
    <row r="1139" spans="1:29" x14ac:dyDescent="0.25">
      <c r="A1139" s="1" t="s">
        <v>369</v>
      </c>
      <c r="B1139" s="1" t="s">
        <v>5942</v>
      </c>
      <c r="C1139" s="1" t="s">
        <v>5846</v>
      </c>
      <c r="D1139" s="2">
        <v>42767</v>
      </c>
      <c r="E1139">
        <v>163244</v>
      </c>
      <c r="F1139">
        <v>470</v>
      </c>
      <c r="G1139">
        <v>0</v>
      </c>
      <c r="H1139" s="1" t="s">
        <v>5833</v>
      </c>
      <c r="I1139" s="1" t="s">
        <v>6523</v>
      </c>
      <c r="J1139" s="1" t="s">
        <v>6240</v>
      </c>
      <c r="K1139">
        <v>58</v>
      </c>
      <c r="L1139" s="1" t="s">
        <v>6241</v>
      </c>
      <c r="M1139" s="1" t="s">
        <v>6262</v>
      </c>
      <c r="N1139">
        <v>102711</v>
      </c>
      <c r="O1139" s="1" t="s">
        <v>6243</v>
      </c>
      <c r="P1139" s="2">
        <v>45427</v>
      </c>
      <c r="Q1139" s="2">
        <v>45579</v>
      </c>
      <c r="R1139" s="1" t="s">
        <v>6912</v>
      </c>
      <c r="S1139" s="1" t="s">
        <v>6917</v>
      </c>
      <c r="T1139" s="1" t="s">
        <v>9</v>
      </c>
      <c r="U1139">
        <v>6743</v>
      </c>
      <c r="V1139" s="1" t="s">
        <v>15</v>
      </c>
      <c r="W1139" s="1" t="s">
        <v>29</v>
      </c>
      <c r="X1139" s="2">
        <f t="shared" ca="1" si="17"/>
        <v>45937</v>
      </c>
      <c r="Y1139" s="1">
        <f ca="1">ROUND(YEARFRAC(Merge1[[#This Row],[Join_Date]],Merge1[[#This Row],[Today]], 3),0)</f>
        <v>1</v>
      </c>
      <c r="Z1139" s="1" t="str" cm="1">
        <f t="array" aca="1" ref="Z1139" ca="1">_xlfn.IFS(
   Merge1[[#This Row],[Customer Tenure]]&lt;=2,"New",
   Merge1[[#This Row],[Customer Tenure]]&lt;=5,"Emerging",
  Merge1[[#This Row],[Customer Tenure]]&lt;9,"Established",
   TRUE,"Loyal"
)</f>
        <v>New</v>
      </c>
      <c r="AA1139" s="1" t="str" cm="1">
        <f t="array" ref="AA1139">_xlfn.IFS(Merge1[[#This Row],[Income]]&lt;=30000,"Low",Merge1[[#This Row],[Income]]&lt;=60000,"Medium",Merge1[[#This Row],[Income]]&lt;=100000,"High", Merge1[[#This Row],[Income]]&gt;100000," Premium")</f>
        <v xml:space="preserve"> Premium</v>
      </c>
      <c r="AB1139" s="1" t="str" cm="1">
        <f t="array" ref="AB1139">_xlfn.IFS(Merge1[[#This Row],[Age]]&lt;= 28,"Gen Z", Merge1[[#This Row],[Age]]&lt;=44,"Millennials", Merge1[[#This Row],[Age]]&lt;=60,"Gen X", Merge1[[#This Row],[Age]]&gt;60,"Baby Boomers")</f>
        <v>Gen X</v>
      </c>
      <c r="AC1139" s="1" t="str" cm="1">
        <f t="array" ref="AC1139">_xlfn.IFS(
    Merge1[[#This Row],[Balance]]&lt;=50000,"Low",
    Merge1[[#This Row],[Balance]]&lt;=200000,"Medium",
    Merge1[[#This Row],[Balance]]&gt;200000,"High"
)</f>
        <v>Medium</v>
      </c>
    </row>
    <row r="1140" spans="1:29" x14ac:dyDescent="0.25">
      <c r="A1140" s="1" t="s">
        <v>1779</v>
      </c>
      <c r="B1140" s="1" t="s">
        <v>6104</v>
      </c>
      <c r="C1140" s="1" t="s">
        <v>5832</v>
      </c>
      <c r="D1140" s="2">
        <v>45418</v>
      </c>
      <c r="E1140">
        <v>69341</v>
      </c>
      <c r="F1140">
        <v>559</v>
      </c>
      <c r="G1140">
        <v>0</v>
      </c>
      <c r="H1140" s="1" t="s">
        <v>5833</v>
      </c>
      <c r="I1140" s="1" t="s">
        <v>6486</v>
      </c>
      <c r="J1140" s="1" t="s">
        <v>6240</v>
      </c>
      <c r="K1140">
        <v>50</v>
      </c>
      <c r="L1140" s="1" t="s">
        <v>6256</v>
      </c>
      <c r="M1140" s="1" t="s">
        <v>6266</v>
      </c>
      <c r="N1140">
        <v>165360</v>
      </c>
      <c r="O1140" s="1" t="s">
        <v>6243</v>
      </c>
      <c r="P1140" s="2">
        <v>45535</v>
      </c>
      <c r="Q1140" s="2">
        <v>45539</v>
      </c>
      <c r="R1140" s="1" t="s">
        <v>6897</v>
      </c>
      <c r="S1140" s="1" t="s">
        <v>6898</v>
      </c>
      <c r="T1140" s="1" t="s">
        <v>14</v>
      </c>
      <c r="U1140">
        <v>76</v>
      </c>
      <c r="V1140" s="1" t="s">
        <v>15</v>
      </c>
      <c r="W1140" s="1" t="s">
        <v>16</v>
      </c>
      <c r="X1140" s="2">
        <f t="shared" ca="1" si="17"/>
        <v>45937</v>
      </c>
      <c r="Y1140" s="1">
        <f ca="1">ROUND(YEARFRAC(Merge1[[#This Row],[Join_Date]],Merge1[[#This Row],[Today]], 3),0)</f>
        <v>1</v>
      </c>
      <c r="Z1140" s="1" t="str" cm="1">
        <f t="array" aca="1" ref="Z1140" ca="1">_xlfn.IFS(
   Merge1[[#This Row],[Customer Tenure]]&lt;=2,"New",
   Merge1[[#This Row],[Customer Tenure]]&lt;=5,"Emerging",
  Merge1[[#This Row],[Customer Tenure]]&lt;9,"Established",
   TRUE,"Loyal"
)</f>
        <v>New</v>
      </c>
      <c r="AA1140" s="1" t="str" cm="1">
        <f t="array" ref="AA1140">_xlfn.IFS(Merge1[[#This Row],[Income]]&lt;=30000,"Low",Merge1[[#This Row],[Income]]&lt;=60000,"Medium",Merge1[[#This Row],[Income]]&lt;=100000,"High", Merge1[[#This Row],[Income]]&gt;100000," Premium")</f>
        <v xml:space="preserve"> Premium</v>
      </c>
      <c r="AB1140" s="1" t="str" cm="1">
        <f t="array" ref="AB1140">_xlfn.IFS(Merge1[[#This Row],[Age]]&lt;= 28,"Gen Z", Merge1[[#This Row],[Age]]&lt;=44,"Millennials", Merge1[[#This Row],[Age]]&lt;=60,"Gen X", Merge1[[#This Row],[Age]]&gt;60,"Baby Boomers")</f>
        <v>Gen X</v>
      </c>
      <c r="AC1140" s="1" t="str" cm="1">
        <f t="array" ref="AC1140">_xlfn.IFS(
    Merge1[[#This Row],[Balance]]&lt;=50000,"Low",
    Merge1[[#This Row],[Balance]]&lt;=200000,"Medium",
    Merge1[[#This Row],[Balance]]&gt;200000,"High"
)</f>
        <v>Medium</v>
      </c>
    </row>
    <row r="1141" spans="1:29" x14ac:dyDescent="0.25">
      <c r="A1141" s="1" t="s">
        <v>1781</v>
      </c>
      <c r="B1141" s="1" t="s">
        <v>5919</v>
      </c>
      <c r="C1141" s="1" t="s">
        <v>5842</v>
      </c>
      <c r="D1141" s="2">
        <v>43128</v>
      </c>
      <c r="E1141">
        <v>498492</v>
      </c>
      <c r="F1141">
        <v>479</v>
      </c>
      <c r="G1141">
        <v>426175</v>
      </c>
      <c r="H1141" s="1" t="s">
        <v>5833</v>
      </c>
      <c r="I1141" s="1" t="s">
        <v>6618</v>
      </c>
      <c r="J1141" s="1" t="s">
        <v>6245</v>
      </c>
      <c r="K1141">
        <v>56</v>
      </c>
      <c r="L1141" s="1" t="s">
        <v>6260</v>
      </c>
      <c r="M1141" s="1" t="s">
        <v>6257</v>
      </c>
      <c r="N1141">
        <v>132755</v>
      </c>
      <c r="O1141" s="1" t="s">
        <v>6243</v>
      </c>
      <c r="P1141" s="2">
        <v>42510</v>
      </c>
      <c r="Q1141" s="2">
        <v>45438</v>
      </c>
      <c r="R1141" s="1" t="s">
        <v>6906</v>
      </c>
      <c r="S1141" s="1" t="s">
        <v>6918</v>
      </c>
      <c r="T1141" s="1" t="s">
        <v>14</v>
      </c>
      <c r="U1141">
        <v>8010</v>
      </c>
      <c r="V1141" s="1" t="s">
        <v>15</v>
      </c>
      <c r="W1141" s="1" t="s">
        <v>11</v>
      </c>
      <c r="X1141" s="2">
        <f t="shared" ca="1" si="17"/>
        <v>45937</v>
      </c>
      <c r="Y1141" s="1">
        <f ca="1">ROUND(YEARFRAC(Merge1[[#This Row],[Join_Date]],Merge1[[#This Row],[Today]], 3),0)</f>
        <v>9</v>
      </c>
      <c r="Z1141" s="1" t="str" cm="1">
        <f t="array" aca="1" ref="Z1141" ca="1">_xlfn.IFS(
   Merge1[[#This Row],[Customer Tenure]]&lt;=2,"New",
   Merge1[[#This Row],[Customer Tenure]]&lt;=5,"Emerging",
  Merge1[[#This Row],[Customer Tenure]]&lt;9,"Established",
   TRUE,"Loyal"
)</f>
        <v>Loyal</v>
      </c>
      <c r="AA1141" s="1" t="str" cm="1">
        <f t="array" ref="AA1141">_xlfn.IFS(Merge1[[#This Row],[Income]]&lt;=30000,"Low",Merge1[[#This Row],[Income]]&lt;=60000,"Medium",Merge1[[#This Row],[Income]]&lt;=100000,"High", Merge1[[#This Row],[Income]]&gt;100000," Premium")</f>
        <v xml:space="preserve"> Premium</v>
      </c>
      <c r="AB1141" s="1" t="str" cm="1">
        <f t="array" ref="AB1141">_xlfn.IFS(Merge1[[#This Row],[Age]]&lt;= 28,"Gen Z", Merge1[[#This Row],[Age]]&lt;=44,"Millennials", Merge1[[#This Row],[Age]]&lt;=60,"Gen X", Merge1[[#This Row],[Age]]&gt;60,"Baby Boomers")</f>
        <v>Gen X</v>
      </c>
      <c r="AC1141" s="1" t="str" cm="1">
        <f t="array" ref="AC1141">_xlfn.IFS(
    Merge1[[#This Row],[Balance]]&lt;=50000,"Low",
    Merge1[[#This Row],[Balance]]&lt;=200000,"Medium",
    Merge1[[#This Row],[Balance]]&gt;200000,"High"
)</f>
        <v>High</v>
      </c>
    </row>
    <row r="1142" spans="1:29" x14ac:dyDescent="0.25">
      <c r="A1142" s="1" t="s">
        <v>217</v>
      </c>
      <c r="B1142" s="1" t="s">
        <v>6167</v>
      </c>
      <c r="C1142" s="1" t="s">
        <v>5842</v>
      </c>
      <c r="D1142" s="2">
        <v>43893</v>
      </c>
      <c r="E1142">
        <v>71196</v>
      </c>
      <c r="F1142">
        <v>582</v>
      </c>
      <c r="G1142">
        <v>0</v>
      </c>
      <c r="H1142" s="1" t="s">
        <v>5833</v>
      </c>
      <c r="I1142" s="1" t="s">
        <v>6746</v>
      </c>
      <c r="J1142" s="1" t="s">
        <v>6245</v>
      </c>
      <c r="K1142">
        <v>18</v>
      </c>
      <c r="L1142" s="1" t="s">
        <v>6246</v>
      </c>
      <c r="M1142" s="1" t="s">
        <v>6251</v>
      </c>
      <c r="N1142">
        <v>62229</v>
      </c>
      <c r="O1142" s="1" t="s">
        <v>6248</v>
      </c>
      <c r="P1142" s="2">
        <v>45160</v>
      </c>
      <c r="Q1142" s="2">
        <v>45469</v>
      </c>
      <c r="R1142" s="1" t="s">
        <v>6883</v>
      </c>
      <c r="S1142" s="1" t="s">
        <v>6884</v>
      </c>
      <c r="T1142" s="1" t="s">
        <v>23</v>
      </c>
      <c r="U1142">
        <v>7655</v>
      </c>
      <c r="V1142" s="1" t="s">
        <v>19</v>
      </c>
      <c r="W1142" s="1" t="s">
        <v>55</v>
      </c>
      <c r="X1142" s="2">
        <f t="shared" ca="1" si="17"/>
        <v>45937</v>
      </c>
      <c r="Y1142" s="1">
        <f ca="1">ROUND(YEARFRAC(Merge1[[#This Row],[Join_Date]],Merge1[[#This Row],[Today]], 3),0)</f>
        <v>2</v>
      </c>
      <c r="Z1142" s="1" t="str" cm="1">
        <f t="array" aca="1" ref="Z1142" ca="1">_xlfn.IFS(
   Merge1[[#This Row],[Customer Tenure]]&lt;=2,"New",
   Merge1[[#This Row],[Customer Tenure]]&lt;=5,"Emerging",
  Merge1[[#This Row],[Customer Tenure]]&lt;9,"Established",
   TRUE,"Loyal"
)</f>
        <v>New</v>
      </c>
      <c r="AA1142" s="1" t="str" cm="1">
        <f t="array" ref="AA1142">_xlfn.IFS(Merge1[[#This Row],[Income]]&lt;=30000,"Low",Merge1[[#This Row],[Income]]&lt;=60000,"Medium",Merge1[[#This Row],[Income]]&lt;=100000,"High", Merge1[[#This Row],[Income]]&gt;100000," Premium")</f>
        <v>High</v>
      </c>
      <c r="AB1142" s="1" t="str" cm="1">
        <f t="array" ref="AB1142">_xlfn.IFS(Merge1[[#This Row],[Age]]&lt;= 28,"Gen Z", Merge1[[#This Row],[Age]]&lt;=44,"Millennials", Merge1[[#This Row],[Age]]&lt;=60,"Gen X", Merge1[[#This Row],[Age]]&gt;60,"Baby Boomers")</f>
        <v>Gen Z</v>
      </c>
      <c r="AC1142" s="1" t="str" cm="1">
        <f t="array" ref="AC1142">_xlfn.IFS(
    Merge1[[#This Row],[Balance]]&lt;=50000,"Low",
    Merge1[[#This Row],[Balance]]&lt;=200000,"Medium",
    Merge1[[#This Row],[Balance]]&gt;200000,"High"
)</f>
        <v>Medium</v>
      </c>
    </row>
    <row r="1143" spans="1:29" x14ac:dyDescent="0.25">
      <c r="A1143" s="1" t="s">
        <v>379</v>
      </c>
      <c r="B1143" s="1" t="s">
        <v>5928</v>
      </c>
      <c r="C1143" s="1" t="s">
        <v>5832</v>
      </c>
      <c r="D1143" s="2">
        <v>43698</v>
      </c>
      <c r="E1143">
        <v>203834</v>
      </c>
      <c r="F1143">
        <v>643</v>
      </c>
      <c r="G1143">
        <v>356224</v>
      </c>
      <c r="H1143" s="1" t="s">
        <v>5833</v>
      </c>
      <c r="I1143" s="1" t="s">
        <v>6467</v>
      </c>
      <c r="J1143" s="1" t="s">
        <v>6245</v>
      </c>
      <c r="K1143">
        <v>33</v>
      </c>
      <c r="L1143" s="1" t="s">
        <v>6256</v>
      </c>
      <c r="M1143" s="1" t="s">
        <v>6266</v>
      </c>
      <c r="N1143">
        <v>120732</v>
      </c>
      <c r="O1143" s="1" t="s">
        <v>6248</v>
      </c>
      <c r="P1143" s="2">
        <v>43767</v>
      </c>
      <c r="Q1143" s="2">
        <v>45207</v>
      </c>
      <c r="R1143" s="1" t="s">
        <v>6912</v>
      </c>
      <c r="S1143" s="1" t="s">
        <v>6913</v>
      </c>
      <c r="T1143" s="1" t="s">
        <v>28</v>
      </c>
      <c r="U1143">
        <v>9480</v>
      </c>
      <c r="V1143" s="1" t="s">
        <v>10</v>
      </c>
      <c r="W1143" s="1" t="s">
        <v>106</v>
      </c>
      <c r="X1143" s="2">
        <f t="shared" ca="1" si="17"/>
        <v>45937</v>
      </c>
      <c r="Y1143" s="1">
        <f ca="1">ROUND(YEARFRAC(Merge1[[#This Row],[Join_Date]],Merge1[[#This Row],[Today]], 3),0)</f>
        <v>6</v>
      </c>
      <c r="Z1143" s="1" t="str" cm="1">
        <f t="array" aca="1" ref="Z1143" ca="1">_xlfn.IFS(
   Merge1[[#This Row],[Customer Tenure]]&lt;=2,"New",
   Merge1[[#This Row],[Customer Tenure]]&lt;=5,"Emerging",
  Merge1[[#This Row],[Customer Tenure]]&lt;9,"Established",
   TRUE,"Loyal"
)</f>
        <v>Established</v>
      </c>
      <c r="AA1143" s="1" t="str" cm="1">
        <f t="array" ref="AA1143">_xlfn.IFS(Merge1[[#This Row],[Income]]&lt;=30000,"Low",Merge1[[#This Row],[Income]]&lt;=60000,"Medium",Merge1[[#This Row],[Income]]&lt;=100000,"High", Merge1[[#This Row],[Income]]&gt;100000," Premium")</f>
        <v xml:space="preserve"> Premium</v>
      </c>
      <c r="AB1143" s="1" t="str" cm="1">
        <f t="array" ref="AB1143">_xlfn.IFS(Merge1[[#This Row],[Age]]&lt;= 28,"Gen Z", Merge1[[#This Row],[Age]]&lt;=44,"Millennials", Merge1[[#This Row],[Age]]&lt;=60,"Gen X", Merge1[[#This Row],[Age]]&gt;60,"Baby Boomers")</f>
        <v>Millennials</v>
      </c>
      <c r="AC1143" s="1" t="str" cm="1">
        <f t="array" ref="AC1143">_xlfn.IFS(
    Merge1[[#This Row],[Balance]]&lt;=50000,"Low",
    Merge1[[#This Row],[Balance]]&lt;=200000,"Medium",
    Merge1[[#This Row],[Balance]]&gt;200000,"High"
)</f>
        <v>High</v>
      </c>
    </row>
    <row r="1144" spans="1:29" x14ac:dyDescent="0.25">
      <c r="A1144" s="1" t="s">
        <v>905</v>
      </c>
      <c r="B1144" s="1" t="s">
        <v>5957</v>
      </c>
      <c r="C1144" s="1" t="s">
        <v>5846</v>
      </c>
      <c r="D1144" s="2">
        <v>44994</v>
      </c>
      <c r="E1144">
        <v>303602</v>
      </c>
      <c r="F1144">
        <v>670</v>
      </c>
      <c r="G1144">
        <v>0</v>
      </c>
      <c r="H1144" s="1" t="s">
        <v>5833</v>
      </c>
      <c r="I1144" s="1" t="s">
        <v>6563</v>
      </c>
      <c r="J1144" s="1" t="s">
        <v>6240</v>
      </c>
      <c r="K1144">
        <v>54</v>
      </c>
      <c r="L1144" s="1" t="s">
        <v>6260</v>
      </c>
      <c r="M1144" s="1" t="s">
        <v>6247</v>
      </c>
      <c r="N1144">
        <v>28712</v>
      </c>
      <c r="O1144" s="1" t="s">
        <v>6243</v>
      </c>
      <c r="P1144" s="2">
        <v>43294</v>
      </c>
      <c r="Q1144" s="2">
        <v>45820</v>
      </c>
      <c r="R1144" s="1" t="s">
        <v>6883</v>
      </c>
      <c r="S1144" s="1" t="s">
        <v>6910</v>
      </c>
      <c r="T1144" s="1" t="s">
        <v>28</v>
      </c>
      <c r="U1144">
        <v>4168</v>
      </c>
      <c r="V1144" s="1" t="s">
        <v>15</v>
      </c>
      <c r="W1144" s="1" t="s">
        <v>16</v>
      </c>
      <c r="X1144" s="2">
        <f t="shared" ca="1" si="17"/>
        <v>45937</v>
      </c>
      <c r="Y1144" s="1">
        <f ca="1">ROUND(YEARFRAC(Merge1[[#This Row],[Join_Date]],Merge1[[#This Row],[Today]], 3),0)</f>
        <v>7</v>
      </c>
      <c r="Z1144" s="1" t="str" cm="1">
        <f t="array" aca="1" ref="Z1144" ca="1">_xlfn.IFS(
   Merge1[[#This Row],[Customer Tenure]]&lt;=2,"New",
   Merge1[[#This Row],[Customer Tenure]]&lt;=5,"Emerging",
  Merge1[[#This Row],[Customer Tenure]]&lt;9,"Established",
   TRUE,"Loyal"
)</f>
        <v>Established</v>
      </c>
      <c r="AA1144" s="1" t="str" cm="1">
        <f t="array" ref="AA1144">_xlfn.IFS(Merge1[[#This Row],[Income]]&lt;=30000,"Low",Merge1[[#This Row],[Income]]&lt;=60000,"Medium",Merge1[[#This Row],[Income]]&lt;=100000,"High", Merge1[[#This Row],[Income]]&gt;100000," Premium")</f>
        <v>Low</v>
      </c>
      <c r="AB1144" s="1" t="str" cm="1">
        <f t="array" ref="AB1144">_xlfn.IFS(Merge1[[#This Row],[Age]]&lt;= 28,"Gen Z", Merge1[[#This Row],[Age]]&lt;=44,"Millennials", Merge1[[#This Row],[Age]]&lt;=60,"Gen X", Merge1[[#This Row],[Age]]&gt;60,"Baby Boomers")</f>
        <v>Gen X</v>
      </c>
      <c r="AC1144" s="1" t="str" cm="1">
        <f t="array" ref="AC1144">_xlfn.IFS(
    Merge1[[#This Row],[Balance]]&lt;=50000,"Low",
    Merge1[[#This Row],[Balance]]&lt;=200000,"Medium",
    Merge1[[#This Row],[Balance]]&gt;200000,"High"
)</f>
        <v>High</v>
      </c>
    </row>
    <row r="1145" spans="1:29" x14ac:dyDescent="0.25">
      <c r="A1145" s="1" t="s">
        <v>1786</v>
      </c>
      <c r="B1145" s="1" t="s">
        <v>6004</v>
      </c>
      <c r="C1145" s="1" t="s">
        <v>5842</v>
      </c>
      <c r="D1145" s="2">
        <v>45105</v>
      </c>
      <c r="E1145">
        <v>402575</v>
      </c>
      <c r="F1145">
        <v>491</v>
      </c>
      <c r="G1145">
        <v>0</v>
      </c>
      <c r="H1145" s="1" t="s">
        <v>5838</v>
      </c>
      <c r="I1145" s="1" t="s">
        <v>6377</v>
      </c>
      <c r="J1145" s="1" t="s">
        <v>6245</v>
      </c>
      <c r="K1145">
        <v>34</v>
      </c>
      <c r="L1145" s="1" t="s">
        <v>6246</v>
      </c>
      <c r="M1145" s="1" t="s">
        <v>6247</v>
      </c>
      <c r="N1145">
        <v>181633</v>
      </c>
      <c r="O1145" s="1" t="s">
        <v>6243</v>
      </c>
      <c r="P1145" s="2">
        <v>45099</v>
      </c>
      <c r="Q1145" s="2">
        <v>45329</v>
      </c>
      <c r="R1145" s="1" t="s">
        <v>6885</v>
      </c>
      <c r="S1145" s="1" t="s">
        <v>6886</v>
      </c>
      <c r="T1145" s="1" t="s">
        <v>14</v>
      </c>
      <c r="U1145">
        <v>9015</v>
      </c>
      <c r="V1145" s="1" t="s">
        <v>15</v>
      </c>
      <c r="W1145" s="1" t="s">
        <v>106</v>
      </c>
      <c r="X1145" s="2">
        <f t="shared" ca="1" si="17"/>
        <v>45937</v>
      </c>
      <c r="Y1145" s="1">
        <f ca="1">ROUND(YEARFRAC(Merge1[[#This Row],[Join_Date]],Merge1[[#This Row],[Today]], 3),0)</f>
        <v>2</v>
      </c>
      <c r="Z1145" s="1" t="str" cm="1">
        <f t="array" aca="1" ref="Z1145" ca="1">_xlfn.IFS(
   Merge1[[#This Row],[Customer Tenure]]&lt;=2,"New",
   Merge1[[#This Row],[Customer Tenure]]&lt;=5,"Emerging",
  Merge1[[#This Row],[Customer Tenure]]&lt;9,"Established",
   TRUE,"Loyal"
)</f>
        <v>New</v>
      </c>
      <c r="AA1145" s="1" t="str" cm="1">
        <f t="array" ref="AA1145">_xlfn.IFS(Merge1[[#This Row],[Income]]&lt;=30000,"Low",Merge1[[#This Row],[Income]]&lt;=60000,"Medium",Merge1[[#This Row],[Income]]&lt;=100000,"High", Merge1[[#This Row],[Income]]&gt;100000," Premium")</f>
        <v xml:space="preserve"> Premium</v>
      </c>
      <c r="AB1145" s="1" t="str" cm="1">
        <f t="array" ref="AB1145">_xlfn.IFS(Merge1[[#This Row],[Age]]&lt;= 28,"Gen Z", Merge1[[#This Row],[Age]]&lt;=44,"Millennials", Merge1[[#This Row],[Age]]&lt;=60,"Gen X", Merge1[[#This Row],[Age]]&gt;60,"Baby Boomers")</f>
        <v>Millennials</v>
      </c>
      <c r="AC1145" s="1" t="str" cm="1">
        <f t="array" ref="AC1145">_xlfn.IFS(
    Merge1[[#This Row],[Balance]]&lt;=50000,"Low",
    Merge1[[#This Row],[Balance]]&lt;=200000,"Medium",
    Merge1[[#This Row],[Balance]]&gt;200000,"High"
)</f>
        <v>High</v>
      </c>
    </row>
    <row r="1146" spans="1:29" x14ac:dyDescent="0.25">
      <c r="A1146" s="1" t="s">
        <v>1788</v>
      </c>
      <c r="B1146" s="1" t="s">
        <v>6151</v>
      </c>
      <c r="C1146" s="1" t="s">
        <v>5835</v>
      </c>
      <c r="D1146" s="2">
        <v>42778</v>
      </c>
      <c r="E1146">
        <v>445150</v>
      </c>
      <c r="F1146">
        <v>741</v>
      </c>
      <c r="G1146">
        <v>0</v>
      </c>
      <c r="H1146" s="1" t="s">
        <v>5838</v>
      </c>
      <c r="I1146" s="1" t="s">
        <v>6530</v>
      </c>
      <c r="J1146" s="1" t="s">
        <v>6245</v>
      </c>
      <c r="K1146">
        <v>62</v>
      </c>
      <c r="L1146" s="1" t="s">
        <v>6260</v>
      </c>
      <c r="M1146" s="1" t="s">
        <v>6247</v>
      </c>
      <c r="N1146">
        <v>105530</v>
      </c>
      <c r="O1146" s="1" t="s">
        <v>6252</v>
      </c>
      <c r="P1146" s="2">
        <v>43070</v>
      </c>
      <c r="Q1146" s="2">
        <v>45532</v>
      </c>
      <c r="R1146" s="1" t="s">
        <v>6889</v>
      </c>
      <c r="S1146" s="1" t="s">
        <v>6890</v>
      </c>
      <c r="T1146" s="1" t="s">
        <v>9</v>
      </c>
      <c r="U1146">
        <v>412</v>
      </c>
      <c r="V1146" s="1" t="s">
        <v>19</v>
      </c>
      <c r="W1146" s="1" t="s">
        <v>11</v>
      </c>
      <c r="X1146" s="2">
        <f t="shared" ca="1" si="17"/>
        <v>45937</v>
      </c>
      <c r="Y1146" s="1">
        <f ca="1">ROUND(YEARFRAC(Merge1[[#This Row],[Join_Date]],Merge1[[#This Row],[Today]], 3),0)</f>
        <v>8</v>
      </c>
      <c r="Z1146" s="1" t="str" cm="1">
        <f t="array" aca="1" ref="Z1146" ca="1">_xlfn.IFS(
   Merge1[[#This Row],[Customer Tenure]]&lt;=2,"New",
   Merge1[[#This Row],[Customer Tenure]]&lt;=5,"Emerging",
  Merge1[[#This Row],[Customer Tenure]]&lt;9,"Established",
   TRUE,"Loyal"
)</f>
        <v>Established</v>
      </c>
      <c r="AA1146" s="1" t="str" cm="1">
        <f t="array" ref="AA1146">_xlfn.IFS(Merge1[[#This Row],[Income]]&lt;=30000,"Low",Merge1[[#This Row],[Income]]&lt;=60000,"Medium",Merge1[[#This Row],[Income]]&lt;=100000,"High", Merge1[[#This Row],[Income]]&gt;100000," Premium")</f>
        <v xml:space="preserve"> Premium</v>
      </c>
      <c r="AB1146" s="1" t="str" cm="1">
        <f t="array" ref="AB1146">_xlfn.IFS(Merge1[[#This Row],[Age]]&lt;= 28,"Gen Z", Merge1[[#This Row],[Age]]&lt;=44,"Millennials", Merge1[[#This Row],[Age]]&lt;=60,"Gen X", Merge1[[#This Row],[Age]]&gt;60,"Baby Boomers")</f>
        <v>Baby Boomers</v>
      </c>
      <c r="AC1146" s="1" t="str" cm="1">
        <f t="array" ref="AC1146">_xlfn.IFS(
    Merge1[[#This Row],[Balance]]&lt;=50000,"Low",
    Merge1[[#This Row],[Balance]]&lt;=200000,"Medium",
    Merge1[[#This Row],[Balance]]&gt;200000,"High"
)</f>
        <v>High</v>
      </c>
    </row>
    <row r="1147" spans="1:29" x14ac:dyDescent="0.25">
      <c r="A1147" s="1" t="s">
        <v>365</v>
      </c>
      <c r="B1147" s="1" t="s">
        <v>6108</v>
      </c>
      <c r="C1147" s="1" t="s">
        <v>5832</v>
      </c>
      <c r="D1147" s="2">
        <v>43784</v>
      </c>
      <c r="E1147">
        <v>336986</v>
      </c>
      <c r="F1147">
        <v>437</v>
      </c>
      <c r="G1147">
        <v>0</v>
      </c>
      <c r="H1147" s="1" t="s">
        <v>5833</v>
      </c>
      <c r="I1147" s="1" t="s">
        <v>6418</v>
      </c>
      <c r="J1147" s="1" t="s">
        <v>6240</v>
      </c>
      <c r="K1147">
        <v>54</v>
      </c>
      <c r="L1147" s="1" t="s">
        <v>6260</v>
      </c>
      <c r="M1147" s="1" t="s">
        <v>6251</v>
      </c>
      <c r="N1147">
        <v>95713</v>
      </c>
      <c r="O1147" s="1" t="s">
        <v>6243</v>
      </c>
      <c r="P1147" s="2">
        <v>43302</v>
      </c>
      <c r="Q1147" s="2">
        <v>45366</v>
      </c>
      <c r="R1147" s="1" t="s">
        <v>6899</v>
      </c>
      <c r="S1147" s="1" t="s">
        <v>6900</v>
      </c>
      <c r="T1147" s="1" t="s">
        <v>28</v>
      </c>
      <c r="U1147">
        <v>7935</v>
      </c>
      <c r="V1147" s="1" t="s">
        <v>10</v>
      </c>
      <c r="W1147" s="1" t="s">
        <v>50</v>
      </c>
      <c r="X1147" s="2">
        <f t="shared" ca="1" si="17"/>
        <v>45937</v>
      </c>
      <c r="Y1147" s="1">
        <f ca="1">ROUND(YEARFRAC(Merge1[[#This Row],[Join_Date]],Merge1[[#This Row],[Today]], 3),0)</f>
        <v>7</v>
      </c>
      <c r="Z1147" s="1" t="str" cm="1">
        <f t="array" aca="1" ref="Z1147" ca="1">_xlfn.IFS(
   Merge1[[#This Row],[Customer Tenure]]&lt;=2,"New",
   Merge1[[#This Row],[Customer Tenure]]&lt;=5,"Emerging",
  Merge1[[#This Row],[Customer Tenure]]&lt;9,"Established",
   TRUE,"Loyal"
)</f>
        <v>Established</v>
      </c>
      <c r="AA1147" s="1" t="str" cm="1">
        <f t="array" ref="AA1147">_xlfn.IFS(Merge1[[#This Row],[Income]]&lt;=30000,"Low",Merge1[[#This Row],[Income]]&lt;=60000,"Medium",Merge1[[#This Row],[Income]]&lt;=100000,"High", Merge1[[#This Row],[Income]]&gt;100000," Premium")</f>
        <v>High</v>
      </c>
      <c r="AB1147" s="1" t="str" cm="1">
        <f t="array" ref="AB1147">_xlfn.IFS(Merge1[[#This Row],[Age]]&lt;= 28,"Gen Z", Merge1[[#This Row],[Age]]&lt;=44,"Millennials", Merge1[[#This Row],[Age]]&lt;=60,"Gen X", Merge1[[#This Row],[Age]]&gt;60,"Baby Boomers")</f>
        <v>Gen X</v>
      </c>
      <c r="AC1147" s="1" t="str" cm="1">
        <f t="array" ref="AC1147">_xlfn.IFS(
    Merge1[[#This Row],[Balance]]&lt;=50000,"Low",
    Merge1[[#This Row],[Balance]]&lt;=200000,"Medium",
    Merge1[[#This Row],[Balance]]&gt;200000,"High"
)</f>
        <v>High</v>
      </c>
    </row>
    <row r="1148" spans="1:29" x14ac:dyDescent="0.25">
      <c r="A1148" s="1" t="s">
        <v>1100</v>
      </c>
      <c r="B1148" s="1" t="s">
        <v>5872</v>
      </c>
      <c r="C1148" s="1" t="s">
        <v>5835</v>
      </c>
      <c r="D1148" s="2">
        <v>43619</v>
      </c>
      <c r="E1148">
        <v>297986</v>
      </c>
      <c r="F1148">
        <v>519</v>
      </c>
      <c r="G1148">
        <v>5654</v>
      </c>
      <c r="H1148" s="1" t="s">
        <v>5833</v>
      </c>
      <c r="I1148" s="1" t="s">
        <v>6749</v>
      </c>
      <c r="J1148" s="1" t="s">
        <v>6245</v>
      </c>
      <c r="K1148">
        <v>71</v>
      </c>
      <c r="L1148" s="1" t="s">
        <v>6256</v>
      </c>
      <c r="M1148" s="1" t="s">
        <v>6266</v>
      </c>
      <c r="N1148">
        <v>199436</v>
      </c>
      <c r="O1148" s="1" t="s">
        <v>6252</v>
      </c>
      <c r="P1148" s="2">
        <v>44100</v>
      </c>
      <c r="Q1148" s="2">
        <v>45642</v>
      </c>
      <c r="R1148" s="1" t="s">
        <v>6904</v>
      </c>
      <c r="S1148" s="1" t="s">
        <v>6916</v>
      </c>
      <c r="T1148" s="1" t="s">
        <v>28</v>
      </c>
      <c r="U1148">
        <v>4176</v>
      </c>
      <c r="V1148" s="1" t="s">
        <v>24</v>
      </c>
      <c r="W1148" s="1" t="s">
        <v>20</v>
      </c>
      <c r="X1148" s="2">
        <f t="shared" ca="1" si="17"/>
        <v>45937</v>
      </c>
      <c r="Y1148" s="1">
        <f ca="1">ROUND(YEARFRAC(Merge1[[#This Row],[Join_Date]],Merge1[[#This Row],[Today]], 3),0)</f>
        <v>5</v>
      </c>
      <c r="Z1148" s="1" t="str" cm="1">
        <f t="array" aca="1" ref="Z1148" ca="1">_xlfn.IFS(
   Merge1[[#This Row],[Customer Tenure]]&lt;=2,"New",
   Merge1[[#This Row],[Customer Tenure]]&lt;=5,"Emerging",
  Merge1[[#This Row],[Customer Tenure]]&lt;9,"Established",
   TRUE,"Loyal"
)</f>
        <v>Emerging</v>
      </c>
      <c r="AA1148" s="1" t="str" cm="1">
        <f t="array" ref="AA1148">_xlfn.IFS(Merge1[[#This Row],[Income]]&lt;=30000,"Low",Merge1[[#This Row],[Income]]&lt;=60000,"Medium",Merge1[[#This Row],[Income]]&lt;=100000,"High", Merge1[[#This Row],[Income]]&gt;100000," Premium")</f>
        <v xml:space="preserve"> Premium</v>
      </c>
      <c r="AB1148" s="1" t="str" cm="1">
        <f t="array" ref="AB1148">_xlfn.IFS(Merge1[[#This Row],[Age]]&lt;= 28,"Gen Z", Merge1[[#This Row],[Age]]&lt;=44,"Millennials", Merge1[[#This Row],[Age]]&lt;=60,"Gen X", Merge1[[#This Row],[Age]]&gt;60,"Baby Boomers")</f>
        <v>Baby Boomers</v>
      </c>
      <c r="AC1148" s="1" t="str" cm="1">
        <f t="array" ref="AC1148">_xlfn.IFS(
    Merge1[[#This Row],[Balance]]&lt;=50000,"Low",
    Merge1[[#This Row],[Balance]]&lt;=200000,"Medium",
    Merge1[[#This Row],[Balance]]&gt;200000,"High"
)</f>
        <v>High</v>
      </c>
    </row>
    <row r="1149" spans="1:29" x14ac:dyDescent="0.25">
      <c r="A1149" s="1" t="s">
        <v>1792</v>
      </c>
      <c r="B1149" s="1" t="s">
        <v>6125</v>
      </c>
      <c r="C1149" s="1" t="s">
        <v>5832</v>
      </c>
      <c r="D1149" s="2">
        <v>45521</v>
      </c>
      <c r="E1149">
        <v>438164</v>
      </c>
      <c r="F1149">
        <v>582</v>
      </c>
      <c r="G1149">
        <v>0</v>
      </c>
      <c r="H1149" s="1" t="s">
        <v>5850</v>
      </c>
      <c r="I1149" s="1" t="s">
        <v>6301</v>
      </c>
      <c r="J1149" s="1" t="s">
        <v>6245</v>
      </c>
      <c r="K1149">
        <v>59</v>
      </c>
      <c r="L1149" s="1" t="s">
        <v>6256</v>
      </c>
      <c r="M1149" s="1" t="s">
        <v>6257</v>
      </c>
      <c r="N1149">
        <v>66600</v>
      </c>
      <c r="O1149" s="1" t="s">
        <v>6248</v>
      </c>
      <c r="P1149" s="2">
        <v>44513</v>
      </c>
      <c r="Q1149" s="2">
        <v>45735</v>
      </c>
      <c r="R1149" s="1" t="s">
        <v>6899</v>
      </c>
      <c r="S1149" s="1" t="s">
        <v>6914</v>
      </c>
      <c r="T1149" s="1" t="s">
        <v>14</v>
      </c>
      <c r="U1149">
        <v>2935</v>
      </c>
      <c r="V1149" s="1" t="s">
        <v>10</v>
      </c>
      <c r="W1149" s="1" t="s">
        <v>25</v>
      </c>
      <c r="X1149" s="2">
        <f t="shared" ca="1" si="17"/>
        <v>45937</v>
      </c>
      <c r="Y1149" s="1">
        <f ca="1">ROUND(YEARFRAC(Merge1[[#This Row],[Join_Date]],Merge1[[#This Row],[Today]], 3),0)</f>
        <v>4</v>
      </c>
      <c r="Z1149" s="1" t="str" cm="1">
        <f t="array" aca="1" ref="Z1149" ca="1">_xlfn.IFS(
   Merge1[[#This Row],[Customer Tenure]]&lt;=2,"New",
   Merge1[[#This Row],[Customer Tenure]]&lt;=5,"Emerging",
  Merge1[[#This Row],[Customer Tenure]]&lt;9,"Established",
   TRUE,"Loyal"
)</f>
        <v>Emerging</v>
      </c>
      <c r="AA1149" s="1" t="str" cm="1">
        <f t="array" ref="AA1149">_xlfn.IFS(Merge1[[#This Row],[Income]]&lt;=30000,"Low",Merge1[[#This Row],[Income]]&lt;=60000,"Medium",Merge1[[#This Row],[Income]]&lt;=100000,"High", Merge1[[#This Row],[Income]]&gt;100000," Premium")</f>
        <v>High</v>
      </c>
      <c r="AB1149" s="1" t="str" cm="1">
        <f t="array" ref="AB1149">_xlfn.IFS(Merge1[[#This Row],[Age]]&lt;= 28,"Gen Z", Merge1[[#This Row],[Age]]&lt;=44,"Millennials", Merge1[[#This Row],[Age]]&lt;=60,"Gen X", Merge1[[#This Row],[Age]]&gt;60,"Baby Boomers")</f>
        <v>Gen X</v>
      </c>
      <c r="AC1149" s="1" t="str" cm="1">
        <f t="array" ref="AC1149">_xlfn.IFS(
    Merge1[[#This Row],[Balance]]&lt;=50000,"Low",
    Merge1[[#This Row],[Balance]]&lt;=200000,"Medium",
    Merge1[[#This Row],[Balance]]&gt;200000,"High"
)</f>
        <v>High</v>
      </c>
    </row>
    <row r="1150" spans="1:29" x14ac:dyDescent="0.25">
      <c r="A1150" s="1" t="s">
        <v>1229</v>
      </c>
      <c r="B1150" s="1" t="s">
        <v>6198</v>
      </c>
      <c r="C1150" s="1" t="s">
        <v>5842</v>
      </c>
      <c r="D1150" s="2">
        <v>44592</v>
      </c>
      <c r="E1150">
        <v>286663</v>
      </c>
      <c r="F1150">
        <v>487</v>
      </c>
      <c r="G1150">
        <v>0</v>
      </c>
      <c r="H1150" s="1" t="s">
        <v>5850</v>
      </c>
      <c r="I1150" s="1" t="s">
        <v>6778</v>
      </c>
      <c r="J1150" s="1" t="s">
        <v>6240</v>
      </c>
      <c r="K1150">
        <v>71</v>
      </c>
      <c r="L1150" s="1" t="s">
        <v>6260</v>
      </c>
      <c r="M1150" s="1" t="s">
        <v>6266</v>
      </c>
      <c r="N1150">
        <v>164832</v>
      </c>
      <c r="O1150" s="1" t="s">
        <v>6243</v>
      </c>
      <c r="P1150" s="2">
        <v>42971</v>
      </c>
      <c r="Q1150" s="2">
        <v>45406</v>
      </c>
      <c r="R1150" s="1" t="s">
        <v>6893</v>
      </c>
      <c r="S1150" s="1" t="s">
        <v>6911</v>
      </c>
      <c r="T1150" s="1" t="s">
        <v>23</v>
      </c>
      <c r="U1150">
        <v>3003</v>
      </c>
      <c r="V1150" s="1" t="s">
        <v>24</v>
      </c>
      <c r="W1150" s="1" t="s">
        <v>25</v>
      </c>
      <c r="X1150" s="2">
        <f t="shared" ca="1" si="17"/>
        <v>45937</v>
      </c>
      <c r="Y1150" s="1">
        <f ca="1">ROUND(YEARFRAC(Merge1[[#This Row],[Join_Date]],Merge1[[#This Row],[Today]], 3),0)</f>
        <v>8</v>
      </c>
      <c r="Z1150" s="1" t="str" cm="1">
        <f t="array" aca="1" ref="Z1150" ca="1">_xlfn.IFS(
   Merge1[[#This Row],[Customer Tenure]]&lt;=2,"New",
   Merge1[[#This Row],[Customer Tenure]]&lt;=5,"Emerging",
  Merge1[[#This Row],[Customer Tenure]]&lt;9,"Established",
   TRUE,"Loyal"
)</f>
        <v>Established</v>
      </c>
      <c r="AA1150" s="1" t="str" cm="1">
        <f t="array" ref="AA1150">_xlfn.IFS(Merge1[[#This Row],[Income]]&lt;=30000,"Low",Merge1[[#This Row],[Income]]&lt;=60000,"Medium",Merge1[[#This Row],[Income]]&lt;=100000,"High", Merge1[[#This Row],[Income]]&gt;100000," Premium")</f>
        <v xml:space="preserve"> Premium</v>
      </c>
      <c r="AB1150" s="1" t="str" cm="1">
        <f t="array" ref="AB1150">_xlfn.IFS(Merge1[[#This Row],[Age]]&lt;= 28,"Gen Z", Merge1[[#This Row],[Age]]&lt;=44,"Millennials", Merge1[[#This Row],[Age]]&lt;=60,"Gen X", Merge1[[#This Row],[Age]]&gt;60,"Baby Boomers")</f>
        <v>Baby Boomers</v>
      </c>
      <c r="AC1150" s="1" t="str" cm="1">
        <f t="array" ref="AC1150">_xlfn.IFS(
    Merge1[[#This Row],[Balance]]&lt;=50000,"Low",
    Merge1[[#This Row],[Balance]]&lt;=200000,"Medium",
    Merge1[[#This Row],[Balance]]&gt;200000,"High"
)</f>
        <v>High</v>
      </c>
    </row>
    <row r="1151" spans="1:29" x14ac:dyDescent="0.25">
      <c r="A1151" s="1" t="s">
        <v>766</v>
      </c>
      <c r="B1151" s="1" t="s">
        <v>5988</v>
      </c>
      <c r="C1151" s="1" t="s">
        <v>5835</v>
      </c>
      <c r="D1151" s="2">
        <v>45127</v>
      </c>
      <c r="E1151">
        <v>306969</v>
      </c>
      <c r="F1151">
        <v>777</v>
      </c>
      <c r="G1151">
        <v>0</v>
      </c>
      <c r="H1151" s="1" t="s">
        <v>5833</v>
      </c>
      <c r="I1151" s="1" t="s">
        <v>6796</v>
      </c>
      <c r="J1151" s="1" t="s">
        <v>6245</v>
      </c>
      <c r="K1151">
        <v>22</v>
      </c>
      <c r="L1151" s="1" t="s">
        <v>6241</v>
      </c>
      <c r="M1151" s="1" t="s">
        <v>6247</v>
      </c>
      <c r="N1151">
        <v>157348</v>
      </c>
      <c r="O1151" s="1" t="s">
        <v>6248</v>
      </c>
      <c r="P1151" s="2">
        <v>44666</v>
      </c>
      <c r="Q1151" s="2">
        <v>45746</v>
      </c>
      <c r="R1151" s="1" t="s">
        <v>6899</v>
      </c>
      <c r="S1151" s="1" t="s">
        <v>6914</v>
      </c>
      <c r="T1151" s="1" t="s">
        <v>14</v>
      </c>
      <c r="U1151">
        <v>9288</v>
      </c>
      <c r="V1151" s="1" t="s">
        <v>19</v>
      </c>
      <c r="W1151" s="1" t="s">
        <v>16</v>
      </c>
      <c r="X1151" s="2">
        <f t="shared" ca="1" si="17"/>
        <v>45937</v>
      </c>
      <c r="Y1151" s="1">
        <f ca="1">ROUND(YEARFRAC(Merge1[[#This Row],[Join_Date]],Merge1[[#This Row],[Today]], 3),0)</f>
        <v>3</v>
      </c>
      <c r="Z1151" s="1" t="str" cm="1">
        <f t="array" aca="1" ref="Z1151" ca="1">_xlfn.IFS(
   Merge1[[#This Row],[Customer Tenure]]&lt;=2,"New",
   Merge1[[#This Row],[Customer Tenure]]&lt;=5,"Emerging",
  Merge1[[#This Row],[Customer Tenure]]&lt;9,"Established",
   TRUE,"Loyal"
)</f>
        <v>Emerging</v>
      </c>
      <c r="AA1151" s="1" t="str" cm="1">
        <f t="array" ref="AA1151">_xlfn.IFS(Merge1[[#This Row],[Income]]&lt;=30000,"Low",Merge1[[#This Row],[Income]]&lt;=60000,"Medium",Merge1[[#This Row],[Income]]&lt;=100000,"High", Merge1[[#This Row],[Income]]&gt;100000," Premium")</f>
        <v xml:space="preserve"> Premium</v>
      </c>
      <c r="AB1151" s="1" t="str" cm="1">
        <f t="array" ref="AB1151">_xlfn.IFS(Merge1[[#This Row],[Age]]&lt;= 28,"Gen Z", Merge1[[#This Row],[Age]]&lt;=44,"Millennials", Merge1[[#This Row],[Age]]&lt;=60,"Gen X", Merge1[[#This Row],[Age]]&gt;60,"Baby Boomers")</f>
        <v>Gen Z</v>
      </c>
      <c r="AC1151" s="1" t="str" cm="1">
        <f t="array" ref="AC1151">_xlfn.IFS(
    Merge1[[#This Row],[Balance]]&lt;=50000,"Low",
    Merge1[[#This Row],[Balance]]&lt;=200000,"Medium",
    Merge1[[#This Row],[Balance]]&gt;200000,"High"
)</f>
        <v>High</v>
      </c>
    </row>
    <row r="1152" spans="1:29" x14ac:dyDescent="0.25">
      <c r="A1152" s="1" t="s">
        <v>1796</v>
      </c>
      <c r="B1152" s="1" t="s">
        <v>6128</v>
      </c>
      <c r="C1152" s="1" t="s">
        <v>5832</v>
      </c>
      <c r="D1152" s="2">
        <v>43848</v>
      </c>
      <c r="E1152">
        <v>305539</v>
      </c>
      <c r="F1152">
        <v>474</v>
      </c>
      <c r="G1152">
        <v>0</v>
      </c>
      <c r="H1152" s="1" t="s">
        <v>5833</v>
      </c>
      <c r="I1152" s="1" t="s">
        <v>6588</v>
      </c>
      <c r="J1152" s="1" t="s">
        <v>6245</v>
      </c>
      <c r="K1152">
        <v>29</v>
      </c>
      <c r="L1152" s="1" t="s">
        <v>6256</v>
      </c>
      <c r="M1152" s="1" t="s">
        <v>6266</v>
      </c>
      <c r="N1152">
        <v>71195</v>
      </c>
      <c r="O1152" s="1" t="s">
        <v>6243</v>
      </c>
      <c r="P1152" s="2">
        <v>44008</v>
      </c>
      <c r="Q1152" s="2">
        <v>45583</v>
      </c>
      <c r="R1152" s="1" t="s">
        <v>6912</v>
      </c>
      <c r="S1152" s="1" t="s">
        <v>6917</v>
      </c>
      <c r="T1152" s="1" t="s">
        <v>14</v>
      </c>
      <c r="U1152">
        <v>781</v>
      </c>
      <c r="V1152" s="1" t="s">
        <v>15</v>
      </c>
      <c r="W1152" s="1" t="s">
        <v>16</v>
      </c>
      <c r="X1152" s="2">
        <f t="shared" ca="1" si="17"/>
        <v>45937</v>
      </c>
      <c r="Y1152" s="1">
        <f ca="1">ROUND(YEARFRAC(Merge1[[#This Row],[Join_Date]],Merge1[[#This Row],[Today]], 3),0)</f>
        <v>5</v>
      </c>
      <c r="Z1152" s="1" t="str" cm="1">
        <f t="array" aca="1" ref="Z1152" ca="1">_xlfn.IFS(
   Merge1[[#This Row],[Customer Tenure]]&lt;=2,"New",
   Merge1[[#This Row],[Customer Tenure]]&lt;=5,"Emerging",
  Merge1[[#This Row],[Customer Tenure]]&lt;9,"Established",
   TRUE,"Loyal"
)</f>
        <v>Emerging</v>
      </c>
      <c r="AA1152" s="1" t="str" cm="1">
        <f t="array" ref="AA1152">_xlfn.IFS(Merge1[[#This Row],[Income]]&lt;=30000,"Low",Merge1[[#This Row],[Income]]&lt;=60000,"Medium",Merge1[[#This Row],[Income]]&lt;=100000,"High", Merge1[[#This Row],[Income]]&gt;100000," Premium")</f>
        <v>High</v>
      </c>
      <c r="AB1152" s="1" t="str" cm="1">
        <f t="array" ref="AB1152">_xlfn.IFS(Merge1[[#This Row],[Age]]&lt;= 28,"Gen Z", Merge1[[#This Row],[Age]]&lt;=44,"Millennials", Merge1[[#This Row],[Age]]&lt;=60,"Gen X", Merge1[[#This Row],[Age]]&gt;60,"Baby Boomers")</f>
        <v>Millennials</v>
      </c>
      <c r="AC1152" s="1" t="str" cm="1">
        <f t="array" ref="AC1152">_xlfn.IFS(
    Merge1[[#This Row],[Balance]]&lt;=50000,"Low",
    Merge1[[#This Row],[Balance]]&lt;=200000,"Medium",
    Merge1[[#This Row],[Balance]]&gt;200000,"High"
)</f>
        <v>High</v>
      </c>
    </row>
    <row r="1153" spans="1:29" x14ac:dyDescent="0.25">
      <c r="A1153" s="1" t="s">
        <v>209</v>
      </c>
      <c r="B1153" s="1" t="s">
        <v>5874</v>
      </c>
      <c r="C1153" s="1" t="s">
        <v>5832</v>
      </c>
      <c r="D1153" s="2">
        <v>42538</v>
      </c>
      <c r="E1153">
        <v>385827</v>
      </c>
      <c r="F1153">
        <v>814</v>
      </c>
      <c r="G1153">
        <v>0</v>
      </c>
      <c r="H1153" s="1" t="s">
        <v>5838</v>
      </c>
      <c r="I1153" s="1" t="s">
        <v>6575</v>
      </c>
      <c r="J1153" s="1" t="s">
        <v>6240</v>
      </c>
      <c r="K1153">
        <v>34</v>
      </c>
      <c r="L1153" s="1" t="s">
        <v>6260</v>
      </c>
      <c r="M1153" s="1" t="s">
        <v>6251</v>
      </c>
      <c r="N1153">
        <v>105708</v>
      </c>
      <c r="O1153" s="1" t="s">
        <v>6243</v>
      </c>
      <c r="P1153" s="2">
        <v>44588</v>
      </c>
      <c r="Q1153" s="2">
        <v>45787</v>
      </c>
      <c r="R1153" s="1" t="s">
        <v>6906</v>
      </c>
      <c r="S1153" s="1" t="s">
        <v>6907</v>
      </c>
      <c r="T1153" s="1" t="s">
        <v>9</v>
      </c>
      <c r="U1153">
        <v>7381</v>
      </c>
      <c r="V1153" s="1" t="s">
        <v>19</v>
      </c>
      <c r="W1153" s="1" t="s">
        <v>25</v>
      </c>
      <c r="X1153" s="2">
        <f t="shared" ca="1" si="17"/>
        <v>45937</v>
      </c>
      <c r="Y1153" s="1">
        <f ca="1">ROUND(YEARFRAC(Merge1[[#This Row],[Join_Date]],Merge1[[#This Row],[Today]], 3),0)</f>
        <v>4</v>
      </c>
      <c r="Z1153" s="1" t="str" cm="1">
        <f t="array" aca="1" ref="Z1153" ca="1">_xlfn.IFS(
   Merge1[[#This Row],[Customer Tenure]]&lt;=2,"New",
   Merge1[[#This Row],[Customer Tenure]]&lt;=5,"Emerging",
  Merge1[[#This Row],[Customer Tenure]]&lt;9,"Established",
   TRUE,"Loyal"
)</f>
        <v>Emerging</v>
      </c>
      <c r="AA1153" s="1" t="str" cm="1">
        <f t="array" ref="AA1153">_xlfn.IFS(Merge1[[#This Row],[Income]]&lt;=30000,"Low",Merge1[[#This Row],[Income]]&lt;=60000,"Medium",Merge1[[#This Row],[Income]]&lt;=100000,"High", Merge1[[#This Row],[Income]]&gt;100000," Premium")</f>
        <v xml:space="preserve"> Premium</v>
      </c>
      <c r="AB1153" s="1" t="str" cm="1">
        <f t="array" ref="AB1153">_xlfn.IFS(Merge1[[#This Row],[Age]]&lt;= 28,"Gen Z", Merge1[[#This Row],[Age]]&lt;=44,"Millennials", Merge1[[#This Row],[Age]]&lt;=60,"Gen X", Merge1[[#This Row],[Age]]&gt;60,"Baby Boomers")</f>
        <v>Millennials</v>
      </c>
      <c r="AC1153" s="1" t="str" cm="1">
        <f t="array" ref="AC1153">_xlfn.IFS(
    Merge1[[#This Row],[Balance]]&lt;=50000,"Low",
    Merge1[[#This Row],[Balance]]&lt;=200000,"Medium",
    Merge1[[#This Row],[Balance]]&gt;200000,"High"
)</f>
        <v>High</v>
      </c>
    </row>
    <row r="1154" spans="1:29" x14ac:dyDescent="0.25">
      <c r="A1154" s="1" t="s">
        <v>556</v>
      </c>
      <c r="B1154" s="1" t="s">
        <v>5894</v>
      </c>
      <c r="C1154" s="1" t="s">
        <v>5842</v>
      </c>
      <c r="D1154" s="2">
        <v>45530</v>
      </c>
      <c r="E1154">
        <v>437602</v>
      </c>
      <c r="F1154">
        <v>392</v>
      </c>
      <c r="G1154">
        <v>0</v>
      </c>
      <c r="H1154" s="1" t="s">
        <v>5833</v>
      </c>
      <c r="I1154" s="1" t="s">
        <v>6386</v>
      </c>
      <c r="J1154" s="1" t="s">
        <v>6245</v>
      </c>
      <c r="K1154">
        <v>40</v>
      </c>
      <c r="L1154" s="1" t="s">
        <v>6256</v>
      </c>
      <c r="M1154" s="1" t="s">
        <v>6262</v>
      </c>
      <c r="N1154">
        <v>117624</v>
      </c>
      <c r="O1154" s="1" t="s">
        <v>6252</v>
      </c>
      <c r="P1154" s="2">
        <v>45720</v>
      </c>
      <c r="Q1154" s="2">
        <v>45701</v>
      </c>
      <c r="R1154" s="1" t="s">
        <v>6885</v>
      </c>
      <c r="S1154" s="1" t="s">
        <v>6896</v>
      </c>
      <c r="T1154" s="1" t="s">
        <v>14</v>
      </c>
      <c r="U1154">
        <v>9871</v>
      </c>
      <c r="V1154" s="1" t="s">
        <v>10</v>
      </c>
      <c r="W1154" s="1" t="s">
        <v>45</v>
      </c>
      <c r="X1154" s="2">
        <f t="shared" ref="X1154:X1217" ca="1" si="18">TODAY()</f>
        <v>45937</v>
      </c>
      <c r="Y1154" s="1">
        <f ca="1">ROUND(YEARFRAC(Merge1[[#This Row],[Join_Date]],Merge1[[#This Row],[Today]], 3),0)</f>
        <v>1</v>
      </c>
      <c r="Z1154" s="1" t="str" cm="1">
        <f t="array" aca="1" ref="Z1154" ca="1">_xlfn.IFS(
   Merge1[[#This Row],[Customer Tenure]]&lt;=2,"New",
   Merge1[[#This Row],[Customer Tenure]]&lt;=5,"Emerging",
  Merge1[[#This Row],[Customer Tenure]]&lt;9,"Established",
   TRUE,"Loyal"
)</f>
        <v>New</v>
      </c>
      <c r="AA1154" s="1" t="str" cm="1">
        <f t="array" ref="AA1154">_xlfn.IFS(Merge1[[#This Row],[Income]]&lt;=30000,"Low",Merge1[[#This Row],[Income]]&lt;=60000,"Medium",Merge1[[#This Row],[Income]]&lt;=100000,"High", Merge1[[#This Row],[Income]]&gt;100000," Premium")</f>
        <v xml:space="preserve"> Premium</v>
      </c>
      <c r="AB1154" s="1" t="str" cm="1">
        <f t="array" ref="AB1154">_xlfn.IFS(Merge1[[#This Row],[Age]]&lt;= 28,"Gen Z", Merge1[[#This Row],[Age]]&lt;=44,"Millennials", Merge1[[#This Row],[Age]]&lt;=60,"Gen X", Merge1[[#This Row],[Age]]&gt;60,"Baby Boomers")</f>
        <v>Millennials</v>
      </c>
      <c r="AC1154" s="1" t="str" cm="1">
        <f t="array" ref="AC1154">_xlfn.IFS(
    Merge1[[#This Row],[Balance]]&lt;=50000,"Low",
    Merge1[[#This Row],[Balance]]&lt;=200000,"Medium",
    Merge1[[#This Row],[Balance]]&gt;200000,"High"
)</f>
        <v>High</v>
      </c>
    </row>
    <row r="1155" spans="1:29" x14ac:dyDescent="0.25">
      <c r="A1155" s="1" t="s">
        <v>1215</v>
      </c>
      <c r="B1155" s="1" t="s">
        <v>5969</v>
      </c>
      <c r="C1155" s="1" t="s">
        <v>5835</v>
      </c>
      <c r="D1155" s="2">
        <v>45218</v>
      </c>
      <c r="E1155">
        <v>331310</v>
      </c>
      <c r="F1155">
        <v>485</v>
      </c>
      <c r="G1155">
        <v>0</v>
      </c>
      <c r="H1155" s="1" t="s">
        <v>5833</v>
      </c>
      <c r="I1155" s="1" t="s">
        <v>6560</v>
      </c>
      <c r="J1155" s="1" t="s">
        <v>6240</v>
      </c>
      <c r="K1155">
        <v>40</v>
      </c>
      <c r="L1155" s="1" t="s">
        <v>6241</v>
      </c>
      <c r="M1155" s="1" t="s">
        <v>6242</v>
      </c>
      <c r="N1155">
        <v>99083</v>
      </c>
      <c r="O1155" s="1" t="s">
        <v>6248</v>
      </c>
      <c r="P1155" s="2">
        <v>45179</v>
      </c>
      <c r="Q1155" s="2">
        <v>45665</v>
      </c>
      <c r="R1155" s="1" t="s">
        <v>6902</v>
      </c>
      <c r="S1155" s="1" t="s">
        <v>6908</v>
      </c>
      <c r="T1155" s="1" t="s">
        <v>9</v>
      </c>
      <c r="U1155">
        <v>5723</v>
      </c>
      <c r="V1155" s="1" t="s">
        <v>15</v>
      </c>
      <c r="W1155" s="1" t="s">
        <v>50</v>
      </c>
      <c r="X1155" s="2">
        <f t="shared" ca="1" si="18"/>
        <v>45937</v>
      </c>
      <c r="Y1155" s="1">
        <f ca="1">ROUND(YEARFRAC(Merge1[[#This Row],[Join_Date]],Merge1[[#This Row],[Today]], 3),0)</f>
        <v>2</v>
      </c>
      <c r="Z1155" s="1" t="str" cm="1">
        <f t="array" aca="1" ref="Z1155" ca="1">_xlfn.IFS(
   Merge1[[#This Row],[Customer Tenure]]&lt;=2,"New",
   Merge1[[#This Row],[Customer Tenure]]&lt;=5,"Emerging",
  Merge1[[#This Row],[Customer Tenure]]&lt;9,"Established",
   TRUE,"Loyal"
)</f>
        <v>New</v>
      </c>
      <c r="AA1155" s="1" t="str" cm="1">
        <f t="array" ref="AA1155">_xlfn.IFS(Merge1[[#This Row],[Income]]&lt;=30000,"Low",Merge1[[#This Row],[Income]]&lt;=60000,"Medium",Merge1[[#This Row],[Income]]&lt;=100000,"High", Merge1[[#This Row],[Income]]&gt;100000," Premium")</f>
        <v>High</v>
      </c>
      <c r="AB1155" s="1" t="str" cm="1">
        <f t="array" ref="AB1155">_xlfn.IFS(Merge1[[#This Row],[Age]]&lt;= 28,"Gen Z", Merge1[[#This Row],[Age]]&lt;=44,"Millennials", Merge1[[#This Row],[Age]]&lt;=60,"Gen X", Merge1[[#This Row],[Age]]&gt;60,"Baby Boomers")</f>
        <v>Millennials</v>
      </c>
      <c r="AC1155" s="1" t="str" cm="1">
        <f t="array" ref="AC1155">_xlfn.IFS(
    Merge1[[#This Row],[Balance]]&lt;=50000,"Low",
    Merge1[[#This Row],[Balance]]&lt;=200000,"Medium",
    Merge1[[#This Row],[Balance]]&gt;200000,"High"
)</f>
        <v>High</v>
      </c>
    </row>
    <row r="1156" spans="1:29" x14ac:dyDescent="0.25">
      <c r="A1156" s="1" t="s">
        <v>37</v>
      </c>
      <c r="B1156" s="1" t="s">
        <v>6063</v>
      </c>
      <c r="C1156" s="1" t="s">
        <v>5846</v>
      </c>
      <c r="D1156" s="2">
        <v>44228</v>
      </c>
      <c r="E1156">
        <v>33340</v>
      </c>
      <c r="F1156">
        <v>621</v>
      </c>
      <c r="G1156">
        <v>0</v>
      </c>
      <c r="H1156" s="1" t="s">
        <v>5833</v>
      </c>
      <c r="I1156" s="1" t="s">
        <v>6454</v>
      </c>
      <c r="J1156" s="1" t="s">
        <v>6245</v>
      </c>
      <c r="K1156">
        <v>69</v>
      </c>
      <c r="L1156" s="1" t="s">
        <v>6246</v>
      </c>
      <c r="M1156" s="1" t="s">
        <v>6266</v>
      </c>
      <c r="N1156">
        <v>134682</v>
      </c>
      <c r="O1156" s="1" t="s">
        <v>6243</v>
      </c>
      <c r="P1156" s="2">
        <v>44257</v>
      </c>
      <c r="Q1156" s="2">
        <v>45799</v>
      </c>
      <c r="R1156" s="1" t="s">
        <v>6906</v>
      </c>
      <c r="S1156" s="1" t="s">
        <v>6907</v>
      </c>
      <c r="T1156" s="1" t="s">
        <v>23</v>
      </c>
      <c r="U1156">
        <v>8177</v>
      </c>
      <c r="V1156" s="1" t="s">
        <v>10</v>
      </c>
      <c r="W1156" s="1" t="s">
        <v>25</v>
      </c>
      <c r="X1156" s="2">
        <f t="shared" ca="1" si="18"/>
        <v>45937</v>
      </c>
      <c r="Y1156" s="1">
        <f ca="1">ROUND(YEARFRAC(Merge1[[#This Row],[Join_Date]],Merge1[[#This Row],[Today]], 3),0)</f>
        <v>5</v>
      </c>
      <c r="Z1156" s="1" t="str" cm="1">
        <f t="array" aca="1" ref="Z1156" ca="1">_xlfn.IFS(
   Merge1[[#This Row],[Customer Tenure]]&lt;=2,"New",
   Merge1[[#This Row],[Customer Tenure]]&lt;=5,"Emerging",
  Merge1[[#This Row],[Customer Tenure]]&lt;9,"Established",
   TRUE,"Loyal"
)</f>
        <v>Emerging</v>
      </c>
      <c r="AA1156" s="1" t="str" cm="1">
        <f t="array" ref="AA1156">_xlfn.IFS(Merge1[[#This Row],[Income]]&lt;=30000,"Low",Merge1[[#This Row],[Income]]&lt;=60000,"Medium",Merge1[[#This Row],[Income]]&lt;=100000,"High", Merge1[[#This Row],[Income]]&gt;100000," Premium")</f>
        <v xml:space="preserve"> Premium</v>
      </c>
      <c r="AB1156" s="1" t="str" cm="1">
        <f t="array" ref="AB1156">_xlfn.IFS(Merge1[[#This Row],[Age]]&lt;= 28,"Gen Z", Merge1[[#This Row],[Age]]&lt;=44,"Millennials", Merge1[[#This Row],[Age]]&lt;=60,"Gen X", Merge1[[#This Row],[Age]]&gt;60,"Baby Boomers")</f>
        <v>Baby Boomers</v>
      </c>
      <c r="AC1156" s="1" t="str" cm="1">
        <f t="array" ref="AC1156">_xlfn.IFS(
    Merge1[[#This Row],[Balance]]&lt;=50000,"Low",
    Merge1[[#This Row],[Balance]]&lt;=200000,"Medium",
    Merge1[[#This Row],[Balance]]&gt;200000,"High"
)</f>
        <v>Low</v>
      </c>
    </row>
    <row r="1157" spans="1:29" x14ac:dyDescent="0.25">
      <c r="A1157" s="1" t="s">
        <v>322</v>
      </c>
      <c r="B1157" s="1" t="s">
        <v>6033</v>
      </c>
      <c r="C1157" s="1" t="s">
        <v>5835</v>
      </c>
      <c r="D1157" s="2">
        <v>42728</v>
      </c>
      <c r="E1157">
        <v>25517</v>
      </c>
      <c r="F1157">
        <v>510</v>
      </c>
      <c r="G1157">
        <v>0</v>
      </c>
      <c r="H1157" s="1" t="s">
        <v>5833</v>
      </c>
      <c r="I1157" s="1" t="s">
        <v>6517</v>
      </c>
      <c r="J1157" s="1" t="s">
        <v>6240</v>
      </c>
      <c r="K1157">
        <v>46</v>
      </c>
      <c r="L1157" s="1" t="s">
        <v>6256</v>
      </c>
      <c r="M1157" s="1" t="s">
        <v>6247</v>
      </c>
      <c r="N1157">
        <v>32857</v>
      </c>
      <c r="O1157" s="1" t="s">
        <v>6243</v>
      </c>
      <c r="P1157" s="2">
        <v>44799</v>
      </c>
      <c r="Q1157" s="2">
        <v>45227</v>
      </c>
      <c r="R1157" s="1" t="s">
        <v>6912</v>
      </c>
      <c r="S1157" s="1" t="s">
        <v>6913</v>
      </c>
      <c r="T1157" s="1" t="s">
        <v>9</v>
      </c>
      <c r="U1157">
        <v>1566</v>
      </c>
      <c r="V1157" s="1" t="s">
        <v>24</v>
      </c>
      <c r="W1157" s="1" t="s">
        <v>25</v>
      </c>
      <c r="X1157" s="2">
        <f t="shared" ca="1" si="18"/>
        <v>45937</v>
      </c>
      <c r="Y1157" s="1">
        <f ca="1">ROUND(YEARFRAC(Merge1[[#This Row],[Join_Date]],Merge1[[#This Row],[Today]], 3),0)</f>
        <v>3</v>
      </c>
      <c r="Z1157" s="1" t="str" cm="1">
        <f t="array" aca="1" ref="Z1157" ca="1">_xlfn.IFS(
   Merge1[[#This Row],[Customer Tenure]]&lt;=2,"New",
   Merge1[[#This Row],[Customer Tenure]]&lt;=5,"Emerging",
  Merge1[[#This Row],[Customer Tenure]]&lt;9,"Established",
   TRUE,"Loyal"
)</f>
        <v>Emerging</v>
      </c>
      <c r="AA1157" s="1" t="str" cm="1">
        <f t="array" ref="AA1157">_xlfn.IFS(Merge1[[#This Row],[Income]]&lt;=30000,"Low",Merge1[[#This Row],[Income]]&lt;=60000,"Medium",Merge1[[#This Row],[Income]]&lt;=100000,"High", Merge1[[#This Row],[Income]]&gt;100000," Premium")</f>
        <v>Medium</v>
      </c>
      <c r="AB1157" s="1" t="str" cm="1">
        <f t="array" ref="AB1157">_xlfn.IFS(Merge1[[#This Row],[Age]]&lt;= 28,"Gen Z", Merge1[[#This Row],[Age]]&lt;=44,"Millennials", Merge1[[#This Row],[Age]]&lt;=60,"Gen X", Merge1[[#This Row],[Age]]&gt;60,"Baby Boomers")</f>
        <v>Gen X</v>
      </c>
      <c r="AC1157" s="1" t="str" cm="1">
        <f t="array" ref="AC1157">_xlfn.IFS(
    Merge1[[#This Row],[Balance]]&lt;=50000,"Low",
    Merge1[[#This Row],[Balance]]&lt;=200000,"Medium",
    Merge1[[#This Row],[Balance]]&gt;200000,"High"
)</f>
        <v>Low</v>
      </c>
    </row>
    <row r="1158" spans="1:29" x14ac:dyDescent="0.25">
      <c r="A1158" s="1" t="s">
        <v>1484</v>
      </c>
      <c r="B1158" s="1" t="s">
        <v>6166</v>
      </c>
      <c r="C1158" s="1" t="s">
        <v>5835</v>
      </c>
      <c r="D1158" s="2">
        <v>42837</v>
      </c>
      <c r="E1158">
        <v>389458</v>
      </c>
      <c r="F1158">
        <v>833</v>
      </c>
      <c r="G1158">
        <v>0</v>
      </c>
      <c r="H1158" s="1" t="s">
        <v>5833</v>
      </c>
      <c r="I1158" s="1" t="s">
        <v>6402</v>
      </c>
      <c r="J1158" s="1" t="s">
        <v>6245</v>
      </c>
      <c r="K1158">
        <v>70</v>
      </c>
      <c r="L1158" s="1" t="s">
        <v>6241</v>
      </c>
      <c r="M1158" s="1" t="s">
        <v>6254</v>
      </c>
      <c r="N1158">
        <v>98249</v>
      </c>
      <c r="O1158" s="1" t="s">
        <v>6248</v>
      </c>
      <c r="P1158" s="2">
        <v>45094</v>
      </c>
      <c r="Q1158" s="2">
        <v>45597</v>
      </c>
      <c r="R1158" s="1" t="s">
        <v>6887</v>
      </c>
      <c r="S1158" s="1" t="s">
        <v>6901</v>
      </c>
      <c r="T1158" s="1" t="s">
        <v>23</v>
      </c>
      <c r="U1158">
        <v>1161</v>
      </c>
      <c r="V1158" s="1" t="s">
        <v>10</v>
      </c>
      <c r="W1158" s="1" t="s">
        <v>55</v>
      </c>
      <c r="X1158" s="2">
        <f t="shared" ca="1" si="18"/>
        <v>45937</v>
      </c>
      <c r="Y1158" s="1">
        <f ca="1">ROUND(YEARFRAC(Merge1[[#This Row],[Join_Date]],Merge1[[#This Row],[Today]], 3),0)</f>
        <v>2</v>
      </c>
      <c r="Z1158" s="1" t="str" cm="1">
        <f t="array" aca="1" ref="Z1158" ca="1">_xlfn.IFS(
   Merge1[[#This Row],[Customer Tenure]]&lt;=2,"New",
   Merge1[[#This Row],[Customer Tenure]]&lt;=5,"Emerging",
  Merge1[[#This Row],[Customer Tenure]]&lt;9,"Established",
   TRUE,"Loyal"
)</f>
        <v>New</v>
      </c>
      <c r="AA1158" s="1" t="str" cm="1">
        <f t="array" ref="AA1158">_xlfn.IFS(Merge1[[#This Row],[Income]]&lt;=30000,"Low",Merge1[[#This Row],[Income]]&lt;=60000,"Medium",Merge1[[#This Row],[Income]]&lt;=100000,"High", Merge1[[#This Row],[Income]]&gt;100000," Premium")</f>
        <v>High</v>
      </c>
      <c r="AB1158" s="1" t="str" cm="1">
        <f t="array" ref="AB1158">_xlfn.IFS(Merge1[[#This Row],[Age]]&lt;= 28,"Gen Z", Merge1[[#This Row],[Age]]&lt;=44,"Millennials", Merge1[[#This Row],[Age]]&lt;=60,"Gen X", Merge1[[#This Row],[Age]]&gt;60,"Baby Boomers")</f>
        <v>Baby Boomers</v>
      </c>
      <c r="AC1158" s="1" t="str" cm="1">
        <f t="array" ref="AC1158">_xlfn.IFS(
    Merge1[[#This Row],[Balance]]&lt;=50000,"Low",
    Merge1[[#This Row],[Balance]]&lt;=200000,"Medium",
    Merge1[[#This Row],[Balance]]&gt;200000,"High"
)</f>
        <v>High</v>
      </c>
    </row>
    <row r="1159" spans="1:29" x14ac:dyDescent="0.25">
      <c r="A1159" s="1" t="s">
        <v>545</v>
      </c>
      <c r="B1159" s="1" t="s">
        <v>5934</v>
      </c>
      <c r="C1159" s="1" t="s">
        <v>5832</v>
      </c>
      <c r="D1159" s="2">
        <v>45059</v>
      </c>
      <c r="E1159">
        <v>489887</v>
      </c>
      <c r="F1159">
        <v>418</v>
      </c>
      <c r="G1159">
        <v>0</v>
      </c>
      <c r="H1159" s="1" t="s">
        <v>5833</v>
      </c>
      <c r="I1159" s="1" t="s">
        <v>6359</v>
      </c>
      <c r="J1159" s="1" t="s">
        <v>6245</v>
      </c>
      <c r="K1159">
        <v>49</v>
      </c>
      <c r="L1159" s="1" t="s">
        <v>6260</v>
      </c>
      <c r="M1159" s="1" t="s">
        <v>6254</v>
      </c>
      <c r="N1159">
        <v>154092</v>
      </c>
      <c r="O1159" s="1" t="s">
        <v>6252</v>
      </c>
      <c r="P1159" s="2">
        <v>44288</v>
      </c>
      <c r="Q1159" s="2">
        <v>45755</v>
      </c>
      <c r="R1159" s="1" t="s">
        <v>6893</v>
      </c>
      <c r="S1159" s="1" t="s">
        <v>6894</v>
      </c>
      <c r="T1159" s="1" t="s">
        <v>23</v>
      </c>
      <c r="U1159">
        <v>5324</v>
      </c>
      <c r="V1159" s="1" t="s">
        <v>19</v>
      </c>
      <c r="W1159" s="1" t="s">
        <v>16</v>
      </c>
      <c r="X1159" s="2">
        <f t="shared" ca="1" si="18"/>
        <v>45937</v>
      </c>
      <c r="Y1159" s="1">
        <f ca="1">ROUND(YEARFRAC(Merge1[[#This Row],[Join_Date]],Merge1[[#This Row],[Today]], 3),0)</f>
        <v>5</v>
      </c>
      <c r="Z1159" s="1" t="str" cm="1">
        <f t="array" aca="1" ref="Z1159" ca="1">_xlfn.IFS(
   Merge1[[#This Row],[Customer Tenure]]&lt;=2,"New",
   Merge1[[#This Row],[Customer Tenure]]&lt;=5,"Emerging",
  Merge1[[#This Row],[Customer Tenure]]&lt;9,"Established",
   TRUE,"Loyal"
)</f>
        <v>Emerging</v>
      </c>
      <c r="AA1159" s="1" t="str" cm="1">
        <f t="array" ref="AA1159">_xlfn.IFS(Merge1[[#This Row],[Income]]&lt;=30000,"Low",Merge1[[#This Row],[Income]]&lt;=60000,"Medium",Merge1[[#This Row],[Income]]&lt;=100000,"High", Merge1[[#This Row],[Income]]&gt;100000," Premium")</f>
        <v xml:space="preserve"> Premium</v>
      </c>
      <c r="AB1159" s="1" t="str" cm="1">
        <f t="array" ref="AB1159">_xlfn.IFS(Merge1[[#This Row],[Age]]&lt;= 28,"Gen Z", Merge1[[#This Row],[Age]]&lt;=44,"Millennials", Merge1[[#This Row],[Age]]&lt;=60,"Gen X", Merge1[[#This Row],[Age]]&gt;60,"Baby Boomers")</f>
        <v>Gen X</v>
      </c>
      <c r="AC1159" s="1" t="str" cm="1">
        <f t="array" ref="AC1159">_xlfn.IFS(
    Merge1[[#This Row],[Balance]]&lt;=50000,"Low",
    Merge1[[#This Row],[Balance]]&lt;=200000,"Medium",
    Merge1[[#This Row],[Balance]]&gt;200000,"High"
)</f>
        <v>High</v>
      </c>
    </row>
    <row r="1160" spans="1:29" x14ac:dyDescent="0.25">
      <c r="A1160" s="1" t="s">
        <v>1805</v>
      </c>
      <c r="B1160" s="1" t="s">
        <v>6089</v>
      </c>
      <c r="C1160" s="1" t="s">
        <v>5832</v>
      </c>
      <c r="D1160" s="2">
        <v>43813</v>
      </c>
      <c r="E1160">
        <v>178646</v>
      </c>
      <c r="F1160">
        <v>494</v>
      </c>
      <c r="G1160">
        <v>0</v>
      </c>
      <c r="H1160" s="1" t="s">
        <v>5833</v>
      </c>
      <c r="I1160" s="1" t="s">
        <v>6447</v>
      </c>
      <c r="J1160" s="1" t="s">
        <v>6245</v>
      </c>
      <c r="K1160">
        <v>40</v>
      </c>
      <c r="L1160" s="1" t="s">
        <v>6241</v>
      </c>
      <c r="M1160" s="1" t="s">
        <v>6262</v>
      </c>
      <c r="N1160">
        <v>158563</v>
      </c>
      <c r="O1160" s="1" t="s">
        <v>6243</v>
      </c>
      <c r="P1160" s="2">
        <v>45774</v>
      </c>
      <c r="Q1160" s="2">
        <v>45550</v>
      </c>
      <c r="R1160" s="1" t="s">
        <v>6897</v>
      </c>
      <c r="S1160" s="1" t="s">
        <v>6898</v>
      </c>
      <c r="T1160" s="1" t="s">
        <v>23</v>
      </c>
      <c r="U1160">
        <v>1227</v>
      </c>
      <c r="V1160" s="1" t="s">
        <v>19</v>
      </c>
      <c r="W1160" s="1" t="s">
        <v>106</v>
      </c>
      <c r="X1160" s="2">
        <f t="shared" ca="1" si="18"/>
        <v>45937</v>
      </c>
      <c r="Y1160" s="1">
        <f ca="1">ROUND(YEARFRAC(Merge1[[#This Row],[Join_Date]],Merge1[[#This Row],[Today]], 3),0)</f>
        <v>0</v>
      </c>
      <c r="Z1160" s="1" t="str" cm="1">
        <f t="array" aca="1" ref="Z1160" ca="1">_xlfn.IFS(
   Merge1[[#This Row],[Customer Tenure]]&lt;=2,"New",
   Merge1[[#This Row],[Customer Tenure]]&lt;=5,"Emerging",
  Merge1[[#This Row],[Customer Tenure]]&lt;9,"Established",
   TRUE,"Loyal"
)</f>
        <v>New</v>
      </c>
      <c r="AA1160" s="1" t="str" cm="1">
        <f t="array" ref="AA1160">_xlfn.IFS(Merge1[[#This Row],[Income]]&lt;=30000,"Low",Merge1[[#This Row],[Income]]&lt;=60000,"Medium",Merge1[[#This Row],[Income]]&lt;=100000,"High", Merge1[[#This Row],[Income]]&gt;100000," Premium")</f>
        <v xml:space="preserve"> Premium</v>
      </c>
      <c r="AB1160" s="1" t="str" cm="1">
        <f t="array" ref="AB1160">_xlfn.IFS(Merge1[[#This Row],[Age]]&lt;= 28,"Gen Z", Merge1[[#This Row],[Age]]&lt;=44,"Millennials", Merge1[[#This Row],[Age]]&lt;=60,"Gen X", Merge1[[#This Row],[Age]]&gt;60,"Baby Boomers")</f>
        <v>Millennials</v>
      </c>
      <c r="AC1160" s="1" t="str" cm="1">
        <f t="array" ref="AC1160">_xlfn.IFS(
    Merge1[[#This Row],[Balance]]&lt;=50000,"Low",
    Merge1[[#This Row],[Balance]]&lt;=200000,"Medium",
    Merge1[[#This Row],[Balance]]&gt;200000,"High"
)</f>
        <v>Medium</v>
      </c>
    </row>
    <row r="1161" spans="1:29" x14ac:dyDescent="0.25">
      <c r="A1161" s="1" t="s">
        <v>1385</v>
      </c>
      <c r="B1161" s="1" t="s">
        <v>6200</v>
      </c>
      <c r="C1161" s="1" t="s">
        <v>5846</v>
      </c>
      <c r="D1161" s="2">
        <v>45508</v>
      </c>
      <c r="E1161">
        <v>152191</v>
      </c>
      <c r="F1161">
        <v>598</v>
      </c>
      <c r="G1161">
        <v>0</v>
      </c>
      <c r="H1161" s="1" t="s">
        <v>5838</v>
      </c>
      <c r="I1161" s="1" t="s">
        <v>6572</v>
      </c>
      <c r="J1161" s="1" t="s">
        <v>6240</v>
      </c>
      <c r="K1161">
        <v>52</v>
      </c>
      <c r="L1161" s="1" t="s">
        <v>6260</v>
      </c>
      <c r="M1161" s="1" t="s">
        <v>6254</v>
      </c>
      <c r="N1161">
        <v>74615</v>
      </c>
      <c r="O1161" s="1" t="s">
        <v>6243</v>
      </c>
      <c r="P1161" s="2">
        <v>42953</v>
      </c>
      <c r="Q1161" s="2">
        <v>45184</v>
      </c>
      <c r="R1161" s="1" t="s">
        <v>6897</v>
      </c>
      <c r="S1161" s="1" t="s">
        <v>6909</v>
      </c>
      <c r="T1161" s="1" t="s">
        <v>14</v>
      </c>
      <c r="U1161">
        <v>3954</v>
      </c>
      <c r="V1161" s="1" t="s">
        <v>19</v>
      </c>
      <c r="W1161" s="1" t="s">
        <v>55</v>
      </c>
      <c r="X1161" s="2">
        <f t="shared" ca="1" si="18"/>
        <v>45937</v>
      </c>
      <c r="Y1161" s="1">
        <f ca="1">ROUND(YEARFRAC(Merge1[[#This Row],[Join_Date]],Merge1[[#This Row],[Today]], 3),0)</f>
        <v>8</v>
      </c>
      <c r="Z1161" s="1" t="str" cm="1">
        <f t="array" aca="1" ref="Z1161" ca="1">_xlfn.IFS(
   Merge1[[#This Row],[Customer Tenure]]&lt;=2,"New",
   Merge1[[#This Row],[Customer Tenure]]&lt;=5,"Emerging",
  Merge1[[#This Row],[Customer Tenure]]&lt;9,"Established",
   TRUE,"Loyal"
)</f>
        <v>Established</v>
      </c>
      <c r="AA1161" s="1" t="str" cm="1">
        <f t="array" ref="AA1161">_xlfn.IFS(Merge1[[#This Row],[Income]]&lt;=30000,"Low",Merge1[[#This Row],[Income]]&lt;=60000,"Medium",Merge1[[#This Row],[Income]]&lt;=100000,"High", Merge1[[#This Row],[Income]]&gt;100000," Premium")</f>
        <v>High</v>
      </c>
      <c r="AB1161" s="1" t="str" cm="1">
        <f t="array" ref="AB1161">_xlfn.IFS(Merge1[[#This Row],[Age]]&lt;= 28,"Gen Z", Merge1[[#This Row],[Age]]&lt;=44,"Millennials", Merge1[[#This Row],[Age]]&lt;=60,"Gen X", Merge1[[#This Row],[Age]]&gt;60,"Baby Boomers")</f>
        <v>Gen X</v>
      </c>
      <c r="AC1161" s="1" t="str" cm="1">
        <f t="array" ref="AC1161">_xlfn.IFS(
    Merge1[[#This Row],[Balance]]&lt;=50000,"Low",
    Merge1[[#This Row],[Balance]]&lt;=200000,"Medium",
    Merge1[[#This Row],[Balance]]&gt;200000,"High"
)</f>
        <v>Medium</v>
      </c>
    </row>
    <row r="1162" spans="1:29" x14ac:dyDescent="0.25">
      <c r="A1162" s="1" t="s">
        <v>1808</v>
      </c>
      <c r="B1162" s="1" t="s">
        <v>6188</v>
      </c>
      <c r="C1162" s="1" t="s">
        <v>5832</v>
      </c>
      <c r="D1162" s="2">
        <v>45374</v>
      </c>
      <c r="E1162">
        <v>253347</v>
      </c>
      <c r="F1162">
        <v>815</v>
      </c>
      <c r="G1162">
        <v>0</v>
      </c>
      <c r="H1162" s="1" t="s">
        <v>5833</v>
      </c>
      <c r="I1162" s="1" t="s">
        <v>6664</v>
      </c>
      <c r="J1162" s="1" t="s">
        <v>6240</v>
      </c>
      <c r="K1162">
        <v>62</v>
      </c>
      <c r="L1162" s="1" t="s">
        <v>6256</v>
      </c>
      <c r="M1162" s="1" t="s">
        <v>6242</v>
      </c>
      <c r="N1162">
        <v>101941</v>
      </c>
      <c r="O1162" s="1" t="s">
        <v>6243</v>
      </c>
      <c r="P1162" s="2">
        <v>44448</v>
      </c>
      <c r="Q1162" s="2">
        <v>45516</v>
      </c>
      <c r="R1162" s="1" t="s">
        <v>6889</v>
      </c>
      <c r="S1162" s="1" t="s">
        <v>6890</v>
      </c>
      <c r="T1162" s="1" t="s">
        <v>9</v>
      </c>
      <c r="U1162">
        <v>8049</v>
      </c>
      <c r="V1162" s="1" t="s">
        <v>15</v>
      </c>
      <c r="W1162" s="1" t="s">
        <v>16</v>
      </c>
      <c r="X1162" s="2">
        <f t="shared" ca="1" si="18"/>
        <v>45937</v>
      </c>
      <c r="Y1162" s="1">
        <f ca="1">ROUND(YEARFRAC(Merge1[[#This Row],[Join_Date]],Merge1[[#This Row],[Today]], 3),0)</f>
        <v>4</v>
      </c>
      <c r="Z1162" s="1" t="str" cm="1">
        <f t="array" aca="1" ref="Z1162" ca="1">_xlfn.IFS(
   Merge1[[#This Row],[Customer Tenure]]&lt;=2,"New",
   Merge1[[#This Row],[Customer Tenure]]&lt;=5,"Emerging",
  Merge1[[#This Row],[Customer Tenure]]&lt;9,"Established",
   TRUE,"Loyal"
)</f>
        <v>Emerging</v>
      </c>
      <c r="AA1162" s="1" t="str" cm="1">
        <f t="array" ref="AA1162">_xlfn.IFS(Merge1[[#This Row],[Income]]&lt;=30000,"Low",Merge1[[#This Row],[Income]]&lt;=60000,"Medium",Merge1[[#This Row],[Income]]&lt;=100000,"High", Merge1[[#This Row],[Income]]&gt;100000," Premium")</f>
        <v xml:space="preserve"> Premium</v>
      </c>
      <c r="AB1162" s="1" t="str" cm="1">
        <f t="array" ref="AB1162">_xlfn.IFS(Merge1[[#This Row],[Age]]&lt;= 28,"Gen Z", Merge1[[#This Row],[Age]]&lt;=44,"Millennials", Merge1[[#This Row],[Age]]&lt;=60,"Gen X", Merge1[[#This Row],[Age]]&gt;60,"Baby Boomers")</f>
        <v>Baby Boomers</v>
      </c>
      <c r="AC1162" s="1" t="str" cm="1">
        <f t="array" ref="AC1162">_xlfn.IFS(
    Merge1[[#This Row],[Balance]]&lt;=50000,"Low",
    Merge1[[#This Row],[Balance]]&lt;=200000,"Medium",
    Merge1[[#This Row],[Balance]]&gt;200000,"High"
)</f>
        <v>High</v>
      </c>
    </row>
    <row r="1163" spans="1:29" x14ac:dyDescent="0.25">
      <c r="A1163" s="1" t="s">
        <v>1810</v>
      </c>
      <c r="B1163" s="1" t="s">
        <v>6163</v>
      </c>
      <c r="C1163" s="1" t="s">
        <v>5835</v>
      </c>
      <c r="D1163" s="2">
        <v>43189</v>
      </c>
      <c r="E1163">
        <v>79768</v>
      </c>
      <c r="F1163">
        <v>753</v>
      </c>
      <c r="G1163">
        <v>0</v>
      </c>
      <c r="H1163" s="1" t="s">
        <v>5850</v>
      </c>
      <c r="I1163" s="1" t="s">
        <v>6389</v>
      </c>
      <c r="J1163" s="1" t="s">
        <v>6240</v>
      </c>
      <c r="K1163">
        <v>70</v>
      </c>
      <c r="L1163" s="1" t="s">
        <v>6246</v>
      </c>
      <c r="M1163" s="1" t="s">
        <v>6254</v>
      </c>
      <c r="N1163">
        <v>106206</v>
      </c>
      <c r="O1163" s="1" t="s">
        <v>6243</v>
      </c>
      <c r="P1163" s="2">
        <v>43256</v>
      </c>
      <c r="Q1163" s="2">
        <v>45488</v>
      </c>
      <c r="R1163" s="1" t="s">
        <v>6891</v>
      </c>
      <c r="S1163" s="1" t="s">
        <v>6895</v>
      </c>
      <c r="T1163" s="1" t="s">
        <v>28</v>
      </c>
      <c r="U1163">
        <v>2052</v>
      </c>
      <c r="V1163" s="1" t="s">
        <v>10</v>
      </c>
      <c r="W1163" s="1" t="s">
        <v>25</v>
      </c>
      <c r="X1163" s="2">
        <f t="shared" ca="1" si="18"/>
        <v>45937</v>
      </c>
      <c r="Y1163" s="1">
        <f ca="1">ROUND(YEARFRAC(Merge1[[#This Row],[Join_Date]],Merge1[[#This Row],[Today]], 3),0)</f>
        <v>7</v>
      </c>
      <c r="Z1163" s="1" t="str" cm="1">
        <f t="array" aca="1" ref="Z1163" ca="1">_xlfn.IFS(
   Merge1[[#This Row],[Customer Tenure]]&lt;=2,"New",
   Merge1[[#This Row],[Customer Tenure]]&lt;=5,"Emerging",
  Merge1[[#This Row],[Customer Tenure]]&lt;9,"Established",
   TRUE,"Loyal"
)</f>
        <v>Established</v>
      </c>
      <c r="AA1163" s="1" t="str" cm="1">
        <f t="array" ref="AA1163">_xlfn.IFS(Merge1[[#This Row],[Income]]&lt;=30000,"Low",Merge1[[#This Row],[Income]]&lt;=60000,"Medium",Merge1[[#This Row],[Income]]&lt;=100000,"High", Merge1[[#This Row],[Income]]&gt;100000," Premium")</f>
        <v xml:space="preserve"> Premium</v>
      </c>
      <c r="AB1163" s="1" t="str" cm="1">
        <f t="array" ref="AB1163">_xlfn.IFS(Merge1[[#This Row],[Age]]&lt;= 28,"Gen Z", Merge1[[#This Row],[Age]]&lt;=44,"Millennials", Merge1[[#This Row],[Age]]&lt;=60,"Gen X", Merge1[[#This Row],[Age]]&gt;60,"Baby Boomers")</f>
        <v>Baby Boomers</v>
      </c>
      <c r="AC1163" s="1" t="str" cm="1">
        <f t="array" ref="AC1163">_xlfn.IFS(
    Merge1[[#This Row],[Balance]]&lt;=50000,"Low",
    Merge1[[#This Row],[Balance]]&lt;=200000,"Medium",
    Merge1[[#This Row],[Balance]]&gt;200000,"High"
)</f>
        <v>Medium</v>
      </c>
    </row>
    <row r="1164" spans="1:29" x14ac:dyDescent="0.25">
      <c r="A1164" s="1" t="s">
        <v>556</v>
      </c>
      <c r="B1164" s="1" t="s">
        <v>5894</v>
      </c>
      <c r="C1164" s="1" t="s">
        <v>5842</v>
      </c>
      <c r="D1164" s="2">
        <v>45530</v>
      </c>
      <c r="E1164">
        <v>437602</v>
      </c>
      <c r="F1164">
        <v>392</v>
      </c>
      <c r="G1164">
        <v>0</v>
      </c>
      <c r="H1164" s="1" t="s">
        <v>5833</v>
      </c>
      <c r="I1164" s="1" t="s">
        <v>6386</v>
      </c>
      <c r="J1164" s="1" t="s">
        <v>6245</v>
      </c>
      <c r="K1164">
        <v>40</v>
      </c>
      <c r="L1164" s="1" t="s">
        <v>6256</v>
      </c>
      <c r="M1164" s="1" t="s">
        <v>6262</v>
      </c>
      <c r="N1164">
        <v>117624</v>
      </c>
      <c r="O1164" s="1" t="s">
        <v>6252</v>
      </c>
      <c r="P1164" s="2">
        <v>45720</v>
      </c>
      <c r="Q1164" s="2">
        <v>45223</v>
      </c>
      <c r="R1164" s="1" t="s">
        <v>6912</v>
      </c>
      <c r="S1164" s="1" t="s">
        <v>6913</v>
      </c>
      <c r="T1164" s="1" t="s">
        <v>14</v>
      </c>
      <c r="U1164">
        <v>6313</v>
      </c>
      <c r="V1164" s="1" t="s">
        <v>15</v>
      </c>
      <c r="W1164" s="1" t="s">
        <v>29</v>
      </c>
      <c r="X1164" s="2">
        <f t="shared" ca="1" si="18"/>
        <v>45937</v>
      </c>
      <c r="Y1164" s="1">
        <f ca="1">ROUND(YEARFRAC(Merge1[[#This Row],[Join_Date]],Merge1[[#This Row],[Today]], 3),0)</f>
        <v>1</v>
      </c>
      <c r="Z1164" s="1" t="str" cm="1">
        <f t="array" aca="1" ref="Z1164" ca="1">_xlfn.IFS(
   Merge1[[#This Row],[Customer Tenure]]&lt;=2,"New",
   Merge1[[#This Row],[Customer Tenure]]&lt;=5,"Emerging",
  Merge1[[#This Row],[Customer Tenure]]&lt;9,"Established",
   TRUE,"Loyal"
)</f>
        <v>New</v>
      </c>
      <c r="AA1164" s="1" t="str" cm="1">
        <f t="array" ref="AA1164">_xlfn.IFS(Merge1[[#This Row],[Income]]&lt;=30000,"Low",Merge1[[#This Row],[Income]]&lt;=60000,"Medium",Merge1[[#This Row],[Income]]&lt;=100000,"High", Merge1[[#This Row],[Income]]&gt;100000," Premium")</f>
        <v xml:space="preserve"> Premium</v>
      </c>
      <c r="AB1164" s="1" t="str" cm="1">
        <f t="array" ref="AB1164">_xlfn.IFS(Merge1[[#This Row],[Age]]&lt;= 28,"Gen Z", Merge1[[#This Row],[Age]]&lt;=44,"Millennials", Merge1[[#This Row],[Age]]&lt;=60,"Gen X", Merge1[[#This Row],[Age]]&gt;60,"Baby Boomers")</f>
        <v>Millennials</v>
      </c>
      <c r="AC1164" s="1" t="str" cm="1">
        <f t="array" ref="AC1164">_xlfn.IFS(
    Merge1[[#This Row],[Balance]]&lt;=50000,"Low",
    Merge1[[#This Row],[Balance]]&lt;=200000,"Medium",
    Merge1[[#This Row],[Balance]]&gt;200000,"High"
)</f>
        <v>High</v>
      </c>
    </row>
    <row r="1165" spans="1:29" x14ac:dyDescent="0.25">
      <c r="A1165" s="1" t="s">
        <v>774</v>
      </c>
      <c r="B1165" s="1" t="s">
        <v>6036</v>
      </c>
      <c r="C1165" s="1" t="s">
        <v>5832</v>
      </c>
      <c r="D1165" s="2">
        <v>43413</v>
      </c>
      <c r="E1165">
        <v>339679</v>
      </c>
      <c r="F1165">
        <v>665</v>
      </c>
      <c r="G1165">
        <v>215387</v>
      </c>
      <c r="H1165" s="1" t="s">
        <v>5833</v>
      </c>
      <c r="I1165" s="1" t="s">
        <v>6368</v>
      </c>
      <c r="J1165" s="1" t="s">
        <v>6245</v>
      </c>
      <c r="K1165">
        <v>33</v>
      </c>
      <c r="L1165" s="1" t="s">
        <v>6256</v>
      </c>
      <c r="M1165" s="1" t="s">
        <v>6247</v>
      </c>
      <c r="N1165">
        <v>22396</v>
      </c>
      <c r="O1165" s="1" t="s">
        <v>6243</v>
      </c>
      <c r="P1165" s="2">
        <v>42531</v>
      </c>
      <c r="Q1165" s="2">
        <v>45545</v>
      </c>
      <c r="R1165" s="1" t="s">
        <v>6897</v>
      </c>
      <c r="S1165" s="1" t="s">
        <v>6898</v>
      </c>
      <c r="T1165" s="1" t="s">
        <v>23</v>
      </c>
      <c r="U1165">
        <v>8907</v>
      </c>
      <c r="V1165" s="1" t="s">
        <v>10</v>
      </c>
      <c r="W1165" s="1" t="s">
        <v>20</v>
      </c>
      <c r="X1165" s="2">
        <f t="shared" ca="1" si="18"/>
        <v>45937</v>
      </c>
      <c r="Y1165" s="1">
        <f ca="1">ROUND(YEARFRAC(Merge1[[#This Row],[Join_Date]],Merge1[[#This Row],[Today]], 3),0)</f>
        <v>9</v>
      </c>
      <c r="Z1165" s="1" t="str" cm="1">
        <f t="array" aca="1" ref="Z1165" ca="1">_xlfn.IFS(
   Merge1[[#This Row],[Customer Tenure]]&lt;=2,"New",
   Merge1[[#This Row],[Customer Tenure]]&lt;=5,"Emerging",
  Merge1[[#This Row],[Customer Tenure]]&lt;9,"Established",
   TRUE,"Loyal"
)</f>
        <v>Loyal</v>
      </c>
      <c r="AA1165" s="1" t="str" cm="1">
        <f t="array" ref="AA1165">_xlfn.IFS(Merge1[[#This Row],[Income]]&lt;=30000,"Low",Merge1[[#This Row],[Income]]&lt;=60000,"Medium",Merge1[[#This Row],[Income]]&lt;=100000,"High", Merge1[[#This Row],[Income]]&gt;100000," Premium")</f>
        <v>Low</v>
      </c>
      <c r="AB1165" s="1" t="str" cm="1">
        <f t="array" ref="AB1165">_xlfn.IFS(Merge1[[#This Row],[Age]]&lt;= 28,"Gen Z", Merge1[[#This Row],[Age]]&lt;=44,"Millennials", Merge1[[#This Row],[Age]]&lt;=60,"Gen X", Merge1[[#This Row],[Age]]&gt;60,"Baby Boomers")</f>
        <v>Millennials</v>
      </c>
      <c r="AC1165" s="1" t="str" cm="1">
        <f t="array" ref="AC1165">_xlfn.IFS(
    Merge1[[#This Row],[Balance]]&lt;=50000,"Low",
    Merge1[[#This Row],[Balance]]&lt;=200000,"Medium",
    Merge1[[#This Row],[Balance]]&gt;200000,"High"
)</f>
        <v>High</v>
      </c>
    </row>
    <row r="1166" spans="1:29" x14ac:dyDescent="0.25">
      <c r="A1166" s="1" t="s">
        <v>837</v>
      </c>
      <c r="B1166" s="1" t="s">
        <v>6202</v>
      </c>
      <c r="C1166" s="1" t="s">
        <v>5835</v>
      </c>
      <c r="D1166" s="2">
        <v>45254</v>
      </c>
      <c r="E1166">
        <v>376075</v>
      </c>
      <c r="F1166">
        <v>822</v>
      </c>
      <c r="G1166">
        <v>396351</v>
      </c>
      <c r="H1166" s="1" t="s">
        <v>5833</v>
      </c>
      <c r="I1166" s="1" t="s">
        <v>6421</v>
      </c>
      <c r="J1166" s="1" t="s">
        <v>6240</v>
      </c>
      <c r="K1166">
        <v>74</v>
      </c>
      <c r="L1166" s="1" t="s">
        <v>6260</v>
      </c>
      <c r="M1166" s="1" t="s">
        <v>6257</v>
      </c>
      <c r="N1166">
        <v>148232</v>
      </c>
      <c r="O1166" s="1" t="s">
        <v>6248</v>
      </c>
      <c r="P1166" s="2">
        <v>45439</v>
      </c>
      <c r="Q1166" s="2">
        <v>45526</v>
      </c>
      <c r="R1166" s="1" t="s">
        <v>6889</v>
      </c>
      <c r="S1166" s="1" t="s">
        <v>6890</v>
      </c>
      <c r="T1166" s="1" t="s">
        <v>28</v>
      </c>
      <c r="U1166">
        <v>2679</v>
      </c>
      <c r="V1166" s="1" t="s">
        <v>24</v>
      </c>
      <c r="W1166" s="1" t="s">
        <v>16</v>
      </c>
      <c r="X1166" s="2">
        <f t="shared" ca="1" si="18"/>
        <v>45937</v>
      </c>
      <c r="Y1166" s="1">
        <f ca="1">ROUND(YEARFRAC(Merge1[[#This Row],[Join_Date]],Merge1[[#This Row],[Today]], 3),0)</f>
        <v>1</v>
      </c>
      <c r="Z1166" s="1" t="str" cm="1">
        <f t="array" aca="1" ref="Z1166" ca="1">_xlfn.IFS(
   Merge1[[#This Row],[Customer Tenure]]&lt;=2,"New",
   Merge1[[#This Row],[Customer Tenure]]&lt;=5,"Emerging",
  Merge1[[#This Row],[Customer Tenure]]&lt;9,"Established",
   TRUE,"Loyal"
)</f>
        <v>New</v>
      </c>
      <c r="AA1166" s="1" t="str" cm="1">
        <f t="array" ref="AA1166">_xlfn.IFS(Merge1[[#This Row],[Income]]&lt;=30000,"Low",Merge1[[#This Row],[Income]]&lt;=60000,"Medium",Merge1[[#This Row],[Income]]&lt;=100000,"High", Merge1[[#This Row],[Income]]&gt;100000," Premium")</f>
        <v xml:space="preserve"> Premium</v>
      </c>
      <c r="AB1166" s="1" t="str" cm="1">
        <f t="array" ref="AB1166">_xlfn.IFS(Merge1[[#This Row],[Age]]&lt;= 28,"Gen Z", Merge1[[#This Row],[Age]]&lt;=44,"Millennials", Merge1[[#This Row],[Age]]&lt;=60,"Gen X", Merge1[[#This Row],[Age]]&gt;60,"Baby Boomers")</f>
        <v>Baby Boomers</v>
      </c>
      <c r="AC1166" s="1" t="str" cm="1">
        <f t="array" ref="AC1166">_xlfn.IFS(
    Merge1[[#This Row],[Balance]]&lt;=50000,"Low",
    Merge1[[#This Row],[Balance]]&lt;=200000,"Medium",
    Merge1[[#This Row],[Balance]]&gt;200000,"High"
)</f>
        <v>High</v>
      </c>
    </row>
    <row r="1167" spans="1:29" x14ac:dyDescent="0.25">
      <c r="A1167" s="1" t="s">
        <v>1815</v>
      </c>
      <c r="B1167" s="1" t="s">
        <v>5871</v>
      </c>
      <c r="C1167" s="1" t="s">
        <v>5846</v>
      </c>
      <c r="D1167" s="2">
        <v>42631</v>
      </c>
      <c r="E1167">
        <v>150655</v>
      </c>
      <c r="F1167">
        <v>365</v>
      </c>
      <c r="G1167">
        <v>0</v>
      </c>
      <c r="H1167" s="1" t="s">
        <v>5850</v>
      </c>
      <c r="I1167" s="1" t="s">
        <v>6451</v>
      </c>
      <c r="J1167" s="1" t="s">
        <v>6240</v>
      </c>
      <c r="K1167">
        <v>22</v>
      </c>
      <c r="L1167" s="1" t="s">
        <v>6246</v>
      </c>
      <c r="M1167" s="1" t="s">
        <v>6242</v>
      </c>
      <c r="N1167">
        <v>93609</v>
      </c>
      <c r="O1167" s="1" t="s">
        <v>6243</v>
      </c>
      <c r="P1167" s="2">
        <v>44252</v>
      </c>
      <c r="Q1167" s="2">
        <v>45563</v>
      </c>
      <c r="R1167" s="1" t="s">
        <v>6897</v>
      </c>
      <c r="S1167" s="1" t="s">
        <v>6898</v>
      </c>
      <c r="T1167" s="1" t="s">
        <v>14</v>
      </c>
      <c r="U1167">
        <v>2123</v>
      </c>
      <c r="V1167" s="1" t="s">
        <v>10</v>
      </c>
      <c r="W1167" s="1" t="s">
        <v>20</v>
      </c>
      <c r="X1167" s="2">
        <f t="shared" ca="1" si="18"/>
        <v>45937</v>
      </c>
      <c r="Y1167" s="1">
        <f ca="1">ROUND(YEARFRAC(Merge1[[#This Row],[Join_Date]],Merge1[[#This Row],[Today]], 3),0)</f>
        <v>5</v>
      </c>
      <c r="Z1167" s="1" t="str" cm="1">
        <f t="array" aca="1" ref="Z1167" ca="1">_xlfn.IFS(
   Merge1[[#This Row],[Customer Tenure]]&lt;=2,"New",
   Merge1[[#This Row],[Customer Tenure]]&lt;=5,"Emerging",
  Merge1[[#This Row],[Customer Tenure]]&lt;9,"Established",
   TRUE,"Loyal"
)</f>
        <v>Emerging</v>
      </c>
      <c r="AA1167" s="1" t="str" cm="1">
        <f t="array" ref="AA1167">_xlfn.IFS(Merge1[[#This Row],[Income]]&lt;=30000,"Low",Merge1[[#This Row],[Income]]&lt;=60000,"Medium",Merge1[[#This Row],[Income]]&lt;=100000,"High", Merge1[[#This Row],[Income]]&gt;100000," Premium")</f>
        <v>High</v>
      </c>
      <c r="AB1167" s="1" t="str" cm="1">
        <f t="array" ref="AB1167">_xlfn.IFS(Merge1[[#This Row],[Age]]&lt;= 28,"Gen Z", Merge1[[#This Row],[Age]]&lt;=44,"Millennials", Merge1[[#This Row],[Age]]&lt;=60,"Gen X", Merge1[[#This Row],[Age]]&gt;60,"Baby Boomers")</f>
        <v>Gen Z</v>
      </c>
      <c r="AC1167" s="1" t="str" cm="1">
        <f t="array" ref="AC1167">_xlfn.IFS(
    Merge1[[#This Row],[Balance]]&lt;=50000,"Low",
    Merge1[[#This Row],[Balance]]&lt;=200000,"Medium",
    Merge1[[#This Row],[Balance]]&gt;200000,"High"
)</f>
        <v>Medium</v>
      </c>
    </row>
    <row r="1168" spans="1:29" x14ac:dyDescent="0.25">
      <c r="A1168" s="1" t="s">
        <v>249</v>
      </c>
      <c r="B1168" s="1" t="s">
        <v>5863</v>
      </c>
      <c r="C1168" s="1" t="s">
        <v>5835</v>
      </c>
      <c r="D1168" s="2">
        <v>44000</v>
      </c>
      <c r="E1168">
        <v>303297</v>
      </c>
      <c r="F1168">
        <v>462</v>
      </c>
      <c r="G1168">
        <v>0</v>
      </c>
      <c r="H1168" s="1" t="s">
        <v>5833</v>
      </c>
      <c r="I1168" s="1" t="s">
        <v>6396</v>
      </c>
      <c r="J1168" s="1" t="s">
        <v>6245</v>
      </c>
      <c r="K1168">
        <v>71</v>
      </c>
      <c r="L1168" s="1" t="s">
        <v>6260</v>
      </c>
      <c r="M1168" s="1" t="s">
        <v>6257</v>
      </c>
      <c r="N1168">
        <v>69708</v>
      </c>
      <c r="O1168" s="1" t="s">
        <v>6248</v>
      </c>
      <c r="P1168" s="2">
        <v>45797</v>
      </c>
      <c r="Q1168" s="2">
        <v>45611</v>
      </c>
      <c r="R1168" s="1" t="s">
        <v>6887</v>
      </c>
      <c r="S1168" s="1" t="s">
        <v>6901</v>
      </c>
      <c r="T1168" s="1" t="s">
        <v>28</v>
      </c>
      <c r="U1168">
        <v>2987</v>
      </c>
      <c r="V1168" s="1" t="s">
        <v>10</v>
      </c>
      <c r="W1168" s="1" t="s">
        <v>40</v>
      </c>
      <c r="X1168" s="2">
        <f t="shared" ca="1" si="18"/>
        <v>45937</v>
      </c>
      <c r="Y1168" s="1">
        <f ca="1">ROUND(YEARFRAC(Merge1[[#This Row],[Join_Date]],Merge1[[#This Row],[Today]], 3),0)</f>
        <v>0</v>
      </c>
      <c r="Z1168" s="1" t="str" cm="1">
        <f t="array" aca="1" ref="Z1168" ca="1">_xlfn.IFS(
   Merge1[[#This Row],[Customer Tenure]]&lt;=2,"New",
   Merge1[[#This Row],[Customer Tenure]]&lt;=5,"Emerging",
  Merge1[[#This Row],[Customer Tenure]]&lt;9,"Established",
   TRUE,"Loyal"
)</f>
        <v>New</v>
      </c>
      <c r="AA1168" s="1" t="str" cm="1">
        <f t="array" ref="AA1168">_xlfn.IFS(Merge1[[#This Row],[Income]]&lt;=30000,"Low",Merge1[[#This Row],[Income]]&lt;=60000,"Medium",Merge1[[#This Row],[Income]]&lt;=100000,"High", Merge1[[#This Row],[Income]]&gt;100000," Premium")</f>
        <v>High</v>
      </c>
      <c r="AB1168" s="1" t="str" cm="1">
        <f t="array" ref="AB1168">_xlfn.IFS(Merge1[[#This Row],[Age]]&lt;= 28,"Gen Z", Merge1[[#This Row],[Age]]&lt;=44,"Millennials", Merge1[[#This Row],[Age]]&lt;=60,"Gen X", Merge1[[#This Row],[Age]]&gt;60,"Baby Boomers")</f>
        <v>Baby Boomers</v>
      </c>
      <c r="AC1168" s="1" t="str" cm="1">
        <f t="array" ref="AC1168">_xlfn.IFS(
    Merge1[[#This Row],[Balance]]&lt;=50000,"Low",
    Merge1[[#This Row],[Balance]]&lt;=200000,"Medium",
    Merge1[[#This Row],[Balance]]&gt;200000,"High"
)</f>
        <v>High</v>
      </c>
    </row>
    <row r="1169" spans="1:29" x14ac:dyDescent="0.25">
      <c r="A1169" s="1" t="s">
        <v>932</v>
      </c>
      <c r="B1169" s="1" t="s">
        <v>5974</v>
      </c>
      <c r="C1169" s="1" t="s">
        <v>5846</v>
      </c>
      <c r="D1169" s="2">
        <v>43983</v>
      </c>
      <c r="E1169">
        <v>384583</v>
      </c>
      <c r="F1169">
        <v>436</v>
      </c>
      <c r="G1169">
        <v>0</v>
      </c>
      <c r="H1169" s="1" t="s">
        <v>5833</v>
      </c>
      <c r="I1169" s="1" t="s">
        <v>6442</v>
      </c>
      <c r="J1169" s="1" t="s">
        <v>6240</v>
      </c>
      <c r="K1169">
        <v>53</v>
      </c>
      <c r="L1169" s="1" t="s">
        <v>6241</v>
      </c>
      <c r="M1169" s="1" t="s">
        <v>6247</v>
      </c>
      <c r="N1169">
        <v>164579</v>
      </c>
      <c r="O1169" s="1" t="s">
        <v>6252</v>
      </c>
      <c r="P1169" s="2">
        <v>42280</v>
      </c>
      <c r="Q1169" s="2">
        <v>45554</v>
      </c>
      <c r="R1169" s="1" t="s">
        <v>6897</v>
      </c>
      <c r="S1169" s="1" t="s">
        <v>6898</v>
      </c>
      <c r="T1169" s="1" t="s">
        <v>23</v>
      </c>
      <c r="U1169">
        <v>4388</v>
      </c>
      <c r="V1169" s="1" t="s">
        <v>10</v>
      </c>
      <c r="W1169" s="1" t="s">
        <v>50</v>
      </c>
      <c r="X1169" s="2">
        <f t="shared" ca="1" si="18"/>
        <v>45937</v>
      </c>
      <c r="Y1169" s="1">
        <f ca="1">ROUND(YEARFRAC(Merge1[[#This Row],[Join_Date]],Merge1[[#This Row],[Today]], 3),0)</f>
        <v>10</v>
      </c>
      <c r="Z1169" s="1" t="str" cm="1">
        <f t="array" aca="1" ref="Z1169" ca="1">_xlfn.IFS(
   Merge1[[#This Row],[Customer Tenure]]&lt;=2,"New",
   Merge1[[#This Row],[Customer Tenure]]&lt;=5,"Emerging",
  Merge1[[#This Row],[Customer Tenure]]&lt;9,"Established",
   TRUE,"Loyal"
)</f>
        <v>Loyal</v>
      </c>
      <c r="AA1169" s="1" t="str" cm="1">
        <f t="array" ref="AA1169">_xlfn.IFS(Merge1[[#This Row],[Income]]&lt;=30000,"Low",Merge1[[#This Row],[Income]]&lt;=60000,"Medium",Merge1[[#This Row],[Income]]&lt;=100000,"High", Merge1[[#This Row],[Income]]&gt;100000," Premium")</f>
        <v xml:space="preserve"> Premium</v>
      </c>
      <c r="AB1169" s="1" t="str" cm="1">
        <f t="array" ref="AB1169">_xlfn.IFS(Merge1[[#This Row],[Age]]&lt;= 28,"Gen Z", Merge1[[#This Row],[Age]]&lt;=44,"Millennials", Merge1[[#This Row],[Age]]&lt;=60,"Gen X", Merge1[[#This Row],[Age]]&gt;60,"Baby Boomers")</f>
        <v>Gen X</v>
      </c>
      <c r="AC1169" s="1" t="str" cm="1">
        <f t="array" ref="AC1169">_xlfn.IFS(
    Merge1[[#This Row],[Balance]]&lt;=50000,"Low",
    Merge1[[#This Row],[Balance]]&lt;=200000,"Medium",
    Merge1[[#This Row],[Balance]]&gt;200000,"High"
)</f>
        <v>High</v>
      </c>
    </row>
    <row r="1170" spans="1:29" x14ac:dyDescent="0.25">
      <c r="A1170" s="1" t="s">
        <v>1379</v>
      </c>
      <c r="B1170" s="1" t="s">
        <v>6185</v>
      </c>
      <c r="C1170" s="1" t="s">
        <v>5835</v>
      </c>
      <c r="D1170" s="2">
        <v>43164</v>
      </c>
      <c r="E1170">
        <v>165129</v>
      </c>
      <c r="F1170">
        <v>577</v>
      </c>
      <c r="G1170">
        <v>0</v>
      </c>
      <c r="H1170" s="1" t="s">
        <v>5833</v>
      </c>
      <c r="I1170" s="1" t="s">
        <v>6656</v>
      </c>
      <c r="J1170" s="1" t="s">
        <v>6245</v>
      </c>
      <c r="K1170">
        <v>19</v>
      </c>
      <c r="L1170" s="1" t="s">
        <v>6241</v>
      </c>
      <c r="M1170" s="1" t="s">
        <v>6262</v>
      </c>
      <c r="N1170">
        <v>81550</v>
      </c>
      <c r="O1170" s="1" t="s">
        <v>6248</v>
      </c>
      <c r="P1170" s="2">
        <v>42817</v>
      </c>
      <c r="Q1170" s="2">
        <v>45346</v>
      </c>
      <c r="R1170" s="1" t="s">
        <v>6885</v>
      </c>
      <c r="S1170" s="1" t="s">
        <v>6886</v>
      </c>
      <c r="T1170" s="1" t="s">
        <v>28</v>
      </c>
      <c r="U1170">
        <v>7237</v>
      </c>
      <c r="V1170" s="1" t="s">
        <v>10</v>
      </c>
      <c r="W1170" s="1" t="s">
        <v>25</v>
      </c>
      <c r="X1170" s="2">
        <f t="shared" ca="1" si="18"/>
        <v>45937</v>
      </c>
      <c r="Y1170" s="1">
        <f ca="1">ROUND(YEARFRAC(Merge1[[#This Row],[Join_Date]],Merge1[[#This Row],[Today]], 3),0)</f>
        <v>9</v>
      </c>
      <c r="Z1170" s="1" t="str" cm="1">
        <f t="array" aca="1" ref="Z1170" ca="1">_xlfn.IFS(
   Merge1[[#This Row],[Customer Tenure]]&lt;=2,"New",
   Merge1[[#This Row],[Customer Tenure]]&lt;=5,"Emerging",
  Merge1[[#This Row],[Customer Tenure]]&lt;9,"Established",
   TRUE,"Loyal"
)</f>
        <v>Loyal</v>
      </c>
      <c r="AA1170" s="1" t="str" cm="1">
        <f t="array" ref="AA1170">_xlfn.IFS(Merge1[[#This Row],[Income]]&lt;=30000,"Low",Merge1[[#This Row],[Income]]&lt;=60000,"Medium",Merge1[[#This Row],[Income]]&lt;=100000,"High", Merge1[[#This Row],[Income]]&gt;100000," Premium")</f>
        <v>High</v>
      </c>
      <c r="AB1170" s="1" t="str" cm="1">
        <f t="array" ref="AB1170">_xlfn.IFS(Merge1[[#This Row],[Age]]&lt;= 28,"Gen Z", Merge1[[#This Row],[Age]]&lt;=44,"Millennials", Merge1[[#This Row],[Age]]&lt;=60,"Gen X", Merge1[[#This Row],[Age]]&gt;60,"Baby Boomers")</f>
        <v>Gen Z</v>
      </c>
      <c r="AC1170" s="1" t="str" cm="1">
        <f t="array" ref="AC1170">_xlfn.IFS(
    Merge1[[#This Row],[Balance]]&lt;=50000,"Low",
    Merge1[[#This Row],[Balance]]&lt;=200000,"Medium",
    Merge1[[#This Row],[Balance]]&gt;200000,"High"
)</f>
        <v>Medium</v>
      </c>
    </row>
    <row r="1171" spans="1:29" x14ac:dyDescent="0.25">
      <c r="A1171" s="1" t="s">
        <v>1219</v>
      </c>
      <c r="B1171" s="1" t="s">
        <v>6129</v>
      </c>
      <c r="C1171" s="1" t="s">
        <v>5835</v>
      </c>
      <c r="D1171" s="2">
        <v>45889</v>
      </c>
      <c r="E1171">
        <v>495654</v>
      </c>
      <c r="F1171">
        <v>812</v>
      </c>
      <c r="G1171">
        <v>361004</v>
      </c>
      <c r="H1171" s="1" t="s">
        <v>5833</v>
      </c>
      <c r="I1171" s="1" t="s">
        <v>6387</v>
      </c>
      <c r="J1171" s="1" t="s">
        <v>6245</v>
      </c>
      <c r="K1171">
        <v>26</v>
      </c>
      <c r="L1171" s="1" t="s">
        <v>6256</v>
      </c>
      <c r="M1171" s="1" t="s">
        <v>6266</v>
      </c>
      <c r="N1171">
        <v>177364</v>
      </c>
      <c r="O1171" s="1" t="s">
        <v>6243</v>
      </c>
      <c r="P1171" s="2">
        <v>44224</v>
      </c>
      <c r="Q1171" s="2">
        <v>45589</v>
      </c>
      <c r="R1171" s="1" t="s">
        <v>6912</v>
      </c>
      <c r="S1171" s="1" t="s">
        <v>6917</v>
      </c>
      <c r="T1171" s="1" t="s">
        <v>28</v>
      </c>
      <c r="U1171">
        <v>6271</v>
      </c>
      <c r="V1171" s="1" t="s">
        <v>24</v>
      </c>
      <c r="W1171" s="1" t="s">
        <v>106</v>
      </c>
      <c r="X1171" s="2">
        <f t="shared" ca="1" si="18"/>
        <v>45937</v>
      </c>
      <c r="Y1171" s="1">
        <f ca="1">ROUND(YEARFRAC(Merge1[[#This Row],[Join_Date]],Merge1[[#This Row],[Today]], 3),0)</f>
        <v>5</v>
      </c>
      <c r="Z1171" s="1" t="str" cm="1">
        <f t="array" aca="1" ref="Z1171" ca="1">_xlfn.IFS(
   Merge1[[#This Row],[Customer Tenure]]&lt;=2,"New",
   Merge1[[#This Row],[Customer Tenure]]&lt;=5,"Emerging",
  Merge1[[#This Row],[Customer Tenure]]&lt;9,"Established",
   TRUE,"Loyal"
)</f>
        <v>Emerging</v>
      </c>
      <c r="AA1171" s="1" t="str" cm="1">
        <f t="array" ref="AA1171">_xlfn.IFS(Merge1[[#This Row],[Income]]&lt;=30000,"Low",Merge1[[#This Row],[Income]]&lt;=60000,"Medium",Merge1[[#This Row],[Income]]&lt;=100000,"High", Merge1[[#This Row],[Income]]&gt;100000," Premium")</f>
        <v xml:space="preserve"> Premium</v>
      </c>
      <c r="AB1171" s="1" t="str" cm="1">
        <f t="array" ref="AB1171">_xlfn.IFS(Merge1[[#This Row],[Age]]&lt;= 28,"Gen Z", Merge1[[#This Row],[Age]]&lt;=44,"Millennials", Merge1[[#This Row],[Age]]&lt;=60,"Gen X", Merge1[[#This Row],[Age]]&gt;60,"Baby Boomers")</f>
        <v>Gen Z</v>
      </c>
      <c r="AC1171" s="1" t="str" cm="1">
        <f t="array" ref="AC1171">_xlfn.IFS(
    Merge1[[#This Row],[Balance]]&lt;=50000,"Low",
    Merge1[[#This Row],[Balance]]&lt;=200000,"Medium",
    Merge1[[#This Row],[Balance]]&gt;200000,"High"
)</f>
        <v>High</v>
      </c>
    </row>
    <row r="1172" spans="1:29" x14ac:dyDescent="0.25">
      <c r="A1172" s="1" t="s">
        <v>325</v>
      </c>
      <c r="B1172" s="1" t="s">
        <v>5867</v>
      </c>
      <c r="C1172" s="1" t="s">
        <v>5832</v>
      </c>
      <c r="D1172" s="2">
        <v>45495</v>
      </c>
      <c r="E1172">
        <v>466755</v>
      </c>
      <c r="F1172">
        <v>486</v>
      </c>
      <c r="G1172">
        <v>0</v>
      </c>
      <c r="H1172" s="1" t="s">
        <v>5860</v>
      </c>
      <c r="I1172" s="1" t="s">
        <v>6813</v>
      </c>
      <c r="J1172" s="1" t="s">
        <v>6240</v>
      </c>
      <c r="K1172">
        <v>18</v>
      </c>
      <c r="L1172" s="1" t="s">
        <v>6260</v>
      </c>
      <c r="M1172" s="1" t="s">
        <v>6251</v>
      </c>
      <c r="N1172">
        <v>103310</v>
      </c>
      <c r="O1172" s="1" t="s">
        <v>6248</v>
      </c>
      <c r="P1172" s="2">
        <v>43849</v>
      </c>
      <c r="Q1172" s="2">
        <v>45341</v>
      </c>
      <c r="R1172" s="1" t="s">
        <v>6885</v>
      </c>
      <c r="S1172" s="1" t="s">
        <v>6886</v>
      </c>
      <c r="T1172" s="1" t="s">
        <v>23</v>
      </c>
      <c r="U1172">
        <v>432</v>
      </c>
      <c r="V1172" s="1" t="s">
        <v>15</v>
      </c>
      <c r="W1172" s="1" t="s">
        <v>45</v>
      </c>
      <c r="X1172" s="2">
        <f t="shared" ca="1" si="18"/>
        <v>45937</v>
      </c>
      <c r="Y1172" s="1">
        <f ca="1">ROUND(YEARFRAC(Merge1[[#This Row],[Join_Date]],Merge1[[#This Row],[Today]], 3),0)</f>
        <v>6</v>
      </c>
      <c r="Z1172" s="1" t="str" cm="1">
        <f t="array" aca="1" ref="Z1172" ca="1">_xlfn.IFS(
   Merge1[[#This Row],[Customer Tenure]]&lt;=2,"New",
   Merge1[[#This Row],[Customer Tenure]]&lt;=5,"Emerging",
  Merge1[[#This Row],[Customer Tenure]]&lt;9,"Established",
   TRUE,"Loyal"
)</f>
        <v>Established</v>
      </c>
      <c r="AA1172" s="1" t="str" cm="1">
        <f t="array" ref="AA1172">_xlfn.IFS(Merge1[[#This Row],[Income]]&lt;=30000,"Low",Merge1[[#This Row],[Income]]&lt;=60000,"Medium",Merge1[[#This Row],[Income]]&lt;=100000,"High", Merge1[[#This Row],[Income]]&gt;100000," Premium")</f>
        <v xml:space="preserve"> Premium</v>
      </c>
      <c r="AB1172" s="1" t="str" cm="1">
        <f t="array" ref="AB1172">_xlfn.IFS(Merge1[[#This Row],[Age]]&lt;= 28,"Gen Z", Merge1[[#This Row],[Age]]&lt;=44,"Millennials", Merge1[[#This Row],[Age]]&lt;=60,"Gen X", Merge1[[#This Row],[Age]]&gt;60,"Baby Boomers")</f>
        <v>Gen Z</v>
      </c>
      <c r="AC1172" s="1" t="str" cm="1">
        <f t="array" ref="AC1172">_xlfn.IFS(
    Merge1[[#This Row],[Balance]]&lt;=50000,"Low",
    Merge1[[#This Row],[Balance]]&lt;=200000,"Medium",
    Merge1[[#This Row],[Balance]]&gt;200000,"High"
)</f>
        <v>High</v>
      </c>
    </row>
    <row r="1173" spans="1:29" x14ac:dyDescent="0.25">
      <c r="A1173" s="1" t="s">
        <v>1822</v>
      </c>
      <c r="B1173" s="1" t="s">
        <v>6097</v>
      </c>
      <c r="C1173" s="1" t="s">
        <v>5842</v>
      </c>
      <c r="D1173" s="2">
        <v>43396</v>
      </c>
      <c r="E1173">
        <v>232892</v>
      </c>
      <c r="F1173">
        <v>532</v>
      </c>
      <c r="G1173">
        <v>0</v>
      </c>
      <c r="H1173" s="1" t="s">
        <v>5833</v>
      </c>
      <c r="I1173" s="1" t="s">
        <v>6289</v>
      </c>
      <c r="J1173" s="1" t="s">
        <v>6245</v>
      </c>
      <c r="K1173">
        <v>34</v>
      </c>
      <c r="L1173" s="1" t="s">
        <v>6241</v>
      </c>
      <c r="M1173" s="1" t="s">
        <v>6257</v>
      </c>
      <c r="N1173">
        <v>97129</v>
      </c>
      <c r="O1173" s="1" t="s">
        <v>6243</v>
      </c>
      <c r="P1173" s="2">
        <v>43718</v>
      </c>
      <c r="Q1173" s="2">
        <v>45361</v>
      </c>
      <c r="R1173" s="1" t="s">
        <v>6899</v>
      </c>
      <c r="S1173" s="1" t="s">
        <v>6900</v>
      </c>
      <c r="T1173" s="1" t="s">
        <v>28</v>
      </c>
      <c r="U1173">
        <v>8732</v>
      </c>
      <c r="V1173" s="1" t="s">
        <v>19</v>
      </c>
      <c r="W1173" s="1" t="s">
        <v>106</v>
      </c>
      <c r="X1173" s="2">
        <f t="shared" ca="1" si="18"/>
        <v>45937</v>
      </c>
      <c r="Y1173" s="1">
        <f ca="1">ROUND(YEARFRAC(Merge1[[#This Row],[Join_Date]],Merge1[[#This Row],[Today]], 3),0)</f>
        <v>6</v>
      </c>
      <c r="Z1173" s="1" t="str" cm="1">
        <f t="array" aca="1" ref="Z1173" ca="1">_xlfn.IFS(
   Merge1[[#This Row],[Customer Tenure]]&lt;=2,"New",
   Merge1[[#This Row],[Customer Tenure]]&lt;=5,"Emerging",
  Merge1[[#This Row],[Customer Tenure]]&lt;9,"Established",
   TRUE,"Loyal"
)</f>
        <v>Established</v>
      </c>
      <c r="AA1173" s="1" t="str" cm="1">
        <f t="array" ref="AA1173">_xlfn.IFS(Merge1[[#This Row],[Income]]&lt;=30000,"Low",Merge1[[#This Row],[Income]]&lt;=60000,"Medium",Merge1[[#This Row],[Income]]&lt;=100000,"High", Merge1[[#This Row],[Income]]&gt;100000," Premium")</f>
        <v>High</v>
      </c>
      <c r="AB1173" s="1" t="str" cm="1">
        <f t="array" ref="AB1173">_xlfn.IFS(Merge1[[#This Row],[Age]]&lt;= 28,"Gen Z", Merge1[[#This Row],[Age]]&lt;=44,"Millennials", Merge1[[#This Row],[Age]]&lt;=60,"Gen X", Merge1[[#This Row],[Age]]&gt;60,"Baby Boomers")</f>
        <v>Millennials</v>
      </c>
      <c r="AC1173" s="1" t="str" cm="1">
        <f t="array" ref="AC1173">_xlfn.IFS(
    Merge1[[#This Row],[Balance]]&lt;=50000,"Low",
    Merge1[[#This Row],[Balance]]&lt;=200000,"Medium",
    Merge1[[#This Row],[Balance]]&gt;200000,"High"
)</f>
        <v>High</v>
      </c>
    </row>
    <row r="1174" spans="1:29" x14ac:dyDescent="0.25">
      <c r="A1174" s="1" t="s">
        <v>1201</v>
      </c>
      <c r="B1174" s="1" t="s">
        <v>6002</v>
      </c>
      <c r="C1174" s="1" t="s">
        <v>5835</v>
      </c>
      <c r="D1174" s="2">
        <v>43431</v>
      </c>
      <c r="E1174">
        <v>111718</v>
      </c>
      <c r="F1174">
        <v>549</v>
      </c>
      <c r="G1174">
        <v>429315</v>
      </c>
      <c r="H1174" s="1" t="s">
        <v>5833</v>
      </c>
      <c r="I1174" s="1" t="s">
        <v>6470</v>
      </c>
      <c r="J1174" s="1" t="s">
        <v>6240</v>
      </c>
      <c r="K1174">
        <v>72</v>
      </c>
      <c r="L1174" s="1" t="s">
        <v>6260</v>
      </c>
      <c r="M1174" s="1" t="s">
        <v>6257</v>
      </c>
      <c r="N1174">
        <v>143786</v>
      </c>
      <c r="O1174" s="1" t="s">
        <v>6243</v>
      </c>
      <c r="P1174" s="2">
        <v>45538</v>
      </c>
      <c r="Q1174" s="2">
        <v>45598</v>
      </c>
      <c r="R1174" s="1" t="s">
        <v>6887</v>
      </c>
      <c r="S1174" s="1" t="s">
        <v>6901</v>
      </c>
      <c r="T1174" s="1" t="s">
        <v>14</v>
      </c>
      <c r="U1174">
        <v>100</v>
      </c>
      <c r="V1174" s="1" t="s">
        <v>10</v>
      </c>
      <c r="W1174" s="1" t="s">
        <v>55</v>
      </c>
      <c r="X1174" s="2">
        <f t="shared" ca="1" si="18"/>
        <v>45937</v>
      </c>
      <c r="Y1174" s="1">
        <f ca="1">ROUND(YEARFRAC(Merge1[[#This Row],[Join_Date]],Merge1[[#This Row],[Today]], 3),0)</f>
        <v>1</v>
      </c>
      <c r="Z1174" s="1" t="str" cm="1">
        <f t="array" aca="1" ref="Z1174" ca="1">_xlfn.IFS(
   Merge1[[#This Row],[Customer Tenure]]&lt;=2,"New",
   Merge1[[#This Row],[Customer Tenure]]&lt;=5,"Emerging",
  Merge1[[#This Row],[Customer Tenure]]&lt;9,"Established",
   TRUE,"Loyal"
)</f>
        <v>New</v>
      </c>
      <c r="AA1174" s="1" t="str" cm="1">
        <f t="array" ref="AA1174">_xlfn.IFS(Merge1[[#This Row],[Income]]&lt;=30000,"Low",Merge1[[#This Row],[Income]]&lt;=60000,"Medium",Merge1[[#This Row],[Income]]&lt;=100000,"High", Merge1[[#This Row],[Income]]&gt;100000," Premium")</f>
        <v xml:space="preserve"> Premium</v>
      </c>
      <c r="AB1174" s="1" t="str" cm="1">
        <f t="array" ref="AB1174">_xlfn.IFS(Merge1[[#This Row],[Age]]&lt;= 28,"Gen Z", Merge1[[#This Row],[Age]]&lt;=44,"Millennials", Merge1[[#This Row],[Age]]&lt;=60,"Gen X", Merge1[[#This Row],[Age]]&gt;60,"Baby Boomers")</f>
        <v>Baby Boomers</v>
      </c>
      <c r="AC1174" s="1" t="str" cm="1">
        <f t="array" ref="AC1174">_xlfn.IFS(
    Merge1[[#This Row],[Balance]]&lt;=50000,"Low",
    Merge1[[#This Row],[Balance]]&lt;=200000,"Medium",
    Merge1[[#This Row],[Balance]]&gt;200000,"High"
)</f>
        <v>Medium</v>
      </c>
    </row>
    <row r="1175" spans="1:29" x14ac:dyDescent="0.25">
      <c r="A1175" s="1" t="s">
        <v>1161</v>
      </c>
      <c r="B1175" s="1" t="s">
        <v>6172</v>
      </c>
      <c r="C1175" s="1" t="s">
        <v>5842</v>
      </c>
      <c r="D1175" s="2">
        <v>45681</v>
      </c>
      <c r="E1175">
        <v>384708</v>
      </c>
      <c r="F1175">
        <v>685</v>
      </c>
      <c r="G1175">
        <v>0</v>
      </c>
      <c r="H1175" s="1" t="s">
        <v>5833</v>
      </c>
      <c r="I1175" s="1" t="s">
        <v>6637</v>
      </c>
      <c r="J1175" s="1" t="s">
        <v>6245</v>
      </c>
      <c r="K1175">
        <v>64</v>
      </c>
      <c r="L1175" s="1" t="s">
        <v>6256</v>
      </c>
      <c r="M1175" s="1" t="s">
        <v>6254</v>
      </c>
      <c r="N1175">
        <v>91626</v>
      </c>
      <c r="O1175" s="1" t="s">
        <v>6243</v>
      </c>
      <c r="P1175" s="2">
        <v>42506</v>
      </c>
      <c r="Q1175" s="2">
        <v>45732</v>
      </c>
      <c r="R1175" s="1" t="s">
        <v>6899</v>
      </c>
      <c r="S1175" s="1" t="s">
        <v>6914</v>
      </c>
      <c r="T1175" s="1" t="s">
        <v>28</v>
      </c>
      <c r="U1175">
        <v>3382</v>
      </c>
      <c r="V1175" s="1" t="s">
        <v>19</v>
      </c>
      <c r="W1175" s="1" t="s">
        <v>20</v>
      </c>
      <c r="X1175" s="2">
        <f t="shared" ca="1" si="18"/>
        <v>45937</v>
      </c>
      <c r="Y1175" s="1">
        <f ca="1">ROUND(YEARFRAC(Merge1[[#This Row],[Join_Date]],Merge1[[#This Row],[Today]], 3),0)</f>
        <v>9</v>
      </c>
      <c r="Z1175" s="1" t="str" cm="1">
        <f t="array" aca="1" ref="Z1175" ca="1">_xlfn.IFS(
   Merge1[[#This Row],[Customer Tenure]]&lt;=2,"New",
   Merge1[[#This Row],[Customer Tenure]]&lt;=5,"Emerging",
  Merge1[[#This Row],[Customer Tenure]]&lt;9,"Established",
   TRUE,"Loyal"
)</f>
        <v>Loyal</v>
      </c>
      <c r="AA1175" s="1" t="str" cm="1">
        <f t="array" ref="AA1175">_xlfn.IFS(Merge1[[#This Row],[Income]]&lt;=30000,"Low",Merge1[[#This Row],[Income]]&lt;=60000,"Medium",Merge1[[#This Row],[Income]]&lt;=100000,"High", Merge1[[#This Row],[Income]]&gt;100000," Premium")</f>
        <v>High</v>
      </c>
      <c r="AB1175" s="1" t="str" cm="1">
        <f t="array" ref="AB1175">_xlfn.IFS(Merge1[[#This Row],[Age]]&lt;= 28,"Gen Z", Merge1[[#This Row],[Age]]&lt;=44,"Millennials", Merge1[[#This Row],[Age]]&lt;=60,"Gen X", Merge1[[#This Row],[Age]]&gt;60,"Baby Boomers")</f>
        <v>Baby Boomers</v>
      </c>
      <c r="AC1175" s="1" t="str" cm="1">
        <f t="array" ref="AC1175">_xlfn.IFS(
    Merge1[[#This Row],[Balance]]&lt;=50000,"Low",
    Merge1[[#This Row],[Balance]]&lt;=200000,"Medium",
    Merge1[[#This Row],[Balance]]&gt;200000,"High"
)</f>
        <v>High</v>
      </c>
    </row>
    <row r="1176" spans="1:29" x14ac:dyDescent="0.25">
      <c r="A1176" s="1" t="s">
        <v>1687</v>
      </c>
      <c r="B1176" s="1" t="s">
        <v>6130</v>
      </c>
      <c r="C1176" s="1" t="s">
        <v>5832</v>
      </c>
      <c r="D1176" s="2">
        <v>42791</v>
      </c>
      <c r="E1176">
        <v>125814</v>
      </c>
      <c r="F1176">
        <v>370</v>
      </c>
      <c r="G1176">
        <v>0</v>
      </c>
      <c r="H1176" s="1" t="s">
        <v>5833</v>
      </c>
      <c r="I1176" s="1" t="s">
        <v>6424</v>
      </c>
      <c r="J1176" s="1" t="s">
        <v>6240</v>
      </c>
      <c r="K1176">
        <v>45</v>
      </c>
      <c r="L1176" s="1" t="s">
        <v>6260</v>
      </c>
      <c r="M1176" s="1" t="s">
        <v>6247</v>
      </c>
      <c r="N1176">
        <v>164059</v>
      </c>
      <c r="O1176" s="1" t="s">
        <v>6243</v>
      </c>
      <c r="P1176" s="2">
        <v>45619</v>
      </c>
      <c r="Q1176" s="2">
        <v>45856</v>
      </c>
      <c r="R1176" s="1" t="s">
        <v>6891</v>
      </c>
      <c r="S1176" s="1" t="s">
        <v>6892</v>
      </c>
      <c r="T1176" s="1" t="s">
        <v>9</v>
      </c>
      <c r="U1176">
        <v>6046</v>
      </c>
      <c r="V1176" s="1" t="s">
        <v>19</v>
      </c>
      <c r="W1176" s="1" t="s">
        <v>55</v>
      </c>
      <c r="X1176" s="2">
        <f t="shared" ca="1" si="18"/>
        <v>45937</v>
      </c>
      <c r="Y1176" s="1">
        <f ca="1">ROUND(YEARFRAC(Merge1[[#This Row],[Join_Date]],Merge1[[#This Row],[Today]], 3),0)</f>
        <v>1</v>
      </c>
      <c r="Z1176" s="1" t="str" cm="1">
        <f t="array" aca="1" ref="Z1176" ca="1">_xlfn.IFS(
   Merge1[[#This Row],[Customer Tenure]]&lt;=2,"New",
   Merge1[[#This Row],[Customer Tenure]]&lt;=5,"Emerging",
  Merge1[[#This Row],[Customer Tenure]]&lt;9,"Established",
   TRUE,"Loyal"
)</f>
        <v>New</v>
      </c>
      <c r="AA1176" s="1" t="str" cm="1">
        <f t="array" ref="AA1176">_xlfn.IFS(Merge1[[#This Row],[Income]]&lt;=30000,"Low",Merge1[[#This Row],[Income]]&lt;=60000,"Medium",Merge1[[#This Row],[Income]]&lt;=100000,"High", Merge1[[#This Row],[Income]]&gt;100000," Premium")</f>
        <v xml:space="preserve"> Premium</v>
      </c>
      <c r="AB1176" s="1" t="str" cm="1">
        <f t="array" ref="AB1176">_xlfn.IFS(Merge1[[#This Row],[Age]]&lt;= 28,"Gen Z", Merge1[[#This Row],[Age]]&lt;=44,"Millennials", Merge1[[#This Row],[Age]]&lt;=60,"Gen X", Merge1[[#This Row],[Age]]&gt;60,"Baby Boomers")</f>
        <v>Gen X</v>
      </c>
      <c r="AC1176" s="1" t="str" cm="1">
        <f t="array" ref="AC1176">_xlfn.IFS(
    Merge1[[#This Row],[Balance]]&lt;=50000,"Low",
    Merge1[[#This Row],[Balance]]&lt;=200000,"Medium",
    Merge1[[#This Row],[Balance]]&gt;200000,"High"
)</f>
        <v>Medium</v>
      </c>
    </row>
    <row r="1177" spans="1:29" x14ac:dyDescent="0.25">
      <c r="A1177" s="1" t="s">
        <v>492</v>
      </c>
      <c r="B1177" s="1" t="s">
        <v>6071</v>
      </c>
      <c r="C1177" s="1" t="s">
        <v>5835</v>
      </c>
      <c r="D1177" s="2">
        <v>45883</v>
      </c>
      <c r="E1177">
        <v>434474</v>
      </c>
      <c r="F1177">
        <v>480</v>
      </c>
      <c r="G1177">
        <v>0</v>
      </c>
      <c r="H1177" s="1" t="s">
        <v>5833</v>
      </c>
      <c r="I1177" s="1" t="s">
        <v>6513</v>
      </c>
      <c r="J1177" s="1" t="s">
        <v>6240</v>
      </c>
      <c r="K1177">
        <v>40</v>
      </c>
      <c r="L1177" s="1" t="s">
        <v>6256</v>
      </c>
      <c r="M1177" s="1" t="s">
        <v>6251</v>
      </c>
      <c r="N1177">
        <v>183268</v>
      </c>
      <c r="O1177" s="1" t="s">
        <v>6248</v>
      </c>
      <c r="P1177" s="2">
        <v>43742</v>
      </c>
      <c r="Q1177" s="2">
        <v>45778</v>
      </c>
      <c r="R1177" s="1" t="s">
        <v>6906</v>
      </c>
      <c r="S1177" s="1" t="s">
        <v>6907</v>
      </c>
      <c r="T1177" s="1" t="s">
        <v>14</v>
      </c>
      <c r="U1177">
        <v>1952</v>
      </c>
      <c r="V1177" s="1" t="s">
        <v>19</v>
      </c>
      <c r="W1177" s="1" t="s">
        <v>29</v>
      </c>
      <c r="X1177" s="2">
        <f t="shared" ca="1" si="18"/>
        <v>45937</v>
      </c>
      <c r="Y1177" s="1">
        <f ca="1">ROUND(YEARFRAC(Merge1[[#This Row],[Join_Date]],Merge1[[#This Row],[Today]], 3),0)</f>
        <v>6</v>
      </c>
      <c r="Z1177" s="1" t="str" cm="1">
        <f t="array" aca="1" ref="Z1177" ca="1">_xlfn.IFS(
   Merge1[[#This Row],[Customer Tenure]]&lt;=2,"New",
   Merge1[[#This Row],[Customer Tenure]]&lt;=5,"Emerging",
  Merge1[[#This Row],[Customer Tenure]]&lt;9,"Established",
   TRUE,"Loyal"
)</f>
        <v>Established</v>
      </c>
      <c r="AA1177" s="1" t="str" cm="1">
        <f t="array" ref="AA1177">_xlfn.IFS(Merge1[[#This Row],[Income]]&lt;=30000,"Low",Merge1[[#This Row],[Income]]&lt;=60000,"Medium",Merge1[[#This Row],[Income]]&lt;=100000,"High", Merge1[[#This Row],[Income]]&gt;100000," Premium")</f>
        <v xml:space="preserve"> Premium</v>
      </c>
      <c r="AB1177" s="1" t="str" cm="1">
        <f t="array" ref="AB1177">_xlfn.IFS(Merge1[[#This Row],[Age]]&lt;= 28,"Gen Z", Merge1[[#This Row],[Age]]&lt;=44,"Millennials", Merge1[[#This Row],[Age]]&lt;=60,"Gen X", Merge1[[#This Row],[Age]]&gt;60,"Baby Boomers")</f>
        <v>Millennials</v>
      </c>
      <c r="AC1177" s="1" t="str" cm="1">
        <f t="array" ref="AC1177">_xlfn.IFS(
    Merge1[[#This Row],[Balance]]&lt;=50000,"Low",
    Merge1[[#This Row],[Balance]]&lt;=200000,"Medium",
    Merge1[[#This Row],[Balance]]&gt;200000,"High"
)</f>
        <v>High</v>
      </c>
    </row>
    <row r="1178" spans="1:29" x14ac:dyDescent="0.25">
      <c r="A1178" s="1" t="s">
        <v>450</v>
      </c>
      <c r="B1178" s="1" t="s">
        <v>5847</v>
      </c>
      <c r="C1178" s="1" t="s">
        <v>5842</v>
      </c>
      <c r="D1178" s="2">
        <v>43220</v>
      </c>
      <c r="E1178">
        <v>434825</v>
      </c>
      <c r="F1178">
        <v>613</v>
      </c>
      <c r="G1178">
        <v>0</v>
      </c>
      <c r="H1178" s="1" t="s">
        <v>5833</v>
      </c>
      <c r="I1178" s="1" t="s">
        <v>6844</v>
      </c>
      <c r="J1178" s="1" t="s">
        <v>6245</v>
      </c>
      <c r="K1178">
        <v>55</v>
      </c>
      <c r="L1178" s="1" t="s">
        <v>6246</v>
      </c>
      <c r="M1178" s="1" t="s">
        <v>6266</v>
      </c>
      <c r="N1178">
        <v>166470</v>
      </c>
      <c r="O1178" s="1" t="s">
        <v>6243</v>
      </c>
      <c r="P1178" s="2">
        <v>45621</v>
      </c>
      <c r="Q1178" s="2">
        <v>45206</v>
      </c>
      <c r="R1178" s="1" t="s">
        <v>6912</v>
      </c>
      <c r="S1178" s="1" t="s">
        <v>6913</v>
      </c>
      <c r="T1178" s="1" t="s">
        <v>28</v>
      </c>
      <c r="U1178">
        <v>3815</v>
      </c>
      <c r="V1178" s="1" t="s">
        <v>19</v>
      </c>
      <c r="W1178" s="1" t="s">
        <v>40</v>
      </c>
      <c r="X1178" s="2">
        <f t="shared" ca="1" si="18"/>
        <v>45937</v>
      </c>
      <c r="Y1178" s="1">
        <f ca="1">ROUND(YEARFRAC(Merge1[[#This Row],[Join_Date]],Merge1[[#This Row],[Today]], 3),0)</f>
        <v>1</v>
      </c>
      <c r="Z1178" s="1" t="str" cm="1">
        <f t="array" aca="1" ref="Z1178" ca="1">_xlfn.IFS(
   Merge1[[#This Row],[Customer Tenure]]&lt;=2,"New",
   Merge1[[#This Row],[Customer Tenure]]&lt;=5,"Emerging",
  Merge1[[#This Row],[Customer Tenure]]&lt;9,"Established",
   TRUE,"Loyal"
)</f>
        <v>New</v>
      </c>
      <c r="AA1178" s="1" t="str" cm="1">
        <f t="array" ref="AA1178">_xlfn.IFS(Merge1[[#This Row],[Income]]&lt;=30000,"Low",Merge1[[#This Row],[Income]]&lt;=60000,"Medium",Merge1[[#This Row],[Income]]&lt;=100000,"High", Merge1[[#This Row],[Income]]&gt;100000," Premium")</f>
        <v xml:space="preserve"> Premium</v>
      </c>
      <c r="AB1178" s="1" t="str" cm="1">
        <f t="array" ref="AB1178">_xlfn.IFS(Merge1[[#This Row],[Age]]&lt;= 28,"Gen Z", Merge1[[#This Row],[Age]]&lt;=44,"Millennials", Merge1[[#This Row],[Age]]&lt;=60,"Gen X", Merge1[[#This Row],[Age]]&gt;60,"Baby Boomers")</f>
        <v>Gen X</v>
      </c>
      <c r="AC1178" s="1" t="str" cm="1">
        <f t="array" ref="AC1178">_xlfn.IFS(
    Merge1[[#This Row],[Balance]]&lt;=50000,"Low",
    Merge1[[#This Row],[Balance]]&lt;=200000,"Medium",
    Merge1[[#This Row],[Balance]]&gt;200000,"High"
)</f>
        <v>High</v>
      </c>
    </row>
    <row r="1179" spans="1:29" x14ac:dyDescent="0.25">
      <c r="A1179" s="1" t="s">
        <v>1829</v>
      </c>
      <c r="B1179" s="1" t="s">
        <v>6147</v>
      </c>
      <c r="C1179" s="1" t="s">
        <v>5832</v>
      </c>
      <c r="D1179" s="2">
        <v>43590</v>
      </c>
      <c r="E1179">
        <v>489498</v>
      </c>
      <c r="F1179">
        <v>488</v>
      </c>
      <c r="G1179">
        <v>0</v>
      </c>
      <c r="H1179" s="1" t="s">
        <v>5838</v>
      </c>
      <c r="I1179" s="1" t="s">
        <v>6565</v>
      </c>
      <c r="J1179" s="1" t="s">
        <v>6240</v>
      </c>
      <c r="K1179">
        <v>66</v>
      </c>
      <c r="L1179" s="1" t="s">
        <v>6260</v>
      </c>
      <c r="M1179" s="1" t="s">
        <v>6251</v>
      </c>
      <c r="N1179">
        <v>85455</v>
      </c>
      <c r="O1179" s="1" t="s">
        <v>6248</v>
      </c>
      <c r="P1179" s="2">
        <v>45078</v>
      </c>
      <c r="Q1179" s="2">
        <v>45735</v>
      </c>
      <c r="R1179" s="1" t="s">
        <v>6899</v>
      </c>
      <c r="S1179" s="1" t="s">
        <v>6914</v>
      </c>
      <c r="T1179" s="1" t="s">
        <v>9</v>
      </c>
      <c r="U1179">
        <v>9442</v>
      </c>
      <c r="V1179" s="1" t="s">
        <v>10</v>
      </c>
      <c r="W1179" s="1" t="s">
        <v>106</v>
      </c>
      <c r="X1179" s="2">
        <f t="shared" ca="1" si="18"/>
        <v>45937</v>
      </c>
      <c r="Y1179" s="1">
        <f ca="1">ROUND(YEARFRAC(Merge1[[#This Row],[Join_Date]],Merge1[[#This Row],[Today]], 3),0)</f>
        <v>2</v>
      </c>
      <c r="Z1179" s="1" t="str" cm="1">
        <f t="array" aca="1" ref="Z1179" ca="1">_xlfn.IFS(
   Merge1[[#This Row],[Customer Tenure]]&lt;=2,"New",
   Merge1[[#This Row],[Customer Tenure]]&lt;=5,"Emerging",
  Merge1[[#This Row],[Customer Tenure]]&lt;9,"Established",
   TRUE,"Loyal"
)</f>
        <v>New</v>
      </c>
      <c r="AA1179" s="1" t="str" cm="1">
        <f t="array" ref="AA1179">_xlfn.IFS(Merge1[[#This Row],[Income]]&lt;=30000,"Low",Merge1[[#This Row],[Income]]&lt;=60000,"Medium",Merge1[[#This Row],[Income]]&lt;=100000,"High", Merge1[[#This Row],[Income]]&gt;100000," Premium")</f>
        <v>High</v>
      </c>
      <c r="AB1179" s="1" t="str" cm="1">
        <f t="array" ref="AB1179">_xlfn.IFS(Merge1[[#This Row],[Age]]&lt;= 28,"Gen Z", Merge1[[#This Row],[Age]]&lt;=44,"Millennials", Merge1[[#This Row],[Age]]&lt;=60,"Gen X", Merge1[[#This Row],[Age]]&gt;60,"Baby Boomers")</f>
        <v>Baby Boomers</v>
      </c>
      <c r="AC1179" s="1" t="str" cm="1">
        <f t="array" ref="AC1179">_xlfn.IFS(
    Merge1[[#This Row],[Balance]]&lt;=50000,"Low",
    Merge1[[#This Row],[Balance]]&lt;=200000,"Medium",
    Merge1[[#This Row],[Balance]]&gt;200000,"High"
)</f>
        <v>High</v>
      </c>
    </row>
    <row r="1180" spans="1:29" x14ac:dyDescent="0.25">
      <c r="A1180" s="1" t="s">
        <v>363</v>
      </c>
      <c r="B1180" s="1" t="s">
        <v>6024</v>
      </c>
      <c r="C1180" s="1" t="s">
        <v>5832</v>
      </c>
      <c r="D1180" s="2">
        <v>42583</v>
      </c>
      <c r="E1180">
        <v>65149</v>
      </c>
      <c r="F1180">
        <v>545</v>
      </c>
      <c r="G1180">
        <v>0</v>
      </c>
      <c r="H1180" s="1" t="s">
        <v>5833</v>
      </c>
      <c r="I1180" s="1" t="s">
        <v>6331</v>
      </c>
      <c r="J1180" s="1" t="s">
        <v>6240</v>
      </c>
      <c r="K1180">
        <v>49</v>
      </c>
      <c r="L1180" s="1" t="s">
        <v>6260</v>
      </c>
      <c r="M1180" s="1" t="s">
        <v>6262</v>
      </c>
      <c r="N1180">
        <v>85160</v>
      </c>
      <c r="O1180" s="1" t="s">
        <v>6248</v>
      </c>
      <c r="P1180" s="2">
        <v>45360</v>
      </c>
      <c r="Q1180" s="2">
        <v>45322</v>
      </c>
      <c r="R1180" s="1" t="s">
        <v>6902</v>
      </c>
      <c r="S1180" s="1" t="s">
        <v>6903</v>
      </c>
      <c r="T1180" s="1" t="s">
        <v>9</v>
      </c>
      <c r="U1180">
        <v>9960</v>
      </c>
      <c r="V1180" s="1" t="s">
        <v>19</v>
      </c>
      <c r="W1180" s="1" t="s">
        <v>106</v>
      </c>
      <c r="X1180" s="2">
        <f t="shared" ca="1" si="18"/>
        <v>45937</v>
      </c>
      <c r="Y1180" s="1">
        <f ca="1">ROUND(YEARFRAC(Merge1[[#This Row],[Join_Date]],Merge1[[#This Row],[Today]], 3),0)</f>
        <v>2</v>
      </c>
      <c r="Z1180" s="1" t="str" cm="1">
        <f t="array" aca="1" ref="Z1180" ca="1">_xlfn.IFS(
   Merge1[[#This Row],[Customer Tenure]]&lt;=2,"New",
   Merge1[[#This Row],[Customer Tenure]]&lt;=5,"Emerging",
  Merge1[[#This Row],[Customer Tenure]]&lt;9,"Established",
   TRUE,"Loyal"
)</f>
        <v>New</v>
      </c>
      <c r="AA1180" s="1" t="str" cm="1">
        <f t="array" ref="AA1180">_xlfn.IFS(Merge1[[#This Row],[Income]]&lt;=30000,"Low",Merge1[[#This Row],[Income]]&lt;=60000,"Medium",Merge1[[#This Row],[Income]]&lt;=100000,"High", Merge1[[#This Row],[Income]]&gt;100000," Premium")</f>
        <v>High</v>
      </c>
      <c r="AB1180" s="1" t="str" cm="1">
        <f t="array" ref="AB1180">_xlfn.IFS(Merge1[[#This Row],[Age]]&lt;= 28,"Gen Z", Merge1[[#This Row],[Age]]&lt;=44,"Millennials", Merge1[[#This Row],[Age]]&lt;=60,"Gen X", Merge1[[#This Row],[Age]]&gt;60,"Baby Boomers")</f>
        <v>Gen X</v>
      </c>
      <c r="AC1180" s="1" t="str" cm="1">
        <f t="array" ref="AC1180">_xlfn.IFS(
    Merge1[[#This Row],[Balance]]&lt;=50000,"Low",
    Merge1[[#This Row],[Balance]]&lt;=200000,"Medium",
    Merge1[[#This Row],[Balance]]&gt;200000,"High"
)</f>
        <v>Medium</v>
      </c>
    </row>
    <row r="1181" spans="1:29" x14ac:dyDescent="0.25">
      <c r="A1181" s="1" t="s">
        <v>1832</v>
      </c>
      <c r="B1181" s="1" t="s">
        <v>5864</v>
      </c>
      <c r="C1181" s="1" t="s">
        <v>5832</v>
      </c>
      <c r="D1181" s="2">
        <v>43955</v>
      </c>
      <c r="E1181">
        <v>101948</v>
      </c>
      <c r="F1181">
        <v>569</v>
      </c>
      <c r="G1181">
        <v>335724</v>
      </c>
      <c r="H1181" s="1" t="s">
        <v>5833</v>
      </c>
      <c r="I1181" s="1" t="s">
        <v>6564</v>
      </c>
      <c r="J1181" s="1" t="s">
        <v>6245</v>
      </c>
      <c r="K1181">
        <v>29</v>
      </c>
      <c r="L1181" s="1" t="s">
        <v>6241</v>
      </c>
      <c r="M1181" s="1" t="s">
        <v>6251</v>
      </c>
      <c r="N1181">
        <v>124101</v>
      </c>
      <c r="O1181" s="1" t="s">
        <v>6248</v>
      </c>
      <c r="P1181" s="2">
        <v>45422</v>
      </c>
      <c r="Q1181" s="2">
        <v>45293</v>
      </c>
      <c r="R1181" s="1" t="s">
        <v>6902</v>
      </c>
      <c r="S1181" s="1" t="s">
        <v>6903</v>
      </c>
      <c r="T1181" s="1" t="s">
        <v>9</v>
      </c>
      <c r="U1181">
        <v>107</v>
      </c>
      <c r="V1181" s="1" t="s">
        <v>10</v>
      </c>
      <c r="W1181" s="1" t="s">
        <v>29</v>
      </c>
      <c r="X1181" s="2">
        <f t="shared" ca="1" si="18"/>
        <v>45937</v>
      </c>
      <c r="Y1181" s="1">
        <f ca="1">ROUND(YEARFRAC(Merge1[[#This Row],[Join_Date]],Merge1[[#This Row],[Today]], 3),0)</f>
        <v>1</v>
      </c>
      <c r="Z1181" s="1" t="str" cm="1">
        <f t="array" aca="1" ref="Z1181" ca="1">_xlfn.IFS(
   Merge1[[#This Row],[Customer Tenure]]&lt;=2,"New",
   Merge1[[#This Row],[Customer Tenure]]&lt;=5,"Emerging",
  Merge1[[#This Row],[Customer Tenure]]&lt;9,"Established",
   TRUE,"Loyal"
)</f>
        <v>New</v>
      </c>
      <c r="AA1181" s="1" t="str" cm="1">
        <f t="array" ref="AA1181">_xlfn.IFS(Merge1[[#This Row],[Income]]&lt;=30000,"Low",Merge1[[#This Row],[Income]]&lt;=60000,"Medium",Merge1[[#This Row],[Income]]&lt;=100000,"High", Merge1[[#This Row],[Income]]&gt;100000," Premium")</f>
        <v xml:space="preserve"> Premium</v>
      </c>
      <c r="AB1181" s="1" t="str" cm="1">
        <f t="array" ref="AB1181">_xlfn.IFS(Merge1[[#This Row],[Age]]&lt;= 28,"Gen Z", Merge1[[#This Row],[Age]]&lt;=44,"Millennials", Merge1[[#This Row],[Age]]&lt;=60,"Gen X", Merge1[[#This Row],[Age]]&gt;60,"Baby Boomers")</f>
        <v>Millennials</v>
      </c>
      <c r="AC1181" s="1" t="str" cm="1">
        <f t="array" ref="AC1181">_xlfn.IFS(
    Merge1[[#This Row],[Balance]]&lt;=50000,"Low",
    Merge1[[#This Row],[Balance]]&lt;=200000,"Medium",
    Merge1[[#This Row],[Balance]]&gt;200000,"High"
)</f>
        <v>Medium</v>
      </c>
    </row>
    <row r="1182" spans="1:29" x14ac:dyDescent="0.25">
      <c r="A1182" s="1" t="s">
        <v>1585</v>
      </c>
      <c r="B1182" s="1" t="s">
        <v>5873</v>
      </c>
      <c r="C1182" s="1" t="s">
        <v>5835</v>
      </c>
      <c r="D1182" s="2">
        <v>45596</v>
      </c>
      <c r="E1182">
        <v>13261</v>
      </c>
      <c r="F1182">
        <v>352</v>
      </c>
      <c r="G1182">
        <v>59633</v>
      </c>
      <c r="H1182" s="1" t="s">
        <v>5833</v>
      </c>
      <c r="I1182" s="1" t="s">
        <v>6497</v>
      </c>
      <c r="J1182" s="1" t="s">
        <v>6245</v>
      </c>
      <c r="K1182">
        <v>27</v>
      </c>
      <c r="L1182" s="1" t="s">
        <v>6241</v>
      </c>
      <c r="M1182" s="1" t="s">
        <v>6247</v>
      </c>
      <c r="N1182">
        <v>72307</v>
      </c>
      <c r="O1182" s="1" t="s">
        <v>6243</v>
      </c>
      <c r="P1182" s="2">
        <v>43945</v>
      </c>
      <c r="Q1182" s="2">
        <v>45475</v>
      </c>
      <c r="R1182" s="1" t="s">
        <v>6891</v>
      </c>
      <c r="S1182" s="1" t="s">
        <v>6895</v>
      </c>
      <c r="T1182" s="1" t="s">
        <v>28</v>
      </c>
      <c r="U1182">
        <v>1489</v>
      </c>
      <c r="V1182" s="1" t="s">
        <v>24</v>
      </c>
      <c r="W1182" s="1" t="s">
        <v>25</v>
      </c>
      <c r="X1182" s="2">
        <f t="shared" ca="1" si="18"/>
        <v>45937</v>
      </c>
      <c r="Y1182" s="1">
        <f ca="1">ROUND(YEARFRAC(Merge1[[#This Row],[Join_Date]],Merge1[[#This Row],[Today]], 3),0)</f>
        <v>5</v>
      </c>
      <c r="Z1182" s="1" t="str" cm="1">
        <f t="array" aca="1" ref="Z1182" ca="1">_xlfn.IFS(
   Merge1[[#This Row],[Customer Tenure]]&lt;=2,"New",
   Merge1[[#This Row],[Customer Tenure]]&lt;=5,"Emerging",
  Merge1[[#This Row],[Customer Tenure]]&lt;9,"Established",
   TRUE,"Loyal"
)</f>
        <v>Emerging</v>
      </c>
      <c r="AA1182" s="1" t="str" cm="1">
        <f t="array" ref="AA1182">_xlfn.IFS(Merge1[[#This Row],[Income]]&lt;=30000,"Low",Merge1[[#This Row],[Income]]&lt;=60000,"Medium",Merge1[[#This Row],[Income]]&lt;=100000,"High", Merge1[[#This Row],[Income]]&gt;100000," Premium")</f>
        <v>High</v>
      </c>
      <c r="AB1182" s="1" t="str" cm="1">
        <f t="array" ref="AB1182">_xlfn.IFS(Merge1[[#This Row],[Age]]&lt;= 28,"Gen Z", Merge1[[#This Row],[Age]]&lt;=44,"Millennials", Merge1[[#This Row],[Age]]&lt;=60,"Gen X", Merge1[[#This Row],[Age]]&gt;60,"Baby Boomers")</f>
        <v>Gen Z</v>
      </c>
      <c r="AC1182" s="1" t="str" cm="1">
        <f t="array" ref="AC1182">_xlfn.IFS(
    Merge1[[#This Row],[Balance]]&lt;=50000,"Low",
    Merge1[[#This Row],[Balance]]&lt;=200000,"Medium",
    Merge1[[#This Row],[Balance]]&gt;200000,"High"
)</f>
        <v>Low</v>
      </c>
    </row>
    <row r="1183" spans="1:29" x14ac:dyDescent="0.25">
      <c r="A1183" s="1" t="s">
        <v>441</v>
      </c>
      <c r="B1183" s="1" t="s">
        <v>6115</v>
      </c>
      <c r="C1183" s="1" t="s">
        <v>5835</v>
      </c>
      <c r="D1183" s="2">
        <v>42796</v>
      </c>
      <c r="E1183">
        <v>154542</v>
      </c>
      <c r="F1183">
        <v>409</v>
      </c>
      <c r="G1183">
        <v>0</v>
      </c>
      <c r="H1183" s="1" t="s">
        <v>5833</v>
      </c>
      <c r="I1183" s="1" t="s">
        <v>6519</v>
      </c>
      <c r="J1183" s="1" t="s">
        <v>6240</v>
      </c>
      <c r="K1183">
        <v>27</v>
      </c>
      <c r="L1183" s="1" t="s">
        <v>6256</v>
      </c>
      <c r="M1183" s="1" t="s">
        <v>6254</v>
      </c>
      <c r="N1183">
        <v>153052</v>
      </c>
      <c r="O1183" s="1" t="s">
        <v>6243</v>
      </c>
      <c r="P1183" s="2">
        <v>42311</v>
      </c>
      <c r="Q1183" s="2">
        <v>45427</v>
      </c>
      <c r="R1183" s="1" t="s">
        <v>6906</v>
      </c>
      <c r="S1183" s="1" t="s">
        <v>6918</v>
      </c>
      <c r="T1183" s="1" t="s">
        <v>23</v>
      </c>
      <c r="U1183">
        <v>4636</v>
      </c>
      <c r="V1183" s="1" t="s">
        <v>15</v>
      </c>
      <c r="W1183" s="1" t="s">
        <v>16</v>
      </c>
      <c r="X1183" s="2">
        <f t="shared" ca="1" si="18"/>
        <v>45937</v>
      </c>
      <c r="Y1183" s="1">
        <f ca="1">ROUND(YEARFRAC(Merge1[[#This Row],[Join_Date]],Merge1[[#This Row],[Today]], 3),0)</f>
        <v>10</v>
      </c>
      <c r="Z1183" s="1" t="str" cm="1">
        <f t="array" aca="1" ref="Z1183" ca="1">_xlfn.IFS(
   Merge1[[#This Row],[Customer Tenure]]&lt;=2,"New",
   Merge1[[#This Row],[Customer Tenure]]&lt;=5,"Emerging",
  Merge1[[#This Row],[Customer Tenure]]&lt;9,"Established",
   TRUE,"Loyal"
)</f>
        <v>Loyal</v>
      </c>
      <c r="AA1183" s="1" t="str" cm="1">
        <f t="array" ref="AA1183">_xlfn.IFS(Merge1[[#This Row],[Income]]&lt;=30000,"Low",Merge1[[#This Row],[Income]]&lt;=60000,"Medium",Merge1[[#This Row],[Income]]&lt;=100000,"High", Merge1[[#This Row],[Income]]&gt;100000," Premium")</f>
        <v xml:space="preserve"> Premium</v>
      </c>
      <c r="AB1183" s="1" t="str" cm="1">
        <f t="array" ref="AB1183">_xlfn.IFS(Merge1[[#This Row],[Age]]&lt;= 28,"Gen Z", Merge1[[#This Row],[Age]]&lt;=44,"Millennials", Merge1[[#This Row],[Age]]&lt;=60,"Gen X", Merge1[[#This Row],[Age]]&gt;60,"Baby Boomers")</f>
        <v>Gen Z</v>
      </c>
      <c r="AC1183" s="1" t="str" cm="1">
        <f t="array" ref="AC1183">_xlfn.IFS(
    Merge1[[#This Row],[Balance]]&lt;=50000,"Low",
    Merge1[[#This Row],[Balance]]&lt;=200000,"Medium",
    Merge1[[#This Row],[Balance]]&gt;200000,"High"
)</f>
        <v>Medium</v>
      </c>
    </row>
    <row r="1184" spans="1:29" x14ac:dyDescent="0.25">
      <c r="A1184" s="1" t="s">
        <v>1697</v>
      </c>
      <c r="B1184" s="1" t="s">
        <v>5978</v>
      </c>
      <c r="C1184" s="1" t="s">
        <v>5832</v>
      </c>
      <c r="D1184" s="2">
        <v>43423</v>
      </c>
      <c r="E1184">
        <v>15534</v>
      </c>
      <c r="F1184">
        <v>771</v>
      </c>
      <c r="G1184">
        <v>0</v>
      </c>
      <c r="H1184" s="1" t="s">
        <v>5833</v>
      </c>
      <c r="I1184" s="1" t="s">
        <v>6428</v>
      </c>
      <c r="J1184" s="1" t="s">
        <v>6240</v>
      </c>
      <c r="K1184">
        <v>66</v>
      </c>
      <c r="L1184" s="1" t="s">
        <v>6241</v>
      </c>
      <c r="M1184" s="1" t="s">
        <v>6266</v>
      </c>
      <c r="N1184">
        <v>83852</v>
      </c>
      <c r="O1184" s="1" t="s">
        <v>6243</v>
      </c>
      <c r="P1184" s="2">
        <v>45560</v>
      </c>
      <c r="Q1184" s="2">
        <v>45780</v>
      </c>
      <c r="R1184" s="1" t="s">
        <v>6906</v>
      </c>
      <c r="S1184" s="1" t="s">
        <v>6907</v>
      </c>
      <c r="T1184" s="1" t="s">
        <v>9</v>
      </c>
      <c r="U1184">
        <v>5157</v>
      </c>
      <c r="V1184" s="1" t="s">
        <v>15</v>
      </c>
      <c r="W1184" s="1" t="s">
        <v>20</v>
      </c>
      <c r="X1184" s="2">
        <f t="shared" ca="1" si="18"/>
        <v>45937</v>
      </c>
      <c r="Y1184" s="1">
        <f ca="1">ROUND(YEARFRAC(Merge1[[#This Row],[Join_Date]],Merge1[[#This Row],[Today]], 3),0)</f>
        <v>1</v>
      </c>
      <c r="Z1184" s="1" t="str" cm="1">
        <f t="array" aca="1" ref="Z1184" ca="1">_xlfn.IFS(
   Merge1[[#This Row],[Customer Tenure]]&lt;=2,"New",
   Merge1[[#This Row],[Customer Tenure]]&lt;=5,"Emerging",
  Merge1[[#This Row],[Customer Tenure]]&lt;9,"Established",
   TRUE,"Loyal"
)</f>
        <v>New</v>
      </c>
      <c r="AA1184" s="1" t="str" cm="1">
        <f t="array" ref="AA1184">_xlfn.IFS(Merge1[[#This Row],[Income]]&lt;=30000,"Low",Merge1[[#This Row],[Income]]&lt;=60000,"Medium",Merge1[[#This Row],[Income]]&lt;=100000,"High", Merge1[[#This Row],[Income]]&gt;100000," Premium")</f>
        <v>High</v>
      </c>
      <c r="AB1184" s="1" t="str" cm="1">
        <f t="array" ref="AB1184">_xlfn.IFS(Merge1[[#This Row],[Age]]&lt;= 28,"Gen Z", Merge1[[#This Row],[Age]]&lt;=44,"Millennials", Merge1[[#This Row],[Age]]&lt;=60,"Gen X", Merge1[[#This Row],[Age]]&gt;60,"Baby Boomers")</f>
        <v>Baby Boomers</v>
      </c>
      <c r="AC1184" s="1" t="str" cm="1">
        <f t="array" ref="AC1184">_xlfn.IFS(
    Merge1[[#This Row],[Balance]]&lt;=50000,"Low",
    Merge1[[#This Row],[Balance]]&lt;=200000,"Medium",
    Merge1[[#This Row],[Balance]]&gt;200000,"High"
)</f>
        <v>Low</v>
      </c>
    </row>
    <row r="1185" spans="1:29" x14ac:dyDescent="0.25">
      <c r="A1185" s="1" t="s">
        <v>651</v>
      </c>
      <c r="B1185" s="1" t="s">
        <v>5854</v>
      </c>
      <c r="C1185" s="1" t="s">
        <v>5846</v>
      </c>
      <c r="D1185" s="2">
        <v>44333</v>
      </c>
      <c r="E1185">
        <v>155489</v>
      </c>
      <c r="F1185">
        <v>626</v>
      </c>
      <c r="G1185">
        <v>207630</v>
      </c>
      <c r="H1185" s="1" t="s">
        <v>5833</v>
      </c>
      <c r="I1185" s="1" t="s">
        <v>6782</v>
      </c>
      <c r="J1185" s="1" t="s">
        <v>6245</v>
      </c>
      <c r="K1185">
        <v>50</v>
      </c>
      <c r="L1185" s="1" t="s">
        <v>6246</v>
      </c>
      <c r="M1185" s="1" t="s">
        <v>6247</v>
      </c>
      <c r="N1185">
        <v>81367</v>
      </c>
      <c r="O1185" s="1" t="s">
        <v>6248</v>
      </c>
      <c r="P1185" s="2">
        <v>42887</v>
      </c>
      <c r="Q1185" s="2">
        <v>45508</v>
      </c>
      <c r="R1185" s="1" t="s">
        <v>6889</v>
      </c>
      <c r="S1185" s="1" t="s">
        <v>6890</v>
      </c>
      <c r="T1185" s="1" t="s">
        <v>23</v>
      </c>
      <c r="U1185">
        <v>3657</v>
      </c>
      <c r="V1185" s="1" t="s">
        <v>10</v>
      </c>
      <c r="W1185" s="1" t="s">
        <v>20</v>
      </c>
      <c r="X1185" s="2">
        <f t="shared" ca="1" si="18"/>
        <v>45937</v>
      </c>
      <c r="Y1185" s="1">
        <f ca="1">ROUND(YEARFRAC(Merge1[[#This Row],[Join_Date]],Merge1[[#This Row],[Today]], 3),0)</f>
        <v>8</v>
      </c>
      <c r="Z1185" s="1" t="str" cm="1">
        <f t="array" aca="1" ref="Z1185" ca="1">_xlfn.IFS(
   Merge1[[#This Row],[Customer Tenure]]&lt;=2,"New",
   Merge1[[#This Row],[Customer Tenure]]&lt;=5,"Emerging",
  Merge1[[#This Row],[Customer Tenure]]&lt;9,"Established",
   TRUE,"Loyal"
)</f>
        <v>Established</v>
      </c>
      <c r="AA1185" s="1" t="str" cm="1">
        <f t="array" ref="AA1185">_xlfn.IFS(Merge1[[#This Row],[Income]]&lt;=30000,"Low",Merge1[[#This Row],[Income]]&lt;=60000,"Medium",Merge1[[#This Row],[Income]]&lt;=100000,"High", Merge1[[#This Row],[Income]]&gt;100000," Premium")</f>
        <v>High</v>
      </c>
      <c r="AB1185" s="1" t="str" cm="1">
        <f t="array" ref="AB1185">_xlfn.IFS(Merge1[[#This Row],[Age]]&lt;= 28,"Gen Z", Merge1[[#This Row],[Age]]&lt;=44,"Millennials", Merge1[[#This Row],[Age]]&lt;=60,"Gen X", Merge1[[#This Row],[Age]]&gt;60,"Baby Boomers")</f>
        <v>Gen X</v>
      </c>
      <c r="AC1185" s="1" t="str" cm="1">
        <f t="array" ref="AC1185">_xlfn.IFS(
    Merge1[[#This Row],[Balance]]&lt;=50000,"Low",
    Merge1[[#This Row],[Balance]]&lt;=200000,"Medium",
    Merge1[[#This Row],[Balance]]&gt;200000,"High"
)</f>
        <v>Medium</v>
      </c>
    </row>
    <row r="1186" spans="1:29" x14ac:dyDescent="0.25">
      <c r="A1186" s="1" t="s">
        <v>716</v>
      </c>
      <c r="B1186" s="1" t="s">
        <v>5888</v>
      </c>
      <c r="C1186" s="1" t="s">
        <v>5842</v>
      </c>
      <c r="D1186" s="2">
        <v>44318</v>
      </c>
      <c r="E1186">
        <v>457666</v>
      </c>
      <c r="F1186">
        <v>607</v>
      </c>
      <c r="G1186">
        <v>0</v>
      </c>
      <c r="H1186" s="1" t="s">
        <v>5833</v>
      </c>
      <c r="I1186" s="1" t="s">
        <v>6862</v>
      </c>
      <c r="J1186" s="1" t="s">
        <v>6245</v>
      </c>
      <c r="K1186">
        <v>63</v>
      </c>
      <c r="L1186" s="1" t="s">
        <v>6260</v>
      </c>
      <c r="M1186" s="1" t="s">
        <v>6257</v>
      </c>
      <c r="N1186">
        <v>21969</v>
      </c>
      <c r="O1186" s="1" t="s">
        <v>6248</v>
      </c>
      <c r="P1186" s="2">
        <v>45488</v>
      </c>
      <c r="Q1186" s="2">
        <v>45515</v>
      </c>
      <c r="R1186" s="1" t="s">
        <v>6889</v>
      </c>
      <c r="S1186" s="1" t="s">
        <v>6890</v>
      </c>
      <c r="T1186" s="1" t="s">
        <v>14</v>
      </c>
      <c r="U1186">
        <v>5453</v>
      </c>
      <c r="V1186" s="1" t="s">
        <v>10</v>
      </c>
      <c r="W1186" s="1" t="s">
        <v>50</v>
      </c>
      <c r="X1186" s="2">
        <f t="shared" ca="1" si="18"/>
        <v>45937</v>
      </c>
      <c r="Y1186" s="1">
        <f ca="1">ROUND(YEARFRAC(Merge1[[#This Row],[Join_Date]],Merge1[[#This Row],[Today]], 3),0)</f>
        <v>1</v>
      </c>
      <c r="Z1186" s="1" t="str" cm="1">
        <f t="array" aca="1" ref="Z1186" ca="1">_xlfn.IFS(
   Merge1[[#This Row],[Customer Tenure]]&lt;=2,"New",
   Merge1[[#This Row],[Customer Tenure]]&lt;=5,"Emerging",
  Merge1[[#This Row],[Customer Tenure]]&lt;9,"Established",
   TRUE,"Loyal"
)</f>
        <v>New</v>
      </c>
      <c r="AA1186" s="1" t="str" cm="1">
        <f t="array" ref="AA1186">_xlfn.IFS(Merge1[[#This Row],[Income]]&lt;=30000,"Low",Merge1[[#This Row],[Income]]&lt;=60000,"Medium",Merge1[[#This Row],[Income]]&lt;=100000,"High", Merge1[[#This Row],[Income]]&gt;100000," Premium")</f>
        <v>Low</v>
      </c>
      <c r="AB1186" s="1" t="str" cm="1">
        <f t="array" ref="AB1186">_xlfn.IFS(Merge1[[#This Row],[Age]]&lt;= 28,"Gen Z", Merge1[[#This Row],[Age]]&lt;=44,"Millennials", Merge1[[#This Row],[Age]]&lt;=60,"Gen X", Merge1[[#This Row],[Age]]&gt;60,"Baby Boomers")</f>
        <v>Baby Boomers</v>
      </c>
      <c r="AC1186" s="1" t="str" cm="1">
        <f t="array" ref="AC1186">_xlfn.IFS(
    Merge1[[#This Row],[Balance]]&lt;=50000,"Low",
    Merge1[[#This Row],[Balance]]&lt;=200000,"Medium",
    Merge1[[#This Row],[Balance]]&gt;200000,"High"
)</f>
        <v>High</v>
      </c>
    </row>
    <row r="1187" spans="1:29" x14ac:dyDescent="0.25">
      <c r="A1187" s="1" t="s">
        <v>1086</v>
      </c>
      <c r="B1187" s="1" t="s">
        <v>6011</v>
      </c>
      <c r="C1187" s="1" t="s">
        <v>5832</v>
      </c>
      <c r="D1187" s="2">
        <v>42645</v>
      </c>
      <c r="E1187">
        <v>36468</v>
      </c>
      <c r="F1187">
        <v>437</v>
      </c>
      <c r="G1187">
        <v>0</v>
      </c>
      <c r="H1187" s="1" t="s">
        <v>5833</v>
      </c>
      <c r="I1187" s="1" t="s">
        <v>6284</v>
      </c>
      <c r="J1187" s="1" t="s">
        <v>6240</v>
      </c>
      <c r="K1187">
        <v>59</v>
      </c>
      <c r="L1187" s="1" t="s">
        <v>6246</v>
      </c>
      <c r="M1187" s="1" t="s">
        <v>6266</v>
      </c>
      <c r="N1187">
        <v>61844</v>
      </c>
      <c r="O1187" s="1" t="s">
        <v>6248</v>
      </c>
      <c r="P1187" s="2">
        <v>45118</v>
      </c>
      <c r="Q1187" s="2">
        <v>45591</v>
      </c>
      <c r="R1187" s="1" t="s">
        <v>6912</v>
      </c>
      <c r="S1187" s="1" t="s">
        <v>6917</v>
      </c>
      <c r="T1187" s="1" t="s">
        <v>23</v>
      </c>
      <c r="U1187">
        <v>89</v>
      </c>
      <c r="V1187" s="1" t="s">
        <v>15</v>
      </c>
      <c r="W1187" s="1" t="s">
        <v>50</v>
      </c>
      <c r="X1187" s="2">
        <f t="shared" ca="1" si="18"/>
        <v>45937</v>
      </c>
      <c r="Y1187" s="1">
        <f ca="1">ROUND(YEARFRAC(Merge1[[#This Row],[Join_Date]],Merge1[[#This Row],[Today]], 3),0)</f>
        <v>2</v>
      </c>
      <c r="Z1187" s="1" t="str" cm="1">
        <f t="array" aca="1" ref="Z1187" ca="1">_xlfn.IFS(
   Merge1[[#This Row],[Customer Tenure]]&lt;=2,"New",
   Merge1[[#This Row],[Customer Tenure]]&lt;=5,"Emerging",
  Merge1[[#This Row],[Customer Tenure]]&lt;9,"Established",
   TRUE,"Loyal"
)</f>
        <v>New</v>
      </c>
      <c r="AA1187" s="1" t="str" cm="1">
        <f t="array" ref="AA1187">_xlfn.IFS(Merge1[[#This Row],[Income]]&lt;=30000,"Low",Merge1[[#This Row],[Income]]&lt;=60000,"Medium",Merge1[[#This Row],[Income]]&lt;=100000,"High", Merge1[[#This Row],[Income]]&gt;100000," Premium")</f>
        <v>High</v>
      </c>
      <c r="AB1187" s="1" t="str" cm="1">
        <f t="array" ref="AB1187">_xlfn.IFS(Merge1[[#This Row],[Age]]&lt;= 28,"Gen Z", Merge1[[#This Row],[Age]]&lt;=44,"Millennials", Merge1[[#This Row],[Age]]&lt;=60,"Gen X", Merge1[[#This Row],[Age]]&gt;60,"Baby Boomers")</f>
        <v>Gen X</v>
      </c>
      <c r="AC1187" s="1" t="str" cm="1">
        <f t="array" ref="AC1187">_xlfn.IFS(
    Merge1[[#This Row],[Balance]]&lt;=50000,"Low",
    Merge1[[#This Row],[Balance]]&lt;=200000,"Medium",
    Merge1[[#This Row],[Balance]]&gt;200000,"High"
)</f>
        <v>Low</v>
      </c>
    </row>
    <row r="1188" spans="1:29" x14ac:dyDescent="0.25">
      <c r="A1188" s="1" t="s">
        <v>299</v>
      </c>
      <c r="B1188" s="1" t="s">
        <v>6171</v>
      </c>
      <c r="C1188" s="1" t="s">
        <v>5835</v>
      </c>
      <c r="D1188" s="2">
        <v>44132</v>
      </c>
      <c r="E1188">
        <v>426634</v>
      </c>
      <c r="F1188">
        <v>359</v>
      </c>
      <c r="G1188">
        <v>0</v>
      </c>
      <c r="H1188" s="1" t="s">
        <v>5833</v>
      </c>
      <c r="I1188" s="1" t="s">
        <v>6636</v>
      </c>
      <c r="J1188" s="1" t="s">
        <v>6245</v>
      </c>
      <c r="K1188">
        <v>35</v>
      </c>
      <c r="L1188" s="1" t="s">
        <v>6241</v>
      </c>
      <c r="M1188" s="1" t="s">
        <v>6254</v>
      </c>
      <c r="N1188">
        <v>71047</v>
      </c>
      <c r="O1188" s="1" t="s">
        <v>6243</v>
      </c>
      <c r="P1188" s="2">
        <v>42239</v>
      </c>
      <c r="Q1188" s="2">
        <v>45869</v>
      </c>
      <c r="R1188" s="1" t="s">
        <v>6891</v>
      </c>
      <c r="S1188" s="1" t="s">
        <v>6892</v>
      </c>
      <c r="T1188" s="1" t="s">
        <v>23</v>
      </c>
      <c r="U1188">
        <v>5587</v>
      </c>
      <c r="V1188" s="1" t="s">
        <v>19</v>
      </c>
      <c r="W1188" s="1" t="s">
        <v>50</v>
      </c>
      <c r="X1188" s="2">
        <f t="shared" ca="1" si="18"/>
        <v>45937</v>
      </c>
      <c r="Y1188" s="1">
        <f ca="1">ROUND(YEARFRAC(Merge1[[#This Row],[Join_Date]],Merge1[[#This Row],[Today]], 3),0)</f>
        <v>10</v>
      </c>
      <c r="Z1188" s="1" t="str" cm="1">
        <f t="array" aca="1" ref="Z1188" ca="1">_xlfn.IFS(
   Merge1[[#This Row],[Customer Tenure]]&lt;=2,"New",
   Merge1[[#This Row],[Customer Tenure]]&lt;=5,"Emerging",
  Merge1[[#This Row],[Customer Tenure]]&lt;9,"Established",
   TRUE,"Loyal"
)</f>
        <v>Loyal</v>
      </c>
      <c r="AA1188" s="1" t="str" cm="1">
        <f t="array" ref="AA1188">_xlfn.IFS(Merge1[[#This Row],[Income]]&lt;=30000,"Low",Merge1[[#This Row],[Income]]&lt;=60000,"Medium",Merge1[[#This Row],[Income]]&lt;=100000,"High", Merge1[[#This Row],[Income]]&gt;100000," Premium")</f>
        <v>High</v>
      </c>
      <c r="AB1188" s="1" t="str" cm="1">
        <f t="array" ref="AB1188">_xlfn.IFS(Merge1[[#This Row],[Age]]&lt;= 28,"Gen Z", Merge1[[#This Row],[Age]]&lt;=44,"Millennials", Merge1[[#This Row],[Age]]&lt;=60,"Gen X", Merge1[[#This Row],[Age]]&gt;60,"Baby Boomers")</f>
        <v>Millennials</v>
      </c>
      <c r="AC1188" s="1" t="str" cm="1">
        <f t="array" ref="AC1188">_xlfn.IFS(
    Merge1[[#This Row],[Balance]]&lt;=50000,"Low",
    Merge1[[#This Row],[Balance]]&lt;=200000,"Medium",
    Merge1[[#This Row],[Balance]]&gt;200000,"High"
)</f>
        <v>High</v>
      </c>
    </row>
    <row r="1189" spans="1:29" x14ac:dyDescent="0.25">
      <c r="A1189" s="1" t="s">
        <v>705</v>
      </c>
      <c r="B1189" s="1" t="s">
        <v>5896</v>
      </c>
      <c r="C1189" s="1" t="s">
        <v>5835</v>
      </c>
      <c r="D1189" s="2">
        <v>42482</v>
      </c>
      <c r="E1189">
        <v>339387</v>
      </c>
      <c r="F1189">
        <v>636</v>
      </c>
      <c r="G1189">
        <v>0</v>
      </c>
      <c r="H1189" s="1" t="s">
        <v>5838</v>
      </c>
      <c r="I1189" s="1" t="s">
        <v>6854</v>
      </c>
      <c r="J1189" s="1" t="s">
        <v>6240</v>
      </c>
      <c r="K1189">
        <v>27</v>
      </c>
      <c r="L1189" s="1" t="s">
        <v>6256</v>
      </c>
      <c r="M1189" s="1" t="s">
        <v>6242</v>
      </c>
      <c r="N1189">
        <v>99141</v>
      </c>
      <c r="O1189" s="1" t="s">
        <v>6243</v>
      </c>
      <c r="P1189" s="2">
        <v>45393</v>
      </c>
      <c r="Q1189" s="2">
        <v>45625</v>
      </c>
      <c r="R1189" s="1" t="s">
        <v>6887</v>
      </c>
      <c r="S1189" s="1" t="s">
        <v>6901</v>
      </c>
      <c r="T1189" s="1" t="s">
        <v>23</v>
      </c>
      <c r="U1189">
        <v>2233</v>
      </c>
      <c r="V1189" s="1" t="s">
        <v>10</v>
      </c>
      <c r="W1189" s="1" t="s">
        <v>20</v>
      </c>
      <c r="X1189" s="2">
        <f t="shared" ca="1" si="18"/>
        <v>45937</v>
      </c>
      <c r="Y1189" s="1">
        <f ca="1">ROUND(YEARFRAC(Merge1[[#This Row],[Join_Date]],Merge1[[#This Row],[Today]], 3),0)</f>
        <v>1</v>
      </c>
      <c r="Z1189" s="1" t="str" cm="1">
        <f t="array" aca="1" ref="Z1189" ca="1">_xlfn.IFS(
   Merge1[[#This Row],[Customer Tenure]]&lt;=2,"New",
   Merge1[[#This Row],[Customer Tenure]]&lt;=5,"Emerging",
  Merge1[[#This Row],[Customer Tenure]]&lt;9,"Established",
   TRUE,"Loyal"
)</f>
        <v>New</v>
      </c>
      <c r="AA1189" s="1" t="str" cm="1">
        <f t="array" ref="AA1189">_xlfn.IFS(Merge1[[#This Row],[Income]]&lt;=30000,"Low",Merge1[[#This Row],[Income]]&lt;=60000,"Medium",Merge1[[#This Row],[Income]]&lt;=100000,"High", Merge1[[#This Row],[Income]]&gt;100000," Premium")</f>
        <v>High</v>
      </c>
      <c r="AB1189" s="1" t="str" cm="1">
        <f t="array" ref="AB1189">_xlfn.IFS(Merge1[[#This Row],[Age]]&lt;= 28,"Gen Z", Merge1[[#This Row],[Age]]&lt;=44,"Millennials", Merge1[[#This Row],[Age]]&lt;=60,"Gen X", Merge1[[#This Row],[Age]]&gt;60,"Baby Boomers")</f>
        <v>Gen Z</v>
      </c>
      <c r="AC1189" s="1" t="str" cm="1">
        <f t="array" ref="AC1189">_xlfn.IFS(
    Merge1[[#This Row],[Balance]]&lt;=50000,"Low",
    Merge1[[#This Row],[Balance]]&lt;=200000,"Medium",
    Merge1[[#This Row],[Balance]]&gt;200000,"High"
)</f>
        <v>High</v>
      </c>
    </row>
    <row r="1190" spans="1:29" x14ac:dyDescent="0.25">
      <c r="A1190" s="1" t="s">
        <v>1578</v>
      </c>
      <c r="B1190" s="1" t="s">
        <v>5961</v>
      </c>
      <c r="C1190" s="1" t="s">
        <v>5842</v>
      </c>
      <c r="D1190" s="2">
        <v>43513</v>
      </c>
      <c r="E1190">
        <v>70463</v>
      </c>
      <c r="F1190">
        <v>733</v>
      </c>
      <c r="G1190">
        <v>0</v>
      </c>
      <c r="H1190" s="1" t="s">
        <v>5833</v>
      </c>
      <c r="I1190" s="1" t="s">
        <v>6495</v>
      </c>
      <c r="J1190" s="1" t="s">
        <v>6245</v>
      </c>
      <c r="K1190">
        <v>50</v>
      </c>
      <c r="L1190" s="1" t="s">
        <v>6246</v>
      </c>
      <c r="M1190" s="1" t="s">
        <v>6254</v>
      </c>
      <c r="N1190">
        <v>43411</v>
      </c>
      <c r="O1190" s="1" t="s">
        <v>6248</v>
      </c>
      <c r="P1190" s="2">
        <v>43612</v>
      </c>
      <c r="Q1190" s="2">
        <v>45665</v>
      </c>
      <c r="R1190" s="1" t="s">
        <v>6902</v>
      </c>
      <c r="S1190" s="1" t="s">
        <v>6908</v>
      </c>
      <c r="T1190" s="1" t="s">
        <v>23</v>
      </c>
      <c r="U1190">
        <v>2579</v>
      </c>
      <c r="V1190" s="1" t="s">
        <v>19</v>
      </c>
      <c r="W1190" s="1" t="s">
        <v>16</v>
      </c>
      <c r="X1190" s="2">
        <f t="shared" ca="1" si="18"/>
        <v>45937</v>
      </c>
      <c r="Y1190" s="1">
        <f ca="1">ROUND(YEARFRAC(Merge1[[#This Row],[Join_Date]],Merge1[[#This Row],[Today]], 3),0)</f>
        <v>6</v>
      </c>
      <c r="Z1190" s="1" t="str" cm="1">
        <f t="array" aca="1" ref="Z1190" ca="1">_xlfn.IFS(
   Merge1[[#This Row],[Customer Tenure]]&lt;=2,"New",
   Merge1[[#This Row],[Customer Tenure]]&lt;=5,"Emerging",
  Merge1[[#This Row],[Customer Tenure]]&lt;9,"Established",
   TRUE,"Loyal"
)</f>
        <v>Established</v>
      </c>
      <c r="AA1190" s="1" t="str" cm="1">
        <f t="array" ref="AA1190">_xlfn.IFS(Merge1[[#This Row],[Income]]&lt;=30000,"Low",Merge1[[#This Row],[Income]]&lt;=60000,"Medium",Merge1[[#This Row],[Income]]&lt;=100000,"High", Merge1[[#This Row],[Income]]&gt;100000," Premium")</f>
        <v>Medium</v>
      </c>
      <c r="AB1190" s="1" t="str" cm="1">
        <f t="array" ref="AB1190">_xlfn.IFS(Merge1[[#This Row],[Age]]&lt;= 28,"Gen Z", Merge1[[#This Row],[Age]]&lt;=44,"Millennials", Merge1[[#This Row],[Age]]&lt;=60,"Gen X", Merge1[[#This Row],[Age]]&gt;60,"Baby Boomers")</f>
        <v>Gen X</v>
      </c>
      <c r="AC1190" s="1" t="str" cm="1">
        <f t="array" ref="AC1190">_xlfn.IFS(
    Merge1[[#This Row],[Balance]]&lt;=50000,"Low",
    Merge1[[#This Row],[Balance]]&lt;=200000,"Medium",
    Merge1[[#This Row],[Balance]]&gt;200000,"High"
)</f>
        <v>Medium</v>
      </c>
    </row>
    <row r="1191" spans="1:29" x14ac:dyDescent="0.25">
      <c r="A1191" s="1" t="s">
        <v>108</v>
      </c>
      <c r="B1191" s="1" t="s">
        <v>6132</v>
      </c>
      <c r="C1191" s="1" t="s">
        <v>5835</v>
      </c>
      <c r="D1191" s="2">
        <v>43071</v>
      </c>
      <c r="E1191">
        <v>351193</v>
      </c>
      <c r="F1191">
        <v>510</v>
      </c>
      <c r="G1191">
        <v>82994</v>
      </c>
      <c r="H1191" s="1" t="s">
        <v>5833</v>
      </c>
      <c r="I1191" s="1" t="s">
        <v>6682</v>
      </c>
      <c r="J1191" s="1" t="s">
        <v>6240</v>
      </c>
      <c r="K1191">
        <v>56</v>
      </c>
      <c r="L1191" s="1" t="s">
        <v>6260</v>
      </c>
      <c r="M1191" s="1" t="s">
        <v>6262</v>
      </c>
      <c r="N1191">
        <v>182962</v>
      </c>
      <c r="O1191" s="1" t="s">
        <v>6248</v>
      </c>
      <c r="P1191" s="2">
        <v>45560</v>
      </c>
      <c r="Q1191" s="2">
        <v>45218</v>
      </c>
      <c r="R1191" s="1" t="s">
        <v>6912</v>
      </c>
      <c r="S1191" s="1" t="s">
        <v>6913</v>
      </c>
      <c r="T1191" s="1" t="s">
        <v>23</v>
      </c>
      <c r="U1191">
        <v>9974</v>
      </c>
      <c r="V1191" s="1" t="s">
        <v>10</v>
      </c>
      <c r="W1191" s="1" t="s">
        <v>25</v>
      </c>
      <c r="X1191" s="2">
        <f t="shared" ca="1" si="18"/>
        <v>45937</v>
      </c>
      <c r="Y1191" s="1">
        <f ca="1">ROUND(YEARFRAC(Merge1[[#This Row],[Join_Date]],Merge1[[#This Row],[Today]], 3),0)</f>
        <v>1</v>
      </c>
      <c r="Z1191" s="1" t="str" cm="1">
        <f t="array" aca="1" ref="Z1191" ca="1">_xlfn.IFS(
   Merge1[[#This Row],[Customer Tenure]]&lt;=2,"New",
   Merge1[[#This Row],[Customer Tenure]]&lt;=5,"Emerging",
  Merge1[[#This Row],[Customer Tenure]]&lt;9,"Established",
   TRUE,"Loyal"
)</f>
        <v>New</v>
      </c>
      <c r="AA1191" s="1" t="str" cm="1">
        <f t="array" ref="AA1191">_xlfn.IFS(Merge1[[#This Row],[Income]]&lt;=30000,"Low",Merge1[[#This Row],[Income]]&lt;=60000,"Medium",Merge1[[#This Row],[Income]]&lt;=100000,"High", Merge1[[#This Row],[Income]]&gt;100000," Premium")</f>
        <v xml:space="preserve"> Premium</v>
      </c>
      <c r="AB1191" s="1" t="str" cm="1">
        <f t="array" ref="AB1191">_xlfn.IFS(Merge1[[#This Row],[Age]]&lt;= 28,"Gen Z", Merge1[[#This Row],[Age]]&lt;=44,"Millennials", Merge1[[#This Row],[Age]]&lt;=60,"Gen X", Merge1[[#This Row],[Age]]&gt;60,"Baby Boomers")</f>
        <v>Gen X</v>
      </c>
      <c r="AC1191" s="1" t="str" cm="1">
        <f t="array" ref="AC1191">_xlfn.IFS(
    Merge1[[#This Row],[Balance]]&lt;=50000,"Low",
    Merge1[[#This Row],[Balance]]&lt;=200000,"Medium",
    Merge1[[#This Row],[Balance]]&gt;200000,"High"
)</f>
        <v>High</v>
      </c>
    </row>
    <row r="1192" spans="1:29" x14ac:dyDescent="0.25">
      <c r="A1192" s="1" t="s">
        <v>423</v>
      </c>
      <c r="B1192" s="1" t="s">
        <v>5858</v>
      </c>
      <c r="C1192" s="1" t="s">
        <v>5835</v>
      </c>
      <c r="D1192" s="2">
        <v>45186</v>
      </c>
      <c r="E1192">
        <v>269496</v>
      </c>
      <c r="F1192">
        <v>644</v>
      </c>
      <c r="G1192">
        <v>0</v>
      </c>
      <c r="H1192" s="1" t="s">
        <v>5860</v>
      </c>
      <c r="I1192" s="1" t="s">
        <v>6477</v>
      </c>
      <c r="J1192" s="1" t="s">
        <v>6245</v>
      </c>
      <c r="K1192">
        <v>37</v>
      </c>
      <c r="L1192" s="1" t="s">
        <v>6246</v>
      </c>
      <c r="M1192" s="1" t="s">
        <v>6257</v>
      </c>
      <c r="N1192">
        <v>49241</v>
      </c>
      <c r="O1192" s="1" t="s">
        <v>6243</v>
      </c>
      <c r="P1192" s="2">
        <v>43202</v>
      </c>
      <c r="Q1192" s="2">
        <v>45468</v>
      </c>
      <c r="R1192" s="1" t="s">
        <v>6883</v>
      </c>
      <c r="S1192" s="1" t="s">
        <v>6884</v>
      </c>
      <c r="T1192" s="1" t="s">
        <v>14</v>
      </c>
      <c r="U1192">
        <v>4528</v>
      </c>
      <c r="V1192" s="1" t="s">
        <v>10</v>
      </c>
      <c r="W1192" s="1" t="s">
        <v>40</v>
      </c>
      <c r="X1192" s="2">
        <f t="shared" ca="1" si="18"/>
        <v>45937</v>
      </c>
      <c r="Y1192" s="1">
        <f ca="1">ROUND(YEARFRAC(Merge1[[#This Row],[Join_Date]],Merge1[[#This Row],[Today]], 3),0)</f>
        <v>7</v>
      </c>
      <c r="Z1192" s="1" t="str" cm="1">
        <f t="array" aca="1" ref="Z1192" ca="1">_xlfn.IFS(
   Merge1[[#This Row],[Customer Tenure]]&lt;=2,"New",
   Merge1[[#This Row],[Customer Tenure]]&lt;=5,"Emerging",
  Merge1[[#This Row],[Customer Tenure]]&lt;9,"Established",
   TRUE,"Loyal"
)</f>
        <v>Established</v>
      </c>
      <c r="AA1192" s="1" t="str" cm="1">
        <f t="array" ref="AA1192">_xlfn.IFS(Merge1[[#This Row],[Income]]&lt;=30000,"Low",Merge1[[#This Row],[Income]]&lt;=60000,"Medium",Merge1[[#This Row],[Income]]&lt;=100000,"High", Merge1[[#This Row],[Income]]&gt;100000," Premium")</f>
        <v>Medium</v>
      </c>
      <c r="AB1192" s="1" t="str" cm="1">
        <f t="array" ref="AB1192">_xlfn.IFS(Merge1[[#This Row],[Age]]&lt;= 28,"Gen Z", Merge1[[#This Row],[Age]]&lt;=44,"Millennials", Merge1[[#This Row],[Age]]&lt;=60,"Gen X", Merge1[[#This Row],[Age]]&gt;60,"Baby Boomers")</f>
        <v>Millennials</v>
      </c>
      <c r="AC1192" s="1" t="str" cm="1">
        <f t="array" ref="AC1192">_xlfn.IFS(
    Merge1[[#This Row],[Balance]]&lt;=50000,"Low",
    Merge1[[#This Row],[Balance]]&lt;=200000,"Medium",
    Merge1[[#This Row],[Balance]]&gt;200000,"High"
)</f>
        <v>High</v>
      </c>
    </row>
    <row r="1193" spans="1:29" x14ac:dyDescent="0.25">
      <c r="A1193" s="1" t="s">
        <v>288</v>
      </c>
      <c r="B1193" s="1" t="s">
        <v>5988</v>
      </c>
      <c r="C1193" s="1" t="s">
        <v>5835</v>
      </c>
      <c r="D1193" s="2">
        <v>45818</v>
      </c>
      <c r="E1193">
        <v>149134</v>
      </c>
      <c r="F1193">
        <v>342</v>
      </c>
      <c r="G1193">
        <v>0</v>
      </c>
      <c r="H1193" s="1" t="s">
        <v>5860</v>
      </c>
      <c r="I1193" s="1" t="s">
        <v>6796</v>
      </c>
      <c r="J1193" s="1" t="s">
        <v>6245</v>
      </c>
      <c r="K1193">
        <v>22</v>
      </c>
      <c r="L1193" s="1" t="s">
        <v>6241</v>
      </c>
      <c r="M1193" s="1" t="s">
        <v>6247</v>
      </c>
      <c r="N1193">
        <v>157348</v>
      </c>
      <c r="O1193" s="1" t="s">
        <v>6248</v>
      </c>
      <c r="P1193" s="2">
        <v>44666</v>
      </c>
      <c r="Q1193" s="2">
        <v>45760</v>
      </c>
      <c r="R1193" s="1" t="s">
        <v>6893</v>
      </c>
      <c r="S1193" s="1" t="s">
        <v>6894</v>
      </c>
      <c r="T1193" s="1" t="s">
        <v>14</v>
      </c>
      <c r="U1193">
        <v>1133</v>
      </c>
      <c r="V1193" s="1" t="s">
        <v>24</v>
      </c>
      <c r="W1193" s="1" t="s">
        <v>40</v>
      </c>
      <c r="X1193" s="2">
        <f t="shared" ca="1" si="18"/>
        <v>45937</v>
      </c>
      <c r="Y1193" s="1">
        <f ca="1">ROUND(YEARFRAC(Merge1[[#This Row],[Join_Date]],Merge1[[#This Row],[Today]], 3),0)</f>
        <v>3</v>
      </c>
      <c r="Z1193" s="1" t="str" cm="1">
        <f t="array" aca="1" ref="Z1193" ca="1">_xlfn.IFS(
   Merge1[[#This Row],[Customer Tenure]]&lt;=2,"New",
   Merge1[[#This Row],[Customer Tenure]]&lt;=5,"Emerging",
  Merge1[[#This Row],[Customer Tenure]]&lt;9,"Established",
   TRUE,"Loyal"
)</f>
        <v>Emerging</v>
      </c>
      <c r="AA1193" s="1" t="str" cm="1">
        <f t="array" ref="AA1193">_xlfn.IFS(Merge1[[#This Row],[Income]]&lt;=30000,"Low",Merge1[[#This Row],[Income]]&lt;=60000,"Medium",Merge1[[#This Row],[Income]]&lt;=100000,"High", Merge1[[#This Row],[Income]]&gt;100000," Premium")</f>
        <v xml:space="preserve"> Premium</v>
      </c>
      <c r="AB1193" s="1" t="str" cm="1">
        <f t="array" ref="AB1193">_xlfn.IFS(Merge1[[#This Row],[Age]]&lt;= 28,"Gen Z", Merge1[[#This Row],[Age]]&lt;=44,"Millennials", Merge1[[#This Row],[Age]]&lt;=60,"Gen X", Merge1[[#This Row],[Age]]&gt;60,"Baby Boomers")</f>
        <v>Gen Z</v>
      </c>
      <c r="AC1193" s="1" t="str" cm="1">
        <f t="array" ref="AC1193">_xlfn.IFS(
    Merge1[[#This Row],[Balance]]&lt;=50000,"Low",
    Merge1[[#This Row],[Balance]]&lt;=200000,"Medium",
    Merge1[[#This Row],[Balance]]&gt;200000,"High"
)</f>
        <v>Medium</v>
      </c>
    </row>
    <row r="1194" spans="1:29" x14ac:dyDescent="0.25">
      <c r="A1194" s="1" t="s">
        <v>707</v>
      </c>
      <c r="B1194" s="1" t="s">
        <v>5957</v>
      </c>
      <c r="C1194" s="1" t="s">
        <v>5842</v>
      </c>
      <c r="D1194" s="2">
        <v>44551</v>
      </c>
      <c r="E1194">
        <v>149886</v>
      </c>
      <c r="F1194">
        <v>582</v>
      </c>
      <c r="G1194">
        <v>180858</v>
      </c>
      <c r="H1194" s="1" t="s">
        <v>5833</v>
      </c>
      <c r="I1194" s="1" t="s">
        <v>6563</v>
      </c>
      <c r="J1194" s="1" t="s">
        <v>6240</v>
      </c>
      <c r="K1194">
        <v>54</v>
      </c>
      <c r="L1194" s="1" t="s">
        <v>6260</v>
      </c>
      <c r="M1194" s="1" t="s">
        <v>6247</v>
      </c>
      <c r="N1194">
        <v>28712</v>
      </c>
      <c r="O1194" s="1" t="s">
        <v>6243</v>
      </c>
      <c r="P1194" s="2">
        <v>43294</v>
      </c>
      <c r="Q1194" s="2">
        <v>45484</v>
      </c>
      <c r="R1194" s="1" t="s">
        <v>6891</v>
      </c>
      <c r="S1194" s="1" t="s">
        <v>6895</v>
      </c>
      <c r="T1194" s="1" t="s">
        <v>23</v>
      </c>
      <c r="U1194">
        <v>2633</v>
      </c>
      <c r="V1194" s="1" t="s">
        <v>24</v>
      </c>
      <c r="W1194" s="1" t="s">
        <v>29</v>
      </c>
      <c r="X1194" s="2">
        <f t="shared" ca="1" si="18"/>
        <v>45937</v>
      </c>
      <c r="Y1194" s="1">
        <f ca="1">ROUND(YEARFRAC(Merge1[[#This Row],[Join_Date]],Merge1[[#This Row],[Today]], 3),0)</f>
        <v>7</v>
      </c>
      <c r="Z1194" s="1" t="str" cm="1">
        <f t="array" aca="1" ref="Z1194" ca="1">_xlfn.IFS(
   Merge1[[#This Row],[Customer Tenure]]&lt;=2,"New",
   Merge1[[#This Row],[Customer Tenure]]&lt;=5,"Emerging",
  Merge1[[#This Row],[Customer Tenure]]&lt;9,"Established",
   TRUE,"Loyal"
)</f>
        <v>Established</v>
      </c>
      <c r="AA1194" s="1" t="str" cm="1">
        <f t="array" ref="AA1194">_xlfn.IFS(Merge1[[#This Row],[Income]]&lt;=30000,"Low",Merge1[[#This Row],[Income]]&lt;=60000,"Medium",Merge1[[#This Row],[Income]]&lt;=100000,"High", Merge1[[#This Row],[Income]]&gt;100000," Premium")</f>
        <v>Low</v>
      </c>
      <c r="AB1194" s="1" t="str" cm="1">
        <f t="array" ref="AB1194">_xlfn.IFS(Merge1[[#This Row],[Age]]&lt;= 28,"Gen Z", Merge1[[#This Row],[Age]]&lt;=44,"Millennials", Merge1[[#This Row],[Age]]&lt;=60,"Gen X", Merge1[[#This Row],[Age]]&gt;60,"Baby Boomers")</f>
        <v>Gen X</v>
      </c>
      <c r="AC1194" s="1" t="str" cm="1">
        <f t="array" ref="AC1194">_xlfn.IFS(
    Merge1[[#This Row],[Balance]]&lt;=50000,"Low",
    Merge1[[#This Row],[Balance]]&lt;=200000,"Medium",
    Merge1[[#This Row],[Balance]]&gt;200000,"High"
)</f>
        <v>Medium</v>
      </c>
    </row>
    <row r="1195" spans="1:29" x14ac:dyDescent="0.25">
      <c r="A1195" s="1" t="s">
        <v>1217</v>
      </c>
      <c r="B1195" s="1" t="s">
        <v>5993</v>
      </c>
      <c r="C1195" s="1" t="s">
        <v>5832</v>
      </c>
      <c r="D1195" s="2">
        <v>44692</v>
      </c>
      <c r="E1195">
        <v>321335</v>
      </c>
      <c r="F1195">
        <v>742</v>
      </c>
      <c r="G1195">
        <v>292307</v>
      </c>
      <c r="H1195" s="1" t="s">
        <v>5833</v>
      </c>
      <c r="I1195" s="1" t="s">
        <v>6361</v>
      </c>
      <c r="J1195" s="1" t="s">
        <v>6240</v>
      </c>
      <c r="K1195">
        <v>47</v>
      </c>
      <c r="L1195" s="1" t="s">
        <v>6241</v>
      </c>
      <c r="M1195" s="1" t="s">
        <v>6262</v>
      </c>
      <c r="N1195">
        <v>105956</v>
      </c>
      <c r="O1195" s="1" t="s">
        <v>6243</v>
      </c>
      <c r="P1195" s="2">
        <v>44285</v>
      </c>
      <c r="Q1195" s="2">
        <v>45171</v>
      </c>
      <c r="R1195" s="1" t="s">
        <v>6897</v>
      </c>
      <c r="S1195" s="1" t="s">
        <v>6909</v>
      </c>
      <c r="T1195" s="1" t="s">
        <v>23</v>
      </c>
      <c r="U1195">
        <v>1413</v>
      </c>
      <c r="V1195" s="1" t="s">
        <v>15</v>
      </c>
      <c r="W1195" s="1" t="s">
        <v>11</v>
      </c>
      <c r="X1195" s="2">
        <f t="shared" ca="1" si="18"/>
        <v>45937</v>
      </c>
      <c r="Y1195" s="1">
        <f ca="1">ROUND(YEARFRAC(Merge1[[#This Row],[Join_Date]],Merge1[[#This Row],[Today]], 3),0)</f>
        <v>5</v>
      </c>
      <c r="Z1195" s="1" t="str" cm="1">
        <f t="array" aca="1" ref="Z1195" ca="1">_xlfn.IFS(
   Merge1[[#This Row],[Customer Tenure]]&lt;=2,"New",
   Merge1[[#This Row],[Customer Tenure]]&lt;=5,"Emerging",
  Merge1[[#This Row],[Customer Tenure]]&lt;9,"Established",
   TRUE,"Loyal"
)</f>
        <v>Emerging</v>
      </c>
      <c r="AA1195" s="1" t="str" cm="1">
        <f t="array" ref="AA1195">_xlfn.IFS(Merge1[[#This Row],[Income]]&lt;=30000,"Low",Merge1[[#This Row],[Income]]&lt;=60000,"Medium",Merge1[[#This Row],[Income]]&lt;=100000,"High", Merge1[[#This Row],[Income]]&gt;100000," Premium")</f>
        <v xml:space="preserve"> Premium</v>
      </c>
      <c r="AB1195" s="1" t="str" cm="1">
        <f t="array" ref="AB1195">_xlfn.IFS(Merge1[[#This Row],[Age]]&lt;= 28,"Gen Z", Merge1[[#This Row],[Age]]&lt;=44,"Millennials", Merge1[[#This Row],[Age]]&lt;=60,"Gen X", Merge1[[#This Row],[Age]]&gt;60,"Baby Boomers")</f>
        <v>Gen X</v>
      </c>
      <c r="AC1195" s="1" t="str" cm="1">
        <f t="array" ref="AC1195">_xlfn.IFS(
    Merge1[[#This Row],[Balance]]&lt;=50000,"Low",
    Merge1[[#This Row],[Balance]]&lt;=200000,"Medium",
    Merge1[[#This Row],[Balance]]&gt;200000,"High"
)</f>
        <v>High</v>
      </c>
    </row>
    <row r="1196" spans="1:29" x14ac:dyDescent="0.25">
      <c r="A1196" s="1" t="s">
        <v>1324</v>
      </c>
      <c r="B1196" s="1" t="s">
        <v>6160</v>
      </c>
      <c r="C1196" s="1" t="s">
        <v>5842</v>
      </c>
      <c r="D1196" s="2">
        <v>44298</v>
      </c>
      <c r="E1196">
        <v>110130</v>
      </c>
      <c r="F1196">
        <v>826</v>
      </c>
      <c r="G1196">
        <v>0</v>
      </c>
      <c r="H1196" s="1" t="s">
        <v>5833</v>
      </c>
      <c r="I1196" s="1" t="s">
        <v>6666</v>
      </c>
      <c r="J1196" s="1" t="s">
        <v>6240</v>
      </c>
      <c r="K1196">
        <v>39</v>
      </c>
      <c r="L1196" s="1" t="s">
        <v>6241</v>
      </c>
      <c r="M1196" s="1" t="s">
        <v>6257</v>
      </c>
      <c r="N1196">
        <v>118818</v>
      </c>
      <c r="O1196" s="1" t="s">
        <v>6248</v>
      </c>
      <c r="P1196" s="2">
        <v>43494</v>
      </c>
      <c r="Q1196" s="2">
        <v>45266</v>
      </c>
      <c r="R1196" s="1" t="s">
        <v>6904</v>
      </c>
      <c r="S1196" s="1" t="s">
        <v>6905</v>
      </c>
      <c r="T1196" s="1" t="s">
        <v>9</v>
      </c>
      <c r="U1196">
        <v>2588</v>
      </c>
      <c r="V1196" s="1" t="s">
        <v>24</v>
      </c>
      <c r="W1196" s="1" t="s">
        <v>45</v>
      </c>
      <c r="X1196" s="2">
        <f t="shared" ca="1" si="18"/>
        <v>45937</v>
      </c>
      <c r="Y1196" s="1">
        <f ca="1">ROUND(YEARFRAC(Merge1[[#This Row],[Join_Date]],Merge1[[#This Row],[Today]], 3),0)</f>
        <v>7</v>
      </c>
      <c r="Z1196" s="1" t="str" cm="1">
        <f t="array" aca="1" ref="Z1196" ca="1">_xlfn.IFS(
   Merge1[[#This Row],[Customer Tenure]]&lt;=2,"New",
   Merge1[[#This Row],[Customer Tenure]]&lt;=5,"Emerging",
  Merge1[[#This Row],[Customer Tenure]]&lt;9,"Established",
   TRUE,"Loyal"
)</f>
        <v>Established</v>
      </c>
      <c r="AA1196" s="1" t="str" cm="1">
        <f t="array" ref="AA1196">_xlfn.IFS(Merge1[[#This Row],[Income]]&lt;=30000,"Low",Merge1[[#This Row],[Income]]&lt;=60000,"Medium",Merge1[[#This Row],[Income]]&lt;=100000,"High", Merge1[[#This Row],[Income]]&gt;100000," Premium")</f>
        <v xml:space="preserve"> Premium</v>
      </c>
      <c r="AB1196" s="1" t="str" cm="1">
        <f t="array" ref="AB1196">_xlfn.IFS(Merge1[[#This Row],[Age]]&lt;= 28,"Gen Z", Merge1[[#This Row],[Age]]&lt;=44,"Millennials", Merge1[[#This Row],[Age]]&lt;=60,"Gen X", Merge1[[#This Row],[Age]]&gt;60,"Baby Boomers")</f>
        <v>Millennials</v>
      </c>
      <c r="AC1196" s="1" t="str" cm="1">
        <f t="array" ref="AC1196">_xlfn.IFS(
    Merge1[[#This Row],[Balance]]&lt;=50000,"Low",
    Merge1[[#This Row],[Balance]]&lt;=200000,"Medium",
    Merge1[[#This Row],[Balance]]&gt;200000,"High"
)</f>
        <v>Medium</v>
      </c>
    </row>
    <row r="1197" spans="1:29" x14ac:dyDescent="0.25">
      <c r="A1197" s="1" t="s">
        <v>33</v>
      </c>
      <c r="B1197" s="1" t="s">
        <v>5953</v>
      </c>
      <c r="C1197" s="1" t="s">
        <v>5842</v>
      </c>
      <c r="D1197" s="2">
        <v>44990</v>
      </c>
      <c r="E1197">
        <v>471797</v>
      </c>
      <c r="F1197">
        <v>572</v>
      </c>
      <c r="G1197">
        <v>0</v>
      </c>
      <c r="H1197" s="1" t="s">
        <v>5833</v>
      </c>
      <c r="I1197" s="1" t="s">
        <v>6311</v>
      </c>
      <c r="J1197" s="1" t="s">
        <v>6245</v>
      </c>
      <c r="K1197">
        <v>53</v>
      </c>
      <c r="L1197" s="1" t="s">
        <v>6246</v>
      </c>
      <c r="M1197" s="1" t="s">
        <v>6266</v>
      </c>
      <c r="N1197">
        <v>175650</v>
      </c>
      <c r="O1197" s="1" t="s">
        <v>6243</v>
      </c>
      <c r="P1197" s="2">
        <v>44427</v>
      </c>
      <c r="Q1197" s="2">
        <v>45714</v>
      </c>
      <c r="R1197" s="1" t="s">
        <v>6885</v>
      </c>
      <c r="S1197" s="1" t="s">
        <v>6896</v>
      </c>
      <c r="T1197" s="1" t="s">
        <v>14</v>
      </c>
      <c r="U1197">
        <v>341</v>
      </c>
      <c r="V1197" s="1" t="s">
        <v>24</v>
      </c>
      <c r="W1197" s="1" t="s">
        <v>16</v>
      </c>
      <c r="X1197" s="2">
        <f t="shared" ca="1" si="18"/>
        <v>45937</v>
      </c>
      <c r="Y1197" s="1">
        <f ca="1">ROUND(YEARFRAC(Merge1[[#This Row],[Join_Date]],Merge1[[#This Row],[Today]], 3),0)</f>
        <v>4</v>
      </c>
      <c r="Z1197" s="1" t="str" cm="1">
        <f t="array" aca="1" ref="Z1197" ca="1">_xlfn.IFS(
   Merge1[[#This Row],[Customer Tenure]]&lt;=2,"New",
   Merge1[[#This Row],[Customer Tenure]]&lt;=5,"Emerging",
  Merge1[[#This Row],[Customer Tenure]]&lt;9,"Established",
   TRUE,"Loyal"
)</f>
        <v>Emerging</v>
      </c>
      <c r="AA1197" s="1" t="str" cm="1">
        <f t="array" ref="AA1197">_xlfn.IFS(Merge1[[#This Row],[Income]]&lt;=30000,"Low",Merge1[[#This Row],[Income]]&lt;=60000,"Medium",Merge1[[#This Row],[Income]]&lt;=100000,"High", Merge1[[#This Row],[Income]]&gt;100000," Premium")</f>
        <v xml:space="preserve"> Premium</v>
      </c>
      <c r="AB1197" s="1" t="str" cm="1">
        <f t="array" ref="AB1197">_xlfn.IFS(Merge1[[#This Row],[Age]]&lt;= 28,"Gen Z", Merge1[[#This Row],[Age]]&lt;=44,"Millennials", Merge1[[#This Row],[Age]]&lt;=60,"Gen X", Merge1[[#This Row],[Age]]&gt;60,"Baby Boomers")</f>
        <v>Gen X</v>
      </c>
      <c r="AC1197" s="1" t="str" cm="1">
        <f t="array" ref="AC1197">_xlfn.IFS(
    Merge1[[#This Row],[Balance]]&lt;=50000,"Low",
    Merge1[[#This Row],[Balance]]&lt;=200000,"Medium",
    Merge1[[#This Row],[Balance]]&gt;200000,"High"
)</f>
        <v>High</v>
      </c>
    </row>
    <row r="1198" spans="1:29" x14ac:dyDescent="0.25">
      <c r="A1198" s="1" t="s">
        <v>1234</v>
      </c>
      <c r="B1198" s="1" t="s">
        <v>5972</v>
      </c>
      <c r="C1198" s="1" t="s">
        <v>5842</v>
      </c>
      <c r="D1198" s="2">
        <v>44620</v>
      </c>
      <c r="E1198">
        <v>409319</v>
      </c>
      <c r="F1198">
        <v>447</v>
      </c>
      <c r="G1198">
        <v>0</v>
      </c>
      <c r="H1198" s="1" t="s">
        <v>5833</v>
      </c>
      <c r="I1198" s="1" t="s">
        <v>6429</v>
      </c>
      <c r="J1198" s="1" t="s">
        <v>6245</v>
      </c>
      <c r="K1198">
        <v>47</v>
      </c>
      <c r="L1198" s="1" t="s">
        <v>6260</v>
      </c>
      <c r="M1198" s="1" t="s">
        <v>6266</v>
      </c>
      <c r="N1198">
        <v>152079</v>
      </c>
      <c r="O1198" s="1" t="s">
        <v>6243</v>
      </c>
      <c r="P1198" s="2">
        <v>44528</v>
      </c>
      <c r="Q1198" s="2">
        <v>45422</v>
      </c>
      <c r="R1198" s="1" t="s">
        <v>6906</v>
      </c>
      <c r="S1198" s="1" t="s">
        <v>6918</v>
      </c>
      <c r="T1198" s="1" t="s">
        <v>28</v>
      </c>
      <c r="U1198">
        <v>7495</v>
      </c>
      <c r="V1198" s="1" t="s">
        <v>15</v>
      </c>
      <c r="W1198" s="1" t="s">
        <v>11</v>
      </c>
      <c r="X1198" s="2">
        <f t="shared" ca="1" si="18"/>
        <v>45937</v>
      </c>
      <c r="Y1198" s="1">
        <f ca="1">ROUND(YEARFRAC(Merge1[[#This Row],[Join_Date]],Merge1[[#This Row],[Today]], 3),0)</f>
        <v>4</v>
      </c>
      <c r="Z1198" s="1" t="str" cm="1">
        <f t="array" aca="1" ref="Z1198" ca="1">_xlfn.IFS(
   Merge1[[#This Row],[Customer Tenure]]&lt;=2,"New",
   Merge1[[#This Row],[Customer Tenure]]&lt;=5,"Emerging",
  Merge1[[#This Row],[Customer Tenure]]&lt;9,"Established",
   TRUE,"Loyal"
)</f>
        <v>Emerging</v>
      </c>
      <c r="AA1198" s="1" t="str" cm="1">
        <f t="array" ref="AA1198">_xlfn.IFS(Merge1[[#This Row],[Income]]&lt;=30000,"Low",Merge1[[#This Row],[Income]]&lt;=60000,"Medium",Merge1[[#This Row],[Income]]&lt;=100000,"High", Merge1[[#This Row],[Income]]&gt;100000," Premium")</f>
        <v xml:space="preserve"> Premium</v>
      </c>
      <c r="AB1198" s="1" t="str" cm="1">
        <f t="array" ref="AB1198">_xlfn.IFS(Merge1[[#This Row],[Age]]&lt;= 28,"Gen Z", Merge1[[#This Row],[Age]]&lt;=44,"Millennials", Merge1[[#This Row],[Age]]&lt;=60,"Gen X", Merge1[[#This Row],[Age]]&gt;60,"Baby Boomers")</f>
        <v>Gen X</v>
      </c>
      <c r="AC1198" s="1" t="str" cm="1">
        <f t="array" ref="AC1198">_xlfn.IFS(
    Merge1[[#This Row],[Balance]]&lt;=50000,"Low",
    Merge1[[#This Row],[Balance]]&lt;=200000,"Medium",
    Merge1[[#This Row],[Balance]]&gt;200000,"High"
)</f>
        <v>High</v>
      </c>
    </row>
    <row r="1199" spans="1:29" x14ac:dyDescent="0.25">
      <c r="A1199" s="1" t="s">
        <v>1788</v>
      </c>
      <c r="B1199" s="1" t="s">
        <v>6151</v>
      </c>
      <c r="C1199" s="1" t="s">
        <v>5835</v>
      </c>
      <c r="D1199" s="2">
        <v>42778</v>
      </c>
      <c r="E1199">
        <v>445150</v>
      </c>
      <c r="F1199">
        <v>741</v>
      </c>
      <c r="G1199">
        <v>0</v>
      </c>
      <c r="H1199" s="1" t="s">
        <v>5838</v>
      </c>
      <c r="I1199" s="1" t="s">
        <v>6530</v>
      </c>
      <c r="J1199" s="1" t="s">
        <v>6245</v>
      </c>
      <c r="K1199">
        <v>62</v>
      </c>
      <c r="L1199" s="1" t="s">
        <v>6260</v>
      </c>
      <c r="M1199" s="1" t="s">
        <v>6247</v>
      </c>
      <c r="N1199">
        <v>105530</v>
      </c>
      <c r="O1199" s="1" t="s">
        <v>6252</v>
      </c>
      <c r="P1199" s="2">
        <v>43070</v>
      </c>
      <c r="Q1199" s="2">
        <v>45186</v>
      </c>
      <c r="R1199" s="1" t="s">
        <v>6897</v>
      </c>
      <c r="S1199" s="1" t="s">
        <v>6909</v>
      </c>
      <c r="T1199" s="1" t="s">
        <v>14</v>
      </c>
      <c r="U1199">
        <v>749</v>
      </c>
      <c r="V1199" s="1" t="s">
        <v>19</v>
      </c>
      <c r="W1199" s="1" t="s">
        <v>55</v>
      </c>
      <c r="X1199" s="2">
        <f t="shared" ca="1" si="18"/>
        <v>45937</v>
      </c>
      <c r="Y1199" s="1">
        <f ca="1">ROUND(YEARFRAC(Merge1[[#This Row],[Join_Date]],Merge1[[#This Row],[Today]], 3),0)</f>
        <v>8</v>
      </c>
      <c r="Z1199" s="1" t="str" cm="1">
        <f t="array" aca="1" ref="Z1199" ca="1">_xlfn.IFS(
   Merge1[[#This Row],[Customer Tenure]]&lt;=2,"New",
   Merge1[[#This Row],[Customer Tenure]]&lt;=5,"Emerging",
  Merge1[[#This Row],[Customer Tenure]]&lt;9,"Established",
   TRUE,"Loyal"
)</f>
        <v>Established</v>
      </c>
      <c r="AA1199" s="1" t="str" cm="1">
        <f t="array" ref="AA1199">_xlfn.IFS(Merge1[[#This Row],[Income]]&lt;=30000,"Low",Merge1[[#This Row],[Income]]&lt;=60000,"Medium",Merge1[[#This Row],[Income]]&lt;=100000,"High", Merge1[[#This Row],[Income]]&gt;100000," Premium")</f>
        <v xml:space="preserve"> Premium</v>
      </c>
      <c r="AB1199" s="1" t="str" cm="1">
        <f t="array" ref="AB1199">_xlfn.IFS(Merge1[[#This Row],[Age]]&lt;= 28,"Gen Z", Merge1[[#This Row],[Age]]&lt;=44,"Millennials", Merge1[[#This Row],[Age]]&lt;=60,"Gen X", Merge1[[#This Row],[Age]]&gt;60,"Baby Boomers")</f>
        <v>Baby Boomers</v>
      </c>
      <c r="AC1199" s="1" t="str" cm="1">
        <f t="array" ref="AC1199">_xlfn.IFS(
    Merge1[[#This Row],[Balance]]&lt;=50000,"Low",
    Merge1[[#This Row],[Balance]]&lt;=200000,"Medium",
    Merge1[[#This Row],[Balance]]&gt;200000,"High"
)</f>
        <v>High</v>
      </c>
    </row>
    <row r="1200" spans="1:29" x14ac:dyDescent="0.25">
      <c r="A1200" s="1" t="s">
        <v>1527</v>
      </c>
      <c r="B1200" s="1" t="s">
        <v>6118</v>
      </c>
      <c r="C1200" s="1" t="s">
        <v>5832</v>
      </c>
      <c r="D1200" s="2">
        <v>45828</v>
      </c>
      <c r="E1200">
        <v>496915</v>
      </c>
      <c r="F1200">
        <v>372</v>
      </c>
      <c r="G1200">
        <v>0</v>
      </c>
      <c r="H1200" s="1" t="s">
        <v>5860</v>
      </c>
      <c r="I1200" s="1" t="s">
        <v>6604</v>
      </c>
      <c r="J1200" s="1" t="s">
        <v>6240</v>
      </c>
      <c r="K1200">
        <v>29</v>
      </c>
      <c r="L1200" s="1" t="s">
        <v>6256</v>
      </c>
      <c r="M1200" s="1" t="s">
        <v>6262</v>
      </c>
      <c r="N1200">
        <v>94441</v>
      </c>
      <c r="O1200" s="1" t="s">
        <v>6243</v>
      </c>
      <c r="P1200" s="2">
        <v>43856</v>
      </c>
      <c r="Q1200" s="2">
        <v>45825</v>
      </c>
      <c r="R1200" s="1" t="s">
        <v>6883</v>
      </c>
      <c r="S1200" s="1" t="s">
        <v>6910</v>
      </c>
      <c r="T1200" s="1" t="s">
        <v>28</v>
      </c>
      <c r="U1200">
        <v>8243</v>
      </c>
      <c r="V1200" s="1" t="s">
        <v>24</v>
      </c>
      <c r="W1200" s="1" t="s">
        <v>50</v>
      </c>
      <c r="X1200" s="2">
        <f t="shared" ca="1" si="18"/>
        <v>45937</v>
      </c>
      <c r="Y1200" s="1">
        <f ca="1">ROUND(YEARFRAC(Merge1[[#This Row],[Join_Date]],Merge1[[#This Row],[Today]], 3),0)</f>
        <v>6</v>
      </c>
      <c r="Z1200" s="1" t="str" cm="1">
        <f t="array" aca="1" ref="Z1200" ca="1">_xlfn.IFS(
   Merge1[[#This Row],[Customer Tenure]]&lt;=2,"New",
   Merge1[[#This Row],[Customer Tenure]]&lt;=5,"Emerging",
  Merge1[[#This Row],[Customer Tenure]]&lt;9,"Established",
   TRUE,"Loyal"
)</f>
        <v>Established</v>
      </c>
      <c r="AA1200" s="1" t="str" cm="1">
        <f t="array" ref="AA1200">_xlfn.IFS(Merge1[[#This Row],[Income]]&lt;=30000,"Low",Merge1[[#This Row],[Income]]&lt;=60000,"Medium",Merge1[[#This Row],[Income]]&lt;=100000,"High", Merge1[[#This Row],[Income]]&gt;100000," Premium")</f>
        <v>High</v>
      </c>
      <c r="AB1200" s="1" t="str" cm="1">
        <f t="array" ref="AB1200">_xlfn.IFS(Merge1[[#This Row],[Age]]&lt;= 28,"Gen Z", Merge1[[#This Row],[Age]]&lt;=44,"Millennials", Merge1[[#This Row],[Age]]&lt;=60,"Gen X", Merge1[[#This Row],[Age]]&gt;60,"Baby Boomers")</f>
        <v>Millennials</v>
      </c>
      <c r="AC1200" s="1" t="str" cm="1">
        <f t="array" ref="AC1200">_xlfn.IFS(
    Merge1[[#This Row],[Balance]]&lt;=50000,"Low",
    Merge1[[#This Row],[Balance]]&lt;=200000,"Medium",
    Merge1[[#This Row],[Balance]]&gt;200000,"High"
)</f>
        <v>High</v>
      </c>
    </row>
    <row r="1201" spans="1:29" x14ac:dyDescent="0.25">
      <c r="A1201" s="1" t="s">
        <v>1853</v>
      </c>
      <c r="B1201" s="1" t="s">
        <v>6170</v>
      </c>
      <c r="C1201" s="1" t="s">
        <v>5835</v>
      </c>
      <c r="D1201" s="2">
        <v>45637</v>
      </c>
      <c r="E1201">
        <v>403157</v>
      </c>
      <c r="F1201">
        <v>775</v>
      </c>
      <c r="G1201">
        <v>0</v>
      </c>
      <c r="H1201" s="1" t="s">
        <v>5833</v>
      </c>
      <c r="I1201" s="1" t="s">
        <v>6822</v>
      </c>
      <c r="J1201" s="1" t="s">
        <v>6245</v>
      </c>
      <c r="K1201">
        <v>38</v>
      </c>
      <c r="L1201" s="1" t="s">
        <v>6241</v>
      </c>
      <c r="M1201" s="1" t="s">
        <v>6254</v>
      </c>
      <c r="N1201">
        <v>198686</v>
      </c>
      <c r="O1201" s="1" t="s">
        <v>6248</v>
      </c>
      <c r="P1201" s="2">
        <v>45801</v>
      </c>
      <c r="Q1201" s="2">
        <v>45441</v>
      </c>
      <c r="R1201" s="1" t="s">
        <v>6906</v>
      </c>
      <c r="S1201" s="1" t="s">
        <v>6918</v>
      </c>
      <c r="T1201" s="1" t="s">
        <v>9</v>
      </c>
      <c r="U1201">
        <v>4990</v>
      </c>
      <c r="V1201" s="1" t="s">
        <v>19</v>
      </c>
      <c r="W1201" s="1" t="s">
        <v>55</v>
      </c>
      <c r="X1201" s="2">
        <f t="shared" ca="1" si="18"/>
        <v>45937</v>
      </c>
      <c r="Y1201" s="1">
        <f ca="1">ROUND(YEARFRAC(Merge1[[#This Row],[Join_Date]],Merge1[[#This Row],[Today]], 3),0)</f>
        <v>0</v>
      </c>
      <c r="Z1201" s="1" t="str" cm="1">
        <f t="array" aca="1" ref="Z1201" ca="1">_xlfn.IFS(
   Merge1[[#This Row],[Customer Tenure]]&lt;=2,"New",
   Merge1[[#This Row],[Customer Tenure]]&lt;=5,"Emerging",
  Merge1[[#This Row],[Customer Tenure]]&lt;9,"Established",
   TRUE,"Loyal"
)</f>
        <v>New</v>
      </c>
      <c r="AA1201" s="1" t="str" cm="1">
        <f t="array" ref="AA1201">_xlfn.IFS(Merge1[[#This Row],[Income]]&lt;=30000,"Low",Merge1[[#This Row],[Income]]&lt;=60000,"Medium",Merge1[[#This Row],[Income]]&lt;=100000,"High", Merge1[[#This Row],[Income]]&gt;100000," Premium")</f>
        <v xml:space="preserve"> Premium</v>
      </c>
      <c r="AB1201" s="1" t="str" cm="1">
        <f t="array" ref="AB1201">_xlfn.IFS(Merge1[[#This Row],[Age]]&lt;= 28,"Gen Z", Merge1[[#This Row],[Age]]&lt;=44,"Millennials", Merge1[[#This Row],[Age]]&lt;=60,"Gen X", Merge1[[#This Row],[Age]]&gt;60,"Baby Boomers")</f>
        <v>Millennials</v>
      </c>
      <c r="AC1201" s="1" t="str" cm="1">
        <f t="array" ref="AC1201">_xlfn.IFS(
    Merge1[[#This Row],[Balance]]&lt;=50000,"Low",
    Merge1[[#This Row],[Balance]]&lt;=200000,"Medium",
    Merge1[[#This Row],[Balance]]&gt;200000,"High"
)</f>
        <v>High</v>
      </c>
    </row>
    <row r="1202" spans="1:29" x14ac:dyDescent="0.25">
      <c r="A1202" s="1" t="s">
        <v>1775</v>
      </c>
      <c r="B1202" s="1" t="s">
        <v>6122</v>
      </c>
      <c r="C1202" s="1" t="s">
        <v>5832</v>
      </c>
      <c r="D1202" s="2">
        <v>43570</v>
      </c>
      <c r="E1202">
        <v>5750</v>
      </c>
      <c r="F1202">
        <v>665</v>
      </c>
      <c r="G1202">
        <v>367612</v>
      </c>
      <c r="H1202" s="1" t="s">
        <v>5833</v>
      </c>
      <c r="I1202" s="1" t="s">
        <v>6487</v>
      </c>
      <c r="J1202" s="1" t="s">
        <v>6245</v>
      </c>
      <c r="K1202">
        <v>68</v>
      </c>
      <c r="L1202" s="1" t="s">
        <v>6241</v>
      </c>
      <c r="M1202" s="1" t="s">
        <v>6251</v>
      </c>
      <c r="N1202">
        <v>109186</v>
      </c>
      <c r="O1202" s="1" t="s">
        <v>6243</v>
      </c>
      <c r="P1202" s="2">
        <v>43008</v>
      </c>
      <c r="Q1202" s="2">
        <v>45886</v>
      </c>
      <c r="R1202" s="1" t="s">
        <v>6889</v>
      </c>
      <c r="S1202" s="1" t="s">
        <v>6915</v>
      </c>
      <c r="T1202" s="1" t="s">
        <v>23</v>
      </c>
      <c r="U1202">
        <v>3888</v>
      </c>
      <c r="V1202" s="1" t="s">
        <v>15</v>
      </c>
      <c r="W1202" s="1" t="s">
        <v>40</v>
      </c>
      <c r="X1202" s="2">
        <f t="shared" ca="1" si="18"/>
        <v>45937</v>
      </c>
      <c r="Y1202" s="1">
        <f ca="1">ROUND(YEARFRAC(Merge1[[#This Row],[Join_Date]],Merge1[[#This Row],[Today]], 3),0)</f>
        <v>8</v>
      </c>
      <c r="Z1202" s="1" t="str" cm="1">
        <f t="array" aca="1" ref="Z1202" ca="1">_xlfn.IFS(
   Merge1[[#This Row],[Customer Tenure]]&lt;=2,"New",
   Merge1[[#This Row],[Customer Tenure]]&lt;=5,"Emerging",
  Merge1[[#This Row],[Customer Tenure]]&lt;9,"Established",
   TRUE,"Loyal"
)</f>
        <v>Established</v>
      </c>
      <c r="AA1202" s="1" t="str" cm="1">
        <f t="array" ref="AA1202">_xlfn.IFS(Merge1[[#This Row],[Income]]&lt;=30000,"Low",Merge1[[#This Row],[Income]]&lt;=60000,"Medium",Merge1[[#This Row],[Income]]&lt;=100000,"High", Merge1[[#This Row],[Income]]&gt;100000," Premium")</f>
        <v xml:space="preserve"> Premium</v>
      </c>
      <c r="AB1202" s="1" t="str" cm="1">
        <f t="array" ref="AB1202">_xlfn.IFS(Merge1[[#This Row],[Age]]&lt;= 28,"Gen Z", Merge1[[#This Row],[Age]]&lt;=44,"Millennials", Merge1[[#This Row],[Age]]&lt;=60,"Gen X", Merge1[[#This Row],[Age]]&gt;60,"Baby Boomers")</f>
        <v>Baby Boomers</v>
      </c>
      <c r="AC1202" s="1" t="str" cm="1">
        <f t="array" ref="AC1202">_xlfn.IFS(
    Merge1[[#This Row],[Balance]]&lt;=50000,"Low",
    Merge1[[#This Row],[Balance]]&lt;=200000,"Medium",
    Merge1[[#This Row],[Balance]]&gt;200000,"High"
)</f>
        <v>Low</v>
      </c>
    </row>
    <row r="1203" spans="1:29" x14ac:dyDescent="0.25">
      <c r="A1203" s="1" t="s">
        <v>473</v>
      </c>
      <c r="B1203" s="1" t="s">
        <v>6195</v>
      </c>
      <c r="C1203" s="1" t="s">
        <v>5832</v>
      </c>
      <c r="D1203" s="2">
        <v>42607</v>
      </c>
      <c r="E1203">
        <v>418596</v>
      </c>
      <c r="F1203">
        <v>503</v>
      </c>
      <c r="G1203">
        <v>0</v>
      </c>
      <c r="H1203" s="1" t="s">
        <v>5833</v>
      </c>
      <c r="I1203" s="1" t="s">
        <v>6639</v>
      </c>
      <c r="J1203" s="1" t="s">
        <v>6245</v>
      </c>
      <c r="K1203">
        <v>26</v>
      </c>
      <c r="L1203" s="1" t="s">
        <v>6241</v>
      </c>
      <c r="M1203" s="1" t="s">
        <v>6242</v>
      </c>
      <c r="N1203">
        <v>152997</v>
      </c>
      <c r="O1203" s="1" t="s">
        <v>6248</v>
      </c>
      <c r="P1203" s="2">
        <v>42861</v>
      </c>
      <c r="Q1203" s="2">
        <v>45676</v>
      </c>
      <c r="R1203" s="1" t="s">
        <v>6902</v>
      </c>
      <c r="S1203" s="1" t="s">
        <v>6908</v>
      </c>
      <c r="T1203" s="1" t="s">
        <v>9</v>
      </c>
      <c r="U1203">
        <v>1959</v>
      </c>
      <c r="V1203" s="1" t="s">
        <v>10</v>
      </c>
      <c r="W1203" s="1" t="s">
        <v>45</v>
      </c>
      <c r="X1203" s="2">
        <f t="shared" ca="1" si="18"/>
        <v>45937</v>
      </c>
      <c r="Y1203" s="1">
        <f ca="1">ROUND(YEARFRAC(Merge1[[#This Row],[Join_Date]],Merge1[[#This Row],[Today]], 3),0)</f>
        <v>8</v>
      </c>
      <c r="Z1203" s="1" t="str" cm="1">
        <f t="array" aca="1" ref="Z1203" ca="1">_xlfn.IFS(
   Merge1[[#This Row],[Customer Tenure]]&lt;=2,"New",
   Merge1[[#This Row],[Customer Tenure]]&lt;=5,"Emerging",
  Merge1[[#This Row],[Customer Tenure]]&lt;9,"Established",
   TRUE,"Loyal"
)</f>
        <v>Established</v>
      </c>
      <c r="AA1203" s="1" t="str" cm="1">
        <f t="array" ref="AA1203">_xlfn.IFS(Merge1[[#This Row],[Income]]&lt;=30000,"Low",Merge1[[#This Row],[Income]]&lt;=60000,"Medium",Merge1[[#This Row],[Income]]&lt;=100000,"High", Merge1[[#This Row],[Income]]&gt;100000," Premium")</f>
        <v xml:space="preserve"> Premium</v>
      </c>
      <c r="AB1203" s="1" t="str" cm="1">
        <f t="array" ref="AB1203">_xlfn.IFS(Merge1[[#This Row],[Age]]&lt;= 28,"Gen Z", Merge1[[#This Row],[Age]]&lt;=44,"Millennials", Merge1[[#This Row],[Age]]&lt;=60,"Gen X", Merge1[[#This Row],[Age]]&gt;60,"Baby Boomers")</f>
        <v>Gen Z</v>
      </c>
      <c r="AC1203" s="1" t="str" cm="1">
        <f t="array" ref="AC1203">_xlfn.IFS(
    Merge1[[#This Row],[Balance]]&lt;=50000,"Low",
    Merge1[[#This Row],[Balance]]&lt;=200000,"Medium",
    Merge1[[#This Row],[Balance]]&gt;200000,"High"
)</f>
        <v>High</v>
      </c>
    </row>
    <row r="1204" spans="1:29" x14ac:dyDescent="0.25">
      <c r="A1204" s="1" t="s">
        <v>494</v>
      </c>
      <c r="B1204" s="1" t="s">
        <v>6013</v>
      </c>
      <c r="C1204" s="1" t="s">
        <v>5835</v>
      </c>
      <c r="D1204" s="2">
        <v>44996</v>
      </c>
      <c r="E1204">
        <v>178969</v>
      </c>
      <c r="F1204">
        <v>802</v>
      </c>
      <c r="G1204">
        <v>102493</v>
      </c>
      <c r="H1204" s="1" t="s">
        <v>5833</v>
      </c>
      <c r="I1204" s="1" t="s">
        <v>6338</v>
      </c>
      <c r="J1204" s="1" t="s">
        <v>6245</v>
      </c>
      <c r="K1204">
        <v>66</v>
      </c>
      <c r="L1204" s="1" t="s">
        <v>6256</v>
      </c>
      <c r="M1204" s="1" t="s">
        <v>6257</v>
      </c>
      <c r="N1204">
        <v>66542</v>
      </c>
      <c r="O1204" s="1" t="s">
        <v>6243</v>
      </c>
      <c r="P1204" s="2">
        <v>43091</v>
      </c>
      <c r="Q1204" s="2">
        <v>45685</v>
      </c>
      <c r="R1204" s="1" t="s">
        <v>6902</v>
      </c>
      <c r="S1204" s="1" t="s">
        <v>6908</v>
      </c>
      <c r="T1204" s="1" t="s">
        <v>23</v>
      </c>
      <c r="U1204">
        <v>3470</v>
      </c>
      <c r="V1204" s="1" t="s">
        <v>19</v>
      </c>
      <c r="W1204" s="1" t="s">
        <v>11</v>
      </c>
      <c r="X1204" s="2">
        <f t="shared" ca="1" si="18"/>
        <v>45937</v>
      </c>
      <c r="Y1204" s="1">
        <f ca="1">ROUND(YEARFRAC(Merge1[[#This Row],[Join_Date]],Merge1[[#This Row],[Today]], 3),0)</f>
        <v>8</v>
      </c>
      <c r="Z1204" s="1" t="str" cm="1">
        <f t="array" aca="1" ref="Z1204" ca="1">_xlfn.IFS(
   Merge1[[#This Row],[Customer Tenure]]&lt;=2,"New",
   Merge1[[#This Row],[Customer Tenure]]&lt;=5,"Emerging",
  Merge1[[#This Row],[Customer Tenure]]&lt;9,"Established",
   TRUE,"Loyal"
)</f>
        <v>Established</v>
      </c>
      <c r="AA1204" s="1" t="str" cm="1">
        <f t="array" ref="AA1204">_xlfn.IFS(Merge1[[#This Row],[Income]]&lt;=30000,"Low",Merge1[[#This Row],[Income]]&lt;=60000,"Medium",Merge1[[#This Row],[Income]]&lt;=100000,"High", Merge1[[#This Row],[Income]]&gt;100000," Premium")</f>
        <v>High</v>
      </c>
      <c r="AB1204" s="1" t="str" cm="1">
        <f t="array" ref="AB1204">_xlfn.IFS(Merge1[[#This Row],[Age]]&lt;= 28,"Gen Z", Merge1[[#This Row],[Age]]&lt;=44,"Millennials", Merge1[[#This Row],[Age]]&lt;=60,"Gen X", Merge1[[#This Row],[Age]]&gt;60,"Baby Boomers")</f>
        <v>Baby Boomers</v>
      </c>
      <c r="AC1204" s="1" t="str" cm="1">
        <f t="array" ref="AC1204">_xlfn.IFS(
    Merge1[[#This Row],[Balance]]&lt;=50000,"Low",
    Merge1[[#This Row],[Balance]]&lt;=200000,"Medium",
    Merge1[[#This Row],[Balance]]&gt;200000,"High"
)</f>
        <v>Medium</v>
      </c>
    </row>
    <row r="1205" spans="1:29" x14ac:dyDescent="0.25">
      <c r="A1205" s="1" t="s">
        <v>348</v>
      </c>
      <c r="B1205" s="1" t="s">
        <v>5854</v>
      </c>
      <c r="C1205" s="1" t="s">
        <v>5835</v>
      </c>
      <c r="D1205" s="2">
        <v>43006</v>
      </c>
      <c r="E1205">
        <v>295809</v>
      </c>
      <c r="F1205">
        <v>489</v>
      </c>
      <c r="G1205">
        <v>0</v>
      </c>
      <c r="H1205" s="1" t="s">
        <v>5833</v>
      </c>
      <c r="I1205" s="1" t="s">
        <v>6782</v>
      </c>
      <c r="J1205" s="1" t="s">
        <v>6245</v>
      </c>
      <c r="K1205">
        <v>50</v>
      </c>
      <c r="L1205" s="1" t="s">
        <v>6246</v>
      </c>
      <c r="M1205" s="1" t="s">
        <v>6247</v>
      </c>
      <c r="N1205">
        <v>81367</v>
      </c>
      <c r="O1205" s="1" t="s">
        <v>6248</v>
      </c>
      <c r="P1205" s="2">
        <v>42887</v>
      </c>
      <c r="Q1205" s="2">
        <v>45333</v>
      </c>
      <c r="R1205" s="1" t="s">
        <v>6885</v>
      </c>
      <c r="S1205" s="1" t="s">
        <v>6886</v>
      </c>
      <c r="T1205" s="1" t="s">
        <v>14</v>
      </c>
      <c r="U1205">
        <v>2138</v>
      </c>
      <c r="V1205" s="1" t="s">
        <v>15</v>
      </c>
      <c r="W1205" s="1" t="s">
        <v>106</v>
      </c>
      <c r="X1205" s="2">
        <f t="shared" ca="1" si="18"/>
        <v>45937</v>
      </c>
      <c r="Y1205" s="1">
        <f ca="1">ROUND(YEARFRAC(Merge1[[#This Row],[Join_Date]],Merge1[[#This Row],[Today]], 3),0)</f>
        <v>8</v>
      </c>
      <c r="Z1205" s="1" t="str" cm="1">
        <f t="array" aca="1" ref="Z1205" ca="1">_xlfn.IFS(
   Merge1[[#This Row],[Customer Tenure]]&lt;=2,"New",
   Merge1[[#This Row],[Customer Tenure]]&lt;=5,"Emerging",
  Merge1[[#This Row],[Customer Tenure]]&lt;9,"Established",
   TRUE,"Loyal"
)</f>
        <v>Established</v>
      </c>
      <c r="AA1205" s="1" t="str" cm="1">
        <f t="array" ref="AA1205">_xlfn.IFS(Merge1[[#This Row],[Income]]&lt;=30000,"Low",Merge1[[#This Row],[Income]]&lt;=60000,"Medium",Merge1[[#This Row],[Income]]&lt;=100000,"High", Merge1[[#This Row],[Income]]&gt;100000," Premium")</f>
        <v>High</v>
      </c>
      <c r="AB1205" s="1" t="str" cm="1">
        <f t="array" ref="AB1205">_xlfn.IFS(Merge1[[#This Row],[Age]]&lt;= 28,"Gen Z", Merge1[[#This Row],[Age]]&lt;=44,"Millennials", Merge1[[#This Row],[Age]]&lt;=60,"Gen X", Merge1[[#This Row],[Age]]&gt;60,"Baby Boomers")</f>
        <v>Gen X</v>
      </c>
      <c r="AC1205" s="1" t="str" cm="1">
        <f t="array" ref="AC1205">_xlfn.IFS(
    Merge1[[#This Row],[Balance]]&lt;=50000,"Low",
    Merge1[[#This Row],[Balance]]&lt;=200000,"Medium",
    Merge1[[#This Row],[Balance]]&gt;200000,"High"
)</f>
        <v>High</v>
      </c>
    </row>
    <row r="1206" spans="1:29" x14ac:dyDescent="0.25">
      <c r="A1206" s="1" t="s">
        <v>1859</v>
      </c>
      <c r="B1206" s="1" t="s">
        <v>5887</v>
      </c>
      <c r="C1206" s="1" t="s">
        <v>5842</v>
      </c>
      <c r="D1206" s="2">
        <v>42632</v>
      </c>
      <c r="E1206">
        <v>84425</v>
      </c>
      <c r="F1206">
        <v>616</v>
      </c>
      <c r="G1206">
        <v>0</v>
      </c>
      <c r="H1206" s="1" t="s">
        <v>5833</v>
      </c>
      <c r="I1206" s="1" t="s">
        <v>6657</v>
      </c>
      <c r="J1206" s="1" t="s">
        <v>6245</v>
      </c>
      <c r="K1206">
        <v>22</v>
      </c>
      <c r="L1206" s="1" t="s">
        <v>6260</v>
      </c>
      <c r="M1206" s="1" t="s">
        <v>6251</v>
      </c>
      <c r="N1206">
        <v>44826</v>
      </c>
      <c r="O1206" s="1" t="s">
        <v>6243</v>
      </c>
      <c r="P1206" s="2">
        <v>44640</v>
      </c>
      <c r="Q1206" s="2">
        <v>45745</v>
      </c>
      <c r="R1206" s="1" t="s">
        <v>6899</v>
      </c>
      <c r="S1206" s="1" t="s">
        <v>6914</v>
      </c>
      <c r="T1206" s="1" t="s">
        <v>23</v>
      </c>
      <c r="U1206">
        <v>4507</v>
      </c>
      <c r="V1206" s="1" t="s">
        <v>19</v>
      </c>
      <c r="W1206" s="1" t="s">
        <v>25</v>
      </c>
      <c r="X1206" s="2">
        <f t="shared" ca="1" si="18"/>
        <v>45937</v>
      </c>
      <c r="Y1206" s="1">
        <f ca="1">ROUND(YEARFRAC(Merge1[[#This Row],[Join_Date]],Merge1[[#This Row],[Today]], 3),0)</f>
        <v>4</v>
      </c>
      <c r="Z1206" s="1" t="str" cm="1">
        <f t="array" aca="1" ref="Z1206" ca="1">_xlfn.IFS(
   Merge1[[#This Row],[Customer Tenure]]&lt;=2,"New",
   Merge1[[#This Row],[Customer Tenure]]&lt;=5,"Emerging",
  Merge1[[#This Row],[Customer Tenure]]&lt;9,"Established",
   TRUE,"Loyal"
)</f>
        <v>Emerging</v>
      </c>
      <c r="AA1206" s="1" t="str" cm="1">
        <f t="array" ref="AA1206">_xlfn.IFS(Merge1[[#This Row],[Income]]&lt;=30000,"Low",Merge1[[#This Row],[Income]]&lt;=60000,"Medium",Merge1[[#This Row],[Income]]&lt;=100000,"High", Merge1[[#This Row],[Income]]&gt;100000," Premium")</f>
        <v>Medium</v>
      </c>
      <c r="AB1206" s="1" t="str" cm="1">
        <f t="array" ref="AB1206">_xlfn.IFS(Merge1[[#This Row],[Age]]&lt;= 28,"Gen Z", Merge1[[#This Row],[Age]]&lt;=44,"Millennials", Merge1[[#This Row],[Age]]&lt;=60,"Gen X", Merge1[[#This Row],[Age]]&gt;60,"Baby Boomers")</f>
        <v>Gen Z</v>
      </c>
      <c r="AC1206" s="1" t="str" cm="1">
        <f t="array" ref="AC1206">_xlfn.IFS(
    Merge1[[#This Row],[Balance]]&lt;=50000,"Low",
    Merge1[[#This Row],[Balance]]&lt;=200000,"Medium",
    Merge1[[#This Row],[Balance]]&gt;200000,"High"
)</f>
        <v>Medium</v>
      </c>
    </row>
    <row r="1207" spans="1:29" x14ac:dyDescent="0.25">
      <c r="A1207" s="1" t="s">
        <v>168</v>
      </c>
      <c r="B1207" s="1" t="s">
        <v>5956</v>
      </c>
      <c r="C1207" s="1" t="s">
        <v>5846</v>
      </c>
      <c r="D1207" s="2">
        <v>44363</v>
      </c>
      <c r="E1207">
        <v>272836</v>
      </c>
      <c r="F1207">
        <v>338</v>
      </c>
      <c r="G1207">
        <v>37930</v>
      </c>
      <c r="H1207" s="1" t="s">
        <v>5833</v>
      </c>
      <c r="I1207" s="1" t="s">
        <v>6671</v>
      </c>
      <c r="J1207" s="1" t="s">
        <v>6240</v>
      </c>
      <c r="K1207">
        <v>42</v>
      </c>
      <c r="L1207" s="1" t="s">
        <v>6241</v>
      </c>
      <c r="M1207" s="1" t="s">
        <v>6251</v>
      </c>
      <c r="N1207">
        <v>131562</v>
      </c>
      <c r="O1207" s="1" t="s">
        <v>6243</v>
      </c>
      <c r="P1207" s="2">
        <v>44868</v>
      </c>
      <c r="Q1207" s="2">
        <v>45834</v>
      </c>
      <c r="R1207" s="1" t="s">
        <v>6883</v>
      </c>
      <c r="S1207" s="1" t="s">
        <v>6910</v>
      </c>
      <c r="T1207" s="1" t="s">
        <v>28</v>
      </c>
      <c r="U1207">
        <v>2164</v>
      </c>
      <c r="V1207" s="1" t="s">
        <v>15</v>
      </c>
      <c r="W1207" s="1" t="s">
        <v>45</v>
      </c>
      <c r="X1207" s="2">
        <f t="shared" ca="1" si="18"/>
        <v>45937</v>
      </c>
      <c r="Y1207" s="1">
        <f ca="1">ROUND(YEARFRAC(Merge1[[#This Row],[Join_Date]],Merge1[[#This Row],[Today]], 3),0)</f>
        <v>3</v>
      </c>
      <c r="Z1207" s="1" t="str" cm="1">
        <f t="array" aca="1" ref="Z1207" ca="1">_xlfn.IFS(
   Merge1[[#This Row],[Customer Tenure]]&lt;=2,"New",
   Merge1[[#This Row],[Customer Tenure]]&lt;=5,"Emerging",
  Merge1[[#This Row],[Customer Tenure]]&lt;9,"Established",
   TRUE,"Loyal"
)</f>
        <v>Emerging</v>
      </c>
      <c r="AA1207" s="1" t="str" cm="1">
        <f t="array" ref="AA1207">_xlfn.IFS(Merge1[[#This Row],[Income]]&lt;=30000,"Low",Merge1[[#This Row],[Income]]&lt;=60000,"Medium",Merge1[[#This Row],[Income]]&lt;=100000,"High", Merge1[[#This Row],[Income]]&gt;100000," Premium")</f>
        <v xml:space="preserve"> Premium</v>
      </c>
      <c r="AB1207" s="1" t="str" cm="1">
        <f t="array" ref="AB1207">_xlfn.IFS(Merge1[[#This Row],[Age]]&lt;= 28,"Gen Z", Merge1[[#This Row],[Age]]&lt;=44,"Millennials", Merge1[[#This Row],[Age]]&lt;=60,"Gen X", Merge1[[#This Row],[Age]]&gt;60,"Baby Boomers")</f>
        <v>Millennials</v>
      </c>
      <c r="AC1207" s="1" t="str" cm="1">
        <f t="array" ref="AC1207">_xlfn.IFS(
    Merge1[[#This Row],[Balance]]&lt;=50000,"Low",
    Merge1[[#This Row],[Balance]]&lt;=200000,"Medium",
    Merge1[[#This Row],[Balance]]&gt;200000,"High"
)</f>
        <v>High</v>
      </c>
    </row>
    <row r="1208" spans="1:29" x14ac:dyDescent="0.25">
      <c r="A1208" s="1" t="s">
        <v>236</v>
      </c>
      <c r="B1208" s="1" t="s">
        <v>6059</v>
      </c>
      <c r="C1208" s="1" t="s">
        <v>5832</v>
      </c>
      <c r="D1208" s="2">
        <v>45536</v>
      </c>
      <c r="E1208">
        <v>319268</v>
      </c>
      <c r="F1208">
        <v>480</v>
      </c>
      <c r="G1208">
        <v>0</v>
      </c>
      <c r="H1208" s="1" t="s">
        <v>5833</v>
      </c>
      <c r="I1208" s="1" t="s">
        <v>6635</v>
      </c>
      <c r="J1208" s="1" t="s">
        <v>6245</v>
      </c>
      <c r="K1208">
        <v>28</v>
      </c>
      <c r="L1208" s="1" t="s">
        <v>6256</v>
      </c>
      <c r="M1208" s="1" t="s">
        <v>6251</v>
      </c>
      <c r="N1208">
        <v>82768</v>
      </c>
      <c r="O1208" s="1" t="s">
        <v>6243</v>
      </c>
      <c r="P1208" s="2">
        <v>42293</v>
      </c>
      <c r="Q1208" s="2">
        <v>45670</v>
      </c>
      <c r="R1208" s="1" t="s">
        <v>6902</v>
      </c>
      <c r="S1208" s="1" t="s">
        <v>6908</v>
      </c>
      <c r="T1208" s="1" t="s">
        <v>28</v>
      </c>
      <c r="U1208">
        <v>5240</v>
      </c>
      <c r="V1208" s="1" t="s">
        <v>15</v>
      </c>
      <c r="W1208" s="1" t="s">
        <v>20</v>
      </c>
      <c r="X1208" s="2">
        <f t="shared" ca="1" si="18"/>
        <v>45937</v>
      </c>
      <c r="Y1208" s="1">
        <f ca="1">ROUND(YEARFRAC(Merge1[[#This Row],[Join_Date]],Merge1[[#This Row],[Today]], 3),0)</f>
        <v>10</v>
      </c>
      <c r="Z1208" s="1" t="str" cm="1">
        <f t="array" aca="1" ref="Z1208" ca="1">_xlfn.IFS(
   Merge1[[#This Row],[Customer Tenure]]&lt;=2,"New",
   Merge1[[#This Row],[Customer Tenure]]&lt;=5,"Emerging",
  Merge1[[#This Row],[Customer Tenure]]&lt;9,"Established",
   TRUE,"Loyal"
)</f>
        <v>Loyal</v>
      </c>
      <c r="AA1208" s="1" t="str" cm="1">
        <f t="array" ref="AA1208">_xlfn.IFS(Merge1[[#This Row],[Income]]&lt;=30000,"Low",Merge1[[#This Row],[Income]]&lt;=60000,"Medium",Merge1[[#This Row],[Income]]&lt;=100000,"High", Merge1[[#This Row],[Income]]&gt;100000," Premium")</f>
        <v>High</v>
      </c>
      <c r="AB1208" s="1" t="str" cm="1">
        <f t="array" ref="AB1208">_xlfn.IFS(Merge1[[#This Row],[Age]]&lt;= 28,"Gen Z", Merge1[[#This Row],[Age]]&lt;=44,"Millennials", Merge1[[#This Row],[Age]]&lt;=60,"Gen X", Merge1[[#This Row],[Age]]&gt;60,"Baby Boomers")</f>
        <v>Gen Z</v>
      </c>
      <c r="AC1208" s="1" t="str" cm="1">
        <f t="array" ref="AC1208">_xlfn.IFS(
    Merge1[[#This Row],[Balance]]&lt;=50000,"Low",
    Merge1[[#This Row],[Balance]]&lt;=200000,"Medium",
    Merge1[[#This Row],[Balance]]&gt;200000,"High"
)</f>
        <v>High</v>
      </c>
    </row>
    <row r="1209" spans="1:29" x14ac:dyDescent="0.25">
      <c r="A1209" s="1" t="s">
        <v>581</v>
      </c>
      <c r="B1209" s="1" t="s">
        <v>6217</v>
      </c>
      <c r="C1209" s="1" t="s">
        <v>5835</v>
      </c>
      <c r="D1209" s="2">
        <v>45082</v>
      </c>
      <c r="E1209">
        <v>168171</v>
      </c>
      <c r="F1209">
        <v>386</v>
      </c>
      <c r="G1209">
        <v>0</v>
      </c>
      <c r="H1209" s="1" t="s">
        <v>5838</v>
      </c>
      <c r="I1209" s="1" t="s">
        <v>6745</v>
      </c>
      <c r="J1209" s="1" t="s">
        <v>6245</v>
      </c>
      <c r="K1209">
        <v>48</v>
      </c>
      <c r="L1209" s="1" t="s">
        <v>6256</v>
      </c>
      <c r="M1209" s="1" t="s">
        <v>6266</v>
      </c>
      <c r="N1209">
        <v>196313</v>
      </c>
      <c r="O1209" s="1" t="s">
        <v>6248</v>
      </c>
      <c r="P1209" s="2">
        <v>44176</v>
      </c>
      <c r="Q1209" s="2">
        <v>45787</v>
      </c>
      <c r="R1209" s="1" t="s">
        <v>6906</v>
      </c>
      <c r="S1209" s="1" t="s">
        <v>6907</v>
      </c>
      <c r="T1209" s="1" t="s">
        <v>9</v>
      </c>
      <c r="U1209">
        <v>7454</v>
      </c>
      <c r="V1209" s="1" t="s">
        <v>10</v>
      </c>
      <c r="W1209" s="1" t="s">
        <v>45</v>
      </c>
      <c r="X1209" s="2">
        <f t="shared" ca="1" si="18"/>
        <v>45937</v>
      </c>
      <c r="Y1209" s="1">
        <f ca="1">ROUND(YEARFRAC(Merge1[[#This Row],[Join_Date]],Merge1[[#This Row],[Today]], 3),0)</f>
        <v>5</v>
      </c>
      <c r="Z1209" s="1" t="str" cm="1">
        <f t="array" aca="1" ref="Z1209" ca="1">_xlfn.IFS(
   Merge1[[#This Row],[Customer Tenure]]&lt;=2,"New",
   Merge1[[#This Row],[Customer Tenure]]&lt;=5,"Emerging",
  Merge1[[#This Row],[Customer Tenure]]&lt;9,"Established",
   TRUE,"Loyal"
)</f>
        <v>Emerging</v>
      </c>
      <c r="AA1209" s="1" t="str" cm="1">
        <f t="array" ref="AA1209">_xlfn.IFS(Merge1[[#This Row],[Income]]&lt;=30000,"Low",Merge1[[#This Row],[Income]]&lt;=60000,"Medium",Merge1[[#This Row],[Income]]&lt;=100000,"High", Merge1[[#This Row],[Income]]&gt;100000," Premium")</f>
        <v xml:space="preserve"> Premium</v>
      </c>
      <c r="AB1209" s="1" t="str" cm="1">
        <f t="array" ref="AB1209">_xlfn.IFS(Merge1[[#This Row],[Age]]&lt;= 28,"Gen Z", Merge1[[#This Row],[Age]]&lt;=44,"Millennials", Merge1[[#This Row],[Age]]&lt;=60,"Gen X", Merge1[[#This Row],[Age]]&gt;60,"Baby Boomers")</f>
        <v>Gen X</v>
      </c>
      <c r="AC1209" s="1" t="str" cm="1">
        <f t="array" ref="AC1209">_xlfn.IFS(
    Merge1[[#This Row],[Balance]]&lt;=50000,"Low",
    Merge1[[#This Row],[Balance]]&lt;=200000,"Medium",
    Merge1[[#This Row],[Balance]]&gt;200000,"High"
)</f>
        <v>Medium</v>
      </c>
    </row>
    <row r="1210" spans="1:29" x14ac:dyDescent="0.25">
      <c r="A1210" s="1" t="s">
        <v>441</v>
      </c>
      <c r="B1210" s="1" t="s">
        <v>6115</v>
      </c>
      <c r="C1210" s="1" t="s">
        <v>5835</v>
      </c>
      <c r="D1210" s="2">
        <v>42796</v>
      </c>
      <c r="E1210">
        <v>154542</v>
      </c>
      <c r="F1210">
        <v>409</v>
      </c>
      <c r="G1210">
        <v>0</v>
      </c>
      <c r="H1210" s="1" t="s">
        <v>5833</v>
      </c>
      <c r="I1210" s="1" t="s">
        <v>6519</v>
      </c>
      <c r="J1210" s="1" t="s">
        <v>6240</v>
      </c>
      <c r="K1210">
        <v>27</v>
      </c>
      <c r="L1210" s="1" t="s">
        <v>6256</v>
      </c>
      <c r="M1210" s="1" t="s">
        <v>6254</v>
      </c>
      <c r="N1210">
        <v>153052</v>
      </c>
      <c r="O1210" s="1" t="s">
        <v>6243</v>
      </c>
      <c r="P1210" s="2">
        <v>42311</v>
      </c>
      <c r="Q1210" s="2">
        <v>45552</v>
      </c>
      <c r="R1210" s="1" t="s">
        <v>6897</v>
      </c>
      <c r="S1210" s="1" t="s">
        <v>6898</v>
      </c>
      <c r="T1210" s="1" t="s">
        <v>14</v>
      </c>
      <c r="U1210">
        <v>1247</v>
      </c>
      <c r="V1210" s="1" t="s">
        <v>19</v>
      </c>
      <c r="W1210" s="1" t="s">
        <v>29</v>
      </c>
      <c r="X1210" s="2">
        <f t="shared" ca="1" si="18"/>
        <v>45937</v>
      </c>
      <c r="Y1210" s="1">
        <f ca="1">ROUND(YEARFRAC(Merge1[[#This Row],[Join_Date]],Merge1[[#This Row],[Today]], 3),0)</f>
        <v>10</v>
      </c>
      <c r="Z1210" s="1" t="str" cm="1">
        <f t="array" aca="1" ref="Z1210" ca="1">_xlfn.IFS(
   Merge1[[#This Row],[Customer Tenure]]&lt;=2,"New",
   Merge1[[#This Row],[Customer Tenure]]&lt;=5,"Emerging",
  Merge1[[#This Row],[Customer Tenure]]&lt;9,"Established",
   TRUE,"Loyal"
)</f>
        <v>Loyal</v>
      </c>
      <c r="AA1210" s="1" t="str" cm="1">
        <f t="array" ref="AA1210">_xlfn.IFS(Merge1[[#This Row],[Income]]&lt;=30000,"Low",Merge1[[#This Row],[Income]]&lt;=60000,"Medium",Merge1[[#This Row],[Income]]&lt;=100000,"High", Merge1[[#This Row],[Income]]&gt;100000," Premium")</f>
        <v xml:space="preserve"> Premium</v>
      </c>
      <c r="AB1210" s="1" t="str" cm="1">
        <f t="array" ref="AB1210">_xlfn.IFS(Merge1[[#This Row],[Age]]&lt;= 28,"Gen Z", Merge1[[#This Row],[Age]]&lt;=44,"Millennials", Merge1[[#This Row],[Age]]&lt;=60,"Gen X", Merge1[[#This Row],[Age]]&gt;60,"Baby Boomers")</f>
        <v>Gen Z</v>
      </c>
      <c r="AC1210" s="1" t="str" cm="1">
        <f t="array" ref="AC1210">_xlfn.IFS(
    Merge1[[#This Row],[Balance]]&lt;=50000,"Low",
    Merge1[[#This Row],[Balance]]&lt;=200000,"Medium",
    Merge1[[#This Row],[Balance]]&gt;200000,"High"
)</f>
        <v>Medium</v>
      </c>
    </row>
    <row r="1211" spans="1:29" x14ac:dyDescent="0.25">
      <c r="A1211" s="1" t="s">
        <v>264</v>
      </c>
      <c r="B1211" s="1" t="s">
        <v>5970</v>
      </c>
      <c r="C1211" s="1" t="s">
        <v>5832</v>
      </c>
      <c r="D1211" s="2">
        <v>43431</v>
      </c>
      <c r="E1211">
        <v>465590</v>
      </c>
      <c r="F1211">
        <v>707</v>
      </c>
      <c r="G1211">
        <v>0</v>
      </c>
      <c r="H1211" s="1" t="s">
        <v>5833</v>
      </c>
      <c r="I1211" s="1" t="s">
        <v>6503</v>
      </c>
      <c r="J1211" s="1" t="s">
        <v>6240</v>
      </c>
      <c r="K1211">
        <v>29</v>
      </c>
      <c r="L1211" s="1" t="s">
        <v>6246</v>
      </c>
      <c r="M1211" s="1" t="s">
        <v>6262</v>
      </c>
      <c r="N1211">
        <v>117883</v>
      </c>
      <c r="O1211" s="1" t="s">
        <v>6243</v>
      </c>
      <c r="P1211" s="2">
        <v>45525</v>
      </c>
      <c r="Q1211" s="2">
        <v>45372</v>
      </c>
      <c r="R1211" s="1" t="s">
        <v>6899</v>
      </c>
      <c r="S1211" s="1" t="s">
        <v>6900</v>
      </c>
      <c r="T1211" s="1" t="s">
        <v>28</v>
      </c>
      <c r="U1211">
        <v>9968</v>
      </c>
      <c r="V1211" s="1" t="s">
        <v>10</v>
      </c>
      <c r="W1211" s="1" t="s">
        <v>20</v>
      </c>
      <c r="X1211" s="2">
        <f t="shared" ca="1" si="18"/>
        <v>45937</v>
      </c>
      <c r="Y1211" s="1">
        <f ca="1">ROUND(YEARFRAC(Merge1[[#This Row],[Join_Date]],Merge1[[#This Row],[Today]], 3),0)</f>
        <v>1</v>
      </c>
      <c r="Z1211" s="1" t="str" cm="1">
        <f t="array" aca="1" ref="Z1211" ca="1">_xlfn.IFS(
   Merge1[[#This Row],[Customer Tenure]]&lt;=2,"New",
   Merge1[[#This Row],[Customer Tenure]]&lt;=5,"Emerging",
  Merge1[[#This Row],[Customer Tenure]]&lt;9,"Established",
   TRUE,"Loyal"
)</f>
        <v>New</v>
      </c>
      <c r="AA1211" s="1" t="str" cm="1">
        <f t="array" ref="AA1211">_xlfn.IFS(Merge1[[#This Row],[Income]]&lt;=30000,"Low",Merge1[[#This Row],[Income]]&lt;=60000,"Medium",Merge1[[#This Row],[Income]]&lt;=100000,"High", Merge1[[#This Row],[Income]]&gt;100000," Premium")</f>
        <v xml:space="preserve"> Premium</v>
      </c>
      <c r="AB1211" s="1" t="str" cm="1">
        <f t="array" ref="AB1211">_xlfn.IFS(Merge1[[#This Row],[Age]]&lt;= 28,"Gen Z", Merge1[[#This Row],[Age]]&lt;=44,"Millennials", Merge1[[#This Row],[Age]]&lt;=60,"Gen X", Merge1[[#This Row],[Age]]&gt;60,"Baby Boomers")</f>
        <v>Millennials</v>
      </c>
      <c r="AC1211" s="1" t="str" cm="1">
        <f t="array" ref="AC1211">_xlfn.IFS(
    Merge1[[#This Row],[Balance]]&lt;=50000,"Low",
    Merge1[[#This Row],[Balance]]&lt;=200000,"Medium",
    Merge1[[#This Row],[Balance]]&gt;200000,"High"
)</f>
        <v>High</v>
      </c>
    </row>
    <row r="1212" spans="1:29" x14ac:dyDescent="0.25">
      <c r="A1212" s="1" t="s">
        <v>1866</v>
      </c>
      <c r="B1212" s="1" t="s">
        <v>5993</v>
      </c>
      <c r="C1212" s="1" t="s">
        <v>5835</v>
      </c>
      <c r="D1212" s="2">
        <v>43603</v>
      </c>
      <c r="E1212">
        <v>84607</v>
      </c>
      <c r="F1212">
        <v>386</v>
      </c>
      <c r="G1212">
        <v>138501</v>
      </c>
      <c r="H1212" s="1" t="s">
        <v>5833</v>
      </c>
      <c r="I1212" s="1" t="s">
        <v>6361</v>
      </c>
      <c r="J1212" s="1" t="s">
        <v>6240</v>
      </c>
      <c r="K1212">
        <v>47</v>
      </c>
      <c r="L1212" s="1" t="s">
        <v>6241</v>
      </c>
      <c r="M1212" s="1" t="s">
        <v>6262</v>
      </c>
      <c r="N1212">
        <v>105956</v>
      </c>
      <c r="O1212" s="1" t="s">
        <v>6243</v>
      </c>
      <c r="P1212" s="2">
        <v>44285</v>
      </c>
      <c r="Q1212" s="2">
        <v>45360</v>
      </c>
      <c r="R1212" s="1" t="s">
        <v>6899</v>
      </c>
      <c r="S1212" s="1" t="s">
        <v>6900</v>
      </c>
      <c r="T1212" s="1" t="s">
        <v>9</v>
      </c>
      <c r="U1212">
        <v>8707</v>
      </c>
      <c r="V1212" s="1" t="s">
        <v>10</v>
      </c>
      <c r="W1212" s="1" t="s">
        <v>11</v>
      </c>
      <c r="X1212" s="2">
        <f t="shared" ca="1" si="18"/>
        <v>45937</v>
      </c>
      <c r="Y1212" s="1">
        <f ca="1">ROUND(YEARFRAC(Merge1[[#This Row],[Join_Date]],Merge1[[#This Row],[Today]], 3),0)</f>
        <v>5</v>
      </c>
      <c r="Z1212" s="1" t="str" cm="1">
        <f t="array" aca="1" ref="Z1212" ca="1">_xlfn.IFS(
   Merge1[[#This Row],[Customer Tenure]]&lt;=2,"New",
   Merge1[[#This Row],[Customer Tenure]]&lt;=5,"Emerging",
  Merge1[[#This Row],[Customer Tenure]]&lt;9,"Established",
   TRUE,"Loyal"
)</f>
        <v>Emerging</v>
      </c>
      <c r="AA1212" s="1" t="str" cm="1">
        <f t="array" ref="AA1212">_xlfn.IFS(Merge1[[#This Row],[Income]]&lt;=30000,"Low",Merge1[[#This Row],[Income]]&lt;=60000,"Medium",Merge1[[#This Row],[Income]]&lt;=100000,"High", Merge1[[#This Row],[Income]]&gt;100000," Premium")</f>
        <v xml:space="preserve"> Premium</v>
      </c>
      <c r="AB1212" s="1" t="str" cm="1">
        <f t="array" ref="AB1212">_xlfn.IFS(Merge1[[#This Row],[Age]]&lt;= 28,"Gen Z", Merge1[[#This Row],[Age]]&lt;=44,"Millennials", Merge1[[#This Row],[Age]]&lt;=60,"Gen X", Merge1[[#This Row],[Age]]&gt;60,"Baby Boomers")</f>
        <v>Gen X</v>
      </c>
      <c r="AC1212" s="1" t="str" cm="1">
        <f t="array" ref="AC1212">_xlfn.IFS(
    Merge1[[#This Row],[Balance]]&lt;=50000,"Low",
    Merge1[[#This Row],[Balance]]&lt;=200000,"Medium",
    Merge1[[#This Row],[Balance]]&gt;200000,"High"
)</f>
        <v>Medium</v>
      </c>
    </row>
    <row r="1213" spans="1:29" x14ac:dyDescent="0.25">
      <c r="A1213" s="1" t="s">
        <v>1660</v>
      </c>
      <c r="B1213" s="1" t="s">
        <v>6031</v>
      </c>
      <c r="C1213" s="1" t="s">
        <v>5842</v>
      </c>
      <c r="D1213" s="2">
        <v>43620</v>
      </c>
      <c r="E1213">
        <v>4994</v>
      </c>
      <c r="F1213">
        <v>704</v>
      </c>
      <c r="G1213">
        <v>204665</v>
      </c>
      <c r="H1213" s="1" t="s">
        <v>5850</v>
      </c>
      <c r="I1213" s="1" t="s">
        <v>6340</v>
      </c>
      <c r="J1213" s="1" t="s">
        <v>6240</v>
      </c>
      <c r="K1213">
        <v>59</v>
      </c>
      <c r="L1213" s="1" t="s">
        <v>6246</v>
      </c>
      <c r="M1213" s="1" t="s">
        <v>6266</v>
      </c>
      <c r="N1213">
        <v>62520</v>
      </c>
      <c r="O1213" s="1" t="s">
        <v>6243</v>
      </c>
      <c r="P1213" s="2">
        <v>43069</v>
      </c>
      <c r="Q1213" s="2">
        <v>45215</v>
      </c>
      <c r="R1213" s="1" t="s">
        <v>6912</v>
      </c>
      <c r="S1213" s="1" t="s">
        <v>6913</v>
      </c>
      <c r="T1213" s="1" t="s">
        <v>14</v>
      </c>
      <c r="U1213">
        <v>5250</v>
      </c>
      <c r="V1213" s="1" t="s">
        <v>19</v>
      </c>
      <c r="W1213" s="1" t="s">
        <v>55</v>
      </c>
      <c r="X1213" s="2">
        <f t="shared" ca="1" si="18"/>
        <v>45937</v>
      </c>
      <c r="Y1213" s="1">
        <f ca="1">ROUND(YEARFRAC(Merge1[[#This Row],[Join_Date]],Merge1[[#This Row],[Today]], 3),0)</f>
        <v>8</v>
      </c>
      <c r="Z1213" s="1" t="str" cm="1">
        <f t="array" aca="1" ref="Z1213" ca="1">_xlfn.IFS(
   Merge1[[#This Row],[Customer Tenure]]&lt;=2,"New",
   Merge1[[#This Row],[Customer Tenure]]&lt;=5,"Emerging",
  Merge1[[#This Row],[Customer Tenure]]&lt;9,"Established",
   TRUE,"Loyal"
)</f>
        <v>Established</v>
      </c>
      <c r="AA1213" s="1" t="str" cm="1">
        <f t="array" ref="AA1213">_xlfn.IFS(Merge1[[#This Row],[Income]]&lt;=30000,"Low",Merge1[[#This Row],[Income]]&lt;=60000,"Medium",Merge1[[#This Row],[Income]]&lt;=100000,"High", Merge1[[#This Row],[Income]]&gt;100000," Premium")</f>
        <v>High</v>
      </c>
      <c r="AB1213" s="1" t="str" cm="1">
        <f t="array" ref="AB1213">_xlfn.IFS(Merge1[[#This Row],[Age]]&lt;= 28,"Gen Z", Merge1[[#This Row],[Age]]&lt;=44,"Millennials", Merge1[[#This Row],[Age]]&lt;=60,"Gen X", Merge1[[#This Row],[Age]]&gt;60,"Baby Boomers")</f>
        <v>Gen X</v>
      </c>
      <c r="AC1213" s="1" t="str" cm="1">
        <f t="array" ref="AC1213">_xlfn.IFS(
    Merge1[[#This Row],[Balance]]&lt;=50000,"Low",
    Merge1[[#This Row],[Balance]]&lt;=200000,"Medium",
    Merge1[[#This Row],[Balance]]&gt;200000,"High"
)</f>
        <v>Low</v>
      </c>
    </row>
    <row r="1214" spans="1:29" x14ac:dyDescent="0.25">
      <c r="A1214" s="1" t="s">
        <v>783</v>
      </c>
      <c r="B1214" s="1" t="s">
        <v>5904</v>
      </c>
      <c r="C1214" s="1" t="s">
        <v>5835</v>
      </c>
      <c r="D1214" s="2">
        <v>44920</v>
      </c>
      <c r="E1214">
        <v>382865</v>
      </c>
      <c r="F1214">
        <v>599</v>
      </c>
      <c r="G1214">
        <v>362521</v>
      </c>
      <c r="H1214" s="1" t="s">
        <v>5833</v>
      </c>
      <c r="I1214" s="1" t="s">
        <v>6629</v>
      </c>
      <c r="J1214" s="1" t="s">
        <v>6240</v>
      </c>
      <c r="K1214">
        <v>22</v>
      </c>
      <c r="L1214" s="1" t="s">
        <v>6260</v>
      </c>
      <c r="M1214" s="1" t="s">
        <v>6262</v>
      </c>
      <c r="N1214">
        <v>95897</v>
      </c>
      <c r="O1214" s="1" t="s">
        <v>6243</v>
      </c>
      <c r="P1214" s="2">
        <v>44473</v>
      </c>
      <c r="Q1214" s="2">
        <v>45264</v>
      </c>
      <c r="R1214" s="1" t="s">
        <v>6904</v>
      </c>
      <c r="S1214" s="1" t="s">
        <v>6905</v>
      </c>
      <c r="T1214" s="1" t="s">
        <v>14</v>
      </c>
      <c r="U1214">
        <v>4825</v>
      </c>
      <c r="V1214" s="1" t="s">
        <v>19</v>
      </c>
      <c r="W1214" s="1" t="s">
        <v>25</v>
      </c>
      <c r="X1214" s="2">
        <f t="shared" ca="1" si="18"/>
        <v>45937</v>
      </c>
      <c r="Y1214" s="1">
        <f ca="1">ROUND(YEARFRAC(Merge1[[#This Row],[Join_Date]],Merge1[[#This Row],[Today]], 3),0)</f>
        <v>4</v>
      </c>
      <c r="Z1214" s="1" t="str" cm="1">
        <f t="array" aca="1" ref="Z1214" ca="1">_xlfn.IFS(
   Merge1[[#This Row],[Customer Tenure]]&lt;=2,"New",
   Merge1[[#This Row],[Customer Tenure]]&lt;=5,"Emerging",
  Merge1[[#This Row],[Customer Tenure]]&lt;9,"Established",
   TRUE,"Loyal"
)</f>
        <v>Emerging</v>
      </c>
      <c r="AA1214" s="1" t="str" cm="1">
        <f t="array" ref="AA1214">_xlfn.IFS(Merge1[[#This Row],[Income]]&lt;=30000,"Low",Merge1[[#This Row],[Income]]&lt;=60000,"Medium",Merge1[[#This Row],[Income]]&lt;=100000,"High", Merge1[[#This Row],[Income]]&gt;100000," Premium")</f>
        <v>High</v>
      </c>
      <c r="AB1214" s="1" t="str" cm="1">
        <f t="array" ref="AB1214">_xlfn.IFS(Merge1[[#This Row],[Age]]&lt;= 28,"Gen Z", Merge1[[#This Row],[Age]]&lt;=44,"Millennials", Merge1[[#This Row],[Age]]&lt;=60,"Gen X", Merge1[[#This Row],[Age]]&gt;60,"Baby Boomers")</f>
        <v>Gen Z</v>
      </c>
      <c r="AC1214" s="1" t="str" cm="1">
        <f t="array" ref="AC1214">_xlfn.IFS(
    Merge1[[#This Row],[Balance]]&lt;=50000,"Low",
    Merge1[[#This Row],[Balance]]&lt;=200000,"Medium",
    Merge1[[#This Row],[Balance]]&gt;200000,"High"
)</f>
        <v>High</v>
      </c>
    </row>
    <row r="1215" spans="1:29" x14ac:dyDescent="0.25">
      <c r="A1215" s="1" t="s">
        <v>1163</v>
      </c>
      <c r="B1215" s="1" t="s">
        <v>5980</v>
      </c>
      <c r="C1215" s="1" t="s">
        <v>5832</v>
      </c>
      <c r="D1215" s="2">
        <v>43992</v>
      </c>
      <c r="E1215">
        <v>100546</v>
      </c>
      <c r="F1215">
        <v>809</v>
      </c>
      <c r="G1215">
        <v>0</v>
      </c>
      <c r="H1215" s="1" t="s">
        <v>5833</v>
      </c>
      <c r="I1215" s="1" t="s">
        <v>6357</v>
      </c>
      <c r="J1215" s="1" t="s">
        <v>6245</v>
      </c>
      <c r="K1215">
        <v>23</v>
      </c>
      <c r="L1215" s="1" t="s">
        <v>6256</v>
      </c>
      <c r="M1215" s="1" t="s">
        <v>6247</v>
      </c>
      <c r="N1215">
        <v>146267</v>
      </c>
      <c r="O1215" s="1" t="s">
        <v>6252</v>
      </c>
      <c r="P1215" s="2">
        <v>45791</v>
      </c>
      <c r="Q1215" s="2">
        <v>45405</v>
      </c>
      <c r="R1215" s="1" t="s">
        <v>6893</v>
      </c>
      <c r="S1215" s="1" t="s">
        <v>6911</v>
      </c>
      <c r="T1215" s="1" t="s">
        <v>9</v>
      </c>
      <c r="U1215">
        <v>9596</v>
      </c>
      <c r="V1215" s="1" t="s">
        <v>15</v>
      </c>
      <c r="W1215" s="1" t="s">
        <v>29</v>
      </c>
      <c r="X1215" s="2">
        <f t="shared" ca="1" si="18"/>
        <v>45937</v>
      </c>
      <c r="Y1215" s="1">
        <f ca="1">ROUND(YEARFRAC(Merge1[[#This Row],[Join_Date]],Merge1[[#This Row],[Today]], 3),0)</f>
        <v>0</v>
      </c>
      <c r="Z1215" s="1" t="str" cm="1">
        <f t="array" aca="1" ref="Z1215" ca="1">_xlfn.IFS(
   Merge1[[#This Row],[Customer Tenure]]&lt;=2,"New",
   Merge1[[#This Row],[Customer Tenure]]&lt;=5,"Emerging",
  Merge1[[#This Row],[Customer Tenure]]&lt;9,"Established",
   TRUE,"Loyal"
)</f>
        <v>New</v>
      </c>
      <c r="AA1215" s="1" t="str" cm="1">
        <f t="array" ref="AA1215">_xlfn.IFS(Merge1[[#This Row],[Income]]&lt;=30000,"Low",Merge1[[#This Row],[Income]]&lt;=60000,"Medium",Merge1[[#This Row],[Income]]&lt;=100000,"High", Merge1[[#This Row],[Income]]&gt;100000," Premium")</f>
        <v xml:space="preserve"> Premium</v>
      </c>
      <c r="AB1215" s="1" t="str" cm="1">
        <f t="array" ref="AB1215">_xlfn.IFS(Merge1[[#This Row],[Age]]&lt;= 28,"Gen Z", Merge1[[#This Row],[Age]]&lt;=44,"Millennials", Merge1[[#This Row],[Age]]&lt;=60,"Gen X", Merge1[[#This Row],[Age]]&gt;60,"Baby Boomers")</f>
        <v>Gen Z</v>
      </c>
      <c r="AC1215" s="1" t="str" cm="1">
        <f t="array" ref="AC1215">_xlfn.IFS(
    Merge1[[#This Row],[Balance]]&lt;=50000,"Low",
    Merge1[[#This Row],[Balance]]&lt;=200000,"Medium",
    Merge1[[#This Row],[Balance]]&gt;200000,"High"
)</f>
        <v>Medium</v>
      </c>
    </row>
    <row r="1216" spans="1:29" x14ac:dyDescent="0.25">
      <c r="A1216" s="1" t="s">
        <v>1871</v>
      </c>
      <c r="B1216" s="1" t="s">
        <v>6201</v>
      </c>
      <c r="C1216" s="1" t="s">
        <v>5832</v>
      </c>
      <c r="D1216" s="2">
        <v>45024</v>
      </c>
      <c r="E1216">
        <v>15735</v>
      </c>
      <c r="F1216">
        <v>455</v>
      </c>
      <c r="G1216">
        <v>0</v>
      </c>
      <c r="H1216" s="1" t="s">
        <v>5833</v>
      </c>
      <c r="I1216" s="1" t="s">
        <v>6441</v>
      </c>
      <c r="J1216" s="1" t="s">
        <v>6240</v>
      </c>
      <c r="K1216">
        <v>56</v>
      </c>
      <c r="L1216" s="1" t="s">
        <v>6256</v>
      </c>
      <c r="M1216" s="1" t="s">
        <v>6266</v>
      </c>
      <c r="N1216">
        <v>156156</v>
      </c>
      <c r="O1216" s="1" t="s">
        <v>6248</v>
      </c>
      <c r="P1216" s="2">
        <v>42365</v>
      </c>
      <c r="Q1216" s="2">
        <v>45390</v>
      </c>
      <c r="R1216" s="1" t="s">
        <v>6893</v>
      </c>
      <c r="S1216" s="1" t="s">
        <v>6911</v>
      </c>
      <c r="T1216" s="1" t="s">
        <v>28</v>
      </c>
      <c r="U1216">
        <v>266</v>
      </c>
      <c r="V1216" s="1" t="s">
        <v>19</v>
      </c>
      <c r="W1216" s="1" t="s">
        <v>45</v>
      </c>
      <c r="X1216" s="2">
        <f t="shared" ca="1" si="18"/>
        <v>45937</v>
      </c>
      <c r="Y1216" s="1">
        <f ca="1">ROUND(YEARFRAC(Merge1[[#This Row],[Join_Date]],Merge1[[#This Row],[Today]], 3),0)</f>
        <v>10</v>
      </c>
      <c r="Z1216" s="1" t="str" cm="1">
        <f t="array" aca="1" ref="Z1216" ca="1">_xlfn.IFS(
   Merge1[[#This Row],[Customer Tenure]]&lt;=2,"New",
   Merge1[[#This Row],[Customer Tenure]]&lt;=5,"Emerging",
  Merge1[[#This Row],[Customer Tenure]]&lt;9,"Established",
   TRUE,"Loyal"
)</f>
        <v>Loyal</v>
      </c>
      <c r="AA1216" s="1" t="str" cm="1">
        <f t="array" ref="AA1216">_xlfn.IFS(Merge1[[#This Row],[Income]]&lt;=30000,"Low",Merge1[[#This Row],[Income]]&lt;=60000,"Medium",Merge1[[#This Row],[Income]]&lt;=100000,"High", Merge1[[#This Row],[Income]]&gt;100000," Premium")</f>
        <v xml:space="preserve"> Premium</v>
      </c>
      <c r="AB1216" s="1" t="str" cm="1">
        <f t="array" ref="AB1216">_xlfn.IFS(Merge1[[#This Row],[Age]]&lt;= 28,"Gen Z", Merge1[[#This Row],[Age]]&lt;=44,"Millennials", Merge1[[#This Row],[Age]]&lt;=60,"Gen X", Merge1[[#This Row],[Age]]&gt;60,"Baby Boomers")</f>
        <v>Gen X</v>
      </c>
      <c r="AC1216" s="1" t="str" cm="1">
        <f t="array" ref="AC1216">_xlfn.IFS(
    Merge1[[#This Row],[Balance]]&lt;=50000,"Low",
    Merge1[[#This Row],[Balance]]&lt;=200000,"Medium",
    Merge1[[#This Row],[Balance]]&gt;200000,"High"
)</f>
        <v>Low</v>
      </c>
    </row>
    <row r="1217" spans="1:29" x14ac:dyDescent="0.25">
      <c r="A1217" s="1" t="s">
        <v>879</v>
      </c>
      <c r="B1217" s="1" t="s">
        <v>5943</v>
      </c>
      <c r="C1217" s="1" t="s">
        <v>5832</v>
      </c>
      <c r="D1217" s="2">
        <v>45207</v>
      </c>
      <c r="E1217">
        <v>437805</v>
      </c>
      <c r="F1217">
        <v>706</v>
      </c>
      <c r="G1217">
        <v>0</v>
      </c>
      <c r="H1217" s="1" t="s">
        <v>5850</v>
      </c>
      <c r="I1217" s="1" t="s">
        <v>6738</v>
      </c>
      <c r="J1217" s="1" t="s">
        <v>6240</v>
      </c>
      <c r="K1217">
        <v>35</v>
      </c>
      <c r="L1217" s="1" t="s">
        <v>6241</v>
      </c>
      <c r="M1217" s="1" t="s">
        <v>6266</v>
      </c>
      <c r="N1217">
        <v>46017</v>
      </c>
      <c r="O1217" s="1" t="s">
        <v>6248</v>
      </c>
      <c r="P1217" s="2">
        <v>42931</v>
      </c>
      <c r="Q1217" s="2">
        <v>45215</v>
      </c>
      <c r="R1217" s="1" t="s">
        <v>6912</v>
      </c>
      <c r="S1217" s="1" t="s">
        <v>6913</v>
      </c>
      <c r="T1217" s="1" t="s">
        <v>28</v>
      </c>
      <c r="U1217">
        <v>1730</v>
      </c>
      <c r="V1217" s="1" t="s">
        <v>15</v>
      </c>
      <c r="W1217" s="1" t="s">
        <v>40</v>
      </c>
      <c r="X1217" s="2">
        <f t="shared" ca="1" si="18"/>
        <v>45937</v>
      </c>
      <c r="Y1217" s="1">
        <f ca="1">ROUND(YEARFRAC(Merge1[[#This Row],[Join_Date]],Merge1[[#This Row],[Today]], 3),0)</f>
        <v>8</v>
      </c>
      <c r="Z1217" s="1" t="str" cm="1">
        <f t="array" aca="1" ref="Z1217" ca="1">_xlfn.IFS(
   Merge1[[#This Row],[Customer Tenure]]&lt;=2,"New",
   Merge1[[#This Row],[Customer Tenure]]&lt;=5,"Emerging",
  Merge1[[#This Row],[Customer Tenure]]&lt;9,"Established",
   TRUE,"Loyal"
)</f>
        <v>Established</v>
      </c>
      <c r="AA1217" s="1" t="str" cm="1">
        <f t="array" ref="AA1217">_xlfn.IFS(Merge1[[#This Row],[Income]]&lt;=30000,"Low",Merge1[[#This Row],[Income]]&lt;=60000,"Medium",Merge1[[#This Row],[Income]]&lt;=100000,"High", Merge1[[#This Row],[Income]]&gt;100000," Premium")</f>
        <v>Medium</v>
      </c>
      <c r="AB1217" s="1" t="str" cm="1">
        <f t="array" ref="AB1217">_xlfn.IFS(Merge1[[#This Row],[Age]]&lt;= 28,"Gen Z", Merge1[[#This Row],[Age]]&lt;=44,"Millennials", Merge1[[#This Row],[Age]]&lt;=60,"Gen X", Merge1[[#This Row],[Age]]&gt;60,"Baby Boomers")</f>
        <v>Millennials</v>
      </c>
      <c r="AC1217" s="1" t="str" cm="1">
        <f t="array" ref="AC1217">_xlfn.IFS(
    Merge1[[#This Row],[Balance]]&lt;=50000,"Low",
    Merge1[[#This Row],[Balance]]&lt;=200000,"Medium",
    Merge1[[#This Row],[Balance]]&gt;200000,"High"
)</f>
        <v>High</v>
      </c>
    </row>
    <row r="1218" spans="1:29" x14ac:dyDescent="0.25">
      <c r="A1218" s="1" t="s">
        <v>979</v>
      </c>
      <c r="B1218" s="1" t="s">
        <v>6078</v>
      </c>
      <c r="C1218" s="1" t="s">
        <v>5846</v>
      </c>
      <c r="D1218" s="2">
        <v>44417</v>
      </c>
      <c r="E1218">
        <v>273721</v>
      </c>
      <c r="F1218">
        <v>649</v>
      </c>
      <c r="G1218">
        <v>0</v>
      </c>
      <c r="H1218" s="1" t="s">
        <v>5833</v>
      </c>
      <c r="I1218" s="1" t="s">
        <v>6766</v>
      </c>
      <c r="J1218" s="1" t="s">
        <v>6240</v>
      </c>
      <c r="K1218">
        <v>70</v>
      </c>
      <c r="L1218" s="1" t="s">
        <v>6260</v>
      </c>
      <c r="M1218" s="1" t="s">
        <v>6254</v>
      </c>
      <c r="N1218">
        <v>155720</v>
      </c>
      <c r="O1218" s="1" t="s">
        <v>6248</v>
      </c>
      <c r="P1218" s="2">
        <v>43022</v>
      </c>
      <c r="Q1218" s="2">
        <v>45866</v>
      </c>
      <c r="R1218" s="1" t="s">
        <v>6891</v>
      </c>
      <c r="S1218" s="1" t="s">
        <v>6892</v>
      </c>
      <c r="T1218" s="1" t="s">
        <v>9</v>
      </c>
      <c r="U1218">
        <v>7357</v>
      </c>
      <c r="V1218" s="1" t="s">
        <v>15</v>
      </c>
      <c r="W1218" s="1" t="s">
        <v>20</v>
      </c>
      <c r="X1218" s="2">
        <f t="shared" ref="X1218:X1281" ca="1" si="19">TODAY()</f>
        <v>45937</v>
      </c>
      <c r="Y1218" s="1">
        <f ca="1">ROUND(YEARFRAC(Merge1[[#This Row],[Join_Date]],Merge1[[#This Row],[Today]], 3),0)</f>
        <v>8</v>
      </c>
      <c r="Z1218" s="1" t="str" cm="1">
        <f t="array" aca="1" ref="Z1218" ca="1">_xlfn.IFS(
   Merge1[[#This Row],[Customer Tenure]]&lt;=2,"New",
   Merge1[[#This Row],[Customer Tenure]]&lt;=5,"Emerging",
  Merge1[[#This Row],[Customer Tenure]]&lt;9,"Established",
   TRUE,"Loyal"
)</f>
        <v>Established</v>
      </c>
      <c r="AA1218" s="1" t="str" cm="1">
        <f t="array" ref="AA1218">_xlfn.IFS(Merge1[[#This Row],[Income]]&lt;=30000,"Low",Merge1[[#This Row],[Income]]&lt;=60000,"Medium",Merge1[[#This Row],[Income]]&lt;=100000,"High", Merge1[[#This Row],[Income]]&gt;100000," Premium")</f>
        <v xml:space="preserve"> Premium</v>
      </c>
      <c r="AB1218" s="1" t="str" cm="1">
        <f t="array" ref="AB1218">_xlfn.IFS(Merge1[[#This Row],[Age]]&lt;= 28,"Gen Z", Merge1[[#This Row],[Age]]&lt;=44,"Millennials", Merge1[[#This Row],[Age]]&lt;=60,"Gen X", Merge1[[#This Row],[Age]]&gt;60,"Baby Boomers")</f>
        <v>Baby Boomers</v>
      </c>
      <c r="AC1218" s="1" t="str" cm="1">
        <f t="array" ref="AC1218">_xlfn.IFS(
    Merge1[[#This Row],[Balance]]&lt;=50000,"Low",
    Merge1[[#This Row],[Balance]]&lt;=200000,"Medium",
    Merge1[[#This Row],[Balance]]&gt;200000,"High"
)</f>
        <v>High</v>
      </c>
    </row>
    <row r="1219" spans="1:29" x14ac:dyDescent="0.25">
      <c r="A1219" s="1" t="s">
        <v>1397</v>
      </c>
      <c r="B1219" s="1" t="s">
        <v>5976</v>
      </c>
      <c r="C1219" s="1" t="s">
        <v>5842</v>
      </c>
      <c r="D1219" s="2">
        <v>44201</v>
      </c>
      <c r="E1219">
        <v>497148</v>
      </c>
      <c r="F1219">
        <v>483</v>
      </c>
      <c r="G1219">
        <v>0</v>
      </c>
      <c r="H1219" s="1" t="s">
        <v>5860</v>
      </c>
      <c r="I1219" s="1" t="s">
        <v>6719</v>
      </c>
      <c r="J1219" s="1" t="s">
        <v>6245</v>
      </c>
      <c r="K1219">
        <v>62</v>
      </c>
      <c r="L1219" s="1" t="s">
        <v>6241</v>
      </c>
      <c r="M1219" s="1" t="s">
        <v>6266</v>
      </c>
      <c r="N1219">
        <v>121757</v>
      </c>
      <c r="O1219" s="1" t="s">
        <v>6243</v>
      </c>
      <c r="P1219" s="2">
        <v>42284</v>
      </c>
      <c r="Q1219" s="2">
        <v>45522</v>
      </c>
      <c r="R1219" s="1" t="s">
        <v>6889</v>
      </c>
      <c r="S1219" s="1" t="s">
        <v>6890</v>
      </c>
      <c r="T1219" s="1" t="s">
        <v>28</v>
      </c>
      <c r="U1219">
        <v>7086</v>
      </c>
      <c r="V1219" s="1" t="s">
        <v>15</v>
      </c>
      <c r="W1219" s="1" t="s">
        <v>11</v>
      </c>
      <c r="X1219" s="2">
        <f t="shared" ca="1" si="19"/>
        <v>45937</v>
      </c>
      <c r="Y1219" s="1">
        <f ca="1">ROUND(YEARFRAC(Merge1[[#This Row],[Join_Date]],Merge1[[#This Row],[Today]], 3),0)</f>
        <v>10</v>
      </c>
      <c r="Z1219" s="1" t="str" cm="1">
        <f t="array" aca="1" ref="Z1219" ca="1">_xlfn.IFS(
   Merge1[[#This Row],[Customer Tenure]]&lt;=2,"New",
   Merge1[[#This Row],[Customer Tenure]]&lt;=5,"Emerging",
  Merge1[[#This Row],[Customer Tenure]]&lt;9,"Established",
   TRUE,"Loyal"
)</f>
        <v>Loyal</v>
      </c>
      <c r="AA1219" s="1" t="str" cm="1">
        <f t="array" ref="AA1219">_xlfn.IFS(Merge1[[#This Row],[Income]]&lt;=30000,"Low",Merge1[[#This Row],[Income]]&lt;=60000,"Medium",Merge1[[#This Row],[Income]]&lt;=100000,"High", Merge1[[#This Row],[Income]]&gt;100000," Premium")</f>
        <v xml:space="preserve"> Premium</v>
      </c>
      <c r="AB1219" s="1" t="str" cm="1">
        <f t="array" ref="AB1219">_xlfn.IFS(Merge1[[#This Row],[Age]]&lt;= 28,"Gen Z", Merge1[[#This Row],[Age]]&lt;=44,"Millennials", Merge1[[#This Row],[Age]]&lt;=60,"Gen X", Merge1[[#This Row],[Age]]&gt;60,"Baby Boomers")</f>
        <v>Baby Boomers</v>
      </c>
      <c r="AC1219" s="1" t="str" cm="1">
        <f t="array" ref="AC1219">_xlfn.IFS(
    Merge1[[#This Row],[Balance]]&lt;=50000,"Low",
    Merge1[[#This Row],[Balance]]&lt;=200000,"Medium",
    Merge1[[#This Row],[Balance]]&gt;200000,"High"
)</f>
        <v>High</v>
      </c>
    </row>
    <row r="1220" spans="1:29" x14ac:dyDescent="0.25">
      <c r="A1220" s="1" t="s">
        <v>132</v>
      </c>
      <c r="B1220" s="1" t="s">
        <v>6140</v>
      </c>
      <c r="C1220" s="1" t="s">
        <v>5832</v>
      </c>
      <c r="D1220" s="2">
        <v>45189</v>
      </c>
      <c r="E1220">
        <v>256875</v>
      </c>
      <c r="F1220">
        <v>740</v>
      </c>
      <c r="G1220">
        <v>0</v>
      </c>
      <c r="H1220" s="1" t="s">
        <v>5833</v>
      </c>
      <c r="I1220" s="1" t="s">
        <v>6339</v>
      </c>
      <c r="J1220" s="1" t="s">
        <v>6245</v>
      </c>
      <c r="K1220">
        <v>69</v>
      </c>
      <c r="L1220" s="1" t="s">
        <v>6260</v>
      </c>
      <c r="M1220" s="1" t="s">
        <v>6251</v>
      </c>
      <c r="N1220">
        <v>147015</v>
      </c>
      <c r="O1220" s="1" t="s">
        <v>6243</v>
      </c>
      <c r="P1220" s="2">
        <v>44996</v>
      </c>
      <c r="Q1220" s="2">
        <v>45199</v>
      </c>
      <c r="R1220" s="1" t="s">
        <v>6897</v>
      </c>
      <c r="S1220" s="1" t="s">
        <v>6909</v>
      </c>
      <c r="T1220" s="1" t="s">
        <v>9</v>
      </c>
      <c r="U1220">
        <v>1081</v>
      </c>
      <c r="V1220" s="1" t="s">
        <v>15</v>
      </c>
      <c r="W1220" s="1" t="s">
        <v>11</v>
      </c>
      <c r="X1220" s="2">
        <f t="shared" ca="1" si="19"/>
        <v>45937</v>
      </c>
      <c r="Y1220" s="1">
        <f ca="1">ROUND(YEARFRAC(Merge1[[#This Row],[Join_Date]],Merge1[[#This Row],[Today]], 3),0)</f>
        <v>3</v>
      </c>
      <c r="Z1220" s="1" t="str" cm="1">
        <f t="array" aca="1" ref="Z1220" ca="1">_xlfn.IFS(
   Merge1[[#This Row],[Customer Tenure]]&lt;=2,"New",
   Merge1[[#This Row],[Customer Tenure]]&lt;=5,"Emerging",
  Merge1[[#This Row],[Customer Tenure]]&lt;9,"Established",
   TRUE,"Loyal"
)</f>
        <v>Emerging</v>
      </c>
      <c r="AA1220" s="1" t="str" cm="1">
        <f t="array" ref="AA1220">_xlfn.IFS(Merge1[[#This Row],[Income]]&lt;=30000,"Low",Merge1[[#This Row],[Income]]&lt;=60000,"Medium",Merge1[[#This Row],[Income]]&lt;=100000,"High", Merge1[[#This Row],[Income]]&gt;100000," Premium")</f>
        <v xml:space="preserve"> Premium</v>
      </c>
      <c r="AB1220" s="1" t="str" cm="1">
        <f t="array" ref="AB1220">_xlfn.IFS(Merge1[[#This Row],[Age]]&lt;= 28,"Gen Z", Merge1[[#This Row],[Age]]&lt;=44,"Millennials", Merge1[[#This Row],[Age]]&lt;=60,"Gen X", Merge1[[#This Row],[Age]]&gt;60,"Baby Boomers")</f>
        <v>Baby Boomers</v>
      </c>
      <c r="AC1220" s="1" t="str" cm="1">
        <f t="array" ref="AC1220">_xlfn.IFS(
    Merge1[[#This Row],[Balance]]&lt;=50000,"Low",
    Merge1[[#This Row],[Balance]]&lt;=200000,"Medium",
    Merge1[[#This Row],[Balance]]&gt;200000,"High"
)</f>
        <v>High</v>
      </c>
    </row>
    <row r="1221" spans="1:29" x14ac:dyDescent="0.25">
      <c r="A1221" s="1" t="s">
        <v>258</v>
      </c>
      <c r="B1221" s="1" t="s">
        <v>5891</v>
      </c>
      <c r="C1221" s="1" t="s">
        <v>5832</v>
      </c>
      <c r="D1221" s="2">
        <v>43744</v>
      </c>
      <c r="E1221">
        <v>325203</v>
      </c>
      <c r="F1221">
        <v>586</v>
      </c>
      <c r="G1221">
        <v>0</v>
      </c>
      <c r="H1221" s="1" t="s">
        <v>5833</v>
      </c>
      <c r="I1221" s="1" t="s">
        <v>6318</v>
      </c>
      <c r="J1221" s="1" t="s">
        <v>6245</v>
      </c>
      <c r="K1221">
        <v>33</v>
      </c>
      <c r="L1221" s="1" t="s">
        <v>6260</v>
      </c>
      <c r="M1221" s="1" t="s">
        <v>6266</v>
      </c>
      <c r="N1221">
        <v>53660</v>
      </c>
      <c r="O1221" s="1" t="s">
        <v>6248</v>
      </c>
      <c r="P1221" s="2">
        <v>44992</v>
      </c>
      <c r="Q1221" s="2">
        <v>45637</v>
      </c>
      <c r="R1221" s="1" t="s">
        <v>6904</v>
      </c>
      <c r="S1221" s="1" t="s">
        <v>6916</v>
      </c>
      <c r="T1221" s="1" t="s">
        <v>28</v>
      </c>
      <c r="U1221">
        <v>1632</v>
      </c>
      <c r="V1221" s="1" t="s">
        <v>15</v>
      </c>
      <c r="W1221" s="1" t="s">
        <v>106</v>
      </c>
      <c r="X1221" s="2">
        <f t="shared" ca="1" si="19"/>
        <v>45937</v>
      </c>
      <c r="Y1221" s="1">
        <f ca="1">ROUND(YEARFRAC(Merge1[[#This Row],[Join_Date]],Merge1[[#This Row],[Today]], 3),0)</f>
        <v>3</v>
      </c>
      <c r="Z1221" s="1" t="str" cm="1">
        <f t="array" aca="1" ref="Z1221" ca="1">_xlfn.IFS(
   Merge1[[#This Row],[Customer Tenure]]&lt;=2,"New",
   Merge1[[#This Row],[Customer Tenure]]&lt;=5,"Emerging",
  Merge1[[#This Row],[Customer Tenure]]&lt;9,"Established",
   TRUE,"Loyal"
)</f>
        <v>Emerging</v>
      </c>
      <c r="AA1221" s="1" t="str" cm="1">
        <f t="array" ref="AA1221">_xlfn.IFS(Merge1[[#This Row],[Income]]&lt;=30000,"Low",Merge1[[#This Row],[Income]]&lt;=60000,"Medium",Merge1[[#This Row],[Income]]&lt;=100000,"High", Merge1[[#This Row],[Income]]&gt;100000," Premium")</f>
        <v>Medium</v>
      </c>
      <c r="AB1221" s="1" t="str" cm="1">
        <f t="array" ref="AB1221">_xlfn.IFS(Merge1[[#This Row],[Age]]&lt;= 28,"Gen Z", Merge1[[#This Row],[Age]]&lt;=44,"Millennials", Merge1[[#This Row],[Age]]&lt;=60,"Gen X", Merge1[[#This Row],[Age]]&gt;60,"Baby Boomers")</f>
        <v>Millennials</v>
      </c>
      <c r="AC1221" s="1" t="str" cm="1">
        <f t="array" ref="AC1221">_xlfn.IFS(
    Merge1[[#This Row],[Balance]]&lt;=50000,"Low",
    Merge1[[#This Row],[Balance]]&lt;=200000,"Medium",
    Merge1[[#This Row],[Balance]]&gt;200000,"High"
)</f>
        <v>High</v>
      </c>
    </row>
    <row r="1222" spans="1:29" x14ac:dyDescent="0.25">
      <c r="A1222" s="1" t="s">
        <v>13</v>
      </c>
      <c r="B1222" s="1" t="s">
        <v>6212</v>
      </c>
      <c r="C1222" s="1" t="s">
        <v>5832</v>
      </c>
      <c r="D1222" s="2">
        <v>43503</v>
      </c>
      <c r="E1222">
        <v>481201</v>
      </c>
      <c r="F1222">
        <v>837</v>
      </c>
      <c r="G1222">
        <v>0</v>
      </c>
      <c r="H1222" s="1" t="s">
        <v>5833</v>
      </c>
      <c r="I1222" s="1" t="s">
        <v>6783</v>
      </c>
      <c r="J1222" s="1" t="s">
        <v>6240</v>
      </c>
      <c r="K1222">
        <v>70</v>
      </c>
      <c r="L1222" s="1" t="s">
        <v>6246</v>
      </c>
      <c r="M1222" s="1" t="s">
        <v>6254</v>
      </c>
      <c r="N1222">
        <v>163660</v>
      </c>
      <c r="O1222" s="1" t="s">
        <v>6248</v>
      </c>
      <c r="P1222" s="2">
        <v>43774</v>
      </c>
      <c r="Q1222" s="2">
        <v>45607</v>
      </c>
      <c r="R1222" s="1" t="s">
        <v>6887</v>
      </c>
      <c r="S1222" s="1" t="s">
        <v>6901</v>
      </c>
      <c r="T1222" s="1" t="s">
        <v>28</v>
      </c>
      <c r="U1222">
        <v>2076</v>
      </c>
      <c r="V1222" s="1" t="s">
        <v>15</v>
      </c>
      <c r="W1222" s="1" t="s">
        <v>55</v>
      </c>
      <c r="X1222" s="2">
        <f t="shared" ca="1" si="19"/>
        <v>45937</v>
      </c>
      <c r="Y1222" s="1">
        <f ca="1">ROUND(YEARFRAC(Merge1[[#This Row],[Join_Date]],Merge1[[#This Row],[Today]], 3),0)</f>
        <v>6</v>
      </c>
      <c r="Z1222" s="1" t="str" cm="1">
        <f t="array" aca="1" ref="Z1222" ca="1">_xlfn.IFS(
   Merge1[[#This Row],[Customer Tenure]]&lt;=2,"New",
   Merge1[[#This Row],[Customer Tenure]]&lt;=5,"Emerging",
  Merge1[[#This Row],[Customer Tenure]]&lt;9,"Established",
   TRUE,"Loyal"
)</f>
        <v>Established</v>
      </c>
      <c r="AA1222" s="1" t="str" cm="1">
        <f t="array" ref="AA1222">_xlfn.IFS(Merge1[[#This Row],[Income]]&lt;=30000,"Low",Merge1[[#This Row],[Income]]&lt;=60000,"Medium",Merge1[[#This Row],[Income]]&lt;=100000,"High", Merge1[[#This Row],[Income]]&gt;100000," Premium")</f>
        <v xml:space="preserve"> Premium</v>
      </c>
      <c r="AB1222" s="1" t="str" cm="1">
        <f t="array" ref="AB1222">_xlfn.IFS(Merge1[[#This Row],[Age]]&lt;= 28,"Gen Z", Merge1[[#This Row],[Age]]&lt;=44,"Millennials", Merge1[[#This Row],[Age]]&lt;=60,"Gen X", Merge1[[#This Row],[Age]]&gt;60,"Baby Boomers")</f>
        <v>Baby Boomers</v>
      </c>
      <c r="AC1222" s="1" t="str" cm="1">
        <f t="array" ref="AC1222">_xlfn.IFS(
    Merge1[[#This Row],[Balance]]&lt;=50000,"Low",
    Merge1[[#This Row],[Balance]]&lt;=200000,"Medium",
    Merge1[[#This Row],[Balance]]&gt;200000,"High"
)</f>
        <v>High</v>
      </c>
    </row>
    <row r="1223" spans="1:29" x14ac:dyDescent="0.25">
      <c r="A1223" s="1" t="s">
        <v>103</v>
      </c>
      <c r="B1223" s="1" t="s">
        <v>6096</v>
      </c>
      <c r="C1223" s="1" t="s">
        <v>5846</v>
      </c>
      <c r="D1223" s="2">
        <v>44272</v>
      </c>
      <c r="E1223">
        <v>426673</v>
      </c>
      <c r="F1223">
        <v>520</v>
      </c>
      <c r="G1223">
        <v>0</v>
      </c>
      <c r="H1223" s="1" t="s">
        <v>5833</v>
      </c>
      <c r="I1223" s="1" t="s">
        <v>6411</v>
      </c>
      <c r="J1223" s="1" t="s">
        <v>6240</v>
      </c>
      <c r="K1223">
        <v>72</v>
      </c>
      <c r="L1223" s="1" t="s">
        <v>6241</v>
      </c>
      <c r="M1223" s="1" t="s">
        <v>6266</v>
      </c>
      <c r="N1223">
        <v>169859</v>
      </c>
      <c r="O1223" s="1" t="s">
        <v>6243</v>
      </c>
      <c r="P1223" s="2">
        <v>45039</v>
      </c>
      <c r="Q1223" s="2">
        <v>45366</v>
      </c>
      <c r="R1223" s="1" t="s">
        <v>6899</v>
      </c>
      <c r="S1223" s="1" t="s">
        <v>6900</v>
      </c>
      <c r="T1223" s="1" t="s">
        <v>9</v>
      </c>
      <c r="U1223">
        <v>9271</v>
      </c>
      <c r="V1223" s="1" t="s">
        <v>19</v>
      </c>
      <c r="W1223" s="1" t="s">
        <v>50</v>
      </c>
      <c r="X1223" s="2">
        <f t="shared" ca="1" si="19"/>
        <v>45937</v>
      </c>
      <c r="Y1223" s="1">
        <f ca="1">ROUND(YEARFRAC(Merge1[[#This Row],[Join_Date]],Merge1[[#This Row],[Today]], 3),0)</f>
        <v>2</v>
      </c>
      <c r="Z1223" s="1" t="str" cm="1">
        <f t="array" aca="1" ref="Z1223" ca="1">_xlfn.IFS(
   Merge1[[#This Row],[Customer Tenure]]&lt;=2,"New",
   Merge1[[#This Row],[Customer Tenure]]&lt;=5,"Emerging",
  Merge1[[#This Row],[Customer Tenure]]&lt;9,"Established",
   TRUE,"Loyal"
)</f>
        <v>New</v>
      </c>
      <c r="AA1223" s="1" t="str" cm="1">
        <f t="array" ref="AA1223">_xlfn.IFS(Merge1[[#This Row],[Income]]&lt;=30000,"Low",Merge1[[#This Row],[Income]]&lt;=60000,"Medium",Merge1[[#This Row],[Income]]&lt;=100000,"High", Merge1[[#This Row],[Income]]&gt;100000," Premium")</f>
        <v xml:space="preserve"> Premium</v>
      </c>
      <c r="AB1223" s="1" t="str" cm="1">
        <f t="array" ref="AB1223">_xlfn.IFS(Merge1[[#This Row],[Age]]&lt;= 28,"Gen Z", Merge1[[#This Row],[Age]]&lt;=44,"Millennials", Merge1[[#This Row],[Age]]&lt;=60,"Gen X", Merge1[[#This Row],[Age]]&gt;60,"Baby Boomers")</f>
        <v>Baby Boomers</v>
      </c>
      <c r="AC1223" s="1" t="str" cm="1">
        <f t="array" ref="AC1223">_xlfn.IFS(
    Merge1[[#This Row],[Balance]]&lt;=50000,"Low",
    Merge1[[#This Row],[Balance]]&lt;=200000,"Medium",
    Merge1[[#This Row],[Balance]]&gt;200000,"High"
)</f>
        <v>High</v>
      </c>
    </row>
    <row r="1224" spans="1:29" x14ac:dyDescent="0.25">
      <c r="A1224" s="1" t="s">
        <v>1369</v>
      </c>
      <c r="B1224" s="1" t="s">
        <v>6092</v>
      </c>
      <c r="C1224" s="1" t="s">
        <v>5835</v>
      </c>
      <c r="D1224" s="2">
        <v>45714</v>
      </c>
      <c r="E1224">
        <v>177597</v>
      </c>
      <c r="F1224">
        <v>754</v>
      </c>
      <c r="G1224">
        <v>0</v>
      </c>
      <c r="H1224" s="1" t="s">
        <v>5833</v>
      </c>
      <c r="I1224" s="1" t="s">
        <v>6761</v>
      </c>
      <c r="J1224" s="1" t="s">
        <v>6245</v>
      </c>
      <c r="K1224">
        <v>55</v>
      </c>
      <c r="L1224" s="1" t="s">
        <v>6241</v>
      </c>
      <c r="M1224" s="1" t="s">
        <v>6242</v>
      </c>
      <c r="N1224">
        <v>46916</v>
      </c>
      <c r="O1224" s="1" t="s">
        <v>6248</v>
      </c>
      <c r="P1224" s="2">
        <v>45608</v>
      </c>
      <c r="Q1224" s="2">
        <v>45787</v>
      </c>
      <c r="R1224" s="1" t="s">
        <v>6906</v>
      </c>
      <c r="S1224" s="1" t="s">
        <v>6907</v>
      </c>
      <c r="T1224" s="1" t="s">
        <v>9</v>
      </c>
      <c r="U1224">
        <v>8652</v>
      </c>
      <c r="V1224" s="1" t="s">
        <v>19</v>
      </c>
      <c r="W1224" s="1" t="s">
        <v>29</v>
      </c>
      <c r="X1224" s="2">
        <f t="shared" ca="1" si="19"/>
        <v>45937</v>
      </c>
      <c r="Y1224" s="1">
        <f ca="1">ROUND(YEARFRAC(Merge1[[#This Row],[Join_Date]],Merge1[[#This Row],[Today]], 3),0)</f>
        <v>1</v>
      </c>
      <c r="Z1224" s="1" t="str" cm="1">
        <f t="array" aca="1" ref="Z1224" ca="1">_xlfn.IFS(
   Merge1[[#This Row],[Customer Tenure]]&lt;=2,"New",
   Merge1[[#This Row],[Customer Tenure]]&lt;=5,"Emerging",
  Merge1[[#This Row],[Customer Tenure]]&lt;9,"Established",
   TRUE,"Loyal"
)</f>
        <v>New</v>
      </c>
      <c r="AA1224" s="1" t="str" cm="1">
        <f t="array" ref="AA1224">_xlfn.IFS(Merge1[[#This Row],[Income]]&lt;=30000,"Low",Merge1[[#This Row],[Income]]&lt;=60000,"Medium",Merge1[[#This Row],[Income]]&lt;=100000,"High", Merge1[[#This Row],[Income]]&gt;100000," Premium")</f>
        <v>Medium</v>
      </c>
      <c r="AB1224" s="1" t="str" cm="1">
        <f t="array" ref="AB1224">_xlfn.IFS(Merge1[[#This Row],[Age]]&lt;= 28,"Gen Z", Merge1[[#This Row],[Age]]&lt;=44,"Millennials", Merge1[[#This Row],[Age]]&lt;=60,"Gen X", Merge1[[#This Row],[Age]]&gt;60,"Baby Boomers")</f>
        <v>Gen X</v>
      </c>
      <c r="AC1224" s="1" t="str" cm="1">
        <f t="array" ref="AC1224">_xlfn.IFS(
    Merge1[[#This Row],[Balance]]&lt;=50000,"Low",
    Merge1[[#This Row],[Balance]]&lt;=200000,"Medium",
    Merge1[[#This Row],[Balance]]&gt;200000,"High"
)</f>
        <v>Medium</v>
      </c>
    </row>
    <row r="1225" spans="1:29" x14ac:dyDescent="0.25">
      <c r="A1225" s="1" t="s">
        <v>1415</v>
      </c>
      <c r="B1225" s="1" t="s">
        <v>6032</v>
      </c>
      <c r="C1225" s="1" t="s">
        <v>5842</v>
      </c>
      <c r="D1225" s="2">
        <v>42661</v>
      </c>
      <c r="E1225">
        <v>69300</v>
      </c>
      <c r="F1225">
        <v>508</v>
      </c>
      <c r="G1225">
        <v>0</v>
      </c>
      <c r="H1225" s="1" t="s">
        <v>5833</v>
      </c>
      <c r="I1225" s="1" t="s">
        <v>6713</v>
      </c>
      <c r="J1225" s="1" t="s">
        <v>6245</v>
      </c>
      <c r="K1225">
        <v>55</v>
      </c>
      <c r="L1225" s="1" t="s">
        <v>6256</v>
      </c>
      <c r="M1225" s="1" t="s">
        <v>6251</v>
      </c>
      <c r="N1225">
        <v>152028</v>
      </c>
      <c r="O1225" s="1" t="s">
        <v>6243</v>
      </c>
      <c r="P1225" s="2">
        <v>44745</v>
      </c>
      <c r="Q1225" s="2">
        <v>45626</v>
      </c>
      <c r="R1225" s="1" t="s">
        <v>6887</v>
      </c>
      <c r="S1225" s="1" t="s">
        <v>6901</v>
      </c>
      <c r="T1225" s="1" t="s">
        <v>28</v>
      </c>
      <c r="U1225">
        <v>907</v>
      </c>
      <c r="V1225" s="1" t="s">
        <v>24</v>
      </c>
      <c r="W1225" s="1" t="s">
        <v>40</v>
      </c>
      <c r="X1225" s="2">
        <f t="shared" ca="1" si="19"/>
        <v>45937</v>
      </c>
      <c r="Y1225" s="1">
        <f ca="1">ROUND(YEARFRAC(Merge1[[#This Row],[Join_Date]],Merge1[[#This Row],[Today]], 3),0)</f>
        <v>3</v>
      </c>
      <c r="Z1225" s="1" t="str" cm="1">
        <f t="array" aca="1" ref="Z1225" ca="1">_xlfn.IFS(
   Merge1[[#This Row],[Customer Tenure]]&lt;=2,"New",
   Merge1[[#This Row],[Customer Tenure]]&lt;=5,"Emerging",
  Merge1[[#This Row],[Customer Tenure]]&lt;9,"Established",
   TRUE,"Loyal"
)</f>
        <v>Emerging</v>
      </c>
      <c r="AA1225" s="1" t="str" cm="1">
        <f t="array" ref="AA1225">_xlfn.IFS(Merge1[[#This Row],[Income]]&lt;=30000,"Low",Merge1[[#This Row],[Income]]&lt;=60000,"Medium",Merge1[[#This Row],[Income]]&lt;=100000,"High", Merge1[[#This Row],[Income]]&gt;100000," Premium")</f>
        <v xml:space="preserve"> Premium</v>
      </c>
      <c r="AB1225" s="1" t="str" cm="1">
        <f t="array" ref="AB1225">_xlfn.IFS(Merge1[[#This Row],[Age]]&lt;= 28,"Gen Z", Merge1[[#This Row],[Age]]&lt;=44,"Millennials", Merge1[[#This Row],[Age]]&lt;=60,"Gen X", Merge1[[#This Row],[Age]]&gt;60,"Baby Boomers")</f>
        <v>Gen X</v>
      </c>
      <c r="AC1225" s="1" t="str" cm="1">
        <f t="array" ref="AC1225">_xlfn.IFS(
    Merge1[[#This Row],[Balance]]&lt;=50000,"Low",
    Merge1[[#This Row],[Balance]]&lt;=200000,"Medium",
    Merge1[[#This Row],[Balance]]&gt;200000,"High"
)</f>
        <v>Medium</v>
      </c>
    </row>
    <row r="1226" spans="1:29" x14ac:dyDescent="0.25">
      <c r="A1226" s="1" t="s">
        <v>593</v>
      </c>
      <c r="B1226" s="1" t="s">
        <v>6095</v>
      </c>
      <c r="C1226" s="1" t="s">
        <v>5832</v>
      </c>
      <c r="D1226" s="2">
        <v>43851</v>
      </c>
      <c r="E1226">
        <v>380477</v>
      </c>
      <c r="F1226">
        <v>524</v>
      </c>
      <c r="G1226">
        <v>0</v>
      </c>
      <c r="H1226" s="1" t="s">
        <v>5833</v>
      </c>
      <c r="I1226" s="1" t="s">
        <v>6559</v>
      </c>
      <c r="J1226" s="1" t="s">
        <v>6240</v>
      </c>
      <c r="K1226">
        <v>41</v>
      </c>
      <c r="L1226" s="1" t="s">
        <v>6241</v>
      </c>
      <c r="M1226" s="1" t="s">
        <v>6257</v>
      </c>
      <c r="N1226">
        <v>48541</v>
      </c>
      <c r="O1226" s="1" t="s">
        <v>6243</v>
      </c>
      <c r="P1226" s="2">
        <v>44257</v>
      </c>
      <c r="Q1226" s="2">
        <v>45612</v>
      </c>
      <c r="R1226" s="1" t="s">
        <v>6887</v>
      </c>
      <c r="S1226" s="1" t="s">
        <v>6901</v>
      </c>
      <c r="T1226" s="1" t="s">
        <v>9</v>
      </c>
      <c r="U1226">
        <v>5185</v>
      </c>
      <c r="V1226" s="1" t="s">
        <v>19</v>
      </c>
      <c r="W1226" s="1" t="s">
        <v>55</v>
      </c>
      <c r="X1226" s="2">
        <f t="shared" ca="1" si="19"/>
        <v>45937</v>
      </c>
      <c r="Y1226" s="1">
        <f ca="1">ROUND(YEARFRAC(Merge1[[#This Row],[Join_Date]],Merge1[[#This Row],[Today]], 3),0)</f>
        <v>5</v>
      </c>
      <c r="Z1226" s="1" t="str" cm="1">
        <f t="array" aca="1" ref="Z1226" ca="1">_xlfn.IFS(
   Merge1[[#This Row],[Customer Tenure]]&lt;=2,"New",
   Merge1[[#This Row],[Customer Tenure]]&lt;=5,"Emerging",
  Merge1[[#This Row],[Customer Tenure]]&lt;9,"Established",
   TRUE,"Loyal"
)</f>
        <v>Emerging</v>
      </c>
      <c r="AA1226" s="1" t="str" cm="1">
        <f t="array" ref="AA1226">_xlfn.IFS(Merge1[[#This Row],[Income]]&lt;=30000,"Low",Merge1[[#This Row],[Income]]&lt;=60000,"Medium",Merge1[[#This Row],[Income]]&lt;=100000,"High", Merge1[[#This Row],[Income]]&gt;100000," Premium")</f>
        <v>Medium</v>
      </c>
      <c r="AB1226" s="1" t="str" cm="1">
        <f t="array" ref="AB1226">_xlfn.IFS(Merge1[[#This Row],[Age]]&lt;= 28,"Gen Z", Merge1[[#This Row],[Age]]&lt;=44,"Millennials", Merge1[[#This Row],[Age]]&lt;=60,"Gen X", Merge1[[#This Row],[Age]]&gt;60,"Baby Boomers")</f>
        <v>Millennials</v>
      </c>
      <c r="AC1226" s="1" t="str" cm="1">
        <f t="array" ref="AC1226">_xlfn.IFS(
    Merge1[[#This Row],[Balance]]&lt;=50000,"Low",
    Merge1[[#This Row],[Balance]]&lt;=200000,"Medium",
    Merge1[[#This Row],[Balance]]&gt;200000,"High"
)</f>
        <v>High</v>
      </c>
    </row>
    <row r="1227" spans="1:29" x14ac:dyDescent="0.25">
      <c r="A1227" s="1" t="s">
        <v>1781</v>
      </c>
      <c r="B1227" s="1" t="s">
        <v>5919</v>
      </c>
      <c r="C1227" s="1" t="s">
        <v>5842</v>
      </c>
      <c r="D1227" s="2">
        <v>43128</v>
      </c>
      <c r="E1227">
        <v>498492</v>
      </c>
      <c r="F1227">
        <v>479</v>
      </c>
      <c r="G1227">
        <v>426175</v>
      </c>
      <c r="H1227" s="1" t="s">
        <v>5833</v>
      </c>
      <c r="I1227" s="1" t="s">
        <v>6618</v>
      </c>
      <c r="J1227" s="1" t="s">
        <v>6245</v>
      </c>
      <c r="K1227">
        <v>56</v>
      </c>
      <c r="L1227" s="1" t="s">
        <v>6260</v>
      </c>
      <c r="M1227" s="1" t="s">
        <v>6257</v>
      </c>
      <c r="N1227">
        <v>132755</v>
      </c>
      <c r="O1227" s="1" t="s">
        <v>6243</v>
      </c>
      <c r="P1227" s="2">
        <v>42510</v>
      </c>
      <c r="Q1227" s="2">
        <v>45426</v>
      </c>
      <c r="R1227" s="1" t="s">
        <v>6906</v>
      </c>
      <c r="S1227" s="1" t="s">
        <v>6918</v>
      </c>
      <c r="T1227" s="1" t="s">
        <v>28</v>
      </c>
      <c r="U1227">
        <v>8283</v>
      </c>
      <c r="V1227" s="1" t="s">
        <v>10</v>
      </c>
      <c r="W1227" s="1" t="s">
        <v>11</v>
      </c>
      <c r="X1227" s="2">
        <f t="shared" ca="1" si="19"/>
        <v>45937</v>
      </c>
      <c r="Y1227" s="1">
        <f ca="1">ROUND(YEARFRAC(Merge1[[#This Row],[Join_Date]],Merge1[[#This Row],[Today]], 3),0)</f>
        <v>9</v>
      </c>
      <c r="Z1227" s="1" t="str" cm="1">
        <f t="array" aca="1" ref="Z1227" ca="1">_xlfn.IFS(
   Merge1[[#This Row],[Customer Tenure]]&lt;=2,"New",
   Merge1[[#This Row],[Customer Tenure]]&lt;=5,"Emerging",
  Merge1[[#This Row],[Customer Tenure]]&lt;9,"Established",
   TRUE,"Loyal"
)</f>
        <v>Loyal</v>
      </c>
      <c r="AA1227" s="1" t="str" cm="1">
        <f t="array" ref="AA1227">_xlfn.IFS(Merge1[[#This Row],[Income]]&lt;=30000,"Low",Merge1[[#This Row],[Income]]&lt;=60000,"Medium",Merge1[[#This Row],[Income]]&lt;=100000,"High", Merge1[[#This Row],[Income]]&gt;100000," Premium")</f>
        <v xml:space="preserve"> Premium</v>
      </c>
      <c r="AB1227" s="1" t="str" cm="1">
        <f t="array" ref="AB1227">_xlfn.IFS(Merge1[[#This Row],[Age]]&lt;= 28,"Gen Z", Merge1[[#This Row],[Age]]&lt;=44,"Millennials", Merge1[[#This Row],[Age]]&lt;=60,"Gen X", Merge1[[#This Row],[Age]]&gt;60,"Baby Boomers")</f>
        <v>Gen X</v>
      </c>
      <c r="AC1227" s="1" t="str" cm="1">
        <f t="array" ref="AC1227">_xlfn.IFS(
    Merge1[[#This Row],[Balance]]&lt;=50000,"Low",
    Merge1[[#This Row],[Balance]]&lt;=200000,"Medium",
    Merge1[[#This Row],[Balance]]&gt;200000,"High"
)</f>
        <v>High</v>
      </c>
    </row>
    <row r="1228" spans="1:29" x14ac:dyDescent="0.25">
      <c r="A1228" s="1" t="s">
        <v>1884</v>
      </c>
      <c r="B1228" s="1" t="s">
        <v>5945</v>
      </c>
      <c r="C1228" s="1" t="s">
        <v>5835</v>
      </c>
      <c r="D1228" s="2">
        <v>45708</v>
      </c>
      <c r="E1228">
        <v>455150</v>
      </c>
      <c r="F1228">
        <v>641</v>
      </c>
      <c r="G1228">
        <v>93741</v>
      </c>
      <c r="H1228" s="1" t="s">
        <v>5838</v>
      </c>
      <c r="I1228" s="1" t="s">
        <v>6789</v>
      </c>
      <c r="J1228" s="1" t="s">
        <v>6240</v>
      </c>
      <c r="K1228">
        <v>30</v>
      </c>
      <c r="L1228" s="1" t="s">
        <v>6246</v>
      </c>
      <c r="M1228" s="1" t="s">
        <v>6266</v>
      </c>
      <c r="N1228">
        <v>96367</v>
      </c>
      <c r="O1228" s="1" t="s">
        <v>6243</v>
      </c>
      <c r="P1228" s="2">
        <v>45328</v>
      </c>
      <c r="Q1228" s="2">
        <v>45476</v>
      </c>
      <c r="R1228" s="1" t="s">
        <v>6891</v>
      </c>
      <c r="S1228" s="1" t="s">
        <v>6895</v>
      </c>
      <c r="T1228" s="1" t="s">
        <v>23</v>
      </c>
      <c r="U1228">
        <v>8938</v>
      </c>
      <c r="V1228" s="1" t="s">
        <v>24</v>
      </c>
      <c r="W1228" s="1" t="s">
        <v>50</v>
      </c>
      <c r="X1228" s="2">
        <f t="shared" ca="1" si="19"/>
        <v>45937</v>
      </c>
      <c r="Y1228" s="1">
        <f ca="1">ROUND(YEARFRAC(Merge1[[#This Row],[Join_Date]],Merge1[[#This Row],[Today]], 3),0)</f>
        <v>2</v>
      </c>
      <c r="Z1228" s="1" t="str" cm="1">
        <f t="array" aca="1" ref="Z1228" ca="1">_xlfn.IFS(
   Merge1[[#This Row],[Customer Tenure]]&lt;=2,"New",
   Merge1[[#This Row],[Customer Tenure]]&lt;=5,"Emerging",
  Merge1[[#This Row],[Customer Tenure]]&lt;9,"Established",
   TRUE,"Loyal"
)</f>
        <v>New</v>
      </c>
      <c r="AA1228" s="1" t="str" cm="1">
        <f t="array" ref="AA1228">_xlfn.IFS(Merge1[[#This Row],[Income]]&lt;=30000,"Low",Merge1[[#This Row],[Income]]&lt;=60000,"Medium",Merge1[[#This Row],[Income]]&lt;=100000,"High", Merge1[[#This Row],[Income]]&gt;100000," Premium")</f>
        <v>High</v>
      </c>
      <c r="AB1228" s="1" t="str" cm="1">
        <f t="array" ref="AB1228">_xlfn.IFS(Merge1[[#This Row],[Age]]&lt;= 28,"Gen Z", Merge1[[#This Row],[Age]]&lt;=44,"Millennials", Merge1[[#This Row],[Age]]&lt;=60,"Gen X", Merge1[[#This Row],[Age]]&gt;60,"Baby Boomers")</f>
        <v>Millennials</v>
      </c>
      <c r="AC1228" s="1" t="str" cm="1">
        <f t="array" ref="AC1228">_xlfn.IFS(
    Merge1[[#This Row],[Balance]]&lt;=50000,"Low",
    Merge1[[#This Row],[Balance]]&lt;=200000,"Medium",
    Merge1[[#This Row],[Balance]]&gt;200000,"High"
)</f>
        <v>High</v>
      </c>
    </row>
    <row r="1229" spans="1:29" x14ac:dyDescent="0.25">
      <c r="A1229" s="1" t="s">
        <v>417</v>
      </c>
      <c r="B1229" s="1" t="s">
        <v>5875</v>
      </c>
      <c r="C1229" s="1" t="s">
        <v>5832</v>
      </c>
      <c r="D1229" s="2">
        <v>45740</v>
      </c>
      <c r="E1229">
        <v>95985</v>
      </c>
      <c r="F1229">
        <v>711</v>
      </c>
      <c r="G1229">
        <v>0</v>
      </c>
      <c r="H1229" s="1" t="s">
        <v>5833</v>
      </c>
      <c r="I1229" s="1" t="s">
        <v>6435</v>
      </c>
      <c r="J1229" s="1" t="s">
        <v>6240</v>
      </c>
      <c r="K1229">
        <v>33</v>
      </c>
      <c r="L1229" s="1" t="s">
        <v>6246</v>
      </c>
      <c r="M1229" s="1" t="s">
        <v>6257</v>
      </c>
      <c r="N1229">
        <v>164353</v>
      </c>
      <c r="O1229" s="1" t="s">
        <v>6243</v>
      </c>
      <c r="P1229" s="2">
        <v>43337</v>
      </c>
      <c r="Q1229" s="2">
        <v>45261</v>
      </c>
      <c r="R1229" s="1" t="s">
        <v>6904</v>
      </c>
      <c r="S1229" s="1" t="s">
        <v>6905</v>
      </c>
      <c r="T1229" s="1" t="s">
        <v>14</v>
      </c>
      <c r="U1229">
        <v>4184</v>
      </c>
      <c r="V1229" s="1" t="s">
        <v>19</v>
      </c>
      <c r="W1229" s="1" t="s">
        <v>45</v>
      </c>
      <c r="X1229" s="2">
        <f t="shared" ca="1" si="19"/>
        <v>45937</v>
      </c>
      <c r="Y1229" s="1">
        <f ca="1">ROUND(YEARFRAC(Merge1[[#This Row],[Join_Date]],Merge1[[#This Row],[Today]], 3),0)</f>
        <v>7</v>
      </c>
      <c r="Z1229" s="1" t="str" cm="1">
        <f t="array" aca="1" ref="Z1229" ca="1">_xlfn.IFS(
   Merge1[[#This Row],[Customer Tenure]]&lt;=2,"New",
   Merge1[[#This Row],[Customer Tenure]]&lt;=5,"Emerging",
  Merge1[[#This Row],[Customer Tenure]]&lt;9,"Established",
   TRUE,"Loyal"
)</f>
        <v>Established</v>
      </c>
      <c r="AA1229" s="1" t="str" cm="1">
        <f t="array" ref="AA1229">_xlfn.IFS(Merge1[[#This Row],[Income]]&lt;=30000,"Low",Merge1[[#This Row],[Income]]&lt;=60000,"Medium",Merge1[[#This Row],[Income]]&lt;=100000,"High", Merge1[[#This Row],[Income]]&gt;100000," Premium")</f>
        <v xml:space="preserve"> Premium</v>
      </c>
      <c r="AB1229" s="1" t="str" cm="1">
        <f t="array" ref="AB1229">_xlfn.IFS(Merge1[[#This Row],[Age]]&lt;= 28,"Gen Z", Merge1[[#This Row],[Age]]&lt;=44,"Millennials", Merge1[[#This Row],[Age]]&lt;=60,"Gen X", Merge1[[#This Row],[Age]]&gt;60,"Baby Boomers")</f>
        <v>Millennials</v>
      </c>
      <c r="AC1229" s="1" t="str" cm="1">
        <f t="array" ref="AC1229">_xlfn.IFS(
    Merge1[[#This Row],[Balance]]&lt;=50000,"Low",
    Merge1[[#This Row],[Balance]]&lt;=200000,"Medium",
    Merge1[[#This Row],[Balance]]&gt;200000,"High"
)</f>
        <v>Medium</v>
      </c>
    </row>
    <row r="1230" spans="1:29" x14ac:dyDescent="0.25">
      <c r="A1230" s="1" t="s">
        <v>1887</v>
      </c>
      <c r="B1230" s="1" t="s">
        <v>6029</v>
      </c>
      <c r="C1230" s="1" t="s">
        <v>5832</v>
      </c>
      <c r="D1230" s="2">
        <v>45233</v>
      </c>
      <c r="E1230">
        <v>496577</v>
      </c>
      <c r="F1230">
        <v>684</v>
      </c>
      <c r="G1230">
        <v>185388</v>
      </c>
      <c r="H1230" s="1" t="s">
        <v>5833</v>
      </c>
      <c r="I1230" s="1" t="s">
        <v>6593</v>
      </c>
      <c r="J1230" s="1" t="s">
        <v>6240</v>
      </c>
      <c r="K1230">
        <v>31</v>
      </c>
      <c r="L1230" s="1" t="s">
        <v>6256</v>
      </c>
      <c r="M1230" s="1" t="s">
        <v>6254</v>
      </c>
      <c r="N1230">
        <v>89298</v>
      </c>
      <c r="O1230" s="1" t="s">
        <v>6243</v>
      </c>
      <c r="P1230" s="2">
        <v>43083</v>
      </c>
      <c r="Q1230" s="2">
        <v>45388</v>
      </c>
      <c r="R1230" s="1" t="s">
        <v>6893</v>
      </c>
      <c r="S1230" s="1" t="s">
        <v>6911</v>
      </c>
      <c r="T1230" s="1" t="s">
        <v>14</v>
      </c>
      <c r="U1230">
        <v>5791</v>
      </c>
      <c r="V1230" s="1" t="s">
        <v>10</v>
      </c>
      <c r="W1230" s="1" t="s">
        <v>11</v>
      </c>
      <c r="X1230" s="2">
        <f t="shared" ca="1" si="19"/>
        <v>45937</v>
      </c>
      <c r="Y1230" s="1">
        <f ca="1">ROUND(YEARFRAC(Merge1[[#This Row],[Join_Date]],Merge1[[#This Row],[Today]], 3),0)</f>
        <v>8</v>
      </c>
      <c r="Z1230" s="1" t="str" cm="1">
        <f t="array" aca="1" ref="Z1230" ca="1">_xlfn.IFS(
   Merge1[[#This Row],[Customer Tenure]]&lt;=2,"New",
   Merge1[[#This Row],[Customer Tenure]]&lt;=5,"Emerging",
  Merge1[[#This Row],[Customer Tenure]]&lt;9,"Established",
   TRUE,"Loyal"
)</f>
        <v>Established</v>
      </c>
      <c r="AA1230" s="1" t="str" cm="1">
        <f t="array" ref="AA1230">_xlfn.IFS(Merge1[[#This Row],[Income]]&lt;=30000,"Low",Merge1[[#This Row],[Income]]&lt;=60000,"Medium",Merge1[[#This Row],[Income]]&lt;=100000,"High", Merge1[[#This Row],[Income]]&gt;100000," Premium")</f>
        <v>High</v>
      </c>
      <c r="AB1230" s="1" t="str" cm="1">
        <f t="array" ref="AB1230">_xlfn.IFS(Merge1[[#This Row],[Age]]&lt;= 28,"Gen Z", Merge1[[#This Row],[Age]]&lt;=44,"Millennials", Merge1[[#This Row],[Age]]&lt;=60,"Gen X", Merge1[[#This Row],[Age]]&gt;60,"Baby Boomers")</f>
        <v>Millennials</v>
      </c>
      <c r="AC1230" s="1" t="str" cm="1">
        <f t="array" ref="AC1230">_xlfn.IFS(
    Merge1[[#This Row],[Balance]]&lt;=50000,"Low",
    Merge1[[#This Row],[Balance]]&lt;=200000,"Medium",
    Merge1[[#This Row],[Balance]]&gt;200000,"High"
)</f>
        <v>High</v>
      </c>
    </row>
    <row r="1231" spans="1:29" x14ac:dyDescent="0.25">
      <c r="A1231" s="1" t="s">
        <v>1322</v>
      </c>
      <c r="B1231" s="1" t="s">
        <v>5841</v>
      </c>
      <c r="C1231" s="1" t="s">
        <v>5842</v>
      </c>
      <c r="D1231" s="2">
        <v>44160</v>
      </c>
      <c r="E1231">
        <v>477177</v>
      </c>
      <c r="F1231">
        <v>692</v>
      </c>
      <c r="G1231">
        <v>120819</v>
      </c>
      <c r="H1231" s="1" t="s">
        <v>5833</v>
      </c>
      <c r="I1231" s="1" t="s">
        <v>6388</v>
      </c>
      <c r="J1231" s="1" t="s">
        <v>6245</v>
      </c>
      <c r="K1231">
        <v>29</v>
      </c>
      <c r="L1231" s="1" t="s">
        <v>6241</v>
      </c>
      <c r="M1231" s="1" t="s">
        <v>6262</v>
      </c>
      <c r="N1231">
        <v>131785</v>
      </c>
      <c r="O1231" s="1" t="s">
        <v>6248</v>
      </c>
      <c r="P1231" s="2">
        <v>44077</v>
      </c>
      <c r="Q1231" s="2">
        <v>45495</v>
      </c>
      <c r="R1231" s="1" t="s">
        <v>6891</v>
      </c>
      <c r="S1231" s="1" t="s">
        <v>6895</v>
      </c>
      <c r="T1231" s="1" t="s">
        <v>28</v>
      </c>
      <c r="U1231">
        <v>3954</v>
      </c>
      <c r="V1231" s="1" t="s">
        <v>19</v>
      </c>
      <c r="W1231" s="1" t="s">
        <v>29</v>
      </c>
      <c r="X1231" s="2">
        <f t="shared" ca="1" si="19"/>
        <v>45937</v>
      </c>
      <c r="Y1231" s="1">
        <f ca="1">ROUND(YEARFRAC(Merge1[[#This Row],[Join_Date]],Merge1[[#This Row],[Today]], 3),0)</f>
        <v>5</v>
      </c>
      <c r="Z1231" s="1" t="str" cm="1">
        <f t="array" aca="1" ref="Z1231" ca="1">_xlfn.IFS(
   Merge1[[#This Row],[Customer Tenure]]&lt;=2,"New",
   Merge1[[#This Row],[Customer Tenure]]&lt;=5,"Emerging",
  Merge1[[#This Row],[Customer Tenure]]&lt;9,"Established",
   TRUE,"Loyal"
)</f>
        <v>Emerging</v>
      </c>
      <c r="AA1231" s="1" t="str" cm="1">
        <f t="array" ref="AA1231">_xlfn.IFS(Merge1[[#This Row],[Income]]&lt;=30000,"Low",Merge1[[#This Row],[Income]]&lt;=60000,"Medium",Merge1[[#This Row],[Income]]&lt;=100000,"High", Merge1[[#This Row],[Income]]&gt;100000," Premium")</f>
        <v xml:space="preserve"> Premium</v>
      </c>
      <c r="AB1231" s="1" t="str" cm="1">
        <f t="array" ref="AB1231">_xlfn.IFS(Merge1[[#This Row],[Age]]&lt;= 28,"Gen Z", Merge1[[#This Row],[Age]]&lt;=44,"Millennials", Merge1[[#This Row],[Age]]&lt;=60,"Gen X", Merge1[[#This Row],[Age]]&gt;60,"Baby Boomers")</f>
        <v>Millennials</v>
      </c>
      <c r="AC1231" s="1" t="str" cm="1">
        <f t="array" ref="AC1231">_xlfn.IFS(
    Merge1[[#This Row],[Balance]]&lt;=50000,"Low",
    Merge1[[#This Row],[Balance]]&lt;=200000,"Medium",
    Merge1[[#This Row],[Balance]]&gt;200000,"High"
)</f>
        <v>High</v>
      </c>
    </row>
    <row r="1232" spans="1:29" x14ac:dyDescent="0.25">
      <c r="A1232" s="1" t="s">
        <v>1461</v>
      </c>
      <c r="B1232" s="1" t="s">
        <v>5866</v>
      </c>
      <c r="C1232" s="1" t="s">
        <v>5835</v>
      </c>
      <c r="D1232" s="2">
        <v>43318</v>
      </c>
      <c r="E1232">
        <v>243386</v>
      </c>
      <c r="F1232">
        <v>634</v>
      </c>
      <c r="G1232">
        <v>0</v>
      </c>
      <c r="H1232" s="1" t="s">
        <v>5860</v>
      </c>
      <c r="I1232" s="1" t="s">
        <v>6630</v>
      </c>
      <c r="J1232" s="1" t="s">
        <v>6240</v>
      </c>
      <c r="K1232">
        <v>52</v>
      </c>
      <c r="L1232" s="1" t="s">
        <v>6256</v>
      </c>
      <c r="M1232" s="1" t="s">
        <v>6242</v>
      </c>
      <c r="N1232">
        <v>147118</v>
      </c>
      <c r="O1232" s="1" t="s">
        <v>6248</v>
      </c>
      <c r="P1232" s="2">
        <v>44957</v>
      </c>
      <c r="Q1232" s="2">
        <v>45855</v>
      </c>
      <c r="R1232" s="1" t="s">
        <v>6891</v>
      </c>
      <c r="S1232" s="1" t="s">
        <v>6892</v>
      </c>
      <c r="T1232" s="1" t="s">
        <v>14</v>
      </c>
      <c r="U1232">
        <v>6436</v>
      </c>
      <c r="V1232" s="1" t="s">
        <v>15</v>
      </c>
      <c r="W1232" s="1" t="s">
        <v>25</v>
      </c>
      <c r="X1232" s="2">
        <f t="shared" ca="1" si="19"/>
        <v>45937</v>
      </c>
      <c r="Y1232" s="1">
        <f ca="1">ROUND(YEARFRAC(Merge1[[#This Row],[Join_Date]],Merge1[[#This Row],[Today]], 3),0)</f>
        <v>3</v>
      </c>
      <c r="Z1232" s="1" t="str" cm="1">
        <f t="array" aca="1" ref="Z1232" ca="1">_xlfn.IFS(
   Merge1[[#This Row],[Customer Tenure]]&lt;=2,"New",
   Merge1[[#This Row],[Customer Tenure]]&lt;=5,"Emerging",
  Merge1[[#This Row],[Customer Tenure]]&lt;9,"Established",
   TRUE,"Loyal"
)</f>
        <v>Emerging</v>
      </c>
      <c r="AA1232" s="1" t="str" cm="1">
        <f t="array" ref="AA1232">_xlfn.IFS(Merge1[[#This Row],[Income]]&lt;=30000,"Low",Merge1[[#This Row],[Income]]&lt;=60000,"Medium",Merge1[[#This Row],[Income]]&lt;=100000,"High", Merge1[[#This Row],[Income]]&gt;100000," Premium")</f>
        <v xml:space="preserve"> Premium</v>
      </c>
      <c r="AB1232" s="1" t="str" cm="1">
        <f t="array" ref="AB1232">_xlfn.IFS(Merge1[[#This Row],[Age]]&lt;= 28,"Gen Z", Merge1[[#This Row],[Age]]&lt;=44,"Millennials", Merge1[[#This Row],[Age]]&lt;=60,"Gen X", Merge1[[#This Row],[Age]]&gt;60,"Baby Boomers")</f>
        <v>Gen X</v>
      </c>
      <c r="AC1232" s="1" t="str" cm="1">
        <f t="array" ref="AC1232">_xlfn.IFS(
    Merge1[[#This Row],[Balance]]&lt;=50000,"Low",
    Merge1[[#This Row],[Balance]]&lt;=200000,"Medium",
    Merge1[[#This Row],[Balance]]&gt;200000,"High"
)</f>
        <v>High</v>
      </c>
    </row>
    <row r="1233" spans="1:29" x14ac:dyDescent="0.25">
      <c r="A1233" s="1" t="s">
        <v>1127</v>
      </c>
      <c r="B1233" s="1" t="s">
        <v>5852</v>
      </c>
      <c r="C1233" s="1" t="s">
        <v>5835</v>
      </c>
      <c r="D1233" s="2">
        <v>42697</v>
      </c>
      <c r="E1233">
        <v>206903</v>
      </c>
      <c r="F1233">
        <v>516</v>
      </c>
      <c r="G1233">
        <v>0</v>
      </c>
      <c r="H1233" s="1" t="s">
        <v>5833</v>
      </c>
      <c r="I1233" s="1" t="s">
        <v>6489</v>
      </c>
      <c r="J1233" s="1" t="s">
        <v>6240</v>
      </c>
      <c r="K1233">
        <v>54</v>
      </c>
      <c r="L1233" s="1" t="s">
        <v>6260</v>
      </c>
      <c r="M1233" s="1" t="s">
        <v>6262</v>
      </c>
      <c r="N1233">
        <v>117768</v>
      </c>
      <c r="O1233" s="1" t="s">
        <v>6243</v>
      </c>
      <c r="P1233" s="2">
        <v>45891</v>
      </c>
      <c r="Q1233" s="2">
        <v>45312</v>
      </c>
      <c r="R1233" s="1" t="s">
        <v>6902</v>
      </c>
      <c r="S1233" s="1" t="s">
        <v>6903</v>
      </c>
      <c r="T1233" s="1" t="s">
        <v>28</v>
      </c>
      <c r="U1233">
        <v>5445</v>
      </c>
      <c r="V1233" s="1" t="s">
        <v>24</v>
      </c>
      <c r="W1233" s="1" t="s">
        <v>25</v>
      </c>
      <c r="X1233" s="2">
        <f t="shared" ca="1" si="19"/>
        <v>45937</v>
      </c>
      <c r="Y1233" s="1">
        <f ca="1">ROUND(YEARFRAC(Merge1[[#This Row],[Join_Date]],Merge1[[#This Row],[Today]], 3),0)</f>
        <v>0</v>
      </c>
      <c r="Z1233" s="1" t="str" cm="1">
        <f t="array" aca="1" ref="Z1233" ca="1">_xlfn.IFS(
   Merge1[[#This Row],[Customer Tenure]]&lt;=2,"New",
   Merge1[[#This Row],[Customer Tenure]]&lt;=5,"Emerging",
  Merge1[[#This Row],[Customer Tenure]]&lt;9,"Established",
   TRUE,"Loyal"
)</f>
        <v>New</v>
      </c>
      <c r="AA1233" s="1" t="str" cm="1">
        <f t="array" ref="AA1233">_xlfn.IFS(Merge1[[#This Row],[Income]]&lt;=30000,"Low",Merge1[[#This Row],[Income]]&lt;=60000,"Medium",Merge1[[#This Row],[Income]]&lt;=100000,"High", Merge1[[#This Row],[Income]]&gt;100000," Premium")</f>
        <v xml:space="preserve"> Premium</v>
      </c>
      <c r="AB1233" s="1" t="str" cm="1">
        <f t="array" ref="AB1233">_xlfn.IFS(Merge1[[#This Row],[Age]]&lt;= 28,"Gen Z", Merge1[[#This Row],[Age]]&lt;=44,"Millennials", Merge1[[#This Row],[Age]]&lt;=60,"Gen X", Merge1[[#This Row],[Age]]&gt;60,"Baby Boomers")</f>
        <v>Gen X</v>
      </c>
      <c r="AC1233" s="1" t="str" cm="1">
        <f t="array" ref="AC1233">_xlfn.IFS(
    Merge1[[#This Row],[Balance]]&lt;=50000,"Low",
    Merge1[[#This Row],[Balance]]&lt;=200000,"Medium",
    Merge1[[#This Row],[Balance]]&gt;200000,"High"
)</f>
        <v>High</v>
      </c>
    </row>
    <row r="1234" spans="1:29" x14ac:dyDescent="0.25">
      <c r="A1234" s="1" t="s">
        <v>514</v>
      </c>
      <c r="B1234" s="1" t="s">
        <v>5844</v>
      </c>
      <c r="C1234" s="1" t="s">
        <v>5835</v>
      </c>
      <c r="D1234" s="2">
        <v>42377</v>
      </c>
      <c r="E1234">
        <v>323258</v>
      </c>
      <c r="F1234">
        <v>605</v>
      </c>
      <c r="G1234">
        <v>0</v>
      </c>
      <c r="H1234" s="1" t="s">
        <v>5833</v>
      </c>
      <c r="I1234" s="1" t="s">
        <v>6296</v>
      </c>
      <c r="J1234" s="1" t="s">
        <v>6245</v>
      </c>
      <c r="K1234">
        <v>71</v>
      </c>
      <c r="L1234" s="1" t="s">
        <v>6260</v>
      </c>
      <c r="M1234" s="1" t="s">
        <v>6257</v>
      </c>
      <c r="N1234">
        <v>165271</v>
      </c>
      <c r="O1234" s="1" t="s">
        <v>6243</v>
      </c>
      <c r="P1234" s="2">
        <v>44109</v>
      </c>
      <c r="Q1234" s="2">
        <v>45457</v>
      </c>
      <c r="R1234" s="1" t="s">
        <v>6883</v>
      </c>
      <c r="S1234" s="1" t="s">
        <v>6884</v>
      </c>
      <c r="T1234" s="1" t="s">
        <v>9</v>
      </c>
      <c r="U1234">
        <v>9893</v>
      </c>
      <c r="V1234" s="1" t="s">
        <v>15</v>
      </c>
      <c r="W1234" s="1" t="s">
        <v>11</v>
      </c>
      <c r="X1234" s="2">
        <f t="shared" ca="1" si="19"/>
        <v>45937</v>
      </c>
      <c r="Y1234" s="1">
        <f ca="1">ROUND(YEARFRAC(Merge1[[#This Row],[Join_Date]],Merge1[[#This Row],[Today]], 3),0)</f>
        <v>5</v>
      </c>
      <c r="Z1234" s="1" t="str" cm="1">
        <f t="array" aca="1" ref="Z1234" ca="1">_xlfn.IFS(
   Merge1[[#This Row],[Customer Tenure]]&lt;=2,"New",
   Merge1[[#This Row],[Customer Tenure]]&lt;=5,"Emerging",
  Merge1[[#This Row],[Customer Tenure]]&lt;9,"Established",
   TRUE,"Loyal"
)</f>
        <v>Emerging</v>
      </c>
      <c r="AA1234" s="1" t="str" cm="1">
        <f t="array" ref="AA1234">_xlfn.IFS(Merge1[[#This Row],[Income]]&lt;=30000,"Low",Merge1[[#This Row],[Income]]&lt;=60000,"Medium",Merge1[[#This Row],[Income]]&lt;=100000,"High", Merge1[[#This Row],[Income]]&gt;100000," Premium")</f>
        <v xml:space="preserve"> Premium</v>
      </c>
      <c r="AB1234" s="1" t="str" cm="1">
        <f t="array" ref="AB1234">_xlfn.IFS(Merge1[[#This Row],[Age]]&lt;= 28,"Gen Z", Merge1[[#This Row],[Age]]&lt;=44,"Millennials", Merge1[[#This Row],[Age]]&lt;=60,"Gen X", Merge1[[#This Row],[Age]]&gt;60,"Baby Boomers")</f>
        <v>Baby Boomers</v>
      </c>
      <c r="AC1234" s="1" t="str" cm="1">
        <f t="array" ref="AC1234">_xlfn.IFS(
    Merge1[[#This Row],[Balance]]&lt;=50000,"Low",
    Merge1[[#This Row],[Balance]]&lt;=200000,"Medium",
    Merge1[[#This Row],[Balance]]&gt;200000,"High"
)</f>
        <v>High</v>
      </c>
    </row>
    <row r="1235" spans="1:29" x14ac:dyDescent="0.25">
      <c r="A1235" s="1" t="s">
        <v>1543</v>
      </c>
      <c r="B1235" s="1" t="s">
        <v>6176</v>
      </c>
      <c r="C1235" s="1" t="s">
        <v>5832</v>
      </c>
      <c r="D1235" s="2">
        <v>45364</v>
      </c>
      <c r="E1235">
        <v>293052</v>
      </c>
      <c r="F1235">
        <v>655</v>
      </c>
      <c r="G1235">
        <v>0</v>
      </c>
      <c r="H1235" s="1" t="s">
        <v>5838</v>
      </c>
      <c r="I1235" s="1" t="s">
        <v>6569</v>
      </c>
      <c r="J1235" s="1" t="s">
        <v>6240</v>
      </c>
      <c r="K1235">
        <v>40</v>
      </c>
      <c r="L1235" s="1" t="s">
        <v>6256</v>
      </c>
      <c r="M1235" s="1" t="s">
        <v>6251</v>
      </c>
      <c r="N1235">
        <v>25109</v>
      </c>
      <c r="O1235" s="1" t="s">
        <v>6243</v>
      </c>
      <c r="P1235" s="2">
        <v>42673</v>
      </c>
      <c r="Q1235" s="2">
        <v>45710</v>
      </c>
      <c r="R1235" s="1" t="s">
        <v>6885</v>
      </c>
      <c r="S1235" s="1" t="s">
        <v>6896</v>
      </c>
      <c r="T1235" s="1" t="s">
        <v>23</v>
      </c>
      <c r="U1235">
        <v>9381</v>
      </c>
      <c r="V1235" s="1" t="s">
        <v>24</v>
      </c>
      <c r="W1235" s="1" t="s">
        <v>29</v>
      </c>
      <c r="X1235" s="2">
        <f t="shared" ca="1" si="19"/>
        <v>45937</v>
      </c>
      <c r="Y1235" s="1">
        <f ca="1">ROUND(YEARFRAC(Merge1[[#This Row],[Join_Date]],Merge1[[#This Row],[Today]], 3),0)</f>
        <v>9</v>
      </c>
      <c r="Z1235" s="1" t="str" cm="1">
        <f t="array" aca="1" ref="Z1235" ca="1">_xlfn.IFS(
   Merge1[[#This Row],[Customer Tenure]]&lt;=2,"New",
   Merge1[[#This Row],[Customer Tenure]]&lt;=5,"Emerging",
  Merge1[[#This Row],[Customer Tenure]]&lt;9,"Established",
   TRUE,"Loyal"
)</f>
        <v>Loyal</v>
      </c>
      <c r="AA1235" s="1" t="str" cm="1">
        <f t="array" ref="AA1235">_xlfn.IFS(Merge1[[#This Row],[Income]]&lt;=30000,"Low",Merge1[[#This Row],[Income]]&lt;=60000,"Medium",Merge1[[#This Row],[Income]]&lt;=100000,"High", Merge1[[#This Row],[Income]]&gt;100000," Premium")</f>
        <v>Low</v>
      </c>
      <c r="AB1235" s="1" t="str" cm="1">
        <f t="array" ref="AB1235">_xlfn.IFS(Merge1[[#This Row],[Age]]&lt;= 28,"Gen Z", Merge1[[#This Row],[Age]]&lt;=44,"Millennials", Merge1[[#This Row],[Age]]&lt;=60,"Gen X", Merge1[[#This Row],[Age]]&gt;60,"Baby Boomers")</f>
        <v>Millennials</v>
      </c>
      <c r="AC1235" s="1" t="str" cm="1">
        <f t="array" ref="AC1235">_xlfn.IFS(
    Merge1[[#This Row],[Balance]]&lt;=50000,"Low",
    Merge1[[#This Row],[Balance]]&lt;=200000,"Medium",
    Merge1[[#This Row],[Balance]]&gt;200000,"High"
)</f>
        <v>High</v>
      </c>
    </row>
    <row r="1236" spans="1:29" x14ac:dyDescent="0.25">
      <c r="A1236" s="1" t="s">
        <v>1125</v>
      </c>
      <c r="B1236" s="1" t="s">
        <v>5897</v>
      </c>
      <c r="C1236" s="1" t="s">
        <v>5835</v>
      </c>
      <c r="D1236" s="2">
        <v>43964</v>
      </c>
      <c r="E1236">
        <v>485687</v>
      </c>
      <c r="F1236">
        <v>572</v>
      </c>
      <c r="G1236">
        <v>0</v>
      </c>
      <c r="H1236" s="1" t="s">
        <v>5833</v>
      </c>
      <c r="I1236" s="1" t="s">
        <v>6670</v>
      </c>
      <c r="J1236" s="1" t="s">
        <v>6240</v>
      </c>
      <c r="K1236">
        <v>24</v>
      </c>
      <c r="L1236" s="1" t="s">
        <v>6256</v>
      </c>
      <c r="M1236" s="1" t="s">
        <v>6242</v>
      </c>
      <c r="N1236">
        <v>56877</v>
      </c>
      <c r="O1236" s="1" t="s">
        <v>6248</v>
      </c>
      <c r="P1236" s="2">
        <v>45877</v>
      </c>
      <c r="Q1236" s="2">
        <v>45827</v>
      </c>
      <c r="R1236" s="1" t="s">
        <v>6883</v>
      </c>
      <c r="S1236" s="1" t="s">
        <v>6910</v>
      </c>
      <c r="T1236" s="1" t="s">
        <v>14</v>
      </c>
      <c r="U1236">
        <v>2945</v>
      </c>
      <c r="V1236" s="1" t="s">
        <v>24</v>
      </c>
      <c r="W1236" s="1" t="s">
        <v>20</v>
      </c>
      <c r="X1236" s="2">
        <f t="shared" ca="1" si="19"/>
        <v>45937</v>
      </c>
      <c r="Y1236" s="1">
        <f ca="1">ROUND(YEARFRAC(Merge1[[#This Row],[Join_Date]],Merge1[[#This Row],[Today]], 3),0)</f>
        <v>0</v>
      </c>
      <c r="Z1236" s="1" t="str" cm="1">
        <f t="array" aca="1" ref="Z1236" ca="1">_xlfn.IFS(
   Merge1[[#This Row],[Customer Tenure]]&lt;=2,"New",
   Merge1[[#This Row],[Customer Tenure]]&lt;=5,"Emerging",
  Merge1[[#This Row],[Customer Tenure]]&lt;9,"Established",
   TRUE,"Loyal"
)</f>
        <v>New</v>
      </c>
      <c r="AA1236" s="1" t="str" cm="1">
        <f t="array" ref="AA1236">_xlfn.IFS(Merge1[[#This Row],[Income]]&lt;=30000,"Low",Merge1[[#This Row],[Income]]&lt;=60000,"Medium",Merge1[[#This Row],[Income]]&lt;=100000,"High", Merge1[[#This Row],[Income]]&gt;100000," Premium")</f>
        <v>Medium</v>
      </c>
      <c r="AB1236" s="1" t="str" cm="1">
        <f t="array" ref="AB1236">_xlfn.IFS(Merge1[[#This Row],[Age]]&lt;= 28,"Gen Z", Merge1[[#This Row],[Age]]&lt;=44,"Millennials", Merge1[[#This Row],[Age]]&lt;=60,"Gen X", Merge1[[#This Row],[Age]]&gt;60,"Baby Boomers")</f>
        <v>Gen Z</v>
      </c>
      <c r="AC1236" s="1" t="str" cm="1">
        <f t="array" ref="AC1236">_xlfn.IFS(
    Merge1[[#This Row],[Balance]]&lt;=50000,"Low",
    Merge1[[#This Row],[Balance]]&lt;=200000,"Medium",
    Merge1[[#This Row],[Balance]]&gt;200000,"High"
)</f>
        <v>High</v>
      </c>
    </row>
    <row r="1237" spans="1:29" x14ac:dyDescent="0.25">
      <c r="A1237" s="1" t="s">
        <v>1272</v>
      </c>
      <c r="B1237" s="1" t="s">
        <v>5909</v>
      </c>
      <c r="C1237" s="1" t="s">
        <v>5832</v>
      </c>
      <c r="D1237" s="2">
        <v>43834</v>
      </c>
      <c r="E1237">
        <v>395807</v>
      </c>
      <c r="F1237">
        <v>772</v>
      </c>
      <c r="G1237">
        <v>0</v>
      </c>
      <c r="H1237" s="1" t="s">
        <v>5850</v>
      </c>
      <c r="I1237" s="1" t="s">
        <v>6649</v>
      </c>
      <c r="J1237" s="1" t="s">
        <v>6245</v>
      </c>
      <c r="K1237">
        <v>59</v>
      </c>
      <c r="L1237" s="1" t="s">
        <v>6256</v>
      </c>
      <c r="M1237" s="1" t="s">
        <v>6266</v>
      </c>
      <c r="N1237">
        <v>177361</v>
      </c>
      <c r="O1237" s="1" t="s">
        <v>6243</v>
      </c>
      <c r="P1237" s="2">
        <v>45185</v>
      </c>
      <c r="Q1237" s="2">
        <v>45338</v>
      </c>
      <c r="R1237" s="1" t="s">
        <v>6885</v>
      </c>
      <c r="S1237" s="1" t="s">
        <v>6886</v>
      </c>
      <c r="T1237" s="1" t="s">
        <v>14</v>
      </c>
      <c r="U1237">
        <v>5843</v>
      </c>
      <c r="V1237" s="1" t="s">
        <v>15</v>
      </c>
      <c r="W1237" s="1" t="s">
        <v>50</v>
      </c>
      <c r="X1237" s="2">
        <f t="shared" ca="1" si="19"/>
        <v>45937</v>
      </c>
      <c r="Y1237" s="1">
        <f ca="1">ROUND(YEARFRAC(Merge1[[#This Row],[Join_Date]],Merge1[[#This Row],[Today]], 3),0)</f>
        <v>2</v>
      </c>
      <c r="Z1237" s="1" t="str" cm="1">
        <f t="array" aca="1" ref="Z1237" ca="1">_xlfn.IFS(
   Merge1[[#This Row],[Customer Tenure]]&lt;=2,"New",
   Merge1[[#This Row],[Customer Tenure]]&lt;=5,"Emerging",
  Merge1[[#This Row],[Customer Tenure]]&lt;9,"Established",
   TRUE,"Loyal"
)</f>
        <v>New</v>
      </c>
      <c r="AA1237" s="1" t="str" cm="1">
        <f t="array" ref="AA1237">_xlfn.IFS(Merge1[[#This Row],[Income]]&lt;=30000,"Low",Merge1[[#This Row],[Income]]&lt;=60000,"Medium",Merge1[[#This Row],[Income]]&lt;=100000,"High", Merge1[[#This Row],[Income]]&gt;100000," Premium")</f>
        <v xml:space="preserve"> Premium</v>
      </c>
      <c r="AB1237" s="1" t="str" cm="1">
        <f t="array" ref="AB1237">_xlfn.IFS(Merge1[[#This Row],[Age]]&lt;= 28,"Gen Z", Merge1[[#This Row],[Age]]&lt;=44,"Millennials", Merge1[[#This Row],[Age]]&lt;=60,"Gen X", Merge1[[#This Row],[Age]]&gt;60,"Baby Boomers")</f>
        <v>Gen X</v>
      </c>
      <c r="AC1237" s="1" t="str" cm="1">
        <f t="array" ref="AC1237">_xlfn.IFS(
    Merge1[[#This Row],[Balance]]&lt;=50000,"Low",
    Merge1[[#This Row],[Balance]]&lt;=200000,"Medium",
    Merge1[[#This Row],[Balance]]&gt;200000,"High"
)</f>
        <v>High</v>
      </c>
    </row>
    <row r="1238" spans="1:29" x14ac:dyDescent="0.25">
      <c r="A1238" s="1" t="s">
        <v>1896</v>
      </c>
      <c r="B1238" s="1" t="s">
        <v>6083</v>
      </c>
      <c r="C1238" s="1" t="s">
        <v>5842</v>
      </c>
      <c r="D1238" s="2">
        <v>42445</v>
      </c>
      <c r="E1238">
        <v>76312</v>
      </c>
      <c r="F1238">
        <v>484</v>
      </c>
      <c r="G1238">
        <v>0</v>
      </c>
      <c r="H1238" s="1" t="s">
        <v>5833</v>
      </c>
      <c r="I1238" s="1" t="s">
        <v>6591</v>
      </c>
      <c r="J1238" s="1" t="s">
        <v>6240</v>
      </c>
      <c r="K1238">
        <v>24</v>
      </c>
      <c r="L1238" s="1" t="s">
        <v>6260</v>
      </c>
      <c r="M1238" s="1" t="s">
        <v>6251</v>
      </c>
      <c r="N1238">
        <v>50087</v>
      </c>
      <c r="O1238" s="1" t="s">
        <v>6248</v>
      </c>
      <c r="P1238" s="2">
        <v>43775</v>
      </c>
      <c r="Q1238" s="2">
        <v>45794</v>
      </c>
      <c r="R1238" s="1" t="s">
        <v>6906</v>
      </c>
      <c r="S1238" s="1" t="s">
        <v>6907</v>
      </c>
      <c r="T1238" s="1" t="s">
        <v>9</v>
      </c>
      <c r="U1238">
        <v>8098</v>
      </c>
      <c r="V1238" s="1" t="s">
        <v>24</v>
      </c>
      <c r="W1238" s="1" t="s">
        <v>16</v>
      </c>
      <c r="X1238" s="2">
        <f t="shared" ca="1" si="19"/>
        <v>45937</v>
      </c>
      <c r="Y1238" s="1">
        <f ca="1">ROUND(YEARFRAC(Merge1[[#This Row],[Join_Date]],Merge1[[#This Row],[Today]], 3),0)</f>
        <v>6</v>
      </c>
      <c r="Z1238" s="1" t="str" cm="1">
        <f t="array" aca="1" ref="Z1238" ca="1">_xlfn.IFS(
   Merge1[[#This Row],[Customer Tenure]]&lt;=2,"New",
   Merge1[[#This Row],[Customer Tenure]]&lt;=5,"Emerging",
  Merge1[[#This Row],[Customer Tenure]]&lt;9,"Established",
   TRUE,"Loyal"
)</f>
        <v>Established</v>
      </c>
      <c r="AA1238" s="1" t="str" cm="1">
        <f t="array" ref="AA1238">_xlfn.IFS(Merge1[[#This Row],[Income]]&lt;=30000,"Low",Merge1[[#This Row],[Income]]&lt;=60000,"Medium",Merge1[[#This Row],[Income]]&lt;=100000,"High", Merge1[[#This Row],[Income]]&gt;100000," Premium")</f>
        <v>Medium</v>
      </c>
      <c r="AB1238" s="1" t="str" cm="1">
        <f t="array" ref="AB1238">_xlfn.IFS(Merge1[[#This Row],[Age]]&lt;= 28,"Gen Z", Merge1[[#This Row],[Age]]&lt;=44,"Millennials", Merge1[[#This Row],[Age]]&lt;=60,"Gen X", Merge1[[#This Row],[Age]]&gt;60,"Baby Boomers")</f>
        <v>Gen Z</v>
      </c>
      <c r="AC1238" s="1" t="str" cm="1">
        <f t="array" ref="AC1238">_xlfn.IFS(
    Merge1[[#This Row],[Balance]]&lt;=50000,"Low",
    Merge1[[#This Row],[Balance]]&lt;=200000,"Medium",
    Merge1[[#This Row],[Balance]]&gt;200000,"High"
)</f>
        <v>Medium</v>
      </c>
    </row>
    <row r="1239" spans="1:29" x14ac:dyDescent="0.25">
      <c r="A1239" s="1" t="s">
        <v>643</v>
      </c>
      <c r="B1239" s="1" t="s">
        <v>6177</v>
      </c>
      <c r="C1239" s="1" t="s">
        <v>5842</v>
      </c>
      <c r="D1239" s="2">
        <v>43362</v>
      </c>
      <c r="E1239">
        <v>498357</v>
      </c>
      <c r="F1239">
        <v>447</v>
      </c>
      <c r="G1239">
        <v>0</v>
      </c>
      <c r="H1239" s="1" t="s">
        <v>5833</v>
      </c>
      <c r="I1239" s="1" t="s">
        <v>6334</v>
      </c>
      <c r="J1239" s="1" t="s">
        <v>6240</v>
      </c>
      <c r="K1239">
        <v>68</v>
      </c>
      <c r="L1239" s="1" t="s">
        <v>6260</v>
      </c>
      <c r="M1239" s="1" t="s">
        <v>6247</v>
      </c>
      <c r="N1239">
        <v>108801</v>
      </c>
      <c r="O1239" s="1" t="s">
        <v>6248</v>
      </c>
      <c r="P1239" s="2">
        <v>45597</v>
      </c>
      <c r="Q1239" s="2">
        <v>45606</v>
      </c>
      <c r="R1239" s="1" t="s">
        <v>6887</v>
      </c>
      <c r="S1239" s="1" t="s">
        <v>6901</v>
      </c>
      <c r="T1239" s="1" t="s">
        <v>23</v>
      </c>
      <c r="U1239">
        <v>471</v>
      </c>
      <c r="V1239" s="1" t="s">
        <v>24</v>
      </c>
      <c r="W1239" s="1" t="s">
        <v>11</v>
      </c>
      <c r="X1239" s="2">
        <f t="shared" ca="1" si="19"/>
        <v>45937</v>
      </c>
      <c r="Y1239" s="1">
        <f ca="1">ROUND(YEARFRAC(Merge1[[#This Row],[Join_Date]],Merge1[[#This Row],[Today]], 3),0)</f>
        <v>1</v>
      </c>
      <c r="Z1239" s="1" t="str" cm="1">
        <f t="array" aca="1" ref="Z1239" ca="1">_xlfn.IFS(
   Merge1[[#This Row],[Customer Tenure]]&lt;=2,"New",
   Merge1[[#This Row],[Customer Tenure]]&lt;=5,"Emerging",
  Merge1[[#This Row],[Customer Tenure]]&lt;9,"Established",
   TRUE,"Loyal"
)</f>
        <v>New</v>
      </c>
      <c r="AA1239" s="1" t="str" cm="1">
        <f t="array" ref="AA1239">_xlfn.IFS(Merge1[[#This Row],[Income]]&lt;=30000,"Low",Merge1[[#This Row],[Income]]&lt;=60000,"Medium",Merge1[[#This Row],[Income]]&lt;=100000,"High", Merge1[[#This Row],[Income]]&gt;100000," Premium")</f>
        <v xml:space="preserve"> Premium</v>
      </c>
      <c r="AB1239" s="1" t="str" cm="1">
        <f t="array" ref="AB1239">_xlfn.IFS(Merge1[[#This Row],[Age]]&lt;= 28,"Gen Z", Merge1[[#This Row],[Age]]&lt;=44,"Millennials", Merge1[[#This Row],[Age]]&lt;=60,"Gen X", Merge1[[#This Row],[Age]]&gt;60,"Baby Boomers")</f>
        <v>Baby Boomers</v>
      </c>
      <c r="AC1239" s="1" t="str" cm="1">
        <f t="array" ref="AC1239">_xlfn.IFS(
    Merge1[[#This Row],[Balance]]&lt;=50000,"Low",
    Merge1[[#This Row],[Balance]]&lt;=200000,"Medium",
    Merge1[[#This Row],[Balance]]&gt;200000,"High"
)</f>
        <v>High</v>
      </c>
    </row>
    <row r="1240" spans="1:29" x14ac:dyDescent="0.25">
      <c r="A1240" s="1" t="s">
        <v>1899</v>
      </c>
      <c r="B1240" s="1" t="s">
        <v>5972</v>
      </c>
      <c r="C1240" s="1" t="s">
        <v>5832</v>
      </c>
      <c r="D1240" s="2">
        <v>44634</v>
      </c>
      <c r="E1240">
        <v>37405</v>
      </c>
      <c r="F1240">
        <v>507</v>
      </c>
      <c r="G1240">
        <v>0</v>
      </c>
      <c r="H1240" s="1" t="s">
        <v>5838</v>
      </c>
      <c r="I1240" s="1" t="s">
        <v>6429</v>
      </c>
      <c r="J1240" s="1" t="s">
        <v>6245</v>
      </c>
      <c r="K1240">
        <v>47</v>
      </c>
      <c r="L1240" s="1" t="s">
        <v>6260</v>
      </c>
      <c r="M1240" s="1" t="s">
        <v>6266</v>
      </c>
      <c r="N1240">
        <v>152079</v>
      </c>
      <c r="O1240" s="1" t="s">
        <v>6243</v>
      </c>
      <c r="P1240" s="2">
        <v>44528</v>
      </c>
      <c r="Q1240" s="2">
        <v>45764</v>
      </c>
      <c r="R1240" s="1" t="s">
        <v>6893</v>
      </c>
      <c r="S1240" s="1" t="s">
        <v>6894</v>
      </c>
      <c r="T1240" s="1" t="s">
        <v>23</v>
      </c>
      <c r="U1240">
        <v>126</v>
      </c>
      <c r="V1240" s="1" t="s">
        <v>19</v>
      </c>
      <c r="W1240" s="1" t="s">
        <v>55</v>
      </c>
      <c r="X1240" s="2">
        <f t="shared" ca="1" si="19"/>
        <v>45937</v>
      </c>
      <c r="Y1240" s="1">
        <f ca="1">ROUND(YEARFRAC(Merge1[[#This Row],[Join_Date]],Merge1[[#This Row],[Today]], 3),0)</f>
        <v>4</v>
      </c>
      <c r="Z1240" s="1" t="str" cm="1">
        <f t="array" aca="1" ref="Z1240" ca="1">_xlfn.IFS(
   Merge1[[#This Row],[Customer Tenure]]&lt;=2,"New",
   Merge1[[#This Row],[Customer Tenure]]&lt;=5,"Emerging",
  Merge1[[#This Row],[Customer Tenure]]&lt;9,"Established",
   TRUE,"Loyal"
)</f>
        <v>Emerging</v>
      </c>
      <c r="AA1240" s="1" t="str" cm="1">
        <f t="array" ref="AA1240">_xlfn.IFS(Merge1[[#This Row],[Income]]&lt;=30000,"Low",Merge1[[#This Row],[Income]]&lt;=60000,"Medium",Merge1[[#This Row],[Income]]&lt;=100000,"High", Merge1[[#This Row],[Income]]&gt;100000," Premium")</f>
        <v xml:space="preserve"> Premium</v>
      </c>
      <c r="AB1240" s="1" t="str" cm="1">
        <f t="array" ref="AB1240">_xlfn.IFS(Merge1[[#This Row],[Age]]&lt;= 28,"Gen Z", Merge1[[#This Row],[Age]]&lt;=44,"Millennials", Merge1[[#This Row],[Age]]&lt;=60,"Gen X", Merge1[[#This Row],[Age]]&gt;60,"Baby Boomers")</f>
        <v>Gen X</v>
      </c>
      <c r="AC1240" s="1" t="str" cm="1">
        <f t="array" ref="AC1240">_xlfn.IFS(
    Merge1[[#This Row],[Balance]]&lt;=50000,"Low",
    Merge1[[#This Row],[Balance]]&lt;=200000,"Medium",
    Merge1[[#This Row],[Balance]]&gt;200000,"High"
)</f>
        <v>Low</v>
      </c>
    </row>
    <row r="1241" spans="1:29" x14ac:dyDescent="0.25">
      <c r="A1241" s="1" t="s">
        <v>516</v>
      </c>
      <c r="B1241" s="1" t="s">
        <v>5851</v>
      </c>
      <c r="C1241" s="1" t="s">
        <v>5842</v>
      </c>
      <c r="D1241" s="2">
        <v>43262</v>
      </c>
      <c r="E1241">
        <v>61753</v>
      </c>
      <c r="F1241">
        <v>393</v>
      </c>
      <c r="G1241">
        <v>146835</v>
      </c>
      <c r="H1241" s="1" t="s">
        <v>5833</v>
      </c>
      <c r="I1241" s="1" t="s">
        <v>6693</v>
      </c>
      <c r="J1241" s="1" t="s">
        <v>6240</v>
      </c>
      <c r="K1241">
        <v>67</v>
      </c>
      <c r="L1241" s="1" t="s">
        <v>6256</v>
      </c>
      <c r="M1241" s="1" t="s">
        <v>6254</v>
      </c>
      <c r="N1241">
        <v>134994</v>
      </c>
      <c r="O1241" s="1" t="s">
        <v>6248</v>
      </c>
      <c r="P1241" s="2">
        <v>43374</v>
      </c>
      <c r="Q1241" s="2">
        <v>45848</v>
      </c>
      <c r="R1241" s="1" t="s">
        <v>6891</v>
      </c>
      <c r="S1241" s="1" t="s">
        <v>6892</v>
      </c>
      <c r="T1241" s="1" t="s">
        <v>23</v>
      </c>
      <c r="U1241">
        <v>5795</v>
      </c>
      <c r="V1241" s="1" t="s">
        <v>10</v>
      </c>
      <c r="W1241" s="1" t="s">
        <v>45</v>
      </c>
      <c r="X1241" s="2">
        <f t="shared" ca="1" si="19"/>
        <v>45937</v>
      </c>
      <c r="Y1241" s="1">
        <f ca="1">ROUND(YEARFRAC(Merge1[[#This Row],[Join_Date]],Merge1[[#This Row],[Today]], 3),0)</f>
        <v>7</v>
      </c>
      <c r="Z1241" s="1" t="str" cm="1">
        <f t="array" aca="1" ref="Z1241" ca="1">_xlfn.IFS(
   Merge1[[#This Row],[Customer Tenure]]&lt;=2,"New",
   Merge1[[#This Row],[Customer Tenure]]&lt;=5,"Emerging",
  Merge1[[#This Row],[Customer Tenure]]&lt;9,"Established",
   TRUE,"Loyal"
)</f>
        <v>Established</v>
      </c>
      <c r="AA1241" s="1" t="str" cm="1">
        <f t="array" ref="AA1241">_xlfn.IFS(Merge1[[#This Row],[Income]]&lt;=30000,"Low",Merge1[[#This Row],[Income]]&lt;=60000,"Medium",Merge1[[#This Row],[Income]]&lt;=100000,"High", Merge1[[#This Row],[Income]]&gt;100000," Premium")</f>
        <v xml:space="preserve"> Premium</v>
      </c>
      <c r="AB1241" s="1" t="str" cm="1">
        <f t="array" ref="AB1241">_xlfn.IFS(Merge1[[#This Row],[Age]]&lt;= 28,"Gen Z", Merge1[[#This Row],[Age]]&lt;=44,"Millennials", Merge1[[#This Row],[Age]]&lt;=60,"Gen X", Merge1[[#This Row],[Age]]&gt;60,"Baby Boomers")</f>
        <v>Baby Boomers</v>
      </c>
      <c r="AC1241" s="1" t="str" cm="1">
        <f t="array" ref="AC1241">_xlfn.IFS(
    Merge1[[#This Row],[Balance]]&lt;=50000,"Low",
    Merge1[[#This Row],[Balance]]&lt;=200000,"Medium",
    Merge1[[#This Row],[Balance]]&gt;200000,"High"
)</f>
        <v>Medium</v>
      </c>
    </row>
    <row r="1242" spans="1:29" x14ac:dyDescent="0.25">
      <c r="A1242" s="1" t="s">
        <v>996</v>
      </c>
      <c r="B1242" s="1" t="s">
        <v>5997</v>
      </c>
      <c r="C1242" s="1" t="s">
        <v>5842</v>
      </c>
      <c r="D1242" s="2">
        <v>43587</v>
      </c>
      <c r="E1242">
        <v>130841</v>
      </c>
      <c r="F1242">
        <v>732</v>
      </c>
      <c r="G1242">
        <v>0</v>
      </c>
      <c r="H1242" s="1" t="s">
        <v>5833</v>
      </c>
      <c r="I1242" s="1" t="s">
        <v>6293</v>
      </c>
      <c r="J1242" s="1" t="s">
        <v>6245</v>
      </c>
      <c r="K1242">
        <v>26</v>
      </c>
      <c r="L1242" s="1" t="s">
        <v>6241</v>
      </c>
      <c r="M1242" s="1" t="s">
        <v>6257</v>
      </c>
      <c r="N1242">
        <v>136953</v>
      </c>
      <c r="O1242" s="1" t="s">
        <v>6243</v>
      </c>
      <c r="P1242" s="2">
        <v>43698</v>
      </c>
      <c r="Q1242" s="2">
        <v>45587</v>
      </c>
      <c r="R1242" s="1" t="s">
        <v>6912</v>
      </c>
      <c r="S1242" s="1" t="s">
        <v>6917</v>
      </c>
      <c r="T1242" s="1" t="s">
        <v>9</v>
      </c>
      <c r="U1242">
        <v>6517</v>
      </c>
      <c r="V1242" s="1" t="s">
        <v>15</v>
      </c>
      <c r="W1242" s="1" t="s">
        <v>106</v>
      </c>
      <c r="X1242" s="2">
        <f t="shared" ca="1" si="19"/>
        <v>45937</v>
      </c>
      <c r="Y1242" s="1">
        <f ca="1">ROUND(YEARFRAC(Merge1[[#This Row],[Join_Date]],Merge1[[#This Row],[Today]], 3),0)</f>
        <v>6</v>
      </c>
      <c r="Z1242" s="1" t="str" cm="1">
        <f t="array" aca="1" ref="Z1242" ca="1">_xlfn.IFS(
   Merge1[[#This Row],[Customer Tenure]]&lt;=2,"New",
   Merge1[[#This Row],[Customer Tenure]]&lt;=5,"Emerging",
  Merge1[[#This Row],[Customer Tenure]]&lt;9,"Established",
   TRUE,"Loyal"
)</f>
        <v>Established</v>
      </c>
      <c r="AA1242" s="1" t="str" cm="1">
        <f t="array" ref="AA1242">_xlfn.IFS(Merge1[[#This Row],[Income]]&lt;=30000,"Low",Merge1[[#This Row],[Income]]&lt;=60000,"Medium",Merge1[[#This Row],[Income]]&lt;=100000,"High", Merge1[[#This Row],[Income]]&gt;100000," Premium")</f>
        <v xml:space="preserve"> Premium</v>
      </c>
      <c r="AB1242" s="1" t="str" cm="1">
        <f t="array" ref="AB1242">_xlfn.IFS(Merge1[[#This Row],[Age]]&lt;= 28,"Gen Z", Merge1[[#This Row],[Age]]&lt;=44,"Millennials", Merge1[[#This Row],[Age]]&lt;=60,"Gen X", Merge1[[#This Row],[Age]]&gt;60,"Baby Boomers")</f>
        <v>Gen Z</v>
      </c>
      <c r="AC1242" s="1" t="str" cm="1">
        <f t="array" ref="AC1242">_xlfn.IFS(
    Merge1[[#This Row],[Balance]]&lt;=50000,"Low",
    Merge1[[#This Row],[Balance]]&lt;=200000,"Medium",
    Merge1[[#This Row],[Balance]]&gt;200000,"High"
)</f>
        <v>Medium</v>
      </c>
    </row>
    <row r="1243" spans="1:29" x14ac:dyDescent="0.25">
      <c r="A1243" s="1" t="s">
        <v>148</v>
      </c>
      <c r="B1243" s="1" t="s">
        <v>5993</v>
      </c>
      <c r="C1243" s="1" t="s">
        <v>5832</v>
      </c>
      <c r="D1243" s="2">
        <v>45661</v>
      </c>
      <c r="E1243">
        <v>492336</v>
      </c>
      <c r="F1243">
        <v>442</v>
      </c>
      <c r="G1243">
        <v>0</v>
      </c>
      <c r="H1243" s="1" t="s">
        <v>5833</v>
      </c>
      <c r="I1243" s="1" t="s">
        <v>6361</v>
      </c>
      <c r="J1243" s="1" t="s">
        <v>6240</v>
      </c>
      <c r="K1243">
        <v>47</v>
      </c>
      <c r="L1243" s="1" t="s">
        <v>6241</v>
      </c>
      <c r="M1243" s="1" t="s">
        <v>6262</v>
      </c>
      <c r="N1243">
        <v>105956</v>
      </c>
      <c r="O1243" s="1" t="s">
        <v>6243</v>
      </c>
      <c r="P1243" s="2">
        <v>44285</v>
      </c>
      <c r="Q1243" s="2">
        <v>45719</v>
      </c>
      <c r="R1243" s="1" t="s">
        <v>6899</v>
      </c>
      <c r="S1243" s="1" t="s">
        <v>6914</v>
      </c>
      <c r="T1243" s="1" t="s">
        <v>14</v>
      </c>
      <c r="U1243">
        <v>9856</v>
      </c>
      <c r="V1243" s="1" t="s">
        <v>19</v>
      </c>
      <c r="W1243" s="1" t="s">
        <v>55</v>
      </c>
      <c r="X1243" s="2">
        <f t="shared" ca="1" si="19"/>
        <v>45937</v>
      </c>
      <c r="Y1243" s="1">
        <f ca="1">ROUND(YEARFRAC(Merge1[[#This Row],[Join_Date]],Merge1[[#This Row],[Today]], 3),0)</f>
        <v>5</v>
      </c>
      <c r="Z1243" s="1" t="str" cm="1">
        <f t="array" aca="1" ref="Z1243" ca="1">_xlfn.IFS(
   Merge1[[#This Row],[Customer Tenure]]&lt;=2,"New",
   Merge1[[#This Row],[Customer Tenure]]&lt;=5,"Emerging",
  Merge1[[#This Row],[Customer Tenure]]&lt;9,"Established",
   TRUE,"Loyal"
)</f>
        <v>Emerging</v>
      </c>
      <c r="AA1243" s="1" t="str" cm="1">
        <f t="array" ref="AA1243">_xlfn.IFS(Merge1[[#This Row],[Income]]&lt;=30000,"Low",Merge1[[#This Row],[Income]]&lt;=60000,"Medium",Merge1[[#This Row],[Income]]&lt;=100000,"High", Merge1[[#This Row],[Income]]&gt;100000," Premium")</f>
        <v xml:space="preserve"> Premium</v>
      </c>
      <c r="AB1243" s="1" t="str" cm="1">
        <f t="array" ref="AB1243">_xlfn.IFS(Merge1[[#This Row],[Age]]&lt;= 28,"Gen Z", Merge1[[#This Row],[Age]]&lt;=44,"Millennials", Merge1[[#This Row],[Age]]&lt;=60,"Gen X", Merge1[[#This Row],[Age]]&gt;60,"Baby Boomers")</f>
        <v>Gen X</v>
      </c>
      <c r="AC1243" s="1" t="str" cm="1">
        <f t="array" ref="AC1243">_xlfn.IFS(
    Merge1[[#This Row],[Balance]]&lt;=50000,"Low",
    Merge1[[#This Row],[Balance]]&lt;=200000,"Medium",
    Merge1[[#This Row],[Balance]]&gt;200000,"High"
)</f>
        <v>High</v>
      </c>
    </row>
    <row r="1244" spans="1:29" x14ac:dyDescent="0.25">
      <c r="A1244" s="1" t="s">
        <v>690</v>
      </c>
      <c r="B1244" s="1" t="s">
        <v>6035</v>
      </c>
      <c r="C1244" s="1" t="s">
        <v>5846</v>
      </c>
      <c r="D1244" s="2">
        <v>44322</v>
      </c>
      <c r="E1244">
        <v>174514</v>
      </c>
      <c r="F1244">
        <v>795</v>
      </c>
      <c r="G1244">
        <v>0</v>
      </c>
      <c r="H1244" s="1" t="s">
        <v>5833</v>
      </c>
      <c r="I1244" s="1" t="s">
        <v>6353</v>
      </c>
      <c r="J1244" s="1" t="s">
        <v>6240</v>
      </c>
      <c r="K1244">
        <v>22</v>
      </c>
      <c r="L1244" s="1" t="s">
        <v>6241</v>
      </c>
      <c r="M1244" s="1" t="s">
        <v>6257</v>
      </c>
      <c r="N1244">
        <v>132217</v>
      </c>
      <c r="O1244" s="1" t="s">
        <v>6248</v>
      </c>
      <c r="P1244" s="2">
        <v>44565</v>
      </c>
      <c r="Q1244" s="2">
        <v>45550</v>
      </c>
      <c r="R1244" s="1" t="s">
        <v>6897</v>
      </c>
      <c r="S1244" s="1" t="s">
        <v>6898</v>
      </c>
      <c r="T1244" s="1" t="s">
        <v>14</v>
      </c>
      <c r="U1244">
        <v>5840</v>
      </c>
      <c r="V1244" s="1" t="s">
        <v>19</v>
      </c>
      <c r="W1244" s="1" t="s">
        <v>25</v>
      </c>
      <c r="X1244" s="2">
        <f t="shared" ca="1" si="19"/>
        <v>45937</v>
      </c>
      <c r="Y1244" s="1">
        <f ca="1">ROUND(YEARFRAC(Merge1[[#This Row],[Join_Date]],Merge1[[#This Row],[Today]], 3),0)</f>
        <v>4</v>
      </c>
      <c r="Z1244" s="1" t="str" cm="1">
        <f t="array" aca="1" ref="Z1244" ca="1">_xlfn.IFS(
   Merge1[[#This Row],[Customer Tenure]]&lt;=2,"New",
   Merge1[[#This Row],[Customer Tenure]]&lt;=5,"Emerging",
  Merge1[[#This Row],[Customer Tenure]]&lt;9,"Established",
   TRUE,"Loyal"
)</f>
        <v>Emerging</v>
      </c>
      <c r="AA1244" s="1" t="str" cm="1">
        <f t="array" ref="AA1244">_xlfn.IFS(Merge1[[#This Row],[Income]]&lt;=30000,"Low",Merge1[[#This Row],[Income]]&lt;=60000,"Medium",Merge1[[#This Row],[Income]]&lt;=100000,"High", Merge1[[#This Row],[Income]]&gt;100000," Premium")</f>
        <v xml:space="preserve"> Premium</v>
      </c>
      <c r="AB1244" s="1" t="str" cm="1">
        <f t="array" ref="AB1244">_xlfn.IFS(Merge1[[#This Row],[Age]]&lt;= 28,"Gen Z", Merge1[[#This Row],[Age]]&lt;=44,"Millennials", Merge1[[#This Row],[Age]]&lt;=60,"Gen X", Merge1[[#This Row],[Age]]&gt;60,"Baby Boomers")</f>
        <v>Gen Z</v>
      </c>
      <c r="AC1244" s="1" t="str" cm="1">
        <f t="array" ref="AC1244">_xlfn.IFS(
    Merge1[[#This Row],[Balance]]&lt;=50000,"Low",
    Merge1[[#This Row],[Balance]]&lt;=200000,"Medium",
    Merge1[[#This Row],[Balance]]&gt;200000,"High"
)</f>
        <v>Medium</v>
      </c>
    </row>
    <row r="1245" spans="1:29" x14ac:dyDescent="0.25">
      <c r="A1245" s="1" t="s">
        <v>1165</v>
      </c>
      <c r="B1245" s="1" t="s">
        <v>6053</v>
      </c>
      <c r="C1245" s="1" t="s">
        <v>5832</v>
      </c>
      <c r="D1245" s="2">
        <v>45120</v>
      </c>
      <c r="E1245">
        <v>426618</v>
      </c>
      <c r="F1245">
        <v>683</v>
      </c>
      <c r="G1245">
        <v>0</v>
      </c>
      <c r="H1245" s="1" t="s">
        <v>5833</v>
      </c>
      <c r="I1245" s="1" t="s">
        <v>6786</v>
      </c>
      <c r="J1245" s="1" t="s">
        <v>6245</v>
      </c>
      <c r="K1245">
        <v>45</v>
      </c>
      <c r="L1245" s="1" t="s">
        <v>6256</v>
      </c>
      <c r="M1245" s="1" t="s">
        <v>6254</v>
      </c>
      <c r="N1245">
        <v>64738</v>
      </c>
      <c r="O1245" s="1" t="s">
        <v>6248</v>
      </c>
      <c r="P1245" s="2">
        <v>43760</v>
      </c>
      <c r="Q1245" s="2">
        <v>45182</v>
      </c>
      <c r="R1245" s="1" t="s">
        <v>6897</v>
      </c>
      <c r="S1245" s="1" t="s">
        <v>6909</v>
      </c>
      <c r="T1245" s="1" t="s">
        <v>23</v>
      </c>
      <c r="U1245">
        <v>4571</v>
      </c>
      <c r="V1245" s="1" t="s">
        <v>15</v>
      </c>
      <c r="W1245" s="1" t="s">
        <v>106</v>
      </c>
      <c r="X1245" s="2">
        <f t="shared" ca="1" si="19"/>
        <v>45937</v>
      </c>
      <c r="Y1245" s="1">
        <f ca="1">ROUND(YEARFRAC(Merge1[[#This Row],[Join_Date]],Merge1[[#This Row],[Today]], 3),0)</f>
        <v>6</v>
      </c>
      <c r="Z1245" s="1" t="str" cm="1">
        <f t="array" aca="1" ref="Z1245" ca="1">_xlfn.IFS(
   Merge1[[#This Row],[Customer Tenure]]&lt;=2,"New",
   Merge1[[#This Row],[Customer Tenure]]&lt;=5,"Emerging",
  Merge1[[#This Row],[Customer Tenure]]&lt;9,"Established",
   TRUE,"Loyal"
)</f>
        <v>Established</v>
      </c>
      <c r="AA1245" s="1" t="str" cm="1">
        <f t="array" ref="AA1245">_xlfn.IFS(Merge1[[#This Row],[Income]]&lt;=30000,"Low",Merge1[[#This Row],[Income]]&lt;=60000,"Medium",Merge1[[#This Row],[Income]]&lt;=100000,"High", Merge1[[#This Row],[Income]]&gt;100000," Premium")</f>
        <v>High</v>
      </c>
      <c r="AB1245" s="1" t="str" cm="1">
        <f t="array" ref="AB1245">_xlfn.IFS(Merge1[[#This Row],[Age]]&lt;= 28,"Gen Z", Merge1[[#This Row],[Age]]&lt;=44,"Millennials", Merge1[[#This Row],[Age]]&lt;=60,"Gen X", Merge1[[#This Row],[Age]]&gt;60,"Baby Boomers")</f>
        <v>Gen X</v>
      </c>
      <c r="AC1245" s="1" t="str" cm="1">
        <f t="array" ref="AC1245">_xlfn.IFS(
    Merge1[[#This Row],[Balance]]&lt;=50000,"Low",
    Merge1[[#This Row],[Balance]]&lt;=200000,"Medium",
    Merge1[[#This Row],[Balance]]&gt;200000,"High"
)</f>
        <v>High</v>
      </c>
    </row>
    <row r="1246" spans="1:29" x14ac:dyDescent="0.25">
      <c r="A1246" s="1" t="s">
        <v>559</v>
      </c>
      <c r="B1246" s="1" t="s">
        <v>5996</v>
      </c>
      <c r="C1246" s="1" t="s">
        <v>5835</v>
      </c>
      <c r="D1246" s="2">
        <v>45855</v>
      </c>
      <c r="E1246">
        <v>58692</v>
      </c>
      <c r="F1246">
        <v>448</v>
      </c>
      <c r="G1246">
        <v>204215</v>
      </c>
      <c r="H1246" s="1" t="s">
        <v>5833</v>
      </c>
      <c r="I1246" s="1" t="s">
        <v>6691</v>
      </c>
      <c r="J1246" s="1" t="s">
        <v>6245</v>
      </c>
      <c r="K1246">
        <v>62</v>
      </c>
      <c r="L1246" s="1" t="s">
        <v>6260</v>
      </c>
      <c r="M1246" s="1" t="s">
        <v>6242</v>
      </c>
      <c r="N1246">
        <v>90326</v>
      </c>
      <c r="O1246" s="1" t="s">
        <v>6248</v>
      </c>
      <c r="P1246" s="2">
        <v>43758</v>
      </c>
      <c r="Q1246" s="2">
        <v>45462</v>
      </c>
      <c r="R1246" s="1" t="s">
        <v>6883</v>
      </c>
      <c r="S1246" s="1" t="s">
        <v>6884</v>
      </c>
      <c r="T1246" s="1" t="s">
        <v>9</v>
      </c>
      <c r="U1246">
        <v>8137</v>
      </c>
      <c r="V1246" s="1" t="s">
        <v>24</v>
      </c>
      <c r="W1246" s="1" t="s">
        <v>20</v>
      </c>
      <c r="X1246" s="2">
        <f t="shared" ca="1" si="19"/>
        <v>45937</v>
      </c>
      <c r="Y1246" s="1">
        <f ca="1">ROUND(YEARFRAC(Merge1[[#This Row],[Join_Date]],Merge1[[#This Row],[Today]], 3),0)</f>
        <v>6</v>
      </c>
      <c r="Z1246" s="1" t="str" cm="1">
        <f t="array" aca="1" ref="Z1246" ca="1">_xlfn.IFS(
   Merge1[[#This Row],[Customer Tenure]]&lt;=2,"New",
   Merge1[[#This Row],[Customer Tenure]]&lt;=5,"Emerging",
  Merge1[[#This Row],[Customer Tenure]]&lt;9,"Established",
   TRUE,"Loyal"
)</f>
        <v>Established</v>
      </c>
      <c r="AA1246" s="1" t="str" cm="1">
        <f t="array" ref="AA1246">_xlfn.IFS(Merge1[[#This Row],[Income]]&lt;=30000,"Low",Merge1[[#This Row],[Income]]&lt;=60000,"Medium",Merge1[[#This Row],[Income]]&lt;=100000,"High", Merge1[[#This Row],[Income]]&gt;100000," Premium")</f>
        <v>High</v>
      </c>
      <c r="AB1246" s="1" t="str" cm="1">
        <f t="array" ref="AB1246">_xlfn.IFS(Merge1[[#This Row],[Age]]&lt;= 28,"Gen Z", Merge1[[#This Row],[Age]]&lt;=44,"Millennials", Merge1[[#This Row],[Age]]&lt;=60,"Gen X", Merge1[[#This Row],[Age]]&gt;60,"Baby Boomers")</f>
        <v>Baby Boomers</v>
      </c>
      <c r="AC1246" s="1" t="str" cm="1">
        <f t="array" ref="AC1246">_xlfn.IFS(
    Merge1[[#This Row],[Balance]]&lt;=50000,"Low",
    Merge1[[#This Row],[Balance]]&lt;=200000,"Medium",
    Merge1[[#This Row],[Balance]]&gt;200000,"High"
)</f>
        <v>Medium</v>
      </c>
    </row>
    <row r="1247" spans="1:29" x14ac:dyDescent="0.25">
      <c r="A1247" s="1" t="s">
        <v>1503</v>
      </c>
      <c r="B1247" s="1" t="s">
        <v>6075</v>
      </c>
      <c r="C1247" s="1" t="s">
        <v>5832</v>
      </c>
      <c r="D1247" s="2">
        <v>43429</v>
      </c>
      <c r="E1247">
        <v>195784</v>
      </c>
      <c r="F1247">
        <v>612</v>
      </c>
      <c r="G1247">
        <v>0</v>
      </c>
      <c r="H1247" s="1" t="s">
        <v>5833</v>
      </c>
      <c r="I1247" s="1" t="s">
        <v>6394</v>
      </c>
      <c r="J1247" s="1" t="s">
        <v>6245</v>
      </c>
      <c r="K1247">
        <v>51</v>
      </c>
      <c r="L1247" s="1" t="s">
        <v>6241</v>
      </c>
      <c r="M1247" s="1" t="s">
        <v>6242</v>
      </c>
      <c r="N1247">
        <v>173606</v>
      </c>
      <c r="O1247" s="1" t="s">
        <v>6248</v>
      </c>
      <c r="P1247" s="2">
        <v>43658</v>
      </c>
      <c r="Q1247" s="2">
        <v>45526</v>
      </c>
      <c r="R1247" s="1" t="s">
        <v>6889</v>
      </c>
      <c r="S1247" s="1" t="s">
        <v>6890</v>
      </c>
      <c r="T1247" s="1" t="s">
        <v>9</v>
      </c>
      <c r="U1247">
        <v>669</v>
      </c>
      <c r="V1247" s="1" t="s">
        <v>15</v>
      </c>
      <c r="W1247" s="1" t="s">
        <v>20</v>
      </c>
      <c r="X1247" s="2">
        <f t="shared" ca="1" si="19"/>
        <v>45937</v>
      </c>
      <c r="Y1247" s="1">
        <f ca="1">ROUND(YEARFRAC(Merge1[[#This Row],[Join_Date]],Merge1[[#This Row],[Today]], 3),0)</f>
        <v>6</v>
      </c>
      <c r="Z1247" s="1" t="str" cm="1">
        <f t="array" aca="1" ref="Z1247" ca="1">_xlfn.IFS(
   Merge1[[#This Row],[Customer Tenure]]&lt;=2,"New",
   Merge1[[#This Row],[Customer Tenure]]&lt;=5,"Emerging",
  Merge1[[#This Row],[Customer Tenure]]&lt;9,"Established",
   TRUE,"Loyal"
)</f>
        <v>Established</v>
      </c>
      <c r="AA1247" s="1" t="str" cm="1">
        <f t="array" ref="AA1247">_xlfn.IFS(Merge1[[#This Row],[Income]]&lt;=30000,"Low",Merge1[[#This Row],[Income]]&lt;=60000,"Medium",Merge1[[#This Row],[Income]]&lt;=100000,"High", Merge1[[#This Row],[Income]]&gt;100000," Premium")</f>
        <v xml:space="preserve"> Premium</v>
      </c>
      <c r="AB1247" s="1" t="str" cm="1">
        <f t="array" ref="AB1247">_xlfn.IFS(Merge1[[#This Row],[Age]]&lt;= 28,"Gen Z", Merge1[[#This Row],[Age]]&lt;=44,"Millennials", Merge1[[#This Row],[Age]]&lt;=60,"Gen X", Merge1[[#This Row],[Age]]&gt;60,"Baby Boomers")</f>
        <v>Gen X</v>
      </c>
      <c r="AC1247" s="1" t="str" cm="1">
        <f t="array" ref="AC1247">_xlfn.IFS(
    Merge1[[#This Row],[Balance]]&lt;=50000,"Low",
    Merge1[[#This Row],[Balance]]&lt;=200000,"Medium",
    Merge1[[#This Row],[Balance]]&gt;200000,"High"
)</f>
        <v>Medium</v>
      </c>
    </row>
    <row r="1248" spans="1:29" x14ac:dyDescent="0.25">
      <c r="A1248" s="1" t="s">
        <v>166</v>
      </c>
      <c r="B1248" s="1" t="s">
        <v>5905</v>
      </c>
      <c r="C1248" s="1" t="s">
        <v>5842</v>
      </c>
      <c r="D1248" s="2">
        <v>45642</v>
      </c>
      <c r="E1248">
        <v>331607</v>
      </c>
      <c r="F1248">
        <v>410</v>
      </c>
      <c r="G1248">
        <v>429606</v>
      </c>
      <c r="H1248" s="1" t="s">
        <v>5850</v>
      </c>
      <c r="I1248" s="1" t="s">
        <v>6759</v>
      </c>
      <c r="J1248" s="1" t="s">
        <v>6245</v>
      </c>
      <c r="K1248">
        <v>33</v>
      </c>
      <c r="L1248" s="1" t="s">
        <v>6241</v>
      </c>
      <c r="M1248" s="1" t="s">
        <v>6266</v>
      </c>
      <c r="N1248">
        <v>108397</v>
      </c>
      <c r="O1248" s="1" t="s">
        <v>6243</v>
      </c>
      <c r="P1248" s="2">
        <v>42587</v>
      </c>
      <c r="Q1248" s="2">
        <v>45190</v>
      </c>
      <c r="R1248" s="1" t="s">
        <v>6897</v>
      </c>
      <c r="S1248" s="1" t="s">
        <v>6909</v>
      </c>
      <c r="T1248" s="1" t="s">
        <v>9</v>
      </c>
      <c r="U1248">
        <v>2132</v>
      </c>
      <c r="V1248" s="1" t="s">
        <v>10</v>
      </c>
      <c r="W1248" s="1" t="s">
        <v>50</v>
      </c>
      <c r="X1248" s="2">
        <f t="shared" ca="1" si="19"/>
        <v>45937</v>
      </c>
      <c r="Y1248" s="1">
        <f ca="1">ROUND(YEARFRAC(Merge1[[#This Row],[Join_Date]],Merge1[[#This Row],[Today]], 3),0)</f>
        <v>9</v>
      </c>
      <c r="Z1248" s="1" t="str" cm="1">
        <f t="array" aca="1" ref="Z1248" ca="1">_xlfn.IFS(
   Merge1[[#This Row],[Customer Tenure]]&lt;=2,"New",
   Merge1[[#This Row],[Customer Tenure]]&lt;=5,"Emerging",
  Merge1[[#This Row],[Customer Tenure]]&lt;9,"Established",
   TRUE,"Loyal"
)</f>
        <v>Loyal</v>
      </c>
      <c r="AA1248" s="1" t="str" cm="1">
        <f t="array" ref="AA1248">_xlfn.IFS(Merge1[[#This Row],[Income]]&lt;=30000,"Low",Merge1[[#This Row],[Income]]&lt;=60000,"Medium",Merge1[[#This Row],[Income]]&lt;=100000,"High", Merge1[[#This Row],[Income]]&gt;100000," Premium")</f>
        <v xml:space="preserve"> Premium</v>
      </c>
      <c r="AB1248" s="1" t="str" cm="1">
        <f t="array" ref="AB1248">_xlfn.IFS(Merge1[[#This Row],[Age]]&lt;= 28,"Gen Z", Merge1[[#This Row],[Age]]&lt;=44,"Millennials", Merge1[[#This Row],[Age]]&lt;=60,"Gen X", Merge1[[#This Row],[Age]]&gt;60,"Baby Boomers")</f>
        <v>Millennials</v>
      </c>
      <c r="AC1248" s="1" t="str" cm="1">
        <f t="array" ref="AC1248">_xlfn.IFS(
    Merge1[[#This Row],[Balance]]&lt;=50000,"Low",
    Merge1[[#This Row],[Balance]]&lt;=200000,"Medium",
    Merge1[[#This Row],[Balance]]&gt;200000,"High"
)</f>
        <v>High</v>
      </c>
    </row>
    <row r="1249" spans="1:29" x14ac:dyDescent="0.25">
      <c r="A1249" s="1" t="s">
        <v>760</v>
      </c>
      <c r="B1249" s="1" t="s">
        <v>6050</v>
      </c>
      <c r="C1249" s="1" t="s">
        <v>5835</v>
      </c>
      <c r="D1249" s="2">
        <v>43618</v>
      </c>
      <c r="E1249">
        <v>352245</v>
      </c>
      <c r="F1249">
        <v>687</v>
      </c>
      <c r="G1249">
        <v>0</v>
      </c>
      <c r="H1249" s="1" t="s">
        <v>5833</v>
      </c>
      <c r="I1249" s="1" t="s">
        <v>6309</v>
      </c>
      <c r="J1249" s="1" t="s">
        <v>6240</v>
      </c>
      <c r="K1249">
        <v>24</v>
      </c>
      <c r="L1249" s="1" t="s">
        <v>6260</v>
      </c>
      <c r="M1249" s="1" t="s">
        <v>6262</v>
      </c>
      <c r="N1249">
        <v>177757</v>
      </c>
      <c r="O1249" s="1" t="s">
        <v>6243</v>
      </c>
      <c r="P1249" s="2">
        <v>42576</v>
      </c>
      <c r="Q1249" s="2">
        <v>45598</v>
      </c>
      <c r="R1249" s="1" t="s">
        <v>6887</v>
      </c>
      <c r="S1249" s="1" t="s">
        <v>6901</v>
      </c>
      <c r="T1249" s="1" t="s">
        <v>23</v>
      </c>
      <c r="U1249">
        <v>1596</v>
      </c>
      <c r="V1249" s="1" t="s">
        <v>10</v>
      </c>
      <c r="W1249" s="1" t="s">
        <v>50</v>
      </c>
      <c r="X1249" s="2">
        <f t="shared" ca="1" si="19"/>
        <v>45937</v>
      </c>
      <c r="Y1249" s="1">
        <f ca="1">ROUND(YEARFRAC(Merge1[[#This Row],[Join_Date]],Merge1[[#This Row],[Today]], 3),0)</f>
        <v>9</v>
      </c>
      <c r="Z1249" s="1" t="str" cm="1">
        <f t="array" aca="1" ref="Z1249" ca="1">_xlfn.IFS(
   Merge1[[#This Row],[Customer Tenure]]&lt;=2,"New",
   Merge1[[#This Row],[Customer Tenure]]&lt;=5,"Emerging",
  Merge1[[#This Row],[Customer Tenure]]&lt;9,"Established",
   TRUE,"Loyal"
)</f>
        <v>Loyal</v>
      </c>
      <c r="AA1249" s="1" t="str" cm="1">
        <f t="array" ref="AA1249">_xlfn.IFS(Merge1[[#This Row],[Income]]&lt;=30000,"Low",Merge1[[#This Row],[Income]]&lt;=60000,"Medium",Merge1[[#This Row],[Income]]&lt;=100000,"High", Merge1[[#This Row],[Income]]&gt;100000," Premium")</f>
        <v xml:space="preserve"> Premium</v>
      </c>
      <c r="AB1249" s="1" t="str" cm="1">
        <f t="array" ref="AB1249">_xlfn.IFS(Merge1[[#This Row],[Age]]&lt;= 28,"Gen Z", Merge1[[#This Row],[Age]]&lt;=44,"Millennials", Merge1[[#This Row],[Age]]&lt;=60,"Gen X", Merge1[[#This Row],[Age]]&gt;60,"Baby Boomers")</f>
        <v>Gen Z</v>
      </c>
      <c r="AC1249" s="1" t="str" cm="1">
        <f t="array" ref="AC1249">_xlfn.IFS(
    Merge1[[#This Row],[Balance]]&lt;=50000,"Low",
    Merge1[[#This Row],[Balance]]&lt;=200000,"Medium",
    Merge1[[#This Row],[Balance]]&gt;200000,"High"
)</f>
        <v>High</v>
      </c>
    </row>
    <row r="1250" spans="1:29" x14ac:dyDescent="0.25">
      <c r="A1250" s="1" t="s">
        <v>140</v>
      </c>
      <c r="B1250" s="1" t="s">
        <v>5877</v>
      </c>
      <c r="C1250" s="1" t="s">
        <v>5846</v>
      </c>
      <c r="D1250" s="2">
        <v>44782</v>
      </c>
      <c r="E1250">
        <v>267247</v>
      </c>
      <c r="F1250">
        <v>484</v>
      </c>
      <c r="G1250">
        <v>0</v>
      </c>
      <c r="H1250" s="1" t="s">
        <v>5833</v>
      </c>
      <c r="I1250" s="1" t="s">
        <v>6314</v>
      </c>
      <c r="J1250" s="1" t="s">
        <v>6245</v>
      </c>
      <c r="K1250">
        <v>18</v>
      </c>
      <c r="L1250" s="1" t="s">
        <v>6256</v>
      </c>
      <c r="M1250" s="1" t="s">
        <v>6242</v>
      </c>
      <c r="N1250">
        <v>81413</v>
      </c>
      <c r="O1250" s="1" t="s">
        <v>6243</v>
      </c>
      <c r="P1250" s="2">
        <v>42831</v>
      </c>
      <c r="Q1250" s="2">
        <v>45715</v>
      </c>
      <c r="R1250" s="1" t="s">
        <v>6885</v>
      </c>
      <c r="S1250" s="1" t="s">
        <v>6896</v>
      </c>
      <c r="T1250" s="1" t="s">
        <v>9</v>
      </c>
      <c r="U1250">
        <v>4692</v>
      </c>
      <c r="V1250" s="1" t="s">
        <v>15</v>
      </c>
      <c r="W1250" s="1" t="s">
        <v>40</v>
      </c>
      <c r="X1250" s="2">
        <f t="shared" ca="1" si="19"/>
        <v>45937</v>
      </c>
      <c r="Y1250" s="1">
        <f ca="1">ROUND(YEARFRAC(Merge1[[#This Row],[Join_Date]],Merge1[[#This Row],[Today]], 3),0)</f>
        <v>9</v>
      </c>
      <c r="Z1250" s="1" t="str" cm="1">
        <f t="array" aca="1" ref="Z1250" ca="1">_xlfn.IFS(
   Merge1[[#This Row],[Customer Tenure]]&lt;=2,"New",
   Merge1[[#This Row],[Customer Tenure]]&lt;=5,"Emerging",
  Merge1[[#This Row],[Customer Tenure]]&lt;9,"Established",
   TRUE,"Loyal"
)</f>
        <v>Loyal</v>
      </c>
      <c r="AA1250" s="1" t="str" cm="1">
        <f t="array" ref="AA1250">_xlfn.IFS(Merge1[[#This Row],[Income]]&lt;=30000,"Low",Merge1[[#This Row],[Income]]&lt;=60000,"Medium",Merge1[[#This Row],[Income]]&lt;=100000,"High", Merge1[[#This Row],[Income]]&gt;100000," Premium")</f>
        <v>High</v>
      </c>
      <c r="AB1250" s="1" t="str" cm="1">
        <f t="array" ref="AB1250">_xlfn.IFS(Merge1[[#This Row],[Age]]&lt;= 28,"Gen Z", Merge1[[#This Row],[Age]]&lt;=44,"Millennials", Merge1[[#This Row],[Age]]&lt;=60,"Gen X", Merge1[[#This Row],[Age]]&gt;60,"Baby Boomers")</f>
        <v>Gen Z</v>
      </c>
      <c r="AC1250" s="1" t="str" cm="1">
        <f t="array" ref="AC1250">_xlfn.IFS(
    Merge1[[#This Row],[Balance]]&lt;=50000,"Low",
    Merge1[[#This Row],[Balance]]&lt;=200000,"Medium",
    Merge1[[#This Row],[Balance]]&gt;200000,"High"
)</f>
        <v>High</v>
      </c>
    </row>
    <row r="1251" spans="1:29" x14ac:dyDescent="0.25">
      <c r="A1251" s="1" t="s">
        <v>461</v>
      </c>
      <c r="B1251" s="1" t="s">
        <v>5843</v>
      </c>
      <c r="C1251" s="1" t="s">
        <v>5832</v>
      </c>
      <c r="D1251" s="2">
        <v>43639</v>
      </c>
      <c r="E1251">
        <v>336246</v>
      </c>
      <c r="F1251">
        <v>546</v>
      </c>
      <c r="G1251">
        <v>261323</v>
      </c>
      <c r="H1251" s="1" t="s">
        <v>5833</v>
      </c>
      <c r="I1251" s="1" t="s">
        <v>6349</v>
      </c>
      <c r="J1251" s="1" t="s">
        <v>6245</v>
      </c>
      <c r="K1251">
        <v>70</v>
      </c>
      <c r="L1251" s="1" t="s">
        <v>6256</v>
      </c>
      <c r="M1251" s="1" t="s">
        <v>6247</v>
      </c>
      <c r="N1251">
        <v>172826</v>
      </c>
      <c r="O1251" s="1" t="s">
        <v>6243</v>
      </c>
      <c r="P1251" s="2">
        <v>42917</v>
      </c>
      <c r="Q1251" s="2">
        <v>45388</v>
      </c>
      <c r="R1251" s="1" t="s">
        <v>6893</v>
      </c>
      <c r="S1251" s="1" t="s">
        <v>6911</v>
      </c>
      <c r="T1251" s="1" t="s">
        <v>23</v>
      </c>
      <c r="U1251">
        <v>6809</v>
      </c>
      <c r="V1251" s="1" t="s">
        <v>19</v>
      </c>
      <c r="W1251" s="1" t="s">
        <v>20</v>
      </c>
      <c r="X1251" s="2">
        <f t="shared" ca="1" si="19"/>
        <v>45937</v>
      </c>
      <c r="Y1251" s="1">
        <f ca="1">ROUND(YEARFRAC(Merge1[[#This Row],[Join_Date]],Merge1[[#This Row],[Today]], 3),0)</f>
        <v>8</v>
      </c>
      <c r="Z1251" s="1" t="str" cm="1">
        <f t="array" aca="1" ref="Z1251" ca="1">_xlfn.IFS(
   Merge1[[#This Row],[Customer Tenure]]&lt;=2,"New",
   Merge1[[#This Row],[Customer Tenure]]&lt;=5,"Emerging",
  Merge1[[#This Row],[Customer Tenure]]&lt;9,"Established",
   TRUE,"Loyal"
)</f>
        <v>Established</v>
      </c>
      <c r="AA1251" s="1" t="str" cm="1">
        <f t="array" ref="AA1251">_xlfn.IFS(Merge1[[#This Row],[Income]]&lt;=30000,"Low",Merge1[[#This Row],[Income]]&lt;=60000,"Medium",Merge1[[#This Row],[Income]]&lt;=100000,"High", Merge1[[#This Row],[Income]]&gt;100000," Premium")</f>
        <v xml:space="preserve"> Premium</v>
      </c>
      <c r="AB1251" s="1" t="str" cm="1">
        <f t="array" ref="AB1251">_xlfn.IFS(Merge1[[#This Row],[Age]]&lt;= 28,"Gen Z", Merge1[[#This Row],[Age]]&lt;=44,"Millennials", Merge1[[#This Row],[Age]]&lt;=60,"Gen X", Merge1[[#This Row],[Age]]&gt;60,"Baby Boomers")</f>
        <v>Baby Boomers</v>
      </c>
      <c r="AC1251" s="1" t="str" cm="1">
        <f t="array" ref="AC1251">_xlfn.IFS(
    Merge1[[#This Row],[Balance]]&lt;=50000,"Low",
    Merge1[[#This Row],[Balance]]&lt;=200000,"Medium",
    Merge1[[#This Row],[Balance]]&gt;200000,"High"
)</f>
        <v>High</v>
      </c>
    </row>
    <row r="1252" spans="1:29" x14ac:dyDescent="0.25">
      <c r="A1252" s="1" t="s">
        <v>1594</v>
      </c>
      <c r="B1252" s="1" t="s">
        <v>5992</v>
      </c>
      <c r="C1252" s="1" t="s">
        <v>5835</v>
      </c>
      <c r="D1252" s="2">
        <v>44662</v>
      </c>
      <c r="E1252">
        <v>37158</v>
      </c>
      <c r="F1252">
        <v>431</v>
      </c>
      <c r="G1252">
        <v>382078</v>
      </c>
      <c r="H1252" s="1" t="s">
        <v>5860</v>
      </c>
      <c r="I1252" s="1" t="s">
        <v>6659</v>
      </c>
      <c r="J1252" s="1" t="s">
        <v>6240</v>
      </c>
      <c r="K1252">
        <v>54</v>
      </c>
      <c r="L1252" s="1" t="s">
        <v>6256</v>
      </c>
      <c r="M1252" s="1" t="s">
        <v>6266</v>
      </c>
      <c r="N1252">
        <v>177702</v>
      </c>
      <c r="O1252" s="1" t="s">
        <v>6243</v>
      </c>
      <c r="P1252" s="2">
        <v>45127</v>
      </c>
      <c r="Q1252" s="2">
        <v>45517</v>
      </c>
      <c r="R1252" s="1" t="s">
        <v>6889</v>
      </c>
      <c r="S1252" s="1" t="s">
        <v>6890</v>
      </c>
      <c r="T1252" s="1" t="s">
        <v>23</v>
      </c>
      <c r="U1252">
        <v>8836</v>
      </c>
      <c r="V1252" s="1" t="s">
        <v>15</v>
      </c>
      <c r="W1252" s="1" t="s">
        <v>25</v>
      </c>
      <c r="X1252" s="2">
        <f t="shared" ca="1" si="19"/>
        <v>45937</v>
      </c>
      <c r="Y1252" s="1">
        <f ca="1">ROUND(YEARFRAC(Merge1[[#This Row],[Join_Date]],Merge1[[#This Row],[Today]], 3),0)</f>
        <v>2</v>
      </c>
      <c r="Z1252" s="1" t="str" cm="1">
        <f t="array" aca="1" ref="Z1252" ca="1">_xlfn.IFS(
   Merge1[[#This Row],[Customer Tenure]]&lt;=2,"New",
   Merge1[[#This Row],[Customer Tenure]]&lt;=5,"Emerging",
  Merge1[[#This Row],[Customer Tenure]]&lt;9,"Established",
   TRUE,"Loyal"
)</f>
        <v>New</v>
      </c>
      <c r="AA1252" s="1" t="str" cm="1">
        <f t="array" ref="AA1252">_xlfn.IFS(Merge1[[#This Row],[Income]]&lt;=30000,"Low",Merge1[[#This Row],[Income]]&lt;=60000,"Medium",Merge1[[#This Row],[Income]]&lt;=100000,"High", Merge1[[#This Row],[Income]]&gt;100000," Premium")</f>
        <v xml:space="preserve"> Premium</v>
      </c>
      <c r="AB1252" s="1" t="str" cm="1">
        <f t="array" ref="AB1252">_xlfn.IFS(Merge1[[#This Row],[Age]]&lt;= 28,"Gen Z", Merge1[[#This Row],[Age]]&lt;=44,"Millennials", Merge1[[#This Row],[Age]]&lt;=60,"Gen X", Merge1[[#This Row],[Age]]&gt;60,"Baby Boomers")</f>
        <v>Gen X</v>
      </c>
      <c r="AC1252" s="1" t="str" cm="1">
        <f t="array" ref="AC1252">_xlfn.IFS(
    Merge1[[#This Row],[Balance]]&lt;=50000,"Low",
    Merge1[[#This Row],[Balance]]&lt;=200000,"Medium",
    Merge1[[#This Row],[Balance]]&gt;200000,"High"
)</f>
        <v>Low</v>
      </c>
    </row>
    <row r="1253" spans="1:29" x14ac:dyDescent="0.25">
      <c r="A1253" s="1" t="s">
        <v>1285</v>
      </c>
      <c r="B1253" s="1" t="s">
        <v>6059</v>
      </c>
      <c r="C1253" s="1" t="s">
        <v>5832</v>
      </c>
      <c r="D1253" s="2">
        <v>42950</v>
      </c>
      <c r="E1253">
        <v>65133</v>
      </c>
      <c r="F1253">
        <v>562</v>
      </c>
      <c r="G1253">
        <v>12837</v>
      </c>
      <c r="H1253" s="1" t="s">
        <v>5833</v>
      </c>
      <c r="I1253" s="1" t="s">
        <v>6635</v>
      </c>
      <c r="J1253" s="1" t="s">
        <v>6245</v>
      </c>
      <c r="K1253">
        <v>28</v>
      </c>
      <c r="L1253" s="1" t="s">
        <v>6256</v>
      </c>
      <c r="M1253" s="1" t="s">
        <v>6251</v>
      </c>
      <c r="N1253">
        <v>82768</v>
      </c>
      <c r="O1253" s="1" t="s">
        <v>6243</v>
      </c>
      <c r="P1253" s="2">
        <v>42293</v>
      </c>
      <c r="Q1253" s="2">
        <v>45184</v>
      </c>
      <c r="R1253" s="1" t="s">
        <v>6897</v>
      </c>
      <c r="S1253" s="1" t="s">
        <v>6909</v>
      </c>
      <c r="T1253" s="1" t="s">
        <v>23</v>
      </c>
      <c r="U1253">
        <v>6997</v>
      </c>
      <c r="V1253" s="1" t="s">
        <v>10</v>
      </c>
      <c r="W1253" s="1" t="s">
        <v>50</v>
      </c>
      <c r="X1253" s="2">
        <f t="shared" ca="1" si="19"/>
        <v>45937</v>
      </c>
      <c r="Y1253" s="1">
        <f ca="1">ROUND(YEARFRAC(Merge1[[#This Row],[Join_Date]],Merge1[[#This Row],[Today]], 3),0)</f>
        <v>10</v>
      </c>
      <c r="Z1253" s="1" t="str" cm="1">
        <f t="array" aca="1" ref="Z1253" ca="1">_xlfn.IFS(
   Merge1[[#This Row],[Customer Tenure]]&lt;=2,"New",
   Merge1[[#This Row],[Customer Tenure]]&lt;=5,"Emerging",
  Merge1[[#This Row],[Customer Tenure]]&lt;9,"Established",
   TRUE,"Loyal"
)</f>
        <v>Loyal</v>
      </c>
      <c r="AA1253" s="1" t="str" cm="1">
        <f t="array" ref="AA1253">_xlfn.IFS(Merge1[[#This Row],[Income]]&lt;=30000,"Low",Merge1[[#This Row],[Income]]&lt;=60000,"Medium",Merge1[[#This Row],[Income]]&lt;=100000,"High", Merge1[[#This Row],[Income]]&gt;100000," Premium")</f>
        <v>High</v>
      </c>
      <c r="AB1253" s="1" t="str" cm="1">
        <f t="array" ref="AB1253">_xlfn.IFS(Merge1[[#This Row],[Age]]&lt;= 28,"Gen Z", Merge1[[#This Row],[Age]]&lt;=44,"Millennials", Merge1[[#This Row],[Age]]&lt;=60,"Gen X", Merge1[[#This Row],[Age]]&gt;60,"Baby Boomers")</f>
        <v>Gen Z</v>
      </c>
      <c r="AC1253" s="1" t="str" cm="1">
        <f t="array" ref="AC1253">_xlfn.IFS(
    Merge1[[#This Row],[Balance]]&lt;=50000,"Low",
    Merge1[[#This Row],[Balance]]&lt;=200000,"Medium",
    Merge1[[#This Row],[Balance]]&gt;200000,"High"
)</f>
        <v>Medium</v>
      </c>
    </row>
    <row r="1254" spans="1:29" x14ac:dyDescent="0.25">
      <c r="A1254" s="1" t="s">
        <v>82</v>
      </c>
      <c r="B1254" s="1" t="s">
        <v>5999</v>
      </c>
      <c r="C1254" s="1" t="s">
        <v>5835</v>
      </c>
      <c r="D1254" s="2">
        <v>43962</v>
      </c>
      <c r="E1254">
        <v>277954</v>
      </c>
      <c r="F1254">
        <v>745</v>
      </c>
      <c r="G1254">
        <v>0</v>
      </c>
      <c r="H1254" s="1" t="s">
        <v>5833</v>
      </c>
      <c r="I1254" s="1" t="s">
        <v>6310</v>
      </c>
      <c r="J1254" s="1" t="s">
        <v>6245</v>
      </c>
      <c r="K1254">
        <v>74</v>
      </c>
      <c r="L1254" s="1" t="s">
        <v>6246</v>
      </c>
      <c r="M1254" s="1" t="s">
        <v>6262</v>
      </c>
      <c r="N1254">
        <v>132855</v>
      </c>
      <c r="O1254" s="1" t="s">
        <v>6248</v>
      </c>
      <c r="P1254" s="2">
        <v>44752</v>
      </c>
      <c r="Q1254" s="2">
        <v>45349</v>
      </c>
      <c r="R1254" s="1" t="s">
        <v>6885</v>
      </c>
      <c r="S1254" s="1" t="s">
        <v>6886</v>
      </c>
      <c r="T1254" s="1" t="s">
        <v>28</v>
      </c>
      <c r="U1254">
        <v>7985</v>
      </c>
      <c r="V1254" s="1" t="s">
        <v>15</v>
      </c>
      <c r="W1254" s="1" t="s">
        <v>11</v>
      </c>
      <c r="X1254" s="2">
        <f t="shared" ca="1" si="19"/>
        <v>45937</v>
      </c>
      <c r="Y1254" s="1">
        <f ca="1">ROUND(YEARFRAC(Merge1[[#This Row],[Join_Date]],Merge1[[#This Row],[Today]], 3),0)</f>
        <v>3</v>
      </c>
      <c r="Z1254" s="1" t="str" cm="1">
        <f t="array" aca="1" ref="Z1254" ca="1">_xlfn.IFS(
   Merge1[[#This Row],[Customer Tenure]]&lt;=2,"New",
   Merge1[[#This Row],[Customer Tenure]]&lt;=5,"Emerging",
  Merge1[[#This Row],[Customer Tenure]]&lt;9,"Established",
   TRUE,"Loyal"
)</f>
        <v>Emerging</v>
      </c>
      <c r="AA1254" s="1" t="str" cm="1">
        <f t="array" ref="AA1254">_xlfn.IFS(Merge1[[#This Row],[Income]]&lt;=30000,"Low",Merge1[[#This Row],[Income]]&lt;=60000,"Medium",Merge1[[#This Row],[Income]]&lt;=100000,"High", Merge1[[#This Row],[Income]]&gt;100000," Premium")</f>
        <v xml:space="preserve"> Premium</v>
      </c>
      <c r="AB1254" s="1" t="str" cm="1">
        <f t="array" ref="AB1254">_xlfn.IFS(Merge1[[#This Row],[Age]]&lt;= 28,"Gen Z", Merge1[[#This Row],[Age]]&lt;=44,"Millennials", Merge1[[#This Row],[Age]]&lt;=60,"Gen X", Merge1[[#This Row],[Age]]&gt;60,"Baby Boomers")</f>
        <v>Baby Boomers</v>
      </c>
      <c r="AC1254" s="1" t="str" cm="1">
        <f t="array" ref="AC1254">_xlfn.IFS(
    Merge1[[#This Row],[Balance]]&lt;=50000,"Low",
    Merge1[[#This Row],[Balance]]&lt;=200000,"Medium",
    Merge1[[#This Row],[Balance]]&gt;200000,"High"
)</f>
        <v>High</v>
      </c>
    </row>
    <row r="1255" spans="1:29" x14ac:dyDescent="0.25">
      <c r="A1255" s="1" t="s">
        <v>469</v>
      </c>
      <c r="B1255" s="1" t="s">
        <v>6122</v>
      </c>
      <c r="C1255" s="1" t="s">
        <v>5846</v>
      </c>
      <c r="D1255" s="2">
        <v>42297</v>
      </c>
      <c r="E1255">
        <v>210048</v>
      </c>
      <c r="F1255">
        <v>603</v>
      </c>
      <c r="G1255">
        <v>0</v>
      </c>
      <c r="H1255" s="1" t="s">
        <v>5833</v>
      </c>
      <c r="I1255" s="1" t="s">
        <v>6487</v>
      </c>
      <c r="J1255" s="1" t="s">
        <v>6245</v>
      </c>
      <c r="K1255">
        <v>68</v>
      </c>
      <c r="L1255" s="1" t="s">
        <v>6241</v>
      </c>
      <c r="M1255" s="1" t="s">
        <v>6251</v>
      </c>
      <c r="N1255">
        <v>109186</v>
      </c>
      <c r="O1255" s="1" t="s">
        <v>6243</v>
      </c>
      <c r="P1255" s="2">
        <v>43008</v>
      </c>
      <c r="Q1255" s="2">
        <v>45211</v>
      </c>
      <c r="R1255" s="1" t="s">
        <v>6912</v>
      </c>
      <c r="S1255" s="1" t="s">
        <v>6913</v>
      </c>
      <c r="T1255" s="1" t="s">
        <v>23</v>
      </c>
      <c r="U1255">
        <v>2892</v>
      </c>
      <c r="V1255" s="1" t="s">
        <v>24</v>
      </c>
      <c r="W1255" s="1" t="s">
        <v>25</v>
      </c>
      <c r="X1255" s="2">
        <f t="shared" ca="1" si="19"/>
        <v>45937</v>
      </c>
      <c r="Y1255" s="1">
        <f ca="1">ROUND(YEARFRAC(Merge1[[#This Row],[Join_Date]],Merge1[[#This Row],[Today]], 3),0)</f>
        <v>8</v>
      </c>
      <c r="Z1255" s="1" t="str" cm="1">
        <f t="array" aca="1" ref="Z1255" ca="1">_xlfn.IFS(
   Merge1[[#This Row],[Customer Tenure]]&lt;=2,"New",
   Merge1[[#This Row],[Customer Tenure]]&lt;=5,"Emerging",
  Merge1[[#This Row],[Customer Tenure]]&lt;9,"Established",
   TRUE,"Loyal"
)</f>
        <v>Established</v>
      </c>
      <c r="AA1255" s="1" t="str" cm="1">
        <f t="array" ref="AA1255">_xlfn.IFS(Merge1[[#This Row],[Income]]&lt;=30000,"Low",Merge1[[#This Row],[Income]]&lt;=60000,"Medium",Merge1[[#This Row],[Income]]&lt;=100000,"High", Merge1[[#This Row],[Income]]&gt;100000," Premium")</f>
        <v xml:space="preserve"> Premium</v>
      </c>
      <c r="AB1255" s="1" t="str" cm="1">
        <f t="array" ref="AB1255">_xlfn.IFS(Merge1[[#This Row],[Age]]&lt;= 28,"Gen Z", Merge1[[#This Row],[Age]]&lt;=44,"Millennials", Merge1[[#This Row],[Age]]&lt;=60,"Gen X", Merge1[[#This Row],[Age]]&gt;60,"Baby Boomers")</f>
        <v>Baby Boomers</v>
      </c>
      <c r="AC1255" s="1" t="str" cm="1">
        <f t="array" ref="AC1255">_xlfn.IFS(
    Merge1[[#This Row],[Balance]]&lt;=50000,"Low",
    Merge1[[#This Row],[Balance]]&lt;=200000,"Medium",
    Merge1[[#This Row],[Balance]]&gt;200000,"High"
)</f>
        <v>High</v>
      </c>
    </row>
    <row r="1256" spans="1:29" x14ac:dyDescent="0.25">
      <c r="A1256" s="1" t="s">
        <v>1685</v>
      </c>
      <c r="B1256" s="1" t="s">
        <v>5965</v>
      </c>
      <c r="C1256" s="1" t="s">
        <v>5842</v>
      </c>
      <c r="D1256" s="2">
        <v>44895</v>
      </c>
      <c r="E1256">
        <v>439529</v>
      </c>
      <c r="F1256">
        <v>587</v>
      </c>
      <c r="G1256">
        <v>0</v>
      </c>
      <c r="H1256" s="1" t="s">
        <v>5833</v>
      </c>
      <c r="I1256" s="1" t="s">
        <v>6261</v>
      </c>
      <c r="J1256" s="1" t="s">
        <v>6240</v>
      </c>
      <c r="K1256">
        <v>42</v>
      </c>
      <c r="L1256" s="1" t="s">
        <v>6241</v>
      </c>
      <c r="M1256" s="1" t="s">
        <v>6262</v>
      </c>
      <c r="N1256">
        <v>87364</v>
      </c>
      <c r="O1256" s="1" t="s">
        <v>6248</v>
      </c>
      <c r="P1256" s="2">
        <v>43026</v>
      </c>
      <c r="Q1256" s="2">
        <v>45362</v>
      </c>
      <c r="R1256" s="1" t="s">
        <v>6899</v>
      </c>
      <c r="S1256" s="1" t="s">
        <v>6900</v>
      </c>
      <c r="T1256" s="1" t="s">
        <v>9</v>
      </c>
      <c r="U1256">
        <v>5259</v>
      </c>
      <c r="V1256" s="1" t="s">
        <v>15</v>
      </c>
      <c r="W1256" s="1" t="s">
        <v>11</v>
      </c>
      <c r="X1256" s="2">
        <f t="shared" ca="1" si="19"/>
        <v>45937</v>
      </c>
      <c r="Y1256" s="1">
        <f ca="1">ROUND(YEARFRAC(Merge1[[#This Row],[Join_Date]],Merge1[[#This Row],[Today]], 3),0)</f>
        <v>8</v>
      </c>
      <c r="Z1256" s="1" t="str" cm="1">
        <f t="array" aca="1" ref="Z1256" ca="1">_xlfn.IFS(
   Merge1[[#This Row],[Customer Tenure]]&lt;=2,"New",
   Merge1[[#This Row],[Customer Tenure]]&lt;=5,"Emerging",
  Merge1[[#This Row],[Customer Tenure]]&lt;9,"Established",
   TRUE,"Loyal"
)</f>
        <v>Established</v>
      </c>
      <c r="AA1256" s="1" t="str" cm="1">
        <f t="array" ref="AA1256">_xlfn.IFS(Merge1[[#This Row],[Income]]&lt;=30000,"Low",Merge1[[#This Row],[Income]]&lt;=60000,"Medium",Merge1[[#This Row],[Income]]&lt;=100000,"High", Merge1[[#This Row],[Income]]&gt;100000," Premium")</f>
        <v>High</v>
      </c>
      <c r="AB1256" s="1" t="str" cm="1">
        <f t="array" ref="AB1256">_xlfn.IFS(Merge1[[#This Row],[Age]]&lt;= 28,"Gen Z", Merge1[[#This Row],[Age]]&lt;=44,"Millennials", Merge1[[#This Row],[Age]]&lt;=60,"Gen X", Merge1[[#This Row],[Age]]&gt;60,"Baby Boomers")</f>
        <v>Millennials</v>
      </c>
      <c r="AC1256" s="1" t="str" cm="1">
        <f t="array" ref="AC1256">_xlfn.IFS(
    Merge1[[#This Row],[Balance]]&lt;=50000,"Low",
    Merge1[[#This Row],[Balance]]&lt;=200000,"Medium",
    Merge1[[#This Row],[Balance]]&gt;200000,"High"
)</f>
        <v>High</v>
      </c>
    </row>
    <row r="1257" spans="1:29" x14ac:dyDescent="0.25">
      <c r="A1257" s="1" t="s">
        <v>477</v>
      </c>
      <c r="B1257" s="1" t="s">
        <v>6127</v>
      </c>
      <c r="C1257" s="1" t="s">
        <v>5846</v>
      </c>
      <c r="D1257" s="2">
        <v>45035</v>
      </c>
      <c r="E1257">
        <v>426149</v>
      </c>
      <c r="F1257">
        <v>630</v>
      </c>
      <c r="G1257">
        <v>0</v>
      </c>
      <c r="H1257" s="1" t="s">
        <v>5833</v>
      </c>
      <c r="I1257" s="1" t="s">
        <v>6437</v>
      </c>
      <c r="J1257" s="1" t="s">
        <v>6245</v>
      </c>
      <c r="K1257">
        <v>43</v>
      </c>
      <c r="L1257" s="1" t="s">
        <v>6260</v>
      </c>
      <c r="M1257" s="1" t="s">
        <v>6247</v>
      </c>
      <c r="N1257">
        <v>21435</v>
      </c>
      <c r="O1257" s="1" t="s">
        <v>6243</v>
      </c>
      <c r="P1257" s="2">
        <v>44015</v>
      </c>
      <c r="Q1257" s="2">
        <v>45419</v>
      </c>
      <c r="R1257" s="1" t="s">
        <v>6906</v>
      </c>
      <c r="S1257" s="1" t="s">
        <v>6918</v>
      </c>
      <c r="T1257" s="1" t="s">
        <v>28</v>
      </c>
      <c r="U1257">
        <v>2821</v>
      </c>
      <c r="V1257" s="1" t="s">
        <v>19</v>
      </c>
      <c r="W1257" s="1" t="s">
        <v>55</v>
      </c>
      <c r="X1257" s="2">
        <f t="shared" ca="1" si="19"/>
        <v>45937</v>
      </c>
      <c r="Y1257" s="1">
        <f ca="1">ROUND(YEARFRAC(Merge1[[#This Row],[Join_Date]],Merge1[[#This Row],[Today]], 3),0)</f>
        <v>5</v>
      </c>
      <c r="Z1257" s="1" t="str" cm="1">
        <f t="array" aca="1" ref="Z1257" ca="1">_xlfn.IFS(
   Merge1[[#This Row],[Customer Tenure]]&lt;=2,"New",
   Merge1[[#This Row],[Customer Tenure]]&lt;=5,"Emerging",
  Merge1[[#This Row],[Customer Tenure]]&lt;9,"Established",
   TRUE,"Loyal"
)</f>
        <v>Emerging</v>
      </c>
      <c r="AA1257" s="1" t="str" cm="1">
        <f t="array" ref="AA1257">_xlfn.IFS(Merge1[[#This Row],[Income]]&lt;=30000,"Low",Merge1[[#This Row],[Income]]&lt;=60000,"Medium",Merge1[[#This Row],[Income]]&lt;=100000,"High", Merge1[[#This Row],[Income]]&gt;100000," Premium")</f>
        <v>Low</v>
      </c>
      <c r="AB1257" s="1" t="str" cm="1">
        <f t="array" ref="AB1257">_xlfn.IFS(Merge1[[#This Row],[Age]]&lt;= 28,"Gen Z", Merge1[[#This Row],[Age]]&lt;=44,"Millennials", Merge1[[#This Row],[Age]]&lt;=60,"Gen X", Merge1[[#This Row],[Age]]&gt;60,"Baby Boomers")</f>
        <v>Millennials</v>
      </c>
      <c r="AC1257" s="1" t="str" cm="1">
        <f t="array" ref="AC1257">_xlfn.IFS(
    Merge1[[#This Row],[Balance]]&lt;=50000,"Low",
    Merge1[[#This Row],[Balance]]&lt;=200000,"Medium",
    Merge1[[#This Row],[Balance]]&gt;200000,"High"
)</f>
        <v>High</v>
      </c>
    </row>
    <row r="1258" spans="1:29" x14ac:dyDescent="0.25">
      <c r="A1258" s="1" t="s">
        <v>1211</v>
      </c>
      <c r="B1258" s="1" t="s">
        <v>6120</v>
      </c>
      <c r="C1258" s="1" t="s">
        <v>5835</v>
      </c>
      <c r="D1258" s="2">
        <v>44728</v>
      </c>
      <c r="E1258">
        <v>184514</v>
      </c>
      <c r="F1258">
        <v>561</v>
      </c>
      <c r="G1258">
        <v>0</v>
      </c>
      <c r="H1258" s="1" t="s">
        <v>5838</v>
      </c>
      <c r="I1258" s="1" t="s">
        <v>6857</v>
      </c>
      <c r="J1258" s="1" t="s">
        <v>6240</v>
      </c>
      <c r="K1258">
        <v>34</v>
      </c>
      <c r="L1258" s="1" t="s">
        <v>6256</v>
      </c>
      <c r="M1258" s="1" t="s">
        <v>6257</v>
      </c>
      <c r="N1258">
        <v>42911</v>
      </c>
      <c r="O1258" s="1" t="s">
        <v>6248</v>
      </c>
      <c r="P1258" s="2">
        <v>42920</v>
      </c>
      <c r="Q1258" s="2">
        <v>45522</v>
      </c>
      <c r="R1258" s="1" t="s">
        <v>6889</v>
      </c>
      <c r="S1258" s="1" t="s">
        <v>6890</v>
      </c>
      <c r="T1258" s="1" t="s">
        <v>14</v>
      </c>
      <c r="U1258">
        <v>5537</v>
      </c>
      <c r="V1258" s="1" t="s">
        <v>24</v>
      </c>
      <c r="W1258" s="1" t="s">
        <v>40</v>
      </c>
      <c r="X1258" s="2">
        <f t="shared" ca="1" si="19"/>
        <v>45937</v>
      </c>
      <c r="Y1258" s="1">
        <f ca="1">ROUND(YEARFRAC(Merge1[[#This Row],[Join_Date]],Merge1[[#This Row],[Today]], 3),0)</f>
        <v>8</v>
      </c>
      <c r="Z1258" s="1" t="str" cm="1">
        <f t="array" aca="1" ref="Z1258" ca="1">_xlfn.IFS(
   Merge1[[#This Row],[Customer Tenure]]&lt;=2,"New",
   Merge1[[#This Row],[Customer Tenure]]&lt;=5,"Emerging",
  Merge1[[#This Row],[Customer Tenure]]&lt;9,"Established",
   TRUE,"Loyal"
)</f>
        <v>Established</v>
      </c>
      <c r="AA1258" s="1" t="str" cm="1">
        <f t="array" ref="AA1258">_xlfn.IFS(Merge1[[#This Row],[Income]]&lt;=30000,"Low",Merge1[[#This Row],[Income]]&lt;=60000,"Medium",Merge1[[#This Row],[Income]]&lt;=100000,"High", Merge1[[#This Row],[Income]]&gt;100000," Premium")</f>
        <v>Medium</v>
      </c>
      <c r="AB1258" s="1" t="str" cm="1">
        <f t="array" ref="AB1258">_xlfn.IFS(Merge1[[#This Row],[Age]]&lt;= 28,"Gen Z", Merge1[[#This Row],[Age]]&lt;=44,"Millennials", Merge1[[#This Row],[Age]]&lt;=60,"Gen X", Merge1[[#This Row],[Age]]&gt;60,"Baby Boomers")</f>
        <v>Millennials</v>
      </c>
      <c r="AC1258" s="1" t="str" cm="1">
        <f t="array" ref="AC1258">_xlfn.IFS(
    Merge1[[#This Row],[Balance]]&lt;=50000,"Low",
    Merge1[[#This Row],[Balance]]&lt;=200000,"Medium",
    Merge1[[#This Row],[Balance]]&gt;200000,"High"
)</f>
        <v>Medium</v>
      </c>
    </row>
    <row r="1259" spans="1:29" x14ac:dyDescent="0.25">
      <c r="A1259" s="1" t="s">
        <v>794</v>
      </c>
      <c r="B1259" s="1" t="s">
        <v>6028</v>
      </c>
      <c r="C1259" s="1" t="s">
        <v>5842</v>
      </c>
      <c r="D1259" s="2">
        <v>42667</v>
      </c>
      <c r="E1259">
        <v>35931</v>
      </c>
      <c r="F1259">
        <v>305</v>
      </c>
      <c r="G1259">
        <v>0</v>
      </c>
      <c r="H1259" s="1" t="s">
        <v>5833</v>
      </c>
      <c r="I1259" s="1" t="s">
        <v>6298</v>
      </c>
      <c r="J1259" s="1" t="s">
        <v>6240</v>
      </c>
      <c r="K1259">
        <v>56</v>
      </c>
      <c r="L1259" s="1" t="s">
        <v>6241</v>
      </c>
      <c r="M1259" s="1" t="s">
        <v>6266</v>
      </c>
      <c r="N1259">
        <v>93781</v>
      </c>
      <c r="O1259" s="1" t="s">
        <v>6248</v>
      </c>
      <c r="P1259" s="2">
        <v>42565</v>
      </c>
      <c r="Q1259" s="2">
        <v>45555</v>
      </c>
      <c r="R1259" s="1" t="s">
        <v>6897</v>
      </c>
      <c r="S1259" s="1" t="s">
        <v>6898</v>
      </c>
      <c r="T1259" s="1" t="s">
        <v>14</v>
      </c>
      <c r="U1259">
        <v>1894</v>
      </c>
      <c r="V1259" s="1" t="s">
        <v>10</v>
      </c>
      <c r="W1259" s="1" t="s">
        <v>45</v>
      </c>
      <c r="X1259" s="2">
        <f t="shared" ca="1" si="19"/>
        <v>45937</v>
      </c>
      <c r="Y1259" s="1">
        <f ca="1">ROUND(YEARFRAC(Merge1[[#This Row],[Join_Date]],Merge1[[#This Row],[Today]], 3),0)</f>
        <v>9</v>
      </c>
      <c r="Z1259" s="1" t="str" cm="1">
        <f t="array" aca="1" ref="Z1259" ca="1">_xlfn.IFS(
   Merge1[[#This Row],[Customer Tenure]]&lt;=2,"New",
   Merge1[[#This Row],[Customer Tenure]]&lt;=5,"Emerging",
  Merge1[[#This Row],[Customer Tenure]]&lt;9,"Established",
   TRUE,"Loyal"
)</f>
        <v>Loyal</v>
      </c>
      <c r="AA1259" s="1" t="str" cm="1">
        <f t="array" ref="AA1259">_xlfn.IFS(Merge1[[#This Row],[Income]]&lt;=30000,"Low",Merge1[[#This Row],[Income]]&lt;=60000,"Medium",Merge1[[#This Row],[Income]]&lt;=100000,"High", Merge1[[#This Row],[Income]]&gt;100000," Premium")</f>
        <v>High</v>
      </c>
      <c r="AB1259" s="1" t="str" cm="1">
        <f t="array" ref="AB1259">_xlfn.IFS(Merge1[[#This Row],[Age]]&lt;= 28,"Gen Z", Merge1[[#This Row],[Age]]&lt;=44,"Millennials", Merge1[[#This Row],[Age]]&lt;=60,"Gen X", Merge1[[#This Row],[Age]]&gt;60,"Baby Boomers")</f>
        <v>Gen X</v>
      </c>
      <c r="AC1259" s="1" t="str" cm="1">
        <f t="array" ref="AC1259">_xlfn.IFS(
    Merge1[[#This Row],[Balance]]&lt;=50000,"Low",
    Merge1[[#This Row],[Balance]]&lt;=200000,"Medium",
    Merge1[[#This Row],[Balance]]&gt;200000,"High"
)</f>
        <v>Low</v>
      </c>
    </row>
    <row r="1260" spans="1:29" x14ac:dyDescent="0.25">
      <c r="A1260" s="1" t="s">
        <v>310</v>
      </c>
      <c r="B1260" s="1" t="s">
        <v>5879</v>
      </c>
      <c r="C1260" s="1" t="s">
        <v>5835</v>
      </c>
      <c r="D1260" s="2">
        <v>43354</v>
      </c>
      <c r="E1260">
        <v>485581</v>
      </c>
      <c r="F1260">
        <v>546</v>
      </c>
      <c r="G1260">
        <v>0</v>
      </c>
      <c r="H1260" s="1" t="s">
        <v>5833</v>
      </c>
      <c r="I1260" s="1" t="s">
        <v>6747</v>
      </c>
      <c r="J1260" s="1" t="s">
        <v>6245</v>
      </c>
      <c r="K1260">
        <v>70</v>
      </c>
      <c r="L1260" s="1" t="s">
        <v>6256</v>
      </c>
      <c r="M1260" s="1" t="s">
        <v>6266</v>
      </c>
      <c r="N1260">
        <v>106652</v>
      </c>
      <c r="O1260" s="1" t="s">
        <v>6243</v>
      </c>
      <c r="P1260" s="2">
        <v>45702</v>
      </c>
      <c r="Q1260" s="2">
        <v>45732</v>
      </c>
      <c r="R1260" s="1" t="s">
        <v>6899</v>
      </c>
      <c r="S1260" s="1" t="s">
        <v>6914</v>
      </c>
      <c r="T1260" s="1" t="s">
        <v>9</v>
      </c>
      <c r="U1260">
        <v>9720</v>
      </c>
      <c r="V1260" s="1" t="s">
        <v>15</v>
      </c>
      <c r="W1260" s="1" t="s">
        <v>45</v>
      </c>
      <c r="X1260" s="2">
        <f t="shared" ca="1" si="19"/>
        <v>45937</v>
      </c>
      <c r="Y1260" s="1">
        <f ca="1">ROUND(YEARFRAC(Merge1[[#This Row],[Join_Date]],Merge1[[#This Row],[Today]], 3),0)</f>
        <v>1</v>
      </c>
      <c r="Z1260" s="1" t="str" cm="1">
        <f t="array" aca="1" ref="Z1260" ca="1">_xlfn.IFS(
   Merge1[[#This Row],[Customer Tenure]]&lt;=2,"New",
   Merge1[[#This Row],[Customer Tenure]]&lt;=5,"Emerging",
  Merge1[[#This Row],[Customer Tenure]]&lt;9,"Established",
   TRUE,"Loyal"
)</f>
        <v>New</v>
      </c>
      <c r="AA1260" s="1" t="str" cm="1">
        <f t="array" ref="AA1260">_xlfn.IFS(Merge1[[#This Row],[Income]]&lt;=30000,"Low",Merge1[[#This Row],[Income]]&lt;=60000,"Medium",Merge1[[#This Row],[Income]]&lt;=100000,"High", Merge1[[#This Row],[Income]]&gt;100000," Premium")</f>
        <v xml:space="preserve"> Premium</v>
      </c>
      <c r="AB1260" s="1" t="str" cm="1">
        <f t="array" ref="AB1260">_xlfn.IFS(Merge1[[#This Row],[Age]]&lt;= 28,"Gen Z", Merge1[[#This Row],[Age]]&lt;=44,"Millennials", Merge1[[#This Row],[Age]]&lt;=60,"Gen X", Merge1[[#This Row],[Age]]&gt;60,"Baby Boomers")</f>
        <v>Baby Boomers</v>
      </c>
      <c r="AC1260" s="1" t="str" cm="1">
        <f t="array" ref="AC1260">_xlfn.IFS(
    Merge1[[#This Row],[Balance]]&lt;=50000,"Low",
    Merge1[[#This Row],[Balance]]&lt;=200000,"Medium",
    Merge1[[#This Row],[Balance]]&gt;200000,"High"
)</f>
        <v>High</v>
      </c>
    </row>
    <row r="1261" spans="1:29" x14ac:dyDescent="0.25">
      <c r="A1261" s="1" t="s">
        <v>936</v>
      </c>
      <c r="B1261" s="1" t="s">
        <v>6033</v>
      </c>
      <c r="C1261" s="1" t="s">
        <v>5832</v>
      </c>
      <c r="D1261" s="2">
        <v>43313</v>
      </c>
      <c r="E1261">
        <v>306093</v>
      </c>
      <c r="F1261">
        <v>321</v>
      </c>
      <c r="G1261">
        <v>0</v>
      </c>
      <c r="H1261" s="1" t="s">
        <v>5833</v>
      </c>
      <c r="I1261" s="1" t="s">
        <v>6517</v>
      </c>
      <c r="J1261" s="1" t="s">
        <v>6240</v>
      </c>
      <c r="K1261">
        <v>46</v>
      </c>
      <c r="L1261" s="1" t="s">
        <v>6256</v>
      </c>
      <c r="M1261" s="1" t="s">
        <v>6247</v>
      </c>
      <c r="N1261">
        <v>32857</v>
      </c>
      <c r="O1261" s="1" t="s">
        <v>6243</v>
      </c>
      <c r="P1261" s="2">
        <v>44799</v>
      </c>
      <c r="Q1261" s="2">
        <v>45503</v>
      </c>
      <c r="R1261" s="1" t="s">
        <v>6891</v>
      </c>
      <c r="S1261" s="1" t="s">
        <v>6895</v>
      </c>
      <c r="T1261" s="1" t="s">
        <v>9</v>
      </c>
      <c r="U1261">
        <v>8823</v>
      </c>
      <c r="V1261" s="1" t="s">
        <v>19</v>
      </c>
      <c r="W1261" s="1" t="s">
        <v>29</v>
      </c>
      <c r="X1261" s="2">
        <f t="shared" ca="1" si="19"/>
        <v>45937</v>
      </c>
      <c r="Y1261" s="1">
        <f ca="1">ROUND(YEARFRAC(Merge1[[#This Row],[Join_Date]],Merge1[[#This Row],[Today]], 3),0)</f>
        <v>3</v>
      </c>
      <c r="Z1261" s="1" t="str" cm="1">
        <f t="array" aca="1" ref="Z1261" ca="1">_xlfn.IFS(
   Merge1[[#This Row],[Customer Tenure]]&lt;=2,"New",
   Merge1[[#This Row],[Customer Tenure]]&lt;=5,"Emerging",
  Merge1[[#This Row],[Customer Tenure]]&lt;9,"Established",
   TRUE,"Loyal"
)</f>
        <v>Emerging</v>
      </c>
      <c r="AA1261" s="1" t="str" cm="1">
        <f t="array" ref="AA1261">_xlfn.IFS(Merge1[[#This Row],[Income]]&lt;=30000,"Low",Merge1[[#This Row],[Income]]&lt;=60000,"Medium",Merge1[[#This Row],[Income]]&lt;=100000,"High", Merge1[[#This Row],[Income]]&gt;100000," Premium")</f>
        <v>Medium</v>
      </c>
      <c r="AB1261" s="1" t="str" cm="1">
        <f t="array" ref="AB1261">_xlfn.IFS(Merge1[[#This Row],[Age]]&lt;= 28,"Gen Z", Merge1[[#This Row],[Age]]&lt;=44,"Millennials", Merge1[[#This Row],[Age]]&lt;=60,"Gen X", Merge1[[#This Row],[Age]]&gt;60,"Baby Boomers")</f>
        <v>Gen X</v>
      </c>
      <c r="AC1261" s="1" t="str" cm="1">
        <f t="array" ref="AC1261">_xlfn.IFS(
    Merge1[[#This Row],[Balance]]&lt;=50000,"Low",
    Merge1[[#This Row],[Balance]]&lt;=200000,"Medium",
    Merge1[[#This Row],[Balance]]&gt;200000,"High"
)</f>
        <v>High</v>
      </c>
    </row>
    <row r="1262" spans="1:29" x14ac:dyDescent="0.25">
      <c r="A1262" s="1" t="s">
        <v>166</v>
      </c>
      <c r="B1262" s="1" t="s">
        <v>5905</v>
      </c>
      <c r="C1262" s="1" t="s">
        <v>5842</v>
      </c>
      <c r="D1262" s="2">
        <v>45642</v>
      </c>
      <c r="E1262">
        <v>331607</v>
      </c>
      <c r="F1262">
        <v>410</v>
      </c>
      <c r="G1262">
        <v>429606</v>
      </c>
      <c r="H1262" s="1" t="s">
        <v>5850</v>
      </c>
      <c r="I1262" s="1" t="s">
        <v>6759</v>
      </c>
      <c r="J1262" s="1" t="s">
        <v>6245</v>
      </c>
      <c r="K1262">
        <v>33</v>
      </c>
      <c r="L1262" s="1" t="s">
        <v>6241</v>
      </c>
      <c r="M1262" s="1" t="s">
        <v>6266</v>
      </c>
      <c r="N1262">
        <v>108397</v>
      </c>
      <c r="O1262" s="1" t="s">
        <v>6243</v>
      </c>
      <c r="P1262" s="2">
        <v>42587</v>
      </c>
      <c r="Q1262" s="2">
        <v>45749</v>
      </c>
      <c r="R1262" s="1" t="s">
        <v>6893</v>
      </c>
      <c r="S1262" s="1" t="s">
        <v>6894</v>
      </c>
      <c r="T1262" s="1" t="s">
        <v>9</v>
      </c>
      <c r="U1262">
        <v>5083</v>
      </c>
      <c r="V1262" s="1" t="s">
        <v>19</v>
      </c>
      <c r="W1262" s="1" t="s">
        <v>45</v>
      </c>
      <c r="X1262" s="2">
        <f t="shared" ca="1" si="19"/>
        <v>45937</v>
      </c>
      <c r="Y1262" s="1">
        <f ca="1">ROUND(YEARFRAC(Merge1[[#This Row],[Join_Date]],Merge1[[#This Row],[Today]], 3),0)</f>
        <v>9</v>
      </c>
      <c r="Z1262" s="1" t="str" cm="1">
        <f t="array" aca="1" ref="Z1262" ca="1">_xlfn.IFS(
   Merge1[[#This Row],[Customer Tenure]]&lt;=2,"New",
   Merge1[[#This Row],[Customer Tenure]]&lt;=5,"Emerging",
  Merge1[[#This Row],[Customer Tenure]]&lt;9,"Established",
   TRUE,"Loyal"
)</f>
        <v>Loyal</v>
      </c>
      <c r="AA1262" s="1" t="str" cm="1">
        <f t="array" ref="AA1262">_xlfn.IFS(Merge1[[#This Row],[Income]]&lt;=30000,"Low",Merge1[[#This Row],[Income]]&lt;=60000,"Medium",Merge1[[#This Row],[Income]]&lt;=100000,"High", Merge1[[#This Row],[Income]]&gt;100000," Premium")</f>
        <v xml:space="preserve"> Premium</v>
      </c>
      <c r="AB1262" s="1" t="str" cm="1">
        <f t="array" ref="AB1262">_xlfn.IFS(Merge1[[#This Row],[Age]]&lt;= 28,"Gen Z", Merge1[[#This Row],[Age]]&lt;=44,"Millennials", Merge1[[#This Row],[Age]]&lt;=60,"Gen X", Merge1[[#This Row],[Age]]&gt;60,"Baby Boomers")</f>
        <v>Millennials</v>
      </c>
      <c r="AC1262" s="1" t="str" cm="1">
        <f t="array" ref="AC1262">_xlfn.IFS(
    Merge1[[#This Row],[Balance]]&lt;=50000,"Low",
    Merge1[[#This Row],[Balance]]&lt;=200000,"Medium",
    Merge1[[#This Row],[Balance]]&gt;200000,"High"
)</f>
        <v>High</v>
      </c>
    </row>
    <row r="1263" spans="1:29" x14ac:dyDescent="0.25">
      <c r="A1263" s="1" t="s">
        <v>1042</v>
      </c>
      <c r="B1263" s="1" t="s">
        <v>5862</v>
      </c>
      <c r="C1263" s="1" t="s">
        <v>5835</v>
      </c>
      <c r="D1263" s="2">
        <v>42291</v>
      </c>
      <c r="E1263">
        <v>440511</v>
      </c>
      <c r="F1263">
        <v>788</v>
      </c>
      <c r="G1263">
        <v>0</v>
      </c>
      <c r="H1263" s="1" t="s">
        <v>5833</v>
      </c>
      <c r="I1263" s="1" t="s">
        <v>6433</v>
      </c>
      <c r="J1263" s="1" t="s">
        <v>6240</v>
      </c>
      <c r="K1263">
        <v>22</v>
      </c>
      <c r="L1263" s="1" t="s">
        <v>6241</v>
      </c>
      <c r="M1263" s="1" t="s">
        <v>6251</v>
      </c>
      <c r="N1263">
        <v>49257</v>
      </c>
      <c r="O1263" s="1" t="s">
        <v>6243</v>
      </c>
      <c r="P1263" s="2">
        <v>44029</v>
      </c>
      <c r="Q1263" s="2">
        <v>45251</v>
      </c>
      <c r="R1263" s="1" t="s">
        <v>6887</v>
      </c>
      <c r="S1263" s="1" t="s">
        <v>6888</v>
      </c>
      <c r="T1263" s="1" t="s">
        <v>9</v>
      </c>
      <c r="U1263">
        <v>9739</v>
      </c>
      <c r="V1263" s="1" t="s">
        <v>10</v>
      </c>
      <c r="W1263" s="1" t="s">
        <v>50</v>
      </c>
      <c r="X1263" s="2">
        <f t="shared" ca="1" si="19"/>
        <v>45937</v>
      </c>
      <c r="Y1263" s="1">
        <f ca="1">ROUND(YEARFRAC(Merge1[[#This Row],[Join_Date]],Merge1[[#This Row],[Today]], 3),0)</f>
        <v>5</v>
      </c>
      <c r="Z1263" s="1" t="str" cm="1">
        <f t="array" aca="1" ref="Z1263" ca="1">_xlfn.IFS(
   Merge1[[#This Row],[Customer Tenure]]&lt;=2,"New",
   Merge1[[#This Row],[Customer Tenure]]&lt;=5,"Emerging",
  Merge1[[#This Row],[Customer Tenure]]&lt;9,"Established",
   TRUE,"Loyal"
)</f>
        <v>Emerging</v>
      </c>
      <c r="AA1263" s="1" t="str" cm="1">
        <f t="array" ref="AA1263">_xlfn.IFS(Merge1[[#This Row],[Income]]&lt;=30000,"Low",Merge1[[#This Row],[Income]]&lt;=60000,"Medium",Merge1[[#This Row],[Income]]&lt;=100000,"High", Merge1[[#This Row],[Income]]&gt;100000," Premium")</f>
        <v>Medium</v>
      </c>
      <c r="AB1263" s="1" t="str" cm="1">
        <f t="array" ref="AB1263">_xlfn.IFS(Merge1[[#This Row],[Age]]&lt;= 28,"Gen Z", Merge1[[#This Row],[Age]]&lt;=44,"Millennials", Merge1[[#This Row],[Age]]&lt;=60,"Gen X", Merge1[[#This Row],[Age]]&gt;60,"Baby Boomers")</f>
        <v>Gen Z</v>
      </c>
      <c r="AC1263" s="1" t="str" cm="1">
        <f t="array" ref="AC1263">_xlfn.IFS(
    Merge1[[#This Row],[Balance]]&lt;=50000,"Low",
    Merge1[[#This Row],[Balance]]&lt;=200000,"Medium",
    Merge1[[#This Row],[Balance]]&gt;200000,"High"
)</f>
        <v>High</v>
      </c>
    </row>
    <row r="1264" spans="1:29" x14ac:dyDescent="0.25">
      <c r="A1264" s="1" t="s">
        <v>1924</v>
      </c>
      <c r="B1264" s="1" t="s">
        <v>6146</v>
      </c>
      <c r="C1264" s="1" t="s">
        <v>5832</v>
      </c>
      <c r="D1264" s="2">
        <v>43023</v>
      </c>
      <c r="E1264">
        <v>297647</v>
      </c>
      <c r="F1264">
        <v>740</v>
      </c>
      <c r="G1264">
        <v>0</v>
      </c>
      <c r="H1264" s="1" t="s">
        <v>5833</v>
      </c>
      <c r="I1264" s="1" t="s">
        <v>6692</v>
      </c>
      <c r="J1264" s="1" t="s">
        <v>6245</v>
      </c>
      <c r="K1264">
        <v>30</v>
      </c>
      <c r="L1264" s="1" t="s">
        <v>6256</v>
      </c>
      <c r="M1264" s="1" t="s">
        <v>6251</v>
      </c>
      <c r="N1264">
        <v>112447</v>
      </c>
      <c r="O1264" s="1" t="s">
        <v>6243</v>
      </c>
      <c r="P1264" s="2">
        <v>43847</v>
      </c>
      <c r="Q1264" s="2">
        <v>45384</v>
      </c>
      <c r="R1264" s="1" t="s">
        <v>6893</v>
      </c>
      <c r="S1264" s="1" t="s">
        <v>6911</v>
      </c>
      <c r="T1264" s="1" t="s">
        <v>28</v>
      </c>
      <c r="U1264">
        <v>5426</v>
      </c>
      <c r="V1264" s="1" t="s">
        <v>15</v>
      </c>
      <c r="W1264" s="1" t="s">
        <v>25</v>
      </c>
      <c r="X1264" s="2">
        <f t="shared" ca="1" si="19"/>
        <v>45937</v>
      </c>
      <c r="Y1264" s="1">
        <f ca="1">ROUND(YEARFRAC(Merge1[[#This Row],[Join_Date]],Merge1[[#This Row],[Today]], 3),0)</f>
        <v>6</v>
      </c>
      <c r="Z1264" s="1" t="str" cm="1">
        <f t="array" aca="1" ref="Z1264" ca="1">_xlfn.IFS(
   Merge1[[#This Row],[Customer Tenure]]&lt;=2,"New",
   Merge1[[#This Row],[Customer Tenure]]&lt;=5,"Emerging",
  Merge1[[#This Row],[Customer Tenure]]&lt;9,"Established",
   TRUE,"Loyal"
)</f>
        <v>Established</v>
      </c>
      <c r="AA1264" s="1" t="str" cm="1">
        <f t="array" ref="AA1264">_xlfn.IFS(Merge1[[#This Row],[Income]]&lt;=30000,"Low",Merge1[[#This Row],[Income]]&lt;=60000,"Medium",Merge1[[#This Row],[Income]]&lt;=100000,"High", Merge1[[#This Row],[Income]]&gt;100000," Premium")</f>
        <v xml:space="preserve"> Premium</v>
      </c>
      <c r="AB1264" s="1" t="str" cm="1">
        <f t="array" ref="AB1264">_xlfn.IFS(Merge1[[#This Row],[Age]]&lt;= 28,"Gen Z", Merge1[[#This Row],[Age]]&lt;=44,"Millennials", Merge1[[#This Row],[Age]]&lt;=60,"Gen X", Merge1[[#This Row],[Age]]&gt;60,"Baby Boomers")</f>
        <v>Millennials</v>
      </c>
      <c r="AC1264" s="1" t="str" cm="1">
        <f t="array" ref="AC1264">_xlfn.IFS(
    Merge1[[#This Row],[Balance]]&lt;=50000,"Low",
    Merge1[[#This Row],[Balance]]&lt;=200000,"Medium",
    Merge1[[#This Row],[Balance]]&gt;200000,"High"
)</f>
        <v>High</v>
      </c>
    </row>
    <row r="1265" spans="1:29" x14ac:dyDescent="0.25">
      <c r="A1265" s="1" t="s">
        <v>354</v>
      </c>
      <c r="B1265" s="1" t="s">
        <v>5886</v>
      </c>
      <c r="C1265" s="1" t="s">
        <v>5832</v>
      </c>
      <c r="D1265" s="2">
        <v>45208</v>
      </c>
      <c r="E1265">
        <v>479681</v>
      </c>
      <c r="F1265">
        <v>670</v>
      </c>
      <c r="G1265">
        <v>0</v>
      </c>
      <c r="H1265" s="1" t="s">
        <v>5833</v>
      </c>
      <c r="I1265" s="1" t="s">
        <v>6748</v>
      </c>
      <c r="J1265" s="1" t="s">
        <v>6240</v>
      </c>
      <c r="K1265">
        <v>71</v>
      </c>
      <c r="L1265" s="1" t="s">
        <v>6260</v>
      </c>
      <c r="M1265" s="1" t="s">
        <v>6262</v>
      </c>
      <c r="N1265">
        <v>148267</v>
      </c>
      <c r="O1265" s="1" t="s">
        <v>6243</v>
      </c>
      <c r="P1265" s="2">
        <v>42789</v>
      </c>
      <c r="Q1265" s="2">
        <v>45270</v>
      </c>
      <c r="R1265" s="1" t="s">
        <v>6904</v>
      </c>
      <c r="S1265" s="1" t="s">
        <v>6905</v>
      </c>
      <c r="T1265" s="1" t="s">
        <v>9</v>
      </c>
      <c r="U1265">
        <v>5810</v>
      </c>
      <c r="V1265" s="1" t="s">
        <v>19</v>
      </c>
      <c r="W1265" s="1" t="s">
        <v>45</v>
      </c>
      <c r="X1265" s="2">
        <f t="shared" ca="1" si="19"/>
        <v>45937</v>
      </c>
      <c r="Y1265" s="1">
        <f ca="1">ROUND(YEARFRAC(Merge1[[#This Row],[Join_Date]],Merge1[[#This Row],[Today]], 3),0)</f>
        <v>9</v>
      </c>
      <c r="Z1265" s="1" t="str" cm="1">
        <f t="array" aca="1" ref="Z1265" ca="1">_xlfn.IFS(
   Merge1[[#This Row],[Customer Tenure]]&lt;=2,"New",
   Merge1[[#This Row],[Customer Tenure]]&lt;=5,"Emerging",
  Merge1[[#This Row],[Customer Tenure]]&lt;9,"Established",
   TRUE,"Loyal"
)</f>
        <v>Loyal</v>
      </c>
      <c r="AA1265" s="1" t="str" cm="1">
        <f t="array" ref="AA1265">_xlfn.IFS(Merge1[[#This Row],[Income]]&lt;=30000,"Low",Merge1[[#This Row],[Income]]&lt;=60000,"Medium",Merge1[[#This Row],[Income]]&lt;=100000,"High", Merge1[[#This Row],[Income]]&gt;100000," Premium")</f>
        <v xml:space="preserve"> Premium</v>
      </c>
      <c r="AB1265" s="1" t="str" cm="1">
        <f t="array" ref="AB1265">_xlfn.IFS(Merge1[[#This Row],[Age]]&lt;= 28,"Gen Z", Merge1[[#This Row],[Age]]&lt;=44,"Millennials", Merge1[[#This Row],[Age]]&lt;=60,"Gen X", Merge1[[#This Row],[Age]]&gt;60,"Baby Boomers")</f>
        <v>Baby Boomers</v>
      </c>
      <c r="AC1265" s="1" t="str" cm="1">
        <f t="array" ref="AC1265">_xlfn.IFS(
    Merge1[[#This Row],[Balance]]&lt;=50000,"Low",
    Merge1[[#This Row],[Balance]]&lt;=200000,"Medium",
    Merge1[[#This Row],[Balance]]&gt;200000,"High"
)</f>
        <v>High</v>
      </c>
    </row>
    <row r="1266" spans="1:29" x14ac:dyDescent="0.25">
      <c r="A1266" s="1" t="s">
        <v>371</v>
      </c>
      <c r="B1266" s="1" t="s">
        <v>5947</v>
      </c>
      <c r="C1266" s="1" t="s">
        <v>5835</v>
      </c>
      <c r="D1266" s="2">
        <v>45089</v>
      </c>
      <c r="E1266">
        <v>446751</v>
      </c>
      <c r="F1266">
        <v>321</v>
      </c>
      <c r="G1266">
        <v>0</v>
      </c>
      <c r="H1266" s="1" t="s">
        <v>5833</v>
      </c>
      <c r="I1266" s="1" t="s">
        <v>6401</v>
      </c>
      <c r="J1266" s="1" t="s">
        <v>6240</v>
      </c>
      <c r="K1266">
        <v>62</v>
      </c>
      <c r="L1266" s="1" t="s">
        <v>6246</v>
      </c>
      <c r="M1266" s="1" t="s">
        <v>6254</v>
      </c>
      <c r="N1266">
        <v>67638</v>
      </c>
      <c r="O1266" s="1" t="s">
        <v>6243</v>
      </c>
      <c r="P1266" s="2">
        <v>43555</v>
      </c>
      <c r="Q1266" s="2">
        <v>45214</v>
      </c>
      <c r="R1266" s="1" t="s">
        <v>6912</v>
      </c>
      <c r="S1266" s="1" t="s">
        <v>6913</v>
      </c>
      <c r="T1266" s="1" t="s">
        <v>23</v>
      </c>
      <c r="U1266">
        <v>6905</v>
      </c>
      <c r="V1266" s="1" t="s">
        <v>24</v>
      </c>
      <c r="W1266" s="1" t="s">
        <v>106</v>
      </c>
      <c r="X1266" s="2">
        <f t="shared" ca="1" si="19"/>
        <v>45937</v>
      </c>
      <c r="Y1266" s="1">
        <f ca="1">ROUND(YEARFRAC(Merge1[[#This Row],[Join_Date]],Merge1[[#This Row],[Today]], 3),0)</f>
        <v>7</v>
      </c>
      <c r="Z1266" s="1" t="str" cm="1">
        <f t="array" aca="1" ref="Z1266" ca="1">_xlfn.IFS(
   Merge1[[#This Row],[Customer Tenure]]&lt;=2,"New",
   Merge1[[#This Row],[Customer Tenure]]&lt;=5,"Emerging",
  Merge1[[#This Row],[Customer Tenure]]&lt;9,"Established",
   TRUE,"Loyal"
)</f>
        <v>Established</v>
      </c>
      <c r="AA1266" s="1" t="str" cm="1">
        <f t="array" ref="AA1266">_xlfn.IFS(Merge1[[#This Row],[Income]]&lt;=30000,"Low",Merge1[[#This Row],[Income]]&lt;=60000,"Medium",Merge1[[#This Row],[Income]]&lt;=100000,"High", Merge1[[#This Row],[Income]]&gt;100000," Premium")</f>
        <v>High</v>
      </c>
      <c r="AB1266" s="1" t="str" cm="1">
        <f t="array" ref="AB1266">_xlfn.IFS(Merge1[[#This Row],[Age]]&lt;= 28,"Gen Z", Merge1[[#This Row],[Age]]&lt;=44,"Millennials", Merge1[[#This Row],[Age]]&lt;=60,"Gen X", Merge1[[#This Row],[Age]]&gt;60,"Baby Boomers")</f>
        <v>Baby Boomers</v>
      </c>
      <c r="AC1266" s="1" t="str" cm="1">
        <f t="array" ref="AC1266">_xlfn.IFS(
    Merge1[[#This Row],[Balance]]&lt;=50000,"Low",
    Merge1[[#This Row],[Balance]]&lt;=200000,"Medium",
    Merge1[[#This Row],[Balance]]&gt;200000,"High"
)</f>
        <v>High</v>
      </c>
    </row>
    <row r="1267" spans="1:29" x14ac:dyDescent="0.25">
      <c r="A1267" s="1" t="s">
        <v>1928</v>
      </c>
      <c r="B1267" s="1" t="s">
        <v>5877</v>
      </c>
      <c r="C1267" s="1" t="s">
        <v>5835</v>
      </c>
      <c r="D1267" s="2">
        <v>42841</v>
      </c>
      <c r="E1267">
        <v>459845</v>
      </c>
      <c r="F1267">
        <v>584</v>
      </c>
      <c r="G1267">
        <v>0</v>
      </c>
      <c r="H1267" s="1" t="s">
        <v>5838</v>
      </c>
      <c r="I1267" s="1" t="s">
        <v>6314</v>
      </c>
      <c r="J1267" s="1" t="s">
        <v>6245</v>
      </c>
      <c r="K1267">
        <v>18</v>
      </c>
      <c r="L1267" s="1" t="s">
        <v>6256</v>
      </c>
      <c r="M1267" s="1" t="s">
        <v>6242</v>
      </c>
      <c r="N1267">
        <v>81413</v>
      </c>
      <c r="O1267" s="1" t="s">
        <v>6243</v>
      </c>
      <c r="P1267" s="2">
        <v>42831</v>
      </c>
      <c r="Q1267" s="2">
        <v>45282</v>
      </c>
      <c r="R1267" s="1" t="s">
        <v>6904</v>
      </c>
      <c r="S1267" s="1" t="s">
        <v>6905</v>
      </c>
      <c r="T1267" s="1" t="s">
        <v>14</v>
      </c>
      <c r="U1267">
        <v>6325</v>
      </c>
      <c r="V1267" s="1" t="s">
        <v>15</v>
      </c>
      <c r="W1267" s="1" t="s">
        <v>40</v>
      </c>
      <c r="X1267" s="2">
        <f t="shared" ca="1" si="19"/>
        <v>45937</v>
      </c>
      <c r="Y1267" s="1">
        <f ca="1">ROUND(YEARFRAC(Merge1[[#This Row],[Join_Date]],Merge1[[#This Row],[Today]], 3),0)</f>
        <v>9</v>
      </c>
      <c r="Z1267" s="1" t="str" cm="1">
        <f t="array" aca="1" ref="Z1267" ca="1">_xlfn.IFS(
   Merge1[[#This Row],[Customer Tenure]]&lt;=2,"New",
   Merge1[[#This Row],[Customer Tenure]]&lt;=5,"Emerging",
  Merge1[[#This Row],[Customer Tenure]]&lt;9,"Established",
   TRUE,"Loyal"
)</f>
        <v>Loyal</v>
      </c>
      <c r="AA1267" s="1" t="str" cm="1">
        <f t="array" ref="AA1267">_xlfn.IFS(Merge1[[#This Row],[Income]]&lt;=30000,"Low",Merge1[[#This Row],[Income]]&lt;=60000,"Medium",Merge1[[#This Row],[Income]]&lt;=100000,"High", Merge1[[#This Row],[Income]]&gt;100000," Premium")</f>
        <v>High</v>
      </c>
      <c r="AB1267" s="1" t="str" cm="1">
        <f t="array" ref="AB1267">_xlfn.IFS(Merge1[[#This Row],[Age]]&lt;= 28,"Gen Z", Merge1[[#This Row],[Age]]&lt;=44,"Millennials", Merge1[[#This Row],[Age]]&lt;=60,"Gen X", Merge1[[#This Row],[Age]]&gt;60,"Baby Boomers")</f>
        <v>Gen Z</v>
      </c>
      <c r="AC1267" s="1" t="str" cm="1">
        <f t="array" ref="AC1267">_xlfn.IFS(
    Merge1[[#This Row],[Balance]]&lt;=50000,"Low",
    Merge1[[#This Row],[Balance]]&lt;=200000,"Medium",
    Merge1[[#This Row],[Balance]]&gt;200000,"High"
)</f>
        <v>High</v>
      </c>
    </row>
    <row r="1268" spans="1:29" x14ac:dyDescent="0.25">
      <c r="A1268" s="1" t="s">
        <v>1268</v>
      </c>
      <c r="B1268" s="1" t="s">
        <v>5853</v>
      </c>
      <c r="C1268" s="1" t="s">
        <v>5846</v>
      </c>
      <c r="D1268" s="2">
        <v>45572</v>
      </c>
      <c r="E1268">
        <v>408624</v>
      </c>
      <c r="F1268">
        <v>487</v>
      </c>
      <c r="G1268">
        <v>29624</v>
      </c>
      <c r="H1268" s="1" t="s">
        <v>5833</v>
      </c>
      <c r="I1268" s="1" t="s">
        <v>6281</v>
      </c>
      <c r="J1268" s="1" t="s">
        <v>6245</v>
      </c>
      <c r="K1268">
        <v>40</v>
      </c>
      <c r="L1268" s="1" t="s">
        <v>6260</v>
      </c>
      <c r="M1268" s="1" t="s">
        <v>6251</v>
      </c>
      <c r="N1268">
        <v>100435</v>
      </c>
      <c r="O1268" s="1" t="s">
        <v>6248</v>
      </c>
      <c r="P1268" s="2">
        <v>44456</v>
      </c>
      <c r="Q1268" s="2">
        <v>45886</v>
      </c>
      <c r="R1268" s="1" t="s">
        <v>6889</v>
      </c>
      <c r="S1268" s="1" t="s">
        <v>6915</v>
      </c>
      <c r="T1268" s="1" t="s">
        <v>9</v>
      </c>
      <c r="U1268">
        <v>4940</v>
      </c>
      <c r="V1268" s="1" t="s">
        <v>10</v>
      </c>
      <c r="W1268" s="1" t="s">
        <v>45</v>
      </c>
      <c r="X1268" s="2">
        <f t="shared" ca="1" si="19"/>
        <v>45937</v>
      </c>
      <c r="Y1268" s="1">
        <f ca="1">ROUND(YEARFRAC(Merge1[[#This Row],[Join_Date]],Merge1[[#This Row],[Today]], 3),0)</f>
        <v>4</v>
      </c>
      <c r="Z1268" s="1" t="str" cm="1">
        <f t="array" aca="1" ref="Z1268" ca="1">_xlfn.IFS(
   Merge1[[#This Row],[Customer Tenure]]&lt;=2,"New",
   Merge1[[#This Row],[Customer Tenure]]&lt;=5,"Emerging",
  Merge1[[#This Row],[Customer Tenure]]&lt;9,"Established",
   TRUE,"Loyal"
)</f>
        <v>Emerging</v>
      </c>
      <c r="AA1268" s="1" t="str" cm="1">
        <f t="array" ref="AA1268">_xlfn.IFS(Merge1[[#This Row],[Income]]&lt;=30000,"Low",Merge1[[#This Row],[Income]]&lt;=60000,"Medium",Merge1[[#This Row],[Income]]&lt;=100000,"High", Merge1[[#This Row],[Income]]&gt;100000," Premium")</f>
        <v xml:space="preserve"> Premium</v>
      </c>
      <c r="AB1268" s="1" t="str" cm="1">
        <f t="array" ref="AB1268">_xlfn.IFS(Merge1[[#This Row],[Age]]&lt;= 28,"Gen Z", Merge1[[#This Row],[Age]]&lt;=44,"Millennials", Merge1[[#This Row],[Age]]&lt;=60,"Gen X", Merge1[[#This Row],[Age]]&gt;60,"Baby Boomers")</f>
        <v>Millennials</v>
      </c>
      <c r="AC1268" s="1" t="str" cm="1">
        <f t="array" ref="AC1268">_xlfn.IFS(
    Merge1[[#This Row],[Balance]]&lt;=50000,"Low",
    Merge1[[#This Row],[Balance]]&lt;=200000,"Medium",
    Merge1[[#This Row],[Balance]]&gt;200000,"High"
)</f>
        <v>High</v>
      </c>
    </row>
    <row r="1269" spans="1:29" x14ac:dyDescent="0.25">
      <c r="A1269" s="1" t="s">
        <v>785</v>
      </c>
      <c r="B1269" s="1" t="s">
        <v>5971</v>
      </c>
      <c r="C1269" s="1" t="s">
        <v>5835</v>
      </c>
      <c r="D1269" s="2">
        <v>45523</v>
      </c>
      <c r="E1269">
        <v>311442</v>
      </c>
      <c r="F1269">
        <v>509</v>
      </c>
      <c r="G1269">
        <v>0</v>
      </c>
      <c r="H1269" s="1" t="s">
        <v>5833</v>
      </c>
      <c r="I1269" s="1" t="s">
        <v>6830</v>
      </c>
      <c r="J1269" s="1" t="s">
        <v>6245</v>
      </c>
      <c r="K1269">
        <v>50</v>
      </c>
      <c r="L1269" s="1" t="s">
        <v>6241</v>
      </c>
      <c r="M1269" s="1" t="s">
        <v>6254</v>
      </c>
      <c r="N1269">
        <v>179476</v>
      </c>
      <c r="O1269" s="1" t="s">
        <v>6243</v>
      </c>
      <c r="P1269" s="2">
        <v>43369</v>
      </c>
      <c r="Q1269" s="2">
        <v>45314</v>
      </c>
      <c r="R1269" s="1" t="s">
        <v>6902</v>
      </c>
      <c r="S1269" s="1" t="s">
        <v>6903</v>
      </c>
      <c r="T1269" s="1" t="s">
        <v>23</v>
      </c>
      <c r="U1269">
        <v>2375</v>
      </c>
      <c r="V1269" s="1" t="s">
        <v>24</v>
      </c>
      <c r="W1269" s="1" t="s">
        <v>45</v>
      </c>
      <c r="X1269" s="2">
        <f t="shared" ca="1" si="19"/>
        <v>45937</v>
      </c>
      <c r="Y1269" s="1">
        <f ca="1">ROUND(YEARFRAC(Merge1[[#This Row],[Join_Date]],Merge1[[#This Row],[Today]], 3),0)</f>
        <v>7</v>
      </c>
      <c r="Z1269" s="1" t="str" cm="1">
        <f t="array" aca="1" ref="Z1269" ca="1">_xlfn.IFS(
   Merge1[[#This Row],[Customer Tenure]]&lt;=2,"New",
   Merge1[[#This Row],[Customer Tenure]]&lt;=5,"Emerging",
  Merge1[[#This Row],[Customer Tenure]]&lt;9,"Established",
   TRUE,"Loyal"
)</f>
        <v>Established</v>
      </c>
      <c r="AA1269" s="1" t="str" cm="1">
        <f t="array" ref="AA1269">_xlfn.IFS(Merge1[[#This Row],[Income]]&lt;=30000,"Low",Merge1[[#This Row],[Income]]&lt;=60000,"Medium",Merge1[[#This Row],[Income]]&lt;=100000,"High", Merge1[[#This Row],[Income]]&gt;100000," Premium")</f>
        <v xml:space="preserve"> Premium</v>
      </c>
      <c r="AB1269" s="1" t="str" cm="1">
        <f t="array" ref="AB1269">_xlfn.IFS(Merge1[[#This Row],[Age]]&lt;= 28,"Gen Z", Merge1[[#This Row],[Age]]&lt;=44,"Millennials", Merge1[[#This Row],[Age]]&lt;=60,"Gen X", Merge1[[#This Row],[Age]]&gt;60,"Baby Boomers")</f>
        <v>Gen X</v>
      </c>
      <c r="AC1269" s="1" t="str" cm="1">
        <f t="array" ref="AC1269">_xlfn.IFS(
    Merge1[[#This Row],[Balance]]&lt;=50000,"Low",
    Merge1[[#This Row],[Balance]]&lt;=200000,"Medium",
    Merge1[[#This Row],[Balance]]&gt;200000,"High"
)</f>
        <v>High</v>
      </c>
    </row>
    <row r="1270" spans="1:29" x14ac:dyDescent="0.25">
      <c r="A1270" s="1" t="s">
        <v>636</v>
      </c>
      <c r="B1270" s="1" t="s">
        <v>5852</v>
      </c>
      <c r="C1270" s="1" t="s">
        <v>5835</v>
      </c>
      <c r="D1270" s="2">
        <v>45438</v>
      </c>
      <c r="E1270">
        <v>178267</v>
      </c>
      <c r="F1270">
        <v>510</v>
      </c>
      <c r="G1270">
        <v>0</v>
      </c>
      <c r="H1270" s="1" t="s">
        <v>5833</v>
      </c>
      <c r="I1270" s="1" t="s">
        <v>6489</v>
      </c>
      <c r="J1270" s="1" t="s">
        <v>6240</v>
      </c>
      <c r="K1270">
        <v>54</v>
      </c>
      <c r="L1270" s="1" t="s">
        <v>6260</v>
      </c>
      <c r="M1270" s="1" t="s">
        <v>6262</v>
      </c>
      <c r="N1270">
        <v>117768</v>
      </c>
      <c r="O1270" s="1" t="s">
        <v>6243</v>
      </c>
      <c r="P1270" s="2">
        <v>45891</v>
      </c>
      <c r="Q1270" s="2">
        <v>45572</v>
      </c>
      <c r="R1270" s="1" t="s">
        <v>6912</v>
      </c>
      <c r="S1270" s="1" t="s">
        <v>6917</v>
      </c>
      <c r="T1270" s="1" t="s">
        <v>9</v>
      </c>
      <c r="U1270">
        <v>864</v>
      </c>
      <c r="V1270" s="1" t="s">
        <v>15</v>
      </c>
      <c r="W1270" s="1" t="s">
        <v>50</v>
      </c>
      <c r="X1270" s="2">
        <f t="shared" ca="1" si="19"/>
        <v>45937</v>
      </c>
      <c r="Y1270" s="1">
        <f ca="1">ROUND(YEARFRAC(Merge1[[#This Row],[Join_Date]],Merge1[[#This Row],[Today]], 3),0)</f>
        <v>0</v>
      </c>
      <c r="Z1270" s="1" t="str" cm="1">
        <f t="array" aca="1" ref="Z1270" ca="1">_xlfn.IFS(
   Merge1[[#This Row],[Customer Tenure]]&lt;=2,"New",
   Merge1[[#This Row],[Customer Tenure]]&lt;=5,"Emerging",
  Merge1[[#This Row],[Customer Tenure]]&lt;9,"Established",
   TRUE,"Loyal"
)</f>
        <v>New</v>
      </c>
      <c r="AA1270" s="1" t="str" cm="1">
        <f t="array" ref="AA1270">_xlfn.IFS(Merge1[[#This Row],[Income]]&lt;=30000,"Low",Merge1[[#This Row],[Income]]&lt;=60000,"Medium",Merge1[[#This Row],[Income]]&lt;=100000,"High", Merge1[[#This Row],[Income]]&gt;100000," Premium")</f>
        <v xml:space="preserve"> Premium</v>
      </c>
      <c r="AB1270" s="1" t="str" cm="1">
        <f t="array" ref="AB1270">_xlfn.IFS(Merge1[[#This Row],[Age]]&lt;= 28,"Gen Z", Merge1[[#This Row],[Age]]&lt;=44,"Millennials", Merge1[[#This Row],[Age]]&lt;=60,"Gen X", Merge1[[#This Row],[Age]]&gt;60,"Baby Boomers")</f>
        <v>Gen X</v>
      </c>
      <c r="AC1270" s="1" t="str" cm="1">
        <f t="array" ref="AC1270">_xlfn.IFS(
    Merge1[[#This Row],[Balance]]&lt;=50000,"Low",
    Merge1[[#This Row],[Balance]]&lt;=200000,"Medium",
    Merge1[[#This Row],[Balance]]&gt;200000,"High"
)</f>
        <v>Medium</v>
      </c>
    </row>
    <row r="1271" spans="1:29" x14ac:dyDescent="0.25">
      <c r="A1271" s="1" t="s">
        <v>1404</v>
      </c>
      <c r="B1271" s="1" t="s">
        <v>6014</v>
      </c>
      <c r="C1271" s="1" t="s">
        <v>5835</v>
      </c>
      <c r="D1271" s="2">
        <v>45431</v>
      </c>
      <c r="E1271">
        <v>391192</v>
      </c>
      <c r="F1271">
        <v>304</v>
      </c>
      <c r="G1271">
        <v>196480</v>
      </c>
      <c r="H1271" s="1" t="s">
        <v>5860</v>
      </c>
      <c r="I1271" s="1" t="s">
        <v>6430</v>
      </c>
      <c r="J1271" s="1" t="s">
        <v>6245</v>
      </c>
      <c r="K1271">
        <v>63</v>
      </c>
      <c r="L1271" s="1" t="s">
        <v>6241</v>
      </c>
      <c r="M1271" s="1" t="s">
        <v>6242</v>
      </c>
      <c r="N1271">
        <v>96242</v>
      </c>
      <c r="O1271" s="1" t="s">
        <v>6243</v>
      </c>
      <c r="P1271" s="2">
        <v>43084</v>
      </c>
      <c r="Q1271" s="2">
        <v>45522</v>
      </c>
      <c r="R1271" s="1" t="s">
        <v>6889</v>
      </c>
      <c r="S1271" s="1" t="s">
        <v>6890</v>
      </c>
      <c r="T1271" s="1" t="s">
        <v>23</v>
      </c>
      <c r="U1271">
        <v>2738</v>
      </c>
      <c r="V1271" s="1" t="s">
        <v>19</v>
      </c>
      <c r="W1271" s="1" t="s">
        <v>20</v>
      </c>
      <c r="X1271" s="2">
        <f t="shared" ca="1" si="19"/>
        <v>45937</v>
      </c>
      <c r="Y1271" s="1">
        <f ca="1">ROUND(YEARFRAC(Merge1[[#This Row],[Join_Date]],Merge1[[#This Row],[Today]], 3),0)</f>
        <v>8</v>
      </c>
      <c r="Z1271" s="1" t="str" cm="1">
        <f t="array" aca="1" ref="Z1271" ca="1">_xlfn.IFS(
   Merge1[[#This Row],[Customer Tenure]]&lt;=2,"New",
   Merge1[[#This Row],[Customer Tenure]]&lt;=5,"Emerging",
  Merge1[[#This Row],[Customer Tenure]]&lt;9,"Established",
   TRUE,"Loyal"
)</f>
        <v>Established</v>
      </c>
      <c r="AA1271" s="1" t="str" cm="1">
        <f t="array" ref="AA1271">_xlfn.IFS(Merge1[[#This Row],[Income]]&lt;=30000,"Low",Merge1[[#This Row],[Income]]&lt;=60000,"Medium",Merge1[[#This Row],[Income]]&lt;=100000,"High", Merge1[[#This Row],[Income]]&gt;100000," Premium")</f>
        <v>High</v>
      </c>
      <c r="AB1271" s="1" t="str" cm="1">
        <f t="array" ref="AB1271">_xlfn.IFS(Merge1[[#This Row],[Age]]&lt;= 28,"Gen Z", Merge1[[#This Row],[Age]]&lt;=44,"Millennials", Merge1[[#This Row],[Age]]&lt;=60,"Gen X", Merge1[[#This Row],[Age]]&gt;60,"Baby Boomers")</f>
        <v>Baby Boomers</v>
      </c>
      <c r="AC1271" s="1" t="str" cm="1">
        <f t="array" ref="AC1271">_xlfn.IFS(
    Merge1[[#This Row],[Balance]]&lt;=50000,"Low",
    Merge1[[#This Row],[Balance]]&lt;=200000,"Medium",
    Merge1[[#This Row],[Balance]]&gt;200000,"High"
)</f>
        <v>High</v>
      </c>
    </row>
    <row r="1272" spans="1:29" x14ac:dyDescent="0.25">
      <c r="A1272" s="1" t="s">
        <v>1316</v>
      </c>
      <c r="B1272" s="1" t="s">
        <v>5962</v>
      </c>
      <c r="C1272" s="1" t="s">
        <v>5835</v>
      </c>
      <c r="D1272" s="2">
        <v>44739</v>
      </c>
      <c r="E1272">
        <v>202160</v>
      </c>
      <c r="F1272">
        <v>461</v>
      </c>
      <c r="G1272">
        <v>0</v>
      </c>
      <c r="H1272" s="1" t="s">
        <v>5833</v>
      </c>
      <c r="I1272" s="1" t="s">
        <v>6471</v>
      </c>
      <c r="J1272" s="1" t="s">
        <v>6240</v>
      </c>
      <c r="K1272">
        <v>19</v>
      </c>
      <c r="L1272" s="1" t="s">
        <v>6260</v>
      </c>
      <c r="M1272" s="1" t="s">
        <v>6257</v>
      </c>
      <c r="N1272">
        <v>195136</v>
      </c>
      <c r="O1272" s="1" t="s">
        <v>6248</v>
      </c>
      <c r="P1272" s="2">
        <v>45642</v>
      </c>
      <c r="Q1272" s="2">
        <v>45227</v>
      </c>
      <c r="R1272" s="1" t="s">
        <v>6912</v>
      </c>
      <c r="S1272" s="1" t="s">
        <v>6913</v>
      </c>
      <c r="T1272" s="1" t="s">
        <v>28</v>
      </c>
      <c r="U1272">
        <v>925</v>
      </c>
      <c r="V1272" s="1" t="s">
        <v>10</v>
      </c>
      <c r="W1272" s="1" t="s">
        <v>16</v>
      </c>
      <c r="X1272" s="2">
        <f t="shared" ca="1" si="19"/>
        <v>45937</v>
      </c>
      <c r="Y1272" s="1">
        <f ca="1">ROUND(YEARFRAC(Merge1[[#This Row],[Join_Date]],Merge1[[#This Row],[Today]], 3),0)</f>
        <v>1</v>
      </c>
      <c r="Z1272" s="1" t="str" cm="1">
        <f t="array" aca="1" ref="Z1272" ca="1">_xlfn.IFS(
   Merge1[[#This Row],[Customer Tenure]]&lt;=2,"New",
   Merge1[[#This Row],[Customer Tenure]]&lt;=5,"Emerging",
  Merge1[[#This Row],[Customer Tenure]]&lt;9,"Established",
   TRUE,"Loyal"
)</f>
        <v>New</v>
      </c>
      <c r="AA1272" s="1" t="str" cm="1">
        <f t="array" ref="AA1272">_xlfn.IFS(Merge1[[#This Row],[Income]]&lt;=30000,"Low",Merge1[[#This Row],[Income]]&lt;=60000,"Medium",Merge1[[#This Row],[Income]]&lt;=100000,"High", Merge1[[#This Row],[Income]]&gt;100000," Premium")</f>
        <v xml:space="preserve"> Premium</v>
      </c>
      <c r="AB1272" s="1" t="str" cm="1">
        <f t="array" ref="AB1272">_xlfn.IFS(Merge1[[#This Row],[Age]]&lt;= 28,"Gen Z", Merge1[[#This Row],[Age]]&lt;=44,"Millennials", Merge1[[#This Row],[Age]]&lt;=60,"Gen X", Merge1[[#This Row],[Age]]&gt;60,"Baby Boomers")</f>
        <v>Gen Z</v>
      </c>
      <c r="AC1272" s="1" t="str" cm="1">
        <f t="array" ref="AC1272">_xlfn.IFS(
    Merge1[[#This Row],[Balance]]&lt;=50000,"Low",
    Merge1[[#This Row],[Balance]]&lt;=200000,"Medium",
    Merge1[[#This Row],[Balance]]&gt;200000,"High"
)</f>
        <v>High</v>
      </c>
    </row>
    <row r="1273" spans="1:29" x14ac:dyDescent="0.25">
      <c r="A1273" s="1" t="s">
        <v>1896</v>
      </c>
      <c r="B1273" s="1" t="s">
        <v>6083</v>
      </c>
      <c r="C1273" s="1" t="s">
        <v>5842</v>
      </c>
      <c r="D1273" s="2">
        <v>42445</v>
      </c>
      <c r="E1273">
        <v>76312</v>
      </c>
      <c r="F1273">
        <v>484</v>
      </c>
      <c r="G1273">
        <v>0</v>
      </c>
      <c r="H1273" s="1" t="s">
        <v>5833</v>
      </c>
      <c r="I1273" s="1" t="s">
        <v>6591</v>
      </c>
      <c r="J1273" s="1" t="s">
        <v>6240</v>
      </c>
      <c r="K1273">
        <v>24</v>
      </c>
      <c r="L1273" s="1" t="s">
        <v>6260</v>
      </c>
      <c r="M1273" s="1" t="s">
        <v>6251</v>
      </c>
      <c r="N1273">
        <v>50087</v>
      </c>
      <c r="O1273" s="1" t="s">
        <v>6248</v>
      </c>
      <c r="P1273" s="2">
        <v>43775</v>
      </c>
      <c r="Q1273" s="2">
        <v>45780</v>
      </c>
      <c r="R1273" s="1" t="s">
        <v>6906</v>
      </c>
      <c r="S1273" s="1" t="s">
        <v>6907</v>
      </c>
      <c r="T1273" s="1" t="s">
        <v>14</v>
      </c>
      <c r="U1273">
        <v>7183</v>
      </c>
      <c r="V1273" s="1" t="s">
        <v>10</v>
      </c>
      <c r="W1273" s="1" t="s">
        <v>11</v>
      </c>
      <c r="X1273" s="2">
        <f t="shared" ca="1" si="19"/>
        <v>45937</v>
      </c>
      <c r="Y1273" s="1">
        <f ca="1">ROUND(YEARFRAC(Merge1[[#This Row],[Join_Date]],Merge1[[#This Row],[Today]], 3),0)</f>
        <v>6</v>
      </c>
      <c r="Z1273" s="1" t="str" cm="1">
        <f t="array" aca="1" ref="Z1273" ca="1">_xlfn.IFS(
   Merge1[[#This Row],[Customer Tenure]]&lt;=2,"New",
   Merge1[[#This Row],[Customer Tenure]]&lt;=5,"Emerging",
  Merge1[[#This Row],[Customer Tenure]]&lt;9,"Established",
   TRUE,"Loyal"
)</f>
        <v>Established</v>
      </c>
      <c r="AA1273" s="1" t="str" cm="1">
        <f t="array" ref="AA1273">_xlfn.IFS(Merge1[[#This Row],[Income]]&lt;=30000,"Low",Merge1[[#This Row],[Income]]&lt;=60000,"Medium",Merge1[[#This Row],[Income]]&lt;=100000,"High", Merge1[[#This Row],[Income]]&gt;100000," Premium")</f>
        <v>Medium</v>
      </c>
      <c r="AB1273" s="1" t="str" cm="1">
        <f t="array" ref="AB1273">_xlfn.IFS(Merge1[[#This Row],[Age]]&lt;= 28,"Gen Z", Merge1[[#This Row],[Age]]&lt;=44,"Millennials", Merge1[[#This Row],[Age]]&lt;=60,"Gen X", Merge1[[#This Row],[Age]]&gt;60,"Baby Boomers")</f>
        <v>Gen Z</v>
      </c>
      <c r="AC1273" s="1" t="str" cm="1">
        <f t="array" ref="AC1273">_xlfn.IFS(
    Merge1[[#This Row],[Balance]]&lt;=50000,"Low",
    Merge1[[#This Row],[Balance]]&lt;=200000,"Medium",
    Merge1[[#This Row],[Balance]]&gt;200000,"High"
)</f>
        <v>Medium</v>
      </c>
    </row>
    <row r="1274" spans="1:29" x14ac:dyDescent="0.25">
      <c r="A1274" s="1" t="s">
        <v>758</v>
      </c>
      <c r="B1274" s="1" t="s">
        <v>6087</v>
      </c>
      <c r="C1274" s="1" t="s">
        <v>5832</v>
      </c>
      <c r="D1274" s="2">
        <v>44388</v>
      </c>
      <c r="E1274">
        <v>470457</v>
      </c>
      <c r="F1274">
        <v>687</v>
      </c>
      <c r="G1274">
        <v>0</v>
      </c>
      <c r="H1274" s="1" t="s">
        <v>5833</v>
      </c>
      <c r="I1274" s="1" t="s">
        <v>6277</v>
      </c>
      <c r="J1274" s="1" t="s">
        <v>6240</v>
      </c>
      <c r="K1274">
        <v>49</v>
      </c>
      <c r="L1274" s="1" t="s">
        <v>6260</v>
      </c>
      <c r="M1274" s="1" t="s">
        <v>6254</v>
      </c>
      <c r="N1274">
        <v>54636</v>
      </c>
      <c r="O1274" s="1" t="s">
        <v>6243</v>
      </c>
      <c r="P1274" s="2">
        <v>43643</v>
      </c>
      <c r="Q1274" s="2">
        <v>45704</v>
      </c>
      <c r="R1274" s="1" t="s">
        <v>6885</v>
      </c>
      <c r="S1274" s="1" t="s">
        <v>6896</v>
      </c>
      <c r="T1274" s="1" t="s">
        <v>14</v>
      </c>
      <c r="U1274">
        <v>4948</v>
      </c>
      <c r="V1274" s="1" t="s">
        <v>15</v>
      </c>
      <c r="W1274" s="1" t="s">
        <v>50</v>
      </c>
      <c r="X1274" s="2">
        <f t="shared" ca="1" si="19"/>
        <v>45937</v>
      </c>
      <c r="Y1274" s="1">
        <f ca="1">ROUND(YEARFRAC(Merge1[[#This Row],[Join_Date]],Merge1[[#This Row],[Today]], 3),0)</f>
        <v>6</v>
      </c>
      <c r="Z1274" s="1" t="str" cm="1">
        <f t="array" aca="1" ref="Z1274" ca="1">_xlfn.IFS(
   Merge1[[#This Row],[Customer Tenure]]&lt;=2,"New",
   Merge1[[#This Row],[Customer Tenure]]&lt;=5,"Emerging",
  Merge1[[#This Row],[Customer Tenure]]&lt;9,"Established",
   TRUE,"Loyal"
)</f>
        <v>Established</v>
      </c>
      <c r="AA1274" s="1" t="str" cm="1">
        <f t="array" ref="AA1274">_xlfn.IFS(Merge1[[#This Row],[Income]]&lt;=30000,"Low",Merge1[[#This Row],[Income]]&lt;=60000,"Medium",Merge1[[#This Row],[Income]]&lt;=100000,"High", Merge1[[#This Row],[Income]]&gt;100000," Premium")</f>
        <v>Medium</v>
      </c>
      <c r="AB1274" s="1" t="str" cm="1">
        <f t="array" ref="AB1274">_xlfn.IFS(Merge1[[#This Row],[Age]]&lt;= 28,"Gen Z", Merge1[[#This Row],[Age]]&lt;=44,"Millennials", Merge1[[#This Row],[Age]]&lt;=60,"Gen X", Merge1[[#This Row],[Age]]&gt;60,"Baby Boomers")</f>
        <v>Gen X</v>
      </c>
      <c r="AC1274" s="1" t="str" cm="1">
        <f t="array" ref="AC1274">_xlfn.IFS(
    Merge1[[#This Row],[Balance]]&lt;=50000,"Low",
    Merge1[[#This Row],[Balance]]&lt;=200000,"Medium",
    Merge1[[#This Row],[Balance]]&gt;200000,"High"
)</f>
        <v>High</v>
      </c>
    </row>
    <row r="1275" spans="1:29" x14ac:dyDescent="0.25">
      <c r="A1275" s="1" t="s">
        <v>52</v>
      </c>
      <c r="B1275" s="1" t="s">
        <v>5892</v>
      </c>
      <c r="C1275" s="1" t="s">
        <v>5832</v>
      </c>
      <c r="D1275" s="2">
        <v>42406</v>
      </c>
      <c r="E1275">
        <v>354211</v>
      </c>
      <c r="F1275">
        <v>402</v>
      </c>
      <c r="G1275">
        <v>0</v>
      </c>
      <c r="H1275" s="1" t="s">
        <v>5833</v>
      </c>
      <c r="I1275" s="1" t="s">
        <v>6574</v>
      </c>
      <c r="J1275" s="1" t="s">
        <v>6245</v>
      </c>
      <c r="K1275">
        <v>47</v>
      </c>
      <c r="L1275" s="1" t="s">
        <v>6260</v>
      </c>
      <c r="M1275" s="1" t="s">
        <v>6257</v>
      </c>
      <c r="N1275">
        <v>180831</v>
      </c>
      <c r="O1275" s="1" t="s">
        <v>6243</v>
      </c>
      <c r="P1275" s="2">
        <v>44115</v>
      </c>
      <c r="Q1275" s="2">
        <v>45376</v>
      </c>
      <c r="R1275" s="1" t="s">
        <v>6899</v>
      </c>
      <c r="S1275" s="1" t="s">
        <v>6900</v>
      </c>
      <c r="T1275" s="1" t="s">
        <v>28</v>
      </c>
      <c r="U1275">
        <v>141</v>
      </c>
      <c r="V1275" s="1" t="s">
        <v>10</v>
      </c>
      <c r="W1275" s="1" t="s">
        <v>45</v>
      </c>
      <c r="X1275" s="2">
        <f t="shared" ca="1" si="19"/>
        <v>45937</v>
      </c>
      <c r="Y1275" s="1">
        <f ca="1">ROUND(YEARFRAC(Merge1[[#This Row],[Join_Date]],Merge1[[#This Row],[Today]], 3),0)</f>
        <v>5</v>
      </c>
      <c r="Z1275" s="1" t="str" cm="1">
        <f t="array" aca="1" ref="Z1275" ca="1">_xlfn.IFS(
   Merge1[[#This Row],[Customer Tenure]]&lt;=2,"New",
   Merge1[[#This Row],[Customer Tenure]]&lt;=5,"Emerging",
  Merge1[[#This Row],[Customer Tenure]]&lt;9,"Established",
   TRUE,"Loyal"
)</f>
        <v>Emerging</v>
      </c>
      <c r="AA1275" s="1" t="str" cm="1">
        <f t="array" ref="AA1275">_xlfn.IFS(Merge1[[#This Row],[Income]]&lt;=30000,"Low",Merge1[[#This Row],[Income]]&lt;=60000,"Medium",Merge1[[#This Row],[Income]]&lt;=100000,"High", Merge1[[#This Row],[Income]]&gt;100000," Premium")</f>
        <v xml:space="preserve"> Premium</v>
      </c>
      <c r="AB1275" s="1" t="str" cm="1">
        <f t="array" ref="AB1275">_xlfn.IFS(Merge1[[#This Row],[Age]]&lt;= 28,"Gen Z", Merge1[[#This Row],[Age]]&lt;=44,"Millennials", Merge1[[#This Row],[Age]]&lt;=60,"Gen X", Merge1[[#This Row],[Age]]&gt;60,"Baby Boomers")</f>
        <v>Gen X</v>
      </c>
      <c r="AC1275" s="1" t="str" cm="1">
        <f t="array" ref="AC1275">_xlfn.IFS(
    Merge1[[#This Row],[Balance]]&lt;=50000,"Low",
    Merge1[[#This Row],[Balance]]&lt;=200000,"Medium",
    Merge1[[#This Row],[Balance]]&gt;200000,"High"
)</f>
        <v>High</v>
      </c>
    </row>
    <row r="1276" spans="1:29" x14ac:dyDescent="0.25">
      <c r="A1276" s="1" t="s">
        <v>1285</v>
      </c>
      <c r="B1276" s="1" t="s">
        <v>6059</v>
      </c>
      <c r="C1276" s="1" t="s">
        <v>5832</v>
      </c>
      <c r="D1276" s="2">
        <v>42950</v>
      </c>
      <c r="E1276">
        <v>65133</v>
      </c>
      <c r="F1276">
        <v>562</v>
      </c>
      <c r="G1276">
        <v>12837</v>
      </c>
      <c r="H1276" s="1" t="s">
        <v>5833</v>
      </c>
      <c r="I1276" s="1" t="s">
        <v>6635</v>
      </c>
      <c r="J1276" s="1" t="s">
        <v>6245</v>
      </c>
      <c r="K1276">
        <v>28</v>
      </c>
      <c r="L1276" s="1" t="s">
        <v>6256</v>
      </c>
      <c r="M1276" s="1" t="s">
        <v>6251</v>
      </c>
      <c r="N1276">
        <v>82768</v>
      </c>
      <c r="O1276" s="1" t="s">
        <v>6243</v>
      </c>
      <c r="P1276" s="2">
        <v>42293</v>
      </c>
      <c r="Q1276" s="2">
        <v>45822</v>
      </c>
      <c r="R1276" s="1" t="s">
        <v>6883</v>
      </c>
      <c r="S1276" s="1" t="s">
        <v>6910</v>
      </c>
      <c r="T1276" s="1" t="s">
        <v>23</v>
      </c>
      <c r="U1276">
        <v>9318</v>
      </c>
      <c r="V1276" s="1" t="s">
        <v>24</v>
      </c>
      <c r="W1276" s="1" t="s">
        <v>50</v>
      </c>
      <c r="X1276" s="2">
        <f t="shared" ca="1" si="19"/>
        <v>45937</v>
      </c>
      <c r="Y1276" s="1">
        <f ca="1">ROUND(YEARFRAC(Merge1[[#This Row],[Join_Date]],Merge1[[#This Row],[Today]], 3),0)</f>
        <v>10</v>
      </c>
      <c r="Z1276" s="1" t="str" cm="1">
        <f t="array" aca="1" ref="Z1276" ca="1">_xlfn.IFS(
   Merge1[[#This Row],[Customer Tenure]]&lt;=2,"New",
   Merge1[[#This Row],[Customer Tenure]]&lt;=5,"Emerging",
  Merge1[[#This Row],[Customer Tenure]]&lt;9,"Established",
   TRUE,"Loyal"
)</f>
        <v>Loyal</v>
      </c>
      <c r="AA1276" s="1" t="str" cm="1">
        <f t="array" ref="AA1276">_xlfn.IFS(Merge1[[#This Row],[Income]]&lt;=30000,"Low",Merge1[[#This Row],[Income]]&lt;=60000,"Medium",Merge1[[#This Row],[Income]]&lt;=100000,"High", Merge1[[#This Row],[Income]]&gt;100000," Premium")</f>
        <v>High</v>
      </c>
      <c r="AB1276" s="1" t="str" cm="1">
        <f t="array" ref="AB1276">_xlfn.IFS(Merge1[[#This Row],[Age]]&lt;= 28,"Gen Z", Merge1[[#This Row],[Age]]&lt;=44,"Millennials", Merge1[[#This Row],[Age]]&lt;=60,"Gen X", Merge1[[#This Row],[Age]]&gt;60,"Baby Boomers")</f>
        <v>Gen Z</v>
      </c>
      <c r="AC1276" s="1" t="str" cm="1">
        <f t="array" ref="AC1276">_xlfn.IFS(
    Merge1[[#This Row],[Balance]]&lt;=50000,"Low",
    Merge1[[#This Row],[Balance]]&lt;=200000,"Medium",
    Merge1[[#This Row],[Balance]]&gt;200000,"High"
)</f>
        <v>Medium</v>
      </c>
    </row>
    <row r="1277" spans="1:29" x14ac:dyDescent="0.25">
      <c r="A1277" s="1" t="s">
        <v>583</v>
      </c>
      <c r="B1277" s="1" t="s">
        <v>6152</v>
      </c>
      <c r="C1277" s="1" t="s">
        <v>5832</v>
      </c>
      <c r="D1277" s="2">
        <v>45883</v>
      </c>
      <c r="E1277">
        <v>277052</v>
      </c>
      <c r="F1277">
        <v>493</v>
      </c>
      <c r="G1277">
        <v>0</v>
      </c>
      <c r="H1277" s="1" t="s">
        <v>5833</v>
      </c>
      <c r="I1277" s="1" t="s">
        <v>6522</v>
      </c>
      <c r="J1277" s="1" t="s">
        <v>6245</v>
      </c>
      <c r="K1277">
        <v>68</v>
      </c>
      <c r="L1277" s="1" t="s">
        <v>6241</v>
      </c>
      <c r="M1277" s="1" t="s">
        <v>6257</v>
      </c>
      <c r="N1277">
        <v>104976</v>
      </c>
      <c r="O1277" s="1" t="s">
        <v>6243</v>
      </c>
      <c r="P1277" s="2">
        <v>43719</v>
      </c>
      <c r="Q1277" s="2">
        <v>45346</v>
      </c>
      <c r="R1277" s="1" t="s">
        <v>6885</v>
      </c>
      <c r="S1277" s="1" t="s">
        <v>6886</v>
      </c>
      <c r="T1277" s="1" t="s">
        <v>9</v>
      </c>
      <c r="U1277">
        <v>3603</v>
      </c>
      <c r="V1277" s="1" t="s">
        <v>15</v>
      </c>
      <c r="W1277" s="1" t="s">
        <v>55</v>
      </c>
      <c r="X1277" s="2">
        <f t="shared" ca="1" si="19"/>
        <v>45937</v>
      </c>
      <c r="Y1277" s="1">
        <f ca="1">ROUND(YEARFRAC(Merge1[[#This Row],[Join_Date]],Merge1[[#This Row],[Today]], 3),0)</f>
        <v>6</v>
      </c>
      <c r="Z1277" s="1" t="str" cm="1">
        <f t="array" aca="1" ref="Z1277" ca="1">_xlfn.IFS(
   Merge1[[#This Row],[Customer Tenure]]&lt;=2,"New",
   Merge1[[#This Row],[Customer Tenure]]&lt;=5,"Emerging",
  Merge1[[#This Row],[Customer Tenure]]&lt;9,"Established",
   TRUE,"Loyal"
)</f>
        <v>Established</v>
      </c>
      <c r="AA1277" s="1" t="str" cm="1">
        <f t="array" ref="AA1277">_xlfn.IFS(Merge1[[#This Row],[Income]]&lt;=30000,"Low",Merge1[[#This Row],[Income]]&lt;=60000,"Medium",Merge1[[#This Row],[Income]]&lt;=100000,"High", Merge1[[#This Row],[Income]]&gt;100000," Premium")</f>
        <v xml:space="preserve"> Premium</v>
      </c>
      <c r="AB1277" s="1" t="str" cm="1">
        <f t="array" ref="AB1277">_xlfn.IFS(Merge1[[#This Row],[Age]]&lt;= 28,"Gen Z", Merge1[[#This Row],[Age]]&lt;=44,"Millennials", Merge1[[#This Row],[Age]]&lt;=60,"Gen X", Merge1[[#This Row],[Age]]&gt;60,"Baby Boomers")</f>
        <v>Baby Boomers</v>
      </c>
      <c r="AC1277" s="1" t="str" cm="1">
        <f t="array" ref="AC1277">_xlfn.IFS(
    Merge1[[#This Row],[Balance]]&lt;=50000,"Low",
    Merge1[[#This Row],[Balance]]&lt;=200000,"Medium",
    Merge1[[#This Row],[Balance]]&gt;200000,"High"
)</f>
        <v>High</v>
      </c>
    </row>
    <row r="1278" spans="1:29" x14ac:dyDescent="0.25">
      <c r="A1278" s="1" t="s">
        <v>1249</v>
      </c>
      <c r="B1278" s="1" t="s">
        <v>6145</v>
      </c>
      <c r="C1278" s="1" t="s">
        <v>5846</v>
      </c>
      <c r="D1278" s="2">
        <v>44899</v>
      </c>
      <c r="E1278">
        <v>217980</v>
      </c>
      <c r="F1278">
        <v>683</v>
      </c>
      <c r="G1278">
        <v>0</v>
      </c>
      <c r="H1278" s="1" t="s">
        <v>5850</v>
      </c>
      <c r="I1278" s="1" t="s">
        <v>6306</v>
      </c>
      <c r="J1278" s="1" t="s">
        <v>6240</v>
      </c>
      <c r="K1278">
        <v>42</v>
      </c>
      <c r="L1278" s="1" t="s">
        <v>6241</v>
      </c>
      <c r="M1278" s="1" t="s">
        <v>6247</v>
      </c>
      <c r="N1278">
        <v>193946</v>
      </c>
      <c r="O1278" s="1" t="s">
        <v>6248</v>
      </c>
      <c r="P1278" s="2">
        <v>44074</v>
      </c>
      <c r="Q1278" s="2">
        <v>45415</v>
      </c>
      <c r="R1278" s="1" t="s">
        <v>6906</v>
      </c>
      <c r="S1278" s="1" t="s">
        <v>6918</v>
      </c>
      <c r="T1278" s="1" t="s">
        <v>23</v>
      </c>
      <c r="U1278">
        <v>9062</v>
      </c>
      <c r="V1278" s="1" t="s">
        <v>24</v>
      </c>
      <c r="W1278" s="1" t="s">
        <v>50</v>
      </c>
      <c r="X1278" s="2">
        <f t="shared" ca="1" si="19"/>
        <v>45937</v>
      </c>
      <c r="Y1278" s="1">
        <f ca="1">ROUND(YEARFRAC(Merge1[[#This Row],[Join_Date]],Merge1[[#This Row],[Today]], 3),0)</f>
        <v>5</v>
      </c>
      <c r="Z1278" s="1" t="str" cm="1">
        <f t="array" aca="1" ref="Z1278" ca="1">_xlfn.IFS(
   Merge1[[#This Row],[Customer Tenure]]&lt;=2,"New",
   Merge1[[#This Row],[Customer Tenure]]&lt;=5,"Emerging",
  Merge1[[#This Row],[Customer Tenure]]&lt;9,"Established",
   TRUE,"Loyal"
)</f>
        <v>Emerging</v>
      </c>
      <c r="AA1278" s="1" t="str" cm="1">
        <f t="array" ref="AA1278">_xlfn.IFS(Merge1[[#This Row],[Income]]&lt;=30000,"Low",Merge1[[#This Row],[Income]]&lt;=60000,"Medium",Merge1[[#This Row],[Income]]&lt;=100000,"High", Merge1[[#This Row],[Income]]&gt;100000," Premium")</f>
        <v xml:space="preserve"> Premium</v>
      </c>
      <c r="AB1278" s="1" t="str" cm="1">
        <f t="array" ref="AB1278">_xlfn.IFS(Merge1[[#This Row],[Age]]&lt;= 28,"Gen Z", Merge1[[#This Row],[Age]]&lt;=44,"Millennials", Merge1[[#This Row],[Age]]&lt;=60,"Gen X", Merge1[[#This Row],[Age]]&gt;60,"Baby Boomers")</f>
        <v>Millennials</v>
      </c>
      <c r="AC1278" s="1" t="str" cm="1">
        <f t="array" ref="AC1278">_xlfn.IFS(
    Merge1[[#This Row],[Balance]]&lt;=50000,"Low",
    Merge1[[#This Row],[Balance]]&lt;=200000,"Medium",
    Merge1[[#This Row],[Balance]]&gt;200000,"High"
)</f>
        <v>High</v>
      </c>
    </row>
    <row r="1279" spans="1:29" x14ac:dyDescent="0.25">
      <c r="A1279" s="1" t="s">
        <v>1130</v>
      </c>
      <c r="B1279" s="1" t="s">
        <v>6101</v>
      </c>
      <c r="C1279" s="1" t="s">
        <v>5835</v>
      </c>
      <c r="D1279" s="2">
        <v>43877</v>
      </c>
      <c r="E1279">
        <v>409115</v>
      </c>
      <c r="F1279">
        <v>760</v>
      </c>
      <c r="G1279">
        <v>419336</v>
      </c>
      <c r="H1279" s="1" t="s">
        <v>5860</v>
      </c>
      <c r="I1279" s="1" t="s">
        <v>6768</v>
      </c>
      <c r="J1279" s="1" t="s">
        <v>6245</v>
      </c>
      <c r="K1279">
        <v>45</v>
      </c>
      <c r="L1279" s="1" t="s">
        <v>6256</v>
      </c>
      <c r="M1279" s="1" t="s">
        <v>6266</v>
      </c>
      <c r="N1279">
        <v>116059</v>
      </c>
      <c r="O1279" s="1" t="s">
        <v>6243</v>
      </c>
      <c r="P1279" s="2">
        <v>43432</v>
      </c>
      <c r="Q1279" s="2">
        <v>45328</v>
      </c>
      <c r="R1279" s="1" t="s">
        <v>6885</v>
      </c>
      <c r="S1279" s="1" t="s">
        <v>6886</v>
      </c>
      <c r="T1279" s="1" t="s">
        <v>14</v>
      </c>
      <c r="U1279">
        <v>303</v>
      </c>
      <c r="V1279" s="1" t="s">
        <v>10</v>
      </c>
      <c r="W1279" s="1" t="s">
        <v>11</v>
      </c>
      <c r="X1279" s="2">
        <f t="shared" ca="1" si="19"/>
        <v>45937</v>
      </c>
      <c r="Y1279" s="1">
        <f ca="1">ROUND(YEARFRAC(Merge1[[#This Row],[Join_Date]],Merge1[[#This Row],[Today]], 3),0)</f>
        <v>7</v>
      </c>
      <c r="Z1279" s="1" t="str" cm="1">
        <f t="array" aca="1" ref="Z1279" ca="1">_xlfn.IFS(
   Merge1[[#This Row],[Customer Tenure]]&lt;=2,"New",
   Merge1[[#This Row],[Customer Tenure]]&lt;=5,"Emerging",
  Merge1[[#This Row],[Customer Tenure]]&lt;9,"Established",
   TRUE,"Loyal"
)</f>
        <v>Established</v>
      </c>
      <c r="AA1279" s="1" t="str" cm="1">
        <f t="array" ref="AA1279">_xlfn.IFS(Merge1[[#This Row],[Income]]&lt;=30000,"Low",Merge1[[#This Row],[Income]]&lt;=60000,"Medium",Merge1[[#This Row],[Income]]&lt;=100000,"High", Merge1[[#This Row],[Income]]&gt;100000," Premium")</f>
        <v xml:space="preserve"> Premium</v>
      </c>
      <c r="AB1279" s="1" t="str" cm="1">
        <f t="array" ref="AB1279">_xlfn.IFS(Merge1[[#This Row],[Age]]&lt;= 28,"Gen Z", Merge1[[#This Row],[Age]]&lt;=44,"Millennials", Merge1[[#This Row],[Age]]&lt;=60,"Gen X", Merge1[[#This Row],[Age]]&gt;60,"Baby Boomers")</f>
        <v>Gen X</v>
      </c>
      <c r="AC1279" s="1" t="str" cm="1">
        <f t="array" ref="AC1279">_xlfn.IFS(
    Merge1[[#This Row],[Balance]]&lt;=50000,"Low",
    Merge1[[#This Row],[Balance]]&lt;=200000,"Medium",
    Merge1[[#This Row],[Balance]]&gt;200000,"High"
)</f>
        <v>High</v>
      </c>
    </row>
    <row r="1280" spans="1:29" x14ac:dyDescent="0.25">
      <c r="A1280" s="1" t="s">
        <v>1143</v>
      </c>
      <c r="B1280" s="1" t="s">
        <v>6118</v>
      </c>
      <c r="C1280" s="1" t="s">
        <v>5832</v>
      </c>
      <c r="D1280" s="2">
        <v>45531</v>
      </c>
      <c r="E1280">
        <v>207352</v>
      </c>
      <c r="F1280">
        <v>782</v>
      </c>
      <c r="G1280">
        <v>0</v>
      </c>
      <c r="H1280" s="1" t="s">
        <v>5833</v>
      </c>
      <c r="I1280" s="1" t="s">
        <v>6604</v>
      </c>
      <c r="J1280" s="1" t="s">
        <v>6240</v>
      </c>
      <c r="K1280">
        <v>29</v>
      </c>
      <c r="L1280" s="1" t="s">
        <v>6256</v>
      </c>
      <c r="M1280" s="1" t="s">
        <v>6262</v>
      </c>
      <c r="N1280">
        <v>94441</v>
      </c>
      <c r="O1280" s="1" t="s">
        <v>6243</v>
      </c>
      <c r="P1280" s="2">
        <v>43856</v>
      </c>
      <c r="Q1280" s="2">
        <v>45511</v>
      </c>
      <c r="R1280" s="1" t="s">
        <v>6889</v>
      </c>
      <c r="S1280" s="1" t="s">
        <v>6890</v>
      </c>
      <c r="T1280" s="1" t="s">
        <v>28</v>
      </c>
      <c r="U1280">
        <v>9201</v>
      </c>
      <c r="V1280" s="1" t="s">
        <v>10</v>
      </c>
      <c r="W1280" s="1" t="s">
        <v>50</v>
      </c>
      <c r="X1280" s="2">
        <f t="shared" ca="1" si="19"/>
        <v>45937</v>
      </c>
      <c r="Y1280" s="1">
        <f ca="1">ROUND(YEARFRAC(Merge1[[#This Row],[Join_Date]],Merge1[[#This Row],[Today]], 3),0)</f>
        <v>6</v>
      </c>
      <c r="Z1280" s="1" t="str" cm="1">
        <f t="array" aca="1" ref="Z1280" ca="1">_xlfn.IFS(
   Merge1[[#This Row],[Customer Tenure]]&lt;=2,"New",
   Merge1[[#This Row],[Customer Tenure]]&lt;=5,"Emerging",
  Merge1[[#This Row],[Customer Tenure]]&lt;9,"Established",
   TRUE,"Loyal"
)</f>
        <v>Established</v>
      </c>
      <c r="AA1280" s="1" t="str" cm="1">
        <f t="array" ref="AA1280">_xlfn.IFS(Merge1[[#This Row],[Income]]&lt;=30000,"Low",Merge1[[#This Row],[Income]]&lt;=60000,"Medium",Merge1[[#This Row],[Income]]&lt;=100000,"High", Merge1[[#This Row],[Income]]&gt;100000," Premium")</f>
        <v>High</v>
      </c>
      <c r="AB1280" s="1" t="str" cm="1">
        <f t="array" ref="AB1280">_xlfn.IFS(Merge1[[#This Row],[Age]]&lt;= 28,"Gen Z", Merge1[[#This Row],[Age]]&lt;=44,"Millennials", Merge1[[#This Row],[Age]]&lt;=60,"Gen X", Merge1[[#This Row],[Age]]&gt;60,"Baby Boomers")</f>
        <v>Millennials</v>
      </c>
      <c r="AC1280" s="1" t="str" cm="1">
        <f t="array" ref="AC1280">_xlfn.IFS(
    Merge1[[#This Row],[Balance]]&lt;=50000,"Low",
    Merge1[[#This Row],[Balance]]&lt;=200000,"Medium",
    Merge1[[#This Row],[Balance]]&gt;200000,"High"
)</f>
        <v>High</v>
      </c>
    </row>
    <row r="1281" spans="1:29" x14ac:dyDescent="0.25">
      <c r="A1281" s="1" t="s">
        <v>18</v>
      </c>
      <c r="B1281" s="1" t="s">
        <v>5898</v>
      </c>
      <c r="C1281" s="1" t="s">
        <v>5842</v>
      </c>
      <c r="D1281" s="2">
        <v>43469</v>
      </c>
      <c r="E1281">
        <v>245144</v>
      </c>
      <c r="F1281">
        <v>670</v>
      </c>
      <c r="G1281">
        <v>0</v>
      </c>
      <c r="H1281" s="1" t="s">
        <v>5833</v>
      </c>
      <c r="I1281" s="1" t="s">
        <v>6704</v>
      </c>
      <c r="J1281" s="1" t="s">
        <v>6240</v>
      </c>
      <c r="K1281">
        <v>30</v>
      </c>
      <c r="L1281" s="1" t="s">
        <v>6246</v>
      </c>
      <c r="M1281" s="1" t="s">
        <v>6254</v>
      </c>
      <c r="N1281">
        <v>196572</v>
      </c>
      <c r="O1281" s="1" t="s">
        <v>6243</v>
      </c>
      <c r="P1281" s="2">
        <v>45607</v>
      </c>
      <c r="Q1281" s="2">
        <v>45480</v>
      </c>
      <c r="R1281" s="1" t="s">
        <v>6891</v>
      </c>
      <c r="S1281" s="1" t="s">
        <v>6895</v>
      </c>
      <c r="T1281" s="1" t="s">
        <v>28</v>
      </c>
      <c r="U1281">
        <v>3695</v>
      </c>
      <c r="V1281" s="1" t="s">
        <v>10</v>
      </c>
      <c r="W1281" s="1" t="s">
        <v>29</v>
      </c>
      <c r="X1281" s="2">
        <f t="shared" ca="1" si="19"/>
        <v>45937</v>
      </c>
      <c r="Y1281" s="1">
        <f ca="1">ROUND(YEARFRAC(Merge1[[#This Row],[Join_Date]],Merge1[[#This Row],[Today]], 3),0)</f>
        <v>1</v>
      </c>
      <c r="Z1281" s="1" t="str" cm="1">
        <f t="array" aca="1" ref="Z1281" ca="1">_xlfn.IFS(
   Merge1[[#This Row],[Customer Tenure]]&lt;=2,"New",
   Merge1[[#This Row],[Customer Tenure]]&lt;=5,"Emerging",
  Merge1[[#This Row],[Customer Tenure]]&lt;9,"Established",
   TRUE,"Loyal"
)</f>
        <v>New</v>
      </c>
      <c r="AA1281" s="1" t="str" cm="1">
        <f t="array" ref="AA1281">_xlfn.IFS(Merge1[[#This Row],[Income]]&lt;=30000,"Low",Merge1[[#This Row],[Income]]&lt;=60000,"Medium",Merge1[[#This Row],[Income]]&lt;=100000,"High", Merge1[[#This Row],[Income]]&gt;100000," Premium")</f>
        <v xml:space="preserve"> Premium</v>
      </c>
      <c r="AB1281" s="1" t="str" cm="1">
        <f t="array" ref="AB1281">_xlfn.IFS(Merge1[[#This Row],[Age]]&lt;= 28,"Gen Z", Merge1[[#This Row],[Age]]&lt;=44,"Millennials", Merge1[[#This Row],[Age]]&lt;=60,"Gen X", Merge1[[#This Row],[Age]]&gt;60,"Baby Boomers")</f>
        <v>Millennials</v>
      </c>
      <c r="AC1281" s="1" t="str" cm="1">
        <f t="array" ref="AC1281">_xlfn.IFS(
    Merge1[[#This Row],[Balance]]&lt;=50000,"Low",
    Merge1[[#This Row],[Balance]]&lt;=200000,"Medium",
    Merge1[[#This Row],[Balance]]&gt;200000,"High"
)</f>
        <v>High</v>
      </c>
    </row>
    <row r="1282" spans="1:29" x14ac:dyDescent="0.25">
      <c r="A1282" s="1" t="s">
        <v>93</v>
      </c>
      <c r="B1282" s="1" t="s">
        <v>6085</v>
      </c>
      <c r="C1282" s="1" t="s">
        <v>5846</v>
      </c>
      <c r="D1282" s="2">
        <v>44420</v>
      </c>
      <c r="E1282">
        <v>377023</v>
      </c>
      <c r="F1282">
        <v>468</v>
      </c>
      <c r="G1282">
        <v>0</v>
      </c>
      <c r="H1282" s="1" t="s">
        <v>5833</v>
      </c>
      <c r="I1282" s="1" t="s">
        <v>6743</v>
      </c>
      <c r="J1282" s="1" t="s">
        <v>6240</v>
      </c>
      <c r="K1282">
        <v>31</v>
      </c>
      <c r="L1282" s="1" t="s">
        <v>6260</v>
      </c>
      <c r="M1282" s="1" t="s">
        <v>6254</v>
      </c>
      <c r="N1282">
        <v>49426</v>
      </c>
      <c r="O1282" s="1" t="s">
        <v>6243</v>
      </c>
      <c r="P1282" s="2">
        <v>45372</v>
      </c>
      <c r="Q1282" s="2">
        <v>45844</v>
      </c>
      <c r="R1282" s="1" t="s">
        <v>6891</v>
      </c>
      <c r="S1282" s="1" t="s">
        <v>6892</v>
      </c>
      <c r="T1282" s="1" t="s">
        <v>23</v>
      </c>
      <c r="U1282">
        <v>8026</v>
      </c>
      <c r="V1282" s="1" t="s">
        <v>24</v>
      </c>
      <c r="W1282" s="1" t="s">
        <v>55</v>
      </c>
      <c r="X1282" s="2">
        <f t="shared" ref="X1282:X1345" ca="1" si="20">TODAY()</f>
        <v>45937</v>
      </c>
      <c r="Y1282" s="1">
        <f ca="1">ROUND(YEARFRAC(Merge1[[#This Row],[Join_Date]],Merge1[[#This Row],[Today]], 3),0)</f>
        <v>2</v>
      </c>
      <c r="Z1282" s="1" t="str" cm="1">
        <f t="array" aca="1" ref="Z1282" ca="1">_xlfn.IFS(
   Merge1[[#This Row],[Customer Tenure]]&lt;=2,"New",
   Merge1[[#This Row],[Customer Tenure]]&lt;=5,"Emerging",
  Merge1[[#This Row],[Customer Tenure]]&lt;9,"Established",
   TRUE,"Loyal"
)</f>
        <v>New</v>
      </c>
      <c r="AA1282" s="1" t="str" cm="1">
        <f t="array" ref="AA1282">_xlfn.IFS(Merge1[[#This Row],[Income]]&lt;=30000,"Low",Merge1[[#This Row],[Income]]&lt;=60000,"Medium",Merge1[[#This Row],[Income]]&lt;=100000,"High", Merge1[[#This Row],[Income]]&gt;100000," Premium")</f>
        <v>Medium</v>
      </c>
      <c r="AB1282" s="1" t="str" cm="1">
        <f t="array" ref="AB1282">_xlfn.IFS(Merge1[[#This Row],[Age]]&lt;= 28,"Gen Z", Merge1[[#This Row],[Age]]&lt;=44,"Millennials", Merge1[[#This Row],[Age]]&lt;=60,"Gen X", Merge1[[#This Row],[Age]]&gt;60,"Baby Boomers")</f>
        <v>Millennials</v>
      </c>
      <c r="AC1282" s="1" t="str" cm="1">
        <f t="array" ref="AC1282">_xlfn.IFS(
    Merge1[[#This Row],[Balance]]&lt;=50000,"Low",
    Merge1[[#This Row],[Balance]]&lt;=200000,"Medium",
    Merge1[[#This Row],[Balance]]&gt;200000,"High"
)</f>
        <v>High</v>
      </c>
    </row>
    <row r="1283" spans="1:29" x14ac:dyDescent="0.25">
      <c r="A1283" s="1" t="s">
        <v>536</v>
      </c>
      <c r="B1283" s="1" t="s">
        <v>5958</v>
      </c>
      <c r="C1283" s="1" t="s">
        <v>5835</v>
      </c>
      <c r="D1283" s="2">
        <v>43698</v>
      </c>
      <c r="E1283">
        <v>351181</v>
      </c>
      <c r="F1283">
        <v>543</v>
      </c>
      <c r="G1283">
        <v>0</v>
      </c>
      <c r="H1283" s="1" t="s">
        <v>5833</v>
      </c>
      <c r="I1283" s="1" t="s">
        <v>6702</v>
      </c>
      <c r="J1283" s="1" t="s">
        <v>6240</v>
      </c>
      <c r="K1283">
        <v>18</v>
      </c>
      <c r="L1283" s="1" t="s">
        <v>6260</v>
      </c>
      <c r="M1283" s="1" t="s">
        <v>6247</v>
      </c>
      <c r="N1283">
        <v>99561</v>
      </c>
      <c r="O1283" s="1" t="s">
        <v>6252</v>
      </c>
      <c r="P1283" s="2">
        <v>42581</v>
      </c>
      <c r="Q1283" s="2">
        <v>45644</v>
      </c>
      <c r="R1283" s="1" t="s">
        <v>6904</v>
      </c>
      <c r="S1283" s="1" t="s">
        <v>6916</v>
      </c>
      <c r="T1283" s="1" t="s">
        <v>23</v>
      </c>
      <c r="U1283">
        <v>7772</v>
      </c>
      <c r="V1283" s="1" t="s">
        <v>10</v>
      </c>
      <c r="W1283" s="1" t="s">
        <v>16</v>
      </c>
      <c r="X1283" s="2">
        <f t="shared" ca="1" si="20"/>
        <v>45937</v>
      </c>
      <c r="Y1283" s="1">
        <f ca="1">ROUND(YEARFRAC(Merge1[[#This Row],[Join_Date]],Merge1[[#This Row],[Today]], 3),0)</f>
        <v>9</v>
      </c>
      <c r="Z1283" s="1" t="str" cm="1">
        <f t="array" aca="1" ref="Z1283" ca="1">_xlfn.IFS(
   Merge1[[#This Row],[Customer Tenure]]&lt;=2,"New",
   Merge1[[#This Row],[Customer Tenure]]&lt;=5,"Emerging",
  Merge1[[#This Row],[Customer Tenure]]&lt;9,"Established",
   TRUE,"Loyal"
)</f>
        <v>Loyal</v>
      </c>
      <c r="AA1283" s="1" t="str" cm="1">
        <f t="array" ref="AA1283">_xlfn.IFS(Merge1[[#This Row],[Income]]&lt;=30000,"Low",Merge1[[#This Row],[Income]]&lt;=60000,"Medium",Merge1[[#This Row],[Income]]&lt;=100000,"High", Merge1[[#This Row],[Income]]&gt;100000," Premium")</f>
        <v>High</v>
      </c>
      <c r="AB1283" s="1" t="str" cm="1">
        <f t="array" ref="AB1283">_xlfn.IFS(Merge1[[#This Row],[Age]]&lt;= 28,"Gen Z", Merge1[[#This Row],[Age]]&lt;=44,"Millennials", Merge1[[#This Row],[Age]]&lt;=60,"Gen X", Merge1[[#This Row],[Age]]&gt;60,"Baby Boomers")</f>
        <v>Gen Z</v>
      </c>
      <c r="AC1283" s="1" t="str" cm="1">
        <f t="array" ref="AC1283">_xlfn.IFS(
    Merge1[[#This Row],[Balance]]&lt;=50000,"Low",
    Merge1[[#This Row],[Balance]]&lt;=200000,"Medium",
    Merge1[[#This Row],[Balance]]&gt;200000,"High"
)</f>
        <v>High</v>
      </c>
    </row>
    <row r="1284" spans="1:29" x14ac:dyDescent="0.25">
      <c r="A1284" s="1" t="s">
        <v>1946</v>
      </c>
      <c r="B1284" s="1" t="s">
        <v>5836</v>
      </c>
      <c r="C1284" s="1" t="s">
        <v>5832</v>
      </c>
      <c r="D1284" s="2">
        <v>45597</v>
      </c>
      <c r="E1284">
        <v>266378</v>
      </c>
      <c r="F1284">
        <v>634</v>
      </c>
      <c r="G1284">
        <v>0</v>
      </c>
      <c r="H1284" s="1" t="s">
        <v>5833</v>
      </c>
      <c r="I1284" s="1" t="s">
        <v>6705</v>
      </c>
      <c r="J1284" s="1" t="s">
        <v>6240</v>
      </c>
      <c r="K1284">
        <v>45</v>
      </c>
      <c r="L1284" s="1" t="s">
        <v>6246</v>
      </c>
      <c r="M1284" s="1" t="s">
        <v>6247</v>
      </c>
      <c r="N1284">
        <v>36309</v>
      </c>
      <c r="O1284" s="1" t="s">
        <v>6243</v>
      </c>
      <c r="P1284" s="2">
        <v>43773</v>
      </c>
      <c r="Q1284" s="2">
        <v>45645</v>
      </c>
      <c r="R1284" s="1" t="s">
        <v>6904</v>
      </c>
      <c r="S1284" s="1" t="s">
        <v>6916</v>
      </c>
      <c r="T1284" s="1" t="s">
        <v>28</v>
      </c>
      <c r="U1284">
        <v>6856</v>
      </c>
      <c r="V1284" s="1" t="s">
        <v>15</v>
      </c>
      <c r="W1284" s="1" t="s">
        <v>20</v>
      </c>
      <c r="X1284" s="2">
        <f t="shared" ca="1" si="20"/>
        <v>45937</v>
      </c>
      <c r="Y1284" s="1">
        <f ca="1">ROUND(YEARFRAC(Merge1[[#This Row],[Join_Date]],Merge1[[#This Row],[Today]], 3),0)</f>
        <v>6</v>
      </c>
      <c r="Z1284" s="1" t="str" cm="1">
        <f t="array" aca="1" ref="Z1284" ca="1">_xlfn.IFS(
   Merge1[[#This Row],[Customer Tenure]]&lt;=2,"New",
   Merge1[[#This Row],[Customer Tenure]]&lt;=5,"Emerging",
  Merge1[[#This Row],[Customer Tenure]]&lt;9,"Established",
   TRUE,"Loyal"
)</f>
        <v>Established</v>
      </c>
      <c r="AA1284" s="1" t="str" cm="1">
        <f t="array" ref="AA1284">_xlfn.IFS(Merge1[[#This Row],[Income]]&lt;=30000,"Low",Merge1[[#This Row],[Income]]&lt;=60000,"Medium",Merge1[[#This Row],[Income]]&lt;=100000,"High", Merge1[[#This Row],[Income]]&gt;100000," Premium")</f>
        <v>Medium</v>
      </c>
      <c r="AB1284" s="1" t="str" cm="1">
        <f t="array" ref="AB1284">_xlfn.IFS(Merge1[[#This Row],[Age]]&lt;= 28,"Gen Z", Merge1[[#This Row],[Age]]&lt;=44,"Millennials", Merge1[[#This Row],[Age]]&lt;=60,"Gen X", Merge1[[#This Row],[Age]]&gt;60,"Baby Boomers")</f>
        <v>Gen X</v>
      </c>
      <c r="AC1284" s="1" t="str" cm="1">
        <f t="array" ref="AC1284">_xlfn.IFS(
    Merge1[[#This Row],[Balance]]&lt;=50000,"Low",
    Merge1[[#This Row],[Balance]]&lt;=200000,"Medium",
    Merge1[[#This Row],[Balance]]&gt;200000,"High"
)</f>
        <v>High</v>
      </c>
    </row>
    <row r="1285" spans="1:29" x14ac:dyDescent="0.25">
      <c r="A1285" s="1" t="s">
        <v>361</v>
      </c>
      <c r="B1285" s="1" t="s">
        <v>6018</v>
      </c>
      <c r="C1285" s="1" t="s">
        <v>5835</v>
      </c>
      <c r="D1285" s="2">
        <v>43502</v>
      </c>
      <c r="E1285">
        <v>176348</v>
      </c>
      <c r="F1285">
        <v>312</v>
      </c>
      <c r="G1285">
        <v>0</v>
      </c>
      <c r="H1285" s="1" t="s">
        <v>5833</v>
      </c>
      <c r="I1285" s="1" t="s">
        <v>6458</v>
      </c>
      <c r="J1285" s="1" t="s">
        <v>6245</v>
      </c>
      <c r="K1285">
        <v>36</v>
      </c>
      <c r="L1285" s="1" t="s">
        <v>6256</v>
      </c>
      <c r="M1285" s="1" t="s">
        <v>6262</v>
      </c>
      <c r="N1285">
        <v>188639</v>
      </c>
      <c r="O1285" s="1" t="s">
        <v>6243</v>
      </c>
      <c r="P1285" s="2">
        <v>45492</v>
      </c>
      <c r="Q1285" s="2">
        <v>45328</v>
      </c>
      <c r="R1285" s="1" t="s">
        <v>6885</v>
      </c>
      <c r="S1285" s="1" t="s">
        <v>6886</v>
      </c>
      <c r="T1285" s="1" t="s">
        <v>14</v>
      </c>
      <c r="U1285">
        <v>7594</v>
      </c>
      <c r="V1285" s="1" t="s">
        <v>19</v>
      </c>
      <c r="W1285" s="1" t="s">
        <v>25</v>
      </c>
      <c r="X1285" s="2">
        <f t="shared" ca="1" si="20"/>
        <v>45937</v>
      </c>
      <c r="Y1285" s="1">
        <f ca="1">ROUND(YEARFRAC(Merge1[[#This Row],[Join_Date]],Merge1[[#This Row],[Today]], 3),0)</f>
        <v>1</v>
      </c>
      <c r="Z1285" s="1" t="str" cm="1">
        <f t="array" aca="1" ref="Z1285" ca="1">_xlfn.IFS(
   Merge1[[#This Row],[Customer Tenure]]&lt;=2,"New",
   Merge1[[#This Row],[Customer Tenure]]&lt;=5,"Emerging",
  Merge1[[#This Row],[Customer Tenure]]&lt;9,"Established",
   TRUE,"Loyal"
)</f>
        <v>New</v>
      </c>
      <c r="AA1285" s="1" t="str" cm="1">
        <f t="array" ref="AA1285">_xlfn.IFS(Merge1[[#This Row],[Income]]&lt;=30000,"Low",Merge1[[#This Row],[Income]]&lt;=60000,"Medium",Merge1[[#This Row],[Income]]&lt;=100000,"High", Merge1[[#This Row],[Income]]&gt;100000," Premium")</f>
        <v xml:space="preserve"> Premium</v>
      </c>
      <c r="AB1285" s="1" t="str" cm="1">
        <f t="array" ref="AB1285">_xlfn.IFS(Merge1[[#This Row],[Age]]&lt;= 28,"Gen Z", Merge1[[#This Row],[Age]]&lt;=44,"Millennials", Merge1[[#This Row],[Age]]&lt;=60,"Gen X", Merge1[[#This Row],[Age]]&gt;60,"Baby Boomers")</f>
        <v>Millennials</v>
      </c>
      <c r="AC1285" s="1" t="str" cm="1">
        <f t="array" ref="AC1285">_xlfn.IFS(
    Merge1[[#This Row],[Balance]]&lt;=50000,"Low",
    Merge1[[#This Row],[Balance]]&lt;=200000,"Medium",
    Merge1[[#This Row],[Balance]]&gt;200000,"High"
)</f>
        <v>Medium</v>
      </c>
    </row>
    <row r="1286" spans="1:29" x14ac:dyDescent="0.25">
      <c r="A1286" s="1" t="s">
        <v>213</v>
      </c>
      <c r="B1286" s="1" t="s">
        <v>5894</v>
      </c>
      <c r="C1286" s="1" t="s">
        <v>5832</v>
      </c>
      <c r="D1286" s="2">
        <v>43224</v>
      </c>
      <c r="E1286">
        <v>424170</v>
      </c>
      <c r="F1286">
        <v>849</v>
      </c>
      <c r="G1286">
        <v>0</v>
      </c>
      <c r="H1286" s="1" t="s">
        <v>5833</v>
      </c>
      <c r="I1286" s="1" t="s">
        <v>6386</v>
      </c>
      <c r="J1286" s="1" t="s">
        <v>6245</v>
      </c>
      <c r="K1286">
        <v>40</v>
      </c>
      <c r="L1286" s="1" t="s">
        <v>6256</v>
      </c>
      <c r="M1286" s="1" t="s">
        <v>6262</v>
      </c>
      <c r="N1286">
        <v>117624</v>
      </c>
      <c r="O1286" s="1" t="s">
        <v>6252</v>
      </c>
      <c r="P1286" s="2">
        <v>45720</v>
      </c>
      <c r="Q1286" s="2">
        <v>45329</v>
      </c>
      <c r="R1286" s="1" t="s">
        <v>6885</v>
      </c>
      <c r="S1286" s="1" t="s">
        <v>6886</v>
      </c>
      <c r="T1286" s="1" t="s">
        <v>9</v>
      </c>
      <c r="U1286">
        <v>7320</v>
      </c>
      <c r="V1286" s="1" t="s">
        <v>15</v>
      </c>
      <c r="W1286" s="1" t="s">
        <v>20</v>
      </c>
      <c r="X1286" s="2">
        <f t="shared" ca="1" si="20"/>
        <v>45937</v>
      </c>
      <c r="Y1286" s="1">
        <f ca="1">ROUND(YEARFRAC(Merge1[[#This Row],[Join_Date]],Merge1[[#This Row],[Today]], 3),0)</f>
        <v>1</v>
      </c>
      <c r="Z1286" s="1" t="str" cm="1">
        <f t="array" aca="1" ref="Z1286" ca="1">_xlfn.IFS(
   Merge1[[#This Row],[Customer Tenure]]&lt;=2,"New",
   Merge1[[#This Row],[Customer Tenure]]&lt;=5,"Emerging",
  Merge1[[#This Row],[Customer Tenure]]&lt;9,"Established",
   TRUE,"Loyal"
)</f>
        <v>New</v>
      </c>
      <c r="AA1286" s="1" t="str" cm="1">
        <f t="array" ref="AA1286">_xlfn.IFS(Merge1[[#This Row],[Income]]&lt;=30000,"Low",Merge1[[#This Row],[Income]]&lt;=60000,"Medium",Merge1[[#This Row],[Income]]&lt;=100000,"High", Merge1[[#This Row],[Income]]&gt;100000," Premium")</f>
        <v xml:space="preserve"> Premium</v>
      </c>
      <c r="AB1286" s="1" t="str" cm="1">
        <f t="array" ref="AB1286">_xlfn.IFS(Merge1[[#This Row],[Age]]&lt;= 28,"Gen Z", Merge1[[#This Row],[Age]]&lt;=44,"Millennials", Merge1[[#This Row],[Age]]&lt;=60,"Gen X", Merge1[[#This Row],[Age]]&gt;60,"Baby Boomers")</f>
        <v>Millennials</v>
      </c>
      <c r="AC1286" s="1" t="str" cm="1">
        <f t="array" ref="AC1286">_xlfn.IFS(
    Merge1[[#This Row],[Balance]]&lt;=50000,"Low",
    Merge1[[#This Row],[Balance]]&lt;=200000,"Medium",
    Merge1[[#This Row],[Balance]]&gt;200000,"High"
)</f>
        <v>High</v>
      </c>
    </row>
    <row r="1287" spans="1:29" x14ac:dyDescent="0.25">
      <c r="A1287" s="1" t="s">
        <v>766</v>
      </c>
      <c r="B1287" s="1" t="s">
        <v>5988</v>
      </c>
      <c r="C1287" s="1" t="s">
        <v>5835</v>
      </c>
      <c r="D1287" s="2">
        <v>45127</v>
      </c>
      <c r="E1287">
        <v>306969</v>
      </c>
      <c r="F1287">
        <v>777</v>
      </c>
      <c r="G1287">
        <v>0</v>
      </c>
      <c r="H1287" s="1" t="s">
        <v>5833</v>
      </c>
      <c r="I1287" s="1" t="s">
        <v>6796</v>
      </c>
      <c r="J1287" s="1" t="s">
        <v>6245</v>
      </c>
      <c r="K1287">
        <v>22</v>
      </c>
      <c r="L1287" s="1" t="s">
        <v>6241</v>
      </c>
      <c r="M1287" s="1" t="s">
        <v>6247</v>
      </c>
      <c r="N1287">
        <v>157348</v>
      </c>
      <c r="O1287" s="1" t="s">
        <v>6248</v>
      </c>
      <c r="P1287" s="2">
        <v>44666</v>
      </c>
      <c r="Q1287" s="2">
        <v>45578</v>
      </c>
      <c r="R1287" s="1" t="s">
        <v>6912</v>
      </c>
      <c r="S1287" s="1" t="s">
        <v>6917</v>
      </c>
      <c r="T1287" s="1" t="s">
        <v>9</v>
      </c>
      <c r="U1287">
        <v>5366</v>
      </c>
      <c r="V1287" s="1" t="s">
        <v>19</v>
      </c>
      <c r="W1287" s="1" t="s">
        <v>45</v>
      </c>
      <c r="X1287" s="2">
        <f t="shared" ca="1" si="20"/>
        <v>45937</v>
      </c>
      <c r="Y1287" s="1">
        <f ca="1">ROUND(YEARFRAC(Merge1[[#This Row],[Join_Date]],Merge1[[#This Row],[Today]], 3),0)</f>
        <v>3</v>
      </c>
      <c r="Z1287" s="1" t="str" cm="1">
        <f t="array" aca="1" ref="Z1287" ca="1">_xlfn.IFS(
   Merge1[[#This Row],[Customer Tenure]]&lt;=2,"New",
   Merge1[[#This Row],[Customer Tenure]]&lt;=5,"Emerging",
  Merge1[[#This Row],[Customer Tenure]]&lt;9,"Established",
   TRUE,"Loyal"
)</f>
        <v>Emerging</v>
      </c>
      <c r="AA1287" s="1" t="str" cm="1">
        <f t="array" ref="AA1287">_xlfn.IFS(Merge1[[#This Row],[Income]]&lt;=30000,"Low",Merge1[[#This Row],[Income]]&lt;=60000,"Medium",Merge1[[#This Row],[Income]]&lt;=100000,"High", Merge1[[#This Row],[Income]]&gt;100000," Premium")</f>
        <v xml:space="preserve"> Premium</v>
      </c>
      <c r="AB1287" s="1" t="str" cm="1">
        <f t="array" ref="AB1287">_xlfn.IFS(Merge1[[#This Row],[Age]]&lt;= 28,"Gen Z", Merge1[[#This Row],[Age]]&lt;=44,"Millennials", Merge1[[#This Row],[Age]]&lt;=60,"Gen X", Merge1[[#This Row],[Age]]&gt;60,"Baby Boomers")</f>
        <v>Gen Z</v>
      </c>
      <c r="AC1287" s="1" t="str" cm="1">
        <f t="array" ref="AC1287">_xlfn.IFS(
    Merge1[[#This Row],[Balance]]&lt;=50000,"Low",
    Merge1[[#This Row],[Balance]]&lt;=200000,"Medium",
    Merge1[[#This Row],[Balance]]&gt;200000,"High"
)</f>
        <v>High</v>
      </c>
    </row>
    <row r="1288" spans="1:29" x14ac:dyDescent="0.25">
      <c r="A1288" s="1" t="s">
        <v>1951</v>
      </c>
      <c r="B1288" s="1" t="s">
        <v>6159</v>
      </c>
      <c r="C1288" s="1" t="s">
        <v>5842</v>
      </c>
      <c r="D1288" s="2">
        <v>44190</v>
      </c>
      <c r="E1288">
        <v>165159</v>
      </c>
      <c r="F1288">
        <v>492</v>
      </c>
      <c r="G1288">
        <v>0</v>
      </c>
      <c r="H1288" s="1" t="s">
        <v>5833</v>
      </c>
      <c r="I1288" s="1" t="s">
        <v>6434</v>
      </c>
      <c r="J1288" s="1" t="s">
        <v>6240</v>
      </c>
      <c r="K1288">
        <v>29</v>
      </c>
      <c r="L1288" s="1" t="s">
        <v>6260</v>
      </c>
      <c r="M1288" s="1" t="s">
        <v>6242</v>
      </c>
      <c r="N1288">
        <v>193279</v>
      </c>
      <c r="O1288" s="1" t="s">
        <v>6252</v>
      </c>
      <c r="P1288" s="2">
        <v>43888</v>
      </c>
      <c r="Q1288" s="2">
        <v>45610</v>
      </c>
      <c r="R1288" s="1" t="s">
        <v>6887</v>
      </c>
      <c r="S1288" s="1" t="s">
        <v>6901</v>
      </c>
      <c r="T1288" s="1" t="s">
        <v>23</v>
      </c>
      <c r="U1288">
        <v>296</v>
      </c>
      <c r="V1288" s="1" t="s">
        <v>10</v>
      </c>
      <c r="W1288" s="1" t="s">
        <v>11</v>
      </c>
      <c r="X1288" s="2">
        <f t="shared" ca="1" si="20"/>
        <v>45937</v>
      </c>
      <c r="Y1288" s="1">
        <f ca="1">ROUND(YEARFRAC(Merge1[[#This Row],[Join_Date]],Merge1[[#This Row],[Today]], 3),0)</f>
        <v>6</v>
      </c>
      <c r="Z1288" s="1" t="str" cm="1">
        <f t="array" aca="1" ref="Z1288" ca="1">_xlfn.IFS(
   Merge1[[#This Row],[Customer Tenure]]&lt;=2,"New",
   Merge1[[#This Row],[Customer Tenure]]&lt;=5,"Emerging",
  Merge1[[#This Row],[Customer Tenure]]&lt;9,"Established",
   TRUE,"Loyal"
)</f>
        <v>Established</v>
      </c>
      <c r="AA1288" s="1" t="str" cm="1">
        <f t="array" ref="AA1288">_xlfn.IFS(Merge1[[#This Row],[Income]]&lt;=30000,"Low",Merge1[[#This Row],[Income]]&lt;=60000,"Medium",Merge1[[#This Row],[Income]]&lt;=100000,"High", Merge1[[#This Row],[Income]]&gt;100000," Premium")</f>
        <v xml:space="preserve"> Premium</v>
      </c>
      <c r="AB1288" s="1" t="str" cm="1">
        <f t="array" ref="AB1288">_xlfn.IFS(Merge1[[#This Row],[Age]]&lt;= 28,"Gen Z", Merge1[[#This Row],[Age]]&lt;=44,"Millennials", Merge1[[#This Row],[Age]]&lt;=60,"Gen X", Merge1[[#This Row],[Age]]&gt;60,"Baby Boomers")</f>
        <v>Millennials</v>
      </c>
      <c r="AC1288" s="1" t="str" cm="1">
        <f t="array" ref="AC1288">_xlfn.IFS(
    Merge1[[#This Row],[Balance]]&lt;=50000,"Low",
    Merge1[[#This Row],[Balance]]&lt;=200000,"Medium",
    Merge1[[#This Row],[Balance]]&gt;200000,"High"
)</f>
        <v>Medium</v>
      </c>
    </row>
    <row r="1289" spans="1:29" x14ac:dyDescent="0.25">
      <c r="A1289" s="1" t="s">
        <v>483</v>
      </c>
      <c r="B1289" s="1" t="s">
        <v>6089</v>
      </c>
      <c r="C1289" s="1" t="s">
        <v>5832</v>
      </c>
      <c r="D1289" s="2">
        <v>45831</v>
      </c>
      <c r="E1289">
        <v>247572</v>
      </c>
      <c r="F1289">
        <v>833</v>
      </c>
      <c r="G1289">
        <v>0</v>
      </c>
      <c r="H1289" s="1" t="s">
        <v>5833</v>
      </c>
      <c r="I1289" s="1" t="s">
        <v>6447</v>
      </c>
      <c r="J1289" s="1" t="s">
        <v>6245</v>
      </c>
      <c r="K1289">
        <v>40</v>
      </c>
      <c r="L1289" s="1" t="s">
        <v>6241</v>
      </c>
      <c r="M1289" s="1" t="s">
        <v>6262</v>
      </c>
      <c r="N1289">
        <v>158563</v>
      </c>
      <c r="O1289" s="1" t="s">
        <v>6243</v>
      </c>
      <c r="P1289" s="2">
        <v>45774</v>
      </c>
      <c r="Q1289" s="2">
        <v>45199</v>
      </c>
      <c r="R1289" s="1" t="s">
        <v>6897</v>
      </c>
      <c r="S1289" s="1" t="s">
        <v>6909</v>
      </c>
      <c r="T1289" s="1" t="s">
        <v>28</v>
      </c>
      <c r="U1289">
        <v>8651</v>
      </c>
      <c r="V1289" s="1" t="s">
        <v>15</v>
      </c>
      <c r="W1289" s="1" t="s">
        <v>29</v>
      </c>
      <c r="X1289" s="2">
        <f t="shared" ca="1" si="20"/>
        <v>45937</v>
      </c>
      <c r="Y1289" s="1">
        <f ca="1">ROUND(YEARFRAC(Merge1[[#This Row],[Join_Date]],Merge1[[#This Row],[Today]], 3),0)</f>
        <v>0</v>
      </c>
      <c r="Z1289" s="1" t="str" cm="1">
        <f t="array" aca="1" ref="Z1289" ca="1">_xlfn.IFS(
   Merge1[[#This Row],[Customer Tenure]]&lt;=2,"New",
   Merge1[[#This Row],[Customer Tenure]]&lt;=5,"Emerging",
  Merge1[[#This Row],[Customer Tenure]]&lt;9,"Established",
   TRUE,"Loyal"
)</f>
        <v>New</v>
      </c>
      <c r="AA1289" s="1" t="str" cm="1">
        <f t="array" ref="AA1289">_xlfn.IFS(Merge1[[#This Row],[Income]]&lt;=30000,"Low",Merge1[[#This Row],[Income]]&lt;=60000,"Medium",Merge1[[#This Row],[Income]]&lt;=100000,"High", Merge1[[#This Row],[Income]]&gt;100000," Premium")</f>
        <v xml:space="preserve"> Premium</v>
      </c>
      <c r="AB1289" s="1" t="str" cm="1">
        <f t="array" ref="AB1289">_xlfn.IFS(Merge1[[#This Row],[Age]]&lt;= 28,"Gen Z", Merge1[[#This Row],[Age]]&lt;=44,"Millennials", Merge1[[#This Row],[Age]]&lt;=60,"Gen X", Merge1[[#This Row],[Age]]&gt;60,"Baby Boomers")</f>
        <v>Millennials</v>
      </c>
      <c r="AC1289" s="1" t="str" cm="1">
        <f t="array" ref="AC1289">_xlfn.IFS(
    Merge1[[#This Row],[Balance]]&lt;=50000,"Low",
    Merge1[[#This Row],[Balance]]&lt;=200000,"Medium",
    Merge1[[#This Row],[Balance]]&gt;200000,"High"
)</f>
        <v>High</v>
      </c>
    </row>
    <row r="1290" spans="1:29" x14ac:dyDescent="0.25">
      <c r="A1290" s="1" t="s">
        <v>1387</v>
      </c>
      <c r="B1290" s="1" t="s">
        <v>5916</v>
      </c>
      <c r="C1290" s="1" t="s">
        <v>5846</v>
      </c>
      <c r="D1290" s="2">
        <v>44429</v>
      </c>
      <c r="E1290">
        <v>346918</v>
      </c>
      <c r="F1290">
        <v>637</v>
      </c>
      <c r="G1290">
        <v>0</v>
      </c>
      <c r="H1290" s="1" t="s">
        <v>5833</v>
      </c>
      <c r="I1290" s="1" t="s">
        <v>6342</v>
      </c>
      <c r="J1290" s="1" t="s">
        <v>6245</v>
      </c>
      <c r="K1290">
        <v>32</v>
      </c>
      <c r="L1290" s="1" t="s">
        <v>6246</v>
      </c>
      <c r="M1290" s="1" t="s">
        <v>6242</v>
      </c>
      <c r="N1290">
        <v>70106</v>
      </c>
      <c r="O1290" s="1" t="s">
        <v>6243</v>
      </c>
      <c r="P1290" s="2">
        <v>45477</v>
      </c>
      <c r="Q1290" s="2">
        <v>45371</v>
      </c>
      <c r="R1290" s="1" t="s">
        <v>6899</v>
      </c>
      <c r="S1290" s="1" t="s">
        <v>6900</v>
      </c>
      <c r="T1290" s="1" t="s">
        <v>28</v>
      </c>
      <c r="U1290">
        <v>6596</v>
      </c>
      <c r="V1290" s="1" t="s">
        <v>24</v>
      </c>
      <c r="W1290" s="1" t="s">
        <v>29</v>
      </c>
      <c r="X1290" s="2">
        <f t="shared" ca="1" si="20"/>
        <v>45937</v>
      </c>
      <c r="Y1290" s="1">
        <f ca="1">ROUND(YEARFRAC(Merge1[[#This Row],[Join_Date]],Merge1[[#This Row],[Today]], 3),0)</f>
        <v>1</v>
      </c>
      <c r="Z1290" s="1" t="str" cm="1">
        <f t="array" aca="1" ref="Z1290" ca="1">_xlfn.IFS(
   Merge1[[#This Row],[Customer Tenure]]&lt;=2,"New",
   Merge1[[#This Row],[Customer Tenure]]&lt;=5,"Emerging",
  Merge1[[#This Row],[Customer Tenure]]&lt;9,"Established",
   TRUE,"Loyal"
)</f>
        <v>New</v>
      </c>
      <c r="AA1290" s="1" t="str" cm="1">
        <f t="array" ref="AA1290">_xlfn.IFS(Merge1[[#This Row],[Income]]&lt;=30000,"Low",Merge1[[#This Row],[Income]]&lt;=60000,"Medium",Merge1[[#This Row],[Income]]&lt;=100000,"High", Merge1[[#This Row],[Income]]&gt;100000," Premium")</f>
        <v>High</v>
      </c>
      <c r="AB1290" s="1" t="str" cm="1">
        <f t="array" ref="AB1290">_xlfn.IFS(Merge1[[#This Row],[Age]]&lt;= 28,"Gen Z", Merge1[[#This Row],[Age]]&lt;=44,"Millennials", Merge1[[#This Row],[Age]]&lt;=60,"Gen X", Merge1[[#This Row],[Age]]&gt;60,"Baby Boomers")</f>
        <v>Millennials</v>
      </c>
      <c r="AC1290" s="1" t="str" cm="1">
        <f t="array" ref="AC1290">_xlfn.IFS(
    Merge1[[#This Row],[Balance]]&lt;=50000,"Low",
    Merge1[[#This Row],[Balance]]&lt;=200000,"Medium",
    Merge1[[#This Row],[Balance]]&gt;200000,"High"
)</f>
        <v>High</v>
      </c>
    </row>
    <row r="1291" spans="1:29" x14ac:dyDescent="0.25">
      <c r="A1291" s="1" t="s">
        <v>1955</v>
      </c>
      <c r="B1291" s="1" t="s">
        <v>6029</v>
      </c>
      <c r="C1291" s="1" t="s">
        <v>5832</v>
      </c>
      <c r="D1291" s="2">
        <v>44241</v>
      </c>
      <c r="E1291">
        <v>233346</v>
      </c>
      <c r="F1291">
        <v>806</v>
      </c>
      <c r="G1291">
        <v>0</v>
      </c>
      <c r="H1291" s="1" t="s">
        <v>5850</v>
      </c>
      <c r="I1291" s="1" t="s">
        <v>6593</v>
      </c>
      <c r="J1291" s="1" t="s">
        <v>6240</v>
      </c>
      <c r="K1291">
        <v>31</v>
      </c>
      <c r="L1291" s="1" t="s">
        <v>6256</v>
      </c>
      <c r="M1291" s="1" t="s">
        <v>6254</v>
      </c>
      <c r="N1291">
        <v>89298</v>
      </c>
      <c r="O1291" s="1" t="s">
        <v>6243</v>
      </c>
      <c r="P1291" s="2">
        <v>43083</v>
      </c>
      <c r="Q1291" s="2">
        <v>45295</v>
      </c>
      <c r="R1291" s="1" t="s">
        <v>6902</v>
      </c>
      <c r="S1291" s="1" t="s">
        <v>6903</v>
      </c>
      <c r="T1291" s="1" t="s">
        <v>28</v>
      </c>
      <c r="U1291">
        <v>5313</v>
      </c>
      <c r="V1291" s="1" t="s">
        <v>19</v>
      </c>
      <c r="W1291" s="1" t="s">
        <v>50</v>
      </c>
      <c r="X1291" s="2">
        <f t="shared" ca="1" si="20"/>
        <v>45937</v>
      </c>
      <c r="Y1291" s="1">
        <f ca="1">ROUND(YEARFRAC(Merge1[[#This Row],[Join_Date]],Merge1[[#This Row],[Today]], 3),0)</f>
        <v>8</v>
      </c>
      <c r="Z1291" s="1" t="str" cm="1">
        <f t="array" aca="1" ref="Z1291" ca="1">_xlfn.IFS(
   Merge1[[#This Row],[Customer Tenure]]&lt;=2,"New",
   Merge1[[#This Row],[Customer Tenure]]&lt;=5,"Emerging",
  Merge1[[#This Row],[Customer Tenure]]&lt;9,"Established",
   TRUE,"Loyal"
)</f>
        <v>Established</v>
      </c>
      <c r="AA1291" s="1" t="str" cm="1">
        <f t="array" ref="AA1291">_xlfn.IFS(Merge1[[#This Row],[Income]]&lt;=30000,"Low",Merge1[[#This Row],[Income]]&lt;=60000,"Medium",Merge1[[#This Row],[Income]]&lt;=100000,"High", Merge1[[#This Row],[Income]]&gt;100000," Premium")</f>
        <v>High</v>
      </c>
      <c r="AB1291" s="1" t="str" cm="1">
        <f t="array" ref="AB1291">_xlfn.IFS(Merge1[[#This Row],[Age]]&lt;= 28,"Gen Z", Merge1[[#This Row],[Age]]&lt;=44,"Millennials", Merge1[[#This Row],[Age]]&lt;=60,"Gen X", Merge1[[#This Row],[Age]]&gt;60,"Baby Boomers")</f>
        <v>Millennials</v>
      </c>
      <c r="AC1291" s="1" t="str" cm="1">
        <f t="array" ref="AC1291">_xlfn.IFS(
    Merge1[[#This Row],[Balance]]&lt;=50000,"Low",
    Merge1[[#This Row],[Balance]]&lt;=200000,"Medium",
    Merge1[[#This Row],[Balance]]&gt;200000,"High"
)</f>
        <v>High</v>
      </c>
    </row>
    <row r="1292" spans="1:29" x14ac:dyDescent="0.25">
      <c r="A1292" s="1" t="s">
        <v>1377</v>
      </c>
      <c r="B1292" s="1" t="s">
        <v>5972</v>
      </c>
      <c r="C1292" s="1" t="s">
        <v>5835</v>
      </c>
      <c r="D1292" s="2">
        <v>43705</v>
      </c>
      <c r="E1292">
        <v>440437</v>
      </c>
      <c r="F1292">
        <v>746</v>
      </c>
      <c r="G1292">
        <v>499927</v>
      </c>
      <c r="H1292" s="1" t="s">
        <v>5850</v>
      </c>
      <c r="I1292" s="1" t="s">
        <v>6429</v>
      </c>
      <c r="J1292" s="1" t="s">
        <v>6245</v>
      </c>
      <c r="K1292">
        <v>47</v>
      </c>
      <c r="L1292" s="1" t="s">
        <v>6260</v>
      </c>
      <c r="M1292" s="1" t="s">
        <v>6266</v>
      </c>
      <c r="N1292">
        <v>152079</v>
      </c>
      <c r="O1292" s="1" t="s">
        <v>6243</v>
      </c>
      <c r="P1292" s="2">
        <v>44528</v>
      </c>
      <c r="Q1292" s="2">
        <v>45497</v>
      </c>
      <c r="R1292" s="1" t="s">
        <v>6891</v>
      </c>
      <c r="S1292" s="1" t="s">
        <v>6895</v>
      </c>
      <c r="T1292" s="1" t="s">
        <v>14</v>
      </c>
      <c r="U1292">
        <v>3126</v>
      </c>
      <c r="V1292" s="1" t="s">
        <v>24</v>
      </c>
      <c r="W1292" s="1" t="s">
        <v>25</v>
      </c>
      <c r="X1292" s="2">
        <f t="shared" ca="1" si="20"/>
        <v>45937</v>
      </c>
      <c r="Y1292" s="1">
        <f ca="1">ROUND(YEARFRAC(Merge1[[#This Row],[Join_Date]],Merge1[[#This Row],[Today]], 3),0)</f>
        <v>4</v>
      </c>
      <c r="Z1292" s="1" t="str" cm="1">
        <f t="array" aca="1" ref="Z1292" ca="1">_xlfn.IFS(
   Merge1[[#This Row],[Customer Tenure]]&lt;=2,"New",
   Merge1[[#This Row],[Customer Tenure]]&lt;=5,"Emerging",
  Merge1[[#This Row],[Customer Tenure]]&lt;9,"Established",
   TRUE,"Loyal"
)</f>
        <v>Emerging</v>
      </c>
      <c r="AA1292" s="1" t="str" cm="1">
        <f t="array" ref="AA1292">_xlfn.IFS(Merge1[[#This Row],[Income]]&lt;=30000,"Low",Merge1[[#This Row],[Income]]&lt;=60000,"Medium",Merge1[[#This Row],[Income]]&lt;=100000,"High", Merge1[[#This Row],[Income]]&gt;100000," Premium")</f>
        <v xml:space="preserve"> Premium</v>
      </c>
      <c r="AB1292" s="1" t="str" cm="1">
        <f t="array" ref="AB1292">_xlfn.IFS(Merge1[[#This Row],[Age]]&lt;= 28,"Gen Z", Merge1[[#This Row],[Age]]&lt;=44,"Millennials", Merge1[[#This Row],[Age]]&lt;=60,"Gen X", Merge1[[#This Row],[Age]]&gt;60,"Baby Boomers")</f>
        <v>Gen X</v>
      </c>
      <c r="AC1292" s="1" t="str" cm="1">
        <f t="array" ref="AC1292">_xlfn.IFS(
    Merge1[[#This Row],[Balance]]&lt;=50000,"Low",
    Merge1[[#This Row],[Balance]]&lt;=200000,"Medium",
    Merge1[[#This Row],[Balance]]&gt;200000,"High"
)</f>
        <v>High</v>
      </c>
    </row>
    <row r="1293" spans="1:29" x14ac:dyDescent="0.25">
      <c r="A1293" s="1" t="s">
        <v>1628</v>
      </c>
      <c r="B1293" s="1" t="s">
        <v>5888</v>
      </c>
      <c r="C1293" s="1" t="s">
        <v>5832</v>
      </c>
      <c r="D1293" s="2">
        <v>43453</v>
      </c>
      <c r="E1293">
        <v>97537</v>
      </c>
      <c r="F1293">
        <v>434</v>
      </c>
      <c r="G1293">
        <v>0</v>
      </c>
      <c r="H1293" s="1" t="s">
        <v>5833</v>
      </c>
      <c r="I1293" s="1" t="s">
        <v>6862</v>
      </c>
      <c r="J1293" s="1" t="s">
        <v>6245</v>
      </c>
      <c r="K1293">
        <v>63</v>
      </c>
      <c r="L1293" s="1" t="s">
        <v>6260</v>
      </c>
      <c r="M1293" s="1" t="s">
        <v>6257</v>
      </c>
      <c r="N1293">
        <v>21969</v>
      </c>
      <c r="O1293" s="1" t="s">
        <v>6248</v>
      </c>
      <c r="P1293" s="2">
        <v>45488</v>
      </c>
      <c r="Q1293" s="2">
        <v>45601</v>
      </c>
      <c r="R1293" s="1" t="s">
        <v>6887</v>
      </c>
      <c r="S1293" s="1" t="s">
        <v>6901</v>
      </c>
      <c r="T1293" s="1" t="s">
        <v>23</v>
      </c>
      <c r="U1293">
        <v>5884</v>
      </c>
      <c r="V1293" s="1" t="s">
        <v>19</v>
      </c>
      <c r="W1293" s="1" t="s">
        <v>16</v>
      </c>
      <c r="X1293" s="2">
        <f t="shared" ca="1" si="20"/>
        <v>45937</v>
      </c>
      <c r="Y1293" s="1">
        <f ca="1">ROUND(YEARFRAC(Merge1[[#This Row],[Join_Date]],Merge1[[#This Row],[Today]], 3),0)</f>
        <v>1</v>
      </c>
      <c r="Z1293" s="1" t="str" cm="1">
        <f t="array" aca="1" ref="Z1293" ca="1">_xlfn.IFS(
   Merge1[[#This Row],[Customer Tenure]]&lt;=2,"New",
   Merge1[[#This Row],[Customer Tenure]]&lt;=5,"Emerging",
  Merge1[[#This Row],[Customer Tenure]]&lt;9,"Established",
   TRUE,"Loyal"
)</f>
        <v>New</v>
      </c>
      <c r="AA1293" s="1" t="str" cm="1">
        <f t="array" ref="AA1293">_xlfn.IFS(Merge1[[#This Row],[Income]]&lt;=30000,"Low",Merge1[[#This Row],[Income]]&lt;=60000,"Medium",Merge1[[#This Row],[Income]]&lt;=100000,"High", Merge1[[#This Row],[Income]]&gt;100000," Premium")</f>
        <v>Low</v>
      </c>
      <c r="AB1293" s="1" t="str" cm="1">
        <f t="array" ref="AB1293">_xlfn.IFS(Merge1[[#This Row],[Age]]&lt;= 28,"Gen Z", Merge1[[#This Row],[Age]]&lt;=44,"Millennials", Merge1[[#This Row],[Age]]&lt;=60,"Gen X", Merge1[[#This Row],[Age]]&gt;60,"Baby Boomers")</f>
        <v>Baby Boomers</v>
      </c>
      <c r="AC1293" s="1" t="str" cm="1">
        <f t="array" ref="AC1293">_xlfn.IFS(
    Merge1[[#This Row],[Balance]]&lt;=50000,"Low",
    Merge1[[#This Row],[Balance]]&lt;=200000,"Medium",
    Merge1[[#This Row],[Balance]]&gt;200000,"High"
)</f>
        <v>Medium</v>
      </c>
    </row>
    <row r="1294" spans="1:29" x14ac:dyDescent="0.25">
      <c r="A1294" s="1" t="s">
        <v>211</v>
      </c>
      <c r="B1294" s="1" t="s">
        <v>5912</v>
      </c>
      <c r="C1294" s="1" t="s">
        <v>5835</v>
      </c>
      <c r="D1294" s="2">
        <v>43176</v>
      </c>
      <c r="E1294">
        <v>353827</v>
      </c>
      <c r="F1294">
        <v>810</v>
      </c>
      <c r="G1294">
        <v>0</v>
      </c>
      <c r="H1294" s="1" t="s">
        <v>5833</v>
      </c>
      <c r="I1294" s="1" t="s">
        <v>6317</v>
      </c>
      <c r="J1294" s="1" t="s">
        <v>6245</v>
      </c>
      <c r="K1294">
        <v>63</v>
      </c>
      <c r="L1294" s="1" t="s">
        <v>6260</v>
      </c>
      <c r="M1294" s="1" t="s">
        <v>6254</v>
      </c>
      <c r="N1294">
        <v>27287</v>
      </c>
      <c r="O1294" s="1" t="s">
        <v>6243</v>
      </c>
      <c r="P1294" s="2">
        <v>42750</v>
      </c>
      <c r="Q1294" s="2">
        <v>45423</v>
      </c>
      <c r="R1294" s="1" t="s">
        <v>6906</v>
      </c>
      <c r="S1294" s="1" t="s">
        <v>6918</v>
      </c>
      <c r="T1294" s="1" t="s">
        <v>23</v>
      </c>
      <c r="U1294">
        <v>6980</v>
      </c>
      <c r="V1294" s="1" t="s">
        <v>10</v>
      </c>
      <c r="W1294" s="1" t="s">
        <v>25</v>
      </c>
      <c r="X1294" s="2">
        <f t="shared" ca="1" si="20"/>
        <v>45937</v>
      </c>
      <c r="Y1294" s="1">
        <f ca="1">ROUND(YEARFRAC(Merge1[[#This Row],[Join_Date]],Merge1[[#This Row],[Today]], 3),0)</f>
        <v>9</v>
      </c>
      <c r="Z1294" s="1" t="str" cm="1">
        <f t="array" aca="1" ref="Z1294" ca="1">_xlfn.IFS(
   Merge1[[#This Row],[Customer Tenure]]&lt;=2,"New",
   Merge1[[#This Row],[Customer Tenure]]&lt;=5,"Emerging",
  Merge1[[#This Row],[Customer Tenure]]&lt;9,"Established",
   TRUE,"Loyal"
)</f>
        <v>Loyal</v>
      </c>
      <c r="AA1294" s="1" t="str" cm="1">
        <f t="array" ref="AA1294">_xlfn.IFS(Merge1[[#This Row],[Income]]&lt;=30000,"Low",Merge1[[#This Row],[Income]]&lt;=60000,"Medium",Merge1[[#This Row],[Income]]&lt;=100000,"High", Merge1[[#This Row],[Income]]&gt;100000," Premium")</f>
        <v>Low</v>
      </c>
      <c r="AB1294" s="1" t="str" cm="1">
        <f t="array" ref="AB1294">_xlfn.IFS(Merge1[[#This Row],[Age]]&lt;= 28,"Gen Z", Merge1[[#This Row],[Age]]&lt;=44,"Millennials", Merge1[[#This Row],[Age]]&lt;=60,"Gen X", Merge1[[#This Row],[Age]]&gt;60,"Baby Boomers")</f>
        <v>Baby Boomers</v>
      </c>
      <c r="AC1294" s="1" t="str" cm="1">
        <f t="array" ref="AC1294">_xlfn.IFS(
    Merge1[[#This Row],[Balance]]&lt;=50000,"Low",
    Merge1[[#This Row],[Balance]]&lt;=200000,"Medium",
    Merge1[[#This Row],[Balance]]&gt;200000,"High"
)</f>
        <v>High</v>
      </c>
    </row>
    <row r="1295" spans="1:29" x14ac:dyDescent="0.25">
      <c r="A1295" s="1" t="s">
        <v>166</v>
      </c>
      <c r="B1295" s="1" t="s">
        <v>5905</v>
      </c>
      <c r="C1295" s="1" t="s">
        <v>5842</v>
      </c>
      <c r="D1295" s="2">
        <v>45642</v>
      </c>
      <c r="E1295">
        <v>331607</v>
      </c>
      <c r="F1295">
        <v>410</v>
      </c>
      <c r="G1295">
        <v>429606</v>
      </c>
      <c r="H1295" s="1" t="s">
        <v>5850</v>
      </c>
      <c r="I1295" s="1" t="s">
        <v>6759</v>
      </c>
      <c r="J1295" s="1" t="s">
        <v>6245</v>
      </c>
      <c r="K1295">
        <v>33</v>
      </c>
      <c r="L1295" s="1" t="s">
        <v>6241</v>
      </c>
      <c r="M1295" s="1" t="s">
        <v>6266</v>
      </c>
      <c r="N1295">
        <v>108397</v>
      </c>
      <c r="O1295" s="1" t="s">
        <v>6243</v>
      </c>
      <c r="P1295" s="2">
        <v>42587</v>
      </c>
      <c r="Q1295" s="2">
        <v>45248</v>
      </c>
      <c r="R1295" s="1" t="s">
        <v>6887</v>
      </c>
      <c r="S1295" s="1" t="s">
        <v>6888</v>
      </c>
      <c r="T1295" s="1" t="s">
        <v>23</v>
      </c>
      <c r="U1295">
        <v>8158</v>
      </c>
      <c r="V1295" s="1" t="s">
        <v>15</v>
      </c>
      <c r="W1295" s="1" t="s">
        <v>40</v>
      </c>
      <c r="X1295" s="2">
        <f t="shared" ca="1" si="20"/>
        <v>45937</v>
      </c>
      <c r="Y1295" s="1">
        <f ca="1">ROUND(YEARFRAC(Merge1[[#This Row],[Join_Date]],Merge1[[#This Row],[Today]], 3),0)</f>
        <v>9</v>
      </c>
      <c r="Z1295" s="1" t="str" cm="1">
        <f t="array" aca="1" ref="Z1295" ca="1">_xlfn.IFS(
   Merge1[[#This Row],[Customer Tenure]]&lt;=2,"New",
   Merge1[[#This Row],[Customer Tenure]]&lt;=5,"Emerging",
  Merge1[[#This Row],[Customer Tenure]]&lt;9,"Established",
   TRUE,"Loyal"
)</f>
        <v>Loyal</v>
      </c>
      <c r="AA1295" s="1" t="str" cm="1">
        <f t="array" ref="AA1295">_xlfn.IFS(Merge1[[#This Row],[Income]]&lt;=30000,"Low",Merge1[[#This Row],[Income]]&lt;=60000,"Medium",Merge1[[#This Row],[Income]]&lt;=100000,"High", Merge1[[#This Row],[Income]]&gt;100000," Premium")</f>
        <v xml:space="preserve"> Premium</v>
      </c>
      <c r="AB1295" s="1" t="str" cm="1">
        <f t="array" ref="AB1295">_xlfn.IFS(Merge1[[#This Row],[Age]]&lt;= 28,"Gen Z", Merge1[[#This Row],[Age]]&lt;=44,"Millennials", Merge1[[#This Row],[Age]]&lt;=60,"Gen X", Merge1[[#This Row],[Age]]&gt;60,"Baby Boomers")</f>
        <v>Millennials</v>
      </c>
      <c r="AC1295" s="1" t="str" cm="1">
        <f t="array" ref="AC1295">_xlfn.IFS(
    Merge1[[#This Row],[Balance]]&lt;=50000,"Low",
    Merge1[[#This Row],[Balance]]&lt;=200000,"Medium",
    Merge1[[#This Row],[Balance]]&gt;200000,"High"
)</f>
        <v>High</v>
      </c>
    </row>
    <row r="1296" spans="1:29" x14ac:dyDescent="0.25">
      <c r="A1296" s="1" t="s">
        <v>740</v>
      </c>
      <c r="B1296" s="1" t="s">
        <v>6079</v>
      </c>
      <c r="C1296" s="1" t="s">
        <v>5835</v>
      </c>
      <c r="D1296" s="2">
        <v>44563</v>
      </c>
      <c r="E1296">
        <v>88151</v>
      </c>
      <c r="F1296">
        <v>519</v>
      </c>
      <c r="G1296">
        <v>0</v>
      </c>
      <c r="H1296" s="1" t="s">
        <v>5833</v>
      </c>
      <c r="I1296" s="1" t="s">
        <v>6723</v>
      </c>
      <c r="J1296" s="1" t="s">
        <v>6240</v>
      </c>
      <c r="K1296">
        <v>38</v>
      </c>
      <c r="L1296" s="1" t="s">
        <v>6260</v>
      </c>
      <c r="M1296" s="1" t="s">
        <v>6266</v>
      </c>
      <c r="N1296">
        <v>134225</v>
      </c>
      <c r="O1296" s="1" t="s">
        <v>6248</v>
      </c>
      <c r="P1296" s="2">
        <v>44538</v>
      </c>
      <c r="Q1296" s="2">
        <v>45686</v>
      </c>
      <c r="R1296" s="1" t="s">
        <v>6902</v>
      </c>
      <c r="S1296" s="1" t="s">
        <v>6908</v>
      </c>
      <c r="T1296" s="1" t="s">
        <v>14</v>
      </c>
      <c r="U1296">
        <v>8454</v>
      </c>
      <c r="V1296" s="1" t="s">
        <v>19</v>
      </c>
      <c r="W1296" s="1" t="s">
        <v>29</v>
      </c>
      <c r="X1296" s="2">
        <f t="shared" ca="1" si="20"/>
        <v>45937</v>
      </c>
      <c r="Y1296" s="1">
        <f ca="1">ROUND(YEARFRAC(Merge1[[#This Row],[Join_Date]],Merge1[[#This Row],[Today]], 3),0)</f>
        <v>4</v>
      </c>
      <c r="Z1296" s="1" t="str" cm="1">
        <f t="array" aca="1" ref="Z1296" ca="1">_xlfn.IFS(
   Merge1[[#This Row],[Customer Tenure]]&lt;=2,"New",
   Merge1[[#This Row],[Customer Tenure]]&lt;=5,"Emerging",
  Merge1[[#This Row],[Customer Tenure]]&lt;9,"Established",
   TRUE,"Loyal"
)</f>
        <v>Emerging</v>
      </c>
      <c r="AA1296" s="1" t="str" cm="1">
        <f t="array" ref="AA1296">_xlfn.IFS(Merge1[[#This Row],[Income]]&lt;=30000,"Low",Merge1[[#This Row],[Income]]&lt;=60000,"Medium",Merge1[[#This Row],[Income]]&lt;=100000,"High", Merge1[[#This Row],[Income]]&gt;100000," Premium")</f>
        <v xml:space="preserve"> Premium</v>
      </c>
      <c r="AB1296" s="1" t="str" cm="1">
        <f t="array" ref="AB1296">_xlfn.IFS(Merge1[[#This Row],[Age]]&lt;= 28,"Gen Z", Merge1[[#This Row],[Age]]&lt;=44,"Millennials", Merge1[[#This Row],[Age]]&lt;=60,"Gen X", Merge1[[#This Row],[Age]]&gt;60,"Baby Boomers")</f>
        <v>Millennials</v>
      </c>
      <c r="AC1296" s="1" t="str" cm="1">
        <f t="array" ref="AC1296">_xlfn.IFS(
    Merge1[[#This Row],[Balance]]&lt;=50000,"Low",
    Merge1[[#This Row],[Balance]]&lt;=200000,"Medium",
    Merge1[[#This Row],[Balance]]&gt;200000,"High"
)</f>
        <v>Medium</v>
      </c>
    </row>
    <row r="1297" spans="1:29" x14ac:dyDescent="0.25">
      <c r="A1297" s="1" t="s">
        <v>1759</v>
      </c>
      <c r="B1297" s="1" t="s">
        <v>6019</v>
      </c>
      <c r="C1297" s="1" t="s">
        <v>5832</v>
      </c>
      <c r="D1297" s="2">
        <v>43481</v>
      </c>
      <c r="E1297">
        <v>145406</v>
      </c>
      <c r="F1297">
        <v>407</v>
      </c>
      <c r="G1297">
        <v>0</v>
      </c>
      <c r="H1297" s="1" t="s">
        <v>5833</v>
      </c>
      <c r="I1297" s="1" t="s">
        <v>6678</v>
      </c>
      <c r="J1297" s="1" t="s">
        <v>6245</v>
      </c>
      <c r="K1297">
        <v>36</v>
      </c>
      <c r="L1297" s="1" t="s">
        <v>6246</v>
      </c>
      <c r="M1297" s="1" t="s">
        <v>6262</v>
      </c>
      <c r="N1297">
        <v>99148</v>
      </c>
      <c r="O1297" s="1" t="s">
        <v>6252</v>
      </c>
      <c r="P1297" s="2">
        <v>43052</v>
      </c>
      <c r="Q1297" s="2">
        <v>45212</v>
      </c>
      <c r="R1297" s="1" t="s">
        <v>6912</v>
      </c>
      <c r="S1297" s="1" t="s">
        <v>6913</v>
      </c>
      <c r="T1297" s="1" t="s">
        <v>23</v>
      </c>
      <c r="U1297">
        <v>9621</v>
      </c>
      <c r="V1297" s="1" t="s">
        <v>15</v>
      </c>
      <c r="W1297" s="1" t="s">
        <v>29</v>
      </c>
      <c r="X1297" s="2">
        <f t="shared" ca="1" si="20"/>
        <v>45937</v>
      </c>
      <c r="Y1297" s="1">
        <f ca="1">ROUND(YEARFRAC(Merge1[[#This Row],[Join_Date]],Merge1[[#This Row],[Today]], 3),0)</f>
        <v>8</v>
      </c>
      <c r="Z1297" s="1" t="str" cm="1">
        <f t="array" aca="1" ref="Z1297" ca="1">_xlfn.IFS(
   Merge1[[#This Row],[Customer Tenure]]&lt;=2,"New",
   Merge1[[#This Row],[Customer Tenure]]&lt;=5,"Emerging",
  Merge1[[#This Row],[Customer Tenure]]&lt;9,"Established",
   TRUE,"Loyal"
)</f>
        <v>Established</v>
      </c>
      <c r="AA1297" s="1" t="str" cm="1">
        <f t="array" ref="AA1297">_xlfn.IFS(Merge1[[#This Row],[Income]]&lt;=30000,"Low",Merge1[[#This Row],[Income]]&lt;=60000,"Medium",Merge1[[#This Row],[Income]]&lt;=100000,"High", Merge1[[#This Row],[Income]]&gt;100000," Premium")</f>
        <v>High</v>
      </c>
      <c r="AB1297" s="1" t="str" cm="1">
        <f t="array" ref="AB1297">_xlfn.IFS(Merge1[[#This Row],[Age]]&lt;= 28,"Gen Z", Merge1[[#This Row],[Age]]&lt;=44,"Millennials", Merge1[[#This Row],[Age]]&lt;=60,"Gen X", Merge1[[#This Row],[Age]]&gt;60,"Baby Boomers")</f>
        <v>Millennials</v>
      </c>
      <c r="AC1297" s="1" t="str" cm="1">
        <f t="array" ref="AC1297">_xlfn.IFS(
    Merge1[[#This Row],[Balance]]&lt;=50000,"Low",
    Merge1[[#This Row],[Balance]]&lt;=200000,"Medium",
    Merge1[[#This Row],[Balance]]&gt;200000,"High"
)</f>
        <v>Medium</v>
      </c>
    </row>
    <row r="1298" spans="1:29" x14ac:dyDescent="0.25">
      <c r="A1298" s="1" t="s">
        <v>1963</v>
      </c>
      <c r="B1298" s="1" t="s">
        <v>5872</v>
      </c>
      <c r="C1298" s="1" t="s">
        <v>5835</v>
      </c>
      <c r="D1298" s="2">
        <v>44719</v>
      </c>
      <c r="E1298">
        <v>181429</v>
      </c>
      <c r="F1298">
        <v>458</v>
      </c>
      <c r="G1298">
        <v>0</v>
      </c>
      <c r="H1298" s="1" t="s">
        <v>5833</v>
      </c>
      <c r="I1298" s="1" t="s">
        <v>6749</v>
      </c>
      <c r="J1298" s="1" t="s">
        <v>6245</v>
      </c>
      <c r="K1298">
        <v>71</v>
      </c>
      <c r="L1298" s="1" t="s">
        <v>6256</v>
      </c>
      <c r="M1298" s="1" t="s">
        <v>6266</v>
      </c>
      <c r="N1298">
        <v>199436</v>
      </c>
      <c r="O1298" s="1" t="s">
        <v>6252</v>
      </c>
      <c r="P1298" s="2">
        <v>44100</v>
      </c>
      <c r="Q1298" s="2">
        <v>45506</v>
      </c>
      <c r="R1298" s="1" t="s">
        <v>6889</v>
      </c>
      <c r="S1298" s="1" t="s">
        <v>6890</v>
      </c>
      <c r="T1298" s="1" t="s">
        <v>9</v>
      </c>
      <c r="U1298">
        <v>1245</v>
      </c>
      <c r="V1298" s="1" t="s">
        <v>19</v>
      </c>
      <c r="W1298" s="1" t="s">
        <v>45</v>
      </c>
      <c r="X1298" s="2">
        <f t="shared" ca="1" si="20"/>
        <v>45937</v>
      </c>
      <c r="Y1298" s="1">
        <f ca="1">ROUND(YEARFRAC(Merge1[[#This Row],[Join_Date]],Merge1[[#This Row],[Today]], 3),0)</f>
        <v>5</v>
      </c>
      <c r="Z1298" s="1" t="str" cm="1">
        <f t="array" aca="1" ref="Z1298" ca="1">_xlfn.IFS(
   Merge1[[#This Row],[Customer Tenure]]&lt;=2,"New",
   Merge1[[#This Row],[Customer Tenure]]&lt;=5,"Emerging",
  Merge1[[#This Row],[Customer Tenure]]&lt;9,"Established",
   TRUE,"Loyal"
)</f>
        <v>Emerging</v>
      </c>
      <c r="AA1298" s="1" t="str" cm="1">
        <f t="array" ref="AA1298">_xlfn.IFS(Merge1[[#This Row],[Income]]&lt;=30000,"Low",Merge1[[#This Row],[Income]]&lt;=60000,"Medium",Merge1[[#This Row],[Income]]&lt;=100000,"High", Merge1[[#This Row],[Income]]&gt;100000," Premium")</f>
        <v xml:space="preserve"> Premium</v>
      </c>
      <c r="AB1298" s="1" t="str" cm="1">
        <f t="array" ref="AB1298">_xlfn.IFS(Merge1[[#This Row],[Age]]&lt;= 28,"Gen Z", Merge1[[#This Row],[Age]]&lt;=44,"Millennials", Merge1[[#This Row],[Age]]&lt;=60,"Gen X", Merge1[[#This Row],[Age]]&gt;60,"Baby Boomers")</f>
        <v>Baby Boomers</v>
      </c>
      <c r="AC1298" s="1" t="str" cm="1">
        <f t="array" ref="AC1298">_xlfn.IFS(
    Merge1[[#This Row],[Balance]]&lt;=50000,"Low",
    Merge1[[#This Row],[Balance]]&lt;=200000,"Medium",
    Merge1[[#This Row],[Balance]]&gt;200000,"High"
)</f>
        <v>Medium</v>
      </c>
    </row>
    <row r="1299" spans="1:29" x14ac:dyDescent="0.25">
      <c r="A1299" s="1" t="s">
        <v>812</v>
      </c>
      <c r="B1299" s="1" t="s">
        <v>5903</v>
      </c>
      <c r="C1299" s="1" t="s">
        <v>5832</v>
      </c>
      <c r="D1299" s="2">
        <v>45826</v>
      </c>
      <c r="E1299">
        <v>495236</v>
      </c>
      <c r="F1299">
        <v>422</v>
      </c>
      <c r="G1299">
        <v>94941</v>
      </c>
      <c r="H1299" s="1" t="s">
        <v>5838</v>
      </c>
      <c r="I1299" s="1" t="s">
        <v>6302</v>
      </c>
      <c r="J1299" s="1" t="s">
        <v>6245</v>
      </c>
      <c r="K1299">
        <v>72</v>
      </c>
      <c r="L1299" s="1" t="s">
        <v>6246</v>
      </c>
      <c r="M1299" s="1" t="s">
        <v>6254</v>
      </c>
      <c r="N1299">
        <v>96898</v>
      </c>
      <c r="O1299" s="1" t="s">
        <v>6248</v>
      </c>
      <c r="P1299" s="2">
        <v>42533</v>
      </c>
      <c r="Q1299" s="2">
        <v>45504</v>
      </c>
      <c r="R1299" s="1" t="s">
        <v>6891</v>
      </c>
      <c r="S1299" s="1" t="s">
        <v>6895</v>
      </c>
      <c r="T1299" s="1" t="s">
        <v>23</v>
      </c>
      <c r="U1299">
        <v>1009</v>
      </c>
      <c r="V1299" s="1" t="s">
        <v>19</v>
      </c>
      <c r="W1299" s="1" t="s">
        <v>106</v>
      </c>
      <c r="X1299" s="2">
        <f t="shared" ca="1" si="20"/>
        <v>45937</v>
      </c>
      <c r="Y1299" s="1">
        <f ca="1">ROUND(YEARFRAC(Merge1[[#This Row],[Join_Date]],Merge1[[#This Row],[Today]], 3),0)</f>
        <v>9</v>
      </c>
      <c r="Z1299" s="1" t="str" cm="1">
        <f t="array" aca="1" ref="Z1299" ca="1">_xlfn.IFS(
   Merge1[[#This Row],[Customer Tenure]]&lt;=2,"New",
   Merge1[[#This Row],[Customer Tenure]]&lt;=5,"Emerging",
  Merge1[[#This Row],[Customer Tenure]]&lt;9,"Established",
   TRUE,"Loyal"
)</f>
        <v>Loyal</v>
      </c>
      <c r="AA1299" s="1" t="str" cm="1">
        <f t="array" ref="AA1299">_xlfn.IFS(Merge1[[#This Row],[Income]]&lt;=30000,"Low",Merge1[[#This Row],[Income]]&lt;=60000,"Medium",Merge1[[#This Row],[Income]]&lt;=100000,"High", Merge1[[#This Row],[Income]]&gt;100000," Premium")</f>
        <v>High</v>
      </c>
      <c r="AB1299" s="1" t="str" cm="1">
        <f t="array" ref="AB1299">_xlfn.IFS(Merge1[[#This Row],[Age]]&lt;= 28,"Gen Z", Merge1[[#This Row],[Age]]&lt;=44,"Millennials", Merge1[[#This Row],[Age]]&lt;=60,"Gen X", Merge1[[#This Row],[Age]]&gt;60,"Baby Boomers")</f>
        <v>Baby Boomers</v>
      </c>
      <c r="AC1299" s="1" t="str" cm="1">
        <f t="array" ref="AC1299">_xlfn.IFS(
    Merge1[[#This Row],[Balance]]&lt;=50000,"Low",
    Merge1[[#This Row],[Balance]]&lt;=200000,"Medium",
    Merge1[[#This Row],[Balance]]&gt;200000,"High"
)</f>
        <v>High</v>
      </c>
    </row>
    <row r="1300" spans="1:29" x14ac:dyDescent="0.25">
      <c r="A1300" s="1" t="s">
        <v>1966</v>
      </c>
      <c r="B1300" s="1" t="s">
        <v>6184</v>
      </c>
      <c r="C1300" s="1" t="s">
        <v>5835</v>
      </c>
      <c r="D1300" s="2">
        <v>45244</v>
      </c>
      <c r="E1300">
        <v>334662</v>
      </c>
      <c r="F1300">
        <v>408</v>
      </c>
      <c r="G1300">
        <v>0</v>
      </c>
      <c r="H1300" s="1" t="s">
        <v>5850</v>
      </c>
      <c r="I1300" s="1" t="s">
        <v>6465</v>
      </c>
      <c r="J1300" s="1" t="s">
        <v>6240</v>
      </c>
      <c r="K1300">
        <v>62</v>
      </c>
      <c r="L1300" s="1" t="s">
        <v>6246</v>
      </c>
      <c r="M1300" s="1" t="s">
        <v>6262</v>
      </c>
      <c r="N1300">
        <v>107266</v>
      </c>
      <c r="O1300" s="1" t="s">
        <v>6243</v>
      </c>
      <c r="P1300" s="2">
        <v>43988</v>
      </c>
      <c r="Q1300" s="2">
        <v>45573</v>
      </c>
      <c r="R1300" s="1" t="s">
        <v>6912</v>
      </c>
      <c r="S1300" s="1" t="s">
        <v>6917</v>
      </c>
      <c r="T1300" s="1" t="s">
        <v>23</v>
      </c>
      <c r="U1300">
        <v>3770</v>
      </c>
      <c r="V1300" s="1" t="s">
        <v>10</v>
      </c>
      <c r="W1300" s="1" t="s">
        <v>20</v>
      </c>
      <c r="X1300" s="2">
        <f t="shared" ca="1" si="20"/>
        <v>45937</v>
      </c>
      <c r="Y1300" s="1">
        <f ca="1">ROUND(YEARFRAC(Merge1[[#This Row],[Join_Date]],Merge1[[#This Row],[Today]], 3),0)</f>
        <v>5</v>
      </c>
      <c r="Z1300" s="1" t="str" cm="1">
        <f t="array" aca="1" ref="Z1300" ca="1">_xlfn.IFS(
   Merge1[[#This Row],[Customer Tenure]]&lt;=2,"New",
   Merge1[[#This Row],[Customer Tenure]]&lt;=5,"Emerging",
  Merge1[[#This Row],[Customer Tenure]]&lt;9,"Established",
   TRUE,"Loyal"
)</f>
        <v>Emerging</v>
      </c>
      <c r="AA1300" s="1" t="str" cm="1">
        <f t="array" ref="AA1300">_xlfn.IFS(Merge1[[#This Row],[Income]]&lt;=30000,"Low",Merge1[[#This Row],[Income]]&lt;=60000,"Medium",Merge1[[#This Row],[Income]]&lt;=100000,"High", Merge1[[#This Row],[Income]]&gt;100000," Premium")</f>
        <v xml:space="preserve"> Premium</v>
      </c>
      <c r="AB1300" s="1" t="str" cm="1">
        <f t="array" ref="AB1300">_xlfn.IFS(Merge1[[#This Row],[Age]]&lt;= 28,"Gen Z", Merge1[[#This Row],[Age]]&lt;=44,"Millennials", Merge1[[#This Row],[Age]]&lt;=60,"Gen X", Merge1[[#This Row],[Age]]&gt;60,"Baby Boomers")</f>
        <v>Baby Boomers</v>
      </c>
      <c r="AC1300" s="1" t="str" cm="1">
        <f t="array" ref="AC1300">_xlfn.IFS(
    Merge1[[#This Row],[Balance]]&lt;=50000,"Low",
    Merge1[[#This Row],[Balance]]&lt;=200000,"Medium",
    Merge1[[#This Row],[Balance]]&gt;200000,"High"
)</f>
        <v>High</v>
      </c>
    </row>
    <row r="1301" spans="1:29" x14ac:dyDescent="0.25">
      <c r="A1301" s="1" t="s">
        <v>1329</v>
      </c>
      <c r="B1301" s="1" t="s">
        <v>6180</v>
      </c>
      <c r="C1301" s="1" t="s">
        <v>5835</v>
      </c>
      <c r="D1301" s="2">
        <v>44983</v>
      </c>
      <c r="E1301">
        <v>917</v>
      </c>
      <c r="F1301">
        <v>826</v>
      </c>
      <c r="G1301">
        <v>33481</v>
      </c>
      <c r="H1301" s="1" t="s">
        <v>5833</v>
      </c>
      <c r="I1301" s="1" t="s">
        <v>6631</v>
      </c>
      <c r="J1301" s="1" t="s">
        <v>6245</v>
      </c>
      <c r="K1301">
        <v>40</v>
      </c>
      <c r="L1301" s="1" t="s">
        <v>6246</v>
      </c>
      <c r="M1301" s="1" t="s">
        <v>6254</v>
      </c>
      <c r="N1301">
        <v>88577</v>
      </c>
      <c r="O1301" s="1" t="s">
        <v>6248</v>
      </c>
      <c r="P1301" s="2">
        <v>43251</v>
      </c>
      <c r="Q1301" s="2">
        <v>45482</v>
      </c>
      <c r="R1301" s="1" t="s">
        <v>6891</v>
      </c>
      <c r="S1301" s="1" t="s">
        <v>6895</v>
      </c>
      <c r="T1301" s="1" t="s">
        <v>23</v>
      </c>
      <c r="U1301">
        <v>4126</v>
      </c>
      <c r="V1301" s="1" t="s">
        <v>19</v>
      </c>
      <c r="W1301" s="1" t="s">
        <v>40</v>
      </c>
      <c r="X1301" s="2">
        <f t="shared" ca="1" si="20"/>
        <v>45937</v>
      </c>
      <c r="Y1301" s="1">
        <f ca="1">ROUND(YEARFRAC(Merge1[[#This Row],[Join_Date]],Merge1[[#This Row],[Today]], 3),0)</f>
        <v>7</v>
      </c>
      <c r="Z1301" s="1" t="str" cm="1">
        <f t="array" aca="1" ref="Z1301" ca="1">_xlfn.IFS(
   Merge1[[#This Row],[Customer Tenure]]&lt;=2,"New",
   Merge1[[#This Row],[Customer Tenure]]&lt;=5,"Emerging",
  Merge1[[#This Row],[Customer Tenure]]&lt;9,"Established",
   TRUE,"Loyal"
)</f>
        <v>Established</v>
      </c>
      <c r="AA1301" s="1" t="str" cm="1">
        <f t="array" ref="AA1301">_xlfn.IFS(Merge1[[#This Row],[Income]]&lt;=30000,"Low",Merge1[[#This Row],[Income]]&lt;=60000,"Medium",Merge1[[#This Row],[Income]]&lt;=100000,"High", Merge1[[#This Row],[Income]]&gt;100000," Premium")</f>
        <v>High</v>
      </c>
      <c r="AB1301" s="1" t="str" cm="1">
        <f t="array" ref="AB1301">_xlfn.IFS(Merge1[[#This Row],[Age]]&lt;= 28,"Gen Z", Merge1[[#This Row],[Age]]&lt;=44,"Millennials", Merge1[[#This Row],[Age]]&lt;=60,"Gen X", Merge1[[#This Row],[Age]]&gt;60,"Baby Boomers")</f>
        <v>Millennials</v>
      </c>
      <c r="AC1301" s="1" t="str" cm="1">
        <f t="array" ref="AC1301">_xlfn.IFS(
    Merge1[[#This Row],[Balance]]&lt;=50000,"Low",
    Merge1[[#This Row],[Balance]]&lt;=200000,"Medium",
    Merge1[[#This Row],[Balance]]&gt;200000,"High"
)</f>
        <v>Low</v>
      </c>
    </row>
    <row r="1302" spans="1:29" x14ac:dyDescent="0.25">
      <c r="A1302" s="1" t="s">
        <v>359</v>
      </c>
      <c r="B1302" s="1" t="s">
        <v>5934</v>
      </c>
      <c r="C1302" s="1" t="s">
        <v>5835</v>
      </c>
      <c r="D1302" s="2">
        <v>43288</v>
      </c>
      <c r="E1302">
        <v>412736</v>
      </c>
      <c r="F1302">
        <v>556</v>
      </c>
      <c r="G1302">
        <v>0</v>
      </c>
      <c r="H1302" s="1" t="s">
        <v>5833</v>
      </c>
      <c r="I1302" s="1" t="s">
        <v>6359</v>
      </c>
      <c r="J1302" s="1" t="s">
        <v>6245</v>
      </c>
      <c r="K1302">
        <v>49</v>
      </c>
      <c r="L1302" s="1" t="s">
        <v>6260</v>
      </c>
      <c r="M1302" s="1" t="s">
        <v>6254</v>
      </c>
      <c r="N1302">
        <v>154092</v>
      </c>
      <c r="O1302" s="1" t="s">
        <v>6252</v>
      </c>
      <c r="P1302" s="2">
        <v>44288</v>
      </c>
      <c r="Q1302" s="2">
        <v>45508</v>
      </c>
      <c r="R1302" s="1" t="s">
        <v>6889</v>
      </c>
      <c r="S1302" s="1" t="s">
        <v>6890</v>
      </c>
      <c r="T1302" s="1" t="s">
        <v>14</v>
      </c>
      <c r="U1302">
        <v>4421</v>
      </c>
      <c r="V1302" s="1" t="s">
        <v>24</v>
      </c>
      <c r="W1302" s="1" t="s">
        <v>50</v>
      </c>
      <c r="X1302" s="2">
        <f t="shared" ca="1" si="20"/>
        <v>45937</v>
      </c>
      <c r="Y1302" s="1">
        <f ca="1">ROUND(YEARFRAC(Merge1[[#This Row],[Join_Date]],Merge1[[#This Row],[Today]], 3),0)</f>
        <v>5</v>
      </c>
      <c r="Z1302" s="1" t="str" cm="1">
        <f t="array" aca="1" ref="Z1302" ca="1">_xlfn.IFS(
   Merge1[[#This Row],[Customer Tenure]]&lt;=2,"New",
   Merge1[[#This Row],[Customer Tenure]]&lt;=5,"Emerging",
  Merge1[[#This Row],[Customer Tenure]]&lt;9,"Established",
   TRUE,"Loyal"
)</f>
        <v>Emerging</v>
      </c>
      <c r="AA1302" s="1" t="str" cm="1">
        <f t="array" ref="AA1302">_xlfn.IFS(Merge1[[#This Row],[Income]]&lt;=30000,"Low",Merge1[[#This Row],[Income]]&lt;=60000,"Medium",Merge1[[#This Row],[Income]]&lt;=100000,"High", Merge1[[#This Row],[Income]]&gt;100000," Premium")</f>
        <v xml:space="preserve"> Premium</v>
      </c>
      <c r="AB1302" s="1" t="str" cm="1">
        <f t="array" ref="AB1302">_xlfn.IFS(Merge1[[#This Row],[Age]]&lt;= 28,"Gen Z", Merge1[[#This Row],[Age]]&lt;=44,"Millennials", Merge1[[#This Row],[Age]]&lt;=60,"Gen X", Merge1[[#This Row],[Age]]&gt;60,"Baby Boomers")</f>
        <v>Gen X</v>
      </c>
      <c r="AC1302" s="1" t="str" cm="1">
        <f t="array" ref="AC1302">_xlfn.IFS(
    Merge1[[#This Row],[Balance]]&lt;=50000,"Low",
    Merge1[[#This Row],[Balance]]&lt;=200000,"Medium",
    Merge1[[#This Row],[Balance]]&gt;200000,"High"
)</f>
        <v>High</v>
      </c>
    </row>
    <row r="1303" spans="1:29" x14ac:dyDescent="0.25">
      <c r="A1303" s="1" t="s">
        <v>74</v>
      </c>
      <c r="B1303" s="1" t="s">
        <v>5927</v>
      </c>
      <c r="C1303" s="1" t="s">
        <v>5832</v>
      </c>
      <c r="D1303" s="2">
        <v>44834</v>
      </c>
      <c r="E1303">
        <v>223861</v>
      </c>
      <c r="F1303">
        <v>343</v>
      </c>
      <c r="G1303">
        <v>0</v>
      </c>
      <c r="H1303" s="1" t="s">
        <v>5833</v>
      </c>
      <c r="I1303" s="1" t="s">
        <v>6476</v>
      </c>
      <c r="J1303" s="1" t="s">
        <v>6240</v>
      </c>
      <c r="K1303">
        <v>44</v>
      </c>
      <c r="L1303" s="1" t="s">
        <v>6246</v>
      </c>
      <c r="M1303" s="1" t="s">
        <v>6254</v>
      </c>
      <c r="N1303">
        <v>47082</v>
      </c>
      <c r="O1303" s="1" t="s">
        <v>6248</v>
      </c>
      <c r="P1303" s="2">
        <v>45843</v>
      </c>
      <c r="Q1303" s="2">
        <v>45362</v>
      </c>
      <c r="R1303" s="1" t="s">
        <v>6899</v>
      </c>
      <c r="S1303" s="1" t="s">
        <v>6900</v>
      </c>
      <c r="T1303" s="1" t="s">
        <v>9</v>
      </c>
      <c r="U1303">
        <v>5567</v>
      </c>
      <c r="V1303" s="1" t="s">
        <v>19</v>
      </c>
      <c r="W1303" s="1" t="s">
        <v>55</v>
      </c>
      <c r="X1303" s="2">
        <f t="shared" ca="1" si="20"/>
        <v>45937</v>
      </c>
      <c r="Y1303" s="1">
        <f ca="1">ROUND(YEARFRAC(Merge1[[#This Row],[Join_Date]],Merge1[[#This Row],[Today]], 3),0)</f>
        <v>0</v>
      </c>
      <c r="Z1303" s="1" t="str" cm="1">
        <f t="array" aca="1" ref="Z1303" ca="1">_xlfn.IFS(
   Merge1[[#This Row],[Customer Tenure]]&lt;=2,"New",
   Merge1[[#This Row],[Customer Tenure]]&lt;=5,"Emerging",
  Merge1[[#This Row],[Customer Tenure]]&lt;9,"Established",
   TRUE,"Loyal"
)</f>
        <v>New</v>
      </c>
      <c r="AA1303" s="1" t="str" cm="1">
        <f t="array" ref="AA1303">_xlfn.IFS(Merge1[[#This Row],[Income]]&lt;=30000,"Low",Merge1[[#This Row],[Income]]&lt;=60000,"Medium",Merge1[[#This Row],[Income]]&lt;=100000,"High", Merge1[[#This Row],[Income]]&gt;100000," Premium")</f>
        <v>Medium</v>
      </c>
      <c r="AB1303" s="1" t="str" cm="1">
        <f t="array" ref="AB1303">_xlfn.IFS(Merge1[[#This Row],[Age]]&lt;= 28,"Gen Z", Merge1[[#This Row],[Age]]&lt;=44,"Millennials", Merge1[[#This Row],[Age]]&lt;=60,"Gen X", Merge1[[#This Row],[Age]]&gt;60,"Baby Boomers")</f>
        <v>Millennials</v>
      </c>
      <c r="AC1303" s="1" t="str" cm="1">
        <f t="array" ref="AC1303">_xlfn.IFS(
    Merge1[[#This Row],[Balance]]&lt;=50000,"Low",
    Merge1[[#This Row],[Balance]]&lt;=200000,"Medium",
    Merge1[[#This Row],[Balance]]&gt;200000,"High"
)</f>
        <v>High</v>
      </c>
    </row>
    <row r="1304" spans="1:29" x14ac:dyDescent="0.25">
      <c r="A1304" s="1" t="s">
        <v>1467</v>
      </c>
      <c r="B1304" s="1" t="s">
        <v>6021</v>
      </c>
      <c r="C1304" s="1" t="s">
        <v>5842</v>
      </c>
      <c r="D1304" s="2">
        <v>44316</v>
      </c>
      <c r="E1304">
        <v>3748</v>
      </c>
      <c r="F1304">
        <v>464</v>
      </c>
      <c r="G1304">
        <v>0</v>
      </c>
      <c r="H1304" s="1" t="s">
        <v>5838</v>
      </c>
      <c r="I1304" s="1" t="s">
        <v>6773</v>
      </c>
      <c r="J1304" s="1" t="s">
        <v>6240</v>
      </c>
      <c r="K1304">
        <v>45</v>
      </c>
      <c r="L1304" s="1" t="s">
        <v>6260</v>
      </c>
      <c r="M1304" s="1" t="s">
        <v>6242</v>
      </c>
      <c r="N1304">
        <v>121520</v>
      </c>
      <c r="O1304" s="1" t="s">
        <v>6248</v>
      </c>
      <c r="P1304" s="2">
        <v>44111</v>
      </c>
      <c r="Q1304" s="2">
        <v>45442</v>
      </c>
      <c r="R1304" s="1" t="s">
        <v>6906</v>
      </c>
      <c r="S1304" s="1" t="s">
        <v>6918</v>
      </c>
      <c r="T1304" s="1" t="s">
        <v>9</v>
      </c>
      <c r="U1304">
        <v>9648</v>
      </c>
      <c r="V1304" s="1" t="s">
        <v>19</v>
      </c>
      <c r="W1304" s="1" t="s">
        <v>45</v>
      </c>
      <c r="X1304" s="2">
        <f t="shared" ca="1" si="20"/>
        <v>45937</v>
      </c>
      <c r="Y1304" s="1">
        <f ca="1">ROUND(YEARFRAC(Merge1[[#This Row],[Join_Date]],Merge1[[#This Row],[Today]], 3),0)</f>
        <v>5</v>
      </c>
      <c r="Z1304" s="1" t="str" cm="1">
        <f t="array" aca="1" ref="Z1304" ca="1">_xlfn.IFS(
   Merge1[[#This Row],[Customer Tenure]]&lt;=2,"New",
   Merge1[[#This Row],[Customer Tenure]]&lt;=5,"Emerging",
  Merge1[[#This Row],[Customer Tenure]]&lt;9,"Established",
   TRUE,"Loyal"
)</f>
        <v>Emerging</v>
      </c>
      <c r="AA1304" s="1" t="str" cm="1">
        <f t="array" ref="AA1304">_xlfn.IFS(Merge1[[#This Row],[Income]]&lt;=30000,"Low",Merge1[[#This Row],[Income]]&lt;=60000,"Medium",Merge1[[#This Row],[Income]]&lt;=100000,"High", Merge1[[#This Row],[Income]]&gt;100000," Premium")</f>
        <v xml:space="preserve"> Premium</v>
      </c>
      <c r="AB1304" s="1" t="str" cm="1">
        <f t="array" ref="AB1304">_xlfn.IFS(Merge1[[#This Row],[Age]]&lt;= 28,"Gen Z", Merge1[[#This Row],[Age]]&lt;=44,"Millennials", Merge1[[#This Row],[Age]]&lt;=60,"Gen X", Merge1[[#This Row],[Age]]&gt;60,"Baby Boomers")</f>
        <v>Gen X</v>
      </c>
      <c r="AC1304" s="1" t="str" cm="1">
        <f t="array" ref="AC1304">_xlfn.IFS(
    Merge1[[#This Row],[Balance]]&lt;=50000,"Low",
    Merge1[[#This Row],[Balance]]&lt;=200000,"Medium",
    Merge1[[#This Row],[Balance]]&gt;200000,"High"
)</f>
        <v>Low</v>
      </c>
    </row>
    <row r="1305" spans="1:29" x14ac:dyDescent="0.25">
      <c r="A1305" s="1" t="s">
        <v>377</v>
      </c>
      <c r="B1305" s="1" t="s">
        <v>6068</v>
      </c>
      <c r="C1305" s="1" t="s">
        <v>5846</v>
      </c>
      <c r="D1305" s="2">
        <v>43580</v>
      </c>
      <c r="E1305">
        <v>431653</v>
      </c>
      <c r="F1305">
        <v>462</v>
      </c>
      <c r="G1305">
        <v>217986</v>
      </c>
      <c r="H1305" s="1" t="s">
        <v>5833</v>
      </c>
      <c r="I1305" s="1" t="s">
        <v>6741</v>
      </c>
      <c r="J1305" s="1" t="s">
        <v>6245</v>
      </c>
      <c r="K1305">
        <v>58</v>
      </c>
      <c r="L1305" s="1" t="s">
        <v>6260</v>
      </c>
      <c r="M1305" s="1" t="s">
        <v>6251</v>
      </c>
      <c r="N1305">
        <v>196422</v>
      </c>
      <c r="O1305" s="1" t="s">
        <v>6252</v>
      </c>
      <c r="P1305" s="2">
        <v>44545</v>
      </c>
      <c r="Q1305" s="2">
        <v>45725</v>
      </c>
      <c r="R1305" s="1" t="s">
        <v>6899</v>
      </c>
      <c r="S1305" s="1" t="s">
        <v>6914</v>
      </c>
      <c r="T1305" s="1" t="s">
        <v>28</v>
      </c>
      <c r="U1305">
        <v>5362</v>
      </c>
      <c r="V1305" s="1" t="s">
        <v>19</v>
      </c>
      <c r="W1305" s="1" t="s">
        <v>55</v>
      </c>
      <c r="X1305" s="2">
        <f t="shared" ca="1" si="20"/>
        <v>45937</v>
      </c>
      <c r="Y1305" s="1">
        <f ca="1">ROUND(YEARFRAC(Merge1[[#This Row],[Join_Date]],Merge1[[#This Row],[Today]], 3),0)</f>
        <v>4</v>
      </c>
      <c r="Z1305" s="1" t="str" cm="1">
        <f t="array" aca="1" ref="Z1305" ca="1">_xlfn.IFS(
   Merge1[[#This Row],[Customer Tenure]]&lt;=2,"New",
   Merge1[[#This Row],[Customer Tenure]]&lt;=5,"Emerging",
  Merge1[[#This Row],[Customer Tenure]]&lt;9,"Established",
   TRUE,"Loyal"
)</f>
        <v>Emerging</v>
      </c>
      <c r="AA1305" s="1" t="str" cm="1">
        <f t="array" ref="AA1305">_xlfn.IFS(Merge1[[#This Row],[Income]]&lt;=30000,"Low",Merge1[[#This Row],[Income]]&lt;=60000,"Medium",Merge1[[#This Row],[Income]]&lt;=100000,"High", Merge1[[#This Row],[Income]]&gt;100000," Premium")</f>
        <v xml:space="preserve"> Premium</v>
      </c>
      <c r="AB1305" s="1" t="str" cm="1">
        <f t="array" ref="AB1305">_xlfn.IFS(Merge1[[#This Row],[Age]]&lt;= 28,"Gen Z", Merge1[[#This Row],[Age]]&lt;=44,"Millennials", Merge1[[#This Row],[Age]]&lt;=60,"Gen X", Merge1[[#This Row],[Age]]&gt;60,"Baby Boomers")</f>
        <v>Gen X</v>
      </c>
      <c r="AC1305" s="1" t="str" cm="1">
        <f t="array" ref="AC1305">_xlfn.IFS(
    Merge1[[#This Row],[Balance]]&lt;=50000,"Low",
    Merge1[[#This Row],[Balance]]&lt;=200000,"Medium",
    Merge1[[#This Row],[Balance]]&gt;200000,"High"
)</f>
        <v>High</v>
      </c>
    </row>
    <row r="1306" spans="1:29" x14ac:dyDescent="0.25">
      <c r="A1306" s="1" t="s">
        <v>923</v>
      </c>
      <c r="B1306" s="1" t="s">
        <v>5922</v>
      </c>
      <c r="C1306" s="1" t="s">
        <v>5835</v>
      </c>
      <c r="D1306" s="2">
        <v>45406</v>
      </c>
      <c r="E1306">
        <v>452413</v>
      </c>
      <c r="F1306">
        <v>681</v>
      </c>
      <c r="G1306">
        <v>0</v>
      </c>
      <c r="H1306" s="1" t="s">
        <v>5833</v>
      </c>
      <c r="I1306" s="1" t="s">
        <v>6412</v>
      </c>
      <c r="J1306" s="1" t="s">
        <v>6245</v>
      </c>
      <c r="K1306">
        <v>20</v>
      </c>
      <c r="L1306" s="1" t="s">
        <v>6260</v>
      </c>
      <c r="M1306" s="1" t="s">
        <v>6251</v>
      </c>
      <c r="N1306">
        <v>146209</v>
      </c>
      <c r="O1306" s="1" t="s">
        <v>6248</v>
      </c>
      <c r="P1306" s="2">
        <v>43517</v>
      </c>
      <c r="Q1306" s="2">
        <v>45817</v>
      </c>
      <c r="R1306" s="1" t="s">
        <v>6883</v>
      </c>
      <c r="S1306" s="1" t="s">
        <v>6910</v>
      </c>
      <c r="T1306" s="1" t="s">
        <v>28</v>
      </c>
      <c r="U1306">
        <v>3693</v>
      </c>
      <c r="V1306" s="1" t="s">
        <v>10</v>
      </c>
      <c r="W1306" s="1" t="s">
        <v>55</v>
      </c>
      <c r="X1306" s="2">
        <f t="shared" ca="1" si="20"/>
        <v>45937</v>
      </c>
      <c r="Y1306" s="1">
        <f ca="1">ROUND(YEARFRAC(Merge1[[#This Row],[Join_Date]],Merge1[[#This Row],[Today]], 3),0)</f>
        <v>7</v>
      </c>
      <c r="Z1306" s="1" t="str" cm="1">
        <f t="array" aca="1" ref="Z1306" ca="1">_xlfn.IFS(
   Merge1[[#This Row],[Customer Tenure]]&lt;=2,"New",
   Merge1[[#This Row],[Customer Tenure]]&lt;=5,"Emerging",
  Merge1[[#This Row],[Customer Tenure]]&lt;9,"Established",
   TRUE,"Loyal"
)</f>
        <v>Established</v>
      </c>
      <c r="AA1306" s="1" t="str" cm="1">
        <f t="array" ref="AA1306">_xlfn.IFS(Merge1[[#This Row],[Income]]&lt;=30000,"Low",Merge1[[#This Row],[Income]]&lt;=60000,"Medium",Merge1[[#This Row],[Income]]&lt;=100000,"High", Merge1[[#This Row],[Income]]&gt;100000," Premium")</f>
        <v xml:space="preserve"> Premium</v>
      </c>
      <c r="AB1306" s="1" t="str" cm="1">
        <f t="array" ref="AB1306">_xlfn.IFS(Merge1[[#This Row],[Age]]&lt;= 28,"Gen Z", Merge1[[#This Row],[Age]]&lt;=44,"Millennials", Merge1[[#This Row],[Age]]&lt;=60,"Gen X", Merge1[[#This Row],[Age]]&gt;60,"Baby Boomers")</f>
        <v>Gen Z</v>
      </c>
      <c r="AC1306" s="1" t="str" cm="1">
        <f t="array" ref="AC1306">_xlfn.IFS(
    Merge1[[#This Row],[Balance]]&lt;=50000,"Low",
    Merge1[[#This Row],[Balance]]&lt;=200000,"Medium",
    Merge1[[#This Row],[Balance]]&gt;200000,"High"
)</f>
        <v>High</v>
      </c>
    </row>
    <row r="1307" spans="1:29" x14ac:dyDescent="0.25">
      <c r="A1307" s="1" t="s">
        <v>126</v>
      </c>
      <c r="B1307" s="1" t="s">
        <v>6210</v>
      </c>
      <c r="C1307" s="1" t="s">
        <v>5846</v>
      </c>
      <c r="D1307" s="2">
        <v>45191</v>
      </c>
      <c r="E1307">
        <v>427214</v>
      </c>
      <c r="F1307">
        <v>680</v>
      </c>
      <c r="G1307">
        <v>0</v>
      </c>
      <c r="H1307" s="1" t="s">
        <v>5833</v>
      </c>
      <c r="I1307" s="1" t="s">
        <v>6640</v>
      </c>
      <c r="J1307" s="1" t="s">
        <v>6240</v>
      </c>
      <c r="K1307">
        <v>27</v>
      </c>
      <c r="L1307" s="1" t="s">
        <v>6260</v>
      </c>
      <c r="M1307" s="1" t="s">
        <v>6247</v>
      </c>
      <c r="N1307">
        <v>137832</v>
      </c>
      <c r="O1307" s="1" t="s">
        <v>6243</v>
      </c>
      <c r="P1307" s="2">
        <v>43767</v>
      </c>
      <c r="Q1307" s="2">
        <v>45215</v>
      </c>
      <c r="R1307" s="1" t="s">
        <v>6912</v>
      </c>
      <c r="S1307" s="1" t="s">
        <v>6913</v>
      </c>
      <c r="T1307" s="1" t="s">
        <v>9</v>
      </c>
      <c r="U1307">
        <v>2271</v>
      </c>
      <c r="V1307" s="1" t="s">
        <v>15</v>
      </c>
      <c r="W1307" s="1" t="s">
        <v>16</v>
      </c>
      <c r="X1307" s="2">
        <f t="shared" ca="1" si="20"/>
        <v>45937</v>
      </c>
      <c r="Y1307" s="1">
        <f ca="1">ROUND(YEARFRAC(Merge1[[#This Row],[Join_Date]],Merge1[[#This Row],[Today]], 3),0)</f>
        <v>6</v>
      </c>
      <c r="Z1307" s="1" t="str" cm="1">
        <f t="array" aca="1" ref="Z1307" ca="1">_xlfn.IFS(
   Merge1[[#This Row],[Customer Tenure]]&lt;=2,"New",
   Merge1[[#This Row],[Customer Tenure]]&lt;=5,"Emerging",
  Merge1[[#This Row],[Customer Tenure]]&lt;9,"Established",
   TRUE,"Loyal"
)</f>
        <v>Established</v>
      </c>
      <c r="AA1307" s="1" t="str" cm="1">
        <f t="array" ref="AA1307">_xlfn.IFS(Merge1[[#This Row],[Income]]&lt;=30000,"Low",Merge1[[#This Row],[Income]]&lt;=60000,"Medium",Merge1[[#This Row],[Income]]&lt;=100000,"High", Merge1[[#This Row],[Income]]&gt;100000," Premium")</f>
        <v xml:space="preserve"> Premium</v>
      </c>
      <c r="AB1307" s="1" t="str" cm="1">
        <f t="array" ref="AB1307">_xlfn.IFS(Merge1[[#This Row],[Age]]&lt;= 28,"Gen Z", Merge1[[#This Row],[Age]]&lt;=44,"Millennials", Merge1[[#This Row],[Age]]&lt;=60,"Gen X", Merge1[[#This Row],[Age]]&gt;60,"Baby Boomers")</f>
        <v>Gen Z</v>
      </c>
      <c r="AC1307" s="1" t="str" cm="1">
        <f t="array" ref="AC1307">_xlfn.IFS(
    Merge1[[#This Row],[Balance]]&lt;=50000,"Low",
    Merge1[[#This Row],[Balance]]&lt;=200000,"Medium",
    Merge1[[#This Row],[Balance]]&gt;200000,"High"
)</f>
        <v>High</v>
      </c>
    </row>
    <row r="1308" spans="1:29" x14ac:dyDescent="0.25">
      <c r="A1308" s="1" t="s">
        <v>1324</v>
      </c>
      <c r="B1308" s="1" t="s">
        <v>6160</v>
      </c>
      <c r="C1308" s="1" t="s">
        <v>5842</v>
      </c>
      <c r="D1308" s="2">
        <v>44298</v>
      </c>
      <c r="E1308">
        <v>110130</v>
      </c>
      <c r="F1308">
        <v>826</v>
      </c>
      <c r="G1308">
        <v>0</v>
      </c>
      <c r="H1308" s="1" t="s">
        <v>5833</v>
      </c>
      <c r="I1308" s="1" t="s">
        <v>6666</v>
      </c>
      <c r="J1308" s="1" t="s">
        <v>6240</v>
      </c>
      <c r="K1308">
        <v>39</v>
      </c>
      <c r="L1308" s="1" t="s">
        <v>6241</v>
      </c>
      <c r="M1308" s="1" t="s">
        <v>6257</v>
      </c>
      <c r="N1308">
        <v>118818</v>
      </c>
      <c r="O1308" s="1" t="s">
        <v>6248</v>
      </c>
      <c r="P1308" s="2">
        <v>43494</v>
      </c>
      <c r="Q1308" s="2">
        <v>45250</v>
      </c>
      <c r="R1308" s="1" t="s">
        <v>6887</v>
      </c>
      <c r="S1308" s="1" t="s">
        <v>6888</v>
      </c>
      <c r="T1308" s="1" t="s">
        <v>23</v>
      </c>
      <c r="U1308">
        <v>1863</v>
      </c>
      <c r="V1308" s="1" t="s">
        <v>15</v>
      </c>
      <c r="W1308" s="1" t="s">
        <v>29</v>
      </c>
      <c r="X1308" s="2">
        <f t="shared" ca="1" si="20"/>
        <v>45937</v>
      </c>
      <c r="Y1308" s="1">
        <f ca="1">ROUND(YEARFRAC(Merge1[[#This Row],[Join_Date]],Merge1[[#This Row],[Today]], 3),0)</f>
        <v>7</v>
      </c>
      <c r="Z1308" s="1" t="str" cm="1">
        <f t="array" aca="1" ref="Z1308" ca="1">_xlfn.IFS(
   Merge1[[#This Row],[Customer Tenure]]&lt;=2,"New",
   Merge1[[#This Row],[Customer Tenure]]&lt;=5,"Emerging",
  Merge1[[#This Row],[Customer Tenure]]&lt;9,"Established",
   TRUE,"Loyal"
)</f>
        <v>Established</v>
      </c>
      <c r="AA1308" s="1" t="str" cm="1">
        <f t="array" ref="AA1308">_xlfn.IFS(Merge1[[#This Row],[Income]]&lt;=30000,"Low",Merge1[[#This Row],[Income]]&lt;=60000,"Medium",Merge1[[#This Row],[Income]]&lt;=100000,"High", Merge1[[#This Row],[Income]]&gt;100000," Premium")</f>
        <v xml:space="preserve"> Premium</v>
      </c>
      <c r="AB1308" s="1" t="str" cm="1">
        <f t="array" ref="AB1308">_xlfn.IFS(Merge1[[#This Row],[Age]]&lt;= 28,"Gen Z", Merge1[[#This Row],[Age]]&lt;=44,"Millennials", Merge1[[#This Row],[Age]]&lt;=60,"Gen X", Merge1[[#This Row],[Age]]&gt;60,"Baby Boomers")</f>
        <v>Millennials</v>
      </c>
      <c r="AC1308" s="1" t="str" cm="1">
        <f t="array" ref="AC1308">_xlfn.IFS(
    Merge1[[#This Row],[Balance]]&lt;=50000,"Low",
    Merge1[[#This Row],[Balance]]&lt;=200000,"Medium",
    Merge1[[#This Row],[Balance]]&gt;200000,"High"
)</f>
        <v>Medium</v>
      </c>
    </row>
    <row r="1309" spans="1:29" x14ac:dyDescent="0.25">
      <c r="A1309" s="1" t="s">
        <v>1976</v>
      </c>
      <c r="B1309" s="1" t="s">
        <v>5848</v>
      </c>
      <c r="C1309" s="1" t="s">
        <v>5842</v>
      </c>
      <c r="D1309" s="2">
        <v>42968</v>
      </c>
      <c r="E1309">
        <v>102476</v>
      </c>
      <c r="F1309">
        <v>816</v>
      </c>
      <c r="G1309">
        <v>0</v>
      </c>
      <c r="H1309" s="1" t="s">
        <v>5833</v>
      </c>
      <c r="I1309" s="1" t="s">
        <v>6397</v>
      </c>
      <c r="J1309" s="1" t="s">
        <v>6240</v>
      </c>
      <c r="K1309">
        <v>65</v>
      </c>
      <c r="L1309" s="1" t="s">
        <v>6241</v>
      </c>
      <c r="M1309" s="1" t="s">
        <v>6257</v>
      </c>
      <c r="N1309">
        <v>94553</v>
      </c>
      <c r="O1309" s="1" t="s">
        <v>6243</v>
      </c>
      <c r="P1309" s="2">
        <v>45706</v>
      </c>
      <c r="Q1309" s="2">
        <v>45521</v>
      </c>
      <c r="R1309" s="1" t="s">
        <v>6889</v>
      </c>
      <c r="S1309" s="1" t="s">
        <v>6890</v>
      </c>
      <c r="T1309" s="1" t="s">
        <v>23</v>
      </c>
      <c r="U1309">
        <v>8801</v>
      </c>
      <c r="V1309" s="1" t="s">
        <v>10</v>
      </c>
      <c r="W1309" s="1" t="s">
        <v>25</v>
      </c>
      <c r="X1309" s="2">
        <f t="shared" ca="1" si="20"/>
        <v>45937</v>
      </c>
      <c r="Y1309" s="1">
        <f ca="1">ROUND(YEARFRAC(Merge1[[#This Row],[Join_Date]],Merge1[[#This Row],[Today]], 3),0)</f>
        <v>1</v>
      </c>
      <c r="Z1309" s="1" t="str" cm="1">
        <f t="array" aca="1" ref="Z1309" ca="1">_xlfn.IFS(
   Merge1[[#This Row],[Customer Tenure]]&lt;=2,"New",
   Merge1[[#This Row],[Customer Tenure]]&lt;=5,"Emerging",
  Merge1[[#This Row],[Customer Tenure]]&lt;9,"Established",
   TRUE,"Loyal"
)</f>
        <v>New</v>
      </c>
      <c r="AA1309" s="1" t="str" cm="1">
        <f t="array" ref="AA1309">_xlfn.IFS(Merge1[[#This Row],[Income]]&lt;=30000,"Low",Merge1[[#This Row],[Income]]&lt;=60000,"Medium",Merge1[[#This Row],[Income]]&lt;=100000,"High", Merge1[[#This Row],[Income]]&gt;100000," Premium")</f>
        <v>High</v>
      </c>
      <c r="AB1309" s="1" t="str" cm="1">
        <f t="array" ref="AB1309">_xlfn.IFS(Merge1[[#This Row],[Age]]&lt;= 28,"Gen Z", Merge1[[#This Row],[Age]]&lt;=44,"Millennials", Merge1[[#This Row],[Age]]&lt;=60,"Gen X", Merge1[[#This Row],[Age]]&gt;60,"Baby Boomers")</f>
        <v>Baby Boomers</v>
      </c>
      <c r="AC1309" s="1" t="str" cm="1">
        <f t="array" ref="AC1309">_xlfn.IFS(
    Merge1[[#This Row],[Balance]]&lt;=50000,"Low",
    Merge1[[#This Row],[Balance]]&lt;=200000,"Medium",
    Merge1[[#This Row],[Balance]]&gt;200000,"High"
)</f>
        <v>Medium</v>
      </c>
    </row>
    <row r="1310" spans="1:29" x14ac:dyDescent="0.25">
      <c r="A1310" s="1" t="s">
        <v>184</v>
      </c>
      <c r="B1310" s="1" t="s">
        <v>6001</v>
      </c>
      <c r="C1310" s="1" t="s">
        <v>5832</v>
      </c>
      <c r="D1310" s="2">
        <v>43405</v>
      </c>
      <c r="E1310">
        <v>26616</v>
      </c>
      <c r="F1310">
        <v>543</v>
      </c>
      <c r="G1310">
        <v>0</v>
      </c>
      <c r="H1310" s="1" t="s">
        <v>5833</v>
      </c>
      <c r="I1310" s="1" t="s">
        <v>6773</v>
      </c>
      <c r="J1310" s="1" t="s">
        <v>6245</v>
      </c>
      <c r="K1310">
        <v>45</v>
      </c>
      <c r="L1310" s="1" t="s">
        <v>6260</v>
      </c>
      <c r="M1310" s="1" t="s">
        <v>6251</v>
      </c>
      <c r="N1310">
        <v>65893</v>
      </c>
      <c r="O1310" s="1" t="s">
        <v>6248</v>
      </c>
      <c r="P1310" s="2">
        <v>44513</v>
      </c>
      <c r="Q1310" s="2">
        <v>45351</v>
      </c>
      <c r="R1310" s="1" t="s">
        <v>6885</v>
      </c>
      <c r="S1310" s="1" t="s">
        <v>6886</v>
      </c>
      <c r="T1310" s="1" t="s">
        <v>23</v>
      </c>
      <c r="U1310">
        <v>6905</v>
      </c>
      <c r="V1310" s="1" t="s">
        <v>24</v>
      </c>
      <c r="W1310" s="1" t="s">
        <v>16</v>
      </c>
      <c r="X1310" s="2">
        <f t="shared" ca="1" si="20"/>
        <v>45937</v>
      </c>
      <c r="Y1310" s="1">
        <f ca="1">ROUND(YEARFRAC(Merge1[[#This Row],[Join_Date]],Merge1[[#This Row],[Today]], 3),0)</f>
        <v>4</v>
      </c>
      <c r="Z1310" s="1" t="str" cm="1">
        <f t="array" aca="1" ref="Z1310" ca="1">_xlfn.IFS(
   Merge1[[#This Row],[Customer Tenure]]&lt;=2,"New",
   Merge1[[#This Row],[Customer Tenure]]&lt;=5,"Emerging",
  Merge1[[#This Row],[Customer Tenure]]&lt;9,"Established",
   TRUE,"Loyal"
)</f>
        <v>Emerging</v>
      </c>
      <c r="AA1310" s="1" t="str" cm="1">
        <f t="array" ref="AA1310">_xlfn.IFS(Merge1[[#This Row],[Income]]&lt;=30000,"Low",Merge1[[#This Row],[Income]]&lt;=60000,"Medium",Merge1[[#This Row],[Income]]&lt;=100000,"High", Merge1[[#This Row],[Income]]&gt;100000," Premium")</f>
        <v>High</v>
      </c>
      <c r="AB1310" s="1" t="str" cm="1">
        <f t="array" ref="AB1310">_xlfn.IFS(Merge1[[#This Row],[Age]]&lt;= 28,"Gen Z", Merge1[[#This Row],[Age]]&lt;=44,"Millennials", Merge1[[#This Row],[Age]]&lt;=60,"Gen X", Merge1[[#This Row],[Age]]&gt;60,"Baby Boomers")</f>
        <v>Gen X</v>
      </c>
      <c r="AC1310" s="1" t="str" cm="1">
        <f t="array" ref="AC1310">_xlfn.IFS(
    Merge1[[#This Row],[Balance]]&lt;=50000,"Low",
    Merge1[[#This Row],[Balance]]&lt;=200000,"Medium",
    Merge1[[#This Row],[Balance]]&gt;200000,"High"
)</f>
        <v>Low</v>
      </c>
    </row>
    <row r="1311" spans="1:29" x14ac:dyDescent="0.25">
      <c r="A1311" s="1" t="s">
        <v>1367</v>
      </c>
      <c r="B1311" s="1" t="s">
        <v>6068</v>
      </c>
      <c r="C1311" s="1" t="s">
        <v>5835</v>
      </c>
      <c r="D1311" s="2">
        <v>43551</v>
      </c>
      <c r="E1311">
        <v>279143</v>
      </c>
      <c r="F1311">
        <v>544</v>
      </c>
      <c r="G1311">
        <v>0</v>
      </c>
      <c r="H1311" s="1" t="s">
        <v>5833</v>
      </c>
      <c r="I1311" s="1" t="s">
        <v>6741</v>
      </c>
      <c r="J1311" s="1" t="s">
        <v>6245</v>
      </c>
      <c r="K1311">
        <v>58</v>
      </c>
      <c r="L1311" s="1" t="s">
        <v>6260</v>
      </c>
      <c r="M1311" s="1" t="s">
        <v>6251</v>
      </c>
      <c r="N1311">
        <v>196422</v>
      </c>
      <c r="O1311" s="1" t="s">
        <v>6252</v>
      </c>
      <c r="P1311" s="2">
        <v>44545</v>
      </c>
      <c r="Q1311" s="2">
        <v>45329</v>
      </c>
      <c r="R1311" s="1" t="s">
        <v>6885</v>
      </c>
      <c r="S1311" s="1" t="s">
        <v>6886</v>
      </c>
      <c r="T1311" s="1" t="s">
        <v>14</v>
      </c>
      <c r="U1311">
        <v>3000</v>
      </c>
      <c r="V1311" s="1" t="s">
        <v>24</v>
      </c>
      <c r="W1311" s="1" t="s">
        <v>106</v>
      </c>
      <c r="X1311" s="2">
        <f t="shared" ca="1" si="20"/>
        <v>45937</v>
      </c>
      <c r="Y1311" s="1">
        <f ca="1">ROUND(YEARFRAC(Merge1[[#This Row],[Join_Date]],Merge1[[#This Row],[Today]], 3),0)</f>
        <v>4</v>
      </c>
      <c r="Z1311" s="1" t="str" cm="1">
        <f t="array" aca="1" ref="Z1311" ca="1">_xlfn.IFS(
   Merge1[[#This Row],[Customer Tenure]]&lt;=2,"New",
   Merge1[[#This Row],[Customer Tenure]]&lt;=5,"Emerging",
  Merge1[[#This Row],[Customer Tenure]]&lt;9,"Established",
   TRUE,"Loyal"
)</f>
        <v>Emerging</v>
      </c>
      <c r="AA1311" s="1" t="str" cm="1">
        <f t="array" ref="AA1311">_xlfn.IFS(Merge1[[#This Row],[Income]]&lt;=30000,"Low",Merge1[[#This Row],[Income]]&lt;=60000,"Medium",Merge1[[#This Row],[Income]]&lt;=100000,"High", Merge1[[#This Row],[Income]]&gt;100000," Premium")</f>
        <v xml:space="preserve"> Premium</v>
      </c>
      <c r="AB1311" s="1" t="str" cm="1">
        <f t="array" ref="AB1311">_xlfn.IFS(Merge1[[#This Row],[Age]]&lt;= 28,"Gen Z", Merge1[[#This Row],[Age]]&lt;=44,"Millennials", Merge1[[#This Row],[Age]]&lt;=60,"Gen X", Merge1[[#This Row],[Age]]&gt;60,"Baby Boomers")</f>
        <v>Gen X</v>
      </c>
      <c r="AC1311" s="1" t="str" cm="1">
        <f t="array" ref="AC1311">_xlfn.IFS(
    Merge1[[#This Row],[Balance]]&lt;=50000,"Low",
    Merge1[[#This Row],[Balance]]&lt;=200000,"Medium",
    Merge1[[#This Row],[Balance]]&gt;200000,"High"
)</f>
        <v>High</v>
      </c>
    </row>
    <row r="1312" spans="1:29" x14ac:dyDescent="0.25">
      <c r="A1312" s="1" t="s">
        <v>97</v>
      </c>
      <c r="B1312" s="1" t="s">
        <v>5986</v>
      </c>
      <c r="C1312" s="1" t="s">
        <v>5835</v>
      </c>
      <c r="D1312" s="2">
        <v>42891</v>
      </c>
      <c r="E1312">
        <v>50940</v>
      </c>
      <c r="F1312">
        <v>829</v>
      </c>
      <c r="G1312">
        <v>0</v>
      </c>
      <c r="H1312" s="1" t="s">
        <v>5833</v>
      </c>
      <c r="I1312" s="1" t="s">
        <v>6675</v>
      </c>
      <c r="J1312" s="1" t="s">
        <v>6240</v>
      </c>
      <c r="K1312">
        <v>53</v>
      </c>
      <c r="L1312" s="1" t="s">
        <v>6241</v>
      </c>
      <c r="M1312" s="1" t="s">
        <v>6251</v>
      </c>
      <c r="N1312">
        <v>161398</v>
      </c>
      <c r="O1312" s="1" t="s">
        <v>6243</v>
      </c>
      <c r="P1312" s="2">
        <v>43009</v>
      </c>
      <c r="Q1312" s="2">
        <v>45559</v>
      </c>
      <c r="R1312" s="1" t="s">
        <v>6897</v>
      </c>
      <c r="S1312" s="1" t="s">
        <v>6898</v>
      </c>
      <c r="T1312" s="1" t="s">
        <v>23</v>
      </c>
      <c r="U1312">
        <v>872</v>
      </c>
      <c r="V1312" s="1" t="s">
        <v>10</v>
      </c>
      <c r="W1312" s="1" t="s">
        <v>25</v>
      </c>
      <c r="X1312" s="2">
        <f t="shared" ca="1" si="20"/>
        <v>45937</v>
      </c>
      <c r="Y1312" s="1">
        <f ca="1">ROUND(YEARFRAC(Merge1[[#This Row],[Join_Date]],Merge1[[#This Row],[Today]], 3),0)</f>
        <v>8</v>
      </c>
      <c r="Z1312" s="1" t="str" cm="1">
        <f t="array" aca="1" ref="Z1312" ca="1">_xlfn.IFS(
   Merge1[[#This Row],[Customer Tenure]]&lt;=2,"New",
   Merge1[[#This Row],[Customer Tenure]]&lt;=5,"Emerging",
  Merge1[[#This Row],[Customer Tenure]]&lt;9,"Established",
   TRUE,"Loyal"
)</f>
        <v>Established</v>
      </c>
      <c r="AA1312" s="1" t="str" cm="1">
        <f t="array" ref="AA1312">_xlfn.IFS(Merge1[[#This Row],[Income]]&lt;=30000,"Low",Merge1[[#This Row],[Income]]&lt;=60000,"Medium",Merge1[[#This Row],[Income]]&lt;=100000,"High", Merge1[[#This Row],[Income]]&gt;100000," Premium")</f>
        <v xml:space="preserve"> Premium</v>
      </c>
      <c r="AB1312" s="1" t="str" cm="1">
        <f t="array" ref="AB1312">_xlfn.IFS(Merge1[[#This Row],[Age]]&lt;= 28,"Gen Z", Merge1[[#This Row],[Age]]&lt;=44,"Millennials", Merge1[[#This Row],[Age]]&lt;=60,"Gen X", Merge1[[#This Row],[Age]]&gt;60,"Baby Boomers")</f>
        <v>Gen X</v>
      </c>
      <c r="AC1312" s="1" t="str" cm="1">
        <f t="array" ref="AC1312">_xlfn.IFS(
    Merge1[[#This Row],[Balance]]&lt;=50000,"Low",
    Merge1[[#This Row],[Balance]]&lt;=200000,"Medium",
    Merge1[[#This Row],[Balance]]&gt;200000,"High"
)</f>
        <v>Medium</v>
      </c>
    </row>
    <row r="1313" spans="1:29" x14ac:dyDescent="0.25">
      <c r="A1313" s="1" t="s">
        <v>432</v>
      </c>
      <c r="B1313" s="1" t="s">
        <v>5844</v>
      </c>
      <c r="C1313" s="1" t="s">
        <v>5842</v>
      </c>
      <c r="D1313" s="2">
        <v>42340</v>
      </c>
      <c r="E1313">
        <v>174499</v>
      </c>
      <c r="F1313">
        <v>517</v>
      </c>
      <c r="G1313">
        <v>0</v>
      </c>
      <c r="H1313" s="1" t="s">
        <v>5833</v>
      </c>
      <c r="I1313" s="1" t="s">
        <v>6296</v>
      </c>
      <c r="J1313" s="1" t="s">
        <v>6245</v>
      </c>
      <c r="K1313">
        <v>71</v>
      </c>
      <c r="L1313" s="1" t="s">
        <v>6260</v>
      </c>
      <c r="M1313" s="1" t="s">
        <v>6257</v>
      </c>
      <c r="N1313">
        <v>165271</v>
      </c>
      <c r="O1313" s="1" t="s">
        <v>6243</v>
      </c>
      <c r="P1313" s="2">
        <v>44109</v>
      </c>
      <c r="Q1313" s="2">
        <v>45573</v>
      </c>
      <c r="R1313" s="1" t="s">
        <v>6912</v>
      </c>
      <c r="S1313" s="1" t="s">
        <v>6917</v>
      </c>
      <c r="T1313" s="1" t="s">
        <v>14</v>
      </c>
      <c r="U1313">
        <v>4537</v>
      </c>
      <c r="V1313" s="1" t="s">
        <v>15</v>
      </c>
      <c r="W1313" s="1" t="s">
        <v>55</v>
      </c>
      <c r="X1313" s="2">
        <f t="shared" ca="1" si="20"/>
        <v>45937</v>
      </c>
      <c r="Y1313" s="1">
        <f ca="1">ROUND(YEARFRAC(Merge1[[#This Row],[Join_Date]],Merge1[[#This Row],[Today]], 3),0)</f>
        <v>5</v>
      </c>
      <c r="Z1313" s="1" t="str" cm="1">
        <f t="array" aca="1" ref="Z1313" ca="1">_xlfn.IFS(
   Merge1[[#This Row],[Customer Tenure]]&lt;=2,"New",
   Merge1[[#This Row],[Customer Tenure]]&lt;=5,"Emerging",
  Merge1[[#This Row],[Customer Tenure]]&lt;9,"Established",
   TRUE,"Loyal"
)</f>
        <v>Emerging</v>
      </c>
      <c r="AA1313" s="1" t="str" cm="1">
        <f t="array" ref="AA1313">_xlfn.IFS(Merge1[[#This Row],[Income]]&lt;=30000,"Low",Merge1[[#This Row],[Income]]&lt;=60000,"Medium",Merge1[[#This Row],[Income]]&lt;=100000,"High", Merge1[[#This Row],[Income]]&gt;100000," Premium")</f>
        <v xml:space="preserve"> Premium</v>
      </c>
      <c r="AB1313" s="1" t="str" cm="1">
        <f t="array" ref="AB1313">_xlfn.IFS(Merge1[[#This Row],[Age]]&lt;= 28,"Gen Z", Merge1[[#This Row],[Age]]&lt;=44,"Millennials", Merge1[[#This Row],[Age]]&lt;=60,"Gen X", Merge1[[#This Row],[Age]]&gt;60,"Baby Boomers")</f>
        <v>Baby Boomers</v>
      </c>
      <c r="AC1313" s="1" t="str" cm="1">
        <f t="array" ref="AC1313">_xlfn.IFS(
    Merge1[[#This Row],[Balance]]&lt;=50000,"Low",
    Merge1[[#This Row],[Balance]]&lt;=200000,"Medium",
    Merge1[[#This Row],[Balance]]&gt;200000,"High"
)</f>
        <v>Medium</v>
      </c>
    </row>
    <row r="1314" spans="1:29" x14ac:dyDescent="0.25">
      <c r="A1314" s="1" t="s">
        <v>124</v>
      </c>
      <c r="B1314" s="1" t="s">
        <v>5885</v>
      </c>
      <c r="C1314" s="1" t="s">
        <v>5842</v>
      </c>
      <c r="D1314" s="2">
        <v>43028</v>
      </c>
      <c r="E1314">
        <v>149524</v>
      </c>
      <c r="F1314">
        <v>476</v>
      </c>
      <c r="G1314">
        <v>0</v>
      </c>
      <c r="H1314" s="1" t="s">
        <v>5833</v>
      </c>
      <c r="I1314" s="1" t="s">
        <v>6366</v>
      </c>
      <c r="J1314" s="1" t="s">
        <v>6245</v>
      </c>
      <c r="K1314">
        <v>57</v>
      </c>
      <c r="L1314" s="1" t="s">
        <v>6246</v>
      </c>
      <c r="M1314" s="1" t="s">
        <v>6257</v>
      </c>
      <c r="N1314">
        <v>160588</v>
      </c>
      <c r="O1314" s="1" t="s">
        <v>6243</v>
      </c>
      <c r="P1314" s="2">
        <v>42239</v>
      </c>
      <c r="Q1314" s="2">
        <v>45891</v>
      </c>
      <c r="R1314" s="1" t="s">
        <v>6889</v>
      </c>
      <c r="S1314" s="1" t="s">
        <v>6915</v>
      </c>
      <c r="T1314" s="1" t="s">
        <v>9</v>
      </c>
      <c r="U1314">
        <v>1229</v>
      </c>
      <c r="V1314" s="1" t="s">
        <v>24</v>
      </c>
      <c r="W1314" s="1" t="s">
        <v>55</v>
      </c>
      <c r="X1314" s="2">
        <f t="shared" ca="1" si="20"/>
        <v>45937</v>
      </c>
      <c r="Y1314" s="1">
        <f ca="1">ROUND(YEARFRAC(Merge1[[#This Row],[Join_Date]],Merge1[[#This Row],[Today]], 3),0)</f>
        <v>10</v>
      </c>
      <c r="Z1314" s="1" t="str" cm="1">
        <f t="array" aca="1" ref="Z1314" ca="1">_xlfn.IFS(
   Merge1[[#This Row],[Customer Tenure]]&lt;=2,"New",
   Merge1[[#This Row],[Customer Tenure]]&lt;=5,"Emerging",
  Merge1[[#This Row],[Customer Tenure]]&lt;9,"Established",
   TRUE,"Loyal"
)</f>
        <v>Loyal</v>
      </c>
      <c r="AA1314" s="1" t="str" cm="1">
        <f t="array" ref="AA1314">_xlfn.IFS(Merge1[[#This Row],[Income]]&lt;=30000,"Low",Merge1[[#This Row],[Income]]&lt;=60000,"Medium",Merge1[[#This Row],[Income]]&lt;=100000,"High", Merge1[[#This Row],[Income]]&gt;100000," Premium")</f>
        <v xml:space="preserve"> Premium</v>
      </c>
      <c r="AB1314" s="1" t="str" cm="1">
        <f t="array" ref="AB1314">_xlfn.IFS(Merge1[[#This Row],[Age]]&lt;= 28,"Gen Z", Merge1[[#This Row],[Age]]&lt;=44,"Millennials", Merge1[[#This Row],[Age]]&lt;=60,"Gen X", Merge1[[#This Row],[Age]]&gt;60,"Baby Boomers")</f>
        <v>Gen X</v>
      </c>
      <c r="AC1314" s="1" t="str" cm="1">
        <f t="array" ref="AC1314">_xlfn.IFS(
    Merge1[[#This Row],[Balance]]&lt;=50000,"Low",
    Merge1[[#This Row],[Balance]]&lt;=200000,"Medium",
    Merge1[[#This Row],[Balance]]&gt;200000,"High"
)</f>
        <v>Medium</v>
      </c>
    </row>
    <row r="1315" spans="1:29" x14ac:dyDescent="0.25">
      <c r="A1315" s="1" t="s">
        <v>166</v>
      </c>
      <c r="B1315" s="1" t="s">
        <v>5905</v>
      </c>
      <c r="C1315" s="1" t="s">
        <v>5842</v>
      </c>
      <c r="D1315" s="2">
        <v>45642</v>
      </c>
      <c r="E1315">
        <v>331607</v>
      </c>
      <c r="F1315">
        <v>410</v>
      </c>
      <c r="G1315">
        <v>429606</v>
      </c>
      <c r="H1315" s="1" t="s">
        <v>5850</v>
      </c>
      <c r="I1315" s="1" t="s">
        <v>6759</v>
      </c>
      <c r="J1315" s="1" t="s">
        <v>6245</v>
      </c>
      <c r="K1315">
        <v>33</v>
      </c>
      <c r="L1315" s="1" t="s">
        <v>6241</v>
      </c>
      <c r="M1315" s="1" t="s">
        <v>6266</v>
      </c>
      <c r="N1315">
        <v>108397</v>
      </c>
      <c r="O1315" s="1" t="s">
        <v>6243</v>
      </c>
      <c r="P1315" s="2">
        <v>42587</v>
      </c>
      <c r="Q1315" s="2">
        <v>45172</v>
      </c>
      <c r="R1315" s="1" t="s">
        <v>6897</v>
      </c>
      <c r="S1315" s="1" t="s">
        <v>6909</v>
      </c>
      <c r="T1315" s="1" t="s">
        <v>23</v>
      </c>
      <c r="U1315">
        <v>3805</v>
      </c>
      <c r="V1315" s="1" t="s">
        <v>10</v>
      </c>
      <c r="W1315" s="1" t="s">
        <v>29</v>
      </c>
      <c r="X1315" s="2">
        <f t="shared" ca="1" si="20"/>
        <v>45937</v>
      </c>
      <c r="Y1315" s="1">
        <f ca="1">ROUND(YEARFRAC(Merge1[[#This Row],[Join_Date]],Merge1[[#This Row],[Today]], 3),0)</f>
        <v>9</v>
      </c>
      <c r="Z1315" s="1" t="str" cm="1">
        <f t="array" aca="1" ref="Z1315" ca="1">_xlfn.IFS(
   Merge1[[#This Row],[Customer Tenure]]&lt;=2,"New",
   Merge1[[#This Row],[Customer Tenure]]&lt;=5,"Emerging",
  Merge1[[#This Row],[Customer Tenure]]&lt;9,"Established",
   TRUE,"Loyal"
)</f>
        <v>Loyal</v>
      </c>
      <c r="AA1315" s="1" t="str" cm="1">
        <f t="array" ref="AA1315">_xlfn.IFS(Merge1[[#This Row],[Income]]&lt;=30000,"Low",Merge1[[#This Row],[Income]]&lt;=60000,"Medium",Merge1[[#This Row],[Income]]&lt;=100000,"High", Merge1[[#This Row],[Income]]&gt;100000," Premium")</f>
        <v xml:space="preserve"> Premium</v>
      </c>
      <c r="AB1315" s="1" t="str" cm="1">
        <f t="array" ref="AB1315">_xlfn.IFS(Merge1[[#This Row],[Age]]&lt;= 28,"Gen Z", Merge1[[#This Row],[Age]]&lt;=44,"Millennials", Merge1[[#This Row],[Age]]&lt;=60,"Gen X", Merge1[[#This Row],[Age]]&gt;60,"Baby Boomers")</f>
        <v>Millennials</v>
      </c>
      <c r="AC1315" s="1" t="str" cm="1">
        <f t="array" ref="AC1315">_xlfn.IFS(
    Merge1[[#This Row],[Balance]]&lt;=50000,"Low",
    Merge1[[#This Row],[Balance]]&lt;=200000,"Medium",
    Merge1[[#This Row],[Balance]]&gt;200000,"High"
)</f>
        <v>High</v>
      </c>
    </row>
    <row r="1316" spans="1:29" x14ac:dyDescent="0.25">
      <c r="A1316" s="1" t="s">
        <v>286</v>
      </c>
      <c r="B1316" s="1" t="s">
        <v>6003</v>
      </c>
      <c r="C1316" s="1" t="s">
        <v>5842</v>
      </c>
      <c r="D1316" s="2">
        <v>43635</v>
      </c>
      <c r="E1316">
        <v>252388</v>
      </c>
      <c r="F1316">
        <v>516</v>
      </c>
      <c r="G1316">
        <v>0</v>
      </c>
      <c r="H1316" s="1" t="s">
        <v>5833</v>
      </c>
      <c r="I1316" s="1" t="s">
        <v>6278</v>
      </c>
      <c r="J1316" s="1" t="s">
        <v>6245</v>
      </c>
      <c r="K1316">
        <v>64</v>
      </c>
      <c r="L1316" s="1" t="s">
        <v>6260</v>
      </c>
      <c r="M1316" s="1" t="s">
        <v>6254</v>
      </c>
      <c r="N1316">
        <v>199352</v>
      </c>
      <c r="O1316" s="1" t="s">
        <v>6243</v>
      </c>
      <c r="P1316" s="2">
        <v>44375</v>
      </c>
      <c r="Q1316" s="2">
        <v>45507</v>
      </c>
      <c r="R1316" s="1" t="s">
        <v>6889</v>
      </c>
      <c r="S1316" s="1" t="s">
        <v>6890</v>
      </c>
      <c r="T1316" s="1" t="s">
        <v>23</v>
      </c>
      <c r="U1316">
        <v>537</v>
      </c>
      <c r="V1316" s="1" t="s">
        <v>15</v>
      </c>
      <c r="W1316" s="1" t="s">
        <v>50</v>
      </c>
      <c r="X1316" s="2">
        <f t="shared" ca="1" si="20"/>
        <v>45937</v>
      </c>
      <c r="Y1316" s="1">
        <f ca="1">ROUND(YEARFRAC(Merge1[[#This Row],[Join_Date]],Merge1[[#This Row],[Today]], 3),0)</f>
        <v>4</v>
      </c>
      <c r="Z1316" s="1" t="str" cm="1">
        <f t="array" aca="1" ref="Z1316" ca="1">_xlfn.IFS(
   Merge1[[#This Row],[Customer Tenure]]&lt;=2,"New",
   Merge1[[#This Row],[Customer Tenure]]&lt;=5,"Emerging",
  Merge1[[#This Row],[Customer Tenure]]&lt;9,"Established",
   TRUE,"Loyal"
)</f>
        <v>Emerging</v>
      </c>
      <c r="AA1316" s="1" t="str" cm="1">
        <f t="array" ref="AA1316">_xlfn.IFS(Merge1[[#This Row],[Income]]&lt;=30000,"Low",Merge1[[#This Row],[Income]]&lt;=60000,"Medium",Merge1[[#This Row],[Income]]&lt;=100000,"High", Merge1[[#This Row],[Income]]&gt;100000," Premium")</f>
        <v xml:space="preserve"> Premium</v>
      </c>
      <c r="AB1316" s="1" t="str" cm="1">
        <f t="array" ref="AB1316">_xlfn.IFS(Merge1[[#This Row],[Age]]&lt;= 28,"Gen Z", Merge1[[#This Row],[Age]]&lt;=44,"Millennials", Merge1[[#This Row],[Age]]&lt;=60,"Gen X", Merge1[[#This Row],[Age]]&gt;60,"Baby Boomers")</f>
        <v>Baby Boomers</v>
      </c>
      <c r="AC1316" s="1" t="str" cm="1">
        <f t="array" ref="AC1316">_xlfn.IFS(
    Merge1[[#This Row],[Balance]]&lt;=50000,"Low",
    Merge1[[#This Row],[Balance]]&lt;=200000,"Medium",
    Merge1[[#This Row],[Balance]]&gt;200000,"High"
)</f>
        <v>High</v>
      </c>
    </row>
    <row r="1317" spans="1:29" x14ac:dyDescent="0.25">
      <c r="A1317" s="1" t="s">
        <v>914</v>
      </c>
      <c r="B1317" s="1" t="s">
        <v>6156</v>
      </c>
      <c r="C1317" s="1" t="s">
        <v>5846</v>
      </c>
      <c r="D1317" s="2">
        <v>45335</v>
      </c>
      <c r="E1317">
        <v>290446</v>
      </c>
      <c r="F1317">
        <v>544</v>
      </c>
      <c r="G1317">
        <v>0</v>
      </c>
      <c r="H1317" s="1" t="s">
        <v>5833</v>
      </c>
      <c r="I1317" s="1" t="s">
        <v>6313</v>
      </c>
      <c r="J1317" s="1" t="s">
        <v>6245</v>
      </c>
      <c r="K1317">
        <v>37</v>
      </c>
      <c r="L1317" s="1" t="s">
        <v>6260</v>
      </c>
      <c r="M1317" s="1" t="s">
        <v>6266</v>
      </c>
      <c r="N1317">
        <v>27906</v>
      </c>
      <c r="O1317" s="1" t="s">
        <v>6243</v>
      </c>
      <c r="P1317" s="2">
        <v>44323</v>
      </c>
      <c r="Q1317" s="2">
        <v>45296</v>
      </c>
      <c r="R1317" s="1" t="s">
        <v>6902</v>
      </c>
      <c r="S1317" s="1" t="s">
        <v>6903</v>
      </c>
      <c r="T1317" s="1" t="s">
        <v>28</v>
      </c>
      <c r="U1317">
        <v>7379</v>
      </c>
      <c r="V1317" s="1" t="s">
        <v>24</v>
      </c>
      <c r="W1317" s="1" t="s">
        <v>25</v>
      </c>
      <c r="X1317" s="2">
        <f t="shared" ca="1" si="20"/>
        <v>45937</v>
      </c>
      <c r="Y1317" s="1">
        <f ca="1">ROUND(YEARFRAC(Merge1[[#This Row],[Join_Date]],Merge1[[#This Row],[Today]], 3),0)</f>
        <v>4</v>
      </c>
      <c r="Z1317" s="1" t="str" cm="1">
        <f t="array" aca="1" ref="Z1317" ca="1">_xlfn.IFS(
   Merge1[[#This Row],[Customer Tenure]]&lt;=2,"New",
   Merge1[[#This Row],[Customer Tenure]]&lt;=5,"Emerging",
  Merge1[[#This Row],[Customer Tenure]]&lt;9,"Established",
   TRUE,"Loyal"
)</f>
        <v>Emerging</v>
      </c>
      <c r="AA1317" s="1" t="str" cm="1">
        <f t="array" ref="AA1317">_xlfn.IFS(Merge1[[#This Row],[Income]]&lt;=30000,"Low",Merge1[[#This Row],[Income]]&lt;=60000,"Medium",Merge1[[#This Row],[Income]]&lt;=100000,"High", Merge1[[#This Row],[Income]]&gt;100000," Premium")</f>
        <v>Low</v>
      </c>
      <c r="AB1317" s="1" t="str" cm="1">
        <f t="array" ref="AB1317">_xlfn.IFS(Merge1[[#This Row],[Age]]&lt;= 28,"Gen Z", Merge1[[#This Row],[Age]]&lt;=44,"Millennials", Merge1[[#This Row],[Age]]&lt;=60,"Gen X", Merge1[[#This Row],[Age]]&gt;60,"Baby Boomers")</f>
        <v>Millennials</v>
      </c>
      <c r="AC1317" s="1" t="str" cm="1">
        <f t="array" ref="AC1317">_xlfn.IFS(
    Merge1[[#This Row],[Balance]]&lt;=50000,"Low",
    Merge1[[#This Row],[Balance]]&lt;=200000,"Medium",
    Merge1[[#This Row],[Balance]]&gt;200000,"High"
)</f>
        <v>High</v>
      </c>
    </row>
    <row r="1318" spans="1:29" x14ac:dyDescent="0.25">
      <c r="A1318" s="1" t="s">
        <v>1141</v>
      </c>
      <c r="B1318" s="1" t="s">
        <v>5879</v>
      </c>
      <c r="C1318" s="1" t="s">
        <v>5835</v>
      </c>
      <c r="D1318" s="2">
        <v>42853</v>
      </c>
      <c r="E1318">
        <v>68842</v>
      </c>
      <c r="F1318">
        <v>486</v>
      </c>
      <c r="G1318">
        <v>127026</v>
      </c>
      <c r="H1318" s="1" t="s">
        <v>5833</v>
      </c>
      <c r="I1318" s="1" t="s">
        <v>6747</v>
      </c>
      <c r="J1318" s="1" t="s">
        <v>6245</v>
      </c>
      <c r="K1318">
        <v>70</v>
      </c>
      <c r="L1318" s="1" t="s">
        <v>6256</v>
      </c>
      <c r="M1318" s="1" t="s">
        <v>6266</v>
      </c>
      <c r="N1318">
        <v>106652</v>
      </c>
      <c r="O1318" s="1" t="s">
        <v>6243</v>
      </c>
      <c r="P1318" s="2">
        <v>45702</v>
      </c>
      <c r="Q1318" s="2">
        <v>45599</v>
      </c>
      <c r="R1318" s="1" t="s">
        <v>6887</v>
      </c>
      <c r="S1318" s="1" t="s">
        <v>6901</v>
      </c>
      <c r="T1318" s="1" t="s">
        <v>9</v>
      </c>
      <c r="U1318">
        <v>2932</v>
      </c>
      <c r="V1318" s="1" t="s">
        <v>24</v>
      </c>
      <c r="W1318" s="1" t="s">
        <v>11</v>
      </c>
      <c r="X1318" s="2">
        <f t="shared" ca="1" si="20"/>
        <v>45937</v>
      </c>
      <c r="Y1318" s="1">
        <f ca="1">ROUND(YEARFRAC(Merge1[[#This Row],[Join_Date]],Merge1[[#This Row],[Today]], 3),0)</f>
        <v>1</v>
      </c>
      <c r="Z1318" s="1" t="str" cm="1">
        <f t="array" aca="1" ref="Z1318" ca="1">_xlfn.IFS(
   Merge1[[#This Row],[Customer Tenure]]&lt;=2,"New",
   Merge1[[#This Row],[Customer Tenure]]&lt;=5,"Emerging",
  Merge1[[#This Row],[Customer Tenure]]&lt;9,"Established",
   TRUE,"Loyal"
)</f>
        <v>New</v>
      </c>
      <c r="AA1318" s="1" t="str" cm="1">
        <f t="array" ref="AA1318">_xlfn.IFS(Merge1[[#This Row],[Income]]&lt;=30000,"Low",Merge1[[#This Row],[Income]]&lt;=60000,"Medium",Merge1[[#This Row],[Income]]&lt;=100000,"High", Merge1[[#This Row],[Income]]&gt;100000," Premium")</f>
        <v xml:space="preserve"> Premium</v>
      </c>
      <c r="AB1318" s="1" t="str" cm="1">
        <f t="array" ref="AB1318">_xlfn.IFS(Merge1[[#This Row],[Age]]&lt;= 28,"Gen Z", Merge1[[#This Row],[Age]]&lt;=44,"Millennials", Merge1[[#This Row],[Age]]&lt;=60,"Gen X", Merge1[[#This Row],[Age]]&gt;60,"Baby Boomers")</f>
        <v>Baby Boomers</v>
      </c>
      <c r="AC1318" s="1" t="str" cm="1">
        <f t="array" ref="AC1318">_xlfn.IFS(
    Merge1[[#This Row],[Balance]]&lt;=50000,"Low",
    Merge1[[#This Row],[Balance]]&lt;=200000,"Medium",
    Merge1[[#This Row],[Balance]]&gt;200000,"High"
)</f>
        <v>Medium</v>
      </c>
    </row>
    <row r="1319" spans="1:29" x14ac:dyDescent="0.25">
      <c r="A1319" s="1" t="s">
        <v>231</v>
      </c>
      <c r="B1319" s="1" t="s">
        <v>5877</v>
      </c>
      <c r="C1319" s="1" t="s">
        <v>5835</v>
      </c>
      <c r="D1319" s="2">
        <v>45379</v>
      </c>
      <c r="E1319">
        <v>234538</v>
      </c>
      <c r="F1319">
        <v>353</v>
      </c>
      <c r="G1319">
        <v>0</v>
      </c>
      <c r="H1319" s="1" t="s">
        <v>5833</v>
      </c>
      <c r="I1319" s="1" t="s">
        <v>6314</v>
      </c>
      <c r="J1319" s="1" t="s">
        <v>6245</v>
      </c>
      <c r="K1319">
        <v>18</v>
      </c>
      <c r="L1319" s="1" t="s">
        <v>6256</v>
      </c>
      <c r="M1319" s="1" t="s">
        <v>6242</v>
      </c>
      <c r="N1319">
        <v>81413</v>
      </c>
      <c r="O1319" s="1" t="s">
        <v>6243</v>
      </c>
      <c r="P1319" s="2">
        <v>42831</v>
      </c>
      <c r="Q1319" s="2">
        <v>45722</v>
      </c>
      <c r="R1319" s="1" t="s">
        <v>6899</v>
      </c>
      <c r="S1319" s="1" t="s">
        <v>6914</v>
      </c>
      <c r="T1319" s="1" t="s">
        <v>23</v>
      </c>
      <c r="U1319">
        <v>5859</v>
      </c>
      <c r="V1319" s="1" t="s">
        <v>10</v>
      </c>
      <c r="W1319" s="1" t="s">
        <v>20</v>
      </c>
      <c r="X1319" s="2">
        <f t="shared" ca="1" si="20"/>
        <v>45937</v>
      </c>
      <c r="Y1319" s="1">
        <f ca="1">ROUND(YEARFRAC(Merge1[[#This Row],[Join_Date]],Merge1[[#This Row],[Today]], 3),0)</f>
        <v>9</v>
      </c>
      <c r="Z1319" s="1" t="str" cm="1">
        <f t="array" aca="1" ref="Z1319" ca="1">_xlfn.IFS(
   Merge1[[#This Row],[Customer Tenure]]&lt;=2,"New",
   Merge1[[#This Row],[Customer Tenure]]&lt;=5,"Emerging",
  Merge1[[#This Row],[Customer Tenure]]&lt;9,"Established",
   TRUE,"Loyal"
)</f>
        <v>Loyal</v>
      </c>
      <c r="AA1319" s="1" t="str" cm="1">
        <f t="array" ref="AA1319">_xlfn.IFS(Merge1[[#This Row],[Income]]&lt;=30000,"Low",Merge1[[#This Row],[Income]]&lt;=60000,"Medium",Merge1[[#This Row],[Income]]&lt;=100000,"High", Merge1[[#This Row],[Income]]&gt;100000," Premium")</f>
        <v>High</v>
      </c>
      <c r="AB1319" s="1" t="str" cm="1">
        <f t="array" ref="AB1319">_xlfn.IFS(Merge1[[#This Row],[Age]]&lt;= 28,"Gen Z", Merge1[[#This Row],[Age]]&lt;=44,"Millennials", Merge1[[#This Row],[Age]]&lt;=60,"Gen X", Merge1[[#This Row],[Age]]&gt;60,"Baby Boomers")</f>
        <v>Gen Z</v>
      </c>
      <c r="AC1319" s="1" t="str" cm="1">
        <f t="array" ref="AC1319">_xlfn.IFS(
    Merge1[[#This Row],[Balance]]&lt;=50000,"Low",
    Merge1[[#This Row],[Balance]]&lt;=200000,"Medium",
    Merge1[[#This Row],[Balance]]&gt;200000,"High"
)</f>
        <v>High</v>
      </c>
    </row>
    <row r="1320" spans="1:29" x14ac:dyDescent="0.25">
      <c r="A1320" s="1" t="s">
        <v>1027</v>
      </c>
      <c r="B1320" s="1" t="s">
        <v>5854</v>
      </c>
      <c r="C1320" s="1" t="s">
        <v>5846</v>
      </c>
      <c r="D1320" s="2">
        <v>43936</v>
      </c>
      <c r="E1320">
        <v>307086</v>
      </c>
      <c r="F1320">
        <v>759</v>
      </c>
      <c r="G1320">
        <v>0</v>
      </c>
      <c r="H1320" s="1" t="s">
        <v>5833</v>
      </c>
      <c r="I1320" s="1" t="s">
        <v>6782</v>
      </c>
      <c r="J1320" s="1" t="s">
        <v>6245</v>
      </c>
      <c r="K1320">
        <v>50</v>
      </c>
      <c r="L1320" s="1" t="s">
        <v>6246</v>
      </c>
      <c r="M1320" s="1" t="s">
        <v>6247</v>
      </c>
      <c r="N1320">
        <v>81367</v>
      </c>
      <c r="O1320" s="1" t="s">
        <v>6248</v>
      </c>
      <c r="P1320" s="2">
        <v>42887</v>
      </c>
      <c r="Q1320" s="2">
        <v>45642</v>
      </c>
      <c r="R1320" s="1" t="s">
        <v>6904</v>
      </c>
      <c r="S1320" s="1" t="s">
        <v>6916</v>
      </c>
      <c r="T1320" s="1" t="s">
        <v>14</v>
      </c>
      <c r="U1320">
        <v>1172</v>
      </c>
      <c r="V1320" s="1" t="s">
        <v>15</v>
      </c>
      <c r="W1320" s="1" t="s">
        <v>50</v>
      </c>
      <c r="X1320" s="2">
        <f t="shared" ca="1" si="20"/>
        <v>45937</v>
      </c>
      <c r="Y1320" s="1">
        <f ca="1">ROUND(YEARFRAC(Merge1[[#This Row],[Join_Date]],Merge1[[#This Row],[Today]], 3),0)</f>
        <v>8</v>
      </c>
      <c r="Z1320" s="1" t="str" cm="1">
        <f t="array" aca="1" ref="Z1320" ca="1">_xlfn.IFS(
   Merge1[[#This Row],[Customer Tenure]]&lt;=2,"New",
   Merge1[[#This Row],[Customer Tenure]]&lt;=5,"Emerging",
  Merge1[[#This Row],[Customer Tenure]]&lt;9,"Established",
   TRUE,"Loyal"
)</f>
        <v>Established</v>
      </c>
      <c r="AA1320" s="1" t="str" cm="1">
        <f t="array" ref="AA1320">_xlfn.IFS(Merge1[[#This Row],[Income]]&lt;=30000,"Low",Merge1[[#This Row],[Income]]&lt;=60000,"Medium",Merge1[[#This Row],[Income]]&lt;=100000,"High", Merge1[[#This Row],[Income]]&gt;100000," Premium")</f>
        <v>High</v>
      </c>
      <c r="AB1320" s="1" t="str" cm="1">
        <f t="array" ref="AB1320">_xlfn.IFS(Merge1[[#This Row],[Age]]&lt;= 28,"Gen Z", Merge1[[#This Row],[Age]]&lt;=44,"Millennials", Merge1[[#This Row],[Age]]&lt;=60,"Gen X", Merge1[[#This Row],[Age]]&gt;60,"Baby Boomers")</f>
        <v>Gen X</v>
      </c>
      <c r="AC1320" s="1" t="str" cm="1">
        <f t="array" ref="AC1320">_xlfn.IFS(
    Merge1[[#This Row],[Balance]]&lt;=50000,"Low",
    Merge1[[#This Row],[Balance]]&lt;=200000,"Medium",
    Merge1[[#This Row],[Balance]]&gt;200000,"High"
)</f>
        <v>High</v>
      </c>
    </row>
    <row r="1321" spans="1:29" x14ac:dyDescent="0.25">
      <c r="A1321" s="1" t="s">
        <v>425</v>
      </c>
      <c r="B1321" s="1" t="s">
        <v>6045</v>
      </c>
      <c r="C1321" s="1" t="s">
        <v>5835</v>
      </c>
      <c r="D1321" s="2">
        <v>43986</v>
      </c>
      <c r="E1321">
        <v>156379</v>
      </c>
      <c r="F1321">
        <v>305</v>
      </c>
      <c r="G1321">
        <v>0</v>
      </c>
      <c r="H1321" s="1" t="s">
        <v>5833</v>
      </c>
      <c r="I1321" s="1" t="s">
        <v>6799</v>
      </c>
      <c r="J1321" s="1" t="s">
        <v>6240</v>
      </c>
      <c r="K1321">
        <v>42</v>
      </c>
      <c r="L1321" s="1" t="s">
        <v>6246</v>
      </c>
      <c r="M1321" s="1" t="s">
        <v>6257</v>
      </c>
      <c r="N1321">
        <v>174571</v>
      </c>
      <c r="O1321" s="1" t="s">
        <v>6243</v>
      </c>
      <c r="P1321" s="2">
        <v>44994</v>
      </c>
      <c r="Q1321" s="2">
        <v>45408</v>
      </c>
      <c r="R1321" s="1" t="s">
        <v>6893</v>
      </c>
      <c r="S1321" s="1" t="s">
        <v>6911</v>
      </c>
      <c r="T1321" s="1" t="s">
        <v>9</v>
      </c>
      <c r="U1321">
        <v>856</v>
      </c>
      <c r="V1321" s="1" t="s">
        <v>24</v>
      </c>
      <c r="W1321" s="1" t="s">
        <v>25</v>
      </c>
      <c r="X1321" s="2">
        <f t="shared" ca="1" si="20"/>
        <v>45937</v>
      </c>
      <c r="Y1321" s="1">
        <f ca="1">ROUND(YEARFRAC(Merge1[[#This Row],[Join_Date]],Merge1[[#This Row],[Today]], 3),0)</f>
        <v>3</v>
      </c>
      <c r="Z1321" s="1" t="str" cm="1">
        <f t="array" aca="1" ref="Z1321" ca="1">_xlfn.IFS(
   Merge1[[#This Row],[Customer Tenure]]&lt;=2,"New",
   Merge1[[#This Row],[Customer Tenure]]&lt;=5,"Emerging",
  Merge1[[#This Row],[Customer Tenure]]&lt;9,"Established",
   TRUE,"Loyal"
)</f>
        <v>Emerging</v>
      </c>
      <c r="AA1321" s="1" t="str" cm="1">
        <f t="array" ref="AA1321">_xlfn.IFS(Merge1[[#This Row],[Income]]&lt;=30000,"Low",Merge1[[#This Row],[Income]]&lt;=60000,"Medium",Merge1[[#This Row],[Income]]&lt;=100000,"High", Merge1[[#This Row],[Income]]&gt;100000," Premium")</f>
        <v xml:space="preserve"> Premium</v>
      </c>
      <c r="AB1321" s="1" t="str" cm="1">
        <f t="array" ref="AB1321">_xlfn.IFS(Merge1[[#This Row],[Age]]&lt;= 28,"Gen Z", Merge1[[#This Row],[Age]]&lt;=44,"Millennials", Merge1[[#This Row],[Age]]&lt;=60,"Gen X", Merge1[[#This Row],[Age]]&gt;60,"Baby Boomers")</f>
        <v>Millennials</v>
      </c>
      <c r="AC1321" s="1" t="str" cm="1">
        <f t="array" ref="AC1321">_xlfn.IFS(
    Merge1[[#This Row],[Balance]]&lt;=50000,"Low",
    Merge1[[#This Row],[Balance]]&lt;=200000,"Medium",
    Merge1[[#This Row],[Balance]]&gt;200000,"High"
)</f>
        <v>Medium</v>
      </c>
    </row>
    <row r="1322" spans="1:29" x14ac:dyDescent="0.25">
      <c r="A1322" s="1" t="s">
        <v>1990</v>
      </c>
      <c r="B1322" s="1" t="s">
        <v>5863</v>
      </c>
      <c r="C1322" s="1" t="s">
        <v>5832</v>
      </c>
      <c r="D1322" s="2">
        <v>45203</v>
      </c>
      <c r="E1322">
        <v>291071</v>
      </c>
      <c r="F1322">
        <v>689</v>
      </c>
      <c r="G1322">
        <v>196007</v>
      </c>
      <c r="H1322" s="1" t="s">
        <v>5833</v>
      </c>
      <c r="I1322" s="1" t="s">
        <v>6396</v>
      </c>
      <c r="J1322" s="1" t="s">
        <v>6245</v>
      </c>
      <c r="K1322">
        <v>71</v>
      </c>
      <c r="L1322" s="1" t="s">
        <v>6260</v>
      </c>
      <c r="M1322" s="1" t="s">
        <v>6257</v>
      </c>
      <c r="N1322">
        <v>69708</v>
      </c>
      <c r="O1322" s="1" t="s">
        <v>6248</v>
      </c>
      <c r="P1322" s="2">
        <v>45797</v>
      </c>
      <c r="Q1322" s="2">
        <v>45212</v>
      </c>
      <c r="R1322" s="1" t="s">
        <v>6912</v>
      </c>
      <c r="S1322" s="1" t="s">
        <v>6913</v>
      </c>
      <c r="T1322" s="1" t="s">
        <v>28</v>
      </c>
      <c r="U1322">
        <v>6969</v>
      </c>
      <c r="V1322" s="1" t="s">
        <v>10</v>
      </c>
      <c r="W1322" s="1" t="s">
        <v>20</v>
      </c>
      <c r="X1322" s="2">
        <f t="shared" ca="1" si="20"/>
        <v>45937</v>
      </c>
      <c r="Y1322" s="1">
        <f ca="1">ROUND(YEARFRAC(Merge1[[#This Row],[Join_Date]],Merge1[[#This Row],[Today]], 3),0)</f>
        <v>0</v>
      </c>
      <c r="Z1322" s="1" t="str" cm="1">
        <f t="array" aca="1" ref="Z1322" ca="1">_xlfn.IFS(
   Merge1[[#This Row],[Customer Tenure]]&lt;=2,"New",
   Merge1[[#This Row],[Customer Tenure]]&lt;=5,"Emerging",
  Merge1[[#This Row],[Customer Tenure]]&lt;9,"Established",
   TRUE,"Loyal"
)</f>
        <v>New</v>
      </c>
      <c r="AA1322" s="1" t="str" cm="1">
        <f t="array" ref="AA1322">_xlfn.IFS(Merge1[[#This Row],[Income]]&lt;=30000,"Low",Merge1[[#This Row],[Income]]&lt;=60000,"Medium",Merge1[[#This Row],[Income]]&lt;=100000,"High", Merge1[[#This Row],[Income]]&gt;100000," Premium")</f>
        <v>High</v>
      </c>
      <c r="AB1322" s="1" t="str" cm="1">
        <f t="array" ref="AB1322">_xlfn.IFS(Merge1[[#This Row],[Age]]&lt;= 28,"Gen Z", Merge1[[#This Row],[Age]]&lt;=44,"Millennials", Merge1[[#This Row],[Age]]&lt;=60,"Gen X", Merge1[[#This Row],[Age]]&gt;60,"Baby Boomers")</f>
        <v>Baby Boomers</v>
      </c>
      <c r="AC1322" s="1" t="str" cm="1">
        <f t="array" ref="AC1322">_xlfn.IFS(
    Merge1[[#This Row],[Balance]]&lt;=50000,"Low",
    Merge1[[#This Row],[Balance]]&lt;=200000,"Medium",
    Merge1[[#This Row],[Balance]]&gt;200000,"High"
)</f>
        <v>High</v>
      </c>
    </row>
    <row r="1323" spans="1:29" x14ac:dyDescent="0.25">
      <c r="A1323" s="1" t="s">
        <v>1069</v>
      </c>
      <c r="B1323" s="1" t="s">
        <v>5898</v>
      </c>
      <c r="C1323" s="1" t="s">
        <v>5846</v>
      </c>
      <c r="D1323" s="2">
        <v>44843</v>
      </c>
      <c r="E1323">
        <v>152297</v>
      </c>
      <c r="F1323">
        <v>357</v>
      </c>
      <c r="G1323">
        <v>0</v>
      </c>
      <c r="H1323" s="1" t="s">
        <v>5833</v>
      </c>
      <c r="I1323" s="1" t="s">
        <v>6704</v>
      </c>
      <c r="J1323" s="1" t="s">
        <v>6240</v>
      </c>
      <c r="K1323">
        <v>30</v>
      </c>
      <c r="L1323" s="1" t="s">
        <v>6246</v>
      </c>
      <c r="M1323" s="1" t="s">
        <v>6254</v>
      </c>
      <c r="N1323">
        <v>196572</v>
      </c>
      <c r="O1323" s="1" t="s">
        <v>6243</v>
      </c>
      <c r="P1323" s="2">
        <v>45607</v>
      </c>
      <c r="Q1323" s="2">
        <v>45836</v>
      </c>
      <c r="R1323" s="1" t="s">
        <v>6883</v>
      </c>
      <c r="S1323" s="1" t="s">
        <v>6910</v>
      </c>
      <c r="T1323" s="1" t="s">
        <v>9</v>
      </c>
      <c r="U1323">
        <v>3096</v>
      </c>
      <c r="V1323" s="1" t="s">
        <v>24</v>
      </c>
      <c r="W1323" s="1" t="s">
        <v>45</v>
      </c>
      <c r="X1323" s="2">
        <f t="shared" ca="1" si="20"/>
        <v>45937</v>
      </c>
      <c r="Y1323" s="1">
        <f ca="1">ROUND(YEARFRAC(Merge1[[#This Row],[Join_Date]],Merge1[[#This Row],[Today]], 3),0)</f>
        <v>1</v>
      </c>
      <c r="Z1323" s="1" t="str" cm="1">
        <f t="array" aca="1" ref="Z1323" ca="1">_xlfn.IFS(
   Merge1[[#This Row],[Customer Tenure]]&lt;=2,"New",
   Merge1[[#This Row],[Customer Tenure]]&lt;=5,"Emerging",
  Merge1[[#This Row],[Customer Tenure]]&lt;9,"Established",
   TRUE,"Loyal"
)</f>
        <v>New</v>
      </c>
      <c r="AA1323" s="1" t="str" cm="1">
        <f t="array" ref="AA1323">_xlfn.IFS(Merge1[[#This Row],[Income]]&lt;=30000,"Low",Merge1[[#This Row],[Income]]&lt;=60000,"Medium",Merge1[[#This Row],[Income]]&lt;=100000,"High", Merge1[[#This Row],[Income]]&gt;100000," Premium")</f>
        <v xml:space="preserve"> Premium</v>
      </c>
      <c r="AB1323" s="1" t="str" cm="1">
        <f t="array" ref="AB1323">_xlfn.IFS(Merge1[[#This Row],[Age]]&lt;= 28,"Gen Z", Merge1[[#This Row],[Age]]&lt;=44,"Millennials", Merge1[[#This Row],[Age]]&lt;=60,"Gen X", Merge1[[#This Row],[Age]]&gt;60,"Baby Boomers")</f>
        <v>Millennials</v>
      </c>
      <c r="AC1323" s="1" t="str" cm="1">
        <f t="array" ref="AC1323">_xlfn.IFS(
    Merge1[[#This Row],[Balance]]&lt;=50000,"Low",
    Merge1[[#This Row],[Balance]]&lt;=200000,"Medium",
    Merge1[[#This Row],[Balance]]&gt;200000,"High"
)</f>
        <v>Medium</v>
      </c>
    </row>
    <row r="1324" spans="1:29" x14ac:dyDescent="0.25">
      <c r="A1324" s="1" t="s">
        <v>736</v>
      </c>
      <c r="B1324" s="1" t="s">
        <v>6006</v>
      </c>
      <c r="C1324" s="1" t="s">
        <v>5842</v>
      </c>
      <c r="D1324" s="2">
        <v>42559</v>
      </c>
      <c r="E1324">
        <v>36413</v>
      </c>
      <c r="F1324">
        <v>411</v>
      </c>
      <c r="G1324">
        <v>0</v>
      </c>
      <c r="H1324" s="1" t="s">
        <v>5833</v>
      </c>
      <c r="I1324" s="1" t="s">
        <v>6855</v>
      </c>
      <c r="J1324" s="1" t="s">
        <v>6245</v>
      </c>
      <c r="K1324">
        <v>27</v>
      </c>
      <c r="L1324" s="1" t="s">
        <v>6260</v>
      </c>
      <c r="M1324" s="1" t="s">
        <v>6254</v>
      </c>
      <c r="N1324">
        <v>32115</v>
      </c>
      <c r="O1324" s="1" t="s">
        <v>6243</v>
      </c>
      <c r="P1324" s="2">
        <v>44267</v>
      </c>
      <c r="Q1324" s="2">
        <v>45475</v>
      </c>
      <c r="R1324" s="1" t="s">
        <v>6891</v>
      </c>
      <c r="S1324" s="1" t="s">
        <v>6895</v>
      </c>
      <c r="T1324" s="1" t="s">
        <v>14</v>
      </c>
      <c r="U1324">
        <v>9972</v>
      </c>
      <c r="V1324" s="1" t="s">
        <v>15</v>
      </c>
      <c r="W1324" s="1" t="s">
        <v>29</v>
      </c>
      <c r="X1324" s="2">
        <f t="shared" ca="1" si="20"/>
        <v>45937</v>
      </c>
      <c r="Y1324" s="1">
        <f ca="1">ROUND(YEARFRAC(Merge1[[#This Row],[Join_Date]],Merge1[[#This Row],[Today]], 3),0)</f>
        <v>5</v>
      </c>
      <c r="Z1324" s="1" t="str" cm="1">
        <f t="array" aca="1" ref="Z1324" ca="1">_xlfn.IFS(
   Merge1[[#This Row],[Customer Tenure]]&lt;=2,"New",
   Merge1[[#This Row],[Customer Tenure]]&lt;=5,"Emerging",
  Merge1[[#This Row],[Customer Tenure]]&lt;9,"Established",
   TRUE,"Loyal"
)</f>
        <v>Emerging</v>
      </c>
      <c r="AA1324" s="1" t="str" cm="1">
        <f t="array" ref="AA1324">_xlfn.IFS(Merge1[[#This Row],[Income]]&lt;=30000,"Low",Merge1[[#This Row],[Income]]&lt;=60000,"Medium",Merge1[[#This Row],[Income]]&lt;=100000,"High", Merge1[[#This Row],[Income]]&gt;100000," Premium")</f>
        <v>Medium</v>
      </c>
      <c r="AB1324" s="1" t="str" cm="1">
        <f t="array" ref="AB1324">_xlfn.IFS(Merge1[[#This Row],[Age]]&lt;= 28,"Gen Z", Merge1[[#This Row],[Age]]&lt;=44,"Millennials", Merge1[[#This Row],[Age]]&lt;=60,"Gen X", Merge1[[#This Row],[Age]]&gt;60,"Baby Boomers")</f>
        <v>Gen Z</v>
      </c>
      <c r="AC1324" s="1" t="str" cm="1">
        <f t="array" ref="AC1324">_xlfn.IFS(
    Merge1[[#This Row],[Balance]]&lt;=50000,"Low",
    Merge1[[#This Row],[Balance]]&lt;=200000,"Medium",
    Merge1[[#This Row],[Balance]]&gt;200000,"High"
)</f>
        <v>Low</v>
      </c>
    </row>
    <row r="1325" spans="1:29" x14ac:dyDescent="0.25">
      <c r="A1325" s="1" t="s">
        <v>483</v>
      </c>
      <c r="B1325" s="1" t="s">
        <v>6089</v>
      </c>
      <c r="C1325" s="1" t="s">
        <v>5832</v>
      </c>
      <c r="D1325" s="2">
        <v>45831</v>
      </c>
      <c r="E1325">
        <v>247572</v>
      </c>
      <c r="F1325">
        <v>833</v>
      </c>
      <c r="G1325">
        <v>0</v>
      </c>
      <c r="H1325" s="1" t="s">
        <v>5833</v>
      </c>
      <c r="I1325" s="1" t="s">
        <v>6447</v>
      </c>
      <c r="J1325" s="1" t="s">
        <v>6245</v>
      </c>
      <c r="K1325">
        <v>40</v>
      </c>
      <c r="L1325" s="1" t="s">
        <v>6241</v>
      </c>
      <c r="M1325" s="1" t="s">
        <v>6262</v>
      </c>
      <c r="N1325">
        <v>158563</v>
      </c>
      <c r="O1325" s="1" t="s">
        <v>6243</v>
      </c>
      <c r="P1325" s="2">
        <v>45774</v>
      </c>
      <c r="Q1325" s="2">
        <v>45602</v>
      </c>
      <c r="R1325" s="1" t="s">
        <v>6887</v>
      </c>
      <c r="S1325" s="1" t="s">
        <v>6901</v>
      </c>
      <c r="T1325" s="1" t="s">
        <v>28</v>
      </c>
      <c r="U1325">
        <v>3293</v>
      </c>
      <c r="V1325" s="1" t="s">
        <v>19</v>
      </c>
      <c r="W1325" s="1" t="s">
        <v>20</v>
      </c>
      <c r="X1325" s="2">
        <f t="shared" ca="1" si="20"/>
        <v>45937</v>
      </c>
      <c r="Y1325" s="1">
        <f ca="1">ROUND(YEARFRAC(Merge1[[#This Row],[Join_Date]],Merge1[[#This Row],[Today]], 3),0)</f>
        <v>0</v>
      </c>
      <c r="Z1325" s="1" t="str" cm="1">
        <f t="array" aca="1" ref="Z1325" ca="1">_xlfn.IFS(
   Merge1[[#This Row],[Customer Tenure]]&lt;=2,"New",
   Merge1[[#This Row],[Customer Tenure]]&lt;=5,"Emerging",
  Merge1[[#This Row],[Customer Tenure]]&lt;9,"Established",
   TRUE,"Loyal"
)</f>
        <v>New</v>
      </c>
      <c r="AA1325" s="1" t="str" cm="1">
        <f t="array" ref="AA1325">_xlfn.IFS(Merge1[[#This Row],[Income]]&lt;=30000,"Low",Merge1[[#This Row],[Income]]&lt;=60000,"Medium",Merge1[[#This Row],[Income]]&lt;=100000,"High", Merge1[[#This Row],[Income]]&gt;100000," Premium")</f>
        <v xml:space="preserve"> Premium</v>
      </c>
      <c r="AB1325" s="1" t="str" cm="1">
        <f t="array" ref="AB1325">_xlfn.IFS(Merge1[[#This Row],[Age]]&lt;= 28,"Gen Z", Merge1[[#This Row],[Age]]&lt;=44,"Millennials", Merge1[[#This Row],[Age]]&lt;=60,"Gen X", Merge1[[#This Row],[Age]]&gt;60,"Baby Boomers")</f>
        <v>Millennials</v>
      </c>
      <c r="AC1325" s="1" t="str" cm="1">
        <f t="array" ref="AC1325">_xlfn.IFS(
    Merge1[[#This Row],[Balance]]&lt;=50000,"Low",
    Merge1[[#This Row],[Balance]]&lt;=200000,"Medium",
    Merge1[[#This Row],[Balance]]&gt;200000,"High"
)</f>
        <v>High</v>
      </c>
    </row>
    <row r="1326" spans="1:29" x14ac:dyDescent="0.25">
      <c r="A1326" s="1" t="s">
        <v>1555</v>
      </c>
      <c r="B1326" s="1" t="s">
        <v>5885</v>
      </c>
      <c r="C1326" s="1" t="s">
        <v>5832</v>
      </c>
      <c r="D1326" s="2">
        <v>44178</v>
      </c>
      <c r="E1326">
        <v>91036</v>
      </c>
      <c r="F1326">
        <v>797</v>
      </c>
      <c r="G1326">
        <v>0</v>
      </c>
      <c r="H1326" s="1" t="s">
        <v>5838</v>
      </c>
      <c r="I1326" s="1" t="s">
        <v>6366</v>
      </c>
      <c r="J1326" s="1" t="s">
        <v>6245</v>
      </c>
      <c r="K1326">
        <v>57</v>
      </c>
      <c r="L1326" s="1" t="s">
        <v>6246</v>
      </c>
      <c r="M1326" s="1" t="s">
        <v>6257</v>
      </c>
      <c r="N1326">
        <v>160588</v>
      </c>
      <c r="O1326" s="1" t="s">
        <v>6243</v>
      </c>
      <c r="P1326" s="2">
        <v>42239</v>
      </c>
      <c r="Q1326" s="2">
        <v>45389</v>
      </c>
      <c r="R1326" s="1" t="s">
        <v>6893</v>
      </c>
      <c r="S1326" s="1" t="s">
        <v>6911</v>
      </c>
      <c r="T1326" s="1" t="s">
        <v>14</v>
      </c>
      <c r="U1326">
        <v>3333</v>
      </c>
      <c r="V1326" s="1" t="s">
        <v>24</v>
      </c>
      <c r="W1326" s="1" t="s">
        <v>25</v>
      </c>
      <c r="X1326" s="2">
        <f t="shared" ca="1" si="20"/>
        <v>45937</v>
      </c>
      <c r="Y1326" s="1">
        <f ca="1">ROUND(YEARFRAC(Merge1[[#This Row],[Join_Date]],Merge1[[#This Row],[Today]], 3),0)</f>
        <v>10</v>
      </c>
      <c r="Z1326" s="1" t="str" cm="1">
        <f t="array" aca="1" ref="Z1326" ca="1">_xlfn.IFS(
   Merge1[[#This Row],[Customer Tenure]]&lt;=2,"New",
   Merge1[[#This Row],[Customer Tenure]]&lt;=5,"Emerging",
  Merge1[[#This Row],[Customer Tenure]]&lt;9,"Established",
   TRUE,"Loyal"
)</f>
        <v>Loyal</v>
      </c>
      <c r="AA1326" s="1" t="str" cm="1">
        <f t="array" ref="AA1326">_xlfn.IFS(Merge1[[#This Row],[Income]]&lt;=30000,"Low",Merge1[[#This Row],[Income]]&lt;=60000,"Medium",Merge1[[#This Row],[Income]]&lt;=100000,"High", Merge1[[#This Row],[Income]]&gt;100000," Premium")</f>
        <v xml:space="preserve"> Premium</v>
      </c>
      <c r="AB1326" s="1" t="str" cm="1">
        <f t="array" ref="AB1326">_xlfn.IFS(Merge1[[#This Row],[Age]]&lt;= 28,"Gen Z", Merge1[[#This Row],[Age]]&lt;=44,"Millennials", Merge1[[#This Row],[Age]]&lt;=60,"Gen X", Merge1[[#This Row],[Age]]&gt;60,"Baby Boomers")</f>
        <v>Gen X</v>
      </c>
      <c r="AC1326" s="1" t="str" cm="1">
        <f t="array" ref="AC1326">_xlfn.IFS(
    Merge1[[#This Row],[Balance]]&lt;=50000,"Low",
    Merge1[[#This Row],[Balance]]&lt;=200000,"Medium",
    Merge1[[#This Row],[Balance]]&gt;200000,"High"
)</f>
        <v>Medium</v>
      </c>
    </row>
    <row r="1327" spans="1:29" x14ac:dyDescent="0.25">
      <c r="A1327" s="1" t="s">
        <v>511</v>
      </c>
      <c r="B1327" s="1" t="s">
        <v>5939</v>
      </c>
      <c r="C1327" s="1" t="s">
        <v>5835</v>
      </c>
      <c r="D1327" s="2">
        <v>43634</v>
      </c>
      <c r="E1327">
        <v>22010</v>
      </c>
      <c r="F1327">
        <v>626</v>
      </c>
      <c r="G1327">
        <v>268312</v>
      </c>
      <c r="H1327" s="1" t="s">
        <v>5860</v>
      </c>
      <c r="I1327" s="1" t="s">
        <v>6757</v>
      </c>
      <c r="J1327" s="1" t="s">
        <v>6245</v>
      </c>
      <c r="K1327">
        <v>27</v>
      </c>
      <c r="L1327" s="1" t="s">
        <v>6246</v>
      </c>
      <c r="M1327" s="1" t="s">
        <v>6266</v>
      </c>
      <c r="N1327">
        <v>174351</v>
      </c>
      <c r="O1327" s="1" t="s">
        <v>6243</v>
      </c>
      <c r="P1327" s="2">
        <v>42571</v>
      </c>
      <c r="Q1327" s="2">
        <v>45499</v>
      </c>
      <c r="R1327" s="1" t="s">
        <v>6891</v>
      </c>
      <c r="S1327" s="1" t="s">
        <v>6895</v>
      </c>
      <c r="T1327" s="1" t="s">
        <v>9</v>
      </c>
      <c r="U1327">
        <v>455</v>
      </c>
      <c r="V1327" s="1" t="s">
        <v>15</v>
      </c>
      <c r="W1327" s="1" t="s">
        <v>106</v>
      </c>
      <c r="X1327" s="2">
        <f t="shared" ca="1" si="20"/>
        <v>45937</v>
      </c>
      <c r="Y1327" s="1">
        <f ca="1">ROUND(YEARFRAC(Merge1[[#This Row],[Join_Date]],Merge1[[#This Row],[Today]], 3),0)</f>
        <v>9</v>
      </c>
      <c r="Z1327" s="1" t="str" cm="1">
        <f t="array" aca="1" ref="Z1327" ca="1">_xlfn.IFS(
   Merge1[[#This Row],[Customer Tenure]]&lt;=2,"New",
   Merge1[[#This Row],[Customer Tenure]]&lt;=5,"Emerging",
  Merge1[[#This Row],[Customer Tenure]]&lt;9,"Established",
   TRUE,"Loyal"
)</f>
        <v>Loyal</v>
      </c>
      <c r="AA1327" s="1" t="str" cm="1">
        <f t="array" ref="AA1327">_xlfn.IFS(Merge1[[#This Row],[Income]]&lt;=30000,"Low",Merge1[[#This Row],[Income]]&lt;=60000,"Medium",Merge1[[#This Row],[Income]]&lt;=100000,"High", Merge1[[#This Row],[Income]]&gt;100000," Premium")</f>
        <v xml:space="preserve"> Premium</v>
      </c>
      <c r="AB1327" s="1" t="str" cm="1">
        <f t="array" ref="AB1327">_xlfn.IFS(Merge1[[#This Row],[Age]]&lt;= 28,"Gen Z", Merge1[[#This Row],[Age]]&lt;=44,"Millennials", Merge1[[#This Row],[Age]]&lt;=60,"Gen X", Merge1[[#This Row],[Age]]&gt;60,"Baby Boomers")</f>
        <v>Gen Z</v>
      </c>
      <c r="AC1327" s="1" t="str" cm="1">
        <f t="array" ref="AC1327">_xlfn.IFS(
    Merge1[[#This Row],[Balance]]&lt;=50000,"Low",
    Merge1[[#This Row],[Balance]]&lt;=200000,"Medium",
    Merge1[[#This Row],[Balance]]&gt;200000,"High"
)</f>
        <v>Low</v>
      </c>
    </row>
    <row r="1328" spans="1:29" x14ac:dyDescent="0.25">
      <c r="A1328" s="1" t="s">
        <v>1000</v>
      </c>
      <c r="B1328" s="1" t="s">
        <v>5944</v>
      </c>
      <c r="C1328" s="1" t="s">
        <v>5832</v>
      </c>
      <c r="D1328" s="2">
        <v>45343</v>
      </c>
      <c r="E1328">
        <v>163187</v>
      </c>
      <c r="F1328">
        <v>689</v>
      </c>
      <c r="G1328">
        <v>497174</v>
      </c>
      <c r="H1328" s="1" t="s">
        <v>5833</v>
      </c>
      <c r="I1328" s="1" t="s">
        <v>6453</v>
      </c>
      <c r="J1328" s="1" t="s">
        <v>6245</v>
      </c>
      <c r="K1328">
        <v>51</v>
      </c>
      <c r="L1328" s="1" t="s">
        <v>6256</v>
      </c>
      <c r="M1328" s="1" t="s">
        <v>6242</v>
      </c>
      <c r="N1328">
        <v>40953</v>
      </c>
      <c r="O1328" s="1" t="s">
        <v>6243</v>
      </c>
      <c r="P1328" s="2">
        <v>44789</v>
      </c>
      <c r="Q1328" s="2">
        <v>45442</v>
      </c>
      <c r="R1328" s="1" t="s">
        <v>6906</v>
      </c>
      <c r="S1328" s="1" t="s">
        <v>6918</v>
      </c>
      <c r="T1328" s="1" t="s">
        <v>28</v>
      </c>
      <c r="U1328">
        <v>1035</v>
      </c>
      <c r="V1328" s="1" t="s">
        <v>24</v>
      </c>
      <c r="W1328" s="1" t="s">
        <v>106</v>
      </c>
      <c r="X1328" s="2">
        <f t="shared" ca="1" si="20"/>
        <v>45937</v>
      </c>
      <c r="Y1328" s="1">
        <f ca="1">ROUND(YEARFRAC(Merge1[[#This Row],[Join_Date]],Merge1[[#This Row],[Today]], 3),0)</f>
        <v>3</v>
      </c>
      <c r="Z1328" s="1" t="str" cm="1">
        <f t="array" aca="1" ref="Z1328" ca="1">_xlfn.IFS(
   Merge1[[#This Row],[Customer Tenure]]&lt;=2,"New",
   Merge1[[#This Row],[Customer Tenure]]&lt;=5,"Emerging",
  Merge1[[#This Row],[Customer Tenure]]&lt;9,"Established",
   TRUE,"Loyal"
)</f>
        <v>Emerging</v>
      </c>
      <c r="AA1328" s="1" t="str" cm="1">
        <f t="array" ref="AA1328">_xlfn.IFS(Merge1[[#This Row],[Income]]&lt;=30000,"Low",Merge1[[#This Row],[Income]]&lt;=60000,"Medium",Merge1[[#This Row],[Income]]&lt;=100000,"High", Merge1[[#This Row],[Income]]&gt;100000," Premium")</f>
        <v>Medium</v>
      </c>
      <c r="AB1328" s="1" t="str" cm="1">
        <f t="array" ref="AB1328">_xlfn.IFS(Merge1[[#This Row],[Age]]&lt;= 28,"Gen Z", Merge1[[#This Row],[Age]]&lt;=44,"Millennials", Merge1[[#This Row],[Age]]&lt;=60,"Gen X", Merge1[[#This Row],[Age]]&gt;60,"Baby Boomers")</f>
        <v>Gen X</v>
      </c>
      <c r="AC1328" s="1" t="str" cm="1">
        <f t="array" ref="AC1328">_xlfn.IFS(
    Merge1[[#This Row],[Balance]]&lt;=50000,"Low",
    Merge1[[#This Row],[Balance]]&lt;=200000,"Medium",
    Merge1[[#This Row],[Balance]]&gt;200000,"High"
)</f>
        <v>Medium</v>
      </c>
    </row>
    <row r="1329" spans="1:29" x14ac:dyDescent="0.25">
      <c r="A1329" s="1" t="s">
        <v>89</v>
      </c>
      <c r="B1329" s="1" t="s">
        <v>5856</v>
      </c>
      <c r="C1329" s="1" t="s">
        <v>5835</v>
      </c>
      <c r="D1329" s="2">
        <v>44694</v>
      </c>
      <c r="E1329">
        <v>106133</v>
      </c>
      <c r="F1329">
        <v>347</v>
      </c>
      <c r="G1329">
        <v>0</v>
      </c>
      <c r="H1329" s="1" t="s">
        <v>5838</v>
      </c>
      <c r="I1329" s="1" t="s">
        <v>6533</v>
      </c>
      <c r="J1329" s="1" t="s">
        <v>6245</v>
      </c>
      <c r="K1329">
        <v>73</v>
      </c>
      <c r="L1329" s="1" t="s">
        <v>6256</v>
      </c>
      <c r="M1329" s="1" t="s">
        <v>6247</v>
      </c>
      <c r="N1329">
        <v>135672</v>
      </c>
      <c r="O1329" s="1" t="s">
        <v>6248</v>
      </c>
      <c r="P1329" s="2">
        <v>43479</v>
      </c>
      <c r="Q1329" s="2">
        <v>45656</v>
      </c>
      <c r="R1329" s="1" t="s">
        <v>6904</v>
      </c>
      <c r="S1329" s="1" t="s">
        <v>6916</v>
      </c>
      <c r="T1329" s="1" t="s">
        <v>14</v>
      </c>
      <c r="U1329">
        <v>9973</v>
      </c>
      <c r="V1329" s="1" t="s">
        <v>19</v>
      </c>
      <c r="W1329" s="1" t="s">
        <v>29</v>
      </c>
      <c r="X1329" s="2">
        <f t="shared" ca="1" si="20"/>
        <v>45937</v>
      </c>
      <c r="Y1329" s="1">
        <f ca="1">ROUND(YEARFRAC(Merge1[[#This Row],[Join_Date]],Merge1[[#This Row],[Today]], 3),0)</f>
        <v>7</v>
      </c>
      <c r="Z1329" s="1" t="str" cm="1">
        <f t="array" aca="1" ref="Z1329" ca="1">_xlfn.IFS(
   Merge1[[#This Row],[Customer Tenure]]&lt;=2,"New",
   Merge1[[#This Row],[Customer Tenure]]&lt;=5,"Emerging",
  Merge1[[#This Row],[Customer Tenure]]&lt;9,"Established",
   TRUE,"Loyal"
)</f>
        <v>Established</v>
      </c>
      <c r="AA1329" s="1" t="str" cm="1">
        <f t="array" ref="AA1329">_xlfn.IFS(Merge1[[#This Row],[Income]]&lt;=30000,"Low",Merge1[[#This Row],[Income]]&lt;=60000,"Medium",Merge1[[#This Row],[Income]]&lt;=100000,"High", Merge1[[#This Row],[Income]]&gt;100000," Premium")</f>
        <v xml:space="preserve"> Premium</v>
      </c>
      <c r="AB1329" s="1" t="str" cm="1">
        <f t="array" ref="AB1329">_xlfn.IFS(Merge1[[#This Row],[Age]]&lt;= 28,"Gen Z", Merge1[[#This Row],[Age]]&lt;=44,"Millennials", Merge1[[#This Row],[Age]]&lt;=60,"Gen X", Merge1[[#This Row],[Age]]&gt;60,"Baby Boomers")</f>
        <v>Baby Boomers</v>
      </c>
      <c r="AC1329" s="1" t="str" cm="1">
        <f t="array" ref="AC1329">_xlfn.IFS(
    Merge1[[#This Row],[Balance]]&lt;=50000,"Low",
    Merge1[[#This Row],[Balance]]&lt;=200000,"Medium",
    Merge1[[#This Row],[Balance]]&gt;200000,"High"
)</f>
        <v>Medium</v>
      </c>
    </row>
    <row r="1330" spans="1:29" x14ac:dyDescent="0.25">
      <c r="A1330" s="1" t="s">
        <v>526</v>
      </c>
      <c r="B1330" s="1" t="s">
        <v>5990</v>
      </c>
      <c r="C1330" s="1" t="s">
        <v>5842</v>
      </c>
      <c r="D1330" s="2">
        <v>43004</v>
      </c>
      <c r="E1330">
        <v>392974</v>
      </c>
      <c r="F1330">
        <v>725</v>
      </c>
      <c r="G1330">
        <v>282648</v>
      </c>
      <c r="H1330" s="1" t="s">
        <v>5833</v>
      </c>
      <c r="I1330" s="1" t="s">
        <v>6726</v>
      </c>
      <c r="J1330" s="1" t="s">
        <v>6245</v>
      </c>
      <c r="K1330">
        <v>38</v>
      </c>
      <c r="L1330" s="1" t="s">
        <v>6241</v>
      </c>
      <c r="M1330" s="1" t="s">
        <v>6266</v>
      </c>
      <c r="N1330">
        <v>24703</v>
      </c>
      <c r="O1330" s="1" t="s">
        <v>6243</v>
      </c>
      <c r="P1330" s="2">
        <v>44896</v>
      </c>
      <c r="Q1330" s="2">
        <v>45470</v>
      </c>
      <c r="R1330" s="1" t="s">
        <v>6883</v>
      </c>
      <c r="S1330" s="1" t="s">
        <v>6884</v>
      </c>
      <c r="T1330" s="1" t="s">
        <v>9</v>
      </c>
      <c r="U1330">
        <v>1369</v>
      </c>
      <c r="V1330" s="1" t="s">
        <v>19</v>
      </c>
      <c r="W1330" s="1" t="s">
        <v>16</v>
      </c>
      <c r="X1330" s="2">
        <f t="shared" ca="1" si="20"/>
        <v>45937</v>
      </c>
      <c r="Y1330" s="1">
        <f ca="1">ROUND(YEARFRAC(Merge1[[#This Row],[Join_Date]],Merge1[[#This Row],[Today]], 3),0)</f>
        <v>3</v>
      </c>
      <c r="Z1330" s="1" t="str" cm="1">
        <f t="array" aca="1" ref="Z1330" ca="1">_xlfn.IFS(
   Merge1[[#This Row],[Customer Tenure]]&lt;=2,"New",
   Merge1[[#This Row],[Customer Tenure]]&lt;=5,"Emerging",
  Merge1[[#This Row],[Customer Tenure]]&lt;9,"Established",
   TRUE,"Loyal"
)</f>
        <v>Emerging</v>
      </c>
      <c r="AA1330" s="1" t="str" cm="1">
        <f t="array" ref="AA1330">_xlfn.IFS(Merge1[[#This Row],[Income]]&lt;=30000,"Low",Merge1[[#This Row],[Income]]&lt;=60000,"Medium",Merge1[[#This Row],[Income]]&lt;=100000,"High", Merge1[[#This Row],[Income]]&gt;100000," Premium")</f>
        <v>Low</v>
      </c>
      <c r="AB1330" s="1" t="str" cm="1">
        <f t="array" ref="AB1330">_xlfn.IFS(Merge1[[#This Row],[Age]]&lt;= 28,"Gen Z", Merge1[[#This Row],[Age]]&lt;=44,"Millennials", Merge1[[#This Row],[Age]]&lt;=60,"Gen X", Merge1[[#This Row],[Age]]&gt;60,"Baby Boomers")</f>
        <v>Millennials</v>
      </c>
      <c r="AC1330" s="1" t="str" cm="1">
        <f t="array" ref="AC1330">_xlfn.IFS(
    Merge1[[#This Row],[Balance]]&lt;=50000,"Low",
    Merge1[[#This Row],[Balance]]&lt;=200000,"Medium",
    Merge1[[#This Row],[Balance]]&gt;200000,"High"
)</f>
        <v>High</v>
      </c>
    </row>
    <row r="1331" spans="1:29" x14ac:dyDescent="0.25">
      <c r="A1331" s="1" t="s">
        <v>954</v>
      </c>
      <c r="B1331" s="1" t="s">
        <v>6056</v>
      </c>
      <c r="C1331" s="1" t="s">
        <v>5835</v>
      </c>
      <c r="D1331" s="2">
        <v>44749</v>
      </c>
      <c r="E1331">
        <v>79698</v>
      </c>
      <c r="F1331">
        <v>790</v>
      </c>
      <c r="G1331">
        <v>0</v>
      </c>
      <c r="H1331" s="1" t="s">
        <v>5833</v>
      </c>
      <c r="I1331" s="1" t="s">
        <v>6722</v>
      </c>
      <c r="J1331" s="1" t="s">
        <v>6245</v>
      </c>
      <c r="K1331">
        <v>64</v>
      </c>
      <c r="L1331" s="1" t="s">
        <v>6256</v>
      </c>
      <c r="M1331" s="1" t="s">
        <v>6242</v>
      </c>
      <c r="N1331">
        <v>59063</v>
      </c>
      <c r="O1331" s="1" t="s">
        <v>6243</v>
      </c>
      <c r="P1331" s="2">
        <v>44972</v>
      </c>
      <c r="Q1331" s="2">
        <v>45277</v>
      </c>
      <c r="R1331" s="1" t="s">
        <v>6904</v>
      </c>
      <c r="S1331" s="1" t="s">
        <v>6905</v>
      </c>
      <c r="T1331" s="1" t="s">
        <v>14</v>
      </c>
      <c r="U1331">
        <v>8220</v>
      </c>
      <c r="V1331" s="1" t="s">
        <v>24</v>
      </c>
      <c r="W1331" s="1" t="s">
        <v>16</v>
      </c>
      <c r="X1331" s="2">
        <f t="shared" ca="1" si="20"/>
        <v>45937</v>
      </c>
      <c r="Y1331" s="1">
        <f ca="1">ROUND(YEARFRAC(Merge1[[#This Row],[Join_Date]],Merge1[[#This Row],[Today]], 3),0)</f>
        <v>3</v>
      </c>
      <c r="Z1331" s="1" t="str" cm="1">
        <f t="array" aca="1" ref="Z1331" ca="1">_xlfn.IFS(
   Merge1[[#This Row],[Customer Tenure]]&lt;=2,"New",
   Merge1[[#This Row],[Customer Tenure]]&lt;=5,"Emerging",
  Merge1[[#This Row],[Customer Tenure]]&lt;9,"Established",
   TRUE,"Loyal"
)</f>
        <v>Emerging</v>
      </c>
      <c r="AA1331" s="1" t="str" cm="1">
        <f t="array" ref="AA1331">_xlfn.IFS(Merge1[[#This Row],[Income]]&lt;=30000,"Low",Merge1[[#This Row],[Income]]&lt;=60000,"Medium",Merge1[[#This Row],[Income]]&lt;=100000,"High", Merge1[[#This Row],[Income]]&gt;100000," Premium")</f>
        <v>Medium</v>
      </c>
      <c r="AB1331" s="1" t="str" cm="1">
        <f t="array" ref="AB1331">_xlfn.IFS(Merge1[[#This Row],[Age]]&lt;= 28,"Gen Z", Merge1[[#This Row],[Age]]&lt;=44,"Millennials", Merge1[[#This Row],[Age]]&lt;=60,"Gen X", Merge1[[#This Row],[Age]]&gt;60,"Baby Boomers")</f>
        <v>Baby Boomers</v>
      </c>
      <c r="AC1331" s="1" t="str" cm="1">
        <f t="array" ref="AC1331">_xlfn.IFS(
    Merge1[[#This Row],[Balance]]&lt;=50000,"Low",
    Merge1[[#This Row],[Balance]]&lt;=200000,"Medium",
    Merge1[[#This Row],[Balance]]&gt;200000,"High"
)</f>
        <v>Medium</v>
      </c>
    </row>
    <row r="1332" spans="1:29" x14ac:dyDescent="0.25">
      <c r="A1332" s="1" t="s">
        <v>2001</v>
      </c>
      <c r="B1332" s="1" t="s">
        <v>5859</v>
      </c>
      <c r="C1332" s="1" t="s">
        <v>5835</v>
      </c>
      <c r="D1332" s="2">
        <v>45635</v>
      </c>
      <c r="E1332">
        <v>388793</v>
      </c>
      <c r="F1332">
        <v>486</v>
      </c>
      <c r="G1332">
        <v>258078</v>
      </c>
      <c r="H1332" s="1" t="s">
        <v>5833</v>
      </c>
      <c r="I1332" s="1" t="s">
        <v>6393</v>
      </c>
      <c r="J1332" s="1" t="s">
        <v>6245</v>
      </c>
      <c r="K1332">
        <v>64</v>
      </c>
      <c r="L1332" s="1" t="s">
        <v>6246</v>
      </c>
      <c r="M1332" s="1" t="s">
        <v>6242</v>
      </c>
      <c r="N1332">
        <v>73947</v>
      </c>
      <c r="O1332" s="1" t="s">
        <v>6252</v>
      </c>
      <c r="P1332" s="2">
        <v>42445</v>
      </c>
      <c r="Q1332" s="2">
        <v>45419</v>
      </c>
      <c r="R1332" s="1" t="s">
        <v>6906</v>
      </c>
      <c r="S1332" s="1" t="s">
        <v>6918</v>
      </c>
      <c r="T1332" s="1" t="s">
        <v>23</v>
      </c>
      <c r="U1332">
        <v>6123</v>
      </c>
      <c r="V1332" s="1" t="s">
        <v>10</v>
      </c>
      <c r="W1332" s="1" t="s">
        <v>106</v>
      </c>
      <c r="X1332" s="2">
        <f t="shared" ca="1" si="20"/>
        <v>45937</v>
      </c>
      <c r="Y1332" s="1">
        <f ca="1">ROUND(YEARFRAC(Merge1[[#This Row],[Join_Date]],Merge1[[#This Row],[Today]], 3),0)</f>
        <v>10</v>
      </c>
      <c r="Z1332" s="1" t="str" cm="1">
        <f t="array" aca="1" ref="Z1332" ca="1">_xlfn.IFS(
   Merge1[[#This Row],[Customer Tenure]]&lt;=2,"New",
   Merge1[[#This Row],[Customer Tenure]]&lt;=5,"Emerging",
  Merge1[[#This Row],[Customer Tenure]]&lt;9,"Established",
   TRUE,"Loyal"
)</f>
        <v>Loyal</v>
      </c>
      <c r="AA1332" s="1" t="str" cm="1">
        <f t="array" ref="AA1332">_xlfn.IFS(Merge1[[#This Row],[Income]]&lt;=30000,"Low",Merge1[[#This Row],[Income]]&lt;=60000,"Medium",Merge1[[#This Row],[Income]]&lt;=100000,"High", Merge1[[#This Row],[Income]]&gt;100000," Premium")</f>
        <v>High</v>
      </c>
      <c r="AB1332" s="1" t="str" cm="1">
        <f t="array" ref="AB1332">_xlfn.IFS(Merge1[[#This Row],[Age]]&lt;= 28,"Gen Z", Merge1[[#This Row],[Age]]&lt;=44,"Millennials", Merge1[[#This Row],[Age]]&lt;=60,"Gen X", Merge1[[#This Row],[Age]]&gt;60,"Baby Boomers")</f>
        <v>Baby Boomers</v>
      </c>
      <c r="AC1332" s="1" t="str" cm="1">
        <f t="array" ref="AC1332">_xlfn.IFS(
    Merge1[[#This Row],[Balance]]&lt;=50000,"Low",
    Merge1[[#This Row],[Balance]]&lt;=200000,"Medium",
    Merge1[[#This Row],[Balance]]&gt;200000,"High"
)</f>
        <v>High</v>
      </c>
    </row>
    <row r="1333" spans="1:29" x14ac:dyDescent="0.25">
      <c r="A1333" s="1" t="s">
        <v>49</v>
      </c>
      <c r="B1333" s="1" t="s">
        <v>6013</v>
      </c>
      <c r="C1333" s="1" t="s">
        <v>5835</v>
      </c>
      <c r="D1333" s="2">
        <v>43400</v>
      </c>
      <c r="E1333">
        <v>291207</v>
      </c>
      <c r="F1333">
        <v>320</v>
      </c>
      <c r="G1333">
        <v>0</v>
      </c>
      <c r="H1333" s="1" t="s">
        <v>5833</v>
      </c>
      <c r="I1333" s="1" t="s">
        <v>6338</v>
      </c>
      <c r="J1333" s="1" t="s">
        <v>6245</v>
      </c>
      <c r="K1333">
        <v>66</v>
      </c>
      <c r="L1333" s="1" t="s">
        <v>6256</v>
      </c>
      <c r="M1333" s="1" t="s">
        <v>6257</v>
      </c>
      <c r="N1333">
        <v>66542</v>
      </c>
      <c r="O1333" s="1" t="s">
        <v>6243</v>
      </c>
      <c r="P1333" s="2">
        <v>43091</v>
      </c>
      <c r="Q1333" s="2">
        <v>45639</v>
      </c>
      <c r="R1333" s="1" t="s">
        <v>6904</v>
      </c>
      <c r="S1333" s="1" t="s">
        <v>6916</v>
      </c>
      <c r="T1333" s="1" t="s">
        <v>9</v>
      </c>
      <c r="U1333">
        <v>8762</v>
      </c>
      <c r="V1333" s="1" t="s">
        <v>24</v>
      </c>
      <c r="W1333" s="1" t="s">
        <v>16</v>
      </c>
      <c r="X1333" s="2">
        <f t="shared" ca="1" si="20"/>
        <v>45937</v>
      </c>
      <c r="Y1333" s="1">
        <f ca="1">ROUND(YEARFRAC(Merge1[[#This Row],[Join_Date]],Merge1[[#This Row],[Today]], 3),0)</f>
        <v>8</v>
      </c>
      <c r="Z1333" s="1" t="str" cm="1">
        <f t="array" aca="1" ref="Z1333" ca="1">_xlfn.IFS(
   Merge1[[#This Row],[Customer Tenure]]&lt;=2,"New",
   Merge1[[#This Row],[Customer Tenure]]&lt;=5,"Emerging",
  Merge1[[#This Row],[Customer Tenure]]&lt;9,"Established",
   TRUE,"Loyal"
)</f>
        <v>Established</v>
      </c>
      <c r="AA1333" s="1" t="str" cm="1">
        <f t="array" ref="AA1333">_xlfn.IFS(Merge1[[#This Row],[Income]]&lt;=30000,"Low",Merge1[[#This Row],[Income]]&lt;=60000,"Medium",Merge1[[#This Row],[Income]]&lt;=100000,"High", Merge1[[#This Row],[Income]]&gt;100000," Premium")</f>
        <v>High</v>
      </c>
      <c r="AB1333" s="1" t="str" cm="1">
        <f t="array" ref="AB1333">_xlfn.IFS(Merge1[[#This Row],[Age]]&lt;= 28,"Gen Z", Merge1[[#This Row],[Age]]&lt;=44,"Millennials", Merge1[[#This Row],[Age]]&lt;=60,"Gen X", Merge1[[#This Row],[Age]]&gt;60,"Baby Boomers")</f>
        <v>Baby Boomers</v>
      </c>
      <c r="AC1333" s="1" t="str" cm="1">
        <f t="array" ref="AC1333">_xlfn.IFS(
    Merge1[[#This Row],[Balance]]&lt;=50000,"Low",
    Merge1[[#This Row],[Balance]]&lt;=200000,"Medium",
    Merge1[[#This Row],[Balance]]&gt;200000,"High"
)</f>
        <v>High</v>
      </c>
    </row>
    <row r="1334" spans="1:29" x14ac:dyDescent="0.25">
      <c r="A1334" s="1" t="s">
        <v>2004</v>
      </c>
      <c r="B1334" s="1" t="s">
        <v>6170</v>
      </c>
      <c r="C1334" s="1" t="s">
        <v>5832</v>
      </c>
      <c r="D1334" s="2">
        <v>45761</v>
      </c>
      <c r="E1334">
        <v>450200</v>
      </c>
      <c r="F1334">
        <v>723</v>
      </c>
      <c r="G1334">
        <v>0</v>
      </c>
      <c r="H1334" s="1" t="s">
        <v>5850</v>
      </c>
      <c r="I1334" s="1" t="s">
        <v>6822</v>
      </c>
      <c r="J1334" s="1" t="s">
        <v>6245</v>
      </c>
      <c r="K1334">
        <v>38</v>
      </c>
      <c r="L1334" s="1" t="s">
        <v>6241</v>
      </c>
      <c r="M1334" s="1" t="s">
        <v>6254</v>
      </c>
      <c r="N1334">
        <v>198686</v>
      </c>
      <c r="O1334" s="1" t="s">
        <v>6248</v>
      </c>
      <c r="P1334" s="2">
        <v>45801</v>
      </c>
      <c r="Q1334" s="2">
        <v>45616</v>
      </c>
      <c r="R1334" s="1" t="s">
        <v>6887</v>
      </c>
      <c r="S1334" s="1" t="s">
        <v>6901</v>
      </c>
      <c r="T1334" s="1" t="s">
        <v>28</v>
      </c>
      <c r="U1334">
        <v>481</v>
      </c>
      <c r="V1334" s="1" t="s">
        <v>15</v>
      </c>
      <c r="W1334" s="1" t="s">
        <v>25</v>
      </c>
      <c r="X1334" s="2">
        <f t="shared" ca="1" si="20"/>
        <v>45937</v>
      </c>
      <c r="Y1334" s="1">
        <f ca="1">ROUND(YEARFRAC(Merge1[[#This Row],[Join_Date]],Merge1[[#This Row],[Today]], 3),0)</f>
        <v>0</v>
      </c>
      <c r="Z1334" s="1" t="str" cm="1">
        <f t="array" aca="1" ref="Z1334" ca="1">_xlfn.IFS(
   Merge1[[#This Row],[Customer Tenure]]&lt;=2,"New",
   Merge1[[#This Row],[Customer Tenure]]&lt;=5,"Emerging",
  Merge1[[#This Row],[Customer Tenure]]&lt;9,"Established",
   TRUE,"Loyal"
)</f>
        <v>New</v>
      </c>
      <c r="AA1334" s="1" t="str" cm="1">
        <f t="array" ref="AA1334">_xlfn.IFS(Merge1[[#This Row],[Income]]&lt;=30000,"Low",Merge1[[#This Row],[Income]]&lt;=60000,"Medium",Merge1[[#This Row],[Income]]&lt;=100000,"High", Merge1[[#This Row],[Income]]&gt;100000," Premium")</f>
        <v xml:space="preserve"> Premium</v>
      </c>
      <c r="AB1334" s="1" t="str" cm="1">
        <f t="array" ref="AB1334">_xlfn.IFS(Merge1[[#This Row],[Age]]&lt;= 28,"Gen Z", Merge1[[#This Row],[Age]]&lt;=44,"Millennials", Merge1[[#This Row],[Age]]&lt;=60,"Gen X", Merge1[[#This Row],[Age]]&gt;60,"Baby Boomers")</f>
        <v>Millennials</v>
      </c>
      <c r="AC1334" s="1" t="str" cm="1">
        <f t="array" ref="AC1334">_xlfn.IFS(
    Merge1[[#This Row],[Balance]]&lt;=50000,"Low",
    Merge1[[#This Row],[Balance]]&lt;=200000,"Medium",
    Merge1[[#This Row],[Balance]]&gt;200000,"High"
)</f>
        <v>High</v>
      </c>
    </row>
    <row r="1335" spans="1:29" x14ac:dyDescent="0.25">
      <c r="A1335" s="1" t="s">
        <v>37</v>
      </c>
      <c r="B1335" s="1" t="s">
        <v>6063</v>
      </c>
      <c r="C1335" s="1" t="s">
        <v>5846</v>
      </c>
      <c r="D1335" s="2">
        <v>44228</v>
      </c>
      <c r="E1335">
        <v>33340</v>
      </c>
      <c r="F1335">
        <v>621</v>
      </c>
      <c r="G1335">
        <v>0</v>
      </c>
      <c r="H1335" s="1" t="s">
        <v>5833</v>
      </c>
      <c r="I1335" s="1" t="s">
        <v>6454</v>
      </c>
      <c r="J1335" s="1" t="s">
        <v>6245</v>
      </c>
      <c r="K1335">
        <v>69</v>
      </c>
      <c r="L1335" s="1" t="s">
        <v>6246</v>
      </c>
      <c r="M1335" s="1" t="s">
        <v>6266</v>
      </c>
      <c r="N1335">
        <v>134682</v>
      </c>
      <c r="O1335" s="1" t="s">
        <v>6243</v>
      </c>
      <c r="P1335" s="2">
        <v>44257</v>
      </c>
      <c r="Q1335" s="2">
        <v>45481</v>
      </c>
      <c r="R1335" s="1" t="s">
        <v>6891</v>
      </c>
      <c r="S1335" s="1" t="s">
        <v>6895</v>
      </c>
      <c r="T1335" s="1" t="s">
        <v>28</v>
      </c>
      <c r="U1335">
        <v>37</v>
      </c>
      <c r="V1335" s="1" t="s">
        <v>10</v>
      </c>
      <c r="W1335" s="1" t="s">
        <v>106</v>
      </c>
      <c r="X1335" s="2">
        <f t="shared" ca="1" si="20"/>
        <v>45937</v>
      </c>
      <c r="Y1335" s="1">
        <f ca="1">ROUND(YEARFRAC(Merge1[[#This Row],[Join_Date]],Merge1[[#This Row],[Today]], 3),0)</f>
        <v>5</v>
      </c>
      <c r="Z1335" s="1" t="str" cm="1">
        <f t="array" aca="1" ref="Z1335" ca="1">_xlfn.IFS(
   Merge1[[#This Row],[Customer Tenure]]&lt;=2,"New",
   Merge1[[#This Row],[Customer Tenure]]&lt;=5,"Emerging",
  Merge1[[#This Row],[Customer Tenure]]&lt;9,"Established",
   TRUE,"Loyal"
)</f>
        <v>Emerging</v>
      </c>
      <c r="AA1335" s="1" t="str" cm="1">
        <f t="array" ref="AA1335">_xlfn.IFS(Merge1[[#This Row],[Income]]&lt;=30000,"Low",Merge1[[#This Row],[Income]]&lt;=60000,"Medium",Merge1[[#This Row],[Income]]&lt;=100000,"High", Merge1[[#This Row],[Income]]&gt;100000," Premium")</f>
        <v xml:space="preserve"> Premium</v>
      </c>
      <c r="AB1335" s="1" t="str" cm="1">
        <f t="array" ref="AB1335">_xlfn.IFS(Merge1[[#This Row],[Age]]&lt;= 28,"Gen Z", Merge1[[#This Row],[Age]]&lt;=44,"Millennials", Merge1[[#This Row],[Age]]&lt;=60,"Gen X", Merge1[[#This Row],[Age]]&gt;60,"Baby Boomers")</f>
        <v>Baby Boomers</v>
      </c>
      <c r="AC1335" s="1" t="str" cm="1">
        <f t="array" ref="AC1335">_xlfn.IFS(
    Merge1[[#This Row],[Balance]]&lt;=50000,"Low",
    Merge1[[#This Row],[Balance]]&lt;=200000,"Medium",
    Merge1[[#This Row],[Balance]]&gt;200000,"High"
)</f>
        <v>Low</v>
      </c>
    </row>
    <row r="1336" spans="1:29" x14ac:dyDescent="0.25">
      <c r="A1336" s="1" t="s">
        <v>1117</v>
      </c>
      <c r="B1336" s="1" t="s">
        <v>5880</v>
      </c>
      <c r="C1336" s="1" t="s">
        <v>5835</v>
      </c>
      <c r="D1336" s="2">
        <v>45583</v>
      </c>
      <c r="E1336">
        <v>287644</v>
      </c>
      <c r="F1336">
        <v>305</v>
      </c>
      <c r="G1336">
        <v>485398</v>
      </c>
      <c r="H1336" s="1" t="s">
        <v>5833</v>
      </c>
      <c r="I1336" s="1" t="s">
        <v>6352</v>
      </c>
      <c r="J1336" s="1" t="s">
        <v>6245</v>
      </c>
      <c r="K1336">
        <v>61</v>
      </c>
      <c r="L1336" s="1" t="s">
        <v>6260</v>
      </c>
      <c r="M1336" s="1" t="s">
        <v>6242</v>
      </c>
      <c r="N1336">
        <v>90831</v>
      </c>
      <c r="O1336" s="1" t="s">
        <v>6243</v>
      </c>
      <c r="P1336" s="2">
        <v>43302</v>
      </c>
      <c r="Q1336" s="2">
        <v>45574</v>
      </c>
      <c r="R1336" s="1" t="s">
        <v>6912</v>
      </c>
      <c r="S1336" s="1" t="s">
        <v>6917</v>
      </c>
      <c r="T1336" s="1" t="s">
        <v>23</v>
      </c>
      <c r="U1336">
        <v>8761</v>
      </c>
      <c r="V1336" s="1" t="s">
        <v>15</v>
      </c>
      <c r="W1336" s="1" t="s">
        <v>20</v>
      </c>
      <c r="X1336" s="2">
        <f t="shared" ca="1" si="20"/>
        <v>45937</v>
      </c>
      <c r="Y1336" s="1">
        <f ca="1">ROUND(YEARFRAC(Merge1[[#This Row],[Join_Date]],Merge1[[#This Row],[Today]], 3),0)</f>
        <v>7</v>
      </c>
      <c r="Z1336" s="1" t="str" cm="1">
        <f t="array" aca="1" ref="Z1336" ca="1">_xlfn.IFS(
   Merge1[[#This Row],[Customer Tenure]]&lt;=2,"New",
   Merge1[[#This Row],[Customer Tenure]]&lt;=5,"Emerging",
  Merge1[[#This Row],[Customer Tenure]]&lt;9,"Established",
   TRUE,"Loyal"
)</f>
        <v>Established</v>
      </c>
      <c r="AA1336" s="1" t="str" cm="1">
        <f t="array" ref="AA1336">_xlfn.IFS(Merge1[[#This Row],[Income]]&lt;=30000,"Low",Merge1[[#This Row],[Income]]&lt;=60000,"Medium",Merge1[[#This Row],[Income]]&lt;=100000,"High", Merge1[[#This Row],[Income]]&gt;100000," Premium")</f>
        <v>High</v>
      </c>
      <c r="AB1336" s="1" t="str" cm="1">
        <f t="array" ref="AB1336">_xlfn.IFS(Merge1[[#This Row],[Age]]&lt;= 28,"Gen Z", Merge1[[#This Row],[Age]]&lt;=44,"Millennials", Merge1[[#This Row],[Age]]&lt;=60,"Gen X", Merge1[[#This Row],[Age]]&gt;60,"Baby Boomers")</f>
        <v>Baby Boomers</v>
      </c>
      <c r="AC1336" s="1" t="str" cm="1">
        <f t="array" ref="AC1336">_xlfn.IFS(
    Merge1[[#This Row],[Balance]]&lt;=50000,"Low",
    Merge1[[#This Row],[Balance]]&lt;=200000,"Medium",
    Merge1[[#This Row],[Balance]]&gt;200000,"High"
)</f>
        <v>High</v>
      </c>
    </row>
    <row r="1337" spans="1:29" x14ac:dyDescent="0.25">
      <c r="A1337" s="1" t="s">
        <v>1775</v>
      </c>
      <c r="B1337" s="1" t="s">
        <v>6122</v>
      </c>
      <c r="C1337" s="1" t="s">
        <v>5832</v>
      </c>
      <c r="D1337" s="2">
        <v>43570</v>
      </c>
      <c r="E1337">
        <v>5750</v>
      </c>
      <c r="F1337">
        <v>665</v>
      </c>
      <c r="G1337">
        <v>367612</v>
      </c>
      <c r="H1337" s="1" t="s">
        <v>5833</v>
      </c>
      <c r="I1337" s="1" t="s">
        <v>6487</v>
      </c>
      <c r="J1337" s="1" t="s">
        <v>6245</v>
      </c>
      <c r="K1337">
        <v>68</v>
      </c>
      <c r="L1337" s="1" t="s">
        <v>6241</v>
      </c>
      <c r="M1337" s="1" t="s">
        <v>6251</v>
      </c>
      <c r="N1337">
        <v>109186</v>
      </c>
      <c r="O1337" s="1" t="s">
        <v>6243</v>
      </c>
      <c r="P1337" s="2">
        <v>43008</v>
      </c>
      <c r="Q1337" s="2">
        <v>45303</v>
      </c>
      <c r="R1337" s="1" t="s">
        <v>6902</v>
      </c>
      <c r="S1337" s="1" t="s">
        <v>6903</v>
      </c>
      <c r="T1337" s="1" t="s">
        <v>14</v>
      </c>
      <c r="U1337">
        <v>3246</v>
      </c>
      <c r="V1337" s="1" t="s">
        <v>15</v>
      </c>
      <c r="W1337" s="1" t="s">
        <v>29</v>
      </c>
      <c r="X1337" s="2">
        <f t="shared" ca="1" si="20"/>
        <v>45937</v>
      </c>
      <c r="Y1337" s="1">
        <f ca="1">ROUND(YEARFRAC(Merge1[[#This Row],[Join_Date]],Merge1[[#This Row],[Today]], 3),0)</f>
        <v>8</v>
      </c>
      <c r="Z1337" s="1" t="str" cm="1">
        <f t="array" aca="1" ref="Z1337" ca="1">_xlfn.IFS(
   Merge1[[#This Row],[Customer Tenure]]&lt;=2,"New",
   Merge1[[#This Row],[Customer Tenure]]&lt;=5,"Emerging",
  Merge1[[#This Row],[Customer Tenure]]&lt;9,"Established",
   TRUE,"Loyal"
)</f>
        <v>Established</v>
      </c>
      <c r="AA1337" s="1" t="str" cm="1">
        <f t="array" ref="AA1337">_xlfn.IFS(Merge1[[#This Row],[Income]]&lt;=30000,"Low",Merge1[[#This Row],[Income]]&lt;=60000,"Medium",Merge1[[#This Row],[Income]]&lt;=100000,"High", Merge1[[#This Row],[Income]]&gt;100000," Premium")</f>
        <v xml:space="preserve"> Premium</v>
      </c>
      <c r="AB1337" s="1" t="str" cm="1">
        <f t="array" ref="AB1337">_xlfn.IFS(Merge1[[#This Row],[Age]]&lt;= 28,"Gen Z", Merge1[[#This Row],[Age]]&lt;=44,"Millennials", Merge1[[#This Row],[Age]]&lt;=60,"Gen X", Merge1[[#This Row],[Age]]&gt;60,"Baby Boomers")</f>
        <v>Baby Boomers</v>
      </c>
      <c r="AC1337" s="1" t="str" cm="1">
        <f t="array" ref="AC1337">_xlfn.IFS(
    Merge1[[#This Row],[Balance]]&lt;=50000,"Low",
    Merge1[[#This Row],[Balance]]&lt;=200000,"Medium",
    Merge1[[#This Row],[Balance]]&gt;200000,"High"
)</f>
        <v>Low</v>
      </c>
    </row>
    <row r="1338" spans="1:29" x14ac:dyDescent="0.25">
      <c r="A1338" s="1" t="s">
        <v>308</v>
      </c>
      <c r="B1338" s="1" t="s">
        <v>5854</v>
      </c>
      <c r="C1338" s="1" t="s">
        <v>5835</v>
      </c>
      <c r="D1338" s="2">
        <v>45182</v>
      </c>
      <c r="E1338">
        <v>334711</v>
      </c>
      <c r="F1338">
        <v>593</v>
      </c>
      <c r="G1338">
        <v>0</v>
      </c>
      <c r="H1338" s="1" t="s">
        <v>5833</v>
      </c>
      <c r="I1338" s="1" t="s">
        <v>6782</v>
      </c>
      <c r="J1338" s="1" t="s">
        <v>6245</v>
      </c>
      <c r="K1338">
        <v>50</v>
      </c>
      <c r="L1338" s="1" t="s">
        <v>6246</v>
      </c>
      <c r="M1338" s="1" t="s">
        <v>6247</v>
      </c>
      <c r="N1338">
        <v>81367</v>
      </c>
      <c r="O1338" s="1" t="s">
        <v>6248</v>
      </c>
      <c r="P1338" s="2">
        <v>42887</v>
      </c>
      <c r="Q1338" s="2">
        <v>45576</v>
      </c>
      <c r="R1338" s="1" t="s">
        <v>6912</v>
      </c>
      <c r="S1338" s="1" t="s">
        <v>6917</v>
      </c>
      <c r="T1338" s="1" t="s">
        <v>14</v>
      </c>
      <c r="U1338">
        <v>9146</v>
      </c>
      <c r="V1338" s="1" t="s">
        <v>10</v>
      </c>
      <c r="W1338" s="1" t="s">
        <v>45</v>
      </c>
      <c r="X1338" s="2">
        <f t="shared" ca="1" si="20"/>
        <v>45937</v>
      </c>
      <c r="Y1338" s="1">
        <f ca="1">ROUND(YEARFRAC(Merge1[[#This Row],[Join_Date]],Merge1[[#This Row],[Today]], 3),0)</f>
        <v>8</v>
      </c>
      <c r="Z1338" s="1" t="str" cm="1">
        <f t="array" aca="1" ref="Z1338" ca="1">_xlfn.IFS(
   Merge1[[#This Row],[Customer Tenure]]&lt;=2,"New",
   Merge1[[#This Row],[Customer Tenure]]&lt;=5,"Emerging",
  Merge1[[#This Row],[Customer Tenure]]&lt;9,"Established",
   TRUE,"Loyal"
)</f>
        <v>Established</v>
      </c>
      <c r="AA1338" s="1" t="str" cm="1">
        <f t="array" ref="AA1338">_xlfn.IFS(Merge1[[#This Row],[Income]]&lt;=30000,"Low",Merge1[[#This Row],[Income]]&lt;=60000,"Medium",Merge1[[#This Row],[Income]]&lt;=100000,"High", Merge1[[#This Row],[Income]]&gt;100000," Premium")</f>
        <v>High</v>
      </c>
      <c r="AB1338" s="1" t="str" cm="1">
        <f t="array" ref="AB1338">_xlfn.IFS(Merge1[[#This Row],[Age]]&lt;= 28,"Gen Z", Merge1[[#This Row],[Age]]&lt;=44,"Millennials", Merge1[[#This Row],[Age]]&lt;=60,"Gen X", Merge1[[#This Row],[Age]]&gt;60,"Baby Boomers")</f>
        <v>Gen X</v>
      </c>
      <c r="AC1338" s="1" t="str" cm="1">
        <f t="array" ref="AC1338">_xlfn.IFS(
    Merge1[[#This Row],[Balance]]&lt;=50000,"Low",
    Merge1[[#This Row],[Balance]]&lt;=200000,"Medium",
    Merge1[[#This Row],[Balance]]&gt;200000,"High"
)</f>
        <v>High</v>
      </c>
    </row>
    <row r="1339" spans="1:29" x14ac:dyDescent="0.25">
      <c r="A1339" s="1" t="s">
        <v>236</v>
      </c>
      <c r="B1339" s="1" t="s">
        <v>6059</v>
      </c>
      <c r="C1339" s="1" t="s">
        <v>5832</v>
      </c>
      <c r="D1339" s="2">
        <v>45536</v>
      </c>
      <c r="E1339">
        <v>319268</v>
      </c>
      <c r="F1339">
        <v>480</v>
      </c>
      <c r="G1339">
        <v>0</v>
      </c>
      <c r="H1339" s="1" t="s">
        <v>5833</v>
      </c>
      <c r="I1339" s="1" t="s">
        <v>6635</v>
      </c>
      <c r="J1339" s="1" t="s">
        <v>6245</v>
      </c>
      <c r="K1339">
        <v>28</v>
      </c>
      <c r="L1339" s="1" t="s">
        <v>6256</v>
      </c>
      <c r="M1339" s="1" t="s">
        <v>6251</v>
      </c>
      <c r="N1339">
        <v>82768</v>
      </c>
      <c r="O1339" s="1" t="s">
        <v>6243</v>
      </c>
      <c r="P1339" s="2">
        <v>42293</v>
      </c>
      <c r="Q1339" s="2">
        <v>45801</v>
      </c>
      <c r="R1339" s="1" t="s">
        <v>6906</v>
      </c>
      <c r="S1339" s="1" t="s">
        <v>6907</v>
      </c>
      <c r="T1339" s="1" t="s">
        <v>28</v>
      </c>
      <c r="U1339">
        <v>3958</v>
      </c>
      <c r="V1339" s="1" t="s">
        <v>19</v>
      </c>
      <c r="W1339" s="1" t="s">
        <v>20</v>
      </c>
      <c r="X1339" s="2">
        <f t="shared" ca="1" si="20"/>
        <v>45937</v>
      </c>
      <c r="Y1339" s="1">
        <f ca="1">ROUND(YEARFRAC(Merge1[[#This Row],[Join_Date]],Merge1[[#This Row],[Today]], 3),0)</f>
        <v>10</v>
      </c>
      <c r="Z1339" s="1" t="str" cm="1">
        <f t="array" aca="1" ref="Z1339" ca="1">_xlfn.IFS(
   Merge1[[#This Row],[Customer Tenure]]&lt;=2,"New",
   Merge1[[#This Row],[Customer Tenure]]&lt;=5,"Emerging",
  Merge1[[#This Row],[Customer Tenure]]&lt;9,"Established",
   TRUE,"Loyal"
)</f>
        <v>Loyal</v>
      </c>
      <c r="AA1339" s="1" t="str" cm="1">
        <f t="array" ref="AA1339">_xlfn.IFS(Merge1[[#This Row],[Income]]&lt;=30000,"Low",Merge1[[#This Row],[Income]]&lt;=60000,"Medium",Merge1[[#This Row],[Income]]&lt;=100000,"High", Merge1[[#This Row],[Income]]&gt;100000," Premium")</f>
        <v>High</v>
      </c>
      <c r="AB1339" s="1" t="str" cm="1">
        <f t="array" ref="AB1339">_xlfn.IFS(Merge1[[#This Row],[Age]]&lt;= 28,"Gen Z", Merge1[[#This Row],[Age]]&lt;=44,"Millennials", Merge1[[#This Row],[Age]]&lt;=60,"Gen X", Merge1[[#This Row],[Age]]&gt;60,"Baby Boomers")</f>
        <v>Gen Z</v>
      </c>
      <c r="AC1339" s="1" t="str" cm="1">
        <f t="array" ref="AC1339">_xlfn.IFS(
    Merge1[[#This Row],[Balance]]&lt;=50000,"Low",
    Merge1[[#This Row],[Balance]]&lt;=200000,"Medium",
    Merge1[[#This Row],[Balance]]&gt;200000,"High"
)</f>
        <v>High</v>
      </c>
    </row>
    <row r="1340" spans="1:29" x14ac:dyDescent="0.25">
      <c r="A1340" s="1" t="s">
        <v>569</v>
      </c>
      <c r="B1340" s="1" t="s">
        <v>5910</v>
      </c>
      <c r="C1340" s="1" t="s">
        <v>5835</v>
      </c>
      <c r="D1340" s="2">
        <v>43597</v>
      </c>
      <c r="E1340">
        <v>484273</v>
      </c>
      <c r="F1340">
        <v>510</v>
      </c>
      <c r="G1340">
        <v>45870</v>
      </c>
      <c r="H1340" s="1" t="s">
        <v>5833</v>
      </c>
      <c r="I1340" s="1" t="s">
        <v>6771</v>
      </c>
      <c r="J1340" s="1" t="s">
        <v>6245</v>
      </c>
      <c r="K1340">
        <v>25</v>
      </c>
      <c r="L1340" s="1" t="s">
        <v>6246</v>
      </c>
      <c r="M1340" s="1" t="s">
        <v>6266</v>
      </c>
      <c r="N1340">
        <v>198136</v>
      </c>
      <c r="O1340" s="1" t="s">
        <v>6248</v>
      </c>
      <c r="P1340" s="2">
        <v>42565</v>
      </c>
      <c r="Q1340" s="2">
        <v>45308</v>
      </c>
      <c r="R1340" s="1" t="s">
        <v>6902</v>
      </c>
      <c r="S1340" s="1" t="s">
        <v>6903</v>
      </c>
      <c r="T1340" s="1" t="s">
        <v>14</v>
      </c>
      <c r="U1340">
        <v>6182</v>
      </c>
      <c r="V1340" s="1" t="s">
        <v>15</v>
      </c>
      <c r="W1340" s="1" t="s">
        <v>20</v>
      </c>
      <c r="X1340" s="2">
        <f t="shared" ca="1" si="20"/>
        <v>45937</v>
      </c>
      <c r="Y1340" s="1">
        <f ca="1">ROUND(YEARFRAC(Merge1[[#This Row],[Join_Date]],Merge1[[#This Row],[Today]], 3),0)</f>
        <v>9</v>
      </c>
      <c r="Z1340" s="1" t="str" cm="1">
        <f t="array" aca="1" ref="Z1340" ca="1">_xlfn.IFS(
   Merge1[[#This Row],[Customer Tenure]]&lt;=2,"New",
   Merge1[[#This Row],[Customer Tenure]]&lt;=5,"Emerging",
  Merge1[[#This Row],[Customer Tenure]]&lt;9,"Established",
   TRUE,"Loyal"
)</f>
        <v>Loyal</v>
      </c>
      <c r="AA1340" s="1" t="str" cm="1">
        <f t="array" ref="AA1340">_xlfn.IFS(Merge1[[#This Row],[Income]]&lt;=30000,"Low",Merge1[[#This Row],[Income]]&lt;=60000,"Medium",Merge1[[#This Row],[Income]]&lt;=100000,"High", Merge1[[#This Row],[Income]]&gt;100000," Premium")</f>
        <v xml:space="preserve"> Premium</v>
      </c>
      <c r="AB1340" s="1" t="str" cm="1">
        <f t="array" ref="AB1340">_xlfn.IFS(Merge1[[#This Row],[Age]]&lt;= 28,"Gen Z", Merge1[[#This Row],[Age]]&lt;=44,"Millennials", Merge1[[#This Row],[Age]]&lt;=60,"Gen X", Merge1[[#This Row],[Age]]&gt;60,"Baby Boomers")</f>
        <v>Gen Z</v>
      </c>
      <c r="AC1340" s="1" t="str" cm="1">
        <f t="array" ref="AC1340">_xlfn.IFS(
    Merge1[[#This Row],[Balance]]&lt;=50000,"Low",
    Merge1[[#This Row],[Balance]]&lt;=200000,"Medium",
    Merge1[[#This Row],[Balance]]&gt;200000,"High"
)</f>
        <v>High</v>
      </c>
    </row>
    <row r="1341" spans="1:29" x14ac:dyDescent="0.25">
      <c r="A1341" s="1" t="s">
        <v>733</v>
      </c>
      <c r="B1341" s="1" t="s">
        <v>5977</v>
      </c>
      <c r="C1341" s="1" t="s">
        <v>5832</v>
      </c>
      <c r="D1341" s="2">
        <v>45866</v>
      </c>
      <c r="E1341">
        <v>245172</v>
      </c>
      <c r="F1341">
        <v>819</v>
      </c>
      <c r="G1341">
        <v>0</v>
      </c>
      <c r="H1341" s="1" t="s">
        <v>5833</v>
      </c>
      <c r="I1341" s="1" t="s">
        <v>6727</v>
      </c>
      <c r="J1341" s="1" t="s">
        <v>6240</v>
      </c>
      <c r="K1341">
        <v>28</v>
      </c>
      <c r="L1341" s="1" t="s">
        <v>6241</v>
      </c>
      <c r="M1341" s="1" t="s">
        <v>6254</v>
      </c>
      <c r="N1341">
        <v>92099</v>
      </c>
      <c r="O1341" s="1" t="s">
        <v>6243</v>
      </c>
      <c r="P1341" s="2">
        <v>44410</v>
      </c>
      <c r="Q1341" s="2">
        <v>45753</v>
      </c>
      <c r="R1341" s="1" t="s">
        <v>6893</v>
      </c>
      <c r="S1341" s="1" t="s">
        <v>6894</v>
      </c>
      <c r="T1341" s="1" t="s">
        <v>9</v>
      </c>
      <c r="U1341">
        <v>1989</v>
      </c>
      <c r="V1341" s="1" t="s">
        <v>24</v>
      </c>
      <c r="W1341" s="1" t="s">
        <v>11</v>
      </c>
      <c r="X1341" s="2">
        <f t="shared" ca="1" si="20"/>
        <v>45937</v>
      </c>
      <c r="Y1341" s="1">
        <f ca="1">ROUND(YEARFRAC(Merge1[[#This Row],[Join_Date]],Merge1[[#This Row],[Today]], 3),0)</f>
        <v>4</v>
      </c>
      <c r="Z1341" s="1" t="str" cm="1">
        <f t="array" aca="1" ref="Z1341" ca="1">_xlfn.IFS(
   Merge1[[#This Row],[Customer Tenure]]&lt;=2,"New",
   Merge1[[#This Row],[Customer Tenure]]&lt;=5,"Emerging",
  Merge1[[#This Row],[Customer Tenure]]&lt;9,"Established",
   TRUE,"Loyal"
)</f>
        <v>Emerging</v>
      </c>
      <c r="AA1341" s="1" t="str" cm="1">
        <f t="array" ref="AA1341">_xlfn.IFS(Merge1[[#This Row],[Income]]&lt;=30000,"Low",Merge1[[#This Row],[Income]]&lt;=60000,"Medium",Merge1[[#This Row],[Income]]&lt;=100000,"High", Merge1[[#This Row],[Income]]&gt;100000," Premium")</f>
        <v>High</v>
      </c>
      <c r="AB1341" s="1" t="str" cm="1">
        <f t="array" ref="AB1341">_xlfn.IFS(Merge1[[#This Row],[Age]]&lt;= 28,"Gen Z", Merge1[[#This Row],[Age]]&lt;=44,"Millennials", Merge1[[#This Row],[Age]]&lt;=60,"Gen X", Merge1[[#This Row],[Age]]&gt;60,"Baby Boomers")</f>
        <v>Gen Z</v>
      </c>
      <c r="AC1341" s="1" t="str" cm="1">
        <f t="array" ref="AC1341">_xlfn.IFS(
    Merge1[[#This Row],[Balance]]&lt;=50000,"Low",
    Merge1[[#This Row],[Balance]]&lt;=200000,"Medium",
    Merge1[[#This Row],[Balance]]&gt;200000,"High"
)</f>
        <v>High</v>
      </c>
    </row>
    <row r="1342" spans="1:29" x14ac:dyDescent="0.25">
      <c r="A1342" s="1" t="s">
        <v>816</v>
      </c>
      <c r="B1342" s="1" t="s">
        <v>5930</v>
      </c>
      <c r="C1342" s="1" t="s">
        <v>5846</v>
      </c>
      <c r="D1342" s="2">
        <v>43131</v>
      </c>
      <c r="E1342">
        <v>426070</v>
      </c>
      <c r="F1342">
        <v>439</v>
      </c>
      <c r="G1342">
        <v>0</v>
      </c>
      <c r="H1342" s="1" t="s">
        <v>5833</v>
      </c>
      <c r="I1342" s="1" t="s">
        <v>6703</v>
      </c>
      <c r="J1342" s="1" t="s">
        <v>6245</v>
      </c>
      <c r="K1342">
        <v>20</v>
      </c>
      <c r="L1342" s="1" t="s">
        <v>6256</v>
      </c>
      <c r="M1342" s="1" t="s">
        <v>6242</v>
      </c>
      <c r="N1342">
        <v>28946</v>
      </c>
      <c r="O1342" s="1" t="s">
        <v>6248</v>
      </c>
      <c r="P1342" s="2">
        <v>42442</v>
      </c>
      <c r="Q1342" s="2">
        <v>45689</v>
      </c>
      <c r="R1342" s="1" t="s">
        <v>6885</v>
      </c>
      <c r="S1342" s="1" t="s">
        <v>6896</v>
      </c>
      <c r="T1342" s="1" t="s">
        <v>9</v>
      </c>
      <c r="U1342">
        <v>4931</v>
      </c>
      <c r="V1342" s="1" t="s">
        <v>19</v>
      </c>
      <c r="W1342" s="1" t="s">
        <v>55</v>
      </c>
      <c r="X1342" s="2">
        <f t="shared" ca="1" si="20"/>
        <v>45937</v>
      </c>
      <c r="Y1342" s="1">
        <f ca="1">ROUND(YEARFRAC(Merge1[[#This Row],[Join_Date]],Merge1[[#This Row],[Today]], 3),0)</f>
        <v>10</v>
      </c>
      <c r="Z1342" s="1" t="str" cm="1">
        <f t="array" aca="1" ref="Z1342" ca="1">_xlfn.IFS(
   Merge1[[#This Row],[Customer Tenure]]&lt;=2,"New",
   Merge1[[#This Row],[Customer Tenure]]&lt;=5,"Emerging",
  Merge1[[#This Row],[Customer Tenure]]&lt;9,"Established",
   TRUE,"Loyal"
)</f>
        <v>Loyal</v>
      </c>
      <c r="AA1342" s="1" t="str" cm="1">
        <f t="array" ref="AA1342">_xlfn.IFS(Merge1[[#This Row],[Income]]&lt;=30000,"Low",Merge1[[#This Row],[Income]]&lt;=60000,"Medium",Merge1[[#This Row],[Income]]&lt;=100000,"High", Merge1[[#This Row],[Income]]&gt;100000," Premium")</f>
        <v>Low</v>
      </c>
      <c r="AB1342" s="1" t="str" cm="1">
        <f t="array" ref="AB1342">_xlfn.IFS(Merge1[[#This Row],[Age]]&lt;= 28,"Gen Z", Merge1[[#This Row],[Age]]&lt;=44,"Millennials", Merge1[[#This Row],[Age]]&lt;=60,"Gen X", Merge1[[#This Row],[Age]]&gt;60,"Baby Boomers")</f>
        <v>Gen Z</v>
      </c>
      <c r="AC1342" s="1" t="str" cm="1">
        <f t="array" ref="AC1342">_xlfn.IFS(
    Merge1[[#This Row],[Balance]]&lt;=50000,"Low",
    Merge1[[#This Row],[Balance]]&lt;=200000,"Medium",
    Merge1[[#This Row],[Balance]]&gt;200000,"High"
)</f>
        <v>High</v>
      </c>
    </row>
    <row r="1343" spans="1:29" x14ac:dyDescent="0.25">
      <c r="A1343" s="1" t="s">
        <v>2014</v>
      </c>
      <c r="B1343" s="1" t="s">
        <v>5985</v>
      </c>
      <c r="C1343" s="1" t="s">
        <v>5835</v>
      </c>
      <c r="D1343" s="2">
        <v>45200</v>
      </c>
      <c r="E1343">
        <v>395136</v>
      </c>
      <c r="F1343">
        <v>763</v>
      </c>
      <c r="G1343">
        <v>0</v>
      </c>
      <c r="H1343" s="1" t="s">
        <v>5833</v>
      </c>
      <c r="I1343" s="1" t="s">
        <v>6679</v>
      </c>
      <c r="J1343" s="1" t="s">
        <v>6240</v>
      </c>
      <c r="K1343">
        <v>61</v>
      </c>
      <c r="L1343" s="1" t="s">
        <v>6246</v>
      </c>
      <c r="M1343" s="1" t="s">
        <v>6262</v>
      </c>
      <c r="N1343">
        <v>103186</v>
      </c>
      <c r="O1343" s="1" t="s">
        <v>6243</v>
      </c>
      <c r="P1343" s="2">
        <v>43704</v>
      </c>
      <c r="Q1343" s="2">
        <v>45751</v>
      </c>
      <c r="R1343" s="1" t="s">
        <v>6893</v>
      </c>
      <c r="S1343" s="1" t="s">
        <v>6894</v>
      </c>
      <c r="T1343" s="1" t="s">
        <v>28</v>
      </c>
      <c r="U1343">
        <v>9017</v>
      </c>
      <c r="V1343" s="1" t="s">
        <v>19</v>
      </c>
      <c r="W1343" s="1" t="s">
        <v>29</v>
      </c>
      <c r="X1343" s="2">
        <f t="shared" ca="1" si="20"/>
        <v>45937</v>
      </c>
      <c r="Y1343" s="1">
        <f ca="1">ROUND(YEARFRAC(Merge1[[#This Row],[Join_Date]],Merge1[[#This Row],[Today]], 3),0)</f>
        <v>6</v>
      </c>
      <c r="Z1343" s="1" t="str" cm="1">
        <f t="array" aca="1" ref="Z1343" ca="1">_xlfn.IFS(
   Merge1[[#This Row],[Customer Tenure]]&lt;=2,"New",
   Merge1[[#This Row],[Customer Tenure]]&lt;=5,"Emerging",
  Merge1[[#This Row],[Customer Tenure]]&lt;9,"Established",
   TRUE,"Loyal"
)</f>
        <v>Established</v>
      </c>
      <c r="AA1343" s="1" t="str" cm="1">
        <f t="array" ref="AA1343">_xlfn.IFS(Merge1[[#This Row],[Income]]&lt;=30000,"Low",Merge1[[#This Row],[Income]]&lt;=60000,"Medium",Merge1[[#This Row],[Income]]&lt;=100000,"High", Merge1[[#This Row],[Income]]&gt;100000," Premium")</f>
        <v xml:space="preserve"> Premium</v>
      </c>
      <c r="AB1343" s="1" t="str" cm="1">
        <f t="array" ref="AB1343">_xlfn.IFS(Merge1[[#This Row],[Age]]&lt;= 28,"Gen Z", Merge1[[#This Row],[Age]]&lt;=44,"Millennials", Merge1[[#This Row],[Age]]&lt;=60,"Gen X", Merge1[[#This Row],[Age]]&gt;60,"Baby Boomers")</f>
        <v>Baby Boomers</v>
      </c>
      <c r="AC1343" s="1" t="str" cm="1">
        <f t="array" ref="AC1343">_xlfn.IFS(
    Merge1[[#This Row],[Balance]]&lt;=50000,"Low",
    Merge1[[#This Row],[Balance]]&lt;=200000,"Medium",
    Merge1[[#This Row],[Balance]]&gt;200000,"High"
)</f>
        <v>High</v>
      </c>
    </row>
    <row r="1344" spans="1:29" x14ac:dyDescent="0.25">
      <c r="A1344" s="1" t="s">
        <v>2016</v>
      </c>
      <c r="B1344" s="1" t="s">
        <v>5980</v>
      </c>
      <c r="C1344" s="1" t="s">
        <v>5835</v>
      </c>
      <c r="D1344" s="2">
        <v>42864</v>
      </c>
      <c r="E1344">
        <v>417122</v>
      </c>
      <c r="F1344">
        <v>521</v>
      </c>
      <c r="G1344">
        <v>0</v>
      </c>
      <c r="H1344" s="1" t="s">
        <v>5833</v>
      </c>
      <c r="I1344" s="1" t="s">
        <v>6357</v>
      </c>
      <c r="J1344" s="1" t="s">
        <v>6245</v>
      </c>
      <c r="K1344">
        <v>23</v>
      </c>
      <c r="L1344" s="1" t="s">
        <v>6256</v>
      </c>
      <c r="M1344" s="1" t="s">
        <v>6247</v>
      </c>
      <c r="N1344">
        <v>146267</v>
      </c>
      <c r="O1344" s="1" t="s">
        <v>6252</v>
      </c>
      <c r="P1344" s="2">
        <v>45791</v>
      </c>
      <c r="Q1344" s="2">
        <v>45458</v>
      </c>
      <c r="R1344" s="1" t="s">
        <v>6883</v>
      </c>
      <c r="S1344" s="1" t="s">
        <v>6884</v>
      </c>
      <c r="T1344" s="1" t="s">
        <v>9</v>
      </c>
      <c r="U1344">
        <v>2336</v>
      </c>
      <c r="V1344" s="1" t="s">
        <v>10</v>
      </c>
      <c r="W1344" s="1" t="s">
        <v>106</v>
      </c>
      <c r="X1344" s="2">
        <f t="shared" ca="1" si="20"/>
        <v>45937</v>
      </c>
      <c r="Y1344" s="1">
        <f ca="1">ROUND(YEARFRAC(Merge1[[#This Row],[Join_Date]],Merge1[[#This Row],[Today]], 3),0)</f>
        <v>0</v>
      </c>
      <c r="Z1344" s="1" t="str" cm="1">
        <f t="array" aca="1" ref="Z1344" ca="1">_xlfn.IFS(
   Merge1[[#This Row],[Customer Tenure]]&lt;=2,"New",
   Merge1[[#This Row],[Customer Tenure]]&lt;=5,"Emerging",
  Merge1[[#This Row],[Customer Tenure]]&lt;9,"Established",
   TRUE,"Loyal"
)</f>
        <v>New</v>
      </c>
      <c r="AA1344" s="1" t="str" cm="1">
        <f t="array" ref="AA1344">_xlfn.IFS(Merge1[[#This Row],[Income]]&lt;=30000,"Low",Merge1[[#This Row],[Income]]&lt;=60000,"Medium",Merge1[[#This Row],[Income]]&lt;=100000,"High", Merge1[[#This Row],[Income]]&gt;100000," Premium")</f>
        <v xml:space="preserve"> Premium</v>
      </c>
      <c r="AB1344" s="1" t="str" cm="1">
        <f t="array" ref="AB1344">_xlfn.IFS(Merge1[[#This Row],[Age]]&lt;= 28,"Gen Z", Merge1[[#This Row],[Age]]&lt;=44,"Millennials", Merge1[[#This Row],[Age]]&lt;=60,"Gen X", Merge1[[#This Row],[Age]]&gt;60,"Baby Boomers")</f>
        <v>Gen Z</v>
      </c>
      <c r="AC1344" s="1" t="str" cm="1">
        <f t="array" ref="AC1344">_xlfn.IFS(
    Merge1[[#This Row],[Balance]]&lt;=50000,"Low",
    Merge1[[#This Row],[Balance]]&lt;=200000,"Medium",
    Merge1[[#This Row],[Balance]]&gt;200000,"High"
)</f>
        <v>High</v>
      </c>
    </row>
    <row r="1345" spans="1:29" x14ac:dyDescent="0.25">
      <c r="A1345" s="1" t="s">
        <v>762</v>
      </c>
      <c r="B1345" s="1" t="s">
        <v>5914</v>
      </c>
      <c r="C1345" s="1" t="s">
        <v>5835</v>
      </c>
      <c r="D1345" s="2">
        <v>44444</v>
      </c>
      <c r="E1345">
        <v>235497</v>
      </c>
      <c r="F1345">
        <v>312</v>
      </c>
      <c r="G1345">
        <v>0</v>
      </c>
      <c r="H1345" s="1" t="s">
        <v>5860</v>
      </c>
      <c r="I1345" s="1" t="s">
        <v>6347</v>
      </c>
      <c r="J1345" s="1" t="s">
        <v>6245</v>
      </c>
      <c r="K1345">
        <v>50</v>
      </c>
      <c r="L1345" s="1" t="s">
        <v>6256</v>
      </c>
      <c r="M1345" s="1" t="s">
        <v>6242</v>
      </c>
      <c r="N1345">
        <v>53742</v>
      </c>
      <c r="O1345" s="1" t="s">
        <v>6248</v>
      </c>
      <c r="P1345" s="2">
        <v>45677</v>
      </c>
      <c r="Q1345" s="2">
        <v>45836</v>
      </c>
      <c r="R1345" s="1" t="s">
        <v>6883</v>
      </c>
      <c r="S1345" s="1" t="s">
        <v>6910</v>
      </c>
      <c r="T1345" s="1" t="s">
        <v>28</v>
      </c>
      <c r="U1345">
        <v>2340</v>
      </c>
      <c r="V1345" s="1" t="s">
        <v>24</v>
      </c>
      <c r="W1345" s="1" t="s">
        <v>50</v>
      </c>
      <c r="X1345" s="2">
        <f t="shared" ca="1" si="20"/>
        <v>45937</v>
      </c>
      <c r="Y1345" s="1">
        <f ca="1">ROUND(YEARFRAC(Merge1[[#This Row],[Join_Date]],Merge1[[#This Row],[Today]], 3),0)</f>
        <v>1</v>
      </c>
      <c r="Z1345" s="1" t="str" cm="1">
        <f t="array" aca="1" ref="Z1345" ca="1">_xlfn.IFS(
   Merge1[[#This Row],[Customer Tenure]]&lt;=2,"New",
   Merge1[[#This Row],[Customer Tenure]]&lt;=5,"Emerging",
  Merge1[[#This Row],[Customer Tenure]]&lt;9,"Established",
   TRUE,"Loyal"
)</f>
        <v>New</v>
      </c>
      <c r="AA1345" s="1" t="str" cm="1">
        <f t="array" ref="AA1345">_xlfn.IFS(Merge1[[#This Row],[Income]]&lt;=30000,"Low",Merge1[[#This Row],[Income]]&lt;=60000,"Medium",Merge1[[#This Row],[Income]]&lt;=100000,"High", Merge1[[#This Row],[Income]]&gt;100000," Premium")</f>
        <v>Medium</v>
      </c>
      <c r="AB1345" s="1" t="str" cm="1">
        <f t="array" ref="AB1345">_xlfn.IFS(Merge1[[#This Row],[Age]]&lt;= 28,"Gen Z", Merge1[[#This Row],[Age]]&lt;=44,"Millennials", Merge1[[#This Row],[Age]]&lt;=60,"Gen X", Merge1[[#This Row],[Age]]&gt;60,"Baby Boomers")</f>
        <v>Gen X</v>
      </c>
      <c r="AC1345" s="1" t="str" cm="1">
        <f t="array" ref="AC1345">_xlfn.IFS(
    Merge1[[#This Row],[Balance]]&lt;=50000,"Low",
    Merge1[[#This Row],[Balance]]&lt;=200000,"Medium",
    Merge1[[#This Row],[Balance]]&gt;200000,"High"
)</f>
        <v>High</v>
      </c>
    </row>
    <row r="1346" spans="1:29" x14ac:dyDescent="0.25">
      <c r="A1346" s="1" t="s">
        <v>1572</v>
      </c>
      <c r="B1346" s="1" t="s">
        <v>6001</v>
      </c>
      <c r="C1346" s="1" t="s">
        <v>5846</v>
      </c>
      <c r="D1346" s="2">
        <v>44430</v>
      </c>
      <c r="E1346">
        <v>342908</v>
      </c>
      <c r="F1346">
        <v>580</v>
      </c>
      <c r="G1346">
        <v>0</v>
      </c>
      <c r="H1346" s="1" t="s">
        <v>5833</v>
      </c>
      <c r="I1346" s="1" t="s">
        <v>6773</v>
      </c>
      <c r="J1346" s="1" t="s">
        <v>6245</v>
      </c>
      <c r="K1346">
        <v>45</v>
      </c>
      <c r="L1346" s="1" t="s">
        <v>6260</v>
      </c>
      <c r="M1346" s="1" t="s">
        <v>6251</v>
      </c>
      <c r="N1346">
        <v>65893</v>
      </c>
      <c r="O1346" s="1" t="s">
        <v>6248</v>
      </c>
      <c r="P1346" s="2">
        <v>44513</v>
      </c>
      <c r="Q1346" s="2">
        <v>45532</v>
      </c>
      <c r="R1346" s="1" t="s">
        <v>6889</v>
      </c>
      <c r="S1346" s="1" t="s">
        <v>6890</v>
      </c>
      <c r="T1346" s="1" t="s">
        <v>14</v>
      </c>
      <c r="U1346">
        <v>7656</v>
      </c>
      <c r="V1346" s="1" t="s">
        <v>24</v>
      </c>
      <c r="W1346" s="1" t="s">
        <v>25</v>
      </c>
      <c r="X1346" s="2">
        <f t="shared" ref="X1346:X1409" ca="1" si="21">TODAY()</f>
        <v>45937</v>
      </c>
      <c r="Y1346" s="1">
        <f ca="1">ROUND(YEARFRAC(Merge1[[#This Row],[Join_Date]],Merge1[[#This Row],[Today]], 3),0)</f>
        <v>4</v>
      </c>
      <c r="Z1346" s="1" t="str" cm="1">
        <f t="array" aca="1" ref="Z1346" ca="1">_xlfn.IFS(
   Merge1[[#This Row],[Customer Tenure]]&lt;=2,"New",
   Merge1[[#This Row],[Customer Tenure]]&lt;=5,"Emerging",
  Merge1[[#This Row],[Customer Tenure]]&lt;9,"Established",
   TRUE,"Loyal"
)</f>
        <v>Emerging</v>
      </c>
      <c r="AA1346" s="1" t="str" cm="1">
        <f t="array" ref="AA1346">_xlfn.IFS(Merge1[[#This Row],[Income]]&lt;=30000,"Low",Merge1[[#This Row],[Income]]&lt;=60000,"Medium",Merge1[[#This Row],[Income]]&lt;=100000,"High", Merge1[[#This Row],[Income]]&gt;100000," Premium")</f>
        <v>High</v>
      </c>
      <c r="AB1346" s="1" t="str" cm="1">
        <f t="array" ref="AB1346">_xlfn.IFS(Merge1[[#This Row],[Age]]&lt;= 28,"Gen Z", Merge1[[#This Row],[Age]]&lt;=44,"Millennials", Merge1[[#This Row],[Age]]&lt;=60,"Gen X", Merge1[[#This Row],[Age]]&gt;60,"Baby Boomers")</f>
        <v>Gen X</v>
      </c>
      <c r="AC1346" s="1" t="str" cm="1">
        <f t="array" ref="AC1346">_xlfn.IFS(
    Merge1[[#This Row],[Balance]]&lt;=50000,"Low",
    Merge1[[#This Row],[Balance]]&lt;=200000,"Medium",
    Merge1[[#This Row],[Balance]]&gt;200000,"High"
)</f>
        <v>High</v>
      </c>
    </row>
    <row r="1347" spans="1:29" x14ac:dyDescent="0.25">
      <c r="A1347" s="1" t="s">
        <v>2020</v>
      </c>
      <c r="B1347" s="1" t="s">
        <v>5916</v>
      </c>
      <c r="C1347" s="1" t="s">
        <v>5835</v>
      </c>
      <c r="D1347" s="2">
        <v>45365</v>
      </c>
      <c r="E1347">
        <v>463509</v>
      </c>
      <c r="F1347">
        <v>403</v>
      </c>
      <c r="G1347">
        <v>111471</v>
      </c>
      <c r="H1347" s="1" t="s">
        <v>5833</v>
      </c>
      <c r="I1347" s="1" t="s">
        <v>6342</v>
      </c>
      <c r="J1347" s="1" t="s">
        <v>6245</v>
      </c>
      <c r="K1347">
        <v>32</v>
      </c>
      <c r="L1347" s="1" t="s">
        <v>6246</v>
      </c>
      <c r="M1347" s="1" t="s">
        <v>6242</v>
      </c>
      <c r="N1347">
        <v>70106</v>
      </c>
      <c r="O1347" s="1" t="s">
        <v>6243</v>
      </c>
      <c r="P1347" s="2">
        <v>45477</v>
      </c>
      <c r="Q1347" s="2">
        <v>45303</v>
      </c>
      <c r="R1347" s="1" t="s">
        <v>6902</v>
      </c>
      <c r="S1347" s="1" t="s">
        <v>6903</v>
      </c>
      <c r="T1347" s="1" t="s">
        <v>14</v>
      </c>
      <c r="U1347">
        <v>1012</v>
      </c>
      <c r="V1347" s="1" t="s">
        <v>19</v>
      </c>
      <c r="W1347" s="1" t="s">
        <v>11</v>
      </c>
      <c r="X1347" s="2">
        <f t="shared" ca="1" si="21"/>
        <v>45937</v>
      </c>
      <c r="Y1347" s="1">
        <f ca="1">ROUND(YEARFRAC(Merge1[[#This Row],[Join_Date]],Merge1[[#This Row],[Today]], 3),0)</f>
        <v>1</v>
      </c>
      <c r="Z1347" s="1" t="str" cm="1">
        <f t="array" aca="1" ref="Z1347" ca="1">_xlfn.IFS(
   Merge1[[#This Row],[Customer Tenure]]&lt;=2,"New",
   Merge1[[#This Row],[Customer Tenure]]&lt;=5,"Emerging",
  Merge1[[#This Row],[Customer Tenure]]&lt;9,"Established",
   TRUE,"Loyal"
)</f>
        <v>New</v>
      </c>
      <c r="AA1347" s="1" t="str" cm="1">
        <f t="array" ref="AA1347">_xlfn.IFS(Merge1[[#This Row],[Income]]&lt;=30000,"Low",Merge1[[#This Row],[Income]]&lt;=60000,"Medium",Merge1[[#This Row],[Income]]&lt;=100000,"High", Merge1[[#This Row],[Income]]&gt;100000," Premium")</f>
        <v>High</v>
      </c>
      <c r="AB1347" s="1" t="str" cm="1">
        <f t="array" ref="AB1347">_xlfn.IFS(Merge1[[#This Row],[Age]]&lt;= 28,"Gen Z", Merge1[[#This Row],[Age]]&lt;=44,"Millennials", Merge1[[#This Row],[Age]]&lt;=60,"Gen X", Merge1[[#This Row],[Age]]&gt;60,"Baby Boomers")</f>
        <v>Millennials</v>
      </c>
      <c r="AC1347" s="1" t="str" cm="1">
        <f t="array" ref="AC1347">_xlfn.IFS(
    Merge1[[#This Row],[Balance]]&lt;=50000,"Low",
    Merge1[[#This Row],[Balance]]&lt;=200000,"Medium",
    Merge1[[#This Row],[Balance]]&gt;200000,"High"
)</f>
        <v>High</v>
      </c>
    </row>
    <row r="1348" spans="1:29" x14ac:dyDescent="0.25">
      <c r="A1348" s="1" t="s">
        <v>1265</v>
      </c>
      <c r="B1348" s="1" t="s">
        <v>5847</v>
      </c>
      <c r="C1348" s="1" t="s">
        <v>5842</v>
      </c>
      <c r="D1348" s="2">
        <v>44222</v>
      </c>
      <c r="E1348">
        <v>427876</v>
      </c>
      <c r="F1348">
        <v>496</v>
      </c>
      <c r="G1348">
        <v>0</v>
      </c>
      <c r="H1348" s="1" t="s">
        <v>5833</v>
      </c>
      <c r="I1348" s="1" t="s">
        <v>6844</v>
      </c>
      <c r="J1348" s="1" t="s">
        <v>6245</v>
      </c>
      <c r="K1348">
        <v>55</v>
      </c>
      <c r="L1348" s="1" t="s">
        <v>6246</v>
      </c>
      <c r="M1348" s="1" t="s">
        <v>6266</v>
      </c>
      <c r="N1348">
        <v>166470</v>
      </c>
      <c r="O1348" s="1" t="s">
        <v>6243</v>
      </c>
      <c r="P1348" s="2">
        <v>45621</v>
      </c>
      <c r="Q1348" s="2">
        <v>45516</v>
      </c>
      <c r="R1348" s="1" t="s">
        <v>6889</v>
      </c>
      <c r="S1348" s="1" t="s">
        <v>6890</v>
      </c>
      <c r="T1348" s="1" t="s">
        <v>14</v>
      </c>
      <c r="U1348">
        <v>9744</v>
      </c>
      <c r="V1348" s="1" t="s">
        <v>15</v>
      </c>
      <c r="W1348" s="1" t="s">
        <v>106</v>
      </c>
      <c r="X1348" s="2">
        <f t="shared" ca="1" si="21"/>
        <v>45937</v>
      </c>
      <c r="Y1348" s="1">
        <f ca="1">ROUND(YEARFRAC(Merge1[[#This Row],[Join_Date]],Merge1[[#This Row],[Today]], 3),0)</f>
        <v>1</v>
      </c>
      <c r="Z1348" s="1" t="str" cm="1">
        <f t="array" aca="1" ref="Z1348" ca="1">_xlfn.IFS(
   Merge1[[#This Row],[Customer Tenure]]&lt;=2,"New",
   Merge1[[#This Row],[Customer Tenure]]&lt;=5,"Emerging",
  Merge1[[#This Row],[Customer Tenure]]&lt;9,"Established",
   TRUE,"Loyal"
)</f>
        <v>New</v>
      </c>
      <c r="AA1348" s="1" t="str" cm="1">
        <f t="array" ref="AA1348">_xlfn.IFS(Merge1[[#This Row],[Income]]&lt;=30000,"Low",Merge1[[#This Row],[Income]]&lt;=60000,"Medium",Merge1[[#This Row],[Income]]&lt;=100000,"High", Merge1[[#This Row],[Income]]&gt;100000," Premium")</f>
        <v xml:space="preserve"> Premium</v>
      </c>
      <c r="AB1348" s="1" t="str" cm="1">
        <f t="array" ref="AB1348">_xlfn.IFS(Merge1[[#This Row],[Age]]&lt;= 28,"Gen Z", Merge1[[#This Row],[Age]]&lt;=44,"Millennials", Merge1[[#This Row],[Age]]&lt;=60,"Gen X", Merge1[[#This Row],[Age]]&gt;60,"Baby Boomers")</f>
        <v>Gen X</v>
      </c>
      <c r="AC1348" s="1" t="str" cm="1">
        <f t="array" ref="AC1348">_xlfn.IFS(
    Merge1[[#This Row],[Balance]]&lt;=50000,"Low",
    Merge1[[#This Row],[Balance]]&lt;=200000,"Medium",
    Merge1[[#This Row],[Balance]]&gt;200000,"High"
)</f>
        <v>High</v>
      </c>
    </row>
    <row r="1349" spans="1:29" x14ac:dyDescent="0.25">
      <c r="A1349" s="1" t="s">
        <v>1367</v>
      </c>
      <c r="B1349" s="1" t="s">
        <v>6068</v>
      </c>
      <c r="C1349" s="1" t="s">
        <v>5835</v>
      </c>
      <c r="D1349" s="2">
        <v>43551</v>
      </c>
      <c r="E1349">
        <v>279143</v>
      </c>
      <c r="F1349">
        <v>544</v>
      </c>
      <c r="G1349">
        <v>0</v>
      </c>
      <c r="H1349" s="1" t="s">
        <v>5833</v>
      </c>
      <c r="I1349" s="1" t="s">
        <v>6741</v>
      </c>
      <c r="J1349" s="1" t="s">
        <v>6245</v>
      </c>
      <c r="K1349">
        <v>58</v>
      </c>
      <c r="L1349" s="1" t="s">
        <v>6260</v>
      </c>
      <c r="M1349" s="1" t="s">
        <v>6251</v>
      </c>
      <c r="N1349">
        <v>196422</v>
      </c>
      <c r="O1349" s="1" t="s">
        <v>6252</v>
      </c>
      <c r="P1349" s="2">
        <v>44545</v>
      </c>
      <c r="Q1349" s="2">
        <v>45819</v>
      </c>
      <c r="R1349" s="1" t="s">
        <v>6883</v>
      </c>
      <c r="S1349" s="1" t="s">
        <v>6910</v>
      </c>
      <c r="T1349" s="1" t="s">
        <v>23</v>
      </c>
      <c r="U1349">
        <v>6458</v>
      </c>
      <c r="V1349" s="1" t="s">
        <v>15</v>
      </c>
      <c r="W1349" s="1" t="s">
        <v>45</v>
      </c>
      <c r="X1349" s="2">
        <f t="shared" ca="1" si="21"/>
        <v>45937</v>
      </c>
      <c r="Y1349" s="1">
        <f ca="1">ROUND(YEARFRAC(Merge1[[#This Row],[Join_Date]],Merge1[[#This Row],[Today]], 3),0)</f>
        <v>4</v>
      </c>
      <c r="Z1349" s="1" t="str" cm="1">
        <f t="array" aca="1" ref="Z1349" ca="1">_xlfn.IFS(
   Merge1[[#This Row],[Customer Tenure]]&lt;=2,"New",
   Merge1[[#This Row],[Customer Tenure]]&lt;=5,"Emerging",
  Merge1[[#This Row],[Customer Tenure]]&lt;9,"Established",
   TRUE,"Loyal"
)</f>
        <v>Emerging</v>
      </c>
      <c r="AA1349" s="1" t="str" cm="1">
        <f t="array" ref="AA1349">_xlfn.IFS(Merge1[[#This Row],[Income]]&lt;=30000,"Low",Merge1[[#This Row],[Income]]&lt;=60000,"Medium",Merge1[[#This Row],[Income]]&lt;=100000,"High", Merge1[[#This Row],[Income]]&gt;100000," Premium")</f>
        <v xml:space="preserve"> Premium</v>
      </c>
      <c r="AB1349" s="1" t="str" cm="1">
        <f t="array" ref="AB1349">_xlfn.IFS(Merge1[[#This Row],[Age]]&lt;= 28,"Gen Z", Merge1[[#This Row],[Age]]&lt;=44,"Millennials", Merge1[[#This Row],[Age]]&lt;=60,"Gen X", Merge1[[#This Row],[Age]]&gt;60,"Baby Boomers")</f>
        <v>Gen X</v>
      </c>
      <c r="AC1349" s="1" t="str" cm="1">
        <f t="array" ref="AC1349">_xlfn.IFS(
    Merge1[[#This Row],[Balance]]&lt;=50000,"Low",
    Merge1[[#This Row],[Balance]]&lt;=200000,"Medium",
    Merge1[[#This Row],[Balance]]&gt;200000,"High"
)</f>
        <v>High</v>
      </c>
    </row>
    <row r="1350" spans="1:29" x14ac:dyDescent="0.25">
      <c r="A1350" s="1" t="s">
        <v>1871</v>
      </c>
      <c r="B1350" s="1" t="s">
        <v>6201</v>
      </c>
      <c r="C1350" s="1" t="s">
        <v>5832</v>
      </c>
      <c r="D1350" s="2">
        <v>45024</v>
      </c>
      <c r="E1350">
        <v>15735</v>
      </c>
      <c r="F1350">
        <v>455</v>
      </c>
      <c r="G1350">
        <v>0</v>
      </c>
      <c r="H1350" s="1" t="s">
        <v>5833</v>
      </c>
      <c r="I1350" s="1" t="s">
        <v>6441</v>
      </c>
      <c r="J1350" s="1" t="s">
        <v>6240</v>
      </c>
      <c r="K1350">
        <v>56</v>
      </c>
      <c r="L1350" s="1" t="s">
        <v>6256</v>
      </c>
      <c r="M1350" s="1" t="s">
        <v>6266</v>
      </c>
      <c r="N1350">
        <v>156156</v>
      </c>
      <c r="O1350" s="1" t="s">
        <v>6248</v>
      </c>
      <c r="P1350" s="2">
        <v>42365</v>
      </c>
      <c r="Q1350" s="2">
        <v>45478</v>
      </c>
      <c r="R1350" s="1" t="s">
        <v>6891</v>
      </c>
      <c r="S1350" s="1" t="s">
        <v>6895</v>
      </c>
      <c r="T1350" s="1" t="s">
        <v>28</v>
      </c>
      <c r="U1350">
        <v>6847</v>
      </c>
      <c r="V1350" s="1" t="s">
        <v>24</v>
      </c>
      <c r="W1350" s="1" t="s">
        <v>55</v>
      </c>
      <c r="X1350" s="2">
        <f t="shared" ca="1" si="21"/>
        <v>45937</v>
      </c>
      <c r="Y1350" s="1">
        <f ca="1">ROUND(YEARFRAC(Merge1[[#This Row],[Join_Date]],Merge1[[#This Row],[Today]], 3),0)</f>
        <v>10</v>
      </c>
      <c r="Z1350" s="1" t="str" cm="1">
        <f t="array" aca="1" ref="Z1350" ca="1">_xlfn.IFS(
   Merge1[[#This Row],[Customer Tenure]]&lt;=2,"New",
   Merge1[[#This Row],[Customer Tenure]]&lt;=5,"Emerging",
  Merge1[[#This Row],[Customer Tenure]]&lt;9,"Established",
   TRUE,"Loyal"
)</f>
        <v>Loyal</v>
      </c>
      <c r="AA1350" s="1" t="str" cm="1">
        <f t="array" ref="AA1350">_xlfn.IFS(Merge1[[#This Row],[Income]]&lt;=30000,"Low",Merge1[[#This Row],[Income]]&lt;=60000,"Medium",Merge1[[#This Row],[Income]]&lt;=100000,"High", Merge1[[#This Row],[Income]]&gt;100000," Premium")</f>
        <v xml:space="preserve"> Premium</v>
      </c>
      <c r="AB1350" s="1" t="str" cm="1">
        <f t="array" ref="AB1350">_xlfn.IFS(Merge1[[#This Row],[Age]]&lt;= 28,"Gen Z", Merge1[[#This Row],[Age]]&lt;=44,"Millennials", Merge1[[#This Row],[Age]]&lt;=60,"Gen X", Merge1[[#This Row],[Age]]&gt;60,"Baby Boomers")</f>
        <v>Gen X</v>
      </c>
      <c r="AC1350" s="1" t="str" cm="1">
        <f t="array" ref="AC1350">_xlfn.IFS(
    Merge1[[#This Row],[Balance]]&lt;=50000,"Low",
    Merge1[[#This Row],[Balance]]&lt;=200000,"Medium",
    Merge1[[#This Row],[Balance]]&gt;200000,"High"
)</f>
        <v>Low</v>
      </c>
    </row>
    <row r="1351" spans="1:29" x14ac:dyDescent="0.25">
      <c r="A1351" s="1" t="s">
        <v>428</v>
      </c>
      <c r="B1351" s="1" t="s">
        <v>5998</v>
      </c>
      <c r="C1351" s="1" t="s">
        <v>5842</v>
      </c>
      <c r="D1351" s="2">
        <v>44462</v>
      </c>
      <c r="E1351">
        <v>395319</v>
      </c>
      <c r="F1351">
        <v>415</v>
      </c>
      <c r="G1351">
        <v>0</v>
      </c>
      <c r="H1351" s="1" t="s">
        <v>5833</v>
      </c>
      <c r="I1351" s="1" t="s">
        <v>6793</v>
      </c>
      <c r="J1351" s="1" t="s">
        <v>6245</v>
      </c>
      <c r="K1351">
        <v>23</v>
      </c>
      <c r="L1351" s="1" t="s">
        <v>6260</v>
      </c>
      <c r="M1351" s="1" t="s">
        <v>6266</v>
      </c>
      <c r="N1351">
        <v>131453</v>
      </c>
      <c r="O1351" s="1" t="s">
        <v>6243</v>
      </c>
      <c r="P1351" s="2">
        <v>44692</v>
      </c>
      <c r="Q1351" s="2">
        <v>45482</v>
      </c>
      <c r="R1351" s="1" t="s">
        <v>6891</v>
      </c>
      <c r="S1351" s="1" t="s">
        <v>6895</v>
      </c>
      <c r="T1351" s="1" t="s">
        <v>9</v>
      </c>
      <c r="U1351">
        <v>6477</v>
      </c>
      <c r="V1351" s="1" t="s">
        <v>19</v>
      </c>
      <c r="W1351" s="1" t="s">
        <v>20</v>
      </c>
      <c r="X1351" s="2">
        <f t="shared" ca="1" si="21"/>
        <v>45937</v>
      </c>
      <c r="Y1351" s="1">
        <f ca="1">ROUND(YEARFRAC(Merge1[[#This Row],[Join_Date]],Merge1[[#This Row],[Today]], 3),0)</f>
        <v>3</v>
      </c>
      <c r="Z1351" s="1" t="str" cm="1">
        <f t="array" aca="1" ref="Z1351" ca="1">_xlfn.IFS(
   Merge1[[#This Row],[Customer Tenure]]&lt;=2,"New",
   Merge1[[#This Row],[Customer Tenure]]&lt;=5,"Emerging",
  Merge1[[#This Row],[Customer Tenure]]&lt;9,"Established",
   TRUE,"Loyal"
)</f>
        <v>Emerging</v>
      </c>
      <c r="AA1351" s="1" t="str" cm="1">
        <f t="array" ref="AA1351">_xlfn.IFS(Merge1[[#This Row],[Income]]&lt;=30000,"Low",Merge1[[#This Row],[Income]]&lt;=60000,"Medium",Merge1[[#This Row],[Income]]&lt;=100000,"High", Merge1[[#This Row],[Income]]&gt;100000," Premium")</f>
        <v xml:space="preserve"> Premium</v>
      </c>
      <c r="AB1351" s="1" t="str" cm="1">
        <f t="array" ref="AB1351">_xlfn.IFS(Merge1[[#This Row],[Age]]&lt;= 28,"Gen Z", Merge1[[#This Row],[Age]]&lt;=44,"Millennials", Merge1[[#This Row],[Age]]&lt;=60,"Gen X", Merge1[[#This Row],[Age]]&gt;60,"Baby Boomers")</f>
        <v>Gen Z</v>
      </c>
      <c r="AC1351" s="1" t="str" cm="1">
        <f t="array" ref="AC1351">_xlfn.IFS(
    Merge1[[#This Row],[Balance]]&lt;=50000,"Low",
    Merge1[[#This Row],[Balance]]&lt;=200000,"Medium",
    Merge1[[#This Row],[Balance]]&gt;200000,"High"
)</f>
        <v>High</v>
      </c>
    </row>
    <row r="1352" spans="1:29" x14ac:dyDescent="0.25">
      <c r="A1352" s="1" t="s">
        <v>752</v>
      </c>
      <c r="B1352" s="1" t="s">
        <v>6183</v>
      </c>
      <c r="C1352" s="1" t="s">
        <v>5835</v>
      </c>
      <c r="D1352" s="2">
        <v>44254</v>
      </c>
      <c r="E1352">
        <v>326719</v>
      </c>
      <c r="F1352">
        <v>794</v>
      </c>
      <c r="G1352">
        <v>0</v>
      </c>
      <c r="H1352" s="1" t="s">
        <v>5838</v>
      </c>
      <c r="I1352" s="1" t="s">
        <v>6803</v>
      </c>
      <c r="J1352" s="1" t="s">
        <v>6245</v>
      </c>
      <c r="K1352">
        <v>47</v>
      </c>
      <c r="L1352" s="1" t="s">
        <v>6256</v>
      </c>
      <c r="M1352" s="1" t="s">
        <v>6262</v>
      </c>
      <c r="N1352">
        <v>55946</v>
      </c>
      <c r="O1352" s="1" t="s">
        <v>6248</v>
      </c>
      <c r="P1352" s="2">
        <v>42580</v>
      </c>
      <c r="Q1352" s="2">
        <v>45582</v>
      </c>
      <c r="R1352" s="1" t="s">
        <v>6912</v>
      </c>
      <c r="S1352" s="1" t="s">
        <v>6917</v>
      </c>
      <c r="T1352" s="1" t="s">
        <v>14</v>
      </c>
      <c r="U1352">
        <v>9431</v>
      </c>
      <c r="V1352" s="1" t="s">
        <v>19</v>
      </c>
      <c r="W1352" s="1" t="s">
        <v>50</v>
      </c>
      <c r="X1352" s="2">
        <f t="shared" ca="1" si="21"/>
        <v>45937</v>
      </c>
      <c r="Y1352" s="1">
        <f ca="1">ROUND(YEARFRAC(Merge1[[#This Row],[Join_Date]],Merge1[[#This Row],[Today]], 3),0)</f>
        <v>9</v>
      </c>
      <c r="Z1352" s="1" t="str" cm="1">
        <f t="array" aca="1" ref="Z1352" ca="1">_xlfn.IFS(
   Merge1[[#This Row],[Customer Tenure]]&lt;=2,"New",
   Merge1[[#This Row],[Customer Tenure]]&lt;=5,"Emerging",
  Merge1[[#This Row],[Customer Tenure]]&lt;9,"Established",
   TRUE,"Loyal"
)</f>
        <v>Loyal</v>
      </c>
      <c r="AA1352" s="1" t="str" cm="1">
        <f t="array" ref="AA1352">_xlfn.IFS(Merge1[[#This Row],[Income]]&lt;=30000,"Low",Merge1[[#This Row],[Income]]&lt;=60000,"Medium",Merge1[[#This Row],[Income]]&lt;=100000,"High", Merge1[[#This Row],[Income]]&gt;100000," Premium")</f>
        <v>Medium</v>
      </c>
      <c r="AB1352" s="1" t="str" cm="1">
        <f t="array" ref="AB1352">_xlfn.IFS(Merge1[[#This Row],[Age]]&lt;= 28,"Gen Z", Merge1[[#This Row],[Age]]&lt;=44,"Millennials", Merge1[[#This Row],[Age]]&lt;=60,"Gen X", Merge1[[#This Row],[Age]]&gt;60,"Baby Boomers")</f>
        <v>Gen X</v>
      </c>
      <c r="AC1352" s="1" t="str" cm="1">
        <f t="array" ref="AC1352">_xlfn.IFS(
    Merge1[[#This Row],[Balance]]&lt;=50000,"Low",
    Merge1[[#This Row],[Balance]]&lt;=200000,"Medium",
    Merge1[[#This Row],[Balance]]&gt;200000,"High"
)</f>
        <v>High</v>
      </c>
    </row>
    <row r="1353" spans="1:29" x14ac:dyDescent="0.25">
      <c r="A1353" s="1" t="s">
        <v>1107</v>
      </c>
      <c r="B1353" s="1" t="s">
        <v>5865</v>
      </c>
      <c r="C1353" s="1" t="s">
        <v>5842</v>
      </c>
      <c r="D1353" s="2">
        <v>42491</v>
      </c>
      <c r="E1353">
        <v>358133</v>
      </c>
      <c r="F1353">
        <v>579</v>
      </c>
      <c r="G1353">
        <v>0</v>
      </c>
      <c r="H1353" s="1" t="s">
        <v>5833</v>
      </c>
      <c r="I1353" s="1" t="s">
        <v>6834</v>
      </c>
      <c r="J1353" s="1" t="s">
        <v>6245</v>
      </c>
      <c r="K1353">
        <v>18</v>
      </c>
      <c r="L1353" s="1" t="s">
        <v>6256</v>
      </c>
      <c r="M1353" s="1" t="s">
        <v>6257</v>
      </c>
      <c r="N1353">
        <v>53997</v>
      </c>
      <c r="O1353" s="1" t="s">
        <v>6243</v>
      </c>
      <c r="P1353" s="2">
        <v>43488</v>
      </c>
      <c r="Q1353" s="2">
        <v>45401</v>
      </c>
      <c r="R1353" s="1" t="s">
        <v>6893</v>
      </c>
      <c r="S1353" s="1" t="s">
        <v>6911</v>
      </c>
      <c r="T1353" s="1" t="s">
        <v>23</v>
      </c>
      <c r="U1353">
        <v>7364</v>
      </c>
      <c r="V1353" s="1" t="s">
        <v>19</v>
      </c>
      <c r="W1353" s="1" t="s">
        <v>16</v>
      </c>
      <c r="X1353" s="2">
        <f t="shared" ca="1" si="21"/>
        <v>45937</v>
      </c>
      <c r="Y1353" s="1">
        <f ca="1">ROUND(YEARFRAC(Merge1[[#This Row],[Join_Date]],Merge1[[#This Row],[Today]], 3),0)</f>
        <v>7</v>
      </c>
      <c r="Z1353" s="1" t="str" cm="1">
        <f t="array" aca="1" ref="Z1353" ca="1">_xlfn.IFS(
   Merge1[[#This Row],[Customer Tenure]]&lt;=2,"New",
   Merge1[[#This Row],[Customer Tenure]]&lt;=5,"Emerging",
  Merge1[[#This Row],[Customer Tenure]]&lt;9,"Established",
   TRUE,"Loyal"
)</f>
        <v>Established</v>
      </c>
      <c r="AA1353" s="1" t="str" cm="1">
        <f t="array" ref="AA1353">_xlfn.IFS(Merge1[[#This Row],[Income]]&lt;=30000,"Low",Merge1[[#This Row],[Income]]&lt;=60000,"Medium",Merge1[[#This Row],[Income]]&lt;=100000,"High", Merge1[[#This Row],[Income]]&gt;100000," Premium")</f>
        <v>Medium</v>
      </c>
      <c r="AB1353" s="1" t="str" cm="1">
        <f t="array" ref="AB1353">_xlfn.IFS(Merge1[[#This Row],[Age]]&lt;= 28,"Gen Z", Merge1[[#This Row],[Age]]&lt;=44,"Millennials", Merge1[[#This Row],[Age]]&lt;=60,"Gen X", Merge1[[#This Row],[Age]]&gt;60,"Baby Boomers")</f>
        <v>Gen Z</v>
      </c>
      <c r="AC1353" s="1" t="str" cm="1">
        <f t="array" ref="AC1353">_xlfn.IFS(
    Merge1[[#This Row],[Balance]]&lt;=50000,"Low",
    Merge1[[#This Row],[Balance]]&lt;=200000,"Medium",
    Merge1[[#This Row],[Balance]]&gt;200000,"High"
)</f>
        <v>High</v>
      </c>
    </row>
    <row r="1354" spans="1:29" x14ac:dyDescent="0.25">
      <c r="A1354" s="1" t="s">
        <v>624</v>
      </c>
      <c r="B1354" s="1" t="s">
        <v>5930</v>
      </c>
      <c r="C1354" s="1" t="s">
        <v>5832</v>
      </c>
      <c r="D1354" s="2">
        <v>44561</v>
      </c>
      <c r="E1354">
        <v>49522</v>
      </c>
      <c r="F1354">
        <v>704</v>
      </c>
      <c r="G1354">
        <v>0</v>
      </c>
      <c r="H1354" s="1" t="s">
        <v>5833</v>
      </c>
      <c r="I1354" s="1" t="s">
        <v>6703</v>
      </c>
      <c r="J1354" s="1" t="s">
        <v>6245</v>
      </c>
      <c r="K1354">
        <v>20</v>
      </c>
      <c r="L1354" s="1" t="s">
        <v>6256</v>
      </c>
      <c r="M1354" s="1" t="s">
        <v>6242</v>
      </c>
      <c r="N1354">
        <v>28946</v>
      </c>
      <c r="O1354" s="1" t="s">
        <v>6248</v>
      </c>
      <c r="P1354" s="2">
        <v>42442</v>
      </c>
      <c r="Q1354" s="2">
        <v>45206</v>
      </c>
      <c r="R1354" s="1" t="s">
        <v>6912</v>
      </c>
      <c r="S1354" s="1" t="s">
        <v>6913</v>
      </c>
      <c r="T1354" s="1" t="s">
        <v>9</v>
      </c>
      <c r="U1354">
        <v>2539</v>
      </c>
      <c r="V1354" s="1" t="s">
        <v>10</v>
      </c>
      <c r="W1354" s="1" t="s">
        <v>50</v>
      </c>
      <c r="X1354" s="2">
        <f t="shared" ca="1" si="21"/>
        <v>45937</v>
      </c>
      <c r="Y1354" s="1">
        <f ca="1">ROUND(YEARFRAC(Merge1[[#This Row],[Join_Date]],Merge1[[#This Row],[Today]], 3),0)</f>
        <v>10</v>
      </c>
      <c r="Z1354" s="1" t="str" cm="1">
        <f t="array" aca="1" ref="Z1354" ca="1">_xlfn.IFS(
   Merge1[[#This Row],[Customer Tenure]]&lt;=2,"New",
   Merge1[[#This Row],[Customer Tenure]]&lt;=5,"Emerging",
  Merge1[[#This Row],[Customer Tenure]]&lt;9,"Established",
   TRUE,"Loyal"
)</f>
        <v>Loyal</v>
      </c>
      <c r="AA1354" s="1" t="str" cm="1">
        <f t="array" ref="AA1354">_xlfn.IFS(Merge1[[#This Row],[Income]]&lt;=30000,"Low",Merge1[[#This Row],[Income]]&lt;=60000,"Medium",Merge1[[#This Row],[Income]]&lt;=100000,"High", Merge1[[#This Row],[Income]]&gt;100000," Premium")</f>
        <v>Low</v>
      </c>
      <c r="AB1354" s="1" t="str" cm="1">
        <f t="array" ref="AB1354">_xlfn.IFS(Merge1[[#This Row],[Age]]&lt;= 28,"Gen Z", Merge1[[#This Row],[Age]]&lt;=44,"Millennials", Merge1[[#This Row],[Age]]&lt;=60,"Gen X", Merge1[[#This Row],[Age]]&gt;60,"Baby Boomers")</f>
        <v>Gen Z</v>
      </c>
      <c r="AC1354" s="1" t="str" cm="1">
        <f t="array" ref="AC1354">_xlfn.IFS(
    Merge1[[#This Row],[Balance]]&lt;=50000,"Low",
    Merge1[[#This Row],[Balance]]&lt;=200000,"Medium",
    Merge1[[#This Row],[Balance]]&gt;200000,"High"
)</f>
        <v>Low</v>
      </c>
    </row>
    <row r="1355" spans="1:29" x14ac:dyDescent="0.25">
      <c r="A1355" s="1" t="s">
        <v>190</v>
      </c>
      <c r="B1355" s="1" t="s">
        <v>6086</v>
      </c>
      <c r="C1355" s="1" t="s">
        <v>5842</v>
      </c>
      <c r="D1355" s="2">
        <v>43728</v>
      </c>
      <c r="E1355">
        <v>96393</v>
      </c>
      <c r="F1355">
        <v>536</v>
      </c>
      <c r="G1355">
        <v>0</v>
      </c>
      <c r="H1355" s="1" t="s">
        <v>5833</v>
      </c>
      <c r="I1355" s="1" t="s">
        <v>6718</v>
      </c>
      <c r="J1355" s="1" t="s">
        <v>6240</v>
      </c>
      <c r="K1355">
        <v>61</v>
      </c>
      <c r="L1355" s="1" t="s">
        <v>6246</v>
      </c>
      <c r="M1355" s="1" t="s">
        <v>6262</v>
      </c>
      <c r="N1355">
        <v>45963</v>
      </c>
      <c r="O1355" s="1" t="s">
        <v>6243</v>
      </c>
      <c r="P1355" s="2">
        <v>44798</v>
      </c>
      <c r="Q1355" s="2">
        <v>45321</v>
      </c>
      <c r="R1355" s="1" t="s">
        <v>6902</v>
      </c>
      <c r="S1355" s="1" t="s">
        <v>6903</v>
      </c>
      <c r="T1355" s="1" t="s">
        <v>9</v>
      </c>
      <c r="U1355">
        <v>1440</v>
      </c>
      <c r="V1355" s="1" t="s">
        <v>24</v>
      </c>
      <c r="W1355" s="1" t="s">
        <v>25</v>
      </c>
      <c r="X1355" s="2">
        <f t="shared" ca="1" si="21"/>
        <v>45937</v>
      </c>
      <c r="Y1355" s="1">
        <f ca="1">ROUND(YEARFRAC(Merge1[[#This Row],[Join_Date]],Merge1[[#This Row],[Today]], 3),0)</f>
        <v>3</v>
      </c>
      <c r="Z1355" s="1" t="str" cm="1">
        <f t="array" aca="1" ref="Z1355" ca="1">_xlfn.IFS(
   Merge1[[#This Row],[Customer Tenure]]&lt;=2,"New",
   Merge1[[#This Row],[Customer Tenure]]&lt;=5,"Emerging",
  Merge1[[#This Row],[Customer Tenure]]&lt;9,"Established",
   TRUE,"Loyal"
)</f>
        <v>Emerging</v>
      </c>
      <c r="AA1355" s="1" t="str" cm="1">
        <f t="array" ref="AA1355">_xlfn.IFS(Merge1[[#This Row],[Income]]&lt;=30000,"Low",Merge1[[#This Row],[Income]]&lt;=60000,"Medium",Merge1[[#This Row],[Income]]&lt;=100000,"High", Merge1[[#This Row],[Income]]&gt;100000," Premium")</f>
        <v>Medium</v>
      </c>
      <c r="AB1355" s="1" t="str" cm="1">
        <f t="array" ref="AB1355">_xlfn.IFS(Merge1[[#This Row],[Age]]&lt;= 28,"Gen Z", Merge1[[#This Row],[Age]]&lt;=44,"Millennials", Merge1[[#This Row],[Age]]&lt;=60,"Gen X", Merge1[[#This Row],[Age]]&gt;60,"Baby Boomers")</f>
        <v>Baby Boomers</v>
      </c>
      <c r="AC1355" s="1" t="str" cm="1">
        <f t="array" ref="AC1355">_xlfn.IFS(
    Merge1[[#This Row],[Balance]]&lt;=50000,"Low",
    Merge1[[#This Row],[Balance]]&lt;=200000,"Medium",
    Merge1[[#This Row],[Balance]]&gt;200000,"High"
)</f>
        <v>Medium</v>
      </c>
    </row>
    <row r="1356" spans="1:29" x14ac:dyDescent="0.25">
      <c r="A1356" s="1" t="s">
        <v>573</v>
      </c>
      <c r="B1356" s="1" t="s">
        <v>5900</v>
      </c>
      <c r="C1356" s="1" t="s">
        <v>5835</v>
      </c>
      <c r="D1356" s="2">
        <v>44558</v>
      </c>
      <c r="E1356">
        <v>319764</v>
      </c>
      <c r="F1356">
        <v>408</v>
      </c>
      <c r="G1356">
        <v>0</v>
      </c>
      <c r="H1356" s="1" t="s">
        <v>5850</v>
      </c>
      <c r="I1356" s="1" t="s">
        <v>6557</v>
      </c>
      <c r="J1356" s="1" t="s">
        <v>6240</v>
      </c>
      <c r="K1356">
        <v>56</v>
      </c>
      <c r="L1356" s="1" t="s">
        <v>6260</v>
      </c>
      <c r="M1356" s="1" t="s">
        <v>6262</v>
      </c>
      <c r="N1356">
        <v>67837</v>
      </c>
      <c r="O1356" s="1" t="s">
        <v>6248</v>
      </c>
      <c r="P1356" s="2">
        <v>43395</v>
      </c>
      <c r="Q1356" s="2">
        <v>45429</v>
      </c>
      <c r="R1356" s="1" t="s">
        <v>6906</v>
      </c>
      <c r="S1356" s="1" t="s">
        <v>6918</v>
      </c>
      <c r="T1356" s="1" t="s">
        <v>9</v>
      </c>
      <c r="U1356">
        <v>3922</v>
      </c>
      <c r="V1356" s="1" t="s">
        <v>24</v>
      </c>
      <c r="W1356" s="1" t="s">
        <v>55</v>
      </c>
      <c r="X1356" s="2">
        <f t="shared" ca="1" si="21"/>
        <v>45937</v>
      </c>
      <c r="Y1356" s="1">
        <f ca="1">ROUND(YEARFRAC(Merge1[[#This Row],[Join_Date]],Merge1[[#This Row],[Today]], 3),0)</f>
        <v>7</v>
      </c>
      <c r="Z1356" s="1" t="str" cm="1">
        <f t="array" aca="1" ref="Z1356" ca="1">_xlfn.IFS(
   Merge1[[#This Row],[Customer Tenure]]&lt;=2,"New",
   Merge1[[#This Row],[Customer Tenure]]&lt;=5,"Emerging",
  Merge1[[#This Row],[Customer Tenure]]&lt;9,"Established",
   TRUE,"Loyal"
)</f>
        <v>Established</v>
      </c>
      <c r="AA1356" s="1" t="str" cm="1">
        <f t="array" ref="AA1356">_xlfn.IFS(Merge1[[#This Row],[Income]]&lt;=30000,"Low",Merge1[[#This Row],[Income]]&lt;=60000,"Medium",Merge1[[#This Row],[Income]]&lt;=100000,"High", Merge1[[#This Row],[Income]]&gt;100000," Premium")</f>
        <v>High</v>
      </c>
      <c r="AB1356" s="1" t="str" cm="1">
        <f t="array" ref="AB1356">_xlfn.IFS(Merge1[[#This Row],[Age]]&lt;= 28,"Gen Z", Merge1[[#This Row],[Age]]&lt;=44,"Millennials", Merge1[[#This Row],[Age]]&lt;=60,"Gen X", Merge1[[#This Row],[Age]]&gt;60,"Baby Boomers")</f>
        <v>Gen X</v>
      </c>
      <c r="AC1356" s="1" t="str" cm="1">
        <f t="array" ref="AC1356">_xlfn.IFS(
    Merge1[[#This Row],[Balance]]&lt;=50000,"Low",
    Merge1[[#This Row],[Balance]]&lt;=200000,"Medium",
    Merge1[[#This Row],[Balance]]&gt;200000,"High"
)</f>
        <v>High</v>
      </c>
    </row>
    <row r="1357" spans="1:29" x14ac:dyDescent="0.25">
      <c r="A1357" s="1" t="s">
        <v>359</v>
      </c>
      <c r="B1357" s="1" t="s">
        <v>5934</v>
      </c>
      <c r="C1357" s="1" t="s">
        <v>5835</v>
      </c>
      <c r="D1357" s="2">
        <v>43288</v>
      </c>
      <c r="E1357">
        <v>412736</v>
      </c>
      <c r="F1357">
        <v>556</v>
      </c>
      <c r="G1357">
        <v>0</v>
      </c>
      <c r="H1357" s="1" t="s">
        <v>5833</v>
      </c>
      <c r="I1357" s="1" t="s">
        <v>6359</v>
      </c>
      <c r="J1357" s="1" t="s">
        <v>6245</v>
      </c>
      <c r="K1357">
        <v>49</v>
      </c>
      <c r="L1357" s="1" t="s">
        <v>6260</v>
      </c>
      <c r="M1357" s="1" t="s">
        <v>6254</v>
      </c>
      <c r="N1357">
        <v>154092</v>
      </c>
      <c r="O1357" s="1" t="s">
        <v>6252</v>
      </c>
      <c r="P1357" s="2">
        <v>44288</v>
      </c>
      <c r="Q1357" s="2">
        <v>45240</v>
      </c>
      <c r="R1357" s="1" t="s">
        <v>6887</v>
      </c>
      <c r="S1357" s="1" t="s">
        <v>6888</v>
      </c>
      <c r="T1357" s="1" t="s">
        <v>14</v>
      </c>
      <c r="U1357">
        <v>1542</v>
      </c>
      <c r="V1357" s="1" t="s">
        <v>15</v>
      </c>
      <c r="W1357" s="1" t="s">
        <v>55</v>
      </c>
      <c r="X1357" s="2">
        <f t="shared" ca="1" si="21"/>
        <v>45937</v>
      </c>
      <c r="Y1357" s="1">
        <f ca="1">ROUND(YEARFRAC(Merge1[[#This Row],[Join_Date]],Merge1[[#This Row],[Today]], 3),0)</f>
        <v>5</v>
      </c>
      <c r="Z1357" s="1" t="str" cm="1">
        <f t="array" aca="1" ref="Z1357" ca="1">_xlfn.IFS(
   Merge1[[#This Row],[Customer Tenure]]&lt;=2,"New",
   Merge1[[#This Row],[Customer Tenure]]&lt;=5,"Emerging",
  Merge1[[#This Row],[Customer Tenure]]&lt;9,"Established",
   TRUE,"Loyal"
)</f>
        <v>Emerging</v>
      </c>
      <c r="AA1357" s="1" t="str" cm="1">
        <f t="array" ref="AA1357">_xlfn.IFS(Merge1[[#This Row],[Income]]&lt;=30000,"Low",Merge1[[#This Row],[Income]]&lt;=60000,"Medium",Merge1[[#This Row],[Income]]&lt;=100000,"High", Merge1[[#This Row],[Income]]&gt;100000," Premium")</f>
        <v xml:space="preserve"> Premium</v>
      </c>
      <c r="AB1357" s="1" t="str" cm="1">
        <f t="array" ref="AB1357">_xlfn.IFS(Merge1[[#This Row],[Age]]&lt;= 28,"Gen Z", Merge1[[#This Row],[Age]]&lt;=44,"Millennials", Merge1[[#This Row],[Age]]&lt;=60,"Gen X", Merge1[[#This Row],[Age]]&gt;60,"Baby Boomers")</f>
        <v>Gen X</v>
      </c>
      <c r="AC1357" s="1" t="str" cm="1">
        <f t="array" ref="AC1357">_xlfn.IFS(
    Merge1[[#This Row],[Balance]]&lt;=50000,"Low",
    Merge1[[#This Row],[Balance]]&lt;=200000,"Medium",
    Merge1[[#This Row],[Balance]]&gt;200000,"High"
)</f>
        <v>High</v>
      </c>
    </row>
    <row r="1358" spans="1:29" x14ac:dyDescent="0.25">
      <c r="A1358" s="1" t="s">
        <v>2032</v>
      </c>
      <c r="B1358" s="1" t="s">
        <v>5861</v>
      </c>
      <c r="C1358" s="1" t="s">
        <v>5842</v>
      </c>
      <c r="D1358" s="2">
        <v>43146</v>
      </c>
      <c r="E1358">
        <v>210124</v>
      </c>
      <c r="F1358">
        <v>523</v>
      </c>
      <c r="G1358">
        <v>0</v>
      </c>
      <c r="H1358" s="1" t="s">
        <v>5833</v>
      </c>
      <c r="I1358" s="1" t="s">
        <v>6839</v>
      </c>
      <c r="J1358" s="1" t="s">
        <v>6245</v>
      </c>
      <c r="K1358">
        <v>45</v>
      </c>
      <c r="L1358" s="1" t="s">
        <v>6246</v>
      </c>
      <c r="M1358" s="1" t="s">
        <v>6266</v>
      </c>
      <c r="N1358">
        <v>152311</v>
      </c>
      <c r="O1358" s="1" t="s">
        <v>6243</v>
      </c>
      <c r="P1358" s="2">
        <v>42411</v>
      </c>
      <c r="Q1358" s="2">
        <v>45327</v>
      </c>
      <c r="R1358" s="1" t="s">
        <v>6885</v>
      </c>
      <c r="S1358" s="1" t="s">
        <v>6886</v>
      </c>
      <c r="T1358" s="1" t="s">
        <v>9</v>
      </c>
      <c r="U1358">
        <v>1902</v>
      </c>
      <c r="V1358" s="1" t="s">
        <v>15</v>
      </c>
      <c r="W1358" s="1" t="s">
        <v>16</v>
      </c>
      <c r="X1358" s="2">
        <f t="shared" ca="1" si="21"/>
        <v>45937</v>
      </c>
      <c r="Y1358" s="1">
        <f ca="1">ROUND(YEARFRAC(Merge1[[#This Row],[Join_Date]],Merge1[[#This Row],[Today]], 3),0)</f>
        <v>10</v>
      </c>
      <c r="Z1358" s="1" t="str" cm="1">
        <f t="array" aca="1" ref="Z1358" ca="1">_xlfn.IFS(
   Merge1[[#This Row],[Customer Tenure]]&lt;=2,"New",
   Merge1[[#This Row],[Customer Tenure]]&lt;=5,"Emerging",
  Merge1[[#This Row],[Customer Tenure]]&lt;9,"Established",
   TRUE,"Loyal"
)</f>
        <v>Loyal</v>
      </c>
      <c r="AA1358" s="1" t="str" cm="1">
        <f t="array" ref="AA1358">_xlfn.IFS(Merge1[[#This Row],[Income]]&lt;=30000,"Low",Merge1[[#This Row],[Income]]&lt;=60000,"Medium",Merge1[[#This Row],[Income]]&lt;=100000,"High", Merge1[[#This Row],[Income]]&gt;100000," Premium")</f>
        <v xml:space="preserve"> Premium</v>
      </c>
      <c r="AB1358" s="1" t="str" cm="1">
        <f t="array" ref="AB1358">_xlfn.IFS(Merge1[[#This Row],[Age]]&lt;= 28,"Gen Z", Merge1[[#This Row],[Age]]&lt;=44,"Millennials", Merge1[[#This Row],[Age]]&lt;=60,"Gen X", Merge1[[#This Row],[Age]]&gt;60,"Baby Boomers")</f>
        <v>Gen X</v>
      </c>
      <c r="AC1358" s="1" t="str" cm="1">
        <f t="array" ref="AC1358">_xlfn.IFS(
    Merge1[[#This Row],[Balance]]&lt;=50000,"Low",
    Merge1[[#This Row],[Balance]]&lt;=200000,"Medium",
    Merge1[[#This Row],[Balance]]&gt;200000,"High"
)</f>
        <v>High</v>
      </c>
    </row>
    <row r="1359" spans="1:29" x14ac:dyDescent="0.25">
      <c r="A1359" s="1" t="s">
        <v>231</v>
      </c>
      <c r="B1359" s="1" t="s">
        <v>5877</v>
      </c>
      <c r="C1359" s="1" t="s">
        <v>5835</v>
      </c>
      <c r="D1359" s="2">
        <v>45379</v>
      </c>
      <c r="E1359">
        <v>234538</v>
      </c>
      <c r="F1359">
        <v>353</v>
      </c>
      <c r="G1359">
        <v>0</v>
      </c>
      <c r="H1359" s="1" t="s">
        <v>5833</v>
      </c>
      <c r="I1359" s="1" t="s">
        <v>6314</v>
      </c>
      <c r="J1359" s="1" t="s">
        <v>6245</v>
      </c>
      <c r="K1359">
        <v>18</v>
      </c>
      <c r="L1359" s="1" t="s">
        <v>6256</v>
      </c>
      <c r="M1359" s="1" t="s">
        <v>6242</v>
      </c>
      <c r="N1359">
        <v>81413</v>
      </c>
      <c r="O1359" s="1" t="s">
        <v>6243</v>
      </c>
      <c r="P1359" s="2">
        <v>42831</v>
      </c>
      <c r="Q1359" s="2">
        <v>45262</v>
      </c>
      <c r="R1359" s="1" t="s">
        <v>6904</v>
      </c>
      <c r="S1359" s="1" t="s">
        <v>6905</v>
      </c>
      <c r="T1359" s="1" t="s">
        <v>28</v>
      </c>
      <c r="U1359">
        <v>1431</v>
      </c>
      <c r="V1359" s="1" t="s">
        <v>24</v>
      </c>
      <c r="W1359" s="1" t="s">
        <v>20</v>
      </c>
      <c r="X1359" s="2">
        <f t="shared" ca="1" si="21"/>
        <v>45937</v>
      </c>
      <c r="Y1359" s="1">
        <f ca="1">ROUND(YEARFRAC(Merge1[[#This Row],[Join_Date]],Merge1[[#This Row],[Today]], 3),0)</f>
        <v>9</v>
      </c>
      <c r="Z1359" s="1" t="str" cm="1">
        <f t="array" aca="1" ref="Z1359" ca="1">_xlfn.IFS(
   Merge1[[#This Row],[Customer Tenure]]&lt;=2,"New",
   Merge1[[#This Row],[Customer Tenure]]&lt;=5,"Emerging",
  Merge1[[#This Row],[Customer Tenure]]&lt;9,"Established",
   TRUE,"Loyal"
)</f>
        <v>Loyal</v>
      </c>
      <c r="AA1359" s="1" t="str" cm="1">
        <f t="array" ref="AA1359">_xlfn.IFS(Merge1[[#This Row],[Income]]&lt;=30000,"Low",Merge1[[#This Row],[Income]]&lt;=60000,"Medium",Merge1[[#This Row],[Income]]&lt;=100000,"High", Merge1[[#This Row],[Income]]&gt;100000," Premium")</f>
        <v>High</v>
      </c>
      <c r="AB1359" s="1" t="str" cm="1">
        <f t="array" ref="AB1359">_xlfn.IFS(Merge1[[#This Row],[Age]]&lt;= 28,"Gen Z", Merge1[[#This Row],[Age]]&lt;=44,"Millennials", Merge1[[#This Row],[Age]]&lt;=60,"Gen X", Merge1[[#This Row],[Age]]&gt;60,"Baby Boomers")</f>
        <v>Gen Z</v>
      </c>
      <c r="AC1359" s="1" t="str" cm="1">
        <f t="array" ref="AC1359">_xlfn.IFS(
    Merge1[[#This Row],[Balance]]&lt;=50000,"Low",
    Merge1[[#This Row],[Balance]]&lt;=200000,"Medium",
    Merge1[[#This Row],[Balance]]&gt;200000,"High"
)</f>
        <v>High</v>
      </c>
    </row>
    <row r="1360" spans="1:29" x14ac:dyDescent="0.25">
      <c r="A1360" s="1" t="s">
        <v>1963</v>
      </c>
      <c r="B1360" s="1" t="s">
        <v>5872</v>
      </c>
      <c r="C1360" s="1" t="s">
        <v>5835</v>
      </c>
      <c r="D1360" s="2">
        <v>44719</v>
      </c>
      <c r="E1360">
        <v>181429</v>
      </c>
      <c r="F1360">
        <v>458</v>
      </c>
      <c r="G1360">
        <v>0</v>
      </c>
      <c r="H1360" s="1" t="s">
        <v>5833</v>
      </c>
      <c r="I1360" s="1" t="s">
        <v>6749</v>
      </c>
      <c r="J1360" s="1" t="s">
        <v>6245</v>
      </c>
      <c r="K1360">
        <v>71</v>
      </c>
      <c r="L1360" s="1" t="s">
        <v>6256</v>
      </c>
      <c r="M1360" s="1" t="s">
        <v>6266</v>
      </c>
      <c r="N1360">
        <v>199436</v>
      </c>
      <c r="O1360" s="1" t="s">
        <v>6252</v>
      </c>
      <c r="P1360" s="2">
        <v>44100</v>
      </c>
      <c r="Q1360" s="2">
        <v>45564</v>
      </c>
      <c r="R1360" s="1" t="s">
        <v>6897</v>
      </c>
      <c r="S1360" s="1" t="s">
        <v>6898</v>
      </c>
      <c r="T1360" s="1" t="s">
        <v>23</v>
      </c>
      <c r="U1360">
        <v>8592</v>
      </c>
      <c r="V1360" s="1" t="s">
        <v>24</v>
      </c>
      <c r="W1360" s="1" t="s">
        <v>45</v>
      </c>
      <c r="X1360" s="2">
        <f t="shared" ca="1" si="21"/>
        <v>45937</v>
      </c>
      <c r="Y1360" s="1">
        <f ca="1">ROUND(YEARFRAC(Merge1[[#This Row],[Join_Date]],Merge1[[#This Row],[Today]], 3),0)</f>
        <v>5</v>
      </c>
      <c r="Z1360" s="1" t="str" cm="1">
        <f t="array" aca="1" ref="Z1360" ca="1">_xlfn.IFS(
   Merge1[[#This Row],[Customer Tenure]]&lt;=2,"New",
   Merge1[[#This Row],[Customer Tenure]]&lt;=5,"Emerging",
  Merge1[[#This Row],[Customer Tenure]]&lt;9,"Established",
   TRUE,"Loyal"
)</f>
        <v>Emerging</v>
      </c>
      <c r="AA1360" s="1" t="str" cm="1">
        <f t="array" ref="AA1360">_xlfn.IFS(Merge1[[#This Row],[Income]]&lt;=30000,"Low",Merge1[[#This Row],[Income]]&lt;=60000,"Medium",Merge1[[#This Row],[Income]]&lt;=100000,"High", Merge1[[#This Row],[Income]]&gt;100000," Premium")</f>
        <v xml:space="preserve"> Premium</v>
      </c>
      <c r="AB1360" s="1" t="str" cm="1">
        <f t="array" ref="AB1360">_xlfn.IFS(Merge1[[#This Row],[Age]]&lt;= 28,"Gen Z", Merge1[[#This Row],[Age]]&lt;=44,"Millennials", Merge1[[#This Row],[Age]]&lt;=60,"Gen X", Merge1[[#This Row],[Age]]&gt;60,"Baby Boomers")</f>
        <v>Baby Boomers</v>
      </c>
      <c r="AC1360" s="1" t="str" cm="1">
        <f t="array" ref="AC1360">_xlfn.IFS(
    Merge1[[#This Row],[Balance]]&lt;=50000,"Low",
    Merge1[[#This Row],[Balance]]&lt;=200000,"Medium",
    Merge1[[#This Row],[Balance]]&gt;200000,"High"
)</f>
        <v>Medium</v>
      </c>
    </row>
    <row r="1361" spans="1:29" x14ac:dyDescent="0.25">
      <c r="A1361" s="1" t="s">
        <v>716</v>
      </c>
      <c r="B1361" s="1" t="s">
        <v>5888</v>
      </c>
      <c r="C1361" s="1" t="s">
        <v>5842</v>
      </c>
      <c r="D1361" s="2">
        <v>44318</v>
      </c>
      <c r="E1361">
        <v>457666</v>
      </c>
      <c r="F1361">
        <v>607</v>
      </c>
      <c r="G1361">
        <v>0</v>
      </c>
      <c r="H1361" s="1" t="s">
        <v>5833</v>
      </c>
      <c r="I1361" s="1" t="s">
        <v>6862</v>
      </c>
      <c r="J1361" s="1" t="s">
        <v>6245</v>
      </c>
      <c r="K1361">
        <v>63</v>
      </c>
      <c r="L1361" s="1" t="s">
        <v>6260</v>
      </c>
      <c r="M1361" s="1" t="s">
        <v>6257</v>
      </c>
      <c r="N1361">
        <v>21969</v>
      </c>
      <c r="O1361" s="1" t="s">
        <v>6248</v>
      </c>
      <c r="P1361" s="2">
        <v>45488</v>
      </c>
      <c r="Q1361" s="2">
        <v>45491</v>
      </c>
      <c r="R1361" s="1" t="s">
        <v>6891</v>
      </c>
      <c r="S1361" s="1" t="s">
        <v>6895</v>
      </c>
      <c r="T1361" s="1" t="s">
        <v>9</v>
      </c>
      <c r="U1361">
        <v>5778</v>
      </c>
      <c r="V1361" s="1" t="s">
        <v>15</v>
      </c>
      <c r="W1361" s="1" t="s">
        <v>20</v>
      </c>
      <c r="X1361" s="2">
        <f t="shared" ca="1" si="21"/>
        <v>45937</v>
      </c>
      <c r="Y1361" s="1">
        <f ca="1">ROUND(YEARFRAC(Merge1[[#This Row],[Join_Date]],Merge1[[#This Row],[Today]], 3),0)</f>
        <v>1</v>
      </c>
      <c r="Z1361" s="1" t="str" cm="1">
        <f t="array" aca="1" ref="Z1361" ca="1">_xlfn.IFS(
   Merge1[[#This Row],[Customer Tenure]]&lt;=2,"New",
   Merge1[[#This Row],[Customer Tenure]]&lt;=5,"Emerging",
  Merge1[[#This Row],[Customer Tenure]]&lt;9,"Established",
   TRUE,"Loyal"
)</f>
        <v>New</v>
      </c>
      <c r="AA1361" s="1" t="str" cm="1">
        <f t="array" ref="AA1361">_xlfn.IFS(Merge1[[#This Row],[Income]]&lt;=30000,"Low",Merge1[[#This Row],[Income]]&lt;=60000,"Medium",Merge1[[#This Row],[Income]]&lt;=100000,"High", Merge1[[#This Row],[Income]]&gt;100000," Premium")</f>
        <v>Low</v>
      </c>
      <c r="AB1361" s="1" t="str" cm="1">
        <f t="array" ref="AB1361">_xlfn.IFS(Merge1[[#This Row],[Age]]&lt;= 28,"Gen Z", Merge1[[#This Row],[Age]]&lt;=44,"Millennials", Merge1[[#This Row],[Age]]&lt;=60,"Gen X", Merge1[[#This Row],[Age]]&gt;60,"Baby Boomers")</f>
        <v>Baby Boomers</v>
      </c>
      <c r="AC1361" s="1" t="str" cm="1">
        <f t="array" ref="AC1361">_xlfn.IFS(
    Merge1[[#This Row],[Balance]]&lt;=50000,"Low",
    Merge1[[#This Row],[Balance]]&lt;=200000,"Medium",
    Merge1[[#This Row],[Balance]]&gt;200000,"High"
)</f>
        <v>High</v>
      </c>
    </row>
    <row r="1362" spans="1:29" x14ac:dyDescent="0.25">
      <c r="A1362" s="1" t="s">
        <v>97</v>
      </c>
      <c r="B1362" s="1" t="s">
        <v>5986</v>
      </c>
      <c r="C1362" s="1" t="s">
        <v>5835</v>
      </c>
      <c r="D1362" s="2">
        <v>42891</v>
      </c>
      <c r="E1362">
        <v>50940</v>
      </c>
      <c r="F1362">
        <v>829</v>
      </c>
      <c r="G1362">
        <v>0</v>
      </c>
      <c r="H1362" s="1" t="s">
        <v>5833</v>
      </c>
      <c r="I1362" s="1" t="s">
        <v>6675</v>
      </c>
      <c r="J1362" s="1" t="s">
        <v>6240</v>
      </c>
      <c r="K1362">
        <v>53</v>
      </c>
      <c r="L1362" s="1" t="s">
        <v>6241</v>
      </c>
      <c r="M1362" s="1" t="s">
        <v>6251</v>
      </c>
      <c r="N1362">
        <v>161398</v>
      </c>
      <c r="O1362" s="1" t="s">
        <v>6243</v>
      </c>
      <c r="P1362" s="2">
        <v>43009</v>
      </c>
      <c r="Q1362" s="2">
        <v>45326</v>
      </c>
      <c r="R1362" s="1" t="s">
        <v>6885</v>
      </c>
      <c r="S1362" s="1" t="s">
        <v>6886</v>
      </c>
      <c r="T1362" s="1" t="s">
        <v>9</v>
      </c>
      <c r="U1362">
        <v>2828</v>
      </c>
      <c r="V1362" s="1" t="s">
        <v>24</v>
      </c>
      <c r="W1362" s="1" t="s">
        <v>25</v>
      </c>
      <c r="X1362" s="2">
        <f t="shared" ca="1" si="21"/>
        <v>45937</v>
      </c>
      <c r="Y1362" s="1">
        <f ca="1">ROUND(YEARFRAC(Merge1[[#This Row],[Join_Date]],Merge1[[#This Row],[Today]], 3),0)</f>
        <v>8</v>
      </c>
      <c r="Z1362" s="1" t="str" cm="1">
        <f t="array" aca="1" ref="Z1362" ca="1">_xlfn.IFS(
   Merge1[[#This Row],[Customer Tenure]]&lt;=2,"New",
   Merge1[[#This Row],[Customer Tenure]]&lt;=5,"Emerging",
  Merge1[[#This Row],[Customer Tenure]]&lt;9,"Established",
   TRUE,"Loyal"
)</f>
        <v>Established</v>
      </c>
      <c r="AA1362" s="1" t="str" cm="1">
        <f t="array" ref="AA1362">_xlfn.IFS(Merge1[[#This Row],[Income]]&lt;=30000,"Low",Merge1[[#This Row],[Income]]&lt;=60000,"Medium",Merge1[[#This Row],[Income]]&lt;=100000,"High", Merge1[[#This Row],[Income]]&gt;100000," Premium")</f>
        <v xml:space="preserve"> Premium</v>
      </c>
      <c r="AB1362" s="1" t="str" cm="1">
        <f t="array" ref="AB1362">_xlfn.IFS(Merge1[[#This Row],[Age]]&lt;= 28,"Gen Z", Merge1[[#This Row],[Age]]&lt;=44,"Millennials", Merge1[[#This Row],[Age]]&lt;=60,"Gen X", Merge1[[#This Row],[Age]]&gt;60,"Baby Boomers")</f>
        <v>Gen X</v>
      </c>
      <c r="AC1362" s="1" t="str" cm="1">
        <f t="array" ref="AC1362">_xlfn.IFS(
    Merge1[[#This Row],[Balance]]&lt;=50000,"Low",
    Merge1[[#This Row],[Balance]]&lt;=200000,"Medium",
    Merge1[[#This Row],[Balance]]&gt;200000,"High"
)</f>
        <v>Medium</v>
      </c>
    </row>
    <row r="1363" spans="1:29" x14ac:dyDescent="0.25">
      <c r="A1363" s="1" t="s">
        <v>2038</v>
      </c>
      <c r="B1363" s="1" t="s">
        <v>6034</v>
      </c>
      <c r="C1363" s="1" t="s">
        <v>5835</v>
      </c>
      <c r="D1363" s="2">
        <v>42823</v>
      </c>
      <c r="E1363">
        <v>199298</v>
      </c>
      <c r="F1363">
        <v>625</v>
      </c>
      <c r="G1363">
        <v>0</v>
      </c>
      <c r="H1363" s="1" t="s">
        <v>5838</v>
      </c>
      <c r="I1363" s="1" t="s">
        <v>6539</v>
      </c>
      <c r="J1363" s="1" t="s">
        <v>6245</v>
      </c>
      <c r="K1363">
        <v>74</v>
      </c>
      <c r="L1363" s="1" t="s">
        <v>6246</v>
      </c>
      <c r="M1363" s="1" t="s">
        <v>6242</v>
      </c>
      <c r="N1363">
        <v>102970</v>
      </c>
      <c r="O1363" s="1" t="s">
        <v>6248</v>
      </c>
      <c r="P1363" s="2">
        <v>43335</v>
      </c>
      <c r="Q1363" s="2">
        <v>45285</v>
      </c>
      <c r="R1363" s="1" t="s">
        <v>6904</v>
      </c>
      <c r="S1363" s="1" t="s">
        <v>6905</v>
      </c>
      <c r="T1363" s="1" t="s">
        <v>28</v>
      </c>
      <c r="U1363">
        <v>5627</v>
      </c>
      <c r="V1363" s="1" t="s">
        <v>15</v>
      </c>
      <c r="W1363" s="1" t="s">
        <v>45</v>
      </c>
      <c r="X1363" s="2">
        <f t="shared" ca="1" si="21"/>
        <v>45937</v>
      </c>
      <c r="Y1363" s="1">
        <f ca="1">ROUND(YEARFRAC(Merge1[[#This Row],[Join_Date]],Merge1[[#This Row],[Today]], 3),0)</f>
        <v>7</v>
      </c>
      <c r="Z1363" s="1" t="str" cm="1">
        <f t="array" aca="1" ref="Z1363" ca="1">_xlfn.IFS(
   Merge1[[#This Row],[Customer Tenure]]&lt;=2,"New",
   Merge1[[#This Row],[Customer Tenure]]&lt;=5,"Emerging",
  Merge1[[#This Row],[Customer Tenure]]&lt;9,"Established",
   TRUE,"Loyal"
)</f>
        <v>Established</v>
      </c>
      <c r="AA1363" s="1" t="str" cm="1">
        <f t="array" ref="AA1363">_xlfn.IFS(Merge1[[#This Row],[Income]]&lt;=30000,"Low",Merge1[[#This Row],[Income]]&lt;=60000,"Medium",Merge1[[#This Row],[Income]]&lt;=100000,"High", Merge1[[#This Row],[Income]]&gt;100000," Premium")</f>
        <v xml:space="preserve"> Premium</v>
      </c>
      <c r="AB1363" s="1" t="str" cm="1">
        <f t="array" ref="AB1363">_xlfn.IFS(Merge1[[#This Row],[Age]]&lt;= 28,"Gen Z", Merge1[[#This Row],[Age]]&lt;=44,"Millennials", Merge1[[#This Row],[Age]]&lt;=60,"Gen X", Merge1[[#This Row],[Age]]&gt;60,"Baby Boomers")</f>
        <v>Baby Boomers</v>
      </c>
      <c r="AC1363" s="1" t="str" cm="1">
        <f t="array" ref="AC1363">_xlfn.IFS(
    Merge1[[#This Row],[Balance]]&lt;=50000,"Low",
    Merge1[[#This Row],[Balance]]&lt;=200000,"Medium",
    Merge1[[#This Row],[Balance]]&gt;200000,"High"
)</f>
        <v>Medium</v>
      </c>
    </row>
    <row r="1364" spans="1:29" x14ac:dyDescent="0.25">
      <c r="A1364" s="1" t="s">
        <v>2040</v>
      </c>
      <c r="B1364" s="1" t="s">
        <v>5907</v>
      </c>
      <c r="C1364" s="1" t="s">
        <v>5842</v>
      </c>
      <c r="D1364" s="2">
        <v>45378</v>
      </c>
      <c r="E1364">
        <v>80201</v>
      </c>
      <c r="F1364">
        <v>372</v>
      </c>
      <c r="G1364">
        <v>242474</v>
      </c>
      <c r="H1364" s="1" t="s">
        <v>5833</v>
      </c>
      <c r="I1364" s="1" t="s">
        <v>6341</v>
      </c>
      <c r="J1364" s="1" t="s">
        <v>6245</v>
      </c>
      <c r="K1364">
        <v>23</v>
      </c>
      <c r="L1364" s="1" t="s">
        <v>6260</v>
      </c>
      <c r="M1364" s="1" t="s">
        <v>6251</v>
      </c>
      <c r="N1364">
        <v>84772</v>
      </c>
      <c r="O1364" s="1" t="s">
        <v>6243</v>
      </c>
      <c r="P1364" s="2">
        <v>43341</v>
      </c>
      <c r="Q1364" s="2">
        <v>45832</v>
      </c>
      <c r="R1364" s="1" t="s">
        <v>6883</v>
      </c>
      <c r="S1364" s="1" t="s">
        <v>6910</v>
      </c>
      <c r="T1364" s="1" t="s">
        <v>9</v>
      </c>
      <c r="U1364">
        <v>1205</v>
      </c>
      <c r="V1364" s="1" t="s">
        <v>24</v>
      </c>
      <c r="W1364" s="1" t="s">
        <v>20</v>
      </c>
      <c r="X1364" s="2">
        <f t="shared" ca="1" si="21"/>
        <v>45937</v>
      </c>
      <c r="Y1364" s="1">
        <f ca="1">ROUND(YEARFRAC(Merge1[[#This Row],[Join_Date]],Merge1[[#This Row],[Today]], 3),0)</f>
        <v>7</v>
      </c>
      <c r="Z1364" s="1" t="str" cm="1">
        <f t="array" aca="1" ref="Z1364" ca="1">_xlfn.IFS(
   Merge1[[#This Row],[Customer Tenure]]&lt;=2,"New",
   Merge1[[#This Row],[Customer Tenure]]&lt;=5,"Emerging",
  Merge1[[#This Row],[Customer Tenure]]&lt;9,"Established",
   TRUE,"Loyal"
)</f>
        <v>Established</v>
      </c>
      <c r="AA1364" s="1" t="str" cm="1">
        <f t="array" ref="AA1364">_xlfn.IFS(Merge1[[#This Row],[Income]]&lt;=30000,"Low",Merge1[[#This Row],[Income]]&lt;=60000,"Medium",Merge1[[#This Row],[Income]]&lt;=100000,"High", Merge1[[#This Row],[Income]]&gt;100000," Premium")</f>
        <v>High</v>
      </c>
      <c r="AB1364" s="1" t="str" cm="1">
        <f t="array" ref="AB1364">_xlfn.IFS(Merge1[[#This Row],[Age]]&lt;= 28,"Gen Z", Merge1[[#This Row],[Age]]&lt;=44,"Millennials", Merge1[[#This Row],[Age]]&lt;=60,"Gen X", Merge1[[#This Row],[Age]]&gt;60,"Baby Boomers")</f>
        <v>Gen Z</v>
      </c>
      <c r="AC1364" s="1" t="str" cm="1">
        <f t="array" ref="AC1364">_xlfn.IFS(
    Merge1[[#This Row],[Balance]]&lt;=50000,"Low",
    Merge1[[#This Row],[Balance]]&lt;=200000,"Medium",
    Merge1[[#This Row],[Balance]]&gt;200000,"High"
)</f>
        <v>Medium</v>
      </c>
    </row>
    <row r="1365" spans="1:29" x14ac:dyDescent="0.25">
      <c r="A1365" s="1" t="s">
        <v>796</v>
      </c>
      <c r="B1365" s="1" t="s">
        <v>6230</v>
      </c>
      <c r="C1365" s="1" t="s">
        <v>5842</v>
      </c>
      <c r="D1365" s="2">
        <v>43330</v>
      </c>
      <c r="E1365">
        <v>308135</v>
      </c>
      <c r="F1365">
        <v>460</v>
      </c>
      <c r="G1365">
        <v>0</v>
      </c>
      <c r="H1365" s="1" t="s">
        <v>5850</v>
      </c>
      <c r="I1365" s="1" t="s">
        <v>6581</v>
      </c>
      <c r="J1365" s="1" t="s">
        <v>6245</v>
      </c>
      <c r="K1365">
        <v>30</v>
      </c>
      <c r="L1365" s="1" t="s">
        <v>6246</v>
      </c>
      <c r="M1365" s="1" t="s">
        <v>6251</v>
      </c>
      <c r="N1365">
        <v>146446</v>
      </c>
      <c r="O1365" s="1" t="s">
        <v>6243</v>
      </c>
      <c r="P1365" s="2">
        <v>42770</v>
      </c>
      <c r="Q1365" s="2">
        <v>45575</v>
      </c>
      <c r="R1365" s="1" t="s">
        <v>6912</v>
      </c>
      <c r="S1365" s="1" t="s">
        <v>6917</v>
      </c>
      <c r="T1365" s="1" t="s">
        <v>14</v>
      </c>
      <c r="U1365">
        <v>6239</v>
      </c>
      <c r="V1365" s="1" t="s">
        <v>10</v>
      </c>
      <c r="W1365" s="1" t="s">
        <v>55</v>
      </c>
      <c r="X1365" s="2">
        <f t="shared" ca="1" si="21"/>
        <v>45937</v>
      </c>
      <c r="Y1365" s="1">
        <f ca="1">ROUND(YEARFRAC(Merge1[[#This Row],[Join_Date]],Merge1[[#This Row],[Today]], 3),0)</f>
        <v>9</v>
      </c>
      <c r="Z1365" s="1" t="str" cm="1">
        <f t="array" aca="1" ref="Z1365" ca="1">_xlfn.IFS(
   Merge1[[#This Row],[Customer Tenure]]&lt;=2,"New",
   Merge1[[#This Row],[Customer Tenure]]&lt;=5,"Emerging",
  Merge1[[#This Row],[Customer Tenure]]&lt;9,"Established",
   TRUE,"Loyal"
)</f>
        <v>Loyal</v>
      </c>
      <c r="AA1365" s="1" t="str" cm="1">
        <f t="array" ref="AA1365">_xlfn.IFS(Merge1[[#This Row],[Income]]&lt;=30000,"Low",Merge1[[#This Row],[Income]]&lt;=60000,"Medium",Merge1[[#This Row],[Income]]&lt;=100000,"High", Merge1[[#This Row],[Income]]&gt;100000," Premium")</f>
        <v xml:space="preserve"> Premium</v>
      </c>
      <c r="AB1365" s="1" t="str" cm="1">
        <f t="array" ref="AB1365">_xlfn.IFS(Merge1[[#This Row],[Age]]&lt;= 28,"Gen Z", Merge1[[#This Row],[Age]]&lt;=44,"Millennials", Merge1[[#This Row],[Age]]&lt;=60,"Gen X", Merge1[[#This Row],[Age]]&gt;60,"Baby Boomers")</f>
        <v>Millennials</v>
      </c>
      <c r="AC1365" s="1" t="str" cm="1">
        <f t="array" ref="AC1365">_xlfn.IFS(
    Merge1[[#This Row],[Balance]]&lt;=50000,"Low",
    Merge1[[#This Row],[Balance]]&lt;=200000,"Medium",
    Merge1[[#This Row],[Balance]]&gt;200000,"High"
)</f>
        <v>High</v>
      </c>
    </row>
    <row r="1366" spans="1:29" x14ac:dyDescent="0.25">
      <c r="A1366" s="1" t="s">
        <v>543</v>
      </c>
      <c r="B1366" s="1" t="s">
        <v>6080</v>
      </c>
      <c r="C1366" s="1" t="s">
        <v>5846</v>
      </c>
      <c r="D1366" s="2">
        <v>45679</v>
      </c>
      <c r="E1366">
        <v>445414</v>
      </c>
      <c r="F1366">
        <v>675</v>
      </c>
      <c r="G1366">
        <v>0</v>
      </c>
      <c r="H1366" s="1" t="s">
        <v>5833</v>
      </c>
      <c r="I1366" s="1" t="s">
        <v>6469</v>
      </c>
      <c r="J1366" s="1" t="s">
        <v>6245</v>
      </c>
      <c r="K1366">
        <v>33</v>
      </c>
      <c r="L1366" s="1" t="s">
        <v>6241</v>
      </c>
      <c r="M1366" s="1" t="s">
        <v>6242</v>
      </c>
      <c r="N1366">
        <v>77372</v>
      </c>
      <c r="O1366" s="1" t="s">
        <v>6243</v>
      </c>
      <c r="P1366" s="2">
        <v>42292</v>
      </c>
      <c r="Q1366" s="2">
        <v>45230</v>
      </c>
      <c r="R1366" s="1" t="s">
        <v>6912</v>
      </c>
      <c r="S1366" s="1" t="s">
        <v>6913</v>
      </c>
      <c r="T1366" s="1" t="s">
        <v>14</v>
      </c>
      <c r="U1366">
        <v>9059</v>
      </c>
      <c r="V1366" s="1" t="s">
        <v>10</v>
      </c>
      <c r="W1366" s="1" t="s">
        <v>40</v>
      </c>
      <c r="X1366" s="2">
        <f t="shared" ca="1" si="21"/>
        <v>45937</v>
      </c>
      <c r="Y1366" s="1">
        <f ca="1">ROUND(YEARFRAC(Merge1[[#This Row],[Join_Date]],Merge1[[#This Row],[Today]], 3),0)</f>
        <v>10</v>
      </c>
      <c r="Z1366" s="1" t="str" cm="1">
        <f t="array" aca="1" ref="Z1366" ca="1">_xlfn.IFS(
   Merge1[[#This Row],[Customer Tenure]]&lt;=2,"New",
   Merge1[[#This Row],[Customer Tenure]]&lt;=5,"Emerging",
  Merge1[[#This Row],[Customer Tenure]]&lt;9,"Established",
   TRUE,"Loyal"
)</f>
        <v>Loyal</v>
      </c>
      <c r="AA1366" s="1" t="str" cm="1">
        <f t="array" ref="AA1366">_xlfn.IFS(Merge1[[#This Row],[Income]]&lt;=30000,"Low",Merge1[[#This Row],[Income]]&lt;=60000,"Medium",Merge1[[#This Row],[Income]]&lt;=100000,"High", Merge1[[#This Row],[Income]]&gt;100000," Premium")</f>
        <v>High</v>
      </c>
      <c r="AB1366" s="1" t="str" cm="1">
        <f t="array" ref="AB1366">_xlfn.IFS(Merge1[[#This Row],[Age]]&lt;= 28,"Gen Z", Merge1[[#This Row],[Age]]&lt;=44,"Millennials", Merge1[[#This Row],[Age]]&lt;=60,"Gen X", Merge1[[#This Row],[Age]]&gt;60,"Baby Boomers")</f>
        <v>Millennials</v>
      </c>
      <c r="AC1366" s="1" t="str" cm="1">
        <f t="array" ref="AC1366">_xlfn.IFS(
    Merge1[[#This Row],[Balance]]&lt;=50000,"Low",
    Merge1[[#This Row],[Balance]]&lt;=200000,"Medium",
    Merge1[[#This Row],[Balance]]&gt;200000,"High"
)</f>
        <v>High</v>
      </c>
    </row>
    <row r="1367" spans="1:29" x14ac:dyDescent="0.25">
      <c r="A1367" s="1" t="s">
        <v>49</v>
      </c>
      <c r="B1367" s="1" t="s">
        <v>6013</v>
      </c>
      <c r="C1367" s="1" t="s">
        <v>5835</v>
      </c>
      <c r="D1367" s="2">
        <v>43400</v>
      </c>
      <c r="E1367">
        <v>291207</v>
      </c>
      <c r="F1367">
        <v>320</v>
      </c>
      <c r="G1367">
        <v>0</v>
      </c>
      <c r="H1367" s="1" t="s">
        <v>5833</v>
      </c>
      <c r="I1367" s="1" t="s">
        <v>6338</v>
      </c>
      <c r="J1367" s="1" t="s">
        <v>6245</v>
      </c>
      <c r="K1367">
        <v>66</v>
      </c>
      <c r="L1367" s="1" t="s">
        <v>6256</v>
      </c>
      <c r="M1367" s="1" t="s">
        <v>6257</v>
      </c>
      <c r="N1367">
        <v>66542</v>
      </c>
      <c r="O1367" s="1" t="s">
        <v>6243</v>
      </c>
      <c r="P1367" s="2">
        <v>43091</v>
      </c>
      <c r="Q1367" s="2">
        <v>45298</v>
      </c>
      <c r="R1367" s="1" t="s">
        <v>6902</v>
      </c>
      <c r="S1367" s="1" t="s">
        <v>6903</v>
      </c>
      <c r="T1367" s="1" t="s">
        <v>14</v>
      </c>
      <c r="U1367">
        <v>5315</v>
      </c>
      <c r="V1367" s="1" t="s">
        <v>19</v>
      </c>
      <c r="W1367" s="1" t="s">
        <v>11</v>
      </c>
      <c r="X1367" s="2">
        <f t="shared" ca="1" si="21"/>
        <v>45937</v>
      </c>
      <c r="Y1367" s="1">
        <f ca="1">ROUND(YEARFRAC(Merge1[[#This Row],[Join_Date]],Merge1[[#This Row],[Today]], 3),0)</f>
        <v>8</v>
      </c>
      <c r="Z1367" s="1" t="str" cm="1">
        <f t="array" aca="1" ref="Z1367" ca="1">_xlfn.IFS(
   Merge1[[#This Row],[Customer Tenure]]&lt;=2,"New",
   Merge1[[#This Row],[Customer Tenure]]&lt;=5,"Emerging",
  Merge1[[#This Row],[Customer Tenure]]&lt;9,"Established",
   TRUE,"Loyal"
)</f>
        <v>Established</v>
      </c>
      <c r="AA1367" s="1" t="str" cm="1">
        <f t="array" ref="AA1367">_xlfn.IFS(Merge1[[#This Row],[Income]]&lt;=30000,"Low",Merge1[[#This Row],[Income]]&lt;=60000,"Medium",Merge1[[#This Row],[Income]]&lt;=100000,"High", Merge1[[#This Row],[Income]]&gt;100000," Premium")</f>
        <v>High</v>
      </c>
      <c r="AB1367" s="1" t="str" cm="1">
        <f t="array" ref="AB1367">_xlfn.IFS(Merge1[[#This Row],[Age]]&lt;= 28,"Gen Z", Merge1[[#This Row],[Age]]&lt;=44,"Millennials", Merge1[[#This Row],[Age]]&lt;=60,"Gen X", Merge1[[#This Row],[Age]]&gt;60,"Baby Boomers")</f>
        <v>Baby Boomers</v>
      </c>
      <c r="AC1367" s="1" t="str" cm="1">
        <f t="array" ref="AC1367">_xlfn.IFS(
    Merge1[[#This Row],[Balance]]&lt;=50000,"Low",
    Merge1[[#This Row],[Balance]]&lt;=200000,"Medium",
    Merge1[[#This Row],[Balance]]&gt;200000,"High"
)</f>
        <v>High</v>
      </c>
    </row>
    <row r="1368" spans="1:29" x14ac:dyDescent="0.25">
      <c r="A1368" s="1" t="s">
        <v>327</v>
      </c>
      <c r="B1368" s="1" t="s">
        <v>6226</v>
      </c>
      <c r="C1368" s="1" t="s">
        <v>5835</v>
      </c>
      <c r="D1368" s="2">
        <v>43104</v>
      </c>
      <c r="E1368">
        <v>246536</v>
      </c>
      <c r="F1368">
        <v>528</v>
      </c>
      <c r="G1368">
        <v>70030</v>
      </c>
      <c r="H1368" s="1" t="s">
        <v>5838</v>
      </c>
      <c r="I1368" s="1" t="s">
        <v>6603</v>
      </c>
      <c r="J1368" s="1" t="s">
        <v>6245</v>
      </c>
      <c r="K1368">
        <v>52</v>
      </c>
      <c r="L1368" s="1" t="s">
        <v>6260</v>
      </c>
      <c r="M1368" s="1" t="s">
        <v>6254</v>
      </c>
      <c r="N1368">
        <v>55488</v>
      </c>
      <c r="O1368" s="1" t="s">
        <v>6243</v>
      </c>
      <c r="P1368" s="2">
        <v>44249</v>
      </c>
      <c r="Q1368" s="2">
        <v>45278</v>
      </c>
      <c r="R1368" s="1" t="s">
        <v>6904</v>
      </c>
      <c r="S1368" s="1" t="s">
        <v>6905</v>
      </c>
      <c r="T1368" s="1" t="s">
        <v>9</v>
      </c>
      <c r="U1368">
        <v>9718</v>
      </c>
      <c r="V1368" s="1" t="s">
        <v>24</v>
      </c>
      <c r="W1368" s="1" t="s">
        <v>45</v>
      </c>
      <c r="X1368" s="2">
        <f t="shared" ca="1" si="21"/>
        <v>45937</v>
      </c>
      <c r="Y1368" s="1">
        <f ca="1">ROUND(YEARFRAC(Merge1[[#This Row],[Join_Date]],Merge1[[#This Row],[Today]], 3),0)</f>
        <v>5</v>
      </c>
      <c r="Z1368" s="1" t="str" cm="1">
        <f t="array" aca="1" ref="Z1368" ca="1">_xlfn.IFS(
   Merge1[[#This Row],[Customer Tenure]]&lt;=2,"New",
   Merge1[[#This Row],[Customer Tenure]]&lt;=5,"Emerging",
  Merge1[[#This Row],[Customer Tenure]]&lt;9,"Established",
   TRUE,"Loyal"
)</f>
        <v>Emerging</v>
      </c>
      <c r="AA1368" s="1" t="str" cm="1">
        <f t="array" ref="AA1368">_xlfn.IFS(Merge1[[#This Row],[Income]]&lt;=30000,"Low",Merge1[[#This Row],[Income]]&lt;=60000,"Medium",Merge1[[#This Row],[Income]]&lt;=100000,"High", Merge1[[#This Row],[Income]]&gt;100000," Premium")</f>
        <v>Medium</v>
      </c>
      <c r="AB1368" s="1" t="str" cm="1">
        <f t="array" ref="AB1368">_xlfn.IFS(Merge1[[#This Row],[Age]]&lt;= 28,"Gen Z", Merge1[[#This Row],[Age]]&lt;=44,"Millennials", Merge1[[#This Row],[Age]]&lt;=60,"Gen X", Merge1[[#This Row],[Age]]&gt;60,"Baby Boomers")</f>
        <v>Gen X</v>
      </c>
      <c r="AC1368" s="1" t="str" cm="1">
        <f t="array" ref="AC1368">_xlfn.IFS(
    Merge1[[#This Row],[Balance]]&lt;=50000,"Low",
    Merge1[[#This Row],[Balance]]&lt;=200000,"Medium",
    Merge1[[#This Row],[Balance]]&gt;200000,"High"
)</f>
        <v>High</v>
      </c>
    </row>
    <row r="1369" spans="1:29" x14ac:dyDescent="0.25">
      <c r="A1369" s="1" t="s">
        <v>492</v>
      </c>
      <c r="B1369" s="1" t="s">
        <v>6071</v>
      </c>
      <c r="C1369" s="1" t="s">
        <v>5835</v>
      </c>
      <c r="D1369" s="2">
        <v>45883</v>
      </c>
      <c r="E1369">
        <v>434474</v>
      </c>
      <c r="F1369">
        <v>480</v>
      </c>
      <c r="G1369">
        <v>0</v>
      </c>
      <c r="H1369" s="1" t="s">
        <v>5833</v>
      </c>
      <c r="I1369" s="1" t="s">
        <v>6513</v>
      </c>
      <c r="J1369" s="1" t="s">
        <v>6240</v>
      </c>
      <c r="K1369">
        <v>40</v>
      </c>
      <c r="L1369" s="1" t="s">
        <v>6256</v>
      </c>
      <c r="M1369" s="1" t="s">
        <v>6251</v>
      </c>
      <c r="N1369">
        <v>183268</v>
      </c>
      <c r="O1369" s="1" t="s">
        <v>6248</v>
      </c>
      <c r="P1369" s="2">
        <v>43742</v>
      </c>
      <c r="Q1369" s="2">
        <v>45455</v>
      </c>
      <c r="R1369" s="1" t="s">
        <v>6883</v>
      </c>
      <c r="S1369" s="1" t="s">
        <v>6884</v>
      </c>
      <c r="T1369" s="1" t="s">
        <v>23</v>
      </c>
      <c r="U1369">
        <v>8087</v>
      </c>
      <c r="V1369" s="1" t="s">
        <v>15</v>
      </c>
      <c r="W1369" s="1" t="s">
        <v>40</v>
      </c>
      <c r="X1369" s="2">
        <f t="shared" ca="1" si="21"/>
        <v>45937</v>
      </c>
      <c r="Y1369" s="1">
        <f ca="1">ROUND(YEARFRAC(Merge1[[#This Row],[Join_Date]],Merge1[[#This Row],[Today]], 3),0)</f>
        <v>6</v>
      </c>
      <c r="Z1369" s="1" t="str" cm="1">
        <f t="array" aca="1" ref="Z1369" ca="1">_xlfn.IFS(
   Merge1[[#This Row],[Customer Tenure]]&lt;=2,"New",
   Merge1[[#This Row],[Customer Tenure]]&lt;=5,"Emerging",
  Merge1[[#This Row],[Customer Tenure]]&lt;9,"Established",
   TRUE,"Loyal"
)</f>
        <v>Established</v>
      </c>
      <c r="AA1369" s="1" t="str" cm="1">
        <f t="array" ref="AA1369">_xlfn.IFS(Merge1[[#This Row],[Income]]&lt;=30000,"Low",Merge1[[#This Row],[Income]]&lt;=60000,"Medium",Merge1[[#This Row],[Income]]&lt;=100000,"High", Merge1[[#This Row],[Income]]&gt;100000," Premium")</f>
        <v xml:space="preserve"> Premium</v>
      </c>
      <c r="AB1369" s="1" t="str" cm="1">
        <f t="array" ref="AB1369">_xlfn.IFS(Merge1[[#This Row],[Age]]&lt;= 28,"Gen Z", Merge1[[#This Row],[Age]]&lt;=44,"Millennials", Merge1[[#This Row],[Age]]&lt;=60,"Gen X", Merge1[[#This Row],[Age]]&gt;60,"Baby Boomers")</f>
        <v>Millennials</v>
      </c>
      <c r="AC1369" s="1" t="str" cm="1">
        <f t="array" ref="AC1369">_xlfn.IFS(
    Merge1[[#This Row],[Balance]]&lt;=50000,"Low",
    Merge1[[#This Row],[Balance]]&lt;=200000,"Medium",
    Merge1[[#This Row],[Balance]]&gt;200000,"High"
)</f>
        <v>High</v>
      </c>
    </row>
    <row r="1370" spans="1:29" x14ac:dyDescent="0.25">
      <c r="A1370" s="1" t="s">
        <v>910</v>
      </c>
      <c r="B1370" s="1" t="s">
        <v>5986</v>
      </c>
      <c r="C1370" s="1" t="s">
        <v>5835</v>
      </c>
      <c r="D1370" s="2">
        <v>44155</v>
      </c>
      <c r="E1370">
        <v>306081</v>
      </c>
      <c r="F1370">
        <v>412</v>
      </c>
      <c r="G1370">
        <v>0</v>
      </c>
      <c r="H1370" s="1" t="s">
        <v>5833</v>
      </c>
      <c r="I1370" s="1" t="s">
        <v>6675</v>
      </c>
      <c r="J1370" s="1" t="s">
        <v>6240</v>
      </c>
      <c r="K1370">
        <v>53</v>
      </c>
      <c r="L1370" s="1" t="s">
        <v>6241</v>
      </c>
      <c r="M1370" s="1" t="s">
        <v>6251</v>
      </c>
      <c r="N1370">
        <v>161398</v>
      </c>
      <c r="O1370" s="1" t="s">
        <v>6243</v>
      </c>
      <c r="P1370" s="2">
        <v>43009</v>
      </c>
      <c r="Q1370" s="2">
        <v>45670</v>
      </c>
      <c r="R1370" s="1" t="s">
        <v>6902</v>
      </c>
      <c r="S1370" s="1" t="s">
        <v>6908</v>
      </c>
      <c r="T1370" s="1" t="s">
        <v>23</v>
      </c>
      <c r="U1370">
        <v>9355</v>
      </c>
      <c r="V1370" s="1" t="s">
        <v>24</v>
      </c>
      <c r="W1370" s="1" t="s">
        <v>106</v>
      </c>
      <c r="X1370" s="2">
        <f t="shared" ca="1" si="21"/>
        <v>45937</v>
      </c>
      <c r="Y1370" s="1">
        <f ca="1">ROUND(YEARFRAC(Merge1[[#This Row],[Join_Date]],Merge1[[#This Row],[Today]], 3),0)</f>
        <v>8</v>
      </c>
      <c r="Z1370" s="1" t="str" cm="1">
        <f t="array" aca="1" ref="Z1370" ca="1">_xlfn.IFS(
   Merge1[[#This Row],[Customer Tenure]]&lt;=2,"New",
   Merge1[[#This Row],[Customer Tenure]]&lt;=5,"Emerging",
  Merge1[[#This Row],[Customer Tenure]]&lt;9,"Established",
   TRUE,"Loyal"
)</f>
        <v>Established</v>
      </c>
      <c r="AA1370" s="1" t="str" cm="1">
        <f t="array" ref="AA1370">_xlfn.IFS(Merge1[[#This Row],[Income]]&lt;=30000,"Low",Merge1[[#This Row],[Income]]&lt;=60000,"Medium",Merge1[[#This Row],[Income]]&lt;=100000,"High", Merge1[[#This Row],[Income]]&gt;100000," Premium")</f>
        <v xml:space="preserve"> Premium</v>
      </c>
      <c r="AB1370" s="1" t="str" cm="1">
        <f t="array" ref="AB1370">_xlfn.IFS(Merge1[[#This Row],[Age]]&lt;= 28,"Gen Z", Merge1[[#This Row],[Age]]&lt;=44,"Millennials", Merge1[[#This Row],[Age]]&lt;=60,"Gen X", Merge1[[#This Row],[Age]]&gt;60,"Baby Boomers")</f>
        <v>Gen X</v>
      </c>
      <c r="AC1370" s="1" t="str" cm="1">
        <f t="array" ref="AC1370">_xlfn.IFS(
    Merge1[[#This Row],[Balance]]&lt;=50000,"Low",
    Merge1[[#This Row],[Balance]]&lt;=200000,"Medium",
    Merge1[[#This Row],[Balance]]&gt;200000,"High"
)</f>
        <v>High</v>
      </c>
    </row>
    <row r="1371" spans="1:29" x14ac:dyDescent="0.25">
      <c r="A1371" s="1" t="s">
        <v>194</v>
      </c>
      <c r="B1371" s="1" t="s">
        <v>5989</v>
      </c>
      <c r="C1371" s="1" t="s">
        <v>5832</v>
      </c>
      <c r="D1371" s="2">
        <v>45188</v>
      </c>
      <c r="E1371">
        <v>14026</v>
      </c>
      <c r="F1371">
        <v>719</v>
      </c>
      <c r="G1371">
        <v>0</v>
      </c>
      <c r="H1371" s="1" t="s">
        <v>5833</v>
      </c>
      <c r="I1371" s="1" t="s">
        <v>6774</v>
      </c>
      <c r="J1371" s="1" t="s">
        <v>6245</v>
      </c>
      <c r="K1371">
        <v>54</v>
      </c>
      <c r="L1371" s="1" t="s">
        <v>6246</v>
      </c>
      <c r="M1371" s="1" t="s">
        <v>6251</v>
      </c>
      <c r="N1371">
        <v>145818</v>
      </c>
      <c r="O1371" s="1" t="s">
        <v>6243</v>
      </c>
      <c r="P1371" s="2">
        <v>42917</v>
      </c>
      <c r="Q1371" s="2">
        <v>45413</v>
      </c>
      <c r="R1371" s="1" t="s">
        <v>6906</v>
      </c>
      <c r="S1371" s="1" t="s">
        <v>6918</v>
      </c>
      <c r="T1371" s="1" t="s">
        <v>9</v>
      </c>
      <c r="U1371">
        <v>852</v>
      </c>
      <c r="V1371" s="1" t="s">
        <v>24</v>
      </c>
      <c r="W1371" s="1" t="s">
        <v>106</v>
      </c>
      <c r="X1371" s="2">
        <f t="shared" ca="1" si="21"/>
        <v>45937</v>
      </c>
      <c r="Y1371" s="1">
        <f ca="1">ROUND(YEARFRAC(Merge1[[#This Row],[Join_Date]],Merge1[[#This Row],[Today]], 3),0)</f>
        <v>8</v>
      </c>
      <c r="Z1371" s="1" t="str" cm="1">
        <f t="array" aca="1" ref="Z1371" ca="1">_xlfn.IFS(
   Merge1[[#This Row],[Customer Tenure]]&lt;=2,"New",
   Merge1[[#This Row],[Customer Tenure]]&lt;=5,"Emerging",
  Merge1[[#This Row],[Customer Tenure]]&lt;9,"Established",
   TRUE,"Loyal"
)</f>
        <v>Established</v>
      </c>
      <c r="AA1371" s="1" t="str" cm="1">
        <f t="array" ref="AA1371">_xlfn.IFS(Merge1[[#This Row],[Income]]&lt;=30000,"Low",Merge1[[#This Row],[Income]]&lt;=60000,"Medium",Merge1[[#This Row],[Income]]&lt;=100000,"High", Merge1[[#This Row],[Income]]&gt;100000," Premium")</f>
        <v xml:space="preserve"> Premium</v>
      </c>
      <c r="AB1371" s="1" t="str" cm="1">
        <f t="array" ref="AB1371">_xlfn.IFS(Merge1[[#This Row],[Age]]&lt;= 28,"Gen Z", Merge1[[#This Row],[Age]]&lt;=44,"Millennials", Merge1[[#This Row],[Age]]&lt;=60,"Gen X", Merge1[[#This Row],[Age]]&gt;60,"Baby Boomers")</f>
        <v>Gen X</v>
      </c>
      <c r="AC1371" s="1" t="str" cm="1">
        <f t="array" ref="AC1371">_xlfn.IFS(
    Merge1[[#This Row],[Balance]]&lt;=50000,"Low",
    Merge1[[#This Row],[Balance]]&lt;=200000,"Medium",
    Merge1[[#This Row],[Balance]]&gt;200000,"High"
)</f>
        <v>Low</v>
      </c>
    </row>
    <row r="1372" spans="1:29" x14ac:dyDescent="0.25">
      <c r="A1372" s="1" t="s">
        <v>469</v>
      </c>
      <c r="B1372" s="1" t="s">
        <v>6122</v>
      </c>
      <c r="C1372" s="1" t="s">
        <v>5846</v>
      </c>
      <c r="D1372" s="2">
        <v>42297</v>
      </c>
      <c r="E1372">
        <v>210048</v>
      </c>
      <c r="F1372">
        <v>603</v>
      </c>
      <c r="G1372">
        <v>0</v>
      </c>
      <c r="H1372" s="1" t="s">
        <v>5833</v>
      </c>
      <c r="I1372" s="1" t="s">
        <v>6487</v>
      </c>
      <c r="J1372" s="1" t="s">
        <v>6245</v>
      </c>
      <c r="K1372">
        <v>68</v>
      </c>
      <c r="L1372" s="1" t="s">
        <v>6241</v>
      </c>
      <c r="M1372" s="1" t="s">
        <v>6251</v>
      </c>
      <c r="N1372">
        <v>109186</v>
      </c>
      <c r="O1372" s="1" t="s">
        <v>6243</v>
      </c>
      <c r="P1372" s="2">
        <v>43008</v>
      </c>
      <c r="Q1372" s="2">
        <v>45630</v>
      </c>
      <c r="R1372" s="1" t="s">
        <v>6904</v>
      </c>
      <c r="S1372" s="1" t="s">
        <v>6916</v>
      </c>
      <c r="T1372" s="1" t="s">
        <v>23</v>
      </c>
      <c r="U1372">
        <v>5210</v>
      </c>
      <c r="V1372" s="1" t="s">
        <v>19</v>
      </c>
      <c r="W1372" s="1" t="s">
        <v>20</v>
      </c>
      <c r="X1372" s="2">
        <f t="shared" ca="1" si="21"/>
        <v>45937</v>
      </c>
      <c r="Y1372" s="1">
        <f ca="1">ROUND(YEARFRAC(Merge1[[#This Row],[Join_Date]],Merge1[[#This Row],[Today]], 3),0)</f>
        <v>8</v>
      </c>
      <c r="Z1372" s="1" t="str" cm="1">
        <f t="array" aca="1" ref="Z1372" ca="1">_xlfn.IFS(
   Merge1[[#This Row],[Customer Tenure]]&lt;=2,"New",
   Merge1[[#This Row],[Customer Tenure]]&lt;=5,"Emerging",
  Merge1[[#This Row],[Customer Tenure]]&lt;9,"Established",
   TRUE,"Loyal"
)</f>
        <v>Established</v>
      </c>
      <c r="AA1372" s="1" t="str" cm="1">
        <f t="array" ref="AA1372">_xlfn.IFS(Merge1[[#This Row],[Income]]&lt;=30000,"Low",Merge1[[#This Row],[Income]]&lt;=60000,"Medium",Merge1[[#This Row],[Income]]&lt;=100000,"High", Merge1[[#This Row],[Income]]&gt;100000," Premium")</f>
        <v xml:space="preserve"> Premium</v>
      </c>
      <c r="AB1372" s="1" t="str" cm="1">
        <f t="array" ref="AB1372">_xlfn.IFS(Merge1[[#This Row],[Age]]&lt;= 28,"Gen Z", Merge1[[#This Row],[Age]]&lt;=44,"Millennials", Merge1[[#This Row],[Age]]&lt;=60,"Gen X", Merge1[[#This Row],[Age]]&gt;60,"Baby Boomers")</f>
        <v>Baby Boomers</v>
      </c>
      <c r="AC1372" s="1" t="str" cm="1">
        <f t="array" ref="AC1372">_xlfn.IFS(
    Merge1[[#This Row],[Balance]]&lt;=50000,"Low",
    Merge1[[#This Row],[Balance]]&lt;=200000,"Medium",
    Merge1[[#This Row],[Balance]]&gt;200000,"High"
)</f>
        <v>High</v>
      </c>
    </row>
    <row r="1373" spans="1:29" x14ac:dyDescent="0.25">
      <c r="A1373" s="1" t="s">
        <v>305</v>
      </c>
      <c r="B1373" s="1" t="s">
        <v>5834</v>
      </c>
      <c r="C1373" s="1" t="s">
        <v>5835</v>
      </c>
      <c r="D1373" s="2">
        <v>42662</v>
      </c>
      <c r="E1373">
        <v>357574</v>
      </c>
      <c r="F1373">
        <v>546</v>
      </c>
      <c r="G1373">
        <v>0</v>
      </c>
      <c r="H1373" s="1" t="s">
        <v>5850</v>
      </c>
      <c r="I1373" s="1" t="s">
        <v>6648</v>
      </c>
      <c r="J1373" s="1" t="s">
        <v>6240</v>
      </c>
      <c r="K1373">
        <v>57</v>
      </c>
      <c r="L1373" s="1" t="s">
        <v>6246</v>
      </c>
      <c r="M1373" s="1" t="s">
        <v>6266</v>
      </c>
      <c r="N1373">
        <v>122215</v>
      </c>
      <c r="O1373" s="1" t="s">
        <v>6252</v>
      </c>
      <c r="P1373" s="2">
        <v>43637</v>
      </c>
      <c r="Q1373" s="2">
        <v>45404</v>
      </c>
      <c r="R1373" s="1" t="s">
        <v>6893</v>
      </c>
      <c r="S1373" s="1" t="s">
        <v>6911</v>
      </c>
      <c r="T1373" s="1" t="s">
        <v>23</v>
      </c>
      <c r="U1373">
        <v>5931</v>
      </c>
      <c r="V1373" s="1" t="s">
        <v>15</v>
      </c>
      <c r="W1373" s="1" t="s">
        <v>16</v>
      </c>
      <c r="X1373" s="2">
        <f t="shared" ca="1" si="21"/>
        <v>45937</v>
      </c>
      <c r="Y1373" s="1">
        <f ca="1">ROUND(YEARFRAC(Merge1[[#This Row],[Join_Date]],Merge1[[#This Row],[Today]], 3),0)</f>
        <v>6</v>
      </c>
      <c r="Z1373" s="1" t="str" cm="1">
        <f t="array" aca="1" ref="Z1373" ca="1">_xlfn.IFS(
   Merge1[[#This Row],[Customer Tenure]]&lt;=2,"New",
   Merge1[[#This Row],[Customer Tenure]]&lt;=5,"Emerging",
  Merge1[[#This Row],[Customer Tenure]]&lt;9,"Established",
   TRUE,"Loyal"
)</f>
        <v>Established</v>
      </c>
      <c r="AA1373" s="1" t="str" cm="1">
        <f t="array" ref="AA1373">_xlfn.IFS(Merge1[[#This Row],[Income]]&lt;=30000,"Low",Merge1[[#This Row],[Income]]&lt;=60000,"Medium",Merge1[[#This Row],[Income]]&lt;=100000,"High", Merge1[[#This Row],[Income]]&gt;100000," Premium")</f>
        <v xml:space="preserve"> Premium</v>
      </c>
      <c r="AB1373" s="1" t="str" cm="1">
        <f t="array" ref="AB1373">_xlfn.IFS(Merge1[[#This Row],[Age]]&lt;= 28,"Gen Z", Merge1[[#This Row],[Age]]&lt;=44,"Millennials", Merge1[[#This Row],[Age]]&lt;=60,"Gen X", Merge1[[#This Row],[Age]]&gt;60,"Baby Boomers")</f>
        <v>Gen X</v>
      </c>
      <c r="AC1373" s="1" t="str" cm="1">
        <f t="array" ref="AC1373">_xlfn.IFS(
    Merge1[[#This Row],[Balance]]&lt;=50000,"Low",
    Merge1[[#This Row],[Balance]]&lt;=200000,"Medium",
    Merge1[[#This Row],[Balance]]&gt;200000,"High"
)</f>
        <v>High</v>
      </c>
    </row>
    <row r="1374" spans="1:29" x14ac:dyDescent="0.25">
      <c r="A1374" s="1" t="s">
        <v>1805</v>
      </c>
      <c r="B1374" s="1" t="s">
        <v>6089</v>
      </c>
      <c r="C1374" s="1" t="s">
        <v>5832</v>
      </c>
      <c r="D1374" s="2">
        <v>43813</v>
      </c>
      <c r="E1374">
        <v>178646</v>
      </c>
      <c r="F1374">
        <v>494</v>
      </c>
      <c r="G1374">
        <v>0</v>
      </c>
      <c r="H1374" s="1" t="s">
        <v>5833</v>
      </c>
      <c r="I1374" s="1" t="s">
        <v>6447</v>
      </c>
      <c r="J1374" s="1" t="s">
        <v>6245</v>
      </c>
      <c r="K1374">
        <v>40</v>
      </c>
      <c r="L1374" s="1" t="s">
        <v>6241</v>
      </c>
      <c r="M1374" s="1" t="s">
        <v>6262</v>
      </c>
      <c r="N1374">
        <v>158563</v>
      </c>
      <c r="O1374" s="1" t="s">
        <v>6243</v>
      </c>
      <c r="P1374" s="2">
        <v>45774</v>
      </c>
      <c r="Q1374" s="2">
        <v>45820</v>
      </c>
      <c r="R1374" s="1" t="s">
        <v>6883</v>
      </c>
      <c r="S1374" s="1" t="s">
        <v>6910</v>
      </c>
      <c r="T1374" s="1" t="s">
        <v>9</v>
      </c>
      <c r="U1374">
        <v>9884</v>
      </c>
      <c r="V1374" s="1" t="s">
        <v>24</v>
      </c>
      <c r="W1374" s="1" t="s">
        <v>20</v>
      </c>
      <c r="X1374" s="2">
        <f t="shared" ca="1" si="21"/>
        <v>45937</v>
      </c>
      <c r="Y1374" s="1">
        <f ca="1">ROUND(YEARFRAC(Merge1[[#This Row],[Join_Date]],Merge1[[#This Row],[Today]], 3),0)</f>
        <v>0</v>
      </c>
      <c r="Z1374" s="1" t="str" cm="1">
        <f t="array" aca="1" ref="Z1374" ca="1">_xlfn.IFS(
   Merge1[[#This Row],[Customer Tenure]]&lt;=2,"New",
   Merge1[[#This Row],[Customer Tenure]]&lt;=5,"Emerging",
  Merge1[[#This Row],[Customer Tenure]]&lt;9,"Established",
   TRUE,"Loyal"
)</f>
        <v>New</v>
      </c>
      <c r="AA1374" s="1" t="str" cm="1">
        <f t="array" ref="AA1374">_xlfn.IFS(Merge1[[#This Row],[Income]]&lt;=30000,"Low",Merge1[[#This Row],[Income]]&lt;=60000,"Medium",Merge1[[#This Row],[Income]]&lt;=100000,"High", Merge1[[#This Row],[Income]]&gt;100000," Premium")</f>
        <v xml:space="preserve"> Premium</v>
      </c>
      <c r="AB1374" s="1" t="str" cm="1">
        <f t="array" ref="AB1374">_xlfn.IFS(Merge1[[#This Row],[Age]]&lt;= 28,"Gen Z", Merge1[[#This Row],[Age]]&lt;=44,"Millennials", Merge1[[#This Row],[Age]]&lt;=60,"Gen X", Merge1[[#This Row],[Age]]&gt;60,"Baby Boomers")</f>
        <v>Millennials</v>
      </c>
      <c r="AC1374" s="1" t="str" cm="1">
        <f t="array" ref="AC1374">_xlfn.IFS(
    Merge1[[#This Row],[Balance]]&lt;=50000,"Low",
    Merge1[[#This Row],[Balance]]&lt;=200000,"Medium",
    Merge1[[#This Row],[Balance]]&gt;200000,"High"
)</f>
        <v>Medium</v>
      </c>
    </row>
    <row r="1375" spans="1:29" x14ac:dyDescent="0.25">
      <c r="A1375" s="1" t="s">
        <v>1296</v>
      </c>
      <c r="B1375" s="1" t="s">
        <v>5941</v>
      </c>
      <c r="C1375" s="1" t="s">
        <v>5832</v>
      </c>
      <c r="D1375" s="2">
        <v>44044</v>
      </c>
      <c r="E1375">
        <v>284583</v>
      </c>
      <c r="F1375">
        <v>385</v>
      </c>
      <c r="G1375">
        <v>270976</v>
      </c>
      <c r="H1375" s="1" t="s">
        <v>5833</v>
      </c>
      <c r="I1375" s="1" t="s">
        <v>6676</v>
      </c>
      <c r="J1375" s="1" t="s">
        <v>6245</v>
      </c>
      <c r="K1375">
        <v>23</v>
      </c>
      <c r="L1375" s="1" t="s">
        <v>6241</v>
      </c>
      <c r="M1375" s="1" t="s">
        <v>6254</v>
      </c>
      <c r="N1375">
        <v>130091</v>
      </c>
      <c r="O1375" s="1" t="s">
        <v>6248</v>
      </c>
      <c r="P1375" s="2">
        <v>45017</v>
      </c>
      <c r="Q1375" s="2">
        <v>45853</v>
      </c>
      <c r="R1375" s="1" t="s">
        <v>6891</v>
      </c>
      <c r="S1375" s="1" t="s">
        <v>6892</v>
      </c>
      <c r="T1375" s="1" t="s">
        <v>14</v>
      </c>
      <c r="U1375">
        <v>304</v>
      </c>
      <c r="V1375" s="1" t="s">
        <v>15</v>
      </c>
      <c r="W1375" s="1" t="s">
        <v>16</v>
      </c>
      <c r="X1375" s="2">
        <f t="shared" ca="1" si="21"/>
        <v>45937</v>
      </c>
      <c r="Y1375" s="1">
        <f ca="1">ROUND(YEARFRAC(Merge1[[#This Row],[Join_Date]],Merge1[[#This Row],[Today]], 3),0)</f>
        <v>3</v>
      </c>
      <c r="Z1375" s="1" t="str" cm="1">
        <f t="array" aca="1" ref="Z1375" ca="1">_xlfn.IFS(
   Merge1[[#This Row],[Customer Tenure]]&lt;=2,"New",
   Merge1[[#This Row],[Customer Tenure]]&lt;=5,"Emerging",
  Merge1[[#This Row],[Customer Tenure]]&lt;9,"Established",
   TRUE,"Loyal"
)</f>
        <v>Emerging</v>
      </c>
      <c r="AA1375" s="1" t="str" cm="1">
        <f t="array" ref="AA1375">_xlfn.IFS(Merge1[[#This Row],[Income]]&lt;=30000,"Low",Merge1[[#This Row],[Income]]&lt;=60000,"Medium",Merge1[[#This Row],[Income]]&lt;=100000,"High", Merge1[[#This Row],[Income]]&gt;100000," Premium")</f>
        <v xml:space="preserve"> Premium</v>
      </c>
      <c r="AB1375" s="1" t="str" cm="1">
        <f t="array" ref="AB1375">_xlfn.IFS(Merge1[[#This Row],[Age]]&lt;= 28,"Gen Z", Merge1[[#This Row],[Age]]&lt;=44,"Millennials", Merge1[[#This Row],[Age]]&lt;=60,"Gen X", Merge1[[#This Row],[Age]]&gt;60,"Baby Boomers")</f>
        <v>Gen Z</v>
      </c>
      <c r="AC1375" s="1" t="str" cm="1">
        <f t="array" ref="AC1375">_xlfn.IFS(
    Merge1[[#This Row],[Balance]]&lt;=50000,"Low",
    Merge1[[#This Row],[Balance]]&lt;=200000,"Medium",
    Merge1[[#This Row],[Balance]]&gt;200000,"High"
)</f>
        <v>High</v>
      </c>
    </row>
    <row r="1376" spans="1:29" x14ac:dyDescent="0.25">
      <c r="A1376" s="1" t="s">
        <v>1377</v>
      </c>
      <c r="B1376" s="1" t="s">
        <v>5972</v>
      </c>
      <c r="C1376" s="1" t="s">
        <v>5835</v>
      </c>
      <c r="D1376" s="2">
        <v>43705</v>
      </c>
      <c r="E1376">
        <v>440437</v>
      </c>
      <c r="F1376">
        <v>746</v>
      </c>
      <c r="G1376">
        <v>499927</v>
      </c>
      <c r="H1376" s="1" t="s">
        <v>5850</v>
      </c>
      <c r="I1376" s="1" t="s">
        <v>6429</v>
      </c>
      <c r="J1376" s="1" t="s">
        <v>6245</v>
      </c>
      <c r="K1376">
        <v>47</v>
      </c>
      <c r="L1376" s="1" t="s">
        <v>6260</v>
      </c>
      <c r="M1376" s="1" t="s">
        <v>6266</v>
      </c>
      <c r="N1376">
        <v>152079</v>
      </c>
      <c r="O1376" s="1" t="s">
        <v>6243</v>
      </c>
      <c r="P1376" s="2">
        <v>44528</v>
      </c>
      <c r="Q1376" s="2">
        <v>45192</v>
      </c>
      <c r="R1376" s="1" t="s">
        <v>6897</v>
      </c>
      <c r="S1376" s="1" t="s">
        <v>6909</v>
      </c>
      <c r="T1376" s="1" t="s">
        <v>9</v>
      </c>
      <c r="U1376">
        <v>6107</v>
      </c>
      <c r="V1376" s="1" t="s">
        <v>24</v>
      </c>
      <c r="W1376" s="1" t="s">
        <v>20</v>
      </c>
      <c r="X1376" s="2">
        <f t="shared" ca="1" si="21"/>
        <v>45937</v>
      </c>
      <c r="Y1376" s="1">
        <f ca="1">ROUND(YEARFRAC(Merge1[[#This Row],[Join_Date]],Merge1[[#This Row],[Today]], 3),0)</f>
        <v>4</v>
      </c>
      <c r="Z1376" s="1" t="str" cm="1">
        <f t="array" aca="1" ref="Z1376" ca="1">_xlfn.IFS(
   Merge1[[#This Row],[Customer Tenure]]&lt;=2,"New",
   Merge1[[#This Row],[Customer Tenure]]&lt;=5,"Emerging",
  Merge1[[#This Row],[Customer Tenure]]&lt;9,"Established",
   TRUE,"Loyal"
)</f>
        <v>Emerging</v>
      </c>
      <c r="AA1376" s="1" t="str" cm="1">
        <f t="array" ref="AA1376">_xlfn.IFS(Merge1[[#This Row],[Income]]&lt;=30000,"Low",Merge1[[#This Row],[Income]]&lt;=60000,"Medium",Merge1[[#This Row],[Income]]&lt;=100000,"High", Merge1[[#This Row],[Income]]&gt;100000," Premium")</f>
        <v xml:space="preserve"> Premium</v>
      </c>
      <c r="AB1376" s="1" t="str" cm="1">
        <f t="array" ref="AB1376">_xlfn.IFS(Merge1[[#This Row],[Age]]&lt;= 28,"Gen Z", Merge1[[#This Row],[Age]]&lt;=44,"Millennials", Merge1[[#This Row],[Age]]&lt;=60,"Gen X", Merge1[[#This Row],[Age]]&gt;60,"Baby Boomers")</f>
        <v>Gen X</v>
      </c>
      <c r="AC1376" s="1" t="str" cm="1">
        <f t="array" ref="AC1376">_xlfn.IFS(
    Merge1[[#This Row],[Balance]]&lt;=50000,"Low",
    Merge1[[#This Row],[Balance]]&lt;=200000,"Medium",
    Merge1[[#This Row],[Balance]]&gt;200000,"High"
)</f>
        <v>High</v>
      </c>
    </row>
    <row r="1377" spans="1:29" x14ac:dyDescent="0.25">
      <c r="A1377" s="1" t="s">
        <v>1667</v>
      </c>
      <c r="B1377" s="1" t="s">
        <v>5841</v>
      </c>
      <c r="C1377" s="1" t="s">
        <v>5832</v>
      </c>
      <c r="D1377" s="2">
        <v>45654</v>
      </c>
      <c r="E1377">
        <v>135203</v>
      </c>
      <c r="F1377">
        <v>812</v>
      </c>
      <c r="G1377">
        <v>0</v>
      </c>
      <c r="H1377" s="1" t="s">
        <v>5850</v>
      </c>
      <c r="I1377" s="1" t="s">
        <v>6388</v>
      </c>
      <c r="J1377" s="1" t="s">
        <v>6245</v>
      </c>
      <c r="K1377">
        <v>29</v>
      </c>
      <c r="L1377" s="1" t="s">
        <v>6241</v>
      </c>
      <c r="M1377" s="1" t="s">
        <v>6262</v>
      </c>
      <c r="N1377">
        <v>131785</v>
      </c>
      <c r="O1377" s="1" t="s">
        <v>6248</v>
      </c>
      <c r="P1377" s="2">
        <v>44077</v>
      </c>
      <c r="Q1377" s="2">
        <v>45674</v>
      </c>
      <c r="R1377" s="1" t="s">
        <v>6902</v>
      </c>
      <c r="S1377" s="1" t="s">
        <v>6908</v>
      </c>
      <c r="T1377" s="1" t="s">
        <v>14</v>
      </c>
      <c r="U1377">
        <v>6422</v>
      </c>
      <c r="V1377" s="1" t="s">
        <v>19</v>
      </c>
      <c r="W1377" s="1" t="s">
        <v>50</v>
      </c>
      <c r="X1377" s="2">
        <f t="shared" ca="1" si="21"/>
        <v>45937</v>
      </c>
      <c r="Y1377" s="1">
        <f ca="1">ROUND(YEARFRAC(Merge1[[#This Row],[Join_Date]],Merge1[[#This Row],[Today]], 3),0)</f>
        <v>5</v>
      </c>
      <c r="Z1377" s="1" t="str" cm="1">
        <f t="array" aca="1" ref="Z1377" ca="1">_xlfn.IFS(
   Merge1[[#This Row],[Customer Tenure]]&lt;=2,"New",
   Merge1[[#This Row],[Customer Tenure]]&lt;=5,"Emerging",
  Merge1[[#This Row],[Customer Tenure]]&lt;9,"Established",
   TRUE,"Loyal"
)</f>
        <v>Emerging</v>
      </c>
      <c r="AA1377" s="1" t="str" cm="1">
        <f t="array" ref="AA1377">_xlfn.IFS(Merge1[[#This Row],[Income]]&lt;=30000,"Low",Merge1[[#This Row],[Income]]&lt;=60000,"Medium",Merge1[[#This Row],[Income]]&lt;=100000,"High", Merge1[[#This Row],[Income]]&gt;100000," Premium")</f>
        <v xml:space="preserve"> Premium</v>
      </c>
      <c r="AB1377" s="1" t="str" cm="1">
        <f t="array" ref="AB1377">_xlfn.IFS(Merge1[[#This Row],[Age]]&lt;= 28,"Gen Z", Merge1[[#This Row],[Age]]&lt;=44,"Millennials", Merge1[[#This Row],[Age]]&lt;=60,"Gen X", Merge1[[#This Row],[Age]]&gt;60,"Baby Boomers")</f>
        <v>Millennials</v>
      </c>
      <c r="AC1377" s="1" t="str" cm="1">
        <f t="array" ref="AC1377">_xlfn.IFS(
    Merge1[[#This Row],[Balance]]&lt;=50000,"Low",
    Merge1[[#This Row],[Balance]]&lt;=200000,"Medium",
    Merge1[[#This Row],[Balance]]&gt;200000,"High"
)</f>
        <v>Medium</v>
      </c>
    </row>
    <row r="1378" spans="1:29" x14ac:dyDescent="0.25">
      <c r="A1378" s="1" t="s">
        <v>278</v>
      </c>
      <c r="B1378" s="1" t="s">
        <v>6030</v>
      </c>
      <c r="C1378" s="1" t="s">
        <v>5835</v>
      </c>
      <c r="D1378" s="2">
        <v>45511</v>
      </c>
      <c r="E1378">
        <v>118696</v>
      </c>
      <c r="F1378">
        <v>490</v>
      </c>
      <c r="G1378">
        <v>372508</v>
      </c>
      <c r="H1378" s="1" t="s">
        <v>5833</v>
      </c>
      <c r="I1378" s="1" t="s">
        <v>6282</v>
      </c>
      <c r="J1378" s="1" t="s">
        <v>6240</v>
      </c>
      <c r="K1378">
        <v>19</v>
      </c>
      <c r="L1378" s="1" t="s">
        <v>6260</v>
      </c>
      <c r="M1378" s="1" t="s">
        <v>6262</v>
      </c>
      <c r="N1378">
        <v>148583</v>
      </c>
      <c r="O1378" s="1" t="s">
        <v>6248</v>
      </c>
      <c r="P1378" s="2">
        <v>45058</v>
      </c>
      <c r="Q1378" s="2">
        <v>45563</v>
      </c>
      <c r="R1378" s="1" t="s">
        <v>6897</v>
      </c>
      <c r="S1378" s="1" t="s">
        <v>6898</v>
      </c>
      <c r="T1378" s="1" t="s">
        <v>14</v>
      </c>
      <c r="U1378">
        <v>8846</v>
      </c>
      <c r="V1378" s="1" t="s">
        <v>15</v>
      </c>
      <c r="W1378" s="1" t="s">
        <v>25</v>
      </c>
      <c r="X1378" s="2">
        <f t="shared" ca="1" si="21"/>
        <v>45937</v>
      </c>
      <c r="Y1378" s="1">
        <f ca="1">ROUND(YEARFRAC(Merge1[[#This Row],[Join_Date]],Merge1[[#This Row],[Today]], 3),0)</f>
        <v>2</v>
      </c>
      <c r="Z1378" s="1" t="str" cm="1">
        <f t="array" aca="1" ref="Z1378" ca="1">_xlfn.IFS(
   Merge1[[#This Row],[Customer Tenure]]&lt;=2,"New",
   Merge1[[#This Row],[Customer Tenure]]&lt;=5,"Emerging",
  Merge1[[#This Row],[Customer Tenure]]&lt;9,"Established",
   TRUE,"Loyal"
)</f>
        <v>New</v>
      </c>
      <c r="AA1378" s="1" t="str" cm="1">
        <f t="array" ref="AA1378">_xlfn.IFS(Merge1[[#This Row],[Income]]&lt;=30000,"Low",Merge1[[#This Row],[Income]]&lt;=60000,"Medium",Merge1[[#This Row],[Income]]&lt;=100000,"High", Merge1[[#This Row],[Income]]&gt;100000," Premium")</f>
        <v xml:space="preserve"> Premium</v>
      </c>
      <c r="AB1378" s="1" t="str" cm="1">
        <f t="array" ref="AB1378">_xlfn.IFS(Merge1[[#This Row],[Age]]&lt;= 28,"Gen Z", Merge1[[#This Row],[Age]]&lt;=44,"Millennials", Merge1[[#This Row],[Age]]&lt;=60,"Gen X", Merge1[[#This Row],[Age]]&gt;60,"Baby Boomers")</f>
        <v>Gen Z</v>
      </c>
      <c r="AC1378" s="1" t="str" cm="1">
        <f t="array" ref="AC1378">_xlfn.IFS(
    Merge1[[#This Row],[Balance]]&lt;=50000,"Low",
    Merge1[[#This Row],[Balance]]&lt;=200000,"Medium",
    Merge1[[#This Row],[Balance]]&gt;200000,"High"
)</f>
        <v>Medium</v>
      </c>
    </row>
    <row r="1379" spans="1:29" x14ac:dyDescent="0.25">
      <c r="A1379" s="1" t="s">
        <v>178</v>
      </c>
      <c r="B1379" s="1" t="s">
        <v>6051</v>
      </c>
      <c r="C1379" s="1" t="s">
        <v>5835</v>
      </c>
      <c r="D1379" s="2">
        <v>44039</v>
      </c>
      <c r="E1379">
        <v>78278</v>
      </c>
      <c r="F1379">
        <v>687</v>
      </c>
      <c r="G1379">
        <v>452421</v>
      </c>
      <c r="H1379" s="1" t="s">
        <v>5833</v>
      </c>
      <c r="I1379" s="1" t="s">
        <v>6532</v>
      </c>
      <c r="J1379" s="1" t="s">
        <v>6240</v>
      </c>
      <c r="K1379">
        <v>46</v>
      </c>
      <c r="L1379" s="1" t="s">
        <v>6246</v>
      </c>
      <c r="M1379" s="1" t="s">
        <v>6257</v>
      </c>
      <c r="N1379">
        <v>190413</v>
      </c>
      <c r="O1379" s="1" t="s">
        <v>6252</v>
      </c>
      <c r="P1379" s="2">
        <v>42873</v>
      </c>
      <c r="Q1379" s="2">
        <v>45809</v>
      </c>
      <c r="R1379" s="1" t="s">
        <v>6883</v>
      </c>
      <c r="S1379" s="1" t="s">
        <v>6910</v>
      </c>
      <c r="T1379" s="1" t="s">
        <v>23</v>
      </c>
      <c r="U1379">
        <v>6688</v>
      </c>
      <c r="V1379" s="1" t="s">
        <v>24</v>
      </c>
      <c r="W1379" s="1" t="s">
        <v>11</v>
      </c>
      <c r="X1379" s="2">
        <f t="shared" ca="1" si="21"/>
        <v>45937</v>
      </c>
      <c r="Y1379" s="1">
        <f ca="1">ROUND(YEARFRAC(Merge1[[#This Row],[Join_Date]],Merge1[[#This Row],[Today]], 3),0)</f>
        <v>8</v>
      </c>
      <c r="Z1379" s="1" t="str" cm="1">
        <f t="array" aca="1" ref="Z1379" ca="1">_xlfn.IFS(
   Merge1[[#This Row],[Customer Tenure]]&lt;=2,"New",
   Merge1[[#This Row],[Customer Tenure]]&lt;=5,"Emerging",
  Merge1[[#This Row],[Customer Tenure]]&lt;9,"Established",
   TRUE,"Loyal"
)</f>
        <v>Established</v>
      </c>
      <c r="AA1379" s="1" t="str" cm="1">
        <f t="array" ref="AA1379">_xlfn.IFS(Merge1[[#This Row],[Income]]&lt;=30000,"Low",Merge1[[#This Row],[Income]]&lt;=60000,"Medium",Merge1[[#This Row],[Income]]&lt;=100000,"High", Merge1[[#This Row],[Income]]&gt;100000," Premium")</f>
        <v xml:space="preserve"> Premium</v>
      </c>
      <c r="AB1379" s="1" t="str" cm="1">
        <f t="array" ref="AB1379">_xlfn.IFS(Merge1[[#This Row],[Age]]&lt;= 28,"Gen Z", Merge1[[#This Row],[Age]]&lt;=44,"Millennials", Merge1[[#This Row],[Age]]&lt;=60,"Gen X", Merge1[[#This Row],[Age]]&gt;60,"Baby Boomers")</f>
        <v>Gen X</v>
      </c>
      <c r="AC1379" s="1" t="str" cm="1">
        <f t="array" ref="AC1379">_xlfn.IFS(
    Merge1[[#This Row],[Balance]]&lt;=50000,"Low",
    Merge1[[#This Row],[Balance]]&lt;=200000,"Medium",
    Merge1[[#This Row],[Balance]]&gt;200000,"High"
)</f>
        <v>Medium</v>
      </c>
    </row>
    <row r="1380" spans="1:29" x14ac:dyDescent="0.25">
      <c r="A1380" s="1" t="s">
        <v>465</v>
      </c>
      <c r="B1380" s="1" t="s">
        <v>6121</v>
      </c>
      <c r="C1380" s="1" t="s">
        <v>5835</v>
      </c>
      <c r="D1380" s="2">
        <v>44091</v>
      </c>
      <c r="E1380">
        <v>274370</v>
      </c>
      <c r="F1380">
        <v>790</v>
      </c>
      <c r="G1380">
        <v>0</v>
      </c>
      <c r="H1380" s="1" t="s">
        <v>5833</v>
      </c>
      <c r="I1380" s="1" t="s">
        <v>6445</v>
      </c>
      <c r="J1380" s="1" t="s">
        <v>6245</v>
      </c>
      <c r="K1380">
        <v>47</v>
      </c>
      <c r="L1380" s="1" t="s">
        <v>6260</v>
      </c>
      <c r="M1380" s="1" t="s">
        <v>6266</v>
      </c>
      <c r="N1380">
        <v>196611</v>
      </c>
      <c r="O1380" s="1" t="s">
        <v>6243</v>
      </c>
      <c r="P1380" s="2">
        <v>44850</v>
      </c>
      <c r="Q1380" s="2">
        <v>45698</v>
      </c>
      <c r="R1380" s="1" t="s">
        <v>6885</v>
      </c>
      <c r="S1380" s="1" t="s">
        <v>6896</v>
      </c>
      <c r="T1380" s="1" t="s">
        <v>23</v>
      </c>
      <c r="U1380">
        <v>5030</v>
      </c>
      <c r="V1380" s="1" t="s">
        <v>10</v>
      </c>
      <c r="W1380" s="1" t="s">
        <v>16</v>
      </c>
      <c r="X1380" s="2">
        <f t="shared" ca="1" si="21"/>
        <v>45937</v>
      </c>
      <c r="Y1380" s="1">
        <f ca="1">ROUND(YEARFRAC(Merge1[[#This Row],[Join_Date]],Merge1[[#This Row],[Today]], 3),0)</f>
        <v>3</v>
      </c>
      <c r="Z1380" s="1" t="str" cm="1">
        <f t="array" aca="1" ref="Z1380" ca="1">_xlfn.IFS(
   Merge1[[#This Row],[Customer Tenure]]&lt;=2,"New",
   Merge1[[#This Row],[Customer Tenure]]&lt;=5,"Emerging",
  Merge1[[#This Row],[Customer Tenure]]&lt;9,"Established",
   TRUE,"Loyal"
)</f>
        <v>Emerging</v>
      </c>
      <c r="AA1380" s="1" t="str" cm="1">
        <f t="array" ref="AA1380">_xlfn.IFS(Merge1[[#This Row],[Income]]&lt;=30000,"Low",Merge1[[#This Row],[Income]]&lt;=60000,"Medium",Merge1[[#This Row],[Income]]&lt;=100000,"High", Merge1[[#This Row],[Income]]&gt;100000," Premium")</f>
        <v xml:space="preserve"> Premium</v>
      </c>
      <c r="AB1380" s="1" t="str" cm="1">
        <f t="array" ref="AB1380">_xlfn.IFS(Merge1[[#This Row],[Age]]&lt;= 28,"Gen Z", Merge1[[#This Row],[Age]]&lt;=44,"Millennials", Merge1[[#This Row],[Age]]&lt;=60,"Gen X", Merge1[[#This Row],[Age]]&gt;60,"Baby Boomers")</f>
        <v>Gen X</v>
      </c>
      <c r="AC1380" s="1" t="str" cm="1">
        <f t="array" ref="AC1380">_xlfn.IFS(
    Merge1[[#This Row],[Balance]]&lt;=50000,"Low",
    Merge1[[#This Row],[Balance]]&lt;=200000,"Medium",
    Merge1[[#This Row],[Balance]]&gt;200000,"High"
)</f>
        <v>High</v>
      </c>
    </row>
    <row r="1381" spans="1:29" x14ac:dyDescent="0.25">
      <c r="A1381" s="1" t="s">
        <v>1168</v>
      </c>
      <c r="B1381" s="1" t="s">
        <v>5975</v>
      </c>
      <c r="C1381" s="1" t="s">
        <v>5835</v>
      </c>
      <c r="D1381" s="2">
        <v>44907</v>
      </c>
      <c r="E1381">
        <v>174442</v>
      </c>
      <c r="F1381">
        <v>666</v>
      </c>
      <c r="G1381">
        <v>397704</v>
      </c>
      <c r="H1381" s="1" t="s">
        <v>5833</v>
      </c>
      <c r="I1381" s="1" t="s">
        <v>6853</v>
      </c>
      <c r="J1381" s="1" t="s">
        <v>6240</v>
      </c>
      <c r="K1381">
        <v>54</v>
      </c>
      <c r="L1381" s="1" t="s">
        <v>6260</v>
      </c>
      <c r="M1381" s="1" t="s">
        <v>6262</v>
      </c>
      <c r="N1381">
        <v>29110</v>
      </c>
      <c r="O1381" s="1" t="s">
        <v>6243</v>
      </c>
      <c r="P1381" s="2">
        <v>44859</v>
      </c>
      <c r="Q1381" s="2">
        <v>45804</v>
      </c>
      <c r="R1381" s="1" t="s">
        <v>6906</v>
      </c>
      <c r="S1381" s="1" t="s">
        <v>6907</v>
      </c>
      <c r="T1381" s="1" t="s">
        <v>14</v>
      </c>
      <c r="U1381">
        <v>5753</v>
      </c>
      <c r="V1381" s="1" t="s">
        <v>15</v>
      </c>
      <c r="W1381" s="1" t="s">
        <v>25</v>
      </c>
      <c r="X1381" s="2">
        <f t="shared" ca="1" si="21"/>
        <v>45937</v>
      </c>
      <c r="Y1381" s="1">
        <f ca="1">ROUND(YEARFRAC(Merge1[[#This Row],[Join_Date]],Merge1[[#This Row],[Today]], 3),0)</f>
        <v>3</v>
      </c>
      <c r="Z1381" s="1" t="str" cm="1">
        <f t="array" aca="1" ref="Z1381" ca="1">_xlfn.IFS(
   Merge1[[#This Row],[Customer Tenure]]&lt;=2,"New",
   Merge1[[#This Row],[Customer Tenure]]&lt;=5,"Emerging",
  Merge1[[#This Row],[Customer Tenure]]&lt;9,"Established",
   TRUE,"Loyal"
)</f>
        <v>Emerging</v>
      </c>
      <c r="AA1381" s="1" t="str" cm="1">
        <f t="array" ref="AA1381">_xlfn.IFS(Merge1[[#This Row],[Income]]&lt;=30000,"Low",Merge1[[#This Row],[Income]]&lt;=60000,"Medium",Merge1[[#This Row],[Income]]&lt;=100000,"High", Merge1[[#This Row],[Income]]&gt;100000," Premium")</f>
        <v>Low</v>
      </c>
      <c r="AB1381" s="1" t="str" cm="1">
        <f t="array" ref="AB1381">_xlfn.IFS(Merge1[[#This Row],[Age]]&lt;= 28,"Gen Z", Merge1[[#This Row],[Age]]&lt;=44,"Millennials", Merge1[[#This Row],[Age]]&lt;=60,"Gen X", Merge1[[#This Row],[Age]]&gt;60,"Baby Boomers")</f>
        <v>Gen X</v>
      </c>
      <c r="AC1381" s="1" t="str" cm="1">
        <f t="array" ref="AC1381">_xlfn.IFS(
    Merge1[[#This Row],[Balance]]&lt;=50000,"Low",
    Merge1[[#This Row],[Balance]]&lt;=200000,"Medium",
    Merge1[[#This Row],[Balance]]&gt;200000,"High"
)</f>
        <v>Medium</v>
      </c>
    </row>
    <row r="1382" spans="1:29" x14ac:dyDescent="0.25">
      <c r="A1382" s="1" t="s">
        <v>348</v>
      </c>
      <c r="B1382" s="1" t="s">
        <v>5854</v>
      </c>
      <c r="C1382" s="1" t="s">
        <v>5835</v>
      </c>
      <c r="D1382" s="2">
        <v>43006</v>
      </c>
      <c r="E1382">
        <v>295809</v>
      </c>
      <c r="F1382">
        <v>489</v>
      </c>
      <c r="G1382">
        <v>0</v>
      </c>
      <c r="H1382" s="1" t="s">
        <v>5833</v>
      </c>
      <c r="I1382" s="1" t="s">
        <v>6782</v>
      </c>
      <c r="J1382" s="1" t="s">
        <v>6245</v>
      </c>
      <c r="K1382">
        <v>50</v>
      </c>
      <c r="L1382" s="1" t="s">
        <v>6246</v>
      </c>
      <c r="M1382" s="1" t="s">
        <v>6247</v>
      </c>
      <c r="N1382">
        <v>81367</v>
      </c>
      <c r="O1382" s="1" t="s">
        <v>6248</v>
      </c>
      <c r="P1382" s="2">
        <v>42887</v>
      </c>
      <c r="Q1382" s="2">
        <v>45636</v>
      </c>
      <c r="R1382" s="1" t="s">
        <v>6904</v>
      </c>
      <c r="S1382" s="1" t="s">
        <v>6916</v>
      </c>
      <c r="T1382" s="1" t="s">
        <v>14</v>
      </c>
      <c r="U1382">
        <v>120</v>
      </c>
      <c r="V1382" s="1" t="s">
        <v>19</v>
      </c>
      <c r="W1382" s="1" t="s">
        <v>50</v>
      </c>
      <c r="X1382" s="2">
        <f t="shared" ca="1" si="21"/>
        <v>45937</v>
      </c>
      <c r="Y1382" s="1">
        <f ca="1">ROUND(YEARFRAC(Merge1[[#This Row],[Join_Date]],Merge1[[#This Row],[Today]], 3),0)</f>
        <v>8</v>
      </c>
      <c r="Z1382" s="1" t="str" cm="1">
        <f t="array" aca="1" ref="Z1382" ca="1">_xlfn.IFS(
   Merge1[[#This Row],[Customer Tenure]]&lt;=2,"New",
   Merge1[[#This Row],[Customer Tenure]]&lt;=5,"Emerging",
  Merge1[[#This Row],[Customer Tenure]]&lt;9,"Established",
   TRUE,"Loyal"
)</f>
        <v>Established</v>
      </c>
      <c r="AA1382" s="1" t="str" cm="1">
        <f t="array" ref="AA1382">_xlfn.IFS(Merge1[[#This Row],[Income]]&lt;=30000,"Low",Merge1[[#This Row],[Income]]&lt;=60000,"Medium",Merge1[[#This Row],[Income]]&lt;=100000,"High", Merge1[[#This Row],[Income]]&gt;100000," Premium")</f>
        <v>High</v>
      </c>
      <c r="AB1382" s="1" t="str" cm="1">
        <f t="array" ref="AB1382">_xlfn.IFS(Merge1[[#This Row],[Age]]&lt;= 28,"Gen Z", Merge1[[#This Row],[Age]]&lt;=44,"Millennials", Merge1[[#This Row],[Age]]&lt;=60,"Gen X", Merge1[[#This Row],[Age]]&gt;60,"Baby Boomers")</f>
        <v>Gen X</v>
      </c>
      <c r="AC1382" s="1" t="str" cm="1">
        <f t="array" ref="AC1382">_xlfn.IFS(
    Merge1[[#This Row],[Balance]]&lt;=50000,"Low",
    Merge1[[#This Row],[Balance]]&lt;=200000,"Medium",
    Merge1[[#This Row],[Balance]]&gt;200000,"High"
)</f>
        <v>High</v>
      </c>
    </row>
    <row r="1383" spans="1:29" x14ac:dyDescent="0.25">
      <c r="A1383" s="1" t="s">
        <v>2060</v>
      </c>
      <c r="B1383" s="1" t="s">
        <v>5868</v>
      </c>
      <c r="C1383" s="1" t="s">
        <v>5832</v>
      </c>
      <c r="D1383" s="2">
        <v>45000</v>
      </c>
      <c r="E1383">
        <v>347424</v>
      </c>
      <c r="F1383">
        <v>674</v>
      </c>
      <c r="G1383">
        <v>0</v>
      </c>
      <c r="H1383" s="1" t="s">
        <v>5838</v>
      </c>
      <c r="I1383" s="1" t="s">
        <v>6641</v>
      </c>
      <c r="J1383" s="1" t="s">
        <v>6245</v>
      </c>
      <c r="K1383">
        <v>61</v>
      </c>
      <c r="L1383" s="1" t="s">
        <v>6260</v>
      </c>
      <c r="M1383" s="1" t="s">
        <v>6262</v>
      </c>
      <c r="N1383">
        <v>150406</v>
      </c>
      <c r="O1383" s="1" t="s">
        <v>6243</v>
      </c>
      <c r="P1383" s="2">
        <v>43566</v>
      </c>
      <c r="Q1383" s="2">
        <v>45343</v>
      </c>
      <c r="R1383" s="1" t="s">
        <v>6885</v>
      </c>
      <c r="S1383" s="1" t="s">
        <v>6886</v>
      </c>
      <c r="T1383" s="1" t="s">
        <v>23</v>
      </c>
      <c r="U1383">
        <v>8785</v>
      </c>
      <c r="V1383" s="1" t="s">
        <v>10</v>
      </c>
      <c r="W1383" s="1" t="s">
        <v>106</v>
      </c>
      <c r="X1383" s="2">
        <f t="shared" ca="1" si="21"/>
        <v>45937</v>
      </c>
      <c r="Y1383" s="1">
        <f ca="1">ROUND(YEARFRAC(Merge1[[#This Row],[Join_Date]],Merge1[[#This Row],[Today]], 3),0)</f>
        <v>6</v>
      </c>
      <c r="Z1383" s="1" t="str" cm="1">
        <f t="array" aca="1" ref="Z1383" ca="1">_xlfn.IFS(
   Merge1[[#This Row],[Customer Tenure]]&lt;=2,"New",
   Merge1[[#This Row],[Customer Tenure]]&lt;=5,"Emerging",
  Merge1[[#This Row],[Customer Tenure]]&lt;9,"Established",
   TRUE,"Loyal"
)</f>
        <v>Established</v>
      </c>
      <c r="AA1383" s="1" t="str" cm="1">
        <f t="array" ref="AA1383">_xlfn.IFS(Merge1[[#This Row],[Income]]&lt;=30000,"Low",Merge1[[#This Row],[Income]]&lt;=60000,"Medium",Merge1[[#This Row],[Income]]&lt;=100000,"High", Merge1[[#This Row],[Income]]&gt;100000," Premium")</f>
        <v xml:space="preserve"> Premium</v>
      </c>
      <c r="AB1383" s="1" t="str" cm="1">
        <f t="array" ref="AB1383">_xlfn.IFS(Merge1[[#This Row],[Age]]&lt;= 28,"Gen Z", Merge1[[#This Row],[Age]]&lt;=44,"Millennials", Merge1[[#This Row],[Age]]&lt;=60,"Gen X", Merge1[[#This Row],[Age]]&gt;60,"Baby Boomers")</f>
        <v>Baby Boomers</v>
      </c>
      <c r="AC1383" s="1" t="str" cm="1">
        <f t="array" ref="AC1383">_xlfn.IFS(
    Merge1[[#This Row],[Balance]]&lt;=50000,"Low",
    Merge1[[#This Row],[Balance]]&lt;=200000,"Medium",
    Merge1[[#This Row],[Balance]]&gt;200000,"High"
)</f>
        <v>High</v>
      </c>
    </row>
    <row r="1384" spans="1:29" x14ac:dyDescent="0.25">
      <c r="A1384" s="1" t="s">
        <v>1552</v>
      </c>
      <c r="B1384" s="1" t="s">
        <v>6046</v>
      </c>
      <c r="C1384" s="1" t="s">
        <v>5842</v>
      </c>
      <c r="D1384" s="2">
        <v>44646</v>
      </c>
      <c r="E1384">
        <v>65901</v>
      </c>
      <c r="F1384">
        <v>538</v>
      </c>
      <c r="G1384">
        <v>0</v>
      </c>
      <c r="H1384" s="1" t="s">
        <v>5833</v>
      </c>
      <c r="I1384" s="1" t="s">
        <v>6758</v>
      </c>
      <c r="J1384" s="1" t="s">
        <v>6245</v>
      </c>
      <c r="K1384">
        <v>49</v>
      </c>
      <c r="L1384" s="1" t="s">
        <v>6241</v>
      </c>
      <c r="M1384" s="1" t="s">
        <v>6254</v>
      </c>
      <c r="N1384">
        <v>162633</v>
      </c>
      <c r="O1384" s="1" t="s">
        <v>6243</v>
      </c>
      <c r="P1384" s="2">
        <v>43721</v>
      </c>
      <c r="Q1384" s="2">
        <v>45850</v>
      </c>
      <c r="R1384" s="1" t="s">
        <v>6891</v>
      </c>
      <c r="S1384" s="1" t="s">
        <v>6892</v>
      </c>
      <c r="T1384" s="1" t="s">
        <v>28</v>
      </c>
      <c r="U1384">
        <v>9688</v>
      </c>
      <c r="V1384" s="1" t="s">
        <v>15</v>
      </c>
      <c r="W1384" s="1" t="s">
        <v>20</v>
      </c>
      <c r="X1384" s="2">
        <f t="shared" ca="1" si="21"/>
        <v>45937</v>
      </c>
      <c r="Y1384" s="1">
        <f ca="1">ROUND(YEARFRAC(Merge1[[#This Row],[Join_Date]],Merge1[[#This Row],[Today]], 3),0)</f>
        <v>6</v>
      </c>
      <c r="Z1384" s="1" t="str" cm="1">
        <f t="array" aca="1" ref="Z1384" ca="1">_xlfn.IFS(
   Merge1[[#This Row],[Customer Tenure]]&lt;=2,"New",
   Merge1[[#This Row],[Customer Tenure]]&lt;=5,"Emerging",
  Merge1[[#This Row],[Customer Tenure]]&lt;9,"Established",
   TRUE,"Loyal"
)</f>
        <v>Established</v>
      </c>
      <c r="AA1384" s="1" t="str" cm="1">
        <f t="array" ref="AA1384">_xlfn.IFS(Merge1[[#This Row],[Income]]&lt;=30000,"Low",Merge1[[#This Row],[Income]]&lt;=60000,"Medium",Merge1[[#This Row],[Income]]&lt;=100000,"High", Merge1[[#This Row],[Income]]&gt;100000," Premium")</f>
        <v xml:space="preserve"> Premium</v>
      </c>
      <c r="AB1384" s="1" t="str" cm="1">
        <f t="array" ref="AB1384">_xlfn.IFS(Merge1[[#This Row],[Age]]&lt;= 28,"Gen Z", Merge1[[#This Row],[Age]]&lt;=44,"Millennials", Merge1[[#This Row],[Age]]&lt;=60,"Gen X", Merge1[[#This Row],[Age]]&gt;60,"Baby Boomers")</f>
        <v>Gen X</v>
      </c>
      <c r="AC1384" s="1" t="str" cm="1">
        <f t="array" ref="AC1384">_xlfn.IFS(
    Merge1[[#This Row],[Balance]]&lt;=50000,"Low",
    Merge1[[#This Row],[Balance]]&lt;=200000,"Medium",
    Merge1[[#This Row],[Balance]]&gt;200000,"High"
)</f>
        <v>Medium</v>
      </c>
    </row>
    <row r="1385" spans="1:29" x14ac:dyDescent="0.25">
      <c r="A1385" s="1" t="s">
        <v>556</v>
      </c>
      <c r="B1385" s="1" t="s">
        <v>5894</v>
      </c>
      <c r="C1385" s="1" t="s">
        <v>5842</v>
      </c>
      <c r="D1385" s="2">
        <v>45530</v>
      </c>
      <c r="E1385">
        <v>437602</v>
      </c>
      <c r="F1385">
        <v>392</v>
      </c>
      <c r="G1385">
        <v>0</v>
      </c>
      <c r="H1385" s="1" t="s">
        <v>5833</v>
      </c>
      <c r="I1385" s="1" t="s">
        <v>6386</v>
      </c>
      <c r="J1385" s="1" t="s">
        <v>6245</v>
      </c>
      <c r="K1385">
        <v>40</v>
      </c>
      <c r="L1385" s="1" t="s">
        <v>6256</v>
      </c>
      <c r="M1385" s="1" t="s">
        <v>6262</v>
      </c>
      <c r="N1385">
        <v>117624</v>
      </c>
      <c r="O1385" s="1" t="s">
        <v>6252</v>
      </c>
      <c r="P1385" s="2">
        <v>45720</v>
      </c>
      <c r="Q1385" s="2">
        <v>45352</v>
      </c>
      <c r="R1385" s="1" t="s">
        <v>6899</v>
      </c>
      <c r="S1385" s="1" t="s">
        <v>6900</v>
      </c>
      <c r="T1385" s="1" t="s">
        <v>14</v>
      </c>
      <c r="U1385">
        <v>4874</v>
      </c>
      <c r="V1385" s="1" t="s">
        <v>15</v>
      </c>
      <c r="W1385" s="1" t="s">
        <v>29</v>
      </c>
      <c r="X1385" s="2">
        <f t="shared" ca="1" si="21"/>
        <v>45937</v>
      </c>
      <c r="Y1385" s="1">
        <f ca="1">ROUND(YEARFRAC(Merge1[[#This Row],[Join_Date]],Merge1[[#This Row],[Today]], 3),0)</f>
        <v>1</v>
      </c>
      <c r="Z1385" s="1" t="str" cm="1">
        <f t="array" aca="1" ref="Z1385" ca="1">_xlfn.IFS(
   Merge1[[#This Row],[Customer Tenure]]&lt;=2,"New",
   Merge1[[#This Row],[Customer Tenure]]&lt;=5,"Emerging",
  Merge1[[#This Row],[Customer Tenure]]&lt;9,"Established",
   TRUE,"Loyal"
)</f>
        <v>New</v>
      </c>
      <c r="AA1385" s="1" t="str" cm="1">
        <f t="array" ref="AA1385">_xlfn.IFS(Merge1[[#This Row],[Income]]&lt;=30000,"Low",Merge1[[#This Row],[Income]]&lt;=60000,"Medium",Merge1[[#This Row],[Income]]&lt;=100000,"High", Merge1[[#This Row],[Income]]&gt;100000," Premium")</f>
        <v xml:space="preserve"> Premium</v>
      </c>
      <c r="AB1385" s="1" t="str" cm="1">
        <f t="array" ref="AB1385">_xlfn.IFS(Merge1[[#This Row],[Age]]&lt;= 28,"Gen Z", Merge1[[#This Row],[Age]]&lt;=44,"Millennials", Merge1[[#This Row],[Age]]&lt;=60,"Gen X", Merge1[[#This Row],[Age]]&gt;60,"Baby Boomers")</f>
        <v>Millennials</v>
      </c>
      <c r="AC1385" s="1" t="str" cm="1">
        <f t="array" ref="AC1385">_xlfn.IFS(
    Merge1[[#This Row],[Balance]]&lt;=50000,"Low",
    Merge1[[#This Row],[Balance]]&lt;=200000,"Medium",
    Merge1[[#This Row],[Balance]]&gt;200000,"High"
)</f>
        <v>High</v>
      </c>
    </row>
    <row r="1386" spans="1:29" x14ac:dyDescent="0.25">
      <c r="A1386" s="1" t="s">
        <v>1768</v>
      </c>
      <c r="B1386" s="1" t="s">
        <v>5994</v>
      </c>
      <c r="C1386" s="1" t="s">
        <v>5832</v>
      </c>
      <c r="D1386" s="2">
        <v>42704</v>
      </c>
      <c r="E1386">
        <v>413540</v>
      </c>
      <c r="F1386">
        <v>494</v>
      </c>
      <c r="G1386">
        <v>0</v>
      </c>
      <c r="H1386" s="1" t="s">
        <v>5833</v>
      </c>
      <c r="I1386" s="1" t="s">
        <v>6609</v>
      </c>
      <c r="J1386" s="1" t="s">
        <v>6240</v>
      </c>
      <c r="K1386">
        <v>38</v>
      </c>
      <c r="L1386" s="1" t="s">
        <v>6260</v>
      </c>
      <c r="M1386" s="1" t="s">
        <v>6251</v>
      </c>
      <c r="N1386">
        <v>142720</v>
      </c>
      <c r="O1386" s="1" t="s">
        <v>6243</v>
      </c>
      <c r="P1386" s="2">
        <v>44265</v>
      </c>
      <c r="Q1386" s="2">
        <v>45465</v>
      </c>
      <c r="R1386" s="1" t="s">
        <v>6883</v>
      </c>
      <c r="S1386" s="1" t="s">
        <v>6884</v>
      </c>
      <c r="T1386" s="1" t="s">
        <v>14</v>
      </c>
      <c r="U1386">
        <v>1658</v>
      </c>
      <c r="V1386" s="1" t="s">
        <v>15</v>
      </c>
      <c r="W1386" s="1" t="s">
        <v>25</v>
      </c>
      <c r="X1386" s="2">
        <f t="shared" ca="1" si="21"/>
        <v>45937</v>
      </c>
      <c r="Y1386" s="1">
        <f ca="1">ROUND(YEARFRAC(Merge1[[#This Row],[Join_Date]],Merge1[[#This Row],[Today]], 3),0)</f>
        <v>5</v>
      </c>
      <c r="Z1386" s="1" t="str" cm="1">
        <f t="array" aca="1" ref="Z1386" ca="1">_xlfn.IFS(
   Merge1[[#This Row],[Customer Tenure]]&lt;=2,"New",
   Merge1[[#This Row],[Customer Tenure]]&lt;=5,"Emerging",
  Merge1[[#This Row],[Customer Tenure]]&lt;9,"Established",
   TRUE,"Loyal"
)</f>
        <v>Emerging</v>
      </c>
      <c r="AA1386" s="1" t="str" cm="1">
        <f t="array" ref="AA1386">_xlfn.IFS(Merge1[[#This Row],[Income]]&lt;=30000,"Low",Merge1[[#This Row],[Income]]&lt;=60000,"Medium",Merge1[[#This Row],[Income]]&lt;=100000,"High", Merge1[[#This Row],[Income]]&gt;100000," Premium")</f>
        <v xml:space="preserve"> Premium</v>
      </c>
      <c r="AB1386" s="1" t="str" cm="1">
        <f t="array" ref="AB1386">_xlfn.IFS(Merge1[[#This Row],[Age]]&lt;= 28,"Gen Z", Merge1[[#This Row],[Age]]&lt;=44,"Millennials", Merge1[[#This Row],[Age]]&lt;=60,"Gen X", Merge1[[#This Row],[Age]]&gt;60,"Baby Boomers")</f>
        <v>Millennials</v>
      </c>
      <c r="AC1386" s="1" t="str" cm="1">
        <f t="array" ref="AC1386">_xlfn.IFS(
    Merge1[[#This Row],[Balance]]&lt;=50000,"Low",
    Merge1[[#This Row],[Balance]]&lt;=200000,"Medium",
    Merge1[[#This Row],[Balance]]&gt;200000,"High"
)</f>
        <v>High</v>
      </c>
    </row>
    <row r="1387" spans="1:29" x14ac:dyDescent="0.25">
      <c r="A1387" s="1" t="s">
        <v>2065</v>
      </c>
      <c r="B1387" s="1" t="s">
        <v>5855</v>
      </c>
      <c r="C1387" s="1" t="s">
        <v>5842</v>
      </c>
      <c r="D1387" s="2">
        <v>44007</v>
      </c>
      <c r="E1387">
        <v>344126</v>
      </c>
      <c r="F1387">
        <v>526</v>
      </c>
      <c r="G1387">
        <v>0</v>
      </c>
      <c r="H1387" s="1" t="s">
        <v>5833</v>
      </c>
      <c r="I1387" s="1" t="s">
        <v>6466</v>
      </c>
      <c r="J1387" s="1" t="s">
        <v>6240</v>
      </c>
      <c r="K1387">
        <v>21</v>
      </c>
      <c r="L1387" s="1" t="s">
        <v>6260</v>
      </c>
      <c r="M1387" s="1" t="s">
        <v>6247</v>
      </c>
      <c r="N1387">
        <v>172499</v>
      </c>
      <c r="O1387" s="1" t="s">
        <v>6248</v>
      </c>
      <c r="P1387" s="2">
        <v>44501</v>
      </c>
      <c r="Q1387" s="2">
        <v>45656</v>
      </c>
      <c r="R1387" s="1" t="s">
        <v>6904</v>
      </c>
      <c r="S1387" s="1" t="s">
        <v>6916</v>
      </c>
      <c r="T1387" s="1" t="s">
        <v>14</v>
      </c>
      <c r="U1387">
        <v>6391</v>
      </c>
      <c r="V1387" s="1" t="s">
        <v>15</v>
      </c>
      <c r="W1387" s="1" t="s">
        <v>20</v>
      </c>
      <c r="X1387" s="2">
        <f t="shared" ca="1" si="21"/>
        <v>45937</v>
      </c>
      <c r="Y1387" s="1">
        <f ca="1">ROUND(YEARFRAC(Merge1[[#This Row],[Join_Date]],Merge1[[#This Row],[Today]], 3),0)</f>
        <v>4</v>
      </c>
      <c r="Z1387" s="1" t="str" cm="1">
        <f t="array" aca="1" ref="Z1387" ca="1">_xlfn.IFS(
   Merge1[[#This Row],[Customer Tenure]]&lt;=2,"New",
   Merge1[[#This Row],[Customer Tenure]]&lt;=5,"Emerging",
  Merge1[[#This Row],[Customer Tenure]]&lt;9,"Established",
   TRUE,"Loyal"
)</f>
        <v>Emerging</v>
      </c>
      <c r="AA1387" s="1" t="str" cm="1">
        <f t="array" ref="AA1387">_xlfn.IFS(Merge1[[#This Row],[Income]]&lt;=30000,"Low",Merge1[[#This Row],[Income]]&lt;=60000,"Medium",Merge1[[#This Row],[Income]]&lt;=100000,"High", Merge1[[#This Row],[Income]]&gt;100000," Premium")</f>
        <v xml:space="preserve"> Premium</v>
      </c>
      <c r="AB1387" s="1" t="str" cm="1">
        <f t="array" ref="AB1387">_xlfn.IFS(Merge1[[#This Row],[Age]]&lt;= 28,"Gen Z", Merge1[[#This Row],[Age]]&lt;=44,"Millennials", Merge1[[#This Row],[Age]]&lt;=60,"Gen X", Merge1[[#This Row],[Age]]&gt;60,"Baby Boomers")</f>
        <v>Gen Z</v>
      </c>
      <c r="AC1387" s="1" t="str" cm="1">
        <f t="array" ref="AC1387">_xlfn.IFS(
    Merge1[[#This Row],[Balance]]&lt;=50000,"Low",
    Merge1[[#This Row],[Balance]]&lt;=200000,"Medium",
    Merge1[[#This Row],[Balance]]&gt;200000,"High"
)</f>
        <v>High</v>
      </c>
    </row>
    <row r="1388" spans="1:29" x14ac:dyDescent="0.25">
      <c r="A1388" s="1" t="s">
        <v>1069</v>
      </c>
      <c r="B1388" s="1" t="s">
        <v>5898</v>
      </c>
      <c r="C1388" s="1" t="s">
        <v>5846</v>
      </c>
      <c r="D1388" s="2">
        <v>44843</v>
      </c>
      <c r="E1388">
        <v>152297</v>
      </c>
      <c r="F1388">
        <v>357</v>
      </c>
      <c r="G1388">
        <v>0</v>
      </c>
      <c r="H1388" s="1" t="s">
        <v>5833</v>
      </c>
      <c r="I1388" s="1" t="s">
        <v>6704</v>
      </c>
      <c r="J1388" s="1" t="s">
        <v>6240</v>
      </c>
      <c r="K1388">
        <v>30</v>
      </c>
      <c r="L1388" s="1" t="s">
        <v>6246</v>
      </c>
      <c r="M1388" s="1" t="s">
        <v>6254</v>
      </c>
      <c r="N1388">
        <v>196572</v>
      </c>
      <c r="O1388" s="1" t="s">
        <v>6243</v>
      </c>
      <c r="P1388" s="2">
        <v>45607</v>
      </c>
      <c r="Q1388" s="2">
        <v>45567</v>
      </c>
      <c r="R1388" s="1" t="s">
        <v>6912</v>
      </c>
      <c r="S1388" s="1" t="s">
        <v>6917</v>
      </c>
      <c r="T1388" s="1" t="s">
        <v>23</v>
      </c>
      <c r="U1388">
        <v>2391</v>
      </c>
      <c r="V1388" s="1" t="s">
        <v>24</v>
      </c>
      <c r="W1388" s="1" t="s">
        <v>106</v>
      </c>
      <c r="X1388" s="2">
        <f t="shared" ca="1" si="21"/>
        <v>45937</v>
      </c>
      <c r="Y1388" s="1">
        <f ca="1">ROUND(YEARFRAC(Merge1[[#This Row],[Join_Date]],Merge1[[#This Row],[Today]], 3),0)</f>
        <v>1</v>
      </c>
      <c r="Z1388" s="1" t="str" cm="1">
        <f t="array" aca="1" ref="Z1388" ca="1">_xlfn.IFS(
   Merge1[[#This Row],[Customer Tenure]]&lt;=2,"New",
   Merge1[[#This Row],[Customer Tenure]]&lt;=5,"Emerging",
  Merge1[[#This Row],[Customer Tenure]]&lt;9,"Established",
   TRUE,"Loyal"
)</f>
        <v>New</v>
      </c>
      <c r="AA1388" s="1" t="str" cm="1">
        <f t="array" ref="AA1388">_xlfn.IFS(Merge1[[#This Row],[Income]]&lt;=30000,"Low",Merge1[[#This Row],[Income]]&lt;=60000,"Medium",Merge1[[#This Row],[Income]]&lt;=100000,"High", Merge1[[#This Row],[Income]]&gt;100000," Premium")</f>
        <v xml:space="preserve"> Premium</v>
      </c>
      <c r="AB1388" s="1" t="str" cm="1">
        <f t="array" ref="AB1388">_xlfn.IFS(Merge1[[#This Row],[Age]]&lt;= 28,"Gen Z", Merge1[[#This Row],[Age]]&lt;=44,"Millennials", Merge1[[#This Row],[Age]]&lt;=60,"Gen X", Merge1[[#This Row],[Age]]&gt;60,"Baby Boomers")</f>
        <v>Millennials</v>
      </c>
      <c r="AC1388" s="1" t="str" cm="1">
        <f t="array" ref="AC1388">_xlfn.IFS(
    Merge1[[#This Row],[Balance]]&lt;=50000,"Low",
    Merge1[[#This Row],[Balance]]&lt;=200000,"Medium",
    Merge1[[#This Row],[Balance]]&gt;200000,"High"
)</f>
        <v>Medium</v>
      </c>
    </row>
    <row r="1389" spans="1:29" x14ac:dyDescent="0.25">
      <c r="A1389" s="1" t="s">
        <v>369</v>
      </c>
      <c r="B1389" s="1" t="s">
        <v>5942</v>
      </c>
      <c r="C1389" s="1" t="s">
        <v>5846</v>
      </c>
      <c r="D1389" s="2">
        <v>42767</v>
      </c>
      <c r="E1389">
        <v>163244</v>
      </c>
      <c r="F1389">
        <v>470</v>
      </c>
      <c r="G1389">
        <v>0</v>
      </c>
      <c r="H1389" s="1" t="s">
        <v>5833</v>
      </c>
      <c r="I1389" s="1" t="s">
        <v>6523</v>
      </c>
      <c r="J1389" s="1" t="s">
        <v>6240</v>
      </c>
      <c r="K1389">
        <v>58</v>
      </c>
      <c r="L1389" s="1" t="s">
        <v>6241</v>
      </c>
      <c r="M1389" s="1" t="s">
        <v>6262</v>
      </c>
      <c r="N1389">
        <v>102711</v>
      </c>
      <c r="O1389" s="1" t="s">
        <v>6243</v>
      </c>
      <c r="P1389" s="2">
        <v>45427</v>
      </c>
      <c r="Q1389" s="2">
        <v>45771</v>
      </c>
      <c r="R1389" s="1" t="s">
        <v>6893</v>
      </c>
      <c r="S1389" s="1" t="s">
        <v>6894</v>
      </c>
      <c r="T1389" s="1" t="s">
        <v>9</v>
      </c>
      <c r="U1389">
        <v>115</v>
      </c>
      <c r="V1389" s="1" t="s">
        <v>24</v>
      </c>
      <c r="W1389" s="1" t="s">
        <v>16</v>
      </c>
      <c r="X1389" s="2">
        <f t="shared" ca="1" si="21"/>
        <v>45937</v>
      </c>
      <c r="Y1389" s="1">
        <f ca="1">ROUND(YEARFRAC(Merge1[[#This Row],[Join_Date]],Merge1[[#This Row],[Today]], 3),0)</f>
        <v>1</v>
      </c>
      <c r="Z1389" s="1" t="str" cm="1">
        <f t="array" aca="1" ref="Z1389" ca="1">_xlfn.IFS(
   Merge1[[#This Row],[Customer Tenure]]&lt;=2,"New",
   Merge1[[#This Row],[Customer Tenure]]&lt;=5,"Emerging",
  Merge1[[#This Row],[Customer Tenure]]&lt;9,"Established",
   TRUE,"Loyal"
)</f>
        <v>New</v>
      </c>
      <c r="AA1389" s="1" t="str" cm="1">
        <f t="array" ref="AA1389">_xlfn.IFS(Merge1[[#This Row],[Income]]&lt;=30000,"Low",Merge1[[#This Row],[Income]]&lt;=60000,"Medium",Merge1[[#This Row],[Income]]&lt;=100000,"High", Merge1[[#This Row],[Income]]&gt;100000," Premium")</f>
        <v xml:space="preserve"> Premium</v>
      </c>
      <c r="AB1389" s="1" t="str" cm="1">
        <f t="array" ref="AB1389">_xlfn.IFS(Merge1[[#This Row],[Age]]&lt;= 28,"Gen Z", Merge1[[#This Row],[Age]]&lt;=44,"Millennials", Merge1[[#This Row],[Age]]&lt;=60,"Gen X", Merge1[[#This Row],[Age]]&gt;60,"Baby Boomers")</f>
        <v>Gen X</v>
      </c>
      <c r="AC1389" s="1" t="str" cm="1">
        <f t="array" ref="AC1389">_xlfn.IFS(
    Merge1[[#This Row],[Balance]]&lt;=50000,"Low",
    Merge1[[#This Row],[Balance]]&lt;=200000,"Medium",
    Merge1[[#This Row],[Balance]]&gt;200000,"High"
)</f>
        <v>Medium</v>
      </c>
    </row>
    <row r="1390" spans="1:29" x14ac:dyDescent="0.25">
      <c r="A1390" s="1" t="s">
        <v>346</v>
      </c>
      <c r="B1390" s="1" t="s">
        <v>6043</v>
      </c>
      <c r="C1390" s="1" t="s">
        <v>5835</v>
      </c>
      <c r="D1390" s="2">
        <v>42317</v>
      </c>
      <c r="E1390">
        <v>328821</v>
      </c>
      <c r="F1390">
        <v>357</v>
      </c>
      <c r="G1390">
        <v>0</v>
      </c>
      <c r="H1390" s="1" t="s">
        <v>5833</v>
      </c>
      <c r="I1390" s="1" t="s">
        <v>6290</v>
      </c>
      <c r="J1390" s="1" t="s">
        <v>6245</v>
      </c>
      <c r="K1390">
        <v>57</v>
      </c>
      <c r="L1390" s="1" t="s">
        <v>6260</v>
      </c>
      <c r="M1390" s="1" t="s">
        <v>6242</v>
      </c>
      <c r="N1390">
        <v>60042</v>
      </c>
      <c r="O1390" s="1" t="s">
        <v>6248</v>
      </c>
      <c r="P1390" s="2">
        <v>44469</v>
      </c>
      <c r="Q1390" s="2">
        <v>45642</v>
      </c>
      <c r="R1390" s="1" t="s">
        <v>6904</v>
      </c>
      <c r="S1390" s="1" t="s">
        <v>6916</v>
      </c>
      <c r="T1390" s="1" t="s">
        <v>14</v>
      </c>
      <c r="U1390">
        <v>5828</v>
      </c>
      <c r="V1390" s="1" t="s">
        <v>15</v>
      </c>
      <c r="W1390" s="1" t="s">
        <v>25</v>
      </c>
      <c r="X1390" s="2">
        <f t="shared" ca="1" si="21"/>
        <v>45937</v>
      </c>
      <c r="Y1390" s="1">
        <f ca="1">ROUND(YEARFRAC(Merge1[[#This Row],[Join_Date]],Merge1[[#This Row],[Today]], 3),0)</f>
        <v>4</v>
      </c>
      <c r="Z1390" s="1" t="str" cm="1">
        <f t="array" aca="1" ref="Z1390" ca="1">_xlfn.IFS(
   Merge1[[#This Row],[Customer Tenure]]&lt;=2,"New",
   Merge1[[#This Row],[Customer Tenure]]&lt;=5,"Emerging",
  Merge1[[#This Row],[Customer Tenure]]&lt;9,"Established",
   TRUE,"Loyal"
)</f>
        <v>Emerging</v>
      </c>
      <c r="AA1390" s="1" t="str" cm="1">
        <f t="array" ref="AA1390">_xlfn.IFS(Merge1[[#This Row],[Income]]&lt;=30000,"Low",Merge1[[#This Row],[Income]]&lt;=60000,"Medium",Merge1[[#This Row],[Income]]&lt;=100000,"High", Merge1[[#This Row],[Income]]&gt;100000," Premium")</f>
        <v>High</v>
      </c>
      <c r="AB1390" s="1" t="str" cm="1">
        <f t="array" ref="AB1390">_xlfn.IFS(Merge1[[#This Row],[Age]]&lt;= 28,"Gen Z", Merge1[[#This Row],[Age]]&lt;=44,"Millennials", Merge1[[#This Row],[Age]]&lt;=60,"Gen X", Merge1[[#This Row],[Age]]&gt;60,"Baby Boomers")</f>
        <v>Gen X</v>
      </c>
      <c r="AC1390" s="1" t="str" cm="1">
        <f t="array" ref="AC1390">_xlfn.IFS(
    Merge1[[#This Row],[Balance]]&lt;=50000,"Low",
    Merge1[[#This Row],[Balance]]&lt;=200000,"Medium",
    Merge1[[#This Row],[Balance]]&gt;200000,"High"
)</f>
        <v>High</v>
      </c>
    </row>
    <row r="1391" spans="1:29" x14ac:dyDescent="0.25">
      <c r="A1391" s="1" t="s">
        <v>1726</v>
      </c>
      <c r="B1391" s="1" t="s">
        <v>6178</v>
      </c>
      <c r="C1391" s="1" t="s">
        <v>5835</v>
      </c>
      <c r="D1391" s="2">
        <v>45025</v>
      </c>
      <c r="E1391">
        <v>378280</v>
      </c>
      <c r="F1391">
        <v>751</v>
      </c>
      <c r="G1391">
        <v>0</v>
      </c>
      <c r="H1391" s="1" t="s">
        <v>5833</v>
      </c>
      <c r="I1391" s="1" t="s">
        <v>6336</v>
      </c>
      <c r="J1391" s="1" t="s">
        <v>6240</v>
      </c>
      <c r="K1391">
        <v>39</v>
      </c>
      <c r="L1391" s="1" t="s">
        <v>6256</v>
      </c>
      <c r="M1391" s="1" t="s">
        <v>6251</v>
      </c>
      <c r="N1391">
        <v>114377</v>
      </c>
      <c r="O1391" s="1" t="s">
        <v>6243</v>
      </c>
      <c r="P1391" s="2">
        <v>44997</v>
      </c>
      <c r="Q1391" s="2">
        <v>45558</v>
      </c>
      <c r="R1391" s="1" t="s">
        <v>6897</v>
      </c>
      <c r="S1391" s="1" t="s">
        <v>6898</v>
      </c>
      <c r="T1391" s="1" t="s">
        <v>14</v>
      </c>
      <c r="U1391">
        <v>9896</v>
      </c>
      <c r="V1391" s="1" t="s">
        <v>19</v>
      </c>
      <c r="W1391" s="1" t="s">
        <v>45</v>
      </c>
      <c r="X1391" s="2">
        <f t="shared" ca="1" si="21"/>
        <v>45937</v>
      </c>
      <c r="Y1391" s="1">
        <f ca="1">ROUND(YEARFRAC(Merge1[[#This Row],[Join_Date]],Merge1[[#This Row],[Today]], 3),0)</f>
        <v>3</v>
      </c>
      <c r="Z1391" s="1" t="str" cm="1">
        <f t="array" aca="1" ref="Z1391" ca="1">_xlfn.IFS(
   Merge1[[#This Row],[Customer Tenure]]&lt;=2,"New",
   Merge1[[#This Row],[Customer Tenure]]&lt;=5,"Emerging",
  Merge1[[#This Row],[Customer Tenure]]&lt;9,"Established",
   TRUE,"Loyal"
)</f>
        <v>Emerging</v>
      </c>
      <c r="AA1391" s="1" t="str" cm="1">
        <f t="array" ref="AA1391">_xlfn.IFS(Merge1[[#This Row],[Income]]&lt;=30000,"Low",Merge1[[#This Row],[Income]]&lt;=60000,"Medium",Merge1[[#This Row],[Income]]&lt;=100000,"High", Merge1[[#This Row],[Income]]&gt;100000," Premium")</f>
        <v xml:space="preserve"> Premium</v>
      </c>
      <c r="AB1391" s="1" t="str" cm="1">
        <f t="array" ref="AB1391">_xlfn.IFS(Merge1[[#This Row],[Age]]&lt;= 28,"Gen Z", Merge1[[#This Row],[Age]]&lt;=44,"Millennials", Merge1[[#This Row],[Age]]&lt;=60,"Gen X", Merge1[[#This Row],[Age]]&gt;60,"Baby Boomers")</f>
        <v>Millennials</v>
      </c>
      <c r="AC1391" s="1" t="str" cm="1">
        <f t="array" ref="AC1391">_xlfn.IFS(
    Merge1[[#This Row],[Balance]]&lt;=50000,"Low",
    Merge1[[#This Row],[Balance]]&lt;=200000,"Medium",
    Merge1[[#This Row],[Balance]]&gt;200000,"High"
)</f>
        <v>High</v>
      </c>
    </row>
    <row r="1392" spans="1:29" x14ac:dyDescent="0.25">
      <c r="A1392" s="1" t="s">
        <v>276</v>
      </c>
      <c r="B1392" s="1" t="s">
        <v>6047</v>
      </c>
      <c r="C1392" s="1" t="s">
        <v>5842</v>
      </c>
      <c r="D1392" s="2">
        <v>42839</v>
      </c>
      <c r="E1392">
        <v>445872</v>
      </c>
      <c r="F1392">
        <v>789</v>
      </c>
      <c r="G1392">
        <v>0</v>
      </c>
      <c r="H1392" s="1" t="s">
        <v>5833</v>
      </c>
      <c r="I1392" s="1" t="s">
        <v>6731</v>
      </c>
      <c r="J1392" s="1" t="s">
        <v>6240</v>
      </c>
      <c r="K1392">
        <v>52</v>
      </c>
      <c r="L1392" s="1" t="s">
        <v>6260</v>
      </c>
      <c r="M1392" s="1" t="s">
        <v>6262</v>
      </c>
      <c r="N1392">
        <v>51585</v>
      </c>
      <c r="O1392" s="1" t="s">
        <v>6248</v>
      </c>
      <c r="P1392" s="2">
        <v>43577</v>
      </c>
      <c r="Q1392" s="2">
        <v>45813</v>
      </c>
      <c r="R1392" s="1" t="s">
        <v>6883</v>
      </c>
      <c r="S1392" s="1" t="s">
        <v>6910</v>
      </c>
      <c r="T1392" s="1" t="s">
        <v>14</v>
      </c>
      <c r="U1392">
        <v>9935</v>
      </c>
      <c r="V1392" s="1" t="s">
        <v>24</v>
      </c>
      <c r="W1392" s="1" t="s">
        <v>20</v>
      </c>
      <c r="X1392" s="2">
        <f t="shared" ca="1" si="21"/>
        <v>45937</v>
      </c>
      <c r="Y1392" s="1">
        <f ca="1">ROUND(YEARFRAC(Merge1[[#This Row],[Join_Date]],Merge1[[#This Row],[Today]], 3),0)</f>
        <v>6</v>
      </c>
      <c r="Z1392" s="1" t="str" cm="1">
        <f t="array" aca="1" ref="Z1392" ca="1">_xlfn.IFS(
   Merge1[[#This Row],[Customer Tenure]]&lt;=2,"New",
   Merge1[[#This Row],[Customer Tenure]]&lt;=5,"Emerging",
  Merge1[[#This Row],[Customer Tenure]]&lt;9,"Established",
   TRUE,"Loyal"
)</f>
        <v>Established</v>
      </c>
      <c r="AA1392" s="1" t="str" cm="1">
        <f t="array" ref="AA1392">_xlfn.IFS(Merge1[[#This Row],[Income]]&lt;=30000,"Low",Merge1[[#This Row],[Income]]&lt;=60000,"Medium",Merge1[[#This Row],[Income]]&lt;=100000,"High", Merge1[[#This Row],[Income]]&gt;100000," Premium")</f>
        <v>Medium</v>
      </c>
      <c r="AB1392" s="1" t="str" cm="1">
        <f t="array" ref="AB1392">_xlfn.IFS(Merge1[[#This Row],[Age]]&lt;= 28,"Gen Z", Merge1[[#This Row],[Age]]&lt;=44,"Millennials", Merge1[[#This Row],[Age]]&lt;=60,"Gen X", Merge1[[#This Row],[Age]]&gt;60,"Baby Boomers")</f>
        <v>Gen X</v>
      </c>
      <c r="AC1392" s="1" t="str" cm="1">
        <f t="array" ref="AC1392">_xlfn.IFS(
    Merge1[[#This Row],[Balance]]&lt;=50000,"Low",
    Merge1[[#This Row],[Balance]]&lt;=200000,"Medium",
    Merge1[[#This Row],[Balance]]&gt;200000,"High"
)</f>
        <v>High</v>
      </c>
    </row>
    <row r="1393" spans="1:29" x14ac:dyDescent="0.25">
      <c r="A1393" s="1" t="s">
        <v>1348</v>
      </c>
      <c r="B1393" s="1" t="s">
        <v>6002</v>
      </c>
      <c r="C1393" s="1" t="s">
        <v>5846</v>
      </c>
      <c r="D1393" s="2">
        <v>42251</v>
      </c>
      <c r="E1393">
        <v>420446</v>
      </c>
      <c r="F1393">
        <v>417</v>
      </c>
      <c r="G1393">
        <v>0</v>
      </c>
      <c r="H1393" s="1" t="s">
        <v>5833</v>
      </c>
      <c r="I1393" s="1" t="s">
        <v>6470</v>
      </c>
      <c r="J1393" s="1" t="s">
        <v>6240</v>
      </c>
      <c r="K1393">
        <v>72</v>
      </c>
      <c r="L1393" s="1" t="s">
        <v>6260</v>
      </c>
      <c r="M1393" s="1" t="s">
        <v>6257</v>
      </c>
      <c r="N1393">
        <v>143786</v>
      </c>
      <c r="O1393" s="1" t="s">
        <v>6243</v>
      </c>
      <c r="P1393" s="2">
        <v>45538</v>
      </c>
      <c r="Q1393" s="2">
        <v>45199</v>
      </c>
      <c r="R1393" s="1" t="s">
        <v>6897</v>
      </c>
      <c r="S1393" s="1" t="s">
        <v>6909</v>
      </c>
      <c r="T1393" s="1" t="s">
        <v>9</v>
      </c>
      <c r="U1393">
        <v>391</v>
      </c>
      <c r="V1393" s="1" t="s">
        <v>15</v>
      </c>
      <c r="W1393" s="1" t="s">
        <v>25</v>
      </c>
      <c r="X1393" s="2">
        <f t="shared" ca="1" si="21"/>
        <v>45937</v>
      </c>
      <c r="Y1393" s="1">
        <f ca="1">ROUND(YEARFRAC(Merge1[[#This Row],[Join_Date]],Merge1[[#This Row],[Today]], 3),0)</f>
        <v>1</v>
      </c>
      <c r="Z1393" s="1" t="str" cm="1">
        <f t="array" aca="1" ref="Z1393" ca="1">_xlfn.IFS(
   Merge1[[#This Row],[Customer Tenure]]&lt;=2,"New",
   Merge1[[#This Row],[Customer Tenure]]&lt;=5,"Emerging",
  Merge1[[#This Row],[Customer Tenure]]&lt;9,"Established",
   TRUE,"Loyal"
)</f>
        <v>New</v>
      </c>
      <c r="AA1393" s="1" t="str" cm="1">
        <f t="array" ref="AA1393">_xlfn.IFS(Merge1[[#This Row],[Income]]&lt;=30000,"Low",Merge1[[#This Row],[Income]]&lt;=60000,"Medium",Merge1[[#This Row],[Income]]&lt;=100000,"High", Merge1[[#This Row],[Income]]&gt;100000," Premium")</f>
        <v xml:space="preserve"> Premium</v>
      </c>
      <c r="AB1393" s="1" t="str" cm="1">
        <f t="array" ref="AB1393">_xlfn.IFS(Merge1[[#This Row],[Age]]&lt;= 28,"Gen Z", Merge1[[#This Row],[Age]]&lt;=44,"Millennials", Merge1[[#This Row],[Age]]&lt;=60,"Gen X", Merge1[[#This Row],[Age]]&gt;60,"Baby Boomers")</f>
        <v>Baby Boomers</v>
      </c>
      <c r="AC1393" s="1" t="str" cm="1">
        <f t="array" ref="AC1393">_xlfn.IFS(
    Merge1[[#This Row],[Balance]]&lt;=50000,"Low",
    Merge1[[#This Row],[Balance]]&lt;=200000,"Medium",
    Merge1[[#This Row],[Balance]]&gt;200000,"High"
)</f>
        <v>High</v>
      </c>
    </row>
    <row r="1394" spans="1:29" x14ac:dyDescent="0.25">
      <c r="A1394" s="1" t="s">
        <v>1572</v>
      </c>
      <c r="B1394" s="1" t="s">
        <v>6001</v>
      </c>
      <c r="C1394" s="1" t="s">
        <v>5846</v>
      </c>
      <c r="D1394" s="2">
        <v>44430</v>
      </c>
      <c r="E1394">
        <v>342908</v>
      </c>
      <c r="F1394">
        <v>580</v>
      </c>
      <c r="G1394">
        <v>0</v>
      </c>
      <c r="H1394" s="1" t="s">
        <v>5833</v>
      </c>
      <c r="I1394" s="1" t="s">
        <v>6773</v>
      </c>
      <c r="J1394" s="1" t="s">
        <v>6245</v>
      </c>
      <c r="K1394">
        <v>45</v>
      </c>
      <c r="L1394" s="1" t="s">
        <v>6260</v>
      </c>
      <c r="M1394" s="1" t="s">
        <v>6251</v>
      </c>
      <c r="N1394">
        <v>65893</v>
      </c>
      <c r="O1394" s="1" t="s">
        <v>6248</v>
      </c>
      <c r="P1394" s="2">
        <v>44513</v>
      </c>
      <c r="Q1394" s="2">
        <v>45856</v>
      </c>
      <c r="R1394" s="1" t="s">
        <v>6891</v>
      </c>
      <c r="S1394" s="1" t="s">
        <v>6892</v>
      </c>
      <c r="T1394" s="1" t="s">
        <v>9</v>
      </c>
      <c r="U1394">
        <v>4366</v>
      </c>
      <c r="V1394" s="1" t="s">
        <v>15</v>
      </c>
      <c r="W1394" s="1" t="s">
        <v>55</v>
      </c>
      <c r="X1394" s="2">
        <f t="shared" ca="1" si="21"/>
        <v>45937</v>
      </c>
      <c r="Y1394" s="1">
        <f ca="1">ROUND(YEARFRAC(Merge1[[#This Row],[Join_Date]],Merge1[[#This Row],[Today]], 3),0)</f>
        <v>4</v>
      </c>
      <c r="Z1394" s="1" t="str" cm="1">
        <f t="array" aca="1" ref="Z1394" ca="1">_xlfn.IFS(
   Merge1[[#This Row],[Customer Tenure]]&lt;=2,"New",
   Merge1[[#This Row],[Customer Tenure]]&lt;=5,"Emerging",
  Merge1[[#This Row],[Customer Tenure]]&lt;9,"Established",
   TRUE,"Loyal"
)</f>
        <v>Emerging</v>
      </c>
      <c r="AA1394" s="1" t="str" cm="1">
        <f t="array" ref="AA1394">_xlfn.IFS(Merge1[[#This Row],[Income]]&lt;=30000,"Low",Merge1[[#This Row],[Income]]&lt;=60000,"Medium",Merge1[[#This Row],[Income]]&lt;=100000,"High", Merge1[[#This Row],[Income]]&gt;100000," Premium")</f>
        <v>High</v>
      </c>
      <c r="AB1394" s="1" t="str" cm="1">
        <f t="array" ref="AB1394">_xlfn.IFS(Merge1[[#This Row],[Age]]&lt;= 28,"Gen Z", Merge1[[#This Row],[Age]]&lt;=44,"Millennials", Merge1[[#This Row],[Age]]&lt;=60,"Gen X", Merge1[[#This Row],[Age]]&gt;60,"Baby Boomers")</f>
        <v>Gen X</v>
      </c>
      <c r="AC1394" s="1" t="str" cm="1">
        <f t="array" ref="AC1394">_xlfn.IFS(
    Merge1[[#This Row],[Balance]]&lt;=50000,"Low",
    Merge1[[#This Row],[Balance]]&lt;=200000,"Medium",
    Merge1[[#This Row],[Balance]]&gt;200000,"High"
)</f>
        <v>High</v>
      </c>
    </row>
    <row r="1395" spans="1:29" x14ac:dyDescent="0.25">
      <c r="A1395" s="1" t="s">
        <v>774</v>
      </c>
      <c r="B1395" s="1" t="s">
        <v>6036</v>
      </c>
      <c r="C1395" s="1" t="s">
        <v>5832</v>
      </c>
      <c r="D1395" s="2">
        <v>43413</v>
      </c>
      <c r="E1395">
        <v>339679</v>
      </c>
      <c r="F1395">
        <v>665</v>
      </c>
      <c r="G1395">
        <v>215387</v>
      </c>
      <c r="H1395" s="1" t="s">
        <v>5833</v>
      </c>
      <c r="I1395" s="1" t="s">
        <v>6368</v>
      </c>
      <c r="J1395" s="1" t="s">
        <v>6245</v>
      </c>
      <c r="K1395">
        <v>33</v>
      </c>
      <c r="L1395" s="1" t="s">
        <v>6256</v>
      </c>
      <c r="M1395" s="1" t="s">
        <v>6247</v>
      </c>
      <c r="N1395">
        <v>22396</v>
      </c>
      <c r="O1395" s="1" t="s">
        <v>6243</v>
      </c>
      <c r="P1395" s="2">
        <v>42531</v>
      </c>
      <c r="Q1395" s="2">
        <v>45296</v>
      </c>
      <c r="R1395" s="1" t="s">
        <v>6902</v>
      </c>
      <c r="S1395" s="1" t="s">
        <v>6903</v>
      </c>
      <c r="T1395" s="1" t="s">
        <v>14</v>
      </c>
      <c r="U1395">
        <v>5928</v>
      </c>
      <c r="V1395" s="1" t="s">
        <v>19</v>
      </c>
      <c r="W1395" s="1" t="s">
        <v>50</v>
      </c>
      <c r="X1395" s="2">
        <f t="shared" ca="1" si="21"/>
        <v>45937</v>
      </c>
      <c r="Y1395" s="1">
        <f ca="1">ROUND(YEARFRAC(Merge1[[#This Row],[Join_Date]],Merge1[[#This Row],[Today]], 3),0)</f>
        <v>9</v>
      </c>
      <c r="Z1395" s="1" t="str" cm="1">
        <f t="array" aca="1" ref="Z1395" ca="1">_xlfn.IFS(
   Merge1[[#This Row],[Customer Tenure]]&lt;=2,"New",
   Merge1[[#This Row],[Customer Tenure]]&lt;=5,"Emerging",
  Merge1[[#This Row],[Customer Tenure]]&lt;9,"Established",
   TRUE,"Loyal"
)</f>
        <v>Loyal</v>
      </c>
      <c r="AA1395" s="1" t="str" cm="1">
        <f t="array" ref="AA1395">_xlfn.IFS(Merge1[[#This Row],[Income]]&lt;=30000,"Low",Merge1[[#This Row],[Income]]&lt;=60000,"Medium",Merge1[[#This Row],[Income]]&lt;=100000,"High", Merge1[[#This Row],[Income]]&gt;100000," Premium")</f>
        <v>Low</v>
      </c>
      <c r="AB1395" s="1" t="str" cm="1">
        <f t="array" ref="AB1395">_xlfn.IFS(Merge1[[#This Row],[Age]]&lt;= 28,"Gen Z", Merge1[[#This Row],[Age]]&lt;=44,"Millennials", Merge1[[#This Row],[Age]]&lt;=60,"Gen X", Merge1[[#This Row],[Age]]&gt;60,"Baby Boomers")</f>
        <v>Millennials</v>
      </c>
      <c r="AC1395" s="1" t="str" cm="1">
        <f t="array" ref="AC1395">_xlfn.IFS(
    Merge1[[#This Row],[Balance]]&lt;=50000,"Low",
    Merge1[[#This Row],[Balance]]&lt;=200000,"Medium",
    Merge1[[#This Row],[Balance]]&gt;200000,"High"
)</f>
        <v>High</v>
      </c>
    </row>
    <row r="1396" spans="1:29" x14ac:dyDescent="0.25">
      <c r="A1396" s="1" t="s">
        <v>703</v>
      </c>
      <c r="B1396" s="1" t="s">
        <v>5839</v>
      </c>
      <c r="C1396" s="1" t="s">
        <v>5842</v>
      </c>
      <c r="D1396" s="2">
        <v>45208</v>
      </c>
      <c r="E1396">
        <v>243877</v>
      </c>
      <c r="F1396">
        <v>428</v>
      </c>
      <c r="G1396">
        <v>290291</v>
      </c>
      <c r="H1396" s="1" t="s">
        <v>5833</v>
      </c>
      <c r="I1396" s="1" t="s">
        <v>6755</v>
      </c>
      <c r="J1396" s="1" t="s">
        <v>6245</v>
      </c>
      <c r="K1396">
        <v>28</v>
      </c>
      <c r="L1396" s="1" t="s">
        <v>6246</v>
      </c>
      <c r="M1396" s="1" t="s">
        <v>6266</v>
      </c>
      <c r="N1396">
        <v>39975</v>
      </c>
      <c r="O1396" s="1" t="s">
        <v>6248</v>
      </c>
      <c r="P1396" s="2">
        <v>44902</v>
      </c>
      <c r="Q1396" s="2">
        <v>45865</v>
      </c>
      <c r="R1396" s="1" t="s">
        <v>6891</v>
      </c>
      <c r="S1396" s="1" t="s">
        <v>6892</v>
      </c>
      <c r="T1396" s="1" t="s">
        <v>14</v>
      </c>
      <c r="U1396">
        <v>1326</v>
      </c>
      <c r="V1396" s="1" t="s">
        <v>19</v>
      </c>
      <c r="W1396" s="1" t="s">
        <v>40</v>
      </c>
      <c r="X1396" s="2">
        <f t="shared" ca="1" si="21"/>
        <v>45937</v>
      </c>
      <c r="Y1396" s="1">
        <f ca="1">ROUND(YEARFRAC(Merge1[[#This Row],[Join_Date]],Merge1[[#This Row],[Today]], 3),0)</f>
        <v>3</v>
      </c>
      <c r="Z1396" s="1" t="str" cm="1">
        <f t="array" aca="1" ref="Z1396" ca="1">_xlfn.IFS(
   Merge1[[#This Row],[Customer Tenure]]&lt;=2,"New",
   Merge1[[#This Row],[Customer Tenure]]&lt;=5,"Emerging",
  Merge1[[#This Row],[Customer Tenure]]&lt;9,"Established",
   TRUE,"Loyal"
)</f>
        <v>Emerging</v>
      </c>
      <c r="AA1396" s="1" t="str" cm="1">
        <f t="array" ref="AA1396">_xlfn.IFS(Merge1[[#This Row],[Income]]&lt;=30000,"Low",Merge1[[#This Row],[Income]]&lt;=60000,"Medium",Merge1[[#This Row],[Income]]&lt;=100000,"High", Merge1[[#This Row],[Income]]&gt;100000," Premium")</f>
        <v>Medium</v>
      </c>
      <c r="AB1396" s="1" t="str" cm="1">
        <f t="array" ref="AB1396">_xlfn.IFS(Merge1[[#This Row],[Age]]&lt;= 28,"Gen Z", Merge1[[#This Row],[Age]]&lt;=44,"Millennials", Merge1[[#This Row],[Age]]&lt;=60,"Gen X", Merge1[[#This Row],[Age]]&gt;60,"Baby Boomers")</f>
        <v>Gen Z</v>
      </c>
      <c r="AC1396" s="1" t="str" cm="1">
        <f t="array" ref="AC1396">_xlfn.IFS(
    Merge1[[#This Row],[Balance]]&lt;=50000,"Low",
    Merge1[[#This Row],[Balance]]&lt;=200000,"Medium",
    Merge1[[#This Row],[Balance]]&gt;200000,"High"
)</f>
        <v>High</v>
      </c>
    </row>
    <row r="1397" spans="1:29" x14ac:dyDescent="0.25">
      <c r="A1397" s="1" t="s">
        <v>2014</v>
      </c>
      <c r="B1397" s="1" t="s">
        <v>5985</v>
      </c>
      <c r="C1397" s="1" t="s">
        <v>5835</v>
      </c>
      <c r="D1397" s="2">
        <v>45200</v>
      </c>
      <c r="E1397">
        <v>395136</v>
      </c>
      <c r="F1397">
        <v>763</v>
      </c>
      <c r="G1397">
        <v>0</v>
      </c>
      <c r="H1397" s="1" t="s">
        <v>5833</v>
      </c>
      <c r="I1397" s="1" t="s">
        <v>6679</v>
      </c>
      <c r="J1397" s="1" t="s">
        <v>6240</v>
      </c>
      <c r="K1397">
        <v>61</v>
      </c>
      <c r="L1397" s="1" t="s">
        <v>6246</v>
      </c>
      <c r="M1397" s="1" t="s">
        <v>6262</v>
      </c>
      <c r="N1397">
        <v>103186</v>
      </c>
      <c r="O1397" s="1" t="s">
        <v>6243</v>
      </c>
      <c r="P1397" s="2">
        <v>43704</v>
      </c>
      <c r="Q1397" s="2">
        <v>45679</v>
      </c>
      <c r="R1397" s="1" t="s">
        <v>6902</v>
      </c>
      <c r="S1397" s="1" t="s">
        <v>6908</v>
      </c>
      <c r="T1397" s="1" t="s">
        <v>28</v>
      </c>
      <c r="U1397">
        <v>5464</v>
      </c>
      <c r="V1397" s="1" t="s">
        <v>19</v>
      </c>
      <c r="W1397" s="1" t="s">
        <v>16</v>
      </c>
      <c r="X1397" s="2">
        <f t="shared" ca="1" si="21"/>
        <v>45937</v>
      </c>
      <c r="Y1397" s="1">
        <f ca="1">ROUND(YEARFRAC(Merge1[[#This Row],[Join_Date]],Merge1[[#This Row],[Today]], 3),0)</f>
        <v>6</v>
      </c>
      <c r="Z1397" s="1" t="str" cm="1">
        <f t="array" aca="1" ref="Z1397" ca="1">_xlfn.IFS(
   Merge1[[#This Row],[Customer Tenure]]&lt;=2,"New",
   Merge1[[#This Row],[Customer Tenure]]&lt;=5,"Emerging",
  Merge1[[#This Row],[Customer Tenure]]&lt;9,"Established",
   TRUE,"Loyal"
)</f>
        <v>Established</v>
      </c>
      <c r="AA1397" s="1" t="str" cm="1">
        <f t="array" ref="AA1397">_xlfn.IFS(Merge1[[#This Row],[Income]]&lt;=30000,"Low",Merge1[[#This Row],[Income]]&lt;=60000,"Medium",Merge1[[#This Row],[Income]]&lt;=100000,"High", Merge1[[#This Row],[Income]]&gt;100000," Premium")</f>
        <v xml:space="preserve"> Premium</v>
      </c>
      <c r="AB1397" s="1" t="str" cm="1">
        <f t="array" ref="AB1397">_xlfn.IFS(Merge1[[#This Row],[Age]]&lt;= 28,"Gen Z", Merge1[[#This Row],[Age]]&lt;=44,"Millennials", Merge1[[#This Row],[Age]]&lt;=60,"Gen X", Merge1[[#This Row],[Age]]&gt;60,"Baby Boomers")</f>
        <v>Baby Boomers</v>
      </c>
      <c r="AC1397" s="1" t="str" cm="1">
        <f t="array" ref="AC1397">_xlfn.IFS(
    Merge1[[#This Row],[Balance]]&lt;=50000,"Low",
    Merge1[[#This Row],[Balance]]&lt;=200000,"Medium",
    Merge1[[#This Row],[Balance]]&gt;200000,"High"
)</f>
        <v>High</v>
      </c>
    </row>
    <row r="1398" spans="1:29" x14ac:dyDescent="0.25">
      <c r="A1398" s="1" t="s">
        <v>385</v>
      </c>
      <c r="B1398" s="1" t="s">
        <v>5961</v>
      </c>
      <c r="C1398" s="1" t="s">
        <v>5842</v>
      </c>
      <c r="D1398" s="2">
        <v>43073</v>
      </c>
      <c r="E1398">
        <v>30257</v>
      </c>
      <c r="F1398">
        <v>639</v>
      </c>
      <c r="G1398">
        <v>0</v>
      </c>
      <c r="H1398" s="1" t="s">
        <v>5860</v>
      </c>
      <c r="I1398" s="1" t="s">
        <v>6495</v>
      </c>
      <c r="J1398" s="1" t="s">
        <v>6245</v>
      </c>
      <c r="K1398">
        <v>50</v>
      </c>
      <c r="L1398" s="1" t="s">
        <v>6246</v>
      </c>
      <c r="M1398" s="1" t="s">
        <v>6254</v>
      </c>
      <c r="N1398">
        <v>43411</v>
      </c>
      <c r="O1398" s="1" t="s">
        <v>6248</v>
      </c>
      <c r="P1398" s="2">
        <v>43612</v>
      </c>
      <c r="Q1398" s="2">
        <v>45411</v>
      </c>
      <c r="R1398" s="1" t="s">
        <v>6893</v>
      </c>
      <c r="S1398" s="1" t="s">
        <v>6911</v>
      </c>
      <c r="T1398" s="1" t="s">
        <v>9</v>
      </c>
      <c r="U1398">
        <v>4084</v>
      </c>
      <c r="V1398" s="1" t="s">
        <v>10</v>
      </c>
      <c r="W1398" s="1" t="s">
        <v>11</v>
      </c>
      <c r="X1398" s="2">
        <f t="shared" ca="1" si="21"/>
        <v>45937</v>
      </c>
      <c r="Y1398" s="1">
        <f ca="1">ROUND(YEARFRAC(Merge1[[#This Row],[Join_Date]],Merge1[[#This Row],[Today]], 3),0)</f>
        <v>6</v>
      </c>
      <c r="Z1398" s="1" t="str" cm="1">
        <f t="array" aca="1" ref="Z1398" ca="1">_xlfn.IFS(
   Merge1[[#This Row],[Customer Tenure]]&lt;=2,"New",
   Merge1[[#This Row],[Customer Tenure]]&lt;=5,"Emerging",
  Merge1[[#This Row],[Customer Tenure]]&lt;9,"Established",
   TRUE,"Loyal"
)</f>
        <v>Established</v>
      </c>
      <c r="AA1398" s="1" t="str" cm="1">
        <f t="array" ref="AA1398">_xlfn.IFS(Merge1[[#This Row],[Income]]&lt;=30000,"Low",Merge1[[#This Row],[Income]]&lt;=60000,"Medium",Merge1[[#This Row],[Income]]&lt;=100000,"High", Merge1[[#This Row],[Income]]&gt;100000," Premium")</f>
        <v>Medium</v>
      </c>
      <c r="AB1398" s="1" t="str" cm="1">
        <f t="array" ref="AB1398">_xlfn.IFS(Merge1[[#This Row],[Age]]&lt;= 28,"Gen Z", Merge1[[#This Row],[Age]]&lt;=44,"Millennials", Merge1[[#This Row],[Age]]&lt;=60,"Gen X", Merge1[[#This Row],[Age]]&gt;60,"Baby Boomers")</f>
        <v>Gen X</v>
      </c>
      <c r="AC1398" s="1" t="str" cm="1">
        <f t="array" ref="AC1398">_xlfn.IFS(
    Merge1[[#This Row],[Balance]]&lt;=50000,"Low",
    Merge1[[#This Row],[Balance]]&lt;=200000,"Medium",
    Merge1[[#This Row],[Balance]]&gt;200000,"High"
)</f>
        <v>Low</v>
      </c>
    </row>
    <row r="1399" spans="1:29" x14ac:dyDescent="0.25">
      <c r="A1399" s="1" t="s">
        <v>1020</v>
      </c>
      <c r="B1399" s="1" t="s">
        <v>6102</v>
      </c>
      <c r="C1399" s="1" t="s">
        <v>5835</v>
      </c>
      <c r="D1399" s="2">
        <v>42305</v>
      </c>
      <c r="E1399">
        <v>200753</v>
      </c>
      <c r="F1399">
        <v>846</v>
      </c>
      <c r="G1399">
        <v>0</v>
      </c>
      <c r="H1399" s="1" t="s">
        <v>5833</v>
      </c>
      <c r="I1399" s="1" t="s">
        <v>6725</v>
      </c>
      <c r="J1399" s="1" t="s">
        <v>6245</v>
      </c>
      <c r="K1399">
        <v>71</v>
      </c>
      <c r="L1399" s="1" t="s">
        <v>6241</v>
      </c>
      <c r="M1399" s="1" t="s">
        <v>6262</v>
      </c>
      <c r="N1399">
        <v>100818</v>
      </c>
      <c r="O1399" s="1" t="s">
        <v>6243</v>
      </c>
      <c r="P1399" s="2">
        <v>43995</v>
      </c>
      <c r="Q1399" s="2">
        <v>45444</v>
      </c>
      <c r="R1399" s="1" t="s">
        <v>6883</v>
      </c>
      <c r="S1399" s="1" t="s">
        <v>6884</v>
      </c>
      <c r="T1399" s="1" t="s">
        <v>28</v>
      </c>
      <c r="U1399">
        <v>4814</v>
      </c>
      <c r="V1399" s="1" t="s">
        <v>15</v>
      </c>
      <c r="W1399" s="1" t="s">
        <v>11</v>
      </c>
      <c r="X1399" s="2">
        <f t="shared" ca="1" si="21"/>
        <v>45937</v>
      </c>
      <c r="Y1399" s="1">
        <f ca="1">ROUND(YEARFRAC(Merge1[[#This Row],[Join_Date]],Merge1[[#This Row],[Today]], 3),0)</f>
        <v>5</v>
      </c>
      <c r="Z1399" s="1" t="str" cm="1">
        <f t="array" aca="1" ref="Z1399" ca="1">_xlfn.IFS(
   Merge1[[#This Row],[Customer Tenure]]&lt;=2,"New",
   Merge1[[#This Row],[Customer Tenure]]&lt;=5,"Emerging",
  Merge1[[#This Row],[Customer Tenure]]&lt;9,"Established",
   TRUE,"Loyal"
)</f>
        <v>Emerging</v>
      </c>
      <c r="AA1399" s="1" t="str" cm="1">
        <f t="array" ref="AA1399">_xlfn.IFS(Merge1[[#This Row],[Income]]&lt;=30000,"Low",Merge1[[#This Row],[Income]]&lt;=60000,"Medium",Merge1[[#This Row],[Income]]&lt;=100000,"High", Merge1[[#This Row],[Income]]&gt;100000," Premium")</f>
        <v xml:space="preserve"> Premium</v>
      </c>
      <c r="AB1399" s="1" t="str" cm="1">
        <f t="array" ref="AB1399">_xlfn.IFS(Merge1[[#This Row],[Age]]&lt;= 28,"Gen Z", Merge1[[#This Row],[Age]]&lt;=44,"Millennials", Merge1[[#This Row],[Age]]&lt;=60,"Gen X", Merge1[[#This Row],[Age]]&gt;60,"Baby Boomers")</f>
        <v>Baby Boomers</v>
      </c>
      <c r="AC1399" s="1" t="str" cm="1">
        <f t="array" ref="AC1399">_xlfn.IFS(
    Merge1[[#This Row],[Balance]]&lt;=50000,"Low",
    Merge1[[#This Row],[Balance]]&lt;=200000,"Medium",
    Merge1[[#This Row],[Balance]]&gt;200000,"High"
)</f>
        <v>High</v>
      </c>
    </row>
    <row r="1400" spans="1:29" x14ac:dyDescent="0.25">
      <c r="A1400" s="1" t="s">
        <v>1674</v>
      </c>
      <c r="B1400" s="1" t="s">
        <v>6083</v>
      </c>
      <c r="C1400" s="1" t="s">
        <v>5835</v>
      </c>
      <c r="D1400" s="2">
        <v>45860</v>
      </c>
      <c r="E1400">
        <v>327350</v>
      </c>
      <c r="F1400">
        <v>615</v>
      </c>
      <c r="G1400">
        <v>0</v>
      </c>
      <c r="H1400" s="1" t="s">
        <v>5833</v>
      </c>
      <c r="I1400" s="1" t="s">
        <v>6591</v>
      </c>
      <c r="J1400" s="1" t="s">
        <v>6240</v>
      </c>
      <c r="K1400">
        <v>24</v>
      </c>
      <c r="L1400" s="1" t="s">
        <v>6260</v>
      </c>
      <c r="M1400" s="1" t="s">
        <v>6251</v>
      </c>
      <c r="N1400">
        <v>50087</v>
      </c>
      <c r="O1400" s="1" t="s">
        <v>6248</v>
      </c>
      <c r="P1400" s="2">
        <v>43775</v>
      </c>
      <c r="Q1400" s="2">
        <v>45861</v>
      </c>
      <c r="R1400" s="1" t="s">
        <v>6891</v>
      </c>
      <c r="S1400" s="1" t="s">
        <v>6892</v>
      </c>
      <c r="T1400" s="1" t="s">
        <v>14</v>
      </c>
      <c r="U1400">
        <v>916</v>
      </c>
      <c r="V1400" s="1" t="s">
        <v>19</v>
      </c>
      <c r="W1400" s="1" t="s">
        <v>50</v>
      </c>
      <c r="X1400" s="2">
        <f t="shared" ca="1" si="21"/>
        <v>45937</v>
      </c>
      <c r="Y1400" s="1">
        <f ca="1">ROUND(YEARFRAC(Merge1[[#This Row],[Join_Date]],Merge1[[#This Row],[Today]], 3),0)</f>
        <v>6</v>
      </c>
      <c r="Z1400" s="1" t="str" cm="1">
        <f t="array" aca="1" ref="Z1400" ca="1">_xlfn.IFS(
   Merge1[[#This Row],[Customer Tenure]]&lt;=2,"New",
   Merge1[[#This Row],[Customer Tenure]]&lt;=5,"Emerging",
  Merge1[[#This Row],[Customer Tenure]]&lt;9,"Established",
   TRUE,"Loyal"
)</f>
        <v>Established</v>
      </c>
      <c r="AA1400" s="1" t="str" cm="1">
        <f t="array" ref="AA1400">_xlfn.IFS(Merge1[[#This Row],[Income]]&lt;=30000,"Low",Merge1[[#This Row],[Income]]&lt;=60000,"Medium",Merge1[[#This Row],[Income]]&lt;=100000,"High", Merge1[[#This Row],[Income]]&gt;100000," Premium")</f>
        <v>Medium</v>
      </c>
      <c r="AB1400" s="1" t="str" cm="1">
        <f t="array" ref="AB1400">_xlfn.IFS(Merge1[[#This Row],[Age]]&lt;= 28,"Gen Z", Merge1[[#This Row],[Age]]&lt;=44,"Millennials", Merge1[[#This Row],[Age]]&lt;=60,"Gen X", Merge1[[#This Row],[Age]]&gt;60,"Baby Boomers")</f>
        <v>Gen Z</v>
      </c>
      <c r="AC1400" s="1" t="str" cm="1">
        <f t="array" ref="AC1400">_xlfn.IFS(
    Merge1[[#This Row],[Balance]]&lt;=50000,"Low",
    Merge1[[#This Row],[Balance]]&lt;=200000,"Medium",
    Merge1[[#This Row],[Balance]]&gt;200000,"High"
)</f>
        <v>High</v>
      </c>
    </row>
    <row r="1401" spans="1:29" x14ac:dyDescent="0.25">
      <c r="A1401" s="1" t="s">
        <v>543</v>
      </c>
      <c r="B1401" s="1" t="s">
        <v>6080</v>
      </c>
      <c r="C1401" s="1" t="s">
        <v>5846</v>
      </c>
      <c r="D1401" s="2">
        <v>45679</v>
      </c>
      <c r="E1401">
        <v>445414</v>
      </c>
      <c r="F1401">
        <v>675</v>
      </c>
      <c r="G1401">
        <v>0</v>
      </c>
      <c r="H1401" s="1" t="s">
        <v>5833</v>
      </c>
      <c r="I1401" s="1" t="s">
        <v>6469</v>
      </c>
      <c r="J1401" s="1" t="s">
        <v>6245</v>
      </c>
      <c r="K1401">
        <v>33</v>
      </c>
      <c r="L1401" s="1" t="s">
        <v>6241</v>
      </c>
      <c r="M1401" s="1" t="s">
        <v>6242</v>
      </c>
      <c r="N1401">
        <v>77372</v>
      </c>
      <c r="O1401" s="1" t="s">
        <v>6243</v>
      </c>
      <c r="P1401" s="2">
        <v>42292</v>
      </c>
      <c r="Q1401" s="2">
        <v>45316</v>
      </c>
      <c r="R1401" s="1" t="s">
        <v>6902</v>
      </c>
      <c r="S1401" s="1" t="s">
        <v>6903</v>
      </c>
      <c r="T1401" s="1" t="s">
        <v>14</v>
      </c>
      <c r="U1401">
        <v>7631</v>
      </c>
      <c r="V1401" s="1" t="s">
        <v>15</v>
      </c>
      <c r="W1401" s="1" t="s">
        <v>45</v>
      </c>
      <c r="X1401" s="2">
        <f t="shared" ca="1" si="21"/>
        <v>45937</v>
      </c>
      <c r="Y1401" s="1">
        <f ca="1">ROUND(YEARFRAC(Merge1[[#This Row],[Join_Date]],Merge1[[#This Row],[Today]], 3),0)</f>
        <v>10</v>
      </c>
      <c r="Z1401" s="1" t="str" cm="1">
        <f t="array" aca="1" ref="Z1401" ca="1">_xlfn.IFS(
   Merge1[[#This Row],[Customer Tenure]]&lt;=2,"New",
   Merge1[[#This Row],[Customer Tenure]]&lt;=5,"Emerging",
  Merge1[[#This Row],[Customer Tenure]]&lt;9,"Established",
   TRUE,"Loyal"
)</f>
        <v>Loyal</v>
      </c>
      <c r="AA1401" s="1" t="str" cm="1">
        <f t="array" ref="AA1401">_xlfn.IFS(Merge1[[#This Row],[Income]]&lt;=30000,"Low",Merge1[[#This Row],[Income]]&lt;=60000,"Medium",Merge1[[#This Row],[Income]]&lt;=100000,"High", Merge1[[#This Row],[Income]]&gt;100000," Premium")</f>
        <v>High</v>
      </c>
      <c r="AB1401" s="1" t="str" cm="1">
        <f t="array" ref="AB1401">_xlfn.IFS(Merge1[[#This Row],[Age]]&lt;= 28,"Gen Z", Merge1[[#This Row],[Age]]&lt;=44,"Millennials", Merge1[[#This Row],[Age]]&lt;=60,"Gen X", Merge1[[#This Row],[Age]]&gt;60,"Baby Boomers")</f>
        <v>Millennials</v>
      </c>
      <c r="AC1401" s="1" t="str" cm="1">
        <f t="array" ref="AC1401">_xlfn.IFS(
    Merge1[[#This Row],[Balance]]&lt;=50000,"Low",
    Merge1[[#This Row],[Balance]]&lt;=200000,"Medium",
    Merge1[[#This Row],[Balance]]&gt;200000,"High"
)</f>
        <v>High</v>
      </c>
    </row>
    <row r="1402" spans="1:29" x14ac:dyDescent="0.25">
      <c r="A1402" s="1" t="s">
        <v>760</v>
      </c>
      <c r="B1402" s="1" t="s">
        <v>6050</v>
      </c>
      <c r="C1402" s="1" t="s">
        <v>5835</v>
      </c>
      <c r="D1402" s="2">
        <v>43618</v>
      </c>
      <c r="E1402">
        <v>352245</v>
      </c>
      <c r="F1402">
        <v>687</v>
      </c>
      <c r="G1402">
        <v>0</v>
      </c>
      <c r="H1402" s="1" t="s">
        <v>5833</v>
      </c>
      <c r="I1402" s="1" t="s">
        <v>6309</v>
      </c>
      <c r="J1402" s="1" t="s">
        <v>6240</v>
      </c>
      <c r="K1402">
        <v>24</v>
      </c>
      <c r="L1402" s="1" t="s">
        <v>6260</v>
      </c>
      <c r="M1402" s="1" t="s">
        <v>6262</v>
      </c>
      <c r="N1402">
        <v>177757</v>
      </c>
      <c r="O1402" s="1" t="s">
        <v>6243</v>
      </c>
      <c r="P1402" s="2">
        <v>42576</v>
      </c>
      <c r="Q1402" s="2">
        <v>45684</v>
      </c>
      <c r="R1402" s="1" t="s">
        <v>6902</v>
      </c>
      <c r="S1402" s="1" t="s">
        <v>6908</v>
      </c>
      <c r="T1402" s="1" t="s">
        <v>14</v>
      </c>
      <c r="U1402">
        <v>672</v>
      </c>
      <c r="V1402" s="1" t="s">
        <v>24</v>
      </c>
      <c r="W1402" s="1" t="s">
        <v>45</v>
      </c>
      <c r="X1402" s="2">
        <f t="shared" ca="1" si="21"/>
        <v>45937</v>
      </c>
      <c r="Y1402" s="1">
        <f ca="1">ROUND(YEARFRAC(Merge1[[#This Row],[Join_Date]],Merge1[[#This Row],[Today]], 3),0)</f>
        <v>9</v>
      </c>
      <c r="Z1402" s="1" t="str" cm="1">
        <f t="array" aca="1" ref="Z1402" ca="1">_xlfn.IFS(
   Merge1[[#This Row],[Customer Tenure]]&lt;=2,"New",
   Merge1[[#This Row],[Customer Tenure]]&lt;=5,"Emerging",
  Merge1[[#This Row],[Customer Tenure]]&lt;9,"Established",
   TRUE,"Loyal"
)</f>
        <v>Loyal</v>
      </c>
      <c r="AA1402" s="1" t="str" cm="1">
        <f t="array" ref="AA1402">_xlfn.IFS(Merge1[[#This Row],[Income]]&lt;=30000,"Low",Merge1[[#This Row],[Income]]&lt;=60000,"Medium",Merge1[[#This Row],[Income]]&lt;=100000,"High", Merge1[[#This Row],[Income]]&gt;100000," Premium")</f>
        <v xml:space="preserve"> Premium</v>
      </c>
      <c r="AB1402" s="1" t="str" cm="1">
        <f t="array" ref="AB1402">_xlfn.IFS(Merge1[[#This Row],[Age]]&lt;= 28,"Gen Z", Merge1[[#This Row],[Age]]&lt;=44,"Millennials", Merge1[[#This Row],[Age]]&lt;=60,"Gen X", Merge1[[#This Row],[Age]]&gt;60,"Baby Boomers")</f>
        <v>Gen Z</v>
      </c>
      <c r="AC1402" s="1" t="str" cm="1">
        <f t="array" ref="AC1402">_xlfn.IFS(
    Merge1[[#This Row],[Balance]]&lt;=50000,"Low",
    Merge1[[#This Row],[Balance]]&lt;=200000,"Medium",
    Merge1[[#This Row],[Balance]]&gt;200000,"High"
)</f>
        <v>High</v>
      </c>
    </row>
    <row r="1403" spans="1:29" x14ac:dyDescent="0.25">
      <c r="A1403" s="1" t="s">
        <v>2082</v>
      </c>
      <c r="B1403" s="1" t="s">
        <v>6173</v>
      </c>
      <c r="C1403" s="1" t="s">
        <v>5832</v>
      </c>
      <c r="D1403" s="2">
        <v>43130</v>
      </c>
      <c r="E1403">
        <v>284308</v>
      </c>
      <c r="F1403">
        <v>823</v>
      </c>
      <c r="G1403">
        <v>0</v>
      </c>
      <c r="H1403" s="1" t="s">
        <v>5833</v>
      </c>
      <c r="I1403" s="1" t="s">
        <v>6526</v>
      </c>
      <c r="J1403" s="1" t="s">
        <v>6240</v>
      </c>
      <c r="K1403">
        <v>21</v>
      </c>
      <c r="L1403" s="1" t="s">
        <v>6246</v>
      </c>
      <c r="M1403" s="1" t="s">
        <v>6254</v>
      </c>
      <c r="N1403">
        <v>189230</v>
      </c>
      <c r="O1403" s="1" t="s">
        <v>6243</v>
      </c>
      <c r="P1403" s="2">
        <v>45495</v>
      </c>
      <c r="Q1403" s="2">
        <v>45656</v>
      </c>
      <c r="R1403" s="1" t="s">
        <v>6904</v>
      </c>
      <c r="S1403" s="1" t="s">
        <v>6916</v>
      </c>
      <c r="T1403" s="1" t="s">
        <v>14</v>
      </c>
      <c r="U1403">
        <v>6728</v>
      </c>
      <c r="V1403" s="1" t="s">
        <v>15</v>
      </c>
      <c r="W1403" s="1" t="s">
        <v>29</v>
      </c>
      <c r="X1403" s="2">
        <f t="shared" ca="1" si="21"/>
        <v>45937</v>
      </c>
      <c r="Y1403" s="1">
        <f ca="1">ROUND(YEARFRAC(Merge1[[#This Row],[Join_Date]],Merge1[[#This Row],[Today]], 3),0)</f>
        <v>1</v>
      </c>
      <c r="Z1403" s="1" t="str" cm="1">
        <f t="array" aca="1" ref="Z1403" ca="1">_xlfn.IFS(
   Merge1[[#This Row],[Customer Tenure]]&lt;=2,"New",
   Merge1[[#This Row],[Customer Tenure]]&lt;=5,"Emerging",
  Merge1[[#This Row],[Customer Tenure]]&lt;9,"Established",
   TRUE,"Loyal"
)</f>
        <v>New</v>
      </c>
      <c r="AA1403" s="1" t="str" cm="1">
        <f t="array" ref="AA1403">_xlfn.IFS(Merge1[[#This Row],[Income]]&lt;=30000,"Low",Merge1[[#This Row],[Income]]&lt;=60000,"Medium",Merge1[[#This Row],[Income]]&lt;=100000,"High", Merge1[[#This Row],[Income]]&gt;100000," Premium")</f>
        <v xml:space="preserve"> Premium</v>
      </c>
      <c r="AB1403" s="1" t="str" cm="1">
        <f t="array" ref="AB1403">_xlfn.IFS(Merge1[[#This Row],[Age]]&lt;= 28,"Gen Z", Merge1[[#This Row],[Age]]&lt;=44,"Millennials", Merge1[[#This Row],[Age]]&lt;=60,"Gen X", Merge1[[#This Row],[Age]]&gt;60,"Baby Boomers")</f>
        <v>Gen Z</v>
      </c>
      <c r="AC1403" s="1" t="str" cm="1">
        <f t="array" ref="AC1403">_xlfn.IFS(
    Merge1[[#This Row],[Balance]]&lt;=50000,"Low",
    Merge1[[#This Row],[Balance]]&lt;=200000,"Medium",
    Merge1[[#This Row],[Balance]]&gt;200000,"High"
)</f>
        <v>High</v>
      </c>
    </row>
    <row r="1404" spans="1:29" x14ac:dyDescent="0.25">
      <c r="A1404" s="1" t="s">
        <v>110</v>
      </c>
      <c r="B1404" s="1" t="s">
        <v>6154</v>
      </c>
      <c r="C1404" s="1" t="s">
        <v>5835</v>
      </c>
      <c r="D1404" s="2">
        <v>43993</v>
      </c>
      <c r="E1404">
        <v>443842</v>
      </c>
      <c r="F1404">
        <v>443</v>
      </c>
      <c r="G1404">
        <v>0</v>
      </c>
      <c r="H1404" s="1" t="s">
        <v>5833</v>
      </c>
      <c r="I1404" s="1" t="s">
        <v>6794</v>
      </c>
      <c r="J1404" s="1" t="s">
        <v>6240</v>
      </c>
      <c r="K1404">
        <v>35</v>
      </c>
      <c r="L1404" s="1" t="s">
        <v>6241</v>
      </c>
      <c r="M1404" s="1" t="s">
        <v>6266</v>
      </c>
      <c r="N1404">
        <v>39816</v>
      </c>
      <c r="O1404" s="1" t="s">
        <v>6248</v>
      </c>
      <c r="P1404" s="2">
        <v>43285</v>
      </c>
      <c r="Q1404" s="2">
        <v>45581</v>
      </c>
      <c r="R1404" s="1" t="s">
        <v>6912</v>
      </c>
      <c r="S1404" s="1" t="s">
        <v>6917</v>
      </c>
      <c r="T1404" s="1" t="s">
        <v>23</v>
      </c>
      <c r="U1404">
        <v>8664</v>
      </c>
      <c r="V1404" s="1" t="s">
        <v>15</v>
      </c>
      <c r="W1404" s="1" t="s">
        <v>29</v>
      </c>
      <c r="X1404" s="2">
        <f t="shared" ca="1" si="21"/>
        <v>45937</v>
      </c>
      <c r="Y1404" s="1">
        <f ca="1">ROUND(YEARFRAC(Merge1[[#This Row],[Join_Date]],Merge1[[#This Row],[Today]], 3),0)</f>
        <v>7</v>
      </c>
      <c r="Z1404" s="1" t="str" cm="1">
        <f t="array" aca="1" ref="Z1404" ca="1">_xlfn.IFS(
   Merge1[[#This Row],[Customer Tenure]]&lt;=2,"New",
   Merge1[[#This Row],[Customer Tenure]]&lt;=5,"Emerging",
  Merge1[[#This Row],[Customer Tenure]]&lt;9,"Established",
   TRUE,"Loyal"
)</f>
        <v>Established</v>
      </c>
      <c r="AA1404" s="1" t="str" cm="1">
        <f t="array" ref="AA1404">_xlfn.IFS(Merge1[[#This Row],[Income]]&lt;=30000,"Low",Merge1[[#This Row],[Income]]&lt;=60000,"Medium",Merge1[[#This Row],[Income]]&lt;=100000,"High", Merge1[[#This Row],[Income]]&gt;100000," Premium")</f>
        <v>Medium</v>
      </c>
      <c r="AB1404" s="1" t="str" cm="1">
        <f t="array" ref="AB1404">_xlfn.IFS(Merge1[[#This Row],[Age]]&lt;= 28,"Gen Z", Merge1[[#This Row],[Age]]&lt;=44,"Millennials", Merge1[[#This Row],[Age]]&lt;=60,"Gen X", Merge1[[#This Row],[Age]]&gt;60,"Baby Boomers")</f>
        <v>Millennials</v>
      </c>
      <c r="AC1404" s="1" t="str" cm="1">
        <f t="array" ref="AC1404">_xlfn.IFS(
    Merge1[[#This Row],[Balance]]&lt;=50000,"Low",
    Merge1[[#This Row],[Balance]]&lt;=200000,"Medium",
    Merge1[[#This Row],[Balance]]&gt;200000,"High"
)</f>
        <v>High</v>
      </c>
    </row>
    <row r="1405" spans="1:29" x14ac:dyDescent="0.25">
      <c r="A1405" s="1" t="s">
        <v>2085</v>
      </c>
      <c r="B1405" s="1" t="s">
        <v>5857</v>
      </c>
      <c r="C1405" s="1" t="s">
        <v>5832</v>
      </c>
      <c r="D1405" s="2">
        <v>44015</v>
      </c>
      <c r="E1405">
        <v>430917</v>
      </c>
      <c r="F1405">
        <v>479</v>
      </c>
      <c r="G1405">
        <v>0</v>
      </c>
      <c r="H1405" s="1" t="s">
        <v>5833</v>
      </c>
      <c r="I1405" s="1" t="s">
        <v>6685</v>
      </c>
      <c r="J1405" s="1" t="s">
        <v>6240</v>
      </c>
      <c r="K1405">
        <v>43</v>
      </c>
      <c r="L1405" s="1" t="s">
        <v>6260</v>
      </c>
      <c r="M1405" s="1" t="s">
        <v>6251</v>
      </c>
      <c r="N1405">
        <v>90316</v>
      </c>
      <c r="O1405" s="1" t="s">
        <v>6248</v>
      </c>
      <c r="P1405" s="2">
        <v>44926</v>
      </c>
      <c r="Q1405" s="2">
        <v>45808</v>
      </c>
      <c r="R1405" s="1" t="s">
        <v>6906</v>
      </c>
      <c r="S1405" s="1" t="s">
        <v>6907</v>
      </c>
      <c r="T1405" s="1" t="s">
        <v>23</v>
      </c>
      <c r="U1405">
        <v>952</v>
      </c>
      <c r="V1405" s="1" t="s">
        <v>10</v>
      </c>
      <c r="W1405" s="1" t="s">
        <v>40</v>
      </c>
      <c r="X1405" s="2">
        <f t="shared" ca="1" si="21"/>
        <v>45937</v>
      </c>
      <c r="Y1405" s="1">
        <f ca="1">ROUND(YEARFRAC(Merge1[[#This Row],[Join_Date]],Merge1[[#This Row],[Today]], 3),0)</f>
        <v>3</v>
      </c>
      <c r="Z1405" s="1" t="str" cm="1">
        <f t="array" aca="1" ref="Z1405" ca="1">_xlfn.IFS(
   Merge1[[#This Row],[Customer Tenure]]&lt;=2,"New",
   Merge1[[#This Row],[Customer Tenure]]&lt;=5,"Emerging",
  Merge1[[#This Row],[Customer Tenure]]&lt;9,"Established",
   TRUE,"Loyal"
)</f>
        <v>Emerging</v>
      </c>
      <c r="AA1405" s="1" t="str" cm="1">
        <f t="array" ref="AA1405">_xlfn.IFS(Merge1[[#This Row],[Income]]&lt;=30000,"Low",Merge1[[#This Row],[Income]]&lt;=60000,"Medium",Merge1[[#This Row],[Income]]&lt;=100000,"High", Merge1[[#This Row],[Income]]&gt;100000," Premium")</f>
        <v>High</v>
      </c>
      <c r="AB1405" s="1" t="str" cm="1">
        <f t="array" ref="AB1405">_xlfn.IFS(Merge1[[#This Row],[Age]]&lt;= 28,"Gen Z", Merge1[[#This Row],[Age]]&lt;=44,"Millennials", Merge1[[#This Row],[Age]]&lt;=60,"Gen X", Merge1[[#This Row],[Age]]&gt;60,"Baby Boomers")</f>
        <v>Millennials</v>
      </c>
      <c r="AC1405" s="1" t="str" cm="1">
        <f t="array" ref="AC1405">_xlfn.IFS(
    Merge1[[#This Row],[Balance]]&lt;=50000,"Low",
    Merge1[[#This Row],[Balance]]&lt;=200000,"Medium",
    Merge1[[#This Row],[Balance]]&gt;200000,"High"
)</f>
        <v>High</v>
      </c>
    </row>
    <row r="1406" spans="1:29" x14ac:dyDescent="0.25">
      <c r="A1406" s="1" t="s">
        <v>618</v>
      </c>
      <c r="B1406" s="1" t="s">
        <v>6021</v>
      </c>
      <c r="C1406" s="1" t="s">
        <v>5842</v>
      </c>
      <c r="D1406" s="2">
        <v>44038</v>
      </c>
      <c r="E1406">
        <v>169302</v>
      </c>
      <c r="F1406">
        <v>552</v>
      </c>
      <c r="G1406">
        <v>0</v>
      </c>
      <c r="H1406" s="1" t="s">
        <v>5833</v>
      </c>
      <c r="I1406" s="1" t="s">
        <v>6773</v>
      </c>
      <c r="J1406" s="1" t="s">
        <v>6240</v>
      </c>
      <c r="K1406">
        <v>45</v>
      </c>
      <c r="L1406" s="1" t="s">
        <v>6260</v>
      </c>
      <c r="M1406" s="1" t="s">
        <v>6242</v>
      </c>
      <c r="N1406">
        <v>121520</v>
      </c>
      <c r="O1406" s="1" t="s">
        <v>6248</v>
      </c>
      <c r="P1406" s="2">
        <v>44111</v>
      </c>
      <c r="Q1406" s="2">
        <v>45441</v>
      </c>
      <c r="R1406" s="1" t="s">
        <v>6906</v>
      </c>
      <c r="S1406" s="1" t="s">
        <v>6918</v>
      </c>
      <c r="T1406" s="1" t="s">
        <v>23</v>
      </c>
      <c r="U1406">
        <v>8359</v>
      </c>
      <c r="V1406" s="1" t="s">
        <v>24</v>
      </c>
      <c r="W1406" s="1" t="s">
        <v>40</v>
      </c>
      <c r="X1406" s="2">
        <f t="shared" ca="1" si="21"/>
        <v>45937</v>
      </c>
      <c r="Y1406" s="1">
        <f ca="1">ROUND(YEARFRAC(Merge1[[#This Row],[Join_Date]],Merge1[[#This Row],[Today]], 3),0)</f>
        <v>5</v>
      </c>
      <c r="Z1406" s="1" t="str" cm="1">
        <f t="array" aca="1" ref="Z1406" ca="1">_xlfn.IFS(
   Merge1[[#This Row],[Customer Tenure]]&lt;=2,"New",
   Merge1[[#This Row],[Customer Tenure]]&lt;=5,"Emerging",
  Merge1[[#This Row],[Customer Tenure]]&lt;9,"Established",
   TRUE,"Loyal"
)</f>
        <v>Emerging</v>
      </c>
      <c r="AA1406" s="1" t="str" cm="1">
        <f t="array" ref="AA1406">_xlfn.IFS(Merge1[[#This Row],[Income]]&lt;=30000,"Low",Merge1[[#This Row],[Income]]&lt;=60000,"Medium",Merge1[[#This Row],[Income]]&lt;=100000,"High", Merge1[[#This Row],[Income]]&gt;100000," Premium")</f>
        <v xml:space="preserve"> Premium</v>
      </c>
      <c r="AB1406" s="1" t="str" cm="1">
        <f t="array" ref="AB1406">_xlfn.IFS(Merge1[[#This Row],[Age]]&lt;= 28,"Gen Z", Merge1[[#This Row],[Age]]&lt;=44,"Millennials", Merge1[[#This Row],[Age]]&lt;=60,"Gen X", Merge1[[#This Row],[Age]]&gt;60,"Baby Boomers")</f>
        <v>Gen X</v>
      </c>
      <c r="AC1406" s="1" t="str" cm="1">
        <f t="array" ref="AC1406">_xlfn.IFS(
    Merge1[[#This Row],[Balance]]&lt;=50000,"Low",
    Merge1[[#This Row],[Balance]]&lt;=200000,"Medium",
    Merge1[[#This Row],[Balance]]&gt;200000,"High"
)</f>
        <v>Medium</v>
      </c>
    </row>
    <row r="1407" spans="1:29" x14ac:dyDescent="0.25">
      <c r="A1407" s="1" t="s">
        <v>229</v>
      </c>
      <c r="B1407" s="1" t="s">
        <v>6061</v>
      </c>
      <c r="C1407" s="1" t="s">
        <v>5842</v>
      </c>
      <c r="D1407" s="2">
        <v>45842</v>
      </c>
      <c r="E1407">
        <v>392118</v>
      </c>
      <c r="F1407">
        <v>616</v>
      </c>
      <c r="G1407">
        <v>422876</v>
      </c>
      <c r="H1407" s="1" t="s">
        <v>5833</v>
      </c>
      <c r="I1407" s="1" t="s">
        <v>6583</v>
      </c>
      <c r="J1407" s="1" t="s">
        <v>6245</v>
      </c>
      <c r="K1407">
        <v>66</v>
      </c>
      <c r="L1407" s="1" t="s">
        <v>6246</v>
      </c>
      <c r="M1407" s="1" t="s">
        <v>6254</v>
      </c>
      <c r="N1407">
        <v>177215</v>
      </c>
      <c r="O1407" s="1" t="s">
        <v>6243</v>
      </c>
      <c r="P1407" s="2">
        <v>43819</v>
      </c>
      <c r="Q1407" s="2">
        <v>45865</v>
      </c>
      <c r="R1407" s="1" t="s">
        <v>6891</v>
      </c>
      <c r="S1407" s="1" t="s">
        <v>6892</v>
      </c>
      <c r="T1407" s="1" t="s">
        <v>28</v>
      </c>
      <c r="U1407">
        <v>6425</v>
      </c>
      <c r="V1407" s="1" t="s">
        <v>24</v>
      </c>
      <c r="W1407" s="1" t="s">
        <v>29</v>
      </c>
      <c r="X1407" s="2">
        <f t="shared" ca="1" si="21"/>
        <v>45937</v>
      </c>
      <c r="Y1407" s="1">
        <f ca="1">ROUND(YEARFRAC(Merge1[[#This Row],[Join_Date]],Merge1[[#This Row],[Today]], 3),0)</f>
        <v>6</v>
      </c>
      <c r="Z1407" s="1" t="str" cm="1">
        <f t="array" aca="1" ref="Z1407" ca="1">_xlfn.IFS(
   Merge1[[#This Row],[Customer Tenure]]&lt;=2,"New",
   Merge1[[#This Row],[Customer Tenure]]&lt;=5,"Emerging",
  Merge1[[#This Row],[Customer Tenure]]&lt;9,"Established",
   TRUE,"Loyal"
)</f>
        <v>Established</v>
      </c>
      <c r="AA1407" s="1" t="str" cm="1">
        <f t="array" ref="AA1407">_xlfn.IFS(Merge1[[#This Row],[Income]]&lt;=30000,"Low",Merge1[[#This Row],[Income]]&lt;=60000,"Medium",Merge1[[#This Row],[Income]]&lt;=100000,"High", Merge1[[#This Row],[Income]]&gt;100000," Premium")</f>
        <v xml:space="preserve"> Premium</v>
      </c>
      <c r="AB1407" s="1" t="str" cm="1">
        <f t="array" ref="AB1407">_xlfn.IFS(Merge1[[#This Row],[Age]]&lt;= 28,"Gen Z", Merge1[[#This Row],[Age]]&lt;=44,"Millennials", Merge1[[#This Row],[Age]]&lt;=60,"Gen X", Merge1[[#This Row],[Age]]&gt;60,"Baby Boomers")</f>
        <v>Baby Boomers</v>
      </c>
      <c r="AC1407" s="1" t="str" cm="1">
        <f t="array" ref="AC1407">_xlfn.IFS(
    Merge1[[#This Row],[Balance]]&lt;=50000,"Low",
    Merge1[[#This Row],[Balance]]&lt;=200000,"Medium",
    Merge1[[#This Row],[Balance]]&gt;200000,"High"
)</f>
        <v>High</v>
      </c>
    </row>
    <row r="1408" spans="1:29" x14ac:dyDescent="0.25">
      <c r="A1408" s="1" t="s">
        <v>1604</v>
      </c>
      <c r="B1408" s="1" t="s">
        <v>5852</v>
      </c>
      <c r="C1408" s="1" t="s">
        <v>5835</v>
      </c>
      <c r="D1408" s="2">
        <v>43238</v>
      </c>
      <c r="E1408">
        <v>459952</v>
      </c>
      <c r="F1408">
        <v>797</v>
      </c>
      <c r="G1408">
        <v>0</v>
      </c>
      <c r="H1408" s="1" t="s">
        <v>5850</v>
      </c>
      <c r="I1408" s="1" t="s">
        <v>6489</v>
      </c>
      <c r="J1408" s="1" t="s">
        <v>6240</v>
      </c>
      <c r="K1408">
        <v>54</v>
      </c>
      <c r="L1408" s="1" t="s">
        <v>6260</v>
      </c>
      <c r="M1408" s="1" t="s">
        <v>6262</v>
      </c>
      <c r="N1408">
        <v>117768</v>
      </c>
      <c r="O1408" s="1" t="s">
        <v>6243</v>
      </c>
      <c r="P1408" s="2">
        <v>45891</v>
      </c>
      <c r="Q1408" s="2">
        <v>45231</v>
      </c>
      <c r="R1408" s="1" t="s">
        <v>6887</v>
      </c>
      <c r="S1408" s="1" t="s">
        <v>6888</v>
      </c>
      <c r="T1408" s="1" t="s">
        <v>9</v>
      </c>
      <c r="U1408">
        <v>3319</v>
      </c>
      <c r="V1408" s="1" t="s">
        <v>10</v>
      </c>
      <c r="W1408" s="1" t="s">
        <v>50</v>
      </c>
      <c r="X1408" s="2">
        <f t="shared" ca="1" si="21"/>
        <v>45937</v>
      </c>
      <c r="Y1408" s="1">
        <f ca="1">ROUND(YEARFRAC(Merge1[[#This Row],[Join_Date]],Merge1[[#This Row],[Today]], 3),0)</f>
        <v>0</v>
      </c>
      <c r="Z1408" s="1" t="str" cm="1">
        <f t="array" aca="1" ref="Z1408" ca="1">_xlfn.IFS(
   Merge1[[#This Row],[Customer Tenure]]&lt;=2,"New",
   Merge1[[#This Row],[Customer Tenure]]&lt;=5,"Emerging",
  Merge1[[#This Row],[Customer Tenure]]&lt;9,"Established",
   TRUE,"Loyal"
)</f>
        <v>New</v>
      </c>
      <c r="AA1408" s="1" t="str" cm="1">
        <f t="array" ref="AA1408">_xlfn.IFS(Merge1[[#This Row],[Income]]&lt;=30000,"Low",Merge1[[#This Row],[Income]]&lt;=60000,"Medium",Merge1[[#This Row],[Income]]&lt;=100000,"High", Merge1[[#This Row],[Income]]&gt;100000," Premium")</f>
        <v xml:space="preserve"> Premium</v>
      </c>
      <c r="AB1408" s="1" t="str" cm="1">
        <f t="array" ref="AB1408">_xlfn.IFS(Merge1[[#This Row],[Age]]&lt;= 28,"Gen Z", Merge1[[#This Row],[Age]]&lt;=44,"Millennials", Merge1[[#This Row],[Age]]&lt;=60,"Gen X", Merge1[[#This Row],[Age]]&gt;60,"Baby Boomers")</f>
        <v>Gen X</v>
      </c>
      <c r="AC1408" s="1" t="str" cm="1">
        <f t="array" ref="AC1408">_xlfn.IFS(
    Merge1[[#This Row],[Balance]]&lt;=50000,"Low",
    Merge1[[#This Row],[Balance]]&lt;=200000,"Medium",
    Merge1[[#This Row],[Balance]]&gt;200000,"High"
)</f>
        <v>High</v>
      </c>
    </row>
    <row r="1409" spans="1:29" x14ac:dyDescent="0.25">
      <c r="A1409" s="1" t="s">
        <v>1766</v>
      </c>
      <c r="B1409" s="1" t="s">
        <v>5887</v>
      </c>
      <c r="C1409" s="1" t="s">
        <v>5835</v>
      </c>
      <c r="D1409" s="2">
        <v>45616</v>
      </c>
      <c r="E1409">
        <v>417247</v>
      </c>
      <c r="F1409">
        <v>375</v>
      </c>
      <c r="G1409">
        <v>0</v>
      </c>
      <c r="H1409" s="1" t="s">
        <v>5860</v>
      </c>
      <c r="I1409" s="1" t="s">
        <v>6657</v>
      </c>
      <c r="J1409" s="1" t="s">
        <v>6245</v>
      </c>
      <c r="K1409">
        <v>22</v>
      </c>
      <c r="L1409" s="1" t="s">
        <v>6260</v>
      </c>
      <c r="M1409" s="1" t="s">
        <v>6251</v>
      </c>
      <c r="N1409">
        <v>44826</v>
      </c>
      <c r="O1409" s="1" t="s">
        <v>6243</v>
      </c>
      <c r="P1409" s="2">
        <v>44640</v>
      </c>
      <c r="Q1409" s="2">
        <v>45275</v>
      </c>
      <c r="R1409" s="1" t="s">
        <v>6904</v>
      </c>
      <c r="S1409" s="1" t="s">
        <v>6905</v>
      </c>
      <c r="T1409" s="1" t="s">
        <v>14</v>
      </c>
      <c r="U1409">
        <v>1336</v>
      </c>
      <c r="V1409" s="1" t="s">
        <v>19</v>
      </c>
      <c r="W1409" s="1" t="s">
        <v>106</v>
      </c>
      <c r="X1409" s="2">
        <f t="shared" ca="1" si="21"/>
        <v>45937</v>
      </c>
      <c r="Y1409" s="1">
        <f ca="1">ROUND(YEARFRAC(Merge1[[#This Row],[Join_Date]],Merge1[[#This Row],[Today]], 3),0)</f>
        <v>4</v>
      </c>
      <c r="Z1409" s="1" t="str" cm="1">
        <f t="array" aca="1" ref="Z1409" ca="1">_xlfn.IFS(
   Merge1[[#This Row],[Customer Tenure]]&lt;=2,"New",
   Merge1[[#This Row],[Customer Tenure]]&lt;=5,"Emerging",
  Merge1[[#This Row],[Customer Tenure]]&lt;9,"Established",
   TRUE,"Loyal"
)</f>
        <v>Emerging</v>
      </c>
      <c r="AA1409" s="1" t="str" cm="1">
        <f t="array" ref="AA1409">_xlfn.IFS(Merge1[[#This Row],[Income]]&lt;=30000,"Low",Merge1[[#This Row],[Income]]&lt;=60000,"Medium",Merge1[[#This Row],[Income]]&lt;=100000,"High", Merge1[[#This Row],[Income]]&gt;100000," Premium")</f>
        <v>Medium</v>
      </c>
      <c r="AB1409" s="1" t="str" cm="1">
        <f t="array" ref="AB1409">_xlfn.IFS(Merge1[[#This Row],[Age]]&lt;= 28,"Gen Z", Merge1[[#This Row],[Age]]&lt;=44,"Millennials", Merge1[[#This Row],[Age]]&lt;=60,"Gen X", Merge1[[#This Row],[Age]]&gt;60,"Baby Boomers")</f>
        <v>Gen Z</v>
      </c>
      <c r="AC1409" s="1" t="str" cm="1">
        <f t="array" ref="AC1409">_xlfn.IFS(
    Merge1[[#This Row],[Balance]]&lt;=50000,"Low",
    Merge1[[#This Row],[Balance]]&lt;=200000,"Medium",
    Merge1[[#This Row],[Balance]]&gt;200000,"High"
)</f>
        <v>High</v>
      </c>
    </row>
    <row r="1410" spans="1:29" x14ac:dyDescent="0.25">
      <c r="A1410" s="1" t="s">
        <v>1484</v>
      </c>
      <c r="B1410" s="1" t="s">
        <v>6166</v>
      </c>
      <c r="C1410" s="1" t="s">
        <v>5835</v>
      </c>
      <c r="D1410" s="2">
        <v>42837</v>
      </c>
      <c r="E1410">
        <v>389458</v>
      </c>
      <c r="F1410">
        <v>833</v>
      </c>
      <c r="G1410">
        <v>0</v>
      </c>
      <c r="H1410" s="1" t="s">
        <v>5833</v>
      </c>
      <c r="I1410" s="1" t="s">
        <v>6402</v>
      </c>
      <c r="J1410" s="1" t="s">
        <v>6245</v>
      </c>
      <c r="K1410">
        <v>70</v>
      </c>
      <c r="L1410" s="1" t="s">
        <v>6241</v>
      </c>
      <c r="M1410" s="1" t="s">
        <v>6254</v>
      </c>
      <c r="N1410">
        <v>98249</v>
      </c>
      <c r="O1410" s="1" t="s">
        <v>6248</v>
      </c>
      <c r="P1410" s="2">
        <v>45094</v>
      </c>
      <c r="Q1410" s="2">
        <v>45464</v>
      </c>
      <c r="R1410" s="1" t="s">
        <v>6883</v>
      </c>
      <c r="S1410" s="1" t="s">
        <v>6884</v>
      </c>
      <c r="T1410" s="1" t="s">
        <v>9</v>
      </c>
      <c r="U1410">
        <v>2116</v>
      </c>
      <c r="V1410" s="1" t="s">
        <v>19</v>
      </c>
      <c r="W1410" s="1" t="s">
        <v>16</v>
      </c>
      <c r="X1410" s="2">
        <f t="shared" ref="X1410:X1473" ca="1" si="22">TODAY()</f>
        <v>45937</v>
      </c>
      <c r="Y1410" s="1">
        <f ca="1">ROUND(YEARFRAC(Merge1[[#This Row],[Join_Date]],Merge1[[#This Row],[Today]], 3),0)</f>
        <v>2</v>
      </c>
      <c r="Z1410" s="1" t="str" cm="1">
        <f t="array" aca="1" ref="Z1410" ca="1">_xlfn.IFS(
   Merge1[[#This Row],[Customer Tenure]]&lt;=2,"New",
   Merge1[[#This Row],[Customer Tenure]]&lt;=5,"Emerging",
  Merge1[[#This Row],[Customer Tenure]]&lt;9,"Established",
   TRUE,"Loyal"
)</f>
        <v>New</v>
      </c>
      <c r="AA1410" s="1" t="str" cm="1">
        <f t="array" ref="AA1410">_xlfn.IFS(Merge1[[#This Row],[Income]]&lt;=30000,"Low",Merge1[[#This Row],[Income]]&lt;=60000,"Medium",Merge1[[#This Row],[Income]]&lt;=100000,"High", Merge1[[#This Row],[Income]]&gt;100000," Premium")</f>
        <v>High</v>
      </c>
      <c r="AB1410" s="1" t="str" cm="1">
        <f t="array" ref="AB1410">_xlfn.IFS(Merge1[[#This Row],[Age]]&lt;= 28,"Gen Z", Merge1[[#This Row],[Age]]&lt;=44,"Millennials", Merge1[[#This Row],[Age]]&lt;=60,"Gen X", Merge1[[#This Row],[Age]]&gt;60,"Baby Boomers")</f>
        <v>Baby Boomers</v>
      </c>
      <c r="AC1410" s="1" t="str" cm="1">
        <f t="array" ref="AC1410">_xlfn.IFS(
    Merge1[[#This Row],[Balance]]&lt;=50000,"Low",
    Merge1[[#This Row],[Balance]]&lt;=200000,"Medium",
    Merge1[[#This Row],[Balance]]&gt;200000,"High"
)</f>
        <v>High</v>
      </c>
    </row>
    <row r="1411" spans="1:29" x14ac:dyDescent="0.25">
      <c r="A1411" s="1" t="s">
        <v>2001</v>
      </c>
      <c r="B1411" s="1" t="s">
        <v>5859</v>
      </c>
      <c r="C1411" s="1" t="s">
        <v>5835</v>
      </c>
      <c r="D1411" s="2">
        <v>45635</v>
      </c>
      <c r="E1411">
        <v>388793</v>
      </c>
      <c r="F1411">
        <v>486</v>
      </c>
      <c r="G1411">
        <v>258078</v>
      </c>
      <c r="H1411" s="1" t="s">
        <v>5833</v>
      </c>
      <c r="I1411" s="1" t="s">
        <v>6393</v>
      </c>
      <c r="J1411" s="1" t="s">
        <v>6245</v>
      </c>
      <c r="K1411">
        <v>64</v>
      </c>
      <c r="L1411" s="1" t="s">
        <v>6246</v>
      </c>
      <c r="M1411" s="1" t="s">
        <v>6242</v>
      </c>
      <c r="N1411">
        <v>73947</v>
      </c>
      <c r="O1411" s="1" t="s">
        <v>6252</v>
      </c>
      <c r="P1411" s="2">
        <v>42445</v>
      </c>
      <c r="Q1411" s="2">
        <v>45226</v>
      </c>
      <c r="R1411" s="1" t="s">
        <v>6912</v>
      </c>
      <c r="S1411" s="1" t="s">
        <v>6913</v>
      </c>
      <c r="T1411" s="1" t="s">
        <v>23</v>
      </c>
      <c r="U1411">
        <v>4809</v>
      </c>
      <c r="V1411" s="1" t="s">
        <v>15</v>
      </c>
      <c r="W1411" s="1" t="s">
        <v>55</v>
      </c>
      <c r="X1411" s="2">
        <f t="shared" ca="1" si="22"/>
        <v>45937</v>
      </c>
      <c r="Y1411" s="1">
        <f ca="1">ROUND(YEARFRAC(Merge1[[#This Row],[Join_Date]],Merge1[[#This Row],[Today]], 3),0)</f>
        <v>10</v>
      </c>
      <c r="Z1411" s="1" t="str" cm="1">
        <f t="array" aca="1" ref="Z1411" ca="1">_xlfn.IFS(
   Merge1[[#This Row],[Customer Tenure]]&lt;=2,"New",
   Merge1[[#This Row],[Customer Tenure]]&lt;=5,"Emerging",
  Merge1[[#This Row],[Customer Tenure]]&lt;9,"Established",
   TRUE,"Loyal"
)</f>
        <v>Loyal</v>
      </c>
      <c r="AA1411" s="1" t="str" cm="1">
        <f t="array" ref="AA1411">_xlfn.IFS(Merge1[[#This Row],[Income]]&lt;=30000,"Low",Merge1[[#This Row],[Income]]&lt;=60000,"Medium",Merge1[[#This Row],[Income]]&lt;=100000,"High", Merge1[[#This Row],[Income]]&gt;100000," Premium")</f>
        <v>High</v>
      </c>
      <c r="AB1411" s="1" t="str" cm="1">
        <f t="array" ref="AB1411">_xlfn.IFS(Merge1[[#This Row],[Age]]&lt;= 28,"Gen Z", Merge1[[#This Row],[Age]]&lt;=44,"Millennials", Merge1[[#This Row],[Age]]&lt;=60,"Gen X", Merge1[[#This Row],[Age]]&gt;60,"Baby Boomers")</f>
        <v>Baby Boomers</v>
      </c>
      <c r="AC1411" s="1" t="str" cm="1">
        <f t="array" ref="AC1411">_xlfn.IFS(
    Merge1[[#This Row],[Balance]]&lt;=50000,"Low",
    Merge1[[#This Row],[Balance]]&lt;=200000,"Medium",
    Merge1[[#This Row],[Balance]]&gt;200000,"High"
)</f>
        <v>High</v>
      </c>
    </row>
    <row r="1412" spans="1:29" x14ac:dyDescent="0.25">
      <c r="A1412" s="1" t="s">
        <v>1513</v>
      </c>
      <c r="B1412" s="1" t="s">
        <v>6059</v>
      </c>
      <c r="C1412" s="1" t="s">
        <v>5846</v>
      </c>
      <c r="D1412" s="2">
        <v>45498</v>
      </c>
      <c r="E1412">
        <v>295599</v>
      </c>
      <c r="F1412">
        <v>545</v>
      </c>
      <c r="G1412">
        <v>212397</v>
      </c>
      <c r="H1412" s="1" t="s">
        <v>5833</v>
      </c>
      <c r="I1412" s="1" t="s">
        <v>6635</v>
      </c>
      <c r="J1412" s="1" t="s">
        <v>6245</v>
      </c>
      <c r="K1412">
        <v>28</v>
      </c>
      <c r="L1412" s="1" t="s">
        <v>6256</v>
      </c>
      <c r="M1412" s="1" t="s">
        <v>6251</v>
      </c>
      <c r="N1412">
        <v>82768</v>
      </c>
      <c r="O1412" s="1" t="s">
        <v>6243</v>
      </c>
      <c r="P1412" s="2">
        <v>42293</v>
      </c>
      <c r="Q1412" s="2">
        <v>45630</v>
      </c>
      <c r="R1412" s="1" t="s">
        <v>6904</v>
      </c>
      <c r="S1412" s="1" t="s">
        <v>6916</v>
      </c>
      <c r="T1412" s="1" t="s">
        <v>14</v>
      </c>
      <c r="U1412">
        <v>8849</v>
      </c>
      <c r="V1412" s="1" t="s">
        <v>10</v>
      </c>
      <c r="W1412" s="1" t="s">
        <v>29</v>
      </c>
      <c r="X1412" s="2">
        <f t="shared" ca="1" si="22"/>
        <v>45937</v>
      </c>
      <c r="Y1412" s="1">
        <f ca="1">ROUND(YEARFRAC(Merge1[[#This Row],[Join_Date]],Merge1[[#This Row],[Today]], 3),0)</f>
        <v>10</v>
      </c>
      <c r="Z1412" s="1" t="str" cm="1">
        <f t="array" aca="1" ref="Z1412" ca="1">_xlfn.IFS(
   Merge1[[#This Row],[Customer Tenure]]&lt;=2,"New",
   Merge1[[#This Row],[Customer Tenure]]&lt;=5,"Emerging",
  Merge1[[#This Row],[Customer Tenure]]&lt;9,"Established",
   TRUE,"Loyal"
)</f>
        <v>Loyal</v>
      </c>
      <c r="AA1412" s="1" t="str" cm="1">
        <f t="array" ref="AA1412">_xlfn.IFS(Merge1[[#This Row],[Income]]&lt;=30000,"Low",Merge1[[#This Row],[Income]]&lt;=60000,"Medium",Merge1[[#This Row],[Income]]&lt;=100000,"High", Merge1[[#This Row],[Income]]&gt;100000," Premium")</f>
        <v>High</v>
      </c>
      <c r="AB1412" s="1" t="str" cm="1">
        <f t="array" ref="AB1412">_xlfn.IFS(Merge1[[#This Row],[Age]]&lt;= 28,"Gen Z", Merge1[[#This Row],[Age]]&lt;=44,"Millennials", Merge1[[#This Row],[Age]]&lt;=60,"Gen X", Merge1[[#This Row],[Age]]&gt;60,"Baby Boomers")</f>
        <v>Gen Z</v>
      </c>
      <c r="AC1412" s="1" t="str" cm="1">
        <f t="array" ref="AC1412">_xlfn.IFS(
    Merge1[[#This Row],[Balance]]&lt;=50000,"Low",
    Merge1[[#This Row],[Balance]]&lt;=200000,"Medium",
    Merge1[[#This Row],[Balance]]&gt;200000,"High"
)</f>
        <v>High</v>
      </c>
    </row>
    <row r="1413" spans="1:29" x14ac:dyDescent="0.25">
      <c r="A1413" s="1" t="s">
        <v>144</v>
      </c>
      <c r="B1413" s="1" t="s">
        <v>5978</v>
      </c>
      <c r="C1413" s="1" t="s">
        <v>5835</v>
      </c>
      <c r="D1413" s="2">
        <v>45370</v>
      </c>
      <c r="E1413">
        <v>111585</v>
      </c>
      <c r="F1413">
        <v>734</v>
      </c>
      <c r="G1413">
        <v>0</v>
      </c>
      <c r="H1413" s="1" t="s">
        <v>5833</v>
      </c>
      <c r="I1413" s="1" t="s">
        <v>6428</v>
      </c>
      <c r="J1413" s="1" t="s">
        <v>6240</v>
      </c>
      <c r="K1413">
        <v>66</v>
      </c>
      <c r="L1413" s="1" t="s">
        <v>6241</v>
      </c>
      <c r="M1413" s="1" t="s">
        <v>6266</v>
      </c>
      <c r="N1413">
        <v>83852</v>
      </c>
      <c r="O1413" s="1" t="s">
        <v>6243</v>
      </c>
      <c r="P1413" s="2">
        <v>45560</v>
      </c>
      <c r="Q1413" s="2">
        <v>45821</v>
      </c>
      <c r="R1413" s="1" t="s">
        <v>6883</v>
      </c>
      <c r="S1413" s="1" t="s">
        <v>6910</v>
      </c>
      <c r="T1413" s="1" t="s">
        <v>14</v>
      </c>
      <c r="U1413">
        <v>2948</v>
      </c>
      <c r="V1413" s="1" t="s">
        <v>19</v>
      </c>
      <c r="W1413" s="1" t="s">
        <v>45</v>
      </c>
      <c r="X1413" s="2">
        <f t="shared" ca="1" si="22"/>
        <v>45937</v>
      </c>
      <c r="Y1413" s="1">
        <f ca="1">ROUND(YEARFRAC(Merge1[[#This Row],[Join_Date]],Merge1[[#This Row],[Today]], 3),0)</f>
        <v>1</v>
      </c>
      <c r="Z1413" s="1" t="str" cm="1">
        <f t="array" aca="1" ref="Z1413" ca="1">_xlfn.IFS(
   Merge1[[#This Row],[Customer Tenure]]&lt;=2,"New",
   Merge1[[#This Row],[Customer Tenure]]&lt;=5,"Emerging",
  Merge1[[#This Row],[Customer Tenure]]&lt;9,"Established",
   TRUE,"Loyal"
)</f>
        <v>New</v>
      </c>
      <c r="AA1413" s="1" t="str" cm="1">
        <f t="array" ref="AA1413">_xlfn.IFS(Merge1[[#This Row],[Income]]&lt;=30000,"Low",Merge1[[#This Row],[Income]]&lt;=60000,"Medium",Merge1[[#This Row],[Income]]&lt;=100000,"High", Merge1[[#This Row],[Income]]&gt;100000," Premium")</f>
        <v>High</v>
      </c>
      <c r="AB1413" s="1" t="str" cm="1">
        <f t="array" ref="AB1413">_xlfn.IFS(Merge1[[#This Row],[Age]]&lt;= 28,"Gen Z", Merge1[[#This Row],[Age]]&lt;=44,"Millennials", Merge1[[#This Row],[Age]]&lt;=60,"Gen X", Merge1[[#This Row],[Age]]&gt;60,"Baby Boomers")</f>
        <v>Baby Boomers</v>
      </c>
      <c r="AC1413" s="1" t="str" cm="1">
        <f t="array" ref="AC1413">_xlfn.IFS(
    Merge1[[#This Row],[Balance]]&lt;=50000,"Low",
    Merge1[[#This Row],[Balance]]&lt;=200000,"Medium",
    Merge1[[#This Row],[Balance]]&gt;200000,"High"
)</f>
        <v>Medium</v>
      </c>
    </row>
    <row r="1414" spans="1:29" x14ac:dyDescent="0.25">
      <c r="A1414" s="1" t="s">
        <v>1759</v>
      </c>
      <c r="B1414" s="1" t="s">
        <v>6019</v>
      </c>
      <c r="C1414" s="1" t="s">
        <v>5832</v>
      </c>
      <c r="D1414" s="2">
        <v>43481</v>
      </c>
      <c r="E1414">
        <v>145406</v>
      </c>
      <c r="F1414">
        <v>407</v>
      </c>
      <c r="G1414">
        <v>0</v>
      </c>
      <c r="H1414" s="1" t="s">
        <v>5833</v>
      </c>
      <c r="I1414" s="1" t="s">
        <v>6678</v>
      </c>
      <c r="J1414" s="1" t="s">
        <v>6245</v>
      </c>
      <c r="K1414">
        <v>36</v>
      </c>
      <c r="L1414" s="1" t="s">
        <v>6246</v>
      </c>
      <c r="M1414" s="1" t="s">
        <v>6262</v>
      </c>
      <c r="N1414">
        <v>99148</v>
      </c>
      <c r="O1414" s="1" t="s">
        <v>6252</v>
      </c>
      <c r="P1414" s="2">
        <v>43052</v>
      </c>
      <c r="Q1414" s="2">
        <v>45457</v>
      </c>
      <c r="R1414" s="1" t="s">
        <v>6883</v>
      </c>
      <c r="S1414" s="1" t="s">
        <v>6884</v>
      </c>
      <c r="T1414" s="1" t="s">
        <v>28</v>
      </c>
      <c r="U1414">
        <v>2493</v>
      </c>
      <c r="V1414" s="1" t="s">
        <v>24</v>
      </c>
      <c r="W1414" s="1" t="s">
        <v>16</v>
      </c>
      <c r="X1414" s="2">
        <f t="shared" ca="1" si="22"/>
        <v>45937</v>
      </c>
      <c r="Y1414" s="1">
        <f ca="1">ROUND(YEARFRAC(Merge1[[#This Row],[Join_Date]],Merge1[[#This Row],[Today]], 3),0)</f>
        <v>8</v>
      </c>
      <c r="Z1414" s="1" t="str" cm="1">
        <f t="array" aca="1" ref="Z1414" ca="1">_xlfn.IFS(
   Merge1[[#This Row],[Customer Tenure]]&lt;=2,"New",
   Merge1[[#This Row],[Customer Tenure]]&lt;=5,"Emerging",
  Merge1[[#This Row],[Customer Tenure]]&lt;9,"Established",
   TRUE,"Loyal"
)</f>
        <v>Established</v>
      </c>
      <c r="AA1414" s="1" t="str" cm="1">
        <f t="array" ref="AA1414">_xlfn.IFS(Merge1[[#This Row],[Income]]&lt;=30000,"Low",Merge1[[#This Row],[Income]]&lt;=60000,"Medium",Merge1[[#This Row],[Income]]&lt;=100000,"High", Merge1[[#This Row],[Income]]&gt;100000," Premium")</f>
        <v>High</v>
      </c>
      <c r="AB1414" s="1" t="str" cm="1">
        <f t="array" ref="AB1414">_xlfn.IFS(Merge1[[#This Row],[Age]]&lt;= 28,"Gen Z", Merge1[[#This Row],[Age]]&lt;=44,"Millennials", Merge1[[#This Row],[Age]]&lt;=60,"Gen X", Merge1[[#This Row],[Age]]&gt;60,"Baby Boomers")</f>
        <v>Millennials</v>
      </c>
      <c r="AC1414" s="1" t="str" cm="1">
        <f t="array" ref="AC1414">_xlfn.IFS(
    Merge1[[#This Row],[Balance]]&lt;=50000,"Low",
    Merge1[[#This Row],[Balance]]&lt;=200000,"Medium",
    Merge1[[#This Row],[Balance]]&gt;200000,"High"
)</f>
        <v>Medium</v>
      </c>
    </row>
    <row r="1415" spans="1:29" x14ac:dyDescent="0.25">
      <c r="A1415" s="1" t="s">
        <v>945</v>
      </c>
      <c r="B1415" s="1" t="s">
        <v>5896</v>
      </c>
      <c r="C1415" s="1" t="s">
        <v>5832</v>
      </c>
      <c r="D1415" s="2">
        <v>44959</v>
      </c>
      <c r="E1415">
        <v>220534</v>
      </c>
      <c r="F1415">
        <v>486</v>
      </c>
      <c r="G1415">
        <v>0</v>
      </c>
      <c r="H1415" s="1" t="s">
        <v>5833</v>
      </c>
      <c r="I1415" s="1" t="s">
        <v>6854</v>
      </c>
      <c r="J1415" s="1" t="s">
        <v>6240</v>
      </c>
      <c r="K1415">
        <v>27</v>
      </c>
      <c r="L1415" s="1" t="s">
        <v>6256</v>
      </c>
      <c r="M1415" s="1" t="s">
        <v>6242</v>
      </c>
      <c r="N1415">
        <v>99141</v>
      </c>
      <c r="O1415" s="1" t="s">
        <v>6243</v>
      </c>
      <c r="P1415" s="2">
        <v>45393</v>
      </c>
      <c r="Q1415" s="2">
        <v>45826</v>
      </c>
      <c r="R1415" s="1" t="s">
        <v>6883</v>
      </c>
      <c r="S1415" s="1" t="s">
        <v>6910</v>
      </c>
      <c r="T1415" s="1" t="s">
        <v>9</v>
      </c>
      <c r="U1415">
        <v>1385</v>
      </c>
      <c r="V1415" s="1" t="s">
        <v>10</v>
      </c>
      <c r="W1415" s="1" t="s">
        <v>106</v>
      </c>
      <c r="X1415" s="2">
        <f t="shared" ca="1" si="22"/>
        <v>45937</v>
      </c>
      <c r="Y1415" s="1">
        <f ca="1">ROUND(YEARFRAC(Merge1[[#This Row],[Join_Date]],Merge1[[#This Row],[Today]], 3),0)</f>
        <v>1</v>
      </c>
      <c r="Z1415" s="1" t="str" cm="1">
        <f t="array" aca="1" ref="Z1415" ca="1">_xlfn.IFS(
   Merge1[[#This Row],[Customer Tenure]]&lt;=2,"New",
   Merge1[[#This Row],[Customer Tenure]]&lt;=5,"Emerging",
  Merge1[[#This Row],[Customer Tenure]]&lt;9,"Established",
   TRUE,"Loyal"
)</f>
        <v>New</v>
      </c>
      <c r="AA1415" s="1" t="str" cm="1">
        <f t="array" ref="AA1415">_xlfn.IFS(Merge1[[#This Row],[Income]]&lt;=30000,"Low",Merge1[[#This Row],[Income]]&lt;=60000,"Medium",Merge1[[#This Row],[Income]]&lt;=100000,"High", Merge1[[#This Row],[Income]]&gt;100000," Premium")</f>
        <v>High</v>
      </c>
      <c r="AB1415" s="1" t="str" cm="1">
        <f t="array" ref="AB1415">_xlfn.IFS(Merge1[[#This Row],[Age]]&lt;= 28,"Gen Z", Merge1[[#This Row],[Age]]&lt;=44,"Millennials", Merge1[[#This Row],[Age]]&lt;=60,"Gen X", Merge1[[#This Row],[Age]]&gt;60,"Baby Boomers")</f>
        <v>Gen Z</v>
      </c>
      <c r="AC1415" s="1" t="str" cm="1">
        <f t="array" ref="AC1415">_xlfn.IFS(
    Merge1[[#This Row],[Balance]]&lt;=50000,"Low",
    Merge1[[#This Row],[Balance]]&lt;=200000,"Medium",
    Merge1[[#This Row],[Balance]]&gt;200000,"High"
)</f>
        <v>High</v>
      </c>
    </row>
    <row r="1416" spans="1:29" x14ac:dyDescent="0.25">
      <c r="A1416" s="1" t="s">
        <v>47</v>
      </c>
      <c r="B1416" s="1" t="s">
        <v>6205</v>
      </c>
      <c r="C1416" s="1" t="s">
        <v>5835</v>
      </c>
      <c r="D1416" s="2">
        <v>42365</v>
      </c>
      <c r="E1416">
        <v>120318</v>
      </c>
      <c r="F1416">
        <v>627</v>
      </c>
      <c r="G1416">
        <v>0</v>
      </c>
      <c r="H1416" s="1" t="s">
        <v>5833</v>
      </c>
      <c r="I1416" s="1" t="s">
        <v>6801</v>
      </c>
      <c r="J1416" s="1" t="s">
        <v>6240</v>
      </c>
      <c r="K1416">
        <v>27</v>
      </c>
      <c r="L1416" s="1" t="s">
        <v>6241</v>
      </c>
      <c r="M1416" s="1" t="s">
        <v>6254</v>
      </c>
      <c r="N1416">
        <v>91635</v>
      </c>
      <c r="O1416" s="1" t="s">
        <v>6243</v>
      </c>
      <c r="P1416" s="2">
        <v>44032</v>
      </c>
      <c r="Q1416" s="2">
        <v>45457</v>
      </c>
      <c r="R1416" s="1" t="s">
        <v>6883</v>
      </c>
      <c r="S1416" s="1" t="s">
        <v>6884</v>
      </c>
      <c r="T1416" s="1" t="s">
        <v>28</v>
      </c>
      <c r="U1416">
        <v>7866</v>
      </c>
      <c r="V1416" s="1" t="s">
        <v>19</v>
      </c>
      <c r="W1416" s="1" t="s">
        <v>40</v>
      </c>
      <c r="X1416" s="2">
        <f t="shared" ca="1" si="22"/>
        <v>45937</v>
      </c>
      <c r="Y1416" s="1">
        <f ca="1">ROUND(YEARFRAC(Merge1[[#This Row],[Join_Date]],Merge1[[#This Row],[Today]], 3),0)</f>
        <v>5</v>
      </c>
      <c r="Z1416" s="1" t="str" cm="1">
        <f t="array" aca="1" ref="Z1416" ca="1">_xlfn.IFS(
   Merge1[[#This Row],[Customer Tenure]]&lt;=2,"New",
   Merge1[[#This Row],[Customer Tenure]]&lt;=5,"Emerging",
  Merge1[[#This Row],[Customer Tenure]]&lt;9,"Established",
   TRUE,"Loyal"
)</f>
        <v>Emerging</v>
      </c>
      <c r="AA1416" s="1" t="str" cm="1">
        <f t="array" ref="AA1416">_xlfn.IFS(Merge1[[#This Row],[Income]]&lt;=30000,"Low",Merge1[[#This Row],[Income]]&lt;=60000,"Medium",Merge1[[#This Row],[Income]]&lt;=100000,"High", Merge1[[#This Row],[Income]]&gt;100000," Premium")</f>
        <v>High</v>
      </c>
      <c r="AB1416" s="1" t="str" cm="1">
        <f t="array" ref="AB1416">_xlfn.IFS(Merge1[[#This Row],[Age]]&lt;= 28,"Gen Z", Merge1[[#This Row],[Age]]&lt;=44,"Millennials", Merge1[[#This Row],[Age]]&lt;=60,"Gen X", Merge1[[#This Row],[Age]]&gt;60,"Baby Boomers")</f>
        <v>Gen Z</v>
      </c>
      <c r="AC1416" s="1" t="str" cm="1">
        <f t="array" ref="AC1416">_xlfn.IFS(
    Merge1[[#This Row],[Balance]]&lt;=50000,"Low",
    Merge1[[#This Row],[Balance]]&lt;=200000,"Medium",
    Merge1[[#This Row],[Balance]]&gt;200000,"High"
)</f>
        <v>Medium</v>
      </c>
    </row>
    <row r="1417" spans="1:29" x14ac:dyDescent="0.25">
      <c r="A1417" s="1" t="s">
        <v>914</v>
      </c>
      <c r="B1417" s="1" t="s">
        <v>6156</v>
      </c>
      <c r="C1417" s="1" t="s">
        <v>5846</v>
      </c>
      <c r="D1417" s="2">
        <v>45335</v>
      </c>
      <c r="E1417">
        <v>290446</v>
      </c>
      <c r="F1417">
        <v>544</v>
      </c>
      <c r="G1417">
        <v>0</v>
      </c>
      <c r="H1417" s="1" t="s">
        <v>5833</v>
      </c>
      <c r="I1417" s="1" t="s">
        <v>6313</v>
      </c>
      <c r="J1417" s="1" t="s">
        <v>6245</v>
      </c>
      <c r="K1417">
        <v>37</v>
      </c>
      <c r="L1417" s="1" t="s">
        <v>6260</v>
      </c>
      <c r="M1417" s="1" t="s">
        <v>6266</v>
      </c>
      <c r="N1417">
        <v>27906</v>
      </c>
      <c r="O1417" s="1" t="s">
        <v>6243</v>
      </c>
      <c r="P1417" s="2">
        <v>44323</v>
      </c>
      <c r="Q1417" s="2">
        <v>45709</v>
      </c>
      <c r="R1417" s="1" t="s">
        <v>6885</v>
      </c>
      <c r="S1417" s="1" t="s">
        <v>6896</v>
      </c>
      <c r="T1417" s="1" t="s">
        <v>23</v>
      </c>
      <c r="U1417">
        <v>254</v>
      </c>
      <c r="V1417" s="1" t="s">
        <v>24</v>
      </c>
      <c r="W1417" s="1" t="s">
        <v>20</v>
      </c>
      <c r="X1417" s="2">
        <f t="shared" ca="1" si="22"/>
        <v>45937</v>
      </c>
      <c r="Y1417" s="1">
        <f ca="1">ROUND(YEARFRAC(Merge1[[#This Row],[Join_Date]],Merge1[[#This Row],[Today]], 3),0)</f>
        <v>4</v>
      </c>
      <c r="Z1417" s="1" t="str" cm="1">
        <f t="array" aca="1" ref="Z1417" ca="1">_xlfn.IFS(
   Merge1[[#This Row],[Customer Tenure]]&lt;=2,"New",
   Merge1[[#This Row],[Customer Tenure]]&lt;=5,"Emerging",
  Merge1[[#This Row],[Customer Tenure]]&lt;9,"Established",
   TRUE,"Loyal"
)</f>
        <v>Emerging</v>
      </c>
      <c r="AA1417" s="1" t="str" cm="1">
        <f t="array" ref="AA1417">_xlfn.IFS(Merge1[[#This Row],[Income]]&lt;=30000,"Low",Merge1[[#This Row],[Income]]&lt;=60000,"Medium",Merge1[[#This Row],[Income]]&lt;=100000,"High", Merge1[[#This Row],[Income]]&gt;100000," Premium")</f>
        <v>Low</v>
      </c>
      <c r="AB1417" s="1" t="str" cm="1">
        <f t="array" ref="AB1417">_xlfn.IFS(Merge1[[#This Row],[Age]]&lt;= 28,"Gen Z", Merge1[[#This Row],[Age]]&lt;=44,"Millennials", Merge1[[#This Row],[Age]]&lt;=60,"Gen X", Merge1[[#This Row],[Age]]&gt;60,"Baby Boomers")</f>
        <v>Millennials</v>
      </c>
      <c r="AC1417" s="1" t="str" cm="1">
        <f t="array" ref="AC1417">_xlfn.IFS(
    Merge1[[#This Row],[Balance]]&lt;=50000,"Low",
    Merge1[[#This Row],[Balance]]&lt;=200000,"Medium",
    Merge1[[#This Row],[Balance]]&gt;200000,"High"
)</f>
        <v>High</v>
      </c>
    </row>
    <row r="1418" spans="1:29" x14ac:dyDescent="0.25">
      <c r="A1418" s="1" t="s">
        <v>1090</v>
      </c>
      <c r="B1418" s="1" t="s">
        <v>6019</v>
      </c>
      <c r="C1418" s="1" t="s">
        <v>5832</v>
      </c>
      <c r="D1418" s="2">
        <v>45063</v>
      </c>
      <c r="E1418">
        <v>111497</v>
      </c>
      <c r="F1418">
        <v>713</v>
      </c>
      <c r="G1418">
        <v>0</v>
      </c>
      <c r="H1418" s="1" t="s">
        <v>5833</v>
      </c>
      <c r="I1418" s="1" t="s">
        <v>6678</v>
      </c>
      <c r="J1418" s="1" t="s">
        <v>6245</v>
      </c>
      <c r="K1418">
        <v>36</v>
      </c>
      <c r="L1418" s="1" t="s">
        <v>6246</v>
      </c>
      <c r="M1418" s="1" t="s">
        <v>6262</v>
      </c>
      <c r="N1418">
        <v>99148</v>
      </c>
      <c r="O1418" s="1" t="s">
        <v>6252</v>
      </c>
      <c r="P1418" s="2">
        <v>43052</v>
      </c>
      <c r="Q1418" s="2">
        <v>45387</v>
      </c>
      <c r="R1418" s="1" t="s">
        <v>6893</v>
      </c>
      <c r="S1418" s="1" t="s">
        <v>6911</v>
      </c>
      <c r="T1418" s="1" t="s">
        <v>9</v>
      </c>
      <c r="U1418">
        <v>2358</v>
      </c>
      <c r="V1418" s="1" t="s">
        <v>10</v>
      </c>
      <c r="W1418" s="1" t="s">
        <v>50</v>
      </c>
      <c r="X1418" s="2">
        <f t="shared" ca="1" si="22"/>
        <v>45937</v>
      </c>
      <c r="Y1418" s="1">
        <f ca="1">ROUND(YEARFRAC(Merge1[[#This Row],[Join_Date]],Merge1[[#This Row],[Today]], 3),0)</f>
        <v>8</v>
      </c>
      <c r="Z1418" s="1" t="str" cm="1">
        <f t="array" aca="1" ref="Z1418" ca="1">_xlfn.IFS(
   Merge1[[#This Row],[Customer Tenure]]&lt;=2,"New",
   Merge1[[#This Row],[Customer Tenure]]&lt;=5,"Emerging",
  Merge1[[#This Row],[Customer Tenure]]&lt;9,"Established",
   TRUE,"Loyal"
)</f>
        <v>Established</v>
      </c>
      <c r="AA1418" s="1" t="str" cm="1">
        <f t="array" ref="AA1418">_xlfn.IFS(Merge1[[#This Row],[Income]]&lt;=30000,"Low",Merge1[[#This Row],[Income]]&lt;=60000,"Medium",Merge1[[#This Row],[Income]]&lt;=100000,"High", Merge1[[#This Row],[Income]]&gt;100000," Premium")</f>
        <v>High</v>
      </c>
      <c r="AB1418" s="1" t="str" cm="1">
        <f t="array" ref="AB1418">_xlfn.IFS(Merge1[[#This Row],[Age]]&lt;= 28,"Gen Z", Merge1[[#This Row],[Age]]&lt;=44,"Millennials", Merge1[[#This Row],[Age]]&lt;=60,"Gen X", Merge1[[#This Row],[Age]]&gt;60,"Baby Boomers")</f>
        <v>Millennials</v>
      </c>
      <c r="AC1418" s="1" t="str" cm="1">
        <f t="array" ref="AC1418">_xlfn.IFS(
    Merge1[[#This Row],[Balance]]&lt;=50000,"Low",
    Merge1[[#This Row],[Balance]]&lt;=200000,"Medium",
    Merge1[[#This Row],[Balance]]&gt;200000,"High"
)</f>
        <v>Medium</v>
      </c>
    </row>
    <row r="1419" spans="1:29" x14ac:dyDescent="0.25">
      <c r="A1419" s="1" t="s">
        <v>1443</v>
      </c>
      <c r="B1419" s="1" t="s">
        <v>6140</v>
      </c>
      <c r="C1419" s="1" t="s">
        <v>5842</v>
      </c>
      <c r="D1419" s="2">
        <v>42732</v>
      </c>
      <c r="E1419">
        <v>125829</v>
      </c>
      <c r="F1419">
        <v>666</v>
      </c>
      <c r="G1419">
        <v>0</v>
      </c>
      <c r="H1419" s="1" t="s">
        <v>5860</v>
      </c>
      <c r="I1419" s="1" t="s">
        <v>6339</v>
      </c>
      <c r="J1419" s="1" t="s">
        <v>6245</v>
      </c>
      <c r="K1419">
        <v>69</v>
      </c>
      <c r="L1419" s="1" t="s">
        <v>6260</v>
      </c>
      <c r="M1419" s="1" t="s">
        <v>6251</v>
      </c>
      <c r="N1419">
        <v>147015</v>
      </c>
      <c r="O1419" s="1" t="s">
        <v>6243</v>
      </c>
      <c r="P1419" s="2">
        <v>44996</v>
      </c>
      <c r="Q1419" s="2">
        <v>45279</v>
      </c>
      <c r="R1419" s="1" t="s">
        <v>6904</v>
      </c>
      <c r="S1419" s="1" t="s">
        <v>6905</v>
      </c>
      <c r="T1419" s="1" t="s">
        <v>23</v>
      </c>
      <c r="U1419">
        <v>9069</v>
      </c>
      <c r="V1419" s="1" t="s">
        <v>15</v>
      </c>
      <c r="W1419" s="1" t="s">
        <v>45</v>
      </c>
      <c r="X1419" s="2">
        <f t="shared" ca="1" si="22"/>
        <v>45937</v>
      </c>
      <c r="Y1419" s="1">
        <f ca="1">ROUND(YEARFRAC(Merge1[[#This Row],[Join_Date]],Merge1[[#This Row],[Today]], 3),0)</f>
        <v>3</v>
      </c>
      <c r="Z1419" s="1" t="str" cm="1">
        <f t="array" aca="1" ref="Z1419" ca="1">_xlfn.IFS(
   Merge1[[#This Row],[Customer Tenure]]&lt;=2,"New",
   Merge1[[#This Row],[Customer Tenure]]&lt;=5,"Emerging",
  Merge1[[#This Row],[Customer Tenure]]&lt;9,"Established",
   TRUE,"Loyal"
)</f>
        <v>Emerging</v>
      </c>
      <c r="AA1419" s="1" t="str" cm="1">
        <f t="array" ref="AA1419">_xlfn.IFS(Merge1[[#This Row],[Income]]&lt;=30000,"Low",Merge1[[#This Row],[Income]]&lt;=60000,"Medium",Merge1[[#This Row],[Income]]&lt;=100000,"High", Merge1[[#This Row],[Income]]&gt;100000," Premium")</f>
        <v xml:space="preserve"> Premium</v>
      </c>
      <c r="AB1419" s="1" t="str" cm="1">
        <f t="array" ref="AB1419">_xlfn.IFS(Merge1[[#This Row],[Age]]&lt;= 28,"Gen Z", Merge1[[#This Row],[Age]]&lt;=44,"Millennials", Merge1[[#This Row],[Age]]&lt;=60,"Gen X", Merge1[[#This Row],[Age]]&gt;60,"Baby Boomers")</f>
        <v>Baby Boomers</v>
      </c>
      <c r="AC1419" s="1" t="str" cm="1">
        <f t="array" ref="AC1419">_xlfn.IFS(
    Merge1[[#This Row],[Balance]]&lt;=50000,"Low",
    Merge1[[#This Row],[Balance]]&lt;=200000,"Medium",
    Merge1[[#This Row],[Balance]]&gt;200000,"High"
)</f>
        <v>Medium</v>
      </c>
    </row>
    <row r="1420" spans="1:29" x14ac:dyDescent="0.25">
      <c r="A1420" s="1" t="s">
        <v>714</v>
      </c>
      <c r="B1420" s="1" t="s">
        <v>5924</v>
      </c>
      <c r="C1420" s="1" t="s">
        <v>5832</v>
      </c>
      <c r="D1420" s="2">
        <v>44544</v>
      </c>
      <c r="E1420">
        <v>56358</v>
      </c>
      <c r="F1420">
        <v>607</v>
      </c>
      <c r="G1420">
        <v>0</v>
      </c>
      <c r="H1420" s="1" t="s">
        <v>5833</v>
      </c>
      <c r="I1420" s="1" t="s">
        <v>6379</v>
      </c>
      <c r="J1420" s="1" t="s">
        <v>6240</v>
      </c>
      <c r="K1420">
        <v>36</v>
      </c>
      <c r="L1420" s="1" t="s">
        <v>6246</v>
      </c>
      <c r="M1420" s="1" t="s">
        <v>6262</v>
      </c>
      <c r="N1420">
        <v>119616</v>
      </c>
      <c r="O1420" s="1" t="s">
        <v>6248</v>
      </c>
      <c r="P1420" s="2">
        <v>44942</v>
      </c>
      <c r="Q1420" s="2">
        <v>45489</v>
      </c>
      <c r="R1420" s="1" t="s">
        <v>6891</v>
      </c>
      <c r="S1420" s="1" t="s">
        <v>6895</v>
      </c>
      <c r="T1420" s="1" t="s">
        <v>28</v>
      </c>
      <c r="U1420">
        <v>489</v>
      </c>
      <c r="V1420" s="1" t="s">
        <v>15</v>
      </c>
      <c r="W1420" s="1" t="s">
        <v>11</v>
      </c>
      <c r="X1420" s="2">
        <f t="shared" ca="1" si="22"/>
        <v>45937</v>
      </c>
      <c r="Y1420" s="1">
        <f ca="1">ROUND(YEARFRAC(Merge1[[#This Row],[Join_Date]],Merge1[[#This Row],[Today]], 3),0)</f>
        <v>3</v>
      </c>
      <c r="Z1420" s="1" t="str" cm="1">
        <f t="array" aca="1" ref="Z1420" ca="1">_xlfn.IFS(
   Merge1[[#This Row],[Customer Tenure]]&lt;=2,"New",
   Merge1[[#This Row],[Customer Tenure]]&lt;=5,"Emerging",
  Merge1[[#This Row],[Customer Tenure]]&lt;9,"Established",
   TRUE,"Loyal"
)</f>
        <v>Emerging</v>
      </c>
      <c r="AA1420" s="1" t="str" cm="1">
        <f t="array" ref="AA1420">_xlfn.IFS(Merge1[[#This Row],[Income]]&lt;=30000,"Low",Merge1[[#This Row],[Income]]&lt;=60000,"Medium",Merge1[[#This Row],[Income]]&lt;=100000,"High", Merge1[[#This Row],[Income]]&gt;100000," Premium")</f>
        <v xml:space="preserve"> Premium</v>
      </c>
      <c r="AB1420" s="1" t="str" cm="1">
        <f t="array" ref="AB1420">_xlfn.IFS(Merge1[[#This Row],[Age]]&lt;= 28,"Gen Z", Merge1[[#This Row],[Age]]&lt;=44,"Millennials", Merge1[[#This Row],[Age]]&lt;=60,"Gen X", Merge1[[#This Row],[Age]]&gt;60,"Baby Boomers")</f>
        <v>Millennials</v>
      </c>
      <c r="AC1420" s="1" t="str" cm="1">
        <f t="array" ref="AC1420">_xlfn.IFS(
    Merge1[[#This Row],[Balance]]&lt;=50000,"Low",
    Merge1[[#This Row],[Balance]]&lt;=200000,"Medium",
    Merge1[[#This Row],[Balance]]&gt;200000,"High"
)</f>
        <v>Medium</v>
      </c>
    </row>
    <row r="1421" spans="1:29" x14ac:dyDescent="0.25">
      <c r="A1421" s="1" t="s">
        <v>392</v>
      </c>
      <c r="B1421" s="1" t="s">
        <v>6087</v>
      </c>
      <c r="C1421" s="1" t="s">
        <v>5835</v>
      </c>
      <c r="D1421" s="2">
        <v>44650</v>
      </c>
      <c r="E1421">
        <v>19610</v>
      </c>
      <c r="F1421">
        <v>395</v>
      </c>
      <c r="G1421">
        <v>0</v>
      </c>
      <c r="H1421" s="1" t="s">
        <v>5838</v>
      </c>
      <c r="I1421" s="1" t="s">
        <v>6277</v>
      </c>
      <c r="J1421" s="1" t="s">
        <v>6240</v>
      </c>
      <c r="K1421">
        <v>49</v>
      </c>
      <c r="L1421" s="1" t="s">
        <v>6260</v>
      </c>
      <c r="M1421" s="1" t="s">
        <v>6254</v>
      </c>
      <c r="N1421">
        <v>54636</v>
      </c>
      <c r="O1421" s="1" t="s">
        <v>6243</v>
      </c>
      <c r="P1421" s="2">
        <v>43643</v>
      </c>
      <c r="Q1421" s="2">
        <v>45228</v>
      </c>
      <c r="R1421" s="1" t="s">
        <v>6912</v>
      </c>
      <c r="S1421" s="1" t="s">
        <v>6913</v>
      </c>
      <c r="T1421" s="1" t="s">
        <v>28</v>
      </c>
      <c r="U1421">
        <v>1945</v>
      </c>
      <c r="V1421" s="1" t="s">
        <v>24</v>
      </c>
      <c r="W1421" s="1" t="s">
        <v>11</v>
      </c>
      <c r="X1421" s="2">
        <f t="shared" ca="1" si="22"/>
        <v>45937</v>
      </c>
      <c r="Y1421" s="1">
        <f ca="1">ROUND(YEARFRAC(Merge1[[#This Row],[Join_Date]],Merge1[[#This Row],[Today]], 3),0)</f>
        <v>6</v>
      </c>
      <c r="Z1421" s="1" t="str" cm="1">
        <f t="array" aca="1" ref="Z1421" ca="1">_xlfn.IFS(
   Merge1[[#This Row],[Customer Tenure]]&lt;=2,"New",
   Merge1[[#This Row],[Customer Tenure]]&lt;=5,"Emerging",
  Merge1[[#This Row],[Customer Tenure]]&lt;9,"Established",
   TRUE,"Loyal"
)</f>
        <v>Established</v>
      </c>
      <c r="AA1421" s="1" t="str" cm="1">
        <f t="array" ref="AA1421">_xlfn.IFS(Merge1[[#This Row],[Income]]&lt;=30000,"Low",Merge1[[#This Row],[Income]]&lt;=60000,"Medium",Merge1[[#This Row],[Income]]&lt;=100000,"High", Merge1[[#This Row],[Income]]&gt;100000," Premium")</f>
        <v>Medium</v>
      </c>
      <c r="AB1421" s="1" t="str" cm="1">
        <f t="array" ref="AB1421">_xlfn.IFS(Merge1[[#This Row],[Age]]&lt;= 28,"Gen Z", Merge1[[#This Row],[Age]]&lt;=44,"Millennials", Merge1[[#This Row],[Age]]&lt;=60,"Gen X", Merge1[[#This Row],[Age]]&gt;60,"Baby Boomers")</f>
        <v>Gen X</v>
      </c>
      <c r="AC1421" s="1" t="str" cm="1">
        <f t="array" ref="AC1421">_xlfn.IFS(
    Merge1[[#This Row],[Balance]]&lt;=50000,"Low",
    Merge1[[#This Row],[Balance]]&lt;=200000,"Medium",
    Merge1[[#This Row],[Balance]]&gt;200000,"High"
)</f>
        <v>Low</v>
      </c>
    </row>
    <row r="1422" spans="1:29" x14ac:dyDescent="0.25">
      <c r="A1422" s="1" t="s">
        <v>47</v>
      </c>
      <c r="B1422" s="1" t="s">
        <v>6205</v>
      </c>
      <c r="C1422" s="1" t="s">
        <v>5835</v>
      </c>
      <c r="D1422" s="2">
        <v>42365</v>
      </c>
      <c r="E1422">
        <v>120318</v>
      </c>
      <c r="F1422">
        <v>627</v>
      </c>
      <c r="G1422">
        <v>0</v>
      </c>
      <c r="H1422" s="1" t="s">
        <v>5833</v>
      </c>
      <c r="I1422" s="1" t="s">
        <v>6801</v>
      </c>
      <c r="J1422" s="1" t="s">
        <v>6240</v>
      </c>
      <c r="K1422">
        <v>27</v>
      </c>
      <c r="L1422" s="1" t="s">
        <v>6241</v>
      </c>
      <c r="M1422" s="1" t="s">
        <v>6254</v>
      </c>
      <c r="N1422">
        <v>91635</v>
      </c>
      <c r="O1422" s="1" t="s">
        <v>6243</v>
      </c>
      <c r="P1422" s="2">
        <v>44032</v>
      </c>
      <c r="Q1422" s="2">
        <v>45699</v>
      </c>
      <c r="R1422" s="1" t="s">
        <v>6885</v>
      </c>
      <c r="S1422" s="1" t="s">
        <v>6896</v>
      </c>
      <c r="T1422" s="1" t="s">
        <v>14</v>
      </c>
      <c r="U1422">
        <v>5767</v>
      </c>
      <c r="V1422" s="1" t="s">
        <v>19</v>
      </c>
      <c r="W1422" s="1" t="s">
        <v>40</v>
      </c>
      <c r="X1422" s="2">
        <f t="shared" ca="1" si="22"/>
        <v>45937</v>
      </c>
      <c r="Y1422" s="1">
        <f ca="1">ROUND(YEARFRAC(Merge1[[#This Row],[Join_Date]],Merge1[[#This Row],[Today]], 3),0)</f>
        <v>5</v>
      </c>
      <c r="Z1422" s="1" t="str" cm="1">
        <f t="array" aca="1" ref="Z1422" ca="1">_xlfn.IFS(
   Merge1[[#This Row],[Customer Tenure]]&lt;=2,"New",
   Merge1[[#This Row],[Customer Tenure]]&lt;=5,"Emerging",
  Merge1[[#This Row],[Customer Tenure]]&lt;9,"Established",
   TRUE,"Loyal"
)</f>
        <v>Emerging</v>
      </c>
      <c r="AA1422" s="1" t="str" cm="1">
        <f t="array" ref="AA1422">_xlfn.IFS(Merge1[[#This Row],[Income]]&lt;=30000,"Low",Merge1[[#This Row],[Income]]&lt;=60000,"Medium",Merge1[[#This Row],[Income]]&lt;=100000,"High", Merge1[[#This Row],[Income]]&gt;100000," Premium")</f>
        <v>High</v>
      </c>
      <c r="AB1422" s="1" t="str" cm="1">
        <f t="array" ref="AB1422">_xlfn.IFS(Merge1[[#This Row],[Age]]&lt;= 28,"Gen Z", Merge1[[#This Row],[Age]]&lt;=44,"Millennials", Merge1[[#This Row],[Age]]&lt;=60,"Gen X", Merge1[[#This Row],[Age]]&gt;60,"Baby Boomers")</f>
        <v>Gen Z</v>
      </c>
      <c r="AC1422" s="1" t="str" cm="1">
        <f t="array" ref="AC1422">_xlfn.IFS(
    Merge1[[#This Row],[Balance]]&lt;=50000,"Low",
    Merge1[[#This Row],[Balance]]&lt;=200000,"Medium",
    Merge1[[#This Row],[Balance]]&gt;200000,"High"
)</f>
        <v>Medium</v>
      </c>
    </row>
    <row r="1423" spans="1:29" x14ac:dyDescent="0.25">
      <c r="A1423" s="1" t="s">
        <v>861</v>
      </c>
      <c r="B1423" s="1" t="s">
        <v>6208</v>
      </c>
      <c r="C1423" s="1" t="s">
        <v>5846</v>
      </c>
      <c r="D1423" s="2">
        <v>44721</v>
      </c>
      <c r="E1423">
        <v>408376</v>
      </c>
      <c r="F1423">
        <v>345</v>
      </c>
      <c r="G1423">
        <v>0</v>
      </c>
      <c r="H1423" s="1" t="s">
        <v>5833</v>
      </c>
      <c r="I1423" s="1" t="s">
        <v>6547</v>
      </c>
      <c r="J1423" s="1" t="s">
        <v>6245</v>
      </c>
      <c r="K1423">
        <v>41</v>
      </c>
      <c r="L1423" s="1" t="s">
        <v>6256</v>
      </c>
      <c r="M1423" s="1" t="s">
        <v>6242</v>
      </c>
      <c r="N1423">
        <v>189899</v>
      </c>
      <c r="O1423" s="1" t="s">
        <v>6248</v>
      </c>
      <c r="P1423" s="2">
        <v>45579</v>
      </c>
      <c r="Q1423" s="2">
        <v>45843</v>
      </c>
      <c r="R1423" s="1" t="s">
        <v>6891</v>
      </c>
      <c r="S1423" s="1" t="s">
        <v>6892</v>
      </c>
      <c r="T1423" s="1" t="s">
        <v>9</v>
      </c>
      <c r="U1423">
        <v>97</v>
      </c>
      <c r="V1423" s="1" t="s">
        <v>19</v>
      </c>
      <c r="W1423" s="1" t="s">
        <v>20</v>
      </c>
      <c r="X1423" s="2">
        <f t="shared" ca="1" si="22"/>
        <v>45937</v>
      </c>
      <c r="Y1423" s="1">
        <f ca="1">ROUND(YEARFRAC(Merge1[[#This Row],[Join_Date]],Merge1[[#This Row],[Today]], 3),0)</f>
        <v>1</v>
      </c>
      <c r="Z1423" s="1" t="str" cm="1">
        <f t="array" aca="1" ref="Z1423" ca="1">_xlfn.IFS(
   Merge1[[#This Row],[Customer Tenure]]&lt;=2,"New",
   Merge1[[#This Row],[Customer Tenure]]&lt;=5,"Emerging",
  Merge1[[#This Row],[Customer Tenure]]&lt;9,"Established",
   TRUE,"Loyal"
)</f>
        <v>New</v>
      </c>
      <c r="AA1423" s="1" t="str" cm="1">
        <f t="array" ref="AA1423">_xlfn.IFS(Merge1[[#This Row],[Income]]&lt;=30000,"Low",Merge1[[#This Row],[Income]]&lt;=60000,"Medium",Merge1[[#This Row],[Income]]&lt;=100000,"High", Merge1[[#This Row],[Income]]&gt;100000," Premium")</f>
        <v xml:space="preserve"> Premium</v>
      </c>
      <c r="AB1423" s="1" t="str" cm="1">
        <f t="array" ref="AB1423">_xlfn.IFS(Merge1[[#This Row],[Age]]&lt;= 28,"Gen Z", Merge1[[#This Row],[Age]]&lt;=44,"Millennials", Merge1[[#This Row],[Age]]&lt;=60,"Gen X", Merge1[[#This Row],[Age]]&gt;60,"Baby Boomers")</f>
        <v>Millennials</v>
      </c>
      <c r="AC1423" s="1" t="str" cm="1">
        <f t="array" ref="AC1423">_xlfn.IFS(
    Merge1[[#This Row],[Balance]]&lt;=50000,"Low",
    Merge1[[#This Row],[Balance]]&lt;=200000,"Medium",
    Merge1[[#This Row],[Balance]]&gt;200000,"High"
)</f>
        <v>High</v>
      </c>
    </row>
    <row r="1424" spans="1:29" x14ac:dyDescent="0.25">
      <c r="A1424" s="1" t="s">
        <v>1062</v>
      </c>
      <c r="B1424" s="1" t="s">
        <v>5856</v>
      </c>
      <c r="C1424" s="1" t="s">
        <v>5832</v>
      </c>
      <c r="D1424" s="2">
        <v>44184</v>
      </c>
      <c r="E1424">
        <v>369360</v>
      </c>
      <c r="F1424">
        <v>483</v>
      </c>
      <c r="G1424">
        <v>8681</v>
      </c>
      <c r="H1424" s="1" t="s">
        <v>5833</v>
      </c>
      <c r="I1424" s="1" t="s">
        <v>6533</v>
      </c>
      <c r="J1424" s="1" t="s">
        <v>6245</v>
      </c>
      <c r="K1424">
        <v>73</v>
      </c>
      <c r="L1424" s="1" t="s">
        <v>6256</v>
      </c>
      <c r="M1424" s="1" t="s">
        <v>6247</v>
      </c>
      <c r="N1424">
        <v>135672</v>
      </c>
      <c r="O1424" s="1" t="s">
        <v>6248</v>
      </c>
      <c r="P1424" s="2">
        <v>43479</v>
      </c>
      <c r="Q1424" s="2">
        <v>45405</v>
      </c>
      <c r="R1424" s="1" t="s">
        <v>6893</v>
      </c>
      <c r="S1424" s="1" t="s">
        <v>6911</v>
      </c>
      <c r="T1424" s="1" t="s">
        <v>9</v>
      </c>
      <c r="U1424">
        <v>9442</v>
      </c>
      <c r="V1424" s="1" t="s">
        <v>10</v>
      </c>
      <c r="W1424" s="1" t="s">
        <v>45</v>
      </c>
      <c r="X1424" s="2">
        <f t="shared" ca="1" si="22"/>
        <v>45937</v>
      </c>
      <c r="Y1424" s="1">
        <f ca="1">ROUND(YEARFRAC(Merge1[[#This Row],[Join_Date]],Merge1[[#This Row],[Today]], 3),0)</f>
        <v>7</v>
      </c>
      <c r="Z1424" s="1" t="str" cm="1">
        <f t="array" aca="1" ref="Z1424" ca="1">_xlfn.IFS(
   Merge1[[#This Row],[Customer Tenure]]&lt;=2,"New",
   Merge1[[#This Row],[Customer Tenure]]&lt;=5,"Emerging",
  Merge1[[#This Row],[Customer Tenure]]&lt;9,"Established",
   TRUE,"Loyal"
)</f>
        <v>Established</v>
      </c>
      <c r="AA1424" s="1" t="str" cm="1">
        <f t="array" ref="AA1424">_xlfn.IFS(Merge1[[#This Row],[Income]]&lt;=30000,"Low",Merge1[[#This Row],[Income]]&lt;=60000,"Medium",Merge1[[#This Row],[Income]]&lt;=100000,"High", Merge1[[#This Row],[Income]]&gt;100000," Premium")</f>
        <v xml:space="preserve"> Premium</v>
      </c>
      <c r="AB1424" s="1" t="str" cm="1">
        <f t="array" ref="AB1424">_xlfn.IFS(Merge1[[#This Row],[Age]]&lt;= 28,"Gen Z", Merge1[[#This Row],[Age]]&lt;=44,"Millennials", Merge1[[#This Row],[Age]]&lt;=60,"Gen X", Merge1[[#This Row],[Age]]&gt;60,"Baby Boomers")</f>
        <v>Baby Boomers</v>
      </c>
      <c r="AC1424" s="1" t="str" cm="1">
        <f t="array" ref="AC1424">_xlfn.IFS(
    Merge1[[#This Row],[Balance]]&lt;=50000,"Low",
    Merge1[[#This Row],[Balance]]&lt;=200000,"Medium",
    Merge1[[#This Row],[Balance]]&gt;200000,"High"
)</f>
        <v>High</v>
      </c>
    </row>
    <row r="1425" spans="1:29" x14ac:dyDescent="0.25">
      <c r="A1425" s="1" t="s">
        <v>33</v>
      </c>
      <c r="B1425" s="1" t="s">
        <v>5953</v>
      </c>
      <c r="C1425" s="1" t="s">
        <v>5842</v>
      </c>
      <c r="D1425" s="2">
        <v>44990</v>
      </c>
      <c r="E1425">
        <v>471797</v>
      </c>
      <c r="F1425">
        <v>572</v>
      </c>
      <c r="G1425">
        <v>0</v>
      </c>
      <c r="H1425" s="1" t="s">
        <v>5833</v>
      </c>
      <c r="I1425" s="1" t="s">
        <v>6311</v>
      </c>
      <c r="J1425" s="1" t="s">
        <v>6245</v>
      </c>
      <c r="K1425">
        <v>53</v>
      </c>
      <c r="L1425" s="1" t="s">
        <v>6246</v>
      </c>
      <c r="M1425" s="1" t="s">
        <v>6266</v>
      </c>
      <c r="N1425">
        <v>175650</v>
      </c>
      <c r="O1425" s="1" t="s">
        <v>6243</v>
      </c>
      <c r="P1425" s="2">
        <v>44427</v>
      </c>
      <c r="Q1425" s="2">
        <v>45766</v>
      </c>
      <c r="R1425" s="1" t="s">
        <v>6893</v>
      </c>
      <c r="S1425" s="1" t="s">
        <v>6894</v>
      </c>
      <c r="T1425" s="1" t="s">
        <v>14</v>
      </c>
      <c r="U1425">
        <v>8774</v>
      </c>
      <c r="V1425" s="1" t="s">
        <v>24</v>
      </c>
      <c r="W1425" s="1" t="s">
        <v>50</v>
      </c>
      <c r="X1425" s="2">
        <f t="shared" ca="1" si="22"/>
        <v>45937</v>
      </c>
      <c r="Y1425" s="1">
        <f ca="1">ROUND(YEARFRAC(Merge1[[#This Row],[Join_Date]],Merge1[[#This Row],[Today]], 3),0)</f>
        <v>4</v>
      </c>
      <c r="Z1425" s="1" t="str" cm="1">
        <f t="array" aca="1" ref="Z1425" ca="1">_xlfn.IFS(
   Merge1[[#This Row],[Customer Tenure]]&lt;=2,"New",
   Merge1[[#This Row],[Customer Tenure]]&lt;=5,"Emerging",
  Merge1[[#This Row],[Customer Tenure]]&lt;9,"Established",
   TRUE,"Loyal"
)</f>
        <v>Emerging</v>
      </c>
      <c r="AA1425" s="1" t="str" cm="1">
        <f t="array" ref="AA1425">_xlfn.IFS(Merge1[[#This Row],[Income]]&lt;=30000,"Low",Merge1[[#This Row],[Income]]&lt;=60000,"Medium",Merge1[[#This Row],[Income]]&lt;=100000,"High", Merge1[[#This Row],[Income]]&gt;100000," Premium")</f>
        <v xml:space="preserve"> Premium</v>
      </c>
      <c r="AB1425" s="1" t="str" cm="1">
        <f t="array" ref="AB1425">_xlfn.IFS(Merge1[[#This Row],[Age]]&lt;= 28,"Gen Z", Merge1[[#This Row],[Age]]&lt;=44,"Millennials", Merge1[[#This Row],[Age]]&lt;=60,"Gen X", Merge1[[#This Row],[Age]]&gt;60,"Baby Boomers")</f>
        <v>Gen X</v>
      </c>
      <c r="AC1425" s="1" t="str" cm="1">
        <f t="array" ref="AC1425">_xlfn.IFS(
    Merge1[[#This Row],[Balance]]&lt;=50000,"Low",
    Merge1[[#This Row],[Balance]]&lt;=200000,"Medium",
    Merge1[[#This Row],[Balance]]&gt;200000,"High"
)</f>
        <v>High</v>
      </c>
    </row>
    <row r="1426" spans="1:29" x14ac:dyDescent="0.25">
      <c r="A1426" s="1" t="s">
        <v>194</v>
      </c>
      <c r="B1426" s="1" t="s">
        <v>5989</v>
      </c>
      <c r="C1426" s="1" t="s">
        <v>5832</v>
      </c>
      <c r="D1426" s="2">
        <v>45188</v>
      </c>
      <c r="E1426">
        <v>14026</v>
      </c>
      <c r="F1426">
        <v>719</v>
      </c>
      <c r="G1426">
        <v>0</v>
      </c>
      <c r="H1426" s="1" t="s">
        <v>5833</v>
      </c>
      <c r="I1426" s="1" t="s">
        <v>6774</v>
      </c>
      <c r="J1426" s="1" t="s">
        <v>6245</v>
      </c>
      <c r="K1426">
        <v>54</v>
      </c>
      <c r="L1426" s="1" t="s">
        <v>6246</v>
      </c>
      <c r="M1426" s="1" t="s">
        <v>6251</v>
      </c>
      <c r="N1426">
        <v>145818</v>
      </c>
      <c r="O1426" s="1" t="s">
        <v>6243</v>
      </c>
      <c r="P1426" s="2">
        <v>42917</v>
      </c>
      <c r="Q1426" s="2">
        <v>45248</v>
      </c>
      <c r="R1426" s="1" t="s">
        <v>6887</v>
      </c>
      <c r="S1426" s="1" t="s">
        <v>6888</v>
      </c>
      <c r="T1426" s="1" t="s">
        <v>9</v>
      </c>
      <c r="U1426">
        <v>9015</v>
      </c>
      <c r="V1426" s="1" t="s">
        <v>19</v>
      </c>
      <c r="W1426" s="1" t="s">
        <v>40</v>
      </c>
      <c r="X1426" s="2">
        <f t="shared" ca="1" si="22"/>
        <v>45937</v>
      </c>
      <c r="Y1426" s="1">
        <f ca="1">ROUND(YEARFRAC(Merge1[[#This Row],[Join_Date]],Merge1[[#This Row],[Today]], 3),0)</f>
        <v>8</v>
      </c>
      <c r="Z1426" s="1" t="str" cm="1">
        <f t="array" aca="1" ref="Z1426" ca="1">_xlfn.IFS(
   Merge1[[#This Row],[Customer Tenure]]&lt;=2,"New",
   Merge1[[#This Row],[Customer Tenure]]&lt;=5,"Emerging",
  Merge1[[#This Row],[Customer Tenure]]&lt;9,"Established",
   TRUE,"Loyal"
)</f>
        <v>Established</v>
      </c>
      <c r="AA1426" s="1" t="str" cm="1">
        <f t="array" ref="AA1426">_xlfn.IFS(Merge1[[#This Row],[Income]]&lt;=30000,"Low",Merge1[[#This Row],[Income]]&lt;=60000,"Medium",Merge1[[#This Row],[Income]]&lt;=100000,"High", Merge1[[#This Row],[Income]]&gt;100000," Premium")</f>
        <v xml:space="preserve"> Premium</v>
      </c>
      <c r="AB1426" s="1" t="str" cm="1">
        <f t="array" ref="AB1426">_xlfn.IFS(Merge1[[#This Row],[Age]]&lt;= 28,"Gen Z", Merge1[[#This Row],[Age]]&lt;=44,"Millennials", Merge1[[#This Row],[Age]]&lt;=60,"Gen X", Merge1[[#This Row],[Age]]&gt;60,"Baby Boomers")</f>
        <v>Gen X</v>
      </c>
      <c r="AC1426" s="1" t="str" cm="1">
        <f t="array" ref="AC1426">_xlfn.IFS(
    Merge1[[#This Row],[Balance]]&lt;=50000,"Low",
    Merge1[[#This Row],[Balance]]&lt;=200000,"Medium",
    Merge1[[#This Row],[Balance]]&gt;200000,"High"
)</f>
        <v>Low</v>
      </c>
    </row>
    <row r="1427" spans="1:29" x14ac:dyDescent="0.25">
      <c r="A1427" s="1" t="s">
        <v>841</v>
      </c>
      <c r="B1427" s="1" t="s">
        <v>6214</v>
      </c>
      <c r="C1427" s="1" t="s">
        <v>5846</v>
      </c>
      <c r="D1427" s="2">
        <v>43698</v>
      </c>
      <c r="E1427">
        <v>485651</v>
      </c>
      <c r="F1427">
        <v>633</v>
      </c>
      <c r="G1427">
        <v>8880</v>
      </c>
      <c r="H1427" s="1" t="s">
        <v>5860</v>
      </c>
      <c r="I1427" s="1" t="s">
        <v>6638</v>
      </c>
      <c r="J1427" s="1" t="s">
        <v>6245</v>
      </c>
      <c r="K1427">
        <v>29</v>
      </c>
      <c r="L1427" s="1" t="s">
        <v>6246</v>
      </c>
      <c r="M1427" s="1" t="s">
        <v>6242</v>
      </c>
      <c r="N1427">
        <v>77660</v>
      </c>
      <c r="O1427" s="1" t="s">
        <v>6243</v>
      </c>
      <c r="P1427" s="2">
        <v>42720</v>
      </c>
      <c r="Q1427" s="2">
        <v>45802</v>
      </c>
      <c r="R1427" s="1" t="s">
        <v>6906</v>
      </c>
      <c r="S1427" s="1" t="s">
        <v>6907</v>
      </c>
      <c r="T1427" s="1" t="s">
        <v>23</v>
      </c>
      <c r="U1427">
        <v>188</v>
      </c>
      <c r="V1427" s="1" t="s">
        <v>15</v>
      </c>
      <c r="W1427" s="1" t="s">
        <v>106</v>
      </c>
      <c r="X1427" s="2">
        <f t="shared" ca="1" si="22"/>
        <v>45937</v>
      </c>
      <c r="Y1427" s="1">
        <f ca="1">ROUND(YEARFRAC(Merge1[[#This Row],[Join_Date]],Merge1[[#This Row],[Today]], 3),0)</f>
        <v>9</v>
      </c>
      <c r="Z1427" s="1" t="str" cm="1">
        <f t="array" aca="1" ref="Z1427" ca="1">_xlfn.IFS(
   Merge1[[#This Row],[Customer Tenure]]&lt;=2,"New",
   Merge1[[#This Row],[Customer Tenure]]&lt;=5,"Emerging",
  Merge1[[#This Row],[Customer Tenure]]&lt;9,"Established",
   TRUE,"Loyal"
)</f>
        <v>Loyal</v>
      </c>
      <c r="AA1427" s="1" t="str" cm="1">
        <f t="array" ref="AA1427">_xlfn.IFS(Merge1[[#This Row],[Income]]&lt;=30000,"Low",Merge1[[#This Row],[Income]]&lt;=60000,"Medium",Merge1[[#This Row],[Income]]&lt;=100000,"High", Merge1[[#This Row],[Income]]&gt;100000," Premium")</f>
        <v>High</v>
      </c>
      <c r="AB1427" s="1" t="str" cm="1">
        <f t="array" ref="AB1427">_xlfn.IFS(Merge1[[#This Row],[Age]]&lt;= 28,"Gen Z", Merge1[[#This Row],[Age]]&lt;=44,"Millennials", Merge1[[#This Row],[Age]]&lt;=60,"Gen X", Merge1[[#This Row],[Age]]&gt;60,"Baby Boomers")</f>
        <v>Millennials</v>
      </c>
      <c r="AC1427" s="1" t="str" cm="1">
        <f t="array" ref="AC1427">_xlfn.IFS(
    Merge1[[#This Row],[Balance]]&lt;=50000,"Low",
    Merge1[[#This Row],[Balance]]&lt;=200000,"Medium",
    Merge1[[#This Row],[Balance]]&gt;200000,"High"
)</f>
        <v>High</v>
      </c>
    </row>
    <row r="1428" spans="1:29" x14ac:dyDescent="0.25">
      <c r="A1428" s="1" t="s">
        <v>105</v>
      </c>
      <c r="B1428" s="1" t="s">
        <v>5932</v>
      </c>
      <c r="C1428" s="1" t="s">
        <v>5835</v>
      </c>
      <c r="D1428" s="2">
        <v>45618</v>
      </c>
      <c r="E1428">
        <v>141727</v>
      </c>
      <c r="F1428">
        <v>479</v>
      </c>
      <c r="G1428">
        <v>0</v>
      </c>
      <c r="H1428" s="1" t="s">
        <v>5833</v>
      </c>
      <c r="I1428" s="1" t="s">
        <v>6329</v>
      </c>
      <c r="J1428" s="1" t="s">
        <v>6245</v>
      </c>
      <c r="K1428">
        <v>51</v>
      </c>
      <c r="L1428" s="1" t="s">
        <v>6246</v>
      </c>
      <c r="M1428" s="1" t="s">
        <v>6254</v>
      </c>
      <c r="N1428">
        <v>174946</v>
      </c>
      <c r="O1428" s="1" t="s">
        <v>6248</v>
      </c>
      <c r="P1428" s="2">
        <v>43671</v>
      </c>
      <c r="Q1428" s="2">
        <v>45327</v>
      </c>
      <c r="R1428" s="1" t="s">
        <v>6885</v>
      </c>
      <c r="S1428" s="1" t="s">
        <v>6886</v>
      </c>
      <c r="T1428" s="1" t="s">
        <v>23</v>
      </c>
      <c r="U1428">
        <v>9927</v>
      </c>
      <c r="V1428" s="1" t="s">
        <v>24</v>
      </c>
      <c r="W1428" s="1" t="s">
        <v>11</v>
      </c>
      <c r="X1428" s="2">
        <f t="shared" ca="1" si="22"/>
        <v>45937</v>
      </c>
      <c r="Y1428" s="1">
        <f ca="1">ROUND(YEARFRAC(Merge1[[#This Row],[Join_Date]],Merge1[[#This Row],[Today]], 3),0)</f>
        <v>6</v>
      </c>
      <c r="Z1428" s="1" t="str" cm="1">
        <f t="array" aca="1" ref="Z1428" ca="1">_xlfn.IFS(
   Merge1[[#This Row],[Customer Tenure]]&lt;=2,"New",
   Merge1[[#This Row],[Customer Tenure]]&lt;=5,"Emerging",
  Merge1[[#This Row],[Customer Tenure]]&lt;9,"Established",
   TRUE,"Loyal"
)</f>
        <v>Established</v>
      </c>
      <c r="AA1428" s="1" t="str" cm="1">
        <f t="array" ref="AA1428">_xlfn.IFS(Merge1[[#This Row],[Income]]&lt;=30000,"Low",Merge1[[#This Row],[Income]]&lt;=60000,"Medium",Merge1[[#This Row],[Income]]&lt;=100000,"High", Merge1[[#This Row],[Income]]&gt;100000," Premium")</f>
        <v xml:space="preserve"> Premium</v>
      </c>
      <c r="AB1428" s="1" t="str" cm="1">
        <f t="array" ref="AB1428">_xlfn.IFS(Merge1[[#This Row],[Age]]&lt;= 28,"Gen Z", Merge1[[#This Row],[Age]]&lt;=44,"Millennials", Merge1[[#This Row],[Age]]&lt;=60,"Gen X", Merge1[[#This Row],[Age]]&gt;60,"Baby Boomers")</f>
        <v>Gen X</v>
      </c>
      <c r="AC1428" s="1" t="str" cm="1">
        <f t="array" ref="AC1428">_xlfn.IFS(
    Merge1[[#This Row],[Balance]]&lt;=50000,"Low",
    Merge1[[#This Row],[Balance]]&lt;=200000,"Medium",
    Merge1[[#This Row],[Balance]]&gt;200000,"High"
)</f>
        <v>Medium</v>
      </c>
    </row>
    <row r="1429" spans="1:29" x14ac:dyDescent="0.25">
      <c r="A1429" s="1" t="s">
        <v>86</v>
      </c>
      <c r="B1429" s="1" t="s">
        <v>6046</v>
      </c>
      <c r="C1429" s="1" t="s">
        <v>5846</v>
      </c>
      <c r="D1429" s="2">
        <v>43304</v>
      </c>
      <c r="E1429">
        <v>11064</v>
      </c>
      <c r="F1429">
        <v>516</v>
      </c>
      <c r="G1429">
        <v>0</v>
      </c>
      <c r="H1429" s="1" t="s">
        <v>5833</v>
      </c>
      <c r="I1429" s="1" t="s">
        <v>6758</v>
      </c>
      <c r="J1429" s="1" t="s">
        <v>6245</v>
      </c>
      <c r="K1429">
        <v>49</v>
      </c>
      <c r="L1429" s="1" t="s">
        <v>6241</v>
      </c>
      <c r="M1429" s="1" t="s">
        <v>6254</v>
      </c>
      <c r="N1429">
        <v>162633</v>
      </c>
      <c r="O1429" s="1" t="s">
        <v>6243</v>
      </c>
      <c r="P1429" s="2">
        <v>43721</v>
      </c>
      <c r="Q1429" s="2">
        <v>45527</v>
      </c>
      <c r="R1429" s="1" t="s">
        <v>6889</v>
      </c>
      <c r="S1429" s="1" t="s">
        <v>6890</v>
      </c>
      <c r="T1429" s="1" t="s">
        <v>28</v>
      </c>
      <c r="U1429">
        <v>172</v>
      </c>
      <c r="V1429" s="1" t="s">
        <v>15</v>
      </c>
      <c r="W1429" s="1" t="s">
        <v>25</v>
      </c>
      <c r="X1429" s="2">
        <f t="shared" ca="1" si="22"/>
        <v>45937</v>
      </c>
      <c r="Y1429" s="1">
        <f ca="1">ROUND(YEARFRAC(Merge1[[#This Row],[Join_Date]],Merge1[[#This Row],[Today]], 3),0)</f>
        <v>6</v>
      </c>
      <c r="Z1429" s="1" t="str" cm="1">
        <f t="array" aca="1" ref="Z1429" ca="1">_xlfn.IFS(
   Merge1[[#This Row],[Customer Tenure]]&lt;=2,"New",
   Merge1[[#This Row],[Customer Tenure]]&lt;=5,"Emerging",
  Merge1[[#This Row],[Customer Tenure]]&lt;9,"Established",
   TRUE,"Loyal"
)</f>
        <v>Established</v>
      </c>
      <c r="AA1429" s="1" t="str" cm="1">
        <f t="array" ref="AA1429">_xlfn.IFS(Merge1[[#This Row],[Income]]&lt;=30000,"Low",Merge1[[#This Row],[Income]]&lt;=60000,"Medium",Merge1[[#This Row],[Income]]&lt;=100000,"High", Merge1[[#This Row],[Income]]&gt;100000," Premium")</f>
        <v xml:space="preserve"> Premium</v>
      </c>
      <c r="AB1429" s="1" t="str" cm="1">
        <f t="array" ref="AB1429">_xlfn.IFS(Merge1[[#This Row],[Age]]&lt;= 28,"Gen Z", Merge1[[#This Row],[Age]]&lt;=44,"Millennials", Merge1[[#This Row],[Age]]&lt;=60,"Gen X", Merge1[[#This Row],[Age]]&gt;60,"Baby Boomers")</f>
        <v>Gen X</v>
      </c>
      <c r="AC1429" s="1" t="str" cm="1">
        <f t="array" ref="AC1429">_xlfn.IFS(
    Merge1[[#This Row],[Balance]]&lt;=50000,"Low",
    Merge1[[#This Row],[Balance]]&lt;=200000,"Medium",
    Merge1[[#This Row],[Balance]]&gt;200000,"High"
)</f>
        <v>Low</v>
      </c>
    </row>
    <row r="1430" spans="1:29" x14ac:dyDescent="0.25">
      <c r="A1430" s="1" t="s">
        <v>138</v>
      </c>
      <c r="B1430" s="1" t="s">
        <v>5854</v>
      </c>
      <c r="C1430" s="1" t="s">
        <v>5832</v>
      </c>
      <c r="D1430" s="2">
        <v>45431</v>
      </c>
      <c r="E1430">
        <v>498294</v>
      </c>
      <c r="F1430">
        <v>720</v>
      </c>
      <c r="G1430">
        <v>139479</v>
      </c>
      <c r="H1430" s="1" t="s">
        <v>5833</v>
      </c>
      <c r="I1430" s="1" t="s">
        <v>6782</v>
      </c>
      <c r="J1430" s="1" t="s">
        <v>6245</v>
      </c>
      <c r="K1430">
        <v>50</v>
      </c>
      <c r="L1430" s="1" t="s">
        <v>6246</v>
      </c>
      <c r="M1430" s="1" t="s">
        <v>6247</v>
      </c>
      <c r="N1430">
        <v>81367</v>
      </c>
      <c r="O1430" s="1" t="s">
        <v>6248</v>
      </c>
      <c r="P1430" s="2">
        <v>42887</v>
      </c>
      <c r="Q1430" s="2">
        <v>45682</v>
      </c>
      <c r="R1430" s="1" t="s">
        <v>6902</v>
      </c>
      <c r="S1430" s="1" t="s">
        <v>6908</v>
      </c>
      <c r="T1430" s="1" t="s">
        <v>23</v>
      </c>
      <c r="U1430">
        <v>2650</v>
      </c>
      <c r="V1430" s="1" t="s">
        <v>24</v>
      </c>
      <c r="W1430" s="1" t="s">
        <v>55</v>
      </c>
      <c r="X1430" s="2">
        <f t="shared" ca="1" si="22"/>
        <v>45937</v>
      </c>
      <c r="Y1430" s="1">
        <f ca="1">ROUND(YEARFRAC(Merge1[[#This Row],[Join_Date]],Merge1[[#This Row],[Today]], 3),0)</f>
        <v>8</v>
      </c>
      <c r="Z1430" s="1" t="str" cm="1">
        <f t="array" aca="1" ref="Z1430" ca="1">_xlfn.IFS(
   Merge1[[#This Row],[Customer Tenure]]&lt;=2,"New",
   Merge1[[#This Row],[Customer Tenure]]&lt;=5,"Emerging",
  Merge1[[#This Row],[Customer Tenure]]&lt;9,"Established",
   TRUE,"Loyal"
)</f>
        <v>Established</v>
      </c>
      <c r="AA1430" s="1" t="str" cm="1">
        <f t="array" ref="AA1430">_xlfn.IFS(Merge1[[#This Row],[Income]]&lt;=30000,"Low",Merge1[[#This Row],[Income]]&lt;=60000,"Medium",Merge1[[#This Row],[Income]]&lt;=100000,"High", Merge1[[#This Row],[Income]]&gt;100000," Premium")</f>
        <v>High</v>
      </c>
      <c r="AB1430" s="1" t="str" cm="1">
        <f t="array" ref="AB1430">_xlfn.IFS(Merge1[[#This Row],[Age]]&lt;= 28,"Gen Z", Merge1[[#This Row],[Age]]&lt;=44,"Millennials", Merge1[[#This Row],[Age]]&lt;=60,"Gen X", Merge1[[#This Row],[Age]]&gt;60,"Baby Boomers")</f>
        <v>Gen X</v>
      </c>
      <c r="AC1430" s="1" t="str" cm="1">
        <f t="array" ref="AC1430">_xlfn.IFS(
    Merge1[[#This Row],[Balance]]&lt;=50000,"Low",
    Merge1[[#This Row],[Balance]]&lt;=200000,"Medium",
    Merge1[[#This Row],[Balance]]&gt;200000,"High"
)</f>
        <v>High</v>
      </c>
    </row>
    <row r="1431" spans="1:29" x14ac:dyDescent="0.25">
      <c r="A1431" s="1" t="s">
        <v>663</v>
      </c>
      <c r="B1431" s="1" t="s">
        <v>5882</v>
      </c>
      <c r="C1431" s="1" t="s">
        <v>5842</v>
      </c>
      <c r="D1431" s="2">
        <v>45166</v>
      </c>
      <c r="E1431">
        <v>158598</v>
      </c>
      <c r="F1431">
        <v>362</v>
      </c>
      <c r="G1431">
        <v>0</v>
      </c>
      <c r="H1431" s="1" t="s">
        <v>5838</v>
      </c>
      <c r="I1431" s="1" t="s">
        <v>6348</v>
      </c>
      <c r="J1431" s="1" t="s">
        <v>6240</v>
      </c>
      <c r="K1431">
        <v>25</v>
      </c>
      <c r="L1431" s="1" t="s">
        <v>6260</v>
      </c>
      <c r="M1431" s="1" t="s">
        <v>6242</v>
      </c>
      <c r="N1431">
        <v>89669</v>
      </c>
      <c r="O1431" s="1" t="s">
        <v>6252</v>
      </c>
      <c r="P1431" s="2">
        <v>43309</v>
      </c>
      <c r="Q1431" s="2">
        <v>45300</v>
      </c>
      <c r="R1431" s="1" t="s">
        <v>6902</v>
      </c>
      <c r="S1431" s="1" t="s">
        <v>6903</v>
      </c>
      <c r="T1431" s="1" t="s">
        <v>9</v>
      </c>
      <c r="U1431">
        <v>9207</v>
      </c>
      <c r="V1431" s="1" t="s">
        <v>10</v>
      </c>
      <c r="W1431" s="1" t="s">
        <v>16</v>
      </c>
      <c r="X1431" s="2">
        <f t="shared" ca="1" si="22"/>
        <v>45937</v>
      </c>
      <c r="Y1431" s="1">
        <f ca="1">ROUND(YEARFRAC(Merge1[[#This Row],[Join_Date]],Merge1[[#This Row],[Today]], 3),0)</f>
        <v>7</v>
      </c>
      <c r="Z1431" s="1" t="str" cm="1">
        <f t="array" aca="1" ref="Z1431" ca="1">_xlfn.IFS(
   Merge1[[#This Row],[Customer Tenure]]&lt;=2,"New",
   Merge1[[#This Row],[Customer Tenure]]&lt;=5,"Emerging",
  Merge1[[#This Row],[Customer Tenure]]&lt;9,"Established",
   TRUE,"Loyal"
)</f>
        <v>Established</v>
      </c>
      <c r="AA1431" s="1" t="str" cm="1">
        <f t="array" ref="AA1431">_xlfn.IFS(Merge1[[#This Row],[Income]]&lt;=30000,"Low",Merge1[[#This Row],[Income]]&lt;=60000,"Medium",Merge1[[#This Row],[Income]]&lt;=100000,"High", Merge1[[#This Row],[Income]]&gt;100000," Premium")</f>
        <v>High</v>
      </c>
      <c r="AB1431" s="1" t="str" cm="1">
        <f t="array" ref="AB1431">_xlfn.IFS(Merge1[[#This Row],[Age]]&lt;= 28,"Gen Z", Merge1[[#This Row],[Age]]&lt;=44,"Millennials", Merge1[[#This Row],[Age]]&lt;=60,"Gen X", Merge1[[#This Row],[Age]]&gt;60,"Baby Boomers")</f>
        <v>Gen Z</v>
      </c>
      <c r="AC1431" s="1" t="str" cm="1">
        <f t="array" ref="AC1431">_xlfn.IFS(
    Merge1[[#This Row],[Balance]]&lt;=50000,"Low",
    Merge1[[#This Row],[Balance]]&lt;=200000,"Medium",
    Merge1[[#This Row],[Balance]]&gt;200000,"High"
)</f>
        <v>Medium</v>
      </c>
    </row>
    <row r="1432" spans="1:29" x14ac:dyDescent="0.25">
      <c r="A1432" s="1" t="s">
        <v>2113</v>
      </c>
      <c r="B1432" s="1" t="s">
        <v>5874</v>
      </c>
      <c r="C1432" s="1" t="s">
        <v>5835</v>
      </c>
      <c r="D1432" s="2">
        <v>44121</v>
      </c>
      <c r="E1432">
        <v>76709</v>
      </c>
      <c r="F1432">
        <v>750</v>
      </c>
      <c r="G1432">
        <v>0</v>
      </c>
      <c r="H1432" s="1" t="s">
        <v>5838</v>
      </c>
      <c r="I1432" s="1" t="s">
        <v>6575</v>
      </c>
      <c r="J1432" s="1" t="s">
        <v>6240</v>
      </c>
      <c r="K1432">
        <v>34</v>
      </c>
      <c r="L1432" s="1" t="s">
        <v>6260</v>
      </c>
      <c r="M1432" s="1" t="s">
        <v>6251</v>
      </c>
      <c r="N1432">
        <v>105708</v>
      </c>
      <c r="O1432" s="1" t="s">
        <v>6243</v>
      </c>
      <c r="P1432" s="2">
        <v>44588</v>
      </c>
      <c r="Q1432" s="2">
        <v>45463</v>
      </c>
      <c r="R1432" s="1" t="s">
        <v>6883</v>
      </c>
      <c r="S1432" s="1" t="s">
        <v>6884</v>
      </c>
      <c r="T1432" s="1" t="s">
        <v>14</v>
      </c>
      <c r="U1432">
        <v>2358</v>
      </c>
      <c r="V1432" s="1" t="s">
        <v>19</v>
      </c>
      <c r="W1432" s="1" t="s">
        <v>29</v>
      </c>
      <c r="X1432" s="2">
        <f t="shared" ca="1" si="22"/>
        <v>45937</v>
      </c>
      <c r="Y1432" s="1">
        <f ca="1">ROUND(YEARFRAC(Merge1[[#This Row],[Join_Date]],Merge1[[#This Row],[Today]], 3),0)</f>
        <v>4</v>
      </c>
      <c r="Z1432" s="1" t="str" cm="1">
        <f t="array" aca="1" ref="Z1432" ca="1">_xlfn.IFS(
   Merge1[[#This Row],[Customer Tenure]]&lt;=2,"New",
   Merge1[[#This Row],[Customer Tenure]]&lt;=5,"Emerging",
  Merge1[[#This Row],[Customer Tenure]]&lt;9,"Established",
   TRUE,"Loyal"
)</f>
        <v>Emerging</v>
      </c>
      <c r="AA1432" s="1" t="str" cm="1">
        <f t="array" ref="AA1432">_xlfn.IFS(Merge1[[#This Row],[Income]]&lt;=30000,"Low",Merge1[[#This Row],[Income]]&lt;=60000,"Medium",Merge1[[#This Row],[Income]]&lt;=100000,"High", Merge1[[#This Row],[Income]]&gt;100000," Premium")</f>
        <v xml:space="preserve"> Premium</v>
      </c>
      <c r="AB1432" s="1" t="str" cm="1">
        <f t="array" ref="AB1432">_xlfn.IFS(Merge1[[#This Row],[Age]]&lt;= 28,"Gen Z", Merge1[[#This Row],[Age]]&lt;=44,"Millennials", Merge1[[#This Row],[Age]]&lt;=60,"Gen X", Merge1[[#This Row],[Age]]&gt;60,"Baby Boomers")</f>
        <v>Millennials</v>
      </c>
      <c r="AC1432" s="1" t="str" cm="1">
        <f t="array" ref="AC1432">_xlfn.IFS(
    Merge1[[#This Row],[Balance]]&lt;=50000,"Low",
    Merge1[[#This Row],[Balance]]&lt;=200000,"Medium",
    Merge1[[#This Row],[Balance]]&gt;200000,"High"
)</f>
        <v>Medium</v>
      </c>
    </row>
    <row r="1433" spans="1:29" x14ac:dyDescent="0.25">
      <c r="A1433" s="1" t="s">
        <v>2115</v>
      </c>
      <c r="B1433" s="1" t="s">
        <v>5974</v>
      </c>
      <c r="C1433" s="1" t="s">
        <v>5842</v>
      </c>
      <c r="D1433" s="2">
        <v>42510</v>
      </c>
      <c r="E1433">
        <v>193839</v>
      </c>
      <c r="F1433">
        <v>709</v>
      </c>
      <c r="G1433">
        <v>0</v>
      </c>
      <c r="H1433" s="1" t="s">
        <v>5833</v>
      </c>
      <c r="I1433" s="1" t="s">
        <v>6442</v>
      </c>
      <c r="J1433" s="1" t="s">
        <v>6240</v>
      </c>
      <c r="K1433">
        <v>53</v>
      </c>
      <c r="L1433" s="1" t="s">
        <v>6241</v>
      </c>
      <c r="M1433" s="1" t="s">
        <v>6247</v>
      </c>
      <c r="N1433">
        <v>164579</v>
      </c>
      <c r="O1433" s="1" t="s">
        <v>6252</v>
      </c>
      <c r="P1433" s="2">
        <v>42280</v>
      </c>
      <c r="Q1433" s="2">
        <v>45428</v>
      </c>
      <c r="R1433" s="1" t="s">
        <v>6906</v>
      </c>
      <c r="S1433" s="1" t="s">
        <v>6918</v>
      </c>
      <c r="T1433" s="1" t="s">
        <v>28</v>
      </c>
      <c r="U1433">
        <v>2431</v>
      </c>
      <c r="V1433" s="1" t="s">
        <v>19</v>
      </c>
      <c r="W1433" s="1" t="s">
        <v>106</v>
      </c>
      <c r="X1433" s="2">
        <f t="shared" ca="1" si="22"/>
        <v>45937</v>
      </c>
      <c r="Y1433" s="1">
        <f ca="1">ROUND(YEARFRAC(Merge1[[#This Row],[Join_Date]],Merge1[[#This Row],[Today]], 3),0)</f>
        <v>10</v>
      </c>
      <c r="Z1433" s="1" t="str" cm="1">
        <f t="array" aca="1" ref="Z1433" ca="1">_xlfn.IFS(
   Merge1[[#This Row],[Customer Tenure]]&lt;=2,"New",
   Merge1[[#This Row],[Customer Tenure]]&lt;=5,"Emerging",
  Merge1[[#This Row],[Customer Tenure]]&lt;9,"Established",
   TRUE,"Loyal"
)</f>
        <v>Loyal</v>
      </c>
      <c r="AA1433" s="1" t="str" cm="1">
        <f t="array" ref="AA1433">_xlfn.IFS(Merge1[[#This Row],[Income]]&lt;=30000,"Low",Merge1[[#This Row],[Income]]&lt;=60000,"Medium",Merge1[[#This Row],[Income]]&lt;=100000,"High", Merge1[[#This Row],[Income]]&gt;100000," Premium")</f>
        <v xml:space="preserve"> Premium</v>
      </c>
      <c r="AB1433" s="1" t="str" cm="1">
        <f t="array" ref="AB1433">_xlfn.IFS(Merge1[[#This Row],[Age]]&lt;= 28,"Gen Z", Merge1[[#This Row],[Age]]&lt;=44,"Millennials", Merge1[[#This Row],[Age]]&lt;=60,"Gen X", Merge1[[#This Row],[Age]]&gt;60,"Baby Boomers")</f>
        <v>Gen X</v>
      </c>
      <c r="AC1433" s="1" t="str" cm="1">
        <f t="array" ref="AC1433">_xlfn.IFS(
    Merge1[[#This Row],[Balance]]&lt;=50000,"Low",
    Merge1[[#This Row],[Balance]]&lt;=200000,"Medium",
    Merge1[[#This Row],[Balance]]&gt;200000,"High"
)</f>
        <v>Medium</v>
      </c>
    </row>
    <row r="1434" spans="1:29" x14ac:dyDescent="0.25">
      <c r="A1434" s="1" t="s">
        <v>1495</v>
      </c>
      <c r="B1434" s="1" t="s">
        <v>6209</v>
      </c>
      <c r="C1434" s="1" t="s">
        <v>5835</v>
      </c>
      <c r="D1434" s="2">
        <v>44117</v>
      </c>
      <c r="E1434">
        <v>187655</v>
      </c>
      <c r="F1434">
        <v>568</v>
      </c>
      <c r="G1434">
        <v>0</v>
      </c>
      <c r="H1434" s="1" t="s">
        <v>5833</v>
      </c>
      <c r="I1434" s="1" t="s">
        <v>6674</v>
      </c>
      <c r="J1434" s="1" t="s">
        <v>6245</v>
      </c>
      <c r="K1434">
        <v>21</v>
      </c>
      <c r="L1434" s="1" t="s">
        <v>6241</v>
      </c>
      <c r="M1434" s="1" t="s">
        <v>6251</v>
      </c>
      <c r="N1434">
        <v>92715</v>
      </c>
      <c r="O1434" s="1" t="s">
        <v>6243</v>
      </c>
      <c r="P1434" s="2">
        <v>42927</v>
      </c>
      <c r="Q1434" s="2">
        <v>45821</v>
      </c>
      <c r="R1434" s="1" t="s">
        <v>6883</v>
      </c>
      <c r="S1434" s="1" t="s">
        <v>6910</v>
      </c>
      <c r="T1434" s="1" t="s">
        <v>14</v>
      </c>
      <c r="U1434">
        <v>4308</v>
      </c>
      <c r="V1434" s="1" t="s">
        <v>19</v>
      </c>
      <c r="W1434" s="1" t="s">
        <v>50</v>
      </c>
      <c r="X1434" s="2">
        <f t="shared" ca="1" si="22"/>
        <v>45937</v>
      </c>
      <c r="Y1434" s="1">
        <f ca="1">ROUND(YEARFRAC(Merge1[[#This Row],[Join_Date]],Merge1[[#This Row],[Today]], 3),0)</f>
        <v>8</v>
      </c>
      <c r="Z1434" s="1" t="str" cm="1">
        <f t="array" aca="1" ref="Z1434" ca="1">_xlfn.IFS(
   Merge1[[#This Row],[Customer Tenure]]&lt;=2,"New",
   Merge1[[#This Row],[Customer Tenure]]&lt;=5,"Emerging",
  Merge1[[#This Row],[Customer Tenure]]&lt;9,"Established",
   TRUE,"Loyal"
)</f>
        <v>Established</v>
      </c>
      <c r="AA1434" s="1" t="str" cm="1">
        <f t="array" ref="AA1434">_xlfn.IFS(Merge1[[#This Row],[Income]]&lt;=30000,"Low",Merge1[[#This Row],[Income]]&lt;=60000,"Medium",Merge1[[#This Row],[Income]]&lt;=100000,"High", Merge1[[#This Row],[Income]]&gt;100000," Premium")</f>
        <v>High</v>
      </c>
      <c r="AB1434" s="1" t="str" cm="1">
        <f t="array" ref="AB1434">_xlfn.IFS(Merge1[[#This Row],[Age]]&lt;= 28,"Gen Z", Merge1[[#This Row],[Age]]&lt;=44,"Millennials", Merge1[[#This Row],[Age]]&lt;=60,"Gen X", Merge1[[#This Row],[Age]]&gt;60,"Baby Boomers")</f>
        <v>Gen Z</v>
      </c>
      <c r="AC1434" s="1" t="str" cm="1">
        <f t="array" ref="AC1434">_xlfn.IFS(
    Merge1[[#This Row],[Balance]]&lt;=50000,"Low",
    Merge1[[#This Row],[Balance]]&lt;=200000,"Medium",
    Merge1[[#This Row],[Balance]]&gt;200000,"High"
)</f>
        <v>Medium</v>
      </c>
    </row>
    <row r="1435" spans="1:29" x14ac:dyDescent="0.25">
      <c r="A1435" s="1" t="s">
        <v>1465</v>
      </c>
      <c r="B1435" s="1" t="s">
        <v>6201</v>
      </c>
      <c r="C1435" s="1" t="s">
        <v>5835</v>
      </c>
      <c r="D1435" s="2">
        <v>44572</v>
      </c>
      <c r="E1435">
        <v>471869</v>
      </c>
      <c r="F1435">
        <v>734</v>
      </c>
      <c r="G1435">
        <v>0</v>
      </c>
      <c r="H1435" s="1" t="s">
        <v>5833</v>
      </c>
      <c r="I1435" s="1" t="s">
        <v>6441</v>
      </c>
      <c r="J1435" s="1" t="s">
        <v>6240</v>
      </c>
      <c r="K1435">
        <v>56</v>
      </c>
      <c r="L1435" s="1" t="s">
        <v>6256</v>
      </c>
      <c r="M1435" s="1" t="s">
        <v>6266</v>
      </c>
      <c r="N1435">
        <v>156156</v>
      </c>
      <c r="O1435" s="1" t="s">
        <v>6248</v>
      </c>
      <c r="P1435" s="2">
        <v>42365</v>
      </c>
      <c r="Q1435" s="2">
        <v>45457</v>
      </c>
      <c r="R1435" s="1" t="s">
        <v>6883</v>
      </c>
      <c r="S1435" s="1" t="s">
        <v>6884</v>
      </c>
      <c r="T1435" s="1" t="s">
        <v>28</v>
      </c>
      <c r="U1435">
        <v>4152</v>
      </c>
      <c r="V1435" s="1" t="s">
        <v>15</v>
      </c>
      <c r="W1435" s="1" t="s">
        <v>25</v>
      </c>
      <c r="X1435" s="2">
        <f t="shared" ca="1" si="22"/>
        <v>45937</v>
      </c>
      <c r="Y1435" s="1">
        <f ca="1">ROUND(YEARFRAC(Merge1[[#This Row],[Join_Date]],Merge1[[#This Row],[Today]], 3),0)</f>
        <v>10</v>
      </c>
      <c r="Z1435" s="1" t="str" cm="1">
        <f t="array" aca="1" ref="Z1435" ca="1">_xlfn.IFS(
   Merge1[[#This Row],[Customer Tenure]]&lt;=2,"New",
   Merge1[[#This Row],[Customer Tenure]]&lt;=5,"Emerging",
  Merge1[[#This Row],[Customer Tenure]]&lt;9,"Established",
   TRUE,"Loyal"
)</f>
        <v>Loyal</v>
      </c>
      <c r="AA1435" s="1" t="str" cm="1">
        <f t="array" ref="AA1435">_xlfn.IFS(Merge1[[#This Row],[Income]]&lt;=30000,"Low",Merge1[[#This Row],[Income]]&lt;=60000,"Medium",Merge1[[#This Row],[Income]]&lt;=100000,"High", Merge1[[#This Row],[Income]]&gt;100000," Premium")</f>
        <v xml:space="preserve"> Premium</v>
      </c>
      <c r="AB1435" s="1" t="str" cm="1">
        <f t="array" ref="AB1435">_xlfn.IFS(Merge1[[#This Row],[Age]]&lt;= 28,"Gen Z", Merge1[[#This Row],[Age]]&lt;=44,"Millennials", Merge1[[#This Row],[Age]]&lt;=60,"Gen X", Merge1[[#This Row],[Age]]&gt;60,"Baby Boomers")</f>
        <v>Gen X</v>
      </c>
      <c r="AC1435" s="1" t="str" cm="1">
        <f t="array" ref="AC1435">_xlfn.IFS(
    Merge1[[#This Row],[Balance]]&lt;=50000,"Low",
    Merge1[[#This Row],[Balance]]&lt;=200000,"Medium",
    Merge1[[#This Row],[Balance]]&gt;200000,"High"
)</f>
        <v>High</v>
      </c>
    </row>
    <row r="1436" spans="1:29" x14ac:dyDescent="0.25">
      <c r="A1436" s="1" t="s">
        <v>856</v>
      </c>
      <c r="B1436" s="1" t="s">
        <v>6000</v>
      </c>
      <c r="C1436" s="1" t="s">
        <v>5842</v>
      </c>
      <c r="D1436" s="2">
        <v>45782</v>
      </c>
      <c r="E1436">
        <v>398342</v>
      </c>
      <c r="F1436">
        <v>780</v>
      </c>
      <c r="G1436">
        <v>0</v>
      </c>
      <c r="H1436" s="1" t="s">
        <v>5838</v>
      </c>
      <c r="I1436" s="1" t="s">
        <v>6460</v>
      </c>
      <c r="J1436" s="1" t="s">
        <v>6240</v>
      </c>
      <c r="K1436">
        <v>18</v>
      </c>
      <c r="L1436" s="1" t="s">
        <v>6260</v>
      </c>
      <c r="M1436" s="1" t="s">
        <v>6254</v>
      </c>
      <c r="N1436">
        <v>44860</v>
      </c>
      <c r="O1436" s="1" t="s">
        <v>6243</v>
      </c>
      <c r="P1436" s="2">
        <v>45714</v>
      </c>
      <c r="Q1436" s="2">
        <v>45217</v>
      </c>
      <c r="R1436" s="1" t="s">
        <v>6912</v>
      </c>
      <c r="S1436" s="1" t="s">
        <v>6913</v>
      </c>
      <c r="T1436" s="1" t="s">
        <v>28</v>
      </c>
      <c r="U1436">
        <v>4513</v>
      </c>
      <c r="V1436" s="1" t="s">
        <v>19</v>
      </c>
      <c r="W1436" s="1" t="s">
        <v>50</v>
      </c>
      <c r="X1436" s="2">
        <f t="shared" ca="1" si="22"/>
        <v>45937</v>
      </c>
      <c r="Y1436" s="1">
        <f ca="1">ROUND(YEARFRAC(Merge1[[#This Row],[Join_Date]],Merge1[[#This Row],[Today]], 3),0)</f>
        <v>1</v>
      </c>
      <c r="Z1436" s="1" t="str" cm="1">
        <f t="array" aca="1" ref="Z1436" ca="1">_xlfn.IFS(
   Merge1[[#This Row],[Customer Tenure]]&lt;=2,"New",
   Merge1[[#This Row],[Customer Tenure]]&lt;=5,"Emerging",
  Merge1[[#This Row],[Customer Tenure]]&lt;9,"Established",
   TRUE,"Loyal"
)</f>
        <v>New</v>
      </c>
      <c r="AA1436" s="1" t="str" cm="1">
        <f t="array" ref="AA1436">_xlfn.IFS(Merge1[[#This Row],[Income]]&lt;=30000,"Low",Merge1[[#This Row],[Income]]&lt;=60000,"Medium",Merge1[[#This Row],[Income]]&lt;=100000,"High", Merge1[[#This Row],[Income]]&gt;100000," Premium")</f>
        <v>Medium</v>
      </c>
      <c r="AB1436" s="1" t="str" cm="1">
        <f t="array" ref="AB1436">_xlfn.IFS(Merge1[[#This Row],[Age]]&lt;= 28,"Gen Z", Merge1[[#This Row],[Age]]&lt;=44,"Millennials", Merge1[[#This Row],[Age]]&lt;=60,"Gen X", Merge1[[#This Row],[Age]]&gt;60,"Baby Boomers")</f>
        <v>Gen Z</v>
      </c>
      <c r="AC1436" s="1" t="str" cm="1">
        <f t="array" ref="AC1436">_xlfn.IFS(
    Merge1[[#This Row],[Balance]]&lt;=50000,"Low",
    Merge1[[#This Row],[Balance]]&lt;=200000,"Medium",
    Merge1[[#This Row],[Balance]]&gt;200000,"High"
)</f>
        <v>High</v>
      </c>
    </row>
    <row r="1437" spans="1:29" x14ac:dyDescent="0.25">
      <c r="A1437" s="1" t="s">
        <v>2120</v>
      </c>
      <c r="B1437" s="1" t="s">
        <v>6060</v>
      </c>
      <c r="C1437" s="1" t="s">
        <v>5832</v>
      </c>
      <c r="D1437" s="2">
        <v>42963</v>
      </c>
      <c r="E1437">
        <v>473146</v>
      </c>
      <c r="F1437">
        <v>343</v>
      </c>
      <c r="G1437">
        <v>204757</v>
      </c>
      <c r="H1437" s="1" t="s">
        <v>5833</v>
      </c>
      <c r="I1437" s="1" t="s">
        <v>6582</v>
      </c>
      <c r="J1437" s="1" t="s">
        <v>6245</v>
      </c>
      <c r="K1437">
        <v>36</v>
      </c>
      <c r="L1437" s="1" t="s">
        <v>6246</v>
      </c>
      <c r="M1437" s="1" t="s">
        <v>6262</v>
      </c>
      <c r="N1437">
        <v>126661</v>
      </c>
      <c r="O1437" s="1" t="s">
        <v>6243</v>
      </c>
      <c r="P1437" s="2">
        <v>44437</v>
      </c>
      <c r="Q1437" s="2">
        <v>45859</v>
      </c>
      <c r="R1437" s="1" t="s">
        <v>6891</v>
      </c>
      <c r="S1437" s="1" t="s">
        <v>6892</v>
      </c>
      <c r="T1437" s="1" t="s">
        <v>14</v>
      </c>
      <c r="U1437">
        <v>1227</v>
      </c>
      <c r="V1437" s="1" t="s">
        <v>24</v>
      </c>
      <c r="W1437" s="1" t="s">
        <v>11</v>
      </c>
      <c r="X1437" s="2">
        <f t="shared" ca="1" si="22"/>
        <v>45937</v>
      </c>
      <c r="Y1437" s="1">
        <f ca="1">ROUND(YEARFRAC(Merge1[[#This Row],[Join_Date]],Merge1[[#This Row],[Today]], 3),0)</f>
        <v>4</v>
      </c>
      <c r="Z1437" s="1" t="str" cm="1">
        <f t="array" aca="1" ref="Z1437" ca="1">_xlfn.IFS(
   Merge1[[#This Row],[Customer Tenure]]&lt;=2,"New",
   Merge1[[#This Row],[Customer Tenure]]&lt;=5,"Emerging",
  Merge1[[#This Row],[Customer Tenure]]&lt;9,"Established",
   TRUE,"Loyal"
)</f>
        <v>Emerging</v>
      </c>
      <c r="AA1437" s="1" t="str" cm="1">
        <f t="array" ref="AA1437">_xlfn.IFS(Merge1[[#This Row],[Income]]&lt;=30000,"Low",Merge1[[#This Row],[Income]]&lt;=60000,"Medium",Merge1[[#This Row],[Income]]&lt;=100000,"High", Merge1[[#This Row],[Income]]&gt;100000," Premium")</f>
        <v xml:space="preserve"> Premium</v>
      </c>
      <c r="AB1437" s="1" t="str" cm="1">
        <f t="array" ref="AB1437">_xlfn.IFS(Merge1[[#This Row],[Age]]&lt;= 28,"Gen Z", Merge1[[#This Row],[Age]]&lt;=44,"Millennials", Merge1[[#This Row],[Age]]&lt;=60,"Gen X", Merge1[[#This Row],[Age]]&gt;60,"Baby Boomers")</f>
        <v>Millennials</v>
      </c>
      <c r="AC1437" s="1" t="str" cm="1">
        <f t="array" ref="AC1437">_xlfn.IFS(
    Merge1[[#This Row],[Balance]]&lt;=50000,"Low",
    Merge1[[#This Row],[Balance]]&lt;=200000,"Medium",
    Merge1[[#This Row],[Balance]]&gt;200000,"High"
)</f>
        <v>High</v>
      </c>
    </row>
    <row r="1438" spans="1:29" x14ac:dyDescent="0.25">
      <c r="A1438" s="1" t="s">
        <v>762</v>
      </c>
      <c r="B1438" s="1" t="s">
        <v>5914</v>
      </c>
      <c r="C1438" s="1" t="s">
        <v>5835</v>
      </c>
      <c r="D1438" s="2">
        <v>44444</v>
      </c>
      <c r="E1438">
        <v>235497</v>
      </c>
      <c r="F1438">
        <v>312</v>
      </c>
      <c r="G1438">
        <v>0</v>
      </c>
      <c r="H1438" s="1" t="s">
        <v>5860</v>
      </c>
      <c r="I1438" s="1" t="s">
        <v>6347</v>
      </c>
      <c r="J1438" s="1" t="s">
        <v>6245</v>
      </c>
      <c r="K1438">
        <v>50</v>
      </c>
      <c r="L1438" s="1" t="s">
        <v>6256</v>
      </c>
      <c r="M1438" s="1" t="s">
        <v>6242</v>
      </c>
      <c r="N1438">
        <v>53742</v>
      </c>
      <c r="O1438" s="1" t="s">
        <v>6248</v>
      </c>
      <c r="P1438" s="2">
        <v>45677</v>
      </c>
      <c r="Q1438" s="2">
        <v>45757</v>
      </c>
      <c r="R1438" s="1" t="s">
        <v>6893</v>
      </c>
      <c r="S1438" s="1" t="s">
        <v>6894</v>
      </c>
      <c r="T1438" s="1" t="s">
        <v>23</v>
      </c>
      <c r="U1438">
        <v>2484</v>
      </c>
      <c r="V1438" s="1" t="s">
        <v>15</v>
      </c>
      <c r="W1438" s="1" t="s">
        <v>106</v>
      </c>
      <c r="X1438" s="2">
        <f t="shared" ca="1" si="22"/>
        <v>45937</v>
      </c>
      <c r="Y1438" s="1">
        <f ca="1">ROUND(YEARFRAC(Merge1[[#This Row],[Join_Date]],Merge1[[#This Row],[Today]], 3),0)</f>
        <v>1</v>
      </c>
      <c r="Z1438" s="1" t="str" cm="1">
        <f t="array" aca="1" ref="Z1438" ca="1">_xlfn.IFS(
   Merge1[[#This Row],[Customer Tenure]]&lt;=2,"New",
   Merge1[[#This Row],[Customer Tenure]]&lt;=5,"Emerging",
  Merge1[[#This Row],[Customer Tenure]]&lt;9,"Established",
   TRUE,"Loyal"
)</f>
        <v>New</v>
      </c>
      <c r="AA1438" s="1" t="str" cm="1">
        <f t="array" ref="AA1438">_xlfn.IFS(Merge1[[#This Row],[Income]]&lt;=30000,"Low",Merge1[[#This Row],[Income]]&lt;=60000,"Medium",Merge1[[#This Row],[Income]]&lt;=100000,"High", Merge1[[#This Row],[Income]]&gt;100000," Premium")</f>
        <v>Medium</v>
      </c>
      <c r="AB1438" s="1" t="str" cm="1">
        <f t="array" ref="AB1438">_xlfn.IFS(Merge1[[#This Row],[Age]]&lt;= 28,"Gen Z", Merge1[[#This Row],[Age]]&lt;=44,"Millennials", Merge1[[#This Row],[Age]]&lt;=60,"Gen X", Merge1[[#This Row],[Age]]&gt;60,"Baby Boomers")</f>
        <v>Gen X</v>
      </c>
      <c r="AC1438" s="1" t="str" cm="1">
        <f t="array" ref="AC1438">_xlfn.IFS(
    Merge1[[#This Row],[Balance]]&lt;=50000,"Low",
    Merge1[[#This Row],[Balance]]&lt;=200000,"Medium",
    Merge1[[#This Row],[Balance]]&gt;200000,"High"
)</f>
        <v>High</v>
      </c>
    </row>
    <row r="1439" spans="1:29" x14ac:dyDescent="0.25">
      <c r="A1439" s="1" t="s">
        <v>1095</v>
      </c>
      <c r="B1439" s="1" t="s">
        <v>6109</v>
      </c>
      <c r="C1439" s="1" t="s">
        <v>5835</v>
      </c>
      <c r="D1439" s="2">
        <v>45508</v>
      </c>
      <c r="E1439">
        <v>283983</v>
      </c>
      <c r="F1439">
        <v>654</v>
      </c>
      <c r="G1439">
        <v>0</v>
      </c>
      <c r="H1439" s="1" t="s">
        <v>5833</v>
      </c>
      <c r="I1439" s="1" t="s">
        <v>6332</v>
      </c>
      <c r="J1439" s="1" t="s">
        <v>6240</v>
      </c>
      <c r="K1439">
        <v>40</v>
      </c>
      <c r="L1439" s="1" t="s">
        <v>6256</v>
      </c>
      <c r="M1439" s="1" t="s">
        <v>6242</v>
      </c>
      <c r="N1439">
        <v>37602</v>
      </c>
      <c r="O1439" s="1" t="s">
        <v>6243</v>
      </c>
      <c r="P1439" s="2">
        <v>43415</v>
      </c>
      <c r="Q1439" s="2">
        <v>45255</v>
      </c>
      <c r="R1439" s="1" t="s">
        <v>6887</v>
      </c>
      <c r="S1439" s="1" t="s">
        <v>6888</v>
      </c>
      <c r="T1439" s="1" t="s">
        <v>23</v>
      </c>
      <c r="U1439">
        <v>939</v>
      </c>
      <c r="V1439" s="1" t="s">
        <v>10</v>
      </c>
      <c r="W1439" s="1" t="s">
        <v>40</v>
      </c>
      <c r="X1439" s="2">
        <f t="shared" ca="1" si="22"/>
        <v>45937</v>
      </c>
      <c r="Y1439" s="1">
        <f ca="1">ROUND(YEARFRAC(Merge1[[#This Row],[Join_Date]],Merge1[[#This Row],[Today]], 3),0)</f>
        <v>7</v>
      </c>
      <c r="Z1439" s="1" t="str" cm="1">
        <f t="array" aca="1" ref="Z1439" ca="1">_xlfn.IFS(
   Merge1[[#This Row],[Customer Tenure]]&lt;=2,"New",
   Merge1[[#This Row],[Customer Tenure]]&lt;=5,"Emerging",
  Merge1[[#This Row],[Customer Tenure]]&lt;9,"Established",
   TRUE,"Loyal"
)</f>
        <v>Established</v>
      </c>
      <c r="AA1439" s="1" t="str" cm="1">
        <f t="array" ref="AA1439">_xlfn.IFS(Merge1[[#This Row],[Income]]&lt;=30000,"Low",Merge1[[#This Row],[Income]]&lt;=60000,"Medium",Merge1[[#This Row],[Income]]&lt;=100000,"High", Merge1[[#This Row],[Income]]&gt;100000," Premium")</f>
        <v>Medium</v>
      </c>
      <c r="AB1439" s="1" t="str" cm="1">
        <f t="array" ref="AB1439">_xlfn.IFS(Merge1[[#This Row],[Age]]&lt;= 28,"Gen Z", Merge1[[#This Row],[Age]]&lt;=44,"Millennials", Merge1[[#This Row],[Age]]&lt;=60,"Gen X", Merge1[[#This Row],[Age]]&gt;60,"Baby Boomers")</f>
        <v>Millennials</v>
      </c>
      <c r="AC1439" s="1" t="str" cm="1">
        <f t="array" ref="AC1439">_xlfn.IFS(
    Merge1[[#This Row],[Balance]]&lt;=50000,"Low",
    Merge1[[#This Row],[Balance]]&lt;=200000,"Medium",
    Merge1[[#This Row],[Balance]]&gt;200000,"High"
)</f>
        <v>High</v>
      </c>
    </row>
    <row r="1440" spans="1:29" x14ac:dyDescent="0.25">
      <c r="A1440" s="1" t="s">
        <v>54</v>
      </c>
      <c r="B1440" s="1" t="s">
        <v>5943</v>
      </c>
      <c r="C1440" s="1" t="s">
        <v>5835</v>
      </c>
      <c r="D1440" s="2">
        <v>43441</v>
      </c>
      <c r="E1440">
        <v>180882</v>
      </c>
      <c r="F1440">
        <v>410</v>
      </c>
      <c r="G1440">
        <v>0</v>
      </c>
      <c r="H1440" s="1" t="s">
        <v>5850</v>
      </c>
      <c r="I1440" s="1" t="s">
        <v>6738</v>
      </c>
      <c r="J1440" s="1" t="s">
        <v>6240</v>
      </c>
      <c r="K1440">
        <v>35</v>
      </c>
      <c r="L1440" s="1" t="s">
        <v>6241</v>
      </c>
      <c r="M1440" s="1" t="s">
        <v>6266</v>
      </c>
      <c r="N1440">
        <v>46017</v>
      </c>
      <c r="O1440" s="1" t="s">
        <v>6248</v>
      </c>
      <c r="P1440" s="2">
        <v>42931</v>
      </c>
      <c r="Q1440" s="2">
        <v>45438</v>
      </c>
      <c r="R1440" s="1" t="s">
        <v>6906</v>
      </c>
      <c r="S1440" s="1" t="s">
        <v>6918</v>
      </c>
      <c r="T1440" s="1" t="s">
        <v>23</v>
      </c>
      <c r="U1440">
        <v>7968</v>
      </c>
      <c r="V1440" s="1" t="s">
        <v>15</v>
      </c>
      <c r="W1440" s="1" t="s">
        <v>11</v>
      </c>
      <c r="X1440" s="2">
        <f t="shared" ca="1" si="22"/>
        <v>45937</v>
      </c>
      <c r="Y1440" s="1">
        <f ca="1">ROUND(YEARFRAC(Merge1[[#This Row],[Join_Date]],Merge1[[#This Row],[Today]], 3),0)</f>
        <v>8</v>
      </c>
      <c r="Z1440" s="1" t="str" cm="1">
        <f t="array" aca="1" ref="Z1440" ca="1">_xlfn.IFS(
   Merge1[[#This Row],[Customer Tenure]]&lt;=2,"New",
   Merge1[[#This Row],[Customer Tenure]]&lt;=5,"Emerging",
  Merge1[[#This Row],[Customer Tenure]]&lt;9,"Established",
   TRUE,"Loyal"
)</f>
        <v>Established</v>
      </c>
      <c r="AA1440" s="1" t="str" cm="1">
        <f t="array" ref="AA1440">_xlfn.IFS(Merge1[[#This Row],[Income]]&lt;=30000,"Low",Merge1[[#This Row],[Income]]&lt;=60000,"Medium",Merge1[[#This Row],[Income]]&lt;=100000,"High", Merge1[[#This Row],[Income]]&gt;100000," Premium")</f>
        <v>Medium</v>
      </c>
      <c r="AB1440" s="1" t="str" cm="1">
        <f t="array" ref="AB1440">_xlfn.IFS(Merge1[[#This Row],[Age]]&lt;= 28,"Gen Z", Merge1[[#This Row],[Age]]&lt;=44,"Millennials", Merge1[[#This Row],[Age]]&lt;=60,"Gen X", Merge1[[#This Row],[Age]]&gt;60,"Baby Boomers")</f>
        <v>Millennials</v>
      </c>
      <c r="AC1440" s="1" t="str" cm="1">
        <f t="array" ref="AC1440">_xlfn.IFS(
    Merge1[[#This Row],[Balance]]&lt;=50000,"Low",
    Merge1[[#This Row],[Balance]]&lt;=200000,"Medium",
    Merge1[[#This Row],[Balance]]&gt;200000,"High"
)</f>
        <v>Medium</v>
      </c>
    </row>
    <row r="1441" spans="1:29" x14ac:dyDescent="0.25">
      <c r="A1441" s="1" t="s">
        <v>1060</v>
      </c>
      <c r="B1441" s="1" t="s">
        <v>5855</v>
      </c>
      <c r="C1441" s="1" t="s">
        <v>5835</v>
      </c>
      <c r="D1441" s="2">
        <v>43058</v>
      </c>
      <c r="E1441">
        <v>417209</v>
      </c>
      <c r="F1441">
        <v>743</v>
      </c>
      <c r="G1441">
        <v>0</v>
      </c>
      <c r="H1441" s="1" t="s">
        <v>5833</v>
      </c>
      <c r="I1441" s="1" t="s">
        <v>6466</v>
      </c>
      <c r="J1441" s="1" t="s">
        <v>6240</v>
      </c>
      <c r="K1441">
        <v>21</v>
      </c>
      <c r="L1441" s="1" t="s">
        <v>6260</v>
      </c>
      <c r="M1441" s="1" t="s">
        <v>6247</v>
      </c>
      <c r="N1441">
        <v>172499</v>
      </c>
      <c r="O1441" s="1" t="s">
        <v>6248</v>
      </c>
      <c r="P1441" s="2">
        <v>44501</v>
      </c>
      <c r="Q1441" s="2">
        <v>45830</v>
      </c>
      <c r="R1441" s="1" t="s">
        <v>6883</v>
      </c>
      <c r="S1441" s="1" t="s">
        <v>6910</v>
      </c>
      <c r="T1441" s="1" t="s">
        <v>23</v>
      </c>
      <c r="U1441">
        <v>8518</v>
      </c>
      <c r="V1441" s="1" t="s">
        <v>10</v>
      </c>
      <c r="W1441" s="1" t="s">
        <v>45</v>
      </c>
      <c r="X1441" s="2">
        <f t="shared" ca="1" si="22"/>
        <v>45937</v>
      </c>
      <c r="Y1441" s="1">
        <f ca="1">ROUND(YEARFRAC(Merge1[[#This Row],[Join_Date]],Merge1[[#This Row],[Today]], 3),0)</f>
        <v>4</v>
      </c>
      <c r="Z1441" s="1" t="str" cm="1">
        <f t="array" aca="1" ref="Z1441" ca="1">_xlfn.IFS(
   Merge1[[#This Row],[Customer Tenure]]&lt;=2,"New",
   Merge1[[#This Row],[Customer Tenure]]&lt;=5,"Emerging",
  Merge1[[#This Row],[Customer Tenure]]&lt;9,"Established",
   TRUE,"Loyal"
)</f>
        <v>Emerging</v>
      </c>
      <c r="AA1441" s="1" t="str" cm="1">
        <f t="array" ref="AA1441">_xlfn.IFS(Merge1[[#This Row],[Income]]&lt;=30000,"Low",Merge1[[#This Row],[Income]]&lt;=60000,"Medium",Merge1[[#This Row],[Income]]&lt;=100000,"High", Merge1[[#This Row],[Income]]&gt;100000," Premium")</f>
        <v xml:space="preserve"> Premium</v>
      </c>
      <c r="AB1441" s="1" t="str" cm="1">
        <f t="array" ref="AB1441">_xlfn.IFS(Merge1[[#This Row],[Age]]&lt;= 28,"Gen Z", Merge1[[#This Row],[Age]]&lt;=44,"Millennials", Merge1[[#This Row],[Age]]&lt;=60,"Gen X", Merge1[[#This Row],[Age]]&gt;60,"Baby Boomers")</f>
        <v>Gen Z</v>
      </c>
      <c r="AC1441" s="1" t="str" cm="1">
        <f t="array" ref="AC1441">_xlfn.IFS(
    Merge1[[#This Row],[Balance]]&lt;=50000,"Low",
    Merge1[[#This Row],[Balance]]&lt;=200000,"Medium",
    Merge1[[#This Row],[Balance]]&gt;200000,"High"
)</f>
        <v>High</v>
      </c>
    </row>
    <row r="1442" spans="1:29" x14ac:dyDescent="0.25">
      <c r="A1442" s="1" t="s">
        <v>1042</v>
      </c>
      <c r="B1442" s="1" t="s">
        <v>5862</v>
      </c>
      <c r="C1442" s="1" t="s">
        <v>5835</v>
      </c>
      <c r="D1442" s="2">
        <v>42291</v>
      </c>
      <c r="E1442">
        <v>440511</v>
      </c>
      <c r="F1442">
        <v>788</v>
      </c>
      <c r="G1442">
        <v>0</v>
      </c>
      <c r="H1442" s="1" t="s">
        <v>5833</v>
      </c>
      <c r="I1442" s="1" t="s">
        <v>6433</v>
      </c>
      <c r="J1442" s="1" t="s">
        <v>6240</v>
      </c>
      <c r="K1442">
        <v>22</v>
      </c>
      <c r="L1442" s="1" t="s">
        <v>6241</v>
      </c>
      <c r="M1442" s="1" t="s">
        <v>6251</v>
      </c>
      <c r="N1442">
        <v>49257</v>
      </c>
      <c r="O1442" s="1" t="s">
        <v>6243</v>
      </c>
      <c r="P1442" s="2">
        <v>44029</v>
      </c>
      <c r="Q1442" s="2">
        <v>45808</v>
      </c>
      <c r="R1442" s="1" t="s">
        <v>6906</v>
      </c>
      <c r="S1442" s="1" t="s">
        <v>6907</v>
      </c>
      <c r="T1442" s="1" t="s">
        <v>14</v>
      </c>
      <c r="U1442">
        <v>1512</v>
      </c>
      <c r="V1442" s="1" t="s">
        <v>15</v>
      </c>
      <c r="W1442" s="1" t="s">
        <v>45</v>
      </c>
      <c r="X1442" s="2">
        <f t="shared" ca="1" si="22"/>
        <v>45937</v>
      </c>
      <c r="Y1442" s="1">
        <f ca="1">ROUND(YEARFRAC(Merge1[[#This Row],[Join_Date]],Merge1[[#This Row],[Today]], 3),0)</f>
        <v>5</v>
      </c>
      <c r="Z1442" s="1" t="str" cm="1">
        <f t="array" aca="1" ref="Z1442" ca="1">_xlfn.IFS(
   Merge1[[#This Row],[Customer Tenure]]&lt;=2,"New",
   Merge1[[#This Row],[Customer Tenure]]&lt;=5,"Emerging",
  Merge1[[#This Row],[Customer Tenure]]&lt;9,"Established",
   TRUE,"Loyal"
)</f>
        <v>Emerging</v>
      </c>
      <c r="AA1442" s="1" t="str" cm="1">
        <f t="array" ref="AA1442">_xlfn.IFS(Merge1[[#This Row],[Income]]&lt;=30000,"Low",Merge1[[#This Row],[Income]]&lt;=60000,"Medium",Merge1[[#This Row],[Income]]&lt;=100000,"High", Merge1[[#This Row],[Income]]&gt;100000," Premium")</f>
        <v>Medium</v>
      </c>
      <c r="AB1442" s="1" t="str" cm="1">
        <f t="array" ref="AB1442">_xlfn.IFS(Merge1[[#This Row],[Age]]&lt;= 28,"Gen Z", Merge1[[#This Row],[Age]]&lt;=44,"Millennials", Merge1[[#This Row],[Age]]&lt;=60,"Gen X", Merge1[[#This Row],[Age]]&gt;60,"Baby Boomers")</f>
        <v>Gen Z</v>
      </c>
      <c r="AC1442" s="1" t="str" cm="1">
        <f t="array" ref="AC1442">_xlfn.IFS(
    Merge1[[#This Row],[Balance]]&lt;=50000,"Low",
    Merge1[[#This Row],[Balance]]&lt;=200000,"Medium",
    Merge1[[#This Row],[Balance]]&gt;200000,"High"
)</f>
        <v>High</v>
      </c>
    </row>
    <row r="1443" spans="1:29" x14ac:dyDescent="0.25">
      <c r="A1443" s="1" t="s">
        <v>158</v>
      </c>
      <c r="B1443" s="1" t="s">
        <v>6099</v>
      </c>
      <c r="C1443" s="1" t="s">
        <v>5832</v>
      </c>
      <c r="D1443" s="2">
        <v>43144</v>
      </c>
      <c r="E1443">
        <v>444943</v>
      </c>
      <c r="F1443">
        <v>368</v>
      </c>
      <c r="G1443">
        <v>493815</v>
      </c>
      <c r="H1443" s="1" t="s">
        <v>5833</v>
      </c>
      <c r="I1443" s="1" t="s">
        <v>6598</v>
      </c>
      <c r="J1443" s="1" t="s">
        <v>6245</v>
      </c>
      <c r="K1443">
        <v>64</v>
      </c>
      <c r="L1443" s="1" t="s">
        <v>6246</v>
      </c>
      <c r="M1443" s="1" t="s">
        <v>6257</v>
      </c>
      <c r="N1443">
        <v>145816</v>
      </c>
      <c r="O1443" s="1" t="s">
        <v>6252</v>
      </c>
      <c r="P1443" s="2">
        <v>44500</v>
      </c>
      <c r="Q1443" s="2">
        <v>45753</v>
      </c>
      <c r="R1443" s="1" t="s">
        <v>6893</v>
      </c>
      <c r="S1443" s="1" t="s">
        <v>6894</v>
      </c>
      <c r="T1443" s="1" t="s">
        <v>9</v>
      </c>
      <c r="U1443">
        <v>430</v>
      </c>
      <c r="V1443" s="1" t="s">
        <v>19</v>
      </c>
      <c r="W1443" s="1" t="s">
        <v>55</v>
      </c>
      <c r="X1443" s="2">
        <f t="shared" ca="1" si="22"/>
        <v>45937</v>
      </c>
      <c r="Y1443" s="1">
        <f ca="1">ROUND(YEARFRAC(Merge1[[#This Row],[Join_Date]],Merge1[[#This Row],[Today]], 3),0)</f>
        <v>4</v>
      </c>
      <c r="Z1443" s="1" t="str" cm="1">
        <f t="array" aca="1" ref="Z1443" ca="1">_xlfn.IFS(
   Merge1[[#This Row],[Customer Tenure]]&lt;=2,"New",
   Merge1[[#This Row],[Customer Tenure]]&lt;=5,"Emerging",
  Merge1[[#This Row],[Customer Tenure]]&lt;9,"Established",
   TRUE,"Loyal"
)</f>
        <v>Emerging</v>
      </c>
      <c r="AA1443" s="1" t="str" cm="1">
        <f t="array" ref="AA1443">_xlfn.IFS(Merge1[[#This Row],[Income]]&lt;=30000,"Low",Merge1[[#This Row],[Income]]&lt;=60000,"Medium",Merge1[[#This Row],[Income]]&lt;=100000,"High", Merge1[[#This Row],[Income]]&gt;100000," Premium")</f>
        <v xml:space="preserve"> Premium</v>
      </c>
      <c r="AB1443" s="1" t="str" cm="1">
        <f t="array" ref="AB1443">_xlfn.IFS(Merge1[[#This Row],[Age]]&lt;= 28,"Gen Z", Merge1[[#This Row],[Age]]&lt;=44,"Millennials", Merge1[[#This Row],[Age]]&lt;=60,"Gen X", Merge1[[#This Row],[Age]]&gt;60,"Baby Boomers")</f>
        <v>Baby Boomers</v>
      </c>
      <c r="AC1443" s="1" t="str" cm="1">
        <f t="array" ref="AC1443">_xlfn.IFS(
    Merge1[[#This Row],[Balance]]&lt;=50000,"Low",
    Merge1[[#This Row],[Balance]]&lt;=200000,"Medium",
    Merge1[[#This Row],[Balance]]&gt;200000,"High"
)</f>
        <v>High</v>
      </c>
    </row>
    <row r="1444" spans="1:29" x14ac:dyDescent="0.25">
      <c r="A1444" s="1" t="s">
        <v>1155</v>
      </c>
      <c r="B1444" s="1" t="s">
        <v>5921</v>
      </c>
      <c r="C1444" s="1" t="s">
        <v>5835</v>
      </c>
      <c r="D1444" s="2">
        <v>42720</v>
      </c>
      <c r="E1444">
        <v>442361</v>
      </c>
      <c r="F1444">
        <v>592</v>
      </c>
      <c r="G1444">
        <v>173733</v>
      </c>
      <c r="H1444" s="1" t="s">
        <v>5833</v>
      </c>
      <c r="I1444" s="1" t="s">
        <v>6769</v>
      </c>
      <c r="J1444" s="1" t="s">
        <v>6245</v>
      </c>
      <c r="K1444">
        <v>53</v>
      </c>
      <c r="L1444" s="1" t="s">
        <v>6256</v>
      </c>
      <c r="M1444" s="1" t="s">
        <v>6257</v>
      </c>
      <c r="N1444">
        <v>118317</v>
      </c>
      <c r="O1444" s="1" t="s">
        <v>6248</v>
      </c>
      <c r="P1444" s="2">
        <v>42802</v>
      </c>
      <c r="Q1444" s="2">
        <v>45885</v>
      </c>
      <c r="R1444" s="1" t="s">
        <v>6889</v>
      </c>
      <c r="S1444" s="1" t="s">
        <v>6915</v>
      </c>
      <c r="T1444" s="1" t="s">
        <v>28</v>
      </c>
      <c r="U1444">
        <v>5840</v>
      </c>
      <c r="V1444" s="1" t="s">
        <v>10</v>
      </c>
      <c r="W1444" s="1" t="s">
        <v>16</v>
      </c>
      <c r="X1444" s="2">
        <f t="shared" ca="1" si="22"/>
        <v>45937</v>
      </c>
      <c r="Y1444" s="1">
        <f ca="1">ROUND(YEARFRAC(Merge1[[#This Row],[Join_Date]],Merge1[[#This Row],[Today]], 3),0)</f>
        <v>9</v>
      </c>
      <c r="Z1444" s="1" t="str" cm="1">
        <f t="array" aca="1" ref="Z1444" ca="1">_xlfn.IFS(
   Merge1[[#This Row],[Customer Tenure]]&lt;=2,"New",
   Merge1[[#This Row],[Customer Tenure]]&lt;=5,"Emerging",
  Merge1[[#This Row],[Customer Tenure]]&lt;9,"Established",
   TRUE,"Loyal"
)</f>
        <v>Loyal</v>
      </c>
      <c r="AA1444" s="1" t="str" cm="1">
        <f t="array" ref="AA1444">_xlfn.IFS(Merge1[[#This Row],[Income]]&lt;=30000,"Low",Merge1[[#This Row],[Income]]&lt;=60000,"Medium",Merge1[[#This Row],[Income]]&lt;=100000,"High", Merge1[[#This Row],[Income]]&gt;100000," Premium")</f>
        <v xml:space="preserve"> Premium</v>
      </c>
      <c r="AB1444" s="1" t="str" cm="1">
        <f t="array" ref="AB1444">_xlfn.IFS(Merge1[[#This Row],[Age]]&lt;= 28,"Gen Z", Merge1[[#This Row],[Age]]&lt;=44,"Millennials", Merge1[[#This Row],[Age]]&lt;=60,"Gen X", Merge1[[#This Row],[Age]]&gt;60,"Baby Boomers")</f>
        <v>Gen X</v>
      </c>
      <c r="AC1444" s="1" t="str" cm="1">
        <f t="array" ref="AC1444">_xlfn.IFS(
    Merge1[[#This Row],[Balance]]&lt;=50000,"Low",
    Merge1[[#This Row],[Balance]]&lt;=200000,"Medium",
    Merge1[[#This Row],[Balance]]&gt;200000,"High"
)</f>
        <v>High</v>
      </c>
    </row>
    <row r="1445" spans="1:29" x14ac:dyDescent="0.25">
      <c r="A1445" s="1" t="s">
        <v>325</v>
      </c>
      <c r="B1445" s="1" t="s">
        <v>5867</v>
      </c>
      <c r="C1445" s="1" t="s">
        <v>5832</v>
      </c>
      <c r="D1445" s="2">
        <v>45495</v>
      </c>
      <c r="E1445">
        <v>466755</v>
      </c>
      <c r="F1445">
        <v>486</v>
      </c>
      <c r="G1445">
        <v>0</v>
      </c>
      <c r="H1445" s="1" t="s">
        <v>5860</v>
      </c>
      <c r="I1445" s="1" t="s">
        <v>6813</v>
      </c>
      <c r="J1445" s="1" t="s">
        <v>6240</v>
      </c>
      <c r="K1445">
        <v>18</v>
      </c>
      <c r="L1445" s="1" t="s">
        <v>6260</v>
      </c>
      <c r="M1445" s="1" t="s">
        <v>6251</v>
      </c>
      <c r="N1445">
        <v>103310</v>
      </c>
      <c r="O1445" s="1" t="s">
        <v>6248</v>
      </c>
      <c r="P1445" s="2">
        <v>43849</v>
      </c>
      <c r="Q1445" s="2">
        <v>45259</v>
      </c>
      <c r="R1445" s="1" t="s">
        <v>6887</v>
      </c>
      <c r="S1445" s="1" t="s">
        <v>6888</v>
      </c>
      <c r="T1445" s="1" t="s">
        <v>14</v>
      </c>
      <c r="U1445">
        <v>4368</v>
      </c>
      <c r="V1445" s="1" t="s">
        <v>19</v>
      </c>
      <c r="W1445" s="1" t="s">
        <v>20</v>
      </c>
      <c r="X1445" s="2">
        <f t="shared" ca="1" si="22"/>
        <v>45937</v>
      </c>
      <c r="Y1445" s="1">
        <f ca="1">ROUND(YEARFRAC(Merge1[[#This Row],[Join_Date]],Merge1[[#This Row],[Today]], 3),0)</f>
        <v>6</v>
      </c>
      <c r="Z1445" s="1" t="str" cm="1">
        <f t="array" aca="1" ref="Z1445" ca="1">_xlfn.IFS(
   Merge1[[#This Row],[Customer Tenure]]&lt;=2,"New",
   Merge1[[#This Row],[Customer Tenure]]&lt;=5,"Emerging",
  Merge1[[#This Row],[Customer Tenure]]&lt;9,"Established",
   TRUE,"Loyal"
)</f>
        <v>Established</v>
      </c>
      <c r="AA1445" s="1" t="str" cm="1">
        <f t="array" ref="AA1445">_xlfn.IFS(Merge1[[#This Row],[Income]]&lt;=30000,"Low",Merge1[[#This Row],[Income]]&lt;=60000,"Medium",Merge1[[#This Row],[Income]]&lt;=100000,"High", Merge1[[#This Row],[Income]]&gt;100000," Premium")</f>
        <v xml:space="preserve"> Premium</v>
      </c>
      <c r="AB1445" s="1" t="str" cm="1">
        <f t="array" ref="AB1445">_xlfn.IFS(Merge1[[#This Row],[Age]]&lt;= 28,"Gen Z", Merge1[[#This Row],[Age]]&lt;=44,"Millennials", Merge1[[#This Row],[Age]]&lt;=60,"Gen X", Merge1[[#This Row],[Age]]&gt;60,"Baby Boomers")</f>
        <v>Gen Z</v>
      </c>
      <c r="AC1445" s="1" t="str" cm="1">
        <f t="array" ref="AC1445">_xlfn.IFS(
    Merge1[[#This Row],[Balance]]&lt;=50000,"Low",
    Merge1[[#This Row],[Balance]]&lt;=200000,"Medium",
    Merge1[[#This Row],[Balance]]&gt;200000,"High"
)</f>
        <v>High</v>
      </c>
    </row>
    <row r="1446" spans="1:29" x14ac:dyDescent="0.25">
      <c r="A1446" s="1" t="s">
        <v>1415</v>
      </c>
      <c r="B1446" s="1" t="s">
        <v>6032</v>
      </c>
      <c r="C1446" s="1" t="s">
        <v>5842</v>
      </c>
      <c r="D1446" s="2">
        <v>42661</v>
      </c>
      <c r="E1446">
        <v>69300</v>
      </c>
      <c r="F1446">
        <v>508</v>
      </c>
      <c r="G1446">
        <v>0</v>
      </c>
      <c r="H1446" s="1" t="s">
        <v>5833</v>
      </c>
      <c r="I1446" s="1" t="s">
        <v>6713</v>
      </c>
      <c r="J1446" s="1" t="s">
        <v>6245</v>
      </c>
      <c r="K1446">
        <v>55</v>
      </c>
      <c r="L1446" s="1" t="s">
        <v>6256</v>
      </c>
      <c r="M1446" s="1" t="s">
        <v>6251</v>
      </c>
      <c r="N1446">
        <v>152028</v>
      </c>
      <c r="O1446" s="1" t="s">
        <v>6243</v>
      </c>
      <c r="P1446" s="2">
        <v>44745</v>
      </c>
      <c r="Q1446" s="2">
        <v>45782</v>
      </c>
      <c r="R1446" s="1" t="s">
        <v>6906</v>
      </c>
      <c r="S1446" s="1" t="s">
        <v>6907</v>
      </c>
      <c r="T1446" s="1" t="s">
        <v>23</v>
      </c>
      <c r="U1446">
        <v>1459</v>
      </c>
      <c r="V1446" s="1" t="s">
        <v>15</v>
      </c>
      <c r="W1446" s="1" t="s">
        <v>29</v>
      </c>
      <c r="X1446" s="2">
        <f t="shared" ca="1" si="22"/>
        <v>45937</v>
      </c>
      <c r="Y1446" s="1">
        <f ca="1">ROUND(YEARFRAC(Merge1[[#This Row],[Join_Date]],Merge1[[#This Row],[Today]], 3),0)</f>
        <v>3</v>
      </c>
      <c r="Z1446" s="1" t="str" cm="1">
        <f t="array" aca="1" ref="Z1446" ca="1">_xlfn.IFS(
   Merge1[[#This Row],[Customer Tenure]]&lt;=2,"New",
   Merge1[[#This Row],[Customer Tenure]]&lt;=5,"Emerging",
  Merge1[[#This Row],[Customer Tenure]]&lt;9,"Established",
   TRUE,"Loyal"
)</f>
        <v>Emerging</v>
      </c>
      <c r="AA1446" s="1" t="str" cm="1">
        <f t="array" ref="AA1446">_xlfn.IFS(Merge1[[#This Row],[Income]]&lt;=30000,"Low",Merge1[[#This Row],[Income]]&lt;=60000,"Medium",Merge1[[#This Row],[Income]]&lt;=100000,"High", Merge1[[#This Row],[Income]]&gt;100000," Premium")</f>
        <v xml:space="preserve"> Premium</v>
      </c>
      <c r="AB1446" s="1" t="str" cm="1">
        <f t="array" ref="AB1446">_xlfn.IFS(Merge1[[#This Row],[Age]]&lt;= 28,"Gen Z", Merge1[[#This Row],[Age]]&lt;=44,"Millennials", Merge1[[#This Row],[Age]]&lt;=60,"Gen X", Merge1[[#This Row],[Age]]&gt;60,"Baby Boomers")</f>
        <v>Gen X</v>
      </c>
      <c r="AC1446" s="1" t="str" cm="1">
        <f t="array" ref="AC1446">_xlfn.IFS(
    Merge1[[#This Row],[Balance]]&lt;=50000,"Low",
    Merge1[[#This Row],[Balance]]&lt;=200000,"Medium",
    Merge1[[#This Row],[Balance]]&gt;200000,"High"
)</f>
        <v>Medium</v>
      </c>
    </row>
    <row r="1447" spans="1:29" x14ac:dyDescent="0.25">
      <c r="A1447" s="1" t="s">
        <v>764</v>
      </c>
      <c r="B1447" s="1" t="s">
        <v>6016</v>
      </c>
      <c r="C1447" s="1" t="s">
        <v>5842</v>
      </c>
      <c r="D1447" s="2">
        <v>45520</v>
      </c>
      <c r="E1447">
        <v>236187</v>
      </c>
      <c r="F1447">
        <v>610</v>
      </c>
      <c r="G1447">
        <v>0</v>
      </c>
      <c r="H1447" s="1" t="s">
        <v>5833</v>
      </c>
      <c r="I1447" s="1" t="s">
        <v>6785</v>
      </c>
      <c r="J1447" s="1" t="s">
        <v>6245</v>
      </c>
      <c r="K1447">
        <v>30</v>
      </c>
      <c r="L1447" s="1" t="s">
        <v>6241</v>
      </c>
      <c r="M1447" s="1" t="s">
        <v>6242</v>
      </c>
      <c r="N1447">
        <v>138154</v>
      </c>
      <c r="O1447" s="1" t="s">
        <v>6243</v>
      </c>
      <c r="P1447" s="2">
        <v>44896</v>
      </c>
      <c r="Q1447" s="2">
        <v>45792</v>
      </c>
      <c r="R1447" s="1" t="s">
        <v>6906</v>
      </c>
      <c r="S1447" s="1" t="s">
        <v>6907</v>
      </c>
      <c r="T1447" s="1" t="s">
        <v>23</v>
      </c>
      <c r="U1447">
        <v>5821</v>
      </c>
      <c r="V1447" s="1" t="s">
        <v>10</v>
      </c>
      <c r="W1447" s="1" t="s">
        <v>40</v>
      </c>
      <c r="X1447" s="2">
        <f t="shared" ca="1" si="22"/>
        <v>45937</v>
      </c>
      <c r="Y1447" s="1">
        <f ca="1">ROUND(YEARFRAC(Merge1[[#This Row],[Join_Date]],Merge1[[#This Row],[Today]], 3),0)</f>
        <v>3</v>
      </c>
      <c r="Z1447" s="1" t="str" cm="1">
        <f t="array" aca="1" ref="Z1447" ca="1">_xlfn.IFS(
   Merge1[[#This Row],[Customer Tenure]]&lt;=2,"New",
   Merge1[[#This Row],[Customer Tenure]]&lt;=5,"Emerging",
  Merge1[[#This Row],[Customer Tenure]]&lt;9,"Established",
   TRUE,"Loyal"
)</f>
        <v>Emerging</v>
      </c>
      <c r="AA1447" s="1" t="str" cm="1">
        <f t="array" ref="AA1447">_xlfn.IFS(Merge1[[#This Row],[Income]]&lt;=30000,"Low",Merge1[[#This Row],[Income]]&lt;=60000,"Medium",Merge1[[#This Row],[Income]]&lt;=100000,"High", Merge1[[#This Row],[Income]]&gt;100000," Premium")</f>
        <v xml:space="preserve"> Premium</v>
      </c>
      <c r="AB1447" s="1" t="str" cm="1">
        <f t="array" ref="AB1447">_xlfn.IFS(Merge1[[#This Row],[Age]]&lt;= 28,"Gen Z", Merge1[[#This Row],[Age]]&lt;=44,"Millennials", Merge1[[#This Row],[Age]]&lt;=60,"Gen X", Merge1[[#This Row],[Age]]&gt;60,"Baby Boomers")</f>
        <v>Millennials</v>
      </c>
      <c r="AC1447" s="1" t="str" cm="1">
        <f t="array" ref="AC1447">_xlfn.IFS(
    Merge1[[#This Row],[Balance]]&lt;=50000,"Low",
    Merge1[[#This Row],[Balance]]&lt;=200000,"Medium",
    Merge1[[#This Row],[Balance]]&gt;200000,"High"
)</f>
        <v>High</v>
      </c>
    </row>
    <row r="1448" spans="1:29" x14ac:dyDescent="0.25">
      <c r="A1448" s="1" t="s">
        <v>2132</v>
      </c>
      <c r="B1448" s="1" t="s">
        <v>6099</v>
      </c>
      <c r="C1448" s="1" t="s">
        <v>5842</v>
      </c>
      <c r="D1448" s="2">
        <v>45803</v>
      </c>
      <c r="E1448">
        <v>79818</v>
      </c>
      <c r="F1448">
        <v>480</v>
      </c>
      <c r="G1448">
        <v>0</v>
      </c>
      <c r="H1448" s="1" t="s">
        <v>5833</v>
      </c>
      <c r="I1448" s="1" t="s">
        <v>6598</v>
      </c>
      <c r="J1448" s="1" t="s">
        <v>6245</v>
      </c>
      <c r="K1448">
        <v>64</v>
      </c>
      <c r="L1448" s="1" t="s">
        <v>6246</v>
      </c>
      <c r="M1448" s="1" t="s">
        <v>6257</v>
      </c>
      <c r="N1448">
        <v>145816</v>
      </c>
      <c r="O1448" s="1" t="s">
        <v>6252</v>
      </c>
      <c r="P1448" s="2">
        <v>44500</v>
      </c>
      <c r="Q1448" s="2">
        <v>45522</v>
      </c>
      <c r="R1448" s="1" t="s">
        <v>6889</v>
      </c>
      <c r="S1448" s="1" t="s">
        <v>6890</v>
      </c>
      <c r="T1448" s="1" t="s">
        <v>14</v>
      </c>
      <c r="U1448">
        <v>8629</v>
      </c>
      <c r="V1448" s="1" t="s">
        <v>24</v>
      </c>
      <c r="W1448" s="1" t="s">
        <v>25</v>
      </c>
      <c r="X1448" s="2">
        <f t="shared" ca="1" si="22"/>
        <v>45937</v>
      </c>
      <c r="Y1448" s="1">
        <f ca="1">ROUND(YEARFRAC(Merge1[[#This Row],[Join_Date]],Merge1[[#This Row],[Today]], 3),0)</f>
        <v>4</v>
      </c>
      <c r="Z1448" s="1" t="str" cm="1">
        <f t="array" aca="1" ref="Z1448" ca="1">_xlfn.IFS(
   Merge1[[#This Row],[Customer Tenure]]&lt;=2,"New",
   Merge1[[#This Row],[Customer Tenure]]&lt;=5,"Emerging",
  Merge1[[#This Row],[Customer Tenure]]&lt;9,"Established",
   TRUE,"Loyal"
)</f>
        <v>Emerging</v>
      </c>
      <c r="AA1448" s="1" t="str" cm="1">
        <f t="array" ref="AA1448">_xlfn.IFS(Merge1[[#This Row],[Income]]&lt;=30000,"Low",Merge1[[#This Row],[Income]]&lt;=60000,"Medium",Merge1[[#This Row],[Income]]&lt;=100000,"High", Merge1[[#This Row],[Income]]&gt;100000," Premium")</f>
        <v xml:space="preserve"> Premium</v>
      </c>
      <c r="AB1448" s="1" t="str" cm="1">
        <f t="array" ref="AB1448">_xlfn.IFS(Merge1[[#This Row],[Age]]&lt;= 28,"Gen Z", Merge1[[#This Row],[Age]]&lt;=44,"Millennials", Merge1[[#This Row],[Age]]&lt;=60,"Gen X", Merge1[[#This Row],[Age]]&gt;60,"Baby Boomers")</f>
        <v>Baby Boomers</v>
      </c>
      <c r="AC1448" s="1" t="str" cm="1">
        <f t="array" ref="AC1448">_xlfn.IFS(
    Merge1[[#This Row],[Balance]]&lt;=50000,"Low",
    Merge1[[#This Row],[Balance]]&lt;=200000,"Medium",
    Merge1[[#This Row],[Balance]]&gt;200000,"High"
)</f>
        <v>Medium</v>
      </c>
    </row>
    <row r="1449" spans="1:29" x14ac:dyDescent="0.25">
      <c r="A1449" s="1" t="s">
        <v>2134</v>
      </c>
      <c r="B1449" s="1" t="s">
        <v>5926</v>
      </c>
      <c r="C1449" s="1" t="s">
        <v>5832</v>
      </c>
      <c r="D1449" s="2">
        <v>43461</v>
      </c>
      <c r="E1449">
        <v>350067</v>
      </c>
      <c r="F1449">
        <v>349</v>
      </c>
      <c r="G1449">
        <v>0</v>
      </c>
      <c r="H1449" s="1" t="s">
        <v>5833</v>
      </c>
      <c r="I1449" s="1" t="s">
        <v>6621</v>
      </c>
      <c r="J1449" s="1" t="s">
        <v>6245</v>
      </c>
      <c r="K1449">
        <v>70</v>
      </c>
      <c r="L1449" s="1" t="s">
        <v>6241</v>
      </c>
      <c r="M1449" s="1" t="s">
        <v>6257</v>
      </c>
      <c r="N1449">
        <v>70069</v>
      </c>
      <c r="O1449" s="1" t="s">
        <v>6243</v>
      </c>
      <c r="P1449" s="2">
        <v>44862</v>
      </c>
      <c r="Q1449" s="2">
        <v>45345</v>
      </c>
      <c r="R1449" s="1" t="s">
        <v>6885</v>
      </c>
      <c r="S1449" s="1" t="s">
        <v>6886</v>
      </c>
      <c r="T1449" s="1" t="s">
        <v>28</v>
      </c>
      <c r="U1449">
        <v>7881</v>
      </c>
      <c r="V1449" s="1" t="s">
        <v>24</v>
      </c>
      <c r="W1449" s="1" t="s">
        <v>29</v>
      </c>
      <c r="X1449" s="2">
        <f t="shared" ca="1" si="22"/>
        <v>45937</v>
      </c>
      <c r="Y1449" s="1">
        <f ca="1">ROUND(YEARFRAC(Merge1[[#This Row],[Join_Date]],Merge1[[#This Row],[Today]], 3),0)</f>
        <v>3</v>
      </c>
      <c r="Z1449" s="1" t="str" cm="1">
        <f t="array" aca="1" ref="Z1449" ca="1">_xlfn.IFS(
   Merge1[[#This Row],[Customer Tenure]]&lt;=2,"New",
   Merge1[[#This Row],[Customer Tenure]]&lt;=5,"Emerging",
  Merge1[[#This Row],[Customer Tenure]]&lt;9,"Established",
   TRUE,"Loyal"
)</f>
        <v>Emerging</v>
      </c>
      <c r="AA1449" s="1" t="str" cm="1">
        <f t="array" ref="AA1449">_xlfn.IFS(Merge1[[#This Row],[Income]]&lt;=30000,"Low",Merge1[[#This Row],[Income]]&lt;=60000,"Medium",Merge1[[#This Row],[Income]]&lt;=100000,"High", Merge1[[#This Row],[Income]]&gt;100000," Premium")</f>
        <v>High</v>
      </c>
      <c r="AB1449" s="1" t="str" cm="1">
        <f t="array" ref="AB1449">_xlfn.IFS(Merge1[[#This Row],[Age]]&lt;= 28,"Gen Z", Merge1[[#This Row],[Age]]&lt;=44,"Millennials", Merge1[[#This Row],[Age]]&lt;=60,"Gen X", Merge1[[#This Row],[Age]]&gt;60,"Baby Boomers")</f>
        <v>Baby Boomers</v>
      </c>
      <c r="AC1449" s="1" t="str" cm="1">
        <f t="array" ref="AC1449">_xlfn.IFS(
    Merge1[[#This Row],[Balance]]&lt;=50000,"Low",
    Merge1[[#This Row],[Balance]]&lt;=200000,"Medium",
    Merge1[[#This Row],[Balance]]&gt;200000,"High"
)</f>
        <v>High</v>
      </c>
    </row>
    <row r="1450" spans="1:29" x14ac:dyDescent="0.25">
      <c r="A1450" s="1" t="s">
        <v>1219</v>
      </c>
      <c r="B1450" s="1" t="s">
        <v>6129</v>
      </c>
      <c r="C1450" s="1" t="s">
        <v>5835</v>
      </c>
      <c r="D1450" s="2">
        <v>45889</v>
      </c>
      <c r="E1450">
        <v>495654</v>
      </c>
      <c r="F1450">
        <v>812</v>
      </c>
      <c r="G1450">
        <v>361004</v>
      </c>
      <c r="H1450" s="1" t="s">
        <v>5833</v>
      </c>
      <c r="I1450" s="1" t="s">
        <v>6387</v>
      </c>
      <c r="J1450" s="1" t="s">
        <v>6245</v>
      </c>
      <c r="K1450">
        <v>26</v>
      </c>
      <c r="L1450" s="1" t="s">
        <v>6256</v>
      </c>
      <c r="M1450" s="1" t="s">
        <v>6266</v>
      </c>
      <c r="N1450">
        <v>177364</v>
      </c>
      <c r="O1450" s="1" t="s">
        <v>6243</v>
      </c>
      <c r="P1450" s="2">
        <v>44224</v>
      </c>
      <c r="Q1450" s="2">
        <v>45529</v>
      </c>
      <c r="R1450" s="1" t="s">
        <v>6889</v>
      </c>
      <c r="S1450" s="1" t="s">
        <v>6890</v>
      </c>
      <c r="T1450" s="1" t="s">
        <v>14</v>
      </c>
      <c r="U1450">
        <v>8598</v>
      </c>
      <c r="V1450" s="1" t="s">
        <v>15</v>
      </c>
      <c r="W1450" s="1" t="s">
        <v>55</v>
      </c>
      <c r="X1450" s="2">
        <f t="shared" ca="1" si="22"/>
        <v>45937</v>
      </c>
      <c r="Y1450" s="1">
        <f ca="1">ROUND(YEARFRAC(Merge1[[#This Row],[Join_Date]],Merge1[[#This Row],[Today]], 3),0)</f>
        <v>5</v>
      </c>
      <c r="Z1450" s="1" t="str" cm="1">
        <f t="array" aca="1" ref="Z1450" ca="1">_xlfn.IFS(
   Merge1[[#This Row],[Customer Tenure]]&lt;=2,"New",
   Merge1[[#This Row],[Customer Tenure]]&lt;=5,"Emerging",
  Merge1[[#This Row],[Customer Tenure]]&lt;9,"Established",
   TRUE,"Loyal"
)</f>
        <v>Emerging</v>
      </c>
      <c r="AA1450" s="1" t="str" cm="1">
        <f t="array" ref="AA1450">_xlfn.IFS(Merge1[[#This Row],[Income]]&lt;=30000,"Low",Merge1[[#This Row],[Income]]&lt;=60000,"Medium",Merge1[[#This Row],[Income]]&lt;=100000,"High", Merge1[[#This Row],[Income]]&gt;100000," Premium")</f>
        <v xml:space="preserve"> Premium</v>
      </c>
      <c r="AB1450" s="1" t="str" cm="1">
        <f t="array" ref="AB1450">_xlfn.IFS(Merge1[[#This Row],[Age]]&lt;= 28,"Gen Z", Merge1[[#This Row],[Age]]&lt;=44,"Millennials", Merge1[[#This Row],[Age]]&lt;=60,"Gen X", Merge1[[#This Row],[Age]]&gt;60,"Baby Boomers")</f>
        <v>Gen Z</v>
      </c>
      <c r="AC1450" s="1" t="str" cm="1">
        <f t="array" ref="AC1450">_xlfn.IFS(
    Merge1[[#This Row],[Balance]]&lt;=50000,"Low",
    Merge1[[#This Row],[Balance]]&lt;=200000,"Medium",
    Merge1[[#This Row],[Balance]]&gt;200000,"High"
)</f>
        <v>High</v>
      </c>
    </row>
    <row r="1451" spans="1:29" x14ac:dyDescent="0.25">
      <c r="A1451" s="1" t="s">
        <v>2137</v>
      </c>
      <c r="B1451" s="1" t="s">
        <v>6112</v>
      </c>
      <c r="C1451" s="1" t="s">
        <v>5842</v>
      </c>
      <c r="D1451" s="2">
        <v>42743</v>
      </c>
      <c r="E1451">
        <v>70744</v>
      </c>
      <c r="F1451">
        <v>722</v>
      </c>
      <c r="G1451">
        <v>483394</v>
      </c>
      <c r="H1451" s="1" t="s">
        <v>5833</v>
      </c>
      <c r="I1451" s="1" t="s">
        <v>6802</v>
      </c>
      <c r="J1451" s="1" t="s">
        <v>6245</v>
      </c>
      <c r="K1451">
        <v>73</v>
      </c>
      <c r="L1451" s="1" t="s">
        <v>6260</v>
      </c>
      <c r="M1451" s="1" t="s">
        <v>6251</v>
      </c>
      <c r="N1451">
        <v>127803</v>
      </c>
      <c r="O1451" s="1" t="s">
        <v>6243</v>
      </c>
      <c r="P1451" s="2">
        <v>45486</v>
      </c>
      <c r="Q1451" s="2">
        <v>45494</v>
      </c>
      <c r="R1451" s="1" t="s">
        <v>6891</v>
      </c>
      <c r="S1451" s="1" t="s">
        <v>6895</v>
      </c>
      <c r="T1451" s="1" t="s">
        <v>14</v>
      </c>
      <c r="U1451">
        <v>8997</v>
      </c>
      <c r="V1451" s="1" t="s">
        <v>10</v>
      </c>
      <c r="W1451" s="1" t="s">
        <v>106</v>
      </c>
      <c r="X1451" s="2">
        <f t="shared" ca="1" si="22"/>
        <v>45937</v>
      </c>
      <c r="Y1451" s="1">
        <f ca="1">ROUND(YEARFRAC(Merge1[[#This Row],[Join_Date]],Merge1[[#This Row],[Today]], 3),0)</f>
        <v>1</v>
      </c>
      <c r="Z1451" s="1" t="str" cm="1">
        <f t="array" aca="1" ref="Z1451" ca="1">_xlfn.IFS(
   Merge1[[#This Row],[Customer Tenure]]&lt;=2,"New",
   Merge1[[#This Row],[Customer Tenure]]&lt;=5,"Emerging",
  Merge1[[#This Row],[Customer Tenure]]&lt;9,"Established",
   TRUE,"Loyal"
)</f>
        <v>New</v>
      </c>
      <c r="AA1451" s="1" t="str" cm="1">
        <f t="array" ref="AA1451">_xlfn.IFS(Merge1[[#This Row],[Income]]&lt;=30000,"Low",Merge1[[#This Row],[Income]]&lt;=60000,"Medium",Merge1[[#This Row],[Income]]&lt;=100000,"High", Merge1[[#This Row],[Income]]&gt;100000," Premium")</f>
        <v xml:space="preserve"> Premium</v>
      </c>
      <c r="AB1451" s="1" t="str" cm="1">
        <f t="array" ref="AB1451">_xlfn.IFS(Merge1[[#This Row],[Age]]&lt;= 28,"Gen Z", Merge1[[#This Row],[Age]]&lt;=44,"Millennials", Merge1[[#This Row],[Age]]&lt;=60,"Gen X", Merge1[[#This Row],[Age]]&gt;60,"Baby Boomers")</f>
        <v>Baby Boomers</v>
      </c>
      <c r="AC1451" s="1" t="str" cm="1">
        <f t="array" ref="AC1451">_xlfn.IFS(
    Merge1[[#This Row],[Balance]]&lt;=50000,"Low",
    Merge1[[#This Row],[Balance]]&lt;=200000,"Medium",
    Merge1[[#This Row],[Balance]]&gt;200000,"High"
)</f>
        <v>Medium</v>
      </c>
    </row>
    <row r="1452" spans="1:29" x14ac:dyDescent="0.25">
      <c r="A1452" s="1" t="s">
        <v>1069</v>
      </c>
      <c r="B1452" s="1" t="s">
        <v>5898</v>
      </c>
      <c r="C1452" s="1" t="s">
        <v>5846</v>
      </c>
      <c r="D1452" s="2">
        <v>44843</v>
      </c>
      <c r="E1452">
        <v>152297</v>
      </c>
      <c r="F1452">
        <v>357</v>
      </c>
      <c r="G1452">
        <v>0</v>
      </c>
      <c r="H1452" s="1" t="s">
        <v>5833</v>
      </c>
      <c r="I1452" s="1" t="s">
        <v>6704</v>
      </c>
      <c r="J1452" s="1" t="s">
        <v>6240</v>
      </c>
      <c r="K1452">
        <v>30</v>
      </c>
      <c r="L1452" s="1" t="s">
        <v>6246</v>
      </c>
      <c r="M1452" s="1" t="s">
        <v>6254</v>
      </c>
      <c r="N1452">
        <v>196572</v>
      </c>
      <c r="O1452" s="1" t="s">
        <v>6243</v>
      </c>
      <c r="P1452" s="2">
        <v>45607</v>
      </c>
      <c r="Q1452" s="2">
        <v>45421</v>
      </c>
      <c r="R1452" s="1" t="s">
        <v>6906</v>
      </c>
      <c r="S1452" s="1" t="s">
        <v>6918</v>
      </c>
      <c r="T1452" s="1" t="s">
        <v>9</v>
      </c>
      <c r="U1452">
        <v>116</v>
      </c>
      <c r="V1452" s="1" t="s">
        <v>24</v>
      </c>
      <c r="W1452" s="1" t="s">
        <v>20</v>
      </c>
      <c r="X1452" s="2">
        <f t="shared" ca="1" si="22"/>
        <v>45937</v>
      </c>
      <c r="Y1452" s="1">
        <f ca="1">ROUND(YEARFRAC(Merge1[[#This Row],[Join_Date]],Merge1[[#This Row],[Today]], 3),0)</f>
        <v>1</v>
      </c>
      <c r="Z1452" s="1" t="str" cm="1">
        <f t="array" aca="1" ref="Z1452" ca="1">_xlfn.IFS(
   Merge1[[#This Row],[Customer Tenure]]&lt;=2,"New",
   Merge1[[#This Row],[Customer Tenure]]&lt;=5,"Emerging",
  Merge1[[#This Row],[Customer Tenure]]&lt;9,"Established",
   TRUE,"Loyal"
)</f>
        <v>New</v>
      </c>
      <c r="AA1452" s="1" t="str" cm="1">
        <f t="array" ref="AA1452">_xlfn.IFS(Merge1[[#This Row],[Income]]&lt;=30000,"Low",Merge1[[#This Row],[Income]]&lt;=60000,"Medium",Merge1[[#This Row],[Income]]&lt;=100000,"High", Merge1[[#This Row],[Income]]&gt;100000," Premium")</f>
        <v xml:space="preserve"> Premium</v>
      </c>
      <c r="AB1452" s="1" t="str" cm="1">
        <f t="array" ref="AB1452">_xlfn.IFS(Merge1[[#This Row],[Age]]&lt;= 28,"Gen Z", Merge1[[#This Row],[Age]]&lt;=44,"Millennials", Merge1[[#This Row],[Age]]&lt;=60,"Gen X", Merge1[[#This Row],[Age]]&gt;60,"Baby Boomers")</f>
        <v>Millennials</v>
      </c>
      <c r="AC1452" s="1" t="str" cm="1">
        <f t="array" ref="AC1452">_xlfn.IFS(
    Merge1[[#This Row],[Balance]]&lt;=50000,"Low",
    Merge1[[#This Row],[Balance]]&lt;=200000,"Medium",
    Merge1[[#This Row],[Balance]]&gt;200000,"High"
)</f>
        <v>Medium</v>
      </c>
    </row>
    <row r="1453" spans="1:29" x14ac:dyDescent="0.25">
      <c r="A1453" s="1" t="s">
        <v>2140</v>
      </c>
      <c r="B1453" s="1" t="s">
        <v>6121</v>
      </c>
      <c r="C1453" s="1" t="s">
        <v>5832</v>
      </c>
      <c r="D1453" s="2">
        <v>42314</v>
      </c>
      <c r="E1453">
        <v>379413</v>
      </c>
      <c r="F1453">
        <v>610</v>
      </c>
      <c r="G1453">
        <v>0</v>
      </c>
      <c r="H1453" s="1" t="s">
        <v>5833</v>
      </c>
      <c r="I1453" s="1" t="s">
        <v>6445</v>
      </c>
      <c r="J1453" s="1" t="s">
        <v>6245</v>
      </c>
      <c r="K1453">
        <v>47</v>
      </c>
      <c r="L1453" s="1" t="s">
        <v>6260</v>
      </c>
      <c r="M1453" s="1" t="s">
        <v>6266</v>
      </c>
      <c r="N1453">
        <v>196611</v>
      </c>
      <c r="O1453" s="1" t="s">
        <v>6243</v>
      </c>
      <c r="P1453" s="2">
        <v>44850</v>
      </c>
      <c r="Q1453" s="2">
        <v>45436</v>
      </c>
      <c r="R1453" s="1" t="s">
        <v>6906</v>
      </c>
      <c r="S1453" s="1" t="s">
        <v>6918</v>
      </c>
      <c r="T1453" s="1" t="s">
        <v>14</v>
      </c>
      <c r="U1453">
        <v>4059</v>
      </c>
      <c r="V1453" s="1" t="s">
        <v>19</v>
      </c>
      <c r="W1453" s="1" t="s">
        <v>50</v>
      </c>
      <c r="X1453" s="2">
        <f t="shared" ca="1" si="22"/>
        <v>45937</v>
      </c>
      <c r="Y1453" s="1">
        <f ca="1">ROUND(YEARFRAC(Merge1[[#This Row],[Join_Date]],Merge1[[#This Row],[Today]], 3),0)</f>
        <v>3</v>
      </c>
      <c r="Z1453" s="1" t="str" cm="1">
        <f t="array" aca="1" ref="Z1453" ca="1">_xlfn.IFS(
   Merge1[[#This Row],[Customer Tenure]]&lt;=2,"New",
   Merge1[[#This Row],[Customer Tenure]]&lt;=5,"Emerging",
  Merge1[[#This Row],[Customer Tenure]]&lt;9,"Established",
   TRUE,"Loyal"
)</f>
        <v>Emerging</v>
      </c>
      <c r="AA1453" s="1" t="str" cm="1">
        <f t="array" ref="AA1453">_xlfn.IFS(Merge1[[#This Row],[Income]]&lt;=30000,"Low",Merge1[[#This Row],[Income]]&lt;=60000,"Medium",Merge1[[#This Row],[Income]]&lt;=100000,"High", Merge1[[#This Row],[Income]]&gt;100000," Premium")</f>
        <v xml:space="preserve"> Premium</v>
      </c>
      <c r="AB1453" s="1" t="str" cm="1">
        <f t="array" ref="AB1453">_xlfn.IFS(Merge1[[#This Row],[Age]]&lt;= 28,"Gen Z", Merge1[[#This Row],[Age]]&lt;=44,"Millennials", Merge1[[#This Row],[Age]]&lt;=60,"Gen X", Merge1[[#This Row],[Age]]&gt;60,"Baby Boomers")</f>
        <v>Gen X</v>
      </c>
      <c r="AC1453" s="1" t="str" cm="1">
        <f t="array" ref="AC1453">_xlfn.IFS(
    Merge1[[#This Row],[Balance]]&lt;=50000,"Low",
    Merge1[[#This Row],[Balance]]&lt;=200000,"Medium",
    Merge1[[#This Row],[Balance]]&gt;200000,"High"
)</f>
        <v>High</v>
      </c>
    </row>
    <row r="1454" spans="1:29" x14ac:dyDescent="0.25">
      <c r="A1454" s="1" t="s">
        <v>22</v>
      </c>
      <c r="B1454" s="1" t="s">
        <v>6129</v>
      </c>
      <c r="C1454" s="1" t="s">
        <v>5832</v>
      </c>
      <c r="D1454" s="2">
        <v>44441</v>
      </c>
      <c r="E1454">
        <v>468758</v>
      </c>
      <c r="F1454">
        <v>699</v>
      </c>
      <c r="G1454">
        <v>0</v>
      </c>
      <c r="H1454" s="1" t="s">
        <v>5833</v>
      </c>
      <c r="I1454" s="1" t="s">
        <v>6387</v>
      </c>
      <c r="J1454" s="1" t="s">
        <v>6245</v>
      </c>
      <c r="K1454">
        <v>26</v>
      </c>
      <c r="L1454" s="1" t="s">
        <v>6256</v>
      </c>
      <c r="M1454" s="1" t="s">
        <v>6266</v>
      </c>
      <c r="N1454">
        <v>177364</v>
      </c>
      <c r="O1454" s="1" t="s">
        <v>6243</v>
      </c>
      <c r="P1454" s="2">
        <v>44224</v>
      </c>
      <c r="Q1454" s="2">
        <v>45687</v>
      </c>
      <c r="R1454" s="1" t="s">
        <v>6902</v>
      </c>
      <c r="S1454" s="1" t="s">
        <v>6908</v>
      </c>
      <c r="T1454" s="1" t="s">
        <v>9</v>
      </c>
      <c r="U1454">
        <v>8299</v>
      </c>
      <c r="V1454" s="1" t="s">
        <v>19</v>
      </c>
      <c r="W1454" s="1" t="s">
        <v>16</v>
      </c>
      <c r="X1454" s="2">
        <f t="shared" ca="1" si="22"/>
        <v>45937</v>
      </c>
      <c r="Y1454" s="1">
        <f ca="1">ROUND(YEARFRAC(Merge1[[#This Row],[Join_Date]],Merge1[[#This Row],[Today]], 3),0)</f>
        <v>5</v>
      </c>
      <c r="Z1454" s="1" t="str" cm="1">
        <f t="array" aca="1" ref="Z1454" ca="1">_xlfn.IFS(
   Merge1[[#This Row],[Customer Tenure]]&lt;=2,"New",
   Merge1[[#This Row],[Customer Tenure]]&lt;=5,"Emerging",
  Merge1[[#This Row],[Customer Tenure]]&lt;9,"Established",
   TRUE,"Loyal"
)</f>
        <v>Emerging</v>
      </c>
      <c r="AA1454" s="1" t="str" cm="1">
        <f t="array" ref="AA1454">_xlfn.IFS(Merge1[[#This Row],[Income]]&lt;=30000,"Low",Merge1[[#This Row],[Income]]&lt;=60000,"Medium",Merge1[[#This Row],[Income]]&lt;=100000,"High", Merge1[[#This Row],[Income]]&gt;100000," Premium")</f>
        <v xml:space="preserve"> Premium</v>
      </c>
      <c r="AB1454" s="1" t="str" cm="1">
        <f t="array" ref="AB1454">_xlfn.IFS(Merge1[[#This Row],[Age]]&lt;= 28,"Gen Z", Merge1[[#This Row],[Age]]&lt;=44,"Millennials", Merge1[[#This Row],[Age]]&lt;=60,"Gen X", Merge1[[#This Row],[Age]]&gt;60,"Baby Boomers")</f>
        <v>Gen Z</v>
      </c>
      <c r="AC1454" s="1" t="str" cm="1">
        <f t="array" ref="AC1454">_xlfn.IFS(
    Merge1[[#This Row],[Balance]]&lt;=50000,"Low",
    Merge1[[#This Row],[Balance]]&lt;=200000,"Medium",
    Merge1[[#This Row],[Balance]]&gt;200000,"High"
)</f>
        <v>High</v>
      </c>
    </row>
    <row r="1455" spans="1:29" x14ac:dyDescent="0.25">
      <c r="A1455" s="1" t="s">
        <v>485</v>
      </c>
      <c r="B1455" s="1" t="s">
        <v>5960</v>
      </c>
      <c r="C1455" s="1" t="s">
        <v>5832</v>
      </c>
      <c r="D1455" s="2">
        <v>42545</v>
      </c>
      <c r="E1455">
        <v>469890</v>
      </c>
      <c r="F1455">
        <v>590</v>
      </c>
      <c r="G1455">
        <v>222364</v>
      </c>
      <c r="H1455" s="1" t="s">
        <v>5833</v>
      </c>
      <c r="I1455" s="1" t="s">
        <v>6283</v>
      </c>
      <c r="J1455" s="1" t="s">
        <v>6245</v>
      </c>
      <c r="K1455">
        <v>44</v>
      </c>
      <c r="L1455" s="1" t="s">
        <v>6246</v>
      </c>
      <c r="M1455" s="1" t="s">
        <v>6247</v>
      </c>
      <c r="N1455">
        <v>189269</v>
      </c>
      <c r="O1455" s="1" t="s">
        <v>6243</v>
      </c>
      <c r="P1455" s="2">
        <v>45414</v>
      </c>
      <c r="Q1455" s="2">
        <v>45588</v>
      </c>
      <c r="R1455" s="1" t="s">
        <v>6912</v>
      </c>
      <c r="S1455" s="1" t="s">
        <v>6917</v>
      </c>
      <c r="T1455" s="1" t="s">
        <v>28</v>
      </c>
      <c r="U1455">
        <v>1913</v>
      </c>
      <c r="V1455" s="1" t="s">
        <v>15</v>
      </c>
      <c r="W1455" s="1" t="s">
        <v>29</v>
      </c>
      <c r="X1455" s="2">
        <f t="shared" ca="1" si="22"/>
        <v>45937</v>
      </c>
      <c r="Y1455" s="1">
        <f ca="1">ROUND(YEARFRAC(Merge1[[#This Row],[Join_Date]],Merge1[[#This Row],[Today]], 3),0)</f>
        <v>1</v>
      </c>
      <c r="Z1455" s="1" t="str" cm="1">
        <f t="array" aca="1" ref="Z1455" ca="1">_xlfn.IFS(
   Merge1[[#This Row],[Customer Tenure]]&lt;=2,"New",
   Merge1[[#This Row],[Customer Tenure]]&lt;=5,"Emerging",
  Merge1[[#This Row],[Customer Tenure]]&lt;9,"Established",
   TRUE,"Loyal"
)</f>
        <v>New</v>
      </c>
      <c r="AA1455" s="1" t="str" cm="1">
        <f t="array" ref="AA1455">_xlfn.IFS(Merge1[[#This Row],[Income]]&lt;=30000,"Low",Merge1[[#This Row],[Income]]&lt;=60000,"Medium",Merge1[[#This Row],[Income]]&lt;=100000,"High", Merge1[[#This Row],[Income]]&gt;100000," Premium")</f>
        <v xml:space="preserve"> Premium</v>
      </c>
      <c r="AB1455" s="1" t="str" cm="1">
        <f t="array" ref="AB1455">_xlfn.IFS(Merge1[[#This Row],[Age]]&lt;= 28,"Gen Z", Merge1[[#This Row],[Age]]&lt;=44,"Millennials", Merge1[[#This Row],[Age]]&lt;=60,"Gen X", Merge1[[#This Row],[Age]]&gt;60,"Baby Boomers")</f>
        <v>Millennials</v>
      </c>
      <c r="AC1455" s="1" t="str" cm="1">
        <f t="array" ref="AC1455">_xlfn.IFS(
    Merge1[[#This Row],[Balance]]&lt;=50000,"Low",
    Merge1[[#This Row],[Balance]]&lt;=200000,"Medium",
    Merge1[[#This Row],[Balance]]&gt;200000,"High"
)</f>
        <v>High</v>
      </c>
    </row>
    <row r="1456" spans="1:29" x14ac:dyDescent="0.25">
      <c r="A1456" s="1" t="s">
        <v>660</v>
      </c>
      <c r="B1456" s="1" t="s">
        <v>6221</v>
      </c>
      <c r="C1456" s="1" t="s">
        <v>5842</v>
      </c>
      <c r="D1456" s="2">
        <v>45014</v>
      </c>
      <c r="E1456">
        <v>403551</v>
      </c>
      <c r="F1456">
        <v>828</v>
      </c>
      <c r="G1456">
        <v>0</v>
      </c>
      <c r="H1456" s="1" t="s">
        <v>5833</v>
      </c>
      <c r="I1456" s="1" t="s">
        <v>6468</v>
      </c>
      <c r="J1456" s="1" t="s">
        <v>6245</v>
      </c>
      <c r="K1456">
        <v>41</v>
      </c>
      <c r="L1456" s="1" t="s">
        <v>6260</v>
      </c>
      <c r="M1456" s="1" t="s">
        <v>6251</v>
      </c>
      <c r="N1456">
        <v>47083</v>
      </c>
      <c r="O1456" s="1" t="s">
        <v>6243</v>
      </c>
      <c r="P1456" s="2">
        <v>43046</v>
      </c>
      <c r="Q1456" s="2">
        <v>45290</v>
      </c>
      <c r="R1456" s="1" t="s">
        <v>6904</v>
      </c>
      <c r="S1456" s="1" t="s">
        <v>6905</v>
      </c>
      <c r="T1456" s="1" t="s">
        <v>14</v>
      </c>
      <c r="U1456">
        <v>7659</v>
      </c>
      <c r="V1456" s="1" t="s">
        <v>19</v>
      </c>
      <c r="W1456" s="1" t="s">
        <v>29</v>
      </c>
      <c r="X1456" s="2">
        <f t="shared" ca="1" si="22"/>
        <v>45937</v>
      </c>
      <c r="Y1456" s="1">
        <f ca="1">ROUND(YEARFRAC(Merge1[[#This Row],[Join_Date]],Merge1[[#This Row],[Today]], 3),0)</f>
        <v>8</v>
      </c>
      <c r="Z1456" s="1" t="str" cm="1">
        <f t="array" aca="1" ref="Z1456" ca="1">_xlfn.IFS(
   Merge1[[#This Row],[Customer Tenure]]&lt;=2,"New",
   Merge1[[#This Row],[Customer Tenure]]&lt;=5,"Emerging",
  Merge1[[#This Row],[Customer Tenure]]&lt;9,"Established",
   TRUE,"Loyal"
)</f>
        <v>Established</v>
      </c>
      <c r="AA1456" s="1" t="str" cm="1">
        <f t="array" ref="AA1456">_xlfn.IFS(Merge1[[#This Row],[Income]]&lt;=30000,"Low",Merge1[[#This Row],[Income]]&lt;=60000,"Medium",Merge1[[#This Row],[Income]]&lt;=100000,"High", Merge1[[#This Row],[Income]]&gt;100000," Premium")</f>
        <v>Medium</v>
      </c>
      <c r="AB1456" s="1" t="str" cm="1">
        <f t="array" ref="AB1456">_xlfn.IFS(Merge1[[#This Row],[Age]]&lt;= 28,"Gen Z", Merge1[[#This Row],[Age]]&lt;=44,"Millennials", Merge1[[#This Row],[Age]]&lt;=60,"Gen X", Merge1[[#This Row],[Age]]&gt;60,"Baby Boomers")</f>
        <v>Millennials</v>
      </c>
      <c r="AC1456" s="1" t="str" cm="1">
        <f t="array" ref="AC1456">_xlfn.IFS(
    Merge1[[#This Row],[Balance]]&lt;=50000,"Low",
    Merge1[[#This Row],[Balance]]&lt;=200000,"Medium",
    Merge1[[#This Row],[Balance]]&gt;200000,"High"
)</f>
        <v>High</v>
      </c>
    </row>
    <row r="1457" spans="1:29" x14ac:dyDescent="0.25">
      <c r="A1457" s="1" t="s">
        <v>1628</v>
      </c>
      <c r="B1457" s="1" t="s">
        <v>5888</v>
      </c>
      <c r="C1457" s="1" t="s">
        <v>5832</v>
      </c>
      <c r="D1457" s="2">
        <v>43453</v>
      </c>
      <c r="E1457">
        <v>97537</v>
      </c>
      <c r="F1457">
        <v>434</v>
      </c>
      <c r="G1457">
        <v>0</v>
      </c>
      <c r="H1457" s="1" t="s">
        <v>5833</v>
      </c>
      <c r="I1457" s="1" t="s">
        <v>6862</v>
      </c>
      <c r="J1457" s="1" t="s">
        <v>6245</v>
      </c>
      <c r="K1457">
        <v>63</v>
      </c>
      <c r="L1457" s="1" t="s">
        <v>6260</v>
      </c>
      <c r="M1457" s="1" t="s">
        <v>6257</v>
      </c>
      <c r="N1457">
        <v>21969</v>
      </c>
      <c r="O1457" s="1" t="s">
        <v>6248</v>
      </c>
      <c r="P1457" s="2">
        <v>45488</v>
      </c>
      <c r="Q1457" s="2">
        <v>45484</v>
      </c>
      <c r="R1457" s="1" t="s">
        <v>6891</v>
      </c>
      <c r="S1457" s="1" t="s">
        <v>6895</v>
      </c>
      <c r="T1457" s="1" t="s">
        <v>14</v>
      </c>
      <c r="U1457">
        <v>3580</v>
      </c>
      <c r="V1457" s="1" t="s">
        <v>19</v>
      </c>
      <c r="W1457" s="1" t="s">
        <v>16</v>
      </c>
      <c r="X1457" s="2">
        <f t="shared" ca="1" si="22"/>
        <v>45937</v>
      </c>
      <c r="Y1457" s="1">
        <f ca="1">ROUND(YEARFRAC(Merge1[[#This Row],[Join_Date]],Merge1[[#This Row],[Today]], 3),0)</f>
        <v>1</v>
      </c>
      <c r="Z1457" s="1" t="str" cm="1">
        <f t="array" aca="1" ref="Z1457" ca="1">_xlfn.IFS(
   Merge1[[#This Row],[Customer Tenure]]&lt;=2,"New",
   Merge1[[#This Row],[Customer Tenure]]&lt;=5,"Emerging",
  Merge1[[#This Row],[Customer Tenure]]&lt;9,"Established",
   TRUE,"Loyal"
)</f>
        <v>New</v>
      </c>
      <c r="AA1457" s="1" t="str" cm="1">
        <f t="array" ref="AA1457">_xlfn.IFS(Merge1[[#This Row],[Income]]&lt;=30000,"Low",Merge1[[#This Row],[Income]]&lt;=60000,"Medium",Merge1[[#This Row],[Income]]&lt;=100000,"High", Merge1[[#This Row],[Income]]&gt;100000," Premium")</f>
        <v>Low</v>
      </c>
      <c r="AB1457" s="1" t="str" cm="1">
        <f t="array" ref="AB1457">_xlfn.IFS(Merge1[[#This Row],[Age]]&lt;= 28,"Gen Z", Merge1[[#This Row],[Age]]&lt;=44,"Millennials", Merge1[[#This Row],[Age]]&lt;=60,"Gen X", Merge1[[#This Row],[Age]]&gt;60,"Baby Boomers")</f>
        <v>Baby Boomers</v>
      </c>
      <c r="AC1457" s="1" t="str" cm="1">
        <f t="array" ref="AC1457">_xlfn.IFS(
    Merge1[[#This Row],[Balance]]&lt;=50000,"Low",
    Merge1[[#This Row],[Balance]]&lt;=200000,"Medium",
    Merge1[[#This Row],[Balance]]&gt;200000,"High"
)</f>
        <v>Medium</v>
      </c>
    </row>
    <row r="1458" spans="1:29" x14ac:dyDescent="0.25">
      <c r="A1458" s="1" t="s">
        <v>545</v>
      </c>
      <c r="B1458" s="1" t="s">
        <v>5934</v>
      </c>
      <c r="C1458" s="1" t="s">
        <v>5832</v>
      </c>
      <c r="D1458" s="2">
        <v>45059</v>
      </c>
      <c r="E1458">
        <v>489887</v>
      </c>
      <c r="F1458">
        <v>418</v>
      </c>
      <c r="G1458">
        <v>0</v>
      </c>
      <c r="H1458" s="1" t="s">
        <v>5833</v>
      </c>
      <c r="I1458" s="1" t="s">
        <v>6359</v>
      </c>
      <c r="J1458" s="1" t="s">
        <v>6245</v>
      </c>
      <c r="K1458">
        <v>49</v>
      </c>
      <c r="L1458" s="1" t="s">
        <v>6260</v>
      </c>
      <c r="M1458" s="1" t="s">
        <v>6254</v>
      </c>
      <c r="N1458">
        <v>154092</v>
      </c>
      <c r="O1458" s="1" t="s">
        <v>6252</v>
      </c>
      <c r="P1458" s="2">
        <v>44288</v>
      </c>
      <c r="Q1458" s="2">
        <v>45436</v>
      </c>
      <c r="R1458" s="1" t="s">
        <v>6906</v>
      </c>
      <c r="S1458" s="1" t="s">
        <v>6918</v>
      </c>
      <c r="T1458" s="1" t="s">
        <v>23</v>
      </c>
      <c r="U1458">
        <v>5386</v>
      </c>
      <c r="V1458" s="1" t="s">
        <v>19</v>
      </c>
      <c r="W1458" s="1" t="s">
        <v>29</v>
      </c>
      <c r="X1458" s="2">
        <f t="shared" ca="1" si="22"/>
        <v>45937</v>
      </c>
      <c r="Y1458" s="1">
        <f ca="1">ROUND(YEARFRAC(Merge1[[#This Row],[Join_Date]],Merge1[[#This Row],[Today]], 3),0)</f>
        <v>5</v>
      </c>
      <c r="Z1458" s="1" t="str" cm="1">
        <f t="array" aca="1" ref="Z1458" ca="1">_xlfn.IFS(
   Merge1[[#This Row],[Customer Tenure]]&lt;=2,"New",
   Merge1[[#This Row],[Customer Tenure]]&lt;=5,"Emerging",
  Merge1[[#This Row],[Customer Tenure]]&lt;9,"Established",
   TRUE,"Loyal"
)</f>
        <v>Emerging</v>
      </c>
      <c r="AA1458" s="1" t="str" cm="1">
        <f t="array" ref="AA1458">_xlfn.IFS(Merge1[[#This Row],[Income]]&lt;=30000,"Low",Merge1[[#This Row],[Income]]&lt;=60000,"Medium",Merge1[[#This Row],[Income]]&lt;=100000,"High", Merge1[[#This Row],[Income]]&gt;100000," Premium")</f>
        <v xml:space="preserve"> Premium</v>
      </c>
      <c r="AB1458" s="1" t="str" cm="1">
        <f t="array" ref="AB1458">_xlfn.IFS(Merge1[[#This Row],[Age]]&lt;= 28,"Gen Z", Merge1[[#This Row],[Age]]&lt;=44,"Millennials", Merge1[[#This Row],[Age]]&lt;=60,"Gen X", Merge1[[#This Row],[Age]]&gt;60,"Baby Boomers")</f>
        <v>Gen X</v>
      </c>
      <c r="AC1458" s="1" t="str" cm="1">
        <f t="array" ref="AC1458">_xlfn.IFS(
    Merge1[[#This Row],[Balance]]&lt;=50000,"Low",
    Merge1[[#This Row],[Balance]]&lt;=200000,"Medium",
    Merge1[[#This Row],[Balance]]&gt;200000,"High"
)</f>
        <v>High</v>
      </c>
    </row>
    <row r="1459" spans="1:29" x14ac:dyDescent="0.25">
      <c r="A1459" s="1" t="s">
        <v>2032</v>
      </c>
      <c r="B1459" s="1" t="s">
        <v>5861</v>
      </c>
      <c r="C1459" s="1" t="s">
        <v>5842</v>
      </c>
      <c r="D1459" s="2">
        <v>43146</v>
      </c>
      <c r="E1459">
        <v>210124</v>
      </c>
      <c r="F1459">
        <v>523</v>
      </c>
      <c r="G1459">
        <v>0</v>
      </c>
      <c r="H1459" s="1" t="s">
        <v>5833</v>
      </c>
      <c r="I1459" s="1" t="s">
        <v>6839</v>
      </c>
      <c r="J1459" s="1" t="s">
        <v>6245</v>
      </c>
      <c r="K1459">
        <v>45</v>
      </c>
      <c r="L1459" s="1" t="s">
        <v>6246</v>
      </c>
      <c r="M1459" s="1" t="s">
        <v>6266</v>
      </c>
      <c r="N1459">
        <v>152311</v>
      </c>
      <c r="O1459" s="1" t="s">
        <v>6243</v>
      </c>
      <c r="P1459" s="2">
        <v>42411</v>
      </c>
      <c r="Q1459" s="2">
        <v>45847</v>
      </c>
      <c r="R1459" s="1" t="s">
        <v>6891</v>
      </c>
      <c r="S1459" s="1" t="s">
        <v>6892</v>
      </c>
      <c r="T1459" s="1" t="s">
        <v>14</v>
      </c>
      <c r="U1459">
        <v>52</v>
      </c>
      <c r="V1459" s="1" t="s">
        <v>24</v>
      </c>
      <c r="W1459" s="1" t="s">
        <v>25</v>
      </c>
      <c r="X1459" s="2">
        <f t="shared" ca="1" si="22"/>
        <v>45937</v>
      </c>
      <c r="Y1459" s="1">
        <f ca="1">ROUND(YEARFRAC(Merge1[[#This Row],[Join_Date]],Merge1[[#This Row],[Today]], 3),0)</f>
        <v>10</v>
      </c>
      <c r="Z1459" s="1" t="str" cm="1">
        <f t="array" aca="1" ref="Z1459" ca="1">_xlfn.IFS(
   Merge1[[#This Row],[Customer Tenure]]&lt;=2,"New",
   Merge1[[#This Row],[Customer Tenure]]&lt;=5,"Emerging",
  Merge1[[#This Row],[Customer Tenure]]&lt;9,"Established",
   TRUE,"Loyal"
)</f>
        <v>Loyal</v>
      </c>
      <c r="AA1459" s="1" t="str" cm="1">
        <f t="array" ref="AA1459">_xlfn.IFS(Merge1[[#This Row],[Income]]&lt;=30000,"Low",Merge1[[#This Row],[Income]]&lt;=60000,"Medium",Merge1[[#This Row],[Income]]&lt;=100000,"High", Merge1[[#This Row],[Income]]&gt;100000," Premium")</f>
        <v xml:space="preserve"> Premium</v>
      </c>
      <c r="AB1459" s="1" t="str" cm="1">
        <f t="array" ref="AB1459">_xlfn.IFS(Merge1[[#This Row],[Age]]&lt;= 28,"Gen Z", Merge1[[#This Row],[Age]]&lt;=44,"Millennials", Merge1[[#This Row],[Age]]&lt;=60,"Gen X", Merge1[[#This Row],[Age]]&gt;60,"Baby Boomers")</f>
        <v>Gen X</v>
      </c>
      <c r="AC1459" s="1" t="str" cm="1">
        <f t="array" ref="AC1459">_xlfn.IFS(
    Merge1[[#This Row],[Balance]]&lt;=50000,"Low",
    Merge1[[#This Row],[Balance]]&lt;=200000,"Medium",
    Merge1[[#This Row],[Balance]]&gt;200000,"High"
)</f>
        <v>High</v>
      </c>
    </row>
    <row r="1460" spans="1:29" x14ac:dyDescent="0.25">
      <c r="A1460" s="1" t="s">
        <v>1792</v>
      </c>
      <c r="B1460" s="1" t="s">
        <v>6125</v>
      </c>
      <c r="C1460" s="1" t="s">
        <v>5832</v>
      </c>
      <c r="D1460" s="2">
        <v>45521</v>
      </c>
      <c r="E1460">
        <v>438164</v>
      </c>
      <c r="F1460">
        <v>582</v>
      </c>
      <c r="G1460">
        <v>0</v>
      </c>
      <c r="H1460" s="1" t="s">
        <v>5850</v>
      </c>
      <c r="I1460" s="1" t="s">
        <v>6301</v>
      </c>
      <c r="J1460" s="1" t="s">
        <v>6245</v>
      </c>
      <c r="K1460">
        <v>59</v>
      </c>
      <c r="L1460" s="1" t="s">
        <v>6256</v>
      </c>
      <c r="M1460" s="1" t="s">
        <v>6257</v>
      </c>
      <c r="N1460">
        <v>66600</v>
      </c>
      <c r="O1460" s="1" t="s">
        <v>6248</v>
      </c>
      <c r="P1460" s="2">
        <v>44513</v>
      </c>
      <c r="Q1460" s="2">
        <v>45588</v>
      </c>
      <c r="R1460" s="1" t="s">
        <v>6912</v>
      </c>
      <c r="S1460" s="1" t="s">
        <v>6917</v>
      </c>
      <c r="T1460" s="1" t="s">
        <v>23</v>
      </c>
      <c r="U1460">
        <v>6395</v>
      </c>
      <c r="V1460" s="1" t="s">
        <v>10</v>
      </c>
      <c r="W1460" s="1" t="s">
        <v>20</v>
      </c>
      <c r="X1460" s="2">
        <f t="shared" ca="1" si="22"/>
        <v>45937</v>
      </c>
      <c r="Y1460" s="1">
        <f ca="1">ROUND(YEARFRAC(Merge1[[#This Row],[Join_Date]],Merge1[[#This Row],[Today]], 3),0)</f>
        <v>4</v>
      </c>
      <c r="Z1460" s="1" t="str" cm="1">
        <f t="array" aca="1" ref="Z1460" ca="1">_xlfn.IFS(
   Merge1[[#This Row],[Customer Tenure]]&lt;=2,"New",
   Merge1[[#This Row],[Customer Tenure]]&lt;=5,"Emerging",
  Merge1[[#This Row],[Customer Tenure]]&lt;9,"Established",
   TRUE,"Loyal"
)</f>
        <v>Emerging</v>
      </c>
      <c r="AA1460" s="1" t="str" cm="1">
        <f t="array" ref="AA1460">_xlfn.IFS(Merge1[[#This Row],[Income]]&lt;=30000,"Low",Merge1[[#This Row],[Income]]&lt;=60000,"Medium",Merge1[[#This Row],[Income]]&lt;=100000,"High", Merge1[[#This Row],[Income]]&gt;100000," Premium")</f>
        <v>High</v>
      </c>
      <c r="AB1460" s="1" t="str" cm="1">
        <f t="array" ref="AB1460">_xlfn.IFS(Merge1[[#This Row],[Age]]&lt;= 28,"Gen Z", Merge1[[#This Row],[Age]]&lt;=44,"Millennials", Merge1[[#This Row],[Age]]&lt;=60,"Gen X", Merge1[[#This Row],[Age]]&gt;60,"Baby Boomers")</f>
        <v>Gen X</v>
      </c>
      <c r="AC1460" s="1" t="str" cm="1">
        <f t="array" ref="AC1460">_xlfn.IFS(
    Merge1[[#This Row],[Balance]]&lt;=50000,"Low",
    Merge1[[#This Row],[Balance]]&lt;=200000,"Medium",
    Merge1[[#This Row],[Balance]]&gt;200000,"High"
)</f>
        <v>High</v>
      </c>
    </row>
    <row r="1461" spans="1:29" x14ac:dyDescent="0.25">
      <c r="A1461" s="1" t="s">
        <v>297</v>
      </c>
      <c r="B1461" s="1" t="s">
        <v>6061</v>
      </c>
      <c r="C1461" s="1" t="s">
        <v>5842</v>
      </c>
      <c r="D1461" s="2">
        <v>45267</v>
      </c>
      <c r="E1461">
        <v>247908</v>
      </c>
      <c r="F1461">
        <v>370</v>
      </c>
      <c r="G1461">
        <v>424972</v>
      </c>
      <c r="H1461" s="1" t="s">
        <v>5833</v>
      </c>
      <c r="I1461" s="1" t="s">
        <v>6583</v>
      </c>
      <c r="J1461" s="1" t="s">
        <v>6245</v>
      </c>
      <c r="K1461">
        <v>66</v>
      </c>
      <c r="L1461" s="1" t="s">
        <v>6246</v>
      </c>
      <c r="M1461" s="1" t="s">
        <v>6254</v>
      </c>
      <c r="N1461">
        <v>177215</v>
      </c>
      <c r="O1461" s="1" t="s">
        <v>6243</v>
      </c>
      <c r="P1461" s="2">
        <v>43819</v>
      </c>
      <c r="Q1461" s="2">
        <v>45301</v>
      </c>
      <c r="R1461" s="1" t="s">
        <v>6902</v>
      </c>
      <c r="S1461" s="1" t="s">
        <v>6903</v>
      </c>
      <c r="T1461" s="1" t="s">
        <v>23</v>
      </c>
      <c r="U1461">
        <v>1587</v>
      </c>
      <c r="V1461" s="1" t="s">
        <v>15</v>
      </c>
      <c r="W1461" s="1" t="s">
        <v>11</v>
      </c>
      <c r="X1461" s="2">
        <f t="shared" ca="1" si="22"/>
        <v>45937</v>
      </c>
      <c r="Y1461" s="1">
        <f ca="1">ROUND(YEARFRAC(Merge1[[#This Row],[Join_Date]],Merge1[[#This Row],[Today]], 3),0)</f>
        <v>6</v>
      </c>
      <c r="Z1461" s="1" t="str" cm="1">
        <f t="array" aca="1" ref="Z1461" ca="1">_xlfn.IFS(
   Merge1[[#This Row],[Customer Tenure]]&lt;=2,"New",
   Merge1[[#This Row],[Customer Tenure]]&lt;=5,"Emerging",
  Merge1[[#This Row],[Customer Tenure]]&lt;9,"Established",
   TRUE,"Loyal"
)</f>
        <v>Established</v>
      </c>
      <c r="AA1461" s="1" t="str" cm="1">
        <f t="array" ref="AA1461">_xlfn.IFS(Merge1[[#This Row],[Income]]&lt;=30000,"Low",Merge1[[#This Row],[Income]]&lt;=60000,"Medium",Merge1[[#This Row],[Income]]&lt;=100000,"High", Merge1[[#This Row],[Income]]&gt;100000," Premium")</f>
        <v xml:space="preserve"> Premium</v>
      </c>
      <c r="AB1461" s="1" t="str" cm="1">
        <f t="array" ref="AB1461">_xlfn.IFS(Merge1[[#This Row],[Age]]&lt;= 28,"Gen Z", Merge1[[#This Row],[Age]]&lt;=44,"Millennials", Merge1[[#This Row],[Age]]&lt;=60,"Gen X", Merge1[[#This Row],[Age]]&gt;60,"Baby Boomers")</f>
        <v>Baby Boomers</v>
      </c>
      <c r="AC1461" s="1" t="str" cm="1">
        <f t="array" ref="AC1461">_xlfn.IFS(
    Merge1[[#This Row],[Balance]]&lt;=50000,"Low",
    Merge1[[#This Row],[Balance]]&lt;=200000,"Medium",
    Merge1[[#This Row],[Balance]]&gt;200000,"High"
)</f>
        <v>High</v>
      </c>
    </row>
    <row r="1462" spans="1:29" x14ac:dyDescent="0.25">
      <c r="A1462" s="1" t="s">
        <v>2150</v>
      </c>
      <c r="B1462" s="1" t="s">
        <v>5979</v>
      </c>
      <c r="C1462" s="1" t="s">
        <v>5842</v>
      </c>
      <c r="D1462" s="2">
        <v>43795</v>
      </c>
      <c r="E1462">
        <v>478141</v>
      </c>
      <c r="F1462">
        <v>836</v>
      </c>
      <c r="G1462">
        <v>0</v>
      </c>
      <c r="H1462" s="1" t="s">
        <v>5838</v>
      </c>
      <c r="I1462" s="1" t="s">
        <v>6455</v>
      </c>
      <c r="J1462" s="1" t="s">
        <v>6245</v>
      </c>
      <c r="K1462">
        <v>48</v>
      </c>
      <c r="L1462" s="1" t="s">
        <v>6246</v>
      </c>
      <c r="M1462" s="1" t="s">
        <v>6254</v>
      </c>
      <c r="N1462">
        <v>87889</v>
      </c>
      <c r="O1462" s="1" t="s">
        <v>6243</v>
      </c>
      <c r="P1462" s="2">
        <v>45172</v>
      </c>
      <c r="Q1462" s="2">
        <v>45475</v>
      </c>
      <c r="R1462" s="1" t="s">
        <v>6891</v>
      </c>
      <c r="S1462" s="1" t="s">
        <v>6895</v>
      </c>
      <c r="T1462" s="1" t="s">
        <v>23</v>
      </c>
      <c r="U1462">
        <v>6075</v>
      </c>
      <c r="V1462" s="1" t="s">
        <v>10</v>
      </c>
      <c r="W1462" s="1" t="s">
        <v>106</v>
      </c>
      <c r="X1462" s="2">
        <f t="shared" ca="1" si="22"/>
        <v>45937</v>
      </c>
      <c r="Y1462" s="1">
        <f ca="1">ROUND(YEARFRAC(Merge1[[#This Row],[Join_Date]],Merge1[[#This Row],[Today]], 3),0)</f>
        <v>2</v>
      </c>
      <c r="Z1462" s="1" t="str" cm="1">
        <f t="array" aca="1" ref="Z1462" ca="1">_xlfn.IFS(
   Merge1[[#This Row],[Customer Tenure]]&lt;=2,"New",
   Merge1[[#This Row],[Customer Tenure]]&lt;=5,"Emerging",
  Merge1[[#This Row],[Customer Tenure]]&lt;9,"Established",
   TRUE,"Loyal"
)</f>
        <v>New</v>
      </c>
      <c r="AA1462" s="1" t="str" cm="1">
        <f t="array" ref="AA1462">_xlfn.IFS(Merge1[[#This Row],[Income]]&lt;=30000,"Low",Merge1[[#This Row],[Income]]&lt;=60000,"Medium",Merge1[[#This Row],[Income]]&lt;=100000,"High", Merge1[[#This Row],[Income]]&gt;100000," Premium")</f>
        <v>High</v>
      </c>
      <c r="AB1462" s="1" t="str" cm="1">
        <f t="array" ref="AB1462">_xlfn.IFS(Merge1[[#This Row],[Age]]&lt;= 28,"Gen Z", Merge1[[#This Row],[Age]]&lt;=44,"Millennials", Merge1[[#This Row],[Age]]&lt;=60,"Gen X", Merge1[[#This Row],[Age]]&gt;60,"Baby Boomers")</f>
        <v>Gen X</v>
      </c>
      <c r="AC1462" s="1" t="str" cm="1">
        <f t="array" ref="AC1462">_xlfn.IFS(
    Merge1[[#This Row],[Balance]]&lt;=50000,"Low",
    Merge1[[#This Row],[Balance]]&lt;=200000,"Medium",
    Merge1[[#This Row],[Balance]]&gt;200000,"High"
)</f>
        <v>High</v>
      </c>
    </row>
    <row r="1463" spans="1:29" x14ac:dyDescent="0.25">
      <c r="A1463" s="1" t="s">
        <v>963</v>
      </c>
      <c r="B1463" s="1" t="s">
        <v>6061</v>
      </c>
      <c r="C1463" s="1" t="s">
        <v>5832</v>
      </c>
      <c r="D1463" s="2">
        <v>45641</v>
      </c>
      <c r="E1463">
        <v>148961</v>
      </c>
      <c r="F1463">
        <v>470</v>
      </c>
      <c r="G1463">
        <v>437348</v>
      </c>
      <c r="H1463" s="1" t="s">
        <v>5833</v>
      </c>
      <c r="I1463" s="1" t="s">
        <v>6583</v>
      </c>
      <c r="J1463" s="1" t="s">
        <v>6245</v>
      </c>
      <c r="K1463">
        <v>66</v>
      </c>
      <c r="L1463" s="1" t="s">
        <v>6246</v>
      </c>
      <c r="M1463" s="1" t="s">
        <v>6254</v>
      </c>
      <c r="N1463">
        <v>177215</v>
      </c>
      <c r="O1463" s="1" t="s">
        <v>6243</v>
      </c>
      <c r="P1463" s="2">
        <v>43819</v>
      </c>
      <c r="Q1463" s="2">
        <v>45519</v>
      </c>
      <c r="R1463" s="1" t="s">
        <v>6889</v>
      </c>
      <c r="S1463" s="1" t="s">
        <v>6890</v>
      </c>
      <c r="T1463" s="1" t="s">
        <v>28</v>
      </c>
      <c r="U1463">
        <v>5895</v>
      </c>
      <c r="V1463" s="1" t="s">
        <v>10</v>
      </c>
      <c r="W1463" s="1" t="s">
        <v>16</v>
      </c>
      <c r="X1463" s="2">
        <f t="shared" ca="1" si="22"/>
        <v>45937</v>
      </c>
      <c r="Y1463" s="1">
        <f ca="1">ROUND(YEARFRAC(Merge1[[#This Row],[Join_Date]],Merge1[[#This Row],[Today]], 3),0)</f>
        <v>6</v>
      </c>
      <c r="Z1463" s="1" t="str" cm="1">
        <f t="array" aca="1" ref="Z1463" ca="1">_xlfn.IFS(
   Merge1[[#This Row],[Customer Tenure]]&lt;=2,"New",
   Merge1[[#This Row],[Customer Tenure]]&lt;=5,"Emerging",
  Merge1[[#This Row],[Customer Tenure]]&lt;9,"Established",
   TRUE,"Loyal"
)</f>
        <v>Established</v>
      </c>
      <c r="AA1463" s="1" t="str" cm="1">
        <f t="array" ref="AA1463">_xlfn.IFS(Merge1[[#This Row],[Income]]&lt;=30000,"Low",Merge1[[#This Row],[Income]]&lt;=60000,"Medium",Merge1[[#This Row],[Income]]&lt;=100000,"High", Merge1[[#This Row],[Income]]&gt;100000," Premium")</f>
        <v xml:space="preserve"> Premium</v>
      </c>
      <c r="AB1463" s="1" t="str" cm="1">
        <f t="array" ref="AB1463">_xlfn.IFS(Merge1[[#This Row],[Age]]&lt;= 28,"Gen Z", Merge1[[#This Row],[Age]]&lt;=44,"Millennials", Merge1[[#This Row],[Age]]&lt;=60,"Gen X", Merge1[[#This Row],[Age]]&gt;60,"Baby Boomers")</f>
        <v>Baby Boomers</v>
      </c>
      <c r="AC1463" s="1" t="str" cm="1">
        <f t="array" ref="AC1463">_xlfn.IFS(
    Merge1[[#This Row],[Balance]]&lt;=50000,"Low",
    Merge1[[#This Row],[Balance]]&lt;=200000,"Medium",
    Merge1[[#This Row],[Balance]]&gt;200000,"High"
)</f>
        <v>Medium</v>
      </c>
    </row>
    <row r="1464" spans="1:29" x14ac:dyDescent="0.25">
      <c r="A1464" s="1" t="s">
        <v>1236</v>
      </c>
      <c r="B1464" s="1" t="s">
        <v>6202</v>
      </c>
      <c r="C1464" s="1" t="s">
        <v>5835</v>
      </c>
      <c r="D1464" s="2">
        <v>42914</v>
      </c>
      <c r="E1464">
        <v>321690</v>
      </c>
      <c r="F1464">
        <v>747</v>
      </c>
      <c r="G1464">
        <v>366484</v>
      </c>
      <c r="H1464" s="1" t="s">
        <v>5833</v>
      </c>
      <c r="I1464" s="1" t="s">
        <v>6421</v>
      </c>
      <c r="J1464" s="1" t="s">
        <v>6240</v>
      </c>
      <c r="K1464">
        <v>74</v>
      </c>
      <c r="L1464" s="1" t="s">
        <v>6260</v>
      </c>
      <c r="M1464" s="1" t="s">
        <v>6257</v>
      </c>
      <c r="N1464">
        <v>148232</v>
      </c>
      <c r="O1464" s="1" t="s">
        <v>6248</v>
      </c>
      <c r="P1464" s="2">
        <v>45439</v>
      </c>
      <c r="Q1464" s="2">
        <v>45779</v>
      </c>
      <c r="R1464" s="1" t="s">
        <v>6906</v>
      </c>
      <c r="S1464" s="1" t="s">
        <v>6907</v>
      </c>
      <c r="T1464" s="1" t="s">
        <v>9</v>
      </c>
      <c r="U1464">
        <v>8586</v>
      </c>
      <c r="V1464" s="1" t="s">
        <v>10</v>
      </c>
      <c r="W1464" s="1" t="s">
        <v>16</v>
      </c>
      <c r="X1464" s="2">
        <f t="shared" ca="1" si="22"/>
        <v>45937</v>
      </c>
      <c r="Y1464" s="1">
        <f ca="1">ROUND(YEARFRAC(Merge1[[#This Row],[Join_Date]],Merge1[[#This Row],[Today]], 3),0)</f>
        <v>1</v>
      </c>
      <c r="Z1464" s="1" t="str" cm="1">
        <f t="array" aca="1" ref="Z1464" ca="1">_xlfn.IFS(
   Merge1[[#This Row],[Customer Tenure]]&lt;=2,"New",
   Merge1[[#This Row],[Customer Tenure]]&lt;=5,"Emerging",
  Merge1[[#This Row],[Customer Tenure]]&lt;9,"Established",
   TRUE,"Loyal"
)</f>
        <v>New</v>
      </c>
      <c r="AA1464" s="1" t="str" cm="1">
        <f t="array" ref="AA1464">_xlfn.IFS(Merge1[[#This Row],[Income]]&lt;=30000,"Low",Merge1[[#This Row],[Income]]&lt;=60000,"Medium",Merge1[[#This Row],[Income]]&lt;=100000,"High", Merge1[[#This Row],[Income]]&gt;100000," Premium")</f>
        <v xml:space="preserve"> Premium</v>
      </c>
      <c r="AB1464" s="1" t="str" cm="1">
        <f t="array" ref="AB1464">_xlfn.IFS(Merge1[[#This Row],[Age]]&lt;= 28,"Gen Z", Merge1[[#This Row],[Age]]&lt;=44,"Millennials", Merge1[[#This Row],[Age]]&lt;=60,"Gen X", Merge1[[#This Row],[Age]]&gt;60,"Baby Boomers")</f>
        <v>Baby Boomers</v>
      </c>
      <c r="AC1464" s="1" t="str" cm="1">
        <f t="array" ref="AC1464">_xlfn.IFS(
    Merge1[[#This Row],[Balance]]&lt;=50000,"Low",
    Merge1[[#This Row],[Balance]]&lt;=200000,"Medium",
    Merge1[[#This Row],[Balance]]&gt;200000,"High"
)</f>
        <v>High</v>
      </c>
    </row>
    <row r="1465" spans="1:29" x14ac:dyDescent="0.25">
      <c r="A1465" s="1" t="s">
        <v>2154</v>
      </c>
      <c r="B1465" s="1" t="s">
        <v>6081</v>
      </c>
      <c r="C1465" s="1" t="s">
        <v>5842</v>
      </c>
      <c r="D1465" s="2">
        <v>44803</v>
      </c>
      <c r="E1465">
        <v>483007</v>
      </c>
      <c r="F1465">
        <v>445</v>
      </c>
      <c r="G1465">
        <v>0</v>
      </c>
      <c r="H1465" s="1" t="s">
        <v>5833</v>
      </c>
      <c r="I1465" s="1" t="s">
        <v>6836</v>
      </c>
      <c r="J1465" s="1" t="s">
        <v>6245</v>
      </c>
      <c r="K1465">
        <v>65</v>
      </c>
      <c r="L1465" s="1" t="s">
        <v>6260</v>
      </c>
      <c r="M1465" s="1" t="s">
        <v>6247</v>
      </c>
      <c r="N1465">
        <v>139273</v>
      </c>
      <c r="O1465" s="1" t="s">
        <v>6248</v>
      </c>
      <c r="P1465" s="2">
        <v>42602</v>
      </c>
      <c r="Q1465" s="2">
        <v>45284</v>
      </c>
      <c r="R1465" s="1" t="s">
        <v>6904</v>
      </c>
      <c r="S1465" s="1" t="s">
        <v>6905</v>
      </c>
      <c r="T1465" s="1" t="s">
        <v>23</v>
      </c>
      <c r="U1465">
        <v>3587</v>
      </c>
      <c r="V1465" s="1" t="s">
        <v>24</v>
      </c>
      <c r="W1465" s="1" t="s">
        <v>50</v>
      </c>
      <c r="X1465" s="2">
        <f t="shared" ca="1" si="22"/>
        <v>45937</v>
      </c>
      <c r="Y1465" s="1">
        <f ca="1">ROUND(YEARFRAC(Merge1[[#This Row],[Join_Date]],Merge1[[#This Row],[Today]], 3),0)</f>
        <v>9</v>
      </c>
      <c r="Z1465" s="1" t="str" cm="1">
        <f t="array" aca="1" ref="Z1465" ca="1">_xlfn.IFS(
   Merge1[[#This Row],[Customer Tenure]]&lt;=2,"New",
   Merge1[[#This Row],[Customer Tenure]]&lt;=5,"Emerging",
  Merge1[[#This Row],[Customer Tenure]]&lt;9,"Established",
   TRUE,"Loyal"
)</f>
        <v>Loyal</v>
      </c>
      <c r="AA1465" s="1" t="str" cm="1">
        <f t="array" ref="AA1465">_xlfn.IFS(Merge1[[#This Row],[Income]]&lt;=30000,"Low",Merge1[[#This Row],[Income]]&lt;=60000,"Medium",Merge1[[#This Row],[Income]]&lt;=100000,"High", Merge1[[#This Row],[Income]]&gt;100000," Premium")</f>
        <v xml:space="preserve"> Premium</v>
      </c>
      <c r="AB1465" s="1" t="str" cm="1">
        <f t="array" ref="AB1465">_xlfn.IFS(Merge1[[#This Row],[Age]]&lt;= 28,"Gen Z", Merge1[[#This Row],[Age]]&lt;=44,"Millennials", Merge1[[#This Row],[Age]]&lt;=60,"Gen X", Merge1[[#This Row],[Age]]&gt;60,"Baby Boomers")</f>
        <v>Baby Boomers</v>
      </c>
      <c r="AC1465" s="1" t="str" cm="1">
        <f t="array" ref="AC1465">_xlfn.IFS(
    Merge1[[#This Row],[Balance]]&lt;=50000,"Low",
    Merge1[[#This Row],[Balance]]&lt;=200000,"Medium",
    Merge1[[#This Row],[Balance]]&gt;200000,"High"
)</f>
        <v>High</v>
      </c>
    </row>
    <row r="1466" spans="1:29" x14ac:dyDescent="0.25">
      <c r="A1466" s="1" t="s">
        <v>272</v>
      </c>
      <c r="B1466" s="1" t="s">
        <v>6229</v>
      </c>
      <c r="C1466" s="1" t="s">
        <v>5842</v>
      </c>
      <c r="D1466" s="2">
        <v>45174</v>
      </c>
      <c r="E1466">
        <v>421234</v>
      </c>
      <c r="F1466">
        <v>704</v>
      </c>
      <c r="G1466">
        <v>0</v>
      </c>
      <c r="H1466" s="1" t="s">
        <v>5838</v>
      </c>
      <c r="I1466" s="1" t="s">
        <v>6663</v>
      </c>
      <c r="J1466" s="1" t="s">
        <v>6240</v>
      </c>
      <c r="K1466">
        <v>65</v>
      </c>
      <c r="L1466" s="1" t="s">
        <v>6260</v>
      </c>
      <c r="M1466" s="1" t="s">
        <v>6247</v>
      </c>
      <c r="N1466">
        <v>179033</v>
      </c>
      <c r="O1466" s="1" t="s">
        <v>6243</v>
      </c>
      <c r="P1466" s="2">
        <v>43776</v>
      </c>
      <c r="Q1466" s="2">
        <v>45564</v>
      </c>
      <c r="R1466" s="1" t="s">
        <v>6897</v>
      </c>
      <c r="S1466" s="1" t="s">
        <v>6898</v>
      </c>
      <c r="T1466" s="1" t="s">
        <v>14</v>
      </c>
      <c r="U1466">
        <v>3248</v>
      </c>
      <c r="V1466" s="1" t="s">
        <v>19</v>
      </c>
      <c r="W1466" s="1" t="s">
        <v>55</v>
      </c>
      <c r="X1466" s="2">
        <f t="shared" ca="1" si="22"/>
        <v>45937</v>
      </c>
      <c r="Y1466" s="1">
        <f ca="1">ROUND(YEARFRAC(Merge1[[#This Row],[Join_Date]],Merge1[[#This Row],[Today]], 3),0)</f>
        <v>6</v>
      </c>
      <c r="Z1466" s="1" t="str" cm="1">
        <f t="array" aca="1" ref="Z1466" ca="1">_xlfn.IFS(
   Merge1[[#This Row],[Customer Tenure]]&lt;=2,"New",
   Merge1[[#This Row],[Customer Tenure]]&lt;=5,"Emerging",
  Merge1[[#This Row],[Customer Tenure]]&lt;9,"Established",
   TRUE,"Loyal"
)</f>
        <v>Established</v>
      </c>
      <c r="AA1466" s="1" t="str" cm="1">
        <f t="array" ref="AA1466">_xlfn.IFS(Merge1[[#This Row],[Income]]&lt;=30000,"Low",Merge1[[#This Row],[Income]]&lt;=60000,"Medium",Merge1[[#This Row],[Income]]&lt;=100000,"High", Merge1[[#This Row],[Income]]&gt;100000," Premium")</f>
        <v xml:space="preserve"> Premium</v>
      </c>
      <c r="AB1466" s="1" t="str" cm="1">
        <f t="array" ref="AB1466">_xlfn.IFS(Merge1[[#This Row],[Age]]&lt;= 28,"Gen Z", Merge1[[#This Row],[Age]]&lt;=44,"Millennials", Merge1[[#This Row],[Age]]&lt;=60,"Gen X", Merge1[[#This Row],[Age]]&gt;60,"Baby Boomers")</f>
        <v>Baby Boomers</v>
      </c>
      <c r="AC1466" s="1" t="str" cm="1">
        <f t="array" ref="AC1466">_xlfn.IFS(
    Merge1[[#This Row],[Balance]]&lt;=50000,"Low",
    Merge1[[#This Row],[Balance]]&lt;=200000,"Medium",
    Merge1[[#This Row],[Balance]]&gt;200000,"High"
)</f>
        <v>High</v>
      </c>
    </row>
    <row r="1467" spans="1:29" x14ac:dyDescent="0.25">
      <c r="A1467" s="1" t="s">
        <v>2065</v>
      </c>
      <c r="B1467" s="1" t="s">
        <v>5855</v>
      </c>
      <c r="C1467" s="1" t="s">
        <v>5842</v>
      </c>
      <c r="D1467" s="2">
        <v>44007</v>
      </c>
      <c r="E1467">
        <v>344126</v>
      </c>
      <c r="F1467">
        <v>526</v>
      </c>
      <c r="G1467">
        <v>0</v>
      </c>
      <c r="H1467" s="1" t="s">
        <v>5833</v>
      </c>
      <c r="I1467" s="1" t="s">
        <v>6466</v>
      </c>
      <c r="J1467" s="1" t="s">
        <v>6240</v>
      </c>
      <c r="K1467">
        <v>21</v>
      </c>
      <c r="L1467" s="1" t="s">
        <v>6260</v>
      </c>
      <c r="M1467" s="1" t="s">
        <v>6247</v>
      </c>
      <c r="N1467">
        <v>172499</v>
      </c>
      <c r="O1467" s="1" t="s">
        <v>6248</v>
      </c>
      <c r="P1467" s="2">
        <v>44501</v>
      </c>
      <c r="Q1467" s="2">
        <v>45530</v>
      </c>
      <c r="R1467" s="1" t="s">
        <v>6889</v>
      </c>
      <c r="S1467" s="1" t="s">
        <v>6890</v>
      </c>
      <c r="T1467" s="1" t="s">
        <v>14</v>
      </c>
      <c r="U1467">
        <v>5254</v>
      </c>
      <c r="V1467" s="1" t="s">
        <v>15</v>
      </c>
      <c r="W1467" s="1" t="s">
        <v>55</v>
      </c>
      <c r="X1467" s="2">
        <f t="shared" ca="1" si="22"/>
        <v>45937</v>
      </c>
      <c r="Y1467" s="1">
        <f ca="1">ROUND(YEARFRAC(Merge1[[#This Row],[Join_Date]],Merge1[[#This Row],[Today]], 3),0)</f>
        <v>4</v>
      </c>
      <c r="Z1467" s="1" t="str" cm="1">
        <f t="array" aca="1" ref="Z1467" ca="1">_xlfn.IFS(
   Merge1[[#This Row],[Customer Tenure]]&lt;=2,"New",
   Merge1[[#This Row],[Customer Tenure]]&lt;=5,"Emerging",
  Merge1[[#This Row],[Customer Tenure]]&lt;9,"Established",
   TRUE,"Loyal"
)</f>
        <v>Emerging</v>
      </c>
      <c r="AA1467" s="1" t="str" cm="1">
        <f t="array" ref="AA1467">_xlfn.IFS(Merge1[[#This Row],[Income]]&lt;=30000,"Low",Merge1[[#This Row],[Income]]&lt;=60000,"Medium",Merge1[[#This Row],[Income]]&lt;=100000,"High", Merge1[[#This Row],[Income]]&gt;100000," Premium")</f>
        <v xml:space="preserve"> Premium</v>
      </c>
      <c r="AB1467" s="1" t="str" cm="1">
        <f t="array" ref="AB1467">_xlfn.IFS(Merge1[[#This Row],[Age]]&lt;= 28,"Gen Z", Merge1[[#This Row],[Age]]&lt;=44,"Millennials", Merge1[[#This Row],[Age]]&lt;=60,"Gen X", Merge1[[#This Row],[Age]]&gt;60,"Baby Boomers")</f>
        <v>Gen Z</v>
      </c>
      <c r="AC1467" s="1" t="str" cm="1">
        <f t="array" ref="AC1467">_xlfn.IFS(
    Merge1[[#This Row],[Balance]]&lt;=50000,"Low",
    Merge1[[#This Row],[Balance]]&lt;=200000,"Medium",
    Merge1[[#This Row],[Balance]]&gt;200000,"High"
)</f>
        <v>High</v>
      </c>
    </row>
    <row r="1468" spans="1:29" x14ac:dyDescent="0.25">
      <c r="A1468" s="1" t="s">
        <v>875</v>
      </c>
      <c r="B1468" s="1" t="s">
        <v>5878</v>
      </c>
      <c r="C1468" s="1" t="s">
        <v>5832</v>
      </c>
      <c r="D1468" s="2">
        <v>42460</v>
      </c>
      <c r="E1468">
        <v>329317</v>
      </c>
      <c r="F1468">
        <v>721</v>
      </c>
      <c r="G1468">
        <v>0</v>
      </c>
      <c r="H1468" s="1" t="s">
        <v>5833</v>
      </c>
      <c r="I1468" s="1" t="s">
        <v>6833</v>
      </c>
      <c r="J1468" s="1" t="s">
        <v>6240</v>
      </c>
      <c r="K1468">
        <v>52</v>
      </c>
      <c r="L1468" s="1" t="s">
        <v>6256</v>
      </c>
      <c r="M1468" s="1" t="s">
        <v>6254</v>
      </c>
      <c r="N1468">
        <v>84178</v>
      </c>
      <c r="O1468" s="1" t="s">
        <v>6252</v>
      </c>
      <c r="P1468" s="2">
        <v>44123</v>
      </c>
      <c r="Q1468" s="2">
        <v>45764</v>
      </c>
      <c r="R1468" s="1" t="s">
        <v>6893</v>
      </c>
      <c r="S1468" s="1" t="s">
        <v>6894</v>
      </c>
      <c r="T1468" s="1" t="s">
        <v>23</v>
      </c>
      <c r="U1468">
        <v>9898</v>
      </c>
      <c r="V1468" s="1" t="s">
        <v>10</v>
      </c>
      <c r="W1468" s="1" t="s">
        <v>29</v>
      </c>
      <c r="X1468" s="2">
        <f t="shared" ca="1" si="22"/>
        <v>45937</v>
      </c>
      <c r="Y1468" s="1">
        <f ca="1">ROUND(YEARFRAC(Merge1[[#This Row],[Join_Date]],Merge1[[#This Row],[Today]], 3),0)</f>
        <v>5</v>
      </c>
      <c r="Z1468" s="1" t="str" cm="1">
        <f t="array" aca="1" ref="Z1468" ca="1">_xlfn.IFS(
   Merge1[[#This Row],[Customer Tenure]]&lt;=2,"New",
   Merge1[[#This Row],[Customer Tenure]]&lt;=5,"Emerging",
  Merge1[[#This Row],[Customer Tenure]]&lt;9,"Established",
   TRUE,"Loyal"
)</f>
        <v>Emerging</v>
      </c>
      <c r="AA1468" s="1" t="str" cm="1">
        <f t="array" ref="AA1468">_xlfn.IFS(Merge1[[#This Row],[Income]]&lt;=30000,"Low",Merge1[[#This Row],[Income]]&lt;=60000,"Medium",Merge1[[#This Row],[Income]]&lt;=100000,"High", Merge1[[#This Row],[Income]]&gt;100000," Premium")</f>
        <v>High</v>
      </c>
      <c r="AB1468" s="1" t="str" cm="1">
        <f t="array" ref="AB1468">_xlfn.IFS(Merge1[[#This Row],[Age]]&lt;= 28,"Gen Z", Merge1[[#This Row],[Age]]&lt;=44,"Millennials", Merge1[[#This Row],[Age]]&lt;=60,"Gen X", Merge1[[#This Row],[Age]]&gt;60,"Baby Boomers")</f>
        <v>Gen X</v>
      </c>
      <c r="AC1468" s="1" t="str" cm="1">
        <f t="array" ref="AC1468">_xlfn.IFS(
    Merge1[[#This Row],[Balance]]&lt;=50000,"Low",
    Merge1[[#This Row],[Balance]]&lt;=200000,"Medium",
    Merge1[[#This Row],[Balance]]&gt;200000,"High"
)</f>
        <v>High</v>
      </c>
    </row>
    <row r="1469" spans="1:29" x14ac:dyDescent="0.25">
      <c r="A1469" s="1" t="s">
        <v>2159</v>
      </c>
      <c r="B1469" s="1" t="s">
        <v>5916</v>
      </c>
      <c r="C1469" s="1" t="s">
        <v>5832</v>
      </c>
      <c r="D1469" s="2">
        <v>44134</v>
      </c>
      <c r="E1469">
        <v>372251</v>
      </c>
      <c r="F1469">
        <v>404</v>
      </c>
      <c r="G1469">
        <v>170837</v>
      </c>
      <c r="H1469" s="1" t="s">
        <v>5838</v>
      </c>
      <c r="I1469" s="1" t="s">
        <v>6342</v>
      </c>
      <c r="J1469" s="1" t="s">
        <v>6245</v>
      </c>
      <c r="K1469">
        <v>32</v>
      </c>
      <c r="L1469" s="1" t="s">
        <v>6246</v>
      </c>
      <c r="M1469" s="1" t="s">
        <v>6242</v>
      </c>
      <c r="N1469">
        <v>70106</v>
      </c>
      <c r="O1469" s="1" t="s">
        <v>6243</v>
      </c>
      <c r="P1469" s="2">
        <v>45477</v>
      </c>
      <c r="Q1469" s="2">
        <v>45444</v>
      </c>
      <c r="R1469" s="1" t="s">
        <v>6883</v>
      </c>
      <c r="S1469" s="1" t="s">
        <v>6884</v>
      </c>
      <c r="T1469" s="1" t="s">
        <v>23</v>
      </c>
      <c r="U1469">
        <v>2144</v>
      </c>
      <c r="V1469" s="1" t="s">
        <v>19</v>
      </c>
      <c r="W1469" s="1" t="s">
        <v>16</v>
      </c>
      <c r="X1469" s="2">
        <f t="shared" ca="1" si="22"/>
        <v>45937</v>
      </c>
      <c r="Y1469" s="1">
        <f ca="1">ROUND(YEARFRAC(Merge1[[#This Row],[Join_Date]],Merge1[[#This Row],[Today]], 3),0)</f>
        <v>1</v>
      </c>
      <c r="Z1469" s="1" t="str" cm="1">
        <f t="array" aca="1" ref="Z1469" ca="1">_xlfn.IFS(
   Merge1[[#This Row],[Customer Tenure]]&lt;=2,"New",
   Merge1[[#This Row],[Customer Tenure]]&lt;=5,"Emerging",
  Merge1[[#This Row],[Customer Tenure]]&lt;9,"Established",
   TRUE,"Loyal"
)</f>
        <v>New</v>
      </c>
      <c r="AA1469" s="1" t="str" cm="1">
        <f t="array" ref="AA1469">_xlfn.IFS(Merge1[[#This Row],[Income]]&lt;=30000,"Low",Merge1[[#This Row],[Income]]&lt;=60000,"Medium",Merge1[[#This Row],[Income]]&lt;=100000,"High", Merge1[[#This Row],[Income]]&gt;100000," Premium")</f>
        <v>High</v>
      </c>
      <c r="AB1469" s="1" t="str" cm="1">
        <f t="array" ref="AB1469">_xlfn.IFS(Merge1[[#This Row],[Age]]&lt;= 28,"Gen Z", Merge1[[#This Row],[Age]]&lt;=44,"Millennials", Merge1[[#This Row],[Age]]&lt;=60,"Gen X", Merge1[[#This Row],[Age]]&gt;60,"Baby Boomers")</f>
        <v>Millennials</v>
      </c>
      <c r="AC1469" s="1" t="str" cm="1">
        <f t="array" ref="AC1469">_xlfn.IFS(
    Merge1[[#This Row],[Balance]]&lt;=50000,"Low",
    Merge1[[#This Row],[Balance]]&lt;=200000,"Medium",
    Merge1[[#This Row],[Balance]]&gt;200000,"High"
)</f>
        <v>High</v>
      </c>
    </row>
    <row r="1470" spans="1:29" x14ac:dyDescent="0.25">
      <c r="A1470" s="1" t="s">
        <v>1822</v>
      </c>
      <c r="B1470" s="1" t="s">
        <v>6097</v>
      </c>
      <c r="C1470" s="1" t="s">
        <v>5842</v>
      </c>
      <c r="D1470" s="2">
        <v>43396</v>
      </c>
      <c r="E1470">
        <v>232892</v>
      </c>
      <c r="F1470">
        <v>532</v>
      </c>
      <c r="G1470">
        <v>0</v>
      </c>
      <c r="H1470" s="1" t="s">
        <v>5833</v>
      </c>
      <c r="I1470" s="1" t="s">
        <v>6289</v>
      </c>
      <c r="J1470" s="1" t="s">
        <v>6245</v>
      </c>
      <c r="K1470">
        <v>34</v>
      </c>
      <c r="L1470" s="1" t="s">
        <v>6241</v>
      </c>
      <c r="M1470" s="1" t="s">
        <v>6257</v>
      </c>
      <c r="N1470">
        <v>97129</v>
      </c>
      <c r="O1470" s="1" t="s">
        <v>6243</v>
      </c>
      <c r="P1470" s="2">
        <v>43718</v>
      </c>
      <c r="Q1470" s="2">
        <v>45176</v>
      </c>
      <c r="R1470" s="1" t="s">
        <v>6897</v>
      </c>
      <c r="S1470" s="1" t="s">
        <v>6909</v>
      </c>
      <c r="T1470" s="1" t="s">
        <v>14</v>
      </c>
      <c r="U1470">
        <v>3902</v>
      </c>
      <c r="V1470" s="1" t="s">
        <v>24</v>
      </c>
      <c r="W1470" s="1" t="s">
        <v>29</v>
      </c>
      <c r="X1470" s="2">
        <f t="shared" ca="1" si="22"/>
        <v>45937</v>
      </c>
      <c r="Y1470" s="1">
        <f ca="1">ROUND(YEARFRAC(Merge1[[#This Row],[Join_Date]],Merge1[[#This Row],[Today]], 3),0)</f>
        <v>6</v>
      </c>
      <c r="Z1470" s="1" t="str" cm="1">
        <f t="array" aca="1" ref="Z1470" ca="1">_xlfn.IFS(
   Merge1[[#This Row],[Customer Tenure]]&lt;=2,"New",
   Merge1[[#This Row],[Customer Tenure]]&lt;=5,"Emerging",
  Merge1[[#This Row],[Customer Tenure]]&lt;9,"Established",
   TRUE,"Loyal"
)</f>
        <v>Established</v>
      </c>
      <c r="AA1470" s="1" t="str" cm="1">
        <f t="array" ref="AA1470">_xlfn.IFS(Merge1[[#This Row],[Income]]&lt;=30000,"Low",Merge1[[#This Row],[Income]]&lt;=60000,"Medium",Merge1[[#This Row],[Income]]&lt;=100000,"High", Merge1[[#This Row],[Income]]&gt;100000," Premium")</f>
        <v>High</v>
      </c>
      <c r="AB1470" s="1" t="str" cm="1">
        <f t="array" ref="AB1470">_xlfn.IFS(Merge1[[#This Row],[Age]]&lt;= 28,"Gen Z", Merge1[[#This Row],[Age]]&lt;=44,"Millennials", Merge1[[#This Row],[Age]]&lt;=60,"Gen X", Merge1[[#This Row],[Age]]&gt;60,"Baby Boomers")</f>
        <v>Millennials</v>
      </c>
      <c r="AC1470" s="1" t="str" cm="1">
        <f t="array" ref="AC1470">_xlfn.IFS(
    Merge1[[#This Row],[Balance]]&lt;=50000,"Low",
    Merge1[[#This Row],[Balance]]&lt;=200000,"Medium",
    Merge1[[#This Row],[Balance]]&gt;200000,"High"
)</f>
        <v>High</v>
      </c>
    </row>
    <row r="1471" spans="1:29" x14ac:dyDescent="0.25">
      <c r="A1471" s="1" t="s">
        <v>667</v>
      </c>
      <c r="B1471" s="1" t="s">
        <v>6048</v>
      </c>
      <c r="C1471" s="1" t="s">
        <v>5835</v>
      </c>
      <c r="D1471" s="2">
        <v>42268</v>
      </c>
      <c r="E1471">
        <v>476172</v>
      </c>
      <c r="F1471">
        <v>801</v>
      </c>
      <c r="G1471">
        <v>0</v>
      </c>
      <c r="H1471" s="1" t="s">
        <v>5833</v>
      </c>
      <c r="I1471" s="1" t="s">
        <v>6809</v>
      </c>
      <c r="J1471" s="1" t="s">
        <v>6240</v>
      </c>
      <c r="K1471">
        <v>73</v>
      </c>
      <c r="L1471" s="1" t="s">
        <v>6246</v>
      </c>
      <c r="M1471" s="1" t="s">
        <v>6251</v>
      </c>
      <c r="N1471">
        <v>46155</v>
      </c>
      <c r="O1471" s="1" t="s">
        <v>6243</v>
      </c>
      <c r="P1471" s="2">
        <v>42386</v>
      </c>
      <c r="Q1471" s="2">
        <v>45605</v>
      </c>
      <c r="R1471" s="1" t="s">
        <v>6887</v>
      </c>
      <c r="S1471" s="1" t="s">
        <v>6901</v>
      </c>
      <c r="T1471" s="1" t="s">
        <v>23</v>
      </c>
      <c r="U1471">
        <v>4331</v>
      </c>
      <c r="V1471" s="1" t="s">
        <v>10</v>
      </c>
      <c r="W1471" s="1" t="s">
        <v>45</v>
      </c>
      <c r="X1471" s="2">
        <f t="shared" ca="1" si="22"/>
        <v>45937</v>
      </c>
      <c r="Y1471" s="1">
        <f ca="1">ROUND(YEARFRAC(Merge1[[#This Row],[Join_Date]],Merge1[[#This Row],[Today]], 3),0)</f>
        <v>10</v>
      </c>
      <c r="Z1471" s="1" t="str" cm="1">
        <f t="array" aca="1" ref="Z1471" ca="1">_xlfn.IFS(
   Merge1[[#This Row],[Customer Tenure]]&lt;=2,"New",
   Merge1[[#This Row],[Customer Tenure]]&lt;=5,"Emerging",
  Merge1[[#This Row],[Customer Tenure]]&lt;9,"Established",
   TRUE,"Loyal"
)</f>
        <v>Loyal</v>
      </c>
      <c r="AA1471" s="1" t="str" cm="1">
        <f t="array" ref="AA1471">_xlfn.IFS(Merge1[[#This Row],[Income]]&lt;=30000,"Low",Merge1[[#This Row],[Income]]&lt;=60000,"Medium",Merge1[[#This Row],[Income]]&lt;=100000,"High", Merge1[[#This Row],[Income]]&gt;100000," Premium")</f>
        <v>Medium</v>
      </c>
      <c r="AB1471" s="1" t="str" cm="1">
        <f t="array" ref="AB1471">_xlfn.IFS(Merge1[[#This Row],[Age]]&lt;= 28,"Gen Z", Merge1[[#This Row],[Age]]&lt;=44,"Millennials", Merge1[[#This Row],[Age]]&lt;=60,"Gen X", Merge1[[#This Row],[Age]]&gt;60,"Baby Boomers")</f>
        <v>Baby Boomers</v>
      </c>
      <c r="AC1471" s="1" t="str" cm="1">
        <f t="array" ref="AC1471">_xlfn.IFS(
    Merge1[[#This Row],[Balance]]&lt;=50000,"Low",
    Merge1[[#This Row],[Balance]]&lt;=200000,"Medium",
    Merge1[[#This Row],[Balance]]&gt;200000,"High"
)</f>
        <v>High</v>
      </c>
    </row>
    <row r="1472" spans="1:29" x14ac:dyDescent="0.25">
      <c r="A1472" s="1" t="s">
        <v>444</v>
      </c>
      <c r="B1472" s="1" t="s">
        <v>6113</v>
      </c>
      <c r="C1472" s="1" t="s">
        <v>5835</v>
      </c>
      <c r="D1472" s="2">
        <v>45340</v>
      </c>
      <c r="E1472">
        <v>465291</v>
      </c>
      <c r="F1472">
        <v>822</v>
      </c>
      <c r="G1472">
        <v>0</v>
      </c>
      <c r="H1472" s="1" t="s">
        <v>5860</v>
      </c>
      <c r="I1472" s="1" t="s">
        <v>6781</v>
      </c>
      <c r="J1472" s="1" t="s">
        <v>6240</v>
      </c>
      <c r="K1472">
        <v>26</v>
      </c>
      <c r="L1472" s="1" t="s">
        <v>6256</v>
      </c>
      <c r="M1472" s="1" t="s">
        <v>6247</v>
      </c>
      <c r="N1472">
        <v>106475</v>
      </c>
      <c r="O1472" s="1" t="s">
        <v>6243</v>
      </c>
      <c r="P1472" s="2">
        <v>45133</v>
      </c>
      <c r="Q1472" s="2">
        <v>45186</v>
      </c>
      <c r="R1472" s="1" t="s">
        <v>6897</v>
      </c>
      <c r="S1472" s="1" t="s">
        <v>6909</v>
      </c>
      <c r="T1472" s="1" t="s">
        <v>9</v>
      </c>
      <c r="U1472">
        <v>5786</v>
      </c>
      <c r="V1472" s="1" t="s">
        <v>19</v>
      </c>
      <c r="W1472" s="1" t="s">
        <v>50</v>
      </c>
      <c r="X1472" s="2">
        <f t="shared" ca="1" si="22"/>
        <v>45937</v>
      </c>
      <c r="Y1472" s="1">
        <f ca="1">ROUND(YEARFRAC(Merge1[[#This Row],[Join_Date]],Merge1[[#This Row],[Today]], 3),0)</f>
        <v>2</v>
      </c>
      <c r="Z1472" s="1" t="str" cm="1">
        <f t="array" aca="1" ref="Z1472" ca="1">_xlfn.IFS(
   Merge1[[#This Row],[Customer Tenure]]&lt;=2,"New",
   Merge1[[#This Row],[Customer Tenure]]&lt;=5,"Emerging",
  Merge1[[#This Row],[Customer Tenure]]&lt;9,"Established",
   TRUE,"Loyal"
)</f>
        <v>New</v>
      </c>
      <c r="AA1472" s="1" t="str" cm="1">
        <f t="array" ref="AA1472">_xlfn.IFS(Merge1[[#This Row],[Income]]&lt;=30000,"Low",Merge1[[#This Row],[Income]]&lt;=60000,"Medium",Merge1[[#This Row],[Income]]&lt;=100000,"High", Merge1[[#This Row],[Income]]&gt;100000," Premium")</f>
        <v xml:space="preserve"> Premium</v>
      </c>
      <c r="AB1472" s="1" t="str" cm="1">
        <f t="array" ref="AB1472">_xlfn.IFS(Merge1[[#This Row],[Age]]&lt;= 28,"Gen Z", Merge1[[#This Row],[Age]]&lt;=44,"Millennials", Merge1[[#This Row],[Age]]&lt;=60,"Gen X", Merge1[[#This Row],[Age]]&gt;60,"Baby Boomers")</f>
        <v>Gen Z</v>
      </c>
      <c r="AC1472" s="1" t="str" cm="1">
        <f t="array" ref="AC1472">_xlfn.IFS(
    Merge1[[#This Row],[Balance]]&lt;=50000,"Low",
    Merge1[[#This Row],[Balance]]&lt;=200000,"Medium",
    Merge1[[#This Row],[Balance]]&gt;200000,"High"
)</f>
        <v>High</v>
      </c>
    </row>
    <row r="1473" spans="1:29" x14ac:dyDescent="0.25">
      <c r="A1473" s="1" t="s">
        <v>800</v>
      </c>
      <c r="B1473" s="1" t="s">
        <v>6010</v>
      </c>
      <c r="C1473" s="1" t="s">
        <v>5842</v>
      </c>
      <c r="D1473" s="2">
        <v>44739</v>
      </c>
      <c r="E1473">
        <v>40142</v>
      </c>
      <c r="F1473">
        <v>541</v>
      </c>
      <c r="G1473">
        <v>0</v>
      </c>
      <c r="H1473" s="1" t="s">
        <v>5860</v>
      </c>
      <c r="I1473" s="1" t="s">
        <v>6244</v>
      </c>
      <c r="J1473" s="1" t="s">
        <v>6245</v>
      </c>
      <c r="K1473">
        <v>49</v>
      </c>
      <c r="L1473" s="1" t="s">
        <v>6246</v>
      </c>
      <c r="M1473" s="1" t="s">
        <v>6247</v>
      </c>
      <c r="N1473">
        <v>186472</v>
      </c>
      <c r="O1473" s="1" t="s">
        <v>6248</v>
      </c>
      <c r="P1473" s="2">
        <v>44331</v>
      </c>
      <c r="Q1473" s="2">
        <v>45867</v>
      </c>
      <c r="R1473" s="1" t="s">
        <v>6891</v>
      </c>
      <c r="S1473" s="1" t="s">
        <v>6892</v>
      </c>
      <c r="T1473" s="1" t="s">
        <v>9</v>
      </c>
      <c r="U1473">
        <v>5838</v>
      </c>
      <c r="V1473" s="1" t="s">
        <v>24</v>
      </c>
      <c r="W1473" s="1" t="s">
        <v>29</v>
      </c>
      <c r="X1473" s="2">
        <f t="shared" ca="1" si="22"/>
        <v>45937</v>
      </c>
      <c r="Y1473" s="1">
        <f ca="1">ROUND(YEARFRAC(Merge1[[#This Row],[Join_Date]],Merge1[[#This Row],[Today]], 3),0)</f>
        <v>4</v>
      </c>
      <c r="Z1473" s="1" t="str" cm="1">
        <f t="array" aca="1" ref="Z1473" ca="1">_xlfn.IFS(
   Merge1[[#This Row],[Customer Tenure]]&lt;=2,"New",
   Merge1[[#This Row],[Customer Tenure]]&lt;=5,"Emerging",
  Merge1[[#This Row],[Customer Tenure]]&lt;9,"Established",
   TRUE,"Loyal"
)</f>
        <v>Emerging</v>
      </c>
      <c r="AA1473" s="1" t="str" cm="1">
        <f t="array" ref="AA1473">_xlfn.IFS(Merge1[[#This Row],[Income]]&lt;=30000,"Low",Merge1[[#This Row],[Income]]&lt;=60000,"Medium",Merge1[[#This Row],[Income]]&lt;=100000,"High", Merge1[[#This Row],[Income]]&gt;100000," Premium")</f>
        <v xml:space="preserve"> Premium</v>
      </c>
      <c r="AB1473" s="1" t="str" cm="1">
        <f t="array" ref="AB1473">_xlfn.IFS(Merge1[[#This Row],[Age]]&lt;= 28,"Gen Z", Merge1[[#This Row],[Age]]&lt;=44,"Millennials", Merge1[[#This Row],[Age]]&lt;=60,"Gen X", Merge1[[#This Row],[Age]]&gt;60,"Baby Boomers")</f>
        <v>Gen X</v>
      </c>
      <c r="AC1473" s="1" t="str" cm="1">
        <f t="array" ref="AC1473">_xlfn.IFS(
    Merge1[[#This Row],[Balance]]&lt;=50000,"Low",
    Merge1[[#This Row],[Balance]]&lt;=200000,"Medium",
    Merge1[[#This Row],[Balance]]&gt;200000,"High"
)</f>
        <v>Low</v>
      </c>
    </row>
    <row r="1474" spans="1:29" x14ac:dyDescent="0.25">
      <c r="A1474" s="1" t="s">
        <v>1013</v>
      </c>
      <c r="B1474" s="1" t="s">
        <v>6005</v>
      </c>
      <c r="C1474" s="1" t="s">
        <v>5835</v>
      </c>
      <c r="D1474" s="2">
        <v>43736</v>
      </c>
      <c r="E1474">
        <v>247536</v>
      </c>
      <c r="F1474">
        <v>369</v>
      </c>
      <c r="G1474">
        <v>0</v>
      </c>
      <c r="H1474" s="1" t="s">
        <v>5833</v>
      </c>
      <c r="I1474" s="1" t="s">
        <v>6807</v>
      </c>
      <c r="J1474" s="1" t="s">
        <v>6245</v>
      </c>
      <c r="K1474">
        <v>22</v>
      </c>
      <c r="L1474" s="1" t="s">
        <v>6260</v>
      </c>
      <c r="M1474" s="1" t="s">
        <v>6247</v>
      </c>
      <c r="N1474">
        <v>112324</v>
      </c>
      <c r="O1474" s="1" t="s">
        <v>6243</v>
      </c>
      <c r="P1474" s="2">
        <v>43074</v>
      </c>
      <c r="Q1474" s="2">
        <v>45675</v>
      </c>
      <c r="R1474" s="1" t="s">
        <v>6902</v>
      </c>
      <c r="S1474" s="1" t="s">
        <v>6908</v>
      </c>
      <c r="T1474" s="1" t="s">
        <v>28</v>
      </c>
      <c r="U1474">
        <v>3825</v>
      </c>
      <c r="V1474" s="1" t="s">
        <v>19</v>
      </c>
      <c r="W1474" s="1" t="s">
        <v>45</v>
      </c>
      <c r="X1474" s="2">
        <f t="shared" ref="X1474:X1537" ca="1" si="23">TODAY()</f>
        <v>45937</v>
      </c>
      <c r="Y1474" s="1">
        <f ca="1">ROUND(YEARFRAC(Merge1[[#This Row],[Join_Date]],Merge1[[#This Row],[Today]], 3),0)</f>
        <v>8</v>
      </c>
      <c r="Z1474" s="1" t="str" cm="1">
        <f t="array" aca="1" ref="Z1474" ca="1">_xlfn.IFS(
   Merge1[[#This Row],[Customer Tenure]]&lt;=2,"New",
   Merge1[[#This Row],[Customer Tenure]]&lt;=5,"Emerging",
  Merge1[[#This Row],[Customer Tenure]]&lt;9,"Established",
   TRUE,"Loyal"
)</f>
        <v>Established</v>
      </c>
      <c r="AA1474" s="1" t="str" cm="1">
        <f t="array" ref="AA1474">_xlfn.IFS(Merge1[[#This Row],[Income]]&lt;=30000,"Low",Merge1[[#This Row],[Income]]&lt;=60000,"Medium",Merge1[[#This Row],[Income]]&lt;=100000,"High", Merge1[[#This Row],[Income]]&gt;100000," Premium")</f>
        <v xml:space="preserve"> Premium</v>
      </c>
      <c r="AB1474" s="1" t="str" cm="1">
        <f t="array" ref="AB1474">_xlfn.IFS(Merge1[[#This Row],[Age]]&lt;= 28,"Gen Z", Merge1[[#This Row],[Age]]&lt;=44,"Millennials", Merge1[[#This Row],[Age]]&lt;=60,"Gen X", Merge1[[#This Row],[Age]]&gt;60,"Baby Boomers")</f>
        <v>Gen Z</v>
      </c>
      <c r="AC1474" s="1" t="str" cm="1">
        <f t="array" ref="AC1474">_xlfn.IFS(
    Merge1[[#This Row],[Balance]]&lt;=50000,"Low",
    Merge1[[#This Row],[Balance]]&lt;=200000,"Medium",
    Merge1[[#This Row],[Balance]]&gt;200000,"High"
)</f>
        <v>High</v>
      </c>
    </row>
    <row r="1475" spans="1:29" x14ac:dyDescent="0.25">
      <c r="A1475" s="1" t="s">
        <v>925</v>
      </c>
      <c r="B1475" s="1" t="s">
        <v>6126</v>
      </c>
      <c r="C1475" s="1" t="s">
        <v>5832</v>
      </c>
      <c r="D1475" s="2">
        <v>42498</v>
      </c>
      <c r="E1475">
        <v>166667</v>
      </c>
      <c r="F1475">
        <v>455</v>
      </c>
      <c r="G1475">
        <v>0</v>
      </c>
      <c r="H1475" s="1" t="s">
        <v>5838</v>
      </c>
      <c r="I1475" s="1" t="s">
        <v>6308</v>
      </c>
      <c r="J1475" s="1" t="s">
        <v>6240</v>
      </c>
      <c r="K1475">
        <v>30</v>
      </c>
      <c r="L1475" s="1" t="s">
        <v>6260</v>
      </c>
      <c r="M1475" s="1" t="s">
        <v>6266</v>
      </c>
      <c r="N1475">
        <v>176497</v>
      </c>
      <c r="O1475" s="1" t="s">
        <v>6248</v>
      </c>
      <c r="P1475" s="2">
        <v>42853</v>
      </c>
      <c r="Q1475" s="2">
        <v>45183</v>
      </c>
      <c r="R1475" s="1" t="s">
        <v>6897</v>
      </c>
      <c r="S1475" s="1" t="s">
        <v>6909</v>
      </c>
      <c r="T1475" s="1" t="s">
        <v>23</v>
      </c>
      <c r="U1475">
        <v>305</v>
      </c>
      <c r="V1475" s="1" t="s">
        <v>15</v>
      </c>
      <c r="W1475" s="1" t="s">
        <v>40</v>
      </c>
      <c r="X1475" s="2">
        <f t="shared" ca="1" si="23"/>
        <v>45937</v>
      </c>
      <c r="Y1475" s="1">
        <f ca="1">ROUND(YEARFRAC(Merge1[[#This Row],[Join_Date]],Merge1[[#This Row],[Today]], 3),0)</f>
        <v>8</v>
      </c>
      <c r="Z1475" s="1" t="str" cm="1">
        <f t="array" aca="1" ref="Z1475" ca="1">_xlfn.IFS(
   Merge1[[#This Row],[Customer Tenure]]&lt;=2,"New",
   Merge1[[#This Row],[Customer Tenure]]&lt;=5,"Emerging",
  Merge1[[#This Row],[Customer Tenure]]&lt;9,"Established",
   TRUE,"Loyal"
)</f>
        <v>Established</v>
      </c>
      <c r="AA1475" s="1" t="str" cm="1">
        <f t="array" ref="AA1475">_xlfn.IFS(Merge1[[#This Row],[Income]]&lt;=30000,"Low",Merge1[[#This Row],[Income]]&lt;=60000,"Medium",Merge1[[#This Row],[Income]]&lt;=100000,"High", Merge1[[#This Row],[Income]]&gt;100000," Premium")</f>
        <v xml:space="preserve"> Premium</v>
      </c>
      <c r="AB1475" s="1" t="str" cm="1">
        <f t="array" ref="AB1475">_xlfn.IFS(Merge1[[#This Row],[Age]]&lt;= 28,"Gen Z", Merge1[[#This Row],[Age]]&lt;=44,"Millennials", Merge1[[#This Row],[Age]]&lt;=60,"Gen X", Merge1[[#This Row],[Age]]&gt;60,"Baby Boomers")</f>
        <v>Millennials</v>
      </c>
      <c r="AC1475" s="1" t="str" cm="1">
        <f t="array" ref="AC1475">_xlfn.IFS(
    Merge1[[#This Row],[Balance]]&lt;=50000,"Low",
    Merge1[[#This Row],[Balance]]&lt;=200000,"Medium",
    Merge1[[#This Row],[Balance]]&gt;200000,"High"
)</f>
        <v>Medium</v>
      </c>
    </row>
    <row r="1476" spans="1:29" x14ac:dyDescent="0.25">
      <c r="A1476" s="1" t="s">
        <v>72</v>
      </c>
      <c r="B1476" s="1" t="s">
        <v>5864</v>
      </c>
      <c r="C1476" s="1" t="s">
        <v>5835</v>
      </c>
      <c r="D1476" s="2">
        <v>44092</v>
      </c>
      <c r="E1476">
        <v>29493</v>
      </c>
      <c r="F1476">
        <v>431</v>
      </c>
      <c r="G1476">
        <v>0</v>
      </c>
      <c r="H1476" s="1" t="s">
        <v>5833</v>
      </c>
      <c r="I1476" s="1" t="s">
        <v>6564</v>
      </c>
      <c r="J1476" s="1" t="s">
        <v>6245</v>
      </c>
      <c r="K1476">
        <v>29</v>
      </c>
      <c r="L1476" s="1" t="s">
        <v>6241</v>
      </c>
      <c r="M1476" s="1" t="s">
        <v>6251</v>
      </c>
      <c r="N1476">
        <v>124101</v>
      </c>
      <c r="O1476" s="1" t="s">
        <v>6248</v>
      </c>
      <c r="P1476" s="2">
        <v>45422</v>
      </c>
      <c r="Q1476" s="2">
        <v>45727</v>
      </c>
      <c r="R1476" s="1" t="s">
        <v>6899</v>
      </c>
      <c r="S1476" s="1" t="s">
        <v>6914</v>
      </c>
      <c r="T1476" s="1" t="s">
        <v>28</v>
      </c>
      <c r="U1476">
        <v>423</v>
      </c>
      <c r="V1476" s="1" t="s">
        <v>19</v>
      </c>
      <c r="W1476" s="1" t="s">
        <v>55</v>
      </c>
      <c r="X1476" s="2">
        <f t="shared" ca="1" si="23"/>
        <v>45937</v>
      </c>
      <c r="Y1476" s="1">
        <f ca="1">ROUND(YEARFRAC(Merge1[[#This Row],[Join_Date]],Merge1[[#This Row],[Today]], 3),0)</f>
        <v>1</v>
      </c>
      <c r="Z1476" s="1" t="str" cm="1">
        <f t="array" aca="1" ref="Z1476" ca="1">_xlfn.IFS(
   Merge1[[#This Row],[Customer Tenure]]&lt;=2,"New",
   Merge1[[#This Row],[Customer Tenure]]&lt;=5,"Emerging",
  Merge1[[#This Row],[Customer Tenure]]&lt;9,"Established",
   TRUE,"Loyal"
)</f>
        <v>New</v>
      </c>
      <c r="AA1476" s="1" t="str" cm="1">
        <f t="array" ref="AA1476">_xlfn.IFS(Merge1[[#This Row],[Income]]&lt;=30000,"Low",Merge1[[#This Row],[Income]]&lt;=60000,"Medium",Merge1[[#This Row],[Income]]&lt;=100000,"High", Merge1[[#This Row],[Income]]&gt;100000," Premium")</f>
        <v xml:space="preserve"> Premium</v>
      </c>
      <c r="AB1476" s="1" t="str" cm="1">
        <f t="array" ref="AB1476">_xlfn.IFS(Merge1[[#This Row],[Age]]&lt;= 28,"Gen Z", Merge1[[#This Row],[Age]]&lt;=44,"Millennials", Merge1[[#This Row],[Age]]&lt;=60,"Gen X", Merge1[[#This Row],[Age]]&gt;60,"Baby Boomers")</f>
        <v>Millennials</v>
      </c>
      <c r="AC1476" s="1" t="str" cm="1">
        <f t="array" ref="AC1476">_xlfn.IFS(
    Merge1[[#This Row],[Balance]]&lt;=50000,"Low",
    Merge1[[#This Row],[Balance]]&lt;=200000,"Medium",
    Merge1[[#This Row],[Balance]]&gt;200000,"High"
)</f>
        <v>Low</v>
      </c>
    </row>
    <row r="1477" spans="1:29" x14ac:dyDescent="0.25">
      <c r="A1477" s="1" t="s">
        <v>258</v>
      </c>
      <c r="B1477" s="1" t="s">
        <v>5891</v>
      </c>
      <c r="C1477" s="1" t="s">
        <v>5832</v>
      </c>
      <c r="D1477" s="2">
        <v>43744</v>
      </c>
      <c r="E1477">
        <v>325203</v>
      </c>
      <c r="F1477">
        <v>586</v>
      </c>
      <c r="G1477">
        <v>0</v>
      </c>
      <c r="H1477" s="1" t="s">
        <v>5833</v>
      </c>
      <c r="I1477" s="1" t="s">
        <v>6318</v>
      </c>
      <c r="J1477" s="1" t="s">
        <v>6245</v>
      </c>
      <c r="K1477">
        <v>33</v>
      </c>
      <c r="L1477" s="1" t="s">
        <v>6260</v>
      </c>
      <c r="M1477" s="1" t="s">
        <v>6266</v>
      </c>
      <c r="N1477">
        <v>53660</v>
      </c>
      <c r="O1477" s="1" t="s">
        <v>6248</v>
      </c>
      <c r="P1477" s="2">
        <v>44992</v>
      </c>
      <c r="Q1477" s="2">
        <v>45819</v>
      </c>
      <c r="R1477" s="1" t="s">
        <v>6883</v>
      </c>
      <c r="S1477" s="1" t="s">
        <v>6910</v>
      </c>
      <c r="T1477" s="1" t="s">
        <v>28</v>
      </c>
      <c r="U1477">
        <v>5966</v>
      </c>
      <c r="V1477" s="1" t="s">
        <v>19</v>
      </c>
      <c r="W1477" s="1" t="s">
        <v>20</v>
      </c>
      <c r="X1477" s="2">
        <f t="shared" ca="1" si="23"/>
        <v>45937</v>
      </c>
      <c r="Y1477" s="1">
        <f ca="1">ROUND(YEARFRAC(Merge1[[#This Row],[Join_Date]],Merge1[[#This Row],[Today]], 3),0)</f>
        <v>3</v>
      </c>
      <c r="Z1477" s="1" t="str" cm="1">
        <f t="array" aca="1" ref="Z1477" ca="1">_xlfn.IFS(
   Merge1[[#This Row],[Customer Tenure]]&lt;=2,"New",
   Merge1[[#This Row],[Customer Tenure]]&lt;=5,"Emerging",
  Merge1[[#This Row],[Customer Tenure]]&lt;9,"Established",
   TRUE,"Loyal"
)</f>
        <v>Emerging</v>
      </c>
      <c r="AA1477" s="1" t="str" cm="1">
        <f t="array" ref="AA1477">_xlfn.IFS(Merge1[[#This Row],[Income]]&lt;=30000,"Low",Merge1[[#This Row],[Income]]&lt;=60000,"Medium",Merge1[[#This Row],[Income]]&lt;=100000,"High", Merge1[[#This Row],[Income]]&gt;100000," Premium")</f>
        <v>Medium</v>
      </c>
      <c r="AB1477" s="1" t="str" cm="1">
        <f t="array" ref="AB1477">_xlfn.IFS(Merge1[[#This Row],[Age]]&lt;= 28,"Gen Z", Merge1[[#This Row],[Age]]&lt;=44,"Millennials", Merge1[[#This Row],[Age]]&lt;=60,"Gen X", Merge1[[#This Row],[Age]]&gt;60,"Baby Boomers")</f>
        <v>Millennials</v>
      </c>
      <c r="AC1477" s="1" t="str" cm="1">
        <f t="array" ref="AC1477">_xlfn.IFS(
    Merge1[[#This Row],[Balance]]&lt;=50000,"Low",
    Merge1[[#This Row],[Balance]]&lt;=200000,"Medium",
    Merge1[[#This Row],[Balance]]&gt;200000,"High"
)</f>
        <v>High</v>
      </c>
    </row>
    <row r="1478" spans="1:29" x14ac:dyDescent="0.25">
      <c r="A1478" s="1" t="s">
        <v>794</v>
      </c>
      <c r="B1478" s="1" t="s">
        <v>6028</v>
      </c>
      <c r="C1478" s="1" t="s">
        <v>5842</v>
      </c>
      <c r="D1478" s="2">
        <v>42667</v>
      </c>
      <c r="E1478">
        <v>35931</v>
      </c>
      <c r="F1478">
        <v>305</v>
      </c>
      <c r="G1478">
        <v>0</v>
      </c>
      <c r="H1478" s="1" t="s">
        <v>5833</v>
      </c>
      <c r="I1478" s="1" t="s">
        <v>6298</v>
      </c>
      <c r="J1478" s="1" t="s">
        <v>6240</v>
      </c>
      <c r="K1478">
        <v>56</v>
      </c>
      <c r="L1478" s="1" t="s">
        <v>6241</v>
      </c>
      <c r="M1478" s="1" t="s">
        <v>6266</v>
      </c>
      <c r="N1478">
        <v>93781</v>
      </c>
      <c r="O1478" s="1" t="s">
        <v>6248</v>
      </c>
      <c r="P1478" s="2">
        <v>42565</v>
      </c>
      <c r="Q1478" s="2">
        <v>45632</v>
      </c>
      <c r="R1478" s="1" t="s">
        <v>6904</v>
      </c>
      <c r="S1478" s="1" t="s">
        <v>6916</v>
      </c>
      <c r="T1478" s="1" t="s">
        <v>28</v>
      </c>
      <c r="U1478">
        <v>6288</v>
      </c>
      <c r="V1478" s="1" t="s">
        <v>15</v>
      </c>
      <c r="W1478" s="1" t="s">
        <v>55</v>
      </c>
      <c r="X1478" s="2">
        <f t="shared" ca="1" si="23"/>
        <v>45937</v>
      </c>
      <c r="Y1478" s="1">
        <f ca="1">ROUND(YEARFRAC(Merge1[[#This Row],[Join_Date]],Merge1[[#This Row],[Today]], 3),0)</f>
        <v>9</v>
      </c>
      <c r="Z1478" s="1" t="str" cm="1">
        <f t="array" aca="1" ref="Z1478" ca="1">_xlfn.IFS(
   Merge1[[#This Row],[Customer Tenure]]&lt;=2,"New",
   Merge1[[#This Row],[Customer Tenure]]&lt;=5,"Emerging",
  Merge1[[#This Row],[Customer Tenure]]&lt;9,"Established",
   TRUE,"Loyal"
)</f>
        <v>Loyal</v>
      </c>
      <c r="AA1478" s="1" t="str" cm="1">
        <f t="array" ref="AA1478">_xlfn.IFS(Merge1[[#This Row],[Income]]&lt;=30000,"Low",Merge1[[#This Row],[Income]]&lt;=60000,"Medium",Merge1[[#This Row],[Income]]&lt;=100000,"High", Merge1[[#This Row],[Income]]&gt;100000," Premium")</f>
        <v>High</v>
      </c>
      <c r="AB1478" s="1" t="str" cm="1">
        <f t="array" ref="AB1478">_xlfn.IFS(Merge1[[#This Row],[Age]]&lt;= 28,"Gen Z", Merge1[[#This Row],[Age]]&lt;=44,"Millennials", Merge1[[#This Row],[Age]]&lt;=60,"Gen X", Merge1[[#This Row],[Age]]&gt;60,"Baby Boomers")</f>
        <v>Gen X</v>
      </c>
      <c r="AC1478" s="1" t="str" cm="1">
        <f t="array" ref="AC1478">_xlfn.IFS(
    Merge1[[#This Row],[Balance]]&lt;=50000,"Low",
    Merge1[[#This Row],[Balance]]&lt;=200000,"Medium",
    Merge1[[#This Row],[Balance]]&gt;200000,"High"
)</f>
        <v>Low</v>
      </c>
    </row>
    <row r="1479" spans="1:29" x14ac:dyDescent="0.25">
      <c r="A1479" s="1" t="s">
        <v>1768</v>
      </c>
      <c r="B1479" s="1" t="s">
        <v>5994</v>
      </c>
      <c r="C1479" s="1" t="s">
        <v>5832</v>
      </c>
      <c r="D1479" s="2">
        <v>42704</v>
      </c>
      <c r="E1479">
        <v>413540</v>
      </c>
      <c r="F1479">
        <v>494</v>
      </c>
      <c r="G1479">
        <v>0</v>
      </c>
      <c r="H1479" s="1" t="s">
        <v>5833</v>
      </c>
      <c r="I1479" s="1" t="s">
        <v>6609</v>
      </c>
      <c r="J1479" s="1" t="s">
        <v>6240</v>
      </c>
      <c r="K1479">
        <v>38</v>
      </c>
      <c r="L1479" s="1" t="s">
        <v>6260</v>
      </c>
      <c r="M1479" s="1" t="s">
        <v>6251</v>
      </c>
      <c r="N1479">
        <v>142720</v>
      </c>
      <c r="O1479" s="1" t="s">
        <v>6243</v>
      </c>
      <c r="P1479" s="2">
        <v>44265</v>
      </c>
      <c r="Q1479" s="2">
        <v>45816</v>
      </c>
      <c r="R1479" s="1" t="s">
        <v>6883</v>
      </c>
      <c r="S1479" s="1" t="s">
        <v>6910</v>
      </c>
      <c r="T1479" s="1" t="s">
        <v>23</v>
      </c>
      <c r="U1479">
        <v>6678</v>
      </c>
      <c r="V1479" s="1" t="s">
        <v>15</v>
      </c>
      <c r="W1479" s="1" t="s">
        <v>11</v>
      </c>
      <c r="X1479" s="2">
        <f t="shared" ca="1" si="23"/>
        <v>45937</v>
      </c>
      <c r="Y1479" s="1">
        <f ca="1">ROUND(YEARFRAC(Merge1[[#This Row],[Join_Date]],Merge1[[#This Row],[Today]], 3),0)</f>
        <v>5</v>
      </c>
      <c r="Z1479" s="1" t="str" cm="1">
        <f t="array" aca="1" ref="Z1479" ca="1">_xlfn.IFS(
   Merge1[[#This Row],[Customer Tenure]]&lt;=2,"New",
   Merge1[[#This Row],[Customer Tenure]]&lt;=5,"Emerging",
  Merge1[[#This Row],[Customer Tenure]]&lt;9,"Established",
   TRUE,"Loyal"
)</f>
        <v>Emerging</v>
      </c>
      <c r="AA1479" s="1" t="str" cm="1">
        <f t="array" ref="AA1479">_xlfn.IFS(Merge1[[#This Row],[Income]]&lt;=30000,"Low",Merge1[[#This Row],[Income]]&lt;=60000,"Medium",Merge1[[#This Row],[Income]]&lt;=100000,"High", Merge1[[#This Row],[Income]]&gt;100000," Premium")</f>
        <v xml:space="preserve"> Premium</v>
      </c>
      <c r="AB1479" s="1" t="str" cm="1">
        <f t="array" ref="AB1479">_xlfn.IFS(Merge1[[#This Row],[Age]]&lt;= 28,"Gen Z", Merge1[[#This Row],[Age]]&lt;=44,"Millennials", Merge1[[#This Row],[Age]]&lt;=60,"Gen X", Merge1[[#This Row],[Age]]&gt;60,"Baby Boomers")</f>
        <v>Millennials</v>
      </c>
      <c r="AC1479" s="1" t="str" cm="1">
        <f t="array" ref="AC1479">_xlfn.IFS(
    Merge1[[#This Row],[Balance]]&lt;=50000,"Low",
    Merge1[[#This Row],[Balance]]&lt;=200000,"Medium",
    Merge1[[#This Row],[Balance]]&gt;200000,"High"
)</f>
        <v>High</v>
      </c>
    </row>
    <row r="1480" spans="1:29" x14ac:dyDescent="0.25">
      <c r="A1480" s="1" t="s">
        <v>1374</v>
      </c>
      <c r="B1480" s="1" t="s">
        <v>6017</v>
      </c>
      <c r="C1480" s="1" t="s">
        <v>5832</v>
      </c>
      <c r="D1480" s="2">
        <v>45108</v>
      </c>
      <c r="E1480">
        <v>42056</v>
      </c>
      <c r="F1480">
        <v>848</v>
      </c>
      <c r="G1480">
        <v>436739</v>
      </c>
      <c r="H1480" s="1" t="s">
        <v>5833</v>
      </c>
      <c r="I1480" s="1" t="s">
        <v>6408</v>
      </c>
      <c r="J1480" s="1" t="s">
        <v>6240</v>
      </c>
      <c r="K1480">
        <v>22</v>
      </c>
      <c r="L1480" s="1" t="s">
        <v>6260</v>
      </c>
      <c r="M1480" s="1" t="s">
        <v>6262</v>
      </c>
      <c r="N1480">
        <v>187581</v>
      </c>
      <c r="O1480" s="1" t="s">
        <v>6248</v>
      </c>
      <c r="P1480" s="2">
        <v>42754</v>
      </c>
      <c r="Q1480" s="2">
        <v>45326</v>
      </c>
      <c r="R1480" s="1" t="s">
        <v>6885</v>
      </c>
      <c r="S1480" s="1" t="s">
        <v>6886</v>
      </c>
      <c r="T1480" s="1" t="s">
        <v>28</v>
      </c>
      <c r="U1480">
        <v>8205</v>
      </c>
      <c r="V1480" s="1" t="s">
        <v>19</v>
      </c>
      <c r="W1480" s="1" t="s">
        <v>50</v>
      </c>
      <c r="X1480" s="2">
        <f t="shared" ca="1" si="23"/>
        <v>45937</v>
      </c>
      <c r="Y1480" s="1">
        <f ca="1">ROUND(YEARFRAC(Merge1[[#This Row],[Join_Date]],Merge1[[#This Row],[Today]], 3),0)</f>
        <v>9</v>
      </c>
      <c r="Z1480" s="1" t="str" cm="1">
        <f t="array" aca="1" ref="Z1480" ca="1">_xlfn.IFS(
   Merge1[[#This Row],[Customer Tenure]]&lt;=2,"New",
   Merge1[[#This Row],[Customer Tenure]]&lt;=5,"Emerging",
  Merge1[[#This Row],[Customer Tenure]]&lt;9,"Established",
   TRUE,"Loyal"
)</f>
        <v>Loyal</v>
      </c>
      <c r="AA1480" s="1" t="str" cm="1">
        <f t="array" ref="AA1480">_xlfn.IFS(Merge1[[#This Row],[Income]]&lt;=30000,"Low",Merge1[[#This Row],[Income]]&lt;=60000,"Medium",Merge1[[#This Row],[Income]]&lt;=100000,"High", Merge1[[#This Row],[Income]]&gt;100000," Premium")</f>
        <v xml:space="preserve"> Premium</v>
      </c>
      <c r="AB1480" s="1" t="str" cm="1">
        <f t="array" ref="AB1480">_xlfn.IFS(Merge1[[#This Row],[Age]]&lt;= 28,"Gen Z", Merge1[[#This Row],[Age]]&lt;=44,"Millennials", Merge1[[#This Row],[Age]]&lt;=60,"Gen X", Merge1[[#This Row],[Age]]&gt;60,"Baby Boomers")</f>
        <v>Gen Z</v>
      </c>
      <c r="AC1480" s="1" t="str" cm="1">
        <f t="array" ref="AC1480">_xlfn.IFS(
    Merge1[[#This Row],[Balance]]&lt;=50000,"Low",
    Merge1[[#This Row],[Balance]]&lt;=200000,"Medium",
    Merge1[[#This Row],[Balance]]&gt;200000,"High"
)</f>
        <v>Low</v>
      </c>
    </row>
    <row r="1481" spans="1:29" x14ac:dyDescent="0.25">
      <c r="A1481" s="1" t="s">
        <v>816</v>
      </c>
      <c r="B1481" s="1" t="s">
        <v>5930</v>
      </c>
      <c r="C1481" s="1" t="s">
        <v>5846</v>
      </c>
      <c r="D1481" s="2">
        <v>43131</v>
      </c>
      <c r="E1481">
        <v>426070</v>
      </c>
      <c r="F1481">
        <v>439</v>
      </c>
      <c r="G1481">
        <v>0</v>
      </c>
      <c r="H1481" s="1" t="s">
        <v>5833</v>
      </c>
      <c r="I1481" s="1" t="s">
        <v>6703</v>
      </c>
      <c r="J1481" s="1" t="s">
        <v>6245</v>
      </c>
      <c r="K1481">
        <v>20</v>
      </c>
      <c r="L1481" s="1" t="s">
        <v>6256</v>
      </c>
      <c r="M1481" s="1" t="s">
        <v>6242</v>
      </c>
      <c r="N1481">
        <v>28946</v>
      </c>
      <c r="O1481" s="1" t="s">
        <v>6248</v>
      </c>
      <c r="P1481" s="2">
        <v>42442</v>
      </c>
      <c r="Q1481" s="2">
        <v>45678</v>
      </c>
      <c r="R1481" s="1" t="s">
        <v>6902</v>
      </c>
      <c r="S1481" s="1" t="s">
        <v>6908</v>
      </c>
      <c r="T1481" s="1" t="s">
        <v>9</v>
      </c>
      <c r="U1481">
        <v>187</v>
      </c>
      <c r="V1481" s="1" t="s">
        <v>15</v>
      </c>
      <c r="W1481" s="1" t="s">
        <v>50</v>
      </c>
      <c r="X1481" s="2">
        <f t="shared" ca="1" si="23"/>
        <v>45937</v>
      </c>
      <c r="Y1481" s="1">
        <f ca="1">ROUND(YEARFRAC(Merge1[[#This Row],[Join_Date]],Merge1[[#This Row],[Today]], 3),0)</f>
        <v>10</v>
      </c>
      <c r="Z1481" s="1" t="str" cm="1">
        <f t="array" aca="1" ref="Z1481" ca="1">_xlfn.IFS(
   Merge1[[#This Row],[Customer Tenure]]&lt;=2,"New",
   Merge1[[#This Row],[Customer Tenure]]&lt;=5,"Emerging",
  Merge1[[#This Row],[Customer Tenure]]&lt;9,"Established",
   TRUE,"Loyal"
)</f>
        <v>Loyal</v>
      </c>
      <c r="AA1481" s="1" t="str" cm="1">
        <f t="array" ref="AA1481">_xlfn.IFS(Merge1[[#This Row],[Income]]&lt;=30000,"Low",Merge1[[#This Row],[Income]]&lt;=60000,"Medium",Merge1[[#This Row],[Income]]&lt;=100000,"High", Merge1[[#This Row],[Income]]&gt;100000," Premium")</f>
        <v>Low</v>
      </c>
      <c r="AB1481" s="1" t="str" cm="1">
        <f t="array" ref="AB1481">_xlfn.IFS(Merge1[[#This Row],[Age]]&lt;= 28,"Gen Z", Merge1[[#This Row],[Age]]&lt;=44,"Millennials", Merge1[[#This Row],[Age]]&lt;=60,"Gen X", Merge1[[#This Row],[Age]]&gt;60,"Baby Boomers")</f>
        <v>Gen Z</v>
      </c>
      <c r="AC1481" s="1" t="str" cm="1">
        <f t="array" ref="AC1481">_xlfn.IFS(
    Merge1[[#This Row],[Balance]]&lt;=50000,"Low",
    Merge1[[#This Row],[Balance]]&lt;=200000,"Medium",
    Merge1[[#This Row],[Balance]]&gt;200000,"High"
)</f>
        <v>High</v>
      </c>
    </row>
    <row r="1482" spans="1:29" x14ac:dyDescent="0.25">
      <c r="A1482" s="1" t="s">
        <v>446</v>
      </c>
      <c r="B1482" s="1" t="s">
        <v>5987</v>
      </c>
      <c r="C1482" s="1" t="s">
        <v>5842</v>
      </c>
      <c r="D1482" s="2">
        <v>43266</v>
      </c>
      <c r="E1482">
        <v>143279</v>
      </c>
      <c r="F1482">
        <v>462</v>
      </c>
      <c r="G1482">
        <v>210232</v>
      </c>
      <c r="H1482" s="1" t="s">
        <v>5833</v>
      </c>
      <c r="I1482" s="1" t="s">
        <v>6744</v>
      </c>
      <c r="J1482" s="1" t="s">
        <v>6245</v>
      </c>
      <c r="K1482">
        <v>32</v>
      </c>
      <c r="L1482" s="1" t="s">
        <v>6256</v>
      </c>
      <c r="M1482" s="1" t="s">
        <v>6251</v>
      </c>
      <c r="N1482">
        <v>37778</v>
      </c>
      <c r="O1482" s="1" t="s">
        <v>6248</v>
      </c>
      <c r="P1482" s="2">
        <v>44714</v>
      </c>
      <c r="Q1482" s="2">
        <v>45601</v>
      </c>
      <c r="R1482" s="1" t="s">
        <v>6887</v>
      </c>
      <c r="S1482" s="1" t="s">
        <v>6901</v>
      </c>
      <c r="T1482" s="1" t="s">
        <v>28</v>
      </c>
      <c r="U1482">
        <v>8947</v>
      </c>
      <c r="V1482" s="1" t="s">
        <v>19</v>
      </c>
      <c r="W1482" s="1" t="s">
        <v>16</v>
      </c>
      <c r="X1482" s="2">
        <f t="shared" ca="1" si="23"/>
        <v>45937</v>
      </c>
      <c r="Y1482" s="1">
        <f ca="1">ROUND(YEARFRAC(Merge1[[#This Row],[Join_Date]],Merge1[[#This Row],[Today]], 3),0)</f>
        <v>3</v>
      </c>
      <c r="Z1482" s="1" t="str" cm="1">
        <f t="array" aca="1" ref="Z1482" ca="1">_xlfn.IFS(
   Merge1[[#This Row],[Customer Tenure]]&lt;=2,"New",
   Merge1[[#This Row],[Customer Tenure]]&lt;=5,"Emerging",
  Merge1[[#This Row],[Customer Tenure]]&lt;9,"Established",
   TRUE,"Loyal"
)</f>
        <v>Emerging</v>
      </c>
      <c r="AA1482" s="1" t="str" cm="1">
        <f t="array" ref="AA1482">_xlfn.IFS(Merge1[[#This Row],[Income]]&lt;=30000,"Low",Merge1[[#This Row],[Income]]&lt;=60000,"Medium",Merge1[[#This Row],[Income]]&lt;=100000,"High", Merge1[[#This Row],[Income]]&gt;100000," Premium")</f>
        <v>Medium</v>
      </c>
      <c r="AB1482" s="1" t="str" cm="1">
        <f t="array" ref="AB1482">_xlfn.IFS(Merge1[[#This Row],[Age]]&lt;= 28,"Gen Z", Merge1[[#This Row],[Age]]&lt;=44,"Millennials", Merge1[[#This Row],[Age]]&lt;=60,"Gen X", Merge1[[#This Row],[Age]]&gt;60,"Baby Boomers")</f>
        <v>Millennials</v>
      </c>
      <c r="AC1482" s="1" t="str" cm="1">
        <f t="array" ref="AC1482">_xlfn.IFS(
    Merge1[[#This Row],[Balance]]&lt;=50000,"Low",
    Merge1[[#This Row],[Balance]]&lt;=200000,"Medium",
    Merge1[[#This Row],[Balance]]&gt;200000,"High"
)</f>
        <v>Medium</v>
      </c>
    </row>
    <row r="1483" spans="1:29" x14ac:dyDescent="0.25">
      <c r="A1483" s="1" t="s">
        <v>2174</v>
      </c>
      <c r="B1483" s="1" t="s">
        <v>6136</v>
      </c>
      <c r="C1483" s="1" t="s">
        <v>5835</v>
      </c>
      <c r="D1483" s="2">
        <v>42689</v>
      </c>
      <c r="E1483">
        <v>358606</v>
      </c>
      <c r="F1483">
        <v>329</v>
      </c>
      <c r="G1483">
        <v>0</v>
      </c>
      <c r="H1483" s="1" t="s">
        <v>5833</v>
      </c>
      <c r="I1483" s="1" t="s">
        <v>6501</v>
      </c>
      <c r="J1483" s="1" t="s">
        <v>6240</v>
      </c>
      <c r="K1483">
        <v>46</v>
      </c>
      <c r="L1483" s="1" t="s">
        <v>6256</v>
      </c>
      <c r="M1483" s="1" t="s">
        <v>6251</v>
      </c>
      <c r="N1483">
        <v>72930</v>
      </c>
      <c r="O1483" s="1" t="s">
        <v>6252</v>
      </c>
      <c r="P1483" s="2">
        <v>42971</v>
      </c>
      <c r="Q1483" s="2">
        <v>45650</v>
      </c>
      <c r="R1483" s="1" t="s">
        <v>6904</v>
      </c>
      <c r="S1483" s="1" t="s">
        <v>6916</v>
      </c>
      <c r="T1483" s="1" t="s">
        <v>9</v>
      </c>
      <c r="U1483">
        <v>4364</v>
      </c>
      <c r="V1483" s="1" t="s">
        <v>10</v>
      </c>
      <c r="W1483" s="1" t="s">
        <v>29</v>
      </c>
      <c r="X1483" s="2">
        <f t="shared" ca="1" si="23"/>
        <v>45937</v>
      </c>
      <c r="Y1483" s="1">
        <f ca="1">ROUND(YEARFRAC(Merge1[[#This Row],[Join_Date]],Merge1[[#This Row],[Today]], 3),0)</f>
        <v>8</v>
      </c>
      <c r="Z1483" s="1" t="str" cm="1">
        <f t="array" aca="1" ref="Z1483" ca="1">_xlfn.IFS(
   Merge1[[#This Row],[Customer Tenure]]&lt;=2,"New",
   Merge1[[#This Row],[Customer Tenure]]&lt;=5,"Emerging",
  Merge1[[#This Row],[Customer Tenure]]&lt;9,"Established",
   TRUE,"Loyal"
)</f>
        <v>Established</v>
      </c>
      <c r="AA1483" s="1" t="str" cm="1">
        <f t="array" ref="AA1483">_xlfn.IFS(Merge1[[#This Row],[Income]]&lt;=30000,"Low",Merge1[[#This Row],[Income]]&lt;=60000,"Medium",Merge1[[#This Row],[Income]]&lt;=100000,"High", Merge1[[#This Row],[Income]]&gt;100000," Premium")</f>
        <v>High</v>
      </c>
      <c r="AB1483" s="1" t="str" cm="1">
        <f t="array" ref="AB1483">_xlfn.IFS(Merge1[[#This Row],[Age]]&lt;= 28,"Gen Z", Merge1[[#This Row],[Age]]&lt;=44,"Millennials", Merge1[[#This Row],[Age]]&lt;=60,"Gen X", Merge1[[#This Row],[Age]]&gt;60,"Baby Boomers")</f>
        <v>Gen X</v>
      </c>
      <c r="AC1483" s="1" t="str" cm="1">
        <f t="array" ref="AC1483">_xlfn.IFS(
    Merge1[[#This Row],[Balance]]&lt;=50000,"Low",
    Merge1[[#This Row],[Balance]]&lt;=200000,"Medium",
    Merge1[[#This Row],[Balance]]&gt;200000,"High"
)</f>
        <v>High</v>
      </c>
    </row>
    <row r="1484" spans="1:29" x14ac:dyDescent="0.25">
      <c r="A1484" s="1" t="s">
        <v>1186</v>
      </c>
      <c r="B1484" s="1" t="s">
        <v>6040</v>
      </c>
      <c r="C1484" s="1" t="s">
        <v>5832</v>
      </c>
      <c r="D1484" s="2">
        <v>43862</v>
      </c>
      <c r="E1484">
        <v>344713</v>
      </c>
      <c r="F1484">
        <v>605</v>
      </c>
      <c r="G1484">
        <v>0</v>
      </c>
      <c r="H1484" s="1" t="s">
        <v>5838</v>
      </c>
      <c r="I1484" s="1" t="s">
        <v>6459</v>
      </c>
      <c r="J1484" s="1" t="s">
        <v>6240</v>
      </c>
      <c r="K1484">
        <v>49</v>
      </c>
      <c r="L1484" s="1" t="s">
        <v>6260</v>
      </c>
      <c r="M1484" s="1" t="s">
        <v>6266</v>
      </c>
      <c r="N1484">
        <v>135374</v>
      </c>
      <c r="O1484" s="1" t="s">
        <v>6243</v>
      </c>
      <c r="P1484" s="2">
        <v>43786</v>
      </c>
      <c r="Q1484" s="2">
        <v>45195</v>
      </c>
      <c r="R1484" s="1" t="s">
        <v>6897</v>
      </c>
      <c r="S1484" s="1" t="s">
        <v>6909</v>
      </c>
      <c r="T1484" s="1" t="s">
        <v>9</v>
      </c>
      <c r="U1484">
        <v>8853</v>
      </c>
      <c r="V1484" s="1" t="s">
        <v>19</v>
      </c>
      <c r="W1484" s="1" t="s">
        <v>40</v>
      </c>
      <c r="X1484" s="2">
        <f t="shared" ca="1" si="23"/>
        <v>45937</v>
      </c>
      <c r="Y1484" s="1">
        <f ca="1">ROUND(YEARFRAC(Merge1[[#This Row],[Join_Date]],Merge1[[#This Row],[Today]], 3),0)</f>
        <v>6</v>
      </c>
      <c r="Z1484" s="1" t="str" cm="1">
        <f t="array" aca="1" ref="Z1484" ca="1">_xlfn.IFS(
   Merge1[[#This Row],[Customer Tenure]]&lt;=2,"New",
   Merge1[[#This Row],[Customer Tenure]]&lt;=5,"Emerging",
  Merge1[[#This Row],[Customer Tenure]]&lt;9,"Established",
   TRUE,"Loyal"
)</f>
        <v>Established</v>
      </c>
      <c r="AA1484" s="1" t="str" cm="1">
        <f t="array" ref="AA1484">_xlfn.IFS(Merge1[[#This Row],[Income]]&lt;=30000,"Low",Merge1[[#This Row],[Income]]&lt;=60000,"Medium",Merge1[[#This Row],[Income]]&lt;=100000,"High", Merge1[[#This Row],[Income]]&gt;100000," Premium")</f>
        <v xml:space="preserve"> Premium</v>
      </c>
      <c r="AB1484" s="1" t="str" cm="1">
        <f t="array" ref="AB1484">_xlfn.IFS(Merge1[[#This Row],[Age]]&lt;= 28,"Gen Z", Merge1[[#This Row],[Age]]&lt;=44,"Millennials", Merge1[[#This Row],[Age]]&lt;=60,"Gen X", Merge1[[#This Row],[Age]]&gt;60,"Baby Boomers")</f>
        <v>Gen X</v>
      </c>
      <c r="AC1484" s="1" t="str" cm="1">
        <f t="array" ref="AC1484">_xlfn.IFS(
    Merge1[[#This Row],[Balance]]&lt;=50000,"Low",
    Merge1[[#This Row],[Balance]]&lt;=200000,"Medium",
    Merge1[[#This Row],[Balance]]&gt;200000,"High"
)</f>
        <v>High</v>
      </c>
    </row>
    <row r="1485" spans="1:29" x14ac:dyDescent="0.25">
      <c r="A1485" s="1" t="s">
        <v>2177</v>
      </c>
      <c r="B1485" s="1" t="s">
        <v>6206</v>
      </c>
      <c r="C1485" s="1" t="s">
        <v>5842</v>
      </c>
      <c r="D1485" s="2">
        <v>42570</v>
      </c>
      <c r="E1485">
        <v>173860</v>
      </c>
      <c r="F1485">
        <v>562</v>
      </c>
      <c r="G1485">
        <v>0</v>
      </c>
      <c r="H1485" s="1" t="s">
        <v>5833</v>
      </c>
      <c r="I1485" s="1" t="s">
        <v>6551</v>
      </c>
      <c r="J1485" s="1" t="s">
        <v>6245</v>
      </c>
      <c r="K1485">
        <v>65</v>
      </c>
      <c r="L1485" s="1" t="s">
        <v>6246</v>
      </c>
      <c r="M1485" s="1" t="s">
        <v>6251</v>
      </c>
      <c r="N1485">
        <v>166323</v>
      </c>
      <c r="O1485" s="1" t="s">
        <v>6243</v>
      </c>
      <c r="P1485" s="2">
        <v>45420</v>
      </c>
      <c r="Q1485" s="2">
        <v>45337</v>
      </c>
      <c r="R1485" s="1" t="s">
        <v>6885</v>
      </c>
      <c r="S1485" s="1" t="s">
        <v>6886</v>
      </c>
      <c r="T1485" s="1" t="s">
        <v>23</v>
      </c>
      <c r="U1485">
        <v>5924</v>
      </c>
      <c r="V1485" s="1" t="s">
        <v>24</v>
      </c>
      <c r="W1485" s="1" t="s">
        <v>11</v>
      </c>
      <c r="X1485" s="2">
        <f t="shared" ca="1" si="23"/>
        <v>45937</v>
      </c>
      <c r="Y1485" s="1">
        <f ca="1">ROUND(YEARFRAC(Merge1[[#This Row],[Join_Date]],Merge1[[#This Row],[Today]], 3),0)</f>
        <v>1</v>
      </c>
      <c r="Z1485" s="1" t="str" cm="1">
        <f t="array" aca="1" ref="Z1485" ca="1">_xlfn.IFS(
   Merge1[[#This Row],[Customer Tenure]]&lt;=2,"New",
   Merge1[[#This Row],[Customer Tenure]]&lt;=5,"Emerging",
  Merge1[[#This Row],[Customer Tenure]]&lt;9,"Established",
   TRUE,"Loyal"
)</f>
        <v>New</v>
      </c>
      <c r="AA1485" s="1" t="str" cm="1">
        <f t="array" ref="AA1485">_xlfn.IFS(Merge1[[#This Row],[Income]]&lt;=30000,"Low",Merge1[[#This Row],[Income]]&lt;=60000,"Medium",Merge1[[#This Row],[Income]]&lt;=100000,"High", Merge1[[#This Row],[Income]]&gt;100000," Premium")</f>
        <v xml:space="preserve"> Premium</v>
      </c>
      <c r="AB1485" s="1" t="str" cm="1">
        <f t="array" ref="AB1485">_xlfn.IFS(Merge1[[#This Row],[Age]]&lt;= 28,"Gen Z", Merge1[[#This Row],[Age]]&lt;=44,"Millennials", Merge1[[#This Row],[Age]]&lt;=60,"Gen X", Merge1[[#This Row],[Age]]&gt;60,"Baby Boomers")</f>
        <v>Baby Boomers</v>
      </c>
      <c r="AC1485" s="1" t="str" cm="1">
        <f t="array" ref="AC1485">_xlfn.IFS(
    Merge1[[#This Row],[Balance]]&lt;=50000,"Low",
    Merge1[[#This Row],[Balance]]&lt;=200000,"Medium",
    Merge1[[#This Row],[Balance]]&gt;200000,"High"
)</f>
        <v>Medium</v>
      </c>
    </row>
    <row r="1486" spans="1:29" x14ac:dyDescent="0.25">
      <c r="A1486" s="1" t="s">
        <v>392</v>
      </c>
      <c r="B1486" s="1" t="s">
        <v>6087</v>
      </c>
      <c r="C1486" s="1" t="s">
        <v>5835</v>
      </c>
      <c r="D1486" s="2">
        <v>44650</v>
      </c>
      <c r="E1486">
        <v>19610</v>
      </c>
      <c r="F1486">
        <v>395</v>
      </c>
      <c r="G1486">
        <v>0</v>
      </c>
      <c r="H1486" s="1" t="s">
        <v>5838</v>
      </c>
      <c r="I1486" s="1" t="s">
        <v>6277</v>
      </c>
      <c r="J1486" s="1" t="s">
        <v>6240</v>
      </c>
      <c r="K1486">
        <v>49</v>
      </c>
      <c r="L1486" s="1" t="s">
        <v>6260</v>
      </c>
      <c r="M1486" s="1" t="s">
        <v>6254</v>
      </c>
      <c r="N1486">
        <v>54636</v>
      </c>
      <c r="O1486" s="1" t="s">
        <v>6243</v>
      </c>
      <c r="P1486" s="2">
        <v>43643</v>
      </c>
      <c r="Q1486" s="2">
        <v>45844</v>
      </c>
      <c r="R1486" s="1" t="s">
        <v>6891</v>
      </c>
      <c r="S1486" s="1" t="s">
        <v>6892</v>
      </c>
      <c r="T1486" s="1" t="s">
        <v>28</v>
      </c>
      <c r="U1486">
        <v>5492</v>
      </c>
      <c r="V1486" s="1" t="s">
        <v>15</v>
      </c>
      <c r="W1486" s="1" t="s">
        <v>29</v>
      </c>
      <c r="X1486" s="2">
        <f t="shared" ca="1" si="23"/>
        <v>45937</v>
      </c>
      <c r="Y1486" s="1">
        <f ca="1">ROUND(YEARFRAC(Merge1[[#This Row],[Join_Date]],Merge1[[#This Row],[Today]], 3),0)</f>
        <v>6</v>
      </c>
      <c r="Z1486" s="1" t="str" cm="1">
        <f t="array" aca="1" ref="Z1486" ca="1">_xlfn.IFS(
   Merge1[[#This Row],[Customer Tenure]]&lt;=2,"New",
   Merge1[[#This Row],[Customer Tenure]]&lt;=5,"Emerging",
  Merge1[[#This Row],[Customer Tenure]]&lt;9,"Established",
   TRUE,"Loyal"
)</f>
        <v>Established</v>
      </c>
      <c r="AA1486" s="1" t="str" cm="1">
        <f t="array" ref="AA1486">_xlfn.IFS(Merge1[[#This Row],[Income]]&lt;=30000,"Low",Merge1[[#This Row],[Income]]&lt;=60000,"Medium",Merge1[[#This Row],[Income]]&lt;=100000,"High", Merge1[[#This Row],[Income]]&gt;100000," Premium")</f>
        <v>Medium</v>
      </c>
      <c r="AB1486" s="1" t="str" cm="1">
        <f t="array" ref="AB1486">_xlfn.IFS(Merge1[[#This Row],[Age]]&lt;= 28,"Gen Z", Merge1[[#This Row],[Age]]&lt;=44,"Millennials", Merge1[[#This Row],[Age]]&lt;=60,"Gen X", Merge1[[#This Row],[Age]]&gt;60,"Baby Boomers")</f>
        <v>Gen X</v>
      </c>
      <c r="AC1486" s="1" t="str" cm="1">
        <f t="array" ref="AC1486">_xlfn.IFS(
    Merge1[[#This Row],[Balance]]&lt;=50000,"Low",
    Merge1[[#This Row],[Balance]]&lt;=200000,"Medium",
    Merge1[[#This Row],[Balance]]&gt;200000,"High"
)</f>
        <v>Low</v>
      </c>
    </row>
    <row r="1487" spans="1:29" x14ac:dyDescent="0.25">
      <c r="A1487" s="1" t="s">
        <v>1324</v>
      </c>
      <c r="B1487" s="1" t="s">
        <v>6160</v>
      </c>
      <c r="C1487" s="1" t="s">
        <v>5842</v>
      </c>
      <c r="D1487" s="2">
        <v>44298</v>
      </c>
      <c r="E1487">
        <v>110130</v>
      </c>
      <c r="F1487">
        <v>826</v>
      </c>
      <c r="G1487">
        <v>0</v>
      </c>
      <c r="H1487" s="1" t="s">
        <v>5833</v>
      </c>
      <c r="I1487" s="1" t="s">
        <v>6666</v>
      </c>
      <c r="J1487" s="1" t="s">
        <v>6240</v>
      </c>
      <c r="K1487">
        <v>39</v>
      </c>
      <c r="L1487" s="1" t="s">
        <v>6241</v>
      </c>
      <c r="M1487" s="1" t="s">
        <v>6257</v>
      </c>
      <c r="N1487">
        <v>118818</v>
      </c>
      <c r="O1487" s="1" t="s">
        <v>6248</v>
      </c>
      <c r="P1487" s="2">
        <v>43494</v>
      </c>
      <c r="Q1487" s="2">
        <v>45733</v>
      </c>
      <c r="R1487" s="1" t="s">
        <v>6899</v>
      </c>
      <c r="S1487" s="1" t="s">
        <v>6914</v>
      </c>
      <c r="T1487" s="1" t="s">
        <v>23</v>
      </c>
      <c r="U1487">
        <v>3281</v>
      </c>
      <c r="V1487" s="1" t="s">
        <v>10</v>
      </c>
      <c r="W1487" s="1" t="s">
        <v>11</v>
      </c>
      <c r="X1487" s="2">
        <f t="shared" ca="1" si="23"/>
        <v>45937</v>
      </c>
      <c r="Y1487" s="1">
        <f ca="1">ROUND(YEARFRAC(Merge1[[#This Row],[Join_Date]],Merge1[[#This Row],[Today]], 3),0)</f>
        <v>7</v>
      </c>
      <c r="Z1487" s="1" t="str" cm="1">
        <f t="array" aca="1" ref="Z1487" ca="1">_xlfn.IFS(
   Merge1[[#This Row],[Customer Tenure]]&lt;=2,"New",
   Merge1[[#This Row],[Customer Tenure]]&lt;=5,"Emerging",
  Merge1[[#This Row],[Customer Tenure]]&lt;9,"Established",
   TRUE,"Loyal"
)</f>
        <v>Established</v>
      </c>
      <c r="AA1487" s="1" t="str" cm="1">
        <f t="array" ref="AA1487">_xlfn.IFS(Merge1[[#This Row],[Income]]&lt;=30000,"Low",Merge1[[#This Row],[Income]]&lt;=60000,"Medium",Merge1[[#This Row],[Income]]&lt;=100000,"High", Merge1[[#This Row],[Income]]&gt;100000," Premium")</f>
        <v xml:space="preserve"> Premium</v>
      </c>
      <c r="AB1487" s="1" t="str" cm="1">
        <f t="array" ref="AB1487">_xlfn.IFS(Merge1[[#This Row],[Age]]&lt;= 28,"Gen Z", Merge1[[#This Row],[Age]]&lt;=44,"Millennials", Merge1[[#This Row],[Age]]&lt;=60,"Gen X", Merge1[[#This Row],[Age]]&gt;60,"Baby Boomers")</f>
        <v>Millennials</v>
      </c>
      <c r="AC1487" s="1" t="str" cm="1">
        <f t="array" ref="AC1487">_xlfn.IFS(
    Merge1[[#This Row],[Balance]]&lt;=50000,"Low",
    Merge1[[#This Row],[Balance]]&lt;=200000,"Medium",
    Merge1[[#This Row],[Balance]]&gt;200000,"High"
)</f>
        <v>Medium</v>
      </c>
    </row>
    <row r="1488" spans="1:29" x14ac:dyDescent="0.25">
      <c r="A1488" s="1" t="s">
        <v>192</v>
      </c>
      <c r="B1488" s="1" t="s">
        <v>5890</v>
      </c>
      <c r="C1488" s="1" t="s">
        <v>5835</v>
      </c>
      <c r="D1488" s="2">
        <v>43218</v>
      </c>
      <c r="E1488">
        <v>288107</v>
      </c>
      <c r="F1488">
        <v>744</v>
      </c>
      <c r="G1488">
        <v>0</v>
      </c>
      <c r="H1488" s="1" t="s">
        <v>5833</v>
      </c>
      <c r="I1488" s="1" t="s">
        <v>6423</v>
      </c>
      <c r="J1488" s="1" t="s">
        <v>6240</v>
      </c>
      <c r="K1488">
        <v>31</v>
      </c>
      <c r="L1488" s="1" t="s">
        <v>6260</v>
      </c>
      <c r="M1488" s="1" t="s">
        <v>6266</v>
      </c>
      <c r="N1488">
        <v>183038</v>
      </c>
      <c r="O1488" s="1" t="s">
        <v>6243</v>
      </c>
      <c r="P1488" s="2">
        <v>42817</v>
      </c>
      <c r="Q1488" s="2">
        <v>45437</v>
      </c>
      <c r="R1488" s="1" t="s">
        <v>6906</v>
      </c>
      <c r="S1488" s="1" t="s">
        <v>6918</v>
      </c>
      <c r="T1488" s="1" t="s">
        <v>9</v>
      </c>
      <c r="U1488">
        <v>6697</v>
      </c>
      <c r="V1488" s="1" t="s">
        <v>15</v>
      </c>
      <c r="W1488" s="1" t="s">
        <v>16</v>
      </c>
      <c r="X1488" s="2">
        <f t="shared" ca="1" si="23"/>
        <v>45937</v>
      </c>
      <c r="Y1488" s="1">
        <f ca="1">ROUND(YEARFRAC(Merge1[[#This Row],[Join_Date]],Merge1[[#This Row],[Today]], 3),0)</f>
        <v>9</v>
      </c>
      <c r="Z1488" s="1" t="str" cm="1">
        <f t="array" aca="1" ref="Z1488" ca="1">_xlfn.IFS(
   Merge1[[#This Row],[Customer Tenure]]&lt;=2,"New",
   Merge1[[#This Row],[Customer Tenure]]&lt;=5,"Emerging",
  Merge1[[#This Row],[Customer Tenure]]&lt;9,"Established",
   TRUE,"Loyal"
)</f>
        <v>Loyal</v>
      </c>
      <c r="AA1488" s="1" t="str" cm="1">
        <f t="array" ref="AA1488">_xlfn.IFS(Merge1[[#This Row],[Income]]&lt;=30000,"Low",Merge1[[#This Row],[Income]]&lt;=60000,"Medium",Merge1[[#This Row],[Income]]&lt;=100000,"High", Merge1[[#This Row],[Income]]&gt;100000," Premium")</f>
        <v xml:space="preserve"> Premium</v>
      </c>
      <c r="AB1488" s="1" t="str" cm="1">
        <f t="array" ref="AB1488">_xlfn.IFS(Merge1[[#This Row],[Age]]&lt;= 28,"Gen Z", Merge1[[#This Row],[Age]]&lt;=44,"Millennials", Merge1[[#This Row],[Age]]&lt;=60,"Gen X", Merge1[[#This Row],[Age]]&gt;60,"Baby Boomers")</f>
        <v>Millennials</v>
      </c>
      <c r="AC1488" s="1" t="str" cm="1">
        <f t="array" ref="AC1488">_xlfn.IFS(
    Merge1[[#This Row],[Balance]]&lt;=50000,"Low",
    Merge1[[#This Row],[Balance]]&lt;=200000,"Medium",
    Merge1[[#This Row],[Balance]]&gt;200000,"High"
)</f>
        <v>High</v>
      </c>
    </row>
    <row r="1489" spans="1:29" x14ac:dyDescent="0.25">
      <c r="A1489" s="1" t="s">
        <v>164</v>
      </c>
      <c r="B1489" s="1" t="s">
        <v>5904</v>
      </c>
      <c r="C1489" s="1" t="s">
        <v>5835</v>
      </c>
      <c r="D1489" s="2">
        <v>43170</v>
      </c>
      <c r="E1489">
        <v>276531</v>
      </c>
      <c r="F1489">
        <v>773</v>
      </c>
      <c r="G1489">
        <v>0</v>
      </c>
      <c r="H1489" s="1" t="s">
        <v>5833</v>
      </c>
      <c r="I1489" s="1" t="s">
        <v>6629</v>
      </c>
      <c r="J1489" s="1" t="s">
        <v>6240</v>
      </c>
      <c r="K1489">
        <v>22</v>
      </c>
      <c r="L1489" s="1" t="s">
        <v>6260</v>
      </c>
      <c r="M1489" s="1" t="s">
        <v>6262</v>
      </c>
      <c r="N1489">
        <v>95897</v>
      </c>
      <c r="O1489" s="1" t="s">
        <v>6243</v>
      </c>
      <c r="P1489" s="2">
        <v>44473</v>
      </c>
      <c r="Q1489" s="2">
        <v>45354</v>
      </c>
      <c r="R1489" s="1" t="s">
        <v>6899</v>
      </c>
      <c r="S1489" s="1" t="s">
        <v>6900</v>
      </c>
      <c r="T1489" s="1" t="s">
        <v>14</v>
      </c>
      <c r="U1489">
        <v>5402</v>
      </c>
      <c r="V1489" s="1" t="s">
        <v>15</v>
      </c>
      <c r="W1489" s="1" t="s">
        <v>16</v>
      </c>
      <c r="X1489" s="2">
        <f t="shared" ca="1" si="23"/>
        <v>45937</v>
      </c>
      <c r="Y1489" s="1">
        <f ca="1">ROUND(YEARFRAC(Merge1[[#This Row],[Join_Date]],Merge1[[#This Row],[Today]], 3),0)</f>
        <v>4</v>
      </c>
      <c r="Z1489" s="1" t="str" cm="1">
        <f t="array" aca="1" ref="Z1489" ca="1">_xlfn.IFS(
   Merge1[[#This Row],[Customer Tenure]]&lt;=2,"New",
   Merge1[[#This Row],[Customer Tenure]]&lt;=5,"Emerging",
  Merge1[[#This Row],[Customer Tenure]]&lt;9,"Established",
   TRUE,"Loyal"
)</f>
        <v>Emerging</v>
      </c>
      <c r="AA1489" s="1" t="str" cm="1">
        <f t="array" ref="AA1489">_xlfn.IFS(Merge1[[#This Row],[Income]]&lt;=30000,"Low",Merge1[[#This Row],[Income]]&lt;=60000,"Medium",Merge1[[#This Row],[Income]]&lt;=100000,"High", Merge1[[#This Row],[Income]]&gt;100000," Premium")</f>
        <v>High</v>
      </c>
      <c r="AB1489" s="1" t="str" cm="1">
        <f t="array" ref="AB1489">_xlfn.IFS(Merge1[[#This Row],[Age]]&lt;= 28,"Gen Z", Merge1[[#This Row],[Age]]&lt;=44,"Millennials", Merge1[[#This Row],[Age]]&lt;=60,"Gen X", Merge1[[#This Row],[Age]]&gt;60,"Baby Boomers")</f>
        <v>Gen Z</v>
      </c>
      <c r="AC1489" s="1" t="str" cm="1">
        <f t="array" ref="AC1489">_xlfn.IFS(
    Merge1[[#This Row],[Balance]]&lt;=50000,"Low",
    Merge1[[#This Row],[Balance]]&lt;=200000,"Medium",
    Merge1[[#This Row],[Balance]]&gt;200000,"High"
)</f>
        <v>High</v>
      </c>
    </row>
    <row r="1490" spans="1:29" x14ac:dyDescent="0.25">
      <c r="A1490" s="1" t="s">
        <v>1261</v>
      </c>
      <c r="B1490" s="1" t="s">
        <v>6168</v>
      </c>
      <c r="C1490" s="1" t="s">
        <v>5832</v>
      </c>
      <c r="D1490" s="2">
        <v>42982</v>
      </c>
      <c r="E1490">
        <v>401426</v>
      </c>
      <c r="F1490">
        <v>461</v>
      </c>
      <c r="G1490">
        <v>0</v>
      </c>
      <c r="H1490" s="1" t="s">
        <v>5833</v>
      </c>
      <c r="I1490" s="1" t="s">
        <v>6772</v>
      </c>
      <c r="J1490" s="1" t="s">
        <v>6245</v>
      </c>
      <c r="K1490">
        <v>67</v>
      </c>
      <c r="L1490" s="1" t="s">
        <v>6246</v>
      </c>
      <c r="M1490" s="1" t="s">
        <v>6242</v>
      </c>
      <c r="N1490">
        <v>121459</v>
      </c>
      <c r="O1490" s="1" t="s">
        <v>6248</v>
      </c>
      <c r="P1490" s="2">
        <v>44523</v>
      </c>
      <c r="Q1490" s="2">
        <v>45626</v>
      </c>
      <c r="R1490" s="1" t="s">
        <v>6887</v>
      </c>
      <c r="S1490" s="1" t="s">
        <v>6901</v>
      </c>
      <c r="T1490" s="1" t="s">
        <v>28</v>
      </c>
      <c r="U1490">
        <v>299</v>
      </c>
      <c r="V1490" s="1" t="s">
        <v>15</v>
      </c>
      <c r="W1490" s="1" t="s">
        <v>55</v>
      </c>
      <c r="X1490" s="2">
        <f t="shared" ca="1" si="23"/>
        <v>45937</v>
      </c>
      <c r="Y1490" s="1">
        <f ca="1">ROUND(YEARFRAC(Merge1[[#This Row],[Join_Date]],Merge1[[#This Row],[Today]], 3),0)</f>
        <v>4</v>
      </c>
      <c r="Z1490" s="1" t="str" cm="1">
        <f t="array" aca="1" ref="Z1490" ca="1">_xlfn.IFS(
   Merge1[[#This Row],[Customer Tenure]]&lt;=2,"New",
   Merge1[[#This Row],[Customer Tenure]]&lt;=5,"Emerging",
  Merge1[[#This Row],[Customer Tenure]]&lt;9,"Established",
   TRUE,"Loyal"
)</f>
        <v>Emerging</v>
      </c>
      <c r="AA1490" s="1" t="str" cm="1">
        <f t="array" ref="AA1490">_xlfn.IFS(Merge1[[#This Row],[Income]]&lt;=30000,"Low",Merge1[[#This Row],[Income]]&lt;=60000,"Medium",Merge1[[#This Row],[Income]]&lt;=100000,"High", Merge1[[#This Row],[Income]]&gt;100000," Premium")</f>
        <v xml:space="preserve"> Premium</v>
      </c>
      <c r="AB1490" s="1" t="str" cm="1">
        <f t="array" ref="AB1490">_xlfn.IFS(Merge1[[#This Row],[Age]]&lt;= 28,"Gen Z", Merge1[[#This Row],[Age]]&lt;=44,"Millennials", Merge1[[#This Row],[Age]]&lt;=60,"Gen X", Merge1[[#This Row],[Age]]&gt;60,"Baby Boomers")</f>
        <v>Baby Boomers</v>
      </c>
      <c r="AC1490" s="1" t="str" cm="1">
        <f t="array" ref="AC1490">_xlfn.IFS(
    Merge1[[#This Row],[Balance]]&lt;=50000,"Low",
    Merge1[[#This Row],[Balance]]&lt;=200000,"Medium",
    Merge1[[#This Row],[Balance]]&gt;200000,"High"
)</f>
        <v>High</v>
      </c>
    </row>
    <row r="1491" spans="1:29" x14ac:dyDescent="0.25">
      <c r="A1491" s="1" t="s">
        <v>1482</v>
      </c>
      <c r="B1491" s="1" t="s">
        <v>6033</v>
      </c>
      <c r="C1491" s="1" t="s">
        <v>5842</v>
      </c>
      <c r="D1491" s="2">
        <v>45121</v>
      </c>
      <c r="E1491">
        <v>444975</v>
      </c>
      <c r="F1491">
        <v>728</v>
      </c>
      <c r="G1491">
        <v>0</v>
      </c>
      <c r="H1491" s="1" t="s">
        <v>5833</v>
      </c>
      <c r="I1491" s="1" t="s">
        <v>6517</v>
      </c>
      <c r="J1491" s="1" t="s">
        <v>6240</v>
      </c>
      <c r="K1491">
        <v>46</v>
      </c>
      <c r="L1491" s="1" t="s">
        <v>6256</v>
      </c>
      <c r="M1491" s="1" t="s">
        <v>6247</v>
      </c>
      <c r="N1491">
        <v>32857</v>
      </c>
      <c r="O1491" s="1" t="s">
        <v>6243</v>
      </c>
      <c r="P1491" s="2">
        <v>44799</v>
      </c>
      <c r="Q1491" s="2">
        <v>45717</v>
      </c>
      <c r="R1491" s="1" t="s">
        <v>6899</v>
      </c>
      <c r="S1491" s="1" t="s">
        <v>6914</v>
      </c>
      <c r="T1491" s="1" t="s">
        <v>23</v>
      </c>
      <c r="U1491">
        <v>9004</v>
      </c>
      <c r="V1491" s="1" t="s">
        <v>24</v>
      </c>
      <c r="W1491" s="1" t="s">
        <v>106</v>
      </c>
      <c r="X1491" s="2">
        <f t="shared" ca="1" si="23"/>
        <v>45937</v>
      </c>
      <c r="Y1491" s="1">
        <f ca="1">ROUND(YEARFRAC(Merge1[[#This Row],[Join_Date]],Merge1[[#This Row],[Today]], 3),0)</f>
        <v>3</v>
      </c>
      <c r="Z1491" s="1" t="str" cm="1">
        <f t="array" aca="1" ref="Z1491" ca="1">_xlfn.IFS(
   Merge1[[#This Row],[Customer Tenure]]&lt;=2,"New",
   Merge1[[#This Row],[Customer Tenure]]&lt;=5,"Emerging",
  Merge1[[#This Row],[Customer Tenure]]&lt;9,"Established",
   TRUE,"Loyal"
)</f>
        <v>Emerging</v>
      </c>
      <c r="AA1491" s="1" t="str" cm="1">
        <f t="array" ref="AA1491">_xlfn.IFS(Merge1[[#This Row],[Income]]&lt;=30000,"Low",Merge1[[#This Row],[Income]]&lt;=60000,"Medium",Merge1[[#This Row],[Income]]&lt;=100000,"High", Merge1[[#This Row],[Income]]&gt;100000," Premium")</f>
        <v>Medium</v>
      </c>
      <c r="AB1491" s="1" t="str" cm="1">
        <f t="array" ref="AB1491">_xlfn.IFS(Merge1[[#This Row],[Age]]&lt;= 28,"Gen Z", Merge1[[#This Row],[Age]]&lt;=44,"Millennials", Merge1[[#This Row],[Age]]&lt;=60,"Gen X", Merge1[[#This Row],[Age]]&gt;60,"Baby Boomers")</f>
        <v>Gen X</v>
      </c>
      <c r="AC1491" s="1" t="str" cm="1">
        <f t="array" ref="AC1491">_xlfn.IFS(
    Merge1[[#This Row],[Balance]]&lt;=50000,"Low",
    Merge1[[#This Row],[Balance]]&lt;=200000,"Medium",
    Merge1[[#This Row],[Balance]]&gt;200000,"High"
)</f>
        <v>High</v>
      </c>
    </row>
    <row r="1492" spans="1:29" x14ac:dyDescent="0.25">
      <c r="A1492" s="1" t="s">
        <v>348</v>
      </c>
      <c r="B1492" s="1" t="s">
        <v>5854</v>
      </c>
      <c r="C1492" s="1" t="s">
        <v>5835</v>
      </c>
      <c r="D1492" s="2">
        <v>43006</v>
      </c>
      <c r="E1492">
        <v>295809</v>
      </c>
      <c r="F1492">
        <v>489</v>
      </c>
      <c r="G1492">
        <v>0</v>
      </c>
      <c r="H1492" s="1" t="s">
        <v>5833</v>
      </c>
      <c r="I1492" s="1" t="s">
        <v>6782</v>
      </c>
      <c r="J1492" s="1" t="s">
        <v>6245</v>
      </c>
      <c r="K1492">
        <v>50</v>
      </c>
      <c r="L1492" s="1" t="s">
        <v>6246</v>
      </c>
      <c r="M1492" s="1" t="s">
        <v>6247</v>
      </c>
      <c r="N1492">
        <v>81367</v>
      </c>
      <c r="O1492" s="1" t="s">
        <v>6248</v>
      </c>
      <c r="P1492" s="2">
        <v>42887</v>
      </c>
      <c r="Q1492" s="2">
        <v>45699</v>
      </c>
      <c r="R1492" s="1" t="s">
        <v>6885</v>
      </c>
      <c r="S1492" s="1" t="s">
        <v>6896</v>
      </c>
      <c r="T1492" s="1" t="s">
        <v>14</v>
      </c>
      <c r="U1492">
        <v>8435</v>
      </c>
      <c r="V1492" s="1" t="s">
        <v>24</v>
      </c>
      <c r="W1492" s="1" t="s">
        <v>55</v>
      </c>
      <c r="X1492" s="2">
        <f t="shared" ca="1" si="23"/>
        <v>45937</v>
      </c>
      <c r="Y1492" s="1">
        <f ca="1">ROUND(YEARFRAC(Merge1[[#This Row],[Join_Date]],Merge1[[#This Row],[Today]], 3),0)</f>
        <v>8</v>
      </c>
      <c r="Z1492" s="1" t="str" cm="1">
        <f t="array" aca="1" ref="Z1492" ca="1">_xlfn.IFS(
   Merge1[[#This Row],[Customer Tenure]]&lt;=2,"New",
   Merge1[[#This Row],[Customer Tenure]]&lt;=5,"Emerging",
  Merge1[[#This Row],[Customer Tenure]]&lt;9,"Established",
   TRUE,"Loyal"
)</f>
        <v>Established</v>
      </c>
      <c r="AA1492" s="1" t="str" cm="1">
        <f t="array" ref="AA1492">_xlfn.IFS(Merge1[[#This Row],[Income]]&lt;=30000,"Low",Merge1[[#This Row],[Income]]&lt;=60000,"Medium",Merge1[[#This Row],[Income]]&lt;=100000,"High", Merge1[[#This Row],[Income]]&gt;100000," Premium")</f>
        <v>High</v>
      </c>
      <c r="AB1492" s="1" t="str" cm="1">
        <f t="array" ref="AB1492">_xlfn.IFS(Merge1[[#This Row],[Age]]&lt;= 28,"Gen Z", Merge1[[#This Row],[Age]]&lt;=44,"Millennials", Merge1[[#This Row],[Age]]&lt;=60,"Gen X", Merge1[[#This Row],[Age]]&gt;60,"Baby Boomers")</f>
        <v>Gen X</v>
      </c>
      <c r="AC1492" s="1" t="str" cm="1">
        <f t="array" ref="AC1492">_xlfn.IFS(
    Merge1[[#This Row],[Balance]]&lt;=50000,"Low",
    Merge1[[#This Row],[Balance]]&lt;=200000,"Medium",
    Merge1[[#This Row],[Balance]]&gt;200000,"High"
)</f>
        <v>High</v>
      </c>
    </row>
    <row r="1493" spans="1:29" x14ac:dyDescent="0.25">
      <c r="A1493" s="1" t="s">
        <v>1576</v>
      </c>
      <c r="B1493" s="1" t="s">
        <v>5941</v>
      </c>
      <c r="C1493" s="1" t="s">
        <v>5846</v>
      </c>
      <c r="D1493" s="2">
        <v>44775</v>
      </c>
      <c r="E1493">
        <v>232076</v>
      </c>
      <c r="F1493">
        <v>805</v>
      </c>
      <c r="G1493">
        <v>0</v>
      </c>
      <c r="H1493" s="1" t="s">
        <v>5833</v>
      </c>
      <c r="I1493" s="1" t="s">
        <v>6676</v>
      </c>
      <c r="J1493" s="1" t="s">
        <v>6245</v>
      </c>
      <c r="K1493">
        <v>23</v>
      </c>
      <c r="L1493" s="1" t="s">
        <v>6241</v>
      </c>
      <c r="M1493" s="1" t="s">
        <v>6254</v>
      </c>
      <c r="N1493">
        <v>130091</v>
      </c>
      <c r="O1493" s="1" t="s">
        <v>6248</v>
      </c>
      <c r="P1493" s="2">
        <v>45017</v>
      </c>
      <c r="Q1493" s="2">
        <v>45558</v>
      </c>
      <c r="R1493" s="1" t="s">
        <v>6897</v>
      </c>
      <c r="S1493" s="1" t="s">
        <v>6898</v>
      </c>
      <c r="T1493" s="1" t="s">
        <v>28</v>
      </c>
      <c r="U1493">
        <v>417</v>
      </c>
      <c r="V1493" s="1" t="s">
        <v>19</v>
      </c>
      <c r="W1493" s="1" t="s">
        <v>50</v>
      </c>
      <c r="X1493" s="2">
        <f t="shared" ca="1" si="23"/>
        <v>45937</v>
      </c>
      <c r="Y1493" s="1">
        <f ca="1">ROUND(YEARFRAC(Merge1[[#This Row],[Join_Date]],Merge1[[#This Row],[Today]], 3),0)</f>
        <v>3</v>
      </c>
      <c r="Z1493" s="1" t="str" cm="1">
        <f t="array" aca="1" ref="Z1493" ca="1">_xlfn.IFS(
   Merge1[[#This Row],[Customer Tenure]]&lt;=2,"New",
   Merge1[[#This Row],[Customer Tenure]]&lt;=5,"Emerging",
  Merge1[[#This Row],[Customer Tenure]]&lt;9,"Established",
   TRUE,"Loyal"
)</f>
        <v>Emerging</v>
      </c>
      <c r="AA1493" s="1" t="str" cm="1">
        <f t="array" ref="AA1493">_xlfn.IFS(Merge1[[#This Row],[Income]]&lt;=30000,"Low",Merge1[[#This Row],[Income]]&lt;=60000,"Medium",Merge1[[#This Row],[Income]]&lt;=100000,"High", Merge1[[#This Row],[Income]]&gt;100000," Premium")</f>
        <v xml:space="preserve"> Premium</v>
      </c>
      <c r="AB1493" s="1" t="str" cm="1">
        <f t="array" ref="AB1493">_xlfn.IFS(Merge1[[#This Row],[Age]]&lt;= 28,"Gen Z", Merge1[[#This Row],[Age]]&lt;=44,"Millennials", Merge1[[#This Row],[Age]]&lt;=60,"Gen X", Merge1[[#This Row],[Age]]&gt;60,"Baby Boomers")</f>
        <v>Gen Z</v>
      </c>
      <c r="AC1493" s="1" t="str" cm="1">
        <f t="array" ref="AC1493">_xlfn.IFS(
    Merge1[[#This Row],[Balance]]&lt;=50000,"Low",
    Merge1[[#This Row],[Balance]]&lt;=200000,"Medium",
    Merge1[[#This Row],[Balance]]&gt;200000,"High"
)</f>
        <v>High</v>
      </c>
    </row>
    <row r="1494" spans="1:29" x14ac:dyDescent="0.25">
      <c r="A1494" s="1" t="s">
        <v>1102</v>
      </c>
      <c r="B1494" s="1" t="s">
        <v>5862</v>
      </c>
      <c r="C1494" s="1" t="s">
        <v>5832</v>
      </c>
      <c r="D1494" s="2">
        <v>42535</v>
      </c>
      <c r="E1494">
        <v>88835</v>
      </c>
      <c r="F1494">
        <v>787</v>
      </c>
      <c r="G1494">
        <v>485443</v>
      </c>
      <c r="H1494" s="1" t="s">
        <v>5833</v>
      </c>
      <c r="I1494" s="1" t="s">
        <v>6433</v>
      </c>
      <c r="J1494" s="1" t="s">
        <v>6240</v>
      </c>
      <c r="K1494">
        <v>22</v>
      </c>
      <c r="L1494" s="1" t="s">
        <v>6241</v>
      </c>
      <c r="M1494" s="1" t="s">
        <v>6251</v>
      </c>
      <c r="N1494">
        <v>49257</v>
      </c>
      <c r="O1494" s="1" t="s">
        <v>6243</v>
      </c>
      <c r="P1494" s="2">
        <v>44029</v>
      </c>
      <c r="Q1494" s="2">
        <v>45703</v>
      </c>
      <c r="R1494" s="1" t="s">
        <v>6885</v>
      </c>
      <c r="S1494" s="1" t="s">
        <v>6896</v>
      </c>
      <c r="T1494" s="1" t="s">
        <v>28</v>
      </c>
      <c r="U1494">
        <v>703</v>
      </c>
      <c r="V1494" s="1" t="s">
        <v>24</v>
      </c>
      <c r="W1494" s="1" t="s">
        <v>50</v>
      </c>
      <c r="X1494" s="2">
        <f t="shared" ca="1" si="23"/>
        <v>45937</v>
      </c>
      <c r="Y1494" s="1">
        <f ca="1">ROUND(YEARFRAC(Merge1[[#This Row],[Join_Date]],Merge1[[#This Row],[Today]], 3),0)</f>
        <v>5</v>
      </c>
      <c r="Z1494" s="1" t="str" cm="1">
        <f t="array" aca="1" ref="Z1494" ca="1">_xlfn.IFS(
   Merge1[[#This Row],[Customer Tenure]]&lt;=2,"New",
   Merge1[[#This Row],[Customer Tenure]]&lt;=5,"Emerging",
  Merge1[[#This Row],[Customer Tenure]]&lt;9,"Established",
   TRUE,"Loyal"
)</f>
        <v>Emerging</v>
      </c>
      <c r="AA1494" s="1" t="str" cm="1">
        <f t="array" ref="AA1494">_xlfn.IFS(Merge1[[#This Row],[Income]]&lt;=30000,"Low",Merge1[[#This Row],[Income]]&lt;=60000,"Medium",Merge1[[#This Row],[Income]]&lt;=100000,"High", Merge1[[#This Row],[Income]]&gt;100000," Premium")</f>
        <v>Medium</v>
      </c>
      <c r="AB1494" s="1" t="str" cm="1">
        <f t="array" ref="AB1494">_xlfn.IFS(Merge1[[#This Row],[Age]]&lt;= 28,"Gen Z", Merge1[[#This Row],[Age]]&lt;=44,"Millennials", Merge1[[#This Row],[Age]]&lt;=60,"Gen X", Merge1[[#This Row],[Age]]&gt;60,"Baby Boomers")</f>
        <v>Gen Z</v>
      </c>
      <c r="AC1494" s="1" t="str" cm="1">
        <f t="array" ref="AC1494">_xlfn.IFS(
    Merge1[[#This Row],[Balance]]&lt;=50000,"Low",
    Merge1[[#This Row],[Balance]]&lt;=200000,"Medium",
    Merge1[[#This Row],[Balance]]&gt;200000,"High"
)</f>
        <v>Medium</v>
      </c>
    </row>
    <row r="1495" spans="1:29" x14ac:dyDescent="0.25">
      <c r="A1495" s="1" t="s">
        <v>2188</v>
      </c>
      <c r="B1495" s="1" t="s">
        <v>5959</v>
      </c>
      <c r="C1495" s="1" t="s">
        <v>5832</v>
      </c>
      <c r="D1495" s="2">
        <v>44789</v>
      </c>
      <c r="E1495">
        <v>466709</v>
      </c>
      <c r="F1495">
        <v>552</v>
      </c>
      <c r="G1495">
        <v>0</v>
      </c>
      <c r="H1495" s="1" t="s">
        <v>5838</v>
      </c>
      <c r="I1495" s="1" t="s">
        <v>6792</v>
      </c>
      <c r="J1495" s="1" t="s">
        <v>6240</v>
      </c>
      <c r="K1495">
        <v>52</v>
      </c>
      <c r="L1495" s="1" t="s">
        <v>6241</v>
      </c>
      <c r="M1495" s="1" t="s">
        <v>6247</v>
      </c>
      <c r="N1495">
        <v>96619</v>
      </c>
      <c r="O1495" s="1" t="s">
        <v>6243</v>
      </c>
      <c r="P1495" s="2">
        <v>44964</v>
      </c>
      <c r="Q1495" s="2">
        <v>45463</v>
      </c>
      <c r="R1495" s="1" t="s">
        <v>6883</v>
      </c>
      <c r="S1495" s="1" t="s">
        <v>6884</v>
      </c>
      <c r="T1495" s="1" t="s">
        <v>23</v>
      </c>
      <c r="U1495">
        <v>1179</v>
      </c>
      <c r="V1495" s="1" t="s">
        <v>15</v>
      </c>
      <c r="W1495" s="1" t="s">
        <v>40</v>
      </c>
      <c r="X1495" s="2">
        <f t="shared" ca="1" si="23"/>
        <v>45937</v>
      </c>
      <c r="Y1495" s="1">
        <f ca="1">ROUND(YEARFRAC(Merge1[[#This Row],[Join_Date]],Merge1[[#This Row],[Today]], 3),0)</f>
        <v>3</v>
      </c>
      <c r="Z1495" s="1" t="str" cm="1">
        <f t="array" aca="1" ref="Z1495" ca="1">_xlfn.IFS(
   Merge1[[#This Row],[Customer Tenure]]&lt;=2,"New",
   Merge1[[#This Row],[Customer Tenure]]&lt;=5,"Emerging",
  Merge1[[#This Row],[Customer Tenure]]&lt;9,"Established",
   TRUE,"Loyal"
)</f>
        <v>Emerging</v>
      </c>
      <c r="AA1495" s="1" t="str" cm="1">
        <f t="array" ref="AA1495">_xlfn.IFS(Merge1[[#This Row],[Income]]&lt;=30000,"Low",Merge1[[#This Row],[Income]]&lt;=60000,"Medium",Merge1[[#This Row],[Income]]&lt;=100000,"High", Merge1[[#This Row],[Income]]&gt;100000," Premium")</f>
        <v>High</v>
      </c>
      <c r="AB1495" s="1" t="str" cm="1">
        <f t="array" ref="AB1495">_xlfn.IFS(Merge1[[#This Row],[Age]]&lt;= 28,"Gen Z", Merge1[[#This Row],[Age]]&lt;=44,"Millennials", Merge1[[#This Row],[Age]]&lt;=60,"Gen X", Merge1[[#This Row],[Age]]&gt;60,"Baby Boomers")</f>
        <v>Gen X</v>
      </c>
      <c r="AC1495" s="1" t="str" cm="1">
        <f t="array" ref="AC1495">_xlfn.IFS(
    Merge1[[#This Row],[Balance]]&lt;=50000,"Low",
    Merge1[[#This Row],[Balance]]&lt;=200000,"Medium",
    Merge1[[#This Row],[Balance]]&gt;200000,"High"
)</f>
        <v>High</v>
      </c>
    </row>
    <row r="1496" spans="1:29" x14ac:dyDescent="0.25">
      <c r="A1496" s="1" t="s">
        <v>1215</v>
      </c>
      <c r="B1496" s="1" t="s">
        <v>5969</v>
      </c>
      <c r="C1496" s="1" t="s">
        <v>5835</v>
      </c>
      <c r="D1496" s="2">
        <v>45218</v>
      </c>
      <c r="E1496">
        <v>331310</v>
      </c>
      <c r="F1496">
        <v>485</v>
      </c>
      <c r="G1496">
        <v>0</v>
      </c>
      <c r="H1496" s="1" t="s">
        <v>5833</v>
      </c>
      <c r="I1496" s="1" t="s">
        <v>6560</v>
      </c>
      <c r="J1496" s="1" t="s">
        <v>6240</v>
      </c>
      <c r="K1496">
        <v>40</v>
      </c>
      <c r="L1496" s="1" t="s">
        <v>6241</v>
      </c>
      <c r="M1496" s="1" t="s">
        <v>6242</v>
      </c>
      <c r="N1496">
        <v>99083</v>
      </c>
      <c r="O1496" s="1" t="s">
        <v>6248</v>
      </c>
      <c r="P1496" s="2">
        <v>45179</v>
      </c>
      <c r="Q1496" s="2">
        <v>45331</v>
      </c>
      <c r="R1496" s="1" t="s">
        <v>6885</v>
      </c>
      <c r="S1496" s="1" t="s">
        <v>6886</v>
      </c>
      <c r="T1496" s="1" t="s">
        <v>14</v>
      </c>
      <c r="U1496">
        <v>8633</v>
      </c>
      <c r="V1496" s="1" t="s">
        <v>10</v>
      </c>
      <c r="W1496" s="1" t="s">
        <v>20</v>
      </c>
      <c r="X1496" s="2">
        <f t="shared" ca="1" si="23"/>
        <v>45937</v>
      </c>
      <c r="Y1496" s="1">
        <f ca="1">ROUND(YEARFRAC(Merge1[[#This Row],[Join_Date]],Merge1[[#This Row],[Today]], 3),0)</f>
        <v>2</v>
      </c>
      <c r="Z1496" s="1" t="str" cm="1">
        <f t="array" aca="1" ref="Z1496" ca="1">_xlfn.IFS(
   Merge1[[#This Row],[Customer Tenure]]&lt;=2,"New",
   Merge1[[#This Row],[Customer Tenure]]&lt;=5,"Emerging",
  Merge1[[#This Row],[Customer Tenure]]&lt;9,"Established",
   TRUE,"Loyal"
)</f>
        <v>New</v>
      </c>
      <c r="AA1496" s="1" t="str" cm="1">
        <f t="array" ref="AA1496">_xlfn.IFS(Merge1[[#This Row],[Income]]&lt;=30000,"Low",Merge1[[#This Row],[Income]]&lt;=60000,"Medium",Merge1[[#This Row],[Income]]&lt;=100000,"High", Merge1[[#This Row],[Income]]&gt;100000," Premium")</f>
        <v>High</v>
      </c>
      <c r="AB1496" s="1" t="str" cm="1">
        <f t="array" ref="AB1496">_xlfn.IFS(Merge1[[#This Row],[Age]]&lt;= 28,"Gen Z", Merge1[[#This Row],[Age]]&lt;=44,"Millennials", Merge1[[#This Row],[Age]]&lt;=60,"Gen X", Merge1[[#This Row],[Age]]&gt;60,"Baby Boomers")</f>
        <v>Millennials</v>
      </c>
      <c r="AC1496" s="1" t="str" cm="1">
        <f t="array" ref="AC1496">_xlfn.IFS(
    Merge1[[#This Row],[Balance]]&lt;=50000,"Low",
    Merge1[[#This Row],[Balance]]&lt;=200000,"Medium",
    Merge1[[#This Row],[Balance]]&gt;200000,"High"
)</f>
        <v>High</v>
      </c>
    </row>
    <row r="1497" spans="1:29" x14ac:dyDescent="0.25">
      <c r="A1497" s="1" t="s">
        <v>251</v>
      </c>
      <c r="B1497" s="1" t="s">
        <v>6176</v>
      </c>
      <c r="C1497" s="1" t="s">
        <v>5832</v>
      </c>
      <c r="D1497" s="2">
        <v>43738</v>
      </c>
      <c r="E1497">
        <v>340968</v>
      </c>
      <c r="F1497">
        <v>636</v>
      </c>
      <c r="G1497">
        <v>0</v>
      </c>
      <c r="H1497" s="1" t="s">
        <v>5833</v>
      </c>
      <c r="I1497" s="1" t="s">
        <v>6569</v>
      </c>
      <c r="J1497" s="1" t="s">
        <v>6240</v>
      </c>
      <c r="K1497">
        <v>40</v>
      </c>
      <c r="L1497" s="1" t="s">
        <v>6256</v>
      </c>
      <c r="M1497" s="1" t="s">
        <v>6251</v>
      </c>
      <c r="N1497">
        <v>25109</v>
      </c>
      <c r="O1497" s="1" t="s">
        <v>6243</v>
      </c>
      <c r="P1497" s="2">
        <v>42673</v>
      </c>
      <c r="Q1497" s="2">
        <v>45739</v>
      </c>
      <c r="R1497" s="1" t="s">
        <v>6899</v>
      </c>
      <c r="S1497" s="1" t="s">
        <v>6914</v>
      </c>
      <c r="T1497" s="1" t="s">
        <v>23</v>
      </c>
      <c r="U1497">
        <v>7792</v>
      </c>
      <c r="V1497" s="1" t="s">
        <v>10</v>
      </c>
      <c r="W1497" s="1" t="s">
        <v>45</v>
      </c>
      <c r="X1497" s="2">
        <f t="shared" ca="1" si="23"/>
        <v>45937</v>
      </c>
      <c r="Y1497" s="1">
        <f ca="1">ROUND(YEARFRAC(Merge1[[#This Row],[Join_Date]],Merge1[[#This Row],[Today]], 3),0)</f>
        <v>9</v>
      </c>
      <c r="Z1497" s="1" t="str" cm="1">
        <f t="array" aca="1" ref="Z1497" ca="1">_xlfn.IFS(
   Merge1[[#This Row],[Customer Tenure]]&lt;=2,"New",
   Merge1[[#This Row],[Customer Tenure]]&lt;=5,"Emerging",
  Merge1[[#This Row],[Customer Tenure]]&lt;9,"Established",
   TRUE,"Loyal"
)</f>
        <v>Loyal</v>
      </c>
      <c r="AA1497" s="1" t="str" cm="1">
        <f t="array" ref="AA1497">_xlfn.IFS(Merge1[[#This Row],[Income]]&lt;=30000,"Low",Merge1[[#This Row],[Income]]&lt;=60000,"Medium",Merge1[[#This Row],[Income]]&lt;=100000,"High", Merge1[[#This Row],[Income]]&gt;100000," Premium")</f>
        <v>Low</v>
      </c>
      <c r="AB1497" s="1" t="str" cm="1">
        <f t="array" ref="AB1497">_xlfn.IFS(Merge1[[#This Row],[Age]]&lt;= 28,"Gen Z", Merge1[[#This Row],[Age]]&lt;=44,"Millennials", Merge1[[#This Row],[Age]]&lt;=60,"Gen X", Merge1[[#This Row],[Age]]&gt;60,"Baby Boomers")</f>
        <v>Millennials</v>
      </c>
      <c r="AC1497" s="1" t="str" cm="1">
        <f t="array" ref="AC1497">_xlfn.IFS(
    Merge1[[#This Row],[Balance]]&lt;=50000,"Low",
    Merge1[[#This Row],[Balance]]&lt;=200000,"Medium",
    Merge1[[#This Row],[Balance]]&gt;200000,"High"
)</f>
        <v>High</v>
      </c>
    </row>
    <row r="1498" spans="1:29" x14ac:dyDescent="0.25">
      <c r="A1498" s="1" t="s">
        <v>921</v>
      </c>
      <c r="B1498" s="1" t="s">
        <v>5936</v>
      </c>
      <c r="C1498" s="1" t="s">
        <v>5835</v>
      </c>
      <c r="D1498" s="2">
        <v>44873</v>
      </c>
      <c r="E1498">
        <v>289662</v>
      </c>
      <c r="F1498">
        <v>406</v>
      </c>
      <c r="G1498">
        <v>0</v>
      </c>
      <c r="H1498" s="1" t="s">
        <v>5833</v>
      </c>
      <c r="I1498" s="1" t="s">
        <v>6303</v>
      </c>
      <c r="J1498" s="1" t="s">
        <v>6240</v>
      </c>
      <c r="K1498">
        <v>43</v>
      </c>
      <c r="L1498" s="1" t="s">
        <v>6246</v>
      </c>
      <c r="M1498" s="1" t="s">
        <v>6254</v>
      </c>
      <c r="N1498">
        <v>169369</v>
      </c>
      <c r="O1498" s="1" t="s">
        <v>6243</v>
      </c>
      <c r="P1498" s="2">
        <v>42902</v>
      </c>
      <c r="Q1498" s="2">
        <v>45560</v>
      </c>
      <c r="R1498" s="1" t="s">
        <v>6897</v>
      </c>
      <c r="S1498" s="1" t="s">
        <v>6898</v>
      </c>
      <c r="T1498" s="1" t="s">
        <v>28</v>
      </c>
      <c r="U1498">
        <v>9184</v>
      </c>
      <c r="V1498" s="1" t="s">
        <v>10</v>
      </c>
      <c r="W1498" s="1" t="s">
        <v>45</v>
      </c>
      <c r="X1498" s="2">
        <f t="shared" ca="1" si="23"/>
        <v>45937</v>
      </c>
      <c r="Y1498" s="1">
        <f ca="1">ROUND(YEARFRAC(Merge1[[#This Row],[Join_Date]],Merge1[[#This Row],[Today]], 3),0)</f>
        <v>8</v>
      </c>
      <c r="Z1498" s="1" t="str" cm="1">
        <f t="array" aca="1" ref="Z1498" ca="1">_xlfn.IFS(
   Merge1[[#This Row],[Customer Tenure]]&lt;=2,"New",
   Merge1[[#This Row],[Customer Tenure]]&lt;=5,"Emerging",
  Merge1[[#This Row],[Customer Tenure]]&lt;9,"Established",
   TRUE,"Loyal"
)</f>
        <v>Established</v>
      </c>
      <c r="AA1498" s="1" t="str" cm="1">
        <f t="array" ref="AA1498">_xlfn.IFS(Merge1[[#This Row],[Income]]&lt;=30000,"Low",Merge1[[#This Row],[Income]]&lt;=60000,"Medium",Merge1[[#This Row],[Income]]&lt;=100000,"High", Merge1[[#This Row],[Income]]&gt;100000," Premium")</f>
        <v xml:space="preserve"> Premium</v>
      </c>
      <c r="AB1498" s="1" t="str" cm="1">
        <f t="array" ref="AB1498">_xlfn.IFS(Merge1[[#This Row],[Age]]&lt;= 28,"Gen Z", Merge1[[#This Row],[Age]]&lt;=44,"Millennials", Merge1[[#This Row],[Age]]&lt;=60,"Gen X", Merge1[[#This Row],[Age]]&gt;60,"Baby Boomers")</f>
        <v>Millennials</v>
      </c>
      <c r="AC1498" s="1" t="str" cm="1">
        <f t="array" ref="AC1498">_xlfn.IFS(
    Merge1[[#This Row],[Balance]]&lt;=50000,"Low",
    Merge1[[#This Row],[Balance]]&lt;=200000,"Medium",
    Merge1[[#This Row],[Balance]]&gt;200000,"High"
)</f>
        <v>High</v>
      </c>
    </row>
    <row r="1499" spans="1:29" x14ac:dyDescent="0.25">
      <c r="A1499" s="1" t="s">
        <v>312</v>
      </c>
      <c r="B1499" s="1" t="s">
        <v>6156</v>
      </c>
      <c r="C1499" s="1" t="s">
        <v>5832</v>
      </c>
      <c r="D1499" s="2">
        <v>44258</v>
      </c>
      <c r="E1499">
        <v>361309</v>
      </c>
      <c r="F1499">
        <v>690</v>
      </c>
      <c r="G1499">
        <v>0</v>
      </c>
      <c r="H1499" s="1" t="s">
        <v>5833</v>
      </c>
      <c r="I1499" s="1" t="s">
        <v>6313</v>
      </c>
      <c r="J1499" s="1" t="s">
        <v>6245</v>
      </c>
      <c r="K1499">
        <v>37</v>
      </c>
      <c r="L1499" s="1" t="s">
        <v>6260</v>
      </c>
      <c r="M1499" s="1" t="s">
        <v>6266</v>
      </c>
      <c r="N1499">
        <v>27906</v>
      </c>
      <c r="O1499" s="1" t="s">
        <v>6243</v>
      </c>
      <c r="P1499" s="2">
        <v>44323</v>
      </c>
      <c r="Q1499" s="2">
        <v>45487</v>
      </c>
      <c r="R1499" s="1" t="s">
        <v>6891</v>
      </c>
      <c r="S1499" s="1" t="s">
        <v>6895</v>
      </c>
      <c r="T1499" s="1" t="s">
        <v>28</v>
      </c>
      <c r="U1499">
        <v>3054</v>
      </c>
      <c r="V1499" s="1" t="s">
        <v>15</v>
      </c>
      <c r="W1499" s="1" t="s">
        <v>29</v>
      </c>
      <c r="X1499" s="2">
        <f t="shared" ca="1" si="23"/>
        <v>45937</v>
      </c>
      <c r="Y1499" s="1">
        <f ca="1">ROUND(YEARFRAC(Merge1[[#This Row],[Join_Date]],Merge1[[#This Row],[Today]], 3),0)</f>
        <v>4</v>
      </c>
      <c r="Z1499" s="1" t="str" cm="1">
        <f t="array" aca="1" ref="Z1499" ca="1">_xlfn.IFS(
   Merge1[[#This Row],[Customer Tenure]]&lt;=2,"New",
   Merge1[[#This Row],[Customer Tenure]]&lt;=5,"Emerging",
  Merge1[[#This Row],[Customer Tenure]]&lt;9,"Established",
   TRUE,"Loyal"
)</f>
        <v>Emerging</v>
      </c>
      <c r="AA1499" s="1" t="str" cm="1">
        <f t="array" ref="AA1499">_xlfn.IFS(Merge1[[#This Row],[Income]]&lt;=30000,"Low",Merge1[[#This Row],[Income]]&lt;=60000,"Medium",Merge1[[#This Row],[Income]]&lt;=100000,"High", Merge1[[#This Row],[Income]]&gt;100000," Premium")</f>
        <v>Low</v>
      </c>
      <c r="AB1499" s="1" t="str" cm="1">
        <f t="array" ref="AB1499">_xlfn.IFS(Merge1[[#This Row],[Age]]&lt;= 28,"Gen Z", Merge1[[#This Row],[Age]]&lt;=44,"Millennials", Merge1[[#This Row],[Age]]&lt;=60,"Gen X", Merge1[[#This Row],[Age]]&gt;60,"Baby Boomers")</f>
        <v>Millennials</v>
      </c>
      <c r="AC1499" s="1" t="str" cm="1">
        <f t="array" ref="AC1499">_xlfn.IFS(
    Merge1[[#This Row],[Balance]]&lt;=50000,"Low",
    Merge1[[#This Row],[Balance]]&lt;=200000,"Medium",
    Merge1[[#This Row],[Balance]]&gt;200000,"High"
)</f>
        <v>High</v>
      </c>
    </row>
    <row r="1500" spans="1:29" x14ac:dyDescent="0.25">
      <c r="A1500" s="1" t="s">
        <v>1492</v>
      </c>
      <c r="B1500" s="1" t="s">
        <v>5976</v>
      </c>
      <c r="C1500" s="1" t="s">
        <v>5842</v>
      </c>
      <c r="D1500" s="2">
        <v>44818</v>
      </c>
      <c r="E1500">
        <v>177826</v>
      </c>
      <c r="F1500">
        <v>722</v>
      </c>
      <c r="G1500">
        <v>0</v>
      </c>
      <c r="H1500" s="1" t="s">
        <v>5833</v>
      </c>
      <c r="I1500" s="1" t="s">
        <v>6719</v>
      </c>
      <c r="J1500" s="1" t="s">
        <v>6245</v>
      </c>
      <c r="K1500">
        <v>62</v>
      </c>
      <c r="L1500" s="1" t="s">
        <v>6241</v>
      </c>
      <c r="M1500" s="1" t="s">
        <v>6266</v>
      </c>
      <c r="N1500">
        <v>121757</v>
      </c>
      <c r="O1500" s="1" t="s">
        <v>6243</v>
      </c>
      <c r="P1500" s="2">
        <v>42284</v>
      </c>
      <c r="Q1500" s="2">
        <v>45247</v>
      </c>
      <c r="R1500" s="1" t="s">
        <v>6887</v>
      </c>
      <c r="S1500" s="1" t="s">
        <v>6888</v>
      </c>
      <c r="T1500" s="1" t="s">
        <v>9</v>
      </c>
      <c r="U1500">
        <v>5540</v>
      </c>
      <c r="V1500" s="1" t="s">
        <v>24</v>
      </c>
      <c r="W1500" s="1" t="s">
        <v>16</v>
      </c>
      <c r="X1500" s="2">
        <f t="shared" ca="1" si="23"/>
        <v>45937</v>
      </c>
      <c r="Y1500" s="1">
        <f ca="1">ROUND(YEARFRAC(Merge1[[#This Row],[Join_Date]],Merge1[[#This Row],[Today]], 3),0)</f>
        <v>10</v>
      </c>
      <c r="Z1500" s="1" t="str" cm="1">
        <f t="array" aca="1" ref="Z1500" ca="1">_xlfn.IFS(
   Merge1[[#This Row],[Customer Tenure]]&lt;=2,"New",
   Merge1[[#This Row],[Customer Tenure]]&lt;=5,"Emerging",
  Merge1[[#This Row],[Customer Tenure]]&lt;9,"Established",
   TRUE,"Loyal"
)</f>
        <v>Loyal</v>
      </c>
      <c r="AA1500" s="1" t="str" cm="1">
        <f t="array" ref="AA1500">_xlfn.IFS(Merge1[[#This Row],[Income]]&lt;=30000,"Low",Merge1[[#This Row],[Income]]&lt;=60000,"Medium",Merge1[[#This Row],[Income]]&lt;=100000,"High", Merge1[[#This Row],[Income]]&gt;100000," Premium")</f>
        <v xml:space="preserve"> Premium</v>
      </c>
      <c r="AB1500" s="1" t="str" cm="1">
        <f t="array" ref="AB1500">_xlfn.IFS(Merge1[[#This Row],[Age]]&lt;= 28,"Gen Z", Merge1[[#This Row],[Age]]&lt;=44,"Millennials", Merge1[[#This Row],[Age]]&lt;=60,"Gen X", Merge1[[#This Row],[Age]]&gt;60,"Baby Boomers")</f>
        <v>Baby Boomers</v>
      </c>
      <c r="AC1500" s="1" t="str" cm="1">
        <f t="array" ref="AC1500">_xlfn.IFS(
    Merge1[[#This Row],[Balance]]&lt;=50000,"Low",
    Merge1[[#This Row],[Balance]]&lt;=200000,"Medium",
    Merge1[[#This Row],[Balance]]&gt;200000,"High"
)</f>
        <v>Medium</v>
      </c>
    </row>
    <row r="1501" spans="1:29" x14ac:dyDescent="0.25">
      <c r="A1501" s="1" t="s">
        <v>1292</v>
      </c>
      <c r="B1501" s="1" t="s">
        <v>5973</v>
      </c>
      <c r="C1501" s="1" t="s">
        <v>5835</v>
      </c>
      <c r="D1501" s="2">
        <v>43726</v>
      </c>
      <c r="E1501">
        <v>3453</v>
      </c>
      <c r="F1501">
        <v>771</v>
      </c>
      <c r="G1501">
        <v>176635</v>
      </c>
      <c r="H1501" s="1" t="s">
        <v>5860</v>
      </c>
      <c r="I1501" s="1" t="s">
        <v>6498</v>
      </c>
      <c r="J1501" s="1" t="s">
        <v>6240</v>
      </c>
      <c r="K1501">
        <v>60</v>
      </c>
      <c r="L1501" s="1" t="s">
        <v>6246</v>
      </c>
      <c r="M1501" s="1" t="s">
        <v>6254</v>
      </c>
      <c r="N1501">
        <v>154165</v>
      </c>
      <c r="O1501" s="1" t="s">
        <v>6243</v>
      </c>
      <c r="P1501" s="2">
        <v>43118</v>
      </c>
      <c r="Q1501" s="2">
        <v>45622</v>
      </c>
      <c r="R1501" s="1" t="s">
        <v>6887</v>
      </c>
      <c r="S1501" s="1" t="s">
        <v>6901</v>
      </c>
      <c r="T1501" s="1" t="s">
        <v>28</v>
      </c>
      <c r="U1501">
        <v>5002</v>
      </c>
      <c r="V1501" s="1" t="s">
        <v>10</v>
      </c>
      <c r="W1501" s="1" t="s">
        <v>25</v>
      </c>
      <c r="X1501" s="2">
        <f t="shared" ca="1" si="23"/>
        <v>45937</v>
      </c>
      <c r="Y1501" s="1">
        <f ca="1">ROUND(YEARFRAC(Merge1[[#This Row],[Join_Date]],Merge1[[#This Row],[Today]], 3),0)</f>
        <v>8</v>
      </c>
      <c r="Z1501" s="1" t="str" cm="1">
        <f t="array" aca="1" ref="Z1501" ca="1">_xlfn.IFS(
   Merge1[[#This Row],[Customer Tenure]]&lt;=2,"New",
   Merge1[[#This Row],[Customer Tenure]]&lt;=5,"Emerging",
  Merge1[[#This Row],[Customer Tenure]]&lt;9,"Established",
   TRUE,"Loyal"
)</f>
        <v>Established</v>
      </c>
      <c r="AA1501" s="1" t="str" cm="1">
        <f t="array" ref="AA1501">_xlfn.IFS(Merge1[[#This Row],[Income]]&lt;=30000,"Low",Merge1[[#This Row],[Income]]&lt;=60000,"Medium",Merge1[[#This Row],[Income]]&lt;=100000,"High", Merge1[[#This Row],[Income]]&gt;100000," Premium")</f>
        <v xml:space="preserve"> Premium</v>
      </c>
      <c r="AB1501" s="1" t="str" cm="1">
        <f t="array" ref="AB1501">_xlfn.IFS(Merge1[[#This Row],[Age]]&lt;= 28,"Gen Z", Merge1[[#This Row],[Age]]&lt;=44,"Millennials", Merge1[[#This Row],[Age]]&lt;=60,"Gen X", Merge1[[#This Row],[Age]]&gt;60,"Baby Boomers")</f>
        <v>Gen X</v>
      </c>
      <c r="AC1501" s="1" t="str" cm="1">
        <f t="array" ref="AC1501">_xlfn.IFS(
    Merge1[[#This Row],[Balance]]&lt;=50000,"Low",
    Merge1[[#This Row],[Balance]]&lt;=200000,"Medium",
    Merge1[[#This Row],[Balance]]&gt;200000,"High"
)</f>
        <v>Low</v>
      </c>
    </row>
    <row r="1502" spans="1:29" x14ac:dyDescent="0.25">
      <c r="A1502" s="1" t="s">
        <v>1550</v>
      </c>
      <c r="B1502" s="1" t="s">
        <v>5986</v>
      </c>
      <c r="C1502" s="1" t="s">
        <v>5842</v>
      </c>
      <c r="D1502" s="2">
        <v>42906</v>
      </c>
      <c r="E1502">
        <v>427530</v>
      </c>
      <c r="F1502">
        <v>666</v>
      </c>
      <c r="G1502">
        <v>449958</v>
      </c>
      <c r="H1502" s="1" t="s">
        <v>5833</v>
      </c>
      <c r="I1502" s="1" t="s">
        <v>6675</v>
      </c>
      <c r="J1502" s="1" t="s">
        <v>6240</v>
      </c>
      <c r="K1502">
        <v>53</v>
      </c>
      <c r="L1502" s="1" t="s">
        <v>6241</v>
      </c>
      <c r="M1502" s="1" t="s">
        <v>6251</v>
      </c>
      <c r="N1502">
        <v>161398</v>
      </c>
      <c r="O1502" s="1" t="s">
        <v>6243</v>
      </c>
      <c r="P1502" s="2">
        <v>43009</v>
      </c>
      <c r="Q1502" s="2">
        <v>45632</v>
      </c>
      <c r="R1502" s="1" t="s">
        <v>6904</v>
      </c>
      <c r="S1502" s="1" t="s">
        <v>6916</v>
      </c>
      <c r="T1502" s="1" t="s">
        <v>28</v>
      </c>
      <c r="U1502">
        <v>3934</v>
      </c>
      <c r="V1502" s="1" t="s">
        <v>15</v>
      </c>
      <c r="W1502" s="1" t="s">
        <v>16</v>
      </c>
      <c r="X1502" s="2">
        <f t="shared" ca="1" si="23"/>
        <v>45937</v>
      </c>
      <c r="Y1502" s="1">
        <f ca="1">ROUND(YEARFRAC(Merge1[[#This Row],[Join_Date]],Merge1[[#This Row],[Today]], 3),0)</f>
        <v>8</v>
      </c>
      <c r="Z1502" s="1" t="str" cm="1">
        <f t="array" aca="1" ref="Z1502" ca="1">_xlfn.IFS(
   Merge1[[#This Row],[Customer Tenure]]&lt;=2,"New",
   Merge1[[#This Row],[Customer Tenure]]&lt;=5,"Emerging",
  Merge1[[#This Row],[Customer Tenure]]&lt;9,"Established",
   TRUE,"Loyal"
)</f>
        <v>Established</v>
      </c>
      <c r="AA1502" s="1" t="str" cm="1">
        <f t="array" ref="AA1502">_xlfn.IFS(Merge1[[#This Row],[Income]]&lt;=30000,"Low",Merge1[[#This Row],[Income]]&lt;=60000,"Medium",Merge1[[#This Row],[Income]]&lt;=100000,"High", Merge1[[#This Row],[Income]]&gt;100000," Premium")</f>
        <v xml:space="preserve"> Premium</v>
      </c>
      <c r="AB1502" s="1" t="str" cm="1">
        <f t="array" ref="AB1502">_xlfn.IFS(Merge1[[#This Row],[Age]]&lt;= 28,"Gen Z", Merge1[[#This Row],[Age]]&lt;=44,"Millennials", Merge1[[#This Row],[Age]]&lt;=60,"Gen X", Merge1[[#This Row],[Age]]&gt;60,"Baby Boomers")</f>
        <v>Gen X</v>
      </c>
      <c r="AC1502" s="1" t="str" cm="1">
        <f t="array" ref="AC1502">_xlfn.IFS(
    Merge1[[#This Row],[Balance]]&lt;=50000,"Low",
    Merge1[[#This Row],[Balance]]&lt;=200000,"Medium",
    Merge1[[#This Row],[Balance]]&gt;200000,"High"
)</f>
        <v>High</v>
      </c>
    </row>
    <row r="1503" spans="1:29" x14ac:dyDescent="0.25">
      <c r="A1503" s="1" t="s">
        <v>2150</v>
      </c>
      <c r="B1503" s="1" t="s">
        <v>5979</v>
      </c>
      <c r="C1503" s="1" t="s">
        <v>5842</v>
      </c>
      <c r="D1503" s="2">
        <v>43795</v>
      </c>
      <c r="E1503">
        <v>478141</v>
      </c>
      <c r="F1503">
        <v>836</v>
      </c>
      <c r="G1503">
        <v>0</v>
      </c>
      <c r="H1503" s="1" t="s">
        <v>5838</v>
      </c>
      <c r="I1503" s="1" t="s">
        <v>6455</v>
      </c>
      <c r="J1503" s="1" t="s">
        <v>6245</v>
      </c>
      <c r="K1503">
        <v>48</v>
      </c>
      <c r="L1503" s="1" t="s">
        <v>6246</v>
      </c>
      <c r="M1503" s="1" t="s">
        <v>6254</v>
      </c>
      <c r="N1503">
        <v>87889</v>
      </c>
      <c r="O1503" s="1" t="s">
        <v>6243</v>
      </c>
      <c r="P1503" s="2">
        <v>45172</v>
      </c>
      <c r="Q1503" s="2">
        <v>45570</v>
      </c>
      <c r="R1503" s="1" t="s">
        <v>6912</v>
      </c>
      <c r="S1503" s="1" t="s">
        <v>6917</v>
      </c>
      <c r="T1503" s="1" t="s">
        <v>14</v>
      </c>
      <c r="U1503">
        <v>6980</v>
      </c>
      <c r="V1503" s="1" t="s">
        <v>15</v>
      </c>
      <c r="W1503" s="1" t="s">
        <v>25</v>
      </c>
      <c r="X1503" s="2">
        <f t="shared" ca="1" si="23"/>
        <v>45937</v>
      </c>
      <c r="Y1503" s="1">
        <f ca="1">ROUND(YEARFRAC(Merge1[[#This Row],[Join_Date]],Merge1[[#This Row],[Today]], 3),0)</f>
        <v>2</v>
      </c>
      <c r="Z1503" s="1" t="str" cm="1">
        <f t="array" aca="1" ref="Z1503" ca="1">_xlfn.IFS(
   Merge1[[#This Row],[Customer Tenure]]&lt;=2,"New",
   Merge1[[#This Row],[Customer Tenure]]&lt;=5,"Emerging",
  Merge1[[#This Row],[Customer Tenure]]&lt;9,"Established",
   TRUE,"Loyal"
)</f>
        <v>New</v>
      </c>
      <c r="AA1503" s="1" t="str" cm="1">
        <f t="array" ref="AA1503">_xlfn.IFS(Merge1[[#This Row],[Income]]&lt;=30000,"Low",Merge1[[#This Row],[Income]]&lt;=60000,"Medium",Merge1[[#This Row],[Income]]&lt;=100000,"High", Merge1[[#This Row],[Income]]&gt;100000," Premium")</f>
        <v>High</v>
      </c>
      <c r="AB1503" s="1" t="str" cm="1">
        <f t="array" ref="AB1503">_xlfn.IFS(Merge1[[#This Row],[Age]]&lt;= 28,"Gen Z", Merge1[[#This Row],[Age]]&lt;=44,"Millennials", Merge1[[#This Row],[Age]]&lt;=60,"Gen X", Merge1[[#This Row],[Age]]&gt;60,"Baby Boomers")</f>
        <v>Gen X</v>
      </c>
      <c r="AC1503" s="1" t="str" cm="1">
        <f t="array" ref="AC1503">_xlfn.IFS(
    Merge1[[#This Row],[Balance]]&lt;=50000,"Low",
    Merge1[[#This Row],[Balance]]&lt;=200000,"Medium",
    Merge1[[#This Row],[Balance]]&gt;200000,"High"
)</f>
        <v>High</v>
      </c>
    </row>
    <row r="1504" spans="1:29" x14ac:dyDescent="0.25">
      <c r="A1504" s="1" t="s">
        <v>2198</v>
      </c>
      <c r="B1504" s="1" t="s">
        <v>5831</v>
      </c>
      <c r="C1504" s="1" t="s">
        <v>5832</v>
      </c>
      <c r="D1504" s="2">
        <v>43258</v>
      </c>
      <c r="E1504">
        <v>363265</v>
      </c>
      <c r="F1504">
        <v>698</v>
      </c>
      <c r="G1504">
        <v>0</v>
      </c>
      <c r="H1504" s="1" t="s">
        <v>5833</v>
      </c>
      <c r="I1504" s="1" t="s">
        <v>6632</v>
      </c>
      <c r="J1504" s="1" t="s">
        <v>6245</v>
      </c>
      <c r="K1504">
        <v>46</v>
      </c>
      <c r="L1504" s="1" t="s">
        <v>6256</v>
      </c>
      <c r="M1504" s="1" t="s">
        <v>6247</v>
      </c>
      <c r="N1504">
        <v>29078</v>
      </c>
      <c r="O1504" s="1" t="s">
        <v>6248</v>
      </c>
      <c r="P1504" s="2">
        <v>43041</v>
      </c>
      <c r="Q1504" s="2">
        <v>45278</v>
      </c>
      <c r="R1504" s="1" t="s">
        <v>6904</v>
      </c>
      <c r="S1504" s="1" t="s">
        <v>6905</v>
      </c>
      <c r="T1504" s="1" t="s">
        <v>14</v>
      </c>
      <c r="U1504">
        <v>3322</v>
      </c>
      <c r="V1504" s="1" t="s">
        <v>10</v>
      </c>
      <c r="W1504" s="1" t="s">
        <v>16</v>
      </c>
      <c r="X1504" s="2">
        <f t="shared" ca="1" si="23"/>
        <v>45937</v>
      </c>
      <c r="Y1504" s="1">
        <f ca="1">ROUND(YEARFRAC(Merge1[[#This Row],[Join_Date]],Merge1[[#This Row],[Today]], 3),0)</f>
        <v>8</v>
      </c>
      <c r="Z1504" s="1" t="str" cm="1">
        <f t="array" aca="1" ref="Z1504" ca="1">_xlfn.IFS(
   Merge1[[#This Row],[Customer Tenure]]&lt;=2,"New",
   Merge1[[#This Row],[Customer Tenure]]&lt;=5,"Emerging",
  Merge1[[#This Row],[Customer Tenure]]&lt;9,"Established",
   TRUE,"Loyal"
)</f>
        <v>Established</v>
      </c>
      <c r="AA1504" s="1" t="str" cm="1">
        <f t="array" ref="AA1504">_xlfn.IFS(Merge1[[#This Row],[Income]]&lt;=30000,"Low",Merge1[[#This Row],[Income]]&lt;=60000,"Medium",Merge1[[#This Row],[Income]]&lt;=100000,"High", Merge1[[#This Row],[Income]]&gt;100000," Premium")</f>
        <v>Low</v>
      </c>
      <c r="AB1504" s="1" t="str" cm="1">
        <f t="array" ref="AB1504">_xlfn.IFS(Merge1[[#This Row],[Age]]&lt;= 28,"Gen Z", Merge1[[#This Row],[Age]]&lt;=44,"Millennials", Merge1[[#This Row],[Age]]&lt;=60,"Gen X", Merge1[[#This Row],[Age]]&gt;60,"Baby Boomers")</f>
        <v>Gen X</v>
      </c>
      <c r="AC1504" s="1" t="str" cm="1">
        <f t="array" ref="AC1504">_xlfn.IFS(
    Merge1[[#This Row],[Balance]]&lt;=50000,"Low",
    Merge1[[#This Row],[Balance]]&lt;=200000,"Medium",
    Merge1[[#This Row],[Balance]]&gt;200000,"High"
)</f>
        <v>High</v>
      </c>
    </row>
    <row r="1505" spans="1:29" x14ac:dyDescent="0.25">
      <c r="A1505" s="1" t="s">
        <v>1808</v>
      </c>
      <c r="B1505" s="1" t="s">
        <v>6188</v>
      </c>
      <c r="C1505" s="1" t="s">
        <v>5832</v>
      </c>
      <c r="D1505" s="2">
        <v>45374</v>
      </c>
      <c r="E1505">
        <v>253347</v>
      </c>
      <c r="F1505">
        <v>815</v>
      </c>
      <c r="G1505">
        <v>0</v>
      </c>
      <c r="H1505" s="1" t="s">
        <v>5833</v>
      </c>
      <c r="I1505" s="1" t="s">
        <v>6664</v>
      </c>
      <c r="J1505" s="1" t="s">
        <v>6240</v>
      </c>
      <c r="K1505">
        <v>62</v>
      </c>
      <c r="L1505" s="1" t="s">
        <v>6256</v>
      </c>
      <c r="M1505" s="1" t="s">
        <v>6242</v>
      </c>
      <c r="N1505">
        <v>101941</v>
      </c>
      <c r="O1505" s="1" t="s">
        <v>6243</v>
      </c>
      <c r="P1505" s="2">
        <v>44448</v>
      </c>
      <c r="Q1505" s="2">
        <v>45627</v>
      </c>
      <c r="R1505" s="1" t="s">
        <v>6904</v>
      </c>
      <c r="S1505" s="1" t="s">
        <v>6916</v>
      </c>
      <c r="T1505" s="1" t="s">
        <v>9</v>
      </c>
      <c r="U1505">
        <v>4328</v>
      </c>
      <c r="V1505" s="1" t="s">
        <v>10</v>
      </c>
      <c r="W1505" s="1" t="s">
        <v>45</v>
      </c>
      <c r="X1505" s="2">
        <f t="shared" ca="1" si="23"/>
        <v>45937</v>
      </c>
      <c r="Y1505" s="1">
        <f ca="1">ROUND(YEARFRAC(Merge1[[#This Row],[Join_Date]],Merge1[[#This Row],[Today]], 3),0)</f>
        <v>4</v>
      </c>
      <c r="Z1505" s="1" t="str" cm="1">
        <f t="array" aca="1" ref="Z1505" ca="1">_xlfn.IFS(
   Merge1[[#This Row],[Customer Tenure]]&lt;=2,"New",
   Merge1[[#This Row],[Customer Tenure]]&lt;=5,"Emerging",
  Merge1[[#This Row],[Customer Tenure]]&lt;9,"Established",
   TRUE,"Loyal"
)</f>
        <v>Emerging</v>
      </c>
      <c r="AA1505" s="1" t="str" cm="1">
        <f t="array" ref="AA1505">_xlfn.IFS(Merge1[[#This Row],[Income]]&lt;=30000,"Low",Merge1[[#This Row],[Income]]&lt;=60000,"Medium",Merge1[[#This Row],[Income]]&lt;=100000,"High", Merge1[[#This Row],[Income]]&gt;100000," Premium")</f>
        <v xml:space="preserve"> Premium</v>
      </c>
      <c r="AB1505" s="1" t="str" cm="1">
        <f t="array" ref="AB1505">_xlfn.IFS(Merge1[[#This Row],[Age]]&lt;= 28,"Gen Z", Merge1[[#This Row],[Age]]&lt;=44,"Millennials", Merge1[[#This Row],[Age]]&lt;=60,"Gen X", Merge1[[#This Row],[Age]]&gt;60,"Baby Boomers")</f>
        <v>Baby Boomers</v>
      </c>
      <c r="AC1505" s="1" t="str" cm="1">
        <f t="array" ref="AC1505">_xlfn.IFS(
    Merge1[[#This Row],[Balance]]&lt;=50000,"Low",
    Merge1[[#This Row],[Balance]]&lt;=200000,"Medium",
    Merge1[[#This Row],[Balance]]&gt;200000,"High"
)</f>
        <v>High</v>
      </c>
    </row>
    <row r="1506" spans="1:29" x14ac:dyDescent="0.25">
      <c r="A1506" s="1" t="s">
        <v>762</v>
      </c>
      <c r="B1506" s="1" t="s">
        <v>5914</v>
      </c>
      <c r="C1506" s="1" t="s">
        <v>5835</v>
      </c>
      <c r="D1506" s="2">
        <v>44444</v>
      </c>
      <c r="E1506">
        <v>235497</v>
      </c>
      <c r="F1506">
        <v>312</v>
      </c>
      <c r="G1506">
        <v>0</v>
      </c>
      <c r="H1506" s="1" t="s">
        <v>5860</v>
      </c>
      <c r="I1506" s="1" t="s">
        <v>6347</v>
      </c>
      <c r="J1506" s="1" t="s">
        <v>6245</v>
      </c>
      <c r="K1506">
        <v>50</v>
      </c>
      <c r="L1506" s="1" t="s">
        <v>6256</v>
      </c>
      <c r="M1506" s="1" t="s">
        <v>6242</v>
      </c>
      <c r="N1506">
        <v>53742</v>
      </c>
      <c r="O1506" s="1" t="s">
        <v>6248</v>
      </c>
      <c r="P1506" s="2">
        <v>45677</v>
      </c>
      <c r="Q1506" s="2">
        <v>45382</v>
      </c>
      <c r="R1506" s="1" t="s">
        <v>6899</v>
      </c>
      <c r="S1506" s="1" t="s">
        <v>6900</v>
      </c>
      <c r="T1506" s="1" t="s">
        <v>9</v>
      </c>
      <c r="U1506">
        <v>1698</v>
      </c>
      <c r="V1506" s="1" t="s">
        <v>19</v>
      </c>
      <c r="W1506" s="1" t="s">
        <v>20</v>
      </c>
      <c r="X1506" s="2">
        <f t="shared" ca="1" si="23"/>
        <v>45937</v>
      </c>
      <c r="Y1506" s="1">
        <f ca="1">ROUND(YEARFRAC(Merge1[[#This Row],[Join_Date]],Merge1[[#This Row],[Today]], 3),0)</f>
        <v>1</v>
      </c>
      <c r="Z1506" s="1" t="str" cm="1">
        <f t="array" aca="1" ref="Z1506" ca="1">_xlfn.IFS(
   Merge1[[#This Row],[Customer Tenure]]&lt;=2,"New",
   Merge1[[#This Row],[Customer Tenure]]&lt;=5,"Emerging",
  Merge1[[#This Row],[Customer Tenure]]&lt;9,"Established",
   TRUE,"Loyal"
)</f>
        <v>New</v>
      </c>
      <c r="AA1506" s="1" t="str" cm="1">
        <f t="array" ref="AA1506">_xlfn.IFS(Merge1[[#This Row],[Income]]&lt;=30000,"Low",Merge1[[#This Row],[Income]]&lt;=60000,"Medium",Merge1[[#This Row],[Income]]&lt;=100000,"High", Merge1[[#This Row],[Income]]&gt;100000," Premium")</f>
        <v>Medium</v>
      </c>
      <c r="AB1506" s="1" t="str" cm="1">
        <f t="array" ref="AB1506">_xlfn.IFS(Merge1[[#This Row],[Age]]&lt;= 28,"Gen Z", Merge1[[#This Row],[Age]]&lt;=44,"Millennials", Merge1[[#This Row],[Age]]&lt;=60,"Gen X", Merge1[[#This Row],[Age]]&gt;60,"Baby Boomers")</f>
        <v>Gen X</v>
      </c>
      <c r="AC1506" s="1" t="str" cm="1">
        <f t="array" ref="AC1506">_xlfn.IFS(
    Merge1[[#This Row],[Balance]]&lt;=50000,"Low",
    Merge1[[#This Row],[Balance]]&lt;=200000,"Medium",
    Merge1[[#This Row],[Balance]]&gt;200000,"High"
)</f>
        <v>High</v>
      </c>
    </row>
    <row r="1507" spans="1:29" x14ac:dyDescent="0.25">
      <c r="A1507" s="1" t="s">
        <v>747</v>
      </c>
      <c r="B1507" s="1" t="s">
        <v>6175</v>
      </c>
      <c r="C1507" s="1" t="s">
        <v>5835</v>
      </c>
      <c r="D1507" s="2">
        <v>43082</v>
      </c>
      <c r="E1507">
        <v>52691</v>
      </c>
      <c r="F1507">
        <v>631</v>
      </c>
      <c r="G1507">
        <v>0</v>
      </c>
      <c r="H1507" s="1" t="s">
        <v>5833</v>
      </c>
      <c r="I1507" s="1" t="s">
        <v>6700</v>
      </c>
      <c r="J1507" s="1" t="s">
        <v>6245</v>
      </c>
      <c r="K1507">
        <v>58</v>
      </c>
      <c r="L1507" s="1" t="s">
        <v>6246</v>
      </c>
      <c r="M1507" s="1" t="s">
        <v>6257</v>
      </c>
      <c r="N1507">
        <v>188484</v>
      </c>
      <c r="O1507" s="1" t="s">
        <v>6243</v>
      </c>
      <c r="P1507" s="2">
        <v>45392</v>
      </c>
      <c r="Q1507" s="2">
        <v>45164</v>
      </c>
      <c r="R1507" s="1" t="s">
        <v>6889</v>
      </c>
      <c r="S1507" s="1" t="s">
        <v>6919</v>
      </c>
      <c r="T1507" s="1" t="s">
        <v>9</v>
      </c>
      <c r="U1507">
        <v>477</v>
      </c>
      <c r="V1507" s="1" t="s">
        <v>19</v>
      </c>
      <c r="W1507" s="1" t="s">
        <v>20</v>
      </c>
      <c r="X1507" s="2">
        <f t="shared" ca="1" si="23"/>
        <v>45937</v>
      </c>
      <c r="Y1507" s="1">
        <f ca="1">ROUND(YEARFRAC(Merge1[[#This Row],[Join_Date]],Merge1[[#This Row],[Today]], 3),0)</f>
        <v>1</v>
      </c>
      <c r="Z1507" s="1" t="str" cm="1">
        <f t="array" aca="1" ref="Z1507" ca="1">_xlfn.IFS(
   Merge1[[#This Row],[Customer Tenure]]&lt;=2,"New",
   Merge1[[#This Row],[Customer Tenure]]&lt;=5,"Emerging",
  Merge1[[#This Row],[Customer Tenure]]&lt;9,"Established",
   TRUE,"Loyal"
)</f>
        <v>New</v>
      </c>
      <c r="AA1507" s="1" t="str" cm="1">
        <f t="array" ref="AA1507">_xlfn.IFS(Merge1[[#This Row],[Income]]&lt;=30000,"Low",Merge1[[#This Row],[Income]]&lt;=60000,"Medium",Merge1[[#This Row],[Income]]&lt;=100000,"High", Merge1[[#This Row],[Income]]&gt;100000," Premium")</f>
        <v xml:space="preserve"> Premium</v>
      </c>
      <c r="AB1507" s="1" t="str" cm="1">
        <f t="array" ref="AB1507">_xlfn.IFS(Merge1[[#This Row],[Age]]&lt;= 28,"Gen Z", Merge1[[#This Row],[Age]]&lt;=44,"Millennials", Merge1[[#This Row],[Age]]&lt;=60,"Gen X", Merge1[[#This Row],[Age]]&gt;60,"Baby Boomers")</f>
        <v>Gen X</v>
      </c>
      <c r="AC1507" s="1" t="str" cm="1">
        <f t="array" ref="AC1507">_xlfn.IFS(
    Merge1[[#This Row],[Balance]]&lt;=50000,"Low",
    Merge1[[#This Row],[Balance]]&lt;=200000,"Medium",
    Merge1[[#This Row],[Balance]]&gt;200000,"High"
)</f>
        <v>Medium</v>
      </c>
    </row>
    <row r="1508" spans="1:29" x14ac:dyDescent="0.25">
      <c r="A1508" s="1" t="s">
        <v>506</v>
      </c>
      <c r="B1508" s="1" t="s">
        <v>6071</v>
      </c>
      <c r="C1508" s="1" t="s">
        <v>5842</v>
      </c>
      <c r="D1508" s="2">
        <v>43884</v>
      </c>
      <c r="E1508">
        <v>440880</v>
      </c>
      <c r="F1508">
        <v>583</v>
      </c>
      <c r="G1508">
        <v>0</v>
      </c>
      <c r="H1508" s="1" t="s">
        <v>5833</v>
      </c>
      <c r="I1508" s="1" t="s">
        <v>6513</v>
      </c>
      <c r="J1508" s="1" t="s">
        <v>6240</v>
      </c>
      <c r="K1508">
        <v>40</v>
      </c>
      <c r="L1508" s="1" t="s">
        <v>6256</v>
      </c>
      <c r="M1508" s="1" t="s">
        <v>6251</v>
      </c>
      <c r="N1508">
        <v>183268</v>
      </c>
      <c r="O1508" s="1" t="s">
        <v>6248</v>
      </c>
      <c r="P1508" s="2">
        <v>43742</v>
      </c>
      <c r="Q1508" s="2">
        <v>45380</v>
      </c>
      <c r="R1508" s="1" t="s">
        <v>6899</v>
      </c>
      <c r="S1508" s="1" t="s">
        <v>6900</v>
      </c>
      <c r="T1508" s="1" t="s">
        <v>23</v>
      </c>
      <c r="U1508">
        <v>9547</v>
      </c>
      <c r="V1508" s="1" t="s">
        <v>15</v>
      </c>
      <c r="W1508" s="1" t="s">
        <v>55</v>
      </c>
      <c r="X1508" s="2">
        <f t="shared" ca="1" si="23"/>
        <v>45937</v>
      </c>
      <c r="Y1508" s="1">
        <f ca="1">ROUND(YEARFRAC(Merge1[[#This Row],[Join_Date]],Merge1[[#This Row],[Today]], 3),0)</f>
        <v>6</v>
      </c>
      <c r="Z1508" s="1" t="str" cm="1">
        <f t="array" aca="1" ref="Z1508" ca="1">_xlfn.IFS(
   Merge1[[#This Row],[Customer Tenure]]&lt;=2,"New",
   Merge1[[#This Row],[Customer Tenure]]&lt;=5,"Emerging",
  Merge1[[#This Row],[Customer Tenure]]&lt;9,"Established",
   TRUE,"Loyal"
)</f>
        <v>Established</v>
      </c>
      <c r="AA1508" s="1" t="str" cm="1">
        <f t="array" ref="AA1508">_xlfn.IFS(Merge1[[#This Row],[Income]]&lt;=30000,"Low",Merge1[[#This Row],[Income]]&lt;=60000,"Medium",Merge1[[#This Row],[Income]]&lt;=100000,"High", Merge1[[#This Row],[Income]]&gt;100000," Premium")</f>
        <v xml:space="preserve"> Premium</v>
      </c>
      <c r="AB1508" s="1" t="str" cm="1">
        <f t="array" ref="AB1508">_xlfn.IFS(Merge1[[#This Row],[Age]]&lt;= 28,"Gen Z", Merge1[[#This Row],[Age]]&lt;=44,"Millennials", Merge1[[#This Row],[Age]]&lt;=60,"Gen X", Merge1[[#This Row],[Age]]&gt;60,"Baby Boomers")</f>
        <v>Millennials</v>
      </c>
      <c r="AC1508" s="1" t="str" cm="1">
        <f t="array" ref="AC1508">_xlfn.IFS(
    Merge1[[#This Row],[Balance]]&lt;=50000,"Low",
    Merge1[[#This Row],[Balance]]&lt;=200000,"Medium",
    Merge1[[#This Row],[Balance]]&gt;200000,"High"
)</f>
        <v>High</v>
      </c>
    </row>
    <row r="1509" spans="1:29" x14ac:dyDescent="0.25">
      <c r="A1509" s="1" t="s">
        <v>2204</v>
      </c>
      <c r="B1509" s="1" t="s">
        <v>6112</v>
      </c>
      <c r="C1509" s="1" t="s">
        <v>5846</v>
      </c>
      <c r="D1509" s="2">
        <v>43009</v>
      </c>
      <c r="E1509">
        <v>453809</v>
      </c>
      <c r="F1509">
        <v>758</v>
      </c>
      <c r="G1509">
        <v>0</v>
      </c>
      <c r="H1509" s="1" t="s">
        <v>5833</v>
      </c>
      <c r="I1509" s="1" t="s">
        <v>6802</v>
      </c>
      <c r="J1509" s="1" t="s">
        <v>6245</v>
      </c>
      <c r="K1509">
        <v>73</v>
      </c>
      <c r="L1509" s="1" t="s">
        <v>6260</v>
      </c>
      <c r="M1509" s="1" t="s">
        <v>6251</v>
      </c>
      <c r="N1509">
        <v>127803</v>
      </c>
      <c r="O1509" s="1" t="s">
        <v>6243</v>
      </c>
      <c r="P1509" s="2">
        <v>45486</v>
      </c>
      <c r="Q1509" s="2">
        <v>45847</v>
      </c>
      <c r="R1509" s="1" t="s">
        <v>6891</v>
      </c>
      <c r="S1509" s="1" t="s">
        <v>6892</v>
      </c>
      <c r="T1509" s="1" t="s">
        <v>23</v>
      </c>
      <c r="U1509">
        <v>2432</v>
      </c>
      <c r="V1509" s="1" t="s">
        <v>19</v>
      </c>
      <c r="W1509" s="1" t="s">
        <v>55</v>
      </c>
      <c r="X1509" s="2">
        <f t="shared" ca="1" si="23"/>
        <v>45937</v>
      </c>
      <c r="Y1509" s="1">
        <f ca="1">ROUND(YEARFRAC(Merge1[[#This Row],[Join_Date]],Merge1[[#This Row],[Today]], 3),0)</f>
        <v>1</v>
      </c>
      <c r="Z1509" s="1" t="str" cm="1">
        <f t="array" aca="1" ref="Z1509" ca="1">_xlfn.IFS(
   Merge1[[#This Row],[Customer Tenure]]&lt;=2,"New",
   Merge1[[#This Row],[Customer Tenure]]&lt;=5,"Emerging",
  Merge1[[#This Row],[Customer Tenure]]&lt;9,"Established",
   TRUE,"Loyal"
)</f>
        <v>New</v>
      </c>
      <c r="AA1509" s="1" t="str" cm="1">
        <f t="array" ref="AA1509">_xlfn.IFS(Merge1[[#This Row],[Income]]&lt;=30000,"Low",Merge1[[#This Row],[Income]]&lt;=60000,"Medium",Merge1[[#This Row],[Income]]&lt;=100000,"High", Merge1[[#This Row],[Income]]&gt;100000," Premium")</f>
        <v xml:space="preserve"> Premium</v>
      </c>
      <c r="AB1509" s="1" t="str" cm="1">
        <f t="array" ref="AB1509">_xlfn.IFS(Merge1[[#This Row],[Age]]&lt;= 28,"Gen Z", Merge1[[#This Row],[Age]]&lt;=44,"Millennials", Merge1[[#This Row],[Age]]&lt;=60,"Gen X", Merge1[[#This Row],[Age]]&gt;60,"Baby Boomers")</f>
        <v>Baby Boomers</v>
      </c>
      <c r="AC1509" s="1" t="str" cm="1">
        <f t="array" ref="AC1509">_xlfn.IFS(
    Merge1[[#This Row],[Balance]]&lt;=50000,"Low",
    Merge1[[#This Row],[Balance]]&lt;=200000,"Medium",
    Merge1[[#This Row],[Balance]]&gt;200000,"High"
)</f>
        <v>High</v>
      </c>
    </row>
    <row r="1510" spans="1:29" x14ac:dyDescent="0.25">
      <c r="A1510" s="1" t="s">
        <v>31</v>
      </c>
      <c r="B1510" s="1" t="s">
        <v>6100</v>
      </c>
      <c r="C1510" s="1" t="s">
        <v>5835</v>
      </c>
      <c r="D1510" s="2">
        <v>43532</v>
      </c>
      <c r="E1510">
        <v>454151</v>
      </c>
      <c r="F1510">
        <v>346</v>
      </c>
      <c r="G1510">
        <v>0</v>
      </c>
      <c r="H1510" s="1" t="s">
        <v>5833</v>
      </c>
      <c r="I1510" s="1" t="s">
        <v>6753</v>
      </c>
      <c r="J1510" s="1" t="s">
        <v>6240</v>
      </c>
      <c r="K1510">
        <v>40</v>
      </c>
      <c r="L1510" s="1" t="s">
        <v>6260</v>
      </c>
      <c r="M1510" s="1" t="s">
        <v>6257</v>
      </c>
      <c r="N1510">
        <v>77056</v>
      </c>
      <c r="O1510" s="1" t="s">
        <v>6243</v>
      </c>
      <c r="P1510" s="2">
        <v>44268</v>
      </c>
      <c r="Q1510" s="2">
        <v>45756</v>
      </c>
      <c r="R1510" s="1" t="s">
        <v>6893</v>
      </c>
      <c r="S1510" s="1" t="s">
        <v>6894</v>
      </c>
      <c r="T1510" s="1" t="s">
        <v>9</v>
      </c>
      <c r="U1510">
        <v>7289</v>
      </c>
      <c r="V1510" s="1" t="s">
        <v>19</v>
      </c>
      <c r="W1510" s="1" t="s">
        <v>40</v>
      </c>
      <c r="X1510" s="2">
        <f t="shared" ca="1" si="23"/>
        <v>45937</v>
      </c>
      <c r="Y1510" s="1">
        <f ca="1">ROUND(YEARFRAC(Merge1[[#This Row],[Join_Date]],Merge1[[#This Row],[Today]], 3),0)</f>
        <v>5</v>
      </c>
      <c r="Z1510" s="1" t="str" cm="1">
        <f t="array" aca="1" ref="Z1510" ca="1">_xlfn.IFS(
   Merge1[[#This Row],[Customer Tenure]]&lt;=2,"New",
   Merge1[[#This Row],[Customer Tenure]]&lt;=5,"Emerging",
  Merge1[[#This Row],[Customer Tenure]]&lt;9,"Established",
   TRUE,"Loyal"
)</f>
        <v>Emerging</v>
      </c>
      <c r="AA1510" s="1" t="str" cm="1">
        <f t="array" ref="AA1510">_xlfn.IFS(Merge1[[#This Row],[Income]]&lt;=30000,"Low",Merge1[[#This Row],[Income]]&lt;=60000,"Medium",Merge1[[#This Row],[Income]]&lt;=100000,"High", Merge1[[#This Row],[Income]]&gt;100000," Premium")</f>
        <v>High</v>
      </c>
      <c r="AB1510" s="1" t="str" cm="1">
        <f t="array" ref="AB1510">_xlfn.IFS(Merge1[[#This Row],[Age]]&lt;= 28,"Gen Z", Merge1[[#This Row],[Age]]&lt;=44,"Millennials", Merge1[[#This Row],[Age]]&lt;=60,"Gen X", Merge1[[#This Row],[Age]]&gt;60,"Baby Boomers")</f>
        <v>Millennials</v>
      </c>
      <c r="AC1510" s="1" t="str" cm="1">
        <f t="array" ref="AC1510">_xlfn.IFS(
    Merge1[[#This Row],[Balance]]&lt;=50000,"Low",
    Merge1[[#This Row],[Balance]]&lt;=200000,"Medium",
    Merge1[[#This Row],[Balance]]&gt;200000,"High"
)</f>
        <v>High</v>
      </c>
    </row>
    <row r="1511" spans="1:29" x14ac:dyDescent="0.25">
      <c r="A1511" s="1" t="s">
        <v>286</v>
      </c>
      <c r="B1511" s="1" t="s">
        <v>6003</v>
      </c>
      <c r="C1511" s="1" t="s">
        <v>5842</v>
      </c>
      <c r="D1511" s="2">
        <v>43635</v>
      </c>
      <c r="E1511">
        <v>252388</v>
      </c>
      <c r="F1511">
        <v>516</v>
      </c>
      <c r="G1511">
        <v>0</v>
      </c>
      <c r="H1511" s="1" t="s">
        <v>5833</v>
      </c>
      <c r="I1511" s="1" t="s">
        <v>6278</v>
      </c>
      <c r="J1511" s="1" t="s">
        <v>6245</v>
      </c>
      <c r="K1511">
        <v>64</v>
      </c>
      <c r="L1511" s="1" t="s">
        <v>6260</v>
      </c>
      <c r="M1511" s="1" t="s">
        <v>6254</v>
      </c>
      <c r="N1511">
        <v>199352</v>
      </c>
      <c r="O1511" s="1" t="s">
        <v>6243</v>
      </c>
      <c r="P1511" s="2">
        <v>44375</v>
      </c>
      <c r="Q1511" s="2">
        <v>45644</v>
      </c>
      <c r="R1511" s="1" t="s">
        <v>6904</v>
      </c>
      <c r="S1511" s="1" t="s">
        <v>6916</v>
      </c>
      <c r="T1511" s="1" t="s">
        <v>23</v>
      </c>
      <c r="U1511">
        <v>4517</v>
      </c>
      <c r="V1511" s="1" t="s">
        <v>10</v>
      </c>
      <c r="W1511" s="1" t="s">
        <v>25</v>
      </c>
      <c r="X1511" s="2">
        <f t="shared" ca="1" si="23"/>
        <v>45937</v>
      </c>
      <c r="Y1511" s="1">
        <f ca="1">ROUND(YEARFRAC(Merge1[[#This Row],[Join_Date]],Merge1[[#This Row],[Today]], 3),0)</f>
        <v>4</v>
      </c>
      <c r="Z1511" s="1" t="str" cm="1">
        <f t="array" aca="1" ref="Z1511" ca="1">_xlfn.IFS(
   Merge1[[#This Row],[Customer Tenure]]&lt;=2,"New",
   Merge1[[#This Row],[Customer Tenure]]&lt;=5,"Emerging",
  Merge1[[#This Row],[Customer Tenure]]&lt;9,"Established",
   TRUE,"Loyal"
)</f>
        <v>Emerging</v>
      </c>
      <c r="AA1511" s="1" t="str" cm="1">
        <f t="array" ref="AA1511">_xlfn.IFS(Merge1[[#This Row],[Income]]&lt;=30000,"Low",Merge1[[#This Row],[Income]]&lt;=60000,"Medium",Merge1[[#This Row],[Income]]&lt;=100000,"High", Merge1[[#This Row],[Income]]&gt;100000," Premium")</f>
        <v xml:space="preserve"> Premium</v>
      </c>
      <c r="AB1511" s="1" t="str" cm="1">
        <f t="array" ref="AB1511">_xlfn.IFS(Merge1[[#This Row],[Age]]&lt;= 28,"Gen Z", Merge1[[#This Row],[Age]]&lt;=44,"Millennials", Merge1[[#This Row],[Age]]&lt;=60,"Gen X", Merge1[[#This Row],[Age]]&gt;60,"Baby Boomers")</f>
        <v>Baby Boomers</v>
      </c>
      <c r="AC1511" s="1" t="str" cm="1">
        <f t="array" ref="AC1511">_xlfn.IFS(
    Merge1[[#This Row],[Balance]]&lt;=50000,"Low",
    Merge1[[#This Row],[Balance]]&lt;=200000,"Medium",
    Merge1[[#This Row],[Balance]]&gt;200000,"High"
)</f>
        <v>High</v>
      </c>
    </row>
    <row r="1512" spans="1:29" x14ac:dyDescent="0.25">
      <c r="A1512" s="1" t="s">
        <v>475</v>
      </c>
      <c r="B1512" s="1" t="s">
        <v>6138</v>
      </c>
      <c r="C1512" s="1" t="s">
        <v>5842</v>
      </c>
      <c r="D1512" s="2">
        <v>45012</v>
      </c>
      <c r="E1512">
        <v>249265</v>
      </c>
      <c r="F1512">
        <v>625</v>
      </c>
      <c r="G1512">
        <v>0</v>
      </c>
      <c r="H1512" s="1" t="s">
        <v>5850</v>
      </c>
      <c r="I1512" s="1" t="s">
        <v>6677</v>
      </c>
      <c r="J1512" s="1" t="s">
        <v>6240</v>
      </c>
      <c r="K1512">
        <v>48</v>
      </c>
      <c r="L1512" s="1" t="s">
        <v>6241</v>
      </c>
      <c r="M1512" s="1" t="s">
        <v>6262</v>
      </c>
      <c r="N1512">
        <v>152632</v>
      </c>
      <c r="O1512" s="1" t="s">
        <v>6243</v>
      </c>
      <c r="P1512" s="2">
        <v>43154</v>
      </c>
      <c r="Q1512" s="2">
        <v>45505</v>
      </c>
      <c r="R1512" s="1" t="s">
        <v>6889</v>
      </c>
      <c r="S1512" s="1" t="s">
        <v>6890</v>
      </c>
      <c r="T1512" s="1" t="s">
        <v>28</v>
      </c>
      <c r="U1512">
        <v>4731</v>
      </c>
      <c r="V1512" s="1" t="s">
        <v>19</v>
      </c>
      <c r="W1512" s="1" t="s">
        <v>25</v>
      </c>
      <c r="X1512" s="2">
        <f t="shared" ca="1" si="23"/>
        <v>45937</v>
      </c>
      <c r="Y1512" s="1">
        <f ca="1">ROUND(YEARFRAC(Merge1[[#This Row],[Join_Date]],Merge1[[#This Row],[Today]], 3),0)</f>
        <v>8</v>
      </c>
      <c r="Z1512" s="1" t="str" cm="1">
        <f t="array" aca="1" ref="Z1512" ca="1">_xlfn.IFS(
   Merge1[[#This Row],[Customer Tenure]]&lt;=2,"New",
   Merge1[[#This Row],[Customer Tenure]]&lt;=5,"Emerging",
  Merge1[[#This Row],[Customer Tenure]]&lt;9,"Established",
   TRUE,"Loyal"
)</f>
        <v>Established</v>
      </c>
      <c r="AA1512" s="1" t="str" cm="1">
        <f t="array" ref="AA1512">_xlfn.IFS(Merge1[[#This Row],[Income]]&lt;=30000,"Low",Merge1[[#This Row],[Income]]&lt;=60000,"Medium",Merge1[[#This Row],[Income]]&lt;=100000,"High", Merge1[[#This Row],[Income]]&gt;100000," Premium")</f>
        <v xml:space="preserve"> Premium</v>
      </c>
      <c r="AB1512" s="1" t="str" cm="1">
        <f t="array" ref="AB1512">_xlfn.IFS(Merge1[[#This Row],[Age]]&lt;= 28,"Gen Z", Merge1[[#This Row],[Age]]&lt;=44,"Millennials", Merge1[[#This Row],[Age]]&lt;=60,"Gen X", Merge1[[#This Row],[Age]]&gt;60,"Baby Boomers")</f>
        <v>Gen X</v>
      </c>
      <c r="AC1512" s="1" t="str" cm="1">
        <f t="array" ref="AC1512">_xlfn.IFS(
    Merge1[[#This Row],[Balance]]&lt;=50000,"Low",
    Merge1[[#This Row],[Balance]]&lt;=200000,"Medium",
    Merge1[[#This Row],[Balance]]&gt;200000,"High"
)</f>
        <v>High</v>
      </c>
    </row>
    <row r="1513" spans="1:29" x14ac:dyDescent="0.25">
      <c r="A1513" s="1" t="s">
        <v>2209</v>
      </c>
      <c r="B1513" s="1" t="s">
        <v>6069</v>
      </c>
      <c r="C1513" s="1" t="s">
        <v>5846</v>
      </c>
      <c r="D1513" s="2">
        <v>44546</v>
      </c>
      <c r="E1513">
        <v>271421</v>
      </c>
      <c r="F1513">
        <v>687</v>
      </c>
      <c r="G1513">
        <v>0</v>
      </c>
      <c r="H1513" s="1" t="s">
        <v>5833</v>
      </c>
      <c r="I1513" s="1" t="s">
        <v>6548</v>
      </c>
      <c r="J1513" s="1" t="s">
        <v>6245</v>
      </c>
      <c r="K1513">
        <v>52</v>
      </c>
      <c r="L1513" s="1" t="s">
        <v>6260</v>
      </c>
      <c r="M1513" s="1" t="s">
        <v>6262</v>
      </c>
      <c r="N1513">
        <v>156727</v>
      </c>
      <c r="O1513" s="1" t="s">
        <v>6243</v>
      </c>
      <c r="P1513" s="2">
        <v>44108</v>
      </c>
      <c r="Q1513" s="2">
        <v>45698</v>
      </c>
      <c r="R1513" s="1" t="s">
        <v>6885</v>
      </c>
      <c r="S1513" s="1" t="s">
        <v>6896</v>
      </c>
      <c r="T1513" s="1" t="s">
        <v>9</v>
      </c>
      <c r="U1513">
        <v>5381</v>
      </c>
      <c r="V1513" s="1" t="s">
        <v>15</v>
      </c>
      <c r="W1513" s="1" t="s">
        <v>25</v>
      </c>
      <c r="X1513" s="2">
        <f t="shared" ca="1" si="23"/>
        <v>45937</v>
      </c>
      <c r="Y1513" s="1">
        <f ca="1">ROUND(YEARFRAC(Merge1[[#This Row],[Join_Date]],Merge1[[#This Row],[Today]], 3),0)</f>
        <v>5</v>
      </c>
      <c r="Z1513" s="1" t="str" cm="1">
        <f t="array" aca="1" ref="Z1513" ca="1">_xlfn.IFS(
   Merge1[[#This Row],[Customer Tenure]]&lt;=2,"New",
   Merge1[[#This Row],[Customer Tenure]]&lt;=5,"Emerging",
  Merge1[[#This Row],[Customer Tenure]]&lt;9,"Established",
   TRUE,"Loyal"
)</f>
        <v>Emerging</v>
      </c>
      <c r="AA1513" s="1" t="str" cm="1">
        <f t="array" ref="AA1513">_xlfn.IFS(Merge1[[#This Row],[Income]]&lt;=30000,"Low",Merge1[[#This Row],[Income]]&lt;=60000,"Medium",Merge1[[#This Row],[Income]]&lt;=100000,"High", Merge1[[#This Row],[Income]]&gt;100000," Premium")</f>
        <v xml:space="preserve"> Premium</v>
      </c>
      <c r="AB1513" s="1" t="str" cm="1">
        <f t="array" ref="AB1513">_xlfn.IFS(Merge1[[#This Row],[Age]]&lt;= 28,"Gen Z", Merge1[[#This Row],[Age]]&lt;=44,"Millennials", Merge1[[#This Row],[Age]]&lt;=60,"Gen X", Merge1[[#This Row],[Age]]&gt;60,"Baby Boomers")</f>
        <v>Gen X</v>
      </c>
      <c r="AC1513" s="1" t="str" cm="1">
        <f t="array" ref="AC1513">_xlfn.IFS(
    Merge1[[#This Row],[Balance]]&lt;=50000,"Low",
    Merge1[[#This Row],[Balance]]&lt;=200000,"Medium",
    Merge1[[#This Row],[Balance]]&gt;200000,"High"
)</f>
        <v>High</v>
      </c>
    </row>
    <row r="1514" spans="1:29" x14ac:dyDescent="0.25">
      <c r="A1514" s="1" t="s">
        <v>2211</v>
      </c>
      <c r="B1514" s="1" t="s">
        <v>5912</v>
      </c>
      <c r="C1514" s="1" t="s">
        <v>5842</v>
      </c>
      <c r="D1514" s="2">
        <v>44785</v>
      </c>
      <c r="E1514">
        <v>717</v>
      </c>
      <c r="F1514">
        <v>842</v>
      </c>
      <c r="G1514">
        <v>197718</v>
      </c>
      <c r="H1514" s="1" t="s">
        <v>5833</v>
      </c>
      <c r="I1514" s="1" t="s">
        <v>6317</v>
      </c>
      <c r="J1514" s="1" t="s">
        <v>6245</v>
      </c>
      <c r="K1514">
        <v>63</v>
      </c>
      <c r="L1514" s="1" t="s">
        <v>6260</v>
      </c>
      <c r="M1514" s="1" t="s">
        <v>6254</v>
      </c>
      <c r="N1514">
        <v>27287</v>
      </c>
      <c r="O1514" s="1" t="s">
        <v>6243</v>
      </c>
      <c r="P1514" s="2">
        <v>42750</v>
      </c>
      <c r="Q1514" s="2">
        <v>45842</v>
      </c>
      <c r="R1514" s="1" t="s">
        <v>6891</v>
      </c>
      <c r="S1514" s="1" t="s">
        <v>6892</v>
      </c>
      <c r="T1514" s="1" t="s">
        <v>9</v>
      </c>
      <c r="U1514">
        <v>9213</v>
      </c>
      <c r="V1514" s="1" t="s">
        <v>10</v>
      </c>
      <c r="W1514" s="1" t="s">
        <v>55</v>
      </c>
      <c r="X1514" s="2">
        <f t="shared" ca="1" si="23"/>
        <v>45937</v>
      </c>
      <c r="Y1514" s="1">
        <f ca="1">ROUND(YEARFRAC(Merge1[[#This Row],[Join_Date]],Merge1[[#This Row],[Today]], 3),0)</f>
        <v>9</v>
      </c>
      <c r="Z1514" s="1" t="str" cm="1">
        <f t="array" aca="1" ref="Z1514" ca="1">_xlfn.IFS(
   Merge1[[#This Row],[Customer Tenure]]&lt;=2,"New",
   Merge1[[#This Row],[Customer Tenure]]&lt;=5,"Emerging",
  Merge1[[#This Row],[Customer Tenure]]&lt;9,"Established",
   TRUE,"Loyal"
)</f>
        <v>Loyal</v>
      </c>
      <c r="AA1514" s="1" t="str" cm="1">
        <f t="array" ref="AA1514">_xlfn.IFS(Merge1[[#This Row],[Income]]&lt;=30000,"Low",Merge1[[#This Row],[Income]]&lt;=60000,"Medium",Merge1[[#This Row],[Income]]&lt;=100000,"High", Merge1[[#This Row],[Income]]&gt;100000," Premium")</f>
        <v>Low</v>
      </c>
      <c r="AB1514" s="1" t="str" cm="1">
        <f t="array" ref="AB1514">_xlfn.IFS(Merge1[[#This Row],[Age]]&lt;= 28,"Gen Z", Merge1[[#This Row],[Age]]&lt;=44,"Millennials", Merge1[[#This Row],[Age]]&lt;=60,"Gen X", Merge1[[#This Row],[Age]]&gt;60,"Baby Boomers")</f>
        <v>Baby Boomers</v>
      </c>
      <c r="AC1514" s="1" t="str" cm="1">
        <f t="array" ref="AC1514">_xlfn.IFS(
    Merge1[[#This Row],[Balance]]&lt;=50000,"Low",
    Merge1[[#This Row],[Balance]]&lt;=200000,"Medium",
    Merge1[[#This Row],[Balance]]&gt;200000,"High"
)</f>
        <v>Low</v>
      </c>
    </row>
    <row r="1515" spans="1:29" x14ac:dyDescent="0.25">
      <c r="A1515" s="1" t="s">
        <v>2213</v>
      </c>
      <c r="B1515" s="1" t="s">
        <v>6163</v>
      </c>
      <c r="C1515" s="1" t="s">
        <v>5842</v>
      </c>
      <c r="D1515" s="2">
        <v>42325</v>
      </c>
      <c r="E1515">
        <v>426903</v>
      </c>
      <c r="F1515">
        <v>311</v>
      </c>
      <c r="G1515">
        <v>0</v>
      </c>
      <c r="H1515" s="1" t="s">
        <v>5833</v>
      </c>
      <c r="I1515" s="1" t="s">
        <v>6389</v>
      </c>
      <c r="J1515" s="1" t="s">
        <v>6240</v>
      </c>
      <c r="K1515">
        <v>70</v>
      </c>
      <c r="L1515" s="1" t="s">
        <v>6246</v>
      </c>
      <c r="M1515" s="1" t="s">
        <v>6254</v>
      </c>
      <c r="N1515">
        <v>106206</v>
      </c>
      <c r="O1515" s="1" t="s">
        <v>6243</v>
      </c>
      <c r="P1515" s="2">
        <v>43256</v>
      </c>
      <c r="Q1515" s="2">
        <v>45235</v>
      </c>
      <c r="R1515" s="1" t="s">
        <v>6887</v>
      </c>
      <c r="S1515" s="1" t="s">
        <v>6888</v>
      </c>
      <c r="T1515" s="1" t="s">
        <v>23</v>
      </c>
      <c r="U1515">
        <v>7551</v>
      </c>
      <c r="V1515" s="1" t="s">
        <v>19</v>
      </c>
      <c r="W1515" s="1" t="s">
        <v>16</v>
      </c>
      <c r="X1515" s="2">
        <f t="shared" ca="1" si="23"/>
        <v>45937</v>
      </c>
      <c r="Y1515" s="1">
        <f ca="1">ROUND(YEARFRAC(Merge1[[#This Row],[Join_Date]],Merge1[[#This Row],[Today]], 3),0)</f>
        <v>7</v>
      </c>
      <c r="Z1515" s="1" t="str" cm="1">
        <f t="array" aca="1" ref="Z1515" ca="1">_xlfn.IFS(
   Merge1[[#This Row],[Customer Tenure]]&lt;=2,"New",
   Merge1[[#This Row],[Customer Tenure]]&lt;=5,"Emerging",
  Merge1[[#This Row],[Customer Tenure]]&lt;9,"Established",
   TRUE,"Loyal"
)</f>
        <v>Established</v>
      </c>
      <c r="AA1515" s="1" t="str" cm="1">
        <f t="array" ref="AA1515">_xlfn.IFS(Merge1[[#This Row],[Income]]&lt;=30000,"Low",Merge1[[#This Row],[Income]]&lt;=60000,"Medium",Merge1[[#This Row],[Income]]&lt;=100000,"High", Merge1[[#This Row],[Income]]&gt;100000," Premium")</f>
        <v xml:space="preserve"> Premium</v>
      </c>
      <c r="AB1515" s="1" t="str" cm="1">
        <f t="array" ref="AB1515">_xlfn.IFS(Merge1[[#This Row],[Age]]&lt;= 28,"Gen Z", Merge1[[#This Row],[Age]]&lt;=44,"Millennials", Merge1[[#This Row],[Age]]&lt;=60,"Gen X", Merge1[[#This Row],[Age]]&gt;60,"Baby Boomers")</f>
        <v>Baby Boomers</v>
      </c>
      <c r="AC1515" s="1" t="str" cm="1">
        <f t="array" ref="AC1515">_xlfn.IFS(
    Merge1[[#This Row],[Balance]]&lt;=50000,"Low",
    Merge1[[#This Row],[Balance]]&lt;=200000,"Medium",
    Merge1[[#This Row],[Balance]]&gt;200000,"High"
)</f>
        <v>High</v>
      </c>
    </row>
    <row r="1516" spans="1:29" x14ac:dyDescent="0.25">
      <c r="A1516" s="1" t="s">
        <v>47</v>
      </c>
      <c r="B1516" s="1" t="s">
        <v>6205</v>
      </c>
      <c r="C1516" s="1" t="s">
        <v>5835</v>
      </c>
      <c r="D1516" s="2">
        <v>42365</v>
      </c>
      <c r="E1516">
        <v>120318</v>
      </c>
      <c r="F1516">
        <v>627</v>
      </c>
      <c r="G1516">
        <v>0</v>
      </c>
      <c r="H1516" s="1" t="s">
        <v>5833</v>
      </c>
      <c r="I1516" s="1" t="s">
        <v>6801</v>
      </c>
      <c r="J1516" s="1" t="s">
        <v>6240</v>
      </c>
      <c r="K1516">
        <v>27</v>
      </c>
      <c r="L1516" s="1" t="s">
        <v>6241</v>
      </c>
      <c r="M1516" s="1" t="s">
        <v>6254</v>
      </c>
      <c r="N1516">
        <v>91635</v>
      </c>
      <c r="O1516" s="1" t="s">
        <v>6243</v>
      </c>
      <c r="P1516" s="2">
        <v>44032</v>
      </c>
      <c r="Q1516" s="2">
        <v>45517</v>
      </c>
      <c r="R1516" s="1" t="s">
        <v>6889</v>
      </c>
      <c r="S1516" s="1" t="s">
        <v>6890</v>
      </c>
      <c r="T1516" s="1" t="s">
        <v>14</v>
      </c>
      <c r="U1516">
        <v>9879</v>
      </c>
      <c r="V1516" s="1" t="s">
        <v>19</v>
      </c>
      <c r="W1516" s="1" t="s">
        <v>106</v>
      </c>
      <c r="X1516" s="2">
        <f t="shared" ca="1" si="23"/>
        <v>45937</v>
      </c>
      <c r="Y1516" s="1">
        <f ca="1">ROUND(YEARFRAC(Merge1[[#This Row],[Join_Date]],Merge1[[#This Row],[Today]], 3),0)</f>
        <v>5</v>
      </c>
      <c r="Z1516" s="1" t="str" cm="1">
        <f t="array" aca="1" ref="Z1516" ca="1">_xlfn.IFS(
   Merge1[[#This Row],[Customer Tenure]]&lt;=2,"New",
   Merge1[[#This Row],[Customer Tenure]]&lt;=5,"Emerging",
  Merge1[[#This Row],[Customer Tenure]]&lt;9,"Established",
   TRUE,"Loyal"
)</f>
        <v>Emerging</v>
      </c>
      <c r="AA1516" s="1" t="str" cm="1">
        <f t="array" ref="AA1516">_xlfn.IFS(Merge1[[#This Row],[Income]]&lt;=30000,"Low",Merge1[[#This Row],[Income]]&lt;=60000,"Medium",Merge1[[#This Row],[Income]]&lt;=100000,"High", Merge1[[#This Row],[Income]]&gt;100000," Premium")</f>
        <v>High</v>
      </c>
      <c r="AB1516" s="1" t="str" cm="1">
        <f t="array" ref="AB1516">_xlfn.IFS(Merge1[[#This Row],[Age]]&lt;= 28,"Gen Z", Merge1[[#This Row],[Age]]&lt;=44,"Millennials", Merge1[[#This Row],[Age]]&lt;=60,"Gen X", Merge1[[#This Row],[Age]]&gt;60,"Baby Boomers")</f>
        <v>Gen Z</v>
      </c>
      <c r="AC1516" s="1" t="str" cm="1">
        <f t="array" ref="AC1516">_xlfn.IFS(
    Merge1[[#This Row],[Balance]]&lt;=50000,"Low",
    Merge1[[#This Row],[Balance]]&lt;=200000,"Medium",
    Merge1[[#This Row],[Balance]]&gt;200000,"High"
)</f>
        <v>Medium</v>
      </c>
    </row>
    <row r="1517" spans="1:29" x14ac:dyDescent="0.25">
      <c r="A1517" s="1" t="s">
        <v>994</v>
      </c>
      <c r="B1517" s="1" t="s">
        <v>5909</v>
      </c>
      <c r="C1517" s="1" t="s">
        <v>5835</v>
      </c>
      <c r="D1517" s="2">
        <v>43528</v>
      </c>
      <c r="E1517">
        <v>215250</v>
      </c>
      <c r="F1517">
        <v>821</v>
      </c>
      <c r="G1517">
        <v>0</v>
      </c>
      <c r="H1517" s="1" t="s">
        <v>5860</v>
      </c>
      <c r="I1517" s="1" t="s">
        <v>6649</v>
      </c>
      <c r="J1517" s="1" t="s">
        <v>6245</v>
      </c>
      <c r="K1517">
        <v>59</v>
      </c>
      <c r="L1517" s="1" t="s">
        <v>6256</v>
      </c>
      <c r="M1517" s="1" t="s">
        <v>6266</v>
      </c>
      <c r="N1517">
        <v>177361</v>
      </c>
      <c r="O1517" s="1" t="s">
        <v>6243</v>
      </c>
      <c r="P1517" s="2">
        <v>45185</v>
      </c>
      <c r="Q1517" s="2">
        <v>45171</v>
      </c>
      <c r="R1517" s="1" t="s">
        <v>6897</v>
      </c>
      <c r="S1517" s="1" t="s">
        <v>6909</v>
      </c>
      <c r="T1517" s="1" t="s">
        <v>9</v>
      </c>
      <c r="U1517">
        <v>1496</v>
      </c>
      <c r="V1517" s="1" t="s">
        <v>19</v>
      </c>
      <c r="W1517" s="1" t="s">
        <v>55</v>
      </c>
      <c r="X1517" s="2">
        <f t="shared" ca="1" si="23"/>
        <v>45937</v>
      </c>
      <c r="Y1517" s="1">
        <f ca="1">ROUND(YEARFRAC(Merge1[[#This Row],[Join_Date]],Merge1[[#This Row],[Today]], 3),0)</f>
        <v>2</v>
      </c>
      <c r="Z1517" s="1" t="str" cm="1">
        <f t="array" aca="1" ref="Z1517" ca="1">_xlfn.IFS(
   Merge1[[#This Row],[Customer Tenure]]&lt;=2,"New",
   Merge1[[#This Row],[Customer Tenure]]&lt;=5,"Emerging",
  Merge1[[#This Row],[Customer Tenure]]&lt;9,"Established",
   TRUE,"Loyal"
)</f>
        <v>New</v>
      </c>
      <c r="AA1517" s="1" t="str" cm="1">
        <f t="array" ref="AA1517">_xlfn.IFS(Merge1[[#This Row],[Income]]&lt;=30000,"Low",Merge1[[#This Row],[Income]]&lt;=60000,"Medium",Merge1[[#This Row],[Income]]&lt;=100000,"High", Merge1[[#This Row],[Income]]&gt;100000," Premium")</f>
        <v xml:space="preserve"> Premium</v>
      </c>
      <c r="AB1517" s="1" t="str" cm="1">
        <f t="array" ref="AB1517">_xlfn.IFS(Merge1[[#This Row],[Age]]&lt;= 28,"Gen Z", Merge1[[#This Row],[Age]]&lt;=44,"Millennials", Merge1[[#This Row],[Age]]&lt;=60,"Gen X", Merge1[[#This Row],[Age]]&gt;60,"Baby Boomers")</f>
        <v>Gen X</v>
      </c>
      <c r="AC1517" s="1" t="str" cm="1">
        <f t="array" ref="AC1517">_xlfn.IFS(
    Merge1[[#This Row],[Balance]]&lt;=50000,"Low",
    Merge1[[#This Row],[Balance]]&lt;=200000,"Medium",
    Merge1[[#This Row],[Balance]]&gt;200000,"High"
)</f>
        <v>High</v>
      </c>
    </row>
    <row r="1518" spans="1:29" x14ac:dyDescent="0.25">
      <c r="A1518" s="1" t="s">
        <v>379</v>
      </c>
      <c r="B1518" s="1" t="s">
        <v>5928</v>
      </c>
      <c r="C1518" s="1" t="s">
        <v>5832</v>
      </c>
      <c r="D1518" s="2">
        <v>43698</v>
      </c>
      <c r="E1518">
        <v>203834</v>
      </c>
      <c r="F1518">
        <v>643</v>
      </c>
      <c r="G1518">
        <v>356224</v>
      </c>
      <c r="H1518" s="1" t="s">
        <v>5833</v>
      </c>
      <c r="I1518" s="1" t="s">
        <v>6467</v>
      </c>
      <c r="J1518" s="1" t="s">
        <v>6245</v>
      </c>
      <c r="K1518">
        <v>33</v>
      </c>
      <c r="L1518" s="1" t="s">
        <v>6256</v>
      </c>
      <c r="M1518" s="1" t="s">
        <v>6266</v>
      </c>
      <c r="N1518">
        <v>120732</v>
      </c>
      <c r="O1518" s="1" t="s">
        <v>6248</v>
      </c>
      <c r="P1518" s="2">
        <v>43767</v>
      </c>
      <c r="Q1518" s="2">
        <v>45753</v>
      </c>
      <c r="R1518" s="1" t="s">
        <v>6893</v>
      </c>
      <c r="S1518" s="1" t="s">
        <v>6894</v>
      </c>
      <c r="T1518" s="1" t="s">
        <v>23</v>
      </c>
      <c r="U1518">
        <v>9618</v>
      </c>
      <c r="V1518" s="1" t="s">
        <v>24</v>
      </c>
      <c r="W1518" s="1" t="s">
        <v>45</v>
      </c>
      <c r="X1518" s="2">
        <f t="shared" ca="1" si="23"/>
        <v>45937</v>
      </c>
      <c r="Y1518" s="1">
        <f ca="1">ROUND(YEARFRAC(Merge1[[#This Row],[Join_Date]],Merge1[[#This Row],[Today]], 3),0)</f>
        <v>6</v>
      </c>
      <c r="Z1518" s="1" t="str" cm="1">
        <f t="array" aca="1" ref="Z1518" ca="1">_xlfn.IFS(
   Merge1[[#This Row],[Customer Tenure]]&lt;=2,"New",
   Merge1[[#This Row],[Customer Tenure]]&lt;=5,"Emerging",
  Merge1[[#This Row],[Customer Tenure]]&lt;9,"Established",
   TRUE,"Loyal"
)</f>
        <v>Established</v>
      </c>
      <c r="AA1518" s="1" t="str" cm="1">
        <f t="array" ref="AA1518">_xlfn.IFS(Merge1[[#This Row],[Income]]&lt;=30000,"Low",Merge1[[#This Row],[Income]]&lt;=60000,"Medium",Merge1[[#This Row],[Income]]&lt;=100000,"High", Merge1[[#This Row],[Income]]&gt;100000," Premium")</f>
        <v xml:space="preserve"> Premium</v>
      </c>
      <c r="AB1518" s="1" t="str" cm="1">
        <f t="array" ref="AB1518">_xlfn.IFS(Merge1[[#This Row],[Age]]&lt;= 28,"Gen Z", Merge1[[#This Row],[Age]]&lt;=44,"Millennials", Merge1[[#This Row],[Age]]&lt;=60,"Gen X", Merge1[[#This Row],[Age]]&gt;60,"Baby Boomers")</f>
        <v>Millennials</v>
      </c>
      <c r="AC1518" s="1" t="str" cm="1">
        <f t="array" ref="AC1518">_xlfn.IFS(
    Merge1[[#This Row],[Balance]]&lt;=50000,"Low",
    Merge1[[#This Row],[Balance]]&lt;=200000,"Medium",
    Merge1[[#This Row],[Balance]]&gt;200000,"High"
)</f>
        <v>High</v>
      </c>
    </row>
    <row r="1519" spans="1:29" x14ac:dyDescent="0.25">
      <c r="A1519" s="1" t="s">
        <v>199</v>
      </c>
      <c r="B1519" s="1" t="s">
        <v>6126</v>
      </c>
      <c r="C1519" s="1" t="s">
        <v>5832</v>
      </c>
      <c r="D1519" s="2">
        <v>43459</v>
      </c>
      <c r="E1519">
        <v>439054</v>
      </c>
      <c r="F1519">
        <v>378</v>
      </c>
      <c r="G1519">
        <v>0</v>
      </c>
      <c r="H1519" s="1" t="s">
        <v>5833</v>
      </c>
      <c r="I1519" s="1" t="s">
        <v>6308</v>
      </c>
      <c r="J1519" s="1" t="s">
        <v>6240</v>
      </c>
      <c r="K1519">
        <v>30</v>
      </c>
      <c r="L1519" s="1" t="s">
        <v>6260</v>
      </c>
      <c r="M1519" s="1" t="s">
        <v>6266</v>
      </c>
      <c r="N1519">
        <v>176497</v>
      </c>
      <c r="O1519" s="1" t="s">
        <v>6248</v>
      </c>
      <c r="P1519" s="2">
        <v>42853</v>
      </c>
      <c r="Q1519" s="2">
        <v>45363</v>
      </c>
      <c r="R1519" s="1" t="s">
        <v>6899</v>
      </c>
      <c r="S1519" s="1" t="s">
        <v>6900</v>
      </c>
      <c r="T1519" s="1" t="s">
        <v>23</v>
      </c>
      <c r="U1519">
        <v>9559</v>
      </c>
      <c r="V1519" s="1" t="s">
        <v>19</v>
      </c>
      <c r="W1519" s="1" t="s">
        <v>50</v>
      </c>
      <c r="X1519" s="2">
        <f t="shared" ca="1" si="23"/>
        <v>45937</v>
      </c>
      <c r="Y1519" s="1">
        <f ca="1">ROUND(YEARFRAC(Merge1[[#This Row],[Join_Date]],Merge1[[#This Row],[Today]], 3),0)</f>
        <v>8</v>
      </c>
      <c r="Z1519" s="1" t="str" cm="1">
        <f t="array" aca="1" ref="Z1519" ca="1">_xlfn.IFS(
   Merge1[[#This Row],[Customer Tenure]]&lt;=2,"New",
   Merge1[[#This Row],[Customer Tenure]]&lt;=5,"Emerging",
  Merge1[[#This Row],[Customer Tenure]]&lt;9,"Established",
   TRUE,"Loyal"
)</f>
        <v>Established</v>
      </c>
      <c r="AA1519" s="1" t="str" cm="1">
        <f t="array" ref="AA1519">_xlfn.IFS(Merge1[[#This Row],[Income]]&lt;=30000,"Low",Merge1[[#This Row],[Income]]&lt;=60000,"Medium",Merge1[[#This Row],[Income]]&lt;=100000,"High", Merge1[[#This Row],[Income]]&gt;100000," Premium")</f>
        <v xml:space="preserve"> Premium</v>
      </c>
      <c r="AB1519" s="1" t="str" cm="1">
        <f t="array" ref="AB1519">_xlfn.IFS(Merge1[[#This Row],[Age]]&lt;= 28,"Gen Z", Merge1[[#This Row],[Age]]&lt;=44,"Millennials", Merge1[[#This Row],[Age]]&lt;=60,"Gen X", Merge1[[#This Row],[Age]]&gt;60,"Baby Boomers")</f>
        <v>Millennials</v>
      </c>
      <c r="AC1519" s="1" t="str" cm="1">
        <f t="array" ref="AC1519">_xlfn.IFS(
    Merge1[[#This Row],[Balance]]&lt;=50000,"Low",
    Merge1[[#This Row],[Balance]]&lt;=200000,"Medium",
    Merge1[[#This Row],[Balance]]&gt;200000,"High"
)</f>
        <v>High</v>
      </c>
    </row>
    <row r="1520" spans="1:29" x14ac:dyDescent="0.25">
      <c r="A1520" s="1" t="s">
        <v>2219</v>
      </c>
      <c r="B1520" s="1" t="s">
        <v>5974</v>
      </c>
      <c r="C1520" s="1" t="s">
        <v>5835</v>
      </c>
      <c r="D1520" s="2">
        <v>44284</v>
      </c>
      <c r="E1520">
        <v>487852</v>
      </c>
      <c r="F1520">
        <v>789</v>
      </c>
      <c r="G1520">
        <v>0</v>
      </c>
      <c r="H1520" s="1" t="s">
        <v>5833</v>
      </c>
      <c r="I1520" s="1" t="s">
        <v>6442</v>
      </c>
      <c r="J1520" s="1" t="s">
        <v>6240</v>
      </c>
      <c r="K1520">
        <v>53</v>
      </c>
      <c r="L1520" s="1" t="s">
        <v>6241</v>
      </c>
      <c r="M1520" s="1" t="s">
        <v>6247</v>
      </c>
      <c r="N1520">
        <v>164579</v>
      </c>
      <c r="O1520" s="1" t="s">
        <v>6252</v>
      </c>
      <c r="P1520" s="2">
        <v>42280</v>
      </c>
      <c r="Q1520" s="2">
        <v>45515</v>
      </c>
      <c r="R1520" s="1" t="s">
        <v>6889</v>
      </c>
      <c r="S1520" s="1" t="s">
        <v>6890</v>
      </c>
      <c r="T1520" s="1" t="s">
        <v>14</v>
      </c>
      <c r="U1520">
        <v>9593</v>
      </c>
      <c r="V1520" s="1" t="s">
        <v>19</v>
      </c>
      <c r="W1520" s="1" t="s">
        <v>29</v>
      </c>
      <c r="X1520" s="2">
        <f t="shared" ca="1" si="23"/>
        <v>45937</v>
      </c>
      <c r="Y1520" s="1">
        <f ca="1">ROUND(YEARFRAC(Merge1[[#This Row],[Join_Date]],Merge1[[#This Row],[Today]], 3),0)</f>
        <v>10</v>
      </c>
      <c r="Z1520" s="1" t="str" cm="1">
        <f t="array" aca="1" ref="Z1520" ca="1">_xlfn.IFS(
   Merge1[[#This Row],[Customer Tenure]]&lt;=2,"New",
   Merge1[[#This Row],[Customer Tenure]]&lt;=5,"Emerging",
  Merge1[[#This Row],[Customer Tenure]]&lt;9,"Established",
   TRUE,"Loyal"
)</f>
        <v>Loyal</v>
      </c>
      <c r="AA1520" s="1" t="str" cm="1">
        <f t="array" ref="AA1520">_xlfn.IFS(Merge1[[#This Row],[Income]]&lt;=30000,"Low",Merge1[[#This Row],[Income]]&lt;=60000,"Medium",Merge1[[#This Row],[Income]]&lt;=100000,"High", Merge1[[#This Row],[Income]]&gt;100000," Premium")</f>
        <v xml:space="preserve"> Premium</v>
      </c>
      <c r="AB1520" s="1" t="str" cm="1">
        <f t="array" ref="AB1520">_xlfn.IFS(Merge1[[#This Row],[Age]]&lt;= 28,"Gen Z", Merge1[[#This Row],[Age]]&lt;=44,"Millennials", Merge1[[#This Row],[Age]]&lt;=60,"Gen X", Merge1[[#This Row],[Age]]&gt;60,"Baby Boomers")</f>
        <v>Gen X</v>
      </c>
      <c r="AC1520" s="1" t="str" cm="1">
        <f t="array" ref="AC1520">_xlfn.IFS(
    Merge1[[#This Row],[Balance]]&lt;=50000,"Low",
    Merge1[[#This Row],[Balance]]&lt;=200000,"Medium",
    Merge1[[#This Row],[Balance]]&gt;200000,"High"
)</f>
        <v>High</v>
      </c>
    </row>
    <row r="1521" spans="1:29" x14ac:dyDescent="0.25">
      <c r="A1521" s="1" t="s">
        <v>266</v>
      </c>
      <c r="B1521" s="1" t="s">
        <v>5865</v>
      </c>
      <c r="C1521" s="1" t="s">
        <v>5832</v>
      </c>
      <c r="D1521" s="2">
        <v>45366</v>
      </c>
      <c r="E1521">
        <v>417339</v>
      </c>
      <c r="F1521">
        <v>662</v>
      </c>
      <c r="G1521">
        <v>0</v>
      </c>
      <c r="H1521" s="1" t="s">
        <v>5833</v>
      </c>
      <c r="I1521" s="1" t="s">
        <v>6834</v>
      </c>
      <c r="J1521" s="1" t="s">
        <v>6245</v>
      </c>
      <c r="K1521">
        <v>18</v>
      </c>
      <c r="L1521" s="1" t="s">
        <v>6256</v>
      </c>
      <c r="M1521" s="1" t="s">
        <v>6257</v>
      </c>
      <c r="N1521">
        <v>53997</v>
      </c>
      <c r="O1521" s="1" t="s">
        <v>6243</v>
      </c>
      <c r="P1521" s="2">
        <v>43488</v>
      </c>
      <c r="Q1521" s="2">
        <v>45572</v>
      </c>
      <c r="R1521" s="1" t="s">
        <v>6912</v>
      </c>
      <c r="S1521" s="1" t="s">
        <v>6917</v>
      </c>
      <c r="T1521" s="1" t="s">
        <v>9</v>
      </c>
      <c r="U1521">
        <v>9780</v>
      </c>
      <c r="V1521" s="1" t="s">
        <v>15</v>
      </c>
      <c r="W1521" s="1" t="s">
        <v>106</v>
      </c>
      <c r="X1521" s="2">
        <f t="shared" ca="1" si="23"/>
        <v>45937</v>
      </c>
      <c r="Y1521" s="1">
        <f ca="1">ROUND(YEARFRAC(Merge1[[#This Row],[Join_Date]],Merge1[[#This Row],[Today]], 3),0)</f>
        <v>7</v>
      </c>
      <c r="Z1521" s="1" t="str" cm="1">
        <f t="array" aca="1" ref="Z1521" ca="1">_xlfn.IFS(
   Merge1[[#This Row],[Customer Tenure]]&lt;=2,"New",
   Merge1[[#This Row],[Customer Tenure]]&lt;=5,"Emerging",
  Merge1[[#This Row],[Customer Tenure]]&lt;9,"Established",
   TRUE,"Loyal"
)</f>
        <v>Established</v>
      </c>
      <c r="AA1521" s="1" t="str" cm="1">
        <f t="array" ref="AA1521">_xlfn.IFS(Merge1[[#This Row],[Income]]&lt;=30000,"Low",Merge1[[#This Row],[Income]]&lt;=60000,"Medium",Merge1[[#This Row],[Income]]&lt;=100000,"High", Merge1[[#This Row],[Income]]&gt;100000," Premium")</f>
        <v>Medium</v>
      </c>
      <c r="AB1521" s="1" t="str" cm="1">
        <f t="array" ref="AB1521">_xlfn.IFS(Merge1[[#This Row],[Age]]&lt;= 28,"Gen Z", Merge1[[#This Row],[Age]]&lt;=44,"Millennials", Merge1[[#This Row],[Age]]&lt;=60,"Gen X", Merge1[[#This Row],[Age]]&gt;60,"Baby Boomers")</f>
        <v>Gen Z</v>
      </c>
      <c r="AC1521" s="1" t="str" cm="1">
        <f t="array" ref="AC1521">_xlfn.IFS(
    Merge1[[#This Row],[Balance]]&lt;=50000,"Low",
    Merge1[[#This Row],[Balance]]&lt;=200000,"Medium",
    Merge1[[#This Row],[Balance]]&gt;200000,"High"
)</f>
        <v>High</v>
      </c>
    </row>
    <row r="1522" spans="1:29" x14ac:dyDescent="0.25">
      <c r="A1522" s="1" t="s">
        <v>545</v>
      </c>
      <c r="B1522" s="1" t="s">
        <v>5934</v>
      </c>
      <c r="C1522" s="1" t="s">
        <v>5832</v>
      </c>
      <c r="D1522" s="2">
        <v>45059</v>
      </c>
      <c r="E1522">
        <v>489887</v>
      </c>
      <c r="F1522">
        <v>418</v>
      </c>
      <c r="G1522">
        <v>0</v>
      </c>
      <c r="H1522" s="1" t="s">
        <v>5833</v>
      </c>
      <c r="I1522" s="1" t="s">
        <v>6359</v>
      </c>
      <c r="J1522" s="1" t="s">
        <v>6245</v>
      </c>
      <c r="K1522">
        <v>49</v>
      </c>
      <c r="L1522" s="1" t="s">
        <v>6260</v>
      </c>
      <c r="M1522" s="1" t="s">
        <v>6254</v>
      </c>
      <c r="N1522">
        <v>154092</v>
      </c>
      <c r="O1522" s="1" t="s">
        <v>6252</v>
      </c>
      <c r="P1522" s="2">
        <v>44288</v>
      </c>
      <c r="Q1522" s="2">
        <v>45744</v>
      </c>
      <c r="R1522" s="1" t="s">
        <v>6899</v>
      </c>
      <c r="S1522" s="1" t="s">
        <v>6914</v>
      </c>
      <c r="T1522" s="1" t="s">
        <v>14</v>
      </c>
      <c r="U1522">
        <v>3759</v>
      </c>
      <c r="V1522" s="1" t="s">
        <v>19</v>
      </c>
      <c r="W1522" s="1" t="s">
        <v>16</v>
      </c>
      <c r="X1522" s="2">
        <f t="shared" ca="1" si="23"/>
        <v>45937</v>
      </c>
      <c r="Y1522" s="1">
        <f ca="1">ROUND(YEARFRAC(Merge1[[#This Row],[Join_Date]],Merge1[[#This Row],[Today]], 3),0)</f>
        <v>5</v>
      </c>
      <c r="Z1522" s="1" t="str" cm="1">
        <f t="array" aca="1" ref="Z1522" ca="1">_xlfn.IFS(
   Merge1[[#This Row],[Customer Tenure]]&lt;=2,"New",
   Merge1[[#This Row],[Customer Tenure]]&lt;=5,"Emerging",
  Merge1[[#This Row],[Customer Tenure]]&lt;9,"Established",
   TRUE,"Loyal"
)</f>
        <v>Emerging</v>
      </c>
      <c r="AA1522" s="1" t="str" cm="1">
        <f t="array" ref="AA1522">_xlfn.IFS(Merge1[[#This Row],[Income]]&lt;=30000,"Low",Merge1[[#This Row],[Income]]&lt;=60000,"Medium",Merge1[[#This Row],[Income]]&lt;=100000,"High", Merge1[[#This Row],[Income]]&gt;100000," Premium")</f>
        <v xml:space="preserve"> Premium</v>
      </c>
      <c r="AB1522" s="1" t="str" cm="1">
        <f t="array" ref="AB1522">_xlfn.IFS(Merge1[[#This Row],[Age]]&lt;= 28,"Gen Z", Merge1[[#This Row],[Age]]&lt;=44,"Millennials", Merge1[[#This Row],[Age]]&lt;=60,"Gen X", Merge1[[#This Row],[Age]]&gt;60,"Baby Boomers")</f>
        <v>Gen X</v>
      </c>
      <c r="AC1522" s="1" t="str" cm="1">
        <f t="array" ref="AC1522">_xlfn.IFS(
    Merge1[[#This Row],[Balance]]&lt;=50000,"Low",
    Merge1[[#This Row],[Balance]]&lt;=200000,"Medium",
    Merge1[[#This Row],[Balance]]&gt;200000,"High"
)</f>
        <v>High</v>
      </c>
    </row>
    <row r="1523" spans="1:29" x14ac:dyDescent="0.25">
      <c r="A1523" s="1" t="s">
        <v>2223</v>
      </c>
      <c r="B1523" s="1" t="s">
        <v>6066</v>
      </c>
      <c r="C1523" s="1" t="s">
        <v>5832</v>
      </c>
      <c r="D1523" s="2">
        <v>45593</v>
      </c>
      <c r="E1523">
        <v>444755</v>
      </c>
      <c r="F1523">
        <v>376</v>
      </c>
      <c r="G1523">
        <v>0</v>
      </c>
      <c r="H1523" s="1" t="s">
        <v>5833</v>
      </c>
      <c r="I1523" s="1" t="s">
        <v>6345</v>
      </c>
      <c r="J1523" s="1" t="s">
        <v>6245</v>
      </c>
      <c r="K1523">
        <v>60</v>
      </c>
      <c r="L1523" s="1" t="s">
        <v>6241</v>
      </c>
      <c r="M1523" s="1" t="s">
        <v>6242</v>
      </c>
      <c r="N1523">
        <v>45559</v>
      </c>
      <c r="O1523" s="1" t="s">
        <v>6248</v>
      </c>
      <c r="P1523" s="2">
        <v>42457</v>
      </c>
      <c r="Q1523" s="2">
        <v>45750</v>
      </c>
      <c r="R1523" s="1" t="s">
        <v>6893</v>
      </c>
      <c r="S1523" s="1" t="s">
        <v>6894</v>
      </c>
      <c r="T1523" s="1" t="s">
        <v>28</v>
      </c>
      <c r="U1523">
        <v>8069</v>
      </c>
      <c r="V1523" s="1" t="s">
        <v>24</v>
      </c>
      <c r="W1523" s="1" t="s">
        <v>16</v>
      </c>
      <c r="X1523" s="2">
        <f t="shared" ca="1" si="23"/>
        <v>45937</v>
      </c>
      <c r="Y1523" s="1">
        <f ca="1">ROUND(YEARFRAC(Merge1[[#This Row],[Join_Date]],Merge1[[#This Row],[Today]], 3),0)</f>
        <v>10</v>
      </c>
      <c r="Z1523" s="1" t="str" cm="1">
        <f t="array" aca="1" ref="Z1523" ca="1">_xlfn.IFS(
   Merge1[[#This Row],[Customer Tenure]]&lt;=2,"New",
   Merge1[[#This Row],[Customer Tenure]]&lt;=5,"Emerging",
  Merge1[[#This Row],[Customer Tenure]]&lt;9,"Established",
   TRUE,"Loyal"
)</f>
        <v>Loyal</v>
      </c>
      <c r="AA1523" s="1" t="str" cm="1">
        <f t="array" ref="AA1523">_xlfn.IFS(Merge1[[#This Row],[Income]]&lt;=30000,"Low",Merge1[[#This Row],[Income]]&lt;=60000,"Medium",Merge1[[#This Row],[Income]]&lt;=100000,"High", Merge1[[#This Row],[Income]]&gt;100000," Premium")</f>
        <v>Medium</v>
      </c>
      <c r="AB1523" s="1" t="str" cm="1">
        <f t="array" ref="AB1523">_xlfn.IFS(Merge1[[#This Row],[Age]]&lt;= 28,"Gen Z", Merge1[[#This Row],[Age]]&lt;=44,"Millennials", Merge1[[#This Row],[Age]]&lt;=60,"Gen X", Merge1[[#This Row],[Age]]&gt;60,"Baby Boomers")</f>
        <v>Gen X</v>
      </c>
      <c r="AC1523" s="1" t="str" cm="1">
        <f t="array" ref="AC1523">_xlfn.IFS(
    Merge1[[#This Row],[Balance]]&lt;=50000,"Low",
    Merge1[[#This Row],[Balance]]&lt;=200000,"Medium",
    Merge1[[#This Row],[Balance]]&gt;200000,"High"
)</f>
        <v>High</v>
      </c>
    </row>
    <row r="1524" spans="1:29" x14ac:dyDescent="0.25">
      <c r="A1524" s="1" t="s">
        <v>1345</v>
      </c>
      <c r="B1524" s="1" t="s">
        <v>6106</v>
      </c>
      <c r="C1524" s="1" t="s">
        <v>5842</v>
      </c>
      <c r="D1524" s="2">
        <v>45397</v>
      </c>
      <c r="E1524">
        <v>469725</v>
      </c>
      <c r="F1524">
        <v>789</v>
      </c>
      <c r="G1524">
        <v>0</v>
      </c>
      <c r="H1524" s="1" t="s">
        <v>5833</v>
      </c>
      <c r="I1524" s="1" t="s">
        <v>6580</v>
      </c>
      <c r="J1524" s="1" t="s">
        <v>6240</v>
      </c>
      <c r="K1524">
        <v>39</v>
      </c>
      <c r="L1524" s="1" t="s">
        <v>6241</v>
      </c>
      <c r="M1524" s="1" t="s">
        <v>6257</v>
      </c>
      <c r="N1524">
        <v>103309</v>
      </c>
      <c r="O1524" s="1" t="s">
        <v>6243</v>
      </c>
      <c r="P1524" s="2">
        <v>44102</v>
      </c>
      <c r="Q1524" s="2">
        <v>45192</v>
      </c>
      <c r="R1524" s="1" t="s">
        <v>6897</v>
      </c>
      <c r="S1524" s="1" t="s">
        <v>6909</v>
      </c>
      <c r="T1524" s="1" t="s">
        <v>14</v>
      </c>
      <c r="U1524">
        <v>2513</v>
      </c>
      <c r="V1524" s="1" t="s">
        <v>10</v>
      </c>
      <c r="W1524" s="1" t="s">
        <v>29</v>
      </c>
      <c r="X1524" s="2">
        <f t="shared" ca="1" si="23"/>
        <v>45937</v>
      </c>
      <c r="Y1524" s="1">
        <f ca="1">ROUND(YEARFRAC(Merge1[[#This Row],[Join_Date]],Merge1[[#This Row],[Today]], 3),0)</f>
        <v>5</v>
      </c>
      <c r="Z1524" s="1" t="str" cm="1">
        <f t="array" aca="1" ref="Z1524" ca="1">_xlfn.IFS(
   Merge1[[#This Row],[Customer Tenure]]&lt;=2,"New",
   Merge1[[#This Row],[Customer Tenure]]&lt;=5,"Emerging",
  Merge1[[#This Row],[Customer Tenure]]&lt;9,"Established",
   TRUE,"Loyal"
)</f>
        <v>Emerging</v>
      </c>
      <c r="AA1524" s="1" t="str" cm="1">
        <f t="array" ref="AA1524">_xlfn.IFS(Merge1[[#This Row],[Income]]&lt;=30000,"Low",Merge1[[#This Row],[Income]]&lt;=60000,"Medium",Merge1[[#This Row],[Income]]&lt;=100000,"High", Merge1[[#This Row],[Income]]&gt;100000," Premium")</f>
        <v xml:space="preserve"> Premium</v>
      </c>
      <c r="AB1524" s="1" t="str" cm="1">
        <f t="array" ref="AB1524">_xlfn.IFS(Merge1[[#This Row],[Age]]&lt;= 28,"Gen Z", Merge1[[#This Row],[Age]]&lt;=44,"Millennials", Merge1[[#This Row],[Age]]&lt;=60,"Gen X", Merge1[[#This Row],[Age]]&gt;60,"Baby Boomers")</f>
        <v>Millennials</v>
      </c>
      <c r="AC1524" s="1" t="str" cm="1">
        <f t="array" ref="AC1524">_xlfn.IFS(
    Merge1[[#This Row],[Balance]]&lt;=50000,"Low",
    Merge1[[#This Row],[Balance]]&lt;=200000,"Medium",
    Merge1[[#This Row],[Balance]]&gt;200000,"High"
)</f>
        <v>High</v>
      </c>
    </row>
    <row r="1525" spans="1:29" x14ac:dyDescent="0.25">
      <c r="A1525" s="1" t="s">
        <v>1053</v>
      </c>
      <c r="B1525" s="1" t="s">
        <v>5959</v>
      </c>
      <c r="C1525" s="1" t="s">
        <v>5835</v>
      </c>
      <c r="D1525" s="2">
        <v>43092</v>
      </c>
      <c r="E1525">
        <v>422984</v>
      </c>
      <c r="F1525">
        <v>742</v>
      </c>
      <c r="G1525">
        <v>274579</v>
      </c>
      <c r="H1525" s="1" t="s">
        <v>5833</v>
      </c>
      <c r="I1525" s="1" t="s">
        <v>6792</v>
      </c>
      <c r="J1525" s="1" t="s">
        <v>6240</v>
      </c>
      <c r="K1525">
        <v>52</v>
      </c>
      <c r="L1525" s="1" t="s">
        <v>6241</v>
      </c>
      <c r="M1525" s="1" t="s">
        <v>6247</v>
      </c>
      <c r="N1525">
        <v>96619</v>
      </c>
      <c r="O1525" s="1" t="s">
        <v>6243</v>
      </c>
      <c r="P1525" s="2">
        <v>44964</v>
      </c>
      <c r="Q1525" s="2">
        <v>45749</v>
      </c>
      <c r="R1525" s="1" t="s">
        <v>6893</v>
      </c>
      <c r="S1525" s="1" t="s">
        <v>6894</v>
      </c>
      <c r="T1525" s="1" t="s">
        <v>14</v>
      </c>
      <c r="U1525">
        <v>7865</v>
      </c>
      <c r="V1525" s="1" t="s">
        <v>19</v>
      </c>
      <c r="W1525" s="1" t="s">
        <v>25</v>
      </c>
      <c r="X1525" s="2">
        <f t="shared" ca="1" si="23"/>
        <v>45937</v>
      </c>
      <c r="Y1525" s="1">
        <f ca="1">ROUND(YEARFRAC(Merge1[[#This Row],[Join_Date]],Merge1[[#This Row],[Today]], 3),0)</f>
        <v>3</v>
      </c>
      <c r="Z1525" s="1" t="str" cm="1">
        <f t="array" aca="1" ref="Z1525" ca="1">_xlfn.IFS(
   Merge1[[#This Row],[Customer Tenure]]&lt;=2,"New",
   Merge1[[#This Row],[Customer Tenure]]&lt;=5,"Emerging",
  Merge1[[#This Row],[Customer Tenure]]&lt;9,"Established",
   TRUE,"Loyal"
)</f>
        <v>Emerging</v>
      </c>
      <c r="AA1525" s="1" t="str" cm="1">
        <f t="array" ref="AA1525">_xlfn.IFS(Merge1[[#This Row],[Income]]&lt;=30000,"Low",Merge1[[#This Row],[Income]]&lt;=60000,"Medium",Merge1[[#This Row],[Income]]&lt;=100000,"High", Merge1[[#This Row],[Income]]&gt;100000," Premium")</f>
        <v>High</v>
      </c>
      <c r="AB1525" s="1" t="str" cm="1">
        <f t="array" ref="AB1525">_xlfn.IFS(Merge1[[#This Row],[Age]]&lt;= 28,"Gen Z", Merge1[[#This Row],[Age]]&lt;=44,"Millennials", Merge1[[#This Row],[Age]]&lt;=60,"Gen X", Merge1[[#This Row],[Age]]&gt;60,"Baby Boomers")</f>
        <v>Gen X</v>
      </c>
      <c r="AC1525" s="1" t="str" cm="1">
        <f t="array" ref="AC1525">_xlfn.IFS(
    Merge1[[#This Row],[Balance]]&lt;=50000,"Low",
    Merge1[[#This Row],[Balance]]&lt;=200000,"Medium",
    Merge1[[#This Row],[Balance]]&gt;200000,"High"
)</f>
        <v>High</v>
      </c>
    </row>
    <row r="1526" spans="1:29" x14ac:dyDescent="0.25">
      <c r="A1526" s="1" t="s">
        <v>932</v>
      </c>
      <c r="B1526" s="1" t="s">
        <v>5974</v>
      </c>
      <c r="C1526" s="1" t="s">
        <v>5846</v>
      </c>
      <c r="D1526" s="2">
        <v>43983</v>
      </c>
      <c r="E1526">
        <v>384583</v>
      </c>
      <c r="F1526">
        <v>436</v>
      </c>
      <c r="G1526">
        <v>0</v>
      </c>
      <c r="H1526" s="1" t="s">
        <v>5833</v>
      </c>
      <c r="I1526" s="1" t="s">
        <v>6442</v>
      </c>
      <c r="J1526" s="1" t="s">
        <v>6240</v>
      </c>
      <c r="K1526">
        <v>53</v>
      </c>
      <c r="L1526" s="1" t="s">
        <v>6241</v>
      </c>
      <c r="M1526" s="1" t="s">
        <v>6247</v>
      </c>
      <c r="N1526">
        <v>164579</v>
      </c>
      <c r="O1526" s="1" t="s">
        <v>6252</v>
      </c>
      <c r="P1526" s="2">
        <v>42280</v>
      </c>
      <c r="Q1526" s="2">
        <v>45333</v>
      </c>
      <c r="R1526" s="1" t="s">
        <v>6885</v>
      </c>
      <c r="S1526" s="1" t="s">
        <v>6886</v>
      </c>
      <c r="T1526" s="1" t="s">
        <v>23</v>
      </c>
      <c r="U1526">
        <v>7065</v>
      </c>
      <c r="V1526" s="1" t="s">
        <v>19</v>
      </c>
      <c r="W1526" s="1" t="s">
        <v>45</v>
      </c>
      <c r="X1526" s="2">
        <f t="shared" ca="1" si="23"/>
        <v>45937</v>
      </c>
      <c r="Y1526" s="1">
        <f ca="1">ROUND(YEARFRAC(Merge1[[#This Row],[Join_Date]],Merge1[[#This Row],[Today]], 3),0)</f>
        <v>10</v>
      </c>
      <c r="Z1526" s="1" t="str" cm="1">
        <f t="array" aca="1" ref="Z1526" ca="1">_xlfn.IFS(
   Merge1[[#This Row],[Customer Tenure]]&lt;=2,"New",
   Merge1[[#This Row],[Customer Tenure]]&lt;=5,"Emerging",
  Merge1[[#This Row],[Customer Tenure]]&lt;9,"Established",
   TRUE,"Loyal"
)</f>
        <v>Loyal</v>
      </c>
      <c r="AA1526" s="1" t="str" cm="1">
        <f t="array" ref="AA1526">_xlfn.IFS(Merge1[[#This Row],[Income]]&lt;=30000,"Low",Merge1[[#This Row],[Income]]&lt;=60000,"Medium",Merge1[[#This Row],[Income]]&lt;=100000,"High", Merge1[[#This Row],[Income]]&gt;100000," Premium")</f>
        <v xml:space="preserve"> Premium</v>
      </c>
      <c r="AB1526" s="1" t="str" cm="1">
        <f t="array" ref="AB1526">_xlfn.IFS(Merge1[[#This Row],[Age]]&lt;= 28,"Gen Z", Merge1[[#This Row],[Age]]&lt;=44,"Millennials", Merge1[[#This Row],[Age]]&lt;=60,"Gen X", Merge1[[#This Row],[Age]]&gt;60,"Baby Boomers")</f>
        <v>Gen X</v>
      </c>
      <c r="AC1526" s="1" t="str" cm="1">
        <f t="array" ref="AC1526">_xlfn.IFS(
    Merge1[[#This Row],[Balance]]&lt;=50000,"Low",
    Merge1[[#This Row],[Balance]]&lt;=200000,"Medium",
    Merge1[[#This Row],[Balance]]&gt;200000,"High"
)</f>
        <v>High</v>
      </c>
    </row>
    <row r="1527" spans="1:29" x14ac:dyDescent="0.25">
      <c r="A1527" s="1" t="s">
        <v>2228</v>
      </c>
      <c r="B1527" s="1" t="s">
        <v>6057</v>
      </c>
      <c r="C1527" s="1" t="s">
        <v>5835</v>
      </c>
      <c r="D1527" s="2">
        <v>43976</v>
      </c>
      <c r="E1527">
        <v>243381</v>
      </c>
      <c r="F1527">
        <v>636</v>
      </c>
      <c r="G1527">
        <v>0</v>
      </c>
      <c r="H1527" s="1" t="s">
        <v>5850</v>
      </c>
      <c r="I1527" s="1" t="s">
        <v>6776</v>
      </c>
      <c r="J1527" s="1" t="s">
        <v>6240</v>
      </c>
      <c r="K1527">
        <v>53</v>
      </c>
      <c r="L1527" s="1" t="s">
        <v>6246</v>
      </c>
      <c r="M1527" s="1" t="s">
        <v>6262</v>
      </c>
      <c r="N1527">
        <v>87649</v>
      </c>
      <c r="O1527" s="1" t="s">
        <v>6252</v>
      </c>
      <c r="P1527" s="2">
        <v>45052</v>
      </c>
      <c r="Q1527" s="2">
        <v>45690</v>
      </c>
      <c r="R1527" s="1" t="s">
        <v>6885</v>
      </c>
      <c r="S1527" s="1" t="s">
        <v>6896</v>
      </c>
      <c r="T1527" s="1" t="s">
        <v>14</v>
      </c>
      <c r="U1527">
        <v>409</v>
      </c>
      <c r="V1527" s="1" t="s">
        <v>15</v>
      </c>
      <c r="W1527" s="1" t="s">
        <v>25</v>
      </c>
      <c r="X1527" s="2">
        <f t="shared" ca="1" si="23"/>
        <v>45937</v>
      </c>
      <c r="Y1527" s="1">
        <f ca="1">ROUND(YEARFRAC(Merge1[[#This Row],[Join_Date]],Merge1[[#This Row],[Today]], 3),0)</f>
        <v>2</v>
      </c>
      <c r="Z1527" s="1" t="str" cm="1">
        <f t="array" aca="1" ref="Z1527" ca="1">_xlfn.IFS(
   Merge1[[#This Row],[Customer Tenure]]&lt;=2,"New",
   Merge1[[#This Row],[Customer Tenure]]&lt;=5,"Emerging",
  Merge1[[#This Row],[Customer Tenure]]&lt;9,"Established",
   TRUE,"Loyal"
)</f>
        <v>New</v>
      </c>
      <c r="AA1527" s="1" t="str" cm="1">
        <f t="array" ref="AA1527">_xlfn.IFS(Merge1[[#This Row],[Income]]&lt;=30000,"Low",Merge1[[#This Row],[Income]]&lt;=60000,"Medium",Merge1[[#This Row],[Income]]&lt;=100000,"High", Merge1[[#This Row],[Income]]&gt;100000," Premium")</f>
        <v>High</v>
      </c>
      <c r="AB1527" s="1" t="str" cm="1">
        <f t="array" ref="AB1527">_xlfn.IFS(Merge1[[#This Row],[Age]]&lt;= 28,"Gen Z", Merge1[[#This Row],[Age]]&lt;=44,"Millennials", Merge1[[#This Row],[Age]]&lt;=60,"Gen X", Merge1[[#This Row],[Age]]&gt;60,"Baby Boomers")</f>
        <v>Gen X</v>
      </c>
      <c r="AC1527" s="1" t="str" cm="1">
        <f t="array" ref="AC1527">_xlfn.IFS(
    Merge1[[#This Row],[Balance]]&lt;=50000,"Low",
    Merge1[[#This Row],[Balance]]&lt;=200000,"Medium",
    Merge1[[#This Row],[Balance]]&gt;200000,"High"
)</f>
        <v>High</v>
      </c>
    </row>
    <row r="1528" spans="1:29" x14ac:dyDescent="0.25">
      <c r="A1528" s="1" t="s">
        <v>1463</v>
      </c>
      <c r="B1528" s="1" t="s">
        <v>6015</v>
      </c>
      <c r="C1528" s="1" t="s">
        <v>5842</v>
      </c>
      <c r="D1528" s="2">
        <v>43354</v>
      </c>
      <c r="E1528">
        <v>495413</v>
      </c>
      <c r="F1528">
        <v>536</v>
      </c>
      <c r="G1528">
        <v>0</v>
      </c>
      <c r="H1528" s="1" t="s">
        <v>5833</v>
      </c>
      <c r="I1528" s="1" t="s">
        <v>6708</v>
      </c>
      <c r="J1528" s="1" t="s">
        <v>6245</v>
      </c>
      <c r="K1528">
        <v>66</v>
      </c>
      <c r="L1528" s="1" t="s">
        <v>6256</v>
      </c>
      <c r="M1528" s="1" t="s">
        <v>6242</v>
      </c>
      <c r="N1528">
        <v>131822</v>
      </c>
      <c r="O1528" s="1" t="s">
        <v>6248</v>
      </c>
      <c r="P1528" s="2">
        <v>43811</v>
      </c>
      <c r="Q1528" s="2">
        <v>45291</v>
      </c>
      <c r="R1528" s="1" t="s">
        <v>6904</v>
      </c>
      <c r="S1528" s="1" t="s">
        <v>6905</v>
      </c>
      <c r="T1528" s="1" t="s">
        <v>28</v>
      </c>
      <c r="U1528">
        <v>4392</v>
      </c>
      <c r="V1528" s="1" t="s">
        <v>19</v>
      </c>
      <c r="W1528" s="1" t="s">
        <v>25</v>
      </c>
      <c r="X1528" s="2">
        <f t="shared" ca="1" si="23"/>
        <v>45937</v>
      </c>
      <c r="Y1528" s="1">
        <f ca="1">ROUND(YEARFRAC(Merge1[[#This Row],[Join_Date]],Merge1[[#This Row],[Today]], 3),0)</f>
        <v>6</v>
      </c>
      <c r="Z1528" s="1" t="str" cm="1">
        <f t="array" aca="1" ref="Z1528" ca="1">_xlfn.IFS(
   Merge1[[#This Row],[Customer Tenure]]&lt;=2,"New",
   Merge1[[#This Row],[Customer Tenure]]&lt;=5,"Emerging",
  Merge1[[#This Row],[Customer Tenure]]&lt;9,"Established",
   TRUE,"Loyal"
)</f>
        <v>Established</v>
      </c>
      <c r="AA1528" s="1" t="str" cm="1">
        <f t="array" ref="AA1528">_xlfn.IFS(Merge1[[#This Row],[Income]]&lt;=30000,"Low",Merge1[[#This Row],[Income]]&lt;=60000,"Medium",Merge1[[#This Row],[Income]]&lt;=100000,"High", Merge1[[#This Row],[Income]]&gt;100000," Premium")</f>
        <v xml:space="preserve"> Premium</v>
      </c>
      <c r="AB1528" s="1" t="str" cm="1">
        <f t="array" ref="AB1528">_xlfn.IFS(Merge1[[#This Row],[Age]]&lt;= 28,"Gen Z", Merge1[[#This Row],[Age]]&lt;=44,"Millennials", Merge1[[#This Row],[Age]]&lt;=60,"Gen X", Merge1[[#This Row],[Age]]&gt;60,"Baby Boomers")</f>
        <v>Baby Boomers</v>
      </c>
      <c r="AC1528" s="1" t="str" cm="1">
        <f t="array" ref="AC1528">_xlfn.IFS(
    Merge1[[#This Row],[Balance]]&lt;=50000,"Low",
    Merge1[[#This Row],[Balance]]&lt;=200000,"Medium",
    Merge1[[#This Row],[Balance]]&gt;200000,"High"
)</f>
        <v>High</v>
      </c>
    </row>
    <row r="1529" spans="1:29" x14ac:dyDescent="0.25">
      <c r="A1529" s="1" t="s">
        <v>295</v>
      </c>
      <c r="B1529" s="1" t="s">
        <v>6037</v>
      </c>
      <c r="C1529" s="1" t="s">
        <v>5832</v>
      </c>
      <c r="D1529" s="2">
        <v>43250</v>
      </c>
      <c r="E1529">
        <v>133653</v>
      </c>
      <c r="F1529">
        <v>538</v>
      </c>
      <c r="G1529">
        <v>0</v>
      </c>
      <c r="H1529" s="1" t="s">
        <v>5833</v>
      </c>
      <c r="I1529" s="1" t="s">
        <v>6760</v>
      </c>
      <c r="J1529" s="1" t="s">
        <v>6240</v>
      </c>
      <c r="K1529">
        <v>25</v>
      </c>
      <c r="L1529" s="1" t="s">
        <v>6241</v>
      </c>
      <c r="M1529" s="1" t="s">
        <v>6262</v>
      </c>
      <c r="N1529">
        <v>53142</v>
      </c>
      <c r="O1529" s="1" t="s">
        <v>6248</v>
      </c>
      <c r="P1529" s="2">
        <v>43411</v>
      </c>
      <c r="Q1529" s="2">
        <v>45197</v>
      </c>
      <c r="R1529" s="1" t="s">
        <v>6897</v>
      </c>
      <c r="S1529" s="1" t="s">
        <v>6909</v>
      </c>
      <c r="T1529" s="1" t="s">
        <v>23</v>
      </c>
      <c r="U1529">
        <v>1549</v>
      </c>
      <c r="V1529" s="1" t="s">
        <v>19</v>
      </c>
      <c r="W1529" s="1" t="s">
        <v>50</v>
      </c>
      <c r="X1529" s="2">
        <f t="shared" ca="1" si="23"/>
        <v>45937</v>
      </c>
      <c r="Y1529" s="1">
        <f ca="1">ROUND(YEARFRAC(Merge1[[#This Row],[Join_Date]],Merge1[[#This Row],[Today]], 3),0)</f>
        <v>7</v>
      </c>
      <c r="Z1529" s="1" t="str" cm="1">
        <f t="array" aca="1" ref="Z1529" ca="1">_xlfn.IFS(
   Merge1[[#This Row],[Customer Tenure]]&lt;=2,"New",
   Merge1[[#This Row],[Customer Tenure]]&lt;=5,"Emerging",
  Merge1[[#This Row],[Customer Tenure]]&lt;9,"Established",
   TRUE,"Loyal"
)</f>
        <v>Established</v>
      </c>
      <c r="AA1529" s="1" t="str" cm="1">
        <f t="array" ref="AA1529">_xlfn.IFS(Merge1[[#This Row],[Income]]&lt;=30000,"Low",Merge1[[#This Row],[Income]]&lt;=60000,"Medium",Merge1[[#This Row],[Income]]&lt;=100000,"High", Merge1[[#This Row],[Income]]&gt;100000," Premium")</f>
        <v>Medium</v>
      </c>
      <c r="AB1529" s="1" t="str" cm="1">
        <f t="array" ref="AB1529">_xlfn.IFS(Merge1[[#This Row],[Age]]&lt;= 28,"Gen Z", Merge1[[#This Row],[Age]]&lt;=44,"Millennials", Merge1[[#This Row],[Age]]&lt;=60,"Gen X", Merge1[[#This Row],[Age]]&gt;60,"Baby Boomers")</f>
        <v>Gen Z</v>
      </c>
      <c r="AC1529" s="1" t="str" cm="1">
        <f t="array" ref="AC1529">_xlfn.IFS(
    Merge1[[#This Row],[Balance]]&lt;=50000,"Low",
    Merge1[[#This Row],[Balance]]&lt;=200000,"Medium",
    Merge1[[#This Row],[Balance]]&gt;200000,"High"
)</f>
        <v>Medium</v>
      </c>
    </row>
    <row r="1530" spans="1:29" x14ac:dyDescent="0.25">
      <c r="A1530" s="1" t="s">
        <v>1008</v>
      </c>
      <c r="B1530" s="1" t="s">
        <v>5892</v>
      </c>
      <c r="C1530" s="1" t="s">
        <v>5832</v>
      </c>
      <c r="D1530" s="2">
        <v>44768</v>
      </c>
      <c r="E1530">
        <v>147026</v>
      </c>
      <c r="F1530">
        <v>786</v>
      </c>
      <c r="G1530">
        <v>0</v>
      </c>
      <c r="H1530" s="1" t="s">
        <v>5833</v>
      </c>
      <c r="I1530" s="1" t="s">
        <v>6574</v>
      </c>
      <c r="J1530" s="1" t="s">
        <v>6245</v>
      </c>
      <c r="K1530">
        <v>47</v>
      </c>
      <c r="L1530" s="1" t="s">
        <v>6260</v>
      </c>
      <c r="M1530" s="1" t="s">
        <v>6257</v>
      </c>
      <c r="N1530">
        <v>180831</v>
      </c>
      <c r="O1530" s="1" t="s">
        <v>6243</v>
      </c>
      <c r="P1530" s="2">
        <v>44115</v>
      </c>
      <c r="Q1530" s="2">
        <v>45303</v>
      </c>
      <c r="R1530" s="1" t="s">
        <v>6902</v>
      </c>
      <c r="S1530" s="1" t="s">
        <v>6903</v>
      </c>
      <c r="T1530" s="1" t="s">
        <v>28</v>
      </c>
      <c r="U1530">
        <v>8438</v>
      </c>
      <c r="V1530" s="1" t="s">
        <v>19</v>
      </c>
      <c r="W1530" s="1" t="s">
        <v>50</v>
      </c>
      <c r="X1530" s="2">
        <f t="shared" ca="1" si="23"/>
        <v>45937</v>
      </c>
      <c r="Y1530" s="1">
        <f ca="1">ROUND(YEARFRAC(Merge1[[#This Row],[Join_Date]],Merge1[[#This Row],[Today]], 3),0)</f>
        <v>5</v>
      </c>
      <c r="Z1530" s="1" t="str" cm="1">
        <f t="array" aca="1" ref="Z1530" ca="1">_xlfn.IFS(
   Merge1[[#This Row],[Customer Tenure]]&lt;=2,"New",
   Merge1[[#This Row],[Customer Tenure]]&lt;=5,"Emerging",
  Merge1[[#This Row],[Customer Tenure]]&lt;9,"Established",
   TRUE,"Loyal"
)</f>
        <v>Emerging</v>
      </c>
      <c r="AA1530" s="1" t="str" cm="1">
        <f t="array" ref="AA1530">_xlfn.IFS(Merge1[[#This Row],[Income]]&lt;=30000,"Low",Merge1[[#This Row],[Income]]&lt;=60000,"Medium",Merge1[[#This Row],[Income]]&lt;=100000,"High", Merge1[[#This Row],[Income]]&gt;100000," Premium")</f>
        <v xml:space="preserve"> Premium</v>
      </c>
      <c r="AB1530" s="1" t="str" cm="1">
        <f t="array" ref="AB1530">_xlfn.IFS(Merge1[[#This Row],[Age]]&lt;= 28,"Gen Z", Merge1[[#This Row],[Age]]&lt;=44,"Millennials", Merge1[[#This Row],[Age]]&lt;=60,"Gen X", Merge1[[#This Row],[Age]]&gt;60,"Baby Boomers")</f>
        <v>Gen X</v>
      </c>
      <c r="AC1530" s="1" t="str" cm="1">
        <f t="array" ref="AC1530">_xlfn.IFS(
    Merge1[[#This Row],[Balance]]&lt;=50000,"Low",
    Merge1[[#This Row],[Balance]]&lt;=200000,"Medium",
    Merge1[[#This Row],[Balance]]&gt;200000,"High"
)</f>
        <v>Medium</v>
      </c>
    </row>
    <row r="1531" spans="1:29" x14ac:dyDescent="0.25">
      <c r="A1531" s="1" t="s">
        <v>954</v>
      </c>
      <c r="B1531" s="1" t="s">
        <v>6056</v>
      </c>
      <c r="C1531" s="1" t="s">
        <v>5835</v>
      </c>
      <c r="D1531" s="2">
        <v>44749</v>
      </c>
      <c r="E1531">
        <v>79698</v>
      </c>
      <c r="F1531">
        <v>790</v>
      </c>
      <c r="G1531">
        <v>0</v>
      </c>
      <c r="H1531" s="1" t="s">
        <v>5833</v>
      </c>
      <c r="I1531" s="1" t="s">
        <v>6722</v>
      </c>
      <c r="J1531" s="1" t="s">
        <v>6245</v>
      </c>
      <c r="K1531">
        <v>64</v>
      </c>
      <c r="L1531" s="1" t="s">
        <v>6256</v>
      </c>
      <c r="M1531" s="1" t="s">
        <v>6242</v>
      </c>
      <c r="N1531">
        <v>59063</v>
      </c>
      <c r="O1531" s="1" t="s">
        <v>6243</v>
      </c>
      <c r="P1531" s="2">
        <v>44972</v>
      </c>
      <c r="Q1531" s="2">
        <v>45634</v>
      </c>
      <c r="R1531" s="1" t="s">
        <v>6904</v>
      </c>
      <c r="S1531" s="1" t="s">
        <v>6916</v>
      </c>
      <c r="T1531" s="1" t="s">
        <v>14</v>
      </c>
      <c r="U1531">
        <v>7195</v>
      </c>
      <c r="V1531" s="1" t="s">
        <v>19</v>
      </c>
      <c r="W1531" s="1" t="s">
        <v>20</v>
      </c>
      <c r="X1531" s="2">
        <f t="shared" ca="1" si="23"/>
        <v>45937</v>
      </c>
      <c r="Y1531" s="1">
        <f ca="1">ROUND(YEARFRAC(Merge1[[#This Row],[Join_Date]],Merge1[[#This Row],[Today]], 3),0)</f>
        <v>3</v>
      </c>
      <c r="Z1531" s="1" t="str" cm="1">
        <f t="array" aca="1" ref="Z1531" ca="1">_xlfn.IFS(
   Merge1[[#This Row],[Customer Tenure]]&lt;=2,"New",
   Merge1[[#This Row],[Customer Tenure]]&lt;=5,"Emerging",
  Merge1[[#This Row],[Customer Tenure]]&lt;9,"Established",
   TRUE,"Loyal"
)</f>
        <v>Emerging</v>
      </c>
      <c r="AA1531" s="1" t="str" cm="1">
        <f t="array" ref="AA1531">_xlfn.IFS(Merge1[[#This Row],[Income]]&lt;=30000,"Low",Merge1[[#This Row],[Income]]&lt;=60000,"Medium",Merge1[[#This Row],[Income]]&lt;=100000,"High", Merge1[[#This Row],[Income]]&gt;100000," Premium")</f>
        <v>Medium</v>
      </c>
      <c r="AB1531" s="1" t="str" cm="1">
        <f t="array" ref="AB1531">_xlfn.IFS(Merge1[[#This Row],[Age]]&lt;= 28,"Gen Z", Merge1[[#This Row],[Age]]&lt;=44,"Millennials", Merge1[[#This Row],[Age]]&lt;=60,"Gen X", Merge1[[#This Row],[Age]]&gt;60,"Baby Boomers")</f>
        <v>Baby Boomers</v>
      </c>
      <c r="AC1531" s="1" t="str" cm="1">
        <f t="array" ref="AC1531">_xlfn.IFS(
    Merge1[[#This Row],[Balance]]&lt;=50000,"Low",
    Merge1[[#This Row],[Balance]]&lt;=200000,"Medium",
    Merge1[[#This Row],[Balance]]&gt;200000,"High"
)</f>
        <v>Medium</v>
      </c>
    </row>
    <row r="1532" spans="1:29" x14ac:dyDescent="0.25">
      <c r="A1532" s="1" t="s">
        <v>1443</v>
      </c>
      <c r="B1532" s="1" t="s">
        <v>6140</v>
      </c>
      <c r="C1532" s="1" t="s">
        <v>5842</v>
      </c>
      <c r="D1532" s="2">
        <v>42732</v>
      </c>
      <c r="E1532">
        <v>125829</v>
      </c>
      <c r="F1532">
        <v>666</v>
      </c>
      <c r="G1532">
        <v>0</v>
      </c>
      <c r="H1532" s="1" t="s">
        <v>5860</v>
      </c>
      <c r="I1532" s="1" t="s">
        <v>6339</v>
      </c>
      <c r="J1532" s="1" t="s">
        <v>6245</v>
      </c>
      <c r="K1532">
        <v>69</v>
      </c>
      <c r="L1532" s="1" t="s">
        <v>6260</v>
      </c>
      <c r="M1532" s="1" t="s">
        <v>6251</v>
      </c>
      <c r="N1532">
        <v>147015</v>
      </c>
      <c r="O1532" s="1" t="s">
        <v>6243</v>
      </c>
      <c r="P1532" s="2">
        <v>44996</v>
      </c>
      <c r="Q1532" s="2">
        <v>45203</v>
      </c>
      <c r="R1532" s="1" t="s">
        <v>6912</v>
      </c>
      <c r="S1532" s="1" t="s">
        <v>6913</v>
      </c>
      <c r="T1532" s="1" t="s">
        <v>28</v>
      </c>
      <c r="U1532">
        <v>4920</v>
      </c>
      <c r="V1532" s="1" t="s">
        <v>10</v>
      </c>
      <c r="W1532" s="1" t="s">
        <v>11</v>
      </c>
      <c r="X1532" s="2">
        <f t="shared" ca="1" si="23"/>
        <v>45937</v>
      </c>
      <c r="Y1532" s="1">
        <f ca="1">ROUND(YEARFRAC(Merge1[[#This Row],[Join_Date]],Merge1[[#This Row],[Today]], 3),0)</f>
        <v>3</v>
      </c>
      <c r="Z1532" s="1" t="str" cm="1">
        <f t="array" aca="1" ref="Z1532" ca="1">_xlfn.IFS(
   Merge1[[#This Row],[Customer Tenure]]&lt;=2,"New",
   Merge1[[#This Row],[Customer Tenure]]&lt;=5,"Emerging",
  Merge1[[#This Row],[Customer Tenure]]&lt;9,"Established",
   TRUE,"Loyal"
)</f>
        <v>Emerging</v>
      </c>
      <c r="AA1532" s="1" t="str" cm="1">
        <f t="array" ref="AA1532">_xlfn.IFS(Merge1[[#This Row],[Income]]&lt;=30000,"Low",Merge1[[#This Row],[Income]]&lt;=60000,"Medium",Merge1[[#This Row],[Income]]&lt;=100000,"High", Merge1[[#This Row],[Income]]&gt;100000," Premium")</f>
        <v xml:space="preserve"> Premium</v>
      </c>
      <c r="AB1532" s="1" t="str" cm="1">
        <f t="array" ref="AB1532">_xlfn.IFS(Merge1[[#This Row],[Age]]&lt;= 28,"Gen Z", Merge1[[#This Row],[Age]]&lt;=44,"Millennials", Merge1[[#This Row],[Age]]&lt;=60,"Gen X", Merge1[[#This Row],[Age]]&gt;60,"Baby Boomers")</f>
        <v>Baby Boomers</v>
      </c>
      <c r="AC1532" s="1" t="str" cm="1">
        <f t="array" ref="AC1532">_xlfn.IFS(
    Merge1[[#This Row],[Balance]]&lt;=50000,"Low",
    Merge1[[#This Row],[Balance]]&lt;=200000,"Medium",
    Merge1[[#This Row],[Balance]]&gt;200000,"High"
)</f>
        <v>Medium</v>
      </c>
    </row>
    <row r="1533" spans="1:29" x14ac:dyDescent="0.25">
      <c r="A1533" s="1" t="s">
        <v>1374</v>
      </c>
      <c r="B1533" s="1" t="s">
        <v>6017</v>
      </c>
      <c r="C1533" s="1" t="s">
        <v>5832</v>
      </c>
      <c r="D1533" s="2">
        <v>45108</v>
      </c>
      <c r="E1533">
        <v>42056</v>
      </c>
      <c r="F1533">
        <v>848</v>
      </c>
      <c r="G1533">
        <v>436739</v>
      </c>
      <c r="H1533" s="1" t="s">
        <v>5833</v>
      </c>
      <c r="I1533" s="1" t="s">
        <v>6408</v>
      </c>
      <c r="J1533" s="1" t="s">
        <v>6240</v>
      </c>
      <c r="K1533">
        <v>22</v>
      </c>
      <c r="L1533" s="1" t="s">
        <v>6260</v>
      </c>
      <c r="M1533" s="1" t="s">
        <v>6262</v>
      </c>
      <c r="N1533">
        <v>187581</v>
      </c>
      <c r="O1533" s="1" t="s">
        <v>6248</v>
      </c>
      <c r="P1533" s="2">
        <v>42754</v>
      </c>
      <c r="Q1533" s="2">
        <v>45306</v>
      </c>
      <c r="R1533" s="1" t="s">
        <v>6902</v>
      </c>
      <c r="S1533" s="1" t="s">
        <v>6903</v>
      </c>
      <c r="T1533" s="1" t="s">
        <v>28</v>
      </c>
      <c r="U1533">
        <v>9129</v>
      </c>
      <c r="V1533" s="1" t="s">
        <v>15</v>
      </c>
      <c r="W1533" s="1" t="s">
        <v>11</v>
      </c>
      <c r="X1533" s="2">
        <f t="shared" ca="1" si="23"/>
        <v>45937</v>
      </c>
      <c r="Y1533" s="1">
        <f ca="1">ROUND(YEARFRAC(Merge1[[#This Row],[Join_Date]],Merge1[[#This Row],[Today]], 3),0)</f>
        <v>9</v>
      </c>
      <c r="Z1533" s="1" t="str" cm="1">
        <f t="array" aca="1" ref="Z1533" ca="1">_xlfn.IFS(
   Merge1[[#This Row],[Customer Tenure]]&lt;=2,"New",
   Merge1[[#This Row],[Customer Tenure]]&lt;=5,"Emerging",
  Merge1[[#This Row],[Customer Tenure]]&lt;9,"Established",
   TRUE,"Loyal"
)</f>
        <v>Loyal</v>
      </c>
      <c r="AA1533" s="1" t="str" cm="1">
        <f t="array" ref="AA1533">_xlfn.IFS(Merge1[[#This Row],[Income]]&lt;=30000,"Low",Merge1[[#This Row],[Income]]&lt;=60000,"Medium",Merge1[[#This Row],[Income]]&lt;=100000,"High", Merge1[[#This Row],[Income]]&gt;100000," Premium")</f>
        <v xml:space="preserve"> Premium</v>
      </c>
      <c r="AB1533" s="1" t="str" cm="1">
        <f t="array" ref="AB1533">_xlfn.IFS(Merge1[[#This Row],[Age]]&lt;= 28,"Gen Z", Merge1[[#This Row],[Age]]&lt;=44,"Millennials", Merge1[[#This Row],[Age]]&lt;=60,"Gen X", Merge1[[#This Row],[Age]]&gt;60,"Baby Boomers")</f>
        <v>Gen Z</v>
      </c>
      <c r="AC1533" s="1" t="str" cm="1">
        <f t="array" ref="AC1533">_xlfn.IFS(
    Merge1[[#This Row],[Balance]]&lt;=50000,"Low",
    Merge1[[#This Row],[Balance]]&lt;=200000,"Medium",
    Merge1[[#This Row],[Balance]]&gt;200000,"High"
)</f>
        <v>Low</v>
      </c>
    </row>
    <row r="1534" spans="1:29" x14ac:dyDescent="0.25">
      <c r="A1534" s="1" t="s">
        <v>116</v>
      </c>
      <c r="B1534" s="1" t="s">
        <v>6191</v>
      </c>
      <c r="C1534" s="1" t="s">
        <v>5835</v>
      </c>
      <c r="D1534" s="2">
        <v>43088</v>
      </c>
      <c r="E1534">
        <v>195490</v>
      </c>
      <c r="F1534">
        <v>351</v>
      </c>
      <c r="G1534">
        <v>0</v>
      </c>
      <c r="H1534" s="1" t="s">
        <v>5833</v>
      </c>
      <c r="I1534" s="1" t="s">
        <v>6369</v>
      </c>
      <c r="J1534" s="1" t="s">
        <v>6245</v>
      </c>
      <c r="K1534">
        <v>30</v>
      </c>
      <c r="L1534" s="1" t="s">
        <v>6246</v>
      </c>
      <c r="M1534" s="1" t="s">
        <v>6251</v>
      </c>
      <c r="N1534">
        <v>104082</v>
      </c>
      <c r="O1534" s="1" t="s">
        <v>6243</v>
      </c>
      <c r="P1534" s="2">
        <v>43102</v>
      </c>
      <c r="Q1534" s="2">
        <v>45832</v>
      </c>
      <c r="R1534" s="1" t="s">
        <v>6883</v>
      </c>
      <c r="S1534" s="1" t="s">
        <v>6910</v>
      </c>
      <c r="T1534" s="1" t="s">
        <v>14</v>
      </c>
      <c r="U1534">
        <v>4519</v>
      </c>
      <c r="V1534" s="1" t="s">
        <v>10</v>
      </c>
      <c r="W1534" s="1" t="s">
        <v>55</v>
      </c>
      <c r="X1534" s="2">
        <f t="shared" ca="1" si="23"/>
        <v>45937</v>
      </c>
      <c r="Y1534" s="1">
        <f ca="1">ROUND(YEARFRAC(Merge1[[#This Row],[Join_Date]],Merge1[[#This Row],[Today]], 3),0)</f>
        <v>8</v>
      </c>
      <c r="Z1534" s="1" t="str" cm="1">
        <f t="array" aca="1" ref="Z1534" ca="1">_xlfn.IFS(
   Merge1[[#This Row],[Customer Tenure]]&lt;=2,"New",
   Merge1[[#This Row],[Customer Tenure]]&lt;=5,"Emerging",
  Merge1[[#This Row],[Customer Tenure]]&lt;9,"Established",
   TRUE,"Loyal"
)</f>
        <v>Established</v>
      </c>
      <c r="AA1534" s="1" t="str" cm="1">
        <f t="array" ref="AA1534">_xlfn.IFS(Merge1[[#This Row],[Income]]&lt;=30000,"Low",Merge1[[#This Row],[Income]]&lt;=60000,"Medium",Merge1[[#This Row],[Income]]&lt;=100000,"High", Merge1[[#This Row],[Income]]&gt;100000," Premium")</f>
        <v xml:space="preserve"> Premium</v>
      </c>
      <c r="AB1534" s="1" t="str" cm="1">
        <f t="array" ref="AB1534">_xlfn.IFS(Merge1[[#This Row],[Age]]&lt;= 28,"Gen Z", Merge1[[#This Row],[Age]]&lt;=44,"Millennials", Merge1[[#This Row],[Age]]&lt;=60,"Gen X", Merge1[[#This Row],[Age]]&gt;60,"Baby Boomers")</f>
        <v>Millennials</v>
      </c>
      <c r="AC1534" s="1" t="str" cm="1">
        <f t="array" ref="AC1534">_xlfn.IFS(
    Merge1[[#This Row],[Balance]]&lt;=50000,"Low",
    Merge1[[#This Row],[Balance]]&lt;=200000,"Medium",
    Merge1[[#This Row],[Balance]]&gt;200000,"High"
)</f>
        <v>Medium</v>
      </c>
    </row>
    <row r="1535" spans="1:29" x14ac:dyDescent="0.25">
      <c r="A1535" s="1" t="s">
        <v>2237</v>
      </c>
      <c r="B1535" s="1" t="s">
        <v>5852</v>
      </c>
      <c r="C1535" s="1" t="s">
        <v>5832</v>
      </c>
      <c r="D1535" s="2">
        <v>43221</v>
      </c>
      <c r="E1535">
        <v>345158</v>
      </c>
      <c r="F1535">
        <v>353</v>
      </c>
      <c r="G1535">
        <v>0</v>
      </c>
      <c r="H1535" s="1" t="s">
        <v>5833</v>
      </c>
      <c r="I1535" s="1" t="s">
        <v>6489</v>
      </c>
      <c r="J1535" s="1" t="s">
        <v>6240</v>
      </c>
      <c r="K1535">
        <v>54</v>
      </c>
      <c r="L1535" s="1" t="s">
        <v>6260</v>
      </c>
      <c r="M1535" s="1" t="s">
        <v>6262</v>
      </c>
      <c r="N1535">
        <v>117768</v>
      </c>
      <c r="O1535" s="1" t="s">
        <v>6243</v>
      </c>
      <c r="P1535" s="2">
        <v>45891</v>
      </c>
      <c r="Q1535" s="2">
        <v>45455</v>
      </c>
      <c r="R1535" s="1" t="s">
        <v>6883</v>
      </c>
      <c r="S1535" s="1" t="s">
        <v>6884</v>
      </c>
      <c r="T1535" s="1" t="s">
        <v>14</v>
      </c>
      <c r="U1535">
        <v>6061</v>
      </c>
      <c r="V1535" s="1" t="s">
        <v>24</v>
      </c>
      <c r="W1535" s="1" t="s">
        <v>25</v>
      </c>
      <c r="X1535" s="2">
        <f t="shared" ca="1" si="23"/>
        <v>45937</v>
      </c>
      <c r="Y1535" s="1">
        <f ca="1">ROUND(YEARFRAC(Merge1[[#This Row],[Join_Date]],Merge1[[#This Row],[Today]], 3),0)</f>
        <v>0</v>
      </c>
      <c r="Z1535" s="1" t="str" cm="1">
        <f t="array" aca="1" ref="Z1535" ca="1">_xlfn.IFS(
   Merge1[[#This Row],[Customer Tenure]]&lt;=2,"New",
   Merge1[[#This Row],[Customer Tenure]]&lt;=5,"Emerging",
  Merge1[[#This Row],[Customer Tenure]]&lt;9,"Established",
   TRUE,"Loyal"
)</f>
        <v>New</v>
      </c>
      <c r="AA1535" s="1" t="str" cm="1">
        <f t="array" ref="AA1535">_xlfn.IFS(Merge1[[#This Row],[Income]]&lt;=30000,"Low",Merge1[[#This Row],[Income]]&lt;=60000,"Medium",Merge1[[#This Row],[Income]]&lt;=100000,"High", Merge1[[#This Row],[Income]]&gt;100000," Premium")</f>
        <v xml:space="preserve"> Premium</v>
      </c>
      <c r="AB1535" s="1" t="str" cm="1">
        <f t="array" ref="AB1535">_xlfn.IFS(Merge1[[#This Row],[Age]]&lt;= 28,"Gen Z", Merge1[[#This Row],[Age]]&lt;=44,"Millennials", Merge1[[#This Row],[Age]]&lt;=60,"Gen X", Merge1[[#This Row],[Age]]&gt;60,"Baby Boomers")</f>
        <v>Gen X</v>
      </c>
      <c r="AC1535" s="1" t="str" cm="1">
        <f t="array" ref="AC1535">_xlfn.IFS(
    Merge1[[#This Row],[Balance]]&lt;=50000,"Low",
    Merge1[[#This Row],[Balance]]&lt;=200000,"Medium",
    Merge1[[#This Row],[Balance]]&gt;200000,"High"
)</f>
        <v>High</v>
      </c>
    </row>
    <row r="1536" spans="1:29" x14ac:dyDescent="0.25">
      <c r="A1536" s="1" t="s">
        <v>764</v>
      </c>
      <c r="B1536" s="1" t="s">
        <v>6016</v>
      </c>
      <c r="C1536" s="1" t="s">
        <v>5842</v>
      </c>
      <c r="D1536" s="2">
        <v>45520</v>
      </c>
      <c r="E1536">
        <v>236187</v>
      </c>
      <c r="F1536">
        <v>610</v>
      </c>
      <c r="G1536">
        <v>0</v>
      </c>
      <c r="H1536" s="1" t="s">
        <v>5833</v>
      </c>
      <c r="I1536" s="1" t="s">
        <v>6785</v>
      </c>
      <c r="J1536" s="1" t="s">
        <v>6245</v>
      </c>
      <c r="K1536">
        <v>30</v>
      </c>
      <c r="L1536" s="1" t="s">
        <v>6241</v>
      </c>
      <c r="M1536" s="1" t="s">
        <v>6242</v>
      </c>
      <c r="N1536">
        <v>138154</v>
      </c>
      <c r="O1536" s="1" t="s">
        <v>6243</v>
      </c>
      <c r="P1536" s="2">
        <v>44896</v>
      </c>
      <c r="Q1536" s="2">
        <v>45264</v>
      </c>
      <c r="R1536" s="1" t="s">
        <v>6904</v>
      </c>
      <c r="S1536" s="1" t="s">
        <v>6905</v>
      </c>
      <c r="T1536" s="1" t="s">
        <v>23</v>
      </c>
      <c r="U1536">
        <v>6162</v>
      </c>
      <c r="V1536" s="1" t="s">
        <v>19</v>
      </c>
      <c r="W1536" s="1" t="s">
        <v>29</v>
      </c>
      <c r="X1536" s="2">
        <f t="shared" ca="1" si="23"/>
        <v>45937</v>
      </c>
      <c r="Y1536" s="1">
        <f ca="1">ROUND(YEARFRAC(Merge1[[#This Row],[Join_Date]],Merge1[[#This Row],[Today]], 3),0)</f>
        <v>3</v>
      </c>
      <c r="Z1536" s="1" t="str" cm="1">
        <f t="array" aca="1" ref="Z1536" ca="1">_xlfn.IFS(
   Merge1[[#This Row],[Customer Tenure]]&lt;=2,"New",
   Merge1[[#This Row],[Customer Tenure]]&lt;=5,"Emerging",
  Merge1[[#This Row],[Customer Tenure]]&lt;9,"Established",
   TRUE,"Loyal"
)</f>
        <v>Emerging</v>
      </c>
      <c r="AA1536" s="1" t="str" cm="1">
        <f t="array" ref="AA1536">_xlfn.IFS(Merge1[[#This Row],[Income]]&lt;=30000,"Low",Merge1[[#This Row],[Income]]&lt;=60000,"Medium",Merge1[[#This Row],[Income]]&lt;=100000,"High", Merge1[[#This Row],[Income]]&gt;100000," Premium")</f>
        <v xml:space="preserve"> Premium</v>
      </c>
      <c r="AB1536" s="1" t="str" cm="1">
        <f t="array" ref="AB1536">_xlfn.IFS(Merge1[[#This Row],[Age]]&lt;= 28,"Gen Z", Merge1[[#This Row],[Age]]&lt;=44,"Millennials", Merge1[[#This Row],[Age]]&lt;=60,"Gen X", Merge1[[#This Row],[Age]]&gt;60,"Baby Boomers")</f>
        <v>Millennials</v>
      </c>
      <c r="AC1536" s="1" t="str" cm="1">
        <f t="array" ref="AC1536">_xlfn.IFS(
    Merge1[[#This Row],[Balance]]&lt;=50000,"Low",
    Merge1[[#This Row],[Balance]]&lt;=200000,"Medium",
    Merge1[[#This Row],[Balance]]&gt;200000,"High"
)</f>
        <v>High</v>
      </c>
    </row>
    <row r="1537" spans="1:29" x14ac:dyDescent="0.25">
      <c r="A1537" s="1" t="s">
        <v>209</v>
      </c>
      <c r="B1537" s="1" t="s">
        <v>5874</v>
      </c>
      <c r="C1537" s="1" t="s">
        <v>5832</v>
      </c>
      <c r="D1537" s="2">
        <v>42538</v>
      </c>
      <c r="E1537">
        <v>385827</v>
      </c>
      <c r="F1537">
        <v>814</v>
      </c>
      <c r="G1537">
        <v>0</v>
      </c>
      <c r="H1537" s="1" t="s">
        <v>5838</v>
      </c>
      <c r="I1537" s="1" t="s">
        <v>6575</v>
      </c>
      <c r="J1537" s="1" t="s">
        <v>6240</v>
      </c>
      <c r="K1537">
        <v>34</v>
      </c>
      <c r="L1537" s="1" t="s">
        <v>6260</v>
      </c>
      <c r="M1537" s="1" t="s">
        <v>6251</v>
      </c>
      <c r="N1537">
        <v>105708</v>
      </c>
      <c r="O1537" s="1" t="s">
        <v>6243</v>
      </c>
      <c r="P1537" s="2">
        <v>44588</v>
      </c>
      <c r="Q1537" s="2">
        <v>45617</v>
      </c>
      <c r="R1537" s="1" t="s">
        <v>6887</v>
      </c>
      <c r="S1537" s="1" t="s">
        <v>6901</v>
      </c>
      <c r="T1537" s="1" t="s">
        <v>23</v>
      </c>
      <c r="U1537">
        <v>8621</v>
      </c>
      <c r="V1537" s="1" t="s">
        <v>24</v>
      </c>
      <c r="W1537" s="1" t="s">
        <v>25</v>
      </c>
      <c r="X1537" s="2">
        <f t="shared" ca="1" si="23"/>
        <v>45937</v>
      </c>
      <c r="Y1537" s="1">
        <f ca="1">ROUND(YEARFRAC(Merge1[[#This Row],[Join_Date]],Merge1[[#This Row],[Today]], 3),0)</f>
        <v>4</v>
      </c>
      <c r="Z1537" s="1" t="str" cm="1">
        <f t="array" aca="1" ref="Z1537" ca="1">_xlfn.IFS(
   Merge1[[#This Row],[Customer Tenure]]&lt;=2,"New",
   Merge1[[#This Row],[Customer Tenure]]&lt;=5,"Emerging",
  Merge1[[#This Row],[Customer Tenure]]&lt;9,"Established",
   TRUE,"Loyal"
)</f>
        <v>Emerging</v>
      </c>
      <c r="AA1537" s="1" t="str" cm="1">
        <f t="array" ref="AA1537">_xlfn.IFS(Merge1[[#This Row],[Income]]&lt;=30000,"Low",Merge1[[#This Row],[Income]]&lt;=60000,"Medium",Merge1[[#This Row],[Income]]&lt;=100000,"High", Merge1[[#This Row],[Income]]&gt;100000," Premium")</f>
        <v xml:space="preserve"> Premium</v>
      </c>
      <c r="AB1537" s="1" t="str" cm="1">
        <f t="array" ref="AB1537">_xlfn.IFS(Merge1[[#This Row],[Age]]&lt;= 28,"Gen Z", Merge1[[#This Row],[Age]]&lt;=44,"Millennials", Merge1[[#This Row],[Age]]&lt;=60,"Gen X", Merge1[[#This Row],[Age]]&gt;60,"Baby Boomers")</f>
        <v>Millennials</v>
      </c>
      <c r="AC1537" s="1" t="str" cm="1">
        <f t="array" ref="AC1537">_xlfn.IFS(
    Merge1[[#This Row],[Balance]]&lt;=50000,"Low",
    Merge1[[#This Row],[Balance]]&lt;=200000,"Medium",
    Merge1[[#This Row],[Balance]]&gt;200000,"High"
)</f>
        <v>High</v>
      </c>
    </row>
    <row r="1538" spans="1:29" x14ac:dyDescent="0.25">
      <c r="A1538" s="1" t="s">
        <v>1775</v>
      </c>
      <c r="B1538" s="1" t="s">
        <v>6122</v>
      </c>
      <c r="C1538" s="1" t="s">
        <v>5832</v>
      </c>
      <c r="D1538" s="2">
        <v>43570</v>
      </c>
      <c r="E1538">
        <v>5750</v>
      </c>
      <c r="F1538">
        <v>665</v>
      </c>
      <c r="G1538">
        <v>367612</v>
      </c>
      <c r="H1538" s="1" t="s">
        <v>5833</v>
      </c>
      <c r="I1538" s="1" t="s">
        <v>6487</v>
      </c>
      <c r="J1538" s="1" t="s">
        <v>6245</v>
      </c>
      <c r="K1538">
        <v>68</v>
      </c>
      <c r="L1538" s="1" t="s">
        <v>6241</v>
      </c>
      <c r="M1538" s="1" t="s">
        <v>6251</v>
      </c>
      <c r="N1538">
        <v>109186</v>
      </c>
      <c r="O1538" s="1" t="s">
        <v>6243</v>
      </c>
      <c r="P1538" s="2">
        <v>43008</v>
      </c>
      <c r="Q1538" s="2">
        <v>45377</v>
      </c>
      <c r="R1538" s="1" t="s">
        <v>6899</v>
      </c>
      <c r="S1538" s="1" t="s">
        <v>6900</v>
      </c>
      <c r="T1538" s="1" t="s">
        <v>9</v>
      </c>
      <c r="U1538">
        <v>4134</v>
      </c>
      <c r="V1538" s="1" t="s">
        <v>10</v>
      </c>
      <c r="W1538" s="1" t="s">
        <v>45</v>
      </c>
      <c r="X1538" s="2">
        <f t="shared" ref="X1538:X1601" ca="1" si="24">TODAY()</f>
        <v>45937</v>
      </c>
      <c r="Y1538" s="1">
        <f ca="1">ROUND(YEARFRAC(Merge1[[#This Row],[Join_Date]],Merge1[[#This Row],[Today]], 3),0)</f>
        <v>8</v>
      </c>
      <c r="Z1538" s="1" t="str" cm="1">
        <f t="array" aca="1" ref="Z1538" ca="1">_xlfn.IFS(
   Merge1[[#This Row],[Customer Tenure]]&lt;=2,"New",
   Merge1[[#This Row],[Customer Tenure]]&lt;=5,"Emerging",
  Merge1[[#This Row],[Customer Tenure]]&lt;9,"Established",
   TRUE,"Loyal"
)</f>
        <v>Established</v>
      </c>
      <c r="AA1538" s="1" t="str" cm="1">
        <f t="array" ref="AA1538">_xlfn.IFS(Merge1[[#This Row],[Income]]&lt;=30000,"Low",Merge1[[#This Row],[Income]]&lt;=60000,"Medium",Merge1[[#This Row],[Income]]&lt;=100000,"High", Merge1[[#This Row],[Income]]&gt;100000," Premium")</f>
        <v xml:space="preserve"> Premium</v>
      </c>
      <c r="AB1538" s="1" t="str" cm="1">
        <f t="array" ref="AB1538">_xlfn.IFS(Merge1[[#This Row],[Age]]&lt;= 28,"Gen Z", Merge1[[#This Row],[Age]]&lt;=44,"Millennials", Merge1[[#This Row],[Age]]&lt;=60,"Gen X", Merge1[[#This Row],[Age]]&gt;60,"Baby Boomers")</f>
        <v>Baby Boomers</v>
      </c>
      <c r="AC1538" s="1" t="str" cm="1">
        <f t="array" ref="AC1538">_xlfn.IFS(
    Merge1[[#This Row],[Balance]]&lt;=50000,"Low",
    Merge1[[#This Row],[Balance]]&lt;=200000,"Medium",
    Merge1[[#This Row],[Balance]]&gt;200000,"High"
)</f>
        <v>Low</v>
      </c>
    </row>
    <row r="1539" spans="1:29" x14ac:dyDescent="0.25">
      <c r="A1539" s="1" t="s">
        <v>1404</v>
      </c>
      <c r="B1539" s="1" t="s">
        <v>6014</v>
      </c>
      <c r="C1539" s="1" t="s">
        <v>5835</v>
      </c>
      <c r="D1539" s="2">
        <v>45431</v>
      </c>
      <c r="E1539">
        <v>391192</v>
      </c>
      <c r="F1539">
        <v>304</v>
      </c>
      <c r="G1539">
        <v>196480</v>
      </c>
      <c r="H1539" s="1" t="s">
        <v>5860</v>
      </c>
      <c r="I1539" s="1" t="s">
        <v>6430</v>
      </c>
      <c r="J1539" s="1" t="s">
        <v>6245</v>
      </c>
      <c r="K1539">
        <v>63</v>
      </c>
      <c r="L1539" s="1" t="s">
        <v>6241</v>
      </c>
      <c r="M1539" s="1" t="s">
        <v>6242</v>
      </c>
      <c r="N1539">
        <v>96242</v>
      </c>
      <c r="O1539" s="1" t="s">
        <v>6243</v>
      </c>
      <c r="P1539" s="2">
        <v>43084</v>
      </c>
      <c r="Q1539" s="2">
        <v>45533</v>
      </c>
      <c r="R1539" s="1" t="s">
        <v>6889</v>
      </c>
      <c r="S1539" s="1" t="s">
        <v>6890</v>
      </c>
      <c r="T1539" s="1" t="s">
        <v>23</v>
      </c>
      <c r="U1539">
        <v>2405</v>
      </c>
      <c r="V1539" s="1" t="s">
        <v>24</v>
      </c>
      <c r="W1539" s="1" t="s">
        <v>40</v>
      </c>
      <c r="X1539" s="2">
        <f t="shared" ca="1" si="24"/>
        <v>45937</v>
      </c>
      <c r="Y1539" s="1">
        <f ca="1">ROUND(YEARFRAC(Merge1[[#This Row],[Join_Date]],Merge1[[#This Row],[Today]], 3),0)</f>
        <v>8</v>
      </c>
      <c r="Z1539" s="1" t="str" cm="1">
        <f t="array" aca="1" ref="Z1539" ca="1">_xlfn.IFS(
   Merge1[[#This Row],[Customer Tenure]]&lt;=2,"New",
   Merge1[[#This Row],[Customer Tenure]]&lt;=5,"Emerging",
  Merge1[[#This Row],[Customer Tenure]]&lt;9,"Established",
   TRUE,"Loyal"
)</f>
        <v>Established</v>
      </c>
      <c r="AA1539" s="1" t="str" cm="1">
        <f t="array" ref="AA1539">_xlfn.IFS(Merge1[[#This Row],[Income]]&lt;=30000,"Low",Merge1[[#This Row],[Income]]&lt;=60000,"Medium",Merge1[[#This Row],[Income]]&lt;=100000,"High", Merge1[[#This Row],[Income]]&gt;100000," Premium")</f>
        <v>High</v>
      </c>
      <c r="AB1539" s="1" t="str" cm="1">
        <f t="array" ref="AB1539">_xlfn.IFS(Merge1[[#This Row],[Age]]&lt;= 28,"Gen Z", Merge1[[#This Row],[Age]]&lt;=44,"Millennials", Merge1[[#This Row],[Age]]&lt;=60,"Gen X", Merge1[[#This Row],[Age]]&gt;60,"Baby Boomers")</f>
        <v>Baby Boomers</v>
      </c>
      <c r="AC1539" s="1" t="str" cm="1">
        <f t="array" ref="AC1539">_xlfn.IFS(
    Merge1[[#This Row],[Balance]]&lt;=50000,"Low",
    Merge1[[#This Row],[Balance]]&lt;=200000,"Medium",
    Merge1[[#This Row],[Balance]]&gt;200000,"High"
)</f>
        <v>High</v>
      </c>
    </row>
    <row r="1540" spans="1:29" x14ac:dyDescent="0.25">
      <c r="A1540" s="1" t="s">
        <v>2243</v>
      </c>
      <c r="B1540" s="1" t="s">
        <v>6149</v>
      </c>
      <c r="C1540" s="1" t="s">
        <v>5832</v>
      </c>
      <c r="D1540" s="2">
        <v>44392</v>
      </c>
      <c r="E1540">
        <v>75403</v>
      </c>
      <c r="F1540">
        <v>638</v>
      </c>
      <c r="G1540">
        <v>0</v>
      </c>
      <c r="H1540" s="1" t="s">
        <v>5838</v>
      </c>
      <c r="I1540" s="1" t="s">
        <v>6508</v>
      </c>
      <c r="J1540" s="1" t="s">
        <v>6245</v>
      </c>
      <c r="K1540">
        <v>68</v>
      </c>
      <c r="L1540" s="1" t="s">
        <v>6260</v>
      </c>
      <c r="M1540" s="1" t="s">
        <v>6242</v>
      </c>
      <c r="N1540">
        <v>179674</v>
      </c>
      <c r="O1540" s="1" t="s">
        <v>6243</v>
      </c>
      <c r="P1540" s="2">
        <v>43431</v>
      </c>
      <c r="Q1540" s="2">
        <v>45268</v>
      </c>
      <c r="R1540" s="1" t="s">
        <v>6904</v>
      </c>
      <c r="S1540" s="1" t="s">
        <v>6905</v>
      </c>
      <c r="T1540" s="1" t="s">
        <v>14</v>
      </c>
      <c r="U1540">
        <v>8862</v>
      </c>
      <c r="V1540" s="1" t="s">
        <v>19</v>
      </c>
      <c r="W1540" s="1" t="s">
        <v>29</v>
      </c>
      <c r="X1540" s="2">
        <f t="shared" ca="1" si="24"/>
        <v>45937</v>
      </c>
      <c r="Y1540" s="1">
        <f ca="1">ROUND(YEARFRAC(Merge1[[#This Row],[Join_Date]],Merge1[[#This Row],[Today]], 3),0)</f>
        <v>7</v>
      </c>
      <c r="Z1540" s="1" t="str" cm="1">
        <f t="array" aca="1" ref="Z1540" ca="1">_xlfn.IFS(
   Merge1[[#This Row],[Customer Tenure]]&lt;=2,"New",
   Merge1[[#This Row],[Customer Tenure]]&lt;=5,"Emerging",
  Merge1[[#This Row],[Customer Tenure]]&lt;9,"Established",
   TRUE,"Loyal"
)</f>
        <v>Established</v>
      </c>
      <c r="AA1540" s="1" t="str" cm="1">
        <f t="array" ref="AA1540">_xlfn.IFS(Merge1[[#This Row],[Income]]&lt;=30000,"Low",Merge1[[#This Row],[Income]]&lt;=60000,"Medium",Merge1[[#This Row],[Income]]&lt;=100000,"High", Merge1[[#This Row],[Income]]&gt;100000," Premium")</f>
        <v xml:space="preserve"> Premium</v>
      </c>
      <c r="AB1540" s="1" t="str" cm="1">
        <f t="array" ref="AB1540">_xlfn.IFS(Merge1[[#This Row],[Age]]&lt;= 28,"Gen Z", Merge1[[#This Row],[Age]]&lt;=44,"Millennials", Merge1[[#This Row],[Age]]&lt;=60,"Gen X", Merge1[[#This Row],[Age]]&gt;60,"Baby Boomers")</f>
        <v>Baby Boomers</v>
      </c>
      <c r="AC1540" s="1" t="str" cm="1">
        <f t="array" ref="AC1540">_xlfn.IFS(
    Merge1[[#This Row],[Balance]]&lt;=50000,"Low",
    Merge1[[#This Row],[Balance]]&lt;=200000,"Medium",
    Merge1[[#This Row],[Balance]]&gt;200000,"High"
)</f>
        <v>Medium</v>
      </c>
    </row>
    <row r="1541" spans="1:29" x14ac:dyDescent="0.25">
      <c r="A1541" s="1" t="s">
        <v>1356</v>
      </c>
      <c r="B1541" s="1" t="s">
        <v>6021</v>
      </c>
      <c r="C1541" s="1" t="s">
        <v>5832</v>
      </c>
      <c r="D1541" s="2">
        <v>45046</v>
      </c>
      <c r="E1541">
        <v>397745</v>
      </c>
      <c r="F1541">
        <v>708</v>
      </c>
      <c r="G1541">
        <v>333634</v>
      </c>
      <c r="H1541" s="1" t="s">
        <v>5833</v>
      </c>
      <c r="I1541" s="1" t="s">
        <v>6773</v>
      </c>
      <c r="J1541" s="1" t="s">
        <v>6240</v>
      </c>
      <c r="K1541">
        <v>45</v>
      </c>
      <c r="L1541" s="1" t="s">
        <v>6260</v>
      </c>
      <c r="M1541" s="1" t="s">
        <v>6242</v>
      </c>
      <c r="N1541">
        <v>121520</v>
      </c>
      <c r="O1541" s="1" t="s">
        <v>6248</v>
      </c>
      <c r="P1541" s="2">
        <v>44111</v>
      </c>
      <c r="Q1541" s="2">
        <v>45878</v>
      </c>
      <c r="R1541" s="1" t="s">
        <v>6889</v>
      </c>
      <c r="S1541" s="1" t="s">
        <v>6915</v>
      </c>
      <c r="T1541" s="1" t="s">
        <v>28</v>
      </c>
      <c r="U1541">
        <v>3960</v>
      </c>
      <c r="V1541" s="1" t="s">
        <v>24</v>
      </c>
      <c r="W1541" s="1" t="s">
        <v>11</v>
      </c>
      <c r="X1541" s="2">
        <f t="shared" ca="1" si="24"/>
        <v>45937</v>
      </c>
      <c r="Y1541" s="1">
        <f ca="1">ROUND(YEARFRAC(Merge1[[#This Row],[Join_Date]],Merge1[[#This Row],[Today]], 3),0)</f>
        <v>5</v>
      </c>
      <c r="Z1541" s="1" t="str" cm="1">
        <f t="array" aca="1" ref="Z1541" ca="1">_xlfn.IFS(
   Merge1[[#This Row],[Customer Tenure]]&lt;=2,"New",
   Merge1[[#This Row],[Customer Tenure]]&lt;=5,"Emerging",
  Merge1[[#This Row],[Customer Tenure]]&lt;9,"Established",
   TRUE,"Loyal"
)</f>
        <v>Emerging</v>
      </c>
      <c r="AA1541" s="1" t="str" cm="1">
        <f t="array" ref="AA1541">_xlfn.IFS(Merge1[[#This Row],[Income]]&lt;=30000,"Low",Merge1[[#This Row],[Income]]&lt;=60000,"Medium",Merge1[[#This Row],[Income]]&lt;=100000,"High", Merge1[[#This Row],[Income]]&gt;100000," Premium")</f>
        <v xml:space="preserve"> Premium</v>
      </c>
      <c r="AB1541" s="1" t="str" cm="1">
        <f t="array" ref="AB1541">_xlfn.IFS(Merge1[[#This Row],[Age]]&lt;= 28,"Gen Z", Merge1[[#This Row],[Age]]&lt;=44,"Millennials", Merge1[[#This Row],[Age]]&lt;=60,"Gen X", Merge1[[#This Row],[Age]]&gt;60,"Baby Boomers")</f>
        <v>Gen X</v>
      </c>
      <c r="AC1541" s="1" t="str" cm="1">
        <f t="array" ref="AC1541">_xlfn.IFS(
    Merge1[[#This Row],[Balance]]&lt;=50000,"Low",
    Merge1[[#This Row],[Balance]]&lt;=200000,"Medium",
    Merge1[[#This Row],[Balance]]&gt;200000,"High"
)</f>
        <v>High</v>
      </c>
    </row>
    <row r="1542" spans="1:29" x14ac:dyDescent="0.25">
      <c r="A1542" s="1" t="s">
        <v>914</v>
      </c>
      <c r="B1542" s="1" t="s">
        <v>6156</v>
      </c>
      <c r="C1542" s="1" t="s">
        <v>5846</v>
      </c>
      <c r="D1542" s="2">
        <v>45335</v>
      </c>
      <c r="E1542">
        <v>290446</v>
      </c>
      <c r="F1542">
        <v>544</v>
      </c>
      <c r="G1542">
        <v>0</v>
      </c>
      <c r="H1542" s="1" t="s">
        <v>5833</v>
      </c>
      <c r="I1542" s="1" t="s">
        <v>6313</v>
      </c>
      <c r="J1542" s="1" t="s">
        <v>6245</v>
      </c>
      <c r="K1542">
        <v>37</v>
      </c>
      <c r="L1542" s="1" t="s">
        <v>6260</v>
      </c>
      <c r="M1542" s="1" t="s">
        <v>6266</v>
      </c>
      <c r="N1542">
        <v>27906</v>
      </c>
      <c r="O1542" s="1" t="s">
        <v>6243</v>
      </c>
      <c r="P1542" s="2">
        <v>44323</v>
      </c>
      <c r="Q1542" s="2">
        <v>45423</v>
      </c>
      <c r="R1542" s="1" t="s">
        <v>6906</v>
      </c>
      <c r="S1542" s="1" t="s">
        <v>6918</v>
      </c>
      <c r="T1542" s="1" t="s">
        <v>28</v>
      </c>
      <c r="U1542">
        <v>459</v>
      </c>
      <c r="V1542" s="1" t="s">
        <v>10</v>
      </c>
      <c r="W1542" s="1" t="s">
        <v>106</v>
      </c>
      <c r="X1542" s="2">
        <f t="shared" ca="1" si="24"/>
        <v>45937</v>
      </c>
      <c r="Y1542" s="1">
        <f ca="1">ROUND(YEARFRAC(Merge1[[#This Row],[Join_Date]],Merge1[[#This Row],[Today]], 3),0)</f>
        <v>4</v>
      </c>
      <c r="Z1542" s="1" t="str" cm="1">
        <f t="array" aca="1" ref="Z1542" ca="1">_xlfn.IFS(
   Merge1[[#This Row],[Customer Tenure]]&lt;=2,"New",
   Merge1[[#This Row],[Customer Tenure]]&lt;=5,"Emerging",
  Merge1[[#This Row],[Customer Tenure]]&lt;9,"Established",
   TRUE,"Loyal"
)</f>
        <v>Emerging</v>
      </c>
      <c r="AA1542" s="1" t="str" cm="1">
        <f t="array" ref="AA1542">_xlfn.IFS(Merge1[[#This Row],[Income]]&lt;=30000,"Low",Merge1[[#This Row],[Income]]&lt;=60000,"Medium",Merge1[[#This Row],[Income]]&lt;=100000,"High", Merge1[[#This Row],[Income]]&gt;100000," Premium")</f>
        <v>Low</v>
      </c>
      <c r="AB1542" s="1" t="str" cm="1">
        <f t="array" ref="AB1542">_xlfn.IFS(Merge1[[#This Row],[Age]]&lt;= 28,"Gen Z", Merge1[[#This Row],[Age]]&lt;=44,"Millennials", Merge1[[#This Row],[Age]]&lt;=60,"Gen X", Merge1[[#This Row],[Age]]&gt;60,"Baby Boomers")</f>
        <v>Millennials</v>
      </c>
      <c r="AC1542" s="1" t="str" cm="1">
        <f t="array" ref="AC1542">_xlfn.IFS(
    Merge1[[#This Row],[Balance]]&lt;=50000,"Low",
    Merge1[[#This Row],[Balance]]&lt;=200000,"Medium",
    Merge1[[#This Row],[Balance]]&gt;200000,"High"
)</f>
        <v>High</v>
      </c>
    </row>
    <row r="1543" spans="1:29" x14ac:dyDescent="0.25">
      <c r="A1543" s="1" t="s">
        <v>312</v>
      </c>
      <c r="B1543" s="1" t="s">
        <v>6156</v>
      </c>
      <c r="C1543" s="1" t="s">
        <v>5832</v>
      </c>
      <c r="D1543" s="2">
        <v>44258</v>
      </c>
      <c r="E1543">
        <v>361309</v>
      </c>
      <c r="F1543">
        <v>690</v>
      </c>
      <c r="G1543">
        <v>0</v>
      </c>
      <c r="H1543" s="1" t="s">
        <v>5833</v>
      </c>
      <c r="I1543" s="1" t="s">
        <v>6313</v>
      </c>
      <c r="J1543" s="1" t="s">
        <v>6245</v>
      </c>
      <c r="K1543">
        <v>37</v>
      </c>
      <c r="L1543" s="1" t="s">
        <v>6260</v>
      </c>
      <c r="M1543" s="1" t="s">
        <v>6266</v>
      </c>
      <c r="N1543">
        <v>27906</v>
      </c>
      <c r="O1543" s="1" t="s">
        <v>6243</v>
      </c>
      <c r="P1543" s="2">
        <v>44323</v>
      </c>
      <c r="Q1543" s="2">
        <v>45209</v>
      </c>
      <c r="R1543" s="1" t="s">
        <v>6912</v>
      </c>
      <c r="S1543" s="1" t="s">
        <v>6913</v>
      </c>
      <c r="T1543" s="1" t="s">
        <v>23</v>
      </c>
      <c r="U1543">
        <v>389</v>
      </c>
      <c r="V1543" s="1" t="s">
        <v>19</v>
      </c>
      <c r="W1543" s="1" t="s">
        <v>20</v>
      </c>
      <c r="X1543" s="2">
        <f t="shared" ca="1" si="24"/>
        <v>45937</v>
      </c>
      <c r="Y1543" s="1">
        <f ca="1">ROUND(YEARFRAC(Merge1[[#This Row],[Join_Date]],Merge1[[#This Row],[Today]], 3),0)</f>
        <v>4</v>
      </c>
      <c r="Z1543" s="1" t="str" cm="1">
        <f t="array" aca="1" ref="Z1543" ca="1">_xlfn.IFS(
   Merge1[[#This Row],[Customer Tenure]]&lt;=2,"New",
   Merge1[[#This Row],[Customer Tenure]]&lt;=5,"Emerging",
  Merge1[[#This Row],[Customer Tenure]]&lt;9,"Established",
   TRUE,"Loyal"
)</f>
        <v>Emerging</v>
      </c>
      <c r="AA1543" s="1" t="str" cm="1">
        <f t="array" ref="AA1543">_xlfn.IFS(Merge1[[#This Row],[Income]]&lt;=30000,"Low",Merge1[[#This Row],[Income]]&lt;=60000,"Medium",Merge1[[#This Row],[Income]]&lt;=100000,"High", Merge1[[#This Row],[Income]]&gt;100000," Premium")</f>
        <v>Low</v>
      </c>
      <c r="AB1543" s="1" t="str" cm="1">
        <f t="array" ref="AB1543">_xlfn.IFS(Merge1[[#This Row],[Age]]&lt;= 28,"Gen Z", Merge1[[#This Row],[Age]]&lt;=44,"Millennials", Merge1[[#This Row],[Age]]&lt;=60,"Gen X", Merge1[[#This Row],[Age]]&gt;60,"Baby Boomers")</f>
        <v>Millennials</v>
      </c>
      <c r="AC1543" s="1" t="str" cm="1">
        <f t="array" ref="AC1543">_xlfn.IFS(
    Merge1[[#This Row],[Balance]]&lt;=50000,"Low",
    Merge1[[#This Row],[Balance]]&lt;=200000,"Medium",
    Merge1[[#This Row],[Balance]]&gt;200000,"High"
)</f>
        <v>High</v>
      </c>
    </row>
    <row r="1544" spans="1:29" x14ac:dyDescent="0.25">
      <c r="A1544" s="1" t="s">
        <v>1726</v>
      </c>
      <c r="B1544" s="1" t="s">
        <v>6178</v>
      </c>
      <c r="C1544" s="1" t="s">
        <v>5835</v>
      </c>
      <c r="D1544" s="2">
        <v>45025</v>
      </c>
      <c r="E1544">
        <v>378280</v>
      </c>
      <c r="F1544">
        <v>751</v>
      </c>
      <c r="G1544">
        <v>0</v>
      </c>
      <c r="H1544" s="1" t="s">
        <v>5833</v>
      </c>
      <c r="I1544" s="1" t="s">
        <v>6336</v>
      </c>
      <c r="J1544" s="1" t="s">
        <v>6240</v>
      </c>
      <c r="K1544">
        <v>39</v>
      </c>
      <c r="L1544" s="1" t="s">
        <v>6256</v>
      </c>
      <c r="M1544" s="1" t="s">
        <v>6251</v>
      </c>
      <c r="N1544">
        <v>114377</v>
      </c>
      <c r="O1544" s="1" t="s">
        <v>6243</v>
      </c>
      <c r="P1544" s="2">
        <v>44997</v>
      </c>
      <c r="Q1544" s="2">
        <v>45245</v>
      </c>
      <c r="R1544" s="1" t="s">
        <v>6887</v>
      </c>
      <c r="S1544" s="1" t="s">
        <v>6888</v>
      </c>
      <c r="T1544" s="1" t="s">
        <v>23</v>
      </c>
      <c r="U1544">
        <v>9452</v>
      </c>
      <c r="V1544" s="1" t="s">
        <v>15</v>
      </c>
      <c r="W1544" s="1" t="s">
        <v>20</v>
      </c>
      <c r="X1544" s="2">
        <f t="shared" ca="1" si="24"/>
        <v>45937</v>
      </c>
      <c r="Y1544" s="1">
        <f ca="1">ROUND(YEARFRAC(Merge1[[#This Row],[Join_Date]],Merge1[[#This Row],[Today]], 3),0)</f>
        <v>3</v>
      </c>
      <c r="Z1544" s="1" t="str" cm="1">
        <f t="array" aca="1" ref="Z1544" ca="1">_xlfn.IFS(
   Merge1[[#This Row],[Customer Tenure]]&lt;=2,"New",
   Merge1[[#This Row],[Customer Tenure]]&lt;=5,"Emerging",
  Merge1[[#This Row],[Customer Tenure]]&lt;9,"Established",
   TRUE,"Loyal"
)</f>
        <v>Emerging</v>
      </c>
      <c r="AA1544" s="1" t="str" cm="1">
        <f t="array" ref="AA1544">_xlfn.IFS(Merge1[[#This Row],[Income]]&lt;=30000,"Low",Merge1[[#This Row],[Income]]&lt;=60000,"Medium",Merge1[[#This Row],[Income]]&lt;=100000,"High", Merge1[[#This Row],[Income]]&gt;100000," Premium")</f>
        <v xml:space="preserve"> Premium</v>
      </c>
      <c r="AB1544" s="1" t="str" cm="1">
        <f t="array" ref="AB1544">_xlfn.IFS(Merge1[[#This Row],[Age]]&lt;= 28,"Gen Z", Merge1[[#This Row],[Age]]&lt;=44,"Millennials", Merge1[[#This Row],[Age]]&lt;=60,"Gen X", Merge1[[#This Row],[Age]]&gt;60,"Baby Boomers")</f>
        <v>Millennials</v>
      </c>
      <c r="AC1544" s="1" t="str" cm="1">
        <f t="array" ref="AC1544">_xlfn.IFS(
    Merge1[[#This Row],[Balance]]&lt;=50000,"Low",
    Merge1[[#This Row],[Balance]]&lt;=200000,"Medium",
    Merge1[[#This Row],[Balance]]&gt;200000,"High"
)</f>
        <v>High</v>
      </c>
    </row>
    <row r="1545" spans="1:29" x14ac:dyDescent="0.25">
      <c r="A1545" s="1" t="s">
        <v>297</v>
      </c>
      <c r="B1545" s="1" t="s">
        <v>6061</v>
      </c>
      <c r="C1545" s="1" t="s">
        <v>5842</v>
      </c>
      <c r="D1545" s="2">
        <v>45267</v>
      </c>
      <c r="E1545">
        <v>247908</v>
      </c>
      <c r="F1545">
        <v>370</v>
      </c>
      <c r="G1545">
        <v>424972</v>
      </c>
      <c r="H1545" s="1" t="s">
        <v>5833</v>
      </c>
      <c r="I1545" s="1" t="s">
        <v>6583</v>
      </c>
      <c r="J1545" s="1" t="s">
        <v>6245</v>
      </c>
      <c r="K1545">
        <v>66</v>
      </c>
      <c r="L1545" s="1" t="s">
        <v>6246</v>
      </c>
      <c r="M1545" s="1" t="s">
        <v>6254</v>
      </c>
      <c r="N1545">
        <v>177215</v>
      </c>
      <c r="O1545" s="1" t="s">
        <v>6243</v>
      </c>
      <c r="P1545" s="2">
        <v>43819</v>
      </c>
      <c r="Q1545" s="2">
        <v>45398</v>
      </c>
      <c r="R1545" s="1" t="s">
        <v>6893</v>
      </c>
      <c r="S1545" s="1" t="s">
        <v>6911</v>
      </c>
      <c r="T1545" s="1" t="s">
        <v>14</v>
      </c>
      <c r="U1545">
        <v>7295</v>
      </c>
      <c r="V1545" s="1" t="s">
        <v>10</v>
      </c>
      <c r="W1545" s="1" t="s">
        <v>55</v>
      </c>
      <c r="X1545" s="2">
        <f t="shared" ca="1" si="24"/>
        <v>45937</v>
      </c>
      <c r="Y1545" s="1">
        <f ca="1">ROUND(YEARFRAC(Merge1[[#This Row],[Join_Date]],Merge1[[#This Row],[Today]], 3),0)</f>
        <v>6</v>
      </c>
      <c r="Z1545" s="1" t="str" cm="1">
        <f t="array" aca="1" ref="Z1545" ca="1">_xlfn.IFS(
   Merge1[[#This Row],[Customer Tenure]]&lt;=2,"New",
   Merge1[[#This Row],[Customer Tenure]]&lt;=5,"Emerging",
  Merge1[[#This Row],[Customer Tenure]]&lt;9,"Established",
   TRUE,"Loyal"
)</f>
        <v>Established</v>
      </c>
      <c r="AA1545" s="1" t="str" cm="1">
        <f t="array" ref="AA1545">_xlfn.IFS(Merge1[[#This Row],[Income]]&lt;=30000,"Low",Merge1[[#This Row],[Income]]&lt;=60000,"Medium",Merge1[[#This Row],[Income]]&lt;=100000,"High", Merge1[[#This Row],[Income]]&gt;100000," Premium")</f>
        <v xml:space="preserve"> Premium</v>
      </c>
      <c r="AB1545" s="1" t="str" cm="1">
        <f t="array" ref="AB1545">_xlfn.IFS(Merge1[[#This Row],[Age]]&lt;= 28,"Gen Z", Merge1[[#This Row],[Age]]&lt;=44,"Millennials", Merge1[[#This Row],[Age]]&lt;=60,"Gen X", Merge1[[#This Row],[Age]]&gt;60,"Baby Boomers")</f>
        <v>Baby Boomers</v>
      </c>
      <c r="AC1545" s="1" t="str" cm="1">
        <f t="array" ref="AC1545">_xlfn.IFS(
    Merge1[[#This Row],[Balance]]&lt;=50000,"Low",
    Merge1[[#This Row],[Balance]]&lt;=200000,"Medium",
    Merge1[[#This Row],[Balance]]&gt;200000,"High"
)</f>
        <v>High</v>
      </c>
    </row>
    <row r="1546" spans="1:29" x14ac:dyDescent="0.25">
      <c r="A1546" s="1" t="s">
        <v>158</v>
      </c>
      <c r="B1546" s="1" t="s">
        <v>6099</v>
      </c>
      <c r="C1546" s="1" t="s">
        <v>5832</v>
      </c>
      <c r="D1546" s="2">
        <v>43144</v>
      </c>
      <c r="E1546">
        <v>444943</v>
      </c>
      <c r="F1546">
        <v>368</v>
      </c>
      <c r="G1546">
        <v>493815</v>
      </c>
      <c r="H1546" s="1" t="s">
        <v>5833</v>
      </c>
      <c r="I1546" s="1" t="s">
        <v>6598</v>
      </c>
      <c r="J1546" s="1" t="s">
        <v>6245</v>
      </c>
      <c r="K1546">
        <v>64</v>
      </c>
      <c r="L1546" s="1" t="s">
        <v>6246</v>
      </c>
      <c r="M1546" s="1" t="s">
        <v>6257</v>
      </c>
      <c r="N1546">
        <v>145816</v>
      </c>
      <c r="O1546" s="1" t="s">
        <v>6252</v>
      </c>
      <c r="P1546" s="2">
        <v>44500</v>
      </c>
      <c r="Q1546" s="2">
        <v>45299</v>
      </c>
      <c r="R1546" s="1" t="s">
        <v>6902</v>
      </c>
      <c r="S1546" s="1" t="s">
        <v>6903</v>
      </c>
      <c r="T1546" s="1" t="s">
        <v>28</v>
      </c>
      <c r="U1546">
        <v>2311</v>
      </c>
      <c r="V1546" s="1" t="s">
        <v>19</v>
      </c>
      <c r="W1546" s="1" t="s">
        <v>25</v>
      </c>
      <c r="X1546" s="2">
        <f t="shared" ca="1" si="24"/>
        <v>45937</v>
      </c>
      <c r="Y1546" s="1">
        <f ca="1">ROUND(YEARFRAC(Merge1[[#This Row],[Join_Date]],Merge1[[#This Row],[Today]], 3),0)</f>
        <v>4</v>
      </c>
      <c r="Z1546" s="1" t="str" cm="1">
        <f t="array" aca="1" ref="Z1546" ca="1">_xlfn.IFS(
   Merge1[[#This Row],[Customer Tenure]]&lt;=2,"New",
   Merge1[[#This Row],[Customer Tenure]]&lt;=5,"Emerging",
  Merge1[[#This Row],[Customer Tenure]]&lt;9,"Established",
   TRUE,"Loyal"
)</f>
        <v>Emerging</v>
      </c>
      <c r="AA1546" s="1" t="str" cm="1">
        <f t="array" ref="AA1546">_xlfn.IFS(Merge1[[#This Row],[Income]]&lt;=30000,"Low",Merge1[[#This Row],[Income]]&lt;=60000,"Medium",Merge1[[#This Row],[Income]]&lt;=100000,"High", Merge1[[#This Row],[Income]]&gt;100000," Premium")</f>
        <v xml:space="preserve"> Premium</v>
      </c>
      <c r="AB1546" s="1" t="str" cm="1">
        <f t="array" ref="AB1546">_xlfn.IFS(Merge1[[#This Row],[Age]]&lt;= 28,"Gen Z", Merge1[[#This Row],[Age]]&lt;=44,"Millennials", Merge1[[#This Row],[Age]]&lt;=60,"Gen X", Merge1[[#This Row],[Age]]&gt;60,"Baby Boomers")</f>
        <v>Baby Boomers</v>
      </c>
      <c r="AC1546" s="1" t="str" cm="1">
        <f t="array" ref="AC1546">_xlfn.IFS(
    Merge1[[#This Row],[Balance]]&lt;=50000,"Low",
    Merge1[[#This Row],[Balance]]&lt;=200000,"Medium",
    Merge1[[#This Row],[Balance]]&gt;200000,"High"
)</f>
        <v>High</v>
      </c>
    </row>
    <row r="1547" spans="1:29" x14ac:dyDescent="0.25">
      <c r="A1547" s="1" t="s">
        <v>837</v>
      </c>
      <c r="B1547" s="1" t="s">
        <v>6202</v>
      </c>
      <c r="C1547" s="1" t="s">
        <v>5835</v>
      </c>
      <c r="D1547" s="2">
        <v>45254</v>
      </c>
      <c r="E1547">
        <v>376075</v>
      </c>
      <c r="F1547">
        <v>822</v>
      </c>
      <c r="G1547">
        <v>396351</v>
      </c>
      <c r="H1547" s="1" t="s">
        <v>5833</v>
      </c>
      <c r="I1547" s="1" t="s">
        <v>6421</v>
      </c>
      <c r="J1547" s="1" t="s">
        <v>6240</v>
      </c>
      <c r="K1547">
        <v>74</v>
      </c>
      <c r="L1547" s="1" t="s">
        <v>6260</v>
      </c>
      <c r="M1547" s="1" t="s">
        <v>6257</v>
      </c>
      <c r="N1547">
        <v>148232</v>
      </c>
      <c r="O1547" s="1" t="s">
        <v>6248</v>
      </c>
      <c r="P1547" s="2">
        <v>45439</v>
      </c>
      <c r="Q1547" s="2">
        <v>45343</v>
      </c>
      <c r="R1547" s="1" t="s">
        <v>6885</v>
      </c>
      <c r="S1547" s="1" t="s">
        <v>6886</v>
      </c>
      <c r="T1547" s="1" t="s">
        <v>9</v>
      </c>
      <c r="U1547">
        <v>7720</v>
      </c>
      <c r="V1547" s="1" t="s">
        <v>15</v>
      </c>
      <c r="W1547" s="1" t="s">
        <v>29</v>
      </c>
      <c r="X1547" s="2">
        <f t="shared" ca="1" si="24"/>
        <v>45937</v>
      </c>
      <c r="Y1547" s="1">
        <f ca="1">ROUND(YEARFRAC(Merge1[[#This Row],[Join_Date]],Merge1[[#This Row],[Today]], 3),0)</f>
        <v>1</v>
      </c>
      <c r="Z1547" s="1" t="str" cm="1">
        <f t="array" aca="1" ref="Z1547" ca="1">_xlfn.IFS(
   Merge1[[#This Row],[Customer Tenure]]&lt;=2,"New",
   Merge1[[#This Row],[Customer Tenure]]&lt;=5,"Emerging",
  Merge1[[#This Row],[Customer Tenure]]&lt;9,"Established",
   TRUE,"Loyal"
)</f>
        <v>New</v>
      </c>
      <c r="AA1547" s="1" t="str" cm="1">
        <f t="array" ref="AA1547">_xlfn.IFS(Merge1[[#This Row],[Income]]&lt;=30000,"Low",Merge1[[#This Row],[Income]]&lt;=60000,"Medium",Merge1[[#This Row],[Income]]&lt;=100000,"High", Merge1[[#This Row],[Income]]&gt;100000," Premium")</f>
        <v xml:space="preserve"> Premium</v>
      </c>
      <c r="AB1547" s="1" t="str" cm="1">
        <f t="array" ref="AB1547">_xlfn.IFS(Merge1[[#This Row],[Age]]&lt;= 28,"Gen Z", Merge1[[#This Row],[Age]]&lt;=44,"Millennials", Merge1[[#This Row],[Age]]&lt;=60,"Gen X", Merge1[[#This Row],[Age]]&gt;60,"Baby Boomers")</f>
        <v>Baby Boomers</v>
      </c>
      <c r="AC1547" s="1" t="str" cm="1">
        <f t="array" ref="AC1547">_xlfn.IFS(
    Merge1[[#This Row],[Balance]]&lt;=50000,"Low",
    Merge1[[#This Row],[Balance]]&lt;=200000,"Medium",
    Merge1[[#This Row],[Balance]]&gt;200000,"High"
)</f>
        <v>High</v>
      </c>
    </row>
    <row r="1548" spans="1:29" x14ac:dyDescent="0.25">
      <c r="A1548" s="1" t="s">
        <v>655</v>
      </c>
      <c r="B1548" s="1" t="s">
        <v>6113</v>
      </c>
      <c r="C1548" s="1" t="s">
        <v>5832</v>
      </c>
      <c r="D1548" s="2">
        <v>45798</v>
      </c>
      <c r="E1548">
        <v>376588</v>
      </c>
      <c r="F1548">
        <v>311</v>
      </c>
      <c r="G1548">
        <v>0</v>
      </c>
      <c r="H1548" s="1" t="s">
        <v>5833</v>
      </c>
      <c r="I1548" s="1" t="s">
        <v>6781</v>
      </c>
      <c r="J1548" s="1" t="s">
        <v>6240</v>
      </c>
      <c r="K1548">
        <v>26</v>
      </c>
      <c r="L1548" s="1" t="s">
        <v>6256</v>
      </c>
      <c r="M1548" s="1" t="s">
        <v>6247</v>
      </c>
      <c r="N1548">
        <v>106475</v>
      </c>
      <c r="O1548" s="1" t="s">
        <v>6243</v>
      </c>
      <c r="P1548" s="2">
        <v>45133</v>
      </c>
      <c r="Q1548" s="2">
        <v>45835</v>
      </c>
      <c r="R1548" s="1" t="s">
        <v>6883</v>
      </c>
      <c r="S1548" s="1" t="s">
        <v>6910</v>
      </c>
      <c r="T1548" s="1" t="s">
        <v>9</v>
      </c>
      <c r="U1548">
        <v>5802</v>
      </c>
      <c r="V1548" s="1" t="s">
        <v>24</v>
      </c>
      <c r="W1548" s="1" t="s">
        <v>45</v>
      </c>
      <c r="X1548" s="2">
        <f t="shared" ca="1" si="24"/>
        <v>45937</v>
      </c>
      <c r="Y1548" s="1">
        <f ca="1">ROUND(YEARFRAC(Merge1[[#This Row],[Join_Date]],Merge1[[#This Row],[Today]], 3),0)</f>
        <v>2</v>
      </c>
      <c r="Z1548" s="1" t="str" cm="1">
        <f t="array" aca="1" ref="Z1548" ca="1">_xlfn.IFS(
   Merge1[[#This Row],[Customer Tenure]]&lt;=2,"New",
   Merge1[[#This Row],[Customer Tenure]]&lt;=5,"Emerging",
  Merge1[[#This Row],[Customer Tenure]]&lt;9,"Established",
   TRUE,"Loyal"
)</f>
        <v>New</v>
      </c>
      <c r="AA1548" s="1" t="str" cm="1">
        <f t="array" ref="AA1548">_xlfn.IFS(Merge1[[#This Row],[Income]]&lt;=30000,"Low",Merge1[[#This Row],[Income]]&lt;=60000,"Medium",Merge1[[#This Row],[Income]]&lt;=100000,"High", Merge1[[#This Row],[Income]]&gt;100000," Premium")</f>
        <v xml:space="preserve"> Premium</v>
      </c>
      <c r="AB1548" s="1" t="str" cm="1">
        <f t="array" ref="AB1548">_xlfn.IFS(Merge1[[#This Row],[Age]]&lt;= 28,"Gen Z", Merge1[[#This Row],[Age]]&lt;=44,"Millennials", Merge1[[#This Row],[Age]]&lt;=60,"Gen X", Merge1[[#This Row],[Age]]&gt;60,"Baby Boomers")</f>
        <v>Gen Z</v>
      </c>
      <c r="AC1548" s="1" t="str" cm="1">
        <f t="array" ref="AC1548">_xlfn.IFS(
    Merge1[[#This Row],[Balance]]&lt;=50000,"Low",
    Merge1[[#This Row],[Balance]]&lt;=200000,"Medium",
    Merge1[[#This Row],[Balance]]&gt;200000,"High"
)</f>
        <v>High</v>
      </c>
    </row>
    <row r="1549" spans="1:29" x14ac:dyDescent="0.25">
      <c r="A1549" s="1" t="s">
        <v>2253</v>
      </c>
      <c r="B1549" s="1" t="s">
        <v>5999</v>
      </c>
      <c r="C1549" s="1" t="s">
        <v>5832</v>
      </c>
      <c r="D1549" s="2">
        <v>45220</v>
      </c>
      <c r="E1549">
        <v>340912</v>
      </c>
      <c r="F1549">
        <v>647</v>
      </c>
      <c r="G1549">
        <v>0</v>
      </c>
      <c r="H1549" s="1" t="s">
        <v>5850</v>
      </c>
      <c r="I1549" s="1" t="s">
        <v>6310</v>
      </c>
      <c r="J1549" s="1" t="s">
        <v>6245</v>
      </c>
      <c r="K1549">
        <v>74</v>
      </c>
      <c r="L1549" s="1" t="s">
        <v>6246</v>
      </c>
      <c r="M1549" s="1" t="s">
        <v>6262</v>
      </c>
      <c r="N1549">
        <v>132855</v>
      </c>
      <c r="O1549" s="1" t="s">
        <v>6248</v>
      </c>
      <c r="P1549" s="2">
        <v>44752</v>
      </c>
      <c r="Q1549" s="2">
        <v>45488</v>
      </c>
      <c r="R1549" s="1" t="s">
        <v>6891</v>
      </c>
      <c r="S1549" s="1" t="s">
        <v>6895</v>
      </c>
      <c r="T1549" s="1" t="s">
        <v>23</v>
      </c>
      <c r="U1549">
        <v>8928</v>
      </c>
      <c r="V1549" s="1" t="s">
        <v>24</v>
      </c>
      <c r="W1549" s="1" t="s">
        <v>106</v>
      </c>
      <c r="X1549" s="2">
        <f t="shared" ca="1" si="24"/>
        <v>45937</v>
      </c>
      <c r="Y1549" s="1">
        <f ca="1">ROUND(YEARFRAC(Merge1[[#This Row],[Join_Date]],Merge1[[#This Row],[Today]], 3),0)</f>
        <v>3</v>
      </c>
      <c r="Z1549" s="1" t="str" cm="1">
        <f t="array" aca="1" ref="Z1549" ca="1">_xlfn.IFS(
   Merge1[[#This Row],[Customer Tenure]]&lt;=2,"New",
   Merge1[[#This Row],[Customer Tenure]]&lt;=5,"Emerging",
  Merge1[[#This Row],[Customer Tenure]]&lt;9,"Established",
   TRUE,"Loyal"
)</f>
        <v>Emerging</v>
      </c>
      <c r="AA1549" s="1" t="str" cm="1">
        <f t="array" ref="AA1549">_xlfn.IFS(Merge1[[#This Row],[Income]]&lt;=30000,"Low",Merge1[[#This Row],[Income]]&lt;=60000,"Medium",Merge1[[#This Row],[Income]]&lt;=100000,"High", Merge1[[#This Row],[Income]]&gt;100000," Premium")</f>
        <v xml:space="preserve"> Premium</v>
      </c>
      <c r="AB1549" s="1" t="str" cm="1">
        <f t="array" ref="AB1549">_xlfn.IFS(Merge1[[#This Row],[Age]]&lt;= 28,"Gen Z", Merge1[[#This Row],[Age]]&lt;=44,"Millennials", Merge1[[#This Row],[Age]]&lt;=60,"Gen X", Merge1[[#This Row],[Age]]&gt;60,"Baby Boomers")</f>
        <v>Baby Boomers</v>
      </c>
      <c r="AC1549" s="1" t="str" cm="1">
        <f t="array" ref="AC1549">_xlfn.IFS(
    Merge1[[#This Row],[Balance]]&lt;=50000,"Low",
    Merge1[[#This Row],[Balance]]&lt;=200000,"Medium",
    Merge1[[#This Row],[Balance]]&gt;200000,"High"
)</f>
        <v>High</v>
      </c>
    </row>
    <row r="1550" spans="1:29" x14ac:dyDescent="0.25">
      <c r="A1550" s="1" t="s">
        <v>2255</v>
      </c>
      <c r="B1550" s="1" t="s">
        <v>5843</v>
      </c>
      <c r="C1550" s="1" t="s">
        <v>5842</v>
      </c>
      <c r="D1550" s="2">
        <v>45406</v>
      </c>
      <c r="E1550">
        <v>370250</v>
      </c>
      <c r="F1550">
        <v>470</v>
      </c>
      <c r="G1550">
        <v>0</v>
      </c>
      <c r="H1550" s="1" t="s">
        <v>5833</v>
      </c>
      <c r="I1550" s="1" t="s">
        <v>6349</v>
      </c>
      <c r="J1550" s="1" t="s">
        <v>6245</v>
      </c>
      <c r="K1550">
        <v>70</v>
      </c>
      <c r="L1550" s="1" t="s">
        <v>6256</v>
      </c>
      <c r="M1550" s="1" t="s">
        <v>6247</v>
      </c>
      <c r="N1550">
        <v>172826</v>
      </c>
      <c r="O1550" s="1" t="s">
        <v>6243</v>
      </c>
      <c r="P1550" s="2">
        <v>42917</v>
      </c>
      <c r="Q1550" s="2">
        <v>45221</v>
      </c>
      <c r="R1550" s="1" t="s">
        <v>6912</v>
      </c>
      <c r="S1550" s="1" t="s">
        <v>6913</v>
      </c>
      <c r="T1550" s="1" t="s">
        <v>9</v>
      </c>
      <c r="U1550">
        <v>9669</v>
      </c>
      <c r="V1550" s="1" t="s">
        <v>24</v>
      </c>
      <c r="W1550" s="1" t="s">
        <v>55</v>
      </c>
      <c r="X1550" s="2">
        <f t="shared" ca="1" si="24"/>
        <v>45937</v>
      </c>
      <c r="Y1550" s="1">
        <f ca="1">ROUND(YEARFRAC(Merge1[[#This Row],[Join_Date]],Merge1[[#This Row],[Today]], 3),0)</f>
        <v>8</v>
      </c>
      <c r="Z1550" s="1" t="str" cm="1">
        <f t="array" aca="1" ref="Z1550" ca="1">_xlfn.IFS(
   Merge1[[#This Row],[Customer Tenure]]&lt;=2,"New",
   Merge1[[#This Row],[Customer Tenure]]&lt;=5,"Emerging",
  Merge1[[#This Row],[Customer Tenure]]&lt;9,"Established",
   TRUE,"Loyal"
)</f>
        <v>Established</v>
      </c>
      <c r="AA1550" s="1" t="str" cm="1">
        <f t="array" ref="AA1550">_xlfn.IFS(Merge1[[#This Row],[Income]]&lt;=30000,"Low",Merge1[[#This Row],[Income]]&lt;=60000,"Medium",Merge1[[#This Row],[Income]]&lt;=100000,"High", Merge1[[#This Row],[Income]]&gt;100000," Premium")</f>
        <v xml:space="preserve"> Premium</v>
      </c>
      <c r="AB1550" s="1" t="str" cm="1">
        <f t="array" ref="AB1550">_xlfn.IFS(Merge1[[#This Row],[Age]]&lt;= 28,"Gen Z", Merge1[[#This Row],[Age]]&lt;=44,"Millennials", Merge1[[#This Row],[Age]]&lt;=60,"Gen X", Merge1[[#This Row],[Age]]&gt;60,"Baby Boomers")</f>
        <v>Baby Boomers</v>
      </c>
      <c r="AC1550" s="1" t="str" cm="1">
        <f t="array" ref="AC1550">_xlfn.IFS(
    Merge1[[#This Row],[Balance]]&lt;=50000,"Low",
    Merge1[[#This Row],[Balance]]&lt;=200000,"Medium",
    Merge1[[#This Row],[Balance]]&gt;200000,"High"
)</f>
        <v>High</v>
      </c>
    </row>
    <row r="1551" spans="1:29" x14ac:dyDescent="0.25">
      <c r="A1551" s="1" t="s">
        <v>93</v>
      </c>
      <c r="B1551" s="1" t="s">
        <v>6085</v>
      </c>
      <c r="C1551" s="1" t="s">
        <v>5846</v>
      </c>
      <c r="D1551" s="2">
        <v>44420</v>
      </c>
      <c r="E1551">
        <v>377023</v>
      </c>
      <c r="F1551">
        <v>468</v>
      </c>
      <c r="G1551">
        <v>0</v>
      </c>
      <c r="H1551" s="1" t="s">
        <v>5833</v>
      </c>
      <c r="I1551" s="1" t="s">
        <v>6743</v>
      </c>
      <c r="J1551" s="1" t="s">
        <v>6240</v>
      </c>
      <c r="K1551">
        <v>31</v>
      </c>
      <c r="L1551" s="1" t="s">
        <v>6260</v>
      </c>
      <c r="M1551" s="1" t="s">
        <v>6254</v>
      </c>
      <c r="N1551">
        <v>49426</v>
      </c>
      <c r="O1551" s="1" t="s">
        <v>6243</v>
      </c>
      <c r="P1551" s="2">
        <v>45372</v>
      </c>
      <c r="Q1551" s="2">
        <v>45716</v>
      </c>
      <c r="R1551" s="1" t="s">
        <v>6885</v>
      </c>
      <c r="S1551" s="1" t="s">
        <v>6896</v>
      </c>
      <c r="T1551" s="1" t="s">
        <v>14</v>
      </c>
      <c r="U1551">
        <v>7226</v>
      </c>
      <c r="V1551" s="1" t="s">
        <v>19</v>
      </c>
      <c r="W1551" s="1" t="s">
        <v>16</v>
      </c>
      <c r="X1551" s="2">
        <f t="shared" ca="1" si="24"/>
        <v>45937</v>
      </c>
      <c r="Y1551" s="1">
        <f ca="1">ROUND(YEARFRAC(Merge1[[#This Row],[Join_Date]],Merge1[[#This Row],[Today]], 3),0)</f>
        <v>2</v>
      </c>
      <c r="Z1551" s="1" t="str" cm="1">
        <f t="array" aca="1" ref="Z1551" ca="1">_xlfn.IFS(
   Merge1[[#This Row],[Customer Tenure]]&lt;=2,"New",
   Merge1[[#This Row],[Customer Tenure]]&lt;=5,"Emerging",
  Merge1[[#This Row],[Customer Tenure]]&lt;9,"Established",
   TRUE,"Loyal"
)</f>
        <v>New</v>
      </c>
      <c r="AA1551" s="1" t="str" cm="1">
        <f t="array" ref="AA1551">_xlfn.IFS(Merge1[[#This Row],[Income]]&lt;=30000,"Low",Merge1[[#This Row],[Income]]&lt;=60000,"Medium",Merge1[[#This Row],[Income]]&lt;=100000,"High", Merge1[[#This Row],[Income]]&gt;100000," Premium")</f>
        <v>Medium</v>
      </c>
      <c r="AB1551" s="1" t="str" cm="1">
        <f t="array" ref="AB1551">_xlfn.IFS(Merge1[[#This Row],[Age]]&lt;= 28,"Gen Z", Merge1[[#This Row],[Age]]&lt;=44,"Millennials", Merge1[[#This Row],[Age]]&lt;=60,"Gen X", Merge1[[#This Row],[Age]]&gt;60,"Baby Boomers")</f>
        <v>Millennials</v>
      </c>
      <c r="AC1551" s="1" t="str" cm="1">
        <f t="array" ref="AC1551">_xlfn.IFS(
    Merge1[[#This Row],[Balance]]&lt;=50000,"Low",
    Merge1[[#This Row],[Balance]]&lt;=200000,"Medium",
    Merge1[[#This Row],[Balance]]&gt;200000,"High"
)</f>
        <v>High</v>
      </c>
    </row>
    <row r="1552" spans="1:29" x14ac:dyDescent="0.25">
      <c r="A1552" s="1" t="s">
        <v>796</v>
      </c>
      <c r="B1552" s="1" t="s">
        <v>6230</v>
      </c>
      <c r="C1552" s="1" t="s">
        <v>5842</v>
      </c>
      <c r="D1552" s="2">
        <v>43330</v>
      </c>
      <c r="E1552">
        <v>308135</v>
      </c>
      <c r="F1552">
        <v>460</v>
      </c>
      <c r="G1552">
        <v>0</v>
      </c>
      <c r="H1552" s="1" t="s">
        <v>5850</v>
      </c>
      <c r="I1552" s="1" t="s">
        <v>6581</v>
      </c>
      <c r="J1552" s="1" t="s">
        <v>6245</v>
      </c>
      <c r="K1552">
        <v>30</v>
      </c>
      <c r="L1552" s="1" t="s">
        <v>6246</v>
      </c>
      <c r="M1552" s="1" t="s">
        <v>6251</v>
      </c>
      <c r="N1552">
        <v>146446</v>
      </c>
      <c r="O1552" s="1" t="s">
        <v>6243</v>
      </c>
      <c r="P1552" s="2">
        <v>42770</v>
      </c>
      <c r="Q1552" s="2">
        <v>45747</v>
      </c>
      <c r="R1552" s="1" t="s">
        <v>6899</v>
      </c>
      <c r="S1552" s="1" t="s">
        <v>6914</v>
      </c>
      <c r="T1552" s="1" t="s">
        <v>9</v>
      </c>
      <c r="U1552">
        <v>4915</v>
      </c>
      <c r="V1552" s="1" t="s">
        <v>24</v>
      </c>
      <c r="W1552" s="1" t="s">
        <v>55</v>
      </c>
      <c r="X1552" s="2">
        <f t="shared" ca="1" si="24"/>
        <v>45937</v>
      </c>
      <c r="Y1552" s="1">
        <f ca="1">ROUND(YEARFRAC(Merge1[[#This Row],[Join_Date]],Merge1[[#This Row],[Today]], 3),0)</f>
        <v>9</v>
      </c>
      <c r="Z1552" s="1" t="str" cm="1">
        <f t="array" aca="1" ref="Z1552" ca="1">_xlfn.IFS(
   Merge1[[#This Row],[Customer Tenure]]&lt;=2,"New",
   Merge1[[#This Row],[Customer Tenure]]&lt;=5,"Emerging",
  Merge1[[#This Row],[Customer Tenure]]&lt;9,"Established",
   TRUE,"Loyal"
)</f>
        <v>Loyal</v>
      </c>
      <c r="AA1552" s="1" t="str" cm="1">
        <f t="array" ref="AA1552">_xlfn.IFS(Merge1[[#This Row],[Income]]&lt;=30000,"Low",Merge1[[#This Row],[Income]]&lt;=60000,"Medium",Merge1[[#This Row],[Income]]&lt;=100000,"High", Merge1[[#This Row],[Income]]&gt;100000," Premium")</f>
        <v xml:space="preserve"> Premium</v>
      </c>
      <c r="AB1552" s="1" t="str" cm="1">
        <f t="array" ref="AB1552">_xlfn.IFS(Merge1[[#This Row],[Age]]&lt;= 28,"Gen Z", Merge1[[#This Row],[Age]]&lt;=44,"Millennials", Merge1[[#This Row],[Age]]&lt;=60,"Gen X", Merge1[[#This Row],[Age]]&gt;60,"Baby Boomers")</f>
        <v>Millennials</v>
      </c>
      <c r="AC1552" s="1" t="str" cm="1">
        <f t="array" ref="AC1552">_xlfn.IFS(
    Merge1[[#This Row],[Balance]]&lt;=50000,"Low",
    Merge1[[#This Row],[Balance]]&lt;=200000,"Medium",
    Merge1[[#This Row],[Balance]]&gt;200000,"High"
)</f>
        <v>High</v>
      </c>
    </row>
    <row r="1553" spans="1:29" x14ac:dyDescent="0.25">
      <c r="A1553" s="1" t="s">
        <v>485</v>
      </c>
      <c r="B1553" s="1" t="s">
        <v>5960</v>
      </c>
      <c r="C1553" s="1" t="s">
        <v>5832</v>
      </c>
      <c r="D1553" s="2">
        <v>42545</v>
      </c>
      <c r="E1553">
        <v>469890</v>
      </c>
      <c r="F1553">
        <v>590</v>
      </c>
      <c r="G1553">
        <v>222364</v>
      </c>
      <c r="H1553" s="1" t="s">
        <v>5833</v>
      </c>
      <c r="I1553" s="1" t="s">
        <v>6283</v>
      </c>
      <c r="J1553" s="1" t="s">
        <v>6245</v>
      </c>
      <c r="K1553">
        <v>44</v>
      </c>
      <c r="L1553" s="1" t="s">
        <v>6246</v>
      </c>
      <c r="M1553" s="1" t="s">
        <v>6247</v>
      </c>
      <c r="N1553">
        <v>189269</v>
      </c>
      <c r="O1553" s="1" t="s">
        <v>6243</v>
      </c>
      <c r="P1553" s="2">
        <v>45414</v>
      </c>
      <c r="Q1553" s="2">
        <v>45168</v>
      </c>
      <c r="R1553" s="1" t="s">
        <v>6889</v>
      </c>
      <c r="S1553" s="1" t="s">
        <v>6919</v>
      </c>
      <c r="T1553" s="1" t="s">
        <v>23</v>
      </c>
      <c r="U1553">
        <v>6009</v>
      </c>
      <c r="V1553" s="1" t="s">
        <v>24</v>
      </c>
      <c r="W1553" s="1" t="s">
        <v>16</v>
      </c>
      <c r="X1553" s="2">
        <f t="shared" ca="1" si="24"/>
        <v>45937</v>
      </c>
      <c r="Y1553" s="1">
        <f ca="1">ROUND(YEARFRAC(Merge1[[#This Row],[Join_Date]],Merge1[[#This Row],[Today]], 3),0)</f>
        <v>1</v>
      </c>
      <c r="Z1553" s="1" t="str" cm="1">
        <f t="array" aca="1" ref="Z1553" ca="1">_xlfn.IFS(
   Merge1[[#This Row],[Customer Tenure]]&lt;=2,"New",
   Merge1[[#This Row],[Customer Tenure]]&lt;=5,"Emerging",
  Merge1[[#This Row],[Customer Tenure]]&lt;9,"Established",
   TRUE,"Loyal"
)</f>
        <v>New</v>
      </c>
      <c r="AA1553" s="1" t="str" cm="1">
        <f t="array" ref="AA1553">_xlfn.IFS(Merge1[[#This Row],[Income]]&lt;=30000,"Low",Merge1[[#This Row],[Income]]&lt;=60000,"Medium",Merge1[[#This Row],[Income]]&lt;=100000,"High", Merge1[[#This Row],[Income]]&gt;100000," Premium")</f>
        <v xml:space="preserve"> Premium</v>
      </c>
      <c r="AB1553" s="1" t="str" cm="1">
        <f t="array" ref="AB1553">_xlfn.IFS(Merge1[[#This Row],[Age]]&lt;= 28,"Gen Z", Merge1[[#This Row],[Age]]&lt;=44,"Millennials", Merge1[[#This Row],[Age]]&lt;=60,"Gen X", Merge1[[#This Row],[Age]]&gt;60,"Baby Boomers")</f>
        <v>Millennials</v>
      </c>
      <c r="AC1553" s="1" t="str" cm="1">
        <f t="array" ref="AC1553">_xlfn.IFS(
    Merge1[[#This Row],[Balance]]&lt;=50000,"Low",
    Merge1[[#This Row],[Balance]]&lt;=200000,"Medium",
    Merge1[[#This Row],[Balance]]&gt;200000,"High"
)</f>
        <v>High</v>
      </c>
    </row>
    <row r="1554" spans="1:29" x14ac:dyDescent="0.25">
      <c r="A1554" s="1" t="s">
        <v>2260</v>
      </c>
      <c r="B1554" s="1" t="s">
        <v>5994</v>
      </c>
      <c r="C1554" s="1" t="s">
        <v>5832</v>
      </c>
      <c r="D1554" s="2">
        <v>44322</v>
      </c>
      <c r="E1554">
        <v>381783</v>
      </c>
      <c r="F1554">
        <v>482</v>
      </c>
      <c r="G1554">
        <v>0</v>
      </c>
      <c r="H1554" s="1" t="s">
        <v>5833</v>
      </c>
      <c r="I1554" s="1" t="s">
        <v>6609</v>
      </c>
      <c r="J1554" s="1" t="s">
        <v>6240</v>
      </c>
      <c r="K1554">
        <v>38</v>
      </c>
      <c r="L1554" s="1" t="s">
        <v>6260</v>
      </c>
      <c r="M1554" s="1" t="s">
        <v>6251</v>
      </c>
      <c r="N1554">
        <v>142720</v>
      </c>
      <c r="O1554" s="1" t="s">
        <v>6243</v>
      </c>
      <c r="P1554" s="2">
        <v>44265</v>
      </c>
      <c r="Q1554" s="2">
        <v>45443</v>
      </c>
      <c r="R1554" s="1" t="s">
        <v>6906</v>
      </c>
      <c r="S1554" s="1" t="s">
        <v>6918</v>
      </c>
      <c r="T1554" s="1" t="s">
        <v>14</v>
      </c>
      <c r="U1554">
        <v>8617</v>
      </c>
      <c r="V1554" s="1" t="s">
        <v>15</v>
      </c>
      <c r="W1554" s="1" t="s">
        <v>11</v>
      </c>
      <c r="X1554" s="2">
        <f t="shared" ca="1" si="24"/>
        <v>45937</v>
      </c>
      <c r="Y1554" s="1">
        <f ca="1">ROUND(YEARFRAC(Merge1[[#This Row],[Join_Date]],Merge1[[#This Row],[Today]], 3),0)</f>
        <v>5</v>
      </c>
      <c r="Z1554" s="1" t="str" cm="1">
        <f t="array" aca="1" ref="Z1554" ca="1">_xlfn.IFS(
   Merge1[[#This Row],[Customer Tenure]]&lt;=2,"New",
   Merge1[[#This Row],[Customer Tenure]]&lt;=5,"Emerging",
  Merge1[[#This Row],[Customer Tenure]]&lt;9,"Established",
   TRUE,"Loyal"
)</f>
        <v>Emerging</v>
      </c>
      <c r="AA1554" s="1" t="str" cm="1">
        <f t="array" ref="AA1554">_xlfn.IFS(Merge1[[#This Row],[Income]]&lt;=30000,"Low",Merge1[[#This Row],[Income]]&lt;=60000,"Medium",Merge1[[#This Row],[Income]]&lt;=100000,"High", Merge1[[#This Row],[Income]]&gt;100000," Premium")</f>
        <v xml:space="preserve"> Premium</v>
      </c>
      <c r="AB1554" s="1" t="str" cm="1">
        <f t="array" ref="AB1554">_xlfn.IFS(Merge1[[#This Row],[Age]]&lt;= 28,"Gen Z", Merge1[[#This Row],[Age]]&lt;=44,"Millennials", Merge1[[#This Row],[Age]]&lt;=60,"Gen X", Merge1[[#This Row],[Age]]&gt;60,"Baby Boomers")</f>
        <v>Millennials</v>
      </c>
      <c r="AC1554" s="1" t="str" cm="1">
        <f t="array" ref="AC1554">_xlfn.IFS(
    Merge1[[#This Row],[Balance]]&lt;=50000,"Low",
    Merge1[[#This Row],[Balance]]&lt;=200000,"Medium",
    Merge1[[#This Row],[Balance]]&gt;200000,"High"
)</f>
        <v>High</v>
      </c>
    </row>
    <row r="1555" spans="1:29" x14ac:dyDescent="0.25">
      <c r="A1555" s="1" t="s">
        <v>905</v>
      </c>
      <c r="B1555" s="1" t="s">
        <v>5957</v>
      </c>
      <c r="C1555" s="1" t="s">
        <v>5846</v>
      </c>
      <c r="D1555" s="2">
        <v>44994</v>
      </c>
      <c r="E1555">
        <v>303602</v>
      </c>
      <c r="F1555">
        <v>670</v>
      </c>
      <c r="G1555">
        <v>0</v>
      </c>
      <c r="H1555" s="1" t="s">
        <v>5833</v>
      </c>
      <c r="I1555" s="1" t="s">
        <v>6563</v>
      </c>
      <c r="J1555" s="1" t="s">
        <v>6240</v>
      </c>
      <c r="K1555">
        <v>54</v>
      </c>
      <c r="L1555" s="1" t="s">
        <v>6260</v>
      </c>
      <c r="M1555" s="1" t="s">
        <v>6247</v>
      </c>
      <c r="N1555">
        <v>28712</v>
      </c>
      <c r="O1555" s="1" t="s">
        <v>6243</v>
      </c>
      <c r="P1555" s="2">
        <v>43294</v>
      </c>
      <c r="Q1555" s="2">
        <v>45531</v>
      </c>
      <c r="R1555" s="1" t="s">
        <v>6889</v>
      </c>
      <c r="S1555" s="1" t="s">
        <v>6890</v>
      </c>
      <c r="T1555" s="1" t="s">
        <v>28</v>
      </c>
      <c r="U1555">
        <v>7132</v>
      </c>
      <c r="V1555" s="1" t="s">
        <v>15</v>
      </c>
      <c r="W1555" s="1" t="s">
        <v>45</v>
      </c>
      <c r="X1555" s="2">
        <f t="shared" ca="1" si="24"/>
        <v>45937</v>
      </c>
      <c r="Y1555" s="1">
        <f ca="1">ROUND(YEARFRAC(Merge1[[#This Row],[Join_Date]],Merge1[[#This Row],[Today]], 3),0)</f>
        <v>7</v>
      </c>
      <c r="Z1555" s="1" t="str" cm="1">
        <f t="array" aca="1" ref="Z1555" ca="1">_xlfn.IFS(
   Merge1[[#This Row],[Customer Tenure]]&lt;=2,"New",
   Merge1[[#This Row],[Customer Tenure]]&lt;=5,"Emerging",
  Merge1[[#This Row],[Customer Tenure]]&lt;9,"Established",
   TRUE,"Loyal"
)</f>
        <v>Established</v>
      </c>
      <c r="AA1555" s="1" t="str" cm="1">
        <f t="array" ref="AA1555">_xlfn.IFS(Merge1[[#This Row],[Income]]&lt;=30000,"Low",Merge1[[#This Row],[Income]]&lt;=60000,"Medium",Merge1[[#This Row],[Income]]&lt;=100000,"High", Merge1[[#This Row],[Income]]&gt;100000," Premium")</f>
        <v>Low</v>
      </c>
      <c r="AB1555" s="1" t="str" cm="1">
        <f t="array" ref="AB1555">_xlfn.IFS(Merge1[[#This Row],[Age]]&lt;= 28,"Gen Z", Merge1[[#This Row],[Age]]&lt;=44,"Millennials", Merge1[[#This Row],[Age]]&lt;=60,"Gen X", Merge1[[#This Row],[Age]]&gt;60,"Baby Boomers")</f>
        <v>Gen X</v>
      </c>
      <c r="AC1555" s="1" t="str" cm="1">
        <f t="array" ref="AC1555">_xlfn.IFS(
    Merge1[[#This Row],[Balance]]&lt;=50000,"Low",
    Merge1[[#This Row],[Balance]]&lt;=200000,"Medium",
    Merge1[[#This Row],[Balance]]&gt;200000,"High"
)</f>
        <v>High</v>
      </c>
    </row>
    <row r="1556" spans="1:29" x14ac:dyDescent="0.25">
      <c r="A1556" s="1" t="s">
        <v>1638</v>
      </c>
      <c r="B1556" s="1" t="s">
        <v>6194</v>
      </c>
      <c r="C1556" s="1" t="s">
        <v>5835</v>
      </c>
      <c r="D1556" s="2">
        <v>42423</v>
      </c>
      <c r="E1556">
        <v>116545</v>
      </c>
      <c r="F1556">
        <v>663</v>
      </c>
      <c r="G1556">
        <v>0</v>
      </c>
      <c r="H1556" s="1" t="s">
        <v>5833</v>
      </c>
      <c r="I1556" s="1" t="s">
        <v>6416</v>
      </c>
      <c r="J1556" s="1" t="s">
        <v>6240</v>
      </c>
      <c r="K1556">
        <v>33</v>
      </c>
      <c r="L1556" s="1" t="s">
        <v>6241</v>
      </c>
      <c r="M1556" s="1" t="s">
        <v>6247</v>
      </c>
      <c r="N1556">
        <v>111659</v>
      </c>
      <c r="O1556" s="1" t="s">
        <v>6243</v>
      </c>
      <c r="P1556" s="2">
        <v>43143</v>
      </c>
      <c r="Q1556" s="2">
        <v>45701</v>
      </c>
      <c r="R1556" s="1" t="s">
        <v>6885</v>
      </c>
      <c r="S1556" s="1" t="s">
        <v>6896</v>
      </c>
      <c r="T1556" s="1" t="s">
        <v>14</v>
      </c>
      <c r="U1556">
        <v>609</v>
      </c>
      <c r="V1556" s="1" t="s">
        <v>15</v>
      </c>
      <c r="W1556" s="1" t="s">
        <v>16</v>
      </c>
      <c r="X1556" s="2">
        <f t="shared" ca="1" si="24"/>
        <v>45937</v>
      </c>
      <c r="Y1556" s="1">
        <f ca="1">ROUND(YEARFRAC(Merge1[[#This Row],[Join_Date]],Merge1[[#This Row],[Today]], 3),0)</f>
        <v>8</v>
      </c>
      <c r="Z1556" s="1" t="str" cm="1">
        <f t="array" aca="1" ref="Z1556" ca="1">_xlfn.IFS(
   Merge1[[#This Row],[Customer Tenure]]&lt;=2,"New",
   Merge1[[#This Row],[Customer Tenure]]&lt;=5,"Emerging",
  Merge1[[#This Row],[Customer Tenure]]&lt;9,"Established",
   TRUE,"Loyal"
)</f>
        <v>Established</v>
      </c>
      <c r="AA1556" s="1" t="str" cm="1">
        <f t="array" ref="AA1556">_xlfn.IFS(Merge1[[#This Row],[Income]]&lt;=30000,"Low",Merge1[[#This Row],[Income]]&lt;=60000,"Medium",Merge1[[#This Row],[Income]]&lt;=100000,"High", Merge1[[#This Row],[Income]]&gt;100000," Premium")</f>
        <v xml:space="preserve"> Premium</v>
      </c>
      <c r="AB1556" s="1" t="str" cm="1">
        <f t="array" ref="AB1556">_xlfn.IFS(Merge1[[#This Row],[Age]]&lt;= 28,"Gen Z", Merge1[[#This Row],[Age]]&lt;=44,"Millennials", Merge1[[#This Row],[Age]]&lt;=60,"Gen X", Merge1[[#This Row],[Age]]&gt;60,"Baby Boomers")</f>
        <v>Millennials</v>
      </c>
      <c r="AC1556" s="1" t="str" cm="1">
        <f t="array" ref="AC1556">_xlfn.IFS(
    Merge1[[#This Row],[Balance]]&lt;=50000,"Low",
    Merge1[[#This Row],[Balance]]&lt;=200000,"Medium",
    Merge1[[#This Row],[Balance]]&gt;200000,"High"
)</f>
        <v>Medium</v>
      </c>
    </row>
    <row r="1557" spans="1:29" x14ac:dyDescent="0.25">
      <c r="A1557" s="1" t="s">
        <v>1633</v>
      </c>
      <c r="B1557" s="1" t="s">
        <v>6005</v>
      </c>
      <c r="C1557" s="1" t="s">
        <v>5846</v>
      </c>
      <c r="D1557" s="2">
        <v>42297</v>
      </c>
      <c r="E1557">
        <v>151956</v>
      </c>
      <c r="F1557">
        <v>463</v>
      </c>
      <c r="G1557">
        <v>0</v>
      </c>
      <c r="H1557" s="1" t="s">
        <v>5833</v>
      </c>
      <c r="I1557" s="1" t="s">
        <v>6807</v>
      </c>
      <c r="J1557" s="1" t="s">
        <v>6245</v>
      </c>
      <c r="K1557">
        <v>22</v>
      </c>
      <c r="L1557" s="1" t="s">
        <v>6260</v>
      </c>
      <c r="M1557" s="1" t="s">
        <v>6247</v>
      </c>
      <c r="N1557">
        <v>112324</v>
      </c>
      <c r="O1557" s="1" t="s">
        <v>6243</v>
      </c>
      <c r="P1557" s="2">
        <v>43074</v>
      </c>
      <c r="Q1557" s="2">
        <v>45626</v>
      </c>
      <c r="R1557" s="1" t="s">
        <v>6887</v>
      </c>
      <c r="S1557" s="1" t="s">
        <v>6901</v>
      </c>
      <c r="T1557" s="1" t="s">
        <v>23</v>
      </c>
      <c r="U1557">
        <v>7298</v>
      </c>
      <c r="V1557" s="1" t="s">
        <v>19</v>
      </c>
      <c r="W1557" s="1" t="s">
        <v>50</v>
      </c>
      <c r="X1557" s="2">
        <f t="shared" ca="1" si="24"/>
        <v>45937</v>
      </c>
      <c r="Y1557" s="1">
        <f ca="1">ROUND(YEARFRAC(Merge1[[#This Row],[Join_Date]],Merge1[[#This Row],[Today]], 3),0)</f>
        <v>8</v>
      </c>
      <c r="Z1557" s="1" t="str" cm="1">
        <f t="array" aca="1" ref="Z1557" ca="1">_xlfn.IFS(
   Merge1[[#This Row],[Customer Tenure]]&lt;=2,"New",
   Merge1[[#This Row],[Customer Tenure]]&lt;=5,"Emerging",
  Merge1[[#This Row],[Customer Tenure]]&lt;9,"Established",
   TRUE,"Loyal"
)</f>
        <v>Established</v>
      </c>
      <c r="AA1557" s="1" t="str" cm="1">
        <f t="array" ref="AA1557">_xlfn.IFS(Merge1[[#This Row],[Income]]&lt;=30000,"Low",Merge1[[#This Row],[Income]]&lt;=60000,"Medium",Merge1[[#This Row],[Income]]&lt;=100000,"High", Merge1[[#This Row],[Income]]&gt;100000," Premium")</f>
        <v xml:space="preserve"> Premium</v>
      </c>
      <c r="AB1557" s="1" t="str" cm="1">
        <f t="array" ref="AB1557">_xlfn.IFS(Merge1[[#This Row],[Age]]&lt;= 28,"Gen Z", Merge1[[#This Row],[Age]]&lt;=44,"Millennials", Merge1[[#This Row],[Age]]&lt;=60,"Gen X", Merge1[[#This Row],[Age]]&gt;60,"Baby Boomers")</f>
        <v>Gen Z</v>
      </c>
      <c r="AC1557" s="1" t="str" cm="1">
        <f t="array" ref="AC1557">_xlfn.IFS(
    Merge1[[#This Row],[Balance]]&lt;=50000,"Low",
    Merge1[[#This Row],[Balance]]&lt;=200000,"Medium",
    Merge1[[#This Row],[Balance]]&gt;200000,"High"
)</f>
        <v>Medium</v>
      </c>
    </row>
    <row r="1558" spans="1:29" x14ac:dyDescent="0.25">
      <c r="A1558" s="1" t="s">
        <v>685</v>
      </c>
      <c r="B1558" s="1" t="s">
        <v>5951</v>
      </c>
      <c r="C1558" s="1" t="s">
        <v>5846</v>
      </c>
      <c r="D1558" s="2">
        <v>42807</v>
      </c>
      <c r="E1558">
        <v>175121</v>
      </c>
      <c r="F1558">
        <v>749</v>
      </c>
      <c r="G1558">
        <v>0</v>
      </c>
      <c r="H1558" s="1" t="s">
        <v>5833</v>
      </c>
      <c r="I1558" s="1" t="s">
        <v>6520</v>
      </c>
      <c r="J1558" s="1" t="s">
        <v>6245</v>
      </c>
      <c r="K1558">
        <v>43</v>
      </c>
      <c r="L1558" s="1" t="s">
        <v>6260</v>
      </c>
      <c r="M1558" s="1" t="s">
        <v>6254</v>
      </c>
      <c r="N1558">
        <v>199362</v>
      </c>
      <c r="O1558" s="1" t="s">
        <v>6243</v>
      </c>
      <c r="P1558" s="2">
        <v>45083</v>
      </c>
      <c r="Q1558" s="2">
        <v>45666</v>
      </c>
      <c r="R1558" s="1" t="s">
        <v>6902</v>
      </c>
      <c r="S1558" s="1" t="s">
        <v>6908</v>
      </c>
      <c r="T1558" s="1" t="s">
        <v>23</v>
      </c>
      <c r="U1558">
        <v>7931</v>
      </c>
      <c r="V1558" s="1" t="s">
        <v>10</v>
      </c>
      <c r="W1558" s="1" t="s">
        <v>45</v>
      </c>
      <c r="X1558" s="2">
        <f t="shared" ca="1" si="24"/>
        <v>45937</v>
      </c>
      <c r="Y1558" s="1">
        <f ca="1">ROUND(YEARFRAC(Merge1[[#This Row],[Join_Date]],Merge1[[#This Row],[Today]], 3),0)</f>
        <v>2</v>
      </c>
      <c r="Z1558" s="1" t="str" cm="1">
        <f t="array" aca="1" ref="Z1558" ca="1">_xlfn.IFS(
   Merge1[[#This Row],[Customer Tenure]]&lt;=2,"New",
   Merge1[[#This Row],[Customer Tenure]]&lt;=5,"Emerging",
  Merge1[[#This Row],[Customer Tenure]]&lt;9,"Established",
   TRUE,"Loyal"
)</f>
        <v>New</v>
      </c>
      <c r="AA1558" s="1" t="str" cm="1">
        <f t="array" ref="AA1558">_xlfn.IFS(Merge1[[#This Row],[Income]]&lt;=30000,"Low",Merge1[[#This Row],[Income]]&lt;=60000,"Medium",Merge1[[#This Row],[Income]]&lt;=100000,"High", Merge1[[#This Row],[Income]]&gt;100000," Premium")</f>
        <v xml:space="preserve"> Premium</v>
      </c>
      <c r="AB1558" s="1" t="str" cm="1">
        <f t="array" ref="AB1558">_xlfn.IFS(Merge1[[#This Row],[Age]]&lt;= 28,"Gen Z", Merge1[[#This Row],[Age]]&lt;=44,"Millennials", Merge1[[#This Row],[Age]]&lt;=60,"Gen X", Merge1[[#This Row],[Age]]&gt;60,"Baby Boomers")</f>
        <v>Millennials</v>
      </c>
      <c r="AC1558" s="1" t="str" cm="1">
        <f t="array" ref="AC1558">_xlfn.IFS(
    Merge1[[#This Row],[Balance]]&lt;=50000,"Low",
    Merge1[[#This Row],[Balance]]&lt;=200000,"Medium",
    Merge1[[#This Row],[Balance]]&gt;200000,"High"
)</f>
        <v>Medium</v>
      </c>
    </row>
    <row r="1559" spans="1:29" x14ac:dyDescent="0.25">
      <c r="A1559" s="1" t="s">
        <v>1023</v>
      </c>
      <c r="B1559" s="1" t="s">
        <v>6175</v>
      </c>
      <c r="C1559" s="1" t="s">
        <v>5835</v>
      </c>
      <c r="D1559" s="2">
        <v>45296</v>
      </c>
      <c r="E1559">
        <v>86795</v>
      </c>
      <c r="F1559">
        <v>831</v>
      </c>
      <c r="G1559">
        <v>0</v>
      </c>
      <c r="H1559" s="1" t="s">
        <v>5838</v>
      </c>
      <c r="I1559" s="1" t="s">
        <v>6700</v>
      </c>
      <c r="J1559" s="1" t="s">
        <v>6245</v>
      </c>
      <c r="K1559">
        <v>58</v>
      </c>
      <c r="L1559" s="1" t="s">
        <v>6246</v>
      </c>
      <c r="M1559" s="1" t="s">
        <v>6257</v>
      </c>
      <c r="N1559">
        <v>188484</v>
      </c>
      <c r="O1559" s="1" t="s">
        <v>6243</v>
      </c>
      <c r="P1559" s="2">
        <v>45392</v>
      </c>
      <c r="Q1559" s="2">
        <v>45706</v>
      </c>
      <c r="R1559" s="1" t="s">
        <v>6885</v>
      </c>
      <c r="S1559" s="1" t="s">
        <v>6896</v>
      </c>
      <c r="T1559" s="1" t="s">
        <v>9</v>
      </c>
      <c r="U1559">
        <v>1577</v>
      </c>
      <c r="V1559" s="1" t="s">
        <v>24</v>
      </c>
      <c r="W1559" s="1" t="s">
        <v>25</v>
      </c>
      <c r="X1559" s="2">
        <f t="shared" ca="1" si="24"/>
        <v>45937</v>
      </c>
      <c r="Y1559" s="1">
        <f ca="1">ROUND(YEARFRAC(Merge1[[#This Row],[Join_Date]],Merge1[[#This Row],[Today]], 3),0)</f>
        <v>1</v>
      </c>
      <c r="Z1559" s="1" t="str" cm="1">
        <f t="array" aca="1" ref="Z1559" ca="1">_xlfn.IFS(
   Merge1[[#This Row],[Customer Tenure]]&lt;=2,"New",
   Merge1[[#This Row],[Customer Tenure]]&lt;=5,"Emerging",
  Merge1[[#This Row],[Customer Tenure]]&lt;9,"Established",
   TRUE,"Loyal"
)</f>
        <v>New</v>
      </c>
      <c r="AA1559" s="1" t="str" cm="1">
        <f t="array" ref="AA1559">_xlfn.IFS(Merge1[[#This Row],[Income]]&lt;=30000,"Low",Merge1[[#This Row],[Income]]&lt;=60000,"Medium",Merge1[[#This Row],[Income]]&lt;=100000,"High", Merge1[[#This Row],[Income]]&gt;100000," Premium")</f>
        <v xml:space="preserve"> Premium</v>
      </c>
      <c r="AB1559" s="1" t="str" cm="1">
        <f t="array" ref="AB1559">_xlfn.IFS(Merge1[[#This Row],[Age]]&lt;= 28,"Gen Z", Merge1[[#This Row],[Age]]&lt;=44,"Millennials", Merge1[[#This Row],[Age]]&lt;=60,"Gen X", Merge1[[#This Row],[Age]]&gt;60,"Baby Boomers")</f>
        <v>Gen X</v>
      </c>
      <c r="AC1559" s="1" t="str" cm="1">
        <f t="array" ref="AC1559">_xlfn.IFS(
    Merge1[[#This Row],[Balance]]&lt;=50000,"Low",
    Merge1[[#This Row],[Balance]]&lt;=200000,"Medium",
    Merge1[[#This Row],[Balance]]&gt;200000,"High"
)</f>
        <v>Medium</v>
      </c>
    </row>
    <row r="1560" spans="1:29" x14ac:dyDescent="0.25">
      <c r="A1560" s="1" t="s">
        <v>242</v>
      </c>
      <c r="B1560" s="1" t="s">
        <v>6034</v>
      </c>
      <c r="C1560" s="1" t="s">
        <v>5846</v>
      </c>
      <c r="D1560" s="2">
        <v>45501</v>
      </c>
      <c r="E1560">
        <v>304359</v>
      </c>
      <c r="F1560">
        <v>828</v>
      </c>
      <c r="G1560">
        <v>217369</v>
      </c>
      <c r="H1560" s="1" t="s">
        <v>5838</v>
      </c>
      <c r="I1560" s="1" t="s">
        <v>6539</v>
      </c>
      <c r="J1560" s="1" t="s">
        <v>6245</v>
      </c>
      <c r="K1560">
        <v>74</v>
      </c>
      <c r="L1560" s="1" t="s">
        <v>6246</v>
      </c>
      <c r="M1560" s="1" t="s">
        <v>6242</v>
      </c>
      <c r="N1560">
        <v>102970</v>
      </c>
      <c r="O1560" s="1" t="s">
        <v>6248</v>
      </c>
      <c r="P1560" s="2">
        <v>43335</v>
      </c>
      <c r="Q1560" s="2">
        <v>45732</v>
      </c>
      <c r="R1560" s="1" t="s">
        <v>6899</v>
      </c>
      <c r="S1560" s="1" t="s">
        <v>6914</v>
      </c>
      <c r="T1560" s="1" t="s">
        <v>9</v>
      </c>
      <c r="U1560">
        <v>1104</v>
      </c>
      <c r="V1560" s="1" t="s">
        <v>24</v>
      </c>
      <c r="W1560" s="1" t="s">
        <v>25</v>
      </c>
      <c r="X1560" s="2">
        <f t="shared" ca="1" si="24"/>
        <v>45937</v>
      </c>
      <c r="Y1560" s="1">
        <f ca="1">ROUND(YEARFRAC(Merge1[[#This Row],[Join_Date]],Merge1[[#This Row],[Today]], 3),0)</f>
        <v>7</v>
      </c>
      <c r="Z1560" s="1" t="str" cm="1">
        <f t="array" aca="1" ref="Z1560" ca="1">_xlfn.IFS(
   Merge1[[#This Row],[Customer Tenure]]&lt;=2,"New",
   Merge1[[#This Row],[Customer Tenure]]&lt;=5,"Emerging",
  Merge1[[#This Row],[Customer Tenure]]&lt;9,"Established",
   TRUE,"Loyal"
)</f>
        <v>Established</v>
      </c>
      <c r="AA1560" s="1" t="str" cm="1">
        <f t="array" ref="AA1560">_xlfn.IFS(Merge1[[#This Row],[Income]]&lt;=30000,"Low",Merge1[[#This Row],[Income]]&lt;=60000,"Medium",Merge1[[#This Row],[Income]]&lt;=100000,"High", Merge1[[#This Row],[Income]]&gt;100000," Premium")</f>
        <v xml:space="preserve"> Premium</v>
      </c>
      <c r="AB1560" s="1" t="str" cm="1">
        <f t="array" ref="AB1560">_xlfn.IFS(Merge1[[#This Row],[Age]]&lt;= 28,"Gen Z", Merge1[[#This Row],[Age]]&lt;=44,"Millennials", Merge1[[#This Row],[Age]]&lt;=60,"Gen X", Merge1[[#This Row],[Age]]&gt;60,"Baby Boomers")</f>
        <v>Baby Boomers</v>
      </c>
      <c r="AC1560" s="1" t="str" cm="1">
        <f t="array" ref="AC1560">_xlfn.IFS(
    Merge1[[#This Row],[Balance]]&lt;=50000,"Low",
    Merge1[[#This Row],[Balance]]&lt;=200000,"Medium",
    Merge1[[#This Row],[Balance]]&gt;200000,"High"
)</f>
        <v>High</v>
      </c>
    </row>
    <row r="1561" spans="1:29" x14ac:dyDescent="0.25">
      <c r="A1561" s="1" t="s">
        <v>301</v>
      </c>
      <c r="B1561" s="1" t="s">
        <v>5857</v>
      </c>
      <c r="C1561" s="1" t="s">
        <v>5835</v>
      </c>
      <c r="D1561" s="2">
        <v>43714</v>
      </c>
      <c r="E1561">
        <v>128128</v>
      </c>
      <c r="F1561">
        <v>824</v>
      </c>
      <c r="G1561">
        <v>0</v>
      </c>
      <c r="H1561" s="1" t="s">
        <v>5833</v>
      </c>
      <c r="I1561" s="1" t="s">
        <v>6685</v>
      </c>
      <c r="J1561" s="1" t="s">
        <v>6240</v>
      </c>
      <c r="K1561">
        <v>43</v>
      </c>
      <c r="L1561" s="1" t="s">
        <v>6260</v>
      </c>
      <c r="M1561" s="1" t="s">
        <v>6251</v>
      </c>
      <c r="N1561">
        <v>90316</v>
      </c>
      <c r="O1561" s="1" t="s">
        <v>6248</v>
      </c>
      <c r="P1561" s="2">
        <v>44926</v>
      </c>
      <c r="Q1561" s="2">
        <v>45389</v>
      </c>
      <c r="R1561" s="1" t="s">
        <v>6893</v>
      </c>
      <c r="S1561" s="1" t="s">
        <v>6911</v>
      </c>
      <c r="T1561" s="1" t="s">
        <v>28</v>
      </c>
      <c r="U1561">
        <v>9649</v>
      </c>
      <c r="V1561" s="1" t="s">
        <v>19</v>
      </c>
      <c r="W1561" s="1" t="s">
        <v>55</v>
      </c>
      <c r="X1561" s="2">
        <f t="shared" ca="1" si="24"/>
        <v>45937</v>
      </c>
      <c r="Y1561" s="1">
        <f ca="1">ROUND(YEARFRAC(Merge1[[#This Row],[Join_Date]],Merge1[[#This Row],[Today]], 3),0)</f>
        <v>3</v>
      </c>
      <c r="Z1561" s="1" t="str" cm="1">
        <f t="array" aca="1" ref="Z1561" ca="1">_xlfn.IFS(
   Merge1[[#This Row],[Customer Tenure]]&lt;=2,"New",
   Merge1[[#This Row],[Customer Tenure]]&lt;=5,"Emerging",
  Merge1[[#This Row],[Customer Tenure]]&lt;9,"Established",
   TRUE,"Loyal"
)</f>
        <v>Emerging</v>
      </c>
      <c r="AA1561" s="1" t="str" cm="1">
        <f t="array" ref="AA1561">_xlfn.IFS(Merge1[[#This Row],[Income]]&lt;=30000,"Low",Merge1[[#This Row],[Income]]&lt;=60000,"Medium",Merge1[[#This Row],[Income]]&lt;=100000,"High", Merge1[[#This Row],[Income]]&gt;100000," Premium")</f>
        <v>High</v>
      </c>
      <c r="AB1561" s="1" t="str" cm="1">
        <f t="array" ref="AB1561">_xlfn.IFS(Merge1[[#This Row],[Age]]&lt;= 28,"Gen Z", Merge1[[#This Row],[Age]]&lt;=44,"Millennials", Merge1[[#This Row],[Age]]&lt;=60,"Gen X", Merge1[[#This Row],[Age]]&gt;60,"Baby Boomers")</f>
        <v>Millennials</v>
      </c>
      <c r="AC1561" s="1" t="str" cm="1">
        <f t="array" ref="AC1561">_xlfn.IFS(
    Merge1[[#This Row],[Balance]]&lt;=50000,"Low",
    Merge1[[#This Row],[Balance]]&lt;=200000,"Medium",
    Merge1[[#This Row],[Balance]]&gt;200000,"High"
)</f>
        <v>Medium</v>
      </c>
    </row>
    <row r="1562" spans="1:29" x14ac:dyDescent="0.25">
      <c r="A1562" s="1" t="s">
        <v>2243</v>
      </c>
      <c r="B1562" s="1" t="s">
        <v>6149</v>
      </c>
      <c r="C1562" s="1" t="s">
        <v>5832</v>
      </c>
      <c r="D1562" s="2">
        <v>44392</v>
      </c>
      <c r="E1562">
        <v>75403</v>
      </c>
      <c r="F1562">
        <v>638</v>
      </c>
      <c r="G1562">
        <v>0</v>
      </c>
      <c r="H1562" s="1" t="s">
        <v>5838</v>
      </c>
      <c r="I1562" s="1" t="s">
        <v>6508</v>
      </c>
      <c r="J1562" s="1" t="s">
        <v>6245</v>
      </c>
      <c r="K1562">
        <v>68</v>
      </c>
      <c r="L1562" s="1" t="s">
        <v>6260</v>
      </c>
      <c r="M1562" s="1" t="s">
        <v>6242</v>
      </c>
      <c r="N1562">
        <v>179674</v>
      </c>
      <c r="O1562" s="1" t="s">
        <v>6243</v>
      </c>
      <c r="P1562" s="2">
        <v>43431</v>
      </c>
      <c r="Q1562" s="2">
        <v>45746</v>
      </c>
      <c r="R1562" s="1" t="s">
        <v>6899</v>
      </c>
      <c r="S1562" s="1" t="s">
        <v>6914</v>
      </c>
      <c r="T1562" s="1" t="s">
        <v>28</v>
      </c>
      <c r="U1562">
        <v>9694</v>
      </c>
      <c r="V1562" s="1" t="s">
        <v>24</v>
      </c>
      <c r="W1562" s="1" t="s">
        <v>11</v>
      </c>
      <c r="X1562" s="2">
        <f t="shared" ca="1" si="24"/>
        <v>45937</v>
      </c>
      <c r="Y1562" s="1">
        <f ca="1">ROUND(YEARFRAC(Merge1[[#This Row],[Join_Date]],Merge1[[#This Row],[Today]], 3),0)</f>
        <v>7</v>
      </c>
      <c r="Z1562" s="1" t="str" cm="1">
        <f t="array" aca="1" ref="Z1562" ca="1">_xlfn.IFS(
   Merge1[[#This Row],[Customer Tenure]]&lt;=2,"New",
   Merge1[[#This Row],[Customer Tenure]]&lt;=5,"Emerging",
  Merge1[[#This Row],[Customer Tenure]]&lt;9,"Established",
   TRUE,"Loyal"
)</f>
        <v>Established</v>
      </c>
      <c r="AA1562" s="1" t="str" cm="1">
        <f t="array" ref="AA1562">_xlfn.IFS(Merge1[[#This Row],[Income]]&lt;=30000,"Low",Merge1[[#This Row],[Income]]&lt;=60000,"Medium",Merge1[[#This Row],[Income]]&lt;=100000,"High", Merge1[[#This Row],[Income]]&gt;100000," Premium")</f>
        <v xml:space="preserve"> Premium</v>
      </c>
      <c r="AB1562" s="1" t="str" cm="1">
        <f t="array" ref="AB1562">_xlfn.IFS(Merge1[[#This Row],[Age]]&lt;= 28,"Gen Z", Merge1[[#This Row],[Age]]&lt;=44,"Millennials", Merge1[[#This Row],[Age]]&lt;=60,"Gen X", Merge1[[#This Row],[Age]]&gt;60,"Baby Boomers")</f>
        <v>Baby Boomers</v>
      </c>
      <c r="AC1562" s="1" t="str" cm="1">
        <f t="array" ref="AC1562">_xlfn.IFS(
    Merge1[[#This Row],[Balance]]&lt;=50000,"Low",
    Merge1[[#This Row],[Balance]]&lt;=200000,"Medium",
    Merge1[[#This Row],[Balance]]&gt;200000,"High"
)</f>
        <v>Medium</v>
      </c>
    </row>
    <row r="1563" spans="1:29" x14ac:dyDescent="0.25">
      <c r="A1563" s="1" t="s">
        <v>1229</v>
      </c>
      <c r="B1563" s="1" t="s">
        <v>6198</v>
      </c>
      <c r="C1563" s="1" t="s">
        <v>5842</v>
      </c>
      <c r="D1563" s="2">
        <v>44592</v>
      </c>
      <c r="E1563">
        <v>286663</v>
      </c>
      <c r="F1563">
        <v>487</v>
      </c>
      <c r="G1563">
        <v>0</v>
      </c>
      <c r="H1563" s="1" t="s">
        <v>5850</v>
      </c>
      <c r="I1563" s="1" t="s">
        <v>6778</v>
      </c>
      <c r="J1563" s="1" t="s">
        <v>6240</v>
      </c>
      <c r="K1563">
        <v>71</v>
      </c>
      <c r="L1563" s="1" t="s">
        <v>6260</v>
      </c>
      <c r="M1563" s="1" t="s">
        <v>6266</v>
      </c>
      <c r="N1563">
        <v>164832</v>
      </c>
      <c r="O1563" s="1" t="s">
        <v>6243</v>
      </c>
      <c r="P1563" s="2">
        <v>42971</v>
      </c>
      <c r="Q1563" s="2">
        <v>45593</v>
      </c>
      <c r="R1563" s="1" t="s">
        <v>6912</v>
      </c>
      <c r="S1563" s="1" t="s">
        <v>6917</v>
      </c>
      <c r="T1563" s="1" t="s">
        <v>23</v>
      </c>
      <c r="U1563">
        <v>6201</v>
      </c>
      <c r="V1563" s="1" t="s">
        <v>19</v>
      </c>
      <c r="W1563" s="1" t="s">
        <v>16</v>
      </c>
      <c r="X1563" s="2">
        <f t="shared" ca="1" si="24"/>
        <v>45937</v>
      </c>
      <c r="Y1563" s="1">
        <f ca="1">ROUND(YEARFRAC(Merge1[[#This Row],[Join_Date]],Merge1[[#This Row],[Today]], 3),0)</f>
        <v>8</v>
      </c>
      <c r="Z1563" s="1" t="str" cm="1">
        <f t="array" aca="1" ref="Z1563" ca="1">_xlfn.IFS(
   Merge1[[#This Row],[Customer Tenure]]&lt;=2,"New",
   Merge1[[#This Row],[Customer Tenure]]&lt;=5,"Emerging",
  Merge1[[#This Row],[Customer Tenure]]&lt;9,"Established",
   TRUE,"Loyal"
)</f>
        <v>Established</v>
      </c>
      <c r="AA1563" s="1" t="str" cm="1">
        <f t="array" ref="AA1563">_xlfn.IFS(Merge1[[#This Row],[Income]]&lt;=30000,"Low",Merge1[[#This Row],[Income]]&lt;=60000,"Medium",Merge1[[#This Row],[Income]]&lt;=100000,"High", Merge1[[#This Row],[Income]]&gt;100000," Premium")</f>
        <v xml:space="preserve"> Premium</v>
      </c>
      <c r="AB1563" s="1" t="str" cm="1">
        <f t="array" ref="AB1563">_xlfn.IFS(Merge1[[#This Row],[Age]]&lt;= 28,"Gen Z", Merge1[[#This Row],[Age]]&lt;=44,"Millennials", Merge1[[#This Row],[Age]]&lt;=60,"Gen X", Merge1[[#This Row],[Age]]&gt;60,"Baby Boomers")</f>
        <v>Baby Boomers</v>
      </c>
      <c r="AC1563" s="1" t="str" cm="1">
        <f t="array" ref="AC1563">_xlfn.IFS(
    Merge1[[#This Row],[Balance]]&lt;=50000,"Low",
    Merge1[[#This Row],[Balance]]&lt;=200000,"Medium",
    Merge1[[#This Row],[Balance]]&gt;200000,"High"
)</f>
        <v>High</v>
      </c>
    </row>
    <row r="1564" spans="1:29" x14ac:dyDescent="0.25">
      <c r="A1564" s="1" t="s">
        <v>417</v>
      </c>
      <c r="B1564" s="1" t="s">
        <v>5875</v>
      </c>
      <c r="C1564" s="1" t="s">
        <v>5832</v>
      </c>
      <c r="D1564" s="2">
        <v>45740</v>
      </c>
      <c r="E1564">
        <v>95985</v>
      </c>
      <c r="F1564">
        <v>711</v>
      </c>
      <c r="G1564">
        <v>0</v>
      </c>
      <c r="H1564" s="1" t="s">
        <v>5833</v>
      </c>
      <c r="I1564" s="1" t="s">
        <v>6435</v>
      </c>
      <c r="J1564" s="1" t="s">
        <v>6240</v>
      </c>
      <c r="K1564">
        <v>33</v>
      </c>
      <c r="L1564" s="1" t="s">
        <v>6246</v>
      </c>
      <c r="M1564" s="1" t="s">
        <v>6257</v>
      </c>
      <c r="N1564">
        <v>164353</v>
      </c>
      <c r="O1564" s="1" t="s">
        <v>6243</v>
      </c>
      <c r="P1564" s="2">
        <v>43337</v>
      </c>
      <c r="Q1564" s="2">
        <v>45464</v>
      </c>
      <c r="R1564" s="1" t="s">
        <v>6883</v>
      </c>
      <c r="S1564" s="1" t="s">
        <v>6884</v>
      </c>
      <c r="T1564" s="1" t="s">
        <v>23</v>
      </c>
      <c r="U1564">
        <v>1468</v>
      </c>
      <c r="V1564" s="1" t="s">
        <v>19</v>
      </c>
      <c r="W1564" s="1" t="s">
        <v>25</v>
      </c>
      <c r="X1564" s="2">
        <f t="shared" ca="1" si="24"/>
        <v>45937</v>
      </c>
      <c r="Y1564" s="1">
        <f ca="1">ROUND(YEARFRAC(Merge1[[#This Row],[Join_Date]],Merge1[[#This Row],[Today]], 3),0)</f>
        <v>7</v>
      </c>
      <c r="Z1564" s="1" t="str" cm="1">
        <f t="array" aca="1" ref="Z1564" ca="1">_xlfn.IFS(
   Merge1[[#This Row],[Customer Tenure]]&lt;=2,"New",
   Merge1[[#This Row],[Customer Tenure]]&lt;=5,"Emerging",
  Merge1[[#This Row],[Customer Tenure]]&lt;9,"Established",
   TRUE,"Loyal"
)</f>
        <v>Established</v>
      </c>
      <c r="AA1564" s="1" t="str" cm="1">
        <f t="array" ref="AA1564">_xlfn.IFS(Merge1[[#This Row],[Income]]&lt;=30000,"Low",Merge1[[#This Row],[Income]]&lt;=60000,"Medium",Merge1[[#This Row],[Income]]&lt;=100000,"High", Merge1[[#This Row],[Income]]&gt;100000," Premium")</f>
        <v xml:space="preserve"> Premium</v>
      </c>
      <c r="AB1564" s="1" t="str" cm="1">
        <f t="array" ref="AB1564">_xlfn.IFS(Merge1[[#This Row],[Age]]&lt;= 28,"Gen Z", Merge1[[#This Row],[Age]]&lt;=44,"Millennials", Merge1[[#This Row],[Age]]&lt;=60,"Gen X", Merge1[[#This Row],[Age]]&gt;60,"Baby Boomers")</f>
        <v>Millennials</v>
      </c>
      <c r="AC1564" s="1" t="str" cm="1">
        <f t="array" ref="AC1564">_xlfn.IFS(
    Merge1[[#This Row],[Balance]]&lt;=50000,"Low",
    Merge1[[#This Row],[Balance]]&lt;=200000,"Medium",
    Merge1[[#This Row],[Balance]]&gt;200000,"High"
)</f>
        <v>Medium</v>
      </c>
    </row>
    <row r="1565" spans="1:29" x14ac:dyDescent="0.25">
      <c r="A1565" s="1" t="s">
        <v>954</v>
      </c>
      <c r="B1565" s="1" t="s">
        <v>6056</v>
      </c>
      <c r="C1565" s="1" t="s">
        <v>5835</v>
      </c>
      <c r="D1565" s="2">
        <v>44749</v>
      </c>
      <c r="E1565">
        <v>79698</v>
      </c>
      <c r="F1565">
        <v>790</v>
      </c>
      <c r="G1565">
        <v>0</v>
      </c>
      <c r="H1565" s="1" t="s">
        <v>5833</v>
      </c>
      <c r="I1565" s="1" t="s">
        <v>6722</v>
      </c>
      <c r="J1565" s="1" t="s">
        <v>6245</v>
      </c>
      <c r="K1565">
        <v>64</v>
      </c>
      <c r="L1565" s="1" t="s">
        <v>6256</v>
      </c>
      <c r="M1565" s="1" t="s">
        <v>6242</v>
      </c>
      <c r="N1565">
        <v>59063</v>
      </c>
      <c r="O1565" s="1" t="s">
        <v>6243</v>
      </c>
      <c r="P1565" s="2">
        <v>44972</v>
      </c>
      <c r="Q1565" s="2">
        <v>45573</v>
      </c>
      <c r="R1565" s="1" t="s">
        <v>6912</v>
      </c>
      <c r="S1565" s="1" t="s">
        <v>6917</v>
      </c>
      <c r="T1565" s="1" t="s">
        <v>23</v>
      </c>
      <c r="U1565">
        <v>9410</v>
      </c>
      <c r="V1565" s="1" t="s">
        <v>19</v>
      </c>
      <c r="W1565" s="1" t="s">
        <v>40</v>
      </c>
      <c r="X1565" s="2">
        <f t="shared" ca="1" si="24"/>
        <v>45937</v>
      </c>
      <c r="Y1565" s="1">
        <f ca="1">ROUND(YEARFRAC(Merge1[[#This Row],[Join_Date]],Merge1[[#This Row],[Today]], 3),0)</f>
        <v>3</v>
      </c>
      <c r="Z1565" s="1" t="str" cm="1">
        <f t="array" aca="1" ref="Z1565" ca="1">_xlfn.IFS(
   Merge1[[#This Row],[Customer Tenure]]&lt;=2,"New",
   Merge1[[#This Row],[Customer Tenure]]&lt;=5,"Emerging",
  Merge1[[#This Row],[Customer Tenure]]&lt;9,"Established",
   TRUE,"Loyal"
)</f>
        <v>Emerging</v>
      </c>
      <c r="AA1565" s="1" t="str" cm="1">
        <f t="array" ref="AA1565">_xlfn.IFS(Merge1[[#This Row],[Income]]&lt;=30000,"Low",Merge1[[#This Row],[Income]]&lt;=60000,"Medium",Merge1[[#This Row],[Income]]&lt;=100000,"High", Merge1[[#This Row],[Income]]&gt;100000," Premium")</f>
        <v>Medium</v>
      </c>
      <c r="AB1565" s="1" t="str" cm="1">
        <f t="array" ref="AB1565">_xlfn.IFS(Merge1[[#This Row],[Age]]&lt;= 28,"Gen Z", Merge1[[#This Row],[Age]]&lt;=44,"Millennials", Merge1[[#This Row],[Age]]&lt;=60,"Gen X", Merge1[[#This Row],[Age]]&gt;60,"Baby Boomers")</f>
        <v>Baby Boomers</v>
      </c>
      <c r="AC1565" s="1" t="str" cm="1">
        <f t="array" ref="AC1565">_xlfn.IFS(
    Merge1[[#This Row],[Balance]]&lt;=50000,"Low",
    Merge1[[#This Row],[Balance]]&lt;=200000,"Medium",
    Merge1[[#This Row],[Balance]]&gt;200000,"High"
)</f>
        <v>Medium</v>
      </c>
    </row>
    <row r="1566" spans="1:29" x14ac:dyDescent="0.25">
      <c r="A1566" s="1" t="s">
        <v>99</v>
      </c>
      <c r="B1566" s="1" t="s">
        <v>5836</v>
      </c>
      <c r="C1566" s="1" t="s">
        <v>5835</v>
      </c>
      <c r="D1566" s="2">
        <v>43852</v>
      </c>
      <c r="E1566">
        <v>397674</v>
      </c>
      <c r="F1566">
        <v>570</v>
      </c>
      <c r="G1566">
        <v>0</v>
      </c>
      <c r="H1566" s="1" t="s">
        <v>5833</v>
      </c>
      <c r="I1566" s="1" t="s">
        <v>6705</v>
      </c>
      <c r="J1566" s="1" t="s">
        <v>6240</v>
      </c>
      <c r="K1566">
        <v>45</v>
      </c>
      <c r="L1566" s="1" t="s">
        <v>6246</v>
      </c>
      <c r="M1566" s="1" t="s">
        <v>6247</v>
      </c>
      <c r="N1566">
        <v>36309</v>
      </c>
      <c r="O1566" s="1" t="s">
        <v>6243</v>
      </c>
      <c r="P1566" s="2">
        <v>43773</v>
      </c>
      <c r="Q1566" s="2">
        <v>45494</v>
      </c>
      <c r="R1566" s="1" t="s">
        <v>6891</v>
      </c>
      <c r="S1566" s="1" t="s">
        <v>6895</v>
      </c>
      <c r="T1566" s="1" t="s">
        <v>28</v>
      </c>
      <c r="U1566">
        <v>8056</v>
      </c>
      <c r="V1566" s="1" t="s">
        <v>10</v>
      </c>
      <c r="W1566" s="1" t="s">
        <v>40</v>
      </c>
      <c r="X1566" s="2">
        <f t="shared" ca="1" si="24"/>
        <v>45937</v>
      </c>
      <c r="Y1566" s="1">
        <f ca="1">ROUND(YEARFRAC(Merge1[[#This Row],[Join_Date]],Merge1[[#This Row],[Today]], 3),0)</f>
        <v>6</v>
      </c>
      <c r="Z1566" s="1" t="str" cm="1">
        <f t="array" aca="1" ref="Z1566" ca="1">_xlfn.IFS(
   Merge1[[#This Row],[Customer Tenure]]&lt;=2,"New",
   Merge1[[#This Row],[Customer Tenure]]&lt;=5,"Emerging",
  Merge1[[#This Row],[Customer Tenure]]&lt;9,"Established",
   TRUE,"Loyal"
)</f>
        <v>Established</v>
      </c>
      <c r="AA1566" s="1" t="str" cm="1">
        <f t="array" ref="AA1566">_xlfn.IFS(Merge1[[#This Row],[Income]]&lt;=30000,"Low",Merge1[[#This Row],[Income]]&lt;=60000,"Medium",Merge1[[#This Row],[Income]]&lt;=100000,"High", Merge1[[#This Row],[Income]]&gt;100000," Premium")</f>
        <v>Medium</v>
      </c>
      <c r="AB1566" s="1" t="str" cm="1">
        <f t="array" ref="AB1566">_xlfn.IFS(Merge1[[#This Row],[Age]]&lt;= 28,"Gen Z", Merge1[[#This Row],[Age]]&lt;=44,"Millennials", Merge1[[#This Row],[Age]]&lt;=60,"Gen X", Merge1[[#This Row],[Age]]&gt;60,"Baby Boomers")</f>
        <v>Gen X</v>
      </c>
      <c r="AC1566" s="1" t="str" cm="1">
        <f t="array" ref="AC1566">_xlfn.IFS(
    Merge1[[#This Row],[Balance]]&lt;=50000,"Low",
    Merge1[[#This Row],[Balance]]&lt;=200000,"Medium",
    Merge1[[#This Row],[Balance]]&gt;200000,"High"
)</f>
        <v>High</v>
      </c>
    </row>
    <row r="1567" spans="1:29" x14ac:dyDescent="0.25">
      <c r="A1567" s="1" t="s">
        <v>2237</v>
      </c>
      <c r="B1567" s="1" t="s">
        <v>5852</v>
      </c>
      <c r="C1567" s="1" t="s">
        <v>5832</v>
      </c>
      <c r="D1567" s="2">
        <v>43221</v>
      </c>
      <c r="E1567">
        <v>345158</v>
      </c>
      <c r="F1567">
        <v>353</v>
      </c>
      <c r="G1567">
        <v>0</v>
      </c>
      <c r="H1567" s="1" t="s">
        <v>5833</v>
      </c>
      <c r="I1567" s="1" t="s">
        <v>6489</v>
      </c>
      <c r="J1567" s="1" t="s">
        <v>6240</v>
      </c>
      <c r="K1567">
        <v>54</v>
      </c>
      <c r="L1567" s="1" t="s">
        <v>6260</v>
      </c>
      <c r="M1567" s="1" t="s">
        <v>6262</v>
      </c>
      <c r="N1567">
        <v>117768</v>
      </c>
      <c r="O1567" s="1" t="s">
        <v>6243</v>
      </c>
      <c r="P1567" s="2">
        <v>45891</v>
      </c>
      <c r="Q1567" s="2">
        <v>45254</v>
      </c>
      <c r="R1567" s="1" t="s">
        <v>6887</v>
      </c>
      <c r="S1567" s="1" t="s">
        <v>6888</v>
      </c>
      <c r="T1567" s="1" t="s">
        <v>23</v>
      </c>
      <c r="U1567">
        <v>4944</v>
      </c>
      <c r="V1567" s="1" t="s">
        <v>19</v>
      </c>
      <c r="W1567" s="1" t="s">
        <v>16</v>
      </c>
      <c r="X1567" s="2">
        <f t="shared" ca="1" si="24"/>
        <v>45937</v>
      </c>
      <c r="Y1567" s="1">
        <f ca="1">ROUND(YEARFRAC(Merge1[[#This Row],[Join_Date]],Merge1[[#This Row],[Today]], 3),0)</f>
        <v>0</v>
      </c>
      <c r="Z1567" s="1" t="str" cm="1">
        <f t="array" aca="1" ref="Z1567" ca="1">_xlfn.IFS(
   Merge1[[#This Row],[Customer Tenure]]&lt;=2,"New",
   Merge1[[#This Row],[Customer Tenure]]&lt;=5,"Emerging",
  Merge1[[#This Row],[Customer Tenure]]&lt;9,"Established",
   TRUE,"Loyal"
)</f>
        <v>New</v>
      </c>
      <c r="AA1567" s="1" t="str" cm="1">
        <f t="array" ref="AA1567">_xlfn.IFS(Merge1[[#This Row],[Income]]&lt;=30000,"Low",Merge1[[#This Row],[Income]]&lt;=60000,"Medium",Merge1[[#This Row],[Income]]&lt;=100000,"High", Merge1[[#This Row],[Income]]&gt;100000," Premium")</f>
        <v xml:space="preserve"> Premium</v>
      </c>
      <c r="AB1567" s="1" t="str" cm="1">
        <f t="array" ref="AB1567">_xlfn.IFS(Merge1[[#This Row],[Age]]&lt;= 28,"Gen Z", Merge1[[#This Row],[Age]]&lt;=44,"Millennials", Merge1[[#This Row],[Age]]&lt;=60,"Gen X", Merge1[[#This Row],[Age]]&gt;60,"Baby Boomers")</f>
        <v>Gen X</v>
      </c>
      <c r="AC1567" s="1" t="str" cm="1">
        <f t="array" ref="AC1567">_xlfn.IFS(
    Merge1[[#This Row],[Balance]]&lt;=50000,"Low",
    Merge1[[#This Row],[Balance]]&lt;=200000,"Medium",
    Merge1[[#This Row],[Balance]]&gt;200000,"High"
)</f>
        <v>High</v>
      </c>
    </row>
    <row r="1568" spans="1:29" x14ac:dyDescent="0.25">
      <c r="A1568" s="1" t="s">
        <v>128</v>
      </c>
      <c r="B1568" s="1" t="s">
        <v>5933</v>
      </c>
      <c r="C1568" s="1" t="s">
        <v>5835</v>
      </c>
      <c r="D1568" s="2">
        <v>44192</v>
      </c>
      <c r="E1568">
        <v>221135</v>
      </c>
      <c r="F1568">
        <v>371</v>
      </c>
      <c r="G1568">
        <v>0</v>
      </c>
      <c r="H1568" s="1" t="s">
        <v>5833</v>
      </c>
      <c r="I1568" s="1" t="s">
        <v>6297</v>
      </c>
      <c r="J1568" s="1" t="s">
        <v>6240</v>
      </c>
      <c r="K1568">
        <v>65</v>
      </c>
      <c r="L1568" s="1" t="s">
        <v>6246</v>
      </c>
      <c r="M1568" s="1" t="s">
        <v>6242</v>
      </c>
      <c r="N1568">
        <v>138533</v>
      </c>
      <c r="O1568" s="1" t="s">
        <v>6248</v>
      </c>
      <c r="P1568" s="2">
        <v>42742</v>
      </c>
      <c r="Q1568" s="2">
        <v>45478</v>
      </c>
      <c r="R1568" s="1" t="s">
        <v>6891</v>
      </c>
      <c r="S1568" s="1" t="s">
        <v>6895</v>
      </c>
      <c r="T1568" s="1" t="s">
        <v>28</v>
      </c>
      <c r="U1568">
        <v>1364</v>
      </c>
      <c r="V1568" s="1" t="s">
        <v>10</v>
      </c>
      <c r="W1568" s="1" t="s">
        <v>11</v>
      </c>
      <c r="X1568" s="2">
        <f t="shared" ca="1" si="24"/>
        <v>45937</v>
      </c>
      <c r="Y1568" s="1">
        <f ca="1">ROUND(YEARFRAC(Merge1[[#This Row],[Join_Date]],Merge1[[#This Row],[Today]], 3),0)</f>
        <v>9</v>
      </c>
      <c r="Z1568" s="1" t="str" cm="1">
        <f t="array" aca="1" ref="Z1568" ca="1">_xlfn.IFS(
   Merge1[[#This Row],[Customer Tenure]]&lt;=2,"New",
   Merge1[[#This Row],[Customer Tenure]]&lt;=5,"Emerging",
  Merge1[[#This Row],[Customer Tenure]]&lt;9,"Established",
   TRUE,"Loyal"
)</f>
        <v>Loyal</v>
      </c>
      <c r="AA1568" s="1" t="str" cm="1">
        <f t="array" ref="AA1568">_xlfn.IFS(Merge1[[#This Row],[Income]]&lt;=30000,"Low",Merge1[[#This Row],[Income]]&lt;=60000,"Medium",Merge1[[#This Row],[Income]]&lt;=100000,"High", Merge1[[#This Row],[Income]]&gt;100000," Premium")</f>
        <v xml:space="preserve"> Premium</v>
      </c>
      <c r="AB1568" s="1" t="str" cm="1">
        <f t="array" ref="AB1568">_xlfn.IFS(Merge1[[#This Row],[Age]]&lt;= 28,"Gen Z", Merge1[[#This Row],[Age]]&lt;=44,"Millennials", Merge1[[#This Row],[Age]]&lt;=60,"Gen X", Merge1[[#This Row],[Age]]&gt;60,"Baby Boomers")</f>
        <v>Baby Boomers</v>
      </c>
      <c r="AC1568" s="1" t="str" cm="1">
        <f t="array" ref="AC1568">_xlfn.IFS(
    Merge1[[#This Row],[Balance]]&lt;=50000,"Low",
    Merge1[[#This Row],[Balance]]&lt;=200000,"Medium",
    Merge1[[#This Row],[Balance]]&gt;200000,"High"
)</f>
        <v>High</v>
      </c>
    </row>
    <row r="1569" spans="1:29" x14ac:dyDescent="0.25">
      <c r="A1569" s="1" t="s">
        <v>565</v>
      </c>
      <c r="B1569" s="1" t="s">
        <v>6007</v>
      </c>
      <c r="C1569" s="1" t="s">
        <v>5835</v>
      </c>
      <c r="D1569" s="2">
        <v>42337</v>
      </c>
      <c r="E1569">
        <v>327192</v>
      </c>
      <c r="F1569">
        <v>770</v>
      </c>
      <c r="G1569">
        <v>0</v>
      </c>
      <c r="H1569" s="1" t="s">
        <v>5833</v>
      </c>
      <c r="I1569" s="1" t="s">
        <v>6337</v>
      </c>
      <c r="J1569" s="1" t="s">
        <v>6240</v>
      </c>
      <c r="K1569">
        <v>39</v>
      </c>
      <c r="L1569" s="1" t="s">
        <v>6246</v>
      </c>
      <c r="M1569" s="1" t="s">
        <v>6242</v>
      </c>
      <c r="N1569">
        <v>49192</v>
      </c>
      <c r="O1569" s="1" t="s">
        <v>6243</v>
      </c>
      <c r="P1569" s="2">
        <v>44119</v>
      </c>
      <c r="Q1569" s="2">
        <v>45876</v>
      </c>
      <c r="R1569" s="1" t="s">
        <v>6889</v>
      </c>
      <c r="S1569" s="1" t="s">
        <v>6915</v>
      </c>
      <c r="T1569" s="1" t="s">
        <v>23</v>
      </c>
      <c r="U1569">
        <v>6483</v>
      </c>
      <c r="V1569" s="1" t="s">
        <v>10</v>
      </c>
      <c r="W1569" s="1" t="s">
        <v>40</v>
      </c>
      <c r="X1569" s="2">
        <f t="shared" ca="1" si="24"/>
        <v>45937</v>
      </c>
      <c r="Y1569" s="1">
        <f ca="1">ROUND(YEARFRAC(Merge1[[#This Row],[Join_Date]],Merge1[[#This Row],[Today]], 3),0)</f>
        <v>5</v>
      </c>
      <c r="Z1569" s="1" t="str" cm="1">
        <f t="array" aca="1" ref="Z1569" ca="1">_xlfn.IFS(
   Merge1[[#This Row],[Customer Tenure]]&lt;=2,"New",
   Merge1[[#This Row],[Customer Tenure]]&lt;=5,"Emerging",
  Merge1[[#This Row],[Customer Tenure]]&lt;9,"Established",
   TRUE,"Loyal"
)</f>
        <v>Emerging</v>
      </c>
      <c r="AA1569" s="1" t="str" cm="1">
        <f t="array" ref="AA1569">_xlfn.IFS(Merge1[[#This Row],[Income]]&lt;=30000,"Low",Merge1[[#This Row],[Income]]&lt;=60000,"Medium",Merge1[[#This Row],[Income]]&lt;=100000,"High", Merge1[[#This Row],[Income]]&gt;100000," Premium")</f>
        <v>Medium</v>
      </c>
      <c r="AB1569" s="1" t="str" cm="1">
        <f t="array" ref="AB1569">_xlfn.IFS(Merge1[[#This Row],[Age]]&lt;= 28,"Gen Z", Merge1[[#This Row],[Age]]&lt;=44,"Millennials", Merge1[[#This Row],[Age]]&lt;=60,"Gen X", Merge1[[#This Row],[Age]]&gt;60,"Baby Boomers")</f>
        <v>Millennials</v>
      </c>
      <c r="AC1569" s="1" t="str" cm="1">
        <f t="array" ref="AC1569">_xlfn.IFS(
    Merge1[[#This Row],[Balance]]&lt;=50000,"Low",
    Merge1[[#This Row],[Balance]]&lt;=200000,"Medium",
    Merge1[[#This Row],[Balance]]&gt;200000,"High"
)</f>
        <v>High</v>
      </c>
    </row>
    <row r="1570" spans="1:29" x14ac:dyDescent="0.25">
      <c r="A1570" s="1" t="s">
        <v>2277</v>
      </c>
      <c r="B1570" s="1" t="s">
        <v>6093</v>
      </c>
      <c r="C1570" s="1" t="s">
        <v>5832</v>
      </c>
      <c r="D1570" s="2">
        <v>43430</v>
      </c>
      <c r="E1570">
        <v>306660</v>
      </c>
      <c r="F1570">
        <v>615</v>
      </c>
      <c r="G1570">
        <v>0</v>
      </c>
      <c r="H1570" s="1" t="s">
        <v>5860</v>
      </c>
      <c r="I1570" s="1" t="s">
        <v>6381</v>
      </c>
      <c r="J1570" s="1" t="s">
        <v>6245</v>
      </c>
      <c r="K1570">
        <v>72</v>
      </c>
      <c r="L1570" s="1" t="s">
        <v>6260</v>
      </c>
      <c r="M1570" s="1" t="s">
        <v>6257</v>
      </c>
      <c r="N1570">
        <v>106231</v>
      </c>
      <c r="O1570" s="1" t="s">
        <v>6243</v>
      </c>
      <c r="P1570" s="2">
        <v>44560</v>
      </c>
      <c r="Q1570" s="2">
        <v>45309</v>
      </c>
      <c r="R1570" s="1" t="s">
        <v>6902</v>
      </c>
      <c r="S1570" s="1" t="s">
        <v>6903</v>
      </c>
      <c r="T1570" s="1" t="s">
        <v>14</v>
      </c>
      <c r="U1570">
        <v>8414</v>
      </c>
      <c r="V1570" s="1" t="s">
        <v>24</v>
      </c>
      <c r="W1570" s="1" t="s">
        <v>25</v>
      </c>
      <c r="X1570" s="2">
        <f t="shared" ca="1" si="24"/>
        <v>45937</v>
      </c>
      <c r="Y1570" s="1">
        <f ca="1">ROUND(YEARFRAC(Merge1[[#This Row],[Join_Date]],Merge1[[#This Row],[Today]], 3),0)</f>
        <v>4</v>
      </c>
      <c r="Z1570" s="1" t="str" cm="1">
        <f t="array" aca="1" ref="Z1570" ca="1">_xlfn.IFS(
   Merge1[[#This Row],[Customer Tenure]]&lt;=2,"New",
   Merge1[[#This Row],[Customer Tenure]]&lt;=5,"Emerging",
  Merge1[[#This Row],[Customer Tenure]]&lt;9,"Established",
   TRUE,"Loyal"
)</f>
        <v>Emerging</v>
      </c>
      <c r="AA1570" s="1" t="str" cm="1">
        <f t="array" ref="AA1570">_xlfn.IFS(Merge1[[#This Row],[Income]]&lt;=30000,"Low",Merge1[[#This Row],[Income]]&lt;=60000,"Medium",Merge1[[#This Row],[Income]]&lt;=100000,"High", Merge1[[#This Row],[Income]]&gt;100000," Premium")</f>
        <v xml:space="preserve"> Premium</v>
      </c>
      <c r="AB1570" s="1" t="str" cm="1">
        <f t="array" ref="AB1570">_xlfn.IFS(Merge1[[#This Row],[Age]]&lt;= 28,"Gen Z", Merge1[[#This Row],[Age]]&lt;=44,"Millennials", Merge1[[#This Row],[Age]]&lt;=60,"Gen X", Merge1[[#This Row],[Age]]&gt;60,"Baby Boomers")</f>
        <v>Baby Boomers</v>
      </c>
      <c r="AC1570" s="1" t="str" cm="1">
        <f t="array" ref="AC1570">_xlfn.IFS(
    Merge1[[#This Row],[Balance]]&lt;=50000,"Low",
    Merge1[[#This Row],[Balance]]&lt;=200000,"Medium",
    Merge1[[#This Row],[Balance]]&gt;200000,"High"
)</f>
        <v>High</v>
      </c>
    </row>
    <row r="1571" spans="1:29" x14ac:dyDescent="0.25">
      <c r="A1571" s="1" t="s">
        <v>209</v>
      </c>
      <c r="B1571" s="1" t="s">
        <v>5874</v>
      </c>
      <c r="C1571" s="1" t="s">
        <v>5832</v>
      </c>
      <c r="D1571" s="2">
        <v>42538</v>
      </c>
      <c r="E1571">
        <v>385827</v>
      </c>
      <c r="F1571">
        <v>814</v>
      </c>
      <c r="G1571">
        <v>0</v>
      </c>
      <c r="H1571" s="1" t="s">
        <v>5838</v>
      </c>
      <c r="I1571" s="1" t="s">
        <v>6575</v>
      </c>
      <c r="J1571" s="1" t="s">
        <v>6240</v>
      </c>
      <c r="K1571">
        <v>34</v>
      </c>
      <c r="L1571" s="1" t="s">
        <v>6260</v>
      </c>
      <c r="M1571" s="1" t="s">
        <v>6251</v>
      </c>
      <c r="N1571">
        <v>105708</v>
      </c>
      <c r="O1571" s="1" t="s">
        <v>6243</v>
      </c>
      <c r="P1571" s="2">
        <v>44588</v>
      </c>
      <c r="Q1571" s="2">
        <v>45740</v>
      </c>
      <c r="R1571" s="1" t="s">
        <v>6899</v>
      </c>
      <c r="S1571" s="1" t="s">
        <v>6914</v>
      </c>
      <c r="T1571" s="1" t="s">
        <v>14</v>
      </c>
      <c r="U1571">
        <v>3904</v>
      </c>
      <c r="V1571" s="1" t="s">
        <v>15</v>
      </c>
      <c r="W1571" s="1" t="s">
        <v>11</v>
      </c>
      <c r="X1571" s="2">
        <f t="shared" ca="1" si="24"/>
        <v>45937</v>
      </c>
      <c r="Y1571" s="1">
        <f ca="1">ROUND(YEARFRAC(Merge1[[#This Row],[Join_Date]],Merge1[[#This Row],[Today]], 3),0)</f>
        <v>4</v>
      </c>
      <c r="Z1571" s="1" t="str" cm="1">
        <f t="array" aca="1" ref="Z1571" ca="1">_xlfn.IFS(
   Merge1[[#This Row],[Customer Tenure]]&lt;=2,"New",
   Merge1[[#This Row],[Customer Tenure]]&lt;=5,"Emerging",
  Merge1[[#This Row],[Customer Tenure]]&lt;9,"Established",
   TRUE,"Loyal"
)</f>
        <v>Emerging</v>
      </c>
      <c r="AA1571" s="1" t="str" cm="1">
        <f t="array" ref="AA1571">_xlfn.IFS(Merge1[[#This Row],[Income]]&lt;=30000,"Low",Merge1[[#This Row],[Income]]&lt;=60000,"Medium",Merge1[[#This Row],[Income]]&lt;=100000,"High", Merge1[[#This Row],[Income]]&gt;100000," Premium")</f>
        <v xml:space="preserve"> Premium</v>
      </c>
      <c r="AB1571" s="1" t="str" cm="1">
        <f t="array" ref="AB1571">_xlfn.IFS(Merge1[[#This Row],[Age]]&lt;= 28,"Gen Z", Merge1[[#This Row],[Age]]&lt;=44,"Millennials", Merge1[[#This Row],[Age]]&lt;=60,"Gen X", Merge1[[#This Row],[Age]]&gt;60,"Baby Boomers")</f>
        <v>Millennials</v>
      </c>
      <c r="AC1571" s="1" t="str" cm="1">
        <f t="array" ref="AC1571">_xlfn.IFS(
    Merge1[[#This Row],[Balance]]&lt;=50000,"Low",
    Merge1[[#This Row],[Balance]]&lt;=200000,"Medium",
    Merge1[[#This Row],[Balance]]&gt;200000,"High"
)</f>
        <v>High</v>
      </c>
    </row>
    <row r="1572" spans="1:29" x14ac:dyDescent="0.25">
      <c r="A1572" s="1" t="s">
        <v>150</v>
      </c>
      <c r="B1572" s="1" t="s">
        <v>6127</v>
      </c>
      <c r="C1572" s="1" t="s">
        <v>5835</v>
      </c>
      <c r="D1572" s="2">
        <v>43921</v>
      </c>
      <c r="E1572">
        <v>492750</v>
      </c>
      <c r="F1572">
        <v>389</v>
      </c>
      <c r="G1572">
        <v>0</v>
      </c>
      <c r="H1572" s="1" t="s">
        <v>5833</v>
      </c>
      <c r="I1572" s="1" t="s">
        <v>6437</v>
      </c>
      <c r="J1572" s="1" t="s">
        <v>6245</v>
      </c>
      <c r="K1572">
        <v>43</v>
      </c>
      <c r="L1572" s="1" t="s">
        <v>6260</v>
      </c>
      <c r="M1572" s="1" t="s">
        <v>6247</v>
      </c>
      <c r="N1572">
        <v>21435</v>
      </c>
      <c r="O1572" s="1" t="s">
        <v>6243</v>
      </c>
      <c r="P1572" s="2">
        <v>44015</v>
      </c>
      <c r="Q1572" s="2">
        <v>45632</v>
      </c>
      <c r="R1572" s="1" t="s">
        <v>6904</v>
      </c>
      <c r="S1572" s="1" t="s">
        <v>6916</v>
      </c>
      <c r="T1572" s="1" t="s">
        <v>23</v>
      </c>
      <c r="U1572">
        <v>8042</v>
      </c>
      <c r="V1572" s="1" t="s">
        <v>10</v>
      </c>
      <c r="W1572" s="1" t="s">
        <v>16</v>
      </c>
      <c r="X1572" s="2">
        <f t="shared" ca="1" si="24"/>
        <v>45937</v>
      </c>
      <c r="Y1572" s="1">
        <f ca="1">ROUND(YEARFRAC(Merge1[[#This Row],[Join_Date]],Merge1[[#This Row],[Today]], 3),0)</f>
        <v>5</v>
      </c>
      <c r="Z1572" s="1" t="str" cm="1">
        <f t="array" aca="1" ref="Z1572" ca="1">_xlfn.IFS(
   Merge1[[#This Row],[Customer Tenure]]&lt;=2,"New",
   Merge1[[#This Row],[Customer Tenure]]&lt;=5,"Emerging",
  Merge1[[#This Row],[Customer Tenure]]&lt;9,"Established",
   TRUE,"Loyal"
)</f>
        <v>Emerging</v>
      </c>
      <c r="AA1572" s="1" t="str" cm="1">
        <f t="array" ref="AA1572">_xlfn.IFS(Merge1[[#This Row],[Income]]&lt;=30000,"Low",Merge1[[#This Row],[Income]]&lt;=60000,"Medium",Merge1[[#This Row],[Income]]&lt;=100000,"High", Merge1[[#This Row],[Income]]&gt;100000," Premium")</f>
        <v>Low</v>
      </c>
      <c r="AB1572" s="1" t="str" cm="1">
        <f t="array" ref="AB1572">_xlfn.IFS(Merge1[[#This Row],[Age]]&lt;= 28,"Gen Z", Merge1[[#This Row],[Age]]&lt;=44,"Millennials", Merge1[[#This Row],[Age]]&lt;=60,"Gen X", Merge1[[#This Row],[Age]]&gt;60,"Baby Boomers")</f>
        <v>Millennials</v>
      </c>
      <c r="AC1572" s="1" t="str" cm="1">
        <f t="array" ref="AC1572">_xlfn.IFS(
    Merge1[[#This Row],[Balance]]&lt;=50000,"Low",
    Merge1[[#This Row],[Balance]]&lt;=200000,"Medium",
    Merge1[[#This Row],[Balance]]&gt;200000,"High"
)</f>
        <v>High</v>
      </c>
    </row>
    <row r="1573" spans="1:29" x14ac:dyDescent="0.25">
      <c r="A1573" s="1" t="s">
        <v>134</v>
      </c>
      <c r="B1573" s="1" t="s">
        <v>5837</v>
      </c>
      <c r="C1573" s="1" t="s">
        <v>5835</v>
      </c>
      <c r="D1573" s="2">
        <v>44837</v>
      </c>
      <c r="E1573">
        <v>63610</v>
      </c>
      <c r="F1573">
        <v>802</v>
      </c>
      <c r="G1573">
        <v>401875</v>
      </c>
      <c r="H1573" s="1" t="s">
        <v>5838</v>
      </c>
      <c r="I1573" s="1" t="s">
        <v>6514</v>
      </c>
      <c r="J1573" s="1" t="s">
        <v>6240</v>
      </c>
      <c r="K1573">
        <v>34</v>
      </c>
      <c r="L1573" s="1" t="s">
        <v>6241</v>
      </c>
      <c r="M1573" s="1" t="s">
        <v>6242</v>
      </c>
      <c r="N1573">
        <v>148386</v>
      </c>
      <c r="O1573" s="1" t="s">
        <v>6248</v>
      </c>
      <c r="P1573" s="2">
        <v>43881</v>
      </c>
      <c r="Q1573" s="2">
        <v>45563</v>
      </c>
      <c r="R1573" s="1" t="s">
        <v>6897</v>
      </c>
      <c r="S1573" s="1" t="s">
        <v>6898</v>
      </c>
      <c r="T1573" s="1" t="s">
        <v>14</v>
      </c>
      <c r="U1573">
        <v>2973</v>
      </c>
      <c r="V1573" s="1" t="s">
        <v>10</v>
      </c>
      <c r="W1573" s="1" t="s">
        <v>45</v>
      </c>
      <c r="X1573" s="2">
        <f t="shared" ca="1" si="24"/>
        <v>45937</v>
      </c>
      <c r="Y1573" s="1">
        <f ca="1">ROUND(YEARFRAC(Merge1[[#This Row],[Join_Date]],Merge1[[#This Row],[Today]], 3),0)</f>
        <v>6</v>
      </c>
      <c r="Z1573" s="1" t="str" cm="1">
        <f t="array" aca="1" ref="Z1573" ca="1">_xlfn.IFS(
   Merge1[[#This Row],[Customer Tenure]]&lt;=2,"New",
   Merge1[[#This Row],[Customer Tenure]]&lt;=5,"Emerging",
  Merge1[[#This Row],[Customer Tenure]]&lt;9,"Established",
   TRUE,"Loyal"
)</f>
        <v>Established</v>
      </c>
      <c r="AA1573" s="1" t="str" cm="1">
        <f t="array" ref="AA1573">_xlfn.IFS(Merge1[[#This Row],[Income]]&lt;=30000,"Low",Merge1[[#This Row],[Income]]&lt;=60000,"Medium",Merge1[[#This Row],[Income]]&lt;=100000,"High", Merge1[[#This Row],[Income]]&gt;100000," Premium")</f>
        <v xml:space="preserve"> Premium</v>
      </c>
      <c r="AB1573" s="1" t="str" cm="1">
        <f t="array" ref="AB1573">_xlfn.IFS(Merge1[[#This Row],[Age]]&lt;= 28,"Gen Z", Merge1[[#This Row],[Age]]&lt;=44,"Millennials", Merge1[[#This Row],[Age]]&lt;=60,"Gen X", Merge1[[#This Row],[Age]]&gt;60,"Baby Boomers")</f>
        <v>Millennials</v>
      </c>
      <c r="AC1573" s="1" t="str" cm="1">
        <f t="array" ref="AC1573">_xlfn.IFS(
    Merge1[[#This Row],[Balance]]&lt;=50000,"Low",
    Merge1[[#This Row],[Balance]]&lt;=200000,"Medium",
    Merge1[[#This Row],[Balance]]&gt;200000,"High"
)</f>
        <v>Medium</v>
      </c>
    </row>
    <row r="1574" spans="1:29" x14ac:dyDescent="0.25">
      <c r="A1574" s="1" t="s">
        <v>822</v>
      </c>
      <c r="B1574" s="1" t="s">
        <v>6024</v>
      </c>
      <c r="C1574" s="1" t="s">
        <v>5832</v>
      </c>
      <c r="D1574" s="2">
        <v>43320</v>
      </c>
      <c r="E1574">
        <v>469490</v>
      </c>
      <c r="F1574">
        <v>407</v>
      </c>
      <c r="G1574">
        <v>69926</v>
      </c>
      <c r="H1574" s="1" t="s">
        <v>5838</v>
      </c>
      <c r="I1574" s="1" t="s">
        <v>6331</v>
      </c>
      <c r="J1574" s="1" t="s">
        <v>6240</v>
      </c>
      <c r="K1574">
        <v>49</v>
      </c>
      <c r="L1574" s="1" t="s">
        <v>6260</v>
      </c>
      <c r="M1574" s="1" t="s">
        <v>6262</v>
      </c>
      <c r="N1574">
        <v>85160</v>
      </c>
      <c r="O1574" s="1" t="s">
        <v>6248</v>
      </c>
      <c r="P1574" s="2">
        <v>45360</v>
      </c>
      <c r="Q1574" s="2">
        <v>45175</v>
      </c>
      <c r="R1574" s="1" t="s">
        <v>6897</v>
      </c>
      <c r="S1574" s="1" t="s">
        <v>6909</v>
      </c>
      <c r="T1574" s="1" t="s">
        <v>28</v>
      </c>
      <c r="U1574">
        <v>3052</v>
      </c>
      <c r="V1574" s="1" t="s">
        <v>15</v>
      </c>
      <c r="W1574" s="1" t="s">
        <v>11</v>
      </c>
      <c r="X1574" s="2">
        <f t="shared" ca="1" si="24"/>
        <v>45937</v>
      </c>
      <c r="Y1574" s="1">
        <f ca="1">ROUND(YEARFRAC(Merge1[[#This Row],[Join_Date]],Merge1[[#This Row],[Today]], 3),0)</f>
        <v>2</v>
      </c>
      <c r="Z1574" s="1" t="str" cm="1">
        <f t="array" aca="1" ref="Z1574" ca="1">_xlfn.IFS(
   Merge1[[#This Row],[Customer Tenure]]&lt;=2,"New",
   Merge1[[#This Row],[Customer Tenure]]&lt;=5,"Emerging",
  Merge1[[#This Row],[Customer Tenure]]&lt;9,"Established",
   TRUE,"Loyal"
)</f>
        <v>New</v>
      </c>
      <c r="AA1574" s="1" t="str" cm="1">
        <f t="array" ref="AA1574">_xlfn.IFS(Merge1[[#This Row],[Income]]&lt;=30000,"Low",Merge1[[#This Row],[Income]]&lt;=60000,"Medium",Merge1[[#This Row],[Income]]&lt;=100000,"High", Merge1[[#This Row],[Income]]&gt;100000," Premium")</f>
        <v>High</v>
      </c>
      <c r="AB1574" s="1" t="str" cm="1">
        <f t="array" ref="AB1574">_xlfn.IFS(Merge1[[#This Row],[Age]]&lt;= 28,"Gen Z", Merge1[[#This Row],[Age]]&lt;=44,"Millennials", Merge1[[#This Row],[Age]]&lt;=60,"Gen X", Merge1[[#This Row],[Age]]&gt;60,"Baby Boomers")</f>
        <v>Gen X</v>
      </c>
      <c r="AC1574" s="1" t="str" cm="1">
        <f t="array" ref="AC1574">_xlfn.IFS(
    Merge1[[#This Row],[Balance]]&lt;=50000,"Low",
    Merge1[[#This Row],[Balance]]&lt;=200000,"Medium",
    Merge1[[#This Row],[Balance]]&gt;200000,"High"
)</f>
        <v>High</v>
      </c>
    </row>
    <row r="1575" spans="1:29" x14ac:dyDescent="0.25">
      <c r="A1575" s="1" t="s">
        <v>1292</v>
      </c>
      <c r="B1575" s="1" t="s">
        <v>5973</v>
      </c>
      <c r="C1575" s="1" t="s">
        <v>5835</v>
      </c>
      <c r="D1575" s="2">
        <v>43726</v>
      </c>
      <c r="E1575">
        <v>3453</v>
      </c>
      <c r="F1575">
        <v>771</v>
      </c>
      <c r="G1575">
        <v>176635</v>
      </c>
      <c r="H1575" s="1" t="s">
        <v>5860</v>
      </c>
      <c r="I1575" s="1" t="s">
        <v>6498</v>
      </c>
      <c r="J1575" s="1" t="s">
        <v>6240</v>
      </c>
      <c r="K1575">
        <v>60</v>
      </c>
      <c r="L1575" s="1" t="s">
        <v>6246</v>
      </c>
      <c r="M1575" s="1" t="s">
        <v>6254</v>
      </c>
      <c r="N1575">
        <v>154165</v>
      </c>
      <c r="O1575" s="1" t="s">
        <v>6243</v>
      </c>
      <c r="P1575" s="2">
        <v>43118</v>
      </c>
      <c r="Q1575" s="2">
        <v>45276</v>
      </c>
      <c r="R1575" s="1" t="s">
        <v>6904</v>
      </c>
      <c r="S1575" s="1" t="s">
        <v>6905</v>
      </c>
      <c r="T1575" s="1" t="s">
        <v>9</v>
      </c>
      <c r="U1575">
        <v>6983</v>
      </c>
      <c r="V1575" s="1" t="s">
        <v>10</v>
      </c>
      <c r="W1575" s="1" t="s">
        <v>25</v>
      </c>
      <c r="X1575" s="2">
        <f t="shared" ca="1" si="24"/>
        <v>45937</v>
      </c>
      <c r="Y1575" s="1">
        <f ca="1">ROUND(YEARFRAC(Merge1[[#This Row],[Join_Date]],Merge1[[#This Row],[Today]], 3),0)</f>
        <v>8</v>
      </c>
      <c r="Z1575" s="1" t="str" cm="1">
        <f t="array" aca="1" ref="Z1575" ca="1">_xlfn.IFS(
   Merge1[[#This Row],[Customer Tenure]]&lt;=2,"New",
   Merge1[[#This Row],[Customer Tenure]]&lt;=5,"Emerging",
  Merge1[[#This Row],[Customer Tenure]]&lt;9,"Established",
   TRUE,"Loyal"
)</f>
        <v>Established</v>
      </c>
      <c r="AA1575" s="1" t="str" cm="1">
        <f t="array" ref="AA1575">_xlfn.IFS(Merge1[[#This Row],[Income]]&lt;=30000,"Low",Merge1[[#This Row],[Income]]&lt;=60000,"Medium",Merge1[[#This Row],[Income]]&lt;=100000,"High", Merge1[[#This Row],[Income]]&gt;100000," Premium")</f>
        <v xml:space="preserve"> Premium</v>
      </c>
      <c r="AB1575" s="1" t="str" cm="1">
        <f t="array" ref="AB1575">_xlfn.IFS(Merge1[[#This Row],[Age]]&lt;= 28,"Gen Z", Merge1[[#This Row],[Age]]&lt;=44,"Millennials", Merge1[[#This Row],[Age]]&lt;=60,"Gen X", Merge1[[#This Row],[Age]]&gt;60,"Baby Boomers")</f>
        <v>Gen X</v>
      </c>
      <c r="AC1575" s="1" t="str" cm="1">
        <f t="array" ref="AC1575">_xlfn.IFS(
    Merge1[[#This Row],[Balance]]&lt;=50000,"Low",
    Merge1[[#This Row],[Balance]]&lt;=200000,"Medium",
    Merge1[[#This Row],[Balance]]&gt;200000,"High"
)</f>
        <v>Low</v>
      </c>
    </row>
    <row r="1576" spans="1:29" x14ac:dyDescent="0.25">
      <c r="A1576" s="1" t="s">
        <v>2284</v>
      </c>
      <c r="B1576" s="1" t="s">
        <v>5834</v>
      </c>
      <c r="C1576" s="1" t="s">
        <v>5835</v>
      </c>
      <c r="D1576" s="2">
        <v>43851</v>
      </c>
      <c r="E1576">
        <v>97493</v>
      </c>
      <c r="F1576">
        <v>528</v>
      </c>
      <c r="G1576">
        <v>0</v>
      </c>
      <c r="H1576" s="1" t="s">
        <v>5833</v>
      </c>
      <c r="I1576" s="1" t="s">
        <v>6648</v>
      </c>
      <c r="J1576" s="1" t="s">
        <v>6240</v>
      </c>
      <c r="K1576">
        <v>57</v>
      </c>
      <c r="L1576" s="1" t="s">
        <v>6246</v>
      </c>
      <c r="M1576" s="1" t="s">
        <v>6266</v>
      </c>
      <c r="N1576">
        <v>122215</v>
      </c>
      <c r="O1576" s="1" t="s">
        <v>6252</v>
      </c>
      <c r="P1576" s="2">
        <v>43637</v>
      </c>
      <c r="Q1576" s="2">
        <v>45564</v>
      </c>
      <c r="R1576" s="1" t="s">
        <v>6897</v>
      </c>
      <c r="S1576" s="1" t="s">
        <v>6898</v>
      </c>
      <c r="T1576" s="1" t="s">
        <v>14</v>
      </c>
      <c r="U1576">
        <v>7149</v>
      </c>
      <c r="V1576" s="1" t="s">
        <v>15</v>
      </c>
      <c r="W1576" s="1" t="s">
        <v>45</v>
      </c>
      <c r="X1576" s="2">
        <f t="shared" ca="1" si="24"/>
        <v>45937</v>
      </c>
      <c r="Y1576" s="1">
        <f ca="1">ROUND(YEARFRAC(Merge1[[#This Row],[Join_Date]],Merge1[[#This Row],[Today]], 3),0)</f>
        <v>6</v>
      </c>
      <c r="Z1576" s="1" t="str" cm="1">
        <f t="array" aca="1" ref="Z1576" ca="1">_xlfn.IFS(
   Merge1[[#This Row],[Customer Tenure]]&lt;=2,"New",
   Merge1[[#This Row],[Customer Tenure]]&lt;=5,"Emerging",
  Merge1[[#This Row],[Customer Tenure]]&lt;9,"Established",
   TRUE,"Loyal"
)</f>
        <v>Established</v>
      </c>
      <c r="AA1576" s="1" t="str" cm="1">
        <f t="array" ref="AA1576">_xlfn.IFS(Merge1[[#This Row],[Income]]&lt;=30000,"Low",Merge1[[#This Row],[Income]]&lt;=60000,"Medium",Merge1[[#This Row],[Income]]&lt;=100000,"High", Merge1[[#This Row],[Income]]&gt;100000," Premium")</f>
        <v xml:space="preserve"> Premium</v>
      </c>
      <c r="AB1576" s="1" t="str" cm="1">
        <f t="array" ref="AB1576">_xlfn.IFS(Merge1[[#This Row],[Age]]&lt;= 28,"Gen Z", Merge1[[#This Row],[Age]]&lt;=44,"Millennials", Merge1[[#This Row],[Age]]&lt;=60,"Gen X", Merge1[[#This Row],[Age]]&gt;60,"Baby Boomers")</f>
        <v>Gen X</v>
      </c>
      <c r="AC1576" s="1" t="str" cm="1">
        <f t="array" ref="AC1576">_xlfn.IFS(
    Merge1[[#This Row],[Balance]]&lt;=50000,"Low",
    Merge1[[#This Row],[Balance]]&lt;=200000,"Medium",
    Merge1[[#This Row],[Balance]]&gt;200000,"High"
)</f>
        <v>Medium</v>
      </c>
    </row>
    <row r="1577" spans="1:29" x14ac:dyDescent="0.25">
      <c r="A1577" s="1" t="s">
        <v>1046</v>
      </c>
      <c r="B1577" s="1" t="s">
        <v>6108</v>
      </c>
      <c r="C1577" s="1" t="s">
        <v>5842</v>
      </c>
      <c r="D1577" s="2">
        <v>45296</v>
      </c>
      <c r="E1577">
        <v>110986</v>
      </c>
      <c r="F1577">
        <v>324</v>
      </c>
      <c r="G1577">
        <v>79231</v>
      </c>
      <c r="H1577" s="1" t="s">
        <v>5838</v>
      </c>
      <c r="I1577" s="1" t="s">
        <v>6418</v>
      </c>
      <c r="J1577" s="1" t="s">
        <v>6240</v>
      </c>
      <c r="K1577">
        <v>54</v>
      </c>
      <c r="L1577" s="1" t="s">
        <v>6260</v>
      </c>
      <c r="M1577" s="1" t="s">
        <v>6251</v>
      </c>
      <c r="N1577">
        <v>95713</v>
      </c>
      <c r="O1577" s="1" t="s">
        <v>6243</v>
      </c>
      <c r="P1577" s="2">
        <v>43302</v>
      </c>
      <c r="Q1577" s="2">
        <v>45386</v>
      </c>
      <c r="R1577" s="1" t="s">
        <v>6893</v>
      </c>
      <c r="S1577" s="1" t="s">
        <v>6911</v>
      </c>
      <c r="T1577" s="1" t="s">
        <v>9</v>
      </c>
      <c r="U1577">
        <v>6940</v>
      </c>
      <c r="V1577" s="1" t="s">
        <v>24</v>
      </c>
      <c r="W1577" s="1" t="s">
        <v>106</v>
      </c>
      <c r="X1577" s="2">
        <f t="shared" ca="1" si="24"/>
        <v>45937</v>
      </c>
      <c r="Y1577" s="1">
        <f ca="1">ROUND(YEARFRAC(Merge1[[#This Row],[Join_Date]],Merge1[[#This Row],[Today]], 3),0)</f>
        <v>7</v>
      </c>
      <c r="Z1577" s="1" t="str" cm="1">
        <f t="array" aca="1" ref="Z1577" ca="1">_xlfn.IFS(
   Merge1[[#This Row],[Customer Tenure]]&lt;=2,"New",
   Merge1[[#This Row],[Customer Tenure]]&lt;=5,"Emerging",
  Merge1[[#This Row],[Customer Tenure]]&lt;9,"Established",
   TRUE,"Loyal"
)</f>
        <v>Established</v>
      </c>
      <c r="AA1577" s="1" t="str" cm="1">
        <f t="array" ref="AA1577">_xlfn.IFS(Merge1[[#This Row],[Income]]&lt;=30000,"Low",Merge1[[#This Row],[Income]]&lt;=60000,"Medium",Merge1[[#This Row],[Income]]&lt;=100000,"High", Merge1[[#This Row],[Income]]&gt;100000," Premium")</f>
        <v>High</v>
      </c>
      <c r="AB1577" s="1" t="str" cm="1">
        <f t="array" ref="AB1577">_xlfn.IFS(Merge1[[#This Row],[Age]]&lt;= 28,"Gen Z", Merge1[[#This Row],[Age]]&lt;=44,"Millennials", Merge1[[#This Row],[Age]]&lt;=60,"Gen X", Merge1[[#This Row],[Age]]&gt;60,"Baby Boomers")</f>
        <v>Gen X</v>
      </c>
      <c r="AC1577" s="1" t="str" cm="1">
        <f t="array" ref="AC1577">_xlfn.IFS(
    Merge1[[#This Row],[Balance]]&lt;=50000,"Low",
    Merge1[[#This Row],[Balance]]&lt;=200000,"Medium",
    Merge1[[#This Row],[Balance]]&gt;200000,"High"
)</f>
        <v>Medium</v>
      </c>
    </row>
    <row r="1578" spans="1:29" x14ac:dyDescent="0.25">
      <c r="A1578" s="1" t="s">
        <v>1361</v>
      </c>
      <c r="B1578" s="1" t="s">
        <v>6139</v>
      </c>
      <c r="C1578" s="1" t="s">
        <v>5835</v>
      </c>
      <c r="D1578" s="2">
        <v>44246</v>
      </c>
      <c r="E1578">
        <v>98046</v>
      </c>
      <c r="F1578">
        <v>308</v>
      </c>
      <c r="G1578">
        <v>236226</v>
      </c>
      <c r="H1578" s="1" t="s">
        <v>5833</v>
      </c>
      <c r="I1578" s="1" t="s">
        <v>6488</v>
      </c>
      <c r="J1578" s="1" t="s">
        <v>6240</v>
      </c>
      <c r="K1578">
        <v>60</v>
      </c>
      <c r="L1578" s="1" t="s">
        <v>6260</v>
      </c>
      <c r="M1578" s="1" t="s">
        <v>6266</v>
      </c>
      <c r="N1578">
        <v>157612</v>
      </c>
      <c r="O1578" s="1" t="s">
        <v>6243</v>
      </c>
      <c r="P1578" s="2">
        <v>43780</v>
      </c>
      <c r="Q1578" s="2">
        <v>45597</v>
      </c>
      <c r="R1578" s="1" t="s">
        <v>6887</v>
      </c>
      <c r="S1578" s="1" t="s">
        <v>6901</v>
      </c>
      <c r="T1578" s="1" t="s">
        <v>14</v>
      </c>
      <c r="U1578">
        <v>1742</v>
      </c>
      <c r="V1578" s="1" t="s">
        <v>19</v>
      </c>
      <c r="W1578" s="1" t="s">
        <v>55</v>
      </c>
      <c r="X1578" s="2">
        <f t="shared" ca="1" si="24"/>
        <v>45937</v>
      </c>
      <c r="Y1578" s="1">
        <f ca="1">ROUND(YEARFRAC(Merge1[[#This Row],[Join_Date]],Merge1[[#This Row],[Today]], 3),0)</f>
        <v>6</v>
      </c>
      <c r="Z1578" s="1" t="str" cm="1">
        <f t="array" aca="1" ref="Z1578" ca="1">_xlfn.IFS(
   Merge1[[#This Row],[Customer Tenure]]&lt;=2,"New",
   Merge1[[#This Row],[Customer Tenure]]&lt;=5,"Emerging",
  Merge1[[#This Row],[Customer Tenure]]&lt;9,"Established",
   TRUE,"Loyal"
)</f>
        <v>Established</v>
      </c>
      <c r="AA1578" s="1" t="str" cm="1">
        <f t="array" ref="AA1578">_xlfn.IFS(Merge1[[#This Row],[Income]]&lt;=30000,"Low",Merge1[[#This Row],[Income]]&lt;=60000,"Medium",Merge1[[#This Row],[Income]]&lt;=100000,"High", Merge1[[#This Row],[Income]]&gt;100000," Premium")</f>
        <v xml:space="preserve"> Premium</v>
      </c>
      <c r="AB1578" s="1" t="str" cm="1">
        <f t="array" ref="AB1578">_xlfn.IFS(Merge1[[#This Row],[Age]]&lt;= 28,"Gen Z", Merge1[[#This Row],[Age]]&lt;=44,"Millennials", Merge1[[#This Row],[Age]]&lt;=60,"Gen X", Merge1[[#This Row],[Age]]&gt;60,"Baby Boomers")</f>
        <v>Gen X</v>
      </c>
      <c r="AC1578" s="1" t="str" cm="1">
        <f t="array" ref="AC1578">_xlfn.IFS(
    Merge1[[#This Row],[Balance]]&lt;=50000,"Low",
    Merge1[[#This Row],[Balance]]&lt;=200000,"Medium",
    Merge1[[#This Row],[Balance]]&gt;200000,"High"
)</f>
        <v>Medium</v>
      </c>
    </row>
    <row r="1579" spans="1:29" x14ac:dyDescent="0.25">
      <c r="A1579" s="1" t="s">
        <v>651</v>
      </c>
      <c r="B1579" s="1" t="s">
        <v>5854</v>
      </c>
      <c r="C1579" s="1" t="s">
        <v>5846</v>
      </c>
      <c r="D1579" s="2">
        <v>44333</v>
      </c>
      <c r="E1579">
        <v>155489</v>
      </c>
      <c r="F1579">
        <v>626</v>
      </c>
      <c r="G1579">
        <v>207630</v>
      </c>
      <c r="H1579" s="1" t="s">
        <v>5833</v>
      </c>
      <c r="I1579" s="1" t="s">
        <v>6782</v>
      </c>
      <c r="J1579" s="1" t="s">
        <v>6245</v>
      </c>
      <c r="K1579">
        <v>50</v>
      </c>
      <c r="L1579" s="1" t="s">
        <v>6246</v>
      </c>
      <c r="M1579" s="1" t="s">
        <v>6247</v>
      </c>
      <c r="N1579">
        <v>81367</v>
      </c>
      <c r="O1579" s="1" t="s">
        <v>6248</v>
      </c>
      <c r="P1579" s="2">
        <v>42887</v>
      </c>
      <c r="Q1579" s="2">
        <v>45624</v>
      </c>
      <c r="R1579" s="1" t="s">
        <v>6887</v>
      </c>
      <c r="S1579" s="1" t="s">
        <v>6901</v>
      </c>
      <c r="T1579" s="1" t="s">
        <v>28</v>
      </c>
      <c r="U1579">
        <v>7880</v>
      </c>
      <c r="V1579" s="1" t="s">
        <v>15</v>
      </c>
      <c r="W1579" s="1" t="s">
        <v>20</v>
      </c>
      <c r="X1579" s="2">
        <f t="shared" ca="1" si="24"/>
        <v>45937</v>
      </c>
      <c r="Y1579" s="1">
        <f ca="1">ROUND(YEARFRAC(Merge1[[#This Row],[Join_Date]],Merge1[[#This Row],[Today]], 3),0)</f>
        <v>8</v>
      </c>
      <c r="Z1579" s="1" t="str" cm="1">
        <f t="array" aca="1" ref="Z1579" ca="1">_xlfn.IFS(
   Merge1[[#This Row],[Customer Tenure]]&lt;=2,"New",
   Merge1[[#This Row],[Customer Tenure]]&lt;=5,"Emerging",
  Merge1[[#This Row],[Customer Tenure]]&lt;9,"Established",
   TRUE,"Loyal"
)</f>
        <v>Established</v>
      </c>
      <c r="AA1579" s="1" t="str" cm="1">
        <f t="array" ref="AA1579">_xlfn.IFS(Merge1[[#This Row],[Income]]&lt;=30000,"Low",Merge1[[#This Row],[Income]]&lt;=60000,"Medium",Merge1[[#This Row],[Income]]&lt;=100000,"High", Merge1[[#This Row],[Income]]&gt;100000," Premium")</f>
        <v>High</v>
      </c>
      <c r="AB1579" s="1" t="str" cm="1">
        <f t="array" ref="AB1579">_xlfn.IFS(Merge1[[#This Row],[Age]]&lt;= 28,"Gen Z", Merge1[[#This Row],[Age]]&lt;=44,"Millennials", Merge1[[#This Row],[Age]]&lt;=60,"Gen X", Merge1[[#This Row],[Age]]&gt;60,"Baby Boomers")</f>
        <v>Gen X</v>
      </c>
      <c r="AC1579" s="1" t="str" cm="1">
        <f t="array" ref="AC1579">_xlfn.IFS(
    Merge1[[#This Row],[Balance]]&lt;=50000,"Low",
    Merge1[[#This Row],[Balance]]&lt;=200000,"Medium",
    Merge1[[#This Row],[Balance]]&gt;200000,"High"
)</f>
        <v>Medium</v>
      </c>
    </row>
    <row r="1580" spans="1:29" x14ac:dyDescent="0.25">
      <c r="A1580" s="1" t="s">
        <v>1127</v>
      </c>
      <c r="B1580" s="1" t="s">
        <v>5852</v>
      </c>
      <c r="C1580" s="1" t="s">
        <v>5835</v>
      </c>
      <c r="D1580" s="2">
        <v>42697</v>
      </c>
      <c r="E1580">
        <v>206903</v>
      </c>
      <c r="F1580">
        <v>516</v>
      </c>
      <c r="G1580">
        <v>0</v>
      </c>
      <c r="H1580" s="1" t="s">
        <v>5833</v>
      </c>
      <c r="I1580" s="1" t="s">
        <v>6489</v>
      </c>
      <c r="J1580" s="1" t="s">
        <v>6240</v>
      </c>
      <c r="K1580">
        <v>54</v>
      </c>
      <c r="L1580" s="1" t="s">
        <v>6260</v>
      </c>
      <c r="M1580" s="1" t="s">
        <v>6262</v>
      </c>
      <c r="N1580">
        <v>117768</v>
      </c>
      <c r="O1580" s="1" t="s">
        <v>6243</v>
      </c>
      <c r="P1580" s="2">
        <v>45891</v>
      </c>
      <c r="Q1580" s="2">
        <v>45765</v>
      </c>
      <c r="R1580" s="1" t="s">
        <v>6893</v>
      </c>
      <c r="S1580" s="1" t="s">
        <v>6894</v>
      </c>
      <c r="T1580" s="1" t="s">
        <v>14</v>
      </c>
      <c r="U1580">
        <v>5350</v>
      </c>
      <c r="V1580" s="1" t="s">
        <v>19</v>
      </c>
      <c r="W1580" s="1" t="s">
        <v>106</v>
      </c>
      <c r="X1580" s="2">
        <f t="shared" ca="1" si="24"/>
        <v>45937</v>
      </c>
      <c r="Y1580" s="1">
        <f ca="1">ROUND(YEARFRAC(Merge1[[#This Row],[Join_Date]],Merge1[[#This Row],[Today]], 3),0)</f>
        <v>0</v>
      </c>
      <c r="Z1580" s="1" t="str" cm="1">
        <f t="array" aca="1" ref="Z1580" ca="1">_xlfn.IFS(
   Merge1[[#This Row],[Customer Tenure]]&lt;=2,"New",
   Merge1[[#This Row],[Customer Tenure]]&lt;=5,"Emerging",
  Merge1[[#This Row],[Customer Tenure]]&lt;9,"Established",
   TRUE,"Loyal"
)</f>
        <v>New</v>
      </c>
      <c r="AA1580" s="1" t="str" cm="1">
        <f t="array" ref="AA1580">_xlfn.IFS(Merge1[[#This Row],[Income]]&lt;=30000,"Low",Merge1[[#This Row],[Income]]&lt;=60000,"Medium",Merge1[[#This Row],[Income]]&lt;=100000,"High", Merge1[[#This Row],[Income]]&gt;100000," Premium")</f>
        <v xml:space="preserve"> Premium</v>
      </c>
      <c r="AB1580" s="1" t="str" cm="1">
        <f t="array" ref="AB1580">_xlfn.IFS(Merge1[[#This Row],[Age]]&lt;= 28,"Gen Z", Merge1[[#This Row],[Age]]&lt;=44,"Millennials", Merge1[[#This Row],[Age]]&lt;=60,"Gen X", Merge1[[#This Row],[Age]]&gt;60,"Baby Boomers")</f>
        <v>Gen X</v>
      </c>
      <c r="AC1580" s="1" t="str" cm="1">
        <f t="array" ref="AC1580">_xlfn.IFS(
    Merge1[[#This Row],[Balance]]&lt;=50000,"Low",
    Merge1[[#This Row],[Balance]]&lt;=200000,"Medium",
    Merge1[[#This Row],[Balance]]&gt;200000,"High"
)</f>
        <v>High</v>
      </c>
    </row>
    <row r="1581" spans="1:29" x14ac:dyDescent="0.25">
      <c r="A1581" s="1" t="s">
        <v>724</v>
      </c>
      <c r="B1581" s="1" t="s">
        <v>5874</v>
      </c>
      <c r="C1581" s="1" t="s">
        <v>5832</v>
      </c>
      <c r="D1581" s="2">
        <v>43749</v>
      </c>
      <c r="E1581">
        <v>424032</v>
      </c>
      <c r="F1581">
        <v>766</v>
      </c>
      <c r="G1581">
        <v>0</v>
      </c>
      <c r="H1581" s="1" t="s">
        <v>5833</v>
      </c>
      <c r="I1581" s="1" t="s">
        <v>6575</v>
      </c>
      <c r="J1581" s="1" t="s">
        <v>6240</v>
      </c>
      <c r="K1581">
        <v>34</v>
      </c>
      <c r="L1581" s="1" t="s">
        <v>6260</v>
      </c>
      <c r="M1581" s="1" t="s">
        <v>6251</v>
      </c>
      <c r="N1581">
        <v>105708</v>
      </c>
      <c r="O1581" s="1" t="s">
        <v>6243</v>
      </c>
      <c r="P1581" s="2">
        <v>44588</v>
      </c>
      <c r="Q1581" s="2">
        <v>45720</v>
      </c>
      <c r="R1581" s="1" t="s">
        <v>6899</v>
      </c>
      <c r="S1581" s="1" t="s">
        <v>6914</v>
      </c>
      <c r="T1581" s="1" t="s">
        <v>14</v>
      </c>
      <c r="U1581">
        <v>5121</v>
      </c>
      <c r="V1581" s="1" t="s">
        <v>15</v>
      </c>
      <c r="W1581" s="1" t="s">
        <v>45</v>
      </c>
      <c r="X1581" s="2">
        <f t="shared" ca="1" si="24"/>
        <v>45937</v>
      </c>
      <c r="Y1581" s="1">
        <f ca="1">ROUND(YEARFRAC(Merge1[[#This Row],[Join_Date]],Merge1[[#This Row],[Today]], 3),0)</f>
        <v>4</v>
      </c>
      <c r="Z1581" s="1" t="str" cm="1">
        <f t="array" aca="1" ref="Z1581" ca="1">_xlfn.IFS(
   Merge1[[#This Row],[Customer Tenure]]&lt;=2,"New",
   Merge1[[#This Row],[Customer Tenure]]&lt;=5,"Emerging",
  Merge1[[#This Row],[Customer Tenure]]&lt;9,"Established",
   TRUE,"Loyal"
)</f>
        <v>Emerging</v>
      </c>
      <c r="AA1581" s="1" t="str" cm="1">
        <f t="array" ref="AA1581">_xlfn.IFS(Merge1[[#This Row],[Income]]&lt;=30000,"Low",Merge1[[#This Row],[Income]]&lt;=60000,"Medium",Merge1[[#This Row],[Income]]&lt;=100000,"High", Merge1[[#This Row],[Income]]&gt;100000," Premium")</f>
        <v xml:space="preserve"> Premium</v>
      </c>
      <c r="AB1581" s="1" t="str" cm="1">
        <f t="array" ref="AB1581">_xlfn.IFS(Merge1[[#This Row],[Age]]&lt;= 28,"Gen Z", Merge1[[#This Row],[Age]]&lt;=44,"Millennials", Merge1[[#This Row],[Age]]&lt;=60,"Gen X", Merge1[[#This Row],[Age]]&gt;60,"Baby Boomers")</f>
        <v>Millennials</v>
      </c>
      <c r="AC1581" s="1" t="str" cm="1">
        <f t="array" ref="AC1581">_xlfn.IFS(
    Merge1[[#This Row],[Balance]]&lt;=50000,"Low",
    Merge1[[#This Row],[Balance]]&lt;=200000,"Medium",
    Merge1[[#This Row],[Balance]]&gt;200000,"High"
)</f>
        <v>High</v>
      </c>
    </row>
    <row r="1582" spans="1:29" x14ac:dyDescent="0.25">
      <c r="A1582" s="1" t="s">
        <v>403</v>
      </c>
      <c r="B1582" s="1" t="s">
        <v>6143</v>
      </c>
      <c r="C1582" s="1" t="s">
        <v>5835</v>
      </c>
      <c r="D1582" s="2">
        <v>45807</v>
      </c>
      <c r="E1582">
        <v>461130</v>
      </c>
      <c r="F1582">
        <v>789</v>
      </c>
      <c r="G1582">
        <v>0</v>
      </c>
      <c r="H1582" s="1" t="s">
        <v>5833</v>
      </c>
      <c r="I1582" s="1" t="s">
        <v>6842</v>
      </c>
      <c r="J1582" s="1" t="s">
        <v>6245</v>
      </c>
      <c r="K1582">
        <v>48</v>
      </c>
      <c r="L1582" s="1" t="s">
        <v>6256</v>
      </c>
      <c r="M1582" s="1" t="s">
        <v>6257</v>
      </c>
      <c r="N1582">
        <v>109393</v>
      </c>
      <c r="O1582" s="1" t="s">
        <v>6243</v>
      </c>
      <c r="P1582" s="2">
        <v>45087</v>
      </c>
      <c r="Q1582" s="2">
        <v>45456</v>
      </c>
      <c r="R1582" s="1" t="s">
        <v>6883</v>
      </c>
      <c r="S1582" s="1" t="s">
        <v>6884</v>
      </c>
      <c r="T1582" s="1" t="s">
        <v>23</v>
      </c>
      <c r="U1582">
        <v>3091</v>
      </c>
      <c r="V1582" s="1" t="s">
        <v>19</v>
      </c>
      <c r="W1582" s="1" t="s">
        <v>20</v>
      </c>
      <c r="X1582" s="2">
        <f t="shared" ca="1" si="24"/>
        <v>45937</v>
      </c>
      <c r="Y1582" s="1">
        <f ca="1">ROUND(YEARFRAC(Merge1[[#This Row],[Join_Date]],Merge1[[#This Row],[Today]], 3),0)</f>
        <v>2</v>
      </c>
      <c r="Z1582" s="1" t="str" cm="1">
        <f t="array" aca="1" ref="Z1582" ca="1">_xlfn.IFS(
   Merge1[[#This Row],[Customer Tenure]]&lt;=2,"New",
   Merge1[[#This Row],[Customer Tenure]]&lt;=5,"Emerging",
  Merge1[[#This Row],[Customer Tenure]]&lt;9,"Established",
   TRUE,"Loyal"
)</f>
        <v>New</v>
      </c>
      <c r="AA1582" s="1" t="str" cm="1">
        <f t="array" ref="AA1582">_xlfn.IFS(Merge1[[#This Row],[Income]]&lt;=30000,"Low",Merge1[[#This Row],[Income]]&lt;=60000,"Medium",Merge1[[#This Row],[Income]]&lt;=100000,"High", Merge1[[#This Row],[Income]]&gt;100000," Premium")</f>
        <v xml:space="preserve"> Premium</v>
      </c>
      <c r="AB1582" s="1" t="str" cm="1">
        <f t="array" ref="AB1582">_xlfn.IFS(Merge1[[#This Row],[Age]]&lt;= 28,"Gen Z", Merge1[[#This Row],[Age]]&lt;=44,"Millennials", Merge1[[#This Row],[Age]]&lt;=60,"Gen X", Merge1[[#This Row],[Age]]&gt;60,"Baby Boomers")</f>
        <v>Gen X</v>
      </c>
      <c r="AC1582" s="1" t="str" cm="1">
        <f t="array" ref="AC1582">_xlfn.IFS(
    Merge1[[#This Row],[Balance]]&lt;=50000,"Low",
    Merge1[[#This Row],[Balance]]&lt;=200000,"Medium",
    Merge1[[#This Row],[Balance]]&gt;200000,"High"
)</f>
        <v>High</v>
      </c>
    </row>
    <row r="1583" spans="1:29" x14ac:dyDescent="0.25">
      <c r="A1583" s="1" t="s">
        <v>1005</v>
      </c>
      <c r="B1583" s="1" t="s">
        <v>6113</v>
      </c>
      <c r="C1583" s="1" t="s">
        <v>5842</v>
      </c>
      <c r="D1583" s="2">
        <v>45644</v>
      </c>
      <c r="E1583">
        <v>491587</v>
      </c>
      <c r="F1583">
        <v>767</v>
      </c>
      <c r="G1583">
        <v>0</v>
      </c>
      <c r="H1583" s="1" t="s">
        <v>5833</v>
      </c>
      <c r="I1583" s="1" t="s">
        <v>6781</v>
      </c>
      <c r="J1583" s="1" t="s">
        <v>6240</v>
      </c>
      <c r="K1583">
        <v>26</v>
      </c>
      <c r="L1583" s="1" t="s">
        <v>6256</v>
      </c>
      <c r="M1583" s="1" t="s">
        <v>6247</v>
      </c>
      <c r="N1583">
        <v>106475</v>
      </c>
      <c r="O1583" s="1" t="s">
        <v>6243</v>
      </c>
      <c r="P1583" s="2">
        <v>45133</v>
      </c>
      <c r="Q1583" s="2">
        <v>45218</v>
      </c>
      <c r="R1583" s="1" t="s">
        <v>6912</v>
      </c>
      <c r="S1583" s="1" t="s">
        <v>6913</v>
      </c>
      <c r="T1583" s="1" t="s">
        <v>9</v>
      </c>
      <c r="U1583">
        <v>7812</v>
      </c>
      <c r="V1583" s="1" t="s">
        <v>24</v>
      </c>
      <c r="W1583" s="1" t="s">
        <v>55</v>
      </c>
      <c r="X1583" s="2">
        <f t="shared" ca="1" si="24"/>
        <v>45937</v>
      </c>
      <c r="Y1583" s="1">
        <f ca="1">ROUND(YEARFRAC(Merge1[[#This Row],[Join_Date]],Merge1[[#This Row],[Today]], 3),0)</f>
        <v>2</v>
      </c>
      <c r="Z1583" s="1" t="str" cm="1">
        <f t="array" aca="1" ref="Z1583" ca="1">_xlfn.IFS(
   Merge1[[#This Row],[Customer Tenure]]&lt;=2,"New",
   Merge1[[#This Row],[Customer Tenure]]&lt;=5,"Emerging",
  Merge1[[#This Row],[Customer Tenure]]&lt;9,"Established",
   TRUE,"Loyal"
)</f>
        <v>New</v>
      </c>
      <c r="AA1583" s="1" t="str" cm="1">
        <f t="array" ref="AA1583">_xlfn.IFS(Merge1[[#This Row],[Income]]&lt;=30000,"Low",Merge1[[#This Row],[Income]]&lt;=60000,"Medium",Merge1[[#This Row],[Income]]&lt;=100000,"High", Merge1[[#This Row],[Income]]&gt;100000," Premium")</f>
        <v xml:space="preserve"> Premium</v>
      </c>
      <c r="AB1583" s="1" t="str" cm="1">
        <f t="array" ref="AB1583">_xlfn.IFS(Merge1[[#This Row],[Age]]&lt;= 28,"Gen Z", Merge1[[#This Row],[Age]]&lt;=44,"Millennials", Merge1[[#This Row],[Age]]&lt;=60,"Gen X", Merge1[[#This Row],[Age]]&gt;60,"Baby Boomers")</f>
        <v>Gen Z</v>
      </c>
      <c r="AC1583" s="1" t="str" cm="1">
        <f t="array" ref="AC1583">_xlfn.IFS(
    Merge1[[#This Row],[Balance]]&lt;=50000,"Low",
    Merge1[[#This Row],[Balance]]&lt;=200000,"Medium",
    Merge1[[#This Row],[Balance]]&gt;200000,"High"
)</f>
        <v>High</v>
      </c>
    </row>
    <row r="1584" spans="1:29" x14ac:dyDescent="0.25">
      <c r="A1584" s="1" t="s">
        <v>156</v>
      </c>
      <c r="B1584" s="1" t="s">
        <v>5889</v>
      </c>
      <c r="C1584" s="1" t="s">
        <v>5832</v>
      </c>
      <c r="D1584" s="2">
        <v>44544</v>
      </c>
      <c r="E1584">
        <v>323654</v>
      </c>
      <c r="F1584">
        <v>545</v>
      </c>
      <c r="G1584">
        <v>0</v>
      </c>
      <c r="H1584" s="1" t="s">
        <v>5833</v>
      </c>
      <c r="I1584" s="1" t="s">
        <v>6333</v>
      </c>
      <c r="J1584" s="1" t="s">
        <v>6240</v>
      </c>
      <c r="K1584">
        <v>39</v>
      </c>
      <c r="L1584" s="1" t="s">
        <v>6241</v>
      </c>
      <c r="M1584" s="1" t="s">
        <v>6266</v>
      </c>
      <c r="N1584">
        <v>123320</v>
      </c>
      <c r="O1584" s="1" t="s">
        <v>6243</v>
      </c>
      <c r="P1584" s="2">
        <v>44878</v>
      </c>
      <c r="Q1584" s="2">
        <v>45219</v>
      </c>
      <c r="R1584" s="1" t="s">
        <v>6912</v>
      </c>
      <c r="S1584" s="1" t="s">
        <v>6913</v>
      </c>
      <c r="T1584" s="1" t="s">
        <v>9</v>
      </c>
      <c r="U1584">
        <v>9472</v>
      </c>
      <c r="V1584" s="1" t="s">
        <v>10</v>
      </c>
      <c r="W1584" s="1" t="s">
        <v>29</v>
      </c>
      <c r="X1584" s="2">
        <f t="shared" ca="1" si="24"/>
        <v>45937</v>
      </c>
      <c r="Y1584" s="1">
        <f ca="1">ROUND(YEARFRAC(Merge1[[#This Row],[Join_Date]],Merge1[[#This Row],[Today]], 3),0)</f>
        <v>3</v>
      </c>
      <c r="Z1584" s="1" t="str" cm="1">
        <f t="array" aca="1" ref="Z1584" ca="1">_xlfn.IFS(
   Merge1[[#This Row],[Customer Tenure]]&lt;=2,"New",
   Merge1[[#This Row],[Customer Tenure]]&lt;=5,"Emerging",
  Merge1[[#This Row],[Customer Tenure]]&lt;9,"Established",
   TRUE,"Loyal"
)</f>
        <v>Emerging</v>
      </c>
      <c r="AA1584" s="1" t="str" cm="1">
        <f t="array" ref="AA1584">_xlfn.IFS(Merge1[[#This Row],[Income]]&lt;=30000,"Low",Merge1[[#This Row],[Income]]&lt;=60000,"Medium",Merge1[[#This Row],[Income]]&lt;=100000,"High", Merge1[[#This Row],[Income]]&gt;100000," Premium")</f>
        <v xml:space="preserve"> Premium</v>
      </c>
      <c r="AB1584" s="1" t="str" cm="1">
        <f t="array" ref="AB1584">_xlfn.IFS(Merge1[[#This Row],[Age]]&lt;= 28,"Gen Z", Merge1[[#This Row],[Age]]&lt;=44,"Millennials", Merge1[[#This Row],[Age]]&lt;=60,"Gen X", Merge1[[#This Row],[Age]]&gt;60,"Baby Boomers")</f>
        <v>Millennials</v>
      </c>
      <c r="AC1584" s="1" t="str" cm="1">
        <f t="array" ref="AC1584">_xlfn.IFS(
    Merge1[[#This Row],[Balance]]&lt;=50000,"Low",
    Merge1[[#This Row],[Balance]]&lt;=200000,"Medium",
    Merge1[[#This Row],[Balance]]&gt;200000,"High"
)</f>
        <v>High</v>
      </c>
    </row>
    <row r="1585" spans="1:29" x14ac:dyDescent="0.25">
      <c r="A1585" s="1" t="s">
        <v>1492</v>
      </c>
      <c r="B1585" s="1" t="s">
        <v>5976</v>
      </c>
      <c r="C1585" s="1" t="s">
        <v>5842</v>
      </c>
      <c r="D1585" s="2">
        <v>44818</v>
      </c>
      <c r="E1585">
        <v>177826</v>
      </c>
      <c r="F1585">
        <v>722</v>
      </c>
      <c r="G1585">
        <v>0</v>
      </c>
      <c r="H1585" s="1" t="s">
        <v>5833</v>
      </c>
      <c r="I1585" s="1" t="s">
        <v>6719</v>
      </c>
      <c r="J1585" s="1" t="s">
        <v>6245</v>
      </c>
      <c r="K1585">
        <v>62</v>
      </c>
      <c r="L1585" s="1" t="s">
        <v>6241</v>
      </c>
      <c r="M1585" s="1" t="s">
        <v>6266</v>
      </c>
      <c r="N1585">
        <v>121757</v>
      </c>
      <c r="O1585" s="1" t="s">
        <v>6243</v>
      </c>
      <c r="P1585" s="2">
        <v>42284</v>
      </c>
      <c r="Q1585" s="2">
        <v>45873</v>
      </c>
      <c r="R1585" s="1" t="s">
        <v>6889</v>
      </c>
      <c r="S1585" s="1" t="s">
        <v>6915</v>
      </c>
      <c r="T1585" s="1" t="s">
        <v>28</v>
      </c>
      <c r="U1585">
        <v>7537</v>
      </c>
      <c r="V1585" s="1" t="s">
        <v>24</v>
      </c>
      <c r="W1585" s="1" t="s">
        <v>106</v>
      </c>
      <c r="X1585" s="2">
        <f t="shared" ca="1" si="24"/>
        <v>45937</v>
      </c>
      <c r="Y1585" s="1">
        <f ca="1">ROUND(YEARFRAC(Merge1[[#This Row],[Join_Date]],Merge1[[#This Row],[Today]], 3),0)</f>
        <v>10</v>
      </c>
      <c r="Z1585" s="1" t="str" cm="1">
        <f t="array" aca="1" ref="Z1585" ca="1">_xlfn.IFS(
   Merge1[[#This Row],[Customer Tenure]]&lt;=2,"New",
   Merge1[[#This Row],[Customer Tenure]]&lt;=5,"Emerging",
  Merge1[[#This Row],[Customer Tenure]]&lt;9,"Established",
   TRUE,"Loyal"
)</f>
        <v>Loyal</v>
      </c>
      <c r="AA1585" s="1" t="str" cm="1">
        <f t="array" ref="AA1585">_xlfn.IFS(Merge1[[#This Row],[Income]]&lt;=30000,"Low",Merge1[[#This Row],[Income]]&lt;=60000,"Medium",Merge1[[#This Row],[Income]]&lt;=100000,"High", Merge1[[#This Row],[Income]]&gt;100000," Premium")</f>
        <v xml:space="preserve"> Premium</v>
      </c>
      <c r="AB1585" s="1" t="str" cm="1">
        <f t="array" ref="AB1585">_xlfn.IFS(Merge1[[#This Row],[Age]]&lt;= 28,"Gen Z", Merge1[[#This Row],[Age]]&lt;=44,"Millennials", Merge1[[#This Row],[Age]]&lt;=60,"Gen X", Merge1[[#This Row],[Age]]&gt;60,"Baby Boomers")</f>
        <v>Baby Boomers</v>
      </c>
      <c r="AC1585" s="1" t="str" cm="1">
        <f t="array" ref="AC1585">_xlfn.IFS(
    Merge1[[#This Row],[Balance]]&lt;=50000,"Low",
    Merge1[[#This Row],[Balance]]&lt;=200000,"Medium",
    Merge1[[#This Row],[Balance]]&gt;200000,"High"
)</f>
        <v>Medium</v>
      </c>
    </row>
    <row r="1586" spans="1:29" x14ac:dyDescent="0.25">
      <c r="A1586" s="1" t="s">
        <v>430</v>
      </c>
      <c r="B1586" s="1" t="s">
        <v>6085</v>
      </c>
      <c r="C1586" s="1" t="s">
        <v>5832</v>
      </c>
      <c r="D1586" s="2">
        <v>42266</v>
      </c>
      <c r="E1586">
        <v>477697</v>
      </c>
      <c r="F1586">
        <v>398</v>
      </c>
      <c r="G1586">
        <v>0</v>
      </c>
      <c r="H1586" s="1" t="s">
        <v>5833</v>
      </c>
      <c r="I1586" s="1" t="s">
        <v>6743</v>
      </c>
      <c r="J1586" s="1" t="s">
        <v>6240</v>
      </c>
      <c r="K1586">
        <v>31</v>
      </c>
      <c r="L1586" s="1" t="s">
        <v>6260</v>
      </c>
      <c r="M1586" s="1" t="s">
        <v>6254</v>
      </c>
      <c r="N1586">
        <v>49426</v>
      </c>
      <c r="O1586" s="1" t="s">
        <v>6243</v>
      </c>
      <c r="P1586" s="2">
        <v>45372</v>
      </c>
      <c r="Q1586" s="2">
        <v>45491</v>
      </c>
      <c r="R1586" s="1" t="s">
        <v>6891</v>
      </c>
      <c r="S1586" s="1" t="s">
        <v>6895</v>
      </c>
      <c r="T1586" s="1" t="s">
        <v>28</v>
      </c>
      <c r="U1586">
        <v>4878</v>
      </c>
      <c r="V1586" s="1" t="s">
        <v>10</v>
      </c>
      <c r="W1586" s="1" t="s">
        <v>25</v>
      </c>
      <c r="X1586" s="2">
        <f t="shared" ca="1" si="24"/>
        <v>45937</v>
      </c>
      <c r="Y1586" s="1">
        <f ca="1">ROUND(YEARFRAC(Merge1[[#This Row],[Join_Date]],Merge1[[#This Row],[Today]], 3),0)</f>
        <v>2</v>
      </c>
      <c r="Z1586" s="1" t="str" cm="1">
        <f t="array" aca="1" ref="Z1586" ca="1">_xlfn.IFS(
   Merge1[[#This Row],[Customer Tenure]]&lt;=2,"New",
   Merge1[[#This Row],[Customer Tenure]]&lt;=5,"Emerging",
  Merge1[[#This Row],[Customer Tenure]]&lt;9,"Established",
   TRUE,"Loyal"
)</f>
        <v>New</v>
      </c>
      <c r="AA1586" s="1" t="str" cm="1">
        <f t="array" ref="AA1586">_xlfn.IFS(Merge1[[#This Row],[Income]]&lt;=30000,"Low",Merge1[[#This Row],[Income]]&lt;=60000,"Medium",Merge1[[#This Row],[Income]]&lt;=100000,"High", Merge1[[#This Row],[Income]]&gt;100000," Premium")</f>
        <v>Medium</v>
      </c>
      <c r="AB1586" s="1" t="str" cm="1">
        <f t="array" ref="AB1586">_xlfn.IFS(Merge1[[#This Row],[Age]]&lt;= 28,"Gen Z", Merge1[[#This Row],[Age]]&lt;=44,"Millennials", Merge1[[#This Row],[Age]]&lt;=60,"Gen X", Merge1[[#This Row],[Age]]&gt;60,"Baby Boomers")</f>
        <v>Millennials</v>
      </c>
      <c r="AC1586" s="1" t="str" cm="1">
        <f t="array" ref="AC1586">_xlfn.IFS(
    Merge1[[#This Row],[Balance]]&lt;=50000,"Low",
    Merge1[[#This Row],[Balance]]&lt;=200000,"Medium",
    Merge1[[#This Row],[Balance]]&gt;200000,"High"
)</f>
        <v>High</v>
      </c>
    </row>
    <row r="1587" spans="1:29" x14ac:dyDescent="0.25">
      <c r="A1587" s="1" t="s">
        <v>559</v>
      </c>
      <c r="B1587" s="1" t="s">
        <v>5996</v>
      </c>
      <c r="C1587" s="1" t="s">
        <v>5835</v>
      </c>
      <c r="D1587" s="2">
        <v>45855</v>
      </c>
      <c r="E1587">
        <v>58692</v>
      </c>
      <c r="F1587">
        <v>448</v>
      </c>
      <c r="G1587">
        <v>204215</v>
      </c>
      <c r="H1587" s="1" t="s">
        <v>5833</v>
      </c>
      <c r="I1587" s="1" t="s">
        <v>6691</v>
      </c>
      <c r="J1587" s="1" t="s">
        <v>6245</v>
      </c>
      <c r="K1587">
        <v>62</v>
      </c>
      <c r="L1587" s="1" t="s">
        <v>6260</v>
      </c>
      <c r="M1587" s="1" t="s">
        <v>6242</v>
      </c>
      <c r="N1587">
        <v>90326</v>
      </c>
      <c r="O1587" s="1" t="s">
        <v>6248</v>
      </c>
      <c r="P1587" s="2">
        <v>43758</v>
      </c>
      <c r="Q1587" s="2">
        <v>45207</v>
      </c>
      <c r="R1587" s="1" t="s">
        <v>6912</v>
      </c>
      <c r="S1587" s="1" t="s">
        <v>6913</v>
      </c>
      <c r="T1587" s="1" t="s">
        <v>9</v>
      </c>
      <c r="U1587">
        <v>1539</v>
      </c>
      <c r="V1587" s="1" t="s">
        <v>19</v>
      </c>
      <c r="W1587" s="1" t="s">
        <v>11</v>
      </c>
      <c r="X1587" s="2">
        <f t="shared" ca="1" si="24"/>
        <v>45937</v>
      </c>
      <c r="Y1587" s="1">
        <f ca="1">ROUND(YEARFRAC(Merge1[[#This Row],[Join_Date]],Merge1[[#This Row],[Today]], 3),0)</f>
        <v>6</v>
      </c>
      <c r="Z1587" s="1" t="str" cm="1">
        <f t="array" aca="1" ref="Z1587" ca="1">_xlfn.IFS(
   Merge1[[#This Row],[Customer Tenure]]&lt;=2,"New",
   Merge1[[#This Row],[Customer Tenure]]&lt;=5,"Emerging",
  Merge1[[#This Row],[Customer Tenure]]&lt;9,"Established",
   TRUE,"Loyal"
)</f>
        <v>Established</v>
      </c>
      <c r="AA1587" s="1" t="str" cm="1">
        <f t="array" ref="AA1587">_xlfn.IFS(Merge1[[#This Row],[Income]]&lt;=30000,"Low",Merge1[[#This Row],[Income]]&lt;=60000,"Medium",Merge1[[#This Row],[Income]]&lt;=100000,"High", Merge1[[#This Row],[Income]]&gt;100000," Premium")</f>
        <v>High</v>
      </c>
      <c r="AB1587" s="1" t="str" cm="1">
        <f t="array" ref="AB1587">_xlfn.IFS(Merge1[[#This Row],[Age]]&lt;= 28,"Gen Z", Merge1[[#This Row],[Age]]&lt;=44,"Millennials", Merge1[[#This Row],[Age]]&lt;=60,"Gen X", Merge1[[#This Row],[Age]]&gt;60,"Baby Boomers")</f>
        <v>Baby Boomers</v>
      </c>
      <c r="AC1587" s="1" t="str" cm="1">
        <f t="array" ref="AC1587">_xlfn.IFS(
    Merge1[[#This Row],[Balance]]&lt;=50000,"Low",
    Merge1[[#This Row],[Balance]]&lt;=200000,"Medium",
    Merge1[[#This Row],[Balance]]&gt;200000,"High"
)</f>
        <v>Medium</v>
      </c>
    </row>
    <row r="1588" spans="1:29" x14ac:dyDescent="0.25">
      <c r="A1588" s="1" t="s">
        <v>1356</v>
      </c>
      <c r="B1588" s="1" t="s">
        <v>6021</v>
      </c>
      <c r="C1588" s="1" t="s">
        <v>5832</v>
      </c>
      <c r="D1588" s="2">
        <v>45046</v>
      </c>
      <c r="E1588">
        <v>397745</v>
      </c>
      <c r="F1588">
        <v>708</v>
      </c>
      <c r="G1588">
        <v>333634</v>
      </c>
      <c r="H1588" s="1" t="s">
        <v>5833</v>
      </c>
      <c r="I1588" s="1" t="s">
        <v>6773</v>
      </c>
      <c r="J1588" s="1" t="s">
        <v>6240</v>
      </c>
      <c r="K1588">
        <v>45</v>
      </c>
      <c r="L1588" s="1" t="s">
        <v>6260</v>
      </c>
      <c r="M1588" s="1" t="s">
        <v>6242</v>
      </c>
      <c r="N1588">
        <v>121520</v>
      </c>
      <c r="O1588" s="1" t="s">
        <v>6248</v>
      </c>
      <c r="P1588" s="2">
        <v>44111</v>
      </c>
      <c r="Q1588" s="2">
        <v>45491</v>
      </c>
      <c r="R1588" s="1" t="s">
        <v>6891</v>
      </c>
      <c r="S1588" s="1" t="s">
        <v>6895</v>
      </c>
      <c r="T1588" s="1" t="s">
        <v>23</v>
      </c>
      <c r="U1588">
        <v>1091</v>
      </c>
      <c r="V1588" s="1" t="s">
        <v>19</v>
      </c>
      <c r="W1588" s="1" t="s">
        <v>11</v>
      </c>
      <c r="X1588" s="2">
        <f t="shared" ca="1" si="24"/>
        <v>45937</v>
      </c>
      <c r="Y1588" s="1">
        <f ca="1">ROUND(YEARFRAC(Merge1[[#This Row],[Join_Date]],Merge1[[#This Row],[Today]], 3),0)</f>
        <v>5</v>
      </c>
      <c r="Z1588" s="1" t="str" cm="1">
        <f t="array" aca="1" ref="Z1588" ca="1">_xlfn.IFS(
   Merge1[[#This Row],[Customer Tenure]]&lt;=2,"New",
   Merge1[[#This Row],[Customer Tenure]]&lt;=5,"Emerging",
  Merge1[[#This Row],[Customer Tenure]]&lt;9,"Established",
   TRUE,"Loyal"
)</f>
        <v>Emerging</v>
      </c>
      <c r="AA1588" s="1" t="str" cm="1">
        <f t="array" ref="AA1588">_xlfn.IFS(Merge1[[#This Row],[Income]]&lt;=30000,"Low",Merge1[[#This Row],[Income]]&lt;=60000,"Medium",Merge1[[#This Row],[Income]]&lt;=100000,"High", Merge1[[#This Row],[Income]]&gt;100000," Premium")</f>
        <v xml:space="preserve"> Premium</v>
      </c>
      <c r="AB1588" s="1" t="str" cm="1">
        <f t="array" ref="AB1588">_xlfn.IFS(Merge1[[#This Row],[Age]]&lt;= 28,"Gen Z", Merge1[[#This Row],[Age]]&lt;=44,"Millennials", Merge1[[#This Row],[Age]]&lt;=60,"Gen X", Merge1[[#This Row],[Age]]&gt;60,"Baby Boomers")</f>
        <v>Gen X</v>
      </c>
      <c r="AC1588" s="1" t="str" cm="1">
        <f t="array" ref="AC1588">_xlfn.IFS(
    Merge1[[#This Row],[Balance]]&lt;=50000,"Low",
    Merge1[[#This Row],[Balance]]&lt;=200000,"Medium",
    Merge1[[#This Row],[Balance]]&gt;200000,"High"
)</f>
        <v>High</v>
      </c>
    </row>
    <row r="1589" spans="1:29" x14ac:dyDescent="0.25">
      <c r="A1589" s="1" t="s">
        <v>905</v>
      </c>
      <c r="B1589" s="1" t="s">
        <v>5957</v>
      </c>
      <c r="C1589" s="1" t="s">
        <v>5846</v>
      </c>
      <c r="D1589" s="2">
        <v>44994</v>
      </c>
      <c r="E1589">
        <v>303602</v>
      </c>
      <c r="F1589">
        <v>670</v>
      </c>
      <c r="G1589">
        <v>0</v>
      </c>
      <c r="H1589" s="1" t="s">
        <v>5833</v>
      </c>
      <c r="I1589" s="1" t="s">
        <v>6563</v>
      </c>
      <c r="J1589" s="1" t="s">
        <v>6240</v>
      </c>
      <c r="K1589">
        <v>54</v>
      </c>
      <c r="L1589" s="1" t="s">
        <v>6260</v>
      </c>
      <c r="M1589" s="1" t="s">
        <v>6247</v>
      </c>
      <c r="N1589">
        <v>28712</v>
      </c>
      <c r="O1589" s="1" t="s">
        <v>6243</v>
      </c>
      <c r="P1589" s="2">
        <v>43294</v>
      </c>
      <c r="Q1589" s="2">
        <v>45806</v>
      </c>
      <c r="R1589" s="1" t="s">
        <v>6906</v>
      </c>
      <c r="S1589" s="1" t="s">
        <v>6907</v>
      </c>
      <c r="T1589" s="1" t="s">
        <v>23</v>
      </c>
      <c r="U1589">
        <v>8004</v>
      </c>
      <c r="V1589" s="1" t="s">
        <v>10</v>
      </c>
      <c r="W1589" s="1" t="s">
        <v>20</v>
      </c>
      <c r="X1589" s="2">
        <f t="shared" ca="1" si="24"/>
        <v>45937</v>
      </c>
      <c r="Y1589" s="1">
        <f ca="1">ROUND(YEARFRAC(Merge1[[#This Row],[Join_Date]],Merge1[[#This Row],[Today]], 3),0)</f>
        <v>7</v>
      </c>
      <c r="Z1589" s="1" t="str" cm="1">
        <f t="array" aca="1" ref="Z1589" ca="1">_xlfn.IFS(
   Merge1[[#This Row],[Customer Tenure]]&lt;=2,"New",
   Merge1[[#This Row],[Customer Tenure]]&lt;=5,"Emerging",
  Merge1[[#This Row],[Customer Tenure]]&lt;9,"Established",
   TRUE,"Loyal"
)</f>
        <v>Established</v>
      </c>
      <c r="AA1589" s="1" t="str" cm="1">
        <f t="array" ref="AA1589">_xlfn.IFS(Merge1[[#This Row],[Income]]&lt;=30000,"Low",Merge1[[#This Row],[Income]]&lt;=60000,"Medium",Merge1[[#This Row],[Income]]&lt;=100000,"High", Merge1[[#This Row],[Income]]&gt;100000," Premium")</f>
        <v>Low</v>
      </c>
      <c r="AB1589" s="1" t="str" cm="1">
        <f t="array" ref="AB1589">_xlfn.IFS(Merge1[[#This Row],[Age]]&lt;= 28,"Gen Z", Merge1[[#This Row],[Age]]&lt;=44,"Millennials", Merge1[[#This Row],[Age]]&lt;=60,"Gen X", Merge1[[#This Row],[Age]]&gt;60,"Baby Boomers")</f>
        <v>Gen X</v>
      </c>
      <c r="AC1589" s="1" t="str" cm="1">
        <f t="array" ref="AC1589">_xlfn.IFS(
    Merge1[[#This Row],[Balance]]&lt;=50000,"Low",
    Merge1[[#This Row],[Balance]]&lt;=200000,"Medium",
    Merge1[[#This Row],[Balance]]&gt;200000,"High"
)</f>
        <v>High</v>
      </c>
    </row>
    <row r="1590" spans="1:29" x14ac:dyDescent="0.25">
      <c r="A1590" s="1" t="s">
        <v>714</v>
      </c>
      <c r="B1590" s="1" t="s">
        <v>5924</v>
      </c>
      <c r="C1590" s="1" t="s">
        <v>5832</v>
      </c>
      <c r="D1590" s="2">
        <v>44544</v>
      </c>
      <c r="E1590">
        <v>56358</v>
      </c>
      <c r="F1590">
        <v>607</v>
      </c>
      <c r="G1590">
        <v>0</v>
      </c>
      <c r="H1590" s="1" t="s">
        <v>5833</v>
      </c>
      <c r="I1590" s="1" t="s">
        <v>6379</v>
      </c>
      <c r="J1590" s="1" t="s">
        <v>6240</v>
      </c>
      <c r="K1590">
        <v>36</v>
      </c>
      <c r="L1590" s="1" t="s">
        <v>6246</v>
      </c>
      <c r="M1590" s="1" t="s">
        <v>6262</v>
      </c>
      <c r="N1590">
        <v>119616</v>
      </c>
      <c r="O1590" s="1" t="s">
        <v>6248</v>
      </c>
      <c r="P1590" s="2">
        <v>44942</v>
      </c>
      <c r="Q1590" s="2">
        <v>45397</v>
      </c>
      <c r="R1590" s="1" t="s">
        <v>6893</v>
      </c>
      <c r="S1590" s="1" t="s">
        <v>6911</v>
      </c>
      <c r="T1590" s="1" t="s">
        <v>9</v>
      </c>
      <c r="U1590">
        <v>3541</v>
      </c>
      <c r="V1590" s="1" t="s">
        <v>15</v>
      </c>
      <c r="W1590" s="1" t="s">
        <v>20</v>
      </c>
      <c r="X1590" s="2">
        <f t="shared" ca="1" si="24"/>
        <v>45937</v>
      </c>
      <c r="Y1590" s="1">
        <f ca="1">ROUND(YEARFRAC(Merge1[[#This Row],[Join_Date]],Merge1[[#This Row],[Today]], 3),0)</f>
        <v>3</v>
      </c>
      <c r="Z1590" s="1" t="str" cm="1">
        <f t="array" aca="1" ref="Z1590" ca="1">_xlfn.IFS(
   Merge1[[#This Row],[Customer Tenure]]&lt;=2,"New",
   Merge1[[#This Row],[Customer Tenure]]&lt;=5,"Emerging",
  Merge1[[#This Row],[Customer Tenure]]&lt;9,"Established",
   TRUE,"Loyal"
)</f>
        <v>Emerging</v>
      </c>
      <c r="AA1590" s="1" t="str" cm="1">
        <f t="array" ref="AA1590">_xlfn.IFS(Merge1[[#This Row],[Income]]&lt;=30000,"Low",Merge1[[#This Row],[Income]]&lt;=60000,"Medium",Merge1[[#This Row],[Income]]&lt;=100000,"High", Merge1[[#This Row],[Income]]&gt;100000," Premium")</f>
        <v xml:space="preserve"> Premium</v>
      </c>
      <c r="AB1590" s="1" t="str" cm="1">
        <f t="array" ref="AB1590">_xlfn.IFS(Merge1[[#This Row],[Age]]&lt;= 28,"Gen Z", Merge1[[#This Row],[Age]]&lt;=44,"Millennials", Merge1[[#This Row],[Age]]&lt;=60,"Gen X", Merge1[[#This Row],[Age]]&gt;60,"Baby Boomers")</f>
        <v>Millennials</v>
      </c>
      <c r="AC1590" s="1" t="str" cm="1">
        <f t="array" ref="AC1590">_xlfn.IFS(
    Merge1[[#This Row],[Balance]]&lt;=50000,"Low",
    Merge1[[#This Row],[Balance]]&lt;=200000,"Medium",
    Merge1[[#This Row],[Balance]]&gt;200000,"High"
)</f>
        <v>Medium</v>
      </c>
    </row>
    <row r="1591" spans="1:29" x14ac:dyDescent="0.25">
      <c r="A1591" s="1" t="s">
        <v>1453</v>
      </c>
      <c r="B1591" s="1" t="s">
        <v>6021</v>
      </c>
      <c r="C1591" s="1" t="s">
        <v>5835</v>
      </c>
      <c r="D1591" s="2">
        <v>44259</v>
      </c>
      <c r="E1591">
        <v>108117</v>
      </c>
      <c r="F1591">
        <v>748</v>
      </c>
      <c r="G1591">
        <v>0</v>
      </c>
      <c r="H1591" s="1" t="s">
        <v>5833</v>
      </c>
      <c r="I1591" s="1" t="s">
        <v>6773</v>
      </c>
      <c r="J1591" s="1" t="s">
        <v>6240</v>
      </c>
      <c r="K1591">
        <v>45</v>
      </c>
      <c r="L1591" s="1" t="s">
        <v>6260</v>
      </c>
      <c r="M1591" s="1" t="s">
        <v>6242</v>
      </c>
      <c r="N1591">
        <v>121520</v>
      </c>
      <c r="O1591" s="1" t="s">
        <v>6248</v>
      </c>
      <c r="P1591" s="2">
        <v>44111</v>
      </c>
      <c r="Q1591" s="2">
        <v>45470</v>
      </c>
      <c r="R1591" s="1" t="s">
        <v>6883</v>
      </c>
      <c r="S1591" s="1" t="s">
        <v>6884</v>
      </c>
      <c r="T1591" s="1" t="s">
        <v>14</v>
      </c>
      <c r="U1591">
        <v>9353</v>
      </c>
      <c r="V1591" s="1" t="s">
        <v>24</v>
      </c>
      <c r="W1591" s="1" t="s">
        <v>20</v>
      </c>
      <c r="X1591" s="2">
        <f t="shared" ca="1" si="24"/>
        <v>45937</v>
      </c>
      <c r="Y1591" s="1">
        <f ca="1">ROUND(YEARFRAC(Merge1[[#This Row],[Join_Date]],Merge1[[#This Row],[Today]], 3),0)</f>
        <v>5</v>
      </c>
      <c r="Z1591" s="1" t="str" cm="1">
        <f t="array" aca="1" ref="Z1591" ca="1">_xlfn.IFS(
   Merge1[[#This Row],[Customer Tenure]]&lt;=2,"New",
   Merge1[[#This Row],[Customer Tenure]]&lt;=5,"Emerging",
  Merge1[[#This Row],[Customer Tenure]]&lt;9,"Established",
   TRUE,"Loyal"
)</f>
        <v>Emerging</v>
      </c>
      <c r="AA1591" s="1" t="str" cm="1">
        <f t="array" ref="AA1591">_xlfn.IFS(Merge1[[#This Row],[Income]]&lt;=30000,"Low",Merge1[[#This Row],[Income]]&lt;=60000,"Medium",Merge1[[#This Row],[Income]]&lt;=100000,"High", Merge1[[#This Row],[Income]]&gt;100000," Premium")</f>
        <v xml:space="preserve"> Premium</v>
      </c>
      <c r="AB1591" s="1" t="str" cm="1">
        <f t="array" ref="AB1591">_xlfn.IFS(Merge1[[#This Row],[Age]]&lt;= 28,"Gen Z", Merge1[[#This Row],[Age]]&lt;=44,"Millennials", Merge1[[#This Row],[Age]]&lt;=60,"Gen X", Merge1[[#This Row],[Age]]&gt;60,"Baby Boomers")</f>
        <v>Gen X</v>
      </c>
      <c r="AC1591" s="1" t="str" cm="1">
        <f t="array" ref="AC1591">_xlfn.IFS(
    Merge1[[#This Row],[Balance]]&lt;=50000,"Low",
    Merge1[[#This Row],[Balance]]&lt;=200000,"Medium",
    Merge1[[#This Row],[Balance]]&gt;200000,"High"
)</f>
        <v>Medium</v>
      </c>
    </row>
    <row r="1592" spans="1:29" x14ac:dyDescent="0.25">
      <c r="A1592" s="1" t="s">
        <v>1232</v>
      </c>
      <c r="B1592" s="1" t="s">
        <v>5928</v>
      </c>
      <c r="C1592" s="1" t="s">
        <v>5846</v>
      </c>
      <c r="D1592" s="2">
        <v>42955</v>
      </c>
      <c r="E1592">
        <v>310037</v>
      </c>
      <c r="F1592">
        <v>712</v>
      </c>
      <c r="G1592">
        <v>0</v>
      </c>
      <c r="H1592" s="1" t="s">
        <v>5833</v>
      </c>
      <c r="I1592" s="1" t="s">
        <v>6467</v>
      </c>
      <c r="J1592" s="1" t="s">
        <v>6245</v>
      </c>
      <c r="K1592">
        <v>33</v>
      </c>
      <c r="L1592" s="1" t="s">
        <v>6256</v>
      </c>
      <c r="M1592" s="1" t="s">
        <v>6266</v>
      </c>
      <c r="N1592">
        <v>120732</v>
      </c>
      <c r="O1592" s="1" t="s">
        <v>6248</v>
      </c>
      <c r="P1592" s="2">
        <v>43767</v>
      </c>
      <c r="Q1592" s="2">
        <v>45293</v>
      </c>
      <c r="R1592" s="1" t="s">
        <v>6902</v>
      </c>
      <c r="S1592" s="1" t="s">
        <v>6903</v>
      </c>
      <c r="T1592" s="1" t="s">
        <v>9</v>
      </c>
      <c r="U1592">
        <v>9924</v>
      </c>
      <c r="V1592" s="1" t="s">
        <v>15</v>
      </c>
      <c r="W1592" s="1" t="s">
        <v>16</v>
      </c>
      <c r="X1592" s="2">
        <f t="shared" ca="1" si="24"/>
        <v>45937</v>
      </c>
      <c r="Y1592" s="1">
        <f ca="1">ROUND(YEARFRAC(Merge1[[#This Row],[Join_Date]],Merge1[[#This Row],[Today]], 3),0)</f>
        <v>6</v>
      </c>
      <c r="Z1592" s="1" t="str" cm="1">
        <f t="array" aca="1" ref="Z1592" ca="1">_xlfn.IFS(
   Merge1[[#This Row],[Customer Tenure]]&lt;=2,"New",
   Merge1[[#This Row],[Customer Tenure]]&lt;=5,"Emerging",
  Merge1[[#This Row],[Customer Tenure]]&lt;9,"Established",
   TRUE,"Loyal"
)</f>
        <v>Established</v>
      </c>
      <c r="AA1592" s="1" t="str" cm="1">
        <f t="array" ref="AA1592">_xlfn.IFS(Merge1[[#This Row],[Income]]&lt;=30000,"Low",Merge1[[#This Row],[Income]]&lt;=60000,"Medium",Merge1[[#This Row],[Income]]&lt;=100000,"High", Merge1[[#This Row],[Income]]&gt;100000," Premium")</f>
        <v xml:space="preserve"> Premium</v>
      </c>
      <c r="AB1592" s="1" t="str" cm="1">
        <f t="array" ref="AB1592">_xlfn.IFS(Merge1[[#This Row],[Age]]&lt;= 28,"Gen Z", Merge1[[#This Row],[Age]]&lt;=44,"Millennials", Merge1[[#This Row],[Age]]&lt;=60,"Gen X", Merge1[[#This Row],[Age]]&gt;60,"Baby Boomers")</f>
        <v>Millennials</v>
      </c>
      <c r="AC1592" s="1" t="str" cm="1">
        <f t="array" ref="AC1592">_xlfn.IFS(
    Merge1[[#This Row],[Balance]]&lt;=50000,"Low",
    Merge1[[#This Row],[Balance]]&lt;=200000,"Medium",
    Merge1[[#This Row],[Balance]]&gt;200000,"High"
)</f>
        <v>High</v>
      </c>
    </row>
    <row r="1593" spans="1:29" x14ac:dyDescent="0.25">
      <c r="A1593" s="1" t="s">
        <v>785</v>
      </c>
      <c r="B1593" s="1" t="s">
        <v>5971</v>
      </c>
      <c r="C1593" s="1" t="s">
        <v>5835</v>
      </c>
      <c r="D1593" s="2">
        <v>45523</v>
      </c>
      <c r="E1593">
        <v>311442</v>
      </c>
      <c r="F1593">
        <v>509</v>
      </c>
      <c r="G1593">
        <v>0</v>
      </c>
      <c r="H1593" s="1" t="s">
        <v>5833</v>
      </c>
      <c r="I1593" s="1" t="s">
        <v>6830</v>
      </c>
      <c r="J1593" s="1" t="s">
        <v>6245</v>
      </c>
      <c r="K1593">
        <v>50</v>
      </c>
      <c r="L1593" s="1" t="s">
        <v>6241</v>
      </c>
      <c r="M1593" s="1" t="s">
        <v>6254</v>
      </c>
      <c r="N1593">
        <v>179476</v>
      </c>
      <c r="O1593" s="1" t="s">
        <v>6243</v>
      </c>
      <c r="P1593" s="2">
        <v>43369</v>
      </c>
      <c r="Q1593" s="2">
        <v>45321</v>
      </c>
      <c r="R1593" s="1" t="s">
        <v>6902</v>
      </c>
      <c r="S1593" s="1" t="s">
        <v>6903</v>
      </c>
      <c r="T1593" s="1" t="s">
        <v>14</v>
      </c>
      <c r="U1593">
        <v>726</v>
      </c>
      <c r="V1593" s="1" t="s">
        <v>19</v>
      </c>
      <c r="W1593" s="1" t="s">
        <v>25</v>
      </c>
      <c r="X1593" s="2">
        <f t="shared" ca="1" si="24"/>
        <v>45937</v>
      </c>
      <c r="Y1593" s="1">
        <f ca="1">ROUND(YEARFRAC(Merge1[[#This Row],[Join_Date]],Merge1[[#This Row],[Today]], 3),0)</f>
        <v>7</v>
      </c>
      <c r="Z1593" s="1" t="str" cm="1">
        <f t="array" aca="1" ref="Z1593" ca="1">_xlfn.IFS(
   Merge1[[#This Row],[Customer Tenure]]&lt;=2,"New",
   Merge1[[#This Row],[Customer Tenure]]&lt;=5,"Emerging",
  Merge1[[#This Row],[Customer Tenure]]&lt;9,"Established",
   TRUE,"Loyal"
)</f>
        <v>Established</v>
      </c>
      <c r="AA1593" s="1" t="str" cm="1">
        <f t="array" ref="AA1593">_xlfn.IFS(Merge1[[#This Row],[Income]]&lt;=30000,"Low",Merge1[[#This Row],[Income]]&lt;=60000,"Medium",Merge1[[#This Row],[Income]]&lt;=100000,"High", Merge1[[#This Row],[Income]]&gt;100000," Premium")</f>
        <v xml:space="preserve"> Premium</v>
      </c>
      <c r="AB1593" s="1" t="str" cm="1">
        <f t="array" ref="AB1593">_xlfn.IFS(Merge1[[#This Row],[Age]]&lt;= 28,"Gen Z", Merge1[[#This Row],[Age]]&lt;=44,"Millennials", Merge1[[#This Row],[Age]]&lt;=60,"Gen X", Merge1[[#This Row],[Age]]&gt;60,"Baby Boomers")</f>
        <v>Gen X</v>
      </c>
      <c r="AC1593" s="1" t="str" cm="1">
        <f t="array" ref="AC1593">_xlfn.IFS(
    Merge1[[#This Row],[Balance]]&lt;=50000,"Low",
    Merge1[[#This Row],[Balance]]&lt;=200000,"Medium",
    Merge1[[#This Row],[Balance]]&gt;200000,"High"
)</f>
        <v>High</v>
      </c>
    </row>
    <row r="1594" spans="1:29" x14ac:dyDescent="0.25">
      <c r="A1594" s="1" t="s">
        <v>1697</v>
      </c>
      <c r="B1594" s="1" t="s">
        <v>5978</v>
      </c>
      <c r="C1594" s="1" t="s">
        <v>5832</v>
      </c>
      <c r="D1594" s="2">
        <v>43423</v>
      </c>
      <c r="E1594">
        <v>15534</v>
      </c>
      <c r="F1594">
        <v>771</v>
      </c>
      <c r="G1594">
        <v>0</v>
      </c>
      <c r="H1594" s="1" t="s">
        <v>5833</v>
      </c>
      <c r="I1594" s="1" t="s">
        <v>6428</v>
      </c>
      <c r="J1594" s="1" t="s">
        <v>6240</v>
      </c>
      <c r="K1594">
        <v>66</v>
      </c>
      <c r="L1594" s="1" t="s">
        <v>6241</v>
      </c>
      <c r="M1594" s="1" t="s">
        <v>6266</v>
      </c>
      <c r="N1594">
        <v>83852</v>
      </c>
      <c r="O1594" s="1" t="s">
        <v>6243</v>
      </c>
      <c r="P1594" s="2">
        <v>45560</v>
      </c>
      <c r="Q1594" s="2">
        <v>45740</v>
      </c>
      <c r="R1594" s="1" t="s">
        <v>6899</v>
      </c>
      <c r="S1594" s="1" t="s">
        <v>6914</v>
      </c>
      <c r="T1594" s="1" t="s">
        <v>9</v>
      </c>
      <c r="U1594">
        <v>6239</v>
      </c>
      <c r="V1594" s="1" t="s">
        <v>24</v>
      </c>
      <c r="W1594" s="1" t="s">
        <v>20</v>
      </c>
      <c r="X1594" s="2">
        <f t="shared" ca="1" si="24"/>
        <v>45937</v>
      </c>
      <c r="Y1594" s="1">
        <f ca="1">ROUND(YEARFRAC(Merge1[[#This Row],[Join_Date]],Merge1[[#This Row],[Today]], 3),0)</f>
        <v>1</v>
      </c>
      <c r="Z1594" s="1" t="str" cm="1">
        <f t="array" aca="1" ref="Z1594" ca="1">_xlfn.IFS(
   Merge1[[#This Row],[Customer Tenure]]&lt;=2,"New",
   Merge1[[#This Row],[Customer Tenure]]&lt;=5,"Emerging",
  Merge1[[#This Row],[Customer Tenure]]&lt;9,"Established",
   TRUE,"Loyal"
)</f>
        <v>New</v>
      </c>
      <c r="AA1594" s="1" t="str" cm="1">
        <f t="array" ref="AA1594">_xlfn.IFS(Merge1[[#This Row],[Income]]&lt;=30000,"Low",Merge1[[#This Row],[Income]]&lt;=60000,"Medium",Merge1[[#This Row],[Income]]&lt;=100000,"High", Merge1[[#This Row],[Income]]&gt;100000," Premium")</f>
        <v>High</v>
      </c>
      <c r="AB1594" s="1" t="str" cm="1">
        <f t="array" ref="AB1594">_xlfn.IFS(Merge1[[#This Row],[Age]]&lt;= 28,"Gen Z", Merge1[[#This Row],[Age]]&lt;=44,"Millennials", Merge1[[#This Row],[Age]]&lt;=60,"Gen X", Merge1[[#This Row],[Age]]&gt;60,"Baby Boomers")</f>
        <v>Baby Boomers</v>
      </c>
      <c r="AC1594" s="1" t="str" cm="1">
        <f t="array" ref="AC1594">_xlfn.IFS(
    Merge1[[#This Row],[Balance]]&lt;=50000,"Low",
    Merge1[[#This Row],[Balance]]&lt;=200000,"Medium",
    Merge1[[#This Row],[Balance]]&gt;200000,"High"
)</f>
        <v>Low</v>
      </c>
    </row>
    <row r="1595" spans="1:29" x14ac:dyDescent="0.25">
      <c r="A1595" s="1" t="s">
        <v>1492</v>
      </c>
      <c r="B1595" s="1" t="s">
        <v>5976</v>
      </c>
      <c r="C1595" s="1" t="s">
        <v>5842</v>
      </c>
      <c r="D1595" s="2">
        <v>44818</v>
      </c>
      <c r="E1595">
        <v>177826</v>
      </c>
      <c r="F1595">
        <v>722</v>
      </c>
      <c r="G1595">
        <v>0</v>
      </c>
      <c r="H1595" s="1" t="s">
        <v>5833</v>
      </c>
      <c r="I1595" s="1" t="s">
        <v>6719</v>
      </c>
      <c r="J1595" s="1" t="s">
        <v>6245</v>
      </c>
      <c r="K1595">
        <v>62</v>
      </c>
      <c r="L1595" s="1" t="s">
        <v>6241</v>
      </c>
      <c r="M1595" s="1" t="s">
        <v>6266</v>
      </c>
      <c r="N1595">
        <v>121757</v>
      </c>
      <c r="O1595" s="1" t="s">
        <v>6243</v>
      </c>
      <c r="P1595" s="2">
        <v>42284</v>
      </c>
      <c r="Q1595" s="2">
        <v>45584</v>
      </c>
      <c r="R1595" s="1" t="s">
        <v>6912</v>
      </c>
      <c r="S1595" s="1" t="s">
        <v>6917</v>
      </c>
      <c r="T1595" s="1" t="s">
        <v>14</v>
      </c>
      <c r="U1595">
        <v>214</v>
      </c>
      <c r="V1595" s="1" t="s">
        <v>24</v>
      </c>
      <c r="W1595" s="1" t="s">
        <v>40</v>
      </c>
      <c r="X1595" s="2">
        <f t="shared" ca="1" si="24"/>
        <v>45937</v>
      </c>
      <c r="Y1595" s="1">
        <f ca="1">ROUND(YEARFRAC(Merge1[[#This Row],[Join_Date]],Merge1[[#This Row],[Today]], 3),0)</f>
        <v>10</v>
      </c>
      <c r="Z1595" s="1" t="str" cm="1">
        <f t="array" aca="1" ref="Z1595" ca="1">_xlfn.IFS(
   Merge1[[#This Row],[Customer Tenure]]&lt;=2,"New",
   Merge1[[#This Row],[Customer Tenure]]&lt;=5,"Emerging",
  Merge1[[#This Row],[Customer Tenure]]&lt;9,"Established",
   TRUE,"Loyal"
)</f>
        <v>Loyal</v>
      </c>
      <c r="AA1595" s="1" t="str" cm="1">
        <f t="array" ref="AA1595">_xlfn.IFS(Merge1[[#This Row],[Income]]&lt;=30000,"Low",Merge1[[#This Row],[Income]]&lt;=60000,"Medium",Merge1[[#This Row],[Income]]&lt;=100000,"High", Merge1[[#This Row],[Income]]&gt;100000," Premium")</f>
        <v xml:space="preserve"> Premium</v>
      </c>
      <c r="AB1595" s="1" t="str" cm="1">
        <f t="array" ref="AB1595">_xlfn.IFS(Merge1[[#This Row],[Age]]&lt;= 28,"Gen Z", Merge1[[#This Row],[Age]]&lt;=44,"Millennials", Merge1[[#This Row],[Age]]&lt;=60,"Gen X", Merge1[[#This Row],[Age]]&gt;60,"Baby Boomers")</f>
        <v>Baby Boomers</v>
      </c>
      <c r="AC1595" s="1" t="str" cm="1">
        <f t="array" ref="AC1595">_xlfn.IFS(
    Merge1[[#This Row],[Balance]]&lt;=50000,"Low",
    Merge1[[#This Row],[Balance]]&lt;=200000,"Medium",
    Merge1[[#This Row],[Balance]]&gt;200000,"High"
)</f>
        <v>Medium</v>
      </c>
    </row>
    <row r="1596" spans="1:29" x14ac:dyDescent="0.25">
      <c r="A1596" s="1" t="s">
        <v>1261</v>
      </c>
      <c r="B1596" s="1" t="s">
        <v>6168</v>
      </c>
      <c r="C1596" s="1" t="s">
        <v>5832</v>
      </c>
      <c r="D1596" s="2">
        <v>42982</v>
      </c>
      <c r="E1596">
        <v>401426</v>
      </c>
      <c r="F1596">
        <v>461</v>
      </c>
      <c r="G1596">
        <v>0</v>
      </c>
      <c r="H1596" s="1" t="s">
        <v>5833</v>
      </c>
      <c r="I1596" s="1" t="s">
        <v>6772</v>
      </c>
      <c r="J1596" s="1" t="s">
        <v>6245</v>
      </c>
      <c r="K1596">
        <v>67</v>
      </c>
      <c r="L1596" s="1" t="s">
        <v>6246</v>
      </c>
      <c r="M1596" s="1" t="s">
        <v>6242</v>
      </c>
      <c r="N1596">
        <v>121459</v>
      </c>
      <c r="O1596" s="1" t="s">
        <v>6248</v>
      </c>
      <c r="P1596" s="2">
        <v>44523</v>
      </c>
      <c r="Q1596" s="2">
        <v>45218</v>
      </c>
      <c r="R1596" s="1" t="s">
        <v>6912</v>
      </c>
      <c r="S1596" s="1" t="s">
        <v>6913</v>
      </c>
      <c r="T1596" s="1" t="s">
        <v>23</v>
      </c>
      <c r="U1596">
        <v>6794</v>
      </c>
      <c r="V1596" s="1" t="s">
        <v>15</v>
      </c>
      <c r="W1596" s="1" t="s">
        <v>55</v>
      </c>
      <c r="X1596" s="2">
        <f t="shared" ca="1" si="24"/>
        <v>45937</v>
      </c>
      <c r="Y1596" s="1">
        <f ca="1">ROUND(YEARFRAC(Merge1[[#This Row],[Join_Date]],Merge1[[#This Row],[Today]], 3),0)</f>
        <v>4</v>
      </c>
      <c r="Z1596" s="1" t="str" cm="1">
        <f t="array" aca="1" ref="Z1596" ca="1">_xlfn.IFS(
   Merge1[[#This Row],[Customer Tenure]]&lt;=2,"New",
   Merge1[[#This Row],[Customer Tenure]]&lt;=5,"Emerging",
  Merge1[[#This Row],[Customer Tenure]]&lt;9,"Established",
   TRUE,"Loyal"
)</f>
        <v>Emerging</v>
      </c>
      <c r="AA1596" s="1" t="str" cm="1">
        <f t="array" ref="AA1596">_xlfn.IFS(Merge1[[#This Row],[Income]]&lt;=30000,"Low",Merge1[[#This Row],[Income]]&lt;=60000,"Medium",Merge1[[#This Row],[Income]]&lt;=100000,"High", Merge1[[#This Row],[Income]]&gt;100000," Premium")</f>
        <v xml:space="preserve"> Premium</v>
      </c>
      <c r="AB1596" s="1" t="str" cm="1">
        <f t="array" ref="AB1596">_xlfn.IFS(Merge1[[#This Row],[Age]]&lt;= 28,"Gen Z", Merge1[[#This Row],[Age]]&lt;=44,"Millennials", Merge1[[#This Row],[Age]]&lt;=60,"Gen X", Merge1[[#This Row],[Age]]&gt;60,"Baby Boomers")</f>
        <v>Baby Boomers</v>
      </c>
      <c r="AC1596" s="1" t="str" cm="1">
        <f t="array" ref="AC1596">_xlfn.IFS(
    Merge1[[#This Row],[Balance]]&lt;=50000,"Low",
    Merge1[[#This Row],[Balance]]&lt;=200000,"Medium",
    Merge1[[#This Row],[Balance]]&gt;200000,"High"
)</f>
        <v>High</v>
      </c>
    </row>
    <row r="1597" spans="1:29" x14ac:dyDescent="0.25">
      <c r="A1597" s="1" t="s">
        <v>2306</v>
      </c>
      <c r="B1597" s="1" t="s">
        <v>6047</v>
      </c>
      <c r="C1597" s="1" t="s">
        <v>5835</v>
      </c>
      <c r="D1597" s="2">
        <v>45428</v>
      </c>
      <c r="E1597">
        <v>168017</v>
      </c>
      <c r="F1597">
        <v>831</v>
      </c>
      <c r="G1597">
        <v>0</v>
      </c>
      <c r="H1597" s="1" t="s">
        <v>5833</v>
      </c>
      <c r="I1597" s="1" t="s">
        <v>6731</v>
      </c>
      <c r="J1597" s="1" t="s">
        <v>6240</v>
      </c>
      <c r="K1597">
        <v>52</v>
      </c>
      <c r="L1597" s="1" t="s">
        <v>6260</v>
      </c>
      <c r="M1597" s="1" t="s">
        <v>6262</v>
      </c>
      <c r="N1597">
        <v>51585</v>
      </c>
      <c r="O1597" s="1" t="s">
        <v>6248</v>
      </c>
      <c r="P1597" s="2">
        <v>43577</v>
      </c>
      <c r="Q1597" s="2">
        <v>45455</v>
      </c>
      <c r="R1597" s="1" t="s">
        <v>6883</v>
      </c>
      <c r="S1597" s="1" t="s">
        <v>6884</v>
      </c>
      <c r="T1597" s="1" t="s">
        <v>9</v>
      </c>
      <c r="U1597">
        <v>4104</v>
      </c>
      <c r="V1597" s="1" t="s">
        <v>10</v>
      </c>
      <c r="W1597" s="1" t="s">
        <v>20</v>
      </c>
      <c r="X1597" s="2">
        <f t="shared" ca="1" si="24"/>
        <v>45937</v>
      </c>
      <c r="Y1597" s="1">
        <f ca="1">ROUND(YEARFRAC(Merge1[[#This Row],[Join_Date]],Merge1[[#This Row],[Today]], 3),0)</f>
        <v>6</v>
      </c>
      <c r="Z1597" s="1" t="str" cm="1">
        <f t="array" aca="1" ref="Z1597" ca="1">_xlfn.IFS(
   Merge1[[#This Row],[Customer Tenure]]&lt;=2,"New",
   Merge1[[#This Row],[Customer Tenure]]&lt;=5,"Emerging",
  Merge1[[#This Row],[Customer Tenure]]&lt;9,"Established",
   TRUE,"Loyal"
)</f>
        <v>Established</v>
      </c>
      <c r="AA1597" s="1" t="str" cm="1">
        <f t="array" ref="AA1597">_xlfn.IFS(Merge1[[#This Row],[Income]]&lt;=30000,"Low",Merge1[[#This Row],[Income]]&lt;=60000,"Medium",Merge1[[#This Row],[Income]]&lt;=100000,"High", Merge1[[#This Row],[Income]]&gt;100000," Premium")</f>
        <v>Medium</v>
      </c>
      <c r="AB1597" s="1" t="str" cm="1">
        <f t="array" ref="AB1597">_xlfn.IFS(Merge1[[#This Row],[Age]]&lt;= 28,"Gen Z", Merge1[[#This Row],[Age]]&lt;=44,"Millennials", Merge1[[#This Row],[Age]]&lt;=60,"Gen X", Merge1[[#This Row],[Age]]&gt;60,"Baby Boomers")</f>
        <v>Gen X</v>
      </c>
      <c r="AC1597" s="1" t="str" cm="1">
        <f t="array" ref="AC1597">_xlfn.IFS(
    Merge1[[#This Row],[Balance]]&lt;=50000,"Low",
    Merge1[[#This Row],[Balance]]&lt;=200000,"Medium",
    Merge1[[#This Row],[Balance]]&gt;200000,"High"
)</f>
        <v>Medium</v>
      </c>
    </row>
    <row r="1598" spans="1:29" x14ac:dyDescent="0.25">
      <c r="A1598" s="1" t="s">
        <v>758</v>
      </c>
      <c r="B1598" s="1" t="s">
        <v>6087</v>
      </c>
      <c r="C1598" s="1" t="s">
        <v>5832</v>
      </c>
      <c r="D1598" s="2">
        <v>44388</v>
      </c>
      <c r="E1598">
        <v>470457</v>
      </c>
      <c r="F1598">
        <v>687</v>
      </c>
      <c r="G1598">
        <v>0</v>
      </c>
      <c r="H1598" s="1" t="s">
        <v>5833</v>
      </c>
      <c r="I1598" s="1" t="s">
        <v>6277</v>
      </c>
      <c r="J1598" s="1" t="s">
        <v>6240</v>
      </c>
      <c r="K1598">
        <v>49</v>
      </c>
      <c r="L1598" s="1" t="s">
        <v>6260</v>
      </c>
      <c r="M1598" s="1" t="s">
        <v>6254</v>
      </c>
      <c r="N1598">
        <v>54636</v>
      </c>
      <c r="O1598" s="1" t="s">
        <v>6243</v>
      </c>
      <c r="P1598" s="2">
        <v>43643</v>
      </c>
      <c r="Q1598" s="2">
        <v>45673</v>
      </c>
      <c r="R1598" s="1" t="s">
        <v>6902</v>
      </c>
      <c r="S1598" s="1" t="s">
        <v>6908</v>
      </c>
      <c r="T1598" s="1" t="s">
        <v>28</v>
      </c>
      <c r="U1598">
        <v>5492</v>
      </c>
      <c r="V1598" s="1" t="s">
        <v>10</v>
      </c>
      <c r="W1598" s="1" t="s">
        <v>40</v>
      </c>
      <c r="X1598" s="2">
        <f t="shared" ca="1" si="24"/>
        <v>45937</v>
      </c>
      <c r="Y1598" s="1">
        <f ca="1">ROUND(YEARFRAC(Merge1[[#This Row],[Join_Date]],Merge1[[#This Row],[Today]], 3),0)</f>
        <v>6</v>
      </c>
      <c r="Z1598" s="1" t="str" cm="1">
        <f t="array" aca="1" ref="Z1598" ca="1">_xlfn.IFS(
   Merge1[[#This Row],[Customer Tenure]]&lt;=2,"New",
   Merge1[[#This Row],[Customer Tenure]]&lt;=5,"Emerging",
  Merge1[[#This Row],[Customer Tenure]]&lt;9,"Established",
   TRUE,"Loyal"
)</f>
        <v>Established</v>
      </c>
      <c r="AA1598" s="1" t="str" cm="1">
        <f t="array" ref="AA1598">_xlfn.IFS(Merge1[[#This Row],[Income]]&lt;=30000,"Low",Merge1[[#This Row],[Income]]&lt;=60000,"Medium",Merge1[[#This Row],[Income]]&lt;=100000,"High", Merge1[[#This Row],[Income]]&gt;100000," Premium")</f>
        <v>Medium</v>
      </c>
      <c r="AB1598" s="1" t="str" cm="1">
        <f t="array" ref="AB1598">_xlfn.IFS(Merge1[[#This Row],[Age]]&lt;= 28,"Gen Z", Merge1[[#This Row],[Age]]&lt;=44,"Millennials", Merge1[[#This Row],[Age]]&lt;=60,"Gen X", Merge1[[#This Row],[Age]]&gt;60,"Baby Boomers")</f>
        <v>Gen X</v>
      </c>
      <c r="AC1598" s="1" t="str" cm="1">
        <f t="array" ref="AC1598">_xlfn.IFS(
    Merge1[[#This Row],[Balance]]&lt;=50000,"Low",
    Merge1[[#This Row],[Balance]]&lt;=200000,"Medium",
    Merge1[[#This Row],[Balance]]&gt;200000,"High"
)</f>
        <v>High</v>
      </c>
    </row>
    <row r="1599" spans="1:29" x14ac:dyDescent="0.25">
      <c r="A1599" s="1" t="s">
        <v>158</v>
      </c>
      <c r="B1599" s="1" t="s">
        <v>6099</v>
      </c>
      <c r="C1599" s="1" t="s">
        <v>5832</v>
      </c>
      <c r="D1599" s="2">
        <v>43144</v>
      </c>
      <c r="E1599">
        <v>444943</v>
      </c>
      <c r="F1599">
        <v>368</v>
      </c>
      <c r="G1599">
        <v>493815</v>
      </c>
      <c r="H1599" s="1" t="s">
        <v>5833</v>
      </c>
      <c r="I1599" s="1" t="s">
        <v>6598</v>
      </c>
      <c r="J1599" s="1" t="s">
        <v>6245</v>
      </c>
      <c r="K1599">
        <v>64</v>
      </c>
      <c r="L1599" s="1" t="s">
        <v>6246</v>
      </c>
      <c r="M1599" s="1" t="s">
        <v>6257</v>
      </c>
      <c r="N1599">
        <v>145816</v>
      </c>
      <c r="O1599" s="1" t="s">
        <v>6252</v>
      </c>
      <c r="P1599" s="2">
        <v>44500</v>
      </c>
      <c r="Q1599" s="2">
        <v>45464</v>
      </c>
      <c r="R1599" s="1" t="s">
        <v>6883</v>
      </c>
      <c r="S1599" s="1" t="s">
        <v>6884</v>
      </c>
      <c r="T1599" s="1" t="s">
        <v>14</v>
      </c>
      <c r="U1599">
        <v>5750</v>
      </c>
      <c r="V1599" s="1" t="s">
        <v>24</v>
      </c>
      <c r="W1599" s="1" t="s">
        <v>16</v>
      </c>
      <c r="X1599" s="2">
        <f t="shared" ca="1" si="24"/>
        <v>45937</v>
      </c>
      <c r="Y1599" s="1">
        <f ca="1">ROUND(YEARFRAC(Merge1[[#This Row],[Join_Date]],Merge1[[#This Row],[Today]], 3),0)</f>
        <v>4</v>
      </c>
      <c r="Z1599" s="1" t="str" cm="1">
        <f t="array" aca="1" ref="Z1599" ca="1">_xlfn.IFS(
   Merge1[[#This Row],[Customer Tenure]]&lt;=2,"New",
   Merge1[[#This Row],[Customer Tenure]]&lt;=5,"Emerging",
  Merge1[[#This Row],[Customer Tenure]]&lt;9,"Established",
   TRUE,"Loyal"
)</f>
        <v>Emerging</v>
      </c>
      <c r="AA1599" s="1" t="str" cm="1">
        <f t="array" ref="AA1599">_xlfn.IFS(Merge1[[#This Row],[Income]]&lt;=30000,"Low",Merge1[[#This Row],[Income]]&lt;=60000,"Medium",Merge1[[#This Row],[Income]]&lt;=100000,"High", Merge1[[#This Row],[Income]]&gt;100000," Premium")</f>
        <v xml:space="preserve"> Premium</v>
      </c>
      <c r="AB1599" s="1" t="str" cm="1">
        <f t="array" ref="AB1599">_xlfn.IFS(Merge1[[#This Row],[Age]]&lt;= 28,"Gen Z", Merge1[[#This Row],[Age]]&lt;=44,"Millennials", Merge1[[#This Row],[Age]]&lt;=60,"Gen X", Merge1[[#This Row],[Age]]&gt;60,"Baby Boomers")</f>
        <v>Baby Boomers</v>
      </c>
      <c r="AC1599" s="1" t="str" cm="1">
        <f t="array" ref="AC1599">_xlfn.IFS(
    Merge1[[#This Row],[Balance]]&lt;=50000,"Low",
    Merge1[[#This Row],[Balance]]&lt;=200000,"Medium",
    Merge1[[#This Row],[Balance]]&gt;200000,"High"
)</f>
        <v>High</v>
      </c>
    </row>
    <row r="1600" spans="1:29" x14ac:dyDescent="0.25">
      <c r="A1600" s="1" t="s">
        <v>1060</v>
      </c>
      <c r="B1600" s="1" t="s">
        <v>5855</v>
      </c>
      <c r="C1600" s="1" t="s">
        <v>5835</v>
      </c>
      <c r="D1600" s="2">
        <v>43058</v>
      </c>
      <c r="E1600">
        <v>417209</v>
      </c>
      <c r="F1600">
        <v>743</v>
      </c>
      <c r="G1600">
        <v>0</v>
      </c>
      <c r="H1600" s="1" t="s">
        <v>5833</v>
      </c>
      <c r="I1600" s="1" t="s">
        <v>6466</v>
      </c>
      <c r="J1600" s="1" t="s">
        <v>6240</v>
      </c>
      <c r="K1600">
        <v>21</v>
      </c>
      <c r="L1600" s="1" t="s">
        <v>6260</v>
      </c>
      <c r="M1600" s="1" t="s">
        <v>6247</v>
      </c>
      <c r="N1600">
        <v>172499</v>
      </c>
      <c r="O1600" s="1" t="s">
        <v>6248</v>
      </c>
      <c r="P1600" s="2">
        <v>44501</v>
      </c>
      <c r="Q1600" s="2">
        <v>45868</v>
      </c>
      <c r="R1600" s="1" t="s">
        <v>6891</v>
      </c>
      <c r="S1600" s="1" t="s">
        <v>6892</v>
      </c>
      <c r="T1600" s="1" t="s">
        <v>23</v>
      </c>
      <c r="U1600">
        <v>9534</v>
      </c>
      <c r="V1600" s="1" t="s">
        <v>10</v>
      </c>
      <c r="W1600" s="1" t="s">
        <v>40</v>
      </c>
      <c r="X1600" s="2">
        <f t="shared" ca="1" si="24"/>
        <v>45937</v>
      </c>
      <c r="Y1600" s="1">
        <f ca="1">ROUND(YEARFRAC(Merge1[[#This Row],[Join_Date]],Merge1[[#This Row],[Today]], 3),0)</f>
        <v>4</v>
      </c>
      <c r="Z1600" s="1" t="str" cm="1">
        <f t="array" aca="1" ref="Z1600" ca="1">_xlfn.IFS(
   Merge1[[#This Row],[Customer Tenure]]&lt;=2,"New",
   Merge1[[#This Row],[Customer Tenure]]&lt;=5,"Emerging",
  Merge1[[#This Row],[Customer Tenure]]&lt;9,"Established",
   TRUE,"Loyal"
)</f>
        <v>Emerging</v>
      </c>
      <c r="AA1600" s="1" t="str" cm="1">
        <f t="array" ref="AA1600">_xlfn.IFS(Merge1[[#This Row],[Income]]&lt;=30000,"Low",Merge1[[#This Row],[Income]]&lt;=60000,"Medium",Merge1[[#This Row],[Income]]&lt;=100000,"High", Merge1[[#This Row],[Income]]&gt;100000," Premium")</f>
        <v xml:space="preserve"> Premium</v>
      </c>
      <c r="AB1600" s="1" t="str" cm="1">
        <f t="array" ref="AB1600">_xlfn.IFS(Merge1[[#This Row],[Age]]&lt;= 28,"Gen Z", Merge1[[#This Row],[Age]]&lt;=44,"Millennials", Merge1[[#This Row],[Age]]&lt;=60,"Gen X", Merge1[[#This Row],[Age]]&gt;60,"Baby Boomers")</f>
        <v>Gen Z</v>
      </c>
      <c r="AC1600" s="1" t="str" cm="1">
        <f t="array" ref="AC1600">_xlfn.IFS(
    Merge1[[#This Row],[Balance]]&lt;=50000,"Low",
    Merge1[[#This Row],[Balance]]&lt;=200000,"Medium",
    Merge1[[#This Row],[Balance]]&gt;200000,"High"
)</f>
        <v>High</v>
      </c>
    </row>
    <row r="1601" spans="1:29" x14ac:dyDescent="0.25">
      <c r="A1601" s="1" t="s">
        <v>785</v>
      </c>
      <c r="B1601" s="1" t="s">
        <v>5971</v>
      </c>
      <c r="C1601" s="1" t="s">
        <v>5835</v>
      </c>
      <c r="D1601" s="2">
        <v>45523</v>
      </c>
      <c r="E1601">
        <v>311442</v>
      </c>
      <c r="F1601">
        <v>509</v>
      </c>
      <c r="G1601">
        <v>0</v>
      </c>
      <c r="H1601" s="1" t="s">
        <v>5833</v>
      </c>
      <c r="I1601" s="1" t="s">
        <v>6830</v>
      </c>
      <c r="J1601" s="1" t="s">
        <v>6245</v>
      </c>
      <c r="K1601">
        <v>50</v>
      </c>
      <c r="L1601" s="1" t="s">
        <v>6241</v>
      </c>
      <c r="M1601" s="1" t="s">
        <v>6254</v>
      </c>
      <c r="N1601">
        <v>179476</v>
      </c>
      <c r="O1601" s="1" t="s">
        <v>6243</v>
      </c>
      <c r="P1601" s="2">
        <v>43369</v>
      </c>
      <c r="Q1601" s="2">
        <v>45215</v>
      </c>
      <c r="R1601" s="1" t="s">
        <v>6912</v>
      </c>
      <c r="S1601" s="1" t="s">
        <v>6913</v>
      </c>
      <c r="T1601" s="1" t="s">
        <v>28</v>
      </c>
      <c r="U1601">
        <v>7229</v>
      </c>
      <c r="V1601" s="1" t="s">
        <v>19</v>
      </c>
      <c r="W1601" s="1" t="s">
        <v>29</v>
      </c>
      <c r="X1601" s="2">
        <f t="shared" ca="1" si="24"/>
        <v>45937</v>
      </c>
      <c r="Y1601" s="1">
        <f ca="1">ROUND(YEARFRAC(Merge1[[#This Row],[Join_Date]],Merge1[[#This Row],[Today]], 3),0)</f>
        <v>7</v>
      </c>
      <c r="Z1601" s="1" t="str" cm="1">
        <f t="array" aca="1" ref="Z1601" ca="1">_xlfn.IFS(
   Merge1[[#This Row],[Customer Tenure]]&lt;=2,"New",
   Merge1[[#This Row],[Customer Tenure]]&lt;=5,"Emerging",
  Merge1[[#This Row],[Customer Tenure]]&lt;9,"Established",
   TRUE,"Loyal"
)</f>
        <v>Established</v>
      </c>
      <c r="AA1601" s="1" t="str" cm="1">
        <f t="array" ref="AA1601">_xlfn.IFS(Merge1[[#This Row],[Income]]&lt;=30000,"Low",Merge1[[#This Row],[Income]]&lt;=60000,"Medium",Merge1[[#This Row],[Income]]&lt;=100000,"High", Merge1[[#This Row],[Income]]&gt;100000," Premium")</f>
        <v xml:space="preserve"> Premium</v>
      </c>
      <c r="AB1601" s="1" t="str" cm="1">
        <f t="array" ref="AB1601">_xlfn.IFS(Merge1[[#This Row],[Age]]&lt;= 28,"Gen Z", Merge1[[#This Row],[Age]]&lt;=44,"Millennials", Merge1[[#This Row],[Age]]&lt;=60,"Gen X", Merge1[[#This Row],[Age]]&gt;60,"Baby Boomers")</f>
        <v>Gen X</v>
      </c>
      <c r="AC1601" s="1" t="str" cm="1">
        <f t="array" ref="AC1601">_xlfn.IFS(
    Merge1[[#This Row],[Balance]]&lt;=50000,"Low",
    Merge1[[#This Row],[Balance]]&lt;=200000,"Medium",
    Merge1[[#This Row],[Balance]]&gt;200000,"High"
)</f>
        <v>High</v>
      </c>
    </row>
    <row r="1602" spans="1:29" x14ac:dyDescent="0.25">
      <c r="A1602" s="1" t="s">
        <v>2312</v>
      </c>
      <c r="B1602" s="1" t="s">
        <v>5903</v>
      </c>
      <c r="C1602" s="1" t="s">
        <v>5835</v>
      </c>
      <c r="D1602" s="2">
        <v>43586</v>
      </c>
      <c r="E1602">
        <v>455061</v>
      </c>
      <c r="F1602">
        <v>654</v>
      </c>
      <c r="G1602">
        <v>0</v>
      </c>
      <c r="H1602" s="1" t="s">
        <v>5833</v>
      </c>
      <c r="I1602" s="1" t="s">
        <v>6302</v>
      </c>
      <c r="J1602" s="1" t="s">
        <v>6245</v>
      </c>
      <c r="K1602">
        <v>72</v>
      </c>
      <c r="L1602" s="1" t="s">
        <v>6246</v>
      </c>
      <c r="M1602" s="1" t="s">
        <v>6254</v>
      </c>
      <c r="N1602">
        <v>96898</v>
      </c>
      <c r="O1602" s="1" t="s">
        <v>6248</v>
      </c>
      <c r="P1602" s="2">
        <v>42533</v>
      </c>
      <c r="Q1602" s="2">
        <v>45267</v>
      </c>
      <c r="R1602" s="1" t="s">
        <v>6904</v>
      </c>
      <c r="S1602" s="1" t="s">
        <v>6905</v>
      </c>
      <c r="T1602" s="1" t="s">
        <v>23</v>
      </c>
      <c r="U1602">
        <v>6164</v>
      </c>
      <c r="V1602" s="1" t="s">
        <v>15</v>
      </c>
      <c r="W1602" s="1" t="s">
        <v>29</v>
      </c>
      <c r="X1602" s="2">
        <f t="shared" ref="X1602:X1665" ca="1" si="25">TODAY()</f>
        <v>45937</v>
      </c>
      <c r="Y1602" s="1">
        <f ca="1">ROUND(YEARFRAC(Merge1[[#This Row],[Join_Date]],Merge1[[#This Row],[Today]], 3),0)</f>
        <v>9</v>
      </c>
      <c r="Z1602" s="1" t="str" cm="1">
        <f t="array" aca="1" ref="Z1602" ca="1">_xlfn.IFS(
   Merge1[[#This Row],[Customer Tenure]]&lt;=2,"New",
   Merge1[[#This Row],[Customer Tenure]]&lt;=5,"Emerging",
  Merge1[[#This Row],[Customer Tenure]]&lt;9,"Established",
   TRUE,"Loyal"
)</f>
        <v>Loyal</v>
      </c>
      <c r="AA1602" s="1" t="str" cm="1">
        <f t="array" ref="AA1602">_xlfn.IFS(Merge1[[#This Row],[Income]]&lt;=30000,"Low",Merge1[[#This Row],[Income]]&lt;=60000,"Medium",Merge1[[#This Row],[Income]]&lt;=100000,"High", Merge1[[#This Row],[Income]]&gt;100000," Premium")</f>
        <v>High</v>
      </c>
      <c r="AB1602" s="1" t="str" cm="1">
        <f t="array" ref="AB1602">_xlfn.IFS(Merge1[[#This Row],[Age]]&lt;= 28,"Gen Z", Merge1[[#This Row],[Age]]&lt;=44,"Millennials", Merge1[[#This Row],[Age]]&lt;=60,"Gen X", Merge1[[#This Row],[Age]]&gt;60,"Baby Boomers")</f>
        <v>Baby Boomers</v>
      </c>
      <c r="AC1602" s="1" t="str" cm="1">
        <f t="array" ref="AC1602">_xlfn.IFS(
    Merge1[[#This Row],[Balance]]&lt;=50000,"Low",
    Merge1[[#This Row],[Balance]]&lt;=200000,"Medium",
    Merge1[[#This Row],[Balance]]&gt;200000,"High"
)</f>
        <v>High</v>
      </c>
    </row>
    <row r="1603" spans="1:29" x14ac:dyDescent="0.25">
      <c r="A1603" s="1" t="s">
        <v>266</v>
      </c>
      <c r="B1603" s="1" t="s">
        <v>5865</v>
      </c>
      <c r="C1603" s="1" t="s">
        <v>5832</v>
      </c>
      <c r="D1603" s="2">
        <v>45366</v>
      </c>
      <c r="E1603">
        <v>417339</v>
      </c>
      <c r="F1603">
        <v>662</v>
      </c>
      <c r="G1603">
        <v>0</v>
      </c>
      <c r="H1603" s="1" t="s">
        <v>5833</v>
      </c>
      <c r="I1603" s="1" t="s">
        <v>6834</v>
      </c>
      <c r="J1603" s="1" t="s">
        <v>6245</v>
      </c>
      <c r="K1603">
        <v>18</v>
      </c>
      <c r="L1603" s="1" t="s">
        <v>6256</v>
      </c>
      <c r="M1603" s="1" t="s">
        <v>6257</v>
      </c>
      <c r="N1603">
        <v>53997</v>
      </c>
      <c r="O1603" s="1" t="s">
        <v>6243</v>
      </c>
      <c r="P1603" s="2">
        <v>43488</v>
      </c>
      <c r="Q1603" s="2">
        <v>45405</v>
      </c>
      <c r="R1603" s="1" t="s">
        <v>6893</v>
      </c>
      <c r="S1603" s="1" t="s">
        <v>6911</v>
      </c>
      <c r="T1603" s="1" t="s">
        <v>14</v>
      </c>
      <c r="U1603">
        <v>4852</v>
      </c>
      <c r="V1603" s="1" t="s">
        <v>15</v>
      </c>
      <c r="W1603" s="1" t="s">
        <v>40</v>
      </c>
      <c r="X1603" s="2">
        <f t="shared" ca="1" si="25"/>
        <v>45937</v>
      </c>
      <c r="Y1603" s="1">
        <f ca="1">ROUND(YEARFRAC(Merge1[[#This Row],[Join_Date]],Merge1[[#This Row],[Today]], 3),0)</f>
        <v>7</v>
      </c>
      <c r="Z1603" s="1" t="str" cm="1">
        <f t="array" aca="1" ref="Z1603" ca="1">_xlfn.IFS(
   Merge1[[#This Row],[Customer Tenure]]&lt;=2,"New",
   Merge1[[#This Row],[Customer Tenure]]&lt;=5,"Emerging",
  Merge1[[#This Row],[Customer Tenure]]&lt;9,"Established",
   TRUE,"Loyal"
)</f>
        <v>Established</v>
      </c>
      <c r="AA1603" s="1" t="str" cm="1">
        <f t="array" ref="AA1603">_xlfn.IFS(Merge1[[#This Row],[Income]]&lt;=30000,"Low",Merge1[[#This Row],[Income]]&lt;=60000,"Medium",Merge1[[#This Row],[Income]]&lt;=100000,"High", Merge1[[#This Row],[Income]]&gt;100000," Premium")</f>
        <v>Medium</v>
      </c>
      <c r="AB1603" s="1" t="str" cm="1">
        <f t="array" ref="AB1603">_xlfn.IFS(Merge1[[#This Row],[Age]]&lt;= 28,"Gen Z", Merge1[[#This Row],[Age]]&lt;=44,"Millennials", Merge1[[#This Row],[Age]]&lt;=60,"Gen X", Merge1[[#This Row],[Age]]&gt;60,"Baby Boomers")</f>
        <v>Gen Z</v>
      </c>
      <c r="AC1603" s="1" t="str" cm="1">
        <f t="array" ref="AC1603">_xlfn.IFS(
    Merge1[[#This Row],[Balance]]&lt;=50000,"Low",
    Merge1[[#This Row],[Balance]]&lt;=200000,"Medium",
    Merge1[[#This Row],[Balance]]&gt;200000,"High"
)</f>
        <v>High</v>
      </c>
    </row>
    <row r="1604" spans="1:29" x14ac:dyDescent="0.25">
      <c r="A1604" s="1" t="s">
        <v>923</v>
      </c>
      <c r="B1604" s="1" t="s">
        <v>5922</v>
      </c>
      <c r="C1604" s="1" t="s">
        <v>5835</v>
      </c>
      <c r="D1604" s="2">
        <v>45406</v>
      </c>
      <c r="E1604">
        <v>452413</v>
      </c>
      <c r="F1604">
        <v>681</v>
      </c>
      <c r="G1604">
        <v>0</v>
      </c>
      <c r="H1604" s="1" t="s">
        <v>5833</v>
      </c>
      <c r="I1604" s="1" t="s">
        <v>6412</v>
      </c>
      <c r="J1604" s="1" t="s">
        <v>6245</v>
      </c>
      <c r="K1604">
        <v>20</v>
      </c>
      <c r="L1604" s="1" t="s">
        <v>6260</v>
      </c>
      <c r="M1604" s="1" t="s">
        <v>6251</v>
      </c>
      <c r="N1604">
        <v>146209</v>
      </c>
      <c r="O1604" s="1" t="s">
        <v>6248</v>
      </c>
      <c r="P1604" s="2">
        <v>43517</v>
      </c>
      <c r="Q1604" s="2">
        <v>45176</v>
      </c>
      <c r="R1604" s="1" t="s">
        <v>6897</v>
      </c>
      <c r="S1604" s="1" t="s">
        <v>6909</v>
      </c>
      <c r="T1604" s="1" t="s">
        <v>9</v>
      </c>
      <c r="U1604">
        <v>8113</v>
      </c>
      <c r="V1604" s="1" t="s">
        <v>15</v>
      </c>
      <c r="W1604" s="1" t="s">
        <v>25</v>
      </c>
      <c r="X1604" s="2">
        <f t="shared" ca="1" si="25"/>
        <v>45937</v>
      </c>
      <c r="Y1604" s="1">
        <f ca="1">ROUND(YEARFRAC(Merge1[[#This Row],[Join_Date]],Merge1[[#This Row],[Today]], 3),0)</f>
        <v>7</v>
      </c>
      <c r="Z1604" s="1" t="str" cm="1">
        <f t="array" aca="1" ref="Z1604" ca="1">_xlfn.IFS(
   Merge1[[#This Row],[Customer Tenure]]&lt;=2,"New",
   Merge1[[#This Row],[Customer Tenure]]&lt;=5,"Emerging",
  Merge1[[#This Row],[Customer Tenure]]&lt;9,"Established",
   TRUE,"Loyal"
)</f>
        <v>Established</v>
      </c>
      <c r="AA1604" s="1" t="str" cm="1">
        <f t="array" ref="AA1604">_xlfn.IFS(Merge1[[#This Row],[Income]]&lt;=30000,"Low",Merge1[[#This Row],[Income]]&lt;=60000,"Medium",Merge1[[#This Row],[Income]]&lt;=100000,"High", Merge1[[#This Row],[Income]]&gt;100000," Premium")</f>
        <v xml:space="preserve"> Premium</v>
      </c>
      <c r="AB1604" s="1" t="str" cm="1">
        <f t="array" ref="AB1604">_xlfn.IFS(Merge1[[#This Row],[Age]]&lt;= 28,"Gen Z", Merge1[[#This Row],[Age]]&lt;=44,"Millennials", Merge1[[#This Row],[Age]]&lt;=60,"Gen X", Merge1[[#This Row],[Age]]&gt;60,"Baby Boomers")</f>
        <v>Gen Z</v>
      </c>
      <c r="AC1604" s="1" t="str" cm="1">
        <f t="array" ref="AC1604">_xlfn.IFS(
    Merge1[[#This Row],[Balance]]&lt;=50000,"Low",
    Merge1[[#This Row],[Balance]]&lt;=200000,"Medium",
    Merge1[[#This Row],[Balance]]&gt;200000,"High"
)</f>
        <v>High</v>
      </c>
    </row>
    <row r="1605" spans="1:29" x14ac:dyDescent="0.25">
      <c r="A1605" s="1" t="s">
        <v>335</v>
      </c>
      <c r="B1605" s="1" t="s">
        <v>5887</v>
      </c>
      <c r="C1605" s="1" t="s">
        <v>5835</v>
      </c>
      <c r="D1605" s="2">
        <v>45145</v>
      </c>
      <c r="E1605">
        <v>424390</v>
      </c>
      <c r="F1605">
        <v>554</v>
      </c>
      <c r="G1605">
        <v>0</v>
      </c>
      <c r="H1605" s="1" t="s">
        <v>5833</v>
      </c>
      <c r="I1605" s="1" t="s">
        <v>6657</v>
      </c>
      <c r="J1605" s="1" t="s">
        <v>6245</v>
      </c>
      <c r="K1605">
        <v>22</v>
      </c>
      <c r="L1605" s="1" t="s">
        <v>6260</v>
      </c>
      <c r="M1605" s="1" t="s">
        <v>6251</v>
      </c>
      <c r="N1605">
        <v>44826</v>
      </c>
      <c r="O1605" s="1" t="s">
        <v>6243</v>
      </c>
      <c r="P1605" s="2">
        <v>44640</v>
      </c>
      <c r="Q1605" s="2">
        <v>45299</v>
      </c>
      <c r="R1605" s="1" t="s">
        <v>6902</v>
      </c>
      <c r="S1605" s="1" t="s">
        <v>6903</v>
      </c>
      <c r="T1605" s="1" t="s">
        <v>23</v>
      </c>
      <c r="U1605">
        <v>9439</v>
      </c>
      <c r="V1605" s="1" t="s">
        <v>24</v>
      </c>
      <c r="W1605" s="1" t="s">
        <v>16</v>
      </c>
      <c r="X1605" s="2">
        <f t="shared" ca="1" si="25"/>
        <v>45937</v>
      </c>
      <c r="Y1605" s="1">
        <f ca="1">ROUND(YEARFRAC(Merge1[[#This Row],[Join_Date]],Merge1[[#This Row],[Today]], 3),0)</f>
        <v>4</v>
      </c>
      <c r="Z1605" s="1" t="str" cm="1">
        <f t="array" aca="1" ref="Z1605" ca="1">_xlfn.IFS(
   Merge1[[#This Row],[Customer Tenure]]&lt;=2,"New",
   Merge1[[#This Row],[Customer Tenure]]&lt;=5,"Emerging",
  Merge1[[#This Row],[Customer Tenure]]&lt;9,"Established",
   TRUE,"Loyal"
)</f>
        <v>Emerging</v>
      </c>
      <c r="AA1605" s="1" t="str" cm="1">
        <f t="array" ref="AA1605">_xlfn.IFS(Merge1[[#This Row],[Income]]&lt;=30000,"Low",Merge1[[#This Row],[Income]]&lt;=60000,"Medium",Merge1[[#This Row],[Income]]&lt;=100000,"High", Merge1[[#This Row],[Income]]&gt;100000," Premium")</f>
        <v>Medium</v>
      </c>
      <c r="AB1605" s="1" t="str" cm="1">
        <f t="array" ref="AB1605">_xlfn.IFS(Merge1[[#This Row],[Age]]&lt;= 28,"Gen Z", Merge1[[#This Row],[Age]]&lt;=44,"Millennials", Merge1[[#This Row],[Age]]&lt;=60,"Gen X", Merge1[[#This Row],[Age]]&gt;60,"Baby Boomers")</f>
        <v>Gen Z</v>
      </c>
      <c r="AC1605" s="1" t="str" cm="1">
        <f t="array" ref="AC1605">_xlfn.IFS(
    Merge1[[#This Row],[Balance]]&lt;=50000,"Low",
    Merge1[[#This Row],[Balance]]&lt;=200000,"Medium",
    Merge1[[#This Row],[Balance]]&gt;200000,"High"
)</f>
        <v>High</v>
      </c>
    </row>
    <row r="1606" spans="1:29" x14ac:dyDescent="0.25">
      <c r="A1606" s="1" t="s">
        <v>1503</v>
      </c>
      <c r="B1606" s="1" t="s">
        <v>6075</v>
      </c>
      <c r="C1606" s="1" t="s">
        <v>5832</v>
      </c>
      <c r="D1606" s="2">
        <v>43429</v>
      </c>
      <c r="E1606">
        <v>195784</v>
      </c>
      <c r="F1606">
        <v>612</v>
      </c>
      <c r="G1606">
        <v>0</v>
      </c>
      <c r="H1606" s="1" t="s">
        <v>5833</v>
      </c>
      <c r="I1606" s="1" t="s">
        <v>6394</v>
      </c>
      <c r="J1606" s="1" t="s">
        <v>6245</v>
      </c>
      <c r="K1606">
        <v>51</v>
      </c>
      <c r="L1606" s="1" t="s">
        <v>6241</v>
      </c>
      <c r="M1606" s="1" t="s">
        <v>6242</v>
      </c>
      <c r="N1606">
        <v>173606</v>
      </c>
      <c r="O1606" s="1" t="s">
        <v>6248</v>
      </c>
      <c r="P1606" s="2">
        <v>43658</v>
      </c>
      <c r="Q1606" s="2">
        <v>45567</v>
      </c>
      <c r="R1606" s="1" t="s">
        <v>6912</v>
      </c>
      <c r="S1606" s="1" t="s">
        <v>6917</v>
      </c>
      <c r="T1606" s="1" t="s">
        <v>9</v>
      </c>
      <c r="U1606">
        <v>2028</v>
      </c>
      <c r="V1606" s="1" t="s">
        <v>24</v>
      </c>
      <c r="W1606" s="1" t="s">
        <v>11</v>
      </c>
      <c r="X1606" s="2">
        <f t="shared" ca="1" si="25"/>
        <v>45937</v>
      </c>
      <c r="Y1606" s="1">
        <f ca="1">ROUND(YEARFRAC(Merge1[[#This Row],[Join_Date]],Merge1[[#This Row],[Today]], 3),0)</f>
        <v>6</v>
      </c>
      <c r="Z1606" s="1" t="str" cm="1">
        <f t="array" aca="1" ref="Z1606" ca="1">_xlfn.IFS(
   Merge1[[#This Row],[Customer Tenure]]&lt;=2,"New",
   Merge1[[#This Row],[Customer Tenure]]&lt;=5,"Emerging",
  Merge1[[#This Row],[Customer Tenure]]&lt;9,"Established",
   TRUE,"Loyal"
)</f>
        <v>Established</v>
      </c>
      <c r="AA1606" s="1" t="str" cm="1">
        <f t="array" ref="AA1606">_xlfn.IFS(Merge1[[#This Row],[Income]]&lt;=30000,"Low",Merge1[[#This Row],[Income]]&lt;=60000,"Medium",Merge1[[#This Row],[Income]]&lt;=100000,"High", Merge1[[#This Row],[Income]]&gt;100000," Premium")</f>
        <v xml:space="preserve"> Premium</v>
      </c>
      <c r="AB1606" s="1" t="str" cm="1">
        <f t="array" ref="AB1606">_xlfn.IFS(Merge1[[#This Row],[Age]]&lt;= 28,"Gen Z", Merge1[[#This Row],[Age]]&lt;=44,"Millennials", Merge1[[#This Row],[Age]]&lt;=60,"Gen X", Merge1[[#This Row],[Age]]&gt;60,"Baby Boomers")</f>
        <v>Gen X</v>
      </c>
      <c r="AC1606" s="1" t="str" cm="1">
        <f t="array" ref="AC1606">_xlfn.IFS(
    Merge1[[#This Row],[Balance]]&lt;=50000,"Low",
    Merge1[[#This Row],[Balance]]&lt;=200000,"Medium",
    Merge1[[#This Row],[Balance]]&gt;200000,"High"
)</f>
        <v>Medium</v>
      </c>
    </row>
    <row r="1607" spans="1:29" x14ac:dyDescent="0.25">
      <c r="A1607" s="1" t="s">
        <v>2318</v>
      </c>
      <c r="B1607" s="1" t="s">
        <v>5946</v>
      </c>
      <c r="C1607" s="1" t="s">
        <v>5835</v>
      </c>
      <c r="D1607" s="2">
        <v>44581</v>
      </c>
      <c r="E1607">
        <v>5520</v>
      </c>
      <c r="F1607">
        <v>491</v>
      </c>
      <c r="G1607">
        <v>0</v>
      </c>
      <c r="H1607" s="1" t="s">
        <v>5860</v>
      </c>
      <c r="I1607" s="1" t="s">
        <v>6585</v>
      </c>
      <c r="J1607" s="1" t="s">
        <v>6240</v>
      </c>
      <c r="K1607">
        <v>29</v>
      </c>
      <c r="L1607" s="1" t="s">
        <v>6256</v>
      </c>
      <c r="M1607" s="1" t="s">
        <v>6257</v>
      </c>
      <c r="N1607">
        <v>172876</v>
      </c>
      <c r="O1607" s="1" t="s">
        <v>6243</v>
      </c>
      <c r="P1607" s="2">
        <v>42737</v>
      </c>
      <c r="Q1607" s="2">
        <v>45426</v>
      </c>
      <c r="R1607" s="1" t="s">
        <v>6906</v>
      </c>
      <c r="S1607" s="1" t="s">
        <v>6918</v>
      </c>
      <c r="T1607" s="1" t="s">
        <v>9</v>
      </c>
      <c r="U1607">
        <v>5061</v>
      </c>
      <c r="V1607" s="1" t="s">
        <v>10</v>
      </c>
      <c r="W1607" s="1" t="s">
        <v>40</v>
      </c>
      <c r="X1607" s="2">
        <f t="shared" ca="1" si="25"/>
        <v>45937</v>
      </c>
      <c r="Y1607" s="1">
        <f ca="1">ROUND(YEARFRAC(Merge1[[#This Row],[Join_Date]],Merge1[[#This Row],[Today]], 3),0)</f>
        <v>9</v>
      </c>
      <c r="Z1607" s="1" t="str" cm="1">
        <f t="array" aca="1" ref="Z1607" ca="1">_xlfn.IFS(
   Merge1[[#This Row],[Customer Tenure]]&lt;=2,"New",
   Merge1[[#This Row],[Customer Tenure]]&lt;=5,"Emerging",
  Merge1[[#This Row],[Customer Tenure]]&lt;9,"Established",
   TRUE,"Loyal"
)</f>
        <v>Loyal</v>
      </c>
      <c r="AA1607" s="1" t="str" cm="1">
        <f t="array" ref="AA1607">_xlfn.IFS(Merge1[[#This Row],[Income]]&lt;=30000,"Low",Merge1[[#This Row],[Income]]&lt;=60000,"Medium",Merge1[[#This Row],[Income]]&lt;=100000,"High", Merge1[[#This Row],[Income]]&gt;100000," Premium")</f>
        <v xml:space="preserve"> Premium</v>
      </c>
      <c r="AB1607" s="1" t="str" cm="1">
        <f t="array" ref="AB1607">_xlfn.IFS(Merge1[[#This Row],[Age]]&lt;= 28,"Gen Z", Merge1[[#This Row],[Age]]&lt;=44,"Millennials", Merge1[[#This Row],[Age]]&lt;=60,"Gen X", Merge1[[#This Row],[Age]]&gt;60,"Baby Boomers")</f>
        <v>Millennials</v>
      </c>
      <c r="AC1607" s="1" t="str" cm="1">
        <f t="array" ref="AC1607">_xlfn.IFS(
    Merge1[[#This Row],[Balance]]&lt;=50000,"Low",
    Merge1[[#This Row],[Balance]]&lt;=200000,"Medium",
    Merge1[[#This Row],[Balance]]&gt;200000,"High"
)</f>
        <v>Low</v>
      </c>
    </row>
    <row r="1608" spans="1:29" x14ac:dyDescent="0.25">
      <c r="A1608" s="1" t="s">
        <v>13</v>
      </c>
      <c r="B1608" s="1" t="s">
        <v>6212</v>
      </c>
      <c r="C1608" s="1" t="s">
        <v>5832</v>
      </c>
      <c r="D1608" s="2">
        <v>43503</v>
      </c>
      <c r="E1608">
        <v>481201</v>
      </c>
      <c r="F1608">
        <v>837</v>
      </c>
      <c r="G1608">
        <v>0</v>
      </c>
      <c r="H1608" s="1" t="s">
        <v>5833</v>
      </c>
      <c r="I1608" s="1" t="s">
        <v>6783</v>
      </c>
      <c r="J1608" s="1" t="s">
        <v>6240</v>
      </c>
      <c r="K1608">
        <v>70</v>
      </c>
      <c r="L1608" s="1" t="s">
        <v>6246</v>
      </c>
      <c r="M1608" s="1" t="s">
        <v>6254</v>
      </c>
      <c r="N1608">
        <v>163660</v>
      </c>
      <c r="O1608" s="1" t="s">
        <v>6248</v>
      </c>
      <c r="P1608" s="2">
        <v>43774</v>
      </c>
      <c r="Q1608" s="2">
        <v>45607</v>
      </c>
      <c r="R1608" s="1" t="s">
        <v>6887</v>
      </c>
      <c r="S1608" s="1" t="s">
        <v>6901</v>
      </c>
      <c r="T1608" s="1" t="s">
        <v>23</v>
      </c>
      <c r="U1608">
        <v>8719</v>
      </c>
      <c r="V1608" s="1" t="s">
        <v>15</v>
      </c>
      <c r="W1608" s="1" t="s">
        <v>45</v>
      </c>
      <c r="X1608" s="2">
        <f t="shared" ca="1" si="25"/>
        <v>45937</v>
      </c>
      <c r="Y1608" s="1">
        <f ca="1">ROUND(YEARFRAC(Merge1[[#This Row],[Join_Date]],Merge1[[#This Row],[Today]], 3),0)</f>
        <v>6</v>
      </c>
      <c r="Z1608" s="1" t="str" cm="1">
        <f t="array" aca="1" ref="Z1608" ca="1">_xlfn.IFS(
   Merge1[[#This Row],[Customer Tenure]]&lt;=2,"New",
   Merge1[[#This Row],[Customer Tenure]]&lt;=5,"Emerging",
  Merge1[[#This Row],[Customer Tenure]]&lt;9,"Established",
   TRUE,"Loyal"
)</f>
        <v>Established</v>
      </c>
      <c r="AA1608" s="1" t="str" cm="1">
        <f t="array" ref="AA1608">_xlfn.IFS(Merge1[[#This Row],[Income]]&lt;=30000,"Low",Merge1[[#This Row],[Income]]&lt;=60000,"Medium",Merge1[[#This Row],[Income]]&lt;=100000,"High", Merge1[[#This Row],[Income]]&gt;100000," Premium")</f>
        <v xml:space="preserve"> Premium</v>
      </c>
      <c r="AB1608" s="1" t="str" cm="1">
        <f t="array" ref="AB1608">_xlfn.IFS(Merge1[[#This Row],[Age]]&lt;= 28,"Gen Z", Merge1[[#This Row],[Age]]&lt;=44,"Millennials", Merge1[[#This Row],[Age]]&lt;=60,"Gen X", Merge1[[#This Row],[Age]]&gt;60,"Baby Boomers")</f>
        <v>Baby Boomers</v>
      </c>
      <c r="AC1608" s="1" t="str" cm="1">
        <f t="array" ref="AC1608">_xlfn.IFS(
    Merge1[[#This Row],[Balance]]&lt;=50000,"Low",
    Merge1[[#This Row],[Balance]]&lt;=200000,"Medium",
    Merge1[[#This Row],[Balance]]&gt;200000,"High"
)</f>
        <v>High</v>
      </c>
    </row>
    <row r="1609" spans="1:29" x14ac:dyDescent="0.25">
      <c r="A1609" s="1" t="s">
        <v>2321</v>
      </c>
      <c r="B1609" s="1" t="s">
        <v>6023</v>
      </c>
      <c r="C1609" s="1" t="s">
        <v>5835</v>
      </c>
      <c r="D1609" s="2">
        <v>43055</v>
      </c>
      <c r="E1609">
        <v>289192</v>
      </c>
      <c r="F1609">
        <v>329</v>
      </c>
      <c r="G1609">
        <v>0</v>
      </c>
      <c r="H1609" s="1" t="s">
        <v>5833</v>
      </c>
      <c r="I1609" s="1" t="s">
        <v>6795</v>
      </c>
      <c r="J1609" s="1" t="s">
        <v>6245</v>
      </c>
      <c r="K1609">
        <v>68</v>
      </c>
      <c r="L1609" s="1" t="s">
        <v>6241</v>
      </c>
      <c r="M1609" s="1" t="s">
        <v>6262</v>
      </c>
      <c r="N1609">
        <v>193312</v>
      </c>
      <c r="O1609" s="1" t="s">
        <v>6248</v>
      </c>
      <c r="P1609" s="2">
        <v>43074</v>
      </c>
      <c r="Q1609" s="2">
        <v>45244</v>
      </c>
      <c r="R1609" s="1" t="s">
        <v>6887</v>
      </c>
      <c r="S1609" s="1" t="s">
        <v>6888</v>
      </c>
      <c r="T1609" s="1" t="s">
        <v>23</v>
      </c>
      <c r="U1609">
        <v>7845</v>
      </c>
      <c r="V1609" s="1" t="s">
        <v>19</v>
      </c>
      <c r="W1609" s="1" t="s">
        <v>50</v>
      </c>
      <c r="X1609" s="2">
        <f t="shared" ca="1" si="25"/>
        <v>45937</v>
      </c>
      <c r="Y1609" s="1">
        <f ca="1">ROUND(YEARFRAC(Merge1[[#This Row],[Join_Date]],Merge1[[#This Row],[Today]], 3),0)</f>
        <v>8</v>
      </c>
      <c r="Z1609" s="1" t="str" cm="1">
        <f t="array" aca="1" ref="Z1609" ca="1">_xlfn.IFS(
   Merge1[[#This Row],[Customer Tenure]]&lt;=2,"New",
   Merge1[[#This Row],[Customer Tenure]]&lt;=5,"Emerging",
  Merge1[[#This Row],[Customer Tenure]]&lt;9,"Established",
   TRUE,"Loyal"
)</f>
        <v>Established</v>
      </c>
      <c r="AA1609" s="1" t="str" cm="1">
        <f t="array" ref="AA1609">_xlfn.IFS(Merge1[[#This Row],[Income]]&lt;=30000,"Low",Merge1[[#This Row],[Income]]&lt;=60000,"Medium",Merge1[[#This Row],[Income]]&lt;=100000,"High", Merge1[[#This Row],[Income]]&gt;100000," Premium")</f>
        <v xml:space="preserve"> Premium</v>
      </c>
      <c r="AB1609" s="1" t="str" cm="1">
        <f t="array" ref="AB1609">_xlfn.IFS(Merge1[[#This Row],[Age]]&lt;= 28,"Gen Z", Merge1[[#This Row],[Age]]&lt;=44,"Millennials", Merge1[[#This Row],[Age]]&lt;=60,"Gen X", Merge1[[#This Row],[Age]]&gt;60,"Baby Boomers")</f>
        <v>Baby Boomers</v>
      </c>
      <c r="AC1609" s="1" t="str" cm="1">
        <f t="array" ref="AC1609">_xlfn.IFS(
    Merge1[[#This Row],[Balance]]&lt;=50000,"Low",
    Merge1[[#This Row],[Balance]]&lt;=200000,"Medium",
    Merge1[[#This Row],[Balance]]&gt;200000,"High"
)</f>
        <v>High</v>
      </c>
    </row>
    <row r="1610" spans="1:29" x14ac:dyDescent="0.25">
      <c r="A1610" s="1" t="s">
        <v>629</v>
      </c>
      <c r="B1610" s="1" t="s">
        <v>6181</v>
      </c>
      <c r="C1610" s="1" t="s">
        <v>5846</v>
      </c>
      <c r="D1610" s="2">
        <v>42304</v>
      </c>
      <c r="E1610">
        <v>337746</v>
      </c>
      <c r="F1610">
        <v>700</v>
      </c>
      <c r="G1610">
        <v>0</v>
      </c>
      <c r="H1610" s="1" t="s">
        <v>5850</v>
      </c>
      <c r="I1610" s="1" t="s">
        <v>6592</v>
      </c>
      <c r="J1610" s="1" t="s">
        <v>6245</v>
      </c>
      <c r="K1610">
        <v>45</v>
      </c>
      <c r="L1610" s="1" t="s">
        <v>6260</v>
      </c>
      <c r="M1610" s="1" t="s">
        <v>6257</v>
      </c>
      <c r="N1610">
        <v>184053</v>
      </c>
      <c r="O1610" s="1" t="s">
        <v>6243</v>
      </c>
      <c r="P1610" s="2">
        <v>44122</v>
      </c>
      <c r="Q1610" s="2">
        <v>45882</v>
      </c>
      <c r="R1610" s="1" t="s">
        <v>6889</v>
      </c>
      <c r="S1610" s="1" t="s">
        <v>6915</v>
      </c>
      <c r="T1610" s="1" t="s">
        <v>23</v>
      </c>
      <c r="U1610">
        <v>1448</v>
      </c>
      <c r="V1610" s="1" t="s">
        <v>19</v>
      </c>
      <c r="W1610" s="1" t="s">
        <v>55</v>
      </c>
      <c r="X1610" s="2">
        <f t="shared" ca="1" si="25"/>
        <v>45937</v>
      </c>
      <c r="Y1610" s="1">
        <f ca="1">ROUND(YEARFRAC(Merge1[[#This Row],[Join_Date]],Merge1[[#This Row],[Today]], 3),0)</f>
        <v>5</v>
      </c>
      <c r="Z1610" s="1" t="str" cm="1">
        <f t="array" aca="1" ref="Z1610" ca="1">_xlfn.IFS(
   Merge1[[#This Row],[Customer Tenure]]&lt;=2,"New",
   Merge1[[#This Row],[Customer Tenure]]&lt;=5,"Emerging",
  Merge1[[#This Row],[Customer Tenure]]&lt;9,"Established",
   TRUE,"Loyal"
)</f>
        <v>Emerging</v>
      </c>
      <c r="AA1610" s="1" t="str" cm="1">
        <f t="array" ref="AA1610">_xlfn.IFS(Merge1[[#This Row],[Income]]&lt;=30000,"Low",Merge1[[#This Row],[Income]]&lt;=60000,"Medium",Merge1[[#This Row],[Income]]&lt;=100000,"High", Merge1[[#This Row],[Income]]&gt;100000," Premium")</f>
        <v xml:space="preserve"> Premium</v>
      </c>
      <c r="AB1610" s="1" t="str" cm="1">
        <f t="array" ref="AB1610">_xlfn.IFS(Merge1[[#This Row],[Age]]&lt;= 28,"Gen Z", Merge1[[#This Row],[Age]]&lt;=44,"Millennials", Merge1[[#This Row],[Age]]&lt;=60,"Gen X", Merge1[[#This Row],[Age]]&gt;60,"Baby Boomers")</f>
        <v>Gen X</v>
      </c>
      <c r="AC1610" s="1" t="str" cm="1">
        <f t="array" ref="AC1610">_xlfn.IFS(
    Merge1[[#This Row],[Balance]]&lt;=50000,"Low",
    Merge1[[#This Row],[Balance]]&lt;=200000,"Medium",
    Merge1[[#This Row],[Balance]]&gt;200000,"High"
)</f>
        <v>High</v>
      </c>
    </row>
    <row r="1611" spans="1:29" x14ac:dyDescent="0.25">
      <c r="A1611" s="1" t="s">
        <v>885</v>
      </c>
      <c r="B1611" s="1" t="s">
        <v>6117</v>
      </c>
      <c r="C1611" s="1" t="s">
        <v>5835</v>
      </c>
      <c r="D1611" s="2">
        <v>44178</v>
      </c>
      <c r="E1611">
        <v>243056</v>
      </c>
      <c r="F1611">
        <v>353</v>
      </c>
      <c r="G1611">
        <v>0</v>
      </c>
      <c r="H1611" s="1" t="s">
        <v>5833</v>
      </c>
      <c r="I1611" s="1" t="s">
        <v>6827</v>
      </c>
      <c r="J1611" s="1" t="s">
        <v>6245</v>
      </c>
      <c r="K1611">
        <v>66</v>
      </c>
      <c r="L1611" s="1" t="s">
        <v>6241</v>
      </c>
      <c r="M1611" s="1" t="s">
        <v>6257</v>
      </c>
      <c r="N1611">
        <v>152130</v>
      </c>
      <c r="O1611" s="1" t="s">
        <v>6243</v>
      </c>
      <c r="P1611" s="2">
        <v>44345</v>
      </c>
      <c r="Q1611" s="2">
        <v>45828</v>
      </c>
      <c r="R1611" s="1" t="s">
        <v>6883</v>
      </c>
      <c r="S1611" s="1" t="s">
        <v>6910</v>
      </c>
      <c r="T1611" s="1" t="s">
        <v>9</v>
      </c>
      <c r="U1611">
        <v>4096</v>
      </c>
      <c r="V1611" s="1" t="s">
        <v>15</v>
      </c>
      <c r="W1611" s="1" t="s">
        <v>55</v>
      </c>
      <c r="X1611" s="2">
        <f t="shared" ca="1" si="25"/>
        <v>45937</v>
      </c>
      <c r="Y1611" s="1">
        <f ca="1">ROUND(YEARFRAC(Merge1[[#This Row],[Join_Date]],Merge1[[#This Row],[Today]], 3),0)</f>
        <v>4</v>
      </c>
      <c r="Z1611" s="1" t="str" cm="1">
        <f t="array" aca="1" ref="Z1611" ca="1">_xlfn.IFS(
   Merge1[[#This Row],[Customer Tenure]]&lt;=2,"New",
   Merge1[[#This Row],[Customer Tenure]]&lt;=5,"Emerging",
  Merge1[[#This Row],[Customer Tenure]]&lt;9,"Established",
   TRUE,"Loyal"
)</f>
        <v>Emerging</v>
      </c>
      <c r="AA1611" s="1" t="str" cm="1">
        <f t="array" ref="AA1611">_xlfn.IFS(Merge1[[#This Row],[Income]]&lt;=30000,"Low",Merge1[[#This Row],[Income]]&lt;=60000,"Medium",Merge1[[#This Row],[Income]]&lt;=100000,"High", Merge1[[#This Row],[Income]]&gt;100000," Premium")</f>
        <v xml:space="preserve"> Premium</v>
      </c>
      <c r="AB1611" s="1" t="str" cm="1">
        <f t="array" ref="AB1611">_xlfn.IFS(Merge1[[#This Row],[Age]]&lt;= 28,"Gen Z", Merge1[[#This Row],[Age]]&lt;=44,"Millennials", Merge1[[#This Row],[Age]]&lt;=60,"Gen X", Merge1[[#This Row],[Age]]&gt;60,"Baby Boomers")</f>
        <v>Baby Boomers</v>
      </c>
      <c r="AC1611" s="1" t="str" cm="1">
        <f t="array" ref="AC1611">_xlfn.IFS(
    Merge1[[#This Row],[Balance]]&lt;=50000,"Low",
    Merge1[[#This Row],[Balance]]&lt;=200000,"Medium",
    Merge1[[#This Row],[Balance]]&gt;200000,"High"
)</f>
        <v>High</v>
      </c>
    </row>
    <row r="1612" spans="1:29" x14ac:dyDescent="0.25">
      <c r="A1612" s="1" t="s">
        <v>914</v>
      </c>
      <c r="B1612" s="1" t="s">
        <v>6156</v>
      </c>
      <c r="C1612" s="1" t="s">
        <v>5846</v>
      </c>
      <c r="D1612" s="2">
        <v>45335</v>
      </c>
      <c r="E1612">
        <v>290446</v>
      </c>
      <c r="F1612">
        <v>544</v>
      </c>
      <c r="G1612">
        <v>0</v>
      </c>
      <c r="H1612" s="1" t="s">
        <v>5833</v>
      </c>
      <c r="I1612" s="1" t="s">
        <v>6313</v>
      </c>
      <c r="J1612" s="1" t="s">
        <v>6245</v>
      </c>
      <c r="K1612">
        <v>37</v>
      </c>
      <c r="L1612" s="1" t="s">
        <v>6260</v>
      </c>
      <c r="M1612" s="1" t="s">
        <v>6266</v>
      </c>
      <c r="N1612">
        <v>27906</v>
      </c>
      <c r="O1612" s="1" t="s">
        <v>6243</v>
      </c>
      <c r="P1612" s="2">
        <v>44323</v>
      </c>
      <c r="Q1612" s="2">
        <v>45798</v>
      </c>
      <c r="R1612" s="1" t="s">
        <v>6906</v>
      </c>
      <c r="S1612" s="1" t="s">
        <v>6907</v>
      </c>
      <c r="T1612" s="1" t="s">
        <v>28</v>
      </c>
      <c r="U1612">
        <v>5137</v>
      </c>
      <c r="V1612" s="1" t="s">
        <v>24</v>
      </c>
      <c r="W1612" s="1" t="s">
        <v>25</v>
      </c>
      <c r="X1612" s="2">
        <f t="shared" ca="1" si="25"/>
        <v>45937</v>
      </c>
      <c r="Y1612" s="1">
        <f ca="1">ROUND(YEARFRAC(Merge1[[#This Row],[Join_Date]],Merge1[[#This Row],[Today]], 3),0)</f>
        <v>4</v>
      </c>
      <c r="Z1612" s="1" t="str" cm="1">
        <f t="array" aca="1" ref="Z1612" ca="1">_xlfn.IFS(
   Merge1[[#This Row],[Customer Tenure]]&lt;=2,"New",
   Merge1[[#This Row],[Customer Tenure]]&lt;=5,"Emerging",
  Merge1[[#This Row],[Customer Tenure]]&lt;9,"Established",
   TRUE,"Loyal"
)</f>
        <v>Emerging</v>
      </c>
      <c r="AA1612" s="1" t="str" cm="1">
        <f t="array" ref="AA1612">_xlfn.IFS(Merge1[[#This Row],[Income]]&lt;=30000,"Low",Merge1[[#This Row],[Income]]&lt;=60000,"Medium",Merge1[[#This Row],[Income]]&lt;=100000,"High", Merge1[[#This Row],[Income]]&gt;100000," Premium")</f>
        <v>Low</v>
      </c>
      <c r="AB1612" s="1" t="str" cm="1">
        <f t="array" ref="AB1612">_xlfn.IFS(Merge1[[#This Row],[Age]]&lt;= 28,"Gen Z", Merge1[[#This Row],[Age]]&lt;=44,"Millennials", Merge1[[#This Row],[Age]]&lt;=60,"Gen X", Merge1[[#This Row],[Age]]&gt;60,"Baby Boomers")</f>
        <v>Millennials</v>
      </c>
      <c r="AC1612" s="1" t="str" cm="1">
        <f t="array" ref="AC1612">_xlfn.IFS(
    Merge1[[#This Row],[Balance]]&lt;=50000,"Low",
    Merge1[[#This Row],[Balance]]&lt;=200000,"Medium",
    Merge1[[#This Row],[Balance]]&gt;200000,"High"
)</f>
        <v>High</v>
      </c>
    </row>
    <row r="1613" spans="1:29" x14ac:dyDescent="0.25">
      <c r="A1613" s="1" t="s">
        <v>581</v>
      </c>
      <c r="B1613" s="1" t="s">
        <v>6217</v>
      </c>
      <c r="C1613" s="1" t="s">
        <v>5835</v>
      </c>
      <c r="D1613" s="2">
        <v>45082</v>
      </c>
      <c r="E1613">
        <v>168171</v>
      </c>
      <c r="F1613">
        <v>386</v>
      </c>
      <c r="G1613">
        <v>0</v>
      </c>
      <c r="H1613" s="1" t="s">
        <v>5838</v>
      </c>
      <c r="I1613" s="1" t="s">
        <v>6745</v>
      </c>
      <c r="J1613" s="1" t="s">
        <v>6245</v>
      </c>
      <c r="K1613">
        <v>48</v>
      </c>
      <c r="L1613" s="1" t="s">
        <v>6256</v>
      </c>
      <c r="M1613" s="1" t="s">
        <v>6266</v>
      </c>
      <c r="N1613">
        <v>196313</v>
      </c>
      <c r="O1613" s="1" t="s">
        <v>6248</v>
      </c>
      <c r="P1613" s="2">
        <v>44176</v>
      </c>
      <c r="Q1613" s="2">
        <v>45332</v>
      </c>
      <c r="R1613" s="1" t="s">
        <v>6885</v>
      </c>
      <c r="S1613" s="1" t="s">
        <v>6886</v>
      </c>
      <c r="T1613" s="1" t="s">
        <v>14</v>
      </c>
      <c r="U1613">
        <v>2062</v>
      </c>
      <c r="V1613" s="1" t="s">
        <v>24</v>
      </c>
      <c r="W1613" s="1" t="s">
        <v>20</v>
      </c>
      <c r="X1613" s="2">
        <f t="shared" ca="1" si="25"/>
        <v>45937</v>
      </c>
      <c r="Y1613" s="1">
        <f ca="1">ROUND(YEARFRAC(Merge1[[#This Row],[Join_Date]],Merge1[[#This Row],[Today]], 3),0)</f>
        <v>5</v>
      </c>
      <c r="Z1613" s="1" t="str" cm="1">
        <f t="array" aca="1" ref="Z1613" ca="1">_xlfn.IFS(
   Merge1[[#This Row],[Customer Tenure]]&lt;=2,"New",
   Merge1[[#This Row],[Customer Tenure]]&lt;=5,"Emerging",
  Merge1[[#This Row],[Customer Tenure]]&lt;9,"Established",
   TRUE,"Loyal"
)</f>
        <v>Emerging</v>
      </c>
      <c r="AA1613" s="1" t="str" cm="1">
        <f t="array" ref="AA1613">_xlfn.IFS(Merge1[[#This Row],[Income]]&lt;=30000,"Low",Merge1[[#This Row],[Income]]&lt;=60000,"Medium",Merge1[[#This Row],[Income]]&lt;=100000,"High", Merge1[[#This Row],[Income]]&gt;100000," Premium")</f>
        <v xml:space="preserve"> Premium</v>
      </c>
      <c r="AB1613" s="1" t="str" cm="1">
        <f t="array" ref="AB1613">_xlfn.IFS(Merge1[[#This Row],[Age]]&lt;= 28,"Gen Z", Merge1[[#This Row],[Age]]&lt;=44,"Millennials", Merge1[[#This Row],[Age]]&lt;=60,"Gen X", Merge1[[#This Row],[Age]]&gt;60,"Baby Boomers")</f>
        <v>Gen X</v>
      </c>
      <c r="AC1613" s="1" t="str" cm="1">
        <f t="array" ref="AC1613">_xlfn.IFS(
    Merge1[[#This Row],[Balance]]&lt;=50000,"Low",
    Merge1[[#This Row],[Balance]]&lt;=200000,"Medium",
    Merge1[[#This Row],[Balance]]&gt;200000,"High"
)</f>
        <v>Medium</v>
      </c>
    </row>
    <row r="1614" spans="1:29" x14ac:dyDescent="0.25">
      <c r="A1614" s="1" t="s">
        <v>280</v>
      </c>
      <c r="B1614" s="1" t="s">
        <v>5963</v>
      </c>
      <c r="C1614" s="1" t="s">
        <v>5835</v>
      </c>
      <c r="D1614" s="2">
        <v>42644</v>
      </c>
      <c r="E1614">
        <v>253187</v>
      </c>
      <c r="F1614">
        <v>671</v>
      </c>
      <c r="G1614">
        <v>0</v>
      </c>
      <c r="H1614" s="1" t="s">
        <v>5833</v>
      </c>
      <c r="I1614" s="1" t="s">
        <v>6767</v>
      </c>
      <c r="J1614" s="1" t="s">
        <v>6240</v>
      </c>
      <c r="K1614">
        <v>25</v>
      </c>
      <c r="L1614" s="1" t="s">
        <v>6241</v>
      </c>
      <c r="M1614" s="1" t="s">
        <v>6251</v>
      </c>
      <c r="N1614">
        <v>186205</v>
      </c>
      <c r="O1614" s="1" t="s">
        <v>6252</v>
      </c>
      <c r="P1614" s="2">
        <v>45595</v>
      </c>
      <c r="Q1614" s="2">
        <v>45539</v>
      </c>
      <c r="R1614" s="1" t="s">
        <v>6897</v>
      </c>
      <c r="S1614" s="1" t="s">
        <v>6898</v>
      </c>
      <c r="T1614" s="1" t="s">
        <v>28</v>
      </c>
      <c r="U1614">
        <v>7539</v>
      </c>
      <c r="V1614" s="1" t="s">
        <v>24</v>
      </c>
      <c r="W1614" s="1" t="s">
        <v>50</v>
      </c>
      <c r="X1614" s="2">
        <f t="shared" ca="1" si="25"/>
        <v>45937</v>
      </c>
      <c r="Y1614" s="1">
        <f ca="1">ROUND(YEARFRAC(Merge1[[#This Row],[Join_Date]],Merge1[[#This Row],[Today]], 3),0)</f>
        <v>1</v>
      </c>
      <c r="Z1614" s="1" t="str" cm="1">
        <f t="array" aca="1" ref="Z1614" ca="1">_xlfn.IFS(
   Merge1[[#This Row],[Customer Tenure]]&lt;=2,"New",
   Merge1[[#This Row],[Customer Tenure]]&lt;=5,"Emerging",
  Merge1[[#This Row],[Customer Tenure]]&lt;9,"Established",
   TRUE,"Loyal"
)</f>
        <v>New</v>
      </c>
      <c r="AA1614" s="1" t="str" cm="1">
        <f t="array" ref="AA1614">_xlfn.IFS(Merge1[[#This Row],[Income]]&lt;=30000,"Low",Merge1[[#This Row],[Income]]&lt;=60000,"Medium",Merge1[[#This Row],[Income]]&lt;=100000,"High", Merge1[[#This Row],[Income]]&gt;100000," Premium")</f>
        <v xml:space="preserve"> Premium</v>
      </c>
      <c r="AB1614" s="1" t="str" cm="1">
        <f t="array" ref="AB1614">_xlfn.IFS(Merge1[[#This Row],[Age]]&lt;= 28,"Gen Z", Merge1[[#This Row],[Age]]&lt;=44,"Millennials", Merge1[[#This Row],[Age]]&lt;=60,"Gen X", Merge1[[#This Row],[Age]]&gt;60,"Baby Boomers")</f>
        <v>Gen Z</v>
      </c>
      <c r="AC1614" s="1" t="str" cm="1">
        <f t="array" ref="AC1614">_xlfn.IFS(
    Merge1[[#This Row],[Balance]]&lt;=50000,"Low",
    Merge1[[#This Row],[Balance]]&lt;=200000,"Medium",
    Merge1[[#This Row],[Balance]]&gt;200000,"High"
)</f>
        <v>High</v>
      </c>
    </row>
    <row r="1615" spans="1:29" x14ac:dyDescent="0.25">
      <c r="A1615" s="1" t="s">
        <v>229</v>
      </c>
      <c r="B1615" s="1" t="s">
        <v>6061</v>
      </c>
      <c r="C1615" s="1" t="s">
        <v>5842</v>
      </c>
      <c r="D1615" s="2">
        <v>45842</v>
      </c>
      <c r="E1615">
        <v>392118</v>
      </c>
      <c r="F1615">
        <v>616</v>
      </c>
      <c r="G1615">
        <v>422876</v>
      </c>
      <c r="H1615" s="1" t="s">
        <v>5833</v>
      </c>
      <c r="I1615" s="1" t="s">
        <v>6583</v>
      </c>
      <c r="J1615" s="1" t="s">
        <v>6245</v>
      </c>
      <c r="K1615">
        <v>66</v>
      </c>
      <c r="L1615" s="1" t="s">
        <v>6246</v>
      </c>
      <c r="M1615" s="1" t="s">
        <v>6254</v>
      </c>
      <c r="N1615">
        <v>177215</v>
      </c>
      <c r="O1615" s="1" t="s">
        <v>6243</v>
      </c>
      <c r="P1615" s="2">
        <v>43819</v>
      </c>
      <c r="Q1615" s="2">
        <v>45362</v>
      </c>
      <c r="R1615" s="1" t="s">
        <v>6899</v>
      </c>
      <c r="S1615" s="1" t="s">
        <v>6900</v>
      </c>
      <c r="T1615" s="1" t="s">
        <v>9</v>
      </c>
      <c r="U1615">
        <v>7157</v>
      </c>
      <c r="V1615" s="1" t="s">
        <v>19</v>
      </c>
      <c r="W1615" s="1" t="s">
        <v>11</v>
      </c>
      <c r="X1615" s="2">
        <f t="shared" ca="1" si="25"/>
        <v>45937</v>
      </c>
      <c r="Y1615" s="1">
        <f ca="1">ROUND(YEARFRAC(Merge1[[#This Row],[Join_Date]],Merge1[[#This Row],[Today]], 3),0)</f>
        <v>6</v>
      </c>
      <c r="Z1615" s="1" t="str" cm="1">
        <f t="array" aca="1" ref="Z1615" ca="1">_xlfn.IFS(
   Merge1[[#This Row],[Customer Tenure]]&lt;=2,"New",
   Merge1[[#This Row],[Customer Tenure]]&lt;=5,"Emerging",
  Merge1[[#This Row],[Customer Tenure]]&lt;9,"Established",
   TRUE,"Loyal"
)</f>
        <v>Established</v>
      </c>
      <c r="AA1615" s="1" t="str" cm="1">
        <f t="array" ref="AA1615">_xlfn.IFS(Merge1[[#This Row],[Income]]&lt;=30000,"Low",Merge1[[#This Row],[Income]]&lt;=60000,"Medium",Merge1[[#This Row],[Income]]&lt;=100000,"High", Merge1[[#This Row],[Income]]&gt;100000," Premium")</f>
        <v xml:space="preserve"> Premium</v>
      </c>
      <c r="AB1615" s="1" t="str" cm="1">
        <f t="array" ref="AB1615">_xlfn.IFS(Merge1[[#This Row],[Age]]&lt;= 28,"Gen Z", Merge1[[#This Row],[Age]]&lt;=44,"Millennials", Merge1[[#This Row],[Age]]&lt;=60,"Gen X", Merge1[[#This Row],[Age]]&gt;60,"Baby Boomers")</f>
        <v>Baby Boomers</v>
      </c>
      <c r="AC1615" s="1" t="str" cm="1">
        <f t="array" ref="AC1615">_xlfn.IFS(
    Merge1[[#This Row],[Balance]]&lt;=50000,"Low",
    Merge1[[#This Row],[Balance]]&lt;=200000,"Medium",
    Merge1[[#This Row],[Balance]]&gt;200000,"High"
)</f>
        <v>High</v>
      </c>
    </row>
    <row r="1616" spans="1:29" x14ac:dyDescent="0.25">
      <c r="A1616" s="1" t="s">
        <v>44</v>
      </c>
      <c r="B1616" s="1" t="s">
        <v>6138</v>
      </c>
      <c r="C1616" s="1" t="s">
        <v>5842</v>
      </c>
      <c r="D1616" s="2">
        <v>42705</v>
      </c>
      <c r="E1616">
        <v>378669</v>
      </c>
      <c r="F1616">
        <v>726</v>
      </c>
      <c r="G1616">
        <v>0</v>
      </c>
      <c r="H1616" s="1" t="s">
        <v>5850</v>
      </c>
      <c r="I1616" s="1" t="s">
        <v>6677</v>
      </c>
      <c r="J1616" s="1" t="s">
        <v>6240</v>
      </c>
      <c r="K1616">
        <v>48</v>
      </c>
      <c r="L1616" s="1" t="s">
        <v>6241</v>
      </c>
      <c r="M1616" s="1" t="s">
        <v>6262</v>
      </c>
      <c r="N1616">
        <v>152632</v>
      </c>
      <c r="O1616" s="1" t="s">
        <v>6243</v>
      </c>
      <c r="P1616" s="2">
        <v>43154</v>
      </c>
      <c r="Q1616" s="2">
        <v>45864</v>
      </c>
      <c r="R1616" s="1" t="s">
        <v>6891</v>
      </c>
      <c r="S1616" s="1" t="s">
        <v>6892</v>
      </c>
      <c r="T1616" s="1" t="s">
        <v>23</v>
      </c>
      <c r="U1616">
        <v>4378</v>
      </c>
      <c r="V1616" s="1" t="s">
        <v>15</v>
      </c>
      <c r="W1616" s="1" t="s">
        <v>16</v>
      </c>
      <c r="X1616" s="2">
        <f t="shared" ca="1" si="25"/>
        <v>45937</v>
      </c>
      <c r="Y1616" s="1">
        <f ca="1">ROUND(YEARFRAC(Merge1[[#This Row],[Join_Date]],Merge1[[#This Row],[Today]], 3),0)</f>
        <v>8</v>
      </c>
      <c r="Z1616" s="1" t="str" cm="1">
        <f t="array" aca="1" ref="Z1616" ca="1">_xlfn.IFS(
   Merge1[[#This Row],[Customer Tenure]]&lt;=2,"New",
   Merge1[[#This Row],[Customer Tenure]]&lt;=5,"Emerging",
  Merge1[[#This Row],[Customer Tenure]]&lt;9,"Established",
   TRUE,"Loyal"
)</f>
        <v>Established</v>
      </c>
      <c r="AA1616" s="1" t="str" cm="1">
        <f t="array" ref="AA1616">_xlfn.IFS(Merge1[[#This Row],[Income]]&lt;=30000,"Low",Merge1[[#This Row],[Income]]&lt;=60000,"Medium",Merge1[[#This Row],[Income]]&lt;=100000,"High", Merge1[[#This Row],[Income]]&gt;100000," Premium")</f>
        <v xml:space="preserve"> Premium</v>
      </c>
      <c r="AB1616" s="1" t="str" cm="1">
        <f t="array" ref="AB1616">_xlfn.IFS(Merge1[[#This Row],[Age]]&lt;= 28,"Gen Z", Merge1[[#This Row],[Age]]&lt;=44,"Millennials", Merge1[[#This Row],[Age]]&lt;=60,"Gen X", Merge1[[#This Row],[Age]]&gt;60,"Baby Boomers")</f>
        <v>Gen X</v>
      </c>
      <c r="AC1616" s="1" t="str" cm="1">
        <f t="array" ref="AC1616">_xlfn.IFS(
    Merge1[[#This Row],[Balance]]&lt;=50000,"Low",
    Merge1[[#This Row],[Balance]]&lt;=200000,"Medium",
    Merge1[[#This Row],[Balance]]&gt;200000,"High"
)</f>
        <v>High</v>
      </c>
    </row>
    <row r="1617" spans="1:29" x14ac:dyDescent="0.25">
      <c r="A1617" s="1" t="s">
        <v>1374</v>
      </c>
      <c r="B1617" s="1" t="s">
        <v>6017</v>
      </c>
      <c r="C1617" s="1" t="s">
        <v>5832</v>
      </c>
      <c r="D1617" s="2">
        <v>45108</v>
      </c>
      <c r="E1617">
        <v>42056</v>
      </c>
      <c r="F1617">
        <v>848</v>
      </c>
      <c r="G1617">
        <v>436739</v>
      </c>
      <c r="H1617" s="1" t="s">
        <v>5833</v>
      </c>
      <c r="I1617" s="1" t="s">
        <v>6408</v>
      </c>
      <c r="J1617" s="1" t="s">
        <v>6240</v>
      </c>
      <c r="K1617">
        <v>22</v>
      </c>
      <c r="L1617" s="1" t="s">
        <v>6260</v>
      </c>
      <c r="M1617" s="1" t="s">
        <v>6262</v>
      </c>
      <c r="N1617">
        <v>187581</v>
      </c>
      <c r="O1617" s="1" t="s">
        <v>6248</v>
      </c>
      <c r="P1617" s="2">
        <v>42754</v>
      </c>
      <c r="Q1617" s="2">
        <v>45376</v>
      </c>
      <c r="R1617" s="1" t="s">
        <v>6899</v>
      </c>
      <c r="S1617" s="1" t="s">
        <v>6900</v>
      </c>
      <c r="T1617" s="1" t="s">
        <v>23</v>
      </c>
      <c r="U1617">
        <v>4527</v>
      </c>
      <c r="V1617" s="1" t="s">
        <v>19</v>
      </c>
      <c r="W1617" s="1" t="s">
        <v>29</v>
      </c>
      <c r="X1617" s="2">
        <f t="shared" ca="1" si="25"/>
        <v>45937</v>
      </c>
      <c r="Y1617" s="1">
        <f ca="1">ROUND(YEARFRAC(Merge1[[#This Row],[Join_Date]],Merge1[[#This Row],[Today]], 3),0)</f>
        <v>9</v>
      </c>
      <c r="Z1617" s="1" t="str" cm="1">
        <f t="array" aca="1" ref="Z1617" ca="1">_xlfn.IFS(
   Merge1[[#This Row],[Customer Tenure]]&lt;=2,"New",
   Merge1[[#This Row],[Customer Tenure]]&lt;=5,"Emerging",
  Merge1[[#This Row],[Customer Tenure]]&lt;9,"Established",
   TRUE,"Loyal"
)</f>
        <v>Loyal</v>
      </c>
      <c r="AA1617" s="1" t="str" cm="1">
        <f t="array" ref="AA1617">_xlfn.IFS(Merge1[[#This Row],[Income]]&lt;=30000,"Low",Merge1[[#This Row],[Income]]&lt;=60000,"Medium",Merge1[[#This Row],[Income]]&lt;=100000,"High", Merge1[[#This Row],[Income]]&gt;100000," Premium")</f>
        <v xml:space="preserve"> Premium</v>
      </c>
      <c r="AB1617" s="1" t="str" cm="1">
        <f t="array" ref="AB1617">_xlfn.IFS(Merge1[[#This Row],[Age]]&lt;= 28,"Gen Z", Merge1[[#This Row],[Age]]&lt;=44,"Millennials", Merge1[[#This Row],[Age]]&lt;=60,"Gen X", Merge1[[#This Row],[Age]]&gt;60,"Baby Boomers")</f>
        <v>Gen Z</v>
      </c>
      <c r="AC1617" s="1" t="str" cm="1">
        <f t="array" ref="AC1617">_xlfn.IFS(
    Merge1[[#This Row],[Balance]]&lt;=50000,"Low",
    Merge1[[#This Row],[Balance]]&lt;=200000,"Medium",
    Merge1[[#This Row],[Balance]]&gt;200000,"High"
)</f>
        <v>Low</v>
      </c>
    </row>
    <row r="1618" spans="1:29" x14ac:dyDescent="0.25">
      <c r="A1618" s="1" t="s">
        <v>837</v>
      </c>
      <c r="B1618" s="1" t="s">
        <v>6202</v>
      </c>
      <c r="C1618" s="1" t="s">
        <v>5835</v>
      </c>
      <c r="D1618" s="2">
        <v>45254</v>
      </c>
      <c r="E1618">
        <v>376075</v>
      </c>
      <c r="F1618">
        <v>822</v>
      </c>
      <c r="G1618">
        <v>396351</v>
      </c>
      <c r="H1618" s="1" t="s">
        <v>5833</v>
      </c>
      <c r="I1618" s="1" t="s">
        <v>6421</v>
      </c>
      <c r="J1618" s="1" t="s">
        <v>6240</v>
      </c>
      <c r="K1618">
        <v>74</v>
      </c>
      <c r="L1618" s="1" t="s">
        <v>6260</v>
      </c>
      <c r="M1618" s="1" t="s">
        <v>6257</v>
      </c>
      <c r="N1618">
        <v>148232</v>
      </c>
      <c r="O1618" s="1" t="s">
        <v>6248</v>
      </c>
      <c r="P1618" s="2">
        <v>45439</v>
      </c>
      <c r="Q1618" s="2">
        <v>45867</v>
      </c>
      <c r="R1618" s="1" t="s">
        <v>6891</v>
      </c>
      <c r="S1618" s="1" t="s">
        <v>6892</v>
      </c>
      <c r="T1618" s="1" t="s">
        <v>14</v>
      </c>
      <c r="U1618">
        <v>2322</v>
      </c>
      <c r="V1618" s="1" t="s">
        <v>15</v>
      </c>
      <c r="W1618" s="1" t="s">
        <v>20</v>
      </c>
      <c r="X1618" s="2">
        <f t="shared" ca="1" si="25"/>
        <v>45937</v>
      </c>
      <c r="Y1618" s="1">
        <f ca="1">ROUND(YEARFRAC(Merge1[[#This Row],[Join_Date]],Merge1[[#This Row],[Today]], 3),0)</f>
        <v>1</v>
      </c>
      <c r="Z1618" s="1" t="str" cm="1">
        <f t="array" aca="1" ref="Z1618" ca="1">_xlfn.IFS(
   Merge1[[#This Row],[Customer Tenure]]&lt;=2,"New",
   Merge1[[#This Row],[Customer Tenure]]&lt;=5,"Emerging",
  Merge1[[#This Row],[Customer Tenure]]&lt;9,"Established",
   TRUE,"Loyal"
)</f>
        <v>New</v>
      </c>
      <c r="AA1618" s="1" t="str" cm="1">
        <f t="array" ref="AA1618">_xlfn.IFS(Merge1[[#This Row],[Income]]&lt;=30000,"Low",Merge1[[#This Row],[Income]]&lt;=60000,"Medium",Merge1[[#This Row],[Income]]&lt;=100000,"High", Merge1[[#This Row],[Income]]&gt;100000," Premium")</f>
        <v xml:space="preserve"> Premium</v>
      </c>
      <c r="AB1618" s="1" t="str" cm="1">
        <f t="array" ref="AB1618">_xlfn.IFS(Merge1[[#This Row],[Age]]&lt;= 28,"Gen Z", Merge1[[#This Row],[Age]]&lt;=44,"Millennials", Merge1[[#This Row],[Age]]&lt;=60,"Gen X", Merge1[[#This Row],[Age]]&gt;60,"Baby Boomers")</f>
        <v>Baby Boomers</v>
      </c>
      <c r="AC1618" s="1" t="str" cm="1">
        <f t="array" ref="AC1618">_xlfn.IFS(
    Merge1[[#This Row],[Balance]]&lt;=50000,"Low",
    Merge1[[#This Row],[Balance]]&lt;=200000,"Medium",
    Merge1[[#This Row],[Balance]]&gt;200000,"High"
)</f>
        <v>High</v>
      </c>
    </row>
    <row r="1619" spans="1:29" x14ac:dyDescent="0.25">
      <c r="A1619" s="1" t="s">
        <v>1100</v>
      </c>
      <c r="B1619" s="1" t="s">
        <v>5872</v>
      </c>
      <c r="C1619" s="1" t="s">
        <v>5835</v>
      </c>
      <c r="D1619" s="2">
        <v>43619</v>
      </c>
      <c r="E1619">
        <v>297986</v>
      </c>
      <c r="F1619">
        <v>519</v>
      </c>
      <c r="G1619">
        <v>5654</v>
      </c>
      <c r="H1619" s="1" t="s">
        <v>5833</v>
      </c>
      <c r="I1619" s="1" t="s">
        <v>6749</v>
      </c>
      <c r="J1619" s="1" t="s">
        <v>6245</v>
      </c>
      <c r="K1619">
        <v>71</v>
      </c>
      <c r="L1619" s="1" t="s">
        <v>6256</v>
      </c>
      <c r="M1619" s="1" t="s">
        <v>6266</v>
      </c>
      <c r="N1619">
        <v>199436</v>
      </c>
      <c r="O1619" s="1" t="s">
        <v>6252</v>
      </c>
      <c r="P1619" s="2">
        <v>44100</v>
      </c>
      <c r="Q1619" s="2">
        <v>45586</v>
      </c>
      <c r="R1619" s="1" t="s">
        <v>6912</v>
      </c>
      <c r="S1619" s="1" t="s">
        <v>6917</v>
      </c>
      <c r="T1619" s="1" t="s">
        <v>14</v>
      </c>
      <c r="U1619">
        <v>5587</v>
      </c>
      <c r="V1619" s="1" t="s">
        <v>19</v>
      </c>
      <c r="W1619" s="1" t="s">
        <v>29</v>
      </c>
      <c r="X1619" s="2">
        <f t="shared" ca="1" si="25"/>
        <v>45937</v>
      </c>
      <c r="Y1619" s="1">
        <f ca="1">ROUND(YEARFRAC(Merge1[[#This Row],[Join_Date]],Merge1[[#This Row],[Today]], 3),0)</f>
        <v>5</v>
      </c>
      <c r="Z1619" s="1" t="str" cm="1">
        <f t="array" aca="1" ref="Z1619" ca="1">_xlfn.IFS(
   Merge1[[#This Row],[Customer Tenure]]&lt;=2,"New",
   Merge1[[#This Row],[Customer Tenure]]&lt;=5,"Emerging",
  Merge1[[#This Row],[Customer Tenure]]&lt;9,"Established",
   TRUE,"Loyal"
)</f>
        <v>Emerging</v>
      </c>
      <c r="AA1619" s="1" t="str" cm="1">
        <f t="array" ref="AA1619">_xlfn.IFS(Merge1[[#This Row],[Income]]&lt;=30000,"Low",Merge1[[#This Row],[Income]]&lt;=60000,"Medium",Merge1[[#This Row],[Income]]&lt;=100000,"High", Merge1[[#This Row],[Income]]&gt;100000," Premium")</f>
        <v xml:space="preserve"> Premium</v>
      </c>
      <c r="AB1619" s="1" t="str" cm="1">
        <f t="array" ref="AB1619">_xlfn.IFS(Merge1[[#This Row],[Age]]&lt;= 28,"Gen Z", Merge1[[#This Row],[Age]]&lt;=44,"Millennials", Merge1[[#This Row],[Age]]&lt;=60,"Gen X", Merge1[[#This Row],[Age]]&gt;60,"Baby Boomers")</f>
        <v>Baby Boomers</v>
      </c>
      <c r="AC1619" s="1" t="str" cm="1">
        <f t="array" ref="AC1619">_xlfn.IFS(
    Merge1[[#This Row],[Balance]]&lt;=50000,"Low",
    Merge1[[#This Row],[Balance]]&lt;=200000,"Medium",
    Merge1[[#This Row],[Balance]]&gt;200000,"High"
)</f>
        <v>High</v>
      </c>
    </row>
    <row r="1620" spans="1:29" x14ac:dyDescent="0.25">
      <c r="A1620" s="1" t="s">
        <v>118</v>
      </c>
      <c r="B1620" s="1" t="s">
        <v>5954</v>
      </c>
      <c r="C1620" s="1" t="s">
        <v>5832</v>
      </c>
      <c r="D1620" s="2">
        <v>42553</v>
      </c>
      <c r="E1620">
        <v>250144</v>
      </c>
      <c r="F1620">
        <v>305</v>
      </c>
      <c r="G1620">
        <v>0</v>
      </c>
      <c r="H1620" s="1" t="s">
        <v>5838</v>
      </c>
      <c r="I1620" s="1" t="s">
        <v>6661</v>
      </c>
      <c r="J1620" s="1" t="s">
        <v>6245</v>
      </c>
      <c r="K1620">
        <v>36</v>
      </c>
      <c r="L1620" s="1" t="s">
        <v>6241</v>
      </c>
      <c r="M1620" s="1" t="s">
        <v>6242</v>
      </c>
      <c r="N1620">
        <v>118511</v>
      </c>
      <c r="O1620" s="1" t="s">
        <v>6248</v>
      </c>
      <c r="P1620" s="2">
        <v>44791</v>
      </c>
      <c r="Q1620" s="2">
        <v>45422</v>
      </c>
      <c r="R1620" s="1" t="s">
        <v>6906</v>
      </c>
      <c r="S1620" s="1" t="s">
        <v>6918</v>
      </c>
      <c r="T1620" s="1" t="s">
        <v>28</v>
      </c>
      <c r="U1620">
        <v>8983</v>
      </c>
      <c r="V1620" s="1" t="s">
        <v>19</v>
      </c>
      <c r="W1620" s="1" t="s">
        <v>11</v>
      </c>
      <c r="X1620" s="2">
        <f t="shared" ca="1" si="25"/>
        <v>45937</v>
      </c>
      <c r="Y1620" s="1">
        <f ca="1">ROUND(YEARFRAC(Merge1[[#This Row],[Join_Date]],Merge1[[#This Row],[Today]], 3),0)</f>
        <v>3</v>
      </c>
      <c r="Z1620" s="1" t="str" cm="1">
        <f t="array" aca="1" ref="Z1620" ca="1">_xlfn.IFS(
   Merge1[[#This Row],[Customer Tenure]]&lt;=2,"New",
   Merge1[[#This Row],[Customer Tenure]]&lt;=5,"Emerging",
  Merge1[[#This Row],[Customer Tenure]]&lt;9,"Established",
   TRUE,"Loyal"
)</f>
        <v>Emerging</v>
      </c>
      <c r="AA1620" s="1" t="str" cm="1">
        <f t="array" ref="AA1620">_xlfn.IFS(Merge1[[#This Row],[Income]]&lt;=30000,"Low",Merge1[[#This Row],[Income]]&lt;=60000,"Medium",Merge1[[#This Row],[Income]]&lt;=100000,"High", Merge1[[#This Row],[Income]]&gt;100000," Premium")</f>
        <v xml:space="preserve"> Premium</v>
      </c>
      <c r="AB1620" s="1" t="str" cm="1">
        <f t="array" ref="AB1620">_xlfn.IFS(Merge1[[#This Row],[Age]]&lt;= 28,"Gen Z", Merge1[[#This Row],[Age]]&lt;=44,"Millennials", Merge1[[#This Row],[Age]]&lt;=60,"Gen X", Merge1[[#This Row],[Age]]&gt;60,"Baby Boomers")</f>
        <v>Millennials</v>
      </c>
      <c r="AC1620" s="1" t="str" cm="1">
        <f t="array" ref="AC1620">_xlfn.IFS(
    Merge1[[#This Row],[Balance]]&lt;=50000,"Low",
    Merge1[[#This Row],[Balance]]&lt;=200000,"Medium",
    Merge1[[#This Row],[Balance]]&gt;200000,"High"
)</f>
        <v>High</v>
      </c>
    </row>
    <row r="1621" spans="1:29" x14ac:dyDescent="0.25">
      <c r="A1621" s="1" t="s">
        <v>1316</v>
      </c>
      <c r="B1621" s="1" t="s">
        <v>5962</v>
      </c>
      <c r="C1621" s="1" t="s">
        <v>5835</v>
      </c>
      <c r="D1621" s="2">
        <v>44739</v>
      </c>
      <c r="E1621">
        <v>202160</v>
      </c>
      <c r="F1621">
        <v>461</v>
      </c>
      <c r="G1621">
        <v>0</v>
      </c>
      <c r="H1621" s="1" t="s">
        <v>5833</v>
      </c>
      <c r="I1621" s="1" t="s">
        <v>6471</v>
      </c>
      <c r="J1621" s="1" t="s">
        <v>6240</v>
      </c>
      <c r="K1621">
        <v>19</v>
      </c>
      <c r="L1621" s="1" t="s">
        <v>6260</v>
      </c>
      <c r="M1621" s="1" t="s">
        <v>6257</v>
      </c>
      <c r="N1621">
        <v>195136</v>
      </c>
      <c r="O1621" s="1" t="s">
        <v>6248</v>
      </c>
      <c r="P1621" s="2">
        <v>45642</v>
      </c>
      <c r="Q1621" s="2">
        <v>45755</v>
      </c>
      <c r="R1621" s="1" t="s">
        <v>6893</v>
      </c>
      <c r="S1621" s="1" t="s">
        <v>6894</v>
      </c>
      <c r="T1621" s="1" t="s">
        <v>28</v>
      </c>
      <c r="U1621">
        <v>1254</v>
      </c>
      <c r="V1621" s="1" t="s">
        <v>10</v>
      </c>
      <c r="W1621" s="1" t="s">
        <v>50</v>
      </c>
      <c r="X1621" s="2">
        <f t="shared" ca="1" si="25"/>
        <v>45937</v>
      </c>
      <c r="Y1621" s="1">
        <f ca="1">ROUND(YEARFRAC(Merge1[[#This Row],[Join_Date]],Merge1[[#This Row],[Today]], 3),0)</f>
        <v>1</v>
      </c>
      <c r="Z1621" s="1" t="str" cm="1">
        <f t="array" aca="1" ref="Z1621" ca="1">_xlfn.IFS(
   Merge1[[#This Row],[Customer Tenure]]&lt;=2,"New",
   Merge1[[#This Row],[Customer Tenure]]&lt;=5,"Emerging",
  Merge1[[#This Row],[Customer Tenure]]&lt;9,"Established",
   TRUE,"Loyal"
)</f>
        <v>New</v>
      </c>
      <c r="AA1621" s="1" t="str" cm="1">
        <f t="array" ref="AA1621">_xlfn.IFS(Merge1[[#This Row],[Income]]&lt;=30000,"Low",Merge1[[#This Row],[Income]]&lt;=60000,"Medium",Merge1[[#This Row],[Income]]&lt;=100000,"High", Merge1[[#This Row],[Income]]&gt;100000," Premium")</f>
        <v xml:space="preserve"> Premium</v>
      </c>
      <c r="AB1621" s="1" t="str" cm="1">
        <f t="array" ref="AB1621">_xlfn.IFS(Merge1[[#This Row],[Age]]&lt;= 28,"Gen Z", Merge1[[#This Row],[Age]]&lt;=44,"Millennials", Merge1[[#This Row],[Age]]&lt;=60,"Gen X", Merge1[[#This Row],[Age]]&gt;60,"Baby Boomers")</f>
        <v>Gen Z</v>
      </c>
      <c r="AC1621" s="1" t="str" cm="1">
        <f t="array" ref="AC1621">_xlfn.IFS(
    Merge1[[#This Row],[Balance]]&lt;=50000,"Low",
    Merge1[[#This Row],[Balance]]&lt;=200000,"Medium",
    Merge1[[#This Row],[Balance]]&gt;200000,"High"
)</f>
        <v>High</v>
      </c>
    </row>
    <row r="1622" spans="1:29" x14ac:dyDescent="0.25">
      <c r="A1622" s="1" t="s">
        <v>276</v>
      </c>
      <c r="B1622" s="1" t="s">
        <v>6047</v>
      </c>
      <c r="C1622" s="1" t="s">
        <v>5842</v>
      </c>
      <c r="D1622" s="2">
        <v>42839</v>
      </c>
      <c r="E1622">
        <v>445872</v>
      </c>
      <c r="F1622">
        <v>789</v>
      </c>
      <c r="G1622">
        <v>0</v>
      </c>
      <c r="H1622" s="1" t="s">
        <v>5833</v>
      </c>
      <c r="I1622" s="1" t="s">
        <v>6731</v>
      </c>
      <c r="J1622" s="1" t="s">
        <v>6240</v>
      </c>
      <c r="K1622">
        <v>52</v>
      </c>
      <c r="L1622" s="1" t="s">
        <v>6260</v>
      </c>
      <c r="M1622" s="1" t="s">
        <v>6262</v>
      </c>
      <c r="N1622">
        <v>51585</v>
      </c>
      <c r="O1622" s="1" t="s">
        <v>6248</v>
      </c>
      <c r="P1622" s="2">
        <v>43577</v>
      </c>
      <c r="Q1622" s="2">
        <v>45482</v>
      </c>
      <c r="R1622" s="1" t="s">
        <v>6891</v>
      </c>
      <c r="S1622" s="1" t="s">
        <v>6895</v>
      </c>
      <c r="T1622" s="1" t="s">
        <v>14</v>
      </c>
      <c r="U1622">
        <v>2426</v>
      </c>
      <c r="V1622" s="1" t="s">
        <v>19</v>
      </c>
      <c r="W1622" s="1" t="s">
        <v>25</v>
      </c>
      <c r="X1622" s="2">
        <f t="shared" ca="1" si="25"/>
        <v>45937</v>
      </c>
      <c r="Y1622" s="1">
        <f ca="1">ROUND(YEARFRAC(Merge1[[#This Row],[Join_Date]],Merge1[[#This Row],[Today]], 3),0)</f>
        <v>6</v>
      </c>
      <c r="Z1622" s="1" t="str" cm="1">
        <f t="array" aca="1" ref="Z1622" ca="1">_xlfn.IFS(
   Merge1[[#This Row],[Customer Tenure]]&lt;=2,"New",
   Merge1[[#This Row],[Customer Tenure]]&lt;=5,"Emerging",
  Merge1[[#This Row],[Customer Tenure]]&lt;9,"Established",
   TRUE,"Loyal"
)</f>
        <v>Established</v>
      </c>
      <c r="AA1622" s="1" t="str" cm="1">
        <f t="array" ref="AA1622">_xlfn.IFS(Merge1[[#This Row],[Income]]&lt;=30000,"Low",Merge1[[#This Row],[Income]]&lt;=60000,"Medium",Merge1[[#This Row],[Income]]&lt;=100000,"High", Merge1[[#This Row],[Income]]&gt;100000," Premium")</f>
        <v>Medium</v>
      </c>
      <c r="AB1622" s="1" t="str" cm="1">
        <f t="array" ref="AB1622">_xlfn.IFS(Merge1[[#This Row],[Age]]&lt;= 28,"Gen Z", Merge1[[#This Row],[Age]]&lt;=44,"Millennials", Merge1[[#This Row],[Age]]&lt;=60,"Gen X", Merge1[[#This Row],[Age]]&gt;60,"Baby Boomers")</f>
        <v>Gen X</v>
      </c>
      <c r="AC1622" s="1" t="str" cm="1">
        <f t="array" ref="AC1622">_xlfn.IFS(
    Merge1[[#This Row],[Balance]]&lt;=50000,"Low",
    Merge1[[#This Row],[Balance]]&lt;=200000,"Medium",
    Merge1[[#This Row],[Balance]]&gt;200000,"High"
)</f>
        <v>High</v>
      </c>
    </row>
    <row r="1623" spans="1:29" x14ac:dyDescent="0.25">
      <c r="A1623" s="1" t="s">
        <v>1042</v>
      </c>
      <c r="B1623" s="1" t="s">
        <v>5862</v>
      </c>
      <c r="C1623" s="1" t="s">
        <v>5835</v>
      </c>
      <c r="D1623" s="2">
        <v>42291</v>
      </c>
      <c r="E1623">
        <v>440511</v>
      </c>
      <c r="F1623">
        <v>788</v>
      </c>
      <c r="G1623">
        <v>0</v>
      </c>
      <c r="H1623" s="1" t="s">
        <v>5833</v>
      </c>
      <c r="I1623" s="1" t="s">
        <v>6433</v>
      </c>
      <c r="J1623" s="1" t="s">
        <v>6240</v>
      </c>
      <c r="K1623">
        <v>22</v>
      </c>
      <c r="L1623" s="1" t="s">
        <v>6241</v>
      </c>
      <c r="M1623" s="1" t="s">
        <v>6251</v>
      </c>
      <c r="N1623">
        <v>49257</v>
      </c>
      <c r="O1623" s="1" t="s">
        <v>6243</v>
      </c>
      <c r="P1623" s="2">
        <v>44029</v>
      </c>
      <c r="Q1623" s="2">
        <v>45776</v>
      </c>
      <c r="R1623" s="1" t="s">
        <v>6893</v>
      </c>
      <c r="S1623" s="1" t="s">
        <v>6894</v>
      </c>
      <c r="T1623" s="1" t="s">
        <v>9</v>
      </c>
      <c r="U1623">
        <v>6500</v>
      </c>
      <c r="V1623" s="1" t="s">
        <v>15</v>
      </c>
      <c r="W1623" s="1" t="s">
        <v>106</v>
      </c>
      <c r="X1623" s="2">
        <f t="shared" ca="1" si="25"/>
        <v>45937</v>
      </c>
      <c r="Y1623" s="1">
        <f ca="1">ROUND(YEARFRAC(Merge1[[#This Row],[Join_Date]],Merge1[[#This Row],[Today]], 3),0)</f>
        <v>5</v>
      </c>
      <c r="Z1623" s="1" t="str" cm="1">
        <f t="array" aca="1" ref="Z1623" ca="1">_xlfn.IFS(
   Merge1[[#This Row],[Customer Tenure]]&lt;=2,"New",
   Merge1[[#This Row],[Customer Tenure]]&lt;=5,"Emerging",
  Merge1[[#This Row],[Customer Tenure]]&lt;9,"Established",
   TRUE,"Loyal"
)</f>
        <v>Emerging</v>
      </c>
      <c r="AA1623" s="1" t="str" cm="1">
        <f t="array" ref="AA1623">_xlfn.IFS(Merge1[[#This Row],[Income]]&lt;=30000,"Low",Merge1[[#This Row],[Income]]&lt;=60000,"Medium",Merge1[[#This Row],[Income]]&lt;=100000,"High", Merge1[[#This Row],[Income]]&gt;100000," Premium")</f>
        <v>Medium</v>
      </c>
      <c r="AB1623" s="1" t="str" cm="1">
        <f t="array" ref="AB1623">_xlfn.IFS(Merge1[[#This Row],[Age]]&lt;= 28,"Gen Z", Merge1[[#This Row],[Age]]&lt;=44,"Millennials", Merge1[[#This Row],[Age]]&lt;=60,"Gen X", Merge1[[#This Row],[Age]]&gt;60,"Baby Boomers")</f>
        <v>Gen Z</v>
      </c>
      <c r="AC1623" s="1" t="str" cm="1">
        <f t="array" ref="AC1623">_xlfn.IFS(
    Merge1[[#This Row],[Balance]]&lt;=50000,"Low",
    Merge1[[#This Row],[Balance]]&lt;=200000,"Medium",
    Merge1[[#This Row],[Balance]]&gt;200000,"High"
)</f>
        <v>High</v>
      </c>
    </row>
    <row r="1624" spans="1:29" x14ac:dyDescent="0.25">
      <c r="A1624" s="1" t="s">
        <v>1229</v>
      </c>
      <c r="B1624" s="1" t="s">
        <v>6198</v>
      </c>
      <c r="C1624" s="1" t="s">
        <v>5842</v>
      </c>
      <c r="D1624" s="2">
        <v>44592</v>
      </c>
      <c r="E1624">
        <v>286663</v>
      </c>
      <c r="F1624">
        <v>487</v>
      </c>
      <c r="G1624">
        <v>0</v>
      </c>
      <c r="H1624" s="1" t="s">
        <v>5850</v>
      </c>
      <c r="I1624" s="1" t="s">
        <v>6778</v>
      </c>
      <c r="J1624" s="1" t="s">
        <v>6240</v>
      </c>
      <c r="K1624">
        <v>71</v>
      </c>
      <c r="L1624" s="1" t="s">
        <v>6260</v>
      </c>
      <c r="M1624" s="1" t="s">
        <v>6266</v>
      </c>
      <c r="N1624">
        <v>164832</v>
      </c>
      <c r="O1624" s="1" t="s">
        <v>6243</v>
      </c>
      <c r="P1624" s="2">
        <v>42971</v>
      </c>
      <c r="Q1624" s="2">
        <v>45161</v>
      </c>
      <c r="R1624" s="1" t="s">
        <v>6889</v>
      </c>
      <c r="S1624" s="1" t="s">
        <v>6919</v>
      </c>
      <c r="T1624" s="1" t="s">
        <v>28</v>
      </c>
      <c r="U1624">
        <v>6178</v>
      </c>
      <c r="V1624" s="1" t="s">
        <v>19</v>
      </c>
      <c r="W1624" s="1" t="s">
        <v>29</v>
      </c>
      <c r="X1624" s="2">
        <f t="shared" ca="1" si="25"/>
        <v>45937</v>
      </c>
      <c r="Y1624" s="1">
        <f ca="1">ROUND(YEARFRAC(Merge1[[#This Row],[Join_Date]],Merge1[[#This Row],[Today]], 3),0)</f>
        <v>8</v>
      </c>
      <c r="Z1624" s="1" t="str" cm="1">
        <f t="array" aca="1" ref="Z1624" ca="1">_xlfn.IFS(
   Merge1[[#This Row],[Customer Tenure]]&lt;=2,"New",
   Merge1[[#This Row],[Customer Tenure]]&lt;=5,"Emerging",
  Merge1[[#This Row],[Customer Tenure]]&lt;9,"Established",
   TRUE,"Loyal"
)</f>
        <v>Established</v>
      </c>
      <c r="AA1624" s="1" t="str" cm="1">
        <f t="array" ref="AA1624">_xlfn.IFS(Merge1[[#This Row],[Income]]&lt;=30000,"Low",Merge1[[#This Row],[Income]]&lt;=60000,"Medium",Merge1[[#This Row],[Income]]&lt;=100000,"High", Merge1[[#This Row],[Income]]&gt;100000," Premium")</f>
        <v xml:space="preserve"> Premium</v>
      </c>
      <c r="AB1624" s="1" t="str" cm="1">
        <f t="array" ref="AB1624">_xlfn.IFS(Merge1[[#This Row],[Age]]&lt;= 28,"Gen Z", Merge1[[#This Row],[Age]]&lt;=44,"Millennials", Merge1[[#This Row],[Age]]&lt;=60,"Gen X", Merge1[[#This Row],[Age]]&gt;60,"Baby Boomers")</f>
        <v>Baby Boomers</v>
      </c>
      <c r="AC1624" s="1" t="str" cm="1">
        <f t="array" ref="AC1624">_xlfn.IFS(
    Merge1[[#This Row],[Balance]]&lt;=50000,"Low",
    Merge1[[#This Row],[Balance]]&lt;=200000,"Medium",
    Merge1[[#This Row],[Balance]]&gt;200000,"High"
)</f>
        <v>High</v>
      </c>
    </row>
    <row r="1625" spans="1:29" x14ac:dyDescent="0.25">
      <c r="A1625" s="1" t="s">
        <v>2198</v>
      </c>
      <c r="B1625" s="1" t="s">
        <v>5831</v>
      </c>
      <c r="C1625" s="1" t="s">
        <v>5832</v>
      </c>
      <c r="D1625" s="2">
        <v>43258</v>
      </c>
      <c r="E1625">
        <v>363265</v>
      </c>
      <c r="F1625">
        <v>698</v>
      </c>
      <c r="G1625">
        <v>0</v>
      </c>
      <c r="H1625" s="1" t="s">
        <v>5833</v>
      </c>
      <c r="I1625" s="1" t="s">
        <v>6632</v>
      </c>
      <c r="J1625" s="1" t="s">
        <v>6245</v>
      </c>
      <c r="K1625">
        <v>46</v>
      </c>
      <c r="L1625" s="1" t="s">
        <v>6256</v>
      </c>
      <c r="M1625" s="1" t="s">
        <v>6247</v>
      </c>
      <c r="N1625">
        <v>29078</v>
      </c>
      <c r="O1625" s="1" t="s">
        <v>6248</v>
      </c>
      <c r="P1625" s="2">
        <v>43041</v>
      </c>
      <c r="Q1625" s="2">
        <v>45302</v>
      </c>
      <c r="R1625" s="1" t="s">
        <v>6902</v>
      </c>
      <c r="S1625" s="1" t="s">
        <v>6903</v>
      </c>
      <c r="T1625" s="1" t="s">
        <v>23</v>
      </c>
      <c r="U1625">
        <v>9177</v>
      </c>
      <c r="V1625" s="1" t="s">
        <v>10</v>
      </c>
      <c r="W1625" s="1" t="s">
        <v>50</v>
      </c>
      <c r="X1625" s="2">
        <f t="shared" ca="1" si="25"/>
        <v>45937</v>
      </c>
      <c r="Y1625" s="1">
        <f ca="1">ROUND(YEARFRAC(Merge1[[#This Row],[Join_Date]],Merge1[[#This Row],[Today]], 3),0)</f>
        <v>8</v>
      </c>
      <c r="Z1625" s="1" t="str" cm="1">
        <f t="array" aca="1" ref="Z1625" ca="1">_xlfn.IFS(
   Merge1[[#This Row],[Customer Tenure]]&lt;=2,"New",
   Merge1[[#This Row],[Customer Tenure]]&lt;=5,"Emerging",
  Merge1[[#This Row],[Customer Tenure]]&lt;9,"Established",
   TRUE,"Loyal"
)</f>
        <v>Established</v>
      </c>
      <c r="AA1625" s="1" t="str" cm="1">
        <f t="array" ref="AA1625">_xlfn.IFS(Merge1[[#This Row],[Income]]&lt;=30000,"Low",Merge1[[#This Row],[Income]]&lt;=60000,"Medium",Merge1[[#This Row],[Income]]&lt;=100000,"High", Merge1[[#This Row],[Income]]&gt;100000," Premium")</f>
        <v>Low</v>
      </c>
      <c r="AB1625" s="1" t="str" cm="1">
        <f t="array" ref="AB1625">_xlfn.IFS(Merge1[[#This Row],[Age]]&lt;= 28,"Gen Z", Merge1[[#This Row],[Age]]&lt;=44,"Millennials", Merge1[[#This Row],[Age]]&lt;=60,"Gen X", Merge1[[#This Row],[Age]]&gt;60,"Baby Boomers")</f>
        <v>Gen X</v>
      </c>
      <c r="AC1625" s="1" t="str" cm="1">
        <f t="array" ref="AC1625">_xlfn.IFS(
    Merge1[[#This Row],[Balance]]&lt;=50000,"Low",
    Merge1[[#This Row],[Balance]]&lt;=200000,"Medium",
    Merge1[[#This Row],[Balance]]&gt;200000,"High"
)</f>
        <v>High</v>
      </c>
    </row>
    <row r="1626" spans="1:29" x14ac:dyDescent="0.25">
      <c r="A1626" s="1" t="s">
        <v>264</v>
      </c>
      <c r="B1626" s="1" t="s">
        <v>5970</v>
      </c>
      <c r="C1626" s="1" t="s">
        <v>5832</v>
      </c>
      <c r="D1626" s="2">
        <v>43431</v>
      </c>
      <c r="E1626">
        <v>465590</v>
      </c>
      <c r="F1626">
        <v>707</v>
      </c>
      <c r="G1626">
        <v>0</v>
      </c>
      <c r="H1626" s="1" t="s">
        <v>5833</v>
      </c>
      <c r="I1626" s="1" t="s">
        <v>6503</v>
      </c>
      <c r="J1626" s="1" t="s">
        <v>6240</v>
      </c>
      <c r="K1626">
        <v>29</v>
      </c>
      <c r="L1626" s="1" t="s">
        <v>6246</v>
      </c>
      <c r="M1626" s="1" t="s">
        <v>6262</v>
      </c>
      <c r="N1626">
        <v>117883</v>
      </c>
      <c r="O1626" s="1" t="s">
        <v>6243</v>
      </c>
      <c r="P1626" s="2">
        <v>45525</v>
      </c>
      <c r="Q1626" s="2">
        <v>45249</v>
      </c>
      <c r="R1626" s="1" t="s">
        <v>6887</v>
      </c>
      <c r="S1626" s="1" t="s">
        <v>6888</v>
      </c>
      <c r="T1626" s="1" t="s">
        <v>23</v>
      </c>
      <c r="U1626">
        <v>5849</v>
      </c>
      <c r="V1626" s="1" t="s">
        <v>10</v>
      </c>
      <c r="W1626" s="1" t="s">
        <v>40</v>
      </c>
      <c r="X1626" s="2">
        <f t="shared" ca="1" si="25"/>
        <v>45937</v>
      </c>
      <c r="Y1626" s="1">
        <f ca="1">ROUND(YEARFRAC(Merge1[[#This Row],[Join_Date]],Merge1[[#This Row],[Today]], 3),0)</f>
        <v>1</v>
      </c>
      <c r="Z1626" s="1" t="str" cm="1">
        <f t="array" aca="1" ref="Z1626" ca="1">_xlfn.IFS(
   Merge1[[#This Row],[Customer Tenure]]&lt;=2,"New",
   Merge1[[#This Row],[Customer Tenure]]&lt;=5,"Emerging",
  Merge1[[#This Row],[Customer Tenure]]&lt;9,"Established",
   TRUE,"Loyal"
)</f>
        <v>New</v>
      </c>
      <c r="AA1626" s="1" t="str" cm="1">
        <f t="array" ref="AA1626">_xlfn.IFS(Merge1[[#This Row],[Income]]&lt;=30000,"Low",Merge1[[#This Row],[Income]]&lt;=60000,"Medium",Merge1[[#This Row],[Income]]&lt;=100000,"High", Merge1[[#This Row],[Income]]&gt;100000," Premium")</f>
        <v xml:space="preserve"> Premium</v>
      </c>
      <c r="AB1626" s="1" t="str" cm="1">
        <f t="array" ref="AB1626">_xlfn.IFS(Merge1[[#This Row],[Age]]&lt;= 28,"Gen Z", Merge1[[#This Row],[Age]]&lt;=44,"Millennials", Merge1[[#This Row],[Age]]&lt;=60,"Gen X", Merge1[[#This Row],[Age]]&gt;60,"Baby Boomers")</f>
        <v>Millennials</v>
      </c>
      <c r="AC1626" s="1" t="str" cm="1">
        <f t="array" ref="AC1626">_xlfn.IFS(
    Merge1[[#This Row],[Balance]]&lt;=50000,"Low",
    Merge1[[#This Row],[Balance]]&lt;=200000,"Medium",
    Merge1[[#This Row],[Balance]]&gt;200000,"High"
)</f>
        <v>High</v>
      </c>
    </row>
    <row r="1627" spans="1:29" x14ac:dyDescent="0.25">
      <c r="A1627" s="1" t="s">
        <v>788</v>
      </c>
      <c r="B1627" s="1" t="s">
        <v>5920</v>
      </c>
      <c r="C1627" s="1" t="s">
        <v>5835</v>
      </c>
      <c r="D1627" s="2">
        <v>45492</v>
      </c>
      <c r="E1627">
        <v>131208</v>
      </c>
      <c r="F1627">
        <v>663</v>
      </c>
      <c r="G1627">
        <v>0</v>
      </c>
      <c r="H1627" s="1" t="s">
        <v>5833</v>
      </c>
      <c r="I1627" s="1" t="s">
        <v>6860</v>
      </c>
      <c r="J1627" s="1" t="s">
        <v>6245</v>
      </c>
      <c r="K1627">
        <v>31</v>
      </c>
      <c r="L1627" s="1" t="s">
        <v>6246</v>
      </c>
      <c r="M1627" s="1" t="s">
        <v>6247</v>
      </c>
      <c r="N1627">
        <v>52556</v>
      </c>
      <c r="O1627" s="1" t="s">
        <v>6248</v>
      </c>
      <c r="P1627" s="2">
        <v>42561</v>
      </c>
      <c r="Q1627" s="2">
        <v>45265</v>
      </c>
      <c r="R1627" s="1" t="s">
        <v>6904</v>
      </c>
      <c r="S1627" s="1" t="s">
        <v>6905</v>
      </c>
      <c r="T1627" s="1" t="s">
        <v>9</v>
      </c>
      <c r="U1627">
        <v>8618</v>
      </c>
      <c r="V1627" s="1" t="s">
        <v>15</v>
      </c>
      <c r="W1627" s="1" t="s">
        <v>106</v>
      </c>
      <c r="X1627" s="2">
        <f t="shared" ca="1" si="25"/>
        <v>45937</v>
      </c>
      <c r="Y1627" s="1">
        <f ca="1">ROUND(YEARFRAC(Merge1[[#This Row],[Join_Date]],Merge1[[#This Row],[Today]], 3),0)</f>
        <v>9</v>
      </c>
      <c r="Z1627" s="1" t="str" cm="1">
        <f t="array" aca="1" ref="Z1627" ca="1">_xlfn.IFS(
   Merge1[[#This Row],[Customer Tenure]]&lt;=2,"New",
   Merge1[[#This Row],[Customer Tenure]]&lt;=5,"Emerging",
  Merge1[[#This Row],[Customer Tenure]]&lt;9,"Established",
   TRUE,"Loyal"
)</f>
        <v>Loyal</v>
      </c>
      <c r="AA1627" s="1" t="str" cm="1">
        <f t="array" ref="AA1627">_xlfn.IFS(Merge1[[#This Row],[Income]]&lt;=30000,"Low",Merge1[[#This Row],[Income]]&lt;=60000,"Medium",Merge1[[#This Row],[Income]]&lt;=100000,"High", Merge1[[#This Row],[Income]]&gt;100000," Premium")</f>
        <v>Medium</v>
      </c>
      <c r="AB1627" s="1" t="str" cm="1">
        <f t="array" ref="AB1627">_xlfn.IFS(Merge1[[#This Row],[Age]]&lt;= 28,"Gen Z", Merge1[[#This Row],[Age]]&lt;=44,"Millennials", Merge1[[#This Row],[Age]]&lt;=60,"Gen X", Merge1[[#This Row],[Age]]&gt;60,"Baby Boomers")</f>
        <v>Millennials</v>
      </c>
      <c r="AC1627" s="1" t="str" cm="1">
        <f t="array" ref="AC1627">_xlfn.IFS(
    Merge1[[#This Row],[Balance]]&lt;=50000,"Low",
    Merge1[[#This Row],[Balance]]&lt;=200000,"Medium",
    Merge1[[#This Row],[Balance]]&gt;200000,"High"
)</f>
        <v>Medium</v>
      </c>
    </row>
    <row r="1628" spans="1:29" x14ac:dyDescent="0.25">
      <c r="A1628" s="1" t="s">
        <v>203</v>
      </c>
      <c r="B1628" s="1" t="s">
        <v>6106</v>
      </c>
      <c r="C1628" s="1" t="s">
        <v>5832</v>
      </c>
      <c r="D1628" s="2">
        <v>43020</v>
      </c>
      <c r="E1628">
        <v>2775</v>
      </c>
      <c r="F1628">
        <v>572</v>
      </c>
      <c r="G1628">
        <v>0</v>
      </c>
      <c r="H1628" s="1" t="s">
        <v>5833</v>
      </c>
      <c r="I1628" s="1" t="s">
        <v>6580</v>
      </c>
      <c r="J1628" s="1" t="s">
        <v>6240</v>
      </c>
      <c r="K1628">
        <v>39</v>
      </c>
      <c r="L1628" s="1" t="s">
        <v>6241</v>
      </c>
      <c r="M1628" s="1" t="s">
        <v>6257</v>
      </c>
      <c r="N1628">
        <v>103309</v>
      </c>
      <c r="O1628" s="1" t="s">
        <v>6243</v>
      </c>
      <c r="P1628" s="2">
        <v>44102</v>
      </c>
      <c r="Q1628" s="2">
        <v>45325</v>
      </c>
      <c r="R1628" s="1" t="s">
        <v>6885</v>
      </c>
      <c r="S1628" s="1" t="s">
        <v>6886</v>
      </c>
      <c r="T1628" s="1" t="s">
        <v>14</v>
      </c>
      <c r="U1628">
        <v>8416</v>
      </c>
      <c r="V1628" s="1" t="s">
        <v>10</v>
      </c>
      <c r="W1628" s="1" t="s">
        <v>29</v>
      </c>
      <c r="X1628" s="2">
        <f t="shared" ca="1" si="25"/>
        <v>45937</v>
      </c>
      <c r="Y1628" s="1">
        <f ca="1">ROUND(YEARFRAC(Merge1[[#This Row],[Join_Date]],Merge1[[#This Row],[Today]], 3),0)</f>
        <v>5</v>
      </c>
      <c r="Z1628" s="1" t="str" cm="1">
        <f t="array" aca="1" ref="Z1628" ca="1">_xlfn.IFS(
   Merge1[[#This Row],[Customer Tenure]]&lt;=2,"New",
   Merge1[[#This Row],[Customer Tenure]]&lt;=5,"Emerging",
  Merge1[[#This Row],[Customer Tenure]]&lt;9,"Established",
   TRUE,"Loyal"
)</f>
        <v>Emerging</v>
      </c>
      <c r="AA1628" s="1" t="str" cm="1">
        <f t="array" ref="AA1628">_xlfn.IFS(Merge1[[#This Row],[Income]]&lt;=30000,"Low",Merge1[[#This Row],[Income]]&lt;=60000,"Medium",Merge1[[#This Row],[Income]]&lt;=100000,"High", Merge1[[#This Row],[Income]]&gt;100000," Premium")</f>
        <v xml:space="preserve"> Premium</v>
      </c>
      <c r="AB1628" s="1" t="str" cm="1">
        <f t="array" ref="AB1628">_xlfn.IFS(Merge1[[#This Row],[Age]]&lt;= 28,"Gen Z", Merge1[[#This Row],[Age]]&lt;=44,"Millennials", Merge1[[#This Row],[Age]]&lt;=60,"Gen X", Merge1[[#This Row],[Age]]&gt;60,"Baby Boomers")</f>
        <v>Millennials</v>
      </c>
      <c r="AC1628" s="1" t="str" cm="1">
        <f t="array" ref="AC1628">_xlfn.IFS(
    Merge1[[#This Row],[Balance]]&lt;=50000,"Low",
    Merge1[[#This Row],[Balance]]&lt;=200000,"Medium",
    Merge1[[#This Row],[Balance]]&gt;200000,"High"
)</f>
        <v>Low</v>
      </c>
    </row>
    <row r="1629" spans="1:29" x14ac:dyDescent="0.25">
      <c r="A1629" s="1" t="s">
        <v>1143</v>
      </c>
      <c r="B1629" s="1" t="s">
        <v>6118</v>
      </c>
      <c r="C1629" s="1" t="s">
        <v>5832</v>
      </c>
      <c r="D1629" s="2">
        <v>45531</v>
      </c>
      <c r="E1629">
        <v>207352</v>
      </c>
      <c r="F1629">
        <v>782</v>
      </c>
      <c r="G1629">
        <v>0</v>
      </c>
      <c r="H1629" s="1" t="s">
        <v>5833</v>
      </c>
      <c r="I1629" s="1" t="s">
        <v>6604</v>
      </c>
      <c r="J1629" s="1" t="s">
        <v>6240</v>
      </c>
      <c r="K1629">
        <v>29</v>
      </c>
      <c r="L1629" s="1" t="s">
        <v>6256</v>
      </c>
      <c r="M1629" s="1" t="s">
        <v>6262</v>
      </c>
      <c r="N1629">
        <v>94441</v>
      </c>
      <c r="O1629" s="1" t="s">
        <v>6243</v>
      </c>
      <c r="P1629" s="2">
        <v>43856</v>
      </c>
      <c r="Q1629" s="2">
        <v>45290</v>
      </c>
      <c r="R1629" s="1" t="s">
        <v>6904</v>
      </c>
      <c r="S1629" s="1" t="s">
        <v>6905</v>
      </c>
      <c r="T1629" s="1" t="s">
        <v>28</v>
      </c>
      <c r="U1629">
        <v>9337</v>
      </c>
      <c r="V1629" s="1" t="s">
        <v>10</v>
      </c>
      <c r="W1629" s="1" t="s">
        <v>16</v>
      </c>
      <c r="X1629" s="2">
        <f t="shared" ca="1" si="25"/>
        <v>45937</v>
      </c>
      <c r="Y1629" s="1">
        <f ca="1">ROUND(YEARFRAC(Merge1[[#This Row],[Join_Date]],Merge1[[#This Row],[Today]], 3),0)</f>
        <v>6</v>
      </c>
      <c r="Z1629" s="1" t="str" cm="1">
        <f t="array" aca="1" ref="Z1629" ca="1">_xlfn.IFS(
   Merge1[[#This Row],[Customer Tenure]]&lt;=2,"New",
   Merge1[[#This Row],[Customer Tenure]]&lt;=5,"Emerging",
  Merge1[[#This Row],[Customer Tenure]]&lt;9,"Established",
   TRUE,"Loyal"
)</f>
        <v>Established</v>
      </c>
      <c r="AA1629" s="1" t="str" cm="1">
        <f t="array" ref="AA1629">_xlfn.IFS(Merge1[[#This Row],[Income]]&lt;=30000,"Low",Merge1[[#This Row],[Income]]&lt;=60000,"Medium",Merge1[[#This Row],[Income]]&lt;=100000,"High", Merge1[[#This Row],[Income]]&gt;100000," Premium")</f>
        <v>High</v>
      </c>
      <c r="AB1629" s="1" t="str" cm="1">
        <f t="array" ref="AB1629">_xlfn.IFS(Merge1[[#This Row],[Age]]&lt;= 28,"Gen Z", Merge1[[#This Row],[Age]]&lt;=44,"Millennials", Merge1[[#This Row],[Age]]&lt;=60,"Gen X", Merge1[[#This Row],[Age]]&gt;60,"Baby Boomers")</f>
        <v>Millennials</v>
      </c>
      <c r="AC1629" s="1" t="str" cm="1">
        <f t="array" ref="AC1629">_xlfn.IFS(
    Merge1[[#This Row],[Balance]]&lt;=50000,"Low",
    Merge1[[#This Row],[Balance]]&lt;=200000,"Medium",
    Merge1[[#This Row],[Balance]]&gt;200000,"High"
)</f>
        <v>High</v>
      </c>
    </row>
    <row r="1630" spans="1:29" x14ac:dyDescent="0.25">
      <c r="A1630" s="1" t="s">
        <v>827</v>
      </c>
      <c r="B1630" s="1" t="s">
        <v>5864</v>
      </c>
      <c r="C1630" s="1" t="s">
        <v>5832</v>
      </c>
      <c r="D1630" s="2">
        <v>45888</v>
      </c>
      <c r="E1630">
        <v>229204</v>
      </c>
      <c r="F1630">
        <v>720</v>
      </c>
      <c r="G1630">
        <v>0</v>
      </c>
      <c r="H1630" s="1" t="s">
        <v>5833</v>
      </c>
      <c r="I1630" s="1" t="s">
        <v>6564</v>
      </c>
      <c r="J1630" s="1" t="s">
        <v>6245</v>
      </c>
      <c r="K1630">
        <v>29</v>
      </c>
      <c r="L1630" s="1" t="s">
        <v>6241</v>
      </c>
      <c r="M1630" s="1" t="s">
        <v>6251</v>
      </c>
      <c r="N1630">
        <v>124101</v>
      </c>
      <c r="O1630" s="1" t="s">
        <v>6248</v>
      </c>
      <c r="P1630" s="2">
        <v>45422</v>
      </c>
      <c r="Q1630" s="2">
        <v>45737</v>
      </c>
      <c r="R1630" s="1" t="s">
        <v>6899</v>
      </c>
      <c r="S1630" s="1" t="s">
        <v>6914</v>
      </c>
      <c r="T1630" s="1" t="s">
        <v>23</v>
      </c>
      <c r="U1630">
        <v>7107</v>
      </c>
      <c r="V1630" s="1" t="s">
        <v>24</v>
      </c>
      <c r="W1630" s="1" t="s">
        <v>55</v>
      </c>
      <c r="X1630" s="2">
        <f t="shared" ca="1" si="25"/>
        <v>45937</v>
      </c>
      <c r="Y1630" s="1">
        <f ca="1">ROUND(YEARFRAC(Merge1[[#This Row],[Join_Date]],Merge1[[#This Row],[Today]], 3),0)</f>
        <v>1</v>
      </c>
      <c r="Z1630" s="1" t="str" cm="1">
        <f t="array" aca="1" ref="Z1630" ca="1">_xlfn.IFS(
   Merge1[[#This Row],[Customer Tenure]]&lt;=2,"New",
   Merge1[[#This Row],[Customer Tenure]]&lt;=5,"Emerging",
  Merge1[[#This Row],[Customer Tenure]]&lt;9,"Established",
   TRUE,"Loyal"
)</f>
        <v>New</v>
      </c>
      <c r="AA1630" s="1" t="str" cm="1">
        <f t="array" ref="AA1630">_xlfn.IFS(Merge1[[#This Row],[Income]]&lt;=30000,"Low",Merge1[[#This Row],[Income]]&lt;=60000,"Medium",Merge1[[#This Row],[Income]]&lt;=100000,"High", Merge1[[#This Row],[Income]]&gt;100000," Premium")</f>
        <v xml:space="preserve"> Premium</v>
      </c>
      <c r="AB1630" s="1" t="str" cm="1">
        <f t="array" ref="AB1630">_xlfn.IFS(Merge1[[#This Row],[Age]]&lt;= 28,"Gen Z", Merge1[[#This Row],[Age]]&lt;=44,"Millennials", Merge1[[#This Row],[Age]]&lt;=60,"Gen X", Merge1[[#This Row],[Age]]&gt;60,"Baby Boomers")</f>
        <v>Millennials</v>
      </c>
      <c r="AC1630" s="1" t="str" cm="1">
        <f t="array" ref="AC1630">_xlfn.IFS(
    Merge1[[#This Row],[Balance]]&lt;=50000,"Low",
    Merge1[[#This Row],[Balance]]&lt;=200000,"Medium",
    Merge1[[#This Row],[Balance]]&gt;200000,"High"
)</f>
        <v>High</v>
      </c>
    </row>
    <row r="1631" spans="1:29" x14ac:dyDescent="0.25">
      <c r="A1631" s="1" t="s">
        <v>2344</v>
      </c>
      <c r="B1631" s="1" t="s">
        <v>5956</v>
      </c>
      <c r="C1631" s="1" t="s">
        <v>5842</v>
      </c>
      <c r="D1631" s="2">
        <v>45563</v>
      </c>
      <c r="E1631">
        <v>197530</v>
      </c>
      <c r="F1631">
        <v>440</v>
      </c>
      <c r="G1631">
        <v>183371</v>
      </c>
      <c r="H1631" s="1" t="s">
        <v>5850</v>
      </c>
      <c r="I1631" s="1" t="s">
        <v>6671</v>
      </c>
      <c r="J1631" s="1" t="s">
        <v>6240</v>
      </c>
      <c r="K1631">
        <v>42</v>
      </c>
      <c r="L1631" s="1" t="s">
        <v>6241</v>
      </c>
      <c r="M1631" s="1" t="s">
        <v>6251</v>
      </c>
      <c r="N1631">
        <v>131562</v>
      </c>
      <c r="O1631" s="1" t="s">
        <v>6243</v>
      </c>
      <c r="P1631" s="2">
        <v>44868</v>
      </c>
      <c r="Q1631" s="2">
        <v>45821</v>
      </c>
      <c r="R1631" s="1" t="s">
        <v>6883</v>
      </c>
      <c r="S1631" s="1" t="s">
        <v>6910</v>
      </c>
      <c r="T1631" s="1" t="s">
        <v>14</v>
      </c>
      <c r="U1631">
        <v>5019</v>
      </c>
      <c r="V1631" s="1" t="s">
        <v>15</v>
      </c>
      <c r="W1631" s="1" t="s">
        <v>106</v>
      </c>
      <c r="X1631" s="2">
        <f t="shared" ca="1" si="25"/>
        <v>45937</v>
      </c>
      <c r="Y1631" s="1">
        <f ca="1">ROUND(YEARFRAC(Merge1[[#This Row],[Join_Date]],Merge1[[#This Row],[Today]], 3),0)</f>
        <v>3</v>
      </c>
      <c r="Z1631" s="1" t="str" cm="1">
        <f t="array" aca="1" ref="Z1631" ca="1">_xlfn.IFS(
   Merge1[[#This Row],[Customer Tenure]]&lt;=2,"New",
   Merge1[[#This Row],[Customer Tenure]]&lt;=5,"Emerging",
  Merge1[[#This Row],[Customer Tenure]]&lt;9,"Established",
   TRUE,"Loyal"
)</f>
        <v>Emerging</v>
      </c>
      <c r="AA1631" s="1" t="str" cm="1">
        <f t="array" ref="AA1631">_xlfn.IFS(Merge1[[#This Row],[Income]]&lt;=30000,"Low",Merge1[[#This Row],[Income]]&lt;=60000,"Medium",Merge1[[#This Row],[Income]]&lt;=100000,"High", Merge1[[#This Row],[Income]]&gt;100000," Premium")</f>
        <v xml:space="preserve"> Premium</v>
      </c>
      <c r="AB1631" s="1" t="str" cm="1">
        <f t="array" ref="AB1631">_xlfn.IFS(Merge1[[#This Row],[Age]]&lt;= 28,"Gen Z", Merge1[[#This Row],[Age]]&lt;=44,"Millennials", Merge1[[#This Row],[Age]]&lt;=60,"Gen X", Merge1[[#This Row],[Age]]&gt;60,"Baby Boomers")</f>
        <v>Millennials</v>
      </c>
      <c r="AC1631" s="1" t="str" cm="1">
        <f t="array" ref="AC1631">_xlfn.IFS(
    Merge1[[#This Row],[Balance]]&lt;=50000,"Low",
    Merge1[[#This Row],[Balance]]&lt;=200000,"Medium",
    Merge1[[#This Row],[Balance]]&gt;200000,"High"
)</f>
        <v>Medium</v>
      </c>
    </row>
    <row r="1632" spans="1:29" x14ac:dyDescent="0.25">
      <c r="A1632" s="1" t="s">
        <v>1374</v>
      </c>
      <c r="B1632" s="1" t="s">
        <v>6017</v>
      </c>
      <c r="C1632" s="1" t="s">
        <v>5832</v>
      </c>
      <c r="D1632" s="2">
        <v>45108</v>
      </c>
      <c r="E1632">
        <v>42056</v>
      </c>
      <c r="F1632">
        <v>848</v>
      </c>
      <c r="G1632">
        <v>436739</v>
      </c>
      <c r="H1632" s="1" t="s">
        <v>5833</v>
      </c>
      <c r="I1632" s="1" t="s">
        <v>6408</v>
      </c>
      <c r="J1632" s="1" t="s">
        <v>6240</v>
      </c>
      <c r="K1632">
        <v>22</v>
      </c>
      <c r="L1632" s="1" t="s">
        <v>6260</v>
      </c>
      <c r="M1632" s="1" t="s">
        <v>6262</v>
      </c>
      <c r="N1632">
        <v>187581</v>
      </c>
      <c r="O1632" s="1" t="s">
        <v>6248</v>
      </c>
      <c r="P1632" s="2">
        <v>42754</v>
      </c>
      <c r="Q1632" s="2">
        <v>45465</v>
      </c>
      <c r="R1632" s="1" t="s">
        <v>6883</v>
      </c>
      <c r="S1632" s="1" t="s">
        <v>6884</v>
      </c>
      <c r="T1632" s="1" t="s">
        <v>28</v>
      </c>
      <c r="U1632">
        <v>1592</v>
      </c>
      <c r="V1632" s="1" t="s">
        <v>10</v>
      </c>
      <c r="W1632" s="1" t="s">
        <v>40</v>
      </c>
      <c r="X1632" s="2">
        <f t="shared" ca="1" si="25"/>
        <v>45937</v>
      </c>
      <c r="Y1632" s="1">
        <f ca="1">ROUND(YEARFRAC(Merge1[[#This Row],[Join_Date]],Merge1[[#This Row],[Today]], 3),0)</f>
        <v>9</v>
      </c>
      <c r="Z1632" s="1" t="str" cm="1">
        <f t="array" aca="1" ref="Z1632" ca="1">_xlfn.IFS(
   Merge1[[#This Row],[Customer Tenure]]&lt;=2,"New",
   Merge1[[#This Row],[Customer Tenure]]&lt;=5,"Emerging",
  Merge1[[#This Row],[Customer Tenure]]&lt;9,"Established",
   TRUE,"Loyal"
)</f>
        <v>Loyal</v>
      </c>
      <c r="AA1632" s="1" t="str" cm="1">
        <f t="array" ref="AA1632">_xlfn.IFS(Merge1[[#This Row],[Income]]&lt;=30000,"Low",Merge1[[#This Row],[Income]]&lt;=60000,"Medium",Merge1[[#This Row],[Income]]&lt;=100000,"High", Merge1[[#This Row],[Income]]&gt;100000," Premium")</f>
        <v xml:space="preserve"> Premium</v>
      </c>
      <c r="AB1632" s="1" t="str" cm="1">
        <f t="array" ref="AB1632">_xlfn.IFS(Merge1[[#This Row],[Age]]&lt;= 28,"Gen Z", Merge1[[#This Row],[Age]]&lt;=44,"Millennials", Merge1[[#This Row],[Age]]&lt;=60,"Gen X", Merge1[[#This Row],[Age]]&gt;60,"Baby Boomers")</f>
        <v>Gen Z</v>
      </c>
      <c r="AC1632" s="1" t="str" cm="1">
        <f t="array" ref="AC1632">_xlfn.IFS(
    Merge1[[#This Row],[Balance]]&lt;=50000,"Low",
    Merge1[[#This Row],[Balance]]&lt;=200000,"Medium",
    Merge1[[#This Row],[Balance]]&gt;200000,"High"
)</f>
        <v>Low</v>
      </c>
    </row>
    <row r="1633" spans="1:29" x14ac:dyDescent="0.25">
      <c r="A1633" s="1" t="s">
        <v>400</v>
      </c>
      <c r="B1633" s="1" t="s">
        <v>6005</v>
      </c>
      <c r="C1633" s="1" t="s">
        <v>5832</v>
      </c>
      <c r="D1633" s="2">
        <v>44433</v>
      </c>
      <c r="E1633">
        <v>434219</v>
      </c>
      <c r="F1633">
        <v>723</v>
      </c>
      <c r="G1633">
        <v>0</v>
      </c>
      <c r="H1633" s="1" t="s">
        <v>5833</v>
      </c>
      <c r="I1633" s="1" t="s">
        <v>6807</v>
      </c>
      <c r="J1633" s="1" t="s">
        <v>6245</v>
      </c>
      <c r="K1633">
        <v>22</v>
      </c>
      <c r="L1633" s="1" t="s">
        <v>6260</v>
      </c>
      <c r="M1633" s="1" t="s">
        <v>6247</v>
      </c>
      <c r="N1633">
        <v>112324</v>
      </c>
      <c r="O1633" s="1" t="s">
        <v>6243</v>
      </c>
      <c r="P1633" s="2">
        <v>43074</v>
      </c>
      <c r="Q1633" s="2">
        <v>45579</v>
      </c>
      <c r="R1633" s="1" t="s">
        <v>6912</v>
      </c>
      <c r="S1633" s="1" t="s">
        <v>6917</v>
      </c>
      <c r="T1633" s="1" t="s">
        <v>9</v>
      </c>
      <c r="U1633">
        <v>8934</v>
      </c>
      <c r="V1633" s="1" t="s">
        <v>10</v>
      </c>
      <c r="W1633" s="1" t="s">
        <v>11</v>
      </c>
      <c r="X1633" s="2">
        <f t="shared" ca="1" si="25"/>
        <v>45937</v>
      </c>
      <c r="Y1633" s="1">
        <f ca="1">ROUND(YEARFRAC(Merge1[[#This Row],[Join_Date]],Merge1[[#This Row],[Today]], 3),0)</f>
        <v>8</v>
      </c>
      <c r="Z1633" s="1" t="str" cm="1">
        <f t="array" aca="1" ref="Z1633" ca="1">_xlfn.IFS(
   Merge1[[#This Row],[Customer Tenure]]&lt;=2,"New",
   Merge1[[#This Row],[Customer Tenure]]&lt;=5,"Emerging",
  Merge1[[#This Row],[Customer Tenure]]&lt;9,"Established",
   TRUE,"Loyal"
)</f>
        <v>Established</v>
      </c>
      <c r="AA1633" s="1" t="str" cm="1">
        <f t="array" ref="AA1633">_xlfn.IFS(Merge1[[#This Row],[Income]]&lt;=30000,"Low",Merge1[[#This Row],[Income]]&lt;=60000,"Medium",Merge1[[#This Row],[Income]]&lt;=100000,"High", Merge1[[#This Row],[Income]]&gt;100000," Premium")</f>
        <v xml:space="preserve"> Premium</v>
      </c>
      <c r="AB1633" s="1" t="str" cm="1">
        <f t="array" ref="AB1633">_xlfn.IFS(Merge1[[#This Row],[Age]]&lt;= 28,"Gen Z", Merge1[[#This Row],[Age]]&lt;=44,"Millennials", Merge1[[#This Row],[Age]]&lt;=60,"Gen X", Merge1[[#This Row],[Age]]&gt;60,"Baby Boomers")</f>
        <v>Gen Z</v>
      </c>
      <c r="AC1633" s="1" t="str" cm="1">
        <f t="array" ref="AC1633">_xlfn.IFS(
    Merge1[[#This Row],[Balance]]&lt;=50000,"Low",
    Merge1[[#This Row],[Balance]]&lt;=200000,"Medium",
    Merge1[[#This Row],[Balance]]&gt;200000,"High"
)</f>
        <v>High</v>
      </c>
    </row>
    <row r="1634" spans="1:29" x14ac:dyDescent="0.25">
      <c r="A1634" s="1" t="s">
        <v>244</v>
      </c>
      <c r="B1634" s="1" t="s">
        <v>6062</v>
      </c>
      <c r="C1634" s="1" t="s">
        <v>5842</v>
      </c>
      <c r="D1634" s="2">
        <v>45211</v>
      </c>
      <c r="E1634">
        <v>77694</v>
      </c>
      <c r="F1634">
        <v>676</v>
      </c>
      <c r="G1634">
        <v>0</v>
      </c>
      <c r="H1634" s="1" t="s">
        <v>5833</v>
      </c>
      <c r="I1634" s="1" t="s">
        <v>6263</v>
      </c>
      <c r="J1634" s="1" t="s">
        <v>6240</v>
      </c>
      <c r="K1634">
        <v>59</v>
      </c>
      <c r="L1634" s="1" t="s">
        <v>6241</v>
      </c>
      <c r="M1634" s="1" t="s">
        <v>6262</v>
      </c>
      <c r="N1634">
        <v>144988</v>
      </c>
      <c r="O1634" s="1" t="s">
        <v>6243</v>
      </c>
      <c r="P1634" s="2">
        <v>45448</v>
      </c>
      <c r="Q1634" s="2">
        <v>45398</v>
      </c>
      <c r="R1634" s="1" t="s">
        <v>6893</v>
      </c>
      <c r="S1634" s="1" t="s">
        <v>6911</v>
      </c>
      <c r="T1634" s="1" t="s">
        <v>23</v>
      </c>
      <c r="U1634">
        <v>7886</v>
      </c>
      <c r="V1634" s="1" t="s">
        <v>10</v>
      </c>
      <c r="W1634" s="1" t="s">
        <v>45</v>
      </c>
      <c r="X1634" s="2">
        <f t="shared" ca="1" si="25"/>
        <v>45937</v>
      </c>
      <c r="Y1634" s="1">
        <f ca="1">ROUND(YEARFRAC(Merge1[[#This Row],[Join_Date]],Merge1[[#This Row],[Today]], 3),0)</f>
        <v>1</v>
      </c>
      <c r="Z1634" s="1" t="str" cm="1">
        <f t="array" aca="1" ref="Z1634" ca="1">_xlfn.IFS(
   Merge1[[#This Row],[Customer Tenure]]&lt;=2,"New",
   Merge1[[#This Row],[Customer Tenure]]&lt;=5,"Emerging",
  Merge1[[#This Row],[Customer Tenure]]&lt;9,"Established",
   TRUE,"Loyal"
)</f>
        <v>New</v>
      </c>
      <c r="AA1634" s="1" t="str" cm="1">
        <f t="array" ref="AA1634">_xlfn.IFS(Merge1[[#This Row],[Income]]&lt;=30000,"Low",Merge1[[#This Row],[Income]]&lt;=60000,"Medium",Merge1[[#This Row],[Income]]&lt;=100000,"High", Merge1[[#This Row],[Income]]&gt;100000," Premium")</f>
        <v xml:space="preserve"> Premium</v>
      </c>
      <c r="AB1634" s="1" t="str" cm="1">
        <f t="array" ref="AB1634">_xlfn.IFS(Merge1[[#This Row],[Age]]&lt;= 28,"Gen Z", Merge1[[#This Row],[Age]]&lt;=44,"Millennials", Merge1[[#This Row],[Age]]&lt;=60,"Gen X", Merge1[[#This Row],[Age]]&gt;60,"Baby Boomers")</f>
        <v>Gen X</v>
      </c>
      <c r="AC1634" s="1" t="str" cm="1">
        <f t="array" ref="AC1634">_xlfn.IFS(
    Merge1[[#This Row],[Balance]]&lt;=50000,"Low",
    Merge1[[#This Row],[Balance]]&lt;=200000,"Medium",
    Merge1[[#This Row],[Balance]]&gt;200000,"High"
)</f>
        <v>Medium</v>
      </c>
    </row>
    <row r="1635" spans="1:29" x14ac:dyDescent="0.25">
      <c r="A1635" s="1" t="s">
        <v>1628</v>
      </c>
      <c r="B1635" s="1" t="s">
        <v>5888</v>
      </c>
      <c r="C1635" s="1" t="s">
        <v>5832</v>
      </c>
      <c r="D1635" s="2">
        <v>43453</v>
      </c>
      <c r="E1635">
        <v>97537</v>
      </c>
      <c r="F1635">
        <v>434</v>
      </c>
      <c r="G1635">
        <v>0</v>
      </c>
      <c r="H1635" s="1" t="s">
        <v>5833</v>
      </c>
      <c r="I1635" s="1" t="s">
        <v>6862</v>
      </c>
      <c r="J1635" s="1" t="s">
        <v>6245</v>
      </c>
      <c r="K1635">
        <v>63</v>
      </c>
      <c r="L1635" s="1" t="s">
        <v>6260</v>
      </c>
      <c r="M1635" s="1" t="s">
        <v>6257</v>
      </c>
      <c r="N1635">
        <v>21969</v>
      </c>
      <c r="O1635" s="1" t="s">
        <v>6248</v>
      </c>
      <c r="P1635" s="2">
        <v>45488</v>
      </c>
      <c r="Q1635" s="2">
        <v>45238</v>
      </c>
      <c r="R1635" s="1" t="s">
        <v>6887</v>
      </c>
      <c r="S1635" s="1" t="s">
        <v>6888</v>
      </c>
      <c r="T1635" s="1" t="s">
        <v>9</v>
      </c>
      <c r="U1635">
        <v>2437</v>
      </c>
      <c r="V1635" s="1" t="s">
        <v>15</v>
      </c>
      <c r="W1635" s="1" t="s">
        <v>40</v>
      </c>
      <c r="X1635" s="2">
        <f t="shared" ca="1" si="25"/>
        <v>45937</v>
      </c>
      <c r="Y1635" s="1">
        <f ca="1">ROUND(YEARFRAC(Merge1[[#This Row],[Join_Date]],Merge1[[#This Row],[Today]], 3),0)</f>
        <v>1</v>
      </c>
      <c r="Z1635" s="1" t="str" cm="1">
        <f t="array" aca="1" ref="Z1635" ca="1">_xlfn.IFS(
   Merge1[[#This Row],[Customer Tenure]]&lt;=2,"New",
   Merge1[[#This Row],[Customer Tenure]]&lt;=5,"Emerging",
  Merge1[[#This Row],[Customer Tenure]]&lt;9,"Established",
   TRUE,"Loyal"
)</f>
        <v>New</v>
      </c>
      <c r="AA1635" s="1" t="str" cm="1">
        <f t="array" ref="AA1635">_xlfn.IFS(Merge1[[#This Row],[Income]]&lt;=30000,"Low",Merge1[[#This Row],[Income]]&lt;=60000,"Medium",Merge1[[#This Row],[Income]]&lt;=100000,"High", Merge1[[#This Row],[Income]]&gt;100000," Premium")</f>
        <v>Low</v>
      </c>
      <c r="AB1635" s="1" t="str" cm="1">
        <f t="array" ref="AB1635">_xlfn.IFS(Merge1[[#This Row],[Age]]&lt;= 28,"Gen Z", Merge1[[#This Row],[Age]]&lt;=44,"Millennials", Merge1[[#This Row],[Age]]&lt;=60,"Gen X", Merge1[[#This Row],[Age]]&gt;60,"Baby Boomers")</f>
        <v>Baby Boomers</v>
      </c>
      <c r="AC1635" s="1" t="str" cm="1">
        <f t="array" ref="AC1635">_xlfn.IFS(
    Merge1[[#This Row],[Balance]]&lt;=50000,"Low",
    Merge1[[#This Row],[Balance]]&lt;=200000,"Medium",
    Merge1[[#This Row],[Balance]]&gt;200000,"High"
)</f>
        <v>Medium</v>
      </c>
    </row>
    <row r="1636" spans="1:29" x14ac:dyDescent="0.25">
      <c r="A1636" s="1" t="s">
        <v>39</v>
      </c>
      <c r="B1636" s="1" t="s">
        <v>5837</v>
      </c>
      <c r="C1636" s="1" t="s">
        <v>5842</v>
      </c>
      <c r="D1636" s="2">
        <v>45320</v>
      </c>
      <c r="E1636">
        <v>232654</v>
      </c>
      <c r="F1636">
        <v>633</v>
      </c>
      <c r="G1636">
        <v>0</v>
      </c>
      <c r="H1636" s="1" t="s">
        <v>5833</v>
      </c>
      <c r="I1636" s="1" t="s">
        <v>6514</v>
      </c>
      <c r="J1636" s="1" t="s">
        <v>6240</v>
      </c>
      <c r="K1636">
        <v>34</v>
      </c>
      <c r="L1636" s="1" t="s">
        <v>6241</v>
      </c>
      <c r="M1636" s="1" t="s">
        <v>6242</v>
      </c>
      <c r="N1636">
        <v>148386</v>
      </c>
      <c r="O1636" s="1" t="s">
        <v>6248</v>
      </c>
      <c r="P1636" s="2">
        <v>43881</v>
      </c>
      <c r="Q1636" s="2">
        <v>45867</v>
      </c>
      <c r="R1636" s="1" t="s">
        <v>6891</v>
      </c>
      <c r="S1636" s="1" t="s">
        <v>6892</v>
      </c>
      <c r="T1636" s="1" t="s">
        <v>9</v>
      </c>
      <c r="U1636">
        <v>5731</v>
      </c>
      <c r="V1636" s="1" t="s">
        <v>24</v>
      </c>
      <c r="W1636" s="1" t="s">
        <v>11</v>
      </c>
      <c r="X1636" s="2">
        <f t="shared" ca="1" si="25"/>
        <v>45937</v>
      </c>
      <c r="Y1636" s="1">
        <f ca="1">ROUND(YEARFRAC(Merge1[[#This Row],[Join_Date]],Merge1[[#This Row],[Today]], 3),0)</f>
        <v>6</v>
      </c>
      <c r="Z1636" s="1" t="str" cm="1">
        <f t="array" aca="1" ref="Z1636" ca="1">_xlfn.IFS(
   Merge1[[#This Row],[Customer Tenure]]&lt;=2,"New",
   Merge1[[#This Row],[Customer Tenure]]&lt;=5,"Emerging",
  Merge1[[#This Row],[Customer Tenure]]&lt;9,"Established",
   TRUE,"Loyal"
)</f>
        <v>Established</v>
      </c>
      <c r="AA1636" s="1" t="str" cm="1">
        <f t="array" ref="AA1636">_xlfn.IFS(Merge1[[#This Row],[Income]]&lt;=30000,"Low",Merge1[[#This Row],[Income]]&lt;=60000,"Medium",Merge1[[#This Row],[Income]]&lt;=100000,"High", Merge1[[#This Row],[Income]]&gt;100000," Premium")</f>
        <v xml:space="preserve"> Premium</v>
      </c>
      <c r="AB1636" s="1" t="str" cm="1">
        <f t="array" ref="AB1636">_xlfn.IFS(Merge1[[#This Row],[Age]]&lt;= 28,"Gen Z", Merge1[[#This Row],[Age]]&lt;=44,"Millennials", Merge1[[#This Row],[Age]]&lt;=60,"Gen X", Merge1[[#This Row],[Age]]&gt;60,"Baby Boomers")</f>
        <v>Millennials</v>
      </c>
      <c r="AC1636" s="1" t="str" cm="1">
        <f t="array" ref="AC1636">_xlfn.IFS(
    Merge1[[#This Row],[Balance]]&lt;=50000,"Low",
    Merge1[[#This Row],[Balance]]&lt;=200000,"Medium",
    Merge1[[#This Row],[Balance]]&gt;200000,"High"
)</f>
        <v>High</v>
      </c>
    </row>
    <row r="1637" spans="1:29" x14ac:dyDescent="0.25">
      <c r="A1637" s="1" t="s">
        <v>653</v>
      </c>
      <c r="B1637" s="1" t="s">
        <v>6082</v>
      </c>
      <c r="C1637" s="1" t="s">
        <v>5835</v>
      </c>
      <c r="D1637" s="2">
        <v>43973</v>
      </c>
      <c r="E1637">
        <v>100922</v>
      </c>
      <c r="F1637">
        <v>501</v>
      </c>
      <c r="G1637">
        <v>0</v>
      </c>
      <c r="H1637" s="1" t="s">
        <v>5833</v>
      </c>
      <c r="I1637" s="1" t="s">
        <v>6558</v>
      </c>
      <c r="J1637" s="1" t="s">
        <v>6245</v>
      </c>
      <c r="K1637">
        <v>49</v>
      </c>
      <c r="L1637" s="1" t="s">
        <v>6241</v>
      </c>
      <c r="M1637" s="1" t="s">
        <v>6257</v>
      </c>
      <c r="N1637">
        <v>31536</v>
      </c>
      <c r="O1637" s="1" t="s">
        <v>6248</v>
      </c>
      <c r="P1637" s="2">
        <v>43113</v>
      </c>
      <c r="Q1637" s="2">
        <v>45257</v>
      </c>
      <c r="R1637" s="1" t="s">
        <v>6887</v>
      </c>
      <c r="S1637" s="1" t="s">
        <v>6888</v>
      </c>
      <c r="T1637" s="1" t="s">
        <v>9</v>
      </c>
      <c r="U1637">
        <v>8433</v>
      </c>
      <c r="V1637" s="1" t="s">
        <v>19</v>
      </c>
      <c r="W1637" s="1" t="s">
        <v>11</v>
      </c>
      <c r="X1637" s="2">
        <f t="shared" ca="1" si="25"/>
        <v>45937</v>
      </c>
      <c r="Y1637" s="1">
        <f ca="1">ROUND(YEARFRAC(Merge1[[#This Row],[Join_Date]],Merge1[[#This Row],[Today]], 3),0)</f>
        <v>8</v>
      </c>
      <c r="Z1637" s="1" t="str" cm="1">
        <f t="array" aca="1" ref="Z1637" ca="1">_xlfn.IFS(
   Merge1[[#This Row],[Customer Tenure]]&lt;=2,"New",
   Merge1[[#This Row],[Customer Tenure]]&lt;=5,"Emerging",
  Merge1[[#This Row],[Customer Tenure]]&lt;9,"Established",
   TRUE,"Loyal"
)</f>
        <v>Established</v>
      </c>
      <c r="AA1637" s="1" t="str" cm="1">
        <f t="array" ref="AA1637">_xlfn.IFS(Merge1[[#This Row],[Income]]&lt;=30000,"Low",Merge1[[#This Row],[Income]]&lt;=60000,"Medium",Merge1[[#This Row],[Income]]&lt;=100000,"High", Merge1[[#This Row],[Income]]&gt;100000," Premium")</f>
        <v>Medium</v>
      </c>
      <c r="AB1637" s="1" t="str" cm="1">
        <f t="array" ref="AB1637">_xlfn.IFS(Merge1[[#This Row],[Age]]&lt;= 28,"Gen Z", Merge1[[#This Row],[Age]]&lt;=44,"Millennials", Merge1[[#This Row],[Age]]&lt;=60,"Gen X", Merge1[[#This Row],[Age]]&gt;60,"Baby Boomers")</f>
        <v>Gen X</v>
      </c>
      <c r="AC1637" s="1" t="str" cm="1">
        <f t="array" ref="AC1637">_xlfn.IFS(
    Merge1[[#This Row],[Balance]]&lt;=50000,"Low",
    Merge1[[#This Row],[Balance]]&lt;=200000,"Medium",
    Merge1[[#This Row],[Balance]]&gt;200000,"High"
)</f>
        <v>Medium</v>
      </c>
    </row>
    <row r="1638" spans="1:29" x14ac:dyDescent="0.25">
      <c r="A1638" s="1" t="s">
        <v>1646</v>
      </c>
      <c r="B1638" s="1" t="s">
        <v>6029</v>
      </c>
      <c r="C1638" s="1" t="s">
        <v>5832</v>
      </c>
      <c r="D1638" s="2">
        <v>42894</v>
      </c>
      <c r="E1638">
        <v>445093</v>
      </c>
      <c r="F1638">
        <v>663</v>
      </c>
      <c r="G1638">
        <v>0</v>
      </c>
      <c r="H1638" s="1" t="s">
        <v>5833</v>
      </c>
      <c r="I1638" s="1" t="s">
        <v>6593</v>
      </c>
      <c r="J1638" s="1" t="s">
        <v>6240</v>
      </c>
      <c r="K1638">
        <v>31</v>
      </c>
      <c r="L1638" s="1" t="s">
        <v>6256</v>
      </c>
      <c r="M1638" s="1" t="s">
        <v>6254</v>
      </c>
      <c r="N1638">
        <v>89298</v>
      </c>
      <c r="O1638" s="1" t="s">
        <v>6243</v>
      </c>
      <c r="P1638" s="2">
        <v>43083</v>
      </c>
      <c r="Q1638" s="2">
        <v>45890</v>
      </c>
      <c r="R1638" s="1" t="s">
        <v>6889</v>
      </c>
      <c r="S1638" s="1" t="s">
        <v>6915</v>
      </c>
      <c r="T1638" s="1" t="s">
        <v>28</v>
      </c>
      <c r="U1638">
        <v>4940</v>
      </c>
      <c r="V1638" s="1" t="s">
        <v>24</v>
      </c>
      <c r="W1638" s="1" t="s">
        <v>50</v>
      </c>
      <c r="X1638" s="2">
        <f t="shared" ca="1" si="25"/>
        <v>45937</v>
      </c>
      <c r="Y1638" s="1">
        <f ca="1">ROUND(YEARFRAC(Merge1[[#This Row],[Join_Date]],Merge1[[#This Row],[Today]], 3),0)</f>
        <v>8</v>
      </c>
      <c r="Z1638" s="1" t="str" cm="1">
        <f t="array" aca="1" ref="Z1638" ca="1">_xlfn.IFS(
   Merge1[[#This Row],[Customer Tenure]]&lt;=2,"New",
   Merge1[[#This Row],[Customer Tenure]]&lt;=5,"Emerging",
  Merge1[[#This Row],[Customer Tenure]]&lt;9,"Established",
   TRUE,"Loyal"
)</f>
        <v>Established</v>
      </c>
      <c r="AA1638" s="1" t="str" cm="1">
        <f t="array" ref="AA1638">_xlfn.IFS(Merge1[[#This Row],[Income]]&lt;=30000,"Low",Merge1[[#This Row],[Income]]&lt;=60000,"Medium",Merge1[[#This Row],[Income]]&lt;=100000,"High", Merge1[[#This Row],[Income]]&gt;100000," Premium")</f>
        <v>High</v>
      </c>
      <c r="AB1638" s="1" t="str" cm="1">
        <f t="array" ref="AB1638">_xlfn.IFS(Merge1[[#This Row],[Age]]&lt;= 28,"Gen Z", Merge1[[#This Row],[Age]]&lt;=44,"Millennials", Merge1[[#This Row],[Age]]&lt;=60,"Gen X", Merge1[[#This Row],[Age]]&gt;60,"Baby Boomers")</f>
        <v>Millennials</v>
      </c>
      <c r="AC1638" s="1" t="str" cm="1">
        <f t="array" ref="AC1638">_xlfn.IFS(
    Merge1[[#This Row],[Balance]]&lt;=50000,"Low",
    Merge1[[#This Row],[Balance]]&lt;=200000,"Medium",
    Merge1[[#This Row],[Balance]]&gt;200000,"High"
)</f>
        <v>High</v>
      </c>
    </row>
    <row r="1639" spans="1:29" x14ac:dyDescent="0.25">
      <c r="A1639" s="1" t="s">
        <v>448</v>
      </c>
      <c r="B1639" s="1" t="s">
        <v>5883</v>
      </c>
      <c r="C1639" s="1" t="s">
        <v>5835</v>
      </c>
      <c r="D1639" s="2">
        <v>43810</v>
      </c>
      <c r="E1639">
        <v>428745</v>
      </c>
      <c r="F1639">
        <v>686</v>
      </c>
      <c r="G1639">
        <v>449244</v>
      </c>
      <c r="H1639" s="1" t="s">
        <v>5833</v>
      </c>
      <c r="I1639" s="1" t="s">
        <v>6697</v>
      </c>
      <c r="J1639" s="1" t="s">
        <v>6240</v>
      </c>
      <c r="K1639">
        <v>45</v>
      </c>
      <c r="L1639" s="1" t="s">
        <v>6241</v>
      </c>
      <c r="M1639" s="1" t="s">
        <v>6242</v>
      </c>
      <c r="N1639">
        <v>36082</v>
      </c>
      <c r="O1639" s="1" t="s">
        <v>6248</v>
      </c>
      <c r="P1639" s="2">
        <v>44954</v>
      </c>
      <c r="Q1639" s="2">
        <v>45552</v>
      </c>
      <c r="R1639" s="1" t="s">
        <v>6897</v>
      </c>
      <c r="S1639" s="1" t="s">
        <v>6898</v>
      </c>
      <c r="T1639" s="1" t="s">
        <v>9</v>
      </c>
      <c r="U1639">
        <v>4363</v>
      </c>
      <c r="V1639" s="1" t="s">
        <v>15</v>
      </c>
      <c r="W1639" s="1" t="s">
        <v>55</v>
      </c>
      <c r="X1639" s="2">
        <f t="shared" ca="1" si="25"/>
        <v>45937</v>
      </c>
      <c r="Y1639" s="1">
        <f ca="1">ROUND(YEARFRAC(Merge1[[#This Row],[Join_Date]],Merge1[[#This Row],[Today]], 3),0)</f>
        <v>3</v>
      </c>
      <c r="Z1639" s="1" t="str" cm="1">
        <f t="array" aca="1" ref="Z1639" ca="1">_xlfn.IFS(
   Merge1[[#This Row],[Customer Tenure]]&lt;=2,"New",
   Merge1[[#This Row],[Customer Tenure]]&lt;=5,"Emerging",
  Merge1[[#This Row],[Customer Tenure]]&lt;9,"Established",
   TRUE,"Loyal"
)</f>
        <v>Emerging</v>
      </c>
      <c r="AA1639" s="1" t="str" cm="1">
        <f t="array" ref="AA1639">_xlfn.IFS(Merge1[[#This Row],[Income]]&lt;=30000,"Low",Merge1[[#This Row],[Income]]&lt;=60000,"Medium",Merge1[[#This Row],[Income]]&lt;=100000,"High", Merge1[[#This Row],[Income]]&gt;100000," Premium")</f>
        <v>Medium</v>
      </c>
      <c r="AB1639" s="1" t="str" cm="1">
        <f t="array" ref="AB1639">_xlfn.IFS(Merge1[[#This Row],[Age]]&lt;= 28,"Gen Z", Merge1[[#This Row],[Age]]&lt;=44,"Millennials", Merge1[[#This Row],[Age]]&lt;=60,"Gen X", Merge1[[#This Row],[Age]]&gt;60,"Baby Boomers")</f>
        <v>Gen X</v>
      </c>
      <c r="AC1639" s="1" t="str" cm="1">
        <f t="array" ref="AC1639">_xlfn.IFS(
    Merge1[[#This Row],[Balance]]&lt;=50000,"Low",
    Merge1[[#This Row],[Balance]]&lt;=200000,"Medium",
    Merge1[[#This Row],[Balance]]&gt;200000,"High"
)</f>
        <v>High</v>
      </c>
    </row>
    <row r="1640" spans="1:29" x14ac:dyDescent="0.25">
      <c r="A1640" s="1" t="s">
        <v>1272</v>
      </c>
      <c r="B1640" s="1" t="s">
        <v>5909</v>
      </c>
      <c r="C1640" s="1" t="s">
        <v>5832</v>
      </c>
      <c r="D1640" s="2">
        <v>43834</v>
      </c>
      <c r="E1640">
        <v>395807</v>
      </c>
      <c r="F1640">
        <v>772</v>
      </c>
      <c r="G1640">
        <v>0</v>
      </c>
      <c r="H1640" s="1" t="s">
        <v>5850</v>
      </c>
      <c r="I1640" s="1" t="s">
        <v>6649</v>
      </c>
      <c r="J1640" s="1" t="s">
        <v>6245</v>
      </c>
      <c r="K1640">
        <v>59</v>
      </c>
      <c r="L1640" s="1" t="s">
        <v>6256</v>
      </c>
      <c r="M1640" s="1" t="s">
        <v>6266</v>
      </c>
      <c r="N1640">
        <v>177361</v>
      </c>
      <c r="O1640" s="1" t="s">
        <v>6243</v>
      </c>
      <c r="P1640" s="2">
        <v>45185</v>
      </c>
      <c r="Q1640" s="2">
        <v>45342</v>
      </c>
      <c r="R1640" s="1" t="s">
        <v>6885</v>
      </c>
      <c r="S1640" s="1" t="s">
        <v>6886</v>
      </c>
      <c r="T1640" s="1" t="s">
        <v>28</v>
      </c>
      <c r="U1640">
        <v>7842</v>
      </c>
      <c r="V1640" s="1" t="s">
        <v>15</v>
      </c>
      <c r="W1640" s="1" t="s">
        <v>29</v>
      </c>
      <c r="X1640" s="2">
        <f t="shared" ca="1" si="25"/>
        <v>45937</v>
      </c>
      <c r="Y1640" s="1">
        <f ca="1">ROUND(YEARFRAC(Merge1[[#This Row],[Join_Date]],Merge1[[#This Row],[Today]], 3),0)</f>
        <v>2</v>
      </c>
      <c r="Z1640" s="1" t="str" cm="1">
        <f t="array" aca="1" ref="Z1640" ca="1">_xlfn.IFS(
   Merge1[[#This Row],[Customer Tenure]]&lt;=2,"New",
   Merge1[[#This Row],[Customer Tenure]]&lt;=5,"Emerging",
  Merge1[[#This Row],[Customer Tenure]]&lt;9,"Established",
   TRUE,"Loyal"
)</f>
        <v>New</v>
      </c>
      <c r="AA1640" s="1" t="str" cm="1">
        <f t="array" ref="AA1640">_xlfn.IFS(Merge1[[#This Row],[Income]]&lt;=30000,"Low",Merge1[[#This Row],[Income]]&lt;=60000,"Medium",Merge1[[#This Row],[Income]]&lt;=100000,"High", Merge1[[#This Row],[Income]]&gt;100000," Premium")</f>
        <v xml:space="preserve"> Premium</v>
      </c>
      <c r="AB1640" s="1" t="str" cm="1">
        <f t="array" ref="AB1640">_xlfn.IFS(Merge1[[#This Row],[Age]]&lt;= 28,"Gen Z", Merge1[[#This Row],[Age]]&lt;=44,"Millennials", Merge1[[#This Row],[Age]]&lt;=60,"Gen X", Merge1[[#This Row],[Age]]&gt;60,"Baby Boomers")</f>
        <v>Gen X</v>
      </c>
      <c r="AC1640" s="1" t="str" cm="1">
        <f t="array" ref="AC1640">_xlfn.IFS(
    Merge1[[#This Row],[Balance]]&lt;=50000,"Low",
    Merge1[[#This Row],[Balance]]&lt;=200000,"Medium",
    Merge1[[#This Row],[Balance]]&gt;200000,"High"
)</f>
        <v>High</v>
      </c>
    </row>
    <row r="1641" spans="1:29" x14ac:dyDescent="0.25">
      <c r="A1641" s="1" t="s">
        <v>2355</v>
      </c>
      <c r="B1641" s="1" t="s">
        <v>5870</v>
      </c>
      <c r="C1641" s="1" t="s">
        <v>5842</v>
      </c>
      <c r="D1641" s="2">
        <v>44385</v>
      </c>
      <c r="E1641">
        <v>138368</v>
      </c>
      <c r="F1641">
        <v>721</v>
      </c>
      <c r="G1641">
        <v>0</v>
      </c>
      <c r="H1641" s="1" t="s">
        <v>5833</v>
      </c>
      <c r="I1641" s="1" t="s">
        <v>6628</v>
      </c>
      <c r="J1641" s="1" t="s">
        <v>6240</v>
      </c>
      <c r="K1641">
        <v>48</v>
      </c>
      <c r="L1641" s="1" t="s">
        <v>6260</v>
      </c>
      <c r="M1641" s="1" t="s">
        <v>6242</v>
      </c>
      <c r="N1641">
        <v>70861</v>
      </c>
      <c r="O1641" s="1" t="s">
        <v>6243</v>
      </c>
      <c r="P1641" s="2">
        <v>45334</v>
      </c>
      <c r="Q1641" s="2">
        <v>45522</v>
      </c>
      <c r="R1641" s="1" t="s">
        <v>6889</v>
      </c>
      <c r="S1641" s="1" t="s">
        <v>6890</v>
      </c>
      <c r="T1641" s="1" t="s">
        <v>28</v>
      </c>
      <c r="U1641">
        <v>5385</v>
      </c>
      <c r="V1641" s="1" t="s">
        <v>15</v>
      </c>
      <c r="W1641" s="1" t="s">
        <v>106</v>
      </c>
      <c r="X1641" s="2">
        <f t="shared" ca="1" si="25"/>
        <v>45937</v>
      </c>
      <c r="Y1641" s="1">
        <f ca="1">ROUND(YEARFRAC(Merge1[[#This Row],[Join_Date]],Merge1[[#This Row],[Today]], 3),0)</f>
        <v>2</v>
      </c>
      <c r="Z1641" s="1" t="str" cm="1">
        <f t="array" aca="1" ref="Z1641" ca="1">_xlfn.IFS(
   Merge1[[#This Row],[Customer Tenure]]&lt;=2,"New",
   Merge1[[#This Row],[Customer Tenure]]&lt;=5,"Emerging",
  Merge1[[#This Row],[Customer Tenure]]&lt;9,"Established",
   TRUE,"Loyal"
)</f>
        <v>New</v>
      </c>
      <c r="AA1641" s="1" t="str" cm="1">
        <f t="array" ref="AA1641">_xlfn.IFS(Merge1[[#This Row],[Income]]&lt;=30000,"Low",Merge1[[#This Row],[Income]]&lt;=60000,"Medium",Merge1[[#This Row],[Income]]&lt;=100000,"High", Merge1[[#This Row],[Income]]&gt;100000," Premium")</f>
        <v>High</v>
      </c>
      <c r="AB1641" s="1" t="str" cm="1">
        <f t="array" ref="AB1641">_xlfn.IFS(Merge1[[#This Row],[Age]]&lt;= 28,"Gen Z", Merge1[[#This Row],[Age]]&lt;=44,"Millennials", Merge1[[#This Row],[Age]]&lt;=60,"Gen X", Merge1[[#This Row],[Age]]&gt;60,"Baby Boomers")</f>
        <v>Gen X</v>
      </c>
      <c r="AC1641" s="1" t="str" cm="1">
        <f t="array" ref="AC1641">_xlfn.IFS(
    Merge1[[#This Row],[Balance]]&lt;=50000,"Low",
    Merge1[[#This Row],[Balance]]&lt;=200000,"Medium",
    Merge1[[#This Row],[Balance]]&gt;200000,"High"
)</f>
        <v>Medium</v>
      </c>
    </row>
    <row r="1642" spans="1:29" x14ac:dyDescent="0.25">
      <c r="A1642" s="1" t="s">
        <v>705</v>
      </c>
      <c r="B1642" s="1" t="s">
        <v>5896</v>
      </c>
      <c r="C1642" s="1" t="s">
        <v>5835</v>
      </c>
      <c r="D1642" s="2">
        <v>42482</v>
      </c>
      <c r="E1642">
        <v>339387</v>
      </c>
      <c r="F1642">
        <v>636</v>
      </c>
      <c r="G1642">
        <v>0</v>
      </c>
      <c r="H1642" s="1" t="s">
        <v>5838</v>
      </c>
      <c r="I1642" s="1" t="s">
        <v>6854</v>
      </c>
      <c r="J1642" s="1" t="s">
        <v>6240</v>
      </c>
      <c r="K1642">
        <v>27</v>
      </c>
      <c r="L1642" s="1" t="s">
        <v>6256</v>
      </c>
      <c r="M1642" s="1" t="s">
        <v>6242</v>
      </c>
      <c r="N1642">
        <v>99141</v>
      </c>
      <c r="O1642" s="1" t="s">
        <v>6243</v>
      </c>
      <c r="P1642" s="2">
        <v>45393</v>
      </c>
      <c r="Q1642" s="2">
        <v>45610</v>
      </c>
      <c r="R1642" s="1" t="s">
        <v>6887</v>
      </c>
      <c r="S1642" s="1" t="s">
        <v>6901</v>
      </c>
      <c r="T1642" s="1" t="s">
        <v>9</v>
      </c>
      <c r="U1642">
        <v>412</v>
      </c>
      <c r="V1642" s="1" t="s">
        <v>19</v>
      </c>
      <c r="W1642" s="1" t="s">
        <v>20</v>
      </c>
      <c r="X1642" s="2">
        <f t="shared" ca="1" si="25"/>
        <v>45937</v>
      </c>
      <c r="Y1642" s="1">
        <f ca="1">ROUND(YEARFRAC(Merge1[[#This Row],[Join_Date]],Merge1[[#This Row],[Today]], 3),0)</f>
        <v>1</v>
      </c>
      <c r="Z1642" s="1" t="str" cm="1">
        <f t="array" aca="1" ref="Z1642" ca="1">_xlfn.IFS(
   Merge1[[#This Row],[Customer Tenure]]&lt;=2,"New",
   Merge1[[#This Row],[Customer Tenure]]&lt;=5,"Emerging",
  Merge1[[#This Row],[Customer Tenure]]&lt;9,"Established",
   TRUE,"Loyal"
)</f>
        <v>New</v>
      </c>
      <c r="AA1642" s="1" t="str" cm="1">
        <f t="array" ref="AA1642">_xlfn.IFS(Merge1[[#This Row],[Income]]&lt;=30000,"Low",Merge1[[#This Row],[Income]]&lt;=60000,"Medium",Merge1[[#This Row],[Income]]&lt;=100000,"High", Merge1[[#This Row],[Income]]&gt;100000," Premium")</f>
        <v>High</v>
      </c>
      <c r="AB1642" s="1" t="str" cm="1">
        <f t="array" ref="AB1642">_xlfn.IFS(Merge1[[#This Row],[Age]]&lt;= 28,"Gen Z", Merge1[[#This Row],[Age]]&lt;=44,"Millennials", Merge1[[#This Row],[Age]]&lt;=60,"Gen X", Merge1[[#This Row],[Age]]&gt;60,"Baby Boomers")</f>
        <v>Gen Z</v>
      </c>
      <c r="AC1642" s="1" t="str" cm="1">
        <f t="array" ref="AC1642">_xlfn.IFS(
    Merge1[[#This Row],[Balance]]&lt;=50000,"Low",
    Merge1[[#This Row],[Balance]]&lt;=200000,"Medium",
    Merge1[[#This Row],[Balance]]&gt;200000,"High"
)</f>
        <v>High</v>
      </c>
    </row>
    <row r="1643" spans="1:29" x14ac:dyDescent="0.25">
      <c r="A1643" s="1" t="s">
        <v>2358</v>
      </c>
      <c r="B1643" s="1" t="s">
        <v>6196</v>
      </c>
      <c r="C1643" s="1" t="s">
        <v>5835</v>
      </c>
      <c r="D1643" s="2">
        <v>43635</v>
      </c>
      <c r="E1643">
        <v>222128</v>
      </c>
      <c r="F1643">
        <v>511</v>
      </c>
      <c r="G1643">
        <v>0</v>
      </c>
      <c r="H1643" s="1" t="s">
        <v>5833</v>
      </c>
      <c r="I1643" s="1" t="s">
        <v>6808</v>
      </c>
      <c r="J1643" s="1" t="s">
        <v>6240</v>
      </c>
      <c r="K1643">
        <v>72</v>
      </c>
      <c r="L1643" s="1" t="s">
        <v>6241</v>
      </c>
      <c r="M1643" s="1" t="s">
        <v>6257</v>
      </c>
      <c r="N1643">
        <v>29847</v>
      </c>
      <c r="O1643" s="1" t="s">
        <v>6248</v>
      </c>
      <c r="P1643" s="2">
        <v>44557</v>
      </c>
      <c r="Q1643" s="2">
        <v>45674</v>
      </c>
      <c r="R1643" s="1" t="s">
        <v>6902</v>
      </c>
      <c r="S1643" s="1" t="s">
        <v>6908</v>
      </c>
      <c r="T1643" s="1" t="s">
        <v>9</v>
      </c>
      <c r="U1643">
        <v>6577</v>
      </c>
      <c r="V1643" s="1" t="s">
        <v>15</v>
      </c>
      <c r="W1643" s="1" t="s">
        <v>106</v>
      </c>
      <c r="X1643" s="2">
        <f t="shared" ca="1" si="25"/>
        <v>45937</v>
      </c>
      <c r="Y1643" s="1">
        <f ca="1">ROUND(YEARFRAC(Merge1[[#This Row],[Join_Date]],Merge1[[#This Row],[Today]], 3),0)</f>
        <v>4</v>
      </c>
      <c r="Z1643" s="1" t="str" cm="1">
        <f t="array" aca="1" ref="Z1643" ca="1">_xlfn.IFS(
   Merge1[[#This Row],[Customer Tenure]]&lt;=2,"New",
   Merge1[[#This Row],[Customer Tenure]]&lt;=5,"Emerging",
  Merge1[[#This Row],[Customer Tenure]]&lt;9,"Established",
   TRUE,"Loyal"
)</f>
        <v>Emerging</v>
      </c>
      <c r="AA1643" s="1" t="str" cm="1">
        <f t="array" ref="AA1643">_xlfn.IFS(Merge1[[#This Row],[Income]]&lt;=30000,"Low",Merge1[[#This Row],[Income]]&lt;=60000,"Medium",Merge1[[#This Row],[Income]]&lt;=100000,"High", Merge1[[#This Row],[Income]]&gt;100000," Premium")</f>
        <v>Low</v>
      </c>
      <c r="AB1643" s="1" t="str" cm="1">
        <f t="array" ref="AB1643">_xlfn.IFS(Merge1[[#This Row],[Age]]&lt;= 28,"Gen Z", Merge1[[#This Row],[Age]]&lt;=44,"Millennials", Merge1[[#This Row],[Age]]&lt;=60,"Gen X", Merge1[[#This Row],[Age]]&gt;60,"Baby Boomers")</f>
        <v>Baby Boomers</v>
      </c>
      <c r="AC1643" s="1" t="str" cm="1">
        <f t="array" ref="AC1643">_xlfn.IFS(
    Merge1[[#This Row],[Balance]]&lt;=50000,"Low",
    Merge1[[#This Row],[Balance]]&lt;=200000,"Medium",
    Merge1[[#This Row],[Balance]]&gt;200000,"High"
)</f>
        <v>High</v>
      </c>
    </row>
    <row r="1644" spans="1:29" x14ac:dyDescent="0.25">
      <c r="A1644" s="1" t="s">
        <v>136</v>
      </c>
      <c r="B1644" s="1" t="s">
        <v>6061</v>
      </c>
      <c r="C1644" s="1" t="s">
        <v>5832</v>
      </c>
      <c r="D1644" s="2">
        <v>45400</v>
      </c>
      <c r="E1644">
        <v>351276</v>
      </c>
      <c r="F1644">
        <v>710</v>
      </c>
      <c r="G1644">
        <v>330188</v>
      </c>
      <c r="H1644" s="1" t="s">
        <v>5850</v>
      </c>
      <c r="I1644" s="1" t="s">
        <v>6583</v>
      </c>
      <c r="J1644" s="1" t="s">
        <v>6245</v>
      </c>
      <c r="K1644">
        <v>66</v>
      </c>
      <c r="L1644" s="1" t="s">
        <v>6246</v>
      </c>
      <c r="M1644" s="1" t="s">
        <v>6254</v>
      </c>
      <c r="N1644">
        <v>177215</v>
      </c>
      <c r="O1644" s="1" t="s">
        <v>6243</v>
      </c>
      <c r="P1644" s="2">
        <v>43819</v>
      </c>
      <c r="Q1644" s="2">
        <v>45271</v>
      </c>
      <c r="R1644" s="1" t="s">
        <v>6904</v>
      </c>
      <c r="S1644" s="1" t="s">
        <v>6905</v>
      </c>
      <c r="T1644" s="1" t="s">
        <v>14</v>
      </c>
      <c r="U1644">
        <v>4875</v>
      </c>
      <c r="V1644" s="1" t="s">
        <v>24</v>
      </c>
      <c r="W1644" s="1" t="s">
        <v>55</v>
      </c>
      <c r="X1644" s="2">
        <f t="shared" ca="1" si="25"/>
        <v>45937</v>
      </c>
      <c r="Y1644" s="1">
        <f ca="1">ROUND(YEARFRAC(Merge1[[#This Row],[Join_Date]],Merge1[[#This Row],[Today]], 3),0)</f>
        <v>6</v>
      </c>
      <c r="Z1644" s="1" t="str" cm="1">
        <f t="array" aca="1" ref="Z1644" ca="1">_xlfn.IFS(
   Merge1[[#This Row],[Customer Tenure]]&lt;=2,"New",
   Merge1[[#This Row],[Customer Tenure]]&lt;=5,"Emerging",
  Merge1[[#This Row],[Customer Tenure]]&lt;9,"Established",
   TRUE,"Loyal"
)</f>
        <v>Established</v>
      </c>
      <c r="AA1644" s="1" t="str" cm="1">
        <f t="array" ref="AA1644">_xlfn.IFS(Merge1[[#This Row],[Income]]&lt;=30000,"Low",Merge1[[#This Row],[Income]]&lt;=60000,"Medium",Merge1[[#This Row],[Income]]&lt;=100000,"High", Merge1[[#This Row],[Income]]&gt;100000," Premium")</f>
        <v xml:space="preserve"> Premium</v>
      </c>
      <c r="AB1644" s="1" t="str" cm="1">
        <f t="array" ref="AB1644">_xlfn.IFS(Merge1[[#This Row],[Age]]&lt;= 28,"Gen Z", Merge1[[#This Row],[Age]]&lt;=44,"Millennials", Merge1[[#This Row],[Age]]&lt;=60,"Gen X", Merge1[[#This Row],[Age]]&gt;60,"Baby Boomers")</f>
        <v>Baby Boomers</v>
      </c>
      <c r="AC1644" s="1" t="str" cm="1">
        <f t="array" ref="AC1644">_xlfn.IFS(
    Merge1[[#This Row],[Balance]]&lt;=50000,"Low",
    Merge1[[#This Row],[Balance]]&lt;=200000,"Medium",
    Merge1[[#This Row],[Balance]]&gt;200000,"High"
)</f>
        <v>High</v>
      </c>
    </row>
    <row r="1645" spans="1:29" x14ac:dyDescent="0.25">
      <c r="A1645" s="1" t="s">
        <v>1871</v>
      </c>
      <c r="B1645" s="1" t="s">
        <v>6201</v>
      </c>
      <c r="C1645" s="1" t="s">
        <v>5832</v>
      </c>
      <c r="D1645" s="2">
        <v>45024</v>
      </c>
      <c r="E1645">
        <v>15735</v>
      </c>
      <c r="F1645">
        <v>455</v>
      </c>
      <c r="G1645">
        <v>0</v>
      </c>
      <c r="H1645" s="1" t="s">
        <v>5833</v>
      </c>
      <c r="I1645" s="1" t="s">
        <v>6441</v>
      </c>
      <c r="J1645" s="1" t="s">
        <v>6240</v>
      </c>
      <c r="K1645">
        <v>56</v>
      </c>
      <c r="L1645" s="1" t="s">
        <v>6256</v>
      </c>
      <c r="M1645" s="1" t="s">
        <v>6266</v>
      </c>
      <c r="N1645">
        <v>156156</v>
      </c>
      <c r="O1645" s="1" t="s">
        <v>6248</v>
      </c>
      <c r="P1645" s="2">
        <v>42365</v>
      </c>
      <c r="Q1645" s="2">
        <v>45701</v>
      </c>
      <c r="R1645" s="1" t="s">
        <v>6885</v>
      </c>
      <c r="S1645" s="1" t="s">
        <v>6896</v>
      </c>
      <c r="T1645" s="1" t="s">
        <v>23</v>
      </c>
      <c r="U1645">
        <v>8156</v>
      </c>
      <c r="V1645" s="1" t="s">
        <v>10</v>
      </c>
      <c r="W1645" s="1" t="s">
        <v>106</v>
      </c>
      <c r="X1645" s="2">
        <f t="shared" ca="1" si="25"/>
        <v>45937</v>
      </c>
      <c r="Y1645" s="1">
        <f ca="1">ROUND(YEARFRAC(Merge1[[#This Row],[Join_Date]],Merge1[[#This Row],[Today]], 3),0)</f>
        <v>10</v>
      </c>
      <c r="Z1645" s="1" t="str" cm="1">
        <f t="array" aca="1" ref="Z1645" ca="1">_xlfn.IFS(
   Merge1[[#This Row],[Customer Tenure]]&lt;=2,"New",
   Merge1[[#This Row],[Customer Tenure]]&lt;=5,"Emerging",
  Merge1[[#This Row],[Customer Tenure]]&lt;9,"Established",
   TRUE,"Loyal"
)</f>
        <v>Loyal</v>
      </c>
      <c r="AA1645" s="1" t="str" cm="1">
        <f t="array" ref="AA1645">_xlfn.IFS(Merge1[[#This Row],[Income]]&lt;=30000,"Low",Merge1[[#This Row],[Income]]&lt;=60000,"Medium",Merge1[[#This Row],[Income]]&lt;=100000,"High", Merge1[[#This Row],[Income]]&gt;100000," Premium")</f>
        <v xml:space="preserve"> Premium</v>
      </c>
      <c r="AB1645" s="1" t="str" cm="1">
        <f t="array" ref="AB1645">_xlfn.IFS(Merge1[[#This Row],[Age]]&lt;= 28,"Gen Z", Merge1[[#This Row],[Age]]&lt;=44,"Millennials", Merge1[[#This Row],[Age]]&lt;=60,"Gen X", Merge1[[#This Row],[Age]]&gt;60,"Baby Boomers")</f>
        <v>Gen X</v>
      </c>
      <c r="AC1645" s="1" t="str" cm="1">
        <f t="array" ref="AC1645">_xlfn.IFS(
    Merge1[[#This Row],[Balance]]&lt;=50000,"Low",
    Merge1[[#This Row],[Balance]]&lt;=200000,"Medium",
    Merge1[[#This Row],[Balance]]&gt;200000,"High"
)</f>
        <v>Low</v>
      </c>
    </row>
    <row r="1646" spans="1:29" x14ac:dyDescent="0.25">
      <c r="A1646" s="1" t="s">
        <v>379</v>
      </c>
      <c r="B1646" s="1" t="s">
        <v>5928</v>
      </c>
      <c r="C1646" s="1" t="s">
        <v>5832</v>
      </c>
      <c r="D1646" s="2">
        <v>43698</v>
      </c>
      <c r="E1646">
        <v>203834</v>
      </c>
      <c r="F1646">
        <v>643</v>
      </c>
      <c r="G1646">
        <v>356224</v>
      </c>
      <c r="H1646" s="1" t="s">
        <v>5833</v>
      </c>
      <c r="I1646" s="1" t="s">
        <v>6467</v>
      </c>
      <c r="J1646" s="1" t="s">
        <v>6245</v>
      </c>
      <c r="K1646">
        <v>33</v>
      </c>
      <c r="L1646" s="1" t="s">
        <v>6256</v>
      </c>
      <c r="M1646" s="1" t="s">
        <v>6266</v>
      </c>
      <c r="N1646">
        <v>120732</v>
      </c>
      <c r="O1646" s="1" t="s">
        <v>6248</v>
      </c>
      <c r="P1646" s="2">
        <v>43767</v>
      </c>
      <c r="Q1646" s="2">
        <v>45442</v>
      </c>
      <c r="R1646" s="1" t="s">
        <v>6906</v>
      </c>
      <c r="S1646" s="1" t="s">
        <v>6918</v>
      </c>
      <c r="T1646" s="1" t="s">
        <v>14</v>
      </c>
      <c r="U1646">
        <v>74</v>
      </c>
      <c r="V1646" s="1" t="s">
        <v>10</v>
      </c>
      <c r="W1646" s="1" t="s">
        <v>11</v>
      </c>
      <c r="X1646" s="2">
        <f t="shared" ca="1" si="25"/>
        <v>45937</v>
      </c>
      <c r="Y1646" s="1">
        <f ca="1">ROUND(YEARFRAC(Merge1[[#This Row],[Join_Date]],Merge1[[#This Row],[Today]], 3),0)</f>
        <v>6</v>
      </c>
      <c r="Z1646" s="1" t="str" cm="1">
        <f t="array" aca="1" ref="Z1646" ca="1">_xlfn.IFS(
   Merge1[[#This Row],[Customer Tenure]]&lt;=2,"New",
   Merge1[[#This Row],[Customer Tenure]]&lt;=5,"Emerging",
  Merge1[[#This Row],[Customer Tenure]]&lt;9,"Established",
   TRUE,"Loyal"
)</f>
        <v>Established</v>
      </c>
      <c r="AA1646" s="1" t="str" cm="1">
        <f t="array" ref="AA1646">_xlfn.IFS(Merge1[[#This Row],[Income]]&lt;=30000,"Low",Merge1[[#This Row],[Income]]&lt;=60000,"Medium",Merge1[[#This Row],[Income]]&lt;=100000,"High", Merge1[[#This Row],[Income]]&gt;100000," Premium")</f>
        <v xml:space="preserve"> Premium</v>
      </c>
      <c r="AB1646" s="1" t="str" cm="1">
        <f t="array" ref="AB1646">_xlfn.IFS(Merge1[[#This Row],[Age]]&lt;= 28,"Gen Z", Merge1[[#This Row],[Age]]&lt;=44,"Millennials", Merge1[[#This Row],[Age]]&lt;=60,"Gen X", Merge1[[#This Row],[Age]]&gt;60,"Baby Boomers")</f>
        <v>Millennials</v>
      </c>
      <c r="AC1646" s="1" t="str" cm="1">
        <f t="array" ref="AC1646">_xlfn.IFS(
    Merge1[[#This Row],[Balance]]&lt;=50000,"Low",
    Merge1[[#This Row],[Balance]]&lt;=200000,"Medium",
    Merge1[[#This Row],[Balance]]&gt;200000,"High"
)</f>
        <v>High</v>
      </c>
    </row>
    <row r="1647" spans="1:29" x14ac:dyDescent="0.25">
      <c r="A1647" s="1" t="s">
        <v>453</v>
      </c>
      <c r="B1647" s="1" t="s">
        <v>6146</v>
      </c>
      <c r="C1647" s="1" t="s">
        <v>5842</v>
      </c>
      <c r="D1647" s="2">
        <v>45392</v>
      </c>
      <c r="E1647">
        <v>115945</v>
      </c>
      <c r="F1647">
        <v>566</v>
      </c>
      <c r="G1647">
        <v>0</v>
      </c>
      <c r="H1647" s="1" t="s">
        <v>5833</v>
      </c>
      <c r="I1647" s="1" t="s">
        <v>6692</v>
      </c>
      <c r="J1647" s="1" t="s">
        <v>6245</v>
      </c>
      <c r="K1647">
        <v>30</v>
      </c>
      <c r="L1647" s="1" t="s">
        <v>6256</v>
      </c>
      <c r="M1647" s="1" t="s">
        <v>6251</v>
      </c>
      <c r="N1647">
        <v>112447</v>
      </c>
      <c r="O1647" s="1" t="s">
        <v>6243</v>
      </c>
      <c r="P1647" s="2">
        <v>43847</v>
      </c>
      <c r="Q1647" s="2">
        <v>45800</v>
      </c>
      <c r="R1647" s="1" t="s">
        <v>6906</v>
      </c>
      <c r="S1647" s="1" t="s">
        <v>6907</v>
      </c>
      <c r="T1647" s="1" t="s">
        <v>23</v>
      </c>
      <c r="U1647">
        <v>2247</v>
      </c>
      <c r="V1647" s="1" t="s">
        <v>15</v>
      </c>
      <c r="W1647" s="1" t="s">
        <v>106</v>
      </c>
      <c r="X1647" s="2">
        <f t="shared" ca="1" si="25"/>
        <v>45937</v>
      </c>
      <c r="Y1647" s="1">
        <f ca="1">ROUND(YEARFRAC(Merge1[[#This Row],[Join_Date]],Merge1[[#This Row],[Today]], 3),0)</f>
        <v>6</v>
      </c>
      <c r="Z1647" s="1" t="str" cm="1">
        <f t="array" aca="1" ref="Z1647" ca="1">_xlfn.IFS(
   Merge1[[#This Row],[Customer Tenure]]&lt;=2,"New",
   Merge1[[#This Row],[Customer Tenure]]&lt;=5,"Emerging",
  Merge1[[#This Row],[Customer Tenure]]&lt;9,"Established",
   TRUE,"Loyal"
)</f>
        <v>Established</v>
      </c>
      <c r="AA1647" s="1" t="str" cm="1">
        <f t="array" ref="AA1647">_xlfn.IFS(Merge1[[#This Row],[Income]]&lt;=30000,"Low",Merge1[[#This Row],[Income]]&lt;=60000,"Medium",Merge1[[#This Row],[Income]]&lt;=100000,"High", Merge1[[#This Row],[Income]]&gt;100000," Premium")</f>
        <v xml:space="preserve"> Premium</v>
      </c>
      <c r="AB1647" s="1" t="str" cm="1">
        <f t="array" ref="AB1647">_xlfn.IFS(Merge1[[#This Row],[Age]]&lt;= 28,"Gen Z", Merge1[[#This Row],[Age]]&lt;=44,"Millennials", Merge1[[#This Row],[Age]]&lt;=60,"Gen X", Merge1[[#This Row],[Age]]&gt;60,"Baby Boomers")</f>
        <v>Millennials</v>
      </c>
      <c r="AC1647" s="1" t="str" cm="1">
        <f t="array" ref="AC1647">_xlfn.IFS(
    Merge1[[#This Row],[Balance]]&lt;=50000,"Low",
    Merge1[[#This Row],[Balance]]&lt;=200000,"Medium",
    Merge1[[#This Row],[Balance]]&gt;200000,"High"
)</f>
        <v>Medium</v>
      </c>
    </row>
    <row r="1648" spans="1:29" x14ac:dyDescent="0.25">
      <c r="A1648" s="1" t="s">
        <v>1628</v>
      </c>
      <c r="B1648" s="1" t="s">
        <v>5888</v>
      </c>
      <c r="C1648" s="1" t="s">
        <v>5832</v>
      </c>
      <c r="D1648" s="2">
        <v>43453</v>
      </c>
      <c r="E1648">
        <v>97537</v>
      </c>
      <c r="F1648">
        <v>434</v>
      </c>
      <c r="G1648">
        <v>0</v>
      </c>
      <c r="H1648" s="1" t="s">
        <v>5833</v>
      </c>
      <c r="I1648" s="1" t="s">
        <v>6862</v>
      </c>
      <c r="J1648" s="1" t="s">
        <v>6245</v>
      </c>
      <c r="K1648">
        <v>63</v>
      </c>
      <c r="L1648" s="1" t="s">
        <v>6260</v>
      </c>
      <c r="M1648" s="1" t="s">
        <v>6257</v>
      </c>
      <c r="N1648">
        <v>21969</v>
      </c>
      <c r="O1648" s="1" t="s">
        <v>6248</v>
      </c>
      <c r="P1648" s="2">
        <v>45488</v>
      </c>
      <c r="Q1648" s="2">
        <v>45169</v>
      </c>
      <c r="R1648" s="1" t="s">
        <v>6889</v>
      </c>
      <c r="S1648" s="1" t="s">
        <v>6919</v>
      </c>
      <c r="T1648" s="1" t="s">
        <v>23</v>
      </c>
      <c r="U1648">
        <v>7780</v>
      </c>
      <c r="V1648" s="1" t="s">
        <v>15</v>
      </c>
      <c r="W1648" s="1" t="s">
        <v>45</v>
      </c>
      <c r="X1648" s="2">
        <f t="shared" ca="1" si="25"/>
        <v>45937</v>
      </c>
      <c r="Y1648" s="1">
        <f ca="1">ROUND(YEARFRAC(Merge1[[#This Row],[Join_Date]],Merge1[[#This Row],[Today]], 3),0)</f>
        <v>1</v>
      </c>
      <c r="Z1648" s="1" t="str" cm="1">
        <f t="array" aca="1" ref="Z1648" ca="1">_xlfn.IFS(
   Merge1[[#This Row],[Customer Tenure]]&lt;=2,"New",
   Merge1[[#This Row],[Customer Tenure]]&lt;=5,"Emerging",
  Merge1[[#This Row],[Customer Tenure]]&lt;9,"Established",
   TRUE,"Loyal"
)</f>
        <v>New</v>
      </c>
      <c r="AA1648" s="1" t="str" cm="1">
        <f t="array" ref="AA1648">_xlfn.IFS(Merge1[[#This Row],[Income]]&lt;=30000,"Low",Merge1[[#This Row],[Income]]&lt;=60000,"Medium",Merge1[[#This Row],[Income]]&lt;=100000,"High", Merge1[[#This Row],[Income]]&gt;100000," Premium")</f>
        <v>Low</v>
      </c>
      <c r="AB1648" s="1" t="str" cm="1">
        <f t="array" ref="AB1648">_xlfn.IFS(Merge1[[#This Row],[Age]]&lt;= 28,"Gen Z", Merge1[[#This Row],[Age]]&lt;=44,"Millennials", Merge1[[#This Row],[Age]]&lt;=60,"Gen X", Merge1[[#This Row],[Age]]&gt;60,"Baby Boomers")</f>
        <v>Baby Boomers</v>
      </c>
      <c r="AC1648" s="1" t="str" cm="1">
        <f t="array" ref="AC1648">_xlfn.IFS(
    Merge1[[#This Row],[Balance]]&lt;=50000,"Low",
    Merge1[[#This Row],[Balance]]&lt;=200000,"Medium",
    Merge1[[#This Row],[Balance]]&gt;200000,"High"
)</f>
        <v>Medium</v>
      </c>
    </row>
    <row r="1649" spans="1:29" x14ac:dyDescent="0.25">
      <c r="A1649" s="1" t="s">
        <v>825</v>
      </c>
      <c r="B1649" s="1" t="s">
        <v>6141</v>
      </c>
      <c r="C1649" s="1" t="s">
        <v>5832</v>
      </c>
      <c r="D1649" s="2">
        <v>42867</v>
      </c>
      <c r="E1649">
        <v>128216</v>
      </c>
      <c r="F1649">
        <v>849</v>
      </c>
      <c r="G1649">
        <v>0</v>
      </c>
      <c r="H1649" s="1" t="s">
        <v>5833</v>
      </c>
      <c r="I1649" s="1" t="s">
        <v>6253</v>
      </c>
      <c r="J1649" s="1" t="s">
        <v>6240</v>
      </c>
      <c r="K1649">
        <v>50</v>
      </c>
      <c r="L1649" s="1" t="s">
        <v>6241</v>
      </c>
      <c r="M1649" s="1" t="s">
        <v>6254</v>
      </c>
      <c r="N1649">
        <v>142744</v>
      </c>
      <c r="O1649" s="1" t="s">
        <v>6243</v>
      </c>
      <c r="P1649" s="2">
        <v>44494</v>
      </c>
      <c r="Q1649" s="2">
        <v>45333</v>
      </c>
      <c r="R1649" s="1" t="s">
        <v>6885</v>
      </c>
      <c r="S1649" s="1" t="s">
        <v>6886</v>
      </c>
      <c r="T1649" s="1" t="s">
        <v>14</v>
      </c>
      <c r="U1649">
        <v>9151</v>
      </c>
      <c r="V1649" s="1" t="s">
        <v>19</v>
      </c>
      <c r="W1649" s="1" t="s">
        <v>45</v>
      </c>
      <c r="X1649" s="2">
        <f t="shared" ca="1" si="25"/>
        <v>45937</v>
      </c>
      <c r="Y1649" s="1">
        <f ca="1">ROUND(YEARFRAC(Merge1[[#This Row],[Join_Date]],Merge1[[#This Row],[Today]], 3),0)</f>
        <v>4</v>
      </c>
      <c r="Z1649" s="1" t="str" cm="1">
        <f t="array" aca="1" ref="Z1649" ca="1">_xlfn.IFS(
   Merge1[[#This Row],[Customer Tenure]]&lt;=2,"New",
   Merge1[[#This Row],[Customer Tenure]]&lt;=5,"Emerging",
  Merge1[[#This Row],[Customer Tenure]]&lt;9,"Established",
   TRUE,"Loyal"
)</f>
        <v>Emerging</v>
      </c>
      <c r="AA1649" s="1" t="str" cm="1">
        <f t="array" ref="AA1649">_xlfn.IFS(Merge1[[#This Row],[Income]]&lt;=30000,"Low",Merge1[[#This Row],[Income]]&lt;=60000,"Medium",Merge1[[#This Row],[Income]]&lt;=100000,"High", Merge1[[#This Row],[Income]]&gt;100000," Premium")</f>
        <v xml:space="preserve"> Premium</v>
      </c>
      <c r="AB1649" s="1" t="str" cm="1">
        <f t="array" ref="AB1649">_xlfn.IFS(Merge1[[#This Row],[Age]]&lt;= 28,"Gen Z", Merge1[[#This Row],[Age]]&lt;=44,"Millennials", Merge1[[#This Row],[Age]]&lt;=60,"Gen X", Merge1[[#This Row],[Age]]&gt;60,"Baby Boomers")</f>
        <v>Gen X</v>
      </c>
      <c r="AC1649" s="1" t="str" cm="1">
        <f t="array" ref="AC1649">_xlfn.IFS(
    Merge1[[#This Row],[Balance]]&lt;=50000,"Low",
    Merge1[[#This Row],[Balance]]&lt;=200000,"Medium",
    Merge1[[#This Row],[Balance]]&gt;200000,"High"
)</f>
        <v>Medium</v>
      </c>
    </row>
    <row r="1650" spans="1:29" x14ac:dyDescent="0.25">
      <c r="A1650" s="1" t="s">
        <v>207</v>
      </c>
      <c r="B1650" s="1" t="s">
        <v>5955</v>
      </c>
      <c r="C1650" s="1" t="s">
        <v>5832</v>
      </c>
      <c r="D1650" s="2">
        <v>43090</v>
      </c>
      <c r="E1650">
        <v>70269</v>
      </c>
      <c r="F1650">
        <v>327</v>
      </c>
      <c r="G1650">
        <v>0</v>
      </c>
      <c r="H1650" s="1" t="s">
        <v>5833</v>
      </c>
      <c r="I1650" s="1" t="s">
        <v>6478</v>
      </c>
      <c r="J1650" s="1" t="s">
        <v>6240</v>
      </c>
      <c r="K1650">
        <v>41</v>
      </c>
      <c r="L1650" s="1" t="s">
        <v>6246</v>
      </c>
      <c r="M1650" s="1" t="s">
        <v>6254</v>
      </c>
      <c r="N1650">
        <v>195641</v>
      </c>
      <c r="O1650" s="1" t="s">
        <v>6243</v>
      </c>
      <c r="P1650" s="2">
        <v>44775</v>
      </c>
      <c r="Q1650" s="2">
        <v>45457</v>
      </c>
      <c r="R1650" s="1" t="s">
        <v>6883</v>
      </c>
      <c r="S1650" s="1" t="s">
        <v>6884</v>
      </c>
      <c r="T1650" s="1" t="s">
        <v>14</v>
      </c>
      <c r="U1650">
        <v>182</v>
      </c>
      <c r="V1650" s="1" t="s">
        <v>10</v>
      </c>
      <c r="W1650" s="1" t="s">
        <v>106</v>
      </c>
      <c r="X1650" s="2">
        <f t="shared" ca="1" si="25"/>
        <v>45937</v>
      </c>
      <c r="Y1650" s="1">
        <f ca="1">ROUND(YEARFRAC(Merge1[[#This Row],[Join_Date]],Merge1[[#This Row],[Today]], 3),0)</f>
        <v>3</v>
      </c>
      <c r="Z1650" s="1" t="str" cm="1">
        <f t="array" aca="1" ref="Z1650" ca="1">_xlfn.IFS(
   Merge1[[#This Row],[Customer Tenure]]&lt;=2,"New",
   Merge1[[#This Row],[Customer Tenure]]&lt;=5,"Emerging",
  Merge1[[#This Row],[Customer Tenure]]&lt;9,"Established",
   TRUE,"Loyal"
)</f>
        <v>Emerging</v>
      </c>
      <c r="AA1650" s="1" t="str" cm="1">
        <f t="array" ref="AA1650">_xlfn.IFS(Merge1[[#This Row],[Income]]&lt;=30000,"Low",Merge1[[#This Row],[Income]]&lt;=60000,"Medium",Merge1[[#This Row],[Income]]&lt;=100000,"High", Merge1[[#This Row],[Income]]&gt;100000," Premium")</f>
        <v xml:space="preserve"> Premium</v>
      </c>
      <c r="AB1650" s="1" t="str" cm="1">
        <f t="array" ref="AB1650">_xlfn.IFS(Merge1[[#This Row],[Age]]&lt;= 28,"Gen Z", Merge1[[#This Row],[Age]]&lt;=44,"Millennials", Merge1[[#This Row],[Age]]&lt;=60,"Gen X", Merge1[[#This Row],[Age]]&gt;60,"Baby Boomers")</f>
        <v>Millennials</v>
      </c>
      <c r="AC1650" s="1" t="str" cm="1">
        <f t="array" ref="AC1650">_xlfn.IFS(
    Merge1[[#This Row],[Balance]]&lt;=50000,"Low",
    Merge1[[#This Row],[Balance]]&lt;=200000,"Medium",
    Merge1[[#This Row],[Balance]]&gt;200000,"High"
)</f>
        <v>Medium</v>
      </c>
    </row>
    <row r="1651" spans="1:29" x14ac:dyDescent="0.25">
      <c r="A1651" s="1" t="s">
        <v>479</v>
      </c>
      <c r="B1651" s="1" t="s">
        <v>6085</v>
      </c>
      <c r="C1651" s="1" t="s">
        <v>5835</v>
      </c>
      <c r="D1651" s="2">
        <v>45080</v>
      </c>
      <c r="E1651">
        <v>123099</v>
      </c>
      <c r="F1651">
        <v>405</v>
      </c>
      <c r="G1651">
        <v>0</v>
      </c>
      <c r="H1651" s="1" t="s">
        <v>5833</v>
      </c>
      <c r="I1651" s="1" t="s">
        <v>6743</v>
      </c>
      <c r="J1651" s="1" t="s">
        <v>6240</v>
      </c>
      <c r="K1651">
        <v>31</v>
      </c>
      <c r="L1651" s="1" t="s">
        <v>6260</v>
      </c>
      <c r="M1651" s="1" t="s">
        <v>6254</v>
      </c>
      <c r="N1651">
        <v>49426</v>
      </c>
      <c r="O1651" s="1" t="s">
        <v>6243</v>
      </c>
      <c r="P1651" s="2">
        <v>45372</v>
      </c>
      <c r="Q1651" s="2">
        <v>45812</v>
      </c>
      <c r="R1651" s="1" t="s">
        <v>6883</v>
      </c>
      <c r="S1651" s="1" t="s">
        <v>6910</v>
      </c>
      <c r="T1651" s="1" t="s">
        <v>23</v>
      </c>
      <c r="U1651">
        <v>7945</v>
      </c>
      <c r="V1651" s="1" t="s">
        <v>19</v>
      </c>
      <c r="W1651" s="1" t="s">
        <v>50</v>
      </c>
      <c r="X1651" s="2">
        <f t="shared" ca="1" si="25"/>
        <v>45937</v>
      </c>
      <c r="Y1651" s="1">
        <f ca="1">ROUND(YEARFRAC(Merge1[[#This Row],[Join_Date]],Merge1[[#This Row],[Today]], 3),0)</f>
        <v>2</v>
      </c>
      <c r="Z1651" s="1" t="str" cm="1">
        <f t="array" aca="1" ref="Z1651" ca="1">_xlfn.IFS(
   Merge1[[#This Row],[Customer Tenure]]&lt;=2,"New",
   Merge1[[#This Row],[Customer Tenure]]&lt;=5,"Emerging",
  Merge1[[#This Row],[Customer Tenure]]&lt;9,"Established",
   TRUE,"Loyal"
)</f>
        <v>New</v>
      </c>
      <c r="AA1651" s="1" t="str" cm="1">
        <f t="array" ref="AA1651">_xlfn.IFS(Merge1[[#This Row],[Income]]&lt;=30000,"Low",Merge1[[#This Row],[Income]]&lt;=60000,"Medium",Merge1[[#This Row],[Income]]&lt;=100000,"High", Merge1[[#This Row],[Income]]&gt;100000," Premium")</f>
        <v>Medium</v>
      </c>
      <c r="AB1651" s="1" t="str" cm="1">
        <f t="array" ref="AB1651">_xlfn.IFS(Merge1[[#This Row],[Age]]&lt;= 28,"Gen Z", Merge1[[#This Row],[Age]]&lt;=44,"Millennials", Merge1[[#This Row],[Age]]&lt;=60,"Gen X", Merge1[[#This Row],[Age]]&gt;60,"Baby Boomers")</f>
        <v>Millennials</v>
      </c>
      <c r="AC1651" s="1" t="str" cm="1">
        <f t="array" ref="AC1651">_xlfn.IFS(
    Merge1[[#This Row],[Balance]]&lt;=50000,"Low",
    Merge1[[#This Row],[Balance]]&lt;=200000,"Medium",
    Merge1[[#This Row],[Balance]]&gt;200000,"High"
)</f>
        <v>Medium</v>
      </c>
    </row>
    <row r="1652" spans="1:29" x14ac:dyDescent="0.25">
      <c r="A1652" s="1" t="s">
        <v>2368</v>
      </c>
      <c r="B1652" s="1" t="s">
        <v>5958</v>
      </c>
      <c r="C1652" s="1" t="s">
        <v>5835</v>
      </c>
      <c r="D1652" s="2">
        <v>42810</v>
      </c>
      <c r="E1652">
        <v>418554</v>
      </c>
      <c r="F1652">
        <v>463</v>
      </c>
      <c r="G1652">
        <v>366541</v>
      </c>
      <c r="H1652" s="1" t="s">
        <v>5833</v>
      </c>
      <c r="I1652" s="1" t="s">
        <v>6702</v>
      </c>
      <c r="J1652" s="1" t="s">
        <v>6240</v>
      </c>
      <c r="K1652">
        <v>18</v>
      </c>
      <c r="L1652" s="1" t="s">
        <v>6260</v>
      </c>
      <c r="M1652" s="1" t="s">
        <v>6247</v>
      </c>
      <c r="N1652">
        <v>99561</v>
      </c>
      <c r="O1652" s="1" t="s">
        <v>6252</v>
      </c>
      <c r="P1652" s="2">
        <v>42581</v>
      </c>
      <c r="Q1652" s="2">
        <v>45682</v>
      </c>
      <c r="R1652" s="1" t="s">
        <v>6902</v>
      </c>
      <c r="S1652" s="1" t="s">
        <v>6908</v>
      </c>
      <c r="T1652" s="1" t="s">
        <v>23</v>
      </c>
      <c r="U1652">
        <v>2685</v>
      </c>
      <c r="V1652" s="1" t="s">
        <v>19</v>
      </c>
      <c r="W1652" s="1" t="s">
        <v>25</v>
      </c>
      <c r="X1652" s="2">
        <f t="shared" ca="1" si="25"/>
        <v>45937</v>
      </c>
      <c r="Y1652" s="1">
        <f ca="1">ROUND(YEARFRAC(Merge1[[#This Row],[Join_Date]],Merge1[[#This Row],[Today]], 3),0)</f>
        <v>9</v>
      </c>
      <c r="Z1652" s="1" t="str" cm="1">
        <f t="array" aca="1" ref="Z1652" ca="1">_xlfn.IFS(
   Merge1[[#This Row],[Customer Tenure]]&lt;=2,"New",
   Merge1[[#This Row],[Customer Tenure]]&lt;=5,"Emerging",
  Merge1[[#This Row],[Customer Tenure]]&lt;9,"Established",
   TRUE,"Loyal"
)</f>
        <v>Loyal</v>
      </c>
      <c r="AA1652" s="1" t="str" cm="1">
        <f t="array" ref="AA1652">_xlfn.IFS(Merge1[[#This Row],[Income]]&lt;=30000,"Low",Merge1[[#This Row],[Income]]&lt;=60000,"Medium",Merge1[[#This Row],[Income]]&lt;=100000,"High", Merge1[[#This Row],[Income]]&gt;100000," Premium")</f>
        <v>High</v>
      </c>
      <c r="AB1652" s="1" t="str" cm="1">
        <f t="array" ref="AB1652">_xlfn.IFS(Merge1[[#This Row],[Age]]&lt;= 28,"Gen Z", Merge1[[#This Row],[Age]]&lt;=44,"Millennials", Merge1[[#This Row],[Age]]&lt;=60,"Gen X", Merge1[[#This Row],[Age]]&gt;60,"Baby Boomers")</f>
        <v>Gen Z</v>
      </c>
      <c r="AC1652" s="1" t="str" cm="1">
        <f t="array" ref="AC1652">_xlfn.IFS(
    Merge1[[#This Row],[Balance]]&lt;=50000,"Low",
    Merge1[[#This Row],[Balance]]&lt;=200000,"Medium",
    Merge1[[#This Row],[Balance]]&gt;200000,"High"
)</f>
        <v>High</v>
      </c>
    </row>
    <row r="1653" spans="1:29" x14ac:dyDescent="0.25">
      <c r="A1653" s="1" t="s">
        <v>1461</v>
      </c>
      <c r="B1653" s="1" t="s">
        <v>5866</v>
      </c>
      <c r="C1653" s="1" t="s">
        <v>5835</v>
      </c>
      <c r="D1653" s="2">
        <v>43318</v>
      </c>
      <c r="E1653">
        <v>243386</v>
      </c>
      <c r="F1653">
        <v>634</v>
      </c>
      <c r="G1653">
        <v>0</v>
      </c>
      <c r="H1653" s="1" t="s">
        <v>5860</v>
      </c>
      <c r="I1653" s="1" t="s">
        <v>6630</v>
      </c>
      <c r="J1653" s="1" t="s">
        <v>6240</v>
      </c>
      <c r="K1653">
        <v>52</v>
      </c>
      <c r="L1653" s="1" t="s">
        <v>6256</v>
      </c>
      <c r="M1653" s="1" t="s">
        <v>6242</v>
      </c>
      <c r="N1653">
        <v>147118</v>
      </c>
      <c r="O1653" s="1" t="s">
        <v>6248</v>
      </c>
      <c r="P1653" s="2">
        <v>44957</v>
      </c>
      <c r="Q1653" s="2">
        <v>45831</v>
      </c>
      <c r="R1653" s="1" t="s">
        <v>6883</v>
      </c>
      <c r="S1653" s="1" t="s">
        <v>6910</v>
      </c>
      <c r="T1653" s="1" t="s">
        <v>23</v>
      </c>
      <c r="U1653">
        <v>9452</v>
      </c>
      <c r="V1653" s="1" t="s">
        <v>19</v>
      </c>
      <c r="W1653" s="1" t="s">
        <v>50</v>
      </c>
      <c r="X1653" s="2">
        <f t="shared" ca="1" si="25"/>
        <v>45937</v>
      </c>
      <c r="Y1653" s="1">
        <f ca="1">ROUND(YEARFRAC(Merge1[[#This Row],[Join_Date]],Merge1[[#This Row],[Today]], 3),0)</f>
        <v>3</v>
      </c>
      <c r="Z1653" s="1" t="str" cm="1">
        <f t="array" aca="1" ref="Z1653" ca="1">_xlfn.IFS(
   Merge1[[#This Row],[Customer Tenure]]&lt;=2,"New",
   Merge1[[#This Row],[Customer Tenure]]&lt;=5,"Emerging",
  Merge1[[#This Row],[Customer Tenure]]&lt;9,"Established",
   TRUE,"Loyal"
)</f>
        <v>Emerging</v>
      </c>
      <c r="AA1653" s="1" t="str" cm="1">
        <f t="array" ref="AA1653">_xlfn.IFS(Merge1[[#This Row],[Income]]&lt;=30000,"Low",Merge1[[#This Row],[Income]]&lt;=60000,"Medium",Merge1[[#This Row],[Income]]&lt;=100000,"High", Merge1[[#This Row],[Income]]&gt;100000," Premium")</f>
        <v xml:space="preserve"> Premium</v>
      </c>
      <c r="AB1653" s="1" t="str" cm="1">
        <f t="array" ref="AB1653">_xlfn.IFS(Merge1[[#This Row],[Age]]&lt;= 28,"Gen Z", Merge1[[#This Row],[Age]]&lt;=44,"Millennials", Merge1[[#This Row],[Age]]&lt;=60,"Gen X", Merge1[[#This Row],[Age]]&gt;60,"Baby Boomers")</f>
        <v>Gen X</v>
      </c>
      <c r="AC1653" s="1" t="str" cm="1">
        <f t="array" ref="AC1653">_xlfn.IFS(
    Merge1[[#This Row],[Balance]]&lt;=50000,"Low",
    Merge1[[#This Row],[Balance]]&lt;=200000,"Medium",
    Merge1[[#This Row],[Balance]]&gt;200000,"High"
)</f>
        <v>High</v>
      </c>
    </row>
    <row r="1654" spans="1:29" x14ac:dyDescent="0.25">
      <c r="A1654" s="1" t="s">
        <v>455</v>
      </c>
      <c r="B1654" s="1" t="s">
        <v>6189</v>
      </c>
      <c r="C1654" s="1" t="s">
        <v>5835</v>
      </c>
      <c r="D1654" s="2">
        <v>42416</v>
      </c>
      <c r="E1654">
        <v>274336</v>
      </c>
      <c r="F1654">
        <v>371</v>
      </c>
      <c r="G1654">
        <v>0</v>
      </c>
      <c r="H1654" s="1" t="s">
        <v>5833</v>
      </c>
      <c r="I1654" s="1" t="s">
        <v>6788</v>
      </c>
      <c r="J1654" s="1" t="s">
        <v>6245</v>
      </c>
      <c r="K1654">
        <v>46</v>
      </c>
      <c r="L1654" s="1" t="s">
        <v>6246</v>
      </c>
      <c r="M1654" s="1" t="s">
        <v>6251</v>
      </c>
      <c r="N1654">
        <v>102189</v>
      </c>
      <c r="O1654" s="1" t="s">
        <v>6243</v>
      </c>
      <c r="P1654" s="2">
        <v>45037</v>
      </c>
      <c r="Q1654" s="2">
        <v>45251</v>
      </c>
      <c r="R1654" s="1" t="s">
        <v>6887</v>
      </c>
      <c r="S1654" s="1" t="s">
        <v>6888</v>
      </c>
      <c r="T1654" s="1" t="s">
        <v>28</v>
      </c>
      <c r="U1654">
        <v>4015</v>
      </c>
      <c r="V1654" s="1" t="s">
        <v>19</v>
      </c>
      <c r="W1654" s="1" t="s">
        <v>106</v>
      </c>
      <c r="X1654" s="2">
        <f t="shared" ca="1" si="25"/>
        <v>45937</v>
      </c>
      <c r="Y1654" s="1">
        <f ca="1">ROUND(YEARFRAC(Merge1[[#This Row],[Join_Date]],Merge1[[#This Row],[Today]], 3),0)</f>
        <v>2</v>
      </c>
      <c r="Z1654" s="1" t="str" cm="1">
        <f t="array" aca="1" ref="Z1654" ca="1">_xlfn.IFS(
   Merge1[[#This Row],[Customer Tenure]]&lt;=2,"New",
   Merge1[[#This Row],[Customer Tenure]]&lt;=5,"Emerging",
  Merge1[[#This Row],[Customer Tenure]]&lt;9,"Established",
   TRUE,"Loyal"
)</f>
        <v>New</v>
      </c>
      <c r="AA1654" s="1" t="str" cm="1">
        <f t="array" ref="AA1654">_xlfn.IFS(Merge1[[#This Row],[Income]]&lt;=30000,"Low",Merge1[[#This Row],[Income]]&lt;=60000,"Medium",Merge1[[#This Row],[Income]]&lt;=100000,"High", Merge1[[#This Row],[Income]]&gt;100000," Premium")</f>
        <v xml:space="preserve"> Premium</v>
      </c>
      <c r="AB1654" s="1" t="str" cm="1">
        <f t="array" ref="AB1654">_xlfn.IFS(Merge1[[#This Row],[Age]]&lt;= 28,"Gen Z", Merge1[[#This Row],[Age]]&lt;=44,"Millennials", Merge1[[#This Row],[Age]]&lt;=60,"Gen X", Merge1[[#This Row],[Age]]&gt;60,"Baby Boomers")</f>
        <v>Gen X</v>
      </c>
      <c r="AC1654" s="1" t="str" cm="1">
        <f t="array" ref="AC1654">_xlfn.IFS(
    Merge1[[#This Row],[Balance]]&lt;=50000,"Low",
    Merge1[[#This Row],[Balance]]&lt;=200000,"Medium",
    Merge1[[#This Row],[Balance]]&gt;200000,"High"
)</f>
        <v>High</v>
      </c>
    </row>
    <row r="1655" spans="1:29" x14ac:dyDescent="0.25">
      <c r="A1655" s="1" t="s">
        <v>810</v>
      </c>
      <c r="B1655" s="1" t="s">
        <v>6060</v>
      </c>
      <c r="C1655" s="1" t="s">
        <v>5832</v>
      </c>
      <c r="D1655" s="2">
        <v>45890</v>
      </c>
      <c r="E1655">
        <v>298326</v>
      </c>
      <c r="F1655">
        <v>699</v>
      </c>
      <c r="G1655">
        <v>0</v>
      </c>
      <c r="H1655" s="1" t="s">
        <v>5833</v>
      </c>
      <c r="I1655" s="1" t="s">
        <v>6582</v>
      </c>
      <c r="J1655" s="1" t="s">
        <v>6245</v>
      </c>
      <c r="K1655">
        <v>36</v>
      </c>
      <c r="L1655" s="1" t="s">
        <v>6246</v>
      </c>
      <c r="M1655" s="1" t="s">
        <v>6262</v>
      </c>
      <c r="N1655">
        <v>126661</v>
      </c>
      <c r="O1655" s="1" t="s">
        <v>6243</v>
      </c>
      <c r="P1655" s="2">
        <v>44437</v>
      </c>
      <c r="Q1655" s="2">
        <v>45692</v>
      </c>
      <c r="R1655" s="1" t="s">
        <v>6885</v>
      </c>
      <c r="S1655" s="1" t="s">
        <v>6896</v>
      </c>
      <c r="T1655" s="1" t="s">
        <v>23</v>
      </c>
      <c r="U1655">
        <v>6554</v>
      </c>
      <c r="V1655" s="1" t="s">
        <v>24</v>
      </c>
      <c r="W1655" s="1" t="s">
        <v>25</v>
      </c>
      <c r="X1655" s="2">
        <f t="shared" ca="1" si="25"/>
        <v>45937</v>
      </c>
      <c r="Y1655" s="1">
        <f ca="1">ROUND(YEARFRAC(Merge1[[#This Row],[Join_Date]],Merge1[[#This Row],[Today]], 3),0)</f>
        <v>4</v>
      </c>
      <c r="Z1655" s="1" t="str" cm="1">
        <f t="array" aca="1" ref="Z1655" ca="1">_xlfn.IFS(
   Merge1[[#This Row],[Customer Tenure]]&lt;=2,"New",
   Merge1[[#This Row],[Customer Tenure]]&lt;=5,"Emerging",
  Merge1[[#This Row],[Customer Tenure]]&lt;9,"Established",
   TRUE,"Loyal"
)</f>
        <v>Emerging</v>
      </c>
      <c r="AA1655" s="1" t="str" cm="1">
        <f t="array" ref="AA1655">_xlfn.IFS(Merge1[[#This Row],[Income]]&lt;=30000,"Low",Merge1[[#This Row],[Income]]&lt;=60000,"Medium",Merge1[[#This Row],[Income]]&lt;=100000,"High", Merge1[[#This Row],[Income]]&gt;100000," Premium")</f>
        <v xml:space="preserve"> Premium</v>
      </c>
      <c r="AB1655" s="1" t="str" cm="1">
        <f t="array" ref="AB1655">_xlfn.IFS(Merge1[[#This Row],[Age]]&lt;= 28,"Gen Z", Merge1[[#This Row],[Age]]&lt;=44,"Millennials", Merge1[[#This Row],[Age]]&lt;=60,"Gen X", Merge1[[#This Row],[Age]]&gt;60,"Baby Boomers")</f>
        <v>Millennials</v>
      </c>
      <c r="AC1655" s="1" t="str" cm="1">
        <f t="array" ref="AC1655">_xlfn.IFS(
    Merge1[[#This Row],[Balance]]&lt;=50000,"Low",
    Merge1[[#This Row],[Balance]]&lt;=200000,"Medium",
    Merge1[[#This Row],[Balance]]&gt;200000,"High"
)</f>
        <v>High</v>
      </c>
    </row>
    <row r="1656" spans="1:29" x14ac:dyDescent="0.25">
      <c r="A1656" s="1" t="s">
        <v>740</v>
      </c>
      <c r="B1656" s="1" t="s">
        <v>6079</v>
      </c>
      <c r="C1656" s="1" t="s">
        <v>5835</v>
      </c>
      <c r="D1656" s="2">
        <v>44563</v>
      </c>
      <c r="E1656">
        <v>88151</v>
      </c>
      <c r="F1656">
        <v>519</v>
      </c>
      <c r="G1656">
        <v>0</v>
      </c>
      <c r="H1656" s="1" t="s">
        <v>5833</v>
      </c>
      <c r="I1656" s="1" t="s">
        <v>6723</v>
      </c>
      <c r="J1656" s="1" t="s">
        <v>6240</v>
      </c>
      <c r="K1656">
        <v>38</v>
      </c>
      <c r="L1656" s="1" t="s">
        <v>6260</v>
      </c>
      <c r="M1656" s="1" t="s">
        <v>6266</v>
      </c>
      <c r="N1656">
        <v>134225</v>
      </c>
      <c r="O1656" s="1" t="s">
        <v>6248</v>
      </c>
      <c r="P1656" s="2">
        <v>44538</v>
      </c>
      <c r="Q1656" s="2">
        <v>45436</v>
      </c>
      <c r="R1656" s="1" t="s">
        <v>6906</v>
      </c>
      <c r="S1656" s="1" t="s">
        <v>6918</v>
      </c>
      <c r="T1656" s="1" t="s">
        <v>9</v>
      </c>
      <c r="U1656">
        <v>8839</v>
      </c>
      <c r="V1656" s="1" t="s">
        <v>15</v>
      </c>
      <c r="W1656" s="1" t="s">
        <v>16</v>
      </c>
      <c r="X1656" s="2">
        <f t="shared" ca="1" si="25"/>
        <v>45937</v>
      </c>
      <c r="Y1656" s="1">
        <f ca="1">ROUND(YEARFRAC(Merge1[[#This Row],[Join_Date]],Merge1[[#This Row],[Today]], 3),0)</f>
        <v>4</v>
      </c>
      <c r="Z1656" s="1" t="str" cm="1">
        <f t="array" aca="1" ref="Z1656" ca="1">_xlfn.IFS(
   Merge1[[#This Row],[Customer Tenure]]&lt;=2,"New",
   Merge1[[#This Row],[Customer Tenure]]&lt;=5,"Emerging",
  Merge1[[#This Row],[Customer Tenure]]&lt;9,"Established",
   TRUE,"Loyal"
)</f>
        <v>Emerging</v>
      </c>
      <c r="AA1656" s="1" t="str" cm="1">
        <f t="array" ref="AA1656">_xlfn.IFS(Merge1[[#This Row],[Income]]&lt;=30000,"Low",Merge1[[#This Row],[Income]]&lt;=60000,"Medium",Merge1[[#This Row],[Income]]&lt;=100000,"High", Merge1[[#This Row],[Income]]&gt;100000," Premium")</f>
        <v xml:space="preserve"> Premium</v>
      </c>
      <c r="AB1656" s="1" t="str" cm="1">
        <f t="array" ref="AB1656">_xlfn.IFS(Merge1[[#This Row],[Age]]&lt;= 28,"Gen Z", Merge1[[#This Row],[Age]]&lt;=44,"Millennials", Merge1[[#This Row],[Age]]&lt;=60,"Gen X", Merge1[[#This Row],[Age]]&gt;60,"Baby Boomers")</f>
        <v>Millennials</v>
      </c>
      <c r="AC1656" s="1" t="str" cm="1">
        <f t="array" ref="AC1656">_xlfn.IFS(
    Merge1[[#This Row],[Balance]]&lt;=50000,"Low",
    Merge1[[#This Row],[Balance]]&lt;=200000,"Medium",
    Merge1[[#This Row],[Balance]]&gt;200000,"High"
)</f>
        <v>Medium</v>
      </c>
    </row>
    <row r="1657" spans="1:29" x14ac:dyDescent="0.25">
      <c r="A1657" s="1" t="s">
        <v>22</v>
      </c>
      <c r="B1657" s="1" t="s">
        <v>6129</v>
      </c>
      <c r="C1657" s="1" t="s">
        <v>5832</v>
      </c>
      <c r="D1657" s="2">
        <v>44441</v>
      </c>
      <c r="E1657">
        <v>468758</v>
      </c>
      <c r="F1657">
        <v>699</v>
      </c>
      <c r="G1657">
        <v>0</v>
      </c>
      <c r="H1657" s="1" t="s">
        <v>5833</v>
      </c>
      <c r="I1657" s="1" t="s">
        <v>6387</v>
      </c>
      <c r="J1657" s="1" t="s">
        <v>6245</v>
      </c>
      <c r="K1657">
        <v>26</v>
      </c>
      <c r="L1657" s="1" t="s">
        <v>6256</v>
      </c>
      <c r="M1657" s="1" t="s">
        <v>6266</v>
      </c>
      <c r="N1657">
        <v>177364</v>
      </c>
      <c r="O1657" s="1" t="s">
        <v>6243</v>
      </c>
      <c r="P1657" s="2">
        <v>44224</v>
      </c>
      <c r="Q1657" s="2">
        <v>45193</v>
      </c>
      <c r="R1657" s="1" t="s">
        <v>6897</v>
      </c>
      <c r="S1657" s="1" t="s">
        <v>6909</v>
      </c>
      <c r="T1657" s="1" t="s">
        <v>9</v>
      </c>
      <c r="U1657">
        <v>958</v>
      </c>
      <c r="V1657" s="1" t="s">
        <v>15</v>
      </c>
      <c r="W1657" s="1" t="s">
        <v>11</v>
      </c>
      <c r="X1657" s="2">
        <f t="shared" ca="1" si="25"/>
        <v>45937</v>
      </c>
      <c r="Y1657" s="1">
        <f ca="1">ROUND(YEARFRAC(Merge1[[#This Row],[Join_Date]],Merge1[[#This Row],[Today]], 3),0)</f>
        <v>5</v>
      </c>
      <c r="Z1657" s="1" t="str" cm="1">
        <f t="array" aca="1" ref="Z1657" ca="1">_xlfn.IFS(
   Merge1[[#This Row],[Customer Tenure]]&lt;=2,"New",
   Merge1[[#This Row],[Customer Tenure]]&lt;=5,"Emerging",
  Merge1[[#This Row],[Customer Tenure]]&lt;9,"Established",
   TRUE,"Loyal"
)</f>
        <v>Emerging</v>
      </c>
      <c r="AA1657" s="1" t="str" cm="1">
        <f t="array" ref="AA1657">_xlfn.IFS(Merge1[[#This Row],[Income]]&lt;=30000,"Low",Merge1[[#This Row],[Income]]&lt;=60000,"Medium",Merge1[[#This Row],[Income]]&lt;=100000,"High", Merge1[[#This Row],[Income]]&gt;100000," Premium")</f>
        <v xml:space="preserve"> Premium</v>
      </c>
      <c r="AB1657" s="1" t="str" cm="1">
        <f t="array" ref="AB1657">_xlfn.IFS(Merge1[[#This Row],[Age]]&lt;= 28,"Gen Z", Merge1[[#This Row],[Age]]&lt;=44,"Millennials", Merge1[[#This Row],[Age]]&lt;=60,"Gen X", Merge1[[#This Row],[Age]]&gt;60,"Baby Boomers")</f>
        <v>Gen Z</v>
      </c>
      <c r="AC1657" s="1" t="str" cm="1">
        <f t="array" ref="AC1657">_xlfn.IFS(
    Merge1[[#This Row],[Balance]]&lt;=50000,"Low",
    Merge1[[#This Row],[Balance]]&lt;=200000,"Medium",
    Merge1[[#This Row],[Balance]]&gt;200000,"High"
)</f>
        <v>High</v>
      </c>
    </row>
    <row r="1658" spans="1:29" x14ac:dyDescent="0.25">
      <c r="A1658" s="1" t="s">
        <v>2375</v>
      </c>
      <c r="B1658" s="1" t="s">
        <v>6042</v>
      </c>
      <c r="C1658" s="1" t="s">
        <v>5835</v>
      </c>
      <c r="D1658" s="2">
        <v>44599</v>
      </c>
      <c r="E1658">
        <v>167679</v>
      </c>
      <c r="F1658">
        <v>395</v>
      </c>
      <c r="G1658">
        <v>0</v>
      </c>
      <c r="H1658" s="1" t="s">
        <v>5833</v>
      </c>
      <c r="I1658" s="1" t="s">
        <v>6602</v>
      </c>
      <c r="J1658" s="1" t="s">
        <v>6240</v>
      </c>
      <c r="K1658">
        <v>22</v>
      </c>
      <c r="L1658" s="1" t="s">
        <v>6241</v>
      </c>
      <c r="M1658" s="1" t="s">
        <v>6247</v>
      </c>
      <c r="N1658">
        <v>68787</v>
      </c>
      <c r="O1658" s="1" t="s">
        <v>6243</v>
      </c>
      <c r="P1658" s="2">
        <v>42305</v>
      </c>
      <c r="Q1658" s="2">
        <v>45278</v>
      </c>
      <c r="R1658" s="1" t="s">
        <v>6904</v>
      </c>
      <c r="S1658" s="1" t="s">
        <v>6905</v>
      </c>
      <c r="T1658" s="1" t="s">
        <v>9</v>
      </c>
      <c r="U1658">
        <v>1704</v>
      </c>
      <c r="V1658" s="1" t="s">
        <v>19</v>
      </c>
      <c r="W1658" s="1" t="s">
        <v>20</v>
      </c>
      <c r="X1658" s="2">
        <f t="shared" ca="1" si="25"/>
        <v>45937</v>
      </c>
      <c r="Y1658" s="1">
        <f ca="1">ROUND(YEARFRAC(Merge1[[#This Row],[Join_Date]],Merge1[[#This Row],[Today]], 3),0)</f>
        <v>10</v>
      </c>
      <c r="Z1658" s="1" t="str" cm="1">
        <f t="array" aca="1" ref="Z1658" ca="1">_xlfn.IFS(
   Merge1[[#This Row],[Customer Tenure]]&lt;=2,"New",
   Merge1[[#This Row],[Customer Tenure]]&lt;=5,"Emerging",
  Merge1[[#This Row],[Customer Tenure]]&lt;9,"Established",
   TRUE,"Loyal"
)</f>
        <v>Loyal</v>
      </c>
      <c r="AA1658" s="1" t="str" cm="1">
        <f t="array" ref="AA1658">_xlfn.IFS(Merge1[[#This Row],[Income]]&lt;=30000,"Low",Merge1[[#This Row],[Income]]&lt;=60000,"Medium",Merge1[[#This Row],[Income]]&lt;=100000,"High", Merge1[[#This Row],[Income]]&gt;100000," Premium")</f>
        <v>High</v>
      </c>
      <c r="AB1658" s="1" t="str" cm="1">
        <f t="array" ref="AB1658">_xlfn.IFS(Merge1[[#This Row],[Age]]&lt;= 28,"Gen Z", Merge1[[#This Row],[Age]]&lt;=44,"Millennials", Merge1[[#This Row],[Age]]&lt;=60,"Gen X", Merge1[[#This Row],[Age]]&gt;60,"Baby Boomers")</f>
        <v>Gen Z</v>
      </c>
      <c r="AC1658" s="1" t="str" cm="1">
        <f t="array" ref="AC1658">_xlfn.IFS(
    Merge1[[#This Row],[Balance]]&lt;=50000,"Low",
    Merge1[[#This Row],[Balance]]&lt;=200000,"Medium",
    Merge1[[#This Row],[Balance]]&gt;200000,"High"
)</f>
        <v>Medium</v>
      </c>
    </row>
    <row r="1659" spans="1:29" x14ac:dyDescent="0.25">
      <c r="A1659" s="1" t="s">
        <v>2318</v>
      </c>
      <c r="B1659" s="1" t="s">
        <v>5946</v>
      </c>
      <c r="C1659" s="1" t="s">
        <v>5835</v>
      </c>
      <c r="D1659" s="2">
        <v>44581</v>
      </c>
      <c r="E1659">
        <v>5520</v>
      </c>
      <c r="F1659">
        <v>491</v>
      </c>
      <c r="G1659">
        <v>0</v>
      </c>
      <c r="H1659" s="1" t="s">
        <v>5860</v>
      </c>
      <c r="I1659" s="1" t="s">
        <v>6585</v>
      </c>
      <c r="J1659" s="1" t="s">
        <v>6240</v>
      </c>
      <c r="K1659">
        <v>29</v>
      </c>
      <c r="L1659" s="1" t="s">
        <v>6256</v>
      </c>
      <c r="M1659" s="1" t="s">
        <v>6257</v>
      </c>
      <c r="N1659">
        <v>172876</v>
      </c>
      <c r="O1659" s="1" t="s">
        <v>6243</v>
      </c>
      <c r="P1659" s="2">
        <v>42737</v>
      </c>
      <c r="Q1659" s="2">
        <v>45646</v>
      </c>
      <c r="R1659" s="1" t="s">
        <v>6904</v>
      </c>
      <c r="S1659" s="1" t="s">
        <v>6916</v>
      </c>
      <c r="T1659" s="1" t="s">
        <v>14</v>
      </c>
      <c r="U1659">
        <v>4767</v>
      </c>
      <c r="V1659" s="1" t="s">
        <v>19</v>
      </c>
      <c r="W1659" s="1" t="s">
        <v>11</v>
      </c>
      <c r="X1659" s="2">
        <f t="shared" ca="1" si="25"/>
        <v>45937</v>
      </c>
      <c r="Y1659" s="1">
        <f ca="1">ROUND(YEARFRAC(Merge1[[#This Row],[Join_Date]],Merge1[[#This Row],[Today]], 3),0)</f>
        <v>9</v>
      </c>
      <c r="Z1659" s="1" t="str" cm="1">
        <f t="array" aca="1" ref="Z1659" ca="1">_xlfn.IFS(
   Merge1[[#This Row],[Customer Tenure]]&lt;=2,"New",
   Merge1[[#This Row],[Customer Tenure]]&lt;=5,"Emerging",
  Merge1[[#This Row],[Customer Tenure]]&lt;9,"Established",
   TRUE,"Loyal"
)</f>
        <v>Loyal</v>
      </c>
      <c r="AA1659" s="1" t="str" cm="1">
        <f t="array" ref="AA1659">_xlfn.IFS(Merge1[[#This Row],[Income]]&lt;=30000,"Low",Merge1[[#This Row],[Income]]&lt;=60000,"Medium",Merge1[[#This Row],[Income]]&lt;=100000,"High", Merge1[[#This Row],[Income]]&gt;100000," Premium")</f>
        <v xml:space="preserve"> Premium</v>
      </c>
      <c r="AB1659" s="1" t="str" cm="1">
        <f t="array" ref="AB1659">_xlfn.IFS(Merge1[[#This Row],[Age]]&lt;= 28,"Gen Z", Merge1[[#This Row],[Age]]&lt;=44,"Millennials", Merge1[[#This Row],[Age]]&lt;=60,"Gen X", Merge1[[#This Row],[Age]]&gt;60,"Baby Boomers")</f>
        <v>Millennials</v>
      </c>
      <c r="AC1659" s="1" t="str" cm="1">
        <f t="array" ref="AC1659">_xlfn.IFS(
    Merge1[[#This Row],[Balance]]&lt;=50000,"Low",
    Merge1[[#This Row],[Balance]]&lt;=200000,"Medium",
    Merge1[[#This Row],[Balance]]&gt;200000,"High"
)</f>
        <v>Low</v>
      </c>
    </row>
    <row r="1660" spans="1:29" x14ac:dyDescent="0.25">
      <c r="A1660" s="1" t="s">
        <v>156</v>
      </c>
      <c r="B1660" s="1" t="s">
        <v>5889</v>
      </c>
      <c r="C1660" s="1" t="s">
        <v>5832</v>
      </c>
      <c r="D1660" s="2">
        <v>44544</v>
      </c>
      <c r="E1660">
        <v>323654</v>
      </c>
      <c r="F1660">
        <v>545</v>
      </c>
      <c r="G1660">
        <v>0</v>
      </c>
      <c r="H1660" s="1" t="s">
        <v>5833</v>
      </c>
      <c r="I1660" s="1" t="s">
        <v>6333</v>
      </c>
      <c r="J1660" s="1" t="s">
        <v>6240</v>
      </c>
      <c r="K1660">
        <v>39</v>
      </c>
      <c r="L1660" s="1" t="s">
        <v>6241</v>
      </c>
      <c r="M1660" s="1" t="s">
        <v>6266</v>
      </c>
      <c r="N1660">
        <v>123320</v>
      </c>
      <c r="O1660" s="1" t="s">
        <v>6243</v>
      </c>
      <c r="P1660" s="2">
        <v>44878</v>
      </c>
      <c r="Q1660" s="2">
        <v>45541</v>
      </c>
      <c r="R1660" s="1" t="s">
        <v>6897</v>
      </c>
      <c r="S1660" s="1" t="s">
        <v>6898</v>
      </c>
      <c r="T1660" s="1" t="s">
        <v>14</v>
      </c>
      <c r="U1660">
        <v>6292</v>
      </c>
      <c r="V1660" s="1" t="s">
        <v>24</v>
      </c>
      <c r="W1660" s="1" t="s">
        <v>16</v>
      </c>
      <c r="X1660" s="2">
        <f t="shared" ca="1" si="25"/>
        <v>45937</v>
      </c>
      <c r="Y1660" s="1">
        <f ca="1">ROUND(YEARFRAC(Merge1[[#This Row],[Join_Date]],Merge1[[#This Row],[Today]], 3),0)</f>
        <v>3</v>
      </c>
      <c r="Z1660" s="1" t="str" cm="1">
        <f t="array" aca="1" ref="Z1660" ca="1">_xlfn.IFS(
   Merge1[[#This Row],[Customer Tenure]]&lt;=2,"New",
   Merge1[[#This Row],[Customer Tenure]]&lt;=5,"Emerging",
  Merge1[[#This Row],[Customer Tenure]]&lt;9,"Established",
   TRUE,"Loyal"
)</f>
        <v>Emerging</v>
      </c>
      <c r="AA1660" s="1" t="str" cm="1">
        <f t="array" ref="AA1660">_xlfn.IFS(Merge1[[#This Row],[Income]]&lt;=30000,"Low",Merge1[[#This Row],[Income]]&lt;=60000,"Medium",Merge1[[#This Row],[Income]]&lt;=100000,"High", Merge1[[#This Row],[Income]]&gt;100000," Premium")</f>
        <v xml:space="preserve"> Premium</v>
      </c>
      <c r="AB1660" s="1" t="str" cm="1">
        <f t="array" ref="AB1660">_xlfn.IFS(Merge1[[#This Row],[Age]]&lt;= 28,"Gen Z", Merge1[[#This Row],[Age]]&lt;=44,"Millennials", Merge1[[#This Row],[Age]]&lt;=60,"Gen X", Merge1[[#This Row],[Age]]&gt;60,"Baby Boomers")</f>
        <v>Millennials</v>
      </c>
      <c r="AC1660" s="1" t="str" cm="1">
        <f t="array" ref="AC1660">_xlfn.IFS(
    Merge1[[#This Row],[Balance]]&lt;=50000,"Low",
    Merge1[[#This Row],[Balance]]&lt;=200000,"Medium",
    Merge1[[#This Row],[Balance]]&gt;200000,"High"
)</f>
        <v>High</v>
      </c>
    </row>
    <row r="1661" spans="1:29" x14ac:dyDescent="0.25">
      <c r="A1661" s="1" t="s">
        <v>1832</v>
      </c>
      <c r="B1661" s="1" t="s">
        <v>5864</v>
      </c>
      <c r="C1661" s="1" t="s">
        <v>5832</v>
      </c>
      <c r="D1661" s="2">
        <v>43955</v>
      </c>
      <c r="E1661">
        <v>101948</v>
      </c>
      <c r="F1661">
        <v>569</v>
      </c>
      <c r="G1661">
        <v>335724</v>
      </c>
      <c r="H1661" s="1" t="s">
        <v>5833</v>
      </c>
      <c r="I1661" s="1" t="s">
        <v>6564</v>
      </c>
      <c r="J1661" s="1" t="s">
        <v>6245</v>
      </c>
      <c r="K1661">
        <v>29</v>
      </c>
      <c r="L1661" s="1" t="s">
        <v>6241</v>
      </c>
      <c r="M1661" s="1" t="s">
        <v>6251</v>
      </c>
      <c r="N1661">
        <v>124101</v>
      </c>
      <c r="O1661" s="1" t="s">
        <v>6248</v>
      </c>
      <c r="P1661" s="2">
        <v>45422</v>
      </c>
      <c r="Q1661" s="2">
        <v>45788</v>
      </c>
      <c r="R1661" s="1" t="s">
        <v>6906</v>
      </c>
      <c r="S1661" s="1" t="s">
        <v>6907</v>
      </c>
      <c r="T1661" s="1" t="s">
        <v>14</v>
      </c>
      <c r="U1661">
        <v>152</v>
      </c>
      <c r="V1661" s="1" t="s">
        <v>19</v>
      </c>
      <c r="W1661" s="1" t="s">
        <v>11</v>
      </c>
      <c r="X1661" s="2">
        <f t="shared" ca="1" si="25"/>
        <v>45937</v>
      </c>
      <c r="Y1661" s="1">
        <f ca="1">ROUND(YEARFRAC(Merge1[[#This Row],[Join_Date]],Merge1[[#This Row],[Today]], 3),0)</f>
        <v>1</v>
      </c>
      <c r="Z1661" s="1" t="str" cm="1">
        <f t="array" aca="1" ref="Z1661" ca="1">_xlfn.IFS(
   Merge1[[#This Row],[Customer Tenure]]&lt;=2,"New",
   Merge1[[#This Row],[Customer Tenure]]&lt;=5,"Emerging",
  Merge1[[#This Row],[Customer Tenure]]&lt;9,"Established",
   TRUE,"Loyal"
)</f>
        <v>New</v>
      </c>
      <c r="AA1661" s="1" t="str" cm="1">
        <f t="array" ref="AA1661">_xlfn.IFS(Merge1[[#This Row],[Income]]&lt;=30000,"Low",Merge1[[#This Row],[Income]]&lt;=60000,"Medium",Merge1[[#This Row],[Income]]&lt;=100000,"High", Merge1[[#This Row],[Income]]&gt;100000," Premium")</f>
        <v xml:space="preserve"> Premium</v>
      </c>
      <c r="AB1661" s="1" t="str" cm="1">
        <f t="array" ref="AB1661">_xlfn.IFS(Merge1[[#This Row],[Age]]&lt;= 28,"Gen Z", Merge1[[#This Row],[Age]]&lt;=44,"Millennials", Merge1[[#This Row],[Age]]&lt;=60,"Gen X", Merge1[[#This Row],[Age]]&gt;60,"Baby Boomers")</f>
        <v>Millennials</v>
      </c>
      <c r="AC1661" s="1" t="str" cm="1">
        <f t="array" ref="AC1661">_xlfn.IFS(
    Merge1[[#This Row],[Balance]]&lt;=50000,"Low",
    Merge1[[#This Row],[Balance]]&lt;=200000,"Medium",
    Merge1[[#This Row],[Balance]]&gt;200000,"High"
)</f>
        <v>Medium</v>
      </c>
    </row>
    <row r="1662" spans="1:29" x14ac:dyDescent="0.25">
      <c r="A1662" s="1" t="s">
        <v>1768</v>
      </c>
      <c r="B1662" s="1" t="s">
        <v>5994</v>
      </c>
      <c r="C1662" s="1" t="s">
        <v>5832</v>
      </c>
      <c r="D1662" s="2">
        <v>42704</v>
      </c>
      <c r="E1662">
        <v>413540</v>
      </c>
      <c r="F1662">
        <v>494</v>
      </c>
      <c r="G1662">
        <v>0</v>
      </c>
      <c r="H1662" s="1" t="s">
        <v>5833</v>
      </c>
      <c r="I1662" s="1" t="s">
        <v>6609</v>
      </c>
      <c r="J1662" s="1" t="s">
        <v>6240</v>
      </c>
      <c r="K1662">
        <v>38</v>
      </c>
      <c r="L1662" s="1" t="s">
        <v>6260</v>
      </c>
      <c r="M1662" s="1" t="s">
        <v>6251</v>
      </c>
      <c r="N1662">
        <v>142720</v>
      </c>
      <c r="O1662" s="1" t="s">
        <v>6243</v>
      </c>
      <c r="P1662" s="2">
        <v>44265</v>
      </c>
      <c r="Q1662" s="2">
        <v>45745</v>
      </c>
      <c r="R1662" s="1" t="s">
        <v>6899</v>
      </c>
      <c r="S1662" s="1" t="s">
        <v>6914</v>
      </c>
      <c r="T1662" s="1" t="s">
        <v>23</v>
      </c>
      <c r="U1662">
        <v>6011</v>
      </c>
      <c r="V1662" s="1" t="s">
        <v>24</v>
      </c>
      <c r="W1662" s="1" t="s">
        <v>20</v>
      </c>
      <c r="X1662" s="2">
        <f t="shared" ca="1" si="25"/>
        <v>45937</v>
      </c>
      <c r="Y1662" s="1">
        <f ca="1">ROUND(YEARFRAC(Merge1[[#This Row],[Join_Date]],Merge1[[#This Row],[Today]], 3),0)</f>
        <v>5</v>
      </c>
      <c r="Z1662" s="1" t="str" cm="1">
        <f t="array" aca="1" ref="Z1662" ca="1">_xlfn.IFS(
   Merge1[[#This Row],[Customer Tenure]]&lt;=2,"New",
   Merge1[[#This Row],[Customer Tenure]]&lt;=5,"Emerging",
  Merge1[[#This Row],[Customer Tenure]]&lt;9,"Established",
   TRUE,"Loyal"
)</f>
        <v>Emerging</v>
      </c>
      <c r="AA1662" s="1" t="str" cm="1">
        <f t="array" ref="AA1662">_xlfn.IFS(Merge1[[#This Row],[Income]]&lt;=30000,"Low",Merge1[[#This Row],[Income]]&lt;=60000,"Medium",Merge1[[#This Row],[Income]]&lt;=100000,"High", Merge1[[#This Row],[Income]]&gt;100000," Premium")</f>
        <v xml:space="preserve"> Premium</v>
      </c>
      <c r="AB1662" s="1" t="str" cm="1">
        <f t="array" ref="AB1662">_xlfn.IFS(Merge1[[#This Row],[Age]]&lt;= 28,"Gen Z", Merge1[[#This Row],[Age]]&lt;=44,"Millennials", Merge1[[#This Row],[Age]]&lt;=60,"Gen X", Merge1[[#This Row],[Age]]&gt;60,"Baby Boomers")</f>
        <v>Millennials</v>
      </c>
      <c r="AC1662" s="1" t="str" cm="1">
        <f t="array" ref="AC1662">_xlfn.IFS(
    Merge1[[#This Row],[Balance]]&lt;=50000,"Low",
    Merge1[[#This Row],[Balance]]&lt;=200000,"Medium",
    Merge1[[#This Row],[Balance]]&gt;200000,"High"
)</f>
        <v>High</v>
      </c>
    </row>
    <row r="1663" spans="1:29" x14ac:dyDescent="0.25">
      <c r="A1663" s="1" t="s">
        <v>457</v>
      </c>
      <c r="B1663" s="1" t="s">
        <v>6019</v>
      </c>
      <c r="C1663" s="1" t="s">
        <v>5835</v>
      </c>
      <c r="D1663" s="2">
        <v>42305</v>
      </c>
      <c r="E1663">
        <v>412755</v>
      </c>
      <c r="F1663">
        <v>657</v>
      </c>
      <c r="G1663">
        <v>458318</v>
      </c>
      <c r="H1663" s="1" t="s">
        <v>5833</v>
      </c>
      <c r="I1663" s="1" t="s">
        <v>6678</v>
      </c>
      <c r="J1663" s="1" t="s">
        <v>6245</v>
      </c>
      <c r="K1663">
        <v>36</v>
      </c>
      <c r="L1663" s="1" t="s">
        <v>6246</v>
      </c>
      <c r="M1663" s="1" t="s">
        <v>6262</v>
      </c>
      <c r="N1663">
        <v>99148</v>
      </c>
      <c r="O1663" s="1" t="s">
        <v>6252</v>
      </c>
      <c r="P1663" s="2">
        <v>43052</v>
      </c>
      <c r="Q1663" s="2">
        <v>45707</v>
      </c>
      <c r="R1663" s="1" t="s">
        <v>6885</v>
      </c>
      <c r="S1663" s="1" t="s">
        <v>6896</v>
      </c>
      <c r="T1663" s="1" t="s">
        <v>9</v>
      </c>
      <c r="U1663">
        <v>6662</v>
      </c>
      <c r="V1663" s="1" t="s">
        <v>24</v>
      </c>
      <c r="W1663" s="1" t="s">
        <v>29</v>
      </c>
      <c r="X1663" s="2">
        <f t="shared" ca="1" si="25"/>
        <v>45937</v>
      </c>
      <c r="Y1663" s="1">
        <f ca="1">ROUND(YEARFRAC(Merge1[[#This Row],[Join_Date]],Merge1[[#This Row],[Today]], 3),0)</f>
        <v>8</v>
      </c>
      <c r="Z1663" s="1" t="str" cm="1">
        <f t="array" aca="1" ref="Z1663" ca="1">_xlfn.IFS(
   Merge1[[#This Row],[Customer Tenure]]&lt;=2,"New",
   Merge1[[#This Row],[Customer Tenure]]&lt;=5,"Emerging",
  Merge1[[#This Row],[Customer Tenure]]&lt;9,"Established",
   TRUE,"Loyal"
)</f>
        <v>Established</v>
      </c>
      <c r="AA1663" s="1" t="str" cm="1">
        <f t="array" ref="AA1663">_xlfn.IFS(Merge1[[#This Row],[Income]]&lt;=30000,"Low",Merge1[[#This Row],[Income]]&lt;=60000,"Medium",Merge1[[#This Row],[Income]]&lt;=100000,"High", Merge1[[#This Row],[Income]]&gt;100000," Premium")</f>
        <v>High</v>
      </c>
      <c r="AB1663" s="1" t="str" cm="1">
        <f t="array" ref="AB1663">_xlfn.IFS(Merge1[[#This Row],[Age]]&lt;= 28,"Gen Z", Merge1[[#This Row],[Age]]&lt;=44,"Millennials", Merge1[[#This Row],[Age]]&lt;=60,"Gen X", Merge1[[#This Row],[Age]]&gt;60,"Baby Boomers")</f>
        <v>Millennials</v>
      </c>
      <c r="AC1663" s="1" t="str" cm="1">
        <f t="array" ref="AC1663">_xlfn.IFS(
    Merge1[[#This Row],[Balance]]&lt;=50000,"Low",
    Merge1[[#This Row],[Balance]]&lt;=200000,"Medium",
    Merge1[[#This Row],[Balance]]&gt;200000,"High"
)</f>
        <v>High</v>
      </c>
    </row>
    <row r="1664" spans="1:29" x14ac:dyDescent="0.25">
      <c r="A1664" s="1" t="s">
        <v>44</v>
      </c>
      <c r="B1664" s="1" t="s">
        <v>6138</v>
      </c>
      <c r="C1664" s="1" t="s">
        <v>5842</v>
      </c>
      <c r="D1664" s="2">
        <v>42705</v>
      </c>
      <c r="E1664">
        <v>378669</v>
      </c>
      <c r="F1664">
        <v>726</v>
      </c>
      <c r="G1664">
        <v>0</v>
      </c>
      <c r="H1664" s="1" t="s">
        <v>5850</v>
      </c>
      <c r="I1664" s="1" t="s">
        <v>6677</v>
      </c>
      <c r="J1664" s="1" t="s">
        <v>6240</v>
      </c>
      <c r="K1664">
        <v>48</v>
      </c>
      <c r="L1664" s="1" t="s">
        <v>6241</v>
      </c>
      <c r="M1664" s="1" t="s">
        <v>6262</v>
      </c>
      <c r="N1664">
        <v>152632</v>
      </c>
      <c r="O1664" s="1" t="s">
        <v>6243</v>
      </c>
      <c r="P1664" s="2">
        <v>43154</v>
      </c>
      <c r="Q1664" s="2">
        <v>45581</v>
      </c>
      <c r="R1664" s="1" t="s">
        <v>6912</v>
      </c>
      <c r="S1664" s="1" t="s">
        <v>6917</v>
      </c>
      <c r="T1664" s="1" t="s">
        <v>23</v>
      </c>
      <c r="U1664">
        <v>4591</v>
      </c>
      <c r="V1664" s="1" t="s">
        <v>19</v>
      </c>
      <c r="W1664" s="1" t="s">
        <v>40</v>
      </c>
      <c r="X1664" s="2">
        <f t="shared" ca="1" si="25"/>
        <v>45937</v>
      </c>
      <c r="Y1664" s="1">
        <f ca="1">ROUND(YEARFRAC(Merge1[[#This Row],[Join_Date]],Merge1[[#This Row],[Today]], 3),0)</f>
        <v>8</v>
      </c>
      <c r="Z1664" s="1" t="str" cm="1">
        <f t="array" aca="1" ref="Z1664" ca="1">_xlfn.IFS(
   Merge1[[#This Row],[Customer Tenure]]&lt;=2,"New",
   Merge1[[#This Row],[Customer Tenure]]&lt;=5,"Emerging",
  Merge1[[#This Row],[Customer Tenure]]&lt;9,"Established",
   TRUE,"Loyal"
)</f>
        <v>Established</v>
      </c>
      <c r="AA1664" s="1" t="str" cm="1">
        <f t="array" ref="AA1664">_xlfn.IFS(Merge1[[#This Row],[Income]]&lt;=30000,"Low",Merge1[[#This Row],[Income]]&lt;=60000,"Medium",Merge1[[#This Row],[Income]]&lt;=100000,"High", Merge1[[#This Row],[Income]]&gt;100000," Premium")</f>
        <v xml:space="preserve"> Premium</v>
      </c>
      <c r="AB1664" s="1" t="str" cm="1">
        <f t="array" ref="AB1664">_xlfn.IFS(Merge1[[#This Row],[Age]]&lt;= 28,"Gen Z", Merge1[[#This Row],[Age]]&lt;=44,"Millennials", Merge1[[#This Row],[Age]]&lt;=60,"Gen X", Merge1[[#This Row],[Age]]&gt;60,"Baby Boomers")</f>
        <v>Gen X</v>
      </c>
      <c r="AC1664" s="1" t="str" cm="1">
        <f t="array" ref="AC1664">_xlfn.IFS(
    Merge1[[#This Row],[Balance]]&lt;=50000,"Low",
    Merge1[[#This Row],[Balance]]&lt;=200000,"Medium",
    Merge1[[#This Row],[Balance]]&gt;200000,"High"
)</f>
        <v>High</v>
      </c>
    </row>
    <row r="1665" spans="1:29" x14ac:dyDescent="0.25">
      <c r="A1665" s="1" t="s">
        <v>858</v>
      </c>
      <c r="B1665" s="1" t="s">
        <v>6013</v>
      </c>
      <c r="C1665" s="1" t="s">
        <v>5832</v>
      </c>
      <c r="D1665" s="2">
        <v>45591</v>
      </c>
      <c r="E1665">
        <v>227443</v>
      </c>
      <c r="F1665">
        <v>706</v>
      </c>
      <c r="G1665">
        <v>44236</v>
      </c>
      <c r="H1665" s="1" t="s">
        <v>5833</v>
      </c>
      <c r="I1665" s="1" t="s">
        <v>6338</v>
      </c>
      <c r="J1665" s="1" t="s">
        <v>6245</v>
      </c>
      <c r="K1665">
        <v>66</v>
      </c>
      <c r="L1665" s="1" t="s">
        <v>6256</v>
      </c>
      <c r="M1665" s="1" t="s">
        <v>6257</v>
      </c>
      <c r="N1665">
        <v>66542</v>
      </c>
      <c r="O1665" s="1" t="s">
        <v>6243</v>
      </c>
      <c r="P1665" s="2">
        <v>43091</v>
      </c>
      <c r="Q1665" s="2">
        <v>45195</v>
      </c>
      <c r="R1665" s="1" t="s">
        <v>6897</v>
      </c>
      <c r="S1665" s="1" t="s">
        <v>6909</v>
      </c>
      <c r="T1665" s="1" t="s">
        <v>28</v>
      </c>
      <c r="U1665">
        <v>5097</v>
      </c>
      <c r="V1665" s="1" t="s">
        <v>15</v>
      </c>
      <c r="W1665" s="1" t="s">
        <v>25</v>
      </c>
      <c r="X1665" s="2">
        <f t="shared" ca="1" si="25"/>
        <v>45937</v>
      </c>
      <c r="Y1665" s="1">
        <f ca="1">ROUND(YEARFRAC(Merge1[[#This Row],[Join_Date]],Merge1[[#This Row],[Today]], 3),0)</f>
        <v>8</v>
      </c>
      <c r="Z1665" s="1" t="str" cm="1">
        <f t="array" aca="1" ref="Z1665" ca="1">_xlfn.IFS(
   Merge1[[#This Row],[Customer Tenure]]&lt;=2,"New",
   Merge1[[#This Row],[Customer Tenure]]&lt;=5,"Emerging",
  Merge1[[#This Row],[Customer Tenure]]&lt;9,"Established",
   TRUE,"Loyal"
)</f>
        <v>Established</v>
      </c>
      <c r="AA1665" s="1" t="str" cm="1">
        <f t="array" ref="AA1665">_xlfn.IFS(Merge1[[#This Row],[Income]]&lt;=30000,"Low",Merge1[[#This Row],[Income]]&lt;=60000,"Medium",Merge1[[#This Row],[Income]]&lt;=100000,"High", Merge1[[#This Row],[Income]]&gt;100000," Premium")</f>
        <v>High</v>
      </c>
      <c r="AB1665" s="1" t="str" cm="1">
        <f t="array" ref="AB1665">_xlfn.IFS(Merge1[[#This Row],[Age]]&lt;= 28,"Gen Z", Merge1[[#This Row],[Age]]&lt;=44,"Millennials", Merge1[[#This Row],[Age]]&lt;=60,"Gen X", Merge1[[#This Row],[Age]]&gt;60,"Baby Boomers")</f>
        <v>Baby Boomers</v>
      </c>
      <c r="AC1665" s="1" t="str" cm="1">
        <f t="array" ref="AC1665">_xlfn.IFS(
    Merge1[[#This Row],[Balance]]&lt;=50000,"Low",
    Merge1[[#This Row],[Balance]]&lt;=200000,"Medium",
    Merge1[[#This Row],[Balance]]&gt;200000,"High"
)</f>
        <v>High</v>
      </c>
    </row>
    <row r="1666" spans="1:29" x14ac:dyDescent="0.25">
      <c r="A1666" s="1" t="s">
        <v>2384</v>
      </c>
      <c r="B1666" s="1" t="s">
        <v>5962</v>
      </c>
      <c r="C1666" s="1" t="s">
        <v>5832</v>
      </c>
      <c r="D1666" s="2">
        <v>43931</v>
      </c>
      <c r="E1666">
        <v>306083</v>
      </c>
      <c r="F1666">
        <v>357</v>
      </c>
      <c r="G1666">
        <v>0</v>
      </c>
      <c r="H1666" s="1" t="s">
        <v>5833</v>
      </c>
      <c r="I1666" s="1" t="s">
        <v>6471</v>
      </c>
      <c r="J1666" s="1" t="s">
        <v>6240</v>
      </c>
      <c r="K1666">
        <v>19</v>
      </c>
      <c r="L1666" s="1" t="s">
        <v>6260</v>
      </c>
      <c r="M1666" s="1" t="s">
        <v>6257</v>
      </c>
      <c r="N1666">
        <v>195136</v>
      </c>
      <c r="O1666" s="1" t="s">
        <v>6248</v>
      </c>
      <c r="P1666" s="2">
        <v>45642</v>
      </c>
      <c r="Q1666" s="2">
        <v>45878</v>
      </c>
      <c r="R1666" s="1" t="s">
        <v>6889</v>
      </c>
      <c r="S1666" s="1" t="s">
        <v>6915</v>
      </c>
      <c r="T1666" s="1" t="s">
        <v>28</v>
      </c>
      <c r="U1666">
        <v>1470</v>
      </c>
      <c r="V1666" s="1" t="s">
        <v>24</v>
      </c>
      <c r="W1666" s="1" t="s">
        <v>11</v>
      </c>
      <c r="X1666" s="2">
        <f t="shared" ref="X1666:X1729" ca="1" si="26">TODAY()</f>
        <v>45937</v>
      </c>
      <c r="Y1666" s="1">
        <f ca="1">ROUND(YEARFRAC(Merge1[[#This Row],[Join_Date]],Merge1[[#This Row],[Today]], 3),0)</f>
        <v>1</v>
      </c>
      <c r="Z1666" s="1" t="str" cm="1">
        <f t="array" aca="1" ref="Z1666" ca="1">_xlfn.IFS(
   Merge1[[#This Row],[Customer Tenure]]&lt;=2,"New",
   Merge1[[#This Row],[Customer Tenure]]&lt;=5,"Emerging",
  Merge1[[#This Row],[Customer Tenure]]&lt;9,"Established",
   TRUE,"Loyal"
)</f>
        <v>New</v>
      </c>
      <c r="AA1666" s="1" t="str" cm="1">
        <f t="array" ref="AA1666">_xlfn.IFS(Merge1[[#This Row],[Income]]&lt;=30000,"Low",Merge1[[#This Row],[Income]]&lt;=60000,"Medium",Merge1[[#This Row],[Income]]&lt;=100000,"High", Merge1[[#This Row],[Income]]&gt;100000," Premium")</f>
        <v xml:space="preserve"> Premium</v>
      </c>
      <c r="AB1666" s="1" t="str" cm="1">
        <f t="array" ref="AB1666">_xlfn.IFS(Merge1[[#This Row],[Age]]&lt;= 28,"Gen Z", Merge1[[#This Row],[Age]]&lt;=44,"Millennials", Merge1[[#This Row],[Age]]&lt;=60,"Gen X", Merge1[[#This Row],[Age]]&gt;60,"Baby Boomers")</f>
        <v>Gen Z</v>
      </c>
      <c r="AC1666" s="1" t="str" cm="1">
        <f t="array" ref="AC1666">_xlfn.IFS(
    Merge1[[#This Row],[Balance]]&lt;=50000,"Low",
    Merge1[[#This Row],[Balance]]&lt;=200000,"Medium",
    Merge1[[#This Row],[Balance]]&gt;200000,"High"
)</f>
        <v>High</v>
      </c>
    </row>
    <row r="1667" spans="1:29" x14ac:dyDescent="0.25">
      <c r="A1667" s="1" t="s">
        <v>912</v>
      </c>
      <c r="B1667" s="1" t="s">
        <v>6020</v>
      </c>
      <c r="C1667" s="1" t="s">
        <v>5832</v>
      </c>
      <c r="D1667" s="2">
        <v>45391</v>
      </c>
      <c r="E1667">
        <v>426488</v>
      </c>
      <c r="F1667">
        <v>813</v>
      </c>
      <c r="G1667">
        <v>0</v>
      </c>
      <c r="H1667" s="1" t="s">
        <v>5833</v>
      </c>
      <c r="I1667" s="1" t="s">
        <v>6856</v>
      </c>
      <c r="J1667" s="1" t="s">
        <v>6240</v>
      </c>
      <c r="K1667">
        <v>36</v>
      </c>
      <c r="L1667" s="1" t="s">
        <v>6260</v>
      </c>
      <c r="M1667" s="1" t="s">
        <v>6257</v>
      </c>
      <c r="N1667">
        <v>59062</v>
      </c>
      <c r="O1667" s="1" t="s">
        <v>6243</v>
      </c>
      <c r="P1667" s="2">
        <v>44585</v>
      </c>
      <c r="Q1667" s="2">
        <v>45863</v>
      </c>
      <c r="R1667" s="1" t="s">
        <v>6891</v>
      </c>
      <c r="S1667" s="1" t="s">
        <v>6892</v>
      </c>
      <c r="T1667" s="1" t="s">
        <v>14</v>
      </c>
      <c r="U1667">
        <v>3897</v>
      </c>
      <c r="V1667" s="1" t="s">
        <v>15</v>
      </c>
      <c r="W1667" s="1" t="s">
        <v>20</v>
      </c>
      <c r="X1667" s="2">
        <f t="shared" ca="1" si="26"/>
        <v>45937</v>
      </c>
      <c r="Y1667" s="1">
        <f ca="1">ROUND(YEARFRAC(Merge1[[#This Row],[Join_Date]],Merge1[[#This Row],[Today]], 3),0)</f>
        <v>4</v>
      </c>
      <c r="Z1667" s="1" t="str" cm="1">
        <f t="array" aca="1" ref="Z1667" ca="1">_xlfn.IFS(
   Merge1[[#This Row],[Customer Tenure]]&lt;=2,"New",
   Merge1[[#This Row],[Customer Tenure]]&lt;=5,"Emerging",
  Merge1[[#This Row],[Customer Tenure]]&lt;9,"Established",
   TRUE,"Loyal"
)</f>
        <v>Emerging</v>
      </c>
      <c r="AA1667" s="1" t="str" cm="1">
        <f t="array" ref="AA1667">_xlfn.IFS(Merge1[[#This Row],[Income]]&lt;=30000,"Low",Merge1[[#This Row],[Income]]&lt;=60000,"Medium",Merge1[[#This Row],[Income]]&lt;=100000,"High", Merge1[[#This Row],[Income]]&gt;100000," Premium")</f>
        <v>Medium</v>
      </c>
      <c r="AB1667" s="1" t="str" cm="1">
        <f t="array" ref="AB1667">_xlfn.IFS(Merge1[[#This Row],[Age]]&lt;= 28,"Gen Z", Merge1[[#This Row],[Age]]&lt;=44,"Millennials", Merge1[[#This Row],[Age]]&lt;=60,"Gen X", Merge1[[#This Row],[Age]]&gt;60,"Baby Boomers")</f>
        <v>Millennials</v>
      </c>
      <c r="AC1667" s="1" t="str" cm="1">
        <f t="array" ref="AC1667">_xlfn.IFS(
    Merge1[[#This Row],[Balance]]&lt;=50000,"Low",
    Merge1[[#This Row],[Balance]]&lt;=200000,"Medium",
    Merge1[[#This Row],[Balance]]&gt;200000,"High"
)</f>
        <v>High</v>
      </c>
    </row>
    <row r="1668" spans="1:29" x14ac:dyDescent="0.25">
      <c r="A1668" s="1" t="s">
        <v>690</v>
      </c>
      <c r="B1668" s="1" t="s">
        <v>6035</v>
      </c>
      <c r="C1668" s="1" t="s">
        <v>5846</v>
      </c>
      <c r="D1668" s="2">
        <v>44322</v>
      </c>
      <c r="E1668">
        <v>174514</v>
      </c>
      <c r="F1668">
        <v>795</v>
      </c>
      <c r="G1668">
        <v>0</v>
      </c>
      <c r="H1668" s="1" t="s">
        <v>5833</v>
      </c>
      <c r="I1668" s="1" t="s">
        <v>6353</v>
      </c>
      <c r="J1668" s="1" t="s">
        <v>6240</v>
      </c>
      <c r="K1668">
        <v>22</v>
      </c>
      <c r="L1668" s="1" t="s">
        <v>6241</v>
      </c>
      <c r="M1668" s="1" t="s">
        <v>6257</v>
      </c>
      <c r="N1668">
        <v>132217</v>
      </c>
      <c r="O1668" s="1" t="s">
        <v>6248</v>
      </c>
      <c r="P1668" s="2">
        <v>44565</v>
      </c>
      <c r="Q1668" s="2">
        <v>45702</v>
      </c>
      <c r="R1668" s="1" t="s">
        <v>6885</v>
      </c>
      <c r="S1668" s="1" t="s">
        <v>6896</v>
      </c>
      <c r="T1668" s="1" t="s">
        <v>28</v>
      </c>
      <c r="U1668">
        <v>8494</v>
      </c>
      <c r="V1668" s="1" t="s">
        <v>15</v>
      </c>
      <c r="W1668" s="1" t="s">
        <v>25</v>
      </c>
      <c r="X1668" s="2">
        <f t="shared" ca="1" si="26"/>
        <v>45937</v>
      </c>
      <c r="Y1668" s="1">
        <f ca="1">ROUND(YEARFRAC(Merge1[[#This Row],[Join_Date]],Merge1[[#This Row],[Today]], 3),0)</f>
        <v>4</v>
      </c>
      <c r="Z1668" s="1" t="str" cm="1">
        <f t="array" aca="1" ref="Z1668" ca="1">_xlfn.IFS(
   Merge1[[#This Row],[Customer Tenure]]&lt;=2,"New",
   Merge1[[#This Row],[Customer Tenure]]&lt;=5,"Emerging",
  Merge1[[#This Row],[Customer Tenure]]&lt;9,"Established",
   TRUE,"Loyal"
)</f>
        <v>Emerging</v>
      </c>
      <c r="AA1668" s="1" t="str" cm="1">
        <f t="array" ref="AA1668">_xlfn.IFS(Merge1[[#This Row],[Income]]&lt;=30000,"Low",Merge1[[#This Row],[Income]]&lt;=60000,"Medium",Merge1[[#This Row],[Income]]&lt;=100000,"High", Merge1[[#This Row],[Income]]&gt;100000," Premium")</f>
        <v xml:space="preserve"> Premium</v>
      </c>
      <c r="AB1668" s="1" t="str" cm="1">
        <f t="array" ref="AB1668">_xlfn.IFS(Merge1[[#This Row],[Age]]&lt;= 28,"Gen Z", Merge1[[#This Row],[Age]]&lt;=44,"Millennials", Merge1[[#This Row],[Age]]&lt;=60,"Gen X", Merge1[[#This Row],[Age]]&gt;60,"Baby Boomers")</f>
        <v>Gen Z</v>
      </c>
      <c r="AC1668" s="1" t="str" cm="1">
        <f t="array" ref="AC1668">_xlfn.IFS(
    Merge1[[#This Row],[Balance]]&lt;=50000,"Low",
    Merge1[[#This Row],[Balance]]&lt;=200000,"Medium",
    Merge1[[#This Row],[Balance]]&gt;200000,"High"
)</f>
        <v>Medium</v>
      </c>
    </row>
    <row r="1669" spans="1:29" x14ac:dyDescent="0.25">
      <c r="A1669" s="1" t="s">
        <v>907</v>
      </c>
      <c r="B1669" s="1" t="s">
        <v>6044</v>
      </c>
      <c r="C1669" s="1" t="s">
        <v>5846</v>
      </c>
      <c r="D1669" s="2">
        <v>45202</v>
      </c>
      <c r="E1669">
        <v>390452</v>
      </c>
      <c r="F1669">
        <v>306</v>
      </c>
      <c r="G1669">
        <v>0</v>
      </c>
      <c r="H1669" s="1" t="s">
        <v>5860</v>
      </c>
      <c r="I1669" s="1" t="s">
        <v>6709</v>
      </c>
      <c r="J1669" s="1" t="s">
        <v>6240</v>
      </c>
      <c r="K1669">
        <v>42</v>
      </c>
      <c r="L1669" s="1" t="s">
        <v>6256</v>
      </c>
      <c r="M1669" s="1" t="s">
        <v>6262</v>
      </c>
      <c r="N1669">
        <v>181099</v>
      </c>
      <c r="O1669" s="1" t="s">
        <v>6248</v>
      </c>
      <c r="P1669" s="2">
        <v>44954</v>
      </c>
      <c r="Q1669" s="2">
        <v>45614</v>
      </c>
      <c r="R1669" s="1" t="s">
        <v>6887</v>
      </c>
      <c r="S1669" s="1" t="s">
        <v>6901</v>
      </c>
      <c r="T1669" s="1" t="s">
        <v>9</v>
      </c>
      <c r="U1669">
        <v>9845</v>
      </c>
      <c r="V1669" s="1" t="s">
        <v>24</v>
      </c>
      <c r="W1669" s="1" t="s">
        <v>20</v>
      </c>
      <c r="X1669" s="2">
        <f t="shared" ca="1" si="26"/>
        <v>45937</v>
      </c>
      <c r="Y1669" s="1">
        <f ca="1">ROUND(YEARFRAC(Merge1[[#This Row],[Join_Date]],Merge1[[#This Row],[Today]], 3),0)</f>
        <v>3</v>
      </c>
      <c r="Z1669" s="1" t="str" cm="1">
        <f t="array" aca="1" ref="Z1669" ca="1">_xlfn.IFS(
   Merge1[[#This Row],[Customer Tenure]]&lt;=2,"New",
   Merge1[[#This Row],[Customer Tenure]]&lt;=5,"Emerging",
  Merge1[[#This Row],[Customer Tenure]]&lt;9,"Established",
   TRUE,"Loyal"
)</f>
        <v>Emerging</v>
      </c>
      <c r="AA1669" s="1" t="str" cm="1">
        <f t="array" ref="AA1669">_xlfn.IFS(Merge1[[#This Row],[Income]]&lt;=30000,"Low",Merge1[[#This Row],[Income]]&lt;=60000,"Medium",Merge1[[#This Row],[Income]]&lt;=100000,"High", Merge1[[#This Row],[Income]]&gt;100000," Premium")</f>
        <v xml:space="preserve"> Premium</v>
      </c>
      <c r="AB1669" s="1" t="str" cm="1">
        <f t="array" ref="AB1669">_xlfn.IFS(Merge1[[#This Row],[Age]]&lt;= 28,"Gen Z", Merge1[[#This Row],[Age]]&lt;=44,"Millennials", Merge1[[#This Row],[Age]]&lt;=60,"Gen X", Merge1[[#This Row],[Age]]&gt;60,"Baby Boomers")</f>
        <v>Millennials</v>
      </c>
      <c r="AC1669" s="1" t="str" cm="1">
        <f t="array" ref="AC1669">_xlfn.IFS(
    Merge1[[#This Row],[Balance]]&lt;=50000,"Low",
    Merge1[[#This Row],[Balance]]&lt;=200000,"Medium",
    Merge1[[#This Row],[Balance]]&gt;200000,"High"
)</f>
        <v>High</v>
      </c>
    </row>
    <row r="1670" spans="1:29" x14ac:dyDescent="0.25">
      <c r="A1670" s="1" t="s">
        <v>8</v>
      </c>
      <c r="B1670" s="1" t="s">
        <v>5928</v>
      </c>
      <c r="C1670" s="1" t="s">
        <v>5835</v>
      </c>
      <c r="D1670" s="2">
        <v>45829</v>
      </c>
      <c r="E1670">
        <v>223492</v>
      </c>
      <c r="F1670">
        <v>397</v>
      </c>
      <c r="G1670">
        <v>0</v>
      </c>
      <c r="H1670" s="1" t="s">
        <v>5833</v>
      </c>
      <c r="I1670" s="1" t="s">
        <v>6467</v>
      </c>
      <c r="J1670" s="1" t="s">
        <v>6245</v>
      </c>
      <c r="K1670">
        <v>33</v>
      </c>
      <c r="L1670" s="1" t="s">
        <v>6256</v>
      </c>
      <c r="M1670" s="1" t="s">
        <v>6266</v>
      </c>
      <c r="N1670">
        <v>120732</v>
      </c>
      <c r="O1670" s="1" t="s">
        <v>6248</v>
      </c>
      <c r="P1670" s="2">
        <v>43767</v>
      </c>
      <c r="Q1670" s="2">
        <v>45437</v>
      </c>
      <c r="R1670" s="1" t="s">
        <v>6906</v>
      </c>
      <c r="S1670" s="1" t="s">
        <v>6918</v>
      </c>
      <c r="T1670" s="1" t="s">
        <v>28</v>
      </c>
      <c r="U1670">
        <v>847</v>
      </c>
      <c r="V1670" s="1" t="s">
        <v>10</v>
      </c>
      <c r="W1670" s="1" t="s">
        <v>45</v>
      </c>
      <c r="X1670" s="2">
        <f t="shared" ca="1" si="26"/>
        <v>45937</v>
      </c>
      <c r="Y1670" s="1">
        <f ca="1">ROUND(YEARFRAC(Merge1[[#This Row],[Join_Date]],Merge1[[#This Row],[Today]], 3),0)</f>
        <v>6</v>
      </c>
      <c r="Z1670" s="1" t="str" cm="1">
        <f t="array" aca="1" ref="Z1670" ca="1">_xlfn.IFS(
   Merge1[[#This Row],[Customer Tenure]]&lt;=2,"New",
   Merge1[[#This Row],[Customer Tenure]]&lt;=5,"Emerging",
  Merge1[[#This Row],[Customer Tenure]]&lt;9,"Established",
   TRUE,"Loyal"
)</f>
        <v>Established</v>
      </c>
      <c r="AA1670" s="1" t="str" cm="1">
        <f t="array" ref="AA1670">_xlfn.IFS(Merge1[[#This Row],[Income]]&lt;=30000,"Low",Merge1[[#This Row],[Income]]&lt;=60000,"Medium",Merge1[[#This Row],[Income]]&lt;=100000,"High", Merge1[[#This Row],[Income]]&gt;100000," Premium")</f>
        <v xml:space="preserve"> Premium</v>
      </c>
      <c r="AB1670" s="1" t="str" cm="1">
        <f t="array" ref="AB1670">_xlfn.IFS(Merge1[[#This Row],[Age]]&lt;= 28,"Gen Z", Merge1[[#This Row],[Age]]&lt;=44,"Millennials", Merge1[[#This Row],[Age]]&lt;=60,"Gen X", Merge1[[#This Row],[Age]]&gt;60,"Baby Boomers")</f>
        <v>Millennials</v>
      </c>
      <c r="AC1670" s="1" t="str" cm="1">
        <f t="array" ref="AC1670">_xlfn.IFS(
    Merge1[[#This Row],[Balance]]&lt;=50000,"Low",
    Merge1[[#This Row],[Balance]]&lt;=200000,"Medium",
    Merge1[[#This Row],[Balance]]&gt;200000,"High"
)</f>
        <v>High</v>
      </c>
    </row>
    <row r="1671" spans="1:29" x14ac:dyDescent="0.25">
      <c r="A1671" s="1" t="s">
        <v>893</v>
      </c>
      <c r="B1671" s="1" t="s">
        <v>6054</v>
      </c>
      <c r="C1671" s="1" t="s">
        <v>5835</v>
      </c>
      <c r="D1671" s="2">
        <v>43710</v>
      </c>
      <c r="E1671">
        <v>128585</v>
      </c>
      <c r="F1671">
        <v>764</v>
      </c>
      <c r="G1671">
        <v>0</v>
      </c>
      <c r="H1671" s="1" t="s">
        <v>5860</v>
      </c>
      <c r="I1671" s="1" t="s">
        <v>6596</v>
      </c>
      <c r="J1671" s="1" t="s">
        <v>6240</v>
      </c>
      <c r="K1671">
        <v>69</v>
      </c>
      <c r="L1671" s="1" t="s">
        <v>6246</v>
      </c>
      <c r="M1671" s="1" t="s">
        <v>6262</v>
      </c>
      <c r="N1671">
        <v>194480</v>
      </c>
      <c r="O1671" s="1" t="s">
        <v>6243</v>
      </c>
      <c r="P1671" s="2">
        <v>43316</v>
      </c>
      <c r="Q1671" s="2">
        <v>45481</v>
      </c>
      <c r="R1671" s="1" t="s">
        <v>6891</v>
      </c>
      <c r="S1671" s="1" t="s">
        <v>6895</v>
      </c>
      <c r="T1671" s="1" t="s">
        <v>14</v>
      </c>
      <c r="U1671">
        <v>9239</v>
      </c>
      <c r="V1671" s="1" t="s">
        <v>24</v>
      </c>
      <c r="W1671" s="1" t="s">
        <v>29</v>
      </c>
      <c r="X1671" s="2">
        <f t="shared" ca="1" si="26"/>
        <v>45937</v>
      </c>
      <c r="Y1671" s="1">
        <f ca="1">ROUND(YEARFRAC(Merge1[[#This Row],[Join_Date]],Merge1[[#This Row],[Today]], 3),0)</f>
        <v>7</v>
      </c>
      <c r="Z1671" s="1" t="str" cm="1">
        <f t="array" aca="1" ref="Z1671" ca="1">_xlfn.IFS(
   Merge1[[#This Row],[Customer Tenure]]&lt;=2,"New",
   Merge1[[#This Row],[Customer Tenure]]&lt;=5,"Emerging",
  Merge1[[#This Row],[Customer Tenure]]&lt;9,"Established",
   TRUE,"Loyal"
)</f>
        <v>Established</v>
      </c>
      <c r="AA1671" s="1" t="str" cm="1">
        <f t="array" ref="AA1671">_xlfn.IFS(Merge1[[#This Row],[Income]]&lt;=30000,"Low",Merge1[[#This Row],[Income]]&lt;=60000,"Medium",Merge1[[#This Row],[Income]]&lt;=100000,"High", Merge1[[#This Row],[Income]]&gt;100000," Premium")</f>
        <v xml:space="preserve"> Premium</v>
      </c>
      <c r="AB1671" s="1" t="str" cm="1">
        <f t="array" ref="AB1671">_xlfn.IFS(Merge1[[#This Row],[Age]]&lt;= 28,"Gen Z", Merge1[[#This Row],[Age]]&lt;=44,"Millennials", Merge1[[#This Row],[Age]]&lt;=60,"Gen X", Merge1[[#This Row],[Age]]&gt;60,"Baby Boomers")</f>
        <v>Baby Boomers</v>
      </c>
      <c r="AC1671" s="1" t="str" cm="1">
        <f t="array" ref="AC1671">_xlfn.IFS(
    Merge1[[#This Row],[Balance]]&lt;=50000,"Low",
    Merge1[[#This Row],[Balance]]&lt;=200000,"Medium",
    Merge1[[#This Row],[Balance]]&gt;200000,"High"
)</f>
        <v>Medium</v>
      </c>
    </row>
    <row r="1672" spans="1:29" x14ac:dyDescent="0.25">
      <c r="A1672" s="1" t="s">
        <v>583</v>
      </c>
      <c r="B1672" s="1" t="s">
        <v>6152</v>
      </c>
      <c r="C1672" s="1" t="s">
        <v>5832</v>
      </c>
      <c r="D1672" s="2">
        <v>45883</v>
      </c>
      <c r="E1672">
        <v>277052</v>
      </c>
      <c r="F1672">
        <v>493</v>
      </c>
      <c r="G1672">
        <v>0</v>
      </c>
      <c r="H1672" s="1" t="s">
        <v>5833</v>
      </c>
      <c r="I1672" s="1" t="s">
        <v>6522</v>
      </c>
      <c r="J1672" s="1" t="s">
        <v>6245</v>
      </c>
      <c r="K1672">
        <v>68</v>
      </c>
      <c r="L1672" s="1" t="s">
        <v>6241</v>
      </c>
      <c r="M1672" s="1" t="s">
        <v>6257</v>
      </c>
      <c r="N1672">
        <v>104976</v>
      </c>
      <c r="O1672" s="1" t="s">
        <v>6243</v>
      </c>
      <c r="P1672" s="2">
        <v>43719</v>
      </c>
      <c r="Q1672" s="2">
        <v>45663</v>
      </c>
      <c r="R1672" s="1" t="s">
        <v>6902</v>
      </c>
      <c r="S1672" s="1" t="s">
        <v>6908</v>
      </c>
      <c r="T1672" s="1" t="s">
        <v>23</v>
      </c>
      <c r="U1672">
        <v>5856</v>
      </c>
      <c r="V1672" s="1" t="s">
        <v>10</v>
      </c>
      <c r="W1672" s="1" t="s">
        <v>40</v>
      </c>
      <c r="X1672" s="2">
        <f t="shared" ca="1" si="26"/>
        <v>45937</v>
      </c>
      <c r="Y1672" s="1">
        <f ca="1">ROUND(YEARFRAC(Merge1[[#This Row],[Join_Date]],Merge1[[#This Row],[Today]], 3),0)</f>
        <v>6</v>
      </c>
      <c r="Z1672" s="1" t="str" cm="1">
        <f t="array" aca="1" ref="Z1672" ca="1">_xlfn.IFS(
   Merge1[[#This Row],[Customer Tenure]]&lt;=2,"New",
   Merge1[[#This Row],[Customer Tenure]]&lt;=5,"Emerging",
  Merge1[[#This Row],[Customer Tenure]]&lt;9,"Established",
   TRUE,"Loyal"
)</f>
        <v>Established</v>
      </c>
      <c r="AA1672" s="1" t="str" cm="1">
        <f t="array" ref="AA1672">_xlfn.IFS(Merge1[[#This Row],[Income]]&lt;=30000,"Low",Merge1[[#This Row],[Income]]&lt;=60000,"Medium",Merge1[[#This Row],[Income]]&lt;=100000,"High", Merge1[[#This Row],[Income]]&gt;100000," Premium")</f>
        <v xml:space="preserve"> Premium</v>
      </c>
      <c r="AB1672" s="1" t="str" cm="1">
        <f t="array" ref="AB1672">_xlfn.IFS(Merge1[[#This Row],[Age]]&lt;= 28,"Gen Z", Merge1[[#This Row],[Age]]&lt;=44,"Millennials", Merge1[[#This Row],[Age]]&lt;=60,"Gen X", Merge1[[#This Row],[Age]]&gt;60,"Baby Boomers")</f>
        <v>Baby Boomers</v>
      </c>
      <c r="AC1672" s="1" t="str" cm="1">
        <f t="array" ref="AC1672">_xlfn.IFS(
    Merge1[[#This Row],[Balance]]&lt;=50000,"Low",
    Merge1[[#This Row],[Balance]]&lt;=200000,"Medium",
    Merge1[[#This Row],[Balance]]&gt;200000,"High"
)</f>
        <v>High</v>
      </c>
    </row>
    <row r="1673" spans="1:29" x14ac:dyDescent="0.25">
      <c r="A1673" s="1" t="s">
        <v>1687</v>
      </c>
      <c r="B1673" s="1" t="s">
        <v>6130</v>
      </c>
      <c r="C1673" s="1" t="s">
        <v>5832</v>
      </c>
      <c r="D1673" s="2">
        <v>42791</v>
      </c>
      <c r="E1673">
        <v>125814</v>
      </c>
      <c r="F1673">
        <v>370</v>
      </c>
      <c r="G1673">
        <v>0</v>
      </c>
      <c r="H1673" s="1" t="s">
        <v>5833</v>
      </c>
      <c r="I1673" s="1" t="s">
        <v>6424</v>
      </c>
      <c r="J1673" s="1" t="s">
        <v>6240</v>
      </c>
      <c r="K1673">
        <v>45</v>
      </c>
      <c r="L1673" s="1" t="s">
        <v>6260</v>
      </c>
      <c r="M1673" s="1" t="s">
        <v>6247</v>
      </c>
      <c r="N1673">
        <v>164059</v>
      </c>
      <c r="O1673" s="1" t="s">
        <v>6243</v>
      </c>
      <c r="P1673" s="2">
        <v>45619</v>
      </c>
      <c r="Q1673" s="2">
        <v>45711</v>
      </c>
      <c r="R1673" s="1" t="s">
        <v>6885</v>
      </c>
      <c r="S1673" s="1" t="s">
        <v>6896</v>
      </c>
      <c r="T1673" s="1" t="s">
        <v>28</v>
      </c>
      <c r="U1673">
        <v>8473</v>
      </c>
      <c r="V1673" s="1" t="s">
        <v>24</v>
      </c>
      <c r="W1673" s="1" t="s">
        <v>40</v>
      </c>
      <c r="X1673" s="2">
        <f t="shared" ca="1" si="26"/>
        <v>45937</v>
      </c>
      <c r="Y1673" s="1">
        <f ca="1">ROUND(YEARFRAC(Merge1[[#This Row],[Join_Date]],Merge1[[#This Row],[Today]], 3),0)</f>
        <v>1</v>
      </c>
      <c r="Z1673" s="1" t="str" cm="1">
        <f t="array" aca="1" ref="Z1673" ca="1">_xlfn.IFS(
   Merge1[[#This Row],[Customer Tenure]]&lt;=2,"New",
   Merge1[[#This Row],[Customer Tenure]]&lt;=5,"Emerging",
  Merge1[[#This Row],[Customer Tenure]]&lt;9,"Established",
   TRUE,"Loyal"
)</f>
        <v>New</v>
      </c>
      <c r="AA1673" s="1" t="str" cm="1">
        <f t="array" ref="AA1673">_xlfn.IFS(Merge1[[#This Row],[Income]]&lt;=30000,"Low",Merge1[[#This Row],[Income]]&lt;=60000,"Medium",Merge1[[#This Row],[Income]]&lt;=100000,"High", Merge1[[#This Row],[Income]]&gt;100000," Premium")</f>
        <v xml:space="preserve"> Premium</v>
      </c>
      <c r="AB1673" s="1" t="str" cm="1">
        <f t="array" ref="AB1673">_xlfn.IFS(Merge1[[#This Row],[Age]]&lt;= 28,"Gen Z", Merge1[[#This Row],[Age]]&lt;=44,"Millennials", Merge1[[#This Row],[Age]]&lt;=60,"Gen X", Merge1[[#This Row],[Age]]&gt;60,"Baby Boomers")</f>
        <v>Gen X</v>
      </c>
      <c r="AC1673" s="1" t="str" cm="1">
        <f t="array" ref="AC1673">_xlfn.IFS(
    Merge1[[#This Row],[Balance]]&lt;=50000,"Low",
    Merge1[[#This Row],[Balance]]&lt;=200000,"Medium",
    Merge1[[#This Row],[Balance]]&gt;200000,"High"
)</f>
        <v>Medium</v>
      </c>
    </row>
    <row r="1674" spans="1:29" x14ac:dyDescent="0.25">
      <c r="A1674" s="1" t="s">
        <v>2393</v>
      </c>
      <c r="B1674" s="1" t="s">
        <v>5876</v>
      </c>
      <c r="C1674" s="1" t="s">
        <v>5832</v>
      </c>
      <c r="D1674" s="2">
        <v>43852</v>
      </c>
      <c r="E1674">
        <v>273493</v>
      </c>
      <c r="F1674">
        <v>477</v>
      </c>
      <c r="G1674">
        <v>0</v>
      </c>
      <c r="H1674" s="1" t="s">
        <v>5833</v>
      </c>
      <c r="I1674" s="1" t="s">
        <v>6550</v>
      </c>
      <c r="J1674" s="1" t="s">
        <v>6245</v>
      </c>
      <c r="K1674">
        <v>52</v>
      </c>
      <c r="L1674" s="1" t="s">
        <v>6260</v>
      </c>
      <c r="M1674" s="1" t="s">
        <v>6262</v>
      </c>
      <c r="N1674">
        <v>72098</v>
      </c>
      <c r="O1674" s="1" t="s">
        <v>6243</v>
      </c>
      <c r="P1674" s="2">
        <v>44544</v>
      </c>
      <c r="Q1674" s="2">
        <v>45498</v>
      </c>
      <c r="R1674" s="1" t="s">
        <v>6891</v>
      </c>
      <c r="S1674" s="1" t="s">
        <v>6895</v>
      </c>
      <c r="T1674" s="1" t="s">
        <v>9</v>
      </c>
      <c r="U1674">
        <v>2379</v>
      </c>
      <c r="V1674" s="1" t="s">
        <v>24</v>
      </c>
      <c r="W1674" s="1" t="s">
        <v>25</v>
      </c>
      <c r="X1674" s="2">
        <f t="shared" ca="1" si="26"/>
        <v>45937</v>
      </c>
      <c r="Y1674" s="1">
        <f ca="1">ROUND(YEARFRAC(Merge1[[#This Row],[Join_Date]],Merge1[[#This Row],[Today]], 3),0)</f>
        <v>4</v>
      </c>
      <c r="Z1674" s="1" t="str" cm="1">
        <f t="array" aca="1" ref="Z1674" ca="1">_xlfn.IFS(
   Merge1[[#This Row],[Customer Tenure]]&lt;=2,"New",
   Merge1[[#This Row],[Customer Tenure]]&lt;=5,"Emerging",
  Merge1[[#This Row],[Customer Tenure]]&lt;9,"Established",
   TRUE,"Loyal"
)</f>
        <v>Emerging</v>
      </c>
      <c r="AA1674" s="1" t="str" cm="1">
        <f t="array" ref="AA1674">_xlfn.IFS(Merge1[[#This Row],[Income]]&lt;=30000,"Low",Merge1[[#This Row],[Income]]&lt;=60000,"Medium",Merge1[[#This Row],[Income]]&lt;=100000,"High", Merge1[[#This Row],[Income]]&gt;100000," Premium")</f>
        <v>High</v>
      </c>
      <c r="AB1674" s="1" t="str" cm="1">
        <f t="array" ref="AB1674">_xlfn.IFS(Merge1[[#This Row],[Age]]&lt;= 28,"Gen Z", Merge1[[#This Row],[Age]]&lt;=44,"Millennials", Merge1[[#This Row],[Age]]&lt;=60,"Gen X", Merge1[[#This Row],[Age]]&gt;60,"Baby Boomers")</f>
        <v>Gen X</v>
      </c>
      <c r="AC1674" s="1" t="str" cm="1">
        <f t="array" ref="AC1674">_xlfn.IFS(
    Merge1[[#This Row],[Balance]]&lt;=50000,"Low",
    Merge1[[#This Row],[Balance]]&lt;=200000,"Medium",
    Merge1[[#This Row],[Balance]]&gt;200000,"High"
)</f>
        <v>High</v>
      </c>
    </row>
    <row r="1675" spans="1:29" x14ac:dyDescent="0.25">
      <c r="A1675" s="1" t="s">
        <v>861</v>
      </c>
      <c r="B1675" s="1" t="s">
        <v>6208</v>
      </c>
      <c r="C1675" s="1" t="s">
        <v>5846</v>
      </c>
      <c r="D1675" s="2">
        <v>44721</v>
      </c>
      <c r="E1675">
        <v>408376</v>
      </c>
      <c r="F1675">
        <v>345</v>
      </c>
      <c r="G1675">
        <v>0</v>
      </c>
      <c r="H1675" s="1" t="s">
        <v>5833</v>
      </c>
      <c r="I1675" s="1" t="s">
        <v>6547</v>
      </c>
      <c r="J1675" s="1" t="s">
        <v>6245</v>
      </c>
      <c r="K1675">
        <v>41</v>
      </c>
      <c r="L1675" s="1" t="s">
        <v>6256</v>
      </c>
      <c r="M1675" s="1" t="s">
        <v>6242</v>
      </c>
      <c r="N1675">
        <v>189899</v>
      </c>
      <c r="O1675" s="1" t="s">
        <v>6248</v>
      </c>
      <c r="P1675" s="2">
        <v>45579</v>
      </c>
      <c r="Q1675" s="2">
        <v>45780</v>
      </c>
      <c r="R1675" s="1" t="s">
        <v>6906</v>
      </c>
      <c r="S1675" s="1" t="s">
        <v>6907</v>
      </c>
      <c r="T1675" s="1" t="s">
        <v>9</v>
      </c>
      <c r="U1675">
        <v>9007</v>
      </c>
      <c r="V1675" s="1" t="s">
        <v>15</v>
      </c>
      <c r="W1675" s="1" t="s">
        <v>50</v>
      </c>
      <c r="X1675" s="2">
        <f t="shared" ca="1" si="26"/>
        <v>45937</v>
      </c>
      <c r="Y1675" s="1">
        <f ca="1">ROUND(YEARFRAC(Merge1[[#This Row],[Join_Date]],Merge1[[#This Row],[Today]], 3),0)</f>
        <v>1</v>
      </c>
      <c r="Z1675" s="1" t="str" cm="1">
        <f t="array" aca="1" ref="Z1675" ca="1">_xlfn.IFS(
   Merge1[[#This Row],[Customer Tenure]]&lt;=2,"New",
   Merge1[[#This Row],[Customer Tenure]]&lt;=5,"Emerging",
  Merge1[[#This Row],[Customer Tenure]]&lt;9,"Established",
   TRUE,"Loyal"
)</f>
        <v>New</v>
      </c>
      <c r="AA1675" s="1" t="str" cm="1">
        <f t="array" ref="AA1675">_xlfn.IFS(Merge1[[#This Row],[Income]]&lt;=30000,"Low",Merge1[[#This Row],[Income]]&lt;=60000,"Medium",Merge1[[#This Row],[Income]]&lt;=100000,"High", Merge1[[#This Row],[Income]]&gt;100000," Premium")</f>
        <v xml:space="preserve"> Premium</v>
      </c>
      <c r="AB1675" s="1" t="str" cm="1">
        <f t="array" ref="AB1675">_xlfn.IFS(Merge1[[#This Row],[Age]]&lt;= 28,"Gen Z", Merge1[[#This Row],[Age]]&lt;=44,"Millennials", Merge1[[#This Row],[Age]]&lt;=60,"Gen X", Merge1[[#This Row],[Age]]&gt;60,"Baby Boomers")</f>
        <v>Millennials</v>
      </c>
      <c r="AC1675" s="1" t="str" cm="1">
        <f t="array" ref="AC1675">_xlfn.IFS(
    Merge1[[#This Row],[Balance]]&lt;=50000,"Low",
    Merge1[[#This Row],[Balance]]&lt;=200000,"Medium",
    Merge1[[#This Row],[Balance]]&gt;200000,"High"
)</f>
        <v>High</v>
      </c>
    </row>
    <row r="1676" spans="1:29" x14ac:dyDescent="0.25">
      <c r="A1676" s="1" t="s">
        <v>221</v>
      </c>
      <c r="B1676" s="1" t="s">
        <v>5967</v>
      </c>
      <c r="C1676" s="1" t="s">
        <v>5835</v>
      </c>
      <c r="D1676" s="2">
        <v>43858</v>
      </c>
      <c r="E1676">
        <v>261798</v>
      </c>
      <c r="F1676">
        <v>793</v>
      </c>
      <c r="G1676">
        <v>0</v>
      </c>
      <c r="H1676" s="1" t="s">
        <v>5838</v>
      </c>
      <c r="I1676" s="1" t="s">
        <v>6823</v>
      </c>
      <c r="J1676" s="1" t="s">
        <v>6240</v>
      </c>
      <c r="K1676">
        <v>43</v>
      </c>
      <c r="L1676" s="1" t="s">
        <v>6256</v>
      </c>
      <c r="M1676" s="1" t="s">
        <v>6251</v>
      </c>
      <c r="N1676">
        <v>111155</v>
      </c>
      <c r="O1676" s="1" t="s">
        <v>6243</v>
      </c>
      <c r="P1676" s="2">
        <v>44745</v>
      </c>
      <c r="Q1676" s="2">
        <v>45666</v>
      </c>
      <c r="R1676" s="1" t="s">
        <v>6902</v>
      </c>
      <c r="S1676" s="1" t="s">
        <v>6908</v>
      </c>
      <c r="T1676" s="1" t="s">
        <v>9</v>
      </c>
      <c r="U1676">
        <v>3184</v>
      </c>
      <c r="V1676" s="1" t="s">
        <v>15</v>
      </c>
      <c r="W1676" s="1" t="s">
        <v>55</v>
      </c>
      <c r="X1676" s="2">
        <f t="shared" ca="1" si="26"/>
        <v>45937</v>
      </c>
      <c r="Y1676" s="1">
        <f ca="1">ROUND(YEARFRAC(Merge1[[#This Row],[Join_Date]],Merge1[[#This Row],[Today]], 3),0)</f>
        <v>3</v>
      </c>
      <c r="Z1676" s="1" t="str" cm="1">
        <f t="array" aca="1" ref="Z1676" ca="1">_xlfn.IFS(
   Merge1[[#This Row],[Customer Tenure]]&lt;=2,"New",
   Merge1[[#This Row],[Customer Tenure]]&lt;=5,"Emerging",
  Merge1[[#This Row],[Customer Tenure]]&lt;9,"Established",
   TRUE,"Loyal"
)</f>
        <v>Emerging</v>
      </c>
      <c r="AA1676" s="1" t="str" cm="1">
        <f t="array" ref="AA1676">_xlfn.IFS(Merge1[[#This Row],[Income]]&lt;=30000,"Low",Merge1[[#This Row],[Income]]&lt;=60000,"Medium",Merge1[[#This Row],[Income]]&lt;=100000,"High", Merge1[[#This Row],[Income]]&gt;100000," Premium")</f>
        <v xml:space="preserve"> Premium</v>
      </c>
      <c r="AB1676" s="1" t="str" cm="1">
        <f t="array" ref="AB1676">_xlfn.IFS(Merge1[[#This Row],[Age]]&lt;= 28,"Gen Z", Merge1[[#This Row],[Age]]&lt;=44,"Millennials", Merge1[[#This Row],[Age]]&lt;=60,"Gen X", Merge1[[#This Row],[Age]]&gt;60,"Baby Boomers")</f>
        <v>Millennials</v>
      </c>
      <c r="AC1676" s="1" t="str" cm="1">
        <f t="array" ref="AC1676">_xlfn.IFS(
    Merge1[[#This Row],[Balance]]&lt;=50000,"Low",
    Merge1[[#This Row],[Balance]]&lt;=200000,"Medium",
    Merge1[[#This Row],[Balance]]&gt;200000,"High"
)</f>
        <v>High</v>
      </c>
    </row>
    <row r="1677" spans="1:29" x14ac:dyDescent="0.25">
      <c r="A1677" s="1" t="s">
        <v>561</v>
      </c>
      <c r="B1677" s="1" t="s">
        <v>5977</v>
      </c>
      <c r="C1677" s="1" t="s">
        <v>5832</v>
      </c>
      <c r="D1677" s="2">
        <v>43235</v>
      </c>
      <c r="E1677">
        <v>270472</v>
      </c>
      <c r="F1677">
        <v>586</v>
      </c>
      <c r="G1677">
        <v>204519</v>
      </c>
      <c r="H1677" s="1" t="s">
        <v>5838</v>
      </c>
      <c r="I1677" s="1" t="s">
        <v>6727</v>
      </c>
      <c r="J1677" s="1" t="s">
        <v>6240</v>
      </c>
      <c r="K1677">
        <v>28</v>
      </c>
      <c r="L1677" s="1" t="s">
        <v>6241</v>
      </c>
      <c r="M1677" s="1" t="s">
        <v>6254</v>
      </c>
      <c r="N1677">
        <v>92099</v>
      </c>
      <c r="O1677" s="1" t="s">
        <v>6243</v>
      </c>
      <c r="P1677" s="2">
        <v>44410</v>
      </c>
      <c r="Q1677" s="2">
        <v>45589</v>
      </c>
      <c r="R1677" s="1" t="s">
        <v>6912</v>
      </c>
      <c r="S1677" s="1" t="s">
        <v>6917</v>
      </c>
      <c r="T1677" s="1" t="s">
        <v>23</v>
      </c>
      <c r="U1677">
        <v>5995</v>
      </c>
      <c r="V1677" s="1" t="s">
        <v>19</v>
      </c>
      <c r="W1677" s="1" t="s">
        <v>55</v>
      </c>
      <c r="X1677" s="2">
        <f t="shared" ca="1" si="26"/>
        <v>45937</v>
      </c>
      <c r="Y1677" s="1">
        <f ca="1">ROUND(YEARFRAC(Merge1[[#This Row],[Join_Date]],Merge1[[#This Row],[Today]], 3),0)</f>
        <v>4</v>
      </c>
      <c r="Z1677" s="1" t="str" cm="1">
        <f t="array" aca="1" ref="Z1677" ca="1">_xlfn.IFS(
   Merge1[[#This Row],[Customer Tenure]]&lt;=2,"New",
   Merge1[[#This Row],[Customer Tenure]]&lt;=5,"Emerging",
  Merge1[[#This Row],[Customer Tenure]]&lt;9,"Established",
   TRUE,"Loyal"
)</f>
        <v>Emerging</v>
      </c>
      <c r="AA1677" s="1" t="str" cm="1">
        <f t="array" ref="AA1677">_xlfn.IFS(Merge1[[#This Row],[Income]]&lt;=30000,"Low",Merge1[[#This Row],[Income]]&lt;=60000,"Medium",Merge1[[#This Row],[Income]]&lt;=100000,"High", Merge1[[#This Row],[Income]]&gt;100000," Premium")</f>
        <v>High</v>
      </c>
      <c r="AB1677" s="1" t="str" cm="1">
        <f t="array" ref="AB1677">_xlfn.IFS(Merge1[[#This Row],[Age]]&lt;= 28,"Gen Z", Merge1[[#This Row],[Age]]&lt;=44,"Millennials", Merge1[[#This Row],[Age]]&lt;=60,"Gen X", Merge1[[#This Row],[Age]]&gt;60,"Baby Boomers")</f>
        <v>Gen Z</v>
      </c>
      <c r="AC1677" s="1" t="str" cm="1">
        <f t="array" ref="AC1677">_xlfn.IFS(
    Merge1[[#This Row],[Balance]]&lt;=50000,"Low",
    Merge1[[#This Row],[Balance]]&lt;=200000,"Medium",
    Merge1[[#This Row],[Balance]]&gt;200000,"High"
)</f>
        <v>High</v>
      </c>
    </row>
    <row r="1678" spans="1:29" x14ac:dyDescent="0.25">
      <c r="A1678" s="1" t="s">
        <v>1351</v>
      </c>
      <c r="B1678" s="1" t="s">
        <v>6151</v>
      </c>
      <c r="C1678" s="1" t="s">
        <v>5835</v>
      </c>
      <c r="D1678" s="2">
        <v>43979</v>
      </c>
      <c r="E1678">
        <v>64286</v>
      </c>
      <c r="F1678">
        <v>486</v>
      </c>
      <c r="G1678">
        <v>0</v>
      </c>
      <c r="H1678" s="1" t="s">
        <v>5860</v>
      </c>
      <c r="I1678" s="1" t="s">
        <v>6530</v>
      </c>
      <c r="J1678" s="1" t="s">
        <v>6245</v>
      </c>
      <c r="K1678">
        <v>62</v>
      </c>
      <c r="L1678" s="1" t="s">
        <v>6260</v>
      </c>
      <c r="M1678" s="1" t="s">
        <v>6247</v>
      </c>
      <c r="N1678">
        <v>105530</v>
      </c>
      <c r="O1678" s="1" t="s">
        <v>6252</v>
      </c>
      <c r="P1678" s="2">
        <v>43070</v>
      </c>
      <c r="Q1678" s="2">
        <v>45341</v>
      </c>
      <c r="R1678" s="1" t="s">
        <v>6885</v>
      </c>
      <c r="S1678" s="1" t="s">
        <v>6886</v>
      </c>
      <c r="T1678" s="1" t="s">
        <v>9</v>
      </c>
      <c r="U1678">
        <v>892</v>
      </c>
      <c r="V1678" s="1" t="s">
        <v>15</v>
      </c>
      <c r="W1678" s="1" t="s">
        <v>45</v>
      </c>
      <c r="X1678" s="2">
        <f t="shared" ca="1" si="26"/>
        <v>45937</v>
      </c>
      <c r="Y1678" s="1">
        <f ca="1">ROUND(YEARFRAC(Merge1[[#This Row],[Join_Date]],Merge1[[#This Row],[Today]], 3),0)</f>
        <v>8</v>
      </c>
      <c r="Z1678" s="1" t="str" cm="1">
        <f t="array" aca="1" ref="Z1678" ca="1">_xlfn.IFS(
   Merge1[[#This Row],[Customer Tenure]]&lt;=2,"New",
   Merge1[[#This Row],[Customer Tenure]]&lt;=5,"Emerging",
  Merge1[[#This Row],[Customer Tenure]]&lt;9,"Established",
   TRUE,"Loyal"
)</f>
        <v>Established</v>
      </c>
      <c r="AA1678" s="1" t="str" cm="1">
        <f t="array" ref="AA1678">_xlfn.IFS(Merge1[[#This Row],[Income]]&lt;=30000,"Low",Merge1[[#This Row],[Income]]&lt;=60000,"Medium",Merge1[[#This Row],[Income]]&lt;=100000,"High", Merge1[[#This Row],[Income]]&gt;100000," Premium")</f>
        <v xml:space="preserve"> Premium</v>
      </c>
      <c r="AB1678" s="1" t="str" cm="1">
        <f t="array" ref="AB1678">_xlfn.IFS(Merge1[[#This Row],[Age]]&lt;= 28,"Gen Z", Merge1[[#This Row],[Age]]&lt;=44,"Millennials", Merge1[[#This Row],[Age]]&lt;=60,"Gen X", Merge1[[#This Row],[Age]]&gt;60,"Baby Boomers")</f>
        <v>Baby Boomers</v>
      </c>
      <c r="AC1678" s="1" t="str" cm="1">
        <f t="array" ref="AC1678">_xlfn.IFS(
    Merge1[[#This Row],[Balance]]&lt;=50000,"Low",
    Merge1[[#This Row],[Balance]]&lt;=200000,"Medium",
    Merge1[[#This Row],[Balance]]&gt;200000,"High"
)</f>
        <v>Medium</v>
      </c>
    </row>
    <row r="1679" spans="1:29" x14ac:dyDescent="0.25">
      <c r="A1679" s="1" t="s">
        <v>1389</v>
      </c>
      <c r="B1679" s="1" t="s">
        <v>6065</v>
      </c>
      <c r="C1679" s="1" t="s">
        <v>5842</v>
      </c>
      <c r="D1679" s="2">
        <v>44537</v>
      </c>
      <c r="E1679">
        <v>392670</v>
      </c>
      <c r="F1679">
        <v>463</v>
      </c>
      <c r="G1679">
        <v>0</v>
      </c>
      <c r="H1679" s="1" t="s">
        <v>5833</v>
      </c>
      <c r="I1679" s="1" t="s">
        <v>6360</v>
      </c>
      <c r="J1679" s="1" t="s">
        <v>6240</v>
      </c>
      <c r="K1679">
        <v>69</v>
      </c>
      <c r="L1679" s="1" t="s">
        <v>6260</v>
      </c>
      <c r="M1679" s="1" t="s">
        <v>6262</v>
      </c>
      <c r="N1679">
        <v>61755</v>
      </c>
      <c r="O1679" s="1" t="s">
        <v>6243</v>
      </c>
      <c r="P1679" s="2">
        <v>43838</v>
      </c>
      <c r="Q1679" s="2">
        <v>45636</v>
      </c>
      <c r="R1679" s="1" t="s">
        <v>6904</v>
      </c>
      <c r="S1679" s="1" t="s">
        <v>6916</v>
      </c>
      <c r="T1679" s="1" t="s">
        <v>14</v>
      </c>
      <c r="U1679">
        <v>9033</v>
      </c>
      <c r="V1679" s="1" t="s">
        <v>15</v>
      </c>
      <c r="W1679" s="1" t="s">
        <v>25</v>
      </c>
      <c r="X1679" s="2">
        <f t="shared" ca="1" si="26"/>
        <v>45937</v>
      </c>
      <c r="Y1679" s="1">
        <f ca="1">ROUND(YEARFRAC(Merge1[[#This Row],[Join_Date]],Merge1[[#This Row],[Today]], 3),0)</f>
        <v>6</v>
      </c>
      <c r="Z1679" s="1" t="str" cm="1">
        <f t="array" aca="1" ref="Z1679" ca="1">_xlfn.IFS(
   Merge1[[#This Row],[Customer Tenure]]&lt;=2,"New",
   Merge1[[#This Row],[Customer Tenure]]&lt;=5,"Emerging",
  Merge1[[#This Row],[Customer Tenure]]&lt;9,"Established",
   TRUE,"Loyal"
)</f>
        <v>Established</v>
      </c>
      <c r="AA1679" s="1" t="str" cm="1">
        <f t="array" ref="AA1679">_xlfn.IFS(Merge1[[#This Row],[Income]]&lt;=30000,"Low",Merge1[[#This Row],[Income]]&lt;=60000,"Medium",Merge1[[#This Row],[Income]]&lt;=100000,"High", Merge1[[#This Row],[Income]]&gt;100000," Premium")</f>
        <v>High</v>
      </c>
      <c r="AB1679" s="1" t="str" cm="1">
        <f t="array" ref="AB1679">_xlfn.IFS(Merge1[[#This Row],[Age]]&lt;= 28,"Gen Z", Merge1[[#This Row],[Age]]&lt;=44,"Millennials", Merge1[[#This Row],[Age]]&lt;=60,"Gen X", Merge1[[#This Row],[Age]]&gt;60,"Baby Boomers")</f>
        <v>Baby Boomers</v>
      </c>
      <c r="AC1679" s="1" t="str" cm="1">
        <f t="array" ref="AC1679">_xlfn.IFS(
    Merge1[[#This Row],[Balance]]&lt;=50000,"Low",
    Merge1[[#This Row],[Balance]]&lt;=200000,"Medium",
    Merge1[[#This Row],[Balance]]&gt;200000,"High"
)</f>
        <v>High</v>
      </c>
    </row>
    <row r="1680" spans="1:29" x14ac:dyDescent="0.25">
      <c r="A1680" s="1" t="s">
        <v>624</v>
      </c>
      <c r="B1680" s="1" t="s">
        <v>5930</v>
      </c>
      <c r="C1680" s="1" t="s">
        <v>5832</v>
      </c>
      <c r="D1680" s="2">
        <v>44561</v>
      </c>
      <c r="E1680">
        <v>49522</v>
      </c>
      <c r="F1680">
        <v>704</v>
      </c>
      <c r="G1680">
        <v>0</v>
      </c>
      <c r="H1680" s="1" t="s">
        <v>5833</v>
      </c>
      <c r="I1680" s="1" t="s">
        <v>6703</v>
      </c>
      <c r="J1680" s="1" t="s">
        <v>6245</v>
      </c>
      <c r="K1680">
        <v>20</v>
      </c>
      <c r="L1680" s="1" t="s">
        <v>6256</v>
      </c>
      <c r="M1680" s="1" t="s">
        <v>6242</v>
      </c>
      <c r="N1680">
        <v>28946</v>
      </c>
      <c r="O1680" s="1" t="s">
        <v>6248</v>
      </c>
      <c r="P1680" s="2">
        <v>42442</v>
      </c>
      <c r="Q1680" s="2">
        <v>45419</v>
      </c>
      <c r="R1680" s="1" t="s">
        <v>6906</v>
      </c>
      <c r="S1680" s="1" t="s">
        <v>6918</v>
      </c>
      <c r="T1680" s="1" t="s">
        <v>14</v>
      </c>
      <c r="U1680">
        <v>3181</v>
      </c>
      <c r="V1680" s="1" t="s">
        <v>15</v>
      </c>
      <c r="W1680" s="1" t="s">
        <v>25</v>
      </c>
      <c r="X1680" s="2">
        <f t="shared" ca="1" si="26"/>
        <v>45937</v>
      </c>
      <c r="Y1680" s="1">
        <f ca="1">ROUND(YEARFRAC(Merge1[[#This Row],[Join_Date]],Merge1[[#This Row],[Today]], 3),0)</f>
        <v>10</v>
      </c>
      <c r="Z1680" s="1" t="str" cm="1">
        <f t="array" aca="1" ref="Z1680" ca="1">_xlfn.IFS(
   Merge1[[#This Row],[Customer Tenure]]&lt;=2,"New",
   Merge1[[#This Row],[Customer Tenure]]&lt;=5,"Emerging",
  Merge1[[#This Row],[Customer Tenure]]&lt;9,"Established",
   TRUE,"Loyal"
)</f>
        <v>Loyal</v>
      </c>
      <c r="AA1680" s="1" t="str" cm="1">
        <f t="array" ref="AA1680">_xlfn.IFS(Merge1[[#This Row],[Income]]&lt;=30000,"Low",Merge1[[#This Row],[Income]]&lt;=60000,"Medium",Merge1[[#This Row],[Income]]&lt;=100000,"High", Merge1[[#This Row],[Income]]&gt;100000," Premium")</f>
        <v>Low</v>
      </c>
      <c r="AB1680" s="1" t="str" cm="1">
        <f t="array" ref="AB1680">_xlfn.IFS(Merge1[[#This Row],[Age]]&lt;= 28,"Gen Z", Merge1[[#This Row],[Age]]&lt;=44,"Millennials", Merge1[[#This Row],[Age]]&lt;=60,"Gen X", Merge1[[#This Row],[Age]]&gt;60,"Baby Boomers")</f>
        <v>Gen Z</v>
      </c>
      <c r="AC1680" s="1" t="str" cm="1">
        <f t="array" ref="AC1680">_xlfn.IFS(
    Merge1[[#This Row],[Balance]]&lt;=50000,"Low",
    Merge1[[#This Row],[Balance]]&lt;=200000,"Medium",
    Merge1[[#This Row],[Balance]]&gt;200000,"High"
)</f>
        <v>Low</v>
      </c>
    </row>
    <row r="1681" spans="1:29" x14ac:dyDescent="0.25">
      <c r="A1681" s="1" t="s">
        <v>2401</v>
      </c>
      <c r="B1681" s="1" t="s">
        <v>5983</v>
      </c>
      <c r="C1681" s="1" t="s">
        <v>5832</v>
      </c>
      <c r="D1681" s="2">
        <v>42751</v>
      </c>
      <c r="E1681">
        <v>460014</v>
      </c>
      <c r="F1681">
        <v>726</v>
      </c>
      <c r="G1681">
        <v>0</v>
      </c>
      <c r="H1681" s="1" t="s">
        <v>5833</v>
      </c>
      <c r="I1681" s="1" t="s">
        <v>6521</v>
      </c>
      <c r="J1681" s="1" t="s">
        <v>6240</v>
      </c>
      <c r="K1681">
        <v>51</v>
      </c>
      <c r="L1681" s="1" t="s">
        <v>6246</v>
      </c>
      <c r="M1681" s="1" t="s">
        <v>6257</v>
      </c>
      <c r="N1681">
        <v>46431</v>
      </c>
      <c r="O1681" s="1" t="s">
        <v>6252</v>
      </c>
      <c r="P1681" s="2">
        <v>42586</v>
      </c>
      <c r="Q1681" s="2">
        <v>45715</v>
      </c>
      <c r="R1681" s="1" t="s">
        <v>6885</v>
      </c>
      <c r="S1681" s="1" t="s">
        <v>6896</v>
      </c>
      <c r="T1681" s="1" t="s">
        <v>9</v>
      </c>
      <c r="U1681">
        <v>2050</v>
      </c>
      <c r="V1681" s="1" t="s">
        <v>15</v>
      </c>
      <c r="W1681" s="1" t="s">
        <v>40</v>
      </c>
      <c r="X1681" s="2">
        <f t="shared" ca="1" si="26"/>
        <v>45937</v>
      </c>
      <c r="Y1681" s="1">
        <f ca="1">ROUND(YEARFRAC(Merge1[[#This Row],[Join_Date]],Merge1[[#This Row],[Today]], 3),0)</f>
        <v>9</v>
      </c>
      <c r="Z1681" s="1" t="str" cm="1">
        <f t="array" aca="1" ref="Z1681" ca="1">_xlfn.IFS(
   Merge1[[#This Row],[Customer Tenure]]&lt;=2,"New",
   Merge1[[#This Row],[Customer Tenure]]&lt;=5,"Emerging",
  Merge1[[#This Row],[Customer Tenure]]&lt;9,"Established",
   TRUE,"Loyal"
)</f>
        <v>Loyal</v>
      </c>
      <c r="AA1681" s="1" t="str" cm="1">
        <f t="array" ref="AA1681">_xlfn.IFS(Merge1[[#This Row],[Income]]&lt;=30000,"Low",Merge1[[#This Row],[Income]]&lt;=60000,"Medium",Merge1[[#This Row],[Income]]&lt;=100000,"High", Merge1[[#This Row],[Income]]&gt;100000," Premium")</f>
        <v>Medium</v>
      </c>
      <c r="AB1681" s="1" t="str" cm="1">
        <f t="array" ref="AB1681">_xlfn.IFS(Merge1[[#This Row],[Age]]&lt;= 28,"Gen Z", Merge1[[#This Row],[Age]]&lt;=44,"Millennials", Merge1[[#This Row],[Age]]&lt;=60,"Gen X", Merge1[[#This Row],[Age]]&gt;60,"Baby Boomers")</f>
        <v>Gen X</v>
      </c>
      <c r="AC1681" s="1" t="str" cm="1">
        <f t="array" ref="AC1681">_xlfn.IFS(
    Merge1[[#This Row],[Balance]]&lt;=50000,"Low",
    Merge1[[#This Row],[Balance]]&lt;=200000,"Medium",
    Merge1[[#This Row],[Balance]]&gt;200000,"High"
)</f>
        <v>High</v>
      </c>
    </row>
    <row r="1682" spans="1:29" x14ac:dyDescent="0.25">
      <c r="A1682" s="1" t="s">
        <v>890</v>
      </c>
      <c r="B1682" s="1" t="s">
        <v>6112</v>
      </c>
      <c r="C1682" s="1" t="s">
        <v>5835</v>
      </c>
      <c r="D1682" s="2">
        <v>43909</v>
      </c>
      <c r="E1682">
        <v>45541</v>
      </c>
      <c r="F1682">
        <v>841</v>
      </c>
      <c r="G1682">
        <v>0</v>
      </c>
      <c r="H1682" s="1" t="s">
        <v>5833</v>
      </c>
      <c r="I1682" s="1" t="s">
        <v>6802</v>
      </c>
      <c r="J1682" s="1" t="s">
        <v>6245</v>
      </c>
      <c r="K1682">
        <v>73</v>
      </c>
      <c r="L1682" s="1" t="s">
        <v>6260</v>
      </c>
      <c r="M1682" s="1" t="s">
        <v>6251</v>
      </c>
      <c r="N1682">
        <v>127803</v>
      </c>
      <c r="O1682" s="1" t="s">
        <v>6243</v>
      </c>
      <c r="P1682" s="2">
        <v>45486</v>
      </c>
      <c r="Q1682" s="2">
        <v>45812</v>
      </c>
      <c r="R1682" s="1" t="s">
        <v>6883</v>
      </c>
      <c r="S1682" s="1" t="s">
        <v>6910</v>
      </c>
      <c r="T1682" s="1" t="s">
        <v>28</v>
      </c>
      <c r="U1682">
        <v>6742</v>
      </c>
      <c r="V1682" s="1" t="s">
        <v>19</v>
      </c>
      <c r="W1682" s="1" t="s">
        <v>55</v>
      </c>
      <c r="X1682" s="2">
        <f t="shared" ca="1" si="26"/>
        <v>45937</v>
      </c>
      <c r="Y1682" s="1">
        <f ca="1">ROUND(YEARFRAC(Merge1[[#This Row],[Join_Date]],Merge1[[#This Row],[Today]], 3),0)</f>
        <v>1</v>
      </c>
      <c r="Z1682" s="1" t="str" cm="1">
        <f t="array" aca="1" ref="Z1682" ca="1">_xlfn.IFS(
   Merge1[[#This Row],[Customer Tenure]]&lt;=2,"New",
   Merge1[[#This Row],[Customer Tenure]]&lt;=5,"Emerging",
  Merge1[[#This Row],[Customer Tenure]]&lt;9,"Established",
   TRUE,"Loyal"
)</f>
        <v>New</v>
      </c>
      <c r="AA1682" s="1" t="str" cm="1">
        <f t="array" ref="AA1682">_xlfn.IFS(Merge1[[#This Row],[Income]]&lt;=30000,"Low",Merge1[[#This Row],[Income]]&lt;=60000,"Medium",Merge1[[#This Row],[Income]]&lt;=100000,"High", Merge1[[#This Row],[Income]]&gt;100000," Premium")</f>
        <v xml:space="preserve"> Premium</v>
      </c>
      <c r="AB1682" s="1" t="str" cm="1">
        <f t="array" ref="AB1682">_xlfn.IFS(Merge1[[#This Row],[Age]]&lt;= 28,"Gen Z", Merge1[[#This Row],[Age]]&lt;=44,"Millennials", Merge1[[#This Row],[Age]]&lt;=60,"Gen X", Merge1[[#This Row],[Age]]&gt;60,"Baby Boomers")</f>
        <v>Baby Boomers</v>
      </c>
      <c r="AC1682" s="1" t="str" cm="1">
        <f t="array" ref="AC1682">_xlfn.IFS(
    Merge1[[#This Row],[Balance]]&lt;=50000,"Low",
    Merge1[[#This Row],[Balance]]&lt;=200000,"Medium",
    Merge1[[#This Row],[Balance]]&gt;200000,"High"
)</f>
        <v>Low</v>
      </c>
    </row>
    <row r="1683" spans="1:29" x14ac:dyDescent="0.25">
      <c r="A1683" s="1" t="s">
        <v>1053</v>
      </c>
      <c r="B1683" s="1" t="s">
        <v>5959</v>
      </c>
      <c r="C1683" s="1" t="s">
        <v>5835</v>
      </c>
      <c r="D1683" s="2">
        <v>43092</v>
      </c>
      <c r="E1683">
        <v>422984</v>
      </c>
      <c r="F1683">
        <v>742</v>
      </c>
      <c r="G1683">
        <v>274579</v>
      </c>
      <c r="H1683" s="1" t="s">
        <v>5833</v>
      </c>
      <c r="I1683" s="1" t="s">
        <v>6792</v>
      </c>
      <c r="J1683" s="1" t="s">
        <v>6240</v>
      </c>
      <c r="K1683">
        <v>52</v>
      </c>
      <c r="L1683" s="1" t="s">
        <v>6241</v>
      </c>
      <c r="M1683" s="1" t="s">
        <v>6247</v>
      </c>
      <c r="N1683">
        <v>96619</v>
      </c>
      <c r="O1683" s="1" t="s">
        <v>6243</v>
      </c>
      <c r="P1683" s="2">
        <v>44964</v>
      </c>
      <c r="Q1683" s="2">
        <v>45440</v>
      </c>
      <c r="R1683" s="1" t="s">
        <v>6906</v>
      </c>
      <c r="S1683" s="1" t="s">
        <v>6918</v>
      </c>
      <c r="T1683" s="1" t="s">
        <v>9</v>
      </c>
      <c r="U1683">
        <v>9796</v>
      </c>
      <c r="V1683" s="1" t="s">
        <v>15</v>
      </c>
      <c r="W1683" s="1" t="s">
        <v>50</v>
      </c>
      <c r="X1683" s="2">
        <f t="shared" ca="1" si="26"/>
        <v>45937</v>
      </c>
      <c r="Y1683" s="1">
        <f ca="1">ROUND(YEARFRAC(Merge1[[#This Row],[Join_Date]],Merge1[[#This Row],[Today]], 3),0)</f>
        <v>3</v>
      </c>
      <c r="Z1683" s="1" t="str" cm="1">
        <f t="array" aca="1" ref="Z1683" ca="1">_xlfn.IFS(
   Merge1[[#This Row],[Customer Tenure]]&lt;=2,"New",
   Merge1[[#This Row],[Customer Tenure]]&lt;=5,"Emerging",
  Merge1[[#This Row],[Customer Tenure]]&lt;9,"Established",
   TRUE,"Loyal"
)</f>
        <v>Emerging</v>
      </c>
      <c r="AA1683" s="1" t="str" cm="1">
        <f t="array" ref="AA1683">_xlfn.IFS(Merge1[[#This Row],[Income]]&lt;=30000,"Low",Merge1[[#This Row],[Income]]&lt;=60000,"Medium",Merge1[[#This Row],[Income]]&lt;=100000,"High", Merge1[[#This Row],[Income]]&gt;100000," Premium")</f>
        <v>High</v>
      </c>
      <c r="AB1683" s="1" t="str" cm="1">
        <f t="array" ref="AB1683">_xlfn.IFS(Merge1[[#This Row],[Age]]&lt;= 28,"Gen Z", Merge1[[#This Row],[Age]]&lt;=44,"Millennials", Merge1[[#This Row],[Age]]&lt;=60,"Gen X", Merge1[[#This Row],[Age]]&gt;60,"Baby Boomers")</f>
        <v>Gen X</v>
      </c>
      <c r="AC1683" s="1" t="str" cm="1">
        <f t="array" ref="AC1683">_xlfn.IFS(
    Merge1[[#This Row],[Balance]]&lt;=50000,"Low",
    Merge1[[#This Row],[Balance]]&lt;=200000,"Medium",
    Merge1[[#This Row],[Balance]]&gt;200000,"High"
)</f>
        <v>High</v>
      </c>
    </row>
    <row r="1684" spans="1:29" x14ac:dyDescent="0.25">
      <c r="A1684" s="1" t="s">
        <v>814</v>
      </c>
      <c r="B1684" s="1" t="s">
        <v>5982</v>
      </c>
      <c r="C1684" s="1" t="s">
        <v>5835</v>
      </c>
      <c r="D1684" s="2">
        <v>45204</v>
      </c>
      <c r="E1684">
        <v>488051</v>
      </c>
      <c r="F1684">
        <v>436</v>
      </c>
      <c r="G1684">
        <v>0</v>
      </c>
      <c r="H1684" s="1" t="s">
        <v>5850</v>
      </c>
      <c r="I1684" s="1" t="s">
        <v>6362</v>
      </c>
      <c r="J1684" s="1" t="s">
        <v>6245</v>
      </c>
      <c r="K1684">
        <v>64</v>
      </c>
      <c r="L1684" s="1" t="s">
        <v>6260</v>
      </c>
      <c r="M1684" s="1" t="s">
        <v>6254</v>
      </c>
      <c r="N1684">
        <v>106988</v>
      </c>
      <c r="O1684" s="1" t="s">
        <v>6243</v>
      </c>
      <c r="P1684" s="2">
        <v>45811</v>
      </c>
      <c r="Q1684" s="2">
        <v>45677</v>
      </c>
      <c r="R1684" s="1" t="s">
        <v>6902</v>
      </c>
      <c r="S1684" s="1" t="s">
        <v>6908</v>
      </c>
      <c r="T1684" s="1" t="s">
        <v>14</v>
      </c>
      <c r="U1684">
        <v>6382</v>
      </c>
      <c r="V1684" s="1" t="s">
        <v>10</v>
      </c>
      <c r="W1684" s="1" t="s">
        <v>11</v>
      </c>
      <c r="X1684" s="2">
        <f t="shared" ca="1" si="26"/>
        <v>45937</v>
      </c>
      <c r="Y1684" s="1">
        <f ca="1">ROUND(YEARFRAC(Merge1[[#This Row],[Join_Date]],Merge1[[#This Row],[Today]], 3),0)</f>
        <v>0</v>
      </c>
      <c r="Z1684" s="1" t="str" cm="1">
        <f t="array" aca="1" ref="Z1684" ca="1">_xlfn.IFS(
   Merge1[[#This Row],[Customer Tenure]]&lt;=2,"New",
   Merge1[[#This Row],[Customer Tenure]]&lt;=5,"Emerging",
  Merge1[[#This Row],[Customer Tenure]]&lt;9,"Established",
   TRUE,"Loyal"
)</f>
        <v>New</v>
      </c>
      <c r="AA1684" s="1" t="str" cm="1">
        <f t="array" ref="AA1684">_xlfn.IFS(Merge1[[#This Row],[Income]]&lt;=30000,"Low",Merge1[[#This Row],[Income]]&lt;=60000,"Medium",Merge1[[#This Row],[Income]]&lt;=100000,"High", Merge1[[#This Row],[Income]]&gt;100000," Premium")</f>
        <v xml:space="preserve"> Premium</v>
      </c>
      <c r="AB1684" s="1" t="str" cm="1">
        <f t="array" ref="AB1684">_xlfn.IFS(Merge1[[#This Row],[Age]]&lt;= 28,"Gen Z", Merge1[[#This Row],[Age]]&lt;=44,"Millennials", Merge1[[#This Row],[Age]]&lt;=60,"Gen X", Merge1[[#This Row],[Age]]&gt;60,"Baby Boomers")</f>
        <v>Baby Boomers</v>
      </c>
      <c r="AC1684" s="1" t="str" cm="1">
        <f t="array" ref="AC1684">_xlfn.IFS(
    Merge1[[#This Row],[Balance]]&lt;=50000,"Low",
    Merge1[[#This Row],[Balance]]&lt;=200000,"Medium",
    Merge1[[#This Row],[Balance]]&gt;200000,"High"
)</f>
        <v>High</v>
      </c>
    </row>
    <row r="1685" spans="1:29" x14ac:dyDescent="0.25">
      <c r="A1685" s="1" t="s">
        <v>1275</v>
      </c>
      <c r="B1685" s="1" t="s">
        <v>5889</v>
      </c>
      <c r="C1685" s="1" t="s">
        <v>5846</v>
      </c>
      <c r="D1685" s="2">
        <v>44049</v>
      </c>
      <c r="E1685">
        <v>476111</v>
      </c>
      <c r="F1685">
        <v>341</v>
      </c>
      <c r="G1685">
        <v>390751</v>
      </c>
      <c r="H1685" s="1" t="s">
        <v>5833</v>
      </c>
      <c r="I1685" s="1" t="s">
        <v>6333</v>
      </c>
      <c r="J1685" s="1" t="s">
        <v>6240</v>
      </c>
      <c r="K1685">
        <v>39</v>
      </c>
      <c r="L1685" s="1" t="s">
        <v>6241</v>
      </c>
      <c r="M1685" s="1" t="s">
        <v>6266</v>
      </c>
      <c r="N1685">
        <v>123320</v>
      </c>
      <c r="O1685" s="1" t="s">
        <v>6243</v>
      </c>
      <c r="P1685" s="2">
        <v>44878</v>
      </c>
      <c r="Q1685" s="2">
        <v>45519</v>
      </c>
      <c r="R1685" s="1" t="s">
        <v>6889</v>
      </c>
      <c r="S1685" s="1" t="s">
        <v>6890</v>
      </c>
      <c r="T1685" s="1" t="s">
        <v>14</v>
      </c>
      <c r="U1685">
        <v>9828</v>
      </c>
      <c r="V1685" s="1" t="s">
        <v>10</v>
      </c>
      <c r="W1685" s="1" t="s">
        <v>11</v>
      </c>
      <c r="X1685" s="2">
        <f t="shared" ca="1" si="26"/>
        <v>45937</v>
      </c>
      <c r="Y1685" s="1">
        <f ca="1">ROUND(YEARFRAC(Merge1[[#This Row],[Join_Date]],Merge1[[#This Row],[Today]], 3),0)</f>
        <v>3</v>
      </c>
      <c r="Z1685" s="1" t="str" cm="1">
        <f t="array" aca="1" ref="Z1685" ca="1">_xlfn.IFS(
   Merge1[[#This Row],[Customer Tenure]]&lt;=2,"New",
   Merge1[[#This Row],[Customer Tenure]]&lt;=5,"Emerging",
  Merge1[[#This Row],[Customer Tenure]]&lt;9,"Established",
   TRUE,"Loyal"
)</f>
        <v>Emerging</v>
      </c>
      <c r="AA1685" s="1" t="str" cm="1">
        <f t="array" ref="AA1685">_xlfn.IFS(Merge1[[#This Row],[Income]]&lt;=30000,"Low",Merge1[[#This Row],[Income]]&lt;=60000,"Medium",Merge1[[#This Row],[Income]]&lt;=100000,"High", Merge1[[#This Row],[Income]]&gt;100000," Premium")</f>
        <v xml:space="preserve"> Premium</v>
      </c>
      <c r="AB1685" s="1" t="str" cm="1">
        <f t="array" ref="AB1685">_xlfn.IFS(Merge1[[#This Row],[Age]]&lt;= 28,"Gen Z", Merge1[[#This Row],[Age]]&lt;=44,"Millennials", Merge1[[#This Row],[Age]]&lt;=60,"Gen X", Merge1[[#This Row],[Age]]&gt;60,"Baby Boomers")</f>
        <v>Millennials</v>
      </c>
      <c r="AC1685" s="1" t="str" cm="1">
        <f t="array" ref="AC1685">_xlfn.IFS(
    Merge1[[#This Row],[Balance]]&lt;=50000,"Low",
    Merge1[[#This Row],[Balance]]&lt;=200000,"Medium",
    Merge1[[#This Row],[Balance]]&gt;200000,"High"
)</f>
        <v>High</v>
      </c>
    </row>
    <row r="1686" spans="1:29" x14ac:dyDescent="0.25">
      <c r="A1686" s="1" t="s">
        <v>291</v>
      </c>
      <c r="B1686" s="1" t="s">
        <v>6095</v>
      </c>
      <c r="C1686" s="1" t="s">
        <v>5832</v>
      </c>
      <c r="D1686" s="2">
        <v>44612</v>
      </c>
      <c r="E1686">
        <v>167031</v>
      </c>
      <c r="F1686">
        <v>333</v>
      </c>
      <c r="G1686">
        <v>0</v>
      </c>
      <c r="H1686" s="1" t="s">
        <v>5833</v>
      </c>
      <c r="I1686" s="1" t="s">
        <v>6559</v>
      </c>
      <c r="J1686" s="1" t="s">
        <v>6240</v>
      </c>
      <c r="K1686">
        <v>41</v>
      </c>
      <c r="L1686" s="1" t="s">
        <v>6241</v>
      </c>
      <c r="M1686" s="1" t="s">
        <v>6257</v>
      </c>
      <c r="N1686">
        <v>48541</v>
      </c>
      <c r="O1686" s="1" t="s">
        <v>6243</v>
      </c>
      <c r="P1686" s="2">
        <v>44257</v>
      </c>
      <c r="Q1686" s="2">
        <v>45478</v>
      </c>
      <c r="R1686" s="1" t="s">
        <v>6891</v>
      </c>
      <c r="S1686" s="1" t="s">
        <v>6895</v>
      </c>
      <c r="T1686" s="1" t="s">
        <v>14</v>
      </c>
      <c r="U1686">
        <v>5995</v>
      </c>
      <c r="V1686" s="1" t="s">
        <v>19</v>
      </c>
      <c r="W1686" s="1" t="s">
        <v>11</v>
      </c>
      <c r="X1686" s="2">
        <f t="shared" ca="1" si="26"/>
        <v>45937</v>
      </c>
      <c r="Y1686" s="1">
        <f ca="1">ROUND(YEARFRAC(Merge1[[#This Row],[Join_Date]],Merge1[[#This Row],[Today]], 3),0)</f>
        <v>5</v>
      </c>
      <c r="Z1686" s="1" t="str" cm="1">
        <f t="array" aca="1" ref="Z1686" ca="1">_xlfn.IFS(
   Merge1[[#This Row],[Customer Tenure]]&lt;=2,"New",
   Merge1[[#This Row],[Customer Tenure]]&lt;=5,"Emerging",
  Merge1[[#This Row],[Customer Tenure]]&lt;9,"Established",
   TRUE,"Loyal"
)</f>
        <v>Emerging</v>
      </c>
      <c r="AA1686" s="1" t="str" cm="1">
        <f t="array" ref="AA1686">_xlfn.IFS(Merge1[[#This Row],[Income]]&lt;=30000,"Low",Merge1[[#This Row],[Income]]&lt;=60000,"Medium",Merge1[[#This Row],[Income]]&lt;=100000,"High", Merge1[[#This Row],[Income]]&gt;100000," Premium")</f>
        <v>Medium</v>
      </c>
      <c r="AB1686" s="1" t="str" cm="1">
        <f t="array" ref="AB1686">_xlfn.IFS(Merge1[[#This Row],[Age]]&lt;= 28,"Gen Z", Merge1[[#This Row],[Age]]&lt;=44,"Millennials", Merge1[[#This Row],[Age]]&lt;=60,"Gen X", Merge1[[#This Row],[Age]]&gt;60,"Baby Boomers")</f>
        <v>Millennials</v>
      </c>
      <c r="AC1686" s="1" t="str" cm="1">
        <f t="array" ref="AC1686">_xlfn.IFS(
    Merge1[[#This Row],[Balance]]&lt;=50000,"Low",
    Merge1[[#This Row],[Balance]]&lt;=200000,"Medium",
    Merge1[[#This Row],[Balance]]&gt;200000,"High"
)</f>
        <v>Medium</v>
      </c>
    </row>
    <row r="1687" spans="1:29" x14ac:dyDescent="0.25">
      <c r="A1687" s="1" t="s">
        <v>2408</v>
      </c>
      <c r="B1687" s="1" t="s">
        <v>6091</v>
      </c>
      <c r="C1687" s="1" t="s">
        <v>5832</v>
      </c>
      <c r="D1687" s="2">
        <v>44439</v>
      </c>
      <c r="E1687">
        <v>45913</v>
      </c>
      <c r="F1687">
        <v>449</v>
      </c>
      <c r="G1687">
        <v>185775</v>
      </c>
      <c r="H1687" s="1" t="s">
        <v>5833</v>
      </c>
      <c r="I1687" s="1" t="s">
        <v>6452</v>
      </c>
      <c r="J1687" s="1" t="s">
        <v>6240</v>
      </c>
      <c r="K1687">
        <v>53</v>
      </c>
      <c r="L1687" s="1" t="s">
        <v>6241</v>
      </c>
      <c r="M1687" s="1" t="s">
        <v>6266</v>
      </c>
      <c r="N1687">
        <v>29077</v>
      </c>
      <c r="O1687" s="1" t="s">
        <v>6248</v>
      </c>
      <c r="P1687" s="2">
        <v>42248</v>
      </c>
      <c r="Q1687" s="2">
        <v>45724</v>
      </c>
      <c r="R1687" s="1" t="s">
        <v>6899</v>
      </c>
      <c r="S1687" s="1" t="s">
        <v>6914</v>
      </c>
      <c r="T1687" s="1" t="s">
        <v>28</v>
      </c>
      <c r="U1687">
        <v>7572</v>
      </c>
      <c r="V1687" s="1" t="s">
        <v>15</v>
      </c>
      <c r="W1687" s="1" t="s">
        <v>20</v>
      </c>
      <c r="X1687" s="2">
        <f t="shared" ca="1" si="26"/>
        <v>45937</v>
      </c>
      <c r="Y1687" s="1">
        <f ca="1">ROUND(YEARFRAC(Merge1[[#This Row],[Join_Date]],Merge1[[#This Row],[Today]], 3),0)</f>
        <v>10</v>
      </c>
      <c r="Z1687" s="1" t="str" cm="1">
        <f t="array" aca="1" ref="Z1687" ca="1">_xlfn.IFS(
   Merge1[[#This Row],[Customer Tenure]]&lt;=2,"New",
   Merge1[[#This Row],[Customer Tenure]]&lt;=5,"Emerging",
  Merge1[[#This Row],[Customer Tenure]]&lt;9,"Established",
   TRUE,"Loyal"
)</f>
        <v>Loyal</v>
      </c>
      <c r="AA1687" s="1" t="str" cm="1">
        <f t="array" ref="AA1687">_xlfn.IFS(Merge1[[#This Row],[Income]]&lt;=30000,"Low",Merge1[[#This Row],[Income]]&lt;=60000,"Medium",Merge1[[#This Row],[Income]]&lt;=100000,"High", Merge1[[#This Row],[Income]]&gt;100000," Premium")</f>
        <v>Low</v>
      </c>
      <c r="AB1687" s="1" t="str" cm="1">
        <f t="array" ref="AB1687">_xlfn.IFS(Merge1[[#This Row],[Age]]&lt;= 28,"Gen Z", Merge1[[#This Row],[Age]]&lt;=44,"Millennials", Merge1[[#This Row],[Age]]&lt;=60,"Gen X", Merge1[[#This Row],[Age]]&gt;60,"Baby Boomers")</f>
        <v>Gen X</v>
      </c>
      <c r="AC1687" s="1" t="str" cm="1">
        <f t="array" ref="AC1687">_xlfn.IFS(
    Merge1[[#This Row],[Balance]]&lt;=50000,"Low",
    Merge1[[#This Row],[Balance]]&lt;=200000,"Medium",
    Merge1[[#This Row],[Balance]]&gt;200000,"High"
)</f>
        <v>Low</v>
      </c>
    </row>
    <row r="1688" spans="1:29" x14ac:dyDescent="0.25">
      <c r="A1688" s="1" t="s">
        <v>37</v>
      </c>
      <c r="B1688" s="1" t="s">
        <v>6063</v>
      </c>
      <c r="C1688" s="1" t="s">
        <v>5846</v>
      </c>
      <c r="D1688" s="2">
        <v>44228</v>
      </c>
      <c r="E1688">
        <v>33340</v>
      </c>
      <c r="F1688">
        <v>621</v>
      </c>
      <c r="G1688">
        <v>0</v>
      </c>
      <c r="H1688" s="1" t="s">
        <v>5833</v>
      </c>
      <c r="I1688" s="1" t="s">
        <v>6454</v>
      </c>
      <c r="J1688" s="1" t="s">
        <v>6245</v>
      </c>
      <c r="K1688">
        <v>69</v>
      </c>
      <c r="L1688" s="1" t="s">
        <v>6246</v>
      </c>
      <c r="M1688" s="1" t="s">
        <v>6266</v>
      </c>
      <c r="N1688">
        <v>134682</v>
      </c>
      <c r="O1688" s="1" t="s">
        <v>6243</v>
      </c>
      <c r="P1688" s="2">
        <v>44257</v>
      </c>
      <c r="Q1688" s="2">
        <v>45491</v>
      </c>
      <c r="R1688" s="1" t="s">
        <v>6891</v>
      </c>
      <c r="S1688" s="1" t="s">
        <v>6895</v>
      </c>
      <c r="T1688" s="1" t="s">
        <v>28</v>
      </c>
      <c r="U1688">
        <v>5910</v>
      </c>
      <c r="V1688" s="1" t="s">
        <v>10</v>
      </c>
      <c r="W1688" s="1" t="s">
        <v>50</v>
      </c>
      <c r="X1688" s="2">
        <f t="shared" ca="1" si="26"/>
        <v>45937</v>
      </c>
      <c r="Y1688" s="1">
        <f ca="1">ROUND(YEARFRAC(Merge1[[#This Row],[Join_Date]],Merge1[[#This Row],[Today]], 3),0)</f>
        <v>5</v>
      </c>
      <c r="Z1688" s="1" t="str" cm="1">
        <f t="array" aca="1" ref="Z1688" ca="1">_xlfn.IFS(
   Merge1[[#This Row],[Customer Tenure]]&lt;=2,"New",
   Merge1[[#This Row],[Customer Tenure]]&lt;=5,"Emerging",
  Merge1[[#This Row],[Customer Tenure]]&lt;9,"Established",
   TRUE,"Loyal"
)</f>
        <v>Emerging</v>
      </c>
      <c r="AA1688" s="1" t="str" cm="1">
        <f t="array" ref="AA1688">_xlfn.IFS(Merge1[[#This Row],[Income]]&lt;=30000,"Low",Merge1[[#This Row],[Income]]&lt;=60000,"Medium",Merge1[[#This Row],[Income]]&lt;=100000,"High", Merge1[[#This Row],[Income]]&gt;100000," Premium")</f>
        <v xml:space="preserve"> Premium</v>
      </c>
      <c r="AB1688" s="1" t="str" cm="1">
        <f t="array" ref="AB1688">_xlfn.IFS(Merge1[[#This Row],[Age]]&lt;= 28,"Gen Z", Merge1[[#This Row],[Age]]&lt;=44,"Millennials", Merge1[[#This Row],[Age]]&lt;=60,"Gen X", Merge1[[#This Row],[Age]]&gt;60,"Baby Boomers")</f>
        <v>Baby Boomers</v>
      </c>
      <c r="AC1688" s="1" t="str" cm="1">
        <f t="array" ref="AC1688">_xlfn.IFS(
    Merge1[[#This Row],[Balance]]&lt;=50000,"Low",
    Merge1[[#This Row],[Balance]]&lt;=200000,"Medium",
    Merge1[[#This Row],[Balance]]&gt;200000,"High"
)</f>
        <v>Low</v>
      </c>
    </row>
    <row r="1689" spans="1:29" x14ac:dyDescent="0.25">
      <c r="A1689" s="1" t="s">
        <v>411</v>
      </c>
      <c r="B1689" s="1" t="s">
        <v>5997</v>
      </c>
      <c r="C1689" s="1" t="s">
        <v>5842</v>
      </c>
      <c r="D1689" s="2">
        <v>45731</v>
      </c>
      <c r="E1689">
        <v>184099</v>
      </c>
      <c r="F1689">
        <v>372</v>
      </c>
      <c r="G1689">
        <v>0</v>
      </c>
      <c r="H1689" s="1" t="s">
        <v>5860</v>
      </c>
      <c r="I1689" s="1" t="s">
        <v>6293</v>
      </c>
      <c r="J1689" s="1" t="s">
        <v>6245</v>
      </c>
      <c r="K1689">
        <v>26</v>
      </c>
      <c r="L1689" s="1" t="s">
        <v>6241</v>
      </c>
      <c r="M1689" s="1" t="s">
        <v>6257</v>
      </c>
      <c r="N1689">
        <v>136953</v>
      </c>
      <c r="O1689" s="1" t="s">
        <v>6243</v>
      </c>
      <c r="P1689" s="2">
        <v>43698</v>
      </c>
      <c r="Q1689" s="2">
        <v>45522</v>
      </c>
      <c r="R1689" s="1" t="s">
        <v>6889</v>
      </c>
      <c r="S1689" s="1" t="s">
        <v>6890</v>
      </c>
      <c r="T1689" s="1" t="s">
        <v>28</v>
      </c>
      <c r="U1689">
        <v>7975</v>
      </c>
      <c r="V1689" s="1" t="s">
        <v>24</v>
      </c>
      <c r="W1689" s="1" t="s">
        <v>16</v>
      </c>
      <c r="X1689" s="2">
        <f t="shared" ca="1" si="26"/>
        <v>45937</v>
      </c>
      <c r="Y1689" s="1">
        <f ca="1">ROUND(YEARFRAC(Merge1[[#This Row],[Join_Date]],Merge1[[#This Row],[Today]], 3),0)</f>
        <v>6</v>
      </c>
      <c r="Z1689" s="1" t="str" cm="1">
        <f t="array" aca="1" ref="Z1689" ca="1">_xlfn.IFS(
   Merge1[[#This Row],[Customer Tenure]]&lt;=2,"New",
   Merge1[[#This Row],[Customer Tenure]]&lt;=5,"Emerging",
  Merge1[[#This Row],[Customer Tenure]]&lt;9,"Established",
   TRUE,"Loyal"
)</f>
        <v>Established</v>
      </c>
      <c r="AA1689" s="1" t="str" cm="1">
        <f t="array" ref="AA1689">_xlfn.IFS(Merge1[[#This Row],[Income]]&lt;=30000,"Low",Merge1[[#This Row],[Income]]&lt;=60000,"Medium",Merge1[[#This Row],[Income]]&lt;=100000,"High", Merge1[[#This Row],[Income]]&gt;100000," Premium")</f>
        <v xml:space="preserve"> Premium</v>
      </c>
      <c r="AB1689" s="1" t="str" cm="1">
        <f t="array" ref="AB1689">_xlfn.IFS(Merge1[[#This Row],[Age]]&lt;= 28,"Gen Z", Merge1[[#This Row],[Age]]&lt;=44,"Millennials", Merge1[[#This Row],[Age]]&lt;=60,"Gen X", Merge1[[#This Row],[Age]]&gt;60,"Baby Boomers")</f>
        <v>Gen Z</v>
      </c>
      <c r="AC1689" s="1" t="str" cm="1">
        <f t="array" ref="AC1689">_xlfn.IFS(
    Merge1[[#This Row],[Balance]]&lt;=50000,"Low",
    Merge1[[#This Row],[Balance]]&lt;=200000,"Medium",
    Merge1[[#This Row],[Balance]]&gt;200000,"High"
)</f>
        <v>Medium</v>
      </c>
    </row>
    <row r="1690" spans="1:29" x14ac:dyDescent="0.25">
      <c r="A1690" s="1" t="s">
        <v>278</v>
      </c>
      <c r="B1690" s="1" t="s">
        <v>6030</v>
      </c>
      <c r="C1690" s="1" t="s">
        <v>5835</v>
      </c>
      <c r="D1690" s="2">
        <v>45511</v>
      </c>
      <c r="E1690">
        <v>118696</v>
      </c>
      <c r="F1690">
        <v>490</v>
      </c>
      <c r="G1690">
        <v>372508</v>
      </c>
      <c r="H1690" s="1" t="s">
        <v>5833</v>
      </c>
      <c r="I1690" s="1" t="s">
        <v>6282</v>
      </c>
      <c r="J1690" s="1" t="s">
        <v>6240</v>
      </c>
      <c r="K1690">
        <v>19</v>
      </c>
      <c r="L1690" s="1" t="s">
        <v>6260</v>
      </c>
      <c r="M1690" s="1" t="s">
        <v>6262</v>
      </c>
      <c r="N1690">
        <v>148583</v>
      </c>
      <c r="O1690" s="1" t="s">
        <v>6248</v>
      </c>
      <c r="P1690" s="2">
        <v>45058</v>
      </c>
      <c r="Q1690" s="2">
        <v>45564</v>
      </c>
      <c r="R1690" s="1" t="s">
        <v>6897</v>
      </c>
      <c r="S1690" s="1" t="s">
        <v>6898</v>
      </c>
      <c r="T1690" s="1" t="s">
        <v>14</v>
      </c>
      <c r="U1690">
        <v>5326</v>
      </c>
      <c r="V1690" s="1" t="s">
        <v>10</v>
      </c>
      <c r="W1690" s="1" t="s">
        <v>16</v>
      </c>
      <c r="X1690" s="2">
        <f t="shared" ca="1" si="26"/>
        <v>45937</v>
      </c>
      <c r="Y1690" s="1">
        <f ca="1">ROUND(YEARFRAC(Merge1[[#This Row],[Join_Date]],Merge1[[#This Row],[Today]], 3),0)</f>
        <v>2</v>
      </c>
      <c r="Z1690" s="1" t="str" cm="1">
        <f t="array" aca="1" ref="Z1690" ca="1">_xlfn.IFS(
   Merge1[[#This Row],[Customer Tenure]]&lt;=2,"New",
   Merge1[[#This Row],[Customer Tenure]]&lt;=5,"Emerging",
  Merge1[[#This Row],[Customer Tenure]]&lt;9,"Established",
   TRUE,"Loyal"
)</f>
        <v>New</v>
      </c>
      <c r="AA1690" s="1" t="str" cm="1">
        <f t="array" ref="AA1690">_xlfn.IFS(Merge1[[#This Row],[Income]]&lt;=30000,"Low",Merge1[[#This Row],[Income]]&lt;=60000,"Medium",Merge1[[#This Row],[Income]]&lt;=100000,"High", Merge1[[#This Row],[Income]]&gt;100000," Premium")</f>
        <v xml:space="preserve"> Premium</v>
      </c>
      <c r="AB1690" s="1" t="str" cm="1">
        <f t="array" ref="AB1690">_xlfn.IFS(Merge1[[#This Row],[Age]]&lt;= 28,"Gen Z", Merge1[[#This Row],[Age]]&lt;=44,"Millennials", Merge1[[#This Row],[Age]]&lt;=60,"Gen X", Merge1[[#This Row],[Age]]&gt;60,"Baby Boomers")</f>
        <v>Gen Z</v>
      </c>
      <c r="AC1690" s="1" t="str" cm="1">
        <f t="array" ref="AC1690">_xlfn.IFS(
    Merge1[[#This Row],[Balance]]&lt;=50000,"Low",
    Merge1[[#This Row],[Balance]]&lt;=200000,"Medium",
    Merge1[[#This Row],[Balance]]&gt;200000,"High"
)</f>
        <v>Medium</v>
      </c>
    </row>
    <row r="1691" spans="1:29" x14ac:dyDescent="0.25">
      <c r="A1691" s="1" t="s">
        <v>996</v>
      </c>
      <c r="B1691" s="1" t="s">
        <v>5997</v>
      </c>
      <c r="C1691" s="1" t="s">
        <v>5842</v>
      </c>
      <c r="D1691" s="2">
        <v>43587</v>
      </c>
      <c r="E1691">
        <v>130841</v>
      </c>
      <c r="F1691">
        <v>732</v>
      </c>
      <c r="G1691">
        <v>0</v>
      </c>
      <c r="H1691" s="1" t="s">
        <v>5833</v>
      </c>
      <c r="I1691" s="1" t="s">
        <v>6293</v>
      </c>
      <c r="J1691" s="1" t="s">
        <v>6245</v>
      </c>
      <c r="K1691">
        <v>26</v>
      </c>
      <c r="L1691" s="1" t="s">
        <v>6241</v>
      </c>
      <c r="M1691" s="1" t="s">
        <v>6257</v>
      </c>
      <c r="N1691">
        <v>136953</v>
      </c>
      <c r="O1691" s="1" t="s">
        <v>6243</v>
      </c>
      <c r="P1691" s="2">
        <v>43698</v>
      </c>
      <c r="Q1691" s="2">
        <v>45304</v>
      </c>
      <c r="R1691" s="1" t="s">
        <v>6902</v>
      </c>
      <c r="S1691" s="1" t="s">
        <v>6903</v>
      </c>
      <c r="T1691" s="1" t="s">
        <v>23</v>
      </c>
      <c r="U1691">
        <v>8475</v>
      </c>
      <c r="V1691" s="1" t="s">
        <v>15</v>
      </c>
      <c r="W1691" s="1" t="s">
        <v>106</v>
      </c>
      <c r="X1691" s="2">
        <f t="shared" ca="1" si="26"/>
        <v>45937</v>
      </c>
      <c r="Y1691" s="1">
        <f ca="1">ROUND(YEARFRAC(Merge1[[#This Row],[Join_Date]],Merge1[[#This Row],[Today]], 3),0)</f>
        <v>6</v>
      </c>
      <c r="Z1691" s="1" t="str" cm="1">
        <f t="array" aca="1" ref="Z1691" ca="1">_xlfn.IFS(
   Merge1[[#This Row],[Customer Tenure]]&lt;=2,"New",
   Merge1[[#This Row],[Customer Tenure]]&lt;=5,"Emerging",
  Merge1[[#This Row],[Customer Tenure]]&lt;9,"Established",
   TRUE,"Loyal"
)</f>
        <v>Established</v>
      </c>
      <c r="AA1691" s="1" t="str" cm="1">
        <f t="array" ref="AA1691">_xlfn.IFS(Merge1[[#This Row],[Income]]&lt;=30000,"Low",Merge1[[#This Row],[Income]]&lt;=60000,"Medium",Merge1[[#This Row],[Income]]&lt;=100000,"High", Merge1[[#This Row],[Income]]&gt;100000," Premium")</f>
        <v xml:space="preserve"> Premium</v>
      </c>
      <c r="AB1691" s="1" t="str" cm="1">
        <f t="array" ref="AB1691">_xlfn.IFS(Merge1[[#This Row],[Age]]&lt;= 28,"Gen Z", Merge1[[#This Row],[Age]]&lt;=44,"Millennials", Merge1[[#This Row],[Age]]&lt;=60,"Gen X", Merge1[[#This Row],[Age]]&gt;60,"Baby Boomers")</f>
        <v>Gen Z</v>
      </c>
      <c r="AC1691" s="1" t="str" cm="1">
        <f t="array" ref="AC1691">_xlfn.IFS(
    Merge1[[#This Row],[Balance]]&lt;=50000,"Low",
    Merge1[[#This Row],[Balance]]&lt;=200000,"Medium",
    Merge1[[#This Row],[Balance]]&gt;200000,"High"
)</f>
        <v>Medium</v>
      </c>
    </row>
    <row r="1692" spans="1:29" x14ac:dyDescent="0.25">
      <c r="A1692" s="1" t="s">
        <v>49</v>
      </c>
      <c r="B1692" s="1" t="s">
        <v>6013</v>
      </c>
      <c r="C1692" s="1" t="s">
        <v>5835</v>
      </c>
      <c r="D1692" s="2">
        <v>43400</v>
      </c>
      <c r="E1692">
        <v>291207</v>
      </c>
      <c r="F1692">
        <v>320</v>
      </c>
      <c r="G1692">
        <v>0</v>
      </c>
      <c r="H1692" s="1" t="s">
        <v>5833</v>
      </c>
      <c r="I1692" s="1" t="s">
        <v>6338</v>
      </c>
      <c r="J1692" s="1" t="s">
        <v>6245</v>
      </c>
      <c r="K1692">
        <v>66</v>
      </c>
      <c r="L1692" s="1" t="s">
        <v>6256</v>
      </c>
      <c r="M1692" s="1" t="s">
        <v>6257</v>
      </c>
      <c r="N1692">
        <v>66542</v>
      </c>
      <c r="O1692" s="1" t="s">
        <v>6243</v>
      </c>
      <c r="P1692" s="2">
        <v>43091</v>
      </c>
      <c r="Q1692" s="2">
        <v>45210</v>
      </c>
      <c r="R1692" s="1" t="s">
        <v>6912</v>
      </c>
      <c r="S1692" s="1" t="s">
        <v>6913</v>
      </c>
      <c r="T1692" s="1" t="s">
        <v>9</v>
      </c>
      <c r="U1692">
        <v>599</v>
      </c>
      <c r="V1692" s="1" t="s">
        <v>10</v>
      </c>
      <c r="W1692" s="1" t="s">
        <v>55</v>
      </c>
      <c r="X1692" s="2">
        <f t="shared" ca="1" si="26"/>
        <v>45937</v>
      </c>
      <c r="Y1692" s="1">
        <f ca="1">ROUND(YEARFRAC(Merge1[[#This Row],[Join_Date]],Merge1[[#This Row],[Today]], 3),0)</f>
        <v>8</v>
      </c>
      <c r="Z1692" s="1" t="str" cm="1">
        <f t="array" aca="1" ref="Z1692" ca="1">_xlfn.IFS(
   Merge1[[#This Row],[Customer Tenure]]&lt;=2,"New",
   Merge1[[#This Row],[Customer Tenure]]&lt;=5,"Emerging",
  Merge1[[#This Row],[Customer Tenure]]&lt;9,"Established",
   TRUE,"Loyal"
)</f>
        <v>Established</v>
      </c>
      <c r="AA1692" s="1" t="str" cm="1">
        <f t="array" ref="AA1692">_xlfn.IFS(Merge1[[#This Row],[Income]]&lt;=30000,"Low",Merge1[[#This Row],[Income]]&lt;=60000,"Medium",Merge1[[#This Row],[Income]]&lt;=100000,"High", Merge1[[#This Row],[Income]]&gt;100000," Premium")</f>
        <v>High</v>
      </c>
      <c r="AB1692" s="1" t="str" cm="1">
        <f t="array" ref="AB1692">_xlfn.IFS(Merge1[[#This Row],[Age]]&lt;= 28,"Gen Z", Merge1[[#This Row],[Age]]&lt;=44,"Millennials", Merge1[[#This Row],[Age]]&lt;=60,"Gen X", Merge1[[#This Row],[Age]]&gt;60,"Baby Boomers")</f>
        <v>Baby Boomers</v>
      </c>
      <c r="AC1692" s="1" t="str" cm="1">
        <f t="array" ref="AC1692">_xlfn.IFS(
    Merge1[[#This Row],[Balance]]&lt;=50000,"Low",
    Merge1[[#This Row],[Balance]]&lt;=200000,"Medium",
    Merge1[[#This Row],[Balance]]&gt;200000,"High"
)</f>
        <v>High</v>
      </c>
    </row>
    <row r="1693" spans="1:29" x14ac:dyDescent="0.25">
      <c r="A1693" s="1" t="s">
        <v>1781</v>
      </c>
      <c r="B1693" s="1" t="s">
        <v>5919</v>
      </c>
      <c r="C1693" s="1" t="s">
        <v>5842</v>
      </c>
      <c r="D1693" s="2">
        <v>43128</v>
      </c>
      <c r="E1693">
        <v>498492</v>
      </c>
      <c r="F1693">
        <v>479</v>
      </c>
      <c r="G1693">
        <v>426175</v>
      </c>
      <c r="H1693" s="1" t="s">
        <v>5833</v>
      </c>
      <c r="I1693" s="1" t="s">
        <v>6618</v>
      </c>
      <c r="J1693" s="1" t="s">
        <v>6245</v>
      </c>
      <c r="K1693">
        <v>56</v>
      </c>
      <c r="L1693" s="1" t="s">
        <v>6260</v>
      </c>
      <c r="M1693" s="1" t="s">
        <v>6257</v>
      </c>
      <c r="N1693">
        <v>132755</v>
      </c>
      <c r="O1693" s="1" t="s">
        <v>6243</v>
      </c>
      <c r="P1693" s="2">
        <v>42510</v>
      </c>
      <c r="Q1693" s="2">
        <v>45468</v>
      </c>
      <c r="R1693" s="1" t="s">
        <v>6883</v>
      </c>
      <c r="S1693" s="1" t="s">
        <v>6884</v>
      </c>
      <c r="T1693" s="1" t="s">
        <v>9</v>
      </c>
      <c r="U1693">
        <v>8784</v>
      </c>
      <c r="V1693" s="1" t="s">
        <v>24</v>
      </c>
      <c r="W1693" s="1" t="s">
        <v>106</v>
      </c>
      <c r="X1693" s="2">
        <f t="shared" ca="1" si="26"/>
        <v>45937</v>
      </c>
      <c r="Y1693" s="1">
        <f ca="1">ROUND(YEARFRAC(Merge1[[#This Row],[Join_Date]],Merge1[[#This Row],[Today]], 3),0)</f>
        <v>9</v>
      </c>
      <c r="Z1693" s="1" t="str" cm="1">
        <f t="array" aca="1" ref="Z1693" ca="1">_xlfn.IFS(
   Merge1[[#This Row],[Customer Tenure]]&lt;=2,"New",
   Merge1[[#This Row],[Customer Tenure]]&lt;=5,"Emerging",
  Merge1[[#This Row],[Customer Tenure]]&lt;9,"Established",
   TRUE,"Loyal"
)</f>
        <v>Loyal</v>
      </c>
      <c r="AA1693" s="1" t="str" cm="1">
        <f t="array" ref="AA1693">_xlfn.IFS(Merge1[[#This Row],[Income]]&lt;=30000,"Low",Merge1[[#This Row],[Income]]&lt;=60000,"Medium",Merge1[[#This Row],[Income]]&lt;=100000,"High", Merge1[[#This Row],[Income]]&gt;100000," Premium")</f>
        <v xml:space="preserve"> Premium</v>
      </c>
      <c r="AB1693" s="1" t="str" cm="1">
        <f t="array" ref="AB1693">_xlfn.IFS(Merge1[[#This Row],[Age]]&lt;= 28,"Gen Z", Merge1[[#This Row],[Age]]&lt;=44,"Millennials", Merge1[[#This Row],[Age]]&lt;=60,"Gen X", Merge1[[#This Row],[Age]]&gt;60,"Baby Boomers")</f>
        <v>Gen X</v>
      </c>
      <c r="AC1693" s="1" t="str" cm="1">
        <f t="array" ref="AC1693">_xlfn.IFS(
    Merge1[[#This Row],[Balance]]&lt;=50000,"Low",
    Merge1[[#This Row],[Balance]]&lt;=200000,"Medium",
    Merge1[[#This Row],[Balance]]&gt;200000,"High"
)</f>
        <v>High</v>
      </c>
    </row>
    <row r="1694" spans="1:29" x14ac:dyDescent="0.25">
      <c r="A1694" s="1" t="s">
        <v>1976</v>
      </c>
      <c r="B1694" s="1" t="s">
        <v>5848</v>
      </c>
      <c r="C1694" s="1" t="s">
        <v>5842</v>
      </c>
      <c r="D1694" s="2">
        <v>42968</v>
      </c>
      <c r="E1694">
        <v>102476</v>
      </c>
      <c r="F1694">
        <v>816</v>
      </c>
      <c r="G1694">
        <v>0</v>
      </c>
      <c r="H1694" s="1" t="s">
        <v>5833</v>
      </c>
      <c r="I1694" s="1" t="s">
        <v>6397</v>
      </c>
      <c r="J1694" s="1" t="s">
        <v>6240</v>
      </c>
      <c r="K1694">
        <v>65</v>
      </c>
      <c r="L1694" s="1" t="s">
        <v>6241</v>
      </c>
      <c r="M1694" s="1" t="s">
        <v>6257</v>
      </c>
      <c r="N1694">
        <v>94553</v>
      </c>
      <c r="O1694" s="1" t="s">
        <v>6243</v>
      </c>
      <c r="P1694" s="2">
        <v>45706</v>
      </c>
      <c r="Q1694" s="2">
        <v>45276</v>
      </c>
      <c r="R1694" s="1" t="s">
        <v>6904</v>
      </c>
      <c r="S1694" s="1" t="s">
        <v>6905</v>
      </c>
      <c r="T1694" s="1" t="s">
        <v>14</v>
      </c>
      <c r="U1694">
        <v>5073</v>
      </c>
      <c r="V1694" s="1" t="s">
        <v>10</v>
      </c>
      <c r="W1694" s="1" t="s">
        <v>50</v>
      </c>
      <c r="X1694" s="2">
        <f t="shared" ca="1" si="26"/>
        <v>45937</v>
      </c>
      <c r="Y1694" s="1">
        <f ca="1">ROUND(YEARFRAC(Merge1[[#This Row],[Join_Date]],Merge1[[#This Row],[Today]], 3),0)</f>
        <v>1</v>
      </c>
      <c r="Z1694" s="1" t="str" cm="1">
        <f t="array" aca="1" ref="Z1694" ca="1">_xlfn.IFS(
   Merge1[[#This Row],[Customer Tenure]]&lt;=2,"New",
   Merge1[[#This Row],[Customer Tenure]]&lt;=5,"Emerging",
  Merge1[[#This Row],[Customer Tenure]]&lt;9,"Established",
   TRUE,"Loyal"
)</f>
        <v>New</v>
      </c>
      <c r="AA1694" s="1" t="str" cm="1">
        <f t="array" ref="AA1694">_xlfn.IFS(Merge1[[#This Row],[Income]]&lt;=30000,"Low",Merge1[[#This Row],[Income]]&lt;=60000,"Medium",Merge1[[#This Row],[Income]]&lt;=100000,"High", Merge1[[#This Row],[Income]]&gt;100000," Premium")</f>
        <v>High</v>
      </c>
      <c r="AB1694" s="1" t="str" cm="1">
        <f t="array" ref="AB1694">_xlfn.IFS(Merge1[[#This Row],[Age]]&lt;= 28,"Gen Z", Merge1[[#This Row],[Age]]&lt;=44,"Millennials", Merge1[[#This Row],[Age]]&lt;=60,"Gen X", Merge1[[#This Row],[Age]]&gt;60,"Baby Boomers")</f>
        <v>Baby Boomers</v>
      </c>
      <c r="AC1694" s="1" t="str" cm="1">
        <f t="array" ref="AC1694">_xlfn.IFS(
    Merge1[[#This Row],[Balance]]&lt;=50000,"Low",
    Merge1[[#This Row],[Balance]]&lt;=200000,"Medium",
    Merge1[[#This Row],[Balance]]&gt;200000,"High"
)</f>
        <v>Medium</v>
      </c>
    </row>
    <row r="1695" spans="1:29" x14ac:dyDescent="0.25">
      <c r="A1695" s="1" t="s">
        <v>2417</v>
      </c>
      <c r="B1695" s="1" t="s">
        <v>6207</v>
      </c>
      <c r="C1695" s="1" t="s">
        <v>5842</v>
      </c>
      <c r="D1695" s="2">
        <v>45118</v>
      </c>
      <c r="E1695">
        <v>52446</v>
      </c>
      <c r="F1695">
        <v>623</v>
      </c>
      <c r="G1695">
        <v>254717</v>
      </c>
      <c r="H1695" s="1" t="s">
        <v>5833</v>
      </c>
      <c r="I1695" s="1" t="s">
        <v>6612</v>
      </c>
      <c r="J1695" s="1" t="s">
        <v>6240</v>
      </c>
      <c r="K1695">
        <v>70</v>
      </c>
      <c r="L1695" s="1" t="s">
        <v>6260</v>
      </c>
      <c r="M1695" s="1" t="s">
        <v>6262</v>
      </c>
      <c r="N1695">
        <v>26368</v>
      </c>
      <c r="O1695" s="1" t="s">
        <v>6248</v>
      </c>
      <c r="P1695" s="2">
        <v>43499</v>
      </c>
      <c r="Q1695" s="2">
        <v>45394</v>
      </c>
      <c r="R1695" s="1" t="s">
        <v>6893</v>
      </c>
      <c r="S1695" s="1" t="s">
        <v>6911</v>
      </c>
      <c r="T1695" s="1" t="s">
        <v>28</v>
      </c>
      <c r="U1695">
        <v>3643</v>
      </c>
      <c r="V1695" s="1" t="s">
        <v>15</v>
      </c>
      <c r="W1695" s="1" t="s">
        <v>55</v>
      </c>
      <c r="X1695" s="2">
        <f t="shared" ca="1" si="26"/>
        <v>45937</v>
      </c>
      <c r="Y1695" s="1">
        <f ca="1">ROUND(YEARFRAC(Merge1[[#This Row],[Join_Date]],Merge1[[#This Row],[Today]], 3),0)</f>
        <v>7</v>
      </c>
      <c r="Z1695" s="1" t="str" cm="1">
        <f t="array" aca="1" ref="Z1695" ca="1">_xlfn.IFS(
   Merge1[[#This Row],[Customer Tenure]]&lt;=2,"New",
   Merge1[[#This Row],[Customer Tenure]]&lt;=5,"Emerging",
  Merge1[[#This Row],[Customer Tenure]]&lt;9,"Established",
   TRUE,"Loyal"
)</f>
        <v>Established</v>
      </c>
      <c r="AA1695" s="1" t="str" cm="1">
        <f t="array" ref="AA1695">_xlfn.IFS(Merge1[[#This Row],[Income]]&lt;=30000,"Low",Merge1[[#This Row],[Income]]&lt;=60000,"Medium",Merge1[[#This Row],[Income]]&lt;=100000,"High", Merge1[[#This Row],[Income]]&gt;100000," Premium")</f>
        <v>Low</v>
      </c>
      <c r="AB1695" s="1" t="str" cm="1">
        <f t="array" ref="AB1695">_xlfn.IFS(Merge1[[#This Row],[Age]]&lt;= 28,"Gen Z", Merge1[[#This Row],[Age]]&lt;=44,"Millennials", Merge1[[#This Row],[Age]]&lt;=60,"Gen X", Merge1[[#This Row],[Age]]&gt;60,"Baby Boomers")</f>
        <v>Baby Boomers</v>
      </c>
      <c r="AC1695" s="1" t="str" cm="1">
        <f t="array" ref="AC1695">_xlfn.IFS(
    Merge1[[#This Row],[Balance]]&lt;=50000,"Low",
    Merge1[[#This Row],[Balance]]&lt;=200000,"Medium",
    Merge1[[#This Row],[Balance]]&gt;200000,"High"
)</f>
        <v>Medium</v>
      </c>
    </row>
    <row r="1696" spans="1:29" x14ac:dyDescent="0.25">
      <c r="A1696" s="1" t="s">
        <v>945</v>
      </c>
      <c r="B1696" s="1" t="s">
        <v>5896</v>
      </c>
      <c r="C1696" s="1" t="s">
        <v>5832</v>
      </c>
      <c r="D1696" s="2">
        <v>44959</v>
      </c>
      <c r="E1696">
        <v>220534</v>
      </c>
      <c r="F1696">
        <v>486</v>
      </c>
      <c r="G1696">
        <v>0</v>
      </c>
      <c r="H1696" s="1" t="s">
        <v>5833</v>
      </c>
      <c r="I1696" s="1" t="s">
        <v>6854</v>
      </c>
      <c r="J1696" s="1" t="s">
        <v>6240</v>
      </c>
      <c r="K1696">
        <v>27</v>
      </c>
      <c r="L1696" s="1" t="s">
        <v>6256</v>
      </c>
      <c r="M1696" s="1" t="s">
        <v>6242</v>
      </c>
      <c r="N1696">
        <v>99141</v>
      </c>
      <c r="O1696" s="1" t="s">
        <v>6243</v>
      </c>
      <c r="P1696" s="2">
        <v>45393</v>
      </c>
      <c r="Q1696" s="2">
        <v>45284</v>
      </c>
      <c r="R1696" s="1" t="s">
        <v>6904</v>
      </c>
      <c r="S1696" s="1" t="s">
        <v>6905</v>
      </c>
      <c r="T1696" s="1" t="s">
        <v>23</v>
      </c>
      <c r="U1696">
        <v>2000</v>
      </c>
      <c r="V1696" s="1" t="s">
        <v>24</v>
      </c>
      <c r="W1696" s="1" t="s">
        <v>16</v>
      </c>
      <c r="X1696" s="2">
        <f t="shared" ca="1" si="26"/>
        <v>45937</v>
      </c>
      <c r="Y1696" s="1">
        <f ca="1">ROUND(YEARFRAC(Merge1[[#This Row],[Join_Date]],Merge1[[#This Row],[Today]], 3),0)</f>
        <v>1</v>
      </c>
      <c r="Z1696" s="1" t="str" cm="1">
        <f t="array" aca="1" ref="Z1696" ca="1">_xlfn.IFS(
   Merge1[[#This Row],[Customer Tenure]]&lt;=2,"New",
   Merge1[[#This Row],[Customer Tenure]]&lt;=5,"Emerging",
  Merge1[[#This Row],[Customer Tenure]]&lt;9,"Established",
   TRUE,"Loyal"
)</f>
        <v>New</v>
      </c>
      <c r="AA1696" s="1" t="str" cm="1">
        <f t="array" ref="AA1696">_xlfn.IFS(Merge1[[#This Row],[Income]]&lt;=30000,"Low",Merge1[[#This Row],[Income]]&lt;=60000,"Medium",Merge1[[#This Row],[Income]]&lt;=100000,"High", Merge1[[#This Row],[Income]]&gt;100000," Premium")</f>
        <v>High</v>
      </c>
      <c r="AB1696" s="1" t="str" cm="1">
        <f t="array" ref="AB1696">_xlfn.IFS(Merge1[[#This Row],[Age]]&lt;= 28,"Gen Z", Merge1[[#This Row],[Age]]&lt;=44,"Millennials", Merge1[[#This Row],[Age]]&lt;=60,"Gen X", Merge1[[#This Row],[Age]]&gt;60,"Baby Boomers")</f>
        <v>Gen Z</v>
      </c>
      <c r="AC1696" s="1" t="str" cm="1">
        <f t="array" ref="AC1696">_xlfn.IFS(
    Merge1[[#This Row],[Balance]]&lt;=50000,"Low",
    Merge1[[#This Row],[Balance]]&lt;=200000,"Medium",
    Merge1[[#This Row],[Balance]]&gt;200000,"High"
)</f>
        <v>High</v>
      </c>
    </row>
    <row r="1697" spans="1:29" x14ac:dyDescent="0.25">
      <c r="A1697" s="1" t="s">
        <v>2420</v>
      </c>
      <c r="B1697" s="1" t="s">
        <v>5977</v>
      </c>
      <c r="C1697" s="1" t="s">
        <v>5846</v>
      </c>
      <c r="D1697" s="2">
        <v>43432</v>
      </c>
      <c r="E1697">
        <v>200796</v>
      </c>
      <c r="F1697">
        <v>570</v>
      </c>
      <c r="G1697">
        <v>0</v>
      </c>
      <c r="H1697" s="1" t="s">
        <v>5833</v>
      </c>
      <c r="I1697" s="1" t="s">
        <v>6727</v>
      </c>
      <c r="J1697" s="1" t="s">
        <v>6240</v>
      </c>
      <c r="K1697">
        <v>28</v>
      </c>
      <c r="L1697" s="1" t="s">
        <v>6241</v>
      </c>
      <c r="M1697" s="1" t="s">
        <v>6254</v>
      </c>
      <c r="N1697">
        <v>92099</v>
      </c>
      <c r="O1697" s="1" t="s">
        <v>6243</v>
      </c>
      <c r="P1697" s="2">
        <v>44410</v>
      </c>
      <c r="Q1697" s="2">
        <v>45739</v>
      </c>
      <c r="R1697" s="1" t="s">
        <v>6899</v>
      </c>
      <c r="S1697" s="1" t="s">
        <v>6914</v>
      </c>
      <c r="T1697" s="1" t="s">
        <v>23</v>
      </c>
      <c r="U1697">
        <v>6525</v>
      </c>
      <c r="V1697" s="1" t="s">
        <v>19</v>
      </c>
      <c r="W1697" s="1" t="s">
        <v>25</v>
      </c>
      <c r="X1697" s="2">
        <f t="shared" ca="1" si="26"/>
        <v>45937</v>
      </c>
      <c r="Y1697" s="1">
        <f ca="1">ROUND(YEARFRAC(Merge1[[#This Row],[Join_Date]],Merge1[[#This Row],[Today]], 3),0)</f>
        <v>4</v>
      </c>
      <c r="Z1697" s="1" t="str" cm="1">
        <f t="array" aca="1" ref="Z1697" ca="1">_xlfn.IFS(
   Merge1[[#This Row],[Customer Tenure]]&lt;=2,"New",
   Merge1[[#This Row],[Customer Tenure]]&lt;=5,"Emerging",
  Merge1[[#This Row],[Customer Tenure]]&lt;9,"Established",
   TRUE,"Loyal"
)</f>
        <v>Emerging</v>
      </c>
      <c r="AA1697" s="1" t="str" cm="1">
        <f t="array" ref="AA1697">_xlfn.IFS(Merge1[[#This Row],[Income]]&lt;=30000,"Low",Merge1[[#This Row],[Income]]&lt;=60000,"Medium",Merge1[[#This Row],[Income]]&lt;=100000,"High", Merge1[[#This Row],[Income]]&gt;100000," Premium")</f>
        <v>High</v>
      </c>
      <c r="AB1697" s="1" t="str" cm="1">
        <f t="array" ref="AB1697">_xlfn.IFS(Merge1[[#This Row],[Age]]&lt;= 28,"Gen Z", Merge1[[#This Row],[Age]]&lt;=44,"Millennials", Merge1[[#This Row],[Age]]&lt;=60,"Gen X", Merge1[[#This Row],[Age]]&gt;60,"Baby Boomers")</f>
        <v>Gen Z</v>
      </c>
      <c r="AC1697" s="1" t="str" cm="1">
        <f t="array" ref="AC1697">_xlfn.IFS(
    Merge1[[#This Row],[Balance]]&lt;=50000,"Low",
    Merge1[[#This Row],[Balance]]&lt;=200000,"Medium",
    Merge1[[#This Row],[Balance]]&gt;200000,"High"
)</f>
        <v>High</v>
      </c>
    </row>
    <row r="1698" spans="1:29" x14ac:dyDescent="0.25">
      <c r="A1698" s="1" t="s">
        <v>1020</v>
      </c>
      <c r="B1698" s="1" t="s">
        <v>6102</v>
      </c>
      <c r="C1698" s="1" t="s">
        <v>5835</v>
      </c>
      <c r="D1698" s="2">
        <v>42305</v>
      </c>
      <c r="E1698">
        <v>200753</v>
      </c>
      <c r="F1698">
        <v>846</v>
      </c>
      <c r="G1698">
        <v>0</v>
      </c>
      <c r="H1698" s="1" t="s">
        <v>5833</v>
      </c>
      <c r="I1698" s="1" t="s">
        <v>6725</v>
      </c>
      <c r="J1698" s="1" t="s">
        <v>6245</v>
      </c>
      <c r="K1698">
        <v>71</v>
      </c>
      <c r="L1698" s="1" t="s">
        <v>6241</v>
      </c>
      <c r="M1698" s="1" t="s">
        <v>6262</v>
      </c>
      <c r="N1698">
        <v>100818</v>
      </c>
      <c r="O1698" s="1" t="s">
        <v>6243</v>
      </c>
      <c r="P1698" s="2">
        <v>43995</v>
      </c>
      <c r="Q1698" s="2">
        <v>45608</v>
      </c>
      <c r="R1698" s="1" t="s">
        <v>6887</v>
      </c>
      <c r="S1698" s="1" t="s">
        <v>6901</v>
      </c>
      <c r="T1698" s="1" t="s">
        <v>28</v>
      </c>
      <c r="U1698">
        <v>1268</v>
      </c>
      <c r="V1698" s="1" t="s">
        <v>24</v>
      </c>
      <c r="W1698" s="1" t="s">
        <v>55</v>
      </c>
      <c r="X1698" s="2">
        <f t="shared" ca="1" si="26"/>
        <v>45937</v>
      </c>
      <c r="Y1698" s="1">
        <f ca="1">ROUND(YEARFRAC(Merge1[[#This Row],[Join_Date]],Merge1[[#This Row],[Today]], 3),0)</f>
        <v>5</v>
      </c>
      <c r="Z1698" s="1" t="str" cm="1">
        <f t="array" aca="1" ref="Z1698" ca="1">_xlfn.IFS(
   Merge1[[#This Row],[Customer Tenure]]&lt;=2,"New",
   Merge1[[#This Row],[Customer Tenure]]&lt;=5,"Emerging",
  Merge1[[#This Row],[Customer Tenure]]&lt;9,"Established",
   TRUE,"Loyal"
)</f>
        <v>Emerging</v>
      </c>
      <c r="AA1698" s="1" t="str" cm="1">
        <f t="array" ref="AA1698">_xlfn.IFS(Merge1[[#This Row],[Income]]&lt;=30000,"Low",Merge1[[#This Row],[Income]]&lt;=60000,"Medium",Merge1[[#This Row],[Income]]&lt;=100000,"High", Merge1[[#This Row],[Income]]&gt;100000," Premium")</f>
        <v xml:space="preserve"> Premium</v>
      </c>
      <c r="AB1698" s="1" t="str" cm="1">
        <f t="array" ref="AB1698">_xlfn.IFS(Merge1[[#This Row],[Age]]&lt;= 28,"Gen Z", Merge1[[#This Row],[Age]]&lt;=44,"Millennials", Merge1[[#This Row],[Age]]&lt;=60,"Gen X", Merge1[[#This Row],[Age]]&gt;60,"Baby Boomers")</f>
        <v>Baby Boomers</v>
      </c>
      <c r="AC1698" s="1" t="str" cm="1">
        <f t="array" ref="AC1698">_xlfn.IFS(
    Merge1[[#This Row],[Balance]]&lt;=50000,"Low",
    Merge1[[#This Row],[Balance]]&lt;=200000,"Medium",
    Merge1[[#This Row],[Balance]]&gt;200000,"High"
)</f>
        <v>High</v>
      </c>
    </row>
    <row r="1699" spans="1:29" x14ac:dyDescent="0.25">
      <c r="A1699" s="1" t="s">
        <v>2423</v>
      </c>
      <c r="B1699" s="1" t="s">
        <v>6144</v>
      </c>
      <c r="C1699" s="1" t="s">
        <v>5846</v>
      </c>
      <c r="D1699" s="2">
        <v>45316</v>
      </c>
      <c r="E1699">
        <v>393184</v>
      </c>
      <c r="F1699">
        <v>777</v>
      </c>
      <c r="G1699">
        <v>143266</v>
      </c>
      <c r="H1699" s="1" t="s">
        <v>5833</v>
      </c>
      <c r="I1699" s="1" t="s">
        <v>6814</v>
      </c>
      <c r="J1699" s="1" t="s">
        <v>6240</v>
      </c>
      <c r="K1699">
        <v>35</v>
      </c>
      <c r="L1699" s="1" t="s">
        <v>6260</v>
      </c>
      <c r="M1699" s="1" t="s">
        <v>6251</v>
      </c>
      <c r="N1699">
        <v>169381</v>
      </c>
      <c r="O1699" s="1" t="s">
        <v>6243</v>
      </c>
      <c r="P1699" s="2">
        <v>44357</v>
      </c>
      <c r="Q1699" s="2">
        <v>45610</v>
      </c>
      <c r="R1699" s="1" t="s">
        <v>6887</v>
      </c>
      <c r="S1699" s="1" t="s">
        <v>6901</v>
      </c>
      <c r="T1699" s="1" t="s">
        <v>9</v>
      </c>
      <c r="U1699">
        <v>2876</v>
      </c>
      <c r="V1699" s="1" t="s">
        <v>10</v>
      </c>
      <c r="W1699" s="1" t="s">
        <v>45</v>
      </c>
      <c r="X1699" s="2">
        <f t="shared" ca="1" si="26"/>
        <v>45937</v>
      </c>
      <c r="Y1699" s="1">
        <f ca="1">ROUND(YEARFRAC(Merge1[[#This Row],[Join_Date]],Merge1[[#This Row],[Today]], 3),0)</f>
        <v>4</v>
      </c>
      <c r="Z1699" s="1" t="str" cm="1">
        <f t="array" aca="1" ref="Z1699" ca="1">_xlfn.IFS(
   Merge1[[#This Row],[Customer Tenure]]&lt;=2,"New",
   Merge1[[#This Row],[Customer Tenure]]&lt;=5,"Emerging",
  Merge1[[#This Row],[Customer Tenure]]&lt;9,"Established",
   TRUE,"Loyal"
)</f>
        <v>Emerging</v>
      </c>
      <c r="AA1699" s="1" t="str" cm="1">
        <f t="array" ref="AA1699">_xlfn.IFS(Merge1[[#This Row],[Income]]&lt;=30000,"Low",Merge1[[#This Row],[Income]]&lt;=60000,"Medium",Merge1[[#This Row],[Income]]&lt;=100000,"High", Merge1[[#This Row],[Income]]&gt;100000," Premium")</f>
        <v xml:space="preserve"> Premium</v>
      </c>
      <c r="AB1699" s="1" t="str" cm="1">
        <f t="array" ref="AB1699">_xlfn.IFS(Merge1[[#This Row],[Age]]&lt;= 28,"Gen Z", Merge1[[#This Row],[Age]]&lt;=44,"Millennials", Merge1[[#This Row],[Age]]&lt;=60,"Gen X", Merge1[[#This Row],[Age]]&gt;60,"Baby Boomers")</f>
        <v>Millennials</v>
      </c>
      <c r="AC1699" s="1" t="str" cm="1">
        <f t="array" ref="AC1699">_xlfn.IFS(
    Merge1[[#This Row],[Balance]]&lt;=50000,"Low",
    Merge1[[#This Row],[Balance]]&lt;=200000,"Medium",
    Merge1[[#This Row],[Balance]]&gt;200000,"High"
)</f>
        <v>High</v>
      </c>
    </row>
    <row r="1700" spans="1:29" x14ac:dyDescent="0.25">
      <c r="A1700" s="1" t="s">
        <v>1670</v>
      </c>
      <c r="B1700" s="1" t="s">
        <v>6148</v>
      </c>
      <c r="C1700" s="1" t="s">
        <v>5835</v>
      </c>
      <c r="D1700" s="2">
        <v>45195</v>
      </c>
      <c r="E1700">
        <v>287623</v>
      </c>
      <c r="F1700">
        <v>629</v>
      </c>
      <c r="G1700">
        <v>0</v>
      </c>
      <c r="H1700" s="1" t="s">
        <v>5833</v>
      </c>
      <c r="I1700" s="1" t="s">
        <v>6665</v>
      </c>
      <c r="J1700" s="1" t="s">
        <v>6245</v>
      </c>
      <c r="K1700">
        <v>18</v>
      </c>
      <c r="L1700" s="1" t="s">
        <v>6260</v>
      </c>
      <c r="M1700" s="1" t="s">
        <v>6262</v>
      </c>
      <c r="N1700">
        <v>53662</v>
      </c>
      <c r="O1700" s="1" t="s">
        <v>6243</v>
      </c>
      <c r="P1700" s="2">
        <v>42347</v>
      </c>
      <c r="Q1700" s="2">
        <v>45450</v>
      </c>
      <c r="R1700" s="1" t="s">
        <v>6883</v>
      </c>
      <c r="S1700" s="1" t="s">
        <v>6884</v>
      </c>
      <c r="T1700" s="1" t="s">
        <v>9</v>
      </c>
      <c r="U1700">
        <v>3748</v>
      </c>
      <c r="V1700" s="1" t="s">
        <v>19</v>
      </c>
      <c r="W1700" s="1" t="s">
        <v>45</v>
      </c>
      <c r="X1700" s="2">
        <f t="shared" ca="1" si="26"/>
        <v>45937</v>
      </c>
      <c r="Y1700" s="1">
        <f ca="1">ROUND(YEARFRAC(Merge1[[#This Row],[Join_Date]],Merge1[[#This Row],[Today]], 3),0)</f>
        <v>10</v>
      </c>
      <c r="Z1700" s="1" t="str" cm="1">
        <f t="array" aca="1" ref="Z1700" ca="1">_xlfn.IFS(
   Merge1[[#This Row],[Customer Tenure]]&lt;=2,"New",
   Merge1[[#This Row],[Customer Tenure]]&lt;=5,"Emerging",
  Merge1[[#This Row],[Customer Tenure]]&lt;9,"Established",
   TRUE,"Loyal"
)</f>
        <v>Loyal</v>
      </c>
      <c r="AA1700" s="1" t="str" cm="1">
        <f t="array" ref="AA1700">_xlfn.IFS(Merge1[[#This Row],[Income]]&lt;=30000,"Low",Merge1[[#This Row],[Income]]&lt;=60000,"Medium",Merge1[[#This Row],[Income]]&lt;=100000,"High", Merge1[[#This Row],[Income]]&gt;100000," Premium")</f>
        <v>Medium</v>
      </c>
      <c r="AB1700" s="1" t="str" cm="1">
        <f t="array" ref="AB1700">_xlfn.IFS(Merge1[[#This Row],[Age]]&lt;= 28,"Gen Z", Merge1[[#This Row],[Age]]&lt;=44,"Millennials", Merge1[[#This Row],[Age]]&lt;=60,"Gen X", Merge1[[#This Row],[Age]]&gt;60,"Baby Boomers")</f>
        <v>Gen Z</v>
      </c>
      <c r="AC1700" s="1" t="str" cm="1">
        <f t="array" ref="AC1700">_xlfn.IFS(
    Merge1[[#This Row],[Balance]]&lt;=50000,"Low",
    Merge1[[#This Row],[Balance]]&lt;=200000,"Medium",
    Merge1[[#This Row],[Balance]]&gt;200000,"High"
)</f>
        <v>High</v>
      </c>
    </row>
    <row r="1701" spans="1:29" x14ac:dyDescent="0.25">
      <c r="A1701" s="1" t="s">
        <v>1017</v>
      </c>
      <c r="B1701" s="1" t="s">
        <v>6088</v>
      </c>
      <c r="C1701" s="1" t="s">
        <v>5835</v>
      </c>
      <c r="D1701" s="2">
        <v>42353</v>
      </c>
      <c r="E1701">
        <v>439503</v>
      </c>
      <c r="F1701">
        <v>673</v>
      </c>
      <c r="G1701">
        <v>0</v>
      </c>
      <c r="H1701" s="1" t="s">
        <v>5833</v>
      </c>
      <c r="I1701" s="1" t="s">
        <v>6335</v>
      </c>
      <c r="J1701" s="1" t="s">
        <v>6240</v>
      </c>
      <c r="K1701">
        <v>42</v>
      </c>
      <c r="L1701" s="1" t="s">
        <v>6241</v>
      </c>
      <c r="M1701" s="1" t="s">
        <v>6262</v>
      </c>
      <c r="N1701">
        <v>45931</v>
      </c>
      <c r="O1701" s="1" t="s">
        <v>6243</v>
      </c>
      <c r="P1701" s="2">
        <v>45042</v>
      </c>
      <c r="Q1701" s="2">
        <v>45170</v>
      </c>
      <c r="R1701" s="1" t="s">
        <v>6897</v>
      </c>
      <c r="S1701" s="1" t="s">
        <v>6909</v>
      </c>
      <c r="T1701" s="1" t="s">
        <v>23</v>
      </c>
      <c r="U1701">
        <v>581</v>
      </c>
      <c r="V1701" s="1" t="s">
        <v>24</v>
      </c>
      <c r="W1701" s="1" t="s">
        <v>50</v>
      </c>
      <c r="X1701" s="2">
        <f t="shared" ca="1" si="26"/>
        <v>45937</v>
      </c>
      <c r="Y1701" s="1">
        <f ca="1">ROUND(YEARFRAC(Merge1[[#This Row],[Join_Date]],Merge1[[#This Row],[Today]], 3),0)</f>
        <v>2</v>
      </c>
      <c r="Z1701" s="1" t="str" cm="1">
        <f t="array" aca="1" ref="Z1701" ca="1">_xlfn.IFS(
   Merge1[[#This Row],[Customer Tenure]]&lt;=2,"New",
   Merge1[[#This Row],[Customer Tenure]]&lt;=5,"Emerging",
  Merge1[[#This Row],[Customer Tenure]]&lt;9,"Established",
   TRUE,"Loyal"
)</f>
        <v>New</v>
      </c>
      <c r="AA1701" s="1" t="str" cm="1">
        <f t="array" ref="AA1701">_xlfn.IFS(Merge1[[#This Row],[Income]]&lt;=30000,"Low",Merge1[[#This Row],[Income]]&lt;=60000,"Medium",Merge1[[#This Row],[Income]]&lt;=100000,"High", Merge1[[#This Row],[Income]]&gt;100000," Premium")</f>
        <v>Medium</v>
      </c>
      <c r="AB1701" s="1" t="str" cm="1">
        <f t="array" ref="AB1701">_xlfn.IFS(Merge1[[#This Row],[Age]]&lt;= 28,"Gen Z", Merge1[[#This Row],[Age]]&lt;=44,"Millennials", Merge1[[#This Row],[Age]]&lt;=60,"Gen X", Merge1[[#This Row],[Age]]&gt;60,"Baby Boomers")</f>
        <v>Millennials</v>
      </c>
      <c r="AC1701" s="1" t="str" cm="1">
        <f t="array" ref="AC1701">_xlfn.IFS(
    Merge1[[#This Row],[Balance]]&lt;=50000,"Low",
    Merge1[[#This Row],[Balance]]&lt;=200000,"Medium",
    Merge1[[#This Row],[Balance]]&gt;200000,"High"
)</f>
        <v>High</v>
      </c>
    </row>
    <row r="1702" spans="1:29" x14ac:dyDescent="0.25">
      <c r="A1702" s="1" t="s">
        <v>244</v>
      </c>
      <c r="B1702" s="1" t="s">
        <v>6062</v>
      </c>
      <c r="C1702" s="1" t="s">
        <v>5842</v>
      </c>
      <c r="D1702" s="2">
        <v>45211</v>
      </c>
      <c r="E1702">
        <v>77694</v>
      </c>
      <c r="F1702">
        <v>676</v>
      </c>
      <c r="G1702">
        <v>0</v>
      </c>
      <c r="H1702" s="1" t="s">
        <v>5833</v>
      </c>
      <c r="I1702" s="1" t="s">
        <v>6263</v>
      </c>
      <c r="J1702" s="1" t="s">
        <v>6240</v>
      </c>
      <c r="K1702">
        <v>59</v>
      </c>
      <c r="L1702" s="1" t="s">
        <v>6241</v>
      </c>
      <c r="M1702" s="1" t="s">
        <v>6262</v>
      </c>
      <c r="N1702">
        <v>144988</v>
      </c>
      <c r="O1702" s="1" t="s">
        <v>6243</v>
      </c>
      <c r="P1702" s="2">
        <v>45448</v>
      </c>
      <c r="Q1702" s="2">
        <v>45714</v>
      </c>
      <c r="R1702" s="1" t="s">
        <v>6885</v>
      </c>
      <c r="S1702" s="1" t="s">
        <v>6896</v>
      </c>
      <c r="T1702" s="1" t="s">
        <v>23</v>
      </c>
      <c r="U1702">
        <v>8746</v>
      </c>
      <c r="V1702" s="1" t="s">
        <v>24</v>
      </c>
      <c r="W1702" s="1" t="s">
        <v>106</v>
      </c>
      <c r="X1702" s="2">
        <f t="shared" ca="1" si="26"/>
        <v>45937</v>
      </c>
      <c r="Y1702" s="1">
        <f ca="1">ROUND(YEARFRAC(Merge1[[#This Row],[Join_Date]],Merge1[[#This Row],[Today]], 3),0)</f>
        <v>1</v>
      </c>
      <c r="Z1702" s="1" t="str" cm="1">
        <f t="array" aca="1" ref="Z1702" ca="1">_xlfn.IFS(
   Merge1[[#This Row],[Customer Tenure]]&lt;=2,"New",
   Merge1[[#This Row],[Customer Tenure]]&lt;=5,"Emerging",
  Merge1[[#This Row],[Customer Tenure]]&lt;9,"Established",
   TRUE,"Loyal"
)</f>
        <v>New</v>
      </c>
      <c r="AA1702" s="1" t="str" cm="1">
        <f t="array" ref="AA1702">_xlfn.IFS(Merge1[[#This Row],[Income]]&lt;=30000,"Low",Merge1[[#This Row],[Income]]&lt;=60000,"Medium",Merge1[[#This Row],[Income]]&lt;=100000,"High", Merge1[[#This Row],[Income]]&gt;100000," Premium")</f>
        <v xml:space="preserve"> Premium</v>
      </c>
      <c r="AB1702" s="1" t="str" cm="1">
        <f t="array" ref="AB1702">_xlfn.IFS(Merge1[[#This Row],[Age]]&lt;= 28,"Gen Z", Merge1[[#This Row],[Age]]&lt;=44,"Millennials", Merge1[[#This Row],[Age]]&lt;=60,"Gen X", Merge1[[#This Row],[Age]]&gt;60,"Baby Boomers")</f>
        <v>Gen X</v>
      </c>
      <c r="AC1702" s="1" t="str" cm="1">
        <f t="array" ref="AC1702">_xlfn.IFS(
    Merge1[[#This Row],[Balance]]&lt;=50000,"Low",
    Merge1[[#This Row],[Balance]]&lt;=200000,"Medium",
    Merge1[[#This Row],[Balance]]&gt;200000,"High"
)</f>
        <v>Medium</v>
      </c>
    </row>
    <row r="1703" spans="1:29" x14ac:dyDescent="0.25">
      <c r="A1703" s="1" t="s">
        <v>1509</v>
      </c>
      <c r="B1703" s="1" t="s">
        <v>5944</v>
      </c>
      <c r="C1703" s="1" t="s">
        <v>5846</v>
      </c>
      <c r="D1703" s="2">
        <v>43914</v>
      </c>
      <c r="E1703">
        <v>481247</v>
      </c>
      <c r="F1703">
        <v>632</v>
      </c>
      <c r="G1703">
        <v>0</v>
      </c>
      <c r="H1703" s="1" t="s">
        <v>5833</v>
      </c>
      <c r="I1703" s="1" t="s">
        <v>6453</v>
      </c>
      <c r="J1703" s="1" t="s">
        <v>6245</v>
      </c>
      <c r="K1703">
        <v>51</v>
      </c>
      <c r="L1703" s="1" t="s">
        <v>6256</v>
      </c>
      <c r="M1703" s="1" t="s">
        <v>6242</v>
      </c>
      <c r="N1703">
        <v>40953</v>
      </c>
      <c r="O1703" s="1" t="s">
        <v>6243</v>
      </c>
      <c r="P1703" s="2">
        <v>44789</v>
      </c>
      <c r="Q1703" s="2">
        <v>45796</v>
      </c>
      <c r="R1703" s="1" t="s">
        <v>6906</v>
      </c>
      <c r="S1703" s="1" t="s">
        <v>6907</v>
      </c>
      <c r="T1703" s="1" t="s">
        <v>28</v>
      </c>
      <c r="U1703">
        <v>4232</v>
      </c>
      <c r="V1703" s="1" t="s">
        <v>24</v>
      </c>
      <c r="W1703" s="1" t="s">
        <v>16</v>
      </c>
      <c r="X1703" s="2">
        <f t="shared" ca="1" si="26"/>
        <v>45937</v>
      </c>
      <c r="Y1703" s="1">
        <f ca="1">ROUND(YEARFRAC(Merge1[[#This Row],[Join_Date]],Merge1[[#This Row],[Today]], 3),0)</f>
        <v>3</v>
      </c>
      <c r="Z1703" s="1" t="str" cm="1">
        <f t="array" aca="1" ref="Z1703" ca="1">_xlfn.IFS(
   Merge1[[#This Row],[Customer Tenure]]&lt;=2,"New",
   Merge1[[#This Row],[Customer Tenure]]&lt;=5,"Emerging",
  Merge1[[#This Row],[Customer Tenure]]&lt;9,"Established",
   TRUE,"Loyal"
)</f>
        <v>Emerging</v>
      </c>
      <c r="AA1703" s="1" t="str" cm="1">
        <f t="array" ref="AA1703">_xlfn.IFS(Merge1[[#This Row],[Income]]&lt;=30000,"Low",Merge1[[#This Row],[Income]]&lt;=60000,"Medium",Merge1[[#This Row],[Income]]&lt;=100000,"High", Merge1[[#This Row],[Income]]&gt;100000," Premium")</f>
        <v>Medium</v>
      </c>
      <c r="AB1703" s="1" t="str" cm="1">
        <f t="array" ref="AB1703">_xlfn.IFS(Merge1[[#This Row],[Age]]&lt;= 28,"Gen Z", Merge1[[#This Row],[Age]]&lt;=44,"Millennials", Merge1[[#This Row],[Age]]&lt;=60,"Gen X", Merge1[[#This Row],[Age]]&gt;60,"Baby Boomers")</f>
        <v>Gen X</v>
      </c>
      <c r="AC1703" s="1" t="str" cm="1">
        <f t="array" ref="AC1703">_xlfn.IFS(
    Merge1[[#This Row],[Balance]]&lt;=50000,"Low",
    Merge1[[#This Row],[Balance]]&lt;=200000,"Medium",
    Merge1[[#This Row],[Balance]]&gt;200000,"High"
)</f>
        <v>High</v>
      </c>
    </row>
    <row r="1704" spans="1:29" x14ac:dyDescent="0.25">
      <c r="A1704" s="1" t="s">
        <v>473</v>
      </c>
      <c r="B1704" s="1" t="s">
        <v>6195</v>
      </c>
      <c r="C1704" s="1" t="s">
        <v>5832</v>
      </c>
      <c r="D1704" s="2">
        <v>42607</v>
      </c>
      <c r="E1704">
        <v>418596</v>
      </c>
      <c r="F1704">
        <v>503</v>
      </c>
      <c r="G1704">
        <v>0</v>
      </c>
      <c r="H1704" s="1" t="s">
        <v>5833</v>
      </c>
      <c r="I1704" s="1" t="s">
        <v>6639</v>
      </c>
      <c r="J1704" s="1" t="s">
        <v>6245</v>
      </c>
      <c r="K1704">
        <v>26</v>
      </c>
      <c r="L1704" s="1" t="s">
        <v>6241</v>
      </c>
      <c r="M1704" s="1" t="s">
        <v>6242</v>
      </c>
      <c r="N1704">
        <v>152997</v>
      </c>
      <c r="O1704" s="1" t="s">
        <v>6248</v>
      </c>
      <c r="P1704" s="2">
        <v>42861</v>
      </c>
      <c r="Q1704" s="2">
        <v>45871</v>
      </c>
      <c r="R1704" s="1" t="s">
        <v>6889</v>
      </c>
      <c r="S1704" s="1" t="s">
        <v>6915</v>
      </c>
      <c r="T1704" s="1" t="s">
        <v>9</v>
      </c>
      <c r="U1704">
        <v>647</v>
      </c>
      <c r="V1704" s="1" t="s">
        <v>15</v>
      </c>
      <c r="W1704" s="1" t="s">
        <v>16</v>
      </c>
      <c r="X1704" s="2">
        <f t="shared" ca="1" si="26"/>
        <v>45937</v>
      </c>
      <c r="Y1704" s="1">
        <f ca="1">ROUND(YEARFRAC(Merge1[[#This Row],[Join_Date]],Merge1[[#This Row],[Today]], 3),0)</f>
        <v>8</v>
      </c>
      <c r="Z1704" s="1" t="str" cm="1">
        <f t="array" aca="1" ref="Z1704" ca="1">_xlfn.IFS(
   Merge1[[#This Row],[Customer Tenure]]&lt;=2,"New",
   Merge1[[#This Row],[Customer Tenure]]&lt;=5,"Emerging",
  Merge1[[#This Row],[Customer Tenure]]&lt;9,"Established",
   TRUE,"Loyal"
)</f>
        <v>Established</v>
      </c>
      <c r="AA1704" s="1" t="str" cm="1">
        <f t="array" ref="AA1704">_xlfn.IFS(Merge1[[#This Row],[Income]]&lt;=30000,"Low",Merge1[[#This Row],[Income]]&lt;=60000,"Medium",Merge1[[#This Row],[Income]]&lt;=100000,"High", Merge1[[#This Row],[Income]]&gt;100000," Premium")</f>
        <v xml:space="preserve"> Premium</v>
      </c>
      <c r="AB1704" s="1" t="str" cm="1">
        <f t="array" ref="AB1704">_xlfn.IFS(Merge1[[#This Row],[Age]]&lt;= 28,"Gen Z", Merge1[[#This Row],[Age]]&lt;=44,"Millennials", Merge1[[#This Row],[Age]]&lt;=60,"Gen X", Merge1[[#This Row],[Age]]&gt;60,"Baby Boomers")</f>
        <v>Gen Z</v>
      </c>
      <c r="AC1704" s="1" t="str" cm="1">
        <f t="array" ref="AC1704">_xlfn.IFS(
    Merge1[[#This Row],[Balance]]&lt;=50000,"Low",
    Merge1[[#This Row],[Balance]]&lt;=200000,"Medium",
    Merge1[[#This Row],[Balance]]&gt;200000,"High"
)</f>
        <v>High</v>
      </c>
    </row>
    <row r="1705" spans="1:29" x14ac:dyDescent="0.25">
      <c r="A1705" s="1" t="s">
        <v>2430</v>
      </c>
      <c r="B1705" s="1" t="s">
        <v>6136</v>
      </c>
      <c r="C1705" s="1" t="s">
        <v>5842</v>
      </c>
      <c r="D1705" s="2">
        <v>43673</v>
      </c>
      <c r="E1705">
        <v>39104</v>
      </c>
      <c r="F1705">
        <v>505</v>
      </c>
      <c r="G1705">
        <v>108475</v>
      </c>
      <c r="H1705" s="1" t="s">
        <v>5833</v>
      </c>
      <c r="I1705" s="1" t="s">
        <v>6501</v>
      </c>
      <c r="J1705" s="1" t="s">
        <v>6240</v>
      </c>
      <c r="K1705">
        <v>46</v>
      </c>
      <c r="L1705" s="1" t="s">
        <v>6256</v>
      </c>
      <c r="M1705" s="1" t="s">
        <v>6251</v>
      </c>
      <c r="N1705">
        <v>72930</v>
      </c>
      <c r="O1705" s="1" t="s">
        <v>6252</v>
      </c>
      <c r="P1705" s="2">
        <v>42971</v>
      </c>
      <c r="Q1705" s="2">
        <v>45485</v>
      </c>
      <c r="R1705" s="1" t="s">
        <v>6891</v>
      </c>
      <c r="S1705" s="1" t="s">
        <v>6895</v>
      </c>
      <c r="T1705" s="1" t="s">
        <v>23</v>
      </c>
      <c r="U1705">
        <v>8242</v>
      </c>
      <c r="V1705" s="1" t="s">
        <v>19</v>
      </c>
      <c r="W1705" s="1" t="s">
        <v>40</v>
      </c>
      <c r="X1705" s="2">
        <f t="shared" ca="1" si="26"/>
        <v>45937</v>
      </c>
      <c r="Y1705" s="1">
        <f ca="1">ROUND(YEARFRAC(Merge1[[#This Row],[Join_Date]],Merge1[[#This Row],[Today]], 3),0)</f>
        <v>8</v>
      </c>
      <c r="Z1705" s="1" t="str" cm="1">
        <f t="array" aca="1" ref="Z1705" ca="1">_xlfn.IFS(
   Merge1[[#This Row],[Customer Tenure]]&lt;=2,"New",
   Merge1[[#This Row],[Customer Tenure]]&lt;=5,"Emerging",
  Merge1[[#This Row],[Customer Tenure]]&lt;9,"Established",
   TRUE,"Loyal"
)</f>
        <v>Established</v>
      </c>
      <c r="AA1705" s="1" t="str" cm="1">
        <f t="array" ref="AA1705">_xlfn.IFS(Merge1[[#This Row],[Income]]&lt;=30000,"Low",Merge1[[#This Row],[Income]]&lt;=60000,"Medium",Merge1[[#This Row],[Income]]&lt;=100000,"High", Merge1[[#This Row],[Income]]&gt;100000," Premium")</f>
        <v>High</v>
      </c>
      <c r="AB1705" s="1" t="str" cm="1">
        <f t="array" ref="AB1705">_xlfn.IFS(Merge1[[#This Row],[Age]]&lt;= 28,"Gen Z", Merge1[[#This Row],[Age]]&lt;=44,"Millennials", Merge1[[#This Row],[Age]]&lt;=60,"Gen X", Merge1[[#This Row],[Age]]&gt;60,"Baby Boomers")</f>
        <v>Gen X</v>
      </c>
      <c r="AC1705" s="1" t="str" cm="1">
        <f t="array" ref="AC1705">_xlfn.IFS(
    Merge1[[#This Row],[Balance]]&lt;=50000,"Low",
    Merge1[[#This Row],[Balance]]&lt;=200000,"Medium",
    Merge1[[#This Row],[Balance]]&gt;200000,"High"
)</f>
        <v>Low</v>
      </c>
    </row>
    <row r="1706" spans="1:29" x14ac:dyDescent="0.25">
      <c r="A1706" s="1" t="s">
        <v>333</v>
      </c>
      <c r="B1706" s="1" t="s">
        <v>5950</v>
      </c>
      <c r="C1706" s="1" t="s">
        <v>5835</v>
      </c>
      <c r="D1706" s="2">
        <v>43335</v>
      </c>
      <c r="E1706">
        <v>434821</v>
      </c>
      <c r="F1706">
        <v>448</v>
      </c>
      <c r="G1706">
        <v>374653</v>
      </c>
      <c r="H1706" s="1" t="s">
        <v>5833</v>
      </c>
      <c r="I1706" s="1" t="s">
        <v>6837</v>
      </c>
      <c r="J1706" s="1" t="s">
        <v>6240</v>
      </c>
      <c r="K1706">
        <v>72</v>
      </c>
      <c r="L1706" s="1" t="s">
        <v>6246</v>
      </c>
      <c r="M1706" s="1" t="s">
        <v>6262</v>
      </c>
      <c r="N1706">
        <v>192307</v>
      </c>
      <c r="O1706" s="1" t="s">
        <v>6248</v>
      </c>
      <c r="P1706" s="2">
        <v>44108</v>
      </c>
      <c r="Q1706" s="2">
        <v>45432</v>
      </c>
      <c r="R1706" s="1" t="s">
        <v>6906</v>
      </c>
      <c r="S1706" s="1" t="s">
        <v>6918</v>
      </c>
      <c r="T1706" s="1" t="s">
        <v>9</v>
      </c>
      <c r="U1706">
        <v>4892</v>
      </c>
      <c r="V1706" s="1" t="s">
        <v>19</v>
      </c>
      <c r="W1706" s="1" t="s">
        <v>40</v>
      </c>
      <c r="X1706" s="2">
        <f t="shared" ca="1" si="26"/>
        <v>45937</v>
      </c>
      <c r="Y1706" s="1">
        <f ca="1">ROUND(YEARFRAC(Merge1[[#This Row],[Join_Date]],Merge1[[#This Row],[Today]], 3),0)</f>
        <v>5</v>
      </c>
      <c r="Z1706" s="1" t="str" cm="1">
        <f t="array" aca="1" ref="Z1706" ca="1">_xlfn.IFS(
   Merge1[[#This Row],[Customer Tenure]]&lt;=2,"New",
   Merge1[[#This Row],[Customer Tenure]]&lt;=5,"Emerging",
  Merge1[[#This Row],[Customer Tenure]]&lt;9,"Established",
   TRUE,"Loyal"
)</f>
        <v>Emerging</v>
      </c>
      <c r="AA1706" s="1" t="str" cm="1">
        <f t="array" ref="AA1706">_xlfn.IFS(Merge1[[#This Row],[Income]]&lt;=30000,"Low",Merge1[[#This Row],[Income]]&lt;=60000,"Medium",Merge1[[#This Row],[Income]]&lt;=100000,"High", Merge1[[#This Row],[Income]]&gt;100000," Premium")</f>
        <v xml:space="preserve"> Premium</v>
      </c>
      <c r="AB1706" s="1" t="str" cm="1">
        <f t="array" ref="AB1706">_xlfn.IFS(Merge1[[#This Row],[Age]]&lt;= 28,"Gen Z", Merge1[[#This Row],[Age]]&lt;=44,"Millennials", Merge1[[#This Row],[Age]]&lt;=60,"Gen X", Merge1[[#This Row],[Age]]&gt;60,"Baby Boomers")</f>
        <v>Baby Boomers</v>
      </c>
      <c r="AC1706" s="1" t="str" cm="1">
        <f t="array" ref="AC1706">_xlfn.IFS(
    Merge1[[#This Row],[Balance]]&lt;=50000,"Low",
    Merge1[[#This Row],[Balance]]&lt;=200000,"Medium",
    Merge1[[#This Row],[Balance]]&gt;200000,"High"
)</f>
        <v>High</v>
      </c>
    </row>
    <row r="1707" spans="1:29" x14ac:dyDescent="0.25">
      <c r="A1707" s="1" t="s">
        <v>335</v>
      </c>
      <c r="B1707" s="1" t="s">
        <v>5887</v>
      </c>
      <c r="C1707" s="1" t="s">
        <v>5835</v>
      </c>
      <c r="D1707" s="2">
        <v>45145</v>
      </c>
      <c r="E1707">
        <v>424390</v>
      </c>
      <c r="F1707">
        <v>554</v>
      </c>
      <c r="G1707">
        <v>0</v>
      </c>
      <c r="H1707" s="1" t="s">
        <v>5833</v>
      </c>
      <c r="I1707" s="1" t="s">
        <v>6657</v>
      </c>
      <c r="J1707" s="1" t="s">
        <v>6245</v>
      </c>
      <c r="K1707">
        <v>22</v>
      </c>
      <c r="L1707" s="1" t="s">
        <v>6260</v>
      </c>
      <c r="M1707" s="1" t="s">
        <v>6251</v>
      </c>
      <c r="N1707">
        <v>44826</v>
      </c>
      <c r="O1707" s="1" t="s">
        <v>6243</v>
      </c>
      <c r="P1707" s="2">
        <v>44640</v>
      </c>
      <c r="Q1707" s="2">
        <v>45866</v>
      </c>
      <c r="R1707" s="1" t="s">
        <v>6891</v>
      </c>
      <c r="S1707" s="1" t="s">
        <v>6892</v>
      </c>
      <c r="T1707" s="1" t="s">
        <v>23</v>
      </c>
      <c r="U1707">
        <v>4402</v>
      </c>
      <c r="V1707" s="1" t="s">
        <v>24</v>
      </c>
      <c r="W1707" s="1" t="s">
        <v>45</v>
      </c>
      <c r="X1707" s="2">
        <f t="shared" ca="1" si="26"/>
        <v>45937</v>
      </c>
      <c r="Y1707" s="1">
        <f ca="1">ROUND(YEARFRAC(Merge1[[#This Row],[Join_Date]],Merge1[[#This Row],[Today]], 3),0)</f>
        <v>4</v>
      </c>
      <c r="Z1707" s="1" t="str" cm="1">
        <f t="array" aca="1" ref="Z1707" ca="1">_xlfn.IFS(
   Merge1[[#This Row],[Customer Tenure]]&lt;=2,"New",
   Merge1[[#This Row],[Customer Tenure]]&lt;=5,"Emerging",
  Merge1[[#This Row],[Customer Tenure]]&lt;9,"Established",
   TRUE,"Loyal"
)</f>
        <v>Emerging</v>
      </c>
      <c r="AA1707" s="1" t="str" cm="1">
        <f t="array" ref="AA1707">_xlfn.IFS(Merge1[[#This Row],[Income]]&lt;=30000,"Low",Merge1[[#This Row],[Income]]&lt;=60000,"Medium",Merge1[[#This Row],[Income]]&lt;=100000,"High", Merge1[[#This Row],[Income]]&gt;100000," Premium")</f>
        <v>Medium</v>
      </c>
      <c r="AB1707" s="1" t="str" cm="1">
        <f t="array" ref="AB1707">_xlfn.IFS(Merge1[[#This Row],[Age]]&lt;= 28,"Gen Z", Merge1[[#This Row],[Age]]&lt;=44,"Millennials", Merge1[[#This Row],[Age]]&lt;=60,"Gen X", Merge1[[#This Row],[Age]]&gt;60,"Baby Boomers")</f>
        <v>Gen Z</v>
      </c>
      <c r="AC1707" s="1" t="str" cm="1">
        <f t="array" ref="AC1707">_xlfn.IFS(
    Merge1[[#This Row],[Balance]]&lt;=50000,"Low",
    Merge1[[#This Row],[Balance]]&lt;=200000,"Medium",
    Merge1[[#This Row],[Balance]]&gt;200000,"High"
)</f>
        <v>High</v>
      </c>
    </row>
    <row r="1708" spans="1:29" x14ac:dyDescent="0.25">
      <c r="A1708" s="1" t="s">
        <v>282</v>
      </c>
      <c r="B1708" s="1" t="s">
        <v>6159</v>
      </c>
      <c r="C1708" s="1" t="s">
        <v>5846</v>
      </c>
      <c r="D1708" s="2">
        <v>43266</v>
      </c>
      <c r="E1708">
        <v>469450</v>
      </c>
      <c r="F1708">
        <v>709</v>
      </c>
      <c r="G1708">
        <v>0</v>
      </c>
      <c r="H1708" s="1" t="s">
        <v>5833</v>
      </c>
      <c r="I1708" s="1" t="s">
        <v>6434</v>
      </c>
      <c r="J1708" s="1" t="s">
        <v>6240</v>
      </c>
      <c r="K1708">
        <v>29</v>
      </c>
      <c r="L1708" s="1" t="s">
        <v>6260</v>
      </c>
      <c r="M1708" s="1" t="s">
        <v>6242</v>
      </c>
      <c r="N1708">
        <v>193279</v>
      </c>
      <c r="O1708" s="1" t="s">
        <v>6252</v>
      </c>
      <c r="P1708" s="2">
        <v>43888</v>
      </c>
      <c r="Q1708" s="2">
        <v>45442</v>
      </c>
      <c r="R1708" s="1" t="s">
        <v>6906</v>
      </c>
      <c r="S1708" s="1" t="s">
        <v>6918</v>
      </c>
      <c r="T1708" s="1" t="s">
        <v>28</v>
      </c>
      <c r="U1708">
        <v>9822</v>
      </c>
      <c r="V1708" s="1" t="s">
        <v>19</v>
      </c>
      <c r="W1708" s="1" t="s">
        <v>50</v>
      </c>
      <c r="X1708" s="2">
        <f t="shared" ca="1" si="26"/>
        <v>45937</v>
      </c>
      <c r="Y1708" s="1">
        <f ca="1">ROUND(YEARFRAC(Merge1[[#This Row],[Join_Date]],Merge1[[#This Row],[Today]], 3),0)</f>
        <v>6</v>
      </c>
      <c r="Z1708" s="1" t="str" cm="1">
        <f t="array" aca="1" ref="Z1708" ca="1">_xlfn.IFS(
   Merge1[[#This Row],[Customer Tenure]]&lt;=2,"New",
   Merge1[[#This Row],[Customer Tenure]]&lt;=5,"Emerging",
  Merge1[[#This Row],[Customer Tenure]]&lt;9,"Established",
   TRUE,"Loyal"
)</f>
        <v>Established</v>
      </c>
      <c r="AA1708" s="1" t="str" cm="1">
        <f t="array" ref="AA1708">_xlfn.IFS(Merge1[[#This Row],[Income]]&lt;=30000,"Low",Merge1[[#This Row],[Income]]&lt;=60000,"Medium",Merge1[[#This Row],[Income]]&lt;=100000,"High", Merge1[[#This Row],[Income]]&gt;100000," Premium")</f>
        <v xml:space="preserve"> Premium</v>
      </c>
      <c r="AB1708" s="1" t="str" cm="1">
        <f t="array" ref="AB1708">_xlfn.IFS(Merge1[[#This Row],[Age]]&lt;= 28,"Gen Z", Merge1[[#This Row],[Age]]&lt;=44,"Millennials", Merge1[[#This Row],[Age]]&lt;=60,"Gen X", Merge1[[#This Row],[Age]]&gt;60,"Baby Boomers")</f>
        <v>Millennials</v>
      </c>
      <c r="AC1708" s="1" t="str" cm="1">
        <f t="array" ref="AC1708">_xlfn.IFS(
    Merge1[[#This Row],[Balance]]&lt;=50000,"Low",
    Merge1[[#This Row],[Balance]]&lt;=200000,"Medium",
    Merge1[[#This Row],[Balance]]&gt;200000,"High"
)</f>
        <v>High</v>
      </c>
    </row>
    <row r="1709" spans="1:29" x14ac:dyDescent="0.25">
      <c r="A1709" s="1" t="s">
        <v>1318</v>
      </c>
      <c r="B1709" s="1" t="s">
        <v>6074</v>
      </c>
      <c r="C1709" s="1" t="s">
        <v>5835</v>
      </c>
      <c r="D1709" s="2">
        <v>42769</v>
      </c>
      <c r="E1709">
        <v>447415</v>
      </c>
      <c r="F1709">
        <v>574</v>
      </c>
      <c r="G1709">
        <v>0</v>
      </c>
      <c r="H1709" s="1" t="s">
        <v>5850</v>
      </c>
      <c r="I1709" s="1" t="s">
        <v>6601</v>
      </c>
      <c r="J1709" s="1" t="s">
        <v>6245</v>
      </c>
      <c r="K1709">
        <v>70</v>
      </c>
      <c r="L1709" s="1" t="s">
        <v>6260</v>
      </c>
      <c r="M1709" s="1" t="s">
        <v>6251</v>
      </c>
      <c r="N1709">
        <v>116347</v>
      </c>
      <c r="O1709" s="1" t="s">
        <v>6243</v>
      </c>
      <c r="P1709" s="2">
        <v>42754</v>
      </c>
      <c r="Q1709" s="2">
        <v>45545</v>
      </c>
      <c r="R1709" s="1" t="s">
        <v>6897</v>
      </c>
      <c r="S1709" s="1" t="s">
        <v>6898</v>
      </c>
      <c r="T1709" s="1" t="s">
        <v>9</v>
      </c>
      <c r="U1709">
        <v>3682</v>
      </c>
      <c r="V1709" s="1" t="s">
        <v>10</v>
      </c>
      <c r="W1709" s="1" t="s">
        <v>106</v>
      </c>
      <c r="X1709" s="2">
        <f t="shared" ca="1" si="26"/>
        <v>45937</v>
      </c>
      <c r="Y1709" s="1">
        <f ca="1">ROUND(YEARFRAC(Merge1[[#This Row],[Join_Date]],Merge1[[#This Row],[Today]], 3),0)</f>
        <v>9</v>
      </c>
      <c r="Z1709" s="1" t="str" cm="1">
        <f t="array" aca="1" ref="Z1709" ca="1">_xlfn.IFS(
   Merge1[[#This Row],[Customer Tenure]]&lt;=2,"New",
   Merge1[[#This Row],[Customer Tenure]]&lt;=5,"Emerging",
  Merge1[[#This Row],[Customer Tenure]]&lt;9,"Established",
   TRUE,"Loyal"
)</f>
        <v>Loyal</v>
      </c>
      <c r="AA1709" s="1" t="str" cm="1">
        <f t="array" ref="AA1709">_xlfn.IFS(Merge1[[#This Row],[Income]]&lt;=30000,"Low",Merge1[[#This Row],[Income]]&lt;=60000,"Medium",Merge1[[#This Row],[Income]]&lt;=100000,"High", Merge1[[#This Row],[Income]]&gt;100000," Premium")</f>
        <v xml:space="preserve"> Premium</v>
      </c>
      <c r="AB1709" s="1" t="str" cm="1">
        <f t="array" ref="AB1709">_xlfn.IFS(Merge1[[#This Row],[Age]]&lt;= 28,"Gen Z", Merge1[[#This Row],[Age]]&lt;=44,"Millennials", Merge1[[#This Row],[Age]]&lt;=60,"Gen X", Merge1[[#This Row],[Age]]&gt;60,"Baby Boomers")</f>
        <v>Baby Boomers</v>
      </c>
      <c r="AC1709" s="1" t="str" cm="1">
        <f t="array" ref="AC1709">_xlfn.IFS(
    Merge1[[#This Row],[Balance]]&lt;=50000,"Low",
    Merge1[[#This Row],[Balance]]&lt;=200000,"Medium",
    Merge1[[#This Row],[Balance]]&gt;200000,"High"
)</f>
        <v>High</v>
      </c>
    </row>
    <row r="1710" spans="1:29" x14ac:dyDescent="0.25">
      <c r="A1710" s="1" t="s">
        <v>1484</v>
      </c>
      <c r="B1710" s="1" t="s">
        <v>6166</v>
      </c>
      <c r="C1710" s="1" t="s">
        <v>5835</v>
      </c>
      <c r="D1710" s="2">
        <v>42837</v>
      </c>
      <c r="E1710">
        <v>389458</v>
      </c>
      <c r="F1710">
        <v>833</v>
      </c>
      <c r="G1710">
        <v>0</v>
      </c>
      <c r="H1710" s="1" t="s">
        <v>5833</v>
      </c>
      <c r="I1710" s="1" t="s">
        <v>6402</v>
      </c>
      <c r="J1710" s="1" t="s">
        <v>6245</v>
      </c>
      <c r="K1710">
        <v>70</v>
      </c>
      <c r="L1710" s="1" t="s">
        <v>6241</v>
      </c>
      <c r="M1710" s="1" t="s">
        <v>6254</v>
      </c>
      <c r="N1710">
        <v>98249</v>
      </c>
      <c r="O1710" s="1" t="s">
        <v>6248</v>
      </c>
      <c r="P1710" s="2">
        <v>45094</v>
      </c>
      <c r="Q1710" s="2">
        <v>45711</v>
      </c>
      <c r="R1710" s="1" t="s">
        <v>6885</v>
      </c>
      <c r="S1710" s="1" t="s">
        <v>6896</v>
      </c>
      <c r="T1710" s="1" t="s">
        <v>23</v>
      </c>
      <c r="U1710">
        <v>9501</v>
      </c>
      <c r="V1710" s="1" t="s">
        <v>10</v>
      </c>
      <c r="W1710" s="1" t="s">
        <v>16</v>
      </c>
      <c r="X1710" s="2">
        <f t="shared" ca="1" si="26"/>
        <v>45937</v>
      </c>
      <c r="Y1710" s="1">
        <f ca="1">ROUND(YEARFRAC(Merge1[[#This Row],[Join_Date]],Merge1[[#This Row],[Today]], 3),0)</f>
        <v>2</v>
      </c>
      <c r="Z1710" s="1" t="str" cm="1">
        <f t="array" aca="1" ref="Z1710" ca="1">_xlfn.IFS(
   Merge1[[#This Row],[Customer Tenure]]&lt;=2,"New",
   Merge1[[#This Row],[Customer Tenure]]&lt;=5,"Emerging",
  Merge1[[#This Row],[Customer Tenure]]&lt;9,"Established",
   TRUE,"Loyal"
)</f>
        <v>New</v>
      </c>
      <c r="AA1710" s="1" t="str" cm="1">
        <f t="array" ref="AA1710">_xlfn.IFS(Merge1[[#This Row],[Income]]&lt;=30000,"Low",Merge1[[#This Row],[Income]]&lt;=60000,"Medium",Merge1[[#This Row],[Income]]&lt;=100000,"High", Merge1[[#This Row],[Income]]&gt;100000," Premium")</f>
        <v>High</v>
      </c>
      <c r="AB1710" s="1" t="str" cm="1">
        <f t="array" ref="AB1710">_xlfn.IFS(Merge1[[#This Row],[Age]]&lt;= 28,"Gen Z", Merge1[[#This Row],[Age]]&lt;=44,"Millennials", Merge1[[#This Row],[Age]]&lt;=60,"Gen X", Merge1[[#This Row],[Age]]&gt;60,"Baby Boomers")</f>
        <v>Baby Boomers</v>
      </c>
      <c r="AC1710" s="1" t="str" cm="1">
        <f t="array" ref="AC1710">_xlfn.IFS(
    Merge1[[#This Row],[Balance]]&lt;=50000,"Low",
    Merge1[[#This Row],[Balance]]&lt;=200000,"Medium",
    Merge1[[#This Row],[Balance]]&gt;200000,"High"
)</f>
        <v>High</v>
      </c>
    </row>
    <row r="1711" spans="1:29" x14ac:dyDescent="0.25">
      <c r="A1711" s="1" t="s">
        <v>170</v>
      </c>
      <c r="B1711" s="1" t="s">
        <v>5981</v>
      </c>
      <c r="C1711" s="1" t="s">
        <v>5832</v>
      </c>
      <c r="D1711" s="2">
        <v>45051</v>
      </c>
      <c r="E1711">
        <v>409983</v>
      </c>
      <c r="F1711">
        <v>630</v>
      </c>
      <c r="G1711">
        <v>0</v>
      </c>
      <c r="H1711" s="1" t="s">
        <v>5833</v>
      </c>
      <c r="I1711" s="1" t="s">
        <v>6415</v>
      </c>
      <c r="J1711" s="1" t="s">
        <v>6245</v>
      </c>
      <c r="K1711">
        <v>43</v>
      </c>
      <c r="L1711" s="1" t="s">
        <v>6241</v>
      </c>
      <c r="M1711" s="1" t="s">
        <v>6257</v>
      </c>
      <c r="N1711">
        <v>112124</v>
      </c>
      <c r="O1711" s="1" t="s">
        <v>6248</v>
      </c>
      <c r="P1711" s="2">
        <v>43955</v>
      </c>
      <c r="Q1711" s="2">
        <v>45308</v>
      </c>
      <c r="R1711" s="1" t="s">
        <v>6902</v>
      </c>
      <c r="S1711" s="1" t="s">
        <v>6903</v>
      </c>
      <c r="T1711" s="1" t="s">
        <v>23</v>
      </c>
      <c r="U1711">
        <v>7267</v>
      </c>
      <c r="V1711" s="1" t="s">
        <v>24</v>
      </c>
      <c r="W1711" s="1" t="s">
        <v>11</v>
      </c>
      <c r="X1711" s="2">
        <f t="shared" ca="1" si="26"/>
        <v>45937</v>
      </c>
      <c r="Y1711" s="1">
        <f ca="1">ROUND(YEARFRAC(Merge1[[#This Row],[Join_Date]],Merge1[[#This Row],[Today]], 3),0)</f>
        <v>5</v>
      </c>
      <c r="Z1711" s="1" t="str" cm="1">
        <f t="array" aca="1" ref="Z1711" ca="1">_xlfn.IFS(
   Merge1[[#This Row],[Customer Tenure]]&lt;=2,"New",
   Merge1[[#This Row],[Customer Tenure]]&lt;=5,"Emerging",
  Merge1[[#This Row],[Customer Tenure]]&lt;9,"Established",
   TRUE,"Loyal"
)</f>
        <v>Emerging</v>
      </c>
      <c r="AA1711" s="1" t="str" cm="1">
        <f t="array" ref="AA1711">_xlfn.IFS(Merge1[[#This Row],[Income]]&lt;=30000,"Low",Merge1[[#This Row],[Income]]&lt;=60000,"Medium",Merge1[[#This Row],[Income]]&lt;=100000,"High", Merge1[[#This Row],[Income]]&gt;100000," Premium")</f>
        <v xml:space="preserve"> Premium</v>
      </c>
      <c r="AB1711" s="1" t="str" cm="1">
        <f t="array" ref="AB1711">_xlfn.IFS(Merge1[[#This Row],[Age]]&lt;= 28,"Gen Z", Merge1[[#This Row],[Age]]&lt;=44,"Millennials", Merge1[[#This Row],[Age]]&lt;=60,"Gen X", Merge1[[#This Row],[Age]]&gt;60,"Baby Boomers")</f>
        <v>Millennials</v>
      </c>
      <c r="AC1711" s="1" t="str" cm="1">
        <f t="array" ref="AC1711">_xlfn.IFS(
    Merge1[[#This Row],[Balance]]&lt;=50000,"Low",
    Merge1[[#This Row],[Balance]]&lt;=200000,"Medium",
    Merge1[[#This Row],[Balance]]&gt;200000,"High"
)</f>
        <v>High</v>
      </c>
    </row>
    <row r="1712" spans="1:29" x14ac:dyDescent="0.25">
      <c r="A1712" s="1" t="s">
        <v>856</v>
      </c>
      <c r="B1712" s="1" t="s">
        <v>6000</v>
      </c>
      <c r="C1712" s="1" t="s">
        <v>5842</v>
      </c>
      <c r="D1712" s="2">
        <v>45782</v>
      </c>
      <c r="E1712">
        <v>398342</v>
      </c>
      <c r="F1712">
        <v>780</v>
      </c>
      <c r="G1712">
        <v>0</v>
      </c>
      <c r="H1712" s="1" t="s">
        <v>5838</v>
      </c>
      <c r="I1712" s="1" t="s">
        <v>6460</v>
      </c>
      <c r="J1712" s="1" t="s">
        <v>6240</v>
      </c>
      <c r="K1712">
        <v>18</v>
      </c>
      <c r="L1712" s="1" t="s">
        <v>6260</v>
      </c>
      <c r="M1712" s="1" t="s">
        <v>6254</v>
      </c>
      <c r="N1712">
        <v>44860</v>
      </c>
      <c r="O1712" s="1" t="s">
        <v>6243</v>
      </c>
      <c r="P1712" s="2">
        <v>45714</v>
      </c>
      <c r="Q1712" s="2">
        <v>45610</v>
      </c>
      <c r="R1712" s="1" t="s">
        <v>6887</v>
      </c>
      <c r="S1712" s="1" t="s">
        <v>6901</v>
      </c>
      <c r="T1712" s="1" t="s">
        <v>23</v>
      </c>
      <c r="U1712">
        <v>4721</v>
      </c>
      <c r="V1712" s="1" t="s">
        <v>10</v>
      </c>
      <c r="W1712" s="1" t="s">
        <v>29</v>
      </c>
      <c r="X1712" s="2">
        <f t="shared" ca="1" si="26"/>
        <v>45937</v>
      </c>
      <c r="Y1712" s="1">
        <f ca="1">ROUND(YEARFRAC(Merge1[[#This Row],[Join_Date]],Merge1[[#This Row],[Today]], 3),0)</f>
        <v>1</v>
      </c>
      <c r="Z1712" s="1" t="str" cm="1">
        <f t="array" aca="1" ref="Z1712" ca="1">_xlfn.IFS(
   Merge1[[#This Row],[Customer Tenure]]&lt;=2,"New",
   Merge1[[#This Row],[Customer Tenure]]&lt;=5,"Emerging",
  Merge1[[#This Row],[Customer Tenure]]&lt;9,"Established",
   TRUE,"Loyal"
)</f>
        <v>New</v>
      </c>
      <c r="AA1712" s="1" t="str" cm="1">
        <f t="array" ref="AA1712">_xlfn.IFS(Merge1[[#This Row],[Income]]&lt;=30000,"Low",Merge1[[#This Row],[Income]]&lt;=60000,"Medium",Merge1[[#This Row],[Income]]&lt;=100000,"High", Merge1[[#This Row],[Income]]&gt;100000," Premium")</f>
        <v>Medium</v>
      </c>
      <c r="AB1712" s="1" t="str" cm="1">
        <f t="array" ref="AB1712">_xlfn.IFS(Merge1[[#This Row],[Age]]&lt;= 28,"Gen Z", Merge1[[#This Row],[Age]]&lt;=44,"Millennials", Merge1[[#This Row],[Age]]&lt;=60,"Gen X", Merge1[[#This Row],[Age]]&gt;60,"Baby Boomers")</f>
        <v>Gen Z</v>
      </c>
      <c r="AC1712" s="1" t="str" cm="1">
        <f t="array" ref="AC1712">_xlfn.IFS(
    Merge1[[#This Row],[Balance]]&lt;=50000,"Low",
    Merge1[[#This Row],[Balance]]&lt;=200000,"Medium",
    Merge1[[#This Row],[Balance]]&gt;200000,"High"
)</f>
        <v>High</v>
      </c>
    </row>
    <row r="1713" spans="1:29" x14ac:dyDescent="0.25">
      <c r="A1713" s="1" t="s">
        <v>1275</v>
      </c>
      <c r="B1713" s="1" t="s">
        <v>5889</v>
      </c>
      <c r="C1713" s="1" t="s">
        <v>5846</v>
      </c>
      <c r="D1713" s="2">
        <v>44049</v>
      </c>
      <c r="E1713">
        <v>476111</v>
      </c>
      <c r="F1713">
        <v>341</v>
      </c>
      <c r="G1713">
        <v>390751</v>
      </c>
      <c r="H1713" s="1" t="s">
        <v>5833</v>
      </c>
      <c r="I1713" s="1" t="s">
        <v>6333</v>
      </c>
      <c r="J1713" s="1" t="s">
        <v>6240</v>
      </c>
      <c r="K1713">
        <v>39</v>
      </c>
      <c r="L1713" s="1" t="s">
        <v>6241</v>
      </c>
      <c r="M1713" s="1" t="s">
        <v>6266</v>
      </c>
      <c r="N1713">
        <v>123320</v>
      </c>
      <c r="O1713" s="1" t="s">
        <v>6243</v>
      </c>
      <c r="P1713" s="2">
        <v>44878</v>
      </c>
      <c r="Q1713" s="2">
        <v>45683</v>
      </c>
      <c r="R1713" s="1" t="s">
        <v>6902</v>
      </c>
      <c r="S1713" s="1" t="s">
        <v>6908</v>
      </c>
      <c r="T1713" s="1" t="s">
        <v>23</v>
      </c>
      <c r="U1713">
        <v>5653</v>
      </c>
      <c r="V1713" s="1" t="s">
        <v>24</v>
      </c>
      <c r="W1713" s="1" t="s">
        <v>29</v>
      </c>
      <c r="X1713" s="2">
        <f t="shared" ca="1" si="26"/>
        <v>45937</v>
      </c>
      <c r="Y1713" s="1">
        <f ca="1">ROUND(YEARFRAC(Merge1[[#This Row],[Join_Date]],Merge1[[#This Row],[Today]], 3),0)</f>
        <v>3</v>
      </c>
      <c r="Z1713" s="1" t="str" cm="1">
        <f t="array" aca="1" ref="Z1713" ca="1">_xlfn.IFS(
   Merge1[[#This Row],[Customer Tenure]]&lt;=2,"New",
   Merge1[[#This Row],[Customer Tenure]]&lt;=5,"Emerging",
  Merge1[[#This Row],[Customer Tenure]]&lt;9,"Established",
   TRUE,"Loyal"
)</f>
        <v>Emerging</v>
      </c>
      <c r="AA1713" s="1" t="str" cm="1">
        <f t="array" ref="AA1713">_xlfn.IFS(Merge1[[#This Row],[Income]]&lt;=30000,"Low",Merge1[[#This Row],[Income]]&lt;=60000,"Medium",Merge1[[#This Row],[Income]]&lt;=100000,"High", Merge1[[#This Row],[Income]]&gt;100000," Premium")</f>
        <v xml:space="preserve"> Premium</v>
      </c>
      <c r="AB1713" s="1" t="str" cm="1">
        <f t="array" ref="AB1713">_xlfn.IFS(Merge1[[#This Row],[Age]]&lt;= 28,"Gen Z", Merge1[[#This Row],[Age]]&lt;=44,"Millennials", Merge1[[#This Row],[Age]]&lt;=60,"Gen X", Merge1[[#This Row],[Age]]&gt;60,"Baby Boomers")</f>
        <v>Millennials</v>
      </c>
      <c r="AC1713" s="1" t="str" cm="1">
        <f t="array" ref="AC1713">_xlfn.IFS(
    Merge1[[#This Row],[Balance]]&lt;=50000,"Low",
    Merge1[[#This Row],[Balance]]&lt;=200000,"Medium",
    Merge1[[#This Row],[Balance]]&gt;200000,"High"
)</f>
        <v>High</v>
      </c>
    </row>
    <row r="1714" spans="1:29" x14ac:dyDescent="0.25">
      <c r="A1714" s="1" t="s">
        <v>1165</v>
      </c>
      <c r="B1714" s="1" t="s">
        <v>6053</v>
      </c>
      <c r="C1714" s="1" t="s">
        <v>5832</v>
      </c>
      <c r="D1714" s="2">
        <v>45120</v>
      </c>
      <c r="E1714">
        <v>426618</v>
      </c>
      <c r="F1714">
        <v>683</v>
      </c>
      <c r="G1714">
        <v>0</v>
      </c>
      <c r="H1714" s="1" t="s">
        <v>5833</v>
      </c>
      <c r="I1714" s="1" t="s">
        <v>6786</v>
      </c>
      <c r="J1714" s="1" t="s">
        <v>6245</v>
      </c>
      <c r="K1714">
        <v>45</v>
      </c>
      <c r="L1714" s="1" t="s">
        <v>6256</v>
      </c>
      <c r="M1714" s="1" t="s">
        <v>6254</v>
      </c>
      <c r="N1714">
        <v>64738</v>
      </c>
      <c r="O1714" s="1" t="s">
        <v>6248</v>
      </c>
      <c r="P1714" s="2">
        <v>43760</v>
      </c>
      <c r="Q1714" s="2">
        <v>45814</v>
      </c>
      <c r="R1714" s="1" t="s">
        <v>6883</v>
      </c>
      <c r="S1714" s="1" t="s">
        <v>6910</v>
      </c>
      <c r="T1714" s="1" t="s">
        <v>28</v>
      </c>
      <c r="U1714">
        <v>169</v>
      </c>
      <c r="V1714" s="1" t="s">
        <v>10</v>
      </c>
      <c r="W1714" s="1" t="s">
        <v>106</v>
      </c>
      <c r="X1714" s="2">
        <f t="shared" ca="1" si="26"/>
        <v>45937</v>
      </c>
      <c r="Y1714" s="1">
        <f ca="1">ROUND(YEARFRAC(Merge1[[#This Row],[Join_Date]],Merge1[[#This Row],[Today]], 3),0)</f>
        <v>6</v>
      </c>
      <c r="Z1714" s="1" t="str" cm="1">
        <f t="array" aca="1" ref="Z1714" ca="1">_xlfn.IFS(
   Merge1[[#This Row],[Customer Tenure]]&lt;=2,"New",
   Merge1[[#This Row],[Customer Tenure]]&lt;=5,"Emerging",
  Merge1[[#This Row],[Customer Tenure]]&lt;9,"Established",
   TRUE,"Loyal"
)</f>
        <v>Established</v>
      </c>
      <c r="AA1714" s="1" t="str" cm="1">
        <f t="array" ref="AA1714">_xlfn.IFS(Merge1[[#This Row],[Income]]&lt;=30000,"Low",Merge1[[#This Row],[Income]]&lt;=60000,"Medium",Merge1[[#This Row],[Income]]&lt;=100000,"High", Merge1[[#This Row],[Income]]&gt;100000," Premium")</f>
        <v>High</v>
      </c>
      <c r="AB1714" s="1" t="str" cm="1">
        <f t="array" ref="AB1714">_xlfn.IFS(Merge1[[#This Row],[Age]]&lt;= 28,"Gen Z", Merge1[[#This Row],[Age]]&lt;=44,"Millennials", Merge1[[#This Row],[Age]]&lt;=60,"Gen X", Merge1[[#This Row],[Age]]&gt;60,"Baby Boomers")</f>
        <v>Gen X</v>
      </c>
      <c r="AC1714" s="1" t="str" cm="1">
        <f t="array" ref="AC1714">_xlfn.IFS(
    Merge1[[#This Row],[Balance]]&lt;=50000,"Low",
    Merge1[[#This Row],[Balance]]&lt;=200000,"Medium",
    Merge1[[#This Row],[Balance]]&gt;200000,"High"
)</f>
        <v>High</v>
      </c>
    </row>
    <row r="1715" spans="1:29" x14ac:dyDescent="0.25">
      <c r="A1715" s="1" t="s">
        <v>1029</v>
      </c>
      <c r="B1715" s="1" t="s">
        <v>5966</v>
      </c>
      <c r="C1715" s="1" t="s">
        <v>5842</v>
      </c>
      <c r="D1715" s="2">
        <v>45387</v>
      </c>
      <c r="E1715">
        <v>439388</v>
      </c>
      <c r="F1715">
        <v>740</v>
      </c>
      <c r="G1715">
        <v>0</v>
      </c>
      <c r="H1715" s="1" t="s">
        <v>5833</v>
      </c>
      <c r="I1715" s="1" t="s">
        <v>6410</v>
      </c>
      <c r="J1715" s="1" t="s">
        <v>6245</v>
      </c>
      <c r="K1715">
        <v>46</v>
      </c>
      <c r="L1715" s="1" t="s">
        <v>6260</v>
      </c>
      <c r="M1715" s="1" t="s">
        <v>6242</v>
      </c>
      <c r="N1715">
        <v>112241</v>
      </c>
      <c r="O1715" s="1" t="s">
        <v>6248</v>
      </c>
      <c r="P1715" s="2">
        <v>42374</v>
      </c>
      <c r="Q1715" s="2">
        <v>45734</v>
      </c>
      <c r="R1715" s="1" t="s">
        <v>6899</v>
      </c>
      <c r="S1715" s="1" t="s">
        <v>6914</v>
      </c>
      <c r="T1715" s="1" t="s">
        <v>9</v>
      </c>
      <c r="U1715">
        <v>9933</v>
      </c>
      <c r="V1715" s="1" t="s">
        <v>24</v>
      </c>
      <c r="W1715" s="1" t="s">
        <v>16</v>
      </c>
      <c r="X1715" s="2">
        <f t="shared" ca="1" si="26"/>
        <v>45937</v>
      </c>
      <c r="Y1715" s="1">
        <f ca="1">ROUND(YEARFRAC(Merge1[[#This Row],[Join_Date]],Merge1[[#This Row],[Today]], 3),0)</f>
        <v>10</v>
      </c>
      <c r="Z1715" s="1" t="str" cm="1">
        <f t="array" aca="1" ref="Z1715" ca="1">_xlfn.IFS(
   Merge1[[#This Row],[Customer Tenure]]&lt;=2,"New",
   Merge1[[#This Row],[Customer Tenure]]&lt;=5,"Emerging",
  Merge1[[#This Row],[Customer Tenure]]&lt;9,"Established",
   TRUE,"Loyal"
)</f>
        <v>Loyal</v>
      </c>
      <c r="AA1715" s="1" t="str" cm="1">
        <f t="array" ref="AA1715">_xlfn.IFS(Merge1[[#This Row],[Income]]&lt;=30000,"Low",Merge1[[#This Row],[Income]]&lt;=60000,"Medium",Merge1[[#This Row],[Income]]&lt;=100000,"High", Merge1[[#This Row],[Income]]&gt;100000," Premium")</f>
        <v xml:space="preserve"> Premium</v>
      </c>
      <c r="AB1715" s="1" t="str" cm="1">
        <f t="array" ref="AB1715">_xlfn.IFS(Merge1[[#This Row],[Age]]&lt;= 28,"Gen Z", Merge1[[#This Row],[Age]]&lt;=44,"Millennials", Merge1[[#This Row],[Age]]&lt;=60,"Gen X", Merge1[[#This Row],[Age]]&gt;60,"Baby Boomers")</f>
        <v>Gen X</v>
      </c>
      <c r="AC1715" s="1" t="str" cm="1">
        <f t="array" ref="AC1715">_xlfn.IFS(
    Merge1[[#This Row],[Balance]]&lt;=50000,"Low",
    Merge1[[#This Row],[Balance]]&lt;=200000,"Medium",
    Merge1[[#This Row],[Balance]]&gt;200000,"High"
)</f>
        <v>High</v>
      </c>
    </row>
    <row r="1716" spans="1:29" x14ac:dyDescent="0.25">
      <c r="A1716" s="1" t="s">
        <v>1256</v>
      </c>
      <c r="B1716" s="1" t="s">
        <v>5937</v>
      </c>
      <c r="C1716" s="1" t="s">
        <v>5842</v>
      </c>
      <c r="D1716" s="2">
        <v>45498</v>
      </c>
      <c r="E1716">
        <v>314069</v>
      </c>
      <c r="F1716">
        <v>531</v>
      </c>
      <c r="G1716">
        <v>0</v>
      </c>
      <c r="H1716" s="1" t="s">
        <v>5833</v>
      </c>
      <c r="I1716" s="1" t="s">
        <v>6516</v>
      </c>
      <c r="J1716" s="1" t="s">
        <v>6240</v>
      </c>
      <c r="K1716">
        <v>25</v>
      </c>
      <c r="L1716" s="1" t="s">
        <v>6241</v>
      </c>
      <c r="M1716" s="1" t="s">
        <v>6266</v>
      </c>
      <c r="N1716">
        <v>158496</v>
      </c>
      <c r="O1716" s="1" t="s">
        <v>6243</v>
      </c>
      <c r="P1716" s="2">
        <v>42973</v>
      </c>
      <c r="Q1716" s="2">
        <v>45602</v>
      </c>
      <c r="R1716" s="1" t="s">
        <v>6887</v>
      </c>
      <c r="S1716" s="1" t="s">
        <v>6901</v>
      </c>
      <c r="T1716" s="1" t="s">
        <v>9</v>
      </c>
      <c r="U1716">
        <v>5948</v>
      </c>
      <c r="V1716" s="1" t="s">
        <v>24</v>
      </c>
      <c r="W1716" s="1" t="s">
        <v>25</v>
      </c>
      <c r="X1716" s="2">
        <f t="shared" ca="1" si="26"/>
        <v>45937</v>
      </c>
      <c r="Y1716" s="1">
        <f ca="1">ROUND(YEARFRAC(Merge1[[#This Row],[Join_Date]],Merge1[[#This Row],[Today]], 3),0)</f>
        <v>8</v>
      </c>
      <c r="Z1716" s="1" t="str" cm="1">
        <f t="array" aca="1" ref="Z1716" ca="1">_xlfn.IFS(
   Merge1[[#This Row],[Customer Tenure]]&lt;=2,"New",
   Merge1[[#This Row],[Customer Tenure]]&lt;=5,"Emerging",
  Merge1[[#This Row],[Customer Tenure]]&lt;9,"Established",
   TRUE,"Loyal"
)</f>
        <v>Established</v>
      </c>
      <c r="AA1716" s="1" t="str" cm="1">
        <f t="array" ref="AA1716">_xlfn.IFS(Merge1[[#This Row],[Income]]&lt;=30000,"Low",Merge1[[#This Row],[Income]]&lt;=60000,"Medium",Merge1[[#This Row],[Income]]&lt;=100000,"High", Merge1[[#This Row],[Income]]&gt;100000," Premium")</f>
        <v xml:space="preserve"> Premium</v>
      </c>
      <c r="AB1716" s="1" t="str" cm="1">
        <f t="array" ref="AB1716">_xlfn.IFS(Merge1[[#This Row],[Age]]&lt;= 28,"Gen Z", Merge1[[#This Row],[Age]]&lt;=44,"Millennials", Merge1[[#This Row],[Age]]&lt;=60,"Gen X", Merge1[[#This Row],[Age]]&gt;60,"Baby Boomers")</f>
        <v>Gen Z</v>
      </c>
      <c r="AC1716" s="1" t="str" cm="1">
        <f t="array" ref="AC1716">_xlfn.IFS(
    Merge1[[#This Row],[Balance]]&lt;=50000,"Low",
    Merge1[[#This Row],[Balance]]&lt;=200000,"Medium",
    Merge1[[#This Row],[Balance]]&gt;200000,"High"
)</f>
        <v>High</v>
      </c>
    </row>
    <row r="1717" spans="1:29" x14ac:dyDescent="0.25">
      <c r="A1717" s="1" t="s">
        <v>1318</v>
      </c>
      <c r="B1717" s="1" t="s">
        <v>6074</v>
      </c>
      <c r="C1717" s="1" t="s">
        <v>5835</v>
      </c>
      <c r="D1717" s="2">
        <v>42769</v>
      </c>
      <c r="E1717">
        <v>447415</v>
      </c>
      <c r="F1717">
        <v>574</v>
      </c>
      <c r="G1717">
        <v>0</v>
      </c>
      <c r="H1717" s="1" t="s">
        <v>5850</v>
      </c>
      <c r="I1717" s="1" t="s">
        <v>6601</v>
      </c>
      <c r="J1717" s="1" t="s">
        <v>6245</v>
      </c>
      <c r="K1717">
        <v>70</v>
      </c>
      <c r="L1717" s="1" t="s">
        <v>6260</v>
      </c>
      <c r="M1717" s="1" t="s">
        <v>6251</v>
      </c>
      <c r="N1717">
        <v>116347</v>
      </c>
      <c r="O1717" s="1" t="s">
        <v>6243</v>
      </c>
      <c r="P1717" s="2">
        <v>42754</v>
      </c>
      <c r="Q1717" s="2">
        <v>45483</v>
      </c>
      <c r="R1717" s="1" t="s">
        <v>6891</v>
      </c>
      <c r="S1717" s="1" t="s">
        <v>6895</v>
      </c>
      <c r="T1717" s="1" t="s">
        <v>14</v>
      </c>
      <c r="U1717">
        <v>9934</v>
      </c>
      <c r="V1717" s="1" t="s">
        <v>19</v>
      </c>
      <c r="W1717" s="1" t="s">
        <v>45</v>
      </c>
      <c r="X1717" s="2">
        <f t="shared" ca="1" si="26"/>
        <v>45937</v>
      </c>
      <c r="Y1717" s="1">
        <f ca="1">ROUND(YEARFRAC(Merge1[[#This Row],[Join_Date]],Merge1[[#This Row],[Today]], 3),0)</f>
        <v>9</v>
      </c>
      <c r="Z1717" s="1" t="str" cm="1">
        <f t="array" aca="1" ref="Z1717" ca="1">_xlfn.IFS(
   Merge1[[#This Row],[Customer Tenure]]&lt;=2,"New",
   Merge1[[#This Row],[Customer Tenure]]&lt;=5,"Emerging",
  Merge1[[#This Row],[Customer Tenure]]&lt;9,"Established",
   TRUE,"Loyal"
)</f>
        <v>Loyal</v>
      </c>
      <c r="AA1717" s="1" t="str" cm="1">
        <f t="array" ref="AA1717">_xlfn.IFS(Merge1[[#This Row],[Income]]&lt;=30000,"Low",Merge1[[#This Row],[Income]]&lt;=60000,"Medium",Merge1[[#This Row],[Income]]&lt;=100000,"High", Merge1[[#This Row],[Income]]&gt;100000," Premium")</f>
        <v xml:space="preserve"> Premium</v>
      </c>
      <c r="AB1717" s="1" t="str" cm="1">
        <f t="array" ref="AB1717">_xlfn.IFS(Merge1[[#This Row],[Age]]&lt;= 28,"Gen Z", Merge1[[#This Row],[Age]]&lt;=44,"Millennials", Merge1[[#This Row],[Age]]&lt;=60,"Gen X", Merge1[[#This Row],[Age]]&gt;60,"Baby Boomers")</f>
        <v>Baby Boomers</v>
      </c>
      <c r="AC1717" s="1" t="str" cm="1">
        <f t="array" ref="AC1717">_xlfn.IFS(
    Merge1[[#This Row],[Balance]]&lt;=50000,"Low",
    Merge1[[#This Row],[Balance]]&lt;=200000,"Medium",
    Merge1[[#This Row],[Balance]]&gt;200000,"High"
)</f>
        <v>High</v>
      </c>
    </row>
    <row r="1718" spans="1:29" x14ac:dyDescent="0.25">
      <c r="A1718" s="1" t="s">
        <v>1946</v>
      </c>
      <c r="B1718" s="1" t="s">
        <v>5836</v>
      </c>
      <c r="C1718" s="1" t="s">
        <v>5832</v>
      </c>
      <c r="D1718" s="2">
        <v>45597</v>
      </c>
      <c r="E1718">
        <v>266378</v>
      </c>
      <c r="F1718">
        <v>634</v>
      </c>
      <c r="G1718">
        <v>0</v>
      </c>
      <c r="H1718" s="1" t="s">
        <v>5833</v>
      </c>
      <c r="I1718" s="1" t="s">
        <v>6705</v>
      </c>
      <c r="J1718" s="1" t="s">
        <v>6240</v>
      </c>
      <c r="K1718">
        <v>45</v>
      </c>
      <c r="L1718" s="1" t="s">
        <v>6246</v>
      </c>
      <c r="M1718" s="1" t="s">
        <v>6247</v>
      </c>
      <c r="N1718">
        <v>36309</v>
      </c>
      <c r="O1718" s="1" t="s">
        <v>6243</v>
      </c>
      <c r="P1718" s="2">
        <v>43773</v>
      </c>
      <c r="Q1718" s="2">
        <v>45581</v>
      </c>
      <c r="R1718" s="1" t="s">
        <v>6912</v>
      </c>
      <c r="S1718" s="1" t="s">
        <v>6917</v>
      </c>
      <c r="T1718" s="1" t="s">
        <v>9</v>
      </c>
      <c r="U1718">
        <v>590</v>
      </c>
      <c r="V1718" s="1" t="s">
        <v>19</v>
      </c>
      <c r="W1718" s="1" t="s">
        <v>11</v>
      </c>
      <c r="X1718" s="2">
        <f t="shared" ca="1" si="26"/>
        <v>45937</v>
      </c>
      <c r="Y1718" s="1">
        <f ca="1">ROUND(YEARFRAC(Merge1[[#This Row],[Join_Date]],Merge1[[#This Row],[Today]], 3),0)</f>
        <v>6</v>
      </c>
      <c r="Z1718" s="1" t="str" cm="1">
        <f t="array" aca="1" ref="Z1718" ca="1">_xlfn.IFS(
   Merge1[[#This Row],[Customer Tenure]]&lt;=2,"New",
   Merge1[[#This Row],[Customer Tenure]]&lt;=5,"Emerging",
  Merge1[[#This Row],[Customer Tenure]]&lt;9,"Established",
   TRUE,"Loyal"
)</f>
        <v>Established</v>
      </c>
      <c r="AA1718" s="1" t="str" cm="1">
        <f t="array" ref="AA1718">_xlfn.IFS(Merge1[[#This Row],[Income]]&lt;=30000,"Low",Merge1[[#This Row],[Income]]&lt;=60000,"Medium",Merge1[[#This Row],[Income]]&lt;=100000,"High", Merge1[[#This Row],[Income]]&gt;100000," Premium")</f>
        <v>Medium</v>
      </c>
      <c r="AB1718" s="1" t="str" cm="1">
        <f t="array" ref="AB1718">_xlfn.IFS(Merge1[[#This Row],[Age]]&lt;= 28,"Gen Z", Merge1[[#This Row],[Age]]&lt;=44,"Millennials", Merge1[[#This Row],[Age]]&lt;=60,"Gen X", Merge1[[#This Row],[Age]]&gt;60,"Baby Boomers")</f>
        <v>Gen X</v>
      </c>
      <c r="AC1718" s="1" t="str" cm="1">
        <f t="array" ref="AC1718">_xlfn.IFS(
    Merge1[[#This Row],[Balance]]&lt;=50000,"Low",
    Merge1[[#This Row],[Balance]]&lt;=200000,"Medium",
    Merge1[[#This Row],[Balance]]&gt;200000,"High"
)</f>
        <v>High</v>
      </c>
    </row>
    <row r="1719" spans="1:29" x14ac:dyDescent="0.25">
      <c r="A1719" s="1" t="s">
        <v>227</v>
      </c>
      <c r="B1719" s="1" t="s">
        <v>6113</v>
      </c>
      <c r="C1719" s="1" t="s">
        <v>5842</v>
      </c>
      <c r="D1719" s="2">
        <v>42567</v>
      </c>
      <c r="E1719">
        <v>45066</v>
      </c>
      <c r="F1719">
        <v>330</v>
      </c>
      <c r="G1719">
        <v>0</v>
      </c>
      <c r="H1719" s="1" t="s">
        <v>5833</v>
      </c>
      <c r="I1719" s="1" t="s">
        <v>6781</v>
      </c>
      <c r="J1719" s="1" t="s">
        <v>6240</v>
      </c>
      <c r="K1719">
        <v>26</v>
      </c>
      <c r="L1719" s="1" t="s">
        <v>6256</v>
      </c>
      <c r="M1719" s="1" t="s">
        <v>6247</v>
      </c>
      <c r="N1719">
        <v>106475</v>
      </c>
      <c r="O1719" s="1" t="s">
        <v>6243</v>
      </c>
      <c r="P1719" s="2">
        <v>45133</v>
      </c>
      <c r="Q1719" s="2">
        <v>45239</v>
      </c>
      <c r="R1719" s="1" t="s">
        <v>6887</v>
      </c>
      <c r="S1719" s="1" t="s">
        <v>6888</v>
      </c>
      <c r="T1719" s="1" t="s">
        <v>14</v>
      </c>
      <c r="U1719">
        <v>8421</v>
      </c>
      <c r="V1719" s="1" t="s">
        <v>24</v>
      </c>
      <c r="W1719" s="1" t="s">
        <v>106</v>
      </c>
      <c r="X1719" s="2">
        <f t="shared" ca="1" si="26"/>
        <v>45937</v>
      </c>
      <c r="Y1719" s="1">
        <f ca="1">ROUND(YEARFRAC(Merge1[[#This Row],[Join_Date]],Merge1[[#This Row],[Today]], 3),0)</f>
        <v>2</v>
      </c>
      <c r="Z1719" s="1" t="str" cm="1">
        <f t="array" aca="1" ref="Z1719" ca="1">_xlfn.IFS(
   Merge1[[#This Row],[Customer Tenure]]&lt;=2,"New",
   Merge1[[#This Row],[Customer Tenure]]&lt;=5,"Emerging",
  Merge1[[#This Row],[Customer Tenure]]&lt;9,"Established",
   TRUE,"Loyal"
)</f>
        <v>New</v>
      </c>
      <c r="AA1719" s="1" t="str" cm="1">
        <f t="array" ref="AA1719">_xlfn.IFS(Merge1[[#This Row],[Income]]&lt;=30000,"Low",Merge1[[#This Row],[Income]]&lt;=60000,"Medium",Merge1[[#This Row],[Income]]&lt;=100000,"High", Merge1[[#This Row],[Income]]&gt;100000," Premium")</f>
        <v xml:space="preserve"> Premium</v>
      </c>
      <c r="AB1719" s="1" t="str" cm="1">
        <f t="array" ref="AB1719">_xlfn.IFS(Merge1[[#This Row],[Age]]&lt;= 28,"Gen Z", Merge1[[#This Row],[Age]]&lt;=44,"Millennials", Merge1[[#This Row],[Age]]&lt;=60,"Gen X", Merge1[[#This Row],[Age]]&gt;60,"Baby Boomers")</f>
        <v>Gen Z</v>
      </c>
      <c r="AC1719" s="1" t="str" cm="1">
        <f t="array" ref="AC1719">_xlfn.IFS(
    Merge1[[#This Row],[Balance]]&lt;=50000,"Low",
    Merge1[[#This Row],[Balance]]&lt;=200000,"Medium",
    Merge1[[#This Row],[Balance]]&gt;200000,"High"
)</f>
        <v>Low</v>
      </c>
    </row>
    <row r="1720" spans="1:29" x14ac:dyDescent="0.25">
      <c r="A1720" s="1" t="s">
        <v>415</v>
      </c>
      <c r="B1720" s="1" t="s">
        <v>5942</v>
      </c>
      <c r="C1720" s="1" t="s">
        <v>5835</v>
      </c>
      <c r="D1720" s="2">
        <v>43515</v>
      </c>
      <c r="E1720">
        <v>23199</v>
      </c>
      <c r="F1720">
        <v>723</v>
      </c>
      <c r="G1720">
        <v>0</v>
      </c>
      <c r="H1720" s="1" t="s">
        <v>5833</v>
      </c>
      <c r="I1720" s="1" t="s">
        <v>6523</v>
      </c>
      <c r="J1720" s="1" t="s">
        <v>6240</v>
      </c>
      <c r="K1720">
        <v>58</v>
      </c>
      <c r="L1720" s="1" t="s">
        <v>6241</v>
      </c>
      <c r="M1720" s="1" t="s">
        <v>6262</v>
      </c>
      <c r="N1720">
        <v>102711</v>
      </c>
      <c r="O1720" s="1" t="s">
        <v>6243</v>
      </c>
      <c r="P1720" s="2">
        <v>45427</v>
      </c>
      <c r="Q1720" s="2">
        <v>45334</v>
      </c>
      <c r="R1720" s="1" t="s">
        <v>6885</v>
      </c>
      <c r="S1720" s="1" t="s">
        <v>6886</v>
      </c>
      <c r="T1720" s="1" t="s">
        <v>23</v>
      </c>
      <c r="U1720">
        <v>7596</v>
      </c>
      <c r="V1720" s="1" t="s">
        <v>19</v>
      </c>
      <c r="W1720" s="1" t="s">
        <v>29</v>
      </c>
      <c r="X1720" s="2">
        <f t="shared" ca="1" si="26"/>
        <v>45937</v>
      </c>
      <c r="Y1720" s="1">
        <f ca="1">ROUND(YEARFRAC(Merge1[[#This Row],[Join_Date]],Merge1[[#This Row],[Today]], 3),0)</f>
        <v>1</v>
      </c>
      <c r="Z1720" s="1" t="str" cm="1">
        <f t="array" aca="1" ref="Z1720" ca="1">_xlfn.IFS(
   Merge1[[#This Row],[Customer Tenure]]&lt;=2,"New",
   Merge1[[#This Row],[Customer Tenure]]&lt;=5,"Emerging",
  Merge1[[#This Row],[Customer Tenure]]&lt;9,"Established",
   TRUE,"Loyal"
)</f>
        <v>New</v>
      </c>
      <c r="AA1720" s="1" t="str" cm="1">
        <f t="array" ref="AA1720">_xlfn.IFS(Merge1[[#This Row],[Income]]&lt;=30000,"Low",Merge1[[#This Row],[Income]]&lt;=60000,"Medium",Merge1[[#This Row],[Income]]&lt;=100000,"High", Merge1[[#This Row],[Income]]&gt;100000," Premium")</f>
        <v xml:space="preserve"> Premium</v>
      </c>
      <c r="AB1720" s="1" t="str" cm="1">
        <f t="array" ref="AB1720">_xlfn.IFS(Merge1[[#This Row],[Age]]&lt;= 28,"Gen Z", Merge1[[#This Row],[Age]]&lt;=44,"Millennials", Merge1[[#This Row],[Age]]&lt;=60,"Gen X", Merge1[[#This Row],[Age]]&gt;60,"Baby Boomers")</f>
        <v>Gen X</v>
      </c>
      <c r="AC1720" s="1" t="str" cm="1">
        <f t="array" ref="AC1720">_xlfn.IFS(
    Merge1[[#This Row],[Balance]]&lt;=50000,"Low",
    Merge1[[#This Row],[Balance]]&lt;=200000,"Medium",
    Merge1[[#This Row],[Balance]]&gt;200000,"High"
)</f>
        <v>Low</v>
      </c>
    </row>
    <row r="1721" spans="1:29" x14ac:dyDescent="0.25">
      <c r="A1721" s="1" t="s">
        <v>709</v>
      </c>
      <c r="B1721" s="1" t="s">
        <v>5901</v>
      </c>
      <c r="C1721" s="1" t="s">
        <v>5842</v>
      </c>
      <c r="D1721" s="2">
        <v>43731</v>
      </c>
      <c r="E1721">
        <v>467149</v>
      </c>
      <c r="F1721">
        <v>718</v>
      </c>
      <c r="G1721">
        <v>0</v>
      </c>
      <c r="H1721" s="1" t="s">
        <v>5833</v>
      </c>
      <c r="I1721" s="1" t="s">
        <v>6752</v>
      </c>
      <c r="J1721" s="1" t="s">
        <v>6240</v>
      </c>
      <c r="K1721">
        <v>33</v>
      </c>
      <c r="L1721" s="1" t="s">
        <v>6241</v>
      </c>
      <c r="M1721" s="1" t="s">
        <v>6254</v>
      </c>
      <c r="N1721">
        <v>104878</v>
      </c>
      <c r="O1721" s="1" t="s">
        <v>6243</v>
      </c>
      <c r="P1721" s="2">
        <v>43523</v>
      </c>
      <c r="Q1721" s="2">
        <v>45574</v>
      </c>
      <c r="R1721" s="1" t="s">
        <v>6912</v>
      </c>
      <c r="S1721" s="1" t="s">
        <v>6917</v>
      </c>
      <c r="T1721" s="1" t="s">
        <v>28</v>
      </c>
      <c r="U1721">
        <v>4484</v>
      </c>
      <c r="V1721" s="1" t="s">
        <v>19</v>
      </c>
      <c r="W1721" s="1" t="s">
        <v>25</v>
      </c>
      <c r="X1721" s="2">
        <f t="shared" ca="1" si="26"/>
        <v>45937</v>
      </c>
      <c r="Y1721" s="1">
        <f ca="1">ROUND(YEARFRAC(Merge1[[#This Row],[Join_Date]],Merge1[[#This Row],[Today]], 3),0)</f>
        <v>7</v>
      </c>
      <c r="Z1721" s="1" t="str" cm="1">
        <f t="array" aca="1" ref="Z1721" ca="1">_xlfn.IFS(
   Merge1[[#This Row],[Customer Tenure]]&lt;=2,"New",
   Merge1[[#This Row],[Customer Tenure]]&lt;=5,"Emerging",
  Merge1[[#This Row],[Customer Tenure]]&lt;9,"Established",
   TRUE,"Loyal"
)</f>
        <v>Established</v>
      </c>
      <c r="AA1721" s="1" t="str" cm="1">
        <f t="array" ref="AA1721">_xlfn.IFS(Merge1[[#This Row],[Income]]&lt;=30000,"Low",Merge1[[#This Row],[Income]]&lt;=60000,"Medium",Merge1[[#This Row],[Income]]&lt;=100000,"High", Merge1[[#This Row],[Income]]&gt;100000," Premium")</f>
        <v xml:space="preserve"> Premium</v>
      </c>
      <c r="AB1721" s="1" t="str" cm="1">
        <f t="array" ref="AB1721">_xlfn.IFS(Merge1[[#This Row],[Age]]&lt;= 28,"Gen Z", Merge1[[#This Row],[Age]]&lt;=44,"Millennials", Merge1[[#This Row],[Age]]&lt;=60,"Gen X", Merge1[[#This Row],[Age]]&gt;60,"Baby Boomers")</f>
        <v>Millennials</v>
      </c>
      <c r="AC1721" s="1" t="str" cm="1">
        <f t="array" ref="AC1721">_xlfn.IFS(
    Merge1[[#This Row],[Balance]]&lt;=50000,"Low",
    Merge1[[#This Row],[Balance]]&lt;=200000,"Medium",
    Merge1[[#This Row],[Balance]]&gt;200000,"High"
)</f>
        <v>High</v>
      </c>
    </row>
    <row r="1722" spans="1:29" x14ac:dyDescent="0.25">
      <c r="A1722" s="1" t="s">
        <v>1565</v>
      </c>
      <c r="B1722" s="1" t="s">
        <v>6222</v>
      </c>
      <c r="C1722" s="1" t="s">
        <v>5832</v>
      </c>
      <c r="D1722" s="2">
        <v>44686</v>
      </c>
      <c r="E1722">
        <v>190359</v>
      </c>
      <c r="F1722">
        <v>567</v>
      </c>
      <c r="G1722">
        <v>0</v>
      </c>
      <c r="H1722" s="1" t="s">
        <v>5833</v>
      </c>
      <c r="I1722" s="1" t="s">
        <v>6770</v>
      </c>
      <c r="J1722" s="1" t="s">
        <v>6245</v>
      </c>
      <c r="K1722">
        <v>43</v>
      </c>
      <c r="L1722" s="1" t="s">
        <v>6246</v>
      </c>
      <c r="M1722" s="1" t="s">
        <v>6247</v>
      </c>
      <c r="N1722">
        <v>55046</v>
      </c>
      <c r="O1722" s="1" t="s">
        <v>6243</v>
      </c>
      <c r="P1722" s="2">
        <v>44313</v>
      </c>
      <c r="Q1722" s="2">
        <v>45825</v>
      </c>
      <c r="R1722" s="1" t="s">
        <v>6883</v>
      </c>
      <c r="S1722" s="1" t="s">
        <v>6910</v>
      </c>
      <c r="T1722" s="1" t="s">
        <v>28</v>
      </c>
      <c r="U1722">
        <v>9951</v>
      </c>
      <c r="V1722" s="1" t="s">
        <v>15</v>
      </c>
      <c r="W1722" s="1" t="s">
        <v>55</v>
      </c>
      <c r="X1722" s="2">
        <f t="shared" ca="1" si="26"/>
        <v>45937</v>
      </c>
      <c r="Y1722" s="1">
        <f ca="1">ROUND(YEARFRAC(Merge1[[#This Row],[Join_Date]],Merge1[[#This Row],[Today]], 3),0)</f>
        <v>4</v>
      </c>
      <c r="Z1722" s="1" t="str" cm="1">
        <f t="array" aca="1" ref="Z1722" ca="1">_xlfn.IFS(
   Merge1[[#This Row],[Customer Tenure]]&lt;=2,"New",
   Merge1[[#This Row],[Customer Tenure]]&lt;=5,"Emerging",
  Merge1[[#This Row],[Customer Tenure]]&lt;9,"Established",
   TRUE,"Loyal"
)</f>
        <v>Emerging</v>
      </c>
      <c r="AA1722" s="1" t="str" cm="1">
        <f t="array" ref="AA1722">_xlfn.IFS(Merge1[[#This Row],[Income]]&lt;=30000,"Low",Merge1[[#This Row],[Income]]&lt;=60000,"Medium",Merge1[[#This Row],[Income]]&lt;=100000,"High", Merge1[[#This Row],[Income]]&gt;100000," Premium")</f>
        <v>Medium</v>
      </c>
      <c r="AB1722" s="1" t="str" cm="1">
        <f t="array" ref="AB1722">_xlfn.IFS(Merge1[[#This Row],[Age]]&lt;= 28,"Gen Z", Merge1[[#This Row],[Age]]&lt;=44,"Millennials", Merge1[[#This Row],[Age]]&lt;=60,"Gen X", Merge1[[#This Row],[Age]]&gt;60,"Baby Boomers")</f>
        <v>Millennials</v>
      </c>
      <c r="AC1722" s="1" t="str" cm="1">
        <f t="array" ref="AC1722">_xlfn.IFS(
    Merge1[[#This Row],[Balance]]&lt;=50000,"Low",
    Merge1[[#This Row],[Balance]]&lt;=200000,"Medium",
    Merge1[[#This Row],[Balance]]&gt;200000,"High"
)</f>
        <v>Medium</v>
      </c>
    </row>
    <row r="1723" spans="1:29" x14ac:dyDescent="0.25">
      <c r="A1723" s="1" t="s">
        <v>158</v>
      </c>
      <c r="B1723" s="1" t="s">
        <v>6099</v>
      </c>
      <c r="C1723" s="1" t="s">
        <v>5832</v>
      </c>
      <c r="D1723" s="2">
        <v>43144</v>
      </c>
      <c r="E1723">
        <v>444943</v>
      </c>
      <c r="F1723">
        <v>368</v>
      </c>
      <c r="G1723">
        <v>493815</v>
      </c>
      <c r="H1723" s="1" t="s">
        <v>5833</v>
      </c>
      <c r="I1723" s="1" t="s">
        <v>6598</v>
      </c>
      <c r="J1723" s="1" t="s">
        <v>6245</v>
      </c>
      <c r="K1723">
        <v>64</v>
      </c>
      <c r="L1723" s="1" t="s">
        <v>6246</v>
      </c>
      <c r="M1723" s="1" t="s">
        <v>6257</v>
      </c>
      <c r="N1723">
        <v>145816</v>
      </c>
      <c r="O1723" s="1" t="s">
        <v>6252</v>
      </c>
      <c r="P1723" s="2">
        <v>44500</v>
      </c>
      <c r="Q1723" s="2">
        <v>45489</v>
      </c>
      <c r="R1723" s="1" t="s">
        <v>6891</v>
      </c>
      <c r="S1723" s="1" t="s">
        <v>6895</v>
      </c>
      <c r="T1723" s="1" t="s">
        <v>23</v>
      </c>
      <c r="U1723">
        <v>7083</v>
      </c>
      <c r="V1723" s="1" t="s">
        <v>10</v>
      </c>
      <c r="W1723" s="1" t="s">
        <v>106</v>
      </c>
      <c r="X1723" s="2">
        <f t="shared" ca="1" si="26"/>
        <v>45937</v>
      </c>
      <c r="Y1723" s="1">
        <f ca="1">ROUND(YEARFRAC(Merge1[[#This Row],[Join_Date]],Merge1[[#This Row],[Today]], 3),0)</f>
        <v>4</v>
      </c>
      <c r="Z1723" s="1" t="str" cm="1">
        <f t="array" aca="1" ref="Z1723" ca="1">_xlfn.IFS(
   Merge1[[#This Row],[Customer Tenure]]&lt;=2,"New",
   Merge1[[#This Row],[Customer Tenure]]&lt;=5,"Emerging",
  Merge1[[#This Row],[Customer Tenure]]&lt;9,"Established",
   TRUE,"Loyal"
)</f>
        <v>Emerging</v>
      </c>
      <c r="AA1723" s="1" t="str" cm="1">
        <f t="array" ref="AA1723">_xlfn.IFS(Merge1[[#This Row],[Income]]&lt;=30000,"Low",Merge1[[#This Row],[Income]]&lt;=60000,"Medium",Merge1[[#This Row],[Income]]&lt;=100000,"High", Merge1[[#This Row],[Income]]&gt;100000," Premium")</f>
        <v xml:space="preserve"> Premium</v>
      </c>
      <c r="AB1723" s="1" t="str" cm="1">
        <f t="array" ref="AB1723">_xlfn.IFS(Merge1[[#This Row],[Age]]&lt;= 28,"Gen Z", Merge1[[#This Row],[Age]]&lt;=44,"Millennials", Merge1[[#This Row],[Age]]&lt;=60,"Gen X", Merge1[[#This Row],[Age]]&gt;60,"Baby Boomers")</f>
        <v>Baby Boomers</v>
      </c>
      <c r="AC1723" s="1" t="str" cm="1">
        <f t="array" ref="AC1723">_xlfn.IFS(
    Merge1[[#This Row],[Balance]]&lt;=50000,"Low",
    Merge1[[#This Row],[Balance]]&lt;=200000,"Medium",
    Merge1[[#This Row],[Balance]]&gt;200000,"High"
)</f>
        <v>High</v>
      </c>
    </row>
    <row r="1724" spans="1:29" x14ac:dyDescent="0.25">
      <c r="A1724" s="1" t="s">
        <v>264</v>
      </c>
      <c r="B1724" s="1" t="s">
        <v>5970</v>
      </c>
      <c r="C1724" s="1" t="s">
        <v>5832</v>
      </c>
      <c r="D1724" s="2">
        <v>43431</v>
      </c>
      <c r="E1724">
        <v>465590</v>
      </c>
      <c r="F1724">
        <v>707</v>
      </c>
      <c r="G1724">
        <v>0</v>
      </c>
      <c r="H1724" s="1" t="s">
        <v>5833</v>
      </c>
      <c r="I1724" s="1" t="s">
        <v>6503</v>
      </c>
      <c r="J1724" s="1" t="s">
        <v>6240</v>
      </c>
      <c r="K1724">
        <v>29</v>
      </c>
      <c r="L1724" s="1" t="s">
        <v>6246</v>
      </c>
      <c r="M1724" s="1" t="s">
        <v>6262</v>
      </c>
      <c r="N1724">
        <v>117883</v>
      </c>
      <c r="O1724" s="1" t="s">
        <v>6243</v>
      </c>
      <c r="P1724" s="2">
        <v>45525</v>
      </c>
      <c r="Q1724" s="2">
        <v>45285</v>
      </c>
      <c r="R1724" s="1" t="s">
        <v>6904</v>
      </c>
      <c r="S1724" s="1" t="s">
        <v>6905</v>
      </c>
      <c r="T1724" s="1" t="s">
        <v>14</v>
      </c>
      <c r="U1724">
        <v>9672</v>
      </c>
      <c r="V1724" s="1" t="s">
        <v>19</v>
      </c>
      <c r="W1724" s="1" t="s">
        <v>40</v>
      </c>
      <c r="X1724" s="2">
        <f t="shared" ca="1" si="26"/>
        <v>45937</v>
      </c>
      <c r="Y1724" s="1">
        <f ca="1">ROUND(YEARFRAC(Merge1[[#This Row],[Join_Date]],Merge1[[#This Row],[Today]], 3),0)</f>
        <v>1</v>
      </c>
      <c r="Z1724" s="1" t="str" cm="1">
        <f t="array" aca="1" ref="Z1724" ca="1">_xlfn.IFS(
   Merge1[[#This Row],[Customer Tenure]]&lt;=2,"New",
   Merge1[[#This Row],[Customer Tenure]]&lt;=5,"Emerging",
  Merge1[[#This Row],[Customer Tenure]]&lt;9,"Established",
   TRUE,"Loyal"
)</f>
        <v>New</v>
      </c>
      <c r="AA1724" s="1" t="str" cm="1">
        <f t="array" ref="AA1724">_xlfn.IFS(Merge1[[#This Row],[Income]]&lt;=30000,"Low",Merge1[[#This Row],[Income]]&lt;=60000,"Medium",Merge1[[#This Row],[Income]]&lt;=100000,"High", Merge1[[#This Row],[Income]]&gt;100000," Premium")</f>
        <v xml:space="preserve"> Premium</v>
      </c>
      <c r="AB1724" s="1" t="str" cm="1">
        <f t="array" ref="AB1724">_xlfn.IFS(Merge1[[#This Row],[Age]]&lt;= 28,"Gen Z", Merge1[[#This Row],[Age]]&lt;=44,"Millennials", Merge1[[#This Row],[Age]]&lt;=60,"Gen X", Merge1[[#This Row],[Age]]&gt;60,"Baby Boomers")</f>
        <v>Millennials</v>
      </c>
      <c r="AC1724" s="1" t="str" cm="1">
        <f t="array" ref="AC1724">_xlfn.IFS(
    Merge1[[#This Row],[Balance]]&lt;=50000,"Low",
    Merge1[[#This Row],[Balance]]&lt;=200000,"Medium",
    Merge1[[#This Row],[Balance]]&gt;200000,"High"
)</f>
        <v>High</v>
      </c>
    </row>
    <row r="1725" spans="1:29" x14ac:dyDescent="0.25">
      <c r="A1725" s="1" t="s">
        <v>1432</v>
      </c>
      <c r="B1725" s="1" t="s">
        <v>5996</v>
      </c>
      <c r="C1725" s="1" t="s">
        <v>5832</v>
      </c>
      <c r="D1725" s="2">
        <v>45482</v>
      </c>
      <c r="E1725">
        <v>23386</v>
      </c>
      <c r="F1725">
        <v>601</v>
      </c>
      <c r="G1725">
        <v>0</v>
      </c>
      <c r="H1725" s="1" t="s">
        <v>5833</v>
      </c>
      <c r="I1725" s="1" t="s">
        <v>6691</v>
      </c>
      <c r="J1725" s="1" t="s">
        <v>6245</v>
      </c>
      <c r="K1725">
        <v>62</v>
      </c>
      <c r="L1725" s="1" t="s">
        <v>6260</v>
      </c>
      <c r="M1725" s="1" t="s">
        <v>6242</v>
      </c>
      <c r="N1725">
        <v>90326</v>
      </c>
      <c r="O1725" s="1" t="s">
        <v>6248</v>
      </c>
      <c r="P1725" s="2">
        <v>43758</v>
      </c>
      <c r="Q1725" s="2">
        <v>45725</v>
      </c>
      <c r="R1725" s="1" t="s">
        <v>6899</v>
      </c>
      <c r="S1725" s="1" t="s">
        <v>6914</v>
      </c>
      <c r="T1725" s="1" t="s">
        <v>23</v>
      </c>
      <c r="U1725">
        <v>5069</v>
      </c>
      <c r="V1725" s="1" t="s">
        <v>24</v>
      </c>
      <c r="W1725" s="1" t="s">
        <v>40</v>
      </c>
      <c r="X1725" s="2">
        <f t="shared" ca="1" si="26"/>
        <v>45937</v>
      </c>
      <c r="Y1725" s="1">
        <f ca="1">ROUND(YEARFRAC(Merge1[[#This Row],[Join_Date]],Merge1[[#This Row],[Today]], 3),0)</f>
        <v>6</v>
      </c>
      <c r="Z1725" s="1" t="str" cm="1">
        <f t="array" aca="1" ref="Z1725" ca="1">_xlfn.IFS(
   Merge1[[#This Row],[Customer Tenure]]&lt;=2,"New",
   Merge1[[#This Row],[Customer Tenure]]&lt;=5,"Emerging",
  Merge1[[#This Row],[Customer Tenure]]&lt;9,"Established",
   TRUE,"Loyal"
)</f>
        <v>Established</v>
      </c>
      <c r="AA1725" s="1" t="str" cm="1">
        <f t="array" ref="AA1725">_xlfn.IFS(Merge1[[#This Row],[Income]]&lt;=30000,"Low",Merge1[[#This Row],[Income]]&lt;=60000,"Medium",Merge1[[#This Row],[Income]]&lt;=100000,"High", Merge1[[#This Row],[Income]]&gt;100000," Premium")</f>
        <v>High</v>
      </c>
      <c r="AB1725" s="1" t="str" cm="1">
        <f t="array" ref="AB1725">_xlfn.IFS(Merge1[[#This Row],[Age]]&lt;= 28,"Gen Z", Merge1[[#This Row],[Age]]&lt;=44,"Millennials", Merge1[[#This Row],[Age]]&lt;=60,"Gen X", Merge1[[#This Row],[Age]]&gt;60,"Baby Boomers")</f>
        <v>Baby Boomers</v>
      </c>
      <c r="AC1725" s="1" t="str" cm="1">
        <f t="array" ref="AC1725">_xlfn.IFS(
    Merge1[[#This Row],[Balance]]&lt;=50000,"Low",
    Merge1[[#This Row],[Balance]]&lt;=200000,"Medium",
    Merge1[[#This Row],[Balance]]&gt;200000,"High"
)</f>
        <v>Low</v>
      </c>
    </row>
    <row r="1726" spans="1:29" x14ac:dyDescent="0.25">
      <c r="A1726" s="1" t="s">
        <v>639</v>
      </c>
      <c r="B1726" s="1" t="s">
        <v>5962</v>
      </c>
      <c r="C1726" s="1" t="s">
        <v>5832</v>
      </c>
      <c r="D1726" s="2">
        <v>43730</v>
      </c>
      <c r="E1726">
        <v>245762</v>
      </c>
      <c r="F1726">
        <v>718</v>
      </c>
      <c r="G1726">
        <v>291100</v>
      </c>
      <c r="H1726" s="1" t="s">
        <v>5833</v>
      </c>
      <c r="I1726" s="1" t="s">
        <v>6471</v>
      </c>
      <c r="J1726" s="1" t="s">
        <v>6240</v>
      </c>
      <c r="K1726">
        <v>19</v>
      </c>
      <c r="L1726" s="1" t="s">
        <v>6260</v>
      </c>
      <c r="M1726" s="1" t="s">
        <v>6257</v>
      </c>
      <c r="N1726">
        <v>195136</v>
      </c>
      <c r="O1726" s="1" t="s">
        <v>6248</v>
      </c>
      <c r="P1726" s="2">
        <v>45642</v>
      </c>
      <c r="Q1726" s="2">
        <v>45608</v>
      </c>
      <c r="R1726" s="1" t="s">
        <v>6887</v>
      </c>
      <c r="S1726" s="1" t="s">
        <v>6901</v>
      </c>
      <c r="T1726" s="1" t="s">
        <v>28</v>
      </c>
      <c r="U1726">
        <v>4338</v>
      </c>
      <c r="V1726" s="1" t="s">
        <v>15</v>
      </c>
      <c r="W1726" s="1" t="s">
        <v>20</v>
      </c>
      <c r="X1726" s="2">
        <f t="shared" ca="1" si="26"/>
        <v>45937</v>
      </c>
      <c r="Y1726" s="1">
        <f ca="1">ROUND(YEARFRAC(Merge1[[#This Row],[Join_Date]],Merge1[[#This Row],[Today]], 3),0)</f>
        <v>1</v>
      </c>
      <c r="Z1726" s="1" t="str" cm="1">
        <f t="array" aca="1" ref="Z1726" ca="1">_xlfn.IFS(
   Merge1[[#This Row],[Customer Tenure]]&lt;=2,"New",
   Merge1[[#This Row],[Customer Tenure]]&lt;=5,"Emerging",
  Merge1[[#This Row],[Customer Tenure]]&lt;9,"Established",
   TRUE,"Loyal"
)</f>
        <v>New</v>
      </c>
      <c r="AA1726" s="1" t="str" cm="1">
        <f t="array" ref="AA1726">_xlfn.IFS(Merge1[[#This Row],[Income]]&lt;=30000,"Low",Merge1[[#This Row],[Income]]&lt;=60000,"Medium",Merge1[[#This Row],[Income]]&lt;=100000,"High", Merge1[[#This Row],[Income]]&gt;100000," Premium")</f>
        <v xml:space="preserve"> Premium</v>
      </c>
      <c r="AB1726" s="1" t="str" cm="1">
        <f t="array" ref="AB1726">_xlfn.IFS(Merge1[[#This Row],[Age]]&lt;= 28,"Gen Z", Merge1[[#This Row],[Age]]&lt;=44,"Millennials", Merge1[[#This Row],[Age]]&lt;=60,"Gen X", Merge1[[#This Row],[Age]]&gt;60,"Baby Boomers")</f>
        <v>Gen Z</v>
      </c>
      <c r="AC1726" s="1" t="str" cm="1">
        <f t="array" ref="AC1726">_xlfn.IFS(
    Merge1[[#This Row],[Balance]]&lt;=50000,"Low",
    Merge1[[#This Row],[Balance]]&lt;=200000,"Medium",
    Merge1[[#This Row],[Balance]]&gt;200000,"High"
)</f>
        <v>High</v>
      </c>
    </row>
    <row r="1727" spans="1:29" x14ac:dyDescent="0.25">
      <c r="A1727" s="1" t="s">
        <v>595</v>
      </c>
      <c r="B1727" s="1" t="s">
        <v>5841</v>
      </c>
      <c r="C1727" s="1" t="s">
        <v>5842</v>
      </c>
      <c r="D1727" s="2">
        <v>43869</v>
      </c>
      <c r="E1727">
        <v>207574</v>
      </c>
      <c r="F1727">
        <v>803</v>
      </c>
      <c r="G1727">
        <v>0</v>
      </c>
      <c r="H1727" s="1" t="s">
        <v>5833</v>
      </c>
      <c r="I1727" s="1" t="s">
        <v>6388</v>
      </c>
      <c r="J1727" s="1" t="s">
        <v>6245</v>
      </c>
      <c r="K1727">
        <v>29</v>
      </c>
      <c r="L1727" s="1" t="s">
        <v>6241</v>
      </c>
      <c r="M1727" s="1" t="s">
        <v>6262</v>
      </c>
      <c r="N1727">
        <v>131785</v>
      </c>
      <c r="O1727" s="1" t="s">
        <v>6248</v>
      </c>
      <c r="P1727" s="2">
        <v>44077</v>
      </c>
      <c r="Q1727" s="2">
        <v>45872</v>
      </c>
      <c r="R1727" s="1" t="s">
        <v>6889</v>
      </c>
      <c r="S1727" s="1" t="s">
        <v>6915</v>
      </c>
      <c r="T1727" s="1" t="s">
        <v>28</v>
      </c>
      <c r="U1727">
        <v>1404</v>
      </c>
      <c r="V1727" s="1" t="s">
        <v>15</v>
      </c>
      <c r="W1727" s="1" t="s">
        <v>106</v>
      </c>
      <c r="X1727" s="2">
        <f t="shared" ca="1" si="26"/>
        <v>45937</v>
      </c>
      <c r="Y1727" s="1">
        <f ca="1">ROUND(YEARFRAC(Merge1[[#This Row],[Join_Date]],Merge1[[#This Row],[Today]], 3),0)</f>
        <v>5</v>
      </c>
      <c r="Z1727" s="1" t="str" cm="1">
        <f t="array" aca="1" ref="Z1727" ca="1">_xlfn.IFS(
   Merge1[[#This Row],[Customer Tenure]]&lt;=2,"New",
   Merge1[[#This Row],[Customer Tenure]]&lt;=5,"Emerging",
  Merge1[[#This Row],[Customer Tenure]]&lt;9,"Established",
   TRUE,"Loyal"
)</f>
        <v>Emerging</v>
      </c>
      <c r="AA1727" s="1" t="str" cm="1">
        <f t="array" ref="AA1727">_xlfn.IFS(Merge1[[#This Row],[Income]]&lt;=30000,"Low",Merge1[[#This Row],[Income]]&lt;=60000,"Medium",Merge1[[#This Row],[Income]]&lt;=100000,"High", Merge1[[#This Row],[Income]]&gt;100000," Premium")</f>
        <v xml:space="preserve"> Premium</v>
      </c>
      <c r="AB1727" s="1" t="str" cm="1">
        <f t="array" ref="AB1727">_xlfn.IFS(Merge1[[#This Row],[Age]]&lt;= 28,"Gen Z", Merge1[[#This Row],[Age]]&lt;=44,"Millennials", Merge1[[#This Row],[Age]]&lt;=60,"Gen X", Merge1[[#This Row],[Age]]&gt;60,"Baby Boomers")</f>
        <v>Millennials</v>
      </c>
      <c r="AC1727" s="1" t="str" cm="1">
        <f t="array" ref="AC1727">_xlfn.IFS(
    Merge1[[#This Row],[Balance]]&lt;=50000,"Low",
    Merge1[[#This Row],[Balance]]&lt;=200000,"Medium",
    Merge1[[#This Row],[Balance]]&gt;200000,"High"
)</f>
        <v>High</v>
      </c>
    </row>
    <row r="1728" spans="1:29" x14ac:dyDescent="0.25">
      <c r="A1728" s="1" t="s">
        <v>1530</v>
      </c>
      <c r="B1728" s="1" t="s">
        <v>6061</v>
      </c>
      <c r="C1728" s="1" t="s">
        <v>5835</v>
      </c>
      <c r="D1728" s="2">
        <v>43297</v>
      </c>
      <c r="E1728">
        <v>222123</v>
      </c>
      <c r="F1728">
        <v>779</v>
      </c>
      <c r="G1728">
        <v>482397</v>
      </c>
      <c r="H1728" s="1" t="s">
        <v>5833</v>
      </c>
      <c r="I1728" s="1" t="s">
        <v>6583</v>
      </c>
      <c r="J1728" s="1" t="s">
        <v>6245</v>
      </c>
      <c r="K1728">
        <v>66</v>
      </c>
      <c r="L1728" s="1" t="s">
        <v>6246</v>
      </c>
      <c r="M1728" s="1" t="s">
        <v>6254</v>
      </c>
      <c r="N1728">
        <v>177215</v>
      </c>
      <c r="O1728" s="1" t="s">
        <v>6243</v>
      </c>
      <c r="P1728" s="2">
        <v>43819</v>
      </c>
      <c r="Q1728" s="2">
        <v>45425</v>
      </c>
      <c r="R1728" s="1" t="s">
        <v>6906</v>
      </c>
      <c r="S1728" s="1" t="s">
        <v>6918</v>
      </c>
      <c r="T1728" s="1" t="s">
        <v>9</v>
      </c>
      <c r="U1728">
        <v>931</v>
      </c>
      <c r="V1728" s="1" t="s">
        <v>19</v>
      </c>
      <c r="W1728" s="1" t="s">
        <v>50</v>
      </c>
      <c r="X1728" s="2">
        <f t="shared" ca="1" si="26"/>
        <v>45937</v>
      </c>
      <c r="Y1728" s="1">
        <f ca="1">ROUND(YEARFRAC(Merge1[[#This Row],[Join_Date]],Merge1[[#This Row],[Today]], 3),0)</f>
        <v>6</v>
      </c>
      <c r="Z1728" s="1" t="str" cm="1">
        <f t="array" aca="1" ref="Z1728" ca="1">_xlfn.IFS(
   Merge1[[#This Row],[Customer Tenure]]&lt;=2,"New",
   Merge1[[#This Row],[Customer Tenure]]&lt;=5,"Emerging",
  Merge1[[#This Row],[Customer Tenure]]&lt;9,"Established",
   TRUE,"Loyal"
)</f>
        <v>Established</v>
      </c>
      <c r="AA1728" s="1" t="str" cm="1">
        <f t="array" ref="AA1728">_xlfn.IFS(Merge1[[#This Row],[Income]]&lt;=30000,"Low",Merge1[[#This Row],[Income]]&lt;=60000,"Medium",Merge1[[#This Row],[Income]]&lt;=100000,"High", Merge1[[#This Row],[Income]]&gt;100000," Premium")</f>
        <v xml:space="preserve"> Premium</v>
      </c>
      <c r="AB1728" s="1" t="str" cm="1">
        <f t="array" ref="AB1728">_xlfn.IFS(Merge1[[#This Row],[Age]]&lt;= 28,"Gen Z", Merge1[[#This Row],[Age]]&lt;=44,"Millennials", Merge1[[#This Row],[Age]]&lt;=60,"Gen X", Merge1[[#This Row],[Age]]&gt;60,"Baby Boomers")</f>
        <v>Baby Boomers</v>
      </c>
      <c r="AC1728" s="1" t="str" cm="1">
        <f t="array" ref="AC1728">_xlfn.IFS(
    Merge1[[#This Row],[Balance]]&lt;=50000,"Low",
    Merge1[[#This Row],[Balance]]&lt;=200000,"Medium",
    Merge1[[#This Row],[Balance]]&gt;200000,"High"
)</f>
        <v>High</v>
      </c>
    </row>
    <row r="1729" spans="1:29" x14ac:dyDescent="0.25">
      <c r="A1729" s="1" t="s">
        <v>291</v>
      </c>
      <c r="B1729" s="1" t="s">
        <v>6095</v>
      </c>
      <c r="C1729" s="1" t="s">
        <v>5832</v>
      </c>
      <c r="D1729" s="2">
        <v>44612</v>
      </c>
      <c r="E1729">
        <v>167031</v>
      </c>
      <c r="F1729">
        <v>333</v>
      </c>
      <c r="G1729">
        <v>0</v>
      </c>
      <c r="H1729" s="1" t="s">
        <v>5833</v>
      </c>
      <c r="I1729" s="1" t="s">
        <v>6559</v>
      </c>
      <c r="J1729" s="1" t="s">
        <v>6240</v>
      </c>
      <c r="K1729">
        <v>41</v>
      </c>
      <c r="L1729" s="1" t="s">
        <v>6241</v>
      </c>
      <c r="M1729" s="1" t="s">
        <v>6257</v>
      </c>
      <c r="N1729">
        <v>48541</v>
      </c>
      <c r="O1729" s="1" t="s">
        <v>6243</v>
      </c>
      <c r="P1729" s="2">
        <v>44257</v>
      </c>
      <c r="Q1729" s="2">
        <v>45407</v>
      </c>
      <c r="R1729" s="1" t="s">
        <v>6893</v>
      </c>
      <c r="S1729" s="1" t="s">
        <v>6911</v>
      </c>
      <c r="T1729" s="1" t="s">
        <v>14</v>
      </c>
      <c r="U1729">
        <v>2783</v>
      </c>
      <c r="V1729" s="1" t="s">
        <v>24</v>
      </c>
      <c r="W1729" s="1" t="s">
        <v>50</v>
      </c>
      <c r="X1729" s="2">
        <f t="shared" ca="1" si="26"/>
        <v>45937</v>
      </c>
      <c r="Y1729" s="1">
        <f ca="1">ROUND(YEARFRAC(Merge1[[#This Row],[Join_Date]],Merge1[[#This Row],[Today]], 3),0)</f>
        <v>5</v>
      </c>
      <c r="Z1729" s="1" t="str" cm="1">
        <f t="array" aca="1" ref="Z1729" ca="1">_xlfn.IFS(
   Merge1[[#This Row],[Customer Tenure]]&lt;=2,"New",
   Merge1[[#This Row],[Customer Tenure]]&lt;=5,"Emerging",
  Merge1[[#This Row],[Customer Tenure]]&lt;9,"Established",
   TRUE,"Loyal"
)</f>
        <v>Emerging</v>
      </c>
      <c r="AA1729" s="1" t="str" cm="1">
        <f t="array" ref="AA1729">_xlfn.IFS(Merge1[[#This Row],[Income]]&lt;=30000,"Low",Merge1[[#This Row],[Income]]&lt;=60000,"Medium",Merge1[[#This Row],[Income]]&lt;=100000,"High", Merge1[[#This Row],[Income]]&gt;100000," Premium")</f>
        <v>Medium</v>
      </c>
      <c r="AB1729" s="1" t="str" cm="1">
        <f t="array" ref="AB1729">_xlfn.IFS(Merge1[[#This Row],[Age]]&lt;= 28,"Gen Z", Merge1[[#This Row],[Age]]&lt;=44,"Millennials", Merge1[[#This Row],[Age]]&lt;=60,"Gen X", Merge1[[#This Row],[Age]]&gt;60,"Baby Boomers")</f>
        <v>Millennials</v>
      </c>
      <c r="AC1729" s="1" t="str" cm="1">
        <f t="array" ref="AC1729">_xlfn.IFS(
    Merge1[[#This Row],[Balance]]&lt;=50000,"Low",
    Merge1[[#This Row],[Balance]]&lt;=200000,"Medium",
    Merge1[[#This Row],[Balance]]&gt;200000,"High"
)</f>
        <v>Medium</v>
      </c>
    </row>
    <row r="1730" spans="1:29" x14ac:dyDescent="0.25">
      <c r="A1730" s="1" t="s">
        <v>1766</v>
      </c>
      <c r="B1730" s="1" t="s">
        <v>5887</v>
      </c>
      <c r="C1730" s="1" t="s">
        <v>5835</v>
      </c>
      <c r="D1730" s="2">
        <v>45616</v>
      </c>
      <c r="E1730">
        <v>417247</v>
      </c>
      <c r="F1730">
        <v>375</v>
      </c>
      <c r="G1730">
        <v>0</v>
      </c>
      <c r="H1730" s="1" t="s">
        <v>5860</v>
      </c>
      <c r="I1730" s="1" t="s">
        <v>6657</v>
      </c>
      <c r="J1730" s="1" t="s">
        <v>6245</v>
      </c>
      <c r="K1730">
        <v>22</v>
      </c>
      <c r="L1730" s="1" t="s">
        <v>6260</v>
      </c>
      <c r="M1730" s="1" t="s">
        <v>6251</v>
      </c>
      <c r="N1730">
        <v>44826</v>
      </c>
      <c r="O1730" s="1" t="s">
        <v>6243</v>
      </c>
      <c r="P1730" s="2">
        <v>44640</v>
      </c>
      <c r="Q1730" s="2">
        <v>45622</v>
      </c>
      <c r="R1730" s="1" t="s">
        <v>6887</v>
      </c>
      <c r="S1730" s="1" t="s">
        <v>6901</v>
      </c>
      <c r="T1730" s="1" t="s">
        <v>9</v>
      </c>
      <c r="U1730">
        <v>4472</v>
      </c>
      <c r="V1730" s="1" t="s">
        <v>24</v>
      </c>
      <c r="W1730" s="1" t="s">
        <v>11</v>
      </c>
      <c r="X1730" s="2">
        <f t="shared" ref="X1730:X1793" ca="1" si="27">TODAY()</f>
        <v>45937</v>
      </c>
      <c r="Y1730" s="1">
        <f ca="1">ROUND(YEARFRAC(Merge1[[#This Row],[Join_Date]],Merge1[[#This Row],[Today]], 3),0)</f>
        <v>4</v>
      </c>
      <c r="Z1730" s="1" t="str" cm="1">
        <f t="array" aca="1" ref="Z1730" ca="1">_xlfn.IFS(
   Merge1[[#This Row],[Customer Tenure]]&lt;=2,"New",
   Merge1[[#This Row],[Customer Tenure]]&lt;=5,"Emerging",
  Merge1[[#This Row],[Customer Tenure]]&lt;9,"Established",
   TRUE,"Loyal"
)</f>
        <v>Emerging</v>
      </c>
      <c r="AA1730" s="1" t="str" cm="1">
        <f t="array" ref="AA1730">_xlfn.IFS(Merge1[[#This Row],[Income]]&lt;=30000,"Low",Merge1[[#This Row],[Income]]&lt;=60000,"Medium",Merge1[[#This Row],[Income]]&lt;=100000,"High", Merge1[[#This Row],[Income]]&gt;100000," Premium")</f>
        <v>Medium</v>
      </c>
      <c r="AB1730" s="1" t="str" cm="1">
        <f t="array" ref="AB1730">_xlfn.IFS(Merge1[[#This Row],[Age]]&lt;= 28,"Gen Z", Merge1[[#This Row],[Age]]&lt;=44,"Millennials", Merge1[[#This Row],[Age]]&lt;=60,"Gen X", Merge1[[#This Row],[Age]]&gt;60,"Baby Boomers")</f>
        <v>Gen Z</v>
      </c>
      <c r="AC1730" s="1" t="str" cm="1">
        <f t="array" ref="AC1730">_xlfn.IFS(
    Merge1[[#This Row],[Balance]]&lt;=50000,"Low",
    Merge1[[#This Row],[Balance]]&lt;=200000,"Medium",
    Merge1[[#This Row],[Balance]]&gt;200000,"High"
)</f>
        <v>High</v>
      </c>
    </row>
    <row r="1731" spans="1:29" x14ac:dyDescent="0.25">
      <c r="A1731" s="1" t="s">
        <v>2318</v>
      </c>
      <c r="B1731" s="1" t="s">
        <v>5946</v>
      </c>
      <c r="C1731" s="1" t="s">
        <v>5835</v>
      </c>
      <c r="D1731" s="2">
        <v>44581</v>
      </c>
      <c r="E1731">
        <v>5520</v>
      </c>
      <c r="F1731">
        <v>491</v>
      </c>
      <c r="G1731">
        <v>0</v>
      </c>
      <c r="H1731" s="1" t="s">
        <v>5860</v>
      </c>
      <c r="I1731" s="1" t="s">
        <v>6585</v>
      </c>
      <c r="J1731" s="1" t="s">
        <v>6240</v>
      </c>
      <c r="K1731">
        <v>29</v>
      </c>
      <c r="L1731" s="1" t="s">
        <v>6256</v>
      </c>
      <c r="M1731" s="1" t="s">
        <v>6257</v>
      </c>
      <c r="N1731">
        <v>172876</v>
      </c>
      <c r="O1731" s="1" t="s">
        <v>6243</v>
      </c>
      <c r="P1731" s="2">
        <v>42737</v>
      </c>
      <c r="Q1731" s="2">
        <v>45306</v>
      </c>
      <c r="R1731" s="1" t="s">
        <v>6902</v>
      </c>
      <c r="S1731" s="1" t="s">
        <v>6903</v>
      </c>
      <c r="T1731" s="1" t="s">
        <v>28</v>
      </c>
      <c r="U1731">
        <v>4586</v>
      </c>
      <c r="V1731" s="1" t="s">
        <v>24</v>
      </c>
      <c r="W1731" s="1" t="s">
        <v>45</v>
      </c>
      <c r="X1731" s="2">
        <f t="shared" ca="1" si="27"/>
        <v>45937</v>
      </c>
      <c r="Y1731" s="1">
        <f ca="1">ROUND(YEARFRAC(Merge1[[#This Row],[Join_Date]],Merge1[[#This Row],[Today]], 3),0)</f>
        <v>9</v>
      </c>
      <c r="Z1731" s="1" t="str" cm="1">
        <f t="array" aca="1" ref="Z1731" ca="1">_xlfn.IFS(
   Merge1[[#This Row],[Customer Tenure]]&lt;=2,"New",
   Merge1[[#This Row],[Customer Tenure]]&lt;=5,"Emerging",
  Merge1[[#This Row],[Customer Tenure]]&lt;9,"Established",
   TRUE,"Loyal"
)</f>
        <v>Loyal</v>
      </c>
      <c r="AA1731" s="1" t="str" cm="1">
        <f t="array" ref="AA1731">_xlfn.IFS(Merge1[[#This Row],[Income]]&lt;=30000,"Low",Merge1[[#This Row],[Income]]&lt;=60000,"Medium",Merge1[[#This Row],[Income]]&lt;=100000,"High", Merge1[[#This Row],[Income]]&gt;100000," Premium")</f>
        <v xml:space="preserve"> Premium</v>
      </c>
      <c r="AB1731" s="1" t="str" cm="1">
        <f t="array" ref="AB1731">_xlfn.IFS(Merge1[[#This Row],[Age]]&lt;= 28,"Gen Z", Merge1[[#This Row],[Age]]&lt;=44,"Millennials", Merge1[[#This Row],[Age]]&lt;=60,"Gen X", Merge1[[#This Row],[Age]]&gt;60,"Baby Boomers")</f>
        <v>Millennials</v>
      </c>
      <c r="AC1731" s="1" t="str" cm="1">
        <f t="array" ref="AC1731">_xlfn.IFS(
    Merge1[[#This Row],[Balance]]&lt;=50000,"Low",
    Merge1[[#This Row],[Balance]]&lt;=200000,"Medium",
    Merge1[[#This Row],[Balance]]&gt;200000,"High"
)</f>
        <v>Low</v>
      </c>
    </row>
    <row r="1732" spans="1:29" x14ac:dyDescent="0.25">
      <c r="A1732" s="1" t="s">
        <v>1578</v>
      </c>
      <c r="B1732" s="1" t="s">
        <v>5961</v>
      </c>
      <c r="C1732" s="1" t="s">
        <v>5842</v>
      </c>
      <c r="D1732" s="2">
        <v>43513</v>
      </c>
      <c r="E1732">
        <v>70463</v>
      </c>
      <c r="F1732">
        <v>733</v>
      </c>
      <c r="G1732">
        <v>0</v>
      </c>
      <c r="H1732" s="1" t="s">
        <v>5833</v>
      </c>
      <c r="I1732" s="1" t="s">
        <v>6495</v>
      </c>
      <c r="J1732" s="1" t="s">
        <v>6245</v>
      </c>
      <c r="K1732">
        <v>50</v>
      </c>
      <c r="L1732" s="1" t="s">
        <v>6246</v>
      </c>
      <c r="M1732" s="1" t="s">
        <v>6254</v>
      </c>
      <c r="N1732">
        <v>43411</v>
      </c>
      <c r="O1732" s="1" t="s">
        <v>6248</v>
      </c>
      <c r="P1732" s="2">
        <v>43612</v>
      </c>
      <c r="Q1732" s="2">
        <v>45275</v>
      </c>
      <c r="R1732" s="1" t="s">
        <v>6904</v>
      </c>
      <c r="S1732" s="1" t="s">
        <v>6905</v>
      </c>
      <c r="T1732" s="1" t="s">
        <v>28</v>
      </c>
      <c r="U1732">
        <v>3444</v>
      </c>
      <c r="V1732" s="1" t="s">
        <v>24</v>
      </c>
      <c r="W1732" s="1" t="s">
        <v>16</v>
      </c>
      <c r="X1732" s="2">
        <f t="shared" ca="1" si="27"/>
        <v>45937</v>
      </c>
      <c r="Y1732" s="1">
        <f ca="1">ROUND(YEARFRAC(Merge1[[#This Row],[Join_Date]],Merge1[[#This Row],[Today]], 3),0)</f>
        <v>6</v>
      </c>
      <c r="Z1732" s="1" t="str" cm="1">
        <f t="array" aca="1" ref="Z1732" ca="1">_xlfn.IFS(
   Merge1[[#This Row],[Customer Tenure]]&lt;=2,"New",
   Merge1[[#This Row],[Customer Tenure]]&lt;=5,"Emerging",
  Merge1[[#This Row],[Customer Tenure]]&lt;9,"Established",
   TRUE,"Loyal"
)</f>
        <v>Established</v>
      </c>
      <c r="AA1732" s="1" t="str" cm="1">
        <f t="array" ref="AA1732">_xlfn.IFS(Merge1[[#This Row],[Income]]&lt;=30000,"Low",Merge1[[#This Row],[Income]]&lt;=60000,"Medium",Merge1[[#This Row],[Income]]&lt;=100000,"High", Merge1[[#This Row],[Income]]&gt;100000," Premium")</f>
        <v>Medium</v>
      </c>
      <c r="AB1732" s="1" t="str" cm="1">
        <f t="array" ref="AB1732">_xlfn.IFS(Merge1[[#This Row],[Age]]&lt;= 28,"Gen Z", Merge1[[#This Row],[Age]]&lt;=44,"Millennials", Merge1[[#This Row],[Age]]&lt;=60,"Gen X", Merge1[[#This Row],[Age]]&gt;60,"Baby Boomers")</f>
        <v>Gen X</v>
      </c>
      <c r="AC1732" s="1" t="str" cm="1">
        <f t="array" ref="AC1732">_xlfn.IFS(
    Merge1[[#This Row],[Balance]]&lt;=50000,"Low",
    Merge1[[#This Row],[Balance]]&lt;=200000,"Medium",
    Merge1[[#This Row],[Balance]]&gt;200000,"High"
)</f>
        <v>Medium</v>
      </c>
    </row>
    <row r="1733" spans="1:29" x14ac:dyDescent="0.25">
      <c r="A1733" s="1" t="s">
        <v>565</v>
      </c>
      <c r="B1733" s="1" t="s">
        <v>6007</v>
      </c>
      <c r="C1733" s="1" t="s">
        <v>5835</v>
      </c>
      <c r="D1733" s="2">
        <v>42337</v>
      </c>
      <c r="E1733">
        <v>327192</v>
      </c>
      <c r="F1733">
        <v>770</v>
      </c>
      <c r="G1733">
        <v>0</v>
      </c>
      <c r="H1733" s="1" t="s">
        <v>5833</v>
      </c>
      <c r="I1733" s="1" t="s">
        <v>6337</v>
      </c>
      <c r="J1733" s="1" t="s">
        <v>6240</v>
      </c>
      <c r="K1733">
        <v>39</v>
      </c>
      <c r="L1733" s="1" t="s">
        <v>6246</v>
      </c>
      <c r="M1733" s="1" t="s">
        <v>6242</v>
      </c>
      <c r="N1733">
        <v>49192</v>
      </c>
      <c r="O1733" s="1" t="s">
        <v>6243</v>
      </c>
      <c r="P1733" s="2">
        <v>44119</v>
      </c>
      <c r="Q1733" s="2">
        <v>45475</v>
      </c>
      <c r="R1733" s="1" t="s">
        <v>6891</v>
      </c>
      <c r="S1733" s="1" t="s">
        <v>6895</v>
      </c>
      <c r="T1733" s="1" t="s">
        <v>9</v>
      </c>
      <c r="U1733">
        <v>6743</v>
      </c>
      <c r="V1733" s="1" t="s">
        <v>24</v>
      </c>
      <c r="W1733" s="1" t="s">
        <v>11</v>
      </c>
      <c r="X1733" s="2">
        <f t="shared" ca="1" si="27"/>
        <v>45937</v>
      </c>
      <c r="Y1733" s="1">
        <f ca="1">ROUND(YEARFRAC(Merge1[[#This Row],[Join_Date]],Merge1[[#This Row],[Today]], 3),0)</f>
        <v>5</v>
      </c>
      <c r="Z1733" s="1" t="str" cm="1">
        <f t="array" aca="1" ref="Z1733" ca="1">_xlfn.IFS(
   Merge1[[#This Row],[Customer Tenure]]&lt;=2,"New",
   Merge1[[#This Row],[Customer Tenure]]&lt;=5,"Emerging",
  Merge1[[#This Row],[Customer Tenure]]&lt;9,"Established",
   TRUE,"Loyal"
)</f>
        <v>Emerging</v>
      </c>
      <c r="AA1733" s="1" t="str" cm="1">
        <f t="array" ref="AA1733">_xlfn.IFS(Merge1[[#This Row],[Income]]&lt;=30000,"Low",Merge1[[#This Row],[Income]]&lt;=60000,"Medium",Merge1[[#This Row],[Income]]&lt;=100000,"High", Merge1[[#This Row],[Income]]&gt;100000," Premium")</f>
        <v>Medium</v>
      </c>
      <c r="AB1733" s="1" t="str" cm="1">
        <f t="array" ref="AB1733">_xlfn.IFS(Merge1[[#This Row],[Age]]&lt;= 28,"Gen Z", Merge1[[#This Row],[Age]]&lt;=44,"Millennials", Merge1[[#This Row],[Age]]&lt;=60,"Gen X", Merge1[[#This Row],[Age]]&gt;60,"Baby Boomers")</f>
        <v>Millennials</v>
      </c>
      <c r="AC1733" s="1" t="str" cm="1">
        <f t="array" ref="AC1733">_xlfn.IFS(
    Merge1[[#This Row],[Balance]]&lt;=50000,"Low",
    Merge1[[#This Row],[Balance]]&lt;=200000,"Medium",
    Merge1[[#This Row],[Balance]]&gt;200000,"High"
)</f>
        <v>High</v>
      </c>
    </row>
    <row r="1734" spans="1:29" x14ac:dyDescent="0.25">
      <c r="A1734" s="1" t="s">
        <v>1031</v>
      </c>
      <c r="B1734" s="1" t="s">
        <v>5885</v>
      </c>
      <c r="C1734" s="1" t="s">
        <v>5832</v>
      </c>
      <c r="D1734" s="2">
        <v>44681</v>
      </c>
      <c r="E1734">
        <v>404303</v>
      </c>
      <c r="F1734">
        <v>470</v>
      </c>
      <c r="G1734">
        <v>98109</v>
      </c>
      <c r="H1734" s="1" t="s">
        <v>5833</v>
      </c>
      <c r="I1734" s="1" t="s">
        <v>6366</v>
      </c>
      <c r="J1734" s="1" t="s">
        <v>6245</v>
      </c>
      <c r="K1734">
        <v>57</v>
      </c>
      <c r="L1734" s="1" t="s">
        <v>6246</v>
      </c>
      <c r="M1734" s="1" t="s">
        <v>6257</v>
      </c>
      <c r="N1734">
        <v>160588</v>
      </c>
      <c r="O1734" s="1" t="s">
        <v>6243</v>
      </c>
      <c r="P1734" s="2">
        <v>42239</v>
      </c>
      <c r="Q1734" s="2">
        <v>45366</v>
      </c>
      <c r="R1734" s="1" t="s">
        <v>6899</v>
      </c>
      <c r="S1734" s="1" t="s">
        <v>6900</v>
      </c>
      <c r="T1734" s="1" t="s">
        <v>9</v>
      </c>
      <c r="U1734">
        <v>9320</v>
      </c>
      <c r="V1734" s="1" t="s">
        <v>10</v>
      </c>
      <c r="W1734" s="1" t="s">
        <v>55</v>
      </c>
      <c r="X1734" s="2">
        <f t="shared" ca="1" si="27"/>
        <v>45937</v>
      </c>
      <c r="Y1734" s="1">
        <f ca="1">ROUND(YEARFRAC(Merge1[[#This Row],[Join_Date]],Merge1[[#This Row],[Today]], 3),0)</f>
        <v>10</v>
      </c>
      <c r="Z1734" s="1" t="str" cm="1">
        <f t="array" aca="1" ref="Z1734" ca="1">_xlfn.IFS(
   Merge1[[#This Row],[Customer Tenure]]&lt;=2,"New",
   Merge1[[#This Row],[Customer Tenure]]&lt;=5,"Emerging",
  Merge1[[#This Row],[Customer Tenure]]&lt;9,"Established",
   TRUE,"Loyal"
)</f>
        <v>Loyal</v>
      </c>
      <c r="AA1734" s="1" t="str" cm="1">
        <f t="array" ref="AA1734">_xlfn.IFS(Merge1[[#This Row],[Income]]&lt;=30000,"Low",Merge1[[#This Row],[Income]]&lt;=60000,"Medium",Merge1[[#This Row],[Income]]&lt;=100000,"High", Merge1[[#This Row],[Income]]&gt;100000," Premium")</f>
        <v xml:space="preserve"> Premium</v>
      </c>
      <c r="AB1734" s="1" t="str" cm="1">
        <f t="array" ref="AB1734">_xlfn.IFS(Merge1[[#This Row],[Age]]&lt;= 28,"Gen Z", Merge1[[#This Row],[Age]]&lt;=44,"Millennials", Merge1[[#This Row],[Age]]&lt;=60,"Gen X", Merge1[[#This Row],[Age]]&gt;60,"Baby Boomers")</f>
        <v>Gen X</v>
      </c>
      <c r="AC1734" s="1" t="str" cm="1">
        <f t="array" ref="AC1734">_xlfn.IFS(
    Merge1[[#This Row],[Balance]]&lt;=50000,"Low",
    Merge1[[#This Row],[Balance]]&lt;=200000,"Medium",
    Merge1[[#This Row],[Balance]]&gt;200000,"High"
)</f>
        <v>High</v>
      </c>
    </row>
    <row r="1735" spans="1:29" x14ac:dyDescent="0.25">
      <c r="A1735" s="1" t="s">
        <v>641</v>
      </c>
      <c r="B1735" s="1" t="s">
        <v>5843</v>
      </c>
      <c r="C1735" s="1" t="s">
        <v>5832</v>
      </c>
      <c r="D1735" s="2">
        <v>44267</v>
      </c>
      <c r="E1735">
        <v>112701</v>
      </c>
      <c r="F1735">
        <v>540</v>
      </c>
      <c r="G1735">
        <v>0</v>
      </c>
      <c r="H1735" s="1" t="s">
        <v>5833</v>
      </c>
      <c r="I1735" s="1" t="s">
        <v>6349</v>
      </c>
      <c r="J1735" s="1" t="s">
        <v>6245</v>
      </c>
      <c r="K1735">
        <v>70</v>
      </c>
      <c r="L1735" s="1" t="s">
        <v>6256</v>
      </c>
      <c r="M1735" s="1" t="s">
        <v>6247</v>
      </c>
      <c r="N1735">
        <v>172826</v>
      </c>
      <c r="O1735" s="1" t="s">
        <v>6243</v>
      </c>
      <c r="P1735" s="2">
        <v>42917</v>
      </c>
      <c r="Q1735" s="2">
        <v>45371</v>
      </c>
      <c r="R1735" s="1" t="s">
        <v>6899</v>
      </c>
      <c r="S1735" s="1" t="s">
        <v>6900</v>
      </c>
      <c r="T1735" s="1" t="s">
        <v>28</v>
      </c>
      <c r="U1735">
        <v>1875</v>
      </c>
      <c r="V1735" s="1" t="s">
        <v>24</v>
      </c>
      <c r="W1735" s="1" t="s">
        <v>106</v>
      </c>
      <c r="X1735" s="2">
        <f t="shared" ca="1" si="27"/>
        <v>45937</v>
      </c>
      <c r="Y1735" s="1">
        <f ca="1">ROUND(YEARFRAC(Merge1[[#This Row],[Join_Date]],Merge1[[#This Row],[Today]], 3),0)</f>
        <v>8</v>
      </c>
      <c r="Z1735" s="1" t="str" cm="1">
        <f t="array" aca="1" ref="Z1735" ca="1">_xlfn.IFS(
   Merge1[[#This Row],[Customer Tenure]]&lt;=2,"New",
   Merge1[[#This Row],[Customer Tenure]]&lt;=5,"Emerging",
  Merge1[[#This Row],[Customer Tenure]]&lt;9,"Established",
   TRUE,"Loyal"
)</f>
        <v>Established</v>
      </c>
      <c r="AA1735" s="1" t="str" cm="1">
        <f t="array" ref="AA1735">_xlfn.IFS(Merge1[[#This Row],[Income]]&lt;=30000,"Low",Merge1[[#This Row],[Income]]&lt;=60000,"Medium",Merge1[[#This Row],[Income]]&lt;=100000,"High", Merge1[[#This Row],[Income]]&gt;100000," Premium")</f>
        <v xml:space="preserve"> Premium</v>
      </c>
      <c r="AB1735" s="1" t="str" cm="1">
        <f t="array" ref="AB1735">_xlfn.IFS(Merge1[[#This Row],[Age]]&lt;= 28,"Gen Z", Merge1[[#This Row],[Age]]&lt;=44,"Millennials", Merge1[[#This Row],[Age]]&lt;=60,"Gen X", Merge1[[#This Row],[Age]]&gt;60,"Baby Boomers")</f>
        <v>Baby Boomers</v>
      </c>
      <c r="AC1735" s="1" t="str" cm="1">
        <f t="array" ref="AC1735">_xlfn.IFS(
    Merge1[[#This Row],[Balance]]&lt;=50000,"Low",
    Merge1[[#This Row],[Balance]]&lt;=200000,"Medium",
    Merge1[[#This Row],[Balance]]&gt;200000,"High"
)</f>
        <v>Medium</v>
      </c>
    </row>
    <row r="1736" spans="1:29" x14ac:dyDescent="0.25">
      <c r="A1736" s="1" t="s">
        <v>1749</v>
      </c>
      <c r="B1736" s="1" t="s">
        <v>5843</v>
      </c>
      <c r="C1736" s="1" t="s">
        <v>5832</v>
      </c>
      <c r="D1736" s="2">
        <v>45487</v>
      </c>
      <c r="E1736">
        <v>180903</v>
      </c>
      <c r="F1736">
        <v>339</v>
      </c>
      <c r="G1736">
        <v>0</v>
      </c>
      <c r="H1736" s="1" t="s">
        <v>5833</v>
      </c>
      <c r="I1736" s="1" t="s">
        <v>6349</v>
      </c>
      <c r="J1736" s="1" t="s">
        <v>6245</v>
      </c>
      <c r="K1736">
        <v>70</v>
      </c>
      <c r="L1736" s="1" t="s">
        <v>6256</v>
      </c>
      <c r="M1736" s="1" t="s">
        <v>6247</v>
      </c>
      <c r="N1736">
        <v>172826</v>
      </c>
      <c r="O1736" s="1" t="s">
        <v>6243</v>
      </c>
      <c r="P1736" s="2">
        <v>42917</v>
      </c>
      <c r="Q1736" s="2">
        <v>45315</v>
      </c>
      <c r="R1736" s="1" t="s">
        <v>6902</v>
      </c>
      <c r="S1736" s="1" t="s">
        <v>6903</v>
      </c>
      <c r="T1736" s="1" t="s">
        <v>9</v>
      </c>
      <c r="U1736">
        <v>734</v>
      </c>
      <c r="V1736" s="1" t="s">
        <v>24</v>
      </c>
      <c r="W1736" s="1" t="s">
        <v>20</v>
      </c>
      <c r="X1736" s="2">
        <f t="shared" ca="1" si="27"/>
        <v>45937</v>
      </c>
      <c r="Y1736" s="1">
        <f ca="1">ROUND(YEARFRAC(Merge1[[#This Row],[Join_Date]],Merge1[[#This Row],[Today]], 3),0)</f>
        <v>8</v>
      </c>
      <c r="Z1736" s="1" t="str" cm="1">
        <f t="array" aca="1" ref="Z1736" ca="1">_xlfn.IFS(
   Merge1[[#This Row],[Customer Tenure]]&lt;=2,"New",
   Merge1[[#This Row],[Customer Tenure]]&lt;=5,"Emerging",
  Merge1[[#This Row],[Customer Tenure]]&lt;9,"Established",
   TRUE,"Loyal"
)</f>
        <v>Established</v>
      </c>
      <c r="AA1736" s="1" t="str" cm="1">
        <f t="array" ref="AA1736">_xlfn.IFS(Merge1[[#This Row],[Income]]&lt;=30000,"Low",Merge1[[#This Row],[Income]]&lt;=60000,"Medium",Merge1[[#This Row],[Income]]&lt;=100000,"High", Merge1[[#This Row],[Income]]&gt;100000," Premium")</f>
        <v xml:space="preserve"> Premium</v>
      </c>
      <c r="AB1736" s="1" t="str" cm="1">
        <f t="array" ref="AB1736">_xlfn.IFS(Merge1[[#This Row],[Age]]&lt;= 28,"Gen Z", Merge1[[#This Row],[Age]]&lt;=44,"Millennials", Merge1[[#This Row],[Age]]&lt;=60,"Gen X", Merge1[[#This Row],[Age]]&gt;60,"Baby Boomers")</f>
        <v>Baby Boomers</v>
      </c>
      <c r="AC1736" s="1" t="str" cm="1">
        <f t="array" ref="AC1736">_xlfn.IFS(
    Merge1[[#This Row],[Balance]]&lt;=50000,"Low",
    Merge1[[#This Row],[Balance]]&lt;=200000,"Medium",
    Merge1[[#This Row],[Balance]]&gt;200000,"High"
)</f>
        <v>Medium</v>
      </c>
    </row>
    <row r="1737" spans="1:29" x14ac:dyDescent="0.25">
      <c r="A1737" s="1" t="s">
        <v>1712</v>
      </c>
      <c r="B1737" s="1" t="s">
        <v>5888</v>
      </c>
      <c r="C1737" s="1" t="s">
        <v>5835</v>
      </c>
      <c r="D1737" s="2">
        <v>44346</v>
      </c>
      <c r="E1737">
        <v>337468</v>
      </c>
      <c r="F1737">
        <v>662</v>
      </c>
      <c r="G1737">
        <v>0</v>
      </c>
      <c r="H1737" s="1" t="s">
        <v>5860</v>
      </c>
      <c r="I1737" s="1" t="s">
        <v>6862</v>
      </c>
      <c r="J1737" s="1" t="s">
        <v>6245</v>
      </c>
      <c r="K1737">
        <v>63</v>
      </c>
      <c r="L1737" s="1" t="s">
        <v>6260</v>
      </c>
      <c r="M1737" s="1" t="s">
        <v>6257</v>
      </c>
      <c r="N1737">
        <v>21969</v>
      </c>
      <c r="O1737" s="1" t="s">
        <v>6248</v>
      </c>
      <c r="P1737" s="2">
        <v>45488</v>
      </c>
      <c r="Q1737" s="2">
        <v>45804</v>
      </c>
      <c r="R1737" s="1" t="s">
        <v>6906</v>
      </c>
      <c r="S1737" s="1" t="s">
        <v>6907</v>
      </c>
      <c r="T1737" s="1" t="s">
        <v>9</v>
      </c>
      <c r="U1737">
        <v>721</v>
      </c>
      <c r="V1737" s="1" t="s">
        <v>10</v>
      </c>
      <c r="W1737" s="1" t="s">
        <v>50</v>
      </c>
      <c r="X1737" s="2">
        <f t="shared" ca="1" si="27"/>
        <v>45937</v>
      </c>
      <c r="Y1737" s="1">
        <f ca="1">ROUND(YEARFRAC(Merge1[[#This Row],[Join_Date]],Merge1[[#This Row],[Today]], 3),0)</f>
        <v>1</v>
      </c>
      <c r="Z1737" s="1" t="str" cm="1">
        <f t="array" aca="1" ref="Z1737" ca="1">_xlfn.IFS(
   Merge1[[#This Row],[Customer Tenure]]&lt;=2,"New",
   Merge1[[#This Row],[Customer Tenure]]&lt;=5,"Emerging",
  Merge1[[#This Row],[Customer Tenure]]&lt;9,"Established",
   TRUE,"Loyal"
)</f>
        <v>New</v>
      </c>
      <c r="AA1737" s="1" t="str" cm="1">
        <f t="array" ref="AA1737">_xlfn.IFS(Merge1[[#This Row],[Income]]&lt;=30000,"Low",Merge1[[#This Row],[Income]]&lt;=60000,"Medium",Merge1[[#This Row],[Income]]&lt;=100000,"High", Merge1[[#This Row],[Income]]&gt;100000," Premium")</f>
        <v>Low</v>
      </c>
      <c r="AB1737" s="1" t="str" cm="1">
        <f t="array" ref="AB1737">_xlfn.IFS(Merge1[[#This Row],[Age]]&lt;= 28,"Gen Z", Merge1[[#This Row],[Age]]&lt;=44,"Millennials", Merge1[[#This Row],[Age]]&lt;=60,"Gen X", Merge1[[#This Row],[Age]]&gt;60,"Baby Boomers")</f>
        <v>Baby Boomers</v>
      </c>
      <c r="AC1737" s="1" t="str" cm="1">
        <f t="array" ref="AC1737">_xlfn.IFS(
    Merge1[[#This Row],[Balance]]&lt;=50000,"Low",
    Merge1[[#This Row],[Balance]]&lt;=200000,"Medium",
    Merge1[[#This Row],[Balance]]&gt;200000,"High"
)</f>
        <v>High</v>
      </c>
    </row>
    <row r="1738" spans="1:29" x14ac:dyDescent="0.25">
      <c r="A1738" s="1" t="s">
        <v>825</v>
      </c>
      <c r="B1738" s="1" t="s">
        <v>6141</v>
      </c>
      <c r="C1738" s="1" t="s">
        <v>5832</v>
      </c>
      <c r="D1738" s="2">
        <v>42867</v>
      </c>
      <c r="E1738">
        <v>128216</v>
      </c>
      <c r="F1738">
        <v>849</v>
      </c>
      <c r="G1738">
        <v>0</v>
      </c>
      <c r="H1738" s="1" t="s">
        <v>5833</v>
      </c>
      <c r="I1738" s="1" t="s">
        <v>6253</v>
      </c>
      <c r="J1738" s="1" t="s">
        <v>6240</v>
      </c>
      <c r="K1738">
        <v>50</v>
      </c>
      <c r="L1738" s="1" t="s">
        <v>6241</v>
      </c>
      <c r="M1738" s="1" t="s">
        <v>6254</v>
      </c>
      <c r="N1738">
        <v>142744</v>
      </c>
      <c r="O1738" s="1" t="s">
        <v>6243</v>
      </c>
      <c r="P1738" s="2">
        <v>44494</v>
      </c>
      <c r="Q1738" s="2">
        <v>45450</v>
      </c>
      <c r="R1738" s="1" t="s">
        <v>6883</v>
      </c>
      <c r="S1738" s="1" t="s">
        <v>6884</v>
      </c>
      <c r="T1738" s="1" t="s">
        <v>14</v>
      </c>
      <c r="U1738">
        <v>7720</v>
      </c>
      <c r="V1738" s="1" t="s">
        <v>19</v>
      </c>
      <c r="W1738" s="1" t="s">
        <v>106</v>
      </c>
      <c r="X1738" s="2">
        <f t="shared" ca="1" si="27"/>
        <v>45937</v>
      </c>
      <c r="Y1738" s="1">
        <f ca="1">ROUND(YEARFRAC(Merge1[[#This Row],[Join_Date]],Merge1[[#This Row],[Today]], 3),0)</f>
        <v>4</v>
      </c>
      <c r="Z1738" s="1" t="str" cm="1">
        <f t="array" aca="1" ref="Z1738" ca="1">_xlfn.IFS(
   Merge1[[#This Row],[Customer Tenure]]&lt;=2,"New",
   Merge1[[#This Row],[Customer Tenure]]&lt;=5,"Emerging",
  Merge1[[#This Row],[Customer Tenure]]&lt;9,"Established",
   TRUE,"Loyal"
)</f>
        <v>Emerging</v>
      </c>
      <c r="AA1738" s="1" t="str" cm="1">
        <f t="array" ref="AA1738">_xlfn.IFS(Merge1[[#This Row],[Income]]&lt;=30000,"Low",Merge1[[#This Row],[Income]]&lt;=60000,"Medium",Merge1[[#This Row],[Income]]&lt;=100000,"High", Merge1[[#This Row],[Income]]&gt;100000," Premium")</f>
        <v xml:space="preserve"> Premium</v>
      </c>
      <c r="AB1738" s="1" t="str" cm="1">
        <f t="array" ref="AB1738">_xlfn.IFS(Merge1[[#This Row],[Age]]&lt;= 28,"Gen Z", Merge1[[#This Row],[Age]]&lt;=44,"Millennials", Merge1[[#This Row],[Age]]&lt;=60,"Gen X", Merge1[[#This Row],[Age]]&gt;60,"Baby Boomers")</f>
        <v>Gen X</v>
      </c>
      <c r="AC1738" s="1" t="str" cm="1">
        <f t="array" ref="AC1738">_xlfn.IFS(
    Merge1[[#This Row],[Balance]]&lt;=50000,"Low",
    Merge1[[#This Row],[Balance]]&lt;=200000,"Medium",
    Merge1[[#This Row],[Balance]]&gt;200000,"High"
)</f>
        <v>Medium</v>
      </c>
    </row>
    <row r="1739" spans="1:29" x14ac:dyDescent="0.25">
      <c r="A1739" s="1" t="s">
        <v>506</v>
      </c>
      <c r="B1739" s="1" t="s">
        <v>6071</v>
      </c>
      <c r="C1739" s="1" t="s">
        <v>5842</v>
      </c>
      <c r="D1739" s="2">
        <v>43884</v>
      </c>
      <c r="E1739">
        <v>440880</v>
      </c>
      <c r="F1739">
        <v>583</v>
      </c>
      <c r="G1739">
        <v>0</v>
      </c>
      <c r="H1739" s="1" t="s">
        <v>5833</v>
      </c>
      <c r="I1739" s="1" t="s">
        <v>6513</v>
      </c>
      <c r="J1739" s="1" t="s">
        <v>6240</v>
      </c>
      <c r="K1739">
        <v>40</v>
      </c>
      <c r="L1739" s="1" t="s">
        <v>6256</v>
      </c>
      <c r="M1739" s="1" t="s">
        <v>6251</v>
      </c>
      <c r="N1739">
        <v>183268</v>
      </c>
      <c r="O1739" s="1" t="s">
        <v>6248</v>
      </c>
      <c r="P1739" s="2">
        <v>43742</v>
      </c>
      <c r="Q1739" s="2">
        <v>45805</v>
      </c>
      <c r="R1739" s="1" t="s">
        <v>6906</v>
      </c>
      <c r="S1739" s="1" t="s">
        <v>6907</v>
      </c>
      <c r="T1739" s="1" t="s">
        <v>28</v>
      </c>
      <c r="U1739">
        <v>5090</v>
      </c>
      <c r="V1739" s="1" t="s">
        <v>15</v>
      </c>
      <c r="W1739" s="1" t="s">
        <v>20</v>
      </c>
      <c r="X1739" s="2">
        <f t="shared" ca="1" si="27"/>
        <v>45937</v>
      </c>
      <c r="Y1739" s="1">
        <f ca="1">ROUND(YEARFRAC(Merge1[[#This Row],[Join_Date]],Merge1[[#This Row],[Today]], 3),0)</f>
        <v>6</v>
      </c>
      <c r="Z1739" s="1" t="str" cm="1">
        <f t="array" aca="1" ref="Z1739" ca="1">_xlfn.IFS(
   Merge1[[#This Row],[Customer Tenure]]&lt;=2,"New",
   Merge1[[#This Row],[Customer Tenure]]&lt;=5,"Emerging",
  Merge1[[#This Row],[Customer Tenure]]&lt;9,"Established",
   TRUE,"Loyal"
)</f>
        <v>Established</v>
      </c>
      <c r="AA1739" s="1" t="str" cm="1">
        <f t="array" ref="AA1739">_xlfn.IFS(Merge1[[#This Row],[Income]]&lt;=30000,"Low",Merge1[[#This Row],[Income]]&lt;=60000,"Medium",Merge1[[#This Row],[Income]]&lt;=100000,"High", Merge1[[#This Row],[Income]]&gt;100000," Premium")</f>
        <v xml:space="preserve"> Premium</v>
      </c>
      <c r="AB1739" s="1" t="str" cm="1">
        <f t="array" ref="AB1739">_xlfn.IFS(Merge1[[#This Row],[Age]]&lt;= 28,"Gen Z", Merge1[[#This Row],[Age]]&lt;=44,"Millennials", Merge1[[#This Row],[Age]]&lt;=60,"Gen X", Merge1[[#This Row],[Age]]&gt;60,"Baby Boomers")</f>
        <v>Millennials</v>
      </c>
      <c r="AC1739" s="1" t="str" cm="1">
        <f t="array" ref="AC1739">_xlfn.IFS(
    Merge1[[#This Row],[Balance]]&lt;=50000,"Low",
    Merge1[[#This Row],[Balance]]&lt;=200000,"Medium",
    Merge1[[#This Row],[Balance]]&gt;200000,"High"
)</f>
        <v>High</v>
      </c>
    </row>
    <row r="1740" spans="1:29" x14ac:dyDescent="0.25">
      <c r="A1740" s="1" t="s">
        <v>2466</v>
      </c>
      <c r="B1740" s="1" t="s">
        <v>6107</v>
      </c>
      <c r="C1740" s="1" t="s">
        <v>5832</v>
      </c>
      <c r="D1740" s="2">
        <v>42510</v>
      </c>
      <c r="E1740">
        <v>436523</v>
      </c>
      <c r="F1740">
        <v>674</v>
      </c>
      <c r="G1740">
        <v>0</v>
      </c>
      <c r="H1740" s="1" t="s">
        <v>5833</v>
      </c>
      <c r="I1740" s="1" t="s">
        <v>6784</v>
      </c>
      <c r="J1740" s="1" t="s">
        <v>6245</v>
      </c>
      <c r="K1740">
        <v>37</v>
      </c>
      <c r="L1740" s="1" t="s">
        <v>6241</v>
      </c>
      <c r="M1740" s="1" t="s">
        <v>6251</v>
      </c>
      <c r="N1740">
        <v>141750</v>
      </c>
      <c r="O1740" s="1" t="s">
        <v>6243</v>
      </c>
      <c r="P1740" s="2">
        <v>43599</v>
      </c>
      <c r="Q1740" s="2">
        <v>45791</v>
      </c>
      <c r="R1740" s="1" t="s">
        <v>6906</v>
      </c>
      <c r="S1740" s="1" t="s">
        <v>6907</v>
      </c>
      <c r="T1740" s="1" t="s">
        <v>23</v>
      </c>
      <c r="U1740">
        <v>400</v>
      </c>
      <c r="V1740" s="1" t="s">
        <v>10</v>
      </c>
      <c r="W1740" s="1" t="s">
        <v>29</v>
      </c>
      <c r="X1740" s="2">
        <f t="shared" ca="1" si="27"/>
        <v>45937</v>
      </c>
      <c r="Y1740" s="1">
        <f ca="1">ROUND(YEARFRAC(Merge1[[#This Row],[Join_Date]],Merge1[[#This Row],[Today]], 3),0)</f>
        <v>6</v>
      </c>
      <c r="Z1740" s="1" t="str" cm="1">
        <f t="array" aca="1" ref="Z1740" ca="1">_xlfn.IFS(
   Merge1[[#This Row],[Customer Tenure]]&lt;=2,"New",
   Merge1[[#This Row],[Customer Tenure]]&lt;=5,"Emerging",
  Merge1[[#This Row],[Customer Tenure]]&lt;9,"Established",
   TRUE,"Loyal"
)</f>
        <v>Established</v>
      </c>
      <c r="AA1740" s="1" t="str" cm="1">
        <f t="array" ref="AA1740">_xlfn.IFS(Merge1[[#This Row],[Income]]&lt;=30000,"Low",Merge1[[#This Row],[Income]]&lt;=60000,"Medium",Merge1[[#This Row],[Income]]&lt;=100000,"High", Merge1[[#This Row],[Income]]&gt;100000," Premium")</f>
        <v xml:space="preserve"> Premium</v>
      </c>
      <c r="AB1740" s="1" t="str" cm="1">
        <f t="array" ref="AB1740">_xlfn.IFS(Merge1[[#This Row],[Age]]&lt;= 28,"Gen Z", Merge1[[#This Row],[Age]]&lt;=44,"Millennials", Merge1[[#This Row],[Age]]&lt;=60,"Gen X", Merge1[[#This Row],[Age]]&gt;60,"Baby Boomers")</f>
        <v>Millennials</v>
      </c>
      <c r="AC1740" s="1" t="str" cm="1">
        <f t="array" ref="AC1740">_xlfn.IFS(
    Merge1[[#This Row],[Balance]]&lt;=50000,"Low",
    Merge1[[#This Row],[Balance]]&lt;=200000,"Medium",
    Merge1[[#This Row],[Balance]]&gt;200000,"High"
)</f>
        <v>High</v>
      </c>
    </row>
    <row r="1741" spans="1:29" x14ac:dyDescent="0.25">
      <c r="A1741" s="1" t="s">
        <v>774</v>
      </c>
      <c r="B1741" s="1" t="s">
        <v>6036</v>
      </c>
      <c r="C1741" s="1" t="s">
        <v>5832</v>
      </c>
      <c r="D1741" s="2">
        <v>43413</v>
      </c>
      <c r="E1741">
        <v>339679</v>
      </c>
      <c r="F1741">
        <v>665</v>
      </c>
      <c r="G1741">
        <v>215387</v>
      </c>
      <c r="H1741" s="1" t="s">
        <v>5833</v>
      </c>
      <c r="I1741" s="1" t="s">
        <v>6368</v>
      </c>
      <c r="J1741" s="1" t="s">
        <v>6245</v>
      </c>
      <c r="K1741">
        <v>33</v>
      </c>
      <c r="L1741" s="1" t="s">
        <v>6256</v>
      </c>
      <c r="M1741" s="1" t="s">
        <v>6247</v>
      </c>
      <c r="N1741">
        <v>22396</v>
      </c>
      <c r="O1741" s="1" t="s">
        <v>6243</v>
      </c>
      <c r="P1741" s="2">
        <v>42531</v>
      </c>
      <c r="Q1741" s="2">
        <v>45714</v>
      </c>
      <c r="R1741" s="1" t="s">
        <v>6885</v>
      </c>
      <c r="S1741" s="1" t="s">
        <v>6896</v>
      </c>
      <c r="T1741" s="1" t="s">
        <v>14</v>
      </c>
      <c r="U1741">
        <v>9272</v>
      </c>
      <c r="V1741" s="1" t="s">
        <v>15</v>
      </c>
      <c r="W1741" s="1" t="s">
        <v>16</v>
      </c>
      <c r="X1741" s="2">
        <f t="shared" ca="1" si="27"/>
        <v>45937</v>
      </c>
      <c r="Y1741" s="1">
        <f ca="1">ROUND(YEARFRAC(Merge1[[#This Row],[Join_Date]],Merge1[[#This Row],[Today]], 3),0)</f>
        <v>9</v>
      </c>
      <c r="Z1741" s="1" t="str" cm="1">
        <f t="array" aca="1" ref="Z1741" ca="1">_xlfn.IFS(
   Merge1[[#This Row],[Customer Tenure]]&lt;=2,"New",
   Merge1[[#This Row],[Customer Tenure]]&lt;=5,"Emerging",
  Merge1[[#This Row],[Customer Tenure]]&lt;9,"Established",
   TRUE,"Loyal"
)</f>
        <v>Loyal</v>
      </c>
      <c r="AA1741" s="1" t="str" cm="1">
        <f t="array" ref="AA1741">_xlfn.IFS(Merge1[[#This Row],[Income]]&lt;=30000,"Low",Merge1[[#This Row],[Income]]&lt;=60000,"Medium",Merge1[[#This Row],[Income]]&lt;=100000,"High", Merge1[[#This Row],[Income]]&gt;100000," Premium")</f>
        <v>Low</v>
      </c>
      <c r="AB1741" s="1" t="str" cm="1">
        <f t="array" ref="AB1741">_xlfn.IFS(Merge1[[#This Row],[Age]]&lt;= 28,"Gen Z", Merge1[[#This Row],[Age]]&lt;=44,"Millennials", Merge1[[#This Row],[Age]]&lt;=60,"Gen X", Merge1[[#This Row],[Age]]&gt;60,"Baby Boomers")</f>
        <v>Millennials</v>
      </c>
      <c r="AC1741" s="1" t="str" cm="1">
        <f t="array" ref="AC1741">_xlfn.IFS(
    Merge1[[#This Row],[Balance]]&lt;=50000,"Low",
    Merge1[[#This Row],[Balance]]&lt;=200000,"Medium",
    Merge1[[#This Row],[Balance]]&gt;200000,"High"
)</f>
        <v>High</v>
      </c>
    </row>
    <row r="1742" spans="1:29" x14ac:dyDescent="0.25">
      <c r="A1742" s="1" t="s">
        <v>446</v>
      </c>
      <c r="B1742" s="1" t="s">
        <v>5987</v>
      </c>
      <c r="C1742" s="1" t="s">
        <v>5842</v>
      </c>
      <c r="D1742" s="2">
        <v>43266</v>
      </c>
      <c r="E1742">
        <v>143279</v>
      </c>
      <c r="F1742">
        <v>462</v>
      </c>
      <c r="G1742">
        <v>210232</v>
      </c>
      <c r="H1742" s="1" t="s">
        <v>5833</v>
      </c>
      <c r="I1742" s="1" t="s">
        <v>6744</v>
      </c>
      <c r="J1742" s="1" t="s">
        <v>6245</v>
      </c>
      <c r="K1742">
        <v>32</v>
      </c>
      <c r="L1742" s="1" t="s">
        <v>6256</v>
      </c>
      <c r="M1742" s="1" t="s">
        <v>6251</v>
      </c>
      <c r="N1742">
        <v>37778</v>
      </c>
      <c r="O1742" s="1" t="s">
        <v>6248</v>
      </c>
      <c r="P1742" s="2">
        <v>44714</v>
      </c>
      <c r="Q1742" s="2">
        <v>45463</v>
      </c>
      <c r="R1742" s="1" t="s">
        <v>6883</v>
      </c>
      <c r="S1742" s="1" t="s">
        <v>6884</v>
      </c>
      <c r="T1742" s="1" t="s">
        <v>23</v>
      </c>
      <c r="U1742">
        <v>4497</v>
      </c>
      <c r="V1742" s="1" t="s">
        <v>15</v>
      </c>
      <c r="W1742" s="1" t="s">
        <v>25</v>
      </c>
      <c r="X1742" s="2">
        <f t="shared" ca="1" si="27"/>
        <v>45937</v>
      </c>
      <c r="Y1742" s="1">
        <f ca="1">ROUND(YEARFRAC(Merge1[[#This Row],[Join_Date]],Merge1[[#This Row],[Today]], 3),0)</f>
        <v>3</v>
      </c>
      <c r="Z1742" s="1" t="str" cm="1">
        <f t="array" aca="1" ref="Z1742" ca="1">_xlfn.IFS(
   Merge1[[#This Row],[Customer Tenure]]&lt;=2,"New",
   Merge1[[#This Row],[Customer Tenure]]&lt;=5,"Emerging",
  Merge1[[#This Row],[Customer Tenure]]&lt;9,"Established",
   TRUE,"Loyal"
)</f>
        <v>Emerging</v>
      </c>
      <c r="AA1742" s="1" t="str" cm="1">
        <f t="array" ref="AA1742">_xlfn.IFS(Merge1[[#This Row],[Income]]&lt;=30000,"Low",Merge1[[#This Row],[Income]]&lt;=60000,"Medium",Merge1[[#This Row],[Income]]&lt;=100000,"High", Merge1[[#This Row],[Income]]&gt;100000," Premium")</f>
        <v>Medium</v>
      </c>
      <c r="AB1742" s="1" t="str" cm="1">
        <f t="array" ref="AB1742">_xlfn.IFS(Merge1[[#This Row],[Age]]&lt;= 28,"Gen Z", Merge1[[#This Row],[Age]]&lt;=44,"Millennials", Merge1[[#This Row],[Age]]&lt;=60,"Gen X", Merge1[[#This Row],[Age]]&gt;60,"Baby Boomers")</f>
        <v>Millennials</v>
      </c>
      <c r="AC1742" s="1" t="str" cm="1">
        <f t="array" ref="AC1742">_xlfn.IFS(
    Merge1[[#This Row],[Balance]]&lt;=50000,"Low",
    Merge1[[#This Row],[Balance]]&lt;=200000,"Medium",
    Merge1[[#This Row],[Balance]]&gt;200000,"High"
)</f>
        <v>Medium</v>
      </c>
    </row>
    <row r="1743" spans="1:29" x14ac:dyDescent="0.25">
      <c r="A1743" s="1" t="s">
        <v>47</v>
      </c>
      <c r="B1743" s="1" t="s">
        <v>6205</v>
      </c>
      <c r="C1743" s="1" t="s">
        <v>5835</v>
      </c>
      <c r="D1743" s="2">
        <v>42365</v>
      </c>
      <c r="E1743">
        <v>120318</v>
      </c>
      <c r="F1743">
        <v>627</v>
      </c>
      <c r="G1743">
        <v>0</v>
      </c>
      <c r="H1743" s="1" t="s">
        <v>5833</v>
      </c>
      <c r="I1743" s="1" t="s">
        <v>6801</v>
      </c>
      <c r="J1743" s="1" t="s">
        <v>6240</v>
      </c>
      <c r="K1743">
        <v>27</v>
      </c>
      <c r="L1743" s="1" t="s">
        <v>6241</v>
      </c>
      <c r="M1743" s="1" t="s">
        <v>6254</v>
      </c>
      <c r="N1743">
        <v>91635</v>
      </c>
      <c r="O1743" s="1" t="s">
        <v>6243</v>
      </c>
      <c r="P1743" s="2">
        <v>44032</v>
      </c>
      <c r="Q1743" s="2">
        <v>45509</v>
      </c>
      <c r="R1743" s="1" t="s">
        <v>6889</v>
      </c>
      <c r="S1743" s="1" t="s">
        <v>6890</v>
      </c>
      <c r="T1743" s="1" t="s">
        <v>9</v>
      </c>
      <c r="U1743">
        <v>8126</v>
      </c>
      <c r="V1743" s="1" t="s">
        <v>10</v>
      </c>
      <c r="W1743" s="1" t="s">
        <v>40</v>
      </c>
      <c r="X1743" s="2">
        <f t="shared" ca="1" si="27"/>
        <v>45937</v>
      </c>
      <c r="Y1743" s="1">
        <f ca="1">ROUND(YEARFRAC(Merge1[[#This Row],[Join_Date]],Merge1[[#This Row],[Today]], 3),0)</f>
        <v>5</v>
      </c>
      <c r="Z1743" s="1" t="str" cm="1">
        <f t="array" aca="1" ref="Z1743" ca="1">_xlfn.IFS(
   Merge1[[#This Row],[Customer Tenure]]&lt;=2,"New",
   Merge1[[#This Row],[Customer Tenure]]&lt;=5,"Emerging",
  Merge1[[#This Row],[Customer Tenure]]&lt;9,"Established",
   TRUE,"Loyal"
)</f>
        <v>Emerging</v>
      </c>
      <c r="AA1743" s="1" t="str" cm="1">
        <f t="array" ref="AA1743">_xlfn.IFS(Merge1[[#This Row],[Income]]&lt;=30000,"Low",Merge1[[#This Row],[Income]]&lt;=60000,"Medium",Merge1[[#This Row],[Income]]&lt;=100000,"High", Merge1[[#This Row],[Income]]&gt;100000," Premium")</f>
        <v>High</v>
      </c>
      <c r="AB1743" s="1" t="str" cm="1">
        <f t="array" ref="AB1743">_xlfn.IFS(Merge1[[#This Row],[Age]]&lt;= 28,"Gen Z", Merge1[[#This Row],[Age]]&lt;=44,"Millennials", Merge1[[#This Row],[Age]]&lt;=60,"Gen X", Merge1[[#This Row],[Age]]&gt;60,"Baby Boomers")</f>
        <v>Gen Z</v>
      </c>
      <c r="AC1743" s="1" t="str" cm="1">
        <f t="array" ref="AC1743">_xlfn.IFS(
    Merge1[[#This Row],[Balance]]&lt;=50000,"Low",
    Merge1[[#This Row],[Balance]]&lt;=200000,"Medium",
    Merge1[[#This Row],[Balance]]&gt;200000,"High"
)</f>
        <v>Medium</v>
      </c>
    </row>
    <row r="1744" spans="1:29" x14ac:dyDescent="0.25">
      <c r="A1744" s="1" t="s">
        <v>337</v>
      </c>
      <c r="B1744" s="1" t="s">
        <v>5893</v>
      </c>
      <c r="C1744" s="1" t="s">
        <v>5835</v>
      </c>
      <c r="D1744" s="2">
        <v>43375</v>
      </c>
      <c r="E1744">
        <v>344866</v>
      </c>
      <c r="F1744">
        <v>682</v>
      </c>
      <c r="G1744">
        <v>0</v>
      </c>
      <c r="H1744" s="1" t="s">
        <v>5833</v>
      </c>
      <c r="I1744" s="1" t="s">
        <v>6815</v>
      </c>
      <c r="J1744" s="1" t="s">
        <v>6245</v>
      </c>
      <c r="K1744">
        <v>49</v>
      </c>
      <c r="L1744" s="1" t="s">
        <v>6241</v>
      </c>
      <c r="M1744" s="1" t="s">
        <v>6257</v>
      </c>
      <c r="N1744">
        <v>151691</v>
      </c>
      <c r="O1744" s="1" t="s">
        <v>6243</v>
      </c>
      <c r="P1744" s="2">
        <v>43401</v>
      </c>
      <c r="Q1744" s="2">
        <v>45543</v>
      </c>
      <c r="R1744" s="1" t="s">
        <v>6897</v>
      </c>
      <c r="S1744" s="1" t="s">
        <v>6898</v>
      </c>
      <c r="T1744" s="1" t="s">
        <v>9</v>
      </c>
      <c r="U1744">
        <v>6757</v>
      </c>
      <c r="V1744" s="1" t="s">
        <v>24</v>
      </c>
      <c r="W1744" s="1" t="s">
        <v>40</v>
      </c>
      <c r="X1744" s="2">
        <f t="shared" ca="1" si="27"/>
        <v>45937</v>
      </c>
      <c r="Y1744" s="1">
        <f ca="1">ROUND(YEARFRAC(Merge1[[#This Row],[Join_Date]],Merge1[[#This Row],[Today]], 3),0)</f>
        <v>7</v>
      </c>
      <c r="Z1744" s="1" t="str" cm="1">
        <f t="array" aca="1" ref="Z1744" ca="1">_xlfn.IFS(
   Merge1[[#This Row],[Customer Tenure]]&lt;=2,"New",
   Merge1[[#This Row],[Customer Tenure]]&lt;=5,"Emerging",
  Merge1[[#This Row],[Customer Tenure]]&lt;9,"Established",
   TRUE,"Loyal"
)</f>
        <v>Established</v>
      </c>
      <c r="AA1744" s="1" t="str" cm="1">
        <f t="array" ref="AA1744">_xlfn.IFS(Merge1[[#This Row],[Income]]&lt;=30000,"Low",Merge1[[#This Row],[Income]]&lt;=60000,"Medium",Merge1[[#This Row],[Income]]&lt;=100000,"High", Merge1[[#This Row],[Income]]&gt;100000," Premium")</f>
        <v xml:space="preserve"> Premium</v>
      </c>
      <c r="AB1744" s="1" t="str" cm="1">
        <f t="array" ref="AB1744">_xlfn.IFS(Merge1[[#This Row],[Age]]&lt;= 28,"Gen Z", Merge1[[#This Row],[Age]]&lt;=44,"Millennials", Merge1[[#This Row],[Age]]&lt;=60,"Gen X", Merge1[[#This Row],[Age]]&gt;60,"Baby Boomers")</f>
        <v>Gen X</v>
      </c>
      <c r="AC1744" s="1" t="str" cm="1">
        <f t="array" ref="AC1744">_xlfn.IFS(
    Merge1[[#This Row],[Balance]]&lt;=50000,"Low",
    Merge1[[#This Row],[Balance]]&lt;=200000,"Medium",
    Merge1[[#This Row],[Balance]]&gt;200000,"High"
)</f>
        <v>High</v>
      </c>
    </row>
    <row r="1745" spans="1:29" x14ac:dyDescent="0.25">
      <c r="A1745" s="1" t="s">
        <v>1766</v>
      </c>
      <c r="B1745" s="1" t="s">
        <v>5887</v>
      </c>
      <c r="C1745" s="1" t="s">
        <v>5835</v>
      </c>
      <c r="D1745" s="2">
        <v>45616</v>
      </c>
      <c r="E1745">
        <v>417247</v>
      </c>
      <c r="F1745">
        <v>375</v>
      </c>
      <c r="G1745">
        <v>0</v>
      </c>
      <c r="H1745" s="1" t="s">
        <v>5860</v>
      </c>
      <c r="I1745" s="1" t="s">
        <v>6657</v>
      </c>
      <c r="J1745" s="1" t="s">
        <v>6245</v>
      </c>
      <c r="K1745">
        <v>22</v>
      </c>
      <c r="L1745" s="1" t="s">
        <v>6260</v>
      </c>
      <c r="M1745" s="1" t="s">
        <v>6251</v>
      </c>
      <c r="N1745">
        <v>44826</v>
      </c>
      <c r="O1745" s="1" t="s">
        <v>6243</v>
      </c>
      <c r="P1745" s="2">
        <v>44640</v>
      </c>
      <c r="Q1745" s="2">
        <v>45623</v>
      </c>
      <c r="R1745" s="1" t="s">
        <v>6887</v>
      </c>
      <c r="S1745" s="1" t="s">
        <v>6901</v>
      </c>
      <c r="T1745" s="1" t="s">
        <v>23</v>
      </c>
      <c r="U1745">
        <v>6076</v>
      </c>
      <c r="V1745" s="1" t="s">
        <v>15</v>
      </c>
      <c r="W1745" s="1" t="s">
        <v>20</v>
      </c>
      <c r="X1745" s="2">
        <f t="shared" ca="1" si="27"/>
        <v>45937</v>
      </c>
      <c r="Y1745" s="1">
        <f ca="1">ROUND(YEARFRAC(Merge1[[#This Row],[Join_Date]],Merge1[[#This Row],[Today]], 3),0)</f>
        <v>4</v>
      </c>
      <c r="Z1745" s="1" t="str" cm="1">
        <f t="array" aca="1" ref="Z1745" ca="1">_xlfn.IFS(
   Merge1[[#This Row],[Customer Tenure]]&lt;=2,"New",
   Merge1[[#This Row],[Customer Tenure]]&lt;=5,"Emerging",
  Merge1[[#This Row],[Customer Tenure]]&lt;9,"Established",
   TRUE,"Loyal"
)</f>
        <v>Emerging</v>
      </c>
      <c r="AA1745" s="1" t="str" cm="1">
        <f t="array" ref="AA1745">_xlfn.IFS(Merge1[[#This Row],[Income]]&lt;=30000,"Low",Merge1[[#This Row],[Income]]&lt;=60000,"Medium",Merge1[[#This Row],[Income]]&lt;=100000,"High", Merge1[[#This Row],[Income]]&gt;100000," Premium")</f>
        <v>Medium</v>
      </c>
      <c r="AB1745" s="1" t="str" cm="1">
        <f t="array" ref="AB1745">_xlfn.IFS(Merge1[[#This Row],[Age]]&lt;= 28,"Gen Z", Merge1[[#This Row],[Age]]&lt;=44,"Millennials", Merge1[[#This Row],[Age]]&lt;=60,"Gen X", Merge1[[#This Row],[Age]]&gt;60,"Baby Boomers")</f>
        <v>Gen Z</v>
      </c>
      <c r="AC1745" s="1" t="str" cm="1">
        <f t="array" ref="AC1745">_xlfn.IFS(
    Merge1[[#This Row],[Balance]]&lt;=50000,"Low",
    Merge1[[#This Row],[Balance]]&lt;=200000,"Medium",
    Merge1[[#This Row],[Balance]]&gt;200000,"High"
)</f>
        <v>High</v>
      </c>
    </row>
    <row r="1746" spans="1:29" x14ac:dyDescent="0.25">
      <c r="A1746" s="1" t="s">
        <v>242</v>
      </c>
      <c r="B1746" s="1" t="s">
        <v>6034</v>
      </c>
      <c r="C1746" s="1" t="s">
        <v>5846</v>
      </c>
      <c r="D1746" s="2">
        <v>45501</v>
      </c>
      <c r="E1746">
        <v>304359</v>
      </c>
      <c r="F1746">
        <v>828</v>
      </c>
      <c r="G1746">
        <v>217369</v>
      </c>
      <c r="H1746" s="1" t="s">
        <v>5838</v>
      </c>
      <c r="I1746" s="1" t="s">
        <v>6539</v>
      </c>
      <c r="J1746" s="1" t="s">
        <v>6245</v>
      </c>
      <c r="K1746">
        <v>74</v>
      </c>
      <c r="L1746" s="1" t="s">
        <v>6246</v>
      </c>
      <c r="M1746" s="1" t="s">
        <v>6242</v>
      </c>
      <c r="N1746">
        <v>102970</v>
      </c>
      <c r="O1746" s="1" t="s">
        <v>6248</v>
      </c>
      <c r="P1746" s="2">
        <v>43335</v>
      </c>
      <c r="Q1746" s="2">
        <v>45504</v>
      </c>
      <c r="R1746" s="1" t="s">
        <v>6891</v>
      </c>
      <c r="S1746" s="1" t="s">
        <v>6895</v>
      </c>
      <c r="T1746" s="1" t="s">
        <v>9</v>
      </c>
      <c r="U1746">
        <v>4504</v>
      </c>
      <c r="V1746" s="1" t="s">
        <v>24</v>
      </c>
      <c r="W1746" s="1" t="s">
        <v>55</v>
      </c>
      <c r="X1746" s="2">
        <f t="shared" ca="1" si="27"/>
        <v>45937</v>
      </c>
      <c r="Y1746" s="1">
        <f ca="1">ROUND(YEARFRAC(Merge1[[#This Row],[Join_Date]],Merge1[[#This Row],[Today]], 3),0)</f>
        <v>7</v>
      </c>
      <c r="Z1746" s="1" t="str" cm="1">
        <f t="array" aca="1" ref="Z1746" ca="1">_xlfn.IFS(
   Merge1[[#This Row],[Customer Tenure]]&lt;=2,"New",
   Merge1[[#This Row],[Customer Tenure]]&lt;=5,"Emerging",
  Merge1[[#This Row],[Customer Tenure]]&lt;9,"Established",
   TRUE,"Loyal"
)</f>
        <v>Established</v>
      </c>
      <c r="AA1746" s="1" t="str" cm="1">
        <f t="array" ref="AA1746">_xlfn.IFS(Merge1[[#This Row],[Income]]&lt;=30000,"Low",Merge1[[#This Row],[Income]]&lt;=60000,"Medium",Merge1[[#This Row],[Income]]&lt;=100000,"High", Merge1[[#This Row],[Income]]&gt;100000," Premium")</f>
        <v xml:space="preserve"> Premium</v>
      </c>
      <c r="AB1746" s="1" t="str" cm="1">
        <f t="array" ref="AB1746">_xlfn.IFS(Merge1[[#This Row],[Age]]&lt;= 28,"Gen Z", Merge1[[#This Row],[Age]]&lt;=44,"Millennials", Merge1[[#This Row],[Age]]&lt;=60,"Gen X", Merge1[[#This Row],[Age]]&gt;60,"Baby Boomers")</f>
        <v>Baby Boomers</v>
      </c>
      <c r="AC1746" s="1" t="str" cm="1">
        <f t="array" ref="AC1746">_xlfn.IFS(
    Merge1[[#This Row],[Balance]]&lt;=50000,"Low",
    Merge1[[#This Row],[Balance]]&lt;=200000,"Medium",
    Merge1[[#This Row],[Balance]]&gt;200000,"High"
)</f>
        <v>High</v>
      </c>
    </row>
    <row r="1747" spans="1:29" x14ac:dyDescent="0.25">
      <c r="A1747" s="1" t="s">
        <v>1513</v>
      </c>
      <c r="B1747" s="1" t="s">
        <v>6059</v>
      </c>
      <c r="C1747" s="1" t="s">
        <v>5846</v>
      </c>
      <c r="D1747" s="2">
        <v>45498</v>
      </c>
      <c r="E1747">
        <v>295599</v>
      </c>
      <c r="F1747">
        <v>545</v>
      </c>
      <c r="G1747">
        <v>212397</v>
      </c>
      <c r="H1747" s="1" t="s">
        <v>5833</v>
      </c>
      <c r="I1747" s="1" t="s">
        <v>6635</v>
      </c>
      <c r="J1747" s="1" t="s">
        <v>6245</v>
      </c>
      <c r="K1747">
        <v>28</v>
      </c>
      <c r="L1747" s="1" t="s">
        <v>6256</v>
      </c>
      <c r="M1747" s="1" t="s">
        <v>6251</v>
      </c>
      <c r="N1747">
        <v>82768</v>
      </c>
      <c r="O1747" s="1" t="s">
        <v>6243</v>
      </c>
      <c r="P1747" s="2">
        <v>42293</v>
      </c>
      <c r="Q1747" s="2">
        <v>45508</v>
      </c>
      <c r="R1747" s="1" t="s">
        <v>6889</v>
      </c>
      <c r="S1747" s="1" t="s">
        <v>6890</v>
      </c>
      <c r="T1747" s="1" t="s">
        <v>9</v>
      </c>
      <c r="U1747">
        <v>3582</v>
      </c>
      <c r="V1747" s="1" t="s">
        <v>19</v>
      </c>
      <c r="W1747" s="1" t="s">
        <v>106</v>
      </c>
      <c r="X1747" s="2">
        <f t="shared" ca="1" si="27"/>
        <v>45937</v>
      </c>
      <c r="Y1747" s="1">
        <f ca="1">ROUND(YEARFRAC(Merge1[[#This Row],[Join_Date]],Merge1[[#This Row],[Today]], 3),0)</f>
        <v>10</v>
      </c>
      <c r="Z1747" s="1" t="str" cm="1">
        <f t="array" aca="1" ref="Z1747" ca="1">_xlfn.IFS(
   Merge1[[#This Row],[Customer Tenure]]&lt;=2,"New",
   Merge1[[#This Row],[Customer Tenure]]&lt;=5,"Emerging",
  Merge1[[#This Row],[Customer Tenure]]&lt;9,"Established",
   TRUE,"Loyal"
)</f>
        <v>Loyal</v>
      </c>
      <c r="AA1747" s="1" t="str" cm="1">
        <f t="array" ref="AA1747">_xlfn.IFS(Merge1[[#This Row],[Income]]&lt;=30000,"Low",Merge1[[#This Row],[Income]]&lt;=60000,"Medium",Merge1[[#This Row],[Income]]&lt;=100000,"High", Merge1[[#This Row],[Income]]&gt;100000," Premium")</f>
        <v>High</v>
      </c>
      <c r="AB1747" s="1" t="str" cm="1">
        <f t="array" ref="AB1747">_xlfn.IFS(Merge1[[#This Row],[Age]]&lt;= 28,"Gen Z", Merge1[[#This Row],[Age]]&lt;=44,"Millennials", Merge1[[#This Row],[Age]]&lt;=60,"Gen X", Merge1[[#This Row],[Age]]&gt;60,"Baby Boomers")</f>
        <v>Gen Z</v>
      </c>
      <c r="AC1747" s="1" t="str" cm="1">
        <f t="array" ref="AC1747">_xlfn.IFS(
    Merge1[[#This Row],[Balance]]&lt;=50000,"Low",
    Merge1[[#This Row],[Balance]]&lt;=200000,"Medium",
    Merge1[[#This Row],[Balance]]&gt;200000,"High"
)</f>
        <v>High</v>
      </c>
    </row>
    <row r="1748" spans="1:29" x14ac:dyDescent="0.25">
      <c r="A1748" s="1" t="s">
        <v>1781</v>
      </c>
      <c r="B1748" s="1" t="s">
        <v>5919</v>
      </c>
      <c r="C1748" s="1" t="s">
        <v>5842</v>
      </c>
      <c r="D1748" s="2">
        <v>43128</v>
      </c>
      <c r="E1748">
        <v>498492</v>
      </c>
      <c r="F1748">
        <v>479</v>
      </c>
      <c r="G1748">
        <v>426175</v>
      </c>
      <c r="H1748" s="1" t="s">
        <v>5833</v>
      </c>
      <c r="I1748" s="1" t="s">
        <v>6618</v>
      </c>
      <c r="J1748" s="1" t="s">
        <v>6245</v>
      </c>
      <c r="K1748">
        <v>56</v>
      </c>
      <c r="L1748" s="1" t="s">
        <v>6260</v>
      </c>
      <c r="M1748" s="1" t="s">
        <v>6257</v>
      </c>
      <c r="N1748">
        <v>132755</v>
      </c>
      <c r="O1748" s="1" t="s">
        <v>6243</v>
      </c>
      <c r="P1748" s="2">
        <v>42510</v>
      </c>
      <c r="Q1748" s="2">
        <v>45681</v>
      </c>
      <c r="R1748" s="1" t="s">
        <v>6902</v>
      </c>
      <c r="S1748" s="1" t="s">
        <v>6908</v>
      </c>
      <c r="T1748" s="1" t="s">
        <v>14</v>
      </c>
      <c r="U1748">
        <v>7779</v>
      </c>
      <c r="V1748" s="1" t="s">
        <v>10</v>
      </c>
      <c r="W1748" s="1" t="s">
        <v>11</v>
      </c>
      <c r="X1748" s="2">
        <f t="shared" ca="1" si="27"/>
        <v>45937</v>
      </c>
      <c r="Y1748" s="1">
        <f ca="1">ROUND(YEARFRAC(Merge1[[#This Row],[Join_Date]],Merge1[[#This Row],[Today]], 3),0)</f>
        <v>9</v>
      </c>
      <c r="Z1748" s="1" t="str" cm="1">
        <f t="array" aca="1" ref="Z1748" ca="1">_xlfn.IFS(
   Merge1[[#This Row],[Customer Tenure]]&lt;=2,"New",
   Merge1[[#This Row],[Customer Tenure]]&lt;=5,"Emerging",
  Merge1[[#This Row],[Customer Tenure]]&lt;9,"Established",
   TRUE,"Loyal"
)</f>
        <v>Loyal</v>
      </c>
      <c r="AA1748" s="1" t="str" cm="1">
        <f t="array" ref="AA1748">_xlfn.IFS(Merge1[[#This Row],[Income]]&lt;=30000,"Low",Merge1[[#This Row],[Income]]&lt;=60000,"Medium",Merge1[[#This Row],[Income]]&lt;=100000,"High", Merge1[[#This Row],[Income]]&gt;100000," Premium")</f>
        <v xml:space="preserve"> Premium</v>
      </c>
      <c r="AB1748" s="1" t="str" cm="1">
        <f t="array" ref="AB1748">_xlfn.IFS(Merge1[[#This Row],[Age]]&lt;= 28,"Gen Z", Merge1[[#This Row],[Age]]&lt;=44,"Millennials", Merge1[[#This Row],[Age]]&lt;=60,"Gen X", Merge1[[#This Row],[Age]]&gt;60,"Baby Boomers")</f>
        <v>Gen X</v>
      </c>
      <c r="AC1748" s="1" t="str" cm="1">
        <f t="array" ref="AC1748">_xlfn.IFS(
    Merge1[[#This Row],[Balance]]&lt;=50000,"Low",
    Merge1[[#This Row],[Balance]]&lt;=200000,"Medium",
    Merge1[[#This Row],[Balance]]&gt;200000,"High"
)</f>
        <v>High</v>
      </c>
    </row>
    <row r="1749" spans="1:29" x14ac:dyDescent="0.25">
      <c r="A1749" s="1" t="s">
        <v>1527</v>
      </c>
      <c r="B1749" s="1" t="s">
        <v>6118</v>
      </c>
      <c r="C1749" s="1" t="s">
        <v>5832</v>
      </c>
      <c r="D1749" s="2">
        <v>45828</v>
      </c>
      <c r="E1749">
        <v>496915</v>
      </c>
      <c r="F1749">
        <v>372</v>
      </c>
      <c r="G1749">
        <v>0</v>
      </c>
      <c r="H1749" s="1" t="s">
        <v>5860</v>
      </c>
      <c r="I1749" s="1" t="s">
        <v>6604</v>
      </c>
      <c r="J1749" s="1" t="s">
        <v>6240</v>
      </c>
      <c r="K1749">
        <v>29</v>
      </c>
      <c r="L1749" s="1" t="s">
        <v>6256</v>
      </c>
      <c r="M1749" s="1" t="s">
        <v>6262</v>
      </c>
      <c r="N1749">
        <v>94441</v>
      </c>
      <c r="O1749" s="1" t="s">
        <v>6243</v>
      </c>
      <c r="P1749" s="2">
        <v>43856</v>
      </c>
      <c r="Q1749" s="2">
        <v>45687</v>
      </c>
      <c r="R1749" s="1" t="s">
        <v>6902</v>
      </c>
      <c r="S1749" s="1" t="s">
        <v>6908</v>
      </c>
      <c r="T1749" s="1" t="s">
        <v>23</v>
      </c>
      <c r="U1749">
        <v>2321</v>
      </c>
      <c r="V1749" s="1" t="s">
        <v>15</v>
      </c>
      <c r="W1749" s="1" t="s">
        <v>45</v>
      </c>
      <c r="X1749" s="2">
        <f t="shared" ca="1" si="27"/>
        <v>45937</v>
      </c>
      <c r="Y1749" s="1">
        <f ca="1">ROUND(YEARFRAC(Merge1[[#This Row],[Join_Date]],Merge1[[#This Row],[Today]], 3),0)</f>
        <v>6</v>
      </c>
      <c r="Z1749" s="1" t="str" cm="1">
        <f t="array" aca="1" ref="Z1749" ca="1">_xlfn.IFS(
   Merge1[[#This Row],[Customer Tenure]]&lt;=2,"New",
   Merge1[[#This Row],[Customer Tenure]]&lt;=5,"Emerging",
  Merge1[[#This Row],[Customer Tenure]]&lt;9,"Established",
   TRUE,"Loyal"
)</f>
        <v>Established</v>
      </c>
      <c r="AA1749" s="1" t="str" cm="1">
        <f t="array" ref="AA1749">_xlfn.IFS(Merge1[[#This Row],[Income]]&lt;=30000,"Low",Merge1[[#This Row],[Income]]&lt;=60000,"Medium",Merge1[[#This Row],[Income]]&lt;=100000,"High", Merge1[[#This Row],[Income]]&gt;100000," Premium")</f>
        <v>High</v>
      </c>
      <c r="AB1749" s="1" t="str" cm="1">
        <f t="array" ref="AB1749">_xlfn.IFS(Merge1[[#This Row],[Age]]&lt;= 28,"Gen Z", Merge1[[#This Row],[Age]]&lt;=44,"Millennials", Merge1[[#This Row],[Age]]&lt;=60,"Gen X", Merge1[[#This Row],[Age]]&gt;60,"Baby Boomers")</f>
        <v>Millennials</v>
      </c>
      <c r="AC1749" s="1" t="str" cm="1">
        <f t="array" ref="AC1749">_xlfn.IFS(
    Merge1[[#This Row],[Balance]]&lt;=50000,"Low",
    Merge1[[#This Row],[Balance]]&lt;=200000,"Medium",
    Merge1[[#This Row],[Balance]]&gt;200000,"High"
)</f>
        <v>High</v>
      </c>
    </row>
    <row r="1750" spans="1:29" x14ac:dyDescent="0.25">
      <c r="A1750" s="1" t="s">
        <v>1552</v>
      </c>
      <c r="B1750" s="1" t="s">
        <v>6046</v>
      </c>
      <c r="C1750" s="1" t="s">
        <v>5842</v>
      </c>
      <c r="D1750" s="2">
        <v>44646</v>
      </c>
      <c r="E1750">
        <v>65901</v>
      </c>
      <c r="F1750">
        <v>538</v>
      </c>
      <c r="G1750">
        <v>0</v>
      </c>
      <c r="H1750" s="1" t="s">
        <v>5833</v>
      </c>
      <c r="I1750" s="1" t="s">
        <v>6758</v>
      </c>
      <c r="J1750" s="1" t="s">
        <v>6245</v>
      </c>
      <c r="K1750">
        <v>49</v>
      </c>
      <c r="L1750" s="1" t="s">
        <v>6241</v>
      </c>
      <c r="M1750" s="1" t="s">
        <v>6254</v>
      </c>
      <c r="N1750">
        <v>162633</v>
      </c>
      <c r="O1750" s="1" t="s">
        <v>6243</v>
      </c>
      <c r="P1750" s="2">
        <v>43721</v>
      </c>
      <c r="Q1750" s="2">
        <v>45555</v>
      </c>
      <c r="R1750" s="1" t="s">
        <v>6897</v>
      </c>
      <c r="S1750" s="1" t="s">
        <v>6898</v>
      </c>
      <c r="T1750" s="1" t="s">
        <v>14</v>
      </c>
      <c r="U1750">
        <v>6783</v>
      </c>
      <c r="V1750" s="1" t="s">
        <v>24</v>
      </c>
      <c r="W1750" s="1" t="s">
        <v>25</v>
      </c>
      <c r="X1750" s="2">
        <f t="shared" ca="1" si="27"/>
        <v>45937</v>
      </c>
      <c r="Y1750" s="1">
        <f ca="1">ROUND(YEARFRAC(Merge1[[#This Row],[Join_Date]],Merge1[[#This Row],[Today]], 3),0)</f>
        <v>6</v>
      </c>
      <c r="Z1750" s="1" t="str" cm="1">
        <f t="array" aca="1" ref="Z1750" ca="1">_xlfn.IFS(
   Merge1[[#This Row],[Customer Tenure]]&lt;=2,"New",
   Merge1[[#This Row],[Customer Tenure]]&lt;=5,"Emerging",
  Merge1[[#This Row],[Customer Tenure]]&lt;9,"Established",
   TRUE,"Loyal"
)</f>
        <v>Established</v>
      </c>
      <c r="AA1750" s="1" t="str" cm="1">
        <f t="array" ref="AA1750">_xlfn.IFS(Merge1[[#This Row],[Income]]&lt;=30000,"Low",Merge1[[#This Row],[Income]]&lt;=60000,"Medium",Merge1[[#This Row],[Income]]&lt;=100000,"High", Merge1[[#This Row],[Income]]&gt;100000," Premium")</f>
        <v xml:space="preserve"> Premium</v>
      </c>
      <c r="AB1750" s="1" t="str" cm="1">
        <f t="array" ref="AB1750">_xlfn.IFS(Merge1[[#This Row],[Age]]&lt;= 28,"Gen Z", Merge1[[#This Row],[Age]]&lt;=44,"Millennials", Merge1[[#This Row],[Age]]&lt;=60,"Gen X", Merge1[[#This Row],[Age]]&gt;60,"Baby Boomers")</f>
        <v>Gen X</v>
      </c>
      <c r="AC1750" s="1" t="str" cm="1">
        <f t="array" ref="AC1750">_xlfn.IFS(
    Merge1[[#This Row],[Balance]]&lt;=50000,"Low",
    Merge1[[#This Row],[Balance]]&lt;=200000,"Medium",
    Merge1[[#This Row],[Balance]]&gt;200000,"High"
)</f>
        <v>Medium</v>
      </c>
    </row>
    <row r="1751" spans="1:29" x14ac:dyDescent="0.25">
      <c r="A1751" s="1" t="s">
        <v>1741</v>
      </c>
      <c r="B1751" s="1" t="s">
        <v>6052</v>
      </c>
      <c r="C1751" s="1" t="s">
        <v>5835</v>
      </c>
      <c r="D1751" s="2">
        <v>42465</v>
      </c>
      <c r="E1751">
        <v>439439</v>
      </c>
      <c r="F1751">
        <v>739</v>
      </c>
      <c r="G1751">
        <v>0</v>
      </c>
      <c r="H1751" s="1" t="s">
        <v>5833</v>
      </c>
      <c r="I1751" s="1" t="s">
        <v>6577</v>
      </c>
      <c r="J1751" s="1" t="s">
        <v>6245</v>
      </c>
      <c r="K1751">
        <v>37</v>
      </c>
      <c r="L1751" s="1" t="s">
        <v>6246</v>
      </c>
      <c r="M1751" s="1" t="s">
        <v>6251</v>
      </c>
      <c r="N1751">
        <v>177661</v>
      </c>
      <c r="O1751" s="1" t="s">
        <v>6243</v>
      </c>
      <c r="P1751" s="2">
        <v>45516</v>
      </c>
      <c r="Q1751" s="2">
        <v>45827</v>
      </c>
      <c r="R1751" s="1" t="s">
        <v>6883</v>
      </c>
      <c r="S1751" s="1" t="s">
        <v>6910</v>
      </c>
      <c r="T1751" s="1" t="s">
        <v>23</v>
      </c>
      <c r="U1751">
        <v>6915</v>
      </c>
      <c r="V1751" s="1" t="s">
        <v>15</v>
      </c>
      <c r="W1751" s="1" t="s">
        <v>20</v>
      </c>
      <c r="X1751" s="2">
        <f t="shared" ca="1" si="27"/>
        <v>45937</v>
      </c>
      <c r="Y1751" s="1">
        <f ca="1">ROUND(YEARFRAC(Merge1[[#This Row],[Join_Date]],Merge1[[#This Row],[Today]], 3),0)</f>
        <v>1</v>
      </c>
      <c r="Z1751" s="1" t="str" cm="1">
        <f t="array" aca="1" ref="Z1751" ca="1">_xlfn.IFS(
   Merge1[[#This Row],[Customer Tenure]]&lt;=2,"New",
   Merge1[[#This Row],[Customer Tenure]]&lt;=5,"Emerging",
  Merge1[[#This Row],[Customer Tenure]]&lt;9,"Established",
   TRUE,"Loyal"
)</f>
        <v>New</v>
      </c>
      <c r="AA1751" s="1" t="str" cm="1">
        <f t="array" ref="AA1751">_xlfn.IFS(Merge1[[#This Row],[Income]]&lt;=30000,"Low",Merge1[[#This Row],[Income]]&lt;=60000,"Medium",Merge1[[#This Row],[Income]]&lt;=100000,"High", Merge1[[#This Row],[Income]]&gt;100000," Premium")</f>
        <v xml:space="preserve"> Premium</v>
      </c>
      <c r="AB1751" s="1" t="str" cm="1">
        <f t="array" ref="AB1751">_xlfn.IFS(Merge1[[#This Row],[Age]]&lt;= 28,"Gen Z", Merge1[[#This Row],[Age]]&lt;=44,"Millennials", Merge1[[#This Row],[Age]]&lt;=60,"Gen X", Merge1[[#This Row],[Age]]&gt;60,"Baby Boomers")</f>
        <v>Millennials</v>
      </c>
      <c r="AC1751" s="1" t="str" cm="1">
        <f t="array" ref="AC1751">_xlfn.IFS(
    Merge1[[#This Row],[Balance]]&lt;=50000,"Low",
    Merge1[[#This Row],[Balance]]&lt;=200000,"Medium",
    Merge1[[#This Row],[Balance]]&gt;200000,"High"
)</f>
        <v>High</v>
      </c>
    </row>
    <row r="1752" spans="1:29" x14ac:dyDescent="0.25">
      <c r="A1752" s="1" t="s">
        <v>2479</v>
      </c>
      <c r="B1752" s="1" t="s">
        <v>5831</v>
      </c>
      <c r="C1752" s="1" t="s">
        <v>5832</v>
      </c>
      <c r="D1752" s="2">
        <v>44170</v>
      </c>
      <c r="E1752">
        <v>45619</v>
      </c>
      <c r="F1752">
        <v>392</v>
      </c>
      <c r="G1752">
        <v>0</v>
      </c>
      <c r="H1752" s="1" t="s">
        <v>5833</v>
      </c>
      <c r="I1752" s="1" t="s">
        <v>6632</v>
      </c>
      <c r="J1752" s="1" t="s">
        <v>6245</v>
      </c>
      <c r="K1752">
        <v>46</v>
      </c>
      <c r="L1752" s="1" t="s">
        <v>6256</v>
      </c>
      <c r="M1752" s="1" t="s">
        <v>6247</v>
      </c>
      <c r="N1752">
        <v>29078</v>
      </c>
      <c r="O1752" s="1" t="s">
        <v>6248</v>
      </c>
      <c r="P1752" s="2">
        <v>43041</v>
      </c>
      <c r="Q1752" s="2">
        <v>45793</v>
      </c>
      <c r="R1752" s="1" t="s">
        <v>6906</v>
      </c>
      <c r="S1752" s="1" t="s">
        <v>6907</v>
      </c>
      <c r="T1752" s="1" t="s">
        <v>14</v>
      </c>
      <c r="U1752">
        <v>3652</v>
      </c>
      <c r="V1752" s="1" t="s">
        <v>19</v>
      </c>
      <c r="W1752" s="1" t="s">
        <v>45</v>
      </c>
      <c r="X1752" s="2">
        <f t="shared" ca="1" si="27"/>
        <v>45937</v>
      </c>
      <c r="Y1752" s="1">
        <f ca="1">ROUND(YEARFRAC(Merge1[[#This Row],[Join_Date]],Merge1[[#This Row],[Today]], 3),0)</f>
        <v>8</v>
      </c>
      <c r="Z1752" s="1" t="str" cm="1">
        <f t="array" aca="1" ref="Z1752" ca="1">_xlfn.IFS(
   Merge1[[#This Row],[Customer Tenure]]&lt;=2,"New",
   Merge1[[#This Row],[Customer Tenure]]&lt;=5,"Emerging",
  Merge1[[#This Row],[Customer Tenure]]&lt;9,"Established",
   TRUE,"Loyal"
)</f>
        <v>Established</v>
      </c>
      <c r="AA1752" s="1" t="str" cm="1">
        <f t="array" ref="AA1752">_xlfn.IFS(Merge1[[#This Row],[Income]]&lt;=30000,"Low",Merge1[[#This Row],[Income]]&lt;=60000,"Medium",Merge1[[#This Row],[Income]]&lt;=100000,"High", Merge1[[#This Row],[Income]]&gt;100000," Premium")</f>
        <v>Low</v>
      </c>
      <c r="AB1752" s="1" t="str" cm="1">
        <f t="array" ref="AB1752">_xlfn.IFS(Merge1[[#This Row],[Age]]&lt;= 28,"Gen Z", Merge1[[#This Row],[Age]]&lt;=44,"Millennials", Merge1[[#This Row],[Age]]&lt;=60,"Gen X", Merge1[[#This Row],[Age]]&gt;60,"Baby Boomers")</f>
        <v>Gen X</v>
      </c>
      <c r="AC1752" s="1" t="str" cm="1">
        <f t="array" ref="AC1752">_xlfn.IFS(
    Merge1[[#This Row],[Balance]]&lt;=50000,"Low",
    Merge1[[#This Row],[Balance]]&lt;=200000,"Medium",
    Merge1[[#This Row],[Balance]]&gt;200000,"High"
)</f>
        <v>Low</v>
      </c>
    </row>
    <row r="1753" spans="1:29" x14ac:dyDescent="0.25">
      <c r="A1753" s="1" t="s">
        <v>2481</v>
      </c>
      <c r="B1753" s="1" t="s">
        <v>6223</v>
      </c>
      <c r="C1753" s="1" t="s">
        <v>5835</v>
      </c>
      <c r="D1753" s="2">
        <v>45712</v>
      </c>
      <c r="E1753">
        <v>210747</v>
      </c>
      <c r="F1753">
        <v>554</v>
      </c>
      <c r="G1753">
        <v>0</v>
      </c>
      <c r="H1753" s="1" t="s">
        <v>5833</v>
      </c>
      <c r="I1753" s="1" t="s">
        <v>6549</v>
      </c>
      <c r="J1753" s="1" t="s">
        <v>6240</v>
      </c>
      <c r="K1753">
        <v>66</v>
      </c>
      <c r="L1753" s="1" t="s">
        <v>6256</v>
      </c>
      <c r="M1753" s="1" t="s">
        <v>6257</v>
      </c>
      <c r="N1753">
        <v>64859</v>
      </c>
      <c r="O1753" s="1" t="s">
        <v>6243</v>
      </c>
      <c r="P1753" s="2">
        <v>45601</v>
      </c>
      <c r="Q1753" s="2">
        <v>45578</v>
      </c>
      <c r="R1753" s="1" t="s">
        <v>6912</v>
      </c>
      <c r="S1753" s="1" t="s">
        <v>6917</v>
      </c>
      <c r="T1753" s="1" t="s">
        <v>28</v>
      </c>
      <c r="U1753">
        <v>6348</v>
      </c>
      <c r="V1753" s="1" t="s">
        <v>19</v>
      </c>
      <c r="W1753" s="1" t="s">
        <v>29</v>
      </c>
      <c r="X1753" s="2">
        <f t="shared" ca="1" si="27"/>
        <v>45937</v>
      </c>
      <c r="Y1753" s="1">
        <f ca="1">ROUND(YEARFRAC(Merge1[[#This Row],[Join_Date]],Merge1[[#This Row],[Today]], 3),0)</f>
        <v>1</v>
      </c>
      <c r="Z1753" s="1" t="str" cm="1">
        <f t="array" aca="1" ref="Z1753" ca="1">_xlfn.IFS(
   Merge1[[#This Row],[Customer Tenure]]&lt;=2,"New",
   Merge1[[#This Row],[Customer Tenure]]&lt;=5,"Emerging",
  Merge1[[#This Row],[Customer Tenure]]&lt;9,"Established",
   TRUE,"Loyal"
)</f>
        <v>New</v>
      </c>
      <c r="AA1753" s="1" t="str" cm="1">
        <f t="array" ref="AA1753">_xlfn.IFS(Merge1[[#This Row],[Income]]&lt;=30000,"Low",Merge1[[#This Row],[Income]]&lt;=60000,"Medium",Merge1[[#This Row],[Income]]&lt;=100000,"High", Merge1[[#This Row],[Income]]&gt;100000," Premium")</f>
        <v>High</v>
      </c>
      <c r="AB1753" s="1" t="str" cm="1">
        <f t="array" ref="AB1753">_xlfn.IFS(Merge1[[#This Row],[Age]]&lt;= 28,"Gen Z", Merge1[[#This Row],[Age]]&lt;=44,"Millennials", Merge1[[#This Row],[Age]]&lt;=60,"Gen X", Merge1[[#This Row],[Age]]&gt;60,"Baby Boomers")</f>
        <v>Baby Boomers</v>
      </c>
      <c r="AC1753" s="1" t="str" cm="1">
        <f t="array" ref="AC1753">_xlfn.IFS(
    Merge1[[#This Row],[Balance]]&lt;=50000,"Low",
    Merge1[[#This Row],[Balance]]&lt;=200000,"Medium",
    Merge1[[#This Row],[Balance]]&gt;200000,"High"
)</f>
        <v>High</v>
      </c>
    </row>
    <row r="1754" spans="1:29" x14ac:dyDescent="0.25">
      <c r="A1754" s="1" t="s">
        <v>2483</v>
      </c>
      <c r="B1754" s="1" t="s">
        <v>6044</v>
      </c>
      <c r="C1754" s="1" t="s">
        <v>5832</v>
      </c>
      <c r="D1754" s="2">
        <v>45621</v>
      </c>
      <c r="E1754">
        <v>25525</v>
      </c>
      <c r="F1754">
        <v>620</v>
      </c>
      <c r="G1754">
        <v>0</v>
      </c>
      <c r="H1754" s="1" t="s">
        <v>5833</v>
      </c>
      <c r="I1754" s="1" t="s">
        <v>6709</v>
      </c>
      <c r="J1754" s="1" t="s">
        <v>6240</v>
      </c>
      <c r="K1754">
        <v>42</v>
      </c>
      <c r="L1754" s="1" t="s">
        <v>6256</v>
      </c>
      <c r="M1754" s="1" t="s">
        <v>6262</v>
      </c>
      <c r="N1754">
        <v>181099</v>
      </c>
      <c r="O1754" s="1" t="s">
        <v>6248</v>
      </c>
      <c r="P1754" s="2">
        <v>44954</v>
      </c>
      <c r="Q1754" s="2">
        <v>45743</v>
      </c>
      <c r="R1754" s="1" t="s">
        <v>6899</v>
      </c>
      <c r="S1754" s="1" t="s">
        <v>6914</v>
      </c>
      <c r="T1754" s="1" t="s">
        <v>28</v>
      </c>
      <c r="U1754">
        <v>2619</v>
      </c>
      <c r="V1754" s="1" t="s">
        <v>15</v>
      </c>
      <c r="W1754" s="1" t="s">
        <v>29</v>
      </c>
      <c r="X1754" s="2">
        <f t="shared" ca="1" si="27"/>
        <v>45937</v>
      </c>
      <c r="Y1754" s="1">
        <f ca="1">ROUND(YEARFRAC(Merge1[[#This Row],[Join_Date]],Merge1[[#This Row],[Today]], 3),0)</f>
        <v>3</v>
      </c>
      <c r="Z1754" s="1" t="str" cm="1">
        <f t="array" aca="1" ref="Z1754" ca="1">_xlfn.IFS(
   Merge1[[#This Row],[Customer Tenure]]&lt;=2,"New",
   Merge1[[#This Row],[Customer Tenure]]&lt;=5,"Emerging",
  Merge1[[#This Row],[Customer Tenure]]&lt;9,"Established",
   TRUE,"Loyal"
)</f>
        <v>Emerging</v>
      </c>
      <c r="AA1754" s="1" t="str" cm="1">
        <f t="array" ref="AA1754">_xlfn.IFS(Merge1[[#This Row],[Income]]&lt;=30000,"Low",Merge1[[#This Row],[Income]]&lt;=60000,"Medium",Merge1[[#This Row],[Income]]&lt;=100000,"High", Merge1[[#This Row],[Income]]&gt;100000," Premium")</f>
        <v xml:space="preserve"> Premium</v>
      </c>
      <c r="AB1754" s="1" t="str" cm="1">
        <f t="array" ref="AB1754">_xlfn.IFS(Merge1[[#This Row],[Age]]&lt;= 28,"Gen Z", Merge1[[#This Row],[Age]]&lt;=44,"Millennials", Merge1[[#This Row],[Age]]&lt;=60,"Gen X", Merge1[[#This Row],[Age]]&gt;60,"Baby Boomers")</f>
        <v>Millennials</v>
      </c>
      <c r="AC1754" s="1" t="str" cm="1">
        <f t="array" ref="AC1754">_xlfn.IFS(
    Merge1[[#This Row],[Balance]]&lt;=50000,"Low",
    Merge1[[#This Row],[Balance]]&lt;=200000,"Medium",
    Merge1[[#This Row],[Balance]]&gt;200000,"High"
)</f>
        <v>Low</v>
      </c>
    </row>
    <row r="1755" spans="1:29" x14ac:dyDescent="0.25">
      <c r="A1755" s="1" t="s">
        <v>1779</v>
      </c>
      <c r="B1755" s="1" t="s">
        <v>6104</v>
      </c>
      <c r="C1755" s="1" t="s">
        <v>5832</v>
      </c>
      <c r="D1755" s="2">
        <v>45418</v>
      </c>
      <c r="E1755">
        <v>69341</v>
      </c>
      <c r="F1755">
        <v>559</v>
      </c>
      <c r="G1755">
        <v>0</v>
      </c>
      <c r="H1755" s="1" t="s">
        <v>5833</v>
      </c>
      <c r="I1755" s="1" t="s">
        <v>6486</v>
      </c>
      <c r="J1755" s="1" t="s">
        <v>6240</v>
      </c>
      <c r="K1755">
        <v>50</v>
      </c>
      <c r="L1755" s="1" t="s">
        <v>6256</v>
      </c>
      <c r="M1755" s="1" t="s">
        <v>6266</v>
      </c>
      <c r="N1755">
        <v>165360</v>
      </c>
      <c r="O1755" s="1" t="s">
        <v>6243</v>
      </c>
      <c r="P1755" s="2">
        <v>45535</v>
      </c>
      <c r="Q1755" s="2">
        <v>45474</v>
      </c>
      <c r="R1755" s="1" t="s">
        <v>6891</v>
      </c>
      <c r="S1755" s="1" t="s">
        <v>6895</v>
      </c>
      <c r="T1755" s="1" t="s">
        <v>23</v>
      </c>
      <c r="U1755">
        <v>9632</v>
      </c>
      <c r="V1755" s="1" t="s">
        <v>10</v>
      </c>
      <c r="W1755" s="1" t="s">
        <v>20</v>
      </c>
      <c r="X1755" s="2">
        <f t="shared" ca="1" si="27"/>
        <v>45937</v>
      </c>
      <c r="Y1755" s="1">
        <f ca="1">ROUND(YEARFRAC(Merge1[[#This Row],[Join_Date]],Merge1[[#This Row],[Today]], 3),0)</f>
        <v>1</v>
      </c>
      <c r="Z1755" s="1" t="str" cm="1">
        <f t="array" aca="1" ref="Z1755" ca="1">_xlfn.IFS(
   Merge1[[#This Row],[Customer Tenure]]&lt;=2,"New",
   Merge1[[#This Row],[Customer Tenure]]&lt;=5,"Emerging",
  Merge1[[#This Row],[Customer Tenure]]&lt;9,"Established",
   TRUE,"Loyal"
)</f>
        <v>New</v>
      </c>
      <c r="AA1755" s="1" t="str" cm="1">
        <f t="array" ref="AA1755">_xlfn.IFS(Merge1[[#This Row],[Income]]&lt;=30000,"Low",Merge1[[#This Row],[Income]]&lt;=60000,"Medium",Merge1[[#This Row],[Income]]&lt;=100000,"High", Merge1[[#This Row],[Income]]&gt;100000," Premium")</f>
        <v xml:space="preserve"> Premium</v>
      </c>
      <c r="AB1755" s="1" t="str" cm="1">
        <f t="array" ref="AB1755">_xlfn.IFS(Merge1[[#This Row],[Age]]&lt;= 28,"Gen Z", Merge1[[#This Row],[Age]]&lt;=44,"Millennials", Merge1[[#This Row],[Age]]&lt;=60,"Gen X", Merge1[[#This Row],[Age]]&gt;60,"Baby Boomers")</f>
        <v>Gen X</v>
      </c>
      <c r="AC1755" s="1" t="str" cm="1">
        <f t="array" ref="AC1755">_xlfn.IFS(
    Merge1[[#This Row],[Balance]]&lt;=50000,"Low",
    Merge1[[#This Row],[Balance]]&lt;=200000,"Medium",
    Merge1[[#This Row],[Balance]]&gt;200000,"High"
)</f>
        <v>Medium</v>
      </c>
    </row>
    <row r="1756" spans="1:29" x14ac:dyDescent="0.25">
      <c r="A1756" s="1" t="s">
        <v>620</v>
      </c>
      <c r="B1756" s="1" t="s">
        <v>5871</v>
      </c>
      <c r="C1756" s="1" t="s">
        <v>5842</v>
      </c>
      <c r="D1756" s="2">
        <v>44176</v>
      </c>
      <c r="E1756">
        <v>404015</v>
      </c>
      <c r="F1756">
        <v>581</v>
      </c>
      <c r="G1756">
        <v>0</v>
      </c>
      <c r="H1756" s="1" t="s">
        <v>5833</v>
      </c>
      <c r="I1756" s="1" t="s">
        <v>6451</v>
      </c>
      <c r="J1756" s="1" t="s">
        <v>6240</v>
      </c>
      <c r="K1756">
        <v>22</v>
      </c>
      <c r="L1756" s="1" t="s">
        <v>6246</v>
      </c>
      <c r="M1756" s="1" t="s">
        <v>6242</v>
      </c>
      <c r="N1756">
        <v>93609</v>
      </c>
      <c r="O1756" s="1" t="s">
        <v>6243</v>
      </c>
      <c r="P1756" s="2">
        <v>44252</v>
      </c>
      <c r="Q1756" s="2">
        <v>45815</v>
      </c>
      <c r="R1756" s="1" t="s">
        <v>6883</v>
      </c>
      <c r="S1756" s="1" t="s">
        <v>6910</v>
      </c>
      <c r="T1756" s="1" t="s">
        <v>28</v>
      </c>
      <c r="U1756">
        <v>6250</v>
      </c>
      <c r="V1756" s="1" t="s">
        <v>19</v>
      </c>
      <c r="W1756" s="1" t="s">
        <v>20</v>
      </c>
      <c r="X1756" s="2">
        <f t="shared" ca="1" si="27"/>
        <v>45937</v>
      </c>
      <c r="Y1756" s="1">
        <f ca="1">ROUND(YEARFRAC(Merge1[[#This Row],[Join_Date]],Merge1[[#This Row],[Today]], 3),0)</f>
        <v>5</v>
      </c>
      <c r="Z1756" s="1" t="str" cm="1">
        <f t="array" aca="1" ref="Z1756" ca="1">_xlfn.IFS(
   Merge1[[#This Row],[Customer Tenure]]&lt;=2,"New",
   Merge1[[#This Row],[Customer Tenure]]&lt;=5,"Emerging",
  Merge1[[#This Row],[Customer Tenure]]&lt;9,"Established",
   TRUE,"Loyal"
)</f>
        <v>Emerging</v>
      </c>
      <c r="AA1756" s="1" t="str" cm="1">
        <f t="array" ref="AA1756">_xlfn.IFS(Merge1[[#This Row],[Income]]&lt;=30000,"Low",Merge1[[#This Row],[Income]]&lt;=60000,"Medium",Merge1[[#This Row],[Income]]&lt;=100000,"High", Merge1[[#This Row],[Income]]&gt;100000," Premium")</f>
        <v>High</v>
      </c>
      <c r="AB1756" s="1" t="str" cm="1">
        <f t="array" ref="AB1756">_xlfn.IFS(Merge1[[#This Row],[Age]]&lt;= 28,"Gen Z", Merge1[[#This Row],[Age]]&lt;=44,"Millennials", Merge1[[#This Row],[Age]]&lt;=60,"Gen X", Merge1[[#This Row],[Age]]&gt;60,"Baby Boomers")</f>
        <v>Gen Z</v>
      </c>
      <c r="AC1756" s="1" t="str" cm="1">
        <f t="array" ref="AC1756">_xlfn.IFS(
    Merge1[[#This Row],[Balance]]&lt;=50000,"Low",
    Merge1[[#This Row],[Balance]]&lt;=200000,"Medium",
    Merge1[[#This Row],[Balance]]&gt;200000,"High"
)</f>
        <v>High</v>
      </c>
    </row>
    <row r="1757" spans="1:29" x14ac:dyDescent="0.25">
      <c r="A1757" s="1" t="s">
        <v>807</v>
      </c>
      <c r="B1757" s="1" t="s">
        <v>5978</v>
      </c>
      <c r="C1757" s="1" t="s">
        <v>5842</v>
      </c>
      <c r="D1757" s="2">
        <v>42488</v>
      </c>
      <c r="E1757">
        <v>343303</v>
      </c>
      <c r="F1757">
        <v>446</v>
      </c>
      <c r="G1757">
        <v>0</v>
      </c>
      <c r="H1757" s="1" t="s">
        <v>5833</v>
      </c>
      <c r="I1757" s="1" t="s">
        <v>6428</v>
      </c>
      <c r="J1757" s="1" t="s">
        <v>6240</v>
      </c>
      <c r="K1757">
        <v>66</v>
      </c>
      <c r="L1757" s="1" t="s">
        <v>6241</v>
      </c>
      <c r="M1757" s="1" t="s">
        <v>6266</v>
      </c>
      <c r="N1757">
        <v>83852</v>
      </c>
      <c r="O1757" s="1" t="s">
        <v>6243</v>
      </c>
      <c r="P1757" s="2">
        <v>45560</v>
      </c>
      <c r="Q1757" s="2">
        <v>45261</v>
      </c>
      <c r="R1757" s="1" t="s">
        <v>6904</v>
      </c>
      <c r="S1757" s="1" t="s">
        <v>6905</v>
      </c>
      <c r="T1757" s="1" t="s">
        <v>14</v>
      </c>
      <c r="U1757">
        <v>7816</v>
      </c>
      <c r="V1757" s="1" t="s">
        <v>24</v>
      </c>
      <c r="W1757" s="1" t="s">
        <v>29</v>
      </c>
      <c r="X1757" s="2">
        <f t="shared" ca="1" si="27"/>
        <v>45937</v>
      </c>
      <c r="Y1757" s="1">
        <f ca="1">ROUND(YEARFRAC(Merge1[[#This Row],[Join_Date]],Merge1[[#This Row],[Today]], 3),0)</f>
        <v>1</v>
      </c>
      <c r="Z1757" s="1" t="str" cm="1">
        <f t="array" aca="1" ref="Z1757" ca="1">_xlfn.IFS(
   Merge1[[#This Row],[Customer Tenure]]&lt;=2,"New",
   Merge1[[#This Row],[Customer Tenure]]&lt;=5,"Emerging",
  Merge1[[#This Row],[Customer Tenure]]&lt;9,"Established",
   TRUE,"Loyal"
)</f>
        <v>New</v>
      </c>
      <c r="AA1757" s="1" t="str" cm="1">
        <f t="array" ref="AA1757">_xlfn.IFS(Merge1[[#This Row],[Income]]&lt;=30000,"Low",Merge1[[#This Row],[Income]]&lt;=60000,"Medium",Merge1[[#This Row],[Income]]&lt;=100000,"High", Merge1[[#This Row],[Income]]&gt;100000," Premium")</f>
        <v>High</v>
      </c>
      <c r="AB1757" s="1" t="str" cm="1">
        <f t="array" ref="AB1757">_xlfn.IFS(Merge1[[#This Row],[Age]]&lt;= 28,"Gen Z", Merge1[[#This Row],[Age]]&lt;=44,"Millennials", Merge1[[#This Row],[Age]]&lt;=60,"Gen X", Merge1[[#This Row],[Age]]&gt;60,"Baby Boomers")</f>
        <v>Baby Boomers</v>
      </c>
      <c r="AC1757" s="1" t="str" cm="1">
        <f t="array" ref="AC1757">_xlfn.IFS(
    Merge1[[#This Row],[Balance]]&lt;=50000,"Low",
    Merge1[[#This Row],[Balance]]&lt;=200000,"Medium",
    Merge1[[#This Row],[Balance]]&gt;200000,"High"
)</f>
        <v>High</v>
      </c>
    </row>
    <row r="1758" spans="1:29" x14ac:dyDescent="0.25">
      <c r="A1758" s="1" t="s">
        <v>1265</v>
      </c>
      <c r="B1758" s="1" t="s">
        <v>5847</v>
      </c>
      <c r="C1758" s="1" t="s">
        <v>5842</v>
      </c>
      <c r="D1758" s="2">
        <v>44222</v>
      </c>
      <c r="E1758">
        <v>427876</v>
      </c>
      <c r="F1758">
        <v>496</v>
      </c>
      <c r="G1758">
        <v>0</v>
      </c>
      <c r="H1758" s="1" t="s">
        <v>5833</v>
      </c>
      <c r="I1758" s="1" t="s">
        <v>6844</v>
      </c>
      <c r="J1758" s="1" t="s">
        <v>6245</v>
      </c>
      <c r="K1758">
        <v>55</v>
      </c>
      <c r="L1758" s="1" t="s">
        <v>6246</v>
      </c>
      <c r="M1758" s="1" t="s">
        <v>6266</v>
      </c>
      <c r="N1758">
        <v>166470</v>
      </c>
      <c r="O1758" s="1" t="s">
        <v>6243</v>
      </c>
      <c r="P1758" s="2">
        <v>45621</v>
      </c>
      <c r="Q1758" s="2">
        <v>45221</v>
      </c>
      <c r="R1758" s="1" t="s">
        <v>6912</v>
      </c>
      <c r="S1758" s="1" t="s">
        <v>6913</v>
      </c>
      <c r="T1758" s="1" t="s">
        <v>23</v>
      </c>
      <c r="U1758">
        <v>767</v>
      </c>
      <c r="V1758" s="1" t="s">
        <v>19</v>
      </c>
      <c r="W1758" s="1" t="s">
        <v>11</v>
      </c>
      <c r="X1758" s="2">
        <f t="shared" ca="1" si="27"/>
        <v>45937</v>
      </c>
      <c r="Y1758" s="1">
        <f ca="1">ROUND(YEARFRAC(Merge1[[#This Row],[Join_Date]],Merge1[[#This Row],[Today]], 3),0)</f>
        <v>1</v>
      </c>
      <c r="Z1758" s="1" t="str" cm="1">
        <f t="array" aca="1" ref="Z1758" ca="1">_xlfn.IFS(
   Merge1[[#This Row],[Customer Tenure]]&lt;=2,"New",
   Merge1[[#This Row],[Customer Tenure]]&lt;=5,"Emerging",
  Merge1[[#This Row],[Customer Tenure]]&lt;9,"Established",
   TRUE,"Loyal"
)</f>
        <v>New</v>
      </c>
      <c r="AA1758" s="1" t="str" cm="1">
        <f t="array" ref="AA1758">_xlfn.IFS(Merge1[[#This Row],[Income]]&lt;=30000,"Low",Merge1[[#This Row],[Income]]&lt;=60000,"Medium",Merge1[[#This Row],[Income]]&lt;=100000,"High", Merge1[[#This Row],[Income]]&gt;100000," Premium")</f>
        <v xml:space="preserve"> Premium</v>
      </c>
      <c r="AB1758" s="1" t="str" cm="1">
        <f t="array" ref="AB1758">_xlfn.IFS(Merge1[[#This Row],[Age]]&lt;= 28,"Gen Z", Merge1[[#This Row],[Age]]&lt;=44,"Millennials", Merge1[[#This Row],[Age]]&lt;=60,"Gen X", Merge1[[#This Row],[Age]]&gt;60,"Baby Boomers")</f>
        <v>Gen X</v>
      </c>
      <c r="AC1758" s="1" t="str" cm="1">
        <f t="array" ref="AC1758">_xlfn.IFS(
    Merge1[[#This Row],[Balance]]&lt;=50000,"Low",
    Merge1[[#This Row],[Balance]]&lt;=200000,"Medium",
    Merge1[[#This Row],[Balance]]&gt;200000,"High"
)</f>
        <v>High</v>
      </c>
    </row>
    <row r="1759" spans="1:29" x14ac:dyDescent="0.25">
      <c r="A1759" s="1" t="s">
        <v>733</v>
      </c>
      <c r="B1759" s="1" t="s">
        <v>5977</v>
      </c>
      <c r="C1759" s="1" t="s">
        <v>5832</v>
      </c>
      <c r="D1759" s="2">
        <v>45866</v>
      </c>
      <c r="E1759">
        <v>245172</v>
      </c>
      <c r="F1759">
        <v>819</v>
      </c>
      <c r="G1759">
        <v>0</v>
      </c>
      <c r="H1759" s="1" t="s">
        <v>5833</v>
      </c>
      <c r="I1759" s="1" t="s">
        <v>6727</v>
      </c>
      <c r="J1759" s="1" t="s">
        <v>6240</v>
      </c>
      <c r="K1759">
        <v>28</v>
      </c>
      <c r="L1759" s="1" t="s">
        <v>6241</v>
      </c>
      <c r="M1759" s="1" t="s">
        <v>6254</v>
      </c>
      <c r="N1759">
        <v>92099</v>
      </c>
      <c r="O1759" s="1" t="s">
        <v>6243</v>
      </c>
      <c r="P1759" s="2">
        <v>44410</v>
      </c>
      <c r="Q1759" s="2">
        <v>45631</v>
      </c>
      <c r="R1759" s="1" t="s">
        <v>6904</v>
      </c>
      <c r="S1759" s="1" t="s">
        <v>6916</v>
      </c>
      <c r="T1759" s="1" t="s">
        <v>28</v>
      </c>
      <c r="U1759">
        <v>5096</v>
      </c>
      <c r="V1759" s="1" t="s">
        <v>24</v>
      </c>
      <c r="W1759" s="1" t="s">
        <v>29</v>
      </c>
      <c r="X1759" s="2">
        <f t="shared" ca="1" si="27"/>
        <v>45937</v>
      </c>
      <c r="Y1759" s="1">
        <f ca="1">ROUND(YEARFRAC(Merge1[[#This Row],[Join_Date]],Merge1[[#This Row],[Today]], 3),0)</f>
        <v>4</v>
      </c>
      <c r="Z1759" s="1" t="str" cm="1">
        <f t="array" aca="1" ref="Z1759" ca="1">_xlfn.IFS(
   Merge1[[#This Row],[Customer Tenure]]&lt;=2,"New",
   Merge1[[#This Row],[Customer Tenure]]&lt;=5,"Emerging",
  Merge1[[#This Row],[Customer Tenure]]&lt;9,"Established",
   TRUE,"Loyal"
)</f>
        <v>Emerging</v>
      </c>
      <c r="AA1759" s="1" t="str" cm="1">
        <f t="array" ref="AA1759">_xlfn.IFS(Merge1[[#This Row],[Income]]&lt;=30000,"Low",Merge1[[#This Row],[Income]]&lt;=60000,"Medium",Merge1[[#This Row],[Income]]&lt;=100000,"High", Merge1[[#This Row],[Income]]&gt;100000," Premium")</f>
        <v>High</v>
      </c>
      <c r="AB1759" s="1" t="str" cm="1">
        <f t="array" ref="AB1759">_xlfn.IFS(Merge1[[#This Row],[Age]]&lt;= 28,"Gen Z", Merge1[[#This Row],[Age]]&lt;=44,"Millennials", Merge1[[#This Row],[Age]]&lt;=60,"Gen X", Merge1[[#This Row],[Age]]&gt;60,"Baby Boomers")</f>
        <v>Gen Z</v>
      </c>
      <c r="AC1759" s="1" t="str" cm="1">
        <f t="array" ref="AC1759">_xlfn.IFS(
    Merge1[[#This Row],[Balance]]&lt;=50000,"Low",
    Merge1[[#This Row],[Balance]]&lt;=200000,"Medium",
    Merge1[[#This Row],[Balance]]&gt;200000,"High"
)</f>
        <v>High</v>
      </c>
    </row>
    <row r="1760" spans="1:29" x14ac:dyDescent="0.25">
      <c r="A1760" s="1" t="s">
        <v>463</v>
      </c>
      <c r="B1760" s="1" t="s">
        <v>5848</v>
      </c>
      <c r="C1760" s="1" t="s">
        <v>5835</v>
      </c>
      <c r="D1760" s="2">
        <v>42688</v>
      </c>
      <c r="E1760">
        <v>422132</v>
      </c>
      <c r="F1760">
        <v>650</v>
      </c>
      <c r="G1760">
        <v>0</v>
      </c>
      <c r="H1760" s="1" t="s">
        <v>5833</v>
      </c>
      <c r="I1760" s="1" t="s">
        <v>6397</v>
      </c>
      <c r="J1760" s="1" t="s">
        <v>6240</v>
      </c>
      <c r="K1760">
        <v>65</v>
      </c>
      <c r="L1760" s="1" t="s">
        <v>6241</v>
      </c>
      <c r="M1760" s="1" t="s">
        <v>6257</v>
      </c>
      <c r="N1760">
        <v>94553</v>
      </c>
      <c r="O1760" s="1" t="s">
        <v>6243</v>
      </c>
      <c r="P1760" s="2">
        <v>45706</v>
      </c>
      <c r="Q1760" s="2">
        <v>45853</v>
      </c>
      <c r="R1760" s="1" t="s">
        <v>6891</v>
      </c>
      <c r="S1760" s="1" t="s">
        <v>6892</v>
      </c>
      <c r="T1760" s="1" t="s">
        <v>28</v>
      </c>
      <c r="U1760">
        <v>6230</v>
      </c>
      <c r="V1760" s="1" t="s">
        <v>15</v>
      </c>
      <c r="W1760" s="1" t="s">
        <v>11</v>
      </c>
      <c r="X1760" s="2">
        <f t="shared" ca="1" si="27"/>
        <v>45937</v>
      </c>
      <c r="Y1760" s="1">
        <f ca="1">ROUND(YEARFRAC(Merge1[[#This Row],[Join_Date]],Merge1[[#This Row],[Today]], 3),0)</f>
        <v>1</v>
      </c>
      <c r="Z1760" s="1" t="str" cm="1">
        <f t="array" aca="1" ref="Z1760" ca="1">_xlfn.IFS(
   Merge1[[#This Row],[Customer Tenure]]&lt;=2,"New",
   Merge1[[#This Row],[Customer Tenure]]&lt;=5,"Emerging",
  Merge1[[#This Row],[Customer Tenure]]&lt;9,"Established",
   TRUE,"Loyal"
)</f>
        <v>New</v>
      </c>
      <c r="AA1760" s="1" t="str" cm="1">
        <f t="array" ref="AA1760">_xlfn.IFS(Merge1[[#This Row],[Income]]&lt;=30000,"Low",Merge1[[#This Row],[Income]]&lt;=60000,"Medium",Merge1[[#This Row],[Income]]&lt;=100000,"High", Merge1[[#This Row],[Income]]&gt;100000," Premium")</f>
        <v>High</v>
      </c>
      <c r="AB1760" s="1" t="str" cm="1">
        <f t="array" ref="AB1760">_xlfn.IFS(Merge1[[#This Row],[Age]]&lt;= 28,"Gen Z", Merge1[[#This Row],[Age]]&lt;=44,"Millennials", Merge1[[#This Row],[Age]]&lt;=60,"Gen X", Merge1[[#This Row],[Age]]&gt;60,"Baby Boomers")</f>
        <v>Baby Boomers</v>
      </c>
      <c r="AC1760" s="1" t="str" cm="1">
        <f t="array" ref="AC1760">_xlfn.IFS(
    Merge1[[#This Row],[Balance]]&lt;=50000,"Low",
    Merge1[[#This Row],[Balance]]&lt;=200000,"Medium",
    Merge1[[#This Row],[Balance]]&gt;200000,"High"
)</f>
        <v>High</v>
      </c>
    </row>
    <row r="1761" spans="1:29" x14ac:dyDescent="0.25">
      <c r="A1761" s="1" t="s">
        <v>305</v>
      </c>
      <c r="B1761" s="1" t="s">
        <v>5834</v>
      </c>
      <c r="C1761" s="1" t="s">
        <v>5835</v>
      </c>
      <c r="D1761" s="2">
        <v>42662</v>
      </c>
      <c r="E1761">
        <v>357574</v>
      </c>
      <c r="F1761">
        <v>546</v>
      </c>
      <c r="G1761">
        <v>0</v>
      </c>
      <c r="H1761" s="1" t="s">
        <v>5850</v>
      </c>
      <c r="I1761" s="1" t="s">
        <v>6648</v>
      </c>
      <c r="J1761" s="1" t="s">
        <v>6240</v>
      </c>
      <c r="K1761">
        <v>57</v>
      </c>
      <c r="L1761" s="1" t="s">
        <v>6246</v>
      </c>
      <c r="M1761" s="1" t="s">
        <v>6266</v>
      </c>
      <c r="N1761">
        <v>122215</v>
      </c>
      <c r="O1761" s="1" t="s">
        <v>6252</v>
      </c>
      <c r="P1761" s="2">
        <v>43637</v>
      </c>
      <c r="Q1761" s="2">
        <v>45708</v>
      </c>
      <c r="R1761" s="1" t="s">
        <v>6885</v>
      </c>
      <c r="S1761" s="1" t="s">
        <v>6896</v>
      </c>
      <c r="T1761" s="1" t="s">
        <v>23</v>
      </c>
      <c r="U1761">
        <v>9941</v>
      </c>
      <c r="V1761" s="1" t="s">
        <v>24</v>
      </c>
      <c r="W1761" s="1" t="s">
        <v>45</v>
      </c>
      <c r="X1761" s="2">
        <f t="shared" ca="1" si="27"/>
        <v>45937</v>
      </c>
      <c r="Y1761" s="1">
        <f ca="1">ROUND(YEARFRAC(Merge1[[#This Row],[Join_Date]],Merge1[[#This Row],[Today]], 3),0)</f>
        <v>6</v>
      </c>
      <c r="Z1761" s="1" t="str" cm="1">
        <f t="array" aca="1" ref="Z1761" ca="1">_xlfn.IFS(
   Merge1[[#This Row],[Customer Tenure]]&lt;=2,"New",
   Merge1[[#This Row],[Customer Tenure]]&lt;=5,"Emerging",
  Merge1[[#This Row],[Customer Tenure]]&lt;9,"Established",
   TRUE,"Loyal"
)</f>
        <v>Established</v>
      </c>
      <c r="AA1761" s="1" t="str" cm="1">
        <f t="array" ref="AA1761">_xlfn.IFS(Merge1[[#This Row],[Income]]&lt;=30000,"Low",Merge1[[#This Row],[Income]]&lt;=60000,"Medium",Merge1[[#This Row],[Income]]&lt;=100000,"High", Merge1[[#This Row],[Income]]&gt;100000," Premium")</f>
        <v xml:space="preserve"> Premium</v>
      </c>
      <c r="AB1761" s="1" t="str" cm="1">
        <f t="array" ref="AB1761">_xlfn.IFS(Merge1[[#This Row],[Age]]&lt;= 28,"Gen Z", Merge1[[#This Row],[Age]]&lt;=44,"Millennials", Merge1[[#This Row],[Age]]&lt;=60,"Gen X", Merge1[[#This Row],[Age]]&gt;60,"Baby Boomers")</f>
        <v>Gen X</v>
      </c>
      <c r="AC1761" s="1" t="str" cm="1">
        <f t="array" ref="AC1761">_xlfn.IFS(
    Merge1[[#This Row],[Balance]]&lt;=50000,"Low",
    Merge1[[#This Row],[Balance]]&lt;=200000,"Medium",
    Merge1[[#This Row],[Balance]]&gt;200000,"High"
)</f>
        <v>High</v>
      </c>
    </row>
    <row r="1762" spans="1:29" x14ac:dyDescent="0.25">
      <c r="A1762" s="1" t="s">
        <v>1092</v>
      </c>
      <c r="B1762" s="1" t="s">
        <v>6153</v>
      </c>
      <c r="C1762" s="1" t="s">
        <v>5846</v>
      </c>
      <c r="D1762" s="2">
        <v>44423</v>
      </c>
      <c r="E1762">
        <v>485833</v>
      </c>
      <c r="F1762">
        <v>615</v>
      </c>
      <c r="G1762">
        <v>419627</v>
      </c>
      <c r="H1762" s="1" t="s">
        <v>5833</v>
      </c>
      <c r="I1762" s="1" t="s">
        <v>6756</v>
      </c>
      <c r="J1762" s="1" t="s">
        <v>6245</v>
      </c>
      <c r="K1762">
        <v>29</v>
      </c>
      <c r="L1762" s="1" t="s">
        <v>6246</v>
      </c>
      <c r="M1762" s="1" t="s">
        <v>6257</v>
      </c>
      <c r="N1762">
        <v>177795</v>
      </c>
      <c r="O1762" s="1" t="s">
        <v>6252</v>
      </c>
      <c r="P1762" s="2">
        <v>43097</v>
      </c>
      <c r="Q1762" s="2">
        <v>45420</v>
      </c>
      <c r="R1762" s="1" t="s">
        <v>6906</v>
      </c>
      <c r="S1762" s="1" t="s">
        <v>6918</v>
      </c>
      <c r="T1762" s="1" t="s">
        <v>28</v>
      </c>
      <c r="U1762">
        <v>5612</v>
      </c>
      <c r="V1762" s="1" t="s">
        <v>15</v>
      </c>
      <c r="W1762" s="1" t="s">
        <v>11</v>
      </c>
      <c r="X1762" s="2">
        <f t="shared" ca="1" si="27"/>
        <v>45937</v>
      </c>
      <c r="Y1762" s="1">
        <f ca="1">ROUND(YEARFRAC(Merge1[[#This Row],[Join_Date]],Merge1[[#This Row],[Today]], 3),0)</f>
        <v>8</v>
      </c>
      <c r="Z1762" s="1" t="str" cm="1">
        <f t="array" aca="1" ref="Z1762" ca="1">_xlfn.IFS(
   Merge1[[#This Row],[Customer Tenure]]&lt;=2,"New",
   Merge1[[#This Row],[Customer Tenure]]&lt;=5,"Emerging",
  Merge1[[#This Row],[Customer Tenure]]&lt;9,"Established",
   TRUE,"Loyal"
)</f>
        <v>Established</v>
      </c>
      <c r="AA1762" s="1" t="str" cm="1">
        <f t="array" ref="AA1762">_xlfn.IFS(Merge1[[#This Row],[Income]]&lt;=30000,"Low",Merge1[[#This Row],[Income]]&lt;=60000,"Medium",Merge1[[#This Row],[Income]]&lt;=100000,"High", Merge1[[#This Row],[Income]]&gt;100000," Premium")</f>
        <v xml:space="preserve"> Premium</v>
      </c>
      <c r="AB1762" s="1" t="str" cm="1">
        <f t="array" ref="AB1762">_xlfn.IFS(Merge1[[#This Row],[Age]]&lt;= 28,"Gen Z", Merge1[[#This Row],[Age]]&lt;=44,"Millennials", Merge1[[#This Row],[Age]]&lt;=60,"Gen X", Merge1[[#This Row],[Age]]&gt;60,"Baby Boomers")</f>
        <v>Millennials</v>
      </c>
      <c r="AC1762" s="1" t="str" cm="1">
        <f t="array" ref="AC1762">_xlfn.IFS(
    Merge1[[#This Row],[Balance]]&lt;=50000,"Low",
    Merge1[[#This Row],[Balance]]&lt;=200000,"Medium",
    Merge1[[#This Row],[Balance]]&gt;200000,"High"
)</f>
        <v>High</v>
      </c>
    </row>
    <row r="1763" spans="1:29" x14ac:dyDescent="0.25">
      <c r="A1763" s="1" t="s">
        <v>2493</v>
      </c>
      <c r="B1763" s="1" t="s">
        <v>6001</v>
      </c>
      <c r="C1763" s="1" t="s">
        <v>5835</v>
      </c>
      <c r="D1763" s="2">
        <v>43801</v>
      </c>
      <c r="E1763">
        <v>161081</v>
      </c>
      <c r="F1763">
        <v>593</v>
      </c>
      <c r="G1763">
        <v>0</v>
      </c>
      <c r="H1763" s="1" t="s">
        <v>5833</v>
      </c>
      <c r="I1763" s="1" t="s">
        <v>6773</v>
      </c>
      <c r="J1763" s="1" t="s">
        <v>6245</v>
      </c>
      <c r="K1763">
        <v>45</v>
      </c>
      <c r="L1763" s="1" t="s">
        <v>6260</v>
      </c>
      <c r="M1763" s="1" t="s">
        <v>6251</v>
      </c>
      <c r="N1763">
        <v>65893</v>
      </c>
      <c r="O1763" s="1" t="s">
        <v>6248</v>
      </c>
      <c r="P1763" s="2">
        <v>44513</v>
      </c>
      <c r="Q1763" s="2">
        <v>45459</v>
      </c>
      <c r="R1763" s="1" t="s">
        <v>6883</v>
      </c>
      <c r="S1763" s="1" t="s">
        <v>6884</v>
      </c>
      <c r="T1763" s="1" t="s">
        <v>28</v>
      </c>
      <c r="U1763">
        <v>9336</v>
      </c>
      <c r="V1763" s="1" t="s">
        <v>19</v>
      </c>
      <c r="W1763" s="1" t="s">
        <v>40</v>
      </c>
      <c r="X1763" s="2">
        <f t="shared" ca="1" si="27"/>
        <v>45937</v>
      </c>
      <c r="Y1763" s="1">
        <f ca="1">ROUND(YEARFRAC(Merge1[[#This Row],[Join_Date]],Merge1[[#This Row],[Today]], 3),0)</f>
        <v>4</v>
      </c>
      <c r="Z1763" s="1" t="str" cm="1">
        <f t="array" aca="1" ref="Z1763" ca="1">_xlfn.IFS(
   Merge1[[#This Row],[Customer Tenure]]&lt;=2,"New",
   Merge1[[#This Row],[Customer Tenure]]&lt;=5,"Emerging",
  Merge1[[#This Row],[Customer Tenure]]&lt;9,"Established",
   TRUE,"Loyal"
)</f>
        <v>Emerging</v>
      </c>
      <c r="AA1763" s="1" t="str" cm="1">
        <f t="array" ref="AA1763">_xlfn.IFS(Merge1[[#This Row],[Income]]&lt;=30000,"Low",Merge1[[#This Row],[Income]]&lt;=60000,"Medium",Merge1[[#This Row],[Income]]&lt;=100000,"High", Merge1[[#This Row],[Income]]&gt;100000," Premium")</f>
        <v>High</v>
      </c>
      <c r="AB1763" s="1" t="str" cm="1">
        <f t="array" ref="AB1763">_xlfn.IFS(Merge1[[#This Row],[Age]]&lt;= 28,"Gen Z", Merge1[[#This Row],[Age]]&lt;=44,"Millennials", Merge1[[#This Row],[Age]]&lt;=60,"Gen X", Merge1[[#This Row],[Age]]&gt;60,"Baby Boomers")</f>
        <v>Gen X</v>
      </c>
      <c r="AC1763" s="1" t="str" cm="1">
        <f t="array" ref="AC1763">_xlfn.IFS(
    Merge1[[#This Row],[Balance]]&lt;=50000,"Low",
    Merge1[[#This Row],[Balance]]&lt;=200000,"Medium",
    Merge1[[#This Row],[Balance]]&gt;200000,"High"
)</f>
        <v>Medium</v>
      </c>
    </row>
    <row r="1764" spans="1:29" x14ac:dyDescent="0.25">
      <c r="A1764" s="1" t="s">
        <v>2495</v>
      </c>
      <c r="B1764" s="1" t="s">
        <v>5872</v>
      </c>
      <c r="C1764" s="1" t="s">
        <v>5832</v>
      </c>
      <c r="D1764" s="2">
        <v>45417</v>
      </c>
      <c r="E1764">
        <v>215558</v>
      </c>
      <c r="F1764">
        <v>738</v>
      </c>
      <c r="G1764">
        <v>0</v>
      </c>
      <c r="H1764" s="1" t="s">
        <v>5833</v>
      </c>
      <c r="I1764" s="1" t="s">
        <v>6749</v>
      </c>
      <c r="J1764" s="1" t="s">
        <v>6245</v>
      </c>
      <c r="K1764">
        <v>71</v>
      </c>
      <c r="L1764" s="1" t="s">
        <v>6256</v>
      </c>
      <c r="M1764" s="1" t="s">
        <v>6266</v>
      </c>
      <c r="N1764">
        <v>199436</v>
      </c>
      <c r="O1764" s="1" t="s">
        <v>6252</v>
      </c>
      <c r="P1764" s="2">
        <v>44100</v>
      </c>
      <c r="Q1764" s="2">
        <v>45519</v>
      </c>
      <c r="R1764" s="1" t="s">
        <v>6889</v>
      </c>
      <c r="S1764" s="1" t="s">
        <v>6890</v>
      </c>
      <c r="T1764" s="1" t="s">
        <v>23</v>
      </c>
      <c r="U1764">
        <v>6131</v>
      </c>
      <c r="V1764" s="1" t="s">
        <v>10</v>
      </c>
      <c r="W1764" s="1" t="s">
        <v>40</v>
      </c>
      <c r="X1764" s="2">
        <f t="shared" ca="1" si="27"/>
        <v>45937</v>
      </c>
      <c r="Y1764" s="1">
        <f ca="1">ROUND(YEARFRAC(Merge1[[#This Row],[Join_Date]],Merge1[[#This Row],[Today]], 3),0)</f>
        <v>5</v>
      </c>
      <c r="Z1764" s="1" t="str" cm="1">
        <f t="array" aca="1" ref="Z1764" ca="1">_xlfn.IFS(
   Merge1[[#This Row],[Customer Tenure]]&lt;=2,"New",
   Merge1[[#This Row],[Customer Tenure]]&lt;=5,"Emerging",
  Merge1[[#This Row],[Customer Tenure]]&lt;9,"Established",
   TRUE,"Loyal"
)</f>
        <v>Emerging</v>
      </c>
      <c r="AA1764" s="1" t="str" cm="1">
        <f t="array" ref="AA1764">_xlfn.IFS(Merge1[[#This Row],[Income]]&lt;=30000,"Low",Merge1[[#This Row],[Income]]&lt;=60000,"Medium",Merge1[[#This Row],[Income]]&lt;=100000,"High", Merge1[[#This Row],[Income]]&gt;100000," Premium")</f>
        <v xml:space="preserve"> Premium</v>
      </c>
      <c r="AB1764" s="1" t="str" cm="1">
        <f t="array" ref="AB1764">_xlfn.IFS(Merge1[[#This Row],[Age]]&lt;= 28,"Gen Z", Merge1[[#This Row],[Age]]&lt;=44,"Millennials", Merge1[[#This Row],[Age]]&lt;=60,"Gen X", Merge1[[#This Row],[Age]]&gt;60,"Baby Boomers")</f>
        <v>Baby Boomers</v>
      </c>
      <c r="AC1764" s="1" t="str" cm="1">
        <f t="array" ref="AC1764">_xlfn.IFS(
    Merge1[[#This Row],[Balance]]&lt;=50000,"Low",
    Merge1[[#This Row],[Balance]]&lt;=200000,"Medium",
    Merge1[[#This Row],[Balance]]&gt;200000,"High"
)</f>
        <v>High</v>
      </c>
    </row>
    <row r="1765" spans="1:29" x14ac:dyDescent="0.25">
      <c r="A1765" s="1" t="s">
        <v>1318</v>
      </c>
      <c r="B1765" s="1" t="s">
        <v>6074</v>
      </c>
      <c r="C1765" s="1" t="s">
        <v>5835</v>
      </c>
      <c r="D1765" s="2">
        <v>42769</v>
      </c>
      <c r="E1765">
        <v>447415</v>
      </c>
      <c r="F1765">
        <v>574</v>
      </c>
      <c r="G1765">
        <v>0</v>
      </c>
      <c r="H1765" s="1" t="s">
        <v>5850</v>
      </c>
      <c r="I1765" s="1" t="s">
        <v>6601</v>
      </c>
      <c r="J1765" s="1" t="s">
        <v>6245</v>
      </c>
      <c r="K1765">
        <v>70</v>
      </c>
      <c r="L1765" s="1" t="s">
        <v>6260</v>
      </c>
      <c r="M1765" s="1" t="s">
        <v>6251</v>
      </c>
      <c r="N1765">
        <v>116347</v>
      </c>
      <c r="O1765" s="1" t="s">
        <v>6243</v>
      </c>
      <c r="P1765" s="2">
        <v>42754</v>
      </c>
      <c r="Q1765" s="2">
        <v>45203</v>
      </c>
      <c r="R1765" s="1" t="s">
        <v>6912</v>
      </c>
      <c r="S1765" s="1" t="s">
        <v>6913</v>
      </c>
      <c r="T1765" s="1" t="s">
        <v>28</v>
      </c>
      <c r="U1765">
        <v>8966</v>
      </c>
      <c r="V1765" s="1" t="s">
        <v>19</v>
      </c>
      <c r="W1765" s="1" t="s">
        <v>106</v>
      </c>
      <c r="X1765" s="2">
        <f t="shared" ca="1" si="27"/>
        <v>45937</v>
      </c>
      <c r="Y1765" s="1">
        <f ca="1">ROUND(YEARFRAC(Merge1[[#This Row],[Join_Date]],Merge1[[#This Row],[Today]], 3),0)</f>
        <v>9</v>
      </c>
      <c r="Z1765" s="1" t="str" cm="1">
        <f t="array" aca="1" ref="Z1765" ca="1">_xlfn.IFS(
   Merge1[[#This Row],[Customer Tenure]]&lt;=2,"New",
   Merge1[[#This Row],[Customer Tenure]]&lt;=5,"Emerging",
  Merge1[[#This Row],[Customer Tenure]]&lt;9,"Established",
   TRUE,"Loyal"
)</f>
        <v>Loyal</v>
      </c>
      <c r="AA1765" s="1" t="str" cm="1">
        <f t="array" ref="AA1765">_xlfn.IFS(Merge1[[#This Row],[Income]]&lt;=30000,"Low",Merge1[[#This Row],[Income]]&lt;=60000,"Medium",Merge1[[#This Row],[Income]]&lt;=100000,"High", Merge1[[#This Row],[Income]]&gt;100000," Premium")</f>
        <v xml:space="preserve"> Premium</v>
      </c>
      <c r="AB1765" s="1" t="str" cm="1">
        <f t="array" ref="AB1765">_xlfn.IFS(Merge1[[#This Row],[Age]]&lt;= 28,"Gen Z", Merge1[[#This Row],[Age]]&lt;=44,"Millennials", Merge1[[#This Row],[Age]]&lt;=60,"Gen X", Merge1[[#This Row],[Age]]&gt;60,"Baby Boomers")</f>
        <v>Baby Boomers</v>
      </c>
      <c r="AC1765" s="1" t="str" cm="1">
        <f t="array" ref="AC1765">_xlfn.IFS(
    Merge1[[#This Row],[Balance]]&lt;=50000,"Low",
    Merge1[[#This Row],[Balance]]&lt;=200000,"Medium",
    Merge1[[#This Row],[Balance]]&gt;200000,"High"
)</f>
        <v>High</v>
      </c>
    </row>
    <row r="1766" spans="1:29" x14ac:dyDescent="0.25">
      <c r="A1766" s="1" t="s">
        <v>749</v>
      </c>
      <c r="B1766" s="1" t="s">
        <v>6139</v>
      </c>
      <c r="C1766" s="1" t="s">
        <v>5842</v>
      </c>
      <c r="D1766" s="2">
        <v>42275</v>
      </c>
      <c r="E1766">
        <v>347823</v>
      </c>
      <c r="F1766">
        <v>833</v>
      </c>
      <c r="G1766">
        <v>0</v>
      </c>
      <c r="H1766" s="1" t="s">
        <v>5833</v>
      </c>
      <c r="I1766" s="1" t="s">
        <v>6488</v>
      </c>
      <c r="J1766" s="1" t="s">
        <v>6240</v>
      </c>
      <c r="K1766">
        <v>60</v>
      </c>
      <c r="L1766" s="1" t="s">
        <v>6260</v>
      </c>
      <c r="M1766" s="1" t="s">
        <v>6266</v>
      </c>
      <c r="N1766">
        <v>157612</v>
      </c>
      <c r="O1766" s="1" t="s">
        <v>6243</v>
      </c>
      <c r="P1766" s="2">
        <v>43780</v>
      </c>
      <c r="Q1766" s="2">
        <v>45726</v>
      </c>
      <c r="R1766" s="1" t="s">
        <v>6899</v>
      </c>
      <c r="S1766" s="1" t="s">
        <v>6914</v>
      </c>
      <c r="T1766" s="1" t="s">
        <v>28</v>
      </c>
      <c r="U1766">
        <v>2735</v>
      </c>
      <c r="V1766" s="1" t="s">
        <v>19</v>
      </c>
      <c r="W1766" s="1" t="s">
        <v>16</v>
      </c>
      <c r="X1766" s="2">
        <f t="shared" ca="1" si="27"/>
        <v>45937</v>
      </c>
      <c r="Y1766" s="1">
        <f ca="1">ROUND(YEARFRAC(Merge1[[#This Row],[Join_Date]],Merge1[[#This Row],[Today]], 3),0)</f>
        <v>6</v>
      </c>
      <c r="Z1766" s="1" t="str" cm="1">
        <f t="array" aca="1" ref="Z1766" ca="1">_xlfn.IFS(
   Merge1[[#This Row],[Customer Tenure]]&lt;=2,"New",
   Merge1[[#This Row],[Customer Tenure]]&lt;=5,"Emerging",
  Merge1[[#This Row],[Customer Tenure]]&lt;9,"Established",
   TRUE,"Loyal"
)</f>
        <v>Established</v>
      </c>
      <c r="AA1766" s="1" t="str" cm="1">
        <f t="array" ref="AA1766">_xlfn.IFS(Merge1[[#This Row],[Income]]&lt;=30000,"Low",Merge1[[#This Row],[Income]]&lt;=60000,"Medium",Merge1[[#This Row],[Income]]&lt;=100000,"High", Merge1[[#This Row],[Income]]&gt;100000," Premium")</f>
        <v xml:space="preserve"> Premium</v>
      </c>
      <c r="AB1766" s="1" t="str" cm="1">
        <f t="array" ref="AB1766">_xlfn.IFS(Merge1[[#This Row],[Age]]&lt;= 28,"Gen Z", Merge1[[#This Row],[Age]]&lt;=44,"Millennials", Merge1[[#This Row],[Age]]&lt;=60,"Gen X", Merge1[[#This Row],[Age]]&gt;60,"Baby Boomers")</f>
        <v>Gen X</v>
      </c>
      <c r="AC1766" s="1" t="str" cm="1">
        <f t="array" ref="AC1766">_xlfn.IFS(
    Merge1[[#This Row],[Balance]]&lt;=50000,"Low",
    Merge1[[#This Row],[Balance]]&lt;=200000,"Medium",
    Merge1[[#This Row],[Balance]]&gt;200000,"High"
)</f>
        <v>High</v>
      </c>
    </row>
    <row r="1767" spans="1:29" x14ac:dyDescent="0.25">
      <c r="A1767" s="1" t="s">
        <v>154</v>
      </c>
      <c r="B1767" s="1" t="s">
        <v>6199</v>
      </c>
      <c r="C1767" s="1" t="s">
        <v>5842</v>
      </c>
      <c r="D1767" s="2">
        <v>45718</v>
      </c>
      <c r="E1767">
        <v>470165</v>
      </c>
      <c r="F1767">
        <v>351</v>
      </c>
      <c r="G1767">
        <v>0</v>
      </c>
      <c r="H1767" s="1" t="s">
        <v>5833</v>
      </c>
      <c r="I1767" s="1" t="s">
        <v>6492</v>
      </c>
      <c r="J1767" s="1" t="s">
        <v>6240</v>
      </c>
      <c r="K1767">
        <v>20</v>
      </c>
      <c r="L1767" s="1" t="s">
        <v>6246</v>
      </c>
      <c r="M1767" s="1" t="s">
        <v>6254</v>
      </c>
      <c r="N1767">
        <v>95932</v>
      </c>
      <c r="O1767" s="1" t="s">
        <v>6243</v>
      </c>
      <c r="P1767" s="2">
        <v>45446</v>
      </c>
      <c r="Q1767" s="2">
        <v>45332</v>
      </c>
      <c r="R1767" s="1" t="s">
        <v>6885</v>
      </c>
      <c r="S1767" s="1" t="s">
        <v>6886</v>
      </c>
      <c r="T1767" s="1" t="s">
        <v>28</v>
      </c>
      <c r="U1767">
        <v>3378</v>
      </c>
      <c r="V1767" s="1" t="s">
        <v>19</v>
      </c>
      <c r="W1767" s="1" t="s">
        <v>20</v>
      </c>
      <c r="X1767" s="2">
        <f t="shared" ca="1" si="27"/>
        <v>45937</v>
      </c>
      <c r="Y1767" s="1">
        <f ca="1">ROUND(YEARFRAC(Merge1[[#This Row],[Join_Date]],Merge1[[#This Row],[Today]], 3),0)</f>
        <v>1</v>
      </c>
      <c r="Z1767" s="1" t="str" cm="1">
        <f t="array" aca="1" ref="Z1767" ca="1">_xlfn.IFS(
   Merge1[[#This Row],[Customer Tenure]]&lt;=2,"New",
   Merge1[[#This Row],[Customer Tenure]]&lt;=5,"Emerging",
  Merge1[[#This Row],[Customer Tenure]]&lt;9,"Established",
   TRUE,"Loyal"
)</f>
        <v>New</v>
      </c>
      <c r="AA1767" s="1" t="str" cm="1">
        <f t="array" ref="AA1767">_xlfn.IFS(Merge1[[#This Row],[Income]]&lt;=30000,"Low",Merge1[[#This Row],[Income]]&lt;=60000,"Medium",Merge1[[#This Row],[Income]]&lt;=100000,"High", Merge1[[#This Row],[Income]]&gt;100000," Premium")</f>
        <v>High</v>
      </c>
      <c r="AB1767" s="1" t="str" cm="1">
        <f t="array" ref="AB1767">_xlfn.IFS(Merge1[[#This Row],[Age]]&lt;= 28,"Gen Z", Merge1[[#This Row],[Age]]&lt;=44,"Millennials", Merge1[[#This Row],[Age]]&lt;=60,"Gen X", Merge1[[#This Row],[Age]]&gt;60,"Baby Boomers")</f>
        <v>Gen Z</v>
      </c>
      <c r="AC1767" s="1" t="str" cm="1">
        <f t="array" ref="AC1767">_xlfn.IFS(
    Merge1[[#This Row],[Balance]]&lt;=50000,"Low",
    Merge1[[#This Row],[Balance]]&lt;=200000,"Medium",
    Merge1[[#This Row],[Balance]]&gt;200000,"High"
)</f>
        <v>High</v>
      </c>
    </row>
    <row r="1768" spans="1:29" x14ac:dyDescent="0.25">
      <c r="A1768" s="1" t="s">
        <v>565</v>
      </c>
      <c r="B1768" s="1" t="s">
        <v>6007</v>
      </c>
      <c r="C1768" s="1" t="s">
        <v>5835</v>
      </c>
      <c r="D1768" s="2">
        <v>42337</v>
      </c>
      <c r="E1768">
        <v>327192</v>
      </c>
      <c r="F1768">
        <v>770</v>
      </c>
      <c r="G1768">
        <v>0</v>
      </c>
      <c r="H1768" s="1" t="s">
        <v>5833</v>
      </c>
      <c r="I1768" s="1" t="s">
        <v>6337</v>
      </c>
      <c r="J1768" s="1" t="s">
        <v>6240</v>
      </c>
      <c r="K1768">
        <v>39</v>
      </c>
      <c r="L1768" s="1" t="s">
        <v>6246</v>
      </c>
      <c r="M1768" s="1" t="s">
        <v>6242</v>
      </c>
      <c r="N1768">
        <v>49192</v>
      </c>
      <c r="O1768" s="1" t="s">
        <v>6243</v>
      </c>
      <c r="P1768" s="2">
        <v>44119</v>
      </c>
      <c r="Q1768" s="2">
        <v>45227</v>
      </c>
      <c r="R1768" s="1" t="s">
        <v>6912</v>
      </c>
      <c r="S1768" s="1" t="s">
        <v>6913</v>
      </c>
      <c r="T1768" s="1" t="s">
        <v>28</v>
      </c>
      <c r="U1768">
        <v>3507</v>
      </c>
      <c r="V1768" s="1" t="s">
        <v>19</v>
      </c>
      <c r="W1768" s="1" t="s">
        <v>55</v>
      </c>
      <c r="X1768" s="2">
        <f t="shared" ca="1" si="27"/>
        <v>45937</v>
      </c>
      <c r="Y1768" s="1">
        <f ca="1">ROUND(YEARFRAC(Merge1[[#This Row],[Join_Date]],Merge1[[#This Row],[Today]], 3),0)</f>
        <v>5</v>
      </c>
      <c r="Z1768" s="1" t="str" cm="1">
        <f t="array" aca="1" ref="Z1768" ca="1">_xlfn.IFS(
   Merge1[[#This Row],[Customer Tenure]]&lt;=2,"New",
   Merge1[[#This Row],[Customer Tenure]]&lt;=5,"Emerging",
  Merge1[[#This Row],[Customer Tenure]]&lt;9,"Established",
   TRUE,"Loyal"
)</f>
        <v>Emerging</v>
      </c>
      <c r="AA1768" s="1" t="str" cm="1">
        <f t="array" ref="AA1768">_xlfn.IFS(Merge1[[#This Row],[Income]]&lt;=30000,"Low",Merge1[[#This Row],[Income]]&lt;=60000,"Medium",Merge1[[#This Row],[Income]]&lt;=100000,"High", Merge1[[#This Row],[Income]]&gt;100000," Premium")</f>
        <v>Medium</v>
      </c>
      <c r="AB1768" s="1" t="str" cm="1">
        <f t="array" ref="AB1768">_xlfn.IFS(Merge1[[#This Row],[Age]]&lt;= 28,"Gen Z", Merge1[[#This Row],[Age]]&lt;=44,"Millennials", Merge1[[#This Row],[Age]]&lt;=60,"Gen X", Merge1[[#This Row],[Age]]&gt;60,"Baby Boomers")</f>
        <v>Millennials</v>
      </c>
      <c r="AC1768" s="1" t="str" cm="1">
        <f t="array" ref="AC1768">_xlfn.IFS(
    Merge1[[#This Row],[Balance]]&lt;=50000,"Low",
    Merge1[[#This Row],[Balance]]&lt;=200000,"Medium",
    Merge1[[#This Row],[Balance]]&gt;200000,"High"
)</f>
        <v>High</v>
      </c>
    </row>
    <row r="1769" spans="1:29" x14ac:dyDescent="0.25">
      <c r="A1769" s="1" t="s">
        <v>872</v>
      </c>
      <c r="B1769" s="1" t="s">
        <v>6039</v>
      </c>
      <c r="C1769" s="1" t="s">
        <v>5846</v>
      </c>
      <c r="D1769" s="2">
        <v>44680</v>
      </c>
      <c r="E1769">
        <v>2763</v>
      </c>
      <c r="F1769">
        <v>744</v>
      </c>
      <c r="G1769">
        <v>0</v>
      </c>
      <c r="H1769" s="1" t="s">
        <v>5833</v>
      </c>
      <c r="I1769" s="1" t="s">
        <v>6849</v>
      </c>
      <c r="J1769" s="1" t="s">
        <v>6240</v>
      </c>
      <c r="K1769">
        <v>40</v>
      </c>
      <c r="L1769" s="1" t="s">
        <v>6256</v>
      </c>
      <c r="M1769" s="1" t="s">
        <v>6254</v>
      </c>
      <c r="N1769">
        <v>157710</v>
      </c>
      <c r="O1769" s="1" t="s">
        <v>6243</v>
      </c>
      <c r="P1769" s="2">
        <v>45104</v>
      </c>
      <c r="Q1769" s="2">
        <v>45606</v>
      </c>
      <c r="R1769" s="1" t="s">
        <v>6887</v>
      </c>
      <c r="S1769" s="1" t="s">
        <v>6901</v>
      </c>
      <c r="T1769" s="1" t="s">
        <v>9</v>
      </c>
      <c r="U1769">
        <v>8184</v>
      </c>
      <c r="V1769" s="1" t="s">
        <v>10</v>
      </c>
      <c r="W1769" s="1" t="s">
        <v>50</v>
      </c>
      <c r="X1769" s="2">
        <f t="shared" ca="1" si="27"/>
        <v>45937</v>
      </c>
      <c r="Y1769" s="1">
        <f ca="1">ROUND(YEARFRAC(Merge1[[#This Row],[Join_Date]],Merge1[[#This Row],[Today]], 3),0)</f>
        <v>2</v>
      </c>
      <c r="Z1769" s="1" t="str" cm="1">
        <f t="array" aca="1" ref="Z1769" ca="1">_xlfn.IFS(
   Merge1[[#This Row],[Customer Tenure]]&lt;=2,"New",
   Merge1[[#This Row],[Customer Tenure]]&lt;=5,"Emerging",
  Merge1[[#This Row],[Customer Tenure]]&lt;9,"Established",
   TRUE,"Loyal"
)</f>
        <v>New</v>
      </c>
      <c r="AA1769" s="1" t="str" cm="1">
        <f t="array" ref="AA1769">_xlfn.IFS(Merge1[[#This Row],[Income]]&lt;=30000,"Low",Merge1[[#This Row],[Income]]&lt;=60000,"Medium",Merge1[[#This Row],[Income]]&lt;=100000,"High", Merge1[[#This Row],[Income]]&gt;100000," Premium")</f>
        <v xml:space="preserve"> Premium</v>
      </c>
      <c r="AB1769" s="1" t="str" cm="1">
        <f t="array" ref="AB1769">_xlfn.IFS(Merge1[[#This Row],[Age]]&lt;= 28,"Gen Z", Merge1[[#This Row],[Age]]&lt;=44,"Millennials", Merge1[[#This Row],[Age]]&lt;=60,"Gen X", Merge1[[#This Row],[Age]]&gt;60,"Baby Boomers")</f>
        <v>Millennials</v>
      </c>
      <c r="AC1769" s="1" t="str" cm="1">
        <f t="array" ref="AC1769">_xlfn.IFS(
    Merge1[[#This Row],[Balance]]&lt;=50000,"Low",
    Merge1[[#This Row],[Balance]]&lt;=200000,"Medium",
    Merge1[[#This Row],[Balance]]&gt;200000,"High"
)</f>
        <v>Low</v>
      </c>
    </row>
    <row r="1770" spans="1:29" x14ac:dyDescent="0.25">
      <c r="A1770" s="1" t="s">
        <v>1685</v>
      </c>
      <c r="B1770" s="1" t="s">
        <v>5965</v>
      </c>
      <c r="C1770" s="1" t="s">
        <v>5842</v>
      </c>
      <c r="D1770" s="2">
        <v>44895</v>
      </c>
      <c r="E1770">
        <v>439529</v>
      </c>
      <c r="F1770">
        <v>587</v>
      </c>
      <c r="G1770">
        <v>0</v>
      </c>
      <c r="H1770" s="1" t="s">
        <v>5833</v>
      </c>
      <c r="I1770" s="1" t="s">
        <v>6261</v>
      </c>
      <c r="J1770" s="1" t="s">
        <v>6240</v>
      </c>
      <c r="K1770">
        <v>42</v>
      </c>
      <c r="L1770" s="1" t="s">
        <v>6241</v>
      </c>
      <c r="M1770" s="1" t="s">
        <v>6262</v>
      </c>
      <c r="N1770">
        <v>87364</v>
      </c>
      <c r="O1770" s="1" t="s">
        <v>6248</v>
      </c>
      <c r="P1770" s="2">
        <v>43026</v>
      </c>
      <c r="Q1770" s="2">
        <v>45699</v>
      </c>
      <c r="R1770" s="1" t="s">
        <v>6885</v>
      </c>
      <c r="S1770" s="1" t="s">
        <v>6896</v>
      </c>
      <c r="T1770" s="1" t="s">
        <v>23</v>
      </c>
      <c r="U1770">
        <v>9874</v>
      </c>
      <c r="V1770" s="1" t="s">
        <v>19</v>
      </c>
      <c r="W1770" s="1" t="s">
        <v>11</v>
      </c>
      <c r="X1770" s="2">
        <f t="shared" ca="1" si="27"/>
        <v>45937</v>
      </c>
      <c r="Y1770" s="1">
        <f ca="1">ROUND(YEARFRAC(Merge1[[#This Row],[Join_Date]],Merge1[[#This Row],[Today]], 3),0)</f>
        <v>8</v>
      </c>
      <c r="Z1770" s="1" t="str" cm="1">
        <f t="array" aca="1" ref="Z1770" ca="1">_xlfn.IFS(
   Merge1[[#This Row],[Customer Tenure]]&lt;=2,"New",
   Merge1[[#This Row],[Customer Tenure]]&lt;=5,"Emerging",
  Merge1[[#This Row],[Customer Tenure]]&lt;9,"Established",
   TRUE,"Loyal"
)</f>
        <v>Established</v>
      </c>
      <c r="AA1770" s="1" t="str" cm="1">
        <f t="array" ref="AA1770">_xlfn.IFS(Merge1[[#This Row],[Income]]&lt;=30000,"Low",Merge1[[#This Row],[Income]]&lt;=60000,"Medium",Merge1[[#This Row],[Income]]&lt;=100000,"High", Merge1[[#This Row],[Income]]&gt;100000," Premium")</f>
        <v>High</v>
      </c>
      <c r="AB1770" s="1" t="str" cm="1">
        <f t="array" ref="AB1770">_xlfn.IFS(Merge1[[#This Row],[Age]]&lt;= 28,"Gen Z", Merge1[[#This Row],[Age]]&lt;=44,"Millennials", Merge1[[#This Row],[Age]]&lt;=60,"Gen X", Merge1[[#This Row],[Age]]&gt;60,"Baby Boomers")</f>
        <v>Millennials</v>
      </c>
      <c r="AC1770" s="1" t="str" cm="1">
        <f t="array" ref="AC1770">_xlfn.IFS(
    Merge1[[#This Row],[Balance]]&lt;=50000,"Low",
    Merge1[[#This Row],[Balance]]&lt;=200000,"Medium",
    Merge1[[#This Row],[Balance]]&gt;200000,"High"
)</f>
        <v>High</v>
      </c>
    </row>
    <row r="1771" spans="1:29" x14ac:dyDescent="0.25">
      <c r="A1771" s="1" t="s">
        <v>305</v>
      </c>
      <c r="B1771" s="1" t="s">
        <v>5834</v>
      </c>
      <c r="C1771" s="1" t="s">
        <v>5835</v>
      </c>
      <c r="D1771" s="2">
        <v>42662</v>
      </c>
      <c r="E1771">
        <v>357574</v>
      </c>
      <c r="F1771">
        <v>546</v>
      </c>
      <c r="G1771">
        <v>0</v>
      </c>
      <c r="H1771" s="1" t="s">
        <v>5850</v>
      </c>
      <c r="I1771" s="1" t="s">
        <v>6648</v>
      </c>
      <c r="J1771" s="1" t="s">
        <v>6240</v>
      </c>
      <c r="K1771">
        <v>57</v>
      </c>
      <c r="L1771" s="1" t="s">
        <v>6246</v>
      </c>
      <c r="M1771" s="1" t="s">
        <v>6266</v>
      </c>
      <c r="N1771">
        <v>122215</v>
      </c>
      <c r="O1771" s="1" t="s">
        <v>6252</v>
      </c>
      <c r="P1771" s="2">
        <v>43637</v>
      </c>
      <c r="Q1771" s="2">
        <v>45314</v>
      </c>
      <c r="R1771" s="1" t="s">
        <v>6902</v>
      </c>
      <c r="S1771" s="1" t="s">
        <v>6903</v>
      </c>
      <c r="T1771" s="1" t="s">
        <v>9</v>
      </c>
      <c r="U1771">
        <v>5652</v>
      </c>
      <c r="V1771" s="1" t="s">
        <v>24</v>
      </c>
      <c r="W1771" s="1" t="s">
        <v>55</v>
      </c>
      <c r="X1771" s="2">
        <f t="shared" ca="1" si="27"/>
        <v>45937</v>
      </c>
      <c r="Y1771" s="1">
        <f ca="1">ROUND(YEARFRAC(Merge1[[#This Row],[Join_Date]],Merge1[[#This Row],[Today]], 3),0)</f>
        <v>6</v>
      </c>
      <c r="Z1771" s="1" t="str" cm="1">
        <f t="array" aca="1" ref="Z1771" ca="1">_xlfn.IFS(
   Merge1[[#This Row],[Customer Tenure]]&lt;=2,"New",
   Merge1[[#This Row],[Customer Tenure]]&lt;=5,"Emerging",
  Merge1[[#This Row],[Customer Tenure]]&lt;9,"Established",
   TRUE,"Loyal"
)</f>
        <v>Established</v>
      </c>
      <c r="AA1771" s="1" t="str" cm="1">
        <f t="array" ref="AA1771">_xlfn.IFS(Merge1[[#This Row],[Income]]&lt;=30000,"Low",Merge1[[#This Row],[Income]]&lt;=60000,"Medium",Merge1[[#This Row],[Income]]&lt;=100000,"High", Merge1[[#This Row],[Income]]&gt;100000," Premium")</f>
        <v xml:space="preserve"> Premium</v>
      </c>
      <c r="AB1771" s="1" t="str" cm="1">
        <f t="array" ref="AB1771">_xlfn.IFS(Merge1[[#This Row],[Age]]&lt;= 28,"Gen Z", Merge1[[#This Row],[Age]]&lt;=44,"Millennials", Merge1[[#This Row],[Age]]&lt;=60,"Gen X", Merge1[[#This Row],[Age]]&gt;60,"Baby Boomers")</f>
        <v>Gen X</v>
      </c>
      <c r="AC1771" s="1" t="str" cm="1">
        <f t="array" ref="AC1771">_xlfn.IFS(
    Merge1[[#This Row],[Balance]]&lt;=50000,"Low",
    Merge1[[#This Row],[Balance]]&lt;=200000,"Medium",
    Merge1[[#This Row],[Balance]]&gt;200000,"High"
)</f>
        <v>High</v>
      </c>
    </row>
    <row r="1772" spans="1:29" x14ac:dyDescent="0.25">
      <c r="A1772" s="1" t="s">
        <v>425</v>
      </c>
      <c r="B1772" s="1" t="s">
        <v>6045</v>
      </c>
      <c r="C1772" s="1" t="s">
        <v>5835</v>
      </c>
      <c r="D1772" s="2">
        <v>43986</v>
      </c>
      <c r="E1772">
        <v>156379</v>
      </c>
      <c r="F1772">
        <v>305</v>
      </c>
      <c r="G1772">
        <v>0</v>
      </c>
      <c r="H1772" s="1" t="s">
        <v>5833</v>
      </c>
      <c r="I1772" s="1" t="s">
        <v>6799</v>
      </c>
      <c r="J1772" s="1" t="s">
        <v>6240</v>
      </c>
      <c r="K1772">
        <v>42</v>
      </c>
      <c r="L1772" s="1" t="s">
        <v>6246</v>
      </c>
      <c r="M1772" s="1" t="s">
        <v>6257</v>
      </c>
      <c r="N1772">
        <v>174571</v>
      </c>
      <c r="O1772" s="1" t="s">
        <v>6243</v>
      </c>
      <c r="P1772" s="2">
        <v>44994</v>
      </c>
      <c r="Q1772" s="2">
        <v>45255</v>
      </c>
      <c r="R1772" s="1" t="s">
        <v>6887</v>
      </c>
      <c r="S1772" s="1" t="s">
        <v>6888</v>
      </c>
      <c r="T1772" s="1" t="s">
        <v>9</v>
      </c>
      <c r="U1772">
        <v>8784</v>
      </c>
      <c r="V1772" s="1" t="s">
        <v>10</v>
      </c>
      <c r="W1772" s="1" t="s">
        <v>106</v>
      </c>
      <c r="X1772" s="2">
        <f t="shared" ca="1" si="27"/>
        <v>45937</v>
      </c>
      <c r="Y1772" s="1">
        <f ca="1">ROUND(YEARFRAC(Merge1[[#This Row],[Join_Date]],Merge1[[#This Row],[Today]], 3),0)</f>
        <v>3</v>
      </c>
      <c r="Z1772" s="1" t="str" cm="1">
        <f t="array" aca="1" ref="Z1772" ca="1">_xlfn.IFS(
   Merge1[[#This Row],[Customer Tenure]]&lt;=2,"New",
   Merge1[[#This Row],[Customer Tenure]]&lt;=5,"Emerging",
  Merge1[[#This Row],[Customer Tenure]]&lt;9,"Established",
   TRUE,"Loyal"
)</f>
        <v>Emerging</v>
      </c>
      <c r="AA1772" s="1" t="str" cm="1">
        <f t="array" ref="AA1772">_xlfn.IFS(Merge1[[#This Row],[Income]]&lt;=30000,"Low",Merge1[[#This Row],[Income]]&lt;=60000,"Medium",Merge1[[#This Row],[Income]]&lt;=100000,"High", Merge1[[#This Row],[Income]]&gt;100000," Premium")</f>
        <v xml:space="preserve"> Premium</v>
      </c>
      <c r="AB1772" s="1" t="str" cm="1">
        <f t="array" ref="AB1772">_xlfn.IFS(Merge1[[#This Row],[Age]]&lt;= 28,"Gen Z", Merge1[[#This Row],[Age]]&lt;=44,"Millennials", Merge1[[#This Row],[Age]]&lt;=60,"Gen X", Merge1[[#This Row],[Age]]&gt;60,"Baby Boomers")</f>
        <v>Millennials</v>
      </c>
      <c r="AC1772" s="1" t="str" cm="1">
        <f t="array" ref="AC1772">_xlfn.IFS(
    Merge1[[#This Row],[Balance]]&lt;=50000,"Low",
    Merge1[[#This Row],[Balance]]&lt;=200000,"Medium",
    Merge1[[#This Row],[Balance]]&gt;200000,"High"
)</f>
        <v>Medium</v>
      </c>
    </row>
    <row r="1773" spans="1:29" x14ac:dyDescent="0.25">
      <c r="A1773" s="1" t="s">
        <v>1687</v>
      </c>
      <c r="B1773" s="1" t="s">
        <v>6130</v>
      </c>
      <c r="C1773" s="1" t="s">
        <v>5832</v>
      </c>
      <c r="D1773" s="2">
        <v>42791</v>
      </c>
      <c r="E1773">
        <v>125814</v>
      </c>
      <c r="F1773">
        <v>370</v>
      </c>
      <c r="G1773">
        <v>0</v>
      </c>
      <c r="H1773" s="1" t="s">
        <v>5833</v>
      </c>
      <c r="I1773" s="1" t="s">
        <v>6424</v>
      </c>
      <c r="J1773" s="1" t="s">
        <v>6240</v>
      </c>
      <c r="K1773">
        <v>45</v>
      </c>
      <c r="L1773" s="1" t="s">
        <v>6260</v>
      </c>
      <c r="M1773" s="1" t="s">
        <v>6247</v>
      </c>
      <c r="N1773">
        <v>164059</v>
      </c>
      <c r="O1773" s="1" t="s">
        <v>6243</v>
      </c>
      <c r="P1773" s="2">
        <v>45619</v>
      </c>
      <c r="Q1773" s="2">
        <v>45612</v>
      </c>
      <c r="R1773" s="1" t="s">
        <v>6887</v>
      </c>
      <c r="S1773" s="1" t="s">
        <v>6901</v>
      </c>
      <c r="T1773" s="1" t="s">
        <v>14</v>
      </c>
      <c r="U1773">
        <v>4776</v>
      </c>
      <c r="V1773" s="1" t="s">
        <v>10</v>
      </c>
      <c r="W1773" s="1" t="s">
        <v>16</v>
      </c>
      <c r="X1773" s="2">
        <f t="shared" ca="1" si="27"/>
        <v>45937</v>
      </c>
      <c r="Y1773" s="1">
        <f ca="1">ROUND(YEARFRAC(Merge1[[#This Row],[Join_Date]],Merge1[[#This Row],[Today]], 3),0)</f>
        <v>1</v>
      </c>
      <c r="Z1773" s="1" t="str" cm="1">
        <f t="array" aca="1" ref="Z1773" ca="1">_xlfn.IFS(
   Merge1[[#This Row],[Customer Tenure]]&lt;=2,"New",
   Merge1[[#This Row],[Customer Tenure]]&lt;=5,"Emerging",
  Merge1[[#This Row],[Customer Tenure]]&lt;9,"Established",
   TRUE,"Loyal"
)</f>
        <v>New</v>
      </c>
      <c r="AA1773" s="1" t="str" cm="1">
        <f t="array" ref="AA1773">_xlfn.IFS(Merge1[[#This Row],[Income]]&lt;=30000,"Low",Merge1[[#This Row],[Income]]&lt;=60000,"Medium",Merge1[[#This Row],[Income]]&lt;=100000,"High", Merge1[[#This Row],[Income]]&gt;100000," Premium")</f>
        <v xml:space="preserve"> Premium</v>
      </c>
      <c r="AB1773" s="1" t="str" cm="1">
        <f t="array" ref="AB1773">_xlfn.IFS(Merge1[[#This Row],[Age]]&lt;= 28,"Gen Z", Merge1[[#This Row],[Age]]&lt;=44,"Millennials", Merge1[[#This Row],[Age]]&lt;=60,"Gen X", Merge1[[#This Row],[Age]]&gt;60,"Baby Boomers")</f>
        <v>Gen X</v>
      </c>
      <c r="AC1773" s="1" t="str" cm="1">
        <f t="array" ref="AC1773">_xlfn.IFS(
    Merge1[[#This Row],[Balance]]&lt;=50000,"Low",
    Merge1[[#This Row],[Balance]]&lt;=200000,"Medium",
    Merge1[[#This Row],[Balance]]&gt;200000,"High"
)</f>
        <v>Medium</v>
      </c>
    </row>
    <row r="1774" spans="1:29" x14ac:dyDescent="0.25">
      <c r="A1774" s="1" t="s">
        <v>120</v>
      </c>
      <c r="B1774" s="1" t="s">
        <v>6042</v>
      </c>
      <c r="C1774" s="1" t="s">
        <v>5846</v>
      </c>
      <c r="D1774" s="2">
        <v>44928</v>
      </c>
      <c r="E1774">
        <v>169831</v>
      </c>
      <c r="F1774">
        <v>714</v>
      </c>
      <c r="G1774">
        <v>0</v>
      </c>
      <c r="H1774" s="1" t="s">
        <v>5833</v>
      </c>
      <c r="I1774" s="1" t="s">
        <v>6602</v>
      </c>
      <c r="J1774" s="1" t="s">
        <v>6240</v>
      </c>
      <c r="K1774">
        <v>22</v>
      </c>
      <c r="L1774" s="1" t="s">
        <v>6241</v>
      </c>
      <c r="M1774" s="1" t="s">
        <v>6247</v>
      </c>
      <c r="N1774">
        <v>68787</v>
      </c>
      <c r="O1774" s="1" t="s">
        <v>6243</v>
      </c>
      <c r="P1774" s="2">
        <v>42305</v>
      </c>
      <c r="Q1774" s="2">
        <v>45328</v>
      </c>
      <c r="R1774" s="1" t="s">
        <v>6885</v>
      </c>
      <c r="S1774" s="1" t="s">
        <v>6886</v>
      </c>
      <c r="T1774" s="1" t="s">
        <v>9</v>
      </c>
      <c r="U1774">
        <v>4643</v>
      </c>
      <c r="V1774" s="1" t="s">
        <v>24</v>
      </c>
      <c r="W1774" s="1" t="s">
        <v>55</v>
      </c>
      <c r="X1774" s="2">
        <f t="shared" ca="1" si="27"/>
        <v>45937</v>
      </c>
      <c r="Y1774" s="1">
        <f ca="1">ROUND(YEARFRAC(Merge1[[#This Row],[Join_Date]],Merge1[[#This Row],[Today]], 3),0)</f>
        <v>10</v>
      </c>
      <c r="Z1774" s="1" t="str" cm="1">
        <f t="array" aca="1" ref="Z1774" ca="1">_xlfn.IFS(
   Merge1[[#This Row],[Customer Tenure]]&lt;=2,"New",
   Merge1[[#This Row],[Customer Tenure]]&lt;=5,"Emerging",
  Merge1[[#This Row],[Customer Tenure]]&lt;9,"Established",
   TRUE,"Loyal"
)</f>
        <v>Loyal</v>
      </c>
      <c r="AA1774" s="1" t="str" cm="1">
        <f t="array" ref="AA1774">_xlfn.IFS(Merge1[[#This Row],[Income]]&lt;=30000,"Low",Merge1[[#This Row],[Income]]&lt;=60000,"Medium",Merge1[[#This Row],[Income]]&lt;=100000,"High", Merge1[[#This Row],[Income]]&gt;100000," Premium")</f>
        <v>High</v>
      </c>
      <c r="AB1774" s="1" t="str" cm="1">
        <f t="array" ref="AB1774">_xlfn.IFS(Merge1[[#This Row],[Age]]&lt;= 28,"Gen Z", Merge1[[#This Row],[Age]]&lt;=44,"Millennials", Merge1[[#This Row],[Age]]&lt;=60,"Gen X", Merge1[[#This Row],[Age]]&gt;60,"Baby Boomers")</f>
        <v>Gen Z</v>
      </c>
      <c r="AC1774" s="1" t="str" cm="1">
        <f t="array" ref="AC1774">_xlfn.IFS(
    Merge1[[#This Row],[Balance]]&lt;=50000,"Low",
    Merge1[[#This Row],[Balance]]&lt;=200000,"Medium",
    Merge1[[#This Row],[Balance]]&gt;200000,"High"
)</f>
        <v>Medium</v>
      </c>
    </row>
    <row r="1775" spans="1:29" x14ac:dyDescent="0.25">
      <c r="A1775" s="1" t="s">
        <v>2483</v>
      </c>
      <c r="B1775" s="1" t="s">
        <v>6044</v>
      </c>
      <c r="C1775" s="1" t="s">
        <v>5832</v>
      </c>
      <c r="D1775" s="2">
        <v>45621</v>
      </c>
      <c r="E1775">
        <v>25525</v>
      </c>
      <c r="F1775">
        <v>620</v>
      </c>
      <c r="G1775">
        <v>0</v>
      </c>
      <c r="H1775" s="1" t="s">
        <v>5833</v>
      </c>
      <c r="I1775" s="1" t="s">
        <v>6709</v>
      </c>
      <c r="J1775" s="1" t="s">
        <v>6240</v>
      </c>
      <c r="K1775">
        <v>42</v>
      </c>
      <c r="L1775" s="1" t="s">
        <v>6256</v>
      </c>
      <c r="M1775" s="1" t="s">
        <v>6262</v>
      </c>
      <c r="N1775">
        <v>181099</v>
      </c>
      <c r="O1775" s="1" t="s">
        <v>6248</v>
      </c>
      <c r="P1775" s="2">
        <v>44954</v>
      </c>
      <c r="Q1775" s="2">
        <v>45175</v>
      </c>
      <c r="R1775" s="1" t="s">
        <v>6897</v>
      </c>
      <c r="S1775" s="1" t="s">
        <v>6909</v>
      </c>
      <c r="T1775" s="1" t="s">
        <v>9</v>
      </c>
      <c r="U1775">
        <v>1831</v>
      </c>
      <c r="V1775" s="1" t="s">
        <v>15</v>
      </c>
      <c r="W1775" s="1" t="s">
        <v>55</v>
      </c>
      <c r="X1775" s="2">
        <f t="shared" ca="1" si="27"/>
        <v>45937</v>
      </c>
      <c r="Y1775" s="1">
        <f ca="1">ROUND(YEARFRAC(Merge1[[#This Row],[Join_Date]],Merge1[[#This Row],[Today]], 3),0)</f>
        <v>3</v>
      </c>
      <c r="Z1775" s="1" t="str" cm="1">
        <f t="array" aca="1" ref="Z1775" ca="1">_xlfn.IFS(
   Merge1[[#This Row],[Customer Tenure]]&lt;=2,"New",
   Merge1[[#This Row],[Customer Tenure]]&lt;=5,"Emerging",
  Merge1[[#This Row],[Customer Tenure]]&lt;9,"Established",
   TRUE,"Loyal"
)</f>
        <v>Emerging</v>
      </c>
      <c r="AA1775" s="1" t="str" cm="1">
        <f t="array" ref="AA1775">_xlfn.IFS(Merge1[[#This Row],[Income]]&lt;=30000,"Low",Merge1[[#This Row],[Income]]&lt;=60000,"Medium",Merge1[[#This Row],[Income]]&lt;=100000,"High", Merge1[[#This Row],[Income]]&gt;100000," Premium")</f>
        <v xml:space="preserve"> Premium</v>
      </c>
      <c r="AB1775" s="1" t="str" cm="1">
        <f t="array" ref="AB1775">_xlfn.IFS(Merge1[[#This Row],[Age]]&lt;= 28,"Gen Z", Merge1[[#This Row],[Age]]&lt;=44,"Millennials", Merge1[[#This Row],[Age]]&lt;=60,"Gen X", Merge1[[#This Row],[Age]]&gt;60,"Baby Boomers")</f>
        <v>Millennials</v>
      </c>
      <c r="AC1775" s="1" t="str" cm="1">
        <f t="array" ref="AC1775">_xlfn.IFS(
    Merge1[[#This Row],[Balance]]&lt;=50000,"Low",
    Merge1[[#This Row],[Balance]]&lt;=200000,"Medium",
    Merge1[[#This Row],[Balance]]&gt;200000,"High"
)</f>
        <v>Low</v>
      </c>
    </row>
    <row r="1776" spans="1:29" x14ac:dyDescent="0.25">
      <c r="A1776" s="1" t="s">
        <v>182</v>
      </c>
      <c r="B1776" s="1" t="s">
        <v>5915</v>
      </c>
      <c r="C1776" s="1" t="s">
        <v>5846</v>
      </c>
      <c r="D1776" s="2">
        <v>42693</v>
      </c>
      <c r="E1776">
        <v>81257</v>
      </c>
      <c r="F1776">
        <v>537</v>
      </c>
      <c r="G1776">
        <v>0</v>
      </c>
      <c r="H1776" s="1" t="s">
        <v>5833</v>
      </c>
      <c r="I1776" s="1" t="s">
        <v>6576</v>
      </c>
      <c r="J1776" s="1" t="s">
        <v>6240</v>
      </c>
      <c r="K1776">
        <v>66</v>
      </c>
      <c r="L1776" s="1" t="s">
        <v>6260</v>
      </c>
      <c r="M1776" s="1" t="s">
        <v>6254</v>
      </c>
      <c r="N1776">
        <v>122471</v>
      </c>
      <c r="O1776" s="1" t="s">
        <v>6252</v>
      </c>
      <c r="P1776" s="2">
        <v>43744</v>
      </c>
      <c r="Q1776" s="2">
        <v>45687</v>
      </c>
      <c r="R1776" s="1" t="s">
        <v>6902</v>
      </c>
      <c r="S1776" s="1" t="s">
        <v>6908</v>
      </c>
      <c r="T1776" s="1" t="s">
        <v>14</v>
      </c>
      <c r="U1776">
        <v>1195</v>
      </c>
      <c r="V1776" s="1" t="s">
        <v>19</v>
      </c>
      <c r="W1776" s="1" t="s">
        <v>40</v>
      </c>
      <c r="X1776" s="2">
        <f t="shared" ca="1" si="27"/>
        <v>45937</v>
      </c>
      <c r="Y1776" s="1">
        <f ca="1">ROUND(YEARFRAC(Merge1[[#This Row],[Join_Date]],Merge1[[#This Row],[Today]], 3),0)</f>
        <v>6</v>
      </c>
      <c r="Z1776" s="1" t="str" cm="1">
        <f t="array" aca="1" ref="Z1776" ca="1">_xlfn.IFS(
   Merge1[[#This Row],[Customer Tenure]]&lt;=2,"New",
   Merge1[[#This Row],[Customer Tenure]]&lt;=5,"Emerging",
  Merge1[[#This Row],[Customer Tenure]]&lt;9,"Established",
   TRUE,"Loyal"
)</f>
        <v>Established</v>
      </c>
      <c r="AA1776" s="1" t="str" cm="1">
        <f t="array" ref="AA1776">_xlfn.IFS(Merge1[[#This Row],[Income]]&lt;=30000,"Low",Merge1[[#This Row],[Income]]&lt;=60000,"Medium",Merge1[[#This Row],[Income]]&lt;=100000,"High", Merge1[[#This Row],[Income]]&gt;100000," Premium")</f>
        <v xml:space="preserve"> Premium</v>
      </c>
      <c r="AB1776" s="1" t="str" cm="1">
        <f t="array" ref="AB1776">_xlfn.IFS(Merge1[[#This Row],[Age]]&lt;= 28,"Gen Z", Merge1[[#This Row],[Age]]&lt;=44,"Millennials", Merge1[[#This Row],[Age]]&lt;=60,"Gen X", Merge1[[#This Row],[Age]]&gt;60,"Baby Boomers")</f>
        <v>Baby Boomers</v>
      </c>
      <c r="AC1776" s="1" t="str" cm="1">
        <f t="array" ref="AC1776">_xlfn.IFS(
    Merge1[[#This Row],[Balance]]&lt;=50000,"Low",
    Merge1[[#This Row],[Balance]]&lt;=200000,"Medium",
    Merge1[[#This Row],[Balance]]&gt;200000,"High"
)</f>
        <v>Medium</v>
      </c>
    </row>
    <row r="1777" spans="1:29" x14ac:dyDescent="0.25">
      <c r="A1777" s="1" t="s">
        <v>772</v>
      </c>
      <c r="B1777" s="1" t="s">
        <v>5893</v>
      </c>
      <c r="C1777" s="1" t="s">
        <v>5835</v>
      </c>
      <c r="D1777" s="2">
        <v>44735</v>
      </c>
      <c r="E1777">
        <v>316363</v>
      </c>
      <c r="F1777">
        <v>840</v>
      </c>
      <c r="G1777">
        <v>0</v>
      </c>
      <c r="H1777" s="1" t="s">
        <v>5833</v>
      </c>
      <c r="I1777" s="1" t="s">
        <v>6815</v>
      </c>
      <c r="J1777" s="1" t="s">
        <v>6245</v>
      </c>
      <c r="K1777">
        <v>49</v>
      </c>
      <c r="L1777" s="1" t="s">
        <v>6241</v>
      </c>
      <c r="M1777" s="1" t="s">
        <v>6257</v>
      </c>
      <c r="N1777">
        <v>151691</v>
      </c>
      <c r="O1777" s="1" t="s">
        <v>6243</v>
      </c>
      <c r="P1777" s="2">
        <v>43401</v>
      </c>
      <c r="Q1777" s="2">
        <v>45849</v>
      </c>
      <c r="R1777" s="1" t="s">
        <v>6891</v>
      </c>
      <c r="S1777" s="1" t="s">
        <v>6892</v>
      </c>
      <c r="T1777" s="1" t="s">
        <v>28</v>
      </c>
      <c r="U1777">
        <v>1647</v>
      </c>
      <c r="V1777" s="1" t="s">
        <v>10</v>
      </c>
      <c r="W1777" s="1" t="s">
        <v>25</v>
      </c>
      <c r="X1777" s="2">
        <f t="shared" ca="1" si="27"/>
        <v>45937</v>
      </c>
      <c r="Y1777" s="1">
        <f ca="1">ROUND(YEARFRAC(Merge1[[#This Row],[Join_Date]],Merge1[[#This Row],[Today]], 3),0)</f>
        <v>7</v>
      </c>
      <c r="Z1777" s="1" t="str" cm="1">
        <f t="array" aca="1" ref="Z1777" ca="1">_xlfn.IFS(
   Merge1[[#This Row],[Customer Tenure]]&lt;=2,"New",
   Merge1[[#This Row],[Customer Tenure]]&lt;=5,"Emerging",
  Merge1[[#This Row],[Customer Tenure]]&lt;9,"Established",
   TRUE,"Loyal"
)</f>
        <v>Established</v>
      </c>
      <c r="AA1777" s="1" t="str" cm="1">
        <f t="array" ref="AA1777">_xlfn.IFS(Merge1[[#This Row],[Income]]&lt;=30000,"Low",Merge1[[#This Row],[Income]]&lt;=60000,"Medium",Merge1[[#This Row],[Income]]&lt;=100000,"High", Merge1[[#This Row],[Income]]&gt;100000," Premium")</f>
        <v xml:space="preserve"> Premium</v>
      </c>
      <c r="AB1777" s="1" t="str" cm="1">
        <f t="array" ref="AB1777">_xlfn.IFS(Merge1[[#This Row],[Age]]&lt;= 28,"Gen Z", Merge1[[#This Row],[Age]]&lt;=44,"Millennials", Merge1[[#This Row],[Age]]&lt;=60,"Gen X", Merge1[[#This Row],[Age]]&gt;60,"Baby Boomers")</f>
        <v>Gen X</v>
      </c>
      <c r="AC1777" s="1" t="str" cm="1">
        <f t="array" ref="AC1777">_xlfn.IFS(
    Merge1[[#This Row],[Balance]]&lt;=50000,"Low",
    Merge1[[#This Row],[Balance]]&lt;=200000,"Medium",
    Merge1[[#This Row],[Balance]]&gt;200000,"High"
)</f>
        <v>High</v>
      </c>
    </row>
    <row r="1778" spans="1:29" x14ac:dyDescent="0.25">
      <c r="A1778" s="1" t="s">
        <v>421</v>
      </c>
      <c r="B1778" s="1" t="s">
        <v>6197</v>
      </c>
      <c r="C1778" s="1" t="s">
        <v>5846</v>
      </c>
      <c r="D1778" s="2">
        <v>45766</v>
      </c>
      <c r="E1778">
        <v>150245</v>
      </c>
      <c r="F1778">
        <v>575</v>
      </c>
      <c r="G1778">
        <v>0</v>
      </c>
      <c r="H1778" s="1" t="s">
        <v>5833</v>
      </c>
      <c r="I1778" s="1" t="s">
        <v>6683</v>
      </c>
      <c r="J1778" s="1" t="s">
        <v>6245</v>
      </c>
      <c r="K1778">
        <v>44</v>
      </c>
      <c r="L1778" s="1" t="s">
        <v>6246</v>
      </c>
      <c r="M1778" s="1" t="s">
        <v>6254</v>
      </c>
      <c r="N1778">
        <v>171094</v>
      </c>
      <c r="O1778" s="1" t="s">
        <v>6248</v>
      </c>
      <c r="P1778" s="2">
        <v>43485</v>
      </c>
      <c r="Q1778" s="2">
        <v>45267</v>
      </c>
      <c r="R1778" s="1" t="s">
        <v>6904</v>
      </c>
      <c r="S1778" s="1" t="s">
        <v>6905</v>
      </c>
      <c r="T1778" s="1" t="s">
        <v>28</v>
      </c>
      <c r="U1778">
        <v>7246</v>
      </c>
      <c r="V1778" s="1" t="s">
        <v>19</v>
      </c>
      <c r="W1778" s="1" t="s">
        <v>16</v>
      </c>
      <c r="X1778" s="2">
        <f t="shared" ca="1" si="27"/>
        <v>45937</v>
      </c>
      <c r="Y1778" s="1">
        <f ca="1">ROUND(YEARFRAC(Merge1[[#This Row],[Join_Date]],Merge1[[#This Row],[Today]], 3),0)</f>
        <v>7</v>
      </c>
      <c r="Z1778" s="1" t="str" cm="1">
        <f t="array" aca="1" ref="Z1778" ca="1">_xlfn.IFS(
   Merge1[[#This Row],[Customer Tenure]]&lt;=2,"New",
   Merge1[[#This Row],[Customer Tenure]]&lt;=5,"Emerging",
  Merge1[[#This Row],[Customer Tenure]]&lt;9,"Established",
   TRUE,"Loyal"
)</f>
        <v>Established</v>
      </c>
      <c r="AA1778" s="1" t="str" cm="1">
        <f t="array" ref="AA1778">_xlfn.IFS(Merge1[[#This Row],[Income]]&lt;=30000,"Low",Merge1[[#This Row],[Income]]&lt;=60000,"Medium",Merge1[[#This Row],[Income]]&lt;=100000,"High", Merge1[[#This Row],[Income]]&gt;100000," Premium")</f>
        <v xml:space="preserve"> Premium</v>
      </c>
      <c r="AB1778" s="1" t="str" cm="1">
        <f t="array" ref="AB1778">_xlfn.IFS(Merge1[[#This Row],[Age]]&lt;= 28,"Gen Z", Merge1[[#This Row],[Age]]&lt;=44,"Millennials", Merge1[[#This Row],[Age]]&lt;=60,"Gen X", Merge1[[#This Row],[Age]]&gt;60,"Baby Boomers")</f>
        <v>Millennials</v>
      </c>
      <c r="AC1778" s="1" t="str" cm="1">
        <f t="array" ref="AC1778">_xlfn.IFS(
    Merge1[[#This Row],[Balance]]&lt;=50000,"Low",
    Merge1[[#This Row],[Balance]]&lt;=200000,"Medium",
    Merge1[[#This Row],[Balance]]&gt;200000,"High"
)</f>
        <v>Medium</v>
      </c>
    </row>
    <row r="1779" spans="1:29" x14ac:dyDescent="0.25">
      <c r="A1779" s="1" t="s">
        <v>2511</v>
      </c>
      <c r="B1779" s="1" t="s">
        <v>5978</v>
      </c>
      <c r="C1779" s="1" t="s">
        <v>5846</v>
      </c>
      <c r="D1779" s="2">
        <v>44393</v>
      </c>
      <c r="E1779">
        <v>252156</v>
      </c>
      <c r="F1779">
        <v>387</v>
      </c>
      <c r="G1779">
        <v>0</v>
      </c>
      <c r="H1779" s="1" t="s">
        <v>5833</v>
      </c>
      <c r="I1779" s="1" t="s">
        <v>6428</v>
      </c>
      <c r="J1779" s="1" t="s">
        <v>6240</v>
      </c>
      <c r="K1779">
        <v>66</v>
      </c>
      <c r="L1779" s="1" t="s">
        <v>6241</v>
      </c>
      <c r="M1779" s="1" t="s">
        <v>6266</v>
      </c>
      <c r="N1779">
        <v>83852</v>
      </c>
      <c r="O1779" s="1" t="s">
        <v>6243</v>
      </c>
      <c r="P1779" s="2">
        <v>45560</v>
      </c>
      <c r="Q1779" s="2">
        <v>45436</v>
      </c>
      <c r="R1779" s="1" t="s">
        <v>6906</v>
      </c>
      <c r="S1779" s="1" t="s">
        <v>6918</v>
      </c>
      <c r="T1779" s="1" t="s">
        <v>9</v>
      </c>
      <c r="U1779">
        <v>8390</v>
      </c>
      <c r="V1779" s="1" t="s">
        <v>19</v>
      </c>
      <c r="W1779" s="1" t="s">
        <v>50</v>
      </c>
      <c r="X1779" s="2">
        <f t="shared" ca="1" si="27"/>
        <v>45937</v>
      </c>
      <c r="Y1779" s="1">
        <f ca="1">ROUND(YEARFRAC(Merge1[[#This Row],[Join_Date]],Merge1[[#This Row],[Today]], 3),0)</f>
        <v>1</v>
      </c>
      <c r="Z1779" s="1" t="str" cm="1">
        <f t="array" aca="1" ref="Z1779" ca="1">_xlfn.IFS(
   Merge1[[#This Row],[Customer Tenure]]&lt;=2,"New",
   Merge1[[#This Row],[Customer Tenure]]&lt;=5,"Emerging",
  Merge1[[#This Row],[Customer Tenure]]&lt;9,"Established",
   TRUE,"Loyal"
)</f>
        <v>New</v>
      </c>
      <c r="AA1779" s="1" t="str" cm="1">
        <f t="array" ref="AA1779">_xlfn.IFS(Merge1[[#This Row],[Income]]&lt;=30000,"Low",Merge1[[#This Row],[Income]]&lt;=60000,"Medium",Merge1[[#This Row],[Income]]&lt;=100000,"High", Merge1[[#This Row],[Income]]&gt;100000," Premium")</f>
        <v>High</v>
      </c>
      <c r="AB1779" s="1" t="str" cm="1">
        <f t="array" ref="AB1779">_xlfn.IFS(Merge1[[#This Row],[Age]]&lt;= 28,"Gen Z", Merge1[[#This Row],[Age]]&lt;=44,"Millennials", Merge1[[#This Row],[Age]]&lt;=60,"Gen X", Merge1[[#This Row],[Age]]&gt;60,"Baby Boomers")</f>
        <v>Baby Boomers</v>
      </c>
      <c r="AC1779" s="1" t="str" cm="1">
        <f t="array" ref="AC1779">_xlfn.IFS(
    Merge1[[#This Row],[Balance]]&lt;=50000,"Low",
    Merge1[[#This Row],[Balance]]&lt;=200000,"Medium",
    Merge1[[#This Row],[Balance]]&gt;200000,"High"
)</f>
        <v>High</v>
      </c>
    </row>
    <row r="1780" spans="1:29" x14ac:dyDescent="0.25">
      <c r="A1780" s="1" t="s">
        <v>812</v>
      </c>
      <c r="B1780" s="1" t="s">
        <v>5903</v>
      </c>
      <c r="C1780" s="1" t="s">
        <v>5832</v>
      </c>
      <c r="D1780" s="2">
        <v>45826</v>
      </c>
      <c r="E1780">
        <v>495236</v>
      </c>
      <c r="F1780">
        <v>422</v>
      </c>
      <c r="G1780">
        <v>94941</v>
      </c>
      <c r="H1780" s="1" t="s">
        <v>5838</v>
      </c>
      <c r="I1780" s="1" t="s">
        <v>6302</v>
      </c>
      <c r="J1780" s="1" t="s">
        <v>6245</v>
      </c>
      <c r="K1780">
        <v>72</v>
      </c>
      <c r="L1780" s="1" t="s">
        <v>6246</v>
      </c>
      <c r="M1780" s="1" t="s">
        <v>6254</v>
      </c>
      <c r="N1780">
        <v>96898</v>
      </c>
      <c r="O1780" s="1" t="s">
        <v>6248</v>
      </c>
      <c r="P1780" s="2">
        <v>42533</v>
      </c>
      <c r="Q1780" s="2">
        <v>45524</v>
      </c>
      <c r="R1780" s="1" t="s">
        <v>6889</v>
      </c>
      <c r="S1780" s="1" t="s">
        <v>6890</v>
      </c>
      <c r="T1780" s="1" t="s">
        <v>14</v>
      </c>
      <c r="U1780">
        <v>1756</v>
      </c>
      <c r="V1780" s="1" t="s">
        <v>24</v>
      </c>
      <c r="W1780" s="1" t="s">
        <v>45</v>
      </c>
      <c r="X1780" s="2">
        <f t="shared" ca="1" si="27"/>
        <v>45937</v>
      </c>
      <c r="Y1780" s="1">
        <f ca="1">ROUND(YEARFRAC(Merge1[[#This Row],[Join_Date]],Merge1[[#This Row],[Today]], 3),0)</f>
        <v>9</v>
      </c>
      <c r="Z1780" s="1" t="str" cm="1">
        <f t="array" aca="1" ref="Z1780" ca="1">_xlfn.IFS(
   Merge1[[#This Row],[Customer Tenure]]&lt;=2,"New",
   Merge1[[#This Row],[Customer Tenure]]&lt;=5,"Emerging",
  Merge1[[#This Row],[Customer Tenure]]&lt;9,"Established",
   TRUE,"Loyal"
)</f>
        <v>Loyal</v>
      </c>
      <c r="AA1780" s="1" t="str" cm="1">
        <f t="array" ref="AA1780">_xlfn.IFS(Merge1[[#This Row],[Income]]&lt;=30000,"Low",Merge1[[#This Row],[Income]]&lt;=60000,"Medium",Merge1[[#This Row],[Income]]&lt;=100000,"High", Merge1[[#This Row],[Income]]&gt;100000," Premium")</f>
        <v>High</v>
      </c>
      <c r="AB1780" s="1" t="str" cm="1">
        <f t="array" ref="AB1780">_xlfn.IFS(Merge1[[#This Row],[Age]]&lt;= 28,"Gen Z", Merge1[[#This Row],[Age]]&lt;=44,"Millennials", Merge1[[#This Row],[Age]]&lt;=60,"Gen X", Merge1[[#This Row],[Age]]&gt;60,"Baby Boomers")</f>
        <v>Baby Boomers</v>
      </c>
      <c r="AC1780" s="1" t="str" cm="1">
        <f t="array" ref="AC1780">_xlfn.IFS(
    Merge1[[#This Row],[Balance]]&lt;=50000,"Low",
    Merge1[[#This Row],[Balance]]&lt;=200000,"Medium",
    Merge1[[#This Row],[Balance]]&gt;200000,"High"
)</f>
        <v>High</v>
      </c>
    </row>
    <row r="1781" spans="1:29" x14ac:dyDescent="0.25">
      <c r="A1781" s="1" t="s">
        <v>986</v>
      </c>
      <c r="B1781" s="1" t="s">
        <v>6081</v>
      </c>
      <c r="C1781" s="1" t="s">
        <v>5835</v>
      </c>
      <c r="D1781" s="2">
        <v>44127</v>
      </c>
      <c r="E1781">
        <v>66983</v>
      </c>
      <c r="F1781">
        <v>502</v>
      </c>
      <c r="G1781">
        <v>0</v>
      </c>
      <c r="H1781" s="1" t="s">
        <v>5838</v>
      </c>
      <c r="I1781" s="1" t="s">
        <v>6836</v>
      </c>
      <c r="J1781" s="1" t="s">
        <v>6245</v>
      </c>
      <c r="K1781">
        <v>65</v>
      </c>
      <c r="L1781" s="1" t="s">
        <v>6260</v>
      </c>
      <c r="M1781" s="1" t="s">
        <v>6247</v>
      </c>
      <c r="N1781">
        <v>139273</v>
      </c>
      <c r="O1781" s="1" t="s">
        <v>6248</v>
      </c>
      <c r="P1781" s="2">
        <v>42602</v>
      </c>
      <c r="Q1781" s="2">
        <v>45431</v>
      </c>
      <c r="R1781" s="1" t="s">
        <v>6906</v>
      </c>
      <c r="S1781" s="1" t="s">
        <v>6918</v>
      </c>
      <c r="T1781" s="1" t="s">
        <v>28</v>
      </c>
      <c r="U1781">
        <v>5807</v>
      </c>
      <c r="V1781" s="1" t="s">
        <v>24</v>
      </c>
      <c r="W1781" s="1" t="s">
        <v>106</v>
      </c>
      <c r="X1781" s="2">
        <f t="shared" ca="1" si="27"/>
        <v>45937</v>
      </c>
      <c r="Y1781" s="1">
        <f ca="1">ROUND(YEARFRAC(Merge1[[#This Row],[Join_Date]],Merge1[[#This Row],[Today]], 3),0)</f>
        <v>9</v>
      </c>
      <c r="Z1781" s="1" t="str" cm="1">
        <f t="array" aca="1" ref="Z1781" ca="1">_xlfn.IFS(
   Merge1[[#This Row],[Customer Tenure]]&lt;=2,"New",
   Merge1[[#This Row],[Customer Tenure]]&lt;=5,"Emerging",
  Merge1[[#This Row],[Customer Tenure]]&lt;9,"Established",
   TRUE,"Loyal"
)</f>
        <v>Loyal</v>
      </c>
      <c r="AA1781" s="1" t="str" cm="1">
        <f t="array" ref="AA1781">_xlfn.IFS(Merge1[[#This Row],[Income]]&lt;=30000,"Low",Merge1[[#This Row],[Income]]&lt;=60000,"Medium",Merge1[[#This Row],[Income]]&lt;=100000,"High", Merge1[[#This Row],[Income]]&gt;100000," Premium")</f>
        <v xml:space="preserve"> Premium</v>
      </c>
      <c r="AB1781" s="1" t="str" cm="1">
        <f t="array" ref="AB1781">_xlfn.IFS(Merge1[[#This Row],[Age]]&lt;= 28,"Gen Z", Merge1[[#This Row],[Age]]&lt;=44,"Millennials", Merge1[[#This Row],[Age]]&lt;=60,"Gen X", Merge1[[#This Row],[Age]]&gt;60,"Baby Boomers")</f>
        <v>Baby Boomers</v>
      </c>
      <c r="AC1781" s="1" t="str" cm="1">
        <f t="array" ref="AC1781">_xlfn.IFS(
    Merge1[[#This Row],[Balance]]&lt;=50000,"Low",
    Merge1[[#This Row],[Balance]]&lt;=200000,"Medium",
    Merge1[[#This Row],[Balance]]&gt;200000,"High"
)</f>
        <v>Medium</v>
      </c>
    </row>
    <row r="1782" spans="1:29" x14ac:dyDescent="0.25">
      <c r="A1782" s="1" t="s">
        <v>1453</v>
      </c>
      <c r="B1782" s="1" t="s">
        <v>6021</v>
      </c>
      <c r="C1782" s="1" t="s">
        <v>5835</v>
      </c>
      <c r="D1782" s="2">
        <v>44259</v>
      </c>
      <c r="E1782">
        <v>108117</v>
      </c>
      <c r="F1782">
        <v>748</v>
      </c>
      <c r="G1782">
        <v>0</v>
      </c>
      <c r="H1782" s="1" t="s">
        <v>5833</v>
      </c>
      <c r="I1782" s="1" t="s">
        <v>6773</v>
      </c>
      <c r="J1782" s="1" t="s">
        <v>6240</v>
      </c>
      <c r="K1782">
        <v>45</v>
      </c>
      <c r="L1782" s="1" t="s">
        <v>6260</v>
      </c>
      <c r="M1782" s="1" t="s">
        <v>6242</v>
      </c>
      <c r="N1782">
        <v>121520</v>
      </c>
      <c r="O1782" s="1" t="s">
        <v>6248</v>
      </c>
      <c r="P1782" s="2">
        <v>44111</v>
      </c>
      <c r="Q1782" s="2">
        <v>45771</v>
      </c>
      <c r="R1782" s="1" t="s">
        <v>6893</v>
      </c>
      <c r="S1782" s="1" t="s">
        <v>6894</v>
      </c>
      <c r="T1782" s="1" t="s">
        <v>14</v>
      </c>
      <c r="U1782">
        <v>8099</v>
      </c>
      <c r="V1782" s="1" t="s">
        <v>24</v>
      </c>
      <c r="W1782" s="1" t="s">
        <v>20</v>
      </c>
      <c r="X1782" s="2">
        <f t="shared" ca="1" si="27"/>
        <v>45937</v>
      </c>
      <c r="Y1782" s="1">
        <f ca="1">ROUND(YEARFRAC(Merge1[[#This Row],[Join_Date]],Merge1[[#This Row],[Today]], 3),0)</f>
        <v>5</v>
      </c>
      <c r="Z1782" s="1" t="str" cm="1">
        <f t="array" aca="1" ref="Z1782" ca="1">_xlfn.IFS(
   Merge1[[#This Row],[Customer Tenure]]&lt;=2,"New",
   Merge1[[#This Row],[Customer Tenure]]&lt;=5,"Emerging",
  Merge1[[#This Row],[Customer Tenure]]&lt;9,"Established",
   TRUE,"Loyal"
)</f>
        <v>Emerging</v>
      </c>
      <c r="AA1782" s="1" t="str" cm="1">
        <f t="array" ref="AA1782">_xlfn.IFS(Merge1[[#This Row],[Income]]&lt;=30000,"Low",Merge1[[#This Row],[Income]]&lt;=60000,"Medium",Merge1[[#This Row],[Income]]&lt;=100000,"High", Merge1[[#This Row],[Income]]&gt;100000," Premium")</f>
        <v xml:space="preserve"> Premium</v>
      </c>
      <c r="AB1782" s="1" t="str" cm="1">
        <f t="array" ref="AB1782">_xlfn.IFS(Merge1[[#This Row],[Age]]&lt;= 28,"Gen Z", Merge1[[#This Row],[Age]]&lt;=44,"Millennials", Merge1[[#This Row],[Age]]&lt;=60,"Gen X", Merge1[[#This Row],[Age]]&gt;60,"Baby Boomers")</f>
        <v>Gen X</v>
      </c>
      <c r="AC1782" s="1" t="str" cm="1">
        <f t="array" ref="AC1782">_xlfn.IFS(
    Merge1[[#This Row],[Balance]]&lt;=50000,"Low",
    Merge1[[#This Row],[Balance]]&lt;=200000,"Medium",
    Merge1[[#This Row],[Balance]]&gt;200000,"High"
)</f>
        <v>Medium</v>
      </c>
    </row>
    <row r="1783" spans="1:29" x14ac:dyDescent="0.25">
      <c r="A1783" s="1" t="s">
        <v>225</v>
      </c>
      <c r="B1783" s="1" t="s">
        <v>6091</v>
      </c>
      <c r="C1783" s="1" t="s">
        <v>5835</v>
      </c>
      <c r="D1783" s="2">
        <v>45195</v>
      </c>
      <c r="E1783">
        <v>23559</v>
      </c>
      <c r="F1783">
        <v>342</v>
      </c>
      <c r="G1783">
        <v>0</v>
      </c>
      <c r="H1783" s="1" t="s">
        <v>5833</v>
      </c>
      <c r="I1783" s="1" t="s">
        <v>6452</v>
      </c>
      <c r="J1783" s="1" t="s">
        <v>6240</v>
      </c>
      <c r="K1783">
        <v>53</v>
      </c>
      <c r="L1783" s="1" t="s">
        <v>6241</v>
      </c>
      <c r="M1783" s="1" t="s">
        <v>6266</v>
      </c>
      <c r="N1783">
        <v>29077</v>
      </c>
      <c r="O1783" s="1" t="s">
        <v>6248</v>
      </c>
      <c r="P1783" s="2">
        <v>42248</v>
      </c>
      <c r="Q1783" s="2">
        <v>45730</v>
      </c>
      <c r="R1783" s="1" t="s">
        <v>6899</v>
      </c>
      <c r="S1783" s="1" t="s">
        <v>6914</v>
      </c>
      <c r="T1783" s="1" t="s">
        <v>23</v>
      </c>
      <c r="U1783">
        <v>2630</v>
      </c>
      <c r="V1783" s="1" t="s">
        <v>19</v>
      </c>
      <c r="W1783" s="1" t="s">
        <v>20</v>
      </c>
      <c r="X1783" s="2">
        <f t="shared" ca="1" si="27"/>
        <v>45937</v>
      </c>
      <c r="Y1783" s="1">
        <f ca="1">ROUND(YEARFRAC(Merge1[[#This Row],[Join_Date]],Merge1[[#This Row],[Today]], 3),0)</f>
        <v>10</v>
      </c>
      <c r="Z1783" s="1" t="str" cm="1">
        <f t="array" aca="1" ref="Z1783" ca="1">_xlfn.IFS(
   Merge1[[#This Row],[Customer Tenure]]&lt;=2,"New",
   Merge1[[#This Row],[Customer Tenure]]&lt;=5,"Emerging",
  Merge1[[#This Row],[Customer Tenure]]&lt;9,"Established",
   TRUE,"Loyal"
)</f>
        <v>Loyal</v>
      </c>
      <c r="AA1783" s="1" t="str" cm="1">
        <f t="array" ref="AA1783">_xlfn.IFS(Merge1[[#This Row],[Income]]&lt;=30000,"Low",Merge1[[#This Row],[Income]]&lt;=60000,"Medium",Merge1[[#This Row],[Income]]&lt;=100000,"High", Merge1[[#This Row],[Income]]&gt;100000," Premium")</f>
        <v>Low</v>
      </c>
      <c r="AB1783" s="1" t="str" cm="1">
        <f t="array" ref="AB1783">_xlfn.IFS(Merge1[[#This Row],[Age]]&lt;= 28,"Gen Z", Merge1[[#This Row],[Age]]&lt;=44,"Millennials", Merge1[[#This Row],[Age]]&lt;=60,"Gen X", Merge1[[#This Row],[Age]]&gt;60,"Baby Boomers")</f>
        <v>Gen X</v>
      </c>
      <c r="AC1783" s="1" t="str" cm="1">
        <f t="array" ref="AC1783">_xlfn.IFS(
    Merge1[[#This Row],[Balance]]&lt;=50000,"Low",
    Merge1[[#This Row],[Balance]]&lt;=200000,"Medium",
    Merge1[[#This Row],[Balance]]&gt;200000,"High"
)</f>
        <v>Low</v>
      </c>
    </row>
    <row r="1784" spans="1:29" x14ac:dyDescent="0.25">
      <c r="A1784" s="1" t="s">
        <v>1268</v>
      </c>
      <c r="B1784" s="1" t="s">
        <v>5853</v>
      </c>
      <c r="C1784" s="1" t="s">
        <v>5846</v>
      </c>
      <c r="D1784" s="2">
        <v>45572</v>
      </c>
      <c r="E1784">
        <v>408624</v>
      </c>
      <c r="F1784">
        <v>487</v>
      </c>
      <c r="G1784">
        <v>29624</v>
      </c>
      <c r="H1784" s="1" t="s">
        <v>5833</v>
      </c>
      <c r="I1784" s="1" t="s">
        <v>6281</v>
      </c>
      <c r="J1784" s="1" t="s">
        <v>6245</v>
      </c>
      <c r="K1784">
        <v>40</v>
      </c>
      <c r="L1784" s="1" t="s">
        <v>6260</v>
      </c>
      <c r="M1784" s="1" t="s">
        <v>6251</v>
      </c>
      <c r="N1784">
        <v>100435</v>
      </c>
      <c r="O1784" s="1" t="s">
        <v>6248</v>
      </c>
      <c r="P1784" s="2">
        <v>44456</v>
      </c>
      <c r="Q1784" s="2">
        <v>45582</v>
      </c>
      <c r="R1784" s="1" t="s">
        <v>6912</v>
      </c>
      <c r="S1784" s="1" t="s">
        <v>6917</v>
      </c>
      <c r="T1784" s="1" t="s">
        <v>23</v>
      </c>
      <c r="U1784">
        <v>7607</v>
      </c>
      <c r="V1784" s="1" t="s">
        <v>10</v>
      </c>
      <c r="W1784" s="1" t="s">
        <v>45</v>
      </c>
      <c r="X1784" s="2">
        <f t="shared" ca="1" si="27"/>
        <v>45937</v>
      </c>
      <c r="Y1784" s="1">
        <f ca="1">ROUND(YEARFRAC(Merge1[[#This Row],[Join_Date]],Merge1[[#This Row],[Today]], 3),0)</f>
        <v>4</v>
      </c>
      <c r="Z1784" s="1" t="str" cm="1">
        <f t="array" aca="1" ref="Z1784" ca="1">_xlfn.IFS(
   Merge1[[#This Row],[Customer Tenure]]&lt;=2,"New",
   Merge1[[#This Row],[Customer Tenure]]&lt;=5,"Emerging",
  Merge1[[#This Row],[Customer Tenure]]&lt;9,"Established",
   TRUE,"Loyal"
)</f>
        <v>Emerging</v>
      </c>
      <c r="AA1784" s="1" t="str" cm="1">
        <f t="array" ref="AA1784">_xlfn.IFS(Merge1[[#This Row],[Income]]&lt;=30000,"Low",Merge1[[#This Row],[Income]]&lt;=60000,"Medium",Merge1[[#This Row],[Income]]&lt;=100000,"High", Merge1[[#This Row],[Income]]&gt;100000," Premium")</f>
        <v xml:space="preserve"> Premium</v>
      </c>
      <c r="AB1784" s="1" t="str" cm="1">
        <f t="array" ref="AB1784">_xlfn.IFS(Merge1[[#This Row],[Age]]&lt;= 28,"Gen Z", Merge1[[#This Row],[Age]]&lt;=44,"Millennials", Merge1[[#This Row],[Age]]&lt;=60,"Gen X", Merge1[[#This Row],[Age]]&gt;60,"Baby Boomers")</f>
        <v>Millennials</v>
      </c>
      <c r="AC1784" s="1" t="str" cm="1">
        <f t="array" ref="AC1784">_xlfn.IFS(
    Merge1[[#This Row],[Balance]]&lt;=50000,"Low",
    Merge1[[#This Row],[Balance]]&lt;=200000,"Medium",
    Merge1[[#This Row],[Balance]]&gt;200000,"High"
)</f>
        <v>High</v>
      </c>
    </row>
    <row r="1785" spans="1:29" x14ac:dyDescent="0.25">
      <c r="A1785" s="1" t="s">
        <v>47</v>
      </c>
      <c r="B1785" s="1" t="s">
        <v>6205</v>
      </c>
      <c r="C1785" s="1" t="s">
        <v>5835</v>
      </c>
      <c r="D1785" s="2">
        <v>42365</v>
      </c>
      <c r="E1785">
        <v>120318</v>
      </c>
      <c r="F1785">
        <v>627</v>
      </c>
      <c r="G1785">
        <v>0</v>
      </c>
      <c r="H1785" s="1" t="s">
        <v>5833</v>
      </c>
      <c r="I1785" s="1" t="s">
        <v>6801</v>
      </c>
      <c r="J1785" s="1" t="s">
        <v>6240</v>
      </c>
      <c r="K1785">
        <v>27</v>
      </c>
      <c r="L1785" s="1" t="s">
        <v>6241</v>
      </c>
      <c r="M1785" s="1" t="s">
        <v>6254</v>
      </c>
      <c r="N1785">
        <v>91635</v>
      </c>
      <c r="O1785" s="1" t="s">
        <v>6243</v>
      </c>
      <c r="P1785" s="2">
        <v>44032</v>
      </c>
      <c r="Q1785" s="2">
        <v>45749</v>
      </c>
      <c r="R1785" s="1" t="s">
        <v>6893</v>
      </c>
      <c r="S1785" s="1" t="s">
        <v>6894</v>
      </c>
      <c r="T1785" s="1" t="s">
        <v>23</v>
      </c>
      <c r="U1785">
        <v>8012</v>
      </c>
      <c r="V1785" s="1" t="s">
        <v>10</v>
      </c>
      <c r="W1785" s="1" t="s">
        <v>106</v>
      </c>
      <c r="X1785" s="2">
        <f t="shared" ca="1" si="27"/>
        <v>45937</v>
      </c>
      <c r="Y1785" s="1">
        <f ca="1">ROUND(YEARFRAC(Merge1[[#This Row],[Join_Date]],Merge1[[#This Row],[Today]], 3),0)</f>
        <v>5</v>
      </c>
      <c r="Z1785" s="1" t="str" cm="1">
        <f t="array" aca="1" ref="Z1785" ca="1">_xlfn.IFS(
   Merge1[[#This Row],[Customer Tenure]]&lt;=2,"New",
   Merge1[[#This Row],[Customer Tenure]]&lt;=5,"Emerging",
  Merge1[[#This Row],[Customer Tenure]]&lt;9,"Established",
   TRUE,"Loyal"
)</f>
        <v>Emerging</v>
      </c>
      <c r="AA1785" s="1" t="str" cm="1">
        <f t="array" ref="AA1785">_xlfn.IFS(Merge1[[#This Row],[Income]]&lt;=30000,"Low",Merge1[[#This Row],[Income]]&lt;=60000,"Medium",Merge1[[#This Row],[Income]]&lt;=100000,"High", Merge1[[#This Row],[Income]]&gt;100000," Premium")</f>
        <v>High</v>
      </c>
      <c r="AB1785" s="1" t="str" cm="1">
        <f t="array" ref="AB1785">_xlfn.IFS(Merge1[[#This Row],[Age]]&lt;= 28,"Gen Z", Merge1[[#This Row],[Age]]&lt;=44,"Millennials", Merge1[[#This Row],[Age]]&lt;=60,"Gen X", Merge1[[#This Row],[Age]]&gt;60,"Baby Boomers")</f>
        <v>Gen Z</v>
      </c>
      <c r="AC1785" s="1" t="str" cm="1">
        <f t="array" ref="AC1785">_xlfn.IFS(
    Merge1[[#This Row],[Balance]]&lt;=50000,"Low",
    Merge1[[#This Row],[Balance]]&lt;=200000,"Medium",
    Merge1[[#This Row],[Balance]]&gt;200000,"High"
)</f>
        <v>Medium</v>
      </c>
    </row>
    <row r="1786" spans="1:29" x14ac:dyDescent="0.25">
      <c r="A1786" s="1" t="s">
        <v>101</v>
      </c>
      <c r="B1786" s="1" t="s">
        <v>6018</v>
      </c>
      <c r="C1786" s="1" t="s">
        <v>5842</v>
      </c>
      <c r="D1786" s="2">
        <v>45453</v>
      </c>
      <c r="E1786">
        <v>51831</v>
      </c>
      <c r="F1786">
        <v>355</v>
      </c>
      <c r="G1786">
        <v>126648</v>
      </c>
      <c r="H1786" s="1" t="s">
        <v>5833</v>
      </c>
      <c r="I1786" s="1" t="s">
        <v>6458</v>
      </c>
      <c r="J1786" s="1" t="s">
        <v>6245</v>
      </c>
      <c r="K1786">
        <v>36</v>
      </c>
      <c r="L1786" s="1" t="s">
        <v>6256</v>
      </c>
      <c r="M1786" s="1" t="s">
        <v>6262</v>
      </c>
      <c r="N1786">
        <v>188639</v>
      </c>
      <c r="O1786" s="1" t="s">
        <v>6243</v>
      </c>
      <c r="P1786" s="2">
        <v>45492</v>
      </c>
      <c r="Q1786" s="2">
        <v>45500</v>
      </c>
      <c r="R1786" s="1" t="s">
        <v>6891</v>
      </c>
      <c r="S1786" s="1" t="s">
        <v>6895</v>
      </c>
      <c r="T1786" s="1" t="s">
        <v>23</v>
      </c>
      <c r="U1786">
        <v>6117</v>
      </c>
      <c r="V1786" s="1" t="s">
        <v>15</v>
      </c>
      <c r="W1786" s="1" t="s">
        <v>45</v>
      </c>
      <c r="X1786" s="2">
        <f t="shared" ca="1" si="27"/>
        <v>45937</v>
      </c>
      <c r="Y1786" s="1">
        <f ca="1">ROUND(YEARFRAC(Merge1[[#This Row],[Join_Date]],Merge1[[#This Row],[Today]], 3),0)</f>
        <v>1</v>
      </c>
      <c r="Z1786" s="1" t="str" cm="1">
        <f t="array" aca="1" ref="Z1786" ca="1">_xlfn.IFS(
   Merge1[[#This Row],[Customer Tenure]]&lt;=2,"New",
   Merge1[[#This Row],[Customer Tenure]]&lt;=5,"Emerging",
  Merge1[[#This Row],[Customer Tenure]]&lt;9,"Established",
   TRUE,"Loyal"
)</f>
        <v>New</v>
      </c>
      <c r="AA1786" s="1" t="str" cm="1">
        <f t="array" ref="AA1786">_xlfn.IFS(Merge1[[#This Row],[Income]]&lt;=30000,"Low",Merge1[[#This Row],[Income]]&lt;=60000,"Medium",Merge1[[#This Row],[Income]]&lt;=100000,"High", Merge1[[#This Row],[Income]]&gt;100000," Premium")</f>
        <v xml:space="preserve"> Premium</v>
      </c>
      <c r="AB1786" s="1" t="str" cm="1">
        <f t="array" ref="AB1786">_xlfn.IFS(Merge1[[#This Row],[Age]]&lt;= 28,"Gen Z", Merge1[[#This Row],[Age]]&lt;=44,"Millennials", Merge1[[#This Row],[Age]]&lt;=60,"Gen X", Merge1[[#This Row],[Age]]&gt;60,"Baby Boomers")</f>
        <v>Millennials</v>
      </c>
      <c r="AC1786" s="1" t="str" cm="1">
        <f t="array" ref="AC1786">_xlfn.IFS(
    Merge1[[#This Row],[Balance]]&lt;=50000,"Low",
    Merge1[[#This Row],[Balance]]&lt;=200000,"Medium",
    Merge1[[#This Row],[Balance]]&gt;200000,"High"
)</f>
        <v>Medium</v>
      </c>
    </row>
    <row r="1787" spans="1:29" x14ac:dyDescent="0.25">
      <c r="A1787" s="1" t="s">
        <v>80</v>
      </c>
      <c r="B1787" s="1" t="s">
        <v>5947</v>
      </c>
      <c r="C1787" s="1" t="s">
        <v>5842</v>
      </c>
      <c r="D1787" s="2">
        <v>44456</v>
      </c>
      <c r="E1787">
        <v>109814</v>
      </c>
      <c r="F1787">
        <v>798</v>
      </c>
      <c r="G1787">
        <v>0</v>
      </c>
      <c r="H1787" s="1" t="s">
        <v>5833</v>
      </c>
      <c r="I1787" s="1" t="s">
        <v>6401</v>
      </c>
      <c r="J1787" s="1" t="s">
        <v>6240</v>
      </c>
      <c r="K1787">
        <v>62</v>
      </c>
      <c r="L1787" s="1" t="s">
        <v>6246</v>
      </c>
      <c r="M1787" s="1" t="s">
        <v>6254</v>
      </c>
      <c r="N1787">
        <v>67638</v>
      </c>
      <c r="O1787" s="1" t="s">
        <v>6243</v>
      </c>
      <c r="P1787" s="2">
        <v>43555</v>
      </c>
      <c r="Q1787" s="2">
        <v>45401</v>
      </c>
      <c r="R1787" s="1" t="s">
        <v>6893</v>
      </c>
      <c r="S1787" s="1" t="s">
        <v>6911</v>
      </c>
      <c r="T1787" s="1" t="s">
        <v>9</v>
      </c>
      <c r="U1787">
        <v>9386</v>
      </c>
      <c r="V1787" s="1" t="s">
        <v>19</v>
      </c>
      <c r="W1787" s="1" t="s">
        <v>11</v>
      </c>
      <c r="X1787" s="2">
        <f t="shared" ca="1" si="27"/>
        <v>45937</v>
      </c>
      <c r="Y1787" s="1">
        <f ca="1">ROUND(YEARFRAC(Merge1[[#This Row],[Join_Date]],Merge1[[#This Row],[Today]], 3),0)</f>
        <v>7</v>
      </c>
      <c r="Z1787" s="1" t="str" cm="1">
        <f t="array" aca="1" ref="Z1787" ca="1">_xlfn.IFS(
   Merge1[[#This Row],[Customer Tenure]]&lt;=2,"New",
   Merge1[[#This Row],[Customer Tenure]]&lt;=5,"Emerging",
  Merge1[[#This Row],[Customer Tenure]]&lt;9,"Established",
   TRUE,"Loyal"
)</f>
        <v>Established</v>
      </c>
      <c r="AA1787" s="1" t="str" cm="1">
        <f t="array" ref="AA1787">_xlfn.IFS(Merge1[[#This Row],[Income]]&lt;=30000,"Low",Merge1[[#This Row],[Income]]&lt;=60000,"Medium",Merge1[[#This Row],[Income]]&lt;=100000,"High", Merge1[[#This Row],[Income]]&gt;100000," Premium")</f>
        <v>High</v>
      </c>
      <c r="AB1787" s="1" t="str" cm="1">
        <f t="array" ref="AB1787">_xlfn.IFS(Merge1[[#This Row],[Age]]&lt;= 28,"Gen Z", Merge1[[#This Row],[Age]]&lt;=44,"Millennials", Merge1[[#This Row],[Age]]&lt;=60,"Gen X", Merge1[[#This Row],[Age]]&gt;60,"Baby Boomers")</f>
        <v>Baby Boomers</v>
      </c>
      <c r="AC1787" s="1" t="str" cm="1">
        <f t="array" ref="AC1787">_xlfn.IFS(
    Merge1[[#This Row],[Balance]]&lt;=50000,"Low",
    Merge1[[#This Row],[Balance]]&lt;=200000,"Medium",
    Merge1[[#This Row],[Balance]]&gt;200000,"High"
)</f>
        <v>Medium</v>
      </c>
    </row>
    <row r="1788" spans="1:29" x14ac:dyDescent="0.25">
      <c r="A1788" s="1" t="s">
        <v>914</v>
      </c>
      <c r="B1788" s="1" t="s">
        <v>6156</v>
      </c>
      <c r="C1788" s="1" t="s">
        <v>5846</v>
      </c>
      <c r="D1788" s="2">
        <v>45335</v>
      </c>
      <c r="E1788">
        <v>290446</v>
      </c>
      <c r="F1788">
        <v>544</v>
      </c>
      <c r="G1788">
        <v>0</v>
      </c>
      <c r="H1788" s="1" t="s">
        <v>5833</v>
      </c>
      <c r="I1788" s="1" t="s">
        <v>6313</v>
      </c>
      <c r="J1788" s="1" t="s">
        <v>6245</v>
      </c>
      <c r="K1788">
        <v>37</v>
      </c>
      <c r="L1788" s="1" t="s">
        <v>6260</v>
      </c>
      <c r="M1788" s="1" t="s">
        <v>6266</v>
      </c>
      <c r="N1788">
        <v>27906</v>
      </c>
      <c r="O1788" s="1" t="s">
        <v>6243</v>
      </c>
      <c r="P1788" s="2">
        <v>44323</v>
      </c>
      <c r="Q1788" s="2">
        <v>45744</v>
      </c>
      <c r="R1788" s="1" t="s">
        <v>6899</v>
      </c>
      <c r="S1788" s="1" t="s">
        <v>6914</v>
      </c>
      <c r="T1788" s="1" t="s">
        <v>23</v>
      </c>
      <c r="U1788">
        <v>2803</v>
      </c>
      <c r="V1788" s="1" t="s">
        <v>15</v>
      </c>
      <c r="W1788" s="1" t="s">
        <v>106</v>
      </c>
      <c r="X1788" s="2">
        <f t="shared" ca="1" si="27"/>
        <v>45937</v>
      </c>
      <c r="Y1788" s="1">
        <f ca="1">ROUND(YEARFRAC(Merge1[[#This Row],[Join_Date]],Merge1[[#This Row],[Today]], 3),0)</f>
        <v>4</v>
      </c>
      <c r="Z1788" s="1" t="str" cm="1">
        <f t="array" aca="1" ref="Z1788" ca="1">_xlfn.IFS(
   Merge1[[#This Row],[Customer Tenure]]&lt;=2,"New",
   Merge1[[#This Row],[Customer Tenure]]&lt;=5,"Emerging",
  Merge1[[#This Row],[Customer Tenure]]&lt;9,"Established",
   TRUE,"Loyal"
)</f>
        <v>Emerging</v>
      </c>
      <c r="AA1788" s="1" t="str" cm="1">
        <f t="array" ref="AA1788">_xlfn.IFS(Merge1[[#This Row],[Income]]&lt;=30000,"Low",Merge1[[#This Row],[Income]]&lt;=60000,"Medium",Merge1[[#This Row],[Income]]&lt;=100000,"High", Merge1[[#This Row],[Income]]&gt;100000," Premium")</f>
        <v>Low</v>
      </c>
      <c r="AB1788" s="1" t="str" cm="1">
        <f t="array" ref="AB1788">_xlfn.IFS(Merge1[[#This Row],[Age]]&lt;= 28,"Gen Z", Merge1[[#This Row],[Age]]&lt;=44,"Millennials", Merge1[[#This Row],[Age]]&lt;=60,"Gen X", Merge1[[#This Row],[Age]]&gt;60,"Baby Boomers")</f>
        <v>Millennials</v>
      </c>
      <c r="AC1788" s="1" t="str" cm="1">
        <f t="array" ref="AC1788">_xlfn.IFS(
    Merge1[[#This Row],[Balance]]&lt;=50000,"Low",
    Merge1[[#This Row],[Balance]]&lt;=200000,"Medium",
    Merge1[[#This Row],[Balance]]&gt;200000,"High"
)</f>
        <v>High</v>
      </c>
    </row>
    <row r="1789" spans="1:29" x14ac:dyDescent="0.25">
      <c r="A1789" s="1" t="s">
        <v>1594</v>
      </c>
      <c r="B1789" s="1" t="s">
        <v>5992</v>
      </c>
      <c r="C1789" s="1" t="s">
        <v>5835</v>
      </c>
      <c r="D1789" s="2">
        <v>44662</v>
      </c>
      <c r="E1789">
        <v>37158</v>
      </c>
      <c r="F1789">
        <v>431</v>
      </c>
      <c r="G1789">
        <v>382078</v>
      </c>
      <c r="H1789" s="1" t="s">
        <v>5860</v>
      </c>
      <c r="I1789" s="1" t="s">
        <v>6659</v>
      </c>
      <c r="J1789" s="1" t="s">
        <v>6240</v>
      </c>
      <c r="K1789">
        <v>54</v>
      </c>
      <c r="L1789" s="1" t="s">
        <v>6256</v>
      </c>
      <c r="M1789" s="1" t="s">
        <v>6266</v>
      </c>
      <c r="N1789">
        <v>177702</v>
      </c>
      <c r="O1789" s="1" t="s">
        <v>6243</v>
      </c>
      <c r="P1789" s="2">
        <v>45127</v>
      </c>
      <c r="Q1789" s="2">
        <v>45265</v>
      </c>
      <c r="R1789" s="1" t="s">
        <v>6904</v>
      </c>
      <c r="S1789" s="1" t="s">
        <v>6905</v>
      </c>
      <c r="T1789" s="1" t="s">
        <v>23</v>
      </c>
      <c r="U1789">
        <v>2510</v>
      </c>
      <c r="V1789" s="1" t="s">
        <v>15</v>
      </c>
      <c r="W1789" s="1" t="s">
        <v>106</v>
      </c>
      <c r="X1789" s="2">
        <f t="shared" ca="1" si="27"/>
        <v>45937</v>
      </c>
      <c r="Y1789" s="1">
        <f ca="1">ROUND(YEARFRAC(Merge1[[#This Row],[Join_Date]],Merge1[[#This Row],[Today]], 3),0)</f>
        <v>2</v>
      </c>
      <c r="Z1789" s="1" t="str" cm="1">
        <f t="array" aca="1" ref="Z1789" ca="1">_xlfn.IFS(
   Merge1[[#This Row],[Customer Tenure]]&lt;=2,"New",
   Merge1[[#This Row],[Customer Tenure]]&lt;=5,"Emerging",
  Merge1[[#This Row],[Customer Tenure]]&lt;9,"Established",
   TRUE,"Loyal"
)</f>
        <v>New</v>
      </c>
      <c r="AA1789" s="1" t="str" cm="1">
        <f t="array" ref="AA1789">_xlfn.IFS(Merge1[[#This Row],[Income]]&lt;=30000,"Low",Merge1[[#This Row],[Income]]&lt;=60000,"Medium",Merge1[[#This Row],[Income]]&lt;=100000,"High", Merge1[[#This Row],[Income]]&gt;100000," Premium")</f>
        <v xml:space="preserve"> Premium</v>
      </c>
      <c r="AB1789" s="1" t="str" cm="1">
        <f t="array" ref="AB1789">_xlfn.IFS(Merge1[[#This Row],[Age]]&lt;= 28,"Gen Z", Merge1[[#This Row],[Age]]&lt;=44,"Millennials", Merge1[[#This Row],[Age]]&lt;=60,"Gen X", Merge1[[#This Row],[Age]]&gt;60,"Baby Boomers")</f>
        <v>Gen X</v>
      </c>
      <c r="AC1789" s="1" t="str" cm="1">
        <f t="array" ref="AC1789">_xlfn.IFS(
    Merge1[[#This Row],[Balance]]&lt;=50000,"Low",
    Merge1[[#This Row],[Balance]]&lt;=200000,"Medium",
    Merge1[[#This Row],[Balance]]&gt;200000,"High"
)</f>
        <v>Low</v>
      </c>
    </row>
    <row r="1790" spans="1:29" x14ac:dyDescent="0.25">
      <c r="A1790" s="1" t="s">
        <v>1005</v>
      </c>
      <c r="B1790" s="1" t="s">
        <v>6113</v>
      </c>
      <c r="C1790" s="1" t="s">
        <v>5842</v>
      </c>
      <c r="D1790" s="2">
        <v>45644</v>
      </c>
      <c r="E1790">
        <v>491587</v>
      </c>
      <c r="F1790">
        <v>767</v>
      </c>
      <c r="G1790">
        <v>0</v>
      </c>
      <c r="H1790" s="1" t="s">
        <v>5833</v>
      </c>
      <c r="I1790" s="1" t="s">
        <v>6781</v>
      </c>
      <c r="J1790" s="1" t="s">
        <v>6240</v>
      </c>
      <c r="K1790">
        <v>26</v>
      </c>
      <c r="L1790" s="1" t="s">
        <v>6256</v>
      </c>
      <c r="M1790" s="1" t="s">
        <v>6247</v>
      </c>
      <c r="N1790">
        <v>106475</v>
      </c>
      <c r="O1790" s="1" t="s">
        <v>6243</v>
      </c>
      <c r="P1790" s="2">
        <v>45133</v>
      </c>
      <c r="Q1790" s="2">
        <v>45254</v>
      </c>
      <c r="R1790" s="1" t="s">
        <v>6887</v>
      </c>
      <c r="S1790" s="1" t="s">
        <v>6888</v>
      </c>
      <c r="T1790" s="1" t="s">
        <v>14</v>
      </c>
      <c r="U1790">
        <v>8371</v>
      </c>
      <c r="V1790" s="1" t="s">
        <v>15</v>
      </c>
      <c r="W1790" s="1" t="s">
        <v>55</v>
      </c>
      <c r="X1790" s="2">
        <f t="shared" ca="1" si="27"/>
        <v>45937</v>
      </c>
      <c r="Y1790" s="1">
        <f ca="1">ROUND(YEARFRAC(Merge1[[#This Row],[Join_Date]],Merge1[[#This Row],[Today]], 3),0)</f>
        <v>2</v>
      </c>
      <c r="Z1790" s="1" t="str" cm="1">
        <f t="array" aca="1" ref="Z1790" ca="1">_xlfn.IFS(
   Merge1[[#This Row],[Customer Tenure]]&lt;=2,"New",
   Merge1[[#This Row],[Customer Tenure]]&lt;=5,"Emerging",
  Merge1[[#This Row],[Customer Tenure]]&lt;9,"Established",
   TRUE,"Loyal"
)</f>
        <v>New</v>
      </c>
      <c r="AA1790" s="1" t="str" cm="1">
        <f t="array" ref="AA1790">_xlfn.IFS(Merge1[[#This Row],[Income]]&lt;=30000,"Low",Merge1[[#This Row],[Income]]&lt;=60000,"Medium",Merge1[[#This Row],[Income]]&lt;=100000,"High", Merge1[[#This Row],[Income]]&gt;100000," Premium")</f>
        <v xml:space="preserve"> Premium</v>
      </c>
      <c r="AB1790" s="1" t="str" cm="1">
        <f t="array" ref="AB1790">_xlfn.IFS(Merge1[[#This Row],[Age]]&lt;= 28,"Gen Z", Merge1[[#This Row],[Age]]&lt;=44,"Millennials", Merge1[[#This Row],[Age]]&lt;=60,"Gen X", Merge1[[#This Row],[Age]]&gt;60,"Baby Boomers")</f>
        <v>Gen Z</v>
      </c>
      <c r="AC1790" s="1" t="str" cm="1">
        <f t="array" ref="AC1790">_xlfn.IFS(
    Merge1[[#This Row],[Balance]]&lt;=50000,"Low",
    Merge1[[#This Row],[Balance]]&lt;=200000,"Medium",
    Merge1[[#This Row],[Balance]]&gt;200000,"High"
)</f>
        <v>High</v>
      </c>
    </row>
    <row r="1791" spans="1:29" x14ac:dyDescent="0.25">
      <c r="A1791" s="1" t="s">
        <v>1492</v>
      </c>
      <c r="B1791" s="1" t="s">
        <v>5976</v>
      </c>
      <c r="C1791" s="1" t="s">
        <v>5842</v>
      </c>
      <c r="D1791" s="2">
        <v>44818</v>
      </c>
      <c r="E1791">
        <v>177826</v>
      </c>
      <c r="F1791">
        <v>722</v>
      </c>
      <c r="G1791">
        <v>0</v>
      </c>
      <c r="H1791" s="1" t="s">
        <v>5833</v>
      </c>
      <c r="I1791" s="1" t="s">
        <v>6719</v>
      </c>
      <c r="J1791" s="1" t="s">
        <v>6245</v>
      </c>
      <c r="K1791">
        <v>62</v>
      </c>
      <c r="L1791" s="1" t="s">
        <v>6241</v>
      </c>
      <c r="M1791" s="1" t="s">
        <v>6266</v>
      </c>
      <c r="N1791">
        <v>121757</v>
      </c>
      <c r="O1791" s="1" t="s">
        <v>6243</v>
      </c>
      <c r="P1791" s="2">
        <v>42284</v>
      </c>
      <c r="Q1791" s="2">
        <v>45620</v>
      </c>
      <c r="R1791" s="1" t="s">
        <v>6887</v>
      </c>
      <c r="S1791" s="1" t="s">
        <v>6901</v>
      </c>
      <c r="T1791" s="1" t="s">
        <v>28</v>
      </c>
      <c r="U1791">
        <v>4935</v>
      </c>
      <c r="V1791" s="1" t="s">
        <v>15</v>
      </c>
      <c r="W1791" s="1" t="s">
        <v>16</v>
      </c>
      <c r="X1791" s="2">
        <f t="shared" ca="1" si="27"/>
        <v>45937</v>
      </c>
      <c r="Y1791" s="1">
        <f ca="1">ROUND(YEARFRAC(Merge1[[#This Row],[Join_Date]],Merge1[[#This Row],[Today]], 3),0)</f>
        <v>10</v>
      </c>
      <c r="Z1791" s="1" t="str" cm="1">
        <f t="array" aca="1" ref="Z1791" ca="1">_xlfn.IFS(
   Merge1[[#This Row],[Customer Tenure]]&lt;=2,"New",
   Merge1[[#This Row],[Customer Tenure]]&lt;=5,"Emerging",
  Merge1[[#This Row],[Customer Tenure]]&lt;9,"Established",
   TRUE,"Loyal"
)</f>
        <v>Loyal</v>
      </c>
      <c r="AA1791" s="1" t="str" cm="1">
        <f t="array" ref="AA1791">_xlfn.IFS(Merge1[[#This Row],[Income]]&lt;=30000,"Low",Merge1[[#This Row],[Income]]&lt;=60000,"Medium",Merge1[[#This Row],[Income]]&lt;=100000,"High", Merge1[[#This Row],[Income]]&gt;100000," Premium")</f>
        <v xml:space="preserve"> Premium</v>
      </c>
      <c r="AB1791" s="1" t="str" cm="1">
        <f t="array" ref="AB1791">_xlfn.IFS(Merge1[[#This Row],[Age]]&lt;= 28,"Gen Z", Merge1[[#This Row],[Age]]&lt;=44,"Millennials", Merge1[[#This Row],[Age]]&lt;=60,"Gen X", Merge1[[#This Row],[Age]]&gt;60,"Baby Boomers")</f>
        <v>Baby Boomers</v>
      </c>
      <c r="AC1791" s="1" t="str" cm="1">
        <f t="array" ref="AC1791">_xlfn.IFS(
    Merge1[[#This Row],[Balance]]&lt;=50000,"Low",
    Merge1[[#This Row],[Balance]]&lt;=200000,"Medium",
    Merge1[[#This Row],[Balance]]&gt;200000,"High"
)</f>
        <v>Medium</v>
      </c>
    </row>
    <row r="1792" spans="1:29" x14ac:dyDescent="0.25">
      <c r="A1792" s="1" t="s">
        <v>657</v>
      </c>
      <c r="B1792" s="1" t="s">
        <v>5975</v>
      </c>
      <c r="C1792" s="1" t="s">
        <v>5835</v>
      </c>
      <c r="D1792" s="2">
        <v>43478</v>
      </c>
      <c r="E1792">
        <v>380714</v>
      </c>
      <c r="F1792">
        <v>775</v>
      </c>
      <c r="G1792">
        <v>37332</v>
      </c>
      <c r="H1792" s="1" t="s">
        <v>5833</v>
      </c>
      <c r="I1792" s="1" t="s">
        <v>6853</v>
      </c>
      <c r="J1792" s="1" t="s">
        <v>6240</v>
      </c>
      <c r="K1792">
        <v>54</v>
      </c>
      <c r="L1792" s="1" t="s">
        <v>6260</v>
      </c>
      <c r="M1792" s="1" t="s">
        <v>6262</v>
      </c>
      <c r="N1792">
        <v>29110</v>
      </c>
      <c r="O1792" s="1" t="s">
        <v>6243</v>
      </c>
      <c r="P1792" s="2">
        <v>44859</v>
      </c>
      <c r="Q1792" s="2">
        <v>45624</v>
      </c>
      <c r="R1792" s="1" t="s">
        <v>6887</v>
      </c>
      <c r="S1792" s="1" t="s">
        <v>6901</v>
      </c>
      <c r="T1792" s="1" t="s">
        <v>14</v>
      </c>
      <c r="U1792">
        <v>1090</v>
      </c>
      <c r="V1792" s="1" t="s">
        <v>15</v>
      </c>
      <c r="W1792" s="1" t="s">
        <v>16</v>
      </c>
      <c r="X1792" s="2">
        <f t="shared" ca="1" si="27"/>
        <v>45937</v>
      </c>
      <c r="Y1792" s="1">
        <f ca="1">ROUND(YEARFRAC(Merge1[[#This Row],[Join_Date]],Merge1[[#This Row],[Today]], 3),0)</f>
        <v>3</v>
      </c>
      <c r="Z1792" s="1" t="str" cm="1">
        <f t="array" aca="1" ref="Z1792" ca="1">_xlfn.IFS(
   Merge1[[#This Row],[Customer Tenure]]&lt;=2,"New",
   Merge1[[#This Row],[Customer Tenure]]&lt;=5,"Emerging",
  Merge1[[#This Row],[Customer Tenure]]&lt;9,"Established",
   TRUE,"Loyal"
)</f>
        <v>Emerging</v>
      </c>
      <c r="AA1792" s="1" t="str" cm="1">
        <f t="array" ref="AA1792">_xlfn.IFS(Merge1[[#This Row],[Income]]&lt;=30000,"Low",Merge1[[#This Row],[Income]]&lt;=60000,"Medium",Merge1[[#This Row],[Income]]&lt;=100000,"High", Merge1[[#This Row],[Income]]&gt;100000," Premium")</f>
        <v>Low</v>
      </c>
      <c r="AB1792" s="1" t="str" cm="1">
        <f t="array" ref="AB1792">_xlfn.IFS(Merge1[[#This Row],[Age]]&lt;= 28,"Gen Z", Merge1[[#This Row],[Age]]&lt;=44,"Millennials", Merge1[[#This Row],[Age]]&lt;=60,"Gen X", Merge1[[#This Row],[Age]]&gt;60,"Baby Boomers")</f>
        <v>Gen X</v>
      </c>
      <c r="AC1792" s="1" t="str" cm="1">
        <f t="array" ref="AC1792">_xlfn.IFS(
    Merge1[[#This Row],[Balance]]&lt;=50000,"Low",
    Merge1[[#This Row],[Balance]]&lt;=200000,"Medium",
    Merge1[[#This Row],[Balance]]&gt;200000,"High"
)</f>
        <v>High</v>
      </c>
    </row>
    <row r="1793" spans="1:29" x14ac:dyDescent="0.25">
      <c r="A1793" s="1" t="s">
        <v>492</v>
      </c>
      <c r="B1793" s="1" t="s">
        <v>6071</v>
      </c>
      <c r="C1793" s="1" t="s">
        <v>5835</v>
      </c>
      <c r="D1793" s="2">
        <v>45883</v>
      </c>
      <c r="E1793">
        <v>434474</v>
      </c>
      <c r="F1793">
        <v>480</v>
      </c>
      <c r="G1793">
        <v>0</v>
      </c>
      <c r="H1793" s="1" t="s">
        <v>5833</v>
      </c>
      <c r="I1793" s="1" t="s">
        <v>6513</v>
      </c>
      <c r="J1793" s="1" t="s">
        <v>6240</v>
      </c>
      <c r="K1793">
        <v>40</v>
      </c>
      <c r="L1793" s="1" t="s">
        <v>6256</v>
      </c>
      <c r="M1793" s="1" t="s">
        <v>6251</v>
      </c>
      <c r="N1793">
        <v>183268</v>
      </c>
      <c r="O1793" s="1" t="s">
        <v>6248</v>
      </c>
      <c r="P1793" s="2">
        <v>43742</v>
      </c>
      <c r="Q1793" s="2">
        <v>45572</v>
      </c>
      <c r="R1793" s="1" t="s">
        <v>6912</v>
      </c>
      <c r="S1793" s="1" t="s">
        <v>6917</v>
      </c>
      <c r="T1793" s="1" t="s">
        <v>9</v>
      </c>
      <c r="U1793">
        <v>9465</v>
      </c>
      <c r="V1793" s="1" t="s">
        <v>19</v>
      </c>
      <c r="W1793" s="1" t="s">
        <v>55</v>
      </c>
      <c r="X1793" s="2">
        <f t="shared" ca="1" si="27"/>
        <v>45937</v>
      </c>
      <c r="Y1793" s="1">
        <f ca="1">ROUND(YEARFRAC(Merge1[[#This Row],[Join_Date]],Merge1[[#This Row],[Today]], 3),0)</f>
        <v>6</v>
      </c>
      <c r="Z1793" s="1" t="str" cm="1">
        <f t="array" aca="1" ref="Z1793" ca="1">_xlfn.IFS(
   Merge1[[#This Row],[Customer Tenure]]&lt;=2,"New",
   Merge1[[#This Row],[Customer Tenure]]&lt;=5,"Emerging",
  Merge1[[#This Row],[Customer Tenure]]&lt;9,"Established",
   TRUE,"Loyal"
)</f>
        <v>Established</v>
      </c>
      <c r="AA1793" s="1" t="str" cm="1">
        <f t="array" ref="AA1793">_xlfn.IFS(Merge1[[#This Row],[Income]]&lt;=30000,"Low",Merge1[[#This Row],[Income]]&lt;=60000,"Medium",Merge1[[#This Row],[Income]]&lt;=100000,"High", Merge1[[#This Row],[Income]]&gt;100000," Premium")</f>
        <v xml:space="preserve"> Premium</v>
      </c>
      <c r="AB1793" s="1" t="str" cm="1">
        <f t="array" ref="AB1793">_xlfn.IFS(Merge1[[#This Row],[Age]]&lt;= 28,"Gen Z", Merge1[[#This Row],[Age]]&lt;=44,"Millennials", Merge1[[#This Row],[Age]]&lt;=60,"Gen X", Merge1[[#This Row],[Age]]&gt;60,"Baby Boomers")</f>
        <v>Millennials</v>
      </c>
      <c r="AC1793" s="1" t="str" cm="1">
        <f t="array" ref="AC1793">_xlfn.IFS(
    Merge1[[#This Row],[Balance]]&lt;=50000,"Low",
    Merge1[[#This Row],[Balance]]&lt;=200000,"Medium",
    Merge1[[#This Row],[Balance]]&gt;200000,"High"
)</f>
        <v>High</v>
      </c>
    </row>
    <row r="1794" spans="1:29" x14ac:dyDescent="0.25">
      <c r="A1794" s="1" t="s">
        <v>1640</v>
      </c>
      <c r="B1794" s="1" t="s">
        <v>5858</v>
      </c>
      <c r="C1794" s="1" t="s">
        <v>5842</v>
      </c>
      <c r="D1794" s="2">
        <v>43980</v>
      </c>
      <c r="E1794">
        <v>308362</v>
      </c>
      <c r="F1794">
        <v>738</v>
      </c>
      <c r="G1794">
        <v>0</v>
      </c>
      <c r="H1794" s="1" t="s">
        <v>5833</v>
      </c>
      <c r="I1794" s="1" t="s">
        <v>6477</v>
      </c>
      <c r="J1794" s="1" t="s">
        <v>6245</v>
      </c>
      <c r="K1794">
        <v>37</v>
      </c>
      <c r="L1794" s="1" t="s">
        <v>6246</v>
      </c>
      <c r="M1794" s="1" t="s">
        <v>6257</v>
      </c>
      <c r="N1794">
        <v>49241</v>
      </c>
      <c r="O1794" s="1" t="s">
        <v>6243</v>
      </c>
      <c r="P1794" s="2">
        <v>43202</v>
      </c>
      <c r="Q1794" s="2">
        <v>45235</v>
      </c>
      <c r="R1794" s="1" t="s">
        <v>6887</v>
      </c>
      <c r="S1794" s="1" t="s">
        <v>6888</v>
      </c>
      <c r="T1794" s="1" t="s">
        <v>23</v>
      </c>
      <c r="U1794">
        <v>4874</v>
      </c>
      <c r="V1794" s="1" t="s">
        <v>24</v>
      </c>
      <c r="W1794" s="1" t="s">
        <v>29</v>
      </c>
      <c r="X1794" s="2">
        <f t="shared" ref="X1794:X1857" ca="1" si="28">TODAY()</f>
        <v>45937</v>
      </c>
      <c r="Y1794" s="1">
        <f ca="1">ROUND(YEARFRAC(Merge1[[#This Row],[Join_Date]],Merge1[[#This Row],[Today]], 3),0)</f>
        <v>7</v>
      </c>
      <c r="Z1794" s="1" t="str" cm="1">
        <f t="array" aca="1" ref="Z1794" ca="1">_xlfn.IFS(
   Merge1[[#This Row],[Customer Tenure]]&lt;=2,"New",
   Merge1[[#This Row],[Customer Tenure]]&lt;=5,"Emerging",
  Merge1[[#This Row],[Customer Tenure]]&lt;9,"Established",
   TRUE,"Loyal"
)</f>
        <v>Established</v>
      </c>
      <c r="AA1794" s="1" t="str" cm="1">
        <f t="array" ref="AA1794">_xlfn.IFS(Merge1[[#This Row],[Income]]&lt;=30000,"Low",Merge1[[#This Row],[Income]]&lt;=60000,"Medium",Merge1[[#This Row],[Income]]&lt;=100000,"High", Merge1[[#This Row],[Income]]&gt;100000," Premium")</f>
        <v>Medium</v>
      </c>
      <c r="AB1794" s="1" t="str" cm="1">
        <f t="array" ref="AB1794">_xlfn.IFS(Merge1[[#This Row],[Age]]&lt;= 28,"Gen Z", Merge1[[#This Row],[Age]]&lt;=44,"Millennials", Merge1[[#This Row],[Age]]&lt;=60,"Gen X", Merge1[[#This Row],[Age]]&gt;60,"Baby Boomers")</f>
        <v>Millennials</v>
      </c>
      <c r="AC1794" s="1" t="str" cm="1">
        <f t="array" ref="AC1794">_xlfn.IFS(
    Merge1[[#This Row],[Balance]]&lt;=50000,"Low",
    Merge1[[#This Row],[Balance]]&lt;=200000,"Medium",
    Merge1[[#This Row],[Balance]]&gt;200000,"High"
)</f>
        <v>High</v>
      </c>
    </row>
    <row r="1795" spans="1:29" x14ac:dyDescent="0.25">
      <c r="A1795" s="1" t="s">
        <v>764</v>
      </c>
      <c r="B1795" s="1" t="s">
        <v>6016</v>
      </c>
      <c r="C1795" s="1" t="s">
        <v>5842</v>
      </c>
      <c r="D1795" s="2">
        <v>45520</v>
      </c>
      <c r="E1795">
        <v>236187</v>
      </c>
      <c r="F1795">
        <v>610</v>
      </c>
      <c r="G1795">
        <v>0</v>
      </c>
      <c r="H1795" s="1" t="s">
        <v>5833</v>
      </c>
      <c r="I1795" s="1" t="s">
        <v>6785</v>
      </c>
      <c r="J1795" s="1" t="s">
        <v>6245</v>
      </c>
      <c r="K1795">
        <v>30</v>
      </c>
      <c r="L1795" s="1" t="s">
        <v>6241</v>
      </c>
      <c r="M1795" s="1" t="s">
        <v>6242</v>
      </c>
      <c r="N1795">
        <v>138154</v>
      </c>
      <c r="O1795" s="1" t="s">
        <v>6243</v>
      </c>
      <c r="P1795" s="2">
        <v>44896</v>
      </c>
      <c r="Q1795" s="2">
        <v>45308</v>
      </c>
      <c r="R1795" s="1" t="s">
        <v>6902</v>
      </c>
      <c r="S1795" s="1" t="s">
        <v>6903</v>
      </c>
      <c r="T1795" s="1" t="s">
        <v>28</v>
      </c>
      <c r="U1795">
        <v>4463</v>
      </c>
      <c r="V1795" s="1" t="s">
        <v>15</v>
      </c>
      <c r="W1795" s="1" t="s">
        <v>106</v>
      </c>
      <c r="X1795" s="2">
        <f t="shared" ca="1" si="28"/>
        <v>45937</v>
      </c>
      <c r="Y1795" s="1">
        <f ca="1">ROUND(YEARFRAC(Merge1[[#This Row],[Join_Date]],Merge1[[#This Row],[Today]], 3),0)</f>
        <v>3</v>
      </c>
      <c r="Z1795" s="1" t="str" cm="1">
        <f t="array" aca="1" ref="Z1795" ca="1">_xlfn.IFS(
   Merge1[[#This Row],[Customer Tenure]]&lt;=2,"New",
   Merge1[[#This Row],[Customer Tenure]]&lt;=5,"Emerging",
  Merge1[[#This Row],[Customer Tenure]]&lt;9,"Established",
   TRUE,"Loyal"
)</f>
        <v>Emerging</v>
      </c>
      <c r="AA1795" s="1" t="str" cm="1">
        <f t="array" ref="AA1795">_xlfn.IFS(Merge1[[#This Row],[Income]]&lt;=30000,"Low",Merge1[[#This Row],[Income]]&lt;=60000,"Medium",Merge1[[#This Row],[Income]]&lt;=100000,"High", Merge1[[#This Row],[Income]]&gt;100000," Premium")</f>
        <v xml:space="preserve"> Premium</v>
      </c>
      <c r="AB1795" s="1" t="str" cm="1">
        <f t="array" ref="AB1795">_xlfn.IFS(Merge1[[#This Row],[Age]]&lt;= 28,"Gen Z", Merge1[[#This Row],[Age]]&lt;=44,"Millennials", Merge1[[#This Row],[Age]]&lt;=60,"Gen X", Merge1[[#This Row],[Age]]&gt;60,"Baby Boomers")</f>
        <v>Millennials</v>
      </c>
      <c r="AC1795" s="1" t="str" cm="1">
        <f t="array" ref="AC1795">_xlfn.IFS(
    Merge1[[#This Row],[Balance]]&lt;=50000,"Low",
    Merge1[[#This Row],[Balance]]&lt;=200000,"Medium",
    Merge1[[#This Row],[Balance]]&gt;200000,"High"
)</f>
        <v>High</v>
      </c>
    </row>
    <row r="1796" spans="1:29" x14ac:dyDescent="0.25">
      <c r="A1796" s="1" t="s">
        <v>1090</v>
      </c>
      <c r="B1796" s="1" t="s">
        <v>6019</v>
      </c>
      <c r="C1796" s="1" t="s">
        <v>5832</v>
      </c>
      <c r="D1796" s="2">
        <v>45063</v>
      </c>
      <c r="E1796">
        <v>111497</v>
      </c>
      <c r="F1796">
        <v>713</v>
      </c>
      <c r="G1796">
        <v>0</v>
      </c>
      <c r="H1796" s="1" t="s">
        <v>5833</v>
      </c>
      <c r="I1796" s="1" t="s">
        <v>6678</v>
      </c>
      <c r="J1796" s="1" t="s">
        <v>6245</v>
      </c>
      <c r="K1796">
        <v>36</v>
      </c>
      <c r="L1796" s="1" t="s">
        <v>6246</v>
      </c>
      <c r="M1796" s="1" t="s">
        <v>6262</v>
      </c>
      <c r="N1796">
        <v>99148</v>
      </c>
      <c r="O1796" s="1" t="s">
        <v>6252</v>
      </c>
      <c r="P1796" s="2">
        <v>43052</v>
      </c>
      <c r="Q1796" s="2">
        <v>45857</v>
      </c>
      <c r="R1796" s="1" t="s">
        <v>6891</v>
      </c>
      <c r="S1796" s="1" t="s">
        <v>6892</v>
      </c>
      <c r="T1796" s="1" t="s">
        <v>28</v>
      </c>
      <c r="U1796">
        <v>2258</v>
      </c>
      <c r="V1796" s="1" t="s">
        <v>10</v>
      </c>
      <c r="W1796" s="1" t="s">
        <v>25</v>
      </c>
      <c r="X1796" s="2">
        <f t="shared" ca="1" si="28"/>
        <v>45937</v>
      </c>
      <c r="Y1796" s="1">
        <f ca="1">ROUND(YEARFRAC(Merge1[[#This Row],[Join_Date]],Merge1[[#This Row],[Today]], 3),0)</f>
        <v>8</v>
      </c>
      <c r="Z1796" s="1" t="str" cm="1">
        <f t="array" aca="1" ref="Z1796" ca="1">_xlfn.IFS(
   Merge1[[#This Row],[Customer Tenure]]&lt;=2,"New",
   Merge1[[#This Row],[Customer Tenure]]&lt;=5,"Emerging",
  Merge1[[#This Row],[Customer Tenure]]&lt;9,"Established",
   TRUE,"Loyal"
)</f>
        <v>Established</v>
      </c>
      <c r="AA1796" s="1" t="str" cm="1">
        <f t="array" ref="AA1796">_xlfn.IFS(Merge1[[#This Row],[Income]]&lt;=30000,"Low",Merge1[[#This Row],[Income]]&lt;=60000,"Medium",Merge1[[#This Row],[Income]]&lt;=100000,"High", Merge1[[#This Row],[Income]]&gt;100000," Premium")</f>
        <v>High</v>
      </c>
      <c r="AB1796" s="1" t="str" cm="1">
        <f t="array" ref="AB1796">_xlfn.IFS(Merge1[[#This Row],[Age]]&lt;= 28,"Gen Z", Merge1[[#This Row],[Age]]&lt;=44,"Millennials", Merge1[[#This Row],[Age]]&lt;=60,"Gen X", Merge1[[#This Row],[Age]]&gt;60,"Baby Boomers")</f>
        <v>Millennials</v>
      </c>
      <c r="AC1796" s="1" t="str" cm="1">
        <f t="array" ref="AC1796">_xlfn.IFS(
    Merge1[[#This Row],[Balance]]&lt;=50000,"Low",
    Merge1[[#This Row],[Balance]]&lt;=200000,"Medium",
    Merge1[[#This Row],[Balance]]&gt;200000,"High"
)</f>
        <v>Medium</v>
      </c>
    </row>
    <row r="1797" spans="1:29" x14ac:dyDescent="0.25">
      <c r="A1797" s="1" t="s">
        <v>284</v>
      </c>
      <c r="B1797" s="1" t="s">
        <v>6225</v>
      </c>
      <c r="C1797" s="1" t="s">
        <v>5842</v>
      </c>
      <c r="D1797" s="2">
        <v>45855</v>
      </c>
      <c r="E1797">
        <v>121015</v>
      </c>
      <c r="F1797">
        <v>841</v>
      </c>
      <c r="G1797">
        <v>62241</v>
      </c>
      <c r="H1797" s="1" t="s">
        <v>5833</v>
      </c>
      <c r="I1797" s="1" t="s">
        <v>6573</v>
      </c>
      <c r="J1797" s="1" t="s">
        <v>6245</v>
      </c>
      <c r="K1797">
        <v>58</v>
      </c>
      <c r="L1797" s="1" t="s">
        <v>6246</v>
      </c>
      <c r="M1797" s="1" t="s">
        <v>6242</v>
      </c>
      <c r="N1797">
        <v>102503</v>
      </c>
      <c r="O1797" s="1" t="s">
        <v>6243</v>
      </c>
      <c r="P1797" s="2">
        <v>45819</v>
      </c>
      <c r="Q1797" s="2">
        <v>45524</v>
      </c>
      <c r="R1797" s="1" t="s">
        <v>6889</v>
      </c>
      <c r="S1797" s="1" t="s">
        <v>6890</v>
      </c>
      <c r="T1797" s="1" t="s">
        <v>23</v>
      </c>
      <c r="U1797">
        <v>1335</v>
      </c>
      <c r="V1797" s="1" t="s">
        <v>19</v>
      </c>
      <c r="W1797" s="1" t="s">
        <v>55</v>
      </c>
      <c r="X1797" s="2">
        <f t="shared" ca="1" si="28"/>
        <v>45937</v>
      </c>
      <c r="Y1797" s="1">
        <f ca="1">ROUND(YEARFRAC(Merge1[[#This Row],[Join_Date]],Merge1[[#This Row],[Today]], 3),0)</f>
        <v>0</v>
      </c>
      <c r="Z1797" s="1" t="str" cm="1">
        <f t="array" aca="1" ref="Z1797" ca="1">_xlfn.IFS(
   Merge1[[#This Row],[Customer Tenure]]&lt;=2,"New",
   Merge1[[#This Row],[Customer Tenure]]&lt;=5,"Emerging",
  Merge1[[#This Row],[Customer Tenure]]&lt;9,"Established",
   TRUE,"Loyal"
)</f>
        <v>New</v>
      </c>
      <c r="AA1797" s="1" t="str" cm="1">
        <f t="array" ref="AA1797">_xlfn.IFS(Merge1[[#This Row],[Income]]&lt;=30000,"Low",Merge1[[#This Row],[Income]]&lt;=60000,"Medium",Merge1[[#This Row],[Income]]&lt;=100000,"High", Merge1[[#This Row],[Income]]&gt;100000," Premium")</f>
        <v xml:space="preserve"> Premium</v>
      </c>
      <c r="AB1797" s="1" t="str" cm="1">
        <f t="array" ref="AB1797">_xlfn.IFS(Merge1[[#This Row],[Age]]&lt;= 28,"Gen Z", Merge1[[#This Row],[Age]]&lt;=44,"Millennials", Merge1[[#This Row],[Age]]&lt;=60,"Gen X", Merge1[[#This Row],[Age]]&gt;60,"Baby Boomers")</f>
        <v>Gen X</v>
      </c>
      <c r="AC1797" s="1" t="str" cm="1">
        <f t="array" ref="AC1797">_xlfn.IFS(
    Merge1[[#This Row],[Balance]]&lt;=50000,"Low",
    Merge1[[#This Row],[Balance]]&lt;=200000,"Medium",
    Merge1[[#This Row],[Balance]]&gt;200000,"High"
)</f>
        <v>Medium</v>
      </c>
    </row>
    <row r="1798" spans="1:29" x14ac:dyDescent="0.25">
      <c r="A1798" s="1" t="s">
        <v>411</v>
      </c>
      <c r="B1798" s="1" t="s">
        <v>5997</v>
      </c>
      <c r="C1798" s="1" t="s">
        <v>5842</v>
      </c>
      <c r="D1798" s="2">
        <v>45731</v>
      </c>
      <c r="E1798">
        <v>184099</v>
      </c>
      <c r="F1798">
        <v>372</v>
      </c>
      <c r="G1798">
        <v>0</v>
      </c>
      <c r="H1798" s="1" t="s">
        <v>5860</v>
      </c>
      <c r="I1798" s="1" t="s">
        <v>6293</v>
      </c>
      <c r="J1798" s="1" t="s">
        <v>6245</v>
      </c>
      <c r="K1798">
        <v>26</v>
      </c>
      <c r="L1798" s="1" t="s">
        <v>6241</v>
      </c>
      <c r="M1798" s="1" t="s">
        <v>6257</v>
      </c>
      <c r="N1798">
        <v>136953</v>
      </c>
      <c r="O1798" s="1" t="s">
        <v>6243</v>
      </c>
      <c r="P1798" s="2">
        <v>43698</v>
      </c>
      <c r="Q1798" s="2">
        <v>45262</v>
      </c>
      <c r="R1798" s="1" t="s">
        <v>6904</v>
      </c>
      <c r="S1798" s="1" t="s">
        <v>6905</v>
      </c>
      <c r="T1798" s="1" t="s">
        <v>23</v>
      </c>
      <c r="U1798">
        <v>3883</v>
      </c>
      <c r="V1798" s="1" t="s">
        <v>15</v>
      </c>
      <c r="W1798" s="1" t="s">
        <v>45</v>
      </c>
      <c r="X1798" s="2">
        <f t="shared" ca="1" si="28"/>
        <v>45937</v>
      </c>
      <c r="Y1798" s="1">
        <f ca="1">ROUND(YEARFRAC(Merge1[[#This Row],[Join_Date]],Merge1[[#This Row],[Today]], 3),0)</f>
        <v>6</v>
      </c>
      <c r="Z1798" s="1" t="str" cm="1">
        <f t="array" aca="1" ref="Z1798" ca="1">_xlfn.IFS(
   Merge1[[#This Row],[Customer Tenure]]&lt;=2,"New",
   Merge1[[#This Row],[Customer Tenure]]&lt;=5,"Emerging",
  Merge1[[#This Row],[Customer Tenure]]&lt;9,"Established",
   TRUE,"Loyal"
)</f>
        <v>Established</v>
      </c>
      <c r="AA1798" s="1" t="str" cm="1">
        <f t="array" ref="AA1798">_xlfn.IFS(Merge1[[#This Row],[Income]]&lt;=30000,"Low",Merge1[[#This Row],[Income]]&lt;=60000,"Medium",Merge1[[#This Row],[Income]]&lt;=100000,"High", Merge1[[#This Row],[Income]]&gt;100000," Premium")</f>
        <v xml:space="preserve"> Premium</v>
      </c>
      <c r="AB1798" s="1" t="str" cm="1">
        <f t="array" ref="AB1798">_xlfn.IFS(Merge1[[#This Row],[Age]]&lt;= 28,"Gen Z", Merge1[[#This Row],[Age]]&lt;=44,"Millennials", Merge1[[#This Row],[Age]]&lt;=60,"Gen X", Merge1[[#This Row],[Age]]&gt;60,"Baby Boomers")</f>
        <v>Gen Z</v>
      </c>
      <c r="AC1798" s="1" t="str" cm="1">
        <f t="array" ref="AC1798">_xlfn.IFS(
    Merge1[[#This Row],[Balance]]&lt;=50000,"Low",
    Merge1[[#This Row],[Balance]]&lt;=200000,"Medium",
    Merge1[[#This Row],[Balance]]&gt;200000,"High"
)</f>
        <v>Medium</v>
      </c>
    </row>
    <row r="1799" spans="1:29" x14ac:dyDescent="0.25">
      <c r="A1799" s="1" t="s">
        <v>1646</v>
      </c>
      <c r="B1799" s="1" t="s">
        <v>6029</v>
      </c>
      <c r="C1799" s="1" t="s">
        <v>5832</v>
      </c>
      <c r="D1799" s="2">
        <v>42894</v>
      </c>
      <c r="E1799">
        <v>445093</v>
      </c>
      <c r="F1799">
        <v>663</v>
      </c>
      <c r="G1799">
        <v>0</v>
      </c>
      <c r="H1799" s="1" t="s">
        <v>5833</v>
      </c>
      <c r="I1799" s="1" t="s">
        <v>6593</v>
      </c>
      <c r="J1799" s="1" t="s">
        <v>6240</v>
      </c>
      <c r="K1799">
        <v>31</v>
      </c>
      <c r="L1799" s="1" t="s">
        <v>6256</v>
      </c>
      <c r="M1799" s="1" t="s">
        <v>6254</v>
      </c>
      <c r="N1799">
        <v>89298</v>
      </c>
      <c r="O1799" s="1" t="s">
        <v>6243</v>
      </c>
      <c r="P1799" s="2">
        <v>43083</v>
      </c>
      <c r="Q1799" s="2">
        <v>45772</v>
      </c>
      <c r="R1799" s="1" t="s">
        <v>6893</v>
      </c>
      <c r="S1799" s="1" t="s">
        <v>6894</v>
      </c>
      <c r="T1799" s="1" t="s">
        <v>9</v>
      </c>
      <c r="U1799">
        <v>1698</v>
      </c>
      <c r="V1799" s="1" t="s">
        <v>10</v>
      </c>
      <c r="W1799" s="1" t="s">
        <v>29</v>
      </c>
      <c r="X1799" s="2">
        <f t="shared" ca="1" si="28"/>
        <v>45937</v>
      </c>
      <c r="Y1799" s="1">
        <f ca="1">ROUND(YEARFRAC(Merge1[[#This Row],[Join_Date]],Merge1[[#This Row],[Today]], 3),0)</f>
        <v>8</v>
      </c>
      <c r="Z1799" s="1" t="str" cm="1">
        <f t="array" aca="1" ref="Z1799" ca="1">_xlfn.IFS(
   Merge1[[#This Row],[Customer Tenure]]&lt;=2,"New",
   Merge1[[#This Row],[Customer Tenure]]&lt;=5,"Emerging",
  Merge1[[#This Row],[Customer Tenure]]&lt;9,"Established",
   TRUE,"Loyal"
)</f>
        <v>Established</v>
      </c>
      <c r="AA1799" s="1" t="str" cm="1">
        <f t="array" ref="AA1799">_xlfn.IFS(Merge1[[#This Row],[Income]]&lt;=30000,"Low",Merge1[[#This Row],[Income]]&lt;=60000,"Medium",Merge1[[#This Row],[Income]]&lt;=100000,"High", Merge1[[#This Row],[Income]]&gt;100000," Premium")</f>
        <v>High</v>
      </c>
      <c r="AB1799" s="1" t="str" cm="1">
        <f t="array" ref="AB1799">_xlfn.IFS(Merge1[[#This Row],[Age]]&lt;= 28,"Gen Z", Merge1[[#This Row],[Age]]&lt;=44,"Millennials", Merge1[[#This Row],[Age]]&lt;=60,"Gen X", Merge1[[#This Row],[Age]]&gt;60,"Baby Boomers")</f>
        <v>Millennials</v>
      </c>
      <c r="AC1799" s="1" t="str" cm="1">
        <f t="array" ref="AC1799">_xlfn.IFS(
    Merge1[[#This Row],[Balance]]&lt;=50000,"Low",
    Merge1[[#This Row],[Balance]]&lt;=200000,"Medium",
    Merge1[[#This Row],[Balance]]&gt;200000,"High"
)</f>
        <v>High</v>
      </c>
    </row>
    <row r="1800" spans="1:29" x14ac:dyDescent="0.25">
      <c r="A1800" s="1" t="s">
        <v>481</v>
      </c>
      <c r="B1800" s="1" t="s">
        <v>5959</v>
      </c>
      <c r="C1800" s="1" t="s">
        <v>5842</v>
      </c>
      <c r="D1800" s="2">
        <v>43903</v>
      </c>
      <c r="E1800">
        <v>152185</v>
      </c>
      <c r="F1800">
        <v>517</v>
      </c>
      <c r="G1800">
        <v>0</v>
      </c>
      <c r="H1800" s="1" t="s">
        <v>5833</v>
      </c>
      <c r="I1800" s="1" t="s">
        <v>6792</v>
      </c>
      <c r="J1800" s="1" t="s">
        <v>6240</v>
      </c>
      <c r="K1800">
        <v>52</v>
      </c>
      <c r="L1800" s="1" t="s">
        <v>6241</v>
      </c>
      <c r="M1800" s="1" t="s">
        <v>6247</v>
      </c>
      <c r="N1800">
        <v>96619</v>
      </c>
      <c r="O1800" s="1" t="s">
        <v>6243</v>
      </c>
      <c r="P1800" s="2">
        <v>44964</v>
      </c>
      <c r="Q1800" s="2">
        <v>45737</v>
      </c>
      <c r="R1800" s="1" t="s">
        <v>6899</v>
      </c>
      <c r="S1800" s="1" t="s">
        <v>6914</v>
      </c>
      <c r="T1800" s="1" t="s">
        <v>9</v>
      </c>
      <c r="U1800">
        <v>2995</v>
      </c>
      <c r="V1800" s="1" t="s">
        <v>15</v>
      </c>
      <c r="W1800" s="1" t="s">
        <v>50</v>
      </c>
      <c r="X1800" s="2">
        <f t="shared" ca="1" si="28"/>
        <v>45937</v>
      </c>
      <c r="Y1800" s="1">
        <f ca="1">ROUND(YEARFRAC(Merge1[[#This Row],[Join_Date]],Merge1[[#This Row],[Today]], 3),0)</f>
        <v>3</v>
      </c>
      <c r="Z1800" s="1" t="str" cm="1">
        <f t="array" aca="1" ref="Z1800" ca="1">_xlfn.IFS(
   Merge1[[#This Row],[Customer Tenure]]&lt;=2,"New",
   Merge1[[#This Row],[Customer Tenure]]&lt;=5,"Emerging",
  Merge1[[#This Row],[Customer Tenure]]&lt;9,"Established",
   TRUE,"Loyal"
)</f>
        <v>Emerging</v>
      </c>
      <c r="AA1800" s="1" t="str" cm="1">
        <f t="array" ref="AA1800">_xlfn.IFS(Merge1[[#This Row],[Income]]&lt;=30000,"Low",Merge1[[#This Row],[Income]]&lt;=60000,"Medium",Merge1[[#This Row],[Income]]&lt;=100000,"High", Merge1[[#This Row],[Income]]&gt;100000," Premium")</f>
        <v>High</v>
      </c>
      <c r="AB1800" s="1" t="str" cm="1">
        <f t="array" ref="AB1800">_xlfn.IFS(Merge1[[#This Row],[Age]]&lt;= 28,"Gen Z", Merge1[[#This Row],[Age]]&lt;=44,"Millennials", Merge1[[#This Row],[Age]]&lt;=60,"Gen X", Merge1[[#This Row],[Age]]&gt;60,"Baby Boomers")</f>
        <v>Gen X</v>
      </c>
      <c r="AC1800" s="1" t="str" cm="1">
        <f t="array" ref="AC1800">_xlfn.IFS(
    Merge1[[#This Row],[Balance]]&lt;=50000,"Low",
    Merge1[[#This Row],[Balance]]&lt;=200000,"Medium",
    Merge1[[#This Row],[Balance]]&gt;200000,"High"
)</f>
        <v>Medium</v>
      </c>
    </row>
    <row r="1801" spans="1:29" x14ac:dyDescent="0.25">
      <c r="A1801" s="1" t="s">
        <v>1832</v>
      </c>
      <c r="B1801" s="1" t="s">
        <v>5864</v>
      </c>
      <c r="C1801" s="1" t="s">
        <v>5832</v>
      </c>
      <c r="D1801" s="2">
        <v>43955</v>
      </c>
      <c r="E1801">
        <v>101948</v>
      </c>
      <c r="F1801">
        <v>569</v>
      </c>
      <c r="G1801">
        <v>335724</v>
      </c>
      <c r="H1801" s="1" t="s">
        <v>5833</v>
      </c>
      <c r="I1801" s="1" t="s">
        <v>6564</v>
      </c>
      <c r="J1801" s="1" t="s">
        <v>6245</v>
      </c>
      <c r="K1801">
        <v>29</v>
      </c>
      <c r="L1801" s="1" t="s">
        <v>6241</v>
      </c>
      <c r="M1801" s="1" t="s">
        <v>6251</v>
      </c>
      <c r="N1801">
        <v>124101</v>
      </c>
      <c r="O1801" s="1" t="s">
        <v>6248</v>
      </c>
      <c r="P1801" s="2">
        <v>45422</v>
      </c>
      <c r="Q1801" s="2">
        <v>45421</v>
      </c>
      <c r="R1801" s="1" t="s">
        <v>6906</v>
      </c>
      <c r="S1801" s="1" t="s">
        <v>6918</v>
      </c>
      <c r="T1801" s="1" t="s">
        <v>23</v>
      </c>
      <c r="U1801">
        <v>2086</v>
      </c>
      <c r="V1801" s="1" t="s">
        <v>24</v>
      </c>
      <c r="W1801" s="1" t="s">
        <v>29</v>
      </c>
      <c r="X1801" s="2">
        <f t="shared" ca="1" si="28"/>
        <v>45937</v>
      </c>
      <c r="Y1801" s="1">
        <f ca="1">ROUND(YEARFRAC(Merge1[[#This Row],[Join_Date]],Merge1[[#This Row],[Today]], 3),0)</f>
        <v>1</v>
      </c>
      <c r="Z1801" s="1" t="str" cm="1">
        <f t="array" aca="1" ref="Z1801" ca="1">_xlfn.IFS(
   Merge1[[#This Row],[Customer Tenure]]&lt;=2,"New",
   Merge1[[#This Row],[Customer Tenure]]&lt;=5,"Emerging",
  Merge1[[#This Row],[Customer Tenure]]&lt;9,"Established",
   TRUE,"Loyal"
)</f>
        <v>New</v>
      </c>
      <c r="AA1801" s="1" t="str" cm="1">
        <f t="array" ref="AA1801">_xlfn.IFS(Merge1[[#This Row],[Income]]&lt;=30000,"Low",Merge1[[#This Row],[Income]]&lt;=60000,"Medium",Merge1[[#This Row],[Income]]&lt;=100000,"High", Merge1[[#This Row],[Income]]&gt;100000," Premium")</f>
        <v xml:space="preserve"> Premium</v>
      </c>
      <c r="AB1801" s="1" t="str" cm="1">
        <f t="array" ref="AB1801">_xlfn.IFS(Merge1[[#This Row],[Age]]&lt;= 28,"Gen Z", Merge1[[#This Row],[Age]]&lt;=44,"Millennials", Merge1[[#This Row],[Age]]&lt;=60,"Gen X", Merge1[[#This Row],[Age]]&gt;60,"Baby Boomers")</f>
        <v>Millennials</v>
      </c>
      <c r="AC1801" s="1" t="str" cm="1">
        <f t="array" ref="AC1801">_xlfn.IFS(
    Merge1[[#This Row],[Balance]]&lt;=50000,"Low",
    Merge1[[#This Row],[Balance]]&lt;=200000,"Medium",
    Merge1[[#This Row],[Balance]]&gt;200000,"High"
)</f>
        <v>Medium</v>
      </c>
    </row>
    <row r="1802" spans="1:29" x14ac:dyDescent="0.25">
      <c r="A1802" s="1" t="s">
        <v>367</v>
      </c>
      <c r="B1802" s="1" t="s">
        <v>6088</v>
      </c>
      <c r="C1802" s="1" t="s">
        <v>5835</v>
      </c>
      <c r="D1802" s="2">
        <v>44462</v>
      </c>
      <c r="E1802">
        <v>224655</v>
      </c>
      <c r="F1802">
        <v>715</v>
      </c>
      <c r="G1802">
        <v>0</v>
      </c>
      <c r="H1802" s="1" t="s">
        <v>5833</v>
      </c>
      <c r="I1802" s="1" t="s">
        <v>6335</v>
      </c>
      <c r="J1802" s="1" t="s">
        <v>6240</v>
      </c>
      <c r="K1802">
        <v>42</v>
      </c>
      <c r="L1802" s="1" t="s">
        <v>6241</v>
      </c>
      <c r="M1802" s="1" t="s">
        <v>6262</v>
      </c>
      <c r="N1802">
        <v>45931</v>
      </c>
      <c r="O1802" s="1" t="s">
        <v>6243</v>
      </c>
      <c r="P1802" s="2">
        <v>45042</v>
      </c>
      <c r="Q1802" s="2">
        <v>45237</v>
      </c>
      <c r="R1802" s="1" t="s">
        <v>6887</v>
      </c>
      <c r="S1802" s="1" t="s">
        <v>6888</v>
      </c>
      <c r="T1802" s="1" t="s">
        <v>23</v>
      </c>
      <c r="U1802">
        <v>9731</v>
      </c>
      <c r="V1802" s="1" t="s">
        <v>19</v>
      </c>
      <c r="W1802" s="1" t="s">
        <v>45</v>
      </c>
      <c r="X1802" s="2">
        <f t="shared" ca="1" si="28"/>
        <v>45937</v>
      </c>
      <c r="Y1802" s="1">
        <f ca="1">ROUND(YEARFRAC(Merge1[[#This Row],[Join_Date]],Merge1[[#This Row],[Today]], 3),0)</f>
        <v>2</v>
      </c>
      <c r="Z1802" s="1" t="str" cm="1">
        <f t="array" aca="1" ref="Z1802" ca="1">_xlfn.IFS(
   Merge1[[#This Row],[Customer Tenure]]&lt;=2,"New",
   Merge1[[#This Row],[Customer Tenure]]&lt;=5,"Emerging",
  Merge1[[#This Row],[Customer Tenure]]&lt;9,"Established",
   TRUE,"Loyal"
)</f>
        <v>New</v>
      </c>
      <c r="AA1802" s="1" t="str" cm="1">
        <f t="array" ref="AA1802">_xlfn.IFS(Merge1[[#This Row],[Income]]&lt;=30000,"Low",Merge1[[#This Row],[Income]]&lt;=60000,"Medium",Merge1[[#This Row],[Income]]&lt;=100000,"High", Merge1[[#This Row],[Income]]&gt;100000," Premium")</f>
        <v>Medium</v>
      </c>
      <c r="AB1802" s="1" t="str" cm="1">
        <f t="array" ref="AB1802">_xlfn.IFS(Merge1[[#This Row],[Age]]&lt;= 28,"Gen Z", Merge1[[#This Row],[Age]]&lt;=44,"Millennials", Merge1[[#This Row],[Age]]&lt;=60,"Gen X", Merge1[[#This Row],[Age]]&gt;60,"Baby Boomers")</f>
        <v>Millennials</v>
      </c>
      <c r="AC1802" s="1" t="str" cm="1">
        <f t="array" ref="AC1802">_xlfn.IFS(
    Merge1[[#This Row],[Balance]]&lt;=50000,"Low",
    Merge1[[#This Row],[Balance]]&lt;=200000,"Medium",
    Merge1[[#This Row],[Balance]]&gt;200000,"High"
)</f>
        <v>High</v>
      </c>
    </row>
    <row r="1803" spans="1:29" x14ac:dyDescent="0.25">
      <c r="A1803" s="1" t="s">
        <v>2134</v>
      </c>
      <c r="B1803" s="1" t="s">
        <v>5926</v>
      </c>
      <c r="C1803" s="1" t="s">
        <v>5832</v>
      </c>
      <c r="D1803" s="2">
        <v>43461</v>
      </c>
      <c r="E1803">
        <v>350067</v>
      </c>
      <c r="F1803">
        <v>349</v>
      </c>
      <c r="G1803">
        <v>0</v>
      </c>
      <c r="H1803" s="1" t="s">
        <v>5833</v>
      </c>
      <c r="I1803" s="1" t="s">
        <v>6621</v>
      </c>
      <c r="J1803" s="1" t="s">
        <v>6245</v>
      </c>
      <c r="K1803">
        <v>70</v>
      </c>
      <c r="L1803" s="1" t="s">
        <v>6241</v>
      </c>
      <c r="M1803" s="1" t="s">
        <v>6257</v>
      </c>
      <c r="N1803">
        <v>70069</v>
      </c>
      <c r="O1803" s="1" t="s">
        <v>6243</v>
      </c>
      <c r="P1803" s="2">
        <v>44862</v>
      </c>
      <c r="Q1803" s="2">
        <v>45688</v>
      </c>
      <c r="R1803" s="1" t="s">
        <v>6902</v>
      </c>
      <c r="S1803" s="1" t="s">
        <v>6908</v>
      </c>
      <c r="T1803" s="1" t="s">
        <v>23</v>
      </c>
      <c r="U1803">
        <v>1471</v>
      </c>
      <c r="V1803" s="1" t="s">
        <v>24</v>
      </c>
      <c r="W1803" s="1" t="s">
        <v>106</v>
      </c>
      <c r="X1803" s="2">
        <f t="shared" ca="1" si="28"/>
        <v>45937</v>
      </c>
      <c r="Y1803" s="1">
        <f ca="1">ROUND(YEARFRAC(Merge1[[#This Row],[Join_Date]],Merge1[[#This Row],[Today]], 3),0)</f>
        <v>3</v>
      </c>
      <c r="Z1803" s="1" t="str" cm="1">
        <f t="array" aca="1" ref="Z1803" ca="1">_xlfn.IFS(
   Merge1[[#This Row],[Customer Tenure]]&lt;=2,"New",
   Merge1[[#This Row],[Customer Tenure]]&lt;=5,"Emerging",
  Merge1[[#This Row],[Customer Tenure]]&lt;9,"Established",
   TRUE,"Loyal"
)</f>
        <v>Emerging</v>
      </c>
      <c r="AA1803" s="1" t="str" cm="1">
        <f t="array" ref="AA1803">_xlfn.IFS(Merge1[[#This Row],[Income]]&lt;=30000,"Low",Merge1[[#This Row],[Income]]&lt;=60000,"Medium",Merge1[[#This Row],[Income]]&lt;=100000,"High", Merge1[[#This Row],[Income]]&gt;100000," Premium")</f>
        <v>High</v>
      </c>
      <c r="AB1803" s="1" t="str" cm="1">
        <f t="array" ref="AB1803">_xlfn.IFS(Merge1[[#This Row],[Age]]&lt;= 28,"Gen Z", Merge1[[#This Row],[Age]]&lt;=44,"Millennials", Merge1[[#This Row],[Age]]&lt;=60,"Gen X", Merge1[[#This Row],[Age]]&gt;60,"Baby Boomers")</f>
        <v>Baby Boomers</v>
      </c>
      <c r="AC1803" s="1" t="str" cm="1">
        <f t="array" ref="AC1803">_xlfn.IFS(
    Merge1[[#This Row],[Balance]]&lt;=50000,"Low",
    Merge1[[#This Row],[Balance]]&lt;=200000,"Medium",
    Merge1[[#This Row],[Balance]]&gt;200000,"High"
)</f>
        <v>High</v>
      </c>
    </row>
    <row r="1804" spans="1:29" x14ac:dyDescent="0.25">
      <c r="A1804" s="1" t="s">
        <v>2537</v>
      </c>
      <c r="B1804" s="1" t="s">
        <v>5875</v>
      </c>
      <c r="C1804" s="1" t="s">
        <v>5835</v>
      </c>
      <c r="D1804" s="2">
        <v>44193</v>
      </c>
      <c r="E1804">
        <v>97406</v>
      </c>
      <c r="F1804">
        <v>654</v>
      </c>
      <c r="G1804">
        <v>0</v>
      </c>
      <c r="H1804" s="1" t="s">
        <v>5833</v>
      </c>
      <c r="I1804" s="1" t="s">
        <v>6435</v>
      </c>
      <c r="J1804" s="1" t="s">
        <v>6240</v>
      </c>
      <c r="K1804">
        <v>33</v>
      </c>
      <c r="L1804" s="1" t="s">
        <v>6246</v>
      </c>
      <c r="M1804" s="1" t="s">
        <v>6257</v>
      </c>
      <c r="N1804">
        <v>164353</v>
      </c>
      <c r="O1804" s="1" t="s">
        <v>6243</v>
      </c>
      <c r="P1804" s="2">
        <v>43337</v>
      </c>
      <c r="Q1804" s="2">
        <v>45533</v>
      </c>
      <c r="R1804" s="1" t="s">
        <v>6889</v>
      </c>
      <c r="S1804" s="1" t="s">
        <v>6890</v>
      </c>
      <c r="T1804" s="1" t="s">
        <v>23</v>
      </c>
      <c r="U1804">
        <v>9604</v>
      </c>
      <c r="V1804" s="1" t="s">
        <v>10</v>
      </c>
      <c r="W1804" s="1" t="s">
        <v>16</v>
      </c>
      <c r="X1804" s="2">
        <f t="shared" ca="1" si="28"/>
        <v>45937</v>
      </c>
      <c r="Y1804" s="1">
        <f ca="1">ROUND(YEARFRAC(Merge1[[#This Row],[Join_Date]],Merge1[[#This Row],[Today]], 3),0)</f>
        <v>7</v>
      </c>
      <c r="Z1804" s="1" t="str" cm="1">
        <f t="array" aca="1" ref="Z1804" ca="1">_xlfn.IFS(
   Merge1[[#This Row],[Customer Tenure]]&lt;=2,"New",
   Merge1[[#This Row],[Customer Tenure]]&lt;=5,"Emerging",
  Merge1[[#This Row],[Customer Tenure]]&lt;9,"Established",
   TRUE,"Loyal"
)</f>
        <v>Established</v>
      </c>
      <c r="AA1804" s="1" t="str" cm="1">
        <f t="array" ref="AA1804">_xlfn.IFS(Merge1[[#This Row],[Income]]&lt;=30000,"Low",Merge1[[#This Row],[Income]]&lt;=60000,"Medium",Merge1[[#This Row],[Income]]&lt;=100000,"High", Merge1[[#This Row],[Income]]&gt;100000," Premium")</f>
        <v xml:space="preserve"> Premium</v>
      </c>
      <c r="AB1804" s="1" t="str" cm="1">
        <f t="array" ref="AB1804">_xlfn.IFS(Merge1[[#This Row],[Age]]&lt;= 28,"Gen Z", Merge1[[#This Row],[Age]]&lt;=44,"Millennials", Merge1[[#This Row],[Age]]&lt;=60,"Gen X", Merge1[[#This Row],[Age]]&gt;60,"Baby Boomers")</f>
        <v>Millennials</v>
      </c>
      <c r="AC1804" s="1" t="str" cm="1">
        <f t="array" ref="AC1804">_xlfn.IFS(
    Merge1[[#This Row],[Balance]]&lt;=50000,"Low",
    Merge1[[#This Row],[Balance]]&lt;=200000,"Medium",
    Merge1[[#This Row],[Balance]]&gt;200000,"High"
)</f>
        <v>Medium</v>
      </c>
    </row>
    <row r="1805" spans="1:29" x14ac:dyDescent="0.25">
      <c r="A1805" s="1" t="s">
        <v>337</v>
      </c>
      <c r="B1805" s="1" t="s">
        <v>5893</v>
      </c>
      <c r="C1805" s="1" t="s">
        <v>5835</v>
      </c>
      <c r="D1805" s="2">
        <v>43375</v>
      </c>
      <c r="E1805">
        <v>344866</v>
      </c>
      <c r="F1805">
        <v>682</v>
      </c>
      <c r="G1805">
        <v>0</v>
      </c>
      <c r="H1805" s="1" t="s">
        <v>5833</v>
      </c>
      <c r="I1805" s="1" t="s">
        <v>6815</v>
      </c>
      <c r="J1805" s="1" t="s">
        <v>6245</v>
      </c>
      <c r="K1805">
        <v>49</v>
      </c>
      <c r="L1805" s="1" t="s">
        <v>6241</v>
      </c>
      <c r="M1805" s="1" t="s">
        <v>6257</v>
      </c>
      <c r="N1805">
        <v>151691</v>
      </c>
      <c r="O1805" s="1" t="s">
        <v>6243</v>
      </c>
      <c r="P1805" s="2">
        <v>43401</v>
      </c>
      <c r="Q1805" s="2">
        <v>45742</v>
      </c>
      <c r="R1805" s="1" t="s">
        <v>6899</v>
      </c>
      <c r="S1805" s="1" t="s">
        <v>6914</v>
      </c>
      <c r="T1805" s="1" t="s">
        <v>28</v>
      </c>
      <c r="U1805">
        <v>82</v>
      </c>
      <c r="V1805" s="1" t="s">
        <v>15</v>
      </c>
      <c r="W1805" s="1" t="s">
        <v>11</v>
      </c>
      <c r="X1805" s="2">
        <f t="shared" ca="1" si="28"/>
        <v>45937</v>
      </c>
      <c r="Y1805" s="1">
        <f ca="1">ROUND(YEARFRAC(Merge1[[#This Row],[Join_Date]],Merge1[[#This Row],[Today]], 3),0)</f>
        <v>7</v>
      </c>
      <c r="Z1805" s="1" t="str" cm="1">
        <f t="array" aca="1" ref="Z1805" ca="1">_xlfn.IFS(
   Merge1[[#This Row],[Customer Tenure]]&lt;=2,"New",
   Merge1[[#This Row],[Customer Tenure]]&lt;=5,"Emerging",
  Merge1[[#This Row],[Customer Tenure]]&lt;9,"Established",
   TRUE,"Loyal"
)</f>
        <v>Established</v>
      </c>
      <c r="AA1805" s="1" t="str" cm="1">
        <f t="array" ref="AA1805">_xlfn.IFS(Merge1[[#This Row],[Income]]&lt;=30000,"Low",Merge1[[#This Row],[Income]]&lt;=60000,"Medium",Merge1[[#This Row],[Income]]&lt;=100000,"High", Merge1[[#This Row],[Income]]&gt;100000," Premium")</f>
        <v xml:space="preserve"> Premium</v>
      </c>
      <c r="AB1805" s="1" t="str" cm="1">
        <f t="array" ref="AB1805">_xlfn.IFS(Merge1[[#This Row],[Age]]&lt;= 28,"Gen Z", Merge1[[#This Row],[Age]]&lt;=44,"Millennials", Merge1[[#This Row],[Age]]&lt;=60,"Gen X", Merge1[[#This Row],[Age]]&gt;60,"Baby Boomers")</f>
        <v>Gen X</v>
      </c>
      <c r="AC1805" s="1" t="str" cm="1">
        <f t="array" ref="AC1805">_xlfn.IFS(
    Merge1[[#This Row],[Balance]]&lt;=50000,"Low",
    Merge1[[#This Row],[Balance]]&lt;=200000,"Medium",
    Merge1[[#This Row],[Balance]]&gt;200000,"High"
)</f>
        <v>High</v>
      </c>
    </row>
    <row r="1806" spans="1:29" x14ac:dyDescent="0.25">
      <c r="A1806" s="1" t="s">
        <v>1884</v>
      </c>
      <c r="B1806" s="1" t="s">
        <v>5945</v>
      </c>
      <c r="C1806" s="1" t="s">
        <v>5835</v>
      </c>
      <c r="D1806" s="2">
        <v>45708</v>
      </c>
      <c r="E1806">
        <v>455150</v>
      </c>
      <c r="F1806">
        <v>641</v>
      </c>
      <c r="G1806">
        <v>93741</v>
      </c>
      <c r="H1806" s="1" t="s">
        <v>5838</v>
      </c>
      <c r="I1806" s="1" t="s">
        <v>6789</v>
      </c>
      <c r="J1806" s="1" t="s">
        <v>6240</v>
      </c>
      <c r="K1806">
        <v>30</v>
      </c>
      <c r="L1806" s="1" t="s">
        <v>6246</v>
      </c>
      <c r="M1806" s="1" t="s">
        <v>6266</v>
      </c>
      <c r="N1806">
        <v>96367</v>
      </c>
      <c r="O1806" s="1" t="s">
        <v>6243</v>
      </c>
      <c r="P1806" s="2">
        <v>45328</v>
      </c>
      <c r="Q1806" s="2">
        <v>45368</v>
      </c>
      <c r="R1806" s="1" t="s">
        <v>6899</v>
      </c>
      <c r="S1806" s="1" t="s">
        <v>6900</v>
      </c>
      <c r="T1806" s="1" t="s">
        <v>9</v>
      </c>
      <c r="U1806">
        <v>6040</v>
      </c>
      <c r="V1806" s="1" t="s">
        <v>24</v>
      </c>
      <c r="W1806" s="1" t="s">
        <v>106</v>
      </c>
      <c r="X1806" s="2">
        <f t="shared" ca="1" si="28"/>
        <v>45937</v>
      </c>
      <c r="Y1806" s="1">
        <f ca="1">ROUND(YEARFRAC(Merge1[[#This Row],[Join_Date]],Merge1[[#This Row],[Today]], 3),0)</f>
        <v>2</v>
      </c>
      <c r="Z1806" s="1" t="str" cm="1">
        <f t="array" aca="1" ref="Z1806" ca="1">_xlfn.IFS(
   Merge1[[#This Row],[Customer Tenure]]&lt;=2,"New",
   Merge1[[#This Row],[Customer Tenure]]&lt;=5,"Emerging",
  Merge1[[#This Row],[Customer Tenure]]&lt;9,"Established",
   TRUE,"Loyal"
)</f>
        <v>New</v>
      </c>
      <c r="AA1806" s="1" t="str" cm="1">
        <f t="array" ref="AA1806">_xlfn.IFS(Merge1[[#This Row],[Income]]&lt;=30000,"Low",Merge1[[#This Row],[Income]]&lt;=60000,"Medium",Merge1[[#This Row],[Income]]&lt;=100000,"High", Merge1[[#This Row],[Income]]&gt;100000," Premium")</f>
        <v>High</v>
      </c>
      <c r="AB1806" s="1" t="str" cm="1">
        <f t="array" ref="AB1806">_xlfn.IFS(Merge1[[#This Row],[Age]]&lt;= 28,"Gen Z", Merge1[[#This Row],[Age]]&lt;=44,"Millennials", Merge1[[#This Row],[Age]]&lt;=60,"Gen X", Merge1[[#This Row],[Age]]&gt;60,"Baby Boomers")</f>
        <v>Millennials</v>
      </c>
      <c r="AC1806" s="1" t="str" cm="1">
        <f t="array" ref="AC1806">_xlfn.IFS(
    Merge1[[#This Row],[Balance]]&lt;=50000,"Low",
    Merge1[[#This Row],[Balance]]&lt;=200000,"Medium",
    Merge1[[#This Row],[Balance]]&gt;200000,"High"
)</f>
        <v>High</v>
      </c>
    </row>
    <row r="1807" spans="1:29" x14ac:dyDescent="0.25">
      <c r="A1807" s="1" t="s">
        <v>1572</v>
      </c>
      <c r="B1807" s="1" t="s">
        <v>6001</v>
      </c>
      <c r="C1807" s="1" t="s">
        <v>5846</v>
      </c>
      <c r="D1807" s="2">
        <v>44430</v>
      </c>
      <c r="E1807">
        <v>342908</v>
      </c>
      <c r="F1807">
        <v>580</v>
      </c>
      <c r="G1807">
        <v>0</v>
      </c>
      <c r="H1807" s="1" t="s">
        <v>5833</v>
      </c>
      <c r="I1807" s="1" t="s">
        <v>6773</v>
      </c>
      <c r="J1807" s="1" t="s">
        <v>6245</v>
      </c>
      <c r="K1807">
        <v>45</v>
      </c>
      <c r="L1807" s="1" t="s">
        <v>6260</v>
      </c>
      <c r="M1807" s="1" t="s">
        <v>6251</v>
      </c>
      <c r="N1807">
        <v>65893</v>
      </c>
      <c r="O1807" s="1" t="s">
        <v>6248</v>
      </c>
      <c r="P1807" s="2">
        <v>44513</v>
      </c>
      <c r="Q1807" s="2">
        <v>45298</v>
      </c>
      <c r="R1807" s="1" t="s">
        <v>6902</v>
      </c>
      <c r="S1807" s="1" t="s">
        <v>6903</v>
      </c>
      <c r="T1807" s="1" t="s">
        <v>23</v>
      </c>
      <c r="U1807">
        <v>4621</v>
      </c>
      <c r="V1807" s="1" t="s">
        <v>24</v>
      </c>
      <c r="W1807" s="1" t="s">
        <v>45</v>
      </c>
      <c r="X1807" s="2">
        <f t="shared" ca="1" si="28"/>
        <v>45937</v>
      </c>
      <c r="Y1807" s="1">
        <f ca="1">ROUND(YEARFRAC(Merge1[[#This Row],[Join_Date]],Merge1[[#This Row],[Today]], 3),0)</f>
        <v>4</v>
      </c>
      <c r="Z1807" s="1" t="str" cm="1">
        <f t="array" aca="1" ref="Z1807" ca="1">_xlfn.IFS(
   Merge1[[#This Row],[Customer Tenure]]&lt;=2,"New",
   Merge1[[#This Row],[Customer Tenure]]&lt;=5,"Emerging",
  Merge1[[#This Row],[Customer Tenure]]&lt;9,"Established",
   TRUE,"Loyal"
)</f>
        <v>Emerging</v>
      </c>
      <c r="AA1807" s="1" t="str" cm="1">
        <f t="array" ref="AA1807">_xlfn.IFS(Merge1[[#This Row],[Income]]&lt;=30000,"Low",Merge1[[#This Row],[Income]]&lt;=60000,"Medium",Merge1[[#This Row],[Income]]&lt;=100000,"High", Merge1[[#This Row],[Income]]&gt;100000," Premium")</f>
        <v>High</v>
      </c>
      <c r="AB1807" s="1" t="str" cm="1">
        <f t="array" ref="AB1807">_xlfn.IFS(Merge1[[#This Row],[Age]]&lt;= 28,"Gen Z", Merge1[[#This Row],[Age]]&lt;=44,"Millennials", Merge1[[#This Row],[Age]]&lt;=60,"Gen X", Merge1[[#This Row],[Age]]&gt;60,"Baby Boomers")</f>
        <v>Gen X</v>
      </c>
      <c r="AC1807" s="1" t="str" cm="1">
        <f t="array" ref="AC1807">_xlfn.IFS(
    Merge1[[#This Row],[Balance]]&lt;=50000,"Low",
    Merge1[[#This Row],[Balance]]&lt;=200000,"Medium",
    Merge1[[#This Row],[Balance]]&gt;200000,"High"
)</f>
        <v>High</v>
      </c>
    </row>
    <row r="1808" spans="1:29" x14ac:dyDescent="0.25">
      <c r="A1808" s="1" t="s">
        <v>2542</v>
      </c>
      <c r="B1808" s="1" t="s">
        <v>5899</v>
      </c>
      <c r="C1808" s="1" t="s">
        <v>5832</v>
      </c>
      <c r="D1808" s="2">
        <v>42702</v>
      </c>
      <c r="E1808">
        <v>134678</v>
      </c>
      <c r="F1808">
        <v>627</v>
      </c>
      <c r="G1808">
        <v>0</v>
      </c>
      <c r="H1808" s="1" t="s">
        <v>5833</v>
      </c>
      <c r="I1808" s="1" t="s">
        <v>6319</v>
      </c>
      <c r="J1808" s="1" t="s">
        <v>6240</v>
      </c>
      <c r="K1808">
        <v>31</v>
      </c>
      <c r="L1808" s="1" t="s">
        <v>6260</v>
      </c>
      <c r="M1808" s="1" t="s">
        <v>6262</v>
      </c>
      <c r="N1808">
        <v>80504</v>
      </c>
      <c r="O1808" s="1" t="s">
        <v>6243</v>
      </c>
      <c r="P1808" s="2">
        <v>42622</v>
      </c>
      <c r="Q1808" s="2">
        <v>45250</v>
      </c>
      <c r="R1808" s="1" t="s">
        <v>6887</v>
      </c>
      <c r="S1808" s="1" t="s">
        <v>6888</v>
      </c>
      <c r="T1808" s="1" t="s">
        <v>23</v>
      </c>
      <c r="U1808">
        <v>2806</v>
      </c>
      <c r="V1808" s="1" t="s">
        <v>15</v>
      </c>
      <c r="W1808" s="1" t="s">
        <v>29</v>
      </c>
      <c r="X1808" s="2">
        <f t="shared" ca="1" si="28"/>
        <v>45937</v>
      </c>
      <c r="Y1808" s="1">
        <f ca="1">ROUND(YEARFRAC(Merge1[[#This Row],[Join_Date]],Merge1[[#This Row],[Today]], 3),0)</f>
        <v>9</v>
      </c>
      <c r="Z1808" s="1" t="str" cm="1">
        <f t="array" aca="1" ref="Z1808" ca="1">_xlfn.IFS(
   Merge1[[#This Row],[Customer Tenure]]&lt;=2,"New",
   Merge1[[#This Row],[Customer Tenure]]&lt;=5,"Emerging",
  Merge1[[#This Row],[Customer Tenure]]&lt;9,"Established",
   TRUE,"Loyal"
)</f>
        <v>Loyal</v>
      </c>
      <c r="AA1808" s="1" t="str" cm="1">
        <f t="array" ref="AA1808">_xlfn.IFS(Merge1[[#This Row],[Income]]&lt;=30000,"Low",Merge1[[#This Row],[Income]]&lt;=60000,"Medium",Merge1[[#This Row],[Income]]&lt;=100000,"High", Merge1[[#This Row],[Income]]&gt;100000," Premium")</f>
        <v>High</v>
      </c>
      <c r="AB1808" s="1" t="str" cm="1">
        <f t="array" ref="AB1808">_xlfn.IFS(Merge1[[#This Row],[Age]]&lt;= 28,"Gen Z", Merge1[[#This Row],[Age]]&lt;=44,"Millennials", Merge1[[#This Row],[Age]]&lt;=60,"Gen X", Merge1[[#This Row],[Age]]&gt;60,"Baby Boomers")</f>
        <v>Millennials</v>
      </c>
      <c r="AC1808" s="1" t="str" cm="1">
        <f t="array" ref="AC1808">_xlfn.IFS(
    Merge1[[#This Row],[Balance]]&lt;=50000,"Low",
    Merge1[[#This Row],[Balance]]&lt;=200000,"Medium",
    Merge1[[#This Row],[Balance]]&gt;200000,"High"
)</f>
        <v>Medium</v>
      </c>
    </row>
    <row r="1809" spans="1:29" x14ac:dyDescent="0.25">
      <c r="A1809" s="1" t="s">
        <v>749</v>
      </c>
      <c r="B1809" s="1" t="s">
        <v>6139</v>
      </c>
      <c r="C1809" s="1" t="s">
        <v>5842</v>
      </c>
      <c r="D1809" s="2">
        <v>42275</v>
      </c>
      <c r="E1809">
        <v>347823</v>
      </c>
      <c r="F1809">
        <v>833</v>
      </c>
      <c r="G1809">
        <v>0</v>
      </c>
      <c r="H1809" s="1" t="s">
        <v>5833</v>
      </c>
      <c r="I1809" s="1" t="s">
        <v>6488</v>
      </c>
      <c r="J1809" s="1" t="s">
        <v>6240</v>
      </c>
      <c r="K1809">
        <v>60</v>
      </c>
      <c r="L1809" s="1" t="s">
        <v>6260</v>
      </c>
      <c r="M1809" s="1" t="s">
        <v>6266</v>
      </c>
      <c r="N1809">
        <v>157612</v>
      </c>
      <c r="O1809" s="1" t="s">
        <v>6243</v>
      </c>
      <c r="P1809" s="2">
        <v>43780</v>
      </c>
      <c r="Q1809" s="2">
        <v>45381</v>
      </c>
      <c r="R1809" s="1" t="s">
        <v>6899</v>
      </c>
      <c r="S1809" s="1" t="s">
        <v>6900</v>
      </c>
      <c r="T1809" s="1" t="s">
        <v>28</v>
      </c>
      <c r="U1809">
        <v>7727</v>
      </c>
      <c r="V1809" s="1" t="s">
        <v>19</v>
      </c>
      <c r="W1809" s="1" t="s">
        <v>20</v>
      </c>
      <c r="X1809" s="2">
        <f t="shared" ca="1" si="28"/>
        <v>45937</v>
      </c>
      <c r="Y1809" s="1">
        <f ca="1">ROUND(YEARFRAC(Merge1[[#This Row],[Join_Date]],Merge1[[#This Row],[Today]], 3),0)</f>
        <v>6</v>
      </c>
      <c r="Z1809" s="1" t="str" cm="1">
        <f t="array" aca="1" ref="Z1809" ca="1">_xlfn.IFS(
   Merge1[[#This Row],[Customer Tenure]]&lt;=2,"New",
   Merge1[[#This Row],[Customer Tenure]]&lt;=5,"Emerging",
  Merge1[[#This Row],[Customer Tenure]]&lt;9,"Established",
   TRUE,"Loyal"
)</f>
        <v>Established</v>
      </c>
      <c r="AA1809" s="1" t="str" cm="1">
        <f t="array" ref="AA1809">_xlfn.IFS(Merge1[[#This Row],[Income]]&lt;=30000,"Low",Merge1[[#This Row],[Income]]&lt;=60000,"Medium",Merge1[[#This Row],[Income]]&lt;=100000,"High", Merge1[[#This Row],[Income]]&gt;100000," Premium")</f>
        <v xml:space="preserve"> Premium</v>
      </c>
      <c r="AB1809" s="1" t="str" cm="1">
        <f t="array" ref="AB1809">_xlfn.IFS(Merge1[[#This Row],[Age]]&lt;= 28,"Gen Z", Merge1[[#This Row],[Age]]&lt;=44,"Millennials", Merge1[[#This Row],[Age]]&lt;=60,"Gen X", Merge1[[#This Row],[Age]]&gt;60,"Baby Boomers")</f>
        <v>Gen X</v>
      </c>
      <c r="AC1809" s="1" t="str" cm="1">
        <f t="array" ref="AC1809">_xlfn.IFS(
    Merge1[[#This Row],[Balance]]&lt;=50000,"Low",
    Merge1[[#This Row],[Balance]]&lt;=200000,"Medium",
    Merge1[[#This Row],[Balance]]&gt;200000,"High"
)</f>
        <v>High</v>
      </c>
    </row>
    <row r="1810" spans="1:29" x14ac:dyDescent="0.25">
      <c r="A1810" s="1" t="s">
        <v>2321</v>
      </c>
      <c r="B1810" s="1" t="s">
        <v>6023</v>
      </c>
      <c r="C1810" s="1" t="s">
        <v>5835</v>
      </c>
      <c r="D1810" s="2">
        <v>43055</v>
      </c>
      <c r="E1810">
        <v>289192</v>
      </c>
      <c r="F1810">
        <v>329</v>
      </c>
      <c r="G1810">
        <v>0</v>
      </c>
      <c r="H1810" s="1" t="s">
        <v>5833</v>
      </c>
      <c r="I1810" s="1" t="s">
        <v>6795</v>
      </c>
      <c r="J1810" s="1" t="s">
        <v>6245</v>
      </c>
      <c r="K1810">
        <v>68</v>
      </c>
      <c r="L1810" s="1" t="s">
        <v>6241</v>
      </c>
      <c r="M1810" s="1" t="s">
        <v>6262</v>
      </c>
      <c r="N1810">
        <v>193312</v>
      </c>
      <c r="O1810" s="1" t="s">
        <v>6248</v>
      </c>
      <c r="P1810" s="2">
        <v>43074</v>
      </c>
      <c r="Q1810" s="2">
        <v>45646</v>
      </c>
      <c r="R1810" s="1" t="s">
        <v>6904</v>
      </c>
      <c r="S1810" s="1" t="s">
        <v>6916</v>
      </c>
      <c r="T1810" s="1" t="s">
        <v>14</v>
      </c>
      <c r="U1810">
        <v>4526</v>
      </c>
      <c r="V1810" s="1" t="s">
        <v>10</v>
      </c>
      <c r="W1810" s="1" t="s">
        <v>11</v>
      </c>
      <c r="X1810" s="2">
        <f t="shared" ca="1" si="28"/>
        <v>45937</v>
      </c>
      <c r="Y1810" s="1">
        <f ca="1">ROUND(YEARFRAC(Merge1[[#This Row],[Join_Date]],Merge1[[#This Row],[Today]], 3),0)</f>
        <v>8</v>
      </c>
      <c r="Z1810" s="1" t="str" cm="1">
        <f t="array" aca="1" ref="Z1810" ca="1">_xlfn.IFS(
   Merge1[[#This Row],[Customer Tenure]]&lt;=2,"New",
   Merge1[[#This Row],[Customer Tenure]]&lt;=5,"Emerging",
  Merge1[[#This Row],[Customer Tenure]]&lt;9,"Established",
   TRUE,"Loyal"
)</f>
        <v>Established</v>
      </c>
      <c r="AA1810" s="1" t="str" cm="1">
        <f t="array" ref="AA1810">_xlfn.IFS(Merge1[[#This Row],[Income]]&lt;=30000,"Low",Merge1[[#This Row],[Income]]&lt;=60000,"Medium",Merge1[[#This Row],[Income]]&lt;=100000,"High", Merge1[[#This Row],[Income]]&gt;100000," Premium")</f>
        <v xml:space="preserve"> Premium</v>
      </c>
      <c r="AB1810" s="1" t="str" cm="1">
        <f t="array" ref="AB1810">_xlfn.IFS(Merge1[[#This Row],[Age]]&lt;= 28,"Gen Z", Merge1[[#This Row],[Age]]&lt;=44,"Millennials", Merge1[[#This Row],[Age]]&lt;=60,"Gen X", Merge1[[#This Row],[Age]]&gt;60,"Baby Boomers")</f>
        <v>Baby Boomers</v>
      </c>
      <c r="AC1810" s="1" t="str" cm="1">
        <f t="array" ref="AC1810">_xlfn.IFS(
    Merge1[[#This Row],[Balance]]&lt;=50000,"Low",
    Merge1[[#This Row],[Balance]]&lt;=200000,"Medium",
    Merge1[[#This Row],[Balance]]&gt;200000,"High"
)</f>
        <v>High</v>
      </c>
    </row>
    <row r="1811" spans="1:29" x14ac:dyDescent="0.25">
      <c r="A1811" s="1" t="s">
        <v>1135</v>
      </c>
      <c r="B1811" s="1" t="s">
        <v>6148</v>
      </c>
      <c r="C1811" s="1" t="s">
        <v>5832</v>
      </c>
      <c r="D1811" s="2">
        <v>42833</v>
      </c>
      <c r="E1811">
        <v>486675</v>
      </c>
      <c r="F1811">
        <v>714</v>
      </c>
      <c r="G1811">
        <v>0</v>
      </c>
      <c r="H1811" s="1" t="s">
        <v>5833</v>
      </c>
      <c r="I1811" s="1" t="s">
        <v>6665</v>
      </c>
      <c r="J1811" s="1" t="s">
        <v>6245</v>
      </c>
      <c r="K1811">
        <v>18</v>
      </c>
      <c r="L1811" s="1" t="s">
        <v>6260</v>
      </c>
      <c r="M1811" s="1" t="s">
        <v>6262</v>
      </c>
      <c r="N1811">
        <v>53662</v>
      </c>
      <c r="O1811" s="1" t="s">
        <v>6243</v>
      </c>
      <c r="P1811" s="2">
        <v>42347</v>
      </c>
      <c r="Q1811" s="2">
        <v>45811</v>
      </c>
      <c r="R1811" s="1" t="s">
        <v>6883</v>
      </c>
      <c r="S1811" s="1" t="s">
        <v>6910</v>
      </c>
      <c r="T1811" s="1" t="s">
        <v>23</v>
      </c>
      <c r="U1811">
        <v>2503</v>
      </c>
      <c r="V1811" s="1" t="s">
        <v>19</v>
      </c>
      <c r="W1811" s="1" t="s">
        <v>40</v>
      </c>
      <c r="X1811" s="2">
        <f t="shared" ca="1" si="28"/>
        <v>45937</v>
      </c>
      <c r="Y1811" s="1">
        <f ca="1">ROUND(YEARFRAC(Merge1[[#This Row],[Join_Date]],Merge1[[#This Row],[Today]], 3),0)</f>
        <v>10</v>
      </c>
      <c r="Z1811" s="1" t="str" cm="1">
        <f t="array" aca="1" ref="Z1811" ca="1">_xlfn.IFS(
   Merge1[[#This Row],[Customer Tenure]]&lt;=2,"New",
   Merge1[[#This Row],[Customer Tenure]]&lt;=5,"Emerging",
  Merge1[[#This Row],[Customer Tenure]]&lt;9,"Established",
   TRUE,"Loyal"
)</f>
        <v>Loyal</v>
      </c>
      <c r="AA1811" s="1" t="str" cm="1">
        <f t="array" ref="AA1811">_xlfn.IFS(Merge1[[#This Row],[Income]]&lt;=30000,"Low",Merge1[[#This Row],[Income]]&lt;=60000,"Medium",Merge1[[#This Row],[Income]]&lt;=100000,"High", Merge1[[#This Row],[Income]]&gt;100000," Premium")</f>
        <v>Medium</v>
      </c>
      <c r="AB1811" s="1" t="str" cm="1">
        <f t="array" ref="AB1811">_xlfn.IFS(Merge1[[#This Row],[Age]]&lt;= 28,"Gen Z", Merge1[[#This Row],[Age]]&lt;=44,"Millennials", Merge1[[#This Row],[Age]]&lt;=60,"Gen X", Merge1[[#This Row],[Age]]&gt;60,"Baby Boomers")</f>
        <v>Gen Z</v>
      </c>
      <c r="AC1811" s="1" t="str" cm="1">
        <f t="array" ref="AC1811">_xlfn.IFS(
    Merge1[[#This Row],[Balance]]&lt;=50000,"Low",
    Merge1[[#This Row],[Balance]]&lt;=200000,"Medium",
    Merge1[[#This Row],[Balance]]&gt;200000,"High"
)</f>
        <v>High</v>
      </c>
    </row>
    <row r="1812" spans="1:29" x14ac:dyDescent="0.25">
      <c r="A1812" s="1" t="s">
        <v>971</v>
      </c>
      <c r="B1812" s="1" t="s">
        <v>6089</v>
      </c>
      <c r="C1812" s="1" t="s">
        <v>5832</v>
      </c>
      <c r="D1812" s="2">
        <v>45336</v>
      </c>
      <c r="E1812">
        <v>389150</v>
      </c>
      <c r="F1812">
        <v>654</v>
      </c>
      <c r="G1812">
        <v>0</v>
      </c>
      <c r="H1812" s="1" t="s">
        <v>5833</v>
      </c>
      <c r="I1812" s="1" t="s">
        <v>6447</v>
      </c>
      <c r="J1812" s="1" t="s">
        <v>6245</v>
      </c>
      <c r="K1812">
        <v>40</v>
      </c>
      <c r="L1812" s="1" t="s">
        <v>6241</v>
      </c>
      <c r="M1812" s="1" t="s">
        <v>6262</v>
      </c>
      <c r="N1812">
        <v>158563</v>
      </c>
      <c r="O1812" s="1" t="s">
        <v>6243</v>
      </c>
      <c r="P1812" s="2">
        <v>45774</v>
      </c>
      <c r="Q1812" s="2">
        <v>45734</v>
      </c>
      <c r="R1812" s="1" t="s">
        <v>6899</v>
      </c>
      <c r="S1812" s="1" t="s">
        <v>6914</v>
      </c>
      <c r="T1812" s="1" t="s">
        <v>28</v>
      </c>
      <c r="U1812">
        <v>4241</v>
      </c>
      <c r="V1812" s="1" t="s">
        <v>10</v>
      </c>
      <c r="W1812" s="1" t="s">
        <v>106</v>
      </c>
      <c r="X1812" s="2">
        <f t="shared" ca="1" si="28"/>
        <v>45937</v>
      </c>
      <c r="Y1812" s="1">
        <f ca="1">ROUND(YEARFRAC(Merge1[[#This Row],[Join_Date]],Merge1[[#This Row],[Today]], 3),0)</f>
        <v>0</v>
      </c>
      <c r="Z1812" s="1" t="str" cm="1">
        <f t="array" aca="1" ref="Z1812" ca="1">_xlfn.IFS(
   Merge1[[#This Row],[Customer Tenure]]&lt;=2,"New",
   Merge1[[#This Row],[Customer Tenure]]&lt;=5,"Emerging",
  Merge1[[#This Row],[Customer Tenure]]&lt;9,"Established",
   TRUE,"Loyal"
)</f>
        <v>New</v>
      </c>
      <c r="AA1812" s="1" t="str" cm="1">
        <f t="array" ref="AA1812">_xlfn.IFS(Merge1[[#This Row],[Income]]&lt;=30000,"Low",Merge1[[#This Row],[Income]]&lt;=60000,"Medium",Merge1[[#This Row],[Income]]&lt;=100000,"High", Merge1[[#This Row],[Income]]&gt;100000," Premium")</f>
        <v xml:space="preserve"> Premium</v>
      </c>
      <c r="AB1812" s="1" t="str" cm="1">
        <f t="array" ref="AB1812">_xlfn.IFS(Merge1[[#This Row],[Age]]&lt;= 28,"Gen Z", Merge1[[#This Row],[Age]]&lt;=44,"Millennials", Merge1[[#This Row],[Age]]&lt;=60,"Gen X", Merge1[[#This Row],[Age]]&gt;60,"Baby Boomers")</f>
        <v>Millennials</v>
      </c>
      <c r="AC1812" s="1" t="str" cm="1">
        <f t="array" ref="AC1812">_xlfn.IFS(
    Merge1[[#This Row],[Balance]]&lt;=50000,"Low",
    Merge1[[#This Row],[Balance]]&lt;=200000,"Medium",
    Merge1[[#This Row],[Balance]]&gt;200000,"High"
)</f>
        <v>High</v>
      </c>
    </row>
    <row r="1813" spans="1:29" x14ac:dyDescent="0.25">
      <c r="A1813" s="1" t="s">
        <v>565</v>
      </c>
      <c r="B1813" s="1" t="s">
        <v>6007</v>
      </c>
      <c r="C1813" s="1" t="s">
        <v>5835</v>
      </c>
      <c r="D1813" s="2">
        <v>42337</v>
      </c>
      <c r="E1813">
        <v>327192</v>
      </c>
      <c r="F1813">
        <v>770</v>
      </c>
      <c r="G1813">
        <v>0</v>
      </c>
      <c r="H1813" s="1" t="s">
        <v>5833</v>
      </c>
      <c r="I1813" s="1" t="s">
        <v>6337</v>
      </c>
      <c r="J1813" s="1" t="s">
        <v>6240</v>
      </c>
      <c r="K1813">
        <v>39</v>
      </c>
      <c r="L1813" s="1" t="s">
        <v>6246</v>
      </c>
      <c r="M1813" s="1" t="s">
        <v>6242</v>
      </c>
      <c r="N1813">
        <v>49192</v>
      </c>
      <c r="O1813" s="1" t="s">
        <v>6243</v>
      </c>
      <c r="P1813" s="2">
        <v>44119</v>
      </c>
      <c r="Q1813" s="2">
        <v>45834</v>
      </c>
      <c r="R1813" s="1" t="s">
        <v>6883</v>
      </c>
      <c r="S1813" s="1" t="s">
        <v>6910</v>
      </c>
      <c r="T1813" s="1" t="s">
        <v>28</v>
      </c>
      <c r="U1813">
        <v>3586</v>
      </c>
      <c r="V1813" s="1" t="s">
        <v>10</v>
      </c>
      <c r="W1813" s="1" t="s">
        <v>45</v>
      </c>
      <c r="X1813" s="2">
        <f t="shared" ca="1" si="28"/>
        <v>45937</v>
      </c>
      <c r="Y1813" s="1">
        <f ca="1">ROUND(YEARFRAC(Merge1[[#This Row],[Join_Date]],Merge1[[#This Row],[Today]], 3),0)</f>
        <v>5</v>
      </c>
      <c r="Z1813" s="1" t="str" cm="1">
        <f t="array" aca="1" ref="Z1813" ca="1">_xlfn.IFS(
   Merge1[[#This Row],[Customer Tenure]]&lt;=2,"New",
   Merge1[[#This Row],[Customer Tenure]]&lt;=5,"Emerging",
  Merge1[[#This Row],[Customer Tenure]]&lt;9,"Established",
   TRUE,"Loyal"
)</f>
        <v>Emerging</v>
      </c>
      <c r="AA1813" s="1" t="str" cm="1">
        <f t="array" ref="AA1813">_xlfn.IFS(Merge1[[#This Row],[Income]]&lt;=30000,"Low",Merge1[[#This Row],[Income]]&lt;=60000,"Medium",Merge1[[#This Row],[Income]]&lt;=100000,"High", Merge1[[#This Row],[Income]]&gt;100000," Premium")</f>
        <v>Medium</v>
      </c>
      <c r="AB1813" s="1" t="str" cm="1">
        <f t="array" ref="AB1813">_xlfn.IFS(Merge1[[#This Row],[Age]]&lt;= 28,"Gen Z", Merge1[[#This Row],[Age]]&lt;=44,"Millennials", Merge1[[#This Row],[Age]]&lt;=60,"Gen X", Merge1[[#This Row],[Age]]&gt;60,"Baby Boomers")</f>
        <v>Millennials</v>
      </c>
      <c r="AC1813" s="1" t="str" cm="1">
        <f t="array" ref="AC1813">_xlfn.IFS(
    Merge1[[#This Row],[Balance]]&lt;=50000,"Low",
    Merge1[[#This Row],[Balance]]&lt;=200000,"Medium",
    Merge1[[#This Row],[Balance]]&gt;200000,"High"
)</f>
        <v>High</v>
      </c>
    </row>
    <row r="1814" spans="1:29" x14ac:dyDescent="0.25">
      <c r="A1814" s="1" t="s">
        <v>1234</v>
      </c>
      <c r="B1814" s="1" t="s">
        <v>5972</v>
      </c>
      <c r="C1814" s="1" t="s">
        <v>5842</v>
      </c>
      <c r="D1814" s="2">
        <v>44620</v>
      </c>
      <c r="E1814">
        <v>409319</v>
      </c>
      <c r="F1814">
        <v>447</v>
      </c>
      <c r="G1814">
        <v>0</v>
      </c>
      <c r="H1814" s="1" t="s">
        <v>5833</v>
      </c>
      <c r="I1814" s="1" t="s">
        <v>6429</v>
      </c>
      <c r="J1814" s="1" t="s">
        <v>6245</v>
      </c>
      <c r="K1814">
        <v>47</v>
      </c>
      <c r="L1814" s="1" t="s">
        <v>6260</v>
      </c>
      <c r="M1814" s="1" t="s">
        <v>6266</v>
      </c>
      <c r="N1814">
        <v>152079</v>
      </c>
      <c r="O1814" s="1" t="s">
        <v>6243</v>
      </c>
      <c r="P1814" s="2">
        <v>44528</v>
      </c>
      <c r="Q1814" s="2">
        <v>45747</v>
      </c>
      <c r="R1814" s="1" t="s">
        <v>6899</v>
      </c>
      <c r="S1814" s="1" t="s">
        <v>6914</v>
      </c>
      <c r="T1814" s="1" t="s">
        <v>14</v>
      </c>
      <c r="U1814">
        <v>8110</v>
      </c>
      <c r="V1814" s="1" t="s">
        <v>24</v>
      </c>
      <c r="W1814" s="1" t="s">
        <v>50</v>
      </c>
      <c r="X1814" s="2">
        <f t="shared" ca="1" si="28"/>
        <v>45937</v>
      </c>
      <c r="Y1814" s="1">
        <f ca="1">ROUND(YEARFRAC(Merge1[[#This Row],[Join_Date]],Merge1[[#This Row],[Today]], 3),0)</f>
        <v>4</v>
      </c>
      <c r="Z1814" s="1" t="str" cm="1">
        <f t="array" aca="1" ref="Z1814" ca="1">_xlfn.IFS(
   Merge1[[#This Row],[Customer Tenure]]&lt;=2,"New",
   Merge1[[#This Row],[Customer Tenure]]&lt;=5,"Emerging",
  Merge1[[#This Row],[Customer Tenure]]&lt;9,"Established",
   TRUE,"Loyal"
)</f>
        <v>Emerging</v>
      </c>
      <c r="AA1814" s="1" t="str" cm="1">
        <f t="array" ref="AA1814">_xlfn.IFS(Merge1[[#This Row],[Income]]&lt;=30000,"Low",Merge1[[#This Row],[Income]]&lt;=60000,"Medium",Merge1[[#This Row],[Income]]&lt;=100000,"High", Merge1[[#This Row],[Income]]&gt;100000," Premium")</f>
        <v xml:space="preserve"> Premium</v>
      </c>
      <c r="AB1814" s="1" t="str" cm="1">
        <f t="array" ref="AB1814">_xlfn.IFS(Merge1[[#This Row],[Age]]&lt;= 28,"Gen Z", Merge1[[#This Row],[Age]]&lt;=44,"Millennials", Merge1[[#This Row],[Age]]&lt;=60,"Gen X", Merge1[[#This Row],[Age]]&gt;60,"Baby Boomers")</f>
        <v>Gen X</v>
      </c>
      <c r="AC1814" s="1" t="str" cm="1">
        <f t="array" ref="AC1814">_xlfn.IFS(
    Merge1[[#This Row],[Balance]]&lt;=50000,"Low",
    Merge1[[#This Row],[Balance]]&lt;=200000,"Medium",
    Merge1[[#This Row],[Balance]]&gt;200000,"High"
)</f>
        <v>High</v>
      </c>
    </row>
    <row r="1815" spans="1:29" x14ac:dyDescent="0.25">
      <c r="A1815" s="1" t="s">
        <v>1060</v>
      </c>
      <c r="B1815" s="1" t="s">
        <v>5855</v>
      </c>
      <c r="C1815" s="1" t="s">
        <v>5835</v>
      </c>
      <c r="D1815" s="2">
        <v>43058</v>
      </c>
      <c r="E1815">
        <v>417209</v>
      </c>
      <c r="F1815">
        <v>743</v>
      </c>
      <c r="G1815">
        <v>0</v>
      </c>
      <c r="H1815" s="1" t="s">
        <v>5833</v>
      </c>
      <c r="I1815" s="1" t="s">
        <v>6466</v>
      </c>
      <c r="J1815" s="1" t="s">
        <v>6240</v>
      </c>
      <c r="K1815">
        <v>21</v>
      </c>
      <c r="L1815" s="1" t="s">
        <v>6260</v>
      </c>
      <c r="M1815" s="1" t="s">
        <v>6247</v>
      </c>
      <c r="N1815">
        <v>172499</v>
      </c>
      <c r="O1815" s="1" t="s">
        <v>6248</v>
      </c>
      <c r="P1815" s="2">
        <v>44501</v>
      </c>
      <c r="Q1815" s="2">
        <v>45438</v>
      </c>
      <c r="R1815" s="1" t="s">
        <v>6906</v>
      </c>
      <c r="S1815" s="1" t="s">
        <v>6918</v>
      </c>
      <c r="T1815" s="1" t="s">
        <v>9</v>
      </c>
      <c r="U1815">
        <v>5738</v>
      </c>
      <c r="V1815" s="1" t="s">
        <v>15</v>
      </c>
      <c r="W1815" s="1" t="s">
        <v>106</v>
      </c>
      <c r="X1815" s="2">
        <f t="shared" ca="1" si="28"/>
        <v>45937</v>
      </c>
      <c r="Y1815" s="1">
        <f ca="1">ROUND(YEARFRAC(Merge1[[#This Row],[Join_Date]],Merge1[[#This Row],[Today]], 3),0)</f>
        <v>4</v>
      </c>
      <c r="Z1815" s="1" t="str" cm="1">
        <f t="array" aca="1" ref="Z1815" ca="1">_xlfn.IFS(
   Merge1[[#This Row],[Customer Tenure]]&lt;=2,"New",
   Merge1[[#This Row],[Customer Tenure]]&lt;=5,"Emerging",
  Merge1[[#This Row],[Customer Tenure]]&lt;9,"Established",
   TRUE,"Loyal"
)</f>
        <v>Emerging</v>
      </c>
      <c r="AA1815" s="1" t="str" cm="1">
        <f t="array" ref="AA1815">_xlfn.IFS(Merge1[[#This Row],[Income]]&lt;=30000,"Low",Merge1[[#This Row],[Income]]&lt;=60000,"Medium",Merge1[[#This Row],[Income]]&lt;=100000,"High", Merge1[[#This Row],[Income]]&gt;100000," Premium")</f>
        <v xml:space="preserve"> Premium</v>
      </c>
      <c r="AB1815" s="1" t="str" cm="1">
        <f t="array" ref="AB1815">_xlfn.IFS(Merge1[[#This Row],[Age]]&lt;= 28,"Gen Z", Merge1[[#This Row],[Age]]&lt;=44,"Millennials", Merge1[[#This Row],[Age]]&lt;=60,"Gen X", Merge1[[#This Row],[Age]]&gt;60,"Baby Boomers")</f>
        <v>Gen Z</v>
      </c>
      <c r="AC1815" s="1" t="str" cm="1">
        <f t="array" ref="AC1815">_xlfn.IFS(
    Merge1[[#This Row],[Balance]]&lt;=50000,"Low",
    Merge1[[#This Row],[Balance]]&lt;=200000,"Medium",
    Merge1[[#This Row],[Balance]]&gt;200000,"High"
)</f>
        <v>High</v>
      </c>
    </row>
    <row r="1816" spans="1:29" x14ac:dyDescent="0.25">
      <c r="A1816" s="1" t="s">
        <v>1351</v>
      </c>
      <c r="B1816" s="1" t="s">
        <v>6151</v>
      </c>
      <c r="C1816" s="1" t="s">
        <v>5835</v>
      </c>
      <c r="D1816" s="2">
        <v>43979</v>
      </c>
      <c r="E1816">
        <v>64286</v>
      </c>
      <c r="F1816">
        <v>486</v>
      </c>
      <c r="G1816">
        <v>0</v>
      </c>
      <c r="H1816" s="1" t="s">
        <v>5860</v>
      </c>
      <c r="I1816" s="1" t="s">
        <v>6530</v>
      </c>
      <c r="J1816" s="1" t="s">
        <v>6245</v>
      </c>
      <c r="K1816">
        <v>62</v>
      </c>
      <c r="L1816" s="1" t="s">
        <v>6260</v>
      </c>
      <c r="M1816" s="1" t="s">
        <v>6247</v>
      </c>
      <c r="N1816">
        <v>105530</v>
      </c>
      <c r="O1816" s="1" t="s">
        <v>6252</v>
      </c>
      <c r="P1816" s="2">
        <v>43070</v>
      </c>
      <c r="Q1816" s="2">
        <v>45860</v>
      </c>
      <c r="R1816" s="1" t="s">
        <v>6891</v>
      </c>
      <c r="S1816" s="1" t="s">
        <v>6892</v>
      </c>
      <c r="T1816" s="1" t="s">
        <v>9</v>
      </c>
      <c r="U1816">
        <v>42</v>
      </c>
      <c r="V1816" s="1" t="s">
        <v>19</v>
      </c>
      <c r="W1816" s="1" t="s">
        <v>106</v>
      </c>
      <c r="X1816" s="2">
        <f t="shared" ca="1" si="28"/>
        <v>45937</v>
      </c>
      <c r="Y1816" s="1">
        <f ca="1">ROUND(YEARFRAC(Merge1[[#This Row],[Join_Date]],Merge1[[#This Row],[Today]], 3),0)</f>
        <v>8</v>
      </c>
      <c r="Z1816" s="1" t="str" cm="1">
        <f t="array" aca="1" ref="Z1816" ca="1">_xlfn.IFS(
   Merge1[[#This Row],[Customer Tenure]]&lt;=2,"New",
   Merge1[[#This Row],[Customer Tenure]]&lt;=5,"Emerging",
  Merge1[[#This Row],[Customer Tenure]]&lt;9,"Established",
   TRUE,"Loyal"
)</f>
        <v>Established</v>
      </c>
      <c r="AA1816" s="1" t="str" cm="1">
        <f t="array" ref="AA1816">_xlfn.IFS(Merge1[[#This Row],[Income]]&lt;=30000,"Low",Merge1[[#This Row],[Income]]&lt;=60000,"Medium",Merge1[[#This Row],[Income]]&lt;=100000,"High", Merge1[[#This Row],[Income]]&gt;100000," Premium")</f>
        <v xml:space="preserve"> Premium</v>
      </c>
      <c r="AB1816" s="1" t="str" cm="1">
        <f t="array" ref="AB1816">_xlfn.IFS(Merge1[[#This Row],[Age]]&lt;= 28,"Gen Z", Merge1[[#This Row],[Age]]&lt;=44,"Millennials", Merge1[[#This Row],[Age]]&lt;=60,"Gen X", Merge1[[#This Row],[Age]]&gt;60,"Baby Boomers")</f>
        <v>Baby Boomers</v>
      </c>
      <c r="AC1816" s="1" t="str" cm="1">
        <f t="array" ref="AC1816">_xlfn.IFS(
    Merge1[[#This Row],[Balance]]&lt;=50000,"Low",
    Merge1[[#This Row],[Balance]]&lt;=200000,"Medium",
    Merge1[[#This Row],[Balance]]&gt;200000,"High"
)</f>
        <v>Medium</v>
      </c>
    </row>
    <row r="1817" spans="1:29" x14ac:dyDescent="0.25">
      <c r="A1817" s="1" t="s">
        <v>868</v>
      </c>
      <c r="B1817" s="1" t="s">
        <v>5910</v>
      </c>
      <c r="C1817" s="1" t="s">
        <v>5846</v>
      </c>
      <c r="D1817" s="2">
        <v>42626</v>
      </c>
      <c r="E1817">
        <v>241503</v>
      </c>
      <c r="F1817">
        <v>571</v>
      </c>
      <c r="G1817">
        <v>111379</v>
      </c>
      <c r="H1817" s="1" t="s">
        <v>5850</v>
      </c>
      <c r="I1817" s="1" t="s">
        <v>6771</v>
      </c>
      <c r="J1817" s="1" t="s">
        <v>6245</v>
      </c>
      <c r="K1817">
        <v>25</v>
      </c>
      <c r="L1817" s="1" t="s">
        <v>6246</v>
      </c>
      <c r="M1817" s="1" t="s">
        <v>6266</v>
      </c>
      <c r="N1817">
        <v>198136</v>
      </c>
      <c r="O1817" s="1" t="s">
        <v>6248</v>
      </c>
      <c r="P1817" s="2">
        <v>42565</v>
      </c>
      <c r="Q1817" s="2">
        <v>45850</v>
      </c>
      <c r="R1817" s="1" t="s">
        <v>6891</v>
      </c>
      <c r="S1817" s="1" t="s">
        <v>6892</v>
      </c>
      <c r="T1817" s="1" t="s">
        <v>9</v>
      </c>
      <c r="U1817">
        <v>4383</v>
      </c>
      <c r="V1817" s="1" t="s">
        <v>24</v>
      </c>
      <c r="W1817" s="1" t="s">
        <v>55</v>
      </c>
      <c r="X1817" s="2">
        <f t="shared" ca="1" si="28"/>
        <v>45937</v>
      </c>
      <c r="Y1817" s="1">
        <f ca="1">ROUND(YEARFRAC(Merge1[[#This Row],[Join_Date]],Merge1[[#This Row],[Today]], 3),0)</f>
        <v>9</v>
      </c>
      <c r="Z1817" s="1" t="str" cm="1">
        <f t="array" aca="1" ref="Z1817" ca="1">_xlfn.IFS(
   Merge1[[#This Row],[Customer Tenure]]&lt;=2,"New",
   Merge1[[#This Row],[Customer Tenure]]&lt;=5,"Emerging",
  Merge1[[#This Row],[Customer Tenure]]&lt;9,"Established",
   TRUE,"Loyal"
)</f>
        <v>Loyal</v>
      </c>
      <c r="AA1817" s="1" t="str" cm="1">
        <f t="array" ref="AA1817">_xlfn.IFS(Merge1[[#This Row],[Income]]&lt;=30000,"Low",Merge1[[#This Row],[Income]]&lt;=60000,"Medium",Merge1[[#This Row],[Income]]&lt;=100000,"High", Merge1[[#This Row],[Income]]&gt;100000," Premium")</f>
        <v xml:space="preserve"> Premium</v>
      </c>
      <c r="AB1817" s="1" t="str" cm="1">
        <f t="array" ref="AB1817">_xlfn.IFS(Merge1[[#This Row],[Age]]&lt;= 28,"Gen Z", Merge1[[#This Row],[Age]]&lt;=44,"Millennials", Merge1[[#This Row],[Age]]&lt;=60,"Gen X", Merge1[[#This Row],[Age]]&gt;60,"Baby Boomers")</f>
        <v>Gen Z</v>
      </c>
      <c r="AC1817" s="1" t="str" cm="1">
        <f t="array" ref="AC1817">_xlfn.IFS(
    Merge1[[#This Row],[Balance]]&lt;=50000,"Low",
    Merge1[[#This Row],[Balance]]&lt;=200000,"Medium",
    Merge1[[#This Row],[Balance]]&gt;200000,"High"
)</f>
        <v>High</v>
      </c>
    </row>
    <row r="1818" spans="1:29" x14ac:dyDescent="0.25">
      <c r="A1818" s="1" t="s">
        <v>477</v>
      </c>
      <c r="B1818" s="1" t="s">
        <v>6127</v>
      </c>
      <c r="C1818" s="1" t="s">
        <v>5846</v>
      </c>
      <c r="D1818" s="2">
        <v>45035</v>
      </c>
      <c r="E1818">
        <v>426149</v>
      </c>
      <c r="F1818">
        <v>630</v>
      </c>
      <c r="G1818">
        <v>0</v>
      </c>
      <c r="H1818" s="1" t="s">
        <v>5833</v>
      </c>
      <c r="I1818" s="1" t="s">
        <v>6437</v>
      </c>
      <c r="J1818" s="1" t="s">
        <v>6245</v>
      </c>
      <c r="K1818">
        <v>43</v>
      </c>
      <c r="L1818" s="1" t="s">
        <v>6260</v>
      </c>
      <c r="M1818" s="1" t="s">
        <v>6247</v>
      </c>
      <c r="N1818">
        <v>21435</v>
      </c>
      <c r="O1818" s="1" t="s">
        <v>6243</v>
      </c>
      <c r="P1818" s="2">
        <v>44015</v>
      </c>
      <c r="Q1818" s="2">
        <v>45840</v>
      </c>
      <c r="R1818" s="1" t="s">
        <v>6891</v>
      </c>
      <c r="S1818" s="1" t="s">
        <v>6892</v>
      </c>
      <c r="T1818" s="1" t="s">
        <v>23</v>
      </c>
      <c r="U1818">
        <v>3608</v>
      </c>
      <c r="V1818" s="1" t="s">
        <v>24</v>
      </c>
      <c r="W1818" s="1" t="s">
        <v>29</v>
      </c>
      <c r="X1818" s="2">
        <f t="shared" ca="1" si="28"/>
        <v>45937</v>
      </c>
      <c r="Y1818" s="1">
        <f ca="1">ROUND(YEARFRAC(Merge1[[#This Row],[Join_Date]],Merge1[[#This Row],[Today]], 3),0)</f>
        <v>5</v>
      </c>
      <c r="Z1818" s="1" t="str" cm="1">
        <f t="array" aca="1" ref="Z1818" ca="1">_xlfn.IFS(
   Merge1[[#This Row],[Customer Tenure]]&lt;=2,"New",
   Merge1[[#This Row],[Customer Tenure]]&lt;=5,"Emerging",
  Merge1[[#This Row],[Customer Tenure]]&lt;9,"Established",
   TRUE,"Loyal"
)</f>
        <v>Emerging</v>
      </c>
      <c r="AA1818" s="1" t="str" cm="1">
        <f t="array" ref="AA1818">_xlfn.IFS(Merge1[[#This Row],[Income]]&lt;=30000,"Low",Merge1[[#This Row],[Income]]&lt;=60000,"Medium",Merge1[[#This Row],[Income]]&lt;=100000,"High", Merge1[[#This Row],[Income]]&gt;100000," Premium")</f>
        <v>Low</v>
      </c>
      <c r="AB1818" s="1" t="str" cm="1">
        <f t="array" ref="AB1818">_xlfn.IFS(Merge1[[#This Row],[Age]]&lt;= 28,"Gen Z", Merge1[[#This Row],[Age]]&lt;=44,"Millennials", Merge1[[#This Row],[Age]]&lt;=60,"Gen X", Merge1[[#This Row],[Age]]&gt;60,"Baby Boomers")</f>
        <v>Millennials</v>
      </c>
      <c r="AC1818" s="1" t="str" cm="1">
        <f t="array" ref="AC1818">_xlfn.IFS(
    Merge1[[#This Row],[Balance]]&lt;=50000,"Low",
    Merge1[[#This Row],[Balance]]&lt;=200000,"Medium",
    Merge1[[#This Row],[Balance]]&gt;200000,"High"
)</f>
        <v>High</v>
      </c>
    </row>
    <row r="1819" spans="1:29" x14ac:dyDescent="0.25">
      <c r="A1819" s="1" t="s">
        <v>1209</v>
      </c>
      <c r="B1819" s="1" t="s">
        <v>5848</v>
      </c>
      <c r="C1819" s="1" t="s">
        <v>5832</v>
      </c>
      <c r="D1819" s="2">
        <v>44010</v>
      </c>
      <c r="E1819">
        <v>431722</v>
      </c>
      <c r="F1819">
        <v>746</v>
      </c>
      <c r="G1819">
        <v>278365</v>
      </c>
      <c r="H1819" s="1" t="s">
        <v>5833</v>
      </c>
      <c r="I1819" s="1" t="s">
        <v>6397</v>
      </c>
      <c r="J1819" s="1" t="s">
        <v>6240</v>
      </c>
      <c r="K1819">
        <v>65</v>
      </c>
      <c r="L1819" s="1" t="s">
        <v>6241</v>
      </c>
      <c r="M1819" s="1" t="s">
        <v>6257</v>
      </c>
      <c r="N1819">
        <v>94553</v>
      </c>
      <c r="O1819" s="1" t="s">
        <v>6243</v>
      </c>
      <c r="P1819" s="2">
        <v>45706</v>
      </c>
      <c r="Q1819" s="2">
        <v>45201</v>
      </c>
      <c r="R1819" s="1" t="s">
        <v>6912</v>
      </c>
      <c r="S1819" s="1" t="s">
        <v>6913</v>
      </c>
      <c r="T1819" s="1" t="s">
        <v>9</v>
      </c>
      <c r="U1819">
        <v>2402</v>
      </c>
      <c r="V1819" s="1" t="s">
        <v>24</v>
      </c>
      <c r="W1819" s="1" t="s">
        <v>25</v>
      </c>
      <c r="X1819" s="2">
        <f t="shared" ca="1" si="28"/>
        <v>45937</v>
      </c>
      <c r="Y1819" s="1">
        <f ca="1">ROUND(YEARFRAC(Merge1[[#This Row],[Join_Date]],Merge1[[#This Row],[Today]], 3),0)</f>
        <v>1</v>
      </c>
      <c r="Z1819" s="1" t="str" cm="1">
        <f t="array" aca="1" ref="Z1819" ca="1">_xlfn.IFS(
   Merge1[[#This Row],[Customer Tenure]]&lt;=2,"New",
   Merge1[[#This Row],[Customer Tenure]]&lt;=5,"Emerging",
  Merge1[[#This Row],[Customer Tenure]]&lt;9,"Established",
   TRUE,"Loyal"
)</f>
        <v>New</v>
      </c>
      <c r="AA1819" s="1" t="str" cm="1">
        <f t="array" ref="AA1819">_xlfn.IFS(Merge1[[#This Row],[Income]]&lt;=30000,"Low",Merge1[[#This Row],[Income]]&lt;=60000,"Medium",Merge1[[#This Row],[Income]]&lt;=100000,"High", Merge1[[#This Row],[Income]]&gt;100000," Premium")</f>
        <v>High</v>
      </c>
      <c r="AB1819" s="1" t="str" cm="1">
        <f t="array" ref="AB1819">_xlfn.IFS(Merge1[[#This Row],[Age]]&lt;= 28,"Gen Z", Merge1[[#This Row],[Age]]&lt;=44,"Millennials", Merge1[[#This Row],[Age]]&lt;=60,"Gen X", Merge1[[#This Row],[Age]]&gt;60,"Baby Boomers")</f>
        <v>Baby Boomers</v>
      </c>
      <c r="AC1819" s="1" t="str" cm="1">
        <f t="array" ref="AC1819">_xlfn.IFS(
    Merge1[[#This Row],[Balance]]&lt;=50000,"Low",
    Merge1[[#This Row],[Balance]]&lt;=200000,"Medium",
    Merge1[[#This Row],[Balance]]&gt;200000,"High"
)</f>
        <v>High</v>
      </c>
    </row>
    <row r="1820" spans="1:29" x14ac:dyDescent="0.25">
      <c r="A1820" s="1" t="s">
        <v>2555</v>
      </c>
      <c r="B1820" s="1" t="s">
        <v>5976</v>
      </c>
      <c r="C1820" s="1" t="s">
        <v>5835</v>
      </c>
      <c r="D1820" s="2">
        <v>45840</v>
      </c>
      <c r="E1820">
        <v>297016</v>
      </c>
      <c r="F1820">
        <v>307</v>
      </c>
      <c r="G1820">
        <v>0</v>
      </c>
      <c r="H1820" s="1" t="s">
        <v>5860</v>
      </c>
      <c r="I1820" s="1" t="s">
        <v>6719</v>
      </c>
      <c r="J1820" s="1" t="s">
        <v>6245</v>
      </c>
      <c r="K1820">
        <v>62</v>
      </c>
      <c r="L1820" s="1" t="s">
        <v>6241</v>
      </c>
      <c r="M1820" s="1" t="s">
        <v>6266</v>
      </c>
      <c r="N1820">
        <v>121757</v>
      </c>
      <c r="O1820" s="1" t="s">
        <v>6243</v>
      </c>
      <c r="P1820" s="2">
        <v>42284</v>
      </c>
      <c r="Q1820" s="2">
        <v>45781</v>
      </c>
      <c r="R1820" s="1" t="s">
        <v>6906</v>
      </c>
      <c r="S1820" s="1" t="s">
        <v>6907</v>
      </c>
      <c r="T1820" s="1" t="s">
        <v>23</v>
      </c>
      <c r="U1820">
        <v>6715</v>
      </c>
      <c r="V1820" s="1" t="s">
        <v>19</v>
      </c>
      <c r="W1820" s="1" t="s">
        <v>106</v>
      </c>
      <c r="X1820" s="2">
        <f t="shared" ca="1" si="28"/>
        <v>45937</v>
      </c>
      <c r="Y1820" s="1">
        <f ca="1">ROUND(YEARFRAC(Merge1[[#This Row],[Join_Date]],Merge1[[#This Row],[Today]], 3),0)</f>
        <v>10</v>
      </c>
      <c r="Z1820" s="1" t="str" cm="1">
        <f t="array" aca="1" ref="Z1820" ca="1">_xlfn.IFS(
   Merge1[[#This Row],[Customer Tenure]]&lt;=2,"New",
   Merge1[[#This Row],[Customer Tenure]]&lt;=5,"Emerging",
  Merge1[[#This Row],[Customer Tenure]]&lt;9,"Established",
   TRUE,"Loyal"
)</f>
        <v>Loyal</v>
      </c>
      <c r="AA1820" s="1" t="str" cm="1">
        <f t="array" ref="AA1820">_xlfn.IFS(Merge1[[#This Row],[Income]]&lt;=30000,"Low",Merge1[[#This Row],[Income]]&lt;=60000,"Medium",Merge1[[#This Row],[Income]]&lt;=100000,"High", Merge1[[#This Row],[Income]]&gt;100000," Premium")</f>
        <v xml:space="preserve"> Premium</v>
      </c>
      <c r="AB1820" s="1" t="str" cm="1">
        <f t="array" ref="AB1820">_xlfn.IFS(Merge1[[#This Row],[Age]]&lt;= 28,"Gen Z", Merge1[[#This Row],[Age]]&lt;=44,"Millennials", Merge1[[#This Row],[Age]]&lt;=60,"Gen X", Merge1[[#This Row],[Age]]&gt;60,"Baby Boomers")</f>
        <v>Baby Boomers</v>
      </c>
      <c r="AC1820" s="1" t="str" cm="1">
        <f t="array" ref="AC1820">_xlfn.IFS(
    Merge1[[#This Row],[Balance]]&lt;=50000,"Low",
    Merge1[[#This Row],[Balance]]&lt;=200000,"Medium",
    Merge1[[#This Row],[Balance]]&gt;200000,"High"
)</f>
        <v>High</v>
      </c>
    </row>
    <row r="1821" spans="1:29" x14ac:dyDescent="0.25">
      <c r="A1821" s="1" t="s">
        <v>1385</v>
      </c>
      <c r="B1821" s="1" t="s">
        <v>6200</v>
      </c>
      <c r="C1821" s="1" t="s">
        <v>5846</v>
      </c>
      <c r="D1821" s="2">
        <v>45508</v>
      </c>
      <c r="E1821">
        <v>152191</v>
      </c>
      <c r="F1821">
        <v>598</v>
      </c>
      <c r="G1821">
        <v>0</v>
      </c>
      <c r="H1821" s="1" t="s">
        <v>5838</v>
      </c>
      <c r="I1821" s="1" t="s">
        <v>6572</v>
      </c>
      <c r="J1821" s="1" t="s">
        <v>6240</v>
      </c>
      <c r="K1821">
        <v>52</v>
      </c>
      <c r="L1821" s="1" t="s">
        <v>6260</v>
      </c>
      <c r="M1821" s="1" t="s">
        <v>6254</v>
      </c>
      <c r="N1821">
        <v>74615</v>
      </c>
      <c r="O1821" s="1" t="s">
        <v>6243</v>
      </c>
      <c r="P1821" s="2">
        <v>42953</v>
      </c>
      <c r="Q1821" s="2">
        <v>45430</v>
      </c>
      <c r="R1821" s="1" t="s">
        <v>6906</v>
      </c>
      <c r="S1821" s="1" t="s">
        <v>6918</v>
      </c>
      <c r="T1821" s="1" t="s">
        <v>23</v>
      </c>
      <c r="U1821">
        <v>6800</v>
      </c>
      <c r="V1821" s="1" t="s">
        <v>24</v>
      </c>
      <c r="W1821" s="1" t="s">
        <v>45</v>
      </c>
      <c r="X1821" s="2">
        <f t="shared" ca="1" si="28"/>
        <v>45937</v>
      </c>
      <c r="Y1821" s="1">
        <f ca="1">ROUND(YEARFRAC(Merge1[[#This Row],[Join_Date]],Merge1[[#This Row],[Today]], 3),0)</f>
        <v>8</v>
      </c>
      <c r="Z1821" s="1" t="str" cm="1">
        <f t="array" aca="1" ref="Z1821" ca="1">_xlfn.IFS(
   Merge1[[#This Row],[Customer Tenure]]&lt;=2,"New",
   Merge1[[#This Row],[Customer Tenure]]&lt;=5,"Emerging",
  Merge1[[#This Row],[Customer Tenure]]&lt;9,"Established",
   TRUE,"Loyal"
)</f>
        <v>Established</v>
      </c>
      <c r="AA1821" s="1" t="str" cm="1">
        <f t="array" ref="AA1821">_xlfn.IFS(Merge1[[#This Row],[Income]]&lt;=30000,"Low",Merge1[[#This Row],[Income]]&lt;=60000,"Medium",Merge1[[#This Row],[Income]]&lt;=100000,"High", Merge1[[#This Row],[Income]]&gt;100000," Premium")</f>
        <v>High</v>
      </c>
      <c r="AB1821" s="1" t="str" cm="1">
        <f t="array" ref="AB1821">_xlfn.IFS(Merge1[[#This Row],[Age]]&lt;= 28,"Gen Z", Merge1[[#This Row],[Age]]&lt;=44,"Millennials", Merge1[[#This Row],[Age]]&lt;=60,"Gen X", Merge1[[#This Row],[Age]]&gt;60,"Baby Boomers")</f>
        <v>Gen X</v>
      </c>
      <c r="AC1821" s="1" t="str" cm="1">
        <f t="array" ref="AC1821">_xlfn.IFS(
    Merge1[[#This Row],[Balance]]&lt;=50000,"Low",
    Merge1[[#This Row],[Balance]]&lt;=200000,"Medium",
    Merge1[[#This Row],[Balance]]&gt;200000,"High"
)</f>
        <v>Medium</v>
      </c>
    </row>
    <row r="1822" spans="1:29" x14ac:dyDescent="0.25">
      <c r="A1822" s="1" t="s">
        <v>1130</v>
      </c>
      <c r="B1822" s="1" t="s">
        <v>6101</v>
      </c>
      <c r="C1822" s="1" t="s">
        <v>5835</v>
      </c>
      <c r="D1822" s="2">
        <v>43877</v>
      </c>
      <c r="E1822">
        <v>409115</v>
      </c>
      <c r="F1822">
        <v>760</v>
      </c>
      <c r="G1822">
        <v>419336</v>
      </c>
      <c r="H1822" s="1" t="s">
        <v>5860</v>
      </c>
      <c r="I1822" s="1" t="s">
        <v>6768</v>
      </c>
      <c r="J1822" s="1" t="s">
        <v>6245</v>
      </c>
      <c r="K1822">
        <v>45</v>
      </c>
      <c r="L1822" s="1" t="s">
        <v>6256</v>
      </c>
      <c r="M1822" s="1" t="s">
        <v>6266</v>
      </c>
      <c r="N1822">
        <v>116059</v>
      </c>
      <c r="O1822" s="1" t="s">
        <v>6243</v>
      </c>
      <c r="P1822" s="2">
        <v>43432</v>
      </c>
      <c r="Q1822" s="2">
        <v>45278</v>
      </c>
      <c r="R1822" s="1" t="s">
        <v>6904</v>
      </c>
      <c r="S1822" s="1" t="s">
        <v>6905</v>
      </c>
      <c r="T1822" s="1" t="s">
        <v>28</v>
      </c>
      <c r="U1822">
        <v>2687</v>
      </c>
      <c r="V1822" s="1" t="s">
        <v>15</v>
      </c>
      <c r="W1822" s="1" t="s">
        <v>29</v>
      </c>
      <c r="X1822" s="2">
        <f t="shared" ca="1" si="28"/>
        <v>45937</v>
      </c>
      <c r="Y1822" s="1">
        <f ca="1">ROUND(YEARFRAC(Merge1[[#This Row],[Join_Date]],Merge1[[#This Row],[Today]], 3),0)</f>
        <v>7</v>
      </c>
      <c r="Z1822" s="1" t="str" cm="1">
        <f t="array" aca="1" ref="Z1822" ca="1">_xlfn.IFS(
   Merge1[[#This Row],[Customer Tenure]]&lt;=2,"New",
   Merge1[[#This Row],[Customer Tenure]]&lt;=5,"Emerging",
  Merge1[[#This Row],[Customer Tenure]]&lt;9,"Established",
   TRUE,"Loyal"
)</f>
        <v>Established</v>
      </c>
      <c r="AA1822" s="1" t="str" cm="1">
        <f t="array" ref="AA1822">_xlfn.IFS(Merge1[[#This Row],[Income]]&lt;=30000,"Low",Merge1[[#This Row],[Income]]&lt;=60000,"Medium",Merge1[[#This Row],[Income]]&lt;=100000,"High", Merge1[[#This Row],[Income]]&gt;100000," Premium")</f>
        <v xml:space="preserve"> Premium</v>
      </c>
      <c r="AB1822" s="1" t="str" cm="1">
        <f t="array" ref="AB1822">_xlfn.IFS(Merge1[[#This Row],[Age]]&lt;= 28,"Gen Z", Merge1[[#This Row],[Age]]&lt;=44,"Millennials", Merge1[[#This Row],[Age]]&lt;=60,"Gen X", Merge1[[#This Row],[Age]]&gt;60,"Baby Boomers")</f>
        <v>Gen X</v>
      </c>
      <c r="AC1822" s="1" t="str" cm="1">
        <f t="array" ref="AC1822">_xlfn.IFS(
    Merge1[[#This Row],[Balance]]&lt;=50000,"Low",
    Merge1[[#This Row],[Balance]]&lt;=200000,"Medium",
    Merge1[[#This Row],[Balance]]&gt;200000,"High"
)</f>
        <v>High</v>
      </c>
    </row>
    <row r="1823" spans="1:29" x14ac:dyDescent="0.25">
      <c r="A1823" s="1" t="s">
        <v>613</v>
      </c>
      <c r="B1823" s="1" t="s">
        <v>5988</v>
      </c>
      <c r="C1823" s="1" t="s">
        <v>5842</v>
      </c>
      <c r="D1823" s="2">
        <v>44292</v>
      </c>
      <c r="E1823">
        <v>196846</v>
      </c>
      <c r="F1823">
        <v>759</v>
      </c>
      <c r="G1823">
        <v>0</v>
      </c>
      <c r="H1823" s="1" t="s">
        <v>5838</v>
      </c>
      <c r="I1823" s="1" t="s">
        <v>6796</v>
      </c>
      <c r="J1823" s="1" t="s">
        <v>6245</v>
      </c>
      <c r="K1823">
        <v>22</v>
      </c>
      <c r="L1823" s="1" t="s">
        <v>6241</v>
      </c>
      <c r="M1823" s="1" t="s">
        <v>6247</v>
      </c>
      <c r="N1823">
        <v>157348</v>
      </c>
      <c r="O1823" s="1" t="s">
        <v>6248</v>
      </c>
      <c r="P1823" s="2">
        <v>44666</v>
      </c>
      <c r="Q1823" s="2">
        <v>45412</v>
      </c>
      <c r="R1823" s="1" t="s">
        <v>6893</v>
      </c>
      <c r="S1823" s="1" t="s">
        <v>6911</v>
      </c>
      <c r="T1823" s="1" t="s">
        <v>9</v>
      </c>
      <c r="U1823">
        <v>1411</v>
      </c>
      <c r="V1823" s="1" t="s">
        <v>24</v>
      </c>
      <c r="W1823" s="1" t="s">
        <v>20</v>
      </c>
      <c r="X1823" s="2">
        <f t="shared" ca="1" si="28"/>
        <v>45937</v>
      </c>
      <c r="Y1823" s="1">
        <f ca="1">ROUND(YEARFRAC(Merge1[[#This Row],[Join_Date]],Merge1[[#This Row],[Today]], 3),0)</f>
        <v>3</v>
      </c>
      <c r="Z1823" s="1" t="str" cm="1">
        <f t="array" aca="1" ref="Z1823" ca="1">_xlfn.IFS(
   Merge1[[#This Row],[Customer Tenure]]&lt;=2,"New",
   Merge1[[#This Row],[Customer Tenure]]&lt;=5,"Emerging",
  Merge1[[#This Row],[Customer Tenure]]&lt;9,"Established",
   TRUE,"Loyal"
)</f>
        <v>Emerging</v>
      </c>
      <c r="AA1823" s="1" t="str" cm="1">
        <f t="array" ref="AA1823">_xlfn.IFS(Merge1[[#This Row],[Income]]&lt;=30000,"Low",Merge1[[#This Row],[Income]]&lt;=60000,"Medium",Merge1[[#This Row],[Income]]&lt;=100000,"High", Merge1[[#This Row],[Income]]&gt;100000," Premium")</f>
        <v xml:space="preserve"> Premium</v>
      </c>
      <c r="AB1823" s="1" t="str" cm="1">
        <f t="array" ref="AB1823">_xlfn.IFS(Merge1[[#This Row],[Age]]&lt;= 28,"Gen Z", Merge1[[#This Row],[Age]]&lt;=44,"Millennials", Merge1[[#This Row],[Age]]&lt;=60,"Gen X", Merge1[[#This Row],[Age]]&gt;60,"Baby Boomers")</f>
        <v>Gen Z</v>
      </c>
      <c r="AC1823" s="1" t="str" cm="1">
        <f t="array" ref="AC1823">_xlfn.IFS(
    Merge1[[#This Row],[Balance]]&lt;=50000,"Low",
    Merge1[[#This Row],[Balance]]&lt;=200000,"Medium",
    Merge1[[#This Row],[Balance]]&gt;200000,"High"
)</f>
        <v>Medium</v>
      </c>
    </row>
    <row r="1824" spans="1:29" x14ac:dyDescent="0.25">
      <c r="A1824" s="1" t="s">
        <v>945</v>
      </c>
      <c r="B1824" s="1" t="s">
        <v>5896</v>
      </c>
      <c r="C1824" s="1" t="s">
        <v>5832</v>
      </c>
      <c r="D1824" s="2">
        <v>44959</v>
      </c>
      <c r="E1824">
        <v>220534</v>
      </c>
      <c r="F1824">
        <v>486</v>
      </c>
      <c r="G1824">
        <v>0</v>
      </c>
      <c r="H1824" s="1" t="s">
        <v>5833</v>
      </c>
      <c r="I1824" s="1" t="s">
        <v>6854</v>
      </c>
      <c r="J1824" s="1" t="s">
        <v>6240</v>
      </c>
      <c r="K1824">
        <v>27</v>
      </c>
      <c r="L1824" s="1" t="s">
        <v>6256</v>
      </c>
      <c r="M1824" s="1" t="s">
        <v>6242</v>
      </c>
      <c r="N1824">
        <v>99141</v>
      </c>
      <c r="O1824" s="1" t="s">
        <v>6243</v>
      </c>
      <c r="P1824" s="2">
        <v>45393</v>
      </c>
      <c r="Q1824" s="2">
        <v>45250</v>
      </c>
      <c r="R1824" s="1" t="s">
        <v>6887</v>
      </c>
      <c r="S1824" s="1" t="s">
        <v>6888</v>
      </c>
      <c r="T1824" s="1" t="s">
        <v>9</v>
      </c>
      <c r="U1824">
        <v>827</v>
      </c>
      <c r="V1824" s="1" t="s">
        <v>24</v>
      </c>
      <c r="W1824" s="1" t="s">
        <v>50</v>
      </c>
      <c r="X1824" s="2">
        <f t="shared" ca="1" si="28"/>
        <v>45937</v>
      </c>
      <c r="Y1824" s="1">
        <f ca="1">ROUND(YEARFRAC(Merge1[[#This Row],[Join_Date]],Merge1[[#This Row],[Today]], 3),0)</f>
        <v>1</v>
      </c>
      <c r="Z1824" s="1" t="str" cm="1">
        <f t="array" aca="1" ref="Z1824" ca="1">_xlfn.IFS(
   Merge1[[#This Row],[Customer Tenure]]&lt;=2,"New",
   Merge1[[#This Row],[Customer Tenure]]&lt;=5,"Emerging",
  Merge1[[#This Row],[Customer Tenure]]&lt;9,"Established",
   TRUE,"Loyal"
)</f>
        <v>New</v>
      </c>
      <c r="AA1824" s="1" t="str" cm="1">
        <f t="array" ref="AA1824">_xlfn.IFS(Merge1[[#This Row],[Income]]&lt;=30000,"Low",Merge1[[#This Row],[Income]]&lt;=60000,"Medium",Merge1[[#This Row],[Income]]&lt;=100000,"High", Merge1[[#This Row],[Income]]&gt;100000," Premium")</f>
        <v>High</v>
      </c>
      <c r="AB1824" s="1" t="str" cm="1">
        <f t="array" ref="AB1824">_xlfn.IFS(Merge1[[#This Row],[Age]]&lt;= 28,"Gen Z", Merge1[[#This Row],[Age]]&lt;=44,"Millennials", Merge1[[#This Row],[Age]]&lt;=60,"Gen X", Merge1[[#This Row],[Age]]&gt;60,"Baby Boomers")</f>
        <v>Gen Z</v>
      </c>
      <c r="AC1824" s="1" t="str" cm="1">
        <f t="array" ref="AC1824">_xlfn.IFS(
    Merge1[[#This Row],[Balance]]&lt;=50000,"Low",
    Merge1[[#This Row],[Balance]]&lt;=200000,"Medium",
    Merge1[[#This Row],[Balance]]&gt;200000,"High"
)</f>
        <v>High</v>
      </c>
    </row>
    <row r="1825" spans="1:29" x14ac:dyDescent="0.25">
      <c r="A1825" s="1" t="s">
        <v>921</v>
      </c>
      <c r="B1825" s="1" t="s">
        <v>5936</v>
      </c>
      <c r="C1825" s="1" t="s">
        <v>5835</v>
      </c>
      <c r="D1825" s="2">
        <v>44873</v>
      </c>
      <c r="E1825">
        <v>289662</v>
      </c>
      <c r="F1825">
        <v>406</v>
      </c>
      <c r="G1825">
        <v>0</v>
      </c>
      <c r="H1825" s="1" t="s">
        <v>5833</v>
      </c>
      <c r="I1825" s="1" t="s">
        <v>6303</v>
      </c>
      <c r="J1825" s="1" t="s">
        <v>6240</v>
      </c>
      <c r="K1825">
        <v>43</v>
      </c>
      <c r="L1825" s="1" t="s">
        <v>6246</v>
      </c>
      <c r="M1825" s="1" t="s">
        <v>6254</v>
      </c>
      <c r="N1825">
        <v>169369</v>
      </c>
      <c r="O1825" s="1" t="s">
        <v>6243</v>
      </c>
      <c r="P1825" s="2">
        <v>42902</v>
      </c>
      <c r="Q1825" s="2">
        <v>45394</v>
      </c>
      <c r="R1825" s="1" t="s">
        <v>6893</v>
      </c>
      <c r="S1825" s="1" t="s">
        <v>6911</v>
      </c>
      <c r="T1825" s="1" t="s">
        <v>9</v>
      </c>
      <c r="U1825">
        <v>6213</v>
      </c>
      <c r="V1825" s="1" t="s">
        <v>10</v>
      </c>
      <c r="W1825" s="1" t="s">
        <v>50</v>
      </c>
      <c r="X1825" s="2">
        <f t="shared" ca="1" si="28"/>
        <v>45937</v>
      </c>
      <c r="Y1825" s="1">
        <f ca="1">ROUND(YEARFRAC(Merge1[[#This Row],[Join_Date]],Merge1[[#This Row],[Today]], 3),0)</f>
        <v>8</v>
      </c>
      <c r="Z1825" s="1" t="str" cm="1">
        <f t="array" aca="1" ref="Z1825" ca="1">_xlfn.IFS(
   Merge1[[#This Row],[Customer Tenure]]&lt;=2,"New",
   Merge1[[#This Row],[Customer Tenure]]&lt;=5,"Emerging",
  Merge1[[#This Row],[Customer Tenure]]&lt;9,"Established",
   TRUE,"Loyal"
)</f>
        <v>Established</v>
      </c>
      <c r="AA1825" s="1" t="str" cm="1">
        <f t="array" ref="AA1825">_xlfn.IFS(Merge1[[#This Row],[Income]]&lt;=30000,"Low",Merge1[[#This Row],[Income]]&lt;=60000,"Medium",Merge1[[#This Row],[Income]]&lt;=100000,"High", Merge1[[#This Row],[Income]]&gt;100000," Premium")</f>
        <v xml:space="preserve"> Premium</v>
      </c>
      <c r="AB1825" s="1" t="str" cm="1">
        <f t="array" ref="AB1825">_xlfn.IFS(Merge1[[#This Row],[Age]]&lt;= 28,"Gen Z", Merge1[[#This Row],[Age]]&lt;=44,"Millennials", Merge1[[#This Row],[Age]]&lt;=60,"Gen X", Merge1[[#This Row],[Age]]&gt;60,"Baby Boomers")</f>
        <v>Millennials</v>
      </c>
      <c r="AC1825" s="1" t="str" cm="1">
        <f t="array" ref="AC1825">_xlfn.IFS(
    Merge1[[#This Row],[Balance]]&lt;=50000,"Low",
    Merge1[[#This Row],[Balance]]&lt;=200000,"Medium",
    Merge1[[#This Row],[Balance]]&gt;200000,"High"
)</f>
        <v>High</v>
      </c>
    </row>
    <row r="1826" spans="1:29" x14ac:dyDescent="0.25">
      <c r="A1826" s="1" t="s">
        <v>2284</v>
      </c>
      <c r="B1826" s="1" t="s">
        <v>5834</v>
      </c>
      <c r="C1826" s="1" t="s">
        <v>5835</v>
      </c>
      <c r="D1826" s="2">
        <v>43851</v>
      </c>
      <c r="E1826">
        <v>97493</v>
      </c>
      <c r="F1826">
        <v>528</v>
      </c>
      <c r="G1826">
        <v>0</v>
      </c>
      <c r="H1826" s="1" t="s">
        <v>5833</v>
      </c>
      <c r="I1826" s="1" t="s">
        <v>6648</v>
      </c>
      <c r="J1826" s="1" t="s">
        <v>6240</v>
      </c>
      <c r="K1826">
        <v>57</v>
      </c>
      <c r="L1826" s="1" t="s">
        <v>6246</v>
      </c>
      <c r="M1826" s="1" t="s">
        <v>6266</v>
      </c>
      <c r="N1826">
        <v>122215</v>
      </c>
      <c r="O1826" s="1" t="s">
        <v>6252</v>
      </c>
      <c r="P1826" s="2">
        <v>43637</v>
      </c>
      <c r="Q1826" s="2">
        <v>45660</v>
      </c>
      <c r="R1826" s="1" t="s">
        <v>6902</v>
      </c>
      <c r="S1826" s="1" t="s">
        <v>6908</v>
      </c>
      <c r="T1826" s="1" t="s">
        <v>23</v>
      </c>
      <c r="U1826">
        <v>9862</v>
      </c>
      <c r="V1826" s="1" t="s">
        <v>24</v>
      </c>
      <c r="W1826" s="1" t="s">
        <v>106</v>
      </c>
      <c r="X1826" s="2">
        <f t="shared" ca="1" si="28"/>
        <v>45937</v>
      </c>
      <c r="Y1826" s="1">
        <f ca="1">ROUND(YEARFRAC(Merge1[[#This Row],[Join_Date]],Merge1[[#This Row],[Today]], 3),0)</f>
        <v>6</v>
      </c>
      <c r="Z1826" s="1" t="str" cm="1">
        <f t="array" aca="1" ref="Z1826" ca="1">_xlfn.IFS(
   Merge1[[#This Row],[Customer Tenure]]&lt;=2,"New",
   Merge1[[#This Row],[Customer Tenure]]&lt;=5,"Emerging",
  Merge1[[#This Row],[Customer Tenure]]&lt;9,"Established",
   TRUE,"Loyal"
)</f>
        <v>Established</v>
      </c>
      <c r="AA1826" s="1" t="str" cm="1">
        <f t="array" ref="AA1826">_xlfn.IFS(Merge1[[#This Row],[Income]]&lt;=30000,"Low",Merge1[[#This Row],[Income]]&lt;=60000,"Medium",Merge1[[#This Row],[Income]]&lt;=100000,"High", Merge1[[#This Row],[Income]]&gt;100000," Premium")</f>
        <v xml:space="preserve"> Premium</v>
      </c>
      <c r="AB1826" s="1" t="str" cm="1">
        <f t="array" ref="AB1826">_xlfn.IFS(Merge1[[#This Row],[Age]]&lt;= 28,"Gen Z", Merge1[[#This Row],[Age]]&lt;=44,"Millennials", Merge1[[#This Row],[Age]]&lt;=60,"Gen X", Merge1[[#This Row],[Age]]&gt;60,"Baby Boomers")</f>
        <v>Gen X</v>
      </c>
      <c r="AC1826" s="1" t="str" cm="1">
        <f t="array" ref="AC1826">_xlfn.IFS(
    Merge1[[#This Row],[Balance]]&lt;=50000,"Low",
    Merge1[[#This Row],[Balance]]&lt;=200000,"Medium",
    Merge1[[#This Row],[Balance]]&gt;200000,"High"
)</f>
        <v>Medium</v>
      </c>
    </row>
    <row r="1827" spans="1:29" x14ac:dyDescent="0.25">
      <c r="A1827" s="1" t="s">
        <v>350</v>
      </c>
      <c r="B1827" s="1" t="s">
        <v>5859</v>
      </c>
      <c r="C1827" s="1" t="s">
        <v>5832</v>
      </c>
      <c r="D1827" s="2">
        <v>43136</v>
      </c>
      <c r="E1827">
        <v>478454</v>
      </c>
      <c r="F1827">
        <v>682</v>
      </c>
      <c r="G1827">
        <v>0</v>
      </c>
      <c r="H1827" s="1" t="s">
        <v>5833</v>
      </c>
      <c r="I1827" s="1" t="s">
        <v>6393</v>
      </c>
      <c r="J1827" s="1" t="s">
        <v>6245</v>
      </c>
      <c r="K1827">
        <v>64</v>
      </c>
      <c r="L1827" s="1" t="s">
        <v>6246</v>
      </c>
      <c r="M1827" s="1" t="s">
        <v>6242</v>
      </c>
      <c r="N1827">
        <v>73947</v>
      </c>
      <c r="O1827" s="1" t="s">
        <v>6252</v>
      </c>
      <c r="P1827" s="2">
        <v>42445</v>
      </c>
      <c r="Q1827" s="2">
        <v>45406</v>
      </c>
      <c r="R1827" s="1" t="s">
        <v>6893</v>
      </c>
      <c r="S1827" s="1" t="s">
        <v>6911</v>
      </c>
      <c r="T1827" s="1" t="s">
        <v>23</v>
      </c>
      <c r="U1827">
        <v>4572</v>
      </c>
      <c r="V1827" s="1" t="s">
        <v>19</v>
      </c>
      <c r="W1827" s="1" t="s">
        <v>40</v>
      </c>
      <c r="X1827" s="2">
        <f t="shared" ca="1" si="28"/>
        <v>45937</v>
      </c>
      <c r="Y1827" s="1">
        <f ca="1">ROUND(YEARFRAC(Merge1[[#This Row],[Join_Date]],Merge1[[#This Row],[Today]], 3),0)</f>
        <v>10</v>
      </c>
      <c r="Z1827" s="1" t="str" cm="1">
        <f t="array" aca="1" ref="Z1827" ca="1">_xlfn.IFS(
   Merge1[[#This Row],[Customer Tenure]]&lt;=2,"New",
   Merge1[[#This Row],[Customer Tenure]]&lt;=5,"Emerging",
  Merge1[[#This Row],[Customer Tenure]]&lt;9,"Established",
   TRUE,"Loyal"
)</f>
        <v>Loyal</v>
      </c>
      <c r="AA1827" s="1" t="str" cm="1">
        <f t="array" ref="AA1827">_xlfn.IFS(Merge1[[#This Row],[Income]]&lt;=30000,"Low",Merge1[[#This Row],[Income]]&lt;=60000,"Medium",Merge1[[#This Row],[Income]]&lt;=100000,"High", Merge1[[#This Row],[Income]]&gt;100000," Premium")</f>
        <v>High</v>
      </c>
      <c r="AB1827" s="1" t="str" cm="1">
        <f t="array" ref="AB1827">_xlfn.IFS(Merge1[[#This Row],[Age]]&lt;= 28,"Gen Z", Merge1[[#This Row],[Age]]&lt;=44,"Millennials", Merge1[[#This Row],[Age]]&lt;=60,"Gen X", Merge1[[#This Row],[Age]]&gt;60,"Baby Boomers")</f>
        <v>Baby Boomers</v>
      </c>
      <c r="AC1827" s="1" t="str" cm="1">
        <f t="array" ref="AC1827">_xlfn.IFS(
    Merge1[[#This Row],[Balance]]&lt;=50000,"Low",
    Merge1[[#This Row],[Balance]]&lt;=200000,"Medium",
    Merge1[[#This Row],[Balance]]&gt;200000,"High"
)</f>
        <v>High</v>
      </c>
    </row>
    <row r="1828" spans="1:29" x14ac:dyDescent="0.25">
      <c r="A1828" s="1" t="s">
        <v>110</v>
      </c>
      <c r="B1828" s="1" t="s">
        <v>6154</v>
      </c>
      <c r="C1828" s="1" t="s">
        <v>5835</v>
      </c>
      <c r="D1828" s="2">
        <v>43993</v>
      </c>
      <c r="E1828">
        <v>443842</v>
      </c>
      <c r="F1828">
        <v>443</v>
      </c>
      <c r="G1828">
        <v>0</v>
      </c>
      <c r="H1828" s="1" t="s">
        <v>5833</v>
      </c>
      <c r="I1828" s="1" t="s">
        <v>6794</v>
      </c>
      <c r="J1828" s="1" t="s">
        <v>6240</v>
      </c>
      <c r="K1828">
        <v>35</v>
      </c>
      <c r="L1828" s="1" t="s">
        <v>6241</v>
      </c>
      <c r="M1828" s="1" t="s">
        <v>6266</v>
      </c>
      <c r="N1828">
        <v>39816</v>
      </c>
      <c r="O1828" s="1" t="s">
        <v>6248</v>
      </c>
      <c r="P1828" s="2">
        <v>43285</v>
      </c>
      <c r="Q1828" s="2">
        <v>45385</v>
      </c>
      <c r="R1828" s="1" t="s">
        <v>6893</v>
      </c>
      <c r="S1828" s="1" t="s">
        <v>6911</v>
      </c>
      <c r="T1828" s="1" t="s">
        <v>9</v>
      </c>
      <c r="U1828">
        <v>4733</v>
      </c>
      <c r="V1828" s="1" t="s">
        <v>19</v>
      </c>
      <c r="W1828" s="1" t="s">
        <v>29</v>
      </c>
      <c r="X1828" s="2">
        <f t="shared" ca="1" si="28"/>
        <v>45937</v>
      </c>
      <c r="Y1828" s="1">
        <f ca="1">ROUND(YEARFRAC(Merge1[[#This Row],[Join_Date]],Merge1[[#This Row],[Today]], 3),0)</f>
        <v>7</v>
      </c>
      <c r="Z1828" s="1" t="str" cm="1">
        <f t="array" aca="1" ref="Z1828" ca="1">_xlfn.IFS(
   Merge1[[#This Row],[Customer Tenure]]&lt;=2,"New",
   Merge1[[#This Row],[Customer Tenure]]&lt;=5,"Emerging",
  Merge1[[#This Row],[Customer Tenure]]&lt;9,"Established",
   TRUE,"Loyal"
)</f>
        <v>Established</v>
      </c>
      <c r="AA1828" s="1" t="str" cm="1">
        <f t="array" ref="AA1828">_xlfn.IFS(Merge1[[#This Row],[Income]]&lt;=30000,"Low",Merge1[[#This Row],[Income]]&lt;=60000,"Medium",Merge1[[#This Row],[Income]]&lt;=100000,"High", Merge1[[#This Row],[Income]]&gt;100000," Premium")</f>
        <v>Medium</v>
      </c>
      <c r="AB1828" s="1" t="str" cm="1">
        <f t="array" ref="AB1828">_xlfn.IFS(Merge1[[#This Row],[Age]]&lt;= 28,"Gen Z", Merge1[[#This Row],[Age]]&lt;=44,"Millennials", Merge1[[#This Row],[Age]]&lt;=60,"Gen X", Merge1[[#This Row],[Age]]&gt;60,"Baby Boomers")</f>
        <v>Millennials</v>
      </c>
      <c r="AC1828" s="1" t="str" cm="1">
        <f t="array" ref="AC1828">_xlfn.IFS(
    Merge1[[#This Row],[Balance]]&lt;=50000,"Low",
    Merge1[[#This Row],[Balance]]&lt;=200000,"Medium",
    Merge1[[#This Row],[Balance]]&gt;200000,"High"
)</f>
        <v>High</v>
      </c>
    </row>
    <row r="1829" spans="1:29" x14ac:dyDescent="0.25">
      <c r="A1829" s="1" t="s">
        <v>152</v>
      </c>
      <c r="B1829" s="1" t="s">
        <v>6122</v>
      </c>
      <c r="C1829" s="1" t="s">
        <v>5842</v>
      </c>
      <c r="D1829" s="2">
        <v>45841</v>
      </c>
      <c r="E1829">
        <v>428834</v>
      </c>
      <c r="F1829">
        <v>303</v>
      </c>
      <c r="G1829">
        <v>260230</v>
      </c>
      <c r="H1829" s="1" t="s">
        <v>5833</v>
      </c>
      <c r="I1829" s="1" t="s">
        <v>6487</v>
      </c>
      <c r="J1829" s="1" t="s">
        <v>6245</v>
      </c>
      <c r="K1829">
        <v>68</v>
      </c>
      <c r="L1829" s="1" t="s">
        <v>6241</v>
      </c>
      <c r="M1829" s="1" t="s">
        <v>6251</v>
      </c>
      <c r="N1829">
        <v>109186</v>
      </c>
      <c r="O1829" s="1" t="s">
        <v>6243</v>
      </c>
      <c r="P1829" s="2">
        <v>43008</v>
      </c>
      <c r="Q1829" s="2">
        <v>45317</v>
      </c>
      <c r="R1829" s="1" t="s">
        <v>6902</v>
      </c>
      <c r="S1829" s="1" t="s">
        <v>6903</v>
      </c>
      <c r="T1829" s="1" t="s">
        <v>23</v>
      </c>
      <c r="U1829">
        <v>2448</v>
      </c>
      <c r="V1829" s="1" t="s">
        <v>15</v>
      </c>
      <c r="W1829" s="1" t="s">
        <v>20</v>
      </c>
      <c r="X1829" s="2">
        <f t="shared" ca="1" si="28"/>
        <v>45937</v>
      </c>
      <c r="Y1829" s="1">
        <f ca="1">ROUND(YEARFRAC(Merge1[[#This Row],[Join_Date]],Merge1[[#This Row],[Today]], 3),0)</f>
        <v>8</v>
      </c>
      <c r="Z1829" s="1" t="str" cm="1">
        <f t="array" aca="1" ref="Z1829" ca="1">_xlfn.IFS(
   Merge1[[#This Row],[Customer Tenure]]&lt;=2,"New",
   Merge1[[#This Row],[Customer Tenure]]&lt;=5,"Emerging",
  Merge1[[#This Row],[Customer Tenure]]&lt;9,"Established",
   TRUE,"Loyal"
)</f>
        <v>Established</v>
      </c>
      <c r="AA1829" s="1" t="str" cm="1">
        <f t="array" ref="AA1829">_xlfn.IFS(Merge1[[#This Row],[Income]]&lt;=30000,"Low",Merge1[[#This Row],[Income]]&lt;=60000,"Medium",Merge1[[#This Row],[Income]]&lt;=100000,"High", Merge1[[#This Row],[Income]]&gt;100000," Premium")</f>
        <v xml:space="preserve"> Premium</v>
      </c>
      <c r="AB1829" s="1" t="str" cm="1">
        <f t="array" ref="AB1829">_xlfn.IFS(Merge1[[#This Row],[Age]]&lt;= 28,"Gen Z", Merge1[[#This Row],[Age]]&lt;=44,"Millennials", Merge1[[#This Row],[Age]]&lt;=60,"Gen X", Merge1[[#This Row],[Age]]&gt;60,"Baby Boomers")</f>
        <v>Baby Boomers</v>
      </c>
      <c r="AC1829" s="1" t="str" cm="1">
        <f t="array" ref="AC1829">_xlfn.IFS(
    Merge1[[#This Row],[Balance]]&lt;=50000,"Low",
    Merge1[[#This Row],[Balance]]&lt;=200000,"Medium",
    Merge1[[#This Row],[Balance]]&gt;200000,"High"
)</f>
        <v>High</v>
      </c>
    </row>
    <row r="1830" spans="1:29" x14ac:dyDescent="0.25">
      <c r="A1830" s="1" t="s">
        <v>217</v>
      </c>
      <c r="B1830" s="1" t="s">
        <v>6167</v>
      </c>
      <c r="C1830" s="1" t="s">
        <v>5842</v>
      </c>
      <c r="D1830" s="2">
        <v>43893</v>
      </c>
      <c r="E1830">
        <v>71196</v>
      </c>
      <c r="F1830">
        <v>582</v>
      </c>
      <c r="G1830">
        <v>0</v>
      </c>
      <c r="H1830" s="1" t="s">
        <v>5833</v>
      </c>
      <c r="I1830" s="1" t="s">
        <v>6746</v>
      </c>
      <c r="J1830" s="1" t="s">
        <v>6245</v>
      </c>
      <c r="K1830">
        <v>18</v>
      </c>
      <c r="L1830" s="1" t="s">
        <v>6246</v>
      </c>
      <c r="M1830" s="1" t="s">
        <v>6251</v>
      </c>
      <c r="N1830">
        <v>62229</v>
      </c>
      <c r="O1830" s="1" t="s">
        <v>6248</v>
      </c>
      <c r="P1830" s="2">
        <v>45160</v>
      </c>
      <c r="Q1830" s="2">
        <v>45752</v>
      </c>
      <c r="R1830" s="1" t="s">
        <v>6893</v>
      </c>
      <c r="S1830" s="1" t="s">
        <v>6894</v>
      </c>
      <c r="T1830" s="1" t="s">
        <v>23</v>
      </c>
      <c r="U1830">
        <v>6838</v>
      </c>
      <c r="V1830" s="1" t="s">
        <v>19</v>
      </c>
      <c r="W1830" s="1" t="s">
        <v>16</v>
      </c>
      <c r="X1830" s="2">
        <f t="shared" ca="1" si="28"/>
        <v>45937</v>
      </c>
      <c r="Y1830" s="1">
        <f ca="1">ROUND(YEARFRAC(Merge1[[#This Row],[Join_Date]],Merge1[[#This Row],[Today]], 3),0)</f>
        <v>2</v>
      </c>
      <c r="Z1830" s="1" t="str" cm="1">
        <f t="array" aca="1" ref="Z1830" ca="1">_xlfn.IFS(
   Merge1[[#This Row],[Customer Tenure]]&lt;=2,"New",
   Merge1[[#This Row],[Customer Tenure]]&lt;=5,"Emerging",
  Merge1[[#This Row],[Customer Tenure]]&lt;9,"Established",
   TRUE,"Loyal"
)</f>
        <v>New</v>
      </c>
      <c r="AA1830" s="1" t="str" cm="1">
        <f t="array" ref="AA1830">_xlfn.IFS(Merge1[[#This Row],[Income]]&lt;=30000,"Low",Merge1[[#This Row],[Income]]&lt;=60000,"Medium",Merge1[[#This Row],[Income]]&lt;=100000,"High", Merge1[[#This Row],[Income]]&gt;100000," Premium")</f>
        <v>High</v>
      </c>
      <c r="AB1830" s="1" t="str" cm="1">
        <f t="array" ref="AB1830">_xlfn.IFS(Merge1[[#This Row],[Age]]&lt;= 28,"Gen Z", Merge1[[#This Row],[Age]]&lt;=44,"Millennials", Merge1[[#This Row],[Age]]&lt;=60,"Gen X", Merge1[[#This Row],[Age]]&gt;60,"Baby Boomers")</f>
        <v>Gen Z</v>
      </c>
      <c r="AC1830" s="1" t="str" cm="1">
        <f t="array" ref="AC1830">_xlfn.IFS(
    Merge1[[#This Row],[Balance]]&lt;=50000,"Low",
    Merge1[[#This Row],[Balance]]&lt;=200000,"Medium",
    Merge1[[#This Row],[Balance]]&gt;200000,"High"
)</f>
        <v>Medium</v>
      </c>
    </row>
    <row r="1831" spans="1:29" x14ac:dyDescent="0.25">
      <c r="A1831" s="1" t="s">
        <v>1607</v>
      </c>
      <c r="B1831" s="1" t="s">
        <v>5894</v>
      </c>
      <c r="C1831" s="1" t="s">
        <v>5835</v>
      </c>
      <c r="D1831" s="2">
        <v>44407</v>
      </c>
      <c r="E1831">
        <v>250819</v>
      </c>
      <c r="F1831">
        <v>705</v>
      </c>
      <c r="G1831">
        <v>0</v>
      </c>
      <c r="H1831" s="1" t="s">
        <v>5833</v>
      </c>
      <c r="I1831" s="1" t="s">
        <v>6386</v>
      </c>
      <c r="J1831" s="1" t="s">
        <v>6245</v>
      </c>
      <c r="K1831">
        <v>40</v>
      </c>
      <c r="L1831" s="1" t="s">
        <v>6256</v>
      </c>
      <c r="M1831" s="1" t="s">
        <v>6262</v>
      </c>
      <c r="N1831">
        <v>117624</v>
      </c>
      <c r="O1831" s="1" t="s">
        <v>6252</v>
      </c>
      <c r="P1831" s="2">
        <v>45720</v>
      </c>
      <c r="Q1831" s="2">
        <v>45180</v>
      </c>
      <c r="R1831" s="1" t="s">
        <v>6897</v>
      </c>
      <c r="S1831" s="1" t="s">
        <v>6909</v>
      </c>
      <c r="T1831" s="1" t="s">
        <v>14</v>
      </c>
      <c r="U1831">
        <v>1220</v>
      </c>
      <c r="V1831" s="1" t="s">
        <v>19</v>
      </c>
      <c r="W1831" s="1" t="s">
        <v>55</v>
      </c>
      <c r="X1831" s="2">
        <f t="shared" ca="1" si="28"/>
        <v>45937</v>
      </c>
      <c r="Y1831" s="1">
        <f ca="1">ROUND(YEARFRAC(Merge1[[#This Row],[Join_Date]],Merge1[[#This Row],[Today]], 3),0)</f>
        <v>1</v>
      </c>
      <c r="Z1831" s="1" t="str" cm="1">
        <f t="array" aca="1" ref="Z1831" ca="1">_xlfn.IFS(
   Merge1[[#This Row],[Customer Tenure]]&lt;=2,"New",
   Merge1[[#This Row],[Customer Tenure]]&lt;=5,"Emerging",
  Merge1[[#This Row],[Customer Tenure]]&lt;9,"Established",
   TRUE,"Loyal"
)</f>
        <v>New</v>
      </c>
      <c r="AA1831" s="1" t="str" cm="1">
        <f t="array" ref="AA1831">_xlfn.IFS(Merge1[[#This Row],[Income]]&lt;=30000,"Low",Merge1[[#This Row],[Income]]&lt;=60000,"Medium",Merge1[[#This Row],[Income]]&lt;=100000,"High", Merge1[[#This Row],[Income]]&gt;100000," Premium")</f>
        <v xml:space="preserve"> Premium</v>
      </c>
      <c r="AB1831" s="1" t="str" cm="1">
        <f t="array" ref="AB1831">_xlfn.IFS(Merge1[[#This Row],[Age]]&lt;= 28,"Gen Z", Merge1[[#This Row],[Age]]&lt;=44,"Millennials", Merge1[[#This Row],[Age]]&lt;=60,"Gen X", Merge1[[#This Row],[Age]]&gt;60,"Baby Boomers")</f>
        <v>Millennials</v>
      </c>
      <c r="AC1831" s="1" t="str" cm="1">
        <f t="array" ref="AC1831">_xlfn.IFS(
    Merge1[[#This Row],[Balance]]&lt;=50000,"Low",
    Merge1[[#This Row],[Balance]]&lt;=200000,"Medium",
    Merge1[[#This Row],[Balance]]&gt;200000,"High"
)</f>
        <v>High</v>
      </c>
    </row>
    <row r="1832" spans="1:29" x14ac:dyDescent="0.25">
      <c r="A1832" s="1" t="s">
        <v>494</v>
      </c>
      <c r="B1832" s="1" t="s">
        <v>6013</v>
      </c>
      <c r="C1832" s="1" t="s">
        <v>5835</v>
      </c>
      <c r="D1832" s="2">
        <v>44996</v>
      </c>
      <c r="E1832">
        <v>178969</v>
      </c>
      <c r="F1832">
        <v>802</v>
      </c>
      <c r="G1832">
        <v>102493</v>
      </c>
      <c r="H1832" s="1" t="s">
        <v>5833</v>
      </c>
      <c r="I1832" s="1" t="s">
        <v>6338</v>
      </c>
      <c r="J1832" s="1" t="s">
        <v>6245</v>
      </c>
      <c r="K1832">
        <v>66</v>
      </c>
      <c r="L1832" s="1" t="s">
        <v>6256</v>
      </c>
      <c r="M1832" s="1" t="s">
        <v>6257</v>
      </c>
      <c r="N1832">
        <v>66542</v>
      </c>
      <c r="O1832" s="1" t="s">
        <v>6243</v>
      </c>
      <c r="P1832" s="2">
        <v>43091</v>
      </c>
      <c r="Q1832" s="2">
        <v>45698</v>
      </c>
      <c r="R1832" s="1" t="s">
        <v>6885</v>
      </c>
      <c r="S1832" s="1" t="s">
        <v>6896</v>
      </c>
      <c r="T1832" s="1" t="s">
        <v>14</v>
      </c>
      <c r="U1832">
        <v>6651</v>
      </c>
      <c r="V1832" s="1" t="s">
        <v>24</v>
      </c>
      <c r="W1832" s="1" t="s">
        <v>40</v>
      </c>
      <c r="X1832" s="2">
        <f t="shared" ca="1" si="28"/>
        <v>45937</v>
      </c>
      <c r="Y1832" s="1">
        <f ca="1">ROUND(YEARFRAC(Merge1[[#This Row],[Join_Date]],Merge1[[#This Row],[Today]], 3),0)</f>
        <v>8</v>
      </c>
      <c r="Z1832" s="1" t="str" cm="1">
        <f t="array" aca="1" ref="Z1832" ca="1">_xlfn.IFS(
   Merge1[[#This Row],[Customer Tenure]]&lt;=2,"New",
   Merge1[[#This Row],[Customer Tenure]]&lt;=5,"Emerging",
  Merge1[[#This Row],[Customer Tenure]]&lt;9,"Established",
   TRUE,"Loyal"
)</f>
        <v>Established</v>
      </c>
      <c r="AA1832" s="1" t="str" cm="1">
        <f t="array" ref="AA1832">_xlfn.IFS(Merge1[[#This Row],[Income]]&lt;=30000,"Low",Merge1[[#This Row],[Income]]&lt;=60000,"Medium",Merge1[[#This Row],[Income]]&lt;=100000,"High", Merge1[[#This Row],[Income]]&gt;100000," Premium")</f>
        <v>High</v>
      </c>
      <c r="AB1832" s="1" t="str" cm="1">
        <f t="array" ref="AB1832">_xlfn.IFS(Merge1[[#This Row],[Age]]&lt;= 28,"Gen Z", Merge1[[#This Row],[Age]]&lt;=44,"Millennials", Merge1[[#This Row],[Age]]&lt;=60,"Gen X", Merge1[[#This Row],[Age]]&gt;60,"Baby Boomers")</f>
        <v>Baby Boomers</v>
      </c>
      <c r="AC1832" s="1" t="str" cm="1">
        <f t="array" ref="AC1832">_xlfn.IFS(
    Merge1[[#This Row],[Balance]]&lt;=50000,"Low",
    Merge1[[#This Row],[Balance]]&lt;=200000,"Medium",
    Merge1[[#This Row],[Balance]]&gt;200000,"High"
)</f>
        <v>Medium</v>
      </c>
    </row>
    <row r="1833" spans="1:29" x14ac:dyDescent="0.25">
      <c r="A1833" s="1" t="s">
        <v>1367</v>
      </c>
      <c r="B1833" s="1" t="s">
        <v>6068</v>
      </c>
      <c r="C1833" s="1" t="s">
        <v>5835</v>
      </c>
      <c r="D1833" s="2">
        <v>43551</v>
      </c>
      <c r="E1833">
        <v>279143</v>
      </c>
      <c r="F1833">
        <v>544</v>
      </c>
      <c r="G1833">
        <v>0</v>
      </c>
      <c r="H1833" s="1" t="s">
        <v>5833</v>
      </c>
      <c r="I1833" s="1" t="s">
        <v>6741</v>
      </c>
      <c r="J1833" s="1" t="s">
        <v>6245</v>
      </c>
      <c r="K1833">
        <v>58</v>
      </c>
      <c r="L1833" s="1" t="s">
        <v>6260</v>
      </c>
      <c r="M1833" s="1" t="s">
        <v>6251</v>
      </c>
      <c r="N1833">
        <v>196422</v>
      </c>
      <c r="O1833" s="1" t="s">
        <v>6252</v>
      </c>
      <c r="P1833" s="2">
        <v>44545</v>
      </c>
      <c r="Q1833" s="2">
        <v>45391</v>
      </c>
      <c r="R1833" s="1" t="s">
        <v>6893</v>
      </c>
      <c r="S1833" s="1" t="s">
        <v>6911</v>
      </c>
      <c r="T1833" s="1" t="s">
        <v>9</v>
      </c>
      <c r="U1833">
        <v>609</v>
      </c>
      <c r="V1833" s="1" t="s">
        <v>15</v>
      </c>
      <c r="W1833" s="1" t="s">
        <v>16</v>
      </c>
      <c r="X1833" s="2">
        <f t="shared" ca="1" si="28"/>
        <v>45937</v>
      </c>
      <c r="Y1833" s="1">
        <f ca="1">ROUND(YEARFRAC(Merge1[[#This Row],[Join_Date]],Merge1[[#This Row],[Today]], 3),0)</f>
        <v>4</v>
      </c>
      <c r="Z1833" s="1" t="str" cm="1">
        <f t="array" aca="1" ref="Z1833" ca="1">_xlfn.IFS(
   Merge1[[#This Row],[Customer Tenure]]&lt;=2,"New",
   Merge1[[#This Row],[Customer Tenure]]&lt;=5,"Emerging",
  Merge1[[#This Row],[Customer Tenure]]&lt;9,"Established",
   TRUE,"Loyal"
)</f>
        <v>Emerging</v>
      </c>
      <c r="AA1833" s="1" t="str" cm="1">
        <f t="array" ref="AA1833">_xlfn.IFS(Merge1[[#This Row],[Income]]&lt;=30000,"Low",Merge1[[#This Row],[Income]]&lt;=60000,"Medium",Merge1[[#This Row],[Income]]&lt;=100000,"High", Merge1[[#This Row],[Income]]&gt;100000," Premium")</f>
        <v xml:space="preserve"> Premium</v>
      </c>
      <c r="AB1833" s="1" t="str" cm="1">
        <f t="array" ref="AB1833">_xlfn.IFS(Merge1[[#This Row],[Age]]&lt;= 28,"Gen Z", Merge1[[#This Row],[Age]]&lt;=44,"Millennials", Merge1[[#This Row],[Age]]&lt;=60,"Gen X", Merge1[[#This Row],[Age]]&gt;60,"Baby Boomers")</f>
        <v>Gen X</v>
      </c>
      <c r="AC1833" s="1" t="str" cm="1">
        <f t="array" ref="AC1833">_xlfn.IFS(
    Merge1[[#This Row],[Balance]]&lt;=50000,"Low",
    Merge1[[#This Row],[Balance]]&lt;=200000,"Medium",
    Merge1[[#This Row],[Balance]]&gt;200000,"High"
)</f>
        <v>High</v>
      </c>
    </row>
    <row r="1834" spans="1:29" x14ac:dyDescent="0.25">
      <c r="A1834" s="1" t="s">
        <v>2570</v>
      </c>
      <c r="B1834" s="1" t="s">
        <v>5869</v>
      </c>
      <c r="C1834" s="1" t="s">
        <v>5835</v>
      </c>
      <c r="D1834" s="2">
        <v>43495</v>
      </c>
      <c r="E1834">
        <v>199886</v>
      </c>
      <c r="F1834">
        <v>490</v>
      </c>
      <c r="G1834">
        <v>0</v>
      </c>
      <c r="H1834" s="1" t="s">
        <v>5833</v>
      </c>
      <c r="I1834" s="1" t="s">
        <v>6398</v>
      </c>
      <c r="J1834" s="1" t="s">
        <v>6245</v>
      </c>
      <c r="K1834">
        <v>42</v>
      </c>
      <c r="L1834" s="1" t="s">
        <v>6260</v>
      </c>
      <c r="M1834" s="1" t="s">
        <v>6254</v>
      </c>
      <c r="N1834">
        <v>88344</v>
      </c>
      <c r="O1834" s="1" t="s">
        <v>6243</v>
      </c>
      <c r="P1834" s="2">
        <v>45720</v>
      </c>
      <c r="Q1834" s="2">
        <v>45400</v>
      </c>
      <c r="R1834" s="1" t="s">
        <v>6893</v>
      </c>
      <c r="S1834" s="1" t="s">
        <v>6911</v>
      </c>
      <c r="T1834" s="1" t="s">
        <v>9</v>
      </c>
      <c r="U1834">
        <v>5490</v>
      </c>
      <c r="V1834" s="1" t="s">
        <v>19</v>
      </c>
      <c r="W1834" s="1" t="s">
        <v>55</v>
      </c>
      <c r="X1834" s="2">
        <f t="shared" ca="1" si="28"/>
        <v>45937</v>
      </c>
      <c r="Y1834" s="1">
        <f ca="1">ROUND(YEARFRAC(Merge1[[#This Row],[Join_Date]],Merge1[[#This Row],[Today]], 3),0)</f>
        <v>1</v>
      </c>
      <c r="Z1834" s="1" t="str" cm="1">
        <f t="array" aca="1" ref="Z1834" ca="1">_xlfn.IFS(
   Merge1[[#This Row],[Customer Tenure]]&lt;=2,"New",
   Merge1[[#This Row],[Customer Tenure]]&lt;=5,"Emerging",
  Merge1[[#This Row],[Customer Tenure]]&lt;9,"Established",
   TRUE,"Loyal"
)</f>
        <v>New</v>
      </c>
      <c r="AA1834" s="1" t="str" cm="1">
        <f t="array" ref="AA1834">_xlfn.IFS(Merge1[[#This Row],[Income]]&lt;=30000,"Low",Merge1[[#This Row],[Income]]&lt;=60000,"Medium",Merge1[[#This Row],[Income]]&lt;=100000,"High", Merge1[[#This Row],[Income]]&gt;100000," Premium")</f>
        <v>High</v>
      </c>
      <c r="AB1834" s="1" t="str" cm="1">
        <f t="array" ref="AB1834">_xlfn.IFS(Merge1[[#This Row],[Age]]&lt;= 28,"Gen Z", Merge1[[#This Row],[Age]]&lt;=44,"Millennials", Merge1[[#This Row],[Age]]&lt;=60,"Gen X", Merge1[[#This Row],[Age]]&gt;60,"Baby Boomers")</f>
        <v>Millennials</v>
      </c>
      <c r="AC1834" s="1" t="str" cm="1">
        <f t="array" ref="AC1834">_xlfn.IFS(
    Merge1[[#This Row],[Balance]]&lt;=50000,"Low",
    Merge1[[#This Row],[Balance]]&lt;=200000,"Medium",
    Merge1[[#This Row],[Balance]]&gt;200000,"High"
)</f>
        <v>Medium</v>
      </c>
    </row>
    <row r="1835" spans="1:29" x14ac:dyDescent="0.25">
      <c r="A1835" s="1" t="s">
        <v>13</v>
      </c>
      <c r="B1835" s="1" t="s">
        <v>6212</v>
      </c>
      <c r="C1835" s="1" t="s">
        <v>5832</v>
      </c>
      <c r="D1835" s="2">
        <v>43503</v>
      </c>
      <c r="E1835">
        <v>481201</v>
      </c>
      <c r="F1835">
        <v>837</v>
      </c>
      <c r="G1835">
        <v>0</v>
      </c>
      <c r="H1835" s="1" t="s">
        <v>5833</v>
      </c>
      <c r="I1835" s="1" t="s">
        <v>6783</v>
      </c>
      <c r="J1835" s="1" t="s">
        <v>6240</v>
      </c>
      <c r="K1835">
        <v>70</v>
      </c>
      <c r="L1835" s="1" t="s">
        <v>6246</v>
      </c>
      <c r="M1835" s="1" t="s">
        <v>6254</v>
      </c>
      <c r="N1835">
        <v>163660</v>
      </c>
      <c r="O1835" s="1" t="s">
        <v>6248</v>
      </c>
      <c r="P1835" s="2">
        <v>43774</v>
      </c>
      <c r="Q1835" s="2">
        <v>45890</v>
      </c>
      <c r="R1835" s="1" t="s">
        <v>6889</v>
      </c>
      <c r="S1835" s="1" t="s">
        <v>6915</v>
      </c>
      <c r="T1835" s="1" t="s">
        <v>14</v>
      </c>
      <c r="U1835">
        <v>1856</v>
      </c>
      <c r="V1835" s="1" t="s">
        <v>15</v>
      </c>
      <c r="W1835" s="1" t="s">
        <v>50</v>
      </c>
      <c r="X1835" s="2">
        <f t="shared" ca="1" si="28"/>
        <v>45937</v>
      </c>
      <c r="Y1835" s="1">
        <f ca="1">ROUND(YEARFRAC(Merge1[[#This Row],[Join_Date]],Merge1[[#This Row],[Today]], 3),0)</f>
        <v>6</v>
      </c>
      <c r="Z1835" s="1" t="str" cm="1">
        <f t="array" aca="1" ref="Z1835" ca="1">_xlfn.IFS(
   Merge1[[#This Row],[Customer Tenure]]&lt;=2,"New",
   Merge1[[#This Row],[Customer Tenure]]&lt;=5,"Emerging",
  Merge1[[#This Row],[Customer Tenure]]&lt;9,"Established",
   TRUE,"Loyal"
)</f>
        <v>Established</v>
      </c>
      <c r="AA1835" s="1" t="str" cm="1">
        <f t="array" ref="AA1835">_xlfn.IFS(Merge1[[#This Row],[Income]]&lt;=30000,"Low",Merge1[[#This Row],[Income]]&lt;=60000,"Medium",Merge1[[#This Row],[Income]]&lt;=100000,"High", Merge1[[#This Row],[Income]]&gt;100000," Premium")</f>
        <v xml:space="preserve"> Premium</v>
      </c>
      <c r="AB1835" s="1" t="str" cm="1">
        <f t="array" ref="AB1835">_xlfn.IFS(Merge1[[#This Row],[Age]]&lt;= 28,"Gen Z", Merge1[[#This Row],[Age]]&lt;=44,"Millennials", Merge1[[#This Row],[Age]]&lt;=60,"Gen X", Merge1[[#This Row],[Age]]&gt;60,"Baby Boomers")</f>
        <v>Baby Boomers</v>
      </c>
      <c r="AC1835" s="1" t="str" cm="1">
        <f t="array" ref="AC1835">_xlfn.IFS(
    Merge1[[#This Row],[Balance]]&lt;=50000,"Low",
    Merge1[[#This Row],[Balance]]&lt;=200000,"Medium",
    Merge1[[#This Row],[Balance]]&gt;200000,"High"
)</f>
        <v>High</v>
      </c>
    </row>
    <row r="1836" spans="1:29" x14ac:dyDescent="0.25">
      <c r="A1836" s="1" t="s">
        <v>1572</v>
      </c>
      <c r="B1836" s="1" t="s">
        <v>6001</v>
      </c>
      <c r="C1836" s="1" t="s">
        <v>5846</v>
      </c>
      <c r="D1836" s="2">
        <v>44430</v>
      </c>
      <c r="E1836">
        <v>342908</v>
      </c>
      <c r="F1836">
        <v>580</v>
      </c>
      <c r="G1836">
        <v>0</v>
      </c>
      <c r="H1836" s="1" t="s">
        <v>5833</v>
      </c>
      <c r="I1836" s="1" t="s">
        <v>6773</v>
      </c>
      <c r="J1836" s="1" t="s">
        <v>6245</v>
      </c>
      <c r="K1836">
        <v>45</v>
      </c>
      <c r="L1836" s="1" t="s">
        <v>6260</v>
      </c>
      <c r="M1836" s="1" t="s">
        <v>6251</v>
      </c>
      <c r="N1836">
        <v>65893</v>
      </c>
      <c r="O1836" s="1" t="s">
        <v>6248</v>
      </c>
      <c r="P1836" s="2">
        <v>44513</v>
      </c>
      <c r="Q1836" s="2">
        <v>45299</v>
      </c>
      <c r="R1836" s="1" t="s">
        <v>6902</v>
      </c>
      <c r="S1836" s="1" t="s">
        <v>6903</v>
      </c>
      <c r="T1836" s="1" t="s">
        <v>23</v>
      </c>
      <c r="U1836">
        <v>6602</v>
      </c>
      <c r="V1836" s="1" t="s">
        <v>15</v>
      </c>
      <c r="W1836" s="1" t="s">
        <v>16</v>
      </c>
      <c r="X1836" s="2">
        <f t="shared" ca="1" si="28"/>
        <v>45937</v>
      </c>
      <c r="Y1836" s="1">
        <f ca="1">ROUND(YEARFRAC(Merge1[[#This Row],[Join_Date]],Merge1[[#This Row],[Today]], 3),0)</f>
        <v>4</v>
      </c>
      <c r="Z1836" s="1" t="str" cm="1">
        <f t="array" aca="1" ref="Z1836" ca="1">_xlfn.IFS(
   Merge1[[#This Row],[Customer Tenure]]&lt;=2,"New",
   Merge1[[#This Row],[Customer Tenure]]&lt;=5,"Emerging",
  Merge1[[#This Row],[Customer Tenure]]&lt;9,"Established",
   TRUE,"Loyal"
)</f>
        <v>Emerging</v>
      </c>
      <c r="AA1836" s="1" t="str" cm="1">
        <f t="array" ref="AA1836">_xlfn.IFS(Merge1[[#This Row],[Income]]&lt;=30000,"Low",Merge1[[#This Row],[Income]]&lt;=60000,"Medium",Merge1[[#This Row],[Income]]&lt;=100000,"High", Merge1[[#This Row],[Income]]&gt;100000," Premium")</f>
        <v>High</v>
      </c>
      <c r="AB1836" s="1" t="str" cm="1">
        <f t="array" ref="AB1836">_xlfn.IFS(Merge1[[#This Row],[Age]]&lt;= 28,"Gen Z", Merge1[[#This Row],[Age]]&lt;=44,"Millennials", Merge1[[#This Row],[Age]]&lt;=60,"Gen X", Merge1[[#This Row],[Age]]&gt;60,"Baby Boomers")</f>
        <v>Gen X</v>
      </c>
      <c r="AC1836" s="1" t="str" cm="1">
        <f t="array" ref="AC1836">_xlfn.IFS(
    Merge1[[#This Row],[Balance]]&lt;=50000,"Low",
    Merge1[[#This Row],[Balance]]&lt;=200000,"Medium",
    Merge1[[#This Row],[Balance]]&gt;200000,"High"
)</f>
        <v>High</v>
      </c>
    </row>
    <row r="1837" spans="1:29" x14ac:dyDescent="0.25">
      <c r="A1837" s="1" t="s">
        <v>1805</v>
      </c>
      <c r="B1837" s="1" t="s">
        <v>6089</v>
      </c>
      <c r="C1837" s="1" t="s">
        <v>5832</v>
      </c>
      <c r="D1837" s="2">
        <v>43813</v>
      </c>
      <c r="E1837">
        <v>178646</v>
      </c>
      <c r="F1837">
        <v>494</v>
      </c>
      <c r="G1837">
        <v>0</v>
      </c>
      <c r="H1837" s="1" t="s">
        <v>5833</v>
      </c>
      <c r="I1837" s="1" t="s">
        <v>6447</v>
      </c>
      <c r="J1837" s="1" t="s">
        <v>6245</v>
      </c>
      <c r="K1837">
        <v>40</v>
      </c>
      <c r="L1837" s="1" t="s">
        <v>6241</v>
      </c>
      <c r="M1837" s="1" t="s">
        <v>6262</v>
      </c>
      <c r="N1837">
        <v>158563</v>
      </c>
      <c r="O1837" s="1" t="s">
        <v>6243</v>
      </c>
      <c r="P1837" s="2">
        <v>45774</v>
      </c>
      <c r="Q1837" s="2">
        <v>45397</v>
      </c>
      <c r="R1837" s="1" t="s">
        <v>6893</v>
      </c>
      <c r="S1837" s="1" t="s">
        <v>6911</v>
      </c>
      <c r="T1837" s="1" t="s">
        <v>23</v>
      </c>
      <c r="U1837">
        <v>7871</v>
      </c>
      <c r="V1837" s="1" t="s">
        <v>10</v>
      </c>
      <c r="W1837" s="1" t="s">
        <v>40</v>
      </c>
      <c r="X1837" s="2">
        <f t="shared" ca="1" si="28"/>
        <v>45937</v>
      </c>
      <c r="Y1837" s="1">
        <f ca="1">ROUND(YEARFRAC(Merge1[[#This Row],[Join_Date]],Merge1[[#This Row],[Today]], 3),0)</f>
        <v>0</v>
      </c>
      <c r="Z1837" s="1" t="str" cm="1">
        <f t="array" aca="1" ref="Z1837" ca="1">_xlfn.IFS(
   Merge1[[#This Row],[Customer Tenure]]&lt;=2,"New",
   Merge1[[#This Row],[Customer Tenure]]&lt;=5,"Emerging",
  Merge1[[#This Row],[Customer Tenure]]&lt;9,"Established",
   TRUE,"Loyal"
)</f>
        <v>New</v>
      </c>
      <c r="AA1837" s="1" t="str" cm="1">
        <f t="array" ref="AA1837">_xlfn.IFS(Merge1[[#This Row],[Income]]&lt;=30000,"Low",Merge1[[#This Row],[Income]]&lt;=60000,"Medium",Merge1[[#This Row],[Income]]&lt;=100000,"High", Merge1[[#This Row],[Income]]&gt;100000," Premium")</f>
        <v xml:space="preserve"> Premium</v>
      </c>
      <c r="AB1837" s="1" t="str" cm="1">
        <f t="array" ref="AB1837">_xlfn.IFS(Merge1[[#This Row],[Age]]&lt;= 28,"Gen Z", Merge1[[#This Row],[Age]]&lt;=44,"Millennials", Merge1[[#This Row],[Age]]&lt;=60,"Gen X", Merge1[[#This Row],[Age]]&gt;60,"Baby Boomers")</f>
        <v>Millennials</v>
      </c>
      <c r="AC1837" s="1" t="str" cm="1">
        <f t="array" ref="AC1837">_xlfn.IFS(
    Merge1[[#This Row],[Balance]]&lt;=50000,"Low",
    Merge1[[#This Row],[Balance]]&lt;=200000,"Medium",
    Merge1[[#This Row],[Balance]]&gt;200000,"High"
)</f>
        <v>Medium</v>
      </c>
    </row>
    <row r="1838" spans="1:29" x14ac:dyDescent="0.25">
      <c r="A1838" s="1" t="s">
        <v>1492</v>
      </c>
      <c r="B1838" s="1" t="s">
        <v>5976</v>
      </c>
      <c r="C1838" s="1" t="s">
        <v>5842</v>
      </c>
      <c r="D1838" s="2">
        <v>44818</v>
      </c>
      <c r="E1838">
        <v>177826</v>
      </c>
      <c r="F1838">
        <v>722</v>
      </c>
      <c r="G1838">
        <v>0</v>
      </c>
      <c r="H1838" s="1" t="s">
        <v>5833</v>
      </c>
      <c r="I1838" s="1" t="s">
        <v>6719</v>
      </c>
      <c r="J1838" s="1" t="s">
        <v>6245</v>
      </c>
      <c r="K1838">
        <v>62</v>
      </c>
      <c r="L1838" s="1" t="s">
        <v>6241</v>
      </c>
      <c r="M1838" s="1" t="s">
        <v>6266</v>
      </c>
      <c r="N1838">
        <v>121757</v>
      </c>
      <c r="O1838" s="1" t="s">
        <v>6243</v>
      </c>
      <c r="P1838" s="2">
        <v>42284</v>
      </c>
      <c r="Q1838" s="2">
        <v>45819</v>
      </c>
      <c r="R1838" s="1" t="s">
        <v>6883</v>
      </c>
      <c r="S1838" s="1" t="s">
        <v>6910</v>
      </c>
      <c r="T1838" s="1" t="s">
        <v>28</v>
      </c>
      <c r="U1838">
        <v>1897</v>
      </c>
      <c r="V1838" s="1" t="s">
        <v>10</v>
      </c>
      <c r="W1838" s="1" t="s">
        <v>55</v>
      </c>
      <c r="X1838" s="2">
        <f t="shared" ca="1" si="28"/>
        <v>45937</v>
      </c>
      <c r="Y1838" s="1">
        <f ca="1">ROUND(YEARFRAC(Merge1[[#This Row],[Join_Date]],Merge1[[#This Row],[Today]], 3),0)</f>
        <v>10</v>
      </c>
      <c r="Z1838" s="1" t="str" cm="1">
        <f t="array" aca="1" ref="Z1838" ca="1">_xlfn.IFS(
   Merge1[[#This Row],[Customer Tenure]]&lt;=2,"New",
   Merge1[[#This Row],[Customer Tenure]]&lt;=5,"Emerging",
  Merge1[[#This Row],[Customer Tenure]]&lt;9,"Established",
   TRUE,"Loyal"
)</f>
        <v>Loyal</v>
      </c>
      <c r="AA1838" s="1" t="str" cm="1">
        <f t="array" ref="AA1838">_xlfn.IFS(Merge1[[#This Row],[Income]]&lt;=30000,"Low",Merge1[[#This Row],[Income]]&lt;=60000,"Medium",Merge1[[#This Row],[Income]]&lt;=100000,"High", Merge1[[#This Row],[Income]]&gt;100000," Premium")</f>
        <v xml:space="preserve"> Premium</v>
      </c>
      <c r="AB1838" s="1" t="str" cm="1">
        <f t="array" ref="AB1838">_xlfn.IFS(Merge1[[#This Row],[Age]]&lt;= 28,"Gen Z", Merge1[[#This Row],[Age]]&lt;=44,"Millennials", Merge1[[#This Row],[Age]]&lt;=60,"Gen X", Merge1[[#This Row],[Age]]&gt;60,"Baby Boomers")</f>
        <v>Baby Boomers</v>
      </c>
      <c r="AC1838" s="1" t="str" cm="1">
        <f t="array" ref="AC1838">_xlfn.IFS(
    Merge1[[#This Row],[Balance]]&lt;=50000,"Low",
    Merge1[[#This Row],[Balance]]&lt;=200000,"Medium",
    Merge1[[#This Row],[Balance]]&gt;200000,"High"
)</f>
        <v>Medium</v>
      </c>
    </row>
    <row r="1839" spans="1:29" x14ac:dyDescent="0.25">
      <c r="A1839" s="1" t="s">
        <v>971</v>
      </c>
      <c r="B1839" s="1" t="s">
        <v>6089</v>
      </c>
      <c r="C1839" s="1" t="s">
        <v>5832</v>
      </c>
      <c r="D1839" s="2">
        <v>45336</v>
      </c>
      <c r="E1839">
        <v>389150</v>
      </c>
      <c r="F1839">
        <v>654</v>
      </c>
      <c r="G1839">
        <v>0</v>
      </c>
      <c r="H1839" s="1" t="s">
        <v>5833</v>
      </c>
      <c r="I1839" s="1" t="s">
        <v>6447</v>
      </c>
      <c r="J1839" s="1" t="s">
        <v>6245</v>
      </c>
      <c r="K1839">
        <v>40</v>
      </c>
      <c r="L1839" s="1" t="s">
        <v>6241</v>
      </c>
      <c r="M1839" s="1" t="s">
        <v>6262</v>
      </c>
      <c r="N1839">
        <v>158563</v>
      </c>
      <c r="O1839" s="1" t="s">
        <v>6243</v>
      </c>
      <c r="P1839" s="2">
        <v>45774</v>
      </c>
      <c r="Q1839" s="2">
        <v>45207</v>
      </c>
      <c r="R1839" s="1" t="s">
        <v>6912</v>
      </c>
      <c r="S1839" s="1" t="s">
        <v>6913</v>
      </c>
      <c r="T1839" s="1" t="s">
        <v>9</v>
      </c>
      <c r="U1839">
        <v>689</v>
      </c>
      <c r="V1839" s="1" t="s">
        <v>24</v>
      </c>
      <c r="W1839" s="1" t="s">
        <v>40</v>
      </c>
      <c r="X1839" s="2">
        <f t="shared" ca="1" si="28"/>
        <v>45937</v>
      </c>
      <c r="Y1839" s="1">
        <f ca="1">ROUND(YEARFRAC(Merge1[[#This Row],[Join_Date]],Merge1[[#This Row],[Today]], 3),0)</f>
        <v>0</v>
      </c>
      <c r="Z1839" s="1" t="str" cm="1">
        <f t="array" aca="1" ref="Z1839" ca="1">_xlfn.IFS(
   Merge1[[#This Row],[Customer Tenure]]&lt;=2,"New",
   Merge1[[#This Row],[Customer Tenure]]&lt;=5,"Emerging",
  Merge1[[#This Row],[Customer Tenure]]&lt;9,"Established",
   TRUE,"Loyal"
)</f>
        <v>New</v>
      </c>
      <c r="AA1839" s="1" t="str" cm="1">
        <f t="array" ref="AA1839">_xlfn.IFS(Merge1[[#This Row],[Income]]&lt;=30000,"Low",Merge1[[#This Row],[Income]]&lt;=60000,"Medium",Merge1[[#This Row],[Income]]&lt;=100000,"High", Merge1[[#This Row],[Income]]&gt;100000," Premium")</f>
        <v xml:space="preserve"> Premium</v>
      </c>
      <c r="AB1839" s="1" t="str" cm="1">
        <f t="array" ref="AB1839">_xlfn.IFS(Merge1[[#This Row],[Age]]&lt;= 28,"Gen Z", Merge1[[#This Row],[Age]]&lt;=44,"Millennials", Merge1[[#This Row],[Age]]&lt;=60,"Gen X", Merge1[[#This Row],[Age]]&gt;60,"Baby Boomers")</f>
        <v>Millennials</v>
      </c>
      <c r="AC1839" s="1" t="str" cm="1">
        <f t="array" ref="AC1839">_xlfn.IFS(
    Merge1[[#This Row],[Balance]]&lt;=50000,"Low",
    Merge1[[#This Row],[Balance]]&lt;=200000,"Medium",
    Merge1[[#This Row],[Balance]]&gt;200000,"High"
)</f>
        <v>High</v>
      </c>
    </row>
    <row r="1840" spans="1:29" x14ac:dyDescent="0.25">
      <c r="A1840" s="1" t="s">
        <v>2577</v>
      </c>
      <c r="B1840" s="1" t="s">
        <v>6123</v>
      </c>
      <c r="C1840" s="1" t="s">
        <v>5835</v>
      </c>
      <c r="D1840" s="2">
        <v>43882</v>
      </c>
      <c r="E1840">
        <v>19288</v>
      </c>
      <c r="F1840">
        <v>695</v>
      </c>
      <c r="G1840">
        <v>0</v>
      </c>
      <c r="H1840" s="1" t="s">
        <v>5833</v>
      </c>
      <c r="I1840" s="1" t="s">
        <v>6826</v>
      </c>
      <c r="J1840" s="1" t="s">
        <v>6240</v>
      </c>
      <c r="K1840">
        <v>44</v>
      </c>
      <c r="L1840" s="1" t="s">
        <v>6246</v>
      </c>
      <c r="M1840" s="1" t="s">
        <v>6266</v>
      </c>
      <c r="N1840">
        <v>190102</v>
      </c>
      <c r="O1840" s="1" t="s">
        <v>6252</v>
      </c>
      <c r="P1840" s="2">
        <v>42954</v>
      </c>
      <c r="Q1840" s="2">
        <v>45649</v>
      </c>
      <c r="R1840" s="1" t="s">
        <v>6904</v>
      </c>
      <c r="S1840" s="1" t="s">
        <v>6916</v>
      </c>
      <c r="T1840" s="1" t="s">
        <v>9</v>
      </c>
      <c r="U1840">
        <v>3262</v>
      </c>
      <c r="V1840" s="1" t="s">
        <v>19</v>
      </c>
      <c r="W1840" s="1" t="s">
        <v>40</v>
      </c>
      <c r="X1840" s="2">
        <f t="shared" ca="1" si="28"/>
        <v>45937</v>
      </c>
      <c r="Y1840" s="1">
        <f ca="1">ROUND(YEARFRAC(Merge1[[#This Row],[Join_Date]],Merge1[[#This Row],[Today]], 3),0)</f>
        <v>8</v>
      </c>
      <c r="Z1840" s="1" t="str" cm="1">
        <f t="array" aca="1" ref="Z1840" ca="1">_xlfn.IFS(
   Merge1[[#This Row],[Customer Tenure]]&lt;=2,"New",
   Merge1[[#This Row],[Customer Tenure]]&lt;=5,"Emerging",
  Merge1[[#This Row],[Customer Tenure]]&lt;9,"Established",
   TRUE,"Loyal"
)</f>
        <v>Established</v>
      </c>
      <c r="AA1840" s="1" t="str" cm="1">
        <f t="array" ref="AA1840">_xlfn.IFS(Merge1[[#This Row],[Income]]&lt;=30000,"Low",Merge1[[#This Row],[Income]]&lt;=60000,"Medium",Merge1[[#This Row],[Income]]&lt;=100000,"High", Merge1[[#This Row],[Income]]&gt;100000," Premium")</f>
        <v xml:space="preserve"> Premium</v>
      </c>
      <c r="AB1840" s="1" t="str" cm="1">
        <f t="array" ref="AB1840">_xlfn.IFS(Merge1[[#This Row],[Age]]&lt;= 28,"Gen Z", Merge1[[#This Row],[Age]]&lt;=44,"Millennials", Merge1[[#This Row],[Age]]&lt;=60,"Gen X", Merge1[[#This Row],[Age]]&gt;60,"Baby Boomers")</f>
        <v>Millennials</v>
      </c>
      <c r="AC1840" s="1" t="str" cm="1">
        <f t="array" ref="AC1840">_xlfn.IFS(
    Merge1[[#This Row],[Balance]]&lt;=50000,"Low",
    Merge1[[#This Row],[Balance]]&lt;=200000,"Medium",
    Merge1[[#This Row],[Balance]]&gt;200000,"High"
)</f>
        <v>Low</v>
      </c>
    </row>
    <row r="1841" spans="1:29" x14ac:dyDescent="0.25">
      <c r="A1841" s="1" t="s">
        <v>1102</v>
      </c>
      <c r="B1841" s="1" t="s">
        <v>5862</v>
      </c>
      <c r="C1841" s="1" t="s">
        <v>5832</v>
      </c>
      <c r="D1841" s="2">
        <v>42535</v>
      </c>
      <c r="E1841">
        <v>88835</v>
      </c>
      <c r="F1841">
        <v>787</v>
      </c>
      <c r="G1841">
        <v>485443</v>
      </c>
      <c r="H1841" s="1" t="s">
        <v>5833</v>
      </c>
      <c r="I1841" s="1" t="s">
        <v>6433</v>
      </c>
      <c r="J1841" s="1" t="s">
        <v>6240</v>
      </c>
      <c r="K1841">
        <v>22</v>
      </c>
      <c r="L1841" s="1" t="s">
        <v>6241</v>
      </c>
      <c r="M1841" s="1" t="s">
        <v>6251</v>
      </c>
      <c r="N1841">
        <v>49257</v>
      </c>
      <c r="O1841" s="1" t="s">
        <v>6243</v>
      </c>
      <c r="P1841" s="2">
        <v>44029</v>
      </c>
      <c r="Q1841" s="2">
        <v>45189</v>
      </c>
      <c r="R1841" s="1" t="s">
        <v>6897</v>
      </c>
      <c r="S1841" s="1" t="s">
        <v>6909</v>
      </c>
      <c r="T1841" s="1" t="s">
        <v>9</v>
      </c>
      <c r="U1841">
        <v>1845</v>
      </c>
      <c r="V1841" s="1" t="s">
        <v>24</v>
      </c>
      <c r="W1841" s="1" t="s">
        <v>55</v>
      </c>
      <c r="X1841" s="2">
        <f t="shared" ca="1" si="28"/>
        <v>45937</v>
      </c>
      <c r="Y1841" s="1">
        <f ca="1">ROUND(YEARFRAC(Merge1[[#This Row],[Join_Date]],Merge1[[#This Row],[Today]], 3),0)</f>
        <v>5</v>
      </c>
      <c r="Z1841" s="1" t="str" cm="1">
        <f t="array" aca="1" ref="Z1841" ca="1">_xlfn.IFS(
   Merge1[[#This Row],[Customer Tenure]]&lt;=2,"New",
   Merge1[[#This Row],[Customer Tenure]]&lt;=5,"Emerging",
  Merge1[[#This Row],[Customer Tenure]]&lt;9,"Established",
   TRUE,"Loyal"
)</f>
        <v>Emerging</v>
      </c>
      <c r="AA1841" s="1" t="str" cm="1">
        <f t="array" ref="AA1841">_xlfn.IFS(Merge1[[#This Row],[Income]]&lt;=30000,"Low",Merge1[[#This Row],[Income]]&lt;=60000,"Medium",Merge1[[#This Row],[Income]]&lt;=100000,"High", Merge1[[#This Row],[Income]]&gt;100000," Premium")</f>
        <v>Medium</v>
      </c>
      <c r="AB1841" s="1" t="str" cm="1">
        <f t="array" ref="AB1841">_xlfn.IFS(Merge1[[#This Row],[Age]]&lt;= 28,"Gen Z", Merge1[[#This Row],[Age]]&lt;=44,"Millennials", Merge1[[#This Row],[Age]]&lt;=60,"Gen X", Merge1[[#This Row],[Age]]&gt;60,"Baby Boomers")</f>
        <v>Gen Z</v>
      </c>
      <c r="AC1841" s="1" t="str" cm="1">
        <f t="array" ref="AC1841">_xlfn.IFS(
    Merge1[[#This Row],[Balance]]&lt;=50000,"Low",
    Merge1[[#This Row],[Balance]]&lt;=200000,"Medium",
    Merge1[[#This Row],[Balance]]&gt;200000,"High"
)</f>
        <v>Medium</v>
      </c>
    </row>
    <row r="1842" spans="1:29" x14ac:dyDescent="0.25">
      <c r="A1842" s="1" t="s">
        <v>385</v>
      </c>
      <c r="B1842" s="1" t="s">
        <v>5961</v>
      </c>
      <c r="C1842" s="1" t="s">
        <v>5842</v>
      </c>
      <c r="D1842" s="2">
        <v>43073</v>
      </c>
      <c r="E1842">
        <v>30257</v>
      </c>
      <c r="F1842">
        <v>639</v>
      </c>
      <c r="G1842">
        <v>0</v>
      </c>
      <c r="H1842" s="1" t="s">
        <v>5860</v>
      </c>
      <c r="I1842" s="1" t="s">
        <v>6495</v>
      </c>
      <c r="J1842" s="1" t="s">
        <v>6245</v>
      </c>
      <c r="K1842">
        <v>50</v>
      </c>
      <c r="L1842" s="1" t="s">
        <v>6246</v>
      </c>
      <c r="M1842" s="1" t="s">
        <v>6254</v>
      </c>
      <c r="N1842">
        <v>43411</v>
      </c>
      <c r="O1842" s="1" t="s">
        <v>6248</v>
      </c>
      <c r="P1842" s="2">
        <v>43612</v>
      </c>
      <c r="Q1842" s="2">
        <v>45787</v>
      </c>
      <c r="R1842" s="1" t="s">
        <v>6906</v>
      </c>
      <c r="S1842" s="1" t="s">
        <v>6907</v>
      </c>
      <c r="T1842" s="1" t="s">
        <v>28</v>
      </c>
      <c r="U1842">
        <v>2187</v>
      </c>
      <c r="V1842" s="1" t="s">
        <v>24</v>
      </c>
      <c r="W1842" s="1" t="s">
        <v>20</v>
      </c>
      <c r="X1842" s="2">
        <f t="shared" ca="1" si="28"/>
        <v>45937</v>
      </c>
      <c r="Y1842" s="1">
        <f ca="1">ROUND(YEARFRAC(Merge1[[#This Row],[Join_Date]],Merge1[[#This Row],[Today]], 3),0)</f>
        <v>6</v>
      </c>
      <c r="Z1842" s="1" t="str" cm="1">
        <f t="array" aca="1" ref="Z1842" ca="1">_xlfn.IFS(
   Merge1[[#This Row],[Customer Tenure]]&lt;=2,"New",
   Merge1[[#This Row],[Customer Tenure]]&lt;=5,"Emerging",
  Merge1[[#This Row],[Customer Tenure]]&lt;9,"Established",
   TRUE,"Loyal"
)</f>
        <v>Established</v>
      </c>
      <c r="AA1842" s="1" t="str" cm="1">
        <f t="array" ref="AA1842">_xlfn.IFS(Merge1[[#This Row],[Income]]&lt;=30000,"Low",Merge1[[#This Row],[Income]]&lt;=60000,"Medium",Merge1[[#This Row],[Income]]&lt;=100000,"High", Merge1[[#This Row],[Income]]&gt;100000," Premium")</f>
        <v>Medium</v>
      </c>
      <c r="AB1842" s="1" t="str" cm="1">
        <f t="array" ref="AB1842">_xlfn.IFS(Merge1[[#This Row],[Age]]&lt;= 28,"Gen Z", Merge1[[#This Row],[Age]]&lt;=44,"Millennials", Merge1[[#This Row],[Age]]&lt;=60,"Gen X", Merge1[[#This Row],[Age]]&gt;60,"Baby Boomers")</f>
        <v>Gen X</v>
      </c>
      <c r="AC1842" s="1" t="str" cm="1">
        <f t="array" ref="AC1842">_xlfn.IFS(
    Merge1[[#This Row],[Balance]]&lt;=50000,"Low",
    Merge1[[#This Row],[Balance]]&lt;=200000,"Medium",
    Merge1[[#This Row],[Balance]]&gt;200000,"High"
)</f>
        <v>Low</v>
      </c>
    </row>
    <row r="1843" spans="1:29" x14ac:dyDescent="0.25">
      <c r="A1843" s="1" t="s">
        <v>1213</v>
      </c>
      <c r="B1843" s="1" t="s">
        <v>5866</v>
      </c>
      <c r="C1843" s="1" t="s">
        <v>5832</v>
      </c>
      <c r="D1843" s="2">
        <v>45191</v>
      </c>
      <c r="E1843">
        <v>485463</v>
      </c>
      <c r="F1843">
        <v>371</v>
      </c>
      <c r="G1843">
        <v>0</v>
      </c>
      <c r="H1843" s="1" t="s">
        <v>5833</v>
      </c>
      <c r="I1843" s="1" t="s">
        <v>6630</v>
      </c>
      <c r="J1843" s="1" t="s">
        <v>6240</v>
      </c>
      <c r="K1843">
        <v>52</v>
      </c>
      <c r="L1843" s="1" t="s">
        <v>6256</v>
      </c>
      <c r="M1843" s="1" t="s">
        <v>6242</v>
      </c>
      <c r="N1843">
        <v>147118</v>
      </c>
      <c r="O1843" s="1" t="s">
        <v>6248</v>
      </c>
      <c r="P1843" s="2">
        <v>44957</v>
      </c>
      <c r="Q1843" s="2">
        <v>45819</v>
      </c>
      <c r="R1843" s="1" t="s">
        <v>6883</v>
      </c>
      <c r="S1843" s="1" t="s">
        <v>6910</v>
      </c>
      <c r="T1843" s="1" t="s">
        <v>28</v>
      </c>
      <c r="U1843">
        <v>8152</v>
      </c>
      <c r="V1843" s="1" t="s">
        <v>15</v>
      </c>
      <c r="W1843" s="1" t="s">
        <v>50</v>
      </c>
      <c r="X1843" s="2">
        <f t="shared" ca="1" si="28"/>
        <v>45937</v>
      </c>
      <c r="Y1843" s="1">
        <f ca="1">ROUND(YEARFRAC(Merge1[[#This Row],[Join_Date]],Merge1[[#This Row],[Today]], 3),0)</f>
        <v>3</v>
      </c>
      <c r="Z1843" s="1" t="str" cm="1">
        <f t="array" aca="1" ref="Z1843" ca="1">_xlfn.IFS(
   Merge1[[#This Row],[Customer Tenure]]&lt;=2,"New",
   Merge1[[#This Row],[Customer Tenure]]&lt;=5,"Emerging",
  Merge1[[#This Row],[Customer Tenure]]&lt;9,"Established",
   TRUE,"Loyal"
)</f>
        <v>Emerging</v>
      </c>
      <c r="AA1843" s="1" t="str" cm="1">
        <f t="array" ref="AA1843">_xlfn.IFS(Merge1[[#This Row],[Income]]&lt;=30000,"Low",Merge1[[#This Row],[Income]]&lt;=60000,"Medium",Merge1[[#This Row],[Income]]&lt;=100000,"High", Merge1[[#This Row],[Income]]&gt;100000," Premium")</f>
        <v xml:space="preserve"> Premium</v>
      </c>
      <c r="AB1843" s="1" t="str" cm="1">
        <f t="array" ref="AB1843">_xlfn.IFS(Merge1[[#This Row],[Age]]&lt;= 28,"Gen Z", Merge1[[#This Row],[Age]]&lt;=44,"Millennials", Merge1[[#This Row],[Age]]&lt;=60,"Gen X", Merge1[[#This Row],[Age]]&gt;60,"Baby Boomers")</f>
        <v>Gen X</v>
      </c>
      <c r="AC1843" s="1" t="str" cm="1">
        <f t="array" ref="AC1843">_xlfn.IFS(
    Merge1[[#This Row],[Balance]]&lt;=50000,"Low",
    Merge1[[#This Row],[Balance]]&lt;=200000,"Medium",
    Merge1[[#This Row],[Balance]]&gt;200000,"High"
)</f>
        <v>High</v>
      </c>
    </row>
    <row r="1844" spans="1:29" x14ac:dyDescent="0.25">
      <c r="A1844" s="1" t="s">
        <v>1209</v>
      </c>
      <c r="B1844" s="1" t="s">
        <v>5848</v>
      </c>
      <c r="C1844" s="1" t="s">
        <v>5832</v>
      </c>
      <c r="D1844" s="2">
        <v>44010</v>
      </c>
      <c r="E1844">
        <v>431722</v>
      </c>
      <c r="F1844">
        <v>746</v>
      </c>
      <c r="G1844">
        <v>278365</v>
      </c>
      <c r="H1844" s="1" t="s">
        <v>5833</v>
      </c>
      <c r="I1844" s="1" t="s">
        <v>6397</v>
      </c>
      <c r="J1844" s="1" t="s">
        <v>6240</v>
      </c>
      <c r="K1844">
        <v>65</v>
      </c>
      <c r="L1844" s="1" t="s">
        <v>6241</v>
      </c>
      <c r="M1844" s="1" t="s">
        <v>6257</v>
      </c>
      <c r="N1844">
        <v>94553</v>
      </c>
      <c r="O1844" s="1" t="s">
        <v>6243</v>
      </c>
      <c r="P1844" s="2">
        <v>45706</v>
      </c>
      <c r="Q1844" s="2">
        <v>45676</v>
      </c>
      <c r="R1844" s="1" t="s">
        <v>6902</v>
      </c>
      <c r="S1844" s="1" t="s">
        <v>6908</v>
      </c>
      <c r="T1844" s="1" t="s">
        <v>23</v>
      </c>
      <c r="U1844">
        <v>158</v>
      </c>
      <c r="V1844" s="1" t="s">
        <v>15</v>
      </c>
      <c r="W1844" s="1" t="s">
        <v>106</v>
      </c>
      <c r="X1844" s="2">
        <f t="shared" ca="1" si="28"/>
        <v>45937</v>
      </c>
      <c r="Y1844" s="1">
        <f ca="1">ROUND(YEARFRAC(Merge1[[#This Row],[Join_Date]],Merge1[[#This Row],[Today]], 3),0)</f>
        <v>1</v>
      </c>
      <c r="Z1844" s="1" t="str" cm="1">
        <f t="array" aca="1" ref="Z1844" ca="1">_xlfn.IFS(
   Merge1[[#This Row],[Customer Tenure]]&lt;=2,"New",
   Merge1[[#This Row],[Customer Tenure]]&lt;=5,"Emerging",
  Merge1[[#This Row],[Customer Tenure]]&lt;9,"Established",
   TRUE,"Loyal"
)</f>
        <v>New</v>
      </c>
      <c r="AA1844" s="1" t="str" cm="1">
        <f t="array" ref="AA1844">_xlfn.IFS(Merge1[[#This Row],[Income]]&lt;=30000,"Low",Merge1[[#This Row],[Income]]&lt;=60000,"Medium",Merge1[[#This Row],[Income]]&lt;=100000,"High", Merge1[[#This Row],[Income]]&gt;100000," Premium")</f>
        <v>High</v>
      </c>
      <c r="AB1844" s="1" t="str" cm="1">
        <f t="array" ref="AB1844">_xlfn.IFS(Merge1[[#This Row],[Age]]&lt;= 28,"Gen Z", Merge1[[#This Row],[Age]]&lt;=44,"Millennials", Merge1[[#This Row],[Age]]&lt;=60,"Gen X", Merge1[[#This Row],[Age]]&gt;60,"Baby Boomers")</f>
        <v>Baby Boomers</v>
      </c>
      <c r="AC1844" s="1" t="str" cm="1">
        <f t="array" ref="AC1844">_xlfn.IFS(
    Merge1[[#This Row],[Balance]]&lt;=50000,"Low",
    Merge1[[#This Row],[Balance]]&lt;=200000,"Medium",
    Merge1[[#This Row],[Balance]]&gt;200000,"High"
)</f>
        <v>High</v>
      </c>
    </row>
    <row r="1845" spans="1:29" x14ac:dyDescent="0.25">
      <c r="A1845" s="1" t="s">
        <v>2583</v>
      </c>
      <c r="B1845" s="1" t="s">
        <v>6070</v>
      </c>
      <c r="C1845" s="1" t="s">
        <v>5835</v>
      </c>
      <c r="D1845" s="2">
        <v>43753</v>
      </c>
      <c r="E1845">
        <v>173311</v>
      </c>
      <c r="F1845">
        <v>728</v>
      </c>
      <c r="G1845">
        <v>0</v>
      </c>
      <c r="H1845" s="1" t="s">
        <v>5833</v>
      </c>
      <c r="I1845" s="1" t="s">
        <v>6383</v>
      </c>
      <c r="J1845" s="1" t="s">
        <v>6245</v>
      </c>
      <c r="K1845">
        <v>54</v>
      </c>
      <c r="L1845" s="1" t="s">
        <v>6256</v>
      </c>
      <c r="M1845" s="1" t="s">
        <v>6247</v>
      </c>
      <c r="N1845">
        <v>39623</v>
      </c>
      <c r="O1845" s="1" t="s">
        <v>6243</v>
      </c>
      <c r="P1845" s="2">
        <v>42645</v>
      </c>
      <c r="Q1845" s="2">
        <v>45845</v>
      </c>
      <c r="R1845" s="1" t="s">
        <v>6891</v>
      </c>
      <c r="S1845" s="1" t="s">
        <v>6892</v>
      </c>
      <c r="T1845" s="1" t="s">
        <v>14</v>
      </c>
      <c r="U1845">
        <v>1505</v>
      </c>
      <c r="V1845" s="1" t="s">
        <v>15</v>
      </c>
      <c r="W1845" s="1" t="s">
        <v>25</v>
      </c>
      <c r="X1845" s="2">
        <f t="shared" ca="1" si="28"/>
        <v>45937</v>
      </c>
      <c r="Y1845" s="1">
        <f ca="1">ROUND(YEARFRAC(Merge1[[#This Row],[Join_Date]],Merge1[[#This Row],[Today]], 3),0)</f>
        <v>9</v>
      </c>
      <c r="Z1845" s="1" t="str" cm="1">
        <f t="array" aca="1" ref="Z1845" ca="1">_xlfn.IFS(
   Merge1[[#This Row],[Customer Tenure]]&lt;=2,"New",
   Merge1[[#This Row],[Customer Tenure]]&lt;=5,"Emerging",
  Merge1[[#This Row],[Customer Tenure]]&lt;9,"Established",
   TRUE,"Loyal"
)</f>
        <v>Loyal</v>
      </c>
      <c r="AA1845" s="1" t="str" cm="1">
        <f t="array" ref="AA1845">_xlfn.IFS(Merge1[[#This Row],[Income]]&lt;=30000,"Low",Merge1[[#This Row],[Income]]&lt;=60000,"Medium",Merge1[[#This Row],[Income]]&lt;=100000,"High", Merge1[[#This Row],[Income]]&gt;100000," Premium")</f>
        <v>Medium</v>
      </c>
      <c r="AB1845" s="1" t="str" cm="1">
        <f t="array" ref="AB1845">_xlfn.IFS(Merge1[[#This Row],[Age]]&lt;= 28,"Gen Z", Merge1[[#This Row],[Age]]&lt;=44,"Millennials", Merge1[[#This Row],[Age]]&lt;=60,"Gen X", Merge1[[#This Row],[Age]]&gt;60,"Baby Boomers")</f>
        <v>Gen X</v>
      </c>
      <c r="AC1845" s="1" t="str" cm="1">
        <f t="array" ref="AC1845">_xlfn.IFS(
    Merge1[[#This Row],[Balance]]&lt;=50000,"Low",
    Merge1[[#This Row],[Balance]]&lt;=200000,"Medium",
    Merge1[[#This Row],[Balance]]&gt;200000,"High"
)</f>
        <v>Medium</v>
      </c>
    </row>
    <row r="1846" spans="1:29" x14ac:dyDescent="0.25">
      <c r="A1846" s="1" t="s">
        <v>280</v>
      </c>
      <c r="B1846" s="1" t="s">
        <v>5963</v>
      </c>
      <c r="C1846" s="1" t="s">
        <v>5835</v>
      </c>
      <c r="D1846" s="2">
        <v>42644</v>
      </c>
      <c r="E1846">
        <v>253187</v>
      </c>
      <c r="F1846">
        <v>671</v>
      </c>
      <c r="G1846">
        <v>0</v>
      </c>
      <c r="H1846" s="1" t="s">
        <v>5833</v>
      </c>
      <c r="I1846" s="1" t="s">
        <v>6767</v>
      </c>
      <c r="J1846" s="1" t="s">
        <v>6240</v>
      </c>
      <c r="K1846">
        <v>25</v>
      </c>
      <c r="L1846" s="1" t="s">
        <v>6241</v>
      </c>
      <c r="M1846" s="1" t="s">
        <v>6251</v>
      </c>
      <c r="N1846">
        <v>186205</v>
      </c>
      <c r="O1846" s="1" t="s">
        <v>6252</v>
      </c>
      <c r="P1846" s="2">
        <v>45595</v>
      </c>
      <c r="Q1846" s="2">
        <v>45752</v>
      </c>
      <c r="R1846" s="1" t="s">
        <v>6893</v>
      </c>
      <c r="S1846" s="1" t="s">
        <v>6894</v>
      </c>
      <c r="T1846" s="1" t="s">
        <v>14</v>
      </c>
      <c r="U1846">
        <v>1754</v>
      </c>
      <c r="V1846" s="1" t="s">
        <v>24</v>
      </c>
      <c r="W1846" s="1" t="s">
        <v>11</v>
      </c>
      <c r="X1846" s="2">
        <f t="shared" ca="1" si="28"/>
        <v>45937</v>
      </c>
      <c r="Y1846" s="1">
        <f ca="1">ROUND(YEARFRAC(Merge1[[#This Row],[Join_Date]],Merge1[[#This Row],[Today]], 3),0)</f>
        <v>1</v>
      </c>
      <c r="Z1846" s="1" t="str" cm="1">
        <f t="array" aca="1" ref="Z1846" ca="1">_xlfn.IFS(
   Merge1[[#This Row],[Customer Tenure]]&lt;=2,"New",
   Merge1[[#This Row],[Customer Tenure]]&lt;=5,"Emerging",
  Merge1[[#This Row],[Customer Tenure]]&lt;9,"Established",
   TRUE,"Loyal"
)</f>
        <v>New</v>
      </c>
      <c r="AA1846" s="1" t="str" cm="1">
        <f t="array" ref="AA1846">_xlfn.IFS(Merge1[[#This Row],[Income]]&lt;=30000,"Low",Merge1[[#This Row],[Income]]&lt;=60000,"Medium",Merge1[[#This Row],[Income]]&lt;=100000,"High", Merge1[[#This Row],[Income]]&gt;100000," Premium")</f>
        <v xml:space="preserve"> Premium</v>
      </c>
      <c r="AB1846" s="1" t="str" cm="1">
        <f t="array" ref="AB1846">_xlfn.IFS(Merge1[[#This Row],[Age]]&lt;= 28,"Gen Z", Merge1[[#This Row],[Age]]&lt;=44,"Millennials", Merge1[[#This Row],[Age]]&lt;=60,"Gen X", Merge1[[#This Row],[Age]]&gt;60,"Baby Boomers")</f>
        <v>Gen Z</v>
      </c>
      <c r="AC1846" s="1" t="str" cm="1">
        <f t="array" ref="AC1846">_xlfn.IFS(
    Merge1[[#This Row],[Balance]]&lt;=50000,"Low",
    Merge1[[#This Row],[Balance]]&lt;=200000,"Medium",
    Merge1[[#This Row],[Balance]]&gt;200000,"High"
)</f>
        <v>High</v>
      </c>
    </row>
    <row r="1847" spans="1:29" x14ac:dyDescent="0.25">
      <c r="A1847" s="1" t="s">
        <v>2198</v>
      </c>
      <c r="B1847" s="1" t="s">
        <v>5831</v>
      </c>
      <c r="C1847" s="1" t="s">
        <v>5832</v>
      </c>
      <c r="D1847" s="2">
        <v>43258</v>
      </c>
      <c r="E1847">
        <v>363265</v>
      </c>
      <c r="F1847">
        <v>698</v>
      </c>
      <c r="G1847">
        <v>0</v>
      </c>
      <c r="H1847" s="1" t="s">
        <v>5833</v>
      </c>
      <c r="I1847" s="1" t="s">
        <v>6632</v>
      </c>
      <c r="J1847" s="1" t="s">
        <v>6245</v>
      </c>
      <c r="K1847">
        <v>46</v>
      </c>
      <c r="L1847" s="1" t="s">
        <v>6256</v>
      </c>
      <c r="M1847" s="1" t="s">
        <v>6247</v>
      </c>
      <c r="N1847">
        <v>29078</v>
      </c>
      <c r="O1847" s="1" t="s">
        <v>6248</v>
      </c>
      <c r="P1847" s="2">
        <v>43041</v>
      </c>
      <c r="Q1847" s="2">
        <v>45517</v>
      </c>
      <c r="R1847" s="1" t="s">
        <v>6889</v>
      </c>
      <c r="S1847" s="1" t="s">
        <v>6890</v>
      </c>
      <c r="T1847" s="1" t="s">
        <v>14</v>
      </c>
      <c r="U1847">
        <v>1656</v>
      </c>
      <c r="V1847" s="1" t="s">
        <v>19</v>
      </c>
      <c r="W1847" s="1" t="s">
        <v>106</v>
      </c>
      <c r="X1847" s="2">
        <f t="shared" ca="1" si="28"/>
        <v>45937</v>
      </c>
      <c r="Y1847" s="1">
        <f ca="1">ROUND(YEARFRAC(Merge1[[#This Row],[Join_Date]],Merge1[[#This Row],[Today]], 3),0)</f>
        <v>8</v>
      </c>
      <c r="Z1847" s="1" t="str" cm="1">
        <f t="array" aca="1" ref="Z1847" ca="1">_xlfn.IFS(
   Merge1[[#This Row],[Customer Tenure]]&lt;=2,"New",
   Merge1[[#This Row],[Customer Tenure]]&lt;=5,"Emerging",
  Merge1[[#This Row],[Customer Tenure]]&lt;9,"Established",
   TRUE,"Loyal"
)</f>
        <v>Established</v>
      </c>
      <c r="AA1847" s="1" t="str" cm="1">
        <f t="array" ref="AA1847">_xlfn.IFS(Merge1[[#This Row],[Income]]&lt;=30000,"Low",Merge1[[#This Row],[Income]]&lt;=60000,"Medium",Merge1[[#This Row],[Income]]&lt;=100000,"High", Merge1[[#This Row],[Income]]&gt;100000," Premium")</f>
        <v>Low</v>
      </c>
      <c r="AB1847" s="1" t="str" cm="1">
        <f t="array" ref="AB1847">_xlfn.IFS(Merge1[[#This Row],[Age]]&lt;= 28,"Gen Z", Merge1[[#This Row],[Age]]&lt;=44,"Millennials", Merge1[[#This Row],[Age]]&lt;=60,"Gen X", Merge1[[#This Row],[Age]]&gt;60,"Baby Boomers")</f>
        <v>Gen X</v>
      </c>
      <c r="AC1847" s="1" t="str" cm="1">
        <f t="array" ref="AC1847">_xlfn.IFS(
    Merge1[[#This Row],[Balance]]&lt;=50000,"Low",
    Merge1[[#This Row],[Balance]]&lt;=200000,"Medium",
    Merge1[[#This Row],[Balance]]&gt;200000,"High"
)</f>
        <v>High</v>
      </c>
    </row>
    <row r="1848" spans="1:29" x14ac:dyDescent="0.25">
      <c r="A1848" s="1" t="s">
        <v>733</v>
      </c>
      <c r="B1848" s="1" t="s">
        <v>5977</v>
      </c>
      <c r="C1848" s="1" t="s">
        <v>5832</v>
      </c>
      <c r="D1848" s="2">
        <v>45866</v>
      </c>
      <c r="E1848">
        <v>245172</v>
      </c>
      <c r="F1848">
        <v>819</v>
      </c>
      <c r="G1848">
        <v>0</v>
      </c>
      <c r="H1848" s="1" t="s">
        <v>5833</v>
      </c>
      <c r="I1848" s="1" t="s">
        <v>6727</v>
      </c>
      <c r="J1848" s="1" t="s">
        <v>6240</v>
      </c>
      <c r="K1848">
        <v>28</v>
      </c>
      <c r="L1848" s="1" t="s">
        <v>6241</v>
      </c>
      <c r="M1848" s="1" t="s">
        <v>6254</v>
      </c>
      <c r="N1848">
        <v>92099</v>
      </c>
      <c r="O1848" s="1" t="s">
        <v>6243</v>
      </c>
      <c r="P1848" s="2">
        <v>44410</v>
      </c>
      <c r="Q1848" s="2">
        <v>45410</v>
      </c>
      <c r="R1848" s="1" t="s">
        <v>6893</v>
      </c>
      <c r="S1848" s="1" t="s">
        <v>6911</v>
      </c>
      <c r="T1848" s="1" t="s">
        <v>23</v>
      </c>
      <c r="U1848">
        <v>3005</v>
      </c>
      <c r="V1848" s="1" t="s">
        <v>24</v>
      </c>
      <c r="W1848" s="1" t="s">
        <v>16</v>
      </c>
      <c r="X1848" s="2">
        <f t="shared" ca="1" si="28"/>
        <v>45937</v>
      </c>
      <c r="Y1848" s="1">
        <f ca="1">ROUND(YEARFRAC(Merge1[[#This Row],[Join_Date]],Merge1[[#This Row],[Today]], 3),0)</f>
        <v>4</v>
      </c>
      <c r="Z1848" s="1" t="str" cm="1">
        <f t="array" aca="1" ref="Z1848" ca="1">_xlfn.IFS(
   Merge1[[#This Row],[Customer Tenure]]&lt;=2,"New",
   Merge1[[#This Row],[Customer Tenure]]&lt;=5,"Emerging",
  Merge1[[#This Row],[Customer Tenure]]&lt;9,"Established",
   TRUE,"Loyal"
)</f>
        <v>Emerging</v>
      </c>
      <c r="AA1848" s="1" t="str" cm="1">
        <f t="array" ref="AA1848">_xlfn.IFS(Merge1[[#This Row],[Income]]&lt;=30000,"Low",Merge1[[#This Row],[Income]]&lt;=60000,"Medium",Merge1[[#This Row],[Income]]&lt;=100000,"High", Merge1[[#This Row],[Income]]&gt;100000," Premium")</f>
        <v>High</v>
      </c>
      <c r="AB1848" s="1" t="str" cm="1">
        <f t="array" ref="AB1848">_xlfn.IFS(Merge1[[#This Row],[Age]]&lt;= 28,"Gen Z", Merge1[[#This Row],[Age]]&lt;=44,"Millennials", Merge1[[#This Row],[Age]]&lt;=60,"Gen X", Merge1[[#This Row],[Age]]&gt;60,"Baby Boomers")</f>
        <v>Gen Z</v>
      </c>
      <c r="AC1848" s="1" t="str" cm="1">
        <f t="array" ref="AC1848">_xlfn.IFS(
    Merge1[[#This Row],[Balance]]&lt;=50000,"Low",
    Merge1[[#This Row],[Balance]]&lt;=200000,"Medium",
    Merge1[[#This Row],[Balance]]&gt;200000,"High"
)</f>
        <v>High</v>
      </c>
    </row>
    <row r="1849" spans="1:29" x14ac:dyDescent="0.25">
      <c r="A1849" s="1" t="s">
        <v>95</v>
      </c>
      <c r="B1849" s="1" t="s">
        <v>5952</v>
      </c>
      <c r="C1849" s="1" t="s">
        <v>5832</v>
      </c>
      <c r="D1849" s="2">
        <v>45862</v>
      </c>
      <c r="E1849">
        <v>144989</v>
      </c>
      <c r="F1849">
        <v>362</v>
      </c>
      <c r="G1849">
        <v>0</v>
      </c>
      <c r="H1849" s="1" t="s">
        <v>5850</v>
      </c>
      <c r="I1849" s="1" t="s">
        <v>6506</v>
      </c>
      <c r="J1849" s="1" t="s">
        <v>6245</v>
      </c>
      <c r="K1849">
        <v>63</v>
      </c>
      <c r="L1849" s="1" t="s">
        <v>6241</v>
      </c>
      <c r="M1849" s="1" t="s">
        <v>6254</v>
      </c>
      <c r="N1849">
        <v>73268</v>
      </c>
      <c r="O1849" s="1" t="s">
        <v>6243</v>
      </c>
      <c r="P1849" s="2">
        <v>45587</v>
      </c>
      <c r="Q1849" s="2">
        <v>45777</v>
      </c>
      <c r="R1849" s="1" t="s">
        <v>6893</v>
      </c>
      <c r="S1849" s="1" t="s">
        <v>6894</v>
      </c>
      <c r="T1849" s="1" t="s">
        <v>14</v>
      </c>
      <c r="U1849">
        <v>6653</v>
      </c>
      <c r="V1849" s="1" t="s">
        <v>24</v>
      </c>
      <c r="W1849" s="1" t="s">
        <v>55</v>
      </c>
      <c r="X1849" s="2">
        <f t="shared" ca="1" si="28"/>
        <v>45937</v>
      </c>
      <c r="Y1849" s="1">
        <f ca="1">ROUND(YEARFRAC(Merge1[[#This Row],[Join_Date]],Merge1[[#This Row],[Today]], 3),0)</f>
        <v>1</v>
      </c>
      <c r="Z1849" s="1" t="str" cm="1">
        <f t="array" aca="1" ref="Z1849" ca="1">_xlfn.IFS(
   Merge1[[#This Row],[Customer Tenure]]&lt;=2,"New",
   Merge1[[#This Row],[Customer Tenure]]&lt;=5,"Emerging",
  Merge1[[#This Row],[Customer Tenure]]&lt;9,"Established",
   TRUE,"Loyal"
)</f>
        <v>New</v>
      </c>
      <c r="AA1849" s="1" t="str" cm="1">
        <f t="array" ref="AA1849">_xlfn.IFS(Merge1[[#This Row],[Income]]&lt;=30000,"Low",Merge1[[#This Row],[Income]]&lt;=60000,"Medium",Merge1[[#This Row],[Income]]&lt;=100000,"High", Merge1[[#This Row],[Income]]&gt;100000," Premium")</f>
        <v>High</v>
      </c>
      <c r="AB1849" s="1" t="str" cm="1">
        <f t="array" ref="AB1849">_xlfn.IFS(Merge1[[#This Row],[Age]]&lt;= 28,"Gen Z", Merge1[[#This Row],[Age]]&lt;=44,"Millennials", Merge1[[#This Row],[Age]]&lt;=60,"Gen X", Merge1[[#This Row],[Age]]&gt;60,"Baby Boomers")</f>
        <v>Baby Boomers</v>
      </c>
      <c r="AC1849" s="1" t="str" cm="1">
        <f t="array" ref="AC1849">_xlfn.IFS(
    Merge1[[#This Row],[Balance]]&lt;=50000,"Low",
    Merge1[[#This Row],[Balance]]&lt;=200000,"Medium",
    Merge1[[#This Row],[Balance]]&gt;200000,"High"
)</f>
        <v>Medium</v>
      </c>
    </row>
    <row r="1850" spans="1:29" x14ac:dyDescent="0.25">
      <c r="A1850" s="1" t="s">
        <v>463</v>
      </c>
      <c r="B1850" s="1" t="s">
        <v>5848</v>
      </c>
      <c r="C1850" s="1" t="s">
        <v>5835</v>
      </c>
      <c r="D1850" s="2">
        <v>42688</v>
      </c>
      <c r="E1850">
        <v>422132</v>
      </c>
      <c r="F1850">
        <v>650</v>
      </c>
      <c r="G1850">
        <v>0</v>
      </c>
      <c r="H1850" s="1" t="s">
        <v>5833</v>
      </c>
      <c r="I1850" s="1" t="s">
        <v>6397</v>
      </c>
      <c r="J1850" s="1" t="s">
        <v>6240</v>
      </c>
      <c r="K1850">
        <v>65</v>
      </c>
      <c r="L1850" s="1" t="s">
        <v>6241</v>
      </c>
      <c r="M1850" s="1" t="s">
        <v>6257</v>
      </c>
      <c r="N1850">
        <v>94553</v>
      </c>
      <c r="O1850" s="1" t="s">
        <v>6243</v>
      </c>
      <c r="P1850" s="2">
        <v>45706</v>
      </c>
      <c r="Q1850" s="2">
        <v>45498</v>
      </c>
      <c r="R1850" s="1" t="s">
        <v>6891</v>
      </c>
      <c r="S1850" s="1" t="s">
        <v>6895</v>
      </c>
      <c r="T1850" s="1" t="s">
        <v>28</v>
      </c>
      <c r="U1850">
        <v>9874</v>
      </c>
      <c r="V1850" s="1" t="s">
        <v>24</v>
      </c>
      <c r="W1850" s="1" t="s">
        <v>20</v>
      </c>
      <c r="X1850" s="2">
        <f t="shared" ca="1" si="28"/>
        <v>45937</v>
      </c>
      <c r="Y1850" s="1">
        <f ca="1">ROUND(YEARFRAC(Merge1[[#This Row],[Join_Date]],Merge1[[#This Row],[Today]], 3),0)</f>
        <v>1</v>
      </c>
      <c r="Z1850" s="1" t="str" cm="1">
        <f t="array" aca="1" ref="Z1850" ca="1">_xlfn.IFS(
   Merge1[[#This Row],[Customer Tenure]]&lt;=2,"New",
   Merge1[[#This Row],[Customer Tenure]]&lt;=5,"Emerging",
  Merge1[[#This Row],[Customer Tenure]]&lt;9,"Established",
   TRUE,"Loyal"
)</f>
        <v>New</v>
      </c>
      <c r="AA1850" s="1" t="str" cm="1">
        <f t="array" ref="AA1850">_xlfn.IFS(Merge1[[#This Row],[Income]]&lt;=30000,"Low",Merge1[[#This Row],[Income]]&lt;=60000,"Medium",Merge1[[#This Row],[Income]]&lt;=100000,"High", Merge1[[#This Row],[Income]]&gt;100000," Premium")</f>
        <v>High</v>
      </c>
      <c r="AB1850" s="1" t="str" cm="1">
        <f t="array" ref="AB1850">_xlfn.IFS(Merge1[[#This Row],[Age]]&lt;= 28,"Gen Z", Merge1[[#This Row],[Age]]&lt;=44,"Millennials", Merge1[[#This Row],[Age]]&lt;=60,"Gen X", Merge1[[#This Row],[Age]]&gt;60,"Baby Boomers")</f>
        <v>Baby Boomers</v>
      </c>
      <c r="AC1850" s="1" t="str" cm="1">
        <f t="array" ref="AC1850">_xlfn.IFS(
    Merge1[[#This Row],[Balance]]&lt;=50000,"Low",
    Merge1[[#This Row],[Balance]]&lt;=200000,"Medium",
    Merge1[[#This Row],[Balance]]&gt;200000,"High"
)</f>
        <v>High</v>
      </c>
    </row>
    <row r="1851" spans="1:29" x14ac:dyDescent="0.25">
      <c r="A1851" s="1" t="s">
        <v>333</v>
      </c>
      <c r="B1851" s="1" t="s">
        <v>5950</v>
      </c>
      <c r="C1851" s="1" t="s">
        <v>5835</v>
      </c>
      <c r="D1851" s="2">
        <v>43335</v>
      </c>
      <c r="E1851">
        <v>434821</v>
      </c>
      <c r="F1851">
        <v>448</v>
      </c>
      <c r="G1851">
        <v>374653</v>
      </c>
      <c r="H1851" s="1" t="s">
        <v>5833</v>
      </c>
      <c r="I1851" s="1" t="s">
        <v>6837</v>
      </c>
      <c r="J1851" s="1" t="s">
        <v>6240</v>
      </c>
      <c r="K1851">
        <v>72</v>
      </c>
      <c r="L1851" s="1" t="s">
        <v>6246</v>
      </c>
      <c r="M1851" s="1" t="s">
        <v>6262</v>
      </c>
      <c r="N1851">
        <v>192307</v>
      </c>
      <c r="O1851" s="1" t="s">
        <v>6248</v>
      </c>
      <c r="P1851" s="2">
        <v>44108</v>
      </c>
      <c r="Q1851" s="2">
        <v>45735</v>
      </c>
      <c r="R1851" s="1" t="s">
        <v>6899</v>
      </c>
      <c r="S1851" s="1" t="s">
        <v>6914</v>
      </c>
      <c r="T1851" s="1" t="s">
        <v>28</v>
      </c>
      <c r="U1851">
        <v>7388</v>
      </c>
      <c r="V1851" s="1" t="s">
        <v>10</v>
      </c>
      <c r="W1851" s="1" t="s">
        <v>20</v>
      </c>
      <c r="X1851" s="2">
        <f t="shared" ca="1" si="28"/>
        <v>45937</v>
      </c>
      <c r="Y1851" s="1">
        <f ca="1">ROUND(YEARFRAC(Merge1[[#This Row],[Join_Date]],Merge1[[#This Row],[Today]], 3),0)</f>
        <v>5</v>
      </c>
      <c r="Z1851" s="1" t="str" cm="1">
        <f t="array" aca="1" ref="Z1851" ca="1">_xlfn.IFS(
   Merge1[[#This Row],[Customer Tenure]]&lt;=2,"New",
   Merge1[[#This Row],[Customer Tenure]]&lt;=5,"Emerging",
  Merge1[[#This Row],[Customer Tenure]]&lt;9,"Established",
   TRUE,"Loyal"
)</f>
        <v>Emerging</v>
      </c>
      <c r="AA1851" s="1" t="str" cm="1">
        <f t="array" ref="AA1851">_xlfn.IFS(Merge1[[#This Row],[Income]]&lt;=30000,"Low",Merge1[[#This Row],[Income]]&lt;=60000,"Medium",Merge1[[#This Row],[Income]]&lt;=100000,"High", Merge1[[#This Row],[Income]]&gt;100000," Premium")</f>
        <v xml:space="preserve"> Premium</v>
      </c>
      <c r="AB1851" s="1" t="str" cm="1">
        <f t="array" ref="AB1851">_xlfn.IFS(Merge1[[#This Row],[Age]]&lt;= 28,"Gen Z", Merge1[[#This Row],[Age]]&lt;=44,"Millennials", Merge1[[#This Row],[Age]]&lt;=60,"Gen X", Merge1[[#This Row],[Age]]&gt;60,"Baby Boomers")</f>
        <v>Baby Boomers</v>
      </c>
      <c r="AC1851" s="1" t="str" cm="1">
        <f t="array" ref="AC1851">_xlfn.IFS(
    Merge1[[#This Row],[Balance]]&lt;=50000,"Low",
    Merge1[[#This Row],[Balance]]&lt;=200000,"Medium",
    Merge1[[#This Row],[Balance]]&gt;200000,"High"
)</f>
        <v>High</v>
      </c>
    </row>
    <row r="1852" spans="1:29" x14ac:dyDescent="0.25">
      <c r="A1852" s="1" t="s">
        <v>762</v>
      </c>
      <c r="B1852" s="1" t="s">
        <v>5914</v>
      </c>
      <c r="C1852" s="1" t="s">
        <v>5835</v>
      </c>
      <c r="D1852" s="2">
        <v>44444</v>
      </c>
      <c r="E1852">
        <v>235497</v>
      </c>
      <c r="F1852">
        <v>312</v>
      </c>
      <c r="G1852">
        <v>0</v>
      </c>
      <c r="H1852" s="1" t="s">
        <v>5860</v>
      </c>
      <c r="I1852" s="1" t="s">
        <v>6347</v>
      </c>
      <c r="J1852" s="1" t="s">
        <v>6245</v>
      </c>
      <c r="K1852">
        <v>50</v>
      </c>
      <c r="L1852" s="1" t="s">
        <v>6256</v>
      </c>
      <c r="M1852" s="1" t="s">
        <v>6242</v>
      </c>
      <c r="N1852">
        <v>53742</v>
      </c>
      <c r="O1852" s="1" t="s">
        <v>6248</v>
      </c>
      <c r="P1852" s="2">
        <v>45677</v>
      </c>
      <c r="Q1852" s="2">
        <v>45197</v>
      </c>
      <c r="R1852" s="1" t="s">
        <v>6897</v>
      </c>
      <c r="S1852" s="1" t="s">
        <v>6909</v>
      </c>
      <c r="T1852" s="1" t="s">
        <v>9</v>
      </c>
      <c r="U1852">
        <v>8859</v>
      </c>
      <c r="V1852" s="1" t="s">
        <v>10</v>
      </c>
      <c r="W1852" s="1" t="s">
        <v>16</v>
      </c>
      <c r="X1852" s="2">
        <f t="shared" ca="1" si="28"/>
        <v>45937</v>
      </c>
      <c r="Y1852" s="1">
        <f ca="1">ROUND(YEARFRAC(Merge1[[#This Row],[Join_Date]],Merge1[[#This Row],[Today]], 3),0)</f>
        <v>1</v>
      </c>
      <c r="Z1852" s="1" t="str" cm="1">
        <f t="array" aca="1" ref="Z1852" ca="1">_xlfn.IFS(
   Merge1[[#This Row],[Customer Tenure]]&lt;=2,"New",
   Merge1[[#This Row],[Customer Tenure]]&lt;=5,"Emerging",
  Merge1[[#This Row],[Customer Tenure]]&lt;9,"Established",
   TRUE,"Loyal"
)</f>
        <v>New</v>
      </c>
      <c r="AA1852" s="1" t="str" cm="1">
        <f t="array" ref="AA1852">_xlfn.IFS(Merge1[[#This Row],[Income]]&lt;=30000,"Low",Merge1[[#This Row],[Income]]&lt;=60000,"Medium",Merge1[[#This Row],[Income]]&lt;=100000,"High", Merge1[[#This Row],[Income]]&gt;100000," Premium")</f>
        <v>Medium</v>
      </c>
      <c r="AB1852" s="1" t="str" cm="1">
        <f t="array" ref="AB1852">_xlfn.IFS(Merge1[[#This Row],[Age]]&lt;= 28,"Gen Z", Merge1[[#This Row],[Age]]&lt;=44,"Millennials", Merge1[[#This Row],[Age]]&lt;=60,"Gen X", Merge1[[#This Row],[Age]]&gt;60,"Baby Boomers")</f>
        <v>Gen X</v>
      </c>
      <c r="AC1852" s="1" t="str" cm="1">
        <f t="array" ref="AC1852">_xlfn.IFS(
    Merge1[[#This Row],[Balance]]&lt;=50000,"Low",
    Merge1[[#This Row],[Balance]]&lt;=200000,"Medium",
    Merge1[[#This Row],[Balance]]&gt;200000,"High"
)</f>
        <v>High</v>
      </c>
    </row>
    <row r="1853" spans="1:29" x14ac:dyDescent="0.25">
      <c r="A1853" s="1" t="s">
        <v>178</v>
      </c>
      <c r="B1853" s="1" t="s">
        <v>6051</v>
      </c>
      <c r="C1853" s="1" t="s">
        <v>5835</v>
      </c>
      <c r="D1853" s="2">
        <v>44039</v>
      </c>
      <c r="E1853">
        <v>78278</v>
      </c>
      <c r="F1853">
        <v>687</v>
      </c>
      <c r="G1853">
        <v>452421</v>
      </c>
      <c r="H1853" s="1" t="s">
        <v>5833</v>
      </c>
      <c r="I1853" s="1" t="s">
        <v>6532</v>
      </c>
      <c r="J1853" s="1" t="s">
        <v>6240</v>
      </c>
      <c r="K1853">
        <v>46</v>
      </c>
      <c r="L1853" s="1" t="s">
        <v>6246</v>
      </c>
      <c r="M1853" s="1" t="s">
        <v>6257</v>
      </c>
      <c r="N1853">
        <v>190413</v>
      </c>
      <c r="O1853" s="1" t="s">
        <v>6252</v>
      </c>
      <c r="P1853" s="2">
        <v>42873</v>
      </c>
      <c r="Q1853" s="2">
        <v>45755</v>
      </c>
      <c r="R1853" s="1" t="s">
        <v>6893</v>
      </c>
      <c r="S1853" s="1" t="s">
        <v>6894</v>
      </c>
      <c r="T1853" s="1" t="s">
        <v>14</v>
      </c>
      <c r="U1853">
        <v>3677</v>
      </c>
      <c r="V1853" s="1" t="s">
        <v>19</v>
      </c>
      <c r="W1853" s="1" t="s">
        <v>29</v>
      </c>
      <c r="X1853" s="2">
        <f t="shared" ca="1" si="28"/>
        <v>45937</v>
      </c>
      <c r="Y1853" s="1">
        <f ca="1">ROUND(YEARFRAC(Merge1[[#This Row],[Join_Date]],Merge1[[#This Row],[Today]], 3),0)</f>
        <v>8</v>
      </c>
      <c r="Z1853" s="1" t="str" cm="1">
        <f t="array" aca="1" ref="Z1853" ca="1">_xlfn.IFS(
   Merge1[[#This Row],[Customer Tenure]]&lt;=2,"New",
   Merge1[[#This Row],[Customer Tenure]]&lt;=5,"Emerging",
  Merge1[[#This Row],[Customer Tenure]]&lt;9,"Established",
   TRUE,"Loyal"
)</f>
        <v>Established</v>
      </c>
      <c r="AA1853" s="1" t="str" cm="1">
        <f t="array" ref="AA1853">_xlfn.IFS(Merge1[[#This Row],[Income]]&lt;=30000,"Low",Merge1[[#This Row],[Income]]&lt;=60000,"Medium",Merge1[[#This Row],[Income]]&lt;=100000,"High", Merge1[[#This Row],[Income]]&gt;100000," Premium")</f>
        <v xml:space="preserve"> Premium</v>
      </c>
      <c r="AB1853" s="1" t="str" cm="1">
        <f t="array" ref="AB1853">_xlfn.IFS(Merge1[[#This Row],[Age]]&lt;= 28,"Gen Z", Merge1[[#This Row],[Age]]&lt;=44,"Millennials", Merge1[[#This Row],[Age]]&lt;=60,"Gen X", Merge1[[#This Row],[Age]]&gt;60,"Baby Boomers")</f>
        <v>Gen X</v>
      </c>
      <c r="AC1853" s="1" t="str" cm="1">
        <f t="array" ref="AC1853">_xlfn.IFS(
    Merge1[[#This Row],[Balance]]&lt;=50000,"Low",
    Merge1[[#This Row],[Balance]]&lt;=200000,"Medium",
    Merge1[[#This Row],[Balance]]&gt;200000,"High"
)</f>
        <v>Medium</v>
      </c>
    </row>
    <row r="1854" spans="1:29" x14ac:dyDescent="0.25">
      <c r="A1854" s="1" t="s">
        <v>284</v>
      </c>
      <c r="B1854" s="1" t="s">
        <v>6225</v>
      </c>
      <c r="C1854" s="1" t="s">
        <v>5842</v>
      </c>
      <c r="D1854" s="2">
        <v>45855</v>
      </c>
      <c r="E1854">
        <v>121015</v>
      </c>
      <c r="F1854">
        <v>841</v>
      </c>
      <c r="G1854">
        <v>62241</v>
      </c>
      <c r="H1854" s="1" t="s">
        <v>5833</v>
      </c>
      <c r="I1854" s="1" t="s">
        <v>6573</v>
      </c>
      <c r="J1854" s="1" t="s">
        <v>6245</v>
      </c>
      <c r="K1854">
        <v>58</v>
      </c>
      <c r="L1854" s="1" t="s">
        <v>6246</v>
      </c>
      <c r="M1854" s="1" t="s">
        <v>6242</v>
      </c>
      <c r="N1854">
        <v>102503</v>
      </c>
      <c r="O1854" s="1" t="s">
        <v>6243</v>
      </c>
      <c r="P1854" s="2">
        <v>45819</v>
      </c>
      <c r="Q1854" s="2">
        <v>45861</v>
      </c>
      <c r="R1854" s="1" t="s">
        <v>6891</v>
      </c>
      <c r="S1854" s="1" t="s">
        <v>6892</v>
      </c>
      <c r="T1854" s="1" t="s">
        <v>28</v>
      </c>
      <c r="U1854">
        <v>9255</v>
      </c>
      <c r="V1854" s="1" t="s">
        <v>10</v>
      </c>
      <c r="W1854" s="1" t="s">
        <v>40</v>
      </c>
      <c r="X1854" s="2">
        <f t="shared" ca="1" si="28"/>
        <v>45937</v>
      </c>
      <c r="Y1854" s="1">
        <f ca="1">ROUND(YEARFRAC(Merge1[[#This Row],[Join_Date]],Merge1[[#This Row],[Today]], 3),0)</f>
        <v>0</v>
      </c>
      <c r="Z1854" s="1" t="str" cm="1">
        <f t="array" aca="1" ref="Z1854" ca="1">_xlfn.IFS(
   Merge1[[#This Row],[Customer Tenure]]&lt;=2,"New",
   Merge1[[#This Row],[Customer Tenure]]&lt;=5,"Emerging",
  Merge1[[#This Row],[Customer Tenure]]&lt;9,"Established",
   TRUE,"Loyal"
)</f>
        <v>New</v>
      </c>
      <c r="AA1854" s="1" t="str" cm="1">
        <f t="array" ref="AA1854">_xlfn.IFS(Merge1[[#This Row],[Income]]&lt;=30000,"Low",Merge1[[#This Row],[Income]]&lt;=60000,"Medium",Merge1[[#This Row],[Income]]&lt;=100000,"High", Merge1[[#This Row],[Income]]&gt;100000," Premium")</f>
        <v xml:space="preserve"> Premium</v>
      </c>
      <c r="AB1854" s="1" t="str" cm="1">
        <f t="array" ref="AB1854">_xlfn.IFS(Merge1[[#This Row],[Age]]&lt;= 28,"Gen Z", Merge1[[#This Row],[Age]]&lt;=44,"Millennials", Merge1[[#This Row],[Age]]&lt;=60,"Gen X", Merge1[[#This Row],[Age]]&gt;60,"Baby Boomers")</f>
        <v>Gen X</v>
      </c>
      <c r="AC1854" s="1" t="str" cm="1">
        <f t="array" ref="AC1854">_xlfn.IFS(
    Merge1[[#This Row],[Balance]]&lt;=50000,"Low",
    Merge1[[#This Row],[Balance]]&lt;=200000,"Medium",
    Merge1[[#This Row],[Balance]]&gt;200000,"High"
)</f>
        <v>Medium</v>
      </c>
    </row>
    <row r="1855" spans="1:29" x14ac:dyDescent="0.25">
      <c r="A1855" s="1" t="s">
        <v>600</v>
      </c>
      <c r="B1855" s="1" t="s">
        <v>6005</v>
      </c>
      <c r="C1855" s="1" t="s">
        <v>5832</v>
      </c>
      <c r="D1855" s="2">
        <v>42620</v>
      </c>
      <c r="E1855">
        <v>220283</v>
      </c>
      <c r="F1855">
        <v>435</v>
      </c>
      <c r="G1855">
        <v>316741</v>
      </c>
      <c r="H1855" s="1" t="s">
        <v>5833</v>
      </c>
      <c r="I1855" s="1" t="s">
        <v>6807</v>
      </c>
      <c r="J1855" s="1" t="s">
        <v>6245</v>
      </c>
      <c r="K1855">
        <v>22</v>
      </c>
      <c r="L1855" s="1" t="s">
        <v>6260</v>
      </c>
      <c r="M1855" s="1" t="s">
        <v>6247</v>
      </c>
      <c r="N1855">
        <v>112324</v>
      </c>
      <c r="O1855" s="1" t="s">
        <v>6243</v>
      </c>
      <c r="P1855" s="2">
        <v>43074</v>
      </c>
      <c r="Q1855" s="2">
        <v>45489</v>
      </c>
      <c r="R1855" s="1" t="s">
        <v>6891</v>
      </c>
      <c r="S1855" s="1" t="s">
        <v>6895</v>
      </c>
      <c r="T1855" s="1" t="s">
        <v>9</v>
      </c>
      <c r="U1855">
        <v>586</v>
      </c>
      <c r="V1855" s="1" t="s">
        <v>24</v>
      </c>
      <c r="W1855" s="1" t="s">
        <v>11</v>
      </c>
      <c r="X1855" s="2">
        <f t="shared" ca="1" si="28"/>
        <v>45937</v>
      </c>
      <c r="Y1855" s="1">
        <f ca="1">ROUND(YEARFRAC(Merge1[[#This Row],[Join_Date]],Merge1[[#This Row],[Today]], 3),0)</f>
        <v>8</v>
      </c>
      <c r="Z1855" s="1" t="str" cm="1">
        <f t="array" aca="1" ref="Z1855" ca="1">_xlfn.IFS(
   Merge1[[#This Row],[Customer Tenure]]&lt;=2,"New",
   Merge1[[#This Row],[Customer Tenure]]&lt;=5,"Emerging",
  Merge1[[#This Row],[Customer Tenure]]&lt;9,"Established",
   TRUE,"Loyal"
)</f>
        <v>Established</v>
      </c>
      <c r="AA1855" s="1" t="str" cm="1">
        <f t="array" ref="AA1855">_xlfn.IFS(Merge1[[#This Row],[Income]]&lt;=30000,"Low",Merge1[[#This Row],[Income]]&lt;=60000,"Medium",Merge1[[#This Row],[Income]]&lt;=100000,"High", Merge1[[#This Row],[Income]]&gt;100000," Premium")</f>
        <v xml:space="preserve"> Premium</v>
      </c>
      <c r="AB1855" s="1" t="str" cm="1">
        <f t="array" ref="AB1855">_xlfn.IFS(Merge1[[#This Row],[Age]]&lt;= 28,"Gen Z", Merge1[[#This Row],[Age]]&lt;=44,"Millennials", Merge1[[#This Row],[Age]]&lt;=60,"Gen X", Merge1[[#This Row],[Age]]&gt;60,"Baby Boomers")</f>
        <v>Gen Z</v>
      </c>
      <c r="AC1855" s="1" t="str" cm="1">
        <f t="array" ref="AC1855">_xlfn.IFS(
    Merge1[[#This Row],[Balance]]&lt;=50000,"Low",
    Merge1[[#This Row],[Balance]]&lt;=200000,"Medium",
    Merge1[[#This Row],[Balance]]&gt;200000,"High"
)</f>
        <v>High</v>
      </c>
    </row>
    <row r="1856" spans="1:29" x14ac:dyDescent="0.25">
      <c r="A1856" s="1" t="s">
        <v>781</v>
      </c>
      <c r="B1856" s="1" t="s">
        <v>5981</v>
      </c>
      <c r="C1856" s="1" t="s">
        <v>5846</v>
      </c>
      <c r="D1856" s="2">
        <v>42494</v>
      </c>
      <c r="E1856">
        <v>234473</v>
      </c>
      <c r="F1856">
        <v>581</v>
      </c>
      <c r="G1856">
        <v>295477</v>
      </c>
      <c r="H1856" s="1" t="s">
        <v>5833</v>
      </c>
      <c r="I1856" s="1" t="s">
        <v>6415</v>
      </c>
      <c r="J1856" s="1" t="s">
        <v>6245</v>
      </c>
      <c r="K1856">
        <v>43</v>
      </c>
      <c r="L1856" s="1" t="s">
        <v>6241</v>
      </c>
      <c r="M1856" s="1" t="s">
        <v>6257</v>
      </c>
      <c r="N1856">
        <v>112124</v>
      </c>
      <c r="O1856" s="1" t="s">
        <v>6248</v>
      </c>
      <c r="P1856" s="2">
        <v>43955</v>
      </c>
      <c r="Q1856" s="2">
        <v>45365</v>
      </c>
      <c r="R1856" s="1" t="s">
        <v>6899</v>
      </c>
      <c r="S1856" s="1" t="s">
        <v>6900</v>
      </c>
      <c r="T1856" s="1" t="s">
        <v>14</v>
      </c>
      <c r="U1856">
        <v>4789</v>
      </c>
      <c r="V1856" s="1" t="s">
        <v>10</v>
      </c>
      <c r="W1856" s="1" t="s">
        <v>16</v>
      </c>
      <c r="X1856" s="2">
        <f t="shared" ca="1" si="28"/>
        <v>45937</v>
      </c>
      <c r="Y1856" s="1">
        <f ca="1">ROUND(YEARFRAC(Merge1[[#This Row],[Join_Date]],Merge1[[#This Row],[Today]], 3),0)</f>
        <v>5</v>
      </c>
      <c r="Z1856" s="1" t="str" cm="1">
        <f t="array" aca="1" ref="Z1856" ca="1">_xlfn.IFS(
   Merge1[[#This Row],[Customer Tenure]]&lt;=2,"New",
   Merge1[[#This Row],[Customer Tenure]]&lt;=5,"Emerging",
  Merge1[[#This Row],[Customer Tenure]]&lt;9,"Established",
   TRUE,"Loyal"
)</f>
        <v>Emerging</v>
      </c>
      <c r="AA1856" s="1" t="str" cm="1">
        <f t="array" ref="AA1856">_xlfn.IFS(Merge1[[#This Row],[Income]]&lt;=30000,"Low",Merge1[[#This Row],[Income]]&lt;=60000,"Medium",Merge1[[#This Row],[Income]]&lt;=100000,"High", Merge1[[#This Row],[Income]]&gt;100000," Premium")</f>
        <v xml:space="preserve"> Premium</v>
      </c>
      <c r="AB1856" s="1" t="str" cm="1">
        <f t="array" ref="AB1856">_xlfn.IFS(Merge1[[#This Row],[Age]]&lt;= 28,"Gen Z", Merge1[[#This Row],[Age]]&lt;=44,"Millennials", Merge1[[#This Row],[Age]]&lt;=60,"Gen X", Merge1[[#This Row],[Age]]&gt;60,"Baby Boomers")</f>
        <v>Millennials</v>
      </c>
      <c r="AC1856" s="1" t="str" cm="1">
        <f t="array" ref="AC1856">_xlfn.IFS(
    Merge1[[#This Row],[Balance]]&lt;=50000,"Low",
    Merge1[[#This Row],[Balance]]&lt;=200000,"Medium",
    Merge1[[#This Row],[Balance]]&gt;200000,"High"
)</f>
        <v>High</v>
      </c>
    </row>
    <row r="1857" spans="1:29" x14ac:dyDescent="0.25">
      <c r="A1857" s="1" t="s">
        <v>162</v>
      </c>
      <c r="B1857" s="1" t="s">
        <v>6021</v>
      </c>
      <c r="C1857" s="1" t="s">
        <v>5832</v>
      </c>
      <c r="D1857" s="2">
        <v>43514</v>
      </c>
      <c r="E1857">
        <v>114589</v>
      </c>
      <c r="F1857">
        <v>685</v>
      </c>
      <c r="G1857">
        <v>210827</v>
      </c>
      <c r="H1857" s="1" t="s">
        <v>5838</v>
      </c>
      <c r="I1857" s="1" t="s">
        <v>6773</v>
      </c>
      <c r="J1857" s="1" t="s">
        <v>6240</v>
      </c>
      <c r="K1857">
        <v>45</v>
      </c>
      <c r="L1857" s="1" t="s">
        <v>6260</v>
      </c>
      <c r="M1857" s="1" t="s">
        <v>6242</v>
      </c>
      <c r="N1857">
        <v>121520</v>
      </c>
      <c r="O1857" s="1" t="s">
        <v>6248</v>
      </c>
      <c r="P1857" s="2">
        <v>44111</v>
      </c>
      <c r="Q1857" s="2">
        <v>45699</v>
      </c>
      <c r="R1857" s="1" t="s">
        <v>6885</v>
      </c>
      <c r="S1857" s="1" t="s">
        <v>6896</v>
      </c>
      <c r="T1857" s="1" t="s">
        <v>14</v>
      </c>
      <c r="U1857">
        <v>8197</v>
      </c>
      <c r="V1857" s="1" t="s">
        <v>10</v>
      </c>
      <c r="W1857" s="1" t="s">
        <v>16</v>
      </c>
      <c r="X1857" s="2">
        <f t="shared" ca="1" si="28"/>
        <v>45937</v>
      </c>
      <c r="Y1857" s="1">
        <f ca="1">ROUND(YEARFRAC(Merge1[[#This Row],[Join_Date]],Merge1[[#This Row],[Today]], 3),0)</f>
        <v>5</v>
      </c>
      <c r="Z1857" s="1" t="str" cm="1">
        <f t="array" aca="1" ref="Z1857" ca="1">_xlfn.IFS(
   Merge1[[#This Row],[Customer Tenure]]&lt;=2,"New",
   Merge1[[#This Row],[Customer Tenure]]&lt;=5,"Emerging",
  Merge1[[#This Row],[Customer Tenure]]&lt;9,"Established",
   TRUE,"Loyal"
)</f>
        <v>Emerging</v>
      </c>
      <c r="AA1857" s="1" t="str" cm="1">
        <f t="array" ref="AA1857">_xlfn.IFS(Merge1[[#This Row],[Income]]&lt;=30000,"Low",Merge1[[#This Row],[Income]]&lt;=60000,"Medium",Merge1[[#This Row],[Income]]&lt;=100000,"High", Merge1[[#This Row],[Income]]&gt;100000," Premium")</f>
        <v xml:space="preserve"> Premium</v>
      </c>
      <c r="AB1857" s="1" t="str" cm="1">
        <f t="array" ref="AB1857">_xlfn.IFS(Merge1[[#This Row],[Age]]&lt;= 28,"Gen Z", Merge1[[#This Row],[Age]]&lt;=44,"Millennials", Merge1[[#This Row],[Age]]&lt;=60,"Gen X", Merge1[[#This Row],[Age]]&gt;60,"Baby Boomers")</f>
        <v>Gen X</v>
      </c>
      <c r="AC1857" s="1" t="str" cm="1">
        <f t="array" ref="AC1857">_xlfn.IFS(
    Merge1[[#This Row],[Balance]]&lt;=50000,"Low",
    Merge1[[#This Row],[Balance]]&lt;=200000,"Medium",
    Merge1[[#This Row],[Balance]]&gt;200000,"High"
)</f>
        <v>Medium</v>
      </c>
    </row>
    <row r="1858" spans="1:29" x14ac:dyDescent="0.25">
      <c r="A1858" s="1" t="s">
        <v>1310</v>
      </c>
      <c r="B1858" s="1" t="s">
        <v>6193</v>
      </c>
      <c r="C1858" s="1" t="s">
        <v>5832</v>
      </c>
      <c r="D1858" s="2">
        <v>43177</v>
      </c>
      <c r="E1858">
        <v>19404</v>
      </c>
      <c r="F1858">
        <v>774</v>
      </c>
      <c r="G1858">
        <v>0</v>
      </c>
      <c r="H1858" s="1" t="s">
        <v>5833</v>
      </c>
      <c r="I1858" s="1" t="s">
        <v>6472</v>
      </c>
      <c r="J1858" s="1" t="s">
        <v>6240</v>
      </c>
      <c r="K1858">
        <v>66</v>
      </c>
      <c r="L1858" s="1" t="s">
        <v>6246</v>
      </c>
      <c r="M1858" s="1" t="s">
        <v>6242</v>
      </c>
      <c r="N1858">
        <v>27813</v>
      </c>
      <c r="O1858" s="1" t="s">
        <v>6252</v>
      </c>
      <c r="P1858" s="2">
        <v>42803</v>
      </c>
      <c r="Q1858" s="2">
        <v>45407</v>
      </c>
      <c r="R1858" s="1" t="s">
        <v>6893</v>
      </c>
      <c r="S1858" s="1" t="s">
        <v>6911</v>
      </c>
      <c r="T1858" s="1" t="s">
        <v>28</v>
      </c>
      <c r="U1858">
        <v>2982</v>
      </c>
      <c r="V1858" s="1" t="s">
        <v>24</v>
      </c>
      <c r="W1858" s="1" t="s">
        <v>25</v>
      </c>
      <c r="X1858" s="2">
        <f t="shared" ref="X1858:X1921" ca="1" si="29">TODAY()</f>
        <v>45937</v>
      </c>
      <c r="Y1858" s="1">
        <f ca="1">ROUND(YEARFRAC(Merge1[[#This Row],[Join_Date]],Merge1[[#This Row],[Today]], 3),0)</f>
        <v>9</v>
      </c>
      <c r="Z1858" s="1" t="str" cm="1">
        <f t="array" aca="1" ref="Z1858" ca="1">_xlfn.IFS(
   Merge1[[#This Row],[Customer Tenure]]&lt;=2,"New",
   Merge1[[#This Row],[Customer Tenure]]&lt;=5,"Emerging",
  Merge1[[#This Row],[Customer Tenure]]&lt;9,"Established",
   TRUE,"Loyal"
)</f>
        <v>Loyal</v>
      </c>
      <c r="AA1858" s="1" t="str" cm="1">
        <f t="array" ref="AA1858">_xlfn.IFS(Merge1[[#This Row],[Income]]&lt;=30000,"Low",Merge1[[#This Row],[Income]]&lt;=60000,"Medium",Merge1[[#This Row],[Income]]&lt;=100000,"High", Merge1[[#This Row],[Income]]&gt;100000," Premium")</f>
        <v>Low</v>
      </c>
      <c r="AB1858" s="1" t="str" cm="1">
        <f t="array" ref="AB1858">_xlfn.IFS(Merge1[[#This Row],[Age]]&lt;= 28,"Gen Z", Merge1[[#This Row],[Age]]&lt;=44,"Millennials", Merge1[[#This Row],[Age]]&lt;=60,"Gen X", Merge1[[#This Row],[Age]]&gt;60,"Baby Boomers")</f>
        <v>Baby Boomers</v>
      </c>
      <c r="AC1858" s="1" t="str" cm="1">
        <f t="array" ref="AC1858">_xlfn.IFS(
    Merge1[[#This Row],[Balance]]&lt;=50000,"Low",
    Merge1[[#This Row],[Balance]]&lt;=200000,"Medium",
    Merge1[[#This Row],[Balance]]&gt;200000,"High"
)</f>
        <v>Low</v>
      </c>
    </row>
    <row r="1859" spans="1:29" x14ac:dyDescent="0.25">
      <c r="A1859" s="1" t="s">
        <v>2150</v>
      </c>
      <c r="B1859" s="1" t="s">
        <v>5979</v>
      </c>
      <c r="C1859" s="1" t="s">
        <v>5842</v>
      </c>
      <c r="D1859" s="2">
        <v>43795</v>
      </c>
      <c r="E1859">
        <v>478141</v>
      </c>
      <c r="F1859">
        <v>836</v>
      </c>
      <c r="G1859">
        <v>0</v>
      </c>
      <c r="H1859" s="1" t="s">
        <v>5838</v>
      </c>
      <c r="I1859" s="1" t="s">
        <v>6455</v>
      </c>
      <c r="J1859" s="1" t="s">
        <v>6245</v>
      </c>
      <c r="K1859">
        <v>48</v>
      </c>
      <c r="L1859" s="1" t="s">
        <v>6246</v>
      </c>
      <c r="M1859" s="1" t="s">
        <v>6254</v>
      </c>
      <c r="N1859">
        <v>87889</v>
      </c>
      <c r="O1859" s="1" t="s">
        <v>6243</v>
      </c>
      <c r="P1859" s="2">
        <v>45172</v>
      </c>
      <c r="Q1859" s="2">
        <v>45357</v>
      </c>
      <c r="R1859" s="1" t="s">
        <v>6899</v>
      </c>
      <c r="S1859" s="1" t="s">
        <v>6900</v>
      </c>
      <c r="T1859" s="1" t="s">
        <v>9</v>
      </c>
      <c r="U1859">
        <v>7766</v>
      </c>
      <c r="V1859" s="1" t="s">
        <v>19</v>
      </c>
      <c r="W1859" s="1" t="s">
        <v>106</v>
      </c>
      <c r="X1859" s="2">
        <f t="shared" ca="1" si="29"/>
        <v>45937</v>
      </c>
      <c r="Y1859" s="1">
        <f ca="1">ROUND(YEARFRAC(Merge1[[#This Row],[Join_Date]],Merge1[[#This Row],[Today]], 3),0)</f>
        <v>2</v>
      </c>
      <c r="Z1859" s="1" t="str" cm="1">
        <f t="array" aca="1" ref="Z1859" ca="1">_xlfn.IFS(
   Merge1[[#This Row],[Customer Tenure]]&lt;=2,"New",
   Merge1[[#This Row],[Customer Tenure]]&lt;=5,"Emerging",
  Merge1[[#This Row],[Customer Tenure]]&lt;9,"Established",
   TRUE,"Loyal"
)</f>
        <v>New</v>
      </c>
      <c r="AA1859" s="1" t="str" cm="1">
        <f t="array" ref="AA1859">_xlfn.IFS(Merge1[[#This Row],[Income]]&lt;=30000,"Low",Merge1[[#This Row],[Income]]&lt;=60000,"Medium",Merge1[[#This Row],[Income]]&lt;=100000,"High", Merge1[[#This Row],[Income]]&gt;100000," Premium")</f>
        <v>High</v>
      </c>
      <c r="AB1859" s="1" t="str" cm="1">
        <f t="array" ref="AB1859">_xlfn.IFS(Merge1[[#This Row],[Age]]&lt;= 28,"Gen Z", Merge1[[#This Row],[Age]]&lt;=44,"Millennials", Merge1[[#This Row],[Age]]&lt;=60,"Gen X", Merge1[[#This Row],[Age]]&gt;60,"Baby Boomers")</f>
        <v>Gen X</v>
      </c>
      <c r="AC1859" s="1" t="str" cm="1">
        <f t="array" ref="AC1859">_xlfn.IFS(
    Merge1[[#This Row],[Balance]]&lt;=50000,"Low",
    Merge1[[#This Row],[Balance]]&lt;=200000,"Medium",
    Merge1[[#This Row],[Balance]]&gt;200000,"High"
)</f>
        <v>High</v>
      </c>
    </row>
    <row r="1860" spans="1:29" x14ac:dyDescent="0.25">
      <c r="A1860" s="1" t="s">
        <v>227</v>
      </c>
      <c r="B1860" s="1" t="s">
        <v>6113</v>
      </c>
      <c r="C1860" s="1" t="s">
        <v>5842</v>
      </c>
      <c r="D1860" s="2">
        <v>42567</v>
      </c>
      <c r="E1860">
        <v>45066</v>
      </c>
      <c r="F1860">
        <v>330</v>
      </c>
      <c r="G1860">
        <v>0</v>
      </c>
      <c r="H1860" s="1" t="s">
        <v>5833</v>
      </c>
      <c r="I1860" s="1" t="s">
        <v>6781</v>
      </c>
      <c r="J1860" s="1" t="s">
        <v>6240</v>
      </c>
      <c r="K1860">
        <v>26</v>
      </c>
      <c r="L1860" s="1" t="s">
        <v>6256</v>
      </c>
      <c r="M1860" s="1" t="s">
        <v>6247</v>
      </c>
      <c r="N1860">
        <v>106475</v>
      </c>
      <c r="O1860" s="1" t="s">
        <v>6243</v>
      </c>
      <c r="P1860" s="2">
        <v>45133</v>
      </c>
      <c r="Q1860" s="2">
        <v>45425</v>
      </c>
      <c r="R1860" s="1" t="s">
        <v>6906</v>
      </c>
      <c r="S1860" s="1" t="s">
        <v>6918</v>
      </c>
      <c r="T1860" s="1" t="s">
        <v>9</v>
      </c>
      <c r="U1860">
        <v>3958</v>
      </c>
      <c r="V1860" s="1" t="s">
        <v>10</v>
      </c>
      <c r="W1860" s="1" t="s">
        <v>16</v>
      </c>
      <c r="X1860" s="2">
        <f t="shared" ca="1" si="29"/>
        <v>45937</v>
      </c>
      <c r="Y1860" s="1">
        <f ca="1">ROUND(YEARFRAC(Merge1[[#This Row],[Join_Date]],Merge1[[#This Row],[Today]], 3),0)</f>
        <v>2</v>
      </c>
      <c r="Z1860" s="1" t="str" cm="1">
        <f t="array" aca="1" ref="Z1860" ca="1">_xlfn.IFS(
   Merge1[[#This Row],[Customer Tenure]]&lt;=2,"New",
   Merge1[[#This Row],[Customer Tenure]]&lt;=5,"Emerging",
  Merge1[[#This Row],[Customer Tenure]]&lt;9,"Established",
   TRUE,"Loyal"
)</f>
        <v>New</v>
      </c>
      <c r="AA1860" s="1" t="str" cm="1">
        <f t="array" ref="AA1860">_xlfn.IFS(Merge1[[#This Row],[Income]]&lt;=30000,"Low",Merge1[[#This Row],[Income]]&lt;=60000,"Medium",Merge1[[#This Row],[Income]]&lt;=100000,"High", Merge1[[#This Row],[Income]]&gt;100000," Premium")</f>
        <v xml:space="preserve"> Premium</v>
      </c>
      <c r="AB1860" s="1" t="str" cm="1">
        <f t="array" ref="AB1860">_xlfn.IFS(Merge1[[#This Row],[Age]]&lt;= 28,"Gen Z", Merge1[[#This Row],[Age]]&lt;=44,"Millennials", Merge1[[#This Row],[Age]]&lt;=60,"Gen X", Merge1[[#This Row],[Age]]&gt;60,"Baby Boomers")</f>
        <v>Gen Z</v>
      </c>
      <c r="AC1860" s="1" t="str" cm="1">
        <f t="array" ref="AC1860">_xlfn.IFS(
    Merge1[[#This Row],[Balance]]&lt;=50000,"Low",
    Merge1[[#This Row],[Balance]]&lt;=200000,"Medium",
    Merge1[[#This Row],[Balance]]&gt;200000,"High"
)</f>
        <v>Low</v>
      </c>
    </row>
    <row r="1861" spans="1:29" x14ac:dyDescent="0.25">
      <c r="A1861" s="1" t="s">
        <v>1640</v>
      </c>
      <c r="B1861" s="1" t="s">
        <v>5858</v>
      </c>
      <c r="C1861" s="1" t="s">
        <v>5842</v>
      </c>
      <c r="D1861" s="2">
        <v>43980</v>
      </c>
      <c r="E1861">
        <v>308362</v>
      </c>
      <c r="F1861">
        <v>738</v>
      </c>
      <c r="G1861">
        <v>0</v>
      </c>
      <c r="H1861" s="1" t="s">
        <v>5833</v>
      </c>
      <c r="I1861" s="1" t="s">
        <v>6477</v>
      </c>
      <c r="J1861" s="1" t="s">
        <v>6245</v>
      </c>
      <c r="K1861">
        <v>37</v>
      </c>
      <c r="L1861" s="1" t="s">
        <v>6246</v>
      </c>
      <c r="M1861" s="1" t="s">
        <v>6257</v>
      </c>
      <c r="N1861">
        <v>49241</v>
      </c>
      <c r="O1861" s="1" t="s">
        <v>6243</v>
      </c>
      <c r="P1861" s="2">
        <v>43202</v>
      </c>
      <c r="Q1861" s="2">
        <v>45172</v>
      </c>
      <c r="R1861" s="1" t="s">
        <v>6897</v>
      </c>
      <c r="S1861" s="1" t="s">
        <v>6909</v>
      </c>
      <c r="T1861" s="1" t="s">
        <v>28</v>
      </c>
      <c r="U1861">
        <v>6554</v>
      </c>
      <c r="V1861" s="1" t="s">
        <v>24</v>
      </c>
      <c r="W1861" s="1" t="s">
        <v>29</v>
      </c>
      <c r="X1861" s="2">
        <f t="shared" ca="1" si="29"/>
        <v>45937</v>
      </c>
      <c r="Y1861" s="1">
        <f ca="1">ROUND(YEARFRAC(Merge1[[#This Row],[Join_Date]],Merge1[[#This Row],[Today]], 3),0)</f>
        <v>7</v>
      </c>
      <c r="Z1861" s="1" t="str" cm="1">
        <f t="array" aca="1" ref="Z1861" ca="1">_xlfn.IFS(
   Merge1[[#This Row],[Customer Tenure]]&lt;=2,"New",
   Merge1[[#This Row],[Customer Tenure]]&lt;=5,"Emerging",
  Merge1[[#This Row],[Customer Tenure]]&lt;9,"Established",
   TRUE,"Loyal"
)</f>
        <v>Established</v>
      </c>
      <c r="AA1861" s="1" t="str" cm="1">
        <f t="array" ref="AA1861">_xlfn.IFS(Merge1[[#This Row],[Income]]&lt;=30000,"Low",Merge1[[#This Row],[Income]]&lt;=60000,"Medium",Merge1[[#This Row],[Income]]&lt;=100000,"High", Merge1[[#This Row],[Income]]&gt;100000," Premium")</f>
        <v>Medium</v>
      </c>
      <c r="AB1861" s="1" t="str" cm="1">
        <f t="array" ref="AB1861">_xlfn.IFS(Merge1[[#This Row],[Age]]&lt;= 28,"Gen Z", Merge1[[#This Row],[Age]]&lt;=44,"Millennials", Merge1[[#This Row],[Age]]&lt;=60,"Gen X", Merge1[[#This Row],[Age]]&gt;60,"Baby Boomers")</f>
        <v>Millennials</v>
      </c>
      <c r="AC1861" s="1" t="str" cm="1">
        <f t="array" ref="AC1861">_xlfn.IFS(
    Merge1[[#This Row],[Balance]]&lt;=50000,"Low",
    Merge1[[#This Row],[Balance]]&lt;=200000,"Medium",
    Merge1[[#This Row],[Balance]]&gt;200000,"High"
)</f>
        <v>High</v>
      </c>
    </row>
    <row r="1862" spans="1:29" x14ac:dyDescent="0.25">
      <c r="A1862" s="1" t="s">
        <v>8</v>
      </c>
      <c r="B1862" s="1" t="s">
        <v>5928</v>
      </c>
      <c r="C1862" s="1" t="s">
        <v>5835</v>
      </c>
      <c r="D1862" s="2">
        <v>45829</v>
      </c>
      <c r="E1862">
        <v>223492</v>
      </c>
      <c r="F1862">
        <v>397</v>
      </c>
      <c r="G1862">
        <v>0</v>
      </c>
      <c r="H1862" s="1" t="s">
        <v>5833</v>
      </c>
      <c r="I1862" s="1" t="s">
        <v>6467</v>
      </c>
      <c r="J1862" s="1" t="s">
        <v>6245</v>
      </c>
      <c r="K1862">
        <v>33</v>
      </c>
      <c r="L1862" s="1" t="s">
        <v>6256</v>
      </c>
      <c r="M1862" s="1" t="s">
        <v>6266</v>
      </c>
      <c r="N1862">
        <v>120732</v>
      </c>
      <c r="O1862" s="1" t="s">
        <v>6248</v>
      </c>
      <c r="P1862" s="2">
        <v>43767</v>
      </c>
      <c r="Q1862" s="2">
        <v>45261</v>
      </c>
      <c r="R1862" s="1" t="s">
        <v>6904</v>
      </c>
      <c r="S1862" s="1" t="s">
        <v>6905</v>
      </c>
      <c r="T1862" s="1" t="s">
        <v>28</v>
      </c>
      <c r="U1862">
        <v>2055</v>
      </c>
      <c r="V1862" s="1" t="s">
        <v>24</v>
      </c>
      <c r="W1862" s="1" t="s">
        <v>16</v>
      </c>
      <c r="X1862" s="2">
        <f t="shared" ca="1" si="29"/>
        <v>45937</v>
      </c>
      <c r="Y1862" s="1">
        <f ca="1">ROUND(YEARFRAC(Merge1[[#This Row],[Join_Date]],Merge1[[#This Row],[Today]], 3),0)</f>
        <v>6</v>
      </c>
      <c r="Z1862" s="1" t="str" cm="1">
        <f t="array" aca="1" ref="Z1862" ca="1">_xlfn.IFS(
   Merge1[[#This Row],[Customer Tenure]]&lt;=2,"New",
   Merge1[[#This Row],[Customer Tenure]]&lt;=5,"Emerging",
  Merge1[[#This Row],[Customer Tenure]]&lt;9,"Established",
   TRUE,"Loyal"
)</f>
        <v>Established</v>
      </c>
      <c r="AA1862" s="1" t="str" cm="1">
        <f t="array" ref="AA1862">_xlfn.IFS(Merge1[[#This Row],[Income]]&lt;=30000,"Low",Merge1[[#This Row],[Income]]&lt;=60000,"Medium",Merge1[[#This Row],[Income]]&lt;=100000,"High", Merge1[[#This Row],[Income]]&gt;100000," Premium")</f>
        <v xml:space="preserve"> Premium</v>
      </c>
      <c r="AB1862" s="1" t="str" cm="1">
        <f t="array" ref="AB1862">_xlfn.IFS(Merge1[[#This Row],[Age]]&lt;= 28,"Gen Z", Merge1[[#This Row],[Age]]&lt;=44,"Millennials", Merge1[[#This Row],[Age]]&lt;=60,"Gen X", Merge1[[#This Row],[Age]]&gt;60,"Baby Boomers")</f>
        <v>Millennials</v>
      </c>
      <c r="AC1862" s="1" t="str" cm="1">
        <f t="array" ref="AC1862">_xlfn.IFS(
    Merge1[[#This Row],[Balance]]&lt;=50000,"Low",
    Merge1[[#This Row],[Balance]]&lt;=200000,"Medium",
    Merge1[[#This Row],[Balance]]&gt;200000,"High"
)</f>
        <v>High</v>
      </c>
    </row>
    <row r="1863" spans="1:29" x14ac:dyDescent="0.25">
      <c r="A1863" s="1" t="s">
        <v>194</v>
      </c>
      <c r="B1863" s="1" t="s">
        <v>5989</v>
      </c>
      <c r="C1863" s="1" t="s">
        <v>5832</v>
      </c>
      <c r="D1863" s="2">
        <v>45188</v>
      </c>
      <c r="E1863">
        <v>14026</v>
      </c>
      <c r="F1863">
        <v>719</v>
      </c>
      <c r="G1863">
        <v>0</v>
      </c>
      <c r="H1863" s="1" t="s">
        <v>5833</v>
      </c>
      <c r="I1863" s="1" t="s">
        <v>6774</v>
      </c>
      <c r="J1863" s="1" t="s">
        <v>6245</v>
      </c>
      <c r="K1863">
        <v>54</v>
      </c>
      <c r="L1863" s="1" t="s">
        <v>6246</v>
      </c>
      <c r="M1863" s="1" t="s">
        <v>6251</v>
      </c>
      <c r="N1863">
        <v>145818</v>
      </c>
      <c r="O1863" s="1" t="s">
        <v>6243</v>
      </c>
      <c r="P1863" s="2">
        <v>42917</v>
      </c>
      <c r="Q1863" s="2">
        <v>45492</v>
      </c>
      <c r="R1863" s="1" t="s">
        <v>6891</v>
      </c>
      <c r="S1863" s="1" t="s">
        <v>6895</v>
      </c>
      <c r="T1863" s="1" t="s">
        <v>28</v>
      </c>
      <c r="U1863">
        <v>1637</v>
      </c>
      <c r="V1863" s="1" t="s">
        <v>24</v>
      </c>
      <c r="W1863" s="1" t="s">
        <v>16</v>
      </c>
      <c r="X1863" s="2">
        <f t="shared" ca="1" si="29"/>
        <v>45937</v>
      </c>
      <c r="Y1863" s="1">
        <f ca="1">ROUND(YEARFRAC(Merge1[[#This Row],[Join_Date]],Merge1[[#This Row],[Today]], 3),0)</f>
        <v>8</v>
      </c>
      <c r="Z1863" s="1" t="str" cm="1">
        <f t="array" aca="1" ref="Z1863" ca="1">_xlfn.IFS(
   Merge1[[#This Row],[Customer Tenure]]&lt;=2,"New",
   Merge1[[#This Row],[Customer Tenure]]&lt;=5,"Emerging",
  Merge1[[#This Row],[Customer Tenure]]&lt;9,"Established",
   TRUE,"Loyal"
)</f>
        <v>Established</v>
      </c>
      <c r="AA1863" s="1" t="str" cm="1">
        <f t="array" ref="AA1863">_xlfn.IFS(Merge1[[#This Row],[Income]]&lt;=30000,"Low",Merge1[[#This Row],[Income]]&lt;=60000,"Medium",Merge1[[#This Row],[Income]]&lt;=100000,"High", Merge1[[#This Row],[Income]]&gt;100000," Premium")</f>
        <v xml:space="preserve"> Premium</v>
      </c>
      <c r="AB1863" s="1" t="str" cm="1">
        <f t="array" ref="AB1863">_xlfn.IFS(Merge1[[#This Row],[Age]]&lt;= 28,"Gen Z", Merge1[[#This Row],[Age]]&lt;=44,"Millennials", Merge1[[#This Row],[Age]]&lt;=60,"Gen X", Merge1[[#This Row],[Age]]&gt;60,"Baby Boomers")</f>
        <v>Gen X</v>
      </c>
      <c r="AC1863" s="1" t="str" cm="1">
        <f t="array" ref="AC1863">_xlfn.IFS(
    Merge1[[#This Row],[Balance]]&lt;=50000,"Low",
    Merge1[[#This Row],[Balance]]&lt;=200000,"Medium",
    Merge1[[#This Row],[Balance]]&gt;200000,"High"
)</f>
        <v>Low</v>
      </c>
    </row>
    <row r="1864" spans="1:29" x14ac:dyDescent="0.25">
      <c r="A1864" s="1" t="s">
        <v>530</v>
      </c>
      <c r="B1864" s="1" t="s">
        <v>6132</v>
      </c>
      <c r="C1864" s="1" t="s">
        <v>5832</v>
      </c>
      <c r="D1864" s="2">
        <v>45088</v>
      </c>
      <c r="E1864">
        <v>25939</v>
      </c>
      <c r="F1864">
        <v>680</v>
      </c>
      <c r="G1864">
        <v>13720</v>
      </c>
      <c r="H1864" s="1" t="s">
        <v>5833</v>
      </c>
      <c r="I1864" s="1" t="s">
        <v>6682</v>
      </c>
      <c r="J1864" s="1" t="s">
        <v>6240</v>
      </c>
      <c r="K1864">
        <v>56</v>
      </c>
      <c r="L1864" s="1" t="s">
        <v>6260</v>
      </c>
      <c r="M1864" s="1" t="s">
        <v>6262</v>
      </c>
      <c r="N1864">
        <v>182962</v>
      </c>
      <c r="O1864" s="1" t="s">
        <v>6248</v>
      </c>
      <c r="P1864" s="2">
        <v>45560</v>
      </c>
      <c r="Q1864" s="2">
        <v>45633</v>
      </c>
      <c r="R1864" s="1" t="s">
        <v>6904</v>
      </c>
      <c r="S1864" s="1" t="s">
        <v>6916</v>
      </c>
      <c r="T1864" s="1" t="s">
        <v>14</v>
      </c>
      <c r="U1864">
        <v>1498</v>
      </c>
      <c r="V1864" s="1" t="s">
        <v>15</v>
      </c>
      <c r="W1864" s="1" t="s">
        <v>106</v>
      </c>
      <c r="X1864" s="2">
        <f t="shared" ca="1" si="29"/>
        <v>45937</v>
      </c>
      <c r="Y1864" s="1">
        <f ca="1">ROUND(YEARFRAC(Merge1[[#This Row],[Join_Date]],Merge1[[#This Row],[Today]], 3),0)</f>
        <v>1</v>
      </c>
      <c r="Z1864" s="1" t="str" cm="1">
        <f t="array" aca="1" ref="Z1864" ca="1">_xlfn.IFS(
   Merge1[[#This Row],[Customer Tenure]]&lt;=2,"New",
   Merge1[[#This Row],[Customer Tenure]]&lt;=5,"Emerging",
  Merge1[[#This Row],[Customer Tenure]]&lt;9,"Established",
   TRUE,"Loyal"
)</f>
        <v>New</v>
      </c>
      <c r="AA1864" s="1" t="str" cm="1">
        <f t="array" ref="AA1864">_xlfn.IFS(Merge1[[#This Row],[Income]]&lt;=30000,"Low",Merge1[[#This Row],[Income]]&lt;=60000,"Medium",Merge1[[#This Row],[Income]]&lt;=100000,"High", Merge1[[#This Row],[Income]]&gt;100000," Premium")</f>
        <v xml:space="preserve"> Premium</v>
      </c>
      <c r="AB1864" s="1" t="str" cm="1">
        <f t="array" ref="AB1864">_xlfn.IFS(Merge1[[#This Row],[Age]]&lt;= 28,"Gen Z", Merge1[[#This Row],[Age]]&lt;=44,"Millennials", Merge1[[#This Row],[Age]]&lt;=60,"Gen X", Merge1[[#This Row],[Age]]&gt;60,"Baby Boomers")</f>
        <v>Gen X</v>
      </c>
      <c r="AC1864" s="1" t="str" cm="1">
        <f t="array" ref="AC1864">_xlfn.IFS(
    Merge1[[#This Row],[Balance]]&lt;=50000,"Low",
    Merge1[[#This Row],[Balance]]&lt;=200000,"Medium",
    Merge1[[#This Row],[Balance]]&gt;200000,"High"
)</f>
        <v>Low</v>
      </c>
    </row>
    <row r="1865" spans="1:29" x14ac:dyDescent="0.25">
      <c r="A1865" s="1" t="s">
        <v>1565</v>
      </c>
      <c r="B1865" s="1" t="s">
        <v>6222</v>
      </c>
      <c r="C1865" s="1" t="s">
        <v>5832</v>
      </c>
      <c r="D1865" s="2">
        <v>44686</v>
      </c>
      <c r="E1865">
        <v>190359</v>
      </c>
      <c r="F1865">
        <v>567</v>
      </c>
      <c r="G1865">
        <v>0</v>
      </c>
      <c r="H1865" s="1" t="s">
        <v>5833</v>
      </c>
      <c r="I1865" s="1" t="s">
        <v>6770</v>
      </c>
      <c r="J1865" s="1" t="s">
        <v>6245</v>
      </c>
      <c r="K1865">
        <v>43</v>
      </c>
      <c r="L1865" s="1" t="s">
        <v>6246</v>
      </c>
      <c r="M1865" s="1" t="s">
        <v>6247</v>
      </c>
      <c r="N1865">
        <v>55046</v>
      </c>
      <c r="O1865" s="1" t="s">
        <v>6243</v>
      </c>
      <c r="P1865" s="2">
        <v>44313</v>
      </c>
      <c r="Q1865" s="2">
        <v>45469</v>
      </c>
      <c r="R1865" s="1" t="s">
        <v>6883</v>
      </c>
      <c r="S1865" s="1" t="s">
        <v>6884</v>
      </c>
      <c r="T1865" s="1" t="s">
        <v>28</v>
      </c>
      <c r="U1865">
        <v>9137</v>
      </c>
      <c r="V1865" s="1" t="s">
        <v>24</v>
      </c>
      <c r="W1865" s="1" t="s">
        <v>16</v>
      </c>
      <c r="X1865" s="2">
        <f t="shared" ca="1" si="29"/>
        <v>45937</v>
      </c>
      <c r="Y1865" s="1">
        <f ca="1">ROUND(YEARFRAC(Merge1[[#This Row],[Join_Date]],Merge1[[#This Row],[Today]], 3),0)</f>
        <v>4</v>
      </c>
      <c r="Z1865" s="1" t="str" cm="1">
        <f t="array" aca="1" ref="Z1865" ca="1">_xlfn.IFS(
   Merge1[[#This Row],[Customer Tenure]]&lt;=2,"New",
   Merge1[[#This Row],[Customer Tenure]]&lt;=5,"Emerging",
  Merge1[[#This Row],[Customer Tenure]]&lt;9,"Established",
   TRUE,"Loyal"
)</f>
        <v>Emerging</v>
      </c>
      <c r="AA1865" s="1" t="str" cm="1">
        <f t="array" ref="AA1865">_xlfn.IFS(Merge1[[#This Row],[Income]]&lt;=30000,"Low",Merge1[[#This Row],[Income]]&lt;=60000,"Medium",Merge1[[#This Row],[Income]]&lt;=100000,"High", Merge1[[#This Row],[Income]]&gt;100000," Premium")</f>
        <v>Medium</v>
      </c>
      <c r="AB1865" s="1" t="str" cm="1">
        <f t="array" ref="AB1865">_xlfn.IFS(Merge1[[#This Row],[Age]]&lt;= 28,"Gen Z", Merge1[[#This Row],[Age]]&lt;=44,"Millennials", Merge1[[#This Row],[Age]]&lt;=60,"Gen X", Merge1[[#This Row],[Age]]&gt;60,"Baby Boomers")</f>
        <v>Millennials</v>
      </c>
      <c r="AC1865" s="1" t="str" cm="1">
        <f t="array" ref="AC1865">_xlfn.IFS(
    Merge1[[#This Row],[Balance]]&lt;=50000,"Low",
    Merge1[[#This Row],[Balance]]&lt;=200000,"Medium",
    Merge1[[#This Row],[Balance]]&gt;200000,"High"
)</f>
        <v>Medium</v>
      </c>
    </row>
    <row r="1866" spans="1:29" x14ac:dyDescent="0.25">
      <c r="A1866" s="1" t="s">
        <v>375</v>
      </c>
      <c r="B1866" s="1" t="s">
        <v>5881</v>
      </c>
      <c r="C1866" s="1" t="s">
        <v>5832</v>
      </c>
      <c r="D1866" s="2">
        <v>43835</v>
      </c>
      <c r="E1866">
        <v>246404</v>
      </c>
      <c r="F1866">
        <v>505</v>
      </c>
      <c r="G1866">
        <v>0</v>
      </c>
      <c r="H1866" s="1" t="s">
        <v>5833</v>
      </c>
      <c r="I1866" s="1" t="s">
        <v>6407</v>
      </c>
      <c r="J1866" s="1" t="s">
        <v>6240</v>
      </c>
      <c r="K1866">
        <v>56</v>
      </c>
      <c r="L1866" s="1" t="s">
        <v>6256</v>
      </c>
      <c r="M1866" s="1" t="s">
        <v>6251</v>
      </c>
      <c r="N1866">
        <v>173962</v>
      </c>
      <c r="O1866" s="1" t="s">
        <v>6243</v>
      </c>
      <c r="P1866" s="2">
        <v>44752</v>
      </c>
      <c r="Q1866" s="2">
        <v>45217</v>
      </c>
      <c r="R1866" s="1" t="s">
        <v>6912</v>
      </c>
      <c r="S1866" s="1" t="s">
        <v>6913</v>
      </c>
      <c r="T1866" s="1" t="s">
        <v>28</v>
      </c>
      <c r="U1866">
        <v>3573</v>
      </c>
      <c r="V1866" s="1" t="s">
        <v>10</v>
      </c>
      <c r="W1866" s="1" t="s">
        <v>29</v>
      </c>
      <c r="X1866" s="2">
        <f t="shared" ca="1" si="29"/>
        <v>45937</v>
      </c>
      <c r="Y1866" s="1">
        <f ca="1">ROUND(YEARFRAC(Merge1[[#This Row],[Join_Date]],Merge1[[#This Row],[Today]], 3),0)</f>
        <v>3</v>
      </c>
      <c r="Z1866" s="1" t="str" cm="1">
        <f t="array" aca="1" ref="Z1866" ca="1">_xlfn.IFS(
   Merge1[[#This Row],[Customer Tenure]]&lt;=2,"New",
   Merge1[[#This Row],[Customer Tenure]]&lt;=5,"Emerging",
  Merge1[[#This Row],[Customer Tenure]]&lt;9,"Established",
   TRUE,"Loyal"
)</f>
        <v>Emerging</v>
      </c>
      <c r="AA1866" s="1" t="str" cm="1">
        <f t="array" ref="AA1866">_xlfn.IFS(Merge1[[#This Row],[Income]]&lt;=30000,"Low",Merge1[[#This Row],[Income]]&lt;=60000,"Medium",Merge1[[#This Row],[Income]]&lt;=100000,"High", Merge1[[#This Row],[Income]]&gt;100000," Premium")</f>
        <v xml:space="preserve"> Premium</v>
      </c>
      <c r="AB1866" s="1" t="str" cm="1">
        <f t="array" ref="AB1866">_xlfn.IFS(Merge1[[#This Row],[Age]]&lt;= 28,"Gen Z", Merge1[[#This Row],[Age]]&lt;=44,"Millennials", Merge1[[#This Row],[Age]]&lt;=60,"Gen X", Merge1[[#This Row],[Age]]&gt;60,"Baby Boomers")</f>
        <v>Gen X</v>
      </c>
      <c r="AC1866" s="1" t="str" cm="1">
        <f t="array" ref="AC1866">_xlfn.IFS(
    Merge1[[#This Row],[Balance]]&lt;=50000,"Low",
    Merge1[[#This Row],[Balance]]&lt;=200000,"Medium",
    Merge1[[#This Row],[Balance]]&gt;200000,"High"
)</f>
        <v>High</v>
      </c>
    </row>
    <row r="1867" spans="1:29" x14ac:dyDescent="0.25">
      <c r="A1867" s="1" t="s">
        <v>742</v>
      </c>
      <c r="B1867" s="1" t="s">
        <v>5902</v>
      </c>
      <c r="C1867" s="1" t="s">
        <v>5832</v>
      </c>
      <c r="D1867" s="2">
        <v>43168</v>
      </c>
      <c r="E1867">
        <v>410591</v>
      </c>
      <c r="F1867">
        <v>481</v>
      </c>
      <c r="G1867">
        <v>0</v>
      </c>
      <c r="H1867" s="1" t="s">
        <v>5833</v>
      </c>
      <c r="I1867" s="1" t="s">
        <v>6775</v>
      </c>
      <c r="J1867" s="1" t="s">
        <v>6240</v>
      </c>
      <c r="K1867">
        <v>58</v>
      </c>
      <c r="L1867" s="1" t="s">
        <v>6246</v>
      </c>
      <c r="M1867" s="1" t="s">
        <v>6266</v>
      </c>
      <c r="N1867">
        <v>81272</v>
      </c>
      <c r="O1867" s="1" t="s">
        <v>6243</v>
      </c>
      <c r="P1867" s="2">
        <v>42747</v>
      </c>
      <c r="Q1867" s="2">
        <v>45449</v>
      </c>
      <c r="R1867" s="1" t="s">
        <v>6883</v>
      </c>
      <c r="S1867" s="1" t="s">
        <v>6884</v>
      </c>
      <c r="T1867" s="1" t="s">
        <v>23</v>
      </c>
      <c r="U1867">
        <v>9916</v>
      </c>
      <c r="V1867" s="1" t="s">
        <v>10</v>
      </c>
      <c r="W1867" s="1" t="s">
        <v>106</v>
      </c>
      <c r="X1867" s="2">
        <f t="shared" ca="1" si="29"/>
        <v>45937</v>
      </c>
      <c r="Y1867" s="1">
        <f ca="1">ROUND(YEARFRAC(Merge1[[#This Row],[Join_Date]],Merge1[[#This Row],[Today]], 3),0)</f>
        <v>9</v>
      </c>
      <c r="Z1867" s="1" t="str" cm="1">
        <f t="array" aca="1" ref="Z1867" ca="1">_xlfn.IFS(
   Merge1[[#This Row],[Customer Tenure]]&lt;=2,"New",
   Merge1[[#This Row],[Customer Tenure]]&lt;=5,"Emerging",
  Merge1[[#This Row],[Customer Tenure]]&lt;9,"Established",
   TRUE,"Loyal"
)</f>
        <v>Loyal</v>
      </c>
      <c r="AA1867" s="1" t="str" cm="1">
        <f t="array" ref="AA1867">_xlfn.IFS(Merge1[[#This Row],[Income]]&lt;=30000,"Low",Merge1[[#This Row],[Income]]&lt;=60000,"Medium",Merge1[[#This Row],[Income]]&lt;=100000,"High", Merge1[[#This Row],[Income]]&gt;100000," Premium")</f>
        <v>High</v>
      </c>
      <c r="AB1867" s="1" t="str" cm="1">
        <f t="array" ref="AB1867">_xlfn.IFS(Merge1[[#This Row],[Age]]&lt;= 28,"Gen Z", Merge1[[#This Row],[Age]]&lt;=44,"Millennials", Merge1[[#This Row],[Age]]&lt;=60,"Gen X", Merge1[[#This Row],[Age]]&gt;60,"Baby Boomers")</f>
        <v>Gen X</v>
      </c>
      <c r="AC1867" s="1" t="str" cm="1">
        <f t="array" ref="AC1867">_xlfn.IFS(
    Merge1[[#This Row],[Balance]]&lt;=50000,"Low",
    Merge1[[#This Row],[Balance]]&lt;=200000,"Medium",
    Merge1[[#This Row],[Balance]]&gt;200000,"High"
)</f>
        <v>High</v>
      </c>
    </row>
    <row r="1868" spans="1:29" x14ac:dyDescent="0.25">
      <c r="A1868" s="1" t="s">
        <v>1147</v>
      </c>
      <c r="B1868" s="1" t="s">
        <v>5956</v>
      </c>
      <c r="C1868" s="1" t="s">
        <v>5832</v>
      </c>
      <c r="D1868" s="2">
        <v>45879</v>
      </c>
      <c r="E1868">
        <v>465833</v>
      </c>
      <c r="F1868">
        <v>592</v>
      </c>
      <c r="G1868">
        <v>0</v>
      </c>
      <c r="H1868" s="1" t="s">
        <v>5833</v>
      </c>
      <c r="I1868" s="1" t="s">
        <v>6671</v>
      </c>
      <c r="J1868" s="1" t="s">
        <v>6240</v>
      </c>
      <c r="K1868">
        <v>42</v>
      </c>
      <c r="L1868" s="1" t="s">
        <v>6241</v>
      </c>
      <c r="M1868" s="1" t="s">
        <v>6251</v>
      </c>
      <c r="N1868">
        <v>131562</v>
      </c>
      <c r="O1868" s="1" t="s">
        <v>6243</v>
      </c>
      <c r="P1868" s="2">
        <v>44868</v>
      </c>
      <c r="Q1868" s="2">
        <v>45508</v>
      </c>
      <c r="R1868" s="1" t="s">
        <v>6889</v>
      </c>
      <c r="S1868" s="1" t="s">
        <v>6890</v>
      </c>
      <c r="T1868" s="1" t="s">
        <v>28</v>
      </c>
      <c r="U1868">
        <v>1812</v>
      </c>
      <c r="V1868" s="1" t="s">
        <v>24</v>
      </c>
      <c r="W1868" s="1" t="s">
        <v>45</v>
      </c>
      <c r="X1868" s="2">
        <f t="shared" ca="1" si="29"/>
        <v>45937</v>
      </c>
      <c r="Y1868" s="1">
        <f ca="1">ROUND(YEARFRAC(Merge1[[#This Row],[Join_Date]],Merge1[[#This Row],[Today]], 3),0)</f>
        <v>3</v>
      </c>
      <c r="Z1868" s="1" t="str" cm="1">
        <f t="array" aca="1" ref="Z1868" ca="1">_xlfn.IFS(
   Merge1[[#This Row],[Customer Tenure]]&lt;=2,"New",
   Merge1[[#This Row],[Customer Tenure]]&lt;=5,"Emerging",
  Merge1[[#This Row],[Customer Tenure]]&lt;9,"Established",
   TRUE,"Loyal"
)</f>
        <v>Emerging</v>
      </c>
      <c r="AA1868" s="1" t="str" cm="1">
        <f t="array" ref="AA1868">_xlfn.IFS(Merge1[[#This Row],[Income]]&lt;=30000,"Low",Merge1[[#This Row],[Income]]&lt;=60000,"Medium",Merge1[[#This Row],[Income]]&lt;=100000,"High", Merge1[[#This Row],[Income]]&gt;100000," Premium")</f>
        <v xml:space="preserve"> Premium</v>
      </c>
      <c r="AB1868" s="1" t="str" cm="1">
        <f t="array" ref="AB1868">_xlfn.IFS(Merge1[[#This Row],[Age]]&lt;= 28,"Gen Z", Merge1[[#This Row],[Age]]&lt;=44,"Millennials", Merge1[[#This Row],[Age]]&lt;=60,"Gen X", Merge1[[#This Row],[Age]]&gt;60,"Baby Boomers")</f>
        <v>Millennials</v>
      </c>
      <c r="AC1868" s="1" t="str" cm="1">
        <f t="array" ref="AC1868">_xlfn.IFS(
    Merge1[[#This Row],[Balance]]&lt;=50000,"Low",
    Merge1[[#This Row],[Balance]]&lt;=200000,"Medium",
    Merge1[[#This Row],[Balance]]&gt;200000,"High"
)</f>
        <v>High</v>
      </c>
    </row>
    <row r="1869" spans="1:29" x14ac:dyDescent="0.25">
      <c r="A1869" s="1" t="s">
        <v>2608</v>
      </c>
      <c r="B1869" s="1" t="s">
        <v>6062</v>
      </c>
      <c r="C1869" s="1" t="s">
        <v>5842</v>
      </c>
      <c r="D1869" s="2">
        <v>44887</v>
      </c>
      <c r="E1869">
        <v>101158</v>
      </c>
      <c r="F1869">
        <v>472</v>
      </c>
      <c r="G1869">
        <v>0</v>
      </c>
      <c r="H1869" s="1" t="s">
        <v>5833</v>
      </c>
      <c r="I1869" s="1" t="s">
        <v>6263</v>
      </c>
      <c r="J1869" s="1" t="s">
        <v>6240</v>
      </c>
      <c r="K1869">
        <v>59</v>
      </c>
      <c r="L1869" s="1" t="s">
        <v>6241</v>
      </c>
      <c r="M1869" s="1" t="s">
        <v>6262</v>
      </c>
      <c r="N1869">
        <v>144988</v>
      </c>
      <c r="O1869" s="1" t="s">
        <v>6243</v>
      </c>
      <c r="P1869" s="2">
        <v>45448</v>
      </c>
      <c r="Q1869" s="2">
        <v>45640</v>
      </c>
      <c r="R1869" s="1" t="s">
        <v>6904</v>
      </c>
      <c r="S1869" s="1" t="s">
        <v>6916</v>
      </c>
      <c r="T1869" s="1" t="s">
        <v>28</v>
      </c>
      <c r="U1869">
        <v>9622</v>
      </c>
      <c r="V1869" s="1" t="s">
        <v>15</v>
      </c>
      <c r="W1869" s="1" t="s">
        <v>50</v>
      </c>
      <c r="X1869" s="2">
        <f t="shared" ca="1" si="29"/>
        <v>45937</v>
      </c>
      <c r="Y1869" s="1">
        <f ca="1">ROUND(YEARFRAC(Merge1[[#This Row],[Join_Date]],Merge1[[#This Row],[Today]], 3),0)</f>
        <v>1</v>
      </c>
      <c r="Z1869" s="1" t="str" cm="1">
        <f t="array" aca="1" ref="Z1869" ca="1">_xlfn.IFS(
   Merge1[[#This Row],[Customer Tenure]]&lt;=2,"New",
   Merge1[[#This Row],[Customer Tenure]]&lt;=5,"Emerging",
  Merge1[[#This Row],[Customer Tenure]]&lt;9,"Established",
   TRUE,"Loyal"
)</f>
        <v>New</v>
      </c>
      <c r="AA1869" s="1" t="str" cm="1">
        <f t="array" ref="AA1869">_xlfn.IFS(Merge1[[#This Row],[Income]]&lt;=30000,"Low",Merge1[[#This Row],[Income]]&lt;=60000,"Medium",Merge1[[#This Row],[Income]]&lt;=100000,"High", Merge1[[#This Row],[Income]]&gt;100000," Premium")</f>
        <v xml:space="preserve"> Premium</v>
      </c>
      <c r="AB1869" s="1" t="str" cm="1">
        <f t="array" ref="AB1869">_xlfn.IFS(Merge1[[#This Row],[Age]]&lt;= 28,"Gen Z", Merge1[[#This Row],[Age]]&lt;=44,"Millennials", Merge1[[#This Row],[Age]]&lt;=60,"Gen X", Merge1[[#This Row],[Age]]&gt;60,"Baby Boomers")</f>
        <v>Gen X</v>
      </c>
      <c r="AC1869" s="1" t="str" cm="1">
        <f t="array" ref="AC1869">_xlfn.IFS(
    Merge1[[#This Row],[Balance]]&lt;=50000,"Low",
    Merge1[[#This Row],[Balance]]&lt;=200000,"Medium",
    Merge1[[#This Row],[Balance]]&gt;200000,"High"
)</f>
        <v>Medium</v>
      </c>
    </row>
    <row r="1870" spans="1:29" x14ac:dyDescent="0.25">
      <c r="A1870" s="1" t="s">
        <v>945</v>
      </c>
      <c r="B1870" s="1" t="s">
        <v>5896</v>
      </c>
      <c r="C1870" s="1" t="s">
        <v>5832</v>
      </c>
      <c r="D1870" s="2">
        <v>44959</v>
      </c>
      <c r="E1870">
        <v>220534</v>
      </c>
      <c r="F1870">
        <v>486</v>
      </c>
      <c r="G1870">
        <v>0</v>
      </c>
      <c r="H1870" s="1" t="s">
        <v>5833</v>
      </c>
      <c r="I1870" s="1" t="s">
        <v>6854</v>
      </c>
      <c r="J1870" s="1" t="s">
        <v>6240</v>
      </c>
      <c r="K1870">
        <v>27</v>
      </c>
      <c r="L1870" s="1" t="s">
        <v>6256</v>
      </c>
      <c r="M1870" s="1" t="s">
        <v>6242</v>
      </c>
      <c r="N1870">
        <v>99141</v>
      </c>
      <c r="O1870" s="1" t="s">
        <v>6243</v>
      </c>
      <c r="P1870" s="2">
        <v>45393</v>
      </c>
      <c r="Q1870" s="2">
        <v>45839</v>
      </c>
      <c r="R1870" s="1" t="s">
        <v>6891</v>
      </c>
      <c r="S1870" s="1" t="s">
        <v>6892</v>
      </c>
      <c r="T1870" s="1" t="s">
        <v>14</v>
      </c>
      <c r="U1870">
        <v>3601</v>
      </c>
      <c r="V1870" s="1" t="s">
        <v>15</v>
      </c>
      <c r="W1870" s="1" t="s">
        <v>50</v>
      </c>
      <c r="X1870" s="2">
        <f t="shared" ca="1" si="29"/>
        <v>45937</v>
      </c>
      <c r="Y1870" s="1">
        <f ca="1">ROUND(YEARFRAC(Merge1[[#This Row],[Join_Date]],Merge1[[#This Row],[Today]], 3),0)</f>
        <v>1</v>
      </c>
      <c r="Z1870" s="1" t="str" cm="1">
        <f t="array" aca="1" ref="Z1870" ca="1">_xlfn.IFS(
   Merge1[[#This Row],[Customer Tenure]]&lt;=2,"New",
   Merge1[[#This Row],[Customer Tenure]]&lt;=5,"Emerging",
  Merge1[[#This Row],[Customer Tenure]]&lt;9,"Established",
   TRUE,"Loyal"
)</f>
        <v>New</v>
      </c>
      <c r="AA1870" s="1" t="str" cm="1">
        <f t="array" ref="AA1870">_xlfn.IFS(Merge1[[#This Row],[Income]]&lt;=30000,"Low",Merge1[[#This Row],[Income]]&lt;=60000,"Medium",Merge1[[#This Row],[Income]]&lt;=100000,"High", Merge1[[#This Row],[Income]]&gt;100000," Premium")</f>
        <v>High</v>
      </c>
      <c r="AB1870" s="1" t="str" cm="1">
        <f t="array" ref="AB1870">_xlfn.IFS(Merge1[[#This Row],[Age]]&lt;= 28,"Gen Z", Merge1[[#This Row],[Age]]&lt;=44,"Millennials", Merge1[[#This Row],[Age]]&lt;=60,"Gen X", Merge1[[#This Row],[Age]]&gt;60,"Baby Boomers")</f>
        <v>Gen Z</v>
      </c>
      <c r="AC1870" s="1" t="str" cm="1">
        <f t="array" ref="AC1870">_xlfn.IFS(
    Merge1[[#This Row],[Balance]]&lt;=50000,"Low",
    Merge1[[#This Row],[Balance]]&lt;=200000,"Medium",
    Merge1[[#This Row],[Balance]]&gt;200000,"High"
)</f>
        <v>High</v>
      </c>
    </row>
    <row r="1871" spans="1:29" x14ac:dyDescent="0.25">
      <c r="A1871" s="1" t="s">
        <v>2611</v>
      </c>
      <c r="B1871" s="1" t="s">
        <v>5884</v>
      </c>
      <c r="C1871" s="1" t="s">
        <v>5832</v>
      </c>
      <c r="D1871" s="2">
        <v>43668</v>
      </c>
      <c r="E1871">
        <v>124168</v>
      </c>
      <c r="F1871">
        <v>675</v>
      </c>
      <c r="G1871">
        <v>478006</v>
      </c>
      <c r="H1871" s="1" t="s">
        <v>5833</v>
      </c>
      <c r="I1871" s="1" t="s">
        <v>6422</v>
      </c>
      <c r="J1871" s="1" t="s">
        <v>6240</v>
      </c>
      <c r="K1871">
        <v>46</v>
      </c>
      <c r="L1871" s="1" t="s">
        <v>6241</v>
      </c>
      <c r="M1871" s="1" t="s">
        <v>6242</v>
      </c>
      <c r="N1871">
        <v>185904</v>
      </c>
      <c r="O1871" s="1" t="s">
        <v>6243</v>
      </c>
      <c r="P1871" s="2">
        <v>43594</v>
      </c>
      <c r="Q1871" s="2">
        <v>45346</v>
      </c>
      <c r="R1871" s="1" t="s">
        <v>6885</v>
      </c>
      <c r="S1871" s="1" t="s">
        <v>6886</v>
      </c>
      <c r="T1871" s="1" t="s">
        <v>9</v>
      </c>
      <c r="U1871">
        <v>3530</v>
      </c>
      <c r="V1871" s="1" t="s">
        <v>15</v>
      </c>
      <c r="W1871" s="1" t="s">
        <v>40</v>
      </c>
      <c r="X1871" s="2">
        <f t="shared" ca="1" si="29"/>
        <v>45937</v>
      </c>
      <c r="Y1871" s="1">
        <f ca="1">ROUND(YEARFRAC(Merge1[[#This Row],[Join_Date]],Merge1[[#This Row],[Today]], 3),0)</f>
        <v>6</v>
      </c>
      <c r="Z1871" s="1" t="str" cm="1">
        <f t="array" aca="1" ref="Z1871" ca="1">_xlfn.IFS(
   Merge1[[#This Row],[Customer Tenure]]&lt;=2,"New",
   Merge1[[#This Row],[Customer Tenure]]&lt;=5,"Emerging",
  Merge1[[#This Row],[Customer Tenure]]&lt;9,"Established",
   TRUE,"Loyal"
)</f>
        <v>Established</v>
      </c>
      <c r="AA1871" s="1" t="str" cm="1">
        <f t="array" ref="AA1871">_xlfn.IFS(Merge1[[#This Row],[Income]]&lt;=30000,"Low",Merge1[[#This Row],[Income]]&lt;=60000,"Medium",Merge1[[#This Row],[Income]]&lt;=100000,"High", Merge1[[#This Row],[Income]]&gt;100000," Premium")</f>
        <v xml:space="preserve"> Premium</v>
      </c>
      <c r="AB1871" s="1" t="str" cm="1">
        <f t="array" ref="AB1871">_xlfn.IFS(Merge1[[#This Row],[Age]]&lt;= 28,"Gen Z", Merge1[[#This Row],[Age]]&lt;=44,"Millennials", Merge1[[#This Row],[Age]]&lt;=60,"Gen X", Merge1[[#This Row],[Age]]&gt;60,"Baby Boomers")</f>
        <v>Gen X</v>
      </c>
      <c r="AC1871" s="1" t="str" cm="1">
        <f t="array" ref="AC1871">_xlfn.IFS(
    Merge1[[#This Row],[Balance]]&lt;=50000,"Low",
    Merge1[[#This Row],[Balance]]&lt;=200000,"Medium",
    Merge1[[#This Row],[Balance]]&gt;200000,"High"
)</f>
        <v>Medium</v>
      </c>
    </row>
    <row r="1872" spans="1:29" x14ac:dyDescent="0.25">
      <c r="A1872" s="1" t="s">
        <v>2613</v>
      </c>
      <c r="B1872" s="1" t="s">
        <v>5903</v>
      </c>
      <c r="C1872" s="1" t="s">
        <v>5832</v>
      </c>
      <c r="D1872" s="2">
        <v>43741</v>
      </c>
      <c r="E1872">
        <v>419705</v>
      </c>
      <c r="F1872">
        <v>614</v>
      </c>
      <c r="G1872">
        <v>0</v>
      </c>
      <c r="H1872" s="1" t="s">
        <v>5833</v>
      </c>
      <c r="I1872" s="1" t="s">
        <v>6302</v>
      </c>
      <c r="J1872" s="1" t="s">
        <v>6245</v>
      </c>
      <c r="K1872">
        <v>72</v>
      </c>
      <c r="L1872" s="1" t="s">
        <v>6246</v>
      </c>
      <c r="M1872" s="1" t="s">
        <v>6254</v>
      </c>
      <c r="N1872">
        <v>96898</v>
      </c>
      <c r="O1872" s="1" t="s">
        <v>6248</v>
      </c>
      <c r="P1872" s="2">
        <v>42533</v>
      </c>
      <c r="Q1872" s="2">
        <v>45813</v>
      </c>
      <c r="R1872" s="1" t="s">
        <v>6883</v>
      </c>
      <c r="S1872" s="1" t="s">
        <v>6910</v>
      </c>
      <c r="T1872" s="1" t="s">
        <v>14</v>
      </c>
      <c r="U1872">
        <v>5906</v>
      </c>
      <c r="V1872" s="1" t="s">
        <v>10</v>
      </c>
      <c r="W1872" s="1" t="s">
        <v>11</v>
      </c>
      <c r="X1872" s="2">
        <f t="shared" ca="1" si="29"/>
        <v>45937</v>
      </c>
      <c r="Y1872" s="1">
        <f ca="1">ROUND(YEARFRAC(Merge1[[#This Row],[Join_Date]],Merge1[[#This Row],[Today]], 3),0)</f>
        <v>9</v>
      </c>
      <c r="Z1872" s="1" t="str" cm="1">
        <f t="array" aca="1" ref="Z1872" ca="1">_xlfn.IFS(
   Merge1[[#This Row],[Customer Tenure]]&lt;=2,"New",
   Merge1[[#This Row],[Customer Tenure]]&lt;=5,"Emerging",
  Merge1[[#This Row],[Customer Tenure]]&lt;9,"Established",
   TRUE,"Loyal"
)</f>
        <v>Loyal</v>
      </c>
      <c r="AA1872" s="1" t="str" cm="1">
        <f t="array" ref="AA1872">_xlfn.IFS(Merge1[[#This Row],[Income]]&lt;=30000,"Low",Merge1[[#This Row],[Income]]&lt;=60000,"Medium",Merge1[[#This Row],[Income]]&lt;=100000,"High", Merge1[[#This Row],[Income]]&gt;100000," Premium")</f>
        <v>High</v>
      </c>
      <c r="AB1872" s="1" t="str" cm="1">
        <f t="array" ref="AB1872">_xlfn.IFS(Merge1[[#This Row],[Age]]&lt;= 28,"Gen Z", Merge1[[#This Row],[Age]]&lt;=44,"Millennials", Merge1[[#This Row],[Age]]&lt;=60,"Gen X", Merge1[[#This Row],[Age]]&gt;60,"Baby Boomers")</f>
        <v>Baby Boomers</v>
      </c>
      <c r="AC1872" s="1" t="str" cm="1">
        <f t="array" ref="AC1872">_xlfn.IFS(
    Merge1[[#This Row],[Balance]]&lt;=50000,"Low",
    Merge1[[#This Row],[Balance]]&lt;=200000,"Medium",
    Merge1[[#This Row],[Balance]]&gt;200000,"High"
)</f>
        <v>High</v>
      </c>
    </row>
    <row r="1873" spans="1:29" x14ac:dyDescent="0.25">
      <c r="A1873" s="1" t="s">
        <v>896</v>
      </c>
      <c r="B1873" s="1" t="s">
        <v>6227</v>
      </c>
      <c r="C1873" s="1" t="s">
        <v>5842</v>
      </c>
      <c r="D1873" s="2">
        <v>44145</v>
      </c>
      <c r="E1873">
        <v>224021</v>
      </c>
      <c r="F1873">
        <v>823</v>
      </c>
      <c r="G1873">
        <v>182577</v>
      </c>
      <c r="H1873" s="1" t="s">
        <v>5833</v>
      </c>
      <c r="I1873" s="1" t="s">
        <v>6384</v>
      </c>
      <c r="J1873" s="1" t="s">
        <v>6245</v>
      </c>
      <c r="K1873">
        <v>43</v>
      </c>
      <c r="L1873" s="1" t="s">
        <v>6256</v>
      </c>
      <c r="M1873" s="1" t="s">
        <v>6266</v>
      </c>
      <c r="N1873">
        <v>125228</v>
      </c>
      <c r="O1873" s="1" t="s">
        <v>6243</v>
      </c>
      <c r="P1873" s="2">
        <v>45748</v>
      </c>
      <c r="Q1873" s="2">
        <v>45294</v>
      </c>
      <c r="R1873" s="1" t="s">
        <v>6902</v>
      </c>
      <c r="S1873" s="1" t="s">
        <v>6903</v>
      </c>
      <c r="T1873" s="1" t="s">
        <v>23</v>
      </c>
      <c r="U1873">
        <v>7653</v>
      </c>
      <c r="V1873" s="1" t="s">
        <v>15</v>
      </c>
      <c r="W1873" s="1" t="s">
        <v>20</v>
      </c>
      <c r="X1873" s="2">
        <f t="shared" ca="1" si="29"/>
        <v>45937</v>
      </c>
      <c r="Y1873" s="1">
        <f ca="1">ROUND(YEARFRAC(Merge1[[#This Row],[Join_Date]],Merge1[[#This Row],[Today]], 3),0)</f>
        <v>1</v>
      </c>
      <c r="Z1873" s="1" t="str" cm="1">
        <f t="array" aca="1" ref="Z1873" ca="1">_xlfn.IFS(
   Merge1[[#This Row],[Customer Tenure]]&lt;=2,"New",
   Merge1[[#This Row],[Customer Tenure]]&lt;=5,"Emerging",
  Merge1[[#This Row],[Customer Tenure]]&lt;9,"Established",
   TRUE,"Loyal"
)</f>
        <v>New</v>
      </c>
      <c r="AA1873" s="1" t="str" cm="1">
        <f t="array" ref="AA1873">_xlfn.IFS(Merge1[[#This Row],[Income]]&lt;=30000,"Low",Merge1[[#This Row],[Income]]&lt;=60000,"Medium",Merge1[[#This Row],[Income]]&lt;=100000,"High", Merge1[[#This Row],[Income]]&gt;100000," Premium")</f>
        <v xml:space="preserve"> Premium</v>
      </c>
      <c r="AB1873" s="1" t="str" cm="1">
        <f t="array" ref="AB1873">_xlfn.IFS(Merge1[[#This Row],[Age]]&lt;= 28,"Gen Z", Merge1[[#This Row],[Age]]&lt;=44,"Millennials", Merge1[[#This Row],[Age]]&lt;=60,"Gen X", Merge1[[#This Row],[Age]]&gt;60,"Baby Boomers")</f>
        <v>Millennials</v>
      </c>
      <c r="AC1873" s="1" t="str" cm="1">
        <f t="array" ref="AC1873">_xlfn.IFS(
    Merge1[[#This Row],[Balance]]&lt;=50000,"Low",
    Merge1[[#This Row],[Balance]]&lt;=200000,"Medium",
    Merge1[[#This Row],[Balance]]&gt;200000,"High"
)</f>
        <v>High</v>
      </c>
    </row>
    <row r="1874" spans="1:29" x14ac:dyDescent="0.25">
      <c r="A1874" s="1" t="s">
        <v>194</v>
      </c>
      <c r="B1874" s="1" t="s">
        <v>5989</v>
      </c>
      <c r="C1874" s="1" t="s">
        <v>5832</v>
      </c>
      <c r="D1874" s="2">
        <v>45188</v>
      </c>
      <c r="E1874">
        <v>14026</v>
      </c>
      <c r="F1874">
        <v>719</v>
      </c>
      <c r="G1874">
        <v>0</v>
      </c>
      <c r="H1874" s="1" t="s">
        <v>5833</v>
      </c>
      <c r="I1874" s="1" t="s">
        <v>6774</v>
      </c>
      <c r="J1874" s="1" t="s">
        <v>6245</v>
      </c>
      <c r="K1874">
        <v>54</v>
      </c>
      <c r="L1874" s="1" t="s">
        <v>6246</v>
      </c>
      <c r="M1874" s="1" t="s">
        <v>6251</v>
      </c>
      <c r="N1874">
        <v>145818</v>
      </c>
      <c r="O1874" s="1" t="s">
        <v>6243</v>
      </c>
      <c r="P1874" s="2">
        <v>42917</v>
      </c>
      <c r="Q1874" s="2">
        <v>45685</v>
      </c>
      <c r="R1874" s="1" t="s">
        <v>6902</v>
      </c>
      <c r="S1874" s="1" t="s">
        <v>6908</v>
      </c>
      <c r="T1874" s="1" t="s">
        <v>28</v>
      </c>
      <c r="U1874">
        <v>7051</v>
      </c>
      <c r="V1874" s="1" t="s">
        <v>19</v>
      </c>
      <c r="W1874" s="1" t="s">
        <v>25</v>
      </c>
      <c r="X1874" s="2">
        <f t="shared" ca="1" si="29"/>
        <v>45937</v>
      </c>
      <c r="Y1874" s="1">
        <f ca="1">ROUND(YEARFRAC(Merge1[[#This Row],[Join_Date]],Merge1[[#This Row],[Today]], 3),0)</f>
        <v>8</v>
      </c>
      <c r="Z1874" s="1" t="str" cm="1">
        <f t="array" aca="1" ref="Z1874" ca="1">_xlfn.IFS(
   Merge1[[#This Row],[Customer Tenure]]&lt;=2,"New",
   Merge1[[#This Row],[Customer Tenure]]&lt;=5,"Emerging",
  Merge1[[#This Row],[Customer Tenure]]&lt;9,"Established",
   TRUE,"Loyal"
)</f>
        <v>Established</v>
      </c>
      <c r="AA1874" s="1" t="str" cm="1">
        <f t="array" ref="AA1874">_xlfn.IFS(Merge1[[#This Row],[Income]]&lt;=30000,"Low",Merge1[[#This Row],[Income]]&lt;=60000,"Medium",Merge1[[#This Row],[Income]]&lt;=100000,"High", Merge1[[#This Row],[Income]]&gt;100000," Premium")</f>
        <v xml:space="preserve"> Premium</v>
      </c>
      <c r="AB1874" s="1" t="str" cm="1">
        <f t="array" ref="AB1874">_xlfn.IFS(Merge1[[#This Row],[Age]]&lt;= 28,"Gen Z", Merge1[[#This Row],[Age]]&lt;=44,"Millennials", Merge1[[#This Row],[Age]]&lt;=60,"Gen X", Merge1[[#This Row],[Age]]&gt;60,"Baby Boomers")</f>
        <v>Gen X</v>
      </c>
      <c r="AC1874" s="1" t="str" cm="1">
        <f t="array" ref="AC1874">_xlfn.IFS(
    Merge1[[#This Row],[Balance]]&lt;=50000,"Low",
    Merge1[[#This Row],[Balance]]&lt;=200000,"Medium",
    Merge1[[#This Row],[Balance]]&gt;200000,"High"
)</f>
        <v>Low</v>
      </c>
    </row>
    <row r="1875" spans="1:29" x14ac:dyDescent="0.25">
      <c r="A1875" s="1" t="s">
        <v>247</v>
      </c>
      <c r="B1875" s="1" t="s">
        <v>6192</v>
      </c>
      <c r="C1875" s="1" t="s">
        <v>5832</v>
      </c>
      <c r="D1875" s="2">
        <v>45586</v>
      </c>
      <c r="E1875">
        <v>102412</v>
      </c>
      <c r="F1875">
        <v>487</v>
      </c>
      <c r="G1875">
        <v>0</v>
      </c>
      <c r="H1875" s="1" t="s">
        <v>5850</v>
      </c>
      <c r="I1875" s="1" t="s">
        <v>6446</v>
      </c>
      <c r="J1875" s="1" t="s">
        <v>6240</v>
      </c>
      <c r="K1875">
        <v>54</v>
      </c>
      <c r="L1875" s="1" t="s">
        <v>6256</v>
      </c>
      <c r="M1875" s="1" t="s">
        <v>6254</v>
      </c>
      <c r="N1875">
        <v>135953</v>
      </c>
      <c r="O1875" s="1" t="s">
        <v>6248</v>
      </c>
      <c r="P1875" s="2">
        <v>43172</v>
      </c>
      <c r="Q1875" s="2">
        <v>45485</v>
      </c>
      <c r="R1875" s="1" t="s">
        <v>6891</v>
      </c>
      <c r="S1875" s="1" t="s">
        <v>6895</v>
      </c>
      <c r="T1875" s="1" t="s">
        <v>28</v>
      </c>
      <c r="U1875">
        <v>3321</v>
      </c>
      <c r="V1875" s="1" t="s">
        <v>19</v>
      </c>
      <c r="W1875" s="1" t="s">
        <v>29</v>
      </c>
      <c r="X1875" s="2">
        <f t="shared" ca="1" si="29"/>
        <v>45937</v>
      </c>
      <c r="Y1875" s="1">
        <f ca="1">ROUND(YEARFRAC(Merge1[[#This Row],[Join_Date]],Merge1[[#This Row],[Today]], 3),0)</f>
        <v>8</v>
      </c>
      <c r="Z1875" s="1" t="str" cm="1">
        <f t="array" aca="1" ref="Z1875" ca="1">_xlfn.IFS(
   Merge1[[#This Row],[Customer Tenure]]&lt;=2,"New",
   Merge1[[#This Row],[Customer Tenure]]&lt;=5,"Emerging",
  Merge1[[#This Row],[Customer Tenure]]&lt;9,"Established",
   TRUE,"Loyal"
)</f>
        <v>Established</v>
      </c>
      <c r="AA1875" s="1" t="str" cm="1">
        <f t="array" ref="AA1875">_xlfn.IFS(Merge1[[#This Row],[Income]]&lt;=30000,"Low",Merge1[[#This Row],[Income]]&lt;=60000,"Medium",Merge1[[#This Row],[Income]]&lt;=100000,"High", Merge1[[#This Row],[Income]]&gt;100000," Premium")</f>
        <v xml:space="preserve"> Premium</v>
      </c>
      <c r="AB1875" s="1" t="str" cm="1">
        <f t="array" ref="AB1875">_xlfn.IFS(Merge1[[#This Row],[Age]]&lt;= 28,"Gen Z", Merge1[[#This Row],[Age]]&lt;=44,"Millennials", Merge1[[#This Row],[Age]]&lt;=60,"Gen X", Merge1[[#This Row],[Age]]&gt;60,"Baby Boomers")</f>
        <v>Gen X</v>
      </c>
      <c r="AC1875" s="1" t="str" cm="1">
        <f t="array" ref="AC1875">_xlfn.IFS(
    Merge1[[#This Row],[Balance]]&lt;=50000,"Low",
    Merge1[[#This Row],[Balance]]&lt;=200000,"Medium",
    Merge1[[#This Row],[Balance]]&gt;200000,"High"
)</f>
        <v>Medium</v>
      </c>
    </row>
    <row r="1876" spans="1:29" x14ac:dyDescent="0.25">
      <c r="A1876" s="1" t="s">
        <v>2583</v>
      </c>
      <c r="B1876" s="1" t="s">
        <v>6070</v>
      </c>
      <c r="C1876" s="1" t="s">
        <v>5835</v>
      </c>
      <c r="D1876" s="2">
        <v>43753</v>
      </c>
      <c r="E1876">
        <v>173311</v>
      </c>
      <c r="F1876">
        <v>728</v>
      </c>
      <c r="G1876">
        <v>0</v>
      </c>
      <c r="H1876" s="1" t="s">
        <v>5833</v>
      </c>
      <c r="I1876" s="1" t="s">
        <v>6383</v>
      </c>
      <c r="J1876" s="1" t="s">
        <v>6245</v>
      </c>
      <c r="K1876">
        <v>54</v>
      </c>
      <c r="L1876" s="1" t="s">
        <v>6256</v>
      </c>
      <c r="M1876" s="1" t="s">
        <v>6247</v>
      </c>
      <c r="N1876">
        <v>39623</v>
      </c>
      <c r="O1876" s="1" t="s">
        <v>6243</v>
      </c>
      <c r="P1876" s="2">
        <v>42645</v>
      </c>
      <c r="Q1876" s="2">
        <v>45486</v>
      </c>
      <c r="R1876" s="1" t="s">
        <v>6891</v>
      </c>
      <c r="S1876" s="1" t="s">
        <v>6895</v>
      </c>
      <c r="T1876" s="1" t="s">
        <v>28</v>
      </c>
      <c r="U1876">
        <v>2315</v>
      </c>
      <c r="V1876" s="1" t="s">
        <v>15</v>
      </c>
      <c r="W1876" s="1" t="s">
        <v>50</v>
      </c>
      <c r="X1876" s="2">
        <f t="shared" ca="1" si="29"/>
        <v>45937</v>
      </c>
      <c r="Y1876" s="1">
        <f ca="1">ROUND(YEARFRAC(Merge1[[#This Row],[Join_Date]],Merge1[[#This Row],[Today]], 3),0)</f>
        <v>9</v>
      </c>
      <c r="Z1876" s="1" t="str" cm="1">
        <f t="array" aca="1" ref="Z1876" ca="1">_xlfn.IFS(
   Merge1[[#This Row],[Customer Tenure]]&lt;=2,"New",
   Merge1[[#This Row],[Customer Tenure]]&lt;=5,"Emerging",
  Merge1[[#This Row],[Customer Tenure]]&lt;9,"Established",
   TRUE,"Loyal"
)</f>
        <v>Loyal</v>
      </c>
      <c r="AA1876" s="1" t="str" cm="1">
        <f t="array" ref="AA1876">_xlfn.IFS(Merge1[[#This Row],[Income]]&lt;=30000,"Low",Merge1[[#This Row],[Income]]&lt;=60000,"Medium",Merge1[[#This Row],[Income]]&lt;=100000,"High", Merge1[[#This Row],[Income]]&gt;100000," Premium")</f>
        <v>Medium</v>
      </c>
      <c r="AB1876" s="1" t="str" cm="1">
        <f t="array" ref="AB1876">_xlfn.IFS(Merge1[[#This Row],[Age]]&lt;= 28,"Gen Z", Merge1[[#This Row],[Age]]&lt;=44,"Millennials", Merge1[[#This Row],[Age]]&lt;=60,"Gen X", Merge1[[#This Row],[Age]]&gt;60,"Baby Boomers")</f>
        <v>Gen X</v>
      </c>
      <c r="AC1876" s="1" t="str" cm="1">
        <f t="array" ref="AC1876">_xlfn.IFS(
    Merge1[[#This Row],[Balance]]&lt;=50000,"Low",
    Merge1[[#This Row],[Balance]]&lt;=200000,"Medium",
    Merge1[[#This Row],[Balance]]&gt;200000,"High"
)</f>
        <v>Medium</v>
      </c>
    </row>
    <row r="1877" spans="1:29" x14ac:dyDescent="0.25">
      <c r="A1877" s="1" t="s">
        <v>1604</v>
      </c>
      <c r="B1877" s="1" t="s">
        <v>5852</v>
      </c>
      <c r="C1877" s="1" t="s">
        <v>5835</v>
      </c>
      <c r="D1877" s="2">
        <v>43238</v>
      </c>
      <c r="E1877">
        <v>459952</v>
      </c>
      <c r="F1877">
        <v>797</v>
      </c>
      <c r="G1877">
        <v>0</v>
      </c>
      <c r="H1877" s="1" t="s">
        <v>5850</v>
      </c>
      <c r="I1877" s="1" t="s">
        <v>6489</v>
      </c>
      <c r="J1877" s="1" t="s">
        <v>6240</v>
      </c>
      <c r="K1877">
        <v>54</v>
      </c>
      <c r="L1877" s="1" t="s">
        <v>6260</v>
      </c>
      <c r="M1877" s="1" t="s">
        <v>6262</v>
      </c>
      <c r="N1877">
        <v>117768</v>
      </c>
      <c r="O1877" s="1" t="s">
        <v>6243</v>
      </c>
      <c r="P1877" s="2">
        <v>45891</v>
      </c>
      <c r="Q1877" s="2">
        <v>45244</v>
      </c>
      <c r="R1877" s="1" t="s">
        <v>6887</v>
      </c>
      <c r="S1877" s="1" t="s">
        <v>6888</v>
      </c>
      <c r="T1877" s="1" t="s">
        <v>28</v>
      </c>
      <c r="U1877">
        <v>7885</v>
      </c>
      <c r="V1877" s="1" t="s">
        <v>19</v>
      </c>
      <c r="W1877" s="1" t="s">
        <v>45</v>
      </c>
      <c r="X1877" s="2">
        <f t="shared" ca="1" si="29"/>
        <v>45937</v>
      </c>
      <c r="Y1877" s="1">
        <f ca="1">ROUND(YEARFRAC(Merge1[[#This Row],[Join_Date]],Merge1[[#This Row],[Today]], 3),0)</f>
        <v>0</v>
      </c>
      <c r="Z1877" s="1" t="str" cm="1">
        <f t="array" aca="1" ref="Z1877" ca="1">_xlfn.IFS(
   Merge1[[#This Row],[Customer Tenure]]&lt;=2,"New",
   Merge1[[#This Row],[Customer Tenure]]&lt;=5,"Emerging",
  Merge1[[#This Row],[Customer Tenure]]&lt;9,"Established",
   TRUE,"Loyal"
)</f>
        <v>New</v>
      </c>
      <c r="AA1877" s="1" t="str" cm="1">
        <f t="array" ref="AA1877">_xlfn.IFS(Merge1[[#This Row],[Income]]&lt;=30000,"Low",Merge1[[#This Row],[Income]]&lt;=60000,"Medium",Merge1[[#This Row],[Income]]&lt;=100000,"High", Merge1[[#This Row],[Income]]&gt;100000," Premium")</f>
        <v xml:space="preserve"> Premium</v>
      </c>
      <c r="AB1877" s="1" t="str" cm="1">
        <f t="array" ref="AB1877">_xlfn.IFS(Merge1[[#This Row],[Age]]&lt;= 28,"Gen Z", Merge1[[#This Row],[Age]]&lt;=44,"Millennials", Merge1[[#This Row],[Age]]&lt;=60,"Gen X", Merge1[[#This Row],[Age]]&gt;60,"Baby Boomers")</f>
        <v>Gen X</v>
      </c>
      <c r="AC1877" s="1" t="str" cm="1">
        <f t="array" ref="AC1877">_xlfn.IFS(
    Merge1[[#This Row],[Balance]]&lt;=50000,"Low",
    Merge1[[#This Row],[Balance]]&lt;=200000,"Medium",
    Merge1[[#This Row],[Balance]]&gt;200000,"High"
)</f>
        <v>High</v>
      </c>
    </row>
    <row r="1878" spans="1:29" x14ac:dyDescent="0.25">
      <c r="A1878" s="1" t="s">
        <v>1527</v>
      </c>
      <c r="B1878" s="1" t="s">
        <v>6118</v>
      </c>
      <c r="C1878" s="1" t="s">
        <v>5832</v>
      </c>
      <c r="D1878" s="2">
        <v>45828</v>
      </c>
      <c r="E1878">
        <v>496915</v>
      </c>
      <c r="F1878">
        <v>372</v>
      </c>
      <c r="G1878">
        <v>0</v>
      </c>
      <c r="H1878" s="1" t="s">
        <v>5860</v>
      </c>
      <c r="I1878" s="1" t="s">
        <v>6604</v>
      </c>
      <c r="J1878" s="1" t="s">
        <v>6240</v>
      </c>
      <c r="K1878">
        <v>29</v>
      </c>
      <c r="L1878" s="1" t="s">
        <v>6256</v>
      </c>
      <c r="M1878" s="1" t="s">
        <v>6262</v>
      </c>
      <c r="N1878">
        <v>94441</v>
      </c>
      <c r="O1878" s="1" t="s">
        <v>6243</v>
      </c>
      <c r="P1878" s="2">
        <v>43856</v>
      </c>
      <c r="Q1878" s="2">
        <v>45554</v>
      </c>
      <c r="R1878" s="1" t="s">
        <v>6897</v>
      </c>
      <c r="S1878" s="1" t="s">
        <v>6898</v>
      </c>
      <c r="T1878" s="1" t="s">
        <v>28</v>
      </c>
      <c r="U1878">
        <v>1977</v>
      </c>
      <c r="V1878" s="1" t="s">
        <v>24</v>
      </c>
      <c r="W1878" s="1" t="s">
        <v>29</v>
      </c>
      <c r="X1878" s="2">
        <f t="shared" ca="1" si="29"/>
        <v>45937</v>
      </c>
      <c r="Y1878" s="1">
        <f ca="1">ROUND(YEARFRAC(Merge1[[#This Row],[Join_Date]],Merge1[[#This Row],[Today]], 3),0)</f>
        <v>6</v>
      </c>
      <c r="Z1878" s="1" t="str" cm="1">
        <f t="array" aca="1" ref="Z1878" ca="1">_xlfn.IFS(
   Merge1[[#This Row],[Customer Tenure]]&lt;=2,"New",
   Merge1[[#This Row],[Customer Tenure]]&lt;=5,"Emerging",
  Merge1[[#This Row],[Customer Tenure]]&lt;9,"Established",
   TRUE,"Loyal"
)</f>
        <v>Established</v>
      </c>
      <c r="AA1878" s="1" t="str" cm="1">
        <f t="array" ref="AA1878">_xlfn.IFS(Merge1[[#This Row],[Income]]&lt;=30000,"Low",Merge1[[#This Row],[Income]]&lt;=60000,"Medium",Merge1[[#This Row],[Income]]&lt;=100000,"High", Merge1[[#This Row],[Income]]&gt;100000," Premium")</f>
        <v>High</v>
      </c>
      <c r="AB1878" s="1" t="str" cm="1">
        <f t="array" ref="AB1878">_xlfn.IFS(Merge1[[#This Row],[Age]]&lt;= 28,"Gen Z", Merge1[[#This Row],[Age]]&lt;=44,"Millennials", Merge1[[#This Row],[Age]]&lt;=60,"Gen X", Merge1[[#This Row],[Age]]&gt;60,"Baby Boomers")</f>
        <v>Millennials</v>
      </c>
      <c r="AC1878" s="1" t="str" cm="1">
        <f t="array" ref="AC1878">_xlfn.IFS(
    Merge1[[#This Row],[Balance]]&lt;=50000,"Low",
    Merge1[[#This Row],[Balance]]&lt;=200000,"Medium",
    Merge1[[#This Row],[Balance]]&gt;200000,"High"
)</f>
        <v>High</v>
      </c>
    </row>
    <row r="1879" spans="1:29" x14ac:dyDescent="0.25">
      <c r="A1879" s="1" t="s">
        <v>554</v>
      </c>
      <c r="B1879" s="1" t="s">
        <v>6100</v>
      </c>
      <c r="C1879" s="1" t="s">
        <v>5835</v>
      </c>
      <c r="D1879" s="2">
        <v>44554</v>
      </c>
      <c r="E1879">
        <v>35903</v>
      </c>
      <c r="F1879">
        <v>737</v>
      </c>
      <c r="G1879">
        <v>0</v>
      </c>
      <c r="H1879" s="1" t="s">
        <v>5833</v>
      </c>
      <c r="I1879" s="1" t="s">
        <v>6753</v>
      </c>
      <c r="J1879" s="1" t="s">
        <v>6240</v>
      </c>
      <c r="K1879">
        <v>40</v>
      </c>
      <c r="L1879" s="1" t="s">
        <v>6260</v>
      </c>
      <c r="M1879" s="1" t="s">
        <v>6257</v>
      </c>
      <c r="N1879">
        <v>77056</v>
      </c>
      <c r="O1879" s="1" t="s">
        <v>6243</v>
      </c>
      <c r="P1879" s="2">
        <v>44268</v>
      </c>
      <c r="Q1879" s="2">
        <v>45465</v>
      </c>
      <c r="R1879" s="1" t="s">
        <v>6883</v>
      </c>
      <c r="S1879" s="1" t="s">
        <v>6884</v>
      </c>
      <c r="T1879" s="1" t="s">
        <v>28</v>
      </c>
      <c r="U1879">
        <v>8019</v>
      </c>
      <c r="V1879" s="1" t="s">
        <v>15</v>
      </c>
      <c r="W1879" s="1" t="s">
        <v>106</v>
      </c>
      <c r="X1879" s="2">
        <f t="shared" ca="1" si="29"/>
        <v>45937</v>
      </c>
      <c r="Y1879" s="1">
        <f ca="1">ROUND(YEARFRAC(Merge1[[#This Row],[Join_Date]],Merge1[[#This Row],[Today]], 3),0)</f>
        <v>5</v>
      </c>
      <c r="Z1879" s="1" t="str" cm="1">
        <f t="array" aca="1" ref="Z1879" ca="1">_xlfn.IFS(
   Merge1[[#This Row],[Customer Tenure]]&lt;=2,"New",
   Merge1[[#This Row],[Customer Tenure]]&lt;=5,"Emerging",
  Merge1[[#This Row],[Customer Tenure]]&lt;9,"Established",
   TRUE,"Loyal"
)</f>
        <v>Emerging</v>
      </c>
      <c r="AA1879" s="1" t="str" cm="1">
        <f t="array" ref="AA1879">_xlfn.IFS(Merge1[[#This Row],[Income]]&lt;=30000,"Low",Merge1[[#This Row],[Income]]&lt;=60000,"Medium",Merge1[[#This Row],[Income]]&lt;=100000,"High", Merge1[[#This Row],[Income]]&gt;100000," Premium")</f>
        <v>High</v>
      </c>
      <c r="AB1879" s="1" t="str" cm="1">
        <f t="array" ref="AB1879">_xlfn.IFS(Merge1[[#This Row],[Age]]&lt;= 28,"Gen Z", Merge1[[#This Row],[Age]]&lt;=44,"Millennials", Merge1[[#This Row],[Age]]&lt;=60,"Gen X", Merge1[[#This Row],[Age]]&gt;60,"Baby Boomers")</f>
        <v>Millennials</v>
      </c>
      <c r="AC1879" s="1" t="str" cm="1">
        <f t="array" ref="AC1879">_xlfn.IFS(
    Merge1[[#This Row],[Balance]]&lt;=50000,"Low",
    Merge1[[#This Row],[Balance]]&lt;=200000,"Medium",
    Merge1[[#This Row],[Balance]]&gt;200000,"High"
)</f>
        <v>Low</v>
      </c>
    </row>
    <row r="1880" spans="1:29" x14ac:dyDescent="0.25">
      <c r="A1880" s="1" t="s">
        <v>196</v>
      </c>
      <c r="B1880" s="1" t="s">
        <v>6159</v>
      </c>
      <c r="C1880" s="1" t="s">
        <v>5832</v>
      </c>
      <c r="D1880" s="2">
        <v>45382</v>
      </c>
      <c r="E1880">
        <v>347247</v>
      </c>
      <c r="F1880">
        <v>389</v>
      </c>
      <c r="G1880">
        <v>0</v>
      </c>
      <c r="H1880" s="1" t="s">
        <v>5850</v>
      </c>
      <c r="I1880" s="1" t="s">
        <v>6434</v>
      </c>
      <c r="J1880" s="1" t="s">
        <v>6240</v>
      </c>
      <c r="K1880">
        <v>29</v>
      </c>
      <c r="L1880" s="1" t="s">
        <v>6260</v>
      </c>
      <c r="M1880" s="1" t="s">
        <v>6242</v>
      </c>
      <c r="N1880">
        <v>193279</v>
      </c>
      <c r="O1880" s="1" t="s">
        <v>6252</v>
      </c>
      <c r="P1880" s="2">
        <v>43888</v>
      </c>
      <c r="Q1880" s="2">
        <v>45597</v>
      </c>
      <c r="R1880" s="1" t="s">
        <v>6887</v>
      </c>
      <c r="S1880" s="1" t="s">
        <v>6901</v>
      </c>
      <c r="T1880" s="1" t="s">
        <v>23</v>
      </c>
      <c r="U1880">
        <v>5472</v>
      </c>
      <c r="V1880" s="1" t="s">
        <v>15</v>
      </c>
      <c r="W1880" s="1" t="s">
        <v>45</v>
      </c>
      <c r="X1880" s="2">
        <f t="shared" ca="1" si="29"/>
        <v>45937</v>
      </c>
      <c r="Y1880" s="1">
        <f ca="1">ROUND(YEARFRAC(Merge1[[#This Row],[Join_Date]],Merge1[[#This Row],[Today]], 3),0)</f>
        <v>6</v>
      </c>
      <c r="Z1880" s="1" t="str" cm="1">
        <f t="array" aca="1" ref="Z1880" ca="1">_xlfn.IFS(
   Merge1[[#This Row],[Customer Tenure]]&lt;=2,"New",
   Merge1[[#This Row],[Customer Tenure]]&lt;=5,"Emerging",
  Merge1[[#This Row],[Customer Tenure]]&lt;9,"Established",
   TRUE,"Loyal"
)</f>
        <v>Established</v>
      </c>
      <c r="AA1880" s="1" t="str" cm="1">
        <f t="array" ref="AA1880">_xlfn.IFS(Merge1[[#This Row],[Income]]&lt;=30000,"Low",Merge1[[#This Row],[Income]]&lt;=60000,"Medium",Merge1[[#This Row],[Income]]&lt;=100000,"High", Merge1[[#This Row],[Income]]&gt;100000," Premium")</f>
        <v xml:space="preserve"> Premium</v>
      </c>
      <c r="AB1880" s="1" t="str" cm="1">
        <f t="array" ref="AB1880">_xlfn.IFS(Merge1[[#This Row],[Age]]&lt;= 28,"Gen Z", Merge1[[#This Row],[Age]]&lt;=44,"Millennials", Merge1[[#This Row],[Age]]&lt;=60,"Gen X", Merge1[[#This Row],[Age]]&gt;60,"Baby Boomers")</f>
        <v>Millennials</v>
      </c>
      <c r="AC1880" s="1" t="str" cm="1">
        <f t="array" ref="AC1880">_xlfn.IFS(
    Merge1[[#This Row],[Balance]]&lt;=50000,"Low",
    Merge1[[#This Row],[Balance]]&lt;=200000,"Medium",
    Merge1[[#This Row],[Balance]]&gt;200000,"High"
)</f>
        <v>High</v>
      </c>
    </row>
    <row r="1881" spans="1:29" x14ac:dyDescent="0.25">
      <c r="A1881" s="1" t="s">
        <v>350</v>
      </c>
      <c r="B1881" s="1" t="s">
        <v>5859</v>
      </c>
      <c r="C1881" s="1" t="s">
        <v>5832</v>
      </c>
      <c r="D1881" s="2">
        <v>43136</v>
      </c>
      <c r="E1881">
        <v>478454</v>
      </c>
      <c r="F1881">
        <v>682</v>
      </c>
      <c r="G1881">
        <v>0</v>
      </c>
      <c r="H1881" s="1" t="s">
        <v>5833</v>
      </c>
      <c r="I1881" s="1" t="s">
        <v>6393</v>
      </c>
      <c r="J1881" s="1" t="s">
        <v>6245</v>
      </c>
      <c r="K1881">
        <v>64</v>
      </c>
      <c r="L1881" s="1" t="s">
        <v>6246</v>
      </c>
      <c r="M1881" s="1" t="s">
        <v>6242</v>
      </c>
      <c r="N1881">
        <v>73947</v>
      </c>
      <c r="O1881" s="1" t="s">
        <v>6252</v>
      </c>
      <c r="P1881" s="2">
        <v>42445</v>
      </c>
      <c r="Q1881" s="2">
        <v>45327</v>
      </c>
      <c r="R1881" s="1" t="s">
        <v>6885</v>
      </c>
      <c r="S1881" s="1" t="s">
        <v>6886</v>
      </c>
      <c r="T1881" s="1" t="s">
        <v>28</v>
      </c>
      <c r="U1881">
        <v>6907</v>
      </c>
      <c r="V1881" s="1" t="s">
        <v>15</v>
      </c>
      <c r="W1881" s="1" t="s">
        <v>29</v>
      </c>
      <c r="X1881" s="2">
        <f t="shared" ca="1" si="29"/>
        <v>45937</v>
      </c>
      <c r="Y1881" s="1">
        <f ca="1">ROUND(YEARFRAC(Merge1[[#This Row],[Join_Date]],Merge1[[#This Row],[Today]], 3),0)</f>
        <v>10</v>
      </c>
      <c r="Z1881" s="1" t="str" cm="1">
        <f t="array" aca="1" ref="Z1881" ca="1">_xlfn.IFS(
   Merge1[[#This Row],[Customer Tenure]]&lt;=2,"New",
   Merge1[[#This Row],[Customer Tenure]]&lt;=5,"Emerging",
  Merge1[[#This Row],[Customer Tenure]]&lt;9,"Established",
   TRUE,"Loyal"
)</f>
        <v>Loyal</v>
      </c>
      <c r="AA1881" s="1" t="str" cm="1">
        <f t="array" ref="AA1881">_xlfn.IFS(Merge1[[#This Row],[Income]]&lt;=30000,"Low",Merge1[[#This Row],[Income]]&lt;=60000,"Medium",Merge1[[#This Row],[Income]]&lt;=100000,"High", Merge1[[#This Row],[Income]]&gt;100000," Premium")</f>
        <v>High</v>
      </c>
      <c r="AB1881" s="1" t="str" cm="1">
        <f t="array" ref="AB1881">_xlfn.IFS(Merge1[[#This Row],[Age]]&lt;= 28,"Gen Z", Merge1[[#This Row],[Age]]&lt;=44,"Millennials", Merge1[[#This Row],[Age]]&lt;=60,"Gen X", Merge1[[#This Row],[Age]]&gt;60,"Baby Boomers")</f>
        <v>Baby Boomers</v>
      </c>
      <c r="AC1881" s="1" t="str" cm="1">
        <f t="array" ref="AC1881">_xlfn.IFS(
    Merge1[[#This Row],[Balance]]&lt;=50000,"Low",
    Merge1[[#This Row],[Balance]]&lt;=200000,"Medium",
    Merge1[[#This Row],[Balance]]&gt;200000,"High"
)</f>
        <v>High</v>
      </c>
    </row>
    <row r="1882" spans="1:29" x14ac:dyDescent="0.25">
      <c r="A1882" s="1" t="s">
        <v>1612</v>
      </c>
      <c r="B1882" s="1" t="s">
        <v>5876</v>
      </c>
      <c r="C1882" s="1" t="s">
        <v>5832</v>
      </c>
      <c r="D1882" s="2">
        <v>44171</v>
      </c>
      <c r="E1882">
        <v>368760</v>
      </c>
      <c r="F1882">
        <v>536</v>
      </c>
      <c r="G1882">
        <v>0</v>
      </c>
      <c r="H1882" s="1" t="s">
        <v>5833</v>
      </c>
      <c r="I1882" s="1" t="s">
        <v>6550</v>
      </c>
      <c r="J1882" s="1" t="s">
        <v>6245</v>
      </c>
      <c r="K1882">
        <v>52</v>
      </c>
      <c r="L1882" s="1" t="s">
        <v>6260</v>
      </c>
      <c r="M1882" s="1" t="s">
        <v>6262</v>
      </c>
      <c r="N1882">
        <v>72098</v>
      </c>
      <c r="O1882" s="1" t="s">
        <v>6243</v>
      </c>
      <c r="P1882" s="2">
        <v>44544</v>
      </c>
      <c r="Q1882" s="2">
        <v>45858</v>
      </c>
      <c r="R1882" s="1" t="s">
        <v>6891</v>
      </c>
      <c r="S1882" s="1" t="s">
        <v>6892</v>
      </c>
      <c r="T1882" s="1" t="s">
        <v>28</v>
      </c>
      <c r="U1882">
        <v>3468</v>
      </c>
      <c r="V1882" s="1" t="s">
        <v>24</v>
      </c>
      <c r="W1882" s="1" t="s">
        <v>50</v>
      </c>
      <c r="X1882" s="2">
        <f t="shared" ca="1" si="29"/>
        <v>45937</v>
      </c>
      <c r="Y1882" s="1">
        <f ca="1">ROUND(YEARFRAC(Merge1[[#This Row],[Join_Date]],Merge1[[#This Row],[Today]], 3),0)</f>
        <v>4</v>
      </c>
      <c r="Z1882" s="1" t="str" cm="1">
        <f t="array" aca="1" ref="Z1882" ca="1">_xlfn.IFS(
   Merge1[[#This Row],[Customer Tenure]]&lt;=2,"New",
   Merge1[[#This Row],[Customer Tenure]]&lt;=5,"Emerging",
  Merge1[[#This Row],[Customer Tenure]]&lt;9,"Established",
   TRUE,"Loyal"
)</f>
        <v>Emerging</v>
      </c>
      <c r="AA1882" s="1" t="str" cm="1">
        <f t="array" ref="AA1882">_xlfn.IFS(Merge1[[#This Row],[Income]]&lt;=30000,"Low",Merge1[[#This Row],[Income]]&lt;=60000,"Medium",Merge1[[#This Row],[Income]]&lt;=100000,"High", Merge1[[#This Row],[Income]]&gt;100000," Premium")</f>
        <v>High</v>
      </c>
      <c r="AB1882" s="1" t="str" cm="1">
        <f t="array" ref="AB1882">_xlfn.IFS(Merge1[[#This Row],[Age]]&lt;= 28,"Gen Z", Merge1[[#This Row],[Age]]&lt;=44,"Millennials", Merge1[[#This Row],[Age]]&lt;=60,"Gen X", Merge1[[#This Row],[Age]]&gt;60,"Baby Boomers")</f>
        <v>Gen X</v>
      </c>
      <c r="AC1882" s="1" t="str" cm="1">
        <f t="array" ref="AC1882">_xlfn.IFS(
    Merge1[[#This Row],[Balance]]&lt;=50000,"Low",
    Merge1[[#This Row],[Balance]]&lt;=200000,"Medium",
    Merge1[[#This Row],[Balance]]&gt;200000,"High"
)</f>
        <v>High</v>
      </c>
    </row>
    <row r="1883" spans="1:29" x14ac:dyDescent="0.25">
      <c r="A1883" s="1" t="s">
        <v>597</v>
      </c>
      <c r="B1883" s="1" t="s">
        <v>5917</v>
      </c>
      <c r="C1883" s="1" t="s">
        <v>5835</v>
      </c>
      <c r="D1883" s="2">
        <v>45069</v>
      </c>
      <c r="E1883">
        <v>23408</v>
      </c>
      <c r="F1883">
        <v>442</v>
      </c>
      <c r="G1883">
        <v>0</v>
      </c>
      <c r="H1883" s="1" t="s">
        <v>5833</v>
      </c>
      <c r="I1883" s="1" t="s">
        <v>6409</v>
      </c>
      <c r="J1883" s="1" t="s">
        <v>6245</v>
      </c>
      <c r="K1883">
        <v>39</v>
      </c>
      <c r="L1883" s="1" t="s">
        <v>6241</v>
      </c>
      <c r="M1883" s="1" t="s">
        <v>6257</v>
      </c>
      <c r="N1883">
        <v>62534</v>
      </c>
      <c r="O1883" s="1" t="s">
        <v>6243</v>
      </c>
      <c r="P1883" s="2">
        <v>43891</v>
      </c>
      <c r="Q1883" s="2">
        <v>45755</v>
      </c>
      <c r="R1883" s="1" t="s">
        <v>6893</v>
      </c>
      <c r="S1883" s="1" t="s">
        <v>6894</v>
      </c>
      <c r="T1883" s="1" t="s">
        <v>28</v>
      </c>
      <c r="U1883">
        <v>8595</v>
      </c>
      <c r="V1883" s="1" t="s">
        <v>24</v>
      </c>
      <c r="W1883" s="1" t="s">
        <v>20</v>
      </c>
      <c r="X1883" s="2">
        <f t="shared" ca="1" si="29"/>
        <v>45937</v>
      </c>
      <c r="Y1883" s="1">
        <f ca="1">ROUND(YEARFRAC(Merge1[[#This Row],[Join_Date]],Merge1[[#This Row],[Today]], 3),0)</f>
        <v>6</v>
      </c>
      <c r="Z1883" s="1" t="str" cm="1">
        <f t="array" aca="1" ref="Z1883" ca="1">_xlfn.IFS(
   Merge1[[#This Row],[Customer Tenure]]&lt;=2,"New",
   Merge1[[#This Row],[Customer Tenure]]&lt;=5,"Emerging",
  Merge1[[#This Row],[Customer Tenure]]&lt;9,"Established",
   TRUE,"Loyal"
)</f>
        <v>Established</v>
      </c>
      <c r="AA1883" s="1" t="str" cm="1">
        <f t="array" ref="AA1883">_xlfn.IFS(Merge1[[#This Row],[Income]]&lt;=30000,"Low",Merge1[[#This Row],[Income]]&lt;=60000,"Medium",Merge1[[#This Row],[Income]]&lt;=100000,"High", Merge1[[#This Row],[Income]]&gt;100000," Premium")</f>
        <v>High</v>
      </c>
      <c r="AB1883" s="1" t="str" cm="1">
        <f t="array" ref="AB1883">_xlfn.IFS(Merge1[[#This Row],[Age]]&lt;= 28,"Gen Z", Merge1[[#This Row],[Age]]&lt;=44,"Millennials", Merge1[[#This Row],[Age]]&lt;=60,"Gen X", Merge1[[#This Row],[Age]]&gt;60,"Baby Boomers")</f>
        <v>Millennials</v>
      </c>
      <c r="AC1883" s="1" t="str" cm="1">
        <f t="array" ref="AC1883">_xlfn.IFS(
    Merge1[[#This Row],[Balance]]&lt;=50000,"Low",
    Merge1[[#This Row],[Balance]]&lt;=200000,"Medium",
    Merge1[[#This Row],[Balance]]&gt;200000,"High"
)</f>
        <v>Low</v>
      </c>
    </row>
    <row r="1884" spans="1:29" x14ac:dyDescent="0.25">
      <c r="A1884" s="1" t="s">
        <v>2253</v>
      </c>
      <c r="B1884" s="1" t="s">
        <v>5999</v>
      </c>
      <c r="C1884" s="1" t="s">
        <v>5832</v>
      </c>
      <c r="D1884" s="2">
        <v>45220</v>
      </c>
      <c r="E1884">
        <v>340912</v>
      </c>
      <c r="F1884">
        <v>647</v>
      </c>
      <c r="G1884">
        <v>0</v>
      </c>
      <c r="H1884" s="1" t="s">
        <v>5850</v>
      </c>
      <c r="I1884" s="1" t="s">
        <v>6310</v>
      </c>
      <c r="J1884" s="1" t="s">
        <v>6245</v>
      </c>
      <c r="K1884">
        <v>74</v>
      </c>
      <c r="L1884" s="1" t="s">
        <v>6246</v>
      </c>
      <c r="M1884" s="1" t="s">
        <v>6262</v>
      </c>
      <c r="N1884">
        <v>132855</v>
      </c>
      <c r="O1884" s="1" t="s">
        <v>6248</v>
      </c>
      <c r="P1884" s="2">
        <v>44752</v>
      </c>
      <c r="Q1884" s="2">
        <v>45831</v>
      </c>
      <c r="R1884" s="1" t="s">
        <v>6883</v>
      </c>
      <c r="S1884" s="1" t="s">
        <v>6910</v>
      </c>
      <c r="T1884" s="1" t="s">
        <v>23</v>
      </c>
      <c r="U1884">
        <v>4788</v>
      </c>
      <c r="V1884" s="1" t="s">
        <v>15</v>
      </c>
      <c r="W1884" s="1" t="s">
        <v>55</v>
      </c>
      <c r="X1884" s="2">
        <f t="shared" ca="1" si="29"/>
        <v>45937</v>
      </c>
      <c r="Y1884" s="1">
        <f ca="1">ROUND(YEARFRAC(Merge1[[#This Row],[Join_Date]],Merge1[[#This Row],[Today]], 3),0)</f>
        <v>3</v>
      </c>
      <c r="Z1884" s="1" t="str" cm="1">
        <f t="array" aca="1" ref="Z1884" ca="1">_xlfn.IFS(
   Merge1[[#This Row],[Customer Tenure]]&lt;=2,"New",
   Merge1[[#This Row],[Customer Tenure]]&lt;=5,"Emerging",
  Merge1[[#This Row],[Customer Tenure]]&lt;9,"Established",
   TRUE,"Loyal"
)</f>
        <v>Emerging</v>
      </c>
      <c r="AA1884" s="1" t="str" cm="1">
        <f t="array" ref="AA1884">_xlfn.IFS(Merge1[[#This Row],[Income]]&lt;=30000,"Low",Merge1[[#This Row],[Income]]&lt;=60000,"Medium",Merge1[[#This Row],[Income]]&lt;=100000,"High", Merge1[[#This Row],[Income]]&gt;100000," Premium")</f>
        <v xml:space="preserve"> Premium</v>
      </c>
      <c r="AB1884" s="1" t="str" cm="1">
        <f t="array" ref="AB1884">_xlfn.IFS(Merge1[[#This Row],[Age]]&lt;= 28,"Gen Z", Merge1[[#This Row],[Age]]&lt;=44,"Millennials", Merge1[[#This Row],[Age]]&lt;=60,"Gen X", Merge1[[#This Row],[Age]]&gt;60,"Baby Boomers")</f>
        <v>Baby Boomers</v>
      </c>
      <c r="AC1884" s="1" t="str" cm="1">
        <f t="array" ref="AC1884">_xlfn.IFS(
    Merge1[[#This Row],[Balance]]&lt;=50000,"Low",
    Merge1[[#This Row],[Balance]]&lt;=200000,"Medium",
    Merge1[[#This Row],[Balance]]&gt;200000,"High"
)</f>
        <v>High</v>
      </c>
    </row>
    <row r="1885" spans="1:29" x14ac:dyDescent="0.25">
      <c r="A1885" s="1" t="s">
        <v>581</v>
      </c>
      <c r="B1885" s="1" t="s">
        <v>6217</v>
      </c>
      <c r="C1885" s="1" t="s">
        <v>5835</v>
      </c>
      <c r="D1885" s="2">
        <v>45082</v>
      </c>
      <c r="E1885">
        <v>168171</v>
      </c>
      <c r="F1885">
        <v>386</v>
      </c>
      <c r="G1885">
        <v>0</v>
      </c>
      <c r="H1885" s="1" t="s">
        <v>5838</v>
      </c>
      <c r="I1885" s="1" t="s">
        <v>6745</v>
      </c>
      <c r="J1885" s="1" t="s">
        <v>6245</v>
      </c>
      <c r="K1885">
        <v>48</v>
      </c>
      <c r="L1885" s="1" t="s">
        <v>6256</v>
      </c>
      <c r="M1885" s="1" t="s">
        <v>6266</v>
      </c>
      <c r="N1885">
        <v>196313</v>
      </c>
      <c r="O1885" s="1" t="s">
        <v>6248</v>
      </c>
      <c r="P1885" s="2">
        <v>44176</v>
      </c>
      <c r="Q1885" s="2">
        <v>45888</v>
      </c>
      <c r="R1885" s="1" t="s">
        <v>6889</v>
      </c>
      <c r="S1885" s="1" t="s">
        <v>6915</v>
      </c>
      <c r="T1885" s="1" t="s">
        <v>28</v>
      </c>
      <c r="U1885">
        <v>3740</v>
      </c>
      <c r="V1885" s="1" t="s">
        <v>10</v>
      </c>
      <c r="W1885" s="1" t="s">
        <v>25</v>
      </c>
      <c r="X1885" s="2">
        <f t="shared" ca="1" si="29"/>
        <v>45937</v>
      </c>
      <c r="Y1885" s="1">
        <f ca="1">ROUND(YEARFRAC(Merge1[[#This Row],[Join_Date]],Merge1[[#This Row],[Today]], 3),0)</f>
        <v>5</v>
      </c>
      <c r="Z1885" s="1" t="str" cm="1">
        <f t="array" aca="1" ref="Z1885" ca="1">_xlfn.IFS(
   Merge1[[#This Row],[Customer Tenure]]&lt;=2,"New",
   Merge1[[#This Row],[Customer Tenure]]&lt;=5,"Emerging",
  Merge1[[#This Row],[Customer Tenure]]&lt;9,"Established",
   TRUE,"Loyal"
)</f>
        <v>Emerging</v>
      </c>
      <c r="AA1885" s="1" t="str" cm="1">
        <f t="array" ref="AA1885">_xlfn.IFS(Merge1[[#This Row],[Income]]&lt;=30000,"Low",Merge1[[#This Row],[Income]]&lt;=60000,"Medium",Merge1[[#This Row],[Income]]&lt;=100000,"High", Merge1[[#This Row],[Income]]&gt;100000," Premium")</f>
        <v xml:space="preserve"> Premium</v>
      </c>
      <c r="AB1885" s="1" t="str" cm="1">
        <f t="array" ref="AB1885">_xlfn.IFS(Merge1[[#This Row],[Age]]&lt;= 28,"Gen Z", Merge1[[#This Row],[Age]]&lt;=44,"Millennials", Merge1[[#This Row],[Age]]&lt;=60,"Gen X", Merge1[[#This Row],[Age]]&gt;60,"Baby Boomers")</f>
        <v>Gen X</v>
      </c>
      <c r="AC1885" s="1" t="str" cm="1">
        <f t="array" ref="AC1885">_xlfn.IFS(
    Merge1[[#This Row],[Balance]]&lt;=50000,"Low",
    Merge1[[#This Row],[Balance]]&lt;=200000,"Medium",
    Merge1[[#This Row],[Balance]]&gt;200000,"High"
)</f>
        <v>Medium</v>
      </c>
    </row>
    <row r="1886" spans="1:29" x14ac:dyDescent="0.25">
      <c r="A1886" s="1" t="s">
        <v>2628</v>
      </c>
      <c r="B1886" s="1" t="s">
        <v>6158</v>
      </c>
      <c r="C1886" s="1" t="s">
        <v>5842</v>
      </c>
      <c r="D1886" s="2">
        <v>45083</v>
      </c>
      <c r="E1886">
        <v>325488</v>
      </c>
      <c r="F1886">
        <v>640</v>
      </c>
      <c r="G1886">
        <v>0</v>
      </c>
      <c r="H1886" s="1" t="s">
        <v>5833</v>
      </c>
      <c r="I1886" s="1" t="s">
        <v>6660</v>
      </c>
      <c r="J1886" s="1" t="s">
        <v>6240</v>
      </c>
      <c r="K1886">
        <v>55</v>
      </c>
      <c r="L1886" s="1" t="s">
        <v>6260</v>
      </c>
      <c r="M1886" s="1" t="s">
        <v>6247</v>
      </c>
      <c r="N1886">
        <v>197235</v>
      </c>
      <c r="O1886" s="1" t="s">
        <v>6243</v>
      </c>
      <c r="P1886" s="2">
        <v>44461</v>
      </c>
      <c r="Q1886" s="2">
        <v>45826</v>
      </c>
      <c r="R1886" s="1" t="s">
        <v>6883</v>
      </c>
      <c r="S1886" s="1" t="s">
        <v>6910</v>
      </c>
      <c r="T1886" s="1" t="s">
        <v>23</v>
      </c>
      <c r="U1886">
        <v>4375</v>
      </c>
      <c r="V1886" s="1" t="s">
        <v>10</v>
      </c>
      <c r="W1886" s="1" t="s">
        <v>25</v>
      </c>
      <c r="X1886" s="2">
        <f t="shared" ca="1" si="29"/>
        <v>45937</v>
      </c>
      <c r="Y1886" s="1">
        <f ca="1">ROUND(YEARFRAC(Merge1[[#This Row],[Join_Date]],Merge1[[#This Row],[Today]], 3),0)</f>
        <v>4</v>
      </c>
      <c r="Z1886" s="1" t="str" cm="1">
        <f t="array" aca="1" ref="Z1886" ca="1">_xlfn.IFS(
   Merge1[[#This Row],[Customer Tenure]]&lt;=2,"New",
   Merge1[[#This Row],[Customer Tenure]]&lt;=5,"Emerging",
  Merge1[[#This Row],[Customer Tenure]]&lt;9,"Established",
   TRUE,"Loyal"
)</f>
        <v>Emerging</v>
      </c>
      <c r="AA1886" s="1" t="str" cm="1">
        <f t="array" ref="AA1886">_xlfn.IFS(Merge1[[#This Row],[Income]]&lt;=30000,"Low",Merge1[[#This Row],[Income]]&lt;=60000,"Medium",Merge1[[#This Row],[Income]]&lt;=100000,"High", Merge1[[#This Row],[Income]]&gt;100000," Premium")</f>
        <v xml:space="preserve"> Premium</v>
      </c>
      <c r="AB1886" s="1" t="str" cm="1">
        <f t="array" ref="AB1886">_xlfn.IFS(Merge1[[#This Row],[Age]]&lt;= 28,"Gen Z", Merge1[[#This Row],[Age]]&lt;=44,"Millennials", Merge1[[#This Row],[Age]]&lt;=60,"Gen X", Merge1[[#This Row],[Age]]&gt;60,"Baby Boomers")</f>
        <v>Gen X</v>
      </c>
      <c r="AC1886" s="1" t="str" cm="1">
        <f t="array" ref="AC1886">_xlfn.IFS(
    Merge1[[#This Row],[Balance]]&lt;=50000,"Low",
    Merge1[[#This Row],[Balance]]&lt;=200000,"Medium",
    Merge1[[#This Row],[Balance]]&gt;200000,"High"
)</f>
        <v>High</v>
      </c>
    </row>
    <row r="1887" spans="1:29" x14ac:dyDescent="0.25">
      <c r="A1887" s="1" t="s">
        <v>1674</v>
      </c>
      <c r="B1887" s="1" t="s">
        <v>6083</v>
      </c>
      <c r="C1887" s="1" t="s">
        <v>5835</v>
      </c>
      <c r="D1887" s="2">
        <v>45860</v>
      </c>
      <c r="E1887">
        <v>327350</v>
      </c>
      <c r="F1887">
        <v>615</v>
      </c>
      <c r="G1887">
        <v>0</v>
      </c>
      <c r="H1887" s="1" t="s">
        <v>5833</v>
      </c>
      <c r="I1887" s="1" t="s">
        <v>6591</v>
      </c>
      <c r="J1887" s="1" t="s">
        <v>6240</v>
      </c>
      <c r="K1887">
        <v>24</v>
      </c>
      <c r="L1887" s="1" t="s">
        <v>6260</v>
      </c>
      <c r="M1887" s="1" t="s">
        <v>6251</v>
      </c>
      <c r="N1887">
        <v>50087</v>
      </c>
      <c r="O1887" s="1" t="s">
        <v>6248</v>
      </c>
      <c r="P1887" s="2">
        <v>43775</v>
      </c>
      <c r="Q1887" s="2">
        <v>45479</v>
      </c>
      <c r="R1887" s="1" t="s">
        <v>6891</v>
      </c>
      <c r="S1887" s="1" t="s">
        <v>6895</v>
      </c>
      <c r="T1887" s="1" t="s">
        <v>14</v>
      </c>
      <c r="U1887">
        <v>7557</v>
      </c>
      <c r="V1887" s="1" t="s">
        <v>19</v>
      </c>
      <c r="W1887" s="1" t="s">
        <v>29</v>
      </c>
      <c r="X1887" s="2">
        <f t="shared" ca="1" si="29"/>
        <v>45937</v>
      </c>
      <c r="Y1887" s="1">
        <f ca="1">ROUND(YEARFRAC(Merge1[[#This Row],[Join_Date]],Merge1[[#This Row],[Today]], 3),0)</f>
        <v>6</v>
      </c>
      <c r="Z1887" s="1" t="str" cm="1">
        <f t="array" aca="1" ref="Z1887" ca="1">_xlfn.IFS(
   Merge1[[#This Row],[Customer Tenure]]&lt;=2,"New",
   Merge1[[#This Row],[Customer Tenure]]&lt;=5,"Emerging",
  Merge1[[#This Row],[Customer Tenure]]&lt;9,"Established",
   TRUE,"Loyal"
)</f>
        <v>Established</v>
      </c>
      <c r="AA1887" s="1" t="str" cm="1">
        <f t="array" ref="AA1887">_xlfn.IFS(Merge1[[#This Row],[Income]]&lt;=30000,"Low",Merge1[[#This Row],[Income]]&lt;=60000,"Medium",Merge1[[#This Row],[Income]]&lt;=100000,"High", Merge1[[#This Row],[Income]]&gt;100000," Premium")</f>
        <v>Medium</v>
      </c>
      <c r="AB1887" s="1" t="str" cm="1">
        <f t="array" ref="AB1887">_xlfn.IFS(Merge1[[#This Row],[Age]]&lt;= 28,"Gen Z", Merge1[[#This Row],[Age]]&lt;=44,"Millennials", Merge1[[#This Row],[Age]]&lt;=60,"Gen X", Merge1[[#This Row],[Age]]&gt;60,"Baby Boomers")</f>
        <v>Gen Z</v>
      </c>
      <c r="AC1887" s="1" t="str" cm="1">
        <f t="array" ref="AC1887">_xlfn.IFS(
    Merge1[[#This Row],[Balance]]&lt;=50000,"Low",
    Merge1[[#This Row],[Balance]]&lt;=200000,"Medium",
    Merge1[[#This Row],[Balance]]&gt;200000,"High"
)</f>
        <v>High</v>
      </c>
    </row>
    <row r="1888" spans="1:29" x14ac:dyDescent="0.25">
      <c r="A1888" s="1" t="s">
        <v>1064</v>
      </c>
      <c r="B1888" s="1" t="s">
        <v>5937</v>
      </c>
      <c r="C1888" s="1" t="s">
        <v>5835</v>
      </c>
      <c r="D1888" s="2">
        <v>42487</v>
      </c>
      <c r="E1888">
        <v>23185</v>
      </c>
      <c r="F1888">
        <v>465</v>
      </c>
      <c r="G1888">
        <v>0</v>
      </c>
      <c r="H1888" s="1" t="s">
        <v>5833</v>
      </c>
      <c r="I1888" s="1" t="s">
        <v>6516</v>
      </c>
      <c r="J1888" s="1" t="s">
        <v>6240</v>
      </c>
      <c r="K1888">
        <v>25</v>
      </c>
      <c r="L1888" s="1" t="s">
        <v>6241</v>
      </c>
      <c r="M1888" s="1" t="s">
        <v>6266</v>
      </c>
      <c r="N1888">
        <v>158496</v>
      </c>
      <c r="O1888" s="1" t="s">
        <v>6243</v>
      </c>
      <c r="P1888" s="2">
        <v>42973</v>
      </c>
      <c r="Q1888" s="2">
        <v>45371</v>
      </c>
      <c r="R1888" s="1" t="s">
        <v>6899</v>
      </c>
      <c r="S1888" s="1" t="s">
        <v>6900</v>
      </c>
      <c r="T1888" s="1" t="s">
        <v>28</v>
      </c>
      <c r="U1888">
        <v>37</v>
      </c>
      <c r="V1888" s="1" t="s">
        <v>24</v>
      </c>
      <c r="W1888" s="1" t="s">
        <v>50</v>
      </c>
      <c r="X1888" s="2">
        <f t="shared" ca="1" si="29"/>
        <v>45937</v>
      </c>
      <c r="Y1888" s="1">
        <f ca="1">ROUND(YEARFRAC(Merge1[[#This Row],[Join_Date]],Merge1[[#This Row],[Today]], 3),0)</f>
        <v>8</v>
      </c>
      <c r="Z1888" s="1" t="str" cm="1">
        <f t="array" aca="1" ref="Z1888" ca="1">_xlfn.IFS(
   Merge1[[#This Row],[Customer Tenure]]&lt;=2,"New",
   Merge1[[#This Row],[Customer Tenure]]&lt;=5,"Emerging",
  Merge1[[#This Row],[Customer Tenure]]&lt;9,"Established",
   TRUE,"Loyal"
)</f>
        <v>Established</v>
      </c>
      <c r="AA1888" s="1" t="str" cm="1">
        <f t="array" ref="AA1888">_xlfn.IFS(Merge1[[#This Row],[Income]]&lt;=30000,"Low",Merge1[[#This Row],[Income]]&lt;=60000,"Medium",Merge1[[#This Row],[Income]]&lt;=100000,"High", Merge1[[#This Row],[Income]]&gt;100000," Premium")</f>
        <v xml:space="preserve"> Premium</v>
      </c>
      <c r="AB1888" s="1" t="str" cm="1">
        <f t="array" ref="AB1888">_xlfn.IFS(Merge1[[#This Row],[Age]]&lt;= 28,"Gen Z", Merge1[[#This Row],[Age]]&lt;=44,"Millennials", Merge1[[#This Row],[Age]]&lt;=60,"Gen X", Merge1[[#This Row],[Age]]&gt;60,"Baby Boomers")</f>
        <v>Gen Z</v>
      </c>
      <c r="AC1888" s="1" t="str" cm="1">
        <f t="array" ref="AC1888">_xlfn.IFS(
    Merge1[[#This Row],[Balance]]&lt;=50000,"Low",
    Merge1[[#This Row],[Balance]]&lt;=200000,"Medium",
    Merge1[[#This Row],[Balance]]&gt;200000,"High"
)</f>
        <v>Low</v>
      </c>
    </row>
    <row r="1889" spans="1:29" x14ac:dyDescent="0.25">
      <c r="A1889" s="1" t="s">
        <v>1023</v>
      </c>
      <c r="B1889" s="1" t="s">
        <v>6175</v>
      </c>
      <c r="C1889" s="1" t="s">
        <v>5835</v>
      </c>
      <c r="D1889" s="2">
        <v>45296</v>
      </c>
      <c r="E1889">
        <v>86795</v>
      </c>
      <c r="F1889">
        <v>831</v>
      </c>
      <c r="G1889">
        <v>0</v>
      </c>
      <c r="H1889" s="1" t="s">
        <v>5838</v>
      </c>
      <c r="I1889" s="1" t="s">
        <v>6700</v>
      </c>
      <c r="J1889" s="1" t="s">
        <v>6245</v>
      </c>
      <c r="K1889">
        <v>58</v>
      </c>
      <c r="L1889" s="1" t="s">
        <v>6246</v>
      </c>
      <c r="M1889" s="1" t="s">
        <v>6257</v>
      </c>
      <c r="N1889">
        <v>188484</v>
      </c>
      <c r="O1889" s="1" t="s">
        <v>6243</v>
      </c>
      <c r="P1889" s="2">
        <v>45392</v>
      </c>
      <c r="Q1889" s="2">
        <v>45236</v>
      </c>
      <c r="R1889" s="1" t="s">
        <v>6887</v>
      </c>
      <c r="S1889" s="1" t="s">
        <v>6888</v>
      </c>
      <c r="T1889" s="1" t="s">
        <v>9</v>
      </c>
      <c r="U1889">
        <v>3501</v>
      </c>
      <c r="V1889" s="1" t="s">
        <v>19</v>
      </c>
      <c r="W1889" s="1" t="s">
        <v>45</v>
      </c>
      <c r="X1889" s="2">
        <f t="shared" ca="1" si="29"/>
        <v>45937</v>
      </c>
      <c r="Y1889" s="1">
        <f ca="1">ROUND(YEARFRAC(Merge1[[#This Row],[Join_Date]],Merge1[[#This Row],[Today]], 3),0)</f>
        <v>1</v>
      </c>
      <c r="Z1889" s="1" t="str" cm="1">
        <f t="array" aca="1" ref="Z1889" ca="1">_xlfn.IFS(
   Merge1[[#This Row],[Customer Tenure]]&lt;=2,"New",
   Merge1[[#This Row],[Customer Tenure]]&lt;=5,"Emerging",
  Merge1[[#This Row],[Customer Tenure]]&lt;9,"Established",
   TRUE,"Loyal"
)</f>
        <v>New</v>
      </c>
      <c r="AA1889" s="1" t="str" cm="1">
        <f t="array" ref="AA1889">_xlfn.IFS(Merge1[[#This Row],[Income]]&lt;=30000,"Low",Merge1[[#This Row],[Income]]&lt;=60000,"Medium",Merge1[[#This Row],[Income]]&lt;=100000,"High", Merge1[[#This Row],[Income]]&gt;100000," Premium")</f>
        <v xml:space="preserve"> Premium</v>
      </c>
      <c r="AB1889" s="1" t="str" cm="1">
        <f t="array" ref="AB1889">_xlfn.IFS(Merge1[[#This Row],[Age]]&lt;= 28,"Gen Z", Merge1[[#This Row],[Age]]&lt;=44,"Millennials", Merge1[[#This Row],[Age]]&lt;=60,"Gen X", Merge1[[#This Row],[Age]]&gt;60,"Baby Boomers")</f>
        <v>Gen X</v>
      </c>
      <c r="AC1889" s="1" t="str" cm="1">
        <f t="array" ref="AC1889">_xlfn.IFS(
    Merge1[[#This Row],[Balance]]&lt;=50000,"Low",
    Merge1[[#This Row],[Balance]]&lt;=200000,"Medium",
    Merge1[[#This Row],[Balance]]&gt;200000,"High"
)</f>
        <v>Medium</v>
      </c>
    </row>
    <row r="1890" spans="1:29" x14ac:dyDescent="0.25">
      <c r="A1890" s="1" t="s">
        <v>361</v>
      </c>
      <c r="B1890" s="1" t="s">
        <v>6018</v>
      </c>
      <c r="C1890" s="1" t="s">
        <v>5835</v>
      </c>
      <c r="D1890" s="2">
        <v>43502</v>
      </c>
      <c r="E1890">
        <v>176348</v>
      </c>
      <c r="F1890">
        <v>312</v>
      </c>
      <c r="G1890">
        <v>0</v>
      </c>
      <c r="H1890" s="1" t="s">
        <v>5833</v>
      </c>
      <c r="I1890" s="1" t="s">
        <v>6458</v>
      </c>
      <c r="J1890" s="1" t="s">
        <v>6245</v>
      </c>
      <c r="K1890">
        <v>36</v>
      </c>
      <c r="L1890" s="1" t="s">
        <v>6256</v>
      </c>
      <c r="M1890" s="1" t="s">
        <v>6262</v>
      </c>
      <c r="N1890">
        <v>188639</v>
      </c>
      <c r="O1890" s="1" t="s">
        <v>6243</v>
      </c>
      <c r="P1890" s="2">
        <v>45492</v>
      </c>
      <c r="Q1890" s="2">
        <v>45733</v>
      </c>
      <c r="R1890" s="1" t="s">
        <v>6899</v>
      </c>
      <c r="S1890" s="1" t="s">
        <v>6914</v>
      </c>
      <c r="T1890" s="1" t="s">
        <v>23</v>
      </c>
      <c r="U1890">
        <v>6433</v>
      </c>
      <c r="V1890" s="1" t="s">
        <v>19</v>
      </c>
      <c r="W1890" s="1" t="s">
        <v>50</v>
      </c>
      <c r="X1890" s="2">
        <f t="shared" ca="1" si="29"/>
        <v>45937</v>
      </c>
      <c r="Y1890" s="1">
        <f ca="1">ROUND(YEARFRAC(Merge1[[#This Row],[Join_Date]],Merge1[[#This Row],[Today]], 3),0)</f>
        <v>1</v>
      </c>
      <c r="Z1890" s="1" t="str" cm="1">
        <f t="array" aca="1" ref="Z1890" ca="1">_xlfn.IFS(
   Merge1[[#This Row],[Customer Tenure]]&lt;=2,"New",
   Merge1[[#This Row],[Customer Tenure]]&lt;=5,"Emerging",
  Merge1[[#This Row],[Customer Tenure]]&lt;9,"Established",
   TRUE,"Loyal"
)</f>
        <v>New</v>
      </c>
      <c r="AA1890" s="1" t="str" cm="1">
        <f t="array" ref="AA1890">_xlfn.IFS(Merge1[[#This Row],[Income]]&lt;=30000,"Low",Merge1[[#This Row],[Income]]&lt;=60000,"Medium",Merge1[[#This Row],[Income]]&lt;=100000,"High", Merge1[[#This Row],[Income]]&gt;100000," Premium")</f>
        <v xml:space="preserve"> Premium</v>
      </c>
      <c r="AB1890" s="1" t="str" cm="1">
        <f t="array" ref="AB1890">_xlfn.IFS(Merge1[[#This Row],[Age]]&lt;= 28,"Gen Z", Merge1[[#This Row],[Age]]&lt;=44,"Millennials", Merge1[[#This Row],[Age]]&lt;=60,"Gen X", Merge1[[#This Row],[Age]]&gt;60,"Baby Boomers")</f>
        <v>Millennials</v>
      </c>
      <c r="AC1890" s="1" t="str" cm="1">
        <f t="array" ref="AC1890">_xlfn.IFS(
    Merge1[[#This Row],[Balance]]&lt;=50000,"Low",
    Merge1[[#This Row],[Balance]]&lt;=200000,"Medium",
    Merge1[[#This Row],[Balance]]&gt;200000,"High"
)</f>
        <v>Medium</v>
      </c>
    </row>
    <row r="1891" spans="1:29" x14ac:dyDescent="0.25">
      <c r="A1891" s="1" t="s">
        <v>44</v>
      </c>
      <c r="B1891" s="1" t="s">
        <v>6138</v>
      </c>
      <c r="C1891" s="1" t="s">
        <v>5842</v>
      </c>
      <c r="D1891" s="2">
        <v>42705</v>
      </c>
      <c r="E1891">
        <v>378669</v>
      </c>
      <c r="F1891">
        <v>726</v>
      </c>
      <c r="G1891">
        <v>0</v>
      </c>
      <c r="H1891" s="1" t="s">
        <v>5850</v>
      </c>
      <c r="I1891" s="1" t="s">
        <v>6677</v>
      </c>
      <c r="J1891" s="1" t="s">
        <v>6240</v>
      </c>
      <c r="K1891">
        <v>48</v>
      </c>
      <c r="L1891" s="1" t="s">
        <v>6241</v>
      </c>
      <c r="M1891" s="1" t="s">
        <v>6262</v>
      </c>
      <c r="N1891">
        <v>152632</v>
      </c>
      <c r="O1891" s="1" t="s">
        <v>6243</v>
      </c>
      <c r="P1891" s="2">
        <v>43154</v>
      </c>
      <c r="Q1891" s="2">
        <v>45189</v>
      </c>
      <c r="R1891" s="1" t="s">
        <v>6897</v>
      </c>
      <c r="S1891" s="1" t="s">
        <v>6909</v>
      </c>
      <c r="T1891" s="1" t="s">
        <v>14</v>
      </c>
      <c r="U1891">
        <v>5311</v>
      </c>
      <c r="V1891" s="1" t="s">
        <v>15</v>
      </c>
      <c r="W1891" s="1" t="s">
        <v>50</v>
      </c>
      <c r="X1891" s="2">
        <f t="shared" ca="1" si="29"/>
        <v>45937</v>
      </c>
      <c r="Y1891" s="1">
        <f ca="1">ROUND(YEARFRAC(Merge1[[#This Row],[Join_Date]],Merge1[[#This Row],[Today]], 3),0)</f>
        <v>8</v>
      </c>
      <c r="Z1891" s="1" t="str" cm="1">
        <f t="array" aca="1" ref="Z1891" ca="1">_xlfn.IFS(
   Merge1[[#This Row],[Customer Tenure]]&lt;=2,"New",
   Merge1[[#This Row],[Customer Tenure]]&lt;=5,"Emerging",
  Merge1[[#This Row],[Customer Tenure]]&lt;9,"Established",
   TRUE,"Loyal"
)</f>
        <v>Established</v>
      </c>
      <c r="AA1891" s="1" t="str" cm="1">
        <f t="array" ref="AA1891">_xlfn.IFS(Merge1[[#This Row],[Income]]&lt;=30000,"Low",Merge1[[#This Row],[Income]]&lt;=60000,"Medium",Merge1[[#This Row],[Income]]&lt;=100000,"High", Merge1[[#This Row],[Income]]&gt;100000," Premium")</f>
        <v xml:space="preserve"> Premium</v>
      </c>
      <c r="AB1891" s="1" t="str" cm="1">
        <f t="array" ref="AB1891">_xlfn.IFS(Merge1[[#This Row],[Age]]&lt;= 28,"Gen Z", Merge1[[#This Row],[Age]]&lt;=44,"Millennials", Merge1[[#This Row],[Age]]&lt;=60,"Gen X", Merge1[[#This Row],[Age]]&gt;60,"Baby Boomers")</f>
        <v>Gen X</v>
      </c>
      <c r="AC1891" s="1" t="str" cm="1">
        <f t="array" ref="AC1891">_xlfn.IFS(
    Merge1[[#This Row],[Balance]]&lt;=50000,"Low",
    Merge1[[#This Row],[Balance]]&lt;=200000,"Medium",
    Merge1[[#This Row],[Balance]]&gt;200000,"High"
)</f>
        <v>High</v>
      </c>
    </row>
    <row r="1892" spans="1:29" x14ac:dyDescent="0.25">
      <c r="A1892" s="1" t="s">
        <v>144</v>
      </c>
      <c r="B1892" s="1" t="s">
        <v>5978</v>
      </c>
      <c r="C1892" s="1" t="s">
        <v>5835</v>
      </c>
      <c r="D1892" s="2">
        <v>45370</v>
      </c>
      <c r="E1892">
        <v>111585</v>
      </c>
      <c r="F1892">
        <v>734</v>
      </c>
      <c r="G1892">
        <v>0</v>
      </c>
      <c r="H1892" s="1" t="s">
        <v>5833</v>
      </c>
      <c r="I1892" s="1" t="s">
        <v>6428</v>
      </c>
      <c r="J1892" s="1" t="s">
        <v>6240</v>
      </c>
      <c r="K1892">
        <v>66</v>
      </c>
      <c r="L1892" s="1" t="s">
        <v>6241</v>
      </c>
      <c r="M1892" s="1" t="s">
        <v>6266</v>
      </c>
      <c r="N1892">
        <v>83852</v>
      </c>
      <c r="O1892" s="1" t="s">
        <v>6243</v>
      </c>
      <c r="P1892" s="2">
        <v>45560</v>
      </c>
      <c r="Q1892" s="2">
        <v>45219</v>
      </c>
      <c r="R1892" s="1" t="s">
        <v>6912</v>
      </c>
      <c r="S1892" s="1" t="s">
        <v>6913</v>
      </c>
      <c r="T1892" s="1" t="s">
        <v>23</v>
      </c>
      <c r="U1892">
        <v>6170</v>
      </c>
      <c r="V1892" s="1" t="s">
        <v>10</v>
      </c>
      <c r="W1892" s="1" t="s">
        <v>16</v>
      </c>
      <c r="X1892" s="2">
        <f t="shared" ca="1" si="29"/>
        <v>45937</v>
      </c>
      <c r="Y1892" s="1">
        <f ca="1">ROUND(YEARFRAC(Merge1[[#This Row],[Join_Date]],Merge1[[#This Row],[Today]], 3),0)</f>
        <v>1</v>
      </c>
      <c r="Z1892" s="1" t="str" cm="1">
        <f t="array" aca="1" ref="Z1892" ca="1">_xlfn.IFS(
   Merge1[[#This Row],[Customer Tenure]]&lt;=2,"New",
   Merge1[[#This Row],[Customer Tenure]]&lt;=5,"Emerging",
  Merge1[[#This Row],[Customer Tenure]]&lt;9,"Established",
   TRUE,"Loyal"
)</f>
        <v>New</v>
      </c>
      <c r="AA1892" s="1" t="str" cm="1">
        <f t="array" ref="AA1892">_xlfn.IFS(Merge1[[#This Row],[Income]]&lt;=30000,"Low",Merge1[[#This Row],[Income]]&lt;=60000,"Medium",Merge1[[#This Row],[Income]]&lt;=100000,"High", Merge1[[#This Row],[Income]]&gt;100000," Premium")</f>
        <v>High</v>
      </c>
      <c r="AB1892" s="1" t="str" cm="1">
        <f t="array" ref="AB1892">_xlfn.IFS(Merge1[[#This Row],[Age]]&lt;= 28,"Gen Z", Merge1[[#This Row],[Age]]&lt;=44,"Millennials", Merge1[[#This Row],[Age]]&lt;=60,"Gen X", Merge1[[#This Row],[Age]]&gt;60,"Baby Boomers")</f>
        <v>Baby Boomers</v>
      </c>
      <c r="AC1892" s="1" t="str" cm="1">
        <f t="array" ref="AC1892">_xlfn.IFS(
    Merge1[[#This Row],[Balance]]&lt;=50000,"Low",
    Merge1[[#This Row],[Balance]]&lt;=200000,"Medium",
    Merge1[[#This Row],[Balance]]&gt;200000,"High"
)</f>
        <v>Medium</v>
      </c>
    </row>
    <row r="1893" spans="1:29" x14ac:dyDescent="0.25">
      <c r="A1893" s="1" t="s">
        <v>1567</v>
      </c>
      <c r="B1893" s="1" t="s">
        <v>5921</v>
      </c>
      <c r="C1893" s="1" t="s">
        <v>5842</v>
      </c>
      <c r="D1893" s="2">
        <v>44472</v>
      </c>
      <c r="E1893">
        <v>17413</v>
      </c>
      <c r="F1893">
        <v>778</v>
      </c>
      <c r="G1893">
        <v>128076</v>
      </c>
      <c r="H1893" s="1" t="s">
        <v>5833</v>
      </c>
      <c r="I1893" s="1" t="s">
        <v>6769</v>
      </c>
      <c r="J1893" s="1" t="s">
        <v>6245</v>
      </c>
      <c r="K1893">
        <v>53</v>
      </c>
      <c r="L1893" s="1" t="s">
        <v>6256</v>
      </c>
      <c r="M1893" s="1" t="s">
        <v>6257</v>
      </c>
      <c r="N1893">
        <v>118317</v>
      </c>
      <c r="O1893" s="1" t="s">
        <v>6248</v>
      </c>
      <c r="P1893" s="2">
        <v>42802</v>
      </c>
      <c r="Q1893" s="2">
        <v>45809</v>
      </c>
      <c r="R1893" s="1" t="s">
        <v>6883</v>
      </c>
      <c r="S1893" s="1" t="s">
        <v>6910</v>
      </c>
      <c r="T1893" s="1" t="s">
        <v>23</v>
      </c>
      <c r="U1893">
        <v>1183</v>
      </c>
      <c r="V1893" s="1" t="s">
        <v>19</v>
      </c>
      <c r="W1893" s="1" t="s">
        <v>55</v>
      </c>
      <c r="X1893" s="2">
        <f t="shared" ca="1" si="29"/>
        <v>45937</v>
      </c>
      <c r="Y1893" s="1">
        <f ca="1">ROUND(YEARFRAC(Merge1[[#This Row],[Join_Date]],Merge1[[#This Row],[Today]], 3),0)</f>
        <v>9</v>
      </c>
      <c r="Z1893" s="1" t="str" cm="1">
        <f t="array" aca="1" ref="Z1893" ca="1">_xlfn.IFS(
   Merge1[[#This Row],[Customer Tenure]]&lt;=2,"New",
   Merge1[[#This Row],[Customer Tenure]]&lt;=5,"Emerging",
  Merge1[[#This Row],[Customer Tenure]]&lt;9,"Established",
   TRUE,"Loyal"
)</f>
        <v>Loyal</v>
      </c>
      <c r="AA1893" s="1" t="str" cm="1">
        <f t="array" ref="AA1893">_xlfn.IFS(Merge1[[#This Row],[Income]]&lt;=30000,"Low",Merge1[[#This Row],[Income]]&lt;=60000,"Medium",Merge1[[#This Row],[Income]]&lt;=100000,"High", Merge1[[#This Row],[Income]]&gt;100000," Premium")</f>
        <v xml:space="preserve"> Premium</v>
      </c>
      <c r="AB1893" s="1" t="str" cm="1">
        <f t="array" ref="AB1893">_xlfn.IFS(Merge1[[#This Row],[Age]]&lt;= 28,"Gen Z", Merge1[[#This Row],[Age]]&lt;=44,"Millennials", Merge1[[#This Row],[Age]]&lt;=60,"Gen X", Merge1[[#This Row],[Age]]&gt;60,"Baby Boomers")</f>
        <v>Gen X</v>
      </c>
      <c r="AC1893" s="1" t="str" cm="1">
        <f t="array" ref="AC1893">_xlfn.IFS(
    Merge1[[#This Row],[Balance]]&lt;=50000,"Low",
    Merge1[[#This Row],[Balance]]&lt;=200000,"Medium",
    Merge1[[#This Row],[Balance]]&gt;200000,"High"
)</f>
        <v>Low</v>
      </c>
    </row>
    <row r="1894" spans="1:29" x14ac:dyDescent="0.25">
      <c r="A1894" s="1" t="s">
        <v>1781</v>
      </c>
      <c r="B1894" s="1" t="s">
        <v>5919</v>
      </c>
      <c r="C1894" s="1" t="s">
        <v>5842</v>
      </c>
      <c r="D1894" s="2">
        <v>43128</v>
      </c>
      <c r="E1894">
        <v>498492</v>
      </c>
      <c r="F1894">
        <v>479</v>
      </c>
      <c r="G1894">
        <v>426175</v>
      </c>
      <c r="H1894" s="1" t="s">
        <v>5833</v>
      </c>
      <c r="I1894" s="1" t="s">
        <v>6618</v>
      </c>
      <c r="J1894" s="1" t="s">
        <v>6245</v>
      </c>
      <c r="K1894">
        <v>56</v>
      </c>
      <c r="L1894" s="1" t="s">
        <v>6260</v>
      </c>
      <c r="M1894" s="1" t="s">
        <v>6257</v>
      </c>
      <c r="N1894">
        <v>132755</v>
      </c>
      <c r="O1894" s="1" t="s">
        <v>6243</v>
      </c>
      <c r="P1894" s="2">
        <v>42510</v>
      </c>
      <c r="Q1894" s="2">
        <v>45291</v>
      </c>
      <c r="R1894" s="1" t="s">
        <v>6904</v>
      </c>
      <c r="S1894" s="1" t="s">
        <v>6905</v>
      </c>
      <c r="T1894" s="1" t="s">
        <v>14</v>
      </c>
      <c r="U1894">
        <v>348</v>
      </c>
      <c r="V1894" s="1" t="s">
        <v>15</v>
      </c>
      <c r="W1894" s="1" t="s">
        <v>16</v>
      </c>
      <c r="X1894" s="2">
        <f t="shared" ca="1" si="29"/>
        <v>45937</v>
      </c>
      <c r="Y1894" s="1">
        <f ca="1">ROUND(YEARFRAC(Merge1[[#This Row],[Join_Date]],Merge1[[#This Row],[Today]], 3),0)</f>
        <v>9</v>
      </c>
      <c r="Z1894" s="1" t="str" cm="1">
        <f t="array" aca="1" ref="Z1894" ca="1">_xlfn.IFS(
   Merge1[[#This Row],[Customer Tenure]]&lt;=2,"New",
   Merge1[[#This Row],[Customer Tenure]]&lt;=5,"Emerging",
  Merge1[[#This Row],[Customer Tenure]]&lt;9,"Established",
   TRUE,"Loyal"
)</f>
        <v>Loyal</v>
      </c>
      <c r="AA1894" s="1" t="str" cm="1">
        <f t="array" ref="AA1894">_xlfn.IFS(Merge1[[#This Row],[Income]]&lt;=30000,"Low",Merge1[[#This Row],[Income]]&lt;=60000,"Medium",Merge1[[#This Row],[Income]]&lt;=100000,"High", Merge1[[#This Row],[Income]]&gt;100000," Premium")</f>
        <v xml:space="preserve"> Premium</v>
      </c>
      <c r="AB1894" s="1" t="str" cm="1">
        <f t="array" ref="AB1894">_xlfn.IFS(Merge1[[#This Row],[Age]]&lt;= 28,"Gen Z", Merge1[[#This Row],[Age]]&lt;=44,"Millennials", Merge1[[#This Row],[Age]]&lt;=60,"Gen X", Merge1[[#This Row],[Age]]&gt;60,"Baby Boomers")</f>
        <v>Gen X</v>
      </c>
      <c r="AC1894" s="1" t="str" cm="1">
        <f t="array" ref="AC1894">_xlfn.IFS(
    Merge1[[#This Row],[Balance]]&lt;=50000,"Low",
    Merge1[[#This Row],[Balance]]&lt;=200000,"Medium",
    Merge1[[#This Row],[Balance]]&gt;200000,"High"
)</f>
        <v>High</v>
      </c>
    </row>
    <row r="1895" spans="1:29" x14ac:dyDescent="0.25">
      <c r="A1895" s="1" t="s">
        <v>1672</v>
      </c>
      <c r="B1895" s="1" t="s">
        <v>6072</v>
      </c>
      <c r="C1895" s="1" t="s">
        <v>5835</v>
      </c>
      <c r="D1895" s="2">
        <v>42483</v>
      </c>
      <c r="E1895">
        <v>448828</v>
      </c>
      <c r="F1895">
        <v>458</v>
      </c>
      <c r="G1895">
        <v>0</v>
      </c>
      <c r="H1895" s="1" t="s">
        <v>5833</v>
      </c>
      <c r="I1895" s="1" t="s">
        <v>6730</v>
      </c>
      <c r="J1895" s="1" t="s">
        <v>6245</v>
      </c>
      <c r="K1895">
        <v>53</v>
      </c>
      <c r="L1895" s="1" t="s">
        <v>6246</v>
      </c>
      <c r="M1895" s="1" t="s">
        <v>6257</v>
      </c>
      <c r="N1895">
        <v>182932</v>
      </c>
      <c r="O1895" s="1" t="s">
        <v>6248</v>
      </c>
      <c r="P1895" s="2">
        <v>45157</v>
      </c>
      <c r="Q1895" s="2">
        <v>45770</v>
      </c>
      <c r="R1895" s="1" t="s">
        <v>6893</v>
      </c>
      <c r="S1895" s="1" t="s">
        <v>6894</v>
      </c>
      <c r="T1895" s="1" t="s">
        <v>28</v>
      </c>
      <c r="U1895">
        <v>9270</v>
      </c>
      <c r="V1895" s="1" t="s">
        <v>24</v>
      </c>
      <c r="W1895" s="1" t="s">
        <v>45</v>
      </c>
      <c r="X1895" s="2">
        <f t="shared" ca="1" si="29"/>
        <v>45937</v>
      </c>
      <c r="Y1895" s="1">
        <f ca="1">ROUND(YEARFRAC(Merge1[[#This Row],[Join_Date]],Merge1[[#This Row],[Today]], 3),0)</f>
        <v>2</v>
      </c>
      <c r="Z1895" s="1" t="str" cm="1">
        <f t="array" aca="1" ref="Z1895" ca="1">_xlfn.IFS(
   Merge1[[#This Row],[Customer Tenure]]&lt;=2,"New",
   Merge1[[#This Row],[Customer Tenure]]&lt;=5,"Emerging",
  Merge1[[#This Row],[Customer Tenure]]&lt;9,"Established",
   TRUE,"Loyal"
)</f>
        <v>New</v>
      </c>
      <c r="AA1895" s="1" t="str" cm="1">
        <f t="array" ref="AA1895">_xlfn.IFS(Merge1[[#This Row],[Income]]&lt;=30000,"Low",Merge1[[#This Row],[Income]]&lt;=60000,"Medium",Merge1[[#This Row],[Income]]&lt;=100000,"High", Merge1[[#This Row],[Income]]&gt;100000," Premium")</f>
        <v xml:space="preserve"> Premium</v>
      </c>
      <c r="AB1895" s="1" t="str" cm="1">
        <f t="array" ref="AB1895">_xlfn.IFS(Merge1[[#This Row],[Age]]&lt;= 28,"Gen Z", Merge1[[#This Row],[Age]]&lt;=44,"Millennials", Merge1[[#This Row],[Age]]&lt;=60,"Gen X", Merge1[[#This Row],[Age]]&gt;60,"Baby Boomers")</f>
        <v>Gen X</v>
      </c>
      <c r="AC1895" s="1" t="str" cm="1">
        <f t="array" ref="AC1895">_xlfn.IFS(
    Merge1[[#This Row],[Balance]]&lt;=50000,"Low",
    Merge1[[#This Row],[Balance]]&lt;=200000,"Medium",
    Merge1[[#This Row],[Balance]]&gt;200000,"High"
)</f>
        <v>High</v>
      </c>
    </row>
    <row r="1896" spans="1:29" x14ac:dyDescent="0.25">
      <c r="A1896" s="1" t="s">
        <v>578</v>
      </c>
      <c r="B1896" s="1" t="s">
        <v>5902</v>
      </c>
      <c r="C1896" s="1" t="s">
        <v>5835</v>
      </c>
      <c r="D1896" s="2">
        <v>45406</v>
      </c>
      <c r="E1896">
        <v>126270</v>
      </c>
      <c r="F1896">
        <v>627</v>
      </c>
      <c r="G1896">
        <v>394187</v>
      </c>
      <c r="H1896" s="1" t="s">
        <v>5833</v>
      </c>
      <c r="I1896" s="1" t="s">
        <v>6775</v>
      </c>
      <c r="J1896" s="1" t="s">
        <v>6240</v>
      </c>
      <c r="K1896">
        <v>58</v>
      </c>
      <c r="L1896" s="1" t="s">
        <v>6246</v>
      </c>
      <c r="M1896" s="1" t="s">
        <v>6266</v>
      </c>
      <c r="N1896">
        <v>81272</v>
      </c>
      <c r="O1896" s="1" t="s">
        <v>6243</v>
      </c>
      <c r="P1896" s="2">
        <v>42747</v>
      </c>
      <c r="Q1896" s="2">
        <v>45274</v>
      </c>
      <c r="R1896" s="1" t="s">
        <v>6904</v>
      </c>
      <c r="S1896" s="1" t="s">
        <v>6905</v>
      </c>
      <c r="T1896" s="1" t="s">
        <v>28</v>
      </c>
      <c r="U1896">
        <v>851</v>
      </c>
      <c r="V1896" s="1" t="s">
        <v>19</v>
      </c>
      <c r="W1896" s="1" t="s">
        <v>55</v>
      </c>
      <c r="X1896" s="2">
        <f t="shared" ca="1" si="29"/>
        <v>45937</v>
      </c>
      <c r="Y1896" s="1">
        <f ca="1">ROUND(YEARFRAC(Merge1[[#This Row],[Join_Date]],Merge1[[#This Row],[Today]], 3),0)</f>
        <v>9</v>
      </c>
      <c r="Z1896" s="1" t="str" cm="1">
        <f t="array" aca="1" ref="Z1896" ca="1">_xlfn.IFS(
   Merge1[[#This Row],[Customer Tenure]]&lt;=2,"New",
   Merge1[[#This Row],[Customer Tenure]]&lt;=5,"Emerging",
  Merge1[[#This Row],[Customer Tenure]]&lt;9,"Established",
   TRUE,"Loyal"
)</f>
        <v>Loyal</v>
      </c>
      <c r="AA1896" s="1" t="str" cm="1">
        <f t="array" ref="AA1896">_xlfn.IFS(Merge1[[#This Row],[Income]]&lt;=30000,"Low",Merge1[[#This Row],[Income]]&lt;=60000,"Medium",Merge1[[#This Row],[Income]]&lt;=100000,"High", Merge1[[#This Row],[Income]]&gt;100000," Premium")</f>
        <v>High</v>
      </c>
      <c r="AB1896" s="1" t="str" cm="1">
        <f t="array" ref="AB1896">_xlfn.IFS(Merge1[[#This Row],[Age]]&lt;= 28,"Gen Z", Merge1[[#This Row],[Age]]&lt;=44,"Millennials", Merge1[[#This Row],[Age]]&lt;=60,"Gen X", Merge1[[#This Row],[Age]]&gt;60,"Baby Boomers")</f>
        <v>Gen X</v>
      </c>
      <c r="AC1896" s="1" t="str" cm="1">
        <f t="array" ref="AC1896">_xlfn.IFS(
    Merge1[[#This Row],[Balance]]&lt;=50000,"Low",
    Merge1[[#This Row],[Balance]]&lt;=200000,"Medium",
    Merge1[[#This Row],[Balance]]&gt;200000,"High"
)</f>
        <v>Medium</v>
      </c>
    </row>
    <row r="1897" spans="1:29" x14ac:dyDescent="0.25">
      <c r="A1897" s="1" t="s">
        <v>1265</v>
      </c>
      <c r="B1897" s="1" t="s">
        <v>5847</v>
      </c>
      <c r="C1897" s="1" t="s">
        <v>5842</v>
      </c>
      <c r="D1897" s="2">
        <v>44222</v>
      </c>
      <c r="E1897">
        <v>427876</v>
      </c>
      <c r="F1897">
        <v>496</v>
      </c>
      <c r="G1897">
        <v>0</v>
      </c>
      <c r="H1897" s="1" t="s">
        <v>5833</v>
      </c>
      <c r="I1897" s="1" t="s">
        <v>6844</v>
      </c>
      <c r="J1897" s="1" t="s">
        <v>6245</v>
      </c>
      <c r="K1897">
        <v>55</v>
      </c>
      <c r="L1897" s="1" t="s">
        <v>6246</v>
      </c>
      <c r="M1897" s="1" t="s">
        <v>6266</v>
      </c>
      <c r="N1897">
        <v>166470</v>
      </c>
      <c r="O1897" s="1" t="s">
        <v>6243</v>
      </c>
      <c r="P1897" s="2">
        <v>45621</v>
      </c>
      <c r="Q1897" s="2">
        <v>45313</v>
      </c>
      <c r="R1897" s="1" t="s">
        <v>6902</v>
      </c>
      <c r="S1897" s="1" t="s">
        <v>6903</v>
      </c>
      <c r="T1897" s="1" t="s">
        <v>23</v>
      </c>
      <c r="U1897">
        <v>303</v>
      </c>
      <c r="V1897" s="1" t="s">
        <v>10</v>
      </c>
      <c r="W1897" s="1" t="s">
        <v>50</v>
      </c>
      <c r="X1897" s="2">
        <f t="shared" ca="1" si="29"/>
        <v>45937</v>
      </c>
      <c r="Y1897" s="1">
        <f ca="1">ROUND(YEARFRAC(Merge1[[#This Row],[Join_Date]],Merge1[[#This Row],[Today]], 3),0)</f>
        <v>1</v>
      </c>
      <c r="Z1897" s="1" t="str" cm="1">
        <f t="array" aca="1" ref="Z1897" ca="1">_xlfn.IFS(
   Merge1[[#This Row],[Customer Tenure]]&lt;=2,"New",
   Merge1[[#This Row],[Customer Tenure]]&lt;=5,"Emerging",
  Merge1[[#This Row],[Customer Tenure]]&lt;9,"Established",
   TRUE,"Loyal"
)</f>
        <v>New</v>
      </c>
      <c r="AA1897" s="1" t="str" cm="1">
        <f t="array" ref="AA1897">_xlfn.IFS(Merge1[[#This Row],[Income]]&lt;=30000,"Low",Merge1[[#This Row],[Income]]&lt;=60000,"Medium",Merge1[[#This Row],[Income]]&lt;=100000,"High", Merge1[[#This Row],[Income]]&gt;100000," Premium")</f>
        <v xml:space="preserve"> Premium</v>
      </c>
      <c r="AB1897" s="1" t="str" cm="1">
        <f t="array" ref="AB1897">_xlfn.IFS(Merge1[[#This Row],[Age]]&lt;= 28,"Gen Z", Merge1[[#This Row],[Age]]&lt;=44,"Millennials", Merge1[[#This Row],[Age]]&lt;=60,"Gen X", Merge1[[#This Row],[Age]]&gt;60,"Baby Boomers")</f>
        <v>Gen X</v>
      </c>
      <c r="AC1897" s="1" t="str" cm="1">
        <f t="array" ref="AC1897">_xlfn.IFS(
    Merge1[[#This Row],[Balance]]&lt;=50000,"Low",
    Merge1[[#This Row],[Balance]]&lt;=200000,"Medium",
    Merge1[[#This Row],[Balance]]&gt;200000,"High"
)</f>
        <v>High</v>
      </c>
    </row>
    <row r="1898" spans="1:29" x14ac:dyDescent="0.25">
      <c r="A1898" s="1" t="s">
        <v>1406</v>
      </c>
      <c r="B1898" s="1" t="s">
        <v>5873</v>
      </c>
      <c r="C1898" s="1" t="s">
        <v>5835</v>
      </c>
      <c r="D1898" s="2">
        <v>42605</v>
      </c>
      <c r="E1898">
        <v>297242</v>
      </c>
      <c r="F1898">
        <v>780</v>
      </c>
      <c r="G1898">
        <v>0</v>
      </c>
      <c r="H1898" s="1" t="s">
        <v>5860</v>
      </c>
      <c r="I1898" s="1" t="s">
        <v>6497</v>
      </c>
      <c r="J1898" s="1" t="s">
        <v>6245</v>
      </c>
      <c r="K1898">
        <v>27</v>
      </c>
      <c r="L1898" s="1" t="s">
        <v>6241</v>
      </c>
      <c r="M1898" s="1" t="s">
        <v>6247</v>
      </c>
      <c r="N1898">
        <v>72307</v>
      </c>
      <c r="O1898" s="1" t="s">
        <v>6243</v>
      </c>
      <c r="P1898" s="2">
        <v>43945</v>
      </c>
      <c r="Q1898" s="2">
        <v>45312</v>
      </c>
      <c r="R1898" s="1" t="s">
        <v>6902</v>
      </c>
      <c r="S1898" s="1" t="s">
        <v>6903</v>
      </c>
      <c r="T1898" s="1" t="s">
        <v>14</v>
      </c>
      <c r="U1898">
        <v>9524</v>
      </c>
      <c r="V1898" s="1" t="s">
        <v>24</v>
      </c>
      <c r="W1898" s="1" t="s">
        <v>20</v>
      </c>
      <c r="X1898" s="2">
        <f t="shared" ca="1" si="29"/>
        <v>45937</v>
      </c>
      <c r="Y1898" s="1">
        <f ca="1">ROUND(YEARFRAC(Merge1[[#This Row],[Join_Date]],Merge1[[#This Row],[Today]], 3),0)</f>
        <v>5</v>
      </c>
      <c r="Z1898" s="1" t="str" cm="1">
        <f t="array" aca="1" ref="Z1898" ca="1">_xlfn.IFS(
   Merge1[[#This Row],[Customer Tenure]]&lt;=2,"New",
   Merge1[[#This Row],[Customer Tenure]]&lt;=5,"Emerging",
  Merge1[[#This Row],[Customer Tenure]]&lt;9,"Established",
   TRUE,"Loyal"
)</f>
        <v>Emerging</v>
      </c>
      <c r="AA1898" s="1" t="str" cm="1">
        <f t="array" ref="AA1898">_xlfn.IFS(Merge1[[#This Row],[Income]]&lt;=30000,"Low",Merge1[[#This Row],[Income]]&lt;=60000,"Medium",Merge1[[#This Row],[Income]]&lt;=100000,"High", Merge1[[#This Row],[Income]]&gt;100000," Premium")</f>
        <v>High</v>
      </c>
      <c r="AB1898" s="1" t="str" cm="1">
        <f t="array" ref="AB1898">_xlfn.IFS(Merge1[[#This Row],[Age]]&lt;= 28,"Gen Z", Merge1[[#This Row],[Age]]&lt;=44,"Millennials", Merge1[[#This Row],[Age]]&lt;=60,"Gen X", Merge1[[#This Row],[Age]]&gt;60,"Baby Boomers")</f>
        <v>Gen Z</v>
      </c>
      <c r="AC1898" s="1" t="str" cm="1">
        <f t="array" ref="AC1898">_xlfn.IFS(
    Merge1[[#This Row],[Balance]]&lt;=50000,"Low",
    Merge1[[#This Row],[Balance]]&lt;=200000,"Medium",
    Merge1[[#This Row],[Balance]]&gt;200000,"High"
)</f>
        <v>High</v>
      </c>
    </row>
    <row r="1899" spans="1:29" x14ac:dyDescent="0.25">
      <c r="A1899" s="1" t="s">
        <v>2642</v>
      </c>
      <c r="B1899" s="1" t="s">
        <v>6132</v>
      </c>
      <c r="C1899" s="1" t="s">
        <v>5832</v>
      </c>
      <c r="D1899" s="2">
        <v>44684</v>
      </c>
      <c r="E1899">
        <v>409046</v>
      </c>
      <c r="F1899">
        <v>807</v>
      </c>
      <c r="G1899">
        <v>0</v>
      </c>
      <c r="H1899" s="1" t="s">
        <v>5833</v>
      </c>
      <c r="I1899" s="1" t="s">
        <v>6682</v>
      </c>
      <c r="J1899" s="1" t="s">
        <v>6240</v>
      </c>
      <c r="K1899">
        <v>56</v>
      </c>
      <c r="L1899" s="1" t="s">
        <v>6260</v>
      </c>
      <c r="M1899" s="1" t="s">
        <v>6262</v>
      </c>
      <c r="N1899">
        <v>182962</v>
      </c>
      <c r="O1899" s="1" t="s">
        <v>6248</v>
      </c>
      <c r="P1899" s="2">
        <v>45560</v>
      </c>
      <c r="Q1899" s="2">
        <v>45410</v>
      </c>
      <c r="R1899" s="1" t="s">
        <v>6893</v>
      </c>
      <c r="S1899" s="1" t="s">
        <v>6911</v>
      </c>
      <c r="T1899" s="1" t="s">
        <v>28</v>
      </c>
      <c r="U1899">
        <v>6568</v>
      </c>
      <c r="V1899" s="1" t="s">
        <v>15</v>
      </c>
      <c r="W1899" s="1" t="s">
        <v>45</v>
      </c>
      <c r="X1899" s="2">
        <f t="shared" ca="1" si="29"/>
        <v>45937</v>
      </c>
      <c r="Y1899" s="1">
        <f ca="1">ROUND(YEARFRAC(Merge1[[#This Row],[Join_Date]],Merge1[[#This Row],[Today]], 3),0)</f>
        <v>1</v>
      </c>
      <c r="Z1899" s="1" t="str" cm="1">
        <f t="array" aca="1" ref="Z1899" ca="1">_xlfn.IFS(
   Merge1[[#This Row],[Customer Tenure]]&lt;=2,"New",
   Merge1[[#This Row],[Customer Tenure]]&lt;=5,"Emerging",
  Merge1[[#This Row],[Customer Tenure]]&lt;9,"Established",
   TRUE,"Loyal"
)</f>
        <v>New</v>
      </c>
      <c r="AA1899" s="1" t="str" cm="1">
        <f t="array" ref="AA1899">_xlfn.IFS(Merge1[[#This Row],[Income]]&lt;=30000,"Low",Merge1[[#This Row],[Income]]&lt;=60000,"Medium",Merge1[[#This Row],[Income]]&lt;=100000,"High", Merge1[[#This Row],[Income]]&gt;100000," Premium")</f>
        <v xml:space="preserve"> Premium</v>
      </c>
      <c r="AB1899" s="1" t="str" cm="1">
        <f t="array" ref="AB1899">_xlfn.IFS(Merge1[[#This Row],[Age]]&lt;= 28,"Gen Z", Merge1[[#This Row],[Age]]&lt;=44,"Millennials", Merge1[[#This Row],[Age]]&lt;=60,"Gen X", Merge1[[#This Row],[Age]]&gt;60,"Baby Boomers")</f>
        <v>Gen X</v>
      </c>
      <c r="AC1899" s="1" t="str" cm="1">
        <f t="array" ref="AC1899">_xlfn.IFS(
    Merge1[[#This Row],[Balance]]&lt;=50000,"Low",
    Merge1[[#This Row],[Balance]]&lt;=200000,"Medium",
    Merge1[[#This Row],[Balance]]&gt;200000,"High"
)</f>
        <v>High</v>
      </c>
    </row>
    <row r="1900" spans="1:29" x14ac:dyDescent="0.25">
      <c r="A1900" s="1" t="s">
        <v>166</v>
      </c>
      <c r="B1900" s="1" t="s">
        <v>5905</v>
      </c>
      <c r="C1900" s="1" t="s">
        <v>5842</v>
      </c>
      <c r="D1900" s="2">
        <v>45642</v>
      </c>
      <c r="E1900">
        <v>331607</v>
      </c>
      <c r="F1900">
        <v>410</v>
      </c>
      <c r="G1900">
        <v>429606</v>
      </c>
      <c r="H1900" s="1" t="s">
        <v>5850</v>
      </c>
      <c r="I1900" s="1" t="s">
        <v>6759</v>
      </c>
      <c r="J1900" s="1" t="s">
        <v>6245</v>
      </c>
      <c r="K1900">
        <v>33</v>
      </c>
      <c r="L1900" s="1" t="s">
        <v>6241</v>
      </c>
      <c r="M1900" s="1" t="s">
        <v>6266</v>
      </c>
      <c r="N1900">
        <v>108397</v>
      </c>
      <c r="O1900" s="1" t="s">
        <v>6243</v>
      </c>
      <c r="P1900" s="2">
        <v>42587</v>
      </c>
      <c r="Q1900" s="2">
        <v>45789</v>
      </c>
      <c r="R1900" s="1" t="s">
        <v>6906</v>
      </c>
      <c r="S1900" s="1" t="s">
        <v>6907</v>
      </c>
      <c r="T1900" s="1" t="s">
        <v>23</v>
      </c>
      <c r="U1900">
        <v>1657</v>
      </c>
      <c r="V1900" s="1" t="s">
        <v>24</v>
      </c>
      <c r="W1900" s="1" t="s">
        <v>29</v>
      </c>
      <c r="X1900" s="2">
        <f t="shared" ca="1" si="29"/>
        <v>45937</v>
      </c>
      <c r="Y1900" s="1">
        <f ca="1">ROUND(YEARFRAC(Merge1[[#This Row],[Join_Date]],Merge1[[#This Row],[Today]], 3),0)</f>
        <v>9</v>
      </c>
      <c r="Z1900" s="1" t="str" cm="1">
        <f t="array" aca="1" ref="Z1900" ca="1">_xlfn.IFS(
   Merge1[[#This Row],[Customer Tenure]]&lt;=2,"New",
   Merge1[[#This Row],[Customer Tenure]]&lt;=5,"Emerging",
  Merge1[[#This Row],[Customer Tenure]]&lt;9,"Established",
   TRUE,"Loyal"
)</f>
        <v>Loyal</v>
      </c>
      <c r="AA1900" s="1" t="str" cm="1">
        <f t="array" ref="AA1900">_xlfn.IFS(Merge1[[#This Row],[Income]]&lt;=30000,"Low",Merge1[[#This Row],[Income]]&lt;=60000,"Medium",Merge1[[#This Row],[Income]]&lt;=100000,"High", Merge1[[#This Row],[Income]]&gt;100000," Premium")</f>
        <v xml:space="preserve"> Premium</v>
      </c>
      <c r="AB1900" s="1" t="str" cm="1">
        <f t="array" ref="AB1900">_xlfn.IFS(Merge1[[#This Row],[Age]]&lt;= 28,"Gen Z", Merge1[[#This Row],[Age]]&lt;=44,"Millennials", Merge1[[#This Row],[Age]]&lt;=60,"Gen X", Merge1[[#This Row],[Age]]&gt;60,"Baby Boomers")</f>
        <v>Millennials</v>
      </c>
      <c r="AC1900" s="1" t="str" cm="1">
        <f t="array" ref="AC1900">_xlfn.IFS(
    Merge1[[#This Row],[Balance]]&lt;=50000,"Low",
    Merge1[[#This Row],[Balance]]&lt;=200000,"Medium",
    Merge1[[#This Row],[Balance]]&gt;200000,"High"
)</f>
        <v>High</v>
      </c>
    </row>
    <row r="1901" spans="1:29" x14ac:dyDescent="0.25">
      <c r="A1901" s="1" t="s">
        <v>996</v>
      </c>
      <c r="B1901" s="1" t="s">
        <v>5997</v>
      </c>
      <c r="C1901" s="1" t="s">
        <v>5842</v>
      </c>
      <c r="D1901" s="2">
        <v>43587</v>
      </c>
      <c r="E1901">
        <v>130841</v>
      </c>
      <c r="F1901">
        <v>732</v>
      </c>
      <c r="G1901">
        <v>0</v>
      </c>
      <c r="H1901" s="1" t="s">
        <v>5833</v>
      </c>
      <c r="I1901" s="1" t="s">
        <v>6293</v>
      </c>
      <c r="J1901" s="1" t="s">
        <v>6245</v>
      </c>
      <c r="K1901">
        <v>26</v>
      </c>
      <c r="L1901" s="1" t="s">
        <v>6241</v>
      </c>
      <c r="M1901" s="1" t="s">
        <v>6257</v>
      </c>
      <c r="N1901">
        <v>136953</v>
      </c>
      <c r="O1901" s="1" t="s">
        <v>6243</v>
      </c>
      <c r="P1901" s="2">
        <v>43698</v>
      </c>
      <c r="Q1901" s="2">
        <v>45173</v>
      </c>
      <c r="R1901" s="1" t="s">
        <v>6897</v>
      </c>
      <c r="S1901" s="1" t="s">
        <v>6909</v>
      </c>
      <c r="T1901" s="1" t="s">
        <v>9</v>
      </c>
      <c r="U1901">
        <v>4908</v>
      </c>
      <c r="V1901" s="1" t="s">
        <v>19</v>
      </c>
      <c r="W1901" s="1" t="s">
        <v>29</v>
      </c>
      <c r="X1901" s="2">
        <f t="shared" ca="1" si="29"/>
        <v>45937</v>
      </c>
      <c r="Y1901" s="1">
        <f ca="1">ROUND(YEARFRAC(Merge1[[#This Row],[Join_Date]],Merge1[[#This Row],[Today]], 3),0)</f>
        <v>6</v>
      </c>
      <c r="Z1901" s="1" t="str" cm="1">
        <f t="array" aca="1" ref="Z1901" ca="1">_xlfn.IFS(
   Merge1[[#This Row],[Customer Tenure]]&lt;=2,"New",
   Merge1[[#This Row],[Customer Tenure]]&lt;=5,"Emerging",
  Merge1[[#This Row],[Customer Tenure]]&lt;9,"Established",
   TRUE,"Loyal"
)</f>
        <v>Established</v>
      </c>
      <c r="AA1901" s="1" t="str" cm="1">
        <f t="array" ref="AA1901">_xlfn.IFS(Merge1[[#This Row],[Income]]&lt;=30000,"Low",Merge1[[#This Row],[Income]]&lt;=60000,"Medium",Merge1[[#This Row],[Income]]&lt;=100000,"High", Merge1[[#This Row],[Income]]&gt;100000," Premium")</f>
        <v xml:space="preserve"> Premium</v>
      </c>
      <c r="AB1901" s="1" t="str" cm="1">
        <f t="array" ref="AB1901">_xlfn.IFS(Merge1[[#This Row],[Age]]&lt;= 28,"Gen Z", Merge1[[#This Row],[Age]]&lt;=44,"Millennials", Merge1[[#This Row],[Age]]&lt;=60,"Gen X", Merge1[[#This Row],[Age]]&gt;60,"Baby Boomers")</f>
        <v>Gen Z</v>
      </c>
      <c r="AC1901" s="1" t="str" cm="1">
        <f t="array" ref="AC1901">_xlfn.IFS(
    Merge1[[#This Row],[Balance]]&lt;=50000,"Low",
    Merge1[[#This Row],[Balance]]&lt;=200000,"Medium",
    Merge1[[#This Row],[Balance]]&gt;200000,"High"
)</f>
        <v>Medium</v>
      </c>
    </row>
    <row r="1902" spans="1:29" x14ac:dyDescent="0.25">
      <c r="A1902" s="1" t="s">
        <v>660</v>
      </c>
      <c r="B1902" s="1" t="s">
        <v>6221</v>
      </c>
      <c r="C1902" s="1" t="s">
        <v>5842</v>
      </c>
      <c r="D1902" s="2">
        <v>45014</v>
      </c>
      <c r="E1902">
        <v>403551</v>
      </c>
      <c r="F1902">
        <v>828</v>
      </c>
      <c r="G1902">
        <v>0</v>
      </c>
      <c r="H1902" s="1" t="s">
        <v>5833</v>
      </c>
      <c r="I1902" s="1" t="s">
        <v>6468</v>
      </c>
      <c r="J1902" s="1" t="s">
        <v>6245</v>
      </c>
      <c r="K1902">
        <v>41</v>
      </c>
      <c r="L1902" s="1" t="s">
        <v>6260</v>
      </c>
      <c r="M1902" s="1" t="s">
        <v>6251</v>
      </c>
      <c r="N1902">
        <v>47083</v>
      </c>
      <c r="O1902" s="1" t="s">
        <v>6243</v>
      </c>
      <c r="P1902" s="2">
        <v>43046</v>
      </c>
      <c r="Q1902" s="2">
        <v>45659</v>
      </c>
      <c r="R1902" s="1" t="s">
        <v>6902</v>
      </c>
      <c r="S1902" s="1" t="s">
        <v>6908</v>
      </c>
      <c r="T1902" s="1" t="s">
        <v>14</v>
      </c>
      <c r="U1902">
        <v>4536</v>
      </c>
      <c r="V1902" s="1" t="s">
        <v>24</v>
      </c>
      <c r="W1902" s="1" t="s">
        <v>29</v>
      </c>
      <c r="X1902" s="2">
        <f t="shared" ca="1" si="29"/>
        <v>45937</v>
      </c>
      <c r="Y1902" s="1">
        <f ca="1">ROUND(YEARFRAC(Merge1[[#This Row],[Join_Date]],Merge1[[#This Row],[Today]], 3),0)</f>
        <v>8</v>
      </c>
      <c r="Z1902" s="1" t="str" cm="1">
        <f t="array" aca="1" ref="Z1902" ca="1">_xlfn.IFS(
   Merge1[[#This Row],[Customer Tenure]]&lt;=2,"New",
   Merge1[[#This Row],[Customer Tenure]]&lt;=5,"Emerging",
  Merge1[[#This Row],[Customer Tenure]]&lt;9,"Established",
   TRUE,"Loyal"
)</f>
        <v>Established</v>
      </c>
      <c r="AA1902" s="1" t="str" cm="1">
        <f t="array" ref="AA1902">_xlfn.IFS(Merge1[[#This Row],[Income]]&lt;=30000,"Low",Merge1[[#This Row],[Income]]&lt;=60000,"Medium",Merge1[[#This Row],[Income]]&lt;=100000,"High", Merge1[[#This Row],[Income]]&gt;100000," Premium")</f>
        <v>Medium</v>
      </c>
      <c r="AB1902" s="1" t="str" cm="1">
        <f t="array" ref="AB1902">_xlfn.IFS(Merge1[[#This Row],[Age]]&lt;= 28,"Gen Z", Merge1[[#This Row],[Age]]&lt;=44,"Millennials", Merge1[[#This Row],[Age]]&lt;=60,"Gen X", Merge1[[#This Row],[Age]]&gt;60,"Baby Boomers")</f>
        <v>Millennials</v>
      </c>
      <c r="AC1902" s="1" t="str" cm="1">
        <f t="array" ref="AC1902">_xlfn.IFS(
    Merge1[[#This Row],[Balance]]&lt;=50000,"Low",
    Merge1[[#This Row],[Balance]]&lt;=200000,"Medium",
    Merge1[[#This Row],[Balance]]&gt;200000,"High"
)</f>
        <v>High</v>
      </c>
    </row>
    <row r="1903" spans="1:29" x14ac:dyDescent="0.25">
      <c r="A1903" s="1" t="s">
        <v>565</v>
      </c>
      <c r="B1903" s="1" t="s">
        <v>6007</v>
      </c>
      <c r="C1903" s="1" t="s">
        <v>5835</v>
      </c>
      <c r="D1903" s="2">
        <v>42337</v>
      </c>
      <c r="E1903">
        <v>327192</v>
      </c>
      <c r="F1903">
        <v>770</v>
      </c>
      <c r="G1903">
        <v>0</v>
      </c>
      <c r="H1903" s="1" t="s">
        <v>5833</v>
      </c>
      <c r="I1903" s="1" t="s">
        <v>6337</v>
      </c>
      <c r="J1903" s="1" t="s">
        <v>6240</v>
      </c>
      <c r="K1903">
        <v>39</v>
      </c>
      <c r="L1903" s="1" t="s">
        <v>6246</v>
      </c>
      <c r="M1903" s="1" t="s">
        <v>6242</v>
      </c>
      <c r="N1903">
        <v>49192</v>
      </c>
      <c r="O1903" s="1" t="s">
        <v>6243</v>
      </c>
      <c r="P1903" s="2">
        <v>44119</v>
      </c>
      <c r="Q1903" s="2">
        <v>45419</v>
      </c>
      <c r="R1903" s="1" t="s">
        <v>6906</v>
      </c>
      <c r="S1903" s="1" t="s">
        <v>6918</v>
      </c>
      <c r="T1903" s="1" t="s">
        <v>9</v>
      </c>
      <c r="U1903">
        <v>5624</v>
      </c>
      <c r="V1903" s="1" t="s">
        <v>24</v>
      </c>
      <c r="W1903" s="1" t="s">
        <v>11</v>
      </c>
      <c r="X1903" s="2">
        <f t="shared" ca="1" si="29"/>
        <v>45937</v>
      </c>
      <c r="Y1903" s="1">
        <f ca="1">ROUND(YEARFRAC(Merge1[[#This Row],[Join_Date]],Merge1[[#This Row],[Today]], 3),0)</f>
        <v>5</v>
      </c>
      <c r="Z1903" s="1" t="str" cm="1">
        <f t="array" aca="1" ref="Z1903" ca="1">_xlfn.IFS(
   Merge1[[#This Row],[Customer Tenure]]&lt;=2,"New",
   Merge1[[#This Row],[Customer Tenure]]&lt;=5,"Emerging",
  Merge1[[#This Row],[Customer Tenure]]&lt;9,"Established",
   TRUE,"Loyal"
)</f>
        <v>Emerging</v>
      </c>
      <c r="AA1903" s="1" t="str" cm="1">
        <f t="array" ref="AA1903">_xlfn.IFS(Merge1[[#This Row],[Income]]&lt;=30000,"Low",Merge1[[#This Row],[Income]]&lt;=60000,"Medium",Merge1[[#This Row],[Income]]&lt;=100000,"High", Merge1[[#This Row],[Income]]&gt;100000," Premium")</f>
        <v>Medium</v>
      </c>
      <c r="AB1903" s="1" t="str" cm="1">
        <f t="array" ref="AB1903">_xlfn.IFS(Merge1[[#This Row],[Age]]&lt;= 28,"Gen Z", Merge1[[#This Row],[Age]]&lt;=44,"Millennials", Merge1[[#This Row],[Age]]&lt;=60,"Gen X", Merge1[[#This Row],[Age]]&gt;60,"Baby Boomers")</f>
        <v>Millennials</v>
      </c>
      <c r="AC1903" s="1" t="str" cm="1">
        <f t="array" ref="AC1903">_xlfn.IFS(
    Merge1[[#This Row],[Balance]]&lt;=50000,"Low",
    Merge1[[#This Row],[Balance]]&lt;=200000,"Medium",
    Merge1[[#This Row],[Balance]]&gt;200000,"High"
)</f>
        <v>High</v>
      </c>
    </row>
    <row r="1904" spans="1:29" x14ac:dyDescent="0.25">
      <c r="A1904" s="1" t="s">
        <v>1899</v>
      </c>
      <c r="B1904" s="1" t="s">
        <v>5972</v>
      </c>
      <c r="C1904" s="1" t="s">
        <v>5832</v>
      </c>
      <c r="D1904" s="2">
        <v>44634</v>
      </c>
      <c r="E1904">
        <v>37405</v>
      </c>
      <c r="F1904">
        <v>507</v>
      </c>
      <c r="G1904">
        <v>0</v>
      </c>
      <c r="H1904" s="1" t="s">
        <v>5838</v>
      </c>
      <c r="I1904" s="1" t="s">
        <v>6429</v>
      </c>
      <c r="J1904" s="1" t="s">
        <v>6245</v>
      </c>
      <c r="K1904">
        <v>47</v>
      </c>
      <c r="L1904" s="1" t="s">
        <v>6260</v>
      </c>
      <c r="M1904" s="1" t="s">
        <v>6266</v>
      </c>
      <c r="N1904">
        <v>152079</v>
      </c>
      <c r="O1904" s="1" t="s">
        <v>6243</v>
      </c>
      <c r="P1904" s="2">
        <v>44528</v>
      </c>
      <c r="Q1904" s="2">
        <v>45500</v>
      </c>
      <c r="R1904" s="1" t="s">
        <v>6891</v>
      </c>
      <c r="S1904" s="1" t="s">
        <v>6895</v>
      </c>
      <c r="T1904" s="1" t="s">
        <v>9</v>
      </c>
      <c r="U1904">
        <v>3811</v>
      </c>
      <c r="V1904" s="1" t="s">
        <v>24</v>
      </c>
      <c r="W1904" s="1" t="s">
        <v>55</v>
      </c>
      <c r="X1904" s="2">
        <f t="shared" ca="1" si="29"/>
        <v>45937</v>
      </c>
      <c r="Y1904" s="1">
        <f ca="1">ROUND(YEARFRAC(Merge1[[#This Row],[Join_Date]],Merge1[[#This Row],[Today]], 3),0)</f>
        <v>4</v>
      </c>
      <c r="Z1904" s="1" t="str" cm="1">
        <f t="array" aca="1" ref="Z1904" ca="1">_xlfn.IFS(
   Merge1[[#This Row],[Customer Tenure]]&lt;=2,"New",
   Merge1[[#This Row],[Customer Tenure]]&lt;=5,"Emerging",
  Merge1[[#This Row],[Customer Tenure]]&lt;9,"Established",
   TRUE,"Loyal"
)</f>
        <v>Emerging</v>
      </c>
      <c r="AA1904" s="1" t="str" cm="1">
        <f t="array" ref="AA1904">_xlfn.IFS(Merge1[[#This Row],[Income]]&lt;=30000,"Low",Merge1[[#This Row],[Income]]&lt;=60000,"Medium",Merge1[[#This Row],[Income]]&lt;=100000,"High", Merge1[[#This Row],[Income]]&gt;100000," Premium")</f>
        <v xml:space="preserve"> Premium</v>
      </c>
      <c r="AB1904" s="1" t="str" cm="1">
        <f t="array" ref="AB1904">_xlfn.IFS(Merge1[[#This Row],[Age]]&lt;= 28,"Gen Z", Merge1[[#This Row],[Age]]&lt;=44,"Millennials", Merge1[[#This Row],[Age]]&lt;=60,"Gen X", Merge1[[#This Row],[Age]]&gt;60,"Baby Boomers")</f>
        <v>Gen X</v>
      </c>
      <c r="AC1904" s="1" t="str" cm="1">
        <f t="array" ref="AC1904">_xlfn.IFS(
    Merge1[[#This Row],[Balance]]&lt;=50000,"Low",
    Merge1[[#This Row],[Balance]]&lt;=200000,"Medium",
    Merge1[[#This Row],[Balance]]&gt;200000,"High"
)</f>
        <v>Low</v>
      </c>
    </row>
    <row r="1905" spans="1:29" x14ac:dyDescent="0.25">
      <c r="A1905" s="1" t="s">
        <v>170</v>
      </c>
      <c r="B1905" s="1" t="s">
        <v>5981</v>
      </c>
      <c r="C1905" s="1" t="s">
        <v>5832</v>
      </c>
      <c r="D1905" s="2">
        <v>45051</v>
      </c>
      <c r="E1905">
        <v>409983</v>
      </c>
      <c r="F1905">
        <v>630</v>
      </c>
      <c r="G1905">
        <v>0</v>
      </c>
      <c r="H1905" s="1" t="s">
        <v>5833</v>
      </c>
      <c r="I1905" s="1" t="s">
        <v>6415</v>
      </c>
      <c r="J1905" s="1" t="s">
        <v>6245</v>
      </c>
      <c r="K1905">
        <v>43</v>
      </c>
      <c r="L1905" s="1" t="s">
        <v>6241</v>
      </c>
      <c r="M1905" s="1" t="s">
        <v>6257</v>
      </c>
      <c r="N1905">
        <v>112124</v>
      </c>
      <c r="O1905" s="1" t="s">
        <v>6248</v>
      </c>
      <c r="P1905" s="2">
        <v>43955</v>
      </c>
      <c r="Q1905" s="2">
        <v>45782</v>
      </c>
      <c r="R1905" s="1" t="s">
        <v>6906</v>
      </c>
      <c r="S1905" s="1" t="s">
        <v>6907</v>
      </c>
      <c r="T1905" s="1" t="s">
        <v>23</v>
      </c>
      <c r="U1905">
        <v>8290</v>
      </c>
      <c r="V1905" s="1" t="s">
        <v>10</v>
      </c>
      <c r="W1905" s="1" t="s">
        <v>50</v>
      </c>
      <c r="X1905" s="2">
        <f t="shared" ca="1" si="29"/>
        <v>45937</v>
      </c>
      <c r="Y1905" s="1">
        <f ca="1">ROUND(YEARFRAC(Merge1[[#This Row],[Join_Date]],Merge1[[#This Row],[Today]], 3),0)</f>
        <v>5</v>
      </c>
      <c r="Z1905" s="1" t="str" cm="1">
        <f t="array" aca="1" ref="Z1905" ca="1">_xlfn.IFS(
   Merge1[[#This Row],[Customer Tenure]]&lt;=2,"New",
   Merge1[[#This Row],[Customer Tenure]]&lt;=5,"Emerging",
  Merge1[[#This Row],[Customer Tenure]]&lt;9,"Established",
   TRUE,"Loyal"
)</f>
        <v>Emerging</v>
      </c>
      <c r="AA1905" s="1" t="str" cm="1">
        <f t="array" ref="AA1905">_xlfn.IFS(Merge1[[#This Row],[Income]]&lt;=30000,"Low",Merge1[[#This Row],[Income]]&lt;=60000,"Medium",Merge1[[#This Row],[Income]]&lt;=100000,"High", Merge1[[#This Row],[Income]]&gt;100000," Premium")</f>
        <v xml:space="preserve"> Premium</v>
      </c>
      <c r="AB1905" s="1" t="str" cm="1">
        <f t="array" ref="AB1905">_xlfn.IFS(Merge1[[#This Row],[Age]]&lt;= 28,"Gen Z", Merge1[[#This Row],[Age]]&lt;=44,"Millennials", Merge1[[#This Row],[Age]]&lt;=60,"Gen X", Merge1[[#This Row],[Age]]&gt;60,"Baby Boomers")</f>
        <v>Millennials</v>
      </c>
      <c r="AC1905" s="1" t="str" cm="1">
        <f t="array" ref="AC1905">_xlfn.IFS(
    Merge1[[#This Row],[Balance]]&lt;=50000,"Low",
    Merge1[[#This Row],[Balance]]&lt;=200000,"Medium",
    Merge1[[#This Row],[Balance]]&gt;200000,"High"
)</f>
        <v>High</v>
      </c>
    </row>
    <row r="1906" spans="1:29" x14ac:dyDescent="0.25">
      <c r="A1906" s="1" t="s">
        <v>52</v>
      </c>
      <c r="B1906" s="1" t="s">
        <v>5892</v>
      </c>
      <c r="C1906" s="1" t="s">
        <v>5832</v>
      </c>
      <c r="D1906" s="2">
        <v>42406</v>
      </c>
      <c r="E1906">
        <v>354211</v>
      </c>
      <c r="F1906">
        <v>402</v>
      </c>
      <c r="G1906">
        <v>0</v>
      </c>
      <c r="H1906" s="1" t="s">
        <v>5833</v>
      </c>
      <c r="I1906" s="1" t="s">
        <v>6574</v>
      </c>
      <c r="J1906" s="1" t="s">
        <v>6245</v>
      </c>
      <c r="K1906">
        <v>47</v>
      </c>
      <c r="L1906" s="1" t="s">
        <v>6260</v>
      </c>
      <c r="M1906" s="1" t="s">
        <v>6257</v>
      </c>
      <c r="N1906">
        <v>180831</v>
      </c>
      <c r="O1906" s="1" t="s">
        <v>6243</v>
      </c>
      <c r="P1906" s="2">
        <v>44115</v>
      </c>
      <c r="Q1906" s="2">
        <v>45631</v>
      </c>
      <c r="R1906" s="1" t="s">
        <v>6904</v>
      </c>
      <c r="S1906" s="1" t="s">
        <v>6916</v>
      </c>
      <c r="T1906" s="1" t="s">
        <v>14</v>
      </c>
      <c r="U1906">
        <v>7386</v>
      </c>
      <c r="V1906" s="1" t="s">
        <v>19</v>
      </c>
      <c r="W1906" s="1" t="s">
        <v>50</v>
      </c>
      <c r="X1906" s="2">
        <f t="shared" ca="1" si="29"/>
        <v>45937</v>
      </c>
      <c r="Y1906" s="1">
        <f ca="1">ROUND(YEARFRAC(Merge1[[#This Row],[Join_Date]],Merge1[[#This Row],[Today]], 3),0)</f>
        <v>5</v>
      </c>
      <c r="Z1906" s="1" t="str" cm="1">
        <f t="array" aca="1" ref="Z1906" ca="1">_xlfn.IFS(
   Merge1[[#This Row],[Customer Tenure]]&lt;=2,"New",
   Merge1[[#This Row],[Customer Tenure]]&lt;=5,"Emerging",
  Merge1[[#This Row],[Customer Tenure]]&lt;9,"Established",
   TRUE,"Loyal"
)</f>
        <v>Emerging</v>
      </c>
      <c r="AA1906" s="1" t="str" cm="1">
        <f t="array" ref="AA1906">_xlfn.IFS(Merge1[[#This Row],[Income]]&lt;=30000,"Low",Merge1[[#This Row],[Income]]&lt;=60000,"Medium",Merge1[[#This Row],[Income]]&lt;=100000,"High", Merge1[[#This Row],[Income]]&gt;100000," Premium")</f>
        <v xml:space="preserve"> Premium</v>
      </c>
      <c r="AB1906" s="1" t="str" cm="1">
        <f t="array" ref="AB1906">_xlfn.IFS(Merge1[[#This Row],[Age]]&lt;= 28,"Gen Z", Merge1[[#This Row],[Age]]&lt;=44,"Millennials", Merge1[[#This Row],[Age]]&lt;=60,"Gen X", Merge1[[#This Row],[Age]]&gt;60,"Baby Boomers")</f>
        <v>Gen X</v>
      </c>
      <c r="AC1906" s="1" t="str" cm="1">
        <f t="array" ref="AC1906">_xlfn.IFS(
    Merge1[[#This Row],[Balance]]&lt;=50000,"Low",
    Merge1[[#This Row],[Balance]]&lt;=200000,"Medium",
    Merge1[[#This Row],[Balance]]&gt;200000,"High"
)</f>
        <v>High</v>
      </c>
    </row>
    <row r="1907" spans="1:29" x14ac:dyDescent="0.25">
      <c r="A1907" s="1" t="s">
        <v>1710</v>
      </c>
      <c r="B1907" s="1" t="s">
        <v>6080</v>
      </c>
      <c r="C1907" s="1" t="s">
        <v>5842</v>
      </c>
      <c r="D1907" s="2">
        <v>44551</v>
      </c>
      <c r="E1907">
        <v>282320</v>
      </c>
      <c r="F1907">
        <v>303</v>
      </c>
      <c r="G1907">
        <v>0</v>
      </c>
      <c r="H1907" s="1" t="s">
        <v>5833</v>
      </c>
      <c r="I1907" s="1" t="s">
        <v>6469</v>
      </c>
      <c r="J1907" s="1" t="s">
        <v>6245</v>
      </c>
      <c r="K1907">
        <v>33</v>
      </c>
      <c r="L1907" s="1" t="s">
        <v>6241</v>
      </c>
      <c r="M1907" s="1" t="s">
        <v>6242</v>
      </c>
      <c r="N1907">
        <v>77372</v>
      </c>
      <c r="O1907" s="1" t="s">
        <v>6243</v>
      </c>
      <c r="P1907" s="2">
        <v>42292</v>
      </c>
      <c r="Q1907" s="2">
        <v>45885</v>
      </c>
      <c r="R1907" s="1" t="s">
        <v>6889</v>
      </c>
      <c r="S1907" s="1" t="s">
        <v>6915</v>
      </c>
      <c r="T1907" s="1" t="s">
        <v>28</v>
      </c>
      <c r="U1907">
        <v>909</v>
      </c>
      <c r="V1907" s="1" t="s">
        <v>15</v>
      </c>
      <c r="W1907" s="1" t="s">
        <v>55</v>
      </c>
      <c r="X1907" s="2">
        <f t="shared" ca="1" si="29"/>
        <v>45937</v>
      </c>
      <c r="Y1907" s="1">
        <f ca="1">ROUND(YEARFRAC(Merge1[[#This Row],[Join_Date]],Merge1[[#This Row],[Today]], 3),0)</f>
        <v>10</v>
      </c>
      <c r="Z1907" s="1" t="str" cm="1">
        <f t="array" aca="1" ref="Z1907" ca="1">_xlfn.IFS(
   Merge1[[#This Row],[Customer Tenure]]&lt;=2,"New",
   Merge1[[#This Row],[Customer Tenure]]&lt;=5,"Emerging",
  Merge1[[#This Row],[Customer Tenure]]&lt;9,"Established",
   TRUE,"Loyal"
)</f>
        <v>Loyal</v>
      </c>
      <c r="AA1907" s="1" t="str" cm="1">
        <f t="array" ref="AA1907">_xlfn.IFS(Merge1[[#This Row],[Income]]&lt;=30000,"Low",Merge1[[#This Row],[Income]]&lt;=60000,"Medium",Merge1[[#This Row],[Income]]&lt;=100000,"High", Merge1[[#This Row],[Income]]&gt;100000," Premium")</f>
        <v>High</v>
      </c>
      <c r="AB1907" s="1" t="str" cm="1">
        <f t="array" ref="AB1907">_xlfn.IFS(Merge1[[#This Row],[Age]]&lt;= 28,"Gen Z", Merge1[[#This Row],[Age]]&lt;=44,"Millennials", Merge1[[#This Row],[Age]]&lt;=60,"Gen X", Merge1[[#This Row],[Age]]&gt;60,"Baby Boomers")</f>
        <v>Millennials</v>
      </c>
      <c r="AC1907" s="1" t="str" cm="1">
        <f t="array" ref="AC1907">_xlfn.IFS(
    Merge1[[#This Row],[Balance]]&lt;=50000,"Low",
    Merge1[[#This Row],[Balance]]&lt;=200000,"Medium",
    Merge1[[#This Row],[Balance]]&gt;200000,"High"
)</f>
        <v>High</v>
      </c>
    </row>
    <row r="1908" spans="1:29" x14ac:dyDescent="0.25">
      <c r="A1908" s="1" t="s">
        <v>1379</v>
      </c>
      <c r="B1908" s="1" t="s">
        <v>6185</v>
      </c>
      <c r="C1908" s="1" t="s">
        <v>5835</v>
      </c>
      <c r="D1908" s="2">
        <v>43164</v>
      </c>
      <c r="E1908">
        <v>165129</v>
      </c>
      <c r="F1908">
        <v>577</v>
      </c>
      <c r="G1908">
        <v>0</v>
      </c>
      <c r="H1908" s="1" t="s">
        <v>5833</v>
      </c>
      <c r="I1908" s="1" t="s">
        <v>6656</v>
      </c>
      <c r="J1908" s="1" t="s">
        <v>6245</v>
      </c>
      <c r="K1908">
        <v>19</v>
      </c>
      <c r="L1908" s="1" t="s">
        <v>6241</v>
      </c>
      <c r="M1908" s="1" t="s">
        <v>6262</v>
      </c>
      <c r="N1908">
        <v>81550</v>
      </c>
      <c r="O1908" s="1" t="s">
        <v>6248</v>
      </c>
      <c r="P1908" s="2">
        <v>42817</v>
      </c>
      <c r="Q1908" s="2">
        <v>45719</v>
      </c>
      <c r="R1908" s="1" t="s">
        <v>6899</v>
      </c>
      <c r="S1908" s="1" t="s">
        <v>6914</v>
      </c>
      <c r="T1908" s="1" t="s">
        <v>28</v>
      </c>
      <c r="U1908">
        <v>3487</v>
      </c>
      <c r="V1908" s="1" t="s">
        <v>10</v>
      </c>
      <c r="W1908" s="1" t="s">
        <v>16</v>
      </c>
      <c r="X1908" s="2">
        <f t="shared" ca="1" si="29"/>
        <v>45937</v>
      </c>
      <c r="Y1908" s="1">
        <f ca="1">ROUND(YEARFRAC(Merge1[[#This Row],[Join_Date]],Merge1[[#This Row],[Today]], 3),0)</f>
        <v>9</v>
      </c>
      <c r="Z1908" s="1" t="str" cm="1">
        <f t="array" aca="1" ref="Z1908" ca="1">_xlfn.IFS(
   Merge1[[#This Row],[Customer Tenure]]&lt;=2,"New",
   Merge1[[#This Row],[Customer Tenure]]&lt;=5,"Emerging",
  Merge1[[#This Row],[Customer Tenure]]&lt;9,"Established",
   TRUE,"Loyal"
)</f>
        <v>Loyal</v>
      </c>
      <c r="AA1908" s="1" t="str" cm="1">
        <f t="array" ref="AA1908">_xlfn.IFS(Merge1[[#This Row],[Income]]&lt;=30000,"Low",Merge1[[#This Row],[Income]]&lt;=60000,"Medium",Merge1[[#This Row],[Income]]&lt;=100000,"High", Merge1[[#This Row],[Income]]&gt;100000," Premium")</f>
        <v>High</v>
      </c>
      <c r="AB1908" s="1" t="str" cm="1">
        <f t="array" ref="AB1908">_xlfn.IFS(Merge1[[#This Row],[Age]]&lt;= 28,"Gen Z", Merge1[[#This Row],[Age]]&lt;=44,"Millennials", Merge1[[#This Row],[Age]]&lt;=60,"Gen X", Merge1[[#This Row],[Age]]&gt;60,"Baby Boomers")</f>
        <v>Gen Z</v>
      </c>
      <c r="AC1908" s="1" t="str" cm="1">
        <f t="array" ref="AC1908">_xlfn.IFS(
    Merge1[[#This Row],[Balance]]&lt;=50000,"Low",
    Merge1[[#This Row],[Balance]]&lt;=200000,"Medium",
    Merge1[[#This Row],[Balance]]&gt;200000,"High"
)</f>
        <v>Medium</v>
      </c>
    </row>
    <row r="1909" spans="1:29" x14ac:dyDescent="0.25">
      <c r="A1909" s="1" t="s">
        <v>578</v>
      </c>
      <c r="B1909" s="1" t="s">
        <v>5902</v>
      </c>
      <c r="C1909" s="1" t="s">
        <v>5835</v>
      </c>
      <c r="D1909" s="2">
        <v>45406</v>
      </c>
      <c r="E1909">
        <v>126270</v>
      </c>
      <c r="F1909">
        <v>627</v>
      </c>
      <c r="G1909">
        <v>394187</v>
      </c>
      <c r="H1909" s="1" t="s">
        <v>5833</v>
      </c>
      <c r="I1909" s="1" t="s">
        <v>6775</v>
      </c>
      <c r="J1909" s="1" t="s">
        <v>6240</v>
      </c>
      <c r="K1909">
        <v>58</v>
      </c>
      <c r="L1909" s="1" t="s">
        <v>6246</v>
      </c>
      <c r="M1909" s="1" t="s">
        <v>6266</v>
      </c>
      <c r="N1909">
        <v>81272</v>
      </c>
      <c r="O1909" s="1" t="s">
        <v>6243</v>
      </c>
      <c r="P1909" s="2">
        <v>42747</v>
      </c>
      <c r="Q1909" s="2">
        <v>45841</v>
      </c>
      <c r="R1909" s="1" t="s">
        <v>6891</v>
      </c>
      <c r="S1909" s="1" t="s">
        <v>6892</v>
      </c>
      <c r="T1909" s="1" t="s">
        <v>23</v>
      </c>
      <c r="U1909">
        <v>1754</v>
      </c>
      <c r="V1909" s="1" t="s">
        <v>19</v>
      </c>
      <c r="W1909" s="1" t="s">
        <v>29</v>
      </c>
      <c r="X1909" s="2">
        <f t="shared" ca="1" si="29"/>
        <v>45937</v>
      </c>
      <c r="Y1909" s="1">
        <f ca="1">ROUND(YEARFRAC(Merge1[[#This Row],[Join_Date]],Merge1[[#This Row],[Today]], 3),0)</f>
        <v>9</v>
      </c>
      <c r="Z1909" s="1" t="str" cm="1">
        <f t="array" aca="1" ref="Z1909" ca="1">_xlfn.IFS(
   Merge1[[#This Row],[Customer Tenure]]&lt;=2,"New",
   Merge1[[#This Row],[Customer Tenure]]&lt;=5,"Emerging",
  Merge1[[#This Row],[Customer Tenure]]&lt;9,"Established",
   TRUE,"Loyal"
)</f>
        <v>Loyal</v>
      </c>
      <c r="AA1909" s="1" t="str" cm="1">
        <f t="array" ref="AA1909">_xlfn.IFS(Merge1[[#This Row],[Income]]&lt;=30000,"Low",Merge1[[#This Row],[Income]]&lt;=60000,"Medium",Merge1[[#This Row],[Income]]&lt;=100000,"High", Merge1[[#This Row],[Income]]&gt;100000," Premium")</f>
        <v>High</v>
      </c>
      <c r="AB1909" s="1" t="str" cm="1">
        <f t="array" ref="AB1909">_xlfn.IFS(Merge1[[#This Row],[Age]]&lt;= 28,"Gen Z", Merge1[[#This Row],[Age]]&lt;=44,"Millennials", Merge1[[#This Row],[Age]]&lt;=60,"Gen X", Merge1[[#This Row],[Age]]&gt;60,"Baby Boomers")</f>
        <v>Gen X</v>
      </c>
      <c r="AC1909" s="1" t="str" cm="1">
        <f t="array" ref="AC1909">_xlfn.IFS(
    Merge1[[#This Row],[Balance]]&lt;=50000,"Low",
    Merge1[[#This Row],[Balance]]&lt;=200000,"Medium",
    Merge1[[#This Row],[Balance]]&gt;200000,"High"
)</f>
        <v>Medium</v>
      </c>
    </row>
    <row r="1910" spans="1:29" x14ac:dyDescent="0.25">
      <c r="A1910" s="1" t="s">
        <v>247</v>
      </c>
      <c r="B1910" s="1" t="s">
        <v>6192</v>
      </c>
      <c r="C1910" s="1" t="s">
        <v>5832</v>
      </c>
      <c r="D1910" s="2">
        <v>45586</v>
      </c>
      <c r="E1910">
        <v>102412</v>
      </c>
      <c r="F1910">
        <v>487</v>
      </c>
      <c r="G1910">
        <v>0</v>
      </c>
      <c r="H1910" s="1" t="s">
        <v>5850</v>
      </c>
      <c r="I1910" s="1" t="s">
        <v>6446</v>
      </c>
      <c r="J1910" s="1" t="s">
        <v>6240</v>
      </c>
      <c r="K1910">
        <v>54</v>
      </c>
      <c r="L1910" s="1" t="s">
        <v>6256</v>
      </c>
      <c r="M1910" s="1" t="s">
        <v>6254</v>
      </c>
      <c r="N1910">
        <v>135953</v>
      </c>
      <c r="O1910" s="1" t="s">
        <v>6248</v>
      </c>
      <c r="P1910" s="2">
        <v>43172</v>
      </c>
      <c r="Q1910" s="2">
        <v>45461</v>
      </c>
      <c r="R1910" s="1" t="s">
        <v>6883</v>
      </c>
      <c r="S1910" s="1" t="s">
        <v>6884</v>
      </c>
      <c r="T1910" s="1" t="s">
        <v>28</v>
      </c>
      <c r="U1910">
        <v>6106</v>
      </c>
      <c r="V1910" s="1" t="s">
        <v>15</v>
      </c>
      <c r="W1910" s="1" t="s">
        <v>16</v>
      </c>
      <c r="X1910" s="2">
        <f t="shared" ca="1" si="29"/>
        <v>45937</v>
      </c>
      <c r="Y1910" s="1">
        <f ca="1">ROUND(YEARFRAC(Merge1[[#This Row],[Join_Date]],Merge1[[#This Row],[Today]], 3),0)</f>
        <v>8</v>
      </c>
      <c r="Z1910" s="1" t="str" cm="1">
        <f t="array" aca="1" ref="Z1910" ca="1">_xlfn.IFS(
   Merge1[[#This Row],[Customer Tenure]]&lt;=2,"New",
   Merge1[[#This Row],[Customer Tenure]]&lt;=5,"Emerging",
  Merge1[[#This Row],[Customer Tenure]]&lt;9,"Established",
   TRUE,"Loyal"
)</f>
        <v>Established</v>
      </c>
      <c r="AA1910" s="1" t="str" cm="1">
        <f t="array" ref="AA1910">_xlfn.IFS(Merge1[[#This Row],[Income]]&lt;=30000,"Low",Merge1[[#This Row],[Income]]&lt;=60000,"Medium",Merge1[[#This Row],[Income]]&lt;=100000,"High", Merge1[[#This Row],[Income]]&gt;100000," Premium")</f>
        <v xml:space="preserve"> Premium</v>
      </c>
      <c r="AB1910" s="1" t="str" cm="1">
        <f t="array" ref="AB1910">_xlfn.IFS(Merge1[[#This Row],[Age]]&lt;= 28,"Gen Z", Merge1[[#This Row],[Age]]&lt;=44,"Millennials", Merge1[[#This Row],[Age]]&lt;=60,"Gen X", Merge1[[#This Row],[Age]]&gt;60,"Baby Boomers")</f>
        <v>Gen X</v>
      </c>
      <c r="AC1910" s="1" t="str" cm="1">
        <f t="array" ref="AC1910">_xlfn.IFS(
    Merge1[[#This Row],[Balance]]&lt;=50000,"Low",
    Merge1[[#This Row],[Balance]]&lt;=200000,"Medium",
    Merge1[[#This Row],[Balance]]&gt;200000,"High"
)</f>
        <v>Medium</v>
      </c>
    </row>
    <row r="1911" spans="1:29" x14ac:dyDescent="0.25">
      <c r="A1911" s="1" t="s">
        <v>1716</v>
      </c>
      <c r="B1911" s="1" t="s">
        <v>6098</v>
      </c>
      <c r="C1911" s="1" t="s">
        <v>5835</v>
      </c>
      <c r="D1911" s="2">
        <v>43847</v>
      </c>
      <c r="E1911">
        <v>425309</v>
      </c>
      <c r="F1911">
        <v>728</v>
      </c>
      <c r="G1911">
        <v>0</v>
      </c>
      <c r="H1911" s="1" t="s">
        <v>5833</v>
      </c>
      <c r="I1911" s="1" t="s">
        <v>6690</v>
      </c>
      <c r="J1911" s="1" t="s">
        <v>6240</v>
      </c>
      <c r="K1911">
        <v>20</v>
      </c>
      <c r="L1911" s="1" t="s">
        <v>6241</v>
      </c>
      <c r="M1911" s="1" t="s">
        <v>6242</v>
      </c>
      <c r="N1911">
        <v>22356</v>
      </c>
      <c r="O1911" s="1" t="s">
        <v>6243</v>
      </c>
      <c r="P1911" s="2">
        <v>43727</v>
      </c>
      <c r="Q1911" s="2">
        <v>45377</v>
      </c>
      <c r="R1911" s="1" t="s">
        <v>6899</v>
      </c>
      <c r="S1911" s="1" t="s">
        <v>6900</v>
      </c>
      <c r="T1911" s="1" t="s">
        <v>28</v>
      </c>
      <c r="U1911">
        <v>2263</v>
      </c>
      <c r="V1911" s="1" t="s">
        <v>15</v>
      </c>
      <c r="W1911" s="1" t="s">
        <v>16</v>
      </c>
      <c r="X1911" s="2">
        <f t="shared" ca="1" si="29"/>
        <v>45937</v>
      </c>
      <c r="Y1911" s="1">
        <f ca="1">ROUND(YEARFRAC(Merge1[[#This Row],[Join_Date]],Merge1[[#This Row],[Today]], 3),0)</f>
        <v>6</v>
      </c>
      <c r="Z1911" s="1" t="str" cm="1">
        <f t="array" aca="1" ref="Z1911" ca="1">_xlfn.IFS(
   Merge1[[#This Row],[Customer Tenure]]&lt;=2,"New",
   Merge1[[#This Row],[Customer Tenure]]&lt;=5,"Emerging",
  Merge1[[#This Row],[Customer Tenure]]&lt;9,"Established",
   TRUE,"Loyal"
)</f>
        <v>Established</v>
      </c>
      <c r="AA1911" s="1" t="str" cm="1">
        <f t="array" ref="AA1911">_xlfn.IFS(Merge1[[#This Row],[Income]]&lt;=30000,"Low",Merge1[[#This Row],[Income]]&lt;=60000,"Medium",Merge1[[#This Row],[Income]]&lt;=100000,"High", Merge1[[#This Row],[Income]]&gt;100000," Premium")</f>
        <v>Low</v>
      </c>
      <c r="AB1911" s="1" t="str" cm="1">
        <f t="array" ref="AB1911">_xlfn.IFS(Merge1[[#This Row],[Age]]&lt;= 28,"Gen Z", Merge1[[#This Row],[Age]]&lt;=44,"Millennials", Merge1[[#This Row],[Age]]&lt;=60,"Gen X", Merge1[[#This Row],[Age]]&gt;60,"Baby Boomers")</f>
        <v>Gen Z</v>
      </c>
      <c r="AC1911" s="1" t="str" cm="1">
        <f t="array" ref="AC1911">_xlfn.IFS(
    Merge1[[#This Row],[Balance]]&lt;=50000,"Low",
    Merge1[[#This Row],[Balance]]&lt;=200000,"Medium",
    Merge1[[#This Row],[Balance]]&gt;200000,"High"
)</f>
        <v>High</v>
      </c>
    </row>
    <row r="1912" spans="1:29" x14ac:dyDescent="0.25">
      <c r="A1912" s="1" t="s">
        <v>1887</v>
      </c>
      <c r="B1912" s="1" t="s">
        <v>6029</v>
      </c>
      <c r="C1912" s="1" t="s">
        <v>5832</v>
      </c>
      <c r="D1912" s="2">
        <v>45233</v>
      </c>
      <c r="E1912">
        <v>496577</v>
      </c>
      <c r="F1912">
        <v>684</v>
      </c>
      <c r="G1912">
        <v>185388</v>
      </c>
      <c r="H1912" s="1" t="s">
        <v>5833</v>
      </c>
      <c r="I1912" s="1" t="s">
        <v>6593</v>
      </c>
      <c r="J1912" s="1" t="s">
        <v>6240</v>
      </c>
      <c r="K1912">
        <v>31</v>
      </c>
      <c r="L1912" s="1" t="s">
        <v>6256</v>
      </c>
      <c r="M1912" s="1" t="s">
        <v>6254</v>
      </c>
      <c r="N1912">
        <v>89298</v>
      </c>
      <c r="O1912" s="1" t="s">
        <v>6243</v>
      </c>
      <c r="P1912" s="2">
        <v>43083</v>
      </c>
      <c r="Q1912" s="2">
        <v>45522</v>
      </c>
      <c r="R1912" s="1" t="s">
        <v>6889</v>
      </c>
      <c r="S1912" s="1" t="s">
        <v>6890</v>
      </c>
      <c r="T1912" s="1" t="s">
        <v>9</v>
      </c>
      <c r="U1912">
        <v>1643</v>
      </c>
      <c r="V1912" s="1" t="s">
        <v>15</v>
      </c>
      <c r="W1912" s="1" t="s">
        <v>29</v>
      </c>
      <c r="X1912" s="2">
        <f t="shared" ca="1" si="29"/>
        <v>45937</v>
      </c>
      <c r="Y1912" s="1">
        <f ca="1">ROUND(YEARFRAC(Merge1[[#This Row],[Join_Date]],Merge1[[#This Row],[Today]], 3),0)</f>
        <v>8</v>
      </c>
      <c r="Z1912" s="1" t="str" cm="1">
        <f t="array" aca="1" ref="Z1912" ca="1">_xlfn.IFS(
   Merge1[[#This Row],[Customer Tenure]]&lt;=2,"New",
   Merge1[[#This Row],[Customer Tenure]]&lt;=5,"Emerging",
  Merge1[[#This Row],[Customer Tenure]]&lt;9,"Established",
   TRUE,"Loyal"
)</f>
        <v>Established</v>
      </c>
      <c r="AA1912" s="1" t="str" cm="1">
        <f t="array" ref="AA1912">_xlfn.IFS(Merge1[[#This Row],[Income]]&lt;=30000,"Low",Merge1[[#This Row],[Income]]&lt;=60000,"Medium",Merge1[[#This Row],[Income]]&lt;=100000,"High", Merge1[[#This Row],[Income]]&gt;100000," Premium")</f>
        <v>High</v>
      </c>
      <c r="AB1912" s="1" t="str" cm="1">
        <f t="array" ref="AB1912">_xlfn.IFS(Merge1[[#This Row],[Age]]&lt;= 28,"Gen Z", Merge1[[#This Row],[Age]]&lt;=44,"Millennials", Merge1[[#This Row],[Age]]&lt;=60,"Gen X", Merge1[[#This Row],[Age]]&gt;60,"Baby Boomers")</f>
        <v>Millennials</v>
      </c>
      <c r="AC1912" s="1" t="str" cm="1">
        <f t="array" ref="AC1912">_xlfn.IFS(
    Merge1[[#This Row],[Balance]]&lt;=50000,"Low",
    Merge1[[#This Row],[Balance]]&lt;=200000,"Medium",
    Merge1[[#This Row],[Balance]]&gt;200000,"High"
)</f>
        <v>High</v>
      </c>
    </row>
    <row r="1913" spans="1:29" x14ac:dyDescent="0.25">
      <c r="A1913" s="1" t="s">
        <v>766</v>
      </c>
      <c r="B1913" s="1" t="s">
        <v>5988</v>
      </c>
      <c r="C1913" s="1" t="s">
        <v>5835</v>
      </c>
      <c r="D1913" s="2">
        <v>45127</v>
      </c>
      <c r="E1913">
        <v>306969</v>
      </c>
      <c r="F1913">
        <v>777</v>
      </c>
      <c r="G1913">
        <v>0</v>
      </c>
      <c r="H1913" s="1" t="s">
        <v>5833</v>
      </c>
      <c r="I1913" s="1" t="s">
        <v>6796</v>
      </c>
      <c r="J1913" s="1" t="s">
        <v>6245</v>
      </c>
      <c r="K1913">
        <v>22</v>
      </c>
      <c r="L1913" s="1" t="s">
        <v>6241</v>
      </c>
      <c r="M1913" s="1" t="s">
        <v>6247</v>
      </c>
      <c r="N1913">
        <v>157348</v>
      </c>
      <c r="O1913" s="1" t="s">
        <v>6248</v>
      </c>
      <c r="P1913" s="2">
        <v>44666</v>
      </c>
      <c r="Q1913" s="2">
        <v>45669</v>
      </c>
      <c r="R1913" s="1" t="s">
        <v>6902</v>
      </c>
      <c r="S1913" s="1" t="s">
        <v>6908</v>
      </c>
      <c r="T1913" s="1" t="s">
        <v>9</v>
      </c>
      <c r="U1913">
        <v>7011</v>
      </c>
      <c r="V1913" s="1" t="s">
        <v>19</v>
      </c>
      <c r="W1913" s="1" t="s">
        <v>106</v>
      </c>
      <c r="X1913" s="2">
        <f t="shared" ca="1" si="29"/>
        <v>45937</v>
      </c>
      <c r="Y1913" s="1">
        <f ca="1">ROUND(YEARFRAC(Merge1[[#This Row],[Join_Date]],Merge1[[#This Row],[Today]], 3),0)</f>
        <v>3</v>
      </c>
      <c r="Z1913" s="1" t="str" cm="1">
        <f t="array" aca="1" ref="Z1913" ca="1">_xlfn.IFS(
   Merge1[[#This Row],[Customer Tenure]]&lt;=2,"New",
   Merge1[[#This Row],[Customer Tenure]]&lt;=5,"Emerging",
  Merge1[[#This Row],[Customer Tenure]]&lt;9,"Established",
   TRUE,"Loyal"
)</f>
        <v>Emerging</v>
      </c>
      <c r="AA1913" s="1" t="str" cm="1">
        <f t="array" ref="AA1913">_xlfn.IFS(Merge1[[#This Row],[Income]]&lt;=30000,"Low",Merge1[[#This Row],[Income]]&lt;=60000,"Medium",Merge1[[#This Row],[Income]]&lt;=100000,"High", Merge1[[#This Row],[Income]]&gt;100000," Premium")</f>
        <v xml:space="preserve"> Premium</v>
      </c>
      <c r="AB1913" s="1" t="str" cm="1">
        <f t="array" ref="AB1913">_xlfn.IFS(Merge1[[#This Row],[Age]]&lt;= 28,"Gen Z", Merge1[[#This Row],[Age]]&lt;=44,"Millennials", Merge1[[#This Row],[Age]]&lt;=60,"Gen X", Merge1[[#This Row],[Age]]&gt;60,"Baby Boomers")</f>
        <v>Gen Z</v>
      </c>
      <c r="AC1913" s="1" t="str" cm="1">
        <f t="array" ref="AC1913">_xlfn.IFS(
    Merge1[[#This Row],[Balance]]&lt;=50000,"Low",
    Merge1[[#This Row],[Balance]]&lt;=200000,"Medium",
    Merge1[[#This Row],[Balance]]&gt;200000,"High"
)</f>
        <v>High</v>
      </c>
    </row>
    <row r="1914" spans="1:29" x14ac:dyDescent="0.25">
      <c r="A1914" s="1" t="s">
        <v>945</v>
      </c>
      <c r="B1914" s="1" t="s">
        <v>5896</v>
      </c>
      <c r="C1914" s="1" t="s">
        <v>5832</v>
      </c>
      <c r="D1914" s="2">
        <v>44959</v>
      </c>
      <c r="E1914">
        <v>220534</v>
      </c>
      <c r="F1914">
        <v>486</v>
      </c>
      <c r="G1914">
        <v>0</v>
      </c>
      <c r="H1914" s="1" t="s">
        <v>5833</v>
      </c>
      <c r="I1914" s="1" t="s">
        <v>6854</v>
      </c>
      <c r="J1914" s="1" t="s">
        <v>6240</v>
      </c>
      <c r="K1914">
        <v>27</v>
      </c>
      <c r="L1914" s="1" t="s">
        <v>6256</v>
      </c>
      <c r="M1914" s="1" t="s">
        <v>6242</v>
      </c>
      <c r="N1914">
        <v>99141</v>
      </c>
      <c r="O1914" s="1" t="s">
        <v>6243</v>
      </c>
      <c r="P1914" s="2">
        <v>45393</v>
      </c>
      <c r="Q1914" s="2">
        <v>45751</v>
      </c>
      <c r="R1914" s="1" t="s">
        <v>6893</v>
      </c>
      <c r="S1914" s="1" t="s">
        <v>6894</v>
      </c>
      <c r="T1914" s="1" t="s">
        <v>14</v>
      </c>
      <c r="U1914">
        <v>7030</v>
      </c>
      <c r="V1914" s="1" t="s">
        <v>15</v>
      </c>
      <c r="W1914" s="1" t="s">
        <v>50</v>
      </c>
      <c r="X1914" s="2">
        <f t="shared" ca="1" si="29"/>
        <v>45937</v>
      </c>
      <c r="Y1914" s="1">
        <f ca="1">ROUND(YEARFRAC(Merge1[[#This Row],[Join_Date]],Merge1[[#This Row],[Today]], 3),0)</f>
        <v>1</v>
      </c>
      <c r="Z1914" s="1" t="str" cm="1">
        <f t="array" aca="1" ref="Z1914" ca="1">_xlfn.IFS(
   Merge1[[#This Row],[Customer Tenure]]&lt;=2,"New",
   Merge1[[#This Row],[Customer Tenure]]&lt;=5,"Emerging",
  Merge1[[#This Row],[Customer Tenure]]&lt;9,"Established",
   TRUE,"Loyal"
)</f>
        <v>New</v>
      </c>
      <c r="AA1914" s="1" t="str" cm="1">
        <f t="array" ref="AA1914">_xlfn.IFS(Merge1[[#This Row],[Income]]&lt;=30000,"Low",Merge1[[#This Row],[Income]]&lt;=60000,"Medium",Merge1[[#This Row],[Income]]&lt;=100000,"High", Merge1[[#This Row],[Income]]&gt;100000," Premium")</f>
        <v>High</v>
      </c>
      <c r="AB1914" s="1" t="str" cm="1">
        <f t="array" ref="AB1914">_xlfn.IFS(Merge1[[#This Row],[Age]]&lt;= 28,"Gen Z", Merge1[[#This Row],[Age]]&lt;=44,"Millennials", Merge1[[#This Row],[Age]]&lt;=60,"Gen X", Merge1[[#This Row],[Age]]&gt;60,"Baby Boomers")</f>
        <v>Gen Z</v>
      </c>
      <c r="AC1914" s="1" t="str" cm="1">
        <f t="array" ref="AC1914">_xlfn.IFS(
    Merge1[[#This Row],[Balance]]&lt;=50000,"Low",
    Merge1[[#This Row],[Balance]]&lt;=200000,"Medium",
    Merge1[[#This Row],[Balance]]&gt;200000,"High"
)</f>
        <v>High</v>
      </c>
    </row>
    <row r="1915" spans="1:29" x14ac:dyDescent="0.25">
      <c r="A1915" s="1" t="s">
        <v>274</v>
      </c>
      <c r="B1915" s="1" t="s">
        <v>6074</v>
      </c>
      <c r="C1915" s="1" t="s">
        <v>5835</v>
      </c>
      <c r="D1915" s="2">
        <v>43227</v>
      </c>
      <c r="E1915">
        <v>152711</v>
      </c>
      <c r="F1915">
        <v>424</v>
      </c>
      <c r="G1915">
        <v>0</v>
      </c>
      <c r="H1915" s="1" t="s">
        <v>5833</v>
      </c>
      <c r="I1915" s="1" t="s">
        <v>6601</v>
      </c>
      <c r="J1915" s="1" t="s">
        <v>6245</v>
      </c>
      <c r="K1915">
        <v>70</v>
      </c>
      <c r="L1915" s="1" t="s">
        <v>6260</v>
      </c>
      <c r="M1915" s="1" t="s">
        <v>6251</v>
      </c>
      <c r="N1915">
        <v>116347</v>
      </c>
      <c r="O1915" s="1" t="s">
        <v>6243</v>
      </c>
      <c r="P1915" s="2">
        <v>42754</v>
      </c>
      <c r="Q1915" s="2">
        <v>45619</v>
      </c>
      <c r="R1915" s="1" t="s">
        <v>6887</v>
      </c>
      <c r="S1915" s="1" t="s">
        <v>6901</v>
      </c>
      <c r="T1915" s="1" t="s">
        <v>9</v>
      </c>
      <c r="U1915">
        <v>9063</v>
      </c>
      <c r="V1915" s="1" t="s">
        <v>15</v>
      </c>
      <c r="W1915" s="1" t="s">
        <v>11</v>
      </c>
      <c r="X1915" s="2">
        <f t="shared" ca="1" si="29"/>
        <v>45937</v>
      </c>
      <c r="Y1915" s="1">
        <f ca="1">ROUND(YEARFRAC(Merge1[[#This Row],[Join_Date]],Merge1[[#This Row],[Today]], 3),0)</f>
        <v>9</v>
      </c>
      <c r="Z1915" s="1" t="str" cm="1">
        <f t="array" aca="1" ref="Z1915" ca="1">_xlfn.IFS(
   Merge1[[#This Row],[Customer Tenure]]&lt;=2,"New",
   Merge1[[#This Row],[Customer Tenure]]&lt;=5,"Emerging",
  Merge1[[#This Row],[Customer Tenure]]&lt;9,"Established",
   TRUE,"Loyal"
)</f>
        <v>Loyal</v>
      </c>
      <c r="AA1915" s="1" t="str" cm="1">
        <f t="array" ref="AA1915">_xlfn.IFS(Merge1[[#This Row],[Income]]&lt;=30000,"Low",Merge1[[#This Row],[Income]]&lt;=60000,"Medium",Merge1[[#This Row],[Income]]&lt;=100000,"High", Merge1[[#This Row],[Income]]&gt;100000," Premium")</f>
        <v xml:space="preserve"> Premium</v>
      </c>
      <c r="AB1915" s="1" t="str" cm="1">
        <f t="array" ref="AB1915">_xlfn.IFS(Merge1[[#This Row],[Age]]&lt;= 28,"Gen Z", Merge1[[#This Row],[Age]]&lt;=44,"Millennials", Merge1[[#This Row],[Age]]&lt;=60,"Gen X", Merge1[[#This Row],[Age]]&gt;60,"Baby Boomers")</f>
        <v>Baby Boomers</v>
      </c>
      <c r="AC1915" s="1" t="str" cm="1">
        <f t="array" ref="AC1915">_xlfn.IFS(
    Merge1[[#This Row],[Balance]]&lt;=50000,"Low",
    Merge1[[#This Row],[Balance]]&lt;=200000,"Medium",
    Merge1[[#This Row],[Balance]]&gt;200000,"High"
)</f>
        <v>Medium</v>
      </c>
    </row>
    <row r="1916" spans="1:29" x14ac:dyDescent="0.25">
      <c r="A1916" s="1" t="s">
        <v>2660</v>
      </c>
      <c r="B1916" s="1" t="s">
        <v>6110</v>
      </c>
      <c r="C1916" s="1" t="s">
        <v>5835</v>
      </c>
      <c r="D1916" s="2">
        <v>45732</v>
      </c>
      <c r="E1916">
        <v>289360</v>
      </c>
      <c r="F1916">
        <v>415</v>
      </c>
      <c r="G1916">
        <v>0</v>
      </c>
      <c r="H1916" s="1" t="s">
        <v>5850</v>
      </c>
      <c r="I1916" s="1" t="s">
        <v>6777</v>
      </c>
      <c r="J1916" s="1" t="s">
        <v>6245</v>
      </c>
      <c r="K1916">
        <v>44</v>
      </c>
      <c r="L1916" s="1" t="s">
        <v>6256</v>
      </c>
      <c r="M1916" s="1" t="s">
        <v>6257</v>
      </c>
      <c r="N1916">
        <v>84674</v>
      </c>
      <c r="O1916" s="1" t="s">
        <v>6252</v>
      </c>
      <c r="P1916" s="2">
        <v>43617</v>
      </c>
      <c r="Q1916" s="2">
        <v>45313</v>
      </c>
      <c r="R1916" s="1" t="s">
        <v>6902</v>
      </c>
      <c r="S1916" s="1" t="s">
        <v>6903</v>
      </c>
      <c r="T1916" s="1" t="s">
        <v>28</v>
      </c>
      <c r="U1916">
        <v>8159</v>
      </c>
      <c r="V1916" s="1" t="s">
        <v>10</v>
      </c>
      <c r="W1916" s="1" t="s">
        <v>29</v>
      </c>
      <c r="X1916" s="2">
        <f t="shared" ca="1" si="29"/>
        <v>45937</v>
      </c>
      <c r="Y1916" s="1">
        <f ca="1">ROUND(YEARFRAC(Merge1[[#This Row],[Join_Date]],Merge1[[#This Row],[Today]], 3),0)</f>
        <v>6</v>
      </c>
      <c r="Z1916" s="1" t="str" cm="1">
        <f t="array" aca="1" ref="Z1916" ca="1">_xlfn.IFS(
   Merge1[[#This Row],[Customer Tenure]]&lt;=2,"New",
   Merge1[[#This Row],[Customer Tenure]]&lt;=5,"Emerging",
  Merge1[[#This Row],[Customer Tenure]]&lt;9,"Established",
   TRUE,"Loyal"
)</f>
        <v>Established</v>
      </c>
      <c r="AA1916" s="1" t="str" cm="1">
        <f t="array" ref="AA1916">_xlfn.IFS(Merge1[[#This Row],[Income]]&lt;=30000,"Low",Merge1[[#This Row],[Income]]&lt;=60000,"Medium",Merge1[[#This Row],[Income]]&lt;=100000,"High", Merge1[[#This Row],[Income]]&gt;100000," Premium")</f>
        <v>High</v>
      </c>
      <c r="AB1916" s="1" t="str" cm="1">
        <f t="array" ref="AB1916">_xlfn.IFS(Merge1[[#This Row],[Age]]&lt;= 28,"Gen Z", Merge1[[#This Row],[Age]]&lt;=44,"Millennials", Merge1[[#This Row],[Age]]&lt;=60,"Gen X", Merge1[[#This Row],[Age]]&gt;60,"Baby Boomers")</f>
        <v>Millennials</v>
      </c>
      <c r="AC1916" s="1" t="str" cm="1">
        <f t="array" ref="AC1916">_xlfn.IFS(
    Merge1[[#This Row],[Balance]]&lt;=50000,"Low",
    Merge1[[#This Row],[Balance]]&lt;=200000,"Medium",
    Merge1[[#This Row],[Balance]]&gt;200000,"High"
)</f>
        <v>High</v>
      </c>
    </row>
    <row r="1917" spans="1:29" x14ac:dyDescent="0.25">
      <c r="A1917" s="1" t="s">
        <v>556</v>
      </c>
      <c r="B1917" s="1" t="s">
        <v>5894</v>
      </c>
      <c r="C1917" s="1" t="s">
        <v>5842</v>
      </c>
      <c r="D1917" s="2">
        <v>45530</v>
      </c>
      <c r="E1917">
        <v>437602</v>
      </c>
      <c r="F1917">
        <v>392</v>
      </c>
      <c r="G1917">
        <v>0</v>
      </c>
      <c r="H1917" s="1" t="s">
        <v>5833</v>
      </c>
      <c r="I1917" s="1" t="s">
        <v>6386</v>
      </c>
      <c r="J1917" s="1" t="s">
        <v>6245</v>
      </c>
      <c r="K1917">
        <v>40</v>
      </c>
      <c r="L1917" s="1" t="s">
        <v>6256</v>
      </c>
      <c r="M1917" s="1" t="s">
        <v>6262</v>
      </c>
      <c r="N1917">
        <v>117624</v>
      </c>
      <c r="O1917" s="1" t="s">
        <v>6252</v>
      </c>
      <c r="P1917" s="2">
        <v>45720</v>
      </c>
      <c r="Q1917" s="2">
        <v>45591</v>
      </c>
      <c r="R1917" s="1" t="s">
        <v>6912</v>
      </c>
      <c r="S1917" s="1" t="s">
        <v>6917</v>
      </c>
      <c r="T1917" s="1" t="s">
        <v>14</v>
      </c>
      <c r="U1917">
        <v>4711</v>
      </c>
      <c r="V1917" s="1" t="s">
        <v>15</v>
      </c>
      <c r="W1917" s="1" t="s">
        <v>20</v>
      </c>
      <c r="X1917" s="2">
        <f t="shared" ca="1" si="29"/>
        <v>45937</v>
      </c>
      <c r="Y1917" s="1">
        <f ca="1">ROUND(YEARFRAC(Merge1[[#This Row],[Join_Date]],Merge1[[#This Row],[Today]], 3),0)</f>
        <v>1</v>
      </c>
      <c r="Z1917" s="1" t="str" cm="1">
        <f t="array" aca="1" ref="Z1917" ca="1">_xlfn.IFS(
   Merge1[[#This Row],[Customer Tenure]]&lt;=2,"New",
   Merge1[[#This Row],[Customer Tenure]]&lt;=5,"Emerging",
  Merge1[[#This Row],[Customer Tenure]]&lt;9,"Established",
   TRUE,"Loyal"
)</f>
        <v>New</v>
      </c>
      <c r="AA1917" s="1" t="str" cm="1">
        <f t="array" ref="AA1917">_xlfn.IFS(Merge1[[#This Row],[Income]]&lt;=30000,"Low",Merge1[[#This Row],[Income]]&lt;=60000,"Medium",Merge1[[#This Row],[Income]]&lt;=100000,"High", Merge1[[#This Row],[Income]]&gt;100000," Premium")</f>
        <v xml:space="preserve"> Premium</v>
      </c>
      <c r="AB1917" s="1" t="str" cm="1">
        <f t="array" ref="AB1917">_xlfn.IFS(Merge1[[#This Row],[Age]]&lt;= 28,"Gen Z", Merge1[[#This Row],[Age]]&lt;=44,"Millennials", Merge1[[#This Row],[Age]]&lt;=60,"Gen X", Merge1[[#This Row],[Age]]&gt;60,"Baby Boomers")</f>
        <v>Millennials</v>
      </c>
      <c r="AC1917" s="1" t="str" cm="1">
        <f t="array" ref="AC1917">_xlfn.IFS(
    Merge1[[#This Row],[Balance]]&lt;=50000,"Low",
    Merge1[[#This Row],[Balance]]&lt;=200000,"Medium",
    Merge1[[#This Row],[Balance]]&gt;200000,"High"
)</f>
        <v>High</v>
      </c>
    </row>
    <row r="1918" spans="1:29" x14ac:dyDescent="0.25">
      <c r="A1918" s="1" t="s">
        <v>754</v>
      </c>
      <c r="B1918" s="1" t="s">
        <v>6105</v>
      </c>
      <c r="C1918" s="1" t="s">
        <v>5832</v>
      </c>
      <c r="D1918" s="2">
        <v>45193</v>
      </c>
      <c r="E1918">
        <v>177718</v>
      </c>
      <c r="F1918">
        <v>463</v>
      </c>
      <c r="G1918">
        <v>0</v>
      </c>
      <c r="H1918" s="1" t="s">
        <v>5833</v>
      </c>
      <c r="I1918" s="1" t="s">
        <v>6835</v>
      </c>
      <c r="J1918" s="1" t="s">
        <v>6240</v>
      </c>
      <c r="K1918">
        <v>38</v>
      </c>
      <c r="L1918" s="1" t="s">
        <v>6241</v>
      </c>
      <c r="M1918" s="1" t="s">
        <v>6254</v>
      </c>
      <c r="N1918">
        <v>176683</v>
      </c>
      <c r="O1918" s="1" t="s">
        <v>6243</v>
      </c>
      <c r="P1918" s="2">
        <v>42325</v>
      </c>
      <c r="Q1918" s="2">
        <v>45247</v>
      </c>
      <c r="R1918" s="1" t="s">
        <v>6887</v>
      </c>
      <c r="S1918" s="1" t="s">
        <v>6888</v>
      </c>
      <c r="T1918" s="1" t="s">
        <v>14</v>
      </c>
      <c r="U1918">
        <v>6745</v>
      </c>
      <c r="V1918" s="1" t="s">
        <v>24</v>
      </c>
      <c r="W1918" s="1" t="s">
        <v>29</v>
      </c>
      <c r="X1918" s="2">
        <f t="shared" ca="1" si="29"/>
        <v>45937</v>
      </c>
      <c r="Y1918" s="1">
        <f ca="1">ROUND(YEARFRAC(Merge1[[#This Row],[Join_Date]],Merge1[[#This Row],[Today]], 3),0)</f>
        <v>10</v>
      </c>
      <c r="Z1918" s="1" t="str" cm="1">
        <f t="array" aca="1" ref="Z1918" ca="1">_xlfn.IFS(
   Merge1[[#This Row],[Customer Tenure]]&lt;=2,"New",
   Merge1[[#This Row],[Customer Tenure]]&lt;=5,"Emerging",
  Merge1[[#This Row],[Customer Tenure]]&lt;9,"Established",
   TRUE,"Loyal"
)</f>
        <v>Loyal</v>
      </c>
      <c r="AA1918" s="1" t="str" cm="1">
        <f t="array" ref="AA1918">_xlfn.IFS(Merge1[[#This Row],[Income]]&lt;=30000,"Low",Merge1[[#This Row],[Income]]&lt;=60000,"Medium",Merge1[[#This Row],[Income]]&lt;=100000,"High", Merge1[[#This Row],[Income]]&gt;100000," Premium")</f>
        <v xml:space="preserve"> Premium</v>
      </c>
      <c r="AB1918" s="1" t="str" cm="1">
        <f t="array" ref="AB1918">_xlfn.IFS(Merge1[[#This Row],[Age]]&lt;= 28,"Gen Z", Merge1[[#This Row],[Age]]&lt;=44,"Millennials", Merge1[[#This Row],[Age]]&lt;=60,"Gen X", Merge1[[#This Row],[Age]]&gt;60,"Baby Boomers")</f>
        <v>Millennials</v>
      </c>
      <c r="AC1918" s="1" t="str" cm="1">
        <f t="array" ref="AC1918">_xlfn.IFS(
    Merge1[[#This Row],[Balance]]&lt;=50000,"Low",
    Merge1[[#This Row],[Balance]]&lt;=200000,"Medium",
    Merge1[[#This Row],[Balance]]&gt;200000,"High"
)</f>
        <v>Medium</v>
      </c>
    </row>
    <row r="1919" spans="1:29" x14ac:dyDescent="0.25">
      <c r="A1919" s="1" t="s">
        <v>766</v>
      </c>
      <c r="B1919" s="1" t="s">
        <v>5988</v>
      </c>
      <c r="C1919" s="1" t="s">
        <v>5835</v>
      </c>
      <c r="D1919" s="2">
        <v>45127</v>
      </c>
      <c r="E1919">
        <v>306969</v>
      </c>
      <c r="F1919">
        <v>777</v>
      </c>
      <c r="G1919">
        <v>0</v>
      </c>
      <c r="H1919" s="1" t="s">
        <v>5833</v>
      </c>
      <c r="I1919" s="1" t="s">
        <v>6796</v>
      </c>
      <c r="J1919" s="1" t="s">
        <v>6245</v>
      </c>
      <c r="K1919">
        <v>22</v>
      </c>
      <c r="L1919" s="1" t="s">
        <v>6241</v>
      </c>
      <c r="M1919" s="1" t="s">
        <v>6247</v>
      </c>
      <c r="N1919">
        <v>157348</v>
      </c>
      <c r="O1919" s="1" t="s">
        <v>6248</v>
      </c>
      <c r="P1919" s="2">
        <v>44666</v>
      </c>
      <c r="Q1919" s="2">
        <v>45535</v>
      </c>
      <c r="R1919" s="1" t="s">
        <v>6889</v>
      </c>
      <c r="S1919" s="1" t="s">
        <v>6890</v>
      </c>
      <c r="T1919" s="1" t="s">
        <v>23</v>
      </c>
      <c r="U1919">
        <v>1023</v>
      </c>
      <c r="V1919" s="1" t="s">
        <v>10</v>
      </c>
      <c r="W1919" s="1" t="s">
        <v>25</v>
      </c>
      <c r="X1919" s="2">
        <f t="shared" ca="1" si="29"/>
        <v>45937</v>
      </c>
      <c r="Y1919" s="1">
        <f ca="1">ROUND(YEARFRAC(Merge1[[#This Row],[Join_Date]],Merge1[[#This Row],[Today]], 3),0)</f>
        <v>3</v>
      </c>
      <c r="Z1919" s="1" t="str" cm="1">
        <f t="array" aca="1" ref="Z1919" ca="1">_xlfn.IFS(
   Merge1[[#This Row],[Customer Tenure]]&lt;=2,"New",
   Merge1[[#This Row],[Customer Tenure]]&lt;=5,"Emerging",
  Merge1[[#This Row],[Customer Tenure]]&lt;9,"Established",
   TRUE,"Loyal"
)</f>
        <v>Emerging</v>
      </c>
      <c r="AA1919" s="1" t="str" cm="1">
        <f t="array" ref="AA1919">_xlfn.IFS(Merge1[[#This Row],[Income]]&lt;=30000,"Low",Merge1[[#This Row],[Income]]&lt;=60000,"Medium",Merge1[[#This Row],[Income]]&lt;=100000,"High", Merge1[[#This Row],[Income]]&gt;100000," Premium")</f>
        <v xml:space="preserve"> Premium</v>
      </c>
      <c r="AB1919" s="1" t="str" cm="1">
        <f t="array" ref="AB1919">_xlfn.IFS(Merge1[[#This Row],[Age]]&lt;= 28,"Gen Z", Merge1[[#This Row],[Age]]&lt;=44,"Millennials", Merge1[[#This Row],[Age]]&lt;=60,"Gen X", Merge1[[#This Row],[Age]]&gt;60,"Baby Boomers")</f>
        <v>Gen Z</v>
      </c>
      <c r="AC1919" s="1" t="str" cm="1">
        <f t="array" ref="AC1919">_xlfn.IFS(
    Merge1[[#This Row],[Balance]]&lt;=50000,"Low",
    Merge1[[#This Row],[Balance]]&lt;=200000,"Medium",
    Merge1[[#This Row],[Balance]]&gt;200000,"High"
)</f>
        <v>High</v>
      </c>
    </row>
    <row r="1920" spans="1:29" x14ac:dyDescent="0.25">
      <c r="A1920" s="1" t="s">
        <v>698</v>
      </c>
      <c r="B1920" s="1" t="s">
        <v>6052</v>
      </c>
      <c r="C1920" s="1" t="s">
        <v>5842</v>
      </c>
      <c r="D1920" s="2">
        <v>43772</v>
      </c>
      <c r="E1920">
        <v>484282</v>
      </c>
      <c r="F1920">
        <v>822</v>
      </c>
      <c r="G1920">
        <v>0</v>
      </c>
      <c r="H1920" s="1" t="s">
        <v>5833</v>
      </c>
      <c r="I1920" s="1" t="s">
        <v>6577</v>
      </c>
      <c r="J1920" s="1" t="s">
        <v>6245</v>
      </c>
      <c r="K1920">
        <v>37</v>
      </c>
      <c r="L1920" s="1" t="s">
        <v>6246</v>
      </c>
      <c r="M1920" s="1" t="s">
        <v>6251</v>
      </c>
      <c r="N1920">
        <v>177661</v>
      </c>
      <c r="O1920" s="1" t="s">
        <v>6243</v>
      </c>
      <c r="P1920" s="2">
        <v>45516</v>
      </c>
      <c r="Q1920" s="2">
        <v>45496</v>
      </c>
      <c r="R1920" s="1" t="s">
        <v>6891</v>
      </c>
      <c r="S1920" s="1" t="s">
        <v>6895</v>
      </c>
      <c r="T1920" s="1" t="s">
        <v>9</v>
      </c>
      <c r="U1920">
        <v>3309</v>
      </c>
      <c r="V1920" s="1" t="s">
        <v>10</v>
      </c>
      <c r="W1920" s="1" t="s">
        <v>25</v>
      </c>
      <c r="X1920" s="2">
        <f t="shared" ca="1" si="29"/>
        <v>45937</v>
      </c>
      <c r="Y1920" s="1">
        <f ca="1">ROUND(YEARFRAC(Merge1[[#This Row],[Join_Date]],Merge1[[#This Row],[Today]], 3),0)</f>
        <v>1</v>
      </c>
      <c r="Z1920" s="1" t="str" cm="1">
        <f t="array" aca="1" ref="Z1920" ca="1">_xlfn.IFS(
   Merge1[[#This Row],[Customer Tenure]]&lt;=2,"New",
   Merge1[[#This Row],[Customer Tenure]]&lt;=5,"Emerging",
  Merge1[[#This Row],[Customer Tenure]]&lt;9,"Established",
   TRUE,"Loyal"
)</f>
        <v>New</v>
      </c>
      <c r="AA1920" s="1" t="str" cm="1">
        <f t="array" ref="AA1920">_xlfn.IFS(Merge1[[#This Row],[Income]]&lt;=30000,"Low",Merge1[[#This Row],[Income]]&lt;=60000,"Medium",Merge1[[#This Row],[Income]]&lt;=100000,"High", Merge1[[#This Row],[Income]]&gt;100000," Premium")</f>
        <v xml:space="preserve"> Premium</v>
      </c>
      <c r="AB1920" s="1" t="str" cm="1">
        <f t="array" ref="AB1920">_xlfn.IFS(Merge1[[#This Row],[Age]]&lt;= 28,"Gen Z", Merge1[[#This Row],[Age]]&lt;=44,"Millennials", Merge1[[#This Row],[Age]]&lt;=60,"Gen X", Merge1[[#This Row],[Age]]&gt;60,"Baby Boomers")</f>
        <v>Millennials</v>
      </c>
      <c r="AC1920" s="1" t="str" cm="1">
        <f t="array" ref="AC1920">_xlfn.IFS(
    Merge1[[#This Row],[Balance]]&lt;=50000,"Low",
    Merge1[[#This Row],[Balance]]&lt;=200000,"Medium",
    Merge1[[#This Row],[Balance]]&gt;200000,"High"
)</f>
        <v>High</v>
      </c>
    </row>
    <row r="1921" spans="1:29" x14ac:dyDescent="0.25">
      <c r="A1921" s="1" t="s">
        <v>1928</v>
      </c>
      <c r="B1921" s="1" t="s">
        <v>5877</v>
      </c>
      <c r="C1921" s="1" t="s">
        <v>5835</v>
      </c>
      <c r="D1921" s="2">
        <v>42841</v>
      </c>
      <c r="E1921">
        <v>459845</v>
      </c>
      <c r="F1921">
        <v>584</v>
      </c>
      <c r="G1921">
        <v>0</v>
      </c>
      <c r="H1921" s="1" t="s">
        <v>5838</v>
      </c>
      <c r="I1921" s="1" t="s">
        <v>6314</v>
      </c>
      <c r="J1921" s="1" t="s">
        <v>6245</v>
      </c>
      <c r="K1921">
        <v>18</v>
      </c>
      <c r="L1921" s="1" t="s">
        <v>6256</v>
      </c>
      <c r="M1921" s="1" t="s">
        <v>6242</v>
      </c>
      <c r="N1921">
        <v>81413</v>
      </c>
      <c r="O1921" s="1" t="s">
        <v>6243</v>
      </c>
      <c r="P1921" s="2">
        <v>42831</v>
      </c>
      <c r="Q1921" s="2">
        <v>45331</v>
      </c>
      <c r="R1921" s="1" t="s">
        <v>6885</v>
      </c>
      <c r="S1921" s="1" t="s">
        <v>6886</v>
      </c>
      <c r="T1921" s="1" t="s">
        <v>14</v>
      </c>
      <c r="U1921">
        <v>1516</v>
      </c>
      <c r="V1921" s="1" t="s">
        <v>19</v>
      </c>
      <c r="W1921" s="1" t="s">
        <v>45</v>
      </c>
      <c r="X1921" s="2">
        <f t="shared" ca="1" si="29"/>
        <v>45937</v>
      </c>
      <c r="Y1921" s="1">
        <f ca="1">ROUND(YEARFRAC(Merge1[[#This Row],[Join_Date]],Merge1[[#This Row],[Today]], 3),0)</f>
        <v>9</v>
      </c>
      <c r="Z1921" s="1" t="str" cm="1">
        <f t="array" aca="1" ref="Z1921" ca="1">_xlfn.IFS(
   Merge1[[#This Row],[Customer Tenure]]&lt;=2,"New",
   Merge1[[#This Row],[Customer Tenure]]&lt;=5,"Emerging",
  Merge1[[#This Row],[Customer Tenure]]&lt;9,"Established",
   TRUE,"Loyal"
)</f>
        <v>Loyal</v>
      </c>
      <c r="AA1921" s="1" t="str" cm="1">
        <f t="array" ref="AA1921">_xlfn.IFS(Merge1[[#This Row],[Income]]&lt;=30000,"Low",Merge1[[#This Row],[Income]]&lt;=60000,"Medium",Merge1[[#This Row],[Income]]&lt;=100000,"High", Merge1[[#This Row],[Income]]&gt;100000," Premium")</f>
        <v>High</v>
      </c>
      <c r="AB1921" s="1" t="str" cm="1">
        <f t="array" ref="AB1921">_xlfn.IFS(Merge1[[#This Row],[Age]]&lt;= 28,"Gen Z", Merge1[[#This Row],[Age]]&lt;=44,"Millennials", Merge1[[#This Row],[Age]]&lt;=60,"Gen X", Merge1[[#This Row],[Age]]&gt;60,"Baby Boomers")</f>
        <v>Gen Z</v>
      </c>
      <c r="AC1921" s="1" t="str" cm="1">
        <f t="array" ref="AC1921">_xlfn.IFS(
    Merge1[[#This Row],[Balance]]&lt;=50000,"Low",
    Merge1[[#This Row],[Balance]]&lt;=200000,"Medium",
    Merge1[[#This Row],[Balance]]&gt;200000,"High"
)</f>
        <v>High</v>
      </c>
    </row>
    <row r="1922" spans="1:29" x14ac:dyDescent="0.25">
      <c r="A1922" s="1" t="s">
        <v>1256</v>
      </c>
      <c r="B1922" s="1" t="s">
        <v>5937</v>
      </c>
      <c r="C1922" s="1" t="s">
        <v>5842</v>
      </c>
      <c r="D1922" s="2">
        <v>45498</v>
      </c>
      <c r="E1922">
        <v>314069</v>
      </c>
      <c r="F1922">
        <v>531</v>
      </c>
      <c r="G1922">
        <v>0</v>
      </c>
      <c r="H1922" s="1" t="s">
        <v>5833</v>
      </c>
      <c r="I1922" s="1" t="s">
        <v>6516</v>
      </c>
      <c r="J1922" s="1" t="s">
        <v>6240</v>
      </c>
      <c r="K1922">
        <v>25</v>
      </c>
      <c r="L1922" s="1" t="s">
        <v>6241</v>
      </c>
      <c r="M1922" s="1" t="s">
        <v>6266</v>
      </c>
      <c r="N1922">
        <v>158496</v>
      </c>
      <c r="O1922" s="1" t="s">
        <v>6243</v>
      </c>
      <c r="P1922" s="2">
        <v>42973</v>
      </c>
      <c r="Q1922" s="2">
        <v>45772</v>
      </c>
      <c r="R1922" s="1" t="s">
        <v>6893</v>
      </c>
      <c r="S1922" s="1" t="s">
        <v>6894</v>
      </c>
      <c r="T1922" s="1" t="s">
        <v>28</v>
      </c>
      <c r="U1922">
        <v>4813</v>
      </c>
      <c r="V1922" s="1" t="s">
        <v>15</v>
      </c>
      <c r="W1922" s="1" t="s">
        <v>106</v>
      </c>
      <c r="X1922" s="2">
        <f t="shared" ref="X1922:X1985" ca="1" si="30">TODAY()</f>
        <v>45937</v>
      </c>
      <c r="Y1922" s="1">
        <f ca="1">ROUND(YEARFRAC(Merge1[[#This Row],[Join_Date]],Merge1[[#This Row],[Today]], 3),0)</f>
        <v>8</v>
      </c>
      <c r="Z1922" s="1" t="str" cm="1">
        <f t="array" aca="1" ref="Z1922" ca="1">_xlfn.IFS(
   Merge1[[#This Row],[Customer Tenure]]&lt;=2,"New",
   Merge1[[#This Row],[Customer Tenure]]&lt;=5,"Emerging",
  Merge1[[#This Row],[Customer Tenure]]&lt;9,"Established",
   TRUE,"Loyal"
)</f>
        <v>Established</v>
      </c>
      <c r="AA1922" s="1" t="str" cm="1">
        <f t="array" ref="AA1922">_xlfn.IFS(Merge1[[#This Row],[Income]]&lt;=30000,"Low",Merge1[[#This Row],[Income]]&lt;=60000,"Medium",Merge1[[#This Row],[Income]]&lt;=100000,"High", Merge1[[#This Row],[Income]]&gt;100000," Premium")</f>
        <v xml:space="preserve"> Premium</v>
      </c>
      <c r="AB1922" s="1" t="str" cm="1">
        <f t="array" ref="AB1922">_xlfn.IFS(Merge1[[#This Row],[Age]]&lt;= 28,"Gen Z", Merge1[[#This Row],[Age]]&lt;=44,"Millennials", Merge1[[#This Row],[Age]]&lt;=60,"Gen X", Merge1[[#This Row],[Age]]&gt;60,"Baby Boomers")</f>
        <v>Gen Z</v>
      </c>
      <c r="AC1922" s="1" t="str" cm="1">
        <f t="array" ref="AC1922">_xlfn.IFS(
    Merge1[[#This Row],[Balance]]&lt;=50000,"Low",
    Merge1[[#This Row],[Balance]]&lt;=200000,"Medium",
    Merge1[[#This Row],[Balance]]&gt;200000,"High"
)</f>
        <v>High</v>
      </c>
    </row>
    <row r="1923" spans="1:29" x14ac:dyDescent="0.25">
      <c r="A1923" s="1" t="s">
        <v>318</v>
      </c>
      <c r="B1923" s="1" t="s">
        <v>6067</v>
      </c>
      <c r="C1923" s="1" t="s">
        <v>5832</v>
      </c>
      <c r="D1923" s="2">
        <v>42740</v>
      </c>
      <c r="E1923">
        <v>383071</v>
      </c>
      <c r="F1923">
        <v>427</v>
      </c>
      <c r="G1923">
        <v>0</v>
      </c>
      <c r="H1923" s="1" t="s">
        <v>5833</v>
      </c>
      <c r="I1923" s="1" t="s">
        <v>6326</v>
      </c>
      <c r="J1923" s="1" t="s">
        <v>6240</v>
      </c>
      <c r="K1923">
        <v>32</v>
      </c>
      <c r="L1923" s="1" t="s">
        <v>6246</v>
      </c>
      <c r="M1923" s="1" t="s">
        <v>6247</v>
      </c>
      <c r="N1923">
        <v>168746</v>
      </c>
      <c r="O1923" s="1" t="s">
        <v>6243</v>
      </c>
      <c r="P1923" s="2">
        <v>44916</v>
      </c>
      <c r="Q1923" s="2">
        <v>45747</v>
      </c>
      <c r="R1923" s="1" t="s">
        <v>6899</v>
      </c>
      <c r="S1923" s="1" t="s">
        <v>6914</v>
      </c>
      <c r="T1923" s="1" t="s">
        <v>14</v>
      </c>
      <c r="U1923">
        <v>987</v>
      </c>
      <c r="V1923" s="1" t="s">
        <v>24</v>
      </c>
      <c r="W1923" s="1" t="s">
        <v>29</v>
      </c>
      <c r="X1923" s="2">
        <f t="shared" ca="1" si="30"/>
        <v>45937</v>
      </c>
      <c r="Y1923" s="1">
        <f ca="1">ROUND(YEARFRAC(Merge1[[#This Row],[Join_Date]],Merge1[[#This Row],[Today]], 3),0)</f>
        <v>3</v>
      </c>
      <c r="Z1923" s="1" t="str" cm="1">
        <f t="array" aca="1" ref="Z1923" ca="1">_xlfn.IFS(
   Merge1[[#This Row],[Customer Tenure]]&lt;=2,"New",
   Merge1[[#This Row],[Customer Tenure]]&lt;=5,"Emerging",
  Merge1[[#This Row],[Customer Tenure]]&lt;9,"Established",
   TRUE,"Loyal"
)</f>
        <v>Emerging</v>
      </c>
      <c r="AA1923" s="1" t="str" cm="1">
        <f t="array" ref="AA1923">_xlfn.IFS(Merge1[[#This Row],[Income]]&lt;=30000,"Low",Merge1[[#This Row],[Income]]&lt;=60000,"Medium",Merge1[[#This Row],[Income]]&lt;=100000,"High", Merge1[[#This Row],[Income]]&gt;100000," Premium")</f>
        <v xml:space="preserve"> Premium</v>
      </c>
      <c r="AB1923" s="1" t="str" cm="1">
        <f t="array" ref="AB1923">_xlfn.IFS(Merge1[[#This Row],[Age]]&lt;= 28,"Gen Z", Merge1[[#This Row],[Age]]&lt;=44,"Millennials", Merge1[[#This Row],[Age]]&lt;=60,"Gen X", Merge1[[#This Row],[Age]]&gt;60,"Baby Boomers")</f>
        <v>Millennials</v>
      </c>
      <c r="AC1923" s="1" t="str" cm="1">
        <f t="array" ref="AC1923">_xlfn.IFS(
    Merge1[[#This Row],[Balance]]&lt;=50000,"Low",
    Merge1[[#This Row],[Balance]]&lt;=200000,"Medium",
    Merge1[[#This Row],[Balance]]&gt;200000,"High"
)</f>
        <v>High</v>
      </c>
    </row>
    <row r="1924" spans="1:29" x14ac:dyDescent="0.25">
      <c r="A1924" s="1" t="s">
        <v>105</v>
      </c>
      <c r="B1924" s="1" t="s">
        <v>5932</v>
      </c>
      <c r="C1924" s="1" t="s">
        <v>5835</v>
      </c>
      <c r="D1924" s="2">
        <v>45618</v>
      </c>
      <c r="E1924">
        <v>141727</v>
      </c>
      <c r="F1924">
        <v>479</v>
      </c>
      <c r="G1924">
        <v>0</v>
      </c>
      <c r="H1924" s="1" t="s">
        <v>5833</v>
      </c>
      <c r="I1924" s="1" t="s">
        <v>6329</v>
      </c>
      <c r="J1924" s="1" t="s">
        <v>6245</v>
      </c>
      <c r="K1924">
        <v>51</v>
      </c>
      <c r="L1924" s="1" t="s">
        <v>6246</v>
      </c>
      <c r="M1924" s="1" t="s">
        <v>6254</v>
      </c>
      <c r="N1924">
        <v>174946</v>
      </c>
      <c r="O1924" s="1" t="s">
        <v>6248</v>
      </c>
      <c r="P1924" s="2">
        <v>43671</v>
      </c>
      <c r="Q1924" s="2">
        <v>45224</v>
      </c>
      <c r="R1924" s="1" t="s">
        <v>6912</v>
      </c>
      <c r="S1924" s="1" t="s">
        <v>6913</v>
      </c>
      <c r="T1924" s="1" t="s">
        <v>14</v>
      </c>
      <c r="U1924">
        <v>1827</v>
      </c>
      <c r="V1924" s="1" t="s">
        <v>24</v>
      </c>
      <c r="W1924" s="1" t="s">
        <v>50</v>
      </c>
      <c r="X1924" s="2">
        <f t="shared" ca="1" si="30"/>
        <v>45937</v>
      </c>
      <c r="Y1924" s="1">
        <f ca="1">ROUND(YEARFRAC(Merge1[[#This Row],[Join_Date]],Merge1[[#This Row],[Today]], 3),0)</f>
        <v>6</v>
      </c>
      <c r="Z1924" s="1" t="str" cm="1">
        <f t="array" aca="1" ref="Z1924" ca="1">_xlfn.IFS(
   Merge1[[#This Row],[Customer Tenure]]&lt;=2,"New",
   Merge1[[#This Row],[Customer Tenure]]&lt;=5,"Emerging",
  Merge1[[#This Row],[Customer Tenure]]&lt;9,"Established",
   TRUE,"Loyal"
)</f>
        <v>Established</v>
      </c>
      <c r="AA1924" s="1" t="str" cm="1">
        <f t="array" ref="AA1924">_xlfn.IFS(Merge1[[#This Row],[Income]]&lt;=30000,"Low",Merge1[[#This Row],[Income]]&lt;=60000,"Medium",Merge1[[#This Row],[Income]]&lt;=100000,"High", Merge1[[#This Row],[Income]]&gt;100000," Premium")</f>
        <v xml:space="preserve"> Premium</v>
      </c>
      <c r="AB1924" s="1" t="str" cm="1">
        <f t="array" ref="AB1924">_xlfn.IFS(Merge1[[#This Row],[Age]]&lt;= 28,"Gen Z", Merge1[[#This Row],[Age]]&lt;=44,"Millennials", Merge1[[#This Row],[Age]]&lt;=60,"Gen X", Merge1[[#This Row],[Age]]&gt;60,"Baby Boomers")</f>
        <v>Gen X</v>
      </c>
      <c r="AC1924" s="1" t="str" cm="1">
        <f t="array" ref="AC1924">_xlfn.IFS(
    Merge1[[#This Row],[Balance]]&lt;=50000,"Low",
    Merge1[[#This Row],[Balance]]&lt;=200000,"Medium",
    Merge1[[#This Row],[Balance]]&gt;200000,"High"
)</f>
        <v>Medium</v>
      </c>
    </row>
    <row r="1925" spans="1:29" x14ac:dyDescent="0.25">
      <c r="A1925" s="1" t="s">
        <v>192</v>
      </c>
      <c r="B1925" s="1" t="s">
        <v>5890</v>
      </c>
      <c r="C1925" s="1" t="s">
        <v>5835</v>
      </c>
      <c r="D1925" s="2">
        <v>43218</v>
      </c>
      <c r="E1925">
        <v>288107</v>
      </c>
      <c r="F1925">
        <v>744</v>
      </c>
      <c r="G1925">
        <v>0</v>
      </c>
      <c r="H1925" s="1" t="s">
        <v>5833</v>
      </c>
      <c r="I1925" s="1" t="s">
        <v>6423</v>
      </c>
      <c r="J1925" s="1" t="s">
        <v>6240</v>
      </c>
      <c r="K1925">
        <v>31</v>
      </c>
      <c r="L1925" s="1" t="s">
        <v>6260</v>
      </c>
      <c r="M1925" s="1" t="s">
        <v>6266</v>
      </c>
      <c r="N1925">
        <v>183038</v>
      </c>
      <c r="O1925" s="1" t="s">
        <v>6243</v>
      </c>
      <c r="P1925" s="2">
        <v>42817</v>
      </c>
      <c r="Q1925" s="2">
        <v>45737</v>
      </c>
      <c r="R1925" s="1" t="s">
        <v>6899</v>
      </c>
      <c r="S1925" s="1" t="s">
        <v>6914</v>
      </c>
      <c r="T1925" s="1" t="s">
        <v>23</v>
      </c>
      <c r="U1925">
        <v>4911</v>
      </c>
      <c r="V1925" s="1" t="s">
        <v>15</v>
      </c>
      <c r="W1925" s="1" t="s">
        <v>106</v>
      </c>
      <c r="X1925" s="2">
        <f t="shared" ca="1" si="30"/>
        <v>45937</v>
      </c>
      <c r="Y1925" s="1">
        <f ca="1">ROUND(YEARFRAC(Merge1[[#This Row],[Join_Date]],Merge1[[#This Row],[Today]], 3),0)</f>
        <v>9</v>
      </c>
      <c r="Z1925" s="1" t="str" cm="1">
        <f t="array" aca="1" ref="Z1925" ca="1">_xlfn.IFS(
   Merge1[[#This Row],[Customer Tenure]]&lt;=2,"New",
   Merge1[[#This Row],[Customer Tenure]]&lt;=5,"Emerging",
  Merge1[[#This Row],[Customer Tenure]]&lt;9,"Established",
   TRUE,"Loyal"
)</f>
        <v>Loyal</v>
      </c>
      <c r="AA1925" s="1" t="str" cm="1">
        <f t="array" ref="AA1925">_xlfn.IFS(Merge1[[#This Row],[Income]]&lt;=30000,"Low",Merge1[[#This Row],[Income]]&lt;=60000,"Medium",Merge1[[#This Row],[Income]]&lt;=100000,"High", Merge1[[#This Row],[Income]]&gt;100000," Premium")</f>
        <v xml:space="preserve"> Premium</v>
      </c>
      <c r="AB1925" s="1" t="str" cm="1">
        <f t="array" ref="AB1925">_xlfn.IFS(Merge1[[#This Row],[Age]]&lt;= 28,"Gen Z", Merge1[[#This Row],[Age]]&lt;=44,"Millennials", Merge1[[#This Row],[Age]]&lt;=60,"Gen X", Merge1[[#This Row],[Age]]&gt;60,"Baby Boomers")</f>
        <v>Millennials</v>
      </c>
      <c r="AC1925" s="1" t="str" cm="1">
        <f t="array" ref="AC1925">_xlfn.IFS(
    Merge1[[#This Row],[Balance]]&lt;=50000,"Low",
    Merge1[[#This Row],[Balance]]&lt;=200000,"Medium",
    Merge1[[#This Row],[Balance]]&gt;200000,"High"
)</f>
        <v>High</v>
      </c>
    </row>
    <row r="1926" spans="1:29" x14ac:dyDescent="0.25">
      <c r="A1926" s="1" t="s">
        <v>2671</v>
      </c>
      <c r="B1926" s="1" t="s">
        <v>6016</v>
      </c>
      <c r="C1926" s="1" t="s">
        <v>5842</v>
      </c>
      <c r="D1926" s="2">
        <v>43329</v>
      </c>
      <c r="E1926">
        <v>368753</v>
      </c>
      <c r="F1926">
        <v>494</v>
      </c>
      <c r="G1926">
        <v>0</v>
      </c>
      <c r="H1926" s="1" t="s">
        <v>5833</v>
      </c>
      <c r="I1926" s="1" t="s">
        <v>6785</v>
      </c>
      <c r="J1926" s="1" t="s">
        <v>6245</v>
      </c>
      <c r="K1926">
        <v>30</v>
      </c>
      <c r="L1926" s="1" t="s">
        <v>6241</v>
      </c>
      <c r="M1926" s="1" t="s">
        <v>6242</v>
      </c>
      <c r="N1926">
        <v>138154</v>
      </c>
      <c r="O1926" s="1" t="s">
        <v>6243</v>
      </c>
      <c r="P1926" s="2">
        <v>44896</v>
      </c>
      <c r="Q1926" s="2">
        <v>45428</v>
      </c>
      <c r="R1926" s="1" t="s">
        <v>6906</v>
      </c>
      <c r="S1926" s="1" t="s">
        <v>6918</v>
      </c>
      <c r="T1926" s="1" t="s">
        <v>28</v>
      </c>
      <c r="U1926">
        <v>9150</v>
      </c>
      <c r="V1926" s="1" t="s">
        <v>15</v>
      </c>
      <c r="W1926" s="1" t="s">
        <v>50</v>
      </c>
      <c r="X1926" s="2">
        <f t="shared" ca="1" si="30"/>
        <v>45937</v>
      </c>
      <c r="Y1926" s="1">
        <f ca="1">ROUND(YEARFRAC(Merge1[[#This Row],[Join_Date]],Merge1[[#This Row],[Today]], 3),0)</f>
        <v>3</v>
      </c>
      <c r="Z1926" s="1" t="str" cm="1">
        <f t="array" aca="1" ref="Z1926" ca="1">_xlfn.IFS(
   Merge1[[#This Row],[Customer Tenure]]&lt;=2,"New",
   Merge1[[#This Row],[Customer Tenure]]&lt;=5,"Emerging",
  Merge1[[#This Row],[Customer Tenure]]&lt;9,"Established",
   TRUE,"Loyal"
)</f>
        <v>Emerging</v>
      </c>
      <c r="AA1926" s="1" t="str" cm="1">
        <f t="array" ref="AA1926">_xlfn.IFS(Merge1[[#This Row],[Income]]&lt;=30000,"Low",Merge1[[#This Row],[Income]]&lt;=60000,"Medium",Merge1[[#This Row],[Income]]&lt;=100000,"High", Merge1[[#This Row],[Income]]&gt;100000," Premium")</f>
        <v xml:space="preserve"> Premium</v>
      </c>
      <c r="AB1926" s="1" t="str" cm="1">
        <f t="array" ref="AB1926">_xlfn.IFS(Merge1[[#This Row],[Age]]&lt;= 28,"Gen Z", Merge1[[#This Row],[Age]]&lt;=44,"Millennials", Merge1[[#This Row],[Age]]&lt;=60,"Gen X", Merge1[[#This Row],[Age]]&gt;60,"Baby Boomers")</f>
        <v>Millennials</v>
      </c>
      <c r="AC1926" s="1" t="str" cm="1">
        <f t="array" ref="AC1926">_xlfn.IFS(
    Merge1[[#This Row],[Balance]]&lt;=50000,"Low",
    Merge1[[#This Row],[Balance]]&lt;=200000,"Medium",
    Merge1[[#This Row],[Balance]]&gt;200000,"High"
)</f>
        <v>High</v>
      </c>
    </row>
    <row r="1927" spans="1:29" x14ac:dyDescent="0.25">
      <c r="A1927" s="1" t="s">
        <v>742</v>
      </c>
      <c r="B1927" s="1" t="s">
        <v>5902</v>
      </c>
      <c r="C1927" s="1" t="s">
        <v>5832</v>
      </c>
      <c r="D1927" s="2">
        <v>43168</v>
      </c>
      <c r="E1927">
        <v>410591</v>
      </c>
      <c r="F1927">
        <v>481</v>
      </c>
      <c r="G1927">
        <v>0</v>
      </c>
      <c r="H1927" s="1" t="s">
        <v>5833</v>
      </c>
      <c r="I1927" s="1" t="s">
        <v>6775</v>
      </c>
      <c r="J1927" s="1" t="s">
        <v>6240</v>
      </c>
      <c r="K1927">
        <v>58</v>
      </c>
      <c r="L1927" s="1" t="s">
        <v>6246</v>
      </c>
      <c r="M1927" s="1" t="s">
        <v>6266</v>
      </c>
      <c r="N1927">
        <v>81272</v>
      </c>
      <c r="O1927" s="1" t="s">
        <v>6243</v>
      </c>
      <c r="P1927" s="2">
        <v>42747</v>
      </c>
      <c r="Q1927" s="2">
        <v>45603</v>
      </c>
      <c r="R1927" s="1" t="s">
        <v>6887</v>
      </c>
      <c r="S1927" s="1" t="s">
        <v>6901</v>
      </c>
      <c r="T1927" s="1" t="s">
        <v>28</v>
      </c>
      <c r="U1927">
        <v>6808</v>
      </c>
      <c r="V1927" s="1" t="s">
        <v>19</v>
      </c>
      <c r="W1927" s="1" t="s">
        <v>55</v>
      </c>
      <c r="X1927" s="2">
        <f t="shared" ca="1" si="30"/>
        <v>45937</v>
      </c>
      <c r="Y1927" s="1">
        <f ca="1">ROUND(YEARFRAC(Merge1[[#This Row],[Join_Date]],Merge1[[#This Row],[Today]], 3),0)</f>
        <v>9</v>
      </c>
      <c r="Z1927" s="1" t="str" cm="1">
        <f t="array" aca="1" ref="Z1927" ca="1">_xlfn.IFS(
   Merge1[[#This Row],[Customer Tenure]]&lt;=2,"New",
   Merge1[[#This Row],[Customer Tenure]]&lt;=5,"Emerging",
  Merge1[[#This Row],[Customer Tenure]]&lt;9,"Established",
   TRUE,"Loyal"
)</f>
        <v>Loyal</v>
      </c>
      <c r="AA1927" s="1" t="str" cm="1">
        <f t="array" ref="AA1927">_xlfn.IFS(Merge1[[#This Row],[Income]]&lt;=30000,"Low",Merge1[[#This Row],[Income]]&lt;=60000,"Medium",Merge1[[#This Row],[Income]]&lt;=100000,"High", Merge1[[#This Row],[Income]]&gt;100000," Premium")</f>
        <v>High</v>
      </c>
      <c r="AB1927" s="1" t="str" cm="1">
        <f t="array" ref="AB1927">_xlfn.IFS(Merge1[[#This Row],[Age]]&lt;= 28,"Gen Z", Merge1[[#This Row],[Age]]&lt;=44,"Millennials", Merge1[[#This Row],[Age]]&lt;=60,"Gen X", Merge1[[#This Row],[Age]]&gt;60,"Baby Boomers")</f>
        <v>Gen X</v>
      </c>
      <c r="AC1927" s="1" t="str" cm="1">
        <f t="array" ref="AC1927">_xlfn.IFS(
    Merge1[[#This Row],[Balance]]&lt;=50000,"Low",
    Merge1[[#This Row],[Balance]]&lt;=200000,"Medium",
    Merge1[[#This Row],[Balance]]&gt;200000,"High"
)</f>
        <v>High</v>
      </c>
    </row>
    <row r="1928" spans="1:29" x14ac:dyDescent="0.25">
      <c r="A1928" s="1" t="s">
        <v>1285</v>
      </c>
      <c r="B1928" s="1" t="s">
        <v>6059</v>
      </c>
      <c r="C1928" s="1" t="s">
        <v>5832</v>
      </c>
      <c r="D1928" s="2">
        <v>42950</v>
      </c>
      <c r="E1928">
        <v>65133</v>
      </c>
      <c r="F1928">
        <v>562</v>
      </c>
      <c r="G1928">
        <v>12837</v>
      </c>
      <c r="H1928" s="1" t="s">
        <v>5833</v>
      </c>
      <c r="I1928" s="1" t="s">
        <v>6635</v>
      </c>
      <c r="J1928" s="1" t="s">
        <v>6245</v>
      </c>
      <c r="K1928">
        <v>28</v>
      </c>
      <c r="L1928" s="1" t="s">
        <v>6256</v>
      </c>
      <c r="M1928" s="1" t="s">
        <v>6251</v>
      </c>
      <c r="N1928">
        <v>82768</v>
      </c>
      <c r="O1928" s="1" t="s">
        <v>6243</v>
      </c>
      <c r="P1928" s="2">
        <v>42293</v>
      </c>
      <c r="Q1928" s="2">
        <v>45170</v>
      </c>
      <c r="R1928" s="1" t="s">
        <v>6897</v>
      </c>
      <c r="S1928" s="1" t="s">
        <v>6909</v>
      </c>
      <c r="T1928" s="1" t="s">
        <v>9</v>
      </c>
      <c r="U1928">
        <v>483</v>
      </c>
      <c r="V1928" s="1" t="s">
        <v>24</v>
      </c>
      <c r="W1928" s="1" t="s">
        <v>106</v>
      </c>
      <c r="X1928" s="2">
        <f t="shared" ca="1" si="30"/>
        <v>45937</v>
      </c>
      <c r="Y1928" s="1">
        <f ca="1">ROUND(YEARFRAC(Merge1[[#This Row],[Join_Date]],Merge1[[#This Row],[Today]], 3),0)</f>
        <v>10</v>
      </c>
      <c r="Z1928" s="1" t="str" cm="1">
        <f t="array" aca="1" ref="Z1928" ca="1">_xlfn.IFS(
   Merge1[[#This Row],[Customer Tenure]]&lt;=2,"New",
   Merge1[[#This Row],[Customer Tenure]]&lt;=5,"Emerging",
  Merge1[[#This Row],[Customer Tenure]]&lt;9,"Established",
   TRUE,"Loyal"
)</f>
        <v>Loyal</v>
      </c>
      <c r="AA1928" s="1" t="str" cm="1">
        <f t="array" ref="AA1928">_xlfn.IFS(Merge1[[#This Row],[Income]]&lt;=30000,"Low",Merge1[[#This Row],[Income]]&lt;=60000,"Medium",Merge1[[#This Row],[Income]]&lt;=100000,"High", Merge1[[#This Row],[Income]]&gt;100000," Premium")</f>
        <v>High</v>
      </c>
      <c r="AB1928" s="1" t="str" cm="1">
        <f t="array" ref="AB1928">_xlfn.IFS(Merge1[[#This Row],[Age]]&lt;= 28,"Gen Z", Merge1[[#This Row],[Age]]&lt;=44,"Millennials", Merge1[[#This Row],[Age]]&lt;=60,"Gen X", Merge1[[#This Row],[Age]]&gt;60,"Baby Boomers")</f>
        <v>Gen Z</v>
      </c>
      <c r="AC1928" s="1" t="str" cm="1">
        <f t="array" ref="AC1928">_xlfn.IFS(
    Merge1[[#This Row],[Balance]]&lt;=50000,"Low",
    Merge1[[#This Row],[Balance]]&lt;=200000,"Medium",
    Merge1[[#This Row],[Balance]]&gt;200000,"High"
)</f>
        <v>Medium</v>
      </c>
    </row>
    <row r="1929" spans="1:29" x14ac:dyDescent="0.25">
      <c r="A1929" s="1" t="s">
        <v>1612</v>
      </c>
      <c r="B1929" s="1" t="s">
        <v>5876</v>
      </c>
      <c r="C1929" s="1" t="s">
        <v>5832</v>
      </c>
      <c r="D1929" s="2">
        <v>44171</v>
      </c>
      <c r="E1929">
        <v>368760</v>
      </c>
      <c r="F1929">
        <v>536</v>
      </c>
      <c r="G1929">
        <v>0</v>
      </c>
      <c r="H1929" s="1" t="s">
        <v>5833</v>
      </c>
      <c r="I1929" s="1" t="s">
        <v>6550</v>
      </c>
      <c r="J1929" s="1" t="s">
        <v>6245</v>
      </c>
      <c r="K1929">
        <v>52</v>
      </c>
      <c r="L1929" s="1" t="s">
        <v>6260</v>
      </c>
      <c r="M1929" s="1" t="s">
        <v>6262</v>
      </c>
      <c r="N1929">
        <v>72098</v>
      </c>
      <c r="O1929" s="1" t="s">
        <v>6243</v>
      </c>
      <c r="P1929" s="2">
        <v>44544</v>
      </c>
      <c r="Q1929" s="2">
        <v>45808</v>
      </c>
      <c r="R1929" s="1" t="s">
        <v>6906</v>
      </c>
      <c r="S1929" s="1" t="s">
        <v>6907</v>
      </c>
      <c r="T1929" s="1" t="s">
        <v>28</v>
      </c>
      <c r="U1929">
        <v>577</v>
      </c>
      <c r="V1929" s="1" t="s">
        <v>10</v>
      </c>
      <c r="W1929" s="1" t="s">
        <v>40</v>
      </c>
      <c r="X1929" s="2">
        <f t="shared" ca="1" si="30"/>
        <v>45937</v>
      </c>
      <c r="Y1929" s="1">
        <f ca="1">ROUND(YEARFRAC(Merge1[[#This Row],[Join_Date]],Merge1[[#This Row],[Today]], 3),0)</f>
        <v>4</v>
      </c>
      <c r="Z1929" s="1" t="str" cm="1">
        <f t="array" aca="1" ref="Z1929" ca="1">_xlfn.IFS(
   Merge1[[#This Row],[Customer Tenure]]&lt;=2,"New",
   Merge1[[#This Row],[Customer Tenure]]&lt;=5,"Emerging",
  Merge1[[#This Row],[Customer Tenure]]&lt;9,"Established",
   TRUE,"Loyal"
)</f>
        <v>Emerging</v>
      </c>
      <c r="AA1929" s="1" t="str" cm="1">
        <f t="array" ref="AA1929">_xlfn.IFS(Merge1[[#This Row],[Income]]&lt;=30000,"Low",Merge1[[#This Row],[Income]]&lt;=60000,"Medium",Merge1[[#This Row],[Income]]&lt;=100000,"High", Merge1[[#This Row],[Income]]&gt;100000," Premium")</f>
        <v>High</v>
      </c>
      <c r="AB1929" s="1" t="str" cm="1">
        <f t="array" ref="AB1929">_xlfn.IFS(Merge1[[#This Row],[Age]]&lt;= 28,"Gen Z", Merge1[[#This Row],[Age]]&lt;=44,"Millennials", Merge1[[#This Row],[Age]]&lt;=60,"Gen X", Merge1[[#This Row],[Age]]&gt;60,"Baby Boomers")</f>
        <v>Gen X</v>
      </c>
      <c r="AC1929" s="1" t="str" cm="1">
        <f t="array" ref="AC1929">_xlfn.IFS(
    Merge1[[#This Row],[Balance]]&lt;=50000,"Low",
    Merge1[[#This Row],[Balance]]&lt;=200000,"Medium",
    Merge1[[#This Row],[Balance]]&gt;200000,"High"
)</f>
        <v>High</v>
      </c>
    </row>
    <row r="1930" spans="1:29" x14ac:dyDescent="0.25">
      <c r="A1930" s="1" t="s">
        <v>103</v>
      </c>
      <c r="B1930" s="1" t="s">
        <v>6096</v>
      </c>
      <c r="C1930" s="1" t="s">
        <v>5846</v>
      </c>
      <c r="D1930" s="2">
        <v>44272</v>
      </c>
      <c r="E1930">
        <v>426673</v>
      </c>
      <c r="F1930">
        <v>520</v>
      </c>
      <c r="G1930">
        <v>0</v>
      </c>
      <c r="H1930" s="1" t="s">
        <v>5833</v>
      </c>
      <c r="I1930" s="1" t="s">
        <v>6411</v>
      </c>
      <c r="J1930" s="1" t="s">
        <v>6240</v>
      </c>
      <c r="K1930">
        <v>72</v>
      </c>
      <c r="L1930" s="1" t="s">
        <v>6241</v>
      </c>
      <c r="M1930" s="1" t="s">
        <v>6266</v>
      </c>
      <c r="N1930">
        <v>169859</v>
      </c>
      <c r="O1930" s="1" t="s">
        <v>6243</v>
      </c>
      <c r="P1930" s="2">
        <v>45039</v>
      </c>
      <c r="Q1930" s="2">
        <v>45809</v>
      </c>
      <c r="R1930" s="1" t="s">
        <v>6883</v>
      </c>
      <c r="S1930" s="1" t="s">
        <v>6910</v>
      </c>
      <c r="T1930" s="1" t="s">
        <v>14</v>
      </c>
      <c r="U1930">
        <v>7976</v>
      </c>
      <c r="V1930" s="1" t="s">
        <v>19</v>
      </c>
      <c r="W1930" s="1" t="s">
        <v>40</v>
      </c>
      <c r="X1930" s="2">
        <f t="shared" ca="1" si="30"/>
        <v>45937</v>
      </c>
      <c r="Y1930" s="1">
        <f ca="1">ROUND(YEARFRAC(Merge1[[#This Row],[Join_Date]],Merge1[[#This Row],[Today]], 3),0)</f>
        <v>2</v>
      </c>
      <c r="Z1930" s="1" t="str" cm="1">
        <f t="array" aca="1" ref="Z1930" ca="1">_xlfn.IFS(
   Merge1[[#This Row],[Customer Tenure]]&lt;=2,"New",
   Merge1[[#This Row],[Customer Tenure]]&lt;=5,"Emerging",
  Merge1[[#This Row],[Customer Tenure]]&lt;9,"Established",
   TRUE,"Loyal"
)</f>
        <v>New</v>
      </c>
      <c r="AA1930" s="1" t="str" cm="1">
        <f t="array" ref="AA1930">_xlfn.IFS(Merge1[[#This Row],[Income]]&lt;=30000,"Low",Merge1[[#This Row],[Income]]&lt;=60000,"Medium",Merge1[[#This Row],[Income]]&lt;=100000,"High", Merge1[[#This Row],[Income]]&gt;100000," Premium")</f>
        <v xml:space="preserve"> Premium</v>
      </c>
      <c r="AB1930" s="1" t="str" cm="1">
        <f t="array" ref="AB1930">_xlfn.IFS(Merge1[[#This Row],[Age]]&lt;= 28,"Gen Z", Merge1[[#This Row],[Age]]&lt;=44,"Millennials", Merge1[[#This Row],[Age]]&lt;=60,"Gen X", Merge1[[#This Row],[Age]]&gt;60,"Baby Boomers")</f>
        <v>Baby Boomers</v>
      </c>
      <c r="AC1930" s="1" t="str" cm="1">
        <f t="array" ref="AC1930">_xlfn.IFS(
    Merge1[[#This Row],[Balance]]&lt;=50000,"Low",
    Merge1[[#This Row],[Balance]]&lt;=200000,"Medium",
    Merge1[[#This Row],[Balance]]&gt;200000,"High"
)</f>
        <v>High</v>
      </c>
    </row>
    <row r="1931" spans="1:29" x14ac:dyDescent="0.25">
      <c r="A1931" s="1" t="s">
        <v>461</v>
      </c>
      <c r="B1931" s="1" t="s">
        <v>5843</v>
      </c>
      <c r="C1931" s="1" t="s">
        <v>5832</v>
      </c>
      <c r="D1931" s="2">
        <v>43639</v>
      </c>
      <c r="E1931">
        <v>336246</v>
      </c>
      <c r="F1931">
        <v>546</v>
      </c>
      <c r="G1931">
        <v>261323</v>
      </c>
      <c r="H1931" s="1" t="s">
        <v>5833</v>
      </c>
      <c r="I1931" s="1" t="s">
        <v>6349</v>
      </c>
      <c r="J1931" s="1" t="s">
        <v>6245</v>
      </c>
      <c r="K1931">
        <v>70</v>
      </c>
      <c r="L1931" s="1" t="s">
        <v>6256</v>
      </c>
      <c r="M1931" s="1" t="s">
        <v>6247</v>
      </c>
      <c r="N1931">
        <v>172826</v>
      </c>
      <c r="O1931" s="1" t="s">
        <v>6243</v>
      </c>
      <c r="P1931" s="2">
        <v>42917</v>
      </c>
      <c r="Q1931" s="2">
        <v>45524</v>
      </c>
      <c r="R1931" s="1" t="s">
        <v>6889</v>
      </c>
      <c r="S1931" s="1" t="s">
        <v>6890</v>
      </c>
      <c r="T1931" s="1" t="s">
        <v>28</v>
      </c>
      <c r="U1931">
        <v>2268</v>
      </c>
      <c r="V1931" s="1" t="s">
        <v>19</v>
      </c>
      <c r="W1931" s="1" t="s">
        <v>45</v>
      </c>
      <c r="X1931" s="2">
        <f t="shared" ca="1" si="30"/>
        <v>45937</v>
      </c>
      <c r="Y1931" s="1">
        <f ca="1">ROUND(YEARFRAC(Merge1[[#This Row],[Join_Date]],Merge1[[#This Row],[Today]], 3),0)</f>
        <v>8</v>
      </c>
      <c r="Z1931" s="1" t="str" cm="1">
        <f t="array" aca="1" ref="Z1931" ca="1">_xlfn.IFS(
   Merge1[[#This Row],[Customer Tenure]]&lt;=2,"New",
   Merge1[[#This Row],[Customer Tenure]]&lt;=5,"Emerging",
  Merge1[[#This Row],[Customer Tenure]]&lt;9,"Established",
   TRUE,"Loyal"
)</f>
        <v>Established</v>
      </c>
      <c r="AA1931" s="1" t="str" cm="1">
        <f t="array" ref="AA1931">_xlfn.IFS(Merge1[[#This Row],[Income]]&lt;=30000,"Low",Merge1[[#This Row],[Income]]&lt;=60000,"Medium",Merge1[[#This Row],[Income]]&lt;=100000,"High", Merge1[[#This Row],[Income]]&gt;100000," Premium")</f>
        <v xml:space="preserve"> Premium</v>
      </c>
      <c r="AB1931" s="1" t="str" cm="1">
        <f t="array" ref="AB1931">_xlfn.IFS(Merge1[[#This Row],[Age]]&lt;= 28,"Gen Z", Merge1[[#This Row],[Age]]&lt;=44,"Millennials", Merge1[[#This Row],[Age]]&lt;=60,"Gen X", Merge1[[#This Row],[Age]]&gt;60,"Baby Boomers")</f>
        <v>Baby Boomers</v>
      </c>
      <c r="AC1931" s="1" t="str" cm="1">
        <f t="array" ref="AC1931">_xlfn.IFS(
    Merge1[[#This Row],[Balance]]&lt;=50000,"Low",
    Merge1[[#This Row],[Balance]]&lt;=200000,"Medium",
    Merge1[[#This Row],[Balance]]&gt;200000,"High"
)</f>
        <v>High</v>
      </c>
    </row>
    <row r="1932" spans="1:29" x14ac:dyDescent="0.25">
      <c r="A1932" s="1" t="s">
        <v>744</v>
      </c>
      <c r="B1932" s="1" t="s">
        <v>6044</v>
      </c>
      <c r="C1932" s="1" t="s">
        <v>5835</v>
      </c>
      <c r="D1932" s="2">
        <v>43422</v>
      </c>
      <c r="E1932">
        <v>118094</v>
      </c>
      <c r="F1932">
        <v>359</v>
      </c>
      <c r="G1932">
        <v>0</v>
      </c>
      <c r="H1932" s="1" t="s">
        <v>5833</v>
      </c>
      <c r="I1932" s="1" t="s">
        <v>6709</v>
      </c>
      <c r="J1932" s="1" t="s">
        <v>6240</v>
      </c>
      <c r="K1932">
        <v>42</v>
      </c>
      <c r="L1932" s="1" t="s">
        <v>6256</v>
      </c>
      <c r="M1932" s="1" t="s">
        <v>6262</v>
      </c>
      <c r="N1932">
        <v>181099</v>
      </c>
      <c r="O1932" s="1" t="s">
        <v>6248</v>
      </c>
      <c r="P1932" s="2">
        <v>44954</v>
      </c>
      <c r="Q1932" s="2">
        <v>45796</v>
      </c>
      <c r="R1932" s="1" t="s">
        <v>6906</v>
      </c>
      <c r="S1932" s="1" t="s">
        <v>6907</v>
      </c>
      <c r="T1932" s="1" t="s">
        <v>28</v>
      </c>
      <c r="U1932">
        <v>8130</v>
      </c>
      <c r="V1932" s="1" t="s">
        <v>10</v>
      </c>
      <c r="W1932" s="1" t="s">
        <v>106</v>
      </c>
      <c r="X1932" s="2">
        <f t="shared" ca="1" si="30"/>
        <v>45937</v>
      </c>
      <c r="Y1932" s="1">
        <f ca="1">ROUND(YEARFRAC(Merge1[[#This Row],[Join_Date]],Merge1[[#This Row],[Today]], 3),0)</f>
        <v>3</v>
      </c>
      <c r="Z1932" s="1" t="str" cm="1">
        <f t="array" aca="1" ref="Z1932" ca="1">_xlfn.IFS(
   Merge1[[#This Row],[Customer Tenure]]&lt;=2,"New",
   Merge1[[#This Row],[Customer Tenure]]&lt;=5,"Emerging",
  Merge1[[#This Row],[Customer Tenure]]&lt;9,"Established",
   TRUE,"Loyal"
)</f>
        <v>Emerging</v>
      </c>
      <c r="AA1932" s="1" t="str" cm="1">
        <f t="array" ref="AA1932">_xlfn.IFS(Merge1[[#This Row],[Income]]&lt;=30000,"Low",Merge1[[#This Row],[Income]]&lt;=60000,"Medium",Merge1[[#This Row],[Income]]&lt;=100000,"High", Merge1[[#This Row],[Income]]&gt;100000," Premium")</f>
        <v xml:space="preserve"> Premium</v>
      </c>
      <c r="AB1932" s="1" t="str" cm="1">
        <f t="array" ref="AB1932">_xlfn.IFS(Merge1[[#This Row],[Age]]&lt;= 28,"Gen Z", Merge1[[#This Row],[Age]]&lt;=44,"Millennials", Merge1[[#This Row],[Age]]&lt;=60,"Gen X", Merge1[[#This Row],[Age]]&gt;60,"Baby Boomers")</f>
        <v>Millennials</v>
      </c>
      <c r="AC1932" s="1" t="str" cm="1">
        <f t="array" ref="AC1932">_xlfn.IFS(
    Merge1[[#This Row],[Balance]]&lt;=50000,"Low",
    Merge1[[#This Row],[Balance]]&lt;=200000,"Medium",
    Merge1[[#This Row],[Balance]]&gt;200000,"High"
)</f>
        <v>Medium</v>
      </c>
    </row>
    <row r="1933" spans="1:29" x14ac:dyDescent="0.25">
      <c r="A1933" s="1" t="s">
        <v>89</v>
      </c>
      <c r="B1933" s="1" t="s">
        <v>5856</v>
      </c>
      <c r="C1933" s="1" t="s">
        <v>5835</v>
      </c>
      <c r="D1933" s="2">
        <v>44694</v>
      </c>
      <c r="E1933">
        <v>106133</v>
      </c>
      <c r="F1933">
        <v>347</v>
      </c>
      <c r="G1933">
        <v>0</v>
      </c>
      <c r="H1933" s="1" t="s">
        <v>5838</v>
      </c>
      <c r="I1933" s="1" t="s">
        <v>6533</v>
      </c>
      <c r="J1933" s="1" t="s">
        <v>6245</v>
      </c>
      <c r="K1933">
        <v>73</v>
      </c>
      <c r="L1933" s="1" t="s">
        <v>6256</v>
      </c>
      <c r="M1933" s="1" t="s">
        <v>6247</v>
      </c>
      <c r="N1933">
        <v>135672</v>
      </c>
      <c r="O1933" s="1" t="s">
        <v>6248</v>
      </c>
      <c r="P1933" s="2">
        <v>43479</v>
      </c>
      <c r="Q1933" s="2">
        <v>45552</v>
      </c>
      <c r="R1933" s="1" t="s">
        <v>6897</v>
      </c>
      <c r="S1933" s="1" t="s">
        <v>6898</v>
      </c>
      <c r="T1933" s="1" t="s">
        <v>14</v>
      </c>
      <c r="U1933">
        <v>4320</v>
      </c>
      <c r="V1933" s="1" t="s">
        <v>19</v>
      </c>
      <c r="W1933" s="1" t="s">
        <v>40</v>
      </c>
      <c r="X1933" s="2">
        <f t="shared" ca="1" si="30"/>
        <v>45937</v>
      </c>
      <c r="Y1933" s="1">
        <f ca="1">ROUND(YEARFRAC(Merge1[[#This Row],[Join_Date]],Merge1[[#This Row],[Today]], 3),0)</f>
        <v>7</v>
      </c>
      <c r="Z1933" s="1" t="str" cm="1">
        <f t="array" aca="1" ref="Z1933" ca="1">_xlfn.IFS(
   Merge1[[#This Row],[Customer Tenure]]&lt;=2,"New",
   Merge1[[#This Row],[Customer Tenure]]&lt;=5,"Emerging",
  Merge1[[#This Row],[Customer Tenure]]&lt;9,"Established",
   TRUE,"Loyal"
)</f>
        <v>Established</v>
      </c>
      <c r="AA1933" s="1" t="str" cm="1">
        <f t="array" ref="AA1933">_xlfn.IFS(Merge1[[#This Row],[Income]]&lt;=30000,"Low",Merge1[[#This Row],[Income]]&lt;=60000,"Medium",Merge1[[#This Row],[Income]]&lt;=100000,"High", Merge1[[#This Row],[Income]]&gt;100000," Premium")</f>
        <v xml:space="preserve"> Premium</v>
      </c>
      <c r="AB1933" s="1" t="str" cm="1">
        <f t="array" ref="AB1933">_xlfn.IFS(Merge1[[#This Row],[Age]]&lt;= 28,"Gen Z", Merge1[[#This Row],[Age]]&lt;=44,"Millennials", Merge1[[#This Row],[Age]]&lt;=60,"Gen X", Merge1[[#This Row],[Age]]&gt;60,"Baby Boomers")</f>
        <v>Baby Boomers</v>
      </c>
      <c r="AC1933" s="1" t="str" cm="1">
        <f t="array" ref="AC1933">_xlfn.IFS(
    Merge1[[#This Row],[Balance]]&lt;=50000,"Low",
    Merge1[[#This Row],[Balance]]&lt;=200000,"Medium",
    Merge1[[#This Row],[Balance]]&gt;200000,"High"
)</f>
        <v>Medium</v>
      </c>
    </row>
    <row r="1934" spans="1:29" x14ac:dyDescent="0.25">
      <c r="A1934" s="1" t="s">
        <v>320</v>
      </c>
      <c r="B1934" s="1" t="s">
        <v>5869</v>
      </c>
      <c r="C1934" s="1" t="s">
        <v>5832</v>
      </c>
      <c r="D1934" s="2">
        <v>45846</v>
      </c>
      <c r="E1934">
        <v>2187</v>
      </c>
      <c r="F1934">
        <v>799</v>
      </c>
      <c r="G1934">
        <v>0</v>
      </c>
      <c r="H1934" s="1" t="s">
        <v>5833</v>
      </c>
      <c r="I1934" s="1" t="s">
        <v>6398</v>
      </c>
      <c r="J1934" s="1" t="s">
        <v>6245</v>
      </c>
      <c r="K1934">
        <v>42</v>
      </c>
      <c r="L1934" s="1" t="s">
        <v>6260</v>
      </c>
      <c r="M1934" s="1" t="s">
        <v>6254</v>
      </c>
      <c r="N1934">
        <v>88344</v>
      </c>
      <c r="O1934" s="1" t="s">
        <v>6243</v>
      </c>
      <c r="P1934" s="2">
        <v>45720</v>
      </c>
      <c r="Q1934" s="2">
        <v>45705</v>
      </c>
      <c r="R1934" s="1" t="s">
        <v>6885</v>
      </c>
      <c r="S1934" s="1" t="s">
        <v>6896</v>
      </c>
      <c r="T1934" s="1" t="s">
        <v>23</v>
      </c>
      <c r="U1934">
        <v>1992</v>
      </c>
      <c r="V1934" s="1" t="s">
        <v>15</v>
      </c>
      <c r="W1934" s="1" t="s">
        <v>40</v>
      </c>
      <c r="X1934" s="2">
        <f t="shared" ca="1" si="30"/>
        <v>45937</v>
      </c>
      <c r="Y1934" s="1">
        <f ca="1">ROUND(YEARFRAC(Merge1[[#This Row],[Join_Date]],Merge1[[#This Row],[Today]], 3),0)</f>
        <v>1</v>
      </c>
      <c r="Z1934" s="1" t="str" cm="1">
        <f t="array" aca="1" ref="Z1934" ca="1">_xlfn.IFS(
   Merge1[[#This Row],[Customer Tenure]]&lt;=2,"New",
   Merge1[[#This Row],[Customer Tenure]]&lt;=5,"Emerging",
  Merge1[[#This Row],[Customer Tenure]]&lt;9,"Established",
   TRUE,"Loyal"
)</f>
        <v>New</v>
      </c>
      <c r="AA1934" s="1" t="str" cm="1">
        <f t="array" ref="AA1934">_xlfn.IFS(Merge1[[#This Row],[Income]]&lt;=30000,"Low",Merge1[[#This Row],[Income]]&lt;=60000,"Medium",Merge1[[#This Row],[Income]]&lt;=100000,"High", Merge1[[#This Row],[Income]]&gt;100000," Premium")</f>
        <v>High</v>
      </c>
      <c r="AB1934" s="1" t="str" cm="1">
        <f t="array" ref="AB1934">_xlfn.IFS(Merge1[[#This Row],[Age]]&lt;= 28,"Gen Z", Merge1[[#This Row],[Age]]&lt;=44,"Millennials", Merge1[[#This Row],[Age]]&lt;=60,"Gen X", Merge1[[#This Row],[Age]]&gt;60,"Baby Boomers")</f>
        <v>Millennials</v>
      </c>
      <c r="AC1934" s="1" t="str" cm="1">
        <f t="array" ref="AC1934">_xlfn.IFS(
    Merge1[[#This Row],[Balance]]&lt;=50000,"Low",
    Merge1[[#This Row],[Balance]]&lt;=200000,"Medium",
    Merge1[[#This Row],[Balance]]&gt;200000,"High"
)</f>
        <v>Low</v>
      </c>
    </row>
    <row r="1935" spans="1:29" x14ac:dyDescent="0.25">
      <c r="A1935" s="1" t="s">
        <v>419</v>
      </c>
      <c r="B1935" s="1" t="s">
        <v>5913</v>
      </c>
      <c r="C1935" s="1" t="s">
        <v>5842</v>
      </c>
      <c r="D1935" s="2">
        <v>45572</v>
      </c>
      <c r="E1935">
        <v>102811</v>
      </c>
      <c r="F1935">
        <v>669</v>
      </c>
      <c r="G1935">
        <v>0</v>
      </c>
      <c r="H1935" s="1" t="s">
        <v>5838</v>
      </c>
      <c r="I1935" s="1" t="s">
        <v>6754</v>
      </c>
      <c r="J1935" s="1" t="s">
        <v>6245</v>
      </c>
      <c r="K1935">
        <v>74</v>
      </c>
      <c r="L1935" s="1" t="s">
        <v>6241</v>
      </c>
      <c r="M1935" s="1" t="s">
        <v>6251</v>
      </c>
      <c r="N1935">
        <v>178562</v>
      </c>
      <c r="O1935" s="1" t="s">
        <v>6243</v>
      </c>
      <c r="P1935" s="2">
        <v>45246</v>
      </c>
      <c r="Q1935" s="2">
        <v>45420</v>
      </c>
      <c r="R1935" s="1" t="s">
        <v>6906</v>
      </c>
      <c r="S1935" s="1" t="s">
        <v>6918</v>
      </c>
      <c r="T1935" s="1" t="s">
        <v>9</v>
      </c>
      <c r="U1935">
        <v>1106</v>
      </c>
      <c r="V1935" s="1" t="s">
        <v>10</v>
      </c>
      <c r="W1935" s="1" t="s">
        <v>20</v>
      </c>
      <c r="X1935" s="2">
        <f t="shared" ca="1" si="30"/>
        <v>45937</v>
      </c>
      <c r="Y1935" s="1">
        <f ca="1">ROUND(YEARFRAC(Merge1[[#This Row],[Join_Date]],Merge1[[#This Row],[Today]], 3),0)</f>
        <v>2</v>
      </c>
      <c r="Z1935" s="1" t="str" cm="1">
        <f t="array" aca="1" ref="Z1935" ca="1">_xlfn.IFS(
   Merge1[[#This Row],[Customer Tenure]]&lt;=2,"New",
   Merge1[[#This Row],[Customer Tenure]]&lt;=5,"Emerging",
  Merge1[[#This Row],[Customer Tenure]]&lt;9,"Established",
   TRUE,"Loyal"
)</f>
        <v>New</v>
      </c>
      <c r="AA1935" s="1" t="str" cm="1">
        <f t="array" ref="AA1935">_xlfn.IFS(Merge1[[#This Row],[Income]]&lt;=30000,"Low",Merge1[[#This Row],[Income]]&lt;=60000,"Medium",Merge1[[#This Row],[Income]]&lt;=100000,"High", Merge1[[#This Row],[Income]]&gt;100000," Premium")</f>
        <v xml:space="preserve"> Premium</v>
      </c>
      <c r="AB1935" s="1" t="str" cm="1">
        <f t="array" ref="AB1935">_xlfn.IFS(Merge1[[#This Row],[Age]]&lt;= 28,"Gen Z", Merge1[[#This Row],[Age]]&lt;=44,"Millennials", Merge1[[#This Row],[Age]]&lt;=60,"Gen X", Merge1[[#This Row],[Age]]&gt;60,"Baby Boomers")</f>
        <v>Baby Boomers</v>
      </c>
      <c r="AC1935" s="1" t="str" cm="1">
        <f t="array" ref="AC1935">_xlfn.IFS(
    Merge1[[#This Row],[Balance]]&lt;=50000,"Low",
    Merge1[[#This Row],[Balance]]&lt;=200000,"Medium",
    Merge1[[#This Row],[Balance]]&gt;200000,"High"
)</f>
        <v>Medium</v>
      </c>
    </row>
    <row r="1936" spans="1:29" x14ac:dyDescent="0.25">
      <c r="A1936" s="1" t="s">
        <v>643</v>
      </c>
      <c r="B1936" s="1" t="s">
        <v>6177</v>
      </c>
      <c r="C1936" s="1" t="s">
        <v>5842</v>
      </c>
      <c r="D1936" s="2">
        <v>43362</v>
      </c>
      <c r="E1936">
        <v>498357</v>
      </c>
      <c r="F1936">
        <v>447</v>
      </c>
      <c r="G1936">
        <v>0</v>
      </c>
      <c r="H1936" s="1" t="s">
        <v>5833</v>
      </c>
      <c r="I1936" s="1" t="s">
        <v>6334</v>
      </c>
      <c r="J1936" s="1" t="s">
        <v>6240</v>
      </c>
      <c r="K1936">
        <v>68</v>
      </c>
      <c r="L1936" s="1" t="s">
        <v>6260</v>
      </c>
      <c r="M1936" s="1" t="s">
        <v>6247</v>
      </c>
      <c r="N1936">
        <v>108801</v>
      </c>
      <c r="O1936" s="1" t="s">
        <v>6248</v>
      </c>
      <c r="P1936" s="2">
        <v>45597</v>
      </c>
      <c r="Q1936" s="2">
        <v>45748</v>
      </c>
      <c r="R1936" s="1" t="s">
        <v>6893</v>
      </c>
      <c r="S1936" s="1" t="s">
        <v>6894</v>
      </c>
      <c r="T1936" s="1" t="s">
        <v>9</v>
      </c>
      <c r="U1936">
        <v>6620</v>
      </c>
      <c r="V1936" s="1" t="s">
        <v>10</v>
      </c>
      <c r="W1936" s="1" t="s">
        <v>25</v>
      </c>
      <c r="X1936" s="2">
        <f t="shared" ca="1" si="30"/>
        <v>45937</v>
      </c>
      <c r="Y1936" s="1">
        <f ca="1">ROUND(YEARFRAC(Merge1[[#This Row],[Join_Date]],Merge1[[#This Row],[Today]], 3),0)</f>
        <v>1</v>
      </c>
      <c r="Z1936" s="1" t="str" cm="1">
        <f t="array" aca="1" ref="Z1936" ca="1">_xlfn.IFS(
   Merge1[[#This Row],[Customer Tenure]]&lt;=2,"New",
   Merge1[[#This Row],[Customer Tenure]]&lt;=5,"Emerging",
  Merge1[[#This Row],[Customer Tenure]]&lt;9,"Established",
   TRUE,"Loyal"
)</f>
        <v>New</v>
      </c>
      <c r="AA1936" s="1" t="str" cm="1">
        <f t="array" ref="AA1936">_xlfn.IFS(Merge1[[#This Row],[Income]]&lt;=30000,"Low",Merge1[[#This Row],[Income]]&lt;=60000,"Medium",Merge1[[#This Row],[Income]]&lt;=100000,"High", Merge1[[#This Row],[Income]]&gt;100000," Premium")</f>
        <v xml:space="preserve"> Premium</v>
      </c>
      <c r="AB1936" s="1" t="str" cm="1">
        <f t="array" ref="AB1936">_xlfn.IFS(Merge1[[#This Row],[Age]]&lt;= 28,"Gen Z", Merge1[[#This Row],[Age]]&lt;=44,"Millennials", Merge1[[#This Row],[Age]]&lt;=60,"Gen X", Merge1[[#This Row],[Age]]&gt;60,"Baby Boomers")</f>
        <v>Baby Boomers</v>
      </c>
      <c r="AC1936" s="1" t="str" cm="1">
        <f t="array" ref="AC1936">_xlfn.IFS(
    Merge1[[#This Row],[Balance]]&lt;=50000,"Low",
    Merge1[[#This Row],[Balance]]&lt;=200000,"Medium",
    Merge1[[#This Row],[Balance]]&gt;200000,"High"
)</f>
        <v>High</v>
      </c>
    </row>
    <row r="1937" spans="1:29" x14ac:dyDescent="0.25">
      <c r="A1937" s="1" t="s">
        <v>624</v>
      </c>
      <c r="B1937" s="1" t="s">
        <v>5930</v>
      </c>
      <c r="C1937" s="1" t="s">
        <v>5832</v>
      </c>
      <c r="D1937" s="2">
        <v>44561</v>
      </c>
      <c r="E1937">
        <v>49522</v>
      </c>
      <c r="F1937">
        <v>704</v>
      </c>
      <c r="G1937">
        <v>0</v>
      </c>
      <c r="H1937" s="1" t="s">
        <v>5833</v>
      </c>
      <c r="I1937" s="1" t="s">
        <v>6703</v>
      </c>
      <c r="J1937" s="1" t="s">
        <v>6245</v>
      </c>
      <c r="K1937">
        <v>20</v>
      </c>
      <c r="L1937" s="1" t="s">
        <v>6256</v>
      </c>
      <c r="M1937" s="1" t="s">
        <v>6242</v>
      </c>
      <c r="N1937">
        <v>28946</v>
      </c>
      <c r="O1937" s="1" t="s">
        <v>6248</v>
      </c>
      <c r="P1937" s="2">
        <v>42442</v>
      </c>
      <c r="Q1937" s="2">
        <v>45854</v>
      </c>
      <c r="R1937" s="1" t="s">
        <v>6891</v>
      </c>
      <c r="S1937" s="1" t="s">
        <v>6892</v>
      </c>
      <c r="T1937" s="1" t="s">
        <v>23</v>
      </c>
      <c r="U1937">
        <v>3580</v>
      </c>
      <c r="V1937" s="1" t="s">
        <v>24</v>
      </c>
      <c r="W1937" s="1" t="s">
        <v>11</v>
      </c>
      <c r="X1937" s="2">
        <f t="shared" ca="1" si="30"/>
        <v>45937</v>
      </c>
      <c r="Y1937" s="1">
        <f ca="1">ROUND(YEARFRAC(Merge1[[#This Row],[Join_Date]],Merge1[[#This Row],[Today]], 3),0)</f>
        <v>10</v>
      </c>
      <c r="Z1937" s="1" t="str" cm="1">
        <f t="array" aca="1" ref="Z1937" ca="1">_xlfn.IFS(
   Merge1[[#This Row],[Customer Tenure]]&lt;=2,"New",
   Merge1[[#This Row],[Customer Tenure]]&lt;=5,"Emerging",
  Merge1[[#This Row],[Customer Tenure]]&lt;9,"Established",
   TRUE,"Loyal"
)</f>
        <v>Loyal</v>
      </c>
      <c r="AA1937" s="1" t="str" cm="1">
        <f t="array" ref="AA1937">_xlfn.IFS(Merge1[[#This Row],[Income]]&lt;=30000,"Low",Merge1[[#This Row],[Income]]&lt;=60000,"Medium",Merge1[[#This Row],[Income]]&lt;=100000,"High", Merge1[[#This Row],[Income]]&gt;100000," Premium")</f>
        <v>Low</v>
      </c>
      <c r="AB1937" s="1" t="str" cm="1">
        <f t="array" ref="AB1937">_xlfn.IFS(Merge1[[#This Row],[Age]]&lt;= 28,"Gen Z", Merge1[[#This Row],[Age]]&lt;=44,"Millennials", Merge1[[#This Row],[Age]]&lt;=60,"Gen X", Merge1[[#This Row],[Age]]&gt;60,"Baby Boomers")</f>
        <v>Gen Z</v>
      </c>
      <c r="AC1937" s="1" t="str" cm="1">
        <f t="array" ref="AC1937">_xlfn.IFS(
    Merge1[[#This Row],[Balance]]&lt;=50000,"Low",
    Merge1[[#This Row],[Balance]]&lt;=200000,"Medium",
    Merge1[[#This Row],[Balance]]&gt;200000,"High"
)</f>
        <v>Low</v>
      </c>
    </row>
    <row r="1938" spans="1:29" x14ac:dyDescent="0.25">
      <c r="A1938" s="1" t="s">
        <v>885</v>
      </c>
      <c r="B1938" s="1" t="s">
        <v>6117</v>
      </c>
      <c r="C1938" s="1" t="s">
        <v>5835</v>
      </c>
      <c r="D1938" s="2">
        <v>44178</v>
      </c>
      <c r="E1938">
        <v>243056</v>
      </c>
      <c r="F1938">
        <v>353</v>
      </c>
      <c r="G1938">
        <v>0</v>
      </c>
      <c r="H1938" s="1" t="s">
        <v>5833</v>
      </c>
      <c r="I1938" s="1" t="s">
        <v>6827</v>
      </c>
      <c r="J1938" s="1" t="s">
        <v>6245</v>
      </c>
      <c r="K1938">
        <v>66</v>
      </c>
      <c r="L1938" s="1" t="s">
        <v>6241</v>
      </c>
      <c r="M1938" s="1" t="s">
        <v>6257</v>
      </c>
      <c r="N1938">
        <v>152130</v>
      </c>
      <c r="O1938" s="1" t="s">
        <v>6243</v>
      </c>
      <c r="P1938" s="2">
        <v>44345</v>
      </c>
      <c r="Q1938" s="2">
        <v>45842</v>
      </c>
      <c r="R1938" s="1" t="s">
        <v>6891</v>
      </c>
      <c r="S1938" s="1" t="s">
        <v>6892</v>
      </c>
      <c r="T1938" s="1" t="s">
        <v>14</v>
      </c>
      <c r="U1938">
        <v>6507</v>
      </c>
      <c r="V1938" s="1" t="s">
        <v>10</v>
      </c>
      <c r="W1938" s="1" t="s">
        <v>16</v>
      </c>
      <c r="X1938" s="2">
        <f t="shared" ca="1" si="30"/>
        <v>45937</v>
      </c>
      <c r="Y1938" s="1">
        <f ca="1">ROUND(YEARFRAC(Merge1[[#This Row],[Join_Date]],Merge1[[#This Row],[Today]], 3),0)</f>
        <v>4</v>
      </c>
      <c r="Z1938" s="1" t="str" cm="1">
        <f t="array" aca="1" ref="Z1938" ca="1">_xlfn.IFS(
   Merge1[[#This Row],[Customer Tenure]]&lt;=2,"New",
   Merge1[[#This Row],[Customer Tenure]]&lt;=5,"Emerging",
  Merge1[[#This Row],[Customer Tenure]]&lt;9,"Established",
   TRUE,"Loyal"
)</f>
        <v>Emerging</v>
      </c>
      <c r="AA1938" s="1" t="str" cm="1">
        <f t="array" ref="AA1938">_xlfn.IFS(Merge1[[#This Row],[Income]]&lt;=30000,"Low",Merge1[[#This Row],[Income]]&lt;=60000,"Medium",Merge1[[#This Row],[Income]]&lt;=100000,"High", Merge1[[#This Row],[Income]]&gt;100000," Premium")</f>
        <v xml:space="preserve"> Premium</v>
      </c>
      <c r="AB1938" s="1" t="str" cm="1">
        <f t="array" ref="AB1938">_xlfn.IFS(Merge1[[#This Row],[Age]]&lt;= 28,"Gen Z", Merge1[[#This Row],[Age]]&lt;=44,"Millennials", Merge1[[#This Row],[Age]]&lt;=60,"Gen X", Merge1[[#This Row],[Age]]&gt;60,"Baby Boomers")</f>
        <v>Baby Boomers</v>
      </c>
      <c r="AC1938" s="1" t="str" cm="1">
        <f t="array" ref="AC1938">_xlfn.IFS(
    Merge1[[#This Row],[Balance]]&lt;=50000,"Low",
    Merge1[[#This Row],[Balance]]&lt;=200000,"Medium",
    Merge1[[#This Row],[Balance]]&gt;200000,"High"
)</f>
        <v>High</v>
      </c>
    </row>
    <row r="1939" spans="1:29" x14ac:dyDescent="0.25">
      <c r="A1939" s="1" t="s">
        <v>1239</v>
      </c>
      <c r="B1939" s="1" t="s">
        <v>5840</v>
      </c>
      <c r="C1939" s="1" t="s">
        <v>5842</v>
      </c>
      <c r="D1939" s="2">
        <v>43077</v>
      </c>
      <c r="E1939">
        <v>375197</v>
      </c>
      <c r="F1939">
        <v>567</v>
      </c>
      <c r="G1939">
        <v>0</v>
      </c>
      <c r="H1939" s="1" t="s">
        <v>5833</v>
      </c>
      <c r="I1939" s="1" t="s">
        <v>6440</v>
      </c>
      <c r="J1939" s="1" t="s">
        <v>6240</v>
      </c>
      <c r="K1939">
        <v>38</v>
      </c>
      <c r="L1939" s="1" t="s">
        <v>6246</v>
      </c>
      <c r="M1939" s="1" t="s">
        <v>6266</v>
      </c>
      <c r="N1939">
        <v>177732</v>
      </c>
      <c r="O1939" s="1" t="s">
        <v>6248</v>
      </c>
      <c r="P1939" s="2">
        <v>43409</v>
      </c>
      <c r="Q1939" s="2">
        <v>45482</v>
      </c>
      <c r="R1939" s="1" t="s">
        <v>6891</v>
      </c>
      <c r="S1939" s="1" t="s">
        <v>6895</v>
      </c>
      <c r="T1939" s="1" t="s">
        <v>9</v>
      </c>
      <c r="U1939">
        <v>3656</v>
      </c>
      <c r="V1939" s="1" t="s">
        <v>19</v>
      </c>
      <c r="W1939" s="1" t="s">
        <v>29</v>
      </c>
      <c r="X1939" s="2">
        <f t="shared" ca="1" si="30"/>
        <v>45937</v>
      </c>
      <c r="Y1939" s="1">
        <f ca="1">ROUND(YEARFRAC(Merge1[[#This Row],[Join_Date]],Merge1[[#This Row],[Today]], 3),0)</f>
        <v>7</v>
      </c>
      <c r="Z1939" s="1" t="str" cm="1">
        <f t="array" aca="1" ref="Z1939" ca="1">_xlfn.IFS(
   Merge1[[#This Row],[Customer Tenure]]&lt;=2,"New",
   Merge1[[#This Row],[Customer Tenure]]&lt;=5,"Emerging",
  Merge1[[#This Row],[Customer Tenure]]&lt;9,"Established",
   TRUE,"Loyal"
)</f>
        <v>Established</v>
      </c>
      <c r="AA1939" s="1" t="str" cm="1">
        <f t="array" ref="AA1939">_xlfn.IFS(Merge1[[#This Row],[Income]]&lt;=30000,"Low",Merge1[[#This Row],[Income]]&lt;=60000,"Medium",Merge1[[#This Row],[Income]]&lt;=100000,"High", Merge1[[#This Row],[Income]]&gt;100000," Premium")</f>
        <v xml:space="preserve"> Premium</v>
      </c>
      <c r="AB1939" s="1" t="str" cm="1">
        <f t="array" ref="AB1939">_xlfn.IFS(Merge1[[#This Row],[Age]]&lt;= 28,"Gen Z", Merge1[[#This Row],[Age]]&lt;=44,"Millennials", Merge1[[#This Row],[Age]]&lt;=60,"Gen X", Merge1[[#This Row],[Age]]&gt;60,"Baby Boomers")</f>
        <v>Millennials</v>
      </c>
      <c r="AC1939" s="1" t="str" cm="1">
        <f t="array" ref="AC1939">_xlfn.IFS(
    Merge1[[#This Row],[Balance]]&lt;=50000,"Low",
    Merge1[[#This Row],[Balance]]&lt;=200000,"Medium",
    Merge1[[#This Row],[Balance]]&gt;200000,"High"
)</f>
        <v>High</v>
      </c>
    </row>
    <row r="1940" spans="1:29" x14ac:dyDescent="0.25">
      <c r="A1940" s="1" t="s">
        <v>61</v>
      </c>
      <c r="B1940" s="1" t="s">
        <v>6040</v>
      </c>
      <c r="C1940" s="1" t="s">
        <v>5832</v>
      </c>
      <c r="D1940" s="2">
        <v>42951</v>
      </c>
      <c r="E1940">
        <v>355054</v>
      </c>
      <c r="F1940">
        <v>808</v>
      </c>
      <c r="G1940">
        <v>0</v>
      </c>
      <c r="H1940" s="1" t="s">
        <v>5833</v>
      </c>
      <c r="I1940" s="1" t="s">
        <v>6459</v>
      </c>
      <c r="J1940" s="1" t="s">
        <v>6240</v>
      </c>
      <c r="K1940">
        <v>49</v>
      </c>
      <c r="L1940" s="1" t="s">
        <v>6260</v>
      </c>
      <c r="M1940" s="1" t="s">
        <v>6266</v>
      </c>
      <c r="N1940">
        <v>135374</v>
      </c>
      <c r="O1940" s="1" t="s">
        <v>6243</v>
      </c>
      <c r="P1940" s="2">
        <v>43786</v>
      </c>
      <c r="Q1940" s="2">
        <v>45851</v>
      </c>
      <c r="R1940" s="1" t="s">
        <v>6891</v>
      </c>
      <c r="S1940" s="1" t="s">
        <v>6892</v>
      </c>
      <c r="T1940" s="1" t="s">
        <v>23</v>
      </c>
      <c r="U1940">
        <v>2429</v>
      </c>
      <c r="V1940" s="1" t="s">
        <v>24</v>
      </c>
      <c r="W1940" s="1" t="s">
        <v>40</v>
      </c>
      <c r="X1940" s="2">
        <f t="shared" ca="1" si="30"/>
        <v>45937</v>
      </c>
      <c r="Y1940" s="1">
        <f ca="1">ROUND(YEARFRAC(Merge1[[#This Row],[Join_Date]],Merge1[[#This Row],[Today]], 3),0)</f>
        <v>6</v>
      </c>
      <c r="Z1940" s="1" t="str" cm="1">
        <f t="array" aca="1" ref="Z1940" ca="1">_xlfn.IFS(
   Merge1[[#This Row],[Customer Tenure]]&lt;=2,"New",
   Merge1[[#This Row],[Customer Tenure]]&lt;=5,"Emerging",
  Merge1[[#This Row],[Customer Tenure]]&lt;9,"Established",
   TRUE,"Loyal"
)</f>
        <v>Established</v>
      </c>
      <c r="AA1940" s="1" t="str" cm="1">
        <f t="array" ref="AA1940">_xlfn.IFS(Merge1[[#This Row],[Income]]&lt;=30000,"Low",Merge1[[#This Row],[Income]]&lt;=60000,"Medium",Merge1[[#This Row],[Income]]&lt;=100000,"High", Merge1[[#This Row],[Income]]&gt;100000," Premium")</f>
        <v xml:space="preserve"> Premium</v>
      </c>
      <c r="AB1940" s="1" t="str" cm="1">
        <f t="array" ref="AB1940">_xlfn.IFS(Merge1[[#This Row],[Age]]&lt;= 28,"Gen Z", Merge1[[#This Row],[Age]]&lt;=44,"Millennials", Merge1[[#This Row],[Age]]&lt;=60,"Gen X", Merge1[[#This Row],[Age]]&gt;60,"Baby Boomers")</f>
        <v>Gen X</v>
      </c>
      <c r="AC1940" s="1" t="str" cm="1">
        <f t="array" ref="AC1940">_xlfn.IFS(
    Merge1[[#This Row],[Balance]]&lt;=50000,"Low",
    Merge1[[#This Row],[Balance]]&lt;=200000,"Medium",
    Merge1[[#This Row],[Balance]]&gt;200000,"High"
)</f>
        <v>High</v>
      </c>
    </row>
    <row r="1941" spans="1:29" x14ac:dyDescent="0.25">
      <c r="A1941" s="1" t="s">
        <v>2687</v>
      </c>
      <c r="B1941" s="1" t="s">
        <v>6115</v>
      </c>
      <c r="C1941" s="1" t="s">
        <v>5842</v>
      </c>
      <c r="D1941" s="2">
        <v>45604</v>
      </c>
      <c r="E1941">
        <v>7485</v>
      </c>
      <c r="F1941">
        <v>557</v>
      </c>
      <c r="G1941">
        <v>0</v>
      </c>
      <c r="H1941" s="1" t="s">
        <v>5833</v>
      </c>
      <c r="I1941" s="1" t="s">
        <v>6519</v>
      </c>
      <c r="J1941" s="1" t="s">
        <v>6240</v>
      </c>
      <c r="K1941">
        <v>27</v>
      </c>
      <c r="L1941" s="1" t="s">
        <v>6256</v>
      </c>
      <c r="M1941" s="1" t="s">
        <v>6254</v>
      </c>
      <c r="N1941">
        <v>153052</v>
      </c>
      <c r="O1941" s="1" t="s">
        <v>6243</v>
      </c>
      <c r="P1941" s="2">
        <v>42311</v>
      </c>
      <c r="Q1941" s="2">
        <v>45734</v>
      </c>
      <c r="R1941" s="1" t="s">
        <v>6899</v>
      </c>
      <c r="S1941" s="1" t="s">
        <v>6914</v>
      </c>
      <c r="T1941" s="1" t="s">
        <v>23</v>
      </c>
      <c r="U1941">
        <v>4289</v>
      </c>
      <c r="V1941" s="1" t="s">
        <v>19</v>
      </c>
      <c r="W1941" s="1" t="s">
        <v>16</v>
      </c>
      <c r="X1941" s="2">
        <f t="shared" ca="1" si="30"/>
        <v>45937</v>
      </c>
      <c r="Y1941" s="1">
        <f ca="1">ROUND(YEARFRAC(Merge1[[#This Row],[Join_Date]],Merge1[[#This Row],[Today]], 3),0)</f>
        <v>10</v>
      </c>
      <c r="Z1941" s="1" t="str" cm="1">
        <f t="array" aca="1" ref="Z1941" ca="1">_xlfn.IFS(
   Merge1[[#This Row],[Customer Tenure]]&lt;=2,"New",
   Merge1[[#This Row],[Customer Tenure]]&lt;=5,"Emerging",
  Merge1[[#This Row],[Customer Tenure]]&lt;9,"Established",
   TRUE,"Loyal"
)</f>
        <v>Loyal</v>
      </c>
      <c r="AA1941" s="1" t="str" cm="1">
        <f t="array" ref="AA1941">_xlfn.IFS(Merge1[[#This Row],[Income]]&lt;=30000,"Low",Merge1[[#This Row],[Income]]&lt;=60000,"Medium",Merge1[[#This Row],[Income]]&lt;=100000,"High", Merge1[[#This Row],[Income]]&gt;100000," Premium")</f>
        <v xml:space="preserve"> Premium</v>
      </c>
      <c r="AB1941" s="1" t="str" cm="1">
        <f t="array" ref="AB1941">_xlfn.IFS(Merge1[[#This Row],[Age]]&lt;= 28,"Gen Z", Merge1[[#This Row],[Age]]&lt;=44,"Millennials", Merge1[[#This Row],[Age]]&lt;=60,"Gen X", Merge1[[#This Row],[Age]]&gt;60,"Baby Boomers")</f>
        <v>Gen Z</v>
      </c>
      <c r="AC1941" s="1" t="str" cm="1">
        <f t="array" ref="AC1941">_xlfn.IFS(
    Merge1[[#This Row],[Balance]]&lt;=50000,"Low",
    Merge1[[#This Row],[Balance]]&lt;=200000,"Medium",
    Merge1[[#This Row],[Balance]]&gt;200000,"High"
)</f>
        <v>Low</v>
      </c>
    </row>
    <row r="1942" spans="1:29" x14ac:dyDescent="0.25">
      <c r="A1942" s="1" t="s">
        <v>593</v>
      </c>
      <c r="B1942" s="1" t="s">
        <v>6095</v>
      </c>
      <c r="C1942" s="1" t="s">
        <v>5832</v>
      </c>
      <c r="D1942" s="2">
        <v>43851</v>
      </c>
      <c r="E1942">
        <v>380477</v>
      </c>
      <c r="F1942">
        <v>524</v>
      </c>
      <c r="G1942">
        <v>0</v>
      </c>
      <c r="H1942" s="1" t="s">
        <v>5833</v>
      </c>
      <c r="I1942" s="1" t="s">
        <v>6559</v>
      </c>
      <c r="J1942" s="1" t="s">
        <v>6240</v>
      </c>
      <c r="K1942">
        <v>41</v>
      </c>
      <c r="L1942" s="1" t="s">
        <v>6241</v>
      </c>
      <c r="M1942" s="1" t="s">
        <v>6257</v>
      </c>
      <c r="N1942">
        <v>48541</v>
      </c>
      <c r="O1942" s="1" t="s">
        <v>6243</v>
      </c>
      <c r="P1942" s="2">
        <v>44257</v>
      </c>
      <c r="Q1942" s="2">
        <v>45478</v>
      </c>
      <c r="R1942" s="1" t="s">
        <v>6891</v>
      </c>
      <c r="S1942" s="1" t="s">
        <v>6895</v>
      </c>
      <c r="T1942" s="1" t="s">
        <v>23</v>
      </c>
      <c r="U1942">
        <v>683</v>
      </c>
      <c r="V1942" s="1" t="s">
        <v>15</v>
      </c>
      <c r="W1942" s="1" t="s">
        <v>16</v>
      </c>
      <c r="X1942" s="2">
        <f t="shared" ca="1" si="30"/>
        <v>45937</v>
      </c>
      <c r="Y1942" s="1">
        <f ca="1">ROUND(YEARFRAC(Merge1[[#This Row],[Join_Date]],Merge1[[#This Row],[Today]], 3),0)</f>
        <v>5</v>
      </c>
      <c r="Z1942" s="1" t="str" cm="1">
        <f t="array" aca="1" ref="Z1942" ca="1">_xlfn.IFS(
   Merge1[[#This Row],[Customer Tenure]]&lt;=2,"New",
   Merge1[[#This Row],[Customer Tenure]]&lt;=5,"Emerging",
  Merge1[[#This Row],[Customer Tenure]]&lt;9,"Established",
   TRUE,"Loyal"
)</f>
        <v>Emerging</v>
      </c>
      <c r="AA1942" s="1" t="str" cm="1">
        <f t="array" ref="AA1942">_xlfn.IFS(Merge1[[#This Row],[Income]]&lt;=30000,"Low",Merge1[[#This Row],[Income]]&lt;=60000,"Medium",Merge1[[#This Row],[Income]]&lt;=100000,"High", Merge1[[#This Row],[Income]]&gt;100000," Premium")</f>
        <v>Medium</v>
      </c>
      <c r="AB1942" s="1" t="str" cm="1">
        <f t="array" ref="AB1942">_xlfn.IFS(Merge1[[#This Row],[Age]]&lt;= 28,"Gen Z", Merge1[[#This Row],[Age]]&lt;=44,"Millennials", Merge1[[#This Row],[Age]]&lt;=60,"Gen X", Merge1[[#This Row],[Age]]&gt;60,"Baby Boomers")</f>
        <v>Millennials</v>
      </c>
      <c r="AC1942" s="1" t="str" cm="1">
        <f t="array" ref="AC1942">_xlfn.IFS(
    Merge1[[#This Row],[Balance]]&lt;=50000,"Low",
    Merge1[[#This Row],[Balance]]&lt;=200000,"Medium",
    Merge1[[#This Row],[Balance]]&gt;200000,"High"
)</f>
        <v>High</v>
      </c>
    </row>
    <row r="1943" spans="1:29" x14ac:dyDescent="0.25">
      <c r="A1943" s="1" t="s">
        <v>1294</v>
      </c>
      <c r="B1943" s="1" t="s">
        <v>6179</v>
      </c>
      <c r="C1943" s="1" t="s">
        <v>5842</v>
      </c>
      <c r="D1943" s="2">
        <v>44714</v>
      </c>
      <c r="E1943">
        <v>423093</v>
      </c>
      <c r="F1943">
        <v>441</v>
      </c>
      <c r="G1943">
        <v>0</v>
      </c>
      <c r="H1943" s="1" t="s">
        <v>5833</v>
      </c>
      <c r="I1943" s="1" t="s">
        <v>6436</v>
      </c>
      <c r="J1943" s="1" t="s">
        <v>6240</v>
      </c>
      <c r="K1943">
        <v>43</v>
      </c>
      <c r="L1943" s="1" t="s">
        <v>6256</v>
      </c>
      <c r="M1943" s="1" t="s">
        <v>6251</v>
      </c>
      <c r="N1943">
        <v>81246</v>
      </c>
      <c r="O1943" s="1" t="s">
        <v>6248</v>
      </c>
      <c r="P1943" s="2">
        <v>44893</v>
      </c>
      <c r="Q1943" s="2">
        <v>45815</v>
      </c>
      <c r="R1943" s="1" t="s">
        <v>6883</v>
      </c>
      <c r="S1943" s="1" t="s">
        <v>6910</v>
      </c>
      <c r="T1943" s="1" t="s">
        <v>9</v>
      </c>
      <c r="U1943">
        <v>2812</v>
      </c>
      <c r="V1943" s="1" t="s">
        <v>15</v>
      </c>
      <c r="W1943" s="1" t="s">
        <v>106</v>
      </c>
      <c r="X1943" s="2">
        <f t="shared" ca="1" si="30"/>
        <v>45937</v>
      </c>
      <c r="Y1943" s="1">
        <f ca="1">ROUND(YEARFRAC(Merge1[[#This Row],[Join_Date]],Merge1[[#This Row],[Today]], 3),0)</f>
        <v>3</v>
      </c>
      <c r="Z1943" s="1" t="str" cm="1">
        <f t="array" aca="1" ref="Z1943" ca="1">_xlfn.IFS(
   Merge1[[#This Row],[Customer Tenure]]&lt;=2,"New",
   Merge1[[#This Row],[Customer Tenure]]&lt;=5,"Emerging",
  Merge1[[#This Row],[Customer Tenure]]&lt;9,"Established",
   TRUE,"Loyal"
)</f>
        <v>Emerging</v>
      </c>
      <c r="AA1943" s="1" t="str" cm="1">
        <f t="array" ref="AA1943">_xlfn.IFS(Merge1[[#This Row],[Income]]&lt;=30000,"Low",Merge1[[#This Row],[Income]]&lt;=60000,"Medium",Merge1[[#This Row],[Income]]&lt;=100000,"High", Merge1[[#This Row],[Income]]&gt;100000," Premium")</f>
        <v>High</v>
      </c>
      <c r="AB1943" s="1" t="str" cm="1">
        <f t="array" ref="AB1943">_xlfn.IFS(Merge1[[#This Row],[Age]]&lt;= 28,"Gen Z", Merge1[[#This Row],[Age]]&lt;=44,"Millennials", Merge1[[#This Row],[Age]]&lt;=60,"Gen X", Merge1[[#This Row],[Age]]&gt;60,"Baby Boomers")</f>
        <v>Millennials</v>
      </c>
      <c r="AC1943" s="1" t="str" cm="1">
        <f t="array" ref="AC1943">_xlfn.IFS(
    Merge1[[#This Row],[Balance]]&lt;=50000,"Low",
    Merge1[[#This Row],[Balance]]&lt;=200000,"Medium",
    Merge1[[#This Row],[Balance]]&gt;200000,"High"
)</f>
        <v>High</v>
      </c>
    </row>
    <row r="1944" spans="1:29" x14ac:dyDescent="0.25">
      <c r="A1944" s="1" t="s">
        <v>154</v>
      </c>
      <c r="B1944" s="1" t="s">
        <v>6199</v>
      </c>
      <c r="C1944" s="1" t="s">
        <v>5842</v>
      </c>
      <c r="D1944" s="2">
        <v>45718</v>
      </c>
      <c r="E1944">
        <v>470165</v>
      </c>
      <c r="F1944">
        <v>351</v>
      </c>
      <c r="G1944">
        <v>0</v>
      </c>
      <c r="H1944" s="1" t="s">
        <v>5833</v>
      </c>
      <c r="I1944" s="1" t="s">
        <v>6492</v>
      </c>
      <c r="J1944" s="1" t="s">
        <v>6240</v>
      </c>
      <c r="K1944">
        <v>20</v>
      </c>
      <c r="L1944" s="1" t="s">
        <v>6246</v>
      </c>
      <c r="M1944" s="1" t="s">
        <v>6254</v>
      </c>
      <c r="N1944">
        <v>95932</v>
      </c>
      <c r="O1944" s="1" t="s">
        <v>6243</v>
      </c>
      <c r="P1944" s="2">
        <v>45446</v>
      </c>
      <c r="Q1944" s="2">
        <v>45484</v>
      </c>
      <c r="R1944" s="1" t="s">
        <v>6891</v>
      </c>
      <c r="S1944" s="1" t="s">
        <v>6895</v>
      </c>
      <c r="T1944" s="1" t="s">
        <v>9</v>
      </c>
      <c r="U1944">
        <v>7322</v>
      </c>
      <c r="V1944" s="1" t="s">
        <v>24</v>
      </c>
      <c r="W1944" s="1" t="s">
        <v>106</v>
      </c>
      <c r="X1944" s="2">
        <f t="shared" ca="1" si="30"/>
        <v>45937</v>
      </c>
      <c r="Y1944" s="1">
        <f ca="1">ROUND(YEARFRAC(Merge1[[#This Row],[Join_Date]],Merge1[[#This Row],[Today]], 3),0)</f>
        <v>1</v>
      </c>
      <c r="Z1944" s="1" t="str" cm="1">
        <f t="array" aca="1" ref="Z1944" ca="1">_xlfn.IFS(
   Merge1[[#This Row],[Customer Tenure]]&lt;=2,"New",
   Merge1[[#This Row],[Customer Tenure]]&lt;=5,"Emerging",
  Merge1[[#This Row],[Customer Tenure]]&lt;9,"Established",
   TRUE,"Loyal"
)</f>
        <v>New</v>
      </c>
      <c r="AA1944" s="1" t="str" cm="1">
        <f t="array" ref="AA1944">_xlfn.IFS(Merge1[[#This Row],[Income]]&lt;=30000,"Low",Merge1[[#This Row],[Income]]&lt;=60000,"Medium",Merge1[[#This Row],[Income]]&lt;=100000,"High", Merge1[[#This Row],[Income]]&gt;100000," Premium")</f>
        <v>High</v>
      </c>
      <c r="AB1944" s="1" t="str" cm="1">
        <f t="array" ref="AB1944">_xlfn.IFS(Merge1[[#This Row],[Age]]&lt;= 28,"Gen Z", Merge1[[#This Row],[Age]]&lt;=44,"Millennials", Merge1[[#This Row],[Age]]&lt;=60,"Gen X", Merge1[[#This Row],[Age]]&gt;60,"Baby Boomers")</f>
        <v>Gen Z</v>
      </c>
      <c r="AC1944" s="1" t="str" cm="1">
        <f t="array" ref="AC1944">_xlfn.IFS(
    Merge1[[#This Row],[Balance]]&lt;=50000,"Low",
    Merge1[[#This Row],[Balance]]&lt;=200000,"Medium",
    Merge1[[#This Row],[Balance]]&gt;200000,"High"
)</f>
        <v>High</v>
      </c>
    </row>
    <row r="1945" spans="1:29" x14ac:dyDescent="0.25">
      <c r="A1945" s="1" t="s">
        <v>1585</v>
      </c>
      <c r="B1945" s="1" t="s">
        <v>5873</v>
      </c>
      <c r="C1945" s="1" t="s">
        <v>5835</v>
      </c>
      <c r="D1945" s="2">
        <v>45596</v>
      </c>
      <c r="E1945">
        <v>13261</v>
      </c>
      <c r="F1945">
        <v>352</v>
      </c>
      <c r="G1945">
        <v>59633</v>
      </c>
      <c r="H1945" s="1" t="s">
        <v>5833</v>
      </c>
      <c r="I1945" s="1" t="s">
        <v>6497</v>
      </c>
      <c r="J1945" s="1" t="s">
        <v>6245</v>
      </c>
      <c r="K1945">
        <v>27</v>
      </c>
      <c r="L1945" s="1" t="s">
        <v>6241</v>
      </c>
      <c r="M1945" s="1" t="s">
        <v>6247</v>
      </c>
      <c r="N1945">
        <v>72307</v>
      </c>
      <c r="O1945" s="1" t="s">
        <v>6243</v>
      </c>
      <c r="P1945" s="2">
        <v>43945</v>
      </c>
      <c r="Q1945" s="2">
        <v>45409</v>
      </c>
      <c r="R1945" s="1" t="s">
        <v>6893</v>
      </c>
      <c r="S1945" s="1" t="s">
        <v>6911</v>
      </c>
      <c r="T1945" s="1" t="s">
        <v>9</v>
      </c>
      <c r="U1945">
        <v>2379</v>
      </c>
      <c r="V1945" s="1" t="s">
        <v>24</v>
      </c>
      <c r="W1945" s="1" t="s">
        <v>29</v>
      </c>
      <c r="X1945" s="2">
        <f t="shared" ca="1" si="30"/>
        <v>45937</v>
      </c>
      <c r="Y1945" s="1">
        <f ca="1">ROUND(YEARFRAC(Merge1[[#This Row],[Join_Date]],Merge1[[#This Row],[Today]], 3),0)</f>
        <v>5</v>
      </c>
      <c r="Z1945" s="1" t="str" cm="1">
        <f t="array" aca="1" ref="Z1945" ca="1">_xlfn.IFS(
   Merge1[[#This Row],[Customer Tenure]]&lt;=2,"New",
   Merge1[[#This Row],[Customer Tenure]]&lt;=5,"Emerging",
  Merge1[[#This Row],[Customer Tenure]]&lt;9,"Established",
   TRUE,"Loyal"
)</f>
        <v>Emerging</v>
      </c>
      <c r="AA1945" s="1" t="str" cm="1">
        <f t="array" ref="AA1945">_xlfn.IFS(Merge1[[#This Row],[Income]]&lt;=30000,"Low",Merge1[[#This Row],[Income]]&lt;=60000,"Medium",Merge1[[#This Row],[Income]]&lt;=100000,"High", Merge1[[#This Row],[Income]]&gt;100000," Premium")</f>
        <v>High</v>
      </c>
      <c r="AB1945" s="1" t="str" cm="1">
        <f t="array" ref="AB1945">_xlfn.IFS(Merge1[[#This Row],[Age]]&lt;= 28,"Gen Z", Merge1[[#This Row],[Age]]&lt;=44,"Millennials", Merge1[[#This Row],[Age]]&lt;=60,"Gen X", Merge1[[#This Row],[Age]]&gt;60,"Baby Boomers")</f>
        <v>Gen Z</v>
      </c>
      <c r="AC1945" s="1" t="str" cm="1">
        <f t="array" ref="AC1945">_xlfn.IFS(
    Merge1[[#This Row],[Balance]]&lt;=50000,"Low",
    Merge1[[#This Row],[Balance]]&lt;=200000,"Medium",
    Merge1[[#This Row],[Balance]]&gt;200000,"High"
)</f>
        <v>Low</v>
      </c>
    </row>
    <row r="1946" spans="1:29" x14ac:dyDescent="0.25">
      <c r="A1946" s="1" t="s">
        <v>8</v>
      </c>
      <c r="B1946" s="1" t="s">
        <v>5928</v>
      </c>
      <c r="C1946" s="1" t="s">
        <v>5835</v>
      </c>
      <c r="D1946" s="2">
        <v>45829</v>
      </c>
      <c r="E1946">
        <v>223492</v>
      </c>
      <c r="F1946">
        <v>397</v>
      </c>
      <c r="G1946">
        <v>0</v>
      </c>
      <c r="H1946" s="1" t="s">
        <v>5833</v>
      </c>
      <c r="I1946" s="1" t="s">
        <v>6467</v>
      </c>
      <c r="J1946" s="1" t="s">
        <v>6245</v>
      </c>
      <c r="K1946">
        <v>33</v>
      </c>
      <c r="L1946" s="1" t="s">
        <v>6256</v>
      </c>
      <c r="M1946" s="1" t="s">
        <v>6266</v>
      </c>
      <c r="N1946">
        <v>120732</v>
      </c>
      <c r="O1946" s="1" t="s">
        <v>6248</v>
      </c>
      <c r="P1946" s="2">
        <v>43767</v>
      </c>
      <c r="Q1946" s="2">
        <v>45721</v>
      </c>
      <c r="R1946" s="1" t="s">
        <v>6899</v>
      </c>
      <c r="S1946" s="1" t="s">
        <v>6914</v>
      </c>
      <c r="T1946" s="1" t="s">
        <v>9</v>
      </c>
      <c r="U1946">
        <v>4540</v>
      </c>
      <c r="V1946" s="1" t="s">
        <v>19</v>
      </c>
      <c r="W1946" s="1" t="s">
        <v>25</v>
      </c>
      <c r="X1946" s="2">
        <f t="shared" ca="1" si="30"/>
        <v>45937</v>
      </c>
      <c r="Y1946" s="1">
        <f ca="1">ROUND(YEARFRAC(Merge1[[#This Row],[Join_Date]],Merge1[[#This Row],[Today]], 3),0)</f>
        <v>6</v>
      </c>
      <c r="Z1946" s="1" t="str" cm="1">
        <f t="array" aca="1" ref="Z1946" ca="1">_xlfn.IFS(
   Merge1[[#This Row],[Customer Tenure]]&lt;=2,"New",
   Merge1[[#This Row],[Customer Tenure]]&lt;=5,"Emerging",
  Merge1[[#This Row],[Customer Tenure]]&lt;9,"Established",
   TRUE,"Loyal"
)</f>
        <v>Established</v>
      </c>
      <c r="AA1946" s="1" t="str" cm="1">
        <f t="array" ref="AA1946">_xlfn.IFS(Merge1[[#This Row],[Income]]&lt;=30000,"Low",Merge1[[#This Row],[Income]]&lt;=60000,"Medium",Merge1[[#This Row],[Income]]&lt;=100000,"High", Merge1[[#This Row],[Income]]&gt;100000," Premium")</f>
        <v xml:space="preserve"> Premium</v>
      </c>
      <c r="AB1946" s="1" t="str" cm="1">
        <f t="array" ref="AB1946">_xlfn.IFS(Merge1[[#This Row],[Age]]&lt;= 28,"Gen Z", Merge1[[#This Row],[Age]]&lt;=44,"Millennials", Merge1[[#This Row],[Age]]&lt;=60,"Gen X", Merge1[[#This Row],[Age]]&gt;60,"Baby Boomers")</f>
        <v>Millennials</v>
      </c>
      <c r="AC1946" s="1" t="str" cm="1">
        <f t="array" ref="AC1946">_xlfn.IFS(
    Merge1[[#This Row],[Balance]]&lt;=50000,"Low",
    Merge1[[#This Row],[Balance]]&lt;=200000,"Medium",
    Merge1[[#This Row],[Balance]]&gt;200000,"High"
)</f>
        <v>High</v>
      </c>
    </row>
    <row r="1947" spans="1:29" x14ac:dyDescent="0.25">
      <c r="A1947" s="1" t="s">
        <v>600</v>
      </c>
      <c r="B1947" s="1" t="s">
        <v>6005</v>
      </c>
      <c r="C1947" s="1" t="s">
        <v>5832</v>
      </c>
      <c r="D1947" s="2">
        <v>42620</v>
      </c>
      <c r="E1947">
        <v>220283</v>
      </c>
      <c r="F1947">
        <v>435</v>
      </c>
      <c r="G1947">
        <v>316741</v>
      </c>
      <c r="H1947" s="1" t="s">
        <v>5833</v>
      </c>
      <c r="I1947" s="1" t="s">
        <v>6807</v>
      </c>
      <c r="J1947" s="1" t="s">
        <v>6245</v>
      </c>
      <c r="K1947">
        <v>22</v>
      </c>
      <c r="L1947" s="1" t="s">
        <v>6260</v>
      </c>
      <c r="M1947" s="1" t="s">
        <v>6247</v>
      </c>
      <c r="N1947">
        <v>112324</v>
      </c>
      <c r="O1947" s="1" t="s">
        <v>6243</v>
      </c>
      <c r="P1947" s="2">
        <v>43074</v>
      </c>
      <c r="Q1947" s="2">
        <v>45727</v>
      </c>
      <c r="R1947" s="1" t="s">
        <v>6899</v>
      </c>
      <c r="S1947" s="1" t="s">
        <v>6914</v>
      </c>
      <c r="T1947" s="1" t="s">
        <v>28</v>
      </c>
      <c r="U1947">
        <v>1076</v>
      </c>
      <c r="V1947" s="1" t="s">
        <v>15</v>
      </c>
      <c r="W1947" s="1" t="s">
        <v>55</v>
      </c>
      <c r="X1947" s="2">
        <f t="shared" ca="1" si="30"/>
        <v>45937</v>
      </c>
      <c r="Y1947" s="1">
        <f ca="1">ROUND(YEARFRAC(Merge1[[#This Row],[Join_Date]],Merge1[[#This Row],[Today]], 3),0)</f>
        <v>8</v>
      </c>
      <c r="Z1947" s="1" t="str" cm="1">
        <f t="array" aca="1" ref="Z1947" ca="1">_xlfn.IFS(
   Merge1[[#This Row],[Customer Tenure]]&lt;=2,"New",
   Merge1[[#This Row],[Customer Tenure]]&lt;=5,"Emerging",
  Merge1[[#This Row],[Customer Tenure]]&lt;9,"Established",
   TRUE,"Loyal"
)</f>
        <v>Established</v>
      </c>
      <c r="AA1947" s="1" t="str" cm="1">
        <f t="array" ref="AA1947">_xlfn.IFS(Merge1[[#This Row],[Income]]&lt;=30000,"Low",Merge1[[#This Row],[Income]]&lt;=60000,"Medium",Merge1[[#This Row],[Income]]&lt;=100000,"High", Merge1[[#This Row],[Income]]&gt;100000," Premium")</f>
        <v xml:space="preserve"> Premium</v>
      </c>
      <c r="AB1947" s="1" t="str" cm="1">
        <f t="array" ref="AB1947">_xlfn.IFS(Merge1[[#This Row],[Age]]&lt;= 28,"Gen Z", Merge1[[#This Row],[Age]]&lt;=44,"Millennials", Merge1[[#This Row],[Age]]&lt;=60,"Gen X", Merge1[[#This Row],[Age]]&gt;60,"Baby Boomers")</f>
        <v>Gen Z</v>
      </c>
      <c r="AC1947" s="1" t="str" cm="1">
        <f t="array" ref="AC1947">_xlfn.IFS(
    Merge1[[#This Row],[Balance]]&lt;=50000,"Low",
    Merge1[[#This Row],[Balance]]&lt;=200000,"Medium",
    Merge1[[#This Row],[Balance]]&gt;200000,"High"
)</f>
        <v>High</v>
      </c>
    </row>
    <row r="1948" spans="1:29" x14ac:dyDescent="0.25">
      <c r="A1948" s="1" t="s">
        <v>327</v>
      </c>
      <c r="B1948" s="1" t="s">
        <v>6226</v>
      </c>
      <c r="C1948" s="1" t="s">
        <v>5835</v>
      </c>
      <c r="D1948" s="2">
        <v>43104</v>
      </c>
      <c r="E1948">
        <v>246536</v>
      </c>
      <c r="F1948">
        <v>528</v>
      </c>
      <c r="G1948">
        <v>70030</v>
      </c>
      <c r="H1948" s="1" t="s">
        <v>5838</v>
      </c>
      <c r="I1948" s="1" t="s">
        <v>6603</v>
      </c>
      <c r="J1948" s="1" t="s">
        <v>6245</v>
      </c>
      <c r="K1948">
        <v>52</v>
      </c>
      <c r="L1948" s="1" t="s">
        <v>6260</v>
      </c>
      <c r="M1948" s="1" t="s">
        <v>6254</v>
      </c>
      <c r="N1948">
        <v>55488</v>
      </c>
      <c r="O1948" s="1" t="s">
        <v>6243</v>
      </c>
      <c r="P1948" s="2">
        <v>44249</v>
      </c>
      <c r="Q1948" s="2">
        <v>45331</v>
      </c>
      <c r="R1948" s="1" t="s">
        <v>6885</v>
      </c>
      <c r="S1948" s="1" t="s">
        <v>6886</v>
      </c>
      <c r="T1948" s="1" t="s">
        <v>23</v>
      </c>
      <c r="U1948">
        <v>5442</v>
      </c>
      <c r="V1948" s="1" t="s">
        <v>24</v>
      </c>
      <c r="W1948" s="1" t="s">
        <v>16</v>
      </c>
      <c r="X1948" s="2">
        <f t="shared" ca="1" si="30"/>
        <v>45937</v>
      </c>
      <c r="Y1948" s="1">
        <f ca="1">ROUND(YEARFRAC(Merge1[[#This Row],[Join_Date]],Merge1[[#This Row],[Today]], 3),0)</f>
        <v>5</v>
      </c>
      <c r="Z1948" s="1" t="str" cm="1">
        <f t="array" aca="1" ref="Z1948" ca="1">_xlfn.IFS(
   Merge1[[#This Row],[Customer Tenure]]&lt;=2,"New",
   Merge1[[#This Row],[Customer Tenure]]&lt;=5,"Emerging",
  Merge1[[#This Row],[Customer Tenure]]&lt;9,"Established",
   TRUE,"Loyal"
)</f>
        <v>Emerging</v>
      </c>
      <c r="AA1948" s="1" t="str" cm="1">
        <f t="array" ref="AA1948">_xlfn.IFS(Merge1[[#This Row],[Income]]&lt;=30000,"Low",Merge1[[#This Row],[Income]]&lt;=60000,"Medium",Merge1[[#This Row],[Income]]&lt;=100000,"High", Merge1[[#This Row],[Income]]&gt;100000," Premium")</f>
        <v>Medium</v>
      </c>
      <c r="AB1948" s="1" t="str" cm="1">
        <f t="array" ref="AB1948">_xlfn.IFS(Merge1[[#This Row],[Age]]&lt;= 28,"Gen Z", Merge1[[#This Row],[Age]]&lt;=44,"Millennials", Merge1[[#This Row],[Age]]&lt;=60,"Gen X", Merge1[[#This Row],[Age]]&gt;60,"Baby Boomers")</f>
        <v>Gen X</v>
      </c>
      <c r="AC1948" s="1" t="str" cm="1">
        <f t="array" ref="AC1948">_xlfn.IFS(
    Merge1[[#This Row],[Balance]]&lt;=50000,"Low",
    Merge1[[#This Row],[Balance]]&lt;=200000,"Medium",
    Merge1[[#This Row],[Balance]]&gt;200000,"High"
)</f>
        <v>High</v>
      </c>
    </row>
    <row r="1949" spans="1:29" x14ac:dyDescent="0.25">
      <c r="A1949" s="1" t="s">
        <v>84</v>
      </c>
      <c r="B1949" s="1" t="s">
        <v>6119</v>
      </c>
      <c r="C1949" s="1" t="s">
        <v>5835</v>
      </c>
      <c r="D1949" s="2">
        <v>45135</v>
      </c>
      <c r="E1949">
        <v>102638</v>
      </c>
      <c r="F1949">
        <v>486</v>
      </c>
      <c r="G1949">
        <v>485721</v>
      </c>
      <c r="H1949" s="1" t="s">
        <v>5833</v>
      </c>
      <c r="I1949" s="1" t="s">
        <v>6832</v>
      </c>
      <c r="J1949" s="1" t="s">
        <v>6245</v>
      </c>
      <c r="K1949">
        <v>58</v>
      </c>
      <c r="L1949" s="1" t="s">
        <v>6246</v>
      </c>
      <c r="M1949" s="1" t="s">
        <v>6262</v>
      </c>
      <c r="N1949">
        <v>160272</v>
      </c>
      <c r="O1949" s="1" t="s">
        <v>6248</v>
      </c>
      <c r="P1949" s="2">
        <v>43719</v>
      </c>
      <c r="Q1949" s="2">
        <v>45656</v>
      </c>
      <c r="R1949" s="1" t="s">
        <v>6904</v>
      </c>
      <c r="S1949" s="1" t="s">
        <v>6916</v>
      </c>
      <c r="T1949" s="1" t="s">
        <v>28</v>
      </c>
      <c r="U1949">
        <v>8083</v>
      </c>
      <c r="V1949" s="1" t="s">
        <v>15</v>
      </c>
      <c r="W1949" s="1" t="s">
        <v>55</v>
      </c>
      <c r="X1949" s="2">
        <f t="shared" ca="1" si="30"/>
        <v>45937</v>
      </c>
      <c r="Y1949" s="1">
        <f ca="1">ROUND(YEARFRAC(Merge1[[#This Row],[Join_Date]],Merge1[[#This Row],[Today]], 3),0)</f>
        <v>6</v>
      </c>
      <c r="Z1949" s="1" t="str" cm="1">
        <f t="array" aca="1" ref="Z1949" ca="1">_xlfn.IFS(
   Merge1[[#This Row],[Customer Tenure]]&lt;=2,"New",
   Merge1[[#This Row],[Customer Tenure]]&lt;=5,"Emerging",
  Merge1[[#This Row],[Customer Tenure]]&lt;9,"Established",
   TRUE,"Loyal"
)</f>
        <v>Established</v>
      </c>
      <c r="AA1949" s="1" t="str" cm="1">
        <f t="array" ref="AA1949">_xlfn.IFS(Merge1[[#This Row],[Income]]&lt;=30000,"Low",Merge1[[#This Row],[Income]]&lt;=60000,"Medium",Merge1[[#This Row],[Income]]&lt;=100000,"High", Merge1[[#This Row],[Income]]&gt;100000," Premium")</f>
        <v xml:space="preserve"> Premium</v>
      </c>
      <c r="AB1949" s="1" t="str" cm="1">
        <f t="array" ref="AB1949">_xlfn.IFS(Merge1[[#This Row],[Age]]&lt;= 28,"Gen Z", Merge1[[#This Row],[Age]]&lt;=44,"Millennials", Merge1[[#This Row],[Age]]&lt;=60,"Gen X", Merge1[[#This Row],[Age]]&gt;60,"Baby Boomers")</f>
        <v>Gen X</v>
      </c>
      <c r="AC1949" s="1" t="str" cm="1">
        <f t="array" ref="AC1949">_xlfn.IFS(
    Merge1[[#This Row],[Balance]]&lt;=50000,"Low",
    Merge1[[#This Row],[Balance]]&lt;=200000,"Medium",
    Merge1[[#This Row],[Balance]]&gt;200000,"High"
)</f>
        <v>Medium</v>
      </c>
    </row>
    <row r="1950" spans="1:29" x14ac:dyDescent="0.25">
      <c r="A1950" s="1" t="s">
        <v>2344</v>
      </c>
      <c r="B1950" s="1" t="s">
        <v>5956</v>
      </c>
      <c r="C1950" s="1" t="s">
        <v>5842</v>
      </c>
      <c r="D1950" s="2">
        <v>45563</v>
      </c>
      <c r="E1950">
        <v>197530</v>
      </c>
      <c r="F1950">
        <v>440</v>
      </c>
      <c r="G1950">
        <v>183371</v>
      </c>
      <c r="H1950" s="1" t="s">
        <v>5850</v>
      </c>
      <c r="I1950" s="1" t="s">
        <v>6671</v>
      </c>
      <c r="J1950" s="1" t="s">
        <v>6240</v>
      </c>
      <c r="K1950">
        <v>42</v>
      </c>
      <c r="L1950" s="1" t="s">
        <v>6241</v>
      </c>
      <c r="M1950" s="1" t="s">
        <v>6251</v>
      </c>
      <c r="N1950">
        <v>131562</v>
      </c>
      <c r="O1950" s="1" t="s">
        <v>6243</v>
      </c>
      <c r="P1950" s="2">
        <v>44868</v>
      </c>
      <c r="Q1950" s="2">
        <v>45435</v>
      </c>
      <c r="R1950" s="1" t="s">
        <v>6906</v>
      </c>
      <c r="S1950" s="1" t="s">
        <v>6918</v>
      </c>
      <c r="T1950" s="1" t="s">
        <v>23</v>
      </c>
      <c r="U1950">
        <v>697</v>
      </c>
      <c r="V1950" s="1" t="s">
        <v>15</v>
      </c>
      <c r="W1950" s="1" t="s">
        <v>25</v>
      </c>
      <c r="X1950" s="2">
        <f t="shared" ca="1" si="30"/>
        <v>45937</v>
      </c>
      <c r="Y1950" s="1">
        <f ca="1">ROUND(YEARFRAC(Merge1[[#This Row],[Join_Date]],Merge1[[#This Row],[Today]], 3),0)</f>
        <v>3</v>
      </c>
      <c r="Z1950" s="1" t="str" cm="1">
        <f t="array" aca="1" ref="Z1950" ca="1">_xlfn.IFS(
   Merge1[[#This Row],[Customer Tenure]]&lt;=2,"New",
   Merge1[[#This Row],[Customer Tenure]]&lt;=5,"Emerging",
  Merge1[[#This Row],[Customer Tenure]]&lt;9,"Established",
   TRUE,"Loyal"
)</f>
        <v>Emerging</v>
      </c>
      <c r="AA1950" s="1" t="str" cm="1">
        <f t="array" ref="AA1950">_xlfn.IFS(Merge1[[#This Row],[Income]]&lt;=30000,"Low",Merge1[[#This Row],[Income]]&lt;=60000,"Medium",Merge1[[#This Row],[Income]]&lt;=100000,"High", Merge1[[#This Row],[Income]]&gt;100000," Premium")</f>
        <v xml:space="preserve"> Premium</v>
      </c>
      <c r="AB1950" s="1" t="str" cm="1">
        <f t="array" ref="AB1950">_xlfn.IFS(Merge1[[#This Row],[Age]]&lt;= 28,"Gen Z", Merge1[[#This Row],[Age]]&lt;=44,"Millennials", Merge1[[#This Row],[Age]]&lt;=60,"Gen X", Merge1[[#This Row],[Age]]&gt;60,"Baby Boomers")</f>
        <v>Millennials</v>
      </c>
      <c r="AC1950" s="1" t="str" cm="1">
        <f t="array" ref="AC1950">_xlfn.IFS(
    Merge1[[#This Row],[Balance]]&lt;=50000,"Low",
    Merge1[[#This Row],[Balance]]&lt;=200000,"Medium",
    Merge1[[#This Row],[Balance]]&gt;200000,"High"
)</f>
        <v>Medium</v>
      </c>
    </row>
    <row r="1951" spans="1:29" x14ac:dyDescent="0.25">
      <c r="A1951" s="1" t="s">
        <v>833</v>
      </c>
      <c r="B1951" s="1" t="s">
        <v>6157</v>
      </c>
      <c r="C1951" s="1" t="s">
        <v>5842</v>
      </c>
      <c r="D1951" s="2">
        <v>43705</v>
      </c>
      <c r="E1951">
        <v>188505</v>
      </c>
      <c r="F1951">
        <v>411</v>
      </c>
      <c r="G1951">
        <v>0</v>
      </c>
      <c r="H1951" s="1" t="s">
        <v>5833</v>
      </c>
      <c r="I1951" s="1" t="s">
        <v>6305</v>
      </c>
      <c r="J1951" s="1" t="s">
        <v>6240</v>
      </c>
      <c r="K1951">
        <v>67</v>
      </c>
      <c r="L1951" s="1" t="s">
        <v>6246</v>
      </c>
      <c r="M1951" s="1" t="s">
        <v>6257</v>
      </c>
      <c r="N1951">
        <v>46172</v>
      </c>
      <c r="O1951" s="1" t="s">
        <v>6248</v>
      </c>
      <c r="P1951" s="2">
        <v>44507</v>
      </c>
      <c r="Q1951" s="2">
        <v>45203</v>
      </c>
      <c r="R1951" s="1" t="s">
        <v>6912</v>
      </c>
      <c r="S1951" s="1" t="s">
        <v>6913</v>
      </c>
      <c r="T1951" s="1" t="s">
        <v>9</v>
      </c>
      <c r="U1951">
        <v>78</v>
      </c>
      <c r="V1951" s="1" t="s">
        <v>15</v>
      </c>
      <c r="W1951" s="1" t="s">
        <v>45</v>
      </c>
      <c r="X1951" s="2">
        <f t="shared" ca="1" si="30"/>
        <v>45937</v>
      </c>
      <c r="Y1951" s="1">
        <f ca="1">ROUND(YEARFRAC(Merge1[[#This Row],[Join_Date]],Merge1[[#This Row],[Today]], 3),0)</f>
        <v>4</v>
      </c>
      <c r="Z1951" s="1" t="str" cm="1">
        <f t="array" aca="1" ref="Z1951" ca="1">_xlfn.IFS(
   Merge1[[#This Row],[Customer Tenure]]&lt;=2,"New",
   Merge1[[#This Row],[Customer Tenure]]&lt;=5,"Emerging",
  Merge1[[#This Row],[Customer Tenure]]&lt;9,"Established",
   TRUE,"Loyal"
)</f>
        <v>Emerging</v>
      </c>
      <c r="AA1951" s="1" t="str" cm="1">
        <f t="array" ref="AA1951">_xlfn.IFS(Merge1[[#This Row],[Income]]&lt;=30000,"Low",Merge1[[#This Row],[Income]]&lt;=60000,"Medium",Merge1[[#This Row],[Income]]&lt;=100000,"High", Merge1[[#This Row],[Income]]&gt;100000," Premium")</f>
        <v>Medium</v>
      </c>
      <c r="AB1951" s="1" t="str" cm="1">
        <f t="array" ref="AB1951">_xlfn.IFS(Merge1[[#This Row],[Age]]&lt;= 28,"Gen Z", Merge1[[#This Row],[Age]]&lt;=44,"Millennials", Merge1[[#This Row],[Age]]&lt;=60,"Gen X", Merge1[[#This Row],[Age]]&gt;60,"Baby Boomers")</f>
        <v>Baby Boomers</v>
      </c>
      <c r="AC1951" s="1" t="str" cm="1">
        <f t="array" ref="AC1951">_xlfn.IFS(
    Merge1[[#This Row],[Balance]]&lt;=50000,"Low",
    Merge1[[#This Row],[Balance]]&lt;=200000,"Medium",
    Merge1[[#This Row],[Balance]]&gt;200000,"High"
)</f>
        <v>Medium</v>
      </c>
    </row>
    <row r="1952" spans="1:29" x14ac:dyDescent="0.25">
      <c r="A1952" s="1" t="s">
        <v>1057</v>
      </c>
      <c r="B1952" s="1" t="s">
        <v>6006</v>
      </c>
      <c r="C1952" s="1" t="s">
        <v>5832</v>
      </c>
      <c r="D1952" s="2">
        <v>42800</v>
      </c>
      <c r="E1952">
        <v>323943</v>
      </c>
      <c r="F1952">
        <v>818</v>
      </c>
      <c r="G1952">
        <v>369543</v>
      </c>
      <c r="H1952" s="1" t="s">
        <v>5833</v>
      </c>
      <c r="I1952" s="1" t="s">
        <v>6855</v>
      </c>
      <c r="J1952" s="1" t="s">
        <v>6245</v>
      </c>
      <c r="K1952">
        <v>27</v>
      </c>
      <c r="L1952" s="1" t="s">
        <v>6260</v>
      </c>
      <c r="M1952" s="1" t="s">
        <v>6254</v>
      </c>
      <c r="N1952">
        <v>32115</v>
      </c>
      <c r="O1952" s="1" t="s">
        <v>6243</v>
      </c>
      <c r="P1952" s="2">
        <v>44267</v>
      </c>
      <c r="Q1952" s="2">
        <v>45720</v>
      </c>
      <c r="R1952" s="1" t="s">
        <v>6899</v>
      </c>
      <c r="S1952" s="1" t="s">
        <v>6914</v>
      </c>
      <c r="T1952" s="1" t="s">
        <v>9</v>
      </c>
      <c r="U1952">
        <v>6784</v>
      </c>
      <c r="V1952" s="1" t="s">
        <v>19</v>
      </c>
      <c r="W1952" s="1" t="s">
        <v>11</v>
      </c>
      <c r="X1952" s="2">
        <f t="shared" ca="1" si="30"/>
        <v>45937</v>
      </c>
      <c r="Y1952" s="1">
        <f ca="1">ROUND(YEARFRAC(Merge1[[#This Row],[Join_Date]],Merge1[[#This Row],[Today]], 3),0)</f>
        <v>5</v>
      </c>
      <c r="Z1952" s="1" t="str" cm="1">
        <f t="array" aca="1" ref="Z1952" ca="1">_xlfn.IFS(
   Merge1[[#This Row],[Customer Tenure]]&lt;=2,"New",
   Merge1[[#This Row],[Customer Tenure]]&lt;=5,"Emerging",
  Merge1[[#This Row],[Customer Tenure]]&lt;9,"Established",
   TRUE,"Loyal"
)</f>
        <v>Emerging</v>
      </c>
      <c r="AA1952" s="1" t="str" cm="1">
        <f t="array" ref="AA1952">_xlfn.IFS(Merge1[[#This Row],[Income]]&lt;=30000,"Low",Merge1[[#This Row],[Income]]&lt;=60000,"Medium",Merge1[[#This Row],[Income]]&lt;=100000,"High", Merge1[[#This Row],[Income]]&gt;100000," Premium")</f>
        <v>Medium</v>
      </c>
      <c r="AB1952" s="1" t="str" cm="1">
        <f t="array" ref="AB1952">_xlfn.IFS(Merge1[[#This Row],[Age]]&lt;= 28,"Gen Z", Merge1[[#This Row],[Age]]&lt;=44,"Millennials", Merge1[[#This Row],[Age]]&lt;=60,"Gen X", Merge1[[#This Row],[Age]]&gt;60,"Baby Boomers")</f>
        <v>Gen Z</v>
      </c>
      <c r="AC1952" s="1" t="str" cm="1">
        <f t="array" ref="AC1952">_xlfn.IFS(
    Merge1[[#This Row],[Balance]]&lt;=50000,"Low",
    Merge1[[#This Row],[Balance]]&lt;=200000,"Medium",
    Merge1[[#This Row],[Balance]]&gt;200000,"High"
)</f>
        <v>High</v>
      </c>
    </row>
    <row r="1953" spans="1:29" x14ac:dyDescent="0.25">
      <c r="A1953" s="1" t="s">
        <v>337</v>
      </c>
      <c r="B1953" s="1" t="s">
        <v>5893</v>
      </c>
      <c r="C1953" s="1" t="s">
        <v>5835</v>
      </c>
      <c r="D1953" s="2">
        <v>43375</v>
      </c>
      <c r="E1953">
        <v>344866</v>
      </c>
      <c r="F1953">
        <v>682</v>
      </c>
      <c r="G1953">
        <v>0</v>
      </c>
      <c r="H1953" s="1" t="s">
        <v>5833</v>
      </c>
      <c r="I1953" s="1" t="s">
        <v>6815</v>
      </c>
      <c r="J1953" s="1" t="s">
        <v>6245</v>
      </c>
      <c r="K1953">
        <v>49</v>
      </c>
      <c r="L1953" s="1" t="s">
        <v>6241</v>
      </c>
      <c r="M1953" s="1" t="s">
        <v>6257</v>
      </c>
      <c r="N1953">
        <v>151691</v>
      </c>
      <c r="O1953" s="1" t="s">
        <v>6243</v>
      </c>
      <c r="P1953" s="2">
        <v>43401</v>
      </c>
      <c r="Q1953" s="2">
        <v>45634</v>
      </c>
      <c r="R1953" s="1" t="s">
        <v>6904</v>
      </c>
      <c r="S1953" s="1" t="s">
        <v>6916</v>
      </c>
      <c r="T1953" s="1" t="s">
        <v>28</v>
      </c>
      <c r="U1953">
        <v>429</v>
      </c>
      <c r="V1953" s="1" t="s">
        <v>19</v>
      </c>
      <c r="W1953" s="1" t="s">
        <v>29</v>
      </c>
      <c r="X1953" s="2">
        <f t="shared" ca="1" si="30"/>
        <v>45937</v>
      </c>
      <c r="Y1953" s="1">
        <f ca="1">ROUND(YEARFRAC(Merge1[[#This Row],[Join_Date]],Merge1[[#This Row],[Today]], 3),0)</f>
        <v>7</v>
      </c>
      <c r="Z1953" s="1" t="str" cm="1">
        <f t="array" aca="1" ref="Z1953" ca="1">_xlfn.IFS(
   Merge1[[#This Row],[Customer Tenure]]&lt;=2,"New",
   Merge1[[#This Row],[Customer Tenure]]&lt;=5,"Emerging",
  Merge1[[#This Row],[Customer Tenure]]&lt;9,"Established",
   TRUE,"Loyal"
)</f>
        <v>Established</v>
      </c>
      <c r="AA1953" s="1" t="str" cm="1">
        <f t="array" ref="AA1953">_xlfn.IFS(Merge1[[#This Row],[Income]]&lt;=30000,"Low",Merge1[[#This Row],[Income]]&lt;=60000,"Medium",Merge1[[#This Row],[Income]]&lt;=100000,"High", Merge1[[#This Row],[Income]]&gt;100000," Premium")</f>
        <v xml:space="preserve"> Premium</v>
      </c>
      <c r="AB1953" s="1" t="str" cm="1">
        <f t="array" ref="AB1953">_xlfn.IFS(Merge1[[#This Row],[Age]]&lt;= 28,"Gen Z", Merge1[[#This Row],[Age]]&lt;=44,"Millennials", Merge1[[#This Row],[Age]]&lt;=60,"Gen X", Merge1[[#This Row],[Age]]&gt;60,"Baby Boomers")</f>
        <v>Gen X</v>
      </c>
      <c r="AC1953" s="1" t="str" cm="1">
        <f t="array" ref="AC1953">_xlfn.IFS(
    Merge1[[#This Row],[Balance]]&lt;=50000,"Low",
    Merge1[[#This Row],[Balance]]&lt;=200000,"Medium",
    Merge1[[#This Row],[Balance]]&gt;200000,"High"
)</f>
        <v>High</v>
      </c>
    </row>
    <row r="1954" spans="1:29" x14ac:dyDescent="0.25">
      <c r="A1954" s="1" t="s">
        <v>441</v>
      </c>
      <c r="B1954" s="1" t="s">
        <v>6115</v>
      </c>
      <c r="C1954" s="1" t="s">
        <v>5835</v>
      </c>
      <c r="D1954" s="2">
        <v>42796</v>
      </c>
      <c r="E1954">
        <v>154542</v>
      </c>
      <c r="F1954">
        <v>409</v>
      </c>
      <c r="G1954">
        <v>0</v>
      </c>
      <c r="H1954" s="1" t="s">
        <v>5833</v>
      </c>
      <c r="I1954" s="1" t="s">
        <v>6519</v>
      </c>
      <c r="J1954" s="1" t="s">
        <v>6240</v>
      </c>
      <c r="K1954">
        <v>27</v>
      </c>
      <c r="L1954" s="1" t="s">
        <v>6256</v>
      </c>
      <c r="M1954" s="1" t="s">
        <v>6254</v>
      </c>
      <c r="N1954">
        <v>153052</v>
      </c>
      <c r="O1954" s="1" t="s">
        <v>6243</v>
      </c>
      <c r="P1954" s="2">
        <v>42311</v>
      </c>
      <c r="Q1954" s="2">
        <v>45240</v>
      </c>
      <c r="R1954" s="1" t="s">
        <v>6887</v>
      </c>
      <c r="S1954" s="1" t="s">
        <v>6888</v>
      </c>
      <c r="T1954" s="1" t="s">
        <v>14</v>
      </c>
      <c r="U1954">
        <v>6901</v>
      </c>
      <c r="V1954" s="1" t="s">
        <v>15</v>
      </c>
      <c r="W1954" s="1" t="s">
        <v>20</v>
      </c>
      <c r="X1954" s="2">
        <f t="shared" ca="1" si="30"/>
        <v>45937</v>
      </c>
      <c r="Y1954" s="1">
        <f ca="1">ROUND(YEARFRAC(Merge1[[#This Row],[Join_Date]],Merge1[[#This Row],[Today]], 3),0)</f>
        <v>10</v>
      </c>
      <c r="Z1954" s="1" t="str" cm="1">
        <f t="array" aca="1" ref="Z1954" ca="1">_xlfn.IFS(
   Merge1[[#This Row],[Customer Tenure]]&lt;=2,"New",
   Merge1[[#This Row],[Customer Tenure]]&lt;=5,"Emerging",
  Merge1[[#This Row],[Customer Tenure]]&lt;9,"Established",
   TRUE,"Loyal"
)</f>
        <v>Loyal</v>
      </c>
      <c r="AA1954" s="1" t="str" cm="1">
        <f t="array" ref="AA1954">_xlfn.IFS(Merge1[[#This Row],[Income]]&lt;=30000,"Low",Merge1[[#This Row],[Income]]&lt;=60000,"Medium",Merge1[[#This Row],[Income]]&lt;=100000,"High", Merge1[[#This Row],[Income]]&gt;100000," Premium")</f>
        <v xml:space="preserve"> Premium</v>
      </c>
      <c r="AB1954" s="1" t="str" cm="1">
        <f t="array" ref="AB1954">_xlfn.IFS(Merge1[[#This Row],[Age]]&lt;= 28,"Gen Z", Merge1[[#This Row],[Age]]&lt;=44,"Millennials", Merge1[[#This Row],[Age]]&lt;=60,"Gen X", Merge1[[#This Row],[Age]]&gt;60,"Baby Boomers")</f>
        <v>Gen Z</v>
      </c>
      <c r="AC1954" s="1" t="str" cm="1">
        <f t="array" ref="AC1954">_xlfn.IFS(
    Merge1[[#This Row],[Balance]]&lt;=50000,"Low",
    Merge1[[#This Row],[Balance]]&lt;=200000,"Medium",
    Merge1[[#This Row],[Balance]]&gt;200000,"High"
)</f>
        <v>Medium</v>
      </c>
    </row>
    <row r="1955" spans="1:29" x14ac:dyDescent="0.25">
      <c r="A1955" s="1" t="s">
        <v>266</v>
      </c>
      <c r="B1955" s="1" t="s">
        <v>5865</v>
      </c>
      <c r="C1955" s="1" t="s">
        <v>5832</v>
      </c>
      <c r="D1955" s="2">
        <v>45366</v>
      </c>
      <c r="E1955">
        <v>417339</v>
      </c>
      <c r="F1955">
        <v>662</v>
      </c>
      <c r="G1955">
        <v>0</v>
      </c>
      <c r="H1955" s="1" t="s">
        <v>5833</v>
      </c>
      <c r="I1955" s="1" t="s">
        <v>6834</v>
      </c>
      <c r="J1955" s="1" t="s">
        <v>6245</v>
      </c>
      <c r="K1955">
        <v>18</v>
      </c>
      <c r="L1955" s="1" t="s">
        <v>6256</v>
      </c>
      <c r="M1955" s="1" t="s">
        <v>6257</v>
      </c>
      <c r="N1955">
        <v>53997</v>
      </c>
      <c r="O1955" s="1" t="s">
        <v>6243</v>
      </c>
      <c r="P1955" s="2">
        <v>43488</v>
      </c>
      <c r="Q1955" s="2">
        <v>45259</v>
      </c>
      <c r="R1955" s="1" t="s">
        <v>6887</v>
      </c>
      <c r="S1955" s="1" t="s">
        <v>6888</v>
      </c>
      <c r="T1955" s="1" t="s">
        <v>9</v>
      </c>
      <c r="U1955">
        <v>5603</v>
      </c>
      <c r="V1955" s="1" t="s">
        <v>15</v>
      </c>
      <c r="W1955" s="1" t="s">
        <v>25</v>
      </c>
      <c r="X1955" s="2">
        <f t="shared" ca="1" si="30"/>
        <v>45937</v>
      </c>
      <c r="Y1955" s="1">
        <f ca="1">ROUND(YEARFRAC(Merge1[[#This Row],[Join_Date]],Merge1[[#This Row],[Today]], 3),0)</f>
        <v>7</v>
      </c>
      <c r="Z1955" s="1" t="str" cm="1">
        <f t="array" aca="1" ref="Z1955" ca="1">_xlfn.IFS(
   Merge1[[#This Row],[Customer Tenure]]&lt;=2,"New",
   Merge1[[#This Row],[Customer Tenure]]&lt;=5,"Emerging",
  Merge1[[#This Row],[Customer Tenure]]&lt;9,"Established",
   TRUE,"Loyal"
)</f>
        <v>Established</v>
      </c>
      <c r="AA1955" s="1" t="str" cm="1">
        <f t="array" ref="AA1955">_xlfn.IFS(Merge1[[#This Row],[Income]]&lt;=30000,"Low",Merge1[[#This Row],[Income]]&lt;=60000,"Medium",Merge1[[#This Row],[Income]]&lt;=100000,"High", Merge1[[#This Row],[Income]]&gt;100000," Premium")</f>
        <v>Medium</v>
      </c>
      <c r="AB1955" s="1" t="str" cm="1">
        <f t="array" ref="AB1955">_xlfn.IFS(Merge1[[#This Row],[Age]]&lt;= 28,"Gen Z", Merge1[[#This Row],[Age]]&lt;=44,"Millennials", Merge1[[#This Row],[Age]]&lt;=60,"Gen X", Merge1[[#This Row],[Age]]&gt;60,"Baby Boomers")</f>
        <v>Gen Z</v>
      </c>
      <c r="AC1955" s="1" t="str" cm="1">
        <f t="array" ref="AC1955">_xlfn.IFS(
    Merge1[[#This Row],[Balance]]&lt;=50000,"Low",
    Merge1[[#This Row],[Balance]]&lt;=200000,"Medium",
    Merge1[[#This Row],[Balance]]&gt;200000,"High"
)</f>
        <v>High</v>
      </c>
    </row>
    <row r="1956" spans="1:29" x14ac:dyDescent="0.25">
      <c r="A1956" s="1" t="s">
        <v>2611</v>
      </c>
      <c r="B1956" s="1" t="s">
        <v>5884</v>
      </c>
      <c r="C1956" s="1" t="s">
        <v>5832</v>
      </c>
      <c r="D1956" s="2">
        <v>43668</v>
      </c>
      <c r="E1956">
        <v>124168</v>
      </c>
      <c r="F1956">
        <v>675</v>
      </c>
      <c r="G1956">
        <v>478006</v>
      </c>
      <c r="H1956" s="1" t="s">
        <v>5833</v>
      </c>
      <c r="I1956" s="1" t="s">
        <v>6422</v>
      </c>
      <c r="J1956" s="1" t="s">
        <v>6240</v>
      </c>
      <c r="K1956">
        <v>46</v>
      </c>
      <c r="L1956" s="1" t="s">
        <v>6241</v>
      </c>
      <c r="M1956" s="1" t="s">
        <v>6242</v>
      </c>
      <c r="N1956">
        <v>185904</v>
      </c>
      <c r="O1956" s="1" t="s">
        <v>6243</v>
      </c>
      <c r="P1956" s="2">
        <v>43594</v>
      </c>
      <c r="Q1956" s="2">
        <v>45754</v>
      </c>
      <c r="R1956" s="1" t="s">
        <v>6893</v>
      </c>
      <c r="S1956" s="1" t="s">
        <v>6894</v>
      </c>
      <c r="T1956" s="1" t="s">
        <v>14</v>
      </c>
      <c r="U1956">
        <v>6114</v>
      </c>
      <c r="V1956" s="1" t="s">
        <v>15</v>
      </c>
      <c r="W1956" s="1" t="s">
        <v>40</v>
      </c>
      <c r="X1956" s="2">
        <f t="shared" ca="1" si="30"/>
        <v>45937</v>
      </c>
      <c r="Y1956" s="1">
        <f ca="1">ROUND(YEARFRAC(Merge1[[#This Row],[Join_Date]],Merge1[[#This Row],[Today]], 3),0)</f>
        <v>6</v>
      </c>
      <c r="Z1956" s="1" t="str" cm="1">
        <f t="array" aca="1" ref="Z1956" ca="1">_xlfn.IFS(
   Merge1[[#This Row],[Customer Tenure]]&lt;=2,"New",
   Merge1[[#This Row],[Customer Tenure]]&lt;=5,"Emerging",
  Merge1[[#This Row],[Customer Tenure]]&lt;9,"Established",
   TRUE,"Loyal"
)</f>
        <v>Established</v>
      </c>
      <c r="AA1956" s="1" t="str" cm="1">
        <f t="array" ref="AA1956">_xlfn.IFS(Merge1[[#This Row],[Income]]&lt;=30000,"Low",Merge1[[#This Row],[Income]]&lt;=60000,"Medium",Merge1[[#This Row],[Income]]&lt;=100000,"High", Merge1[[#This Row],[Income]]&gt;100000," Premium")</f>
        <v xml:space="preserve"> Premium</v>
      </c>
      <c r="AB1956" s="1" t="str" cm="1">
        <f t="array" ref="AB1956">_xlfn.IFS(Merge1[[#This Row],[Age]]&lt;= 28,"Gen Z", Merge1[[#This Row],[Age]]&lt;=44,"Millennials", Merge1[[#This Row],[Age]]&lt;=60,"Gen X", Merge1[[#This Row],[Age]]&gt;60,"Baby Boomers")</f>
        <v>Gen X</v>
      </c>
      <c r="AC1956" s="1" t="str" cm="1">
        <f t="array" ref="AC1956">_xlfn.IFS(
    Merge1[[#This Row],[Balance]]&lt;=50000,"Low",
    Merge1[[#This Row],[Balance]]&lt;=200000,"Medium",
    Merge1[[#This Row],[Balance]]&gt;200000,"High"
)</f>
        <v>Medium</v>
      </c>
    </row>
    <row r="1957" spans="1:29" x14ac:dyDescent="0.25">
      <c r="A1957" s="1" t="s">
        <v>450</v>
      </c>
      <c r="B1957" s="1" t="s">
        <v>5847</v>
      </c>
      <c r="C1957" s="1" t="s">
        <v>5842</v>
      </c>
      <c r="D1957" s="2">
        <v>43220</v>
      </c>
      <c r="E1957">
        <v>434825</v>
      </c>
      <c r="F1957">
        <v>613</v>
      </c>
      <c r="G1957">
        <v>0</v>
      </c>
      <c r="H1957" s="1" t="s">
        <v>5833</v>
      </c>
      <c r="I1957" s="1" t="s">
        <v>6844</v>
      </c>
      <c r="J1957" s="1" t="s">
        <v>6245</v>
      </c>
      <c r="K1957">
        <v>55</v>
      </c>
      <c r="L1957" s="1" t="s">
        <v>6246</v>
      </c>
      <c r="M1957" s="1" t="s">
        <v>6266</v>
      </c>
      <c r="N1957">
        <v>166470</v>
      </c>
      <c r="O1957" s="1" t="s">
        <v>6243</v>
      </c>
      <c r="P1957" s="2">
        <v>45621</v>
      </c>
      <c r="Q1957" s="2">
        <v>45236</v>
      </c>
      <c r="R1957" s="1" t="s">
        <v>6887</v>
      </c>
      <c r="S1957" s="1" t="s">
        <v>6888</v>
      </c>
      <c r="T1957" s="1" t="s">
        <v>23</v>
      </c>
      <c r="U1957">
        <v>3902</v>
      </c>
      <c r="V1957" s="1" t="s">
        <v>10</v>
      </c>
      <c r="W1957" s="1" t="s">
        <v>55</v>
      </c>
      <c r="X1957" s="2">
        <f t="shared" ca="1" si="30"/>
        <v>45937</v>
      </c>
      <c r="Y1957" s="1">
        <f ca="1">ROUND(YEARFRAC(Merge1[[#This Row],[Join_Date]],Merge1[[#This Row],[Today]], 3),0)</f>
        <v>1</v>
      </c>
      <c r="Z1957" s="1" t="str" cm="1">
        <f t="array" aca="1" ref="Z1957" ca="1">_xlfn.IFS(
   Merge1[[#This Row],[Customer Tenure]]&lt;=2,"New",
   Merge1[[#This Row],[Customer Tenure]]&lt;=5,"Emerging",
  Merge1[[#This Row],[Customer Tenure]]&lt;9,"Established",
   TRUE,"Loyal"
)</f>
        <v>New</v>
      </c>
      <c r="AA1957" s="1" t="str" cm="1">
        <f t="array" ref="AA1957">_xlfn.IFS(Merge1[[#This Row],[Income]]&lt;=30000,"Low",Merge1[[#This Row],[Income]]&lt;=60000,"Medium",Merge1[[#This Row],[Income]]&lt;=100000,"High", Merge1[[#This Row],[Income]]&gt;100000," Premium")</f>
        <v xml:space="preserve"> Premium</v>
      </c>
      <c r="AB1957" s="1" t="str" cm="1">
        <f t="array" ref="AB1957">_xlfn.IFS(Merge1[[#This Row],[Age]]&lt;= 28,"Gen Z", Merge1[[#This Row],[Age]]&lt;=44,"Millennials", Merge1[[#This Row],[Age]]&lt;=60,"Gen X", Merge1[[#This Row],[Age]]&gt;60,"Baby Boomers")</f>
        <v>Gen X</v>
      </c>
      <c r="AC1957" s="1" t="str" cm="1">
        <f t="array" ref="AC1957">_xlfn.IFS(
    Merge1[[#This Row],[Balance]]&lt;=50000,"Low",
    Merge1[[#This Row],[Balance]]&lt;=200000,"Medium",
    Merge1[[#This Row],[Balance]]&gt;200000,"High"
)</f>
        <v>High</v>
      </c>
    </row>
    <row r="1958" spans="1:29" x14ac:dyDescent="0.25">
      <c r="A1958" s="1" t="s">
        <v>674</v>
      </c>
      <c r="B1958" s="1" t="s">
        <v>5840</v>
      </c>
      <c r="C1958" s="1" t="s">
        <v>5832</v>
      </c>
      <c r="D1958" s="2">
        <v>45602</v>
      </c>
      <c r="E1958">
        <v>333840</v>
      </c>
      <c r="F1958">
        <v>428</v>
      </c>
      <c r="G1958">
        <v>0</v>
      </c>
      <c r="H1958" s="1" t="s">
        <v>5833</v>
      </c>
      <c r="I1958" s="1" t="s">
        <v>6440</v>
      </c>
      <c r="J1958" s="1" t="s">
        <v>6240</v>
      </c>
      <c r="K1958">
        <v>38</v>
      </c>
      <c r="L1958" s="1" t="s">
        <v>6246</v>
      </c>
      <c r="M1958" s="1" t="s">
        <v>6266</v>
      </c>
      <c r="N1958">
        <v>177732</v>
      </c>
      <c r="O1958" s="1" t="s">
        <v>6248</v>
      </c>
      <c r="P1958" s="2">
        <v>43409</v>
      </c>
      <c r="Q1958" s="2">
        <v>45558</v>
      </c>
      <c r="R1958" s="1" t="s">
        <v>6897</v>
      </c>
      <c r="S1958" s="1" t="s">
        <v>6898</v>
      </c>
      <c r="T1958" s="1" t="s">
        <v>28</v>
      </c>
      <c r="U1958">
        <v>449</v>
      </c>
      <c r="V1958" s="1" t="s">
        <v>10</v>
      </c>
      <c r="W1958" s="1" t="s">
        <v>45</v>
      </c>
      <c r="X1958" s="2">
        <f t="shared" ca="1" si="30"/>
        <v>45937</v>
      </c>
      <c r="Y1958" s="1">
        <f ca="1">ROUND(YEARFRAC(Merge1[[#This Row],[Join_Date]],Merge1[[#This Row],[Today]], 3),0)</f>
        <v>7</v>
      </c>
      <c r="Z1958" s="1" t="str" cm="1">
        <f t="array" aca="1" ref="Z1958" ca="1">_xlfn.IFS(
   Merge1[[#This Row],[Customer Tenure]]&lt;=2,"New",
   Merge1[[#This Row],[Customer Tenure]]&lt;=5,"Emerging",
  Merge1[[#This Row],[Customer Tenure]]&lt;9,"Established",
   TRUE,"Loyal"
)</f>
        <v>Established</v>
      </c>
      <c r="AA1958" s="1" t="str" cm="1">
        <f t="array" ref="AA1958">_xlfn.IFS(Merge1[[#This Row],[Income]]&lt;=30000,"Low",Merge1[[#This Row],[Income]]&lt;=60000,"Medium",Merge1[[#This Row],[Income]]&lt;=100000,"High", Merge1[[#This Row],[Income]]&gt;100000," Premium")</f>
        <v xml:space="preserve"> Premium</v>
      </c>
      <c r="AB1958" s="1" t="str" cm="1">
        <f t="array" ref="AB1958">_xlfn.IFS(Merge1[[#This Row],[Age]]&lt;= 28,"Gen Z", Merge1[[#This Row],[Age]]&lt;=44,"Millennials", Merge1[[#This Row],[Age]]&lt;=60,"Gen X", Merge1[[#This Row],[Age]]&gt;60,"Baby Boomers")</f>
        <v>Millennials</v>
      </c>
      <c r="AC1958" s="1" t="str" cm="1">
        <f t="array" ref="AC1958">_xlfn.IFS(
    Merge1[[#This Row],[Balance]]&lt;=50000,"Low",
    Merge1[[#This Row],[Balance]]&lt;=200000,"Medium",
    Merge1[[#This Row],[Balance]]&gt;200000,"High"
)</f>
        <v>High</v>
      </c>
    </row>
    <row r="1959" spans="1:29" x14ac:dyDescent="0.25">
      <c r="A1959" s="1" t="s">
        <v>1660</v>
      </c>
      <c r="B1959" s="1" t="s">
        <v>6031</v>
      </c>
      <c r="C1959" s="1" t="s">
        <v>5842</v>
      </c>
      <c r="D1959" s="2">
        <v>43620</v>
      </c>
      <c r="E1959">
        <v>4994</v>
      </c>
      <c r="F1959">
        <v>704</v>
      </c>
      <c r="G1959">
        <v>204665</v>
      </c>
      <c r="H1959" s="1" t="s">
        <v>5850</v>
      </c>
      <c r="I1959" s="1" t="s">
        <v>6340</v>
      </c>
      <c r="J1959" s="1" t="s">
        <v>6240</v>
      </c>
      <c r="K1959">
        <v>59</v>
      </c>
      <c r="L1959" s="1" t="s">
        <v>6246</v>
      </c>
      <c r="M1959" s="1" t="s">
        <v>6266</v>
      </c>
      <c r="N1959">
        <v>62520</v>
      </c>
      <c r="O1959" s="1" t="s">
        <v>6243</v>
      </c>
      <c r="P1959" s="2">
        <v>43069</v>
      </c>
      <c r="Q1959" s="2">
        <v>45176</v>
      </c>
      <c r="R1959" s="1" t="s">
        <v>6897</v>
      </c>
      <c r="S1959" s="1" t="s">
        <v>6909</v>
      </c>
      <c r="T1959" s="1" t="s">
        <v>14</v>
      </c>
      <c r="U1959">
        <v>9488</v>
      </c>
      <c r="V1959" s="1" t="s">
        <v>19</v>
      </c>
      <c r="W1959" s="1" t="s">
        <v>50</v>
      </c>
      <c r="X1959" s="2">
        <f t="shared" ca="1" si="30"/>
        <v>45937</v>
      </c>
      <c r="Y1959" s="1">
        <f ca="1">ROUND(YEARFRAC(Merge1[[#This Row],[Join_Date]],Merge1[[#This Row],[Today]], 3),0)</f>
        <v>8</v>
      </c>
      <c r="Z1959" s="1" t="str" cm="1">
        <f t="array" aca="1" ref="Z1959" ca="1">_xlfn.IFS(
   Merge1[[#This Row],[Customer Tenure]]&lt;=2,"New",
   Merge1[[#This Row],[Customer Tenure]]&lt;=5,"Emerging",
  Merge1[[#This Row],[Customer Tenure]]&lt;9,"Established",
   TRUE,"Loyal"
)</f>
        <v>Established</v>
      </c>
      <c r="AA1959" s="1" t="str" cm="1">
        <f t="array" ref="AA1959">_xlfn.IFS(Merge1[[#This Row],[Income]]&lt;=30000,"Low",Merge1[[#This Row],[Income]]&lt;=60000,"Medium",Merge1[[#This Row],[Income]]&lt;=100000,"High", Merge1[[#This Row],[Income]]&gt;100000," Premium")</f>
        <v>High</v>
      </c>
      <c r="AB1959" s="1" t="str" cm="1">
        <f t="array" ref="AB1959">_xlfn.IFS(Merge1[[#This Row],[Age]]&lt;= 28,"Gen Z", Merge1[[#This Row],[Age]]&lt;=44,"Millennials", Merge1[[#This Row],[Age]]&lt;=60,"Gen X", Merge1[[#This Row],[Age]]&gt;60,"Baby Boomers")</f>
        <v>Gen X</v>
      </c>
      <c r="AC1959" s="1" t="str" cm="1">
        <f t="array" ref="AC1959">_xlfn.IFS(
    Merge1[[#This Row],[Balance]]&lt;=50000,"Low",
    Merge1[[#This Row],[Balance]]&lt;=200000,"Medium",
    Merge1[[#This Row],[Balance]]&gt;200000,"High"
)</f>
        <v>Low</v>
      </c>
    </row>
    <row r="1960" spans="1:29" x14ac:dyDescent="0.25">
      <c r="A1960" s="1" t="s">
        <v>1249</v>
      </c>
      <c r="B1960" s="1" t="s">
        <v>6145</v>
      </c>
      <c r="C1960" s="1" t="s">
        <v>5846</v>
      </c>
      <c r="D1960" s="2">
        <v>44899</v>
      </c>
      <c r="E1960">
        <v>217980</v>
      </c>
      <c r="F1960">
        <v>683</v>
      </c>
      <c r="G1960">
        <v>0</v>
      </c>
      <c r="H1960" s="1" t="s">
        <v>5850</v>
      </c>
      <c r="I1960" s="1" t="s">
        <v>6306</v>
      </c>
      <c r="J1960" s="1" t="s">
        <v>6240</v>
      </c>
      <c r="K1960">
        <v>42</v>
      </c>
      <c r="L1960" s="1" t="s">
        <v>6241</v>
      </c>
      <c r="M1960" s="1" t="s">
        <v>6247</v>
      </c>
      <c r="N1960">
        <v>193946</v>
      </c>
      <c r="O1960" s="1" t="s">
        <v>6248</v>
      </c>
      <c r="P1960" s="2">
        <v>44074</v>
      </c>
      <c r="Q1960" s="2">
        <v>45847</v>
      </c>
      <c r="R1960" s="1" t="s">
        <v>6891</v>
      </c>
      <c r="S1960" s="1" t="s">
        <v>6892</v>
      </c>
      <c r="T1960" s="1" t="s">
        <v>14</v>
      </c>
      <c r="U1960">
        <v>1218</v>
      </c>
      <c r="V1960" s="1" t="s">
        <v>15</v>
      </c>
      <c r="W1960" s="1" t="s">
        <v>55</v>
      </c>
      <c r="X1960" s="2">
        <f t="shared" ca="1" si="30"/>
        <v>45937</v>
      </c>
      <c r="Y1960" s="1">
        <f ca="1">ROUND(YEARFRAC(Merge1[[#This Row],[Join_Date]],Merge1[[#This Row],[Today]], 3),0)</f>
        <v>5</v>
      </c>
      <c r="Z1960" s="1" t="str" cm="1">
        <f t="array" aca="1" ref="Z1960" ca="1">_xlfn.IFS(
   Merge1[[#This Row],[Customer Tenure]]&lt;=2,"New",
   Merge1[[#This Row],[Customer Tenure]]&lt;=5,"Emerging",
  Merge1[[#This Row],[Customer Tenure]]&lt;9,"Established",
   TRUE,"Loyal"
)</f>
        <v>Emerging</v>
      </c>
      <c r="AA1960" s="1" t="str" cm="1">
        <f t="array" ref="AA1960">_xlfn.IFS(Merge1[[#This Row],[Income]]&lt;=30000,"Low",Merge1[[#This Row],[Income]]&lt;=60000,"Medium",Merge1[[#This Row],[Income]]&lt;=100000,"High", Merge1[[#This Row],[Income]]&gt;100000," Premium")</f>
        <v xml:space="preserve"> Premium</v>
      </c>
      <c r="AB1960" s="1" t="str" cm="1">
        <f t="array" ref="AB1960">_xlfn.IFS(Merge1[[#This Row],[Age]]&lt;= 28,"Gen Z", Merge1[[#This Row],[Age]]&lt;=44,"Millennials", Merge1[[#This Row],[Age]]&lt;=60,"Gen X", Merge1[[#This Row],[Age]]&gt;60,"Baby Boomers")</f>
        <v>Millennials</v>
      </c>
      <c r="AC1960" s="1" t="str" cm="1">
        <f t="array" ref="AC1960">_xlfn.IFS(
    Merge1[[#This Row],[Balance]]&lt;=50000,"Low",
    Merge1[[#This Row],[Balance]]&lt;=200000,"Medium",
    Merge1[[#This Row],[Balance]]&gt;200000,"High"
)</f>
        <v>High</v>
      </c>
    </row>
    <row r="1961" spans="1:29" x14ac:dyDescent="0.25">
      <c r="A1961" s="1" t="s">
        <v>1759</v>
      </c>
      <c r="B1961" s="1" t="s">
        <v>6019</v>
      </c>
      <c r="C1961" s="1" t="s">
        <v>5832</v>
      </c>
      <c r="D1961" s="2">
        <v>43481</v>
      </c>
      <c r="E1961">
        <v>145406</v>
      </c>
      <c r="F1961">
        <v>407</v>
      </c>
      <c r="G1961">
        <v>0</v>
      </c>
      <c r="H1961" s="1" t="s">
        <v>5833</v>
      </c>
      <c r="I1961" s="1" t="s">
        <v>6678</v>
      </c>
      <c r="J1961" s="1" t="s">
        <v>6245</v>
      </c>
      <c r="K1961">
        <v>36</v>
      </c>
      <c r="L1961" s="1" t="s">
        <v>6246</v>
      </c>
      <c r="M1961" s="1" t="s">
        <v>6262</v>
      </c>
      <c r="N1961">
        <v>99148</v>
      </c>
      <c r="O1961" s="1" t="s">
        <v>6252</v>
      </c>
      <c r="P1961" s="2">
        <v>43052</v>
      </c>
      <c r="Q1961" s="2">
        <v>45480</v>
      </c>
      <c r="R1961" s="1" t="s">
        <v>6891</v>
      </c>
      <c r="S1961" s="1" t="s">
        <v>6895</v>
      </c>
      <c r="T1961" s="1" t="s">
        <v>9</v>
      </c>
      <c r="U1961">
        <v>9280</v>
      </c>
      <c r="V1961" s="1" t="s">
        <v>10</v>
      </c>
      <c r="W1961" s="1" t="s">
        <v>16</v>
      </c>
      <c r="X1961" s="2">
        <f t="shared" ca="1" si="30"/>
        <v>45937</v>
      </c>
      <c r="Y1961" s="1">
        <f ca="1">ROUND(YEARFRAC(Merge1[[#This Row],[Join_Date]],Merge1[[#This Row],[Today]], 3),0)</f>
        <v>8</v>
      </c>
      <c r="Z1961" s="1" t="str" cm="1">
        <f t="array" aca="1" ref="Z1961" ca="1">_xlfn.IFS(
   Merge1[[#This Row],[Customer Tenure]]&lt;=2,"New",
   Merge1[[#This Row],[Customer Tenure]]&lt;=5,"Emerging",
  Merge1[[#This Row],[Customer Tenure]]&lt;9,"Established",
   TRUE,"Loyal"
)</f>
        <v>Established</v>
      </c>
      <c r="AA1961" s="1" t="str" cm="1">
        <f t="array" ref="AA1961">_xlfn.IFS(Merge1[[#This Row],[Income]]&lt;=30000,"Low",Merge1[[#This Row],[Income]]&lt;=60000,"Medium",Merge1[[#This Row],[Income]]&lt;=100000,"High", Merge1[[#This Row],[Income]]&gt;100000," Premium")</f>
        <v>High</v>
      </c>
      <c r="AB1961" s="1" t="str" cm="1">
        <f t="array" ref="AB1961">_xlfn.IFS(Merge1[[#This Row],[Age]]&lt;= 28,"Gen Z", Merge1[[#This Row],[Age]]&lt;=44,"Millennials", Merge1[[#This Row],[Age]]&lt;=60,"Gen X", Merge1[[#This Row],[Age]]&gt;60,"Baby Boomers")</f>
        <v>Millennials</v>
      </c>
      <c r="AC1961" s="1" t="str" cm="1">
        <f t="array" ref="AC1961">_xlfn.IFS(
    Merge1[[#This Row],[Balance]]&lt;=50000,"Low",
    Merge1[[#This Row],[Balance]]&lt;=200000,"Medium",
    Merge1[[#This Row],[Balance]]&gt;200000,"High"
)</f>
        <v>Medium</v>
      </c>
    </row>
    <row r="1962" spans="1:29" x14ac:dyDescent="0.25">
      <c r="A1962" s="1" t="s">
        <v>223</v>
      </c>
      <c r="B1962" s="1" t="s">
        <v>6133</v>
      </c>
      <c r="C1962" s="1" t="s">
        <v>5846</v>
      </c>
      <c r="D1962" s="2">
        <v>42778</v>
      </c>
      <c r="E1962">
        <v>153939</v>
      </c>
      <c r="F1962">
        <v>527</v>
      </c>
      <c r="G1962">
        <v>229970</v>
      </c>
      <c r="H1962" s="1" t="s">
        <v>5833</v>
      </c>
      <c r="I1962" s="1" t="s">
        <v>6515</v>
      </c>
      <c r="J1962" s="1" t="s">
        <v>6240</v>
      </c>
      <c r="K1962">
        <v>43</v>
      </c>
      <c r="L1962" s="1" t="s">
        <v>6241</v>
      </c>
      <c r="M1962" s="1" t="s">
        <v>6266</v>
      </c>
      <c r="N1962">
        <v>25626</v>
      </c>
      <c r="O1962" s="1" t="s">
        <v>6248</v>
      </c>
      <c r="P1962" s="2">
        <v>43477</v>
      </c>
      <c r="Q1962" s="2">
        <v>45521</v>
      </c>
      <c r="R1962" s="1" t="s">
        <v>6889</v>
      </c>
      <c r="S1962" s="1" t="s">
        <v>6890</v>
      </c>
      <c r="T1962" s="1" t="s">
        <v>14</v>
      </c>
      <c r="U1962">
        <v>2573</v>
      </c>
      <c r="V1962" s="1" t="s">
        <v>24</v>
      </c>
      <c r="W1962" s="1" t="s">
        <v>55</v>
      </c>
      <c r="X1962" s="2">
        <f t="shared" ca="1" si="30"/>
        <v>45937</v>
      </c>
      <c r="Y1962" s="1">
        <f ca="1">ROUND(YEARFRAC(Merge1[[#This Row],[Join_Date]],Merge1[[#This Row],[Today]], 3),0)</f>
        <v>7</v>
      </c>
      <c r="Z1962" s="1" t="str" cm="1">
        <f t="array" aca="1" ref="Z1962" ca="1">_xlfn.IFS(
   Merge1[[#This Row],[Customer Tenure]]&lt;=2,"New",
   Merge1[[#This Row],[Customer Tenure]]&lt;=5,"Emerging",
  Merge1[[#This Row],[Customer Tenure]]&lt;9,"Established",
   TRUE,"Loyal"
)</f>
        <v>Established</v>
      </c>
      <c r="AA1962" s="1" t="str" cm="1">
        <f t="array" ref="AA1962">_xlfn.IFS(Merge1[[#This Row],[Income]]&lt;=30000,"Low",Merge1[[#This Row],[Income]]&lt;=60000,"Medium",Merge1[[#This Row],[Income]]&lt;=100000,"High", Merge1[[#This Row],[Income]]&gt;100000," Premium")</f>
        <v>Low</v>
      </c>
      <c r="AB1962" s="1" t="str" cm="1">
        <f t="array" ref="AB1962">_xlfn.IFS(Merge1[[#This Row],[Age]]&lt;= 28,"Gen Z", Merge1[[#This Row],[Age]]&lt;=44,"Millennials", Merge1[[#This Row],[Age]]&lt;=60,"Gen X", Merge1[[#This Row],[Age]]&gt;60,"Baby Boomers")</f>
        <v>Millennials</v>
      </c>
      <c r="AC1962" s="1" t="str" cm="1">
        <f t="array" ref="AC1962">_xlfn.IFS(
    Merge1[[#This Row],[Balance]]&lt;=50000,"Low",
    Merge1[[#This Row],[Balance]]&lt;=200000,"Medium",
    Merge1[[#This Row],[Balance]]&gt;200000,"High"
)</f>
        <v>Medium</v>
      </c>
    </row>
    <row r="1963" spans="1:29" x14ac:dyDescent="0.25">
      <c r="A1963" s="1" t="s">
        <v>2368</v>
      </c>
      <c r="B1963" s="1" t="s">
        <v>5958</v>
      </c>
      <c r="C1963" s="1" t="s">
        <v>5835</v>
      </c>
      <c r="D1963" s="2">
        <v>42810</v>
      </c>
      <c r="E1963">
        <v>418554</v>
      </c>
      <c r="F1963">
        <v>463</v>
      </c>
      <c r="G1963">
        <v>366541</v>
      </c>
      <c r="H1963" s="1" t="s">
        <v>5833</v>
      </c>
      <c r="I1963" s="1" t="s">
        <v>6702</v>
      </c>
      <c r="J1963" s="1" t="s">
        <v>6240</v>
      </c>
      <c r="K1963">
        <v>18</v>
      </c>
      <c r="L1963" s="1" t="s">
        <v>6260</v>
      </c>
      <c r="M1963" s="1" t="s">
        <v>6247</v>
      </c>
      <c r="N1963">
        <v>99561</v>
      </c>
      <c r="O1963" s="1" t="s">
        <v>6252</v>
      </c>
      <c r="P1963" s="2">
        <v>42581</v>
      </c>
      <c r="Q1963" s="2">
        <v>45419</v>
      </c>
      <c r="R1963" s="1" t="s">
        <v>6906</v>
      </c>
      <c r="S1963" s="1" t="s">
        <v>6918</v>
      </c>
      <c r="T1963" s="1" t="s">
        <v>14</v>
      </c>
      <c r="U1963">
        <v>7476</v>
      </c>
      <c r="V1963" s="1" t="s">
        <v>24</v>
      </c>
      <c r="W1963" s="1" t="s">
        <v>20</v>
      </c>
      <c r="X1963" s="2">
        <f t="shared" ca="1" si="30"/>
        <v>45937</v>
      </c>
      <c r="Y1963" s="1">
        <f ca="1">ROUND(YEARFRAC(Merge1[[#This Row],[Join_Date]],Merge1[[#This Row],[Today]], 3),0)</f>
        <v>9</v>
      </c>
      <c r="Z1963" s="1" t="str" cm="1">
        <f t="array" aca="1" ref="Z1963" ca="1">_xlfn.IFS(
   Merge1[[#This Row],[Customer Tenure]]&lt;=2,"New",
   Merge1[[#This Row],[Customer Tenure]]&lt;=5,"Emerging",
  Merge1[[#This Row],[Customer Tenure]]&lt;9,"Established",
   TRUE,"Loyal"
)</f>
        <v>Loyal</v>
      </c>
      <c r="AA1963" s="1" t="str" cm="1">
        <f t="array" ref="AA1963">_xlfn.IFS(Merge1[[#This Row],[Income]]&lt;=30000,"Low",Merge1[[#This Row],[Income]]&lt;=60000,"Medium",Merge1[[#This Row],[Income]]&lt;=100000,"High", Merge1[[#This Row],[Income]]&gt;100000," Premium")</f>
        <v>High</v>
      </c>
      <c r="AB1963" s="1" t="str" cm="1">
        <f t="array" ref="AB1963">_xlfn.IFS(Merge1[[#This Row],[Age]]&lt;= 28,"Gen Z", Merge1[[#This Row],[Age]]&lt;=44,"Millennials", Merge1[[#This Row],[Age]]&lt;=60,"Gen X", Merge1[[#This Row],[Age]]&gt;60,"Baby Boomers")</f>
        <v>Gen Z</v>
      </c>
      <c r="AC1963" s="1" t="str" cm="1">
        <f t="array" ref="AC1963">_xlfn.IFS(
    Merge1[[#This Row],[Balance]]&lt;=50000,"Low",
    Merge1[[#This Row],[Balance]]&lt;=200000,"Medium",
    Merge1[[#This Row],[Balance]]&gt;200000,"High"
)</f>
        <v>High</v>
      </c>
    </row>
    <row r="1964" spans="1:29" x14ac:dyDescent="0.25">
      <c r="A1964" s="1" t="s">
        <v>781</v>
      </c>
      <c r="B1964" s="1" t="s">
        <v>5981</v>
      </c>
      <c r="C1964" s="1" t="s">
        <v>5846</v>
      </c>
      <c r="D1964" s="2">
        <v>42494</v>
      </c>
      <c r="E1964">
        <v>234473</v>
      </c>
      <c r="F1964">
        <v>581</v>
      </c>
      <c r="G1964">
        <v>295477</v>
      </c>
      <c r="H1964" s="1" t="s">
        <v>5833</v>
      </c>
      <c r="I1964" s="1" t="s">
        <v>6415</v>
      </c>
      <c r="J1964" s="1" t="s">
        <v>6245</v>
      </c>
      <c r="K1964">
        <v>43</v>
      </c>
      <c r="L1964" s="1" t="s">
        <v>6241</v>
      </c>
      <c r="M1964" s="1" t="s">
        <v>6257</v>
      </c>
      <c r="N1964">
        <v>112124</v>
      </c>
      <c r="O1964" s="1" t="s">
        <v>6248</v>
      </c>
      <c r="P1964" s="2">
        <v>43955</v>
      </c>
      <c r="Q1964" s="2">
        <v>45209</v>
      </c>
      <c r="R1964" s="1" t="s">
        <v>6912</v>
      </c>
      <c r="S1964" s="1" t="s">
        <v>6913</v>
      </c>
      <c r="T1964" s="1" t="s">
        <v>23</v>
      </c>
      <c r="U1964">
        <v>1263</v>
      </c>
      <c r="V1964" s="1" t="s">
        <v>15</v>
      </c>
      <c r="W1964" s="1" t="s">
        <v>25</v>
      </c>
      <c r="X1964" s="2">
        <f t="shared" ca="1" si="30"/>
        <v>45937</v>
      </c>
      <c r="Y1964" s="1">
        <f ca="1">ROUND(YEARFRAC(Merge1[[#This Row],[Join_Date]],Merge1[[#This Row],[Today]], 3),0)</f>
        <v>5</v>
      </c>
      <c r="Z1964" s="1" t="str" cm="1">
        <f t="array" aca="1" ref="Z1964" ca="1">_xlfn.IFS(
   Merge1[[#This Row],[Customer Tenure]]&lt;=2,"New",
   Merge1[[#This Row],[Customer Tenure]]&lt;=5,"Emerging",
  Merge1[[#This Row],[Customer Tenure]]&lt;9,"Established",
   TRUE,"Loyal"
)</f>
        <v>Emerging</v>
      </c>
      <c r="AA1964" s="1" t="str" cm="1">
        <f t="array" ref="AA1964">_xlfn.IFS(Merge1[[#This Row],[Income]]&lt;=30000,"Low",Merge1[[#This Row],[Income]]&lt;=60000,"Medium",Merge1[[#This Row],[Income]]&lt;=100000,"High", Merge1[[#This Row],[Income]]&gt;100000," Premium")</f>
        <v xml:space="preserve"> Premium</v>
      </c>
      <c r="AB1964" s="1" t="str" cm="1">
        <f t="array" ref="AB1964">_xlfn.IFS(Merge1[[#This Row],[Age]]&lt;= 28,"Gen Z", Merge1[[#This Row],[Age]]&lt;=44,"Millennials", Merge1[[#This Row],[Age]]&lt;=60,"Gen X", Merge1[[#This Row],[Age]]&gt;60,"Baby Boomers")</f>
        <v>Millennials</v>
      </c>
      <c r="AC1964" s="1" t="str" cm="1">
        <f t="array" ref="AC1964">_xlfn.IFS(
    Merge1[[#This Row],[Balance]]&lt;=50000,"Low",
    Merge1[[#This Row],[Balance]]&lt;=200000,"Medium",
    Merge1[[#This Row],[Balance]]&gt;200000,"High"
)</f>
        <v>High</v>
      </c>
    </row>
    <row r="1965" spans="1:29" x14ac:dyDescent="0.25">
      <c r="A1965" s="1" t="s">
        <v>979</v>
      </c>
      <c r="B1965" s="1" t="s">
        <v>6078</v>
      </c>
      <c r="C1965" s="1" t="s">
        <v>5846</v>
      </c>
      <c r="D1965" s="2">
        <v>44417</v>
      </c>
      <c r="E1965">
        <v>273721</v>
      </c>
      <c r="F1965">
        <v>649</v>
      </c>
      <c r="G1965">
        <v>0</v>
      </c>
      <c r="H1965" s="1" t="s">
        <v>5833</v>
      </c>
      <c r="I1965" s="1" t="s">
        <v>6766</v>
      </c>
      <c r="J1965" s="1" t="s">
        <v>6240</v>
      </c>
      <c r="K1965">
        <v>70</v>
      </c>
      <c r="L1965" s="1" t="s">
        <v>6260</v>
      </c>
      <c r="M1965" s="1" t="s">
        <v>6254</v>
      </c>
      <c r="N1965">
        <v>155720</v>
      </c>
      <c r="O1965" s="1" t="s">
        <v>6248</v>
      </c>
      <c r="P1965" s="2">
        <v>43022</v>
      </c>
      <c r="Q1965" s="2">
        <v>45827</v>
      </c>
      <c r="R1965" s="1" t="s">
        <v>6883</v>
      </c>
      <c r="S1965" s="1" t="s">
        <v>6910</v>
      </c>
      <c r="T1965" s="1" t="s">
        <v>28</v>
      </c>
      <c r="U1965">
        <v>3219</v>
      </c>
      <c r="V1965" s="1" t="s">
        <v>10</v>
      </c>
      <c r="W1965" s="1" t="s">
        <v>40</v>
      </c>
      <c r="X1965" s="2">
        <f t="shared" ca="1" si="30"/>
        <v>45937</v>
      </c>
      <c r="Y1965" s="1">
        <f ca="1">ROUND(YEARFRAC(Merge1[[#This Row],[Join_Date]],Merge1[[#This Row],[Today]], 3),0)</f>
        <v>8</v>
      </c>
      <c r="Z1965" s="1" t="str" cm="1">
        <f t="array" aca="1" ref="Z1965" ca="1">_xlfn.IFS(
   Merge1[[#This Row],[Customer Tenure]]&lt;=2,"New",
   Merge1[[#This Row],[Customer Tenure]]&lt;=5,"Emerging",
  Merge1[[#This Row],[Customer Tenure]]&lt;9,"Established",
   TRUE,"Loyal"
)</f>
        <v>Established</v>
      </c>
      <c r="AA1965" s="1" t="str" cm="1">
        <f t="array" ref="AA1965">_xlfn.IFS(Merge1[[#This Row],[Income]]&lt;=30000,"Low",Merge1[[#This Row],[Income]]&lt;=60000,"Medium",Merge1[[#This Row],[Income]]&lt;=100000,"High", Merge1[[#This Row],[Income]]&gt;100000," Premium")</f>
        <v xml:space="preserve"> Premium</v>
      </c>
      <c r="AB1965" s="1" t="str" cm="1">
        <f t="array" ref="AB1965">_xlfn.IFS(Merge1[[#This Row],[Age]]&lt;= 28,"Gen Z", Merge1[[#This Row],[Age]]&lt;=44,"Millennials", Merge1[[#This Row],[Age]]&lt;=60,"Gen X", Merge1[[#This Row],[Age]]&gt;60,"Baby Boomers")</f>
        <v>Baby Boomers</v>
      </c>
      <c r="AC1965" s="1" t="str" cm="1">
        <f t="array" ref="AC1965">_xlfn.IFS(
    Merge1[[#This Row],[Balance]]&lt;=50000,"Low",
    Merge1[[#This Row],[Balance]]&lt;=200000,"Medium",
    Merge1[[#This Row],[Balance]]&gt;200000,"High"
)</f>
        <v>High</v>
      </c>
    </row>
    <row r="1966" spans="1:29" x14ac:dyDescent="0.25">
      <c r="A1966" s="1" t="s">
        <v>333</v>
      </c>
      <c r="B1966" s="1" t="s">
        <v>5950</v>
      </c>
      <c r="C1966" s="1" t="s">
        <v>5835</v>
      </c>
      <c r="D1966" s="2">
        <v>43335</v>
      </c>
      <c r="E1966">
        <v>434821</v>
      </c>
      <c r="F1966">
        <v>448</v>
      </c>
      <c r="G1966">
        <v>374653</v>
      </c>
      <c r="H1966" s="1" t="s">
        <v>5833</v>
      </c>
      <c r="I1966" s="1" t="s">
        <v>6837</v>
      </c>
      <c r="J1966" s="1" t="s">
        <v>6240</v>
      </c>
      <c r="K1966">
        <v>72</v>
      </c>
      <c r="L1966" s="1" t="s">
        <v>6246</v>
      </c>
      <c r="M1966" s="1" t="s">
        <v>6262</v>
      </c>
      <c r="N1966">
        <v>192307</v>
      </c>
      <c r="O1966" s="1" t="s">
        <v>6248</v>
      </c>
      <c r="P1966" s="2">
        <v>44108</v>
      </c>
      <c r="Q1966" s="2">
        <v>45888</v>
      </c>
      <c r="R1966" s="1" t="s">
        <v>6889</v>
      </c>
      <c r="S1966" s="1" t="s">
        <v>6915</v>
      </c>
      <c r="T1966" s="1" t="s">
        <v>9</v>
      </c>
      <c r="U1966">
        <v>3559</v>
      </c>
      <c r="V1966" s="1" t="s">
        <v>24</v>
      </c>
      <c r="W1966" s="1" t="s">
        <v>40</v>
      </c>
      <c r="X1966" s="2">
        <f t="shared" ca="1" si="30"/>
        <v>45937</v>
      </c>
      <c r="Y1966" s="1">
        <f ca="1">ROUND(YEARFRAC(Merge1[[#This Row],[Join_Date]],Merge1[[#This Row],[Today]], 3),0)</f>
        <v>5</v>
      </c>
      <c r="Z1966" s="1" t="str" cm="1">
        <f t="array" aca="1" ref="Z1966" ca="1">_xlfn.IFS(
   Merge1[[#This Row],[Customer Tenure]]&lt;=2,"New",
   Merge1[[#This Row],[Customer Tenure]]&lt;=5,"Emerging",
  Merge1[[#This Row],[Customer Tenure]]&lt;9,"Established",
   TRUE,"Loyal"
)</f>
        <v>Emerging</v>
      </c>
      <c r="AA1966" s="1" t="str" cm="1">
        <f t="array" ref="AA1966">_xlfn.IFS(Merge1[[#This Row],[Income]]&lt;=30000,"Low",Merge1[[#This Row],[Income]]&lt;=60000,"Medium",Merge1[[#This Row],[Income]]&lt;=100000,"High", Merge1[[#This Row],[Income]]&gt;100000," Premium")</f>
        <v xml:space="preserve"> Premium</v>
      </c>
      <c r="AB1966" s="1" t="str" cm="1">
        <f t="array" ref="AB1966">_xlfn.IFS(Merge1[[#This Row],[Age]]&lt;= 28,"Gen Z", Merge1[[#This Row],[Age]]&lt;=44,"Millennials", Merge1[[#This Row],[Age]]&lt;=60,"Gen X", Merge1[[#This Row],[Age]]&gt;60,"Baby Boomers")</f>
        <v>Baby Boomers</v>
      </c>
      <c r="AC1966" s="1" t="str" cm="1">
        <f t="array" ref="AC1966">_xlfn.IFS(
    Merge1[[#This Row],[Balance]]&lt;=50000,"Low",
    Merge1[[#This Row],[Balance]]&lt;=200000,"Medium",
    Merge1[[#This Row],[Balance]]&gt;200000,"High"
)</f>
        <v>High</v>
      </c>
    </row>
    <row r="1967" spans="1:29" x14ac:dyDescent="0.25">
      <c r="A1967" s="1" t="s">
        <v>530</v>
      </c>
      <c r="B1967" s="1" t="s">
        <v>6132</v>
      </c>
      <c r="C1967" s="1" t="s">
        <v>5832</v>
      </c>
      <c r="D1967" s="2">
        <v>45088</v>
      </c>
      <c r="E1967">
        <v>25939</v>
      </c>
      <c r="F1967">
        <v>680</v>
      </c>
      <c r="G1967">
        <v>13720</v>
      </c>
      <c r="H1967" s="1" t="s">
        <v>5833</v>
      </c>
      <c r="I1967" s="1" t="s">
        <v>6682</v>
      </c>
      <c r="J1967" s="1" t="s">
        <v>6240</v>
      </c>
      <c r="K1967">
        <v>56</v>
      </c>
      <c r="L1967" s="1" t="s">
        <v>6260</v>
      </c>
      <c r="M1967" s="1" t="s">
        <v>6262</v>
      </c>
      <c r="N1967">
        <v>182962</v>
      </c>
      <c r="O1967" s="1" t="s">
        <v>6248</v>
      </c>
      <c r="P1967" s="2">
        <v>45560</v>
      </c>
      <c r="Q1967" s="2">
        <v>45698</v>
      </c>
      <c r="R1967" s="1" t="s">
        <v>6885</v>
      </c>
      <c r="S1967" s="1" t="s">
        <v>6896</v>
      </c>
      <c r="T1967" s="1" t="s">
        <v>9</v>
      </c>
      <c r="U1967">
        <v>624</v>
      </c>
      <c r="V1967" s="1" t="s">
        <v>19</v>
      </c>
      <c r="W1967" s="1" t="s">
        <v>50</v>
      </c>
      <c r="X1967" s="2">
        <f t="shared" ca="1" si="30"/>
        <v>45937</v>
      </c>
      <c r="Y1967" s="1">
        <f ca="1">ROUND(YEARFRAC(Merge1[[#This Row],[Join_Date]],Merge1[[#This Row],[Today]], 3),0)</f>
        <v>1</v>
      </c>
      <c r="Z1967" s="1" t="str" cm="1">
        <f t="array" aca="1" ref="Z1967" ca="1">_xlfn.IFS(
   Merge1[[#This Row],[Customer Tenure]]&lt;=2,"New",
   Merge1[[#This Row],[Customer Tenure]]&lt;=5,"Emerging",
  Merge1[[#This Row],[Customer Tenure]]&lt;9,"Established",
   TRUE,"Loyal"
)</f>
        <v>New</v>
      </c>
      <c r="AA1967" s="1" t="str" cm="1">
        <f t="array" ref="AA1967">_xlfn.IFS(Merge1[[#This Row],[Income]]&lt;=30000,"Low",Merge1[[#This Row],[Income]]&lt;=60000,"Medium",Merge1[[#This Row],[Income]]&lt;=100000,"High", Merge1[[#This Row],[Income]]&gt;100000," Premium")</f>
        <v xml:space="preserve"> Premium</v>
      </c>
      <c r="AB1967" s="1" t="str" cm="1">
        <f t="array" ref="AB1967">_xlfn.IFS(Merge1[[#This Row],[Age]]&lt;= 28,"Gen Z", Merge1[[#This Row],[Age]]&lt;=44,"Millennials", Merge1[[#This Row],[Age]]&lt;=60,"Gen X", Merge1[[#This Row],[Age]]&gt;60,"Baby Boomers")</f>
        <v>Gen X</v>
      </c>
      <c r="AC1967" s="1" t="str" cm="1">
        <f t="array" ref="AC1967">_xlfn.IFS(
    Merge1[[#This Row],[Balance]]&lt;=50000,"Low",
    Merge1[[#This Row],[Balance]]&lt;=200000,"Medium",
    Merge1[[#This Row],[Balance]]&gt;200000,"High"
)</f>
        <v>Low</v>
      </c>
    </row>
    <row r="1968" spans="1:29" x14ac:dyDescent="0.25">
      <c r="A1968" s="1" t="s">
        <v>54</v>
      </c>
      <c r="B1968" s="1" t="s">
        <v>5943</v>
      </c>
      <c r="C1968" s="1" t="s">
        <v>5835</v>
      </c>
      <c r="D1968" s="2">
        <v>43441</v>
      </c>
      <c r="E1968">
        <v>180882</v>
      </c>
      <c r="F1968">
        <v>410</v>
      </c>
      <c r="G1968">
        <v>0</v>
      </c>
      <c r="H1968" s="1" t="s">
        <v>5850</v>
      </c>
      <c r="I1968" s="1" t="s">
        <v>6738</v>
      </c>
      <c r="J1968" s="1" t="s">
        <v>6240</v>
      </c>
      <c r="K1968">
        <v>35</v>
      </c>
      <c r="L1968" s="1" t="s">
        <v>6241</v>
      </c>
      <c r="M1968" s="1" t="s">
        <v>6266</v>
      </c>
      <c r="N1968">
        <v>46017</v>
      </c>
      <c r="O1968" s="1" t="s">
        <v>6248</v>
      </c>
      <c r="P1968" s="2">
        <v>42931</v>
      </c>
      <c r="Q1968" s="2">
        <v>45519</v>
      </c>
      <c r="R1968" s="1" t="s">
        <v>6889</v>
      </c>
      <c r="S1968" s="1" t="s">
        <v>6890</v>
      </c>
      <c r="T1968" s="1" t="s">
        <v>14</v>
      </c>
      <c r="U1968">
        <v>3088</v>
      </c>
      <c r="V1968" s="1" t="s">
        <v>24</v>
      </c>
      <c r="W1968" s="1" t="s">
        <v>106</v>
      </c>
      <c r="X1968" s="2">
        <f t="shared" ca="1" si="30"/>
        <v>45937</v>
      </c>
      <c r="Y1968" s="1">
        <f ca="1">ROUND(YEARFRAC(Merge1[[#This Row],[Join_Date]],Merge1[[#This Row],[Today]], 3),0)</f>
        <v>8</v>
      </c>
      <c r="Z1968" s="1" t="str" cm="1">
        <f t="array" aca="1" ref="Z1968" ca="1">_xlfn.IFS(
   Merge1[[#This Row],[Customer Tenure]]&lt;=2,"New",
   Merge1[[#This Row],[Customer Tenure]]&lt;=5,"Emerging",
  Merge1[[#This Row],[Customer Tenure]]&lt;9,"Established",
   TRUE,"Loyal"
)</f>
        <v>Established</v>
      </c>
      <c r="AA1968" s="1" t="str" cm="1">
        <f t="array" ref="AA1968">_xlfn.IFS(Merge1[[#This Row],[Income]]&lt;=30000,"Low",Merge1[[#This Row],[Income]]&lt;=60000,"Medium",Merge1[[#This Row],[Income]]&lt;=100000,"High", Merge1[[#This Row],[Income]]&gt;100000," Premium")</f>
        <v>Medium</v>
      </c>
      <c r="AB1968" s="1" t="str" cm="1">
        <f t="array" ref="AB1968">_xlfn.IFS(Merge1[[#This Row],[Age]]&lt;= 28,"Gen Z", Merge1[[#This Row],[Age]]&lt;=44,"Millennials", Merge1[[#This Row],[Age]]&lt;=60,"Gen X", Merge1[[#This Row],[Age]]&gt;60,"Baby Boomers")</f>
        <v>Millennials</v>
      </c>
      <c r="AC1968" s="1" t="str" cm="1">
        <f t="array" ref="AC1968">_xlfn.IFS(
    Merge1[[#This Row],[Balance]]&lt;=50000,"Low",
    Merge1[[#This Row],[Balance]]&lt;=200000,"Medium",
    Merge1[[#This Row],[Balance]]&gt;200000,"High"
)</f>
        <v>Medium</v>
      </c>
    </row>
    <row r="1969" spans="1:29" x14ac:dyDescent="0.25">
      <c r="A1969" s="1" t="s">
        <v>1064</v>
      </c>
      <c r="B1969" s="1" t="s">
        <v>5937</v>
      </c>
      <c r="C1969" s="1" t="s">
        <v>5835</v>
      </c>
      <c r="D1969" s="2">
        <v>42487</v>
      </c>
      <c r="E1969">
        <v>23185</v>
      </c>
      <c r="F1969">
        <v>465</v>
      </c>
      <c r="G1969">
        <v>0</v>
      </c>
      <c r="H1969" s="1" t="s">
        <v>5833</v>
      </c>
      <c r="I1969" s="1" t="s">
        <v>6516</v>
      </c>
      <c r="J1969" s="1" t="s">
        <v>6240</v>
      </c>
      <c r="K1969">
        <v>25</v>
      </c>
      <c r="L1969" s="1" t="s">
        <v>6241</v>
      </c>
      <c r="M1969" s="1" t="s">
        <v>6266</v>
      </c>
      <c r="N1969">
        <v>158496</v>
      </c>
      <c r="O1969" s="1" t="s">
        <v>6243</v>
      </c>
      <c r="P1969" s="2">
        <v>42973</v>
      </c>
      <c r="Q1969" s="2">
        <v>45287</v>
      </c>
      <c r="R1969" s="1" t="s">
        <v>6904</v>
      </c>
      <c r="S1969" s="1" t="s">
        <v>6905</v>
      </c>
      <c r="T1969" s="1" t="s">
        <v>23</v>
      </c>
      <c r="U1969">
        <v>3500</v>
      </c>
      <c r="V1969" s="1" t="s">
        <v>19</v>
      </c>
      <c r="W1969" s="1" t="s">
        <v>16</v>
      </c>
      <c r="X1969" s="2">
        <f t="shared" ca="1" si="30"/>
        <v>45937</v>
      </c>
      <c r="Y1969" s="1">
        <f ca="1">ROUND(YEARFRAC(Merge1[[#This Row],[Join_Date]],Merge1[[#This Row],[Today]], 3),0)</f>
        <v>8</v>
      </c>
      <c r="Z1969" s="1" t="str" cm="1">
        <f t="array" aca="1" ref="Z1969" ca="1">_xlfn.IFS(
   Merge1[[#This Row],[Customer Tenure]]&lt;=2,"New",
   Merge1[[#This Row],[Customer Tenure]]&lt;=5,"Emerging",
  Merge1[[#This Row],[Customer Tenure]]&lt;9,"Established",
   TRUE,"Loyal"
)</f>
        <v>Established</v>
      </c>
      <c r="AA1969" s="1" t="str" cm="1">
        <f t="array" ref="AA1969">_xlfn.IFS(Merge1[[#This Row],[Income]]&lt;=30000,"Low",Merge1[[#This Row],[Income]]&lt;=60000,"Medium",Merge1[[#This Row],[Income]]&lt;=100000,"High", Merge1[[#This Row],[Income]]&gt;100000," Premium")</f>
        <v xml:space="preserve"> Premium</v>
      </c>
      <c r="AB1969" s="1" t="str" cm="1">
        <f t="array" ref="AB1969">_xlfn.IFS(Merge1[[#This Row],[Age]]&lt;= 28,"Gen Z", Merge1[[#This Row],[Age]]&lt;=44,"Millennials", Merge1[[#This Row],[Age]]&lt;=60,"Gen X", Merge1[[#This Row],[Age]]&gt;60,"Baby Boomers")</f>
        <v>Gen Z</v>
      </c>
      <c r="AC1969" s="1" t="str" cm="1">
        <f t="array" ref="AC1969">_xlfn.IFS(
    Merge1[[#This Row],[Balance]]&lt;=50000,"Low",
    Merge1[[#This Row],[Balance]]&lt;=200000,"Medium",
    Merge1[[#This Row],[Balance]]&gt;200000,"High"
)</f>
        <v>Low</v>
      </c>
    </row>
    <row r="1970" spans="1:29" x14ac:dyDescent="0.25">
      <c r="A1970" s="1" t="s">
        <v>597</v>
      </c>
      <c r="B1970" s="1" t="s">
        <v>5917</v>
      </c>
      <c r="C1970" s="1" t="s">
        <v>5835</v>
      </c>
      <c r="D1970" s="2">
        <v>45069</v>
      </c>
      <c r="E1970">
        <v>23408</v>
      </c>
      <c r="F1970">
        <v>442</v>
      </c>
      <c r="G1970">
        <v>0</v>
      </c>
      <c r="H1970" s="1" t="s">
        <v>5833</v>
      </c>
      <c r="I1970" s="1" t="s">
        <v>6409</v>
      </c>
      <c r="J1970" s="1" t="s">
        <v>6245</v>
      </c>
      <c r="K1970">
        <v>39</v>
      </c>
      <c r="L1970" s="1" t="s">
        <v>6241</v>
      </c>
      <c r="M1970" s="1" t="s">
        <v>6257</v>
      </c>
      <c r="N1970">
        <v>62534</v>
      </c>
      <c r="O1970" s="1" t="s">
        <v>6243</v>
      </c>
      <c r="P1970" s="2">
        <v>43891</v>
      </c>
      <c r="Q1970" s="2">
        <v>45498</v>
      </c>
      <c r="R1970" s="1" t="s">
        <v>6891</v>
      </c>
      <c r="S1970" s="1" t="s">
        <v>6895</v>
      </c>
      <c r="T1970" s="1" t="s">
        <v>14</v>
      </c>
      <c r="U1970">
        <v>3553</v>
      </c>
      <c r="V1970" s="1" t="s">
        <v>24</v>
      </c>
      <c r="W1970" s="1" t="s">
        <v>25</v>
      </c>
      <c r="X1970" s="2">
        <f t="shared" ca="1" si="30"/>
        <v>45937</v>
      </c>
      <c r="Y1970" s="1">
        <f ca="1">ROUND(YEARFRAC(Merge1[[#This Row],[Join_Date]],Merge1[[#This Row],[Today]], 3),0)</f>
        <v>6</v>
      </c>
      <c r="Z1970" s="1" t="str" cm="1">
        <f t="array" aca="1" ref="Z1970" ca="1">_xlfn.IFS(
   Merge1[[#This Row],[Customer Tenure]]&lt;=2,"New",
   Merge1[[#This Row],[Customer Tenure]]&lt;=5,"Emerging",
  Merge1[[#This Row],[Customer Tenure]]&lt;9,"Established",
   TRUE,"Loyal"
)</f>
        <v>Established</v>
      </c>
      <c r="AA1970" s="1" t="str" cm="1">
        <f t="array" ref="AA1970">_xlfn.IFS(Merge1[[#This Row],[Income]]&lt;=30000,"Low",Merge1[[#This Row],[Income]]&lt;=60000,"Medium",Merge1[[#This Row],[Income]]&lt;=100000,"High", Merge1[[#This Row],[Income]]&gt;100000," Premium")</f>
        <v>High</v>
      </c>
      <c r="AB1970" s="1" t="str" cm="1">
        <f t="array" ref="AB1970">_xlfn.IFS(Merge1[[#This Row],[Age]]&lt;= 28,"Gen Z", Merge1[[#This Row],[Age]]&lt;=44,"Millennials", Merge1[[#This Row],[Age]]&lt;=60,"Gen X", Merge1[[#This Row],[Age]]&gt;60,"Baby Boomers")</f>
        <v>Millennials</v>
      </c>
      <c r="AC1970" s="1" t="str" cm="1">
        <f t="array" ref="AC1970">_xlfn.IFS(
    Merge1[[#This Row],[Balance]]&lt;=50000,"Low",
    Merge1[[#This Row],[Balance]]&lt;=200000,"Medium",
    Merge1[[#This Row],[Balance]]&gt;200000,"High"
)</f>
        <v>Low</v>
      </c>
    </row>
    <row r="1971" spans="1:29" x14ac:dyDescent="0.25">
      <c r="A1971" s="1" t="s">
        <v>322</v>
      </c>
      <c r="B1971" s="1" t="s">
        <v>6033</v>
      </c>
      <c r="C1971" s="1" t="s">
        <v>5835</v>
      </c>
      <c r="D1971" s="2">
        <v>42728</v>
      </c>
      <c r="E1971">
        <v>25517</v>
      </c>
      <c r="F1971">
        <v>510</v>
      </c>
      <c r="G1971">
        <v>0</v>
      </c>
      <c r="H1971" s="1" t="s">
        <v>5833</v>
      </c>
      <c r="I1971" s="1" t="s">
        <v>6517</v>
      </c>
      <c r="J1971" s="1" t="s">
        <v>6240</v>
      </c>
      <c r="K1971">
        <v>46</v>
      </c>
      <c r="L1971" s="1" t="s">
        <v>6256</v>
      </c>
      <c r="M1971" s="1" t="s">
        <v>6247</v>
      </c>
      <c r="N1971">
        <v>32857</v>
      </c>
      <c r="O1971" s="1" t="s">
        <v>6243</v>
      </c>
      <c r="P1971" s="2">
        <v>44799</v>
      </c>
      <c r="Q1971" s="2">
        <v>45243</v>
      </c>
      <c r="R1971" s="1" t="s">
        <v>6887</v>
      </c>
      <c r="S1971" s="1" t="s">
        <v>6888</v>
      </c>
      <c r="T1971" s="1" t="s">
        <v>14</v>
      </c>
      <c r="U1971">
        <v>8112</v>
      </c>
      <c r="V1971" s="1" t="s">
        <v>24</v>
      </c>
      <c r="W1971" s="1" t="s">
        <v>55</v>
      </c>
      <c r="X1971" s="2">
        <f t="shared" ca="1" si="30"/>
        <v>45937</v>
      </c>
      <c r="Y1971" s="1">
        <f ca="1">ROUND(YEARFRAC(Merge1[[#This Row],[Join_Date]],Merge1[[#This Row],[Today]], 3),0)</f>
        <v>3</v>
      </c>
      <c r="Z1971" s="1" t="str" cm="1">
        <f t="array" aca="1" ref="Z1971" ca="1">_xlfn.IFS(
   Merge1[[#This Row],[Customer Tenure]]&lt;=2,"New",
   Merge1[[#This Row],[Customer Tenure]]&lt;=5,"Emerging",
  Merge1[[#This Row],[Customer Tenure]]&lt;9,"Established",
   TRUE,"Loyal"
)</f>
        <v>Emerging</v>
      </c>
      <c r="AA1971" s="1" t="str" cm="1">
        <f t="array" ref="AA1971">_xlfn.IFS(Merge1[[#This Row],[Income]]&lt;=30000,"Low",Merge1[[#This Row],[Income]]&lt;=60000,"Medium",Merge1[[#This Row],[Income]]&lt;=100000,"High", Merge1[[#This Row],[Income]]&gt;100000," Premium")</f>
        <v>Medium</v>
      </c>
      <c r="AB1971" s="1" t="str" cm="1">
        <f t="array" ref="AB1971">_xlfn.IFS(Merge1[[#This Row],[Age]]&lt;= 28,"Gen Z", Merge1[[#This Row],[Age]]&lt;=44,"Millennials", Merge1[[#This Row],[Age]]&lt;=60,"Gen X", Merge1[[#This Row],[Age]]&gt;60,"Baby Boomers")</f>
        <v>Gen X</v>
      </c>
      <c r="AC1971" s="1" t="str" cm="1">
        <f t="array" ref="AC1971">_xlfn.IFS(
    Merge1[[#This Row],[Balance]]&lt;=50000,"Low",
    Merge1[[#This Row],[Balance]]&lt;=200000,"Medium",
    Merge1[[#This Row],[Balance]]&gt;200000,"High"
)</f>
        <v>Low</v>
      </c>
    </row>
    <row r="1972" spans="1:29" x14ac:dyDescent="0.25">
      <c r="A1972" s="1" t="s">
        <v>641</v>
      </c>
      <c r="B1972" s="1" t="s">
        <v>5843</v>
      </c>
      <c r="C1972" s="1" t="s">
        <v>5832</v>
      </c>
      <c r="D1972" s="2">
        <v>44267</v>
      </c>
      <c r="E1972">
        <v>112701</v>
      </c>
      <c r="F1972">
        <v>540</v>
      </c>
      <c r="G1972">
        <v>0</v>
      </c>
      <c r="H1972" s="1" t="s">
        <v>5833</v>
      </c>
      <c r="I1972" s="1" t="s">
        <v>6349</v>
      </c>
      <c r="J1972" s="1" t="s">
        <v>6245</v>
      </c>
      <c r="K1972">
        <v>70</v>
      </c>
      <c r="L1972" s="1" t="s">
        <v>6256</v>
      </c>
      <c r="M1972" s="1" t="s">
        <v>6247</v>
      </c>
      <c r="N1972">
        <v>172826</v>
      </c>
      <c r="O1972" s="1" t="s">
        <v>6243</v>
      </c>
      <c r="P1972" s="2">
        <v>42917</v>
      </c>
      <c r="Q1972" s="2">
        <v>45230</v>
      </c>
      <c r="R1972" s="1" t="s">
        <v>6912</v>
      </c>
      <c r="S1972" s="1" t="s">
        <v>6913</v>
      </c>
      <c r="T1972" s="1" t="s">
        <v>9</v>
      </c>
      <c r="U1972">
        <v>1910</v>
      </c>
      <c r="V1972" s="1" t="s">
        <v>10</v>
      </c>
      <c r="W1972" s="1" t="s">
        <v>50</v>
      </c>
      <c r="X1972" s="2">
        <f t="shared" ca="1" si="30"/>
        <v>45937</v>
      </c>
      <c r="Y1972" s="1">
        <f ca="1">ROUND(YEARFRAC(Merge1[[#This Row],[Join_Date]],Merge1[[#This Row],[Today]], 3),0)</f>
        <v>8</v>
      </c>
      <c r="Z1972" s="1" t="str" cm="1">
        <f t="array" aca="1" ref="Z1972" ca="1">_xlfn.IFS(
   Merge1[[#This Row],[Customer Tenure]]&lt;=2,"New",
   Merge1[[#This Row],[Customer Tenure]]&lt;=5,"Emerging",
  Merge1[[#This Row],[Customer Tenure]]&lt;9,"Established",
   TRUE,"Loyal"
)</f>
        <v>Established</v>
      </c>
      <c r="AA1972" s="1" t="str" cm="1">
        <f t="array" ref="AA1972">_xlfn.IFS(Merge1[[#This Row],[Income]]&lt;=30000,"Low",Merge1[[#This Row],[Income]]&lt;=60000,"Medium",Merge1[[#This Row],[Income]]&lt;=100000,"High", Merge1[[#This Row],[Income]]&gt;100000," Premium")</f>
        <v xml:space="preserve"> Premium</v>
      </c>
      <c r="AB1972" s="1" t="str" cm="1">
        <f t="array" ref="AB1972">_xlfn.IFS(Merge1[[#This Row],[Age]]&lt;= 28,"Gen Z", Merge1[[#This Row],[Age]]&lt;=44,"Millennials", Merge1[[#This Row],[Age]]&lt;=60,"Gen X", Merge1[[#This Row],[Age]]&gt;60,"Baby Boomers")</f>
        <v>Baby Boomers</v>
      </c>
      <c r="AC1972" s="1" t="str" cm="1">
        <f t="array" ref="AC1972">_xlfn.IFS(
    Merge1[[#This Row],[Balance]]&lt;=50000,"Low",
    Merge1[[#This Row],[Balance]]&lt;=200000,"Medium",
    Merge1[[#This Row],[Balance]]&gt;200000,"High"
)</f>
        <v>Medium</v>
      </c>
    </row>
    <row r="1973" spans="1:29" x14ac:dyDescent="0.25">
      <c r="A1973" s="1" t="s">
        <v>33</v>
      </c>
      <c r="B1973" s="1" t="s">
        <v>5953</v>
      </c>
      <c r="C1973" s="1" t="s">
        <v>5842</v>
      </c>
      <c r="D1973" s="2">
        <v>44990</v>
      </c>
      <c r="E1973">
        <v>471797</v>
      </c>
      <c r="F1973">
        <v>572</v>
      </c>
      <c r="G1973">
        <v>0</v>
      </c>
      <c r="H1973" s="1" t="s">
        <v>5833</v>
      </c>
      <c r="I1973" s="1" t="s">
        <v>6311</v>
      </c>
      <c r="J1973" s="1" t="s">
        <v>6245</v>
      </c>
      <c r="K1973">
        <v>53</v>
      </c>
      <c r="L1973" s="1" t="s">
        <v>6246</v>
      </c>
      <c r="M1973" s="1" t="s">
        <v>6266</v>
      </c>
      <c r="N1973">
        <v>175650</v>
      </c>
      <c r="O1973" s="1" t="s">
        <v>6243</v>
      </c>
      <c r="P1973" s="2">
        <v>44427</v>
      </c>
      <c r="Q1973" s="2">
        <v>45220</v>
      </c>
      <c r="R1973" s="1" t="s">
        <v>6912</v>
      </c>
      <c r="S1973" s="1" t="s">
        <v>6913</v>
      </c>
      <c r="T1973" s="1" t="s">
        <v>14</v>
      </c>
      <c r="U1973">
        <v>5690</v>
      </c>
      <c r="V1973" s="1" t="s">
        <v>24</v>
      </c>
      <c r="W1973" s="1" t="s">
        <v>11</v>
      </c>
      <c r="X1973" s="2">
        <f t="shared" ca="1" si="30"/>
        <v>45937</v>
      </c>
      <c r="Y1973" s="1">
        <f ca="1">ROUND(YEARFRAC(Merge1[[#This Row],[Join_Date]],Merge1[[#This Row],[Today]], 3),0)</f>
        <v>4</v>
      </c>
      <c r="Z1973" s="1" t="str" cm="1">
        <f t="array" aca="1" ref="Z1973" ca="1">_xlfn.IFS(
   Merge1[[#This Row],[Customer Tenure]]&lt;=2,"New",
   Merge1[[#This Row],[Customer Tenure]]&lt;=5,"Emerging",
  Merge1[[#This Row],[Customer Tenure]]&lt;9,"Established",
   TRUE,"Loyal"
)</f>
        <v>Emerging</v>
      </c>
      <c r="AA1973" s="1" t="str" cm="1">
        <f t="array" ref="AA1973">_xlfn.IFS(Merge1[[#This Row],[Income]]&lt;=30000,"Low",Merge1[[#This Row],[Income]]&lt;=60000,"Medium",Merge1[[#This Row],[Income]]&lt;=100000,"High", Merge1[[#This Row],[Income]]&gt;100000," Premium")</f>
        <v xml:space="preserve"> Premium</v>
      </c>
      <c r="AB1973" s="1" t="str" cm="1">
        <f t="array" ref="AB1973">_xlfn.IFS(Merge1[[#This Row],[Age]]&lt;= 28,"Gen Z", Merge1[[#This Row],[Age]]&lt;=44,"Millennials", Merge1[[#This Row],[Age]]&lt;=60,"Gen X", Merge1[[#This Row],[Age]]&gt;60,"Baby Boomers")</f>
        <v>Gen X</v>
      </c>
      <c r="AC1973" s="1" t="str" cm="1">
        <f t="array" ref="AC1973">_xlfn.IFS(
    Merge1[[#This Row],[Balance]]&lt;=50000,"Low",
    Merge1[[#This Row],[Balance]]&lt;=200000,"Medium",
    Merge1[[#This Row],[Balance]]&gt;200000,"High"
)</f>
        <v>High</v>
      </c>
    </row>
    <row r="1974" spans="1:29" x14ac:dyDescent="0.25">
      <c r="A1974" s="1" t="s">
        <v>996</v>
      </c>
      <c r="B1974" s="1" t="s">
        <v>5997</v>
      </c>
      <c r="C1974" s="1" t="s">
        <v>5842</v>
      </c>
      <c r="D1974" s="2">
        <v>43587</v>
      </c>
      <c r="E1974">
        <v>130841</v>
      </c>
      <c r="F1974">
        <v>732</v>
      </c>
      <c r="G1974">
        <v>0</v>
      </c>
      <c r="H1974" s="1" t="s">
        <v>5833</v>
      </c>
      <c r="I1974" s="1" t="s">
        <v>6293</v>
      </c>
      <c r="J1974" s="1" t="s">
        <v>6245</v>
      </c>
      <c r="K1974">
        <v>26</v>
      </c>
      <c r="L1974" s="1" t="s">
        <v>6241</v>
      </c>
      <c r="M1974" s="1" t="s">
        <v>6257</v>
      </c>
      <c r="N1974">
        <v>136953</v>
      </c>
      <c r="O1974" s="1" t="s">
        <v>6243</v>
      </c>
      <c r="P1974" s="2">
        <v>43698</v>
      </c>
      <c r="Q1974" s="2">
        <v>45275</v>
      </c>
      <c r="R1974" s="1" t="s">
        <v>6904</v>
      </c>
      <c r="S1974" s="1" t="s">
        <v>6905</v>
      </c>
      <c r="T1974" s="1" t="s">
        <v>14</v>
      </c>
      <c r="U1974">
        <v>6761</v>
      </c>
      <c r="V1974" s="1" t="s">
        <v>24</v>
      </c>
      <c r="W1974" s="1" t="s">
        <v>20</v>
      </c>
      <c r="X1974" s="2">
        <f t="shared" ca="1" si="30"/>
        <v>45937</v>
      </c>
      <c r="Y1974" s="1">
        <f ca="1">ROUND(YEARFRAC(Merge1[[#This Row],[Join_Date]],Merge1[[#This Row],[Today]], 3),0)</f>
        <v>6</v>
      </c>
      <c r="Z1974" s="1" t="str" cm="1">
        <f t="array" aca="1" ref="Z1974" ca="1">_xlfn.IFS(
   Merge1[[#This Row],[Customer Tenure]]&lt;=2,"New",
   Merge1[[#This Row],[Customer Tenure]]&lt;=5,"Emerging",
  Merge1[[#This Row],[Customer Tenure]]&lt;9,"Established",
   TRUE,"Loyal"
)</f>
        <v>Established</v>
      </c>
      <c r="AA1974" s="1" t="str" cm="1">
        <f t="array" ref="AA1974">_xlfn.IFS(Merge1[[#This Row],[Income]]&lt;=30000,"Low",Merge1[[#This Row],[Income]]&lt;=60000,"Medium",Merge1[[#This Row],[Income]]&lt;=100000,"High", Merge1[[#This Row],[Income]]&gt;100000," Premium")</f>
        <v xml:space="preserve"> Premium</v>
      </c>
      <c r="AB1974" s="1" t="str" cm="1">
        <f t="array" ref="AB1974">_xlfn.IFS(Merge1[[#This Row],[Age]]&lt;= 28,"Gen Z", Merge1[[#This Row],[Age]]&lt;=44,"Millennials", Merge1[[#This Row],[Age]]&lt;=60,"Gen X", Merge1[[#This Row],[Age]]&gt;60,"Baby Boomers")</f>
        <v>Gen Z</v>
      </c>
      <c r="AC1974" s="1" t="str" cm="1">
        <f t="array" ref="AC1974">_xlfn.IFS(
    Merge1[[#This Row],[Balance]]&lt;=50000,"Low",
    Merge1[[#This Row],[Balance]]&lt;=200000,"Medium",
    Merge1[[#This Row],[Balance]]&gt;200000,"High"
)</f>
        <v>Medium</v>
      </c>
    </row>
    <row r="1975" spans="1:29" x14ac:dyDescent="0.25">
      <c r="A1975" s="1" t="s">
        <v>247</v>
      </c>
      <c r="B1975" s="1" t="s">
        <v>6192</v>
      </c>
      <c r="C1975" s="1" t="s">
        <v>5832</v>
      </c>
      <c r="D1975" s="2">
        <v>45586</v>
      </c>
      <c r="E1975">
        <v>102412</v>
      </c>
      <c r="F1975">
        <v>487</v>
      </c>
      <c r="G1975">
        <v>0</v>
      </c>
      <c r="H1975" s="1" t="s">
        <v>5850</v>
      </c>
      <c r="I1975" s="1" t="s">
        <v>6446</v>
      </c>
      <c r="J1975" s="1" t="s">
        <v>6240</v>
      </c>
      <c r="K1975">
        <v>54</v>
      </c>
      <c r="L1975" s="1" t="s">
        <v>6256</v>
      </c>
      <c r="M1975" s="1" t="s">
        <v>6254</v>
      </c>
      <c r="N1975">
        <v>135953</v>
      </c>
      <c r="O1975" s="1" t="s">
        <v>6248</v>
      </c>
      <c r="P1975" s="2">
        <v>43172</v>
      </c>
      <c r="Q1975" s="2">
        <v>45297</v>
      </c>
      <c r="R1975" s="1" t="s">
        <v>6902</v>
      </c>
      <c r="S1975" s="1" t="s">
        <v>6903</v>
      </c>
      <c r="T1975" s="1" t="s">
        <v>23</v>
      </c>
      <c r="U1975">
        <v>5872</v>
      </c>
      <c r="V1975" s="1" t="s">
        <v>19</v>
      </c>
      <c r="W1975" s="1" t="s">
        <v>106</v>
      </c>
      <c r="X1975" s="2">
        <f t="shared" ca="1" si="30"/>
        <v>45937</v>
      </c>
      <c r="Y1975" s="1">
        <f ca="1">ROUND(YEARFRAC(Merge1[[#This Row],[Join_Date]],Merge1[[#This Row],[Today]], 3),0)</f>
        <v>8</v>
      </c>
      <c r="Z1975" s="1" t="str" cm="1">
        <f t="array" aca="1" ref="Z1975" ca="1">_xlfn.IFS(
   Merge1[[#This Row],[Customer Tenure]]&lt;=2,"New",
   Merge1[[#This Row],[Customer Tenure]]&lt;=5,"Emerging",
  Merge1[[#This Row],[Customer Tenure]]&lt;9,"Established",
   TRUE,"Loyal"
)</f>
        <v>Established</v>
      </c>
      <c r="AA1975" s="1" t="str" cm="1">
        <f t="array" ref="AA1975">_xlfn.IFS(Merge1[[#This Row],[Income]]&lt;=30000,"Low",Merge1[[#This Row],[Income]]&lt;=60000,"Medium",Merge1[[#This Row],[Income]]&lt;=100000,"High", Merge1[[#This Row],[Income]]&gt;100000," Premium")</f>
        <v xml:space="preserve"> Premium</v>
      </c>
      <c r="AB1975" s="1" t="str" cm="1">
        <f t="array" ref="AB1975">_xlfn.IFS(Merge1[[#This Row],[Age]]&lt;= 28,"Gen Z", Merge1[[#This Row],[Age]]&lt;=44,"Millennials", Merge1[[#This Row],[Age]]&lt;=60,"Gen X", Merge1[[#This Row],[Age]]&gt;60,"Baby Boomers")</f>
        <v>Gen X</v>
      </c>
      <c r="AC1975" s="1" t="str" cm="1">
        <f t="array" ref="AC1975">_xlfn.IFS(
    Merge1[[#This Row],[Balance]]&lt;=50000,"Low",
    Merge1[[#This Row],[Balance]]&lt;=200000,"Medium",
    Merge1[[#This Row],[Balance]]&gt;200000,"High"
)</f>
        <v>Medium</v>
      </c>
    </row>
    <row r="1976" spans="1:29" x14ac:dyDescent="0.25">
      <c r="A1976" s="1" t="s">
        <v>297</v>
      </c>
      <c r="B1976" s="1" t="s">
        <v>6061</v>
      </c>
      <c r="C1976" s="1" t="s">
        <v>5842</v>
      </c>
      <c r="D1976" s="2">
        <v>45267</v>
      </c>
      <c r="E1976">
        <v>247908</v>
      </c>
      <c r="F1976">
        <v>370</v>
      </c>
      <c r="G1976">
        <v>424972</v>
      </c>
      <c r="H1976" s="1" t="s">
        <v>5833</v>
      </c>
      <c r="I1976" s="1" t="s">
        <v>6583</v>
      </c>
      <c r="J1976" s="1" t="s">
        <v>6245</v>
      </c>
      <c r="K1976">
        <v>66</v>
      </c>
      <c r="L1976" s="1" t="s">
        <v>6246</v>
      </c>
      <c r="M1976" s="1" t="s">
        <v>6254</v>
      </c>
      <c r="N1976">
        <v>177215</v>
      </c>
      <c r="O1976" s="1" t="s">
        <v>6243</v>
      </c>
      <c r="P1976" s="2">
        <v>43819</v>
      </c>
      <c r="Q1976" s="2">
        <v>45843</v>
      </c>
      <c r="R1976" s="1" t="s">
        <v>6891</v>
      </c>
      <c r="S1976" s="1" t="s">
        <v>6892</v>
      </c>
      <c r="T1976" s="1" t="s">
        <v>9</v>
      </c>
      <c r="U1976">
        <v>1722</v>
      </c>
      <c r="V1976" s="1" t="s">
        <v>19</v>
      </c>
      <c r="W1976" s="1" t="s">
        <v>106</v>
      </c>
      <c r="X1976" s="2">
        <f t="shared" ca="1" si="30"/>
        <v>45937</v>
      </c>
      <c r="Y1976" s="1">
        <f ca="1">ROUND(YEARFRAC(Merge1[[#This Row],[Join_Date]],Merge1[[#This Row],[Today]], 3),0)</f>
        <v>6</v>
      </c>
      <c r="Z1976" s="1" t="str" cm="1">
        <f t="array" aca="1" ref="Z1976" ca="1">_xlfn.IFS(
   Merge1[[#This Row],[Customer Tenure]]&lt;=2,"New",
   Merge1[[#This Row],[Customer Tenure]]&lt;=5,"Emerging",
  Merge1[[#This Row],[Customer Tenure]]&lt;9,"Established",
   TRUE,"Loyal"
)</f>
        <v>Established</v>
      </c>
      <c r="AA1976" s="1" t="str" cm="1">
        <f t="array" ref="AA1976">_xlfn.IFS(Merge1[[#This Row],[Income]]&lt;=30000,"Low",Merge1[[#This Row],[Income]]&lt;=60000,"Medium",Merge1[[#This Row],[Income]]&lt;=100000,"High", Merge1[[#This Row],[Income]]&gt;100000," Premium")</f>
        <v xml:space="preserve"> Premium</v>
      </c>
      <c r="AB1976" s="1" t="str" cm="1">
        <f t="array" ref="AB1976">_xlfn.IFS(Merge1[[#This Row],[Age]]&lt;= 28,"Gen Z", Merge1[[#This Row],[Age]]&lt;=44,"Millennials", Merge1[[#This Row],[Age]]&lt;=60,"Gen X", Merge1[[#This Row],[Age]]&gt;60,"Baby Boomers")</f>
        <v>Baby Boomers</v>
      </c>
      <c r="AC1976" s="1" t="str" cm="1">
        <f t="array" ref="AC1976">_xlfn.IFS(
    Merge1[[#This Row],[Balance]]&lt;=50000,"Low",
    Merge1[[#This Row],[Balance]]&lt;=200000,"Medium",
    Merge1[[#This Row],[Balance]]&gt;200000,"High"
)</f>
        <v>High</v>
      </c>
    </row>
    <row r="1977" spans="1:29" x14ac:dyDescent="0.25">
      <c r="A1977" s="1" t="s">
        <v>877</v>
      </c>
      <c r="B1977" s="1" t="s">
        <v>6010</v>
      </c>
      <c r="C1977" s="1" t="s">
        <v>5835</v>
      </c>
      <c r="D1977" s="2">
        <v>45164</v>
      </c>
      <c r="E1977">
        <v>460969</v>
      </c>
      <c r="F1977">
        <v>613</v>
      </c>
      <c r="G1977">
        <v>0</v>
      </c>
      <c r="H1977" s="1" t="s">
        <v>5833</v>
      </c>
      <c r="I1977" s="1" t="s">
        <v>6244</v>
      </c>
      <c r="J1977" s="1" t="s">
        <v>6245</v>
      </c>
      <c r="K1977">
        <v>49</v>
      </c>
      <c r="L1977" s="1" t="s">
        <v>6246</v>
      </c>
      <c r="M1977" s="1" t="s">
        <v>6247</v>
      </c>
      <c r="N1977">
        <v>186472</v>
      </c>
      <c r="O1977" s="1" t="s">
        <v>6248</v>
      </c>
      <c r="P1977" s="2">
        <v>44331</v>
      </c>
      <c r="Q1977" s="2">
        <v>45204</v>
      </c>
      <c r="R1977" s="1" t="s">
        <v>6912</v>
      </c>
      <c r="S1977" s="1" t="s">
        <v>6913</v>
      </c>
      <c r="T1977" s="1" t="s">
        <v>28</v>
      </c>
      <c r="U1977">
        <v>2339</v>
      </c>
      <c r="V1977" s="1" t="s">
        <v>24</v>
      </c>
      <c r="W1977" s="1" t="s">
        <v>45</v>
      </c>
      <c r="X1977" s="2">
        <f t="shared" ca="1" si="30"/>
        <v>45937</v>
      </c>
      <c r="Y1977" s="1">
        <f ca="1">ROUND(YEARFRAC(Merge1[[#This Row],[Join_Date]],Merge1[[#This Row],[Today]], 3),0)</f>
        <v>4</v>
      </c>
      <c r="Z1977" s="1" t="str" cm="1">
        <f t="array" aca="1" ref="Z1977" ca="1">_xlfn.IFS(
   Merge1[[#This Row],[Customer Tenure]]&lt;=2,"New",
   Merge1[[#This Row],[Customer Tenure]]&lt;=5,"Emerging",
  Merge1[[#This Row],[Customer Tenure]]&lt;9,"Established",
   TRUE,"Loyal"
)</f>
        <v>Emerging</v>
      </c>
      <c r="AA1977" s="1" t="str" cm="1">
        <f t="array" ref="AA1977">_xlfn.IFS(Merge1[[#This Row],[Income]]&lt;=30000,"Low",Merge1[[#This Row],[Income]]&lt;=60000,"Medium",Merge1[[#This Row],[Income]]&lt;=100000,"High", Merge1[[#This Row],[Income]]&gt;100000," Premium")</f>
        <v xml:space="preserve"> Premium</v>
      </c>
      <c r="AB1977" s="1" t="str" cm="1">
        <f t="array" ref="AB1977">_xlfn.IFS(Merge1[[#This Row],[Age]]&lt;= 28,"Gen Z", Merge1[[#This Row],[Age]]&lt;=44,"Millennials", Merge1[[#This Row],[Age]]&lt;=60,"Gen X", Merge1[[#This Row],[Age]]&gt;60,"Baby Boomers")</f>
        <v>Gen X</v>
      </c>
      <c r="AC1977" s="1" t="str" cm="1">
        <f t="array" ref="AC1977">_xlfn.IFS(
    Merge1[[#This Row],[Balance]]&lt;=50000,"Low",
    Merge1[[#This Row],[Balance]]&lt;=200000,"Medium",
    Merge1[[#This Row],[Balance]]&gt;200000,"High"
)</f>
        <v>High</v>
      </c>
    </row>
    <row r="1978" spans="1:29" x14ac:dyDescent="0.25">
      <c r="A1978" s="1" t="s">
        <v>266</v>
      </c>
      <c r="B1978" s="1" t="s">
        <v>5865</v>
      </c>
      <c r="C1978" s="1" t="s">
        <v>5832</v>
      </c>
      <c r="D1978" s="2">
        <v>45366</v>
      </c>
      <c r="E1978">
        <v>417339</v>
      </c>
      <c r="F1978">
        <v>662</v>
      </c>
      <c r="G1978">
        <v>0</v>
      </c>
      <c r="H1978" s="1" t="s">
        <v>5833</v>
      </c>
      <c r="I1978" s="1" t="s">
        <v>6834</v>
      </c>
      <c r="J1978" s="1" t="s">
        <v>6245</v>
      </c>
      <c r="K1978">
        <v>18</v>
      </c>
      <c r="L1978" s="1" t="s">
        <v>6256</v>
      </c>
      <c r="M1978" s="1" t="s">
        <v>6257</v>
      </c>
      <c r="N1978">
        <v>53997</v>
      </c>
      <c r="O1978" s="1" t="s">
        <v>6243</v>
      </c>
      <c r="P1978" s="2">
        <v>43488</v>
      </c>
      <c r="Q1978" s="2">
        <v>45593</v>
      </c>
      <c r="R1978" s="1" t="s">
        <v>6912</v>
      </c>
      <c r="S1978" s="1" t="s">
        <v>6917</v>
      </c>
      <c r="T1978" s="1" t="s">
        <v>23</v>
      </c>
      <c r="U1978">
        <v>1204</v>
      </c>
      <c r="V1978" s="1" t="s">
        <v>15</v>
      </c>
      <c r="W1978" s="1" t="s">
        <v>45</v>
      </c>
      <c r="X1978" s="2">
        <f t="shared" ca="1" si="30"/>
        <v>45937</v>
      </c>
      <c r="Y1978" s="1">
        <f ca="1">ROUND(YEARFRAC(Merge1[[#This Row],[Join_Date]],Merge1[[#This Row],[Today]], 3),0)</f>
        <v>7</v>
      </c>
      <c r="Z1978" s="1" t="str" cm="1">
        <f t="array" aca="1" ref="Z1978" ca="1">_xlfn.IFS(
   Merge1[[#This Row],[Customer Tenure]]&lt;=2,"New",
   Merge1[[#This Row],[Customer Tenure]]&lt;=5,"Emerging",
  Merge1[[#This Row],[Customer Tenure]]&lt;9,"Established",
   TRUE,"Loyal"
)</f>
        <v>Established</v>
      </c>
      <c r="AA1978" s="1" t="str" cm="1">
        <f t="array" ref="AA1978">_xlfn.IFS(Merge1[[#This Row],[Income]]&lt;=30000,"Low",Merge1[[#This Row],[Income]]&lt;=60000,"Medium",Merge1[[#This Row],[Income]]&lt;=100000,"High", Merge1[[#This Row],[Income]]&gt;100000," Premium")</f>
        <v>Medium</v>
      </c>
      <c r="AB1978" s="1" t="str" cm="1">
        <f t="array" ref="AB1978">_xlfn.IFS(Merge1[[#This Row],[Age]]&lt;= 28,"Gen Z", Merge1[[#This Row],[Age]]&lt;=44,"Millennials", Merge1[[#This Row],[Age]]&lt;=60,"Gen X", Merge1[[#This Row],[Age]]&gt;60,"Baby Boomers")</f>
        <v>Gen Z</v>
      </c>
      <c r="AC1978" s="1" t="str" cm="1">
        <f t="array" ref="AC1978">_xlfn.IFS(
    Merge1[[#This Row],[Balance]]&lt;=50000,"Low",
    Merge1[[#This Row],[Balance]]&lt;=200000,"Medium",
    Merge1[[#This Row],[Balance]]&gt;200000,"High"
)</f>
        <v>High</v>
      </c>
    </row>
    <row r="1979" spans="1:29" x14ac:dyDescent="0.25">
      <c r="A1979" s="1" t="s">
        <v>690</v>
      </c>
      <c r="B1979" s="1" t="s">
        <v>6035</v>
      </c>
      <c r="C1979" s="1" t="s">
        <v>5846</v>
      </c>
      <c r="D1979" s="2">
        <v>44322</v>
      </c>
      <c r="E1979">
        <v>174514</v>
      </c>
      <c r="F1979">
        <v>795</v>
      </c>
      <c r="G1979">
        <v>0</v>
      </c>
      <c r="H1979" s="1" t="s">
        <v>5833</v>
      </c>
      <c r="I1979" s="1" t="s">
        <v>6353</v>
      </c>
      <c r="J1979" s="1" t="s">
        <v>6240</v>
      </c>
      <c r="K1979">
        <v>22</v>
      </c>
      <c r="L1979" s="1" t="s">
        <v>6241</v>
      </c>
      <c r="M1979" s="1" t="s">
        <v>6257</v>
      </c>
      <c r="N1979">
        <v>132217</v>
      </c>
      <c r="O1979" s="1" t="s">
        <v>6248</v>
      </c>
      <c r="P1979" s="2">
        <v>44565</v>
      </c>
      <c r="Q1979" s="2">
        <v>45863</v>
      </c>
      <c r="R1979" s="1" t="s">
        <v>6891</v>
      </c>
      <c r="S1979" s="1" t="s">
        <v>6892</v>
      </c>
      <c r="T1979" s="1" t="s">
        <v>23</v>
      </c>
      <c r="U1979">
        <v>6791</v>
      </c>
      <c r="V1979" s="1" t="s">
        <v>24</v>
      </c>
      <c r="W1979" s="1" t="s">
        <v>11</v>
      </c>
      <c r="X1979" s="2">
        <f t="shared" ca="1" si="30"/>
        <v>45937</v>
      </c>
      <c r="Y1979" s="1">
        <f ca="1">ROUND(YEARFRAC(Merge1[[#This Row],[Join_Date]],Merge1[[#This Row],[Today]], 3),0)</f>
        <v>4</v>
      </c>
      <c r="Z1979" s="1" t="str" cm="1">
        <f t="array" aca="1" ref="Z1979" ca="1">_xlfn.IFS(
   Merge1[[#This Row],[Customer Tenure]]&lt;=2,"New",
   Merge1[[#This Row],[Customer Tenure]]&lt;=5,"Emerging",
  Merge1[[#This Row],[Customer Tenure]]&lt;9,"Established",
   TRUE,"Loyal"
)</f>
        <v>Emerging</v>
      </c>
      <c r="AA1979" s="1" t="str" cm="1">
        <f t="array" ref="AA1979">_xlfn.IFS(Merge1[[#This Row],[Income]]&lt;=30000,"Low",Merge1[[#This Row],[Income]]&lt;=60000,"Medium",Merge1[[#This Row],[Income]]&lt;=100000,"High", Merge1[[#This Row],[Income]]&gt;100000," Premium")</f>
        <v xml:space="preserve"> Premium</v>
      </c>
      <c r="AB1979" s="1" t="str" cm="1">
        <f t="array" ref="AB1979">_xlfn.IFS(Merge1[[#This Row],[Age]]&lt;= 28,"Gen Z", Merge1[[#This Row],[Age]]&lt;=44,"Millennials", Merge1[[#This Row],[Age]]&lt;=60,"Gen X", Merge1[[#This Row],[Age]]&gt;60,"Baby Boomers")</f>
        <v>Gen Z</v>
      </c>
      <c r="AC1979" s="1" t="str" cm="1">
        <f t="array" ref="AC1979">_xlfn.IFS(
    Merge1[[#This Row],[Balance]]&lt;=50000,"Low",
    Merge1[[#This Row],[Balance]]&lt;=200000,"Medium",
    Merge1[[#This Row],[Balance]]&gt;200000,"High"
)</f>
        <v>Medium</v>
      </c>
    </row>
    <row r="1980" spans="1:29" x14ac:dyDescent="0.25">
      <c r="A1980" s="1" t="s">
        <v>2255</v>
      </c>
      <c r="B1980" s="1" t="s">
        <v>5843</v>
      </c>
      <c r="C1980" s="1" t="s">
        <v>5842</v>
      </c>
      <c r="D1980" s="2">
        <v>45406</v>
      </c>
      <c r="E1980">
        <v>370250</v>
      </c>
      <c r="F1980">
        <v>470</v>
      </c>
      <c r="G1980">
        <v>0</v>
      </c>
      <c r="H1980" s="1" t="s">
        <v>5833</v>
      </c>
      <c r="I1980" s="1" t="s">
        <v>6349</v>
      </c>
      <c r="J1980" s="1" t="s">
        <v>6245</v>
      </c>
      <c r="K1980">
        <v>70</v>
      </c>
      <c r="L1980" s="1" t="s">
        <v>6256</v>
      </c>
      <c r="M1980" s="1" t="s">
        <v>6247</v>
      </c>
      <c r="N1980">
        <v>172826</v>
      </c>
      <c r="O1980" s="1" t="s">
        <v>6243</v>
      </c>
      <c r="P1980" s="2">
        <v>42917</v>
      </c>
      <c r="Q1980" s="2">
        <v>45278</v>
      </c>
      <c r="R1980" s="1" t="s">
        <v>6904</v>
      </c>
      <c r="S1980" s="1" t="s">
        <v>6905</v>
      </c>
      <c r="T1980" s="1" t="s">
        <v>23</v>
      </c>
      <c r="U1980">
        <v>8172</v>
      </c>
      <c r="V1980" s="1" t="s">
        <v>24</v>
      </c>
      <c r="W1980" s="1" t="s">
        <v>50</v>
      </c>
      <c r="X1980" s="2">
        <f t="shared" ca="1" si="30"/>
        <v>45937</v>
      </c>
      <c r="Y1980" s="1">
        <f ca="1">ROUND(YEARFRAC(Merge1[[#This Row],[Join_Date]],Merge1[[#This Row],[Today]], 3),0)</f>
        <v>8</v>
      </c>
      <c r="Z1980" s="1" t="str" cm="1">
        <f t="array" aca="1" ref="Z1980" ca="1">_xlfn.IFS(
   Merge1[[#This Row],[Customer Tenure]]&lt;=2,"New",
   Merge1[[#This Row],[Customer Tenure]]&lt;=5,"Emerging",
  Merge1[[#This Row],[Customer Tenure]]&lt;9,"Established",
   TRUE,"Loyal"
)</f>
        <v>Established</v>
      </c>
      <c r="AA1980" s="1" t="str" cm="1">
        <f t="array" ref="AA1980">_xlfn.IFS(Merge1[[#This Row],[Income]]&lt;=30000,"Low",Merge1[[#This Row],[Income]]&lt;=60000,"Medium",Merge1[[#This Row],[Income]]&lt;=100000,"High", Merge1[[#This Row],[Income]]&gt;100000," Premium")</f>
        <v xml:space="preserve"> Premium</v>
      </c>
      <c r="AB1980" s="1" t="str" cm="1">
        <f t="array" ref="AB1980">_xlfn.IFS(Merge1[[#This Row],[Age]]&lt;= 28,"Gen Z", Merge1[[#This Row],[Age]]&lt;=44,"Millennials", Merge1[[#This Row],[Age]]&lt;=60,"Gen X", Merge1[[#This Row],[Age]]&gt;60,"Baby Boomers")</f>
        <v>Baby Boomers</v>
      </c>
      <c r="AC1980" s="1" t="str" cm="1">
        <f t="array" ref="AC1980">_xlfn.IFS(
    Merge1[[#This Row],[Balance]]&lt;=50000,"Low",
    Merge1[[#This Row],[Balance]]&lt;=200000,"Medium",
    Merge1[[#This Row],[Balance]]&gt;200000,"High"
)</f>
        <v>High</v>
      </c>
    </row>
    <row r="1981" spans="1:29" x14ac:dyDescent="0.25">
      <c r="A1981" s="1" t="s">
        <v>2209</v>
      </c>
      <c r="B1981" s="1" t="s">
        <v>6069</v>
      </c>
      <c r="C1981" s="1" t="s">
        <v>5846</v>
      </c>
      <c r="D1981" s="2">
        <v>44546</v>
      </c>
      <c r="E1981">
        <v>271421</v>
      </c>
      <c r="F1981">
        <v>687</v>
      </c>
      <c r="G1981">
        <v>0</v>
      </c>
      <c r="H1981" s="1" t="s">
        <v>5833</v>
      </c>
      <c r="I1981" s="1" t="s">
        <v>6548</v>
      </c>
      <c r="J1981" s="1" t="s">
        <v>6245</v>
      </c>
      <c r="K1981">
        <v>52</v>
      </c>
      <c r="L1981" s="1" t="s">
        <v>6260</v>
      </c>
      <c r="M1981" s="1" t="s">
        <v>6262</v>
      </c>
      <c r="N1981">
        <v>156727</v>
      </c>
      <c r="O1981" s="1" t="s">
        <v>6243</v>
      </c>
      <c r="P1981" s="2">
        <v>44108</v>
      </c>
      <c r="Q1981" s="2">
        <v>45441</v>
      </c>
      <c r="R1981" s="1" t="s">
        <v>6906</v>
      </c>
      <c r="S1981" s="1" t="s">
        <v>6918</v>
      </c>
      <c r="T1981" s="1" t="s">
        <v>9</v>
      </c>
      <c r="U1981">
        <v>4916</v>
      </c>
      <c r="V1981" s="1" t="s">
        <v>10</v>
      </c>
      <c r="W1981" s="1" t="s">
        <v>29</v>
      </c>
      <c r="X1981" s="2">
        <f t="shared" ca="1" si="30"/>
        <v>45937</v>
      </c>
      <c r="Y1981" s="1">
        <f ca="1">ROUND(YEARFRAC(Merge1[[#This Row],[Join_Date]],Merge1[[#This Row],[Today]], 3),0)</f>
        <v>5</v>
      </c>
      <c r="Z1981" s="1" t="str" cm="1">
        <f t="array" aca="1" ref="Z1981" ca="1">_xlfn.IFS(
   Merge1[[#This Row],[Customer Tenure]]&lt;=2,"New",
   Merge1[[#This Row],[Customer Tenure]]&lt;=5,"Emerging",
  Merge1[[#This Row],[Customer Tenure]]&lt;9,"Established",
   TRUE,"Loyal"
)</f>
        <v>Emerging</v>
      </c>
      <c r="AA1981" s="1" t="str" cm="1">
        <f t="array" ref="AA1981">_xlfn.IFS(Merge1[[#This Row],[Income]]&lt;=30000,"Low",Merge1[[#This Row],[Income]]&lt;=60000,"Medium",Merge1[[#This Row],[Income]]&lt;=100000,"High", Merge1[[#This Row],[Income]]&gt;100000," Premium")</f>
        <v xml:space="preserve"> Premium</v>
      </c>
      <c r="AB1981" s="1" t="str" cm="1">
        <f t="array" ref="AB1981">_xlfn.IFS(Merge1[[#This Row],[Age]]&lt;= 28,"Gen Z", Merge1[[#This Row],[Age]]&lt;=44,"Millennials", Merge1[[#This Row],[Age]]&lt;=60,"Gen X", Merge1[[#This Row],[Age]]&gt;60,"Baby Boomers")</f>
        <v>Gen X</v>
      </c>
      <c r="AC1981" s="1" t="str" cm="1">
        <f t="array" ref="AC1981">_xlfn.IFS(
    Merge1[[#This Row],[Balance]]&lt;=50000,"Low",
    Merge1[[#This Row],[Balance]]&lt;=200000,"Medium",
    Merge1[[#This Row],[Balance]]&gt;200000,"High"
)</f>
        <v>High</v>
      </c>
    </row>
    <row r="1982" spans="1:29" x14ac:dyDescent="0.25">
      <c r="A1982" s="1" t="s">
        <v>1569</v>
      </c>
      <c r="B1982" s="1" t="s">
        <v>5935</v>
      </c>
      <c r="C1982" s="1" t="s">
        <v>5835</v>
      </c>
      <c r="D1982" s="2">
        <v>43042</v>
      </c>
      <c r="E1982">
        <v>6968</v>
      </c>
      <c r="F1982">
        <v>620</v>
      </c>
      <c r="G1982">
        <v>0</v>
      </c>
      <c r="H1982" s="1" t="s">
        <v>5833</v>
      </c>
      <c r="I1982" s="1" t="s">
        <v>6831</v>
      </c>
      <c r="J1982" s="1" t="s">
        <v>6240</v>
      </c>
      <c r="K1982">
        <v>51</v>
      </c>
      <c r="L1982" s="1" t="s">
        <v>6241</v>
      </c>
      <c r="M1982" s="1" t="s">
        <v>6257</v>
      </c>
      <c r="N1982">
        <v>180928</v>
      </c>
      <c r="O1982" s="1" t="s">
        <v>6243</v>
      </c>
      <c r="P1982" s="2">
        <v>44083</v>
      </c>
      <c r="Q1982" s="2">
        <v>45420</v>
      </c>
      <c r="R1982" s="1" t="s">
        <v>6906</v>
      </c>
      <c r="S1982" s="1" t="s">
        <v>6918</v>
      </c>
      <c r="T1982" s="1" t="s">
        <v>14</v>
      </c>
      <c r="U1982">
        <v>1388</v>
      </c>
      <c r="V1982" s="1" t="s">
        <v>24</v>
      </c>
      <c r="W1982" s="1" t="s">
        <v>20</v>
      </c>
      <c r="X1982" s="2">
        <f t="shared" ca="1" si="30"/>
        <v>45937</v>
      </c>
      <c r="Y1982" s="1">
        <f ca="1">ROUND(YEARFRAC(Merge1[[#This Row],[Join_Date]],Merge1[[#This Row],[Today]], 3),0)</f>
        <v>5</v>
      </c>
      <c r="Z1982" s="1" t="str" cm="1">
        <f t="array" aca="1" ref="Z1982" ca="1">_xlfn.IFS(
   Merge1[[#This Row],[Customer Tenure]]&lt;=2,"New",
   Merge1[[#This Row],[Customer Tenure]]&lt;=5,"Emerging",
  Merge1[[#This Row],[Customer Tenure]]&lt;9,"Established",
   TRUE,"Loyal"
)</f>
        <v>Emerging</v>
      </c>
      <c r="AA1982" s="1" t="str" cm="1">
        <f t="array" ref="AA1982">_xlfn.IFS(Merge1[[#This Row],[Income]]&lt;=30000,"Low",Merge1[[#This Row],[Income]]&lt;=60000,"Medium",Merge1[[#This Row],[Income]]&lt;=100000,"High", Merge1[[#This Row],[Income]]&gt;100000," Premium")</f>
        <v xml:space="preserve"> Premium</v>
      </c>
      <c r="AB1982" s="1" t="str" cm="1">
        <f t="array" ref="AB1982">_xlfn.IFS(Merge1[[#This Row],[Age]]&lt;= 28,"Gen Z", Merge1[[#This Row],[Age]]&lt;=44,"Millennials", Merge1[[#This Row],[Age]]&lt;=60,"Gen X", Merge1[[#This Row],[Age]]&gt;60,"Baby Boomers")</f>
        <v>Gen X</v>
      </c>
      <c r="AC1982" s="1" t="str" cm="1">
        <f t="array" ref="AC1982">_xlfn.IFS(
    Merge1[[#This Row],[Balance]]&lt;=50000,"Low",
    Merge1[[#This Row],[Balance]]&lt;=200000,"Medium",
    Merge1[[#This Row],[Balance]]&gt;200000,"High"
)</f>
        <v>Low</v>
      </c>
    </row>
    <row r="1983" spans="1:29" x14ac:dyDescent="0.25">
      <c r="A1983" s="1" t="s">
        <v>2730</v>
      </c>
      <c r="B1983" s="1" t="s">
        <v>5981</v>
      </c>
      <c r="C1983" s="1" t="s">
        <v>5842</v>
      </c>
      <c r="D1983" s="2">
        <v>45154</v>
      </c>
      <c r="E1983">
        <v>380172</v>
      </c>
      <c r="F1983">
        <v>382</v>
      </c>
      <c r="G1983">
        <v>0</v>
      </c>
      <c r="H1983" s="1" t="s">
        <v>5850</v>
      </c>
      <c r="I1983" s="1" t="s">
        <v>6415</v>
      </c>
      <c r="J1983" s="1" t="s">
        <v>6245</v>
      </c>
      <c r="K1983">
        <v>43</v>
      </c>
      <c r="L1983" s="1" t="s">
        <v>6241</v>
      </c>
      <c r="M1983" s="1" t="s">
        <v>6257</v>
      </c>
      <c r="N1983">
        <v>112124</v>
      </c>
      <c r="O1983" s="1" t="s">
        <v>6248</v>
      </c>
      <c r="P1983" s="2">
        <v>43955</v>
      </c>
      <c r="Q1983" s="2">
        <v>45608</v>
      </c>
      <c r="R1983" s="1" t="s">
        <v>6887</v>
      </c>
      <c r="S1983" s="1" t="s">
        <v>6901</v>
      </c>
      <c r="T1983" s="1" t="s">
        <v>28</v>
      </c>
      <c r="U1983">
        <v>9514</v>
      </c>
      <c r="V1983" s="1" t="s">
        <v>24</v>
      </c>
      <c r="W1983" s="1" t="s">
        <v>50</v>
      </c>
      <c r="X1983" s="2">
        <f t="shared" ca="1" si="30"/>
        <v>45937</v>
      </c>
      <c r="Y1983" s="1">
        <f ca="1">ROUND(YEARFRAC(Merge1[[#This Row],[Join_Date]],Merge1[[#This Row],[Today]], 3),0)</f>
        <v>5</v>
      </c>
      <c r="Z1983" s="1" t="str" cm="1">
        <f t="array" aca="1" ref="Z1983" ca="1">_xlfn.IFS(
   Merge1[[#This Row],[Customer Tenure]]&lt;=2,"New",
   Merge1[[#This Row],[Customer Tenure]]&lt;=5,"Emerging",
  Merge1[[#This Row],[Customer Tenure]]&lt;9,"Established",
   TRUE,"Loyal"
)</f>
        <v>Emerging</v>
      </c>
      <c r="AA1983" s="1" t="str" cm="1">
        <f t="array" ref="AA1983">_xlfn.IFS(Merge1[[#This Row],[Income]]&lt;=30000,"Low",Merge1[[#This Row],[Income]]&lt;=60000,"Medium",Merge1[[#This Row],[Income]]&lt;=100000,"High", Merge1[[#This Row],[Income]]&gt;100000," Premium")</f>
        <v xml:space="preserve"> Premium</v>
      </c>
      <c r="AB1983" s="1" t="str" cm="1">
        <f t="array" ref="AB1983">_xlfn.IFS(Merge1[[#This Row],[Age]]&lt;= 28,"Gen Z", Merge1[[#This Row],[Age]]&lt;=44,"Millennials", Merge1[[#This Row],[Age]]&lt;=60,"Gen X", Merge1[[#This Row],[Age]]&gt;60,"Baby Boomers")</f>
        <v>Millennials</v>
      </c>
      <c r="AC1983" s="1" t="str" cm="1">
        <f t="array" ref="AC1983">_xlfn.IFS(
    Merge1[[#This Row],[Balance]]&lt;=50000,"Low",
    Merge1[[#This Row],[Balance]]&lt;=200000,"Medium",
    Merge1[[#This Row],[Balance]]&gt;200000,"High"
)</f>
        <v>High</v>
      </c>
    </row>
    <row r="1984" spans="1:29" x14ac:dyDescent="0.25">
      <c r="A1984" s="1" t="s">
        <v>2140</v>
      </c>
      <c r="B1984" s="1" t="s">
        <v>6121</v>
      </c>
      <c r="C1984" s="1" t="s">
        <v>5832</v>
      </c>
      <c r="D1984" s="2">
        <v>42314</v>
      </c>
      <c r="E1984">
        <v>379413</v>
      </c>
      <c r="F1984">
        <v>610</v>
      </c>
      <c r="G1984">
        <v>0</v>
      </c>
      <c r="H1984" s="1" t="s">
        <v>5833</v>
      </c>
      <c r="I1984" s="1" t="s">
        <v>6445</v>
      </c>
      <c r="J1984" s="1" t="s">
        <v>6245</v>
      </c>
      <c r="K1984">
        <v>47</v>
      </c>
      <c r="L1984" s="1" t="s">
        <v>6260</v>
      </c>
      <c r="M1984" s="1" t="s">
        <v>6266</v>
      </c>
      <c r="N1984">
        <v>196611</v>
      </c>
      <c r="O1984" s="1" t="s">
        <v>6243</v>
      </c>
      <c r="P1984" s="2">
        <v>44850</v>
      </c>
      <c r="Q1984" s="2">
        <v>45507</v>
      </c>
      <c r="R1984" s="1" t="s">
        <v>6889</v>
      </c>
      <c r="S1984" s="1" t="s">
        <v>6890</v>
      </c>
      <c r="T1984" s="1" t="s">
        <v>9</v>
      </c>
      <c r="U1984">
        <v>759</v>
      </c>
      <c r="V1984" s="1" t="s">
        <v>19</v>
      </c>
      <c r="W1984" s="1" t="s">
        <v>16</v>
      </c>
      <c r="X1984" s="2">
        <f t="shared" ca="1" si="30"/>
        <v>45937</v>
      </c>
      <c r="Y1984" s="1">
        <f ca="1">ROUND(YEARFRAC(Merge1[[#This Row],[Join_Date]],Merge1[[#This Row],[Today]], 3),0)</f>
        <v>3</v>
      </c>
      <c r="Z1984" s="1" t="str" cm="1">
        <f t="array" aca="1" ref="Z1984" ca="1">_xlfn.IFS(
   Merge1[[#This Row],[Customer Tenure]]&lt;=2,"New",
   Merge1[[#This Row],[Customer Tenure]]&lt;=5,"Emerging",
  Merge1[[#This Row],[Customer Tenure]]&lt;9,"Established",
   TRUE,"Loyal"
)</f>
        <v>Emerging</v>
      </c>
      <c r="AA1984" s="1" t="str" cm="1">
        <f t="array" ref="AA1984">_xlfn.IFS(Merge1[[#This Row],[Income]]&lt;=30000,"Low",Merge1[[#This Row],[Income]]&lt;=60000,"Medium",Merge1[[#This Row],[Income]]&lt;=100000,"High", Merge1[[#This Row],[Income]]&gt;100000," Premium")</f>
        <v xml:space="preserve"> Premium</v>
      </c>
      <c r="AB1984" s="1" t="str" cm="1">
        <f t="array" ref="AB1984">_xlfn.IFS(Merge1[[#This Row],[Age]]&lt;= 28,"Gen Z", Merge1[[#This Row],[Age]]&lt;=44,"Millennials", Merge1[[#This Row],[Age]]&lt;=60,"Gen X", Merge1[[#This Row],[Age]]&gt;60,"Baby Boomers")</f>
        <v>Gen X</v>
      </c>
      <c r="AC1984" s="1" t="str" cm="1">
        <f t="array" ref="AC1984">_xlfn.IFS(
    Merge1[[#This Row],[Balance]]&lt;=50000,"Low",
    Merge1[[#This Row],[Balance]]&lt;=200000,"Medium",
    Merge1[[#This Row],[Balance]]&gt;200000,"High"
)</f>
        <v>High</v>
      </c>
    </row>
    <row r="1985" spans="1:29" x14ac:dyDescent="0.25">
      <c r="A1985" s="1" t="s">
        <v>446</v>
      </c>
      <c r="B1985" s="1" t="s">
        <v>5987</v>
      </c>
      <c r="C1985" s="1" t="s">
        <v>5842</v>
      </c>
      <c r="D1985" s="2">
        <v>43266</v>
      </c>
      <c r="E1985">
        <v>143279</v>
      </c>
      <c r="F1985">
        <v>462</v>
      </c>
      <c r="G1985">
        <v>210232</v>
      </c>
      <c r="H1985" s="1" t="s">
        <v>5833</v>
      </c>
      <c r="I1985" s="1" t="s">
        <v>6744</v>
      </c>
      <c r="J1985" s="1" t="s">
        <v>6245</v>
      </c>
      <c r="K1985">
        <v>32</v>
      </c>
      <c r="L1985" s="1" t="s">
        <v>6256</v>
      </c>
      <c r="M1985" s="1" t="s">
        <v>6251</v>
      </c>
      <c r="N1985">
        <v>37778</v>
      </c>
      <c r="O1985" s="1" t="s">
        <v>6248</v>
      </c>
      <c r="P1985" s="2">
        <v>44714</v>
      </c>
      <c r="Q1985" s="2">
        <v>45525</v>
      </c>
      <c r="R1985" s="1" t="s">
        <v>6889</v>
      </c>
      <c r="S1985" s="1" t="s">
        <v>6890</v>
      </c>
      <c r="T1985" s="1" t="s">
        <v>14</v>
      </c>
      <c r="U1985">
        <v>5302</v>
      </c>
      <c r="V1985" s="1" t="s">
        <v>19</v>
      </c>
      <c r="W1985" s="1" t="s">
        <v>20</v>
      </c>
      <c r="X1985" s="2">
        <f t="shared" ca="1" si="30"/>
        <v>45937</v>
      </c>
      <c r="Y1985" s="1">
        <f ca="1">ROUND(YEARFRAC(Merge1[[#This Row],[Join_Date]],Merge1[[#This Row],[Today]], 3),0)</f>
        <v>3</v>
      </c>
      <c r="Z1985" s="1" t="str" cm="1">
        <f t="array" aca="1" ref="Z1985" ca="1">_xlfn.IFS(
   Merge1[[#This Row],[Customer Tenure]]&lt;=2,"New",
   Merge1[[#This Row],[Customer Tenure]]&lt;=5,"Emerging",
  Merge1[[#This Row],[Customer Tenure]]&lt;9,"Established",
   TRUE,"Loyal"
)</f>
        <v>Emerging</v>
      </c>
      <c r="AA1985" s="1" t="str" cm="1">
        <f t="array" ref="AA1985">_xlfn.IFS(Merge1[[#This Row],[Income]]&lt;=30000,"Low",Merge1[[#This Row],[Income]]&lt;=60000,"Medium",Merge1[[#This Row],[Income]]&lt;=100000,"High", Merge1[[#This Row],[Income]]&gt;100000," Premium")</f>
        <v>Medium</v>
      </c>
      <c r="AB1985" s="1" t="str" cm="1">
        <f t="array" ref="AB1985">_xlfn.IFS(Merge1[[#This Row],[Age]]&lt;= 28,"Gen Z", Merge1[[#This Row],[Age]]&lt;=44,"Millennials", Merge1[[#This Row],[Age]]&lt;=60,"Gen X", Merge1[[#This Row],[Age]]&gt;60,"Baby Boomers")</f>
        <v>Millennials</v>
      </c>
      <c r="AC1985" s="1" t="str" cm="1">
        <f t="array" ref="AC1985">_xlfn.IFS(
    Merge1[[#This Row],[Balance]]&lt;=50000,"Low",
    Merge1[[#This Row],[Balance]]&lt;=200000,"Medium",
    Merge1[[#This Row],[Balance]]&gt;200000,"High"
)</f>
        <v>Medium</v>
      </c>
    </row>
    <row r="1986" spans="1:29" x14ac:dyDescent="0.25">
      <c r="A1986" s="1" t="s">
        <v>1687</v>
      </c>
      <c r="B1986" s="1" t="s">
        <v>6130</v>
      </c>
      <c r="C1986" s="1" t="s">
        <v>5832</v>
      </c>
      <c r="D1986" s="2">
        <v>42791</v>
      </c>
      <c r="E1986">
        <v>125814</v>
      </c>
      <c r="F1986">
        <v>370</v>
      </c>
      <c r="G1986">
        <v>0</v>
      </c>
      <c r="H1986" s="1" t="s">
        <v>5833</v>
      </c>
      <c r="I1986" s="1" t="s">
        <v>6424</v>
      </c>
      <c r="J1986" s="1" t="s">
        <v>6240</v>
      </c>
      <c r="K1986">
        <v>45</v>
      </c>
      <c r="L1986" s="1" t="s">
        <v>6260</v>
      </c>
      <c r="M1986" s="1" t="s">
        <v>6247</v>
      </c>
      <c r="N1986">
        <v>164059</v>
      </c>
      <c r="O1986" s="1" t="s">
        <v>6243</v>
      </c>
      <c r="P1986" s="2">
        <v>45619</v>
      </c>
      <c r="Q1986" s="2">
        <v>45616</v>
      </c>
      <c r="R1986" s="1" t="s">
        <v>6887</v>
      </c>
      <c r="S1986" s="1" t="s">
        <v>6901</v>
      </c>
      <c r="T1986" s="1" t="s">
        <v>23</v>
      </c>
      <c r="U1986">
        <v>310</v>
      </c>
      <c r="V1986" s="1" t="s">
        <v>19</v>
      </c>
      <c r="W1986" s="1" t="s">
        <v>106</v>
      </c>
      <c r="X1986" s="2">
        <f t="shared" ref="X1986:X2049" ca="1" si="31">TODAY()</f>
        <v>45937</v>
      </c>
      <c r="Y1986" s="1">
        <f ca="1">ROUND(YEARFRAC(Merge1[[#This Row],[Join_Date]],Merge1[[#This Row],[Today]], 3),0)</f>
        <v>1</v>
      </c>
      <c r="Z1986" s="1" t="str" cm="1">
        <f t="array" aca="1" ref="Z1986" ca="1">_xlfn.IFS(
   Merge1[[#This Row],[Customer Tenure]]&lt;=2,"New",
   Merge1[[#This Row],[Customer Tenure]]&lt;=5,"Emerging",
  Merge1[[#This Row],[Customer Tenure]]&lt;9,"Established",
   TRUE,"Loyal"
)</f>
        <v>New</v>
      </c>
      <c r="AA1986" s="1" t="str" cm="1">
        <f t="array" ref="AA1986">_xlfn.IFS(Merge1[[#This Row],[Income]]&lt;=30000,"Low",Merge1[[#This Row],[Income]]&lt;=60000,"Medium",Merge1[[#This Row],[Income]]&lt;=100000,"High", Merge1[[#This Row],[Income]]&gt;100000," Premium")</f>
        <v xml:space="preserve"> Premium</v>
      </c>
      <c r="AB1986" s="1" t="str" cm="1">
        <f t="array" ref="AB1986">_xlfn.IFS(Merge1[[#This Row],[Age]]&lt;= 28,"Gen Z", Merge1[[#This Row],[Age]]&lt;=44,"Millennials", Merge1[[#This Row],[Age]]&lt;=60,"Gen X", Merge1[[#This Row],[Age]]&gt;60,"Baby Boomers")</f>
        <v>Gen X</v>
      </c>
      <c r="AC1986" s="1" t="str" cm="1">
        <f t="array" ref="AC1986">_xlfn.IFS(
    Merge1[[#This Row],[Balance]]&lt;=50000,"Low",
    Merge1[[#This Row],[Balance]]&lt;=200000,"Medium",
    Merge1[[#This Row],[Balance]]&gt;200000,"High"
)</f>
        <v>Medium</v>
      </c>
    </row>
    <row r="1987" spans="1:29" x14ac:dyDescent="0.25">
      <c r="A1987" s="1" t="s">
        <v>632</v>
      </c>
      <c r="B1987" s="1" t="s">
        <v>5984</v>
      </c>
      <c r="C1987" s="1" t="s">
        <v>5832</v>
      </c>
      <c r="D1987" s="2">
        <v>44347</v>
      </c>
      <c r="E1987">
        <v>187125</v>
      </c>
      <c r="F1987">
        <v>582</v>
      </c>
      <c r="G1987">
        <v>0</v>
      </c>
      <c r="H1987" s="1" t="s">
        <v>5833</v>
      </c>
      <c r="I1987" s="1" t="s">
        <v>6712</v>
      </c>
      <c r="J1987" s="1" t="s">
        <v>6245</v>
      </c>
      <c r="K1987">
        <v>50</v>
      </c>
      <c r="L1987" s="1" t="s">
        <v>6256</v>
      </c>
      <c r="M1987" s="1" t="s">
        <v>6262</v>
      </c>
      <c r="N1987">
        <v>79321</v>
      </c>
      <c r="O1987" s="1" t="s">
        <v>6243</v>
      </c>
      <c r="P1987" s="2">
        <v>43047</v>
      </c>
      <c r="Q1987" s="2">
        <v>45581</v>
      </c>
      <c r="R1987" s="1" t="s">
        <v>6912</v>
      </c>
      <c r="S1987" s="1" t="s">
        <v>6917</v>
      </c>
      <c r="T1987" s="1" t="s">
        <v>9</v>
      </c>
      <c r="U1987">
        <v>4705</v>
      </c>
      <c r="V1987" s="1" t="s">
        <v>19</v>
      </c>
      <c r="W1987" s="1" t="s">
        <v>106</v>
      </c>
      <c r="X1987" s="2">
        <f t="shared" ca="1" si="31"/>
        <v>45937</v>
      </c>
      <c r="Y1987" s="1">
        <f ca="1">ROUND(YEARFRAC(Merge1[[#This Row],[Join_Date]],Merge1[[#This Row],[Today]], 3),0)</f>
        <v>8</v>
      </c>
      <c r="Z1987" s="1" t="str" cm="1">
        <f t="array" aca="1" ref="Z1987" ca="1">_xlfn.IFS(
   Merge1[[#This Row],[Customer Tenure]]&lt;=2,"New",
   Merge1[[#This Row],[Customer Tenure]]&lt;=5,"Emerging",
  Merge1[[#This Row],[Customer Tenure]]&lt;9,"Established",
   TRUE,"Loyal"
)</f>
        <v>Established</v>
      </c>
      <c r="AA1987" s="1" t="str" cm="1">
        <f t="array" ref="AA1987">_xlfn.IFS(Merge1[[#This Row],[Income]]&lt;=30000,"Low",Merge1[[#This Row],[Income]]&lt;=60000,"Medium",Merge1[[#This Row],[Income]]&lt;=100000,"High", Merge1[[#This Row],[Income]]&gt;100000," Premium")</f>
        <v>High</v>
      </c>
      <c r="AB1987" s="1" t="str" cm="1">
        <f t="array" ref="AB1987">_xlfn.IFS(Merge1[[#This Row],[Age]]&lt;= 28,"Gen Z", Merge1[[#This Row],[Age]]&lt;=44,"Millennials", Merge1[[#This Row],[Age]]&lt;=60,"Gen X", Merge1[[#This Row],[Age]]&gt;60,"Baby Boomers")</f>
        <v>Gen X</v>
      </c>
      <c r="AC1987" s="1" t="str" cm="1">
        <f t="array" ref="AC1987">_xlfn.IFS(
    Merge1[[#This Row],[Balance]]&lt;=50000,"Low",
    Merge1[[#This Row],[Balance]]&lt;=200000,"Medium",
    Merge1[[#This Row],[Balance]]&gt;200000,"High"
)</f>
        <v>Medium</v>
      </c>
    </row>
    <row r="1988" spans="1:29" x14ac:dyDescent="0.25">
      <c r="A1988" s="1" t="s">
        <v>2408</v>
      </c>
      <c r="B1988" s="1" t="s">
        <v>6091</v>
      </c>
      <c r="C1988" s="1" t="s">
        <v>5832</v>
      </c>
      <c r="D1988" s="2">
        <v>44439</v>
      </c>
      <c r="E1988">
        <v>45913</v>
      </c>
      <c r="F1988">
        <v>449</v>
      </c>
      <c r="G1988">
        <v>185775</v>
      </c>
      <c r="H1988" s="1" t="s">
        <v>5833</v>
      </c>
      <c r="I1988" s="1" t="s">
        <v>6452</v>
      </c>
      <c r="J1988" s="1" t="s">
        <v>6240</v>
      </c>
      <c r="K1988">
        <v>53</v>
      </c>
      <c r="L1988" s="1" t="s">
        <v>6241</v>
      </c>
      <c r="M1988" s="1" t="s">
        <v>6266</v>
      </c>
      <c r="N1988">
        <v>29077</v>
      </c>
      <c r="O1988" s="1" t="s">
        <v>6248</v>
      </c>
      <c r="P1988" s="2">
        <v>42248</v>
      </c>
      <c r="Q1988" s="2">
        <v>45221</v>
      </c>
      <c r="R1988" s="1" t="s">
        <v>6912</v>
      </c>
      <c r="S1988" s="1" t="s">
        <v>6913</v>
      </c>
      <c r="T1988" s="1" t="s">
        <v>14</v>
      </c>
      <c r="U1988">
        <v>4634</v>
      </c>
      <c r="V1988" s="1" t="s">
        <v>24</v>
      </c>
      <c r="W1988" s="1" t="s">
        <v>16</v>
      </c>
      <c r="X1988" s="2">
        <f t="shared" ca="1" si="31"/>
        <v>45937</v>
      </c>
      <c r="Y1988" s="1">
        <f ca="1">ROUND(YEARFRAC(Merge1[[#This Row],[Join_Date]],Merge1[[#This Row],[Today]], 3),0)</f>
        <v>10</v>
      </c>
      <c r="Z1988" s="1" t="str" cm="1">
        <f t="array" aca="1" ref="Z1988" ca="1">_xlfn.IFS(
   Merge1[[#This Row],[Customer Tenure]]&lt;=2,"New",
   Merge1[[#This Row],[Customer Tenure]]&lt;=5,"Emerging",
  Merge1[[#This Row],[Customer Tenure]]&lt;9,"Established",
   TRUE,"Loyal"
)</f>
        <v>Loyal</v>
      </c>
      <c r="AA1988" s="1" t="str" cm="1">
        <f t="array" ref="AA1988">_xlfn.IFS(Merge1[[#This Row],[Income]]&lt;=30000,"Low",Merge1[[#This Row],[Income]]&lt;=60000,"Medium",Merge1[[#This Row],[Income]]&lt;=100000,"High", Merge1[[#This Row],[Income]]&gt;100000," Premium")</f>
        <v>Low</v>
      </c>
      <c r="AB1988" s="1" t="str" cm="1">
        <f t="array" ref="AB1988">_xlfn.IFS(Merge1[[#This Row],[Age]]&lt;= 28,"Gen Z", Merge1[[#This Row],[Age]]&lt;=44,"Millennials", Merge1[[#This Row],[Age]]&lt;=60,"Gen X", Merge1[[#This Row],[Age]]&gt;60,"Baby Boomers")</f>
        <v>Gen X</v>
      </c>
      <c r="AC1988" s="1" t="str" cm="1">
        <f t="array" ref="AC1988">_xlfn.IFS(
    Merge1[[#This Row],[Balance]]&lt;=50000,"Low",
    Merge1[[#This Row],[Balance]]&lt;=200000,"Medium",
    Merge1[[#This Row],[Balance]]&gt;200000,"High"
)</f>
        <v>Low</v>
      </c>
    </row>
    <row r="1989" spans="1:29" x14ac:dyDescent="0.25">
      <c r="A1989" s="1" t="s">
        <v>516</v>
      </c>
      <c r="B1989" s="1" t="s">
        <v>5851</v>
      </c>
      <c r="C1989" s="1" t="s">
        <v>5842</v>
      </c>
      <c r="D1989" s="2">
        <v>43262</v>
      </c>
      <c r="E1989">
        <v>61753</v>
      </c>
      <c r="F1989">
        <v>393</v>
      </c>
      <c r="G1989">
        <v>146835</v>
      </c>
      <c r="H1989" s="1" t="s">
        <v>5833</v>
      </c>
      <c r="I1989" s="1" t="s">
        <v>6693</v>
      </c>
      <c r="J1989" s="1" t="s">
        <v>6240</v>
      </c>
      <c r="K1989">
        <v>67</v>
      </c>
      <c r="L1989" s="1" t="s">
        <v>6256</v>
      </c>
      <c r="M1989" s="1" t="s">
        <v>6254</v>
      </c>
      <c r="N1989">
        <v>134994</v>
      </c>
      <c r="O1989" s="1" t="s">
        <v>6248</v>
      </c>
      <c r="P1989" s="2">
        <v>43374</v>
      </c>
      <c r="Q1989" s="2">
        <v>45545</v>
      </c>
      <c r="R1989" s="1" t="s">
        <v>6897</v>
      </c>
      <c r="S1989" s="1" t="s">
        <v>6898</v>
      </c>
      <c r="T1989" s="1" t="s">
        <v>28</v>
      </c>
      <c r="U1989">
        <v>3847</v>
      </c>
      <c r="V1989" s="1" t="s">
        <v>15</v>
      </c>
      <c r="W1989" s="1" t="s">
        <v>29</v>
      </c>
      <c r="X1989" s="2">
        <f t="shared" ca="1" si="31"/>
        <v>45937</v>
      </c>
      <c r="Y1989" s="1">
        <f ca="1">ROUND(YEARFRAC(Merge1[[#This Row],[Join_Date]],Merge1[[#This Row],[Today]], 3),0)</f>
        <v>7</v>
      </c>
      <c r="Z1989" s="1" t="str" cm="1">
        <f t="array" aca="1" ref="Z1989" ca="1">_xlfn.IFS(
   Merge1[[#This Row],[Customer Tenure]]&lt;=2,"New",
   Merge1[[#This Row],[Customer Tenure]]&lt;=5,"Emerging",
  Merge1[[#This Row],[Customer Tenure]]&lt;9,"Established",
   TRUE,"Loyal"
)</f>
        <v>Established</v>
      </c>
      <c r="AA1989" s="1" t="str" cm="1">
        <f t="array" ref="AA1989">_xlfn.IFS(Merge1[[#This Row],[Income]]&lt;=30000,"Low",Merge1[[#This Row],[Income]]&lt;=60000,"Medium",Merge1[[#This Row],[Income]]&lt;=100000,"High", Merge1[[#This Row],[Income]]&gt;100000," Premium")</f>
        <v xml:space="preserve"> Premium</v>
      </c>
      <c r="AB1989" s="1" t="str" cm="1">
        <f t="array" ref="AB1989">_xlfn.IFS(Merge1[[#This Row],[Age]]&lt;= 28,"Gen Z", Merge1[[#This Row],[Age]]&lt;=44,"Millennials", Merge1[[#This Row],[Age]]&lt;=60,"Gen X", Merge1[[#This Row],[Age]]&gt;60,"Baby Boomers")</f>
        <v>Baby Boomers</v>
      </c>
      <c r="AC1989" s="1" t="str" cm="1">
        <f t="array" ref="AC1989">_xlfn.IFS(
    Merge1[[#This Row],[Balance]]&lt;=50000,"Low",
    Merge1[[#This Row],[Balance]]&lt;=200000,"Medium",
    Merge1[[#This Row],[Balance]]&gt;200000,"High"
)</f>
        <v>Medium</v>
      </c>
    </row>
    <row r="1990" spans="1:29" x14ac:dyDescent="0.25">
      <c r="A1990" s="1" t="s">
        <v>632</v>
      </c>
      <c r="B1990" s="1" t="s">
        <v>5984</v>
      </c>
      <c r="C1990" s="1" t="s">
        <v>5832</v>
      </c>
      <c r="D1990" s="2">
        <v>44347</v>
      </c>
      <c r="E1990">
        <v>187125</v>
      </c>
      <c r="F1990">
        <v>582</v>
      </c>
      <c r="G1990">
        <v>0</v>
      </c>
      <c r="H1990" s="1" t="s">
        <v>5833</v>
      </c>
      <c r="I1990" s="1" t="s">
        <v>6712</v>
      </c>
      <c r="J1990" s="1" t="s">
        <v>6245</v>
      </c>
      <c r="K1990">
        <v>50</v>
      </c>
      <c r="L1990" s="1" t="s">
        <v>6256</v>
      </c>
      <c r="M1990" s="1" t="s">
        <v>6262</v>
      </c>
      <c r="N1990">
        <v>79321</v>
      </c>
      <c r="O1990" s="1" t="s">
        <v>6243</v>
      </c>
      <c r="P1990" s="2">
        <v>43047</v>
      </c>
      <c r="Q1990" s="2">
        <v>45201</v>
      </c>
      <c r="R1990" s="1" t="s">
        <v>6912</v>
      </c>
      <c r="S1990" s="1" t="s">
        <v>6913</v>
      </c>
      <c r="T1990" s="1" t="s">
        <v>28</v>
      </c>
      <c r="U1990">
        <v>287</v>
      </c>
      <c r="V1990" s="1" t="s">
        <v>10</v>
      </c>
      <c r="W1990" s="1" t="s">
        <v>11</v>
      </c>
      <c r="X1990" s="2">
        <f t="shared" ca="1" si="31"/>
        <v>45937</v>
      </c>
      <c r="Y1990" s="1">
        <f ca="1">ROUND(YEARFRAC(Merge1[[#This Row],[Join_Date]],Merge1[[#This Row],[Today]], 3),0)</f>
        <v>8</v>
      </c>
      <c r="Z1990" s="1" t="str" cm="1">
        <f t="array" aca="1" ref="Z1990" ca="1">_xlfn.IFS(
   Merge1[[#This Row],[Customer Tenure]]&lt;=2,"New",
   Merge1[[#This Row],[Customer Tenure]]&lt;=5,"Emerging",
  Merge1[[#This Row],[Customer Tenure]]&lt;9,"Established",
   TRUE,"Loyal"
)</f>
        <v>Established</v>
      </c>
      <c r="AA1990" s="1" t="str" cm="1">
        <f t="array" ref="AA1990">_xlfn.IFS(Merge1[[#This Row],[Income]]&lt;=30000,"Low",Merge1[[#This Row],[Income]]&lt;=60000,"Medium",Merge1[[#This Row],[Income]]&lt;=100000,"High", Merge1[[#This Row],[Income]]&gt;100000," Premium")</f>
        <v>High</v>
      </c>
      <c r="AB1990" s="1" t="str" cm="1">
        <f t="array" ref="AB1990">_xlfn.IFS(Merge1[[#This Row],[Age]]&lt;= 28,"Gen Z", Merge1[[#This Row],[Age]]&lt;=44,"Millennials", Merge1[[#This Row],[Age]]&lt;=60,"Gen X", Merge1[[#This Row],[Age]]&gt;60,"Baby Boomers")</f>
        <v>Gen X</v>
      </c>
      <c r="AC1990" s="1" t="str" cm="1">
        <f t="array" ref="AC1990">_xlfn.IFS(
    Merge1[[#This Row],[Balance]]&lt;=50000,"Low",
    Merge1[[#This Row],[Balance]]&lt;=200000,"Medium",
    Merge1[[#This Row],[Balance]]&gt;200000,"High"
)</f>
        <v>Medium</v>
      </c>
    </row>
    <row r="1991" spans="1:29" x14ac:dyDescent="0.25">
      <c r="A1991" s="1" t="s">
        <v>27</v>
      </c>
      <c r="B1991" s="1" t="s">
        <v>5927</v>
      </c>
      <c r="C1991" s="1" t="s">
        <v>5832</v>
      </c>
      <c r="D1991" s="2">
        <v>43403</v>
      </c>
      <c r="E1991">
        <v>123364</v>
      </c>
      <c r="F1991">
        <v>438</v>
      </c>
      <c r="G1991">
        <v>0</v>
      </c>
      <c r="H1991" s="1" t="s">
        <v>5838</v>
      </c>
      <c r="I1991" s="1" t="s">
        <v>6476</v>
      </c>
      <c r="J1991" s="1" t="s">
        <v>6240</v>
      </c>
      <c r="K1991">
        <v>44</v>
      </c>
      <c r="L1991" s="1" t="s">
        <v>6246</v>
      </c>
      <c r="M1991" s="1" t="s">
        <v>6254</v>
      </c>
      <c r="N1991">
        <v>47082</v>
      </c>
      <c r="O1991" s="1" t="s">
        <v>6248</v>
      </c>
      <c r="P1991" s="2">
        <v>45843</v>
      </c>
      <c r="Q1991" s="2">
        <v>45188</v>
      </c>
      <c r="R1991" s="1" t="s">
        <v>6897</v>
      </c>
      <c r="S1991" s="1" t="s">
        <v>6909</v>
      </c>
      <c r="T1991" s="1" t="s">
        <v>14</v>
      </c>
      <c r="U1991">
        <v>3927</v>
      </c>
      <c r="V1991" s="1" t="s">
        <v>10</v>
      </c>
      <c r="W1991" s="1" t="s">
        <v>45</v>
      </c>
      <c r="X1991" s="2">
        <f t="shared" ca="1" si="31"/>
        <v>45937</v>
      </c>
      <c r="Y1991" s="1">
        <f ca="1">ROUND(YEARFRAC(Merge1[[#This Row],[Join_Date]],Merge1[[#This Row],[Today]], 3),0)</f>
        <v>0</v>
      </c>
      <c r="Z1991" s="1" t="str" cm="1">
        <f t="array" aca="1" ref="Z1991" ca="1">_xlfn.IFS(
   Merge1[[#This Row],[Customer Tenure]]&lt;=2,"New",
   Merge1[[#This Row],[Customer Tenure]]&lt;=5,"Emerging",
  Merge1[[#This Row],[Customer Tenure]]&lt;9,"Established",
   TRUE,"Loyal"
)</f>
        <v>New</v>
      </c>
      <c r="AA1991" s="1" t="str" cm="1">
        <f t="array" ref="AA1991">_xlfn.IFS(Merge1[[#This Row],[Income]]&lt;=30000,"Low",Merge1[[#This Row],[Income]]&lt;=60000,"Medium",Merge1[[#This Row],[Income]]&lt;=100000,"High", Merge1[[#This Row],[Income]]&gt;100000," Premium")</f>
        <v>Medium</v>
      </c>
      <c r="AB1991" s="1" t="str" cm="1">
        <f t="array" ref="AB1991">_xlfn.IFS(Merge1[[#This Row],[Age]]&lt;= 28,"Gen Z", Merge1[[#This Row],[Age]]&lt;=44,"Millennials", Merge1[[#This Row],[Age]]&lt;=60,"Gen X", Merge1[[#This Row],[Age]]&gt;60,"Baby Boomers")</f>
        <v>Millennials</v>
      </c>
      <c r="AC1991" s="1" t="str" cm="1">
        <f t="array" ref="AC1991">_xlfn.IFS(
    Merge1[[#This Row],[Balance]]&lt;=50000,"Low",
    Merge1[[#This Row],[Balance]]&lt;=200000,"Medium",
    Merge1[[#This Row],[Balance]]&gt;200000,"High"
)</f>
        <v>Medium</v>
      </c>
    </row>
    <row r="1992" spans="1:29" x14ac:dyDescent="0.25">
      <c r="A1992" s="1" t="s">
        <v>833</v>
      </c>
      <c r="B1992" s="1" t="s">
        <v>6157</v>
      </c>
      <c r="C1992" s="1" t="s">
        <v>5842</v>
      </c>
      <c r="D1992" s="2">
        <v>43705</v>
      </c>
      <c r="E1992">
        <v>188505</v>
      </c>
      <c r="F1992">
        <v>411</v>
      </c>
      <c r="G1992">
        <v>0</v>
      </c>
      <c r="H1992" s="1" t="s">
        <v>5833</v>
      </c>
      <c r="I1992" s="1" t="s">
        <v>6305</v>
      </c>
      <c r="J1992" s="1" t="s">
        <v>6240</v>
      </c>
      <c r="K1992">
        <v>67</v>
      </c>
      <c r="L1992" s="1" t="s">
        <v>6246</v>
      </c>
      <c r="M1992" s="1" t="s">
        <v>6257</v>
      </c>
      <c r="N1992">
        <v>46172</v>
      </c>
      <c r="O1992" s="1" t="s">
        <v>6248</v>
      </c>
      <c r="P1992" s="2">
        <v>44507</v>
      </c>
      <c r="Q1992" s="2">
        <v>45510</v>
      </c>
      <c r="R1992" s="1" t="s">
        <v>6889</v>
      </c>
      <c r="S1992" s="1" t="s">
        <v>6890</v>
      </c>
      <c r="T1992" s="1" t="s">
        <v>9</v>
      </c>
      <c r="U1992">
        <v>7317</v>
      </c>
      <c r="V1992" s="1" t="s">
        <v>15</v>
      </c>
      <c r="W1992" s="1" t="s">
        <v>106</v>
      </c>
      <c r="X1992" s="2">
        <f t="shared" ca="1" si="31"/>
        <v>45937</v>
      </c>
      <c r="Y1992" s="1">
        <f ca="1">ROUND(YEARFRAC(Merge1[[#This Row],[Join_Date]],Merge1[[#This Row],[Today]], 3),0)</f>
        <v>4</v>
      </c>
      <c r="Z1992" s="1" t="str" cm="1">
        <f t="array" aca="1" ref="Z1992" ca="1">_xlfn.IFS(
   Merge1[[#This Row],[Customer Tenure]]&lt;=2,"New",
   Merge1[[#This Row],[Customer Tenure]]&lt;=5,"Emerging",
  Merge1[[#This Row],[Customer Tenure]]&lt;9,"Established",
   TRUE,"Loyal"
)</f>
        <v>Emerging</v>
      </c>
      <c r="AA1992" s="1" t="str" cm="1">
        <f t="array" ref="AA1992">_xlfn.IFS(Merge1[[#This Row],[Income]]&lt;=30000,"Low",Merge1[[#This Row],[Income]]&lt;=60000,"Medium",Merge1[[#This Row],[Income]]&lt;=100000,"High", Merge1[[#This Row],[Income]]&gt;100000," Premium")</f>
        <v>Medium</v>
      </c>
      <c r="AB1992" s="1" t="str" cm="1">
        <f t="array" ref="AB1992">_xlfn.IFS(Merge1[[#This Row],[Age]]&lt;= 28,"Gen Z", Merge1[[#This Row],[Age]]&lt;=44,"Millennials", Merge1[[#This Row],[Age]]&lt;=60,"Gen X", Merge1[[#This Row],[Age]]&gt;60,"Baby Boomers")</f>
        <v>Baby Boomers</v>
      </c>
      <c r="AC1992" s="1" t="str" cm="1">
        <f t="array" ref="AC1992">_xlfn.IFS(
    Merge1[[#This Row],[Balance]]&lt;=50000,"Low",
    Merge1[[#This Row],[Balance]]&lt;=200000,"Medium",
    Merge1[[#This Row],[Balance]]&gt;200000,"High"
)</f>
        <v>Medium</v>
      </c>
    </row>
    <row r="1993" spans="1:29" x14ac:dyDescent="0.25">
      <c r="A1993" s="1" t="s">
        <v>144</v>
      </c>
      <c r="B1993" s="1" t="s">
        <v>5978</v>
      </c>
      <c r="C1993" s="1" t="s">
        <v>5835</v>
      </c>
      <c r="D1993" s="2">
        <v>45370</v>
      </c>
      <c r="E1993">
        <v>111585</v>
      </c>
      <c r="F1993">
        <v>734</v>
      </c>
      <c r="G1993">
        <v>0</v>
      </c>
      <c r="H1993" s="1" t="s">
        <v>5833</v>
      </c>
      <c r="I1993" s="1" t="s">
        <v>6428</v>
      </c>
      <c r="J1993" s="1" t="s">
        <v>6240</v>
      </c>
      <c r="K1993">
        <v>66</v>
      </c>
      <c r="L1993" s="1" t="s">
        <v>6241</v>
      </c>
      <c r="M1993" s="1" t="s">
        <v>6266</v>
      </c>
      <c r="N1993">
        <v>83852</v>
      </c>
      <c r="O1993" s="1" t="s">
        <v>6243</v>
      </c>
      <c r="P1993" s="2">
        <v>45560</v>
      </c>
      <c r="Q1993" s="2">
        <v>45332</v>
      </c>
      <c r="R1993" s="1" t="s">
        <v>6885</v>
      </c>
      <c r="S1993" s="1" t="s">
        <v>6886</v>
      </c>
      <c r="T1993" s="1" t="s">
        <v>23</v>
      </c>
      <c r="U1993">
        <v>2171</v>
      </c>
      <c r="V1993" s="1" t="s">
        <v>15</v>
      </c>
      <c r="W1993" s="1" t="s">
        <v>29</v>
      </c>
      <c r="X1993" s="2">
        <f t="shared" ca="1" si="31"/>
        <v>45937</v>
      </c>
      <c r="Y1993" s="1">
        <f ca="1">ROUND(YEARFRAC(Merge1[[#This Row],[Join_Date]],Merge1[[#This Row],[Today]], 3),0)</f>
        <v>1</v>
      </c>
      <c r="Z1993" s="1" t="str" cm="1">
        <f t="array" aca="1" ref="Z1993" ca="1">_xlfn.IFS(
   Merge1[[#This Row],[Customer Tenure]]&lt;=2,"New",
   Merge1[[#This Row],[Customer Tenure]]&lt;=5,"Emerging",
  Merge1[[#This Row],[Customer Tenure]]&lt;9,"Established",
   TRUE,"Loyal"
)</f>
        <v>New</v>
      </c>
      <c r="AA1993" s="1" t="str" cm="1">
        <f t="array" ref="AA1993">_xlfn.IFS(Merge1[[#This Row],[Income]]&lt;=30000,"Low",Merge1[[#This Row],[Income]]&lt;=60000,"Medium",Merge1[[#This Row],[Income]]&lt;=100000,"High", Merge1[[#This Row],[Income]]&gt;100000," Premium")</f>
        <v>High</v>
      </c>
      <c r="AB1993" s="1" t="str" cm="1">
        <f t="array" ref="AB1993">_xlfn.IFS(Merge1[[#This Row],[Age]]&lt;= 28,"Gen Z", Merge1[[#This Row],[Age]]&lt;=44,"Millennials", Merge1[[#This Row],[Age]]&lt;=60,"Gen X", Merge1[[#This Row],[Age]]&gt;60,"Baby Boomers")</f>
        <v>Baby Boomers</v>
      </c>
      <c r="AC1993" s="1" t="str" cm="1">
        <f t="array" ref="AC1993">_xlfn.IFS(
    Merge1[[#This Row],[Balance]]&lt;=50000,"Low",
    Merge1[[#This Row],[Balance]]&lt;=200000,"Medium",
    Merge1[[#This Row],[Balance]]&gt;200000,"High"
)</f>
        <v>Medium</v>
      </c>
    </row>
    <row r="1994" spans="1:29" x14ac:dyDescent="0.25">
      <c r="A1994" s="1" t="s">
        <v>796</v>
      </c>
      <c r="B1994" s="1" t="s">
        <v>6230</v>
      </c>
      <c r="C1994" s="1" t="s">
        <v>5842</v>
      </c>
      <c r="D1994" s="2">
        <v>43330</v>
      </c>
      <c r="E1994">
        <v>308135</v>
      </c>
      <c r="F1994">
        <v>460</v>
      </c>
      <c r="G1994">
        <v>0</v>
      </c>
      <c r="H1994" s="1" t="s">
        <v>5850</v>
      </c>
      <c r="I1994" s="1" t="s">
        <v>6581</v>
      </c>
      <c r="J1994" s="1" t="s">
        <v>6245</v>
      </c>
      <c r="K1994">
        <v>30</v>
      </c>
      <c r="L1994" s="1" t="s">
        <v>6246</v>
      </c>
      <c r="M1994" s="1" t="s">
        <v>6251</v>
      </c>
      <c r="N1994">
        <v>146446</v>
      </c>
      <c r="O1994" s="1" t="s">
        <v>6243</v>
      </c>
      <c r="P1994" s="2">
        <v>42770</v>
      </c>
      <c r="Q1994" s="2">
        <v>45437</v>
      </c>
      <c r="R1994" s="1" t="s">
        <v>6906</v>
      </c>
      <c r="S1994" s="1" t="s">
        <v>6918</v>
      </c>
      <c r="T1994" s="1" t="s">
        <v>14</v>
      </c>
      <c r="U1994">
        <v>1399</v>
      </c>
      <c r="V1994" s="1" t="s">
        <v>10</v>
      </c>
      <c r="W1994" s="1" t="s">
        <v>25</v>
      </c>
      <c r="X1994" s="2">
        <f t="shared" ca="1" si="31"/>
        <v>45937</v>
      </c>
      <c r="Y1994" s="1">
        <f ca="1">ROUND(YEARFRAC(Merge1[[#This Row],[Join_Date]],Merge1[[#This Row],[Today]], 3),0)</f>
        <v>9</v>
      </c>
      <c r="Z1994" s="1" t="str" cm="1">
        <f t="array" aca="1" ref="Z1994" ca="1">_xlfn.IFS(
   Merge1[[#This Row],[Customer Tenure]]&lt;=2,"New",
   Merge1[[#This Row],[Customer Tenure]]&lt;=5,"Emerging",
  Merge1[[#This Row],[Customer Tenure]]&lt;9,"Established",
   TRUE,"Loyal"
)</f>
        <v>Loyal</v>
      </c>
      <c r="AA1994" s="1" t="str" cm="1">
        <f t="array" ref="AA1994">_xlfn.IFS(Merge1[[#This Row],[Income]]&lt;=30000,"Low",Merge1[[#This Row],[Income]]&lt;=60000,"Medium",Merge1[[#This Row],[Income]]&lt;=100000,"High", Merge1[[#This Row],[Income]]&gt;100000," Premium")</f>
        <v xml:space="preserve"> Premium</v>
      </c>
      <c r="AB1994" s="1" t="str" cm="1">
        <f t="array" ref="AB1994">_xlfn.IFS(Merge1[[#This Row],[Age]]&lt;= 28,"Gen Z", Merge1[[#This Row],[Age]]&lt;=44,"Millennials", Merge1[[#This Row],[Age]]&lt;=60,"Gen X", Merge1[[#This Row],[Age]]&gt;60,"Baby Boomers")</f>
        <v>Millennials</v>
      </c>
      <c r="AC1994" s="1" t="str" cm="1">
        <f t="array" ref="AC1994">_xlfn.IFS(
    Merge1[[#This Row],[Balance]]&lt;=50000,"Low",
    Merge1[[#This Row],[Balance]]&lt;=200000,"Medium",
    Merge1[[#This Row],[Balance]]&gt;200000,"High"
)</f>
        <v>High</v>
      </c>
    </row>
    <row r="1995" spans="1:29" x14ac:dyDescent="0.25">
      <c r="A1995" s="1" t="s">
        <v>398</v>
      </c>
      <c r="B1995" s="1" t="s">
        <v>5887</v>
      </c>
      <c r="C1995" s="1" t="s">
        <v>5835</v>
      </c>
      <c r="D1995" s="2">
        <v>44075</v>
      </c>
      <c r="E1995">
        <v>190121</v>
      </c>
      <c r="F1995">
        <v>550</v>
      </c>
      <c r="G1995">
        <v>0</v>
      </c>
      <c r="H1995" s="1" t="s">
        <v>5833</v>
      </c>
      <c r="I1995" s="1" t="s">
        <v>6657</v>
      </c>
      <c r="J1995" s="1" t="s">
        <v>6245</v>
      </c>
      <c r="K1995">
        <v>22</v>
      </c>
      <c r="L1995" s="1" t="s">
        <v>6260</v>
      </c>
      <c r="M1995" s="1" t="s">
        <v>6251</v>
      </c>
      <c r="N1995">
        <v>44826</v>
      </c>
      <c r="O1995" s="1" t="s">
        <v>6243</v>
      </c>
      <c r="P1995" s="2">
        <v>44640</v>
      </c>
      <c r="Q1995" s="2">
        <v>45236</v>
      </c>
      <c r="R1995" s="1" t="s">
        <v>6887</v>
      </c>
      <c r="S1995" s="1" t="s">
        <v>6888</v>
      </c>
      <c r="T1995" s="1" t="s">
        <v>23</v>
      </c>
      <c r="U1995">
        <v>8892</v>
      </c>
      <c r="V1995" s="1" t="s">
        <v>24</v>
      </c>
      <c r="W1995" s="1" t="s">
        <v>20</v>
      </c>
      <c r="X1995" s="2">
        <f t="shared" ca="1" si="31"/>
        <v>45937</v>
      </c>
      <c r="Y1995" s="1">
        <f ca="1">ROUND(YEARFRAC(Merge1[[#This Row],[Join_Date]],Merge1[[#This Row],[Today]], 3),0)</f>
        <v>4</v>
      </c>
      <c r="Z1995" s="1" t="str" cm="1">
        <f t="array" aca="1" ref="Z1995" ca="1">_xlfn.IFS(
   Merge1[[#This Row],[Customer Tenure]]&lt;=2,"New",
   Merge1[[#This Row],[Customer Tenure]]&lt;=5,"Emerging",
  Merge1[[#This Row],[Customer Tenure]]&lt;9,"Established",
   TRUE,"Loyal"
)</f>
        <v>Emerging</v>
      </c>
      <c r="AA1995" s="1" t="str" cm="1">
        <f t="array" ref="AA1995">_xlfn.IFS(Merge1[[#This Row],[Income]]&lt;=30000,"Low",Merge1[[#This Row],[Income]]&lt;=60000,"Medium",Merge1[[#This Row],[Income]]&lt;=100000,"High", Merge1[[#This Row],[Income]]&gt;100000," Premium")</f>
        <v>Medium</v>
      </c>
      <c r="AB1995" s="1" t="str" cm="1">
        <f t="array" ref="AB1995">_xlfn.IFS(Merge1[[#This Row],[Age]]&lt;= 28,"Gen Z", Merge1[[#This Row],[Age]]&lt;=44,"Millennials", Merge1[[#This Row],[Age]]&lt;=60,"Gen X", Merge1[[#This Row],[Age]]&gt;60,"Baby Boomers")</f>
        <v>Gen Z</v>
      </c>
      <c r="AC1995" s="1" t="str" cm="1">
        <f t="array" ref="AC1995">_xlfn.IFS(
    Merge1[[#This Row],[Balance]]&lt;=50000,"Low",
    Merge1[[#This Row],[Balance]]&lt;=200000,"Medium",
    Merge1[[#This Row],[Balance]]&gt;200000,"High"
)</f>
        <v>Medium</v>
      </c>
    </row>
    <row r="1996" spans="1:29" x14ac:dyDescent="0.25">
      <c r="A1996" s="1" t="s">
        <v>1621</v>
      </c>
      <c r="B1996" s="1" t="s">
        <v>5847</v>
      </c>
      <c r="C1996" s="1" t="s">
        <v>5846</v>
      </c>
      <c r="D1996" s="2">
        <v>44766</v>
      </c>
      <c r="E1996">
        <v>31085</v>
      </c>
      <c r="F1996">
        <v>374</v>
      </c>
      <c r="G1996">
        <v>0</v>
      </c>
      <c r="H1996" s="1" t="s">
        <v>5833</v>
      </c>
      <c r="I1996" s="1" t="s">
        <v>6844</v>
      </c>
      <c r="J1996" s="1" t="s">
        <v>6245</v>
      </c>
      <c r="K1996">
        <v>55</v>
      </c>
      <c r="L1996" s="1" t="s">
        <v>6246</v>
      </c>
      <c r="M1996" s="1" t="s">
        <v>6266</v>
      </c>
      <c r="N1996">
        <v>166470</v>
      </c>
      <c r="O1996" s="1" t="s">
        <v>6243</v>
      </c>
      <c r="P1996" s="2">
        <v>45621</v>
      </c>
      <c r="Q1996" s="2">
        <v>45471</v>
      </c>
      <c r="R1996" s="1" t="s">
        <v>6883</v>
      </c>
      <c r="S1996" s="1" t="s">
        <v>6884</v>
      </c>
      <c r="T1996" s="1" t="s">
        <v>28</v>
      </c>
      <c r="U1996">
        <v>4742</v>
      </c>
      <c r="V1996" s="1" t="s">
        <v>10</v>
      </c>
      <c r="W1996" s="1" t="s">
        <v>11</v>
      </c>
      <c r="X1996" s="2">
        <f t="shared" ca="1" si="31"/>
        <v>45937</v>
      </c>
      <c r="Y1996" s="1">
        <f ca="1">ROUND(YEARFRAC(Merge1[[#This Row],[Join_Date]],Merge1[[#This Row],[Today]], 3),0)</f>
        <v>1</v>
      </c>
      <c r="Z1996" s="1" t="str" cm="1">
        <f t="array" aca="1" ref="Z1996" ca="1">_xlfn.IFS(
   Merge1[[#This Row],[Customer Tenure]]&lt;=2,"New",
   Merge1[[#This Row],[Customer Tenure]]&lt;=5,"Emerging",
  Merge1[[#This Row],[Customer Tenure]]&lt;9,"Established",
   TRUE,"Loyal"
)</f>
        <v>New</v>
      </c>
      <c r="AA1996" s="1" t="str" cm="1">
        <f t="array" ref="AA1996">_xlfn.IFS(Merge1[[#This Row],[Income]]&lt;=30000,"Low",Merge1[[#This Row],[Income]]&lt;=60000,"Medium",Merge1[[#This Row],[Income]]&lt;=100000,"High", Merge1[[#This Row],[Income]]&gt;100000," Premium")</f>
        <v xml:space="preserve"> Premium</v>
      </c>
      <c r="AB1996" s="1" t="str" cm="1">
        <f t="array" ref="AB1996">_xlfn.IFS(Merge1[[#This Row],[Age]]&lt;= 28,"Gen Z", Merge1[[#This Row],[Age]]&lt;=44,"Millennials", Merge1[[#This Row],[Age]]&lt;=60,"Gen X", Merge1[[#This Row],[Age]]&gt;60,"Baby Boomers")</f>
        <v>Gen X</v>
      </c>
      <c r="AC1996" s="1" t="str" cm="1">
        <f t="array" ref="AC1996">_xlfn.IFS(
    Merge1[[#This Row],[Balance]]&lt;=50000,"Low",
    Merge1[[#This Row],[Balance]]&lt;=200000,"Medium",
    Merge1[[#This Row],[Balance]]&gt;200000,"High"
)</f>
        <v>Low</v>
      </c>
    </row>
    <row r="1997" spans="1:29" x14ac:dyDescent="0.25">
      <c r="A1997" s="1" t="s">
        <v>943</v>
      </c>
      <c r="B1997" s="1" t="s">
        <v>5912</v>
      </c>
      <c r="C1997" s="1" t="s">
        <v>5835</v>
      </c>
      <c r="D1997" s="2">
        <v>44838</v>
      </c>
      <c r="E1997">
        <v>317715</v>
      </c>
      <c r="F1997">
        <v>779</v>
      </c>
      <c r="G1997">
        <v>0</v>
      </c>
      <c r="H1997" s="1" t="s">
        <v>5833</v>
      </c>
      <c r="I1997" s="1" t="s">
        <v>6317</v>
      </c>
      <c r="J1997" s="1" t="s">
        <v>6245</v>
      </c>
      <c r="K1997">
        <v>63</v>
      </c>
      <c r="L1997" s="1" t="s">
        <v>6260</v>
      </c>
      <c r="M1997" s="1" t="s">
        <v>6254</v>
      </c>
      <c r="N1997">
        <v>27287</v>
      </c>
      <c r="O1997" s="1" t="s">
        <v>6243</v>
      </c>
      <c r="P1997" s="2">
        <v>42750</v>
      </c>
      <c r="Q1997" s="2">
        <v>45384</v>
      </c>
      <c r="R1997" s="1" t="s">
        <v>6893</v>
      </c>
      <c r="S1997" s="1" t="s">
        <v>6911</v>
      </c>
      <c r="T1997" s="1" t="s">
        <v>14</v>
      </c>
      <c r="U1997">
        <v>3478</v>
      </c>
      <c r="V1997" s="1" t="s">
        <v>15</v>
      </c>
      <c r="W1997" s="1" t="s">
        <v>50</v>
      </c>
      <c r="X1997" s="2">
        <f t="shared" ca="1" si="31"/>
        <v>45937</v>
      </c>
      <c r="Y1997" s="1">
        <f ca="1">ROUND(YEARFRAC(Merge1[[#This Row],[Join_Date]],Merge1[[#This Row],[Today]], 3),0)</f>
        <v>9</v>
      </c>
      <c r="Z1997" s="1" t="str" cm="1">
        <f t="array" aca="1" ref="Z1997" ca="1">_xlfn.IFS(
   Merge1[[#This Row],[Customer Tenure]]&lt;=2,"New",
   Merge1[[#This Row],[Customer Tenure]]&lt;=5,"Emerging",
  Merge1[[#This Row],[Customer Tenure]]&lt;9,"Established",
   TRUE,"Loyal"
)</f>
        <v>Loyal</v>
      </c>
      <c r="AA1997" s="1" t="str" cm="1">
        <f t="array" ref="AA1997">_xlfn.IFS(Merge1[[#This Row],[Income]]&lt;=30000,"Low",Merge1[[#This Row],[Income]]&lt;=60000,"Medium",Merge1[[#This Row],[Income]]&lt;=100000,"High", Merge1[[#This Row],[Income]]&gt;100000," Premium")</f>
        <v>Low</v>
      </c>
      <c r="AB1997" s="1" t="str" cm="1">
        <f t="array" ref="AB1997">_xlfn.IFS(Merge1[[#This Row],[Age]]&lt;= 28,"Gen Z", Merge1[[#This Row],[Age]]&lt;=44,"Millennials", Merge1[[#This Row],[Age]]&lt;=60,"Gen X", Merge1[[#This Row],[Age]]&gt;60,"Baby Boomers")</f>
        <v>Baby Boomers</v>
      </c>
      <c r="AC1997" s="1" t="str" cm="1">
        <f t="array" ref="AC1997">_xlfn.IFS(
    Merge1[[#This Row],[Balance]]&lt;=50000,"Low",
    Merge1[[#This Row],[Balance]]&lt;=200000,"Medium",
    Merge1[[#This Row],[Balance]]&gt;200000,"High"
)</f>
        <v>High</v>
      </c>
    </row>
    <row r="1998" spans="1:29" x14ac:dyDescent="0.25">
      <c r="A1998" s="1" t="s">
        <v>899</v>
      </c>
      <c r="B1998" s="1" t="s">
        <v>5923</v>
      </c>
      <c r="C1998" s="1" t="s">
        <v>5835</v>
      </c>
      <c r="D1998" s="2">
        <v>43608</v>
      </c>
      <c r="E1998">
        <v>59500</v>
      </c>
      <c r="F1998">
        <v>683</v>
      </c>
      <c r="G1998">
        <v>0</v>
      </c>
      <c r="H1998" s="1" t="s">
        <v>5833</v>
      </c>
      <c r="I1998" s="1" t="s">
        <v>6597</v>
      </c>
      <c r="J1998" s="1" t="s">
        <v>6245</v>
      </c>
      <c r="K1998">
        <v>36</v>
      </c>
      <c r="L1998" s="1" t="s">
        <v>6256</v>
      </c>
      <c r="M1998" s="1" t="s">
        <v>6266</v>
      </c>
      <c r="N1998">
        <v>59499</v>
      </c>
      <c r="O1998" s="1" t="s">
        <v>6248</v>
      </c>
      <c r="P1998" s="2">
        <v>42882</v>
      </c>
      <c r="Q1998" s="2">
        <v>45775</v>
      </c>
      <c r="R1998" s="1" t="s">
        <v>6893</v>
      </c>
      <c r="S1998" s="1" t="s">
        <v>6894</v>
      </c>
      <c r="T1998" s="1" t="s">
        <v>28</v>
      </c>
      <c r="U1998">
        <v>6151</v>
      </c>
      <c r="V1998" s="1" t="s">
        <v>24</v>
      </c>
      <c r="W1998" s="1" t="s">
        <v>29</v>
      </c>
      <c r="X1998" s="2">
        <f t="shared" ca="1" si="31"/>
        <v>45937</v>
      </c>
      <c r="Y1998" s="1">
        <f ca="1">ROUND(YEARFRAC(Merge1[[#This Row],[Join_Date]],Merge1[[#This Row],[Today]], 3),0)</f>
        <v>8</v>
      </c>
      <c r="Z1998" s="1" t="str" cm="1">
        <f t="array" aca="1" ref="Z1998" ca="1">_xlfn.IFS(
   Merge1[[#This Row],[Customer Tenure]]&lt;=2,"New",
   Merge1[[#This Row],[Customer Tenure]]&lt;=5,"Emerging",
  Merge1[[#This Row],[Customer Tenure]]&lt;9,"Established",
   TRUE,"Loyal"
)</f>
        <v>Established</v>
      </c>
      <c r="AA1998" s="1" t="str" cm="1">
        <f t="array" ref="AA1998">_xlfn.IFS(Merge1[[#This Row],[Income]]&lt;=30000,"Low",Merge1[[#This Row],[Income]]&lt;=60000,"Medium",Merge1[[#This Row],[Income]]&lt;=100000,"High", Merge1[[#This Row],[Income]]&gt;100000," Premium")</f>
        <v>Medium</v>
      </c>
      <c r="AB1998" s="1" t="str" cm="1">
        <f t="array" ref="AB1998">_xlfn.IFS(Merge1[[#This Row],[Age]]&lt;= 28,"Gen Z", Merge1[[#This Row],[Age]]&lt;=44,"Millennials", Merge1[[#This Row],[Age]]&lt;=60,"Gen X", Merge1[[#This Row],[Age]]&gt;60,"Baby Boomers")</f>
        <v>Millennials</v>
      </c>
      <c r="AC1998" s="1" t="str" cm="1">
        <f t="array" ref="AC1998">_xlfn.IFS(
    Merge1[[#This Row],[Balance]]&lt;=50000,"Low",
    Merge1[[#This Row],[Balance]]&lt;=200000,"Medium",
    Merge1[[#This Row],[Balance]]&gt;200000,"High"
)</f>
        <v>Medium</v>
      </c>
    </row>
    <row r="1999" spans="1:29" x14ac:dyDescent="0.25">
      <c r="A1999" s="1" t="s">
        <v>2747</v>
      </c>
      <c r="B1999" s="1" t="s">
        <v>5868</v>
      </c>
      <c r="C1999" s="1" t="s">
        <v>5842</v>
      </c>
      <c r="D1999" s="2">
        <v>42433</v>
      </c>
      <c r="E1999">
        <v>293851</v>
      </c>
      <c r="F1999">
        <v>785</v>
      </c>
      <c r="G1999">
        <v>0</v>
      </c>
      <c r="H1999" s="1" t="s">
        <v>5833</v>
      </c>
      <c r="I1999" s="1" t="s">
        <v>6641</v>
      </c>
      <c r="J1999" s="1" t="s">
        <v>6245</v>
      </c>
      <c r="K1999">
        <v>61</v>
      </c>
      <c r="L1999" s="1" t="s">
        <v>6260</v>
      </c>
      <c r="M1999" s="1" t="s">
        <v>6262</v>
      </c>
      <c r="N1999">
        <v>150406</v>
      </c>
      <c r="O1999" s="1" t="s">
        <v>6243</v>
      </c>
      <c r="P1999" s="2">
        <v>43566</v>
      </c>
      <c r="Q1999" s="2">
        <v>45248</v>
      </c>
      <c r="R1999" s="1" t="s">
        <v>6887</v>
      </c>
      <c r="S1999" s="1" t="s">
        <v>6888</v>
      </c>
      <c r="T1999" s="1" t="s">
        <v>23</v>
      </c>
      <c r="U1999">
        <v>5979</v>
      </c>
      <c r="V1999" s="1" t="s">
        <v>10</v>
      </c>
      <c r="W1999" s="1" t="s">
        <v>11</v>
      </c>
      <c r="X1999" s="2">
        <f t="shared" ca="1" si="31"/>
        <v>45937</v>
      </c>
      <c r="Y1999" s="1">
        <f ca="1">ROUND(YEARFRAC(Merge1[[#This Row],[Join_Date]],Merge1[[#This Row],[Today]], 3),0)</f>
        <v>6</v>
      </c>
      <c r="Z1999" s="1" t="str" cm="1">
        <f t="array" aca="1" ref="Z1999" ca="1">_xlfn.IFS(
   Merge1[[#This Row],[Customer Tenure]]&lt;=2,"New",
   Merge1[[#This Row],[Customer Tenure]]&lt;=5,"Emerging",
  Merge1[[#This Row],[Customer Tenure]]&lt;9,"Established",
   TRUE,"Loyal"
)</f>
        <v>Established</v>
      </c>
      <c r="AA1999" s="1" t="str" cm="1">
        <f t="array" ref="AA1999">_xlfn.IFS(Merge1[[#This Row],[Income]]&lt;=30000,"Low",Merge1[[#This Row],[Income]]&lt;=60000,"Medium",Merge1[[#This Row],[Income]]&lt;=100000,"High", Merge1[[#This Row],[Income]]&gt;100000," Premium")</f>
        <v xml:space="preserve"> Premium</v>
      </c>
      <c r="AB1999" s="1" t="str" cm="1">
        <f t="array" ref="AB1999">_xlfn.IFS(Merge1[[#This Row],[Age]]&lt;= 28,"Gen Z", Merge1[[#This Row],[Age]]&lt;=44,"Millennials", Merge1[[#This Row],[Age]]&lt;=60,"Gen X", Merge1[[#This Row],[Age]]&gt;60,"Baby Boomers")</f>
        <v>Baby Boomers</v>
      </c>
      <c r="AC1999" s="1" t="str" cm="1">
        <f t="array" ref="AC1999">_xlfn.IFS(
    Merge1[[#This Row],[Balance]]&lt;=50000,"Low",
    Merge1[[#This Row],[Balance]]&lt;=200000,"Medium",
    Merge1[[#This Row],[Balance]]&gt;200000,"High"
)</f>
        <v>High</v>
      </c>
    </row>
    <row r="2000" spans="1:29" x14ac:dyDescent="0.25">
      <c r="A2000" s="1" t="s">
        <v>671</v>
      </c>
      <c r="B2000" s="1" t="s">
        <v>5858</v>
      </c>
      <c r="C2000" s="1" t="s">
        <v>5835</v>
      </c>
      <c r="D2000" s="2">
        <v>43379</v>
      </c>
      <c r="E2000">
        <v>445329</v>
      </c>
      <c r="F2000">
        <v>739</v>
      </c>
      <c r="G2000">
        <v>419021</v>
      </c>
      <c r="H2000" s="1" t="s">
        <v>5850</v>
      </c>
      <c r="I2000" s="1" t="s">
        <v>6477</v>
      </c>
      <c r="J2000" s="1" t="s">
        <v>6245</v>
      </c>
      <c r="K2000">
        <v>37</v>
      </c>
      <c r="L2000" s="1" t="s">
        <v>6246</v>
      </c>
      <c r="M2000" s="1" t="s">
        <v>6257</v>
      </c>
      <c r="N2000">
        <v>49241</v>
      </c>
      <c r="O2000" s="1" t="s">
        <v>6243</v>
      </c>
      <c r="P2000" s="2">
        <v>43202</v>
      </c>
      <c r="Q2000" s="2">
        <v>45607</v>
      </c>
      <c r="R2000" s="1" t="s">
        <v>6887</v>
      </c>
      <c r="S2000" s="1" t="s">
        <v>6901</v>
      </c>
      <c r="T2000" s="1" t="s">
        <v>23</v>
      </c>
      <c r="U2000">
        <v>3826</v>
      </c>
      <c r="V2000" s="1" t="s">
        <v>24</v>
      </c>
      <c r="W2000" s="1" t="s">
        <v>29</v>
      </c>
      <c r="X2000" s="2">
        <f t="shared" ca="1" si="31"/>
        <v>45937</v>
      </c>
      <c r="Y2000" s="1">
        <f ca="1">ROUND(YEARFRAC(Merge1[[#This Row],[Join_Date]],Merge1[[#This Row],[Today]], 3),0)</f>
        <v>7</v>
      </c>
      <c r="Z2000" s="1" t="str" cm="1">
        <f t="array" aca="1" ref="Z2000" ca="1">_xlfn.IFS(
   Merge1[[#This Row],[Customer Tenure]]&lt;=2,"New",
   Merge1[[#This Row],[Customer Tenure]]&lt;=5,"Emerging",
  Merge1[[#This Row],[Customer Tenure]]&lt;9,"Established",
   TRUE,"Loyal"
)</f>
        <v>Established</v>
      </c>
      <c r="AA2000" s="1" t="str" cm="1">
        <f t="array" ref="AA2000">_xlfn.IFS(Merge1[[#This Row],[Income]]&lt;=30000,"Low",Merge1[[#This Row],[Income]]&lt;=60000,"Medium",Merge1[[#This Row],[Income]]&lt;=100000,"High", Merge1[[#This Row],[Income]]&gt;100000," Premium")</f>
        <v>Medium</v>
      </c>
      <c r="AB2000" s="1" t="str" cm="1">
        <f t="array" ref="AB2000">_xlfn.IFS(Merge1[[#This Row],[Age]]&lt;= 28,"Gen Z", Merge1[[#This Row],[Age]]&lt;=44,"Millennials", Merge1[[#This Row],[Age]]&lt;=60,"Gen X", Merge1[[#This Row],[Age]]&gt;60,"Baby Boomers")</f>
        <v>Millennials</v>
      </c>
      <c r="AC2000" s="1" t="str" cm="1">
        <f t="array" ref="AC2000">_xlfn.IFS(
    Merge1[[#This Row],[Balance]]&lt;=50000,"Low",
    Merge1[[#This Row],[Balance]]&lt;=200000,"Medium",
    Merge1[[#This Row],[Balance]]&gt;200000,"High"
)</f>
        <v>High</v>
      </c>
    </row>
    <row r="2001" spans="1:29" x14ac:dyDescent="0.25">
      <c r="A2001" s="1" t="s">
        <v>1397</v>
      </c>
      <c r="B2001" s="1" t="s">
        <v>5976</v>
      </c>
      <c r="C2001" s="1" t="s">
        <v>5842</v>
      </c>
      <c r="D2001" s="2">
        <v>44201</v>
      </c>
      <c r="E2001">
        <v>497148</v>
      </c>
      <c r="F2001">
        <v>483</v>
      </c>
      <c r="G2001">
        <v>0</v>
      </c>
      <c r="H2001" s="1" t="s">
        <v>5860</v>
      </c>
      <c r="I2001" s="1" t="s">
        <v>6719</v>
      </c>
      <c r="J2001" s="1" t="s">
        <v>6245</v>
      </c>
      <c r="K2001">
        <v>62</v>
      </c>
      <c r="L2001" s="1" t="s">
        <v>6241</v>
      </c>
      <c r="M2001" s="1" t="s">
        <v>6266</v>
      </c>
      <c r="N2001">
        <v>121757</v>
      </c>
      <c r="O2001" s="1" t="s">
        <v>6243</v>
      </c>
      <c r="P2001" s="2">
        <v>42284</v>
      </c>
      <c r="Q2001" s="2">
        <v>45178</v>
      </c>
      <c r="R2001" s="1" t="s">
        <v>6897</v>
      </c>
      <c r="S2001" s="1" t="s">
        <v>6909</v>
      </c>
      <c r="T2001" s="1" t="s">
        <v>14</v>
      </c>
      <c r="U2001">
        <v>9141</v>
      </c>
      <c r="V2001" s="1" t="s">
        <v>24</v>
      </c>
      <c r="W2001" s="1" t="s">
        <v>25</v>
      </c>
      <c r="X2001" s="2">
        <f t="shared" ca="1" si="31"/>
        <v>45937</v>
      </c>
      <c r="Y2001" s="1">
        <f ca="1">ROUND(YEARFRAC(Merge1[[#This Row],[Join_Date]],Merge1[[#This Row],[Today]], 3),0)</f>
        <v>10</v>
      </c>
      <c r="Z2001" s="1" t="str" cm="1">
        <f t="array" aca="1" ref="Z2001" ca="1">_xlfn.IFS(
   Merge1[[#This Row],[Customer Tenure]]&lt;=2,"New",
   Merge1[[#This Row],[Customer Tenure]]&lt;=5,"Emerging",
  Merge1[[#This Row],[Customer Tenure]]&lt;9,"Established",
   TRUE,"Loyal"
)</f>
        <v>Loyal</v>
      </c>
      <c r="AA2001" s="1" t="str" cm="1">
        <f t="array" ref="AA2001">_xlfn.IFS(Merge1[[#This Row],[Income]]&lt;=30000,"Low",Merge1[[#This Row],[Income]]&lt;=60000,"Medium",Merge1[[#This Row],[Income]]&lt;=100000,"High", Merge1[[#This Row],[Income]]&gt;100000," Premium")</f>
        <v xml:space="preserve"> Premium</v>
      </c>
      <c r="AB2001" s="1" t="str" cm="1">
        <f t="array" ref="AB2001">_xlfn.IFS(Merge1[[#This Row],[Age]]&lt;= 28,"Gen Z", Merge1[[#This Row],[Age]]&lt;=44,"Millennials", Merge1[[#This Row],[Age]]&lt;=60,"Gen X", Merge1[[#This Row],[Age]]&gt;60,"Baby Boomers")</f>
        <v>Baby Boomers</v>
      </c>
      <c r="AC2001" s="1" t="str" cm="1">
        <f t="array" ref="AC2001">_xlfn.IFS(
    Merge1[[#This Row],[Balance]]&lt;=50000,"Low",
    Merge1[[#This Row],[Balance]]&lt;=200000,"Medium",
    Merge1[[#This Row],[Balance]]&gt;200000,"High"
)</f>
        <v>High</v>
      </c>
    </row>
    <row r="2002" spans="1:29" x14ac:dyDescent="0.25">
      <c r="A2002" s="1" t="s">
        <v>1149</v>
      </c>
      <c r="B2002" s="1" t="s">
        <v>6090</v>
      </c>
      <c r="C2002" s="1" t="s">
        <v>5832</v>
      </c>
      <c r="D2002" s="2">
        <v>43612</v>
      </c>
      <c r="E2002">
        <v>343615</v>
      </c>
      <c r="F2002">
        <v>492</v>
      </c>
      <c r="G2002">
        <v>231024</v>
      </c>
      <c r="H2002" s="1" t="s">
        <v>5833</v>
      </c>
      <c r="I2002" s="1" t="s">
        <v>6584</v>
      </c>
      <c r="J2002" s="1" t="s">
        <v>6240</v>
      </c>
      <c r="K2002">
        <v>53</v>
      </c>
      <c r="L2002" s="1" t="s">
        <v>6246</v>
      </c>
      <c r="M2002" s="1" t="s">
        <v>6262</v>
      </c>
      <c r="N2002">
        <v>26154</v>
      </c>
      <c r="O2002" s="1" t="s">
        <v>6248</v>
      </c>
      <c r="P2002" s="2">
        <v>43150</v>
      </c>
      <c r="Q2002" s="2">
        <v>45828</v>
      </c>
      <c r="R2002" s="1" t="s">
        <v>6883</v>
      </c>
      <c r="S2002" s="1" t="s">
        <v>6910</v>
      </c>
      <c r="T2002" s="1" t="s">
        <v>14</v>
      </c>
      <c r="U2002">
        <v>5047</v>
      </c>
      <c r="V2002" s="1" t="s">
        <v>15</v>
      </c>
      <c r="W2002" s="1" t="s">
        <v>40</v>
      </c>
      <c r="X2002" s="2">
        <f t="shared" ca="1" si="31"/>
        <v>45937</v>
      </c>
      <c r="Y2002" s="1">
        <f ca="1">ROUND(YEARFRAC(Merge1[[#This Row],[Join_Date]],Merge1[[#This Row],[Today]], 3),0)</f>
        <v>8</v>
      </c>
      <c r="Z2002" s="1" t="str" cm="1">
        <f t="array" aca="1" ref="Z2002" ca="1">_xlfn.IFS(
   Merge1[[#This Row],[Customer Tenure]]&lt;=2,"New",
   Merge1[[#This Row],[Customer Tenure]]&lt;=5,"Emerging",
  Merge1[[#This Row],[Customer Tenure]]&lt;9,"Established",
   TRUE,"Loyal"
)</f>
        <v>Established</v>
      </c>
      <c r="AA2002" s="1" t="str" cm="1">
        <f t="array" ref="AA2002">_xlfn.IFS(Merge1[[#This Row],[Income]]&lt;=30000,"Low",Merge1[[#This Row],[Income]]&lt;=60000,"Medium",Merge1[[#This Row],[Income]]&lt;=100000,"High", Merge1[[#This Row],[Income]]&gt;100000," Premium")</f>
        <v>Low</v>
      </c>
      <c r="AB2002" s="1" t="str" cm="1">
        <f t="array" ref="AB2002">_xlfn.IFS(Merge1[[#This Row],[Age]]&lt;= 28,"Gen Z", Merge1[[#This Row],[Age]]&lt;=44,"Millennials", Merge1[[#This Row],[Age]]&lt;=60,"Gen X", Merge1[[#This Row],[Age]]&gt;60,"Baby Boomers")</f>
        <v>Gen X</v>
      </c>
      <c r="AC2002" s="1" t="str" cm="1">
        <f t="array" ref="AC2002">_xlfn.IFS(
    Merge1[[#This Row],[Balance]]&lt;=50000,"Low",
    Merge1[[#This Row],[Balance]]&lt;=200000,"Medium",
    Merge1[[#This Row],[Balance]]&gt;200000,"High"
)</f>
        <v>High</v>
      </c>
    </row>
    <row r="2003" spans="1:29" x14ac:dyDescent="0.25">
      <c r="A2003" s="1" t="s">
        <v>1788</v>
      </c>
      <c r="B2003" s="1" t="s">
        <v>6151</v>
      </c>
      <c r="C2003" s="1" t="s">
        <v>5835</v>
      </c>
      <c r="D2003" s="2">
        <v>42778</v>
      </c>
      <c r="E2003">
        <v>445150</v>
      </c>
      <c r="F2003">
        <v>741</v>
      </c>
      <c r="G2003">
        <v>0</v>
      </c>
      <c r="H2003" s="1" t="s">
        <v>5838</v>
      </c>
      <c r="I2003" s="1" t="s">
        <v>6530</v>
      </c>
      <c r="J2003" s="1" t="s">
        <v>6245</v>
      </c>
      <c r="K2003">
        <v>62</v>
      </c>
      <c r="L2003" s="1" t="s">
        <v>6260</v>
      </c>
      <c r="M2003" s="1" t="s">
        <v>6247</v>
      </c>
      <c r="N2003">
        <v>105530</v>
      </c>
      <c r="O2003" s="1" t="s">
        <v>6252</v>
      </c>
      <c r="P2003" s="2">
        <v>43070</v>
      </c>
      <c r="Q2003" s="2">
        <v>45377</v>
      </c>
      <c r="R2003" s="1" t="s">
        <v>6899</v>
      </c>
      <c r="S2003" s="1" t="s">
        <v>6900</v>
      </c>
      <c r="T2003" s="1" t="s">
        <v>14</v>
      </c>
      <c r="U2003">
        <v>6004</v>
      </c>
      <c r="V2003" s="1" t="s">
        <v>19</v>
      </c>
      <c r="W2003" s="1" t="s">
        <v>16</v>
      </c>
      <c r="X2003" s="2">
        <f t="shared" ca="1" si="31"/>
        <v>45937</v>
      </c>
      <c r="Y2003" s="1">
        <f ca="1">ROUND(YEARFRAC(Merge1[[#This Row],[Join_Date]],Merge1[[#This Row],[Today]], 3),0)</f>
        <v>8</v>
      </c>
      <c r="Z2003" s="1" t="str" cm="1">
        <f t="array" aca="1" ref="Z2003" ca="1">_xlfn.IFS(
   Merge1[[#This Row],[Customer Tenure]]&lt;=2,"New",
   Merge1[[#This Row],[Customer Tenure]]&lt;=5,"Emerging",
  Merge1[[#This Row],[Customer Tenure]]&lt;9,"Established",
   TRUE,"Loyal"
)</f>
        <v>Established</v>
      </c>
      <c r="AA2003" s="1" t="str" cm="1">
        <f t="array" ref="AA2003">_xlfn.IFS(Merge1[[#This Row],[Income]]&lt;=30000,"Low",Merge1[[#This Row],[Income]]&lt;=60000,"Medium",Merge1[[#This Row],[Income]]&lt;=100000,"High", Merge1[[#This Row],[Income]]&gt;100000," Premium")</f>
        <v xml:space="preserve"> Premium</v>
      </c>
      <c r="AB2003" s="1" t="str" cm="1">
        <f t="array" ref="AB2003">_xlfn.IFS(Merge1[[#This Row],[Age]]&lt;= 28,"Gen Z", Merge1[[#This Row],[Age]]&lt;=44,"Millennials", Merge1[[#This Row],[Age]]&lt;=60,"Gen X", Merge1[[#This Row],[Age]]&gt;60,"Baby Boomers")</f>
        <v>Baby Boomers</v>
      </c>
      <c r="AC2003" s="1" t="str" cm="1">
        <f t="array" ref="AC2003">_xlfn.IFS(
    Merge1[[#This Row],[Balance]]&lt;=50000,"Low",
    Merge1[[#This Row],[Balance]]&lt;=200000,"Medium",
    Merge1[[#This Row],[Balance]]&gt;200000,"High"
)</f>
        <v>High</v>
      </c>
    </row>
    <row r="2004" spans="1:29" x14ac:dyDescent="0.25">
      <c r="A2004" s="1" t="s">
        <v>258</v>
      </c>
      <c r="B2004" s="1" t="s">
        <v>5891</v>
      </c>
      <c r="C2004" s="1" t="s">
        <v>5832</v>
      </c>
      <c r="D2004" s="2">
        <v>43744</v>
      </c>
      <c r="E2004">
        <v>325203</v>
      </c>
      <c r="F2004">
        <v>586</v>
      </c>
      <c r="G2004">
        <v>0</v>
      </c>
      <c r="H2004" s="1" t="s">
        <v>5833</v>
      </c>
      <c r="I2004" s="1" t="s">
        <v>6318</v>
      </c>
      <c r="J2004" s="1" t="s">
        <v>6245</v>
      </c>
      <c r="K2004">
        <v>33</v>
      </c>
      <c r="L2004" s="1" t="s">
        <v>6260</v>
      </c>
      <c r="M2004" s="1" t="s">
        <v>6266</v>
      </c>
      <c r="N2004">
        <v>53660</v>
      </c>
      <c r="O2004" s="1" t="s">
        <v>6248</v>
      </c>
      <c r="P2004" s="2">
        <v>44992</v>
      </c>
      <c r="Q2004" s="2">
        <v>45357</v>
      </c>
      <c r="R2004" s="1" t="s">
        <v>6899</v>
      </c>
      <c r="S2004" s="1" t="s">
        <v>6900</v>
      </c>
      <c r="T2004" s="1" t="s">
        <v>28</v>
      </c>
      <c r="U2004">
        <v>9948</v>
      </c>
      <c r="V2004" s="1" t="s">
        <v>10</v>
      </c>
      <c r="W2004" s="1" t="s">
        <v>40</v>
      </c>
      <c r="X2004" s="2">
        <f t="shared" ca="1" si="31"/>
        <v>45937</v>
      </c>
      <c r="Y2004" s="1">
        <f ca="1">ROUND(YEARFRAC(Merge1[[#This Row],[Join_Date]],Merge1[[#This Row],[Today]], 3),0)</f>
        <v>3</v>
      </c>
      <c r="Z2004" s="1" t="str" cm="1">
        <f t="array" aca="1" ref="Z2004" ca="1">_xlfn.IFS(
   Merge1[[#This Row],[Customer Tenure]]&lt;=2,"New",
   Merge1[[#This Row],[Customer Tenure]]&lt;=5,"Emerging",
  Merge1[[#This Row],[Customer Tenure]]&lt;9,"Established",
   TRUE,"Loyal"
)</f>
        <v>Emerging</v>
      </c>
      <c r="AA2004" s="1" t="str" cm="1">
        <f t="array" ref="AA2004">_xlfn.IFS(Merge1[[#This Row],[Income]]&lt;=30000,"Low",Merge1[[#This Row],[Income]]&lt;=60000,"Medium",Merge1[[#This Row],[Income]]&lt;=100000,"High", Merge1[[#This Row],[Income]]&gt;100000," Premium")</f>
        <v>Medium</v>
      </c>
      <c r="AB2004" s="1" t="str" cm="1">
        <f t="array" ref="AB2004">_xlfn.IFS(Merge1[[#This Row],[Age]]&lt;= 28,"Gen Z", Merge1[[#This Row],[Age]]&lt;=44,"Millennials", Merge1[[#This Row],[Age]]&lt;=60,"Gen X", Merge1[[#This Row],[Age]]&gt;60,"Baby Boomers")</f>
        <v>Millennials</v>
      </c>
      <c r="AC2004" s="1" t="str" cm="1">
        <f t="array" ref="AC2004">_xlfn.IFS(
    Merge1[[#This Row],[Balance]]&lt;=50000,"Low",
    Merge1[[#This Row],[Balance]]&lt;=200000,"Medium",
    Merge1[[#This Row],[Balance]]&gt;200000,"High"
)</f>
        <v>High</v>
      </c>
    </row>
    <row r="2005" spans="1:29" x14ac:dyDescent="0.25">
      <c r="A2005" s="1" t="s">
        <v>1221</v>
      </c>
      <c r="B2005" s="1" t="s">
        <v>5982</v>
      </c>
      <c r="C2005" s="1" t="s">
        <v>5835</v>
      </c>
      <c r="D2005" s="2">
        <v>43493</v>
      </c>
      <c r="E2005">
        <v>270784</v>
      </c>
      <c r="F2005">
        <v>659</v>
      </c>
      <c r="G2005">
        <v>0</v>
      </c>
      <c r="H2005" s="1" t="s">
        <v>5833</v>
      </c>
      <c r="I2005" s="1" t="s">
        <v>6362</v>
      </c>
      <c r="J2005" s="1" t="s">
        <v>6245</v>
      </c>
      <c r="K2005">
        <v>64</v>
      </c>
      <c r="L2005" s="1" t="s">
        <v>6260</v>
      </c>
      <c r="M2005" s="1" t="s">
        <v>6254</v>
      </c>
      <c r="N2005">
        <v>106988</v>
      </c>
      <c r="O2005" s="1" t="s">
        <v>6243</v>
      </c>
      <c r="P2005" s="2">
        <v>45811</v>
      </c>
      <c r="Q2005" s="2">
        <v>45390</v>
      </c>
      <c r="R2005" s="1" t="s">
        <v>6893</v>
      </c>
      <c r="S2005" s="1" t="s">
        <v>6911</v>
      </c>
      <c r="T2005" s="1" t="s">
        <v>23</v>
      </c>
      <c r="U2005">
        <v>2461</v>
      </c>
      <c r="V2005" s="1" t="s">
        <v>15</v>
      </c>
      <c r="W2005" s="1" t="s">
        <v>11</v>
      </c>
      <c r="X2005" s="2">
        <f t="shared" ca="1" si="31"/>
        <v>45937</v>
      </c>
      <c r="Y2005" s="1">
        <f ca="1">ROUND(YEARFRAC(Merge1[[#This Row],[Join_Date]],Merge1[[#This Row],[Today]], 3),0)</f>
        <v>0</v>
      </c>
      <c r="Z2005" s="1" t="str" cm="1">
        <f t="array" aca="1" ref="Z2005" ca="1">_xlfn.IFS(
   Merge1[[#This Row],[Customer Tenure]]&lt;=2,"New",
   Merge1[[#This Row],[Customer Tenure]]&lt;=5,"Emerging",
  Merge1[[#This Row],[Customer Tenure]]&lt;9,"Established",
   TRUE,"Loyal"
)</f>
        <v>New</v>
      </c>
      <c r="AA2005" s="1" t="str" cm="1">
        <f t="array" ref="AA2005">_xlfn.IFS(Merge1[[#This Row],[Income]]&lt;=30000,"Low",Merge1[[#This Row],[Income]]&lt;=60000,"Medium",Merge1[[#This Row],[Income]]&lt;=100000,"High", Merge1[[#This Row],[Income]]&gt;100000," Premium")</f>
        <v xml:space="preserve"> Premium</v>
      </c>
      <c r="AB2005" s="1" t="str" cm="1">
        <f t="array" ref="AB2005">_xlfn.IFS(Merge1[[#This Row],[Age]]&lt;= 28,"Gen Z", Merge1[[#This Row],[Age]]&lt;=44,"Millennials", Merge1[[#This Row],[Age]]&lt;=60,"Gen X", Merge1[[#This Row],[Age]]&gt;60,"Baby Boomers")</f>
        <v>Baby Boomers</v>
      </c>
      <c r="AC2005" s="1" t="str" cm="1">
        <f t="array" ref="AC2005">_xlfn.IFS(
    Merge1[[#This Row],[Balance]]&lt;=50000,"Low",
    Merge1[[#This Row],[Balance]]&lt;=200000,"Medium",
    Merge1[[#This Row],[Balance]]&gt;200000,"High"
)</f>
        <v>High</v>
      </c>
    </row>
    <row r="2006" spans="1:29" x14ac:dyDescent="0.25">
      <c r="A2006" s="1" t="s">
        <v>89</v>
      </c>
      <c r="B2006" s="1" t="s">
        <v>5856</v>
      </c>
      <c r="C2006" s="1" t="s">
        <v>5835</v>
      </c>
      <c r="D2006" s="2">
        <v>44694</v>
      </c>
      <c r="E2006">
        <v>106133</v>
      </c>
      <c r="F2006">
        <v>347</v>
      </c>
      <c r="G2006">
        <v>0</v>
      </c>
      <c r="H2006" s="1" t="s">
        <v>5838</v>
      </c>
      <c r="I2006" s="1" t="s">
        <v>6533</v>
      </c>
      <c r="J2006" s="1" t="s">
        <v>6245</v>
      </c>
      <c r="K2006">
        <v>73</v>
      </c>
      <c r="L2006" s="1" t="s">
        <v>6256</v>
      </c>
      <c r="M2006" s="1" t="s">
        <v>6247</v>
      </c>
      <c r="N2006">
        <v>135672</v>
      </c>
      <c r="O2006" s="1" t="s">
        <v>6248</v>
      </c>
      <c r="P2006" s="2">
        <v>43479</v>
      </c>
      <c r="Q2006" s="2">
        <v>45603</v>
      </c>
      <c r="R2006" s="1" t="s">
        <v>6887</v>
      </c>
      <c r="S2006" s="1" t="s">
        <v>6901</v>
      </c>
      <c r="T2006" s="1" t="s">
        <v>23</v>
      </c>
      <c r="U2006">
        <v>34</v>
      </c>
      <c r="V2006" s="1" t="s">
        <v>10</v>
      </c>
      <c r="W2006" s="1" t="s">
        <v>40</v>
      </c>
      <c r="X2006" s="2">
        <f t="shared" ca="1" si="31"/>
        <v>45937</v>
      </c>
      <c r="Y2006" s="1">
        <f ca="1">ROUND(YEARFRAC(Merge1[[#This Row],[Join_Date]],Merge1[[#This Row],[Today]], 3),0)</f>
        <v>7</v>
      </c>
      <c r="Z2006" s="1" t="str" cm="1">
        <f t="array" aca="1" ref="Z2006" ca="1">_xlfn.IFS(
   Merge1[[#This Row],[Customer Tenure]]&lt;=2,"New",
   Merge1[[#This Row],[Customer Tenure]]&lt;=5,"Emerging",
  Merge1[[#This Row],[Customer Tenure]]&lt;9,"Established",
   TRUE,"Loyal"
)</f>
        <v>Established</v>
      </c>
      <c r="AA2006" s="1" t="str" cm="1">
        <f t="array" ref="AA2006">_xlfn.IFS(Merge1[[#This Row],[Income]]&lt;=30000,"Low",Merge1[[#This Row],[Income]]&lt;=60000,"Medium",Merge1[[#This Row],[Income]]&lt;=100000,"High", Merge1[[#This Row],[Income]]&gt;100000," Premium")</f>
        <v xml:space="preserve"> Premium</v>
      </c>
      <c r="AB2006" s="1" t="str" cm="1">
        <f t="array" ref="AB2006">_xlfn.IFS(Merge1[[#This Row],[Age]]&lt;= 28,"Gen Z", Merge1[[#This Row],[Age]]&lt;=44,"Millennials", Merge1[[#This Row],[Age]]&lt;=60,"Gen X", Merge1[[#This Row],[Age]]&gt;60,"Baby Boomers")</f>
        <v>Baby Boomers</v>
      </c>
      <c r="AC2006" s="1" t="str" cm="1">
        <f t="array" ref="AC2006">_xlfn.IFS(
    Merge1[[#This Row],[Balance]]&lt;=50000,"Low",
    Merge1[[#This Row],[Balance]]&lt;=200000,"Medium",
    Merge1[[#This Row],[Balance]]&gt;200000,"High"
)</f>
        <v>Medium</v>
      </c>
    </row>
    <row r="2007" spans="1:29" x14ac:dyDescent="0.25">
      <c r="A2007" s="1" t="s">
        <v>1086</v>
      </c>
      <c r="B2007" s="1" t="s">
        <v>6011</v>
      </c>
      <c r="C2007" s="1" t="s">
        <v>5832</v>
      </c>
      <c r="D2007" s="2">
        <v>42645</v>
      </c>
      <c r="E2007">
        <v>36468</v>
      </c>
      <c r="F2007">
        <v>437</v>
      </c>
      <c r="G2007">
        <v>0</v>
      </c>
      <c r="H2007" s="1" t="s">
        <v>5833</v>
      </c>
      <c r="I2007" s="1" t="s">
        <v>6284</v>
      </c>
      <c r="J2007" s="1" t="s">
        <v>6240</v>
      </c>
      <c r="K2007">
        <v>59</v>
      </c>
      <c r="L2007" s="1" t="s">
        <v>6246</v>
      </c>
      <c r="M2007" s="1" t="s">
        <v>6266</v>
      </c>
      <c r="N2007">
        <v>61844</v>
      </c>
      <c r="O2007" s="1" t="s">
        <v>6248</v>
      </c>
      <c r="P2007" s="2">
        <v>45118</v>
      </c>
      <c r="Q2007" s="2">
        <v>45502</v>
      </c>
      <c r="R2007" s="1" t="s">
        <v>6891</v>
      </c>
      <c r="S2007" s="1" t="s">
        <v>6895</v>
      </c>
      <c r="T2007" s="1" t="s">
        <v>28</v>
      </c>
      <c r="U2007">
        <v>5972</v>
      </c>
      <c r="V2007" s="1" t="s">
        <v>19</v>
      </c>
      <c r="W2007" s="1" t="s">
        <v>29</v>
      </c>
      <c r="X2007" s="2">
        <f t="shared" ca="1" si="31"/>
        <v>45937</v>
      </c>
      <c r="Y2007" s="1">
        <f ca="1">ROUND(YEARFRAC(Merge1[[#This Row],[Join_Date]],Merge1[[#This Row],[Today]], 3),0)</f>
        <v>2</v>
      </c>
      <c r="Z2007" s="1" t="str" cm="1">
        <f t="array" aca="1" ref="Z2007" ca="1">_xlfn.IFS(
   Merge1[[#This Row],[Customer Tenure]]&lt;=2,"New",
   Merge1[[#This Row],[Customer Tenure]]&lt;=5,"Emerging",
  Merge1[[#This Row],[Customer Tenure]]&lt;9,"Established",
   TRUE,"Loyal"
)</f>
        <v>New</v>
      </c>
      <c r="AA2007" s="1" t="str" cm="1">
        <f t="array" ref="AA2007">_xlfn.IFS(Merge1[[#This Row],[Income]]&lt;=30000,"Low",Merge1[[#This Row],[Income]]&lt;=60000,"Medium",Merge1[[#This Row],[Income]]&lt;=100000,"High", Merge1[[#This Row],[Income]]&gt;100000," Premium")</f>
        <v>High</v>
      </c>
      <c r="AB2007" s="1" t="str" cm="1">
        <f t="array" ref="AB2007">_xlfn.IFS(Merge1[[#This Row],[Age]]&lt;= 28,"Gen Z", Merge1[[#This Row],[Age]]&lt;=44,"Millennials", Merge1[[#This Row],[Age]]&lt;=60,"Gen X", Merge1[[#This Row],[Age]]&gt;60,"Baby Boomers")</f>
        <v>Gen X</v>
      </c>
      <c r="AC2007" s="1" t="str" cm="1">
        <f t="array" ref="AC2007">_xlfn.IFS(
    Merge1[[#This Row],[Balance]]&lt;=50000,"Low",
    Merge1[[#This Row],[Balance]]&lt;=200000,"Medium",
    Merge1[[#This Row],[Balance]]&gt;200000,"High"
)</f>
        <v>Low</v>
      </c>
    </row>
    <row r="2008" spans="1:29" x14ac:dyDescent="0.25">
      <c r="A2008" s="1" t="s">
        <v>1234</v>
      </c>
      <c r="B2008" s="1" t="s">
        <v>5972</v>
      </c>
      <c r="C2008" s="1" t="s">
        <v>5842</v>
      </c>
      <c r="D2008" s="2">
        <v>44620</v>
      </c>
      <c r="E2008">
        <v>409319</v>
      </c>
      <c r="F2008">
        <v>447</v>
      </c>
      <c r="G2008">
        <v>0</v>
      </c>
      <c r="H2008" s="1" t="s">
        <v>5833</v>
      </c>
      <c r="I2008" s="1" t="s">
        <v>6429</v>
      </c>
      <c r="J2008" s="1" t="s">
        <v>6245</v>
      </c>
      <c r="K2008">
        <v>47</v>
      </c>
      <c r="L2008" s="1" t="s">
        <v>6260</v>
      </c>
      <c r="M2008" s="1" t="s">
        <v>6266</v>
      </c>
      <c r="N2008">
        <v>152079</v>
      </c>
      <c r="O2008" s="1" t="s">
        <v>6243</v>
      </c>
      <c r="P2008" s="2">
        <v>44528</v>
      </c>
      <c r="Q2008" s="2">
        <v>45702</v>
      </c>
      <c r="R2008" s="1" t="s">
        <v>6885</v>
      </c>
      <c r="S2008" s="1" t="s">
        <v>6896</v>
      </c>
      <c r="T2008" s="1" t="s">
        <v>14</v>
      </c>
      <c r="U2008">
        <v>2566</v>
      </c>
      <c r="V2008" s="1" t="s">
        <v>19</v>
      </c>
      <c r="W2008" s="1" t="s">
        <v>29</v>
      </c>
      <c r="X2008" s="2">
        <f t="shared" ca="1" si="31"/>
        <v>45937</v>
      </c>
      <c r="Y2008" s="1">
        <f ca="1">ROUND(YEARFRAC(Merge1[[#This Row],[Join_Date]],Merge1[[#This Row],[Today]], 3),0)</f>
        <v>4</v>
      </c>
      <c r="Z2008" s="1" t="str" cm="1">
        <f t="array" aca="1" ref="Z2008" ca="1">_xlfn.IFS(
   Merge1[[#This Row],[Customer Tenure]]&lt;=2,"New",
   Merge1[[#This Row],[Customer Tenure]]&lt;=5,"Emerging",
  Merge1[[#This Row],[Customer Tenure]]&lt;9,"Established",
   TRUE,"Loyal"
)</f>
        <v>Emerging</v>
      </c>
      <c r="AA2008" s="1" t="str" cm="1">
        <f t="array" ref="AA2008">_xlfn.IFS(Merge1[[#This Row],[Income]]&lt;=30000,"Low",Merge1[[#This Row],[Income]]&lt;=60000,"Medium",Merge1[[#This Row],[Income]]&lt;=100000,"High", Merge1[[#This Row],[Income]]&gt;100000," Premium")</f>
        <v xml:space="preserve"> Premium</v>
      </c>
      <c r="AB2008" s="1" t="str" cm="1">
        <f t="array" ref="AB2008">_xlfn.IFS(Merge1[[#This Row],[Age]]&lt;= 28,"Gen Z", Merge1[[#This Row],[Age]]&lt;=44,"Millennials", Merge1[[#This Row],[Age]]&lt;=60,"Gen X", Merge1[[#This Row],[Age]]&gt;60,"Baby Boomers")</f>
        <v>Gen X</v>
      </c>
      <c r="AC2008" s="1" t="str" cm="1">
        <f t="array" ref="AC2008">_xlfn.IFS(
    Merge1[[#This Row],[Balance]]&lt;=50000,"Low",
    Merge1[[#This Row],[Balance]]&lt;=200000,"Medium",
    Merge1[[#This Row],[Balance]]&gt;200000,"High"
)</f>
        <v>High</v>
      </c>
    </row>
    <row r="2009" spans="1:29" x14ac:dyDescent="0.25">
      <c r="A2009" s="1" t="s">
        <v>1781</v>
      </c>
      <c r="B2009" s="1" t="s">
        <v>5919</v>
      </c>
      <c r="C2009" s="1" t="s">
        <v>5842</v>
      </c>
      <c r="D2009" s="2">
        <v>43128</v>
      </c>
      <c r="E2009">
        <v>498492</v>
      </c>
      <c r="F2009">
        <v>479</v>
      </c>
      <c r="G2009">
        <v>426175</v>
      </c>
      <c r="H2009" s="1" t="s">
        <v>5833</v>
      </c>
      <c r="I2009" s="1" t="s">
        <v>6618</v>
      </c>
      <c r="J2009" s="1" t="s">
        <v>6245</v>
      </c>
      <c r="K2009">
        <v>56</v>
      </c>
      <c r="L2009" s="1" t="s">
        <v>6260</v>
      </c>
      <c r="M2009" s="1" t="s">
        <v>6257</v>
      </c>
      <c r="N2009">
        <v>132755</v>
      </c>
      <c r="O2009" s="1" t="s">
        <v>6243</v>
      </c>
      <c r="P2009" s="2">
        <v>42510</v>
      </c>
      <c r="Q2009" s="2">
        <v>45340</v>
      </c>
      <c r="R2009" s="1" t="s">
        <v>6885</v>
      </c>
      <c r="S2009" s="1" t="s">
        <v>6886</v>
      </c>
      <c r="T2009" s="1" t="s">
        <v>9</v>
      </c>
      <c r="U2009">
        <v>7642</v>
      </c>
      <c r="V2009" s="1" t="s">
        <v>19</v>
      </c>
      <c r="W2009" s="1" t="s">
        <v>40</v>
      </c>
      <c r="X2009" s="2">
        <f t="shared" ca="1" si="31"/>
        <v>45937</v>
      </c>
      <c r="Y2009" s="1">
        <f ca="1">ROUND(YEARFRAC(Merge1[[#This Row],[Join_Date]],Merge1[[#This Row],[Today]], 3),0)</f>
        <v>9</v>
      </c>
      <c r="Z2009" s="1" t="str" cm="1">
        <f t="array" aca="1" ref="Z2009" ca="1">_xlfn.IFS(
   Merge1[[#This Row],[Customer Tenure]]&lt;=2,"New",
   Merge1[[#This Row],[Customer Tenure]]&lt;=5,"Emerging",
  Merge1[[#This Row],[Customer Tenure]]&lt;9,"Established",
   TRUE,"Loyal"
)</f>
        <v>Loyal</v>
      </c>
      <c r="AA2009" s="1" t="str" cm="1">
        <f t="array" ref="AA2009">_xlfn.IFS(Merge1[[#This Row],[Income]]&lt;=30000,"Low",Merge1[[#This Row],[Income]]&lt;=60000,"Medium",Merge1[[#This Row],[Income]]&lt;=100000,"High", Merge1[[#This Row],[Income]]&gt;100000," Premium")</f>
        <v xml:space="preserve"> Premium</v>
      </c>
      <c r="AB2009" s="1" t="str" cm="1">
        <f t="array" ref="AB2009">_xlfn.IFS(Merge1[[#This Row],[Age]]&lt;= 28,"Gen Z", Merge1[[#This Row],[Age]]&lt;=44,"Millennials", Merge1[[#This Row],[Age]]&lt;=60,"Gen X", Merge1[[#This Row],[Age]]&gt;60,"Baby Boomers")</f>
        <v>Gen X</v>
      </c>
      <c r="AC2009" s="1" t="str" cm="1">
        <f t="array" ref="AC2009">_xlfn.IFS(
    Merge1[[#This Row],[Balance]]&lt;=50000,"Low",
    Merge1[[#This Row],[Balance]]&lt;=200000,"Medium",
    Merge1[[#This Row],[Balance]]&gt;200000,"High"
)</f>
        <v>High</v>
      </c>
    </row>
    <row r="2010" spans="1:29" x14ac:dyDescent="0.25">
      <c r="A2010" s="1" t="s">
        <v>639</v>
      </c>
      <c r="B2010" s="1" t="s">
        <v>5962</v>
      </c>
      <c r="C2010" s="1" t="s">
        <v>5832</v>
      </c>
      <c r="D2010" s="2">
        <v>43730</v>
      </c>
      <c r="E2010">
        <v>245762</v>
      </c>
      <c r="F2010">
        <v>718</v>
      </c>
      <c r="G2010">
        <v>291100</v>
      </c>
      <c r="H2010" s="1" t="s">
        <v>5833</v>
      </c>
      <c r="I2010" s="1" t="s">
        <v>6471</v>
      </c>
      <c r="J2010" s="1" t="s">
        <v>6240</v>
      </c>
      <c r="K2010">
        <v>19</v>
      </c>
      <c r="L2010" s="1" t="s">
        <v>6260</v>
      </c>
      <c r="M2010" s="1" t="s">
        <v>6257</v>
      </c>
      <c r="N2010">
        <v>195136</v>
      </c>
      <c r="O2010" s="1" t="s">
        <v>6248</v>
      </c>
      <c r="P2010" s="2">
        <v>45642</v>
      </c>
      <c r="Q2010" s="2">
        <v>45474</v>
      </c>
      <c r="R2010" s="1" t="s">
        <v>6891</v>
      </c>
      <c r="S2010" s="1" t="s">
        <v>6895</v>
      </c>
      <c r="T2010" s="1" t="s">
        <v>14</v>
      </c>
      <c r="U2010">
        <v>70</v>
      </c>
      <c r="V2010" s="1" t="s">
        <v>19</v>
      </c>
      <c r="W2010" s="1" t="s">
        <v>16</v>
      </c>
      <c r="X2010" s="2">
        <f t="shared" ca="1" si="31"/>
        <v>45937</v>
      </c>
      <c r="Y2010" s="1">
        <f ca="1">ROUND(YEARFRAC(Merge1[[#This Row],[Join_Date]],Merge1[[#This Row],[Today]], 3),0)</f>
        <v>1</v>
      </c>
      <c r="Z2010" s="1" t="str" cm="1">
        <f t="array" aca="1" ref="Z2010" ca="1">_xlfn.IFS(
   Merge1[[#This Row],[Customer Tenure]]&lt;=2,"New",
   Merge1[[#This Row],[Customer Tenure]]&lt;=5,"Emerging",
  Merge1[[#This Row],[Customer Tenure]]&lt;9,"Established",
   TRUE,"Loyal"
)</f>
        <v>New</v>
      </c>
      <c r="AA2010" s="1" t="str" cm="1">
        <f t="array" ref="AA2010">_xlfn.IFS(Merge1[[#This Row],[Income]]&lt;=30000,"Low",Merge1[[#This Row],[Income]]&lt;=60000,"Medium",Merge1[[#This Row],[Income]]&lt;=100000,"High", Merge1[[#This Row],[Income]]&gt;100000," Premium")</f>
        <v xml:space="preserve"> Premium</v>
      </c>
      <c r="AB2010" s="1" t="str" cm="1">
        <f t="array" ref="AB2010">_xlfn.IFS(Merge1[[#This Row],[Age]]&lt;= 28,"Gen Z", Merge1[[#This Row],[Age]]&lt;=44,"Millennials", Merge1[[#This Row],[Age]]&lt;=60,"Gen X", Merge1[[#This Row],[Age]]&gt;60,"Baby Boomers")</f>
        <v>Gen Z</v>
      </c>
      <c r="AC2010" s="1" t="str" cm="1">
        <f t="array" ref="AC2010">_xlfn.IFS(
    Merge1[[#This Row],[Balance]]&lt;=50000,"Low",
    Merge1[[#This Row],[Balance]]&lt;=200000,"Medium",
    Merge1[[#This Row],[Balance]]&gt;200000,"High"
)</f>
        <v>High</v>
      </c>
    </row>
    <row r="2011" spans="1:29" x14ac:dyDescent="0.25">
      <c r="A2011" s="1" t="s">
        <v>2760</v>
      </c>
      <c r="B2011" s="1" t="s">
        <v>6006</v>
      </c>
      <c r="C2011" s="1" t="s">
        <v>5846</v>
      </c>
      <c r="D2011" s="2">
        <v>45819</v>
      </c>
      <c r="E2011">
        <v>393786</v>
      </c>
      <c r="F2011">
        <v>403</v>
      </c>
      <c r="G2011">
        <v>0</v>
      </c>
      <c r="H2011" s="1" t="s">
        <v>5850</v>
      </c>
      <c r="I2011" s="1" t="s">
        <v>6855</v>
      </c>
      <c r="J2011" s="1" t="s">
        <v>6245</v>
      </c>
      <c r="K2011">
        <v>27</v>
      </c>
      <c r="L2011" s="1" t="s">
        <v>6260</v>
      </c>
      <c r="M2011" s="1" t="s">
        <v>6254</v>
      </c>
      <c r="N2011">
        <v>32115</v>
      </c>
      <c r="O2011" s="1" t="s">
        <v>6243</v>
      </c>
      <c r="P2011" s="2">
        <v>44267</v>
      </c>
      <c r="Q2011" s="2">
        <v>45759</v>
      </c>
      <c r="R2011" s="1" t="s">
        <v>6893</v>
      </c>
      <c r="S2011" s="1" t="s">
        <v>6894</v>
      </c>
      <c r="T2011" s="1" t="s">
        <v>9</v>
      </c>
      <c r="U2011">
        <v>7685</v>
      </c>
      <c r="V2011" s="1" t="s">
        <v>10</v>
      </c>
      <c r="W2011" s="1" t="s">
        <v>16</v>
      </c>
      <c r="X2011" s="2">
        <f t="shared" ca="1" si="31"/>
        <v>45937</v>
      </c>
      <c r="Y2011" s="1">
        <f ca="1">ROUND(YEARFRAC(Merge1[[#This Row],[Join_Date]],Merge1[[#This Row],[Today]], 3),0)</f>
        <v>5</v>
      </c>
      <c r="Z2011" s="1" t="str" cm="1">
        <f t="array" aca="1" ref="Z2011" ca="1">_xlfn.IFS(
   Merge1[[#This Row],[Customer Tenure]]&lt;=2,"New",
   Merge1[[#This Row],[Customer Tenure]]&lt;=5,"Emerging",
  Merge1[[#This Row],[Customer Tenure]]&lt;9,"Established",
   TRUE,"Loyal"
)</f>
        <v>Emerging</v>
      </c>
      <c r="AA2011" s="1" t="str" cm="1">
        <f t="array" ref="AA2011">_xlfn.IFS(Merge1[[#This Row],[Income]]&lt;=30000,"Low",Merge1[[#This Row],[Income]]&lt;=60000,"Medium",Merge1[[#This Row],[Income]]&lt;=100000,"High", Merge1[[#This Row],[Income]]&gt;100000," Premium")</f>
        <v>Medium</v>
      </c>
      <c r="AB2011" s="1" t="str" cm="1">
        <f t="array" ref="AB2011">_xlfn.IFS(Merge1[[#This Row],[Age]]&lt;= 28,"Gen Z", Merge1[[#This Row],[Age]]&lt;=44,"Millennials", Merge1[[#This Row],[Age]]&lt;=60,"Gen X", Merge1[[#This Row],[Age]]&gt;60,"Baby Boomers")</f>
        <v>Gen Z</v>
      </c>
      <c r="AC2011" s="1" t="str" cm="1">
        <f t="array" ref="AC2011">_xlfn.IFS(
    Merge1[[#This Row],[Balance]]&lt;=50000,"Low",
    Merge1[[#This Row],[Balance]]&lt;=200000,"Medium",
    Merge1[[#This Row],[Balance]]&gt;200000,"High"
)</f>
        <v>High</v>
      </c>
    </row>
    <row r="2012" spans="1:29" x14ac:dyDescent="0.25">
      <c r="A2012" s="1" t="s">
        <v>2150</v>
      </c>
      <c r="B2012" s="1" t="s">
        <v>5979</v>
      </c>
      <c r="C2012" s="1" t="s">
        <v>5842</v>
      </c>
      <c r="D2012" s="2">
        <v>43795</v>
      </c>
      <c r="E2012">
        <v>478141</v>
      </c>
      <c r="F2012">
        <v>836</v>
      </c>
      <c r="G2012">
        <v>0</v>
      </c>
      <c r="H2012" s="1" t="s">
        <v>5838</v>
      </c>
      <c r="I2012" s="1" t="s">
        <v>6455</v>
      </c>
      <c r="J2012" s="1" t="s">
        <v>6245</v>
      </c>
      <c r="K2012">
        <v>48</v>
      </c>
      <c r="L2012" s="1" t="s">
        <v>6246</v>
      </c>
      <c r="M2012" s="1" t="s">
        <v>6254</v>
      </c>
      <c r="N2012">
        <v>87889</v>
      </c>
      <c r="O2012" s="1" t="s">
        <v>6243</v>
      </c>
      <c r="P2012" s="2">
        <v>45172</v>
      </c>
      <c r="Q2012" s="2">
        <v>45514</v>
      </c>
      <c r="R2012" s="1" t="s">
        <v>6889</v>
      </c>
      <c r="S2012" s="1" t="s">
        <v>6890</v>
      </c>
      <c r="T2012" s="1" t="s">
        <v>9</v>
      </c>
      <c r="U2012">
        <v>132</v>
      </c>
      <c r="V2012" s="1" t="s">
        <v>24</v>
      </c>
      <c r="W2012" s="1" t="s">
        <v>25</v>
      </c>
      <c r="X2012" s="2">
        <f t="shared" ca="1" si="31"/>
        <v>45937</v>
      </c>
      <c r="Y2012" s="1">
        <f ca="1">ROUND(YEARFRAC(Merge1[[#This Row],[Join_Date]],Merge1[[#This Row],[Today]], 3),0)</f>
        <v>2</v>
      </c>
      <c r="Z2012" s="1" t="str" cm="1">
        <f t="array" aca="1" ref="Z2012" ca="1">_xlfn.IFS(
   Merge1[[#This Row],[Customer Tenure]]&lt;=2,"New",
   Merge1[[#This Row],[Customer Tenure]]&lt;=5,"Emerging",
  Merge1[[#This Row],[Customer Tenure]]&lt;9,"Established",
   TRUE,"Loyal"
)</f>
        <v>New</v>
      </c>
      <c r="AA2012" s="1" t="str" cm="1">
        <f t="array" ref="AA2012">_xlfn.IFS(Merge1[[#This Row],[Income]]&lt;=30000,"Low",Merge1[[#This Row],[Income]]&lt;=60000,"Medium",Merge1[[#This Row],[Income]]&lt;=100000,"High", Merge1[[#This Row],[Income]]&gt;100000," Premium")</f>
        <v>High</v>
      </c>
      <c r="AB2012" s="1" t="str" cm="1">
        <f t="array" ref="AB2012">_xlfn.IFS(Merge1[[#This Row],[Age]]&lt;= 28,"Gen Z", Merge1[[#This Row],[Age]]&lt;=44,"Millennials", Merge1[[#This Row],[Age]]&lt;=60,"Gen X", Merge1[[#This Row],[Age]]&gt;60,"Baby Boomers")</f>
        <v>Gen X</v>
      </c>
      <c r="AC2012" s="1" t="str" cm="1">
        <f t="array" ref="AC2012">_xlfn.IFS(
    Merge1[[#This Row],[Balance]]&lt;=50000,"Low",
    Merge1[[#This Row],[Balance]]&lt;=200000,"Medium",
    Merge1[[#This Row],[Balance]]&gt;200000,"High"
)</f>
        <v>High</v>
      </c>
    </row>
    <row r="2013" spans="1:29" x14ac:dyDescent="0.25">
      <c r="A2013" s="1" t="s">
        <v>738</v>
      </c>
      <c r="B2013" s="1" t="s">
        <v>6008</v>
      </c>
      <c r="C2013" s="1" t="s">
        <v>5835</v>
      </c>
      <c r="D2013" s="2">
        <v>43059</v>
      </c>
      <c r="E2013">
        <v>123130</v>
      </c>
      <c r="F2013">
        <v>390</v>
      </c>
      <c r="G2013">
        <v>0</v>
      </c>
      <c r="H2013" s="1" t="s">
        <v>5860</v>
      </c>
      <c r="I2013" s="1" t="s">
        <v>6662</v>
      </c>
      <c r="J2013" s="1" t="s">
        <v>6245</v>
      </c>
      <c r="K2013">
        <v>25</v>
      </c>
      <c r="L2013" s="1" t="s">
        <v>6246</v>
      </c>
      <c r="M2013" s="1" t="s">
        <v>6242</v>
      </c>
      <c r="N2013">
        <v>31653</v>
      </c>
      <c r="O2013" s="1" t="s">
        <v>6243</v>
      </c>
      <c r="P2013" s="2">
        <v>42830</v>
      </c>
      <c r="Q2013" s="2">
        <v>45468</v>
      </c>
      <c r="R2013" s="1" t="s">
        <v>6883</v>
      </c>
      <c r="S2013" s="1" t="s">
        <v>6884</v>
      </c>
      <c r="T2013" s="1" t="s">
        <v>28</v>
      </c>
      <c r="U2013">
        <v>5626</v>
      </c>
      <c r="V2013" s="1" t="s">
        <v>24</v>
      </c>
      <c r="W2013" s="1" t="s">
        <v>29</v>
      </c>
      <c r="X2013" s="2">
        <f t="shared" ca="1" si="31"/>
        <v>45937</v>
      </c>
      <c r="Y2013" s="1">
        <f ca="1">ROUND(YEARFRAC(Merge1[[#This Row],[Join_Date]],Merge1[[#This Row],[Today]], 3),0)</f>
        <v>9</v>
      </c>
      <c r="Z2013" s="1" t="str" cm="1">
        <f t="array" aca="1" ref="Z2013" ca="1">_xlfn.IFS(
   Merge1[[#This Row],[Customer Tenure]]&lt;=2,"New",
   Merge1[[#This Row],[Customer Tenure]]&lt;=5,"Emerging",
  Merge1[[#This Row],[Customer Tenure]]&lt;9,"Established",
   TRUE,"Loyal"
)</f>
        <v>Loyal</v>
      </c>
      <c r="AA2013" s="1" t="str" cm="1">
        <f t="array" ref="AA2013">_xlfn.IFS(Merge1[[#This Row],[Income]]&lt;=30000,"Low",Merge1[[#This Row],[Income]]&lt;=60000,"Medium",Merge1[[#This Row],[Income]]&lt;=100000,"High", Merge1[[#This Row],[Income]]&gt;100000," Premium")</f>
        <v>Medium</v>
      </c>
      <c r="AB2013" s="1" t="str" cm="1">
        <f t="array" ref="AB2013">_xlfn.IFS(Merge1[[#This Row],[Age]]&lt;= 28,"Gen Z", Merge1[[#This Row],[Age]]&lt;=44,"Millennials", Merge1[[#This Row],[Age]]&lt;=60,"Gen X", Merge1[[#This Row],[Age]]&gt;60,"Baby Boomers")</f>
        <v>Gen Z</v>
      </c>
      <c r="AC2013" s="1" t="str" cm="1">
        <f t="array" ref="AC2013">_xlfn.IFS(
    Merge1[[#This Row],[Balance]]&lt;=50000,"Low",
    Merge1[[#This Row],[Balance]]&lt;=200000,"Medium",
    Merge1[[#This Row],[Balance]]&gt;200000,"High"
)</f>
        <v>Medium</v>
      </c>
    </row>
    <row r="2014" spans="1:29" x14ac:dyDescent="0.25">
      <c r="A2014" s="1" t="s">
        <v>998</v>
      </c>
      <c r="B2014" s="1" t="s">
        <v>6062</v>
      </c>
      <c r="C2014" s="1" t="s">
        <v>5835</v>
      </c>
      <c r="D2014" s="2">
        <v>43059</v>
      </c>
      <c r="E2014">
        <v>59821</v>
      </c>
      <c r="F2014">
        <v>590</v>
      </c>
      <c r="G2014">
        <v>0</v>
      </c>
      <c r="H2014" s="1" t="s">
        <v>5833</v>
      </c>
      <c r="I2014" s="1" t="s">
        <v>6263</v>
      </c>
      <c r="J2014" s="1" t="s">
        <v>6240</v>
      </c>
      <c r="K2014">
        <v>59</v>
      </c>
      <c r="L2014" s="1" t="s">
        <v>6241</v>
      </c>
      <c r="M2014" s="1" t="s">
        <v>6262</v>
      </c>
      <c r="N2014">
        <v>144988</v>
      </c>
      <c r="O2014" s="1" t="s">
        <v>6243</v>
      </c>
      <c r="P2014" s="2">
        <v>45448</v>
      </c>
      <c r="Q2014" s="2">
        <v>45754</v>
      </c>
      <c r="R2014" s="1" t="s">
        <v>6893</v>
      </c>
      <c r="S2014" s="1" t="s">
        <v>6894</v>
      </c>
      <c r="T2014" s="1" t="s">
        <v>23</v>
      </c>
      <c r="U2014">
        <v>1196</v>
      </c>
      <c r="V2014" s="1" t="s">
        <v>19</v>
      </c>
      <c r="W2014" s="1" t="s">
        <v>11</v>
      </c>
      <c r="X2014" s="2">
        <f t="shared" ca="1" si="31"/>
        <v>45937</v>
      </c>
      <c r="Y2014" s="1">
        <f ca="1">ROUND(YEARFRAC(Merge1[[#This Row],[Join_Date]],Merge1[[#This Row],[Today]], 3),0)</f>
        <v>1</v>
      </c>
      <c r="Z2014" s="1" t="str" cm="1">
        <f t="array" aca="1" ref="Z2014" ca="1">_xlfn.IFS(
   Merge1[[#This Row],[Customer Tenure]]&lt;=2,"New",
   Merge1[[#This Row],[Customer Tenure]]&lt;=5,"Emerging",
  Merge1[[#This Row],[Customer Tenure]]&lt;9,"Established",
   TRUE,"Loyal"
)</f>
        <v>New</v>
      </c>
      <c r="AA2014" s="1" t="str" cm="1">
        <f t="array" ref="AA2014">_xlfn.IFS(Merge1[[#This Row],[Income]]&lt;=30000,"Low",Merge1[[#This Row],[Income]]&lt;=60000,"Medium",Merge1[[#This Row],[Income]]&lt;=100000,"High", Merge1[[#This Row],[Income]]&gt;100000," Premium")</f>
        <v xml:space="preserve"> Premium</v>
      </c>
      <c r="AB2014" s="1" t="str" cm="1">
        <f t="array" ref="AB2014">_xlfn.IFS(Merge1[[#This Row],[Age]]&lt;= 28,"Gen Z", Merge1[[#This Row],[Age]]&lt;=44,"Millennials", Merge1[[#This Row],[Age]]&lt;=60,"Gen X", Merge1[[#This Row],[Age]]&gt;60,"Baby Boomers")</f>
        <v>Gen X</v>
      </c>
      <c r="AC2014" s="1" t="str" cm="1">
        <f t="array" ref="AC2014">_xlfn.IFS(
    Merge1[[#This Row],[Balance]]&lt;=50000,"Low",
    Merge1[[#This Row],[Balance]]&lt;=200000,"Medium",
    Merge1[[#This Row],[Balance]]&gt;200000,"High"
)</f>
        <v>Medium</v>
      </c>
    </row>
    <row r="2015" spans="1:29" x14ac:dyDescent="0.25">
      <c r="A2015" s="1" t="s">
        <v>679</v>
      </c>
      <c r="B2015" s="1" t="s">
        <v>5886</v>
      </c>
      <c r="C2015" s="1" t="s">
        <v>5832</v>
      </c>
      <c r="D2015" s="2">
        <v>42626</v>
      </c>
      <c r="E2015">
        <v>311537</v>
      </c>
      <c r="F2015">
        <v>648</v>
      </c>
      <c r="G2015">
        <v>0</v>
      </c>
      <c r="H2015" s="1" t="s">
        <v>5833</v>
      </c>
      <c r="I2015" s="1" t="s">
        <v>6748</v>
      </c>
      <c r="J2015" s="1" t="s">
        <v>6240</v>
      </c>
      <c r="K2015">
        <v>71</v>
      </c>
      <c r="L2015" s="1" t="s">
        <v>6260</v>
      </c>
      <c r="M2015" s="1" t="s">
        <v>6262</v>
      </c>
      <c r="N2015">
        <v>148267</v>
      </c>
      <c r="O2015" s="1" t="s">
        <v>6243</v>
      </c>
      <c r="P2015" s="2">
        <v>42789</v>
      </c>
      <c r="Q2015" s="2">
        <v>45538</v>
      </c>
      <c r="R2015" s="1" t="s">
        <v>6897</v>
      </c>
      <c r="S2015" s="1" t="s">
        <v>6898</v>
      </c>
      <c r="T2015" s="1" t="s">
        <v>23</v>
      </c>
      <c r="U2015">
        <v>5168</v>
      </c>
      <c r="V2015" s="1" t="s">
        <v>19</v>
      </c>
      <c r="W2015" s="1" t="s">
        <v>20</v>
      </c>
      <c r="X2015" s="2">
        <f t="shared" ca="1" si="31"/>
        <v>45937</v>
      </c>
      <c r="Y2015" s="1">
        <f ca="1">ROUND(YEARFRAC(Merge1[[#This Row],[Join_Date]],Merge1[[#This Row],[Today]], 3),0)</f>
        <v>9</v>
      </c>
      <c r="Z2015" s="1" t="str" cm="1">
        <f t="array" aca="1" ref="Z2015" ca="1">_xlfn.IFS(
   Merge1[[#This Row],[Customer Tenure]]&lt;=2,"New",
   Merge1[[#This Row],[Customer Tenure]]&lt;=5,"Emerging",
  Merge1[[#This Row],[Customer Tenure]]&lt;9,"Established",
   TRUE,"Loyal"
)</f>
        <v>Loyal</v>
      </c>
      <c r="AA2015" s="1" t="str" cm="1">
        <f t="array" ref="AA2015">_xlfn.IFS(Merge1[[#This Row],[Income]]&lt;=30000,"Low",Merge1[[#This Row],[Income]]&lt;=60000,"Medium",Merge1[[#This Row],[Income]]&lt;=100000,"High", Merge1[[#This Row],[Income]]&gt;100000," Premium")</f>
        <v xml:space="preserve"> Premium</v>
      </c>
      <c r="AB2015" s="1" t="str" cm="1">
        <f t="array" ref="AB2015">_xlfn.IFS(Merge1[[#This Row],[Age]]&lt;= 28,"Gen Z", Merge1[[#This Row],[Age]]&lt;=44,"Millennials", Merge1[[#This Row],[Age]]&lt;=60,"Gen X", Merge1[[#This Row],[Age]]&gt;60,"Baby Boomers")</f>
        <v>Baby Boomers</v>
      </c>
      <c r="AC2015" s="1" t="str" cm="1">
        <f t="array" ref="AC2015">_xlfn.IFS(
    Merge1[[#This Row],[Balance]]&lt;=50000,"Low",
    Merge1[[#This Row],[Balance]]&lt;=200000,"Medium",
    Merge1[[#This Row],[Balance]]&gt;200000,"High"
)</f>
        <v>High</v>
      </c>
    </row>
    <row r="2016" spans="1:29" x14ac:dyDescent="0.25">
      <c r="A2016" s="1" t="s">
        <v>1775</v>
      </c>
      <c r="B2016" s="1" t="s">
        <v>6122</v>
      </c>
      <c r="C2016" s="1" t="s">
        <v>5832</v>
      </c>
      <c r="D2016" s="2">
        <v>43570</v>
      </c>
      <c r="E2016">
        <v>5750</v>
      </c>
      <c r="F2016">
        <v>665</v>
      </c>
      <c r="G2016">
        <v>367612</v>
      </c>
      <c r="H2016" s="1" t="s">
        <v>5833</v>
      </c>
      <c r="I2016" s="1" t="s">
        <v>6487</v>
      </c>
      <c r="J2016" s="1" t="s">
        <v>6245</v>
      </c>
      <c r="K2016">
        <v>68</v>
      </c>
      <c r="L2016" s="1" t="s">
        <v>6241</v>
      </c>
      <c r="M2016" s="1" t="s">
        <v>6251</v>
      </c>
      <c r="N2016">
        <v>109186</v>
      </c>
      <c r="O2016" s="1" t="s">
        <v>6243</v>
      </c>
      <c r="P2016" s="2">
        <v>43008</v>
      </c>
      <c r="Q2016" s="2">
        <v>45198</v>
      </c>
      <c r="R2016" s="1" t="s">
        <v>6897</v>
      </c>
      <c r="S2016" s="1" t="s">
        <v>6909</v>
      </c>
      <c r="T2016" s="1" t="s">
        <v>23</v>
      </c>
      <c r="U2016">
        <v>7874</v>
      </c>
      <c r="V2016" s="1" t="s">
        <v>24</v>
      </c>
      <c r="W2016" s="1" t="s">
        <v>16</v>
      </c>
      <c r="X2016" s="2">
        <f t="shared" ca="1" si="31"/>
        <v>45937</v>
      </c>
      <c r="Y2016" s="1">
        <f ca="1">ROUND(YEARFRAC(Merge1[[#This Row],[Join_Date]],Merge1[[#This Row],[Today]], 3),0)</f>
        <v>8</v>
      </c>
      <c r="Z2016" s="1" t="str" cm="1">
        <f t="array" aca="1" ref="Z2016" ca="1">_xlfn.IFS(
   Merge1[[#This Row],[Customer Tenure]]&lt;=2,"New",
   Merge1[[#This Row],[Customer Tenure]]&lt;=5,"Emerging",
  Merge1[[#This Row],[Customer Tenure]]&lt;9,"Established",
   TRUE,"Loyal"
)</f>
        <v>Established</v>
      </c>
      <c r="AA2016" s="1" t="str" cm="1">
        <f t="array" ref="AA2016">_xlfn.IFS(Merge1[[#This Row],[Income]]&lt;=30000,"Low",Merge1[[#This Row],[Income]]&lt;=60000,"Medium",Merge1[[#This Row],[Income]]&lt;=100000,"High", Merge1[[#This Row],[Income]]&gt;100000," Premium")</f>
        <v xml:space="preserve"> Premium</v>
      </c>
      <c r="AB2016" s="1" t="str" cm="1">
        <f t="array" ref="AB2016">_xlfn.IFS(Merge1[[#This Row],[Age]]&lt;= 28,"Gen Z", Merge1[[#This Row],[Age]]&lt;=44,"Millennials", Merge1[[#This Row],[Age]]&lt;=60,"Gen X", Merge1[[#This Row],[Age]]&gt;60,"Baby Boomers")</f>
        <v>Baby Boomers</v>
      </c>
      <c r="AC2016" s="1" t="str" cm="1">
        <f t="array" ref="AC2016">_xlfn.IFS(
    Merge1[[#This Row],[Balance]]&lt;=50000,"Low",
    Merge1[[#This Row],[Balance]]&lt;=200000,"Medium",
    Merge1[[#This Row],[Balance]]&gt;200000,"High"
)</f>
        <v>Low</v>
      </c>
    </row>
    <row r="2017" spans="1:29" x14ac:dyDescent="0.25">
      <c r="A2017" s="1" t="s">
        <v>624</v>
      </c>
      <c r="B2017" s="1" t="s">
        <v>5930</v>
      </c>
      <c r="C2017" s="1" t="s">
        <v>5832</v>
      </c>
      <c r="D2017" s="2">
        <v>44561</v>
      </c>
      <c r="E2017">
        <v>49522</v>
      </c>
      <c r="F2017">
        <v>704</v>
      </c>
      <c r="G2017">
        <v>0</v>
      </c>
      <c r="H2017" s="1" t="s">
        <v>5833</v>
      </c>
      <c r="I2017" s="1" t="s">
        <v>6703</v>
      </c>
      <c r="J2017" s="1" t="s">
        <v>6245</v>
      </c>
      <c r="K2017">
        <v>20</v>
      </c>
      <c r="L2017" s="1" t="s">
        <v>6256</v>
      </c>
      <c r="M2017" s="1" t="s">
        <v>6242</v>
      </c>
      <c r="N2017">
        <v>28946</v>
      </c>
      <c r="O2017" s="1" t="s">
        <v>6248</v>
      </c>
      <c r="P2017" s="2">
        <v>42442</v>
      </c>
      <c r="Q2017" s="2">
        <v>45235</v>
      </c>
      <c r="R2017" s="1" t="s">
        <v>6887</v>
      </c>
      <c r="S2017" s="1" t="s">
        <v>6888</v>
      </c>
      <c r="T2017" s="1" t="s">
        <v>23</v>
      </c>
      <c r="U2017">
        <v>9932</v>
      </c>
      <c r="V2017" s="1" t="s">
        <v>15</v>
      </c>
      <c r="W2017" s="1" t="s">
        <v>55</v>
      </c>
      <c r="X2017" s="2">
        <f t="shared" ca="1" si="31"/>
        <v>45937</v>
      </c>
      <c r="Y2017" s="1">
        <f ca="1">ROUND(YEARFRAC(Merge1[[#This Row],[Join_Date]],Merge1[[#This Row],[Today]], 3),0)</f>
        <v>10</v>
      </c>
      <c r="Z2017" s="1" t="str" cm="1">
        <f t="array" aca="1" ref="Z2017" ca="1">_xlfn.IFS(
   Merge1[[#This Row],[Customer Tenure]]&lt;=2,"New",
   Merge1[[#This Row],[Customer Tenure]]&lt;=5,"Emerging",
  Merge1[[#This Row],[Customer Tenure]]&lt;9,"Established",
   TRUE,"Loyal"
)</f>
        <v>Loyal</v>
      </c>
      <c r="AA2017" s="1" t="str" cm="1">
        <f t="array" ref="AA2017">_xlfn.IFS(Merge1[[#This Row],[Income]]&lt;=30000,"Low",Merge1[[#This Row],[Income]]&lt;=60000,"Medium",Merge1[[#This Row],[Income]]&lt;=100000,"High", Merge1[[#This Row],[Income]]&gt;100000," Premium")</f>
        <v>Low</v>
      </c>
      <c r="AB2017" s="1" t="str" cm="1">
        <f t="array" ref="AB2017">_xlfn.IFS(Merge1[[#This Row],[Age]]&lt;= 28,"Gen Z", Merge1[[#This Row],[Age]]&lt;=44,"Millennials", Merge1[[#This Row],[Age]]&lt;=60,"Gen X", Merge1[[#This Row],[Age]]&gt;60,"Baby Boomers")</f>
        <v>Gen Z</v>
      </c>
      <c r="AC2017" s="1" t="str" cm="1">
        <f t="array" ref="AC2017">_xlfn.IFS(
    Merge1[[#This Row],[Balance]]&lt;=50000,"Low",
    Merge1[[#This Row],[Balance]]&lt;=200000,"Medium",
    Merge1[[#This Row],[Balance]]&gt;200000,"High"
)</f>
        <v>Low</v>
      </c>
    </row>
    <row r="2018" spans="1:29" x14ac:dyDescent="0.25">
      <c r="A2018" s="1" t="s">
        <v>2209</v>
      </c>
      <c r="B2018" s="1" t="s">
        <v>6069</v>
      </c>
      <c r="C2018" s="1" t="s">
        <v>5846</v>
      </c>
      <c r="D2018" s="2">
        <v>44546</v>
      </c>
      <c r="E2018">
        <v>271421</v>
      </c>
      <c r="F2018">
        <v>687</v>
      </c>
      <c r="G2018">
        <v>0</v>
      </c>
      <c r="H2018" s="1" t="s">
        <v>5833</v>
      </c>
      <c r="I2018" s="1" t="s">
        <v>6548</v>
      </c>
      <c r="J2018" s="1" t="s">
        <v>6245</v>
      </c>
      <c r="K2018">
        <v>52</v>
      </c>
      <c r="L2018" s="1" t="s">
        <v>6260</v>
      </c>
      <c r="M2018" s="1" t="s">
        <v>6262</v>
      </c>
      <c r="N2018">
        <v>156727</v>
      </c>
      <c r="O2018" s="1" t="s">
        <v>6243</v>
      </c>
      <c r="P2018" s="2">
        <v>44108</v>
      </c>
      <c r="Q2018" s="2">
        <v>45343</v>
      </c>
      <c r="R2018" s="1" t="s">
        <v>6885</v>
      </c>
      <c r="S2018" s="1" t="s">
        <v>6886</v>
      </c>
      <c r="T2018" s="1" t="s">
        <v>28</v>
      </c>
      <c r="U2018">
        <v>4099</v>
      </c>
      <c r="V2018" s="1" t="s">
        <v>19</v>
      </c>
      <c r="W2018" s="1" t="s">
        <v>16</v>
      </c>
      <c r="X2018" s="2">
        <f t="shared" ca="1" si="31"/>
        <v>45937</v>
      </c>
      <c r="Y2018" s="1">
        <f ca="1">ROUND(YEARFRAC(Merge1[[#This Row],[Join_Date]],Merge1[[#This Row],[Today]], 3),0)</f>
        <v>5</v>
      </c>
      <c r="Z2018" s="1" t="str" cm="1">
        <f t="array" aca="1" ref="Z2018" ca="1">_xlfn.IFS(
   Merge1[[#This Row],[Customer Tenure]]&lt;=2,"New",
   Merge1[[#This Row],[Customer Tenure]]&lt;=5,"Emerging",
  Merge1[[#This Row],[Customer Tenure]]&lt;9,"Established",
   TRUE,"Loyal"
)</f>
        <v>Emerging</v>
      </c>
      <c r="AA2018" s="1" t="str" cm="1">
        <f t="array" ref="AA2018">_xlfn.IFS(Merge1[[#This Row],[Income]]&lt;=30000,"Low",Merge1[[#This Row],[Income]]&lt;=60000,"Medium",Merge1[[#This Row],[Income]]&lt;=100000,"High", Merge1[[#This Row],[Income]]&gt;100000," Premium")</f>
        <v xml:space="preserve"> Premium</v>
      </c>
      <c r="AB2018" s="1" t="str" cm="1">
        <f t="array" ref="AB2018">_xlfn.IFS(Merge1[[#This Row],[Age]]&lt;= 28,"Gen Z", Merge1[[#This Row],[Age]]&lt;=44,"Millennials", Merge1[[#This Row],[Age]]&lt;=60,"Gen X", Merge1[[#This Row],[Age]]&gt;60,"Baby Boomers")</f>
        <v>Gen X</v>
      </c>
      <c r="AC2018" s="1" t="str" cm="1">
        <f t="array" ref="AC2018">_xlfn.IFS(
    Merge1[[#This Row],[Balance]]&lt;=50000,"Low",
    Merge1[[#This Row],[Balance]]&lt;=200000,"Medium",
    Merge1[[#This Row],[Balance]]&gt;200000,"High"
)</f>
        <v>High</v>
      </c>
    </row>
    <row r="2019" spans="1:29" x14ac:dyDescent="0.25">
      <c r="A2019" s="1" t="s">
        <v>400</v>
      </c>
      <c r="B2019" s="1" t="s">
        <v>6005</v>
      </c>
      <c r="C2019" s="1" t="s">
        <v>5832</v>
      </c>
      <c r="D2019" s="2">
        <v>44433</v>
      </c>
      <c r="E2019">
        <v>434219</v>
      </c>
      <c r="F2019">
        <v>723</v>
      </c>
      <c r="G2019">
        <v>0</v>
      </c>
      <c r="H2019" s="1" t="s">
        <v>5833</v>
      </c>
      <c r="I2019" s="1" t="s">
        <v>6807</v>
      </c>
      <c r="J2019" s="1" t="s">
        <v>6245</v>
      </c>
      <c r="K2019">
        <v>22</v>
      </c>
      <c r="L2019" s="1" t="s">
        <v>6260</v>
      </c>
      <c r="M2019" s="1" t="s">
        <v>6247</v>
      </c>
      <c r="N2019">
        <v>112324</v>
      </c>
      <c r="O2019" s="1" t="s">
        <v>6243</v>
      </c>
      <c r="P2019" s="2">
        <v>43074</v>
      </c>
      <c r="Q2019" s="2">
        <v>45180</v>
      </c>
      <c r="R2019" s="1" t="s">
        <v>6897</v>
      </c>
      <c r="S2019" s="1" t="s">
        <v>6909</v>
      </c>
      <c r="T2019" s="1" t="s">
        <v>9</v>
      </c>
      <c r="U2019">
        <v>2482</v>
      </c>
      <c r="V2019" s="1" t="s">
        <v>24</v>
      </c>
      <c r="W2019" s="1" t="s">
        <v>25</v>
      </c>
      <c r="X2019" s="2">
        <f t="shared" ca="1" si="31"/>
        <v>45937</v>
      </c>
      <c r="Y2019" s="1">
        <f ca="1">ROUND(YEARFRAC(Merge1[[#This Row],[Join_Date]],Merge1[[#This Row],[Today]], 3),0)</f>
        <v>8</v>
      </c>
      <c r="Z2019" s="1" t="str" cm="1">
        <f t="array" aca="1" ref="Z2019" ca="1">_xlfn.IFS(
   Merge1[[#This Row],[Customer Tenure]]&lt;=2,"New",
   Merge1[[#This Row],[Customer Tenure]]&lt;=5,"Emerging",
  Merge1[[#This Row],[Customer Tenure]]&lt;9,"Established",
   TRUE,"Loyal"
)</f>
        <v>Established</v>
      </c>
      <c r="AA2019" s="1" t="str" cm="1">
        <f t="array" ref="AA2019">_xlfn.IFS(Merge1[[#This Row],[Income]]&lt;=30000,"Low",Merge1[[#This Row],[Income]]&lt;=60000,"Medium",Merge1[[#This Row],[Income]]&lt;=100000,"High", Merge1[[#This Row],[Income]]&gt;100000," Premium")</f>
        <v xml:space="preserve"> Premium</v>
      </c>
      <c r="AB2019" s="1" t="str" cm="1">
        <f t="array" ref="AB2019">_xlfn.IFS(Merge1[[#This Row],[Age]]&lt;= 28,"Gen Z", Merge1[[#This Row],[Age]]&lt;=44,"Millennials", Merge1[[#This Row],[Age]]&lt;=60,"Gen X", Merge1[[#This Row],[Age]]&gt;60,"Baby Boomers")</f>
        <v>Gen Z</v>
      </c>
      <c r="AC2019" s="1" t="str" cm="1">
        <f t="array" ref="AC2019">_xlfn.IFS(
    Merge1[[#This Row],[Balance]]&lt;=50000,"Low",
    Merge1[[#This Row],[Balance]]&lt;=200000,"Medium",
    Merge1[[#This Row],[Balance]]&gt;200000,"High"
)</f>
        <v>High</v>
      </c>
    </row>
    <row r="2020" spans="1:29" x14ac:dyDescent="0.25">
      <c r="A2020" s="1" t="s">
        <v>530</v>
      </c>
      <c r="B2020" s="1" t="s">
        <v>6132</v>
      </c>
      <c r="C2020" s="1" t="s">
        <v>5832</v>
      </c>
      <c r="D2020" s="2">
        <v>45088</v>
      </c>
      <c r="E2020">
        <v>25939</v>
      </c>
      <c r="F2020">
        <v>680</v>
      </c>
      <c r="G2020">
        <v>13720</v>
      </c>
      <c r="H2020" s="1" t="s">
        <v>5833</v>
      </c>
      <c r="I2020" s="1" t="s">
        <v>6682</v>
      </c>
      <c r="J2020" s="1" t="s">
        <v>6240</v>
      </c>
      <c r="K2020">
        <v>56</v>
      </c>
      <c r="L2020" s="1" t="s">
        <v>6260</v>
      </c>
      <c r="M2020" s="1" t="s">
        <v>6262</v>
      </c>
      <c r="N2020">
        <v>182962</v>
      </c>
      <c r="O2020" s="1" t="s">
        <v>6248</v>
      </c>
      <c r="P2020" s="2">
        <v>45560</v>
      </c>
      <c r="Q2020" s="2">
        <v>45822</v>
      </c>
      <c r="R2020" s="1" t="s">
        <v>6883</v>
      </c>
      <c r="S2020" s="1" t="s">
        <v>6910</v>
      </c>
      <c r="T2020" s="1" t="s">
        <v>23</v>
      </c>
      <c r="U2020">
        <v>7460</v>
      </c>
      <c r="V2020" s="1" t="s">
        <v>15</v>
      </c>
      <c r="W2020" s="1" t="s">
        <v>20</v>
      </c>
      <c r="X2020" s="2">
        <f t="shared" ca="1" si="31"/>
        <v>45937</v>
      </c>
      <c r="Y2020" s="1">
        <f ca="1">ROUND(YEARFRAC(Merge1[[#This Row],[Join_Date]],Merge1[[#This Row],[Today]], 3),0)</f>
        <v>1</v>
      </c>
      <c r="Z2020" s="1" t="str" cm="1">
        <f t="array" aca="1" ref="Z2020" ca="1">_xlfn.IFS(
   Merge1[[#This Row],[Customer Tenure]]&lt;=2,"New",
   Merge1[[#This Row],[Customer Tenure]]&lt;=5,"Emerging",
  Merge1[[#This Row],[Customer Tenure]]&lt;9,"Established",
   TRUE,"Loyal"
)</f>
        <v>New</v>
      </c>
      <c r="AA2020" s="1" t="str" cm="1">
        <f t="array" ref="AA2020">_xlfn.IFS(Merge1[[#This Row],[Income]]&lt;=30000,"Low",Merge1[[#This Row],[Income]]&lt;=60000,"Medium",Merge1[[#This Row],[Income]]&lt;=100000,"High", Merge1[[#This Row],[Income]]&gt;100000," Premium")</f>
        <v xml:space="preserve"> Premium</v>
      </c>
      <c r="AB2020" s="1" t="str" cm="1">
        <f t="array" ref="AB2020">_xlfn.IFS(Merge1[[#This Row],[Age]]&lt;= 28,"Gen Z", Merge1[[#This Row],[Age]]&lt;=44,"Millennials", Merge1[[#This Row],[Age]]&lt;=60,"Gen X", Merge1[[#This Row],[Age]]&gt;60,"Baby Boomers")</f>
        <v>Gen X</v>
      </c>
      <c r="AC2020" s="1" t="str" cm="1">
        <f t="array" ref="AC2020">_xlfn.IFS(
    Merge1[[#This Row],[Balance]]&lt;=50000,"Low",
    Merge1[[#This Row],[Balance]]&lt;=200000,"Medium",
    Merge1[[#This Row],[Balance]]&gt;200000,"High"
)</f>
        <v>Low</v>
      </c>
    </row>
    <row r="2021" spans="1:29" x14ac:dyDescent="0.25">
      <c r="A2021" s="1" t="s">
        <v>589</v>
      </c>
      <c r="B2021" s="1" t="s">
        <v>5966</v>
      </c>
      <c r="C2021" s="1" t="s">
        <v>5842</v>
      </c>
      <c r="D2021" s="2">
        <v>45335</v>
      </c>
      <c r="E2021">
        <v>225162</v>
      </c>
      <c r="F2021">
        <v>505</v>
      </c>
      <c r="G2021">
        <v>0</v>
      </c>
      <c r="H2021" s="1" t="s">
        <v>5833</v>
      </c>
      <c r="I2021" s="1" t="s">
        <v>6410</v>
      </c>
      <c r="J2021" s="1" t="s">
        <v>6245</v>
      </c>
      <c r="K2021">
        <v>46</v>
      </c>
      <c r="L2021" s="1" t="s">
        <v>6260</v>
      </c>
      <c r="M2021" s="1" t="s">
        <v>6242</v>
      </c>
      <c r="N2021">
        <v>112241</v>
      </c>
      <c r="O2021" s="1" t="s">
        <v>6248</v>
      </c>
      <c r="P2021" s="2">
        <v>42374</v>
      </c>
      <c r="Q2021" s="2">
        <v>45789</v>
      </c>
      <c r="R2021" s="1" t="s">
        <v>6906</v>
      </c>
      <c r="S2021" s="1" t="s">
        <v>6907</v>
      </c>
      <c r="T2021" s="1" t="s">
        <v>9</v>
      </c>
      <c r="U2021">
        <v>2974</v>
      </c>
      <c r="V2021" s="1" t="s">
        <v>24</v>
      </c>
      <c r="W2021" s="1" t="s">
        <v>45</v>
      </c>
      <c r="X2021" s="2">
        <f t="shared" ca="1" si="31"/>
        <v>45937</v>
      </c>
      <c r="Y2021" s="1">
        <f ca="1">ROUND(YEARFRAC(Merge1[[#This Row],[Join_Date]],Merge1[[#This Row],[Today]], 3),0)</f>
        <v>10</v>
      </c>
      <c r="Z2021" s="1" t="str" cm="1">
        <f t="array" aca="1" ref="Z2021" ca="1">_xlfn.IFS(
   Merge1[[#This Row],[Customer Tenure]]&lt;=2,"New",
   Merge1[[#This Row],[Customer Tenure]]&lt;=5,"Emerging",
  Merge1[[#This Row],[Customer Tenure]]&lt;9,"Established",
   TRUE,"Loyal"
)</f>
        <v>Loyal</v>
      </c>
      <c r="AA2021" s="1" t="str" cm="1">
        <f t="array" ref="AA2021">_xlfn.IFS(Merge1[[#This Row],[Income]]&lt;=30000,"Low",Merge1[[#This Row],[Income]]&lt;=60000,"Medium",Merge1[[#This Row],[Income]]&lt;=100000,"High", Merge1[[#This Row],[Income]]&gt;100000," Premium")</f>
        <v xml:space="preserve"> Premium</v>
      </c>
      <c r="AB2021" s="1" t="str" cm="1">
        <f t="array" ref="AB2021">_xlfn.IFS(Merge1[[#This Row],[Age]]&lt;= 28,"Gen Z", Merge1[[#This Row],[Age]]&lt;=44,"Millennials", Merge1[[#This Row],[Age]]&lt;=60,"Gen X", Merge1[[#This Row],[Age]]&gt;60,"Baby Boomers")</f>
        <v>Gen X</v>
      </c>
      <c r="AC2021" s="1" t="str" cm="1">
        <f t="array" ref="AC2021">_xlfn.IFS(
    Merge1[[#This Row],[Balance]]&lt;=50000,"Low",
    Merge1[[#This Row],[Balance]]&lt;=200000,"Medium",
    Merge1[[#This Row],[Balance]]&gt;200000,"High"
)</f>
        <v>High</v>
      </c>
    </row>
    <row r="2022" spans="1:29" x14ac:dyDescent="0.25">
      <c r="A2022" s="1" t="s">
        <v>190</v>
      </c>
      <c r="B2022" s="1" t="s">
        <v>6086</v>
      </c>
      <c r="C2022" s="1" t="s">
        <v>5842</v>
      </c>
      <c r="D2022" s="2">
        <v>43728</v>
      </c>
      <c r="E2022">
        <v>96393</v>
      </c>
      <c r="F2022">
        <v>536</v>
      </c>
      <c r="G2022">
        <v>0</v>
      </c>
      <c r="H2022" s="1" t="s">
        <v>5833</v>
      </c>
      <c r="I2022" s="1" t="s">
        <v>6718</v>
      </c>
      <c r="J2022" s="1" t="s">
        <v>6240</v>
      </c>
      <c r="K2022">
        <v>61</v>
      </c>
      <c r="L2022" s="1" t="s">
        <v>6246</v>
      </c>
      <c r="M2022" s="1" t="s">
        <v>6262</v>
      </c>
      <c r="N2022">
        <v>45963</v>
      </c>
      <c r="O2022" s="1" t="s">
        <v>6243</v>
      </c>
      <c r="P2022" s="2">
        <v>44798</v>
      </c>
      <c r="Q2022" s="2">
        <v>45379</v>
      </c>
      <c r="R2022" s="1" t="s">
        <v>6899</v>
      </c>
      <c r="S2022" s="1" t="s">
        <v>6900</v>
      </c>
      <c r="T2022" s="1" t="s">
        <v>28</v>
      </c>
      <c r="U2022">
        <v>8114</v>
      </c>
      <c r="V2022" s="1" t="s">
        <v>15</v>
      </c>
      <c r="W2022" s="1" t="s">
        <v>55</v>
      </c>
      <c r="X2022" s="2">
        <f t="shared" ca="1" si="31"/>
        <v>45937</v>
      </c>
      <c r="Y2022" s="1">
        <f ca="1">ROUND(YEARFRAC(Merge1[[#This Row],[Join_Date]],Merge1[[#This Row],[Today]], 3),0)</f>
        <v>3</v>
      </c>
      <c r="Z2022" s="1" t="str" cm="1">
        <f t="array" aca="1" ref="Z2022" ca="1">_xlfn.IFS(
   Merge1[[#This Row],[Customer Tenure]]&lt;=2,"New",
   Merge1[[#This Row],[Customer Tenure]]&lt;=5,"Emerging",
  Merge1[[#This Row],[Customer Tenure]]&lt;9,"Established",
   TRUE,"Loyal"
)</f>
        <v>Emerging</v>
      </c>
      <c r="AA2022" s="1" t="str" cm="1">
        <f t="array" ref="AA2022">_xlfn.IFS(Merge1[[#This Row],[Income]]&lt;=30000,"Low",Merge1[[#This Row],[Income]]&lt;=60000,"Medium",Merge1[[#This Row],[Income]]&lt;=100000,"High", Merge1[[#This Row],[Income]]&gt;100000," Premium")</f>
        <v>Medium</v>
      </c>
      <c r="AB2022" s="1" t="str" cm="1">
        <f t="array" ref="AB2022">_xlfn.IFS(Merge1[[#This Row],[Age]]&lt;= 28,"Gen Z", Merge1[[#This Row],[Age]]&lt;=44,"Millennials", Merge1[[#This Row],[Age]]&lt;=60,"Gen X", Merge1[[#This Row],[Age]]&gt;60,"Baby Boomers")</f>
        <v>Baby Boomers</v>
      </c>
      <c r="AC2022" s="1" t="str" cm="1">
        <f t="array" ref="AC2022">_xlfn.IFS(
    Merge1[[#This Row],[Balance]]&lt;=50000,"Low",
    Merge1[[#This Row],[Balance]]&lt;=200000,"Medium",
    Merge1[[#This Row],[Balance]]&gt;200000,"High"
)</f>
        <v>Medium</v>
      </c>
    </row>
    <row r="2023" spans="1:29" x14ac:dyDescent="0.25">
      <c r="A2023" s="1" t="s">
        <v>1427</v>
      </c>
      <c r="B2023" s="1" t="s">
        <v>6224</v>
      </c>
      <c r="C2023" s="1" t="s">
        <v>5835</v>
      </c>
      <c r="D2023" s="2">
        <v>43793</v>
      </c>
      <c r="E2023">
        <v>335337</v>
      </c>
      <c r="F2023">
        <v>689</v>
      </c>
      <c r="G2023">
        <v>0</v>
      </c>
      <c r="H2023" s="1" t="s">
        <v>5833</v>
      </c>
      <c r="I2023" s="1" t="s">
        <v>6721</v>
      </c>
      <c r="J2023" s="1" t="s">
        <v>6240</v>
      </c>
      <c r="K2023">
        <v>62</v>
      </c>
      <c r="L2023" s="1" t="s">
        <v>6260</v>
      </c>
      <c r="M2023" s="1" t="s">
        <v>6257</v>
      </c>
      <c r="N2023">
        <v>119259</v>
      </c>
      <c r="O2023" s="1" t="s">
        <v>6252</v>
      </c>
      <c r="P2023" s="2">
        <v>42731</v>
      </c>
      <c r="Q2023" s="2">
        <v>45350</v>
      </c>
      <c r="R2023" s="1" t="s">
        <v>6885</v>
      </c>
      <c r="S2023" s="1" t="s">
        <v>6886</v>
      </c>
      <c r="T2023" s="1" t="s">
        <v>14</v>
      </c>
      <c r="U2023">
        <v>1320</v>
      </c>
      <c r="V2023" s="1" t="s">
        <v>10</v>
      </c>
      <c r="W2023" s="1" t="s">
        <v>16</v>
      </c>
      <c r="X2023" s="2">
        <f t="shared" ca="1" si="31"/>
        <v>45937</v>
      </c>
      <c r="Y2023" s="1">
        <f ca="1">ROUND(YEARFRAC(Merge1[[#This Row],[Join_Date]],Merge1[[#This Row],[Today]], 3),0)</f>
        <v>9</v>
      </c>
      <c r="Z2023" s="1" t="str" cm="1">
        <f t="array" aca="1" ref="Z2023" ca="1">_xlfn.IFS(
   Merge1[[#This Row],[Customer Tenure]]&lt;=2,"New",
   Merge1[[#This Row],[Customer Tenure]]&lt;=5,"Emerging",
  Merge1[[#This Row],[Customer Tenure]]&lt;9,"Established",
   TRUE,"Loyal"
)</f>
        <v>Loyal</v>
      </c>
      <c r="AA2023" s="1" t="str" cm="1">
        <f t="array" ref="AA2023">_xlfn.IFS(Merge1[[#This Row],[Income]]&lt;=30000,"Low",Merge1[[#This Row],[Income]]&lt;=60000,"Medium",Merge1[[#This Row],[Income]]&lt;=100000,"High", Merge1[[#This Row],[Income]]&gt;100000," Premium")</f>
        <v xml:space="preserve"> Premium</v>
      </c>
      <c r="AB2023" s="1" t="str" cm="1">
        <f t="array" ref="AB2023">_xlfn.IFS(Merge1[[#This Row],[Age]]&lt;= 28,"Gen Z", Merge1[[#This Row],[Age]]&lt;=44,"Millennials", Merge1[[#This Row],[Age]]&lt;=60,"Gen X", Merge1[[#This Row],[Age]]&gt;60,"Baby Boomers")</f>
        <v>Baby Boomers</v>
      </c>
      <c r="AC2023" s="1" t="str" cm="1">
        <f t="array" ref="AC2023">_xlfn.IFS(
    Merge1[[#This Row],[Balance]]&lt;=50000,"Low",
    Merge1[[#This Row],[Balance]]&lt;=200000,"Medium",
    Merge1[[#This Row],[Balance]]&gt;200000,"High"
)</f>
        <v>High</v>
      </c>
    </row>
    <row r="2024" spans="1:29" x14ac:dyDescent="0.25">
      <c r="A2024" s="1" t="s">
        <v>1035</v>
      </c>
      <c r="B2024" s="1" t="s">
        <v>5969</v>
      </c>
      <c r="C2024" s="1" t="s">
        <v>5842</v>
      </c>
      <c r="D2024" s="2">
        <v>43449</v>
      </c>
      <c r="E2024">
        <v>76848</v>
      </c>
      <c r="F2024">
        <v>325</v>
      </c>
      <c r="G2024">
        <v>0</v>
      </c>
      <c r="H2024" s="1" t="s">
        <v>5833</v>
      </c>
      <c r="I2024" s="1" t="s">
        <v>6560</v>
      </c>
      <c r="J2024" s="1" t="s">
        <v>6240</v>
      </c>
      <c r="K2024">
        <v>40</v>
      </c>
      <c r="L2024" s="1" t="s">
        <v>6241</v>
      </c>
      <c r="M2024" s="1" t="s">
        <v>6242</v>
      </c>
      <c r="N2024">
        <v>99083</v>
      </c>
      <c r="O2024" s="1" t="s">
        <v>6248</v>
      </c>
      <c r="P2024" s="2">
        <v>45179</v>
      </c>
      <c r="Q2024" s="2">
        <v>45166</v>
      </c>
      <c r="R2024" s="1" t="s">
        <v>6889</v>
      </c>
      <c r="S2024" s="1" t="s">
        <v>6919</v>
      </c>
      <c r="T2024" s="1" t="s">
        <v>28</v>
      </c>
      <c r="U2024">
        <v>8356</v>
      </c>
      <c r="V2024" s="1" t="s">
        <v>15</v>
      </c>
      <c r="W2024" s="1" t="s">
        <v>40</v>
      </c>
      <c r="X2024" s="2">
        <f t="shared" ca="1" si="31"/>
        <v>45937</v>
      </c>
      <c r="Y2024" s="1">
        <f ca="1">ROUND(YEARFRAC(Merge1[[#This Row],[Join_Date]],Merge1[[#This Row],[Today]], 3),0)</f>
        <v>2</v>
      </c>
      <c r="Z2024" s="1" t="str" cm="1">
        <f t="array" aca="1" ref="Z2024" ca="1">_xlfn.IFS(
   Merge1[[#This Row],[Customer Tenure]]&lt;=2,"New",
   Merge1[[#This Row],[Customer Tenure]]&lt;=5,"Emerging",
  Merge1[[#This Row],[Customer Tenure]]&lt;9,"Established",
   TRUE,"Loyal"
)</f>
        <v>New</v>
      </c>
      <c r="AA2024" s="1" t="str" cm="1">
        <f t="array" ref="AA2024">_xlfn.IFS(Merge1[[#This Row],[Income]]&lt;=30000,"Low",Merge1[[#This Row],[Income]]&lt;=60000,"Medium",Merge1[[#This Row],[Income]]&lt;=100000,"High", Merge1[[#This Row],[Income]]&gt;100000," Premium")</f>
        <v>High</v>
      </c>
      <c r="AB2024" s="1" t="str" cm="1">
        <f t="array" ref="AB2024">_xlfn.IFS(Merge1[[#This Row],[Age]]&lt;= 28,"Gen Z", Merge1[[#This Row],[Age]]&lt;=44,"Millennials", Merge1[[#This Row],[Age]]&lt;=60,"Gen X", Merge1[[#This Row],[Age]]&gt;60,"Baby Boomers")</f>
        <v>Millennials</v>
      </c>
      <c r="AC2024" s="1" t="str" cm="1">
        <f t="array" ref="AC2024">_xlfn.IFS(
    Merge1[[#This Row],[Balance]]&lt;=50000,"Low",
    Merge1[[#This Row],[Balance]]&lt;=200000,"Medium",
    Merge1[[#This Row],[Balance]]&gt;200000,"High"
)</f>
        <v>Medium</v>
      </c>
    </row>
    <row r="2025" spans="1:29" x14ac:dyDescent="0.25">
      <c r="A2025" s="1" t="s">
        <v>2775</v>
      </c>
      <c r="B2025" s="1" t="s">
        <v>5922</v>
      </c>
      <c r="C2025" s="1" t="s">
        <v>5835</v>
      </c>
      <c r="D2025" s="2">
        <v>43497</v>
      </c>
      <c r="E2025">
        <v>108944</v>
      </c>
      <c r="F2025">
        <v>751</v>
      </c>
      <c r="G2025">
        <v>63560</v>
      </c>
      <c r="H2025" s="1" t="s">
        <v>5833</v>
      </c>
      <c r="I2025" s="1" t="s">
        <v>6412</v>
      </c>
      <c r="J2025" s="1" t="s">
        <v>6245</v>
      </c>
      <c r="K2025">
        <v>20</v>
      </c>
      <c r="L2025" s="1" t="s">
        <v>6260</v>
      </c>
      <c r="M2025" s="1" t="s">
        <v>6251</v>
      </c>
      <c r="N2025">
        <v>146209</v>
      </c>
      <c r="O2025" s="1" t="s">
        <v>6248</v>
      </c>
      <c r="P2025" s="2">
        <v>43517</v>
      </c>
      <c r="Q2025" s="2">
        <v>45235</v>
      </c>
      <c r="R2025" s="1" t="s">
        <v>6887</v>
      </c>
      <c r="S2025" s="1" t="s">
        <v>6888</v>
      </c>
      <c r="T2025" s="1" t="s">
        <v>23</v>
      </c>
      <c r="U2025">
        <v>2222</v>
      </c>
      <c r="V2025" s="1" t="s">
        <v>19</v>
      </c>
      <c r="W2025" s="1" t="s">
        <v>29</v>
      </c>
      <c r="X2025" s="2">
        <f t="shared" ca="1" si="31"/>
        <v>45937</v>
      </c>
      <c r="Y2025" s="1">
        <f ca="1">ROUND(YEARFRAC(Merge1[[#This Row],[Join_Date]],Merge1[[#This Row],[Today]], 3),0)</f>
        <v>7</v>
      </c>
      <c r="Z2025" s="1" t="str" cm="1">
        <f t="array" aca="1" ref="Z2025" ca="1">_xlfn.IFS(
   Merge1[[#This Row],[Customer Tenure]]&lt;=2,"New",
   Merge1[[#This Row],[Customer Tenure]]&lt;=5,"Emerging",
  Merge1[[#This Row],[Customer Tenure]]&lt;9,"Established",
   TRUE,"Loyal"
)</f>
        <v>Established</v>
      </c>
      <c r="AA2025" s="1" t="str" cm="1">
        <f t="array" ref="AA2025">_xlfn.IFS(Merge1[[#This Row],[Income]]&lt;=30000,"Low",Merge1[[#This Row],[Income]]&lt;=60000,"Medium",Merge1[[#This Row],[Income]]&lt;=100000,"High", Merge1[[#This Row],[Income]]&gt;100000," Premium")</f>
        <v xml:space="preserve"> Premium</v>
      </c>
      <c r="AB2025" s="1" t="str" cm="1">
        <f t="array" ref="AB2025">_xlfn.IFS(Merge1[[#This Row],[Age]]&lt;= 28,"Gen Z", Merge1[[#This Row],[Age]]&lt;=44,"Millennials", Merge1[[#This Row],[Age]]&lt;=60,"Gen X", Merge1[[#This Row],[Age]]&gt;60,"Baby Boomers")</f>
        <v>Gen Z</v>
      </c>
      <c r="AC2025" s="1" t="str" cm="1">
        <f t="array" ref="AC2025">_xlfn.IFS(
    Merge1[[#This Row],[Balance]]&lt;=50000,"Low",
    Merge1[[#This Row],[Balance]]&lt;=200000,"Medium",
    Merge1[[#This Row],[Balance]]&gt;200000,"High"
)</f>
        <v>Medium</v>
      </c>
    </row>
    <row r="2026" spans="1:29" x14ac:dyDescent="0.25">
      <c r="A2026" s="1" t="s">
        <v>703</v>
      </c>
      <c r="B2026" s="1" t="s">
        <v>5839</v>
      </c>
      <c r="C2026" s="1" t="s">
        <v>5842</v>
      </c>
      <c r="D2026" s="2">
        <v>45208</v>
      </c>
      <c r="E2026">
        <v>243877</v>
      </c>
      <c r="F2026">
        <v>428</v>
      </c>
      <c r="G2026">
        <v>290291</v>
      </c>
      <c r="H2026" s="1" t="s">
        <v>5833</v>
      </c>
      <c r="I2026" s="1" t="s">
        <v>6755</v>
      </c>
      <c r="J2026" s="1" t="s">
        <v>6245</v>
      </c>
      <c r="K2026">
        <v>28</v>
      </c>
      <c r="L2026" s="1" t="s">
        <v>6246</v>
      </c>
      <c r="M2026" s="1" t="s">
        <v>6266</v>
      </c>
      <c r="N2026">
        <v>39975</v>
      </c>
      <c r="O2026" s="1" t="s">
        <v>6248</v>
      </c>
      <c r="P2026" s="2">
        <v>44902</v>
      </c>
      <c r="Q2026" s="2">
        <v>45296</v>
      </c>
      <c r="R2026" s="1" t="s">
        <v>6902</v>
      </c>
      <c r="S2026" s="1" t="s">
        <v>6903</v>
      </c>
      <c r="T2026" s="1" t="s">
        <v>14</v>
      </c>
      <c r="U2026">
        <v>9464</v>
      </c>
      <c r="V2026" s="1" t="s">
        <v>15</v>
      </c>
      <c r="W2026" s="1" t="s">
        <v>55</v>
      </c>
      <c r="X2026" s="2">
        <f t="shared" ca="1" si="31"/>
        <v>45937</v>
      </c>
      <c r="Y2026" s="1">
        <f ca="1">ROUND(YEARFRAC(Merge1[[#This Row],[Join_Date]],Merge1[[#This Row],[Today]], 3),0)</f>
        <v>3</v>
      </c>
      <c r="Z2026" s="1" t="str" cm="1">
        <f t="array" aca="1" ref="Z2026" ca="1">_xlfn.IFS(
   Merge1[[#This Row],[Customer Tenure]]&lt;=2,"New",
   Merge1[[#This Row],[Customer Tenure]]&lt;=5,"Emerging",
  Merge1[[#This Row],[Customer Tenure]]&lt;9,"Established",
   TRUE,"Loyal"
)</f>
        <v>Emerging</v>
      </c>
      <c r="AA2026" s="1" t="str" cm="1">
        <f t="array" ref="AA2026">_xlfn.IFS(Merge1[[#This Row],[Income]]&lt;=30000,"Low",Merge1[[#This Row],[Income]]&lt;=60000,"Medium",Merge1[[#This Row],[Income]]&lt;=100000,"High", Merge1[[#This Row],[Income]]&gt;100000," Premium")</f>
        <v>Medium</v>
      </c>
      <c r="AB2026" s="1" t="str" cm="1">
        <f t="array" ref="AB2026">_xlfn.IFS(Merge1[[#This Row],[Age]]&lt;= 28,"Gen Z", Merge1[[#This Row],[Age]]&lt;=44,"Millennials", Merge1[[#This Row],[Age]]&lt;=60,"Gen X", Merge1[[#This Row],[Age]]&gt;60,"Baby Boomers")</f>
        <v>Gen Z</v>
      </c>
      <c r="AC2026" s="1" t="str" cm="1">
        <f t="array" ref="AC2026">_xlfn.IFS(
    Merge1[[#This Row],[Balance]]&lt;=50000,"Low",
    Merge1[[#This Row],[Balance]]&lt;=200000,"Medium",
    Merge1[[#This Row],[Balance]]&gt;200000,"High"
)</f>
        <v>High</v>
      </c>
    </row>
    <row r="2027" spans="1:29" x14ac:dyDescent="0.25">
      <c r="A2027" s="1" t="s">
        <v>2255</v>
      </c>
      <c r="B2027" s="1" t="s">
        <v>5843</v>
      </c>
      <c r="C2027" s="1" t="s">
        <v>5842</v>
      </c>
      <c r="D2027" s="2">
        <v>45406</v>
      </c>
      <c r="E2027">
        <v>370250</v>
      </c>
      <c r="F2027">
        <v>470</v>
      </c>
      <c r="G2027">
        <v>0</v>
      </c>
      <c r="H2027" s="1" t="s">
        <v>5833</v>
      </c>
      <c r="I2027" s="1" t="s">
        <v>6349</v>
      </c>
      <c r="J2027" s="1" t="s">
        <v>6245</v>
      </c>
      <c r="K2027">
        <v>70</v>
      </c>
      <c r="L2027" s="1" t="s">
        <v>6256</v>
      </c>
      <c r="M2027" s="1" t="s">
        <v>6247</v>
      </c>
      <c r="N2027">
        <v>172826</v>
      </c>
      <c r="O2027" s="1" t="s">
        <v>6243</v>
      </c>
      <c r="P2027" s="2">
        <v>42917</v>
      </c>
      <c r="Q2027" s="2">
        <v>45733</v>
      </c>
      <c r="R2027" s="1" t="s">
        <v>6899</v>
      </c>
      <c r="S2027" s="1" t="s">
        <v>6914</v>
      </c>
      <c r="T2027" s="1" t="s">
        <v>28</v>
      </c>
      <c r="U2027">
        <v>6802</v>
      </c>
      <c r="V2027" s="1" t="s">
        <v>15</v>
      </c>
      <c r="W2027" s="1" t="s">
        <v>16</v>
      </c>
      <c r="X2027" s="2">
        <f t="shared" ca="1" si="31"/>
        <v>45937</v>
      </c>
      <c r="Y2027" s="1">
        <f ca="1">ROUND(YEARFRAC(Merge1[[#This Row],[Join_Date]],Merge1[[#This Row],[Today]], 3),0)</f>
        <v>8</v>
      </c>
      <c r="Z2027" s="1" t="str" cm="1">
        <f t="array" aca="1" ref="Z2027" ca="1">_xlfn.IFS(
   Merge1[[#This Row],[Customer Tenure]]&lt;=2,"New",
   Merge1[[#This Row],[Customer Tenure]]&lt;=5,"Emerging",
  Merge1[[#This Row],[Customer Tenure]]&lt;9,"Established",
   TRUE,"Loyal"
)</f>
        <v>Established</v>
      </c>
      <c r="AA2027" s="1" t="str" cm="1">
        <f t="array" ref="AA2027">_xlfn.IFS(Merge1[[#This Row],[Income]]&lt;=30000,"Low",Merge1[[#This Row],[Income]]&lt;=60000,"Medium",Merge1[[#This Row],[Income]]&lt;=100000,"High", Merge1[[#This Row],[Income]]&gt;100000," Premium")</f>
        <v xml:space="preserve"> Premium</v>
      </c>
      <c r="AB2027" s="1" t="str" cm="1">
        <f t="array" ref="AB2027">_xlfn.IFS(Merge1[[#This Row],[Age]]&lt;= 28,"Gen Z", Merge1[[#This Row],[Age]]&lt;=44,"Millennials", Merge1[[#This Row],[Age]]&lt;=60,"Gen X", Merge1[[#This Row],[Age]]&gt;60,"Baby Boomers")</f>
        <v>Baby Boomers</v>
      </c>
      <c r="AC2027" s="1" t="str" cm="1">
        <f t="array" ref="AC2027">_xlfn.IFS(
    Merge1[[#This Row],[Balance]]&lt;=50000,"Low",
    Merge1[[#This Row],[Balance]]&lt;=200000,"Medium",
    Merge1[[#This Row],[Balance]]&gt;200000,"High"
)</f>
        <v>High</v>
      </c>
    </row>
    <row r="2028" spans="1:29" x14ac:dyDescent="0.25">
      <c r="A2028" s="1" t="s">
        <v>2358</v>
      </c>
      <c r="B2028" s="1" t="s">
        <v>6196</v>
      </c>
      <c r="C2028" s="1" t="s">
        <v>5835</v>
      </c>
      <c r="D2028" s="2">
        <v>43635</v>
      </c>
      <c r="E2028">
        <v>222128</v>
      </c>
      <c r="F2028">
        <v>511</v>
      </c>
      <c r="G2028">
        <v>0</v>
      </c>
      <c r="H2028" s="1" t="s">
        <v>5833</v>
      </c>
      <c r="I2028" s="1" t="s">
        <v>6808</v>
      </c>
      <c r="J2028" s="1" t="s">
        <v>6240</v>
      </c>
      <c r="K2028">
        <v>72</v>
      </c>
      <c r="L2028" s="1" t="s">
        <v>6241</v>
      </c>
      <c r="M2028" s="1" t="s">
        <v>6257</v>
      </c>
      <c r="N2028">
        <v>29847</v>
      </c>
      <c r="O2028" s="1" t="s">
        <v>6248</v>
      </c>
      <c r="P2028" s="2">
        <v>44557</v>
      </c>
      <c r="Q2028" s="2">
        <v>45298</v>
      </c>
      <c r="R2028" s="1" t="s">
        <v>6902</v>
      </c>
      <c r="S2028" s="1" t="s">
        <v>6903</v>
      </c>
      <c r="T2028" s="1" t="s">
        <v>28</v>
      </c>
      <c r="U2028">
        <v>9564</v>
      </c>
      <c r="V2028" s="1" t="s">
        <v>19</v>
      </c>
      <c r="W2028" s="1" t="s">
        <v>29</v>
      </c>
      <c r="X2028" s="2">
        <f t="shared" ca="1" si="31"/>
        <v>45937</v>
      </c>
      <c r="Y2028" s="1">
        <f ca="1">ROUND(YEARFRAC(Merge1[[#This Row],[Join_Date]],Merge1[[#This Row],[Today]], 3),0)</f>
        <v>4</v>
      </c>
      <c r="Z2028" s="1" t="str" cm="1">
        <f t="array" aca="1" ref="Z2028" ca="1">_xlfn.IFS(
   Merge1[[#This Row],[Customer Tenure]]&lt;=2,"New",
   Merge1[[#This Row],[Customer Tenure]]&lt;=5,"Emerging",
  Merge1[[#This Row],[Customer Tenure]]&lt;9,"Established",
   TRUE,"Loyal"
)</f>
        <v>Emerging</v>
      </c>
      <c r="AA2028" s="1" t="str" cm="1">
        <f t="array" ref="AA2028">_xlfn.IFS(Merge1[[#This Row],[Income]]&lt;=30000,"Low",Merge1[[#This Row],[Income]]&lt;=60000,"Medium",Merge1[[#This Row],[Income]]&lt;=100000,"High", Merge1[[#This Row],[Income]]&gt;100000," Premium")</f>
        <v>Low</v>
      </c>
      <c r="AB2028" s="1" t="str" cm="1">
        <f t="array" ref="AB2028">_xlfn.IFS(Merge1[[#This Row],[Age]]&lt;= 28,"Gen Z", Merge1[[#This Row],[Age]]&lt;=44,"Millennials", Merge1[[#This Row],[Age]]&lt;=60,"Gen X", Merge1[[#This Row],[Age]]&gt;60,"Baby Boomers")</f>
        <v>Baby Boomers</v>
      </c>
      <c r="AC2028" s="1" t="str" cm="1">
        <f t="array" ref="AC2028">_xlfn.IFS(
    Merge1[[#This Row],[Balance]]&lt;=50000,"Low",
    Merge1[[#This Row],[Balance]]&lt;=200000,"Medium",
    Merge1[[#This Row],[Balance]]&gt;200000,"High"
)</f>
        <v>High</v>
      </c>
    </row>
    <row r="2029" spans="1:29" x14ac:dyDescent="0.25">
      <c r="A2029" s="1" t="s">
        <v>1749</v>
      </c>
      <c r="B2029" s="1" t="s">
        <v>5843</v>
      </c>
      <c r="C2029" s="1" t="s">
        <v>5832</v>
      </c>
      <c r="D2029" s="2">
        <v>45487</v>
      </c>
      <c r="E2029">
        <v>180903</v>
      </c>
      <c r="F2029">
        <v>339</v>
      </c>
      <c r="G2029">
        <v>0</v>
      </c>
      <c r="H2029" s="1" t="s">
        <v>5833</v>
      </c>
      <c r="I2029" s="1" t="s">
        <v>6349</v>
      </c>
      <c r="J2029" s="1" t="s">
        <v>6245</v>
      </c>
      <c r="K2029">
        <v>70</v>
      </c>
      <c r="L2029" s="1" t="s">
        <v>6256</v>
      </c>
      <c r="M2029" s="1" t="s">
        <v>6247</v>
      </c>
      <c r="N2029">
        <v>172826</v>
      </c>
      <c r="O2029" s="1" t="s">
        <v>6243</v>
      </c>
      <c r="P2029" s="2">
        <v>42917</v>
      </c>
      <c r="Q2029" s="2">
        <v>45649</v>
      </c>
      <c r="R2029" s="1" t="s">
        <v>6904</v>
      </c>
      <c r="S2029" s="1" t="s">
        <v>6916</v>
      </c>
      <c r="T2029" s="1" t="s">
        <v>9</v>
      </c>
      <c r="U2029">
        <v>9139</v>
      </c>
      <c r="V2029" s="1" t="s">
        <v>10</v>
      </c>
      <c r="W2029" s="1" t="s">
        <v>11</v>
      </c>
      <c r="X2029" s="2">
        <f t="shared" ca="1" si="31"/>
        <v>45937</v>
      </c>
      <c r="Y2029" s="1">
        <f ca="1">ROUND(YEARFRAC(Merge1[[#This Row],[Join_Date]],Merge1[[#This Row],[Today]], 3),0)</f>
        <v>8</v>
      </c>
      <c r="Z2029" s="1" t="str" cm="1">
        <f t="array" aca="1" ref="Z2029" ca="1">_xlfn.IFS(
   Merge1[[#This Row],[Customer Tenure]]&lt;=2,"New",
   Merge1[[#This Row],[Customer Tenure]]&lt;=5,"Emerging",
  Merge1[[#This Row],[Customer Tenure]]&lt;9,"Established",
   TRUE,"Loyal"
)</f>
        <v>Established</v>
      </c>
      <c r="AA2029" s="1" t="str" cm="1">
        <f t="array" ref="AA2029">_xlfn.IFS(Merge1[[#This Row],[Income]]&lt;=30000,"Low",Merge1[[#This Row],[Income]]&lt;=60000,"Medium",Merge1[[#This Row],[Income]]&lt;=100000,"High", Merge1[[#This Row],[Income]]&gt;100000," Premium")</f>
        <v xml:space="preserve"> Premium</v>
      </c>
      <c r="AB2029" s="1" t="str" cm="1">
        <f t="array" ref="AB2029">_xlfn.IFS(Merge1[[#This Row],[Age]]&lt;= 28,"Gen Z", Merge1[[#This Row],[Age]]&lt;=44,"Millennials", Merge1[[#This Row],[Age]]&lt;=60,"Gen X", Merge1[[#This Row],[Age]]&gt;60,"Baby Boomers")</f>
        <v>Baby Boomers</v>
      </c>
      <c r="AC2029" s="1" t="str" cm="1">
        <f t="array" ref="AC2029">_xlfn.IFS(
    Merge1[[#This Row],[Balance]]&lt;=50000,"Low",
    Merge1[[#This Row],[Balance]]&lt;=200000,"Medium",
    Merge1[[#This Row],[Balance]]&gt;200000,"High"
)</f>
        <v>Medium</v>
      </c>
    </row>
    <row r="2030" spans="1:29" x14ac:dyDescent="0.25">
      <c r="A2030" s="1" t="s">
        <v>2781</v>
      </c>
      <c r="B2030" s="1" t="s">
        <v>6051</v>
      </c>
      <c r="C2030" s="1" t="s">
        <v>5835</v>
      </c>
      <c r="D2030" s="2">
        <v>44192</v>
      </c>
      <c r="E2030">
        <v>68798</v>
      </c>
      <c r="F2030">
        <v>377</v>
      </c>
      <c r="G2030">
        <v>0</v>
      </c>
      <c r="H2030" s="1" t="s">
        <v>5833</v>
      </c>
      <c r="I2030" s="1" t="s">
        <v>6532</v>
      </c>
      <c r="J2030" s="1" t="s">
        <v>6240</v>
      </c>
      <c r="K2030">
        <v>46</v>
      </c>
      <c r="L2030" s="1" t="s">
        <v>6246</v>
      </c>
      <c r="M2030" s="1" t="s">
        <v>6257</v>
      </c>
      <c r="N2030">
        <v>190413</v>
      </c>
      <c r="O2030" s="1" t="s">
        <v>6252</v>
      </c>
      <c r="P2030" s="2">
        <v>42873</v>
      </c>
      <c r="Q2030" s="2">
        <v>45821</v>
      </c>
      <c r="R2030" s="1" t="s">
        <v>6883</v>
      </c>
      <c r="S2030" s="1" t="s">
        <v>6910</v>
      </c>
      <c r="T2030" s="1" t="s">
        <v>28</v>
      </c>
      <c r="U2030">
        <v>8713</v>
      </c>
      <c r="V2030" s="1" t="s">
        <v>15</v>
      </c>
      <c r="W2030" s="1" t="s">
        <v>20</v>
      </c>
      <c r="X2030" s="2">
        <f t="shared" ca="1" si="31"/>
        <v>45937</v>
      </c>
      <c r="Y2030" s="1">
        <f ca="1">ROUND(YEARFRAC(Merge1[[#This Row],[Join_Date]],Merge1[[#This Row],[Today]], 3),0)</f>
        <v>8</v>
      </c>
      <c r="Z2030" s="1" t="str" cm="1">
        <f t="array" aca="1" ref="Z2030" ca="1">_xlfn.IFS(
   Merge1[[#This Row],[Customer Tenure]]&lt;=2,"New",
   Merge1[[#This Row],[Customer Tenure]]&lt;=5,"Emerging",
  Merge1[[#This Row],[Customer Tenure]]&lt;9,"Established",
   TRUE,"Loyal"
)</f>
        <v>Established</v>
      </c>
      <c r="AA2030" s="1" t="str" cm="1">
        <f t="array" ref="AA2030">_xlfn.IFS(Merge1[[#This Row],[Income]]&lt;=30000,"Low",Merge1[[#This Row],[Income]]&lt;=60000,"Medium",Merge1[[#This Row],[Income]]&lt;=100000,"High", Merge1[[#This Row],[Income]]&gt;100000," Premium")</f>
        <v xml:space="preserve"> Premium</v>
      </c>
      <c r="AB2030" s="1" t="str" cm="1">
        <f t="array" ref="AB2030">_xlfn.IFS(Merge1[[#This Row],[Age]]&lt;= 28,"Gen Z", Merge1[[#This Row],[Age]]&lt;=44,"Millennials", Merge1[[#This Row],[Age]]&lt;=60,"Gen X", Merge1[[#This Row],[Age]]&gt;60,"Baby Boomers")</f>
        <v>Gen X</v>
      </c>
      <c r="AC2030" s="1" t="str" cm="1">
        <f t="array" ref="AC2030">_xlfn.IFS(
    Merge1[[#This Row],[Balance]]&lt;=50000,"Low",
    Merge1[[#This Row],[Balance]]&lt;=200000,"Medium",
    Merge1[[#This Row],[Balance]]&gt;200000,"High"
)</f>
        <v>Medium</v>
      </c>
    </row>
    <row r="2031" spans="1:29" x14ac:dyDescent="0.25">
      <c r="A2031" s="1" t="s">
        <v>2243</v>
      </c>
      <c r="B2031" s="1" t="s">
        <v>6149</v>
      </c>
      <c r="C2031" s="1" t="s">
        <v>5832</v>
      </c>
      <c r="D2031" s="2">
        <v>44392</v>
      </c>
      <c r="E2031">
        <v>75403</v>
      </c>
      <c r="F2031">
        <v>638</v>
      </c>
      <c r="G2031">
        <v>0</v>
      </c>
      <c r="H2031" s="1" t="s">
        <v>5838</v>
      </c>
      <c r="I2031" s="1" t="s">
        <v>6508</v>
      </c>
      <c r="J2031" s="1" t="s">
        <v>6245</v>
      </c>
      <c r="K2031">
        <v>68</v>
      </c>
      <c r="L2031" s="1" t="s">
        <v>6260</v>
      </c>
      <c r="M2031" s="1" t="s">
        <v>6242</v>
      </c>
      <c r="N2031">
        <v>179674</v>
      </c>
      <c r="O2031" s="1" t="s">
        <v>6243</v>
      </c>
      <c r="P2031" s="2">
        <v>43431</v>
      </c>
      <c r="Q2031" s="2">
        <v>45172</v>
      </c>
      <c r="R2031" s="1" t="s">
        <v>6897</v>
      </c>
      <c r="S2031" s="1" t="s">
        <v>6909</v>
      </c>
      <c r="T2031" s="1" t="s">
        <v>14</v>
      </c>
      <c r="U2031">
        <v>8388</v>
      </c>
      <c r="V2031" s="1" t="s">
        <v>10</v>
      </c>
      <c r="W2031" s="1" t="s">
        <v>106</v>
      </c>
      <c r="X2031" s="2">
        <f t="shared" ca="1" si="31"/>
        <v>45937</v>
      </c>
      <c r="Y2031" s="1">
        <f ca="1">ROUND(YEARFRAC(Merge1[[#This Row],[Join_Date]],Merge1[[#This Row],[Today]], 3),0)</f>
        <v>7</v>
      </c>
      <c r="Z2031" s="1" t="str" cm="1">
        <f t="array" aca="1" ref="Z2031" ca="1">_xlfn.IFS(
   Merge1[[#This Row],[Customer Tenure]]&lt;=2,"New",
   Merge1[[#This Row],[Customer Tenure]]&lt;=5,"Emerging",
  Merge1[[#This Row],[Customer Tenure]]&lt;9,"Established",
   TRUE,"Loyal"
)</f>
        <v>Established</v>
      </c>
      <c r="AA2031" s="1" t="str" cm="1">
        <f t="array" ref="AA2031">_xlfn.IFS(Merge1[[#This Row],[Income]]&lt;=30000,"Low",Merge1[[#This Row],[Income]]&lt;=60000,"Medium",Merge1[[#This Row],[Income]]&lt;=100000,"High", Merge1[[#This Row],[Income]]&gt;100000," Premium")</f>
        <v xml:space="preserve"> Premium</v>
      </c>
      <c r="AB2031" s="1" t="str" cm="1">
        <f t="array" ref="AB2031">_xlfn.IFS(Merge1[[#This Row],[Age]]&lt;= 28,"Gen Z", Merge1[[#This Row],[Age]]&lt;=44,"Millennials", Merge1[[#This Row],[Age]]&lt;=60,"Gen X", Merge1[[#This Row],[Age]]&gt;60,"Baby Boomers")</f>
        <v>Baby Boomers</v>
      </c>
      <c r="AC2031" s="1" t="str" cm="1">
        <f t="array" ref="AC2031">_xlfn.IFS(
    Merge1[[#This Row],[Balance]]&lt;=50000,"Low",
    Merge1[[#This Row],[Balance]]&lt;=200000,"Medium",
    Merge1[[#This Row],[Balance]]&gt;200000,"High"
)</f>
        <v>Medium</v>
      </c>
    </row>
    <row r="2032" spans="1:29" x14ac:dyDescent="0.25">
      <c r="A2032" s="1" t="s">
        <v>1224</v>
      </c>
      <c r="B2032" s="1" t="s">
        <v>6077</v>
      </c>
      <c r="C2032" s="1" t="s">
        <v>5835</v>
      </c>
      <c r="D2032" s="2">
        <v>43599</v>
      </c>
      <c r="E2032">
        <v>452063</v>
      </c>
      <c r="F2032">
        <v>752</v>
      </c>
      <c r="G2032">
        <v>467927</v>
      </c>
      <c r="H2032" s="1" t="s">
        <v>5860</v>
      </c>
      <c r="I2032" s="1" t="s">
        <v>6380</v>
      </c>
      <c r="J2032" s="1" t="s">
        <v>6240</v>
      </c>
      <c r="K2032">
        <v>45</v>
      </c>
      <c r="L2032" s="1" t="s">
        <v>6246</v>
      </c>
      <c r="M2032" s="1" t="s">
        <v>6247</v>
      </c>
      <c r="N2032">
        <v>144165</v>
      </c>
      <c r="O2032" s="1" t="s">
        <v>6243</v>
      </c>
      <c r="P2032" s="2">
        <v>44018</v>
      </c>
      <c r="Q2032" s="2">
        <v>45557</v>
      </c>
      <c r="R2032" s="1" t="s">
        <v>6897</v>
      </c>
      <c r="S2032" s="1" t="s">
        <v>6898</v>
      </c>
      <c r="T2032" s="1" t="s">
        <v>28</v>
      </c>
      <c r="U2032">
        <v>1855</v>
      </c>
      <c r="V2032" s="1" t="s">
        <v>24</v>
      </c>
      <c r="W2032" s="1" t="s">
        <v>25</v>
      </c>
      <c r="X2032" s="2">
        <f t="shared" ca="1" si="31"/>
        <v>45937</v>
      </c>
      <c r="Y2032" s="1">
        <f ca="1">ROUND(YEARFRAC(Merge1[[#This Row],[Join_Date]],Merge1[[#This Row],[Today]], 3),0)</f>
        <v>5</v>
      </c>
      <c r="Z2032" s="1" t="str" cm="1">
        <f t="array" aca="1" ref="Z2032" ca="1">_xlfn.IFS(
   Merge1[[#This Row],[Customer Tenure]]&lt;=2,"New",
   Merge1[[#This Row],[Customer Tenure]]&lt;=5,"Emerging",
  Merge1[[#This Row],[Customer Tenure]]&lt;9,"Established",
   TRUE,"Loyal"
)</f>
        <v>Emerging</v>
      </c>
      <c r="AA2032" s="1" t="str" cm="1">
        <f t="array" ref="AA2032">_xlfn.IFS(Merge1[[#This Row],[Income]]&lt;=30000,"Low",Merge1[[#This Row],[Income]]&lt;=60000,"Medium",Merge1[[#This Row],[Income]]&lt;=100000,"High", Merge1[[#This Row],[Income]]&gt;100000," Premium")</f>
        <v xml:space="preserve"> Premium</v>
      </c>
      <c r="AB2032" s="1" t="str" cm="1">
        <f t="array" ref="AB2032">_xlfn.IFS(Merge1[[#This Row],[Age]]&lt;= 28,"Gen Z", Merge1[[#This Row],[Age]]&lt;=44,"Millennials", Merge1[[#This Row],[Age]]&lt;=60,"Gen X", Merge1[[#This Row],[Age]]&gt;60,"Baby Boomers")</f>
        <v>Gen X</v>
      </c>
      <c r="AC2032" s="1" t="str" cm="1">
        <f t="array" ref="AC2032">_xlfn.IFS(
    Merge1[[#This Row],[Balance]]&lt;=50000,"Low",
    Merge1[[#This Row],[Balance]]&lt;=200000,"Medium",
    Merge1[[#This Row],[Balance]]&gt;200000,"High"
)</f>
        <v>High</v>
      </c>
    </row>
    <row r="2033" spans="1:29" x14ac:dyDescent="0.25">
      <c r="A2033" s="1" t="s">
        <v>948</v>
      </c>
      <c r="B2033" s="1" t="s">
        <v>6022</v>
      </c>
      <c r="C2033" s="1" t="s">
        <v>5832</v>
      </c>
      <c r="D2033" s="2">
        <v>45637</v>
      </c>
      <c r="E2033">
        <v>175607</v>
      </c>
      <c r="F2033">
        <v>740</v>
      </c>
      <c r="G2033">
        <v>464822</v>
      </c>
      <c r="H2033" s="1" t="s">
        <v>5850</v>
      </c>
      <c r="I2033" s="1" t="s">
        <v>6617</v>
      </c>
      <c r="J2033" s="1" t="s">
        <v>6245</v>
      </c>
      <c r="K2033">
        <v>74</v>
      </c>
      <c r="L2033" s="1" t="s">
        <v>6256</v>
      </c>
      <c r="M2033" s="1" t="s">
        <v>6247</v>
      </c>
      <c r="N2033">
        <v>196076</v>
      </c>
      <c r="O2033" s="1" t="s">
        <v>6248</v>
      </c>
      <c r="P2033" s="2">
        <v>43335</v>
      </c>
      <c r="Q2033" s="2">
        <v>45722</v>
      </c>
      <c r="R2033" s="1" t="s">
        <v>6899</v>
      </c>
      <c r="S2033" s="1" t="s">
        <v>6914</v>
      </c>
      <c r="T2033" s="1" t="s">
        <v>23</v>
      </c>
      <c r="U2033">
        <v>7670</v>
      </c>
      <c r="V2033" s="1" t="s">
        <v>24</v>
      </c>
      <c r="W2033" s="1" t="s">
        <v>45</v>
      </c>
      <c r="X2033" s="2">
        <f t="shared" ca="1" si="31"/>
        <v>45937</v>
      </c>
      <c r="Y2033" s="1">
        <f ca="1">ROUND(YEARFRAC(Merge1[[#This Row],[Join_Date]],Merge1[[#This Row],[Today]], 3),0)</f>
        <v>7</v>
      </c>
      <c r="Z2033" s="1" t="str" cm="1">
        <f t="array" aca="1" ref="Z2033" ca="1">_xlfn.IFS(
   Merge1[[#This Row],[Customer Tenure]]&lt;=2,"New",
   Merge1[[#This Row],[Customer Tenure]]&lt;=5,"Emerging",
  Merge1[[#This Row],[Customer Tenure]]&lt;9,"Established",
   TRUE,"Loyal"
)</f>
        <v>Established</v>
      </c>
      <c r="AA2033" s="1" t="str" cm="1">
        <f t="array" ref="AA2033">_xlfn.IFS(Merge1[[#This Row],[Income]]&lt;=30000,"Low",Merge1[[#This Row],[Income]]&lt;=60000,"Medium",Merge1[[#This Row],[Income]]&lt;=100000,"High", Merge1[[#This Row],[Income]]&gt;100000," Premium")</f>
        <v xml:space="preserve"> Premium</v>
      </c>
      <c r="AB2033" s="1" t="str" cm="1">
        <f t="array" ref="AB2033">_xlfn.IFS(Merge1[[#This Row],[Age]]&lt;= 28,"Gen Z", Merge1[[#This Row],[Age]]&lt;=44,"Millennials", Merge1[[#This Row],[Age]]&lt;=60,"Gen X", Merge1[[#This Row],[Age]]&gt;60,"Baby Boomers")</f>
        <v>Baby Boomers</v>
      </c>
      <c r="AC2033" s="1" t="str" cm="1">
        <f t="array" ref="AC2033">_xlfn.IFS(
    Merge1[[#This Row],[Balance]]&lt;=50000,"Low",
    Merge1[[#This Row],[Balance]]&lt;=200000,"Medium",
    Merge1[[#This Row],[Balance]]&gt;200000,"High"
)</f>
        <v>Medium</v>
      </c>
    </row>
    <row r="2034" spans="1:29" x14ac:dyDescent="0.25">
      <c r="A2034" s="1" t="s">
        <v>327</v>
      </c>
      <c r="B2034" s="1" t="s">
        <v>6226</v>
      </c>
      <c r="C2034" s="1" t="s">
        <v>5835</v>
      </c>
      <c r="D2034" s="2">
        <v>43104</v>
      </c>
      <c r="E2034">
        <v>246536</v>
      </c>
      <c r="F2034">
        <v>528</v>
      </c>
      <c r="G2034">
        <v>70030</v>
      </c>
      <c r="H2034" s="1" t="s">
        <v>5838</v>
      </c>
      <c r="I2034" s="1" t="s">
        <v>6603</v>
      </c>
      <c r="J2034" s="1" t="s">
        <v>6245</v>
      </c>
      <c r="K2034">
        <v>52</v>
      </c>
      <c r="L2034" s="1" t="s">
        <v>6260</v>
      </c>
      <c r="M2034" s="1" t="s">
        <v>6254</v>
      </c>
      <c r="N2034">
        <v>55488</v>
      </c>
      <c r="O2034" s="1" t="s">
        <v>6243</v>
      </c>
      <c r="P2034" s="2">
        <v>44249</v>
      </c>
      <c r="Q2034" s="2">
        <v>45547</v>
      </c>
      <c r="R2034" s="1" t="s">
        <v>6897</v>
      </c>
      <c r="S2034" s="1" t="s">
        <v>6898</v>
      </c>
      <c r="T2034" s="1" t="s">
        <v>9</v>
      </c>
      <c r="U2034">
        <v>1712</v>
      </c>
      <c r="V2034" s="1" t="s">
        <v>19</v>
      </c>
      <c r="W2034" s="1" t="s">
        <v>40</v>
      </c>
      <c r="X2034" s="2">
        <f t="shared" ca="1" si="31"/>
        <v>45937</v>
      </c>
      <c r="Y2034" s="1">
        <f ca="1">ROUND(YEARFRAC(Merge1[[#This Row],[Join_Date]],Merge1[[#This Row],[Today]], 3),0)</f>
        <v>5</v>
      </c>
      <c r="Z2034" s="1" t="str" cm="1">
        <f t="array" aca="1" ref="Z2034" ca="1">_xlfn.IFS(
   Merge1[[#This Row],[Customer Tenure]]&lt;=2,"New",
   Merge1[[#This Row],[Customer Tenure]]&lt;=5,"Emerging",
  Merge1[[#This Row],[Customer Tenure]]&lt;9,"Established",
   TRUE,"Loyal"
)</f>
        <v>Emerging</v>
      </c>
      <c r="AA2034" s="1" t="str" cm="1">
        <f t="array" ref="AA2034">_xlfn.IFS(Merge1[[#This Row],[Income]]&lt;=30000,"Low",Merge1[[#This Row],[Income]]&lt;=60000,"Medium",Merge1[[#This Row],[Income]]&lt;=100000,"High", Merge1[[#This Row],[Income]]&gt;100000," Premium")</f>
        <v>Medium</v>
      </c>
      <c r="AB2034" s="1" t="str" cm="1">
        <f t="array" ref="AB2034">_xlfn.IFS(Merge1[[#This Row],[Age]]&lt;= 28,"Gen Z", Merge1[[#This Row],[Age]]&lt;=44,"Millennials", Merge1[[#This Row],[Age]]&lt;=60,"Gen X", Merge1[[#This Row],[Age]]&gt;60,"Baby Boomers")</f>
        <v>Gen X</v>
      </c>
      <c r="AC2034" s="1" t="str" cm="1">
        <f t="array" ref="AC2034">_xlfn.IFS(
    Merge1[[#This Row],[Balance]]&lt;=50000,"Low",
    Merge1[[#This Row],[Balance]]&lt;=200000,"Medium",
    Merge1[[#This Row],[Balance]]&gt;200000,"High"
)</f>
        <v>High</v>
      </c>
    </row>
    <row r="2035" spans="1:29" x14ac:dyDescent="0.25">
      <c r="A2035" s="1" t="s">
        <v>126</v>
      </c>
      <c r="B2035" s="1" t="s">
        <v>6210</v>
      </c>
      <c r="C2035" s="1" t="s">
        <v>5846</v>
      </c>
      <c r="D2035" s="2">
        <v>45191</v>
      </c>
      <c r="E2035">
        <v>427214</v>
      </c>
      <c r="F2035">
        <v>680</v>
      </c>
      <c r="G2035">
        <v>0</v>
      </c>
      <c r="H2035" s="1" t="s">
        <v>5833</v>
      </c>
      <c r="I2035" s="1" t="s">
        <v>6640</v>
      </c>
      <c r="J2035" s="1" t="s">
        <v>6240</v>
      </c>
      <c r="K2035">
        <v>27</v>
      </c>
      <c r="L2035" s="1" t="s">
        <v>6260</v>
      </c>
      <c r="M2035" s="1" t="s">
        <v>6247</v>
      </c>
      <c r="N2035">
        <v>137832</v>
      </c>
      <c r="O2035" s="1" t="s">
        <v>6243</v>
      </c>
      <c r="P2035" s="2">
        <v>43767</v>
      </c>
      <c r="Q2035" s="2">
        <v>45307</v>
      </c>
      <c r="R2035" s="1" t="s">
        <v>6902</v>
      </c>
      <c r="S2035" s="1" t="s">
        <v>6903</v>
      </c>
      <c r="T2035" s="1" t="s">
        <v>14</v>
      </c>
      <c r="U2035">
        <v>400</v>
      </c>
      <c r="V2035" s="1" t="s">
        <v>10</v>
      </c>
      <c r="W2035" s="1" t="s">
        <v>55</v>
      </c>
      <c r="X2035" s="2">
        <f t="shared" ca="1" si="31"/>
        <v>45937</v>
      </c>
      <c r="Y2035" s="1">
        <f ca="1">ROUND(YEARFRAC(Merge1[[#This Row],[Join_Date]],Merge1[[#This Row],[Today]], 3),0)</f>
        <v>6</v>
      </c>
      <c r="Z2035" s="1" t="str" cm="1">
        <f t="array" aca="1" ref="Z2035" ca="1">_xlfn.IFS(
   Merge1[[#This Row],[Customer Tenure]]&lt;=2,"New",
   Merge1[[#This Row],[Customer Tenure]]&lt;=5,"Emerging",
  Merge1[[#This Row],[Customer Tenure]]&lt;9,"Established",
   TRUE,"Loyal"
)</f>
        <v>Established</v>
      </c>
      <c r="AA2035" s="1" t="str" cm="1">
        <f t="array" ref="AA2035">_xlfn.IFS(Merge1[[#This Row],[Income]]&lt;=30000,"Low",Merge1[[#This Row],[Income]]&lt;=60000,"Medium",Merge1[[#This Row],[Income]]&lt;=100000,"High", Merge1[[#This Row],[Income]]&gt;100000," Premium")</f>
        <v xml:space="preserve"> Premium</v>
      </c>
      <c r="AB2035" s="1" t="str" cm="1">
        <f t="array" ref="AB2035">_xlfn.IFS(Merge1[[#This Row],[Age]]&lt;= 28,"Gen Z", Merge1[[#This Row],[Age]]&lt;=44,"Millennials", Merge1[[#This Row],[Age]]&lt;=60,"Gen X", Merge1[[#This Row],[Age]]&gt;60,"Baby Boomers")</f>
        <v>Gen Z</v>
      </c>
      <c r="AC2035" s="1" t="str" cm="1">
        <f t="array" ref="AC2035">_xlfn.IFS(
    Merge1[[#This Row],[Balance]]&lt;=50000,"Low",
    Merge1[[#This Row],[Balance]]&lt;=200000,"Medium",
    Merge1[[#This Row],[Balance]]&gt;200000,"High"
)</f>
        <v>High</v>
      </c>
    </row>
    <row r="2036" spans="1:29" x14ac:dyDescent="0.25">
      <c r="A2036" s="1" t="s">
        <v>1775</v>
      </c>
      <c r="B2036" s="1" t="s">
        <v>6122</v>
      </c>
      <c r="C2036" s="1" t="s">
        <v>5832</v>
      </c>
      <c r="D2036" s="2">
        <v>43570</v>
      </c>
      <c r="E2036">
        <v>5750</v>
      </c>
      <c r="F2036">
        <v>665</v>
      </c>
      <c r="G2036">
        <v>367612</v>
      </c>
      <c r="H2036" s="1" t="s">
        <v>5833</v>
      </c>
      <c r="I2036" s="1" t="s">
        <v>6487</v>
      </c>
      <c r="J2036" s="1" t="s">
        <v>6245</v>
      </c>
      <c r="K2036">
        <v>68</v>
      </c>
      <c r="L2036" s="1" t="s">
        <v>6241</v>
      </c>
      <c r="M2036" s="1" t="s">
        <v>6251</v>
      </c>
      <c r="N2036">
        <v>109186</v>
      </c>
      <c r="O2036" s="1" t="s">
        <v>6243</v>
      </c>
      <c r="P2036" s="2">
        <v>43008</v>
      </c>
      <c r="Q2036" s="2">
        <v>45729</v>
      </c>
      <c r="R2036" s="1" t="s">
        <v>6899</v>
      </c>
      <c r="S2036" s="1" t="s">
        <v>6914</v>
      </c>
      <c r="T2036" s="1" t="s">
        <v>14</v>
      </c>
      <c r="U2036">
        <v>664</v>
      </c>
      <c r="V2036" s="1" t="s">
        <v>19</v>
      </c>
      <c r="W2036" s="1" t="s">
        <v>45</v>
      </c>
      <c r="X2036" s="2">
        <f t="shared" ca="1" si="31"/>
        <v>45937</v>
      </c>
      <c r="Y2036" s="1">
        <f ca="1">ROUND(YEARFRAC(Merge1[[#This Row],[Join_Date]],Merge1[[#This Row],[Today]], 3),0)</f>
        <v>8</v>
      </c>
      <c r="Z2036" s="1" t="str" cm="1">
        <f t="array" aca="1" ref="Z2036" ca="1">_xlfn.IFS(
   Merge1[[#This Row],[Customer Tenure]]&lt;=2,"New",
   Merge1[[#This Row],[Customer Tenure]]&lt;=5,"Emerging",
  Merge1[[#This Row],[Customer Tenure]]&lt;9,"Established",
   TRUE,"Loyal"
)</f>
        <v>Established</v>
      </c>
      <c r="AA2036" s="1" t="str" cm="1">
        <f t="array" ref="AA2036">_xlfn.IFS(Merge1[[#This Row],[Income]]&lt;=30000,"Low",Merge1[[#This Row],[Income]]&lt;=60000,"Medium",Merge1[[#This Row],[Income]]&lt;=100000,"High", Merge1[[#This Row],[Income]]&gt;100000," Premium")</f>
        <v xml:space="preserve"> Premium</v>
      </c>
      <c r="AB2036" s="1" t="str" cm="1">
        <f t="array" ref="AB2036">_xlfn.IFS(Merge1[[#This Row],[Age]]&lt;= 28,"Gen Z", Merge1[[#This Row],[Age]]&lt;=44,"Millennials", Merge1[[#This Row],[Age]]&lt;=60,"Gen X", Merge1[[#This Row],[Age]]&gt;60,"Baby Boomers")</f>
        <v>Baby Boomers</v>
      </c>
      <c r="AC2036" s="1" t="str" cm="1">
        <f t="array" ref="AC2036">_xlfn.IFS(
    Merge1[[#This Row],[Balance]]&lt;=50000,"Low",
    Merge1[[#This Row],[Balance]]&lt;=200000,"Medium",
    Merge1[[#This Row],[Balance]]&gt;200000,"High"
)</f>
        <v>Low</v>
      </c>
    </row>
    <row r="2037" spans="1:29" x14ac:dyDescent="0.25">
      <c r="A2037" s="1" t="s">
        <v>1179</v>
      </c>
      <c r="B2037" s="1" t="s">
        <v>5900</v>
      </c>
      <c r="C2037" s="1" t="s">
        <v>5832</v>
      </c>
      <c r="D2037" s="2">
        <v>42712</v>
      </c>
      <c r="E2037">
        <v>441441</v>
      </c>
      <c r="F2037">
        <v>612</v>
      </c>
      <c r="G2037">
        <v>307666</v>
      </c>
      <c r="H2037" s="1" t="s">
        <v>5833</v>
      </c>
      <c r="I2037" s="1" t="s">
        <v>6557</v>
      </c>
      <c r="J2037" s="1" t="s">
        <v>6240</v>
      </c>
      <c r="K2037">
        <v>56</v>
      </c>
      <c r="L2037" s="1" t="s">
        <v>6260</v>
      </c>
      <c r="M2037" s="1" t="s">
        <v>6262</v>
      </c>
      <c r="N2037">
        <v>67837</v>
      </c>
      <c r="O2037" s="1" t="s">
        <v>6248</v>
      </c>
      <c r="P2037" s="2">
        <v>43395</v>
      </c>
      <c r="Q2037" s="2">
        <v>45809</v>
      </c>
      <c r="R2037" s="1" t="s">
        <v>6883</v>
      </c>
      <c r="S2037" s="1" t="s">
        <v>6910</v>
      </c>
      <c r="T2037" s="1" t="s">
        <v>28</v>
      </c>
      <c r="U2037">
        <v>5845</v>
      </c>
      <c r="V2037" s="1" t="s">
        <v>19</v>
      </c>
      <c r="W2037" s="1" t="s">
        <v>25</v>
      </c>
      <c r="X2037" s="2">
        <f t="shared" ca="1" si="31"/>
        <v>45937</v>
      </c>
      <c r="Y2037" s="1">
        <f ca="1">ROUND(YEARFRAC(Merge1[[#This Row],[Join_Date]],Merge1[[#This Row],[Today]], 3),0)</f>
        <v>7</v>
      </c>
      <c r="Z2037" s="1" t="str" cm="1">
        <f t="array" aca="1" ref="Z2037" ca="1">_xlfn.IFS(
   Merge1[[#This Row],[Customer Tenure]]&lt;=2,"New",
   Merge1[[#This Row],[Customer Tenure]]&lt;=5,"Emerging",
  Merge1[[#This Row],[Customer Tenure]]&lt;9,"Established",
   TRUE,"Loyal"
)</f>
        <v>Established</v>
      </c>
      <c r="AA2037" s="1" t="str" cm="1">
        <f t="array" ref="AA2037">_xlfn.IFS(Merge1[[#This Row],[Income]]&lt;=30000,"Low",Merge1[[#This Row],[Income]]&lt;=60000,"Medium",Merge1[[#This Row],[Income]]&lt;=100000,"High", Merge1[[#This Row],[Income]]&gt;100000," Premium")</f>
        <v>High</v>
      </c>
      <c r="AB2037" s="1" t="str" cm="1">
        <f t="array" ref="AB2037">_xlfn.IFS(Merge1[[#This Row],[Age]]&lt;= 28,"Gen Z", Merge1[[#This Row],[Age]]&lt;=44,"Millennials", Merge1[[#This Row],[Age]]&lt;=60,"Gen X", Merge1[[#This Row],[Age]]&gt;60,"Baby Boomers")</f>
        <v>Gen X</v>
      </c>
      <c r="AC2037" s="1" t="str" cm="1">
        <f t="array" ref="AC2037">_xlfn.IFS(
    Merge1[[#This Row],[Balance]]&lt;=50000,"Low",
    Merge1[[#This Row],[Balance]]&lt;=200000,"Medium",
    Merge1[[#This Row],[Balance]]&gt;200000,"High"
)</f>
        <v>High</v>
      </c>
    </row>
    <row r="2038" spans="1:29" x14ac:dyDescent="0.25">
      <c r="A2038" s="1" t="s">
        <v>305</v>
      </c>
      <c r="B2038" s="1" t="s">
        <v>5834</v>
      </c>
      <c r="C2038" s="1" t="s">
        <v>5835</v>
      </c>
      <c r="D2038" s="2">
        <v>42662</v>
      </c>
      <c r="E2038">
        <v>357574</v>
      </c>
      <c r="F2038">
        <v>546</v>
      </c>
      <c r="G2038">
        <v>0</v>
      </c>
      <c r="H2038" s="1" t="s">
        <v>5850</v>
      </c>
      <c r="I2038" s="1" t="s">
        <v>6648</v>
      </c>
      <c r="J2038" s="1" t="s">
        <v>6240</v>
      </c>
      <c r="K2038">
        <v>57</v>
      </c>
      <c r="L2038" s="1" t="s">
        <v>6246</v>
      </c>
      <c r="M2038" s="1" t="s">
        <v>6266</v>
      </c>
      <c r="N2038">
        <v>122215</v>
      </c>
      <c r="O2038" s="1" t="s">
        <v>6252</v>
      </c>
      <c r="P2038" s="2">
        <v>43637</v>
      </c>
      <c r="Q2038" s="2">
        <v>45580</v>
      </c>
      <c r="R2038" s="1" t="s">
        <v>6912</v>
      </c>
      <c r="S2038" s="1" t="s">
        <v>6917</v>
      </c>
      <c r="T2038" s="1" t="s">
        <v>23</v>
      </c>
      <c r="U2038">
        <v>4281</v>
      </c>
      <c r="V2038" s="1" t="s">
        <v>15</v>
      </c>
      <c r="W2038" s="1" t="s">
        <v>45</v>
      </c>
      <c r="X2038" s="2">
        <f t="shared" ca="1" si="31"/>
        <v>45937</v>
      </c>
      <c r="Y2038" s="1">
        <f ca="1">ROUND(YEARFRAC(Merge1[[#This Row],[Join_Date]],Merge1[[#This Row],[Today]], 3),0)</f>
        <v>6</v>
      </c>
      <c r="Z2038" s="1" t="str" cm="1">
        <f t="array" aca="1" ref="Z2038" ca="1">_xlfn.IFS(
   Merge1[[#This Row],[Customer Tenure]]&lt;=2,"New",
   Merge1[[#This Row],[Customer Tenure]]&lt;=5,"Emerging",
  Merge1[[#This Row],[Customer Tenure]]&lt;9,"Established",
   TRUE,"Loyal"
)</f>
        <v>Established</v>
      </c>
      <c r="AA2038" s="1" t="str" cm="1">
        <f t="array" ref="AA2038">_xlfn.IFS(Merge1[[#This Row],[Income]]&lt;=30000,"Low",Merge1[[#This Row],[Income]]&lt;=60000,"Medium",Merge1[[#This Row],[Income]]&lt;=100000,"High", Merge1[[#This Row],[Income]]&gt;100000," Premium")</f>
        <v xml:space="preserve"> Premium</v>
      </c>
      <c r="AB2038" s="1" t="str" cm="1">
        <f t="array" ref="AB2038">_xlfn.IFS(Merge1[[#This Row],[Age]]&lt;= 28,"Gen Z", Merge1[[#This Row],[Age]]&lt;=44,"Millennials", Merge1[[#This Row],[Age]]&lt;=60,"Gen X", Merge1[[#This Row],[Age]]&gt;60,"Baby Boomers")</f>
        <v>Gen X</v>
      </c>
      <c r="AC2038" s="1" t="str" cm="1">
        <f t="array" ref="AC2038">_xlfn.IFS(
    Merge1[[#This Row],[Balance]]&lt;=50000,"Low",
    Merge1[[#This Row],[Balance]]&lt;=200000,"Medium",
    Merge1[[#This Row],[Balance]]&gt;200000,"High"
)</f>
        <v>High</v>
      </c>
    </row>
    <row r="2039" spans="1:29" x14ac:dyDescent="0.25">
      <c r="A2039" s="1" t="s">
        <v>1374</v>
      </c>
      <c r="B2039" s="1" t="s">
        <v>6017</v>
      </c>
      <c r="C2039" s="1" t="s">
        <v>5832</v>
      </c>
      <c r="D2039" s="2">
        <v>45108</v>
      </c>
      <c r="E2039">
        <v>42056</v>
      </c>
      <c r="F2039">
        <v>848</v>
      </c>
      <c r="G2039">
        <v>436739</v>
      </c>
      <c r="H2039" s="1" t="s">
        <v>5833</v>
      </c>
      <c r="I2039" s="1" t="s">
        <v>6408</v>
      </c>
      <c r="J2039" s="1" t="s">
        <v>6240</v>
      </c>
      <c r="K2039">
        <v>22</v>
      </c>
      <c r="L2039" s="1" t="s">
        <v>6260</v>
      </c>
      <c r="M2039" s="1" t="s">
        <v>6262</v>
      </c>
      <c r="N2039">
        <v>187581</v>
      </c>
      <c r="O2039" s="1" t="s">
        <v>6248</v>
      </c>
      <c r="P2039" s="2">
        <v>42754</v>
      </c>
      <c r="Q2039" s="2">
        <v>45865</v>
      </c>
      <c r="R2039" s="1" t="s">
        <v>6891</v>
      </c>
      <c r="S2039" s="1" t="s">
        <v>6892</v>
      </c>
      <c r="T2039" s="1" t="s">
        <v>9</v>
      </c>
      <c r="U2039">
        <v>8965</v>
      </c>
      <c r="V2039" s="1" t="s">
        <v>24</v>
      </c>
      <c r="W2039" s="1" t="s">
        <v>20</v>
      </c>
      <c r="X2039" s="2">
        <f t="shared" ca="1" si="31"/>
        <v>45937</v>
      </c>
      <c r="Y2039" s="1">
        <f ca="1">ROUND(YEARFRAC(Merge1[[#This Row],[Join_Date]],Merge1[[#This Row],[Today]], 3),0)</f>
        <v>9</v>
      </c>
      <c r="Z2039" s="1" t="str" cm="1">
        <f t="array" aca="1" ref="Z2039" ca="1">_xlfn.IFS(
   Merge1[[#This Row],[Customer Tenure]]&lt;=2,"New",
   Merge1[[#This Row],[Customer Tenure]]&lt;=5,"Emerging",
  Merge1[[#This Row],[Customer Tenure]]&lt;9,"Established",
   TRUE,"Loyal"
)</f>
        <v>Loyal</v>
      </c>
      <c r="AA2039" s="1" t="str" cm="1">
        <f t="array" ref="AA2039">_xlfn.IFS(Merge1[[#This Row],[Income]]&lt;=30000,"Low",Merge1[[#This Row],[Income]]&lt;=60000,"Medium",Merge1[[#This Row],[Income]]&lt;=100000,"High", Merge1[[#This Row],[Income]]&gt;100000," Premium")</f>
        <v xml:space="preserve"> Premium</v>
      </c>
      <c r="AB2039" s="1" t="str" cm="1">
        <f t="array" ref="AB2039">_xlfn.IFS(Merge1[[#This Row],[Age]]&lt;= 28,"Gen Z", Merge1[[#This Row],[Age]]&lt;=44,"Millennials", Merge1[[#This Row],[Age]]&lt;=60,"Gen X", Merge1[[#This Row],[Age]]&gt;60,"Baby Boomers")</f>
        <v>Gen Z</v>
      </c>
      <c r="AC2039" s="1" t="str" cm="1">
        <f t="array" ref="AC2039">_xlfn.IFS(
    Merge1[[#This Row],[Balance]]&lt;=50000,"Low",
    Merge1[[#This Row],[Balance]]&lt;=200000,"Medium",
    Merge1[[#This Row],[Balance]]&gt;200000,"High"
)</f>
        <v>Low</v>
      </c>
    </row>
    <row r="2040" spans="1:29" x14ac:dyDescent="0.25">
      <c r="A2040" s="1" t="s">
        <v>394</v>
      </c>
      <c r="B2040" s="1" t="s">
        <v>5911</v>
      </c>
      <c r="C2040" s="1" t="s">
        <v>5832</v>
      </c>
      <c r="D2040" s="2">
        <v>43147</v>
      </c>
      <c r="E2040">
        <v>441732</v>
      </c>
      <c r="F2040">
        <v>301</v>
      </c>
      <c r="G2040">
        <v>231905</v>
      </c>
      <c r="H2040" s="1" t="s">
        <v>5850</v>
      </c>
      <c r="I2040" s="1" t="s">
        <v>6825</v>
      </c>
      <c r="J2040" s="1" t="s">
        <v>6240</v>
      </c>
      <c r="K2040">
        <v>39</v>
      </c>
      <c r="L2040" s="1" t="s">
        <v>6256</v>
      </c>
      <c r="M2040" s="1" t="s">
        <v>6242</v>
      </c>
      <c r="N2040">
        <v>178492</v>
      </c>
      <c r="O2040" s="1" t="s">
        <v>6243</v>
      </c>
      <c r="P2040" s="2">
        <v>45319</v>
      </c>
      <c r="Q2040" s="2">
        <v>45606</v>
      </c>
      <c r="R2040" s="1" t="s">
        <v>6887</v>
      </c>
      <c r="S2040" s="1" t="s">
        <v>6901</v>
      </c>
      <c r="T2040" s="1" t="s">
        <v>14</v>
      </c>
      <c r="U2040">
        <v>3410</v>
      </c>
      <c r="V2040" s="1" t="s">
        <v>19</v>
      </c>
      <c r="W2040" s="1" t="s">
        <v>11</v>
      </c>
      <c r="X2040" s="2">
        <f t="shared" ca="1" si="31"/>
        <v>45937</v>
      </c>
      <c r="Y2040" s="1">
        <f ca="1">ROUND(YEARFRAC(Merge1[[#This Row],[Join_Date]],Merge1[[#This Row],[Today]], 3),0)</f>
        <v>2</v>
      </c>
      <c r="Z2040" s="1" t="str" cm="1">
        <f t="array" aca="1" ref="Z2040" ca="1">_xlfn.IFS(
   Merge1[[#This Row],[Customer Tenure]]&lt;=2,"New",
   Merge1[[#This Row],[Customer Tenure]]&lt;=5,"Emerging",
  Merge1[[#This Row],[Customer Tenure]]&lt;9,"Established",
   TRUE,"Loyal"
)</f>
        <v>New</v>
      </c>
      <c r="AA2040" s="1" t="str" cm="1">
        <f t="array" ref="AA2040">_xlfn.IFS(Merge1[[#This Row],[Income]]&lt;=30000,"Low",Merge1[[#This Row],[Income]]&lt;=60000,"Medium",Merge1[[#This Row],[Income]]&lt;=100000,"High", Merge1[[#This Row],[Income]]&gt;100000," Premium")</f>
        <v xml:space="preserve"> Premium</v>
      </c>
      <c r="AB2040" s="1" t="str" cm="1">
        <f t="array" ref="AB2040">_xlfn.IFS(Merge1[[#This Row],[Age]]&lt;= 28,"Gen Z", Merge1[[#This Row],[Age]]&lt;=44,"Millennials", Merge1[[#This Row],[Age]]&lt;=60,"Gen X", Merge1[[#This Row],[Age]]&gt;60,"Baby Boomers")</f>
        <v>Millennials</v>
      </c>
      <c r="AC2040" s="1" t="str" cm="1">
        <f t="array" ref="AC2040">_xlfn.IFS(
    Merge1[[#This Row],[Balance]]&lt;=50000,"Low",
    Merge1[[#This Row],[Balance]]&lt;=200000,"Medium",
    Merge1[[#This Row],[Balance]]&gt;200000,"High"
)</f>
        <v>High</v>
      </c>
    </row>
    <row r="2041" spans="1:29" x14ac:dyDescent="0.25">
      <c r="A2041" s="1" t="s">
        <v>597</v>
      </c>
      <c r="B2041" s="1" t="s">
        <v>5917</v>
      </c>
      <c r="C2041" s="1" t="s">
        <v>5835</v>
      </c>
      <c r="D2041" s="2">
        <v>45069</v>
      </c>
      <c r="E2041">
        <v>23408</v>
      </c>
      <c r="F2041">
        <v>442</v>
      </c>
      <c r="G2041">
        <v>0</v>
      </c>
      <c r="H2041" s="1" t="s">
        <v>5833</v>
      </c>
      <c r="I2041" s="1" t="s">
        <v>6409</v>
      </c>
      <c r="J2041" s="1" t="s">
        <v>6245</v>
      </c>
      <c r="K2041">
        <v>39</v>
      </c>
      <c r="L2041" s="1" t="s">
        <v>6241</v>
      </c>
      <c r="M2041" s="1" t="s">
        <v>6257</v>
      </c>
      <c r="N2041">
        <v>62534</v>
      </c>
      <c r="O2041" s="1" t="s">
        <v>6243</v>
      </c>
      <c r="P2041" s="2">
        <v>43891</v>
      </c>
      <c r="Q2041" s="2">
        <v>45589</v>
      </c>
      <c r="R2041" s="1" t="s">
        <v>6912</v>
      </c>
      <c r="S2041" s="1" t="s">
        <v>6917</v>
      </c>
      <c r="T2041" s="1" t="s">
        <v>9</v>
      </c>
      <c r="U2041">
        <v>5329</v>
      </c>
      <c r="V2041" s="1" t="s">
        <v>15</v>
      </c>
      <c r="W2041" s="1" t="s">
        <v>40</v>
      </c>
      <c r="X2041" s="2">
        <f t="shared" ca="1" si="31"/>
        <v>45937</v>
      </c>
      <c r="Y2041" s="1">
        <f ca="1">ROUND(YEARFRAC(Merge1[[#This Row],[Join_Date]],Merge1[[#This Row],[Today]], 3),0)</f>
        <v>6</v>
      </c>
      <c r="Z2041" s="1" t="str" cm="1">
        <f t="array" aca="1" ref="Z2041" ca="1">_xlfn.IFS(
   Merge1[[#This Row],[Customer Tenure]]&lt;=2,"New",
   Merge1[[#This Row],[Customer Tenure]]&lt;=5,"Emerging",
  Merge1[[#This Row],[Customer Tenure]]&lt;9,"Established",
   TRUE,"Loyal"
)</f>
        <v>Established</v>
      </c>
      <c r="AA2041" s="1" t="str" cm="1">
        <f t="array" ref="AA2041">_xlfn.IFS(Merge1[[#This Row],[Income]]&lt;=30000,"Low",Merge1[[#This Row],[Income]]&lt;=60000,"Medium",Merge1[[#This Row],[Income]]&lt;=100000,"High", Merge1[[#This Row],[Income]]&gt;100000," Premium")</f>
        <v>High</v>
      </c>
      <c r="AB2041" s="1" t="str" cm="1">
        <f t="array" ref="AB2041">_xlfn.IFS(Merge1[[#This Row],[Age]]&lt;= 28,"Gen Z", Merge1[[#This Row],[Age]]&lt;=44,"Millennials", Merge1[[#This Row],[Age]]&lt;=60,"Gen X", Merge1[[#This Row],[Age]]&gt;60,"Baby Boomers")</f>
        <v>Millennials</v>
      </c>
      <c r="AC2041" s="1" t="str" cm="1">
        <f t="array" ref="AC2041">_xlfn.IFS(
    Merge1[[#This Row],[Balance]]&lt;=50000,"Low",
    Merge1[[#This Row],[Balance]]&lt;=200000,"Medium",
    Merge1[[#This Row],[Balance]]&gt;200000,"High"
)</f>
        <v>Low</v>
      </c>
    </row>
    <row r="2042" spans="1:29" x14ac:dyDescent="0.25">
      <c r="A2042" s="1" t="s">
        <v>2466</v>
      </c>
      <c r="B2042" s="1" t="s">
        <v>6107</v>
      </c>
      <c r="C2042" s="1" t="s">
        <v>5832</v>
      </c>
      <c r="D2042" s="2">
        <v>42510</v>
      </c>
      <c r="E2042">
        <v>436523</v>
      </c>
      <c r="F2042">
        <v>674</v>
      </c>
      <c r="G2042">
        <v>0</v>
      </c>
      <c r="H2042" s="1" t="s">
        <v>5833</v>
      </c>
      <c r="I2042" s="1" t="s">
        <v>6784</v>
      </c>
      <c r="J2042" s="1" t="s">
        <v>6245</v>
      </c>
      <c r="K2042">
        <v>37</v>
      </c>
      <c r="L2042" s="1" t="s">
        <v>6241</v>
      </c>
      <c r="M2042" s="1" t="s">
        <v>6251</v>
      </c>
      <c r="N2042">
        <v>141750</v>
      </c>
      <c r="O2042" s="1" t="s">
        <v>6243</v>
      </c>
      <c r="P2042" s="2">
        <v>43599</v>
      </c>
      <c r="Q2042" s="2">
        <v>45310</v>
      </c>
      <c r="R2042" s="1" t="s">
        <v>6902</v>
      </c>
      <c r="S2042" s="1" t="s">
        <v>6903</v>
      </c>
      <c r="T2042" s="1" t="s">
        <v>28</v>
      </c>
      <c r="U2042">
        <v>6742</v>
      </c>
      <c r="V2042" s="1" t="s">
        <v>15</v>
      </c>
      <c r="W2042" s="1" t="s">
        <v>55</v>
      </c>
      <c r="X2042" s="2">
        <f t="shared" ca="1" si="31"/>
        <v>45937</v>
      </c>
      <c r="Y2042" s="1">
        <f ca="1">ROUND(YEARFRAC(Merge1[[#This Row],[Join_Date]],Merge1[[#This Row],[Today]], 3),0)</f>
        <v>6</v>
      </c>
      <c r="Z2042" s="1" t="str" cm="1">
        <f t="array" aca="1" ref="Z2042" ca="1">_xlfn.IFS(
   Merge1[[#This Row],[Customer Tenure]]&lt;=2,"New",
   Merge1[[#This Row],[Customer Tenure]]&lt;=5,"Emerging",
  Merge1[[#This Row],[Customer Tenure]]&lt;9,"Established",
   TRUE,"Loyal"
)</f>
        <v>Established</v>
      </c>
      <c r="AA2042" s="1" t="str" cm="1">
        <f t="array" ref="AA2042">_xlfn.IFS(Merge1[[#This Row],[Income]]&lt;=30000,"Low",Merge1[[#This Row],[Income]]&lt;=60000,"Medium",Merge1[[#This Row],[Income]]&lt;=100000,"High", Merge1[[#This Row],[Income]]&gt;100000," Premium")</f>
        <v xml:space="preserve"> Premium</v>
      </c>
      <c r="AB2042" s="1" t="str" cm="1">
        <f t="array" ref="AB2042">_xlfn.IFS(Merge1[[#This Row],[Age]]&lt;= 28,"Gen Z", Merge1[[#This Row],[Age]]&lt;=44,"Millennials", Merge1[[#This Row],[Age]]&lt;=60,"Gen X", Merge1[[#This Row],[Age]]&gt;60,"Baby Boomers")</f>
        <v>Millennials</v>
      </c>
      <c r="AC2042" s="1" t="str" cm="1">
        <f t="array" ref="AC2042">_xlfn.IFS(
    Merge1[[#This Row],[Balance]]&lt;=50000,"Low",
    Merge1[[#This Row],[Balance]]&lt;=200000,"Medium",
    Merge1[[#This Row],[Balance]]&gt;200000,"High"
)</f>
        <v>High</v>
      </c>
    </row>
    <row r="2043" spans="1:29" x14ac:dyDescent="0.25">
      <c r="A2043" s="1" t="s">
        <v>249</v>
      </c>
      <c r="B2043" s="1" t="s">
        <v>5863</v>
      </c>
      <c r="C2043" s="1" t="s">
        <v>5835</v>
      </c>
      <c r="D2043" s="2">
        <v>44000</v>
      </c>
      <c r="E2043">
        <v>303297</v>
      </c>
      <c r="F2043">
        <v>462</v>
      </c>
      <c r="G2043">
        <v>0</v>
      </c>
      <c r="H2043" s="1" t="s">
        <v>5833</v>
      </c>
      <c r="I2043" s="1" t="s">
        <v>6396</v>
      </c>
      <c r="J2043" s="1" t="s">
        <v>6245</v>
      </c>
      <c r="K2043">
        <v>71</v>
      </c>
      <c r="L2043" s="1" t="s">
        <v>6260</v>
      </c>
      <c r="M2043" s="1" t="s">
        <v>6257</v>
      </c>
      <c r="N2043">
        <v>69708</v>
      </c>
      <c r="O2043" s="1" t="s">
        <v>6248</v>
      </c>
      <c r="P2043" s="2">
        <v>45797</v>
      </c>
      <c r="Q2043" s="2">
        <v>45430</v>
      </c>
      <c r="R2043" s="1" t="s">
        <v>6906</v>
      </c>
      <c r="S2043" s="1" t="s">
        <v>6918</v>
      </c>
      <c r="T2043" s="1" t="s">
        <v>23</v>
      </c>
      <c r="U2043">
        <v>6684</v>
      </c>
      <c r="V2043" s="1" t="s">
        <v>10</v>
      </c>
      <c r="W2043" s="1" t="s">
        <v>20</v>
      </c>
      <c r="X2043" s="2">
        <f t="shared" ca="1" si="31"/>
        <v>45937</v>
      </c>
      <c r="Y2043" s="1">
        <f ca="1">ROUND(YEARFRAC(Merge1[[#This Row],[Join_Date]],Merge1[[#This Row],[Today]], 3),0)</f>
        <v>0</v>
      </c>
      <c r="Z2043" s="1" t="str" cm="1">
        <f t="array" aca="1" ref="Z2043" ca="1">_xlfn.IFS(
   Merge1[[#This Row],[Customer Tenure]]&lt;=2,"New",
   Merge1[[#This Row],[Customer Tenure]]&lt;=5,"Emerging",
  Merge1[[#This Row],[Customer Tenure]]&lt;9,"Established",
   TRUE,"Loyal"
)</f>
        <v>New</v>
      </c>
      <c r="AA2043" s="1" t="str" cm="1">
        <f t="array" ref="AA2043">_xlfn.IFS(Merge1[[#This Row],[Income]]&lt;=30000,"Low",Merge1[[#This Row],[Income]]&lt;=60000,"Medium",Merge1[[#This Row],[Income]]&lt;=100000,"High", Merge1[[#This Row],[Income]]&gt;100000," Premium")</f>
        <v>High</v>
      </c>
      <c r="AB2043" s="1" t="str" cm="1">
        <f t="array" ref="AB2043">_xlfn.IFS(Merge1[[#This Row],[Age]]&lt;= 28,"Gen Z", Merge1[[#This Row],[Age]]&lt;=44,"Millennials", Merge1[[#This Row],[Age]]&lt;=60,"Gen X", Merge1[[#This Row],[Age]]&gt;60,"Baby Boomers")</f>
        <v>Baby Boomers</v>
      </c>
      <c r="AC2043" s="1" t="str" cm="1">
        <f t="array" ref="AC2043">_xlfn.IFS(
    Merge1[[#This Row],[Balance]]&lt;=50000,"Low",
    Merge1[[#This Row],[Balance]]&lt;=200000,"Medium",
    Merge1[[#This Row],[Balance]]&gt;200000,"High"
)</f>
        <v>High</v>
      </c>
    </row>
    <row r="2044" spans="1:29" x14ac:dyDescent="0.25">
      <c r="A2044" s="1" t="s">
        <v>465</v>
      </c>
      <c r="B2044" s="1" t="s">
        <v>6121</v>
      </c>
      <c r="C2044" s="1" t="s">
        <v>5835</v>
      </c>
      <c r="D2044" s="2">
        <v>44091</v>
      </c>
      <c r="E2044">
        <v>274370</v>
      </c>
      <c r="F2044">
        <v>790</v>
      </c>
      <c r="G2044">
        <v>0</v>
      </c>
      <c r="H2044" s="1" t="s">
        <v>5833</v>
      </c>
      <c r="I2044" s="1" t="s">
        <v>6445</v>
      </c>
      <c r="J2044" s="1" t="s">
        <v>6245</v>
      </c>
      <c r="K2044">
        <v>47</v>
      </c>
      <c r="L2044" s="1" t="s">
        <v>6260</v>
      </c>
      <c r="M2044" s="1" t="s">
        <v>6266</v>
      </c>
      <c r="N2044">
        <v>196611</v>
      </c>
      <c r="O2044" s="1" t="s">
        <v>6243</v>
      </c>
      <c r="P2044" s="2">
        <v>44850</v>
      </c>
      <c r="Q2044" s="2">
        <v>45326</v>
      </c>
      <c r="R2044" s="1" t="s">
        <v>6885</v>
      </c>
      <c r="S2044" s="1" t="s">
        <v>6886</v>
      </c>
      <c r="T2044" s="1" t="s">
        <v>28</v>
      </c>
      <c r="U2044">
        <v>1095</v>
      </c>
      <c r="V2044" s="1" t="s">
        <v>24</v>
      </c>
      <c r="W2044" s="1" t="s">
        <v>20</v>
      </c>
      <c r="X2044" s="2">
        <f t="shared" ca="1" si="31"/>
        <v>45937</v>
      </c>
      <c r="Y2044" s="1">
        <f ca="1">ROUND(YEARFRAC(Merge1[[#This Row],[Join_Date]],Merge1[[#This Row],[Today]], 3),0)</f>
        <v>3</v>
      </c>
      <c r="Z2044" s="1" t="str" cm="1">
        <f t="array" aca="1" ref="Z2044" ca="1">_xlfn.IFS(
   Merge1[[#This Row],[Customer Tenure]]&lt;=2,"New",
   Merge1[[#This Row],[Customer Tenure]]&lt;=5,"Emerging",
  Merge1[[#This Row],[Customer Tenure]]&lt;9,"Established",
   TRUE,"Loyal"
)</f>
        <v>Emerging</v>
      </c>
      <c r="AA2044" s="1" t="str" cm="1">
        <f t="array" ref="AA2044">_xlfn.IFS(Merge1[[#This Row],[Income]]&lt;=30000,"Low",Merge1[[#This Row],[Income]]&lt;=60000,"Medium",Merge1[[#This Row],[Income]]&lt;=100000,"High", Merge1[[#This Row],[Income]]&gt;100000," Premium")</f>
        <v xml:space="preserve"> Premium</v>
      </c>
      <c r="AB2044" s="1" t="str" cm="1">
        <f t="array" ref="AB2044">_xlfn.IFS(Merge1[[#This Row],[Age]]&lt;= 28,"Gen Z", Merge1[[#This Row],[Age]]&lt;=44,"Millennials", Merge1[[#This Row],[Age]]&lt;=60,"Gen X", Merge1[[#This Row],[Age]]&gt;60,"Baby Boomers")</f>
        <v>Gen X</v>
      </c>
      <c r="AC2044" s="1" t="str" cm="1">
        <f t="array" ref="AC2044">_xlfn.IFS(
    Merge1[[#This Row],[Balance]]&lt;=50000,"Low",
    Merge1[[#This Row],[Balance]]&lt;=200000,"Medium",
    Merge1[[#This Row],[Balance]]&gt;200000,"High"
)</f>
        <v>High</v>
      </c>
    </row>
    <row r="2045" spans="1:29" x14ac:dyDescent="0.25">
      <c r="A2045" s="1" t="s">
        <v>2038</v>
      </c>
      <c r="B2045" s="1" t="s">
        <v>6034</v>
      </c>
      <c r="C2045" s="1" t="s">
        <v>5835</v>
      </c>
      <c r="D2045" s="2">
        <v>42823</v>
      </c>
      <c r="E2045">
        <v>199298</v>
      </c>
      <c r="F2045">
        <v>625</v>
      </c>
      <c r="G2045">
        <v>0</v>
      </c>
      <c r="H2045" s="1" t="s">
        <v>5838</v>
      </c>
      <c r="I2045" s="1" t="s">
        <v>6539</v>
      </c>
      <c r="J2045" s="1" t="s">
        <v>6245</v>
      </c>
      <c r="K2045">
        <v>74</v>
      </c>
      <c r="L2045" s="1" t="s">
        <v>6246</v>
      </c>
      <c r="M2045" s="1" t="s">
        <v>6242</v>
      </c>
      <c r="N2045">
        <v>102970</v>
      </c>
      <c r="O2045" s="1" t="s">
        <v>6248</v>
      </c>
      <c r="P2045" s="2">
        <v>43335</v>
      </c>
      <c r="Q2045" s="2">
        <v>45885</v>
      </c>
      <c r="R2045" s="1" t="s">
        <v>6889</v>
      </c>
      <c r="S2045" s="1" t="s">
        <v>6915</v>
      </c>
      <c r="T2045" s="1" t="s">
        <v>9</v>
      </c>
      <c r="U2045">
        <v>5456</v>
      </c>
      <c r="V2045" s="1" t="s">
        <v>10</v>
      </c>
      <c r="W2045" s="1" t="s">
        <v>29</v>
      </c>
      <c r="X2045" s="2">
        <f t="shared" ca="1" si="31"/>
        <v>45937</v>
      </c>
      <c r="Y2045" s="1">
        <f ca="1">ROUND(YEARFRAC(Merge1[[#This Row],[Join_Date]],Merge1[[#This Row],[Today]], 3),0)</f>
        <v>7</v>
      </c>
      <c r="Z2045" s="1" t="str" cm="1">
        <f t="array" aca="1" ref="Z2045" ca="1">_xlfn.IFS(
   Merge1[[#This Row],[Customer Tenure]]&lt;=2,"New",
   Merge1[[#This Row],[Customer Tenure]]&lt;=5,"Emerging",
  Merge1[[#This Row],[Customer Tenure]]&lt;9,"Established",
   TRUE,"Loyal"
)</f>
        <v>Established</v>
      </c>
      <c r="AA2045" s="1" t="str" cm="1">
        <f t="array" ref="AA2045">_xlfn.IFS(Merge1[[#This Row],[Income]]&lt;=30000,"Low",Merge1[[#This Row],[Income]]&lt;=60000,"Medium",Merge1[[#This Row],[Income]]&lt;=100000,"High", Merge1[[#This Row],[Income]]&gt;100000," Premium")</f>
        <v xml:space="preserve"> Premium</v>
      </c>
      <c r="AB2045" s="1" t="str" cm="1">
        <f t="array" ref="AB2045">_xlfn.IFS(Merge1[[#This Row],[Age]]&lt;= 28,"Gen Z", Merge1[[#This Row],[Age]]&lt;=44,"Millennials", Merge1[[#This Row],[Age]]&lt;=60,"Gen X", Merge1[[#This Row],[Age]]&gt;60,"Baby Boomers")</f>
        <v>Baby Boomers</v>
      </c>
      <c r="AC2045" s="1" t="str" cm="1">
        <f t="array" ref="AC2045">_xlfn.IFS(
    Merge1[[#This Row],[Balance]]&lt;=50000,"Low",
    Merge1[[#This Row],[Balance]]&lt;=200000,"Medium",
    Merge1[[#This Row],[Balance]]&gt;200000,"High"
)</f>
        <v>Medium</v>
      </c>
    </row>
    <row r="2046" spans="1:29" x14ac:dyDescent="0.25">
      <c r="A2046" s="1" t="s">
        <v>392</v>
      </c>
      <c r="B2046" s="1" t="s">
        <v>6087</v>
      </c>
      <c r="C2046" s="1" t="s">
        <v>5835</v>
      </c>
      <c r="D2046" s="2">
        <v>44650</v>
      </c>
      <c r="E2046">
        <v>19610</v>
      </c>
      <c r="F2046">
        <v>395</v>
      </c>
      <c r="G2046">
        <v>0</v>
      </c>
      <c r="H2046" s="1" t="s">
        <v>5838</v>
      </c>
      <c r="I2046" s="1" t="s">
        <v>6277</v>
      </c>
      <c r="J2046" s="1" t="s">
        <v>6240</v>
      </c>
      <c r="K2046">
        <v>49</v>
      </c>
      <c r="L2046" s="1" t="s">
        <v>6260</v>
      </c>
      <c r="M2046" s="1" t="s">
        <v>6254</v>
      </c>
      <c r="N2046">
        <v>54636</v>
      </c>
      <c r="O2046" s="1" t="s">
        <v>6243</v>
      </c>
      <c r="P2046" s="2">
        <v>43643</v>
      </c>
      <c r="Q2046" s="2">
        <v>45797</v>
      </c>
      <c r="R2046" s="1" t="s">
        <v>6906</v>
      </c>
      <c r="S2046" s="1" t="s">
        <v>6907</v>
      </c>
      <c r="T2046" s="1" t="s">
        <v>28</v>
      </c>
      <c r="U2046">
        <v>4386</v>
      </c>
      <c r="V2046" s="1" t="s">
        <v>10</v>
      </c>
      <c r="W2046" s="1" t="s">
        <v>11</v>
      </c>
      <c r="X2046" s="2">
        <f t="shared" ca="1" si="31"/>
        <v>45937</v>
      </c>
      <c r="Y2046" s="1">
        <f ca="1">ROUND(YEARFRAC(Merge1[[#This Row],[Join_Date]],Merge1[[#This Row],[Today]], 3),0)</f>
        <v>6</v>
      </c>
      <c r="Z2046" s="1" t="str" cm="1">
        <f t="array" aca="1" ref="Z2046" ca="1">_xlfn.IFS(
   Merge1[[#This Row],[Customer Tenure]]&lt;=2,"New",
   Merge1[[#This Row],[Customer Tenure]]&lt;=5,"Emerging",
  Merge1[[#This Row],[Customer Tenure]]&lt;9,"Established",
   TRUE,"Loyal"
)</f>
        <v>Established</v>
      </c>
      <c r="AA2046" s="1" t="str" cm="1">
        <f t="array" ref="AA2046">_xlfn.IFS(Merge1[[#This Row],[Income]]&lt;=30000,"Low",Merge1[[#This Row],[Income]]&lt;=60000,"Medium",Merge1[[#This Row],[Income]]&lt;=100000,"High", Merge1[[#This Row],[Income]]&gt;100000," Premium")</f>
        <v>Medium</v>
      </c>
      <c r="AB2046" s="1" t="str" cm="1">
        <f t="array" ref="AB2046">_xlfn.IFS(Merge1[[#This Row],[Age]]&lt;= 28,"Gen Z", Merge1[[#This Row],[Age]]&lt;=44,"Millennials", Merge1[[#This Row],[Age]]&lt;=60,"Gen X", Merge1[[#This Row],[Age]]&gt;60,"Baby Boomers")</f>
        <v>Gen X</v>
      </c>
      <c r="AC2046" s="1" t="str" cm="1">
        <f t="array" ref="AC2046">_xlfn.IFS(
    Merge1[[#This Row],[Balance]]&lt;=50000,"Low",
    Merge1[[#This Row],[Balance]]&lt;=200000,"Medium",
    Merge1[[#This Row],[Balance]]&gt;200000,"High"
)</f>
        <v>Low</v>
      </c>
    </row>
    <row r="2047" spans="1:29" x14ac:dyDescent="0.25">
      <c r="A2047" s="1" t="s">
        <v>1674</v>
      </c>
      <c r="B2047" s="1" t="s">
        <v>6083</v>
      </c>
      <c r="C2047" s="1" t="s">
        <v>5835</v>
      </c>
      <c r="D2047" s="2">
        <v>45860</v>
      </c>
      <c r="E2047">
        <v>327350</v>
      </c>
      <c r="F2047">
        <v>615</v>
      </c>
      <c r="G2047">
        <v>0</v>
      </c>
      <c r="H2047" s="1" t="s">
        <v>5833</v>
      </c>
      <c r="I2047" s="1" t="s">
        <v>6591</v>
      </c>
      <c r="J2047" s="1" t="s">
        <v>6240</v>
      </c>
      <c r="K2047">
        <v>24</v>
      </c>
      <c r="L2047" s="1" t="s">
        <v>6260</v>
      </c>
      <c r="M2047" s="1" t="s">
        <v>6251</v>
      </c>
      <c r="N2047">
        <v>50087</v>
      </c>
      <c r="O2047" s="1" t="s">
        <v>6248</v>
      </c>
      <c r="P2047" s="2">
        <v>43775</v>
      </c>
      <c r="Q2047" s="2">
        <v>45832</v>
      </c>
      <c r="R2047" s="1" t="s">
        <v>6883</v>
      </c>
      <c r="S2047" s="1" t="s">
        <v>6910</v>
      </c>
      <c r="T2047" s="1" t="s">
        <v>9</v>
      </c>
      <c r="U2047">
        <v>1973</v>
      </c>
      <c r="V2047" s="1" t="s">
        <v>19</v>
      </c>
      <c r="W2047" s="1" t="s">
        <v>106</v>
      </c>
      <c r="X2047" s="2">
        <f t="shared" ca="1" si="31"/>
        <v>45937</v>
      </c>
      <c r="Y2047" s="1">
        <f ca="1">ROUND(YEARFRAC(Merge1[[#This Row],[Join_Date]],Merge1[[#This Row],[Today]], 3),0)</f>
        <v>6</v>
      </c>
      <c r="Z2047" s="1" t="str" cm="1">
        <f t="array" aca="1" ref="Z2047" ca="1">_xlfn.IFS(
   Merge1[[#This Row],[Customer Tenure]]&lt;=2,"New",
   Merge1[[#This Row],[Customer Tenure]]&lt;=5,"Emerging",
  Merge1[[#This Row],[Customer Tenure]]&lt;9,"Established",
   TRUE,"Loyal"
)</f>
        <v>Established</v>
      </c>
      <c r="AA2047" s="1" t="str" cm="1">
        <f t="array" ref="AA2047">_xlfn.IFS(Merge1[[#This Row],[Income]]&lt;=30000,"Low",Merge1[[#This Row],[Income]]&lt;=60000,"Medium",Merge1[[#This Row],[Income]]&lt;=100000,"High", Merge1[[#This Row],[Income]]&gt;100000," Premium")</f>
        <v>Medium</v>
      </c>
      <c r="AB2047" s="1" t="str" cm="1">
        <f t="array" ref="AB2047">_xlfn.IFS(Merge1[[#This Row],[Age]]&lt;= 28,"Gen Z", Merge1[[#This Row],[Age]]&lt;=44,"Millennials", Merge1[[#This Row],[Age]]&lt;=60,"Gen X", Merge1[[#This Row],[Age]]&gt;60,"Baby Boomers")</f>
        <v>Gen Z</v>
      </c>
      <c r="AC2047" s="1" t="str" cm="1">
        <f t="array" ref="AC2047">_xlfn.IFS(
    Merge1[[#This Row],[Balance]]&lt;=50000,"Low",
    Merge1[[#This Row],[Balance]]&lt;=200000,"Medium",
    Merge1[[#This Row],[Balance]]&gt;200000,"High"
)</f>
        <v>High</v>
      </c>
    </row>
    <row r="2048" spans="1:29" x14ac:dyDescent="0.25">
      <c r="A2048" s="1" t="s">
        <v>54</v>
      </c>
      <c r="B2048" s="1" t="s">
        <v>5943</v>
      </c>
      <c r="C2048" s="1" t="s">
        <v>5835</v>
      </c>
      <c r="D2048" s="2">
        <v>43441</v>
      </c>
      <c r="E2048">
        <v>180882</v>
      </c>
      <c r="F2048">
        <v>410</v>
      </c>
      <c r="G2048">
        <v>0</v>
      </c>
      <c r="H2048" s="1" t="s">
        <v>5850</v>
      </c>
      <c r="I2048" s="1" t="s">
        <v>6738</v>
      </c>
      <c r="J2048" s="1" t="s">
        <v>6240</v>
      </c>
      <c r="K2048">
        <v>35</v>
      </c>
      <c r="L2048" s="1" t="s">
        <v>6241</v>
      </c>
      <c r="M2048" s="1" t="s">
        <v>6266</v>
      </c>
      <c r="N2048">
        <v>46017</v>
      </c>
      <c r="O2048" s="1" t="s">
        <v>6248</v>
      </c>
      <c r="P2048" s="2">
        <v>42931</v>
      </c>
      <c r="Q2048" s="2">
        <v>45520</v>
      </c>
      <c r="R2048" s="1" t="s">
        <v>6889</v>
      </c>
      <c r="S2048" s="1" t="s">
        <v>6890</v>
      </c>
      <c r="T2048" s="1" t="s">
        <v>14</v>
      </c>
      <c r="U2048">
        <v>9987</v>
      </c>
      <c r="V2048" s="1" t="s">
        <v>10</v>
      </c>
      <c r="W2048" s="1" t="s">
        <v>11</v>
      </c>
      <c r="X2048" s="2">
        <f t="shared" ca="1" si="31"/>
        <v>45937</v>
      </c>
      <c r="Y2048" s="1">
        <f ca="1">ROUND(YEARFRAC(Merge1[[#This Row],[Join_Date]],Merge1[[#This Row],[Today]], 3),0)</f>
        <v>8</v>
      </c>
      <c r="Z2048" s="1" t="str" cm="1">
        <f t="array" aca="1" ref="Z2048" ca="1">_xlfn.IFS(
   Merge1[[#This Row],[Customer Tenure]]&lt;=2,"New",
   Merge1[[#This Row],[Customer Tenure]]&lt;=5,"Emerging",
  Merge1[[#This Row],[Customer Tenure]]&lt;9,"Established",
   TRUE,"Loyal"
)</f>
        <v>Established</v>
      </c>
      <c r="AA2048" s="1" t="str" cm="1">
        <f t="array" ref="AA2048">_xlfn.IFS(Merge1[[#This Row],[Income]]&lt;=30000,"Low",Merge1[[#This Row],[Income]]&lt;=60000,"Medium",Merge1[[#This Row],[Income]]&lt;=100000,"High", Merge1[[#This Row],[Income]]&gt;100000," Premium")</f>
        <v>Medium</v>
      </c>
      <c r="AB2048" s="1" t="str" cm="1">
        <f t="array" ref="AB2048">_xlfn.IFS(Merge1[[#This Row],[Age]]&lt;= 28,"Gen Z", Merge1[[#This Row],[Age]]&lt;=44,"Millennials", Merge1[[#This Row],[Age]]&lt;=60,"Gen X", Merge1[[#This Row],[Age]]&gt;60,"Baby Boomers")</f>
        <v>Millennials</v>
      </c>
      <c r="AC2048" s="1" t="str" cm="1">
        <f t="array" ref="AC2048">_xlfn.IFS(
    Merge1[[#This Row],[Balance]]&lt;=50000,"Low",
    Merge1[[#This Row],[Balance]]&lt;=200000,"Medium",
    Merge1[[#This Row],[Balance]]&gt;200000,"High"
)</f>
        <v>Medium</v>
      </c>
    </row>
    <row r="2049" spans="1:29" x14ac:dyDescent="0.25">
      <c r="A2049" s="1" t="s">
        <v>415</v>
      </c>
      <c r="B2049" s="1" t="s">
        <v>5942</v>
      </c>
      <c r="C2049" s="1" t="s">
        <v>5835</v>
      </c>
      <c r="D2049" s="2">
        <v>43515</v>
      </c>
      <c r="E2049">
        <v>23199</v>
      </c>
      <c r="F2049">
        <v>723</v>
      </c>
      <c r="G2049">
        <v>0</v>
      </c>
      <c r="H2049" s="1" t="s">
        <v>5833</v>
      </c>
      <c r="I2049" s="1" t="s">
        <v>6523</v>
      </c>
      <c r="J2049" s="1" t="s">
        <v>6240</v>
      </c>
      <c r="K2049">
        <v>58</v>
      </c>
      <c r="L2049" s="1" t="s">
        <v>6241</v>
      </c>
      <c r="M2049" s="1" t="s">
        <v>6262</v>
      </c>
      <c r="N2049">
        <v>102711</v>
      </c>
      <c r="O2049" s="1" t="s">
        <v>6243</v>
      </c>
      <c r="P2049" s="2">
        <v>45427</v>
      </c>
      <c r="Q2049" s="2">
        <v>45795</v>
      </c>
      <c r="R2049" s="1" t="s">
        <v>6906</v>
      </c>
      <c r="S2049" s="1" t="s">
        <v>6907</v>
      </c>
      <c r="T2049" s="1" t="s">
        <v>14</v>
      </c>
      <c r="U2049">
        <v>5187</v>
      </c>
      <c r="V2049" s="1" t="s">
        <v>19</v>
      </c>
      <c r="W2049" s="1" t="s">
        <v>11</v>
      </c>
      <c r="X2049" s="2">
        <f t="shared" ca="1" si="31"/>
        <v>45937</v>
      </c>
      <c r="Y2049" s="1">
        <f ca="1">ROUND(YEARFRAC(Merge1[[#This Row],[Join_Date]],Merge1[[#This Row],[Today]], 3),0)</f>
        <v>1</v>
      </c>
      <c r="Z2049" s="1" t="str" cm="1">
        <f t="array" aca="1" ref="Z2049" ca="1">_xlfn.IFS(
   Merge1[[#This Row],[Customer Tenure]]&lt;=2,"New",
   Merge1[[#This Row],[Customer Tenure]]&lt;=5,"Emerging",
  Merge1[[#This Row],[Customer Tenure]]&lt;9,"Established",
   TRUE,"Loyal"
)</f>
        <v>New</v>
      </c>
      <c r="AA2049" s="1" t="str" cm="1">
        <f t="array" ref="AA2049">_xlfn.IFS(Merge1[[#This Row],[Income]]&lt;=30000,"Low",Merge1[[#This Row],[Income]]&lt;=60000,"Medium",Merge1[[#This Row],[Income]]&lt;=100000,"High", Merge1[[#This Row],[Income]]&gt;100000," Premium")</f>
        <v xml:space="preserve"> Premium</v>
      </c>
      <c r="AB2049" s="1" t="str" cm="1">
        <f t="array" ref="AB2049">_xlfn.IFS(Merge1[[#This Row],[Age]]&lt;= 28,"Gen Z", Merge1[[#This Row],[Age]]&lt;=44,"Millennials", Merge1[[#This Row],[Age]]&lt;=60,"Gen X", Merge1[[#This Row],[Age]]&gt;60,"Baby Boomers")</f>
        <v>Gen X</v>
      </c>
      <c r="AC2049" s="1" t="str" cm="1">
        <f t="array" ref="AC2049">_xlfn.IFS(
    Merge1[[#This Row],[Balance]]&lt;=50000,"Low",
    Merge1[[#This Row],[Balance]]&lt;=200000,"Medium",
    Merge1[[#This Row],[Balance]]&gt;200000,"High"
)</f>
        <v>Low</v>
      </c>
    </row>
    <row r="2050" spans="1:29" x14ac:dyDescent="0.25">
      <c r="A2050" s="1" t="s">
        <v>373</v>
      </c>
      <c r="B2050" s="1" t="s">
        <v>5845</v>
      </c>
      <c r="C2050" s="1" t="s">
        <v>5846</v>
      </c>
      <c r="D2050" s="2">
        <v>45493</v>
      </c>
      <c r="E2050">
        <v>487025</v>
      </c>
      <c r="F2050">
        <v>381</v>
      </c>
      <c r="G2050">
        <v>0</v>
      </c>
      <c r="H2050" s="1" t="s">
        <v>5833</v>
      </c>
      <c r="I2050" s="1" t="s">
        <v>6642</v>
      </c>
      <c r="J2050" s="1" t="s">
        <v>6240</v>
      </c>
      <c r="K2050">
        <v>34</v>
      </c>
      <c r="L2050" s="1" t="s">
        <v>6256</v>
      </c>
      <c r="M2050" s="1" t="s">
        <v>6242</v>
      </c>
      <c r="N2050">
        <v>145150</v>
      </c>
      <c r="O2050" s="1" t="s">
        <v>6243</v>
      </c>
      <c r="P2050" s="2">
        <v>44714</v>
      </c>
      <c r="Q2050" s="2">
        <v>45161</v>
      </c>
      <c r="R2050" s="1" t="s">
        <v>6889</v>
      </c>
      <c r="S2050" s="1" t="s">
        <v>6919</v>
      </c>
      <c r="T2050" s="1" t="s">
        <v>28</v>
      </c>
      <c r="U2050">
        <v>4582</v>
      </c>
      <c r="V2050" s="1" t="s">
        <v>10</v>
      </c>
      <c r="W2050" s="1" t="s">
        <v>20</v>
      </c>
      <c r="X2050" s="2">
        <f t="shared" ref="X2050:X2113" ca="1" si="32">TODAY()</f>
        <v>45937</v>
      </c>
      <c r="Y2050" s="1">
        <f ca="1">ROUND(YEARFRAC(Merge1[[#This Row],[Join_Date]],Merge1[[#This Row],[Today]], 3),0)</f>
        <v>3</v>
      </c>
      <c r="Z2050" s="1" t="str" cm="1">
        <f t="array" aca="1" ref="Z2050" ca="1">_xlfn.IFS(
   Merge1[[#This Row],[Customer Tenure]]&lt;=2,"New",
   Merge1[[#This Row],[Customer Tenure]]&lt;=5,"Emerging",
  Merge1[[#This Row],[Customer Tenure]]&lt;9,"Established",
   TRUE,"Loyal"
)</f>
        <v>Emerging</v>
      </c>
      <c r="AA2050" s="1" t="str" cm="1">
        <f t="array" ref="AA2050">_xlfn.IFS(Merge1[[#This Row],[Income]]&lt;=30000,"Low",Merge1[[#This Row],[Income]]&lt;=60000,"Medium",Merge1[[#This Row],[Income]]&lt;=100000,"High", Merge1[[#This Row],[Income]]&gt;100000," Premium")</f>
        <v xml:space="preserve"> Premium</v>
      </c>
      <c r="AB2050" s="1" t="str" cm="1">
        <f t="array" ref="AB2050">_xlfn.IFS(Merge1[[#This Row],[Age]]&lt;= 28,"Gen Z", Merge1[[#This Row],[Age]]&lt;=44,"Millennials", Merge1[[#This Row],[Age]]&lt;=60,"Gen X", Merge1[[#This Row],[Age]]&gt;60,"Baby Boomers")</f>
        <v>Millennials</v>
      </c>
      <c r="AC2050" s="1" t="str" cm="1">
        <f t="array" ref="AC2050">_xlfn.IFS(
    Merge1[[#This Row],[Balance]]&lt;=50000,"Low",
    Merge1[[#This Row],[Balance]]&lt;=200000,"Medium",
    Merge1[[#This Row],[Balance]]&gt;200000,"High"
)</f>
        <v>High</v>
      </c>
    </row>
    <row r="2051" spans="1:29" x14ac:dyDescent="0.25">
      <c r="A2051" s="1" t="s">
        <v>772</v>
      </c>
      <c r="B2051" s="1" t="s">
        <v>5893</v>
      </c>
      <c r="C2051" s="1" t="s">
        <v>5835</v>
      </c>
      <c r="D2051" s="2">
        <v>44735</v>
      </c>
      <c r="E2051">
        <v>316363</v>
      </c>
      <c r="F2051">
        <v>840</v>
      </c>
      <c r="G2051">
        <v>0</v>
      </c>
      <c r="H2051" s="1" t="s">
        <v>5833</v>
      </c>
      <c r="I2051" s="1" t="s">
        <v>6815</v>
      </c>
      <c r="J2051" s="1" t="s">
        <v>6245</v>
      </c>
      <c r="K2051">
        <v>49</v>
      </c>
      <c r="L2051" s="1" t="s">
        <v>6241</v>
      </c>
      <c r="M2051" s="1" t="s">
        <v>6257</v>
      </c>
      <c r="N2051">
        <v>151691</v>
      </c>
      <c r="O2051" s="1" t="s">
        <v>6243</v>
      </c>
      <c r="P2051" s="2">
        <v>43401</v>
      </c>
      <c r="Q2051" s="2">
        <v>45508</v>
      </c>
      <c r="R2051" s="1" t="s">
        <v>6889</v>
      </c>
      <c r="S2051" s="1" t="s">
        <v>6890</v>
      </c>
      <c r="T2051" s="1" t="s">
        <v>14</v>
      </c>
      <c r="U2051">
        <v>7553</v>
      </c>
      <c r="V2051" s="1" t="s">
        <v>15</v>
      </c>
      <c r="W2051" s="1" t="s">
        <v>106</v>
      </c>
      <c r="X2051" s="2">
        <f t="shared" ca="1" si="32"/>
        <v>45937</v>
      </c>
      <c r="Y2051" s="1">
        <f ca="1">ROUND(YEARFRAC(Merge1[[#This Row],[Join_Date]],Merge1[[#This Row],[Today]], 3),0)</f>
        <v>7</v>
      </c>
      <c r="Z2051" s="1" t="str" cm="1">
        <f t="array" aca="1" ref="Z2051" ca="1">_xlfn.IFS(
   Merge1[[#This Row],[Customer Tenure]]&lt;=2,"New",
   Merge1[[#This Row],[Customer Tenure]]&lt;=5,"Emerging",
  Merge1[[#This Row],[Customer Tenure]]&lt;9,"Established",
   TRUE,"Loyal"
)</f>
        <v>Established</v>
      </c>
      <c r="AA2051" s="1" t="str" cm="1">
        <f t="array" ref="AA2051">_xlfn.IFS(Merge1[[#This Row],[Income]]&lt;=30000,"Low",Merge1[[#This Row],[Income]]&lt;=60000,"Medium",Merge1[[#This Row],[Income]]&lt;=100000,"High", Merge1[[#This Row],[Income]]&gt;100000," Premium")</f>
        <v xml:space="preserve"> Premium</v>
      </c>
      <c r="AB2051" s="1" t="str" cm="1">
        <f t="array" ref="AB2051">_xlfn.IFS(Merge1[[#This Row],[Age]]&lt;= 28,"Gen Z", Merge1[[#This Row],[Age]]&lt;=44,"Millennials", Merge1[[#This Row],[Age]]&lt;=60,"Gen X", Merge1[[#This Row],[Age]]&gt;60,"Baby Boomers")</f>
        <v>Gen X</v>
      </c>
      <c r="AC2051" s="1" t="str" cm="1">
        <f t="array" ref="AC2051">_xlfn.IFS(
    Merge1[[#This Row],[Balance]]&lt;=50000,"Low",
    Merge1[[#This Row],[Balance]]&lt;=200000,"Medium",
    Merge1[[#This Row],[Balance]]&gt;200000,"High"
)</f>
        <v>High</v>
      </c>
    </row>
    <row r="2052" spans="1:29" x14ac:dyDescent="0.25">
      <c r="A2052" s="1" t="s">
        <v>1141</v>
      </c>
      <c r="B2052" s="1" t="s">
        <v>5879</v>
      </c>
      <c r="C2052" s="1" t="s">
        <v>5835</v>
      </c>
      <c r="D2052" s="2">
        <v>42853</v>
      </c>
      <c r="E2052">
        <v>68842</v>
      </c>
      <c r="F2052">
        <v>486</v>
      </c>
      <c r="G2052">
        <v>127026</v>
      </c>
      <c r="H2052" s="1" t="s">
        <v>5833</v>
      </c>
      <c r="I2052" s="1" t="s">
        <v>6747</v>
      </c>
      <c r="J2052" s="1" t="s">
        <v>6245</v>
      </c>
      <c r="K2052">
        <v>70</v>
      </c>
      <c r="L2052" s="1" t="s">
        <v>6256</v>
      </c>
      <c r="M2052" s="1" t="s">
        <v>6266</v>
      </c>
      <c r="N2052">
        <v>106652</v>
      </c>
      <c r="O2052" s="1" t="s">
        <v>6243</v>
      </c>
      <c r="P2052" s="2">
        <v>45702</v>
      </c>
      <c r="Q2052" s="2">
        <v>45854</v>
      </c>
      <c r="R2052" s="1" t="s">
        <v>6891</v>
      </c>
      <c r="S2052" s="1" t="s">
        <v>6892</v>
      </c>
      <c r="T2052" s="1" t="s">
        <v>9</v>
      </c>
      <c r="U2052">
        <v>8917</v>
      </c>
      <c r="V2052" s="1" t="s">
        <v>24</v>
      </c>
      <c r="W2052" s="1" t="s">
        <v>16</v>
      </c>
      <c r="X2052" s="2">
        <f t="shared" ca="1" si="32"/>
        <v>45937</v>
      </c>
      <c r="Y2052" s="1">
        <f ca="1">ROUND(YEARFRAC(Merge1[[#This Row],[Join_Date]],Merge1[[#This Row],[Today]], 3),0)</f>
        <v>1</v>
      </c>
      <c r="Z2052" s="1" t="str" cm="1">
        <f t="array" aca="1" ref="Z2052" ca="1">_xlfn.IFS(
   Merge1[[#This Row],[Customer Tenure]]&lt;=2,"New",
   Merge1[[#This Row],[Customer Tenure]]&lt;=5,"Emerging",
  Merge1[[#This Row],[Customer Tenure]]&lt;9,"Established",
   TRUE,"Loyal"
)</f>
        <v>New</v>
      </c>
      <c r="AA2052" s="1" t="str" cm="1">
        <f t="array" ref="AA2052">_xlfn.IFS(Merge1[[#This Row],[Income]]&lt;=30000,"Low",Merge1[[#This Row],[Income]]&lt;=60000,"Medium",Merge1[[#This Row],[Income]]&lt;=100000,"High", Merge1[[#This Row],[Income]]&gt;100000," Premium")</f>
        <v xml:space="preserve"> Premium</v>
      </c>
      <c r="AB2052" s="1" t="str" cm="1">
        <f t="array" ref="AB2052">_xlfn.IFS(Merge1[[#This Row],[Age]]&lt;= 28,"Gen Z", Merge1[[#This Row],[Age]]&lt;=44,"Millennials", Merge1[[#This Row],[Age]]&lt;=60,"Gen X", Merge1[[#This Row],[Age]]&gt;60,"Baby Boomers")</f>
        <v>Baby Boomers</v>
      </c>
      <c r="AC2052" s="1" t="str" cm="1">
        <f t="array" ref="AC2052">_xlfn.IFS(
    Merge1[[#This Row],[Balance]]&lt;=50000,"Low",
    Merge1[[#This Row],[Balance]]&lt;=200000,"Medium",
    Merge1[[#This Row],[Balance]]&gt;200000,"High"
)</f>
        <v>Medium</v>
      </c>
    </row>
    <row r="2053" spans="1:29" x14ac:dyDescent="0.25">
      <c r="A2053" s="1" t="s">
        <v>872</v>
      </c>
      <c r="B2053" s="1" t="s">
        <v>6039</v>
      </c>
      <c r="C2053" s="1" t="s">
        <v>5846</v>
      </c>
      <c r="D2053" s="2">
        <v>44680</v>
      </c>
      <c r="E2053">
        <v>2763</v>
      </c>
      <c r="F2053">
        <v>744</v>
      </c>
      <c r="G2053">
        <v>0</v>
      </c>
      <c r="H2053" s="1" t="s">
        <v>5833</v>
      </c>
      <c r="I2053" s="1" t="s">
        <v>6849</v>
      </c>
      <c r="J2053" s="1" t="s">
        <v>6240</v>
      </c>
      <c r="K2053">
        <v>40</v>
      </c>
      <c r="L2053" s="1" t="s">
        <v>6256</v>
      </c>
      <c r="M2053" s="1" t="s">
        <v>6254</v>
      </c>
      <c r="N2053">
        <v>157710</v>
      </c>
      <c r="O2053" s="1" t="s">
        <v>6243</v>
      </c>
      <c r="P2053" s="2">
        <v>45104</v>
      </c>
      <c r="Q2053" s="2">
        <v>45820</v>
      </c>
      <c r="R2053" s="1" t="s">
        <v>6883</v>
      </c>
      <c r="S2053" s="1" t="s">
        <v>6910</v>
      </c>
      <c r="T2053" s="1" t="s">
        <v>14</v>
      </c>
      <c r="U2053">
        <v>252</v>
      </c>
      <c r="V2053" s="1" t="s">
        <v>24</v>
      </c>
      <c r="W2053" s="1" t="s">
        <v>29</v>
      </c>
      <c r="X2053" s="2">
        <f t="shared" ca="1" si="32"/>
        <v>45937</v>
      </c>
      <c r="Y2053" s="1">
        <f ca="1">ROUND(YEARFRAC(Merge1[[#This Row],[Join_Date]],Merge1[[#This Row],[Today]], 3),0)</f>
        <v>2</v>
      </c>
      <c r="Z2053" s="1" t="str" cm="1">
        <f t="array" aca="1" ref="Z2053" ca="1">_xlfn.IFS(
   Merge1[[#This Row],[Customer Tenure]]&lt;=2,"New",
   Merge1[[#This Row],[Customer Tenure]]&lt;=5,"Emerging",
  Merge1[[#This Row],[Customer Tenure]]&lt;9,"Established",
   TRUE,"Loyal"
)</f>
        <v>New</v>
      </c>
      <c r="AA2053" s="1" t="str" cm="1">
        <f t="array" ref="AA2053">_xlfn.IFS(Merge1[[#This Row],[Income]]&lt;=30000,"Low",Merge1[[#This Row],[Income]]&lt;=60000,"Medium",Merge1[[#This Row],[Income]]&lt;=100000,"High", Merge1[[#This Row],[Income]]&gt;100000," Premium")</f>
        <v xml:space="preserve"> Premium</v>
      </c>
      <c r="AB2053" s="1" t="str" cm="1">
        <f t="array" ref="AB2053">_xlfn.IFS(Merge1[[#This Row],[Age]]&lt;= 28,"Gen Z", Merge1[[#This Row],[Age]]&lt;=44,"Millennials", Merge1[[#This Row],[Age]]&lt;=60,"Gen X", Merge1[[#This Row],[Age]]&gt;60,"Baby Boomers")</f>
        <v>Millennials</v>
      </c>
      <c r="AC2053" s="1" t="str" cm="1">
        <f t="array" ref="AC2053">_xlfn.IFS(
    Merge1[[#This Row],[Balance]]&lt;=50000,"Low",
    Merge1[[#This Row],[Balance]]&lt;=200000,"Medium",
    Merge1[[#This Row],[Balance]]&gt;200000,"High"
)</f>
        <v>Low</v>
      </c>
    </row>
    <row r="2054" spans="1:29" x14ac:dyDescent="0.25">
      <c r="A2054" s="1" t="s">
        <v>511</v>
      </c>
      <c r="B2054" s="1" t="s">
        <v>5939</v>
      </c>
      <c r="C2054" s="1" t="s">
        <v>5835</v>
      </c>
      <c r="D2054" s="2">
        <v>43634</v>
      </c>
      <c r="E2054">
        <v>22010</v>
      </c>
      <c r="F2054">
        <v>626</v>
      </c>
      <c r="G2054">
        <v>268312</v>
      </c>
      <c r="H2054" s="1" t="s">
        <v>5860</v>
      </c>
      <c r="I2054" s="1" t="s">
        <v>6757</v>
      </c>
      <c r="J2054" s="1" t="s">
        <v>6245</v>
      </c>
      <c r="K2054">
        <v>27</v>
      </c>
      <c r="L2054" s="1" t="s">
        <v>6246</v>
      </c>
      <c r="M2054" s="1" t="s">
        <v>6266</v>
      </c>
      <c r="N2054">
        <v>174351</v>
      </c>
      <c r="O2054" s="1" t="s">
        <v>6243</v>
      </c>
      <c r="P2054" s="2">
        <v>42571</v>
      </c>
      <c r="Q2054" s="2">
        <v>45400</v>
      </c>
      <c r="R2054" s="1" t="s">
        <v>6893</v>
      </c>
      <c r="S2054" s="1" t="s">
        <v>6911</v>
      </c>
      <c r="T2054" s="1" t="s">
        <v>23</v>
      </c>
      <c r="U2054">
        <v>6520</v>
      </c>
      <c r="V2054" s="1" t="s">
        <v>24</v>
      </c>
      <c r="W2054" s="1" t="s">
        <v>11</v>
      </c>
      <c r="X2054" s="2">
        <f t="shared" ca="1" si="32"/>
        <v>45937</v>
      </c>
      <c r="Y2054" s="1">
        <f ca="1">ROUND(YEARFRAC(Merge1[[#This Row],[Join_Date]],Merge1[[#This Row],[Today]], 3),0)</f>
        <v>9</v>
      </c>
      <c r="Z2054" s="1" t="str" cm="1">
        <f t="array" aca="1" ref="Z2054" ca="1">_xlfn.IFS(
   Merge1[[#This Row],[Customer Tenure]]&lt;=2,"New",
   Merge1[[#This Row],[Customer Tenure]]&lt;=5,"Emerging",
  Merge1[[#This Row],[Customer Tenure]]&lt;9,"Established",
   TRUE,"Loyal"
)</f>
        <v>Loyal</v>
      </c>
      <c r="AA2054" s="1" t="str" cm="1">
        <f t="array" ref="AA2054">_xlfn.IFS(Merge1[[#This Row],[Income]]&lt;=30000,"Low",Merge1[[#This Row],[Income]]&lt;=60000,"Medium",Merge1[[#This Row],[Income]]&lt;=100000,"High", Merge1[[#This Row],[Income]]&gt;100000," Premium")</f>
        <v xml:space="preserve"> Premium</v>
      </c>
      <c r="AB2054" s="1" t="str" cm="1">
        <f t="array" ref="AB2054">_xlfn.IFS(Merge1[[#This Row],[Age]]&lt;= 28,"Gen Z", Merge1[[#This Row],[Age]]&lt;=44,"Millennials", Merge1[[#This Row],[Age]]&lt;=60,"Gen X", Merge1[[#This Row],[Age]]&gt;60,"Baby Boomers")</f>
        <v>Gen Z</v>
      </c>
      <c r="AC2054" s="1" t="str" cm="1">
        <f t="array" ref="AC2054">_xlfn.IFS(
    Merge1[[#This Row],[Balance]]&lt;=50000,"Low",
    Merge1[[#This Row],[Balance]]&lt;=200000,"Medium",
    Merge1[[#This Row],[Balance]]&gt;200000,"High"
)</f>
        <v>Low</v>
      </c>
    </row>
    <row r="2055" spans="1:29" x14ac:dyDescent="0.25">
      <c r="A2055" s="1" t="s">
        <v>82</v>
      </c>
      <c r="B2055" s="1" t="s">
        <v>5999</v>
      </c>
      <c r="C2055" s="1" t="s">
        <v>5835</v>
      </c>
      <c r="D2055" s="2">
        <v>43962</v>
      </c>
      <c r="E2055">
        <v>277954</v>
      </c>
      <c r="F2055">
        <v>745</v>
      </c>
      <c r="G2055">
        <v>0</v>
      </c>
      <c r="H2055" s="1" t="s">
        <v>5833</v>
      </c>
      <c r="I2055" s="1" t="s">
        <v>6310</v>
      </c>
      <c r="J2055" s="1" t="s">
        <v>6245</v>
      </c>
      <c r="K2055">
        <v>74</v>
      </c>
      <c r="L2055" s="1" t="s">
        <v>6246</v>
      </c>
      <c r="M2055" s="1" t="s">
        <v>6262</v>
      </c>
      <c r="N2055">
        <v>132855</v>
      </c>
      <c r="O2055" s="1" t="s">
        <v>6248</v>
      </c>
      <c r="P2055" s="2">
        <v>44752</v>
      </c>
      <c r="Q2055" s="2">
        <v>45594</v>
      </c>
      <c r="R2055" s="1" t="s">
        <v>6912</v>
      </c>
      <c r="S2055" s="1" t="s">
        <v>6917</v>
      </c>
      <c r="T2055" s="1" t="s">
        <v>23</v>
      </c>
      <c r="U2055">
        <v>3925</v>
      </c>
      <c r="V2055" s="1" t="s">
        <v>15</v>
      </c>
      <c r="W2055" s="1" t="s">
        <v>16</v>
      </c>
      <c r="X2055" s="2">
        <f t="shared" ca="1" si="32"/>
        <v>45937</v>
      </c>
      <c r="Y2055" s="1">
        <f ca="1">ROUND(YEARFRAC(Merge1[[#This Row],[Join_Date]],Merge1[[#This Row],[Today]], 3),0)</f>
        <v>3</v>
      </c>
      <c r="Z2055" s="1" t="str" cm="1">
        <f t="array" aca="1" ref="Z2055" ca="1">_xlfn.IFS(
   Merge1[[#This Row],[Customer Tenure]]&lt;=2,"New",
   Merge1[[#This Row],[Customer Tenure]]&lt;=5,"Emerging",
  Merge1[[#This Row],[Customer Tenure]]&lt;9,"Established",
   TRUE,"Loyal"
)</f>
        <v>Emerging</v>
      </c>
      <c r="AA2055" s="1" t="str" cm="1">
        <f t="array" ref="AA2055">_xlfn.IFS(Merge1[[#This Row],[Income]]&lt;=30000,"Low",Merge1[[#This Row],[Income]]&lt;=60000,"Medium",Merge1[[#This Row],[Income]]&lt;=100000,"High", Merge1[[#This Row],[Income]]&gt;100000," Premium")</f>
        <v xml:space="preserve"> Premium</v>
      </c>
      <c r="AB2055" s="1" t="str" cm="1">
        <f t="array" ref="AB2055">_xlfn.IFS(Merge1[[#This Row],[Age]]&lt;= 28,"Gen Z", Merge1[[#This Row],[Age]]&lt;=44,"Millennials", Merge1[[#This Row],[Age]]&lt;=60,"Gen X", Merge1[[#This Row],[Age]]&gt;60,"Baby Boomers")</f>
        <v>Baby Boomers</v>
      </c>
      <c r="AC2055" s="1" t="str" cm="1">
        <f t="array" ref="AC2055">_xlfn.IFS(
    Merge1[[#This Row],[Balance]]&lt;=50000,"Low",
    Merge1[[#This Row],[Balance]]&lt;=200000,"Medium",
    Merge1[[#This Row],[Balance]]&gt;200000,"High"
)</f>
        <v>High</v>
      </c>
    </row>
    <row r="2056" spans="1:29" x14ac:dyDescent="0.25">
      <c r="A2056" s="1" t="s">
        <v>1057</v>
      </c>
      <c r="B2056" s="1" t="s">
        <v>6006</v>
      </c>
      <c r="C2056" s="1" t="s">
        <v>5832</v>
      </c>
      <c r="D2056" s="2">
        <v>42800</v>
      </c>
      <c r="E2056">
        <v>323943</v>
      </c>
      <c r="F2056">
        <v>818</v>
      </c>
      <c r="G2056">
        <v>369543</v>
      </c>
      <c r="H2056" s="1" t="s">
        <v>5833</v>
      </c>
      <c r="I2056" s="1" t="s">
        <v>6855</v>
      </c>
      <c r="J2056" s="1" t="s">
        <v>6245</v>
      </c>
      <c r="K2056">
        <v>27</v>
      </c>
      <c r="L2056" s="1" t="s">
        <v>6260</v>
      </c>
      <c r="M2056" s="1" t="s">
        <v>6254</v>
      </c>
      <c r="N2056">
        <v>32115</v>
      </c>
      <c r="O2056" s="1" t="s">
        <v>6243</v>
      </c>
      <c r="P2056" s="2">
        <v>44267</v>
      </c>
      <c r="Q2056" s="2">
        <v>45347</v>
      </c>
      <c r="R2056" s="1" t="s">
        <v>6885</v>
      </c>
      <c r="S2056" s="1" t="s">
        <v>6886</v>
      </c>
      <c r="T2056" s="1" t="s">
        <v>28</v>
      </c>
      <c r="U2056">
        <v>9725</v>
      </c>
      <c r="V2056" s="1" t="s">
        <v>15</v>
      </c>
      <c r="W2056" s="1" t="s">
        <v>106</v>
      </c>
      <c r="X2056" s="2">
        <f t="shared" ca="1" si="32"/>
        <v>45937</v>
      </c>
      <c r="Y2056" s="1">
        <f ca="1">ROUND(YEARFRAC(Merge1[[#This Row],[Join_Date]],Merge1[[#This Row],[Today]], 3),0)</f>
        <v>5</v>
      </c>
      <c r="Z2056" s="1" t="str" cm="1">
        <f t="array" aca="1" ref="Z2056" ca="1">_xlfn.IFS(
   Merge1[[#This Row],[Customer Tenure]]&lt;=2,"New",
   Merge1[[#This Row],[Customer Tenure]]&lt;=5,"Emerging",
  Merge1[[#This Row],[Customer Tenure]]&lt;9,"Established",
   TRUE,"Loyal"
)</f>
        <v>Emerging</v>
      </c>
      <c r="AA2056" s="1" t="str" cm="1">
        <f t="array" ref="AA2056">_xlfn.IFS(Merge1[[#This Row],[Income]]&lt;=30000,"Low",Merge1[[#This Row],[Income]]&lt;=60000,"Medium",Merge1[[#This Row],[Income]]&lt;=100000,"High", Merge1[[#This Row],[Income]]&gt;100000," Premium")</f>
        <v>Medium</v>
      </c>
      <c r="AB2056" s="1" t="str" cm="1">
        <f t="array" ref="AB2056">_xlfn.IFS(Merge1[[#This Row],[Age]]&lt;= 28,"Gen Z", Merge1[[#This Row],[Age]]&lt;=44,"Millennials", Merge1[[#This Row],[Age]]&lt;=60,"Gen X", Merge1[[#This Row],[Age]]&gt;60,"Baby Boomers")</f>
        <v>Gen Z</v>
      </c>
      <c r="AC2056" s="1" t="str" cm="1">
        <f t="array" ref="AC2056">_xlfn.IFS(
    Merge1[[#This Row],[Balance]]&lt;=50000,"Low",
    Merge1[[#This Row],[Balance]]&lt;=200000,"Medium",
    Merge1[[#This Row],[Balance]]&gt;200000,"High"
)</f>
        <v>High</v>
      </c>
    </row>
    <row r="2057" spans="1:29" x14ac:dyDescent="0.25">
      <c r="A2057" s="1" t="s">
        <v>669</v>
      </c>
      <c r="B2057" s="1" t="s">
        <v>5865</v>
      </c>
      <c r="C2057" s="1" t="s">
        <v>5835</v>
      </c>
      <c r="D2057" s="2">
        <v>45136</v>
      </c>
      <c r="E2057">
        <v>274597</v>
      </c>
      <c r="F2057">
        <v>591</v>
      </c>
      <c r="G2057">
        <v>0</v>
      </c>
      <c r="H2057" s="1" t="s">
        <v>5833</v>
      </c>
      <c r="I2057" s="1" t="s">
        <v>6834</v>
      </c>
      <c r="J2057" s="1" t="s">
        <v>6245</v>
      </c>
      <c r="K2057">
        <v>18</v>
      </c>
      <c r="L2057" s="1" t="s">
        <v>6256</v>
      </c>
      <c r="M2057" s="1" t="s">
        <v>6257</v>
      </c>
      <c r="N2057">
        <v>53997</v>
      </c>
      <c r="O2057" s="1" t="s">
        <v>6243</v>
      </c>
      <c r="P2057" s="2">
        <v>43488</v>
      </c>
      <c r="Q2057" s="2">
        <v>45493</v>
      </c>
      <c r="R2057" s="1" t="s">
        <v>6891</v>
      </c>
      <c r="S2057" s="1" t="s">
        <v>6895</v>
      </c>
      <c r="T2057" s="1" t="s">
        <v>28</v>
      </c>
      <c r="U2057">
        <v>847</v>
      </c>
      <c r="V2057" s="1" t="s">
        <v>10</v>
      </c>
      <c r="W2057" s="1" t="s">
        <v>11</v>
      </c>
      <c r="X2057" s="2">
        <f t="shared" ca="1" si="32"/>
        <v>45937</v>
      </c>
      <c r="Y2057" s="1">
        <f ca="1">ROUND(YEARFRAC(Merge1[[#This Row],[Join_Date]],Merge1[[#This Row],[Today]], 3),0)</f>
        <v>7</v>
      </c>
      <c r="Z2057" s="1" t="str" cm="1">
        <f t="array" aca="1" ref="Z2057" ca="1">_xlfn.IFS(
   Merge1[[#This Row],[Customer Tenure]]&lt;=2,"New",
   Merge1[[#This Row],[Customer Tenure]]&lt;=5,"Emerging",
  Merge1[[#This Row],[Customer Tenure]]&lt;9,"Established",
   TRUE,"Loyal"
)</f>
        <v>Established</v>
      </c>
      <c r="AA2057" s="1" t="str" cm="1">
        <f t="array" ref="AA2057">_xlfn.IFS(Merge1[[#This Row],[Income]]&lt;=30000,"Low",Merge1[[#This Row],[Income]]&lt;=60000,"Medium",Merge1[[#This Row],[Income]]&lt;=100000,"High", Merge1[[#This Row],[Income]]&gt;100000," Premium")</f>
        <v>Medium</v>
      </c>
      <c r="AB2057" s="1" t="str" cm="1">
        <f t="array" ref="AB2057">_xlfn.IFS(Merge1[[#This Row],[Age]]&lt;= 28,"Gen Z", Merge1[[#This Row],[Age]]&lt;=44,"Millennials", Merge1[[#This Row],[Age]]&lt;=60,"Gen X", Merge1[[#This Row],[Age]]&gt;60,"Baby Boomers")</f>
        <v>Gen Z</v>
      </c>
      <c r="AC2057" s="1" t="str" cm="1">
        <f t="array" ref="AC2057">_xlfn.IFS(
    Merge1[[#This Row],[Balance]]&lt;=50000,"Low",
    Merge1[[#This Row],[Balance]]&lt;=200000,"Medium",
    Merge1[[#This Row],[Balance]]&gt;200000,"High"
)</f>
        <v>High</v>
      </c>
    </row>
    <row r="2058" spans="1:29" x14ac:dyDescent="0.25">
      <c r="A2058" s="1" t="s">
        <v>44</v>
      </c>
      <c r="B2058" s="1" t="s">
        <v>6138</v>
      </c>
      <c r="C2058" s="1" t="s">
        <v>5842</v>
      </c>
      <c r="D2058" s="2">
        <v>42705</v>
      </c>
      <c r="E2058">
        <v>378669</v>
      </c>
      <c r="F2058">
        <v>726</v>
      </c>
      <c r="G2058">
        <v>0</v>
      </c>
      <c r="H2058" s="1" t="s">
        <v>5850</v>
      </c>
      <c r="I2058" s="1" t="s">
        <v>6677</v>
      </c>
      <c r="J2058" s="1" t="s">
        <v>6240</v>
      </c>
      <c r="K2058">
        <v>48</v>
      </c>
      <c r="L2058" s="1" t="s">
        <v>6241</v>
      </c>
      <c r="M2058" s="1" t="s">
        <v>6262</v>
      </c>
      <c r="N2058">
        <v>152632</v>
      </c>
      <c r="O2058" s="1" t="s">
        <v>6243</v>
      </c>
      <c r="P2058" s="2">
        <v>43154</v>
      </c>
      <c r="Q2058" s="2">
        <v>45754</v>
      </c>
      <c r="R2058" s="1" t="s">
        <v>6893</v>
      </c>
      <c r="S2058" s="1" t="s">
        <v>6894</v>
      </c>
      <c r="T2058" s="1" t="s">
        <v>28</v>
      </c>
      <c r="U2058">
        <v>3333</v>
      </c>
      <c r="V2058" s="1" t="s">
        <v>10</v>
      </c>
      <c r="W2058" s="1" t="s">
        <v>40</v>
      </c>
      <c r="X2058" s="2">
        <f t="shared" ca="1" si="32"/>
        <v>45937</v>
      </c>
      <c r="Y2058" s="1">
        <f ca="1">ROUND(YEARFRAC(Merge1[[#This Row],[Join_Date]],Merge1[[#This Row],[Today]], 3),0)</f>
        <v>8</v>
      </c>
      <c r="Z2058" s="1" t="str" cm="1">
        <f t="array" aca="1" ref="Z2058" ca="1">_xlfn.IFS(
   Merge1[[#This Row],[Customer Tenure]]&lt;=2,"New",
   Merge1[[#This Row],[Customer Tenure]]&lt;=5,"Emerging",
  Merge1[[#This Row],[Customer Tenure]]&lt;9,"Established",
   TRUE,"Loyal"
)</f>
        <v>Established</v>
      </c>
      <c r="AA2058" s="1" t="str" cm="1">
        <f t="array" ref="AA2058">_xlfn.IFS(Merge1[[#This Row],[Income]]&lt;=30000,"Low",Merge1[[#This Row],[Income]]&lt;=60000,"Medium",Merge1[[#This Row],[Income]]&lt;=100000,"High", Merge1[[#This Row],[Income]]&gt;100000," Premium")</f>
        <v xml:space="preserve"> Premium</v>
      </c>
      <c r="AB2058" s="1" t="str" cm="1">
        <f t="array" ref="AB2058">_xlfn.IFS(Merge1[[#This Row],[Age]]&lt;= 28,"Gen Z", Merge1[[#This Row],[Age]]&lt;=44,"Millennials", Merge1[[#This Row],[Age]]&lt;=60,"Gen X", Merge1[[#This Row],[Age]]&gt;60,"Baby Boomers")</f>
        <v>Gen X</v>
      </c>
      <c r="AC2058" s="1" t="str" cm="1">
        <f t="array" ref="AC2058">_xlfn.IFS(
    Merge1[[#This Row],[Balance]]&lt;=50000,"Low",
    Merge1[[#This Row],[Balance]]&lt;=200000,"Medium",
    Merge1[[#This Row],[Balance]]&gt;200000,"High"
)</f>
        <v>High</v>
      </c>
    </row>
    <row r="2059" spans="1:29" x14ac:dyDescent="0.25">
      <c r="A2059" s="1" t="s">
        <v>91</v>
      </c>
      <c r="B2059" s="1" t="s">
        <v>6215</v>
      </c>
      <c r="C2059" s="1" t="s">
        <v>5832</v>
      </c>
      <c r="D2059" s="2">
        <v>44180</v>
      </c>
      <c r="E2059">
        <v>32101</v>
      </c>
      <c r="F2059">
        <v>647</v>
      </c>
      <c r="G2059">
        <v>453927</v>
      </c>
      <c r="H2059" s="1" t="s">
        <v>5833</v>
      </c>
      <c r="I2059" s="1" t="s">
        <v>6540</v>
      </c>
      <c r="J2059" s="1" t="s">
        <v>6245</v>
      </c>
      <c r="K2059">
        <v>53</v>
      </c>
      <c r="L2059" s="1" t="s">
        <v>6260</v>
      </c>
      <c r="M2059" s="1" t="s">
        <v>6257</v>
      </c>
      <c r="N2059">
        <v>105553</v>
      </c>
      <c r="O2059" s="1" t="s">
        <v>6243</v>
      </c>
      <c r="P2059" s="2">
        <v>42932</v>
      </c>
      <c r="Q2059" s="2">
        <v>45783</v>
      </c>
      <c r="R2059" s="1" t="s">
        <v>6906</v>
      </c>
      <c r="S2059" s="1" t="s">
        <v>6907</v>
      </c>
      <c r="T2059" s="1" t="s">
        <v>28</v>
      </c>
      <c r="U2059">
        <v>2963</v>
      </c>
      <c r="V2059" s="1" t="s">
        <v>10</v>
      </c>
      <c r="W2059" s="1" t="s">
        <v>16</v>
      </c>
      <c r="X2059" s="2">
        <f t="shared" ca="1" si="32"/>
        <v>45937</v>
      </c>
      <c r="Y2059" s="1">
        <f ca="1">ROUND(YEARFRAC(Merge1[[#This Row],[Join_Date]],Merge1[[#This Row],[Today]], 3),0)</f>
        <v>8</v>
      </c>
      <c r="Z2059" s="1" t="str" cm="1">
        <f t="array" aca="1" ref="Z2059" ca="1">_xlfn.IFS(
   Merge1[[#This Row],[Customer Tenure]]&lt;=2,"New",
   Merge1[[#This Row],[Customer Tenure]]&lt;=5,"Emerging",
  Merge1[[#This Row],[Customer Tenure]]&lt;9,"Established",
   TRUE,"Loyal"
)</f>
        <v>Established</v>
      </c>
      <c r="AA2059" s="1" t="str" cm="1">
        <f t="array" ref="AA2059">_xlfn.IFS(Merge1[[#This Row],[Income]]&lt;=30000,"Low",Merge1[[#This Row],[Income]]&lt;=60000,"Medium",Merge1[[#This Row],[Income]]&lt;=100000,"High", Merge1[[#This Row],[Income]]&gt;100000," Premium")</f>
        <v xml:space="preserve"> Premium</v>
      </c>
      <c r="AB2059" s="1" t="str" cm="1">
        <f t="array" ref="AB2059">_xlfn.IFS(Merge1[[#This Row],[Age]]&lt;= 28,"Gen Z", Merge1[[#This Row],[Age]]&lt;=44,"Millennials", Merge1[[#This Row],[Age]]&lt;=60,"Gen X", Merge1[[#This Row],[Age]]&gt;60,"Baby Boomers")</f>
        <v>Gen X</v>
      </c>
      <c r="AC2059" s="1" t="str" cm="1">
        <f t="array" ref="AC2059">_xlfn.IFS(
    Merge1[[#This Row],[Balance]]&lt;=50000,"Low",
    Merge1[[#This Row],[Balance]]&lt;=200000,"Medium",
    Merge1[[#This Row],[Balance]]&gt;200000,"High"
)</f>
        <v>Low</v>
      </c>
    </row>
    <row r="2060" spans="1:29" x14ac:dyDescent="0.25">
      <c r="A2060" s="1" t="s">
        <v>1127</v>
      </c>
      <c r="B2060" s="1" t="s">
        <v>5852</v>
      </c>
      <c r="C2060" s="1" t="s">
        <v>5835</v>
      </c>
      <c r="D2060" s="2">
        <v>42697</v>
      </c>
      <c r="E2060">
        <v>206903</v>
      </c>
      <c r="F2060">
        <v>516</v>
      </c>
      <c r="G2060">
        <v>0</v>
      </c>
      <c r="H2060" s="1" t="s">
        <v>5833</v>
      </c>
      <c r="I2060" s="1" t="s">
        <v>6489</v>
      </c>
      <c r="J2060" s="1" t="s">
        <v>6240</v>
      </c>
      <c r="K2060">
        <v>54</v>
      </c>
      <c r="L2060" s="1" t="s">
        <v>6260</v>
      </c>
      <c r="M2060" s="1" t="s">
        <v>6262</v>
      </c>
      <c r="N2060">
        <v>117768</v>
      </c>
      <c r="O2060" s="1" t="s">
        <v>6243</v>
      </c>
      <c r="P2060" s="2">
        <v>45891</v>
      </c>
      <c r="Q2060" s="2">
        <v>45195</v>
      </c>
      <c r="R2060" s="1" t="s">
        <v>6897</v>
      </c>
      <c r="S2060" s="1" t="s">
        <v>6909</v>
      </c>
      <c r="T2060" s="1" t="s">
        <v>9</v>
      </c>
      <c r="U2060">
        <v>9547</v>
      </c>
      <c r="V2060" s="1" t="s">
        <v>10</v>
      </c>
      <c r="W2060" s="1" t="s">
        <v>16</v>
      </c>
      <c r="X2060" s="2">
        <f t="shared" ca="1" si="32"/>
        <v>45937</v>
      </c>
      <c r="Y2060" s="1">
        <f ca="1">ROUND(YEARFRAC(Merge1[[#This Row],[Join_Date]],Merge1[[#This Row],[Today]], 3),0)</f>
        <v>0</v>
      </c>
      <c r="Z2060" s="1" t="str" cm="1">
        <f t="array" aca="1" ref="Z2060" ca="1">_xlfn.IFS(
   Merge1[[#This Row],[Customer Tenure]]&lt;=2,"New",
   Merge1[[#This Row],[Customer Tenure]]&lt;=5,"Emerging",
  Merge1[[#This Row],[Customer Tenure]]&lt;9,"Established",
   TRUE,"Loyal"
)</f>
        <v>New</v>
      </c>
      <c r="AA2060" s="1" t="str" cm="1">
        <f t="array" ref="AA2060">_xlfn.IFS(Merge1[[#This Row],[Income]]&lt;=30000,"Low",Merge1[[#This Row],[Income]]&lt;=60000,"Medium",Merge1[[#This Row],[Income]]&lt;=100000,"High", Merge1[[#This Row],[Income]]&gt;100000," Premium")</f>
        <v xml:space="preserve"> Premium</v>
      </c>
      <c r="AB2060" s="1" t="str" cm="1">
        <f t="array" ref="AB2060">_xlfn.IFS(Merge1[[#This Row],[Age]]&lt;= 28,"Gen Z", Merge1[[#This Row],[Age]]&lt;=44,"Millennials", Merge1[[#This Row],[Age]]&lt;=60,"Gen X", Merge1[[#This Row],[Age]]&gt;60,"Baby Boomers")</f>
        <v>Gen X</v>
      </c>
      <c r="AC2060" s="1" t="str" cm="1">
        <f t="array" ref="AC2060">_xlfn.IFS(
    Merge1[[#This Row],[Balance]]&lt;=50000,"Low",
    Merge1[[#This Row],[Balance]]&lt;=200000,"Medium",
    Merge1[[#This Row],[Balance]]&gt;200000,"High"
)</f>
        <v>High</v>
      </c>
    </row>
    <row r="2061" spans="1:29" x14ac:dyDescent="0.25">
      <c r="A2061" s="1" t="s">
        <v>199</v>
      </c>
      <c r="B2061" s="1" t="s">
        <v>6126</v>
      </c>
      <c r="C2061" s="1" t="s">
        <v>5832</v>
      </c>
      <c r="D2061" s="2">
        <v>43459</v>
      </c>
      <c r="E2061">
        <v>439054</v>
      </c>
      <c r="F2061">
        <v>378</v>
      </c>
      <c r="G2061">
        <v>0</v>
      </c>
      <c r="H2061" s="1" t="s">
        <v>5833</v>
      </c>
      <c r="I2061" s="1" t="s">
        <v>6308</v>
      </c>
      <c r="J2061" s="1" t="s">
        <v>6240</v>
      </c>
      <c r="K2061">
        <v>30</v>
      </c>
      <c r="L2061" s="1" t="s">
        <v>6260</v>
      </c>
      <c r="M2061" s="1" t="s">
        <v>6266</v>
      </c>
      <c r="N2061">
        <v>176497</v>
      </c>
      <c r="O2061" s="1" t="s">
        <v>6248</v>
      </c>
      <c r="P2061" s="2">
        <v>42853</v>
      </c>
      <c r="Q2061" s="2">
        <v>45511</v>
      </c>
      <c r="R2061" s="1" t="s">
        <v>6889</v>
      </c>
      <c r="S2061" s="1" t="s">
        <v>6890</v>
      </c>
      <c r="T2061" s="1" t="s">
        <v>9</v>
      </c>
      <c r="U2061">
        <v>1442</v>
      </c>
      <c r="V2061" s="1" t="s">
        <v>24</v>
      </c>
      <c r="W2061" s="1" t="s">
        <v>40</v>
      </c>
      <c r="X2061" s="2">
        <f t="shared" ca="1" si="32"/>
        <v>45937</v>
      </c>
      <c r="Y2061" s="1">
        <f ca="1">ROUND(YEARFRAC(Merge1[[#This Row],[Join_Date]],Merge1[[#This Row],[Today]], 3),0)</f>
        <v>8</v>
      </c>
      <c r="Z2061" s="1" t="str" cm="1">
        <f t="array" aca="1" ref="Z2061" ca="1">_xlfn.IFS(
   Merge1[[#This Row],[Customer Tenure]]&lt;=2,"New",
   Merge1[[#This Row],[Customer Tenure]]&lt;=5,"Emerging",
  Merge1[[#This Row],[Customer Tenure]]&lt;9,"Established",
   TRUE,"Loyal"
)</f>
        <v>Established</v>
      </c>
      <c r="AA2061" s="1" t="str" cm="1">
        <f t="array" ref="AA2061">_xlfn.IFS(Merge1[[#This Row],[Income]]&lt;=30000,"Low",Merge1[[#This Row],[Income]]&lt;=60000,"Medium",Merge1[[#This Row],[Income]]&lt;=100000,"High", Merge1[[#This Row],[Income]]&gt;100000," Premium")</f>
        <v xml:space="preserve"> Premium</v>
      </c>
      <c r="AB2061" s="1" t="str" cm="1">
        <f t="array" ref="AB2061">_xlfn.IFS(Merge1[[#This Row],[Age]]&lt;= 28,"Gen Z", Merge1[[#This Row],[Age]]&lt;=44,"Millennials", Merge1[[#This Row],[Age]]&lt;=60,"Gen X", Merge1[[#This Row],[Age]]&gt;60,"Baby Boomers")</f>
        <v>Millennials</v>
      </c>
      <c r="AC2061" s="1" t="str" cm="1">
        <f t="array" ref="AC2061">_xlfn.IFS(
    Merge1[[#This Row],[Balance]]&lt;=50000,"Low",
    Merge1[[#This Row],[Balance]]&lt;=200000,"Medium",
    Merge1[[#This Row],[Balance]]&gt;200000,"High"
)</f>
        <v>High</v>
      </c>
    </row>
    <row r="2062" spans="1:29" x14ac:dyDescent="0.25">
      <c r="A2062" s="1" t="s">
        <v>1646</v>
      </c>
      <c r="B2062" s="1" t="s">
        <v>6029</v>
      </c>
      <c r="C2062" s="1" t="s">
        <v>5832</v>
      </c>
      <c r="D2062" s="2">
        <v>42894</v>
      </c>
      <c r="E2062">
        <v>445093</v>
      </c>
      <c r="F2062">
        <v>663</v>
      </c>
      <c r="G2062">
        <v>0</v>
      </c>
      <c r="H2062" s="1" t="s">
        <v>5833</v>
      </c>
      <c r="I2062" s="1" t="s">
        <v>6593</v>
      </c>
      <c r="J2062" s="1" t="s">
        <v>6240</v>
      </c>
      <c r="K2062">
        <v>31</v>
      </c>
      <c r="L2062" s="1" t="s">
        <v>6256</v>
      </c>
      <c r="M2062" s="1" t="s">
        <v>6254</v>
      </c>
      <c r="N2062">
        <v>89298</v>
      </c>
      <c r="O2062" s="1" t="s">
        <v>6243</v>
      </c>
      <c r="P2062" s="2">
        <v>43083</v>
      </c>
      <c r="Q2062" s="2">
        <v>45249</v>
      </c>
      <c r="R2062" s="1" t="s">
        <v>6887</v>
      </c>
      <c r="S2062" s="1" t="s">
        <v>6888</v>
      </c>
      <c r="T2062" s="1" t="s">
        <v>23</v>
      </c>
      <c r="U2062">
        <v>6864</v>
      </c>
      <c r="V2062" s="1" t="s">
        <v>10</v>
      </c>
      <c r="W2062" s="1" t="s">
        <v>16</v>
      </c>
      <c r="X2062" s="2">
        <f t="shared" ca="1" si="32"/>
        <v>45937</v>
      </c>
      <c r="Y2062" s="1">
        <f ca="1">ROUND(YEARFRAC(Merge1[[#This Row],[Join_Date]],Merge1[[#This Row],[Today]], 3),0)</f>
        <v>8</v>
      </c>
      <c r="Z2062" s="1" t="str" cm="1">
        <f t="array" aca="1" ref="Z2062" ca="1">_xlfn.IFS(
   Merge1[[#This Row],[Customer Tenure]]&lt;=2,"New",
   Merge1[[#This Row],[Customer Tenure]]&lt;=5,"Emerging",
  Merge1[[#This Row],[Customer Tenure]]&lt;9,"Established",
   TRUE,"Loyal"
)</f>
        <v>Established</v>
      </c>
      <c r="AA2062" s="1" t="str" cm="1">
        <f t="array" ref="AA2062">_xlfn.IFS(Merge1[[#This Row],[Income]]&lt;=30000,"Low",Merge1[[#This Row],[Income]]&lt;=60000,"Medium",Merge1[[#This Row],[Income]]&lt;=100000,"High", Merge1[[#This Row],[Income]]&gt;100000," Premium")</f>
        <v>High</v>
      </c>
      <c r="AB2062" s="1" t="str" cm="1">
        <f t="array" ref="AB2062">_xlfn.IFS(Merge1[[#This Row],[Age]]&lt;= 28,"Gen Z", Merge1[[#This Row],[Age]]&lt;=44,"Millennials", Merge1[[#This Row],[Age]]&lt;=60,"Gen X", Merge1[[#This Row],[Age]]&gt;60,"Baby Boomers")</f>
        <v>Millennials</v>
      </c>
      <c r="AC2062" s="1" t="str" cm="1">
        <f t="array" ref="AC2062">_xlfn.IFS(
    Merge1[[#This Row],[Balance]]&lt;=50000,"Low",
    Merge1[[#This Row],[Balance]]&lt;=200000,"Medium",
    Merge1[[#This Row],[Balance]]&gt;200000,"High"
)</f>
        <v>High</v>
      </c>
    </row>
    <row r="2063" spans="1:29" x14ac:dyDescent="0.25">
      <c r="A2063" s="1" t="s">
        <v>1381</v>
      </c>
      <c r="B2063" s="1" t="s">
        <v>6004</v>
      </c>
      <c r="C2063" s="1" t="s">
        <v>5832</v>
      </c>
      <c r="D2063" s="2">
        <v>44653</v>
      </c>
      <c r="E2063">
        <v>192</v>
      </c>
      <c r="F2063">
        <v>324</v>
      </c>
      <c r="G2063">
        <v>0</v>
      </c>
      <c r="H2063" s="1" t="s">
        <v>5833</v>
      </c>
      <c r="I2063" s="1" t="s">
        <v>6377</v>
      </c>
      <c r="J2063" s="1" t="s">
        <v>6245</v>
      </c>
      <c r="K2063">
        <v>34</v>
      </c>
      <c r="L2063" s="1" t="s">
        <v>6246</v>
      </c>
      <c r="M2063" s="1" t="s">
        <v>6247</v>
      </c>
      <c r="N2063">
        <v>181633</v>
      </c>
      <c r="O2063" s="1" t="s">
        <v>6243</v>
      </c>
      <c r="P2063" s="2">
        <v>45099</v>
      </c>
      <c r="Q2063" s="2">
        <v>45305</v>
      </c>
      <c r="R2063" s="1" t="s">
        <v>6902</v>
      </c>
      <c r="S2063" s="1" t="s">
        <v>6903</v>
      </c>
      <c r="T2063" s="1" t="s">
        <v>9</v>
      </c>
      <c r="U2063">
        <v>7665</v>
      </c>
      <c r="V2063" s="1" t="s">
        <v>15</v>
      </c>
      <c r="W2063" s="1" t="s">
        <v>45</v>
      </c>
      <c r="X2063" s="2">
        <f t="shared" ca="1" si="32"/>
        <v>45937</v>
      </c>
      <c r="Y2063" s="1">
        <f ca="1">ROUND(YEARFRAC(Merge1[[#This Row],[Join_Date]],Merge1[[#This Row],[Today]], 3),0)</f>
        <v>2</v>
      </c>
      <c r="Z2063" s="1" t="str" cm="1">
        <f t="array" aca="1" ref="Z2063" ca="1">_xlfn.IFS(
   Merge1[[#This Row],[Customer Tenure]]&lt;=2,"New",
   Merge1[[#This Row],[Customer Tenure]]&lt;=5,"Emerging",
  Merge1[[#This Row],[Customer Tenure]]&lt;9,"Established",
   TRUE,"Loyal"
)</f>
        <v>New</v>
      </c>
      <c r="AA2063" s="1" t="str" cm="1">
        <f t="array" ref="AA2063">_xlfn.IFS(Merge1[[#This Row],[Income]]&lt;=30000,"Low",Merge1[[#This Row],[Income]]&lt;=60000,"Medium",Merge1[[#This Row],[Income]]&lt;=100000,"High", Merge1[[#This Row],[Income]]&gt;100000," Premium")</f>
        <v xml:space="preserve"> Premium</v>
      </c>
      <c r="AB2063" s="1" t="str" cm="1">
        <f t="array" ref="AB2063">_xlfn.IFS(Merge1[[#This Row],[Age]]&lt;= 28,"Gen Z", Merge1[[#This Row],[Age]]&lt;=44,"Millennials", Merge1[[#This Row],[Age]]&lt;=60,"Gen X", Merge1[[#This Row],[Age]]&gt;60,"Baby Boomers")</f>
        <v>Millennials</v>
      </c>
      <c r="AC2063" s="1" t="str" cm="1">
        <f t="array" ref="AC2063">_xlfn.IFS(
    Merge1[[#This Row],[Balance]]&lt;=50000,"Low",
    Merge1[[#This Row],[Balance]]&lt;=200000,"Medium",
    Merge1[[#This Row],[Balance]]&gt;200000,"High"
)</f>
        <v>Low</v>
      </c>
    </row>
    <row r="2064" spans="1:29" x14ac:dyDescent="0.25">
      <c r="A2064" s="1" t="s">
        <v>1183</v>
      </c>
      <c r="B2064" s="1" t="s">
        <v>5908</v>
      </c>
      <c r="C2064" s="1" t="s">
        <v>5832</v>
      </c>
      <c r="D2064" s="2">
        <v>42365</v>
      </c>
      <c r="E2064">
        <v>242998</v>
      </c>
      <c r="F2064">
        <v>455</v>
      </c>
      <c r="G2064">
        <v>0</v>
      </c>
      <c r="H2064" s="1" t="s">
        <v>5838</v>
      </c>
      <c r="I2064" s="1" t="s">
        <v>6684</v>
      </c>
      <c r="J2064" s="1" t="s">
        <v>6245</v>
      </c>
      <c r="K2064">
        <v>27</v>
      </c>
      <c r="L2064" s="1" t="s">
        <v>6246</v>
      </c>
      <c r="M2064" s="1" t="s">
        <v>6242</v>
      </c>
      <c r="N2064">
        <v>143629</v>
      </c>
      <c r="O2064" s="1" t="s">
        <v>6248</v>
      </c>
      <c r="P2064" s="2">
        <v>45888</v>
      </c>
      <c r="Q2064" s="2">
        <v>45308</v>
      </c>
      <c r="R2064" s="1" t="s">
        <v>6902</v>
      </c>
      <c r="S2064" s="1" t="s">
        <v>6903</v>
      </c>
      <c r="T2064" s="1" t="s">
        <v>14</v>
      </c>
      <c r="U2064">
        <v>8441</v>
      </c>
      <c r="V2064" s="1" t="s">
        <v>15</v>
      </c>
      <c r="W2064" s="1" t="s">
        <v>11</v>
      </c>
      <c r="X2064" s="2">
        <f t="shared" ca="1" si="32"/>
        <v>45937</v>
      </c>
      <c r="Y2064" s="1">
        <f ca="1">ROUND(YEARFRAC(Merge1[[#This Row],[Join_Date]],Merge1[[#This Row],[Today]], 3),0)</f>
        <v>0</v>
      </c>
      <c r="Z2064" s="1" t="str" cm="1">
        <f t="array" aca="1" ref="Z2064" ca="1">_xlfn.IFS(
   Merge1[[#This Row],[Customer Tenure]]&lt;=2,"New",
   Merge1[[#This Row],[Customer Tenure]]&lt;=5,"Emerging",
  Merge1[[#This Row],[Customer Tenure]]&lt;9,"Established",
   TRUE,"Loyal"
)</f>
        <v>New</v>
      </c>
      <c r="AA2064" s="1" t="str" cm="1">
        <f t="array" ref="AA2064">_xlfn.IFS(Merge1[[#This Row],[Income]]&lt;=30000,"Low",Merge1[[#This Row],[Income]]&lt;=60000,"Medium",Merge1[[#This Row],[Income]]&lt;=100000,"High", Merge1[[#This Row],[Income]]&gt;100000," Premium")</f>
        <v xml:space="preserve"> Premium</v>
      </c>
      <c r="AB2064" s="1" t="str" cm="1">
        <f t="array" ref="AB2064">_xlfn.IFS(Merge1[[#This Row],[Age]]&lt;= 28,"Gen Z", Merge1[[#This Row],[Age]]&lt;=44,"Millennials", Merge1[[#This Row],[Age]]&lt;=60,"Gen X", Merge1[[#This Row],[Age]]&gt;60,"Baby Boomers")</f>
        <v>Gen Z</v>
      </c>
      <c r="AC2064" s="1" t="str" cm="1">
        <f t="array" ref="AC2064">_xlfn.IFS(
    Merge1[[#This Row],[Balance]]&lt;=50000,"Low",
    Merge1[[#This Row],[Balance]]&lt;=200000,"Medium",
    Merge1[[#This Row],[Balance]]&gt;200000,"High"
)</f>
        <v>High</v>
      </c>
    </row>
    <row r="2065" spans="1:29" x14ac:dyDescent="0.25">
      <c r="A2065" s="1" t="s">
        <v>2481</v>
      </c>
      <c r="B2065" s="1" t="s">
        <v>6223</v>
      </c>
      <c r="C2065" s="1" t="s">
        <v>5835</v>
      </c>
      <c r="D2065" s="2">
        <v>45712</v>
      </c>
      <c r="E2065">
        <v>210747</v>
      </c>
      <c r="F2065">
        <v>554</v>
      </c>
      <c r="G2065">
        <v>0</v>
      </c>
      <c r="H2065" s="1" t="s">
        <v>5833</v>
      </c>
      <c r="I2065" s="1" t="s">
        <v>6549</v>
      </c>
      <c r="J2065" s="1" t="s">
        <v>6240</v>
      </c>
      <c r="K2065">
        <v>66</v>
      </c>
      <c r="L2065" s="1" t="s">
        <v>6256</v>
      </c>
      <c r="M2065" s="1" t="s">
        <v>6257</v>
      </c>
      <c r="N2065">
        <v>64859</v>
      </c>
      <c r="O2065" s="1" t="s">
        <v>6243</v>
      </c>
      <c r="P2065" s="2">
        <v>45601</v>
      </c>
      <c r="Q2065" s="2">
        <v>45246</v>
      </c>
      <c r="R2065" s="1" t="s">
        <v>6887</v>
      </c>
      <c r="S2065" s="1" t="s">
        <v>6888</v>
      </c>
      <c r="T2065" s="1" t="s">
        <v>23</v>
      </c>
      <c r="U2065">
        <v>8340</v>
      </c>
      <c r="V2065" s="1" t="s">
        <v>15</v>
      </c>
      <c r="W2065" s="1" t="s">
        <v>55</v>
      </c>
      <c r="X2065" s="2">
        <f t="shared" ca="1" si="32"/>
        <v>45937</v>
      </c>
      <c r="Y2065" s="1">
        <f ca="1">ROUND(YEARFRAC(Merge1[[#This Row],[Join_Date]],Merge1[[#This Row],[Today]], 3),0)</f>
        <v>1</v>
      </c>
      <c r="Z2065" s="1" t="str" cm="1">
        <f t="array" aca="1" ref="Z2065" ca="1">_xlfn.IFS(
   Merge1[[#This Row],[Customer Tenure]]&lt;=2,"New",
   Merge1[[#This Row],[Customer Tenure]]&lt;=5,"Emerging",
  Merge1[[#This Row],[Customer Tenure]]&lt;9,"Established",
   TRUE,"Loyal"
)</f>
        <v>New</v>
      </c>
      <c r="AA2065" s="1" t="str" cm="1">
        <f t="array" ref="AA2065">_xlfn.IFS(Merge1[[#This Row],[Income]]&lt;=30000,"Low",Merge1[[#This Row],[Income]]&lt;=60000,"Medium",Merge1[[#This Row],[Income]]&lt;=100000,"High", Merge1[[#This Row],[Income]]&gt;100000," Premium")</f>
        <v>High</v>
      </c>
      <c r="AB2065" s="1" t="str" cm="1">
        <f t="array" ref="AB2065">_xlfn.IFS(Merge1[[#This Row],[Age]]&lt;= 28,"Gen Z", Merge1[[#This Row],[Age]]&lt;=44,"Millennials", Merge1[[#This Row],[Age]]&lt;=60,"Gen X", Merge1[[#This Row],[Age]]&gt;60,"Baby Boomers")</f>
        <v>Baby Boomers</v>
      </c>
      <c r="AC2065" s="1" t="str" cm="1">
        <f t="array" ref="AC2065">_xlfn.IFS(
    Merge1[[#This Row],[Balance]]&lt;=50000,"Low",
    Merge1[[#This Row],[Balance]]&lt;=200000,"Medium",
    Merge1[[#This Row],[Balance]]&gt;200000,"High"
)</f>
        <v>High</v>
      </c>
    </row>
    <row r="2066" spans="1:29" x14ac:dyDescent="0.25">
      <c r="A2066" s="1" t="s">
        <v>783</v>
      </c>
      <c r="B2066" s="1" t="s">
        <v>5904</v>
      </c>
      <c r="C2066" s="1" t="s">
        <v>5835</v>
      </c>
      <c r="D2066" s="2">
        <v>44920</v>
      </c>
      <c r="E2066">
        <v>382865</v>
      </c>
      <c r="F2066">
        <v>599</v>
      </c>
      <c r="G2066">
        <v>362521</v>
      </c>
      <c r="H2066" s="1" t="s">
        <v>5833</v>
      </c>
      <c r="I2066" s="1" t="s">
        <v>6629</v>
      </c>
      <c r="J2066" s="1" t="s">
        <v>6240</v>
      </c>
      <c r="K2066">
        <v>22</v>
      </c>
      <c r="L2066" s="1" t="s">
        <v>6260</v>
      </c>
      <c r="M2066" s="1" t="s">
        <v>6262</v>
      </c>
      <c r="N2066">
        <v>95897</v>
      </c>
      <c r="O2066" s="1" t="s">
        <v>6243</v>
      </c>
      <c r="P2066" s="2">
        <v>44473</v>
      </c>
      <c r="Q2066" s="2">
        <v>45530</v>
      </c>
      <c r="R2066" s="1" t="s">
        <v>6889</v>
      </c>
      <c r="S2066" s="1" t="s">
        <v>6890</v>
      </c>
      <c r="T2066" s="1" t="s">
        <v>28</v>
      </c>
      <c r="U2066">
        <v>8621</v>
      </c>
      <c r="V2066" s="1" t="s">
        <v>19</v>
      </c>
      <c r="W2066" s="1" t="s">
        <v>16</v>
      </c>
      <c r="X2066" s="2">
        <f t="shared" ca="1" si="32"/>
        <v>45937</v>
      </c>
      <c r="Y2066" s="1">
        <f ca="1">ROUND(YEARFRAC(Merge1[[#This Row],[Join_Date]],Merge1[[#This Row],[Today]], 3),0)</f>
        <v>4</v>
      </c>
      <c r="Z2066" s="1" t="str" cm="1">
        <f t="array" aca="1" ref="Z2066" ca="1">_xlfn.IFS(
   Merge1[[#This Row],[Customer Tenure]]&lt;=2,"New",
   Merge1[[#This Row],[Customer Tenure]]&lt;=5,"Emerging",
  Merge1[[#This Row],[Customer Tenure]]&lt;9,"Established",
   TRUE,"Loyal"
)</f>
        <v>Emerging</v>
      </c>
      <c r="AA2066" s="1" t="str" cm="1">
        <f t="array" ref="AA2066">_xlfn.IFS(Merge1[[#This Row],[Income]]&lt;=30000,"Low",Merge1[[#This Row],[Income]]&lt;=60000,"Medium",Merge1[[#This Row],[Income]]&lt;=100000,"High", Merge1[[#This Row],[Income]]&gt;100000," Premium")</f>
        <v>High</v>
      </c>
      <c r="AB2066" s="1" t="str" cm="1">
        <f t="array" ref="AB2066">_xlfn.IFS(Merge1[[#This Row],[Age]]&lt;= 28,"Gen Z", Merge1[[#This Row],[Age]]&lt;=44,"Millennials", Merge1[[#This Row],[Age]]&lt;=60,"Gen X", Merge1[[#This Row],[Age]]&gt;60,"Baby Boomers")</f>
        <v>Gen Z</v>
      </c>
      <c r="AC2066" s="1" t="str" cm="1">
        <f t="array" ref="AC2066">_xlfn.IFS(
    Merge1[[#This Row],[Balance]]&lt;=50000,"Low",
    Merge1[[#This Row],[Balance]]&lt;=200000,"Medium",
    Merge1[[#This Row],[Balance]]&gt;200000,"High"
)</f>
        <v>High</v>
      </c>
    </row>
    <row r="2067" spans="1:29" x14ac:dyDescent="0.25">
      <c r="A2067" s="1" t="s">
        <v>1261</v>
      </c>
      <c r="B2067" s="1" t="s">
        <v>6168</v>
      </c>
      <c r="C2067" s="1" t="s">
        <v>5832</v>
      </c>
      <c r="D2067" s="2">
        <v>42982</v>
      </c>
      <c r="E2067">
        <v>401426</v>
      </c>
      <c r="F2067">
        <v>461</v>
      </c>
      <c r="G2067">
        <v>0</v>
      </c>
      <c r="H2067" s="1" t="s">
        <v>5833</v>
      </c>
      <c r="I2067" s="1" t="s">
        <v>6772</v>
      </c>
      <c r="J2067" s="1" t="s">
        <v>6245</v>
      </c>
      <c r="K2067">
        <v>67</v>
      </c>
      <c r="L2067" s="1" t="s">
        <v>6246</v>
      </c>
      <c r="M2067" s="1" t="s">
        <v>6242</v>
      </c>
      <c r="N2067">
        <v>121459</v>
      </c>
      <c r="O2067" s="1" t="s">
        <v>6248</v>
      </c>
      <c r="P2067" s="2">
        <v>44523</v>
      </c>
      <c r="Q2067" s="2">
        <v>45272</v>
      </c>
      <c r="R2067" s="1" t="s">
        <v>6904</v>
      </c>
      <c r="S2067" s="1" t="s">
        <v>6905</v>
      </c>
      <c r="T2067" s="1" t="s">
        <v>28</v>
      </c>
      <c r="U2067">
        <v>313</v>
      </c>
      <c r="V2067" s="1" t="s">
        <v>19</v>
      </c>
      <c r="W2067" s="1" t="s">
        <v>25</v>
      </c>
      <c r="X2067" s="2">
        <f t="shared" ca="1" si="32"/>
        <v>45937</v>
      </c>
      <c r="Y2067" s="1">
        <f ca="1">ROUND(YEARFRAC(Merge1[[#This Row],[Join_Date]],Merge1[[#This Row],[Today]], 3),0)</f>
        <v>4</v>
      </c>
      <c r="Z2067" s="1" t="str" cm="1">
        <f t="array" aca="1" ref="Z2067" ca="1">_xlfn.IFS(
   Merge1[[#This Row],[Customer Tenure]]&lt;=2,"New",
   Merge1[[#This Row],[Customer Tenure]]&lt;=5,"Emerging",
  Merge1[[#This Row],[Customer Tenure]]&lt;9,"Established",
   TRUE,"Loyal"
)</f>
        <v>Emerging</v>
      </c>
      <c r="AA2067" s="1" t="str" cm="1">
        <f t="array" ref="AA2067">_xlfn.IFS(Merge1[[#This Row],[Income]]&lt;=30000,"Low",Merge1[[#This Row],[Income]]&lt;=60000,"Medium",Merge1[[#This Row],[Income]]&lt;=100000,"High", Merge1[[#This Row],[Income]]&gt;100000," Premium")</f>
        <v xml:space="preserve"> Premium</v>
      </c>
      <c r="AB2067" s="1" t="str" cm="1">
        <f t="array" ref="AB2067">_xlfn.IFS(Merge1[[#This Row],[Age]]&lt;= 28,"Gen Z", Merge1[[#This Row],[Age]]&lt;=44,"Millennials", Merge1[[#This Row],[Age]]&lt;=60,"Gen X", Merge1[[#This Row],[Age]]&gt;60,"Baby Boomers")</f>
        <v>Baby Boomers</v>
      </c>
      <c r="AC2067" s="1" t="str" cm="1">
        <f t="array" ref="AC2067">_xlfn.IFS(
    Merge1[[#This Row],[Balance]]&lt;=50000,"Low",
    Merge1[[#This Row],[Balance]]&lt;=200000,"Medium",
    Merge1[[#This Row],[Balance]]&gt;200000,"High"
)</f>
        <v>High</v>
      </c>
    </row>
    <row r="2068" spans="1:29" x14ac:dyDescent="0.25">
      <c r="A2068" s="1" t="s">
        <v>2065</v>
      </c>
      <c r="B2068" s="1" t="s">
        <v>5855</v>
      </c>
      <c r="C2068" s="1" t="s">
        <v>5842</v>
      </c>
      <c r="D2068" s="2">
        <v>44007</v>
      </c>
      <c r="E2068">
        <v>344126</v>
      </c>
      <c r="F2068">
        <v>526</v>
      </c>
      <c r="G2068">
        <v>0</v>
      </c>
      <c r="H2068" s="1" t="s">
        <v>5833</v>
      </c>
      <c r="I2068" s="1" t="s">
        <v>6466</v>
      </c>
      <c r="J2068" s="1" t="s">
        <v>6240</v>
      </c>
      <c r="K2068">
        <v>21</v>
      </c>
      <c r="L2068" s="1" t="s">
        <v>6260</v>
      </c>
      <c r="M2068" s="1" t="s">
        <v>6247</v>
      </c>
      <c r="N2068">
        <v>172499</v>
      </c>
      <c r="O2068" s="1" t="s">
        <v>6248</v>
      </c>
      <c r="P2068" s="2">
        <v>44501</v>
      </c>
      <c r="Q2068" s="2">
        <v>45558</v>
      </c>
      <c r="R2068" s="1" t="s">
        <v>6897</v>
      </c>
      <c r="S2068" s="1" t="s">
        <v>6898</v>
      </c>
      <c r="T2068" s="1" t="s">
        <v>9</v>
      </c>
      <c r="U2068">
        <v>2172</v>
      </c>
      <c r="V2068" s="1" t="s">
        <v>19</v>
      </c>
      <c r="W2068" s="1" t="s">
        <v>50</v>
      </c>
      <c r="X2068" s="2">
        <f t="shared" ca="1" si="32"/>
        <v>45937</v>
      </c>
      <c r="Y2068" s="1">
        <f ca="1">ROUND(YEARFRAC(Merge1[[#This Row],[Join_Date]],Merge1[[#This Row],[Today]], 3),0)</f>
        <v>4</v>
      </c>
      <c r="Z2068" s="1" t="str" cm="1">
        <f t="array" aca="1" ref="Z2068" ca="1">_xlfn.IFS(
   Merge1[[#This Row],[Customer Tenure]]&lt;=2,"New",
   Merge1[[#This Row],[Customer Tenure]]&lt;=5,"Emerging",
  Merge1[[#This Row],[Customer Tenure]]&lt;9,"Established",
   TRUE,"Loyal"
)</f>
        <v>Emerging</v>
      </c>
      <c r="AA2068" s="1" t="str" cm="1">
        <f t="array" ref="AA2068">_xlfn.IFS(Merge1[[#This Row],[Income]]&lt;=30000,"Low",Merge1[[#This Row],[Income]]&lt;=60000,"Medium",Merge1[[#This Row],[Income]]&lt;=100000,"High", Merge1[[#This Row],[Income]]&gt;100000," Premium")</f>
        <v xml:space="preserve"> Premium</v>
      </c>
      <c r="AB2068" s="1" t="str" cm="1">
        <f t="array" ref="AB2068">_xlfn.IFS(Merge1[[#This Row],[Age]]&lt;= 28,"Gen Z", Merge1[[#This Row],[Age]]&lt;=44,"Millennials", Merge1[[#This Row],[Age]]&lt;=60,"Gen X", Merge1[[#This Row],[Age]]&gt;60,"Baby Boomers")</f>
        <v>Gen Z</v>
      </c>
      <c r="AC2068" s="1" t="str" cm="1">
        <f t="array" ref="AC2068">_xlfn.IFS(
    Merge1[[#This Row],[Balance]]&lt;=50000,"Low",
    Merge1[[#This Row],[Balance]]&lt;=200000,"Medium",
    Merge1[[#This Row],[Balance]]&gt;200000,"High"
)</f>
        <v>High</v>
      </c>
    </row>
    <row r="2069" spans="1:29" x14ac:dyDescent="0.25">
      <c r="A2069" s="1" t="s">
        <v>1027</v>
      </c>
      <c r="B2069" s="1" t="s">
        <v>5854</v>
      </c>
      <c r="C2069" s="1" t="s">
        <v>5846</v>
      </c>
      <c r="D2069" s="2">
        <v>43936</v>
      </c>
      <c r="E2069">
        <v>307086</v>
      </c>
      <c r="F2069">
        <v>759</v>
      </c>
      <c r="G2069">
        <v>0</v>
      </c>
      <c r="H2069" s="1" t="s">
        <v>5833</v>
      </c>
      <c r="I2069" s="1" t="s">
        <v>6782</v>
      </c>
      <c r="J2069" s="1" t="s">
        <v>6245</v>
      </c>
      <c r="K2069">
        <v>50</v>
      </c>
      <c r="L2069" s="1" t="s">
        <v>6246</v>
      </c>
      <c r="M2069" s="1" t="s">
        <v>6247</v>
      </c>
      <c r="N2069">
        <v>81367</v>
      </c>
      <c r="O2069" s="1" t="s">
        <v>6248</v>
      </c>
      <c r="P2069" s="2">
        <v>42887</v>
      </c>
      <c r="Q2069" s="2">
        <v>45845</v>
      </c>
      <c r="R2069" s="1" t="s">
        <v>6891</v>
      </c>
      <c r="S2069" s="1" t="s">
        <v>6892</v>
      </c>
      <c r="T2069" s="1" t="s">
        <v>23</v>
      </c>
      <c r="U2069">
        <v>6496</v>
      </c>
      <c r="V2069" s="1" t="s">
        <v>10</v>
      </c>
      <c r="W2069" s="1" t="s">
        <v>106</v>
      </c>
      <c r="X2069" s="2">
        <f t="shared" ca="1" si="32"/>
        <v>45937</v>
      </c>
      <c r="Y2069" s="1">
        <f ca="1">ROUND(YEARFRAC(Merge1[[#This Row],[Join_Date]],Merge1[[#This Row],[Today]], 3),0)</f>
        <v>8</v>
      </c>
      <c r="Z2069" s="1" t="str" cm="1">
        <f t="array" aca="1" ref="Z2069" ca="1">_xlfn.IFS(
   Merge1[[#This Row],[Customer Tenure]]&lt;=2,"New",
   Merge1[[#This Row],[Customer Tenure]]&lt;=5,"Emerging",
  Merge1[[#This Row],[Customer Tenure]]&lt;9,"Established",
   TRUE,"Loyal"
)</f>
        <v>Established</v>
      </c>
      <c r="AA2069" s="1" t="str" cm="1">
        <f t="array" ref="AA2069">_xlfn.IFS(Merge1[[#This Row],[Income]]&lt;=30000,"Low",Merge1[[#This Row],[Income]]&lt;=60000,"Medium",Merge1[[#This Row],[Income]]&lt;=100000,"High", Merge1[[#This Row],[Income]]&gt;100000," Premium")</f>
        <v>High</v>
      </c>
      <c r="AB2069" s="1" t="str" cm="1">
        <f t="array" ref="AB2069">_xlfn.IFS(Merge1[[#This Row],[Age]]&lt;= 28,"Gen Z", Merge1[[#This Row],[Age]]&lt;=44,"Millennials", Merge1[[#This Row],[Age]]&lt;=60,"Gen X", Merge1[[#This Row],[Age]]&gt;60,"Baby Boomers")</f>
        <v>Gen X</v>
      </c>
      <c r="AC2069" s="1" t="str" cm="1">
        <f t="array" ref="AC2069">_xlfn.IFS(
    Merge1[[#This Row],[Balance]]&lt;=50000,"Low",
    Merge1[[#This Row],[Balance]]&lt;=200000,"Medium",
    Merge1[[#This Row],[Balance]]&gt;200000,"High"
)</f>
        <v>High</v>
      </c>
    </row>
    <row r="2070" spans="1:29" x14ac:dyDescent="0.25">
      <c r="A2070" s="1" t="s">
        <v>2213</v>
      </c>
      <c r="B2070" s="1" t="s">
        <v>6163</v>
      </c>
      <c r="C2070" s="1" t="s">
        <v>5842</v>
      </c>
      <c r="D2070" s="2">
        <v>42325</v>
      </c>
      <c r="E2070">
        <v>426903</v>
      </c>
      <c r="F2070">
        <v>311</v>
      </c>
      <c r="G2070">
        <v>0</v>
      </c>
      <c r="H2070" s="1" t="s">
        <v>5833</v>
      </c>
      <c r="I2070" s="1" t="s">
        <v>6389</v>
      </c>
      <c r="J2070" s="1" t="s">
        <v>6240</v>
      </c>
      <c r="K2070">
        <v>70</v>
      </c>
      <c r="L2070" s="1" t="s">
        <v>6246</v>
      </c>
      <c r="M2070" s="1" t="s">
        <v>6254</v>
      </c>
      <c r="N2070">
        <v>106206</v>
      </c>
      <c r="O2070" s="1" t="s">
        <v>6243</v>
      </c>
      <c r="P2070" s="2">
        <v>43256</v>
      </c>
      <c r="Q2070" s="2">
        <v>45216</v>
      </c>
      <c r="R2070" s="1" t="s">
        <v>6912</v>
      </c>
      <c r="S2070" s="1" t="s">
        <v>6913</v>
      </c>
      <c r="T2070" s="1" t="s">
        <v>9</v>
      </c>
      <c r="U2070">
        <v>4112</v>
      </c>
      <c r="V2070" s="1" t="s">
        <v>24</v>
      </c>
      <c r="W2070" s="1" t="s">
        <v>25</v>
      </c>
      <c r="X2070" s="2">
        <f t="shared" ca="1" si="32"/>
        <v>45937</v>
      </c>
      <c r="Y2070" s="1">
        <f ca="1">ROUND(YEARFRAC(Merge1[[#This Row],[Join_Date]],Merge1[[#This Row],[Today]], 3),0)</f>
        <v>7</v>
      </c>
      <c r="Z2070" s="1" t="str" cm="1">
        <f t="array" aca="1" ref="Z2070" ca="1">_xlfn.IFS(
   Merge1[[#This Row],[Customer Tenure]]&lt;=2,"New",
   Merge1[[#This Row],[Customer Tenure]]&lt;=5,"Emerging",
  Merge1[[#This Row],[Customer Tenure]]&lt;9,"Established",
   TRUE,"Loyal"
)</f>
        <v>Established</v>
      </c>
      <c r="AA2070" s="1" t="str" cm="1">
        <f t="array" ref="AA2070">_xlfn.IFS(Merge1[[#This Row],[Income]]&lt;=30000,"Low",Merge1[[#This Row],[Income]]&lt;=60000,"Medium",Merge1[[#This Row],[Income]]&lt;=100000,"High", Merge1[[#This Row],[Income]]&gt;100000," Premium")</f>
        <v xml:space="preserve"> Premium</v>
      </c>
      <c r="AB2070" s="1" t="str" cm="1">
        <f t="array" ref="AB2070">_xlfn.IFS(Merge1[[#This Row],[Age]]&lt;= 28,"Gen Z", Merge1[[#This Row],[Age]]&lt;=44,"Millennials", Merge1[[#This Row],[Age]]&lt;=60,"Gen X", Merge1[[#This Row],[Age]]&gt;60,"Baby Boomers")</f>
        <v>Baby Boomers</v>
      </c>
      <c r="AC2070" s="1" t="str" cm="1">
        <f t="array" ref="AC2070">_xlfn.IFS(
    Merge1[[#This Row],[Balance]]&lt;=50000,"Low",
    Merge1[[#This Row],[Balance]]&lt;=200000,"Medium",
    Merge1[[#This Row],[Balance]]&gt;200000,"High"
)</f>
        <v>High</v>
      </c>
    </row>
    <row r="2071" spans="1:29" x14ac:dyDescent="0.25">
      <c r="A2071" s="1" t="s">
        <v>2260</v>
      </c>
      <c r="B2071" s="1" t="s">
        <v>5994</v>
      </c>
      <c r="C2071" s="1" t="s">
        <v>5832</v>
      </c>
      <c r="D2071" s="2">
        <v>44322</v>
      </c>
      <c r="E2071">
        <v>381783</v>
      </c>
      <c r="F2071">
        <v>482</v>
      </c>
      <c r="G2071">
        <v>0</v>
      </c>
      <c r="H2071" s="1" t="s">
        <v>5833</v>
      </c>
      <c r="I2071" s="1" t="s">
        <v>6609</v>
      </c>
      <c r="J2071" s="1" t="s">
        <v>6240</v>
      </c>
      <c r="K2071">
        <v>38</v>
      </c>
      <c r="L2071" s="1" t="s">
        <v>6260</v>
      </c>
      <c r="M2071" s="1" t="s">
        <v>6251</v>
      </c>
      <c r="N2071">
        <v>142720</v>
      </c>
      <c r="O2071" s="1" t="s">
        <v>6243</v>
      </c>
      <c r="P2071" s="2">
        <v>44265</v>
      </c>
      <c r="Q2071" s="2">
        <v>45683</v>
      </c>
      <c r="R2071" s="1" t="s">
        <v>6902</v>
      </c>
      <c r="S2071" s="1" t="s">
        <v>6908</v>
      </c>
      <c r="T2071" s="1" t="s">
        <v>9</v>
      </c>
      <c r="U2071">
        <v>6884</v>
      </c>
      <c r="V2071" s="1" t="s">
        <v>24</v>
      </c>
      <c r="W2071" s="1" t="s">
        <v>40</v>
      </c>
      <c r="X2071" s="2">
        <f t="shared" ca="1" si="32"/>
        <v>45937</v>
      </c>
      <c r="Y2071" s="1">
        <f ca="1">ROUND(YEARFRAC(Merge1[[#This Row],[Join_Date]],Merge1[[#This Row],[Today]], 3),0)</f>
        <v>5</v>
      </c>
      <c r="Z2071" s="1" t="str" cm="1">
        <f t="array" aca="1" ref="Z2071" ca="1">_xlfn.IFS(
   Merge1[[#This Row],[Customer Tenure]]&lt;=2,"New",
   Merge1[[#This Row],[Customer Tenure]]&lt;=5,"Emerging",
  Merge1[[#This Row],[Customer Tenure]]&lt;9,"Established",
   TRUE,"Loyal"
)</f>
        <v>Emerging</v>
      </c>
      <c r="AA2071" s="1" t="str" cm="1">
        <f t="array" ref="AA2071">_xlfn.IFS(Merge1[[#This Row],[Income]]&lt;=30000,"Low",Merge1[[#This Row],[Income]]&lt;=60000,"Medium",Merge1[[#This Row],[Income]]&lt;=100000,"High", Merge1[[#This Row],[Income]]&gt;100000," Premium")</f>
        <v xml:space="preserve"> Premium</v>
      </c>
      <c r="AB2071" s="1" t="str" cm="1">
        <f t="array" ref="AB2071">_xlfn.IFS(Merge1[[#This Row],[Age]]&lt;= 28,"Gen Z", Merge1[[#This Row],[Age]]&lt;=44,"Millennials", Merge1[[#This Row],[Age]]&lt;=60,"Gen X", Merge1[[#This Row],[Age]]&gt;60,"Baby Boomers")</f>
        <v>Millennials</v>
      </c>
      <c r="AC2071" s="1" t="str" cm="1">
        <f t="array" ref="AC2071">_xlfn.IFS(
    Merge1[[#This Row],[Balance]]&lt;=50000,"Low",
    Merge1[[#This Row],[Balance]]&lt;=200000,"Medium",
    Merge1[[#This Row],[Balance]]&gt;200000,"High"
)</f>
        <v>High</v>
      </c>
    </row>
    <row r="2072" spans="1:29" x14ac:dyDescent="0.25">
      <c r="A2072" s="1" t="s">
        <v>1808</v>
      </c>
      <c r="B2072" s="1" t="s">
        <v>6188</v>
      </c>
      <c r="C2072" s="1" t="s">
        <v>5832</v>
      </c>
      <c r="D2072" s="2">
        <v>45374</v>
      </c>
      <c r="E2072">
        <v>253347</v>
      </c>
      <c r="F2072">
        <v>815</v>
      </c>
      <c r="G2072">
        <v>0</v>
      </c>
      <c r="H2072" s="1" t="s">
        <v>5833</v>
      </c>
      <c r="I2072" s="1" t="s">
        <v>6664</v>
      </c>
      <c r="J2072" s="1" t="s">
        <v>6240</v>
      </c>
      <c r="K2072">
        <v>62</v>
      </c>
      <c r="L2072" s="1" t="s">
        <v>6256</v>
      </c>
      <c r="M2072" s="1" t="s">
        <v>6242</v>
      </c>
      <c r="N2072">
        <v>101941</v>
      </c>
      <c r="O2072" s="1" t="s">
        <v>6243</v>
      </c>
      <c r="P2072" s="2">
        <v>44448</v>
      </c>
      <c r="Q2072" s="2">
        <v>45265</v>
      </c>
      <c r="R2072" s="1" t="s">
        <v>6904</v>
      </c>
      <c r="S2072" s="1" t="s">
        <v>6905</v>
      </c>
      <c r="T2072" s="1" t="s">
        <v>9</v>
      </c>
      <c r="U2072">
        <v>1178</v>
      </c>
      <c r="V2072" s="1" t="s">
        <v>10</v>
      </c>
      <c r="W2072" s="1" t="s">
        <v>11</v>
      </c>
      <c r="X2072" s="2">
        <f t="shared" ca="1" si="32"/>
        <v>45937</v>
      </c>
      <c r="Y2072" s="1">
        <f ca="1">ROUND(YEARFRAC(Merge1[[#This Row],[Join_Date]],Merge1[[#This Row],[Today]], 3),0)</f>
        <v>4</v>
      </c>
      <c r="Z2072" s="1" t="str" cm="1">
        <f t="array" aca="1" ref="Z2072" ca="1">_xlfn.IFS(
   Merge1[[#This Row],[Customer Tenure]]&lt;=2,"New",
   Merge1[[#This Row],[Customer Tenure]]&lt;=5,"Emerging",
  Merge1[[#This Row],[Customer Tenure]]&lt;9,"Established",
   TRUE,"Loyal"
)</f>
        <v>Emerging</v>
      </c>
      <c r="AA2072" s="1" t="str" cm="1">
        <f t="array" ref="AA2072">_xlfn.IFS(Merge1[[#This Row],[Income]]&lt;=30000,"Low",Merge1[[#This Row],[Income]]&lt;=60000,"Medium",Merge1[[#This Row],[Income]]&lt;=100000,"High", Merge1[[#This Row],[Income]]&gt;100000," Premium")</f>
        <v xml:space="preserve"> Premium</v>
      </c>
      <c r="AB2072" s="1" t="str" cm="1">
        <f t="array" ref="AB2072">_xlfn.IFS(Merge1[[#This Row],[Age]]&lt;= 28,"Gen Z", Merge1[[#This Row],[Age]]&lt;=44,"Millennials", Merge1[[#This Row],[Age]]&lt;=60,"Gen X", Merge1[[#This Row],[Age]]&gt;60,"Baby Boomers")</f>
        <v>Baby Boomers</v>
      </c>
      <c r="AC2072" s="1" t="str" cm="1">
        <f t="array" ref="AC2072">_xlfn.IFS(
    Merge1[[#This Row],[Balance]]&lt;=50000,"Low",
    Merge1[[#This Row],[Balance]]&lt;=200000,"Medium",
    Merge1[[#This Row],[Balance]]&gt;200000,"High"
)</f>
        <v>High</v>
      </c>
    </row>
    <row r="2073" spans="1:29" x14ac:dyDescent="0.25">
      <c r="A2073" s="1" t="s">
        <v>552</v>
      </c>
      <c r="B2073" s="1" t="s">
        <v>6077</v>
      </c>
      <c r="C2073" s="1" t="s">
        <v>5835</v>
      </c>
      <c r="D2073" s="2">
        <v>44962</v>
      </c>
      <c r="E2073">
        <v>63972</v>
      </c>
      <c r="F2073">
        <v>305</v>
      </c>
      <c r="G2073">
        <v>0</v>
      </c>
      <c r="H2073" s="1" t="s">
        <v>5833</v>
      </c>
      <c r="I2073" s="1" t="s">
        <v>6380</v>
      </c>
      <c r="J2073" s="1" t="s">
        <v>6240</v>
      </c>
      <c r="K2073">
        <v>45</v>
      </c>
      <c r="L2073" s="1" t="s">
        <v>6246</v>
      </c>
      <c r="M2073" s="1" t="s">
        <v>6247</v>
      </c>
      <c r="N2073">
        <v>144165</v>
      </c>
      <c r="O2073" s="1" t="s">
        <v>6243</v>
      </c>
      <c r="P2073" s="2">
        <v>44018</v>
      </c>
      <c r="Q2073" s="2">
        <v>45543</v>
      </c>
      <c r="R2073" s="1" t="s">
        <v>6897</v>
      </c>
      <c r="S2073" s="1" t="s">
        <v>6898</v>
      </c>
      <c r="T2073" s="1" t="s">
        <v>23</v>
      </c>
      <c r="U2073">
        <v>425</v>
      </c>
      <c r="V2073" s="1" t="s">
        <v>10</v>
      </c>
      <c r="W2073" s="1" t="s">
        <v>11</v>
      </c>
      <c r="X2073" s="2">
        <f t="shared" ca="1" si="32"/>
        <v>45937</v>
      </c>
      <c r="Y2073" s="1">
        <f ca="1">ROUND(YEARFRAC(Merge1[[#This Row],[Join_Date]],Merge1[[#This Row],[Today]], 3),0)</f>
        <v>5</v>
      </c>
      <c r="Z2073" s="1" t="str" cm="1">
        <f t="array" aca="1" ref="Z2073" ca="1">_xlfn.IFS(
   Merge1[[#This Row],[Customer Tenure]]&lt;=2,"New",
   Merge1[[#This Row],[Customer Tenure]]&lt;=5,"Emerging",
  Merge1[[#This Row],[Customer Tenure]]&lt;9,"Established",
   TRUE,"Loyal"
)</f>
        <v>Emerging</v>
      </c>
      <c r="AA2073" s="1" t="str" cm="1">
        <f t="array" ref="AA2073">_xlfn.IFS(Merge1[[#This Row],[Income]]&lt;=30000,"Low",Merge1[[#This Row],[Income]]&lt;=60000,"Medium",Merge1[[#This Row],[Income]]&lt;=100000,"High", Merge1[[#This Row],[Income]]&gt;100000," Premium")</f>
        <v xml:space="preserve"> Premium</v>
      </c>
      <c r="AB2073" s="1" t="str" cm="1">
        <f t="array" ref="AB2073">_xlfn.IFS(Merge1[[#This Row],[Age]]&lt;= 28,"Gen Z", Merge1[[#This Row],[Age]]&lt;=44,"Millennials", Merge1[[#This Row],[Age]]&lt;=60,"Gen X", Merge1[[#This Row],[Age]]&gt;60,"Baby Boomers")</f>
        <v>Gen X</v>
      </c>
      <c r="AC2073" s="1" t="str" cm="1">
        <f t="array" ref="AC2073">_xlfn.IFS(
    Merge1[[#This Row],[Balance]]&lt;=50000,"Low",
    Merge1[[#This Row],[Balance]]&lt;=200000,"Medium",
    Merge1[[#This Row],[Balance]]&gt;200000,"High"
)</f>
        <v>Medium</v>
      </c>
    </row>
    <row r="2074" spans="1:29" x14ac:dyDescent="0.25">
      <c r="A2074" s="1" t="s">
        <v>1149</v>
      </c>
      <c r="B2074" s="1" t="s">
        <v>6090</v>
      </c>
      <c r="C2074" s="1" t="s">
        <v>5832</v>
      </c>
      <c r="D2074" s="2">
        <v>43612</v>
      </c>
      <c r="E2074">
        <v>343615</v>
      </c>
      <c r="F2074">
        <v>492</v>
      </c>
      <c r="G2074">
        <v>231024</v>
      </c>
      <c r="H2074" s="1" t="s">
        <v>5833</v>
      </c>
      <c r="I2074" s="1" t="s">
        <v>6584</v>
      </c>
      <c r="J2074" s="1" t="s">
        <v>6240</v>
      </c>
      <c r="K2074">
        <v>53</v>
      </c>
      <c r="L2074" s="1" t="s">
        <v>6246</v>
      </c>
      <c r="M2074" s="1" t="s">
        <v>6262</v>
      </c>
      <c r="N2074">
        <v>26154</v>
      </c>
      <c r="O2074" s="1" t="s">
        <v>6248</v>
      </c>
      <c r="P2074" s="2">
        <v>43150</v>
      </c>
      <c r="Q2074" s="2">
        <v>45828</v>
      </c>
      <c r="R2074" s="1" t="s">
        <v>6883</v>
      </c>
      <c r="S2074" s="1" t="s">
        <v>6910</v>
      </c>
      <c r="T2074" s="1" t="s">
        <v>28</v>
      </c>
      <c r="U2074">
        <v>5253</v>
      </c>
      <c r="V2074" s="1" t="s">
        <v>19</v>
      </c>
      <c r="W2074" s="1" t="s">
        <v>25</v>
      </c>
      <c r="X2074" s="2">
        <f t="shared" ca="1" si="32"/>
        <v>45937</v>
      </c>
      <c r="Y2074" s="1">
        <f ca="1">ROUND(YEARFRAC(Merge1[[#This Row],[Join_Date]],Merge1[[#This Row],[Today]], 3),0)</f>
        <v>8</v>
      </c>
      <c r="Z2074" s="1" t="str" cm="1">
        <f t="array" aca="1" ref="Z2074" ca="1">_xlfn.IFS(
   Merge1[[#This Row],[Customer Tenure]]&lt;=2,"New",
   Merge1[[#This Row],[Customer Tenure]]&lt;=5,"Emerging",
  Merge1[[#This Row],[Customer Tenure]]&lt;9,"Established",
   TRUE,"Loyal"
)</f>
        <v>Established</v>
      </c>
      <c r="AA2074" s="1" t="str" cm="1">
        <f t="array" ref="AA2074">_xlfn.IFS(Merge1[[#This Row],[Income]]&lt;=30000,"Low",Merge1[[#This Row],[Income]]&lt;=60000,"Medium",Merge1[[#This Row],[Income]]&lt;=100000,"High", Merge1[[#This Row],[Income]]&gt;100000," Premium")</f>
        <v>Low</v>
      </c>
      <c r="AB2074" s="1" t="str" cm="1">
        <f t="array" ref="AB2074">_xlfn.IFS(Merge1[[#This Row],[Age]]&lt;= 28,"Gen Z", Merge1[[#This Row],[Age]]&lt;=44,"Millennials", Merge1[[#This Row],[Age]]&lt;=60,"Gen X", Merge1[[#This Row],[Age]]&gt;60,"Baby Boomers")</f>
        <v>Gen X</v>
      </c>
      <c r="AC2074" s="1" t="str" cm="1">
        <f t="array" ref="AC2074">_xlfn.IFS(
    Merge1[[#This Row],[Balance]]&lt;=50000,"Low",
    Merge1[[#This Row],[Balance]]&lt;=200000,"Medium",
    Merge1[[#This Row],[Balance]]&gt;200000,"High"
)</f>
        <v>High</v>
      </c>
    </row>
    <row r="2075" spans="1:29" x14ac:dyDescent="0.25">
      <c r="A2075" s="1" t="s">
        <v>1648</v>
      </c>
      <c r="B2075" s="1" t="s">
        <v>6134</v>
      </c>
      <c r="C2075" s="1" t="s">
        <v>5835</v>
      </c>
      <c r="D2075" s="2">
        <v>43828</v>
      </c>
      <c r="E2075">
        <v>409760</v>
      </c>
      <c r="F2075">
        <v>735</v>
      </c>
      <c r="G2075">
        <v>0</v>
      </c>
      <c r="H2075" s="1" t="s">
        <v>5833</v>
      </c>
      <c r="I2075" s="1" t="s">
        <v>6587</v>
      </c>
      <c r="J2075" s="1" t="s">
        <v>6245</v>
      </c>
      <c r="K2075">
        <v>36</v>
      </c>
      <c r="L2075" s="1" t="s">
        <v>6256</v>
      </c>
      <c r="M2075" s="1" t="s">
        <v>6247</v>
      </c>
      <c r="N2075">
        <v>84288</v>
      </c>
      <c r="O2075" s="1" t="s">
        <v>6248</v>
      </c>
      <c r="P2075" s="2">
        <v>43890</v>
      </c>
      <c r="Q2075" s="2">
        <v>45220</v>
      </c>
      <c r="R2075" s="1" t="s">
        <v>6912</v>
      </c>
      <c r="S2075" s="1" t="s">
        <v>6913</v>
      </c>
      <c r="T2075" s="1" t="s">
        <v>14</v>
      </c>
      <c r="U2075">
        <v>159</v>
      </c>
      <c r="V2075" s="1" t="s">
        <v>15</v>
      </c>
      <c r="W2075" s="1" t="s">
        <v>16</v>
      </c>
      <c r="X2075" s="2">
        <f t="shared" ca="1" si="32"/>
        <v>45937</v>
      </c>
      <c r="Y2075" s="1">
        <f ca="1">ROUND(YEARFRAC(Merge1[[#This Row],[Join_Date]],Merge1[[#This Row],[Today]], 3),0)</f>
        <v>6</v>
      </c>
      <c r="Z2075" s="1" t="str" cm="1">
        <f t="array" aca="1" ref="Z2075" ca="1">_xlfn.IFS(
   Merge1[[#This Row],[Customer Tenure]]&lt;=2,"New",
   Merge1[[#This Row],[Customer Tenure]]&lt;=5,"Emerging",
  Merge1[[#This Row],[Customer Tenure]]&lt;9,"Established",
   TRUE,"Loyal"
)</f>
        <v>Established</v>
      </c>
      <c r="AA2075" s="1" t="str" cm="1">
        <f t="array" ref="AA2075">_xlfn.IFS(Merge1[[#This Row],[Income]]&lt;=30000,"Low",Merge1[[#This Row],[Income]]&lt;=60000,"Medium",Merge1[[#This Row],[Income]]&lt;=100000,"High", Merge1[[#This Row],[Income]]&gt;100000," Premium")</f>
        <v>High</v>
      </c>
      <c r="AB2075" s="1" t="str" cm="1">
        <f t="array" ref="AB2075">_xlfn.IFS(Merge1[[#This Row],[Age]]&lt;= 28,"Gen Z", Merge1[[#This Row],[Age]]&lt;=44,"Millennials", Merge1[[#This Row],[Age]]&lt;=60,"Gen X", Merge1[[#This Row],[Age]]&gt;60,"Baby Boomers")</f>
        <v>Millennials</v>
      </c>
      <c r="AC2075" s="1" t="str" cm="1">
        <f t="array" ref="AC2075">_xlfn.IFS(
    Merge1[[#This Row],[Balance]]&lt;=50000,"Low",
    Merge1[[#This Row],[Balance]]&lt;=200000,"Medium",
    Merge1[[#This Row],[Balance]]&gt;200000,"High"
)</f>
        <v>High</v>
      </c>
    </row>
    <row r="2076" spans="1:29" x14ac:dyDescent="0.25">
      <c r="A2076" s="1" t="s">
        <v>1439</v>
      </c>
      <c r="B2076" s="1" t="s">
        <v>5934</v>
      </c>
      <c r="C2076" s="1" t="s">
        <v>5835</v>
      </c>
      <c r="D2076" s="2">
        <v>45597</v>
      </c>
      <c r="E2076">
        <v>201202</v>
      </c>
      <c r="F2076">
        <v>647</v>
      </c>
      <c r="G2076">
        <v>0</v>
      </c>
      <c r="H2076" s="1" t="s">
        <v>5833</v>
      </c>
      <c r="I2076" s="1" t="s">
        <v>6359</v>
      </c>
      <c r="J2076" s="1" t="s">
        <v>6245</v>
      </c>
      <c r="K2076">
        <v>49</v>
      </c>
      <c r="L2076" s="1" t="s">
        <v>6260</v>
      </c>
      <c r="M2076" s="1" t="s">
        <v>6254</v>
      </c>
      <c r="N2076">
        <v>154092</v>
      </c>
      <c r="O2076" s="1" t="s">
        <v>6252</v>
      </c>
      <c r="P2076" s="2">
        <v>44288</v>
      </c>
      <c r="Q2076" s="2">
        <v>45261</v>
      </c>
      <c r="R2076" s="1" t="s">
        <v>6904</v>
      </c>
      <c r="S2076" s="1" t="s">
        <v>6905</v>
      </c>
      <c r="T2076" s="1" t="s">
        <v>28</v>
      </c>
      <c r="U2076">
        <v>6534</v>
      </c>
      <c r="V2076" s="1" t="s">
        <v>15</v>
      </c>
      <c r="W2076" s="1" t="s">
        <v>106</v>
      </c>
      <c r="X2076" s="2">
        <f t="shared" ca="1" si="32"/>
        <v>45937</v>
      </c>
      <c r="Y2076" s="1">
        <f ca="1">ROUND(YEARFRAC(Merge1[[#This Row],[Join_Date]],Merge1[[#This Row],[Today]], 3),0)</f>
        <v>5</v>
      </c>
      <c r="Z2076" s="1" t="str" cm="1">
        <f t="array" aca="1" ref="Z2076" ca="1">_xlfn.IFS(
   Merge1[[#This Row],[Customer Tenure]]&lt;=2,"New",
   Merge1[[#This Row],[Customer Tenure]]&lt;=5,"Emerging",
  Merge1[[#This Row],[Customer Tenure]]&lt;9,"Established",
   TRUE,"Loyal"
)</f>
        <v>Emerging</v>
      </c>
      <c r="AA2076" s="1" t="str" cm="1">
        <f t="array" ref="AA2076">_xlfn.IFS(Merge1[[#This Row],[Income]]&lt;=30000,"Low",Merge1[[#This Row],[Income]]&lt;=60000,"Medium",Merge1[[#This Row],[Income]]&lt;=100000,"High", Merge1[[#This Row],[Income]]&gt;100000," Premium")</f>
        <v xml:space="preserve"> Premium</v>
      </c>
      <c r="AB2076" s="1" t="str" cm="1">
        <f t="array" ref="AB2076">_xlfn.IFS(Merge1[[#This Row],[Age]]&lt;= 28,"Gen Z", Merge1[[#This Row],[Age]]&lt;=44,"Millennials", Merge1[[#This Row],[Age]]&lt;=60,"Gen X", Merge1[[#This Row],[Age]]&gt;60,"Baby Boomers")</f>
        <v>Gen X</v>
      </c>
      <c r="AC2076" s="1" t="str" cm="1">
        <f t="array" ref="AC2076">_xlfn.IFS(
    Merge1[[#This Row],[Balance]]&lt;=50000,"Low",
    Merge1[[#This Row],[Balance]]&lt;=200000,"Medium",
    Merge1[[#This Row],[Balance]]&gt;200000,"High"
)</f>
        <v>High</v>
      </c>
    </row>
    <row r="2077" spans="1:29" x14ac:dyDescent="0.25">
      <c r="A2077" s="1" t="s">
        <v>2583</v>
      </c>
      <c r="B2077" s="1" t="s">
        <v>6070</v>
      </c>
      <c r="C2077" s="1" t="s">
        <v>5835</v>
      </c>
      <c r="D2077" s="2">
        <v>43753</v>
      </c>
      <c r="E2077">
        <v>173311</v>
      </c>
      <c r="F2077">
        <v>728</v>
      </c>
      <c r="G2077">
        <v>0</v>
      </c>
      <c r="H2077" s="1" t="s">
        <v>5833</v>
      </c>
      <c r="I2077" s="1" t="s">
        <v>6383</v>
      </c>
      <c r="J2077" s="1" t="s">
        <v>6245</v>
      </c>
      <c r="K2077">
        <v>54</v>
      </c>
      <c r="L2077" s="1" t="s">
        <v>6256</v>
      </c>
      <c r="M2077" s="1" t="s">
        <v>6247</v>
      </c>
      <c r="N2077">
        <v>39623</v>
      </c>
      <c r="O2077" s="1" t="s">
        <v>6243</v>
      </c>
      <c r="P2077" s="2">
        <v>42645</v>
      </c>
      <c r="Q2077" s="2">
        <v>45720</v>
      </c>
      <c r="R2077" s="1" t="s">
        <v>6899</v>
      </c>
      <c r="S2077" s="1" t="s">
        <v>6914</v>
      </c>
      <c r="T2077" s="1" t="s">
        <v>23</v>
      </c>
      <c r="U2077">
        <v>5909</v>
      </c>
      <c r="V2077" s="1" t="s">
        <v>19</v>
      </c>
      <c r="W2077" s="1" t="s">
        <v>11</v>
      </c>
      <c r="X2077" s="2">
        <f t="shared" ca="1" si="32"/>
        <v>45937</v>
      </c>
      <c r="Y2077" s="1">
        <f ca="1">ROUND(YEARFRAC(Merge1[[#This Row],[Join_Date]],Merge1[[#This Row],[Today]], 3),0)</f>
        <v>9</v>
      </c>
      <c r="Z2077" s="1" t="str" cm="1">
        <f t="array" aca="1" ref="Z2077" ca="1">_xlfn.IFS(
   Merge1[[#This Row],[Customer Tenure]]&lt;=2,"New",
   Merge1[[#This Row],[Customer Tenure]]&lt;=5,"Emerging",
  Merge1[[#This Row],[Customer Tenure]]&lt;9,"Established",
   TRUE,"Loyal"
)</f>
        <v>Loyal</v>
      </c>
      <c r="AA2077" s="1" t="str" cm="1">
        <f t="array" ref="AA2077">_xlfn.IFS(Merge1[[#This Row],[Income]]&lt;=30000,"Low",Merge1[[#This Row],[Income]]&lt;=60000,"Medium",Merge1[[#This Row],[Income]]&lt;=100000,"High", Merge1[[#This Row],[Income]]&gt;100000," Premium")</f>
        <v>Medium</v>
      </c>
      <c r="AB2077" s="1" t="str" cm="1">
        <f t="array" ref="AB2077">_xlfn.IFS(Merge1[[#This Row],[Age]]&lt;= 28,"Gen Z", Merge1[[#This Row],[Age]]&lt;=44,"Millennials", Merge1[[#This Row],[Age]]&lt;=60,"Gen X", Merge1[[#This Row],[Age]]&gt;60,"Baby Boomers")</f>
        <v>Gen X</v>
      </c>
      <c r="AC2077" s="1" t="str" cm="1">
        <f t="array" ref="AC2077">_xlfn.IFS(
    Merge1[[#This Row],[Balance]]&lt;=50000,"Low",
    Merge1[[#This Row],[Balance]]&lt;=200000,"Medium",
    Merge1[[#This Row],[Balance]]&gt;200000,"High"
)</f>
        <v>Medium</v>
      </c>
    </row>
    <row r="2078" spans="1:29" x14ac:dyDescent="0.25">
      <c r="A2078" s="1" t="s">
        <v>1013</v>
      </c>
      <c r="B2078" s="1" t="s">
        <v>6005</v>
      </c>
      <c r="C2078" s="1" t="s">
        <v>5835</v>
      </c>
      <c r="D2078" s="2">
        <v>43736</v>
      </c>
      <c r="E2078">
        <v>247536</v>
      </c>
      <c r="F2078">
        <v>369</v>
      </c>
      <c r="G2078">
        <v>0</v>
      </c>
      <c r="H2078" s="1" t="s">
        <v>5833</v>
      </c>
      <c r="I2078" s="1" t="s">
        <v>6807</v>
      </c>
      <c r="J2078" s="1" t="s">
        <v>6245</v>
      </c>
      <c r="K2078">
        <v>22</v>
      </c>
      <c r="L2078" s="1" t="s">
        <v>6260</v>
      </c>
      <c r="M2078" s="1" t="s">
        <v>6247</v>
      </c>
      <c r="N2078">
        <v>112324</v>
      </c>
      <c r="O2078" s="1" t="s">
        <v>6243</v>
      </c>
      <c r="P2078" s="2">
        <v>43074</v>
      </c>
      <c r="Q2078" s="2">
        <v>45306</v>
      </c>
      <c r="R2078" s="1" t="s">
        <v>6902</v>
      </c>
      <c r="S2078" s="1" t="s">
        <v>6903</v>
      </c>
      <c r="T2078" s="1" t="s">
        <v>28</v>
      </c>
      <c r="U2078">
        <v>848</v>
      </c>
      <c r="V2078" s="1" t="s">
        <v>19</v>
      </c>
      <c r="W2078" s="1" t="s">
        <v>16</v>
      </c>
      <c r="X2078" s="2">
        <f t="shared" ca="1" si="32"/>
        <v>45937</v>
      </c>
      <c r="Y2078" s="1">
        <f ca="1">ROUND(YEARFRAC(Merge1[[#This Row],[Join_Date]],Merge1[[#This Row],[Today]], 3),0)</f>
        <v>8</v>
      </c>
      <c r="Z2078" s="1" t="str" cm="1">
        <f t="array" aca="1" ref="Z2078" ca="1">_xlfn.IFS(
   Merge1[[#This Row],[Customer Tenure]]&lt;=2,"New",
   Merge1[[#This Row],[Customer Tenure]]&lt;=5,"Emerging",
  Merge1[[#This Row],[Customer Tenure]]&lt;9,"Established",
   TRUE,"Loyal"
)</f>
        <v>Established</v>
      </c>
      <c r="AA2078" s="1" t="str" cm="1">
        <f t="array" ref="AA2078">_xlfn.IFS(Merge1[[#This Row],[Income]]&lt;=30000,"Low",Merge1[[#This Row],[Income]]&lt;=60000,"Medium",Merge1[[#This Row],[Income]]&lt;=100000,"High", Merge1[[#This Row],[Income]]&gt;100000," Premium")</f>
        <v xml:space="preserve"> Premium</v>
      </c>
      <c r="AB2078" s="1" t="str" cm="1">
        <f t="array" ref="AB2078">_xlfn.IFS(Merge1[[#This Row],[Age]]&lt;= 28,"Gen Z", Merge1[[#This Row],[Age]]&lt;=44,"Millennials", Merge1[[#This Row],[Age]]&lt;=60,"Gen X", Merge1[[#This Row],[Age]]&gt;60,"Baby Boomers")</f>
        <v>Gen Z</v>
      </c>
      <c r="AC2078" s="1" t="str" cm="1">
        <f t="array" ref="AC2078">_xlfn.IFS(
    Merge1[[#This Row],[Balance]]&lt;=50000,"Low",
    Merge1[[#This Row],[Balance]]&lt;=200000,"Medium",
    Merge1[[#This Row],[Balance]]&gt;200000,"High"
)</f>
        <v>High</v>
      </c>
    </row>
    <row r="2079" spans="1:29" x14ac:dyDescent="0.25">
      <c r="A2079" s="1" t="s">
        <v>2747</v>
      </c>
      <c r="B2079" s="1" t="s">
        <v>5868</v>
      </c>
      <c r="C2079" s="1" t="s">
        <v>5842</v>
      </c>
      <c r="D2079" s="2">
        <v>42433</v>
      </c>
      <c r="E2079">
        <v>293851</v>
      </c>
      <c r="F2079">
        <v>785</v>
      </c>
      <c r="G2079">
        <v>0</v>
      </c>
      <c r="H2079" s="1" t="s">
        <v>5833</v>
      </c>
      <c r="I2079" s="1" t="s">
        <v>6641</v>
      </c>
      <c r="J2079" s="1" t="s">
        <v>6245</v>
      </c>
      <c r="K2079">
        <v>61</v>
      </c>
      <c r="L2079" s="1" t="s">
        <v>6260</v>
      </c>
      <c r="M2079" s="1" t="s">
        <v>6262</v>
      </c>
      <c r="N2079">
        <v>150406</v>
      </c>
      <c r="O2079" s="1" t="s">
        <v>6243</v>
      </c>
      <c r="P2079" s="2">
        <v>43566</v>
      </c>
      <c r="Q2079" s="2">
        <v>45874</v>
      </c>
      <c r="R2079" s="1" t="s">
        <v>6889</v>
      </c>
      <c r="S2079" s="1" t="s">
        <v>6915</v>
      </c>
      <c r="T2079" s="1" t="s">
        <v>28</v>
      </c>
      <c r="U2079">
        <v>6154</v>
      </c>
      <c r="V2079" s="1" t="s">
        <v>24</v>
      </c>
      <c r="W2079" s="1" t="s">
        <v>40</v>
      </c>
      <c r="X2079" s="2">
        <f t="shared" ca="1" si="32"/>
        <v>45937</v>
      </c>
      <c r="Y2079" s="1">
        <f ca="1">ROUND(YEARFRAC(Merge1[[#This Row],[Join_Date]],Merge1[[#This Row],[Today]], 3),0)</f>
        <v>6</v>
      </c>
      <c r="Z2079" s="1" t="str" cm="1">
        <f t="array" aca="1" ref="Z2079" ca="1">_xlfn.IFS(
   Merge1[[#This Row],[Customer Tenure]]&lt;=2,"New",
   Merge1[[#This Row],[Customer Tenure]]&lt;=5,"Emerging",
  Merge1[[#This Row],[Customer Tenure]]&lt;9,"Established",
   TRUE,"Loyal"
)</f>
        <v>Established</v>
      </c>
      <c r="AA2079" s="1" t="str" cm="1">
        <f t="array" ref="AA2079">_xlfn.IFS(Merge1[[#This Row],[Income]]&lt;=30000,"Low",Merge1[[#This Row],[Income]]&lt;=60000,"Medium",Merge1[[#This Row],[Income]]&lt;=100000,"High", Merge1[[#This Row],[Income]]&gt;100000," Premium")</f>
        <v xml:space="preserve"> Premium</v>
      </c>
      <c r="AB2079" s="1" t="str" cm="1">
        <f t="array" ref="AB2079">_xlfn.IFS(Merge1[[#This Row],[Age]]&lt;= 28,"Gen Z", Merge1[[#This Row],[Age]]&lt;=44,"Millennials", Merge1[[#This Row],[Age]]&lt;=60,"Gen X", Merge1[[#This Row],[Age]]&gt;60,"Baby Boomers")</f>
        <v>Baby Boomers</v>
      </c>
      <c r="AC2079" s="1" t="str" cm="1">
        <f t="array" ref="AC2079">_xlfn.IFS(
    Merge1[[#This Row],[Balance]]&lt;=50000,"Low",
    Merge1[[#This Row],[Balance]]&lt;=200000,"Medium",
    Merge1[[#This Row],[Balance]]&gt;200000,"High"
)</f>
        <v>High</v>
      </c>
    </row>
    <row r="2080" spans="1:29" x14ac:dyDescent="0.25">
      <c r="A2080" s="1" t="s">
        <v>690</v>
      </c>
      <c r="B2080" s="1" t="s">
        <v>6035</v>
      </c>
      <c r="C2080" s="1" t="s">
        <v>5846</v>
      </c>
      <c r="D2080" s="2">
        <v>44322</v>
      </c>
      <c r="E2080">
        <v>174514</v>
      </c>
      <c r="F2080">
        <v>795</v>
      </c>
      <c r="G2080">
        <v>0</v>
      </c>
      <c r="H2080" s="1" t="s">
        <v>5833</v>
      </c>
      <c r="I2080" s="1" t="s">
        <v>6353</v>
      </c>
      <c r="J2080" s="1" t="s">
        <v>6240</v>
      </c>
      <c r="K2080">
        <v>22</v>
      </c>
      <c r="L2080" s="1" t="s">
        <v>6241</v>
      </c>
      <c r="M2080" s="1" t="s">
        <v>6257</v>
      </c>
      <c r="N2080">
        <v>132217</v>
      </c>
      <c r="O2080" s="1" t="s">
        <v>6248</v>
      </c>
      <c r="P2080" s="2">
        <v>44565</v>
      </c>
      <c r="Q2080" s="2">
        <v>45308</v>
      </c>
      <c r="R2080" s="1" t="s">
        <v>6902</v>
      </c>
      <c r="S2080" s="1" t="s">
        <v>6903</v>
      </c>
      <c r="T2080" s="1" t="s">
        <v>14</v>
      </c>
      <c r="U2080">
        <v>9898</v>
      </c>
      <c r="V2080" s="1" t="s">
        <v>19</v>
      </c>
      <c r="W2080" s="1" t="s">
        <v>45</v>
      </c>
      <c r="X2080" s="2">
        <f t="shared" ca="1" si="32"/>
        <v>45937</v>
      </c>
      <c r="Y2080" s="1">
        <f ca="1">ROUND(YEARFRAC(Merge1[[#This Row],[Join_Date]],Merge1[[#This Row],[Today]], 3),0)</f>
        <v>4</v>
      </c>
      <c r="Z2080" s="1" t="str" cm="1">
        <f t="array" aca="1" ref="Z2080" ca="1">_xlfn.IFS(
   Merge1[[#This Row],[Customer Tenure]]&lt;=2,"New",
   Merge1[[#This Row],[Customer Tenure]]&lt;=5,"Emerging",
  Merge1[[#This Row],[Customer Tenure]]&lt;9,"Established",
   TRUE,"Loyal"
)</f>
        <v>Emerging</v>
      </c>
      <c r="AA2080" s="1" t="str" cm="1">
        <f t="array" ref="AA2080">_xlfn.IFS(Merge1[[#This Row],[Income]]&lt;=30000,"Low",Merge1[[#This Row],[Income]]&lt;=60000,"Medium",Merge1[[#This Row],[Income]]&lt;=100000,"High", Merge1[[#This Row],[Income]]&gt;100000," Premium")</f>
        <v xml:space="preserve"> Premium</v>
      </c>
      <c r="AB2080" s="1" t="str" cm="1">
        <f t="array" ref="AB2080">_xlfn.IFS(Merge1[[#This Row],[Age]]&lt;= 28,"Gen Z", Merge1[[#This Row],[Age]]&lt;=44,"Millennials", Merge1[[#This Row],[Age]]&lt;=60,"Gen X", Merge1[[#This Row],[Age]]&gt;60,"Baby Boomers")</f>
        <v>Gen Z</v>
      </c>
      <c r="AC2080" s="1" t="str" cm="1">
        <f t="array" ref="AC2080">_xlfn.IFS(
    Merge1[[#This Row],[Balance]]&lt;=50000,"Low",
    Merge1[[#This Row],[Balance]]&lt;=200000,"Medium",
    Merge1[[#This Row],[Balance]]&gt;200000,"High"
)</f>
        <v>Medium</v>
      </c>
    </row>
    <row r="2081" spans="1:29" x14ac:dyDescent="0.25">
      <c r="A2081" s="1" t="s">
        <v>473</v>
      </c>
      <c r="B2081" s="1" t="s">
        <v>6195</v>
      </c>
      <c r="C2081" s="1" t="s">
        <v>5832</v>
      </c>
      <c r="D2081" s="2">
        <v>42607</v>
      </c>
      <c r="E2081">
        <v>418596</v>
      </c>
      <c r="F2081">
        <v>503</v>
      </c>
      <c r="G2081">
        <v>0</v>
      </c>
      <c r="H2081" s="1" t="s">
        <v>5833</v>
      </c>
      <c r="I2081" s="1" t="s">
        <v>6639</v>
      </c>
      <c r="J2081" s="1" t="s">
        <v>6245</v>
      </c>
      <c r="K2081">
        <v>26</v>
      </c>
      <c r="L2081" s="1" t="s">
        <v>6241</v>
      </c>
      <c r="M2081" s="1" t="s">
        <v>6242</v>
      </c>
      <c r="N2081">
        <v>152997</v>
      </c>
      <c r="O2081" s="1" t="s">
        <v>6248</v>
      </c>
      <c r="P2081" s="2">
        <v>42861</v>
      </c>
      <c r="Q2081" s="2">
        <v>45812</v>
      </c>
      <c r="R2081" s="1" t="s">
        <v>6883</v>
      </c>
      <c r="S2081" s="1" t="s">
        <v>6910</v>
      </c>
      <c r="T2081" s="1" t="s">
        <v>28</v>
      </c>
      <c r="U2081">
        <v>9623</v>
      </c>
      <c r="V2081" s="1" t="s">
        <v>15</v>
      </c>
      <c r="W2081" s="1" t="s">
        <v>29</v>
      </c>
      <c r="X2081" s="2">
        <f t="shared" ca="1" si="32"/>
        <v>45937</v>
      </c>
      <c r="Y2081" s="1">
        <f ca="1">ROUND(YEARFRAC(Merge1[[#This Row],[Join_Date]],Merge1[[#This Row],[Today]], 3),0)</f>
        <v>8</v>
      </c>
      <c r="Z2081" s="1" t="str" cm="1">
        <f t="array" aca="1" ref="Z2081" ca="1">_xlfn.IFS(
   Merge1[[#This Row],[Customer Tenure]]&lt;=2,"New",
   Merge1[[#This Row],[Customer Tenure]]&lt;=5,"Emerging",
  Merge1[[#This Row],[Customer Tenure]]&lt;9,"Established",
   TRUE,"Loyal"
)</f>
        <v>Established</v>
      </c>
      <c r="AA2081" s="1" t="str" cm="1">
        <f t="array" ref="AA2081">_xlfn.IFS(Merge1[[#This Row],[Income]]&lt;=30000,"Low",Merge1[[#This Row],[Income]]&lt;=60000,"Medium",Merge1[[#This Row],[Income]]&lt;=100000,"High", Merge1[[#This Row],[Income]]&gt;100000," Premium")</f>
        <v xml:space="preserve"> Premium</v>
      </c>
      <c r="AB2081" s="1" t="str" cm="1">
        <f t="array" ref="AB2081">_xlfn.IFS(Merge1[[#This Row],[Age]]&lt;= 28,"Gen Z", Merge1[[#This Row],[Age]]&lt;=44,"Millennials", Merge1[[#This Row],[Age]]&lt;=60,"Gen X", Merge1[[#This Row],[Age]]&gt;60,"Baby Boomers")</f>
        <v>Gen Z</v>
      </c>
      <c r="AC2081" s="1" t="str" cm="1">
        <f t="array" ref="AC2081">_xlfn.IFS(
    Merge1[[#This Row],[Balance]]&lt;=50000,"Low",
    Merge1[[#This Row],[Balance]]&lt;=200000,"Medium",
    Merge1[[#This Row],[Balance]]&gt;200000,"High"
)</f>
        <v>High</v>
      </c>
    </row>
    <row r="2082" spans="1:29" x14ac:dyDescent="0.25">
      <c r="A2082" s="1" t="s">
        <v>2834</v>
      </c>
      <c r="B2082" s="1" t="s">
        <v>5858</v>
      </c>
      <c r="C2082" s="1" t="s">
        <v>5832</v>
      </c>
      <c r="D2082" s="2">
        <v>45139</v>
      </c>
      <c r="E2082">
        <v>472871</v>
      </c>
      <c r="F2082">
        <v>805</v>
      </c>
      <c r="G2082">
        <v>0</v>
      </c>
      <c r="H2082" s="1" t="s">
        <v>5833</v>
      </c>
      <c r="I2082" s="1" t="s">
        <v>6477</v>
      </c>
      <c r="J2082" s="1" t="s">
        <v>6245</v>
      </c>
      <c r="K2082">
        <v>37</v>
      </c>
      <c r="L2082" s="1" t="s">
        <v>6246</v>
      </c>
      <c r="M2082" s="1" t="s">
        <v>6257</v>
      </c>
      <c r="N2082">
        <v>49241</v>
      </c>
      <c r="O2082" s="1" t="s">
        <v>6243</v>
      </c>
      <c r="P2082" s="2">
        <v>43202</v>
      </c>
      <c r="Q2082" s="2">
        <v>45354</v>
      </c>
      <c r="R2082" s="1" t="s">
        <v>6899</v>
      </c>
      <c r="S2082" s="1" t="s">
        <v>6900</v>
      </c>
      <c r="T2082" s="1" t="s">
        <v>28</v>
      </c>
      <c r="U2082">
        <v>7476</v>
      </c>
      <c r="V2082" s="1" t="s">
        <v>15</v>
      </c>
      <c r="W2082" s="1" t="s">
        <v>106</v>
      </c>
      <c r="X2082" s="2">
        <f t="shared" ca="1" si="32"/>
        <v>45937</v>
      </c>
      <c r="Y2082" s="1">
        <f ca="1">ROUND(YEARFRAC(Merge1[[#This Row],[Join_Date]],Merge1[[#This Row],[Today]], 3),0)</f>
        <v>7</v>
      </c>
      <c r="Z2082" s="1" t="str" cm="1">
        <f t="array" aca="1" ref="Z2082" ca="1">_xlfn.IFS(
   Merge1[[#This Row],[Customer Tenure]]&lt;=2,"New",
   Merge1[[#This Row],[Customer Tenure]]&lt;=5,"Emerging",
  Merge1[[#This Row],[Customer Tenure]]&lt;9,"Established",
   TRUE,"Loyal"
)</f>
        <v>Established</v>
      </c>
      <c r="AA2082" s="1" t="str" cm="1">
        <f t="array" ref="AA2082">_xlfn.IFS(Merge1[[#This Row],[Income]]&lt;=30000,"Low",Merge1[[#This Row],[Income]]&lt;=60000,"Medium",Merge1[[#This Row],[Income]]&lt;=100000,"High", Merge1[[#This Row],[Income]]&gt;100000," Premium")</f>
        <v>Medium</v>
      </c>
      <c r="AB2082" s="1" t="str" cm="1">
        <f t="array" ref="AB2082">_xlfn.IFS(Merge1[[#This Row],[Age]]&lt;= 28,"Gen Z", Merge1[[#This Row],[Age]]&lt;=44,"Millennials", Merge1[[#This Row],[Age]]&lt;=60,"Gen X", Merge1[[#This Row],[Age]]&gt;60,"Baby Boomers")</f>
        <v>Millennials</v>
      </c>
      <c r="AC2082" s="1" t="str" cm="1">
        <f t="array" ref="AC2082">_xlfn.IFS(
    Merge1[[#This Row],[Balance]]&lt;=50000,"Low",
    Merge1[[#This Row],[Balance]]&lt;=200000,"Medium",
    Merge1[[#This Row],[Balance]]&gt;200000,"High"
)</f>
        <v>High</v>
      </c>
    </row>
    <row r="2083" spans="1:29" x14ac:dyDescent="0.25">
      <c r="A2083" s="1" t="s">
        <v>1565</v>
      </c>
      <c r="B2083" s="1" t="s">
        <v>6222</v>
      </c>
      <c r="C2083" s="1" t="s">
        <v>5832</v>
      </c>
      <c r="D2083" s="2">
        <v>44686</v>
      </c>
      <c r="E2083">
        <v>190359</v>
      </c>
      <c r="F2083">
        <v>567</v>
      </c>
      <c r="G2083">
        <v>0</v>
      </c>
      <c r="H2083" s="1" t="s">
        <v>5833</v>
      </c>
      <c r="I2083" s="1" t="s">
        <v>6770</v>
      </c>
      <c r="J2083" s="1" t="s">
        <v>6245</v>
      </c>
      <c r="K2083">
        <v>43</v>
      </c>
      <c r="L2083" s="1" t="s">
        <v>6246</v>
      </c>
      <c r="M2083" s="1" t="s">
        <v>6247</v>
      </c>
      <c r="N2083">
        <v>55046</v>
      </c>
      <c r="O2083" s="1" t="s">
        <v>6243</v>
      </c>
      <c r="P2083" s="2">
        <v>44313</v>
      </c>
      <c r="Q2083" s="2">
        <v>45339</v>
      </c>
      <c r="R2083" s="1" t="s">
        <v>6885</v>
      </c>
      <c r="S2083" s="1" t="s">
        <v>6886</v>
      </c>
      <c r="T2083" s="1" t="s">
        <v>28</v>
      </c>
      <c r="U2083">
        <v>1330</v>
      </c>
      <c r="V2083" s="1" t="s">
        <v>10</v>
      </c>
      <c r="W2083" s="1" t="s">
        <v>40</v>
      </c>
      <c r="X2083" s="2">
        <f t="shared" ca="1" si="32"/>
        <v>45937</v>
      </c>
      <c r="Y2083" s="1">
        <f ca="1">ROUND(YEARFRAC(Merge1[[#This Row],[Join_Date]],Merge1[[#This Row],[Today]], 3),0)</f>
        <v>4</v>
      </c>
      <c r="Z2083" s="1" t="str" cm="1">
        <f t="array" aca="1" ref="Z2083" ca="1">_xlfn.IFS(
   Merge1[[#This Row],[Customer Tenure]]&lt;=2,"New",
   Merge1[[#This Row],[Customer Tenure]]&lt;=5,"Emerging",
  Merge1[[#This Row],[Customer Tenure]]&lt;9,"Established",
   TRUE,"Loyal"
)</f>
        <v>Emerging</v>
      </c>
      <c r="AA2083" s="1" t="str" cm="1">
        <f t="array" ref="AA2083">_xlfn.IFS(Merge1[[#This Row],[Income]]&lt;=30000,"Low",Merge1[[#This Row],[Income]]&lt;=60000,"Medium",Merge1[[#This Row],[Income]]&lt;=100000,"High", Merge1[[#This Row],[Income]]&gt;100000," Premium")</f>
        <v>Medium</v>
      </c>
      <c r="AB2083" s="1" t="str" cm="1">
        <f t="array" ref="AB2083">_xlfn.IFS(Merge1[[#This Row],[Age]]&lt;= 28,"Gen Z", Merge1[[#This Row],[Age]]&lt;=44,"Millennials", Merge1[[#This Row],[Age]]&lt;=60,"Gen X", Merge1[[#This Row],[Age]]&gt;60,"Baby Boomers")</f>
        <v>Millennials</v>
      </c>
      <c r="AC2083" s="1" t="str" cm="1">
        <f t="array" ref="AC2083">_xlfn.IFS(
    Merge1[[#This Row],[Balance]]&lt;=50000,"Low",
    Merge1[[#This Row],[Balance]]&lt;=200000,"Medium",
    Merge1[[#This Row],[Balance]]&gt;200000,"High"
)</f>
        <v>Medium</v>
      </c>
    </row>
    <row r="2084" spans="1:29" x14ac:dyDescent="0.25">
      <c r="A2084" s="1" t="s">
        <v>1183</v>
      </c>
      <c r="B2084" s="1" t="s">
        <v>5908</v>
      </c>
      <c r="C2084" s="1" t="s">
        <v>5832</v>
      </c>
      <c r="D2084" s="2">
        <v>42365</v>
      </c>
      <c r="E2084">
        <v>242998</v>
      </c>
      <c r="F2084">
        <v>455</v>
      </c>
      <c r="G2084">
        <v>0</v>
      </c>
      <c r="H2084" s="1" t="s">
        <v>5838</v>
      </c>
      <c r="I2084" s="1" t="s">
        <v>6684</v>
      </c>
      <c r="J2084" s="1" t="s">
        <v>6245</v>
      </c>
      <c r="K2084">
        <v>27</v>
      </c>
      <c r="L2084" s="1" t="s">
        <v>6246</v>
      </c>
      <c r="M2084" s="1" t="s">
        <v>6242</v>
      </c>
      <c r="N2084">
        <v>143629</v>
      </c>
      <c r="O2084" s="1" t="s">
        <v>6248</v>
      </c>
      <c r="P2084" s="2">
        <v>45888</v>
      </c>
      <c r="Q2084" s="2">
        <v>45336</v>
      </c>
      <c r="R2084" s="1" t="s">
        <v>6885</v>
      </c>
      <c r="S2084" s="1" t="s">
        <v>6886</v>
      </c>
      <c r="T2084" s="1" t="s">
        <v>9</v>
      </c>
      <c r="U2084">
        <v>1533</v>
      </c>
      <c r="V2084" s="1" t="s">
        <v>24</v>
      </c>
      <c r="W2084" s="1" t="s">
        <v>20</v>
      </c>
      <c r="X2084" s="2">
        <f t="shared" ca="1" si="32"/>
        <v>45937</v>
      </c>
      <c r="Y2084" s="1">
        <f ca="1">ROUND(YEARFRAC(Merge1[[#This Row],[Join_Date]],Merge1[[#This Row],[Today]], 3),0)</f>
        <v>0</v>
      </c>
      <c r="Z2084" s="1" t="str" cm="1">
        <f t="array" aca="1" ref="Z2084" ca="1">_xlfn.IFS(
   Merge1[[#This Row],[Customer Tenure]]&lt;=2,"New",
   Merge1[[#This Row],[Customer Tenure]]&lt;=5,"Emerging",
  Merge1[[#This Row],[Customer Tenure]]&lt;9,"Established",
   TRUE,"Loyal"
)</f>
        <v>New</v>
      </c>
      <c r="AA2084" s="1" t="str" cm="1">
        <f t="array" ref="AA2084">_xlfn.IFS(Merge1[[#This Row],[Income]]&lt;=30000,"Low",Merge1[[#This Row],[Income]]&lt;=60000,"Medium",Merge1[[#This Row],[Income]]&lt;=100000,"High", Merge1[[#This Row],[Income]]&gt;100000," Premium")</f>
        <v xml:space="preserve"> Premium</v>
      </c>
      <c r="AB2084" s="1" t="str" cm="1">
        <f t="array" ref="AB2084">_xlfn.IFS(Merge1[[#This Row],[Age]]&lt;= 28,"Gen Z", Merge1[[#This Row],[Age]]&lt;=44,"Millennials", Merge1[[#This Row],[Age]]&lt;=60,"Gen X", Merge1[[#This Row],[Age]]&gt;60,"Baby Boomers")</f>
        <v>Gen Z</v>
      </c>
      <c r="AC2084" s="1" t="str" cm="1">
        <f t="array" ref="AC2084">_xlfn.IFS(
    Merge1[[#This Row],[Balance]]&lt;=50000,"Low",
    Merge1[[#This Row],[Balance]]&lt;=200000,"Medium",
    Merge1[[#This Row],[Balance]]&gt;200000,"High"
)</f>
        <v>High</v>
      </c>
    </row>
    <row r="2085" spans="1:29" x14ac:dyDescent="0.25">
      <c r="A2085" s="1" t="s">
        <v>116</v>
      </c>
      <c r="B2085" s="1" t="s">
        <v>6191</v>
      </c>
      <c r="C2085" s="1" t="s">
        <v>5835</v>
      </c>
      <c r="D2085" s="2">
        <v>43088</v>
      </c>
      <c r="E2085">
        <v>195490</v>
      </c>
      <c r="F2085">
        <v>351</v>
      </c>
      <c r="G2085">
        <v>0</v>
      </c>
      <c r="H2085" s="1" t="s">
        <v>5833</v>
      </c>
      <c r="I2085" s="1" t="s">
        <v>6369</v>
      </c>
      <c r="J2085" s="1" t="s">
        <v>6245</v>
      </c>
      <c r="K2085">
        <v>30</v>
      </c>
      <c r="L2085" s="1" t="s">
        <v>6246</v>
      </c>
      <c r="M2085" s="1" t="s">
        <v>6251</v>
      </c>
      <c r="N2085">
        <v>104082</v>
      </c>
      <c r="O2085" s="1" t="s">
        <v>6243</v>
      </c>
      <c r="P2085" s="2">
        <v>43102</v>
      </c>
      <c r="Q2085" s="2">
        <v>45875</v>
      </c>
      <c r="R2085" s="1" t="s">
        <v>6889</v>
      </c>
      <c r="S2085" s="1" t="s">
        <v>6915</v>
      </c>
      <c r="T2085" s="1" t="s">
        <v>23</v>
      </c>
      <c r="U2085">
        <v>5244</v>
      </c>
      <c r="V2085" s="1" t="s">
        <v>10</v>
      </c>
      <c r="W2085" s="1" t="s">
        <v>11</v>
      </c>
      <c r="X2085" s="2">
        <f t="shared" ca="1" si="32"/>
        <v>45937</v>
      </c>
      <c r="Y2085" s="1">
        <f ca="1">ROUND(YEARFRAC(Merge1[[#This Row],[Join_Date]],Merge1[[#This Row],[Today]], 3),0)</f>
        <v>8</v>
      </c>
      <c r="Z2085" s="1" t="str" cm="1">
        <f t="array" aca="1" ref="Z2085" ca="1">_xlfn.IFS(
   Merge1[[#This Row],[Customer Tenure]]&lt;=2,"New",
   Merge1[[#This Row],[Customer Tenure]]&lt;=5,"Emerging",
  Merge1[[#This Row],[Customer Tenure]]&lt;9,"Established",
   TRUE,"Loyal"
)</f>
        <v>Established</v>
      </c>
      <c r="AA2085" s="1" t="str" cm="1">
        <f t="array" ref="AA2085">_xlfn.IFS(Merge1[[#This Row],[Income]]&lt;=30000,"Low",Merge1[[#This Row],[Income]]&lt;=60000,"Medium",Merge1[[#This Row],[Income]]&lt;=100000,"High", Merge1[[#This Row],[Income]]&gt;100000," Premium")</f>
        <v xml:space="preserve"> Premium</v>
      </c>
      <c r="AB2085" s="1" t="str" cm="1">
        <f t="array" ref="AB2085">_xlfn.IFS(Merge1[[#This Row],[Age]]&lt;= 28,"Gen Z", Merge1[[#This Row],[Age]]&lt;=44,"Millennials", Merge1[[#This Row],[Age]]&lt;=60,"Gen X", Merge1[[#This Row],[Age]]&gt;60,"Baby Boomers")</f>
        <v>Millennials</v>
      </c>
      <c r="AC2085" s="1" t="str" cm="1">
        <f t="array" ref="AC2085">_xlfn.IFS(
    Merge1[[#This Row],[Balance]]&lt;=50000,"Low",
    Merge1[[#This Row],[Balance]]&lt;=200000,"Medium",
    Merge1[[#This Row],[Balance]]&gt;200000,"High"
)</f>
        <v>Medium</v>
      </c>
    </row>
    <row r="2086" spans="1:29" x14ac:dyDescent="0.25">
      <c r="A2086" s="1" t="s">
        <v>1143</v>
      </c>
      <c r="B2086" s="1" t="s">
        <v>6118</v>
      </c>
      <c r="C2086" s="1" t="s">
        <v>5832</v>
      </c>
      <c r="D2086" s="2">
        <v>45531</v>
      </c>
      <c r="E2086">
        <v>207352</v>
      </c>
      <c r="F2086">
        <v>782</v>
      </c>
      <c r="G2086">
        <v>0</v>
      </c>
      <c r="H2086" s="1" t="s">
        <v>5833</v>
      </c>
      <c r="I2086" s="1" t="s">
        <v>6604</v>
      </c>
      <c r="J2086" s="1" t="s">
        <v>6240</v>
      </c>
      <c r="K2086">
        <v>29</v>
      </c>
      <c r="L2086" s="1" t="s">
        <v>6256</v>
      </c>
      <c r="M2086" s="1" t="s">
        <v>6262</v>
      </c>
      <c r="N2086">
        <v>94441</v>
      </c>
      <c r="O2086" s="1" t="s">
        <v>6243</v>
      </c>
      <c r="P2086" s="2">
        <v>43856</v>
      </c>
      <c r="Q2086" s="2">
        <v>45450</v>
      </c>
      <c r="R2086" s="1" t="s">
        <v>6883</v>
      </c>
      <c r="S2086" s="1" t="s">
        <v>6884</v>
      </c>
      <c r="T2086" s="1" t="s">
        <v>23</v>
      </c>
      <c r="U2086">
        <v>6154</v>
      </c>
      <c r="V2086" s="1" t="s">
        <v>24</v>
      </c>
      <c r="W2086" s="1" t="s">
        <v>50</v>
      </c>
      <c r="X2086" s="2">
        <f t="shared" ca="1" si="32"/>
        <v>45937</v>
      </c>
      <c r="Y2086" s="1">
        <f ca="1">ROUND(YEARFRAC(Merge1[[#This Row],[Join_Date]],Merge1[[#This Row],[Today]], 3),0)</f>
        <v>6</v>
      </c>
      <c r="Z2086" s="1" t="str" cm="1">
        <f t="array" aca="1" ref="Z2086" ca="1">_xlfn.IFS(
   Merge1[[#This Row],[Customer Tenure]]&lt;=2,"New",
   Merge1[[#This Row],[Customer Tenure]]&lt;=5,"Emerging",
  Merge1[[#This Row],[Customer Tenure]]&lt;9,"Established",
   TRUE,"Loyal"
)</f>
        <v>Established</v>
      </c>
      <c r="AA2086" s="1" t="str" cm="1">
        <f t="array" ref="AA2086">_xlfn.IFS(Merge1[[#This Row],[Income]]&lt;=30000,"Low",Merge1[[#This Row],[Income]]&lt;=60000,"Medium",Merge1[[#This Row],[Income]]&lt;=100000,"High", Merge1[[#This Row],[Income]]&gt;100000," Premium")</f>
        <v>High</v>
      </c>
      <c r="AB2086" s="1" t="str" cm="1">
        <f t="array" ref="AB2086">_xlfn.IFS(Merge1[[#This Row],[Age]]&lt;= 28,"Gen Z", Merge1[[#This Row],[Age]]&lt;=44,"Millennials", Merge1[[#This Row],[Age]]&lt;=60,"Gen X", Merge1[[#This Row],[Age]]&gt;60,"Baby Boomers")</f>
        <v>Millennials</v>
      </c>
      <c r="AC2086" s="1" t="str" cm="1">
        <f t="array" ref="AC2086">_xlfn.IFS(
    Merge1[[#This Row],[Balance]]&lt;=50000,"Low",
    Merge1[[#This Row],[Balance]]&lt;=200000,"Medium",
    Merge1[[#This Row],[Balance]]&gt;200000,"High"
)</f>
        <v>High</v>
      </c>
    </row>
    <row r="2087" spans="1:29" x14ac:dyDescent="0.25">
      <c r="A2087" s="1" t="s">
        <v>2840</v>
      </c>
      <c r="B2087" s="1" t="s">
        <v>6028</v>
      </c>
      <c r="C2087" s="1" t="s">
        <v>5842</v>
      </c>
      <c r="D2087" s="2">
        <v>42316</v>
      </c>
      <c r="E2087">
        <v>397650</v>
      </c>
      <c r="F2087">
        <v>577</v>
      </c>
      <c r="G2087">
        <v>0</v>
      </c>
      <c r="H2087" s="1" t="s">
        <v>5833</v>
      </c>
      <c r="I2087" s="1" t="s">
        <v>6298</v>
      </c>
      <c r="J2087" s="1" t="s">
        <v>6240</v>
      </c>
      <c r="K2087">
        <v>56</v>
      </c>
      <c r="L2087" s="1" t="s">
        <v>6241</v>
      </c>
      <c r="M2087" s="1" t="s">
        <v>6266</v>
      </c>
      <c r="N2087">
        <v>93781</v>
      </c>
      <c r="O2087" s="1" t="s">
        <v>6248</v>
      </c>
      <c r="P2087" s="2">
        <v>42565</v>
      </c>
      <c r="Q2087" s="2">
        <v>45244</v>
      </c>
      <c r="R2087" s="1" t="s">
        <v>6887</v>
      </c>
      <c r="S2087" s="1" t="s">
        <v>6888</v>
      </c>
      <c r="T2087" s="1" t="s">
        <v>14</v>
      </c>
      <c r="U2087">
        <v>562</v>
      </c>
      <c r="V2087" s="1" t="s">
        <v>10</v>
      </c>
      <c r="W2087" s="1" t="s">
        <v>16</v>
      </c>
      <c r="X2087" s="2">
        <f t="shared" ca="1" si="32"/>
        <v>45937</v>
      </c>
      <c r="Y2087" s="1">
        <f ca="1">ROUND(YEARFRAC(Merge1[[#This Row],[Join_Date]],Merge1[[#This Row],[Today]], 3),0)</f>
        <v>9</v>
      </c>
      <c r="Z2087" s="1" t="str" cm="1">
        <f t="array" aca="1" ref="Z2087" ca="1">_xlfn.IFS(
   Merge1[[#This Row],[Customer Tenure]]&lt;=2,"New",
   Merge1[[#This Row],[Customer Tenure]]&lt;=5,"Emerging",
  Merge1[[#This Row],[Customer Tenure]]&lt;9,"Established",
   TRUE,"Loyal"
)</f>
        <v>Loyal</v>
      </c>
      <c r="AA2087" s="1" t="str" cm="1">
        <f t="array" ref="AA2087">_xlfn.IFS(Merge1[[#This Row],[Income]]&lt;=30000,"Low",Merge1[[#This Row],[Income]]&lt;=60000,"Medium",Merge1[[#This Row],[Income]]&lt;=100000,"High", Merge1[[#This Row],[Income]]&gt;100000," Premium")</f>
        <v>High</v>
      </c>
      <c r="AB2087" s="1" t="str" cm="1">
        <f t="array" ref="AB2087">_xlfn.IFS(Merge1[[#This Row],[Age]]&lt;= 28,"Gen Z", Merge1[[#This Row],[Age]]&lt;=44,"Millennials", Merge1[[#This Row],[Age]]&lt;=60,"Gen X", Merge1[[#This Row],[Age]]&gt;60,"Baby Boomers")</f>
        <v>Gen X</v>
      </c>
      <c r="AC2087" s="1" t="str" cm="1">
        <f t="array" ref="AC2087">_xlfn.IFS(
    Merge1[[#This Row],[Balance]]&lt;=50000,"Low",
    Merge1[[#This Row],[Balance]]&lt;=200000,"Medium",
    Merge1[[#This Row],[Balance]]&gt;200000,"High"
)</f>
        <v>High</v>
      </c>
    </row>
    <row r="2088" spans="1:29" x14ac:dyDescent="0.25">
      <c r="A2088" s="1" t="s">
        <v>1209</v>
      </c>
      <c r="B2088" s="1" t="s">
        <v>5848</v>
      </c>
      <c r="C2088" s="1" t="s">
        <v>5832</v>
      </c>
      <c r="D2088" s="2">
        <v>44010</v>
      </c>
      <c r="E2088">
        <v>431722</v>
      </c>
      <c r="F2088">
        <v>746</v>
      </c>
      <c r="G2088">
        <v>278365</v>
      </c>
      <c r="H2088" s="1" t="s">
        <v>5833</v>
      </c>
      <c r="I2088" s="1" t="s">
        <v>6397</v>
      </c>
      <c r="J2088" s="1" t="s">
        <v>6240</v>
      </c>
      <c r="K2088">
        <v>65</v>
      </c>
      <c r="L2088" s="1" t="s">
        <v>6241</v>
      </c>
      <c r="M2088" s="1" t="s">
        <v>6257</v>
      </c>
      <c r="N2088">
        <v>94553</v>
      </c>
      <c r="O2088" s="1" t="s">
        <v>6243</v>
      </c>
      <c r="P2088" s="2">
        <v>45706</v>
      </c>
      <c r="Q2088" s="2">
        <v>45297</v>
      </c>
      <c r="R2088" s="1" t="s">
        <v>6902</v>
      </c>
      <c r="S2088" s="1" t="s">
        <v>6903</v>
      </c>
      <c r="T2088" s="1" t="s">
        <v>9</v>
      </c>
      <c r="U2088">
        <v>3766</v>
      </c>
      <c r="V2088" s="1" t="s">
        <v>24</v>
      </c>
      <c r="W2088" s="1" t="s">
        <v>20</v>
      </c>
      <c r="X2088" s="2">
        <f t="shared" ca="1" si="32"/>
        <v>45937</v>
      </c>
      <c r="Y2088" s="1">
        <f ca="1">ROUND(YEARFRAC(Merge1[[#This Row],[Join_Date]],Merge1[[#This Row],[Today]], 3),0)</f>
        <v>1</v>
      </c>
      <c r="Z2088" s="1" t="str" cm="1">
        <f t="array" aca="1" ref="Z2088" ca="1">_xlfn.IFS(
   Merge1[[#This Row],[Customer Tenure]]&lt;=2,"New",
   Merge1[[#This Row],[Customer Tenure]]&lt;=5,"Emerging",
  Merge1[[#This Row],[Customer Tenure]]&lt;9,"Established",
   TRUE,"Loyal"
)</f>
        <v>New</v>
      </c>
      <c r="AA2088" s="1" t="str" cm="1">
        <f t="array" ref="AA2088">_xlfn.IFS(Merge1[[#This Row],[Income]]&lt;=30000,"Low",Merge1[[#This Row],[Income]]&lt;=60000,"Medium",Merge1[[#This Row],[Income]]&lt;=100000,"High", Merge1[[#This Row],[Income]]&gt;100000," Premium")</f>
        <v>High</v>
      </c>
      <c r="AB2088" s="1" t="str" cm="1">
        <f t="array" ref="AB2088">_xlfn.IFS(Merge1[[#This Row],[Age]]&lt;= 28,"Gen Z", Merge1[[#This Row],[Age]]&lt;=44,"Millennials", Merge1[[#This Row],[Age]]&lt;=60,"Gen X", Merge1[[#This Row],[Age]]&gt;60,"Baby Boomers")</f>
        <v>Baby Boomers</v>
      </c>
      <c r="AC2088" s="1" t="str" cm="1">
        <f t="array" ref="AC2088">_xlfn.IFS(
    Merge1[[#This Row],[Balance]]&lt;=50000,"Low",
    Merge1[[#This Row],[Balance]]&lt;=200000,"Medium",
    Merge1[[#This Row],[Balance]]&gt;200000,"High"
)</f>
        <v>High</v>
      </c>
    </row>
    <row r="2089" spans="1:29" x14ac:dyDescent="0.25">
      <c r="A2089" s="1" t="s">
        <v>2204</v>
      </c>
      <c r="B2089" s="1" t="s">
        <v>6112</v>
      </c>
      <c r="C2089" s="1" t="s">
        <v>5846</v>
      </c>
      <c r="D2089" s="2">
        <v>43009</v>
      </c>
      <c r="E2089">
        <v>453809</v>
      </c>
      <c r="F2089">
        <v>758</v>
      </c>
      <c r="G2089">
        <v>0</v>
      </c>
      <c r="H2089" s="1" t="s">
        <v>5833</v>
      </c>
      <c r="I2089" s="1" t="s">
        <v>6802</v>
      </c>
      <c r="J2089" s="1" t="s">
        <v>6245</v>
      </c>
      <c r="K2089">
        <v>73</v>
      </c>
      <c r="L2089" s="1" t="s">
        <v>6260</v>
      </c>
      <c r="M2089" s="1" t="s">
        <v>6251</v>
      </c>
      <c r="N2089">
        <v>127803</v>
      </c>
      <c r="O2089" s="1" t="s">
        <v>6243</v>
      </c>
      <c r="P2089" s="2">
        <v>45486</v>
      </c>
      <c r="Q2089" s="2">
        <v>45710</v>
      </c>
      <c r="R2089" s="1" t="s">
        <v>6885</v>
      </c>
      <c r="S2089" s="1" t="s">
        <v>6896</v>
      </c>
      <c r="T2089" s="1" t="s">
        <v>9</v>
      </c>
      <c r="U2089">
        <v>3681</v>
      </c>
      <c r="V2089" s="1" t="s">
        <v>19</v>
      </c>
      <c r="W2089" s="1" t="s">
        <v>25</v>
      </c>
      <c r="X2089" s="2">
        <f t="shared" ca="1" si="32"/>
        <v>45937</v>
      </c>
      <c r="Y2089" s="1">
        <f ca="1">ROUND(YEARFRAC(Merge1[[#This Row],[Join_Date]],Merge1[[#This Row],[Today]], 3),0)</f>
        <v>1</v>
      </c>
      <c r="Z2089" s="1" t="str" cm="1">
        <f t="array" aca="1" ref="Z2089" ca="1">_xlfn.IFS(
   Merge1[[#This Row],[Customer Tenure]]&lt;=2,"New",
   Merge1[[#This Row],[Customer Tenure]]&lt;=5,"Emerging",
  Merge1[[#This Row],[Customer Tenure]]&lt;9,"Established",
   TRUE,"Loyal"
)</f>
        <v>New</v>
      </c>
      <c r="AA2089" s="1" t="str" cm="1">
        <f t="array" ref="AA2089">_xlfn.IFS(Merge1[[#This Row],[Income]]&lt;=30000,"Low",Merge1[[#This Row],[Income]]&lt;=60000,"Medium",Merge1[[#This Row],[Income]]&lt;=100000,"High", Merge1[[#This Row],[Income]]&gt;100000," Premium")</f>
        <v xml:space="preserve"> Premium</v>
      </c>
      <c r="AB2089" s="1" t="str" cm="1">
        <f t="array" ref="AB2089">_xlfn.IFS(Merge1[[#This Row],[Age]]&lt;= 28,"Gen Z", Merge1[[#This Row],[Age]]&lt;=44,"Millennials", Merge1[[#This Row],[Age]]&lt;=60,"Gen X", Merge1[[#This Row],[Age]]&gt;60,"Baby Boomers")</f>
        <v>Baby Boomers</v>
      </c>
      <c r="AC2089" s="1" t="str" cm="1">
        <f t="array" ref="AC2089">_xlfn.IFS(
    Merge1[[#This Row],[Balance]]&lt;=50000,"Low",
    Merge1[[#This Row],[Balance]]&lt;=200000,"Medium",
    Merge1[[#This Row],[Balance]]&gt;200000,"High"
)</f>
        <v>High</v>
      </c>
    </row>
    <row r="2090" spans="1:29" x14ac:dyDescent="0.25">
      <c r="A2090" s="1" t="s">
        <v>2834</v>
      </c>
      <c r="B2090" s="1" t="s">
        <v>5858</v>
      </c>
      <c r="C2090" s="1" t="s">
        <v>5832</v>
      </c>
      <c r="D2090" s="2">
        <v>45139</v>
      </c>
      <c r="E2090">
        <v>472871</v>
      </c>
      <c r="F2090">
        <v>805</v>
      </c>
      <c r="G2090">
        <v>0</v>
      </c>
      <c r="H2090" s="1" t="s">
        <v>5833</v>
      </c>
      <c r="I2090" s="1" t="s">
        <v>6477</v>
      </c>
      <c r="J2090" s="1" t="s">
        <v>6245</v>
      </c>
      <c r="K2090">
        <v>37</v>
      </c>
      <c r="L2090" s="1" t="s">
        <v>6246</v>
      </c>
      <c r="M2090" s="1" t="s">
        <v>6257</v>
      </c>
      <c r="N2090">
        <v>49241</v>
      </c>
      <c r="O2090" s="1" t="s">
        <v>6243</v>
      </c>
      <c r="P2090" s="2">
        <v>43202</v>
      </c>
      <c r="Q2090" s="2">
        <v>45214</v>
      </c>
      <c r="R2090" s="1" t="s">
        <v>6912</v>
      </c>
      <c r="S2090" s="1" t="s">
        <v>6913</v>
      </c>
      <c r="T2090" s="1" t="s">
        <v>28</v>
      </c>
      <c r="U2090">
        <v>491</v>
      </c>
      <c r="V2090" s="1" t="s">
        <v>15</v>
      </c>
      <c r="W2090" s="1" t="s">
        <v>11</v>
      </c>
      <c r="X2090" s="2">
        <f t="shared" ca="1" si="32"/>
        <v>45937</v>
      </c>
      <c r="Y2090" s="1">
        <f ca="1">ROUND(YEARFRAC(Merge1[[#This Row],[Join_Date]],Merge1[[#This Row],[Today]], 3),0)</f>
        <v>7</v>
      </c>
      <c r="Z2090" s="1" t="str" cm="1">
        <f t="array" aca="1" ref="Z2090" ca="1">_xlfn.IFS(
   Merge1[[#This Row],[Customer Tenure]]&lt;=2,"New",
   Merge1[[#This Row],[Customer Tenure]]&lt;=5,"Emerging",
  Merge1[[#This Row],[Customer Tenure]]&lt;9,"Established",
   TRUE,"Loyal"
)</f>
        <v>Established</v>
      </c>
      <c r="AA2090" s="1" t="str" cm="1">
        <f t="array" ref="AA2090">_xlfn.IFS(Merge1[[#This Row],[Income]]&lt;=30000,"Low",Merge1[[#This Row],[Income]]&lt;=60000,"Medium",Merge1[[#This Row],[Income]]&lt;=100000,"High", Merge1[[#This Row],[Income]]&gt;100000," Premium")</f>
        <v>Medium</v>
      </c>
      <c r="AB2090" s="1" t="str" cm="1">
        <f t="array" ref="AB2090">_xlfn.IFS(Merge1[[#This Row],[Age]]&lt;= 28,"Gen Z", Merge1[[#This Row],[Age]]&lt;=44,"Millennials", Merge1[[#This Row],[Age]]&lt;=60,"Gen X", Merge1[[#This Row],[Age]]&gt;60,"Baby Boomers")</f>
        <v>Millennials</v>
      </c>
      <c r="AC2090" s="1" t="str" cm="1">
        <f t="array" ref="AC2090">_xlfn.IFS(
    Merge1[[#This Row],[Balance]]&lt;=50000,"Low",
    Merge1[[#This Row],[Balance]]&lt;=200000,"Medium",
    Merge1[[#This Row],[Balance]]&gt;200000,"High"
)</f>
        <v>High</v>
      </c>
    </row>
    <row r="2091" spans="1:29" x14ac:dyDescent="0.25">
      <c r="A2091" s="1" t="s">
        <v>1035</v>
      </c>
      <c r="B2091" s="1" t="s">
        <v>5969</v>
      </c>
      <c r="C2091" s="1" t="s">
        <v>5842</v>
      </c>
      <c r="D2091" s="2">
        <v>43449</v>
      </c>
      <c r="E2091">
        <v>76848</v>
      </c>
      <c r="F2091">
        <v>325</v>
      </c>
      <c r="G2091">
        <v>0</v>
      </c>
      <c r="H2091" s="1" t="s">
        <v>5833</v>
      </c>
      <c r="I2091" s="1" t="s">
        <v>6560</v>
      </c>
      <c r="J2091" s="1" t="s">
        <v>6240</v>
      </c>
      <c r="K2091">
        <v>40</v>
      </c>
      <c r="L2091" s="1" t="s">
        <v>6241</v>
      </c>
      <c r="M2091" s="1" t="s">
        <v>6242</v>
      </c>
      <c r="N2091">
        <v>99083</v>
      </c>
      <c r="O2091" s="1" t="s">
        <v>6248</v>
      </c>
      <c r="P2091" s="2">
        <v>45179</v>
      </c>
      <c r="Q2091" s="2">
        <v>45767</v>
      </c>
      <c r="R2091" s="1" t="s">
        <v>6893</v>
      </c>
      <c r="S2091" s="1" t="s">
        <v>6894</v>
      </c>
      <c r="T2091" s="1" t="s">
        <v>23</v>
      </c>
      <c r="U2091">
        <v>609</v>
      </c>
      <c r="V2091" s="1" t="s">
        <v>19</v>
      </c>
      <c r="W2091" s="1" t="s">
        <v>45</v>
      </c>
      <c r="X2091" s="2">
        <f t="shared" ca="1" si="32"/>
        <v>45937</v>
      </c>
      <c r="Y2091" s="1">
        <f ca="1">ROUND(YEARFRAC(Merge1[[#This Row],[Join_Date]],Merge1[[#This Row],[Today]], 3),0)</f>
        <v>2</v>
      </c>
      <c r="Z2091" s="1" t="str" cm="1">
        <f t="array" aca="1" ref="Z2091" ca="1">_xlfn.IFS(
   Merge1[[#This Row],[Customer Tenure]]&lt;=2,"New",
   Merge1[[#This Row],[Customer Tenure]]&lt;=5,"Emerging",
  Merge1[[#This Row],[Customer Tenure]]&lt;9,"Established",
   TRUE,"Loyal"
)</f>
        <v>New</v>
      </c>
      <c r="AA2091" s="1" t="str" cm="1">
        <f t="array" ref="AA2091">_xlfn.IFS(Merge1[[#This Row],[Income]]&lt;=30000,"Low",Merge1[[#This Row],[Income]]&lt;=60000,"Medium",Merge1[[#This Row],[Income]]&lt;=100000,"High", Merge1[[#This Row],[Income]]&gt;100000," Premium")</f>
        <v>High</v>
      </c>
      <c r="AB2091" s="1" t="str" cm="1">
        <f t="array" ref="AB2091">_xlfn.IFS(Merge1[[#This Row],[Age]]&lt;= 28,"Gen Z", Merge1[[#This Row],[Age]]&lt;=44,"Millennials", Merge1[[#This Row],[Age]]&lt;=60,"Gen X", Merge1[[#This Row],[Age]]&gt;60,"Baby Boomers")</f>
        <v>Millennials</v>
      </c>
      <c r="AC2091" s="1" t="str" cm="1">
        <f t="array" ref="AC2091">_xlfn.IFS(
    Merge1[[#This Row],[Balance]]&lt;=50000,"Low",
    Merge1[[#This Row],[Balance]]&lt;=200000,"Medium",
    Merge1[[#This Row],[Balance]]&gt;200000,"High"
)</f>
        <v>Medium</v>
      </c>
    </row>
    <row r="2092" spans="1:29" x14ac:dyDescent="0.25">
      <c r="A2092" s="1" t="s">
        <v>1239</v>
      </c>
      <c r="B2092" s="1" t="s">
        <v>5840</v>
      </c>
      <c r="C2092" s="1" t="s">
        <v>5842</v>
      </c>
      <c r="D2092" s="2">
        <v>43077</v>
      </c>
      <c r="E2092">
        <v>375197</v>
      </c>
      <c r="F2092">
        <v>567</v>
      </c>
      <c r="G2092">
        <v>0</v>
      </c>
      <c r="H2092" s="1" t="s">
        <v>5833</v>
      </c>
      <c r="I2092" s="1" t="s">
        <v>6440</v>
      </c>
      <c r="J2092" s="1" t="s">
        <v>6240</v>
      </c>
      <c r="K2092">
        <v>38</v>
      </c>
      <c r="L2092" s="1" t="s">
        <v>6246</v>
      </c>
      <c r="M2092" s="1" t="s">
        <v>6266</v>
      </c>
      <c r="N2092">
        <v>177732</v>
      </c>
      <c r="O2092" s="1" t="s">
        <v>6248</v>
      </c>
      <c r="P2092" s="2">
        <v>43409</v>
      </c>
      <c r="Q2092" s="2">
        <v>45358</v>
      </c>
      <c r="R2092" s="1" t="s">
        <v>6899</v>
      </c>
      <c r="S2092" s="1" t="s">
        <v>6900</v>
      </c>
      <c r="T2092" s="1" t="s">
        <v>14</v>
      </c>
      <c r="U2092">
        <v>7687</v>
      </c>
      <c r="V2092" s="1" t="s">
        <v>24</v>
      </c>
      <c r="W2092" s="1" t="s">
        <v>20</v>
      </c>
      <c r="X2092" s="2">
        <f t="shared" ca="1" si="32"/>
        <v>45937</v>
      </c>
      <c r="Y2092" s="1">
        <f ca="1">ROUND(YEARFRAC(Merge1[[#This Row],[Join_Date]],Merge1[[#This Row],[Today]], 3),0)</f>
        <v>7</v>
      </c>
      <c r="Z2092" s="1" t="str" cm="1">
        <f t="array" aca="1" ref="Z2092" ca="1">_xlfn.IFS(
   Merge1[[#This Row],[Customer Tenure]]&lt;=2,"New",
   Merge1[[#This Row],[Customer Tenure]]&lt;=5,"Emerging",
  Merge1[[#This Row],[Customer Tenure]]&lt;9,"Established",
   TRUE,"Loyal"
)</f>
        <v>Established</v>
      </c>
      <c r="AA2092" s="1" t="str" cm="1">
        <f t="array" ref="AA2092">_xlfn.IFS(Merge1[[#This Row],[Income]]&lt;=30000,"Low",Merge1[[#This Row],[Income]]&lt;=60000,"Medium",Merge1[[#This Row],[Income]]&lt;=100000,"High", Merge1[[#This Row],[Income]]&gt;100000," Premium")</f>
        <v xml:space="preserve"> Premium</v>
      </c>
      <c r="AB2092" s="1" t="str" cm="1">
        <f t="array" ref="AB2092">_xlfn.IFS(Merge1[[#This Row],[Age]]&lt;= 28,"Gen Z", Merge1[[#This Row],[Age]]&lt;=44,"Millennials", Merge1[[#This Row],[Age]]&lt;=60,"Gen X", Merge1[[#This Row],[Age]]&gt;60,"Baby Boomers")</f>
        <v>Millennials</v>
      </c>
      <c r="AC2092" s="1" t="str" cm="1">
        <f t="array" ref="AC2092">_xlfn.IFS(
    Merge1[[#This Row],[Balance]]&lt;=50000,"Low",
    Merge1[[#This Row],[Balance]]&lt;=200000,"Medium",
    Merge1[[#This Row],[Balance]]&gt;200000,"High"
)</f>
        <v>High</v>
      </c>
    </row>
    <row r="2093" spans="1:29" x14ac:dyDescent="0.25">
      <c r="A2093" s="1" t="s">
        <v>184</v>
      </c>
      <c r="B2093" s="1" t="s">
        <v>6001</v>
      </c>
      <c r="C2093" s="1" t="s">
        <v>5832</v>
      </c>
      <c r="D2093" s="2">
        <v>43405</v>
      </c>
      <c r="E2093">
        <v>26616</v>
      </c>
      <c r="F2093">
        <v>543</v>
      </c>
      <c r="G2093">
        <v>0</v>
      </c>
      <c r="H2093" s="1" t="s">
        <v>5833</v>
      </c>
      <c r="I2093" s="1" t="s">
        <v>6773</v>
      </c>
      <c r="J2093" s="1" t="s">
        <v>6245</v>
      </c>
      <c r="K2093">
        <v>45</v>
      </c>
      <c r="L2093" s="1" t="s">
        <v>6260</v>
      </c>
      <c r="M2093" s="1" t="s">
        <v>6251</v>
      </c>
      <c r="N2093">
        <v>65893</v>
      </c>
      <c r="O2093" s="1" t="s">
        <v>6248</v>
      </c>
      <c r="P2093" s="2">
        <v>44513</v>
      </c>
      <c r="Q2093" s="2">
        <v>45446</v>
      </c>
      <c r="R2093" s="1" t="s">
        <v>6883</v>
      </c>
      <c r="S2093" s="1" t="s">
        <v>6884</v>
      </c>
      <c r="T2093" s="1" t="s">
        <v>9</v>
      </c>
      <c r="U2093">
        <v>9366</v>
      </c>
      <c r="V2093" s="1" t="s">
        <v>24</v>
      </c>
      <c r="W2093" s="1" t="s">
        <v>55</v>
      </c>
      <c r="X2093" s="2">
        <f t="shared" ca="1" si="32"/>
        <v>45937</v>
      </c>
      <c r="Y2093" s="1">
        <f ca="1">ROUND(YEARFRAC(Merge1[[#This Row],[Join_Date]],Merge1[[#This Row],[Today]], 3),0)</f>
        <v>4</v>
      </c>
      <c r="Z2093" s="1" t="str" cm="1">
        <f t="array" aca="1" ref="Z2093" ca="1">_xlfn.IFS(
   Merge1[[#This Row],[Customer Tenure]]&lt;=2,"New",
   Merge1[[#This Row],[Customer Tenure]]&lt;=5,"Emerging",
  Merge1[[#This Row],[Customer Tenure]]&lt;9,"Established",
   TRUE,"Loyal"
)</f>
        <v>Emerging</v>
      </c>
      <c r="AA2093" s="1" t="str" cm="1">
        <f t="array" ref="AA2093">_xlfn.IFS(Merge1[[#This Row],[Income]]&lt;=30000,"Low",Merge1[[#This Row],[Income]]&lt;=60000,"Medium",Merge1[[#This Row],[Income]]&lt;=100000,"High", Merge1[[#This Row],[Income]]&gt;100000," Premium")</f>
        <v>High</v>
      </c>
      <c r="AB2093" s="1" t="str" cm="1">
        <f t="array" ref="AB2093">_xlfn.IFS(Merge1[[#This Row],[Age]]&lt;= 28,"Gen Z", Merge1[[#This Row],[Age]]&lt;=44,"Millennials", Merge1[[#This Row],[Age]]&lt;=60,"Gen X", Merge1[[#This Row],[Age]]&gt;60,"Baby Boomers")</f>
        <v>Gen X</v>
      </c>
      <c r="AC2093" s="1" t="str" cm="1">
        <f t="array" ref="AC2093">_xlfn.IFS(
    Merge1[[#This Row],[Balance]]&lt;=50000,"Low",
    Merge1[[#This Row],[Balance]]&lt;=200000,"Medium",
    Merge1[[#This Row],[Balance]]&gt;200000,"High"
)</f>
        <v>Low</v>
      </c>
    </row>
    <row r="2094" spans="1:29" x14ac:dyDescent="0.25">
      <c r="A2094" s="1" t="s">
        <v>2730</v>
      </c>
      <c r="B2094" s="1" t="s">
        <v>5981</v>
      </c>
      <c r="C2094" s="1" t="s">
        <v>5842</v>
      </c>
      <c r="D2094" s="2">
        <v>45154</v>
      </c>
      <c r="E2094">
        <v>380172</v>
      </c>
      <c r="F2094">
        <v>382</v>
      </c>
      <c r="G2094">
        <v>0</v>
      </c>
      <c r="H2094" s="1" t="s">
        <v>5850</v>
      </c>
      <c r="I2094" s="1" t="s">
        <v>6415</v>
      </c>
      <c r="J2094" s="1" t="s">
        <v>6245</v>
      </c>
      <c r="K2094">
        <v>43</v>
      </c>
      <c r="L2094" s="1" t="s">
        <v>6241</v>
      </c>
      <c r="M2094" s="1" t="s">
        <v>6257</v>
      </c>
      <c r="N2094">
        <v>112124</v>
      </c>
      <c r="O2094" s="1" t="s">
        <v>6248</v>
      </c>
      <c r="P2094" s="2">
        <v>43955</v>
      </c>
      <c r="Q2094" s="2">
        <v>45552</v>
      </c>
      <c r="R2094" s="1" t="s">
        <v>6897</v>
      </c>
      <c r="S2094" s="1" t="s">
        <v>6898</v>
      </c>
      <c r="T2094" s="1" t="s">
        <v>28</v>
      </c>
      <c r="U2094">
        <v>9205</v>
      </c>
      <c r="V2094" s="1" t="s">
        <v>10</v>
      </c>
      <c r="W2094" s="1" t="s">
        <v>16</v>
      </c>
      <c r="X2094" s="2">
        <f t="shared" ca="1" si="32"/>
        <v>45937</v>
      </c>
      <c r="Y2094" s="1">
        <f ca="1">ROUND(YEARFRAC(Merge1[[#This Row],[Join_Date]],Merge1[[#This Row],[Today]], 3),0)</f>
        <v>5</v>
      </c>
      <c r="Z2094" s="1" t="str" cm="1">
        <f t="array" aca="1" ref="Z2094" ca="1">_xlfn.IFS(
   Merge1[[#This Row],[Customer Tenure]]&lt;=2,"New",
   Merge1[[#This Row],[Customer Tenure]]&lt;=5,"Emerging",
  Merge1[[#This Row],[Customer Tenure]]&lt;9,"Established",
   TRUE,"Loyal"
)</f>
        <v>Emerging</v>
      </c>
      <c r="AA2094" s="1" t="str" cm="1">
        <f t="array" ref="AA2094">_xlfn.IFS(Merge1[[#This Row],[Income]]&lt;=30000,"Low",Merge1[[#This Row],[Income]]&lt;=60000,"Medium",Merge1[[#This Row],[Income]]&lt;=100000,"High", Merge1[[#This Row],[Income]]&gt;100000," Premium")</f>
        <v xml:space="preserve"> Premium</v>
      </c>
      <c r="AB2094" s="1" t="str" cm="1">
        <f t="array" ref="AB2094">_xlfn.IFS(Merge1[[#This Row],[Age]]&lt;= 28,"Gen Z", Merge1[[#This Row],[Age]]&lt;=44,"Millennials", Merge1[[#This Row],[Age]]&lt;=60,"Gen X", Merge1[[#This Row],[Age]]&gt;60,"Baby Boomers")</f>
        <v>Millennials</v>
      </c>
      <c r="AC2094" s="1" t="str" cm="1">
        <f t="array" ref="AC2094">_xlfn.IFS(
    Merge1[[#This Row],[Balance]]&lt;=50000,"Low",
    Merge1[[#This Row],[Balance]]&lt;=200000,"Medium",
    Merge1[[#This Row],[Balance]]&gt;200000,"High"
)</f>
        <v>High</v>
      </c>
    </row>
    <row r="2095" spans="1:29" x14ac:dyDescent="0.25">
      <c r="A2095" s="1" t="s">
        <v>719</v>
      </c>
      <c r="B2095" s="1" t="s">
        <v>5885</v>
      </c>
      <c r="C2095" s="1" t="s">
        <v>5835</v>
      </c>
      <c r="D2095" s="2">
        <v>45168</v>
      </c>
      <c r="E2095">
        <v>300369</v>
      </c>
      <c r="F2095">
        <v>590</v>
      </c>
      <c r="G2095">
        <v>0</v>
      </c>
      <c r="H2095" s="1" t="s">
        <v>5833</v>
      </c>
      <c r="I2095" s="1" t="s">
        <v>6366</v>
      </c>
      <c r="J2095" s="1" t="s">
        <v>6245</v>
      </c>
      <c r="K2095">
        <v>57</v>
      </c>
      <c r="L2095" s="1" t="s">
        <v>6246</v>
      </c>
      <c r="M2095" s="1" t="s">
        <v>6257</v>
      </c>
      <c r="N2095">
        <v>160588</v>
      </c>
      <c r="O2095" s="1" t="s">
        <v>6243</v>
      </c>
      <c r="P2095" s="2">
        <v>42239</v>
      </c>
      <c r="Q2095" s="2">
        <v>45888</v>
      </c>
      <c r="R2095" s="1" t="s">
        <v>6889</v>
      </c>
      <c r="S2095" s="1" t="s">
        <v>6915</v>
      </c>
      <c r="T2095" s="1" t="s">
        <v>14</v>
      </c>
      <c r="U2095">
        <v>1992</v>
      </c>
      <c r="V2095" s="1" t="s">
        <v>24</v>
      </c>
      <c r="W2095" s="1" t="s">
        <v>20</v>
      </c>
      <c r="X2095" s="2">
        <f t="shared" ca="1" si="32"/>
        <v>45937</v>
      </c>
      <c r="Y2095" s="1">
        <f ca="1">ROUND(YEARFRAC(Merge1[[#This Row],[Join_Date]],Merge1[[#This Row],[Today]], 3),0)</f>
        <v>10</v>
      </c>
      <c r="Z2095" s="1" t="str" cm="1">
        <f t="array" aca="1" ref="Z2095" ca="1">_xlfn.IFS(
   Merge1[[#This Row],[Customer Tenure]]&lt;=2,"New",
   Merge1[[#This Row],[Customer Tenure]]&lt;=5,"Emerging",
  Merge1[[#This Row],[Customer Tenure]]&lt;9,"Established",
   TRUE,"Loyal"
)</f>
        <v>Loyal</v>
      </c>
      <c r="AA2095" s="1" t="str" cm="1">
        <f t="array" ref="AA2095">_xlfn.IFS(Merge1[[#This Row],[Income]]&lt;=30000,"Low",Merge1[[#This Row],[Income]]&lt;=60000,"Medium",Merge1[[#This Row],[Income]]&lt;=100000,"High", Merge1[[#This Row],[Income]]&gt;100000," Premium")</f>
        <v xml:space="preserve"> Premium</v>
      </c>
      <c r="AB2095" s="1" t="str" cm="1">
        <f t="array" ref="AB2095">_xlfn.IFS(Merge1[[#This Row],[Age]]&lt;= 28,"Gen Z", Merge1[[#This Row],[Age]]&lt;=44,"Millennials", Merge1[[#This Row],[Age]]&lt;=60,"Gen X", Merge1[[#This Row],[Age]]&gt;60,"Baby Boomers")</f>
        <v>Gen X</v>
      </c>
      <c r="AC2095" s="1" t="str" cm="1">
        <f t="array" ref="AC2095">_xlfn.IFS(
    Merge1[[#This Row],[Balance]]&lt;=50000,"Low",
    Merge1[[#This Row],[Balance]]&lt;=200000,"Medium",
    Merge1[[#This Row],[Balance]]&gt;200000,"High"
)</f>
        <v>High</v>
      </c>
    </row>
    <row r="2096" spans="1:29" x14ac:dyDescent="0.25">
      <c r="A2096" s="1" t="s">
        <v>249</v>
      </c>
      <c r="B2096" s="1" t="s">
        <v>5863</v>
      </c>
      <c r="C2096" s="1" t="s">
        <v>5835</v>
      </c>
      <c r="D2096" s="2">
        <v>44000</v>
      </c>
      <c r="E2096">
        <v>303297</v>
      </c>
      <c r="F2096">
        <v>462</v>
      </c>
      <c r="G2096">
        <v>0</v>
      </c>
      <c r="H2096" s="1" t="s">
        <v>5833</v>
      </c>
      <c r="I2096" s="1" t="s">
        <v>6396</v>
      </c>
      <c r="J2096" s="1" t="s">
        <v>6245</v>
      </c>
      <c r="K2096">
        <v>71</v>
      </c>
      <c r="L2096" s="1" t="s">
        <v>6260</v>
      </c>
      <c r="M2096" s="1" t="s">
        <v>6257</v>
      </c>
      <c r="N2096">
        <v>69708</v>
      </c>
      <c r="O2096" s="1" t="s">
        <v>6248</v>
      </c>
      <c r="P2096" s="2">
        <v>45797</v>
      </c>
      <c r="Q2096" s="2">
        <v>45185</v>
      </c>
      <c r="R2096" s="1" t="s">
        <v>6897</v>
      </c>
      <c r="S2096" s="1" t="s">
        <v>6909</v>
      </c>
      <c r="T2096" s="1" t="s">
        <v>9</v>
      </c>
      <c r="U2096">
        <v>1644</v>
      </c>
      <c r="V2096" s="1" t="s">
        <v>19</v>
      </c>
      <c r="W2096" s="1" t="s">
        <v>45</v>
      </c>
      <c r="X2096" s="2">
        <f t="shared" ca="1" si="32"/>
        <v>45937</v>
      </c>
      <c r="Y2096" s="1">
        <f ca="1">ROUND(YEARFRAC(Merge1[[#This Row],[Join_Date]],Merge1[[#This Row],[Today]], 3),0)</f>
        <v>0</v>
      </c>
      <c r="Z2096" s="1" t="str" cm="1">
        <f t="array" aca="1" ref="Z2096" ca="1">_xlfn.IFS(
   Merge1[[#This Row],[Customer Tenure]]&lt;=2,"New",
   Merge1[[#This Row],[Customer Tenure]]&lt;=5,"Emerging",
  Merge1[[#This Row],[Customer Tenure]]&lt;9,"Established",
   TRUE,"Loyal"
)</f>
        <v>New</v>
      </c>
      <c r="AA2096" s="1" t="str" cm="1">
        <f t="array" ref="AA2096">_xlfn.IFS(Merge1[[#This Row],[Income]]&lt;=30000,"Low",Merge1[[#This Row],[Income]]&lt;=60000,"Medium",Merge1[[#This Row],[Income]]&lt;=100000,"High", Merge1[[#This Row],[Income]]&gt;100000," Premium")</f>
        <v>High</v>
      </c>
      <c r="AB2096" s="1" t="str" cm="1">
        <f t="array" ref="AB2096">_xlfn.IFS(Merge1[[#This Row],[Age]]&lt;= 28,"Gen Z", Merge1[[#This Row],[Age]]&lt;=44,"Millennials", Merge1[[#This Row],[Age]]&lt;=60,"Gen X", Merge1[[#This Row],[Age]]&gt;60,"Baby Boomers")</f>
        <v>Baby Boomers</v>
      </c>
      <c r="AC2096" s="1" t="str" cm="1">
        <f t="array" ref="AC2096">_xlfn.IFS(
    Merge1[[#This Row],[Balance]]&lt;=50000,"Low",
    Merge1[[#This Row],[Balance]]&lt;=200000,"Medium",
    Merge1[[#This Row],[Balance]]&gt;200000,"High"
)</f>
        <v>High</v>
      </c>
    </row>
    <row r="2097" spans="1:29" x14ac:dyDescent="0.25">
      <c r="A2097" s="1" t="s">
        <v>2228</v>
      </c>
      <c r="B2097" s="1" t="s">
        <v>6057</v>
      </c>
      <c r="C2097" s="1" t="s">
        <v>5835</v>
      </c>
      <c r="D2097" s="2">
        <v>43976</v>
      </c>
      <c r="E2097">
        <v>243381</v>
      </c>
      <c r="F2097">
        <v>636</v>
      </c>
      <c r="G2097">
        <v>0</v>
      </c>
      <c r="H2097" s="1" t="s">
        <v>5850</v>
      </c>
      <c r="I2097" s="1" t="s">
        <v>6776</v>
      </c>
      <c r="J2097" s="1" t="s">
        <v>6240</v>
      </c>
      <c r="K2097">
        <v>53</v>
      </c>
      <c r="L2097" s="1" t="s">
        <v>6246</v>
      </c>
      <c r="M2097" s="1" t="s">
        <v>6262</v>
      </c>
      <c r="N2097">
        <v>87649</v>
      </c>
      <c r="O2097" s="1" t="s">
        <v>6252</v>
      </c>
      <c r="P2097" s="2">
        <v>45052</v>
      </c>
      <c r="Q2097" s="2">
        <v>45829</v>
      </c>
      <c r="R2097" s="1" t="s">
        <v>6883</v>
      </c>
      <c r="S2097" s="1" t="s">
        <v>6910</v>
      </c>
      <c r="T2097" s="1" t="s">
        <v>14</v>
      </c>
      <c r="U2097">
        <v>7840</v>
      </c>
      <c r="V2097" s="1" t="s">
        <v>24</v>
      </c>
      <c r="W2097" s="1" t="s">
        <v>106</v>
      </c>
      <c r="X2097" s="2">
        <f t="shared" ca="1" si="32"/>
        <v>45937</v>
      </c>
      <c r="Y2097" s="1">
        <f ca="1">ROUND(YEARFRAC(Merge1[[#This Row],[Join_Date]],Merge1[[#This Row],[Today]], 3),0)</f>
        <v>2</v>
      </c>
      <c r="Z2097" s="1" t="str" cm="1">
        <f t="array" aca="1" ref="Z2097" ca="1">_xlfn.IFS(
   Merge1[[#This Row],[Customer Tenure]]&lt;=2,"New",
   Merge1[[#This Row],[Customer Tenure]]&lt;=5,"Emerging",
  Merge1[[#This Row],[Customer Tenure]]&lt;9,"Established",
   TRUE,"Loyal"
)</f>
        <v>New</v>
      </c>
      <c r="AA2097" s="1" t="str" cm="1">
        <f t="array" ref="AA2097">_xlfn.IFS(Merge1[[#This Row],[Income]]&lt;=30000,"Low",Merge1[[#This Row],[Income]]&lt;=60000,"Medium",Merge1[[#This Row],[Income]]&lt;=100000,"High", Merge1[[#This Row],[Income]]&gt;100000," Premium")</f>
        <v>High</v>
      </c>
      <c r="AB2097" s="1" t="str" cm="1">
        <f t="array" ref="AB2097">_xlfn.IFS(Merge1[[#This Row],[Age]]&lt;= 28,"Gen Z", Merge1[[#This Row],[Age]]&lt;=44,"Millennials", Merge1[[#This Row],[Age]]&lt;=60,"Gen X", Merge1[[#This Row],[Age]]&gt;60,"Baby Boomers")</f>
        <v>Gen X</v>
      </c>
      <c r="AC2097" s="1" t="str" cm="1">
        <f t="array" ref="AC2097">_xlfn.IFS(
    Merge1[[#This Row],[Balance]]&lt;=50000,"Low",
    Merge1[[#This Row],[Balance]]&lt;=200000,"Medium",
    Merge1[[#This Row],[Balance]]&gt;200000,"High"
)</f>
        <v>High</v>
      </c>
    </row>
    <row r="2098" spans="1:29" x14ac:dyDescent="0.25">
      <c r="A2098" s="1" t="s">
        <v>348</v>
      </c>
      <c r="B2098" s="1" t="s">
        <v>5854</v>
      </c>
      <c r="C2098" s="1" t="s">
        <v>5835</v>
      </c>
      <c r="D2098" s="2">
        <v>43006</v>
      </c>
      <c r="E2098">
        <v>295809</v>
      </c>
      <c r="F2098">
        <v>489</v>
      </c>
      <c r="G2098">
        <v>0</v>
      </c>
      <c r="H2098" s="1" t="s">
        <v>5833</v>
      </c>
      <c r="I2098" s="1" t="s">
        <v>6782</v>
      </c>
      <c r="J2098" s="1" t="s">
        <v>6245</v>
      </c>
      <c r="K2098">
        <v>50</v>
      </c>
      <c r="L2098" s="1" t="s">
        <v>6246</v>
      </c>
      <c r="M2098" s="1" t="s">
        <v>6247</v>
      </c>
      <c r="N2098">
        <v>81367</v>
      </c>
      <c r="O2098" s="1" t="s">
        <v>6248</v>
      </c>
      <c r="P2098" s="2">
        <v>42887</v>
      </c>
      <c r="Q2098" s="2">
        <v>45409</v>
      </c>
      <c r="R2098" s="1" t="s">
        <v>6893</v>
      </c>
      <c r="S2098" s="1" t="s">
        <v>6911</v>
      </c>
      <c r="T2098" s="1" t="s">
        <v>9</v>
      </c>
      <c r="U2098">
        <v>3007</v>
      </c>
      <c r="V2098" s="1" t="s">
        <v>24</v>
      </c>
      <c r="W2098" s="1" t="s">
        <v>25</v>
      </c>
      <c r="X2098" s="2">
        <f t="shared" ca="1" si="32"/>
        <v>45937</v>
      </c>
      <c r="Y2098" s="1">
        <f ca="1">ROUND(YEARFRAC(Merge1[[#This Row],[Join_Date]],Merge1[[#This Row],[Today]], 3),0)</f>
        <v>8</v>
      </c>
      <c r="Z2098" s="1" t="str" cm="1">
        <f t="array" aca="1" ref="Z2098" ca="1">_xlfn.IFS(
   Merge1[[#This Row],[Customer Tenure]]&lt;=2,"New",
   Merge1[[#This Row],[Customer Tenure]]&lt;=5,"Emerging",
  Merge1[[#This Row],[Customer Tenure]]&lt;9,"Established",
   TRUE,"Loyal"
)</f>
        <v>Established</v>
      </c>
      <c r="AA2098" s="1" t="str" cm="1">
        <f t="array" ref="AA2098">_xlfn.IFS(Merge1[[#This Row],[Income]]&lt;=30000,"Low",Merge1[[#This Row],[Income]]&lt;=60000,"Medium",Merge1[[#This Row],[Income]]&lt;=100000,"High", Merge1[[#This Row],[Income]]&gt;100000," Premium")</f>
        <v>High</v>
      </c>
      <c r="AB2098" s="1" t="str" cm="1">
        <f t="array" ref="AB2098">_xlfn.IFS(Merge1[[#This Row],[Age]]&lt;= 28,"Gen Z", Merge1[[#This Row],[Age]]&lt;=44,"Millennials", Merge1[[#This Row],[Age]]&lt;=60,"Gen X", Merge1[[#This Row],[Age]]&gt;60,"Baby Boomers")</f>
        <v>Gen X</v>
      </c>
      <c r="AC2098" s="1" t="str" cm="1">
        <f t="array" ref="AC2098">_xlfn.IFS(
    Merge1[[#This Row],[Balance]]&lt;=50000,"Low",
    Merge1[[#This Row],[Balance]]&lt;=200000,"Medium",
    Merge1[[#This Row],[Balance]]&gt;200000,"High"
)</f>
        <v>High</v>
      </c>
    </row>
    <row r="2099" spans="1:29" x14ac:dyDescent="0.25">
      <c r="A2099" s="1" t="s">
        <v>201</v>
      </c>
      <c r="B2099" s="1" t="s">
        <v>6031</v>
      </c>
      <c r="C2099" s="1" t="s">
        <v>5832</v>
      </c>
      <c r="D2099" s="2">
        <v>45781</v>
      </c>
      <c r="E2099">
        <v>407427</v>
      </c>
      <c r="F2099">
        <v>424</v>
      </c>
      <c r="G2099">
        <v>0</v>
      </c>
      <c r="H2099" s="1" t="s">
        <v>5838</v>
      </c>
      <c r="I2099" s="1" t="s">
        <v>6340</v>
      </c>
      <c r="J2099" s="1" t="s">
        <v>6240</v>
      </c>
      <c r="K2099">
        <v>59</v>
      </c>
      <c r="L2099" s="1" t="s">
        <v>6246</v>
      </c>
      <c r="M2099" s="1" t="s">
        <v>6266</v>
      </c>
      <c r="N2099">
        <v>62520</v>
      </c>
      <c r="O2099" s="1" t="s">
        <v>6243</v>
      </c>
      <c r="P2099" s="2">
        <v>43069</v>
      </c>
      <c r="Q2099" s="2">
        <v>45701</v>
      </c>
      <c r="R2099" s="1" t="s">
        <v>6885</v>
      </c>
      <c r="S2099" s="1" t="s">
        <v>6896</v>
      </c>
      <c r="T2099" s="1" t="s">
        <v>14</v>
      </c>
      <c r="U2099">
        <v>696</v>
      </c>
      <c r="V2099" s="1" t="s">
        <v>10</v>
      </c>
      <c r="W2099" s="1" t="s">
        <v>29</v>
      </c>
      <c r="X2099" s="2">
        <f t="shared" ca="1" si="32"/>
        <v>45937</v>
      </c>
      <c r="Y2099" s="1">
        <f ca="1">ROUND(YEARFRAC(Merge1[[#This Row],[Join_Date]],Merge1[[#This Row],[Today]], 3),0)</f>
        <v>8</v>
      </c>
      <c r="Z2099" s="1" t="str" cm="1">
        <f t="array" aca="1" ref="Z2099" ca="1">_xlfn.IFS(
   Merge1[[#This Row],[Customer Tenure]]&lt;=2,"New",
   Merge1[[#This Row],[Customer Tenure]]&lt;=5,"Emerging",
  Merge1[[#This Row],[Customer Tenure]]&lt;9,"Established",
   TRUE,"Loyal"
)</f>
        <v>Established</v>
      </c>
      <c r="AA2099" s="1" t="str" cm="1">
        <f t="array" ref="AA2099">_xlfn.IFS(Merge1[[#This Row],[Income]]&lt;=30000,"Low",Merge1[[#This Row],[Income]]&lt;=60000,"Medium",Merge1[[#This Row],[Income]]&lt;=100000,"High", Merge1[[#This Row],[Income]]&gt;100000," Premium")</f>
        <v>High</v>
      </c>
      <c r="AB2099" s="1" t="str" cm="1">
        <f t="array" ref="AB2099">_xlfn.IFS(Merge1[[#This Row],[Age]]&lt;= 28,"Gen Z", Merge1[[#This Row],[Age]]&lt;=44,"Millennials", Merge1[[#This Row],[Age]]&lt;=60,"Gen X", Merge1[[#This Row],[Age]]&gt;60,"Baby Boomers")</f>
        <v>Gen X</v>
      </c>
      <c r="AC2099" s="1" t="str" cm="1">
        <f t="array" ref="AC2099">_xlfn.IFS(
    Merge1[[#This Row],[Balance]]&lt;=50000,"Low",
    Merge1[[#This Row],[Balance]]&lt;=200000,"Medium",
    Merge1[[#This Row],[Balance]]&gt;200000,"High"
)</f>
        <v>High</v>
      </c>
    </row>
    <row r="2100" spans="1:29" x14ac:dyDescent="0.25">
      <c r="A2100" s="1" t="s">
        <v>2854</v>
      </c>
      <c r="B2100" s="1" t="s">
        <v>5903</v>
      </c>
      <c r="C2100" s="1" t="s">
        <v>5835</v>
      </c>
      <c r="D2100" s="2">
        <v>45133</v>
      </c>
      <c r="E2100">
        <v>373747</v>
      </c>
      <c r="F2100">
        <v>626</v>
      </c>
      <c r="G2100">
        <v>0</v>
      </c>
      <c r="H2100" s="1" t="s">
        <v>5833</v>
      </c>
      <c r="I2100" s="1" t="s">
        <v>6302</v>
      </c>
      <c r="J2100" s="1" t="s">
        <v>6245</v>
      </c>
      <c r="K2100">
        <v>72</v>
      </c>
      <c r="L2100" s="1" t="s">
        <v>6246</v>
      </c>
      <c r="M2100" s="1" t="s">
        <v>6254</v>
      </c>
      <c r="N2100">
        <v>96898</v>
      </c>
      <c r="O2100" s="1" t="s">
        <v>6248</v>
      </c>
      <c r="P2100" s="2">
        <v>42533</v>
      </c>
      <c r="Q2100" s="2">
        <v>45794</v>
      </c>
      <c r="R2100" s="1" t="s">
        <v>6906</v>
      </c>
      <c r="S2100" s="1" t="s">
        <v>6907</v>
      </c>
      <c r="T2100" s="1" t="s">
        <v>9</v>
      </c>
      <c r="U2100">
        <v>5539</v>
      </c>
      <c r="V2100" s="1" t="s">
        <v>24</v>
      </c>
      <c r="W2100" s="1" t="s">
        <v>40</v>
      </c>
      <c r="X2100" s="2">
        <f t="shared" ca="1" si="32"/>
        <v>45937</v>
      </c>
      <c r="Y2100" s="1">
        <f ca="1">ROUND(YEARFRAC(Merge1[[#This Row],[Join_Date]],Merge1[[#This Row],[Today]], 3),0)</f>
        <v>9</v>
      </c>
      <c r="Z2100" s="1" t="str" cm="1">
        <f t="array" aca="1" ref="Z2100" ca="1">_xlfn.IFS(
   Merge1[[#This Row],[Customer Tenure]]&lt;=2,"New",
   Merge1[[#This Row],[Customer Tenure]]&lt;=5,"Emerging",
  Merge1[[#This Row],[Customer Tenure]]&lt;9,"Established",
   TRUE,"Loyal"
)</f>
        <v>Loyal</v>
      </c>
      <c r="AA2100" s="1" t="str" cm="1">
        <f t="array" ref="AA2100">_xlfn.IFS(Merge1[[#This Row],[Income]]&lt;=30000,"Low",Merge1[[#This Row],[Income]]&lt;=60000,"Medium",Merge1[[#This Row],[Income]]&lt;=100000,"High", Merge1[[#This Row],[Income]]&gt;100000," Premium")</f>
        <v>High</v>
      </c>
      <c r="AB2100" s="1" t="str" cm="1">
        <f t="array" ref="AB2100">_xlfn.IFS(Merge1[[#This Row],[Age]]&lt;= 28,"Gen Z", Merge1[[#This Row],[Age]]&lt;=44,"Millennials", Merge1[[#This Row],[Age]]&lt;=60,"Gen X", Merge1[[#This Row],[Age]]&gt;60,"Baby Boomers")</f>
        <v>Baby Boomers</v>
      </c>
      <c r="AC2100" s="1" t="str" cm="1">
        <f t="array" ref="AC2100">_xlfn.IFS(
    Merge1[[#This Row],[Balance]]&lt;=50000,"Low",
    Merge1[[#This Row],[Balance]]&lt;=200000,"Medium",
    Merge1[[#This Row],[Balance]]&gt;200000,"High"
)</f>
        <v>High</v>
      </c>
    </row>
    <row r="2101" spans="1:29" x14ac:dyDescent="0.25">
      <c r="A2101" s="1" t="s">
        <v>2856</v>
      </c>
      <c r="B2101" s="1" t="s">
        <v>5947</v>
      </c>
      <c r="C2101" s="1" t="s">
        <v>5832</v>
      </c>
      <c r="D2101" s="2">
        <v>45656</v>
      </c>
      <c r="E2101">
        <v>70014</v>
      </c>
      <c r="F2101">
        <v>635</v>
      </c>
      <c r="G2101">
        <v>0</v>
      </c>
      <c r="H2101" s="1" t="s">
        <v>5838</v>
      </c>
      <c r="I2101" s="1" t="s">
        <v>6401</v>
      </c>
      <c r="J2101" s="1" t="s">
        <v>6240</v>
      </c>
      <c r="K2101">
        <v>62</v>
      </c>
      <c r="L2101" s="1" t="s">
        <v>6246</v>
      </c>
      <c r="M2101" s="1" t="s">
        <v>6254</v>
      </c>
      <c r="N2101">
        <v>67638</v>
      </c>
      <c r="O2101" s="1" t="s">
        <v>6243</v>
      </c>
      <c r="P2101" s="2">
        <v>43555</v>
      </c>
      <c r="Q2101" s="2">
        <v>45492</v>
      </c>
      <c r="R2101" s="1" t="s">
        <v>6891</v>
      </c>
      <c r="S2101" s="1" t="s">
        <v>6895</v>
      </c>
      <c r="T2101" s="1" t="s">
        <v>9</v>
      </c>
      <c r="U2101">
        <v>1769</v>
      </c>
      <c r="V2101" s="1" t="s">
        <v>10</v>
      </c>
      <c r="W2101" s="1" t="s">
        <v>16</v>
      </c>
      <c r="X2101" s="2">
        <f t="shared" ca="1" si="32"/>
        <v>45937</v>
      </c>
      <c r="Y2101" s="1">
        <f ca="1">ROUND(YEARFRAC(Merge1[[#This Row],[Join_Date]],Merge1[[#This Row],[Today]], 3),0)</f>
        <v>7</v>
      </c>
      <c r="Z2101" s="1" t="str" cm="1">
        <f t="array" aca="1" ref="Z2101" ca="1">_xlfn.IFS(
   Merge1[[#This Row],[Customer Tenure]]&lt;=2,"New",
   Merge1[[#This Row],[Customer Tenure]]&lt;=5,"Emerging",
  Merge1[[#This Row],[Customer Tenure]]&lt;9,"Established",
   TRUE,"Loyal"
)</f>
        <v>Established</v>
      </c>
      <c r="AA2101" s="1" t="str" cm="1">
        <f t="array" ref="AA2101">_xlfn.IFS(Merge1[[#This Row],[Income]]&lt;=30000,"Low",Merge1[[#This Row],[Income]]&lt;=60000,"Medium",Merge1[[#This Row],[Income]]&lt;=100000,"High", Merge1[[#This Row],[Income]]&gt;100000," Premium")</f>
        <v>High</v>
      </c>
      <c r="AB2101" s="1" t="str" cm="1">
        <f t="array" ref="AB2101">_xlfn.IFS(Merge1[[#This Row],[Age]]&lt;= 28,"Gen Z", Merge1[[#This Row],[Age]]&lt;=44,"Millennials", Merge1[[#This Row],[Age]]&lt;=60,"Gen X", Merge1[[#This Row],[Age]]&gt;60,"Baby Boomers")</f>
        <v>Baby Boomers</v>
      </c>
      <c r="AC2101" s="1" t="str" cm="1">
        <f t="array" ref="AC2101">_xlfn.IFS(
    Merge1[[#This Row],[Balance]]&lt;=50000,"Low",
    Merge1[[#This Row],[Balance]]&lt;=200000,"Medium",
    Merge1[[#This Row],[Balance]]&gt;200000,"High"
)</f>
        <v>Medium</v>
      </c>
    </row>
    <row r="2102" spans="1:29" x14ac:dyDescent="0.25">
      <c r="A2102" s="1" t="s">
        <v>1565</v>
      </c>
      <c r="B2102" s="1" t="s">
        <v>6222</v>
      </c>
      <c r="C2102" s="1" t="s">
        <v>5832</v>
      </c>
      <c r="D2102" s="2">
        <v>44686</v>
      </c>
      <c r="E2102">
        <v>190359</v>
      </c>
      <c r="F2102">
        <v>567</v>
      </c>
      <c r="G2102">
        <v>0</v>
      </c>
      <c r="H2102" s="1" t="s">
        <v>5833</v>
      </c>
      <c r="I2102" s="1" t="s">
        <v>6770</v>
      </c>
      <c r="J2102" s="1" t="s">
        <v>6245</v>
      </c>
      <c r="K2102">
        <v>43</v>
      </c>
      <c r="L2102" s="1" t="s">
        <v>6246</v>
      </c>
      <c r="M2102" s="1" t="s">
        <v>6247</v>
      </c>
      <c r="N2102">
        <v>55046</v>
      </c>
      <c r="O2102" s="1" t="s">
        <v>6243</v>
      </c>
      <c r="P2102" s="2">
        <v>44313</v>
      </c>
      <c r="Q2102" s="2">
        <v>45814</v>
      </c>
      <c r="R2102" s="1" t="s">
        <v>6883</v>
      </c>
      <c r="S2102" s="1" t="s">
        <v>6910</v>
      </c>
      <c r="T2102" s="1" t="s">
        <v>14</v>
      </c>
      <c r="U2102">
        <v>7033</v>
      </c>
      <c r="V2102" s="1" t="s">
        <v>15</v>
      </c>
      <c r="W2102" s="1" t="s">
        <v>50</v>
      </c>
      <c r="X2102" s="2">
        <f t="shared" ca="1" si="32"/>
        <v>45937</v>
      </c>
      <c r="Y2102" s="1">
        <f ca="1">ROUND(YEARFRAC(Merge1[[#This Row],[Join_Date]],Merge1[[#This Row],[Today]], 3),0)</f>
        <v>4</v>
      </c>
      <c r="Z2102" s="1" t="str" cm="1">
        <f t="array" aca="1" ref="Z2102" ca="1">_xlfn.IFS(
   Merge1[[#This Row],[Customer Tenure]]&lt;=2,"New",
   Merge1[[#This Row],[Customer Tenure]]&lt;=5,"Emerging",
  Merge1[[#This Row],[Customer Tenure]]&lt;9,"Established",
   TRUE,"Loyal"
)</f>
        <v>Emerging</v>
      </c>
      <c r="AA2102" s="1" t="str" cm="1">
        <f t="array" ref="AA2102">_xlfn.IFS(Merge1[[#This Row],[Income]]&lt;=30000,"Low",Merge1[[#This Row],[Income]]&lt;=60000,"Medium",Merge1[[#This Row],[Income]]&lt;=100000,"High", Merge1[[#This Row],[Income]]&gt;100000," Premium")</f>
        <v>Medium</v>
      </c>
      <c r="AB2102" s="1" t="str" cm="1">
        <f t="array" ref="AB2102">_xlfn.IFS(Merge1[[#This Row],[Age]]&lt;= 28,"Gen Z", Merge1[[#This Row],[Age]]&lt;=44,"Millennials", Merge1[[#This Row],[Age]]&lt;=60,"Gen X", Merge1[[#This Row],[Age]]&gt;60,"Baby Boomers")</f>
        <v>Millennials</v>
      </c>
      <c r="AC2102" s="1" t="str" cm="1">
        <f t="array" ref="AC2102">_xlfn.IFS(
    Merge1[[#This Row],[Balance]]&lt;=50000,"Low",
    Merge1[[#This Row],[Balance]]&lt;=200000,"Medium",
    Merge1[[#This Row],[Balance]]&gt;200000,"High"
)</f>
        <v>Medium</v>
      </c>
    </row>
    <row r="2103" spans="1:29" x14ac:dyDescent="0.25">
      <c r="A2103" s="1" t="s">
        <v>483</v>
      </c>
      <c r="B2103" s="1" t="s">
        <v>6089</v>
      </c>
      <c r="C2103" s="1" t="s">
        <v>5832</v>
      </c>
      <c r="D2103" s="2">
        <v>45831</v>
      </c>
      <c r="E2103">
        <v>247572</v>
      </c>
      <c r="F2103">
        <v>833</v>
      </c>
      <c r="G2103">
        <v>0</v>
      </c>
      <c r="H2103" s="1" t="s">
        <v>5833</v>
      </c>
      <c r="I2103" s="1" t="s">
        <v>6447</v>
      </c>
      <c r="J2103" s="1" t="s">
        <v>6245</v>
      </c>
      <c r="K2103">
        <v>40</v>
      </c>
      <c r="L2103" s="1" t="s">
        <v>6241</v>
      </c>
      <c r="M2103" s="1" t="s">
        <v>6262</v>
      </c>
      <c r="N2103">
        <v>158563</v>
      </c>
      <c r="O2103" s="1" t="s">
        <v>6243</v>
      </c>
      <c r="P2103" s="2">
        <v>45774</v>
      </c>
      <c r="Q2103" s="2">
        <v>45887</v>
      </c>
      <c r="R2103" s="1" t="s">
        <v>6889</v>
      </c>
      <c r="S2103" s="1" t="s">
        <v>6915</v>
      </c>
      <c r="T2103" s="1" t="s">
        <v>9</v>
      </c>
      <c r="U2103">
        <v>6218</v>
      </c>
      <c r="V2103" s="1" t="s">
        <v>10</v>
      </c>
      <c r="W2103" s="1" t="s">
        <v>55</v>
      </c>
      <c r="X2103" s="2">
        <f t="shared" ca="1" si="32"/>
        <v>45937</v>
      </c>
      <c r="Y2103" s="1">
        <f ca="1">ROUND(YEARFRAC(Merge1[[#This Row],[Join_Date]],Merge1[[#This Row],[Today]], 3),0)</f>
        <v>0</v>
      </c>
      <c r="Z2103" s="1" t="str" cm="1">
        <f t="array" aca="1" ref="Z2103" ca="1">_xlfn.IFS(
   Merge1[[#This Row],[Customer Tenure]]&lt;=2,"New",
   Merge1[[#This Row],[Customer Tenure]]&lt;=5,"Emerging",
  Merge1[[#This Row],[Customer Tenure]]&lt;9,"Established",
   TRUE,"Loyal"
)</f>
        <v>New</v>
      </c>
      <c r="AA2103" s="1" t="str" cm="1">
        <f t="array" ref="AA2103">_xlfn.IFS(Merge1[[#This Row],[Income]]&lt;=30000,"Low",Merge1[[#This Row],[Income]]&lt;=60000,"Medium",Merge1[[#This Row],[Income]]&lt;=100000,"High", Merge1[[#This Row],[Income]]&gt;100000," Premium")</f>
        <v xml:space="preserve"> Premium</v>
      </c>
      <c r="AB2103" s="1" t="str" cm="1">
        <f t="array" ref="AB2103">_xlfn.IFS(Merge1[[#This Row],[Age]]&lt;= 28,"Gen Z", Merge1[[#This Row],[Age]]&lt;=44,"Millennials", Merge1[[#This Row],[Age]]&lt;=60,"Gen X", Merge1[[#This Row],[Age]]&gt;60,"Baby Boomers")</f>
        <v>Millennials</v>
      </c>
      <c r="AC2103" s="1" t="str" cm="1">
        <f t="array" ref="AC2103">_xlfn.IFS(
    Merge1[[#This Row],[Balance]]&lt;=50000,"Low",
    Merge1[[#This Row],[Balance]]&lt;=200000,"Medium",
    Merge1[[#This Row],[Balance]]&gt;200000,"High"
)</f>
        <v>High</v>
      </c>
    </row>
    <row r="2104" spans="1:29" x14ac:dyDescent="0.25">
      <c r="A2104" s="1" t="s">
        <v>1261</v>
      </c>
      <c r="B2104" s="1" t="s">
        <v>6168</v>
      </c>
      <c r="C2104" s="1" t="s">
        <v>5832</v>
      </c>
      <c r="D2104" s="2">
        <v>42982</v>
      </c>
      <c r="E2104">
        <v>401426</v>
      </c>
      <c r="F2104">
        <v>461</v>
      </c>
      <c r="G2104">
        <v>0</v>
      </c>
      <c r="H2104" s="1" t="s">
        <v>5833</v>
      </c>
      <c r="I2104" s="1" t="s">
        <v>6772</v>
      </c>
      <c r="J2104" s="1" t="s">
        <v>6245</v>
      </c>
      <c r="K2104">
        <v>67</v>
      </c>
      <c r="L2104" s="1" t="s">
        <v>6246</v>
      </c>
      <c r="M2104" s="1" t="s">
        <v>6242</v>
      </c>
      <c r="N2104">
        <v>121459</v>
      </c>
      <c r="O2104" s="1" t="s">
        <v>6248</v>
      </c>
      <c r="P2104" s="2">
        <v>44523</v>
      </c>
      <c r="Q2104" s="2">
        <v>45692</v>
      </c>
      <c r="R2104" s="1" t="s">
        <v>6885</v>
      </c>
      <c r="S2104" s="1" t="s">
        <v>6896</v>
      </c>
      <c r="T2104" s="1" t="s">
        <v>9</v>
      </c>
      <c r="U2104">
        <v>7244</v>
      </c>
      <c r="V2104" s="1" t="s">
        <v>24</v>
      </c>
      <c r="W2104" s="1" t="s">
        <v>20</v>
      </c>
      <c r="X2104" s="2">
        <f t="shared" ca="1" si="32"/>
        <v>45937</v>
      </c>
      <c r="Y2104" s="1">
        <f ca="1">ROUND(YEARFRAC(Merge1[[#This Row],[Join_Date]],Merge1[[#This Row],[Today]], 3),0)</f>
        <v>4</v>
      </c>
      <c r="Z2104" s="1" t="str" cm="1">
        <f t="array" aca="1" ref="Z2104" ca="1">_xlfn.IFS(
   Merge1[[#This Row],[Customer Tenure]]&lt;=2,"New",
   Merge1[[#This Row],[Customer Tenure]]&lt;=5,"Emerging",
  Merge1[[#This Row],[Customer Tenure]]&lt;9,"Established",
   TRUE,"Loyal"
)</f>
        <v>Emerging</v>
      </c>
      <c r="AA2104" s="1" t="str" cm="1">
        <f t="array" ref="AA2104">_xlfn.IFS(Merge1[[#This Row],[Income]]&lt;=30000,"Low",Merge1[[#This Row],[Income]]&lt;=60000,"Medium",Merge1[[#This Row],[Income]]&lt;=100000,"High", Merge1[[#This Row],[Income]]&gt;100000," Premium")</f>
        <v xml:space="preserve"> Premium</v>
      </c>
      <c r="AB2104" s="1" t="str" cm="1">
        <f t="array" ref="AB2104">_xlfn.IFS(Merge1[[#This Row],[Age]]&lt;= 28,"Gen Z", Merge1[[#This Row],[Age]]&lt;=44,"Millennials", Merge1[[#This Row],[Age]]&lt;=60,"Gen X", Merge1[[#This Row],[Age]]&gt;60,"Baby Boomers")</f>
        <v>Baby Boomers</v>
      </c>
      <c r="AC2104" s="1" t="str" cm="1">
        <f t="array" ref="AC2104">_xlfn.IFS(
    Merge1[[#This Row],[Balance]]&lt;=50000,"Low",
    Merge1[[#This Row],[Balance]]&lt;=200000,"Medium",
    Merge1[[#This Row],[Balance]]&gt;200000,"High"
)</f>
        <v>High</v>
      </c>
    </row>
    <row r="2105" spans="1:29" x14ac:dyDescent="0.25">
      <c r="A2105" s="1" t="s">
        <v>295</v>
      </c>
      <c r="B2105" s="1" t="s">
        <v>6037</v>
      </c>
      <c r="C2105" s="1" t="s">
        <v>5832</v>
      </c>
      <c r="D2105" s="2">
        <v>43250</v>
      </c>
      <c r="E2105">
        <v>133653</v>
      </c>
      <c r="F2105">
        <v>538</v>
      </c>
      <c r="G2105">
        <v>0</v>
      </c>
      <c r="H2105" s="1" t="s">
        <v>5833</v>
      </c>
      <c r="I2105" s="1" t="s">
        <v>6760</v>
      </c>
      <c r="J2105" s="1" t="s">
        <v>6240</v>
      </c>
      <c r="K2105">
        <v>25</v>
      </c>
      <c r="L2105" s="1" t="s">
        <v>6241</v>
      </c>
      <c r="M2105" s="1" t="s">
        <v>6262</v>
      </c>
      <c r="N2105">
        <v>53142</v>
      </c>
      <c r="O2105" s="1" t="s">
        <v>6248</v>
      </c>
      <c r="P2105" s="2">
        <v>43411</v>
      </c>
      <c r="Q2105" s="2">
        <v>45419</v>
      </c>
      <c r="R2105" s="1" t="s">
        <v>6906</v>
      </c>
      <c r="S2105" s="1" t="s">
        <v>6918</v>
      </c>
      <c r="T2105" s="1" t="s">
        <v>9</v>
      </c>
      <c r="U2105">
        <v>2490</v>
      </c>
      <c r="V2105" s="1" t="s">
        <v>15</v>
      </c>
      <c r="W2105" s="1" t="s">
        <v>16</v>
      </c>
      <c r="X2105" s="2">
        <f t="shared" ca="1" si="32"/>
        <v>45937</v>
      </c>
      <c r="Y2105" s="1">
        <f ca="1">ROUND(YEARFRAC(Merge1[[#This Row],[Join_Date]],Merge1[[#This Row],[Today]], 3),0)</f>
        <v>7</v>
      </c>
      <c r="Z2105" s="1" t="str" cm="1">
        <f t="array" aca="1" ref="Z2105" ca="1">_xlfn.IFS(
   Merge1[[#This Row],[Customer Tenure]]&lt;=2,"New",
   Merge1[[#This Row],[Customer Tenure]]&lt;=5,"Emerging",
  Merge1[[#This Row],[Customer Tenure]]&lt;9,"Established",
   TRUE,"Loyal"
)</f>
        <v>Established</v>
      </c>
      <c r="AA2105" s="1" t="str" cm="1">
        <f t="array" ref="AA2105">_xlfn.IFS(Merge1[[#This Row],[Income]]&lt;=30000,"Low",Merge1[[#This Row],[Income]]&lt;=60000,"Medium",Merge1[[#This Row],[Income]]&lt;=100000,"High", Merge1[[#This Row],[Income]]&gt;100000," Premium")</f>
        <v>Medium</v>
      </c>
      <c r="AB2105" s="1" t="str" cm="1">
        <f t="array" ref="AB2105">_xlfn.IFS(Merge1[[#This Row],[Age]]&lt;= 28,"Gen Z", Merge1[[#This Row],[Age]]&lt;=44,"Millennials", Merge1[[#This Row],[Age]]&lt;=60,"Gen X", Merge1[[#This Row],[Age]]&gt;60,"Baby Boomers")</f>
        <v>Gen Z</v>
      </c>
      <c r="AC2105" s="1" t="str" cm="1">
        <f t="array" ref="AC2105">_xlfn.IFS(
    Merge1[[#This Row],[Balance]]&lt;=50000,"Low",
    Merge1[[#This Row],[Balance]]&lt;=200000,"Medium",
    Merge1[[#This Row],[Balance]]&gt;200000,"High"
)</f>
        <v>Medium</v>
      </c>
    </row>
    <row r="2106" spans="1:29" x14ac:dyDescent="0.25">
      <c r="A2106" s="1" t="s">
        <v>1361</v>
      </c>
      <c r="B2106" s="1" t="s">
        <v>6139</v>
      </c>
      <c r="C2106" s="1" t="s">
        <v>5835</v>
      </c>
      <c r="D2106" s="2">
        <v>44246</v>
      </c>
      <c r="E2106">
        <v>98046</v>
      </c>
      <c r="F2106">
        <v>308</v>
      </c>
      <c r="G2106">
        <v>236226</v>
      </c>
      <c r="H2106" s="1" t="s">
        <v>5833</v>
      </c>
      <c r="I2106" s="1" t="s">
        <v>6488</v>
      </c>
      <c r="J2106" s="1" t="s">
        <v>6240</v>
      </c>
      <c r="K2106">
        <v>60</v>
      </c>
      <c r="L2106" s="1" t="s">
        <v>6260</v>
      </c>
      <c r="M2106" s="1" t="s">
        <v>6266</v>
      </c>
      <c r="N2106">
        <v>157612</v>
      </c>
      <c r="O2106" s="1" t="s">
        <v>6243</v>
      </c>
      <c r="P2106" s="2">
        <v>43780</v>
      </c>
      <c r="Q2106" s="2">
        <v>45345</v>
      </c>
      <c r="R2106" s="1" t="s">
        <v>6885</v>
      </c>
      <c r="S2106" s="1" t="s">
        <v>6886</v>
      </c>
      <c r="T2106" s="1" t="s">
        <v>14</v>
      </c>
      <c r="U2106">
        <v>9539</v>
      </c>
      <c r="V2106" s="1" t="s">
        <v>24</v>
      </c>
      <c r="W2106" s="1" t="s">
        <v>106</v>
      </c>
      <c r="X2106" s="2">
        <f t="shared" ca="1" si="32"/>
        <v>45937</v>
      </c>
      <c r="Y2106" s="1">
        <f ca="1">ROUND(YEARFRAC(Merge1[[#This Row],[Join_Date]],Merge1[[#This Row],[Today]], 3),0)</f>
        <v>6</v>
      </c>
      <c r="Z2106" s="1" t="str" cm="1">
        <f t="array" aca="1" ref="Z2106" ca="1">_xlfn.IFS(
   Merge1[[#This Row],[Customer Tenure]]&lt;=2,"New",
   Merge1[[#This Row],[Customer Tenure]]&lt;=5,"Emerging",
  Merge1[[#This Row],[Customer Tenure]]&lt;9,"Established",
   TRUE,"Loyal"
)</f>
        <v>Established</v>
      </c>
      <c r="AA2106" s="1" t="str" cm="1">
        <f t="array" ref="AA2106">_xlfn.IFS(Merge1[[#This Row],[Income]]&lt;=30000,"Low",Merge1[[#This Row],[Income]]&lt;=60000,"Medium",Merge1[[#This Row],[Income]]&lt;=100000,"High", Merge1[[#This Row],[Income]]&gt;100000," Premium")</f>
        <v xml:space="preserve"> Premium</v>
      </c>
      <c r="AB2106" s="1" t="str" cm="1">
        <f t="array" ref="AB2106">_xlfn.IFS(Merge1[[#This Row],[Age]]&lt;= 28,"Gen Z", Merge1[[#This Row],[Age]]&lt;=44,"Millennials", Merge1[[#This Row],[Age]]&lt;=60,"Gen X", Merge1[[#This Row],[Age]]&gt;60,"Baby Boomers")</f>
        <v>Gen X</v>
      </c>
      <c r="AC2106" s="1" t="str" cm="1">
        <f t="array" ref="AC2106">_xlfn.IFS(
    Merge1[[#This Row],[Balance]]&lt;=50000,"Low",
    Merge1[[#This Row],[Balance]]&lt;=200000,"Medium",
    Merge1[[#This Row],[Balance]]&gt;200000,"High"
)</f>
        <v>Medium</v>
      </c>
    </row>
    <row r="2107" spans="1:29" x14ac:dyDescent="0.25">
      <c r="A2107" s="1" t="s">
        <v>1219</v>
      </c>
      <c r="B2107" s="1" t="s">
        <v>6129</v>
      </c>
      <c r="C2107" s="1" t="s">
        <v>5835</v>
      </c>
      <c r="D2107" s="2">
        <v>45889</v>
      </c>
      <c r="E2107">
        <v>495654</v>
      </c>
      <c r="F2107">
        <v>812</v>
      </c>
      <c r="G2107">
        <v>361004</v>
      </c>
      <c r="H2107" s="1" t="s">
        <v>5833</v>
      </c>
      <c r="I2107" s="1" t="s">
        <v>6387</v>
      </c>
      <c r="J2107" s="1" t="s">
        <v>6245</v>
      </c>
      <c r="K2107">
        <v>26</v>
      </c>
      <c r="L2107" s="1" t="s">
        <v>6256</v>
      </c>
      <c r="M2107" s="1" t="s">
        <v>6266</v>
      </c>
      <c r="N2107">
        <v>177364</v>
      </c>
      <c r="O2107" s="1" t="s">
        <v>6243</v>
      </c>
      <c r="P2107" s="2">
        <v>44224</v>
      </c>
      <c r="Q2107" s="2">
        <v>45177</v>
      </c>
      <c r="R2107" s="1" t="s">
        <v>6897</v>
      </c>
      <c r="S2107" s="1" t="s">
        <v>6909</v>
      </c>
      <c r="T2107" s="1" t="s">
        <v>14</v>
      </c>
      <c r="U2107">
        <v>7486</v>
      </c>
      <c r="V2107" s="1" t="s">
        <v>10</v>
      </c>
      <c r="W2107" s="1" t="s">
        <v>25</v>
      </c>
      <c r="X2107" s="2">
        <f t="shared" ca="1" si="32"/>
        <v>45937</v>
      </c>
      <c r="Y2107" s="1">
        <f ca="1">ROUND(YEARFRAC(Merge1[[#This Row],[Join_Date]],Merge1[[#This Row],[Today]], 3),0)</f>
        <v>5</v>
      </c>
      <c r="Z2107" s="1" t="str" cm="1">
        <f t="array" aca="1" ref="Z2107" ca="1">_xlfn.IFS(
   Merge1[[#This Row],[Customer Tenure]]&lt;=2,"New",
   Merge1[[#This Row],[Customer Tenure]]&lt;=5,"Emerging",
  Merge1[[#This Row],[Customer Tenure]]&lt;9,"Established",
   TRUE,"Loyal"
)</f>
        <v>Emerging</v>
      </c>
      <c r="AA2107" s="1" t="str" cm="1">
        <f t="array" ref="AA2107">_xlfn.IFS(Merge1[[#This Row],[Income]]&lt;=30000,"Low",Merge1[[#This Row],[Income]]&lt;=60000,"Medium",Merge1[[#This Row],[Income]]&lt;=100000,"High", Merge1[[#This Row],[Income]]&gt;100000," Premium")</f>
        <v xml:space="preserve"> Premium</v>
      </c>
      <c r="AB2107" s="1" t="str" cm="1">
        <f t="array" ref="AB2107">_xlfn.IFS(Merge1[[#This Row],[Age]]&lt;= 28,"Gen Z", Merge1[[#This Row],[Age]]&lt;=44,"Millennials", Merge1[[#This Row],[Age]]&lt;=60,"Gen X", Merge1[[#This Row],[Age]]&gt;60,"Baby Boomers")</f>
        <v>Gen Z</v>
      </c>
      <c r="AC2107" s="1" t="str" cm="1">
        <f t="array" ref="AC2107">_xlfn.IFS(
    Merge1[[#This Row],[Balance]]&lt;=50000,"Low",
    Merge1[[#This Row],[Balance]]&lt;=200000,"Medium",
    Merge1[[#This Row],[Balance]]&gt;200000,"High"
)</f>
        <v>High</v>
      </c>
    </row>
    <row r="2108" spans="1:29" x14ac:dyDescent="0.25">
      <c r="A2108" s="1" t="s">
        <v>498</v>
      </c>
      <c r="B2108" s="1" t="s">
        <v>6165</v>
      </c>
      <c r="C2108" s="1" t="s">
        <v>5842</v>
      </c>
      <c r="D2108" s="2">
        <v>44198</v>
      </c>
      <c r="E2108">
        <v>86724</v>
      </c>
      <c r="F2108">
        <v>602</v>
      </c>
      <c r="G2108">
        <v>0</v>
      </c>
      <c r="H2108" s="1" t="s">
        <v>5850</v>
      </c>
      <c r="I2108" s="1" t="s">
        <v>6346</v>
      </c>
      <c r="J2108" s="1" t="s">
        <v>6240</v>
      </c>
      <c r="K2108">
        <v>54</v>
      </c>
      <c r="L2108" s="1" t="s">
        <v>6241</v>
      </c>
      <c r="M2108" s="1" t="s">
        <v>6262</v>
      </c>
      <c r="N2108">
        <v>125595</v>
      </c>
      <c r="O2108" s="1" t="s">
        <v>6248</v>
      </c>
      <c r="P2108" s="2">
        <v>43929</v>
      </c>
      <c r="Q2108" s="2">
        <v>45739</v>
      </c>
      <c r="R2108" s="1" t="s">
        <v>6899</v>
      </c>
      <c r="S2108" s="1" t="s">
        <v>6914</v>
      </c>
      <c r="T2108" s="1" t="s">
        <v>9</v>
      </c>
      <c r="U2108">
        <v>7780</v>
      </c>
      <c r="V2108" s="1" t="s">
        <v>19</v>
      </c>
      <c r="W2108" s="1" t="s">
        <v>45</v>
      </c>
      <c r="X2108" s="2">
        <f t="shared" ca="1" si="32"/>
        <v>45937</v>
      </c>
      <c r="Y2108" s="1">
        <f ca="1">ROUND(YEARFRAC(Merge1[[#This Row],[Join_Date]],Merge1[[#This Row],[Today]], 3),0)</f>
        <v>6</v>
      </c>
      <c r="Z2108" s="1" t="str" cm="1">
        <f t="array" aca="1" ref="Z2108" ca="1">_xlfn.IFS(
   Merge1[[#This Row],[Customer Tenure]]&lt;=2,"New",
   Merge1[[#This Row],[Customer Tenure]]&lt;=5,"Emerging",
  Merge1[[#This Row],[Customer Tenure]]&lt;9,"Established",
   TRUE,"Loyal"
)</f>
        <v>Established</v>
      </c>
      <c r="AA2108" s="1" t="str" cm="1">
        <f t="array" ref="AA2108">_xlfn.IFS(Merge1[[#This Row],[Income]]&lt;=30000,"Low",Merge1[[#This Row],[Income]]&lt;=60000,"Medium",Merge1[[#This Row],[Income]]&lt;=100000,"High", Merge1[[#This Row],[Income]]&gt;100000," Premium")</f>
        <v xml:space="preserve"> Premium</v>
      </c>
      <c r="AB2108" s="1" t="str" cm="1">
        <f t="array" ref="AB2108">_xlfn.IFS(Merge1[[#This Row],[Age]]&lt;= 28,"Gen Z", Merge1[[#This Row],[Age]]&lt;=44,"Millennials", Merge1[[#This Row],[Age]]&lt;=60,"Gen X", Merge1[[#This Row],[Age]]&gt;60,"Baby Boomers")</f>
        <v>Gen X</v>
      </c>
      <c r="AC2108" s="1" t="str" cm="1">
        <f t="array" ref="AC2108">_xlfn.IFS(
    Merge1[[#This Row],[Balance]]&lt;=50000,"Low",
    Merge1[[#This Row],[Balance]]&lt;=200000,"Medium",
    Merge1[[#This Row],[Balance]]&gt;200000,"High"
)</f>
        <v>Medium</v>
      </c>
    </row>
    <row r="2109" spans="1:29" x14ac:dyDescent="0.25">
      <c r="A2109" s="1" t="s">
        <v>764</v>
      </c>
      <c r="B2109" s="1" t="s">
        <v>6016</v>
      </c>
      <c r="C2109" s="1" t="s">
        <v>5842</v>
      </c>
      <c r="D2109" s="2">
        <v>45520</v>
      </c>
      <c r="E2109">
        <v>236187</v>
      </c>
      <c r="F2109">
        <v>610</v>
      </c>
      <c r="G2109">
        <v>0</v>
      </c>
      <c r="H2109" s="1" t="s">
        <v>5833</v>
      </c>
      <c r="I2109" s="1" t="s">
        <v>6785</v>
      </c>
      <c r="J2109" s="1" t="s">
        <v>6245</v>
      </c>
      <c r="K2109">
        <v>30</v>
      </c>
      <c r="L2109" s="1" t="s">
        <v>6241</v>
      </c>
      <c r="M2109" s="1" t="s">
        <v>6242</v>
      </c>
      <c r="N2109">
        <v>138154</v>
      </c>
      <c r="O2109" s="1" t="s">
        <v>6243</v>
      </c>
      <c r="P2109" s="2">
        <v>44896</v>
      </c>
      <c r="Q2109" s="2">
        <v>45648</v>
      </c>
      <c r="R2109" s="1" t="s">
        <v>6904</v>
      </c>
      <c r="S2109" s="1" t="s">
        <v>6916</v>
      </c>
      <c r="T2109" s="1" t="s">
        <v>9</v>
      </c>
      <c r="U2109">
        <v>124</v>
      </c>
      <c r="V2109" s="1" t="s">
        <v>15</v>
      </c>
      <c r="W2109" s="1" t="s">
        <v>29</v>
      </c>
      <c r="X2109" s="2">
        <f t="shared" ca="1" si="32"/>
        <v>45937</v>
      </c>
      <c r="Y2109" s="1">
        <f ca="1">ROUND(YEARFRAC(Merge1[[#This Row],[Join_Date]],Merge1[[#This Row],[Today]], 3),0)</f>
        <v>3</v>
      </c>
      <c r="Z2109" s="1" t="str" cm="1">
        <f t="array" aca="1" ref="Z2109" ca="1">_xlfn.IFS(
   Merge1[[#This Row],[Customer Tenure]]&lt;=2,"New",
   Merge1[[#This Row],[Customer Tenure]]&lt;=5,"Emerging",
  Merge1[[#This Row],[Customer Tenure]]&lt;9,"Established",
   TRUE,"Loyal"
)</f>
        <v>Emerging</v>
      </c>
      <c r="AA2109" s="1" t="str" cm="1">
        <f t="array" ref="AA2109">_xlfn.IFS(Merge1[[#This Row],[Income]]&lt;=30000,"Low",Merge1[[#This Row],[Income]]&lt;=60000,"Medium",Merge1[[#This Row],[Income]]&lt;=100000,"High", Merge1[[#This Row],[Income]]&gt;100000," Premium")</f>
        <v xml:space="preserve"> Premium</v>
      </c>
      <c r="AB2109" s="1" t="str" cm="1">
        <f t="array" ref="AB2109">_xlfn.IFS(Merge1[[#This Row],[Age]]&lt;= 28,"Gen Z", Merge1[[#This Row],[Age]]&lt;=44,"Millennials", Merge1[[#This Row],[Age]]&lt;=60,"Gen X", Merge1[[#This Row],[Age]]&gt;60,"Baby Boomers")</f>
        <v>Millennials</v>
      </c>
      <c r="AC2109" s="1" t="str" cm="1">
        <f t="array" ref="AC2109">_xlfn.IFS(
    Merge1[[#This Row],[Balance]]&lt;=50000,"Low",
    Merge1[[#This Row],[Balance]]&lt;=200000,"Medium",
    Merge1[[#This Row],[Balance]]&gt;200000,"High"
)</f>
        <v>High</v>
      </c>
    </row>
    <row r="2110" spans="1:29" x14ac:dyDescent="0.25">
      <c r="A2110" s="1" t="s">
        <v>258</v>
      </c>
      <c r="B2110" s="1" t="s">
        <v>5891</v>
      </c>
      <c r="C2110" s="1" t="s">
        <v>5832</v>
      </c>
      <c r="D2110" s="2">
        <v>43744</v>
      </c>
      <c r="E2110">
        <v>325203</v>
      </c>
      <c r="F2110">
        <v>586</v>
      </c>
      <c r="G2110">
        <v>0</v>
      </c>
      <c r="H2110" s="1" t="s">
        <v>5833</v>
      </c>
      <c r="I2110" s="1" t="s">
        <v>6318</v>
      </c>
      <c r="J2110" s="1" t="s">
        <v>6245</v>
      </c>
      <c r="K2110">
        <v>33</v>
      </c>
      <c r="L2110" s="1" t="s">
        <v>6260</v>
      </c>
      <c r="M2110" s="1" t="s">
        <v>6266</v>
      </c>
      <c r="N2110">
        <v>53660</v>
      </c>
      <c r="O2110" s="1" t="s">
        <v>6248</v>
      </c>
      <c r="P2110" s="2">
        <v>44992</v>
      </c>
      <c r="Q2110" s="2">
        <v>45480</v>
      </c>
      <c r="R2110" s="1" t="s">
        <v>6891</v>
      </c>
      <c r="S2110" s="1" t="s">
        <v>6895</v>
      </c>
      <c r="T2110" s="1" t="s">
        <v>14</v>
      </c>
      <c r="U2110">
        <v>578</v>
      </c>
      <c r="V2110" s="1" t="s">
        <v>19</v>
      </c>
      <c r="W2110" s="1" t="s">
        <v>16</v>
      </c>
      <c r="X2110" s="2">
        <f t="shared" ca="1" si="32"/>
        <v>45937</v>
      </c>
      <c r="Y2110" s="1">
        <f ca="1">ROUND(YEARFRAC(Merge1[[#This Row],[Join_Date]],Merge1[[#This Row],[Today]], 3),0)</f>
        <v>3</v>
      </c>
      <c r="Z2110" s="1" t="str" cm="1">
        <f t="array" aca="1" ref="Z2110" ca="1">_xlfn.IFS(
   Merge1[[#This Row],[Customer Tenure]]&lt;=2,"New",
   Merge1[[#This Row],[Customer Tenure]]&lt;=5,"Emerging",
  Merge1[[#This Row],[Customer Tenure]]&lt;9,"Established",
   TRUE,"Loyal"
)</f>
        <v>Emerging</v>
      </c>
      <c r="AA2110" s="1" t="str" cm="1">
        <f t="array" ref="AA2110">_xlfn.IFS(Merge1[[#This Row],[Income]]&lt;=30000,"Low",Merge1[[#This Row],[Income]]&lt;=60000,"Medium",Merge1[[#This Row],[Income]]&lt;=100000,"High", Merge1[[#This Row],[Income]]&gt;100000," Premium")</f>
        <v>Medium</v>
      </c>
      <c r="AB2110" s="1" t="str" cm="1">
        <f t="array" ref="AB2110">_xlfn.IFS(Merge1[[#This Row],[Age]]&lt;= 28,"Gen Z", Merge1[[#This Row],[Age]]&lt;=44,"Millennials", Merge1[[#This Row],[Age]]&lt;=60,"Gen X", Merge1[[#This Row],[Age]]&gt;60,"Baby Boomers")</f>
        <v>Millennials</v>
      </c>
      <c r="AC2110" s="1" t="str" cm="1">
        <f t="array" ref="AC2110">_xlfn.IFS(
    Merge1[[#This Row],[Balance]]&lt;=50000,"Low",
    Merge1[[#This Row],[Balance]]&lt;=200000,"Medium",
    Merge1[[#This Row],[Balance]]&gt;200000,"High"
)</f>
        <v>High</v>
      </c>
    </row>
    <row r="2111" spans="1:29" x14ac:dyDescent="0.25">
      <c r="A2111" s="1" t="s">
        <v>2867</v>
      </c>
      <c r="B2111" s="1" t="s">
        <v>6027</v>
      </c>
      <c r="C2111" s="1" t="s">
        <v>5842</v>
      </c>
      <c r="D2111" s="2">
        <v>44736</v>
      </c>
      <c r="E2111">
        <v>273820</v>
      </c>
      <c r="F2111">
        <v>738</v>
      </c>
      <c r="G2111">
        <v>0</v>
      </c>
      <c r="H2111" s="1" t="s">
        <v>5833</v>
      </c>
      <c r="I2111" s="1" t="s">
        <v>6800</v>
      </c>
      <c r="J2111" s="1" t="s">
        <v>6245</v>
      </c>
      <c r="K2111">
        <v>19</v>
      </c>
      <c r="L2111" s="1" t="s">
        <v>6246</v>
      </c>
      <c r="M2111" s="1" t="s">
        <v>6262</v>
      </c>
      <c r="N2111">
        <v>128856</v>
      </c>
      <c r="O2111" s="1" t="s">
        <v>6243</v>
      </c>
      <c r="P2111" s="2">
        <v>44493</v>
      </c>
      <c r="Q2111" s="2">
        <v>45175</v>
      </c>
      <c r="R2111" s="1" t="s">
        <v>6897</v>
      </c>
      <c r="S2111" s="1" t="s">
        <v>6909</v>
      </c>
      <c r="T2111" s="1" t="s">
        <v>28</v>
      </c>
      <c r="U2111">
        <v>9755</v>
      </c>
      <c r="V2111" s="1" t="s">
        <v>19</v>
      </c>
      <c r="W2111" s="1" t="s">
        <v>50</v>
      </c>
      <c r="X2111" s="2">
        <f t="shared" ca="1" si="32"/>
        <v>45937</v>
      </c>
      <c r="Y2111" s="1">
        <f ca="1">ROUND(YEARFRAC(Merge1[[#This Row],[Join_Date]],Merge1[[#This Row],[Today]], 3),0)</f>
        <v>4</v>
      </c>
      <c r="Z2111" s="1" t="str" cm="1">
        <f t="array" aca="1" ref="Z2111" ca="1">_xlfn.IFS(
   Merge1[[#This Row],[Customer Tenure]]&lt;=2,"New",
   Merge1[[#This Row],[Customer Tenure]]&lt;=5,"Emerging",
  Merge1[[#This Row],[Customer Tenure]]&lt;9,"Established",
   TRUE,"Loyal"
)</f>
        <v>Emerging</v>
      </c>
      <c r="AA2111" s="1" t="str" cm="1">
        <f t="array" ref="AA2111">_xlfn.IFS(Merge1[[#This Row],[Income]]&lt;=30000,"Low",Merge1[[#This Row],[Income]]&lt;=60000,"Medium",Merge1[[#This Row],[Income]]&lt;=100000,"High", Merge1[[#This Row],[Income]]&gt;100000," Premium")</f>
        <v xml:space="preserve"> Premium</v>
      </c>
      <c r="AB2111" s="1" t="str" cm="1">
        <f t="array" ref="AB2111">_xlfn.IFS(Merge1[[#This Row],[Age]]&lt;= 28,"Gen Z", Merge1[[#This Row],[Age]]&lt;=44,"Millennials", Merge1[[#This Row],[Age]]&lt;=60,"Gen X", Merge1[[#This Row],[Age]]&gt;60,"Baby Boomers")</f>
        <v>Gen Z</v>
      </c>
      <c r="AC2111" s="1" t="str" cm="1">
        <f t="array" ref="AC2111">_xlfn.IFS(
    Merge1[[#This Row],[Balance]]&lt;=50000,"Low",
    Merge1[[#This Row],[Balance]]&lt;=200000,"Medium",
    Merge1[[#This Row],[Balance]]&gt;200000,"High"
)</f>
        <v>High</v>
      </c>
    </row>
    <row r="2112" spans="1:29" x14ac:dyDescent="0.25">
      <c r="A2112" s="1" t="s">
        <v>762</v>
      </c>
      <c r="B2112" s="1" t="s">
        <v>5914</v>
      </c>
      <c r="C2112" s="1" t="s">
        <v>5835</v>
      </c>
      <c r="D2112" s="2">
        <v>44444</v>
      </c>
      <c r="E2112">
        <v>235497</v>
      </c>
      <c r="F2112">
        <v>312</v>
      </c>
      <c r="G2112">
        <v>0</v>
      </c>
      <c r="H2112" s="1" t="s">
        <v>5860</v>
      </c>
      <c r="I2112" s="1" t="s">
        <v>6347</v>
      </c>
      <c r="J2112" s="1" t="s">
        <v>6245</v>
      </c>
      <c r="K2112">
        <v>50</v>
      </c>
      <c r="L2112" s="1" t="s">
        <v>6256</v>
      </c>
      <c r="M2112" s="1" t="s">
        <v>6242</v>
      </c>
      <c r="N2112">
        <v>53742</v>
      </c>
      <c r="O2112" s="1" t="s">
        <v>6248</v>
      </c>
      <c r="P2112" s="2">
        <v>45677</v>
      </c>
      <c r="Q2112" s="2">
        <v>45343</v>
      </c>
      <c r="R2112" s="1" t="s">
        <v>6885</v>
      </c>
      <c r="S2112" s="1" t="s">
        <v>6886</v>
      </c>
      <c r="T2112" s="1" t="s">
        <v>9</v>
      </c>
      <c r="U2112">
        <v>7961</v>
      </c>
      <c r="V2112" s="1" t="s">
        <v>15</v>
      </c>
      <c r="W2112" s="1" t="s">
        <v>40</v>
      </c>
      <c r="X2112" s="2">
        <f t="shared" ca="1" si="32"/>
        <v>45937</v>
      </c>
      <c r="Y2112" s="1">
        <f ca="1">ROUND(YEARFRAC(Merge1[[#This Row],[Join_Date]],Merge1[[#This Row],[Today]], 3),0)</f>
        <v>1</v>
      </c>
      <c r="Z2112" s="1" t="str" cm="1">
        <f t="array" aca="1" ref="Z2112" ca="1">_xlfn.IFS(
   Merge1[[#This Row],[Customer Tenure]]&lt;=2,"New",
   Merge1[[#This Row],[Customer Tenure]]&lt;=5,"Emerging",
  Merge1[[#This Row],[Customer Tenure]]&lt;9,"Established",
   TRUE,"Loyal"
)</f>
        <v>New</v>
      </c>
      <c r="AA2112" s="1" t="str" cm="1">
        <f t="array" ref="AA2112">_xlfn.IFS(Merge1[[#This Row],[Income]]&lt;=30000,"Low",Merge1[[#This Row],[Income]]&lt;=60000,"Medium",Merge1[[#This Row],[Income]]&lt;=100000,"High", Merge1[[#This Row],[Income]]&gt;100000," Premium")</f>
        <v>Medium</v>
      </c>
      <c r="AB2112" s="1" t="str" cm="1">
        <f t="array" ref="AB2112">_xlfn.IFS(Merge1[[#This Row],[Age]]&lt;= 28,"Gen Z", Merge1[[#This Row],[Age]]&lt;=44,"Millennials", Merge1[[#This Row],[Age]]&lt;=60,"Gen X", Merge1[[#This Row],[Age]]&gt;60,"Baby Boomers")</f>
        <v>Gen X</v>
      </c>
      <c r="AC2112" s="1" t="str" cm="1">
        <f t="array" ref="AC2112">_xlfn.IFS(
    Merge1[[#This Row],[Balance]]&lt;=50000,"Low",
    Merge1[[#This Row],[Balance]]&lt;=200000,"Medium",
    Merge1[[#This Row],[Balance]]&gt;200000,"High"
)</f>
        <v>High</v>
      </c>
    </row>
    <row r="2113" spans="1:29" x14ac:dyDescent="0.25">
      <c r="A2113" s="1" t="s">
        <v>227</v>
      </c>
      <c r="B2113" s="1" t="s">
        <v>6113</v>
      </c>
      <c r="C2113" s="1" t="s">
        <v>5842</v>
      </c>
      <c r="D2113" s="2">
        <v>42567</v>
      </c>
      <c r="E2113">
        <v>45066</v>
      </c>
      <c r="F2113">
        <v>330</v>
      </c>
      <c r="G2113">
        <v>0</v>
      </c>
      <c r="H2113" s="1" t="s">
        <v>5833</v>
      </c>
      <c r="I2113" s="1" t="s">
        <v>6781</v>
      </c>
      <c r="J2113" s="1" t="s">
        <v>6240</v>
      </c>
      <c r="K2113">
        <v>26</v>
      </c>
      <c r="L2113" s="1" t="s">
        <v>6256</v>
      </c>
      <c r="M2113" s="1" t="s">
        <v>6247</v>
      </c>
      <c r="N2113">
        <v>106475</v>
      </c>
      <c r="O2113" s="1" t="s">
        <v>6243</v>
      </c>
      <c r="P2113" s="2">
        <v>45133</v>
      </c>
      <c r="Q2113" s="2">
        <v>45609</v>
      </c>
      <c r="R2113" s="1" t="s">
        <v>6887</v>
      </c>
      <c r="S2113" s="1" t="s">
        <v>6901</v>
      </c>
      <c r="T2113" s="1" t="s">
        <v>28</v>
      </c>
      <c r="U2113">
        <v>2699</v>
      </c>
      <c r="V2113" s="1" t="s">
        <v>19</v>
      </c>
      <c r="W2113" s="1" t="s">
        <v>40</v>
      </c>
      <c r="X2113" s="2">
        <f t="shared" ca="1" si="32"/>
        <v>45937</v>
      </c>
      <c r="Y2113" s="1">
        <f ca="1">ROUND(YEARFRAC(Merge1[[#This Row],[Join_Date]],Merge1[[#This Row],[Today]], 3),0)</f>
        <v>2</v>
      </c>
      <c r="Z2113" s="1" t="str" cm="1">
        <f t="array" aca="1" ref="Z2113" ca="1">_xlfn.IFS(
   Merge1[[#This Row],[Customer Tenure]]&lt;=2,"New",
   Merge1[[#This Row],[Customer Tenure]]&lt;=5,"Emerging",
  Merge1[[#This Row],[Customer Tenure]]&lt;9,"Established",
   TRUE,"Loyal"
)</f>
        <v>New</v>
      </c>
      <c r="AA2113" s="1" t="str" cm="1">
        <f t="array" ref="AA2113">_xlfn.IFS(Merge1[[#This Row],[Income]]&lt;=30000,"Low",Merge1[[#This Row],[Income]]&lt;=60000,"Medium",Merge1[[#This Row],[Income]]&lt;=100000,"High", Merge1[[#This Row],[Income]]&gt;100000," Premium")</f>
        <v xml:space="preserve"> Premium</v>
      </c>
      <c r="AB2113" s="1" t="str" cm="1">
        <f t="array" ref="AB2113">_xlfn.IFS(Merge1[[#This Row],[Age]]&lt;= 28,"Gen Z", Merge1[[#This Row],[Age]]&lt;=44,"Millennials", Merge1[[#This Row],[Age]]&lt;=60,"Gen X", Merge1[[#This Row],[Age]]&gt;60,"Baby Boomers")</f>
        <v>Gen Z</v>
      </c>
      <c r="AC2113" s="1" t="str" cm="1">
        <f t="array" ref="AC2113">_xlfn.IFS(
    Merge1[[#This Row],[Balance]]&lt;=50000,"Low",
    Merge1[[#This Row],[Balance]]&lt;=200000,"Medium",
    Merge1[[#This Row],[Balance]]&gt;200000,"High"
)</f>
        <v>Low</v>
      </c>
    </row>
    <row r="2114" spans="1:29" x14ac:dyDescent="0.25">
      <c r="A2114" s="1" t="s">
        <v>820</v>
      </c>
      <c r="B2114" s="1" t="s">
        <v>6105</v>
      </c>
      <c r="C2114" s="1" t="s">
        <v>5832</v>
      </c>
      <c r="D2114" s="2">
        <v>42373</v>
      </c>
      <c r="E2114">
        <v>198237</v>
      </c>
      <c r="F2114">
        <v>324</v>
      </c>
      <c r="G2114">
        <v>349912</v>
      </c>
      <c r="H2114" s="1" t="s">
        <v>5850</v>
      </c>
      <c r="I2114" s="1" t="s">
        <v>6835</v>
      </c>
      <c r="J2114" s="1" t="s">
        <v>6240</v>
      </c>
      <c r="K2114">
        <v>38</v>
      </c>
      <c r="L2114" s="1" t="s">
        <v>6241</v>
      </c>
      <c r="M2114" s="1" t="s">
        <v>6254</v>
      </c>
      <c r="N2114">
        <v>176683</v>
      </c>
      <c r="O2114" s="1" t="s">
        <v>6243</v>
      </c>
      <c r="P2114" s="2">
        <v>42325</v>
      </c>
      <c r="Q2114" s="2">
        <v>45390</v>
      </c>
      <c r="R2114" s="1" t="s">
        <v>6893</v>
      </c>
      <c r="S2114" s="1" t="s">
        <v>6911</v>
      </c>
      <c r="T2114" s="1" t="s">
        <v>14</v>
      </c>
      <c r="U2114">
        <v>4600</v>
      </c>
      <c r="V2114" s="1" t="s">
        <v>19</v>
      </c>
      <c r="W2114" s="1" t="s">
        <v>29</v>
      </c>
      <c r="X2114" s="2">
        <f t="shared" ref="X2114:X2177" ca="1" si="33">TODAY()</f>
        <v>45937</v>
      </c>
      <c r="Y2114" s="1">
        <f ca="1">ROUND(YEARFRAC(Merge1[[#This Row],[Join_Date]],Merge1[[#This Row],[Today]], 3),0)</f>
        <v>10</v>
      </c>
      <c r="Z2114" s="1" t="str" cm="1">
        <f t="array" aca="1" ref="Z2114" ca="1">_xlfn.IFS(
   Merge1[[#This Row],[Customer Tenure]]&lt;=2,"New",
   Merge1[[#This Row],[Customer Tenure]]&lt;=5,"Emerging",
  Merge1[[#This Row],[Customer Tenure]]&lt;9,"Established",
   TRUE,"Loyal"
)</f>
        <v>Loyal</v>
      </c>
      <c r="AA2114" s="1" t="str" cm="1">
        <f t="array" ref="AA2114">_xlfn.IFS(Merge1[[#This Row],[Income]]&lt;=30000,"Low",Merge1[[#This Row],[Income]]&lt;=60000,"Medium",Merge1[[#This Row],[Income]]&lt;=100000,"High", Merge1[[#This Row],[Income]]&gt;100000," Premium")</f>
        <v xml:space="preserve"> Premium</v>
      </c>
      <c r="AB2114" s="1" t="str" cm="1">
        <f t="array" ref="AB2114">_xlfn.IFS(Merge1[[#This Row],[Age]]&lt;= 28,"Gen Z", Merge1[[#This Row],[Age]]&lt;=44,"Millennials", Merge1[[#This Row],[Age]]&lt;=60,"Gen X", Merge1[[#This Row],[Age]]&gt;60,"Baby Boomers")</f>
        <v>Millennials</v>
      </c>
      <c r="AC2114" s="1" t="str" cm="1">
        <f t="array" ref="AC2114">_xlfn.IFS(
    Merge1[[#This Row],[Balance]]&lt;=50000,"Low",
    Merge1[[#This Row],[Balance]]&lt;=200000,"Medium",
    Merge1[[#This Row],[Balance]]&gt;200000,"High"
)</f>
        <v>Medium</v>
      </c>
    </row>
    <row r="2115" spans="1:29" x14ac:dyDescent="0.25">
      <c r="A2115" s="1" t="s">
        <v>781</v>
      </c>
      <c r="B2115" s="1" t="s">
        <v>5981</v>
      </c>
      <c r="C2115" s="1" t="s">
        <v>5846</v>
      </c>
      <c r="D2115" s="2">
        <v>42494</v>
      </c>
      <c r="E2115">
        <v>234473</v>
      </c>
      <c r="F2115">
        <v>581</v>
      </c>
      <c r="G2115">
        <v>295477</v>
      </c>
      <c r="H2115" s="1" t="s">
        <v>5833</v>
      </c>
      <c r="I2115" s="1" t="s">
        <v>6415</v>
      </c>
      <c r="J2115" s="1" t="s">
        <v>6245</v>
      </c>
      <c r="K2115">
        <v>43</v>
      </c>
      <c r="L2115" s="1" t="s">
        <v>6241</v>
      </c>
      <c r="M2115" s="1" t="s">
        <v>6257</v>
      </c>
      <c r="N2115">
        <v>112124</v>
      </c>
      <c r="O2115" s="1" t="s">
        <v>6248</v>
      </c>
      <c r="P2115" s="2">
        <v>43955</v>
      </c>
      <c r="Q2115" s="2">
        <v>45845</v>
      </c>
      <c r="R2115" s="1" t="s">
        <v>6891</v>
      </c>
      <c r="S2115" s="1" t="s">
        <v>6892</v>
      </c>
      <c r="T2115" s="1" t="s">
        <v>9</v>
      </c>
      <c r="U2115">
        <v>3350</v>
      </c>
      <c r="V2115" s="1" t="s">
        <v>19</v>
      </c>
      <c r="W2115" s="1" t="s">
        <v>55</v>
      </c>
      <c r="X2115" s="2">
        <f t="shared" ca="1" si="33"/>
        <v>45937</v>
      </c>
      <c r="Y2115" s="1">
        <f ca="1">ROUND(YEARFRAC(Merge1[[#This Row],[Join_Date]],Merge1[[#This Row],[Today]], 3),0)</f>
        <v>5</v>
      </c>
      <c r="Z2115" s="1" t="str" cm="1">
        <f t="array" aca="1" ref="Z2115" ca="1">_xlfn.IFS(
   Merge1[[#This Row],[Customer Tenure]]&lt;=2,"New",
   Merge1[[#This Row],[Customer Tenure]]&lt;=5,"Emerging",
  Merge1[[#This Row],[Customer Tenure]]&lt;9,"Established",
   TRUE,"Loyal"
)</f>
        <v>Emerging</v>
      </c>
      <c r="AA2115" s="1" t="str" cm="1">
        <f t="array" ref="AA2115">_xlfn.IFS(Merge1[[#This Row],[Income]]&lt;=30000,"Low",Merge1[[#This Row],[Income]]&lt;=60000,"Medium",Merge1[[#This Row],[Income]]&lt;=100000,"High", Merge1[[#This Row],[Income]]&gt;100000," Premium")</f>
        <v xml:space="preserve"> Premium</v>
      </c>
      <c r="AB2115" s="1" t="str" cm="1">
        <f t="array" ref="AB2115">_xlfn.IFS(Merge1[[#This Row],[Age]]&lt;= 28,"Gen Z", Merge1[[#This Row],[Age]]&lt;=44,"Millennials", Merge1[[#This Row],[Age]]&lt;=60,"Gen X", Merge1[[#This Row],[Age]]&gt;60,"Baby Boomers")</f>
        <v>Millennials</v>
      </c>
      <c r="AC2115" s="1" t="str" cm="1">
        <f t="array" ref="AC2115">_xlfn.IFS(
    Merge1[[#This Row],[Balance]]&lt;=50000,"Low",
    Merge1[[#This Row],[Balance]]&lt;=200000,"Medium",
    Merge1[[#This Row],[Balance]]&gt;200000,"High"
)</f>
        <v>High</v>
      </c>
    </row>
    <row r="2116" spans="1:29" x14ac:dyDescent="0.25">
      <c r="A2116" s="1" t="s">
        <v>457</v>
      </c>
      <c r="B2116" s="1" t="s">
        <v>6019</v>
      </c>
      <c r="C2116" s="1" t="s">
        <v>5835</v>
      </c>
      <c r="D2116" s="2">
        <v>42305</v>
      </c>
      <c r="E2116">
        <v>412755</v>
      </c>
      <c r="F2116">
        <v>657</v>
      </c>
      <c r="G2116">
        <v>458318</v>
      </c>
      <c r="H2116" s="1" t="s">
        <v>5833</v>
      </c>
      <c r="I2116" s="1" t="s">
        <v>6678</v>
      </c>
      <c r="J2116" s="1" t="s">
        <v>6245</v>
      </c>
      <c r="K2116">
        <v>36</v>
      </c>
      <c r="L2116" s="1" t="s">
        <v>6246</v>
      </c>
      <c r="M2116" s="1" t="s">
        <v>6262</v>
      </c>
      <c r="N2116">
        <v>99148</v>
      </c>
      <c r="O2116" s="1" t="s">
        <v>6252</v>
      </c>
      <c r="P2116" s="2">
        <v>43052</v>
      </c>
      <c r="Q2116" s="2">
        <v>45505</v>
      </c>
      <c r="R2116" s="1" t="s">
        <v>6889</v>
      </c>
      <c r="S2116" s="1" t="s">
        <v>6890</v>
      </c>
      <c r="T2116" s="1" t="s">
        <v>28</v>
      </c>
      <c r="U2116">
        <v>2998</v>
      </c>
      <c r="V2116" s="1" t="s">
        <v>19</v>
      </c>
      <c r="W2116" s="1" t="s">
        <v>50</v>
      </c>
      <c r="X2116" s="2">
        <f t="shared" ca="1" si="33"/>
        <v>45937</v>
      </c>
      <c r="Y2116" s="1">
        <f ca="1">ROUND(YEARFRAC(Merge1[[#This Row],[Join_Date]],Merge1[[#This Row],[Today]], 3),0)</f>
        <v>8</v>
      </c>
      <c r="Z2116" s="1" t="str" cm="1">
        <f t="array" aca="1" ref="Z2116" ca="1">_xlfn.IFS(
   Merge1[[#This Row],[Customer Tenure]]&lt;=2,"New",
   Merge1[[#This Row],[Customer Tenure]]&lt;=5,"Emerging",
  Merge1[[#This Row],[Customer Tenure]]&lt;9,"Established",
   TRUE,"Loyal"
)</f>
        <v>Established</v>
      </c>
      <c r="AA2116" s="1" t="str" cm="1">
        <f t="array" ref="AA2116">_xlfn.IFS(Merge1[[#This Row],[Income]]&lt;=30000,"Low",Merge1[[#This Row],[Income]]&lt;=60000,"Medium",Merge1[[#This Row],[Income]]&lt;=100000,"High", Merge1[[#This Row],[Income]]&gt;100000," Premium")</f>
        <v>High</v>
      </c>
      <c r="AB2116" s="1" t="str" cm="1">
        <f t="array" ref="AB2116">_xlfn.IFS(Merge1[[#This Row],[Age]]&lt;= 28,"Gen Z", Merge1[[#This Row],[Age]]&lt;=44,"Millennials", Merge1[[#This Row],[Age]]&lt;=60,"Gen X", Merge1[[#This Row],[Age]]&gt;60,"Baby Boomers")</f>
        <v>Millennials</v>
      </c>
      <c r="AC2116" s="1" t="str" cm="1">
        <f t="array" ref="AC2116">_xlfn.IFS(
    Merge1[[#This Row],[Balance]]&lt;=50000,"Low",
    Merge1[[#This Row],[Balance]]&lt;=200000,"Medium",
    Merge1[[#This Row],[Balance]]&gt;200000,"High"
)</f>
        <v>High</v>
      </c>
    </row>
    <row r="2117" spans="1:29" x14ac:dyDescent="0.25">
      <c r="A2117" s="1" t="s">
        <v>852</v>
      </c>
      <c r="B2117" s="1" t="s">
        <v>5960</v>
      </c>
      <c r="C2117" s="1" t="s">
        <v>5842</v>
      </c>
      <c r="D2117" s="2">
        <v>42302</v>
      </c>
      <c r="E2117">
        <v>99977</v>
      </c>
      <c r="F2117">
        <v>476</v>
      </c>
      <c r="G2117">
        <v>0</v>
      </c>
      <c r="H2117" s="1" t="s">
        <v>5833</v>
      </c>
      <c r="I2117" s="1" t="s">
        <v>6283</v>
      </c>
      <c r="J2117" s="1" t="s">
        <v>6245</v>
      </c>
      <c r="K2117">
        <v>44</v>
      </c>
      <c r="L2117" s="1" t="s">
        <v>6246</v>
      </c>
      <c r="M2117" s="1" t="s">
        <v>6247</v>
      </c>
      <c r="N2117">
        <v>189269</v>
      </c>
      <c r="O2117" s="1" t="s">
        <v>6243</v>
      </c>
      <c r="P2117" s="2">
        <v>45414</v>
      </c>
      <c r="Q2117" s="2">
        <v>45855</v>
      </c>
      <c r="R2117" s="1" t="s">
        <v>6891</v>
      </c>
      <c r="S2117" s="1" t="s">
        <v>6892</v>
      </c>
      <c r="T2117" s="1" t="s">
        <v>14</v>
      </c>
      <c r="U2117">
        <v>3161</v>
      </c>
      <c r="V2117" s="1" t="s">
        <v>15</v>
      </c>
      <c r="W2117" s="1" t="s">
        <v>106</v>
      </c>
      <c r="X2117" s="2">
        <f t="shared" ca="1" si="33"/>
        <v>45937</v>
      </c>
      <c r="Y2117" s="1">
        <f ca="1">ROUND(YEARFRAC(Merge1[[#This Row],[Join_Date]],Merge1[[#This Row],[Today]], 3),0)</f>
        <v>1</v>
      </c>
      <c r="Z2117" s="1" t="str" cm="1">
        <f t="array" aca="1" ref="Z2117" ca="1">_xlfn.IFS(
   Merge1[[#This Row],[Customer Tenure]]&lt;=2,"New",
   Merge1[[#This Row],[Customer Tenure]]&lt;=5,"Emerging",
  Merge1[[#This Row],[Customer Tenure]]&lt;9,"Established",
   TRUE,"Loyal"
)</f>
        <v>New</v>
      </c>
      <c r="AA2117" s="1" t="str" cm="1">
        <f t="array" ref="AA2117">_xlfn.IFS(Merge1[[#This Row],[Income]]&lt;=30000,"Low",Merge1[[#This Row],[Income]]&lt;=60000,"Medium",Merge1[[#This Row],[Income]]&lt;=100000,"High", Merge1[[#This Row],[Income]]&gt;100000," Premium")</f>
        <v xml:space="preserve"> Premium</v>
      </c>
      <c r="AB2117" s="1" t="str" cm="1">
        <f t="array" ref="AB2117">_xlfn.IFS(Merge1[[#This Row],[Age]]&lt;= 28,"Gen Z", Merge1[[#This Row],[Age]]&lt;=44,"Millennials", Merge1[[#This Row],[Age]]&lt;=60,"Gen X", Merge1[[#This Row],[Age]]&gt;60,"Baby Boomers")</f>
        <v>Millennials</v>
      </c>
      <c r="AC2117" s="1" t="str" cm="1">
        <f t="array" ref="AC2117">_xlfn.IFS(
    Merge1[[#This Row],[Balance]]&lt;=50000,"Low",
    Merge1[[#This Row],[Balance]]&lt;=200000,"Medium",
    Merge1[[#This Row],[Balance]]&gt;200000,"High"
)</f>
        <v>Medium</v>
      </c>
    </row>
    <row r="2118" spans="1:29" x14ac:dyDescent="0.25">
      <c r="A2118" s="1" t="s">
        <v>392</v>
      </c>
      <c r="B2118" s="1" t="s">
        <v>6087</v>
      </c>
      <c r="C2118" s="1" t="s">
        <v>5835</v>
      </c>
      <c r="D2118" s="2">
        <v>44650</v>
      </c>
      <c r="E2118">
        <v>19610</v>
      </c>
      <c r="F2118">
        <v>395</v>
      </c>
      <c r="G2118">
        <v>0</v>
      </c>
      <c r="H2118" s="1" t="s">
        <v>5838</v>
      </c>
      <c r="I2118" s="1" t="s">
        <v>6277</v>
      </c>
      <c r="J2118" s="1" t="s">
        <v>6240</v>
      </c>
      <c r="K2118">
        <v>49</v>
      </c>
      <c r="L2118" s="1" t="s">
        <v>6260</v>
      </c>
      <c r="M2118" s="1" t="s">
        <v>6254</v>
      </c>
      <c r="N2118">
        <v>54636</v>
      </c>
      <c r="O2118" s="1" t="s">
        <v>6243</v>
      </c>
      <c r="P2118" s="2">
        <v>43643</v>
      </c>
      <c r="Q2118" s="2">
        <v>45321</v>
      </c>
      <c r="R2118" s="1" t="s">
        <v>6902</v>
      </c>
      <c r="S2118" s="1" t="s">
        <v>6903</v>
      </c>
      <c r="T2118" s="1" t="s">
        <v>28</v>
      </c>
      <c r="U2118">
        <v>3025</v>
      </c>
      <c r="V2118" s="1" t="s">
        <v>24</v>
      </c>
      <c r="W2118" s="1" t="s">
        <v>50</v>
      </c>
      <c r="X2118" s="2">
        <f t="shared" ca="1" si="33"/>
        <v>45937</v>
      </c>
      <c r="Y2118" s="1">
        <f ca="1">ROUND(YEARFRAC(Merge1[[#This Row],[Join_Date]],Merge1[[#This Row],[Today]], 3),0)</f>
        <v>6</v>
      </c>
      <c r="Z2118" s="1" t="str" cm="1">
        <f t="array" aca="1" ref="Z2118" ca="1">_xlfn.IFS(
   Merge1[[#This Row],[Customer Tenure]]&lt;=2,"New",
   Merge1[[#This Row],[Customer Tenure]]&lt;=5,"Emerging",
  Merge1[[#This Row],[Customer Tenure]]&lt;9,"Established",
   TRUE,"Loyal"
)</f>
        <v>Established</v>
      </c>
      <c r="AA2118" s="1" t="str" cm="1">
        <f t="array" ref="AA2118">_xlfn.IFS(Merge1[[#This Row],[Income]]&lt;=30000,"Low",Merge1[[#This Row],[Income]]&lt;=60000,"Medium",Merge1[[#This Row],[Income]]&lt;=100000,"High", Merge1[[#This Row],[Income]]&gt;100000," Premium")</f>
        <v>Medium</v>
      </c>
      <c r="AB2118" s="1" t="str" cm="1">
        <f t="array" ref="AB2118">_xlfn.IFS(Merge1[[#This Row],[Age]]&lt;= 28,"Gen Z", Merge1[[#This Row],[Age]]&lt;=44,"Millennials", Merge1[[#This Row],[Age]]&lt;=60,"Gen X", Merge1[[#This Row],[Age]]&gt;60,"Baby Boomers")</f>
        <v>Gen X</v>
      </c>
      <c r="AC2118" s="1" t="str" cm="1">
        <f t="array" ref="AC2118">_xlfn.IFS(
    Merge1[[#This Row],[Balance]]&lt;=50000,"Low",
    Merge1[[#This Row],[Balance]]&lt;=200000,"Medium",
    Merge1[[#This Row],[Balance]]&gt;200000,"High"
)</f>
        <v>Low</v>
      </c>
    </row>
    <row r="2119" spans="1:29" x14ac:dyDescent="0.25">
      <c r="A2119" s="1" t="s">
        <v>1576</v>
      </c>
      <c r="B2119" s="1" t="s">
        <v>5941</v>
      </c>
      <c r="C2119" s="1" t="s">
        <v>5846</v>
      </c>
      <c r="D2119" s="2">
        <v>44775</v>
      </c>
      <c r="E2119">
        <v>232076</v>
      </c>
      <c r="F2119">
        <v>805</v>
      </c>
      <c r="G2119">
        <v>0</v>
      </c>
      <c r="H2119" s="1" t="s">
        <v>5833</v>
      </c>
      <c r="I2119" s="1" t="s">
        <v>6676</v>
      </c>
      <c r="J2119" s="1" t="s">
        <v>6245</v>
      </c>
      <c r="K2119">
        <v>23</v>
      </c>
      <c r="L2119" s="1" t="s">
        <v>6241</v>
      </c>
      <c r="M2119" s="1" t="s">
        <v>6254</v>
      </c>
      <c r="N2119">
        <v>130091</v>
      </c>
      <c r="O2119" s="1" t="s">
        <v>6248</v>
      </c>
      <c r="P2119" s="2">
        <v>45017</v>
      </c>
      <c r="Q2119" s="2">
        <v>45691</v>
      </c>
      <c r="R2119" s="1" t="s">
        <v>6885</v>
      </c>
      <c r="S2119" s="1" t="s">
        <v>6896</v>
      </c>
      <c r="T2119" s="1" t="s">
        <v>23</v>
      </c>
      <c r="U2119">
        <v>9023</v>
      </c>
      <c r="V2119" s="1" t="s">
        <v>19</v>
      </c>
      <c r="W2119" s="1" t="s">
        <v>106</v>
      </c>
      <c r="X2119" s="2">
        <f t="shared" ca="1" si="33"/>
        <v>45937</v>
      </c>
      <c r="Y2119" s="1">
        <f ca="1">ROUND(YEARFRAC(Merge1[[#This Row],[Join_Date]],Merge1[[#This Row],[Today]], 3),0)</f>
        <v>3</v>
      </c>
      <c r="Z2119" s="1" t="str" cm="1">
        <f t="array" aca="1" ref="Z2119" ca="1">_xlfn.IFS(
   Merge1[[#This Row],[Customer Tenure]]&lt;=2,"New",
   Merge1[[#This Row],[Customer Tenure]]&lt;=5,"Emerging",
  Merge1[[#This Row],[Customer Tenure]]&lt;9,"Established",
   TRUE,"Loyal"
)</f>
        <v>Emerging</v>
      </c>
      <c r="AA2119" s="1" t="str" cm="1">
        <f t="array" ref="AA2119">_xlfn.IFS(Merge1[[#This Row],[Income]]&lt;=30000,"Low",Merge1[[#This Row],[Income]]&lt;=60000,"Medium",Merge1[[#This Row],[Income]]&lt;=100000,"High", Merge1[[#This Row],[Income]]&gt;100000," Premium")</f>
        <v xml:space="preserve"> Premium</v>
      </c>
      <c r="AB2119" s="1" t="str" cm="1">
        <f t="array" ref="AB2119">_xlfn.IFS(Merge1[[#This Row],[Age]]&lt;= 28,"Gen Z", Merge1[[#This Row],[Age]]&lt;=44,"Millennials", Merge1[[#This Row],[Age]]&lt;=60,"Gen X", Merge1[[#This Row],[Age]]&gt;60,"Baby Boomers")</f>
        <v>Gen Z</v>
      </c>
      <c r="AC2119" s="1" t="str" cm="1">
        <f t="array" ref="AC2119">_xlfn.IFS(
    Merge1[[#This Row],[Balance]]&lt;=50000,"Low",
    Merge1[[#This Row],[Balance]]&lt;=200000,"Medium",
    Merge1[[#This Row],[Balance]]&gt;200000,"High"
)</f>
        <v>High</v>
      </c>
    </row>
    <row r="2120" spans="1:29" x14ac:dyDescent="0.25">
      <c r="A2120" s="1" t="s">
        <v>2877</v>
      </c>
      <c r="B2120" s="1" t="s">
        <v>6002</v>
      </c>
      <c r="C2120" s="1" t="s">
        <v>5832</v>
      </c>
      <c r="D2120" s="2">
        <v>43688</v>
      </c>
      <c r="E2120">
        <v>134445</v>
      </c>
      <c r="F2120">
        <v>720</v>
      </c>
      <c r="G2120">
        <v>0</v>
      </c>
      <c r="H2120" s="1" t="s">
        <v>5833</v>
      </c>
      <c r="I2120" s="1" t="s">
        <v>6470</v>
      </c>
      <c r="J2120" s="1" t="s">
        <v>6240</v>
      </c>
      <c r="K2120">
        <v>72</v>
      </c>
      <c r="L2120" s="1" t="s">
        <v>6260</v>
      </c>
      <c r="M2120" s="1" t="s">
        <v>6257</v>
      </c>
      <c r="N2120">
        <v>143786</v>
      </c>
      <c r="O2120" s="1" t="s">
        <v>6243</v>
      </c>
      <c r="P2120" s="2">
        <v>45538</v>
      </c>
      <c r="Q2120" s="2">
        <v>45823</v>
      </c>
      <c r="R2120" s="1" t="s">
        <v>6883</v>
      </c>
      <c r="S2120" s="1" t="s">
        <v>6910</v>
      </c>
      <c r="T2120" s="1" t="s">
        <v>14</v>
      </c>
      <c r="U2120">
        <v>6355</v>
      </c>
      <c r="V2120" s="1" t="s">
        <v>15</v>
      </c>
      <c r="W2120" s="1" t="s">
        <v>55</v>
      </c>
      <c r="X2120" s="2">
        <f t="shared" ca="1" si="33"/>
        <v>45937</v>
      </c>
      <c r="Y2120" s="1">
        <f ca="1">ROUND(YEARFRAC(Merge1[[#This Row],[Join_Date]],Merge1[[#This Row],[Today]], 3),0)</f>
        <v>1</v>
      </c>
      <c r="Z2120" s="1" t="str" cm="1">
        <f t="array" aca="1" ref="Z2120" ca="1">_xlfn.IFS(
   Merge1[[#This Row],[Customer Tenure]]&lt;=2,"New",
   Merge1[[#This Row],[Customer Tenure]]&lt;=5,"Emerging",
  Merge1[[#This Row],[Customer Tenure]]&lt;9,"Established",
   TRUE,"Loyal"
)</f>
        <v>New</v>
      </c>
      <c r="AA2120" s="1" t="str" cm="1">
        <f t="array" ref="AA2120">_xlfn.IFS(Merge1[[#This Row],[Income]]&lt;=30000,"Low",Merge1[[#This Row],[Income]]&lt;=60000,"Medium",Merge1[[#This Row],[Income]]&lt;=100000,"High", Merge1[[#This Row],[Income]]&gt;100000," Premium")</f>
        <v xml:space="preserve"> Premium</v>
      </c>
      <c r="AB2120" s="1" t="str" cm="1">
        <f t="array" ref="AB2120">_xlfn.IFS(Merge1[[#This Row],[Age]]&lt;= 28,"Gen Z", Merge1[[#This Row],[Age]]&lt;=44,"Millennials", Merge1[[#This Row],[Age]]&lt;=60,"Gen X", Merge1[[#This Row],[Age]]&gt;60,"Baby Boomers")</f>
        <v>Baby Boomers</v>
      </c>
      <c r="AC2120" s="1" t="str" cm="1">
        <f t="array" ref="AC2120">_xlfn.IFS(
    Merge1[[#This Row],[Balance]]&lt;=50000,"Low",
    Merge1[[#This Row],[Balance]]&lt;=200000,"Medium",
    Merge1[[#This Row],[Balance]]&gt;200000,"High"
)</f>
        <v>Medium</v>
      </c>
    </row>
    <row r="2121" spans="1:29" x14ac:dyDescent="0.25">
      <c r="A2121" s="1" t="s">
        <v>2430</v>
      </c>
      <c r="B2121" s="1" t="s">
        <v>6136</v>
      </c>
      <c r="C2121" s="1" t="s">
        <v>5842</v>
      </c>
      <c r="D2121" s="2">
        <v>43673</v>
      </c>
      <c r="E2121">
        <v>39104</v>
      </c>
      <c r="F2121">
        <v>505</v>
      </c>
      <c r="G2121">
        <v>108475</v>
      </c>
      <c r="H2121" s="1" t="s">
        <v>5833</v>
      </c>
      <c r="I2121" s="1" t="s">
        <v>6501</v>
      </c>
      <c r="J2121" s="1" t="s">
        <v>6240</v>
      </c>
      <c r="K2121">
        <v>46</v>
      </c>
      <c r="L2121" s="1" t="s">
        <v>6256</v>
      </c>
      <c r="M2121" s="1" t="s">
        <v>6251</v>
      </c>
      <c r="N2121">
        <v>72930</v>
      </c>
      <c r="O2121" s="1" t="s">
        <v>6252</v>
      </c>
      <c r="P2121" s="2">
        <v>42971</v>
      </c>
      <c r="Q2121" s="2">
        <v>45462</v>
      </c>
      <c r="R2121" s="1" t="s">
        <v>6883</v>
      </c>
      <c r="S2121" s="1" t="s">
        <v>6884</v>
      </c>
      <c r="T2121" s="1" t="s">
        <v>23</v>
      </c>
      <c r="U2121">
        <v>3584</v>
      </c>
      <c r="V2121" s="1" t="s">
        <v>15</v>
      </c>
      <c r="W2121" s="1" t="s">
        <v>106</v>
      </c>
      <c r="X2121" s="2">
        <f t="shared" ca="1" si="33"/>
        <v>45937</v>
      </c>
      <c r="Y2121" s="1">
        <f ca="1">ROUND(YEARFRAC(Merge1[[#This Row],[Join_Date]],Merge1[[#This Row],[Today]], 3),0)</f>
        <v>8</v>
      </c>
      <c r="Z2121" s="1" t="str" cm="1">
        <f t="array" aca="1" ref="Z2121" ca="1">_xlfn.IFS(
   Merge1[[#This Row],[Customer Tenure]]&lt;=2,"New",
   Merge1[[#This Row],[Customer Tenure]]&lt;=5,"Emerging",
  Merge1[[#This Row],[Customer Tenure]]&lt;9,"Established",
   TRUE,"Loyal"
)</f>
        <v>Established</v>
      </c>
      <c r="AA2121" s="1" t="str" cm="1">
        <f t="array" ref="AA2121">_xlfn.IFS(Merge1[[#This Row],[Income]]&lt;=30000,"Low",Merge1[[#This Row],[Income]]&lt;=60000,"Medium",Merge1[[#This Row],[Income]]&lt;=100000,"High", Merge1[[#This Row],[Income]]&gt;100000," Premium")</f>
        <v>High</v>
      </c>
      <c r="AB2121" s="1" t="str" cm="1">
        <f t="array" ref="AB2121">_xlfn.IFS(Merge1[[#This Row],[Age]]&lt;= 28,"Gen Z", Merge1[[#This Row],[Age]]&lt;=44,"Millennials", Merge1[[#This Row],[Age]]&lt;=60,"Gen X", Merge1[[#This Row],[Age]]&gt;60,"Baby Boomers")</f>
        <v>Gen X</v>
      </c>
      <c r="AC2121" s="1" t="str" cm="1">
        <f t="array" ref="AC2121">_xlfn.IFS(
    Merge1[[#This Row],[Balance]]&lt;=50000,"Low",
    Merge1[[#This Row],[Balance]]&lt;=200000,"Medium",
    Merge1[[#This Row],[Balance]]&gt;200000,"High"
)</f>
        <v>Low</v>
      </c>
    </row>
    <row r="2122" spans="1:29" x14ac:dyDescent="0.25">
      <c r="A2122" s="1" t="s">
        <v>2219</v>
      </c>
      <c r="B2122" s="1" t="s">
        <v>5974</v>
      </c>
      <c r="C2122" s="1" t="s">
        <v>5835</v>
      </c>
      <c r="D2122" s="2">
        <v>44284</v>
      </c>
      <c r="E2122">
        <v>487852</v>
      </c>
      <c r="F2122">
        <v>789</v>
      </c>
      <c r="G2122">
        <v>0</v>
      </c>
      <c r="H2122" s="1" t="s">
        <v>5833</v>
      </c>
      <c r="I2122" s="1" t="s">
        <v>6442</v>
      </c>
      <c r="J2122" s="1" t="s">
        <v>6240</v>
      </c>
      <c r="K2122">
        <v>53</v>
      </c>
      <c r="L2122" s="1" t="s">
        <v>6241</v>
      </c>
      <c r="M2122" s="1" t="s">
        <v>6247</v>
      </c>
      <c r="N2122">
        <v>164579</v>
      </c>
      <c r="O2122" s="1" t="s">
        <v>6252</v>
      </c>
      <c r="P2122" s="2">
        <v>42280</v>
      </c>
      <c r="Q2122" s="2">
        <v>45568</v>
      </c>
      <c r="R2122" s="1" t="s">
        <v>6912</v>
      </c>
      <c r="S2122" s="1" t="s">
        <v>6917</v>
      </c>
      <c r="T2122" s="1" t="s">
        <v>14</v>
      </c>
      <c r="U2122">
        <v>7848</v>
      </c>
      <c r="V2122" s="1" t="s">
        <v>15</v>
      </c>
      <c r="W2122" s="1" t="s">
        <v>25</v>
      </c>
      <c r="X2122" s="2">
        <f t="shared" ca="1" si="33"/>
        <v>45937</v>
      </c>
      <c r="Y2122" s="1">
        <f ca="1">ROUND(YEARFRAC(Merge1[[#This Row],[Join_Date]],Merge1[[#This Row],[Today]], 3),0)</f>
        <v>10</v>
      </c>
      <c r="Z2122" s="1" t="str" cm="1">
        <f t="array" aca="1" ref="Z2122" ca="1">_xlfn.IFS(
   Merge1[[#This Row],[Customer Tenure]]&lt;=2,"New",
   Merge1[[#This Row],[Customer Tenure]]&lt;=5,"Emerging",
  Merge1[[#This Row],[Customer Tenure]]&lt;9,"Established",
   TRUE,"Loyal"
)</f>
        <v>Loyal</v>
      </c>
      <c r="AA2122" s="1" t="str" cm="1">
        <f t="array" ref="AA2122">_xlfn.IFS(Merge1[[#This Row],[Income]]&lt;=30000,"Low",Merge1[[#This Row],[Income]]&lt;=60000,"Medium",Merge1[[#This Row],[Income]]&lt;=100000,"High", Merge1[[#This Row],[Income]]&gt;100000," Premium")</f>
        <v xml:space="preserve"> Premium</v>
      </c>
      <c r="AB2122" s="1" t="str" cm="1">
        <f t="array" ref="AB2122">_xlfn.IFS(Merge1[[#This Row],[Age]]&lt;= 28,"Gen Z", Merge1[[#This Row],[Age]]&lt;=44,"Millennials", Merge1[[#This Row],[Age]]&lt;=60,"Gen X", Merge1[[#This Row],[Age]]&gt;60,"Baby Boomers")</f>
        <v>Gen X</v>
      </c>
      <c r="AC2122" s="1" t="str" cm="1">
        <f t="array" ref="AC2122">_xlfn.IFS(
    Merge1[[#This Row],[Balance]]&lt;=50000,"Low",
    Merge1[[#This Row],[Balance]]&lt;=200000,"Medium",
    Merge1[[#This Row],[Balance]]&gt;200000,"High"
)</f>
        <v>High</v>
      </c>
    </row>
    <row r="2123" spans="1:29" x14ac:dyDescent="0.25">
      <c r="A2123" s="1" t="s">
        <v>660</v>
      </c>
      <c r="B2123" s="1" t="s">
        <v>6221</v>
      </c>
      <c r="C2123" s="1" t="s">
        <v>5842</v>
      </c>
      <c r="D2123" s="2">
        <v>45014</v>
      </c>
      <c r="E2123">
        <v>403551</v>
      </c>
      <c r="F2123">
        <v>828</v>
      </c>
      <c r="G2123">
        <v>0</v>
      </c>
      <c r="H2123" s="1" t="s">
        <v>5833</v>
      </c>
      <c r="I2123" s="1" t="s">
        <v>6468</v>
      </c>
      <c r="J2123" s="1" t="s">
        <v>6245</v>
      </c>
      <c r="K2123">
        <v>41</v>
      </c>
      <c r="L2123" s="1" t="s">
        <v>6260</v>
      </c>
      <c r="M2123" s="1" t="s">
        <v>6251</v>
      </c>
      <c r="N2123">
        <v>47083</v>
      </c>
      <c r="O2123" s="1" t="s">
        <v>6243</v>
      </c>
      <c r="P2123" s="2">
        <v>43046</v>
      </c>
      <c r="Q2123" s="2">
        <v>45706</v>
      </c>
      <c r="R2123" s="1" t="s">
        <v>6885</v>
      </c>
      <c r="S2123" s="1" t="s">
        <v>6896</v>
      </c>
      <c r="T2123" s="1" t="s">
        <v>14</v>
      </c>
      <c r="U2123">
        <v>1618</v>
      </c>
      <c r="V2123" s="1" t="s">
        <v>15</v>
      </c>
      <c r="W2123" s="1" t="s">
        <v>50</v>
      </c>
      <c r="X2123" s="2">
        <f t="shared" ca="1" si="33"/>
        <v>45937</v>
      </c>
      <c r="Y2123" s="1">
        <f ca="1">ROUND(YEARFRAC(Merge1[[#This Row],[Join_Date]],Merge1[[#This Row],[Today]], 3),0)</f>
        <v>8</v>
      </c>
      <c r="Z2123" s="1" t="str" cm="1">
        <f t="array" aca="1" ref="Z2123" ca="1">_xlfn.IFS(
   Merge1[[#This Row],[Customer Tenure]]&lt;=2,"New",
   Merge1[[#This Row],[Customer Tenure]]&lt;=5,"Emerging",
  Merge1[[#This Row],[Customer Tenure]]&lt;9,"Established",
   TRUE,"Loyal"
)</f>
        <v>Established</v>
      </c>
      <c r="AA2123" s="1" t="str" cm="1">
        <f t="array" ref="AA2123">_xlfn.IFS(Merge1[[#This Row],[Income]]&lt;=30000,"Low",Merge1[[#This Row],[Income]]&lt;=60000,"Medium",Merge1[[#This Row],[Income]]&lt;=100000,"High", Merge1[[#This Row],[Income]]&gt;100000," Premium")</f>
        <v>Medium</v>
      </c>
      <c r="AB2123" s="1" t="str" cm="1">
        <f t="array" ref="AB2123">_xlfn.IFS(Merge1[[#This Row],[Age]]&lt;= 28,"Gen Z", Merge1[[#This Row],[Age]]&lt;=44,"Millennials", Merge1[[#This Row],[Age]]&lt;=60,"Gen X", Merge1[[#This Row],[Age]]&gt;60,"Baby Boomers")</f>
        <v>Millennials</v>
      </c>
      <c r="AC2123" s="1" t="str" cm="1">
        <f t="array" ref="AC2123">_xlfn.IFS(
    Merge1[[#This Row],[Balance]]&lt;=50000,"Low",
    Merge1[[#This Row],[Balance]]&lt;=200000,"Medium",
    Merge1[[#This Row],[Balance]]&gt;200000,"High"
)</f>
        <v>High</v>
      </c>
    </row>
    <row r="2124" spans="1:29" x14ac:dyDescent="0.25">
      <c r="A2124" s="1" t="s">
        <v>796</v>
      </c>
      <c r="B2124" s="1" t="s">
        <v>6230</v>
      </c>
      <c r="C2124" s="1" t="s">
        <v>5842</v>
      </c>
      <c r="D2124" s="2">
        <v>43330</v>
      </c>
      <c r="E2124">
        <v>308135</v>
      </c>
      <c r="F2124">
        <v>460</v>
      </c>
      <c r="G2124">
        <v>0</v>
      </c>
      <c r="H2124" s="1" t="s">
        <v>5850</v>
      </c>
      <c r="I2124" s="1" t="s">
        <v>6581</v>
      </c>
      <c r="J2124" s="1" t="s">
        <v>6245</v>
      </c>
      <c r="K2124">
        <v>30</v>
      </c>
      <c r="L2124" s="1" t="s">
        <v>6246</v>
      </c>
      <c r="M2124" s="1" t="s">
        <v>6251</v>
      </c>
      <c r="N2124">
        <v>146446</v>
      </c>
      <c r="O2124" s="1" t="s">
        <v>6243</v>
      </c>
      <c r="P2124" s="2">
        <v>42770</v>
      </c>
      <c r="Q2124" s="2">
        <v>45268</v>
      </c>
      <c r="R2124" s="1" t="s">
        <v>6904</v>
      </c>
      <c r="S2124" s="1" t="s">
        <v>6905</v>
      </c>
      <c r="T2124" s="1" t="s">
        <v>9</v>
      </c>
      <c r="U2124">
        <v>569</v>
      </c>
      <c r="V2124" s="1" t="s">
        <v>10</v>
      </c>
      <c r="W2124" s="1" t="s">
        <v>45</v>
      </c>
      <c r="X2124" s="2">
        <f t="shared" ca="1" si="33"/>
        <v>45937</v>
      </c>
      <c r="Y2124" s="1">
        <f ca="1">ROUND(YEARFRAC(Merge1[[#This Row],[Join_Date]],Merge1[[#This Row],[Today]], 3),0)</f>
        <v>9</v>
      </c>
      <c r="Z2124" s="1" t="str" cm="1">
        <f t="array" aca="1" ref="Z2124" ca="1">_xlfn.IFS(
   Merge1[[#This Row],[Customer Tenure]]&lt;=2,"New",
   Merge1[[#This Row],[Customer Tenure]]&lt;=5,"Emerging",
  Merge1[[#This Row],[Customer Tenure]]&lt;9,"Established",
   TRUE,"Loyal"
)</f>
        <v>Loyal</v>
      </c>
      <c r="AA2124" s="1" t="str" cm="1">
        <f t="array" ref="AA2124">_xlfn.IFS(Merge1[[#This Row],[Income]]&lt;=30000,"Low",Merge1[[#This Row],[Income]]&lt;=60000,"Medium",Merge1[[#This Row],[Income]]&lt;=100000,"High", Merge1[[#This Row],[Income]]&gt;100000," Premium")</f>
        <v xml:space="preserve"> Premium</v>
      </c>
      <c r="AB2124" s="1" t="str" cm="1">
        <f t="array" ref="AB2124">_xlfn.IFS(Merge1[[#This Row],[Age]]&lt;= 28,"Gen Z", Merge1[[#This Row],[Age]]&lt;=44,"Millennials", Merge1[[#This Row],[Age]]&lt;=60,"Gen X", Merge1[[#This Row],[Age]]&gt;60,"Baby Boomers")</f>
        <v>Millennials</v>
      </c>
      <c r="AC2124" s="1" t="str" cm="1">
        <f t="array" ref="AC2124">_xlfn.IFS(
    Merge1[[#This Row],[Balance]]&lt;=50000,"Low",
    Merge1[[#This Row],[Balance]]&lt;=200000,"Medium",
    Merge1[[#This Row],[Balance]]&gt;200000,"High"
)</f>
        <v>High</v>
      </c>
    </row>
    <row r="2125" spans="1:29" x14ac:dyDescent="0.25">
      <c r="A2125" s="1" t="s">
        <v>835</v>
      </c>
      <c r="B2125" s="1" t="s">
        <v>6063</v>
      </c>
      <c r="C2125" s="1" t="s">
        <v>5842</v>
      </c>
      <c r="D2125" s="2">
        <v>44766</v>
      </c>
      <c r="E2125">
        <v>133962</v>
      </c>
      <c r="F2125">
        <v>364</v>
      </c>
      <c r="G2125">
        <v>0</v>
      </c>
      <c r="H2125" s="1" t="s">
        <v>5833</v>
      </c>
      <c r="I2125" s="1" t="s">
        <v>6454</v>
      </c>
      <c r="J2125" s="1" t="s">
        <v>6245</v>
      </c>
      <c r="K2125">
        <v>69</v>
      </c>
      <c r="L2125" s="1" t="s">
        <v>6246</v>
      </c>
      <c r="M2125" s="1" t="s">
        <v>6266</v>
      </c>
      <c r="N2125">
        <v>134682</v>
      </c>
      <c r="O2125" s="1" t="s">
        <v>6243</v>
      </c>
      <c r="P2125" s="2">
        <v>44257</v>
      </c>
      <c r="Q2125" s="2">
        <v>45799</v>
      </c>
      <c r="R2125" s="1" t="s">
        <v>6906</v>
      </c>
      <c r="S2125" s="1" t="s">
        <v>6907</v>
      </c>
      <c r="T2125" s="1" t="s">
        <v>23</v>
      </c>
      <c r="U2125">
        <v>6631</v>
      </c>
      <c r="V2125" s="1" t="s">
        <v>24</v>
      </c>
      <c r="W2125" s="1" t="s">
        <v>45</v>
      </c>
      <c r="X2125" s="2">
        <f t="shared" ca="1" si="33"/>
        <v>45937</v>
      </c>
      <c r="Y2125" s="1">
        <f ca="1">ROUND(YEARFRAC(Merge1[[#This Row],[Join_Date]],Merge1[[#This Row],[Today]], 3),0)</f>
        <v>5</v>
      </c>
      <c r="Z2125" s="1" t="str" cm="1">
        <f t="array" aca="1" ref="Z2125" ca="1">_xlfn.IFS(
   Merge1[[#This Row],[Customer Tenure]]&lt;=2,"New",
   Merge1[[#This Row],[Customer Tenure]]&lt;=5,"Emerging",
  Merge1[[#This Row],[Customer Tenure]]&lt;9,"Established",
   TRUE,"Loyal"
)</f>
        <v>Emerging</v>
      </c>
      <c r="AA2125" s="1" t="str" cm="1">
        <f t="array" ref="AA2125">_xlfn.IFS(Merge1[[#This Row],[Income]]&lt;=30000,"Low",Merge1[[#This Row],[Income]]&lt;=60000,"Medium",Merge1[[#This Row],[Income]]&lt;=100000,"High", Merge1[[#This Row],[Income]]&gt;100000," Premium")</f>
        <v xml:space="preserve"> Premium</v>
      </c>
      <c r="AB2125" s="1" t="str" cm="1">
        <f t="array" ref="AB2125">_xlfn.IFS(Merge1[[#This Row],[Age]]&lt;= 28,"Gen Z", Merge1[[#This Row],[Age]]&lt;=44,"Millennials", Merge1[[#This Row],[Age]]&lt;=60,"Gen X", Merge1[[#This Row],[Age]]&gt;60,"Baby Boomers")</f>
        <v>Baby Boomers</v>
      </c>
      <c r="AC2125" s="1" t="str" cm="1">
        <f t="array" ref="AC2125">_xlfn.IFS(
    Merge1[[#This Row],[Balance]]&lt;=50000,"Low",
    Merge1[[#This Row],[Balance]]&lt;=200000,"Medium",
    Merge1[[#This Row],[Balance]]&gt;200000,"High"
)</f>
        <v>Medium</v>
      </c>
    </row>
    <row r="2126" spans="1:29" x14ac:dyDescent="0.25">
      <c r="A2126" s="1" t="s">
        <v>258</v>
      </c>
      <c r="B2126" s="1" t="s">
        <v>5891</v>
      </c>
      <c r="C2126" s="1" t="s">
        <v>5832</v>
      </c>
      <c r="D2126" s="2">
        <v>43744</v>
      </c>
      <c r="E2126">
        <v>325203</v>
      </c>
      <c r="F2126">
        <v>586</v>
      </c>
      <c r="G2126">
        <v>0</v>
      </c>
      <c r="H2126" s="1" t="s">
        <v>5833</v>
      </c>
      <c r="I2126" s="1" t="s">
        <v>6318</v>
      </c>
      <c r="J2126" s="1" t="s">
        <v>6245</v>
      </c>
      <c r="K2126">
        <v>33</v>
      </c>
      <c r="L2126" s="1" t="s">
        <v>6260</v>
      </c>
      <c r="M2126" s="1" t="s">
        <v>6266</v>
      </c>
      <c r="N2126">
        <v>53660</v>
      </c>
      <c r="O2126" s="1" t="s">
        <v>6248</v>
      </c>
      <c r="P2126" s="2">
        <v>44992</v>
      </c>
      <c r="Q2126" s="2">
        <v>45436</v>
      </c>
      <c r="R2126" s="1" t="s">
        <v>6906</v>
      </c>
      <c r="S2126" s="1" t="s">
        <v>6918</v>
      </c>
      <c r="T2126" s="1" t="s">
        <v>23</v>
      </c>
      <c r="U2126">
        <v>7136</v>
      </c>
      <c r="V2126" s="1" t="s">
        <v>24</v>
      </c>
      <c r="W2126" s="1" t="s">
        <v>20</v>
      </c>
      <c r="X2126" s="2">
        <f t="shared" ca="1" si="33"/>
        <v>45937</v>
      </c>
      <c r="Y2126" s="1">
        <f ca="1">ROUND(YEARFRAC(Merge1[[#This Row],[Join_Date]],Merge1[[#This Row],[Today]], 3),0)</f>
        <v>3</v>
      </c>
      <c r="Z2126" s="1" t="str" cm="1">
        <f t="array" aca="1" ref="Z2126" ca="1">_xlfn.IFS(
   Merge1[[#This Row],[Customer Tenure]]&lt;=2,"New",
   Merge1[[#This Row],[Customer Tenure]]&lt;=5,"Emerging",
  Merge1[[#This Row],[Customer Tenure]]&lt;9,"Established",
   TRUE,"Loyal"
)</f>
        <v>Emerging</v>
      </c>
      <c r="AA2126" s="1" t="str" cm="1">
        <f t="array" ref="AA2126">_xlfn.IFS(Merge1[[#This Row],[Income]]&lt;=30000,"Low",Merge1[[#This Row],[Income]]&lt;=60000,"Medium",Merge1[[#This Row],[Income]]&lt;=100000,"High", Merge1[[#This Row],[Income]]&gt;100000," Premium")</f>
        <v>Medium</v>
      </c>
      <c r="AB2126" s="1" t="str" cm="1">
        <f t="array" ref="AB2126">_xlfn.IFS(Merge1[[#This Row],[Age]]&lt;= 28,"Gen Z", Merge1[[#This Row],[Age]]&lt;=44,"Millennials", Merge1[[#This Row],[Age]]&lt;=60,"Gen X", Merge1[[#This Row],[Age]]&gt;60,"Baby Boomers")</f>
        <v>Millennials</v>
      </c>
      <c r="AC2126" s="1" t="str" cm="1">
        <f t="array" ref="AC2126">_xlfn.IFS(
    Merge1[[#This Row],[Balance]]&lt;=50000,"Low",
    Merge1[[#This Row],[Balance]]&lt;=200000,"Medium",
    Merge1[[#This Row],[Balance]]&gt;200000,"High"
)</f>
        <v>High</v>
      </c>
    </row>
    <row r="2127" spans="1:29" x14ac:dyDescent="0.25">
      <c r="A2127" s="1" t="s">
        <v>1125</v>
      </c>
      <c r="B2127" s="1" t="s">
        <v>5897</v>
      </c>
      <c r="C2127" s="1" t="s">
        <v>5835</v>
      </c>
      <c r="D2127" s="2">
        <v>43964</v>
      </c>
      <c r="E2127">
        <v>485687</v>
      </c>
      <c r="F2127">
        <v>572</v>
      </c>
      <c r="G2127">
        <v>0</v>
      </c>
      <c r="H2127" s="1" t="s">
        <v>5833</v>
      </c>
      <c r="I2127" s="1" t="s">
        <v>6670</v>
      </c>
      <c r="J2127" s="1" t="s">
        <v>6240</v>
      </c>
      <c r="K2127">
        <v>24</v>
      </c>
      <c r="L2127" s="1" t="s">
        <v>6256</v>
      </c>
      <c r="M2127" s="1" t="s">
        <v>6242</v>
      </c>
      <c r="N2127">
        <v>56877</v>
      </c>
      <c r="O2127" s="1" t="s">
        <v>6248</v>
      </c>
      <c r="P2127" s="2">
        <v>45877</v>
      </c>
      <c r="Q2127" s="2">
        <v>45320</v>
      </c>
      <c r="R2127" s="1" t="s">
        <v>6902</v>
      </c>
      <c r="S2127" s="1" t="s">
        <v>6903</v>
      </c>
      <c r="T2127" s="1" t="s">
        <v>23</v>
      </c>
      <c r="U2127">
        <v>5575</v>
      </c>
      <c r="V2127" s="1" t="s">
        <v>19</v>
      </c>
      <c r="W2127" s="1" t="s">
        <v>50</v>
      </c>
      <c r="X2127" s="2">
        <f t="shared" ca="1" si="33"/>
        <v>45937</v>
      </c>
      <c r="Y2127" s="1">
        <f ca="1">ROUND(YEARFRAC(Merge1[[#This Row],[Join_Date]],Merge1[[#This Row],[Today]], 3),0)</f>
        <v>0</v>
      </c>
      <c r="Z2127" s="1" t="str" cm="1">
        <f t="array" aca="1" ref="Z2127" ca="1">_xlfn.IFS(
   Merge1[[#This Row],[Customer Tenure]]&lt;=2,"New",
   Merge1[[#This Row],[Customer Tenure]]&lt;=5,"Emerging",
  Merge1[[#This Row],[Customer Tenure]]&lt;9,"Established",
   TRUE,"Loyal"
)</f>
        <v>New</v>
      </c>
      <c r="AA2127" s="1" t="str" cm="1">
        <f t="array" ref="AA2127">_xlfn.IFS(Merge1[[#This Row],[Income]]&lt;=30000,"Low",Merge1[[#This Row],[Income]]&lt;=60000,"Medium",Merge1[[#This Row],[Income]]&lt;=100000,"High", Merge1[[#This Row],[Income]]&gt;100000," Premium")</f>
        <v>Medium</v>
      </c>
      <c r="AB2127" s="1" t="str" cm="1">
        <f t="array" ref="AB2127">_xlfn.IFS(Merge1[[#This Row],[Age]]&lt;= 28,"Gen Z", Merge1[[#This Row],[Age]]&lt;=44,"Millennials", Merge1[[#This Row],[Age]]&lt;=60,"Gen X", Merge1[[#This Row],[Age]]&gt;60,"Baby Boomers")</f>
        <v>Gen Z</v>
      </c>
      <c r="AC2127" s="1" t="str" cm="1">
        <f t="array" ref="AC2127">_xlfn.IFS(
    Merge1[[#This Row],[Balance]]&lt;=50000,"Low",
    Merge1[[#This Row],[Balance]]&lt;=200000,"Medium",
    Merge1[[#This Row],[Balance]]&gt;200000,"High"
)</f>
        <v>High</v>
      </c>
    </row>
    <row r="2128" spans="1:29" x14ac:dyDescent="0.25">
      <c r="A2128" s="1" t="s">
        <v>223</v>
      </c>
      <c r="B2128" s="1" t="s">
        <v>6133</v>
      </c>
      <c r="C2128" s="1" t="s">
        <v>5846</v>
      </c>
      <c r="D2128" s="2">
        <v>42778</v>
      </c>
      <c r="E2128">
        <v>153939</v>
      </c>
      <c r="F2128">
        <v>527</v>
      </c>
      <c r="G2128">
        <v>229970</v>
      </c>
      <c r="H2128" s="1" t="s">
        <v>5833</v>
      </c>
      <c r="I2128" s="1" t="s">
        <v>6515</v>
      </c>
      <c r="J2128" s="1" t="s">
        <v>6240</v>
      </c>
      <c r="K2128">
        <v>43</v>
      </c>
      <c r="L2128" s="1" t="s">
        <v>6241</v>
      </c>
      <c r="M2128" s="1" t="s">
        <v>6266</v>
      </c>
      <c r="N2128">
        <v>25626</v>
      </c>
      <c r="O2128" s="1" t="s">
        <v>6248</v>
      </c>
      <c r="P2128" s="2">
        <v>43477</v>
      </c>
      <c r="Q2128" s="2">
        <v>45792</v>
      </c>
      <c r="R2128" s="1" t="s">
        <v>6906</v>
      </c>
      <c r="S2128" s="1" t="s">
        <v>6907</v>
      </c>
      <c r="T2128" s="1" t="s">
        <v>14</v>
      </c>
      <c r="U2128">
        <v>4445</v>
      </c>
      <c r="V2128" s="1" t="s">
        <v>15</v>
      </c>
      <c r="W2128" s="1" t="s">
        <v>55</v>
      </c>
      <c r="X2128" s="2">
        <f t="shared" ca="1" si="33"/>
        <v>45937</v>
      </c>
      <c r="Y2128" s="1">
        <f ca="1">ROUND(YEARFRAC(Merge1[[#This Row],[Join_Date]],Merge1[[#This Row],[Today]], 3),0)</f>
        <v>7</v>
      </c>
      <c r="Z2128" s="1" t="str" cm="1">
        <f t="array" aca="1" ref="Z2128" ca="1">_xlfn.IFS(
   Merge1[[#This Row],[Customer Tenure]]&lt;=2,"New",
   Merge1[[#This Row],[Customer Tenure]]&lt;=5,"Emerging",
  Merge1[[#This Row],[Customer Tenure]]&lt;9,"Established",
   TRUE,"Loyal"
)</f>
        <v>Established</v>
      </c>
      <c r="AA2128" s="1" t="str" cm="1">
        <f t="array" ref="AA2128">_xlfn.IFS(Merge1[[#This Row],[Income]]&lt;=30000,"Low",Merge1[[#This Row],[Income]]&lt;=60000,"Medium",Merge1[[#This Row],[Income]]&lt;=100000,"High", Merge1[[#This Row],[Income]]&gt;100000," Premium")</f>
        <v>Low</v>
      </c>
      <c r="AB2128" s="1" t="str" cm="1">
        <f t="array" ref="AB2128">_xlfn.IFS(Merge1[[#This Row],[Age]]&lt;= 28,"Gen Z", Merge1[[#This Row],[Age]]&lt;=44,"Millennials", Merge1[[#This Row],[Age]]&lt;=60,"Gen X", Merge1[[#This Row],[Age]]&gt;60,"Baby Boomers")</f>
        <v>Millennials</v>
      </c>
      <c r="AC2128" s="1" t="str" cm="1">
        <f t="array" ref="AC2128">_xlfn.IFS(
    Merge1[[#This Row],[Balance]]&lt;=50000,"Low",
    Merge1[[#This Row],[Balance]]&lt;=200000,"Medium",
    Merge1[[#This Row],[Balance]]&gt;200000,"High"
)</f>
        <v>Medium</v>
      </c>
    </row>
    <row r="2129" spans="1:29" x14ac:dyDescent="0.25">
      <c r="A2129" s="1" t="s">
        <v>1451</v>
      </c>
      <c r="B2129" s="1" t="s">
        <v>6104</v>
      </c>
      <c r="C2129" s="1" t="s">
        <v>5832</v>
      </c>
      <c r="D2129" s="2">
        <v>43486</v>
      </c>
      <c r="E2129">
        <v>295866</v>
      </c>
      <c r="F2129">
        <v>667</v>
      </c>
      <c r="G2129">
        <v>0</v>
      </c>
      <c r="H2129" s="1" t="s">
        <v>5833</v>
      </c>
      <c r="I2129" s="1" t="s">
        <v>6486</v>
      </c>
      <c r="J2129" s="1" t="s">
        <v>6240</v>
      </c>
      <c r="K2129">
        <v>50</v>
      </c>
      <c r="L2129" s="1" t="s">
        <v>6256</v>
      </c>
      <c r="M2129" s="1" t="s">
        <v>6266</v>
      </c>
      <c r="N2129">
        <v>165360</v>
      </c>
      <c r="O2129" s="1" t="s">
        <v>6243</v>
      </c>
      <c r="P2129" s="2">
        <v>45535</v>
      </c>
      <c r="Q2129" s="2">
        <v>45843</v>
      </c>
      <c r="R2129" s="1" t="s">
        <v>6891</v>
      </c>
      <c r="S2129" s="1" t="s">
        <v>6892</v>
      </c>
      <c r="T2129" s="1" t="s">
        <v>23</v>
      </c>
      <c r="U2129">
        <v>5660</v>
      </c>
      <c r="V2129" s="1" t="s">
        <v>10</v>
      </c>
      <c r="W2129" s="1" t="s">
        <v>50</v>
      </c>
      <c r="X2129" s="2">
        <f t="shared" ca="1" si="33"/>
        <v>45937</v>
      </c>
      <c r="Y2129" s="1">
        <f ca="1">ROUND(YEARFRAC(Merge1[[#This Row],[Join_Date]],Merge1[[#This Row],[Today]], 3),0)</f>
        <v>1</v>
      </c>
      <c r="Z2129" s="1" t="str" cm="1">
        <f t="array" aca="1" ref="Z2129" ca="1">_xlfn.IFS(
   Merge1[[#This Row],[Customer Tenure]]&lt;=2,"New",
   Merge1[[#This Row],[Customer Tenure]]&lt;=5,"Emerging",
  Merge1[[#This Row],[Customer Tenure]]&lt;9,"Established",
   TRUE,"Loyal"
)</f>
        <v>New</v>
      </c>
      <c r="AA2129" s="1" t="str" cm="1">
        <f t="array" ref="AA2129">_xlfn.IFS(Merge1[[#This Row],[Income]]&lt;=30000,"Low",Merge1[[#This Row],[Income]]&lt;=60000,"Medium",Merge1[[#This Row],[Income]]&lt;=100000,"High", Merge1[[#This Row],[Income]]&gt;100000," Premium")</f>
        <v xml:space="preserve"> Premium</v>
      </c>
      <c r="AB2129" s="1" t="str" cm="1">
        <f t="array" ref="AB2129">_xlfn.IFS(Merge1[[#This Row],[Age]]&lt;= 28,"Gen Z", Merge1[[#This Row],[Age]]&lt;=44,"Millennials", Merge1[[#This Row],[Age]]&lt;=60,"Gen X", Merge1[[#This Row],[Age]]&gt;60,"Baby Boomers")</f>
        <v>Gen X</v>
      </c>
      <c r="AC2129" s="1" t="str" cm="1">
        <f t="array" ref="AC2129">_xlfn.IFS(
    Merge1[[#This Row],[Balance]]&lt;=50000,"Low",
    Merge1[[#This Row],[Balance]]&lt;=200000,"Medium",
    Merge1[[#This Row],[Balance]]&gt;200000,"High"
)</f>
        <v>High</v>
      </c>
    </row>
    <row r="2130" spans="1:29" x14ac:dyDescent="0.25">
      <c r="A2130" s="1" t="s">
        <v>762</v>
      </c>
      <c r="B2130" s="1" t="s">
        <v>5914</v>
      </c>
      <c r="C2130" s="1" t="s">
        <v>5835</v>
      </c>
      <c r="D2130" s="2">
        <v>44444</v>
      </c>
      <c r="E2130">
        <v>235497</v>
      </c>
      <c r="F2130">
        <v>312</v>
      </c>
      <c r="G2130">
        <v>0</v>
      </c>
      <c r="H2130" s="1" t="s">
        <v>5860</v>
      </c>
      <c r="I2130" s="1" t="s">
        <v>6347</v>
      </c>
      <c r="J2130" s="1" t="s">
        <v>6245</v>
      </c>
      <c r="K2130">
        <v>50</v>
      </c>
      <c r="L2130" s="1" t="s">
        <v>6256</v>
      </c>
      <c r="M2130" s="1" t="s">
        <v>6242</v>
      </c>
      <c r="N2130">
        <v>53742</v>
      </c>
      <c r="O2130" s="1" t="s">
        <v>6248</v>
      </c>
      <c r="P2130" s="2">
        <v>45677</v>
      </c>
      <c r="Q2130" s="2">
        <v>45676</v>
      </c>
      <c r="R2130" s="1" t="s">
        <v>6902</v>
      </c>
      <c r="S2130" s="1" t="s">
        <v>6908</v>
      </c>
      <c r="T2130" s="1" t="s">
        <v>23</v>
      </c>
      <c r="U2130">
        <v>8813</v>
      </c>
      <c r="V2130" s="1" t="s">
        <v>15</v>
      </c>
      <c r="W2130" s="1" t="s">
        <v>40</v>
      </c>
      <c r="X2130" s="2">
        <f t="shared" ca="1" si="33"/>
        <v>45937</v>
      </c>
      <c r="Y2130" s="1">
        <f ca="1">ROUND(YEARFRAC(Merge1[[#This Row],[Join_Date]],Merge1[[#This Row],[Today]], 3),0)</f>
        <v>1</v>
      </c>
      <c r="Z2130" s="1" t="str" cm="1">
        <f t="array" aca="1" ref="Z2130" ca="1">_xlfn.IFS(
   Merge1[[#This Row],[Customer Tenure]]&lt;=2,"New",
   Merge1[[#This Row],[Customer Tenure]]&lt;=5,"Emerging",
  Merge1[[#This Row],[Customer Tenure]]&lt;9,"Established",
   TRUE,"Loyal"
)</f>
        <v>New</v>
      </c>
      <c r="AA2130" s="1" t="str" cm="1">
        <f t="array" ref="AA2130">_xlfn.IFS(Merge1[[#This Row],[Income]]&lt;=30000,"Low",Merge1[[#This Row],[Income]]&lt;=60000,"Medium",Merge1[[#This Row],[Income]]&lt;=100000,"High", Merge1[[#This Row],[Income]]&gt;100000," Premium")</f>
        <v>Medium</v>
      </c>
      <c r="AB2130" s="1" t="str" cm="1">
        <f t="array" ref="AB2130">_xlfn.IFS(Merge1[[#This Row],[Age]]&lt;= 28,"Gen Z", Merge1[[#This Row],[Age]]&lt;=44,"Millennials", Merge1[[#This Row],[Age]]&lt;=60,"Gen X", Merge1[[#This Row],[Age]]&gt;60,"Baby Boomers")</f>
        <v>Gen X</v>
      </c>
      <c r="AC2130" s="1" t="str" cm="1">
        <f t="array" ref="AC2130">_xlfn.IFS(
    Merge1[[#This Row],[Balance]]&lt;=50000,"Low",
    Merge1[[#This Row],[Balance]]&lt;=200000,"Medium",
    Merge1[[#This Row],[Balance]]&gt;200000,"High"
)</f>
        <v>High</v>
      </c>
    </row>
    <row r="2131" spans="1:29" x14ac:dyDescent="0.25">
      <c r="A2131" s="1" t="s">
        <v>1427</v>
      </c>
      <c r="B2131" s="1" t="s">
        <v>6224</v>
      </c>
      <c r="C2131" s="1" t="s">
        <v>5835</v>
      </c>
      <c r="D2131" s="2">
        <v>43793</v>
      </c>
      <c r="E2131">
        <v>335337</v>
      </c>
      <c r="F2131">
        <v>689</v>
      </c>
      <c r="G2131">
        <v>0</v>
      </c>
      <c r="H2131" s="1" t="s">
        <v>5833</v>
      </c>
      <c r="I2131" s="1" t="s">
        <v>6721</v>
      </c>
      <c r="J2131" s="1" t="s">
        <v>6240</v>
      </c>
      <c r="K2131">
        <v>62</v>
      </c>
      <c r="L2131" s="1" t="s">
        <v>6260</v>
      </c>
      <c r="M2131" s="1" t="s">
        <v>6257</v>
      </c>
      <c r="N2131">
        <v>119259</v>
      </c>
      <c r="O2131" s="1" t="s">
        <v>6252</v>
      </c>
      <c r="P2131" s="2">
        <v>42731</v>
      </c>
      <c r="Q2131" s="2">
        <v>45209</v>
      </c>
      <c r="R2131" s="1" t="s">
        <v>6912</v>
      </c>
      <c r="S2131" s="1" t="s">
        <v>6913</v>
      </c>
      <c r="T2131" s="1" t="s">
        <v>9</v>
      </c>
      <c r="U2131">
        <v>1891</v>
      </c>
      <c r="V2131" s="1" t="s">
        <v>19</v>
      </c>
      <c r="W2131" s="1" t="s">
        <v>25</v>
      </c>
      <c r="X2131" s="2">
        <f t="shared" ca="1" si="33"/>
        <v>45937</v>
      </c>
      <c r="Y2131" s="1">
        <f ca="1">ROUND(YEARFRAC(Merge1[[#This Row],[Join_Date]],Merge1[[#This Row],[Today]], 3),0)</f>
        <v>9</v>
      </c>
      <c r="Z2131" s="1" t="str" cm="1">
        <f t="array" aca="1" ref="Z2131" ca="1">_xlfn.IFS(
   Merge1[[#This Row],[Customer Tenure]]&lt;=2,"New",
   Merge1[[#This Row],[Customer Tenure]]&lt;=5,"Emerging",
  Merge1[[#This Row],[Customer Tenure]]&lt;9,"Established",
   TRUE,"Loyal"
)</f>
        <v>Loyal</v>
      </c>
      <c r="AA2131" s="1" t="str" cm="1">
        <f t="array" ref="AA2131">_xlfn.IFS(Merge1[[#This Row],[Income]]&lt;=30000,"Low",Merge1[[#This Row],[Income]]&lt;=60000,"Medium",Merge1[[#This Row],[Income]]&lt;=100000,"High", Merge1[[#This Row],[Income]]&gt;100000," Premium")</f>
        <v xml:space="preserve"> Premium</v>
      </c>
      <c r="AB2131" s="1" t="str" cm="1">
        <f t="array" ref="AB2131">_xlfn.IFS(Merge1[[#This Row],[Age]]&lt;= 28,"Gen Z", Merge1[[#This Row],[Age]]&lt;=44,"Millennials", Merge1[[#This Row],[Age]]&lt;=60,"Gen X", Merge1[[#This Row],[Age]]&gt;60,"Baby Boomers")</f>
        <v>Baby Boomers</v>
      </c>
      <c r="AC2131" s="1" t="str" cm="1">
        <f t="array" ref="AC2131">_xlfn.IFS(
    Merge1[[#This Row],[Balance]]&lt;=50000,"Low",
    Merge1[[#This Row],[Balance]]&lt;=200000,"Medium",
    Merge1[[#This Row],[Balance]]&gt;200000,"High"
)</f>
        <v>High</v>
      </c>
    </row>
    <row r="2132" spans="1:29" x14ac:dyDescent="0.25">
      <c r="A2132" s="1" t="s">
        <v>1478</v>
      </c>
      <c r="B2132" s="1" t="s">
        <v>6012</v>
      </c>
      <c r="C2132" s="1" t="s">
        <v>5835</v>
      </c>
      <c r="D2132" s="2">
        <v>42526</v>
      </c>
      <c r="E2132">
        <v>423914</v>
      </c>
      <c r="F2132">
        <v>644</v>
      </c>
      <c r="G2132">
        <v>0</v>
      </c>
      <c r="H2132" s="1" t="s">
        <v>5833</v>
      </c>
      <c r="I2132" s="1" t="s">
        <v>6392</v>
      </c>
      <c r="J2132" s="1" t="s">
        <v>6240</v>
      </c>
      <c r="K2132">
        <v>18</v>
      </c>
      <c r="L2132" s="1" t="s">
        <v>6246</v>
      </c>
      <c r="M2132" s="1" t="s">
        <v>6266</v>
      </c>
      <c r="N2132">
        <v>153541</v>
      </c>
      <c r="O2132" s="1" t="s">
        <v>6248</v>
      </c>
      <c r="P2132" s="2">
        <v>43931</v>
      </c>
      <c r="Q2132" s="2">
        <v>45712</v>
      </c>
      <c r="R2132" s="1" t="s">
        <v>6885</v>
      </c>
      <c r="S2132" s="1" t="s">
        <v>6896</v>
      </c>
      <c r="T2132" s="1" t="s">
        <v>28</v>
      </c>
      <c r="U2132">
        <v>4179</v>
      </c>
      <c r="V2132" s="1" t="s">
        <v>24</v>
      </c>
      <c r="W2132" s="1" t="s">
        <v>40</v>
      </c>
      <c r="X2132" s="2">
        <f t="shared" ca="1" si="33"/>
        <v>45937</v>
      </c>
      <c r="Y2132" s="1">
        <f ca="1">ROUND(YEARFRAC(Merge1[[#This Row],[Join_Date]],Merge1[[#This Row],[Today]], 3),0)</f>
        <v>5</v>
      </c>
      <c r="Z2132" s="1" t="str" cm="1">
        <f t="array" aca="1" ref="Z2132" ca="1">_xlfn.IFS(
   Merge1[[#This Row],[Customer Tenure]]&lt;=2,"New",
   Merge1[[#This Row],[Customer Tenure]]&lt;=5,"Emerging",
  Merge1[[#This Row],[Customer Tenure]]&lt;9,"Established",
   TRUE,"Loyal"
)</f>
        <v>Emerging</v>
      </c>
      <c r="AA2132" s="1" t="str" cm="1">
        <f t="array" ref="AA2132">_xlfn.IFS(Merge1[[#This Row],[Income]]&lt;=30000,"Low",Merge1[[#This Row],[Income]]&lt;=60000,"Medium",Merge1[[#This Row],[Income]]&lt;=100000,"High", Merge1[[#This Row],[Income]]&gt;100000," Premium")</f>
        <v xml:space="preserve"> Premium</v>
      </c>
      <c r="AB2132" s="1" t="str" cm="1">
        <f t="array" ref="AB2132">_xlfn.IFS(Merge1[[#This Row],[Age]]&lt;= 28,"Gen Z", Merge1[[#This Row],[Age]]&lt;=44,"Millennials", Merge1[[#This Row],[Age]]&lt;=60,"Gen X", Merge1[[#This Row],[Age]]&gt;60,"Baby Boomers")</f>
        <v>Gen Z</v>
      </c>
      <c r="AC2132" s="1" t="str" cm="1">
        <f t="array" ref="AC2132">_xlfn.IFS(
    Merge1[[#This Row],[Balance]]&lt;=50000,"Low",
    Merge1[[#This Row],[Balance]]&lt;=200000,"Medium",
    Merge1[[#This Row],[Balance]]&gt;200000,"High"
)</f>
        <v>High</v>
      </c>
    </row>
    <row r="2133" spans="1:29" x14ac:dyDescent="0.25">
      <c r="A2133" s="1" t="s">
        <v>2760</v>
      </c>
      <c r="B2133" s="1" t="s">
        <v>6006</v>
      </c>
      <c r="C2133" s="1" t="s">
        <v>5846</v>
      </c>
      <c r="D2133" s="2">
        <v>45819</v>
      </c>
      <c r="E2133">
        <v>393786</v>
      </c>
      <c r="F2133">
        <v>403</v>
      </c>
      <c r="G2133">
        <v>0</v>
      </c>
      <c r="H2133" s="1" t="s">
        <v>5850</v>
      </c>
      <c r="I2133" s="1" t="s">
        <v>6855</v>
      </c>
      <c r="J2133" s="1" t="s">
        <v>6245</v>
      </c>
      <c r="K2133">
        <v>27</v>
      </c>
      <c r="L2133" s="1" t="s">
        <v>6260</v>
      </c>
      <c r="M2133" s="1" t="s">
        <v>6254</v>
      </c>
      <c r="N2133">
        <v>32115</v>
      </c>
      <c r="O2133" s="1" t="s">
        <v>6243</v>
      </c>
      <c r="P2133" s="2">
        <v>44267</v>
      </c>
      <c r="Q2133" s="2">
        <v>45718</v>
      </c>
      <c r="R2133" s="1" t="s">
        <v>6899</v>
      </c>
      <c r="S2133" s="1" t="s">
        <v>6914</v>
      </c>
      <c r="T2133" s="1" t="s">
        <v>28</v>
      </c>
      <c r="U2133">
        <v>3873</v>
      </c>
      <c r="V2133" s="1" t="s">
        <v>19</v>
      </c>
      <c r="W2133" s="1" t="s">
        <v>16</v>
      </c>
      <c r="X2133" s="2">
        <f t="shared" ca="1" si="33"/>
        <v>45937</v>
      </c>
      <c r="Y2133" s="1">
        <f ca="1">ROUND(YEARFRAC(Merge1[[#This Row],[Join_Date]],Merge1[[#This Row],[Today]], 3),0)</f>
        <v>5</v>
      </c>
      <c r="Z2133" s="1" t="str" cm="1">
        <f t="array" aca="1" ref="Z2133" ca="1">_xlfn.IFS(
   Merge1[[#This Row],[Customer Tenure]]&lt;=2,"New",
   Merge1[[#This Row],[Customer Tenure]]&lt;=5,"Emerging",
  Merge1[[#This Row],[Customer Tenure]]&lt;9,"Established",
   TRUE,"Loyal"
)</f>
        <v>Emerging</v>
      </c>
      <c r="AA2133" s="1" t="str" cm="1">
        <f t="array" ref="AA2133">_xlfn.IFS(Merge1[[#This Row],[Income]]&lt;=30000,"Low",Merge1[[#This Row],[Income]]&lt;=60000,"Medium",Merge1[[#This Row],[Income]]&lt;=100000,"High", Merge1[[#This Row],[Income]]&gt;100000," Premium")</f>
        <v>Medium</v>
      </c>
      <c r="AB2133" s="1" t="str" cm="1">
        <f t="array" ref="AB2133">_xlfn.IFS(Merge1[[#This Row],[Age]]&lt;= 28,"Gen Z", Merge1[[#This Row],[Age]]&lt;=44,"Millennials", Merge1[[#This Row],[Age]]&lt;=60,"Gen X", Merge1[[#This Row],[Age]]&gt;60,"Baby Boomers")</f>
        <v>Gen Z</v>
      </c>
      <c r="AC2133" s="1" t="str" cm="1">
        <f t="array" ref="AC2133">_xlfn.IFS(
    Merge1[[#This Row],[Balance]]&lt;=50000,"Low",
    Merge1[[#This Row],[Balance]]&lt;=200000,"Medium",
    Merge1[[#This Row],[Balance]]&gt;200000,"High"
)</f>
        <v>High</v>
      </c>
    </row>
    <row r="2134" spans="1:29" x14ac:dyDescent="0.25">
      <c r="A2134" s="1" t="s">
        <v>1023</v>
      </c>
      <c r="B2134" s="1" t="s">
        <v>6175</v>
      </c>
      <c r="C2134" s="1" t="s">
        <v>5835</v>
      </c>
      <c r="D2134" s="2">
        <v>45296</v>
      </c>
      <c r="E2134">
        <v>86795</v>
      </c>
      <c r="F2134">
        <v>831</v>
      </c>
      <c r="G2134">
        <v>0</v>
      </c>
      <c r="H2134" s="1" t="s">
        <v>5838</v>
      </c>
      <c r="I2134" s="1" t="s">
        <v>6700</v>
      </c>
      <c r="J2134" s="1" t="s">
        <v>6245</v>
      </c>
      <c r="K2134">
        <v>58</v>
      </c>
      <c r="L2134" s="1" t="s">
        <v>6246</v>
      </c>
      <c r="M2134" s="1" t="s">
        <v>6257</v>
      </c>
      <c r="N2134">
        <v>188484</v>
      </c>
      <c r="O2134" s="1" t="s">
        <v>6243</v>
      </c>
      <c r="P2134" s="2">
        <v>45392</v>
      </c>
      <c r="Q2134" s="2">
        <v>45462</v>
      </c>
      <c r="R2134" s="1" t="s">
        <v>6883</v>
      </c>
      <c r="S2134" s="1" t="s">
        <v>6884</v>
      </c>
      <c r="T2134" s="1" t="s">
        <v>23</v>
      </c>
      <c r="U2134">
        <v>7446</v>
      </c>
      <c r="V2134" s="1" t="s">
        <v>19</v>
      </c>
      <c r="W2134" s="1" t="s">
        <v>11</v>
      </c>
      <c r="X2134" s="2">
        <f t="shared" ca="1" si="33"/>
        <v>45937</v>
      </c>
      <c r="Y2134" s="1">
        <f ca="1">ROUND(YEARFRAC(Merge1[[#This Row],[Join_Date]],Merge1[[#This Row],[Today]], 3),0)</f>
        <v>1</v>
      </c>
      <c r="Z2134" s="1" t="str" cm="1">
        <f t="array" aca="1" ref="Z2134" ca="1">_xlfn.IFS(
   Merge1[[#This Row],[Customer Tenure]]&lt;=2,"New",
   Merge1[[#This Row],[Customer Tenure]]&lt;=5,"Emerging",
  Merge1[[#This Row],[Customer Tenure]]&lt;9,"Established",
   TRUE,"Loyal"
)</f>
        <v>New</v>
      </c>
      <c r="AA2134" s="1" t="str" cm="1">
        <f t="array" ref="AA2134">_xlfn.IFS(Merge1[[#This Row],[Income]]&lt;=30000,"Low",Merge1[[#This Row],[Income]]&lt;=60000,"Medium",Merge1[[#This Row],[Income]]&lt;=100000,"High", Merge1[[#This Row],[Income]]&gt;100000," Premium")</f>
        <v xml:space="preserve"> Premium</v>
      </c>
      <c r="AB2134" s="1" t="str" cm="1">
        <f t="array" ref="AB2134">_xlfn.IFS(Merge1[[#This Row],[Age]]&lt;= 28,"Gen Z", Merge1[[#This Row],[Age]]&lt;=44,"Millennials", Merge1[[#This Row],[Age]]&lt;=60,"Gen X", Merge1[[#This Row],[Age]]&gt;60,"Baby Boomers")</f>
        <v>Gen X</v>
      </c>
      <c r="AC2134" s="1" t="str" cm="1">
        <f t="array" ref="AC2134">_xlfn.IFS(
    Merge1[[#This Row],[Balance]]&lt;=50000,"Low",
    Merge1[[#This Row],[Balance]]&lt;=200000,"Medium",
    Merge1[[#This Row],[Balance]]&gt;200000,"High"
)</f>
        <v>Medium</v>
      </c>
    </row>
    <row r="2135" spans="1:29" x14ac:dyDescent="0.25">
      <c r="A2135" s="1" t="s">
        <v>1424</v>
      </c>
      <c r="B2135" s="1" t="s">
        <v>5971</v>
      </c>
      <c r="C2135" s="1" t="s">
        <v>5835</v>
      </c>
      <c r="D2135" s="2">
        <v>43047</v>
      </c>
      <c r="E2135">
        <v>161121</v>
      </c>
      <c r="F2135">
        <v>451</v>
      </c>
      <c r="G2135">
        <v>0</v>
      </c>
      <c r="H2135" s="1" t="s">
        <v>5833</v>
      </c>
      <c r="I2135" s="1" t="s">
        <v>6830</v>
      </c>
      <c r="J2135" s="1" t="s">
        <v>6245</v>
      </c>
      <c r="K2135">
        <v>50</v>
      </c>
      <c r="L2135" s="1" t="s">
        <v>6241</v>
      </c>
      <c r="M2135" s="1" t="s">
        <v>6254</v>
      </c>
      <c r="N2135">
        <v>179476</v>
      </c>
      <c r="O2135" s="1" t="s">
        <v>6243</v>
      </c>
      <c r="P2135" s="2">
        <v>43369</v>
      </c>
      <c r="Q2135" s="2">
        <v>45850</v>
      </c>
      <c r="R2135" s="1" t="s">
        <v>6891</v>
      </c>
      <c r="S2135" s="1" t="s">
        <v>6892</v>
      </c>
      <c r="T2135" s="1" t="s">
        <v>23</v>
      </c>
      <c r="U2135">
        <v>3718</v>
      </c>
      <c r="V2135" s="1" t="s">
        <v>19</v>
      </c>
      <c r="W2135" s="1" t="s">
        <v>20</v>
      </c>
      <c r="X2135" s="2">
        <f t="shared" ca="1" si="33"/>
        <v>45937</v>
      </c>
      <c r="Y2135" s="1">
        <f ca="1">ROUND(YEARFRAC(Merge1[[#This Row],[Join_Date]],Merge1[[#This Row],[Today]], 3),0)</f>
        <v>7</v>
      </c>
      <c r="Z2135" s="1" t="str" cm="1">
        <f t="array" aca="1" ref="Z2135" ca="1">_xlfn.IFS(
   Merge1[[#This Row],[Customer Tenure]]&lt;=2,"New",
   Merge1[[#This Row],[Customer Tenure]]&lt;=5,"Emerging",
  Merge1[[#This Row],[Customer Tenure]]&lt;9,"Established",
   TRUE,"Loyal"
)</f>
        <v>Established</v>
      </c>
      <c r="AA2135" s="1" t="str" cm="1">
        <f t="array" ref="AA2135">_xlfn.IFS(Merge1[[#This Row],[Income]]&lt;=30000,"Low",Merge1[[#This Row],[Income]]&lt;=60000,"Medium",Merge1[[#This Row],[Income]]&lt;=100000,"High", Merge1[[#This Row],[Income]]&gt;100000," Premium")</f>
        <v xml:space="preserve"> Premium</v>
      </c>
      <c r="AB2135" s="1" t="str" cm="1">
        <f t="array" ref="AB2135">_xlfn.IFS(Merge1[[#This Row],[Age]]&lt;= 28,"Gen Z", Merge1[[#This Row],[Age]]&lt;=44,"Millennials", Merge1[[#This Row],[Age]]&lt;=60,"Gen X", Merge1[[#This Row],[Age]]&gt;60,"Baby Boomers")</f>
        <v>Gen X</v>
      </c>
      <c r="AC2135" s="1" t="str" cm="1">
        <f t="array" ref="AC2135">_xlfn.IFS(
    Merge1[[#This Row],[Balance]]&lt;=50000,"Low",
    Merge1[[#This Row],[Balance]]&lt;=200000,"Medium",
    Merge1[[#This Row],[Balance]]&gt;200000,"High"
)</f>
        <v>Medium</v>
      </c>
    </row>
    <row r="2136" spans="1:29" x14ac:dyDescent="0.25">
      <c r="A2136" s="1" t="s">
        <v>981</v>
      </c>
      <c r="B2136" s="1" t="s">
        <v>6045</v>
      </c>
      <c r="C2136" s="1" t="s">
        <v>5832</v>
      </c>
      <c r="D2136" s="2">
        <v>44454</v>
      </c>
      <c r="E2136">
        <v>172257</v>
      </c>
      <c r="F2136">
        <v>332</v>
      </c>
      <c r="G2136">
        <v>0</v>
      </c>
      <c r="H2136" s="1" t="s">
        <v>5833</v>
      </c>
      <c r="I2136" s="1" t="s">
        <v>6799</v>
      </c>
      <c r="J2136" s="1" t="s">
        <v>6240</v>
      </c>
      <c r="K2136">
        <v>42</v>
      </c>
      <c r="L2136" s="1" t="s">
        <v>6246</v>
      </c>
      <c r="M2136" s="1" t="s">
        <v>6257</v>
      </c>
      <c r="N2136">
        <v>174571</v>
      </c>
      <c r="O2136" s="1" t="s">
        <v>6243</v>
      </c>
      <c r="P2136" s="2">
        <v>44994</v>
      </c>
      <c r="Q2136" s="2">
        <v>45863</v>
      </c>
      <c r="R2136" s="1" t="s">
        <v>6891</v>
      </c>
      <c r="S2136" s="1" t="s">
        <v>6892</v>
      </c>
      <c r="T2136" s="1" t="s">
        <v>23</v>
      </c>
      <c r="U2136">
        <v>1719</v>
      </c>
      <c r="V2136" s="1" t="s">
        <v>19</v>
      </c>
      <c r="W2136" s="1" t="s">
        <v>29</v>
      </c>
      <c r="X2136" s="2">
        <f t="shared" ca="1" si="33"/>
        <v>45937</v>
      </c>
      <c r="Y2136" s="1">
        <f ca="1">ROUND(YEARFRAC(Merge1[[#This Row],[Join_Date]],Merge1[[#This Row],[Today]], 3),0)</f>
        <v>3</v>
      </c>
      <c r="Z2136" s="1" t="str" cm="1">
        <f t="array" aca="1" ref="Z2136" ca="1">_xlfn.IFS(
   Merge1[[#This Row],[Customer Tenure]]&lt;=2,"New",
   Merge1[[#This Row],[Customer Tenure]]&lt;=5,"Emerging",
  Merge1[[#This Row],[Customer Tenure]]&lt;9,"Established",
   TRUE,"Loyal"
)</f>
        <v>Emerging</v>
      </c>
      <c r="AA2136" s="1" t="str" cm="1">
        <f t="array" ref="AA2136">_xlfn.IFS(Merge1[[#This Row],[Income]]&lt;=30000,"Low",Merge1[[#This Row],[Income]]&lt;=60000,"Medium",Merge1[[#This Row],[Income]]&lt;=100000,"High", Merge1[[#This Row],[Income]]&gt;100000," Premium")</f>
        <v xml:space="preserve"> Premium</v>
      </c>
      <c r="AB2136" s="1" t="str" cm="1">
        <f t="array" ref="AB2136">_xlfn.IFS(Merge1[[#This Row],[Age]]&lt;= 28,"Gen Z", Merge1[[#This Row],[Age]]&lt;=44,"Millennials", Merge1[[#This Row],[Age]]&lt;=60,"Gen X", Merge1[[#This Row],[Age]]&gt;60,"Baby Boomers")</f>
        <v>Millennials</v>
      </c>
      <c r="AC2136" s="1" t="str" cm="1">
        <f t="array" ref="AC2136">_xlfn.IFS(
    Merge1[[#This Row],[Balance]]&lt;=50000,"Low",
    Merge1[[#This Row],[Balance]]&lt;=200000,"Medium",
    Merge1[[#This Row],[Balance]]&gt;200000,"High"
)</f>
        <v>Medium</v>
      </c>
    </row>
    <row r="2137" spans="1:29" x14ac:dyDescent="0.25">
      <c r="A2137" s="1" t="s">
        <v>1289</v>
      </c>
      <c r="B2137" s="1" t="s">
        <v>5929</v>
      </c>
      <c r="C2137" s="1" t="s">
        <v>5835</v>
      </c>
      <c r="D2137" s="2">
        <v>45160</v>
      </c>
      <c r="E2137">
        <v>276827</v>
      </c>
      <c r="F2137">
        <v>493</v>
      </c>
      <c r="G2137">
        <v>0</v>
      </c>
      <c r="H2137" s="1" t="s">
        <v>5833</v>
      </c>
      <c r="I2137" s="1" t="s">
        <v>6645</v>
      </c>
      <c r="J2137" s="1" t="s">
        <v>6245</v>
      </c>
      <c r="K2137">
        <v>24</v>
      </c>
      <c r="L2137" s="1" t="s">
        <v>6241</v>
      </c>
      <c r="M2137" s="1" t="s">
        <v>6242</v>
      </c>
      <c r="N2137">
        <v>53320</v>
      </c>
      <c r="O2137" s="1" t="s">
        <v>6243</v>
      </c>
      <c r="P2137" s="2">
        <v>45058</v>
      </c>
      <c r="Q2137" s="2">
        <v>45514</v>
      </c>
      <c r="R2137" s="1" t="s">
        <v>6889</v>
      </c>
      <c r="S2137" s="1" t="s">
        <v>6890</v>
      </c>
      <c r="T2137" s="1" t="s">
        <v>23</v>
      </c>
      <c r="U2137">
        <v>7870</v>
      </c>
      <c r="V2137" s="1" t="s">
        <v>19</v>
      </c>
      <c r="W2137" s="1" t="s">
        <v>16</v>
      </c>
      <c r="X2137" s="2">
        <f t="shared" ca="1" si="33"/>
        <v>45937</v>
      </c>
      <c r="Y2137" s="1">
        <f ca="1">ROUND(YEARFRAC(Merge1[[#This Row],[Join_Date]],Merge1[[#This Row],[Today]], 3),0)</f>
        <v>2</v>
      </c>
      <c r="Z2137" s="1" t="str" cm="1">
        <f t="array" aca="1" ref="Z2137" ca="1">_xlfn.IFS(
   Merge1[[#This Row],[Customer Tenure]]&lt;=2,"New",
   Merge1[[#This Row],[Customer Tenure]]&lt;=5,"Emerging",
  Merge1[[#This Row],[Customer Tenure]]&lt;9,"Established",
   TRUE,"Loyal"
)</f>
        <v>New</v>
      </c>
      <c r="AA2137" s="1" t="str" cm="1">
        <f t="array" ref="AA2137">_xlfn.IFS(Merge1[[#This Row],[Income]]&lt;=30000,"Low",Merge1[[#This Row],[Income]]&lt;=60000,"Medium",Merge1[[#This Row],[Income]]&lt;=100000,"High", Merge1[[#This Row],[Income]]&gt;100000," Premium")</f>
        <v>Medium</v>
      </c>
      <c r="AB2137" s="1" t="str" cm="1">
        <f t="array" ref="AB2137">_xlfn.IFS(Merge1[[#This Row],[Age]]&lt;= 28,"Gen Z", Merge1[[#This Row],[Age]]&lt;=44,"Millennials", Merge1[[#This Row],[Age]]&lt;=60,"Gen X", Merge1[[#This Row],[Age]]&gt;60,"Baby Boomers")</f>
        <v>Gen Z</v>
      </c>
      <c r="AC2137" s="1" t="str" cm="1">
        <f t="array" ref="AC2137">_xlfn.IFS(
    Merge1[[#This Row],[Balance]]&lt;=50000,"Low",
    Merge1[[#This Row],[Balance]]&lt;=200000,"Medium",
    Merge1[[#This Row],[Balance]]&gt;200000,"High"
)</f>
        <v>High</v>
      </c>
    </row>
    <row r="2138" spans="1:29" x14ac:dyDescent="0.25">
      <c r="A2138" s="1" t="s">
        <v>2209</v>
      </c>
      <c r="B2138" s="1" t="s">
        <v>6069</v>
      </c>
      <c r="C2138" s="1" t="s">
        <v>5846</v>
      </c>
      <c r="D2138" s="2">
        <v>44546</v>
      </c>
      <c r="E2138">
        <v>271421</v>
      </c>
      <c r="F2138">
        <v>687</v>
      </c>
      <c r="G2138">
        <v>0</v>
      </c>
      <c r="H2138" s="1" t="s">
        <v>5833</v>
      </c>
      <c r="I2138" s="1" t="s">
        <v>6548</v>
      </c>
      <c r="J2138" s="1" t="s">
        <v>6245</v>
      </c>
      <c r="K2138">
        <v>52</v>
      </c>
      <c r="L2138" s="1" t="s">
        <v>6260</v>
      </c>
      <c r="M2138" s="1" t="s">
        <v>6262</v>
      </c>
      <c r="N2138">
        <v>156727</v>
      </c>
      <c r="O2138" s="1" t="s">
        <v>6243</v>
      </c>
      <c r="P2138" s="2">
        <v>44108</v>
      </c>
      <c r="Q2138" s="2">
        <v>45660</v>
      </c>
      <c r="R2138" s="1" t="s">
        <v>6902</v>
      </c>
      <c r="S2138" s="1" t="s">
        <v>6908</v>
      </c>
      <c r="T2138" s="1" t="s">
        <v>28</v>
      </c>
      <c r="U2138">
        <v>9963</v>
      </c>
      <c r="V2138" s="1" t="s">
        <v>19</v>
      </c>
      <c r="W2138" s="1" t="s">
        <v>16</v>
      </c>
      <c r="X2138" s="2">
        <f t="shared" ca="1" si="33"/>
        <v>45937</v>
      </c>
      <c r="Y2138" s="1">
        <f ca="1">ROUND(YEARFRAC(Merge1[[#This Row],[Join_Date]],Merge1[[#This Row],[Today]], 3),0)</f>
        <v>5</v>
      </c>
      <c r="Z2138" s="1" t="str" cm="1">
        <f t="array" aca="1" ref="Z2138" ca="1">_xlfn.IFS(
   Merge1[[#This Row],[Customer Tenure]]&lt;=2,"New",
   Merge1[[#This Row],[Customer Tenure]]&lt;=5,"Emerging",
  Merge1[[#This Row],[Customer Tenure]]&lt;9,"Established",
   TRUE,"Loyal"
)</f>
        <v>Emerging</v>
      </c>
      <c r="AA2138" s="1" t="str" cm="1">
        <f t="array" ref="AA2138">_xlfn.IFS(Merge1[[#This Row],[Income]]&lt;=30000,"Low",Merge1[[#This Row],[Income]]&lt;=60000,"Medium",Merge1[[#This Row],[Income]]&lt;=100000,"High", Merge1[[#This Row],[Income]]&gt;100000," Premium")</f>
        <v xml:space="preserve"> Premium</v>
      </c>
      <c r="AB2138" s="1" t="str" cm="1">
        <f t="array" ref="AB2138">_xlfn.IFS(Merge1[[#This Row],[Age]]&lt;= 28,"Gen Z", Merge1[[#This Row],[Age]]&lt;=44,"Millennials", Merge1[[#This Row],[Age]]&lt;=60,"Gen X", Merge1[[#This Row],[Age]]&gt;60,"Baby Boomers")</f>
        <v>Gen X</v>
      </c>
      <c r="AC2138" s="1" t="str" cm="1">
        <f t="array" ref="AC2138">_xlfn.IFS(
    Merge1[[#This Row],[Balance]]&lt;=50000,"Low",
    Merge1[[#This Row],[Balance]]&lt;=200000,"Medium",
    Merge1[[#This Row],[Balance]]&gt;200000,"High"
)</f>
        <v>High</v>
      </c>
    </row>
    <row r="2139" spans="1:29" x14ac:dyDescent="0.25">
      <c r="A2139" s="1" t="s">
        <v>1324</v>
      </c>
      <c r="B2139" s="1" t="s">
        <v>6160</v>
      </c>
      <c r="C2139" s="1" t="s">
        <v>5842</v>
      </c>
      <c r="D2139" s="2">
        <v>44298</v>
      </c>
      <c r="E2139">
        <v>110130</v>
      </c>
      <c r="F2139">
        <v>826</v>
      </c>
      <c r="G2139">
        <v>0</v>
      </c>
      <c r="H2139" s="1" t="s">
        <v>5833</v>
      </c>
      <c r="I2139" s="1" t="s">
        <v>6666</v>
      </c>
      <c r="J2139" s="1" t="s">
        <v>6240</v>
      </c>
      <c r="K2139">
        <v>39</v>
      </c>
      <c r="L2139" s="1" t="s">
        <v>6241</v>
      </c>
      <c r="M2139" s="1" t="s">
        <v>6257</v>
      </c>
      <c r="N2139">
        <v>118818</v>
      </c>
      <c r="O2139" s="1" t="s">
        <v>6248</v>
      </c>
      <c r="P2139" s="2">
        <v>43494</v>
      </c>
      <c r="Q2139" s="2">
        <v>45334</v>
      </c>
      <c r="R2139" s="1" t="s">
        <v>6885</v>
      </c>
      <c r="S2139" s="1" t="s">
        <v>6886</v>
      </c>
      <c r="T2139" s="1" t="s">
        <v>9</v>
      </c>
      <c r="U2139">
        <v>1702</v>
      </c>
      <c r="V2139" s="1" t="s">
        <v>19</v>
      </c>
      <c r="W2139" s="1" t="s">
        <v>50</v>
      </c>
      <c r="X2139" s="2">
        <f t="shared" ca="1" si="33"/>
        <v>45937</v>
      </c>
      <c r="Y2139" s="1">
        <f ca="1">ROUND(YEARFRAC(Merge1[[#This Row],[Join_Date]],Merge1[[#This Row],[Today]], 3),0)</f>
        <v>7</v>
      </c>
      <c r="Z2139" s="1" t="str" cm="1">
        <f t="array" aca="1" ref="Z2139" ca="1">_xlfn.IFS(
   Merge1[[#This Row],[Customer Tenure]]&lt;=2,"New",
   Merge1[[#This Row],[Customer Tenure]]&lt;=5,"Emerging",
  Merge1[[#This Row],[Customer Tenure]]&lt;9,"Established",
   TRUE,"Loyal"
)</f>
        <v>Established</v>
      </c>
      <c r="AA2139" s="1" t="str" cm="1">
        <f t="array" ref="AA2139">_xlfn.IFS(Merge1[[#This Row],[Income]]&lt;=30000,"Low",Merge1[[#This Row],[Income]]&lt;=60000,"Medium",Merge1[[#This Row],[Income]]&lt;=100000,"High", Merge1[[#This Row],[Income]]&gt;100000," Premium")</f>
        <v xml:space="preserve"> Premium</v>
      </c>
      <c r="AB2139" s="1" t="str" cm="1">
        <f t="array" ref="AB2139">_xlfn.IFS(Merge1[[#This Row],[Age]]&lt;= 28,"Gen Z", Merge1[[#This Row],[Age]]&lt;=44,"Millennials", Merge1[[#This Row],[Age]]&lt;=60,"Gen X", Merge1[[#This Row],[Age]]&gt;60,"Baby Boomers")</f>
        <v>Millennials</v>
      </c>
      <c r="AC2139" s="1" t="str" cm="1">
        <f t="array" ref="AC2139">_xlfn.IFS(
    Merge1[[#This Row],[Balance]]&lt;=50000,"Low",
    Merge1[[#This Row],[Balance]]&lt;=200000,"Medium",
    Merge1[[#This Row],[Balance]]&gt;200000,"High"
)</f>
        <v>Medium</v>
      </c>
    </row>
    <row r="2140" spans="1:29" x14ac:dyDescent="0.25">
      <c r="A2140" s="1" t="s">
        <v>571</v>
      </c>
      <c r="B2140" s="1" t="s">
        <v>6111</v>
      </c>
      <c r="C2140" s="1" t="s">
        <v>5846</v>
      </c>
      <c r="D2140" s="2">
        <v>45268</v>
      </c>
      <c r="E2140">
        <v>315097</v>
      </c>
      <c r="F2140">
        <v>347</v>
      </c>
      <c r="G2140">
        <v>0</v>
      </c>
      <c r="H2140" s="1" t="s">
        <v>5850</v>
      </c>
      <c r="I2140" s="1" t="s">
        <v>6720</v>
      </c>
      <c r="J2140" s="1" t="s">
        <v>6245</v>
      </c>
      <c r="K2140">
        <v>49</v>
      </c>
      <c r="L2140" s="1" t="s">
        <v>6241</v>
      </c>
      <c r="M2140" s="1" t="s">
        <v>6247</v>
      </c>
      <c r="N2140">
        <v>190515</v>
      </c>
      <c r="O2140" s="1" t="s">
        <v>6243</v>
      </c>
      <c r="P2140" s="2">
        <v>44918</v>
      </c>
      <c r="Q2140" s="2">
        <v>45568</v>
      </c>
      <c r="R2140" s="1" t="s">
        <v>6912</v>
      </c>
      <c r="S2140" s="1" t="s">
        <v>6917</v>
      </c>
      <c r="T2140" s="1" t="s">
        <v>14</v>
      </c>
      <c r="U2140">
        <v>9447</v>
      </c>
      <c r="V2140" s="1" t="s">
        <v>24</v>
      </c>
      <c r="W2140" s="1" t="s">
        <v>16</v>
      </c>
      <c r="X2140" s="2">
        <f t="shared" ca="1" si="33"/>
        <v>45937</v>
      </c>
      <c r="Y2140" s="1">
        <f ca="1">ROUND(YEARFRAC(Merge1[[#This Row],[Join_Date]],Merge1[[#This Row],[Today]], 3),0)</f>
        <v>3</v>
      </c>
      <c r="Z2140" s="1" t="str" cm="1">
        <f t="array" aca="1" ref="Z2140" ca="1">_xlfn.IFS(
   Merge1[[#This Row],[Customer Tenure]]&lt;=2,"New",
   Merge1[[#This Row],[Customer Tenure]]&lt;=5,"Emerging",
  Merge1[[#This Row],[Customer Tenure]]&lt;9,"Established",
   TRUE,"Loyal"
)</f>
        <v>Emerging</v>
      </c>
      <c r="AA2140" s="1" t="str" cm="1">
        <f t="array" ref="AA2140">_xlfn.IFS(Merge1[[#This Row],[Income]]&lt;=30000,"Low",Merge1[[#This Row],[Income]]&lt;=60000,"Medium",Merge1[[#This Row],[Income]]&lt;=100000,"High", Merge1[[#This Row],[Income]]&gt;100000," Premium")</f>
        <v xml:space="preserve"> Premium</v>
      </c>
      <c r="AB2140" s="1" t="str" cm="1">
        <f t="array" ref="AB2140">_xlfn.IFS(Merge1[[#This Row],[Age]]&lt;= 28,"Gen Z", Merge1[[#This Row],[Age]]&lt;=44,"Millennials", Merge1[[#This Row],[Age]]&lt;=60,"Gen X", Merge1[[#This Row],[Age]]&gt;60,"Baby Boomers")</f>
        <v>Gen X</v>
      </c>
      <c r="AC2140" s="1" t="str" cm="1">
        <f t="array" ref="AC2140">_xlfn.IFS(
    Merge1[[#This Row],[Balance]]&lt;=50000,"Low",
    Merge1[[#This Row],[Balance]]&lt;=200000,"Medium",
    Merge1[[#This Row],[Balance]]&gt;200000,"High"
)</f>
        <v>High</v>
      </c>
    </row>
    <row r="2141" spans="1:29" x14ac:dyDescent="0.25">
      <c r="A2141" s="1" t="s">
        <v>2368</v>
      </c>
      <c r="B2141" s="1" t="s">
        <v>5958</v>
      </c>
      <c r="C2141" s="1" t="s">
        <v>5835</v>
      </c>
      <c r="D2141" s="2">
        <v>42810</v>
      </c>
      <c r="E2141">
        <v>418554</v>
      </c>
      <c r="F2141">
        <v>463</v>
      </c>
      <c r="G2141">
        <v>366541</v>
      </c>
      <c r="H2141" s="1" t="s">
        <v>5833</v>
      </c>
      <c r="I2141" s="1" t="s">
        <v>6702</v>
      </c>
      <c r="J2141" s="1" t="s">
        <v>6240</v>
      </c>
      <c r="K2141">
        <v>18</v>
      </c>
      <c r="L2141" s="1" t="s">
        <v>6260</v>
      </c>
      <c r="M2141" s="1" t="s">
        <v>6247</v>
      </c>
      <c r="N2141">
        <v>99561</v>
      </c>
      <c r="O2141" s="1" t="s">
        <v>6252</v>
      </c>
      <c r="P2141" s="2">
        <v>42581</v>
      </c>
      <c r="Q2141" s="2">
        <v>45688</v>
      </c>
      <c r="R2141" s="1" t="s">
        <v>6902</v>
      </c>
      <c r="S2141" s="1" t="s">
        <v>6908</v>
      </c>
      <c r="T2141" s="1" t="s">
        <v>23</v>
      </c>
      <c r="U2141">
        <v>135</v>
      </c>
      <c r="V2141" s="1" t="s">
        <v>24</v>
      </c>
      <c r="W2141" s="1" t="s">
        <v>11</v>
      </c>
      <c r="X2141" s="2">
        <f t="shared" ca="1" si="33"/>
        <v>45937</v>
      </c>
      <c r="Y2141" s="1">
        <f ca="1">ROUND(YEARFRAC(Merge1[[#This Row],[Join_Date]],Merge1[[#This Row],[Today]], 3),0)</f>
        <v>9</v>
      </c>
      <c r="Z2141" s="1" t="str" cm="1">
        <f t="array" aca="1" ref="Z2141" ca="1">_xlfn.IFS(
   Merge1[[#This Row],[Customer Tenure]]&lt;=2,"New",
   Merge1[[#This Row],[Customer Tenure]]&lt;=5,"Emerging",
  Merge1[[#This Row],[Customer Tenure]]&lt;9,"Established",
   TRUE,"Loyal"
)</f>
        <v>Loyal</v>
      </c>
      <c r="AA2141" s="1" t="str" cm="1">
        <f t="array" ref="AA2141">_xlfn.IFS(Merge1[[#This Row],[Income]]&lt;=30000,"Low",Merge1[[#This Row],[Income]]&lt;=60000,"Medium",Merge1[[#This Row],[Income]]&lt;=100000,"High", Merge1[[#This Row],[Income]]&gt;100000," Premium")</f>
        <v>High</v>
      </c>
      <c r="AB2141" s="1" t="str" cm="1">
        <f t="array" ref="AB2141">_xlfn.IFS(Merge1[[#This Row],[Age]]&lt;= 28,"Gen Z", Merge1[[#This Row],[Age]]&lt;=44,"Millennials", Merge1[[#This Row],[Age]]&lt;=60,"Gen X", Merge1[[#This Row],[Age]]&gt;60,"Baby Boomers")</f>
        <v>Gen Z</v>
      </c>
      <c r="AC2141" s="1" t="str" cm="1">
        <f t="array" ref="AC2141">_xlfn.IFS(
    Merge1[[#This Row],[Balance]]&lt;=50000,"Low",
    Merge1[[#This Row],[Balance]]&lt;=200000,"Medium",
    Merge1[[#This Row],[Balance]]&gt;200000,"High"
)</f>
        <v>High</v>
      </c>
    </row>
    <row r="2142" spans="1:29" x14ac:dyDescent="0.25">
      <c r="A2142" s="1" t="s">
        <v>1165</v>
      </c>
      <c r="B2142" s="1" t="s">
        <v>6053</v>
      </c>
      <c r="C2142" s="1" t="s">
        <v>5832</v>
      </c>
      <c r="D2142" s="2">
        <v>45120</v>
      </c>
      <c r="E2142">
        <v>426618</v>
      </c>
      <c r="F2142">
        <v>683</v>
      </c>
      <c r="G2142">
        <v>0</v>
      </c>
      <c r="H2142" s="1" t="s">
        <v>5833</v>
      </c>
      <c r="I2142" s="1" t="s">
        <v>6786</v>
      </c>
      <c r="J2142" s="1" t="s">
        <v>6245</v>
      </c>
      <c r="K2142">
        <v>45</v>
      </c>
      <c r="L2142" s="1" t="s">
        <v>6256</v>
      </c>
      <c r="M2142" s="1" t="s">
        <v>6254</v>
      </c>
      <c r="N2142">
        <v>64738</v>
      </c>
      <c r="O2142" s="1" t="s">
        <v>6248</v>
      </c>
      <c r="P2142" s="2">
        <v>43760</v>
      </c>
      <c r="Q2142" s="2">
        <v>45687</v>
      </c>
      <c r="R2142" s="1" t="s">
        <v>6902</v>
      </c>
      <c r="S2142" s="1" t="s">
        <v>6908</v>
      </c>
      <c r="T2142" s="1" t="s">
        <v>23</v>
      </c>
      <c r="U2142">
        <v>1209</v>
      </c>
      <c r="V2142" s="1" t="s">
        <v>15</v>
      </c>
      <c r="W2142" s="1" t="s">
        <v>16</v>
      </c>
      <c r="X2142" s="2">
        <f t="shared" ca="1" si="33"/>
        <v>45937</v>
      </c>
      <c r="Y2142" s="1">
        <f ca="1">ROUND(YEARFRAC(Merge1[[#This Row],[Join_Date]],Merge1[[#This Row],[Today]], 3),0)</f>
        <v>6</v>
      </c>
      <c r="Z2142" s="1" t="str" cm="1">
        <f t="array" aca="1" ref="Z2142" ca="1">_xlfn.IFS(
   Merge1[[#This Row],[Customer Tenure]]&lt;=2,"New",
   Merge1[[#This Row],[Customer Tenure]]&lt;=5,"Emerging",
  Merge1[[#This Row],[Customer Tenure]]&lt;9,"Established",
   TRUE,"Loyal"
)</f>
        <v>Established</v>
      </c>
      <c r="AA2142" s="1" t="str" cm="1">
        <f t="array" ref="AA2142">_xlfn.IFS(Merge1[[#This Row],[Income]]&lt;=30000,"Low",Merge1[[#This Row],[Income]]&lt;=60000,"Medium",Merge1[[#This Row],[Income]]&lt;=100000,"High", Merge1[[#This Row],[Income]]&gt;100000," Premium")</f>
        <v>High</v>
      </c>
      <c r="AB2142" s="1" t="str" cm="1">
        <f t="array" ref="AB2142">_xlfn.IFS(Merge1[[#This Row],[Age]]&lt;= 28,"Gen Z", Merge1[[#This Row],[Age]]&lt;=44,"Millennials", Merge1[[#This Row],[Age]]&lt;=60,"Gen X", Merge1[[#This Row],[Age]]&gt;60,"Baby Boomers")</f>
        <v>Gen X</v>
      </c>
      <c r="AC2142" s="1" t="str" cm="1">
        <f t="array" ref="AC2142">_xlfn.IFS(
    Merge1[[#This Row],[Balance]]&lt;=50000,"Low",
    Merge1[[#This Row],[Balance]]&lt;=200000,"Medium",
    Merge1[[#This Row],[Balance]]&gt;200000,"High"
)</f>
        <v>High</v>
      </c>
    </row>
    <row r="2143" spans="1:29" x14ac:dyDescent="0.25">
      <c r="A2143" s="1" t="s">
        <v>1165</v>
      </c>
      <c r="B2143" s="1" t="s">
        <v>6053</v>
      </c>
      <c r="C2143" s="1" t="s">
        <v>5832</v>
      </c>
      <c r="D2143" s="2">
        <v>45120</v>
      </c>
      <c r="E2143">
        <v>426618</v>
      </c>
      <c r="F2143">
        <v>683</v>
      </c>
      <c r="G2143">
        <v>0</v>
      </c>
      <c r="H2143" s="1" t="s">
        <v>5833</v>
      </c>
      <c r="I2143" s="1" t="s">
        <v>6786</v>
      </c>
      <c r="J2143" s="1" t="s">
        <v>6245</v>
      </c>
      <c r="K2143">
        <v>45</v>
      </c>
      <c r="L2143" s="1" t="s">
        <v>6256</v>
      </c>
      <c r="M2143" s="1" t="s">
        <v>6254</v>
      </c>
      <c r="N2143">
        <v>64738</v>
      </c>
      <c r="O2143" s="1" t="s">
        <v>6248</v>
      </c>
      <c r="P2143" s="2">
        <v>43760</v>
      </c>
      <c r="Q2143" s="2">
        <v>45610</v>
      </c>
      <c r="R2143" s="1" t="s">
        <v>6887</v>
      </c>
      <c r="S2143" s="1" t="s">
        <v>6901</v>
      </c>
      <c r="T2143" s="1" t="s">
        <v>28</v>
      </c>
      <c r="U2143">
        <v>6102</v>
      </c>
      <c r="V2143" s="1" t="s">
        <v>15</v>
      </c>
      <c r="W2143" s="1" t="s">
        <v>50</v>
      </c>
      <c r="X2143" s="2">
        <f t="shared" ca="1" si="33"/>
        <v>45937</v>
      </c>
      <c r="Y2143" s="1">
        <f ca="1">ROUND(YEARFRAC(Merge1[[#This Row],[Join_Date]],Merge1[[#This Row],[Today]], 3),0)</f>
        <v>6</v>
      </c>
      <c r="Z2143" s="1" t="str" cm="1">
        <f t="array" aca="1" ref="Z2143" ca="1">_xlfn.IFS(
   Merge1[[#This Row],[Customer Tenure]]&lt;=2,"New",
   Merge1[[#This Row],[Customer Tenure]]&lt;=5,"Emerging",
  Merge1[[#This Row],[Customer Tenure]]&lt;9,"Established",
   TRUE,"Loyal"
)</f>
        <v>Established</v>
      </c>
      <c r="AA2143" s="1" t="str" cm="1">
        <f t="array" ref="AA2143">_xlfn.IFS(Merge1[[#This Row],[Income]]&lt;=30000,"Low",Merge1[[#This Row],[Income]]&lt;=60000,"Medium",Merge1[[#This Row],[Income]]&lt;=100000,"High", Merge1[[#This Row],[Income]]&gt;100000," Premium")</f>
        <v>High</v>
      </c>
      <c r="AB2143" s="1" t="str" cm="1">
        <f t="array" ref="AB2143">_xlfn.IFS(Merge1[[#This Row],[Age]]&lt;= 28,"Gen Z", Merge1[[#This Row],[Age]]&lt;=44,"Millennials", Merge1[[#This Row],[Age]]&lt;=60,"Gen X", Merge1[[#This Row],[Age]]&gt;60,"Baby Boomers")</f>
        <v>Gen X</v>
      </c>
      <c r="AC2143" s="1" t="str" cm="1">
        <f t="array" ref="AC2143">_xlfn.IFS(
    Merge1[[#This Row],[Balance]]&lt;=50000,"Low",
    Merge1[[#This Row],[Balance]]&lt;=200000,"Medium",
    Merge1[[#This Row],[Balance]]&gt;200000,"High"
)</f>
        <v>High</v>
      </c>
    </row>
    <row r="2144" spans="1:29" x14ac:dyDescent="0.25">
      <c r="A2144" s="1" t="s">
        <v>1963</v>
      </c>
      <c r="B2144" s="1" t="s">
        <v>5872</v>
      </c>
      <c r="C2144" s="1" t="s">
        <v>5835</v>
      </c>
      <c r="D2144" s="2">
        <v>44719</v>
      </c>
      <c r="E2144">
        <v>181429</v>
      </c>
      <c r="F2144">
        <v>458</v>
      </c>
      <c r="G2144">
        <v>0</v>
      </c>
      <c r="H2144" s="1" t="s">
        <v>5833</v>
      </c>
      <c r="I2144" s="1" t="s">
        <v>6749</v>
      </c>
      <c r="J2144" s="1" t="s">
        <v>6245</v>
      </c>
      <c r="K2144">
        <v>71</v>
      </c>
      <c r="L2144" s="1" t="s">
        <v>6256</v>
      </c>
      <c r="M2144" s="1" t="s">
        <v>6266</v>
      </c>
      <c r="N2144">
        <v>199436</v>
      </c>
      <c r="O2144" s="1" t="s">
        <v>6252</v>
      </c>
      <c r="P2144" s="2">
        <v>44100</v>
      </c>
      <c r="Q2144" s="2">
        <v>45357</v>
      </c>
      <c r="R2144" s="1" t="s">
        <v>6899</v>
      </c>
      <c r="S2144" s="1" t="s">
        <v>6900</v>
      </c>
      <c r="T2144" s="1" t="s">
        <v>23</v>
      </c>
      <c r="U2144">
        <v>2721</v>
      </c>
      <c r="V2144" s="1" t="s">
        <v>10</v>
      </c>
      <c r="W2144" s="1" t="s">
        <v>40</v>
      </c>
      <c r="X2144" s="2">
        <f t="shared" ca="1" si="33"/>
        <v>45937</v>
      </c>
      <c r="Y2144" s="1">
        <f ca="1">ROUND(YEARFRAC(Merge1[[#This Row],[Join_Date]],Merge1[[#This Row],[Today]], 3),0)</f>
        <v>5</v>
      </c>
      <c r="Z2144" s="1" t="str" cm="1">
        <f t="array" aca="1" ref="Z2144" ca="1">_xlfn.IFS(
   Merge1[[#This Row],[Customer Tenure]]&lt;=2,"New",
   Merge1[[#This Row],[Customer Tenure]]&lt;=5,"Emerging",
  Merge1[[#This Row],[Customer Tenure]]&lt;9,"Established",
   TRUE,"Loyal"
)</f>
        <v>Emerging</v>
      </c>
      <c r="AA2144" s="1" t="str" cm="1">
        <f t="array" ref="AA2144">_xlfn.IFS(Merge1[[#This Row],[Income]]&lt;=30000,"Low",Merge1[[#This Row],[Income]]&lt;=60000,"Medium",Merge1[[#This Row],[Income]]&lt;=100000,"High", Merge1[[#This Row],[Income]]&gt;100000," Premium")</f>
        <v xml:space="preserve"> Premium</v>
      </c>
      <c r="AB2144" s="1" t="str" cm="1">
        <f t="array" ref="AB2144">_xlfn.IFS(Merge1[[#This Row],[Age]]&lt;= 28,"Gen Z", Merge1[[#This Row],[Age]]&lt;=44,"Millennials", Merge1[[#This Row],[Age]]&lt;=60,"Gen X", Merge1[[#This Row],[Age]]&gt;60,"Baby Boomers")</f>
        <v>Baby Boomers</v>
      </c>
      <c r="AC2144" s="1" t="str" cm="1">
        <f t="array" ref="AC2144">_xlfn.IFS(
    Merge1[[#This Row],[Balance]]&lt;=50000,"Low",
    Merge1[[#This Row],[Balance]]&lt;=200000,"Medium",
    Merge1[[#This Row],[Balance]]&gt;200000,"High"
)</f>
        <v>Medium</v>
      </c>
    </row>
    <row r="2145" spans="1:29" x14ac:dyDescent="0.25">
      <c r="A2145" s="1" t="s">
        <v>591</v>
      </c>
      <c r="B2145" s="1" t="s">
        <v>6038</v>
      </c>
      <c r="C2145" s="1" t="s">
        <v>5835</v>
      </c>
      <c r="D2145" s="2">
        <v>43456</v>
      </c>
      <c r="E2145">
        <v>262347</v>
      </c>
      <c r="F2145">
        <v>730</v>
      </c>
      <c r="G2145">
        <v>0</v>
      </c>
      <c r="H2145" s="1" t="s">
        <v>5838</v>
      </c>
      <c r="I2145" s="1" t="s">
        <v>6724</v>
      </c>
      <c r="J2145" s="1" t="s">
        <v>6245</v>
      </c>
      <c r="K2145">
        <v>33</v>
      </c>
      <c r="L2145" s="1" t="s">
        <v>6246</v>
      </c>
      <c r="M2145" s="1" t="s">
        <v>6254</v>
      </c>
      <c r="N2145">
        <v>136400</v>
      </c>
      <c r="O2145" s="1" t="s">
        <v>6248</v>
      </c>
      <c r="P2145" s="2">
        <v>43463</v>
      </c>
      <c r="Q2145" s="2">
        <v>45255</v>
      </c>
      <c r="R2145" s="1" t="s">
        <v>6887</v>
      </c>
      <c r="S2145" s="1" t="s">
        <v>6888</v>
      </c>
      <c r="T2145" s="1" t="s">
        <v>9</v>
      </c>
      <c r="U2145">
        <v>9192</v>
      </c>
      <c r="V2145" s="1" t="s">
        <v>10</v>
      </c>
      <c r="W2145" s="1" t="s">
        <v>16</v>
      </c>
      <c r="X2145" s="2">
        <f t="shared" ca="1" si="33"/>
        <v>45937</v>
      </c>
      <c r="Y2145" s="1">
        <f ca="1">ROUND(YEARFRAC(Merge1[[#This Row],[Join_Date]],Merge1[[#This Row],[Today]], 3),0)</f>
        <v>7</v>
      </c>
      <c r="Z2145" s="1" t="str" cm="1">
        <f t="array" aca="1" ref="Z2145" ca="1">_xlfn.IFS(
   Merge1[[#This Row],[Customer Tenure]]&lt;=2,"New",
   Merge1[[#This Row],[Customer Tenure]]&lt;=5,"Emerging",
  Merge1[[#This Row],[Customer Tenure]]&lt;9,"Established",
   TRUE,"Loyal"
)</f>
        <v>Established</v>
      </c>
      <c r="AA2145" s="1" t="str" cm="1">
        <f t="array" ref="AA2145">_xlfn.IFS(Merge1[[#This Row],[Income]]&lt;=30000,"Low",Merge1[[#This Row],[Income]]&lt;=60000,"Medium",Merge1[[#This Row],[Income]]&lt;=100000,"High", Merge1[[#This Row],[Income]]&gt;100000," Premium")</f>
        <v xml:space="preserve"> Premium</v>
      </c>
      <c r="AB2145" s="1" t="str" cm="1">
        <f t="array" ref="AB2145">_xlfn.IFS(Merge1[[#This Row],[Age]]&lt;= 28,"Gen Z", Merge1[[#This Row],[Age]]&lt;=44,"Millennials", Merge1[[#This Row],[Age]]&lt;=60,"Gen X", Merge1[[#This Row],[Age]]&gt;60,"Baby Boomers")</f>
        <v>Millennials</v>
      </c>
      <c r="AC2145" s="1" t="str" cm="1">
        <f t="array" ref="AC2145">_xlfn.IFS(
    Merge1[[#This Row],[Balance]]&lt;=50000,"Low",
    Merge1[[#This Row],[Balance]]&lt;=200000,"Medium",
    Merge1[[#This Row],[Balance]]&gt;200000,"High"
)</f>
        <v>High</v>
      </c>
    </row>
    <row r="2146" spans="1:29" x14ac:dyDescent="0.25">
      <c r="A2146" s="1" t="s">
        <v>943</v>
      </c>
      <c r="B2146" s="1" t="s">
        <v>5912</v>
      </c>
      <c r="C2146" s="1" t="s">
        <v>5835</v>
      </c>
      <c r="D2146" s="2">
        <v>44838</v>
      </c>
      <c r="E2146">
        <v>317715</v>
      </c>
      <c r="F2146">
        <v>779</v>
      </c>
      <c r="G2146">
        <v>0</v>
      </c>
      <c r="H2146" s="1" t="s">
        <v>5833</v>
      </c>
      <c r="I2146" s="1" t="s">
        <v>6317</v>
      </c>
      <c r="J2146" s="1" t="s">
        <v>6245</v>
      </c>
      <c r="K2146">
        <v>63</v>
      </c>
      <c r="L2146" s="1" t="s">
        <v>6260</v>
      </c>
      <c r="M2146" s="1" t="s">
        <v>6254</v>
      </c>
      <c r="N2146">
        <v>27287</v>
      </c>
      <c r="O2146" s="1" t="s">
        <v>6243</v>
      </c>
      <c r="P2146" s="2">
        <v>42750</v>
      </c>
      <c r="Q2146" s="2">
        <v>45703</v>
      </c>
      <c r="R2146" s="1" t="s">
        <v>6885</v>
      </c>
      <c r="S2146" s="1" t="s">
        <v>6896</v>
      </c>
      <c r="T2146" s="1" t="s">
        <v>9</v>
      </c>
      <c r="U2146">
        <v>9723</v>
      </c>
      <c r="V2146" s="1" t="s">
        <v>24</v>
      </c>
      <c r="W2146" s="1" t="s">
        <v>29</v>
      </c>
      <c r="X2146" s="2">
        <f t="shared" ca="1" si="33"/>
        <v>45937</v>
      </c>
      <c r="Y2146" s="1">
        <f ca="1">ROUND(YEARFRAC(Merge1[[#This Row],[Join_Date]],Merge1[[#This Row],[Today]], 3),0)</f>
        <v>9</v>
      </c>
      <c r="Z2146" s="1" t="str" cm="1">
        <f t="array" aca="1" ref="Z2146" ca="1">_xlfn.IFS(
   Merge1[[#This Row],[Customer Tenure]]&lt;=2,"New",
   Merge1[[#This Row],[Customer Tenure]]&lt;=5,"Emerging",
  Merge1[[#This Row],[Customer Tenure]]&lt;9,"Established",
   TRUE,"Loyal"
)</f>
        <v>Loyal</v>
      </c>
      <c r="AA2146" s="1" t="str" cm="1">
        <f t="array" ref="AA2146">_xlfn.IFS(Merge1[[#This Row],[Income]]&lt;=30000,"Low",Merge1[[#This Row],[Income]]&lt;=60000,"Medium",Merge1[[#This Row],[Income]]&lt;=100000,"High", Merge1[[#This Row],[Income]]&gt;100000," Premium")</f>
        <v>Low</v>
      </c>
      <c r="AB2146" s="1" t="str" cm="1">
        <f t="array" ref="AB2146">_xlfn.IFS(Merge1[[#This Row],[Age]]&lt;= 28,"Gen Z", Merge1[[#This Row],[Age]]&lt;=44,"Millennials", Merge1[[#This Row],[Age]]&lt;=60,"Gen X", Merge1[[#This Row],[Age]]&gt;60,"Baby Boomers")</f>
        <v>Baby Boomers</v>
      </c>
      <c r="AC2146" s="1" t="str" cm="1">
        <f t="array" ref="AC2146">_xlfn.IFS(
    Merge1[[#This Row],[Balance]]&lt;=50000,"Low",
    Merge1[[#This Row],[Balance]]&lt;=200000,"Medium",
    Merge1[[#This Row],[Balance]]&gt;200000,"High"
)</f>
        <v>High</v>
      </c>
    </row>
    <row r="2147" spans="1:29" x14ac:dyDescent="0.25">
      <c r="A2147" s="1" t="s">
        <v>802</v>
      </c>
      <c r="B2147" s="1" t="s">
        <v>5865</v>
      </c>
      <c r="C2147" s="1" t="s">
        <v>5846</v>
      </c>
      <c r="D2147" s="2">
        <v>44487</v>
      </c>
      <c r="E2147">
        <v>421669</v>
      </c>
      <c r="F2147">
        <v>829</v>
      </c>
      <c r="G2147">
        <v>0</v>
      </c>
      <c r="H2147" s="1" t="s">
        <v>5833</v>
      </c>
      <c r="I2147" s="1" t="s">
        <v>6834</v>
      </c>
      <c r="J2147" s="1" t="s">
        <v>6245</v>
      </c>
      <c r="K2147">
        <v>18</v>
      </c>
      <c r="L2147" s="1" t="s">
        <v>6256</v>
      </c>
      <c r="M2147" s="1" t="s">
        <v>6257</v>
      </c>
      <c r="N2147">
        <v>53997</v>
      </c>
      <c r="O2147" s="1" t="s">
        <v>6243</v>
      </c>
      <c r="P2147" s="2">
        <v>43488</v>
      </c>
      <c r="Q2147" s="2">
        <v>45739</v>
      </c>
      <c r="R2147" s="1" t="s">
        <v>6899</v>
      </c>
      <c r="S2147" s="1" t="s">
        <v>6914</v>
      </c>
      <c r="T2147" s="1" t="s">
        <v>23</v>
      </c>
      <c r="U2147">
        <v>6238</v>
      </c>
      <c r="V2147" s="1" t="s">
        <v>24</v>
      </c>
      <c r="W2147" s="1" t="s">
        <v>25</v>
      </c>
      <c r="X2147" s="2">
        <f t="shared" ca="1" si="33"/>
        <v>45937</v>
      </c>
      <c r="Y2147" s="1">
        <f ca="1">ROUND(YEARFRAC(Merge1[[#This Row],[Join_Date]],Merge1[[#This Row],[Today]], 3),0)</f>
        <v>7</v>
      </c>
      <c r="Z2147" s="1" t="str" cm="1">
        <f t="array" aca="1" ref="Z2147" ca="1">_xlfn.IFS(
   Merge1[[#This Row],[Customer Tenure]]&lt;=2,"New",
   Merge1[[#This Row],[Customer Tenure]]&lt;=5,"Emerging",
  Merge1[[#This Row],[Customer Tenure]]&lt;9,"Established",
   TRUE,"Loyal"
)</f>
        <v>Established</v>
      </c>
      <c r="AA2147" s="1" t="str" cm="1">
        <f t="array" ref="AA2147">_xlfn.IFS(Merge1[[#This Row],[Income]]&lt;=30000,"Low",Merge1[[#This Row],[Income]]&lt;=60000,"Medium",Merge1[[#This Row],[Income]]&lt;=100000,"High", Merge1[[#This Row],[Income]]&gt;100000," Premium")</f>
        <v>Medium</v>
      </c>
      <c r="AB2147" s="1" t="str" cm="1">
        <f t="array" ref="AB2147">_xlfn.IFS(Merge1[[#This Row],[Age]]&lt;= 28,"Gen Z", Merge1[[#This Row],[Age]]&lt;=44,"Millennials", Merge1[[#This Row],[Age]]&lt;=60,"Gen X", Merge1[[#This Row],[Age]]&gt;60,"Baby Boomers")</f>
        <v>Gen Z</v>
      </c>
      <c r="AC2147" s="1" t="str" cm="1">
        <f t="array" ref="AC2147">_xlfn.IFS(
    Merge1[[#This Row],[Balance]]&lt;=50000,"Low",
    Merge1[[#This Row],[Balance]]&lt;=200000,"Medium",
    Merge1[[#This Row],[Balance]]&gt;200000,"High"
)</f>
        <v>High</v>
      </c>
    </row>
    <row r="2148" spans="1:29" x14ac:dyDescent="0.25">
      <c r="A2148" s="1" t="s">
        <v>152</v>
      </c>
      <c r="B2148" s="1" t="s">
        <v>6122</v>
      </c>
      <c r="C2148" s="1" t="s">
        <v>5842</v>
      </c>
      <c r="D2148" s="2">
        <v>45841</v>
      </c>
      <c r="E2148">
        <v>428834</v>
      </c>
      <c r="F2148">
        <v>303</v>
      </c>
      <c r="G2148">
        <v>260230</v>
      </c>
      <c r="H2148" s="1" t="s">
        <v>5833</v>
      </c>
      <c r="I2148" s="1" t="s">
        <v>6487</v>
      </c>
      <c r="J2148" s="1" t="s">
        <v>6245</v>
      </c>
      <c r="K2148">
        <v>68</v>
      </c>
      <c r="L2148" s="1" t="s">
        <v>6241</v>
      </c>
      <c r="M2148" s="1" t="s">
        <v>6251</v>
      </c>
      <c r="N2148">
        <v>109186</v>
      </c>
      <c r="O2148" s="1" t="s">
        <v>6243</v>
      </c>
      <c r="P2148" s="2">
        <v>43008</v>
      </c>
      <c r="Q2148" s="2">
        <v>45768</v>
      </c>
      <c r="R2148" s="1" t="s">
        <v>6893</v>
      </c>
      <c r="S2148" s="1" t="s">
        <v>6894</v>
      </c>
      <c r="T2148" s="1" t="s">
        <v>28</v>
      </c>
      <c r="U2148">
        <v>6005</v>
      </c>
      <c r="V2148" s="1" t="s">
        <v>10</v>
      </c>
      <c r="W2148" s="1" t="s">
        <v>25</v>
      </c>
      <c r="X2148" s="2">
        <f t="shared" ca="1" si="33"/>
        <v>45937</v>
      </c>
      <c r="Y2148" s="1">
        <f ca="1">ROUND(YEARFRAC(Merge1[[#This Row],[Join_Date]],Merge1[[#This Row],[Today]], 3),0)</f>
        <v>8</v>
      </c>
      <c r="Z2148" s="1" t="str" cm="1">
        <f t="array" aca="1" ref="Z2148" ca="1">_xlfn.IFS(
   Merge1[[#This Row],[Customer Tenure]]&lt;=2,"New",
   Merge1[[#This Row],[Customer Tenure]]&lt;=5,"Emerging",
  Merge1[[#This Row],[Customer Tenure]]&lt;9,"Established",
   TRUE,"Loyal"
)</f>
        <v>Established</v>
      </c>
      <c r="AA2148" s="1" t="str" cm="1">
        <f t="array" ref="AA2148">_xlfn.IFS(Merge1[[#This Row],[Income]]&lt;=30000,"Low",Merge1[[#This Row],[Income]]&lt;=60000,"Medium",Merge1[[#This Row],[Income]]&lt;=100000,"High", Merge1[[#This Row],[Income]]&gt;100000," Premium")</f>
        <v xml:space="preserve"> Premium</v>
      </c>
      <c r="AB2148" s="1" t="str" cm="1">
        <f t="array" ref="AB2148">_xlfn.IFS(Merge1[[#This Row],[Age]]&lt;= 28,"Gen Z", Merge1[[#This Row],[Age]]&lt;=44,"Millennials", Merge1[[#This Row],[Age]]&lt;=60,"Gen X", Merge1[[#This Row],[Age]]&gt;60,"Baby Boomers")</f>
        <v>Baby Boomers</v>
      </c>
      <c r="AC2148" s="1" t="str" cm="1">
        <f t="array" ref="AC2148">_xlfn.IFS(
    Merge1[[#This Row],[Balance]]&lt;=50000,"Low",
    Merge1[[#This Row],[Balance]]&lt;=200000,"Medium",
    Merge1[[#This Row],[Balance]]&gt;200000,"High"
)</f>
        <v>High</v>
      </c>
    </row>
    <row r="2149" spans="1:29" x14ac:dyDescent="0.25">
      <c r="A2149" s="1" t="s">
        <v>1029</v>
      </c>
      <c r="B2149" s="1" t="s">
        <v>5966</v>
      </c>
      <c r="C2149" s="1" t="s">
        <v>5842</v>
      </c>
      <c r="D2149" s="2">
        <v>45387</v>
      </c>
      <c r="E2149">
        <v>439388</v>
      </c>
      <c r="F2149">
        <v>740</v>
      </c>
      <c r="G2149">
        <v>0</v>
      </c>
      <c r="H2149" s="1" t="s">
        <v>5833</v>
      </c>
      <c r="I2149" s="1" t="s">
        <v>6410</v>
      </c>
      <c r="J2149" s="1" t="s">
        <v>6245</v>
      </c>
      <c r="K2149">
        <v>46</v>
      </c>
      <c r="L2149" s="1" t="s">
        <v>6260</v>
      </c>
      <c r="M2149" s="1" t="s">
        <v>6242</v>
      </c>
      <c r="N2149">
        <v>112241</v>
      </c>
      <c r="O2149" s="1" t="s">
        <v>6248</v>
      </c>
      <c r="P2149" s="2">
        <v>42374</v>
      </c>
      <c r="Q2149" s="2">
        <v>45421</v>
      </c>
      <c r="R2149" s="1" t="s">
        <v>6906</v>
      </c>
      <c r="S2149" s="1" t="s">
        <v>6918</v>
      </c>
      <c r="T2149" s="1" t="s">
        <v>23</v>
      </c>
      <c r="U2149">
        <v>8192</v>
      </c>
      <c r="V2149" s="1" t="s">
        <v>24</v>
      </c>
      <c r="W2149" s="1" t="s">
        <v>106</v>
      </c>
      <c r="X2149" s="2">
        <f t="shared" ca="1" si="33"/>
        <v>45937</v>
      </c>
      <c r="Y2149" s="1">
        <f ca="1">ROUND(YEARFRAC(Merge1[[#This Row],[Join_Date]],Merge1[[#This Row],[Today]], 3),0)</f>
        <v>10</v>
      </c>
      <c r="Z2149" s="1" t="str" cm="1">
        <f t="array" aca="1" ref="Z2149" ca="1">_xlfn.IFS(
   Merge1[[#This Row],[Customer Tenure]]&lt;=2,"New",
   Merge1[[#This Row],[Customer Tenure]]&lt;=5,"Emerging",
  Merge1[[#This Row],[Customer Tenure]]&lt;9,"Established",
   TRUE,"Loyal"
)</f>
        <v>Loyal</v>
      </c>
      <c r="AA2149" s="1" t="str" cm="1">
        <f t="array" ref="AA2149">_xlfn.IFS(Merge1[[#This Row],[Income]]&lt;=30000,"Low",Merge1[[#This Row],[Income]]&lt;=60000,"Medium",Merge1[[#This Row],[Income]]&lt;=100000,"High", Merge1[[#This Row],[Income]]&gt;100000," Premium")</f>
        <v xml:space="preserve"> Premium</v>
      </c>
      <c r="AB2149" s="1" t="str" cm="1">
        <f t="array" ref="AB2149">_xlfn.IFS(Merge1[[#This Row],[Age]]&lt;= 28,"Gen Z", Merge1[[#This Row],[Age]]&lt;=44,"Millennials", Merge1[[#This Row],[Age]]&lt;=60,"Gen X", Merge1[[#This Row],[Age]]&gt;60,"Baby Boomers")</f>
        <v>Gen X</v>
      </c>
      <c r="AC2149" s="1" t="str" cm="1">
        <f t="array" ref="AC2149">_xlfn.IFS(
    Merge1[[#This Row],[Balance]]&lt;=50000,"Low",
    Merge1[[#This Row],[Balance]]&lt;=200000,"Medium",
    Merge1[[#This Row],[Balance]]&gt;200000,"High"
)</f>
        <v>High</v>
      </c>
    </row>
    <row r="2150" spans="1:29" x14ac:dyDescent="0.25">
      <c r="A2150" s="1" t="s">
        <v>1427</v>
      </c>
      <c r="B2150" s="1" t="s">
        <v>6224</v>
      </c>
      <c r="C2150" s="1" t="s">
        <v>5835</v>
      </c>
      <c r="D2150" s="2">
        <v>43793</v>
      </c>
      <c r="E2150">
        <v>335337</v>
      </c>
      <c r="F2150">
        <v>689</v>
      </c>
      <c r="G2150">
        <v>0</v>
      </c>
      <c r="H2150" s="1" t="s">
        <v>5833</v>
      </c>
      <c r="I2150" s="1" t="s">
        <v>6721</v>
      </c>
      <c r="J2150" s="1" t="s">
        <v>6240</v>
      </c>
      <c r="K2150">
        <v>62</v>
      </c>
      <c r="L2150" s="1" t="s">
        <v>6260</v>
      </c>
      <c r="M2150" s="1" t="s">
        <v>6257</v>
      </c>
      <c r="N2150">
        <v>119259</v>
      </c>
      <c r="O2150" s="1" t="s">
        <v>6252</v>
      </c>
      <c r="P2150" s="2">
        <v>42731</v>
      </c>
      <c r="Q2150" s="2">
        <v>45850</v>
      </c>
      <c r="R2150" s="1" t="s">
        <v>6891</v>
      </c>
      <c r="S2150" s="1" t="s">
        <v>6892</v>
      </c>
      <c r="T2150" s="1" t="s">
        <v>23</v>
      </c>
      <c r="U2150">
        <v>5512</v>
      </c>
      <c r="V2150" s="1" t="s">
        <v>10</v>
      </c>
      <c r="W2150" s="1" t="s">
        <v>20</v>
      </c>
      <c r="X2150" s="2">
        <f t="shared" ca="1" si="33"/>
        <v>45937</v>
      </c>
      <c r="Y2150" s="1">
        <f ca="1">ROUND(YEARFRAC(Merge1[[#This Row],[Join_Date]],Merge1[[#This Row],[Today]], 3),0)</f>
        <v>9</v>
      </c>
      <c r="Z2150" s="1" t="str" cm="1">
        <f t="array" aca="1" ref="Z2150" ca="1">_xlfn.IFS(
   Merge1[[#This Row],[Customer Tenure]]&lt;=2,"New",
   Merge1[[#This Row],[Customer Tenure]]&lt;=5,"Emerging",
  Merge1[[#This Row],[Customer Tenure]]&lt;9,"Established",
   TRUE,"Loyal"
)</f>
        <v>Loyal</v>
      </c>
      <c r="AA2150" s="1" t="str" cm="1">
        <f t="array" ref="AA2150">_xlfn.IFS(Merge1[[#This Row],[Income]]&lt;=30000,"Low",Merge1[[#This Row],[Income]]&lt;=60000,"Medium",Merge1[[#This Row],[Income]]&lt;=100000,"High", Merge1[[#This Row],[Income]]&gt;100000," Premium")</f>
        <v xml:space="preserve"> Premium</v>
      </c>
      <c r="AB2150" s="1" t="str" cm="1">
        <f t="array" ref="AB2150">_xlfn.IFS(Merge1[[#This Row],[Age]]&lt;= 28,"Gen Z", Merge1[[#This Row],[Age]]&lt;=44,"Millennials", Merge1[[#This Row],[Age]]&lt;=60,"Gen X", Merge1[[#This Row],[Age]]&gt;60,"Baby Boomers")</f>
        <v>Baby Boomers</v>
      </c>
      <c r="AC2150" s="1" t="str" cm="1">
        <f t="array" ref="AC2150">_xlfn.IFS(
    Merge1[[#This Row],[Balance]]&lt;=50000,"Low",
    Merge1[[#This Row],[Balance]]&lt;=200000,"Medium",
    Merge1[[#This Row],[Balance]]&gt;200000,"High"
)</f>
        <v>High</v>
      </c>
    </row>
    <row r="2151" spans="1:29" x14ac:dyDescent="0.25">
      <c r="A2151" s="1" t="s">
        <v>822</v>
      </c>
      <c r="B2151" s="1" t="s">
        <v>6024</v>
      </c>
      <c r="C2151" s="1" t="s">
        <v>5832</v>
      </c>
      <c r="D2151" s="2">
        <v>43320</v>
      </c>
      <c r="E2151">
        <v>469490</v>
      </c>
      <c r="F2151">
        <v>407</v>
      </c>
      <c r="G2151">
        <v>69926</v>
      </c>
      <c r="H2151" s="1" t="s">
        <v>5838</v>
      </c>
      <c r="I2151" s="1" t="s">
        <v>6331</v>
      </c>
      <c r="J2151" s="1" t="s">
        <v>6240</v>
      </c>
      <c r="K2151">
        <v>49</v>
      </c>
      <c r="L2151" s="1" t="s">
        <v>6260</v>
      </c>
      <c r="M2151" s="1" t="s">
        <v>6262</v>
      </c>
      <c r="N2151">
        <v>85160</v>
      </c>
      <c r="O2151" s="1" t="s">
        <v>6248</v>
      </c>
      <c r="P2151" s="2">
        <v>45360</v>
      </c>
      <c r="Q2151" s="2">
        <v>45850</v>
      </c>
      <c r="R2151" s="1" t="s">
        <v>6891</v>
      </c>
      <c r="S2151" s="1" t="s">
        <v>6892</v>
      </c>
      <c r="T2151" s="1" t="s">
        <v>28</v>
      </c>
      <c r="U2151">
        <v>5770</v>
      </c>
      <c r="V2151" s="1" t="s">
        <v>15</v>
      </c>
      <c r="W2151" s="1" t="s">
        <v>11</v>
      </c>
      <c r="X2151" s="2">
        <f t="shared" ca="1" si="33"/>
        <v>45937</v>
      </c>
      <c r="Y2151" s="1">
        <f ca="1">ROUND(YEARFRAC(Merge1[[#This Row],[Join_Date]],Merge1[[#This Row],[Today]], 3),0)</f>
        <v>2</v>
      </c>
      <c r="Z2151" s="1" t="str" cm="1">
        <f t="array" aca="1" ref="Z2151" ca="1">_xlfn.IFS(
   Merge1[[#This Row],[Customer Tenure]]&lt;=2,"New",
   Merge1[[#This Row],[Customer Tenure]]&lt;=5,"Emerging",
  Merge1[[#This Row],[Customer Tenure]]&lt;9,"Established",
   TRUE,"Loyal"
)</f>
        <v>New</v>
      </c>
      <c r="AA2151" s="1" t="str" cm="1">
        <f t="array" ref="AA2151">_xlfn.IFS(Merge1[[#This Row],[Income]]&lt;=30000,"Low",Merge1[[#This Row],[Income]]&lt;=60000,"Medium",Merge1[[#This Row],[Income]]&lt;=100000,"High", Merge1[[#This Row],[Income]]&gt;100000," Premium")</f>
        <v>High</v>
      </c>
      <c r="AB2151" s="1" t="str" cm="1">
        <f t="array" ref="AB2151">_xlfn.IFS(Merge1[[#This Row],[Age]]&lt;= 28,"Gen Z", Merge1[[#This Row],[Age]]&lt;=44,"Millennials", Merge1[[#This Row],[Age]]&lt;=60,"Gen X", Merge1[[#This Row],[Age]]&gt;60,"Baby Boomers")</f>
        <v>Gen X</v>
      </c>
      <c r="AC2151" s="1" t="str" cm="1">
        <f t="array" ref="AC2151">_xlfn.IFS(
    Merge1[[#This Row],[Balance]]&lt;=50000,"Low",
    Merge1[[#This Row],[Balance]]&lt;=200000,"Medium",
    Merge1[[#This Row],[Balance]]&gt;200000,"High"
)</f>
        <v>High</v>
      </c>
    </row>
    <row r="2152" spans="1:29" x14ac:dyDescent="0.25">
      <c r="A2152" s="1" t="s">
        <v>469</v>
      </c>
      <c r="B2152" s="1" t="s">
        <v>6122</v>
      </c>
      <c r="C2152" s="1" t="s">
        <v>5846</v>
      </c>
      <c r="D2152" s="2">
        <v>42297</v>
      </c>
      <c r="E2152">
        <v>210048</v>
      </c>
      <c r="F2152">
        <v>603</v>
      </c>
      <c r="G2152">
        <v>0</v>
      </c>
      <c r="H2152" s="1" t="s">
        <v>5833</v>
      </c>
      <c r="I2152" s="1" t="s">
        <v>6487</v>
      </c>
      <c r="J2152" s="1" t="s">
        <v>6245</v>
      </c>
      <c r="K2152">
        <v>68</v>
      </c>
      <c r="L2152" s="1" t="s">
        <v>6241</v>
      </c>
      <c r="M2152" s="1" t="s">
        <v>6251</v>
      </c>
      <c r="N2152">
        <v>109186</v>
      </c>
      <c r="O2152" s="1" t="s">
        <v>6243</v>
      </c>
      <c r="P2152" s="2">
        <v>43008</v>
      </c>
      <c r="Q2152" s="2">
        <v>45287</v>
      </c>
      <c r="R2152" s="1" t="s">
        <v>6904</v>
      </c>
      <c r="S2152" s="1" t="s">
        <v>6905</v>
      </c>
      <c r="T2152" s="1" t="s">
        <v>9</v>
      </c>
      <c r="U2152">
        <v>5592</v>
      </c>
      <c r="V2152" s="1" t="s">
        <v>24</v>
      </c>
      <c r="W2152" s="1" t="s">
        <v>45</v>
      </c>
      <c r="X2152" s="2">
        <f t="shared" ca="1" si="33"/>
        <v>45937</v>
      </c>
      <c r="Y2152" s="1">
        <f ca="1">ROUND(YEARFRAC(Merge1[[#This Row],[Join_Date]],Merge1[[#This Row],[Today]], 3),0)</f>
        <v>8</v>
      </c>
      <c r="Z2152" s="1" t="str" cm="1">
        <f t="array" aca="1" ref="Z2152" ca="1">_xlfn.IFS(
   Merge1[[#This Row],[Customer Tenure]]&lt;=2,"New",
   Merge1[[#This Row],[Customer Tenure]]&lt;=5,"Emerging",
  Merge1[[#This Row],[Customer Tenure]]&lt;9,"Established",
   TRUE,"Loyal"
)</f>
        <v>Established</v>
      </c>
      <c r="AA2152" s="1" t="str" cm="1">
        <f t="array" ref="AA2152">_xlfn.IFS(Merge1[[#This Row],[Income]]&lt;=30000,"Low",Merge1[[#This Row],[Income]]&lt;=60000,"Medium",Merge1[[#This Row],[Income]]&lt;=100000,"High", Merge1[[#This Row],[Income]]&gt;100000," Premium")</f>
        <v xml:space="preserve"> Premium</v>
      </c>
      <c r="AB2152" s="1" t="str" cm="1">
        <f t="array" ref="AB2152">_xlfn.IFS(Merge1[[#This Row],[Age]]&lt;= 28,"Gen Z", Merge1[[#This Row],[Age]]&lt;=44,"Millennials", Merge1[[#This Row],[Age]]&lt;=60,"Gen X", Merge1[[#This Row],[Age]]&gt;60,"Baby Boomers")</f>
        <v>Baby Boomers</v>
      </c>
      <c r="AC2152" s="1" t="str" cm="1">
        <f t="array" ref="AC2152">_xlfn.IFS(
    Merge1[[#This Row],[Balance]]&lt;=50000,"Low",
    Merge1[[#This Row],[Balance]]&lt;=200000,"Medium",
    Merge1[[#This Row],[Balance]]&gt;200000,"High"
)</f>
        <v>High</v>
      </c>
    </row>
    <row r="2153" spans="1:29" x14ac:dyDescent="0.25">
      <c r="A2153" s="1" t="s">
        <v>1685</v>
      </c>
      <c r="B2153" s="1" t="s">
        <v>5965</v>
      </c>
      <c r="C2153" s="1" t="s">
        <v>5842</v>
      </c>
      <c r="D2153" s="2">
        <v>44895</v>
      </c>
      <c r="E2153">
        <v>439529</v>
      </c>
      <c r="F2153">
        <v>587</v>
      </c>
      <c r="G2153">
        <v>0</v>
      </c>
      <c r="H2153" s="1" t="s">
        <v>5833</v>
      </c>
      <c r="I2153" s="1" t="s">
        <v>6261</v>
      </c>
      <c r="J2153" s="1" t="s">
        <v>6240</v>
      </c>
      <c r="K2153">
        <v>42</v>
      </c>
      <c r="L2153" s="1" t="s">
        <v>6241</v>
      </c>
      <c r="M2153" s="1" t="s">
        <v>6262</v>
      </c>
      <c r="N2153">
        <v>87364</v>
      </c>
      <c r="O2153" s="1" t="s">
        <v>6248</v>
      </c>
      <c r="P2153" s="2">
        <v>43026</v>
      </c>
      <c r="Q2153" s="2">
        <v>45369</v>
      </c>
      <c r="R2153" s="1" t="s">
        <v>6899</v>
      </c>
      <c r="S2153" s="1" t="s">
        <v>6900</v>
      </c>
      <c r="T2153" s="1" t="s">
        <v>14</v>
      </c>
      <c r="U2153">
        <v>2508</v>
      </c>
      <c r="V2153" s="1" t="s">
        <v>24</v>
      </c>
      <c r="W2153" s="1" t="s">
        <v>11</v>
      </c>
      <c r="X2153" s="2">
        <f t="shared" ca="1" si="33"/>
        <v>45937</v>
      </c>
      <c r="Y2153" s="1">
        <f ca="1">ROUND(YEARFRAC(Merge1[[#This Row],[Join_Date]],Merge1[[#This Row],[Today]], 3),0)</f>
        <v>8</v>
      </c>
      <c r="Z2153" s="1" t="str" cm="1">
        <f t="array" aca="1" ref="Z2153" ca="1">_xlfn.IFS(
   Merge1[[#This Row],[Customer Tenure]]&lt;=2,"New",
   Merge1[[#This Row],[Customer Tenure]]&lt;=5,"Emerging",
  Merge1[[#This Row],[Customer Tenure]]&lt;9,"Established",
   TRUE,"Loyal"
)</f>
        <v>Established</v>
      </c>
      <c r="AA2153" s="1" t="str" cm="1">
        <f t="array" ref="AA2153">_xlfn.IFS(Merge1[[#This Row],[Income]]&lt;=30000,"Low",Merge1[[#This Row],[Income]]&lt;=60000,"Medium",Merge1[[#This Row],[Income]]&lt;=100000,"High", Merge1[[#This Row],[Income]]&gt;100000," Premium")</f>
        <v>High</v>
      </c>
      <c r="AB2153" s="1" t="str" cm="1">
        <f t="array" ref="AB2153">_xlfn.IFS(Merge1[[#This Row],[Age]]&lt;= 28,"Gen Z", Merge1[[#This Row],[Age]]&lt;=44,"Millennials", Merge1[[#This Row],[Age]]&lt;=60,"Gen X", Merge1[[#This Row],[Age]]&gt;60,"Baby Boomers")</f>
        <v>Millennials</v>
      </c>
      <c r="AC2153" s="1" t="str" cm="1">
        <f t="array" ref="AC2153">_xlfn.IFS(
    Merge1[[#This Row],[Balance]]&lt;=50000,"Low",
    Merge1[[#This Row],[Balance]]&lt;=200000,"Medium",
    Merge1[[#This Row],[Balance]]&gt;200000,"High"
)</f>
        <v>High</v>
      </c>
    </row>
    <row r="2154" spans="1:29" x14ac:dyDescent="0.25">
      <c r="A2154" s="1" t="s">
        <v>2912</v>
      </c>
      <c r="B2154" s="1" t="s">
        <v>6124</v>
      </c>
      <c r="C2154" s="1" t="s">
        <v>5842</v>
      </c>
      <c r="D2154" s="2">
        <v>45720</v>
      </c>
      <c r="E2154">
        <v>37019</v>
      </c>
      <c r="F2154">
        <v>773</v>
      </c>
      <c r="G2154">
        <v>0</v>
      </c>
      <c r="H2154" s="1" t="s">
        <v>5838</v>
      </c>
      <c r="I2154" s="1" t="s">
        <v>6473</v>
      </c>
      <c r="J2154" s="1" t="s">
        <v>6240</v>
      </c>
      <c r="K2154">
        <v>45</v>
      </c>
      <c r="L2154" s="1" t="s">
        <v>6256</v>
      </c>
      <c r="M2154" s="1" t="s">
        <v>6247</v>
      </c>
      <c r="N2154">
        <v>51598</v>
      </c>
      <c r="O2154" s="1" t="s">
        <v>6248</v>
      </c>
      <c r="P2154" s="2">
        <v>45704</v>
      </c>
      <c r="Q2154" s="2">
        <v>45517</v>
      </c>
      <c r="R2154" s="1" t="s">
        <v>6889</v>
      </c>
      <c r="S2154" s="1" t="s">
        <v>6890</v>
      </c>
      <c r="T2154" s="1" t="s">
        <v>23</v>
      </c>
      <c r="U2154">
        <v>2575</v>
      </c>
      <c r="V2154" s="1" t="s">
        <v>10</v>
      </c>
      <c r="W2154" s="1" t="s">
        <v>106</v>
      </c>
      <c r="X2154" s="2">
        <f t="shared" ca="1" si="33"/>
        <v>45937</v>
      </c>
      <c r="Y2154" s="1">
        <f ca="1">ROUND(YEARFRAC(Merge1[[#This Row],[Join_Date]],Merge1[[#This Row],[Today]], 3),0)</f>
        <v>1</v>
      </c>
      <c r="Z2154" s="1" t="str" cm="1">
        <f t="array" aca="1" ref="Z2154" ca="1">_xlfn.IFS(
   Merge1[[#This Row],[Customer Tenure]]&lt;=2,"New",
   Merge1[[#This Row],[Customer Tenure]]&lt;=5,"Emerging",
  Merge1[[#This Row],[Customer Tenure]]&lt;9,"Established",
   TRUE,"Loyal"
)</f>
        <v>New</v>
      </c>
      <c r="AA2154" s="1" t="str" cm="1">
        <f t="array" ref="AA2154">_xlfn.IFS(Merge1[[#This Row],[Income]]&lt;=30000,"Low",Merge1[[#This Row],[Income]]&lt;=60000,"Medium",Merge1[[#This Row],[Income]]&lt;=100000,"High", Merge1[[#This Row],[Income]]&gt;100000," Premium")</f>
        <v>Medium</v>
      </c>
      <c r="AB2154" s="1" t="str" cm="1">
        <f t="array" ref="AB2154">_xlfn.IFS(Merge1[[#This Row],[Age]]&lt;= 28,"Gen Z", Merge1[[#This Row],[Age]]&lt;=44,"Millennials", Merge1[[#This Row],[Age]]&lt;=60,"Gen X", Merge1[[#This Row],[Age]]&gt;60,"Baby Boomers")</f>
        <v>Gen X</v>
      </c>
      <c r="AC2154" s="1" t="str" cm="1">
        <f t="array" ref="AC2154">_xlfn.IFS(
    Merge1[[#This Row],[Balance]]&lt;=50000,"Low",
    Merge1[[#This Row],[Balance]]&lt;=200000,"Medium",
    Merge1[[#This Row],[Balance]]&gt;200000,"High"
)</f>
        <v>Low</v>
      </c>
    </row>
    <row r="2155" spans="1:29" x14ac:dyDescent="0.25">
      <c r="A2155" s="1" t="s">
        <v>872</v>
      </c>
      <c r="B2155" s="1" t="s">
        <v>6039</v>
      </c>
      <c r="C2155" s="1" t="s">
        <v>5846</v>
      </c>
      <c r="D2155" s="2">
        <v>44680</v>
      </c>
      <c r="E2155">
        <v>2763</v>
      </c>
      <c r="F2155">
        <v>744</v>
      </c>
      <c r="G2155">
        <v>0</v>
      </c>
      <c r="H2155" s="1" t="s">
        <v>5833</v>
      </c>
      <c r="I2155" s="1" t="s">
        <v>6849</v>
      </c>
      <c r="J2155" s="1" t="s">
        <v>6240</v>
      </c>
      <c r="K2155">
        <v>40</v>
      </c>
      <c r="L2155" s="1" t="s">
        <v>6256</v>
      </c>
      <c r="M2155" s="1" t="s">
        <v>6254</v>
      </c>
      <c r="N2155">
        <v>157710</v>
      </c>
      <c r="O2155" s="1" t="s">
        <v>6243</v>
      </c>
      <c r="P2155" s="2">
        <v>45104</v>
      </c>
      <c r="Q2155" s="2">
        <v>45818</v>
      </c>
      <c r="R2155" s="1" t="s">
        <v>6883</v>
      </c>
      <c r="S2155" s="1" t="s">
        <v>6910</v>
      </c>
      <c r="T2155" s="1" t="s">
        <v>9</v>
      </c>
      <c r="U2155">
        <v>6999</v>
      </c>
      <c r="V2155" s="1" t="s">
        <v>19</v>
      </c>
      <c r="W2155" s="1" t="s">
        <v>29</v>
      </c>
      <c r="X2155" s="2">
        <f t="shared" ca="1" si="33"/>
        <v>45937</v>
      </c>
      <c r="Y2155" s="1">
        <f ca="1">ROUND(YEARFRAC(Merge1[[#This Row],[Join_Date]],Merge1[[#This Row],[Today]], 3),0)</f>
        <v>2</v>
      </c>
      <c r="Z2155" s="1" t="str" cm="1">
        <f t="array" aca="1" ref="Z2155" ca="1">_xlfn.IFS(
   Merge1[[#This Row],[Customer Tenure]]&lt;=2,"New",
   Merge1[[#This Row],[Customer Tenure]]&lt;=5,"Emerging",
  Merge1[[#This Row],[Customer Tenure]]&lt;9,"Established",
   TRUE,"Loyal"
)</f>
        <v>New</v>
      </c>
      <c r="AA2155" s="1" t="str" cm="1">
        <f t="array" ref="AA2155">_xlfn.IFS(Merge1[[#This Row],[Income]]&lt;=30000,"Low",Merge1[[#This Row],[Income]]&lt;=60000,"Medium",Merge1[[#This Row],[Income]]&lt;=100000,"High", Merge1[[#This Row],[Income]]&gt;100000," Premium")</f>
        <v xml:space="preserve"> Premium</v>
      </c>
      <c r="AB2155" s="1" t="str" cm="1">
        <f t="array" ref="AB2155">_xlfn.IFS(Merge1[[#This Row],[Age]]&lt;= 28,"Gen Z", Merge1[[#This Row],[Age]]&lt;=44,"Millennials", Merge1[[#This Row],[Age]]&lt;=60,"Gen X", Merge1[[#This Row],[Age]]&gt;60,"Baby Boomers")</f>
        <v>Millennials</v>
      </c>
      <c r="AC2155" s="1" t="str" cm="1">
        <f t="array" ref="AC2155">_xlfn.IFS(
    Merge1[[#This Row],[Balance]]&lt;=50000,"Low",
    Merge1[[#This Row],[Balance]]&lt;=200000,"Medium",
    Merge1[[#This Row],[Balance]]&gt;200000,"High"
)</f>
        <v>Low</v>
      </c>
    </row>
    <row r="2156" spans="1:29" x14ac:dyDescent="0.25">
      <c r="A2156" s="1" t="s">
        <v>1229</v>
      </c>
      <c r="B2156" s="1" t="s">
        <v>6198</v>
      </c>
      <c r="C2156" s="1" t="s">
        <v>5842</v>
      </c>
      <c r="D2156" s="2">
        <v>44592</v>
      </c>
      <c r="E2156">
        <v>286663</v>
      </c>
      <c r="F2156">
        <v>487</v>
      </c>
      <c r="G2156">
        <v>0</v>
      </c>
      <c r="H2156" s="1" t="s">
        <v>5850</v>
      </c>
      <c r="I2156" s="1" t="s">
        <v>6778</v>
      </c>
      <c r="J2156" s="1" t="s">
        <v>6240</v>
      </c>
      <c r="K2156">
        <v>71</v>
      </c>
      <c r="L2156" s="1" t="s">
        <v>6260</v>
      </c>
      <c r="M2156" s="1" t="s">
        <v>6266</v>
      </c>
      <c r="N2156">
        <v>164832</v>
      </c>
      <c r="O2156" s="1" t="s">
        <v>6243</v>
      </c>
      <c r="P2156" s="2">
        <v>42971</v>
      </c>
      <c r="Q2156" s="2">
        <v>45618</v>
      </c>
      <c r="R2156" s="1" t="s">
        <v>6887</v>
      </c>
      <c r="S2156" s="1" t="s">
        <v>6901</v>
      </c>
      <c r="T2156" s="1" t="s">
        <v>23</v>
      </c>
      <c r="U2156">
        <v>4800</v>
      </c>
      <c r="V2156" s="1" t="s">
        <v>19</v>
      </c>
      <c r="W2156" s="1" t="s">
        <v>40</v>
      </c>
      <c r="X2156" s="2">
        <f t="shared" ca="1" si="33"/>
        <v>45937</v>
      </c>
      <c r="Y2156" s="1">
        <f ca="1">ROUND(YEARFRAC(Merge1[[#This Row],[Join_Date]],Merge1[[#This Row],[Today]], 3),0)</f>
        <v>8</v>
      </c>
      <c r="Z2156" s="1" t="str" cm="1">
        <f t="array" aca="1" ref="Z2156" ca="1">_xlfn.IFS(
   Merge1[[#This Row],[Customer Tenure]]&lt;=2,"New",
   Merge1[[#This Row],[Customer Tenure]]&lt;=5,"Emerging",
  Merge1[[#This Row],[Customer Tenure]]&lt;9,"Established",
   TRUE,"Loyal"
)</f>
        <v>Established</v>
      </c>
      <c r="AA2156" s="1" t="str" cm="1">
        <f t="array" ref="AA2156">_xlfn.IFS(Merge1[[#This Row],[Income]]&lt;=30000,"Low",Merge1[[#This Row],[Income]]&lt;=60000,"Medium",Merge1[[#This Row],[Income]]&lt;=100000,"High", Merge1[[#This Row],[Income]]&gt;100000," Premium")</f>
        <v xml:space="preserve"> Premium</v>
      </c>
      <c r="AB2156" s="1" t="str" cm="1">
        <f t="array" ref="AB2156">_xlfn.IFS(Merge1[[#This Row],[Age]]&lt;= 28,"Gen Z", Merge1[[#This Row],[Age]]&lt;=44,"Millennials", Merge1[[#This Row],[Age]]&lt;=60,"Gen X", Merge1[[#This Row],[Age]]&gt;60,"Baby Boomers")</f>
        <v>Baby Boomers</v>
      </c>
      <c r="AC2156" s="1" t="str" cm="1">
        <f t="array" ref="AC2156">_xlfn.IFS(
    Merge1[[#This Row],[Balance]]&lt;=50000,"Low",
    Merge1[[#This Row],[Balance]]&lt;=200000,"Medium",
    Merge1[[#This Row],[Balance]]&gt;200000,"High"
)</f>
        <v>High</v>
      </c>
    </row>
    <row r="2157" spans="1:29" x14ac:dyDescent="0.25">
      <c r="A2157" s="1" t="s">
        <v>339</v>
      </c>
      <c r="B2157" s="1" t="s">
        <v>6093</v>
      </c>
      <c r="C2157" s="1" t="s">
        <v>5835</v>
      </c>
      <c r="D2157" s="2">
        <v>43263</v>
      </c>
      <c r="E2157">
        <v>268788</v>
      </c>
      <c r="F2157">
        <v>595</v>
      </c>
      <c r="G2157">
        <v>0</v>
      </c>
      <c r="H2157" s="1" t="s">
        <v>5838</v>
      </c>
      <c r="I2157" s="1" t="s">
        <v>6381</v>
      </c>
      <c r="J2157" s="1" t="s">
        <v>6245</v>
      </c>
      <c r="K2157">
        <v>72</v>
      </c>
      <c r="L2157" s="1" t="s">
        <v>6260</v>
      </c>
      <c r="M2157" s="1" t="s">
        <v>6257</v>
      </c>
      <c r="N2157">
        <v>106231</v>
      </c>
      <c r="O2157" s="1" t="s">
        <v>6243</v>
      </c>
      <c r="P2157" s="2">
        <v>44560</v>
      </c>
      <c r="Q2157" s="2">
        <v>45627</v>
      </c>
      <c r="R2157" s="1" t="s">
        <v>6904</v>
      </c>
      <c r="S2157" s="1" t="s">
        <v>6916</v>
      </c>
      <c r="T2157" s="1" t="s">
        <v>14</v>
      </c>
      <c r="U2157">
        <v>5034</v>
      </c>
      <c r="V2157" s="1" t="s">
        <v>15</v>
      </c>
      <c r="W2157" s="1" t="s">
        <v>45</v>
      </c>
      <c r="X2157" s="2">
        <f t="shared" ca="1" si="33"/>
        <v>45937</v>
      </c>
      <c r="Y2157" s="1">
        <f ca="1">ROUND(YEARFRAC(Merge1[[#This Row],[Join_Date]],Merge1[[#This Row],[Today]], 3),0)</f>
        <v>4</v>
      </c>
      <c r="Z2157" s="1" t="str" cm="1">
        <f t="array" aca="1" ref="Z2157" ca="1">_xlfn.IFS(
   Merge1[[#This Row],[Customer Tenure]]&lt;=2,"New",
   Merge1[[#This Row],[Customer Tenure]]&lt;=5,"Emerging",
  Merge1[[#This Row],[Customer Tenure]]&lt;9,"Established",
   TRUE,"Loyal"
)</f>
        <v>Emerging</v>
      </c>
      <c r="AA2157" s="1" t="str" cm="1">
        <f t="array" ref="AA2157">_xlfn.IFS(Merge1[[#This Row],[Income]]&lt;=30000,"Low",Merge1[[#This Row],[Income]]&lt;=60000,"Medium",Merge1[[#This Row],[Income]]&lt;=100000,"High", Merge1[[#This Row],[Income]]&gt;100000," Premium")</f>
        <v xml:space="preserve"> Premium</v>
      </c>
      <c r="AB2157" s="1" t="str" cm="1">
        <f t="array" ref="AB2157">_xlfn.IFS(Merge1[[#This Row],[Age]]&lt;= 28,"Gen Z", Merge1[[#This Row],[Age]]&lt;=44,"Millennials", Merge1[[#This Row],[Age]]&lt;=60,"Gen X", Merge1[[#This Row],[Age]]&gt;60,"Baby Boomers")</f>
        <v>Baby Boomers</v>
      </c>
      <c r="AC2157" s="1" t="str" cm="1">
        <f t="array" ref="AC2157">_xlfn.IFS(
    Merge1[[#This Row],[Balance]]&lt;=50000,"Low",
    Merge1[[#This Row],[Balance]]&lt;=200000,"Medium",
    Merge1[[#This Row],[Balance]]&gt;200000,"High"
)</f>
        <v>High</v>
      </c>
    </row>
    <row r="2158" spans="1:29" x14ac:dyDescent="0.25">
      <c r="A2158" s="1" t="s">
        <v>80</v>
      </c>
      <c r="B2158" s="1" t="s">
        <v>5947</v>
      </c>
      <c r="C2158" s="1" t="s">
        <v>5842</v>
      </c>
      <c r="D2158" s="2">
        <v>44456</v>
      </c>
      <c r="E2158">
        <v>109814</v>
      </c>
      <c r="F2158">
        <v>798</v>
      </c>
      <c r="G2158">
        <v>0</v>
      </c>
      <c r="H2158" s="1" t="s">
        <v>5833</v>
      </c>
      <c r="I2158" s="1" t="s">
        <v>6401</v>
      </c>
      <c r="J2158" s="1" t="s">
        <v>6240</v>
      </c>
      <c r="K2158">
        <v>62</v>
      </c>
      <c r="L2158" s="1" t="s">
        <v>6246</v>
      </c>
      <c r="M2158" s="1" t="s">
        <v>6254</v>
      </c>
      <c r="N2158">
        <v>67638</v>
      </c>
      <c r="O2158" s="1" t="s">
        <v>6243</v>
      </c>
      <c r="P2158" s="2">
        <v>43555</v>
      </c>
      <c r="Q2158" s="2">
        <v>45629</v>
      </c>
      <c r="R2158" s="1" t="s">
        <v>6904</v>
      </c>
      <c r="S2158" s="1" t="s">
        <v>6916</v>
      </c>
      <c r="T2158" s="1" t="s">
        <v>28</v>
      </c>
      <c r="U2158">
        <v>8317</v>
      </c>
      <c r="V2158" s="1" t="s">
        <v>24</v>
      </c>
      <c r="W2158" s="1" t="s">
        <v>50</v>
      </c>
      <c r="X2158" s="2">
        <f t="shared" ca="1" si="33"/>
        <v>45937</v>
      </c>
      <c r="Y2158" s="1">
        <f ca="1">ROUND(YEARFRAC(Merge1[[#This Row],[Join_Date]],Merge1[[#This Row],[Today]], 3),0)</f>
        <v>7</v>
      </c>
      <c r="Z2158" s="1" t="str" cm="1">
        <f t="array" aca="1" ref="Z2158" ca="1">_xlfn.IFS(
   Merge1[[#This Row],[Customer Tenure]]&lt;=2,"New",
   Merge1[[#This Row],[Customer Tenure]]&lt;=5,"Emerging",
  Merge1[[#This Row],[Customer Tenure]]&lt;9,"Established",
   TRUE,"Loyal"
)</f>
        <v>Established</v>
      </c>
      <c r="AA2158" s="1" t="str" cm="1">
        <f t="array" ref="AA2158">_xlfn.IFS(Merge1[[#This Row],[Income]]&lt;=30000,"Low",Merge1[[#This Row],[Income]]&lt;=60000,"Medium",Merge1[[#This Row],[Income]]&lt;=100000,"High", Merge1[[#This Row],[Income]]&gt;100000," Premium")</f>
        <v>High</v>
      </c>
      <c r="AB2158" s="1" t="str" cm="1">
        <f t="array" ref="AB2158">_xlfn.IFS(Merge1[[#This Row],[Age]]&lt;= 28,"Gen Z", Merge1[[#This Row],[Age]]&lt;=44,"Millennials", Merge1[[#This Row],[Age]]&lt;=60,"Gen X", Merge1[[#This Row],[Age]]&gt;60,"Baby Boomers")</f>
        <v>Baby Boomers</v>
      </c>
      <c r="AC2158" s="1" t="str" cm="1">
        <f t="array" ref="AC2158">_xlfn.IFS(
    Merge1[[#This Row],[Balance]]&lt;=50000,"Low",
    Merge1[[#This Row],[Balance]]&lt;=200000,"Medium",
    Merge1[[#This Row],[Balance]]&gt;200000,"High"
)</f>
        <v>Medium</v>
      </c>
    </row>
    <row r="2159" spans="1:29" x14ac:dyDescent="0.25">
      <c r="A2159" s="1" t="s">
        <v>593</v>
      </c>
      <c r="B2159" s="1" t="s">
        <v>6095</v>
      </c>
      <c r="C2159" s="1" t="s">
        <v>5832</v>
      </c>
      <c r="D2159" s="2">
        <v>43851</v>
      </c>
      <c r="E2159">
        <v>380477</v>
      </c>
      <c r="F2159">
        <v>524</v>
      </c>
      <c r="G2159">
        <v>0</v>
      </c>
      <c r="H2159" s="1" t="s">
        <v>5833</v>
      </c>
      <c r="I2159" s="1" t="s">
        <v>6559</v>
      </c>
      <c r="J2159" s="1" t="s">
        <v>6240</v>
      </c>
      <c r="K2159">
        <v>41</v>
      </c>
      <c r="L2159" s="1" t="s">
        <v>6241</v>
      </c>
      <c r="M2159" s="1" t="s">
        <v>6257</v>
      </c>
      <c r="N2159">
        <v>48541</v>
      </c>
      <c r="O2159" s="1" t="s">
        <v>6243</v>
      </c>
      <c r="P2159" s="2">
        <v>44257</v>
      </c>
      <c r="Q2159" s="2">
        <v>45503</v>
      </c>
      <c r="R2159" s="1" t="s">
        <v>6891</v>
      </c>
      <c r="S2159" s="1" t="s">
        <v>6895</v>
      </c>
      <c r="T2159" s="1" t="s">
        <v>9</v>
      </c>
      <c r="U2159">
        <v>1041</v>
      </c>
      <c r="V2159" s="1" t="s">
        <v>24</v>
      </c>
      <c r="W2159" s="1" t="s">
        <v>50</v>
      </c>
      <c r="X2159" s="2">
        <f t="shared" ca="1" si="33"/>
        <v>45937</v>
      </c>
      <c r="Y2159" s="1">
        <f ca="1">ROUND(YEARFRAC(Merge1[[#This Row],[Join_Date]],Merge1[[#This Row],[Today]], 3),0)</f>
        <v>5</v>
      </c>
      <c r="Z2159" s="1" t="str" cm="1">
        <f t="array" aca="1" ref="Z2159" ca="1">_xlfn.IFS(
   Merge1[[#This Row],[Customer Tenure]]&lt;=2,"New",
   Merge1[[#This Row],[Customer Tenure]]&lt;=5,"Emerging",
  Merge1[[#This Row],[Customer Tenure]]&lt;9,"Established",
   TRUE,"Loyal"
)</f>
        <v>Emerging</v>
      </c>
      <c r="AA2159" s="1" t="str" cm="1">
        <f t="array" ref="AA2159">_xlfn.IFS(Merge1[[#This Row],[Income]]&lt;=30000,"Low",Merge1[[#This Row],[Income]]&lt;=60000,"Medium",Merge1[[#This Row],[Income]]&lt;=100000,"High", Merge1[[#This Row],[Income]]&gt;100000," Premium")</f>
        <v>Medium</v>
      </c>
      <c r="AB2159" s="1" t="str" cm="1">
        <f t="array" ref="AB2159">_xlfn.IFS(Merge1[[#This Row],[Age]]&lt;= 28,"Gen Z", Merge1[[#This Row],[Age]]&lt;=44,"Millennials", Merge1[[#This Row],[Age]]&lt;=60,"Gen X", Merge1[[#This Row],[Age]]&gt;60,"Baby Boomers")</f>
        <v>Millennials</v>
      </c>
      <c r="AC2159" s="1" t="str" cm="1">
        <f t="array" ref="AC2159">_xlfn.IFS(
    Merge1[[#This Row],[Balance]]&lt;=50000,"Low",
    Merge1[[#This Row],[Balance]]&lt;=200000,"Medium",
    Merge1[[#This Row],[Balance]]&gt;200000,"High"
)</f>
        <v>High</v>
      </c>
    </row>
    <row r="2160" spans="1:29" x14ac:dyDescent="0.25">
      <c r="A2160" s="1" t="s">
        <v>925</v>
      </c>
      <c r="B2160" s="1" t="s">
        <v>6126</v>
      </c>
      <c r="C2160" s="1" t="s">
        <v>5832</v>
      </c>
      <c r="D2160" s="2">
        <v>42498</v>
      </c>
      <c r="E2160">
        <v>166667</v>
      </c>
      <c r="F2160">
        <v>455</v>
      </c>
      <c r="G2160">
        <v>0</v>
      </c>
      <c r="H2160" s="1" t="s">
        <v>5838</v>
      </c>
      <c r="I2160" s="1" t="s">
        <v>6308</v>
      </c>
      <c r="J2160" s="1" t="s">
        <v>6240</v>
      </c>
      <c r="K2160">
        <v>30</v>
      </c>
      <c r="L2160" s="1" t="s">
        <v>6260</v>
      </c>
      <c r="M2160" s="1" t="s">
        <v>6266</v>
      </c>
      <c r="N2160">
        <v>176497</v>
      </c>
      <c r="O2160" s="1" t="s">
        <v>6248</v>
      </c>
      <c r="P2160" s="2">
        <v>42853</v>
      </c>
      <c r="Q2160" s="2">
        <v>45279</v>
      </c>
      <c r="R2160" s="1" t="s">
        <v>6904</v>
      </c>
      <c r="S2160" s="1" t="s">
        <v>6905</v>
      </c>
      <c r="T2160" s="1" t="s">
        <v>14</v>
      </c>
      <c r="U2160">
        <v>1251</v>
      </c>
      <c r="V2160" s="1" t="s">
        <v>10</v>
      </c>
      <c r="W2160" s="1" t="s">
        <v>20</v>
      </c>
      <c r="X2160" s="2">
        <f t="shared" ca="1" si="33"/>
        <v>45937</v>
      </c>
      <c r="Y2160" s="1">
        <f ca="1">ROUND(YEARFRAC(Merge1[[#This Row],[Join_Date]],Merge1[[#This Row],[Today]], 3),0)</f>
        <v>8</v>
      </c>
      <c r="Z2160" s="1" t="str" cm="1">
        <f t="array" aca="1" ref="Z2160" ca="1">_xlfn.IFS(
   Merge1[[#This Row],[Customer Tenure]]&lt;=2,"New",
   Merge1[[#This Row],[Customer Tenure]]&lt;=5,"Emerging",
  Merge1[[#This Row],[Customer Tenure]]&lt;9,"Established",
   TRUE,"Loyal"
)</f>
        <v>Established</v>
      </c>
      <c r="AA2160" s="1" t="str" cm="1">
        <f t="array" ref="AA2160">_xlfn.IFS(Merge1[[#This Row],[Income]]&lt;=30000,"Low",Merge1[[#This Row],[Income]]&lt;=60000,"Medium",Merge1[[#This Row],[Income]]&lt;=100000,"High", Merge1[[#This Row],[Income]]&gt;100000," Premium")</f>
        <v xml:space="preserve"> Premium</v>
      </c>
      <c r="AB2160" s="1" t="str" cm="1">
        <f t="array" ref="AB2160">_xlfn.IFS(Merge1[[#This Row],[Age]]&lt;= 28,"Gen Z", Merge1[[#This Row],[Age]]&lt;=44,"Millennials", Merge1[[#This Row],[Age]]&lt;=60,"Gen X", Merge1[[#This Row],[Age]]&gt;60,"Baby Boomers")</f>
        <v>Millennials</v>
      </c>
      <c r="AC2160" s="1" t="str" cm="1">
        <f t="array" ref="AC2160">_xlfn.IFS(
    Merge1[[#This Row],[Balance]]&lt;=50000,"Low",
    Merge1[[#This Row],[Balance]]&lt;=200000,"Medium",
    Merge1[[#This Row],[Balance]]&gt;200000,"High"
)</f>
        <v>Medium</v>
      </c>
    </row>
    <row r="2161" spans="1:29" x14ac:dyDescent="0.25">
      <c r="A2161" s="1" t="s">
        <v>1310</v>
      </c>
      <c r="B2161" s="1" t="s">
        <v>6193</v>
      </c>
      <c r="C2161" s="1" t="s">
        <v>5832</v>
      </c>
      <c r="D2161" s="2">
        <v>43177</v>
      </c>
      <c r="E2161">
        <v>19404</v>
      </c>
      <c r="F2161">
        <v>774</v>
      </c>
      <c r="G2161">
        <v>0</v>
      </c>
      <c r="H2161" s="1" t="s">
        <v>5833</v>
      </c>
      <c r="I2161" s="1" t="s">
        <v>6472</v>
      </c>
      <c r="J2161" s="1" t="s">
        <v>6240</v>
      </c>
      <c r="K2161">
        <v>66</v>
      </c>
      <c r="L2161" s="1" t="s">
        <v>6246</v>
      </c>
      <c r="M2161" s="1" t="s">
        <v>6242</v>
      </c>
      <c r="N2161">
        <v>27813</v>
      </c>
      <c r="O2161" s="1" t="s">
        <v>6252</v>
      </c>
      <c r="P2161" s="2">
        <v>42803</v>
      </c>
      <c r="Q2161" s="2">
        <v>45644</v>
      </c>
      <c r="R2161" s="1" t="s">
        <v>6904</v>
      </c>
      <c r="S2161" s="1" t="s">
        <v>6916</v>
      </c>
      <c r="T2161" s="1" t="s">
        <v>23</v>
      </c>
      <c r="U2161">
        <v>1752</v>
      </c>
      <c r="V2161" s="1" t="s">
        <v>19</v>
      </c>
      <c r="W2161" s="1" t="s">
        <v>45</v>
      </c>
      <c r="X2161" s="2">
        <f t="shared" ca="1" si="33"/>
        <v>45937</v>
      </c>
      <c r="Y2161" s="1">
        <f ca="1">ROUND(YEARFRAC(Merge1[[#This Row],[Join_Date]],Merge1[[#This Row],[Today]], 3),0)</f>
        <v>9</v>
      </c>
      <c r="Z2161" s="1" t="str" cm="1">
        <f t="array" aca="1" ref="Z2161" ca="1">_xlfn.IFS(
   Merge1[[#This Row],[Customer Tenure]]&lt;=2,"New",
   Merge1[[#This Row],[Customer Tenure]]&lt;=5,"Emerging",
  Merge1[[#This Row],[Customer Tenure]]&lt;9,"Established",
   TRUE,"Loyal"
)</f>
        <v>Loyal</v>
      </c>
      <c r="AA2161" s="1" t="str" cm="1">
        <f t="array" ref="AA2161">_xlfn.IFS(Merge1[[#This Row],[Income]]&lt;=30000,"Low",Merge1[[#This Row],[Income]]&lt;=60000,"Medium",Merge1[[#This Row],[Income]]&lt;=100000,"High", Merge1[[#This Row],[Income]]&gt;100000," Premium")</f>
        <v>Low</v>
      </c>
      <c r="AB2161" s="1" t="str" cm="1">
        <f t="array" ref="AB2161">_xlfn.IFS(Merge1[[#This Row],[Age]]&lt;= 28,"Gen Z", Merge1[[#This Row],[Age]]&lt;=44,"Millennials", Merge1[[#This Row],[Age]]&lt;=60,"Gen X", Merge1[[#This Row],[Age]]&gt;60,"Baby Boomers")</f>
        <v>Baby Boomers</v>
      </c>
      <c r="AC2161" s="1" t="str" cm="1">
        <f t="array" ref="AC2161">_xlfn.IFS(
    Merge1[[#This Row],[Balance]]&lt;=50000,"Low",
    Merge1[[#This Row],[Balance]]&lt;=200000,"Medium",
    Merge1[[#This Row],[Balance]]&gt;200000,"High"
)</f>
        <v>Low</v>
      </c>
    </row>
    <row r="2162" spans="1:29" x14ac:dyDescent="0.25">
      <c r="A2162" s="1" t="s">
        <v>2921</v>
      </c>
      <c r="B2162" s="1" t="s">
        <v>5968</v>
      </c>
      <c r="C2162" s="1" t="s">
        <v>5832</v>
      </c>
      <c r="D2162" s="2">
        <v>43956</v>
      </c>
      <c r="E2162">
        <v>493814</v>
      </c>
      <c r="F2162">
        <v>382</v>
      </c>
      <c r="G2162">
        <v>192646</v>
      </c>
      <c r="H2162" s="1" t="s">
        <v>5833</v>
      </c>
      <c r="I2162" s="1" t="s">
        <v>6450</v>
      </c>
      <c r="J2162" s="1" t="s">
        <v>6245</v>
      </c>
      <c r="K2162">
        <v>71</v>
      </c>
      <c r="L2162" s="1" t="s">
        <v>6241</v>
      </c>
      <c r="M2162" s="1" t="s">
        <v>6266</v>
      </c>
      <c r="N2162">
        <v>83888</v>
      </c>
      <c r="O2162" s="1" t="s">
        <v>6243</v>
      </c>
      <c r="P2162" s="2">
        <v>42314</v>
      </c>
      <c r="Q2162" s="2">
        <v>45188</v>
      </c>
      <c r="R2162" s="1" t="s">
        <v>6897</v>
      </c>
      <c r="S2162" s="1" t="s">
        <v>6909</v>
      </c>
      <c r="T2162" s="1" t="s">
        <v>14</v>
      </c>
      <c r="U2162">
        <v>5719</v>
      </c>
      <c r="V2162" s="1" t="s">
        <v>19</v>
      </c>
      <c r="W2162" s="1" t="s">
        <v>50</v>
      </c>
      <c r="X2162" s="2">
        <f t="shared" ca="1" si="33"/>
        <v>45937</v>
      </c>
      <c r="Y2162" s="1">
        <f ca="1">ROUND(YEARFRAC(Merge1[[#This Row],[Join_Date]],Merge1[[#This Row],[Today]], 3),0)</f>
        <v>10</v>
      </c>
      <c r="Z2162" s="1" t="str" cm="1">
        <f t="array" aca="1" ref="Z2162" ca="1">_xlfn.IFS(
   Merge1[[#This Row],[Customer Tenure]]&lt;=2,"New",
   Merge1[[#This Row],[Customer Tenure]]&lt;=5,"Emerging",
  Merge1[[#This Row],[Customer Tenure]]&lt;9,"Established",
   TRUE,"Loyal"
)</f>
        <v>Loyal</v>
      </c>
      <c r="AA2162" s="1" t="str" cm="1">
        <f t="array" ref="AA2162">_xlfn.IFS(Merge1[[#This Row],[Income]]&lt;=30000,"Low",Merge1[[#This Row],[Income]]&lt;=60000,"Medium",Merge1[[#This Row],[Income]]&lt;=100000,"High", Merge1[[#This Row],[Income]]&gt;100000," Premium")</f>
        <v>High</v>
      </c>
      <c r="AB2162" s="1" t="str" cm="1">
        <f t="array" ref="AB2162">_xlfn.IFS(Merge1[[#This Row],[Age]]&lt;= 28,"Gen Z", Merge1[[#This Row],[Age]]&lt;=44,"Millennials", Merge1[[#This Row],[Age]]&lt;=60,"Gen X", Merge1[[#This Row],[Age]]&gt;60,"Baby Boomers")</f>
        <v>Baby Boomers</v>
      </c>
      <c r="AC2162" s="1" t="str" cm="1">
        <f t="array" ref="AC2162">_xlfn.IFS(
    Merge1[[#This Row],[Balance]]&lt;=50000,"Low",
    Merge1[[#This Row],[Balance]]&lt;=200000,"Medium",
    Merge1[[#This Row],[Balance]]&gt;200000,"High"
)</f>
        <v>High</v>
      </c>
    </row>
    <row r="2163" spans="1:29" x14ac:dyDescent="0.25">
      <c r="A2163" s="1" t="s">
        <v>1107</v>
      </c>
      <c r="B2163" s="1" t="s">
        <v>5865</v>
      </c>
      <c r="C2163" s="1" t="s">
        <v>5842</v>
      </c>
      <c r="D2163" s="2">
        <v>42491</v>
      </c>
      <c r="E2163">
        <v>358133</v>
      </c>
      <c r="F2163">
        <v>579</v>
      </c>
      <c r="G2163">
        <v>0</v>
      </c>
      <c r="H2163" s="1" t="s">
        <v>5833</v>
      </c>
      <c r="I2163" s="1" t="s">
        <v>6834</v>
      </c>
      <c r="J2163" s="1" t="s">
        <v>6245</v>
      </c>
      <c r="K2163">
        <v>18</v>
      </c>
      <c r="L2163" s="1" t="s">
        <v>6256</v>
      </c>
      <c r="M2163" s="1" t="s">
        <v>6257</v>
      </c>
      <c r="N2163">
        <v>53997</v>
      </c>
      <c r="O2163" s="1" t="s">
        <v>6243</v>
      </c>
      <c r="P2163" s="2">
        <v>43488</v>
      </c>
      <c r="Q2163" s="2">
        <v>45678</v>
      </c>
      <c r="R2163" s="1" t="s">
        <v>6902</v>
      </c>
      <c r="S2163" s="1" t="s">
        <v>6908</v>
      </c>
      <c r="T2163" s="1" t="s">
        <v>9</v>
      </c>
      <c r="U2163">
        <v>6009</v>
      </c>
      <c r="V2163" s="1" t="s">
        <v>15</v>
      </c>
      <c r="W2163" s="1" t="s">
        <v>20</v>
      </c>
      <c r="X2163" s="2">
        <f t="shared" ca="1" si="33"/>
        <v>45937</v>
      </c>
      <c r="Y2163" s="1">
        <f ca="1">ROUND(YEARFRAC(Merge1[[#This Row],[Join_Date]],Merge1[[#This Row],[Today]], 3),0)</f>
        <v>7</v>
      </c>
      <c r="Z2163" s="1" t="str" cm="1">
        <f t="array" aca="1" ref="Z2163" ca="1">_xlfn.IFS(
   Merge1[[#This Row],[Customer Tenure]]&lt;=2,"New",
   Merge1[[#This Row],[Customer Tenure]]&lt;=5,"Emerging",
  Merge1[[#This Row],[Customer Tenure]]&lt;9,"Established",
   TRUE,"Loyal"
)</f>
        <v>Established</v>
      </c>
      <c r="AA2163" s="1" t="str" cm="1">
        <f t="array" ref="AA2163">_xlfn.IFS(Merge1[[#This Row],[Income]]&lt;=30000,"Low",Merge1[[#This Row],[Income]]&lt;=60000,"Medium",Merge1[[#This Row],[Income]]&lt;=100000,"High", Merge1[[#This Row],[Income]]&gt;100000," Premium")</f>
        <v>Medium</v>
      </c>
      <c r="AB2163" s="1" t="str" cm="1">
        <f t="array" ref="AB2163">_xlfn.IFS(Merge1[[#This Row],[Age]]&lt;= 28,"Gen Z", Merge1[[#This Row],[Age]]&lt;=44,"Millennials", Merge1[[#This Row],[Age]]&lt;=60,"Gen X", Merge1[[#This Row],[Age]]&gt;60,"Baby Boomers")</f>
        <v>Gen Z</v>
      </c>
      <c r="AC2163" s="1" t="str" cm="1">
        <f t="array" ref="AC2163">_xlfn.IFS(
    Merge1[[#This Row],[Balance]]&lt;=50000,"Low",
    Merge1[[#This Row],[Balance]]&lt;=200000,"Medium",
    Merge1[[#This Row],[Balance]]&gt;200000,"High"
)</f>
        <v>High</v>
      </c>
    </row>
    <row r="2164" spans="1:29" x14ac:dyDescent="0.25">
      <c r="A2164" s="1" t="s">
        <v>201</v>
      </c>
      <c r="B2164" s="1" t="s">
        <v>6031</v>
      </c>
      <c r="C2164" s="1" t="s">
        <v>5832</v>
      </c>
      <c r="D2164" s="2">
        <v>45781</v>
      </c>
      <c r="E2164">
        <v>407427</v>
      </c>
      <c r="F2164">
        <v>424</v>
      </c>
      <c r="G2164">
        <v>0</v>
      </c>
      <c r="H2164" s="1" t="s">
        <v>5838</v>
      </c>
      <c r="I2164" s="1" t="s">
        <v>6340</v>
      </c>
      <c r="J2164" s="1" t="s">
        <v>6240</v>
      </c>
      <c r="K2164">
        <v>59</v>
      </c>
      <c r="L2164" s="1" t="s">
        <v>6246</v>
      </c>
      <c r="M2164" s="1" t="s">
        <v>6266</v>
      </c>
      <c r="N2164">
        <v>62520</v>
      </c>
      <c r="O2164" s="1" t="s">
        <v>6243</v>
      </c>
      <c r="P2164" s="2">
        <v>43069</v>
      </c>
      <c r="Q2164" s="2">
        <v>45403</v>
      </c>
      <c r="R2164" s="1" t="s">
        <v>6893</v>
      </c>
      <c r="S2164" s="1" t="s">
        <v>6911</v>
      </c>
      <c r="T2164" s="1" t="s">
        <v>28</v>
      </c>
      <c r="U2164">
        <v>4100</v>
      </c>
      <c r="V2164" s="1" t="s">
        <v>19</v>
      </c>
      <c r="W2164" s="1" t="s">
        <v>29</v>
      </c>
      <c r="X2164" s="2">
        <f t="shared" ca="1" si="33"/>
        <v>45937</v>
      </c>
      <c r="Y2164" s="1">
        <f ca="1">ROUND(YEARFRAC(Merge1[[#This Row],[Join_Date]],Merge1[[#This Row],[Today]], 3),0)</f>
        <v>8</v>
      </c>
      <c r="Z2164" s="1" t="str" cm="1">
        <f t="array" aca="1" ref="Z2164" ca="1">_xlfn.IFS(
   Merge1[[#This Row],[Customer Tenure]]&lt;=2,"New",
   Merge1[[#This Row],[Customer Tenure]]&lt;=5,"Emerging",
  Merge1[[#This Row],[Customer Tenure]]&lt;9,"Established",
   TRUE,"Loyal"
)</f>
        <v>Established</v>
      </c>
      <c r="AA2164" s="1" t="str" cm="1">
        <f t="array" ref="AA2164">_xlfn.IFS(Merge1[[#This Row],[Income]]&lt;=30000,"Low",Merge1[[#This Row],[Income]]&lt;=60000,"Medium",Merge1[[#This Row],[Income]]&lt;=100000,"High", Merge1[[#This Row],[Income]]&gt;100000," Premium")</f>
        <v>High</v>
      </c>
      <c r="AB2164" s="1" t="str" cm="1">
        <f t="array" ref="AB2164">_xlfn.IFS(Merge1[[#This Row],[Age]]&lt;= 28,"Gen Z", Merge1[[#This Row],[Age]]&lt;=44,"Millennials", Merge1[[#This Row],[Age]]&lt;=60,"Gen X", Merge1[[#This Row],[Age]]&gt;60,"Baby Boomers")</f>
        <v>Gen X</v>
      </c>
      <c r="AC2164" s="1" t="str" cm="1">
        <f t="array" ref="AC2164">_xlfn.IFS(
    Merge1[[#This Row],[Balance]]&lt;=50000,"Low",
    Merge1[[#This Row],[Balance]]&lt;=200000,"Medium",
    Merge1[[#This Row],[Balance]]&gt;200000,"High"
)</f>
        <v>High</v>
      </c>
    </row>
    <row r="2165" spans="1:29" x14ac:dyDescent="0.25">
      <c r="A2165" s="1" t="s">
        <v>487</v>
      </c>
      <c r="B2165" s="1" t="s">
        <v>5971</v>
      </c>
      <c r="C2165" s="1" t="s">
        <v>5832</v>
      </c>
      <c r="D2165" s="2">
        <v>43545</v>
      </c>
      <c r="E2165">
        <v>14995</v>
      </c>
      <c r="F2165">
        <v>410</v>
      </c>
      <c r="G2165">
        <v>0</v>
      </c>
      <c r="H2165" s="1" t="s">
        <v>5860</v>
      </c>
      <c r="I2165" s="1" t="s">
        <v>6830</v>
      </c>
      <c r="J2165" s="1" t="s">
        <v>6245</v>
      </c>
      <c r="K2165">
        <v>50</v>
      </c>
      <c r="L2165" s="1" t="s">
        <v>6241</v>
      </c>
      <c r="M2165" s="1" t="s">
        <v>6254</v>
      </c>
      <c r="N2165">
        <v>179476</v>
      </c>
      <c r="O2165" s="1" t="s">
        <v>6243</v>
      </c>
      <c r="P2165" s="2">
        <v>43369</v>
      </c>
      <c r="Q2165" s="2">
        <v>45733</v>
      </c>
      <c r="R2165" s="1" t="s">
        <v>6899</v>
      </c>
      <c r="S2165" s="1" t="s">
        <v>6914</v>
      </c>
      <c r="T2165" s="1" t="s">
        <v>23</v>
      </c>
      <c r="U2165">
        <v>8170</v>
      </c>
      <c r="V2165" s="1" t="s">
        <v>19</v>
      </c>
      <c r="W2165" s="1" t="s">
        <v>45</v>
      </c>
      <c r="X2165" s="2">
        <f t="shared" ca="1" si="33"/>
        <v>45937</v>
      </c>
      <c r="Y2165" s="1">
        <f ca="1">ROUND(YEARFRAC(Merge1[[#This Row],[Join_Date]],Merge1[[#This Row],[Today]], 3),0)</f>
        <v>7</v>
      </c>
      <c r="Z2165" s="1" t="str" cm="1">
        <f t="array" aca="1" ref="Z2165" ca="1">_xlfn.IFS(
   Merge1[[#This Row],[Customer Tenure]]&lt;=2,"New",
   Merge1[[#This Row],[Customer Tenure]]&lt;=5,"Emerging",
  Merge1[[#This Row],[Customer Tenure]]&lt;9,"Established",
   TRUE,"Loyal"
)</f>
        <v>Established</v>
      </c>
      <c r="AA2165" s="1" t="str" cm="1">
        <f t="array" ref="AA2165">_xlfn.IFS(Merge1[[#This Row],[Income]]&lt;=30000,"Low",Merge1[[#This Row],[Income]]&lt;=60000,"Medium",Merge1[[#This Row],[Income]]&lt;=100000,"High", Merge1[[#This Row],[Income]]&gt;100000," Premium")</f>
        <v xml:space="preserve"> Premium</v>
      </c>
      <c r="AB2165" s="1" t="str" cm="1">
        <f t="array" ref="AB2165">_xlfn.IFS(Merge1[[#This Row],[Age]]&lt;= 28,"Gen Z", Merge1[[#This Row],[Age]]&lt;=44,"Millennials", Merge1[[#This Row],[Age]]&lt;=60,"Gen X", Merge1[[#This Row],[Age]]&gt;60,"Baby Boomers")</f>
        <v>Gen X</v>
      </c>
      <c r="AC2165" s="1" t="str" cm="1">
        <f t="array" ref="AC2165">_xlfn.IFS(
    Merge1[[#This Row],[Balance]]&lt;=50000,"Low",
    Merge1[[#This Row],[Balance]]&lt;=200000,"Medium",
    Merge1[[#This Row],[Balance]]&gt;200000,"High"
)</f>
        <v>Low</v>
      </c>
    </row>
    <row r="2166" spans="1:29" x14ac:dyDescent="0.25">
      <c r="A2166" s="1" t="s">
        <v>344</v>
      </c>
      <c r="B2166" s="1" t="s">
        <v>5845</v>
      </c>
      <c r="C2166" s="1" t="s">
        <v>5835</v>
      </c>
      <c r="D2166" s="2">
        <v>44383</v>
      </c>
      <c r="E2166">
        <v>36320</v>
      </c>
      <c r="F2166">
        <v>810</v>
      </c>
      <c r="G2166">
        <v>0</v>
      </c>
      <c r="H2166" s="1" t="s">
        <v>5860</v>
      </c>
      <c r="I2166" s="1" t="s">
        <v>6642</v>
      </c>
      <c r="J2166" s="1" t="s">
        <v>6240</v>
      </c>
      <c r="K2166">
        <v>34</v>
      </c>
      <c r="L2166" s="1" t="s">
        <v>6256</v>
      </c>
      <c r="M2166" s="1" t="s">
        <v>6242</v>
      </c>
      <c r="N2166">
        <v>145150</v>
      </c>
      <c r="O2166" s="1" t="s">
        <v>6243</v>
      </c>
      <c r="P2166" s="2">
        <v>44714</v>
      </c>
      <c r="Q2166" s="2">
        <v>45389</v>
      </c>
      <c r="R2166" s="1" t="s">
        <v>6893</v>
      </c>
      <c r="S2166" s="1" t="s">
        <v>6911</v>
      </c>
      <c r="T2166" s="1" t="s">
        <v>28</v>
      </c>
      <c r="U2166">
        <v>6893</v>
      </c>
      <c r="V2166" s="1" t="s">
        <v>19</v>
      </c>
      <c r="W2166" s="1" t="s">
        <v>29</v>
      </c>
      <c r="X2166" s="2">
        <f t="shared" ca="1" si="33"/>
        <v>45937</v>
      </c>
      <c r="Y2166" s="1">
        <f ca="1">ROUND(YEARFRAC(Merge1[[#This Row],[Join_Date]],Merge1[[#This Row],[Today]], 3),0)</f>
        <v>3</v>
      </c>
      <c r="Z2166" s="1" t="str" cm="1">
        <f t="array" aca="1" ref="Z2166" ca="1">_xlfn.IFS(
   Merge1[[#This Row],[Customer Tenure]]&lt;=2,"New",
   Merge1[[#This Row],[Customer Tenure]]&lt;=5,"Emerging",
  Merge1[[#This Row],[Customer Tenure]]&lt;9,"Established",
   TRUE,"Loyal"
)</f>
        <v>Emerging</v>
      </c>
      <c r="AA2166" s="1" t="str" cm="1">
        <f t="array" ref="AA2166">_xlfn.IFS(Merge1[[#This Row],[Income]]&lt;=30000,"Low",Merge1[[#This Row],[Income]]&lt;=60000,"Medium",Merge1[[#This Row],[Income]]&lt;=100000,"High", Merge1[[#This Row],[Income]]&gt;100000," Premium")</f>
        <v xml:space="preserve"> Premium</v>
      </c>
      <c r="AB2166" s="1" t="str" cm="1">
        <f t="array" ref="AB2166">_xlfn.IFS(Merge1[[#This Row],[Age]]&lt;= 28,"Gen Z", Merge1[[#This Row],[Age]]&lt;=44,"Millennials", Merge1[[#This Row],[Age]]&lt;=60,"Gen X", Merge1[[#This Row],[Age]]&gt;60,"Baby Boomers")</f>
        <v>Millennials</v>
      </c>
      <c r="AC2166" s="1" t="str" cm="1">
        <f t="array" ref="AC2166">_xlfn.IFS(
    Merge1[[#This Row],[Balance]]&lt;=50000,"Low",
    Merge1[[#This Row],[Balance]]&lt;=200000,"Medium",
    Merge1[[#This Row],[Balance]]&gt;200000,"High"
)</f>
        <v>Low</v>
      </c>
    </row>
    <row r="2167" spans="1:29" x14ac:dyDescent="0.25">
      <c r="A2167" s="1" t="s">
        <v>1419</v>
      </c>
      <c r="B2167" s="1" t="s">
        <v>6188</v>
      </c>
      <c r="C2167" s="1" t="s">
        <v>5832</v>
      </c>
      <c r="D2167" s="2">
        <v>45034</v>
      </c>
      <c r="E2167">
        <v>214127</v>
      </c>
      <c r="F2167">
        <v>807</v>
      </c>
      <c r="G2167">
        <v>0</v>
      </c>
      <c r="H2167" s="1" t="s">
        <v>5850</v>
      </c>
      <c r="I2167" s="1" t="s">
        <v>6664</v>
      </c>
      <c r="J2167" s="1" t="s">
        <v>6240</v>
      </c>
      <c r="K2167">
        <v>62</v>
      </c>
      <c r="L2167" s="1" t="s">
        <v>6256</v>
      </c>
      <c r="M2167" s="1" t="s">
        <v>6242</v>
      </c>
      <c r="N2167">
        <v>101941</v>
      </c>
      <c r="O2167" s="1" t="s">
        <v>6243</v>
      </c>
      <c r="P2167" s="2">
        <v>44448</v>
      </c>
      <c r="Q2167" s="2">
        <v>45712</v>
      </c>
      <c r="R2167" s="1" t="s">
        <v>6885</v>
      </c>
      <c r="S2167" s="1" t="s">
        <v>6896</v>
      </c>
      <c r="T2167" s="1" t="s">
        <v>28</v>
      </c>
      <c r="U2167">
        <v>5139</v>
      </c>
      <c r="V2167" s="1" t="s">
        <v>10</v>
      </c>
      <c r="W2167" s="1" t="s">
        <v>50</v>
      </c>
      <c r="X2167" s="2">
        <f t="shared" ca="1" si="33"/>
        <v>45937</v>
      </c>
      <c r="Y2167" s="1">
        <f ca="1">ROUND(YEARFRAC(Merge1[[#This Row],[Join_Date]],Merge1[[#This Row],[Today]], 3),0)</f>
        <v>4</v>
      </c>
      <c r="Z2167" s="1" t="str" cm="1">
        <f t="array" aca="1" ref="Z2167" ca="1">_xlfn.IFS(
   Merge1[[#This Row],[Customer Tenure]]&lt;=2,"New",
   Merge1[[#This Row],[Customer Tenure]]&lt;=5,"Emerging",
  Merge1[[#This Row],[Customer Tenure]]&lt;9,"Established",
   TRUE,"Loyal"
)</f>
        <v>Emerging</v>
      </c>
      <c r="AA2167" s="1" t="str" cm="1">
        <f t="array" ref="AA2167">_xlfn.IFS(Merge1[[#This Row],[Income]]&lt;=30000,"Low",Merge1[[#This Row],[Income]]&lt;=60000,"Medium",Merge1[[#This Row],[Income]]&lt;=100000,"High", Merge1[[#This Row],[Income]]&gt;100000," Premium")</f>
        <v xml:space="preserve"> Premium</v>
      </c>
      <c r="AB2167" s="1" t="str" cm="1">
        <f t="array" ref="AB2167">_xlfn.IFS(Merge1[[#This Row],[Age]]&lt;= 28,"Gen Z", Merge1[[#This Row],[Age]]&lt;=44,"Millennials", Merge1[[#This Row],[Age]]&lt;=60,"Gen X", Merge1[[#This Row],[Age]]&gt;60,"Baby Boomers")</f>
        <v>Baby Boomers</v>
      </c>
      <c r="AC2167" s="1" t="str" cm="1">
        <f t="array" ref="AC2167">_xlfn.IFS(
    Merge1[[#This Row],[Balance]]&lt;=50000,"Low",
    Merge1[[#This Row],[Balance]]&lt;=200000,"Medium",
    Merge1[[#This Row],[Balance]]&gt;200000,"High"
)</f>
        <v>High</v>
      </c>
    </row>
    <row r="2168" spans="1:29" x14ac:dyDescent="0.25">
      <c r="A2168" s="1" t="s">
        <v>856</v>
      </c>
      <c r="B2168" s="1" t="s">
        <v>6000</v>
      </c>
      <c r="C2168" s="1" t="s">
        <v>5842</v>
      </c>
      <c r="D2168" s="2">
        <v>45782</v>
      </c>
      <c r="E2168">
        <v>398342</v>
      </c>
      <c r="F2168">
        <v>780</v>
      </c>
      <c r="G2168">
        <v>0</v>
      </c>
      <c r="H2168" s="1" t="s">
        <v>5838</v>
      </c>
      <c r="I2168" s="1" t="s">
        <v>6460</v>
      </c>
      <c r="J2168" s="1" t="s">
        <v>6240</v>
      </c>
      <c r="K2168">
        <v>18</v>
      </c>
      <c r="L2168" s="1" t="s">
        <v>6260</v>
      </c>
      <c r="M2168" s="1" t="s">
        <v>6254</v>
      </c>
      <c r="N2168">
        <v>44860</v>
      </c>
      <c r="O2168" s="1" t="s">
        <v>6243</v>
      </c>
      <c r="P2168" s="2">
        <v>45714</v>
      </c>
      <c r="Q2168" s="2">
        <v>45775</v>
      </c>
      <c r="R2168" s="1" t="s">
        <v>6893</v>
      </c>
      <c r="S2168" s="1" t="s">
        <v>6894</v>
      </c>
      <c r="T2168" s="1" t="s">
        <v>14</v>
      </c>
      <c r="U2168">
        <v>4413</v>
      </c>
      <c r="V2168" s="1" t="s">
        <v>19</v>
      </c>
      <c r="W2168" s="1" t="s">
        <v>25</v>
      </c>
      <c r="X2168" s="2">
        <f t="shared" ca="1" si="33"/>
        <v>45937</v>
      </c>
      <c r="Y2168" s="1">
        <f ca="1">ROUND(YEARFRAC(Merge1[[#This Row],[Join_Date]],Merge1[[#This Row],[Today]], 3),0)</f>
        <v>1</v>
      </c>
      <c r="Z2168" s="1" t="str" cm="1">
        <f t="array" aca="1" ref="Z2168" ca="1">_xlfn.IFS(
   Merge1[[#This Row],[Customer Tenure]]&lt;=2,"New",
   Merge1[[#This Row],[Customer Tenure]]&lt;=5,"Emerging",
  Merge1[[#This Row],[Customer Tenure]]&lt;9,"Established",
   TRUE,"Loyal"
)</f>
        <v>New</v>
      </c>
      <c r="AA2168" s="1" t="str" cm="1">
        <f t="array" ref="AA2168">_xlfn.IFS(Merge1[[#This Row],[Income]]&lt;=30000,"Low",Merge1[[#This Row],[Income]]&lt;=60000,"Medium",Merge1[[#This Row],[Income]]&lt;=100000,"High", Merge1[[#This Row],[Income]]&gt;100000," Premium")</f>
        <v>Medium</v>
      </c>
      <c r="AB2168" s="1" t="str" cm="1">
        <f t="array" ref="AB2168">_xlfn.IFS(Merge1[[#This Row],[Age]]&lt;= 28,"Gen Z", Merge1[[#This Row],[Age]]&lt;=44,"Millennials", Merge1[[#This Row],[Age]]&lt;=60,"Gen X", Merge1[[#This Row],[Age]]&gt;60,"Baby Boomers")</f>
        <v>Gen Z</v>
      </c>
      <c r="AC2168" s="1" t="str" cm="1">
        <f t="array" ref="AC2168">_xlfn.IFS(
    Merge1[[#This Row],[Balance]]&lt;=50000,"Low",
    Merge1[[#This Row],[Balance]]&lt;=200000,"Medium",
    Merge1[[#This Row],[Balance]]&gt;200000,"High"
)</f>
        <v>High</v>
      </c>
    </row>
    <row r="2169" spans="1:29" x14ac:dyDescent="0.25">
      <c r="A2169" s="1" t="s">
        <v>591</v>
      </c>
      <c r="B2169" s="1" t="s">
        <v>6038</v>
      </c>
      <c r="C2169" s="1" t="s">
        <v>5835</v>
      </c>
      <c r="D2169" s="2">
        <v>43456</v>
      </c>
      <c r="E2169">
        <v>262347</v>
      </c>
      <c r="F2169">
        <v>730</v>
      </c>
      <c r="G2169">
        <v>0</v>
      </c>
      <c r="H2169" s="1" t="s">
        <v>5838</v>
      </c>
      <c r="I2169" s="1" t="s">
        <v>6724</v>
      </c>
      <c r="J2169" s="1" t="s">
        <v>6245</v>
      </c>
      <c r="K2169">
        <v>33</v>
      </c>
      <c r="L2169" s="1" t="s">
        <v>6246</v>
      </c>
      <c r="M2169" s="1" t="s">
        <v>6254</v>
      </c>
      <c r="N2169">
        <v>136400</v>
      </c>
      <c r="O2169" s="1" t="s">
        <v>6248</v>
      </c>
      <c r="P2169" s="2">
        <v>43463</v>
      </c>
      <c r="Q2169" s="2">
        <v>45610</v>
      </c>
      <c r="R2169" s="1" t="s">
        <v>6887</v>
      </c>
      <c r="S2169" s="1" t="s">
        <v>6901</v>
      </c>
      <c r="T2169" s="1" t="s">
        <v>14</v>
      </c>
      <c r="U2169">
        <v>6587</v>
      </c>
      <c r="V2169" s="1" t="s">
        <v>15</v>
      </c>
      <c r="W2169" s="1" t="s">
        <v>11</v>
      </c>
      <c r="X2169" s="2">
        <f t="shared" ca="1" si="33"/>
        <v>45937</v>
      </c>
      <c r="Y2169" s="1">
        <f ca="1">ROUND(YEARFRAC(Merge1[[#This Row],[Join_Date]],Merge1[[#This Row],[Today]], 3),0)</f>
        <v>7</v>
      </c>
      <c r="Z2169" s="1" t="str" cm="1">
        <f t="array" aca="1" ref="Z2169" ca="1">_xlfn.IFS(
   Merge1[[#This Row],[Customer Tenure]]&lt;=2,"New",
   Merge1[[#This Row],[Customer Tenure]]&lt;=5,"Emerging",
  Merge1[[#This Row],[Customer Tenure]]&lt;9,"Established",
   TRUE,"Loyal"
)</f>
        <v>Established</v>
      </c>
      <c r="AA2169" s="1" t="str" cm="1">
        <f t="array" ref="AA2169">_xlfn.IFS(Merge1[[#This Row],[Income]]&lt;=30000,"Low",Merge1[[#This Row],[Income]]&lt;=60000,"Medium",Merge1[[#This Row],[Income]]&lt;=100000,"High", Merge1[[#This Row],[Income]]&gt;100000," Premium")</f>
        <v xml:space="preserve"> Premium</v>
      </c>
      <c r="AB2169" s="1" t="str" cm="1">
        <f t="array" ref="AB2169">_xlfn.IFS(Merge1[[#This Row],[Age]]&lt;= 28,"Gen Z", Merge1[[#This Row],[Age]]&lt;=44,"Millennials", Merge1[[#This Row],[Age]]&lt;=60,"Gen X", Merge1[[#This Row],[Age]]&gt;60,"Baby Boomers")</f>
        <v>Millennials</v>
      </c>
      <c r="AC2169" s="1" t="str" cm="1">
        <f t="array" ref="AC2169">_xlfn.IFS(
    Merge1[[#This Row],[Balance]]&lt;=50000,"Low",
    Merge1[[#This Row],[Balance]]&lt;=200000,"Medium",
    Merge1[[#This Row],[Balance]]&gt;200000,"High"
)</f>
        <v>High</v>
      </c>
    </row>
    <row r="2170" spans="1:29" x14ac:dyDescent="0.25">
      <c r="A2170" s="1" t="s">
        <v>1421</v>
      </c>
      <c r="B2170" s="1" t="s">
        <v>6044</v>
      </c>
      <c r="C2170" s="1" t="s">
        <v>5835</v>
      </c>
      <c r="D2170" s="2">
        <v>44293</v>
      </c>
      <c r="E2170">
        <v>325329</v>
      </c>
      <c r="F2170">
        <v>829</v>
      </c>
      <c r="G2170">
        <v>0</v>
      </c>
      <c r="H2170" s="1" t="s">
        <v>5833</v>
      </c>
      <c r="I2170" s="1" t="s">
        <v>6709</v>
      </c>
      <c r="J2170" s="1" t="s">
        <v>6240</v>
      </c>
      <c r="K2170">
        <v>42</v>
      </c>
      <c r="L2170" s="1" t="s">
        <v>6256</v>
      </c>
      <c r="M2170" s="1" t="s">
        <v>6262</v>
      </c>
      <c r="N2170">
        <v>181099</v>
      </c>
      <c r="O2170" s="1" t="s">
        <v>6248</v>
      </c>
      <c r="P2170" s="2">
        <v>44954</v>
      </c>
      <c r="Q2170" s="2">
        <v>45574</v>
      </c>
      <c r="R2170" s="1" t="s">
        <v>6912</v>
      </c>
      <c r="S2170" s="1" t="s">
        <v>6917</v>
      </c>
      <c r="T2170" s="1" t="s">
        <v>9</v>
      </c>
      <c r="U2170">
        <v>4907</v>
      </c>
      <c r="V2170" s="1" t="s">
        <v>19</v>
      </c>
      <c r="W2170" s="1" t="s">
        <v>11</v>
      </c>
      <c r="X2170" s="2">
        <f t="shared" ca="1" si="33"/>
        <v>45937</v>
      </c>
      <c r="Y2170" s="1">
        <f ca="1">ROUND(YEARFRAC(Merge1[[#This Row],[Join_Date]],Merge1[[#This Row],[Today]], 3),0)</f>
        <v>3</v>
      </c>
      <c r="Z2170" s="1" t="str" cm="1">
        <f t="array" aca="1" ref="Z2170" ca="1">_xlfn.IFS(
   Merge1[[#This Row],[Customer Tenure]]&lt;=2,"New",
   Merge1[[#This Row],[Customer Tenure]]&lt;=5,"Emerging",
  Merge1[[#This Row],[Customer Tenure]]&lt;9,"Established",
   TRUE,"Loyal"
)</f>
        <v>Emerging</v>
      </c>
      <c r="AA2170" s="1" t="str" cm="1">
        <f t="array" ref="AA2170">_xlfn.IFS(Merge1[[#This Row],[Income]]&lt;=30000,"Low",Merge1[[#This Row],[Income]]&lt;=60000,"Medium",Merge1[[#This Row],[Income]]&lt;=100000,"High", Merge1[[#This Row],[Income]]&gt;100000," Premium")</f>
        <v xml:space="preserve"> Premium</v>
      </c>
      <c r="AB2170" s="1" t="str" cm="1">
        <f t="array" ref="AB2170">_xlfn.IFS(Merge1[[#This Row],[Age]]&lt;= 28,"Gen Z", Merge1[[#This Row],[Age]]&lt;=44,"Millennials", Merge1[[#This Row],[Age]]&lt;=60,"Gen X", Merge1[[#This Row],[Age]]&gt;60,"Baby Boomers")</f>
        <v>Millennials</v>
      </c>
      <c r="AC2170" s="1" t="str" cm="1">
        <f t="array" ref="AC2170">_xlfn.IFS(
    Merge1[[#This Row],[Balance]]&lt;=50000,"Low",
    Merge1[[#This Row],[Balance]]&lt;=200000,"Medium",
    Merge1[[#This Row],[Balance]]&gt;200000,"High"
)</f>
        <v>High</v>
      </c>
    </row>
    <row r="2171" spans="1:29" x14ac:dyDescent="0.25">
      <c r="A2171" s="1" t="s">
        <v>419</v>
      </c>
      <c r="B2171" s="1" t="s">
        <v>5913</v>
      </c>
      <c r="C2171" s="1" t="s">
        <v>5842</v>
      </c>
      <c r="D2171" s="2">
        <v>45572</v>
      </c>
      <c r="E2171">
        <v>102811</v>
      </c>
      <c r="F2171">
        <v>669</v>
      </c>
      <c r="G2171">
        <v>0</v>
      </c>
      <c r="H2171" s="1" t="s">
        <v>5838</v>
      </c>
      <c r="I2171" s="1" t="s">
        <v>6754</v>
      </c>
      <c r="J2171" s="1" t="s">
        <v>6245</v>
      </c>
      <c r="K2171">
        <v>74</v>
      </c>
      <c r="L2171" s="1" t="s">
        <v>6241</v>
      </c>
      <c r="M2171" s="1" t="s">
        <v>6251</v>
      </c>
      <c r="N2171">
        <v>178562</v>
      </c>
      <c r="O2171" s="1" t="s">
        <v>6243</v>
      </c>
      <c r="P2171" s="2">
        <v>45246</v>
      </c>
      <c r="Q2171" s="2">
        <v>45717</v>
      </c>
      <c r="R2171" s="1" t="s">
        <v>6899</v>
      </c>
      <c r="S2171" s="1" t="s">
        <v>6914</v>
      </c>
      <c r="T2171" s="1" t="s">
        <v>9</v>
      </c>
      <c r="U2171">
        <v>173</v>
      </c>
      <c r="V2171" s="1" t="s">
        <v>15</v>
      </c>
      <c r="W2171" s="1" t="s">
        <v>29</v>
      </c>
      <c r="X2171" s="2">
        <f t="shared" ca="1" si="33"/>
        <v>45937</v>
      </c>
      <c r="Y2171" s="1">
        <f ca="1">ROUND(YEARFRAC(Merge1[[#This Row],[Join_Date]],Merge1[[#This Row],[Today]], 3),0)</f>
        <v>2</v>
      </c>
      <c r="Z2171" s="1" t="str" cm="1">
        <f t="array" aca="1" ref="Z2171" ca="1">_xlfn.IFS(
   Merge1[[#This Row],[Customer Tenure]]&lt;=2,"New",
   Merge1[[#This Row],[Customer Tenure]]&lt;=5,"Emerging",
  Merge1[[#This Row],[Customer Tenure]]&lt;9,"Established",
   TRUE,"Loyal"
)</f>
        <v>New</v>
      </c>
      <c r="AA2171" s="1" t="str" cm="1">
        <f t="array" ref="AA2171">_xlfn.IFS(Merge1[[#This Row],[Income]]&lt;=30000,"Low",Merge1[[#This Row],[Income]]&lt;=60000,"Medium",Merge1[[#This Row],[Income]]&lt;=100000,"High", Merge1[[#This Row],[Income]]&gt;100000," Premium")</f>
        <v xml:space="preserve"> Premium</v>
      </c>
      <c r="AB2171" s="1" t="str" cm="1">
        <f t="array" ref="AB2171">_xlfn.IFS(Merge1[[#This Row],[Age]]&lt;= 28,"Gen Z", Merge1[[#This Row],[Age]]&lt;=44,"Millennials", Merge1[[#This Row],[Age]]&lt;=60,"Gen X", Merge1[[#This Row],[Age]]&gt;60,"Baby Boomers")</f>
        <v>Baby Boomers</v>
      </c>
      <c r="AC2171" s="1" t="str" cm="1">
        <f t="array" ref="AC2171">_xlfn.IFS(
    Merge1[[#This Row],[Balance]]&lt;=50000,"Low",
    Merge1[[#This Row],[Balance]]&lt;=200000,"Medium",
    Merge1[[#This Row],[Balance]]&gt;200000,"High"
)</f>
        <v>Medium</v>
      </c>
    </row>
    <row r="2172" spans="1:29" x14ac:dyDescent="0.25">
      <c r="A2172" s="1" t="s">
        <v>2932</v>
      </c>
      <c r="B2172" s="1" t="s">
        <v>5881</v>
      </c>
      <c r="C2172" s="1" t="s">
        <v>5842</v>
      </c>
      <c r="D2172" s="2">
        <v>45766</v>
      </c>
      <c r="E2172">
        <v>464462</v>
      </c>
      <c r="F2172">
        <v>329</v>
      </c>
      <c r="G2172">
        <v>0</v>
      </c>
      <c r="H2172" s="1" t="s">
        <v>5833</v>
      </c>
      <c r="I2172" s="1" t="s">
        <v>6407</v>
      </c>
      <c r="J2172" s="1" t="s">
        <v>6240</v>
      </c>
      <c r="K2172">
        <v>56</v>
      </c>
      <c r="L2172" s="1" t="s">
        <v>6256</v>
      </c>
      <c r="M2172" s="1" t="s">
        <v>6251</v>
      </c>
      <c r="N2172">
        <v>173962</v>
      </c>
      <c r="O2172" s="1" t="s">
        <v>6243</v>
      </c>
      <c r="P2172" s="2">
        <v>44752</v>
      </c>
      <c r="Q2172" s="2">
        <v>45334</v>
      </c>
      <c r="R2172" s="1" t="s">
        <v>6885</v>
      </c>
      <c r="S2172" s="1" t="s">
        <v>6886</v>
      </c>
      <c r="T2172" s="1" t="s">
        <v>28</v>
      </c>
      <c r="U2172">
        <v>3320</v>
      </c>
      <c r="V2172" s="1" t="s">
        <v>10</v>
      </c>
      <c r="W2172" s="1" t="s">
        <v>25</v>
      </c>
      <c r="X2172" s="2">
        <f t="shared" ca="1" si="33"/>
        <v>45937</v>
      </c>
      <c r="Y2172" s="1">
        <f ca="1">ROUND(YEARFRAC(Merge1[[#This Row],[Join_Date]],Merge1[[#This Row],[Today]], 3),0)</f>
        <v>3</v>
      </c>
      <c r="Z2172" s="1" t="str" cm="1">
        <f t="array" aca="1" ref="Z2172" ca="1">_xlfn.IFS(
   Merge1[[#This Row],[Customer Tenure]]&lt;=2,"New",
   Merge1[[#This Row],[Customer Tenure]]&lt;=5,"Emerging",
  Merge1[[#This Row],[Customer Tenure]]&lt;9,"Established",
   TRUE,"Loyal"
)</f>
        <v>Emerging</v>
      </c>
      <c r="AA2172" s="1" t="str" cm="1">
        <f t="array" ref="AA2172">_xlfn.IFS(Merge1[[#This Row],[Income]]&lt;=30000,"Low",Merge1[[#This Row],[Income]]&lt;=60000,"Medium",Merge1[[#This Row],[Income]]&lt;=100000,"High", Merge1[[#This Row],[Income]]&gt;100000," Premium")</f>
        <v xml:space="preserve"> Premium</v>
      </c>
      <c r="AB2172" s="1" t="str" cm="1">
        <f t="array" ref="AB2172">_xlfn.IFS(Merge1[[#This Row],[Age]]&lt;= 28,"Gen Z", Merge1[[#This Row],[Age]]&lt;=44,"Millennials", Merge1[[#This Row],[Age]]&lt;=60,"Gen X", Merge1[[#This Row],[Age]]&gt;60,"Baby Boomers")</f>
        <v>Gen X</v>
      </c>
      <c r="AC2172" s="1" t="str" cm="1">
        <f t="array" ref="AC2172">_xlfn.IFS(
    Merge1[[#This Row],[Balance]]&lt;=50000,"Low",
    Merge1[[#This Row],[Balance]]&lt;=200000,"Medium",
    Merge1[[#This Row],[Balance]]&gt;200000,"High"
)</f>
        <v>High</v>
      </c>
    </row>
    <row r="2173" spans="1:29" x14ac:dyDescent="0.25">
      <c r="A2173" s="1" t="s">
        <v>1110</v>
      </c>
      <c r="B2173" s="1" t="s">
        <v>5904</v>
      </c>
      <c r="C2173" s="1" t="s">
        <v>5835</v>
      </c>
      <c r="D2173" s="2">
        <v>44928</v>
      </c>
      <c r="E2173">
        <v>34693</v>
      </c>
      <c r="F2173">
        <v>700</v>
      </c>
      <c r="G2173">
        <v>0</v>
      </c>
      <c r="H2173" s="1" t="s">
        <v>5860</v>
      </c>
      <c r="I2173" s="1" t="s">
        <v>6629</v>
      </c>
      <c r="J2173" s="1" t="s">
        <v>6240</v>
      </c>
      <c r="K2173">
        <v>22</v>
      </c>
      <c r="L2173" s="1" t="s">
        <v>6260</v>
      </c>
      <c r="M2173" s="1" t="s">
        <v>6262</v>
      </c>
      <c r="N2173">
        <v>95897</v>
      </c>
      <c r="O2173" s="1" t="s">
        <v>6243</v>
      </c>
      <c r="P2173" s="2">
        <v>44473</v>
      </c>
      <c r="Q2173" s="2">
        <v>45305</v>
      </c>
      <c r="R2173" s="1" t="s">
        <v>6902</v>
      </c>
      <c r="S2173" s="1" t="s">
        <v>6903</v>
      </c>
      <c r="T2173" s="1" t="s">
        <v>9</v>
      </c>
      <c r="U2173">
        <v>3398</v>
      </c>
      <c r="V2173" s="1" t="s">
        <v>10</v>
      </c>
      <c r="W2173" s="1" t="s">
        <v>20</v>
      </c>
      <c r="X2173" s="2">
        <f t="shared" ca="1" si="33"/>
        <v>45937</v>
      </c>
      <c r="Y2173" s="1">
        <f ca="1">ROUND(YEARFRAC(Merge1[[#This Row],[Join_Date]],Merge1[[#This Row],[Today]], 3),0)</f>
        <v>4</v>
      </c>
      <c r="Z2173" s="1" t="str" cm="1">
        <f t="array" aca="1" ref="Z2173" ca="1">_xlfn.IFS(
   Merge1[[#This Row],[Customer Tenure]]&lt;=2,"New",
   Merge1[[#This Row],[Customer Tenure]]&lt;=5,"Emerging",
  Merge1[[#This Row],[Customer Tenure]]&lt;9,"Established",
   TRUE,"Loyal"
)</f>
        <v>Emerging</v>
      </c>
      <c r="AA2173" s="1" t="str" cm="1">
        <f t="array" ref="AA2173">_xlfn.IFS(Merge1[[#This Row],[Income]]&lt;=30000,"Low",Merge1[[#This Row],[Income]]&lt;=60000,"Medium",Merge1[[#This Row],[Income]]&lt;=100000,"High", Merge1[[#This Row],[Income]]&gt;100000," Premium")</f>
        <v>High</v>
      </c>
      <c r="AB2173" s="1" t="str" cm="1">
        <f t="array" ref="AB2173">_xlfn.IFS(Merge1[[#This Row],[Age]]&lt;= 28,"Gen Z", Merge1[[#This Row],[Age]]&lt;=44,"Millennials", Merge1[[#This Row],[Age]]&lt;=60,"Gen X", Merge1[[#This Row],[Age]]&gt;60,"Baby Boomers")</f>
        <v>Gen Z</v>
      </c>
      <c r="AC2173" s="1" t="str" cm="1">
        <f t="array" ref="AC2173">_xlfn.IFS(
    Merge1[[#This Row],[Balance]]&lt;=50000,"Low",
    Merge1[[#This Row],[Balance]]&lt;=200000,"Medium",
    Merge1[[#This Row],[Balance]]&gt;200000,"High"
)</f>
        <v>Low</v>
      </c>
    </row>
    <row r="2174" spans="1:29" x14ac:dyDescent="0.25">
      <c r="A2174" s="1" t="s">
        <v>2935</v>
      </c>
      <c r="B2174" s="1" t="s">
        <v>5914</v>
      </c>
      <c r="C2174" s="1" t="s">
        <v>5835</v>
      </c>
      <c r="D2174" s="2">
        <v>42608</v>
      </c>
      <c r="E2174">
        <v>289341</v>
      </c>
      <c r="F2174">
        <v>680</v>
      </c>
      <c r="G2174">
        <v>242268</v>
      </c>
      <c r="H2174" s="1" t="s">
        <v>5838</v>
      </c>
      <c r="I2174" s="1" t="s">
        <v>6347</v>
      </c>
      <c r="J2174" s="1" t="s">
        <v>6245</v>
      </c>
      <c r="K2174">
        <v>50</v>
      </c>
      <c r="L2174" s="1" t="s">
        <v>6256</v>
      </c>
      <c r="M2174" s="1" t="s">
        <v>6242</v>
      </c>
      <c r="N2174">
        <v>53742</v>
      </c>
      <c r="O2174" s="1" t="s">
        <v>6248</v>
      </c>
      <c r="P2174" s="2">
        <v>45677</v>
      </c>
      <c r="Q2174" s="2">
        <v>45837</v>
      </c>
      <c r="R2174" s="1" t="s">
        <v>6883</v>
      </c>
      <c r="S2174" s="1" t="s">
        <v>6910</v>
      </c>
      <c r="T2174" s="1" t="s">
        <v>28</v>
      </c>
      <c r="U2174">
        <v>1005</v>
      </c>
      <c r="V2174" s="1" t="s">
        <v>15</v>
      </c>
      <c r="W2174" s="1" t="s">
        <v>40</v>
      </c>
      <c r="X2174" s="2">
        <f t="shared" ca="1" si="33"/>
        <v>45937</v>
      </c>
      <c r="Y2174" s="1">
        <f ca="1">ROUND(YEARFRAC(Merge1[[#This Row],[Join_Date]],Merge1[[#This Row],[Today]], 3),0)</f>
        <v>1</v>
      </c>
      <c r="Z2174" s="1" t="str" cm="1">
        <f t="array" aca="1" ref="Z2174" ca="1">_xlfn.IFS(
   Merge1[[#This Row],[Customer Tenure]]&lt;=2,"New",
   Merge1[[#This Row],[Customer Tenure]]&lt;=5,"Emerging",
  Merge1[[#This Row],[Customer Tenure]]&lt;9,"Established",
   TRUE,"Loyal"
)</f>
        <v>New</v>
      </c>
      <c r="AA2174" s="1" t="str" cm="1">
        <f t="array" ref="AA2174">_xlfn.IFS(Merge1[[#This Row],[Income]]&lt;=30000,"Low",Merge1[[#This Row],[Income]]&lt;=60000,"Medium",Merge1[[#This Row],[Income]]&lt;=100000,"High", Merge1[[#This Row],[Income]]&gt;100000," Premium")</f>
        <v>Medium</v>
      </c>
      <c r="AB2174" s="1" t="str" cm="1">
        <f t="array" ref="AB2174">_xlfn.IFS(Merge1[[#This Row],[Age]]&lt;= 28,"Gen Z", Merge1[[#This Row],[Age]]&lt;=44,"Millennials", Merge1[[#This Row],[Age]]&lt;=60,"Gen X", Merge1[[#This Row],[Age]]&gt;60,"Baby Boomers")</f>
        <v>Gen X</v>
      </c>
      <c r="AC2174" s="1" t="str" cm="1">
        <f t="array" ref="AC2174">_xlfn.IFS(
    Merge1[[#This Row],[Balance]]&lt;=50000,"Low",
    Merge1[[#This Row],[Balance]]&lt;=200000,"Medium",
    Merge1[[#This Row],[Balance]]&gt;200000,"High"
)</f>
        <v>High</v>
      </c>
    </row>
    <row r="2175" spans="1:29" x14ac:dyDescent="0.25">
      <c r="A2175" s="1" t="s">
        <v>1463</v>
      </c>
      <c r="B2175" s="1" t="s">
        <v>6015</v>
      </c>
      <c r="C2175" s="1" t="s">
        <v>5842</v>
      </c>
      <c r="D2175" s="2">
        <v>43354</v>
      </c>
      <c r="E2175">
        <v>495413</v>
      </c>
      <c r="F2175">
        <v>536</v>
      </c>
      <c r="G2175">
        <v>0</v>
      </c>
      <c r="H2175" s="1" t="s">
        <v>5833</v>
      </c>
      <c r="I2175" s="1" t="s">
        <v>6708</v>
      </c>
      <c r="J2175" s="1" t="s">
        <v>6245</v>
      </c>
      <c r="K2175">
        <v>66</v>
      </c>
      <c r="L2175" s="1" t="s">
        <v>6256</v>
      </c>
      <c r="M2175" s="1" t="s">
        <v>6242</v>
      </c>
      <c r="N2175">
        <v>131822</v>
      </c>
      <c r="O2175" s="1" t="s">
        <v>6248</v>
      </c>
      <c r="P2175" s="2">
        <v>43811</v>
      </c>
      <c r="Q2175" s="2">
        <v>45185</v>
      </c>
      <c r="R2175" s="1" t="s">
        <v>6897</v>
      </c>
      <c r="S2175" s="1" t="s">
        <v>6909</v>
      </c>
      <c r="T2175" s="1" t="s">
        <v>23</v>
      </c>
      <c r="U2175">
        <v>6171</v>
      </c>
      <c r="V2175" s="1" t="s">
        <v>10</v>
      </c>
      <c r="W2175" s="1" t="s">
        <v>40</v>
      </c>
      <c r="X2175" s="2">
        <f t="shared" ca="1" si="33"/>
        <v>45937</v>
      </c>
      <c r="Y2175" s="1">
        <f ca="1">ROUND(YEARFRAC(Merge1[[#This Row],[Join_Date]],Merge1[[#This Row],[Today]], 3),0)</f>
        <v>6</v>
      </c>
      <c r="Z2175" s="1" t="str" cm="1">
        <f t="array" aca="1" ref="Z2175" ca="1">_xlfn.IFS(
   Merge1[[#This Row],[Customer Tenure]]&lt;=2,"New",
   Merge1[[#This Row],[Customer Tenure]]&lt;=5,"Emerging",
  Merge1[[#This Row],[Customer Tenure]]&lt;9,"Established",
   TRUE,"Loyal"
)</f>
        <v>Established</v>
      </c>
      <c r="AA2175" s="1" t="str" cm="1">
        <f t="array" ref="AA2175">_xlfn.IFS(Merge1[[#This Row],[Income]]&lt;=30000,"Low",Merge1[[#This Row],[Income]]&lt;=60000,"Medium",Merge1[[#This Row],[Income]]&lt;=100000,"High", Merge1[[#This Row],[Income]]&gt;100000," Premium")</f>
        <v xml:space="preserve"> Premium</v>
      </c>
      <c r="AB2175" s="1" t="str" cm="1">
        <f t="array" ref="AB2175">_xlfn.IFS(Merge1[[#This Row],[Age]]&lt;= 28,"Gen Z", Merge1[[#This Row],[Age]]&lt;=44,"Millennials", Merge1[[#This Row],[Age]]&lt;=60,"Gen X", Merge1[[#This Row],[Age]]&gt;60,"Baby Boomers")</f>
        <v>Baby Boomers</v>
      </c>
      <c r="AC2175" s="1" t="str" cm="1">
        <f t="array" ref="AC2175">_xlfn.IFS(
    Merge1[[#This Row],[Balance]]&lt;=50000,"Low",
    Merge1[[#This Row],[Balance]]&lt;=200000,"Medium",
    Merge1[[#This Row],[Balance]]&gt;200000,"High"
)</f>
        <v>High</v>
      </c>
    </row>
    <row r="2176" spans="1:29" x14ac:dyDescent="0.25">
      <c r="A2176" s="1" t="s">
        <v>968</v>
      </c>
      <c r="B2176" s="1" t="s">
        <v>6073</v>
      </c>
      <c r="C2176" s="1" t="s">
        <v>5835</v>
      </c>
      <c r="D2176" s="2">
        <v>43225</v>
      </c>
      <c r="E2176">
        <v>175607</v>
      </c>
      <c r="F2176">
        <v>500</v>
      </c>
      <c r="G2176">
        <v>0</v>
      </c>
      <c r="H2176" s="1" t="s">
        <v>5833</v>
      </c>
      <c r="I2176" s="1" t="s">
        <v>6578</v>
      </c>
      <c r="J2176" s="1" t="s">
        <v>6240</v>
      </c>
      <c r="K2176">
        <v>65</v>
      </c>
      <c r="L2176" s="1" t="s">
        <v>6256</v>
      </c>
      <c r="M2176" s="1" t="s">
        <v>6247</v>
      </c>
      <c r="N2176">
        <v>181087</v>
      </c>
      <c r="O2176" s="1" t="s">
        <v>6252</v>
      </c>
      <c r="P2176" s="2">
        <v>43829</v>
      </c>
      <c r="Q2176" s="2">
        <v>45813</v>
      </c>
      <c r="R2176" s="1" t="s">
        <v>6883</v>
      </c>
      <c r="S2176" s="1" t="s">
        <v>6910</v>
      </c>
      <c r="T2176" s="1" t="s">
        <v>28</v>
      </c>
      <c r="U2176">
        <v>1887</v>
      </c>
      <c r="V2176" s="1" t="s">
        <v>24</v>
      </c>
      <c r="W2176" s="1" t="s">
        <v>55</v>
      </c>
      <c r="X2176" s="2">
        <f t="shared" ca="1" si="33"/>
        <v>45937</v>
      </c>
      <c r="Y2176" s="1">
        <f ca="1">ROUND(YEARFRAC(Merge1[[#This Row],[Join_Date]],Merge1[[#This Row],[Today]], 3),0)</f>
        <v>6</v>
      </c>
      <c r="Z2176" s="1" t="str" cm="1">
        <f t="array" aca="1" ref="Z2176" ca="1">_xlfn.IFS(
   Merge1[[#This Row],[Customer Tenure]]&lt;=2,"New",
   Merge1[[#This Row],[Customer Tenure]]&lt;=5,"Emerging",
  Merge1[[#This Row],[Customer Tenure]]&lt;9,"Established",
   TRUE,"Loyal"
)</f>
        <v>Established</v>
      </c>
      <c r="AA2176" s="1" t="str" cm="1">
        <f t="array" ref="AA2176">_xlfn.IFS(Merge1[[#This Row],[Income]]&lt;=30000,"Low",Merge1[[#This Row],[Income]]&lt;=60000,"Medium",Merge1[[#This Row],[Income]]&lt;=100000,"High", Merge1[[#This Row],[Income]]&gt;100000," Premium")</f>
        <v xml:space="preserve"> Premium</v>
      </c>
      <c r="AB2176" s="1" t="str" cm="1">
        <f t="array" ref="AB2176">_xlfn.IFS(Merge1[[#This Row],[Age]]&lt;= 28,"Gen Z", Merge1[[#This Row],[Age]]&lt;=44,"Millennials", Merge1[[#This Row],[Age]]&lt;=60,"Gen X", Merge1[[#This Row],[Age]]&gt;60,"Baby Boomers")</f>
        <v>Baby Boomers</v>
      </c>
      <c r="AC2176" s="1" t="str" cm="1">
        <f t="array" ref="AC2176">_xlfn.IFS(
    Merge1[[#This Row],[Balance]]&lt;=50000,"Low",
    Merge1[[#This Row],[Balance]]&lt;=200000,"Medium",
    Merge1[[#This Row],[Balance]]&gt;200000,"High"
)</f>
        <v>Medium</v>
      </c>
    </row>
    <row r="2177" spans="1:29" x14ac:dyDescent="0.25">
      <c r="A2177" s="1" t="s">
        <v>2939</v>
      </c>
      <c r="B2177" s="1" t="s">
        <v>5983</v>
      </c>
      <c r="C2177" s="1" t="s">
        <v>5846</v>
      </c>
      <c r="D2177" s="2">
        <v>42318</v>
      </c>
      <c r="E2177">
        <v>231324</v>
      </c>
      <c r="F2177">
        <v>309</v>
      </c>
      <c r="G2177">
        <v>381565</v>
      </c>
      <c r="H2177" s="1" t="s">
        <v>5833</v>
      </c>
      <c r="I2177" s="1" t="s">
        <v>6521</v>
      </c>
      <c r="J2177" s="1" t="s">
        <v>6240</v>
      </c>
      <c r="K2177">
        <v>51</v>
      </c>
      <c r="L2177" s="1" t="s">
        <v>6246</v>
      </c>
      <c r="M2177" s="1" t="s">
        <v>6257</v>
      </c>
      <c r="N2177">
        <v>46431</v>
      </c>
      <c r="O2177" s="1" t="s">
        <v>6252</v>
      </c>
      <c r="P2177" s="2">
        <v>42586</v>
      </c>
      <c r="Q2177" s="2">
        <v>45525</v>
      </c>
      <c r="R2177" s="1" t="s">
        <v>6889</v>
      </c>
      <c r="S2177" s="1" t="s">
        <v>6890</v>
      </c>
      <c r="T2177" s="1" t="s">
        <v>9</v>
      </c>
      <c r="U2177">
        <v>8113</v>
      </c>
      <c r="V2177" s="1" t="s">
        <v>24</v>
      </c>
      <c r="W2177" s="1" t="s">
        <v>106</v>
      </c>
      <c r="X2177" s="2">
        <f t="shared" ca="1" si="33"/>
        <v>45937</v>
      </c>
      <c r="Y2177" s="1">
        <f ca="1">ROUND(YEARFRAC(Merge1[[#This Row],[Join_Date]],Merge1[[#This Row],[Today]], 3),0)</f>
        <v>9</v>
      </c>
      <c r="Z2177" s="1" t="str" cm="1">
        <f t="array" aca="1" ref="Z2177" ca="1">_xlfn.IFS(
   Merge1[[#This Row],[Customer Tenure]]&lt;=2,"New",
   Merge1[[#This Row],[Customer Tenure]]&lt;=5,"Emerging",
  Merge1[[#This Row],[Customer Tenure]]&lt;9,"Established",
   TRUE,"Loyal"
)</f>
        <v>Loyal</v>
      </c>
      <c r="AA2177" s="1" t="str" cm="1">
        <f t="array" ref="AA2177">_xlfn.IFS(Merge1[[#This Row],[Income]]&lt;=30000,"Low",Merge1[[#This Row],[Income]]&lt;=60000,"Medium",Merge1[[#This Row],[Income]]&lt;=100000,"High", Merge1[[#This Row],[Income]]&gt;100000," Premium")</f>
        <v>Medium</v>
      </c>
      <c r="AB2177" s="1" t="str" cm="1">
        <f t="array" ref="AB2177">_xlfn.IFS(Merge1[[#This Row],[Age]]&lt;= 28,"Gen Z", Merge1[[#This Row],[Age]]&lt;=44,"Millennials", Merge1[[#This Row],[Age]]&lt;=60,"Gen X", Merge1[[#This Row],[Age]]&gt;60,"Baby Boomers")</f>
        <v>Gen X</v>
      </c>
      <c r="AC2177" s="1" t="str" cm="1">
        <f t="array" ref="AC2177">_xlfn.IFS(
    Merge1[[#This Row],[Balance]]&lt;=50000,"Low",
    Merge1[[#This Row],[Balance]]&lt;=200000,"Medium",
    Merge1[[#This Row],[Balance]]&gt;200000,"High"
)</f>
        <v>High</v>
      </c>
    </row>
    <row r="2178" spans="1:29" x14ac:dyDescent="0.25">
      <c r="A2178" s="1" t="s">
        <v>1581</v>
      </c>
      <c r="B2178" s="1" t="s">
        <v>6059</v>
      </c>
      <c r="C2178" s="1" t="s">
        <v>5832</v>
      </c>
      <c r="D2178" s="2">
        <v>42718</v>
      </c>
      <c r="E2178">
        <v>396471</v>
      </c>
      <c r="F2178">
        <v>328</v>
      </c>
      <c r="G2178">
        <v>249172</v>
      </c>
      <c r="H2178" s="1" t="s">
        <v>5833</v>
      </c>
      <c r="I2178" s="1" t="s">
        <v>6635</v>
      </c>
      <c r="J2178" s="1" t="s">
        <v>6245</v>
      </c>
      <c r="K2178">
        <v>28</v>
      </c>
      <c r="L2178" s="1" t="s">
        <v>6256</v>
      </c>
      <c r="M2178" s="1" t="s">
        <v>6251</v>
      </c>
      <c r="N2178">
        <v>82768</v>
      </c>
      <c r="O2178" s="1" t="s">
        <v>6243</v>
      </c>
      <c r="P2178" s="2">
        <v>42293</v>
      </c>
      <c r="Q2178" s="2">
        <v>45656</v>
      </c>
      <c r="R2178" s="1" t="s">
        <v>6904</v>
      </c>
      <c r="S2178" s="1" t="s">
        <v>6916</v>
      </c>
      <c r="T2178" s="1" t="s">
        <v>9</v>
      </c>
      <c r="U2178">
        <v>3274</v>
      </c>
      <c r="V2178" s="1" t="s">
        <v>24</v>
      </c>
      <c r="W2178" s="1" t="s">
        <v>16</v>
      </c>
      <c r="X2178" s="2">
        <f t="shared" ref="X2178:X2241" ca="1" si="34">TODAY()</f>
        <v>45937</v>
      </c>
      <c r="Y2178" s="1">
        <f ca="1">ROUND(YEARFRAC(Merge1[[#This Row],[Join_Date]],Merge1[[#This Row],[Today]], 3),0)</f>
        <v>10</v>
      </c>
      <c r="Z2178" s="1" t="str" cm="1">
        <f t="array" aca="1" ref="Z2178" ca="1">_xlfn.IFS(
   Merge1[[#This Row],[Customer Tenure]]&lt;=2,"New",
   Merge1[[#This Row],[Customer Tenure]]&lt;=5,"Emerging",
  Merge1[[#This Row],[Customer Tenure]]&lt;9,"Established",
   TRUE,"Loyal"
)</f>
        <v>Loyal</v>
      </c>
      <c r="AA2178" s="1" t="str" cm="1">
        <f t="array" ref="AA2178">_xlfn.IFS(Merge1[[#This Row],[Income]]&lt;=30000,"Low",Merge1[[#This Row],[Income]]&lt;=60000,"Medium",Merge1[[#This Row],[Income]]&lt;=100000,"High", Merge1[[#This Row],[Income]]&gt;100000," Premium")</f>
        <v>High</v>
      </c>
      <c r="AB2178" s="1" t="str" cm="1">
        <f t="array" ref="AB2178">_xlfn.IFS(Merge1[[#This Row],[Age]]&lt;= 28,"Gen Z", Merge1[[#This Row],[Age]]&lt;=44,"Millennials", Merge1[[#This Row],[Age]]&lt;=60,"Gen X", Merge1[[#This Row],[Age]]&gt;60,"Baby Boomers")</f>
        <v>Gen Z</v>
      </c>
      <c r="AC2178" s="1" t="str" cm="1">
        <f t="array" ref="AC2178">_xlfn.IFS(
    Merge1[[#This Row],[Balance]]&lt;=50000,"Low",
    Merge1[[#This Row],[Balance]]&lt;=200000,"Medium",
    Merge1[[#This Row],[Balance]]&gt;200000,"High"
)</f>
        <v>High</v>
      </c>
    </row>
    <row r="2179" spans="1:29" x14ac:dyDescent="0.25">
      <c r="A2179" s="1" t="s">
        <v>255</v>
      </c>
      <c r="B2179" s="1" t="s">
        <v>5958</v>
      </c>
      <c r="C2179" s="1" t="s">
        <v>5835</v>
      </c>
      <c r="D2179" s="2">
        <v>45482</v>
      </c>
      <c r="E2179">
        <v>409849</v>
      </c>
      <c r="F2179">
        <v>757</v>
      </c>
      <c r="G2179">
        <v>0</v>
      </c>
      <c r="H2179" s="1" t="s">
        <v>5833</v>
      </c>
      <c r="I2179" s="1" t="s">
        <v>6702</v>
      </c>
      <c r="J2179" s="1" t="s">
        <v>6240</v>
      </c>
      <c r="K2179">
        <v>18</v>
      </c>
      <c r="L2179" s="1" t="s">
        <v>6260</v>
      </c>
      <c r="M2179" s="1" t="s">
        <v>6247</v>
      </c>
      <c r="N2179">
        <v>99561</v>
      </c>
      <c r="O2179" s="1" t="s">
        <v>6252</v>
      </c>
      <c r="P2179" s="2">
        <v>42581</v>
      </c>
      <c r="Q2179" s="2">
        <v>45660</v>
      </c>
      <c r="R2179" s="1" t="s">
        <v>6902</v>
      </c>
      <c r="S2179" s="1" t="s">
        <v>6908</v>
      </c>
      <c r="T2179" s="1" t="s">
        <v>28</v>
      </c>
      <c r="U2179">
        <v>1358</v>
      </c>
      <c r="V2179" s="1" t="s">
        <v>24</v>
      </c>
      <c r="W2179" s="1" t="s">
        <v>55</v>
      </c>
      <c r="X2179" s="2">
        <f t="shared" ca="1" si="34"/>
        <v>45937</v>
      </c>
      <c r="Y2179" s="1">
        <f ca="1">ROUND(YEARFRAC(Merge1[[#This Row],[Join_Date]],Merge1[[#This Row],[Today]], 3),0)</f>
        <v>9</v>
      </c>
      <c r="Z2179" s="1" t="str" cm="1">
        <f t="array" aca="1" ref="Z2179" ca="1">_xlfn.IFS(
   Merge1[[#This Row],[Customer Tenure]]&lt;=2,"New",
   Merge1[[#This Row],[Customer Tenure]]&lt;=5,"Emerging",
  Merge1[[#This Row],[Customer Tenure]]&lt;9,"Established",
   TRUE,"Loyal"
)</f>
        <v>Loyal</v>
      </c>
      <c r="AA2179" s="1" t="str" cm="1">
        <f t="array" ref="AA2179">_xlfn.IFS(Merge1[[#This Row],[Income]]&lt;=30000,"Low",Merge1[[#This Row],[Income]]&lt;=60000,"Medium",Merge1[[#This Row],[Income]]&lt;=100000,"High", Merge1[[#This Row],[Income]]&gt;100000," Premium")</f>
        <v>High</v>
      </c>
      <c r="AB2179" s="1" t="str" cm="1">
        <f t="array" ref="AB2179">_xlfn.IFS(Merge1[[#This Row],[Age]]&lt;= 28,"Gen Z", Merge1[[#This Row],[Age]]&lt;=44,"Millennials", Merge1[[#This Row],[Age]]&lt;=60,"Gen X", Merge1[[#This Row],[Age]]&gt;60,"Baby Boomers")</f>
        <v>Gen Z</v>
      </c>
      <c r="AC2179" s="1" t="str" cm="1">
        <f t="array" ref="AC2179">_xlfn.IFS(
    Merge1[[#This Row],[Balance]]&lt;=50000,"Low",
    Merge1[[#This Row],[Balance]]&lt;=200000,"Medium",
    Merge1[[#This Row],[Balance]]&gt;200000,"High"
)</f>
        <v>High</v>
      </c>
    </row>
    <row r="2180" spans="1:29" x14ac:dyDescent="0.25">
      <c r="A2180" s="1" t="s">
        <v>130</v>
      </c>
      <c r="B2180" s="1" t="s">
        <v>6216</v>
      </c>
      <c r="C2180" s="1" t="s">
        <v>5835</v>
      </c>
      <c r="D2180" s="2">
        <v>44894</v>
      </c>
      <c r="E2180">
        <v>490399</v>
      </c>
      <c r="F2180">
        <v>799</v>
      </c>
      <c r="G2180">
        <v>466537</v>
      </c>
      <c r="H2180" s="1" t="s">
        <v>5838</v>
      </c>
      <c r="I2180" s="1" t="s">
        <v>6304</v>
      </c>
      <c r="J2180" s="1" t="s">
        <v>6245</v>
      </c>
      <c r="K2180">
        <v>52</v>
      </c>
      <c r="L2180" s="1" t="s">
        <v>6246</v>
      </c>
      <c r="M2180" s="1" t="s">
        <v>6251</v>
      </c>
      <c r="N2180">
        <v>50448</v>
      </c>
      <c r="O2180" s="1" t="s">
        <v>6243</v>
      </c>
      <c r="P2180" s="2">
        <v>42922</v>
      </c>
      <c r="Q2180" s="2">
        <v>45736</v>
      </c>
      <c r="R2180" s="1" t="s">
        <v>6899</v>
      </c>
      <c r="S2180" s="1" t="s">
        <v>6914</v>
      </c>
      <c r="T2180" s="1" t="s">
        <v>14</v>
      </c>
      <c r="U2180">
        <v>2261</v>
      </c>
      <c r="V2180" s="1" t="s">
        <v>24</v>
      </c>
      <c r="W2180" s="1" t="s">
        <v>40</v>
      </c>
      <c r="X2180" s="2">
        <f t="shared" ca="1" si="34"/>
        <v>45937</v>
      </c>
      <c r="Y2180" s="1">
        <f ca="1">ROUND(YEARFRAC(Merge1[[#This Row],[Join_Date]],Merge1[[#This Row],[Today]], 3),0)</f>
        <v>8</v>
      </c>
      <c r="Z2180" s="1" t="str" cm="1">
        <f t="array" aca="1" ref="Z2180" ca="1">_xlfn.IFS(
   Merge1[[#This Row],[Customer Tenure]]&lt;=2,"New",
   Merge1[[#This Row],[Customer Tenure]]&lt;=5,"Emerging",
  Merge1[[#This Row],[Customer Tenure]]&lt;9,"Established",
   TRUE,"Loyal"
)</f>
        <v>Established</v>
      </c>
      <c r="AA2180" s="1" t="str" cm="1">
        <f t="array" ref="AA2180">_xlfn.IFS(Merge1[[#This Row],[Income]]&lt;=30000,"Low",Merge1[[#This Row],[Income]]&lt;=60000,"Medium",Merge1[[#This Row],[Income]]&lt;=100000,"High", Merge1[[#This Row],[Income]]&gt;100000," Premium")</f>
        <v>Medium</v>
      </c>
      <c r="AB2180" s="1" t="str" cm="1">
        <f t="array" ref="AB2180">_xlfn.IFS(Merge1[[#This Row],[Age]]&lt;= 28,"Gen Z", Merge1[[#This Row],[Age]]&lt;=44,"Millennials", Merge1[[#This Row],[Age]]&lt;=60,"Gen X", Merge1[[#This Row],[Age]]&gt;60,"Baby Boomers")</f>
        <v>Gen X</v>
      </c>
      <c r="AC2180" s="1" t="str" cm="1">
        <f t="array" ref="AC2180">_xlfn.IFS(
    Merge1[[#This Row],[Balance]]&lt;=50000,"Low",
    Merge1[[#This Row],[Balance]]&lt;=200000,"Medium",
    Merge1[[#This Row],[Balance]]&gt;200000,"High"
)</f>
        <v>High</v>
      </c>
    </row>
    <row r="2181" spans="1:29" x14ac:dyDescent="0.25">
      <c r="A2181" s="1" t="s">
        <v>1832</v>
      </c>
      <c r="B2181" s="1" t="s">
        <v>5864</v>
      </c>
      <c r="C2181" s="1" t="s">
        <v>5832</v>
      </c>
      <c r="D2181" s="2">
        <v>43955</v>
      </c>
      <c r="E2181">
        <v>101948</v>
      </c>
      <c r="F2181">
        <v>569</v>
      </c>
      <c r="G2181">
        <v>335724</v>
      </c>
      <c r="H2181" s="1" t="s">
        <v>5833</v>
      </c>
      <c r="I2181" s="1" t="s">
        <v>6564</v>
      </c>
      <c r="J2181" s="1" t="s">
        <v>6245</v>
      </c>
      <c r="K2181">
        <v>29</v>
      </c>
      <c r="L2181" s="1" t="s">
        <v>6241</v>
      </c>
      <c r="M2181" s="1" t="s">
        <v>6251</v>
      </c>
      <c r="N2181">
        <v>124101</v>
      </c>
      <c r="O2181" s="1" t="s">
        <v>6248</v>
      </c>
      <c r="P2181" s="2">
        <v>45422</v>
      </c>
      <c r="Q2181" s="2">
        <v>45841</v>
      </c>
      <c r="R2181" s="1" t="s">
        <v>6891</v>
      </c>
      <c r="S2181" s="1" t="s">
        <v>6892</v>
      </c>
      <c r="T2181" s="1" t="s">
        <v>28</v>
      </c>
      <c r="U2181">
        <v>7300</v>
      </c>
      <c r="V2181" s="1" t="s">
        <v>10</v>
      </c>
      <c r="W2181" s="1" t="s">
        <v>25</v>
      </c>
      <c r="X2181" s="2">
        <f t="shared" ca="1" si="34"/>
        <v>45937</v>
      </c>
      <c r="Y2181" s="1">
        <f ca="1">ROUND(YEARFRAC(Merge1[[#This Row],[Join_Date]],Merge1[[#This Row],[Today]], 3),0)</f>
        <v>1</v>
      </c>
      <c r="Z2181" s="1" t="str" cm="1">
        <f t="array" aca="1" ref="Z2181" ca="1">_xlfn.IFS(
   Merge1[[#This Row],[Customer Tenure]]&lt;=2,"New",
   Merge1[[#This Row],[Customer Tenure]]&lt;=5,"Emerging",
  Merge1[[#This Row],[Customer Tenure]]&lt;9,"Established",
   TRUE,"Loyal"
)</f>
        <v>New</v>
      </c>
      <c r="AA2181" s="1" t="str" cm="1">
        <f t="array" ref="AA2181">_xlfn.IFS(Merge1[[#This Row],[Income]]&lt;=30000,"Low",Merge1[[#This Row],[Income]]&lt;=60000,"Medium",Merge1[[#This Row],[Income]]&lt;=100000,"High", Merge1[[#This Row],[Income]]&gt;100000," Premium")</f>
        <v xml:space="preserve"> Premium</v>
      </c>
      <c r="AB2181" s="1" t="str" cm="1">
        <f t="array" ref="AB2181">_xlfn.IFS(Merge1[[#This Row],[Age]]&lt;= 28,"Gen Z", Merge1[[#This Row],[Age]]&lt;=44,"Millennials", Merge1[[#This Row],[Age]]&lt;=60,"Gen X", Merge1[[#This Row],[Age]]&gt;60,"Baby Boomers")</f>
        <v>Millennials</v>
      </c>
      <c r="AC2181" s="1" t="str" cm="1">
        <f t="array" ref="AC2181">_xlfn.IFS(
    Merge1[[#This Row],[Balance]]&lt;=50000,"Low",
    Merge1[[#This Row],[Balance]]&lt;=200000,"Medium",
    Merge1[[#This Row],[Balance]]&gt;200000,"High"
)</f>
        <v>Medium</v>
      </c>
    </row>
    <row r="2182" spans="1:29" x14ac:dyDescent="0.25">
      <c r="A2182" s="1" t="s">
        <v>1090</v>
      </c>
      <c r="B2182" s="1" t="s">
        <v>6019</v>
      </c>
      <c r="C2182" s="1" t="s">
        <v>5832</v>
      </c>
      <c r="D2182" s="2">
        <v>45063</v>
      </c>
      <c r="E2182">
        <v>111497</v>
      </c>
      <c r="F2182">
        <v>713</v>
      </c>
      <c r="G2182">
        <v>0</v>
      </c>
      <c r="H2182" s="1" t="s">
        <v>5833</v>
      </c>
      <c r="I2182" s="1" t="s">
        <v>6678</v>
      </c>
      <c r="J2182" s="1" t="s">
        <v>6245</v>
      </c>
      <c r="K2182">
        <v>36</v>
      </c>
      <c r="L2182" s="1" t="s">
        <v>6246</v>
      </c>
      <c r="M2182" s="1" t="s">
        <v>6262</v>
      </c>
      <c r="N2182">
        <v>99148</v>
      </c>
      <c r="O2182" s="1" t="s">
        <v>6252</v>
      </c>
      <c r="P2182" s="2">
        <v>43052</v>
      </c>
      <c r="Q2182" s="2">
        <v>45854</v>
      </c>
      <c r="R2182" s="1" t="s">
        <v>6891</v>
      </c>
      <c r="S2182" s="1" t="s">
        <v>6892</v>
      </c>
      <c r="T2182" s="1" t="s">
        <v>28</v>
      </c>
      <c r="U2182">
        <v>9795</v>
      </c>
      <c r="V2182" s="1" t="s">
        <v>15</v>
      </c>
      <c r="W2182" s="1" t="s">
        <v>11</v>
      </c>
      <c r="X2182" s="2">
        <f t="shared" ca="1" si="34"/>
        <v>45937</v>
      </c>
      <c r="Y2182" s="1">
        <f ca="1">ROUND(YEARFRAC(Merge1[[#This Row],[Join_Date]],Merge1[[#This Row],[Today]], 3),0)</f>
        <v>8</v>
      </c>
      <c r="Z2182" s="1" t="str" cm="1">
        <f t="array" aca="1" ref="Z2182" ca="1">_xlfn.IFS(
   Merge1[[#This Row],[Customer Tenure]]&lt;=2,"New",
   Merge1[[#This Row],[Customer Tenure]]&lt;=5,"Emerging",
  Merge1[[#This Row],[Customer Tenure]]&lt;9,"Established",
   TRUE,"Loyal"
)</f>
        <v>Established</v>
      </c>
      <c r="AA2182" s="1" t="str" cm="1">
        <f t="array" ref="AA2182">_xlfn.IFS(Merge1[[#This Row],[Income]]&lt;=30000,"Low",Merge1[[#This Row],[Income]]&lt;=60000,"Medium",Merge1[[#This Row],[Income]]&lt;=100000,"High", Merge1[[#This Row],[Income]]&gt;100000," Premium")</f>
        <v>High</v>
      </c>
      <c r="AB2182" s="1" t="str" cm="1">
        <f t="array" ref="AB2182">_xlfn.IFS(Merge1[[#This Row],[Age]]&lt;= 28,"Gen Z", Merge1[[#This Row],[Age]]&lt;=44,"Millennials", Merge1[[#This Row],[Age]]&lt;=60,"Gen X", Merge1[[#This Row],[Age]]&gt;60,"Baby Boomers")</f>
        <v>Millennials</v>
      </c>
      <c r="AC2182" s="1" t="str" cm="1">
        <f t="array" ref="AC2182">_xlfn.IFS(
    Merge1[[#This Row],[Balance]]&lt;=50000,"Low",
    Merge1[[#This Row],[Balance]]&lt;=200000,"Medium",
    Merge1[[#This Row],[Balance]]&gt;200000,"High"
)</f>
        <v>Medium</v>
      </c>
    </row>
    <row r="2183" spans="1:29" x14ac:dyDescent="0.25">
      <c r="A2183" s="1" t="s">
        <v>597</v>
      </c>
      <c r="B2183" s="1" t="s">
        <v>5917</v>
      </c>
      <c r="C2183" s="1" t="s">
        <v>5835</v>
      </c>
      <c r="D2183" s="2">
        <v>45069</v>
      </c>
      <c r="E2183">
        <v>23408</v>
      </c>
      <c r="F2183">
        <v>442</v>
      </c>
      <c r="G2183">
        <v>0</v>
      </c>
      <c r="H2183" s="1" t="s">
        <v>5833</v>
      </c>
      <c r="I2183" s="1" t="s">
        <v>6409</v>
      </c>
      <c r="J2183" s="1" t="s">
        <v>6245</v>
      </c>
      <c r="K2183">
        <v>39</v>
      </c>
      <c r="L2183" s="1" t="s">
        <v>6241</v>
      </c>
      <c r="M2183" s="1" t="s">
        <v>6257</v>
      </c>
      <c r="N2183">
        <v>62534</v>
      </c>
      <c r="O2183" s="1" t="s">
        <v>6243</v>
      </c>
      <c r="P2183" s="2">
        <v>43891</v>
      </c>
      <c r="Q2183" s="2">
        <v>45188</v>
      </c>
      <c r="R2183" s="1" t="s">
        <v>6897</v>
      </c>
      <c r="S2183" s="1" t="s">
        <v>6909</v>
      </c>
      <c r="T2183" s="1" t="s">
        <v>14</v>
      </c>
      <c r="U2183">
        <v>8028</v>
      </c>
      <c r="V2183" s="1" t="s">
        <v>10</v>
      </c>
      <c r="W2183" s="1" t="s">
        <v>11</v>
      </c>
      <c r="X2183" s="2">
        <f t="shared" ca="1" si="34"/>
        <v>45937</v>
      </c>
      <c r="Y2183" s="1">
        <f ca="1">ROUND(YEARFRAC(Merge1[[#This Row],[Join_Date]],Merge1[[#This Row],[Today]], 3),0)</f>
        <v>6</v>
      </c>
      <c r="Z2183" s="1" t="str" cm="1">
        <f t="array" aca="1" ref="Z2183" ca="1">_xlfn.IFS(
   Merge1[[#This Row],[Customer Tenure]]&lt;=2,"New",
   Merge1[[#This Row],[Customer Tenure]]&lt;=5,"Emerging",
  Merge1[[#This Row],[Customer Tenure]]&lt;9,"Established",
   TRUE,"Loyal"
)</f>
        <v>Established</v>
      </c>
      <c r="AA2183" s="1" t="str" cm="1">
        <f t="array" ref="AA2183">_xlfn.IFS(Merge1[[#This Row],[Income]]&lt;=30000,"Low",Merge1[[#This Row],[Income]]&lt;=60000,"Medium",Merge1[[#This Row],[Income]]&lt;=100000,"High", Merge1[[#This Row],[Income]]&gt;100000," Premium")</f>
        <v>High</v>
      </c>
      <c r="AB2183" s="1" t="str" cm="1">
        <f t="array" ref="AB2183">_xlfn.IFS(Merge1[[#This Row],[Age]]&lt;= 28,"Gen Z", Merge1[[#This Row],[Age]]&lt;=44,"Millennials", Merge1[[#This Row],[Age]]&lt;=60,"Gen X", Merge1[[#This Row],[Age]]&gt;60,"Baby Boomers")</f>
        <v>Millennials</v>
      </c>
      <c r="AC2183" s="1" t="str" cm="1">
        <f t="array" ref="AC2183">_xlfn.IFS(
    Merge1[[#This Row],[Balance]]&lt;=50000,"Low",
    Merge1[[#This Row],[Balance]]&lt;=200000,"Medium",
    Merge1[[#This Row],[Balance]]&gt;200000,"High"
)</f>
        <v>Low</v>
      </c>
    </row>
    <row r="2184" spans="1:29" x14ac:dyDescent="0.25">
      <c r="A2184" s="1" t="s">
        <v>1348</v>
      </c>
      <c r="B2184" s="1" t="s">
        <v>6002</v>
      </c>
      <c r="C2184" s="1" t="s">
        <v>5846</v>
      </c>
      <c r="D2184" s="2">
        <v>42251</v>
      </c>
      <c r="E2184">
        <v>420446</v>
      </c>
      <c r="F2184">
        <v>417</v>
      </c>
      <c r="G2184">
        <v>0</v>
      </c>
      <c r="H2184" s="1" t="s">
        <v>5833</v>
      </c>
      <c r="I2184" s="1" t="s">
        <v>6470</v>
      </c>
      <c r="J2184" s="1" t="s">
        <v>6240</v>
      </c>
      <c r="K2184">
        <v>72</v>
      </c>
      <c r="L2184" s="1" t="s">
        <v>6260</v>
      </c>
      <c r="M2184" s="1" t="s">
        <v>6257</v>
      </c>
      <c r="N2184">
        <v>143786</v>
      </c>
      <c r="O2184" s="1" t="s">
        <v>6243</v>
      </c>
      <c r="P2184" s="2">
        <v>45538</v>
      </c>
      <c r="Q2184" s="2">
        <v>45511</v>
      </c>
      <c r="R2184" s="1" t="s">
        <v>6889</v>
      </c>
      <c r="S2184" s="1" t="s">
        <v>6890</v>
      </c>
      <c r="T2184" s="1" t="s">
        <v>23</v>
      </c>
      <c r="U2184">
        <v>6600</v>
      </c>
      <c r="V2184" s="1" t="s">
        <v>19</v>
      </c>
      <c r="W2184" s="1" t="s">
        <v>40</v>
      </c>
      <c r="X2184" s="2">
        <f t="shared" ca="1" si="34"/>
        <v>45937</v>
      </c>
      <c r="Y2184" s="1">
        <f ca="1">ROUND(YEARFRAC(Merge1[[#This Row],[Join_Date]],Merge1[[#This Row],[Today]], 3),0)</f>
        <v>1</v>
      </c>
      <c r="Z2184" s="1" t="str" cm="1">
        <f t="array" aca="1" ref="Z2184" ca="1">_xlfn.IFS(
   Merge1[[#This Row],[Customer Tenure]]&lt;=2,"New",
   Merge1[[#This Row],[Customer Tenure]]&lt;=5,"Emerging",
  Merge1[[#This Row],[Customer Tenure]]&lt;9,"Established",
   TRUE,"Loyal"
)</f>
        <v>New</v>
      </c>
      <c r="AA2184" s="1" t="str" cm="1">
        <f t="array" ref="AA2184">_xlfn.IFS(Merge1[[#This Row],[Income]]&lt;=30000,"Low",Merge1[[#This Row],[Income]]&lt;=60000,"Medium",Merge1[[#This Row],[Income]]&lt;=100000,"High", Merge1[[#This Row],[Income]]&gt;100000," Premium")</f>
        <v xml:space="preserve"> Premium</v>
      </c>
      <c r="AB2184" s="1" t="str" cm="1">
        <f t="array" ref="AB2184">_xlfn.IFS(Merge1[[#This Row],[Age]]&lt;= 28,"Gen Z", Merge1[[#This Row],[Age]]&lt;=44,"Millennials", Merge1[[#This Row],[Age]]&lt;=60,"Gen X", Merge1[[#This Row],[Age]]&gt;60,"Baby Boomers")</f>
        <v>Baby Boomers</v>
      </c>
      <c r="AC2184" s="1" t="str" cm="1">
        <f t="array" ref="AC2184">_xlfn.IFS(
    Merge1[[#This Row],[Balance]]&lt;=50000,"Low",
    Merge1[[#This Row],[Balance]]&lt;=200000,"Medium",
    Merge1[[#This Row],[Balance]]&gt;200000,"High"
)</f>
        <v>High</v>
      </c>
    </row>
    <row r="2185" spans="1:29" x14ac:dyDescent="0.25">
      <c r="A2185" s="1" t="s">
        <v>18</v>
      </c>
      <c r="B2185" s="1" t="s">
        <v>5898</v>
      </c>
      <c r="C2185" s="1" t="s">
        <v>5842</v>
      </c>
      <c r="D2185" s="2">
        <v>43469</v>
      </c>
      <c r="E2185">
        <v>245144</v>
      </c>
      <c r="F2185">
        <v>670</v>
      </c>
      <c r="G2185">
        <v>0</v>
      </c>
      <c r="H2185" s="1" t="s">
        <v>5833</v>
      </c>
      <c r="I2185" s="1" t="s">
        <v>6704</v>
      </c>
      <c r="J2185" s="1" t="s">
        <v>6240</v>
      </c>
      <c r="K2185">
        <v>30</v>
      </c>
      <c r="L2185" s="1" t="s">
        <v>6246</v>
      </c>
      <c r="M2185" s="1" t="s">
        <v>6254</v>
      </c>
      <c r="N2185">
        <v>196572</v>
      </c>
      <c r="O2185" s="1" t="s">
        <v>6243</v>
      </c>
      <c r="P2185" s="2">
        <v>45607</v>
      </c>
      <c r="Q2185" s="2">
        <v>45485</v>
      </c>
      <c r="R2185" s="1" t="s">
        <v>6891</v>
      </c>
      <c r="S2185" s="1" t="s">
        <v>6895</v>
      </c>
      <c r="T2185" s="1" t="s">
        <v>14</v>
      </c>
      <c r="U2185">
        <v>7668</v>
      </c>
      <c r="V2185" s="1" t="s">
        <v>24</v>
      </c>
      <c r="W2185" s="1" t="s">
        <v>40</v>
      </c>
      <c r="X2185" s="2">
        <f t="shared" ca="1" si="34"/>
        <v>45937</v>
      </c>
      <c r="Y2185" s="1">
        <f ca="1">ROUND(YEARFRAC(Merge1[[#This Row],[Join_Date]],Merge1[[#This Row],[Today]], 3),0)</f>
        <v>1</v>
      </c>
      <c r="Z2185" s="1" t="str" cm="1">
        <f t="array" aca="1" ref="Z2185" ca="1">_xlfn.IFS(
   Merge1[[#This Row],[Customer Tenure]]&lt;=2,"New",
   Merge1[[#This Row],[Customer Tenure]]&lt;=5,"Emerging",
  Merge1[[#This Row],[Customer Tenure]]&lt;9,"Established",
   TRUE,"Loyal"
)</f>
        <v>New</v>
      </c>
      <c r="AA2185" s="1" t="str" cm="1">
        <f t="array" ref="AA2185">_xlfn.IFS(Merge1[[#This Row],[Income]]&lt;=30000,"Low",Merge1[[#This Row],[Income]]&lt;=60000,"Medium",Merge1[[#This Row],[Income]]&lt;=100000,"High", Merge1[[#This Row],[Income]]&gt;100000," Premium")</f>
        <v xml:space="preserve"> Premium</v>
      </c>
      <c r="AB2185" s="1" t="str" cm="1">
        <f t="array" ref="AB2185">_xlfn.IFS(Merge1[[#This Row],[Age]]&lt;= 28,"Gen Z", Merge1[[#This Row],[Age]]&lt;=44,"Millennials", Merge1[[#This Row],[Age]]&lt;=60,"Gen X", Merge1[[#This Row],[Age]]&gt;60,"Baby Boomers")</f>
        <v>Millennials</v>
      </c>
      <c r="AC2185" s="1" t="str" cm="1">
        <f t="array" ref="AC2185">_xlfn.IFS(
    Merge1[[#This Row],[Balance]]&lt;=50000,"Low",
    Merge1[[#This Row],[Balance]]&lt;=200000,"Medium",
    Merge1[[#This Row],[Balance]]&gt;200000,"High"
)</f>
        <v>High</v>
      </c>
    </row>
    <row r="2186" spans="1:29" x14ac:dyDescent="0.25">
      <c r="A2186" s="1" t="s">
        <v>184</v>
      </c>
      <c r="B2186" s="1" t="s">
        <v>6001</v>
      </c>
      <c r="C2186" s="1" t="s">
        <v>5832</v>
      </c>
      <c r="D2186" s="2">
        <v>43405</v>
      </c>
      <c r="E2186">
        <v>26616</v>
      </c>
      <c r="F2186">
        <v>543</v>
      </c>
      <c r="G2186">
        <v>0</v>
      </c>
      <c r="H2186" s="1" t="s">
        <v>5833</v>
      </c>
      <c r="I2186" s="1" t="s">
        <v>6773</v>
      </c>
      <c r="J2186" s="1" t="s">
        <v>6245</v>
      </c>
      <c r="K2186">
        <v>45</v>
      </c>
      <c r="L2186" s="1" t="s">
        <v>6260</v>
      </c>
      <c r="M2186" s="1" t="s">
        <v>6251</v>
      </c>
      <c r="N2186">
        <v>65893</v>
      </c>
      <c r="O2186" s="1" t="s">
        <v>6248</v>
      </c>
      <c r="P2186" s="2">
        <v>44513</v>
      </c>
      <c r="Q2186" s="2">
        <v>45681</v>
      </c>
      <c r="R2186" s="1" t="s">
        <v>6902</v>
      </c>
      <c r="S2186" s="1" t="s">
        <v>6908</v>
      </c>
      <c r="T2186" s="1" t="s">
        <v>9</v>
      </c>
      <c r="U2186">
        <v>442</v>
      </c>
      <c r="V2186" s="1" t="s">
        <v>24</v>
      </c>
      <c r="W2186" s="1" t="s">
        <v>106</v>
      </c>
      <c r="X2186" s="2">
        <f t="shared" ca="1" si="34"/>
        <v>45937</v>
      </c>
      <c r="Y2186" s="1">
        <f ca="1">ROUND(YEARFRAC(Merge1[[#This Row],[Join_Date]],Merge1[[#This Row],[Today]], 3),0)</f>
        <v>4</v>
      </c>
      <c r="Z2186" s="1" t="str" cm="1">
        <f t="array" aca="1" ref="Z2186" ca="1">_xlfn.IFS(
   Merge1[[#This Row],[Customer Tenure]]&lt;=2,"New",
   Merge1[[#This Row],[Customer Tenure]]&lt;=5,"Emerging",
  Merge1[[#This Row],[Customer Tenure]]&lt;9,"Established",
   TRUE,"Loyal"
)</f>
        <v>Emerging</v>
      </c>
      <c r="AA2186" s="1" t="str" cm="1">
        <f t="array" ref="AA2186">_xlfn.IFS(Merge1[[#This Row],[Income]]&lt;=30000,"Low",Merge1[[#This Row],[Income]]&lt;=60000,"Medium",Merge1[[#This Row],[Income]]&lt;=100000,"High", Merge1[[#This Row],[Income]]&gt;100000," Premium")</f>
        <v>High</v>
      </c>
      <c r="AB2186" s="1" t="str" cm="1">
        <f t="array" ref="AB2186">_xlfn.IFS(Merge1[[#This Row],[Age]]&lt;= 28,"Gen Z", Merge1[[#This Row],[Age]]&lt;=44,"Millennials", Merge1[[#This Row],[Age]]&lt;=60,"Gen X", Merge1[[#This Row],[Age]]&gt;60,"Baby Boomers")</f>
        <v>Gen X</v>
      </c>
      <c r="AC2186" s="1" t="str" cm="1">
        <f t="array" ref="AC2186">_xlfn.IFS(
    Merge1[[#This Row],[Balance]]&lt;=50000,"Low",
    Merge1[[#This Row],[Balance]]&lt;=200000,"Medium",
    Merge1[[#This Row],[Balance]]&gt;200000,"High"
)</f>
        <v>Low</v>
      </c>
    </row>
    <row r="2187" spans="1:29" x14ac:dyDescent="0.25">
      <c r="A2187" s="1" t="s">
        <v>1424</v>
      </c>
      <c r="B2187" s="1" t="s">
        <v>5971</v>
      </c>
      <c r="C2187" s="1" t="s">
        <v>5835</v>
      </c>
      <c r="D2187" s="2">
        <v>43047</v>
      </c>
      <c r="E2187">
        <v>161121</v>
      </c>
      <c r="F2187">
        <v>451</v>
      </c>
      <c r="G2187">
        <v>0</v>
      </c>
      <c r="H2187" s="1" t="s">
        <v>5833</v>
      </c>
      <c r="I2187" s="1" t="s">
        <v>6830</v>
      </c>
      <c r="J2187" s="1" t="s">
        <v>6245</v>
      </c>
      <c r="K2187">
        <v>50</v>
      </c>
      <c r="L2187" s="1" t="s">
        <v>6241</v>
      </c>
      <c r="M2187" s="1" t="s">
        <v>6254</v>
      </c>
      <c r="N2187">
        <v>179476</v>
      </c>
      <c r="O2187" s="1" t="s">
        <v>6243</v>
      </c>
      <c r="P2187" s="2">
        <v>43369</v>
      </c>
      <c r="Q2187" s="2">
        <v>45805</v>
      </c>
      <c r="R2187" s="1" t="s">
        <v>6906</v>
      </c>
      <c r="S2187" s="1" t="s">
        <v>6907</v>
      </c>
      <c r="T2187" s="1" t="s">
        <v>14</v>
      </c>
      <c r="U2187">
        <v>5753</v>
      </c>
      <c r="V2187" s="1" t="s">
        <v>10</v>
      </c>
      <c r="W2187" s="1" t="s">
        <v>40</v>
      </c>
      <c r="X2187" s="2">
        <f t="shared" ca="1" si="34"/>
        <v>45937</v>
      </c>
      <c r="Y2187" s="1">
        <f ca="1">ROUND(YEARFRAC(Merge1[[#This Row],[Join_Date]],Merge1[[#This Row],[Today]], 3),0)</f>
        <v>7</v>
      </c>
      <c r="Z2187" s="1" t="str" cm="1">
        <f t="array" aca="1" ref="Z2187" ca="1">_xlfn.IFS(
   Merge1[[#This Row],[Customer Tenure]]&lt;=2,"New",
   Merge1[[#This Row],[Customer Tenure]]&lt;=5,"Emerging",
  Merge1[[#This Row],[Customer Tenure]]&lt;9,"Established",
   TRUE,"Loyal"
)</f>
        <v>Established</v>
      </c>
      <c r="AA2187" s="1" t="str" cm="1">
        <f t="array" ref="AA2187">_xlfn.IFS(Merge1[[#This Row],[Income]]&lt;=30000,"Low",Merge1[[#This Row],[Income]]&lt;=60000,"Medium",Merge1[[#This Row],[Income]]&lt;=100000,"High", Merge1[[#This Row],[Income]]&gt;100000," Premium")</f>
        <v xml:space="preserve"> Premium</v>
      </c>
      <c r="AB2187" s="1" t="str" cm="1">
        <f t="array" ref="AB2187">_xlfn.IFS(Merge1[[#This Row],[Age]]&lt;= 28,"Gen Z", Merge1[[#This Row],[Age]]&lt;=44,"Millennials", Merge1[[#This Row],[Age]]&lt;=60,"Gen X", Merge1[[#This Row],[Age]]&gt;60,"Baby Boomers")</f>
        <v>Gen X</v>
      </c>
      <c r="AC2187" s="1" t="str" cm="1">
        <f t="array" ref="AC2187">_xlfn.IFS(
    Merge1[[#This Row],[Balance]]&lt;=50000,"Low",
    Merge1[[#This Row],[Balance]]&lt;=200000,"Medium",
    Merge1[[#This Row],[Balance]]&gt;200000,"High"
)</f>
        <v>Medium</v>
      </c>
    </row>
    <row r="2188" spans="1:29" x14ac:dyDescent="0.25">
      <c r="A2188" s="1" t="s">
        <v>1781</v>
      </c>
      <c r="B2188" s="1" t="s">
        <v>5919</v>
      </c>
      <c r="C2188" s="1" t="s">
        <v>5842</v>
      </c>
      <c r="D2188" s="2">
        <v>43128</v>
      </c>
      <c r="E2188">
        <v>498492</v>
      </c>
      <c r="F2188">
        <v>479</v>
      </c>
      <c r="G2188">
        <v>426175</v>
      </c>
      <c r="H2188" s="1" t="s">
        <v>5833</v>
      </c>
      <c r="I2188" s="1" t="s">
        <v>6618</v>
      </c>
      <c r="J2188" s="1" t="s">
        <v>6245</v>
      </c>
      <c r="K2188">
        <v>56</v>
      </c>
      <c r="L2188" s="1" t="s">
        <v>6260</v>
      </c>
      <c r="M2188" s="1" t="s">
        <v>6257</v>
      </c>
      <c r="N2188">
        <v>132755</v>
      </c>
      <c r="O2188" s="1" t="s">
        <v>6243</v>
      </c>
      <c r="P2188" s="2">
        <v>42510</v>
      </c>
      <c r="Q2188" s="2">
        <v>45876</v>
      </c>
      <c r="R2188" s="1" t="s">
        <v>6889</v>
      </c>
      <c r="S2188" s="1" t="s">
        <v>6915</v>
      </c>
      <c r="T2188" s="1" t="s">
        <v>9</v>
      </c>
      <c r="U2188">
        <v>5257</v>
      </c>
      <c r="V2188" s="1" t="s">
        <v>19</v>
      </c>
      <c r="W2188" s="1" t="s">
        <v>29</v>
      </c>
      <c r="X2188" s="2">
        <f t="shared" ca="1" si="34"/>
        <v>45937</v>
      </c>
      <c r="Y2188" s="1">
        <f ca="1">ROUND(YEARFRAC(Merge1[[#This Row],[Join_Date]],Merge1[[#This Row],[Today]], 3),0)</f>
        <v>9</v>
      </c>
      <c r="Z2188" s="1" t="str" cm="1">
        <f t="array" aca="1" ref="Z2188" ca="1">_xlfn.IFS(
   Merge1[[#This Row],[Customer Tenure]]&lt;=2,"New",
   Merge1[[#This Row],[Customer Tenure]]&lt;=5,"Emerging",
  Merge1[[#This Row],[Customer Tenure]]&lt;9,"Established",
   TRUE,"Loyal"
)</f>
        <v>Loyal</v>
      </c>
      <c r="AA2188" s="1" t="str" cm="1">
        <f t="array" ref="AA2188">_xlfn.IFS(Merge1[[#This Row],[Income]]&lt;=30000,"Low",Merge1[[#This Row],[Income]]&lt;=60000,"Medium",Merge1[[#This Row],[Income]]&lt;=100000,"High", Merge1[[#This Row],[Income]]&gt;100000," Premium")</f>
        <v xml:space="preserve"> Premium</v>
      </c>
      <c r="AB2188" s="1" t="str" cm="1">
        <f t="array" ref="AB2188">_xlfn.IFS(Merge1[[#This Row],[Age]]&lt;= 28,"Gen Z", Merge1[[#This Row],[Age]]&lt;=44,"Millennials", Merge1[[#This Row],[Age]]&lt;=60,"Gen X", Merge1[[#This Row],[Age]]&gt;60,"Baby Boomers")</f>
        <v>Gen X</v>
      </c>
      <c r="AC2188" s="1" t="str" cm="1">
        <f t="array" ref="AC2188">_xlfn.IFS(
    Merge1[[#This Row],[Balance]]&lt;=50000,"Low",
    Merge1[[#This Row],[Balance]]&lt;=200000,"Medium",
    Merge1[[#This Row],[Balance]]&gt;200000,"High"
)</f>
        <v>High</v>
      </c>
    </row>
    <row r="2189" spans="1:29" x14ac:dyDescent="0.25">
      <c r="A2189" s="1" t="s">
        <v>965</v>
      </c>
      <c r="B2189" s="1" t="s">
        <v>6188</v>
      </c>
      <c r="C2189" s="1" t="s">
        <v>5842</v>
      </c>
      <c r="D2189" s="2">
        <v>45608</v>
      </c>
      <c r="E2189">
        <v>287710</v>
      </c>
      <c r="F2189">
        <v>389</v>
      </c>
      <c r="G2189">
        <v>0</v>
      </c>
      <c r="H2189" s="1" t="s">
        <v>5850</v>
      </c>
      <c r="I2189" s="1" t="s">
        <v>6664</v>
      </c>
      <c r="J2189" s="1" t="s">
        <v>6240</v>
      </c>
      <c r="K2189">
        <v>62</v>
      </c>
      <c r="L2189" s="1" t="s">
        <v>6256</v>
      </c>
      <c r="M2189" s="1" t="s">
        <v>6242</v>
      </c>
      <c r="N2189">
        <v>101941</v>
      </c>
      <c r="O2189" s="1" t="s">
        <v>6243</v>
      </c>
      <c r="P2189" s="2">
        <v>44448</v>
      </c>
      <c r="Q2189" s="2">
        <v>45510</v>
      </c>
      <c r="R2189" s="1" t="s">
        <v>6889</v>
      </c>
      <c r="S2189" s="1" t="s">
        <v>6890</v>
      </c>
      <c r="T2189" s="1" t="s">
        <v>9</v>
      </c>
      <c r="U2189">
        <v>7725</v>
      </c>
      <c r="V2189" s="1" t="s">
        <v>10</v>
      </c>
      <c r="W2189" s="1" t="s">
        <v>50</v>
      </c>
      <c r="X2189" s="2">
        <f t="shared" ca="1" si="34"/>
        <v>45937</v>
      </c>
      <c r="Y2189" s="1">
        <f ca="1">ROUND(YEARFRAC(Merge1[[#This Row],[Join_Date]],Merge1[[#This Row],[Today]], 3),0)</f>
        <v>4</v>
      </c>
      <c r="Z2189" s="1" t="str" cm="1">
        <f t="array" aca="1" ref="Z2189" ca="1">_xlfn.IFS(
   Merge1[[#This Row],[Customer Tenure]]&lt;=2,"New",
   Merge1[[#This Row],[Customer Tenure]]&lt;=5,"Emerging",
  Merge1[[#This Row],[Customer Tenure]]&lt;9,"Established",
   TRUE,"Loyal"
)</f>
        <v>Emerging</v>
      </c>
      <c r="AA2189" s="1" t="str" cm="1">
        <f t="array" ref="AA2189">_xlfn.IFS(Merge1[[#This Row],[Income]]&lt;=30000,"Low",Merge1[[#This Row],[Income]]&lt;=60000,"Medium",Merge1[[#This Row],[Income]]&lt;=100000,"High", Merge1[[#This Row],[Income]]&gt;100000," Premium")</f>
        <v xml:space="preserve"> Premium</v>
      </c>
      <c r="AB2189" s="1" t="str" cm="1">
        <f t="array" ref="AB2189">_xlfn.IFS(Merge1[[#This Row],[Age]]&lt;= 28,"Gen Z", Merge1[[#This Row],[Age]]&lt;=44,"Millennials", Merge1[[#This Row],[Age]]&lt;=60,"Gen X", Merge1[[#This Row],[Age]]&gt;60,"Baby Boomers")</f>
        <v>Baby Boomers</v>
      </c>
      <c r="AC2189" s="1" t="str" cm="1">
        <f t="array" ref="AC2189">_xlfn.IFS(
    Merge1[[#This Row],[Balance]]&lt;=50000,"Low",
    Merge1[[#This Row],[Balance]]&lt;=200000,"Medium",
    Merge1[[#This Row],[Balance]]&gt;200000,"High"
)</f>
        <v>High</v>
      </c>
    </row>
    <row r="2190" spans="1:29" x14ac:dyDescent="0.25">
      <c r="A2190" s="1" t="s">
        <v>1296</v>
      </c>
      <c r="B2190" s="1" t="s">
        <v>5941</v>
      </c>
      <c r="C2190" s="1" t="s">
        <v>5832</v>
      </c>
      <c r="D2190" s="2">
        <v>44044</v>
      </c>
      <c r="E2190">
        <v>284583</v>
      </c>
      <c r="F2190">
        <v>385</v>
      </c>
      <c r="G2190">
        <v>270976</v>
      </c>
      <c r="H2190" s="1" t="s">
        <v>5833</v>
      </c>
      <c r="I2190" s="1" t="s">
        <v>6676</v>
      </c>
      <c r="J2190" s="1" t="s">
        <v>6245</v>
      </c>
      <c r="K2190">
        <v>23</v>
      </c>
      <c r="L2190" s="1" t="s">
        <v>6241</v>
      </c>
      <c r="M2190" s="1" t="s">
        <v>6254</v>
      </c>
      <c r="N2190">
        <v>130091</v>
      </c>
      <c r="O2190" s="1" t="s">
        <v>6248</v>
      </c>
      <c r="P2190" s="2">
        <v>45017</v>
      </c>
      <c r="Q2190" s="2">
        <v>45471</v>
      </c>
      <c r="R2190" s="1" t="s">
        <v>6883</v>
      </c>
      <c r="S2190" s="1" t="s">
        <v>6884</v>
      </c>
      <c r="T2190" s="1" t="s">
        <v>28</v>
      </c>
      <c r="U2190">
        <v>3827</v>
      </c>
      <c r="V2190" s="1" t="s">
        <v>15</v>
      </c>
      <c r="W2190" s="1" t="s">
        <v>16</v>
      </c>
      <c r="X2190" s="2">
        <f t="shared" ca="1" si="34"/>
        <v>45937</v>
      </c>
      <c r="Y2190" s="1">
        <f ca="1">ROUND(YEARFRAC(Merge1[[#This Row],[Join_Date]],Merge1[[#This Row],[Today]], 3),0)</f>
        <v>3</v>
      </c>
      <c r="Z2190" s="1" t="str" cm="1">
        <f t="array" aca="1" ref="Z2190" ca="1">_xlfn.IFS(
   Merge1[[#This Row],[Customer Tenure]]&lt;=2,"New",
   Merge1[[#This Row],[Customer Tenure]]&lt;=5,"Emerging",
  Merge1[[#This Row],[Customer Tenure]]&lt;9,"Established",
   TRUE,"Loyal"
)</f>
        <v>Emerging</v>
      </c>
      <c r="AA2190" s="1" t="str" cm="1">
        <f t="array" ref="AA2190">_xlfn.IFS(Merge1[[#This Row],[Income]]&lt;=30000,"Low",Merge1[[#This Row],[Income]]&lt;=60000,"Medium",Merge1[[#This Row],[Income]]&lt;=100000,"High", Merge1[[#This Row],[Income]]&gt;100000," Premium")</f>
        <v xml:space="preserve"> Premium</v>
      </c>
      <c r="AB2190" s="1" t="str" cm="1">
        <f t="array" ref="AB2190">_xlfn.IFS(Merge1[[#This Row],[Age]]&lt;= 28,"Gen Z", Merge1[[#This Row],[Age]]&lt;=44,"Millennials", Merge1[[#This Row],[Age]]&lt;=60,"Gen X", Merge1[[#This Row],[Age]]&gt;60,"Baby Boomers")</f>
        <v>Gen Z</v>
      </c>
      <c r="AC2190" s="1" t="str" cm="1">
        <f t="array" ref="AC2190">_xlfn.IFS(
    Merge1[[#This Row],[Balance]]&lt;=50000,"Low",
    Merge1[[#This Row],[Balance]]&lt;=200000,"Medium",
    Merge1[[#This Row],[Balance]]&gt;200000,"High"
)</f>
        <v>High</v>
      </c>
    </row>
    <row r="2191" spans="1:29" x14ac:dyDescent="0.25">
      <c r="A2191" s="1" t="s">
        <v>627</v>
      </c>
      <c r="B2191" s="1" t="s">
        <v>5963</v>
      </c>
      <c r="C2191" s="1" t="s">
        <v>5832</v>
      </c>
      <c r="D2191" s="2">
        <v>45637</v>
      </c>
      <c r="E2191">
        <v>192003</v>
      </c>
      <c r="F2191">
        <v>756</v>
      </c>
      <c r="G2191">
        <v>0</v>
      </c>
      <c r="H2191" s="1" t="s">
        <v>5833</v>
      </c>
      <c r="I2191" s="1" t="s">
        <v>6767</v>
      </c>
      <c r="J2191" s="1" t="s">
        <v>6240</v>
      </c>
      <c r="K2191">
        <v>25</v>
      </c>
      <c r="L2191" s="1" t="s">
        <v>6241</v>
      </c>
      <c r="M2191" s="1" t="s">
        <v>6251</v>
      </c>
      <c r="N2191">
        <v>186205</v>
      </c>
      <c r="O2191" s="1" t="s">
        <v>6252</v>
      </c>
      <c r="P2191" s="2">
        <v>45595</v>
      </c>
      <c r="Q2191" s="2">
        <v>45596</v>
      </c>
      <c r="R2191" s="1" t="s">
        <v>6912</v>
      </c>
      <c r="S2191" s="1" t="s">
        <v>6917</v>
      </c>
      <c r="T2191" s="1" t="s">
        <v>28</v>
      </c>
      <c r="U2191">
        <v>1080</v>
      </c>
      <c r="V2191" s="1" t="s">
        <v>24</v>
      </c>
      <c r="W2191" s="1" t="s">
        <v>20</v>
      </c>
      <c r="X2191" s="2">
        <f t="shared" ca="1" si="34"/>
        <v>45937</v>
      </c>
      <c r="Y2191" s="1">
        <f ca="1">ROUND(YEARFRAC(Merge1[[#This Row],[Join_Date]],Merge1[[#This Row],[Today]], 3),0)</f>
        <v>1</v>
      </c>
      <c r="Z2191" s="1" t="str" cm="1">
        <f t="array" aca="1" ref="Z2191" ca="1">_xlfn.IFS(
   Merge1[[#This Row],[Customer Tenure]]&lt;=2,"New",
   Merge1[[#This Row],[Customer Tenure]]&lt;=5,"Emerging",
  Merge1[[#This Row],[Customer Tenure]]&lt;9,"Established",
   TRUE,"Loyal"
)</f>
        <v>New</v>
      </c>
      <c r="AA2191" s="1" t="str" cm="1">
        <f t="array" ref="AA2191">_xlfn.IFS(Merge1[[#This Row],[Income]]&lt;=30000,"Low",Merge1[[#This Row],[Income]]&lt;=60000,"Medium",Merge1[[#This Row],[Income]]&lt;=100000,"High", Merge1[[#This Row],[Income]]&gt;100000," Premium")</f>
        <v xml:space="preserve"> Premium</v>
      </c>
      <c r="AB2191" s="1" t="str" cm="1">
        <f t="array" ref="AB2191">_xlfn.IFS(Merge1[[#This Row],[Age]]&lt;= 28,"Gen Z", Merge1[[#This Row],[Age]]&lt;=44,"Millennials", Merge1[[#This Row],[Age]]&lt;=60,"Gen X", Merge1[[#This Row],[Age]]&gt;60,"Baby Boomers")</f>
        <v>Gen Z</v>
      </c>
      <c r="AC2191" s="1" t="str" cm="1">
        <f t="array" ref="AC2191">_xlfn.IFS(
    Merge1[[#This Row],[Balance]]&lt;=50000,"Low",
    Merge1[[#This Row],[Balance]]&lt;=200000,"Medium",
    Merge1[[#This Row],[Balance]]&gt;200000,"High"
)</f>
        <v>Medium</v>
      </c>
    </row>
    <row r="2192" spans="1:29" x14ac:dyDescent="0.25">
      <c r="A2192" s="1" t="s">
        <v>794</v>
      </c>
      <c r="B2192" s="1" t="s">
        <v>6028</v>
      </c>
      <c r="C2192" s="1" t="s">
        <v>5842</v>
      </c>
      <c r="D2192" s="2">
        <v>42667</v>
      </c>
      <c r="E2192">
        <v>35931</v>
      </c>
      <c r="F2192">
        <v>305</v>
      </c>
      <c r="G2192">
        <v>0</v>
      </c>
      <c r="H2192" s="1" t="s">
        <v>5833</v>
      </c>
      <c r="I2192" s="1" t="s">
        <v>6298</v>
      </c>
      <c r="J2192" s="1" t="s">
        <v>6240</v>
      </c>
      <c r="K2192">
        <v>56</v>
      </c>
      <c r="L2192" s="1" t="s">
        <v>6241</v>
      </c>
      <c r="M2192" s="1" t="s">
        <v>6266</v>
      </c>
      <c r="N2192">
        <v>93781</v>
      </c>
      <c r="O2192" s="1" t="s">
        <v>6248</v>
      </c>
      <c r="P2192" s="2">
        <v>42565</v>
      </c>
      <c r="Q2192" s="2">
        <v>45804</v>
      </c>
      <c r="R2192" s="1" t="s">
        <v>6906</v>
      </c>
      <c r="S2192" s="1" t="s">
        <v>6907</v>
      </c>
      <c r="T2192" s="1" t="s">
        <v>23</v>
      </c>
      <c r="U2192">
        <v>4610</v>
      </c>
      <c r="V2192" s="1" t="s">
        <v>10</v>
      </c>
      <c r="W2192" s="1" t="s">
        <v>16</v>
      </c>
      <c r="X2192" s="2">
        <f t="shared" ca="1" si="34"/>
        <v>45937</v>
      </c>
      <c r="Y2192" s="1">
        <f ca="1">ROUND(YEARFRAC(Merge1[[#This Row],[Join_Date]],Merge1[[#This Row],[Today]], 3),0)</f>
        <v>9</v>
      </c>
      <c r="Z2192" s="1" t="str" cm="1">
        <f t="array" aca="1" ref="Z2192" ca="1">_xlfn.IFS(
   Merge1[[#This Row],[Customer Tenure]]&lt;=2,"New",
   Merge1[[#This Row],[Customer Tenure]]&lt;=5,"Emerging",
  Merge1[[#This Row],[Customer Tenure]]&lt;9,"Established",
   TRUE,"Loyal"
)</f>
        <v>Loyal</v>
      </c>
      <c r="AA2192" s="1" t="str" cm="1">
        <f t="array" ref="AA2192">_xlfn.IFS(Merge1[[#This Row],[Income]]&lt;=30000,"Low",Merge1[[#This Row],[Income]]&lt;=60000,"Medium",Merge1[[#This Row],[Income]]&lt;=100000,"High", Merge1[[#This Row],[Income]]&gt;100000," Premium")</f>
        <v>High</v>
      </c>
      <c r="AB2192" s="1" t="str" cm="1">
        <f t="array" ref="AB2192">_xlfn.IFS(Merge1[[#This Row],[Age]]&lt;= 28,"Gen Z", Merge1[[#This Row],[Age]]&lt;=44,"Millennials", Merge1[[#This Row],[Age]]&lt;=60,"Gen X", Merge1[[#This Row],[Age]]&gt;60,"Baby Boomers")</f>
        <v>Gen X</v>
      </c>
      <c r="AC2192" s="1" t="str" cm="1">
        <f t="array" ref="AC2192">_xlfn.IFS(
    Merge1[[#This Row],[Balance]]&lt;=50000,"Low",
    Merge1[[#This Row],[Balance]]&lt;=200000,"Medium",
    Merge1[[#This Row],[Balance]]&gt;200000,"High"
)</f>
        <v>Low</v>
      </c>
    </row>
    <row r="2193" spans="1:29" x14ac:dyDescent="0.25">
      <c r="A2193" s="1" t="s">
        <v>1064</v>
      </c>
      <c r="B2193" s="1" t="s">
        <v>5937</v>
      </c>
      <c r="C2193" s="1" t="s">
        <v>5835</v>
      </c>
      <c r="D2193" s="2">
        <v>42487</v>
      </c>
      <c r="E2193">
        <v>23185</v>
      </c>
      <c r="F2193">
        <v>465</v>
      </c>
      <c r="G2193">
        <v>0</v>
      </c>
      <c r="H2193" s="1" t="s">
        <v>5833</v>
      </c>
      <c r="I2193" s="1" t="s">
        <v>6516</v>
      </c>
      <c r="J2193" s="1" t="s">
        <v>6240</v>
      </c>
      <c r="K2193">
        <v>25</v>
      </c>
      <c r="L2193" s="1" t="s">
        <v>6241</v>
      </c>
      <c r="M2193" s="1" t="s">
        <v>6266</v>
      </c>
      <c r="N2193">
        <v>158496</v>
      </c>
      <c r="O2193" s="1" t="s">
        <v>6243</v>
      </c>
      <c r="P2193" s="2">
        <v>42973</v>
      </c>
      <c r="Q2193" s="2">
        <v>45711</v>
      </c>
      <c r="R2193" s="1" t="s">
        <v>6885</v>
      </c>
      <c r="S2193" s="1" t="s">
        <v>6896</v>
      </c>
      <c r="T2193" s="1" t="s">
        <v>9</v>
      </c>
      <c r="U2193">
        <v>8316</v>
      </c>
      <c r="V2193" s="1" t="s">
        <v>15</v>
      </c>
      <c r="W2193" s="1" t="s">
        <v>16</v>
      </c>
      <c r="X2193" s="2">
        <f t="shared" ca="1" si="34"/>
        <v>45937</v>
      </c>
      <c r="Y2193" s="1">
        <f ca="1">ROUND(YEARFRAC(Merge1[[#This Row],[Join_Date]],Merge1[[#This Row],[Today]], 3),0)</f>
        <v>8</v>
      </c>
      <c r="Z2193" s="1" t="str" cm="1">
        <f t="array" aca="1" ref="Z2193" ca="1">_xlfn.IFS(
   Merge1[[#This Row],[Customer Tenure]]&lt;=2,"New",
   Merge1[[#This Row],[Customer Tenure]]&lt;=5,"Emerging",
  Merge1[[#This Row],[Customer Tenure]]&lt;9,"Established",
   TRUE,"Loyal"
)</f>
        <v>Established</v>
      </c>
      <c r="AA2193" s="1" t="str" cm="1">
        <f t="array" ref="AA2193">_xlfn.IFS(Merge1[[#This Row],[Income]]&lt;=30000,"Low",Merge1[[#This Row],[Income]]&lt;=60000,"Medium",Merge1[[#This Row],[Income]]&lt;=100000,"High", Merge1[[#This Row],[Income]]&gt;100000," Premium")</f>
        <v xml:space="preserve"> Premium</v>
      </c>
      <c r="AB2193" s="1" t="str" cm="1">
        <f t="array" ref="AB2193">_xlfn.IFS(Merge1[[#This Row],[Age]]&lt;= 28,"Gen Z", Merge1[[#This Row],[Age]]&lt;=44,"Millennials", Merge1[[#This Row],[Age]]&lt;=60,"Gen X", Merge1[[#This Row],[Age]]&gt;60,"Baby Boomers")</f>
        <v>Gen Z</v>
      </c>
      <c r="AC2193" s="1" t="str" cm="1">
        <f t="array" ref="AC2193">_xlfn.IFS(
    Merge1[[#This Row],[Balance]]&lt;=50000,"Low",
    Merge1[[#This Row],[Balance]]&lt;=200000,"Medium",
    Merge1[[#This Row],[Balance]]&gt;200000,"High"
)</f>
        <v>Low</v>
      </c>
    </row>
    <row r="2194" spans="1:29" x14ac:dyDescent="0.25">
      <c r="A2194" s="1" t="s">
        <v>1229</v>
      </c>
      <c r="B2194" s="1" t="s">
        <v>6198</v>
      </c>
      <c r="C2194" s="1" t="s">
        <v>5842</v>
      </c>
      <c r="D2194" s="2">
        <v>44592</v>
      </c>
      <c r="E2194">
        <v>286663</v>
      </c>
      <c r="F2194">
        <v>487</v>
      </c>
      <c r="G2194">
        <v>0</v>
      </c>
      <c r="H2194" s="1" t="s">
        <v>5850</v>
      </c>
      <c r="I2194" s="1" t="s">
        <v>6778</v>
      </c>
      <c r="J2194" s="1" t="s">
        <v>6240</v>
      </c>
      <c r="K2194">
        <v>71</v>
      </c>
      <c r="L2194" s="1" t="s">
        <v>6260</v>
      </c>
      <c r="M2194" s="1" t="s">
        <v>6266</v>
      </c>
      <c r="N2194">
        <v>164832</v>
      </c>
      <c r="O2194" s="1" t="s">
        <v>6243</v>
      </c>
      <c r="P2194" s="2">
        <v>42971</v>
      </c>
      <c r="Q2194" s="2">
        <v>45877</v>
      </c>
      <c r="R2194" s="1" t="s">
        <v>6889</v>
      </c>
      <c r="S2194" s="1" t="s">
        <v>6915</v>
      </c>
      <c r="T2194" s="1" t="s">
        <v>28</v>
      </c>
      <c r="U2194">
        <v>9641</v>
      </c>
      <c r="V2194" s="1" t="s">
        <v>24</v>
      </c>
      <c r="W2194" s="1" t="s">
        <v>55</v>
      </c>
      <c r="X2194" s="2">
        <f t="shared" ca="1" si="34"/>
        <v>45937</v>
      </c>
      <c r="Y2194" s="1">
        <f ca="1">ROUND(YEARFRAC(Merge1[[#This Row],[Join_Date]],Merge1[[#This Row],[Today]], 3),0)</f>
        <v>8</v>
      </c>
      <c r="Z2194" s="1" t="str" cm="1">
        <f t="array" aca="1" ref="Z2194" ca="1">_xlfn.IFS(
   Merge1[[#This Row],[Customer Tenure]]&lt;=2,"New",
   Merge1[[#This Row],[Customer Tenure]]&lt;=5,"Emerging",
  Merge1[[#This Row],[Customer Tenure]]&lt;9,"Established",
   TRUE,"Loyal"
)</f>
        <v>Established</v>
      </c>
      <c r="AA2194" s="1" t="str" cm="1">
        <f t="array" ref="AA2194">_xlfn.IFS(Merge1[[#This Row],[Income]]&lt;=30000,"Low",Merge1[[#This Row],[Income]]&lt;=60000,"Medium",Merge1[[#This Row],[Income]]&lt;=100000,"High", Merge1[[#This Row],[Income]]&gt;100000," Premium")</f>
        <v xml:space="preserve"> Premium</v>
      </c>
      <c r="AB2194" s="1" t="str" cm="1">
        <f t="array" ref="AB2194">_xlfn.IFS(Merge1[[#This Row],[Age]]&lt;= 28,"Gen Z", Merge1[[#This Row],[Age]]&lt;=44,"Millennials", Merge1[[#This Row],[Age]]&lt;=60,"Gen X", Merge1[[#This Row],[Age]]&gt;60,"Baby Boomers")</f>
        <v>Baby Boomers</v>
      </c>
      <c r="AC2194" s="1" t="str" cm="1">
        <f t="array" ref="AC2194">_xlfn.IFS(
    Merge1[[#This Row],[Balance]]&lt;=50000,"Low",
    Merge1[[#This Row],[Balance]]&lt;=200000,"Medium",
    Merge1[[#This Row],[Balance]]&gt;200000,"High"
)</f>
        <v>High</v>
      </c>
    </row>
    <row r="2195" spans="1:29" x14ac:dyDescent="0.25">
      <c r="A2195" s="1" t="s">
        <v>233</v>
      </c>
      <c r="B2195" s="1" t="s">
        <v>6175</v>
      </c>
      <c r="C2195" s="1" t="s">
        <v>5842</v>
      </c>
      <c r="D2195" s="2">
        <v>44580</v>
      </c>
      <c r="E2195">
        <v>98000</v>
      </c>
      <c r="F2195">
        <v>325</v>
      </c>
      <c r="G2195">
        <v>0</v>
      </c>
      <c r="H2195" s="1" t="s">
        <v>5833</v>
      </c>
      <c r="I2195" s="1" t="s">
        <v>6700</v>
      </c>
      <c r="J2195" s="1" t="s">
        <v>6245</v>
      </c>
      <c r="K2195">
        <v>58</v>
      </c>
      <c r="L2195" s="1" t="s">
        <v>6246</v>
      </c>
      <c r="M2195" s="1" t="s">
        <v>6257</v>
      </c>
      <c r="N2195">
        <v>188484</v>
      </c>
      <c r="O2195" s="1" t="s">
        <v>6243</v>
      </c>
      <c r="P2195" s="2">
        <v>45392</v>
      </c>
      <c r="Q2195" s="2">
        <v>45664</v>
      </c>
      <c r="R2195" s="1" t="s">
        <v>6902</v>
      </c>
      <c r="S2195" s="1" t="s">
        <v>6908</v>
      </c>
      <c r="T2195" s="1" t="s">
        <v>9</v>
      </c>
      <c r="U2195">
        <v>9992</v>
      </c>
      <c r="V2195" s="1" t="s">
        <v>24</v>
      </c>
      <c r="W2195" s="1" t="s">
        <v>40</v>
      </c>
      <c r="X2195" s="2">
        <f t="shared" ca="1" si="34"/>
        <v>45937</v>
      </c>
      <c r="Y2195" s="1">
        <f ca="1">ROUND(YEARFRAC(Merge1[[#This Row],[Join_Date]],Merge1[[#This Row],[Today]], 3),0)</f>
        <v>1</v>
      </c>
      <c r="Z2195" s="1" t="str" cm="1">
        <f t="array" aca="1" ref="Z2195" ca="1">_xlfn.IFS(
   Merge1[[#This Row],[Customer Tenure]]&lt;=2,"New",
   Merge1[[#This Row],[Customer Tenure]]&lt;=5,"Emerging",
  Merge1[[#This Row],[Customer Tenure]]&lt;9,"Established",
   TRUE,"Loyal"
)</f>
        <v>New</v>
      </c>
      <c r="AA2195" s="1" t="str" cm="1">
        <f t="array" ref="AA2195">_xlfn.IFS(Merge1[[#This Row],[Income]]&lt;=30000,"Low",Merge1[[#This Row],[Income]]&lt;=60000,"Medium",Merge1[[#This Row],[Income]]&lt;=100000,"High", Merge1[[#This Row],[Income]]&gt;100000," Premium")</f>
        <v xml:space="preserve"> Premium</v>
      </c>
      <c r="AB2195" s="1" t="str" cm="1">
        <f t="array" ref="AB2195">_xlfn.IFS(Merge1[[#This Row],[Age]]&lt;= 28,"Gen Z", Merge1[[#This Row],[Age]]&lt;=44,"Millennials", Merge1[[#This Row],[Age]]&lt;=60,"Gen X", Merge1[[#This Row],[Age]]&gt;60,"Baby Boomers")</f>
        <v>Gen X</v>
      </c>
      <c r="AC2195" s="1" t="str" cm="1">
        <f t="array" ref="AC2195">_xlfn.IFS(
    Merge1[[#This Row],[Balance]]&lt;=50000,"Low",
    Merge1[[#This Row],[Balance]]&lt;=200000,"Medium",
    Merge1[[#This Row],[Balance]]&gt;200000,"High"
)</f>
        <v>Medium</v>
      </c>
    </row>
    <row r="2196" spans="1:29" x14ac:dyDescent="0.25">
      <c r="A2196" s="1" t="s">
        <v>89</v>
      </c>
      <c r="B2196" s="1" t="s">
        <v>5856</v>
      </c>
      <c r="C2196" s="1" t="s">
        <v>5835</v>
      </c>
      <c r="D2196" s="2">
        <v>44694</v>
      </c>
      <c r="E2196">
        <v>106133</v>
      </c>
      <c r="F2196">
        <v>347</v>
      </c>
      <c r="G2196">
        <v>0</v>
      </c>
      <c r="H2196" s="1" t="s">
        <v>5838</v>
      </c>
      <c r="I2196" s="1" t="s">
        <v>6533</v>
      </c>
      <c r="J2196" s="1" t="s">
        <v>6245</v>
      </c>
      <c r="K2196">
        <v>73</v>
      </c>
      <c r="L2196" s="1" t="s">
        <v>6256</v>
      </c>
      <c r="M2196" s="1" t="s">
        <v>6247</v>
      </c>
      <c r="N2196">
        <v>135672</v>
      </c>
      <c r="O2196" s="1" t="s">
        <v>6248</v>
      </c>
      <c r="P2196" s="2">
        <v>43479</v>
      </c>
      <c r="Q2196" s="2">
        <v>45335</v>
      </c>
      <c r="R2196" s="1" t="s">
        <v>6885</v>
      </c>
      <c r="S2196" s="1" t="s">
        <v>6886</v>
      </c>
      <c r="T2196" s="1" t="s">
        <v>23</v>
      </c>
      <c r="U2196">
        <v>1004</v>
      </c>
      <c r="V2196" s="1" t="s">
        <v>24</v>
      </c>
      <c r="W2196" s="1" t="s">
        <v>29</v>
      </c>
      <c r="X2196" s="2">
        <f t="shared" ca="1" si="34"/>
        <v>45937</v>
      </c>
      <c r="Y2196" s="1">
        <f ca="1">ROUND(YEARFRAC(Merge1[[#This Row],[Join_Date]],Merge1[[#This Row],[Today]], 3),0)</f>
        <v>7</v>
      </c>
      <c r="Z2196" s="1" t="str" cm="1">
        <f t="array" aca="1" ref="Z2196" ca="1">_xlfn.IFS(
   Merge1[[#This Row],[Customer Tenure]]&lt;=2,"New",
   Merge1[[#This Row],[Customer Tenure]]&lt;=5,"Emerging",
  Merge1[[#This Row],[Customer Tenure]]&lt;9,"Established",
   TRUE,"Loyal"
)</f>
        <v>Established</v>
      </c>
      <c r="AA2196" s="1" t="str" cm="1">
        <f t="array" ref="AA2196">_xlfn.IFS(Merge1[[#This Row],[Income]]&lt;=30000,"Low",Merge1[[#This Row],[Income]]&lt;=60000,"Medium",Merge1[[#This Row],[Income]]&lt;=100000,"High", Merge1[[#This Row],[Income]]&gt;100000," Premium")</f>
        <v xml:space="preserve"> Premium</v>
      </c>
      <c r="AB2196" s="1" t="str" cm="1">
        <f t="array" ref="AB2196">_xlfn.IFS(Merge1[[#This Row],[Age]]&lt;= 28,"Gen Z", Merge1[[#This Row],[Age]]&lt;=44,"Millennials", Merge1[[#This Row],[Age]]&lt;=60,"Gen X", Merge1[[#This Row],[Age]]&gt;60,"Baby Boomers")</f>
        <v>Baby Boomers</v>
      </c>
      <c r="AC2196" s="1" t="str" cm="1">
        <f t="array" ref="AC2196">_xlfn.IFS(
    Merge1[[#This Row],[Balance]]&lt;=50000,"Low",
    Merge1[[#This Row],[Balance]]&lt;=200000,"Medium",
    Merge1[[#This Row],[Balance]]&gt;200000,"High"
)</f>
        <v>Medium</v>
      </c>
    </row>
    <row r="2197" spans="1:29" x14ac:dyDescent="0.25">
      <c r="A2197" s="1" t="s">
        <v>667</v>
      </c>
      <c r="B2197" s="1" t="s">
        <v>6048</v>
      </c>
      <c r="C2197" s="1" t="s">
        <v>5835</v>
      </c>
      <c r="D2197" s="2">
        <v>42268</v>
      </c>
      <c r="E2197">
        <v>476172</v>
      </c>
      <c r="F2197">
        <v>801</v>
      </c>
      <c r="G2197">
        <v>0</v>
      </c>
      <c r="H2197" s="1" t="s">
        <v>5833</v>
      </c>
      <c r="I2197" s="1" t="s">
        <v>6809</v>
      </c>
      <c r="J2197" s="1" t="s">
        <v>6240</v>
      </c>
      <c r="K2197">
        <v>73</v>
      </c>
      <c r="L2197" s="1" t="s">
        <v>6246</v>
      </c>
      <c r="M2197" s="1" t="s">
        <v>6251</v>
      </c>
      <c r="N2197">
        <v>46155</v>
      </c>
      <c r="O2197" s="1" t="s">
        <v>6243</v>
      </c>
      <c r="P2197" s="2">
        <v>42386</v>
      </c>
      <c r="Q2197" s="2">
        <v>45237</v>
      </c>
      <c r="R2197" s="1" t="s">
        <v>6887</v>
      </c>
      <c r="S2197" s="1" t="s">
        <v>6888</v>
      </c>
      <c r="T2197" s="1" t="s">
        <v>9</v>
      </c>
      <c r="U2197">
        <v>4328</v>
      </c>
      <c r="V2197" s="1" t="s">
        <v>19</v>
      </c>
      <c r="W2197" s="1" t="s">
        <v>55</v>
      </c>
      <c r="X2197" s="2">
        <f t="shared" ca="1" si="34"/>
        <v>45937</v>
      </c>
      <c r="Y2197" s="1">
        <f ca="1">ROUND(YEARFRAC(Merge1[[#This Row],[Join_Date]],Merge1[[#This Row],[Today]], 3),0)</f>
        <v>10</v>
      </c>
      <c r="Z2197" s="1" t="str" cm="1">
        <f t="array" aca="1" ref="Z2197" ca="1">_xlfn.IFS(
   Merge1[[#This Row],[Customer Tenure]]&lt;=2,"New",
   Merge1[[#This Row],[Customer Tenure]]&lt;=5,"Emerging",
  Merge1[[#This Row],[Customer Tenure]]&lt;9,"Established",
   TRUE,"Loyal"
)</f>
        <v>Loyal</v>
      </c>
      <c r="AA2197" s="1" t="str" cm="1">
        <f t="array" ref="AA2197">_xlfn.IFS(Merge1[[#This Row],[Income]]&lt;=30000,"Low",Merge1[[#This Row],[Income]]&lt;=60000,"Medium",Merge1[[#This Row],[Income]]&lt;=100000,"High", Merge1[[#This Row],[Income]]&gt;100000," Premium")</f>
        <v>Medium</v>
      </c>
      <c r="AB2197" s="1" t="str" cm="1">
        <f t="array" ref="AB2197">_xlfn.IFS(Merge1[[#This Row],[Age]]&lt;= 28,"Gen Z", Merge1[[#This Row],[Age]]&lt;=44,"Millennials", Merge1[[#This Row],[Age]]&lt;=60,"Gen X", Merge1[[#This Row],[Age]]&gt;60,"Baby Boomers")</f>
        <v>Baby Boomers</v>
      </c>
      <c r="AC2197" s="1" t="str" cm="1">
        <f t="array" ref="AC2197">_xlfn.IFS(
    Merge1[[#This Row],[Balance]]&lt;=50000,"Low",
    Merge1[[#This Row],[Balance]]&lt;=200000,"Medium",
    Merge1[[#This Row],[Balance]]&gt;200000,"High"
)</f>
        <v>High</v>
      </c>
    </row>
    <row r="2198" spans="1:29" x14ac:dyDescent="0.25">
      <c r="A2198" s="1" t="s">
        <v>2255</v>
      </c>
      <c r="B2198" s="1" t="s">
        <v>5843</v>
      </c>
      <c r="C2198" s="1" t="s">
        <v>5842</v>
      </c>
      <c r="D2198" s="2">
        <v>45406</v>
      </c>
      <c r="E2198">
        <v>370250</v>
      </c>
      <c r="F2198">
        <v>470</v>
      </c>
      <c r="G2198">
        <v>0</v>
      </c>
      <c r="H2198" s="1" t="s">
        <v>5833</v>
      </c>
      <c r="I2198" s="1" t="s">
        <v>6349</v>
      </c>
      <c r="J2198" s="1" t="s">
        <v>6245</v>
      </c>
      <c r="K2198">
        <v>70</v>
      </c>
      <c r="L2198" s="1" t="s">
        <v>6256</v>
      </c>
      <c r="M2198" s="1" t="s">
        <v>6247</v>
      </c>
      <c r="N2198">
        <v>172826</v>
      </c>
      <c r="O2198" s="1" t="s">
        <v>6243</v>
      </c>
      <c r="P2198" s="2">
        <v>42917</v>
      </c>
      <c r="Q2198" s="2">
        <v>45619</v>
      </c>
      <c r="R2198" s="1" t="s">
        <v>6887</v>
      </c>
      <c r="S2198" s="1" t="s">
        <v>6901</v>
      </c>
      <c r="T2198" s="1" t="s">
        <v>23</v>
      </c>
      <c r="U2198">
        <v>4741</v>
      </c>
      <c r="V2198" s="1" t="s">
        <v>10</v>
      </c>
      <c r="W2198" s="1" t="s">
        <v>55</v>
      </c>
      <c r="X2198" s="2">
        <f t="shared" ca="1" si="34"/>
        <v>45937</v>
      </c>
      <c r="Y2198" s="1">
        <f ca="1">ROUND(YEARFRAC(Merge1[[#This Row],[Join_Date]],Merge1[[#This Row],[Today]], 3),0)</f>
        <v>8</v>
      </c>
      <c r="Z2198" s="1" t="str" cm="1">
        <f t="array" aca="1" ref="Z2198" ca="1">_xlfn.IFS(
   Merge1[[#This Row],[Customer Tenure]]&lt;=2,"New",
   Merge1[[#This Row],[Customer Tenure]]&lt;=5,"Emerging",
  Merge1[[#This Row],[Customer Tenure]]&lt;9,"Established",
   TRUE,"Loyal"
)</f>
        <v>Established</v>
      </c>
      <c r="AA2198" s="1" t="str" cm="1">
        <f t="array" ref="AA2198">_xlfn.IFS(Merge1[[#This Row],[Income]]&lt;=30000,"Low",Merge1[[#This Row],[Income]]&lt;=60000,"Medium",Merge1[[#This Row],[Income]]&lt;=100000,"High", Merge1[[#This Row],[Income]]&gt;100000," Premium")</f>
        <v xml:space="preserve"> Premium</v>
      </c>
      <c r="AB2198" s="1" t="str" cm="1">
        <f t="array" ref="AB2198">_xlfn.IFS(Merge1[[#This Row],[Age]]&lt;= 28,"Gen Z", Merge1[[#This Row],[Age]]&lt;=44,"Millennials", Merge1[[#This Row],[Age]]&lt;=60,"Gen X", Merge1[[#This Row],[Age]]&gt;60,"Baby Boomers")</f>
        <v>Baby Boomers</v>
      </c>
      <c r="AC2198" s="1" t="str" cm="1">
        <f t="array" ref="AC2198">_xlfn.IFS(
    Merge1[[#This Row],[Balance]]&lt;=50000,"Low",
    Merge1[[#This Row],[Balance]]&lt;=200000,"Medium",
    Merge1[[#This Row],[Balance]]&gt;200000,"High"
)</f>
        <v>High</v>
      </c>
    </row>
    <row r="2199" spans="1:29" x14ac:dyDescent="0.25">
      <c r="A2199" s="1" t="s">
        <v>1023</v>
      </c>
      <c r="B2199" s="1" t="s">
        <v>6175</v>
      </c>
      <c r="C2199" s="1" t="s">
        <v>5835</v>
      </c>
      <c r="D2199" s="2">
        <v>45296</v>
      </c>
      <c r="E2199">
        <v>86795</v>
      </c>
      <c r="F2199">
        <v>831</v>
      </c>
      <c r="G2199">
        <v>0</v>
      </c>
      <c r="H2199" s="1" t="s">
        <v>5838</v>
      </c>
      <c r="I2199" s="1" t="s">
        <v>6700</v>
      </c>
      <c r="J2199" s="1" t="s">
        <v>6245</v>
      </c>
      <c r="K2199">
        <v>58</v>
      </c>
      <c r="L2199" s="1" t="s">
        <v>6246</v>
      </c>
      <c r="M2199" s="1" t="s">
        <v>6257</v>
      </c>
      <c r="N2199">
        <v>188484</v>
      </c>
      <c r="O2199" s="1" t="s">
        <v>6243</v>
      </c>
      <c r="P2199" s="2">
        <v>45392</v>
      </c>
      <c r="Q2199" s="2">
        <v>45318</v>
      </c>
      <c r="R2199" s="1" t="s">
        <v>6902</v>
      </c>
      <c r="S2199" s="1" t="s">
        <v>6903</v>
      </c>
      <c r="T2199" s="1" t="s">
        <v>23</v>
      </c>
      <c r="U2199">
        <v>6078</v>
      </c>
      <c r="V2199" s="1" t="s">
        <v>24</v>
      </c>
      <c r="W2199" s="1" t="s">
        <v>50</v>
      </c>
      <c r="X2199" s="2">
        <f t="shared" ca="1" si="34"/>
        <v>45937</v>
      </c>
      <c r="Y2199" s="1">
        <f ca="1">ROUND(YEARFRAC(Merge1[[#This Row],[Join_Date]],Merge1[[#This Row],[Today]], 3),0)</f>
        <v>1</v>
      </c>
      <c r="Z2199" s="1" t="str" cm="1">
        <f t="array" aca="1" ref="Z2199" ca="1">_xlfn.IFS(
   Merge1[[#This Row],[Customer Tenure]]&lt;=2,"New",
   Merge1[[#This Row],[Customer Tenure]]&lt;=5,"Emerging",
  Merge1[[#This Row],[Customer Tenure]]&lt;9,"Established",
   TRUE,"Loyal"
)</f>
        <v>New</v>
      </c>
      <c r="AA2199" s="1" t="str" cm="1">
        <f t="array" ref="AA2199">_xlfn.IFS(Merge1[[#This Row],[Income]]&lt;=30000,"Low",Merge1[[#This Row],[Income]]&lt;=60000,"Medium",Merge1[[#This Row],[Income]]&lt;=100000,"High", Merge1[[#This Row],[Income]]&gt;100000," Premium")</f>
        <v xml:space="preserve"> Premium</v>
      </c>
      <c r="AB2199" s="1" t="str" cm="1">
        <f t="array" ref="AB2199">_xlfn.IFS(Merge1[[#This Row],[Age]]&lt;= 28,"Gen Z", Merge1[[#This Row],[Age]]&lt;=44,"Millennials", Merge1[[#This Row],[Age]]&lt;=60,"Gen X", Merge1[[#This Row],[Age]]&gt;60,"Baby Boomers")</f>
        <v>Gen X</v>
      </c>
      <c r="AC2199" s="1" t="str" cm="1">
        <f t="array" ref="AC2199">_xlfn.IFS(
    Merge1[[#This Row],[Balance]]&lt;=50000,"Low",
    Merge1[[#This Row],[Balance]]&lt;=200000,"Medium",
    Merge1[[#This Row],[Balance]]&gt;200000,"High"
)</f>
        <v>Medium</v>
      </c>
    </row>
    <row r="2200" spans="1:29" x14ac:dyDescent="0.25">
      <c r="A2200" s="1" t="s">
        <v>110</v>
      </c>
      <c r="B2200" s="1" t="s">
        <v>6154</v>
      </c>
      <c r="C2200" s="1" t="s">
        <v>5835</v>
      </c>
      <c r="D2200" s="2">
        <v>43993</v>
      </c>
      <c r="E2200">
        <v>443842</v>
      </c>
      <c r="F2200">
        <v>443</v>
      </c>
      <c r="G2200">
        <v>0</v>
      </c>
      <c r="H2200" s="1" t="s">
        <v>5833</v>
      </c>
      <c r="I2200" s="1" t="s">
        <v>6794</v>
      </c>
      <c r="J2200" s="1" t="s">
        <v>6240</v>
      </c>
      <c r="K2200">
        <v>35</v>
      </c>
      <c r="L2200" s="1" t="s">
        <v>6241</v>
      </c>
      <c r="M2200" s="1" t="s">
        <v>6266</v>
      </c>
      <c r="N2200">
        <v>39816</v>
      </c>
      <c r="O2200" s="1" t="s">
        <v>6248</v>
      </c>
      <c r="P2200" s="2">
        <v>43285</v>
      </c>
      <c r="Q2200" s="2">
        <v>45322</v>
      </c>
      <c r="R2200" s="1" t="s">
        <v>6902</v>
      </c>
      <c r="S2200" s="1" t="s">
        <v>6903</v>
      </c>
      <c r="T2200" s="1" t="s">
        <v>23</v>
      </c>
      <c r="U2200">
        <v>7680</v>
      </c>
      <c r="V2200" s="1" t="s">
        <v>24</v>
      </c>
      <c r="W2200" s="1" t="s">
        <v>50</v>
      </c>
      <c r="X2200" s="2">
        <f t="shared" ca="1" si="34"/>
        <v>45937</v>
      </c>
      <c r="Y2200" s="1">
        <f ca="1">ROUND(YEARFRAC(Merge1[[#This Row],[Join_Date]],Merge1[[#This Row],[Today]], 3),0)</f>
        <v>7</v>
      </c>
      <c r="Z2200" s="1" t="str" cm="1">
        <f t="array" aca="1" ref="Z2200" ca="1">_xlfn.IFS(
   Merge1[[#This Row],[Customer Tenure]]&lt;=2,"New",
   Merge1[[#This Row],[Customer Tenure]]&lt;=5,"Emerging",
  Merge1[[#This Row],[Customer Tenure]]&lt;9,"Established",
   TRUE,"Loyal"
)</f>
        <v>Established</v>
      </c>
      <c r="AA2200" s="1" t="str" cm="1">
        <f t="array" ref="AA2200">_xlfn.IFS(Merge1[[#This Row],[Income]]&lt;=30000,"Low",Merge1[[#This Row],[Income]]&lt;=60000,"Medium",Merge1[[#This Row],[Income]]&lt;=100000,"High", Merge1[[#This Row],[Income]]&gt;100000," Premium")</f>
        <v>Medium</v>
      </c>
      <c r="AB2200" s="1" t="str" cm="1">
        <f t="array" ref="AB2200">_xlfn.IFS(Merge1[[#This Row],[Age]]&lt;= 28,"Gen Z", Merge1[[#This Row],[Age]]&lt;=44,"Millennials", Merge1[[#This Row],[Age]]&lt;=60,"Gen X", Merge1[[#This Row],[Age]]&gt;60,"Baby Boomers")</f>
        <v>Millennials</v>
      </c>
      <c r="AC2200" s="1" t="str" cm="1">
        <f t="array" ref="AC2200">_xlfn.IFS(
    Merge1[[#This Row],[Balance]]&lt;=50000,"Low",
    Merge1[[#This Row],[Balance]]&lt;=200000,"Medium",
    Merge1[[#This Row],[Balance]]&gt;200000,"High"
)</f>
        <v>High</v>
      </c>
    </row>
    <row r="2201" spans="1:29" x14ac:dyDescent="0.25">
      <c r="A2201" s="1" t="s">
        <v>118</v>
      </c>
      <c r="B2201" s="1" t="s">
        <v>5954</v>
      </c>
      <c r="C2201" s="1" t="s">
        <v>5832</v>
      </c>
      <c r="D2201" s="2">
        <v>42553</v>
      </c>
      <c r="E2201">
        <v>250144</v>
      </c>
      <c r="F2201">
        <v>305</v>
      </c>
      <c r="G2201">
        <v>0</v>
      </c>
      <c r="H2201" s="1" t="s">
        <v>5838</v>
      </c>
      <c r="I2201" s="1" t="s">
        <v>6661</v>
      </c>
      <c r="J2201" s="1" t="s">
        <v>6245</v>
      </c>
      <c r="K2201">
        <v>36</v>
      </c>
      <c r="L2201" s="1" t="s">
        <v>6241</v>
      </c>
      <c r="M2201" s="1" t="s">
        <v>6242</v>
      </c>
      <c r="N2201">
        <v>118511</v>
      </c>
      <c r="O2201" s="1" t="s">
        <v>6248</v>
      </c>
      <c r="P2201" s="2">
        <v>44791</v>
      </c>
      <c r="Q2201" s="2">
        <v>45355</v>
      </c>
      <c r="R2201" s="1" t="s">
        <v>6899</v>
      </c>
      <c r="S2201" s="1" t="s">
        <v>6900</v>
      </c>
      <c r="T2201" s="1" t="s">
        <v>28</v>
      </c>
      <c r="U2201">
        <v>4777</v>
      </c>
      <c r="V2201" s="1" t="s">
        <v>15</v>
      </c>
      <c r="W2201" s="1" t="s">
        <v>25</v>
      </c>
      <c r="X2201" s="2">
        <f t="shared" ca="1" si="34"/>
        <v>45937</v>
      </c>
      <c r="Y2201" s="1">
        <f ca="1">ROUND(YEARFRAC(Merge1[[#This Row],[Join_Date]],Merge1[[#This Row],[Today]], 3),0)</f>
        <v>3</v>
      </c>
      <c r="Z2201" s="1" t="str" cm="1">
        <f t="array" aca="1" ref="Z2201" ca="1">_xlfn.IFS(
   Merge1[[#This Row],[Customer Tenure]]&lt;=2,"New",
   Merge1[[#This Row],[Customer Tenure]]&lt;=5,"Emerging",
  Merge1[[#This Row],[Customer Tenure]]&lt;9,"Established",
   TRUE,"Loyal"
)</f>
        <v>Emerging</v>
      </c>
      <c r="AA2201" s="1" t="str" cm="1">
        <f t="array" ref="AA2201">_xlfn.IFS(Merge1[[#This Row],[Income]]&lt;=30000,"Low",Merge1[[#This Row],[Income]]&lt;=60000,"Medium",Merge1[[#This Row],[Income]]&lt;=100000,"High", Merge1[[#This Row],[Income]]&gt;100000," Premium")</f>
        <v xml:space="preserve"> Premium</v>
      </c>
      <c r="AB2201" s="1" t="str" cm="1">
        <f t="array" ref="AB2201">_xlfn.IFS(Merge1[[#This Row],[Age]]&lt;= 28,"Gen Z", Merge1[[#This Row],[Age]]&lt;=44,"Millennials", Merge1[[#This Row],[Age]]&lt;=60,"Gen X", Merge1[[#This Row],[Age]]&gt;60,"Baby Boomers")</f>
        <v>Millennials</v>
      </c>
      <c r="AC2201" s="1" t="str" cm="1">
        <f t="array" ref="AC2201">_xlfn.IFS(
    Merge1[[#This Row],[Balance]]&lt;=50000,"Low",
    Merge1[[#This Row],[Balance]]&lt;=200000,"Medium",
    Merge1[[#This Row],[Balance]]&gt;200000,"High"
)</f>
        <v>High</v>
      </c>
    </row>
    <row r="2202" spans="1:29" x14ac:dyDescent="0.25">
      <c r="A2202" s="1" t="s">
        <v>247</v>
      </c>
      <c r="B2202" s="1" t="s">
        <v>6192</v>
      </c>
      <c r="C2202" s="1" t="s">
        <v>5832</v>
      </c>
      <c r="D2202" s="2">
        <v>45586</v>
      </c>
      <c r="E2202">
        <v>102412</v>
      </c>
      <c r="F2202">
        <v>487</v>
      </c>
      <c r="G2202">
        <v>0</v>
      </c>
      <c r="H2202" s="1" t="s">
        <v>5850</v>
      </c>
      <c r="I2202" s="1" t="s">
        <v>6446</v>
      </c>
      <c r="J2202" s="1" t="s">
        <v>6240</v>
      </c>
      <c r="K2202">
        <v>54</v>
      </c>
      <c r="L2202" s="1" t="s">
        <v>6256</v>
      </c>
      <c r="M2202" s="1" t="s">
        <v>6254</v>
      </c>
      <c r="N2202">
        <v>135953</v>
      </c>
      <c r="O2202" s="1" t="s">
        <v>6248</v>
      </c>
      <c r="P2202" s="2">
        <v>43172</v>
      </c>
      <c r="Q2202" s="2">
        <v>45318</v>
      </c>
      <c r="R2202" s="1" t="s">
        <v>6902</v>
      </c>
      <c r="S2202" s="1" t="s">
        <v>6903</v>
      </c>
      <c r="T2202" s="1" t="s">
        <v>14</v>
      </c>
      <c r="U2202">
        <v>967</v>
      </c>
      <c r="V2202" s="1" t="s">
        <v>10</v>
      </c>
      <c r="W2202" s="1" t="s">
        <v>50</v>
      </c>
      <c r="X2202" s="2">
        <f t="shared" ca="1" si="34"/>
        <v>45937</v>
      </c>
      <c r="Y2202" s="1">
        <f ca="1">ROUND(YEARFRAC(Merge1[[#This Row],[Join_Date]],Merge1[[#This Row],[Today]], 3),0)</f>
        <v>8</v>
      </c>
      <c r="Z2202" s="1" t="str" cm="1">
        <f t="array" aca="1" ref="Z2202" ca="1">_xlfn.IFS(
   Merge1[[#This Row],[Customer Tenure]]&lt;=2,"New",
   Merge1[[#This Row],[Customer Tenure]]&lt;=5,"Emerging",
  Merge1[[#This Row],[Customer Tenure]]&lt;9,"Established",
   TRUE,"Loyal"
)</f>
        <v>Established</v>
      </c>
      <c r="AA2202" s="1" t="str" cm="1">
        <f t="array" ref="AA2202">_xlfn.IFS(Merge1[[#This Row],[Income]]&lt;=30000,"Low",Merge1[[#This Row],[Income]]&lt;=60000,"Medium",Merge1[[#This Row],[Income]]&lt;=100000,"High", Merge1[[#This Row],[Income]]&gt;100000," Premium")</f>
        <v xml:space="preserve"> Premium</v>
      </c>
      <c r="AB2202" s="1" t="str" cm="1">
        <f t="array" ref="AB2202">_xlfn.IFS(Merge1[[#This Row],[Age]]&lt;= 28,"Gen Z", Merge1[[#This Row],[Age]]&lt;=44,"Millennials", Merge1[[#This Row],[Age]]&lt;=60,"Gen X", Merge1[[#This Row],[Age]]&gt;60,"Baby Boomers")</f>
        <v>Gen X</v>
      </c>
      <c r="AC2202" s="1" t="str" cm="1">
        <f t="array" ref="AC2202">_xlfn.IFS(
    Merge1[[#This Row],[Balance]]&lt;=50000,"Low",
    Merge1[[#This Row],[Balance]]&lt;=200000,"Medium",
    Merge1[[#This Row],[Balance]]&gt;200000,"High"
)</f>
        <v>Medium</v>
      </c>
    </row>
    <row r="2203" spans="1:29" x14ac:dyDescent="0.25">
      <c r="A2203" s="1" t="s">
        <v>2479</v>
      </c>
      <c r="B2203" s="1" t="s">
        <v>5831</v>
      </c>
      <c r="C2203" s="1" t="s">
        <v>5832</v>
      </c>
      <c r="D2203" s="2">
        <v>44170</v>
      </c>
      <c r="E2203">
        <v>45619</v>
      </c>
      <c r="F2203">
        <v>392</v>
      </c>
      <c r="G2203">
        <v>0</v>
      </c>
      <c r="H2203" s="1" t="s">
        <v>5833</v>
      </c>
      <c r="I2203" s="1" t="s">
        <v>6632</v>
      </c>
      <c r="J2203" s="1" t="s">
        <v>6245</v>
      </c>
      <c r="K2203">
        <v>46</v>
      </c>
      <c r="L2203" s="1" t="s">
        <v>6256</v>
      </c>
      <c r="M2203" s="1" t="s">
        <v>6247</v>
      </c>
      <c r="N2203">
        <v>29078</v>
      </c>
      <c r="O2203" s="1" t="s">
        <v>6248</v>
      </c>
      <c r="P2203" s="2">
        <v>43041</v>
      </c>
      <c r="Q2203" s="2">
        <v>45419</v>
      </c>
      <c r="R2203" s="1" t="s">
        <v>6906</v>
      </c>
      <c r="S2203" s="1" t="s">
        <v>6918</v>
      </c>
      <c r="T2203" s="1" t="s">
        <v>14</v>
      </c>
      <c r="U2203">
        <v>8297</v>
      </c>
      <c r="V2203" s="1" t="s">
        <v>15</v>
      </c>
      <c r="W2203" s="1" t="s">
        <v>29</v>
      </c>
      <c r="X2203" s="2">
        <f t="shared" ca="1" si="34"/>
        <v>45937</v>
      </c>
      <c r="Y2203" s="1">
        <f ca="1">ROUND(YEARFRAC(Merge1[[#This Row],[Join_Date]],Merge1[[#This Row],[Today]], 3),0)</f>
        <v>8</v>
      </c>
      <c r="Z2203" s="1" t="str" cm="1">
        <f t="array" aca="1" ref="Z2203" ca="1">_xlfn.IFS(
   Merge1[[#This Row],[Customer Tenure]]&lt;=2,"New",
   Merge1[[#This Row],[Customer Tenure]]&lt;=5,"Emerging",
  Merge1[[#This Row],[Customer Tenure]]&lt;9,"Established",
   TRUE,"Loyal"
)</f>
        <v>Established</v>
      </c>
      <c r="AA2203" s="1" t="str" cm="1">
        <f t="array" ref="AA2203">_xlfn.IFS(Merge1[[#This Row],[Income]]&lt;=30000,"Low",Merge1[[#This Row],[Income]]&lt;=60000,"Medium",Merge1[[#This Row],[Income]]&lt;=100000,"High", Merge1[[#This Row],[Income]]&gt;100000," Premium")</f>
        <v>Low</v>
      </c>
      <c r="AB2203" s="1" t="str" cm="1">
        <f t="array" ref="AB2203">_xlfn.IFS(Merge1[[#This Row],[Age]]&lt;= 28,"Gen Z", Merge1[[#This Row],[Age]]&lt;=44,"Millennials", Merge1[[#This Row],[Age]]&lt;=60,"Gen X", Merge1[[#This Row],[Age]]&gt;60,"Baby Boomers")</f>
        <v>Gen X</v>
      </c>
      <c r="AC2203" s="1" t="str" cm="1">
        <f t="array" ref="AC2203">_xlfn.IFS(
    Merge1[[#This Row],[Balance]]&lt;=50000,"Low",
    Merge1[[#This Row],[Balance]]&lt;=200000,"Medium",
    Merge1[[#This Row],[Balance]]&gt;200000,"High"
)</f>
        <v>Low</v>
      </c>
    </row>
    <row r="2204" spans="1:29" x14ac:dyDescent="0.25">
      <c r="A2204" s="1" t="s">
        <v>877</v>
      </c>
      <c r="B2204" s="1" t="s">
        <v>6010</v>
      </c>
      <c r="C2204" s="1" t="s">
        <v>5835</v>
      </c>
      <c r="D2204" s="2">
        <v>45164</v>
      </c>
      <c r="E2204">
        <v>460969</v>
      </c>
      <c r="F2204">
        <v>613</v>
      </c>
      <c r="G2204">
        <v>0</v>
      </c>
      <c r="H2204" s="1" t="s">
        <v>5833</v>
      </c>
      <c r="I2204" s="1" t="s">
        <v>6244</v>
      </c>
      <c r="J2204" s="1" t="s">
        <v>6245</v>
      </c>
      <c r="K2204">
        <v>49</v>
      </c>
      <c r="L2204" s="1" t="s">
        <v>6246</v>
      </c>
      <c r="M2204" s="1" t="s">
        <v>6247</v>
      </c>
      <c r="N2204">
        <v>186472</v>
      </c>
      <c r="O2204" s="1" t="s">
        <v>6248</v>
      </c>
      <c r="P2204" s="2">
        <v>44331</v>
      </c>
      <c r="Q2204" s="2">
        <v>45227</v>
      </c>
      <c r="R2204" s="1" t="s">
        <v>6912</v>
      </c>
      <c r="S2204" s="1" t="s">
        <v>6913</v>
      </c>
      <c r="T2204" s="1" t="s">
        <v>28</v>
      </c>
      <c r="U2204">
        <v>2164</v>
      </c>
      <c r="V2204" s="1" t="s">
        <v>10</v>
      </c>
      <c r="W2204" s="1" t="s">
        <v>25</v>
      </c>
      <c r="X2204" s="2">
        <f t="shared" ca="1" si="34"/>
        <v>45937</v>
      </c>
      <c r="Y2204" s="1">
        <f ca="1">ROUND(YEARFRAC(Merge1[[#This Row],[Join_Date]],Merge1[[#This Row],[Today]], 3),0)</f>
        <v>4</v>
      </c>
      <c r="Z2204" s="1" t="str" cm="1">
        <f t="array" aca="1" ref="Z2204" ca="1">_xlfn.IFS(
   Merge1[[#This Row],[Customer Tenure]]&lt;=2,"New",
   Merge1[[#This Row],[Customer Tenure]]&lt;=5,"Emerging",
  Merge1[[#This Row],[Customer Tenure]]&lt;9,"Established",
   TRUE,"Loyal"
)</f>
        <v>Emerging</v>
      </c>
      <c r="AA2204" s="1" t="str" cm="1">
        <f t="array" ref="AA2204">_xlfn.IFS(Merge1[[#This Row],[Income]]&lt;=30000,"Low",Merge1[[#This Row],[Income]]&lt;=60000,"Medium",Merge1[[#This Row],[Income]]&lt;=100000,"High", Merge1[[#This Row],[Income]]&gt;100000," Premium")</f>
        <v xml:space="preserve"> Premium</v>
      </c>
      <c r="AB2204" s="1" t="str" cm="1">
        <f t="array" ref="AB2204">_xlfn.IFS(Merge1[[#This Row],[Age]]&lt;= 28,"Gen Z", Merge1[[#This Row],[Age]]&lt;=44,"Millennials", Merge1[[#This Row],[Age]]&lt;=60,"Gen X", Merge1[[#This Row],[Age]]&gt;60,"Baby Boomers")</f>
        <v>Gen X</v>
      </c>
      <c r="AC2204" s="1" t="str" cm="1">
        <f t="array" ref="AC2204">_xlfn.IFS(
    Merge1[[#This Row],[Balance]]&lt;=50000,"Low",
    Merge1[[#This Row],[Balance]]&lt;=200000,"Medium",
    Merge1[[#This Row],[Balance]]&gt;200000,"High"
)</f>
        <v>High</v>
      </c>
    </row>
    <row r="2205" spans="1:29" x14ac:dyDescent="0.25">
      <c r="A2205" s="1" t="s">
        <v>945</v>
      </c>
      <c r="B2205" s="1" t="s">
        <v>5896</v>
      </c>
      <c r="C2205" s="1" t="s">
        <v>5832</v>
      </c>
      <c r="D2205" s="2">
        <v>44959</v>
      </c>
      <c r="E2205">
        <v>220534</v>
      </c>
      <c r="F2205">
        <v>486</v>
      </c>
      <c r="G2205">
        <v>0</v>
      </c>
      <c r="H2205" s="1" t="s">
        <v>5833</v>
      </c>
      <c r="I2205" s="1" t="s">
        <v>6854</v>
      </c>
      <c r="J2205" s="1" t="s">
        <v>6240</v>
      </c>
      <c r="K2205">
        <v>27</v>
      </c>
      <c r="L2205" s="1" t="s">
        <v>6256</v>
      </c>
      <c r="M2205" s="1" t="s">
        <v>6242</v>
      </c>
      <c r="N2205">
        <v>99141</v>
      </c>
      <c r="O2205" s="1" t="s">
        <v>6243</v>
      </c>
      <c r="P2205" s="2">
        <v>45393</v>
      </c>
      <c r="Q2205" s="2">
        <v>45723</v>
      </c>
      <c r="R2205" s="1" t="s">
        <v>6899</v>
      </c>
      <c r="S2205" s="1" t="s">
        <v>6914</v>
      </c>
      <c r="T2205" s="1" t="s">
        <v>9</v>
      </c>
      <c r="U2205">
        <v>641</v>
      </c>
      <c r="V2205" s="1" t="s">
        <v>24</v>
      </c>
      <c r="W2205" s="1" t="s">
        <v>45</v>
      </c>
      <c r="X2205" s="2">
        <f t="shared" ca="1" si="34"/>
        <v>45937</v>
      </c>
      <c r="Y2205" s="1">
        <f ca="1">ROUND(YEARFRAC(Merge1[[#This Row],[Join_Date]],Merge1[[#This Row],[Today]], 3),0)</f>
        <v>1</v>
      </c>
      <c r="Z2205" s="1" t="str" cm="1">
        <f t="array" aca="1" ref="Z2205" ca="1">_xlfn.IFS(
   Merge1[[#This Row],[Customer Tenure]]&lt;=2,"New",
   Merge1[[#This Row],[Customer Tenure]]&lt;=5,"Emerging",
  Merge1[[#This Row],[Customer Tenure]]&lt;9,"Established",
   TRUE,"Loyal"
)</f>
        <v>New</v>
      </c>
      <c r="AA2205" s="1" t="str" cm="1">
        <f t="array" ref="AA2205">_xlfn.IFS(Merge1[[#This Row],[Income]]&lt;=30000,"Low",Merge1[[#This Row],[Income]]&lt;=60000,"Medium",Merge1[[#This Row],[Income]]&lt;=100000,"High", Merge1[[#This Row],[Income]]&gt;100000," Premium")</f>
        <v>High</v>
      </c>
      <c r="AB2205" s="1" t="str" cm="1">
        <f t="array" ref="AB2205">_xlfn.IFS(Merge1[[#This Row],[Age]]&lt;= 28,"Gen Z", Merge1[[#This Row],[Age]]&lt;=44,"Millennials", Merge1[[#This Row],[Age]]&lt;=60,"Gen X", Merge1[[#This Row],[Age]]&gt;60,"Baby Boomers")</f>
        <v>Gen Z</v>
      </c>
      <c r="AC2205" s="1" t="str" cm="1">
        <f t="array" ref="AC2205">_xlfn.IFS(
    Merge1[[#This Row],[Balance]]&lt;=50000,"Low",
    Merge1[[#This Row],[Balance]]&lt;=200000,"Medium",
    Merge1[[#This Row],[Balance]]&gt;200000,"High"
)</f>
        <v>High</v>
      </c>
    </row>
    <row r="2206" spans="1:29" x14ac:dyDescent="0.25">
      <c r="A2206" s="1" t="s">
        <v>2213</v>
      </c>
      <c r="B2206" s="1" t="s">
        <v>6163</v>
      </c>
      <c r="C2206" s="1" t="s">
        <v>5842</v>
      </c>
      <c r="D2206" s="2">
        <v>42325</v>
      </c>
      <c r="E2206">
        <v>426903</v>
      </c>
      <c r="F2206">
        <v>311</v>
      </c>
      <c r="G2206">
        <v>0</v>
      </c>
      <c r="H2206" s="1" t="s">
        <v>5833</v>
      </c>
      <c r="I2206" s="1" t="s">
        <v>6389</v>
      </c>
      <c r="J2206" s="1" t="s">
        <v>6240</v>
      </c>
      <c r="K2206">
        <v>70</v>
      </c>
      <c r="L2206" s="1" t="s">
        <v>6246</v>
      </c>
      <c r="M2206" s="1" t="s">
        <v>6254</v>
      </c>
      <c r="N2206">
        <v>106206</v>
      </c>
      <c r="O2206" s="1" t="s">
        <v>6243</v>
      </c>
      <c r="P2206" s="2">
        <v>43256</v>
      </c>
      <c r="Q2206" s="2">
        <v>45364</v>
      </c>
      <c r="R2206" s="1" t="s">
        <v>6899</v>
      </c>
      <c r="S2206" s="1" t="s">
        <v>6900</v>
      </c>
      <c r="T2206" s="1" t="s">
        <v>28</v>
      </c>
      <c r="U2206">
        <v>9903</v>
      </c>
      <c r="V2206" s="1" t="s">
        <v>19</v>
      </c>
      <c r="W2206" s="1" t="s">
        <v>106</v>
      </c>
      <c r="X2206" s="2">
        <f t="shared" ca="1" si="34"/>
        <v>45937</v>
      </c>
      <c r="Y2206" s="1">
        <f ca="1">ROUND(YEARFRAC(Merge1[[#This Row],[Join_Date]],Merge1[[#This Row],[Today]], 3),0)</f>
        <v>7</v>
      </c>
      <c r="Z2206" s="1" t="str" cm="1">
        <f t="array" aca="1" ref="Z2206" ca="1">_xlfn.IFS(
   Merge1[[#This Row],[Customer Tenure]]&lt;=2,"New",
   Merge1[[#This Row],[Customer Tenure]]&lt;=5,"Emerging",
  Merge1[[#This Row],[Customer Tenure]]&lt;9,"Established",
   TRUE,"Loyal"
)</f>
        <v>Established</v>
      </c>
      <c r="AA2206" s="1" t="str" cm="1">
        <f t="array" ref="AA2206">_xlfn.IFS(Merge1[[#This Row],[Income]]&lt;=30000,"Low",Merge1[[#This Row],[Income]]&lt;=60000,"Medium",Merge1[[#This Row],[Income]]&lt;=100000,"High", Merge1[[#This Row],[Income]]&gt;100000," Premium")</f>
        <v xml:space="preserve"> Premium</v>
      </c>
      <c r="AB2206" s="1" t="str" cm="1">
        <f t="array" ref="AB2206">_xlfn.IFS(Merge1[[#This Row],[Age]]&lt;= 28,"Gen Z", Merge1[[#This Row],[Age]]&lt;=44,"Millennials", Merge1[[#This Row],[Age]]&lt;=60,"Gen X", Merge1[[#This Row],[Age]]&gt;60,"Baby Boomers")</f>
        <v>Baby Boomers</v>
      </c>
      <c r="AC2206" s="1" t="str" cm="1">
        <f t="array" ref="AC2206">_xlfn.IFS(
    Merge1[[#This Row],[Balance]]&lt;=50000,"Low",
    Merge1[[#This Row],[Balance]]&lt;=200000,"Medium",
    Merge1[[#This Row],[Balance]]&gt;200000,"High"
)</f>
        <v>High</v>
      </c>
    </row>
    <row r="2207" spans="1:29" x14ac:dyDescent="0.25">
      <c r="A2207" s="1" t="s">
        <v>278</v>
      </c>
      <c r="B2207" s="1" t="s">
        <v>6030</v>
      </c>
      <c r="C2207" s="1" t="s">
        <v>5835</v>
      </c>
      <c r="D2207" s="2">
        <v>45511</v>
      </c>
      <c r="E2207">
        <v>118696</v>
      </c>
      <c r="F2207">
        <v>490</v>
      </c>
      <c r="G2207">
        <v>372508</v>
      </c>
      <c r="H2207" s="1" t="s">
        <v>5833</v>
      </c>
      <c r="I2207" s="1" t="s">
        <v>6282</v>
      </c>
      <c r="J2207" s="1" t="s">
        <v>6240</v>
      </c>
      <c r="K2207">
        <v>19</v>
      </c>
      <c r="L2207" s="1" t="s">
        <v>6260</v>
      </c>
      <c r="M2207" s="1" t="s">
        <v>6262</v>
      </c>
      <c r="N2207">
        <v>148583</v>
      </c>
      <c r="O2207" s="1" t="s">
        <v>6248</v>
      </c>
      <c r="P2207" s="2">
        <v>45058</v>
      </c>
      <c r="Q2207" s="2">
        <v>45880</v>
      </c>
      <c r="R2207" s="1" t="s">
        <v>6889</v>
      </c>
      <c r="S2207" s="1" t="s">
        <v>6915</v>
      </c>
      <c r="T2207" s="1" t="s">
        <v>9</v>
      </c>
      <c r="U2207">
        <v>6055</v>
      </c>
      <c r="V2207" s="1" t="s">
        <v>15</v>
      </c>
      <c r="W2207" s="1" t="s">
        <v>45</v>
      </c>
      <c r="X2207" s="2">
        <f t="shared" ca="1" si="34"/>
        <v>45937</v>
      </c>
      <c r="Y2207" s="1">
        <f ca="1">ROUND(YEARFRAC(Merge1[[#This Row],[Join_Date]],Merge1[[#This Row],[Today]], 3),0)</f>
        <v>2</v>
      </c>
      <c r="Z2207" s="1" t="str" cm="1">
        <f t="array" aca="1" ref="Z2207" ca="1">_xlfn.IFS(
   Merge1[[#This Row],[Customer Tenure]]&lt;=2,"New",
   Merge1[[#This Row],[Customer Tenure]]&lt;=5,"Emerging",
  Merge1[[#This Row],[Customer Tenure]]&lt;9,"Established",
   TRUE,"Loyal"
)</f>
        <v>New</v>
      </c>
      <c r="AA2207" s="1" t="str" cm="1">
        <f t="array" ref="AA2207">_xlfn.IFS(Merge1[[#This Row],[Income]]&lt;=30000,"Low",Merge1[[#This Row],[Income]]&lt;=60000,"Medium",Merge1[[#This Row],[Income]]&lt;=100000,"High", Merge1[[#This Row],[Income]]&gt;100000," Premium")</f>
        <v xml:space="preserve"> Premium</v>
      </c>
      <c r="AB2207" s="1" t="str" cm="1">
        <f t="array" ref="AB2207">_xlfn.IFS(Merge1[[#This Row],[Age]]&lt;= 28,"Gen Z", Merge1[[#This Row],[Age]]&lt;=44,"Millennials", Merge1[[#This Row],[Age]]&lt;=60,"Gen X", Merge1[[#This Row],[Age]]&gt;60,"Baby Boomers")</f>
        <v>Gen Z</v>
      </c>
      <c r="AC2207" s="1" t="str" cm="1">
        <f t="array" ref="AC2207">_xlfn.IFS(
    Merge1[[#This Row],[Balance]]&lt;=50000,"Low",
    Merge1[[#This Row],[Balance]]&lt;=200000,"Medium",
    Merge1[[#This Row],[Balance]]&gt;200000,"High"
)</f>
        <v>Medium</v>
      </c>
    </row>
    <row r="2208" spans="1:29" x14ac:dyDescent="0.25">
      <c r="A2208" s="1" t="s">
        <v>1651</v>
      </c>
      <c r="B2208" s="1" t="s">
        <v>5913</v>
      </c>
      <c r="C2208" s="1" t="s">
        <v>5832</v>
      </c>
      <c r="D2208" s="2">
        <v>43642</v>
      </c>
      <c r="E2208">
        <v>62061</v>
      </c>
      <c r="F2208">
        <v>585</v>
      </c>
      <c r="G2208">
        <v>0</v>
      </c>
      <c r="H2208" s="1" t="s">
        <v>5833</v>
      </c>
      <c r="I2208" s="1" t="s">
        <v>6754</v>
      </c>
      <c r="J2208" s="1" t="s">
        <v>6245</v>
      </c>
      <c r="K2208">
        <v>74</v>
      </c>
      <c r="L2208" s="1" t="s">
        <v>6241</v>
      </c>
      <c r="M2208" s="1" t="s">
        <v>6251</v>
      </c>
      <c r="N2208">
        <v>178562</v>
      </c>
      <c r="O2208" s="1" t="s">
        <v>6243</v>
      </c>
      <c r="P2208" s="2">
        <v>45246</v>
      </c>
      <c r="Q2208" s="2">
        <v>45495</v>
      </c>
      <c r="R2208" s="1" t="s">
        <v>6891</v>
      </c>
      <c r="S2208" s="1" t="s">
        <v>6895</v>
      </c>
      <c r="T2208" s="1" t="s">
        <v>23</v>
      </c>
      <c r="U2208">
        <v>707</v>
      </c>
      <c r="V2208" s="1" t="s">
        <v>19</v>
      </c>
      <c r="W2208" s="1" t="s">
        <v>16</v>
      </c>
      <c r="X2208" s="2">
        <f t="shared" ca="1" si="34"/>
        <v>45937</v>
      </c>
      <c r="Y2208" s="1">
        <f ca="1">ROUND(YEARFRAC(Merge1[[#This Row],[Join_Date]],Merge1[[#This Row],[Today]], 3),0)</f>
        <v>2</v>
      </c>
      <c r="Z2208" s="1" t="str" cm="1">
        <f t="array" aca="1" ref="Z2208" ca="1">_xlfn.IFS(
   Merge1[[#This Row],[Customer Tenure]]&lt;=2,"New",
   Merge1[[#This Row],[Customer Tenure]]&lt;=5,"Emerging",
  Merge1[[#This Row],[Customer Tenure]]&lt;9,"Established",
   TRUE,"Loyal"
)</f>
        <v>New</v>
      </c>
      <c r="AA2208" s="1" t="str" cm="1">
        <f t="array" ref="AA2208">_xlfn.IFS(Merge1[[#This Row],[Income]]&lt;=30000,"Low",Merge1[[#This Row],[Income]]&lt;=60000,"Medium",Merge1[[#This Row],[Income]]&lt;=100000,"High", Merge1[[#This Row],[Income]]&gt;100000," Premium")</f>
        <v xml:space="preserve"> Premium</v>
      </c>
      <c r="AB2208" s="1" t="str" cm="1">
        <f t="array" ref="AB2208">_xlfn.IFS(Merge1[[#This Row],[Age]]&lt;= 28,"Gen Z", Merge1[[#This Row],[Age]]&lt;=44,"Millennials", Merge1[[#This Row],[Age]]&lt;=60,"Gen X", Merge1[[#This Row],[Age]]&gt;60,"Baby Boomers")</f>
        <v>Baby Boomers</v>
      </c>
      <c r="AC2208" s="1" t="str" cm="1">
        <f t="array" ref="AC2208">_xlfn.IFS(
    Merge1[[#This Row],[Balance]]&lt;=50000,"Low",
    Merge1[[#This Row],[Balance]]&lt;=200000,"Medium",
    Merge1[[#This Row],[Balance]]&gt;200000,"High"
)</f>
        <v>Medium</v>
      </c>
    </row>
    <row r="2209" spans="1:29" x14ac:dyDescent="0.25">
      <c r="A2209" s="1" t="s">
        <v>1226</v>
      </c>
      <c r="B2209" s="1" t="s">
        <v>6136</v>
      </c>
      <c r="C2209" s="1" t="s">
        <v>5835</v>
      </c>
      <c r="D2209" s="2">
        <v>44081</v>
      </c>
      <c r="E2209">
        <v>156255</v>
      </c>
      <c r="F2209">
        <v>523</v>
      </c>
      <c r="G2209">
        <v>0</v>
      </c>
      <c r="H2209" s="1" t="s">
        <v>5833</v>
      </c>
      <c r="I2209" s="1" t="s">
        <v>6501</v>
      </c>
      <c r="J2209" s="1" t="s">
        <v>6240</v>
      </c>
      <c r="K2209">
        <v>46</v>
      </c>
      <c r="L2209" s="1" t="s">
        <v>6256</v>
      </c>
      <c r="M2209" s="1" t="s">
        <v>6251</v>
      </c>
      <c r="N2209">
        <v>72930</v>
      </c>
      <c r="O2209" s="1" t="s">
        <v>6252</v>
      </c>
      <c r="P2209" s="2">
        <v>42971</v>
      </c>
      <c r="Q2209" s="2">
        <v>45399</v>
      </c>
      <c r="R2209" s="1" t="s">
        <v>6893</v>
      </c>
      <c r="S2209" s="1" t="s">
        <v>6911</v>
      </c>
      <c r="T2209" s="1" t="s">
        <v>28</v>
      </c>
      <c r="U2209">
        <v>41</v>
      </c>
      <c r="V2209" s="1" t="s">
        <v>19</v>
      </c>
      <c r="W2209" s="1" t="s">
        <v>55</v>
      </c>
      <c r="X2209" s="2">
        <f t="shared" ca="1" si="34"/>
        <v>45937</v>
      </c>
      <c r="Y2209" s="1">
        <f ca="1">ROUND(YEARFRAC(Merge1[[#This Row],[Join_Date]],Merge1[[#This Row],[Today]], 3),0)</f>
        <v>8</v>
      </c>
      <c r="Z2209" s="1" t="str" cm="1">
        <f t="array" aca="1" ref="Z2209" ca="1">_xlfn.IFS(
   Merge1[[#This Row],[Customer Tenure]]&lt;=2,"New",
   Merge1[[#This Row],[Customer Tenure]]&lt;=5,"Emerging",
  Merge1[[#This Row],[Customer Tenure]]&lt;9,"Established",
   TRUE,"Loyal"
)</f>
        <v>Established</v>
      </c>
      <c r="AA2209" s="1" t="str" cm="1">
        <f t="array" ref="AA2209">_xlfn.IFS(Merge1[[#This Row],[Income]]&lt;=30000,"Low",Merge1[[#This Row],[Income]]&lt;=60000,"Medium",Merge1[[#This Row],[Income]]&lt;=100000,"High", Merge1[[#This Row],[Income]]&gt;100000," Premium")</f>
        <v>High</v>
      </c>
      <c r="AB2209" s="1" t="str" cm="1">
        <f t="array" ref="AB2209">_xlfn.IFS(Merge1[[#This Row],[Age]]&lt;= 28,"Gen Z", Merge1[[#This Row],[Age]]&lt;=44,"Millennials", Merge1[[#This Row],[Age]]&lt;=60,"Gen X", Merge1[[#This Row],[Age]]&gt;60,"Baby Boomers")</f>
        <v>Gen X</v>
      </c>
      <c r="AC2209" s="1" t="str" cm="1">
        <f t="array" ref="AC2209">_xlfn.IFS(
    Merge1[[#This Row],[Balance]]&lt;=50000,"Low",
    Merge1[[#This Row],[Balance]]&lt;=200000,"Medium",
    Merge1[[#This Row],[Balance]]&gt;200000,"High"
)</f>
        <v>Medium</v>
      </c>
    </row>
    <row r="2210" spans="1:29" x14ac:dyDescent="0.25">
      <c r="A2210" s="1" t="s">
        <v>409</v>
      </c>
      <c r="B2210" s="1" t="s">
        <v>5911</v>
      </c>
      <c r="C2210" s="1" t="s">
        <v>5832</v>
      </c>
      <c r="D2210" s="2">
        <v>43698</v>
      </c>
      <c r="E2210">
        <v>83178</v>
      </c>
      <c r="F2210">
        <v>680</v>
      </c>
      <c r="G2210">
        <v>0</v>
      </c>
      <c r="H2210" s="1" t="s">
        <v>5833</v>
      </c>
      <c r="I2210" s="1" t="s">
        <v>6825</v>
      </c>
      <c r="J2210" s="1" t="s">
        <v>6240</v>
      </c>
      <c r="K2210">
        <v>39</v>
      </c>
      <c r="L2210" s="1" t="s">
        <v>6256</v>
      </c>
      <c r="M2210" s="1" t="s">
        <v>6242</v>
      </c>
      <c r="N2210">
        <v>178492</v>
      </c>
      <c r="O2210" s="1" t="s">
        <v>6243</v>
      </c>
      <c r="P2210" s="2">
        <v>45319</v>
      </c>
      <c r="Q2210" s="2">
        <v>45201</v>
      </c>
      <c r="R2210" s="1" t="s">
        <v>6912</v>
      </c>
      <c r="S2210" s="1" t="s">
        <v>6913</v>
      </c>
      <c r="T2210" s="1" t="s">
        <v>14</v>
      </c>
      <c r="U2210">
        <v>6219</v>
      </c>
      <c r="V2210" s="1" t="s">
        <v>19</v>
      </c>
      <c r="W2210" s="1" t="s">
        <v>29</v>
      </c>
      <c r="X2210" s="2">
        <f t="shared" ca="1" si="34"/>
        <v>45937</v>
      </c>
      <c r="Y2210" s="1">
        <f ca="1">ROUND(YEARFRAC(Merge1[[#This Row],[Join_Date]],Merge1[[#This Row],[Today]], 3),0)</f>
        <v>2</v>
      </c>
      <c r="Z2210" s="1" t="str" cm="1">
        <f t="array" aca="1" ref="Z2210" ca="1">_xlfn.IFS(
   Merge1[[#This Row],[Customer Tenure]]&lt;=2,"New",
   Merge1[[#This Row],[Customer Tenure]]&lt;=5,"Emerging",
  Merge1[[#This Row],[Customer Tenure]]&lt;9,"Established",
   TRUE,"Loyal"
)</f>
        <v>New</v>
      </c>
      <c r="AA2210" s="1" t="str" cm="1">
        <f t="array" ref="AA2210">_xlfn.IFS(Merge1[[#This Row],[Income]]&lt;=30000,"Low",Merge1[[#This Row],[Income]]&lt;=60000,"Medium",Merge1[[#This Row],[Income]]&lt;=100000,"High", Merge1[[#This Row],[Income]]&gt;100000," Premium")</f>
        <v xml:space="preserve"> Premium</v>
      </c>
      <c r="AB2210" s="1" t="str" cm="1">
        <f t="array" ref="AB2210">_xlfn.IFS(Merge1[[#This Row],[Age]]&lt;= 28,"Gen Z", Merge1[[#This Row],[Age]]&lt;=44,"Millennials", Merge1[[#This Row],[Age]]&lt;=60,"Gen X", Merge1[[#This Row],[Age]]&gt;60,"Baby Boomers")</f>
        <v>Millennials</v>
      </c>
      <c r="AC2210" s="1" t="str" cm="1">
        <f t="array" ref="AC2210">_xlfn.IFS(
    Merge1[[#This Row],[Balance]]&lt;=50000,"Low",
    Merge1[[#This Row],[Balance]]&lt;=200000,"Medium",
    Merge1[[#This Row],[Balance]]&gt;200000,"High"
)</f>
        <v>Medium</v>
      </c>
    </row>
    <row r="2211" spans="1:29" x14ac:dyDescent="0.25">
      <c r="A2211" s="1" t="s">
        <v>1161</v>
      </c>
      <c r="B2211" s="1" t="s">
        <v>6172</v>
      </c>
      <c r="C2211" s="1" t="s">
        <v>5842</v>
      </c>
      <c r="D2211" s="2">
        <v>45681</v>
      </c>
      <c r="E2211">
        <v>384708</v>
      </c>
      <c r="F2211">
        <v>685</v>
      </c>
      <c r="G2211">
        <v>0</v>
      </c>
      <c r="H2211" s="1" t="s">
        <v>5833</v>
      </c>
      <c r="I2211" s="1" t="s">
        <v>6637</v>
      </c>
      <c r="J2211" s="1" t="s">
        <v>6245</v>
      </c>
      <c r="K2211">
        <v>64</v>
      </c>
      <c r="L2211" s="1" t="s">
        <v>6256</v>
      </c>
      <c r="M2211" s="1" t="s">
        <v>6254</v>
      </c>
      <c r="N2211">
        <v>91626</v>
      </c>
      <c r="O2211" s="1" t="s">
        <v>6243</v>
      </c>
      <c r="P2211" s="2">
        <v>42506</v>
      </c>
      <c r="Q2211" s="2">
        <v>45444</v>
      </c>
      <c r="R2211" s="1" t="s">
        <v>6883</v>
      </c>
      <c r="S2211" s="1" t="s">
        <v>6884</v>
      </c>
      <c r="T2211" s="1" t="s">
        <v>9</v>
      </c>
      <c r="U2211">
        <v>4884</v>
      </c>
      <c r="V2211" s="1" t="s">
        <v>10</v>
      </c>
      <c r="W2211" s="1" t="s">
        <v>25</v>
      </c>
      <c r="X2211" s="2">
        <f t="shared" ca="1" si="34"/>
        <v>45937</v>
      </c>
      <c r="Y2211" s="1">
        <f ca="1">ROUND(YEARFRAC(Merge1[[#This Row],[Join_Date]],Merge1[[#This Row],[Today]], 3),0)</f>
        <v>9</v>
      </c>
      <c r="Z2211" s="1" t="str" cm="1">
        <f t="array" aca="1" ref="Z2211" ca="1">_xlfn.IFS(
   Merge1[[#This Row],[Customer Tenure]]&lt;=2,"New",
   Merge1[[#This Row],[Customer Tenure]]&lt;=5,"Emerging",
  Merge1[[#This Row],[Customer Tenure]]&lt;9,"Established",
   TRUE,"Loyal"
)</f>
        <v>Loyal</v>
      </c>
      <c r="AA2211" s="1" t="str" cm="1">
        <f t="array" ref="AA2211">_xlfn.IFS(Merge1[[#This Row],[Income]]&lt;=30000,"Low",Merge1[[#This Row],[Income]]&lt;=60000,"Medium",Merge1[[#This Row],[Income]]&lt;=100000,"High", Merge1[[#This Row],[Income]]&gt;100000," Premium")</f>
        <v>High</v>
      </c>
      <c r="AB2211" s="1" t="str" cm="1">
        <f t="array" ref="AB2211">_xlfn.IFS(Merge1[[#This Row],[Age]]&lt;= 28,"Gen Z", Merge1[[#This Row],[Age]]&lt;=44,"Millennials", Merge1[[#This Row],[Age]]&lt;=60,"Gen X", Merge1[[#This Row],[Age]]&gt;60,"Baby Boomers")</f>
        <v>Baby Boomers</v>
      </c>
      <c r="AC2211" s="1" t="str" cm="1">
        <f t="array" ref="AC2211">_xlfn.IFS(
    Merge1[[#This Row],[Balance]]&lt;=50000,"Low",
    Merge1[[#This Row],[Balance]]&lt;=200000,"Medium",
    Merge1[[#This Row],[Balance]]&gt;200000,"High"
)</f>
        <v>High</v>
      </c>
    </row>
    <row r="2212" spans="1:29" x14ac:dyDescent="0.25">
      <c r="A2212" s="1" t="s">
        <v>1053</v>
      </c>
      <c r="B2212" s="1" t="s">
        <v>5959</v>
      </c>
      <c r="C2212" s="1" t="s">
        <v>5835</v>
      </c>
      <c r="D2212" s="2">
        <v>43092</v>
      </c>
      <c r="E2212">
        <v>422984</v>
      </c>
      <c r="F2212">
        <v>742</v>
      </c>
      <c r="G2212">
        <v>274579</v>
      </c>
      <c r="H2212" s="1" t="s">
        <v>5833</v>
      </c>
      <c r="I2212" s="1" t="s">
        <v>6792</v>
      </c>
      <c r="J2212" s="1" t="s">
        <v>6240</v>
      </c>
      <c r="K2212">
        <v>52</v>
      </c>
      <c r="L2212" s="1" t="s">
        <v>6241</v>
      </c>
      <c r="M2212" s="1" t="s">
        <v>6247</v>
      </c>
      <c r="N2212">
        <v>96619</v>
      </c>
      <c r="O2212" s="1" t="s">
        <v>6243</v>
      </c>
      <c r="P2212" s="2">
        <v>44964</v>
      </c>
      <c r="Q2212" s="2">
        <v>45734</v>
      </c>
      <c r="R2212" s="1" t="s">
        <v>6899</v>
      </c>
      <c r="S2212" s="1" t="s">
        <v>6914</v>
      </c>
      <c r="T2212" s="1" t="s">
        <v>28</v>
      </c>
      <c r="U2212">
        <v>5572</v>
      </c>
      <c r="V2212" s="1" t="s">
        <v>10</v>
      </c>
      <c r="W2212" s="1" t="s">
        <v>45</v>
      </c>
      <c r="X2212" s="2">
        <f t="shared" ca="1" si="34"/>
        <v>45937</v>
      </c>
      <c r="Y2212" s="1">
        <f ca="1">ROUND(YEARFRAC(Merge1[[#This Row],[Join_Date]],Merge1[[#This Row],[Today]], 3),0)</f>
        <v>3</v>
      </c>
      <c r="Z2212" s="1" t="str" cm="1">
        <f t="array" aca="1" ref="Z2212" ca="1">_xlfn.IFS(
   Merge1[[#This Row],[Customer Tenure]]&lt;=2,"New",
   Merge1[[#This Row],[Customer Tenure]]&lt;=5,"Emerging",
  Merge1[[#This Row],[Customer Tenure]]&lt;9,"Established",
   TRUE,"Loyal"
)</f>
        <v>Emerging</v>
      </c>
      <c r="AA2212" s="1" t="str" cm="1">
        <f t="array" ref="AA2212">_xlfn.IFS(Merge1[[#This Row],[Income]]&lt;=30000,"Low",Merge1[[#This Row],[Income]]&lt;=60000,"Medium",Merge1[[#This Row],[Income]]&lt;=100000,"High", Merge1[[#This Row],[Income]]&gt;100000," Premium")</f>
        <v>High</v>
      </c>
      <c r="AB2212" s="1" t="str" cm="1">
        <f t="array" ref="AB2212">_xlfn.IFS(Merge1[[#This Row],[Age]]&lt;= 28,"Gen Z", Merge1[[#This Row],[Age]]&lt;=44,"Millennials", Merge1[[#This Row],[Age]]&lt;=60,"Gen X", Merge1[[#This Row],[Age]]&gt;60,"Baby Boomers")</f>
        <v>Gen X</v>
      </c>
      <c r="AC2212" s="1" t="str" cm="1">
        <f t="array" ref="AC2212">_xlfn.IFS(
    Merge1[[#This Row],[Balance]]&lt;=50000,"Low",
    Merge1[[#This Row],[Balance]]&lt;=200000,"Medium",
    Merge1[[#This Row],[Balance]]&gt;200000,"High"
)</f>
        <v>High</v>
      </c>
    </row>
    <row r="2213" spans="1:29" x14ac:dyDescent="0.25">
      <c r="A2213" s="1" t="s">
        <v>724</v>
      </c>
      <c r="B2213" s="1" t="s">
        <v>5874</v>
      </c>
      <c r="C2213" s="1" t="s">
        <v>5832</v>
      </c>
      <c r="D2213" s="2">
        <v>43749</v>
      </c>
      <c r="E2213">
        <v>424032</v>
      </c>
      <c r="F2213">
        <v>766</v>
      </c>
      <c r="G2213">
        <v>0</v>
      </c>
      <c r="H2213" s="1" t="s">
        <v>5833</v>
      </c>
      <c r="I2213" s="1" t="s">
        <v>6575</v>
      </c>
      <c r="J2213" s="1" t="s">
        <v>6240</v>
      </c>
      <c r="K2213">
        <v>34</v>
      </c>
      <c r="L2213" s="1" t="s">
        <v>6260</v>
      </c>
      <c r="M2213" s="1" t="s">
        <v>6251</v>
      </c>
      <c r="N2213">
        <v>105708</v>
      </c>
      <c r="O2213" s="1" t="s">
        <v>6243</v>
      </c>
      <c r="P2213" s="2">
        <v>44588</v>
      </c>
      <c r="Q2213" s="2">
        <v>45630</v>
      </c>
      <c r="R2213" s="1" t="s">
        <v>6904</v>
      </c>
      <c r="S2213" s="1" t="s">
        <v>6916</v>
      </c>
      <c r="T2213" s="1" t="s">
        <v>28</v>
      </c>
      <c r="U2213">
        <v>8750</v>
      </c>
      <c r="V2213" s="1" t="s">
        <v>19</v>
      </c>
      <c r="W2213" s="1" t="s">
        <v>55</v>
      </c>
      <c r="X2213" s="2">
        <f t="shared" ca="1" si="34"/>
        <v>45937</v>
      </c>
      <c r="Y2213" s="1">
        <f ca="1">ROUND(YEARFRAC(Merge1[[#This Row],[Join_Date]],Merge1[[#This Row],[Today]], 3),0)</f>
        <v>4</v>
      </c>
      <c r="Z2213" s="1" t="str" cm="1">
        <f t="array" aca="1" ref="Z2213" ca="1">_xlfn.IFS(
   Merge1[[#This Row],[Customer Tenure]]&lt;=2,"New",
   Merge1[[#This Row],[Customer Tenure]]&lt;=5,"Emerging",
  Merge1[[#This Row],[Customer Tenure]]&lt;9,"Established",
   TRUE,"Loyal"
)</f>
        <v>Emerging</v>
      </c>
      <c r="AA2213" s="1" t="str" cm="1">
        <f t="array" ref="AA2213">_xlfn.IFS(Merge1[[#This Row],[Income]]&lt;=30000,"Low",Merge1[[#This Row],[Income]]&lt;=60000,"Medium",Merge1[[#This Row],[Income]]&lt;=100000,"High", Merge1[[#This Row],[Income]]&gt;100000," Premium")</f>
        <v xml:space="preserve"> Premium</v>
      </c>
      <c r="AB2213" s="1" t="str" cm="1">
        <f t="array" ref="AB2213">_xlfn.IFS(Merge1[[#This Row],[Age]]&lt;= 28,"Gen Z", Merge1[[#This Row],[Age]]&lt;=44,"Millennials", Merge1[[#This Row],[Age]]&lt;=60,"Gen X", Merge1[[#This Row],[Age]]&gt;60,"Baby Boomers")</f>
        <v>Millennials</v>
      </c>
      <c r="AC2213" s="1" t="str" cm="1">
        <f t="array" ref="AC2213">_xlfn.IFS(
    Merge1[[#This Row],[Balance]]&lt;=50000,"Low",
    Merge1[[#This Row],[Balance]]&lt;=200000,"Medium",
    Merge1[[#This Row],[Balance]]&gt;200000,"High"
)</f>
        <v>High</v>
      </c>
    </row>
    <row r="2214" spans="1:29" x14ac:dyDescent="0.25">
      <c r="A2214" s="1" t="s">
        <v>629</v>
      </c>
      <c r="B2214" s="1" t="s">
        <v>6181</v>
      </c>
      <c r="C2214" s="1" t="s">
        <v>5846</v>
      </c>
      <c r="D2214" s="2">
        <v>42304</v>
      </c>
      <c r="E2214">
        <v>337746</v>
      </c>
      <c r="F2214">
        <v>700</v>
      </c>
      <c r="G2214">
        <v>0</v>
      </c>
      <c r="H2214" s="1" t="s">
        <v>5850</v>
      </c>
      <c r="I2214" s="1" t="s">
        <v>6592</v>
      </c>
      <c r="J2214" s="1" t="s">
        <v>6245</v>
      </c>
      <c r="K2214">
        <v>45</v>
      </c>
      <c r="L2214" s="1" t="s">
        <v>6260</v>
      </c>
      <c r="M2214" s="1" t="s">
        <v>6257</v>
      </c>
      <c r="N2214">
        <v>184053</v>
      </c>
      <c r="O2214" s="1" t="s">
        <v>6243</v>
      </c>
      <c r="P2214" s="2">
        <v>44122</v>
      </c>
      <c r="Q2214" s="2">
        <v>45322</v>
      </c>
      <c r="R2214" s="1" t="s">
        <v>6902</v>
      </c>
      <c r="S2214" s="1" t="s">
        <v>6903</v>
      </c>
      <c r="T2214" s="1" t="s">
        <v>9</v>
      </c>
      <c r="U2214">
        <v>2258</v>
      </c>
      <c r="V2214" s="1" t="s">
        <v>24</v>
      </c>
      <c r="W2214" s="1" t="s">
        <v>29</v>
      </c>
      <c r="X2214" s="2">
        <f t="shared" ca="1" si="34"/>
        <v>45937</v>
      </c>
      <c r="Y2214" s="1">
        <f ca="1">ROUND(YEARFRAC(Merge1[[#This Row],[Join_Date]],Merge1[[#This Row],[Today]], 3),0)</f>
        <v>5</v>
      </c>
      <c r="Z2214" s="1" t="str" cm="1">
        <f t="array" aca="1" ref="Z2214" ca="1">_xlfn.IFS(
   Merge1[[#This Row],[Customer Tenure]]&lt;=2,"New",
   Merge1[[#This Row],[Customer Tenure]]&lt;=5,"Emerging",
  Merge1[[#This Row],[Customer Tenure]]&lt;9,"Established",
   TRUE,"Loyal"
)</f>
        <v>Emerging</v>
      </c>
      <c r="AA2214" s="1" t="str" cm="1">
        <f t="array" ref="AA2214">_xlfn.IFS(Merge1[[#This Row],[Income]]&lt;=30000,"Low",Merge1[[#This Row],[Income]]&lt;=60000,"Medium",Merge1[[#This Row],[Income]]&lt;=100000,"High", Merge1[[#This Row],[Income]]&gt;100000," Premium")</f>
        <v xml:space="preserve"> Premium</v>
      </c>
      <c r="AB2214" s="1" t="str" cm="1">
        <f t="array" ref="AB2214">_xlfn.IFS(Merge1[[#This Row],[Age]]&lt;= 28,"Gen Z", Merge1[[#This Row],[Age]]&lt;=44,"Millennials", Merge1[[#This Row],[Age]]&lt;=60,"Gen X", Merge1[[#This Row],[Age]]&gt;60,"Baby Boomers")</f>
        <v>Gen X</v>
      </c>
      <c r="AC2214" s="1" t="str" cm="1">
        <f t="array" ref="AC2214">_xlfn.IFS(
    Merge1[[#This Row],[Balance]]&lt;=50000,"Low",
    Merge1[[#This Row],[Balance]]&lt;=200000,"Medium",
    Merge1[[#This Row],[Balance]]&gt;200000,"High"
)</f>
        <v>High</v>
      </c>
    </row>
    <row r="2215" spans="1:29" x14ac:dyDescent="0.25">
      <c r="A2215" s="1" t="s">
        <v>1125</v>
      </c>
      <c r="B2215" s="1" t="s">
        <v>5897</v>
      </c>
      <c r="C2215" s="1" t="s">
        <v>5835</v>
      </c>
      <c r="D2215" s="2">
        <v>43964</v>
      </c>
      <c r="E2215">
        <v>485687</v>
      </c>
      <c r="F2215">
        <v>572</v>
      </c>
      <c r="G2215">
        <v>0</v>
      </c>
      <c r="H2215" s="1" t="s">
        <v>5833</v>
      </c>
      <c r="I2215" s="1" t="s">
        <v>6670</v>
      </c>
      <c r="J2215" s="1" t="s">
        <v>6240</v>
      </c>
      <c r="K2215">
        <v>24</v>
      </c>
      <c r="L2215" s="1" t="s">
        <v>6256</v>
      </c>
      <c r="M2215" s="1" t="s">
        <v>6242</v>
      </c>
      <c r="N2215">
        <v>56877</v>
      </c>
      <c r="O2215" s="1" t="s">
        <v>6248</v>
      </c>
      <c r="P2215" s="2">
        <v>45877</v>
      </c>
      <c r="Q2215" s="2">
        <v>45237</v>
      </c>
      <c r="R2215" s="1" t="s">
        <v>6887</v>
      </c>
      <c r="S2215" s="1" t="s">
        <v>6888</v>
      </c>
      <c r="T2215" s="1" t="s">
        <v>23</v>
      </c>
      <c r="U2215">
        <v>6202</v>
      </c>
      <c r="V2215" s="1" t="s">
        <v>24</v>
      </c>
      <c r="W2215" s="1" t="s">
        <v>20</v>
      </c>
      <c r="X2215" s="2">
        <f t="shared" ca="1" si="34"/>
        <v>45937</v>
      </c>
      <c r="Y2215" s="1">
        <f ca="1">ROUND(YEARFRAC(Merge1[[#This Row],[Join_Date]],Merge1[[#This Row],[Today]], 3),0)</f>
        <v>0</v>
      </c>
      <c r="Z2215" s="1" t="str" cm="1">
        <f t="array" aca="1" ref="Z2215" ca="1">_xlfn.IFS(
   Merge1[[#This Row],[Customer Tenure]]&lt;=2,"New",
   Merge1[[#This Row],[Customer Tenure]]&lt;=5,"Emerging",
  Merge1[[#This Row],[Customer Tenure]]&lt;9,"Established",
   TRUE,"Loyal"
)</f>
        <v>New</v>
      </c>
      <c r="AA2215" s="1" t="str" cm="1">
        <f t="array" ref="AA2215">_xlfn.IFS(Merge1[[#This Row],[Income]]&lt;=30000,"Low",Merge1[[#This Row],[Income]]&lt;=60000,"Medium",Merge1[[#This Row],[Income]]&lt;=100000,"High", Merge1[[#This Row],[Income]]&gt;100000," Premium")</f>
        <v>Medium</v>
      </c>
      <c r="AB2215" s="1" t="str" cm="1">
        <f t="array" ref="AB2215">_xlfn.IFS(Merge1[[#This Row],[Age]]&lt;= 28,"Gen Z", Merge1[[#This Row],[Age]]&lt;=44,"Millennials", Merge1[[#This Row],[Age]]&lt;=60,"Gen X", Merge1[[#This Row],[Age]]&gt;60,"Baby Boomers")</f>
        <v>Gen Z</v>
      </c>
      <c r="AC2215" s="1" t="str" cm="1">
        <f t="array" ref="AC2215">_xlfn.IFS(
    Merge1[[#This Row],[Balance]]&lt;=50000,"Low",
    Merge1[[#This Row],[Balance]]&lt;=200000,"Medium",
    Merge1[[#This Row],[Balance]]&gt;200000,"High"
)</f>
        <v>High</v>
      </c>
    </row>
    <row r="2216" spans="1:29" x14ac:dyDescent="0.25">
      <c r="A2216" s="1" t="s">
        <v>1703</v>
      </c>
      <c r="B2216" s="1" t="s">
        <v>5871</v>
      </c>
      <c r="C2216" s="1" t="s">
        <v>5835</v>
      </c>
      <c r="D2216" s="2">
        <v>44430</v>
      </c>
      <c r="E2216">
        <v>156470</v>
      </c>
      <c r="F2216">
        <v>419</v>
      </c>
      <c r="G2216">
        <v>0</v>
      </c>
      <c r="H2216" s="1" t="s">
        <v>5833</v>
      </c>
      <c r="I2216" s="1" t="s">
        <v>6451</v>
      </c>
      <c r="J2216" s="1" t="s">
        <v>6240</v>
      </c>
      <c r="K2216">
        <v>22</v>
      </c>
      <c r="L2216" s="1" t="s">
        <v>6246</v>
      </c>
      <c r="M2216" s="1" t="s">
        <v>6242</v>
      </c>
      <c r="N2216">
        <v>93609</v>
      </c>
      <c r="O2216" s="1" t="s">
        <v>6243</v>
      </c>
      <c r="P2216" s="2">
        <v>44252</v>
      </c>
      <c r="Q2216" s="2">
        <v>45259</v>
      </c>
      <c r="R2216" s="1" t="s">
        <v>6887</v>
      </c>
      <c r="S2216" s="1" t="s">
        <v>6888</v>
      </c>
      <c r="T2216" s="1" t="s">
        <v>23</v>
      </c>
      <c r="U2216">
        <v>9905</v>
      </c>
      <c r="V2216" s="1" t="s">
        <v>19</v>
      </c>
      <c r="W2216" s="1" t="s">
        <v>20</v>
      </c>
      <c r="X2216" s="2">
        <f t="shared" ca="1" si="34"/>
        <v>45937</v>
      </c>
      <c r="Y2216" s="1">
        <f ca="1">ROUND(YEARFRAC(Merge1[[#This Row],[Join_Date]],Merge1[[#This Row],[Today]], 3),0)</f>
        <v>5</v>
      </c>
      <c r="Z2216" s="1" t="str" cm="1">
        <f t="array" aca="1" ref="Z2216" ca="1">_xlfn.IFS(
   Merge1[[#This Row],[Customer Tenure]]&lt;=2,"New",
   Merge1[[#This Row],[Customer Tenure]]&lt;=5,"Emerging",
  Merge1[[#This Row],[Customer Tenure]]&lt;9,"Established",
   TRUE,"Loyal"
)</f>
        <v>Emerging</v>
      </c>
      <c r="AA2216" s="1" t="str" cm="1">
        <f t="array" ref="AA2216">_xlfn.IFS(Merge1[[#This Row],[Income]]&lt;=30000,"Low",Merge1[[#This Row],[Income]]&lt;=60000,"Medium",Merge1[[#This Row],[Income]]&lt;=100000,"High", Merge1[[#This Row],[Income]]&gt;100000," Premium")</f>
        <v>High</v>
      </c>
      <c r="AB2216" s="1" t="str" cm="1">
        <f t="array" ref="AB2216">_xlfn.IFS(Merge1[[#This Row],[Age]]&lt;= 28,"Gen Z", Merge1[[#This Row],[Age]]&lt;=44,"Millennials", Merge1[[#This Row],[Age]]&lt;=60,"Gen X", Merge1[[#This Row],[Age]]&gt;60,"Baby Boomers")</f>
        <v>Gen Z</v>
      </c>
      <c r="AC2216" s="1" t="str" cm="1">
        <f t="array" ref="AC2216">_xlfn.IFS(
    Merge1[[#This Row],[Balance]]&lt;=50000,"Low",
    Merge1[[#This Row],[Balance]]&lt;=200000,"Medium",
    Merge1[[#This Row],[Balance]]&gt;200000,"High"
)</f>
        <v>Medium</v>
      </c>
    </row>
    <row r="2217" spans="1:29" x14ac:dyDescent="0.25">
      <c r="A2217" s="1" t="s">
        <v>2877</v>
      </c>
      <c r="B2217" s="1" t="s">
        <v>6002</v>
      </c>
      <c r="C2217" s="1" t="s">
        <v>5832</v>
      </c>
      <c r="D2217" s="2">
        <v>43688</v>
      </c>
      <c r="E2217">
        <v>134445</v>
      </c>
      <c r="F2217">
        <v>720</v>
      </c>
      <c r="G2217">
        <v>0</v>
      </c>
      <c r="H2217" s="1" t="s">
        <v>5833</v>
      </c>
      <c r="I2217" s="1" t="s">
        <v>6470</v>
      </c>
      <c r="J2217" s="1" t="s">
        <v>6240</v>
      </c>
      <c r="K2217">
        <v>72</v>
      </c>
      <c r="L2217" s="1" t="s">
        <v>6260</v>
      </c>
      <c r="M2217" s="1" t="s">
        <v>6257</v>
      </c>
      <c r="N2217">
        <v>143786</v>
      </c>
      <c r="O2217" s="1" t="s">
        <v>6243</v>
      </c>
      <c r="P2217" s="2">
        <v>45538</v>
      </c>
      <c r="Q2217" s="2">
        <v>45197</v>
      </c>
      <c r="R2217" s="1" t="s">
        <v>6897</v>
      </c>
      <c r="S2217" s="1" t="s">
        <v>6909</v>
      </c>
      <c r="T2217" s="1" t="s">
        <v>23</v>
      </c>
      <c r="U2217">
        <v>6416</v>
      </c>
      <c r="V2217" s="1" t="s">
        <v>15</v>
      </c>
      <c r="W2217" s="1" t="s">
        <v>20</v>
      </c>
      <c r="X2217" s="2">
        <f t="shared" ca="1" si="34"/>
        <v>45937</v>
      </c>
      <c r="Y2217" s="1">
        <f ca="1">ROUND(YEARFRAC(Merge1[[#This Row],[Join_Date]],Merge1[[#This Row],[Today]], 3),0)</f>
        <v>1</v>
      </c>
      <c r="Z2217" s="1" t="str" cm="1">
        <f t="array" aca="1" ref="Z2217" ca="1">_xlfn.IFS(
   Merge1[[#This Row],[Customer Tenure]]&lt;=2,"New",
   Merge1[[#This Row],[Customer Tenure]]&lt;=5,"Emerging",
  Merge1[[#This Row],[Customer Tenure]]&lt;9,"Established",
   TRUE,"Loyal"
)</f>
        <v>New</v>
      </c>
      <c r="AA2217" s="1" t="str" cm="1">
        <f t="array" ref="AA2217">_xlfn.IFS(Merge1[[#This Row],[Income]]&lt;=30000,"Low",Merge1[[#This Row],[Income]]&lt;=60000,"Medium",Merge1[[#This Row],[Income]]&lt;=100000,"High", Merge1[[#This Row],[Income]]&gt;100000," Premium")</f>
        <v xml:space="preserve"> Premium</v>
      </c>
      <c r="AB2217" s="1" t="str" cm="1">
        <f t="array" ref="AB2217">_xlfn.IFS(Merge1[[#This Row],[Age]]&lt;= 28,"Gen Z", Merge1[[#This Row],[Age]]&lt;=44,"Millennials", Merge1[[#This Row],[Age]]&lt;=60,"Gen X", Merge1[[#This Row],[Age]]&gt;60,"Baby Boomers")</f>
        <v>Baby Boomers</v>
      </c>
      <c r="AC2217" s="1" t="str" cm="1">
        <f t="array" ref="AC2217">_xlfn.IFS(
    Merge1[[#This Row],[Balance]]&lt;=50000,"Low",
    Merge1[[#This Row],[Balance]]&lt;=200000,"Medium",
    Merge1[[#This Row],[Balance]]&gt;200000,"High"
)</f>
        <v>Medium</v>
      </c>
    </row>
    <row r="2218" spans="1:29" x14ac:dyDescent="0.25">
      <c r="A2218" s="1" t="s">
        <v>2981</v>
      </c>
      <c r="B2218" s="1" t="s">
        <v>6161</v>
      </c>
      <c r="C2218" s="1" t="s">
        <v>5835</v>
      </c>
      <c r="D2218" s="2">
        <v>44569</v>
      </c>
      <c r="E2218">
        <v>231387</v>
      </c>
      <c r="F2218">
        <v>559</v>
      </c>
      <c r="G2218">
        <v>0</v>
      </c>
      <c r="H2218" s="1" t="s">
        <v>5833</v>
      </c>
      <c r="I2218" s="1" t="s">
        <v>6518</v>
      </c>
      <c r="J2218" s="1" t="s">
        <v>6240</v>
      </c>
      <c r="K2218">
        <v>43</v>
      </c>
      <c r="L2218" s="1" t="s">
        <v>6241</v>
      </c>
      <c r="M2218" s="1" t="s">
        <v>6247</v>
      </c>
      <c r="N2218">
        <v>171054</v>
      </c>
      <c r="O2218" s="1" t="s">
        <v>6243</v>
      </c>
      <c r="P2218" s="2">
        <v>43877</v>
      </c>
      <c r="Q2218" s="2">
        <v>45777</v>
      </c>
      <c r="R2218" s="1" t="s">
        <v>6893</v>
      </c>
      <c r="S2218" s="1" t="s">
        <v>6894</v>
      </c>
      <c r="T2218" s="1" t="s">
        <v>23</v>
      </c>
      <c r="U2218">
        <v>1166</v>
      </c>
      <c r="V2218" s="1" t="s">
        <v>15</v>
      </c>
      <c r="W2218" s="1" t="s">
        <v>106</v>
      </c>
      <c r="X2218" s="2">
        <f t="shared" ca="1" si="34"/>
        <v>45937</v>
      </c>
      <c r="Y2218" s="1">
        <f ca="1">ROUND(YEARFRAC(Merge1[[#This Row],[Join_Date]],Merge1[[#This Row],[Today]], 3),0)</f>
        <v>6</v>
      </c>
      <c r="Z2218" s="1" t="str" cm="1">
        <f t="array" aca="1" ref="Z2218" ca="1">_xlfn.IFS(
   Merge1[[#This Row],[Customer Tenure]]&lt;=2,"New",
   Merge1[[#This Row],[Customer Tenure]]&lt;=5,"Emerging",
  Merge1[[#This Row],[Customer Tenure]]&lt;9,"Established",
   TRUE,"Loyal"
)</f>
        <v>Established</v>
      </c>
      <c r="AA2218" s="1" t="str" cm="1">
        <f t="array" ref="AA2218">_xlfn.IFS(Merge1[[#This Row],[Income]]&lt;=30000,"Low",Merge1[[#This Row],[Income]]&lt;=60000,"Medium",Merge1[[#This Row],[Income]]&lt;=100000,"High", Merge1[[#This Row],[Income]]&gt;100000," Premium")</f>
        <v xml:space="preserve"> Premium</v>
      </c>
      <c r="AB2218" s="1" t="str" cm="1">
        <f t="array" ref="AB2218">_xlfn.IFS(Merge1[[#This Row],[Age]]&lt;= 28,"Gen Z", Merge1[[#This Row],[Age]]&lt;=44,"Millennials", Merge1[[#This Row],[Age]]&lt;=60,"Gen X", Merge1[[#This Row],[Age]]&gt;60,"Baby Boomers")</f>
        <v>Millennials</v>
      </c>
      <c r="AC2218" s="1" t="str" cm="1">
        <f t="array" ref="AC2218">_xlfn.IFS(
    Merge1[[#This Row],[Balance]]&lt;=50000,"Low",
    Merge1[[#This Row],[Balance]]&lt;=200000,"Medium",
    Merge1[[#This Row],[Balance]]&gt;200000,"High"
)</f>
        <v>High</v>
      </c>
    </row>
    <row r="2219" spans="1:29" x14ac:dyDescent="0.25">
      <c r="A2219" s="1" t="s">
        <v>2983</v>
      </c>
      <c r="B2219" s="1" t="s">
        <v>5870</v>
      </c>
      <c r="C2219" s="1" t="s">
        <v>5835</v>
      </c>
      <c r="D2219" s="2">
        <v>44660</v>
      </c>
      <c r="E2219">
        <v>64925</v>
      </c>
      <c r="F2219">
        <v>446</v>
      </c>
      <c r="G2219">
        <v>0</v>
      </c>
      <c r="H2219" s="1" t="s">
        <v>5833</v>
      </c>
      <c r="I2219" s="1" t="s">
        <v>6628</v>
      </c>
      <c r="J2219" s="1" t="s">
        <v>6240</v>
      </c>
      <c r="K2219">
        <v>48</v>
      </c>
      <c r="L2219" s="1" t="s">
        <v>6260</v>
      </c>
      <c r="M2219" s="1" t="s">
        <v>6242</v>
      </c>
      <c r="N2219">
        <v>70861</v>
      </c>
      <c r="O2219" s="1" t="s">
        <v>6243</v>
      </c>
      <c r="P2219" s="2">
        <v>45334</v>
      </c>
      <c r="Q2219" s="2">
        <v>45410</v>
      </c>
      <c r="R2219" s="1" t="s">
        <v>6893</v>
      </c>
      <c r="S2219" s="1" t="s">
        <v>6911</v>
      </c>
      <c r="T2219" s="1" t="s">
        <v>9</v>
      </c>
      <c r="U2219">
        <v>8545</v>
      </c>
      <c r="V2219" s="1" t="s">
        <v>10</v>
      </c>
      <c r="W2219" s="1" t="s">
        <v>50</v>
      </c>
      <c r="X2219" s="2">
        <f t="shared" ca="1" si="34"/>
        <v>45937</v>
      </c>
      <c r="Y2219" s="1">
        <f ca="1">ROUND(YEARFRAC(Merge1[[#This Row],[Join_Date]],Merge1[[#This Row],[Today]], 3),0)</f>
        <v>2</v>
      </c>
      <c r="Z2219" s="1" t="str" cm="1">
        <f t="array" aca="1" ref="Z2219" ca="1">_xlfn.IFS(
   Merge1[[#This Row],[Customer Tenure]]&lt;=2,"New",
   Merge1[[#This Row],[Customer Tenure]]&lt;=5,"Emerging",
  Merge1[[#This Row],[Customer Tenure]]&lt;9,"Established",
   TRUE,"Loyal"
)</f>
        <v>New</v>
      </c>
      <c r="AA2219" s="1" t="str" cm="1">
        <f t="array" ref="AA2219">_xlfn.IFS(Merge1[[#This Row],[Income]]&lt;=30000,"Low",Merge1[[#This Row],[Income]]&lt;=60000,"Medium",Merge1[[#This Row],[Income]]&lt;=100000,"High", Merge1[[#This Row],[Income]]&gt;100000," Premium")</f>
        <v>High</v>
      </c>
      <c r="AB2219" s="1" t="str" cm="1">
        <f t="array" ref="AB2219">_xlfn.IFS(Merge1[[#This Row],[Age]]&lt;= 28,"Gen Z", Merge1[[#This Row],[Age]]&lt;=44,"Millennials", Merge1[[#This Row],[Age]]&lt;=60,"Gen X", Merge1[[#This Row],[Age]]&gt;60,"Baby Boomers")</f>
        <v>Gen X</v>
      </c>
      <c r="AC2219" s="1" t="str" cm="1">
        <f t="array" ref="AC2219">_xlfn.IFS(
    Merge1[[#This Row],[Balance]]&lt;=50000,"Low",
    Merge1[[#This Row],[Balance]]&lt;=200000,"Medium",
    Merge1[[#This Row],[Balance]]&gt;200000,"High"
)</f>
        <v>Medium</v>
      </c>
    </row>
    <row r="2220" spans="1:29" x14ac:dyDescent="0.25">
      <c r="A2220" s="1" t="s">
        <v>453</v>
      </c>
      <c r="B2220" s="1" t="s">
        <v>6146</v>
      </c>
      <c r="C2220" s="1" t="s">
        <v>5842</v>
      </c>
      <c r="D2220" s="2">
        <v>45392</v>
      </c>
      <c r="E2220">
        <v>115945</v>
      </c>
      <c r="F2220">
        <v>566</v>
      </c>
      <c r="G2220">
        <v>0</v>
      </c>
      <c r="H2220" s="1" t="s">
        <v>5833</v>
      </c>
      <c r="I2220" s="1" t="s">
        <v>6692</v>
      </c>
      <c r="J2220" s="1" t="s">
        <v>6245</v>
      </c>
      <c r="K2220">
        <v>30</v>
      </c>
      <c r="L2220" s="1" t="s">
        <v>6256</v>
      </c>
      <c r="M2220" s="1" t="s">
        <v>6251</v>
      </c>
      <c r="N2220">
        <v>112447</v>
      </c>
      <c r="O2220" s="1" t="s">
        <v>6243</v>
      </c>
      <c r="P2220" s="2">
        <v>43847</v>
      </c>
      <c r="Q2220" s="2">
        <v>45603</v>
      </c>
      <c r="R2220" s="1" t="s">
        <v>6887</v>
      </c>
      <c r="S2220" s="1" t="s">
        <v>6901</v>
      </c>
      <c r="T2220" s="1" t="s">
        <v>14</v>
      </c>
      <c r="U2220">
        <v>5305</v>
      </c>
      <c r="V2220" s="1" t="s">
        <v>15</v>
      </c>
      <c r="W2220" s="1" t="s">
        <v>106</v>
      </c>
      <c r="X2220" s="2">
        <f t="shared" ca="1" si="34"/>
        <v>45937</v>
      </c>
      <c r="Y2220" s="1">
        <f ca="1">ROUND(YEARFRAC(Merge1[[#This Row],[Join_Date]],Merge1[[#This Row],[Today]], 3),0)</f>
        <v>6</v>
      </c>
      <c r="Z2220" s="1" t="str" cm="1">
        <f t="array" aca="1" ref="Z2220" ca="1">_xlfn.IFS(
   Merge1[[#This Row],[Customer Tenure]]&lt;=2,"New",
   Merge1[[#This Row],[Customer Tenure]]&lt;=5,"Emerging",
  Merge1[[#This Row],[Customer Tenure]]&lt;9,"Established",
   TRUE,"Loyal"
)</f>
        <v>Established</v>
      </c>
      <c r="AA2220" s="1" t="str" cm="1">
        <f t="array" ref="AA2220">_xlfn.IFS(Merge1[[#This Row],[Income]]&lt;=30000,"Low",Merge1[[#This Row],[Income]]&lt;=60000,"Medium",Merge1[[#This Row],[Income]]&lt;=100000,"High", Merge1[[#This Row],[Income]]&gt;100000," Premium")</f>
        <v xml:space="preserve"> Premium</v>
      </c>
      <c r="AB2220" s="1" t="str" cm="1">
        <f t="array" ref="AB2220">_xlfn.IFS(Merge1[[#This Row],[Age]]&lt;= 28,"Gen Z", Merge1[[#This Row],[Age]]&lt;=44,"Millennials", Merge1[[#This Row],[Age]]&lt;=60,"Gen X", Merge1[[#This Row],[Age]]&gt;60,"Baby Boomers")</f>
        <v>Millennials</v>
      </c>
      <c r="AC2220" s="1" t="str" cm="1">
        <f t="array" ref="AC2220">_xlfn.IFS(
    Merge1[[#This Row],[Balance]]&lt;=50000,"Low",
    Merge1[[#This Row],[Balance]]&lt;=200000,"Medium",
    Merge1[[#This Row],[Balance]]&gt;200000,"High"
)</f>
        <v>Medium</v>
      </c>
    </row>
    <row r="2221" spans="1:29" x14ac:dyDescent="0.25">
      <c r="A2221" s="1" t="s">
        <v>1324</v>
      </c>
      <c r="B2221" s="1" t="s">
        <v>6160</v>
      </c>
      <c r="C2221" s="1" t="s">
        <v>5842</v>
      </c>
      <c r="D2221" s="2">
        <v>44298</v>
      </c>
      <c r="E2221">
        <v>110130</v>
      </c>
      <c r="F2221">
        <v>826</v>
      </c>
      <c r="G2221">
        <v>0</v>
      </c>
      <c r="H2221" s="1" t="s">
        <v>5833</v>
      </c>
      <c r="I2221" s="1" t="s">
        <v>6666</v>
      </c>
      <c r="J2221" s="1" t="s">
        <v>6240</v>
      </c>
      <c r="K2221">
        <v>39</v>
      </c>
      <c r="L2221" s="1" t="s">
        <v>6241</v>
      </c>
      <c r="M2221" s="1" t="s">
        <v>6257</v>
      </c>
      <c r="N2221">
        <v>118818</v>
      </c>
      <c r="O2221" s="1" t="s">
        <v>6248</v>
      </c>
      <c r="P2221" s="2">
        <v>43494</v>
      </c>
      <c r="Q2221" s="2">
        <v>45368</v>
      </c>
      <c r="R2221" s="1" t="s">
        <v>6899</v>
      </c>
      <c r="S2221" s="1" t="s">
        <v>6900</v>
      </c>
      <c r="T2221" s="1" t="s">
        <v>28</v>
      </c>
      <c r="U2221">
        <v>6164</v>
      </c>
      <c r="V2221" s="1" t="s">
        <v>24</v>
      </c>
      <c r="W2221" s="1" t="s">
        <v>106</v>
      </c>
      <c r="X2221" s="2">
        <f t="shared" ca="1" si="34"/>
        <v>45937</v>
      </c>
      <c r="Y2221" s="1">
        <f ca="1">ROUND(YEARFRAC(Merge1[[#This Row],[Join_Date]],Merge1[[#This Row],[Today]], 3),0)</f>
        <v>7</v>
      </c>
      <c r="Z2221" s="1" t="str" cm="1">
        <f t="array" aca="1" ref="Z2221" ca="1">_xlfn.IFS(
   Merge1[[#This Row],[Customer Tenure]]&lt;=2,"New",
   Merge1[[#This Row],[Customer Tenure]]&lt;=5,"Emerging",
  Merge1[[#This Row],[Customer Tenure]]&lt;9,"Established",
   TRUE,"Loyal"
)</f>
        <v>Established</v>
      </c>
      <c r="AA2221" s="1" t="str" cm="1">
        <f t="array" ref="AA2221">_xlfn.IFS(Merge1[[#This Row],[Income]]&lt;=30000,"Low",Merge1[[#This Row],[Income]]&lt;=60000,"Medium",Merge1[[#This Row],[Income]]&lt;=100000,"High", Merge1[[#This Row],[Income]]&gt;100000," Premium")</f>
        <v xml:space="preserve"> Premium</v>
      </c>
      <c r="AB2221" s="1" t="str" cm="1">
        <f t="array" ref="AB2221">_xlfn.IFS(Merge1[[#This Row],[Age]]&lt;= 28,"Gen Z", Merge1[[#This Row],[Age]]&lt;=44,"Millennials", Merge1[[#This Row],[Age]]&lt;=60,"Gen X", Merge1[[#This Row],[Age]]&gt;60,"Baby Boomers")</f>
        <v>Millennials</v>
      </c>
      <c r="AC2221" s="1" t="str" cm="1">
        <f t="array" ref="AC2221">_xlfn.IFS(
    Merge1[[#This Row],[Balance]]&lt;=50000,"Low",
    Merge1[[#This Row],[Balance]]&lt;=200000,"Medium",
    Merge1[[#This Row],[Balance]]&gt;200000,"High"
)</f>
        <v>Medium</v>
      </c>
    </row>
    <row r="2222" spans="1:29" x14ac:dyDescent="0.25">
      <c r="A2222" s="1" t="s">
        <v>1163</v>
      </c>
      <c r="B2222" s="1" t="s">
        <v>5980</v>
      </c>
      <c r="C2222" s="1" t="s">
        <v>5832</v>
      </c>
      <c r="D2222" s="2">
        <v>43992</v>
      </c>
      <c r="E2222">
        <v>100546</v>
      </c>
      <c r="F2222">
        <v>809</v>
      </c>
      <c r="G2222">
        <v>0</v>
      </c>
      <c r="H2222" s="1" t="s">
        <v>5833</v>
      </c>
      <c r="I2222" s="1" t="s">
        <v>6357</v>
      </c>
      <c r="J2222" s="1" t="s">
        <v>6245</v>
      </c>
      <c r="K2222">
        <v>23</v>
      </c>
      <c r="L2222" s="1" t="s">
        <v>6256</v>
      </c>
      <c r="M2222" s="1" t="s">
        <v>6247</v>
      </c>
      <c r="N2222">
        <v>146267</v>
      </c>
      <c r="O2222" s="1" t="s">
        <v>6252</v>
      </c>
      <c r="P2222" s="2">
        <v>45791</v>
      </c>
      <c r="Q2222" s="2">
        <v>45871</v>
      </c>
      <c r="R2222" s="1" t="s">
        <v>6889</v>
      </c>
      <c r="S2222" s="1" t="s">
        <v>6915</v>
      </c>
      <c r="T2222" s="1" t="s">
        <v>28</v>
      </c>
      <c r="U2222">
        <v>2258</v>
      </c>
      <c r="V2222" s="1" t="s">
        <v>19</v>
      </c>
      <c r="W2222" s="1" t="s">
        <v>29</v>
      </c>
      <c r="X2222" s="2">
        <f t="shared" ca="1" si="34"/>
        <v>45937</v>
      </c>
      <c r="Y2222" s="1">
        <f ca="1">ROUND(YEARFRAC(Merge1[[#This Row],[Join_Date]],Merge1[[#This Row],[Today]], 3),0)</f>
        <v>0</v>
      </c>
      <c r="Z2222" s="1" t="str" cm="1">
        <f t="array" aca="1" ref="Z2222" ca="1">_xlfn.IFS(
   Merge1[[#This Row],[Customer Tenure]]&lt;=2,"New",
   Merge1[[#This Row],[Customer Tenure]]&lt;=5,"Emerging",
  Merge1[[#This Row],[Customer Tenure]]&lt;9,"Established",
   TRUE,"Loyal"
)</f>
        <v>New</v>
      </c>
      <c r="AA2222" s="1" t="str" cm="1">
        <f t="array" ref="AA2222">_xlfn.IFS(Merge1[[#This Row],[Income]]&lt;=30000,"Low",Merge1[[#This Row],[Income]]&lt;=60000,"Medium",Merge1[[#This Row],[Income]]&lt;=100000,"High", Merge1[[#This Row],[Income]]&gt;100000," Premium")</f>
        <v xml:space="preserve"> Premium</v>
      </c>
      <c r="AB2222" s="1" t="str" cm="1">
        <f t="array" ref="AB2222">_xlfn.IFS(Merge1[[#This Row],[Age]]&lt;= 28,"Gen Z", Merge1[[#This Row],[Age]]&lt;=44,"Millennials", Merge1[[#This Row],[Age]]&lt;=60,"Gen X", Merge1[[#This Row],[Age]]&gt;60,"Baby Boomers")</f>
        <v>Gen Z</v>
      </c>
      <c r="AC2222" s="1" t="str" cm="1">
        <f t="array" ref="AC2222">_xlfn.IFS(
    Merge1[[#This Row],[Balance]]&lt;=50000,"Low",
    Merge1[[#This Row],[Balance]]&lt;=200000,"Medium",
    Merge1[[#This Row],[Balance]]&gt;200000,"High"
)</f>
        <v>Medium</v>
      </c>
    </row>
    <row r="2223" spans="1:29" x14ac:dyDescent="0.25">
      <c r="A2223" s="1" t="s">
        <v>1305</v>
      </c>
      <c r="B2223" s="1" t="s">
        <v>6113</v>
      </c>
      <c r="C2223" s="1" t="s">
        <v>5832</v>
      </c>
      <c r="D2223" s="2">
        <v>44089</v>
      </c>
      <c r="E2223">
        <v>437651</v>
      </c>
      <c r="F2223">
        <v>810</v>
      </c>
      <c r="G2223">
        <v>0</v>
      </c>
      <c r="H2223" s="1" t="s">
        <v>5860</v>
      </c>
      <c r="I2223" s="1" t="s">
        <v>6781</v>
      </c>
      <c r="J2223" s="1" t="s">
        <v>6240</v>
      </c>
      <c r="K2223">
        <v>26</v>
      </c>
      <c r="L2223" s="1" t="s">
        <v>6256</v>
      </c>
      <c r="M2223" s="1" t="s">
        <v>6247</v>
      </c>
      <c r="N2223">
        <v>106475</v>
      </c>
      <c r="O2223" s="1" t="s">
        <v>6243</v>
      </c>
      <c r="P2223" s="2">
        <v>45133</v>
      </c>
      <c r="Q2223" s="2">
        <v>45697</v>
      </c>
      <c r="R2223" s="1" t="s">
        <v>6885</v>
      </c>
      <c r="S2223" s="1" t="s">
        <v>6896</v>
      </c>
      <c r="T2223" s="1" t="s">
        <v>23</v>
      </c>
      <c r="U2223">
        <v>9146</v>
      </c>
      <c r="V2223" s="1" t="s">
        <v>15</v>
      </c>
      <c r="W2223" s="1" t="s">
        <v>29</v>
      </c>
      <c r="X2223" s="2">
        <f t="shared" ca="1" si="34"/>
        <v>45937</v>
      </c>
      <c r="Y2223" s="1">
        <f ca="1">ROUND(YEARFRAC(Merge1[[#This Row],[Join_Date]],Merge1[[#This Row],[Today]], 3),0)</f>
        <v>2</v>
      </c>
      <c r="Z2223" s="1" t="str" cm="1">
        <f t="array" aca="1" ref="Z2223" ca="1">_xlfn.IFS(
   Merge1[[#This Row],[Customer Tenure]]&lt;=2,"New",
   Merge1[[#This Row],[Customer Tenure]]&lt;=5,"Emerging",
  Merge1[[#This Row],[Customer Tenure]]&lt;9,"Established",
   TRUE,"Loyal"
)</f>
        <v>New</v>
      </c>
      <c r="AA2223" s="1" t="str" cm="1">
        <f t="array" ref="AA2223">_xlfn.IFS(Merge1[[#This Row],[Income]]&lt;=30000,"Low",Merge1[[#This Row],[Income]]&lt;=60000,"Medium",Merge1[[#This Row],[Income]]&lt;=100000,"High", Merge1[[#This Row],[Income]]&gt;100000," Premium")</f>
        <v xml:space="preserve"> Premium</v>
      </c>
      <c r="AB2223" s="1" t="str" cm="1">
        <f t="array" ref="AB2223">_xlfn.IFS(Merge1[[#This Row],[Age]]&lt;= 28,"Gen Z", Merge1[[#This Row],[Age]]&lt;=44,"Millennials", Merge1[[#This Row],[Age]]&lt;=60,"Gen X", Merge1[[#This Row],[Age]]&gt;60,"Baby Boomers")</f>
        <v>Gen Z</v>
      </c>
      <c r="AC2223" s="1" t="str" cm="1">
        <f t="array" ref="AC2223">_xlfn.IFS(
    Merge1[[#This Row],[Balance]]&lt;=50000,"Low",
    Merge1[[#This Row],[Balance]]&lt;=200000,"Medium",
    Merge1[[#This Row],[Balance]]&gt;200000,"High"
)</f>
        <v>High</v>
      </c>
    </row>
    <row r="2224" spans="1:29" x14ac:dyDescent="0.25">
      <c r="A2224" s="1" t="s">
        <v>2020</v>
      </c>
      <c r="B2224" s="1" t="s">
        <v>5916</v>
      </c>
      <c r="C2224" s="1" t="s">
        <v>5835</v>
      </c>
      <c r="D2224" s="2">
        <v>45365</v>
      </c>
      <c r="E2224">
        <v>463509</v>
      </c>
      <c r="F2224">
        <v>403</v>
      </c>
      <c r="G2224">
        <v>111471</v>
      </c>
      <c r="H2224" s="1" t="s">
        <v>5833</v>
      </c>
      <c r="I2224" s="1" t="s">
        <v>6342</v>
      </c>
      <c r="J2224" s="1" t="s">
        <v>6245</v>
      </c>
      <c r="K2224">
        <v>32</v>
      </c>
      <c r="L2224" s="1" t="s">
        <v>6246</v>
      </c>
      <c r="M2224" s="1" t="s">
        <v>6242</v>
      </c>
      <c r="N2224">
        <v>70106</v>
      </c>
      <c r="O2224" s="1" t="s">
        <v>6243</v>
      </c>
      <c r="P2224" s="2">
        <v>45477</v>
      </c>
      <c r="Q2224" s="2">
        <v>45520</v>
      </c>
      <c r="R2224" s="1" t="s">
        <v>6889</v>
      </c>
      <c r="S2224" s="1" t="s">
        <v>6890</v>
      </c>
      <c r="T2224" s="1" t="s">
        <v>9</v>
      </c>
      <c r="U2224">
        <v>3295</v>
      </c>
      <c r="V2224" s="1" t="s">
        <v>19</v>
      </c>
      <c r="W2224" s="1" t="s">
        <v>16</v>
      </c>
      <c r="X2224" s="2">
        <f t="shared" ca="1" si="34"/>
        <v>45937</v>
      </c>
      <c r="Y2224" s="1">
        <f ca="1">ROUND(YEARFRAC(Merge1[[#This Row],[Join_Date]],Merge1[[#This Row],[Today]], 3),0)</f>
        <v>1</v>
      </c>
      <c r="Z2224" s="1" t="str" cm="1">
        <f t="array" aca="1" ref="Z2224" ca="1">_xlfn.IFS(
   Merge1[[#This Row],[Customer Tenure]]&lt;=2,"New",
   Merge1[[#This Row],[Customer Tenure]]&lt;=5,"Emerging",
  Merge1[[#This Row],[Customer Tenure]]&lt;9,"Established",
   TRUE,"Loyal"
)</f>
        <v>New</v>
      </c>
      <c r="AA2224" s="1" t="str" cm="1">
        <f t="array" ref="AA2224">_xlfn.IFS(Merge1[[#This Row],[Income]]&lt;=30000,"Low",Merge1[[#This Row],[Income]]&lt;=60000,"Medium",Merge1[[#This Row],[Income]]&lt;=100000,"High", Merge1[[#This Row],[Income]]&gt;100000," Premium")</f>
        <v>High</v>
      </c>
      <c r="AB2224" s="1" t="str" cm="1">
        <f t="array" ref="AB2224">_xlfn.IFS(Merge1[[#This Row],[Age]]&lt;= 28,"Gen Z", Merge1[[#This Row],[Age]]&lt;=44,"Millennials", Merge1[[#This Row],[Age]]&lt;=60,"Gen X", Merge1[[#This Row],[Age]]&gt;60,"Baby Boomers")</f>
        <v>Millennials</v>
      </c>
      <c r="AC2224" s="1" t="str" cm="1">
        <f t="array" ref="AC2224">_xlfn.IFS(
    Merge1[[#This Row],[Balance]]&lt;=50000,"Low",
    Merge1[[#This Row],[Balance]]&lt;=200000,"Medium",
    Merge1[[#This Row],[Balance]]&gt;200000,"High"
)</f>
        <v>High</v>
      </c>
    </row>
    <row r="2225" spans="1:29" x14ac:dyDescent="0.25">
      <c r="A2225" s="1" t="s">
        <v>2420</v>
      </c>
      <c r="B2225" s="1" t="s">
        <v>5977</v>
      </c>
      <c r="C2225" s="1" t="s">
        <v>5846</v>
      </c>
      <c r="D2225" s="2">
        <v>43432</v>
      </c>
      <c r="E2225">
        <v>200796</v>
      </c>
      <c r="F2225">
        <v>570</v>
      </c>
      <c r="G2225">
        <v>0</v>
      </c>
      <c r="H2225" s="1" t="s">
        <v>5833</v>
      </c>
      <c r="I2225" s="1" t="s">
        <v>6727</v>
      </c>
      <c r="J2225" s="1" t="s">
        <v>6240</v>
      </c>
      <c r="K2225">
        <v>28</v>
      </c>
      <c r="L2225" s="1" t="s">
        <v>6241</v>
      </c>
      <c r="M2225" s="1" t="s">
        <v>6254</v>
      </c>
      <c r="N2225">
        <v>92099</v>
      </c>
      <c r="O2225" s="1" t="s">
        <v>6243</v>
      </c>
      <c r="P2225" s="2">
        <v>44410</v>
      </c>
      <c r="Q2225" s="2">
        <v>45423</v>
      </c>
      <c r="R2225" s="1" t="s">
        <v>6906</v>
      </c>
      <c r="S2225" s="1" t="s">
        <v>6918</v>
      </c>
      <c r="T2225" s="1" t="s">
        <v>14</v>
      </c>
      <c r="U2225">
        <v>9532</v>
      </c>
      <c r="V2225" s="1" t="s">
        <v>15</v>
      </c>
      <c r="W2225" s="1" t="s">
        <v>25</v>
      </c>
      <c r="X2225" s="2">
        <f t="shared" ca="1" si="34"/>
        <v>45937</v>
      </c>
      <c r="Y2225" s="1">
        <f ca="1">ROUND(YEARFRAC(Merge1[[#This Row],[Join_Date]],Merge1[[#This Row],[Today]], 3),0)</f>
        <v>4</v>
      </c>
      <c r="Z2225" s="1" t="str" cm="1">
        <f t="array" aca="1" ref="Z2225" ca="1">_xlfn.IFS(
   Merge1[[#This Row],[Customer Tenure]]&lt;=2,"New",
   Merge1[[#This Row],[Customer Tenure]]&lt;=5,"Emerging",
  Merge1[[#This Row],[Customer Tenure]]&lt;9,"Established",
   TRUE,"Loyal"
)</f>
        <v>Emerging</v>
      </c>
      <c r="AA2225" s="1" t="str" cm="1">
        <f t="array" ref="AA2225">_xlfn.IFS(Merge1[[#This Row],[Income]]&lt;=30000,"Low",Merge1[[#This Row],[Income]]&lt;=60000,"Medium",Merge1[[#This Row],[Income]]&lt;=100000,"High", Merge1[[#This Row],[Income]]&gt;100000," Premium")</f>
        <v>High</v>
      </c>
      <c r="AB2225" s="1" t="str" cm="1">
        <f t="array" ref="AB2225">_xlfn.IFS(Merge1[[#This Row],[Age]]&lt;= 28,"Gen Z", Merge1[[#This Row],[Age]]&lt;=44,"Millennials", Merge1[[#This Row],[Age]]&lt;=60,"Gen X", Merge1[[#This Row],[Age]]&gt;60,"Baby Boomers")</f>
        <v>Gen Z</v>
      </c>
      <c r="AC2225" s="1" t="str" cm="1">
        <f t="array" ref="AC2225">_xlfn.IFS(
    Merge1[[#This Row],[Balance]]&lt;=50000,"Low",
    Merge1[[#This Row],[Balance]]&lt;=200000,"Medium",
    Merge1[[#This Row],[Balance]]&gt;200000,"High"
)</f>
        <v>High</v>
      </c>
    </row>
    <row r="2226" spans="1:29" x14ac:dyDescent="0.25">
      <c r="A2226" s="1" t="s">
        <v>473</v>
      </c>
      <c r="B2226" s="1" t="s">
        <v>6195</v>
      </c>
      <c r="C2226" s="1" t="s">
        <v>5832</v>
      </c>
      <c r="D2226" s="2">
        <v>42607</v>
      </c>
      <c r="E2226">
        <v>418596</v>
      </c>
      <c r="F2226">
        <v>503</v>
      </c>
      <c r="G2226">
        <v>0</v>
      </c>
      <c r="H2226" s="1" t="s">
        <v>5833</v>
      </c>
      <c r="I2226" s="1" t="s">
        <v>6639</v>
      </c>
      <c r="J2226" s="1" t="s">
        <v>6245</v>
      </c>
      <c r="K2226">
        <v>26</v>
      </c>
      <c r="L2226" s="1" t="s">
        <v>6241</v>
      </c>
      <c r="M2226" s="1" t="s">
        <v>6242</v>
      </c>
      <c r="N2226">
        <v>152997</v>
      </c>
      <c r="O2226" s="1" t="s">
        <v>6248</v>
      </c>
      <c r="P2226" s="2">
        <v>42861</v>
      </c>
      <c r="Q2226" s="2">
        <v>45663</v>
      </c>
      <c r="R2226" s="1" t="s">
        <v>6902</v>
      </c>
      <c r="S2226" s="1" t="s">
        <v>6908</v>
      </c>
      <c r="T2226" s="1" t="s">
        <v>14</v>
      </c>
      <c r="U2226">
        <v>2013</v>
      </c>
      <c r="V2226" s="1" t="s">
        <v>10</v>
      </c>
      <c r="W2226" s="1" t="s">
        <v>11</v>
      </c>
      <c r="X2226" s="2">
        <f t="shared" ca="1" si="34"/>
        <v>45937</v>
      </c>
      <c r="Y2226" s="1">
        <f ca="1">ROUND(YEARFRAC(Merge1[[#This Row],[Join_Date]],Merge1[[#This Row],[Today]], 3),0)</f>
        <v>8</v>
      </c>
      <c r="Z2226" s="1" t="str" cm="1">
        <f t="array" aca="1" ref="Z2226" ca="1">_xlfn.IFS(
   Merge1[[#This Row],[Customer Tenure]]&lt;=2,"New",
   Merge1[[#This Row],[Customer Tenure]]&lt;=5,"Emerging",
  Merge1[[#This Row],[Customer Tenure]]&lt;9,"Established",
   TRUE,"Loyal"
)</f>
        <v>Established</v>
      </c>
      <c r="AA2226" s="1" t="str" cm="1">
        <f t="array" ref="AA2226">_xlfn.IFS(Merge1[[#This Row],[Income]]&lt;=30000,"Low",Merge1[[#This Row],[Income]]&lt;=60000,"Medium",Merge1[[#This Row],[Income]]&lt;=100000,"High", Merge1[[#This Row],[Income]]&gt;100000," Premium")</f>
        <v xml:space="preserve"> Premium</v>
      </c>
      <c r="AB2226" s="1" t="str" cm="1">
        <f t="array" ref="AB2226">_xlfn.IFS(Merge1[[#This Row],[Age]]&lt;= 28,"Gen Z", Merge1[[#This Row],[Age]]&lt;=44,"Millennials", Merge1[[#This Row],[Age]]&lt;=60,"Gen X", Merge1[[#This Row],[Age]]&gt;60,"Baby Boomers")</f>
        <v>Gen Z</v>
      </c>
      <c r="AC2226" s="1" t="str" cm="1">
        <f t="array" ref="AC2226">_xlfn.IFS(
    Merge1[[#This Row],[Balance]]&lt;=50000,"Low",
    Merge1[[#This Row],[Balance]]&lt;=200000,"Medium",
    Merge1[[#This Row],[Balance]]&gt;200000,"High"
)</f>
        <v>High</v>
      </c>
    </row>
    <row r="2227" spans="1:29" x14ac:dyDescent="0.25">
      <c r="A2227" s="1" t="s">
        <v>979</v>
      </c>
      <c r="B2227" s="1" t="s">
        <v>6078</v>
      </c>
      <c r="C2227" s="1" t="s">
        <v>5846</v>
      </c>
      <c r="D2227" s="2">
        <v>44417</v>
      </c>
      <c r="E2227">
        <v>273721</v>
      </c>
      <c r="F2227">
        <v>649</v>
      </c>
      <c r="G2227">
        <v>0</v>
      </c>
      <c r="H2227" s="1" t="s">
        <v>5833</v>
      </c>
      <c r="I2227" s="1" t="s">
        <v>6766</v>
      </c>
      <c r="J2227" s="1" t="s">
        <v>6240</v>
      </c>
      <c r="K2227">
        <v>70</v>
      </c>
      <c r="L2227" s="1" t="s">
        <v>6260</v>
      </c>
      <c r="M2227" s="1" t="s">
        <v>6254</v>
      </c>
      <c r="N2227">
        <v>155720</v>
      </c>
      <c r="O2227" s="1" t="s">
        <v>6248</v>
      </c>
      <c r="P2227" s="2">
        <v>43022</v>
      </c>
      <c r="Q2227" s="2">
        <v>45189</v>
      </c>
      <c r="R2227" s="1" t="s">
        <v>6897</v>
      </c>
      <c r="S2227" s="1" t="s">
        <v>6909</v>
      </c>
      <c r="T2227" s="1" t="s">
        <v>28</v>
      </c>
      <c r="U2227">
        <v>3625</v>
      </c>
      <c r="V2227" s="1" t="s">
        <v>24</v>
      </c>
      <c r="W2227" s="1" t="s">
        <v>20</v>
      </c>
      <c r="X2227" s="2">
        <f t="shared" ca="1" si="34"/>
        <v>45937</v>
      </c>
      <c r="Y2227" s="1">
        <f ca="1">ROUND(YEARFRAC(Merge1[[#This Row],[Join_Date]],Merge1[[#This Row],[Today]], 3),0)</f>
        <v>8</v>
      </c>
      <c r="Z2227" s="1" t="str" cm="1">
        <f t="array" aca="1" ref="Z2227" ca="1">_xlfn.IFS(
   Merge1[[#This Row],[Customer Tenure]]&lt;=2,"New",
   Merge1[[#This Row],[Customer Tenure]]&lt;=5,"Emerging",
  Merge1[[#This Row],[Customer Tenure]]&lt;9,"Established",
   TRUE,"Loyal"
)</f>
        <v>Established</v>
      </c>
      <c r="AA2227" s="1" t="str" cm="1">
        <f t="array" ref="AA2227">_xlfn.IFS(Merge1[[#This Row],[Income]]&lt;=30000,"Low",Merge1[[#This Row],[Income]]&lt;=60000,"Medium",Merge1[[#This Row],[Income]]&lt;=100000,"High", Merge1[[#This Row],[Income]]&gt;100000," Premium")</f>
        <v xml:space="preserve"> Premium</v>
      </c>
      <c r="AB2227" s="1" t="str" cm="1">
        <f t="array" ref="AB2227">_xlfn.IFS(Merge1[[#This Row],[Age]]&lt;= 28,"Gen Z", Merge1[[#This Row],[Age]]&lt;=44,"Millennials", Merge1[[#This Row],[Age]]&lt;=60,"Gen X", Merge1[[#This Row],[Age]]&gt;60,"Baby Boomers")</f>
        <v>Baby Boomers</v>
      </c>
      <c r="AC2227" s="1" t="str" cm="1">
        <f t="array" ref="AC2227">_xlfn.IFS(
    Merge1[[#This Row],[Balance]]&lt;=50000,"Low",
    Merge1[[#This Row],[Balance]]&lt;=200000,"Medium",
    Merge1[[#This Row],[Balance]]&gt;200000,"High"
)</f>
        <v>High</v>
      </c>
    </row>
    <row r="2228" spans="1:29" x14ac:dyDescent="0.25">
      <c r="A2228" s="1" t="s">
        <v>2993</v>
      </c>
      <c r="B2228" s="1" t="s">
        <v>6055</v>
      </c>
      <c r="C2228" s="1" t="s">
        <v>5835</v>
      </c>
      <c r="D2228" s="2">
        <v>42926</v>
      </c>
      <c r="E2228">
        <v>267885</v>
      </c>
      <c r="F2228">
        <v>620</v>
      </c>
      <c r="G2228">
        <v>108619</v>
      </c>
      <c r="H2228" s="1" t="s">
        <v>5833</v>
      </c>
      <c r="I2228" s="1" t="s">
        <v>6365</v>
      </c>
      <c r="J2228" s="1" t="s">
        <v>6245</v>
      </c>
      <c r="K2228">
        <v>72</v>
      </c>
      <c r="L2228" s="1" t="s">
        <v>6260</v>
      </c>
      <c r="M2228" s="1" t="s">
        <v>6242</v>
      </c>
      <c r="N2228">
        <v>145991</v>
      </c>
      <c r="O2228" s="1" t="s">
        <v>6243</v>
      </c>
      <c r="P2228" s="2">
        <v>44205</v>
      </c>
      <c r="Q2228" s="2">
        <v>45255</v>
      </c>
      <c r="R2228" s="1" t="s">
        <v>6887</v>
      </c>
      <c r="S2228" s="1" t="s">
        <v>6888</v>
      </c>
      <c r="T2228" s="1" t="s">
        <v>23</v>
      </c>
      <c r="U2228">
        <v>9989</v>
      </c>
      <c r="V2228" s="1" t="s">
        <v>10</v>
      </c>
      <c r="W2228" s="1" t="s">
        <v>40</v>
      </c>
      <c r="X2228" s="2">
        <f t="shared" ca="1" si="34"/>
        <v>45937</v>
      </c>
      <c r="Y2228" s="1">
        <f ca="1">ROUND(YEARFRAC(Merge1[[#This Row],[Join_Date]],Merge1[[#This Row],[Today]], 3),0)</f>
        <v>5</v>
      </c>
      <c r="Z2228" s="1" t="str" cm="1">
        <f t="array" aca="1" ref="Z2228" ca="1">_xlfn.IFS(
   Merge1[[#This Row],[Customer Tenure]]&lt;=2,"New",
   Merge1[[#This Row],[Customer Tenure]]&lt;=5,"Emerging",
  Merge1[[#This Row],[Customer Tenure]]&lt;9,"Established",
   TRUE,"Loyal"
)</f>
        <v>Emerging</v>
      </c>
      <c r="AA2228" s="1" t="str" cm="1">
        <f t="array" ref="AA2228">_xlfn.IFS(Merge1[[#This Row],[Income]]&lt;=30000,"Low",Merge1[[#This Row],[Income]]&lt;=60000,"Medium",Merge1[[#This Row],[Income]]&lt;=100000,"High", Merge1[[#This Row],[Income]]&gt;100000," Premium")</f>
        <v xml:space="preserve"> Premium</v>
      </c>
      <c r="AB2228" s="1" t="str" cm="1">
        <f t="array" ref="AB2228">_xlfn.IFS(Merge1[[#This Row],[Age]]&lt;= 28,"Gen Z", Merge1[[#This Row],[Age]]&lt;=44,"Millennials", Merge1[[#This Row],[Age]]&lt;=60,"Gen X", Merge1[[#This Row],[Age]]&gt;60,"Baby Boomers")</f>
        <v>Baby Boomers</v>
      </c>
      <c r="AC2228" s="1" t="str" cm="1">
        <f t="array" ref="AC2228">_xlfn.IFS(
    Merge1[[#This Row],[Balance]]&lt;=50000,"Low",
    Merge1[[#This Row],[Balance]]&lt;=200000,"Medium",
    Merge1[[#This Row],[Balance]]&gt;200000,"High"
)</f>
        <v>High</v>
      </c>
    </row>
    <row r="2229" spans="1:29" x14ac:dyDescent="0.25">
      <c r="A2229" s="1" t="s">
        <v>2995</v>
      </c>
      <c r="B2229" s="1" t="s">
        <v>5839</v>
      </c>
      <c r="C2229" s="1" t="s">
        <v>5835</v>
      </c>
      <c r="D2229" s="2">
        <v>44039</v>
      </c>
      <c r="E2229">
        <v>70843</v>
      </c>
      <c r="F2229">
        <v>824</v>
      </c>
      <c r="G2229">
        <v>458505</v>
      </c>
      <c r="H2229" s="1" t="s">
        <v>5833</v>
      </c>
      <c r="I2229" s="1" t="s">
        <v>6755</v>
      </c>
      <c r="J2229" s="1" t="s">
        <v>6245</v>
      </c>
      <c r="K2229">
        <v>28</v>
      </c>
      <c r="L2229" s="1" t="s">
        <v>6246</v>
      </c>
      <c r="M2229" s="1" t="s">
        <v>6266</v>
      </c>
      <c r="N2229">
        <v>39975</v>
      </c>
      <c r="O2229" s="1" t="s">
        <v>6248</v>
      </c>
      <c r="P2229" s="2">
        <v>44902</v>
      </c>
      <c r="Q2229" s="2">
        <v>45341</v>
      </c>
      <c r="R2229" s="1" t="s">
        <v>6885</v>
      </c>
      <c r="S2229" s="1" t="s">
        <v>6886</v>
      </c>
      <c r="T2229" s="1" t="s">
        <v>28</v>
      </c>
      <c r="U2229">
        <v>3682</v>
      </c>
      <c r="V2229" s="1" t="s">
        <v>19</v>
      </c>
      <c r="W2229" s="1" t="s">
        <v>55</v>
      </c>
      <c r="X2229" s="2">
        <f t="shared" ca="1" si="34"/>
        <v>45937</v>
      </c>
      <c r="Y2229" s="1">
        <f ca="1">ROUND(YEARFRAC(Merge1[[#This Row],[Join_Date]],Merge1[[#This Row],[Today]], 3),0)</f>
        <v>3</v>
      </c>
      <c r="Z2229" s="1" t="str" cm="1">
        <f t="array" aca="1" ref="Z2229" ca="1">_xlfn.IFS(
   Merge1[[#This Row],[Customer Tenure]]&lt;=2,"New",
   Merge1[[#This Row],[Customer Tenure]]&lt;=5,"Emerging",
  Merge1[[#This Row],[Customer Tenure]]&lt;9,"Established",
   TRUE,"Loyal"
)</f>
        <v>Emerging</v>
      </c>
      <c r="AA2229" s="1" t="str" cm="1">
        <f t="array" ref="AA2229">_xlfn.IFS(Merge1[[#This Row],[Income]]&lt;=30000,"Low",Merge1[[#This Row],[Income]]&lt;=60000,"Medium",Merge1[[#This Row],[Income]]&lt;=100000,"High", Merge1[[#This Row],[Income]]&gt;100000," Premium")</f>
        <v>Medium</v>
      </c>
      <c r="AB2229" s="1" t="str" cm="1">
        <f t="array" ref="AB2229">_xlfn.IFS(Merge1[[#This Row],[Age]]&lt;= 28,"Gen Z", Merge1[[#This Row],[Age]]&lt;=44,"Millennials", Merge1[[#This Row],[Age]]&lt;=60,"Gen X", Merge1[[#This Row],[Age]]&gt;60,"Baby Boomers")</f>
        <v>Gen Z</v>
      </c>
      <c r="AC2229" s="1" t="str" cm="1">
        <f t="array" ref="AC2229">_xlfn.IFS(
    Merge1[[#This Row],[Balance]]&lt;=50000,"Low",
    Merge1[[#This Row],[Balance]]&lt;=200000,"Medium",
    Merge1[[#This Row],[Balance]]&gt;200000,"High"
)</f>
        <v>Medium</v>
      </c>
    </row>
    <row r="2230" spans="1:29" x14ac:dyDescent="0.25">
      <c r="A2230" s="1" t="s">
        <v>526</v>
      </c>
      <c r="B2230" s="1" t="s">
        <v>5990</v>
      </c>
      <c r="C2230" s="1" t="s">
        <v>5842</v>
      </c>
      <c r="D2230" s="2">
        <v>43004</v>
      </c>
      <c r="E2230">
        <v>392974</v>
      </c>
      <c r="F2230">
        <v>725</v>
      </c>
      <c r="G2230">
        <v>282648</v>
      </c>
      <c r="H2230" s="1" t="s">
        <v>5833</v>
      </c>
      <c r="I2230" s="1" t="s">
        <v>6726</v>
      </c>
      <c r="J2230" s="1" t="s">
        <v>6245</v>
      </c>
      <c r="K2230">
        <v>38</v>
      </c>
      <c r="L2230" s="1" t="s">
        <v>6241</v>
      </c>
      <c r="M2230" s="1" t="s">
        <v>6266</v>
      </c>
      <c r="N2230">
        <v>24703</v>
      </c>
      <c r="O2230" s="1" t="s">
        <v>6243</v>
      </c>
      <c r="P2230" s="2">
        <v>44896</v>
      </c>
      <c r="Q2230" s="2">
        <v>45325</v>
      </c>
      <c r="R2230" s="1" t="s">
        <v>6885</v>
      </c>
      <c r="S2230" s="1" t="s">
        <v>6886</v>
      </c>
      <c r="T2230" s="1" t="s">
        <v>28</v>
      </c>
      <c r="U2230">
        <v>7468</v>
      </c>
      <c r="V2230" s="1" t="s">
        <v>24</v>
      </c>
      <c r="W2230" s="1" t="s">
        <v>11</v>
      </c>
      <c r="X2230" s="2">
        <f t="shared" ca="1" si="34"/>
        <v>45937</v>
      </c>
      <c r="Y2230" s="1">
        <f ca="1">ROUND(YEARFRAC(Merge1[[#This Row],[Join_Date]],Merge1[[#This Row],[Today]], 3),0)</f>
        <v>3</v>
      </c>
      <c r="Z2230" s="1" t="str" cm="1">
        <f t="array" aca="1" ref="Z2230" ca="1">_xlfn.IFS(
   Merge1[[#This Row],[Customer Tenure]]&lt;=2,"New",
   Merge1[[#This Row],[Customer Tenure]]&lt;=5,"Emerging",
  Merge1[[#This Row],[Customer Tenure]]&lt;9,"Established",
   TRUE,"Loyal"
)</f>
        <v>Emerging</v>
      </c>
      <c r="AA2230" s="1" t="str" cm="1">
        <f t="array" ref="AA2230">_xlfn.IFS(Merge1[[#This Row],[Income]]&lt;=30000,"Low",Merge1[[#This Row],[Income]]&lt;=60000,"Medium",Merge1[[#This Row],[Income]]&lt;=100000,"High", Merge1[[#This Row],[Income]]&gt;100000," Premium")</f>
        <v>Low</v>
      </c>
      <c r="AB2230" s="1" t="str" cm="1">
        <f t="array" ref="AB2230">_xlfn.IFS(Merge1[[#This Row],[Age]]&lt;= 28,"Gen Z", Merge1[[#This Row],[Age]]&lt;=44,"Millennials", Merge1[[#This Row],[Age]]&lt;=60,"Gen X", Merge1[[#This Row],[Age]]&gt;60,"Baby Boomers")</f>
        <v>Millennials</v>
      </c>
      <c r="AC2230" s="1" t="str" cm="1">
        <f t="array" ref="AC2230">_xlfn.IFS(
    Merge1[[#This Row],[Balance]]&lt;=50000,"Low",
    Merge1[[#This Row],[Balance]]&lt;=200000,"Medium",
    Merge1[[#This Row],[Balance]]&gt;200000,"High"
)</f>
        <v>High</v>
      </c>
    </row>
    <row r="2231" spans="1:29" x14ac:dyDescent="0.25">
      <c r="A2231" s="1" t="s">
        <v>322</v>
      </c>
      <c r="B2231" s="1" t="s">
        <v>6033</v>
      </c>
      <c r="C2231" s="1" t="s">
        <v>5835</v>
      </c>
      <c r="D2231" s="2">
        <v>42728</v>
      </c>
      <c r="E2231">
        <v>25517</v>
      </c>
      <c r="F2231">
        <v>510</v>
      </c>
      <c r="G2231">
        <v>0</v>
      </c>
      <c r="H2231" s="1" t="s">
        <v>5833</v>
      </c>
      <c r="I2231" s="1" t="s">
        <v>6517</v>
      </c>
      <c r="J2231" s="1" t="s">
        <v>6240</v>
      </c>
      <c r="K2231">
        <v>46</v>
      </c>
      <c r="L2231" s="1" t="s">
        <v>6256</v>
      </c>
      <c r="M2231" s="1" t="s">
        <v>6247</v>
      </c>
      <c r="N2231">
        <v>32857</v>
      </c>
      <c r="O2231" s="1" t="s">
        <v>6243</v>
      </c>
      <c r="P2231" s="2">
        <v>44799</v>
      </c>
      <c r="Q2231" s="2">
        <v>45216</v>
      </c>
      <c r="R2231" s="1" t="s">
        <v>6912</v>
      </c>
      <c r="S2231" s="1" t="s">
        <v>6913</v>
      </c>
      <c r="T2231" s="1" t="s">
        <v>14</v>
      </c>
      <c r="U2231">
        <v>2165</v>
      </c>
      <c r="V2231" s="1" t="s">
        <v>24</v>
      </c>
      <c r="W2231" s="1" t="s">
        <v>40</v>
      </c>
      <c r="X2231" s="2">
        <f t="shared" ca="1" si="34"/>
        <v>45937</v>
      </c>
      <c r="Y2231" s="1">
        <f ca="1">ROUND(YEARFRAC(Merge1[[#This Row],[Join_Date]],Merge1[[#This Row],[Today]], 3),0)</f>
        <v>3</v>
      </c>
      <c r="Z2231" s="1" t="str" cm="1">
        <f t="array" aca="1" ref="Z2231" ca="1">_xlfn.IFS(
   Merge1[[#This Row],[Customer Tenure]]&lt;=2,"New",
   Merge1[[#This Row],[Customer Tenure]]&lt;=5,"Emerging",
  Merge1[[#This Row],[Customer Tenure]]&lt;9,"Established",
   TRUE,"Loyal"
)</f>
        <v>Emerging</v>
      </c>
      <c r="AA2231" s="1" t="str" cm="1">
        <f t="array" ref="AA2231">_xlfn.IFS(Merge1[[#This Row],[Income]]&lt;=30000,"Low",Merge1[[#This Row],[Income]]&lt;=60000,"Medium",Merge1[[#This Row],[Income]]&lt;=100000,"High", Merge1[[#This Row],[Income]]&gt;100000," Premium")</f>
        <v>Medium</v>
      </c>
      <c r="AB2231" s="1" t="str" cm="1">
        <f t="array" ref="AB2231">_xlfn.IFS(Merge1[[#This Row],[Age]]&lt;= 28,"Gen Z", Merge1[[#This Row],[Age]]&lt;=44,"Millennials", Merge1[[#This Row],[Age]]&lt;=60,"Gen X", Merge1[[#This Row],[Age]]&gt;60,"Baby Boomers")</f>
        <v>Gen X</v>
      </c>
      <c r="AC2231" s="1" t="str" cm="1">
        <f t="array" ref="AC2231">_xlfn.IFS(
    Merge1[[#This Row],[Balance]]&lt;=50000,"Low",
    Merge1[[#This Row],[Balance]]&lt;=200000,"Medium",
    Merge1[[#This Row],[Balance]]&gt;200000,"High"
)</f>
        <v>Low</v>
      </c>
    </row>
    <row r="2232" spans="1:29" x14ac:dyDescent="0.25">
      <c r="A2232" s="1" t="s">
        <v>2321</v>
      </c>
      <c r="B2232" s="1" t="s">
        <v>6023</v>
      </c>
      <c r="C2232" s="1" t="s">
        <v>5835</v>
      </c>
      <c r="D2232" s="2">
        <v>43055</v>
      </c>
      <c r="E2232">
        <v>289192</v>
      </c>
      <c r="F2232">
        <v>329</v>
      </c>
      <c r="G2232">
        <v>0</v>
      </c>
      <c r="H2232" s="1" t="s">
        <v>5833</v>
      </c>
      <c r="I2232" s="1" t="s">
        <v>6795</v>
      </c>
      <c r="J2232" s="1" t="s">
        <v>6245</v>
      </c>
      <c r="K2232">
        <v>68</v>
      </c>
      <c r="L2232" s="1" t="s">
        <v>6241</v>
      </c>
      <c r="M2232" s="1" t="s">
        <v>6262</v>
      </c>
      <c r="N2232">
        <v>193312</v>
      </c>
      <c r="O2232" s="1" t="s">
        <v>6248</v>
      </c>
      <c r="P2232" s="2">
        <v>43074</v>
      </c>
      <c r="Q2232" s="2">
        <v>45880</v>
      </c>
      <c r="R2232" s="1" t="s">
        <v>6889</v>
      </c>
      <c r="S2232" s="1" t="s">
        <v>6915</v>
      </c>
      <c r="T2232" s="1" t="s">
        <v>9</v>
      </c>
      <c r="U2232">
        <v>3489</v>
      </c>
      <c r="V2232" s="1" t="s">
        <v>10</v>
      </c>
      <c r="W2232" s="1" t="s">
        <v>29</v>
      </c>
      <c r="X2232" s="2">
        <f t="shared" ca="1" si="34"/>
        <v>45937</v>
      </c>
      <c r="Y2232" s="1">
        <f ca="1">ROUND(YEARFRAC(Merge1[[#This Row],[Join_Date]],Merge1[[#This Row],[Today]], 3),0)</f>
        <v>8</v>
      </c>
      <c r="Z2232" s="1" t="str" cm="1">
        <f t="array" aca="1" ref="Z2232" ca="1">_xlfn.IFS(
   Merge1[[#This Row],[Customer Tenure]]&lt;=2,"New",
   Merge1[[#This Row],[Customer Tenure]]&lt;=5,"Emerging",
  Merge1[[#This Row],[Customer Tenure]]&lt;9,"Established",
   TRUE,"Loyal"
)</f>
        <v>Established</v>
      </c>
      <c r="AA2232" s="1" t="str" cm="1">
        <f t="array" ref="AA2232">_xlfn.IFS(Merge1[[#This Row],[Income]]&lt;=30000,"Low",Merge1[[#This Row],[Income]]&lt;=60000,"Medium",Merge1[[#This Row],[Income]]&lt;=100000,"High", Merge1[[#This Row],[Income]]&gt;100000," Premium")</f>
        <v xml:space="preserve"> Premium</v>
      </c>
      <c r="AB2232" s="1" t="str" cm="1">
        <f t="array" ref="AB2232">_xlfn.IFS(Merge1[[#This Row],[Age]]&lt;= 28,"Gen Z", Merge1[[#This Row],[Age]]&lt;=44,"Millennials", Merge1[[#This Row],[Age]]&lt;=60,"Gen X", Merge1[[#This Row],[Age]]&gt;60,"Baby Boomers")</f>
        <v>Baby Boomers</v>
      </c>
      <c r="AC2232" s="1" t="str" cm="1">
        <f t="array" ref="AC2232">_xlfn.IFS(
    Merge1[[#This Row],[Balance]]&lt;=50000,"Low",
    Merge1[[#This Row],[Balance]]&lt;=200000,"Medium",
    Merge1[[#This Row],[Balance]]&gt;200000,"High"
)</f>
        <v>High</v>
      </c>
    </row>
    <row r="2233" spans="1:29" x14ac:dyDescent="0.25">
      <c r="A2233" s="1" t="s">
        <v>850</v>
      </c>
      <c r="B2233" s="1" t="s">
        <v>6026</v>
      </c>
      <c r="C2233" s="1" t="s">
        <v>5832</v>
      </c>
      <c r="D2233" s="2">
        <v>43938</v>
      </c>
      <c r="E2233">
        <v>496440</v>
      </c>
      <c r="F2233">
        <v>343</v>
      </c>
      <c r="G2233">
        <v>0</v>
      </c>
      <c r="H2233" s="1" t="s">
        <v>5833</v>
      </c>
      <c r="I2233" s="1" t="s">
        <v>6554</v>
      </c>
      <c r="J2233" s="1" t="s">
        <v>6245</v>
      </c>
      <c r="K2233">
        <v>35</v>
      </c>
      <c r="L2233" s="1" t="s">
        <v>6246</v>
      </c>
      <c r="M2233" s="1" t="s">
        <v>6262</v>
      </c>
      <c r="N2233">
        <v>20526</v>
      </c>
      <c r="O2233" s="1" t="s">
        <v>6243</v>
      </c>
      <c r="P2233" s="2">
        <v>43688</v>
      </c>
      <c r="Q2233" s="2">
        <v>45743</v>
      </c>
      <c r="R2233" s="1" t="s">
        <v>6899</v>
      </c>
      <c r="S2233" s="1" t="s">
        <v>6914</v>
      </c>
      <c r="T2233" s="1" t="s">
        <v>14</v>
      </c>
      <c r="U2233">
        <v>61</v>
      </c>
      <c r="V2233" s="1" t="s">
        <v>15</v>
      </c>
      <c r="W2233" s="1" t="s">
        <v>11</v>
      </c>
      <c r="X2233" s="2">
        <f t="shared" ca="1" si="34"/>
        <v>45937</v>
      </c>
      <c r="Y2233" s="1">
        <f ca="1">ROUND(YEARFRAC(Merge1[[#This Row],[Join_Date]],Merge1[[#This Row],[Today]], 3),0)</f>
        <v>6</v>
      </c>
      <c r="Z2233" s="1" t="str" cm="1">
        <f t="array" aca="1" ref="Z2233" ca="1">_xlfn.IFS(
   Merge1[[#This Row],[Customer Tenure]]&lt;=2,"New",
   Merge1[[#This Row],[Customer Tenure]]&lt;=5,"Emerging",
  Merge1[[#This Row],[Customer Tenure]]&lt;9,"Established",
   TRUE,"Loyal"
)</f>
        <v>Established</v>
      </c>
      <c r="AA2233" s="1" t="str" cm="1">
        <f t="array" ref="AA2233">_xlfn.IFS(Merge1[[#This Row],[Income]]&lt;=30000,"Low",Merge1[[#This Row],[Income]]&lt;=60000,"Medium",Merge1[[#This Row],[Income]]&lt;=100000,"High", Merge1[[#This Row],[Income]]&gt;100000," Premium")</f>
        <v>Low</v>
      </c>
      <c r="AB2233" s="1" t="str" cm="1">
        <f t="array" ref="AB2233">_xlfn.IFS(Merge1[[#This Row],[Age]]&lt;= 28,"Gen Z", Merge1[[#This Row],[Age]]&lt;=44,"Millennials", Merge1[[#This Row],[Age]]&lt;=60,"Gen X", Merge1[[#This Row],[Age]]&gt;60,"Baby Boomers")</f>
        <v>Millennials</v>
      </c>
      <c r="AC2233" s="1" t="str" cm="1">
        <f t="array" ref="AC2233">_xlfn.IFS(
    Merge1[[#This Row],[Balance]]&lt;=50000,"Low",
    Merge1[[#This Row],[Balance]]&lt;=200000,"Medium",
    Merge1[[#This Row],[Balance]]&gt;200000,"High"
)</f>
        <v>High</v>
      </c>
    </row>
    <row r="2234" spans="1:29" x14ac:dyDescent="0.25">
      <c r="A2234" s="1" t="s">
        <v>1955</v>
      </c>
      <c r="B2234" s="1" t="s">
        <v>6029</v>
      </c>
      <c r="C2234" s="1" t="s">
        <v>5832</v>
      </c>
      <c r="D2234" s="2">
        <v>44241</v>
      </c>
      <c r="E2234">
        <v>233346</v>
      </c>
      <c r="F2234">
        <v>806</v>
      </c>
      <c r="G2234">
        <v>0</v>
      </c>
      <c r="H2234" s="1" t="s">
        <v>5850</v>
      </c>
      <c r="I2234" s="1" t="s">
        <v>6593</v>
      </c>
      <c r="J2234" s="1" t="s">
        <v>6240</v>
      </c>
      <c r="K2234">
        <v>31</v>
      </c>
      <c r="L2234" s="1" t="s">
        <v>6256</v>
      </c>
      <c r="M2234" s="1" t="s">
        <v>6254</v>
      </c>
      <c r="N2234">
        <v>89298</v>
      </c>
      <c r="O2234" s="1" t="s">
        <v>6243</v>
      </c>
      <c r="P2234" s="2">
        <v>43083</v>
      </c>
      <c r="Q2234" s="2">
        <v>45329</v>
      </c>
      <c r="R2234" s="1" t="s">
        <v>6885</v>
      </c>
      <c r="S2234" s="1" t="s">
        <v>6886</v>
      </c>
      <c r="T2234" s="1" t="s">
        <v>28</v>
      </c>
      <c r="U2234">
        <v>2169</v>
      </c>
      <c r="V2234" s="1" t="s">
        <v>10</v>
      </c>
      <c r="W2234" s="1" t="s">
        <v>16</v>
      </c>
      <c r="X2234" s="2">
        <f t="shared" ca="1" si="34"/>
        <v>45937</v>
      </c>
      <c r="Y2234" s="1">
        <f ca="1">ROUND(YEARFRAC(Merge1[[#This Row],[Join_Date]],Merge1[[#This Row],[Today]], 3),0)</f>
        <v>8</v>
      </c>
      <c r="Z2234" s="1" t="str" cm="1">
        <f t="array" aca="1" ref="Z2234" ca="1">_xlfn.IFS(
   Merge1[[#This Row],[Customer Tenure]]&lt;=2,"New",
   Merge1[[#This Row],[Customer Tenure]]&lt;=5,"Emerging",
  Merge1[[#This Row],[Customer Tenure]]&lt;9,"Established",
   TRUE,"Loyal"
)</f>
        <v>Established</v>
      </c>
      <c r="AA2234" s="1" t="str" cm="1">
        <f t="array" ref="AA2234">_xlfn.IFS(Merge1[[#This Row],[Income]]&lt;=30000,"Low",Merge1[[#This Row],[Income]]&lt;=60000,"Medium",Merge1[[#This Row],[Income]]&lt;=100000,"High", Merge1[[#This Row],[Income]]&gt;100000," Premium")</f>
        <v>High</v>
      </c>
      <c r="AB2234" s="1" t="str" cm="1">
        <f t="array" ref="AB2234">_xlfn.IFS(Merge1[[#This Row],[Age]]&lt;= 28,"Gen Z", Merge1[[#This Row],[Age]]&lt;=44,"Millennials", Merge1[[#This Row],[Age]]&lt;=60,"Gen X", Merge1[[#This Row],[Age]]&gt;60,"Baby Boomers")</f>
        <v>Millennials</v>
      </c>
      <c r="AC2234" s="1" t="str" cm="1">
        <f t="array" ref="AC2234">_xlfn.IFS(
    Merge1[[#This Row],[Balance]]&lt;=50000,"Low",
    Merge1[[#This Row],[Balance]]&lt;=200000,"Medium",
    Merge1[[#This Row],[Balance]]&gt;200000,"High"
)</f>
        <v>High</v>
      </c>
    </row>
    <row r="2235" spans="1:29" x14ac:dyDescent="0.25">
      <c r="A2235" s="1" t="s">
        <v>1211</v>
      </c>
      <c r="B2235" s="1" t="s">
        <v>6120</v>
      </c>
      <c r="C2235" s="1" t="s">
        <v>5835</v>
      </c>
      <c r="D2235" s="2">
        <v>44728</v>
      </c>
      <c r="E2235">
        <v>184514</v>
      </c>
      <c r="F2235">
        <v>561</v>
      </c>
      <c r="G2235">
        <v>0</v>
      </c>
      <c r="H2235" s="1" t="s">
        <v>5838</v>
      </c>
      <c r="I2235" s="1" t="s">
        <v>6857</v>
      </c>
      <c r="J2235" s="1" t="s">
        <v>6240</v>
      </c>
      <c r="K2235">
        <v>34</v>
      </c>
      <c r="L2235" s="1" t="s">
        <v>6256</v>
      </c>
      <c r="M2235" s="1" t="s">
        <v>6257</v>
      </c>
      <c r="N2235">
        <v>42911</v>
      </c>
      <c r="O2235" s="1" t="s">
        <v>6248</v>
      </c>
      <c r="P2235" s="2">
        <v>42920</v>
      </c>
      <c r="Q2235" s="2">
        <v>45465</v>
      </c>
      <c r="R2235" s="1" t="s">
        <v>6883</v>
      </c>
      <c r="S2235" s="1" t="s">
        <v>6884</v>
      </c>
      <c r="T2235" s="1" t="s">
        <v>23</v>
      </c>
      <c r="U2235">
        <v>4400</v>
      </c>
      <c r="V2235" s="1" t="s">
        <v>19</v>
      </c>
      <c r="W2235" s="1" t="s">
        <v>20</v>
      </c>
      <c r="X2235" s="2">
        <f t="shared" ca="1" si="34"/>
        <v>45937</v>
      </c>
      <c r="Y2235" s="1">
        <f ca="1">ROUND(YEARFRAC(Merge1[[#This Row],[Join_Date]],Merge1[[#This Row],[Today]], 3),0)</f>
        <v>8</v>
      </c>
      <c r="Z2235" s="1" t="str" cm="1">
        <f t="array" aca="1" ref="Z2235" ca="1">_xlfn.IFS(
   Merge1[[#This Row],[Customer Tenure]]&lt;=2,"New",
   Merge1[[#This Row],[Customer Tenure]]&lt;=5,"Emerging",
  Merge1[[#This Row],[Customer Tenure]]&lt;9,"Established",
   TRUE,"Loyal"
)</f>
        <v>Established</v>
      </c>
      <c r="AA2235" s="1" t="str" cm="1">
        <f t="array" ref="AA2235">_xlfn.IFS(Merge1[[#This Row],[Income]]&lt;=30000,"Low",Merge1[[#This Row],[Income]]&lt;=60000,"Medium",Merge1[[#This Row],[Income]]&lt;=100000,"High", Merge1[[#This Row],[Income]]&gt;100000," Premium")</f>
        <v>Medium</v>
      </c>
      <c r="AB2235" s="1" t="str" cm="1">
        <f t="array" ref="AB2235">_xlfn.IFS(Merge1[[#This Row],[Age]]&lt;= 28,"Gen Z", Merge1[[#This Row],[Age]]&lt;=44,"Millennials", Merge1[[#This Row],[Age]]&lt;=60,"Gen X", Merge1[[#This Row],[Age]]&gt;60,"Baby Boomers")</f>
        <v>Millennials</v>
      </c>
      <c r="AC2235" s="1" t="str" cm="1">
        <f t="array" ref="AC2235">_xlfn.IFS(
    Merge1[[#This Row],[Balance]]&lt;=50000,"Low",
    Merge1[[#This Row],[Balance]]&lt;=200000,"Medium",
    Merge1[[#This Row],[Balance]]&gt;200000,"High"
)</f>
        <v>Medium</v>
      </c>
    </row>
    <row r="2236" spans="1:29" x14ac:dyDescent="0.25">
      <c r="A2236" s="1" t="s">
        <v>1951</v>
      </c>
      <c r="B2236" s="1" t="s">
        <v>6159</v>
      </c>
      <c r="C2236" s="1" t="s">
        <v>5842</v>
      </c>
      <c r="D2236" s="2">
        <v>44190</v>
      </c>
      <c r="E2236">
        <v>165159</v>
      </c>
      <c r="F2236">
        <v>492</v>
      </c>
      <c r="G2236">
        <v>0</v>
      </c>
      <c r="H2236" s="1" t="s">
        <v>5833</v>
      </c>
      <c r="I2236" s="1" t="s">
        <v>6434</v>
      </c>
      <c r="J2236" s="1" t="s">
        <v>6240</v>
      </c>
      <c r="K2236">
        <v>29</v>
      </c>
      <c r="L2236" s="1" t="s">
        <v>6260</v>
      </c>
      <c r="M2236" s="1" t="s">
        <v>6242</v>
      </c>
      <c r="N2236">
        <v>193279</v>
      </c>
      <c r="O2236" s="1" t="s">
        <v>6252</v>
      </c>
      <c r="P2236" s="2">
        <v>43888</v>
      </c>
      <c r="Q2236" s="2">
        <v>45278</v>
      </c>
      <c r="R2236" s="1" t="s">
        <v>6904</v>
      </c>
      <c r="S2236" s="1" t="s">
        <v>6905</v>
      </c>
      <c r="T2236" s="1" t="s">
        <v>23</v>
      </c>
      <c r="U2236">
        <v>3661</v>
      </c>
      <c r="V2236" s="1" t="s">
        <v>15</v>
      </c>
      <c r="W2236" s="1" t="s">
        <v>50</v>
      </c>
      <c r="X2236" s="2">
        <f t="shared" ca="1" si="34"/>
        <v>45937</v>
      </c>
      <c r="Y2236" s="1">
        <f ca="1">ROUND(YEARFRAC(Merge1[[#This Row],[Join_Date]],Merge1[[#This Row],[Today]], 3),0)</f>
        <v>6</v>
      </c>
      <c r="Z2236" s="1" t="str" cm="1">
        <f t="array" aca="1" ref="Z2236" ca="1">_xlfn.IFS(
   Merge1[[#This Row],[Customer Tenure]]&lt;=2,"New",
   Merge1[[#This Row],[Customer Tenure]]&lt;=5,"Emerging",
  Merge1[[#This Row],[Customer Tenure]]&lt;9,"Established",
   TRUE,"Loyal"
)</f>
        <v>Established</v>
      </c>
      <c r="AA2236" s="1" t="str" cm="1">
        <f t="array" ref="AA2236">_xlfn.IFS(Merge1[[#This Row],[Income]]&lt;=30000,"Low",Merge1[[#This Row],[Income]]&lt;=60000,"Medium",Merge1[[#This Row],[Income]]&lt;=100000,"High", Merge1[[#This Row],[Income]]&gt;100000," Premium")</f>
        <v xml:space="preserve"> Premium</v>
      </c>
      <c r="AB2236" s="1" t="str" cm="1">
        <f t="array" ref="AB2236">_xlfn.IFS(Merge1[[#This Row],[Age]]&lt;= 28,"Gen Z", Merge1[[#This Row],[Age]]&lt;=44,"Millennials", Merge1[[#This Row],[Age]]&lt;=60,"Gen X", Merge1[[#This Row],[Age]]&gt;60,"Baby Boomers")</f>
        <v>Millennials</v>
      </c>
      <c r="AC2236" s="1" t="str" cm="1">
        <f t="array" ref="AC2236">_xlfn.IFS(
    Merge1[[#This Row],[Balance]]&lt;=50000,"Low",
    Merge1[[#This Row],[Balance]]&lt;=200000,"Medium",
    Merge1[[#This Row],[Balance]]&gt;200000,"High"
)</f>
        <v>Medium</v>
      </c>
    </row>
    <row r="2237" spans="1:29" x14ac:dyDescent="0.25">
      <c r="A2237" s="1" t="s">
        <v>3004</v>
      </c>
      <c r="B2237" s="1" t="s">
        <v>6213</v>
      </c>
      <c r="C2237" s="1" t="s">
        <v>5835</v>
      </c>
      <c r="D2237" s="2">
        <v>44760</v>
      </c>
      <c r="E2237">
        <v>428395</v>
      </c>
      <c r="F2237">
        <v>840</v>
      </c>
      <c r="G2237">
        <v>0</v>
      </c>
      <c r="H2237" s="1" t="s">
        <v>5833</v>
      </c>
      <c r="I2237" s="1" t="s">
        <v>6647</v>
      </c>
      <c r="J2237" s="1" t="s">
        <v>6240</v>
      </c>
      <c r="K2237">
        <v>30</v>
      </c>
      <c r="L2237" s="1" t="s">
        <v>6246</v>
      </c>
      <c r="M2237" s="1" t="s">
        <v>6251</v>
      </c>
      <c r="N2237">
        <v>110827</v>
      </c>
      <c r="O2237" s="1" t="s">
        <v>6248</v>
      </c>
      <c r="P2237" s="2">
        <v>42381</v>
      </c>
      <c r="Q2237" s="2">
        <v>45366</v>
      </c>
      <c r="R2237" s="1" t="s">
        <v>6899</v>
      </c>
      <c r="S2237" s="1" t="s">
        <v>6900</v>
      </c>
      <c r="T2237" s="1" t="s">
        <v>9</v>
      </c>
      <c r="U2237">
        <v>7366</v>
      </c>
      <c r="V2237" s="1" t="s">
        <v>10</v>
      </c>
      <c r="W2237" s="1" t="s">
        <v>55</v>
      </c>
      <c r="X2237" s="2">
        <f t="shared" ca="1" si="34"/>
        <v>45937</v>
      </c>
      <c r="Y2237" s="1">
        <f ca="1">ROUND(YEARFRAC(Merge1[[#This Row],[Join_Date]],Merge1[[#This Row],[Today]], 3),0)</f>
        <v>10</v>
      </c>
      <c r="Z2237" s="1" t="str" cm="1">
        <f t="array" aca="1" ref="Z2237" ca="1">_xlfn.IFS(
   Merge1[[#This Row],[Customer Tenure]]&lt;=2,"New",
   Merge1[[#This Row],[Customer Tenure]]&lt;=5,"Emerging",
  Merge1[[#This Row],[Customer Tenure]]&lt;9,"Established",
   TRUE,"Loyal"
)</f>
        <v>Loyal</v>
      </c>
      <c r="AA2237" s="1" t="str" cm="1">
        <f t="array" ref="AA2237">_xlfn.IFS(Merge1[[#This Row],[Income]]&lt;=30000,"Low",Merge1[[#This Row],[Income]]&lt;=60000,"Medium",Merge1[[#This Row],[Income]]&lt;=100000,"High", Merge1[[#This Row],[Income]]&gt;100000," Premium")</f>
        <v xml:space="preserve"> Premium</v>
      </c>
      <c r="AB2237" s="1" t="str" cm="1">
        <f t="array" ref="AB2237">_xlfn.IFS(Merge1[[#This Row],[Age]]&lt;= 28,"Gen Z", Merge1[[#This Row],[Age]]&lt;=44,"Millennials", Merge1[[#This Row],[Age]]&lt;=60,"Gen X", Merge1[[#This Row],[Age]]&gt;60,"Baby Boomers")</f>
        <v>Millennials</v>
      </c>
      <c r="AC2237" s="1" t="str" cm="1">
        <f t="array" ref="AC2237">_xlfn.IFS(
    Merge1[[#This Row],[Balance]]&lt;=50000,"Low",
    Merge1[[#This Row],[Balance]]&lt;=200000,"Medium",
    Merge1[[#This Row],[Balance]]&gt;200000,"High"
)</f>
        <v>High</v>
      </c>
    </row>
    <row r="2238" spans="1:29" x14ac:dyDescent="0.25">
      <c r="A2238" s="1" t="s">
        <v>331</v>
      </c>
      <c r="B2238" s="1" t="s">
        <v>6079</v>
      </c>
      <c r="C2238" s="1" t="s">
        <v>5835</v>
      </c>
      <c r="D2238" s="2">
        <v>45227</v>
      </c>
      <c r="E2238">
        <v>339443</v>
      </c>
      <c r="F2238">
        <v>793</v>
      </c>
      <c r="G2238">
        <v>393333</v>
      </c>
      <c r="H2238" s="1" t="s">
        <v>5833</v>
      </c>
      <c r="I2238" s="1" t="s">
        <v>6723</v>
      </c>
      <c r="J2238" s="1" t="s">
        <v>6240</v>
      </c>
      <c r="K2238">
        <v>38</v>
      </c>
      <c r="L2238" s="1" t="s">
        <v>6260</v>
      </c>
      <c r="M2238" s="1" t="s">
        <v>6266</v>
      </c>
      <c r="N2238">
        <v>134225</v>
      </c>
      <c r="O2238" s="1" t="s">
        <v>6248</v>
      </c>
      <c r="P2238" s="2">
        <v>44538</v>
      </c>
      <c r="Q2238" s="2">
        <v>45585</v>
      </c>
      <c r="R2238" s="1" t="s">
        <v>6912</v>
      </c>
      <c r="S2238" s="1" t="s">
        <v>6917</v>
      </c>
      <c r="T2238" s="1" t="s">
        <v>9</v>
      </c>
      <c r="U2238">
        <v>2122</v>
      </c>
      <c r="V2238" s="1" t="s">
        <v>10</v>
      </c>
      <c r="W2238" s="1" t="s">
        <v>40</v>
      </c>
      <c r="X2238" s="2">
        <f t="shared" ca="1" si="34"/>
        <v>45937</v>
      </c>
      <c r="Y2238" s="1">
        <f ca="1">ROUND(YEARFRAC(Merge1[[#This Row],[Join_Date]],Merge1[[#This Row],[Today]], 3),0)</f>
        <v>4</v>
      </c>
      <c r="Z2238" s="1" t="str" cm="1">
        <f t="array" aca="1" ref="Z2238" ca="1">_xlfn.IFS(
   Merge1[[#This Row],[Customer Tenure]]&lt;=2,"New",
   Merge1[[#This Row],[Customer Tenure]]&lt;=5,"Emerging",
  Merge1[[#This Row],[Customer Tenure]]&lt;9,"Established",
   TRUE,"Loyal"
)</f>
        <v>Emerging</v>
      </c>
      <c r="AA2238" s="1" t="str" cm="1">
        <f t="array" ref="AA2238">_xlfn.IFS(Merge1[[#This Row],[Income]]&lt;=30000,"Low",Merge1[[#This Row],[Income]]&lt;=60000,"Medium",Merge1[[#This Row],[Income]]&lt;=100000,"High", Merge1[[#This Row],[Income]]&gt;100000," Premium")</f>
        <v xml:space="preserve"> Premium</v>
      </c>
      <c r="AB2238" s="1" t="str" cm="1">
        <f t="array" ref="AB2238">_xlfn.IFS(Merge1[[#This Row],[Age]]&lt;= 28,"Gen Z", Merge1[[#This Row],[Age]]&lt;=44,"Millennials", Merge1[[#This Row],[Age]]&lt;=60,"Gen X", Merge1[[#This Row],[Age]]&gt;60,"Baby Boomers")</f>
        <v>Millennials</v>
      </c>
      <c r="AC2238" s="1" t="str" cm="1">
        <f t="array" ref="AC2238">_xlfn.IFS(
    Merge1[[#This Row],[Balance]]&lt;=50000,"Low",
    Merge1[[#This Row],[Balance]]&lt;=200000,"Medium",
    Merge1[[#This Row],[Balance]]&gt;200000,"High"
)</f>
        <v>High</v>
      </c>
    </row>
    <row r="2239" spans="1:29" x14ac:dyDescent="0.25">
      <c r="A2239" s="1" t="s">
        <v>76</v>
      </c>
      <c r="B2239" s="1" t="s">
        <v>5978</v>
      </c>
      <c r="C2239" s="1" t="s">
        <v>5842</v>
      </c>
      <c r="D2239" s="2">
        <v>44580</v>
      </c>
      <c r="E2239">
        <v>308974</v>
      </c>
      <c r="F2239">
        <v>616</v>
      </c>
      <c r="G2239">
        <v>0</v>
      </c>
      <c r="H2239" s="1" t="s">
        <v>5833</v>
      </c>
      <c r="I2239" s="1" t="s">
        <v>6428</v>
      </c>
      <c r="J2239" s="1" t="s">
        <v>6240</v>
      </c>
      <c r="K2239">
        <v>66</v>
      </c>
      <c r="L2239" s="1" t="s">
        <v>6241</v>
      </c>
      <c r="M2239" s="1" t="s">
        <v>6266</v>
      </c>
      <c r="N2239">
        <v>83852</v>
      </c>
      <c r="O2239" s="1" t="s">
        <v>6243</v>
      </c>
      <c r="P2239" s="2">
        <v>45560</v>
      </c>
      <c r="Q2239" s="2">
        <v>45304</v>
      </c>
      <c r="R2239" s="1" t="s">
        <v>6902</v>
      </c>
      <c r="S2239" s="1" t="s">
        <v>6903</v>
      </c>
      <c r="T2239" s="1" t="s">
        <v>9</v>
      </c>
      <c r="U2239">
        <v>5775</v>
      </c>
      <c r="V2239" s="1" t="s">
        <v>15</v>
      </c>
      <c r="W2239" s="1" t="s">
        <v>20</v>
      </c>
      <c r="X2239" s="2">
        <f t="shared" ca="1" si="34"/>
        <v>45937</v>
      </c>
      <c r="Y2239" s="1">
        <f ca="1">ROUND(YEARFRAC(Merge1[[#This Row],[Join_Date]],Merge1[[#This Row],[Today]], 3),0)</f>
        <v>1</v>
      </c>
      <c r="Z2239" s="1" t="str" cm="1">
        <f t="array" aca="1" ref="Z2239" ca="1">_xlfn.IFS(
   Merge1[[#This Row],[Customer Tenure]]&lt;=2,"New",
   Merge1[[#This Row],[Customer Tenure]]&lt;=5,"Emerging",
  Merge1[[#This Row],[Customer Tenure]]&lt;9,"Established",
   TRUE,"Loyal"
)</f>
        <v>New</v>
      </c>
      <c r="AA2239" s="1" t="str" cm="1">
        <f t="array" ref="AA2239">_xlfn.IFS(Merge1[[#This Row],[Income]]&lt;=30000,"Low",Merge1[[#This Row],[Income]]&lt;=60000,"Medium",Merge1[[#This Row],[Income]]&lt;=100000,"High", Merge1[[#This Row],[Income]]&gt;100000," Premium")</f>
        <v>High</v>
      </c>
      <c r="AB2239" s="1" t="str" cm="1">
        <f t="array" ref="AB2239">_xlfn.IFS(Merge1[[#This Row],[Age]]&lt;= 28,"Gen Z", Merge1[[#This Row],[Age]]&lt;=44,"Millennials", Merge1[[#This Row],[Age]]&lt;=60,"Gen X", Merge1[[#This Row],[Age]]&gt;60,"Baby Boomers")</f>
        <v>Baby Boomers</v>
      </c>
      <c r="AC2239" s="1" t="str" cm="1">
        <f t="array" ref="AC2239">_xlfn.IFS(
    Merge1[[#This Row],[Balance]]&lt;=50000,"Low",
    Merge1[[#This Row],[Balance]]&lt;=200000,"Medium",
    Merge1[[#This Row],[Balance]]&gt;200000,"High"
)</f>
        <v>High</v>
      </c>
    </row>
    <row r="2240" spans="1:29" x14ac:dyDescent="0.25">
      <c r="A2240" s="1" t="s">
        <v>1302</v>
      </c>
      <c r="B2240" s="1" t="s">
        <v>6098</v>
      </c>
      <c r="C2240" s="1" t="s">
        <v>5846</v>
      </c>
      <c r="D2240" s="2">
        <v>45188</v>
      </c>
      <c r="E2240">
        <v>39178</v>
      </c>
      <c r="F2240">
        <v>424</v>
      </c>
      <c r="G2240">
        <v>0</v>
      </c>
      <c r="H2240" s="1" t="s">
        <v>5833</v>
      </c>
      <c r="I2240" s="1" t="s">
        <v>6690</v>
      </c>
      <c r="J2240" s="1" t="s">
        <v>6240</v>
      </c>
      <c r="K2240">
        <v>20</v>
      </c>
      <c r="L2240" s="1" t="s">
        <v>6241</v>
      </c>
      <c r="M2240" s="1" t="s">
        <v>6242</v>
      </c>
      <c r="N2240">
        <v>22356</v>
      </c>
      <c r="O2240" s="1" t="s">
        <v>6243</v>
      </c>
      <c r="P2240" s="2">
        <v>43727</v>
      </c>
      <c r="Q2240" s="2">
        <v>45827</v>
      </c>
      <c r="R2240" s="1" t="s">
        <v>6883</v>
      </c>
      <c r="S2240" s="1" t="s">
        <v>6910</v>
      </c>
      <c r="T2240" s="1" t="s">
        <v>28</v>
      </c>
      <c r="U2240">
        <v>1364</v>
      </c>
      <c r="V2240" s="1" t="s">
        <v>15</v>
      </c>
      <c r="W2240" s="1" t="s">
        <v>16</v>
      </c>
      <c r="X2240" s="2">
        <f t="shared" ca="1" si="34"/>
        <v>45937</v>
      </c>
      <c r="Y2240" s="1">
        <f ca="1">ROUND(YEARFRAC(Merge1[[#This Row],[Join_Date]],Merge1[[#This Row],[Today]], 3),0)</f>
        <v>6</v>
      </c>
      <c r="Z2240" s="1" t="str" cm="1">
        <f t="array" aca="1" ref="Z2240" ca="1">_xlfn.IFS(
   Merge1[[#This Row],[Customer Tenure]]&lt;=2,"New",
   Merge1[[#This Row],[Customer Tenure]]&lt;=5,"Emerging",
  Merge1[[#This Row],[Customer Tenure]]&lt;9,"Established",
   TRUE,"Loyal"
)</f>
        <v>Established</v>
      </c>
      <c r="AA2240" s="1" t="str" cm="1">
        <f t="array" ref="AA2240">_xlfn.IFS(Merge1[[#This Row],[Income]]&lt;=30000,"Low",Merge1[[#This Row],[Income]]&lt;=60000,"Medium",Merge1[[#This Row],[Income]]&lt;=100000,"High", Merge1[[#This Row],[Income]]&gt;100000," Premium")</f>
        <v>Low</v>
      </c>
      <c r="AB2240" s="1" t="str" cm="1">
        <f t="array" ref="AB2240">_xlfn.IFS(Merge1[[#This Row],[Age]]&lt;= 28,"Gen Z", Merge1[[#This Row],[Age]]&lt;=44,"Millennials", Merge1[[#This Row],[Age]]&lt;=60,"Gen X", Merge1[[#This Row],[Age]]&gt;60,"Baby Boomers")</f>
        <v>Gen Z</v>
      </c>
      <c r="AC2240" s="1" t="str" cm="1">
        <f t="array" ref="AC2240">_xlfn.IFS(
    Merge1[[#This Row],[Balance]]&lt;=50000,"Low",
    Merge1[[#This Row],[Balance]]&lt;=200000,"Medium",
    Merge1[[#This Row],[Balance]]&gt;200000,"High"
)</f>
        <v>Low</v>
      </c>
    </row>
    <row r="2241" spans="1:29" x14ac:dyDescent="0.25">
      <c r="A2241" s="1" t="s">
        <v>3009</v>
      </c>
      <c r="B2241" s="1" t="s">
        <v>5891</v>
      </c>
      <c r="C2241" s="1" t="s">
        <v>5832</v>
      </c>
      <c r="D2241" s="2">
        <v>42287</v>
      </c>
      <c r="E2241">
        <v>491006</v>
      </c>
      <c r="F2241">
        <v>761</v>
      </c>
      <c r="G2241">
        <v>349572</v>
      </c>
      <c r="H2241" s="1" t="s">
        <v>5833</v>
      </c>
      <c r="I2241" s="1" t="s">
        <v>6318</v>
      </c>
      <c r="J2241" s="1" t="s">
        <v>6245</v>
      </c>
      <c r="K2241">
        <v>33</v>
      </c>
      <c r="L2241" s="1" t="s">
        <v>6260</v>
      </c>
      <c r="M2241" s="1" t="s">
        <v>6266</v>
      </c>
      <c r="N2241">
        <v>53660</v>
      </c>
      <c r="O2241" s="1" t="s">
        <v>6248</v>
      </c>
      <c r="P2241" s="2">
        <v>44992</v>
      </c>
      <c r="Q2241" s="2">
        <v>45645</v>
      </c>
      <c r="R2241" s="1" t="s">
        <v>6904</v>
      </c>
      <c r="S2241" s="1" t="s">
        <v>6916</v>
      </c>
      <c r="T2241" s="1" t="s">
        <v>28</v>
      </c>
      <c r="U2241">
        <v>5630</v>
      </c>
      <c r="V2241" s="1" t="s">
        <v>15</v>
      </c>
      <c r="W2241" s="1" t="s">
        <v>50</v>
      </c>
      <c r="X2241" s="2">
        <f t="shared" ca="1" si="34"/>
        <v>45937</v>
      </c>
      <c r="Y2241" s="1">
        <f ca="1">ROUND(YEARFRAC(Merge1[[#This Row],[Join_Date]],Merge1[[#This Row],[Today]], 3),0)</f>
        <v>3</v>
      </c>
      <c r="Z2241" s="1" t="str" cm="1">
        <f t="array" aca="1" ref="Z2241" ca="1">_xlfn.IFS(
   Merge1[[#This Row],[Customer Tenure]]&lt;=2,"New",
   Merge1[[#This Row],[Customer Tenure]]&lt;=5,"Emerging",
  Merge1[[#This Row],[Customer Tenure]]&lt;9,"Established",
   TRUE,"Loyal"
)</f>
        <v>Emerging</v>
      </c>
      <c r="AA2241" s="1" t="str" cm="1">
        <f t="array" ref="AA2241">_xlfn.IFS(Merge1[[#This Row],[Income]]&lt;=30000,"Low",Merge1[[#This Row],[Income]]&lt;=60000,"Medium",Merge1[[#This Row],[Income]]&lt;=100000,"High", Merge1[[#This Row],[Income]]&gt;100000," Premium")</f>
        <v>Medium</v>
      </c>
      <c r="AB2241" s="1" t="str" cm="1">
        <f t="array" ref="AB2241">_xlfn.IFS(Merge1[[#This Row],[Age]]&lt;= 28,"Gen Z", Merge1[[#This Row],[Age]]&lt;=44,"Millennials", Merge1[[#This Row],[Age]]&lt;=60,"Gen X", Merge1[[#This Row],[Age]]&gt;60,"Baby Boomers")</f>
        <v>Millennials</v>
      </c>
      <c r="AC2241" s="1" t="str" cm="1">
        <f t="array" ref="AC2241">_xlfn.IFS(
    Merge1[[#This Row],[Balance]]&lt;=50000,"Low",
    Merge1[[#This Row],[Balance]]&lt;=200000,"Medium",
    Merge1[[#This Row],[Balance]]&gt;200000,"High"
)</f>
        <v>High</v>
      </c>
    </row>
    <row r="2242" spans="1:29" x14ac:dyDescent="0.25">
      <c r="A2242" s="1" t="s">
        <v>1275</v>
      </c>
      <c r="B2242" s="1" t="s">
        <v>5889</v>
      </c>
      <c r="C2242" s="1" t="s">
        <v>5846</v>
      </c>
      <c r="D2242" s="2">
        <v>44049</v>
      </c>
      <c r="E2242">
        <v>476111</v>
      </c>
      <c r="F2242">
        <v>341</v>
      </c>
      <c r="G2242">
        <v>390751</v>
      </c>
      <c r="H2242" s="1" t="s">
        <v>5833</v>
      </c>
      <c r="I2242" s="1" t="s">
        <v>6333</v>
      </c>
      <c r="J2242" s="1" t="s">
        <v>6240</v>
      </c>
      <c r="K2242">
        <v>39</v>
      </c>
      <c r="L2242" s="1" t="s">
        <v>6241</v>
      </c>
      <c r="M2242" s="1" t="s">
        <v>6266</v>
      </c>
      <c r="N2242">
        <v>123320</v>
      </c>
      <c r="O2242" s="1" t="s">
        <v>6243</v>
      </c>
      <c r="P2242" s="2">
        <v>44878</v>
      </c>
      <c r="Q2242" s="2">
        <v>45179</v>
      </c>
      <c r="R2242" s="1" t="s">
        <v>6897</v>
      </c>
      <c r="S2242" s="1" t="s">
        <v>6909</v>
      </c>
      <c r="T2242" s="1" t="s">
        <v>9</v>
      </c>
      <c r="U2242">
        <v>3764</v>
      </c>
      <c r="V2242" s="1" t="s">
        <v>10</v>
      </c>
      <c r="W2242" s="1" t="s">
        <v>55</v>
      </c>
      <c r="X2242" s="2">
        <f t="shared" ref="X2242:X2305" ca="1" si="35">TODAY()</f>
        <v>45937</v>
      </c>
      <c r="Y2242" s="1">
        <f ca="1">ROUND(YEARFRAC(Merge1[[#This Row],[Join_Date]],Merge1[[#This Row],[Today]], 3),0)</f>
        <v>3</v>
      </c>
      <c r="Z2242" s="1" t="str" cm="1">
        <f t="array" aca="1" ref="Z2242" ca="1">_xlfn.IFS(
   Merge1[[#This Row],[Customer Tenure]]&lt;=2,"New",
   Merge1[[#This Row],[Customer Tenure]]&lt;=5,"Emerging",
  Merge1[[#This Row],[Customer Tenure]]&lt;9,"Established",
   TRUE,"Loyal"
)</f>
        <v>Emerging</v>
      </c>
      <c r="AA2242" s="1" t="str" cm="1">
        <f t="array" ref="AA2242">_xlfn.IFS(Merge1[[#This Row],[Income]]&lt;=30000,"Low",Merge1[[#This Row],[Income]]&lt;=60000,"Medium",Merge1[[#This Row],[Income]]&lt;=100000,"High", Merge1[[#This Row],[Income]]&gt;100000," Premium")</f>
        <v xml:space="preserve"> Premium</v>
      </c>
      <c r="AB2242" s="1" t="str" cm="1">
        <f t="array" ref="AB2242">_xlfn.IFS(Merge1[[#This Row],[Age]]&lt;= 28,"Gen Z", Merge1[[#This Row],[Age]]&lt;=44,"Millennials", Merge1[[#This Row],[Age]]&lt;=60,"Gen X", Merge1[[#This Row],[Age]]&gt;60,"Baby Boomers")</f>
        <v>Millennials</v>
      </c>
      <c r="AC2242" s="1" t="str" cm="1">
        <f t="array" ref="AC2242">_xlfn.IFS(
    Merge1[[#This Row],[Balance]]&lt;=50000,"Low",
    Merge1[[#This Row],[Balance]]&lt;=200000,"Medium",
    Merge1[[#This Row],[Balance]]&gt;200000,"High"
)</f>
        <v>High</v>
      </c>
    </row>
    <row r="2243" spans="1:29" x14ac:dyDescent="0.25">
      <c r="A2243" s="1" t="s">
        <v>225</v>
      </c>
      <c r="B2243" s="1" t="s">
        <v>6091</v>
      </c>
      <c r="C2243" s="1" t="s">
        <v>5835</v>
      </c>
      <c r="D2243" s="2">
        <v>45195</v>
      </c>
      <c r="E2243">
        <v>23559</v>
      </c>
      <c r="F2243">
        <v>342</v>
      </c>
      <c r="G2243">
        <v>0</v>
      </c>
      <c r="H2243" s="1" t="s">
        <v>5833</v>
      </c>
      <c r="I2243" s="1" t="s">
        <v>6452</v>
      </c>
      <c r="J2243" s="1" t="s">
        <v>6240</v>
      </c>
      <c r="K2243">
        <v>53</v>
      </c>
      <c r="L2243" s="1" t="s">
        <v>6241</v>
      </c>
      <c r="M2243" s="1" t="s">
        <v>6266</v>
      </c>
      <c r="N2243">
        <v>29077</v>
      </c>
      <c r="O2243" s="1" t="s">
        <v>6248</v>
      </c>
      <c r="P2243" s="2">
        <v>42248</v>
      </c>
      <c r="Q2243" s="2">
        <v>45687</v>
      </c>
      <c r="R2243" s="1" t="s">
        <v>6902</v>
      </c>
      <c r="S2243" s="1" t="s">
        <v>6908</v>
      </c>
      <c r="T2243" s="1" t="s">
        <v>23</v>
      </c>
      <c r="U2243">
        <v>219</v>
      </c>
      <c r="V2243" s="1" t="s">
        <v>15</v>
      </c>
      <c r="W2243" s="1" t="s">
        <v>50</v>
      </c>
      <c r="X2243" s="2">
        <f t="shared" ca="1" si="35"/>
        <v>45937</v>
      </c>
      <c r="Y2243" s="1">
        <f ca="1">ROUND(YEARFRAC(Merge1[[#This Row],[Join_Date]],Merge1[[#This Row],[Today]], 3),0)</f>
        <v>10</v>
      </c>
      <c r="Z2243" s="1" t="str" cm="1">
        <f t="array" aca="1" ref="Z2243" ca="1">_xlfn.IFS(
   Merge1[[#This Row],[Customer Tenure]]&lt;=2,"New",
   Merge1[[#This Row],[Customer Tenure]]&lt;=5,"Emerging",
  Merge1[[#This Row],[Customer Tenure]]&lt;9,"Established",
   TRUE,"Loyal"
)</f>
        <v>Loyal</v>
      </c>
      <c r="AA2243" s="1" t="str" cm="1">
        <f t="array" ref="AA2243">_xlfn.IFS(Merge1[[#This Row],[Income]]&lt;=30000,"Low",Merge1[[#This Row],[Income]]&lt;=60000,"Medium",Merge1[[#This Row],[Income]]&lt;=100000,"High", Merge1[[#This Row],[Income]]&gt;100000," Premium")</f>
        <v>Low</v>
      </c>
      <c r="AB2243" s="1" t="str" cm="1">
        <f t="array" ref="AB2243">_xlfn.IFS(Merge1[[#This Row],[Age]]&lt;= 28,"Gen Z", Merge1[[#This Row],[Age]]&lt;=44,"Millennials", Merge1[[#This Row],[Age]]&lt;=60,"Gen X", Merge1[[#This Row],[Age]]&gt;60,"Baby Boomers")</f>
        <v>Gen X</v>
      </c>
      <c r="AC2243" s="1" t="str" cm="1">
        <f t="array" ref="AC2243">_xlfn.IFS(
    Merge1[[#This Row],[Balance]]&lt;=50000,"Low",
    Merge1[[#This Row],[Balance]]&lt;=200000,"Medium",
    Merge1[[#This Row],[Balance]]&gt;200000,"High"
)</f>
        <v>Low</v>
      </c>
    </row>
    <row r="2244" spans="1:29" x14ac:dyDescent="0.25">
      <c r="A2244" s="1" t="s">
        <v>905</v>
      </c>
      <c r="B2244" s="1" t="s">
        <v>5957</v>
      </c>
      <c r="C2244" s="1" t="s">
        <v>5846</v>
      </c>
      <c r="D2244" s="2">
        <v>44994</v>
      </c>
      <c r="E2244">
        <v>303602</v>
      </c>
      <c r="F2244">
        <v>670</v>
      </c>
      <c r="G2244">
        <v>0</v>
      </c>
      <c r="H2244" s="1" t="s">
        <v>5833</v>
      </c>
      <c r="I2244" s="1" t="s">
        <v>6563</v>
      </c>
      <c r="J2244" s="1" t="s">
        <v>6240</v>
      </c>
      <c r="K2244">
        <v>54</v>
      </c>
      <c r="L2244" s="1" t="s">
        <v>6260</v>
      </c>
      <c r="M2244" s="1" t="s">
        <v>6247</v>
      </c>
      <c r="N2244">
        <v>28712</v>
      </c>
      <c r="O2244" s="1" t="s">
        <v>6243</v>
      </c>
      <c r="P2244" s="2">
        <v>43294</v>
      </c>
      <c r="Q2244" s="2">
        <v>45329</v>
      </c>
      <c r="R2244" s="1" t="s">
        <v>6885</v>
      </c>
      <c r="S2244" s="1" t="s">
        <v>6886</v>
      </c>
      <c r="T2244" s="1" t="s">
        <v>23</v>
      </c>
      <c r="U2244">
        <v>6242</v>
      </c>
      <c r="V2244" s="1" t="s">
        <v>15</v>
      </c>
      <c r="W2244" s="1" t="s">
        <v>25</v>
      </c>
      <c r="X2244" s="2">
        <f t="shared" ca="1" si="35"/>
        <v>45937</v>
      </c>
      <c r="Y2244" s="1">
        <f ca="1">ROUND(YEARFRAC(Merge1[[#This Row],[Join_Date]],Merge1[[#This Row],[Today]], 3),0)</f>
        <v>7</v>
      </c>
      <c r="Z2244" s="1" t="str" cm="1">
        <f t="array" aca="1" ref="Z2244" ca="1">_xlfn.IFS(
   Merge1[[#This Row],[Customer Tenure]]&lt;=2,"New",
   Merge1[[#This Row],[Customer Tenure]]&lt;=5,"Emerging",
  Merge1[[#This Row],[Customer Tenure]]&lt;9,"Established",
   TRUE,"Loyal"
)</f>
        <v>Established</v>
      </c>
      <c r="AA2244" s="1" t="str" cm="1">
        <f t="array" ref="AA2244">_xlfn.IFS(Merge1[[#This Row],[Income]]&lt;=30000,"Low",Merge1[[#This Row],[Income]]&lt;=60000,"Medium",Merge1[[#This Row],[Income]]&lt;=100000,"High", Merge1[[#This Row],[Income]]&gt;100000," Premium")</f>
        <v>Low</v>
      </c>
      <c r="AB2244" s="1" t="str" cm="1">
        <f t="array" ref="AB2244">_xlfn.IFS(Merge1[[#This Row],[Age]]&lt;= 28,"Gen Z", Merge1[[#This Row],[Age]]&lt;=44,"Millennials", Merge1[[#This Row],[Age]]&lt;=60,"Gen X", Merge1[[#This Row],[Age]]&gt;60,"Baby Boomers")</f>
        <v>Gen X</v>
      </c>
      <c r="AC2244" s="1" t="str" cm="1">
        <f t="array" ref="AC2244">_xlfn.IFS(
    Merge1[[#This Row],[Balance]]&lt;=50000,"Low",
    Merge1[[#This Row],[Balance]]&lt;=200000,"Medium",
    Merge1[[#This Row],[Balance]]&gt;200000,"High"
)</f>
        <v>High</v>
      </c>
    </row>
    <row r="2245" spans="1:29" x14ac:dyDescent="0.25">
      <c r="A2245" s="1" t="s">
        <v>887</v>
      </c>
      <c r="B2245" s="1" t="s">
        <v>5911</v>
      </c>
      <c r="C2245" s="1" t="s">
        <v>5832</v>
      </c>
      <c r="D2245" s="2">
        <v>45786</v>
      </c>
      <c r="E2245">
        <v>131742</v>
      </c>
      <c r="F2245">
        <v>586</v>
      </c>
      <c r="G2245">
        <v>0</v>
      </c>
      <c r="H2245" s="1" t="s">
        <v>5833</v>
      </c>
      <c r="I2245" s="1" t="s">
        <v>6825</v>
      </c>
      <c r="J2245" s="1" t="s">
        <v>6240</v>
      </c>
      <c r="K2245">
        <v>39</v>
      </c>
      <c r="L2245" s="1" t="s">
        <v>6256</v>
      </c>
      <c r="M2245" s="1" t="s">
        <v>6242</v>
      </c>
      <c r="N2245">
        <v>178492</v>
      </c>
      <c r="O2245" s="1" t="s">
        <v>6243</v>
      </c>
      <c r="P2245" s="2">
        <v>45319</v>
      </c>
      <c r="Q2245" s="2">
        <v>45681</v>
      </c>
      <c r="R2245" s="1" t="s">
        <v>6902</v>
      </c>
      <c r="S2245" s="1" t="s">
        <v>6908</v>
      </c>
      <c r="T2245" s="1" t="s">
        <v>23</v>
      </c>
      <c r="U2245">
        <v>7856</v>
      </c>
      <c r="V2245" s="1" t="s">
        <v>15</v>
      </c>
      <c r="W2245" s="1" t="s">
        <v>16</v>
      </c>
      <c r="X2245" s="2">
        <f t="shared" ca="1" si="35"/>
        <v>45937</v>
      </c>
      <c r="Y2245" s="1">
        <f ca="1">ROUND(YEARFRAC(Merge1[[#This Row],[Join_Date]],Merge1[[#This Row],[Today]], 3),0)</f>
        <v>2</v>
      </c>
      <c r="Z2245" s="1" t="str" cm="1">
        <f t="array" aca="1" ref="Z2245" ca="1">_xlfn.IFS(
   Merge1[[#This Row],[Customer Tenure]]&lt;=2,"New",
   Merge1[[#This Row],[Customer Tenure]]&lt;=5,"Emerging",
  Merge1[[#This Row],[Customer Tenure]]&lt;9,"Established",
   TRUE,"Loyal"
)</f>
        <v>New</v>
      </c>
      <c r="AA2245" s="1" t="str" cm="1">
        <f t="array" ref="AA2245">_xlfn.IFS(Merge1[[#This Row],[Income]]&lt;=30000,"Low",Merge1[[#This Row],[Income]]&lt;=60000,"Medium",Merge1[[#This Row],[Income]]&lt;=100000,"High", Merge1[[#This Row],[Income]]&gt;100000," Premium")</f>
        <v xml:space="preserve"> Premium</v>
      </c>
      <c r="AB2245" s="1" t="str" cm="1">
        <f t="array" ref="AB2245">_xlfn.IFS(Merge1[[#This Row],[Age]]&lt;= 28,"Gen Z", Merge1[[#This Row],[Age]]&lt;=44,"Millennials", Merge1[[#This Row],[Age]]&lt;=60,"Gen X", Merge1[[#This Row],[Age]]&gt;60,"Baby Boomers")</f>
        <v>Millennials</v>
      </c>
      <c r="AC2245" s="1" t="str" cm="1">
        <f t="array" ref="AC2245">_xlfn.IFS(
    Merge1[[#This Row],[Balance]]&lt;=50000,"Low",
    Merge1[[#This Row],[Balance]]&lt;=200000,"Medium",
    Merge1[[#This Row],[Balance]]&gt;200000,"High"
)</f>
        <v>Medium</v>
      </c>
    </row>
    <row r="2246" spans="1:29" x14ac:dyDescent="0.25">
      <c r="A2246" s="1" t="s">
        <v>415</v>
      </c>
      <c r="B2246" s="1" t="s">
        <v>5942</v>
      </c>
      <c r="C2246" s="1" t="s">
        <v>5835</v>
      </c>
      <c r="D2246" s="2">
        <v>43515</v>
      </c>
      <c r="E2246">
        <v>23199</v>
      </c>
      <c r="F2246">
        <v>723</v>
      </c>
      <c r="G2246">
        <v>0</v>
      </c>
      <c r="H2246" s="1" t="s">
        <v>5833</v>
      </c>
      <c r="I2246" s="1" t="s">
        <v>6523</v>
      </c>
      <c r="J2246" s="1" t="s">
        <v>6240</v>
      </c>
      <c r="K2246">
        <v>58</v>
      </c>
      <c r="L2246" s="1" t="s">
        <v>6241</v>
      </c>
      <c r="M2246" s="1" t="s">
        <v>6262</v>
      </c>
      <c r="N2246">
        <v>102711</v>
      </c>
      <c r="O2246" s="1" t="s">
        <v>6243</v>
      </c>
      <c r="P2246" s="2">
        <v>45427</v>
      </c>
      <c r="Q2246" s="2">
        <v>45545</v>
      </c>
      <c r="R2246" s="1" t="s">
        <v>6897</v>
      </c>
      <c r="S2246" s="1" t="s">
        <v>6898</v>
      </c>
      <c r="T2246" s="1" t="s">
        <v>28</v>
      </c>
      <c r="U2246">
        <v>6181</v>
      </c>
      <c r="V2246" s="1" t="s">
        <v>24</v>
      </c>
      <c r="W2246" s="1" t="s">
        <v>16</v>
      </c>
      <c r="X2246" s="2">
        <f t="shared" ca="1" si="35"/>
        <v>45937</v>
      </c>
      <c r="Y2246" s="1">
        <f ca="1">ROUND(YEARFRAC(Merge1[[#This Row],[Join_Date]],Merge1[[#This Row],[Today]], 3),0)</f>
        <v>1</v>
      </c>
      <c r="Z2246" s="1" t="str" cm="1">
        <f t="array" aca="1" ref="Z2246" ca="1">_xlfn.IFS(
   Merge1[[#This Row],[Customer Tenure]]&lt;=2,"New",
   Merge1[[#This Row],[Customer Tenure]]&lt;=5,"Emerging",
  Merge1[[#This Row],[Customer Tenure]]&lt;9,"Established",
   TRUE,"Loyal"
)</f>
        <v>New</v>
      </c>
      <c r="AA2246" s="1" t="str" cm="1">
        <f t="array" ref="AA2246">_xlfn.IFS(Merge1[[#This Row],[Income]]&lt;=30000,"Low",Merge1[[#This Row],[Income]]&lt;=60000,"Medium",Merge1[[#This Row],[Income]]&lt;=100000,"High", Merge1[[#This Row],[Income]]&gt;100000," Premium")</f>
        <v xml:space="preserve"> Premium</v>
      </c>
      <c r="AB2246" s="1" t="str" cm="1">
        <f t="array" ref="AB2246">_xlfn.IFS(Merge1[[#This Row],[Age]]&lt;= 28,"Gen Z", Merge1[[#This Row],[Age]]&lt;=44,"Millennials", Merge1[[#This Row],[Age]]&lt;=60,"Gen X", Merge1[[#This Row],[Age]]&gt;60,"Baby Boomers")</f>
        <v>Gen X</v>
      </c>
      <c r="AC2246" s="1" t="str" cm="1">
        <f t="array" ref="AC2246">_xlfn.IFS(
    Merge1[[#This Row],[Balance]]&lt;=50000,"Low",
    Merge1[[#This Row],[Balance]]&lt;=200000,"Medium",
    Merge1[[#This Row],[Balance]]&gt;200000,"High"
)</f>
        <v>Low</v>
      </c>
    </row>
    <row r="2247" spans="1:29" x14ac:dyDescent="0.25">
      <c r="A2247" s="1" t="s">
        <v>2840</v>
      </c>
      <c r="B2247" s="1" t="s">
        <v>6028</v>
      </c>
      <c r="C2247" s="1" t="s">
        <v>5842</v>
      </c>
      <c r="D2247" s="2">
        <v>42316</v>
      </c>
      <c r="E2247">
        <v>397650</v>
      </c>
      <c r="F2247">
        <v>577</v>
      </c>
      <c r="G2247">
        <v>0</v>
      </c>
      <c r="H2247" s="1" t="s">
        <v>5833</v>
      </c>
      <c r="I2247" s="1" t="s">
        <v>6298</v>
      </c>
      <c r="J2247" s="1" t="s">
        <v>6240</v>
      </c>
      <c r="K2247">
        <v>56</v>
      </c>
      <c r="L2247" s="1" t="s">
        <v>6241</v>
      </c>
      <c r="M2247" s="1" t="s">
        <v>6266</v>
      </c>
      <c r="N2247">
        <v>93781</v>
      </c>
      <c r="O2247" s="1" t="s">
        <v>6248</v>
      </c>
      <c r="P2247" s="2">
        <v>42565</v>
      </c>
      <c r="Q2247" s="2">
        <v>45598</v>
      </c>
      <c r="R2247" s="1" t="s">
        <v>6887</v>
      </c>
      <c r="S2247" s="1" t="s">
        <v>6901</v>
      </c>
      <c r="T2247" s="1" t="s">
        <v>14</v>
      </c>
      <c r="U2247">
        <v>247</v>
      </c>
      <c r="V2247" s="1" t="s">
        <v>19</v>
      </c>
      <c r="W2247" s="1" t="s">
        <v>55</v>
      </c>
      <c r="X2247" s="2">
        <f t="shared" ca="1" si="35"/>
        <v>45937</v>
      </c>
      <c r="Y2247" s="1">
        <f ca="1">ROUND(YEARFRAC(Merge1[[#This Row],[Join_Date]],Merge1[[#This Row],[Today]], 3),0)</f>
        <v>9</v>
      </c>
      <c r="Z2247" s="1" t="str" cm="1">
        <f t="array" aca="1" ref="Z2247" ca="1">_xlfn.IFS(
   Merge1[[#This Row],[Customer Tenure]]&lt;=2,"New",
   Merge1[[#This Row],[Customer Tenure]]&lt;=5,"Emerging",
  Merge1[[#This Row],[Customer Tenure]]&lt;9,"Established",
   TRUE,"Loyal"
)</f>
        <v>Loyal</v>
      </c>
      <c r="AA2247" s="1" t="str" cm="1">
        <f t="array" ref="AA2247">_xlfn.IFS(Merge1[[#This Row],[Income]]&lt;=30000,"Low",Merge1[[#This Row],[Income]]&lt;=60000,"Medium",Merge1[[#This Row],[Income]]&lt;=100000,"High", Merge1[[#This Row],[Income]]&gt;100000," Premium")</f>
        <v>High</v>
      </c>
      <c r="AB2247" s="1" t="str" cm="1">
        <f t="array" ref="AB2247">_xlfn.IFS(Merge1[[#This Row],[Age]]&lt;= 28,"Gen Z", Merge1[[#This Row],[Age]]&lt;=44,"Millennials", Merge1[[#This Row],[Age]]&lt;=60,"Gen X", Merge1[[#This Row],[Age]]&gt;60,"Baby Boomers")</f>
        <v>Gen X</v>
      </c>
      <c r="AC2247" s="1" t="str" cm="1">
        <f t="array" ref="AC2247">_xlfn.IFS(
    Merge1[[#This Row],[Balance]]&lt;=50000,"Low",
    Merge1[[#This Row],[Balance]]&lt;=200000,"Medium",
    Merge1[[#This Row],[Balance]]&gt;200000,"High"
)</f>
        <v>High</v>
      </c>
    </row>
    <row r="2248" spans="1:29" x14ac:dyDescent="0.25">
      <c r="A2248" s="1" t="s">
        <v>1389</v>
      </c>
      <c r="B2248" s="1" t="s">
        <v>6065</v>
      </c>
      <c r="C2248" s="1" t="s">
        <v>5842</v>
      </c>
      <c r="D2248" s="2">
        <v>44537</v>
      </c>
      <c r="E2248">
        <v>392670</v>
      </c>
      <c r="F2248">
        <v>463</v>
      </c>
      <c r="G2248">
        <v>0</v>
      </c>
      <c r="H2248" s="1" t="s">
        <v>5833</v>
      </c>
      <c r="I2248" s="1" t="s">
        <v>6360</v>
      </c>
      <c r="J2248" s="1" t="s">
        <v>6240</v>
      </c>
      <c r="K2248">
        <v>69</v>
      </c>
      <c r="L2248" s="1" t="s">
        <v>6260</v>
      </c>
      <c r="M2248" s="1" t="s">
        <v>6262</v>
      </c>
      <c r="N2248">
        <v>61755</v>
      </c>
      <c r="O2248" s="1" t="s">
        <v>6243</v>
      </c>
      <c r="P2248" s="2">
        <v>43838</v>
      </c>
      <c r="Q2248" s="2">
        <v>45724</v>
      </c>
      <c r="R2248" s="1" t="s">
        <v>6899</v>
      </c>
      <c r="S2248" s="1" t="s">
        <v>6914</v>
      </c>
      <c r="T2248" s="1" t="s">
        <v>23</v>
      </c>
      <c r="U2248">
        <v>8537</v>
      </c>
      <c r="V2248" s="1" t="s">
        <v>15</v>
      </c>
      <c r="W2248" s="1" t="s">
        <v>20</v>
      </c>
      <c r="X2248" s="2">
        <f t="shared" ca="1" si="35"/>
        <v>45937</v>
      </c>
      <c r="Y2248" s="1">
        <f ca="1">ROUND(YEARFRAC(Merge1[[#This Row],[Join_Date]],Merge1[[#This Row],[Today]], 3),0)</f>
        <v>6</v>
      </c>
      <c r="Z2248" s="1" t="str" cm="1">
        <f t="array" aca="1" ref="Z2248" ca="1">_xlfn.IFS(
   Merge1[[#This Row],[Customer Tenure]]&lt;=2,"New",
   Merge1[[#This Row],[Customer Tenure]]&lt;=5,"Emerging",
  Merge1[[#This Row],[Customer Tenure]]&lt;9,"Established",
   TRUE,"Loyal"
)</f>
        <v>Established</v>
      </c>
      <c r="AA2248" s="1" t="str" cm="1">
        <f t="array" ref="AA2248">_xlfn.IFS(Merge1[[#This Row],[Income]]&lt;=30000,"Low",Merge1[[#This Row],[Income]]&lt;=60000,"Medium",Merge1[[#This Row],[Income]]&lt;=100000,"High", Merge1[[#This Row],[Income]]&gt;100000," Premium")</f>
        <v>High</v>
      </c>
      <c r="AB2248" s="1" t="str" cm="1">
        <f t="array" ref="AB2248">_xlfn.IFS(Merge1[[#This Row],[Age]]&lt;= 28,"Gen Z", Merge1[[#This Row],[Age]]&lt;=44,"Millennials", Merge1[[#This Row],[Age]]&lt;=60,"Gen X", Merge1[[#This Row],[Age]]&gt;60,"Baby Boomers")</f>
        <v>Baby Boomers</v>
      </c>
      <c r="AC2248" s="1" t="str" cm="1">
        <f t="array" ref="AC2248">_xlfn.IFS(
    Merge1[[#This Row],[Balance]]&lt;=50000,"Low",
    Merge1[[#This Row],[Balance]]&lt;=200000,"Medium",
    Merge1[[#This Row],[Balance]]&gt;200000,"High"
)</f>
        <v>High</v>
      </c>
    </row>
    <row r="2249" spans="1:29" x14ac:dyDescent="0.25">
      <c r="A2249" s="1" t="s">
        <v>903</v>
      </c>
      <c r="B2249" s="1" t="s">
        <v>6182</v>
      </c>
      <c r="C2249" s="1" t="s">
        <v>5832</v>
      </c>
      <c r="D2249" s="2">
        <v>42632</v>
      </c>
      <c r="E2249">
        <v>488256</v>
      </c>
      <c r="F2249">
        <v>609</v>
      </c>
      <c r="G2249">
        <v>0</v>
      </c>
      <c r="H2249" s="1" t="s">
        <v>5838</v>
      </c>
      <c r="I2249" s="1" t="s">
        <v>6694</v>
      </c>
      <c r="J2249" s="1" t="s">
        <v>6245</v>
      </c>
      <c r="K2249">
        <v>45</v>
      </c>
      <c r="L2249" s="1" t="s">
        <v>6260</v>
      </c>
      <c r="M2249" s="1" t="s">
        <v>6247</v>
      </c>
      <c r="N2249">
        <v>40049</v>
      </c>
      <c r="O2249" s="1" t="s">
        <v>6243</v>
      </c>
      <c r="P2249" s="2">
        <v>44190</v>
      </c>
      <c r="Q2249" s="2">
        <v>45834</v>
      </c>
      <c r="R2249" s="1" t="s">
        <v>6883</v>
      </c>
      <c r="S2249" s="1" t="s">
        <v>6910</v>
      </c>
      <c r="T2249" s="1" t="s">
        <v>23</v>
      </c>
      <c r="U2249">
        <v>8085</v>
      </c>
      <c r="V2249" s="1" t="s">
        <v>19</v>
      </c>
      <c r="W2249" s="1" t="s">
        <v>20</v>
      </c>
      <c r="X2249" s="2">
        <f t="shared" ca="1" si="35"/>
        <v>45937</v>
      </c>
      <c r="Y2249" s="1">
        <f ca="1">ROUND(YEARFRAC(Merge1[[#This Row],[Join_Date]],Merge1[[#This Row],[Today]], 3),0)</f>
        <v>5</v>
      </c>
      <c r="Z2249" s="1" t="str" cm="1">
        <f t="array" aca="1" ref="Z2249" ca="1">_xlfn.IFS(
   Merge1[[#This Row],[Customer Tenure]]&lt;=2,"New",
   Merge1[[#This Row],[Customer Tenure]]&lt;=5,"Emerging",
  Merge1[[#This Row],[Customer Tenure]]&lt;9,"Established",
   TRUE,"Loyal"
)</f>
        <v>Emerging</v>
      </c>
      <c r="AA2249" s="1" t="str" cm="1">
        <f t="array" ref="AA2249">_xlfn.IFS(Merge1[[#This Row],[Income]]&lt;=30000,"Low",Merge1[[#This Row],[Income]]&lt;=60000,"Medium",Merge1[[#This Row],[Income]]&lt;=100000,"High", Merge1[[#This Row],[Income]]&gt;100000," Premium")</f>
        <v>Medium</v>
      </c>
      <c r="AB2249" s="1" t="str" cm="1">
        <f t="array" ref="AB2249">_xlfn.IFS(Merge1[[#This Row],[Age]]&lt;= 28,"Gen Z", Merge1[[#This Row],[Age]]&lt;=44,"Millennials", Merge1[[#This Row],[Age]]&lt;=60,"Gen X", Merge1[[#This Row],[Age]]&gt;60,"Baby Boomers")</f>
        <v>Gen X</v>
      </c>
      <c r="AC2249" s="1" t="str" cm="1">
        <f t="array" ref="AC2249">_xlfn.IFS(
    Merge1[[#This Row],[Balance]]&lt;=50000,"Low",
    Merge1[[#This Row],[Balance]]&lt;=200000,"Medium",
    Merge1[[#This Row],[Balance]]&gt;200000,"High"
)</f>
        <v>High</v>
      </c>
    </row>
    <row r="2250" spans="1:29" x14ac:dyDescent="0.25">
      <c r="A2250" s="1" t="s">
        <v>1732</v>
      </c>
      <c r="B2250" s="1" t="s">
        <v>5960</v>
      </c>
      <c r="C2250" s="1" t="s">
        <v>5842</v>
      </c>
      <c r="D2250" s="2">
        <v>43880</v>
      </c>
      <c r="E2250">
        <v>352156</v>
      </c>
      <c r="F2250">
        <v>587</v>
      </c>
      <c r="G2250">
        <v>0</v>
      </c>
      <c r="H2250" s="1" t="s">
        <v>5838</v>
      </c>
      <c r="I2250" s="1" t="s">
        <v>6283</v>
      </c>
      <c r="J2250" s="1" t="s">
        <v>6245</v>
      </c>
      <c r="K2250">
        <v>44</v>
      </c>
      <c r="L2250" s="1" t="s">
        <v>6246</v>
      </c>
      <c r="M2250" s="1" t="s">
        <v>6247</v>
      </c>
      <c r="N2250">
        <v>189269</v>
      </c>
      <c r="O2250" s="1" t="s">
        <v>6243</v>
      </c>
      <c r="P2250" s="2">
        <v>45414</v>
      </c>
      <c r="Q2250" s="2">
        <v>45302</v>
      </c>
      <c r="R2250" s="1" t="s">
        <v>6902</v>
      </c>
      <c r="S2250" s="1" t="s">
        <v>6903</v>
      </c>
      <c r="T2250" s="1" t="s">
        <v>23</v>
      </c>
      <c r="U2250">
        <v>1586</v>
      </c>
      <c r="V2250" s="1" t="s">
        <v>15</v>
      </c>
      <c r="W2250" s="1" t="s">
        <v>45</v>
      </c>
      <c r="X2250" s="2">
        <f t="shared" ca="1" si="35"/>
        <v>45937</v>
      </c>
      <c r="Y2250" s="1">
        <f ca="1">ROUND(YEARFRAC(Merge1[[#This Row],[Join_Date]],Merge1[[#This Row],[Today]], 3),0)</f>
        <v>1</v>
      </c>
      <c r="Z2250" s="1" t="str" cm="1">
        <f t="array" aca="1" ref="Z2250" ca="1">_xlfn.IFS(
   Merge1[[#This Row],[Customer Tenure]]&lt;=2,"New",
   Merge1[[#This Row],[Customer Tenure]]&lt;=5,"Emerging",
  Merge1[[#This Row],[Customer Tenure]]&lt;9,"Established",
   TRUE,"Loyal"
)</f>
        <v>New</v>
      </c>
      <c r="AA2250" s="1" t="str" cm="1">
        <f t="array" ref="AA2250">_xlfn.IFS(Merge1[[#This Row],[Income]]&lt;=30000,"Low",Merge1[[#This Row],[Income]]&lt;=60000,"Medium",Merge1[[#This Row],[Income]]&lt;=100000,"High", Merge1[[#This Row],[Income]]&gt;100000," Premium")</f>
        <v xml:space="preserve"> Premium</v>
      </c>
      <c r="AB2250" s="1" t="str" cm="1">
        <f t="array" ref="AB2250">_xlfn.IFS(Merge1[[#This Row],[Age]]&lt;= 28,"Gen Z", Merge1[[#This Row],[Age]]&lt;=44,"Millennials", Merge1[[#This Row],[Age]]&lt;=60,"Gen X", Merge1[[#This Row],[Age]]&gt;60,"Baby Boomers")</f>
        <v>Millennials</v>
      </c>
      <c r="AC2250" s="1" t="str" cm="1">
        <f t="array" ref="AC2250">_xlfn.IFS(
    Merge1[[#This Row],[Balance]]&lt;=50000,"Low",
    Merge1[[#This Row],[Balance]]&lt;=200000,"Medium",
    Merge1[[#This Row],[Balance]]&gt;200000,"High"
)</f>
        <v>High</v>
      </c>
    </row>
    <row r="2251" spans="1:29" x14ac:dyDescent="0.25">
      <c r="A2251" s="1" t="s">
        <v>201</v>
      </c>
      <c r="B2251" s="1" t="s">
        <v>6031</v>
      </c>
      <c r="C2251" s="1" t="s">
        <v>5832</v>
      </c>
      <c r="D2251" s="2">
        <v>45781</v>
      </c>
      <c r="E2251">
        <v>407427</v>
      </c>
      <c r="F2251">
        <v>424</v>
      </c>
      <c r="G2251">
        <v>0</v>
      </c>
      <c r="H2251" s="1" t="s">
        <v>5838</v>
      </c>
      <c r="I2251" s="1" t="s">
        <v>6340</v>
      </c>
      <c r="J2251" s="1" t="s">
        <v>6240</v>
      </c>
      <c r="K2251">
        <v>59</v>
      </c>
      <c r="L2251" s="1" t="s">
        <v>6246</v>
      </c>
      <c r="M2251" s="1" t="s">
        <v>6266</v>
      </c>
      <c r="N2251">
        <v>62520</v>
      </c>
      <c r="O2251" s="1" t="s">
        <v>6243</v>
      </c>
      <c r="P2251" s="2">
        <v>43069</v>
      </c>
      <c r="Q2251" s="2">
        <v>45279</v>
      </c>
      <c r="R2251" s="1" t="s">
        <v>6904</v>
      </c>
      <c r="S2251" s="1" t="s">
        <v>6905</v>
      </c>
      <c r="T2251" s="1" t="s">
        <v>9</v>
      </c>
      <c r="U2251">
        <v>8701</v>
      </c>
      <c r="V2251" s="1" t="s">
        <v>15</v>
      </c>
      <c r="W2251" s="1" t="s">
        <v>20</v>
      </c>
      <c r="X2251" s="2">
        <f t="shared" ca="1" si="35"/>
        <v>45937</v>
      </c>
      <c r="Y2251" s="1">
        <f ca="1">ROUND(YEARFRAC(Merge1[[#This Row],[Join_Date]],Merge1[[#This Row],[Today]], 3),0)</f>
        <v>8</v>
      </c>
      <c r="Z2251" s="1" t="str" cm="1">
        <f t="array" aca="1" ref="Z2251" ca="1">_xlfn.IFS(
   Merge1[[#This Row],[Customer Tenure]]&lt;=2,"New",
   Merge1[[#This Row],[Customer Tenure]]&lt;=5,"Emerging",
  Merge1[[#This Row],[Customer Tenure]]&lt;9,"Established",
   TRUE,"Loyal"
)</f>
        <v>Established</v>
      </c>
      <c r="AA2251" s="1" t="str" cm="1">
        <f t="array" ref="AA2251">_xlfn.IFS(Merge1[[#This Row],[Income]]&lt;=30000,"Low",Merge1[[#This Row],[Income]]&lt;=60000,"Medium",Merge1[[#This Row],[Income]]&lt;=100000,"High", Merge1[[#This Row],[Income]]&gt;100000," Premium")</f>
        <v>High</v>
      </c>
      <c r="AB2251" s="1" t="str" cm="1">
        <f t="array" ref="AB2251">_xlfn.IFS(Merge1[[#This Row],[Age]]&lt;= 28,"Gen Z", Merge1[[#This Row],[Age]]&lt;=44,"Millennials", Merge1[[#This Row],[Age]]&lt;=60,"Gen X", Merge1[[#This Row],[Age]]&gt;60,"Baby Boomers")</f>
        <v>Gen X</v>
      </c>
      <c r="AC2251" s="1" t="str" cm="1">
        <f t="array" ref="AC2251">_xlfn.IFS(
    Merge1[[#This Row],[Balance]]&lt;=50000,"Low",
    Merge1[[#This Row],[Balance]]&lt;=200000,"Medium",
    Merge1[[#This Row],[Balance]]&gt;200000,"High"
)</f>
        <v>High</v>
      </c>
    </row>
    <row r="2252" spans="1:29" x14ac:dyDescent="0.25">
      <c r="A2252" s="1" t="s">
        <v>492</v>
      </c>
      <c r="B2252" s="1" t="s">
        <v>6071</v>
      </c>
      <c r="C2252" s="1" t="s">
        <v>5835</v>
      </c>
      <c r="D2252" s="2">
        <v>45883</v>
      </c>
      <c r="E2252">
        <v>434474</v>
      </c>
      <c r="F2252">
        <v>480</v>
      </c>
      <c r="G2252">
        <v>0</v>
      </c>
      <c r="H2252" s="1" t="s">
        <v>5833</v>
      </c>
      <c r="I2252" s="1" t="s">
        <v>6513</v>
      </c>
      <c r="J2252" s="1" t="s">
        <v>6240</v>
      </c>
      <c r="K2252">
        <v>40</v>
      </c>
      <c r="L2252" s="1" t="s">
        <v>6256</v>
      </c>
      <c r="M2252" s="1" t="s">
        <v>6251</v>
      </c>
      <c r="N2252">
        <v>183268</v>
      </c>
      <c r="O2252" s="1" t="s">
        <v>6248</v>
      </c>
      <c r="P2252" s="2">
        <v>43742</v>
      </c>
      <c r="Q2252" s="2">
        <v>45425</v>
      </c>
      <c r="R2252" s="1" t="s">
        <v>6906</v>
      </c>
      <c r="S2252" s="1" t="s">
        <v>6918</v>
      </c>
      <c r="T2252" s="1" t="s">
        <v>28</v>
      </c>
      <c r="U2252">
        <v>9766</v>
      </c>
      <c r="V2252" s="1" t="s">
        <v>24</v>
      </c>
      <c r="W2252" s="1" t="s">
        <v>20</v>
      </c>
      <c r="X2252" s="2">
        <f t="shared" ca="1" si="35"/>
        <v>45937</v>
      </c>
      <c r="Y2252" s="1">
        <f ca="1">ROUND(YEARFRAC(Merge1[[#This Row],[Join_Date]],Merge1[[#This Row],[Today]], 3),0)</f>
        <v>6</v>
      </c>
      <c r="Z2252" s="1" t="str" cm="1">
        <f t="array" aca="1" ref="Z2252" ca="1">_xlfn.IFS(
   Merge1[[#This Row],[Customer Tenure]]&lt;=2,"New",
   Merge1[[#This Row],[Customer Tenure]]&lt;=5,"Emerging",
  Merge1[[#This Row],[Customer Tenure]]&lt;9,"Established",
   TRUE,"Loyal"
)</f>
        <v>Established</v>
      </c>
      <c r="AA2252" s="1" t="str" cm="1">
        <f t="array" ref="AA2252">_xlfn.IFS(Merge1[[#This Row],[Income]]&lt;=30000,"Low",Merge1[[#This Row],[Income]]&lt;=60000,"Medium",Merge1[[#This Row],[Income]]&lt;=100000,"High", Merge1[[#This Row],[Income]]&gt;100000," Premium")</f>
        <v xml:space="preserve"> Premium</v>
      </c>
      <c r="AB2252" s="1" t="str" cm="1">
        <f t="array" ref="AB2252">_xlfn.IFS(Merge1[[#This Row],[Age]]&lt;= 28,"Gen Z", Merge1[[#This Row],[Age]]&lt;=44,"Millennials", Merge1[[#This Row],[Age]]&lt;=60,"Gen X", Merge1[[#This Row],[Age]]&gt;60,"Baby Boomers")</f>
        <v>Millennials</v>
      </c>
      <c r="AC2252" s="1" t="str" cm="1">
        <f t="array" ref="AC2252">_xlfn.IFS(
    Merge1[[#This Row],[Balance]]&lt;=50000,"Low",
    Merge1[[#This Row],[Balance]]&lt;=200000,"Medium",
    Merge1[[#This Row],[Balance]]&gt;200000,"High"
)</f>
        <v>High</v>
      </c>
    </row>
    <row r="2253" spans="1:29" x14ac:dyDescent="0.25">
      <c r="A2253" s="1" t="s">
        <v>496</v>
      </c>
      <c r="B2253" s="1" t="s">
        <v>6017</v>
      </c>
      <c r="C2253" s="1" t="s">
        <v>5835</v>
      </c>
      <c r="D2253" s="2">
        <v>43462</v>
      </c>
      <c r="E2253">
        <v>482981</v>
      </c>
      <c r="F2253">
        <v>449</v>
      </c>
      <c r="G2253">
        <v>345281</v>
      </c>
      <c r="H2253" s="1" t="s">
        <v>5833</v>
      </c>
      <c r="I2253" s="1" t="s">
        <v>6408</v>
      </c>
      <c r="J2253" s="1" t="s">
        <v>6240</v>
      </c>
      <c r="K2253">
        <v>22</v>
      </c>
      <c r="L2253" s="1" t="s">
        <v>6260</v>
      </c>
      <c r="M2253" s="1" t="s">
        <v>6262</v>
      </c>
      <c r="N2253">
        <v>187581</v>
      </c>
      <c r="O2253" s="1" t="s">
        <v>6248</v>
      </c>
      <c r="P2253" s="2">
        <v>42754</v>
      </c>
      <c r="Q2253" s="2">
        <v>45535</v>
      </c>
      <c r="R2253" s="1" t="s">
        <v>6889</v>
      </c>
      <c r="S2253" s="1" t="s">
        <v>6890</v>
      </c>
      <c r="T2253" s="1" t="s">
        <v>9</v>
      </c>
      <c r="U2253">
        <v>8992</v>
      </c>
      <c r="V2253" s="1" t="s">
        <v>24</v>
      </c>
      <c r="W2253" s="1" t="s">
        <v>25</v>
      </c>
      <c r="X2253" s="2">
        <f t="shared" ca="1" si="35"/>
        <v>45937</v>
      </c>
      <c r="Y2253" s="1">
        <f ca="1">ROUND(YEARFRAC(Merge1[[#This Row],[Join_Date]],Merge1[[#This Row],[Today]], 3),0)</f>
        <v>9</v>
      </c>
      <c r="Z2253" s="1" t="str" cm="1">
        <f t="array" aca="1" ref="Z2253" ca="1">_xlfn.IFS(
   Merge1[[#This Row],[Customer Tenure]]&lt;=2,"New",
   Merge1[[#This Row],[Customer Tenure]]&lt;=5,"Emerging",
  Merge1[[#This Row],[Customer Tenure]]&lt;9,"Established",
   TRUE,"Loyal"
)</f>
        <v>Loyal</v>
      </c>
      <c r="AA2253" s="1" t="str" cm="1">
        <f t="array" ref="AA2253">_xlfn.IFS(Merge1[[#This Row],[Income]]&lt;=30000,"Low",Merge1[[#This Row],[Income]]&lt;=60000,"Medium",Merge1[[#This Row],[Income]]&lt;=100000,"High", Merge1[[#This Row],[Income]]&gt;100000," Premium")</f>
        <v xml:space="preserve"> Premium</v>
      </c>
      <c r="AB2253" s="1" t="str" cm="1">
        <f t="array" ref="AB2253">_xlfn.IFS(Merge1[[#This Row],[Age]]&lt;= 28,"Gen Z", Merge1[[#This Row],[Age]]&lt;=44,"Millennials", Merge1[[#This Row],[Age]]&lt;=60,"Gen X", Merge1[[#This Row],[Age]]&gt;60,"Baby Boomers")</f>
        <v>Gen Z</v>
      </c>
      <c r="AC2253" s="1" t="str" cm="1">
        <f t="array" ref="AC2253">_xlfn.IFS(
    Merge1[[#This Row],[Balance]]&lt;=50000,"Low",
    Merge1[[#This Row],[Balance]]&lt;=200000,"Medium",
    Merge1[[#This Row],[Balance]]&gt;200000,"High"
)</f>
        <v>High</v>
      </c>
    </row>
    <row r="2254" spans="1:29" x14ac:dyDescent="0.25">
      <c r="A2254" s="1" t="s">
        <v>3023</v>
      </c>
      <c r="B2254" s="1" t="s">
        <v>5874</v>
      </c>
      <c r="C2254" s="1" t="s">
        <v>5835</v>
      </c>
      <c r="D2254" s="2">
        <v>43171</v>
      </c>
      <c r="E2254">
        <v>382162</v>
      </c>
      <c r="F2254">
        <v>587</v>
      </c>
      <c r="G2254">
        <v>277869</v>
      </c>
      <c r="H2254" s="1" t="s">
        <v>5833</v>
      </c>
      <c r="I2254" s="1" t="s">
        <v>6575</v>
      </c>
      <c r="J2254" s="1" t="s">
        <v>6240</v>
      </c>
      <c r="K2254">
        <v>34</v>
      </c>
      <c r="L2254" s="1" t="s">
        <v>6260</v>
      </c>
      <c r="M2254" s="1" t="s">
        <v>6251</v>
      </c>
      <c r="N2254">
        <v>105708</v>
      </c>
      <c r="O2254" s="1" t="s">
        <v>6243</v>
      </c>
      <c r="P2254" s="2">
        <v>44588</v>
      </c>
      <c r="Q2254" s="2">
        <v>45748</v>
      </c>
      <c r="R2254" s="1" t="s">
        <v>6893</v>
      </c>
      <c r="S2254" s="1" t="s">
        <v>6894</v>
      </c>
      <c r="T2254" s="1" t="s">
        <v>9</v>
      </c>
      <c r="U2254">
        <v>3550</v>
      </c>
      <c r="V2254" s="1" t="s">
        <v>15</v>
      </c>
      <c r="W2254" s="1" t="s">
        <v>50</v>
      </c>
      <c r="X2254" s="2">
        <f t="shared" ca="1" si="35"/>
        <v>45937</v>
      </c>
      <c r="Y2254" s="1">
        <f ca="1">ROUND(YEARFRAC(Merge1[[#This Row],[Join_Date]],Merge1[[#This Row],[Today]], 3),0)</f>
        <v>4</v>
      </c>
      <c r="Z2254" s="1" t="str" cm="1">
        <f t="array" aca="1" ref="Z2254" ca="1">_xlfn.IFS(
   Merge1[[#This Row],[Customer Tenure]]&lt;=2,"New",
   Merge1[[#This Row],[Customer Tenure]]&lt;=5,"Emerging",
  Merge1[[#This Row],[Customer Tenure]]&lt;9,"Established",
   TRUE,"Loyal"
)</f>
        <v>Emerging</v>
      </c>
      <c r="AA2254" s="1" t="str" cm="1">
        <f t="array" ref="AA2254">_xlfn.IFS(Merge1[[#This Row],[Income]]&lt;=30000,"Low",Merge1[[#This Row],[Income]]&lt;=60000,"Medium",Merge1[[#This Row],[Income]]&lt;=100000,"High", Merge1[[#This Row],[Income]]&gt;100000," Premium")</f>
        <v xml:space="preserve"> Premium</v>
      </c>
      <c r="AB2254" s="1" t="str" cm="1">
        <f t="array" ref="AB2254">_xlfn.IFS(Merge1[[#This Row],[Age]]&lt;= 28,"Gen Z", Merge1[[#This Row],[Age]]&lt;=44,"Millennials", Merge1[[#This Row],[Age]]&lt;=60,"Gen X", Merge1[[#This Row],[Age]]&gt;60,"Baby Boomers")</f>
        <v>Millennials</v>
      </c>
      <c r="AC2254" s="1" t="str" cm="1">
        <f t="array" ref="AC2254">_xlfn.IFS(
    Merge1[[#This Row],[Balance]]&lt;=50000,"Low",
    Merge1[[#This Row],[Balance]]&lt;=200000,"Medium",
    Merge1[[#This Row],[Balance]]&gt;200000,"High"
)</f>
        <v>High</v>
      </c>
    </row>
    <row r="2255" spans="1:29" x14ac:dyDescent="0.25">
      <c r="A2255" s="1" t="s">
        <v>377</v>
      </c>
      <c r="B2255" s="1" t="s">
        <v>6068</v>
      </c>
      <c r="C2255" s="1" t="s">
        <v>5846</v>
      </c>
      <c r="D2255" s="2">
        <v>43580</v>
      </c>
      <c r="E2255">
        <v>431653</v>
      </c>
      <c r="F2255">
        <v>462</v>
      </c>
      <c r="G2255">
        <v>217986</v>
      </c>
      <c r="H2255" s="1" t="s">
        <v>5833</v>
      </c>
      <c r="I2255" s="1" t="s">
        <v>6741</v>
      </c>
      <c r="J2255" s="1" t="s">
        <v>6245</v>
      </c>
      <c r="K2255">
        <v>58</v>
      </c>
      <c r="L2255" s="1" t="s">
        <v>6260</v>
      </c>
      <c r="M2255" s="1" t="s">
        <v>6251</v>
      </c>
      <c r="N2255">
        <v>196422</v>
      </c>
      <c r="O2255" s="1" t="s">
        <v>6252</v>
      </c>
      <c r="P2255" s="2">
        <v>44545</v>
      </c>
      <c r="Q2255" s="2">
        <v>45570</v>
      </c>
      <c r="R2255" s="1" t="s">
        <v>6912</v>
      </c>
      <c r="S2255" s="1" t="s">
        <v>6917</v>
      </c>
      <c r="T2255" s="1" t="s">
        <v>14</v>
      </c>
      <c r="U2255">
        <v>9337</v>
      </c>
      <c r="V2255" s="1" t="s">
        <v>15</v>
      </c>
      <c r="W2255" s="1" t="s">
        <v>25</v>
      </c>
      <c r="X2255" s="2">
        <f t="shared" ca="1" si="35"/>
        <v>45937</v>
      </c>
      <c r="Y2255" s="1">
        <f ca="1">ROUND(YEARFRAC(Merge1[[#This Row],[Join_Date]],Merge1[[#This Row],[Today]], 3),0)</f>
        <v>4</v>
      </c>
      <c r="Z2255" s="1" t="str" cm="1">
        <f t="array" aca="1" ref="Z2255" ca="1">_xlfn.IFS(
   Merge1[[#This Row],[Customer Tenure]]&lt;=2,"New",
   Merge1[[#This Row],[Customer Tenure]]&lt;=5,"Emerging",
  Merge1[[#This Row],[Customer Tenure]]&lt;9,"Established",
   TRUE,"Loyal"
)</f>
        <v>Emerging</v>
      </c>
      <c r="AA2255" s="1" t="str" cm="1">
        <f t="array" ref="AA2255">_xlfn.IFS(Merge1[[#This Row],[Income]]&lt;=30000,"Low",Merge1[[#This Row],[Income]]&lt;=60000,"Medium",Merge1[[#This Row],[Income]]&lt;=100000,"High", Merge1[[#This Row],[Income]]&gt;100000," Premium")</f>
        <v xml:space="preserve"> Premium</v>
      </c>
      <c r="AB2255" s="1" t="str" cm="1">
        <f t="array" ref="AB2255">_xlfn.IFS(Merge1[[#This Row],[Age]]&lt;= 28,"Gen Z", Merge1[[#This Row],[Age]]&lt;=44,"Millennials", Merge1[[#This Row],[Age]]&lt;=60,"Gen X", Merge1[[#This Row],[Age]]&gt;60,"Baby Boomers")</f>
        <v>Gen X</v>
      </c>
      <c r="AC2255" s="1" t="str" cm="1">
        <f t="array" ref="AC2255">_xlfn.IFS(
    Merge1[[#This Row],[Balance]]&lt;=50000,"Low",
    Merge1[[#This Row],[Balance]]&lt;=200000,"Medium",
    Merge1[[#This Row],[Balance]]&gt;200000,"High"
)</f>
        <v>High</v>
      </c>
    </row>
    <row r="2256" spans="1:29" x14ac:dyDescent="0.25">
      <c r="A2256" s="1" t="s">
        <v>1234</v>
      </c>
      <c r="B2256" s="1" t="s">
        <v>5972</v>
      </c>
      <c r="C2256" s="1" t="s">
        <v>5842</v>
      </c>
      <c r="D2256" s="2">
        <v>44620</v>
      </c>
      <c r="E2256">
        <v>409319</v>
      </c>
      <c r="F2256">
        <v>447</v>
      </c>
      <c r="G2256">
        <v>0</v>
      </c>
      <c r="H2256" s="1" t="s">
        <v>5833</v>
      </c>
      <c r="I2256" s="1" t="s">
        <v>6429</v>
      </c>
      <c r="J2256" s="1" t="s">
        <v>6245</v>
      </c>
      <c r="K2256">
        <v>47</v>
      </c>
      <c r="L2256" s="1" t="s">
        <v>6260</v>
      </c>
      <c r="M2256" s="1" t="s">
        <v>6266</v>
      </c>
      <c r="N2256">
        <v>152079</v>
      </c>
      <c r="O2256" s="1" t="s">
        <v>6243</v>
      </c>
      <c r="P2256" s="2">
        <v>44528</v>
      </c>
      <c r="Q2256" s="2">
        <v>45505</v>
      </c>
      <c r="R2256" s="1" t="s">
        <v>6889</v>
      </c>
      <c r="S2256" s="1" t="s">
        <v>6890</v>
      </c>
      <c r="T2256" s="1" t="s">
        <v>9</v>
      </c>
      <c r="U2256">
        <v>7267</v>
      </c>
      <c r="V2256" s="1" t="s">
        <v>15</v>
      </c>
      <c r="W2256" s="1" t="s">
        <v>20</v>
      </c>
      <c r="X2256" s="2">
        <f t="shared" ca="1" si="35"/>
        <v>45937</v>
      </c>
      <c r="Y2256" s="1">
        <f ca="1">ROUND(YEARFRAC(Merge1[[#This Row],[Join_Date]],Merge1[[#This Row],[Today]], 3),0)</f>
        <v>4</v>
      </c>
      <c r="Z2256" s="1" t="str" cm="1">
        <f t="array" aca="1" ref="Z2256" ca="1">_xlfn.IFS(
   Merge1[[#This Row],[Customer Tenure]]&lt;=2,"New",
   Merge1[[#This Row],[Customer Tenure]]&lt;=5,"Emerging",
  Merge1[[#This Row],[Customer Tenure]]&lt;9,"Established",
   TRUE,"Loyal"
)</f>
        <v>Emerging</v>
      </c>
      <c r="AA2256" s="1" t="str" cm="1">
        <f t="array" ref="AA2256">_xlfn.IFS(Merge1[[#This Row],[Income]]&lt;=30000,"Low",Merge1[[#This Row],[Income]]&lt;=60000,"Medium",Merge1[[#This Row],[Income]]&lt;=100000,"High", Merge1[[#This Row],[Income]]&gt;100000," Premium")</f>
        <v xml:space="preserve"> Premium</v>
      </c>
      <c r="AB2256" s="1" t="str" cm="1">
        <f t="array" ref="AB2256">_xlfn.IFS(Merge1[[#This Row],[Age]]&lt;= 28,"Gen Z", Merge1[[#This Row],[Age]]&lt;=44,"Millennials", Merge1[[#This Row],[Age]]&lt;=60,"Gen X", Merge1[[#This Row],[Age]]&gt;60,"Baby Boomers")</f>
        <v>Gen X</v>
      </c>
      <c r="AC2256" s="1" t="str" cm="1">
        <f t="array" ref="AC2256">_xlfn.IFS(
    Merge1[[#This Row],[Balance]]&lt;=50000,"Low",
    Merge1[[#This Row],[Balance]]&lt;=200000,"Medium",
    Merge1[[#This Row],[Balance]]&gt;200000,"High"
)</f>
        <v>High</v>
      </c>
    </row>
    <row r="2257" spans="1:29" x14ac:dyDescent="0.25">
      <c r="A2257" s="1" t="s">
        <v>31</v>
      </c>
      <c r="B2257" s="1" t="s">
        <v>6100</v>
      </c>
      <c r="C2257" s="1" t="s">
        <v>5835</v>
      </c>
      <c r="D2257" s="2">
        <v>43532</v>
      </c>
      <c r="E2257">
        <v>454151</v>
      </c>
      <c r="F2257">
        <v>346</v>
      </c>
      <c r="G2257">
        <v>0</v>
      </c>
      <c r="H2257" s="1" t="s">
        <v>5833</v>
      </c>
      <c r="I2257" s="1" t="s">
        <v>6753</v>
      </c>
      <c r="J2257" s="1" t="s">
        <v>6240</v>
      </c>
      <c r="K2257">
        <v>40</v>
      </c>
      <c r="L2257" s="1" t="s">
        <v>6260</v>
      </c>
      <c r="M2257" s="1" t="s">
        <v>6257</v>
      </c>
      <c r="N2257">
        <v>77056</v>
      </c>
      <c r="O2257" s="1" t="s">
        <v>6243</v>
      </c>
      <c r="P2257" s="2">
        <v>44268</v>
      </c>
      <c r="Q2257" s="2">
        <v>45331</v>
      </c>
      <c r="R2257" s="1" t="s">
        <v>6885</v>
      </c>
      <c r="S2257" s="1" t="s">
        <v>6886</v>
      </c>
      <c r="T2257" s="1" t="s">
        <v>14</v>
      </c>
      <c r="U2257">
        <v>159</v>
      </c>
      <c r="V2257" s="1" t="s">
        <v>19</v>
      </c>
      <c r="W2257" s="1" t="s">
        <v>11</v>
      </c>
      <c r="X2257" s="2">
        <f t="shared" ca="1" si="35"/>
        <v>45937</v>
      </c>
      <c r="Y2257" s="1">
        <f ca="1">ROUND(YEARFRAC(Merge1[[#This Row],[Join_Date]],Merge1[[#This Row],[Today]], 3),0)</f>
        <v>5</v>
      </c>
      <c r="Z2257" s="1" t="str" cm="1">
        <f t="array" aca="1" ref="Z2257" ca="1">_xlfn.IFS(
   Merge1[[#This Row],[Customer Tenure]]&lt;=2,"New",
   Merge1[[#This Row],[Customer Tenure]]&lt;=5,"Emerging",
  Merge1[[#This Row],[Customer Tenure]]&lt;9,"Established",
   TRUE,"Loyal"
)</f>
        <v>Emerging</v>
      </c>
      <c r="AA2257" s="1" t="str" cm="1">
        <f t="array" ref="AA2257">_xlfn.IFS(Merge1[[#This Row],[Income]]&lt;=30000,"Low",Merge1[[#This Row],[Income]]&lt;=60000,"Medium",Merge1[[#This Row],[Income]]&lt;=100000,"High", Merge1[[#This Row],[Income]]&gt;100000," Premium")</f>
        <v>High</v>
      </c>
      <c r="AB2257" s="1" t="str" cm="1">
        <f t="array" ref="AB2257">_xlfn.IFS(Merge1[[#This Row],[Age]]&lt;= 28,"Gen Z", Merge1[[#This Row],[Age]]&lt;=44,"Millennials", Merge1[[#This Row],[Age]]&lt;=60,"Gen X", Merge1[[#This Row],[Age]]&gt;60,"Baby Boomers")</f>
        <v>Millennials</v>
      </c>
      <c r="AC2257" s="1" t="str" cm="1">
        <f t="array" ref="AC2257">_xlfn.IFS(
    Merge1[[#This Row],[Balance]]&lt;=50000,"Low",
    Merge1[[#This Row],[Balance]]&lt;=200000,"Medium",
    Merge1[[#This Row],[Balance]]&gt;200000,"High"
)</f>
        <v>High</v>
      </c>
    </row>
    <row r="2258" spans="1:29" x14ac:dyDescent="0.25">
      <c r="A2258" s="1" t="s">
        <v>858</v>
      </c>
      <c r="B2258" s="1" t="s">
        <v>6013</v>
      </c>
      <c r="C2258" s="1" t="s">
        <v>5832</v>
      </c>
      <c r="D2258" s="2">
        <v>45591</v>
      </c>
      <c r="E2258">
        <v>227443</v>
      </c>
      <c r="F2258">
        <v>706</v>
      </c>
      <c r="G2258">
        <v>44236</v>
      </c>
      <c r="H2258" s="1" t="s">
        <v>5833</v>
      </c>
      <c r="I2258" s="1" t="s">
        <v>6338</v>
      </c>
      <c r="J2258" s="1" t="s">
        <v>6245</v>
      </c>
      <c r="K2258">
        <v>66</v>
      </c>
      <c r="L2258" s="1" t="s">
        <v>6256</v>
      </c>
      <c r="M2258" s="1" t="s">
        <v>6257</v>
      </c>
      <c r="N2258">
        <v>66542</v>
      </c>
      <c r="O2258" s="1" t="s">
        <v>6243</v>
      </c>
      <c r="P2258" s="2">
        <v>43091</v>
      </c>
      <c r="Q2258" s="2">
        <v>45467</v>
      </c>
      <c r="R2258" s="1" t="s">
        <v>6883</v>
      </c>
      <c r="S2258" s="1" t="s">
        <v>6884</v>
      </c>
      <c r="T2258" s="1" t="s">
        <v>9</v>
      </c>
      <c r="U2258">
        <v>1634</v>
      </c>
      <c r="V2258" s="1" t="s">
        <v>15</v>
      </c>
      <c r="W2258" s="1" t="s">
        <v>25</v>
      </c>
      <c r="X2258" s="2">
        <f t="shared" ca="1" si="35"/>
        <v>45937</v>
      </c>
      <c r="Y2258" s="1">
        <f ca="1">ROUND(YEARFRAC(Merge1[[#This Row],[Join_Date]],Merge1[[#This Row],[Today]], 3),0)</f>
        <v>8</v>
      </c>
      <c r="Z2258" s="1" t="str" cm="1">
        <f t="array" aca="1" ref="Z2258" ca="1">_xlfn.IFS(
   Merge1[[#This Row],[Customer Tenure]]&lt;=2,"New",
   Merge1[[#This Row],[Customer Tenure]]&lt;=5,"Emerging",
  Merge1[[#This Row],[Customer Tenure]]&lt;9,"Established",
   TRUE,"Loyal"
)</f>
        <v>Established</v>
      </c>
      <c r="AA2258" s="1" t="str" cm="1">
        <f t="array" ref="AA2258">_xlfn.IFS(Merge1[[#This Row],[Income]]&lt;=30000,"Low",Merge1[[#This Row],[Income]]&lt;=60000,"Medium",Merge1[[#This Row],[Income]]&lt;=100000,"High", Merge1[[#This Row],[Income]]&gt;100000," Premium")</f>
        <v>High</v>
      </c>
      <c r="AB2258" s="1" t="str" cm="1">
        <f t="array" ref="AB2258">_xlfn.IFS(Merge1[[#This Row],[Age]]&lt;= 28,"Gen Z", Merge1[[#This Row],[Age]]&lt;=44,"Millennials", Merge1[[#This Row],[Age]]&lt;=60,"Gen X", Merge1[[#This Row],[Age]]&gt;60,"Baby Boomers")</f>
        <v>Baby Boomers</v>
      </c>
      <c r="AC2258" s="1" t="str" cm="1">
        <f t="array" ref="AC2258">_xlfn.IFS(
    Merge1[[#This Row],[Balance]]&lt;=50000,"Low",
    Merge1[[#This Row],[Balance]]&lt;=200000,"Medium",
    Merge1[[#This Row],[Balance]]&gt;200000,"High"
)</f>
        <v>High</v>
      </c>
    </row>
    <row r="2259" spans="1:29" x14ac:dyDescent="0.25">
      <c r="A2259" s="1" t="s">
        <v>573</v>
      </c>
      <c r="B2259" s="1" t="s">
        <v>5900</v>
      </c>
      <c r="C2259" s="1" t="s">
        <v>5835</v>
      </c>
      <c r="D2259" s="2">
        <v>44558</v>
      </c>
      <c r="E2259">
        <v>319764</v>
      </c>
      <c r="F2259">
        <v>408</v>
      </c>
      <c r="G2259">
        <v>0</v>
      </c>
      <c r="H2259" s="1" t="s">
        <v>5850</v>
      </c>
      <c r="I2259" s="1" t="s">
        <v>6557</v>
      </c>
      <c r="J2259" s="1" t="s">
        <v>6240</v>
      </c>
      <c r="K2259">
        <v>56</v>
      </c>
      <c r="L2259" s="1" t="s">
        <v>6260</v>
      </c>
      <c r="M2259" s="1" t="s">
        <v>6262</v>
      </c>
      <c r="N2259">
        <v>67837</v>
      </c>
      <c r="O2259" s="1" t="s">
        <v>6248</v>
      </c>
      <c r="P2259" s="2">
        <v>43395</v>
      </c>
      <c r="Q2259" s="2">
        <v>45440</v>
      </c>
      <c r="R2259" s="1" t="s">
        <v>6906</v>
      </c>
      <c r="S2259" s="1" t="s">
        <v>6918</v>
      </c>
      <c r="T2259" s="1" t="s">
        <v>23</v>
      </c>
      <c r="U2259">
        <v>7671</v>
      </c>
      <c r="V2259" s="1" t="s">
        <v>19</v>
      </c>
      <c r="W2259" s="1" t="s">
        <v>106</v>
      </c>
      <c r="X2259" s="2">
        <f t="shared" ca="1" si="35"/>
        <v>45937</v>
      </c>
      <c r="Y2259" s="1">
        <f ca="1">ROUND(YEARFRAC(Merge1[[#This Row],[Join_Date]],Merge1[[#This Row],[Today]], 3),0)</f>
        <v>7</v>
      </c>
      <c r="Z2259" s="1" t="str" cm="1">
        <f t="array" aca="1" ref="Z2259" ca="1">_xlfn.IFS(
   Merge1[[#This Row],[Customer Tenure]]&lt;=2,"New",
   Merge1[[#This Row],[Customer Tenure]]&lt;=5,"Emerging",
  Merge1[[#This Row],[Customer Tenure]]&lt;9,"Established",
   TRUE,"Loyal"
)</f>
        <v>Established</v>
      </c>
      <c r="AA2259" s="1" t="str" cm="1">
        <f t="array" ref="AA2259">_xlfn.IFS(Merge1[[#This Row],[Income]]&lt;=30000,"Low",Merge1[[#This Row],[Income]]&lt;=60000,"Medium",Merge1[[#This Row],[Income]]&lt;=100000,"High", Merge1[[#This Row],[Income]]&gt;100000," Premium")</f>
        <v>High</v>
      </c>
      <c r="AB2259" s="1" t="str" cm="1">
        <f t="array" ref="AB2259">_xlfn.IFS(Merge1[[#This Row],[Age]]&lt;= 28,"Gen Z", Merge1[[#This Row],[Age]]&lt;=44,"Millennials", Merge1[[#This Row],[Age]]&lt;=60,"Gen X", Merge1[[#This Row],[Age]]&gt;60,"Baby Boomers")</f>
        <v>Gen X</v>
      </c>
      <c r="AC2259" s="1" t="str" cm="1">
        <f t="array" ref="AC2259">_xlfn.IFS(
    Merge1[[#This Row],[Balance]]&lt;=50000,"Low",
    Merge1[[#This Row],[Balance]]&lt;=200000,"Medium",
    Merge1[[#This Row],[Balance]]&gt;200000,"High"
)</f>
        <v>High</v>
      </c>
    </row>
    <row r="2260" spans="1:29" x14ac:dyDescent="0.25">
      <c r="A2260" s="1" t="s">
        <v>112</v>
      </c>
      <c r="B2260" s="1" t="s">
        <v>6161</v>
      </c>
      <c r="C2260" s="1" t="s">
        <v>5832</v>
      </c>
      <c r="D2260" s="2">
        <v>44417</v>
      </c>
      <c r="E2260">
        <v>363298</v>
      </c>
      <c r="F2260">
        <v>470</v>
      </c>
      <c r="G2260">
        <v>0</v>
      </c>
      <c r="H2260" s="1" t="s">
        <v>5833</v>
      </c>
      <c r="I2260" s="1" t="s">
        <v>6518</v>
      </c>
      <c r="J2260" s="1" t="s">
        <v>6240</v>
      </c>
      <c r="K2260">
        <v>43</v>
      </c>
      <c r="L2260" s="1" t="s">
        <v>6241</v>
      </c>
      <c r="M2260" s="1" t="s">
        <v>6247</v>
      </c>
      <c r="N2260">
        <v>171054</v>
      </c>
      <c r="O2260" s="1" t="s">
        <v>6243</v>
      </c>
      <c r="P2260" s="2">
        <v>43877</v>
      </c>
      <c r="Q2260" s="2">
        <v>45252</v>
      </c>
      <c r="R2260" s="1" t="s">
        <v>6887</v>
      </c>
      <c r="S2260" s="1" t="s">
        <v>6888</v>
      </c>
      <c r="T2260" s="1" t="s">
        <v>28</v>
      </c>
      <c r="U2260">
        <v>2584</v>
      </c>
      <c r="V2260" s="1" t="s">
        <v>24</v>
      </c>
      <c r="W2260" s="1" t="s">
        <v>11</v>
      </c>
      <c r="X2260" s="2">
        <f t="shared" ca="1" si="35"/>
        <v>45937</v>
      </c>
      <c r="Y2260" s="1">
        <f ca="1">ROUND(YEARFRAC(Merge1[[#This Row],[Join_Date]],Merge1[[#This Row],[Today]], 3),0)</f>
        <v>6</v>
      </c>
      <c r="Z2260" s="1" t="str" cm="1">
        <f t="array" aca="1" ref="Z2260" ca="1">_xlfn.IFS(
   Merge1[[#This Row],[Customer Tenure]]&lt;=2,"New",
   Merge1[[#This Row],[Customer Tenure]]&lt;=5,"Emerging",
  Merge1[[#This Row],[Customer Tenure]]&lt;9,"Established",
   TRUE,"Loyal"
)</f>
        <v>Established</v>
      </c>
      <c r="AA2260" s="1" t="str" cm="1">
        <f t="array" ref="AA2260">_xlfn.IFS(Merge1[[#This Row],[Income]]&lt;=30000,"Low",Merge1[[#This Row],[Income]]&lt;=60000,"Medium",Merge1[[#This Row],[Income]]&lt;=100000,"High", Merge1[[#This Row],[Income]]&gt;100000," Premium")</f>
        <v xml:space="preserve"> Premium</v>
      </c>
      <c r="AB2260" s="1" t="str" cm="1">
        <f t="array" ref="AB2260">_xlfn.IFS(Merge1[[#This Row],[Age]]&lt;= 28,"Gen Z", Merge1[[#This Row],[Age]]&lt;=44,"Millennials", Merge1[[#This Row],[Age]]&lt;=60,"Gen X", Merge1[[#This Row],[Age]]&gt;60,"Baby Boomers")</f>
        <v>Millennials</v>
      </c>
      <c r="AC2260" s="1" t="str" cm="1">
        <f t="array" ref="AC2260">_xlfn.IFS(
    Merge1[[#This Row],[Balance]]&lt;=50000,"Low",
    Merge1[[#This Row],[Balance]]&lt;=200000,"Medium",
    Merge1[[#This Row],[Balance]]&gt;200000,"High"
)</f>
        <v>High</v>
      </c>
    </row>
    <row r="2261" spans="1:29" x14ac:dyDescent="0.25">
      <c r="A2261" s="1" t="s">
        <v>1149</v>
      </c>
      <c r="B2261" s="1" t="s">
        <v>6090</v>
      </c>
      <c r="C2261" s="1" t="s">
        <v>5832</v>
      </c>
      <c r="D2261" s="2">
        <v>43612</v>
      </c>
      <c r="E2261">
        <v>343615</v>
      </c>
      <c r="F2261">
        <v>492</v>
      </c>
      <c r="G2261">
        <v>231024</v>
      </c>
      <c r="H2261" s="1" t="s">
        <v>5833</v>
      </c>
      <c r="I2261" s="1" t="s">
        <v>6584</v>
      </c>
      <c r="J2261" s="1" t="s">
        <v>6240</v>
      </c>
      <c r="K2261">
        <v>53</v>
      </c>
      <c r="L2261" s="1" t="s">
        <v>6246</v>
      </c>
      <c r="M2261" s="1" t="s">
        <v>6262</v>
      </c>
      <c r="N2261">
        <v>26154</v>
      </c>
      <c r="O2261" s="1" t="s">
        <v>6248</v>
      </c>
      <c r="P2261" s="2">
        <v>43150</v>
      </c>
      <c r="Q2261" s="2">
        <v>45589</v>
      </c>
      <c r="R2261" s="1" t="s">
        <v>6912</v>
      </c>
      <c r="S2261" s="1" t="s">
        <v>6917</v>
      </c>
      <c r="T2261" s="1" t="s">
        <v>9</v>
      </c>
      <c r="U2261">
        <v>4438</v>
      </c>
      <c r="V2261" s="1" t="s">
        <v>19</v>
      </c>
      <c r="W2261" s="1" t="s">
        <v>40</v>
      </c>
      <c r="X2261" s="2">
        <f t="shared" ca="1" si="35"/>
        <v>45937</v>
      </c>
      <c r="Y2261" s="1">
        <f ca="1">ROUND(YEARFRAC(Merge1[[#This Row],[Join_Date]],Merge1[[#This Row],[Today]], 3),0)</f>
        <v>8</v>
      </c>
      <c r="Z2261" s="1" t="str" cm="1">
        <f t="array" aca="1" ref="Z2261" ca="1">_xlfn.IFS(
   Merge1[[#This Row],[Customer Tenure]]&lt;=2,"New",
   Merge1[[#This Row],[Customer Tenure]]&lt;=5,"Emerging",
  Merge1[[#This Row],[Customer Tenure]]&lt;9,"Established",
   TRUE,"Loyal"
)</f>
        <v>Established</v>
      </c>
      <c r="AA2261" s="1" t="str" cm="1">
        <f t="array" ref="AA2261">_xlfn.IFS(Merge1[[#This Row],[Income]]&lt;=30000,"Low",Merge1[[#This Row],[Income]]&lt;=60000,"Medium",Merge1[[#This Row],[Income]]&lt;=100000,"High", Merge1[[#This Row],[Income]]&gt;100000," Premium")</f>
        <v>Low</v>
      </c>
      <c r="AB2261" s="1" t="str" cm="1">
        <f t="array" ref="AB2261">_xlfn.IFS(Merge1[[#This Row],[Age]]&lt;= 28,"Gen Z", Merge1[[#This Row],[Age]]&lt;=44,"Millennials", Merge1[[#This Row],[Age]]&lt;=60,"Gen X", Merge1[[#This Row],[Age]]&gt;60,"Baby Boomers")</f>
        <v>Gen X</v>
      </c>
      <c r="AC2261" s="1" t="str" cm="1">
        <f t="array" ref="AC2261">_xlfn.IFS(
    Merge1[[#This Row],[Balance]]&lt;=50000,"Low",
    Merge1[[#This Row],[Balance]]&lt;=200000,"Medium",
    Merge1[[#This Row],[Balance]]&gt;200000,"High"
)</f>
        <v>High</v>
      </c>
    </row>
    <row r="2262" spans="1:29" x14ac:dyDescent="0.25">
      <c r="A2262" s="1" t="s">
        <v>142</v>
      </c>
      <c r="B2262" s="1" t="s">
        <v>5918</v>
      </c>
      <c r="C2262" s="1" t="s">
        <v>5835</v>
      </c>
      <c r="D2262" s="2">
        <v>45287</v>
      </c>
      <c r="E2262">
        <v>124116</v>
      </c>
      <c r="F2262">
        <v>500</v>
      </c>
      <c r="G2262">
        <v>0</v>
      </c>
      <c r="H2262" s="1" t="s">
        <v>5838</v>
      </c>
      <c r="I2262" s="1" t="s">
        <v>6538</v>
      </c>
      <c r="J2262" s="1" t="s">
        <v>6245</v>
      </c>
      <c r="K2262">
        <v>38</v>
      </c>
      <c r="L2262" s="1" t="s">
        <v>6256</v>
      </c>
      <c r="M2262" s="1" t="s">
        <v>6257</v>
      </c>
      <c r="N2262">
        <v>159783</v>
      </c>
      <c r="O2262" s="1" t="s">
        <v>6243</v>
      </c>
      <c r="P2262" s="2">
        <v>44937</v>
      </c>
      <c r="Q2262" s="2">
        <v>45682</v>
      </c>
      <c r="R2262" s="1" t="s">
        <v>6902</v>
      </c>
      <c r="S2262" s="1" t="s">
        <v>6908</v>
      </c>
      <c r="T2262" s="1" t="s">
        <v>14</v>
      </c>
      <c r="U2262">
        <v>7539</v>
      </c>
      <c r="V2262" s="1" t="s">
        <v>15</v>
      </c>
      <c r="W2262" s="1" t="s">
        <v>29</v>
      </c>
      <c r="X2262" s="2">
        <f t="shared" ca="1" si="35"/>
        <v>45937</v>
      </c>
      <c r="Y2262" s="1">
        <f ca="1">ROUND(YEARFRAC(Merge1[[#This Row],[Join_Date]],Merge1[[#This Row],[Today]], 3),0)</f>
        <v>3</v>
      </c>
      <c r="Z2262" s="1" t="str" cm="1">
        <f t="array" aca="1" ref="Z2262" ca="1">_xlfn.IFS(
   Merge1[[#This Row],[Customer Tenure]]&lt;=2,"New",
   Merge1[[#This Row],[Customer Tenure]]&lt;=5,"Emerging",
  Merge1[[#This Row],[Customer Tenure]]&lt;9,"Established",
   TRUE,"Loyal"
)</f>
        <v>Emerging</v>
      </c>
      <c r="AA2262" s="1" t="str" cm="1">
        <f t="array" ref="AA2262">_xlfn.IFS(Merge1[[#This Row],[Income]]&lt;=30000,"Low",Merge1[[#This Row],[Income]]&lt;=60000,"Medium",Merge1[[#This Row],[Income]]&lt;=100000,"High", Merge1[[#This Row],[Income]]&gt;100000," Premium")</f>
        <v xml:space="preserve"> Premium</v>
      </c>
      <c r="AB2262" s="1" t="str" cm="1">
        <f t="array" ref="AB2262">_xlfn.IFS(Merge1[[#This Row],[Age]]&lt;= 28,"Gen Z", Merge1[[#This Row],[Age]]&lt;=44,"Millennials", Merge1[[#This Row],[Age]]&lt;=60,"Gen X", Merge1[[#This Row],[Age]]&gt;60,"Baby Boomers")</f>
        <v>Millennials</v>
      </c>
      <c r="AC2262" s="1" t="str" cm="1">
        <f t="array" ref="AC2262">_xlfn.IFS(
    Merge1[[#This Row],[Balance]]&lt;=50000,"Low",
    Merge1[[#This Row],[Balance]]&lt;=200000,"Medium",
    Merge1[[#This Row],[Balance]]&gt;200000,"High"
)</f>
        <v>Medium</v>
      </c>
    </row>
    <row r="2263" spans="1:29" x14ac:dyDescent="0.25">
      <c r="A2263" s="1" t="s">
        <v>593</v>
      </c>
      <c r="B2263" s="1" t="s">
        <v>6095</v>
      </c>
      <c r="C2263" s="1" t="s">
        <v>5832</v>
      </c>
      <c r="D2263" s="2">
        <v>43851</v>
      </c>
      <c r="E2263">
        <v>380477</v>
      </c>
      <c r="F2263">
        <v>524</v>
      </c>
      <c r="G2263">
        <v>0</v>
      </c>
      <c r="H2263" s="1" t="s">
        <v>5833</v>
      </c>
      <c r="I2263" s="1" t="s">
        <v>6559</v>
      </c>
      <c r="J2263" s="1" t="s">
        <v>6240</v>
      </c>
      <c r="K2263">
        <v>41</v>
      </c>
      <c r="L2263" s="1" t="s">
        <v>6241</v>
      </c>
      <c r="M2263" s="1" t="s">
        <v>6257</v>
      </c>
      <c r="N2263">
        <v>48541</v>
      </c>
      <c r="O2263" s="1" t="s">
        <v>6243</v>
      </c>
      <c r="P2263" s="2">
        <v>44257</v>
      </c>
      <c r="Q2263" s="2">
        <v>45744</v>
      </c>
      <c r="R2263" s="1" t="s">
        <v>6899</v>
      </c>
      <c r="S2263" s="1" t="s">
        <v>6914</v>
      </c>
      <c r="T2263" s="1" t="s">
        <v>28</v>
      </c>
      <c r="U2263">
        <v>4279</v>
      </c>
      <c r="V2263" s="1" t="s">
        <v>24</v>
      </c>
      <c r="W2263" s="1" t="s">
        <v>45</v>
      </c>
      <c r="X2263" s="2">
        <f t="shared" ca="1" si="35"/>
        <v>45937</v>
      </c>
      <c r="Y2263" s="1">
        <f ca="1">ROUND(YEARFRAC(Merge1[[#This Row],[Join_Date]],Merge1[[#This Row],[Today]], 3),0)</f>
        <v>5</v>
      </c>
      <c r="Z2263" s="1" t="str" cm="1">
        <f t="array" aca="1" ref="Z2263" ca="1">_xlfn.IFS(
   Merge1[[#This Row],[Customer Tenure]]&lt;=2,"New",
   Merge1[[#This Row],[Customer Tenure]]&lt;=5,"Emerging",
  Merge1[[#This Row],[Customer Tenure]]&lt;9,"Established",
   TRUE,"Loyal"
)</f>
        <v>Emerging</v>
      </c>
      <c r="AA2263" s="1" t="str" cm="1">
        <f t="array" ref="AA2263">_xlfn.IFS(Merge1[[#This Row],[Income]]&lt;=30000,"Low",Merge1[[#This Row],[Income]]&lt;=60000,"Medium",Merge1[[#This Row],[Income]]&lt;=100000,"High", Merge1[[#This Row],[Income]]&gt;100000," Premium")</f>
        <v>Medium</v>
      </c>
      <c r="AB2263" s="1" t="str" cm="1">
        <f t="array" ref="AB2263">_xlfn.IFS(Merge1[[#This Row],[Age]]&lt;= 28,"Gen Z", Merge1[[#This Row],[Age]]&lt;=44,"Millennials", Merge1[[#This Row],[Age]]&lt;=60,"Gen X", Merge1[[#This Row],[Age]]&gt;60,"Baby Boomers")</f>
        <v>Millennials</v>
      </c>
      <c r="AC2263" s="1" t="str" cm="1">
        <f t="array" ref="AC2263">_xlfn.IFS(
    Merge1[[#This Row],[Balance]]&lt;=50000,"Low",
    Merge1[[#This Row],[Balance]]&lt;=200000,"Medium",
    Merge1[[#This Row],[Balance]]&gt;200000,"High"
)</f>
        <v>High</v>
      </c>
    </row>
    <row r="2264" spans="1:29" x14ac:dyDescent="0.25">
      <c r="A2264" s="1" t="s">
        <v>923</v>
      </c>
      <c r="B2264" s="1" t="s">
        <v>5922</v>
      </c>
      <c r="C2264" s="1" t="s">
        <v>5835</v>
      </c>
      <c r="D2264" s="2">
        <v>45406</v>
      </c>
      <c r="E2264">
        <v>452413</v>
      </c>
      <c r="F2264">
        <v>681</v>
      </c>
      <c r="G2264">
        <v>0</v>
      </c>
      <c r="H2264" s="1" t="s">
        <v>5833</v>
      </c>
      <c r="I2264" s="1" t="s">
        <v>6412</v>
      </c>
      <c r="J2264" s="1" t="s">
        <v>6245</v>
      </c>
      <c r="K2264">
        <v>20</v>
      </c>
      <c r="L2264" s="1" t="s">
        <v>6260</v>
      </c>
      <c r="M2264" s="1" t="s">
        <v>6251</v>
      </c>
      <c r="N2264">
        <v>146209</v>
      </c>
      <c r="O2264" s="1" t="s">
        <v>6248</v>
      </c>
      <c r="P2264" s="2">
        <v>43517</v>
      </c>
      <c r="Q2264" s="2">
        <v>45698</v>
      </c>
      <c r="R2264" s="1" t="s">
        <v>6885</v>
      </c>
      <c r="S2264" s="1" t="s">
        <v>6896</v>
      </c>
      <c r="T2264" s="1" t="s">
        <v>14</v>
      </c>
      <c r="U2264">
        <v>7779</v>
      </c>
      <c r="V2264" s="1" t="s">
        <v>10</v>
      </c>
      <c r="W2264" s="1" t="s">
        <v>40</v>
      </c>
      <c r="X2264" s="2">
        <f t="shared" ca="1" si="35"/>
        <v>45937</v>
      </c>
      <c r="Y2264" s="1">
        <f ca="1">ROUND(YEARFRAC(Merge1[[#This Row],[Join_Date]],Merge1[[#This Row],[Today]], 3),0)</f>
        <v>7</v>
      </c>
      <c r="Z2264" s="1" t="str" cm="1">
        <f t="array" aca="1" ref="Z2264" ca="1">_xlfn.IFS(
   Merge1[[#This Row],[Customer Tenure]]&lt;=2,"New",
   Merge1[[#This Row],[Customer Tenure]]&lt;=5,"Emerging",
  Merge1[[#This Row],[Customer Tenure]]&lt;9,"Established",
   TRUE,"Loyal"
)</f>
        <v>Established</v>
      </c>
      <c r="AA2264" s="1" t="str" cm="1">
        <f t="array" ref="AA2264">_xlfn.IFS(Merge1[[#This Row],[Income]]&lt;=30000,"Low",Merge1[[#This Row],[Income]]&lt;=60000,"Medium",Merge1[[#This Row],[Income]]&lt;=100000,"High", Merge1[[#This Row],[Income]]&gt;100000," Premium")</f>
        <v xml:space="preserve"> Premium</v>
      </c>
      <c r="AB2264" s="1" t="str" cm="1">
        <f t="array" ref="AB2264">_xlfn.IFS(Merge1[[#This Row],[Age]]&lt;= 28,"Gen Z", Merge1[[#This Row],[Age]]&lt;=44,"Millennials", Merge1[[#This Row],[Age]]&lt;=60,"Gen X", Merge1[[#This Row],[Age]]&gt;60,"Baby Boomers")</f>
        <v>Gen Z</v>
      </c>
      <c r="AC2264" s="1" t="str" cm="1">
        <f t="array" ref="AC2264">_xlfn.IFS(
    Merge1[[#This Row],[Balance]]&lt;=50000,"Low",
    Merge1[[#This Row],[Balance]]&lt;=200000,"Medium",
    Merge1[[#This Row],[Balance]]&gt;200000,"High"
)</f>
        <v>High</v>
      </c>
    </row>
    <row r="2265" spans="1:29" x14ac:dyDescent="0.25">
      <c r="A2265" s="1" t="s">
        <v>1796</v>
      </c>
      <c r="B2265" s="1" t="s">
        <v>6128</v>
      </c>
      <c r="C2265" s="1" t="s">
        <v>5832</v>
      </c>
      <c r="D2265" s="2">
        <v>43848</v>
      </c>
      <c r="E2265">
        <v>305539</v>
      </c>
      <c r="F2265">
        <v>474</v>
      </c>
      <c r="G2265">
        <v>0</v>
      </c>
      <c r="H2265" s="1" t="s">
        <v>5833</v>
      </c>
      <c r="I2265" s="1" t="s">
        <v>6588</v>
      </c>
      <c r="J2265" s="1" t="s">
        <v>6245</v>
      </c>
      <c r="K2265">
        <v>29</v>
      </c>
      <c r="L2265" s="1" t="s">
        <v>6256</v>
      </c>
      <c r="M2265" s="1" t="s">
        <v>6266</v>
      </c>
      <c r="N2265">
        <v>71195</v>
      </c>
      <c r="O2265" s="1" t="s">
        <v>6243</v>
      </c>
      <c r="P2265" s="2">
        <v>44008</v>
      </c>
      <c r="Q2265" s="2">
        <v>45677</v>
      </c>
      <c r="R2265" s="1" t="s">
        <v>6902</v>
      </c>
      <c r="S2265" s="1" t="s">
        <v>6908</v>
      </c>
      <c r="T2265" s="1" t="s">
        <v>23</v>
      </c>
      <c r="U2265">
        <v>2118</v>
      </c>
      <c r="V2265" s="1" t="s">
        <v>24</v>
      </c>
      <c r="W2265" s="1" t="s">
        <v>29</v>
      </c>
      <c r="X2265" s="2">
        <f t="shared" ca="1" si="35"/>
        <v>45937</v>
      </c>
      <c r="Y2265" s="1">
        <f ca="1">ROUND(YEARFRAC(Merge1[[#This Row],[Join_Date]],Merge1[[#This Row],[Today]], 3),0)</f>
        <v>5</v>
      </c>
      <c r="Z2265" s="1" t="str" cm="1">
        <f t="array" aca="1" ref="Z2265" ca="1">_xlfn.IFS(
   Merge1[[#This Row],[Customer Tenure]]&lt;=2,"New",
   Merge1[[#This Row],[Customer Tenure]]&lt;=5,"Emerging",
  Merge1[[#This Row],[Customer Tenure]]&lt;9,"Established",
   TRUE,"Loyal"
)</f>
        <v>Emerging</v>
      </c>
      <c r="AA2265" s="1" t="str" cm="1">
        <f t="array" ref="AA2265">_xlfn.IFS(Merge1[[#This Row],[Income]]&lt;=30000,"Low",Merge1[[#This Row],[Income]]&lt;=60000,"Medium",Merge1[[#This Row],[Income]]&lt;=100000,"High", Merge1[[#This Row],[Income]]&gt;100000," Premium")</f>
        <v>High</v>
      </c>
      <c r="AB2265" s="1" t="str" cm="1">
        <f t="array" ref="AB2265">_xlfn.IFS(Merge1[[#This Row],[Age]]&lt;= 28,"Gen Z", Merge1[[#This Row],[Age]]&lt;=44,"Millennials", Merge1[[#This Row],[Age]]&lt;=60,"Gen X", Merge1[[#This Row],[Age]]&gt;60,"Baby Boomers")</f>
        <v>Millennials</v>
      </c>
      <c r="AC2265" s="1" t="str" cm="1">
        <f t="array" ref="AC2265">_xlfn.IFS(
    Merge1[[#This Row],[Balance]]&lt;=50000,"Low",
    Merge1[[#This Row],[Balance]]&lt;=200000,"Medium",
    Merge1[[#This Row],[Balance]]&gt;200000,"High"
)</f>
        <v>High</v>
      </c>
    </row>
    <row r="2266" spans="1:29" x14ac:dyDescent="0.25">
      <c r="A2266" s="1" t="s">
        <v>1265</v>
      </c>
      <c r="B2266" s="1" t="s">
        <v>5847</v>
      </c>
      <c r="C2266" s="1" t="s">
        <v>5842</v>
      </c>
      <c r="D2266" s="2">
        <v>44222</v>
      </c>
      <c r="E2266">
        <v>427876</v>
      </c>
      <c r="F2266">
        <v>496</v>
      </c>
      <c r="G2266">
        <v>0</v>
      </c>
      <c r="H2266" s="1" t="s">
        <v>5833</v>
      </c>
      <c r="I2266" s="1" t="s">
        <v>6844</v>
      </c>
      <c r="J2266" s="1" t="s">
        <v>6245</v>
      </c>
      <c r="K2266">
        <v>55</v>
      </c>
      <c r="L2266" s="1" t="s">
        <v>6246</v>
      </c>
      <c r="M2266" s="1" t="s">
        <v>6266</v>
      </c>
      <c r="N2266">
        <v>166470</v>
      </c>
      <c r="O2266" s="1" t="s">
        <v>6243</v>
      </c>
      <c r="P2266" s="2">
        <v>45621</v>
      </c>
      <c r="Q2266" s="2">
        <v>45343</v>
      </c>
      <c r="R2266" s="1" t="s">
        <v>6885</v>
      </c>
      <c r="S2266" s="1" t="s">
        <v>6886</v>
      </c>
      <c r="T2266" s="1" t="s">
        <v>9</v>
      </c>
      <c r="U2266">
        <v>3957</v>
      </c>
      <c r="V2266" s="1" t="s">
        <v>10</v>
      </c>
      <c r="W2266" s="1" t="s">
        <v>25</v>
      </c>
      <c r="X2266" s="2">
        <f t="shared" ca="1" si="35"/>
        <v>45937</v>
      </c>
      <c r="Y2266" s="1">
        <f ca="1">ROUND(YEARFRAC(Merge1[[#This Row],[Join_Date]],Merge1[[#This Row],[Today]], 3),0)</f>
        <v>1</v>
      </c>
      <c r="Z2266" s="1" t="str" cm="1">
        <f t="array" aca="1" ref="Z2266" ca="1">_xlfn.IFS(
   Merge1[[#This Row],[Customer Tenure]]&lt;=2,"New",
   Merge1[[#This Row],[Customer Tenure]]&lt;=5,"Emerging",
  Merge1[[#This Row],[Customer Tenure]]&lt;9,"Established",
   TRUE,"Loyal"
)</f>
        <v>New</v>
      </c>
      <c r="AA2266" s="1" t="str" cm="1">
        <f t="array" ref="AA2266">_xlfn.IFS(Merge1[[#This Row],[Income]]&lt;=30000,"Low",Merge1[[#This Row],[Income]]&lt;=60000,"Medium",Merge1[[#This Row],[Income]]&lt;=100000,"High", Merge1[[#This Row],[Income]]&gt;100000," Premium")</f>
        <v xml:space="preserve"> Premium</v>
      </c>
      <c r="AB2266" s="1" t="str" cm="1">
        <f t="array" ref="AB2266">_xlfn.IFS(Merge1[[#This Row],[Age]]&lt;= 28,"Gen Z", Merge1[[#This Row],[Age]]&lt;=44,"Millennials", Merge1[[#This Row],[Age]]&lt;=60,"Gen X", Merge1[[#This Row],[Age]]&gt;60,"Baby Boomers")</f>
        <v>Gen X</v>
      </c>
      <c r="AC2266" s="1" t="str" cm="1">
        <f t="array" ref="AC2266">_xlfn.IFS(
    Merge1[[#This Row],[Balance]]&lt;=50000,"Low",
    Merge1[[#This Row],[Balance]]&lt;=200000,"Medium",
    Merge1[[#This Row],[Balance]]&gt;200000,"High"
)</f>
        <v>High</v>
      </c>
    </row>
    <row r="2267" spans="1:29" x14ac:dyDescent="0.25">
      <c r="A2267" s="1" t="s">
        <v>467</v>
      </c>
      <c r="B2267" s="1" t="s">
        <v>6071</v>
      </c>
      <c r="C2267" s="1" t="s">
        <v>5835</v>
      </c>
      <c r="D2267" s="2">
        <v>43273</v>
      </c>
      <c r="E2267">
        <v>415466</v>
      </c>
      <c r="F2267">
        <v>506</v>
      </c>
      <c r="G2267">
        <v>0</v>
      </c>
      <c r="H2267" s="1" t="s">
        <v>5850</v>
      </c>
      <c r="I2267" s="1" t="s">
        <v>6513</v>
      </c>
      <c r="J2267" s="1" t="s">
        <v>6240</v>
      </c>
      <c r="K2267">
        <v>40</v>
      </c>
      <c r="L2267" s="1" t="s">
        <v>6256</v>
      </c>
      <c r="M2267" s="1" t="s">
        <v>6251</v>
      </c>
      <c r="N2267">
        <v>183268</v>
      </c>
      <c r="O2267" s="1" t="s">
        <v>6248</v>
      </c>
      <c r="P2267" s="2">
        <v>43742</v>
      </c>
      <c r="Q2267" s="2">
        <v>45427</v>
      </c>
      <c r="R2267" s="1" t="s">
        <v>6906</v>
      </c>
      <c r="S2267" s="1" t="s">
        <v>6918</v>
      </c>
      <c r="T2267" s="1" t="s">
        <v>28</v>
      </c>
      <c r="U2267">
        <v>7909</v>
      </c>
      <c r="V2267" s="1" t="s">
        <v>19</v>
      </c>
      <c r="W2267" s="1" t="s">
        <v>106</v>
      </c>
      <c r="X2267" s="2">
        <f t="shared" ca="1" si="35"/>
        <v>45937</v>
      </c>
      <c r="Y2267" s="1">
        <f ca="1">ROUND(YEARFRAC(Merge1[[#This Row],[Join_Date]],Merge1[[#This Row],[Today]], 3),0)</f>
        <v>6</v>
      </c>
      <c r="Z2267" s="1" t="str" cm="1">
        <f t="array" aca="1" ref="Z2267" ca="1">_xlfn.IFS(
   Merge1[[#This Row],[Customer Tenure]]&lt;=2,"New",
   Merge1[[#This Row],[Customer Tenure]]&lt;=5,"Emerging",
  Merge1[[#This Row],[Customer Tenure]]&lt;9,"Established",
   TRUE,"Loyal"
)</f>
        <v>Established</v>
      </c>
      <c r="AA2267" s="1" t="str" cm="1">
        <f t="array" ref="AA2267">_xlfn.IFS(Merge1[[#This Row],[Income]]&lt;=30000,"Low",Merge1[[#This Row],[Income]]&lt;=60000,"Medium",Merge1[[#This Row],[Income]]&lt;=100000,"High", Merge1[[#This Row],[Income]]&gt;100000," Premium")</f>
        <v xml:space="preserve"> Premium</v>
      </c>
      <c r="AB2267" s="1" t="str" cm="1">
        <f t="array" ref="AB2267">_xlfn.IFS(Merge1[[#This Row],[Age]]&lt;= 28,"Gen Z", Merge1[[#This Row],[Age]]&lt;=44,"Millennials", Merge1[[#This Row],[Age]]&lt;=60,"Gen X", Merge1[[#This Row],[Age]]&gt;60,"Baby Boomers")</f>
        <v>Millennials</v>
      </c>
      <c r="AC2267" s="1" t="str" cm="1">
        <f t="array" ref="AC2267">_xlfn.IFS(
    Merge1[[#This Row],[Balance]]&lt;=50000,"Low",
    Merge1[[#This Row],[Balance]]&lt;=200000,"Medium",
    Merge1[[#This Row],[Balance]]&gt;200000,"High"
)</f>
        <v>High</v>
      </c>
    </row>
    <row r="2268" spans="1:29" x14ac:dyDescent="0.25">
      <c r="A2268" s="1" t="s">
        <v>492</v>
      </c>
      <c r="B2268" s="1" t="s">
        <v>6071</v>
      </c>
      <c r="C2268" s="1" t="s">
        <v>5835</v>
      </c>
      <c r="D2268" s="2">
        <v>45883</v>
      </c>
      <c r="E2268">
        <v>434474</v>
      </c>
      <c r="F2268">
        <v>480</v>
      </c>
      <c r="G2268">
        <v>0</v>
      </c>
      <c r="H2268" s="1" t="s">
        <v>5833</v>
      </c>
      <c r="I2268" s="1" t="s">
        <v>6513</v>
      </c>
      <c r="J2268" s="1" t="s">
        <v>6240</v>
      </c>
      <c r="K2268">
        <v>40</v>
      </c>
      <c r="L2268" s="1" t="s">
        <v>6256</v>
      </c>
      <c r="M2268" s="1" t="s">
        <v>6251</v>
      </c>
      <c r="N2268">
        <v>183268</v>
      </c>
      <c r="O2268" s="1" t="s">
        <v>6248</v>
      </c>
      <c r="P2268" s="2">
        <v>43742</v>
      </c>
      <c r="Q2268" s="2">
        <v>45260</v>
      </c>
      <c r="R2268" s="1" t="s">
        <v>6887</v>
      </c>
      <c r="S2268" s="1" t="s">
        <v>6888</v>
      </c>
      <c r="T2268" s="1" t="s">
        <v>23</v>
      </c>
      <c r="U2268">
        <v>4924</v>
      </c>
      <c r="V2268" s="1" t="s">
        <v>24</v>
      </c>
      <c r="W2268" s="1" t="s">
        <v>29</v>
      </c>
      <c r="X2268" s="2">
        <f t="shared" ca="1" si="35"/>
        <v>45937</v>
      </c>
      <c r="Y2268" s="1">
        <f ca="1">ROUND(YEARFRAC(Merge1[[#This Row],[Join_Date]],Merge1[[#This Row],[Today]], 3),0)</f>
        <v>6</v>
      </c>
      <c r="Z2268" s="1" t="str" cm="1">
        <f t="array" aca="1" ref="Z2268" ca="1">_xlfn.IFS(
   Merge1[[#This Row],[Customer Tenure]]&lt;=2,"New",
   Merge1[[#This Row],[Customer Tenure]]&lt;=5,"Emerging",
  Merge1[[#This Row],[Customer Tenure]]&lt;9,"Established",
   TRUE,"Loyal"
)</f>
        <v>Established</v>
      </c>
      <c r="AA2268" s="1" t="str" cm="1">
        <f t="array" ref="AA2268">_xlfn.IFS(Merge1[[#This Row],[Income]]&lt;=30000,"Low",Merge1[[#This Row],[Income]]&lt;=60000,"Medium",Merge1[[#This Row],[Income]]&lt;=100000,"High", Merge1[[#This Row],[Income]]&gt;100000," Premium")</f>
        <v xml:space="preserve"> Premium</v>
      </c>
      <c r="AB2268" s="1" t="str" cm="1">
        <f t="array" ref="AB2268">_xlfn.IFS(Merge1[[#This Row],[Age]]&lt;= 28,"Gen Z", Merge1[[#This Row],[Age]]&lt;=44,"Millennials", Merge1[[#This Row],[Age]]&lt;=60,"Gen X", Merge1[[#This Row],[Age]]&gt;60,"Baby Boomers")</f>
        <v>Millennials</v>
      </c>
      <c r="AC2268" s="1" t="str" cm="1">
        <f t="array" ref="AC2268">_xlfn.IFS(
    Merge1[[#This Row],[Balance]]&lt;=50000,"Low",
    Merge1[[#This Row],[Balance]]&lt;=200000,"Medium",
    Merge1[[#This Row],[Balance]]&gt;200000,"High"
)</f>
        <v>High</v>
      </c>
    </row>
    <row r="2269" spans="1:29" x14ac:dyDescent="0.25">
      <c r="A2269" s="1" t="s">
        <v>2113</v>
      </c>
      <c r="B2269" s="1" t="s">
        <v>5874</v>
      </c>
      <c r="C2269" s="1" t="s">
        <v>5835</v>
      </c>
      <c r="D2269" s="2">
        <v>44121</v>
      </c>
      <c r="E2269">
        <v>76709</v>
      </c>
      <c r="F2269">
        <v>750</v>
      </c>
      <c r="G2269">
        <v>0</v>
      </c>
      <c r="H2269" s="1" t="s">
        <v>5838</v>
      </c>
      <c r="I2269" s="1" t="s">
        <v>6575</v>
      </c>
      <c r="J2269" s="1" t="s">
        <v>6240</v>
      </c>
      <c r="K2269">
        <v>34</v>
      </c>
      <c r="L2269" s="1" t="s">
        <v>6260</v>
      </c>
      <c r="M2269" s="1" t="s">
        <v>6251</v>
      </c>
      <c r="N2269">
        <v>105708</v>
      </c>
      <c r="O2269" s="1" t="s">
        <v>6243</v>
      </c>
      <c r="P2269" s="2">
        <v>44588</v>
      </c>
      <c r="Q2269" s="2">
        <v>45194</v>
      </c>
      <c r="R2269" s="1" t="s">
        <v>6897</v>
      </c>
      <c r="S2269" s="1" t="s">
        <v>6909</v>
      </c>
      <c r="T2269" s="1" t="s">
        <v>9</v>
      </c>
      <c r="U2269">
        <v>6677</v>
      </c>
      <c r="V2269" s="1" t="s">
        <v>24</v>
      </c>
      <c r="W2269" s="1" t="s">
        <v>29</v>
      </c>
      <c r="X2269" s="2">
        <f t="shared" ca="1" si="35"/>
        <v>45937</v>
      </c>
      <c r="Y2269" s="1">
        <f ca="1">ROUND(YEARFRAC(Merge1[[#This Row],[Join_Date]],Merge1[[#This Row],[Today]], 3),0)</f>
        <v>4</v>
      </c>
      <c r="Z2269" s="1" t="str" cm="1">
        <f t="array" aca="1" ref="Z2269" ca="1">_xlfn.IFS(
   Merge1[[#This Row],[Customer Tenure]]&lt;=2,"New",
   Merge1[[#This Row],[Customer Tenure]]&lt;=5,"Emerging",
  Merge1[[#This Row],[Customer Tenure]]&lt;9,"Established",
   TRUE,"Loyal"
)</f>
        <v>Emerging</v>
      </c>
      <c r="AA2269" s="1" t="str" cm="1">
        <f t="array" ref="AA2269">_xlfn.IFS(Merge1[[#This Row],[Income]]&lt;=30000,"Low",Merge1[[#This Row],[Income]]&lt;=60000,"Medium",Merge1[[#This Row],[Income]]&lt;=100000,"High", Merge1[[#This Row],[Income]]&gt;100000," Premium")</f>
        <v xml:space="preserve"> Premium</v>
      </c>
      <c r="AB2269" s="1" t="str" cm="1">
        <f t="array" ref="AB2269">_xlfn.IFS(Merge1[[#This Row],[Age]]&lt;= 28,"Gen Z", Merge1[[#This Row],[Age]]&lt;=44,"Millennials", Merge1[[#This Row],[Age]]&lt;=60,"Gen X", Merge1[[#This Row],[Age]]&gt;60,"Baby Boomers")</f>
        <v>Millennials</v>
      </c>
      <c r="AC2269" s="1" t="str" cm="1">
        <f t="array" ref="AC2269">_xlfn.IFS(
    Merge1[[#This Row],[Balance]]&lt;=50000,"Low",
    Merge1[[#This Row],[Balance]]&lt;=200000,"Medium",
    Merge1[[#This Row],[Balance]]&gt;200000,"High"
)</f>
        <v>Medium</v>
      </c>
    </row>
    <row r="2270" spans="1:29" x14ac:dyDescent="0.25">
      <c r="A2270" s="1" t="s">
        <v>758</v>
      </c>
      <c r="B2270" s="1" t="s">
        <v>6087</v>
      </c>
      <c r="C2270" s="1" t="s">
        <v>5832</v>
      </c>
      <c r="D2270" s="2">
        <v>44388</v>
      </c>
      <c r="E2270">
        <v>470457</v>
      </c>
      <c r="F2270">
        <v>687</v>
      </c>
      <c r="G2270">
        <v>0</v>
      </c>
      <c r="H2270" s="1" t="s">
        <v>5833</v>
      </c>
      <c r="I2270" s="1" t="s">
        <v>6277</v>
      </c>
      <c r="J2270" s="1" t="s">
        <v>6240</v>
      </c>
      <c r="K2270">
        <v>49</v>
      </c>
      <c r="L2270" s="1" t="s">
        <v>6260</v>
      </c>
      <c r="M2270" s="1" t="s">
        <v>6254</v>
      </c>
      <c r="N2270">
        <v>54636</v>
      </c>
      <c r="O2270" s="1" t="s">
        <v>6243</v>
      </c>
      <c r="P2270" s="2">
        <v>43643</v>
      </c>
      <c r="Q2270" s="2">
        <v>45584</v>
      </c>
      <c r="R2270" s="1" t="s">
        <v>6912</v>
      </c>
      <c r="S2270" s="1" t="s">
        <v>6917</v>
      </c>
      <c r="T2270" s="1" t="s">
        <v>9</v>
      </c>
      <c r="U2270">
        <v>2273</v>
      </c>
      <c r="V2270" s="1" t="s">
        <v>24</v>
      </c>
      <c r="W2270" s="1" t="s">
        <v>40</v>
      </c>
      <c r="X2270" s="2">
        <f t="shared" ca="1" si="35"/>
        <v>45937</v>
      </c>
      <c r="Y2270" s="1">
        <f ca="1">ROUND(YEARFRAC(Merge1[[#This Row],[Join_Date]],Merge1[[#This Row],[Today]], 3),0)</f>
        <v>6</v>
      </c>
      <c r="Z2270" s="1" t="str" cm="1">
        <f t="array" aca="1" ref="Z2270" ca="1">_xlfn.IFS(
   Merge1[[#This Row],[Customer Tenure]]&lt;=2,"New",
   Merge1[[#This Row],[Customer Tenure]]&lt;=5,"Emerging",
  Merge1[[#This Row],[Customer Tenure]]&lt;9,"Established",
   TRUE,"Loyal"
)</f>
        <v>Established</v>
      </c>
      <c r="AA2270" s="1" t="str" cm="1">
        <f t="array" ref="AA2270">_xlfn.IFS(Merge1[[#This Row],[Income]]&lt;=30000,"Low",Merge1[[#This Row],[Income]]&lt;=60000,"Medium",Merge1[[#This Row],[Income]]&lt;=100000,"High", Merge1[[#This Row],[Income]]&gt;100000," Premium")</f>
        <v>Medium</v>
      </c>
      <c r="AB2270" s="1" t="str" cm="1">
        <f t="array" ref="AB2270">_xlfn.IFS(Merge1[[#This Row],[Age]]&lt;= 28,"Gen Z", Merge1[[#This Row],[Age]]&lt;=44,"Millennials", Merge1[[#This Row],[Age]]&lt;=60,"Gen X", Merge1[[#This Row],[Age]]&gt;60,"Baby Boomers")</f>
        <v>Gen X</v>
      </c>
      <c r="AC2270" s="1" t="str" cm="1">
        <f t="array" ref="AC2270">_xlfn.IFS(
    Merge1[[#This Row],[Balance]]&lt;=50000,"Low",
    Merge1[[#This Row],[Balance]]&lt;=200000,"Medium",
    Merge1[[#This Row],[Balance]]&gt;200000,"High"
)</f>
        <v>High</v>
      </c>
    </row>
    <row r="2271" spans="1:29" x14ac:dyDescent="0.25">
      <c r="A2271" s="1" t="s">
        <v>747</v>
      </c>
      <c r="B2271" s="1" t="s">
        <v>6175</v>
      </c>
      <c r="C2271" s="1" t="s">
        <v>5835</v>
      </c>
      <c r="D2271" s="2">
        <v>43082</v>
      </c>
      <c r="E2271">
        <v>52691</v>
      </c>
      <c r="F2271">
        <v>631</v>
      </c>
      <c r="G2271">
        <v>0</v>
      </c>
      <c r="H2271" s="1" t="s">
        <v>5833</v>
      </c>
      <c r="I2271" s="1" t="s">
        <v>6700</v>
      </c>
      <c r="J2271" s="1" t="s">
        <v>6245</v>
      </c>
      <c r="K2271">
        <v>58</v>
      </c>
      <c r="L2271" s="1" t="s">
        <v>6246</v>
      </c>
      <c r="M2271" s="1" t="s">
        <v>6257</v>
      </c>
      <c r="N2271">
        <v>188484</v>
      </c>
      <c r="O2271" s="1" t="s">
        <v>6243</v>
      </c>
      <c r="P2271" s="2">
        <v>45392</v>
      </c>
      <c r="Q2271" s="2">
        <v>45475</v>
      </c>
      <c r="R2271" s="1" t="s">
        <v>6891</v>
      </c>
      <c r="S2271" s="1" t="s">
        <v>6895</v>
      </c>
      <c r="T2271" s="1" t="s">
        <v>14</v>
      </c>
      <c r="U2271">
        <v>9814</v>
      </c>
      <c r="V2271" s="1" t="s">
        <v>19</v>
      </c>
      <c r="W2271" s="1" t="s">
        <v>20</v>
      </c>
      <c r="X2271" s="2">
        <f t="shared" ca="1" si="35"/>
        <v>45937</v>
      </c>
      <c r="Y2271" s="1">
        <f ca="1">ROUND(YEARFRAC(Merge1[[#This Row],[Join_Date]],Merge1[[#This Row],[Today]], 3),0)</f>
        <v>1</v>
      </c>
      <c r="Z2271" s="1" t="str" cm="1">
        <f t="array" aca="1" ref="Z2271" ca="1">_xlfn.IFS(
   Merge1[[#This Row],[Customer Tenure]]&lt;=2,"New",
   Merge1[[#This Row],[Customer Tenure]]&lt;=5,"Emerging",
  Merge1[[#This Row],[Customer Tenure]]&lt;9,"Established",
   TRUE,"Loyal"
)</f>
        <v>New</v>
      </c>
      <c r="AA2271" s="1" t="str" cm="1">
        <f t="array" ref="AA2271">_xlfn.IFS(Merge1[[#This Row],[Income]]&lt;=30000,"Low",Merge1[[#This Row],[Income]]&lt;=60000,"Medium",Merge1[[#This Row],[Income]]&lt;=100000,"High", Merge1[[#This Row],[Income]]&gt;100000," Premium")</f>
        <v xml:space="preserve"> Premium</v>
      </c>
      <c r="AB2271" s="1" t="str" cm="1">
        <f t="array" ref="AB2271">_xlfn.IFS(Merge1[[#This Row],[Age]]&lt;= 28,"Gen Z", Merge1[[#This Row],[Age]]&lt;=44,"Millennials", Merge1[[#This Row],[Age]]&lt;=60,"Gen X", Merge1[[#This Row],[Age]]&gt;60,"Baby Boomers")</f>
        <v>Gen X</v>
      </c>
      <c r="AC2271" s="1" t="str" cm="1">
        <f t="array" ref="AC2271">_xlfn.IFS(
    Merge1[[#This Row],[Balance]]&lt;=50000,"Low",
    Merge1[[#This Row],[Balance]]&lt;=200000,"Medium",
    Merge1[[#This Row],[Balance]]&gt;200000,"High"
)</f>
        <v>Medium</v>
      </c>
    </row>
    <row r="2272" spans="1:29" x14ac:dyDescent="0.25">
      <c r="A2272" s="1" t="s">
        <v>1887</v>
      </c>
      <c r="B2272" s="1" t="s">
        <v>6029</v>
      </c>
      <c r="C2272" s="1" t="s">
        <v>5832</v>
      </c>
      <c r="D2272" s="2">
        <v>45233</v>
      </c>
      <c r="E2272">
        <v>496577</v>
      </c>
      <c r="F2272">
        <v>684</v>
      </c>
      <c r="G2272">
        <v>185388</v>
      </c>
      <c r="H2272" s="1" t="s">
        <v>5833</v>
      </c>
      <c r="I2272" s="1" t="s">
        <v>6593</v>
      </c>
      <c r="J2272" s="1" t="s">
        <v>6240</v>
      </c>
      <c r="K2272">
        <v>31</v>
      </c>
      <c r="L2272" s="1" t="s">
        <v>6256</v>
      </c>
      <c r="M2272" s="1" t="s">
        <v>6254</v>
      </c>
      <c r="N2272">
        <v>89298</v>
      </c>
      <c r="O2272" s="1" t="s">
        <v>6243</v>
      </c>
      <c r="P2272" s="2">
        <v>43083</v>
      </c>
      <c r="Q2272" s="2">
        <v>45751</v>
      </c>
      <c r="R2272" s="1" t="s">
        <v>6893</v>
      </c>
      <c r="S2272" s="1" t="s">
        <v>6894</v>
      </c>
      <c r="T2272" s="1" t="s">
        <v>14</v>
      </c>
      <c r="U2272">
        <v>3825</v>
      </c>
      <c r="V2272" s="1" t="s">
        <v>15</v>
      </c>
      <c r="W2272" s="1" t="s">
        <v>45</v>
      </c>
      <c r="X2272" s="2">
        <f t="shared" ca="1" si="35"/>
        <v>45937</v>
      </c>
      <c r="Y2272" s="1">
        <f ca="1">ROUND(YEARFRAC(Merge1[[#This Row],[Join_Date]],Merge1[[#This Row],[Today]], 3),0)</f>
        <v>8</v>
      </c>
      <c r="Z2272" s="1" t="str" cm="1">
        <f t="array" aca="1" ref="Z2272" ca="1">_xlfn.IFS(
   Merge1[[#This Row],[Customer Tenure]]&lt;=2,"New",
   Merge1[[#This Row],[Customer Tenure]]&lt;=5,"Emerging",
  Merge1[[#This Row],[Customer Tenure]]&lt;9,"Established",
   TRUE,"Loyal"
)</f>
        <v>Established</v>
      </c>
      <c r="AA2272" s="1" t="str" cm="1">
        <f t="array" ref="AA2272">_xlfn.IFS(Merge1[[#This Row],[Income]]&lt;=30000,"Low",Merge1[[#This Row],[Income]]&lt;=60000,"Medium",Merge1[[#This Row],[Income]]&lt;=100000,"High", Merge1[[#This Row],[Income]]&gt;100000," Premium")</f>
        <v>High</v>
      </c>
      <c r="AB2272" s="1" t="str" cm="1">
        <f t="array" ref="AB2272">_xlfn.IFS(Merge1[[#This Row],[Age]]&lt;= 28,"Gen Z", Merge1[[#This Row],[Age]]&lt;=44,"Millennials", Merge1[[#This Row],[Age]]&lt;=60,"Gen X", Merge1[[#This Row],[Age]]&gt;60,"Baby Boomers")</f>
        <v>Millennials</v>
      </c>
      <c r="AC2272" s="1" t="str" cm="1">
        <f t="array" ref="AC2272">_xlfn.IFS(
    Merge1[[#This Row],[Balance]]&lt;=50000,"Low",
    Merge1[[#This Row],[Balance]]&lt;=200000,"Medium",
    Merge1[[#This Row],[Balance]]&gt;200000,"High"
)</f>
        <v>High</v>
      </c>
    </row>
    <row r="2273" spans="1:29" x14ac:dyDescent="0.25">
      <c r="A2273" s="1" t="s">
        <v>1543</v>
      </c>
      <c r="B2273" s="1" t="s">
        <v>6176</v>
      </c>
      <c r="C2273" s="1" t="s">
        <v>5832</v>
      </c>
      <c r="D2273" s="2">
        <v>45364</v>
      </c>
      <c r="E2273">
        <v>293052</v>
      </c>
      <c r="F2273">
        <v>655</v>
      </c>
      <c r="G2273">
        <v>0</v>
      </c>
      <c r="H2273" s="1" t="s">
        <v>5838</v>
      </c>
      <c r="I2273" s="1" t="s">
        <v>6569</v>
      </c>
      <c r="J2273" s="1" t="s">
        <v>6240</v>
      </c>
      <c r="K2273">
        <v>40</v>
      </c>
      <c r="L2273" s="1" t="s">
        <v>6256</v>
      </c>
      <c r="M2273" s="1" t="s">
        <v>6251</v>
      </c>
      <c r="N2273">
        <v>25109</v>
      </c>
      <c r="O2273" s="1" t="s">
        <v>6243</v>
      </c>
      <c r="P2273" s="2">
        <v>42673</v>
      </c>
      <c r="Q2273" s="2">
        <v>45721</v>
      </c>
      <c r="R2273" s="1" t="s">
        <v>6899</v>
      </c>
      <c r="S2273" s="1" t="s">
        <v>6914</v>
      </c>
      <c r="T2273" s="1" t="s">
        <v>23</v>
      </c>
      <c r="U2273">
        <v>587</v>
      </c>
      <c r="V2273" s="1" t="s">
        <v>19</v>
      </c>
      <c r="W2273" s="1" t="s">
        <v>50</v>
      </c>
      <c r="X2273" s="2">
        <f t="shared" ca="1" si="35"/>
        <v>45937</v>
      </c>
      <c r="Y2273" s="1">
        <f ca="1">ROUND(YEARFRAC(Merge1[[#This Row],[Join_Date]],Merge1[[#This Row],[Today]], 3),0)</f>
        <v>9</v>
      </c>
      <c r="Z2273" s="1" t="str" cm="1">
        <f t="array" aca="1" ref="Z2273" ca="1">_xlfn.IFS(
   Merge1[[#This Row],[Customer Tenure]]&lt;=2,"New",
   Merge1[[#This Row],[Customer Tenure]]&lt;=5,"Emerging",
  Merge1[[#This Row],[Customer Tenure]]&lt;9,"Established",
   TRUE,"Loyal"
)</f>
        <v>Loyal</v>
      </c>
      <c r="AA2273" s="1" t="str" cm="1">
        <f t="array" ref="AA2273">_xlfn.IFS(Merge1[[#This Row],[Income]]&lt;=30000,"Low",Merge1[[#This Row],[Income]]&lt;=60000,"Medium",Merge1[[#This Row],[Income]]&lt;=100000,"High", Merge1[[#This Row],[Income]]&gt;100000," Premium")</f>
        <v>Low</v>
      </c>
      <c r="AB2273" s="1" t="str" cm="1">
        <f t="array" ref="AB2273">_xlfn.IFS(Merge1[[#This Row],[Age]]&lt;= 28,"Gen Z", Merge1[[#This Row],[Age]]&lt;=44,"Millennials", Merge1[[#This Row],[Age]]&lt;=60,"Gen X", Merge1[[#This Row],[Age]]&gt;60,"Baby Boomers")</f>
        <v>Millennials</v>
      </c>
      <c r="AC2273" s="1" t="str" cm="1">
        <f t="array" ref="AC2273">_xlfn.IFS(
    Merge1[[#This Row],[Balance]]&lt;=50000,"Low",
    Merge1[[#This Row],[Balance]]&lt;=200000,"Medium",
    Merge1[[#This Row],[Balance]]&gt;200000,"High"
)</f>
        <v>High</v>
      </c>
    </row>
    <row r="2274" spans="1:29" x14ac:dyDescent="0.25">
      <c r="A2274" s="1" t="s">
        <v>2660</v>
      </c>
      <c r="B2274" s="1" t="s">
        <v>6110</v>
      </c>
      <c r="C2274" s="1" t="s">
        <v>5835</v>
      </c>
      <c r="D2274" s="2">
        <v>45732</v>
      </c>
      <c r="E2274">
        <v>289360</v>
      </c>
      <c r="F2274">
        <v>415</v>
      </c>
      <c r="G2274">
        <v>0</v>
      </c>
      <c r="H2274" s="1" t="s">
        <v>5850</v>
      </c>
      <c r="I2274" s="1" t="s">
        <v>6777</v>
      </c>
      <c r="J2274" s="1" t="s">
        <v>6245</v>
      </c>
      <c r="K2274">
        <v>44</v>
      </c>
      <c r="L2274" s="1" t="s">
        <v>6256</v>
      </c>
      <c r="M2274" s="1" t="s">
        <v>6257</v>
      </c>
      <c r="N2274">
        <v>84674</v>
      </c>
      <c r="O2274" s="1" t="s">
        <v>6252</v>
      </c>
      <c r="P2274" s="2">
        <v>43617</v>
      </c>
      <c r="Q2274" s="2">
        <v>45461</v>
      </c>
      <c r="R2274" s="1" t="s">
        <v>6883</v>
      </c>
      <c r="S2274" s="1" t="s">
        <v>6884</v>
      </c>
      <c r="T2274" s="1" t="s">
        <v>14</v>
      </c>
      <c r="U2274">
        <v>432</v>
      </c>
      <c r="V2274" s="1" t="s">
        <v>24</v>
      </c>
      <c r="W2274" s="1" t="s">
        <v>106</v>
      </c>
      <c r="X2274" s="2">
        <f t="shared" ca="1" si="35"/>
        <v>45937</v>
      </c>
      <c r="Y2274" s="1">
        <f ca="1">ROUND(YEARFRAC(Merge1[[#This Row],[Join_Date]],Merge1[[#This Row],[Today]], 3),0)</f>
        <v>6</v>
      </c>
      <c r="Z2274" s="1" t="str" cm="1">
        <f t="array" aca="1" ref="Z2274" ca="1">_xlfn.IFS(
   Merge1[[#This Row],[Customer Tenure]]&lt;=2,"New",
   Merge1[[#This Row],[Customer Tenure]]&lt;=5,"Emerging",
  Merge1[[#This Row],[Customer Tenure]]&lt;9,"Established",
   TRUE,"Loyal"
)</f>
        <v>Established</v>
      </c>
      <c r="AA2274" s="1" t="str" cm="1">
        <f t="array" ref="AA2274">_xlfn.IFS(Merge1[[#This Row],[Income]]&lt;=30000,"Low",Merge1[[#This Row],[Income]]&lt;=60000,"Medium",Merge1[[#This Row],[Income]]&lt;=100000,"High", Merge1[[#This Row],[Income]]&gt;100000," Premium")</f>
        <v>High</v>
      </c>
      <c r="AB2274" s="1" t="str" cm="1">
        <f t="array" ref="AB2274">_xlfn.IFS(Merge1[[#This Row],[Age]]&lt;= 28,"Gen Z", Merge1[[#This Row],[Age]]&lt;=44,"Millennials", Merge1[[#This Row],[Age]]&lt;=60,"Gen X", Merge1[[#This Row],[Age]]&gt;60,"Baby Boomers")</f>
        <v>Millennials</v>
      </c>
      <c r="AC2274" s="1" t="str" cm="1">
        <f t="array" ref="AC2274">_xlfn.IFS(
    Merge1[[#This Row],[Balance]]&lt;=50000,"Low",
    Merge1[[#This Row],[Balance]]&lt;=200000,"Medium",
    Merge1[[#This Row],[Balance]]&gt;200000,"High"
)</f>
        <v>High</v>
      </c>
    </row>
    <row r="2275" spans="1:29" x14ac:dyDescent="0.25">
      <c r="A2275" s="1" t="s">
        <v>1871</v>
      </c>
      <c r="B2275" s="1" t="s">
        <v>6201</v>
      </c>
      <c r="C2275" s="1" t="s">
        <v>5832</v>
      </c>
      <c r="D2275" s="2">
        <v>45024</v>
      </c>
      <c r="E2275">
        <v>15735</v>
      </c>
      <c r="F2275">
        <v>455</v>
      </c>
      <c r="G2275">
        <v>0</v>
      </c>
      <c r="H2275" s="1" t="s">
        <v>5833</v>
      </c>
      <c r="I2275" s="1" t="s">
        <v>6441</v>
      </c>
      <c r="J2275" s="1" t="s">
        <v>6240</v>
      </c>
      <c r="K2275">
        <v>56</v>
      </c>
      <c r="L2275" s="1" t="s">
        <v>6256</v>
      </c>
      <c r="M2275" s="1" t="s">
        <v>6266</v>
      </c>
      <c r="N2275">
        <v>156156</v>
      </c>
      <c r="O2275" s="1" t="s">
        <v>6248</v>
      </c>
      <c r="P2275" s="2">
        <v>42365</v>
      </c>
      <c r="Q2275" s="2">
        <v>45290</v>
      </c>
      <c r="R2275" s="1" t="s">
        <v>6904</v>
      </c>
      <c r="S2275" s="1" t="s">
        <v>6905</v>
      </c>
      <c r="T2275" s="1" t="s">
        <v>23</v>
      </c>
      <c r="U2275">
        <v>2773</v>
      </c>
      <c r="V2275" s="1" t="s">
        <v>15</v>
      </c>
      <c r="W2275" s="1" t="s">
        <v>29</v>
      </c>
      <c r="X2275" s="2">
        <f t="shared" ca="1" si="35"/>
        <v>45937</v>
      </c>
      <c r="Y2275" s="1">
        <f ca="1">ROUND(YEARFRAC(Merge1[[#This Row],[Join_Date]],Merge1[[#This Row],[Today]], 3),0)</f>
        <v>10</v>
      </c>
      <c r="Z2275" s="1" t="str" cm="1">
        <f t="array" aca="1" ref="Z2275" ca="1">_xlfn.IFS(
   Merge1[[#This Row],[Customer Tenure]]&lt;=2,"New",
   Merge1[[#This Row],[Customer Tenure]]&lt;=5,"Emerging",
  Merge1[[#This Row],[Customer Tenure]]&lt;9,"Established",
   TRUE,"Loyal"
)</f>
        <v>Loyal</v>
      </c>
      <c r="AA2275" s="1" t="str" cm="1">
        <f t="array" ref="AA2275">_xlfn.IFS(Merge1[[#This Row],[Income]]&lt;=30000,"Low",Merge1[[#This Row],[Income]]&lt;=60000,"Medium",Merge1[[#This Row],[Income]]&lt;=100000,"High", Merge1[[#This Row],[Income]]&gt;100000," Premium")</f>
        <v xml:space="preserve"> Premium</v>
      </c>
      <c r="AB2275" s="1" t="str" cm="1">
        <f t="array" ref="AB2275">_xlfn.IFS(Merge1[[#This Row],[Age]]&lt;= 28,"Gen Z", Merge1[[#This Row],[Age]]&lt;=44,"Millennials", Merge1[[#This Row],[Age]]&lt;=60,"Gen X", Merge1[[#This Row],[Age]]&gt;60,"Baby Boomers")</f>
        <v>Gen X</v>
      </c>
      <c r="AC2275" s="1" t="str" cm="1">
        <f t="array" ref="AC2275">_xlfn.IFS(
    Merge1[[#This Row],[Balance]]&lt;=50000,"Low",
    Merge1[[#This Row],[Balance]]&lt;=200000,"Medium",
    Merge1[[#This Row],[Balance]]&gt;200000,"High"
)</f>
        <v>Low</v>
      </c>
    </row>
    <row r="2276" spans="1:29" x14ac:dyDescent="0.25">
      <c r="A2276" s="1" t="s">
        <v>1168</v>
      </c>
      <c r="B2276" s="1" t="s">
        <v>5975</v>
      </c>
      <c r="C2276" s="1" t="s">
        <v>5835</v>
      </c>
      <c r="D2276" s="2">
        <v>44907</v>
      </c>
      <c r="E2276">
        <v>174442</v>
      </c>
      <c r="F2276">
        <v>666</v>
      </c>
      <c r="G2276">
        <v>397704</v>
      </c>
      <c r="H2276" s="1" t="s">
        <v>5833</v>
      </c>
      <c r="I2276" s="1" t="s">
        <v>6853</v>
      </c>
      <c r="J2276" s="1" t="s">
        <v>6240</v>
      </c>
      <c r="K2276">
        <v>54</v>
      </c>
      <c r="L2276" s="1" t="s">
        <v>6260</v>
      </c>
      <c r="M2276" s="1" t="s">
        <v>6262</v>
      </c>
      <c r="N2276">
        <v>29110</v>
      </c>
      <c r="O2276" s="1" t="s">
        <v>6243</v>
      </c>
      <c r="P2276" s="2">
        <v>44859</v>
      </c>
      <c r="Q2276" s="2">
        <v>45234</v>
      </c>
      <c r="R2276" s="1" t="s">
        <v>6887</v>
      </c>
      <c r="S2276" s="1" t="s">
        <v>6888</v>
      </c>
      <c r="T2276" s="1" t="s">
        <v>23</v>
      </c>
      <c r="U2276">
        <v>1239</v>
      </c>
      <c r="V2276" s="1" t="s">
        <v>24</v>
      </c>
      <c r="W2276" s="1" t="s">
        <v>20</v>
      </c>
      <c r="X2276" s="2">
        <f t="shared" ca="1" si="35"/>
        <v>45937</v>
      </c>
      <c r="Y2276" s="1">
        <f ca="1">ROUND(YEARFRAC(Merge1[[#This Row],[Join_Date]],Merge1[[#This Row],[Today]], 3),0)</f>
        <v>3</v>
      </c>
      <c r="Z2276" s="1" t="str" cm="1">
        <f t="array" aca="1" ref="Z2276" ca="1">_xlfn.IFS(
   Merge1[[#This Row],[Customer Tenure]]&lt;=2,"New",
   Merge1[[#This Row],[Customer Tenure]]&lt;=5,"Emerging",
  Merge1[[#This Row],[Customer Tenure]]&lt;9,"Established",
   TRUE,"Loyal"
)</f>
        <v>Emerging</v>
      </c>
      <c r="AA2276" s="1" t="str" cm="1">
        <f t="array" ref="AA2276">_xlfn.IFS(Merge1[[#This Row],[Income]]&lt;=30000,"Low",Merge1[[#This Row],[Income]]&lt;=60000,"Medium",Merge1[[#This Row],[Income]]&lt;=100000,"High", Merge1[[#This Row],[Income]]&gt;100000," Premium")</f>
        <v>Low</v>
      </c>
      <c r="AB2276" s="1" t="str" cm="1">
        <f t="array" ref="AB2276">_xlfn.IFS(Merge1[[#This Row],[Age]]&lt;= 28,"Gen Z", Merge1[[#This Row],[Age]]&lt;=44,"Millennials", Merge1[[#This Row],[Age]]&lt;=60,"Gen X", Merge1[[#This Row],[Age]]&gt;60,"Baby Boomers")</f>
        <v>Gen X</v>
      </c>
      <c r="AC2276" s="1" t="str" cm="1">
        <f t="array" ref="AC2276">_xlfn.IFS(
    Merge1[[#This Row],[Balance]]&lt;=50000,"Low",
    Merge1[[#This Row],[Balance]]&lt;=200000,"Medium",
    Merge1[[#This Row],[Balance]]&gt;200000,"High"
)</f>
        <v>Medium</v>
      </c>
    </row>
    <row r="2277" spans="1:29" x14ac:dyDescent="0.25">
      <c r="A2277" s="1" t="s">
        <v>1779</v>
      </c>
      <c r="B2277" s="1" t="s">
        <v>6104</v>
      </c>
      <c r="C2277" s="1" t="s">
        <v>5832</v>
      </c>
      <c r="D2277" s="2">
        <v>45418</v>
      </c>
      <c r="E2277">
        <v>69341</v>
      </c>
      <c r="F2277">
        <v>559</v>
      </c>
      <c r="G2277">
        <v>0</v>
      </c>
      <c r="H2277" s="1" t="s">
        <v>5833</v>
      </c>
      <c r="I2277" s="1" t="s">
        <v>6486</v>
      </c>
      <c r="J2277" s="1" t="s">
        <v>6240</v>
      </c>
      <c r="K2277">
        <v>50</v>
      </c>
      <c r="L2277" s="1" t="s">
        <v>6256</v>
      </c>
      <c r="M2277" s="1" t="s">
        <v>6266</v>
      </c>
      <c r="N2277">
        <v>165360</v>
      </c>
      <c r="O2277" s="1" t="s">
        <v>6243</v>
      </c>
      <c r="P2277" s="2">
        <v>45535</v>
      </c>
      <c r="Q2277" s="2">
        <v>45745</v>
      </c>
      <c r="R2277" s="1" t="s">
        <v>6899</v>
      </c>
      <c r="S2277" s="1" t="s">
        <v>6914</v>
      </c>
      <c r="T2277" s="1" t="s">
        <v>23</v>
      </c>
      <c r="U2277">
        <v>3186</v>
      </c>
      <c r="V2277" s="1" t="s">
        <v>24</v>
      </c>
      <c r="W2277" s="1" t="s">
        <v>50</v>
      </c>
      <c r="X2277" s="2">
        <f t="shared" ca="1" si="35"/>
        <v>45937</v>
      </c>
      <c r="Y2277" s="1">
        <f ca="1">ROUND(YEARFRAC(Merge1[[#This Row],[Join_Date]],Merge1[[#This Row],[Today]], 3),0)</f>
        <v>1</v>
      </c>
      <c r="Z2277" s="1" t="str" cm="1">
        <f t="array" aca="1" ref="Z2277" ca="1">_xlfn.IFS(
   Merge1[[#This Row],[Customer Tenure]]&lt;=2,"New",
   Merge1[[#This Row],[Customer Tenure]]&lt;=5,"Emerging",
  Merge1[[#This Row],[Customer Tenure]]&lt;9,"Established",
   TRUE,"Loyal"
)</f>
        <v>New</v>
      </c>
      <c r="AA2277" s="1" t="str" cm="1">
        <f t="array" ref="AA2277">_xlfn.IFS(Merge1[[#This Row],[Income]]&lt;=30000,"Low",Merge1[[#This Row],[Income]]&lt;=60000,"Medium",Merge1[[#This Row],[Income]]&lt;=100000,"High", Merge1[[#This Row],[Income]]&gt;100000," Premium")</f>
        <v xml:space="preserve"> Premium</v>
      </c>
      <c r="AB2277" s="1" t="str" cm="1">
        <f t="array" ref="AB2277">_xlfn.IFS(Merge1[[#This Row],[Age]]&lt;= 28,"Gen Z", Merge1[[#This Row],[Age]]&lt;=44,"Millennials", Merge1[[#This Row],[Age]]&lt;=60,"Gen X", Merge1[[#This Row],[Age]]&gt;60,"Baby Boomers")</f>
        <v>Gen X</v>
      </c>
      <c r="AC2277" s="1" t="str" cm="1">
        <f t="array" ref="AC2277">_xlfn.IFS(
    Merge1[[#This Row],[Balance]]&lt;=50000,"Low",
    Merge1[[#This Row],[Balance]]&lt;=200000,"Medium",
    Merge1[[#This Row],[Balance]]&gt;200000,"High"
)</f>
        <v>Medium</v>
      </c>
    </row>
    <row r="2278" spans="1:29" x14ac:dyDescent="0.25">
      <c r="A2278" s="1" t="s">
        <v>1555</v>
      </c>
      <c r="B2278" s="1" t="s">
        <v>5885</v>
      </c>
      <c r="C2278" s="1" t="s">
        <v>5832</v>
      </c>
      <c r="D2278" s="2">
        <v>44178</v>
      </c>
      <c r="E2278">
        <v>91036</v>
      </c>
      <c r="F2278">
        <v>797</v>
      </c>
      <c r="G2278">
        <v>0</v>
      </c>
      <c r="H2278" s="1" t="s">
        <v>5838</v>
      </c>
      <c r="I2278" s="1" t="s">
        <v>6366</v>
      </c>
      <c r="J2278" s="1" t="s">
        <v>6245</v>
      </c>
      <c r="K2278">
        <v>57</v>
      </c>
      <c r="L2278" s="1" t="s">
        <v>6246</v>
      </c>
      <c r="M2278" s="1" t="s">
        <v>6257</v>
      </c>
      <c r="N2278">
        <v>160588</v>
      </c>
      <c r="O2278" s="1" t="s">
        <v>6243</v>
      </c>
      <c r="P2278" s="2">
        <v>42239</v>
      </c>
      <c r="Q2278" s="2">
        <v>45773</v>
      </c>
      <c r="R2278" s="1" t="s">
        <v>6893</v>
      </c>
      <c r="S2278" s="1" t="s">
        <v>6894</v>
      </c>
      <c r="T2278" s="1" t="s">
        <v>14</v>
      </c>
      <c r="U2278">
        <v>8955</v>
      </c>
      <c r="V2278" s="1" t="s">
        <v>10</v>
      </c>
      <c r="W2278" s="1" t="s">
        <v>106</v>
      </c>
      <c r="X2278" s="2">
        <f t="shared" ca="1" si="35"/>
        <v>45937</v>
      </c>
      <c r="Y2278" s="1">
        <f ca="1">ROUND(YEARFRAC(Merge1[[#This Row],[Join_Date]],Merge1[[#This Row],[Today]], 3),0)</f>
        <v>10</v>
      </c>
      <c r="Z2278" s="1" t="str" cm="1">
        <f t="array" aca="1" ref="Z2278" ca="1">_xlfn.IFS(
   Merge1[[#This Row],[Customer Tenure]]&lt;=2,"New",
   Merge1[[#This Row],[Customer Tenure]]&lt;=5,"Emerging",
  Merge1[[#This Row],[Customer Tenure]]&lt;9,"Established",
   TRUE,"Loyal"
)</f>
        <v>Loyal</v>
      </c>
      <c r="AA2278" s="1" t="str" cm="1">
        <f t="array" ref="AA2278">_xlfn.IFS(Merge1[[#This Row],[Income]]&lt;=30000,"Low",Merge1[[#This Row],[Income]]&lt;=60000,"Medium",Merge1[[#This Row],[Income]]&lt;=100000,"High", Merge1[[#This Row],[Income]]&gt;100000," Premium")</f>
        <v xml:space="preserve"> Premium</v>
      </c>
      <c r="AB2278" s="1" t="str" cm="1">
        <f t="array" ref="AB2278">_xlfn.IFS(Merge1[[#This Row],[Age]]&lt;= 28,"Gen Z", Merge1[[#This Row],[Age]]&lt;=44,"Millennials", Merge1[[#This Row],[Age]]&lt;=60,"Gen X", Merge1[[#This Row],[Age]]&gt;60,"Baby Boomers")</f>
        <v>Gen X</v>
      </c>
      <c r="AC2278" s="1" t="str" cm="1">
        <f t="array" ref="AC2278">_xlfn.IFS(
    Merge1[[#This Row],[Balance]]&lt;=50000,"Low",
    Merge1[[#This Row],[Balance]]&lt;=200000,"Medium",
    Merge1[[#This Row],[Balance]]&gt;200000,"High"
)</f>
        <v>Medium</v>
      </c>
    </row>
    <row r="2279" spans="1:29" x14ac:dyDescent="0.25">
      <c r="A2279" s="1" t="s">
        <v>514</v>
      </c>
      <c r="B2279" s="1" t="s">
        <v>5844</v>
      </c>
      <c r="C2279" s="1" t="s">
        <v>5835</v>
      </c>
      <c r="D2279" s="2">
        <v>42377</v>
      </c>
      <c r="E2279">
        <v>323258</v>
      </c>
      <c r="F2279">
        <v>605</v>
      </c>
      <c r="G2279">
        <v>0</v>
      </c>
      <c r="H2279" s="1" t="s">
        <v>5833</v>
      </c>
      <c r="I2279" s="1" t="s">
        <v>6296</v>
      </c>
      <c r="J2279" s="1" t="s">
        <v>6245</v>
      </c>
      <c r="K2279">
        <v>71</v>
      </c>
      <c r="L2279" s="1" t="s">
        <v>6260</v>
      </c>
      <c r="M2279" s="1" t="s">
        <v>6257</v>
      </c>
      <c r="N2279">
        <v>165271</v>
      </c>
      <c r="O2279" s="1" t="s">
        <v>6243</v>
      </c>
      <c r="P2279" s="2">
        <v>44109</v>
      </c>
      <c r="Q2279" s="2">
        <v>45351</v>
      </c>
      <c r="R2279" s="1" t="s">
        <v>6885</v>
      </c>
      <c r="S2279" s="1" t="s">
        <v>6886</v>
      </c>
      <c r="T2279" s="1" t="s">
        <v>28</v>
      </c>
      <c r="U2279">
        <v>697</v>
      </c>
      <c r="V2279" s="1" t="s">
        <v>24</v>
      </c>
      <c r="W2279" s="1" t="s">
        <v>20</v>
      </c>
      <c r="X2279" s="2">
        <f t="shared" ca="1" si="35"/>
        <v>45937</v>
      </c>
      <c r="Y2279" s="1">
        <f ca="1">ROUND(YEARFRAC(Merge1[[#This Row],[Join_Date]],Merge1[[#This Row],[Today]], 3),0)</f>
        <v>5</v>
      </c>
      <c r="Z2279" s="1" t="str" cm="1">
        <f t="array" aca="1" ref="Z2279" ca="1">_xlfn.IFS(
   Merge1[[#This Row],[Customer Tenure]]&lt;=2,"New",
   Merge1[[#This Row],[Customer Tenure]]&lt;=5,"Emerging",
  Merge1[[#This Row],[Customer Tenure]]&lt;9,"Established",
   TRUE,"Loyal"
)</f>
        <v>Emerging</v>
      </c>
      <c r="AA2279" s="1" t="str" cm="1">
        <f t="array" ref="AA2279">_xlfn.IFS(Merge1[[#This Row],[Income]]&lt;=30000,"Low",Merge1[[#This Row],[Income]]&lt;=60000,"Medium",Merge1[[#This Row],[Income]]&lt;=100000,"High", Merge1[[#This Row],[Income]]&gt;100000," Premium")</f>
        <v xml:space="preserve"> Premium</v>
      </c>
      <c r="AB2279" s="1" t="str" cm="1">
        <f t="array" ref="AB2279">_xlfn.IFS(Merge1[[#This Row],[Age]]&lt;= 28,"Gen Z", Merge1[[#This Row],[Age]]&lt;=44,"Millennials", Merge1[[#This Row],[Age]]&lt;=60,"Gen X", Merge1[[#This Row],[Age]]&gt;60,"Baby Boomers")</f>
        <v>Baby Boomers</v>
      </c>
      <c r="AC2279" s="1" t="str" cm="1">
        <f t="array" ref="AC2279">_xlfn.IFS(
    Merge1[[#This Row],[Balance]]&lt;=50000,"Low",
    Merge1[[#This Row],[Balance]]&lt;=200000,"Medium",
    Merge1[[#This Row],[Balance]]&gt;200000,"High"
)</f>
        <v>High</v>
      </c>
    </row>
    <row r="2280" spans="1:29" x14ac:dyDescent="0.25">
      <c r="A2280" s="1" t="s">
        <v>1415</v>
      </c>
      <c r="B2280" s="1" t="s">
        <v>6032</v>
      </c>
      <c r="C2280" s="1" t="s">
        <v>5842</v>
      </c>
      <c r="D2280" s="2">
        <v>42661</v>
      </c>
      <c r="E2280">
        <v>69300</v>
      </c>
      <c r="F2280">
        <v>508</v>
      </c>
      <c r="G2280">
        <v>0</v>
      </c>
      <c r="H2280" s="1" t="s">
        <v>5833</v>
      </c>
      <c r="I2280" s="1" t="s">
        <v>6713</v>
      </c>
      <c r="J2280" s="1" t="s">
        <v>6245</v>
      </c>
      <c r="K2280">
        <v>55</v>
      </c>
      <c r="L2280" s="1" t="s">
        <v>6256</v>
      </c>
      <c r="M2280" s="1" t="s">
        <v>6251</v>
      </c>
      <c r="N2280">
        <v>152028</v>
      </c>
      <c r="O2280" s="1" t="s">
        <v>6243</v>
      </c>
      <c r="P2280" s="2">
        <v>44745</v>
      </c>
      <c r="Q2280" s="2">
        <v>45882</v>
      </c>
      <c r="R2280" s="1" t="s">
        <v>6889</v>
      </c>
      <c r="S2280" s="1" t="s">
        <v>6915</v>
      </c>
      <c r="T2280" s="1" t="s">
        <v>23</v>
      </c>
      <c r="U2280">
        <v>732</v>
      </c>
      <c r="V2280" s="1" t="s">
        <v>19</v>
      </c>
      <c r="W2280" s="1" t="s">
        <v>20</v>
      </c>
      <c r="X2280" s="2">
        <f t="shared" ca="1" si="35"/>
        <v>45937</v>
      </c>
      <c r="Y2280" s="1">
        <f ca="1">ROUND(YEARFRAC(Merge1[[#This Row],[Join_Date]],Merge1[[#This Row],[Today]], 3),0)</f>
        <v>3</v>
      </c>
      <c r="Z2280" s="1" t="str" cm="1">
        <f t="array" aca="1" ref="Z2280" ca="1">_xlfn.IFS(
   Merge1[[#This Row],[Customer Tenure]]&lt;=2,"New",
   Merge1[[#This Row],[Customer Tenure]]&lt;=5,"Emerging",
  Merge1[[#This Row],[Customer Tenure]]&lt;9,"Established",
   TRUE,"Loyal"
)</f>
        <v>Emerging</v>
      </c>
      <c r="AA2280" s="1" t="str" cm="1">
        <f t="array" ref="AA2280">_xlfn.IFS(Merge1[[#This Row],[Income]]&lt;=30000,"Low",Merge1[[#This Row],[Income]]&lt;=60000,"Medium",Merge1[[#This Row],[Income]]&lt;=100000,"High", Merge1[[#This Row],[Income]]&gt;100000," Premium")</f>
        <v xml:space="preserve"> Premium</v>
      </c>
      <c r="AB2280" s="1" t="str" cm="1">
        <f t="array" ref="AB2280">_xlfn.IFS(Merge1[[#This Row],[Age]]&lt;= 28,"Gen Z", Merge1[[#This Row],[Age]]&lt;=44,"Millennials", Merge1[[#This Row],[Age]]&lt;=60,"Gen X", Merge1[[#This Row],[Age]]&gt;60,"Baby Boomers")</f>
        <v>Gen X</v>
      </c>
      <c r="AC2280" s="1" t="str" cm="1">
        <f t="array" ref="AC2280">_xlfn.IFS(
    Merge1[[#This Row],[Balance]]&lt;=50000,"Low",
    Merge1[[#This Row],[Balance]]&lt;=200000,"Medium",
    Merge1[[#This Row],[Balance]]&gt;200000,"High"
)</f>
        <v>Medium</v>
      </c>
    </row>
    <row r="2281" spans="1:29" x14ac:dyDescent="0.25">
      <c r="A2281" s="1" t="s">
        <v>754</v>
      </c>
      <c r="B2281" s="1" t="s">
        <v>6105</v>
      </c>
      <c r="C2281" s="1" t="s">
        <v>5832</v>
      </c>
      <c r="D2281" s="2">
        <v>45193</v>
      </c>
      <c r="E2281">
        <v>177718</v>
      </c>
      <c r="F2281">
        <v>463</v>
      </c>
      <c r="G2281">
        <v>0</v>
      </c>
      <c r="H2281" s="1" t="s">
        <v>5833</v>
      </c>
      <c r="I2281" s="1" t="s">
        <v>6835</v>
      </c>
      <c r="J2281" s="1" t="s">
        <v>6240</v>
      </c>
      <c r="K2281">
        <v>38</v>
      </c>
      <c r="L2281" s="1" t="s">
        <v>6241</v>
      </c>
      <c r="M2281" s="1" t="s">
        <v>6254</v>
      </c>
      <c r="N2281">
        <v>176683</v>
      </c>
      <c r="O2281" s="1" t="s">
        <v>6243</v>
      </c>
      <c r="P2281" s="2">
        <v>42325</v>
      </c>
      <c r="Q2281" s="2">
        <v>45216</v>
      </c>
      <c r="R2281" s="1" t="s">
        <v>6912</v>
      </c>
      <c r="S2281" s="1" t="s">
        <v>6913</v>
      </c>
      <c r="T2281" s="1" t="s">
        <v>28</v>
      </c>
      <c r="U2281">
        <v>756</v>
      </c>
      <c r="V2281" s="1" t="s">
        <v>19</v>
      </c>
      <c r="W2281" s="1" t="s">
        <v>55</v>
      </c>
      <c r="X2281" s="2">
        <f t="shared" ca="1" si="35"/>
        <v>45937</v>
      </c>
      <c r="Y2281" s="1">
        <f ca="1">ROUND(YEARFRAC(Merge1[[#This Row],[Join_Date]],Merge1[[#This Row],[Today]], 3),0)</f>
        <v>10</v>
      </c>
      <c r="Z2281" s="1" t="str" cm="1">
        <f t="array" aca="1" ref="Z2281" ca="1">_xlfn.IFS(
   Merge1[[#This Row],[Customer Tenure]]&lt;=2,"New",
   Merge1[[#This Row],[Customer Tenure]]&lt;=5,"Emerging",
  Merge1[[#This Row],[Customer Tenure]]&lt;9,"Established",
   TRUE,"Loyal"
)</f>
        <v>Loyal</v>
      </c>
      <c r="AA2281" s="1" t="str" cm="1">
        <f t="array" ref="AA2281">_xlfn.IFS(Merge1[[#This Row],[Income]]&lt;=30000,"Low",Merge1[[#This Row],[Income]]&lt;=60000,"Medium",Merge1[[#This Row],[Income]]&lt;=100000,"High", Merge1[[#This Row],[Income]]&gt;100000," Premium")</f>
        <v xml:space="preserve"> Premium</v>
      </c>
      <c r="AB2281" s="1" t="str" cm="1">
        <f t="array" ref="AB2281">_xlfn.IFS(Merge1[[#This Row],[Age]]&lt;= 28,"Gen Z", Merge1[[#This Row],[Age]]&lt;=44,"Millennials", Merge1[[#This Row],[Age]]&lt;=60,"Gen X", Merge1[[#This Row],[Age]]&gt;60,"Baby Boomers")</f>
        <v>Millennials</v>
      </c>
      <c r="AC2281" s="1" t="str" cm="1">
        <f t="array" ref="AC2281">_xlfn.IFS(
    Merge1[[#This Row],[Balance]]&lt;=50000,"Low",
    Merge1[[#This Row],[Balance]]&lt;=200000,"Medium",
    Merge1[[#This Row],[Balance]]&gt;200000,"High"
)</f>
        <v>Medium</v>
      </c>
    </row>
    <row r="2282" spans="1:29" x14ac:dyDescent="0.25">
      <c r="A2282" s="1" t="s">
        <v>1067</v>
      </c>
      <c r="B2282" s="1" t="s">
        <v>5875</v>
      </c>
      <c r="C2282" s="1" t="s">
        <v>5842</v>
      </c>
      <c r="D2282" s="2">
        <v>44948</v>
      </c>
      <c r="E2282">
        <v>474786</v>
      </c>
      <c r="F2282">
        <v>445</v>
      </c>
      <c r="G2282">
        <v>0</v>
      </c>
      <c r="H2282" s="1" t="s">
        <v>5833</v>
      </c>
      <c r="I2282" s="1" t="s">
        <v>6435</v>
      </c>
      <c r="J2282" s="1" t="s">
        <v>6240</v>
      </c>
      <c r="K2282">
        <v>33</v>
      </c>
      <c r="L2282" s="1" t="s">
        <v>6246</v>
      </c>
      <c r="M2282" s="1" t="s">
        <v>6257</v>
      </c>
      <c r="N2282">
        <v>164353</v>
      </c>
      <c r="O2282" s="1" t="s">
        <v>6243</v>
      </c>
      <c r="P2282" s="2">
        <v>43337</v>
      </c>
      <c r="Q2282" s="2">
        <v>45874</v>
      </c>
      <c r="R2282" s="1" t="s">
        <v>6889</v>
      </c>
      <c r="S2282" s="1" t="s">
        <v>6915</v>
      </c>
      <c r="T2282" s="1" t="s">
        <v>9</v>
      </c>
      <c r="U2282">
        <v>4347</v>
      </c>
      <c r="V2282" s="1" t="s">
        <v>19</v>
      </c>
      <c r="W2282" s="1" t="s">
        <v>16</v>
      </c>
      <c r="X2282" s="2">
        <f t="shared" ca="1" si="35"/>
        <v>45937</v>
      </c>
      <c r="Y2282" s="1">
        <f ca="1">ROUND(YEARFRAC(Merge1[[#This Row],[Join_Date]],Merge1[[#This Row],[Today]], 3),0)</f>
        <v>7</v>
      </c>
      <c r="Z2282" s="1" t="str" cm="1">
        <f t="array" aca="1" ref="Z2282" ca="1">_xlfn.IFS(
   Merge1[[#This Row],[Customer Tenure]]&lt;=2,"New",
   Merge1[[#This Row],[Customer Tenure]]&lt;=5,"Emerging",
  Merge1[[#This Row],[Customer Tenure]]&lt;9,"Established",
   TRUE,"Loyal"
)</f>
        <v>Established</v>
      </c>
      <c r="AA2282" s="1" t="str" cm="1">
        <f t="array" ref="AA2282">_xlfn.IFS(Merge1[[#This Row],[Income]]&lt;=30000,"Low",Merge1[[#This Row],[Income]]&lt;=60000,"Medium",Merge1[[#This Row],[Income]]&lt;=100000,"High", Merge1[[#This Row],[Income]]&gt;100000," Premium")</f>
        <v xml:space="preserve"> Premium</v>
      </c>
      <c r="AB2282" s="1" t="str" cm="1">
        <f t="array" ref="AB2282">_xlfn.IFS(Merge1[[#This Row],[Age]]&lt;= 28,"Gen Z", Merge1[[#This Row],[Age]]&lt;=44,"Millennials", Merge1[[#This Row],[Age]]&lt;=60,"Gen X", Merge1[[#This Row],[Age]]&gt;60,"Baby Boomers")</f>
        <v>Millennials</v>
      </c>
      <c r="AC2282" s="1" t="str" cm="1">
        <f t="array" ref="AC2282">_xlfn.IFS(
    Merge1[[#This Row],[Balance]]&lt;=50000,"Low",
    Merge1[[#This Row],[Balance]]&lt;=200000,"Medium",
    Merge1[[#This Row],[Balance]]&gt;200000,"High"
)</f>
        <v>High</v>
      </c>
    </row>
    <row r="2283" spans="1:29" x14ac:dyDescent="0.25">
      <c r="A2283" s="1" t="s">
        <v>1674</v>
      </c>
      <c r="B2283" s="1" t="s">
        <v>6083</v>
      </c>
      <c r="C2283" s="1" t="s">
        <v>5835</v>
      </c>
      <c r="D2283" s="2">
        <v>45860</v>
      </c>
      <c r="E2283">
        <v>327350</v>
      </c>
      <c r="F2283">
        <v>615</v>
      </c>
      <c r="G2283">
        <v>0</v>
      </c>
      <c r="H2283" s="1" t="s">
        <v>5833</v>
      </c>
      <c r="I2283" s="1" t="s">
        <v>6591</v>
      </c>
      <c r="J2283" s="1" t="s">
        <v>6240</v>
      </c>
      <c r="K2283">
        <v>24</v>
      </c>
      <c r="L2283" s="1" t="s">
        <v>6260</v>
      </c>
      <c r="M2283" s="1" t="s">
        <v>6251</v>
      </c>
      <c r="N2283">
        <v>50087</v>
      </c>
      <c r="O2283" s="1" t="s">
        <v>6248</v>
      </c>
      <c r="P2283" s="2">
        <v>43775</v>
      </c>
      <c r="Q2283" s="2">
        <v>45609</v>
      </c>
      <c r="R2283" s="1" t="s">
        <v>6887</v>
      </c>
      <c r="S2283" s="1" t="s">
        <v>6901</v>
      </c>
      <c r="T2283" s="1" t="s">
        <v>14</v>
      </c>
      <c r="U2283">
        <v>2722</v>
      </c>
      <c r="V2283" s="1" t="s">
        <v>15</v>
      </c>
      <c r="W2283" s="1" t="s">
        <v>20</v>
      </c>
      <c r="X2283" s="2">
        <f t="shared" ca="1" si="35"/>
        <v>45937</v>
      </c>
      <c r="Y2283" s="1">
        <f ca="1">ROUND(YEARFRAC(Merge1[[#This Row],[Join_Date]],Merge1[[#This Row],[Today]], 3),0)</f>
        <v>6</v>
      </c>
      <c r="Z2283" s="1" t="str" cm="1">
        <f t="array" aca="1" ref="Z2283" ca="1">_xlfn.IFS(
   Merge1[[#This Row],[Customer Tenure]]&lt;=2,"New",
   Merge1[[#This Row],[Customer Tenure]]&lt;=5,"Emerging",
  Merge1[[#This Row],[Customer Tenure]]&lt;9,"Established",
   TRUE,"Loyal"
)</f>
        <v>Established</v>
      </c>
      <c r="AA2283" s="1" t="str" cm="1">
        <f t="array" ref="AA2283">_xlfn.IFS(Merge1[[#This Row],[Income]]&lt;=30000,"Low",Merge1[[#This Row],[Income]]&lt;=60000,"Medium",Merge1[[#This Row],[Income]]&lt;=100000,"High", Merge1[[#This Row],[Income]]&gt;100000," Premium")</f>
        <v>Medium</v>
      </c>
      <c r="AB2283" s="1" t="str" cm="1">
        <f t="array" ref="AB2283">_xlfn.IFS(Merge1[[#This Row],[Age]]&lt;= 28,"Gen Z", Merge1[[#This Row],[Age]]&lt;=44,"Millennials", Merge1[[#This Row],[Age]]&lt;=60,"Gen X", Merge1[[#This Row],[Age]]&gt;60,"Baby Boomers")</f>
        <v>Gen Z</v>
      </c>
      <c r="AC2283" s="1" t="str" cm="1">
        <f t="array" ref="AC2283">_xlfn.IFS(
    Merge1[[#This Row],[Balance]]&lt;=50000,"Low",
    Merge1[[#This Row],[Balance]]&lt;=200000,"Medium",
    Merge1[[#This Row],[Balance]]&gt;200000,"High"
)</f>
        <v>High</v>
      </c>
    </row>
    <row r="2284" spans="1:29" x14ac:dyDescent="0.25">
      <c r="A2284" s="1" t="s">
        <v>1224</v>
      </c>
      <c r="B2284" s="1" t="s">
        <v>6077</v>
      </c>
      <c r="C2284" s="1" t="s">
        <v>5835</v>
      </c>
      <c r="D2284" s="2">
        <v>43599</v>
      </c>
      <c r="E2284">
        <v>452063</v>
      </c>
      <c r="F2284">
        <v>752</v>
      </c>
      <c r="G2284">
        <v>467927</v>
      </c>
      <c r="H2284" s="1" t="s">
        <v>5860</v>
      </c>
      <c r="I2284" s="1" t="s">
        <v>6380</v>
      </c>
      <c r="J2284" s="1" t="s">
        <v>6240</v>
      </c>
      <c r="K2284">
        <v>45</v>
      </c>
      <c r="L2284" s="1" t="s">
        <v>6246</v>
      </c>
      <c r="M2284" s="1" t="s">
        <v>6247</v>
      </c>
      <c r="N2284">
        <v>144165</v>
      </c>
      <c r="O2284" s="1" t="s">
        <v>6243</v>
      </c>
      <c r="P2284" s="2">
        <v>44018</v>
      </c>
      <c r="Q2284" s="2">
        <v>45815</v>
      </c>
      <c r="R2284" s="1" t="s">
        <v>6883</v>
      </c>
      <c r="S2284" s="1" t="s">
        <v>6910</v>
      </c>
      <c r="T2284" s="1" t="s">
        <v>14</v>
      </c>
      <c r="U2284">
        <v>717</v>
      </c>
      <c r="V2284" s="1" t="s">
        <v>10</v>
      </c>
      <c r="W2284" s="1" t="s">
        <v>50</v>
      </c>
      <c r="X2284" s="2">
        <f t="shared" ca="1" si="35"/>
        <v>45937</v>
      </c>
      <c r="Y2284" s="1">
        <f ca="1">ROUND(YEARFRAC(Merge1[[#This Row],[Join_Date]],Merge1[[#This Row],[Today]], 3),0)</f>
        <v>5</v>
      </c>
      <c r="Z2284" s="1" t="str" cm="1">
        <f t="array" aca="1" ref="Z2284" ca="1">_xlfn.IFS(
   Merge1[[#This Row],[Customer Tenure]]&lt;=2,"New",
   Merge1[[#This Row],[Customer Tenure]]&lt;=5,"Emerging",
  Merge1[[#This Row],[Customer Tenure]]&lt;9,"Established",
   TRUE,"Loyal"
)</f>
        <v>Emerging</v>
      </c>
      <c r="AA2284" s="1" t="str" cm="1">
        <f t="array" ref="AA2284">_xlfn.IFS(Merge1[[#This Row],[Income]]&lt;=30000,"Low",Merge1[[#This Row],[Income]]&lt;=60000,"Medium",Merge1[[#This Row],[Income]]&lt;=100000,"High", Merge1[[#This Row],[Income]]&gt;100000," Premium")</f>
        <v xml:space="preserve"> Premium</v>
      </c>
      <c r="AB2284" s="1" t="str" cm="1">
        <f t="array" ref="AB2284">_xlfn.IFS(Merge1[[#This Row],[Age]]&lt;= 28,"Gen Z", Merge1[[#This Row],[Age]]&lt;=44,"Millennials", Merge1[[#This Row],[Age]]&lt;=60,"Gen X", Merge1[[#This Row],[Age]]&gt;60,"Baby Boomers")</f>
        <v>Gen X</v>
      </c>
      <c r="AC2284" s="1" t="str" cm="1">
        <f t="array" ref="AC2284">_xlfn.IFS(
    Merge1[[#This Row],[Balance]]&lt;=50000,"Low",
    Merge1[[#This Row],[Balance]]&lt;=200000,"Medium",
    Merge1[[#This Row],[Balance]]&gt;200000,"High"
)</f>
        <v>High</v>
      </c>
    </row>
    <row r="2285" spans="1:29" x14ac:dyDescent="0.25">
      <c r="A2285" s="1" t="s">
        <v>396</v>
      </c>
      <c r="B2285" s="1" t="s">
        <v>5889</v>
      </c>
      <c r="C2285" s="1" t="s">
        <v>5832</v>
      </c>
      <c r="D2285" s="2">
        <v>45750</v>
      </c>
      <c r="E2285">
        <v>166508</v>
      </c>
      <c r="F2285">
        <v>644</v>
      </c>
      <c r="G2285">
        <v>222508</v>
      </c>
      <c r="H2285" s="1" t="s">
        <v>5833</v>
      </c>
      <c r="I2285" s="1" t="s">
        <v>6333</v>
      </c>
      <c r="J2285" s="1" t="s">
        <v>6240</v>
      </c>
      <c r="K2285">
        <v>39</v>
      </c>
      <c r="L2285" s="1" t="s">
        <v>6241</v>
      </c>
      <c r="M2285" s="1" t="s">
        <v>6266</v>
      </c>
      <c r="N2285">
        <v>123320</v>
      </c>
      <c r="O2285" s="1" t="s">
        <v>6243</v>
      </c>
      <c r="P2285" s="2">
        <v>44878</v>
      </c>
      <c r="Q2285" s="2">
        <v>45221</v>
      </c>
      <c r="R2285" s="1" t="s">
        <v>6912</v>
      </c>
      <c r="S2285" s="1" t="s">
        <v>6913</v>
      </c>
      <c r="T2285" s="1" t="s">
        <v>28</v>
      </c>
      <c r="U2285">
        <v>8636</v>
      </c>
      <c r="V2285" s="1" t="s">
        <v>10</v>
      </c>
      <c r="W2285" s="1" t="s">
        <v>45</v>
      </c>
      <c r="X2285" s="2">
        <f t="shared" ca="1" si="35"/>
        <v>45937</v>
      </c>
      <c r="Y2285" s="1">
        <f ca="1">ROUND(YEARFRAC(Merge1[[#This Row],[Join_Date]],Merge1[[#This Row],[Today]], 3),0)</f>
        <v>3</v>
      </c>
      <c r="Z2285" s="1" t="str" cm="1">
        <f t="array" aca="1" ref="Z2285" ca="1">_xlfn.IFS(
   Merge1[[#This Row],[Customer Tenure]]&lt;=2,"New",
   Merge1[[#This Row],[Customer Tenure]]&lt;=5,"Emerging",
  Merge1[[#This Row],[Customer Tenure]]&lt;9,"Established",
   TRUE,"Loyal"
)</f>
        <v>Emerging</v>
      </c>
      <c r="AA2285" s="1" t="str" cm="1">
        <f t="array" ref="AA2285">_xlfn.IFS(Merge1[[#This Row],[Income]]&lt;=30000,"Low",Merge1[[#This Row],[Income]]&lt;=60000,"Medium",Merge1[[#This Row],[Income]]&lt;=100000,"High", Merge1[[#This Row],[Income]]&gt;100000," Premium")</f>
        <v xml:space="preserve"> Premium</v>
      </c>
      <c r="AB2285" s="1" t="str" cm="1">
        <f t="array" ref="AB2285">_xlfn.IFS(Merge1[[#This Row],[Age]]&lt;= 28,"Gen Z", Merge1[[#This Row],[Age]]&lt;=44,"Millennials", Merge1[[#This Row],[Age]]&lt;=60,"Gen X", Merge1[[#This Row],[Age]]&gt;60,"Baby Boomers")</f>
        <v>Millennials</v>
      </c>
      <c r="AC2285" s="1" t="str" cm="1">
        <f t="array" ref="AC2285">_xlfn.IFS(
    Merge1[[#This Row],[Balance]]&lt;=50000,"Low",
    Merge1[[#This Row],[Balance]]&lt;=200000,"Medium",
    Merge1[[#This Row],[Balance]]&gt;200000,"High"
)</f>
        <v>Medium</v>
      </c>
    </row>
    <row r="2286" spans="1:29" x14ac:dyDescent="0.25">
      <c r="A2286" s="1" t="s">
        <v>736</v>
      </c>
      <c r="B2286" s="1" t="s">
        <v>6006</v>
      </c>
      <c r="C2286" s="1" t="s">
        <v>5842</v>
      </c>
      <c r="D2286" s="2">
        <v>42559</v>
      </c>
      <c r="E2286">
        <v>36413</v>
      </c>
      <c r="F2286">
        <v>411</v>
      </c>
      <c r="G2286">
        <v>0</v>
      </c>
      <c r="H2286" s="1" t="s">
        <v>5833</v>
      </c>
      <c r="I2286" s="1" t="s">
        <v>6855</v>
      </c>
      <c r="J2286" s="1" t="s">
        <v>6245</v>
      </c>
      <c r="K2286">
        <v>27</v>
      </c>
      <c r="L2286" s="1" t="s">
        <v>6260</v>
      </c>
      <c r="M2286" s="1" t="s">
        <v>6254</v>
      </c>
      <c r="N2286">
        <v>32115</v>
      </c>
      <c r="O2286" s="1" t="s">
        <v>6243</v>
      </c>
      <c r="P2286" s="2">
        <v>44267</v>
      </c>
      <c r="Q2286" s="2">
        <v>45404</v>
      </c>
      <c r="R2286" s="1" t="s">
        <v>6893</v>
      </c>
      <c r="S2286" s="1" t="s">
        <v>6911</v>
      </c>
      <c r="T2286" s="1" t="s">
        <v>9</v>
      </c>
      <c r="U2286">
        <v>493</v>
      </c>
      <c r="V2286" s="1" t="s">
        <v>24</v>
      </c>
      <c r="W2286" s="1" t="s">
        <v>16</v>
      </c>
      <c r="X2286" s="2">
        <f t="shared" ca="1" si="35"/>
        <v>45937</v>
      </c>
      <c r="Y2286" s="1">
        <f ca="1">ROUND(YEARFRAC(Merge1[[#This Row],[Join_Date]],Merge1[[#This Row],[Today]], 3),0)</f>
        <v>5</v>
      </c>
      <c r="Z2286" s="1" t="str" cm="1">
        <f t="array" aca="1" ref="Z2286" ca="1">_xlfn.IFS(
   Merge1[[#This Row],[Customer Tenure]]&lt;=2,"New",
   Merge1[[#This Row],[Customer Tenure]]&lt;=5,"Emerging",
  Merge1[[#This Row],[Customer Tenure]]&lt;9,"Established",
   TRUE,"Loyal"
)</f>
        <v>Emerging</v>
      </c>
      <c r="AA2286" s="1" t="str" cm="1">
        <f t="array" ref="AA2286">_xlfn.IFS(Merge1[[#This Row],[Income]]&lt;=30000,"Low",Merge1[[#This Row],[Income]]&lt;=60000,"Medium",Merge1[[#This Row],[Income]]&lt;=100000,"High", Merge1[[#This Row],[Income]]&gt;100000," Premium")</f>
        <v>Medium</v>
      </c>
      <c r="AB2286" s="1" t="str" cm="1">
        <f t="array" ref="AB2286">_xlfn.IFS(Merge1[[#This Row],[Age]]&lt;= 28,"Gen Z", Merge1[[#This Row],[Age]]&lt;=44,"Millennials", Merge1[[#This Row],[Age]]&lt;=60,"Gen X", Merge1[[#This Row],[Age]]&gt;60,"Baby Boomers")</f>
        <v>Gen Z</v>
      </c>
      <c r="AC2286" s="1" t="str" cm="1">
        <f t="array" ref="AC2286">_xlfn.IFS(
    Merge1[[#This Row],[Balance]]&lt;=50000,"Low",
    Merge1[[#This Row],[Balance]]&lt;=200000,"Medium",
    Merge1[[#This Row],[Balance]]&gt;200000,"High"
)</f>
        <v>Low</v>
      </c>
    </row>
    <row r="2287" spans="1:29" x14ac:dyDescent="0.25">
      <c r="A2287" s="1" t="s">
        <v>1356</v>
      </c>
      <c r="B2287" s="1" t="s">
        <v>6021</v>
      </c>
      <c r="C2287" s="1" t="s">
        <v>5832</v>
      </c>
      <c r="D2287" s="2">
        <v>45046</v>
      </c>
      <c r="E2287">
        <v>397745</v>
      </c>
      <c r="F2287">
        <v>708</v>
      </c>
      <c r="G2287">
        <v>333634</v>
      </c>
      <c r="H2287" s="1" t="s">
        <v>5833</v>
      </c>
      <c r="I2287" s="1" t="s">
        <v>6773</v>
      </c>
      <c r="J2287" s="1" t="s">
        <v>6240</v>
      </c>
      <c r="K2287">
        <v>45</v>
      </c>
      <c r="L2287" s="1" t="s">
        <v>6260</v>
      </c>
      <c r="M2287" s="1" t="s">
        <v>6242</v>
      </c>
      <c r="N2287">
        <v>121520</v>
      </c>
      <c r="O2287" s="1" t="s">
        <v>6248</v>
      </c>
      <c r="P2287" s="2">
        <v>44111</v>
      </c>
      <c r="Q2287" s="2">
        <v>45590</v>
      </c>
      <c r="R2287" s="1" t="s">
        <v>6912</v>
      </c>
      <c r="S2287" s="1" t="s">
        <v>6917</v>
      </c>
      <c r="T2287" s="1" t="s">
        <v>9</v>
      </c>
      <c r="U2287">
        <v>1543</v>
      </c>
      <c r="V2287" s="1" t="s">
        <v>24</v>
      </c>
      <c r="W2287" s="1" t="s">
        <v>106</v>
      </c>
      <c r="X2287" s="2">
        <f t="shared" ca="1" si="35"/>
        <v>45937</v>
      </c>
      <c r="Y2287" s="1">
        <f ca="1">ROUND(YEARFRAC(Merge1[[#This Row],[Join_Date]],Merge1[[#This Row],[Today]], 3),0)</f>
        <v>5</v>
      </c>
      <c r="Z2287" s="1" t="str" cm="1">
        <f t="array" aca="1" ref="Z2287" ca="1">_xlfn.IFS(
   Merge1[[#This Row],[Customer Tenure]]&lt;=2,"New",
   Merge1[[#This Row],[Customer Tenure]]&lt;=5,"Emerging",
  Merge1[[#This Row],[Customer Tenure]]&lt;9,"Established",
   TRUE,"Loyal"
)</f>
        <v>Emerging</v>
      </c>
      <c r="AA2287" s="1" t="str" cm="1">
        <f t="array" ref="AA2287">_xlfn.IFS(Merge1[[#This Row],[Income]]&lt;=30000,"Low",Merge1[[#This Row],[Income]]&lt;=60000,"Medium",Merge1[[#This Row],[Income]]&lt;=100000,"High", Merge1[[#This Row],[Income]]&gt;100000," Premium")</f>
        <v xml:space="preserve"> Premium</v>
      </c>
      <c r="AB2287" s="1" t="str" cm="1">
        <f t="array" ref="AB2287">_xlfn.IFS(Merge1[[#This Row],[Age]]&lt;= 28,"Gen Z", Merge1[[#This Row],[Age]]&lt;=44,"Millennials", Merge1[[#This Row],[Age]]&lt;=60,"Gen X", Merge1[[#This Row],[Age]]&gt;60,"Baby Boomers")</f>
        <v>Gen X</v>
      </c>
      <c r="AC2287" s="1" t="str" cm="1">
        <f t="array" ref="AC2287">_xlfn.IFS(
    Merge1[[#This Row],[Balance]]&lt;=50000,"Low",
    Merge1[[#This Row],[Balance]]&lt;=200000,"Medium",
    Merge1[[#This Row],[Balance]]&gt;200000,"High"
)</f>
        <v>High</v>
      </c>
    </row>
    <row r="2288" spans="1:29" x14ac:dyDescent="0.25">
      <c r="A2288" s="1" t="s">
        <v>861</v>
      </c>
      <c r="B2288" s="1" t="s">
        <v>6208</v>
      </c>
      <c r="C2288" s="1" t="s">
        <v>5846</v>
      </c>
      <c r="D2288" s="2">
        <v>44721</v>
      </c>
      <c r="E2288">
        <v>408376</v>
      </c>
      <c r="F2288">
        <v>345</v>
      </c>
      <c r="G2288">
        <v>0</v>
      </c>
      <c r="H2288" s="1" t="s">
        <v>5833</v>
      </c>
      <c r="I2288" s="1" t="s">
        <v>6547</v>
      </c>
      <c r="J2288" s="1" t="s">
        <v>6245</v>
      </c>
      <c r="K2288">
        <v>41</v>
      </c>
      <c r="L2288" s="1" t="s">
        <v>6256</v>
      </c>
      <c r="M2288" s="1" t="s">
        <v>6242</v>
      </c>
      <c r="N2288">
        <v>189899</v>
      </c>
      <c r="O2288" s="1" t="s">
        <v>6248</v>
      </c>
      <c r="P2288" s="2">
        <v>45579</v>
      </c>
      <c r="Q2288" s="2">
        <v>45401</v>
      </c>
      <c r="R2288" s="1" t="s">
        <v>6893</v>
      </c>
      <c r="S2288" s="1" t="s">
        <v>6911</v>
      </c>
      <c r="T2288" s="1" t="s">
        <v>23</v>
      </c>
      <c r="U2288">
        <v>179</v>
      </c>
      <c r="V2288" s="1" t="s">
        <v>10</v>
      </c>
      <c r="W2288" s="1" t="s">
        <v>11</v>
      </c>
      <c r="X2288" s="2">
        <f t="shared" ca="1" si="35"/>
        <v>45937</v>
      </c>
      <c r="Y2288" s="1">
        <f ca="1">ROUND(YEARFRAC(Merge1[[#This Row],[Join_Date]],Merge1[[#This Row],[Today]], 3),0)</f>
        <v>1</v>
      </c>
      <c r="Z2288" s="1" t="str" cm="1">
        <f t="array" aca="1" ref="Z2288" ca="1">_xlfn.IFS(
   Merge1[[#This Row],[Customer Tenure]]&lt;=2,"New",
   Merge1[[#This Row],[Customer Tenure]]&lt;=5,"Emerging",
  Merge1[[#This Row],[Customer Tenure]]&lt;9,"Established",
   TRUE,"Loyal"
)</f>
        <v>New</v>
      </c>
      <c r="AA2288" s="1" t="str" cm="1">
        <f t="array" ref="AA2288">_xlfn.IFS(Merge1[[#This Row],[Income]]&lt;=30000,"Low",Merge1[[#This Row],[Income]]&lt;=60000,"Medium",Merge1[[#This Row],[Income]]&lt;=100000,"High", Merge1[[#This Row],[Income]]&gt;100000," Premium")</f>
        <v xml:space="preserve"> Premium</v>
      </c>
      <c r="AB2288" s="1" t="str" cm="1">
        <f t="array" ref="AB2288">_xlfn.IFS(Merge1[[#This Row],[Age]]&lt;= 28,"Gen Z", Merge1[[#This Row],[Age]]&lt;=44,"Millennials", Merge1[[#This Row],[Age]]&lt;=60,"Gen X", Merge1[[#This Row],[Age]]&gt;60,"Baby Boomers")</f>
        <v>Millennials</v>
      </c>
      <c r="AC2288" s="1" t="str" cm="1">
        <f t="array" ref="AC2288">_xlfn.IFS(
    Merge1[[#This Row],[Balance]]&lt;=50000,"Low",
    Merge1[[#This Row],[Balance]]&lt;=200000,"Medium",
    Merge1[[#This Row],[Balance]]&gt;200000,"High"
)</f>
        <v>High</v>
      </c>
    </row>
    <row r="2289" spans="1:29" x14ac:dyDescent="0.25">
      <c r="A2289" s="1" t="s">
        <v>383</v>
      </c>
      <c r="B2289" s="1" t="s">
        <v>6159</v>
      </c>
      <c r="C2289" s="1" t="s">
        <v>5835</v>
      </c>
      <c r="D2289" s="2">
        <v>43067</v>
      </c>
      <c r="E2289">
        <v>352365</v>
      </c>
      <c r="F2289">
        <v>577</v>
      </c>
      <c r="G2289">
        <v>0</v>
      </c>
      <c r="H2289" s="1" t="s">
        <v>5833</v>
      </c>
      <c r="I2289" s="1" t="s">
        <v>6434</v>
      </c>
      <c r="J2289" s="1" t="s">
        <v>6240</v>
      </c>
      <c r="K2289">
        <v>29</v>
      </c>
      <c r="L2289" s="1" t="s">
        <v>6260</v>
      </c>
      <c r="M2289" s="1" t="s">
        <v>6242</v>
      </c>
      <c r="N2289">
        <v>193279</v>
      </c>
      <c r="O2289" s="1" t="s">
        <v>6252</v>
      </c>
      <c r="P2289" s="2">
        <v>43888</v>
      </c>
      <c r="Q2289" s="2">
        <v>45710</v>
      </c>
      <c r="R2289" s="1" t="s">
        <v>6885</v>
      </c>
      <c r="S2289" s="1" t="s">
        <v>6896</v>
      </c>
      <c r="T2289" s="1" t="s">
        <v>14</v>
      </c>
      <c r="U2289">
        <v>1030</v>
      </c>
      <c r="V2289" s="1" t="s">
        <v>15</v>
      </c>
      <c r="W2289" s="1" t="s">
        <v>25</v>
      </c>
      <c r="X2289" s="2">
        <f t="shared" ca="1" si="35"/>
        <v>45937</v>
      </c>
      <c r="Y2289" s="1">
        <f ca="1">ROUND(YEARFRAC(Merge1[[#This Row],[Join_Date]],Merge1[[#This Row],[Today]], 3),0)</f>
        <v>6</v>
      </c>
      <c r="Z2289" s="1" t="str" cm="1">
        <f t="array" aca="1" ref="Z2289" ca="1">_xlfn.IFS(
   Merge1[[#This Row],[Customer Tenure]]&lt;=2,"New",
   Merge1[[#This Row],[Customer Tenure]]&lt;=5,"Emerging",
  Merge1[[#This Row],[Customer Tenure]]&lt;9,"Established",
   TRUE,"Loyal"
)</f>
        <v>Established</v>
      </c>
      <c r="AA2289" s="1" t="str" cm="1">
        <f t="array" ref="AA2289">_xlfn.IFS(Merge1[[#This Row],[Income]]&lt;=30000,"Low",Merge1[[#This Row],[Income]]&lt;=60000,"Medium",Merge1[[#This Row],[Income]]&lt;=100000,"High", Merge1[[#This Row],[Income]]&gt;100000," Premium")</f>
        <v xml:space="preserve"> Premium</v>
      </c>
      <c r="AB2289" s="1" t="str" cm="1">
        <f t="array" ref="AB2289">_xlfn.IFS(Merge1[[#This Row],[Age]]&lt;= 28,"Gen Z", Merge1[[#This Row],[Age]]&lt;=44,"Millennials", Merge1[[#This Row],[Age]]&lt;=60,"Gen X", Merge1[[#This Row],[Age]]&gt;60,"Baby Boomers")</f>
        <v>Millennials</v>
      </c>
      <c r="AC2289" s="1" t="str" cm="1">
        <f t="array" ref="AC2289">_xlfn.IFS(
    Merge1[[#This Row],[Balance]]&lt;=50000,"Low",
    Merge1[[#This Row],[Balance]]&lt;=200000,"Medium",
    Merge1[[#This Row],[Balance]]&gt;200000,"High"
)</f>
        <v>High</v>
      </c>
    </row>
    <row r="2290" spans="1:29" x14ac:dyDescent="0.25">
      <c r="A2290" s="1" t="s">
        <v>44</v>
      </c>
      <c r="B2290" s="1" t="s">
        <v>6138</v>
      </c>
      <c r="C2290" s="1" t="s">
        <v>5842</v>
      </c>
      <c r="D2290" s="2">
        <v>42705</v>
      </c>
      <c r="E2290">
        <v>378669</v>
      </c>
      <c r="F2290">
        <v>726</v>
      </c>
      <c r="G2290">
        <v>0</v>
      </c>
      <c r="H2290" s="1" t="s">
        <v>5850</v>
      </c>
      <c r="I2290" s="1" t="s">
        <v>6677</v>
      </c>
      <c r="J2290" s="1" t="s">
        <v>6240</v>
      </c>
      <c r="K2290">
        <v>48</v>
      </c>
      <c r="L2290" s="1" t="s">
        <v>6241</v>
      </c>
      <c r="M2290" s="1" t="s">
        <v>6262</v>
      </c>
      <c r="N2290">
        <v>152632</v>
      </c>
      <c r="O2290" s="1" t="s">
        <v>6243</v>
      </c>
      <c r="P2290" s="2">
        <v>43154</v>
      </c>
      <c r="Q2290" s="2">
        <v>45374</v>
      </c>
      <c r="R2290" s="1" t="s">
        <v>6899</v>
      </c>
      <c r="S2290" s="1" t="s">
        <v>6900</v>
      </c>
      <c r="T2290" s="1" t="s">
        <v>9</v>
      </c>
      <c r="U2290">
        <v>7103</v>
      </c>
      <c r="V2290" s="1" t="s">
        <v>19</v>
      </c>
      <c r="W2290" s="1" t="s">
        <v>106</v>
      </c>
      <c r="X2290" s="2">
        <f t="shared" ca="1" si="35"/>
        <v>45937</v>
      </c>
      <c r="Y2290" s="1">
        <f ca="1">ROUND(YEARFRAC(Merge1[[#This Row],[Join_Date]],Merge1[[#This Row],[Today]], 3),0)</f>
        <v>8</v>
      </c>
      <c r="Z2290" s="1" t="str" cm="1">
        <f t="array" aca="1" ref="Z2290" ca="1">_xlfn.IFS(
   Merge1[[#This Row],[Customer Tenure]]&lt;=2,"New",
   Merge1[[#This Row],[Customer Tenure]]&lt;=5,"Emerging",
  Merge1[[#This Row],[Customer Tenure]]&lt;9,"Established",
   TRUE,"Loyal"
)</f>
        <v>Established</v>
      </c>
      <c r="AA2290" s="1" t="str" cm="1">
        <f t="array" ref="AA2290">_xlfn.IFS(Merge1[[#This Row],[Income]]&lt;=30000,"Low",Merge1[[#This Row],[Income]]&lt;=60000,"Medium",Merge1[[#This Row],[Income]]&lt;=100000,"High", Merge1[[#This Row],[Income]]&gt;100000," Premium")</f>
        <v xml:space="preserve"> Premium</v>
      </c>
      <c r="AB2290" s="1" t="str" cm="1">
        <f t="array" ref="AB2290">_xlfn.IFS(Merge1[[#This Row],[Age]]&lt;= 28,"Gen Z", Merge1[[#This Row],[Age]]&lt;=44,"Millennials", Merge1[[#This Row],[Age]]&lt;=60,"Gen X", Merge1[[#This Row],[Age]]&gt;60,"Baby Boomers")</f>
        <v>Gen X</v>
      </c>
      <c r="AC2290" s="1" t="str" cm="1">
        <f t="array" ref="AC2290">_xlfn.IFS(
    Merge1[[#This Row],[Balance]]&lt;=50000,"Low",
    Merge1[[#This Row],[Balance]]&lt;=200000,"Medium",
    Merge1[[#This Row],[Balance]]&gt;200000,"High"
)</f>
        <v>High</v>
      </c>
    </row>
    <row r="2291" spans="1:29" x14ac:dyDescent="0.25">
      <c r="A2291" s="1" t="s">
        <v>1173</v>
      </c>
      <c r="B2291" s="1" t="s">
        <v>5852</v>
      </c>
      <c r="C2291" s="1" t="s">
        <v>5842</v>
      </c>
      <c r="D2291" s="2">
        <v>42655</v>
      </c>
      <c r="E2291">
        <v>465525</v>
      </c>
      <c r="F2291">
        <v>756</v>
      </c>
      <c r="G2291">
        <v>0</v>
      </c>
      <c r="H2291" s="1" t="s">
        <v>5850</v>
      </c>
      <c r="I2291" s="1" t="s">
        <v>6489</v>
      </c>
      <c r="J2291" s="1" t="s">
        <v>6240</v>
      </c>
      <c r="K2291">
        <v>54</v>
      </c>
      <c r="L2291" s="1" t="s">
        <v>6260</v>
      </c>
      <c r="M2291" s="1" t="s">
        <v>6262</v>
      </c>
      <c r="N2291">
        <v>117768</v>
      </c>
      <c r="O2291" s="1" t="s">
        <v>6243</v>
      </c>
      <c r="P2291" s="2">
        <v>45891</v>
      </c>
      <c r="Q2291" s="2">
        <v>45167</v>
      </c>
      <c r="R2291" s="1" t="s">
        <v>6889</v>
      </c>
      <c r="S2291" s="1" t="s">
        <v>6919</v>
      </c>
      <c r="T2291" s="1" t="s">
        <v>9</v>
      </c>
      <c r="U2291">
        <v>6476</v>
      </c>
      <c r="V2291" s="1" t="s">
        <v>24</v>
      </c>
      <c r="W2291" s="1" t="s">
        <v>20</v>
      </c>
      <c r="X2291" s="2">
        <f t="shared" ca="1" si="35"/>
        <v>45937</v>
      </c>
      <c r="Y2291" s="1">
        <f ca="1">ROUND(YEARFRAC(Merge1[[#This Row],[Join_Date]],Merge1[[#This Row],[Today]], 3),0)</f>
        <v>0</v>
      </c>
      <c r="Z2291" s="1" t="str" cm="1">
        <f t="array" aca="1" ref="Z2291" ca="1">_xlfn.IFS(
   Merge1[[#This Row],[Customer Tenure]]&lt;=2,"New",
   Merge1[[#This Row],[Customer Tenure]]&lt;=5,"Emerging",
  Merge1[[#This Row],[Customer Tenure]]&lt;9,"Established",
   TRUE,"Loyal"
)</f>
        <v>New</v>
      </c>
      <c r="AA2291" s="1" t="str" cm="1">
        <f t="array" ref="AA2291">_xlfn.IFS(Merge1[[#This Row],[Income]]&lt;=30000,"Low",Merge1[[#This Row],[Income]]&lt;=60000,"Medium",Merge1[[#This Row],[Income]]&lt;=100000,"High", Merge1[[#This Row],[Income]]&gt;100000," Premium")</f>
        <v xml:space="preserve"> Premium</v>
      </c>
      <c r="AB2291" s="1" t="str" cm="1">
        <f t="array" ref="AB2291">_xlfn.IFS(Merge1[[#This Row],[Age]]&lt;= 28,"Gen Z", Merge1[[#This Row],[Age]]&lt;=44,"Millennials", Merge1[[#This Row],[Age]]&lt;=60,"Gen X", Merge1[[#This Row],[Age]]&gt;60,"Baby Boomers")</f>
        <v>Gen X</v>
      </c>
      <c r="AC2291" s="1" t="str" cm="1">
        <f t="array" ref="AC2291">_xlfn.IFS(
    Merge1[[#This Row],[Balance]]&lt;=50000,"Low",
    Merge1[[#This Row],[Balance]]&lt;=200000,"Medium",
    Merge1[[#This Row],[Balance]]&gt;200000,"High"
)</f>
        <v>High</v>
      </c>
    </row>
    <row r="2292" spans="1:29" x14ac:dyDescent="0.25">
      <c r="A2292" s="1" t="s">
        <v>1057</v>
      </c>
      <c r="B2292" s="1" t="s">
        <v>6006</v>
      </c>
      <c r="C2292" s="1" t="s">
        <v>5832</v>
      </c>
      <c r="D2292" s="2">
        <v>42800</v>
      </c>
      <c r="E2292">
        <v>323943</v>
      </c>
      <c r="F2292">
        <v>818</v>
      </c>
      <c r="G2292">
        <v>369543</v>
      </c>
      <c r="H2292" s="1" t="s">
        <v>5833</v>
      </c>
      <c r="I2292" s="1" t="s">
        <v>6855</v>
      </c>
      <c r="J2292" s="1" t="s">
        <v>6245</v>
      </c>
      <c r="K2292">
        <v>27</v>
      </c>
      <c r="L2292" s="1" t="s">
        <v>6260</v>
      </c>
      <c r="M2292" s="1" t="s">
        <v>6254</v>
      </c>
      <c r="N2292">
        <v>32115</v>
      </c>
      <c r="O2292" s="1" t="s">
        <v>6243</v>
      </c>
      <c r="P2292" s="2">
        <v>44267</v>
      </c>
      <c r="Q2292" s="2">
        <v>45163</v>
      </c>
      <c r="R2292" s="1" t="s">
        <v>6889</v>
      </c>
      <c r="S2292" s="1" t="s">
        <v>6919</v>
      </c>
      <c r="T2292" s="1" t="s">
        <v>23</v>
      </c>
      <c r="U2292">
        <v>857</v>
      </c>
      <c r="V2292" s="1" t="s">
        <v>10</v>
      </c>
      <c r="W2292" s="1" t="s">
        <v>50</v>
      </c>
      <c r="X2292" s="2">
        <f t="shared" ca="1" si="35"/>
        <v>45937</v>
      </c>
      <c r="Y2292" s="1">
        <f ca="1">ROUND(YEARFRAC(Merge1[[#This Row],[Join_Date]],Merge1[[#This Row],[Today]], 3),0)</f>
        <v>5</v>
      </c>
      <c r="Z2292" s="1" t="str" cm="1">
        <f t="array" aca="1" ref="Z2292" ca="1">_xlfn.IFS(
   Merge1[[#This Row],[Customer Tenure]]&lt;=2,"New",
   Merge1[[#This Row],[Customer Tenure]]&lt;=5,"Emerging",
  Merge1[[#This Row],[Customer Tenure]]&lt;9,"Established",
   TRUE,"Loyal"
)</f>
        <v>Emerging</v>
      </c>
      <c r="AA2292" s="1" t="str" cm="1">
        <f t="array" ref="AA2292">_xlfn.IFS(Merge1[[#This Row],[Income]]&lt;=30000,"Low",Merge1[[#This Row],[Income]]&lt;=60000,"Medium",Merge1[[#This Row],[Income]]&lt;=100000,"High", Merge1[[#This Row],[Income]]&gt;100000," Premium")</f>
        <v>Medium</v>
      </c>
      <c r="AB2292" s="1" t="str" cm="1">
        <f t="array" ref="AB2292">_xlfn.IFS(Merge1[[#This Row],[Age]]&lt;= 28,"Gen Z", Merge1[[#This Row],[Age]]&lt;=44,"Millennials", Merge1[[#This Row],[Age]]&lt;=60,"Gen X", Merge1[[#This Row],[Age]]&gt;60,"Baby Boomers")</f>
        <v>Gen Z</v>
      </c>
      <c r="AC2292" s="1" t="str" cm="1">
        <f t="array" ref="AC2292">_xlfn.IFS(
    Merge1[[#This Row],[Balance]]&lt;=50000,"Low",
    Merge1[[#This Row],[Balance]]&lt;=200000,"Medium",
    Merge1[[#This Row],[Balance]]&gt;200000,"High"
)</f>
        <v>High</v>
      </c>
    </row>
    <row r="2293" spans="1:29" x14ac:dyDescent="0.25">
      <c r="A2293" s="1" t="s">
        <v>593</v>
      </c>
      <c r="B2293" s="1" t="s">
        <v>6095</v>
      </c>
      <c r="C2293" s="1" t="s">
        <v>5832</v>
      </c>
      <c r="D2293" s="2">
        <v>43851</v>
      </c>
      <c r="E2293">
        <v>380477</v>
      </c>
      <c r="F2293">
        <v>524</v>
      </c>
      <c r="G2293">
        <v>0</v>
      </c>
      <c r="H2293" s="1" t="s">
        <v>5833</v>
      </c>
      <c r="I2293" s="1" t="s">
        <v>6559</v>
      </c>
      <c r="J2293" s="1" t="s">
        <v>6240</v>
      </c>
      <c r="K2293">
        <v>41</v>
      </c>
      <c r="L2293" s="1" t="s">
        <v>6241</v>
      </c>
      <c r="M2293" s="1" t="s">
        <v>6257</v>
      </c>
      <c r="N2293">
        <v>48541</v>
      </c>
      <c r="O2293" s="1" t="s">
        <v>6243</v>
      </c>
      <c r="P2293" s="2">
        <v>44257</v>
      </c>
      <c r="Q2293" s="2">
        <v>45392</v>
      </c>
      <c r="R2293" s="1" t="s">
        <v>6893</v>
      </c>
      <c r="S2293" s="1" t="s">
        <v>6911</v>
      </c>
      <c r="T2293" s="1" t="s">
        <v>23</v>
      </c>
      <c r="U2293">
        <v>8897</v>
      </c>
      <c r="V2293" s="1" t="s">
        <v>15</v>
      </c>
      <c r="W2293" s="1" t="s">
        <v>29</v>
      </c>
      <c r="X2293" s="2">
        <f t="shared" ca="1" si="35"/>
        <v>45937</v>
      </c>
      <c r="Y2293" s="1">
        <f ca="1">ROUND(YEARFRAC(Merge1[[#This Row],[Join_Date]],Merge1[[#This Row],[Today]], 3),0)</f>
        <v>5</v>
      </c>
      <c r="Z2293" s="1" t="str" cm="1">
        <f t="array" aca="1" ref="Z2293" ca="1">_xlfn.IFS(
   Merge1[[#This Row],[Customer Tenure]]&lt;=2,"New",
   Merge1[[#This Row],[Customer Tenure]]&lt;=5,"Emerging",
  Merge1[[#This Row],[Customer Tenure]]&lt;9,"Established",
   TRUE,"Loyal"
)</f>
        <v>Emerging</v>
      </c>
      <c r="AA2293" s="1" t="str" cm="1">
        <f t="array" ref="AA2293">_xlfn.IFS(Merge1[[#This Row],[Income]]&lt;=30000,"Low",Merge1[[#This Row],[Income]]&lt;=60000,"Medium",Merge1[[#This Row],[Income]]&lt;=100000,"High", Merge1[[#This Row],[Income]]&gt;100000," Premium")</f>
        <v>Medium</v>
      </c>
      <c r="AB2293" s="1" t="str" cm="1">
        <f t="array" ref="AB2293">_xlfn.IFS(Merge1[[#This Row],[Age]]&lt;= 28,"Gen Z", Merge1[[#This Row],[Age]]&lt;=44,"Millennials", Merge1[[#This Row],[Age]]&lt;=60,"Gen X", Merge1[[#This Row],[Age]]&gt;60,"Baby Boomers")</f>
        <v>Millennials</v>
      </c>
      <c r="AC2293" s="1" t="str" cm="1">
        <f t="array" ref="AC2293">_xlfn.IFS(
    Merge1[[#This Row],[Balance]]&lt;=50000,"Low",
    Merge1[[#This Row],[Balance]]&lt;=200000,"Medium",
    Merge1[[#This Row],[Balance]]&gt;200000,"High"
)</f>
        <v>High</v>
      </c>
    </row>
    <row r="2294" spans="1:29" x14ac:dyDescent="0.25">
      <c r="A2294" s="1" t="s">
        <v>465</v>
      </c>
      <c r="B2294" s="1" t="s">
        <v>6121</v>
      </c>
      <c r="C2294" s="1" t="s">
        <v>5835</v>
      </c>
      <c r="D2294" s="2">
        <v>44091</v>
      </c>
      <c r="E2294">
        <v>274370</v>
      </c>
      <c r="F2294">
        <v>790</v>
      </c>
      <c r="G2294">
        <v>0</v>
      </c>
      <c r="H2294" s="1" t="s">
        <v>5833</v>
      </c>
      <c r="I2294" s="1" t="s">
        <v>6445</v>
      </c>
      <c r="J2294" s="1" t="s">
        <v>6245</v>
      </c>
      <c r="K2294">
        <v>47</v>
      </c>
      <c r="L2294" s="1" t="s">
        <v>6260</v>
      </c>
      <c r="M2294" s="1" t="s">
        <v>6266</v>
      </c>
      <c r="N2294">
        <v>196611</v>
      </c>
      <c r="O2294" s="1" t="s">
        <v>6243</v>
      </c>
      <c r="P2294" s="2">
        <v>44850</v>
      </c>
      <c r="Q2294" s="2">
        <v>45738</v>
      </c>
      <c r="R2294" s="1" t="s">
        <v>6899</v>
      </c>
      <c r="S2294" s="1" t="s">
        <v>6914</v>
      </c>
      <c r="T2294" s="1" t="s">
        <v>28</v>
      </c>
      <c r="U2294">
        <v>3356</v>
      </c>
      <c r="V2294" s="1" t="s">
        <v>19</v>
      </c>
      <c r="W2294" s="1" t="s">
        <v>40</v>
      </c>
      <c r="X2294" s="2">
        <f t="shared" ca="1" si="35"/>
        <v>45937</v>
      </c>
      <c r="Y2294" s="1">
        <f ca="1">ROUND(YEARFRAC(Merge1[[#This Row],[Join_Date]],Merge1[[#This Row],[Today]], 3),0)</f>
        <v>3</v>
      </c>
      <c r="Z2294" s="1" t="str" cm="1">
        <f t="array" aca="1" ref="Z2294" ca="1">_xlfn.IFS(
   Merge1[[#This Row],[Customer Tenure]]&lt;=2,"New",
   Merge1[[#This Row],[Customer Tenure]]&lt;=5,"Emerging",
  Merge1[[#This Row],[Customer Tenure]]&lt;9,"Established",
   TRUE,"Loyal"
)</f>
        <v>Emerging</v>
      </c>
      <c r="AA2294" s="1" t="str" cm="1">
        <f t="array" ref="AA2294">_xlfn.IFS(Merge1[[#This Row],[Income]]&lt;=30000,"Low",Merge1[[#This Row],[Income]]&lt;=60000,"Medium",Merge1[[#This Row],[Income]]&lt;=100000,"High", Merge1[[#This Row],[Income]]&gt;100000," Premium")</f>
        <v xml:space="preserve"> Premium</v>
      </c>
      <c r="AB2294" s="1" t="str" cm="1">
        <f t="array" ref="AB2294">_xlfn.IFS(Merge1[[#This Row],[Age]]&lt;= 28,"Gen Z", Merge1[[#This Row],[Age]]&lt;=44,"Millennials", Merge1[[#This Row],[Age]]&lt;=60,"Gen X", Merge1[[#This Row],[Age]]&gt;60,"Baby Boomers")</f>
        <v>Gen X</v>
      </c>
      <c r="AC2294" s="1" t="str" cm="1">
        <f t="array" ref="AC2294">_xlfn.IFS(
    Merge1[[#This Row],[Balance]]&lt;=50000,"Low",
    Merge1[[#This Row],[Balance]]&lt;=200000,"Medium",
    Merge1[[#This Row],[Balance]]&gt;200000,"High"
)</f>
        <v>High</v>
      </c>
    </row>
    <row r="2295" spans="1:29" x14ac:dyDescent="0.25">
      <c r="A2295" s="1" t="s">
        <v>72</v>
      </c>
      <c r="B2295" s="1" t="s">
        <v>5864</v>
      </c>
      <c r="C2295" s="1" t="s">
        <v>5835</v>
      </c>
      <c r="D2295" s="2">
        <v>44092</v>
      </c>
      <c r="E2295">
        <v>29493</v>
      </c>
      <c r="F2295">
        <v>431</v>
      </c>
      <c r="G2295">
        <v>0</v>
      </c>
      <c r="H2295" s="1" t="s">
        <v>5833</v>
      </c>
      <c r="I2295" s="1" t="s">
        <v>6564</v>
      </c>
      <c r="J2295" s="1" t="s">
        <v>6245</v>
      </c>
      <c r="K2295">
        <v>29</v>
      </c>
      <c r="L2295" s="1" t="s">
        <v>6241</v>
      </c>
      <c r="M2295" s="1" t="s">
        <v>6251</v>
      </c>
      <c r="N2295">
        <v>124101</v>
      </c>
      <c r="O2295" s="1" t="s">
        <v>6248</v>
      </c>
      <c r="P2295" s="2">
        <v>45422</v>
      </c>
      <c r="Q2295" s="2">
        <v>45410</v>
      </c>
      <c r="R2295" s="1" t="s">
        <v>6893</v>
      </c>
      <c r="S2295" s="1" t="s">
        <v>6911</v>
      </c>
      <c r="T2295" s="1" t="s">
        <v>14</v>
      </c>
      <c r="U2295">
        <v>4023</v>
      </c>
      <c r="V2295" s="1" t="s">
        <v>24</v>
      </c>
      <c r="W2295" s="1" t="s">
        <v>25</v>
      </c>
      <c r="X2295" s="2">
        <f t="shared" ca="1" si="35"/>
        <v>45937</v>
      </c>
      <c r="Y2295" s="1">
        <f ca="1">ROUND(YEARFRAC(Merge1[[#This Row],[Join_Date]],Merge1[[#This Row],[Today]], 3),0)</f>
        <v>1</v>
      </c>
      <c r="Z2295" s="1" t="str" cm="1">
        <f t="array" aca="1" ref="Z2295" ca="1">_xlfn.IFS(
   Merge1[[#This Row],[Customer Tenure]]&lt;=2,"New",
   Merge1[[#This Row],[Customer Tenure]]&lt;=5,"Emerging",
  Merge1[[#This Row],[Customer Tenure]]&lt;9,"Established",
   TRUE,"Loyal"
)</f>
        <v>New</v>
      </c>
      <c r="AA2295" s="1" t="str" cm="1">
        <f t="array" ref="AA2295">_xlfn.IFS(Merge1[[#This Row],[Income]]&lt;=30000,"Low",Merge1[[#This Row],[Income]]&lt;=60000,"Medium",Merge1[[#This Row],[Income]]&lt;=100000,"High", Merge1[[#This Row],[Income]]&gt;100000," Premium")</f>
        <v xml:space="preserve"> Premium</v>
      </c>
      <c r="AB2295" s="1" t="str" cm="1">
        <f t="array" ref="AB2295">_xlfn.IFS(Merge1[[#This Row],[Age]]&lt;= 28,"Gen Z", Merge1[[#This Row],[Age]]&lt;=44,"Millennials", Merge1[[#This Row],[Age]]&lt;=60,"Gen X", Merge1[[#This Row],[Age]]&gt;60,"Baby Boomers")</f>
        <v>Millennials</v>
      </c>
      <c r="AC2295" s="1" t="str" cm="1">
        <f t="array" ref="AC2295">_xlfn.IFS(
    Merge1[[#This Row],[Balance]]&lt;=50000,"Low",
    Merge1[[#This Row],[Balance]]&lt;=200000,"Medium",
    Merge1[[#This Row],[Balance]]&gt;200000,"High"
)</f>
        <v>Low</v>
      </c>
    </row>
    <row r="2296" spans="1:29" x14ac:dyDescent="0.25">
      <c r="A2296" s="1" t="s">
        <v>209</v>
      </c>
      <c r="B2296" s="1" t="s">
        <v>5874</v>
      </c>
      <c r="C2296" s="1" t="s">
        <v>5832</v>
      </c>
      <c r="D2296" s="2">
        <v>42538</v>
      </c>
      <c r="E2296">
        <v>385827</v>
      </c>
      <c r="F2296">
        <v>814</v>
      </c>
      <c r="G2296">
        <v>0</v>
      </c>
      <c r="H2296" s="1" t="s">
        <v>5838</v>
      </c>
      <c r="I2296" s="1" t="s">
        <v>6575</v>
      </c>
      <c r="J2296" s="1" t="s">
        <v>6240</v>
      </c>
      <c r="K2296">
        <v>34</v>
      </c>
      <c r="L2296" s="1" t="s">
        <v>6260</v>
      </c>
      <c r="M2296" s="1" t="s">
        <v>6251</v>
      </c>
      <c r="N2296">
        <v>105708</v>
      </c>
      <c r="O2296" s="1" t="s">
        <v>6243</v>
      </c>
      <c r="P2296" s="2">
        <v>44588</v>
      </c>
      <c r="Q2296" s="2">
        <v>45426</v>
      </c>
      <c r="R2296" s="1" t="s">
        <v>6906</v>
      </c>
      <c r="S2296" s="1" t="s">
        <v>6918</v>
      </c>
      <c r="T2296" s="1" t="s">
        <v>9</v>
      </c>
      <c r="U2296">
        <v>8088</v>
      </c>
      <c r="V2296" s="1" t="s">
        <v>19</v>
      </c>
      <c r="W2296" s="1" t="s">
        <v>106</v>
      </c>
      <c r="X2296" s="2">
        <f t="shared" ca="1" si="35"/>
        <v>45937</v>
      </c>
      <c r="Y2296" s="1">
        <f ca="1">ROUND(YEARFRAC(Merge1[[#This Row],[Join_Date]],Merge1[[#This Row],[Today]], 3),0)</f>
        <v>4</v>
      </c>
      <c r="Z2296" s="1" t="str" cm="1">
        <f t="array" aca="1" ref="Z2296" ca="1">_xlfn.IFS(
   Merge1[[#This Row],[Customer Tenure]]&lt;=2,"New",
   Merge1[[#This Row],[Customer Tenure]]&lt;=5,"Emerging",
  Merge1[[#This Row],[Customer Tenure]]&lt;9,"Established",
   TRUE,"Loyal"
)</f>
        <v>Emerging</v>
      </c>
      <c r="AA2296" s="1" t="str" cm="1">
        <f t="array" ref="AA2296">_xlfn.IFS(Merge1[[#This Row],[Income]]&lt;=30000,"Low",Merge1[[#This Row],[Income]]&lt;=60000,"Medium",Merge1[[#This Row],[Income]]&lt;=100000,"High", Merge1[[#This Row],[Income]]&gt;100000," Premium")</f>
        <v xml:space="preserve"> Premium</v>
      </c>
      <c r="AB2296" s="1" t="str" cm="1">
        <f t="array" ref="AB2296">_xlfn.IFS(Merge1[[#This Row],[Age]]&lt;= 28,"Gen Z", Merge1[[#This Row],[Age]]&lt;=44,"Millennials", Merge1[[#This Row],[Age]]&lt;=60,"Gen X", Merge1[[#This Row],[Age]]&gt;60,"Baby Boomers")</f>
        <v>Millennials</v>
      </c>
      <c r="AC2296" s="1" t="str" cm="1">
        <f t="array" ref="AC2296">_xlfn.IFS(
    Merge1[[#This Row],[Balance]]&lt;=50000,"Low",
    Merge1[[#This Row],[Balance]]&lt;=200000,"Medium",
    Merge1[[#This Row],[Balance]]&gt;200000,"High"
)</f>
        <v>High</v>
      </c>
    </row>
    <row r="2297" spans="1:29" x14ac:dyDescent="0.25">
      <c r="A2297" s="1" t="s">
        <v>2993</v>
      </c>
      <c r="B2297" s="1" t="s">
        <v>6055</v>
      </c>
      <c r="C2297" s="1" t="s">
        <v>5835</v>
      </c>
      <c r="D2297" s="2">
        <v>42926</v>
      </c>
      <c r="E2297">
        <v>267885</v>
      </c>
      <c r="F2297">
        <v>620</v>
      </c>
      <c r="G2297">
        <v>108619</v>
      </c>
      <c r="H2297" s="1" t="s">
        <v>5833</v>
      </c>
      <c r="I2297" s="1" t="s">
        <v>6365</v>
      </c>
      <c r="J2297" s="1" t="s">
        <v>6245</v>
      </c>
      <c r="K2297">
        <v>72</v>
      </c>
      <c r="L2297" s="1" t="s">
        <v>6260</v>
      </c>
      <c r="M2297" s="1" t="s">
        <v>6242</v>
      </c>
      <c r="N2297">
        <v>145991</v>
      </c>
      <c r="O2297" s="1" t="s">
        <v>6243</v>
      </c>
      <c r="P2297" s="2">
        <v>44205</v>
      </c>
      <c r="Q2297" s="2">
        <v>45529</v>
      </c>
      <c r="R2297" s="1" t="s">
        <v>6889</v>
      </c>
      <c r="S2297" s="1" t="s">
        <v>6890</v>
      </c>
      <c r="T2297" s="1" t="s">
        <v>28</v>
      </c>
      <c r="U2297">
        <v>41</v>
      </c>
      <c r="V2297" s="1" t="s">
        <v>19</v>
      </c>
      <c r="W2297" s="1" t="s">
        <v>55</v>
      </c>
      <c r="X2297" s="2">
        <f t="shared" ca="1" si="35"/>
        <v>45937</v>
      </c>
      <c r="Y2297" s="1">
        <f ca="1">ROUND(YEARFRAC(Merge1[[#This Row],[Join_Date]],Merge1[[#This Row],[Today]], 3),0)</f>
        <v>5</v>
      </c>
      <c r="Z2297" s="1" t="str" cm="1">
        <f t="array" aca="1" ref="Z2297" ca="1">_xlfn.IFS(
   Merge1[[#This Row],[Customer Tenure]]&lt;=2,"New",
   Merge1[[#This Row],[Customer Tenure]]&lt;=5,"Emerging",
  Merge1[[#This Row],[Customer Tenure]]&lt;9,"Established",
   TRUE,"Loyal"
)</f>
        <v>Emerging</v>
      </c>
      <c r="AA2297" s="1" t="str" cm="1">
        <f t="array" ref="AA2297">_xlfn.IFS(Merge1[[#This Row],[Income]]&lt;=30000,"Low",Merge1[[#This Row],[Income]]&lt;=60000,"Medium",Merge1[[#This Row],[Income]]&lt;=100000,"High", Merge1[[#This Row],[Income]]&gt;100000," Premium")</f>
        <v xml:space="preserve"> Premium</v>
      </c>
      <c r="AB2297" s="1" t="str" cm="1">
        <f t="array" ref="AB2297">_xlfn.IFS(Merge1[[#This Row],[Age]]&lt;= 28,"Gen Z", Merge1[[#This Row],[Age]]&lt;=44,"Millennials", Merge1[[#This Row],[Age]]&lt;=60,"Gen X", Merge1[[#This Row],[Age]]&gt;60,"Baby Boomers")</f>
        <v>Baby Boomers</v>
      </c>
      <c r="AC2297" s="1" t="str" cm="1">
        <f t="array" ref="AC2297">_xlfn.IFS(
    Merge1[[#This Row],[Balance]]&lt;=50000,"Low",
    Merge1[[#This Row],[Balance]]&lt;=200000,"Medium",
    Merge1[[#This Row],[Balance]]&gt;200000,"High"
)</f>
        <v>High</v>
      </c>
    </row>
    <row r="2298" spans="1:29" x14ac:dyDescent="0.25">
      <c r="A2298" s="1" t="s">
        <v>2255</v>
      </c>
      <c r="B2298" s="1" t="s">
        <v>5843</v>
      </c>
      <c r="C2298" s="1" t="s">
        <v>5842</v>
      </c>
      <c r="D2298" s="2">
        <v>45406</v>
      </c>
      <c r="E2298">
        <v>370250</v>
      </c>
      <c r="F2298">
        <v>470</v>
      </c>
      <c r="G2298">
        <v>0</v>
      </c>
      <c r="H2298" s="1" t="s">
        <v>5833</v>
      </c>
      <c r="I2298" s="1" t="s">
        <v>6349</v>
      </c>
      <c r="J2298" s="1" t="s">
        <v>6245</v>
      </c>
      <c r="K2298">
        <v>70</v>
      </c>
      <c r="L2298" s="1" t="s">
        <v>6256</v>
      </c>
      <c r="M2298" s="1" t="s">
        <v>6247</v>
      </c>
      <c r="N2298">
        <v>172826</v>
      </c>
      <c r="O2298" s="1" t="s">
        <v>6243</v>
      </c>
      <c r="P2298" s="2">
        <v>42917</v>
      </c>
      <c r="Q2298" s="2">
        <v>45374</v>
      </c>
      <c r="R2298" s="1" t="s">
        <v>6899</v>
      </c>
      <c r="S2298" s="1" t="s">
        <v>6900</v>
      </c>
      <c r="T2298" s="1" t="s">
        <v>14</v>
      </c>
      <c r="U2298">
        <v>8378</v>
      </c>
      <c r="V2298" s="1" t="s">
        <v>10</v>
      </c>
      <c r="W2298" s="1" t="s">
        <v>40</v>
      </c>
      <c r="X2298" s="2">
        <f t="shared" ca="1" si="35"/>
        <v>45937</v>
      </c>
      <c r="Y2298" s="1">
        <f ca="1">ROUND(YEARFRAC(Merge1[[#This Row],[Join_Date]],Merge1[[#This Row],[Today]], 3),0)</f>
        <v>8</v>
      </c>
      <c r="Z2298" s="1" t="str" cm="1">
        <f t="array" aca="1" ref="Z2298" ca="1">_xlfn.IFS(
   Merge1[[#This Row],[Customer Tenure]]&lt;=2,"New",
   Merge1[[#This Row],[Customer Tenure]]&lt;=5,"Emerging",
  Merge1[[#This Row],[Customer Tenure]]&lt;9,"Established",
   TRUE,"Loyal"
)</f>
        <v>Established</v>
      </c>
      <c r="AA2298" s="1" t="str" cm="1">
        <f t="array" ref="AA2298">_xlfn.IFS(Merge1[[#This Row],[Income]]&lt;=30000,"Low",Merge1[[#This Row],[Income]]&lt;=60000,"Medium",Merge1[[#This Row],[Income]]&lt;=100000,"High", Merge1[[#This Row],[Income]]&gt;100000," Premium")</f>
        <v xml:space="preserve"> Premium</v>
      </c>
      <c r="AB2298" s="1" t="str" cm="1">
        <f t="array" ref="AB2298">_xlfn.IFS(Merge1[[#This Row],[Age]]&lt;= 28,"Gen Z", Merge1[[#This Row],[Age]]&lt;=44,"Millennials", Merge1[[#This Row],[Age]]&lt;=60,"Gen X", Merge1[[#This Row],[Age]]&gt;60,"Baby Boomers")</f>
        <v>Baby Boomers</v>
      </c>
      <c r="AC2298" s="1" t="str" cm="1">
        <f t="array" ref="AC2298">_xlfn.IFS(
    Merge1[[#This Row],[Balance]]&lt;=50000,"Low",
    Merge1[[#This Row],[Balance]]&lt;=200000,"Medium",
    Merge1[[#This Row],[Balance]]&gt;200000,"High"
)</f>
        <v>High</v>
      </c>
    </row>
    <row r="2299" spans="1:29" x14ac:dyDescent="0.25">
      <c r="A2299" s="1" t="s">
        <v>3069</v>
      </c>
      <c r="B2299" s="1" t="s">
        <v>5931</v>
      </c>
      <c r="C2299" s="1" t="s">
        <v>5835</v>
      </c>
      <c r="D2299" s="2">
        <v>45023</v>
      </c>
      <c r="E2299">
        <v>76240</v>
      </c>
      <c r="F2299">
        <v>780</v>
      </c>
      <c r="G2299">
        <v>0</v>
      </c>
      <c r="H2299" s="1" t="s">
        <v>5838</v>
      </c>
      <c r="I2299" s="1" t="s">
        <v>6485</v>
      </c>
      <c r="J2299" s="1" t="s">
        <v>6240</v>
      </c>
      <c r="K2299">
        <v>50</v>
      </c>
      <c r="L2299" s="1" t="s">
        <v>6246</v>
      </c>
      <c r="M2299" s="1" t="s">
        <v>6251</v>
      </c>
      <c r="N2299">
        <v>143395</v>
      </c>
      <c r="O2299" s="1" t="s">
        <v>6248</v>
      </c>
      <c r="P2299" s="2">
        <v>45211</v>
      </c>
      <c r="Q2299" s="2">
        <v>45272</v>
      </c>
      <c r="R2299" s="1" t="s">
        <v>6904</v>
      </c>
      <c r="S2299" s="1" t="s">
        <v>6905</v>
      </c>
      <c r="T2299" s="1" t="s">
        <v>28</v>
      </c>
      <c r="U2299">
        <v>7887</v>
      </c>
      <c r="V2299" s="1" t="s">
        <v>10</v>
      </c>
      <c r="W2299" s="1" t="s">
        <v>25</v>
      </c>
      <c r="X2299" s="2">
        <f t="shared" ca="1" si="35"/>
        <v>45937</v>
      </c>
      <c r="Y2299" s="1">
        <f ca="1">ROUND(YEARFRAC(Merge1[[#This Row],[Join_Date]],Merge1[[#This Row],[Today]], 3),0)</f>
        <v>2</v>
      </c>
      <c r="Z2299" s="1" t="str" cm="1">
        <f t="array" aca="1" ref="Z2299" ca="1">_xlfn.IFS(
   Merge1[[#This Row],[Customer Tenure]]&lt;=2,"New",
   Merge1[[#This Row],[Customer Tenure]]&lt;=5,"Emerging",
  Merge1[[#This Row],[Customer Tenure]]&lt;9,"Established",
   TRUE,"Loyal"
)</f>
        <v>New</v>
      </c>
      <c r="AA2299" s="1" t="str" cm="1">
        <f t="array" ref="AA2299">_xlfn.IFS(Merge1[[#This Row],[Income]]&lt;=30000,"Low",Merge1[[#This Row],[Income]]&lt;=60000,"Medium",Merge1[[#This Row],[Income]]&lt;=100000,"High", Merge1[[#This Row],[Income]]&gt;100000," Premium")</f>
        <v xml:space="preserve"> Premium</v>
      </c>
      <c r="AB2299" s="1" t="str" cm="1">
        <f t="array" ref="AB2299">_xlfn.IFS(Merge1[[#This Row],[Age]]&lt;= 28,"Gen Z", Merge1[[#This Row],[Age]]&lt;=44,"Millennials", Merge1[[#This Row],[Age]]&lt;=60,"Gen X", Merge1[[#This Row],[Age]]&gt;60,"Baby Boomers")</f>
        <v>Gen X</v>
      </c>
      <c r="AC2299" s="1" t="str" cm="1">
        <f t="array" ref="AC2299">_xlfn.IFS(
    Merge1[[#This Row],[Balance]]&lt;=50000,"Low",
    Merge1[[#This Row],[Balance]]&lt;=200000,"Medium",
    Merge1[[#This Row],[Balance]]&gt;200000,"High"
)</f>
        <v>Medium</v>
      </c>
    </row>
    <row r="2300" spans="1:29" x14ac:dyDescent="0.25">
      <c r="A2300" s="1" t="s">
        <v>754</v>
      </c>
      <c r="B2300" s="1" t="s">
        <v>6105</v>
      </c>
      <c r="C2300" s="1" t="s">
        <v>5832</v>
      </c>
      <c r="D2300" s="2">
        <v>45193</v>
      </c>
      <c r="E2300">
        <v>177718</v>
      </c>
      <c r="F2300">
        <v>463</v>
      </c>
      <c r="G2300">
        <v>0</v>
      </c>
      <c r="H2300" s="1" t="s">
        <v>5833</v>
      </c>
      <c r="I2300" s="1" t="s">
        <v>6835</v>
      </c>
      <c r="J2300" s="1" t="s">
        <v>6240</v>
      </c>
      <c r="K2300">
        <v>38</v>
      </c>
      <c r="L2300" s="1" t="s">
        <v>6241</v>
      </c>
      <c r="M2300" s="1" t="s">
        <v>6254</v>
      </c>
      <c r="N2300">
        <v>176683</v>
      </c>
      <c r="O2300" s="1" t="s">
        <v>6243</v>
      </c>
      <c r="P2300" s="2">
        <v>42325</v>
      </c>
      <c r="Q2300" s="2">
        <v>45855</v>
      </c>
      <c r="R2300" s="1" t="s">
        <v>6891</v>
      </c>
      <c r="S2300" s="1" t="s">
        <v>6892</v>
      </c>
      <c r="T2300" s="1" t="s">
        <v>14</v>
      </c>
      <c r="U2300">
        <v>6180</v>
      </c>
      <c r="V2300" s="1" t="s">
        <v>19</v>
      </c>
      <c r="W2300" s="1" t="s">
        <v>45</v>
      </c>
      <c r="X2300" s="2">
        <f t="shared" ca="1" si="35"/>
        <v>45937</v>
      </c>
      <c r="Y2300" s="1">
        <f ca="1">ROUND(YEARFRAC(Merge1[[#This Row],[Join_Date]],Merge1[[#This Row],[Today]], 3),0)</f>
        <v>10</v>
      </c>
      <c r="Z2300" s="1" t="str" cm="1">
        <f t="array" aca="1" ref="Z2300" ca="1">_xlfn.IFS(
   Merge1[[#This Row],[Customer Tenure]]&lt;=2,"New",
   Merge1[[#This Row],[Customer Tenure]]&lt;=5,"Emerging",
  Merge1[[#This Row],[Customer Tenure]]&lt;9,"Established",
   TRUE,"Loyal"
)</f>
        <v>Loyal</v>
      </c>
      <c r="AA2300" s="1" t="str" cm="1">
        <f t="array" ref="AA2300">_xlfn.IFS(Merge1[[#This Row],[Income]]&lt;=30000,"Low",Merge1[[#This Row],[Income]]&lt;=60000,"Medium",Merge1[[#This Row],[Income]]&lt;=100000,"High", Merge1[[#This Row],[Income]]&gt;100000," Premium")</f>
        <v xml:space="preserve"> Premium</v>
      </c>
      <c r="AB2300" s="1" t="str" cm="1">
        <f t="array" ref="AB2300">_xlfn.IFS(Merge1[[#This Row],[Age]]&lt;= 28,"Gen Z", Merge1[[#This Row],[Age]]&lt;=44,"Millennials", Merge1[[#This Row],[Age]]&lt;=60,"Gen X", Merge1[[#This Row],[Age]]&gt;60,"Baby Boomers")</f>
        <v>Millennials</v>
      </c>
      <c r="AC2300" s="1" t="str" cm="1">
        <f t="array" ref="AC2300">_xlfn.IFS(
    Merge1[[#This Row],[Balance]]&lt;=50000,"Low",
    Merge1[[#This Row],[Balance]]&lt;=200000,"Medium",
    Merge1[[#This Row],[Balance]]&gt;200000,"High"
)</f>
        <v>Medium</v>
      </c>
    </row>
    <row r="2301" spans="1:29" x14ac:dyDescent="0.25">
      <c r="A2301" s="1" t="s">
        <v>68</v>
      </c>
      <c r="B2301" s="1" t="s">
        <v>5969</v>
      </c>
      <c r="C2301" s="1" t="s">
        <v>5842</v>
      </c>
      <c r="D2301" s="2">
        <v>45573</v>
      </c>
      <c r="E2301">
        <v>93405</v>
      </c>
      <c r="F2301">
        <v>730</v>
      </c>
      <c r="G2301">
        <v>0</v>
      </c>
      <c r="H2301" s="1" t="s">
        <v>5833</v>
      </c>
      <c r="I2301" s="1" t="s">
        <v>6560</v>
      </c>
      <c r="J2301" s="1" t="s">
        <v>6240</v>
      </c>
      <c r="K2301">
        <v>40</v>
      </c>
      <c r="L2301" s="1" t="s">
        <v>6241</v>
      </c>
      <c r="M2301" s="1" t="s">
        <v>6242</v>
      </c>
      <c r="N2301">
        <v>99083</v>
      </c>
      <c r="O2301" s="1" t="s">
        <v>6248</v>
      </c>
      <c r="P2301" s="2">
        <v>45179</v>
      </c>
      <c r="Q2301" s="2">
        <v>45415</v>
      </c>
      <c r="R2301" s="1" t="s">
        <v>6906</v>
      </c>
      <c r="S2301" s="1" t="s">
        <v>6918</v>
      </c>
      <c r="T2301" s="1" t="s">
        <v>14</v>
      </c>
      <c r="U2301">
        <v>7840</v>
      </c>
      <c r="V2301" s="1" t="s">
        <v>19</v>
      </c>
      <c r="W2301" s="1" t="s">
        <v>29</v>
      </c>
      <c r="X2301" s="2">
        <f t="shared" ca="1" si="35"/>
        <v>45937</v>
      </c>
      <c r="Y2301" s="1">
        <f ca="1">ROUND(YEARFRAC(Merge1[[#This Row],[Join_Date]],Merge1[[#This Row],[Today]], 3),0)</f>
        <v>2</v>
      </c>
      <c r="Z2301" s="1" t="str" cm="1">
        <f t="array" aca="1" ref="Z2301" ca="1">_xlfn.IFS(
   Merge1[[#This Row],[Customer Tenure]]&lt;=2,"New",
   Merge1[[#This Row],[Customer Tenure]]&lt;=5,"Emerging",
  Merge1[[#This Row],[Customer Tenure]]&lt;9,"Established",
   TRUE,"Loyal"
)</f>
        <v>New</v>
      </c>
      <c r="AA2301" s="1" t="str" cm="1">
        <f t="array" ref="AA2301">_xlfn.IFS(Merge1[[#This Row],[Income]]&lt;=30000,"Low",Merge1[[#This Row],[Income]]&lt;=60000,"Medium",Merge1[[#This Row],[Income]]&lt;=100000,"High", Merge1[[#This Row],[Income]]&gt;100000," Premium")</f>
        <v>High</v>
      </c>
      <c r="AB2301" s="1" t="str" cm="1">
        <f t="array" ref="AB2301">_xlfn.IFS(Merge1[[#This Row],[Age]]&lt;= 28,"Gen Z", Merge1[[#This Row],[Age]]&lt;=44,"Millennials", Merge1[[#This Row],[Age]]&lt;=60,"Gen X", Merge1[[#This Row],[Age]]&gt;60,"Baby Boomers")</f>
        <v>Millennials</v>
      </c>
      <c r="AC2301" s="1" t="str" cm="1">
        <f t="array" ref="AC2301">_xlfn.IFS(
    Merge1[[#This Row],[Balance]]&lt;=50000,"Low",
    Merge1[[#This Row],[Balance]]&lt;=200000,"Medium",
    Merge1[[#This Row],[Balance]]&gt;200000,"High"
)</f>
        <v>Medium</v>
      </c>
    </row>
    <row r="2302" spans="1:29" x14ac:dyDescent="0.25">
      <c r="A2302" s="1" t="s">
        <v>1419</v>
      </c>
      <c r="B2302" s="1" t="s">
        <v>6188</v>
      </c>
      <c r="C2302" s="1" t="s">
        <v>5832</v>
      </c>
      <c r="D2302" s="2">
        <v>45034</v>
      </c>
      <c r="E2302">
        <v>214127</v>
      </c>
      <c r="F2302">
        <v>807</v>
      </c>
      <c r="G2302">
        <v>0</v>
      </c>
      <c r="H2302" s="1" t="s">
        <v>5850</v>
      </c>
      <c r="I2302" s="1" t="s">
        <v>6664</v>
      </c>
      <c r="J2302" s="1" t="s">
        <v>6240</v>
      </c>
      <c r="K2302">
        <v>62</v>
      </c>
      <c r="L2302" s="1" t="s">
        <v>6256</v>
      </c>
      <c r="M2302" s="1" t="s">
        <v>6242</v>
      </c>
      <c r="N2302">
        <v>101941</v>
      </c>
      <c r="O2302" s="1" t="s">
        <v>6243</v>
      </c>
      <c r="P2302" s="2">
        <v>44448</v>
      </c>
      <c r="Q2302" s="2">
        <v>45760</v>
      </c>
      <c r="R2302" s="1" t="s">
        <v>6893</v>
      </c>
      <c r="S2302" s="1" t="s">
        <v>6894</v>
      </c>
      <c r="T2302" s="1" t="s">
        <v>9</v>
      </c>
      <c r="U2302">
        <v>9704</v>
      </c>
      <c r="V2302" s="1" t="s">
        <v>24</v>
      </c>
      <c r="W2302" s="1" t="s">
        <v>55</v>
      </c>
      <c r="X2302" s="2">
        <f t="shared" ca="1" si="35"/>
        <v>45937</v>
      </c>
      <c r="Y2302" s="1">
        <f ca="1">ROUND(YEARFRAC(Merge1[[#This Row],[Join_Date]],Merge1[[#This Row],[Today]], 3),0)</f>
        <v>4</v>
      </c>
      <c r="Z2302" s="1" t="str" cm="1">
        <f t="array" aca="1" ref="Z2302" ca="1">_xlfn.IFS(
   Merge1[[#This Row],[Customer Tenure]]&lt;=2,"New",
   Merge1[[#This Row],[Customer Tenure]]&lt;=5,"Emerging",
  Merge1[[#This Row],[Customer Tenure]]&lt;9,"Established",
   TRUE,"Loyal"
)</f>
        <v>Emerging</v>
      </c>
      <c r="AA2302" s="1" t="str" cm="1">
        <f t="array" ref="AA2302">_xlfn.IFS(Merge1[[#This Row],[Income]]&lt;=30000,"Low",Merge1[[#This Row],[Income]]&lt;=60000,"Medium",Merge1[[#This Row],[Income]]&lt;=100000,"High", Merge1[[#This Row],[Income]]&gt;100000," Premium")</f>
        <v xml:space="preserve"> Premium</v>
      </c>
      <c r="AB2302" s="1" t="str" cm="1">
        <f t="array" ref="AB2302">_xlfn.IFS(Merge1[[#This Row],[Age]]&lt;= 28,"Gen Z", Merge1[[#This Row],[Age]]&lt;=44,"Millennials", Merge1[[#This Row],[Age]]&lt;=60,"Gen X", Merge1[[#This Row],[Age]]&gt;60,"Baby Boomers")</f>
        <v>Baby Boomers</v>
      </c>
      <c r="AC2302" s="1" t="str" cm="1">
        <f t="array" ref="AC2302">_xlfn.IFS(
    Merge1[[#This Row],[Balance]]&lt;=50000,"Low",
    Merge1[[#This Row],[Balance]]&lt;=200000,"Medium",
    Merge1[[#This Row],[Balance]]&gt;200000,"High"
)</f>
        <v>High</v>
      </c>
    </row>
    <row r="2303" spans="1:29" x14ac:dyDescent="0.25">
      <c r="A2303" s="1" t="s">
        <v>2660</v>
      </c>
      <c r="B2303" s="1" t="s">
        <v>6110</v>
      </c>
      <c r="C2303" s="1" t="s">
        <v>5835</v>
      </c>
      <c r="D2303" s="2">
        <v>45732</v>
      </c>
      <c r="E2303">
        <v>289360</v>
      </c>
      <c r="F2303">
        <v>415</v>
      </c>
      <c r="G2303">
        <v>0</v>
      </c>
      <c r="H2303" s="1" t="s">
        <v>5850</v>
      </c>
      <c r="I2303" s="1" t="s">
        <v>6777</v>
      </c>
      <c r="J2303" s="1" t="s">
        <v>6245</v>
      </c>
      <c r="K2303">
        <v>44</v>
      </c>
      <c r="L2303" s="1" t="s">
        <v>6256</v>
      </c>
      <c r="M2303" s="1" t="s">
        <v>6257</v>
      </c>
      <c r="N2303">
        <v>84674</v>
      </c>
      <c r="O2303" s="1" t="s">
        <v>6252</v>
      </c>
      <c r="P2303" s="2">
        <v>43617</v>
      </c>
      <c r="Q2303" s="2">
        <v>45365</v>
      </c>
      <c r="R2303" s="1" t="s">
        <v>6899</v>
      </c>
      <c r="S2303" s="1" t="s">
        <v>6900</v>
      </c>
      <c r="T2303" s="1" t="s">
        <v>14</v>
      </c>
      <c r="U2303">
        <v>2325</v>
      </c>
      <c r="V2303" s="1" t="s">
        <v>15</v>
      </c>
      <c r="W2303" s="1" t="s">
        <v>25</v>
      </c>
      <c r="X2303" s="2">
        <f t="shared" ca="1" si="35"/>
        <v>45937</v>
      </c>
      <c r="Y2303" s="1">
        <f ca="1">ROUND(YEARFRAC(Merge1[[#This Row],[Join_Date]],Merge1[[#This Row],[Today]], 3),0)</f>
        <v>6</v>
      </c>
      <c r="Z2303" s="1" t="str" cm="1">
        <f t="array" aca="1" ref="Z2303" ca="1">_xlfn.IFS(
   Merge1[[#This Row],[Customer Tenure]]&lt;=2,"New",
   Merge1[[#This Row],[Customer Tenure]]&lt;=5,"Emerging",
  Merge1[[#This Row],[Customer Tenure]]&lt;9,"Established",
   TRUE,"Loyal"
)</f>
        <v>Established</v>
      </c>
      <c r="AA2303" s="1" t="str" cm="1">
        <f t="array" ref="AA2303">_xlfn.IFS(Merge1[[#This Row],[Income]]&lt;=30000,"Low",Merge1[[#This Row],[Income]]&lt;=60000,"Medium",Merge1[[#This Row],[Income]]&lt;=100000,"High", Merge1[[#This Row],[Income]]&gt;100000," Premium")</f>
        <v>High</v>
      </c>
      <c r="AB2303" s="1" t="str" cm="1">
        <f t="array" ref="AB2303">_xlfn.IFS(Merge1[[#This Row],[Age]]&lt;= 28,"Gen Z", Merge1[[#This Row],[Age]]&lt;=44,"Millennials", Merge1[[#This Row],[Age]]&lt;=60,"Gen X", Merge1[[#This Row],[Age]]&gt;60,"Baby Boomers")</f>
        <v>Millennials</v>
      </c>
      <c r="AC2303" s="1" t="str" cm="1">
        <f t="array" ref="AC2303">_xlfn.IFS(
    Merge1[[#This Row],[Balance]]&lt;=50000,"Low",
    Merge1[[#This Row],[Balance]]&lt;=200000,"Medium",
    Merge1[[#This Row],[Balance]]&gt;200000,"High"
)</f>
        <v>High</v>
      </c>
    </row>
    <row r="2304" spans="1:29" x14ac:dyDescent="0.25">
      <c r="A2304" s="1" t="s">
        <v>341</v>
      </c>
      <c r="B2304" s="1" t="s">
        <v>6038</v>
      </c>
      <c r="C2304" s="1" t="s">
        <v>5846</v>
      </c>
      <c r="D2304" s="2">
        <v>43420</v>
      </c>
      <c r="E2304">
        <v>51717</v>
      </c>
      <c r="F2304">
        <v>371</v>
      </c>
      <c r="G2304">
        <v>0</v>
      </c>
      <c r="H2304" s="1" t="s">
        <v>5860</v>
      </c>
      <c r="I2304" s="1" t="s">
        <v>6724</v>
      </c>
      <c r="J2304" s="1" t="s">
        <v>6245</v>
      </c>
      <c r="K2304">
        <v>33</v>
      </c>
      <c r="L2304" s="1" t="s">
        <v>6246</v>
      </c>
      <c r="M2304" s="1" t="s">
        <v>6254</v>
      </c>
      <c r="N2304">
        <v>136400</v>
      </c>
      <c r="O2304" s="1" t="s">
        <v>6248</v>
      </c>
      <c r="P2304" s="2">
        <v>43463</v>
      </c>
      <c r="Q2304" s="2">
        <v>45771</v>
      </c>
      <c r="R2304" s="1" t="s">
        <v>6893</v>
      </c>
      <c r="S2304" s="1" t="s">
        <v>6894</v>
      </c>
      <c r="T2304" s="1" t="s">
        <v>23</v>
      </c>
      <c r="U2304">
        <v>75</v>
      </c>
      <c r="V2304" s="1" t="s">
        <v>15</v>
      </c>
      <c r="W2304" s="1" t="s">
        <v>20</v>
      </c>
      <c r="X2304" s="2">
        <f t="shared" ca="1" si="35"/>
        <v>45937</v>
      </c>
      <c r="Y2304" s="1">
        <f ca="1">ROUND(YEARFRAC(Merge1[[#This Row],[Join_Date]],Merge1[[#This Row],[Today]], 3),0)</f>
        <v>7</v>
      </c>
      <c r="Z2304" s="1" t="str" cm="1">
        <f t="array" aca="1" ref="Z2304" ca="1">_xlfn.IFS(
   Merge1[[#This Row],[Customer Tenure]]&lt;=2,"New",
   Merge1[[#This Row],[Customer Tenure]]&lt;=5,"Emerging",
  Merge1[[#This Row],[Customer Tenure]]&lt;9,"Established",
   TRUE,"Loyal"
)</f>
        <v>Established</v>
      </c>
      <c r="AA2304" s="1" t="str" cm="1">
        <f t="array" ref="AA2304">_xlfn.IFS(Merge1[[#This Row],[Income]]&lt;=30000,"Low",Merge1[[#This Row],[Income]]&lt;=60000,"Medium",Merge1[[#This Row],[Income]]&lt;=100000,"High", Merge1[[#This Row],[Income]]&gt;100000," Premium")</f>
        <v xml:space="preserve"> Premium</v>
      </c>
      <c r="AB2304" s="1" t="str" cm="1">
        <f t="array" ref="AB2304">_xlfn.IFS(Merge1[[#This Row],[Age]]&lt;= 28,"Gen Z", Merge1[[#This Row],[Age]]&lt;=44,"Millennials", Merge1[[#This Row],[Age]]&lt;=60,"Gen X", Merge1[[#This Row],[Age]]&gt;60,"Baby Boomers")</f>
        <v>Millennials</v>
      </c>
      <c r="AC2304" s="1" t="str" cm="1">
        <f t="array" ref="AC2304">_xlfn.IFS(
    Merge1[[#This Row],[Balance]]&lt;=50000,"Low",
    Merge1[[#This Row],[Balance]]&lt;=200000,"Medium",
    Merge1[[#This Row],[Balance]]&gt;200000,"High"
)</f>
        <v>Medium</v>
      </c>
    </row>
    <row r="2305" spans="1:29" x14ac:dyDescent="0.25">
      <c r="A2305" s="1" t="s">
        <v>2417</v>
      </c>
      <c r="B2305" s="1" t="s">
        <v>6207</v>
      </c>
      <c r="C2305" s="1" t="s">
        <v>5842</v>
      </c>
      <c r="D2305" s="2">
        <v>45118</v>
      </c>
      <c r="E2305">
        <v>52446</v>
      </c>
      <c r="F2305">
        <v>623</v>
      </c>
      <c r="G2305">
        <v>254717</v>
      </c>
      <c r="H2305" s="1" t="s">
        <v>5833</v>
      </c>
      <c r="I2305" s="1" t="s">
        <v>6612</v>
      </c>
      <c r="J2305" s="1" t="s">
        <v>6240</v>
      </c>
      <c r="K2305">
        <v>70</v>
      </c>
      <c r="L2305" s="1" t="s">
        <v>6260</v>
      </c>
      <c r="M2305" s="1" t="s">
        <v>6262</v>
      </c>
      <c r="N2305">
        <v>26368</v>
      </c>
      <c r="O2305" s="1" t="s">
        <v>6248</v>
      </c>
      <c r="P2305" s="2">
        <v>43499</v>
      </c>
      <c r="Q2305" s="2">
        <v>45473</v>
      </c>
      <c r="R2305" s="1" t="s">
        <v>6883</v>
      </c>
      <c r="S2305" s="1" t="s">
        <v>6884</v>
      </c>
      <c r="T2305" s="1" t="s">
        <v>9</v>
      </c>
      <c r="U2305">
        <v>1938</v>
      </c>
      <c r="V2305" s="1" t="s">
        <v>19</v>
      </c>
      <c r="W2305" s="1" t="s">
        <v>25</v>
      </c>
      <c r="X2305" s="2">
        <f t="shared" ca="1" si="35"/>
        <v>45937</v>
      </c>
      <c r="Y2305" s="1">
        <f ca="1">ROUND(YEARFRAC(Merge1[[#This Row],[Join_Date]],Merge1[[#This Row],[Today]], 3),0)</f>
        <v>7</v>
      </c>
      <c r="Z2305" s="1" t="str" cm="1">
        <f t="array" aca="1" ref="Z2305" ca="1">_xlfn.IFS(
   Merge1[[#This Row],[Customer Tenure]]&lt;=2,"New",
   Merge1[[#This Row],[Customer Tenure]]&lt;=5,"Emerging",
  Merge1[[#This Row],[Customer Tenure]]&lt;9,"Established",
   TRUE,"Loyal"
)</f>
        <v>Established</v>
      </c>
      <c r="AA2305" s="1" t="str" cm="1">
        <f t="array" ref="AA2305">_xlfn.IFS(Merge1[[#This Row],[Income]]&lt;=30000,"Low",Merge1[[#This Row],[Income]]&lt;=60000,"Medium",Merge1[[#This Row],[Income]]&lt;=100000,"High", Merge1[[#This Row],[Income]]&gt;100000," Premium")</f>
        <v>Low</v>
      </c>
      <c r="AB2305" s="1" t="str" cm="1">
        <f t="array" ref="AB2305">_xlfn.IFS(Merge1[[#This Row],[Age]]&lt;= 28,"Gen Z", Merge1[[#This Row],[Age]]&lt;=44,"Millennials", Merge1[[#This Row],[Age]]&lt;=60,"Gen X", Merge1[[#This Row],[Age]]&gt;60,"Baby Boomers")</f>
        <v>Baby Boomers</v>
      </c>
      <c r="AC2305" s="1" t="str" cm="1">
        <f t="array" ref="AC2305">_xlfn.IFS(
    Merge1[[#This Row],[Balance]]&lt;=50000,"Low",
    Merge1[[#This Row],[Balance]]&lt;=200000,"Medium",
    Merge1[[#This Row],[Balance]]&gt;200000,"High"
)</f>
        <v>Medium</v>
      </c>
    </row>
    <row r="2306" spans="1:29" x14ac:dyDescent="0.25">
      <c r="A2306" s="1" t="s">
        <v>3077</v>
      </c>
      <c r="B2306" s="1" t="s">
        <v>5938</v>
      </c>
      <c r="C2306" s="1" t="s">
        <v>5832</v>
      </c>
      <c r="D2306" s="2">
        <v>45114</v>
      </c>
      <c r="E2306">
        <v>190920</v>
      </c>
      <c r="F2306">
        <v>341</v>
      </c>
      <c r="G2306">
        <v>0</v>
      </c>
      <c r="H2306" s="1" t="s">
        <v>5838</v>
      </c>
      <c r="I2306" s="1" t="s">
        <v>6764</v>
      </c>
      <c r="J2306" s="1" t="s">
        <v>6240</v>
      </c>
      <c r="K2306">
        <v>41</v>
      </c>
      <c r="L2306" s="1" t="s">
        <v>6246</v>
      </c>
      <c r="M2306" s="1" t="s">
        <v>6242</v>
      </c>
      <c r="N2306">
        <v>196037</v>
      </c>
      <c r="O2306" s="1" t="s">
        <v>6248</v>
      </c>
      <c r="P2306" s="2">
        <v>42457</v>
      </c>
      <c r="Q2306" s="2">
        <v>45232</v>
      </c>
      <c r="R2306" s="1" t="s">
        <v>6887</v>
      </c>
      <c r="S2306" s="1" t="s">
        <v>6888</v>
      </c>
      <c r="T2306" s="1" t="s">
        <v>23</v>
      </c>
      <c r="U2306">
        <v>5021</v>
      </c>
      <c r="V2306" s="1" t="s">
        <v>10</v>
      </c>
      <c r="W2306" s="1" t="s">
        <v>50</v>
      </c>
      <c r="X2306" s="2">
        <f t="shared" ref="X2306:X2369" ca="1" si="36">TODAY()</f>
        <v>45937</v>
      </c>
      <c r="Y2306" s="1">
        <f ca="1">ROUND(YEARFRAC(Merge1[[#This Row],[Join_Date]],Merge1[[#This Row],[Today]], 3),0)</f>
        <v>10</v>
      </c>
      <c r="Z2306" s="1" t="str" cm="1">
        <f t="array" aca="1" ref="Z2306" ca="1">_xlfn.IFS(
   Merge1[[#This Row],[Customer Tenure]]&lt;=2,"New",
   Merge1[[#This Row],[Customer Tenure]]&lt;=5,"Emerging",
  Merge1[[#This Row],[Customer Tenure]]&lt;9,"Established",
   TRUE,"Loyal"
)</f>
        <v>Loyal</v>
      </c>
      <c r="AA2306" s="1" t="str" cm="1">
        <f t="array" ref="AA2306">_xlfn.IFS(Merge1[[#This Row],[Income]]&lt;=30000,"Low",Merge1[[#This Row],[Income]]&lt;=60000,"Medium",Merge1[[#This Row],[Income]]&lt;=100000,"High", Merge1[[#This Row],[Income]]&gt;100000," Premium")</f>
        <v xml:space="preserve"> Premium</v>
      </c>
      <c r="AB2306" s="1" t="str" cm="1">
        <f t="array" ref="AB2306">_xlfn.IFS(Merge1[[#This Row],[Age]]&lt;= 28,"Gen Z", Merge1[[#This Row],[Age]]&lt;=44,"Millennials", Merge1[[#This Row],[Age]]&lt;=60,"Gen X", Merge1[[#This Row],[Age]]&gt;60,"Baby Boomers")</f>
        <v>Millennials</v>
      </c>
      <c r="AC2306" s="1" t="str" cm="1">
        <f t="array" ref="AC2306">_xlfn.IFS(
    Merge1[[#This Row],[Balance]]&lt;=50000,"Low",
    Merge1[[#This Row],[Balance]]&lt;=200000,"Medium",
    Merge1[[#This Row],[Balance]]&gt;200000,"High"
)</f>
        <v>Medium</v>
      </c>
    </row>
    <row r="2307" spans="1:29" x14ac:dyDescent="0.25">
      <c r="A2307" s="1" t="s">
        <v>1421</v>
      </c>
      <c r="B2307" s="1" t="s">
        <v>6044</v>
      </c>
      <c r="C2307" s="1" t="s">
        <v>5835</v>
      </c>
      <c r="D2307" s="2">
        <v>44293</v>
      </c>
      <c r="E2307">
        <v>325329</v>
      </c>
      <c r="F2307">
        <v>829</v>
      </c>
      <c r="G2307">
        <v>0</v>
      </c>
      <c r="H2307" s="1" t="s">
        <v>5833</v>
      </c>
      <c r="I2307" s="1" t="s">
        <v>6709</v>
      </c>
      <c r="J2307" s="1" t="s">
        <v>6240</v>
      </c>
      <c r="K2307">
        <v>42</v>
      </c>
      <c r="L2307" s="1" t="s">
        <v>6256</v>
      </c>
      <c r="M2307" s="1" t="s">
        <v>6262</v>
      </c>
      <c r="N2307">
        <v>181099</v>
      </c>
      <c r="O2307" s="1" t="s">
        <v>6248</v>
      </c>
      <c r="P2307" s="2">
        <v>44954</v>
      </c>
      <c r="Q2307" s="2">
        <v>45352</v>
      </c>
      <c r="R2307" s="1" t="s">
        <v>6899</v>
      </c>
      <c r="S2307" s="1" t="s">
        <v>6900</v>
      </c>
      <c r="T2307" s="1" t="s">
        <v>28</v>
      </c>
      <c r="U2307">
        <v>7543</v>
      </c>
      <c r="V2307" s="1" t="s">
        <v>15</v>
      </c>
      <c r="W2307" s="1" t="s">
        <v>50</v>
      </c>
      <c r="X2307" s="2">
        <f t="shared" ca="1" si="36"/>
        <v>45937</v>
      </c>
      <c r="Y2307" s="1">
        <f ca="1">ROUND(YEARFRAC(Merge1[[#This Row],[Join_Date]],Merge1[[#This Row],[Today]], 3),0)</f>
        <v>3</v>
      </c>
      <c r="Z2307" s="1" t="str" cm="1">
        <f t="array" aca="1" ref="Z2307" ca="1">_xlfn.IFS(
   Merge1[[#This Row],[Customer Tenure]]&lt;=2,"New",
   Merge1[[#This Row],[Customer Tenure]]&lt;=5,"Emerging",
  Merge1[[#This Row],[Customer Tenure]]&lt;9,"Established",
   TRUE,"Loyal"
)</f>
        <v>Emerging</v>
      </c>
      <c r="AA2307" s="1" t="str" cm="1">
        <f t="array" ref="AA2307">_xlfn.IFS(Merge1[[#This Row],[Income]]&lt;=30000,"Low",Merge1[[#This Row],[Income]]&lt;=60000,"Medium",Merge1[[#This Row],[Income]]&lt;=100000,"High", Merge1[[#This Row],[Income]]&gt;100000," Premium")</f>
        <v xml:space="preserve"> Premium</v>
      </c>
      <c r="AB2307" s="1" t="str" cm="1">
        <f t="array" ref="AB2307">_xlfn.IFS(Merge1[[#This Row],[Age]]&lt;= 28,"Gen Z", Merge1[[#This Row],[Age]]&lt;=44,"Millennials", Merge1[[#This Row],[Age]]&lt;=60,"Gen X", Merge1[[#This Row],[Age]]&gt;60,"Baby Boomers")</f>
        <v>Millennials</v>
      </c>
      <c r="AC2307" s="1" t="str" cm="1">
        <f t="array" ref="AC2307">_xlfn.IFS(
    Merge1[[#This Row],[Balance]]&lt;=50000,"Low",
    Merge1[[#This Row],[Balance]]&lt;=200000,"Medium",
    Merge1[[#This Row],[Balance]]&gt;200000,"High"
)</f>
        <v>High</v>
      </c>
    </row>
    <row r="2308" spans="1:29" x14ac:dyDescent="0.25">
      <c r="A2308" s="1" t="s">
        <v>2219</v>
      </c>
      <c r="B2308" s="1" t="s">
        <v>5974</v>
      </c>
      <c r="C2308" s="1" t="s">
        <v>5835</v>
      </c>
      <c r="D2308" s="2">
        <v>44284</v>
      </c>
      <c r="E2308">
        <v>487852</v>
      </c>
      <c r="F2308">
        <v>789</v>
      </c>
      <c r="G2308">
        <v>0</v>
      </c>
      <c r="H2308" s="1" t="s">
        <v>5833</v>
      </c>
      <c r="I2308" s="1" t="s">
        <v>6442</v>
      </c>
      <c r="J2308" s="1" t="s">
        <v>6240</v>
      </c>
      <c r="K2308">
        <v>53</v>
      </c>
      <c r="L2308" s="1" t="s">
        <v>6241</v>
      </c>
      <c r="M2308" s="1" t="s">
        <v>6247</v>
      </c>
      <c r="N2308">
        <v>164579</v>
      </c>
      <c r="O2308" s="1" t="s">
        <v>6252</v>
      </c>
      <c r="P2308" s="2">
        <v>42280</v>
      </c>
      <c r="Q2308" s="2">
        <v>45252</v>
      </c>
      <c r="R2308" s="1" t="s">
        <v>6887</v>
      </c>
      <c r="S2308" s="1" t="s">
        <v>6888</v>
      </c>
      <c r="T2308" s="1" t="s">
        <v>28</v>
      </c>
      <c r="U2308">
        <v>6235</v>
      </c>
      <c r="V2308" s="1" t="s">
        <v>19</v>
      </c>
      <c r="W2308" s="1" t="s">
        <v>50</v>
      </c>
      <c r="X2308" s="2">
        <f t="shared" ca="1" si="36"/>
        <v>45937</v>
      </c>
      <c r="Y2308" s="1">
        <f ca="1">ROUND(YEARFRAC(Merge1[[#This Row],[Join_Date]],Merge1[[#This Row],[Today]], 3),0)</f>
        <v>10</v>
      </c>
      <c r="Z2308" s="1" t="str" cm="1">
        <f t="array" aca="1" ref="Z2308" ca="1">_xlfn.IFS(
   Merge1[[#This Row],[Customer Tenure]]&lt;=2,"New",
   Merge1[[#This Row],[Customer Tenure]]&lt;=5,"Emerging",
  Merge1[[#This Row],[Customer Tenure]]&lt;9,"Established",
   TRUE,"Loyal"
)</f>
        <v>Loyal</v>
      </c>
      <c r="AA2308" s="1" t="str" cm="1">
        <f t="array" ref="AA2308">_xlfn.IFS(Merge1[[#This Row],[Income]]&lt;=30000,"Low",Merge1[[#This Row],[Income]]&lt;=60000,"Medium",Merge1[[#This Row],[Income]]&lt;=100000,"High", Merge1[[#This Row],[Income]]&gt;100000," Premium")</f>
        <v xml:space="preserve"> Premium</v>
      </c>
      <c r="AB2308" s="1" t="str" cm="1">
        <f t="array" ref="AB2308">_xlfn.IFS(Merge1[[#This Row],[Age]]&lt;= 28,"Gen Z", Merge1[[#This Row],[Age]]&lt;=44,"Millennials", Merge1[[#This Row],[Age]]&lt;=60,"Gen X", Merge1[[#This Row],[Age]]&gt;60,"Baby Boomers")</f>
        <v>Gen X</v>
      </c>
      <c r="AC2308" s="1" t="str" cm="1">
        <f t="array" ref="AC2308">_xlfn.IFS(
    Merge1[[#This Row],[Balance]]&lt;=50000,"Low",
    Merge1[[#This Row],[Balance]]&lt;=200000,"Medium",
    Merge1[[#This Row],[Balance]]&gt;200000,"High"
)</f>
        <v>High</v>
      </c>
    </row>
    <row r="2309" spans="1:29" x14ac:dyDescent="0.25">
      <c r="A2309" s="1" t="s">
        <v>1272</v>
      </c>
      <c r="B2309" s="1" t="s">
        <v>5909</v>
      </c>
      <c r="C2309" s="1" t="s">
        <v>5832</v>
      </c>
      <c r="D2309" s="2">
        <v>43834</v>
      </c>
      <c r="E2309">
        <v>395807</v>
      </c>
      <c r="F2309">
        <v>772</v>
      </c>
      <c r="G2309">
        <v>0</v>
      </c>
      <c r="H2309" s="1" t="s">
        <v>5850</v>
      </c>
      <c r="I2309" s="1" t="s">
        <v>6649</v>
      </c>
      <c r="J2309" s="1" t="s">
        <v>6245</v>
      </c>
      <c r="K2309">
        <v>59</v>
      </c>
      <c r="L2309" s="1" t="s">
        <v>6256</v>
      </c>
      <c r="M2309" s="1" t="s">
        <v>6266</v>
      </c>
      <c r="N2309">
        <v>177361</v>
      </c>
      <c r="O2309" s="1" t="s">
        <v>6243</v>
      </c>
      <c r="P2309" s="2">
        <v>45185</v>
      </c>
      <c r="Q2309" s="2">
        <v>45378</v>
      </c>
      <c r="R2309" s="1" t="s">
        <v>6899</v>
      </c>
      <c r="S2309" s="1" t="s">
        <v>6900</v>
      </c>
      <c r="T2309" s="1" t="s">
        <v>14</v>
      </c>
      <c r="U2309">
        <v>5457</v>
      </c>
      <c r="V2309" s="1" t="s">
        <v>10</v>
      </c>
      <c r="W2309" s="1" t="s">
        <v>106</v>
      </c>
      <c r="X2309" s="2">
        <f t="shared" ca="1" si="36"/>
        <v>45937</v>
      </c>
      <c r="Y2309" s="1">
        <f ca="1">ROUND(YEARFRAC(Merge1[[#This Row],[Join_Date]],Merge1[[#This Row],[Today]], 3),0)</f>
        <v>2</v>
      </c>
      <c r="Z2309" s="1" t="str" cm="1">
        <f t="array" aca="1" ref="Z2309" ca="1">_xlfn.IFS(
   Merge1[[#This Row],[Customer Tenure]]&lt;=2,"New",
   Merge1[[#This Row],[Customer Tenure]]&lt;=5,"Emerging",
  Merge1[[#This Row],[Customer Tenure]]&lt;9,"Established",
   TRUE,"Loyal"
)</f>
        <v>New</v>
      </c>
      <c r="AA2309" s="1" t="str" cm="1">
        <f t="array" ref="AA2309">_xlfn.IFS(Merge1[[#This Row],[Income]]&lt;=30000,"Low",Merge1[[#This Row],[Income]]&lt;=60000,"Medium",Merge1[[#This Row],[Income]]&lt;=100000,"High", Merge1[[#This Row],[Income]]&gt;100000," Premium")</f>
        <v xml:space="preserve"> Premium</v>
      </c>
      <c r="AB2309" s="1" t="str" cm="1">
        <f t="array" ref="AB2309">_xlfn.IFS(Merge1[[#This Row],[Age]]&lt;= 28,"Gen Z", Merge1[[#This Row],[Age]]&lt;=44,"Millennials", Merge1[[#This Row],[Age]]&lt;=60,"Gen X", Merge1[[#This Row],[Age]]&gt;60,"Baby Boomers")</f>
        <v>Gen X</v>
      </c>
      <c r="AC2309" s="1" t="str" cm="1">
        <f t="array" ref="AC2309">_xlfn.IFS(
    Merge1[[#This Row],[Balance]]&lt;=50000,"Low",
    Merge1[[#This Row],[Balance]]&lt;=200000,"Medium",
    Merge1[[#This Row],[Balance]]&gt;200000,"High"
)</f>
        <v>High</v>
      </c>
    </row>
    <row r="2310" spans="1:29" x14ac:dyDescent="0.25">
      <c r="A2310" s="1" t="s">
        <v>1369</v>
      </c>
      <c r="B2310" s="1" t="s">
        <v>6092</v>
      </c>
      <c r="C2310" s="1" t="s">
        <v>5835</v>
      </c>
      <c r="D2310" s="2">
        <v>45714</v>
      </c>
      <c r="E2310">
        <v>177597</v>
      </c>
      <c r="F2310">
        <v>754</v>
      </c>
      <c r="G2310">
        <v>0</v>
      </c>
      <c r="H2310" s="1" t="s">
        <v>5833</v>
      </c>
      <c r="I2310" s="1" t="s">
        <v>6761</v>
      </c>
      <c r="J2310" s="1" t="s">
        <v>6245</v>
      </c>
      <c r="K2310">
        <v>55</v>
      </c>
      <c r="L2310" s="1" t="s">
        <v>6241</v>
      </c>
      <c r="M2310" s="1" t="s">
        <v>6242</v>
      </c>
      <c r="N2310">
        <v>46916</v>
      </c>
      <c r="O2310" s="1" t="s">
        <v>6248</v>
      </c>
      <c r="P2310" s="2">
        <v>45608</v>
      </c>
      <c r="Q2310" s="2">
        <v>45353</v>
      </c>
      <c r="R2310" s="1" t="s">
        <v>6899</v>
      </c>
      <c r="S2310" s="1" t="s">
        <v>6900</v>
      </c>
      <c r="T2310" s="1" t="s">
        <v>14</v>
      </c>
      <c r="U2310">
        <v>594</v>
      </c>
      <c r="V2310" s="1" t="s">
        <v>24</v>
      </c>
      <c r="W2310" s="1" t="s">
        <v>29</v>
      </c>
      <c r="X2310" s="2">
        <f t="shared" ca="1" si="36"/>
        <v>45937</v>
      </c>
      <c r="Y2310" s="1">
        <f ca="1">ROUND(YEARFRAC(Merge1[[#This Row],[Join_Date]],Merge1[[#This Row],[Today]], 3),0)</f>
        <v>1</v>
      </c>
      <c r="Z2310" s="1" t="str" cm="1">
        <f t="array" aca="1" ref="Z2310" ca="1">_xlfn.IFS(
   Merge1[[#This Row],[Customer Tenure]]&lt;=2,"New",
   Merge1[[#This Row],[Customer Tenure]]&lt;=5,"Emerging",
  Merge1[[#This Row],[Customer Tenure]]&lt;9,"Established",
   TRUE,"Loyal"
)</f>
        <v>New</v>
      </c>
      <c r="AA2310" s="1" t="str" cm="1">
        <f t="array" ref="AA2310">_xlfn.IFS(Merge1[[#This Row],[Income]]&lt;=30000,"Low",Merge1[[#This Row],[Income]]&lt;=60000,"Medium",Merge1[[#This Row],[Income]]&lt;=100000,"High", Merge1[[#This Row],[Income]]&gt;100000," Premium")</f>
        <v>Medium</v>
      </c>
      <c r="AB2310" s="1" t="str" cm="1">
        <f t="array" ref="AB2310">_xlfn.IFS(Merge1[[#This Row],[Age]]&lt;= 28,"Gen Z", Merge1[[#This Row],[Age]]&lt;=44,"Millennials", Merge1[[#This Row],[Age]]&lt;=60,"Gen X", Merge1[[#This Row],[Age]]&gt;60,"Baby Boomers")</f>
        <v>Gen X</v>
      </c>
      <c r="AC2310" s="1" t="str" cm="1">
        <f t="array" ref="AC2310">_xlfn.IFS(
    Merge1[[#This Row],[Balance]]&lt;=50000,"Low",
    Merge1[[#This Row],[Balance]]&lt;=200000,"Medium",
    Merge1[[#This Row],[Balance]]&gt;200000,"High"
)</f>
        <v>Medium</v>
      </c>
    </row>
    <row r="2311" spans="1:29" x14ac:dyDescent="0.25">
      <c r="A2311" s="1" t="s">
        <v>80</v>
      </c>
      <c r="B2311" s="1" t="s">
        <v>5947</v>
      </c>
      <c r="C2311" s="1" t="s">
        <v>5842</v>
      </c>
      <c r="D2311" s="2">
        <v>44456</v>
      </c>
      <c r="E2311">
        <v>109814</v>
      </c>
      <c r="F2311">
        <v>798</v>
      </c>
      <c r="G2311">
        <v>0</v>
      </c>
      <c r="H2311" s="1" t="s">
        <v>5833</v>
      </c>
      <c r="I2311" s="1" t="s">
        <v>6401</v>
      </c>
      <c r="J2311" s="1" t="s">
        <v>6240</v>
      </c>
      <c r="K2311">
        <v>62</v>
      </c>
      <c r="L2311" s="1" t="s">
        <v>6246</v>
      </c>
      <c r="M2311" s="1" t="s">
        <v>6254</v>
      </c>
      <c r="N2311">
        <v>67638</v>
      </c>
      <c r="O2311" s="1" t="s">
        <v>6243</v>
      </c>
      <c r="P2311" s="2">
        <v>43555</v>
      </c>
      <c r="Q2311" s="2">
        <v>45571</v>
      </c>
      <c r="R2311" s="1" t="s">
        <v>6912</v>
      </c>
      <c r="S2311" s="1" t="s">
        <v>6917</v>
      </c>
      <c r="T2311" s="1" t="s">
        <v>23</v>
      </c>
      <c r="U2311">
        <v>6480</v>
      </c>
      <c r="V2311" s="1" t="s">
        <v>15</v>
      </c>
      <c r="W2311" s="1" t="s">
        <v>29</v>
      </c>
      <c r="X2311" s="2">
        <f t="shared" ca="1" si="36"/>
        <v>45937</v>
      </c>
      <c r="Y2311" s="1">
        <f ca="1">ROUND(YEARFRAC(Merge1[[#This Row],[Join_Date]],Merge1[[#This Row],[Today]], 3),0)</f>
        <v>7</v>
      </c>
      <c r="Z2311" s="1" t="str" cm="1">
        <f t="array" aca="1" ref="Z2311" ca="1">_xlfn.IFS(
   Merge1[[#This Row],[Customer Tenure]]&lt;=2,"New",
   Merge1[[#This Row],[Customer Tenure]]&lt;=5,"Emerging",
  Merge1[[#This Row],[Customer Tenure]]&lt;9,"Established",
   TRUE,"Loyal"
)</f>
        <v>Established</v>
      </c>
      <c r="AA2311" s="1" t="str" cm="1">
        <f t="array" ref="AA2311">_xlfn.IFS(Merge1[[#This Row],[Income]]&lt;=30000,"Low",Merge1[[#This Row],[Income]]&lt;=60000,"Medium",Merge1[[#This Row],[Income]]&lt;=100000,"High", Merge1[[#This Row],[Income]]&gt;100000," Premium")</f>
        <v>High</v>
      </c>
      <c r="AB2311" s="1" t="str" cm="1">
        <f t="array" ref="AB2311">_xlfn.IFS(Merge1[[#This Row],[Age]]&lt;= 28,"Gen Z", Merge1[[#This Row],[Age]]&lt;=44,"Millennials", Merge1[[#This Row],[Age]]&lt;=60,"Gen X", Merge1[[#This Row],[Age]]&gt;60,"Baby Boomers")</f>
        <v>Baby Boomers</v>
      </c>
      <c r="AC2311" s="1" t="str" cm="1">
        <f t="array" ref="AC2311">_xlfn.IFS(
    Merge1[[#This Row],[Balance]]&lt;=50000,"Low",
    Merge1[[#This Row],[Balance]]&lt;=200000,"Medium",
    Merge1[[#This Row],[Balance]]&gt;200000,"High"
)</f>
        <v>Medium</v>
      </c>
    </row>
    <row r="2312" spans="1:29" x14ac:dyDescent="0.25">
      <c r="A2312" s="1" t="s">
        <v>1374</v>
      </c>
      <c r="B2312" s="1" t="s">
        <v>6017</v>
      </c>
      <c r="C2312" s="1" t="s">
        <v>5832</v>
      </c>
      <c r="D2312" s="2">
        <v>45108</v>
      </c>
      <c r="E2312">
        <v>42056</v>
      </c>
      <c r="F2312">
        <v>848</v>
      </c>
      <c r="G2312">
        <v>436739</v>
      </c>
      <c r="H2312" s="1" t="s">
        <v>5833</v>
      </c>
      <c r="I2312" s="1" t="s">
        <v>6408</v>
      </c>
      <c r="J2312" s="1" t="s">
        <v>6240</v>
      </c>
      <c r="K2312">
        <v>22</v>
      </c>
      <c r="L2312" s="1" t="s">
        <v>6260</v>
      </c>
      <c r="M2312" s="1" t="s">
        <v>6262</v>
      </c>
      <c r="N2312">
        <v>187581</v>
      </c>
      <c r="O2312" s="1" t="s">
        <v>6248</v>
      </c>
      <c r="P2312" s="2">
        <v>42754</v>
      </c>
      <c r="Q2312" s="2">
        <v>45668</v>
      </c>
      <c r="R2312" s="1" t="s">
        <v>6902</v>
      </c>
      <c r="S2312" s="1" t="s">
        <v>6908</v>
      </c>
      <c r="T2312" s="1" t="s">
        <v>23</v>
      </c>
      <c r="U2312">
        <v>6695</v>
      </c>
      <c r="V2312" s="1" t="s">
        <v>24</v>
      </c>
      <c r="W2312" s="1" t="s">
        <v>106</v>
      </c>
      <c r="X2312" s="2">
        <f t="shared" ca="1" si="36"/>
        <v>45937</v>
      </c>
      <c r="Y2312" s="1">
        <f ca="1">ROUND(YEARFRAC(Merge1[[#This Row],[Join_Date]],Merge1[[#This Row],[Today]], 3),0)</f>
        <v>9</v>
      </c>
      <c r="Z2312" s="1" t="str" cm="1">
        <f t="array" aca="1" ref="Z2312" ca="1">_xlfn.IFS(
   Merge1[[#This Row],[Customer Tenure]]&lt;=2,"New",
   Merge1[[#This Row],[Customer Tenure]]&lt;=5,"Emerging",
  Merge1[[#This Row],[Customer Tenure]]&lt;9,"Established",
   TRUE,"Loyal"
)</f>
        <v>Loyal</v>
      </c>
      <c r="AA2312" s="1" t="str" cm="1">
        <f t="array" ref="AA2312">_xlfn.IFS(Merge1[[#This Row],[Income]]&lt;=30000,"Low",Merge1[[#This Row],[Income]]&lt;=60000,"Medium",Merge1[[#This Row],[Income]]&lt;=100000,"High", Merge1[[#This Row],[Income]]&gt;100000," Premium")</f>
        <v xml:space="preserve"> Premium</v>
      </c>
      <c r="AB2312" s="1" t="str" cm="1">
        <f t="array" ref="AB2312">_xlfn.IFS(Merge1[[#This Row],[Age]]&lt;= 28,"Gen Z", Merge1[[#This Row],[Age]]&lt;=44,"Millennials", Merge1[[#This Row],[Age]]&lt;=60,"Gen X", Merge1[[#This Row],[Age]]&gt;60,"Baby Boomers")</f>
        <v>Gen Z</v>
      </c>
      <c r="AC2312" s="1" t="str" cm="1">
        <f t="array" ref="AC2312">_xlfn.IFS(
    Merge1[[#This Row],[Balance]]&lt;=50000,"Low",
    Merge1[[#This Row],[Balance]]&lt;=200000,"Medium",
    Merge1[[#This Row],[Balance]]&gt;200000,"High"
)</f>
        <v>Low</v>
      </c>
    </row>
    <row r="2313" spans="1:29" x14ac:dyDescent="0.25">
      <c r="A2313" s="1" t="s">
        <v>1527</v>
      </c>
      <c r="B2313" s="1" t="s">
        <v>6118</v>
      </c>
      <c r="C2313" s="1" t="s">
        <v>5832</v>
      </c>
      <c r="D2313" s="2">
        <v>45828</v>
      </c>
      <c r="E2313">
        <v>496915</v>
      </c>
      <c r="F2313">
        <v>372</v>
      </c>
      <c r="G2313">
        <v>0</v>
      </c>
      <c r="H2313" s="1" t="s">
        <v>5860</v>
      </c>
      <c r="I2313" s="1" t="s">
        <v>6604</v>
      </c>
      <c r="J2313" s="1" t="s">
        <v>6240</v>
      </c>
      <c r="K2313">
        <v>29</v>
      </c>
      <c r="L2313" s="1" t="s">
        <v>6256</v>
      </c>
      <c r="M2313" s="1" t="s">
        <v>6262</v>
      </c>
      <c r="N2313">
        <v>94441</v>
      </c>
      <c r="O2313" s="1" t="s">
        <v>6243</v>
      </c>
      <c r="P2313" s="2">
        <v>43856</v>
      </c>
      <c r="Q2313" s="2">
        <v>45583</v>
      </c>
      <c r="R2313" s="1" t="s">
        <v>6912</v>
      </c>
      <c r="S2313" s="1" t="s">
        <v>6917</v>
      </c>
      <c r="T2313" s="1" t="s">
        <v>23</v>
      </c>
      <c r="U2313">
        <v>5254</v>
      </c>
      <c r="V2313" s="1" t="s">
        <v>10</v>
      </c>
      <c r="W2313" s="1" t="s">
        <v>29</v>
      </c>
      <c r="X2313" s="2">
        <f t="shared" ca="1" si="36"/>
        <v>45937</v>
      </c>
      <c r="Y2313" s="1">
        <f ca="1">ROUND(YEARFRAC(Merge1[[#This Row],[Join_Date]],Merge1[[#This Row],[Today]], 3),0)</f>
        <v>6</v>
      </c>
      <c r="Z2313" s="1" t="str" cm="1">
        <f t="array" aca="1" ref="Z2313" ca="1">_xlfn.IFS(
   Merge1[[#This Row],[Customer Tenure]]&lt;=2,"New",
   Merge1[[#This Row],[Customer Tenure]]&lt;=5,"Emerging",
  Merge1[[#This Row],[Customer Tenure]]&lt;9,"Established",
   TRUE,"Loyal"
)</f>
        <v>Established</v>
      </c>
      <c r="AA2313" s="1" t="str" cm="1">
        <f t="array" ref="AA2313">_xlfn.IFS(Merge1[[#This Row],[Income]]&lt;=30000,"Low",Merge1[[#This Row],[Income]]&lt;=60000,"Medium",Merge1[[#This Row],[Income]]&lt;=100000,"High", Merge1[[#This Row],[Income]]&gt;100000," Premium")</f>
        <v>High</v>
      </c>
      <c r="AB2313" s="1" t="str" cm="1">
        <f t="array" ref="AB2313">_xlfn.IFS(Merge1[[#This Row],[Age]]&lt;= 28,"Gen Z", Merge1[[#This Row],[Age]]&lt;=44,"Millennials", Merge1[[#This Row],[Age]]&lt;=60,"Gen X", Merge1[[#This Row],[Age]]&gt;60,"Baby Boomers")</f>
        <v>Millennials</v>
      </c>
      <c r="AC2313" s="1" t="str" cm="1">
        <f t="array" ref="AC2313">_xlfn.IFS(
    Merge1[[#This Row],[Balance]]&lt;=50000,"Low",
    Merge1[[#This Row],[Balance]]&lt;=200000,"Medium",
    Merge1[[#This Row],[Balance]]&gt;200000,"High"
)</f>
        <v>High</v>
      </c>
    </row>
    <row r="2314" spans="1:29" x14ac:dyDescent="0.25">
      <c r="A2314" s="1" t="s">
        <v>1221</v>
      </c>
      <c r="B2314" s="1" t="s">
        <v>5982</v>
      </c>
      <c r="C2314" s="1" t="s">
        <v>5835</v>
      </c>
      <c r="D2314" s="2">
        <v>43493</v>
      </c>
      <c r="E2314">
        <v>270784</v>
      </c>
      <c r="F2314">
        <v>659</v>
      </c>
      <c r="G2314">
        <v>0</v>
      </c>
      <c r="H2314" s="1" t="s">
        <v>5833</v>
      </c>
      <c r="I2314" s="1" t="s">
        <v>6362</v>
      </c>
      <c r="J2314" s="1" t="s">
        <v>6245</v>
      </c>
      <c r="K2314">
        <v>64</v>
      </c>
      <c r="L2314" s="1" t="s">
        <v>6260</v>
      </c>
      <c r="M2314" s="1" t="s">
        <v>6254</v>
      </c>
      <c r="N2314">
        <v>106988</v>
      </c>
      <c r="O2314" s="1" t="s">
        <v>6243</v>
      </c>
      <c r="P2314" s="2">
        <v>45811</v>
      </c>
      <c r="Q2314" s="2">
        <v>45504</v>
      </c>
      <c r="R2314" s="1" t="s">
        <v>6891</v>
      </c>
      <c r="S2314" s="1" t="s">
        <v>6895</v>
      </c>
      <c r="T2314" s="1" t="s">
        <v>28</v>
      </c>
      <c r="U2314">
        <v>8164</v>
      </c>
      <c r="V2314" s="1" t="s">
        <v>19</v>
      </c>
      <c r="W2314" s="1" t="s">
        <v>50</v>
      </c>
      <c r="X2314" s="2">
        <f t="shared" ca="1" si="36"/>
        <v>45937</v>
      </c>
      <c r="Y2314" s="1">
        <f ca="1">ROUND(YEARFRAC(Merge1[[#This Row],[Join_Date]],Merge1[[#This Row],[Today]], 3),0)</f>
        <v>0</v>
      </c>
      <c r="Z2314" s="1" t="str" cm="1">
        <f t="array" aca="1" ref="Z2314" ca="1">_xlfn.IFS(
   Merge1[[#This Row],[Customer Tenure]]&lt;=2,"New",
   Merge1[[#This Row],[Customer Tenure]]&lt;=5,"Emerging",
  Merge1[[#This Row],[Customer Tenure]]&lt;9,"Established",
   TRUE,"Loyal"
)</f>
        <v>New</v>
      </c>
      <c r="AA2314" s="1" t="str" cm="1">
        <f t="array" ref="AA2314">_xlfn.IFS(Merge1[[#This Row],[Income]]&lt;=30000,"Low",Merge1[[#This Row],[Income]]&lt;=60000,"Medium",Merge1[[#This Row],[Income]]&lt;=100000,"High", Merge1[[#This Row],[Income]]&gt;100000," Premium")</f>
        <v xml:space="preserve"> Premium</v>
      </c>
      <c r="AB2314" s="1" t="str" cm="1">
        <f t="array" ref="AB2314">_xlfn.IFS(Merge1[[#This Row],[Age]]&lt;= 28,"Gen Z", Merge1[[#This Row],[Age]]&lt;=44,"Millennials", Merge1[[#This Row],[Age]]&lt;=60,"Gen X", Merge1[[#This Row],[Age]]&gt;60,"Baby Boomers")</f>
        <v>Baby Boomers</v>
      </c>
      <c r="AC2314" s="1" t="str" cm="1">
        <f t="array" ref="AC2314">_xlfn.IFS(
    Merge1[[#This Row],[Balance]]&lt;=50000,"Low",
    Merge1[[#This Row],[Balance]]&lt;=200000,"Medium",
    Merge1[[#This Row],[Balance]]&gt;200000,"High"
)</f>
        <v>High</v>
      </c>
    </row>
    <row r="2315" spans="1:29" x14ac:dyDescent="0.25">
      <c r="A2315" s="1" t="s">
        <v>310</v>
      </c>
      <c r="B2315" s="1" t="s">
        <v>5879</v>
      </c>
      <c r="C2315" s="1" t="s">
        <v>5835</v>
      </c>
      <c r="D2315" s="2">
        <v>43354</v>
      </c>
      <c r="E2315">
        <v>485581</v>
      </c>
      <c r="F2315">
        <v>546</v>
      </c>
      <c r="G2315">
        <v>0</v>
      </c>
      <c r="H2315" s="1" t="s">
        <v>5833</v>
      </c>
      <c r="I2315" s="1" t="s">
        <v>6747</v>
      </c>
      <c r="J2315" s="1" t="s">
        <v>6245</v>
      </c>
      <c r="K2315">
        <v>70</v>
      </c>
      <c r="L2315" s="1" t="s">
        <v>6256</v>
      </c>
      <c r="M2315" s="1" t="s">
        <v>6266</v>
      </c>
      <c r="N2315">
        <v>106652</v>
      </c>
      <c r="O2315" s="1" t="s">
        <v>6243</v>
      </c>
      <c r="P2315" s="2">
        <v>45702</v>
      </c>
      <c r="Q2315" s="2">
        <v>45630</v>
      </c>
      <c r="R2315" s="1" t="s">
        <v>6904</v>
      </c>
      <c r="S2315" s="1" t="s">
        <v>6916</v>
      </c>
      <c r="T2315" s="1" t="s">
        <v>23</v>
      </c>
      <c r="U2315">
        <v>7961</v>
      </c>
      <c r="V2315" s="1" t="s">
        <v>24</v>
      </c>
      <c r="W2315" s="1" t="s">
        <v>50</v>
      </c>
      <c r="X2315" s="2">
        <f t="shared" ca="1" si="36"/>
        <v>45937</v>
      </c>
      <c r="Y2315" s="1">
        <f ca="1">ROUND(YEARFRAC(Merge1[[#This Row],[Join_Date]],Merge1[[#This Row],[Today]], 3),0)</f>
        <v>1</v>
      </c>
      <c r="Z2315" s="1" t="str" cm="1">
        <f t="array" aca="1" ref="Z2315" ca="1">_xlfn.IFS(
   Merge1[[#This Row],[Customer Tenure]]&lt;=2,"New",
   Merge1[[#This Row],[Customer Tenure]]&lt;=5,"Emerging",
  Merge1[[#This Row],[Customer Tenure]]&lt;9,"Established",
   TRUE,"Loyal"
)</f>
        <v>New</v>
      </c>
      <c r="AA2315" s="1" t="str" cm="1">
        <f t="array" ref="AA2315">_xlfn.IFS(Merge1[[#This Row],[Income]]&lt;=30000,"Low",Merge1[[#This Row],[Income]]&lt;=60000,"Medium",Merge1[[#This Row],[Income]]&lt;=100000,"High", Merge1[[#This Row],[Income]]&gt;100000," Premium")</f>
        <v xml:space="preserve"> Premium</v>
      </c>
      <c r="AB2315" s="1" t="str" cm="1">
        <f t="array" ref="AB2315">_xlfn.IFS(Merge1[[#This Row],[Age]]&lt;= 28,"Gen Z", Merge1[[#This Row],[Age]]&lt;=44,"Millennials", Merge1[[#This Row],[Age]]&lt;=60,"Gen X", Merge1[[#This Row],[Age]]&gt;60,"Baby Boomers")</f>
        <v>Baby Boomers</v>
      </c>
      <c r="AC2315" s="1" t="str" cm="1">
        <f t="array" ref="AC2315">_xlfn.IFS(
    Merge1[[#This Row],[Balance]]&lt;=50000,"Low",
    Merge1[[#This Row],[Balance]]&lt;=200000,"Medium",
    Merge1[[#This Row],[Balance]]&gt;200000,"High"
)</f>
        <v>High</v>
      </c>
    </row>
    <row r="2316" spans="1:29" x14ac:dyDescent="0.25">
      <c r="A2316" s="1" t="s">
        <v>2140</v>
      </c>
      <c r="B2316" s="1" t="s">
        <v>6121</v>
      </c>
      <c r="C2316" s="1" t="s">
        <v>5832</v>
      </c>
      <c r="D2316" s="2">
        <v>42314</v>
      </c>
      <c r="E2316">
        <v>379413</v>
      </c>
      <c r="F2316">
        <v>610</v>
      </c>
      <c r="G2316">
        <v>0</v>
      </c>
      <c r="H2316" s="1" t="s">
        <v>5833</v>
      </c>
      <c r="I2316" s="1" t="s">
        <v>6445</v>
      </c>
      <c r="J2316" s="1" t="s">
        <v>6245</v>
      </c>
      <c r="K2316">
        <v>47</v>
      </c>
      <c r="L2316" s="1" t="s">
        <v>6260</v>
      </c>
      <c r="M2316" s="1" t="s">
        <v>6266</v>
      </c>
      <c r="N2316">
        <v>196611</v>
      </c>
      <c r="O2316" s="1" t="s">
        <v>6243</v>
      </c>
      <c r="P2316" s="2">
        <v>44850</v>
      </c>
      <c r="Q2316" s="2">
        <v>45795</v>
      </c>
      <c r="R2316" s="1" t="s">
        <v>6906</v>
      </c>
      <c r="S2316" s="1" t="s">
        <v>6907</v>
      </c>
      <c r="T2316" s="1" t="s">
        <v>9</v>
      </c>
      <c r="U2316">
        <v>1758</v>
      </c>
      <c r="V2316" s="1" t="s">
        <v>19</v>
      </c>
      <c r="W2316" s="1" t="s">
        <v>11</v>
      </c>
      <c r="X2316" s="2">
        <f t="shared" ca="1" si="36"/>
        <v>45937</v>
      </c>
      <c r="Y2316" s="1">
        <f ca="1">ROUND(YEARFRAC(Merge1[[#This Row],[Join_Date]],Merge1[[#This Row],[Today]], 3),0)</f>
        <v>3</v>
      </c>
      <c r="Z2316" s="1" t="str" cm="1">
        <f t="array" aca="1" ref="Z2316" ca="1">_xlfn.IFS(
   Merge1[[#This Row],[Customer Tenure]]&lt;=2,"New",
   Merge1[[#This Row],[Customer Tenure]]&lt;=5,"Emerging",
  Merge1[[#This Row],[Customer Tenure]]&lt;9,"Established",
   TRUE,"Loyal"
)</f>
        <v>Emerging</v>
      </c>
      <c r="AA2316" s="1" t="str" cm="1">
        <f t="array" ref="AA2316">_xlfn.IFS(Merge1[[#This Row],[Income]]&lt;=30000,"Low",Merge1[[#This Row],[Income]]&lt;=60000,"Medium",Merge1[[#This Row],[Income]]&lt;=100000,"High", Merge1[[#This Row],[Income]]&gt;100000," Premium")</f>
        <v xml:space="preserve"> Premium</v>
      </c>
      <c r="AB2316" s="1" t="str" cm="1">
        <f t="array" ref="AB2316">_xlfn.IFS(Merge1[[#This Row],[Age]]&lt;= 28,"Gen Z", Merge1[[#This Row],[Age]]&lt;=44,"Millennials", Merge1[[#This Row],[Age]]&lt;=60,"Gen X", Merge1[[#This Row],[Age]]&gt;60,"Baby Boomers")</f>
        <v>Gen X</v>
      </c>
      <c r="AC2316" s="1" t="str" cm="1">
        <f t="array" ref="AC2316">_xlfn.IFS(
    Merge1[[#This Row],[Balance]]&lt;=50000,"Low",
    Merge1[[#This Row],[Balance]]&lt;=200000,"Medium",
    Merge1[[#This Row],[Balance]]&gt;200000,"High"
)</f>
        <v>High</v>
      </c>
    </row>
    <row r="2317" spans="1:29" x14ac:dyDescent="0.25">
      <c r="A2317" s="1" t="s">
        <v>1107</v>
      </c>
      <c r="B2317" s="1" t="s">
        <v>5865</v>
      </c>
      <c r="C2317" s="1" t="s">
        <v>5842</v>
      </c>
      <c r="D2317" s="2">
        <v>42491</v>
      </c>
      <c r="E2317">
        <v>358133</v>
      </c>
      <c r="F2317">
        <v>579</v>
      </c>
      <c r="G2317">
        <v>0</v>
      </c>
      <c r="H2317" s="1" t="s">
        <v>5833</v>
      </c>
      <c r="I2317" s="1" t="s">
        <v>6834</v>
      </c>
      <c r="J2317" s="1" t="s">
        <v>6245</v>
      </c>
      <c r="K2317">
        <v>18</v>
      </c>
      <c r="L2317" s="1" t="s">
        <v>6256</v>
      </c>
      <c r="M2317" s="1" t="s">
        <v>6257</v>
      </c>
      <c r="N2317">
        <v>53997</v>
      </c>
      <c r="O2317" s="1" t="s">
        <v>6243</v>
      </c>
      <c r="P2317" s="2">
        <v>43488</v>
      </c>
      <c r="Q2317" s="2">
        <v>45832</v>
      </c>
      <c r="R2317" s="1" t="s">
        <v>6883</v>
      </c>
      <c r="S2317" s="1" t="s">
        <v>6910</v>
      </c>
      <c r="T2317" s="1" t="s">
        <v>9</v>
      </c>
      <c r="U2317">
        <v>7680</v>
      </c>
      <c r="V2317" s="1" t="s">
        <v>15</v>
      </c>
      <c r="W2317" s="1" t="s">
        <v>25</v>
      </c>
      <c r="X2317" s="2">
        <f t="shared" ca="1" si="36"/>
        <v>45937</v>
      </c>
      <c r="Y2317" s="1">
        <f ca="1">ROUND(YEARFRAC(Merge1[[#This Row],[Join_Date]],Merge1[[#This Row],[Today]], 3),0)</f>
        <v>7</v>
      </c>
      <c r="Z2317" s="1" t="str" cm="1">
        <f t="array" aca="1" ref="Z2317" ca="1">_xlfn.IFS(
   Merge1[[#This Row],[Customer Tenure]]&lt;=2,"New",
   Merge1[[#This Row],[Customer Tenure]]&lt;=5,"Emerging",
  Merge1[[#This Row],[Customer Tenure]]&lt;9,"Established",
   TRUE,"Loyal"
)</f>
        <v>Established</v>
      </c>
      <c r="AA2317" s="1" t="str" cm="1">
        <f t="array" ref="AA2317">_xlfn.IFS(Merge1[[#This Row],[Income]]&lt;=30000,"Low",Merge1[[#This Row],[Income]]&lt;=60000,"Medium",Merge1[[#This Row],[Income]]&lt;=100000,"High", Merge1[[#This Row],[Income]]&gt;100000," Premium")</f>
        <v>Medium</v>
      </c>
      <c r="AB2317" s="1" t="str" cm="1">
        <f t="array" ref="AB2317">_xlfn.IFS(Merge1[[#This Row],[Age]]&lt;= 28,"Gen Z", Merge1[[#This Row],[Age]]&lt;=44,"Millennials", Merge1[[#This Row],[Age]]&lt;=60,"Gen X", Merge1[[#This Row],[Age]]&gt;60,"Baby Boomers")</f>
        <v>Gen Z</v>
      </c>
      <c r="AC2317" s="1" t="str" cm="1">
        <f t="array" ref="AC2317">_xlfn.IFS(
    Merge1[[#This Row],[Balance]]&lt;=50000,"Low",
    Merge1[[#This Row],[Balance]]&lt;=200000,"Medium",
    Merge1[[#This Row],[Balance]]&gt;200000,"High"
)</f>
        <v>High</v>
      </c>
    </row>
    <row r="2318" spans="1:29" x14ac:dyDescent="0.25">
      <c r="A2318" s="1" t="s">
        <v>971</v>
      </c>
      <c r="B2318" s="1" t="s">
        <v>6089</v>
      </c>
      <c r="C2318" s="1" t="s">
        <v>5832</v>
      </c>
      <c r="D2318" s="2">
        <v>45336</v>
      </c>
      <c r="E2318">
        <v>389150</v>
      </c>
      <c r="F2318">
        <v>654</v>
      </c>
      <c r="G2318">
        <v>0</v>
      </c>
      <c r="H2318" s="1" t="s">
        <v>5833</v>
      </c>
      <c r="I2318" s="1" t="s">
        <v>6447</v>
      </c>
      <c r="J2318" s="1" t="s">
        <v>6245</v>
      </c>
      <c r="K2318">
        <v>40</v>
      </c>
      <c r="L2318" s="1" t="s">
        <v>6241</v>
      </c>
      <c r="M2318" s="1" t="s">
        <v>6262</v>
      </c>
      <c r="N2318">
        <v>158563</v>
      </c>
      <c r="O2318" s="1" t="s">
        <v>6243</v>
      </c>
      <c r="P2318" s="2">
        <v>45774</v>
      </c>
      <c r="Q2318" s="2">
        <v>45365</v>
      </c>
      <c r="R2318" s="1" t="s">
        <v>6899</v>
      </c>
      <c r="S2318" s="1" t="s">
        <v>6900</v>
      </c>
      <c r="T2318" s="1" t="s">
        <v>28</v>
      </c>
      <c r="U2318">
        <v>2214</v>
      </c>
      <c r="V2318" s="1" t="s">
        <v>24</v>
      </c>
      <c r="W2318" s="1" t="s">
        <v>29</v>
      </c>
      <c r="X2318" s="2">
        <f t="shared" ca="1" si="36"/>
        <v>45937</v>
      </c>
      <c r="Y2318" s="1">
        <f ca="1">ROUND(YEARFRAC(Merge1[[#This Row],[Join_Date]],Merge1[[#This Row],[Today]], 3),0)</f>
        <v>0</v>
      </c>
      <c r="Z2318" s="1" t="str" cm="1">
        <f t="array" aca="1" ref="Z2318" ca="1">_xlfn.IFS(
   Merge1[[#This Row],[Customer Tenure]]&lt;=2,"New",
   Merge1[[#This Row],[Customer Tenure]]&lt;=5,"Emerging",
  Merge1[[#This Row],[Customer Tenure]]&lt;9,"Established",
   TRUE,"Loyal"
)</f>
        <v>New</v>
      </c>
      <c r="AA2318" s="1" t="str" cm="1">
        <f t="array" ref="AA2318">_xlfn.IFS(Merge1[[#This Row],[Income]]&lt;=30000,"Low",Merge1[[#This Row],[Income]]&lt;=60000,"Medium",Merge1[[#This Row],[Income]]&lt;=100000,"High", Merge1[[#This Row],[Income]]&gt;100000," Premium")</f>
        <v xml:space="preserve"> Premium</v>
      </c>
      <c r="AB2318" s="1" t="str" cm="1">
        <f t="array" ref="AB2318">_xlfn.IFS(Merge1[[#This Row],[Age]]&lt;= 28,"Gen Z", Merge1[[#This Row],[Age]]&lt;=44,"Millennials", Merge1[[#This Row],[Age]]&lt;=60,"Gen X", Merge1[[#This Row],[Age]]&gt;60,"Baby Boomers")</f>
        <v>Millennials</v>
      </c>
      <c r="AC2318" s="1" t="str" cm="1">
        <f t="array" ref="AC2318">_xlfn.IFS(
    Merge1[[#This Row],[Balance]]&lt;=50000,"Low",
    Merge1[[#This Row],[Balance]]&lt;=200000,"Medium",
    Merge1[[#This Row],[Balance]]&gt;200000,"High"
)</f>
        <v>High</v>
      </c>
    </row>
    <row r="2319" spans="1:29" x14ac:dyDescent="0.25">
      <c r="A2319" s="1" t="s">
        <v>1179</v>
      </c>
      <c r="B2319" s="1" t="s">
        <v>5900</v>
      </c>
      <c r="C2319" s="1" t="s">
        <v>5832</v>
      </c>
      <c r="D2319" s="2">
        <v>42712</v>
      </c>
      <c r="E2319">
        <v>441441</v>
      </c>
      <c r="F2319">
        <v>612</v>
      </c>
      <c r="G2319">
        <v>307666</v>
      </c>
      <c r="H2319" s="1" t="s">
        <v>5833</v>
      </c>
      <c r="I2319" s="1" t="s">
        <v>6557</v>
      </c>
      <c r="J2319" s="1" t="s">
        <v>6240</v>
      </c>
      <c r="K2319">
        <v>56</v>
      </c>
      <c r="L2319" s="1" t="s">
        <v>6260</v>
      </c>
      <c r="M2319" s="1" t="s">
        <v>6262</v>
      </c>
      <c r="N2319">
        <v>67837</v>
      </c>
      <c r="O2319" s="1" t="s">
        <v>6248</v>
      </c>
      <c r="P2319" s="2">
        <v>43395</v>
      </c>
      <c r="Q2319" s="2">
        <v>45839</v>
      </c>
      <c r="R2319" s="1" t="s">
        <v>6891</v>
      </c>
      <c r="S2319" s="1" t="s">
        <v>6892</v>
      </c>
      <c r="T2319" s="1" t="s">
        <v>23</v>
      </c>
      <c r="U2319">
        <v>1902</v>
      </c>
      <c r="V2319" s="1" t="s">
        <v>15</v>
      </c>
      <c r="W2319" s="1" t="s">
        <v>16</v>
      </c>
      <c r="X2319" s="2">
        <f t="shared" ca="1" si="36"/>
        <v>45937</v>
      </c>
      <c r="Y2319" s="1">
        <f ca="1">ROUND(YEARFRAC(Merge1[[#This Row],[Join_Date]],Merge1[[#This Row],[Today]], 3),0)</f>
        <v>7</v>
      </c>
      <c r="Z2319" s="1" t="str" cm="1">
        <f t="array" aca="1" ref="Z2319" ca="1">_xlfn.IFS(
   Merge1[[#This Row],[Customer Tenure]]&lt;=2,"New",
   Merge1[[#This Row],[Customer Tenure]]&lt;=5,"Emerging",
  Merge1[[#This Row],[Customer Tenure]]&lt;9,"Established",
   TRUE,"Loyal"
)</f>
        <v>Established</v>
      </c>
      <c r="AA2319" s="1" t="str" cm="1">
        <f t="array" ref="AA2319">_xlfn.IFS(Merge1[[#This Row],[Income]]&lt;=30000,"Low",Merge1[[#This Row],[Income]]&lt;=60000,"Medium",Merge1[[#This Row],[Income]]&lt;=100000,"High", Merge1[[#This Row],[Income]]&gt;100000," Premium")</f>
        <v>High</v>
      </c>
      <c r="AB2319" s="1" t="str" cm="1">
        <f t="array" ref="AB2319">_xlfn.IFS(Merge1[[#This Row],[Age]]&lt;= 28,"Gen Z", Merge1[[#This Row],[Age]]&lt;=44,"Millennials", Merge1[[#This Row],[Age]]&lt;=60,"Gen X", Merge1[[#This Row],[Age]]&gt;60,"Baby Boomers")</f>
        <v>Gen X</v>
      </c>
      <c r="AC2319" s="1" t="str" cm="1">
        <f t="array" ref="AC2319">_xlfn.IFS(
    Merge1[[#This Row],[Balance]]&lt;=50000,"Low",
    Merge1[[#This Row],[Balance]]&lt;=200000,"Medium",
    Merge1[[#This Row],[Balance]]&gt;200000,"High"
)</f>
        <v>High</v>
      </c>
    </row>
    <row r="2320" spans="1:29" x14ac:dyDescent="0.25">
      <c r="A2320" s="1" t="s">
        <v>2032</v>
      </c>
      <c r="B2320" s="1" t="s">
        <v>5861</v>
      </c>
      <c r="C2320" s="1" t="s">
        <v>5842</v>
      </c>
      <c r="D2320" s="2">
        <v>43146</v>
      </c>
      <c r="E2320">
        <v>210124</v>
      </c>
      <c r="F2320">
        <v>523</v>
      </c>
      <c r="G2320">
        <v>0</v>
      </c>
      <c r="H2320" s="1" t="s">
        <v>5833</v>
      </c>
      <c r="I2320" s="1" t="s">
        <v>6839</v>
      </c>
      <c r="J2320" s="1" t="s">
        <v>6245</v>
      </c>
      <c r="K2320">
        <v>45</v>
      </c>
      <c r="L2320" s="1" t="s">
        <v>6246</v>
      </c>
      <c r="M2320" s="1" t="s">
        <v>6266</v>
      </c>
      <c r="N2320">
        <v>152311</v>
      </c>
      <c r="O2320" s="1" t="s">
        <v>6243</v>
      </c>
      <c r="P2320" s="2">
        <v>42411</v>
      </c>
      <c r="Q2320" s="2">
        <v>45551</v>
      </c>
      <c r="R2320" s="1" t="s">
        <v>6897</v>
      </c>
      <c r="S2320" s="1" t="s">
        <v>6898</v>
      </c>
      <c r="T2320" s="1" t="s">
        <v>23</v>
      </c>
      <c r="U2320">
        <v>7028</v>
      </c>
      <c r="V2320" s="1" t="s">
        <v>15</v>
      </c>
      <c r="W2320" s="1" t="s">
        <v>50</v>
      </c>
      <c r="X2320" s="2">
        <f t="shared" ca="1" si="36"/>
        <v>45937</v>
      </c>
      <c r="Y2320" s="1">
        <f ca="1">ROUND(YEARFRAC(Merge1[[#This Row],[Join_Date]],Merge1[[#This Row],[Today]], 3),0)</f>
        <v>10</v>
      </c>
      <c r="Z2320" s="1" t="str" cm="1">
        <f t="array" aca="1" ref="Z2320" ca="1">_xlfn.IFS(
   Merge1[[#This Row],[Customer Tenure]]&lt;=2,"New",
   Merge1[[#This Row],[Customer Tenure]]&lt;=5,"Emerging",
  Merge1[[#This Row],[Customer Tenure]]&lt;9,"Established",
   TRUE,"Loyal"
)</f>
        <v>Loyal</v>
      </c>
      <c r="AA2320" s="1" t="str" cm="1">
        <f t="array" ref="AA2320">_xlfn.IFS(Merge1[[#This Row],[Income]]&lt;=30000,"Low",Merge1[[#This Row],[Income]]&lt;=60000,"Medium",Merge1[[#This Row],[Income]]&lt;=100000,"High", Merge1[[#This Row],[Income]]&gt;100000," Premium")</f>
        <v xml:space="preserve"> Premium</v>
      </c>
      <c r="AB2320" s="1" t="str" cm="1">
        <f t="array" ref="AB2320">_xlfn.IFS(Merge1[[#This Row],[Age]]&lt;= 28,"Gen Z", Merge1[[#This Row],[Age]]&lt;=44,"Millennials", Merge1[[#This Row],[Age]]&lt;=60,"Gen X", Merge1[[#This Row],[Age]]&gt;60,"Baby Boomers")</f>
        <v>Gen X</v>
      </c>
      <c r="AC2320" s="1" t="str" cm="1">
        <f t="array" ref="AC2320">_xlfn.IFS(
    Merge1[[#This Row],[Balance]]&lt;=50000,"Low",
    Merge1[[#This Row],[Balance]]&lt;=200000,"Medium",
    Merge1[[#This Row],[Balance]]&gt;200000,"High"
)</f>
        <v>High</v>
      </c>
    </row>
    <row r="2321" spans="1:29" x14ac:dyDescent="0.25">
      <c r="A2321" s="1" t="s">
        <v>1234</v>
      </c>
      <c r="B2321" s="1" t="s">
        <v>5972</v>
      </c>
      <c r="C2321" s="1" t="s">
        <v>5842</v>
      </c>
      <c r="D2321" s="2">
        <v>44620</v>
      </c>
      <c r="E2321">
        <v>409319</v>
      </c>
      <c r="F2321">
        <v>447</v>
      </c>
      <c r="G2321">
        <v>0</v>
      </c>
      <c r="H2321" s="1" t="s">
        <v>5833</v>
      </c>
      <c r="I2321" s="1" t="s">
        <v>6429</v>
      </c>
      <c r="J2321" s="1" t="s">
        <v>6245</v>
      </c>
      <c r="K2321">
        <v>47</v>
      </c>
      <c r="L2321" s="1" t="s">
        <v>6260</v>
      </c>
      <c r="M2321" s="1" t="s">
        <v>6266</v>
      </c>
      <c r="N2321">
        <v>152079</v>
      </c>
      <c r="O2321" s="1" t="s">
        <v>6243</v>
      </c>
      <c r="P2321" s="2">
        <v>44528</v>
      </c>
      <c r="Q2321" s="2">
        <v>45460</v>
      </c>
      <c r="R2321" s="1" t="s">
        <v>6883</v>
      </c>
      <c r="S2321" s="1" t="s">
        <v>6884</v>
      </c>
      <c r="T2321" s="1" t="s">
        <v>14</v>
      </c>
      <c r="U2321">
        <v>3103</v>
      </c>
      <c r="V2321" s="1" t="s">
        <v>15</v>
      </c>
      <c r="W2321" s="1" t="s">
        <v>25</v>
      </c>
      <c r="X2321" s="2">
        <f t="shared" ca="1" si="36"/>
        <v>45937</v>
      </c>
      <c r="Y2321" s="1">
        <f ca="1">ROUND(YEARFRAC(Merge1[[#This Row],[Join_Date]],Merge1[[#This Row],[Today]], 3),0)</f>
        <v>4</v>
      </c>
      <c r="Z2321" s="1" t="str" cm="1">
        <f t="array" aca="1" ref="Z2321" ca="1">_xlfn.IFS(
   Merge1[[#This Row],[Customer Tenure]]&lt;=2,"New",
   Merge1[[#This Row],[Customer Tenure]]&lt;=5,"Emerging",
  Merge1[[#This Row],[Customer Tenure]]&lt;9,"Established",
   TRUE,"Loyal"
)</f>
        <v>Emerging</v>
      </c>
      <c r="AA2321" s="1" t="str" cm="1">
        <f t="array" ref="AA2321">_xlfn.IFS(Merge1[[#This Row],[Income]]&lt;=30000,"Low",Merge1[[#This Row],[Income]]&lt;=60000,"Medium",Merge1[[#This Row],[Income]]&lt;=100000,"High", Merge1[[#This Row],[Income]]&gt;100000," Premium")</f>
        <v xml:space="preserve"> Premium</v>
      </c>
      <c r="AB2321" s="1" t="str" cm="1">
        <f t="array" ref="AB2321">_xlfn.IFS(Merge1[[#This Row],[Age]]&lt;= 28,"Gen Z", Merge1[[#This Row],[Age]]&lt;=44,"Millennials", Merge1[[#This Row],[Age]]&lt;=60,"Gen X", Merge1[[#This Row],[Age]]&gt;60,"Baby Boomers")</f>
        <v>Gen X</v>
      </c>
      <c r="AC2321" s="1" t="str" cm="1">
        <f t="array" ref="AC2321">_xlfn.IFS(
    Merge1[[#This Row],[Balance]]&lt;=50000,"Low",
    Merge1[[#This Row],[Balance]]&lt;=200000,"Medium",
    Merge1[[#This Row],[Balance]]&gt;200000,"High"
)</f>
        <v>High</v>
      </c>
    </row>
    <row r="2322" spans="1:29" x14ac:dyDescent="0.25">
      <c r="A2322" s="1" t="s">
        <v>430</v>
      </c>
      <c r="B2322" s="1" t="s">
        <v>6085</v>
      </c>
      <c r="C2322" s="1" t="s">
        <v>5832</v>
      </c>
      <c r="D2322" s="2">
        <v>42266</v>
      </c>
      <c r="E2322">
        <v>477697</v>
      </c>
      <c r="F2322">
        <v>398</v>
      </c>
      <c r="G2322">
        <v>0</v>
      </c>
      <c r="H2322" s="1" t="s">
        <v>5833</v>
      </c>
      <c r="I2322" s="1" t="s">
        <v>6743</v>
      </c>
      <c r="J2322" s="1" t="s">
        <v>6240</v>
      </c>
      <c r="K2322">
        <v>31</v>
      </c>
      <c r="L2322" s="1" t="s">
        <v>6260</v>
      </c>
      <c r="M2322" s="1" t="s">
        <v>6254</v>
      </c>
      <c r="N2322">
        <v>49426</v>
      </c>
      <c r="O2322" s="1" t="s">
        <v>6243</v>
      </c>
      <c r="P2322" s="2">
        <v>45372</v>
      </c>
      <c r="Q2322" s="2">
        <v>45584</v>
      </c>
      <c r="R2322" s="1" t="s">
        <v>6912</v>
      </c>
      <c r="S2322" s="1" t="s">
        <v>6917</v>
      </c>
      <c r="T2322" s="1" t="s">
        <v>9</v>
      </c>
      <c r="U2322">
        <v>983</v>
      </c>
      <c r="V2322" s="1" t="s">
        <v>15</v>
      </c>
      <c r="W2322" s="1" t="s">
        <v>40</v>
      </c>
      <c r="X2322" s="2">
        <f t="shared" ca="1" si="36"/>
        <v>45937</v>
      </c>
      <c r="Y2322" s="1">
        <f ca="1">ROUND(YEARFRAC(Merge1[[#This Row],[Join_Date]],Merge1[[#This Row],[Today]], 3),0)</f>
        <v>2</v>
      </c>
      <c r="Z2322" s="1" t="str" cm="1">
        <f t="array" aca="1" ref="Z2322" ca="1">_xlfn.IFS(
   Merge1[[#This Row],[Customer Tenure]]&lt;=2,"New",
   Merge1[[#This Row],[Customer Tenure]]&lt;=5,"Emerging",
  Merge1[[#This Row],[Customer Tenure]]&lt;9,"Established",
   TRUE,"Loyal"
)</f>
        <v>New</v>
      </c>
      <c r="AA2322" s="1" t="str" cm="1">
        <f t="array" ref="AA2322">_xlfn.IFS(Merge1[[#This Row],[Income]]&lt;=30000,"Low",Merge1[[#This Row],[Income]]&lt;=60000,"Medium",Merge1[[#This Row],[Income]]&lt;=100000,"High", Merge1[[#This Row],[Income]]&gt;100000," Premium")</f>
        <v>Medium</v>
      </c>
      <c r="AB2322" s="1" t="str" cm="1">
        <f t="array" ref="AB2322">_xlfn.IFS(Merge1[[#This Row],[Age]]&lt;= 28,"Gen Z", Merge1[[#This Row],[Age]]&lt;=44,"Millennials", Merge1[[#This Row],[Age]]&lt;=60,"Gen X", Merge1[[#This Row],[Age]]&gt;60,"Baby Boomers")</f>
        <v>Millennials</v>
      </c>
      <c r="AC2322" s="1" t="str" cm="1">
        <f t="array" ref="AC2322">_xlfn.IFS(
    Merge1[[#This Row],[Balance]]&lt;=50000,"Low",
    Merge1[[#This Row],[Balance]]&lt;=200000,"Medium",
    Merge1[[#This Row],[Balance]]&gt;200000,"High"
)</f>
        <v>High</v>
      </c>
    </row>
    <row r="2323" spans="1:29" x14ac:dyDescent="0.25">
      <c r="A2323" s="1" t="s">
        <v>1726</v>
      </c>
      <c r="B2323" s="1" t="s">
        <v>6178</v>
      </c>
      <c r="C2323" s="1" t="s">
        <v>5835</v>
      </c>
      <c r="D2323" s="2">
        <v>45025</v>
      </c>
      <c r="E2323">
        <v>378280</v>
      </c>
      <c r="F2323">
        <v>751</v>
      </c>
      <c r="G2323">
        <v>0</v>
      </c>
      <c r="H2323" s="1" t="s">
        <v>5833</v>
      </c>
      <c r="I2323" s="1" t="s">
        <v>6336</v>
      </c>
      <c r="J2323" s="1" t="s">
        <v>6240</v>
      </c>
      <c r="K2323">
        <v>39</v>
      </c>
      <c r="L2323" s="1" t="s">
        <v>6256</v>
      </c>
      <c r="M2323" s="1" t="s">
        <v>6251</v>
      </c>
      <c r="N2323">
        <v>114377</v>
      </c>
      <c r="O2323" s="1" t="s">
        <v>6243</v>
      </c>
      <c r="P2323" s="2">
        <v>44997</v>
      </c>
      <c r="Q2323" s="2">
        <v>45208</v>
      </c>
      <c r="R2323" s="1" t="s">
        <v>6912</v>
      </c>
      <c r="S2323" s="1" t="s">
        <v>6913</v>
      </c>
      <c r="T2323" s="1" t="s">
        <v>28</v>
      </c>
      <c r="U2323">
        <v>4034</v>
      </c>
      <c r="V2323" s="1" t="s">
        <v>15</v>
      </c>
      <c r="W2323" s="1" t="s">
        <v>55</v>
      </c>
      <c r="X2323" s="2">
        <f t="shared" ca="1" si="36"/>
        <v>45937</v>
      </c>
      <c r="Y2323" s="1">
        <f ca="1">ROUND(YEARFRAC(Merge1[[#This Row],[Join_Date]],Merge1[[#This Row],[Today]], 3),0)</f>
        <v>3</v>
      </c>
      <c r="Z2323" s="1" t="str" cm="1">
        <f t="array" aca="1" ref="Z2323" ca="1">_xlfn.IFS(
   Merge1[[#This Row],[Customer Tenure]]&lt;=2,"New",
   Merge1[[#This Row],[Customer Tenure]]&lt;=5,"Emerging",
  Merge1[[#This Row],[Customer Tenure]]&lt;9,"Established",
   TRUE,"Loyal"
)</f>
        <v>Emerging</v>
      </c>
      <c r="AA2323" s="1" t="str" cm="1">
        <f t="array" ref="AA2323">_xlfn.IFS(Merge1[[#This Row],[Income]]&lt;=30000,"Low",Merge1[[#This Row],[Income]]&lt;=60000,"Medium",Merge1[[#This Row],[Income]]&lt;=100000,"High", Merge1[[#This Row],[Income]]&gt;100000," Premium")</f>
        <v xml:space="preserve"> Premium</v>
      </c>
      <c r="AB2323" s="1" t="str" cm="1">
        <f t="array" ref="AB2323">_xlfn.IFS(Merge1[[#This Row],[Age]]&lt;= 28,"Gen Z", Merge1[[#This Row],[Age]]&lt;=44,"Millennials", Merge1[[#This Row],[Age]]&lt;=60,"Gen X", Merge1[[#This Row],[Age]]&gt;60,"Baby Boomers")</f>
        <v>Millennials</v>
      </c>
      <c r="AC2323" s="1" t="str" cm="1">
        <f t="array" ref="AC2323">_xlfn.IFS(
    Merge1[[#This Row],[Balance]]&lt;=50000,"Low",
    Merge1[[#This Row],[Balance]]&lt;=200000,"Medium",
    Merge1[[#This Row],[Balance]]&gt;200000,"High"
)</f>
        <v>High</v>
      </c>
    </row>
    <row r="2324" spans="1:29" x14ac:dyDescent="0.25">
      <c r="A2324" s="1" t="s">
        <v>1363</v>
      </c>
      <c r="B2324" s="1" t="s">
        <v>5940</v>
      </c>
      <c r="C2324" s="1" t="s">
        <v>5846</v>
      </c>
      <c r="D2324" s="2">
        <v>43925</v>
      </c>
      <c r="E2324">
        <v>14955</v>
      </c>
      <c r="F2324">
        <v>414</v>
      </c>
      <c r="G2324">
        <v>0</v>
      </c>
      <c r="H2324" s="1" t="s">
        <v>5833</v>
      </c>
      <c r="I2324" s="1" t="s">
        <v>6385</v>
      </c>
      <c r="J2324" s="1" t="s">
        <v>6245</v>
      </c>
      <c r="K2324">
        <v>70</v>
      </c>
      <c r="L2324" s="1" t="s">
        <v>6256</v>
      </c>
      <c r="M2324" s="1" t="s">
        <v>6254</v>
      </c>
      <c r="N2324">
        <v>184202</v>
      </c>
      <c r="O2324" s="1" t="s">
        <v>6243</v>
      </c>
      <c r="P2324" s="2">
        <v>42940</v>
      </c>
      <c r="Q2324" s="2">
        <v>45557</v>
      </c>
      <c r="R2324" s="1" t="s">
        <v>6897</v>
      </c>
      <c r="S2324" s="1" t="s">
        <v>6898</v>
      </c>
      <c r="T2324" s="1" t="s">
        <v>23</v>
      </c>
      <c r="U2324">
        <v>9644</v>
      </c>
      <c r="V2324" s="1" t="s">
        <v>10</v>
      </c>
      <c r="W2324" s="1" t="s">
        <v>16</v>
      </c>
      <c r="X2324" s="2">
        <f t="shared" ca="1" si="36"/>
        <v>45937</v>
      </c>
      <c r="Y2324" s="1">
        <f ca="1">ROUND(YEARFRAC(Merge1[[#This Row],[Join_Date]],Merge1[[#This Row],[Today]], 3),0)</f>
        <v>8</v>
      </c>
      <c r="Z2324" s="1" t="str" cm="1">
        <f t="array" aca="1" ref="Z2324" ca="1">_xlfn.IFS(
   Merge1[[#This Row],[Customer Tenure]]&lt;=2,"New",
   Merge1[[#This Row],[Customer Tenure]]&lt;=5,"Emerging",
  Merge1[[#This Row],[Customer Tenure]]&lt;9,"Established",
   TRUE,"Loyal"
)</f>
        <v>Established</v>
      </c>
      <c r="AA2324" s="1" t="str" cm="1">
        <f t="array" ref="AA2324">_xlfn.IFS(Merge1[[#This Row],[Income]]&lt;=30000,"Low",Merge1[[#This Row],[Income]]&lt;=60000,"Medium",Merge1[[#This Row],[Income]]&lt;=100000,"High", Merge1[[#This Row],[Income]]&gt;100000," Premium")</f>
        <v xml:space="preserve"> Premium</v>
      </c>
      <c r="AB2324" s="1" t="str" cm="1">
        <f t="array" ref="AB2324">_xlfn.IFS(Merge1[[#This Row],[Age]]&lt;= 28,"Gen Z", Merge1[[#This Row],[Age]]&lt;=44,"Millennials", Merge1[[#This Row],[Age]]&lt;=60,"Gen X", Merge1[[#This Row],[Age]]&gt;60,"Baby Boomers")</f>
        <v>Baby Boomers</v>
      </c>
      <c r="AC2324" s="1" t="str" cm="1">
        <f t="array" ref="AC2324">_xlfn.IFS(
    Merge1[[#This Row],[Balance]]&lt;=50000,"Low",
    Merge1[[#This Row],[Balance]]&lt;=200000,"Medium",
    Merge1[[#This Row],[Balance]]&gt;200000,"High"
)</f>
        <v>Low</v>
      </c>
    </row>
    <row r="2325" spans="1:29" x14ac:dyDescent="0.25">
      <c r="A2325" s="1" t="s">
        <v>1287</v>
      </c>
      <c r="B2325" s="1" t="s">
        <v>5963</v>
      </c>
      <c r="C2325" s="1" t="s">
        <v>5846</v>
      </c>
      <c r="D2325" s="2">
        <v>45530</v>
      </c>
      <c r="E2325">
        <v>162781</v>
      </c>
      <c r="F2325">
        <v>597</v>
      </c>
      <c r="G2325">
        <v>0</v>
      </c>
      <c r="H2325" s="1" t="s">
        <v>5833</v>
      </c>
      <c r="I2325" s="1" t="s">
        <v>6767</v>
      </c>
      <c r="J2325" s="1" t="s">
        <v>6240</v>
      </c>
      <c r="K2325">
        <v>25</v>
      </c>
      <c r="L2325" s="1" t="s">
        <v>6241</v>
      </c>
      <c r="M2325" s="1" t="s">
        <v>6251</v>
      </c>
      <c r="N2325">
        <v>186205</v>
      </c>
      <c r="O2325" s="1" t="s">
        <v>6252</v>
      </c>
      <c r="P2325" s="2">
        <v>45595</v>
      </c>
      <c r="Q2325" s="2">
        <v>45198</v>
      </c>
      <c r="R2325" s="1" t="s">
        <v>6897</v>
      </c>
      <c r="S2325" s="1" t="s">
        <v>6909</v>
      </c>
      <c r="T2325" s="1" t="s">
        <v>14</v>
      </c>
      <c r="U2325">
        <v>6625</v>
      </c>
      <c r="V2325" s="1" t="s">
        <v>24</v>
      </c>
      <c r="W2325" s="1" t="s">
        <v>16</v>
      </c>
      <c r="X2325" s="2">
        <f t="shared" ca="1" si="36"/>
        <v>45937</v>
      </c>
      <c r="Y2325" s="1">
        <f ca="1">ROUND(YEARFRAC(Merge1[[#This Row],[Join_Date]],Merge1[[#This Row],[Today]], 3),0)</f>
        <v>1</v>
      </c>
      <c r="Z2325" s="1" t="str" cm="1">
        <f t="array" aca="1" ref="Z2325" ca="1">_xlfn.IFS(
   Merge1[[#This Row],[Customer Tenure]]&lt;=2,"New",
   Merge1[[#This Row],[Customer Tenure]]&lt;=5,"Emerging",
  Merge1[[#This Row],[Customer Tenure]]&lt;9,"Established",
   TRUE,"Loyal"
)</f>
        <v>New</v>
      </c>
      <c r="AA2325" s="1" t="str" cm="1">
        <f t="array" ref="AA2325">_xlfn.IFS(Merge1[[#This Row],[Income]]&lt;=30000,"Low",Merge1[[#This Row],[Income]]&lt;=60000,"Medium",Merge1[[#This Row],[Income]]&lt;=100000,"High", Merge1[[#This Row],[Income]]&gt;100000," Premium")</f>
        <v xml:space="preserve"> Premium</v>
      </c>
      <c r="AB2325" s="1" t="str" cm="1">
        <f t="array" ref="AB2325">_xlfn.IFS(Merge1[[#This Row],[Age]]&lt;= 28,"Gen Z", Merge1[[#This Row],[Age]]&lt;=44,"Millennials", Merge1[[#This Row],[Age]]&lt;=60,"Gen X", Merge1[[#This Row],[Age]]&gt;60,"Baby Boomers")</f>
        <v>Gen Z</v>
      </c>
      <c r="AC2325" s="1" t="str" cm="1">
        <f t="array" ref="AC2325">_xlfn.IFS(
    Merge1[[#This Row],[Balance]]&lt;=50000,"Low",
    Merge1[[#This Row],[Balance]]&lt;=200000,"Medium",
    Merge1[[#This Row],[Balance]]&gt;200000,"High"
)</f>
        <v>Medium</v>
      </c>
    </row>
    <row r="2326" spans="1:29" x14ac:dyDescent="0.25">
      <c r="A2326" s="1" t="s">
        <v>148</v>
      </c>
      <c r="B2326" s="1" t="s">
        <v>5993</v>
      </c>
      <c r="C2326" s="1" t="s">
        <v>5832</v>
      </c>
      <c r="D2326" s="2">
        <v>45661</v>
      </c>
      <c r="E2326">
        <v>492336</v>
      </c>
      <c r="F2326">
        <v>442</v>
      </c>
      <c r="G2326">
        <v>0</v>
      </c>
      <c r="H2326" s="1" t="s">
        <v>5833</v>
      </c>
      <c r="I2326" s="1" t="s">
        <v>6361</v>
      </c>
      <c r="J2326" s="1" t="s">
        <v>6240</v>
      </c>
      <c r="K2326">
        <v>47</v>
      </c>
      <c r="L2326" s="1" t="s">
        <v>6241</v>
      </c>
      <c r="M2326" s="1" t="s">
        <v>6262</v>
      </c>
      <c r="N2326">
        <v>105956</v>
      </c>
      <c r="O2326" s="1" t="s">
        <v>6243</v>
      </c>
      <c r="P2326" s="2">
        <v>44285</v>
      </c>
      <c r="Q2326" s="2">
        <v>45722</v>
      </c>
      <c r="R2326" s="1" t="s">
        <v>6899</v>
      </c>
      <c r="S2326" s="1" t="s">
        <v>6914</v>
      </c>
      <c r="T2326" s="1" t="s">
        <v>28</v>
      </c>
      <c r="U2326">
        <v>4339</v>
      </c>
      <c r="V2326" s="1" t="s">
        <v>19</v>
      </c>
      <c r="W2326" s="1" t="s">
        <v>55</v>
      </c>
      <c r="X2326" s="2">
        <f t="shared" ca="1" si="36"/>
        <v>45937</v>
      </c>
      <c r="Y2326" s="1">
        <f ca="1">ROUND(YEARFRAC(Merge1[[#This Row],[Join_Date]],Merge1[[#This Row],[Today]], 3),0)</f>
        <v>5</v>
      </c>
      <c r="Z2326" s="1" t="str" cm="1">
        <f t="array" aca="1" ref="Z2326" ca="1">_xlfn.IFS(
   Merge1[[#This Row],[Customer Tenure]]&lt;=2,"New",
   Merge1[[#This Row],[Customer Tenure]]&lt;=5,"Emerging",
  Merge1[[#This Row],[Customer Tenure]]&lt;9,"Established",
   TRUE,"Loyal"
)</f>
        <v>Emerging</v>
      </c>
      <c r="AA2326" s="1" t="str" cm="1">
        <f t="array" ref="AA2326">_xlfn.IFS(Merge1[[#This Row],[Income]]&lt;=30000,"Low",Merge1[[#This Row],[Income]]&lt;=60000,"Medium",Merge1[[#This Row],[Income]]&lt;=100000,"High", Merge1[[#This Row],[Income]]&gt;100000," Premium")</f>
        <v xml:space="preserve"> Premium</v>
      </c>
      <c r="AB2326" s="1" t="str" cm="1">
        <f t="array" ref="AB2326">_xlfn.IFS(Merge1[[#This Row],[Age]]&lt;= 28,"Gen Z", Merge1[[#This Row],[Age]]&lt;=44,"Millennials", Merge1[[#This Row],[Age]]&lt;=60,"Gen X", Merge1[[#This Row],[Age]]&gt;60,"Baby Boomers")</f>
        <v>Gen X</v>
      </c>
      <c r="AC2326" s="1" t="str" cm="1">
        <f t="array" ref="AC2326">_xlfn.IFS(
    Merge1[[#This Row],[Balance]]&lt;=50000,"Low",
    Merge1[[#This Row],[Balance]]&lt;=200000,"Medium",
    Merge1[[#This Row],[Balance]]&gt;200000,"High"
)</f>
        <v>High</v>
      </c>
    </row>
    <row r="2327" spans="1:29" x14ac:dyDescent="0.25">
      <c r="A2327" s="1" t="s">
        <v>807</v>
      </c>
      <c r="B2327" s="1" t="s">
        <v>5978</v>
      </c>
      <c r="C2327" s="1" t="s">
        <v>5842</v>
      </c>
      <c r="D2327" s="2">
        <v>42488</v>
      </c>
      <c r="E2327">
        <v>343303</v>
      </c>
      <c r="F2327">
        <v>446</v>
      </c>
      <c r="G2327">
        <v>0</v>
      </c>
      <c r="H2327" s="1" t="s">
        <v>5833</v>
      </c>
      <c r="I2327" s="1" t="s">
        <v>6428</v>
      </c>
      <c r="J2327" s="1" t="s">
        <v>6240</v>
      </c>
      <c r="K2327">
        <v>66</v>
      </c>
      <c r="L2327" s="1" t="s">
        <v>6241</v>
      </c>
      <c r="M2327" s="1" t="s">
        <v>6266</v>
      </c>
      <c r="N2327">
        <v>83852</v>
      </c>
      <c r="O2327" s="1" t="s">
        <v>6243</v>
      </c>
      <c r="P2327" s="2">
        <v>45560</v>
      </c>
      <c r="Q2327" s="2">
        <v>45351</v>
      </c>
      <c r="R2327" s="1" t="s">
        <v>6885</v>
      </c>
      <c r="S2327" s="1" t="s">
        <v>6886</v>
      </c>
      <c r="T2327" s="1" t="s">
        <v>28</v>
      </c>
      <c r="U2327">
        <v>6725</v>
      </c>
      <c r="V2327" s="1" t="s">
        <v>19</v>
      </c>
      <c r="W2327" s="1" t="s">
        <v>106</v>
      </c>
      <c r="X2327" s="2">
        <f t="shared" ca="1" si="36"/>
        <v>45937</v>
      </c>
      <c r="Y2327" s="1">
        <f ca="1">ROUND(YEARFRAC(Merge1[[#This Row],[Join_Date]],Merge1[[#This Row],[Today]], 3),0)</f>
        <v>1</v>
      </c>
      <c r="Z2327" s="1" t="str" cm="1">
        <f t="array" aca="1" ref="Z2327" ca="1">_xlfn.IFS(
   Merge1[[#This Row],[Customer Tenure]]&lt;=2,"New",
   Merge1[[#This Row],[Customer Tenure]]&lt;=5,"Emerging",
  Merge1[[#This Row],[Customer Tenure]]&lt;9,"Established",
   TRUE,"Loyal"
)</f>
        <v>New</v>
      </c>
      <c r="AA2327" s="1" t="str" cm="1">
        <f t="array" ref="AA2327">_xlfn.IFS(Merge1[[#This Row],[Income]]&lt;=30000,"Low",Merge1[[#This Row],[Income]]&lt;=60000,"Medium",Merge1[[#This Row],[Income]]&lt;=100000,"High", Merge1[[#This Row],[Income]]&gt;100000," Premium")</f>
        <v>High</v>
      </c>
      <c r="AB2327" s="1" t="str" cm="1">
        <f t="array" ref="AB2327">_xlfn.IFS(Merge1[[#This Row],[Age]]&lt;= 28,"Gen Z", Merge1[[#This Row],[Age]]&lt;=44,"Millennials", Merge1[[#This Row],[Age]]&lt;=60,"Gen X", Merge1[[#This Row],[Age]]&gt;60,"Baby Boomers")</f>
        <v>Baby Boomers</v>
      </c>
      <c r="AC2327" s="1" t="str" cm="1">
        <f t="array" ref="AC2327">_xlfn.IFS(
    Merge1[[#This Row],[Balance]]&lt;=50000,"Low",
    Merge1[[#This Row],[Balance]]&lt;=200000,"Medium",
    Merge1[[#This Row],[Balance]]&gt;200000,"High"
)</f>
        <v>High</v>
      </c>
    </row>
    <row r="2328" spans="1:29" x14ac:dyDescent="0.25">
      <c r="A2328" s="1" t="s">
        <v>2154</v>
      </c>
      <c r="B2328" s="1" t="s">
        <v>6081</v>
      </c>
      <c r="C2328" s="1" t="s">
        <v>5842</v>
      </c>
      <c r="D2328" s="2">
        <v>44803</v>
      </c>
      <c r="E2328">
        <v>483007</v>
      </c>
      <c r="F2328">
        <v>445</v>
      </c>
      <c r="G2328">
        <v>0</v>
      </c>
      <c r="H2328" s="1" t="s">
        <v>5833</v>
      </c>
      <c r="I2328" s="1" t="s">
        <v>6836</v>
      </c>
      <c r="J2328" s="1" t="s">
        <v>6245</v>
      </c>
      <c r="K2328">
        <v>65</v>
      </c>
      <c r="L2328" s="1" t="s">
        <v>6260</v>
      </c>
      <c r="M2328" s="1" t="s">
        <v>6247</v>
      </c>
      <c r="N2328">
        <v>139273</v>
      </c>
      <c r="O2328" s="1" t="s">
        <v>6248</v>
      </c>
      <c r="P2328" s="2">
        <v>42602</v>
      </c>
      <c r="Q2328" s="2">
        <v>45321</v>
      </c>
      <c r="R2328" s="1" t="s">
        <v>6902</v>
      </c>
      <c r="S2328" s="1" t="s">
        <v>6903</v>
      </c>
      <c r="T2328" s="1" t="s">
        <v>9</v>
      </c>
      <c r="U2328">
        <v>1487</v>
      </c>
      <c r="V2328" s="1" t="s">
        <v>10</v>
      </c>
      <c r="W2328" s="1" t="s">
        <v>29</v>
      </c>
      <c r="X2328" s="2">
        <f t="shared" ca="1" si="36"/>
        <v>45937</v>
      </c>
      <c r="Y2328" s="1">
        <f ca="1">ROUND(YEARFRAC(Merge1[[#This Row],[Join_Date]],Merge1[[#This Row],[Today]], 3),0)</f>
        <v>9</v>
      </c>
      <c r="Z2328" s="1" t="str" cm="1">
        <f t="array" aca="1" ref="Z2328" ca="1">_xlfn.IFS(
   Merge1[[#This Row],[Customer Tenure]]&lt;=2,"New",
   Merge1[[#This Row],[Customer Tenure]]&lt;=5,"Emerging",
  Merge1[[#This Row],[Customer Tenure]]&lt;9,"Established",
   TRUE,"Loyal"
)</f>
        <v>Loyal</v>
      </c>
      <c r="AA2328" s="1" t="str" cm="1">
        <f t="array" ref="AA2328">_xlfn.IFS(Merge1[[#This Row],[Income]]&lt;=30000,"Low",Merge1[[#This Row],[Income]]&lt;=60000,"Medium",Merge1[[#This Row],[Income]]&lt;=100000,"High", Merge1[[#This Row],[Income]]&gt;100000," Premium")</f>
        <v xml:space="preserve"> Premium</v>
      </c>
      <c r="AB2328" s="1" t="str" cm="1">
        <f t="array" ref="AB2328">_xlfn.IFS(Merge1[[#This Row],[Age]]&lt;= 28,"Gen Z", Merge1[[#This Row],[Age]]&lt;=44,"Millennials", Merge1[[#This Row],[Age]]&lt;=60,"Gen X", Merge1[[#This Row],[Age]]&gt;60,"Baby Boomers")</f>
        <v>Baby Boomers</v>
      </c>
      <c r="AC2328" s="1" t="str" cm="1">
        <f t="array" ref="AC2328">_xlfn.IFS(
    Merge1[[#This Row],[Balance]]&lt;=50000,"Low",
    Merge1[[#This Row],[Balance]]&lt;=200000,"Medium",
    Merge1[[#This Row],[Balance]]&gt;200000,"High"
)</f>
        <v>High</v>
      </c>
    </row>
    <row r="2329" spans="1:29" x14ac:dyDescent="0.25">
      <c r="A2329" s="1" t="s">
        <v>1292</v>
      </c>
      <c r="B2329" s="1" t="s">
        <v>5973</v>
      </c>
      <c r="C2329" s="1" t="s">
        <v>5835</v>
      </c>
      <c r="D2329" s="2">
        <v>43726</v>
      </c>
      <c r="E2329">
        <v>3453</v>
      </c>
      <c r="F2329">
        <v>771</v>
      </c>
      <c r="G2329">
        <v>176635</v>
      </c>
      <c r="H2329" s="1" t="s">
        <v>5860</v>
      </c>
      <c r="I2329" s="1" t="s">
        <v>6498</v>
      </c>
      <c r="J2329" s="1" t="s">
        <v>6240</v>
      </c>
      <c r="K2329">
        <v>60</v>
      </c>
      <c r="L2329" s="1" t="s">
        <v>6246</v>
      </c>
      <c r="M2329" s="1" t="s">
        <v>6254</v>
      </c>
      <c r="N2329">
        <v>154165</v>
      </c>
      <c r="O2329" s="1" t="s">
        <v>6243</v>
      </c>
      <c r="P2329" s="2">
        <v>43118</v>
      </c>
      <c r="Q2329" s="2">
        <v>45199</v>
      </c>
      <c r="R2329" s="1" t="s">
        <v>6897</v>
      </c>
      <c r="S2329" s="1" t="s">
        <v>6909</v>
      </c>
      <c r="T2329" s="1" t="s">
        <v>23</v>
      </c>
      <c r="U2329">
        <v>5699</v>
      </c>
      <c r="V2329" s="1" t="s">
        <v>19</v>
      </c>
      <c r="W2329" s="1" t="s">
        <v>16</v>
      </c>
      <c r="X2329" s="2">
        <f t="shared" ca="1" si="36"/>
        <v>45937</v>
      </c>
      <c r="Y2329" s="1">
        <f ca="1">ROUND(YEARFRAC(Merge1[[#This Row],[Join_Date]],Merge1[[#This Row],[Today]], 3),0)</f>
        <v>8</v>
      </c>
      <c r="Z2329" s="1" t="str" cm="1">
        <f t="array" aca="1" ref="Z2329" ca="1">_xlfn.IFS(
   Merge1[[#This Row],[Customer Tenure]]&lt;=2,"New",
   Merge1[[#This Row],[Customer Tenure]]&lt;=5,"Emerging",
  Merge1[[#This Row],[Customer Tenure]]&lt;9,"Established",
   TRUE,"Loyal"
)</f>
        <v>Established</v>
      </c>
      <c r="AA2329" s="1" t="str" cm="1">
        <f t="array" ref="AA2329">_xlfn.IFS(Merge1[[#This Row],[Income]]&lt;=30000,"Low",Merge1[[#This Row],[Income]]&lt;=60000,"Medium",Merge1[[#This Row],[Income]]&lt;=100000,"High", Merge1[[#This Row],[Income]]&gt;100000," Premium")</f>
        <v xml:space="preserve"> Premium</v>
      </c>
      <c r="AB2329" s="1" t="str" cm="1">
        <f t="array" ref="AB2329">_xlfn.IFS(Merge1[[#This Row],[Age]]&lt;= 28,"Gen Z", Merge1[[#This Row],[Age]]&lt;=44,"Millennials", Merge1[[#This Row],[Age]]&lt;=60,"Gen X", Merge1[[#This Row],[Age]]&gt;60,"Baby Boomers")</f>
        <v>Gen X</v>
      </c>
      <c r="AC2329" s="1" t="str" cm="1">
        <f t="array" ref="AC2329">_xlfn.IFS(
    Merge1[[#This Row],[Balance]]&lt;=50000,"Low",
    Merge1[[#This Row],[Balance]]&lt;=200000,"Medium",
    Merge1[[#This Row],[Balance]]&gt;200000,"High"
)</f>
        <v>Low</v>
      </c>
    </row>
    <row r="2330" spans="1:29" x14ac:dyDescent="0.25">
      <c r="A2330" s="1" t="s">
        <v>2154</v>
      </c>
      <c r="B2330" s="1" t="s">
        <v>6081</v>
      </c>
      <c r="C2330" s="1" t="s">
        <v>5842</v>
      </c>
      <c r="D2330" s="2">
        <v>44803</v>
      </c>
      <c r="E2330">
        <v>483007</v>
      </c>
      <c r="F2330">
        <v>445</v>
      </c>
      <c r="G2330">
        <v>0</v>
      </c>
      <c r="H2330" s="1" t="s">
        <v>5833</v>
      </c>
      <c r="I2330" s="1" t="s">
        <v>6836</v>
      </c>
      <c r="J2330" s="1" t="s">
        <v>6245</v>
      </c>
      <c r="K2330">
        <v>65</v>
      </c>
      <c r="L2330" s="1" t="s">
        <v>6260</v>
      </c>
      <c r="M2330" s="1" t="s">
        <v>6247</v>
      </c>
      <c r="N2330">
        <v>139273</v>
      </c>
      <c r="O2330" s="1" t="s">
        <v>6248</v>
      </c>
      <c r="P2330" s="2">
        <v>42602</v>
      </c>
      <c r="Q2330" s="2">
        <v>45889</v>
      </c>
      <c r="R2330" s="1" t="s">
        <v>6889</v>
      </c>
      <c r="S2330" s="1" t="s">
        <v>6915</v>
      </c>
      <c r="T2330" s="1" t="s">
        <v>28</v>
      </c>
      <c r="U2330">
        <v>8972</v>
      </c>
      <c r="V2330" s="1" t="s">
        <v>19</v>
      </c>
      <c r="W2330" s="1" t="s">
        <v>40</v>
      </c>
      <c r="X2330" s="2">
        <f t="shared" ca="1" si="36"/>
        <v>45937</v>
      </c>
      <c r="Y2330" s="1">
        <f ca="1">ROUND(YEARFRAC(Merge1[[#This Row],[Join_Date]],Merge1[[#This Row],[Today]], 3),0)</f>
        <v>9</v>
      </c>
      <c r="Z2330" s="1" t="str" cm="1">
        <f t="array" aca="1" ref="Z2330" ca="1">_xlfn.IFS(
   Merge1[[#This Row],[Customer Tenure]]&lt;=2,"New",
   Merge1[[#This Row],[Customer Tenure]]&lt;=5,"Emerging",
  Merge1[[#This Row],[Customer Tenure]]&lt;9,"Established",
   TRUE,"Loyal"
)</f>
        <v>Loyal</v>
      </c>
      <c r="AA2330" s="1" t="str" cm="1">
        <f t="array" ref="AA2330">_xlfn.IFS(Merge1[[#This Row],[Income]]&lt;=30000,"Low",Merge1[[#This Row],[Income]]&lt;=60000,"Medium",Merge1[[#This Row],[Income]]&lt;=100000,"High", Merge1[[#This Row],[Income]]&gt;100000," Premium")</f>
        <v xml:space="preserve"> Premium</v>
      </c>
      <c r="AB2330" s="1" t="str" cm="1">
        <f t="array" ref="AB2330">_xlfn.IFS(Merge1[[#This Row],[Age]]&lt;= 28,"Gen Z", Merge1[[#This Row],[Age]]&lt;=44,"Millennials", Merge1[[#This Row],[Age]]&lt;=60,"Gen X", Merge1[[#This Row],[Age]]&gt;60,"Baby Boomers")</f>
        <v>Baby Boomers</v>
      </c>
      <c r="AC2330" s="1" t="str" cm="1">
        <f t="array" ref="AC2330">_xlfn.IFS(
    Merge1[[#This Row],[Balance]]&lt;=50000,"Low",
    Merge1[[#This Row],[Balance]]&lt;=200000,"Medium",
    Merge1[[#This Row],[Balance]]&gt;200000,"High"
)</f>
        <v>High</v>
      </c>
    </row>
    <row r="2331" spans="1:29" x14ac:dyDescent="0.25">
      <c r="A2331" s="1" t="s">
        <v>2660</v>
      </c>
      <c r="B2331" s="1" t="s">
        <v>6110</v>
      </c>
      <c r="C2331" s="1" t="s">
        <v>5835</v>
      </c>
      <c r="D2331" s="2">
        <v>45732</v>
      </c>
      <c r="E2331">
        <v>289360</v>
      </c>
      <c r="F2331">
        <v>415</v>
      </c>
      <c r="G2331">
        <v>0</v>
      </c>
      <c r="H2331" s="1" t="s">
        <v>5850</v>
      </c>
      <c r="I2331" s="1" t="s">
        <v>6777</v>
      </c>
      <c r="J2331" s="1" t="s">
        <v>6245</v>
      </c>
      <c r="K2331">
        <v>44</v>
      </c>
      <c r="L2331" s="1" t="s">
        <v>6256</v>
      </c>
      <c r="M2331" s="1" t="s">
        <v>6257</v>
      </c>
      <c r="N2331">
        <v>84674</v>
      </c>
      <c r="O2331" s="1" t="s">
        <v>6252</v>
      </c>
      <c r="P2331" s="2">
        <v>43617</v>
      </c>
      <c r="Q2331" s="2">
        <v>45698</v>
      </c>
      <c r="R2331" s="1" t="s">
        <v>6885</v>
      </c>
      <c r="S2331" s="1" t="s">
        <v>6896</v>
      </c>
      <c r="T2331" s="1" t="s">
        <v>14</v>
      </c>
      <c r="U2331">
        <v>7339</v>
      </c>
      <c r="V2331" s="1" t="s">
        <v>19</v>
      </c>
      <c r="W2331" s="1" t="s">
        <v>25</v>
      </c>
      <c r="X2331" s="2">
        <f t="shared" ca="1" si="36"/>
        <v>45937</v>
      </c>
      <c r="Y2331" s="1">
        <f ca="1">ROUND(YEARFRAC(Merge1[[#This Row],[Join_Date]],Merge1[[#This Row],[Today]], 3),0)</f>
        <v>6</v>
      </c>
      <c r="Z2331" s="1" t="str" cm="1">
        <f t="array" aca="1" ref="Z2331" ca="1">_xlfn.IFS(
   Merge1[[#This Row],[Customer Tenure]]&lt;=2,"New",
   Merge1[[#This Row],[Customer Tenure]]&lt;=5,"Emerging",
  Merge1[[#This Row],[Customer Tenure]]&lt;9,"Established",
   TRUE,"Loyal"
)</f>
        <v>Established</v>
      </c>
      <c r="AA2331" s="1" t="str" cm="1">
        <f t="array" ref="AA2331">_xlfn.IFS(Merge1[[#This Row],[Income]]&lt;=30000,"Low",Merge1[[#This Row],[Income]]&lt;=60000,"Medium",Merge1[[#This Row],[Income]]&lt;=100000,"High", Merge1[[#This Row],[Income]]&gt;100000," Premium")</f>
        <v>High</v>
      </c>
      <c r="AB2331" s="1" t="str" cm="1">
        <f t="array" ref="AB2331">_xlfn.IFS(Merge1[[#This Row],[Age]]&lt;= 28,"Gen Z", Merge1[[#This Row],[Age]]&lt;=44,"Millennials", Merge1[[#This Row],[Age]]&lt;=60,"Gen X", Merge1[[#This Row],[Age]]&gt;60,"Baby Boomers")</f>
        <v>Millennials</v>
      </c>
      <c r="AC2331" s="1" t="str" cm="1">
        <f t="array" ref="AC2331">_xlfn.IFS(
    Merge1[[#This Row],[Balance]]&lt;=50000,"Low",
    Merge1[[#This Row],[Balance]]&lt;=200000,"Medium",
    Merge1[[#This Row],[Balance]]&gt;200000,"High"
)</f>
        <v>High</v>
      </c>
    </row>
    <row r="2332" spans="1:29" x14ac:dyDescent="0.25">
      <c r="A2332" s="1" t="s">
        <v>392</v>
      </c>
      <c r="B2332" s="1" t="s">
        <v>6087</v>
      </c>
      <c r="C2332" s="1" t="s">
        <v>5835</v>
      </c>
      <c r="D2332" s="2">
        <v>44650</v>
      </c>
      <c r="E2332">
        <v>19610</v>
      </c>
      <c r="F2332">
        <v>395</v>
      </c>
      <c r="G2332">
        <v>0</v>
      </c>
      <c r="H2332" s="1" t="s">
        <v>5838</v>
      </c>
      <c r="I2332" s="1" t="s">
        <v>6277</v>
      </c>
      <c r="J2332" s="1" t="s">
        <v>6240</v>
      </c>
      <c r="K2332">
        <v>49</v>
      </c>
      <c r="L2332" s="1" t="s">
        <v>6260</v>
      </c>
      <c r="M2332" s="1" t="s">
        <v>6254</v>
      </c>
      <c r="N2332">
        <v>54636</v>
      </c>
      <c r="O2332" s="1" t="s">
        <v>6243</v>
      </c>
      <c r="P2332" s="2">
        <v>43643</v>
      </c>
      <c r="Q2332" s="2">
        <v>45521</v>
      </c>
      <c r="R2332" s="1" t="s">
        <v>6889</v>
      </c>
      <c r="S2332" s="1" t="s">
        <v>6890</v>
      </c>
      <c r="T2332" s="1" t="s">
        <v>14</v>
      </c>
      <c r="U2332">
        <v>6454</v>
      </c>
      <c r="V2332" s="1" t="s">
        <v>24</v>
      </c>
      <c r="W2332" s="1" t="s">
        <v>106</v>
      </c>
      <c r="X2332" s="2">
        <f t="shared" ca="1" si="36"/>
        <v>45937</v>
      </c>
      <c r="Y2332" s="1">
        <f ca="1">ROUND(YEARFRAC(Merge1[[#This Row],[Join_Date]],Merge1[[#This Row],[Today]], 3),0)</f>
        <v>6</v>
      </c>
      <c r="Z2332" s="1" t="str" cm="1">
        <f t="array" aca="1" ref="Z2332" ca="1">_xlfn.IFS(
   Merge1[[#This Row],[Customer Tenure]]&lt;=2,"New",
   Merge1[[#This Row],[Customer Tenure]]&lt;=5,"Emerging",
  Merge1[[#This Row],[Customer Tenure]]&lt;9,"Established",
   TRUE,"Loyal"
)</f>
        <v>Established</v>
      </c>
      <c r="AA2332" s="1" t="str" cm="1">
        <f t="array" ref="AA2332">_xlfn.IFS(Merge1[[#This Row],[Income]]&lt;=30000,"Low",Merge1[[#This Row],[Income]]&lt;=60000,"Medium",Merge1[[#This Row],[Income]]&lt;=100000,"High", Merge1[[#This Row],[Income]]&gt;100000," Premium")</f>
        <v>Medium</v>
      </c>
      <c r="AB2332" s="1" t="str" cm="1">
        <f t="array" ref="AB2332">_xlfn.IFS(Merge1[[#This Row],[Age]]&lt;= 28,"Gen Z", Merge1[[#This Row],[Age]]&lt;=44,"Millennials", Merge1[[#This Row],[Age]]&lt;=60,"Gen X", Merge1[[#This Row],[Age]]&gt;60,"Baby Boomers")</f>
        <v>Gen X</v>
      </c>
      <c r="AC2332" s="1" t="str" cm="1">
        <f t="array" ref="AC2332">_xlfn.IFS(
    Merge1[[#This Row],[Balance]]&lt;=50000,"Low",
    Merge1[[#This Row],[Balance]]&lt;=200000,"Medium",
    Merge1[[#This Row],[Balance]]&gt;200000,"High"
)</f>
        <v>Low</v>
      </c>
    </row>
    <row r="2333" spans="1:29" x14ac:dyDescent="0.25">
      <c r="A2333" s="1" t="s">
        <v>634</v>
      </c>
      <c r="B2333" s="1" t="s">
        <v>6145</v>
      </c>
      <c r="C2333" s="1" t="s">
        <v>5835</v>
      </c>
      <c r="D2333" s="2">
        <v>44573</v>
      </c>
      <c r="E2333">
        <v>185639</v>
      </c>
      <c r="F2333">
        <v>619</v>
      </c>
      <c r="G2333">
        <v>0</v>
      </c>
      <c r="H2333" s="1" t="s">
        <v>5833</v>
      </c>
      <c r="I2333" s="1" t="s">
        <v>6306</v>
      </c>
      <c r="J2333" s="1" t="s">
        <v>6240</v>
      </c>
      <c r="K2333">
        <v>42</v>
      </c>
      <c r="L2333" s="1" t="s">
        <v>6241</v>
      </c>
      <c r="M2333" s="1" t="s">
        <v>6247</v>
      </c>
      <c r="N2333">
        <v>193946</v>
      </c>
      <c r="O2333" s="1" t="s">
        <v>6248</v>
      </c>
      <c r="P2333" s="2">
        <v>44074</v>
      </c>
      <c r="Q2333" s="2">
        <v>45232</v>
      </c>
      <c r="R2333" s="1" t="s">
        <v>6887</v>
      </c>
      <c r="S2333" s="1" t="s">
        <v>6888</v>
      </c>
      <c r="T2333" s="1" t="s">
        <v>28</v>
      </c>
      <c r="U2333">
        <v>8507</v>
      </c>
      <c r="V2333" s="1" t="s">
        <v>19</v>
      </c>
      <c r="W2333" s="1" t="s">
        <v>20</v>
      </c>
      <c r="X2333" s="2">
        <f t="shared" ca="1" si="36"/>
        <v>45937</v>
      </c>
      <c r="Y2333" s="1">
        <f ca="1">ROUND(YEARFRAC(Merge1[[#This Row],[Join_Date]],Merge1[[#This Row],[Today]], 3),0)</f>
        <v>5</v>
      </c>
      <c r="Z2333" s="1" t="str" cm="1">
        <f t="array" aca="1" ref="Z2333" ca="1">_xlfn.IFS(
   Merge1[[#This Row],[Customer Tenure]]&lt;=2,"New",
   Merge1[[#This Row],[Customer Tenure]]&lt;=5,"Emerging",
  Merge1[[#This Row],[Customer Tenure]]&lt;9,"Established",
   TRUE,"Loyal"
)</f>
        <v>Emerging</v>
      </c>
      <c r="AA2333" s="1" t="str" cm="1">
        <f t="array" ref="AA2333">_xlfn.IFS(Merge1[[#This Row],[Income]]&lt;=30000,"Low",Merge1[[#This Row],[Income]]&lt;=60000,"Medium",Merge1[[#This Row],[Income]]&lt;=100000,"High", Merge1[[#This Row],[Income]]&gt;100000," Premium")</f>
        <v xml:space="preserve"> Premium</v>
      </c>
      <c r="AB2333" s="1" t="str" cm="1">
        <f t="array" ref="AB2333">_xlfn.IFS(Merge1[[#This Row],[Age]]&lt;= 28,"Gen Z", Merge1[[#This Row],[Age]]&lt;=44,"Millennials", Merge1[[#This Row],[Age]]&lt;=60,"Gen X", Merge1[[#This Row],[Age]]&gt;60,"Baby Boomers")</f>
        <v>Millennials</v>
      </c>
      <c r="AC2333" s="1" t="str" cm="1">
        <f t="array" ref="AC2333">_xlfn.IFS(
    Merge1[[#This Row],[Balance]]&lt;=50000,"Low",
    Merge1[[#This Row],[Balance]]&lt;=200000,"Medium",
    Merge1[[#This Row],[Balance]]&gt;200000,"High"
)</f>
        <v>Medium</v>
      </c>
    </row>
    <row r="2334" spans="1:29" x14ac:dyDescent="0.25">
      <c r="A2334" s="1" t="s">
        <v>733</v>
      </c>
      <c r="B2334" s="1" t="s">
        <v>5977</v>
      </c>
      <c r="C2334" s="1" t="s">
        <v>5832</v>
      </c>
      <c r="D2334" s="2">
        <v>45866</v>
      </c>
      <c r="E2334">
        <v>245172</v>
      </c>
      <c r="F2334">
        <v>819</v>
      </c>
      <c r="G2334">
        <v>0</v>
      </c>
      <c r="H2334" s="1" t="s">
        <v>5833</v>
      </c>
      <c r="I2334" s="1" t="s">
        <v>6727</v>
      </c>
      <c r="J2334" s="1" t="s">
        <v>6240</v>
      </c>
      <c r="K2334">
        <v>28</v>
      </c>
      <c r="L2334" s="1" t="s">
        <v>6241</v>
      </c>
      <c r="M2334" s="1" t="s">
        <v>6254</v>
      </c>
      <c r="N2334">
        <v>92099</v>
      </c>
      <c r="O2334" s="1" t="s">
        <v>6243</v>
      </c>
      <c r="P2334" s="2">
        <v>44410</v>
      </c>
      <c r="Q2334" s="2">
        <v>45762</v>
      </c>
      <c r="R2334" s="1" t="s">
        <v>6893</v>
      </c>
      <c r="S2334" s="1" t="s">
        <v>6894</v>
      </c>
      <c r="T2334" s="1" t="s">
        <v>14</v>
      </c>
      <c r="U2334">
        <v>11</v>
      </c>
      <c r="V2334" s="1" t="s">
        <v>24</v>
      </c>
      <c r="W2334" s="1" t="s">
        <v>20</v>
      </c>
      <c r="X2334" s="2">
        <f t="shared" ca="1" si="36"/>
        <v>45937</v>
      </c>
      <c r="Y2334" s="1">
        <f ca="1">ROUND(YEARFRAC(Merge1[[#This Row],[Join_Date]],Merge1[[#This Row],[Today]], 3),0)</f>
        <v>4</v>
      </c>
      <c r="Z2334" s="1" t="str" cm="1">
        <f t="array" aca="1" ref="Z2334" ca="1">_xlfn.IFS(
   Merge1[[#This Row],[Customer Tenure]]&lt;=2,"New",
   Merge1[[#This Row],[Customer Tenure]]&lt;=5,"Emerging",
  Merge1[[#This Row],[Customer Tenure]]&lt;9,"Established",
   TRUE,"Loyal"
)</f>
        <v>Emerging</v>
      </c>
      <c r="AA2334" s="1" t="str" cm="1">
        <f t="array" ref="AA2334">_xlfn.IFS(Merge1[[#This Row],[Income]]&lt;=30000,"Low",Merge1[[#This Row],[Income]]&lt;=60000,"Medium",Merge1[[#This Row],[Income]]&lt;=100000,"High", Merge1[[#This Row],[Income]]&gt;100000," Premium")</f>
        <v>High</v>
      </c>
      <c r="AB2334" s="1" t="str" cm="1">
        <f t="array" ref="AB2334">_xlfn.IFS(Merge1[[#This Row],[Age]]&lt;= 28,"Gen Z", Merge1[[#This Row],[Age]]&lt;=44,"Millennials", Merge1[[#This Row],[Age]]&lt;=60,"Gen X", Merge1[[#This Row],[Age]]&gt;60,"Baby Boomers")</f>
        <v>Gen Z</v>
      </c>
      <c r="AC2334" s="1" t="str" cm="1">
        <f t="array" ref="AC2334">_xlfn.IFS(
    Merge1[[#This Row],[Balance]]&lt;=50000,"Low",
    Merge1[[#This Row],[Balance]]&lt;=200000,"Medium",
    Merge1[[#This Row],[Balance]]&gt;200000,"High"
)</f>
        <v>High</v>
      </c>
    </row>
    <row r="2335" spans="1:29" x14ac:dyDescent="0.25">
      <c r="A2335" s="1" t="s">
        <v>649</v>
      </c>
      <c r="B2335" s="1" t="s">
        <v>5993</v>
      </c>
      <c r="C2335" s="1" t="s">
        <v>5846</v>
      </c>
      <c r="D2335" s="2">
        <v>42386</v>
      </c>
      <c r="E2335">
        <v>418829</v>
      </c>
      <c r="F2335">
        <v>335</v>
      </c>
      <c r="G2335">
        <v>0</v>
      </c>
      <c r="H2335" s="1" t="s">
        <v>5833</v>
      </c>
      <c r="I2335" s="1" t="s">
        <v>6361</v>
      </c>
      <c r="J2335" s="1" t="s">
        <v>6240</v>
      </c>
      <c r="K2335">
        <v>47</v>
      </c>
      <c r="L2335" s="1" t="s">
        <v>6241</v>
      </c>
      <c r="M2335" s="1" t="s">
        <v>6262</v>
      </c>
      <c r="N2335">
        <v>105956</v>
      </c>
      <c r="O2335" s="1" t="s">
        <v>6243</v>
      </c>
      <c r="P2335" s="2">
        <v>44285</v>
      </c>
      <c r="Q2335" s="2">
        <v>45356</v>
      </c>
      <c r="R2335" s="1" t="s">
        <v>6899</v>
      </c>
      <c r="S2335" s="1" t="s">
        <v>6900</v>
      </c>
      <c r="T2335" s="1" t="s">
        <v>28</v>
      </c>
      <c r="U2335">
        <v>8472</v>
      </c>
      <c r="V2335" s="1" t="s">
        <v>19</v>
      </c>
      <c r="W2335" s="1" t="s">
        <v>55</v>
      </c>
      <c r="X2335" s="2">
        <f t="shared" ca="1" si="36"/>
        <v>45937</v>
      </c>
      <c r="Y2335" s="1">
        <f ca="1">ROUND(YEARFRAC(Merge1[[#This Row],[Join_Date]],Merge1[[#This Row],[Today]], 3),0)</f>
        <v>5</v>
      </c>
      <c r="Z2335" s="1" t="str" cm="1">
        <f t="array" aca="1" ref="Z2335" ca="1">_xlfn.IFS(
   Merge1[[#This Row],[Customer Tenure]]&lt;=2,"New",
   Merge1[[#This Row],[Customer Tenure]]&lt;=5,"Emerging",
  Merge1[[#This Row],[Customer Tenure]]&lt;9,"Established",
   TRUE,"Loyal"
)</f>
        <v>Emerging</v>
      </c>
      <c r="AA2335" s="1" t="str" cm="1">
        <f t="array" ref="AA2335">_xlfn.IFS(Merge1[[#This Row],[Income]]&lt;=30000,"Low",Merge1[[#This Row],[Income]]&lt;=60000,"Medium",Merge1[[#This Row],[Income]]&lt;=100000,"High", Merge1[[#This Row],[Income]]&gt;100000," Premium")</f>
        <v xml:space="preserve"> Premium</v>
      </c>
      <c r="AB2335" s="1" t="str" cm="1">
        <f t="array" ref="AB2335">_xlfn.IFS(Merge1[[#This Row],[Age]]&lt;= 28,"Gen Z", Merge1[[#This Row],[Age]]&lt;=44,"Millennials", Merge1[[#This Row],[Age]]&lt;=60,"Gen X", Merge1[[#This Row],[Age]]&gt;60,"Baby Boomers")</f>
        <v>Gen X</v>
      </c>
      <c r="AC2335" s="1" t="str" cm="1">
        <f t="array" ref="AC2335">_xlfn.IFS(
    Merge1[[#This Row],[Balance]]&lt;=50000,"Low",
    Merge1[[#This Row],[Balance]]&lt;=200000,"Medium",
    Merge1[[#This Row],[Balance]]&gt;200000,"High"
)</f>
        <v>High</v>
      </c>
    </row>
    <row r="2336" spans="1:29" x14ac:dyDescent="0.25">
      <c r="A2336" s="1" t="s">
        <v>565</v>
      </c>
      <c r="B2336" s="1" t="s">
        <v>6007</v>
      </c>
      <c r="C2336" s="1" t="s">
        <v>5835</v>
      </c>
      <c r="D2336" s="2">
        <v>42337</v>
      </c>
      <c r="E2336">
        <v>327192</v>
      </c>
      <c r="F2336">
        <v>770</v>
      </c>
      <c r="G2336">
        <v>0</v>
      </c>
      <c r="H2336" s="1" t="s">
        <v>5833</v>
      </c>
      <c r="I2336" s="1" t="s">
        <v>6337</v>
      </c>
      <c r="J2336" s="1" t="s">
        <v>6240</v>
      </c>
      <c r="K2336">
        <v>39</v>
      </c>
      <c r="L2336" s="1" t="s">
        <v>6246</v>
      </c>
      <c r="M2336" s="1" t="s">
        <v>6242</v>
      </c>
      <c r="N2336">
        <v>49192</v>
      </c>
      <c r="O2336" s="1" t="s">
        <v>6243</v>
      </c>
      <c r="P2336" s="2">
        <v>44119</v>
      </c>
      <c r="Q2336" s="2">
        <v>45168</v>
      </c>
      <c r="R2336" s="1" t="s">
        <v>6889</v>
      </c>
      <c r="S2336" s="1" t="s">
        <v>6919</v>
      </c>
      <c r="T2336" s="1" t="s">
        <v>14</v>
      </c>
      <c r="U2336">
        <v>6853</v>
      </c>
      <c r="V2336" s="1" t="s">
        <v>19</v>
      </c>
      <c r="W2336" s="1" t="s">
        <v>25</v>
      </c>
      <c r="X2336" s="2">
        <f t="shared" ca="1" si="36"/>
        <v>45937</v>
      </c>
      <c r="Y2336" s="1">
        <f ca="1">ROUND(YEARFRAC(Merge1[[#This Row],[Join_Date]],Merge1[[#This Row],[Today]], 3),0)</f>
        <v>5</v>
      </c>
      <c r="Z2336" s="1" t="str" cm="1">
        <f t="array" aca="1" ref="Z2336" ca="1">_xlfn.IFS(
   Merge1[[#This Row],[Customer Tenure]]&lt;=2,"New",
   Merge1[[#This Row],[Customer Tenure]]&lt;=5,"Emerging",
  Merge1[[#This Row],[Customer Tenure]]&lt;9,"Established",
   TRUE,"Loyal"
)</f>
        <v>Emerging</v>
      </c>
      <c r="AA2336" s="1" t="str" cm="1">
        <f t="array" ref="AA2336">_xlfn.IFS(Merge1[[#This Row],[Income]]&lt;=30000,"Low",Merge1[[#This Row],[Income]]&lt;=60000,"Medium",Merge1[[#This Row],[Income]]&lt;=100000,"High", Merge1[[#This Row],[Income]]&gt;100000," Premium")</f>
        <v>Medium</v>
      </c>
      <c r="AB2336" s="1" t="str" cm="1">
        <f t="array" ref="AB2336">_xlfn.IFS(Merge1[[#This Row],[Age]]&lt;= 28,"Gen Z", Merge1[[#This Row],[Age]]&lt;=44,"Millennials", Merge1[[#This Row],[Age]]&lt;=60,"Gen X", Merge1[[#This Row],[Age]]&gt;60,"Baby Boomers")</f>
        <v>Millennials</v>
      </c>
      <c r="AC2336" s="1" t="str" cm="1">
        <f t="array" ref="AC2336">_xlfn.IFS(
    Merge1[[#This Row],[Balance]]&lt;=50000,"Low",
    Merge1[[#This Row],[Balance]]&lt;=200000,"Medium",
    Merge1[[#This Row],[Balance]]&gt;200000,"High"
)</f>
        <v>High</v>
      </c>
    </row>
    <row r="2337" spans="1:29" x14ac:dyDescent="0.25">
      <c r="A2337" s="1" t="s">
        <v>2134</v>
      </c>
      <c r="B2337" s="1" t="s">
        <v>5926</v>
      </c>
      <c r="C2337" s="1" t="s">
        <v>5832</v>
      </c>
      <c r="D2337" s="2">
        <v>43461</v>
      </c>
      <c r="E2337">
        <v>350067</v>
      </c>
      <c r="F2337">
        <v>349</v>
      </c>
      <c r="G2337">
        <v>0</v>
      </c>
      <c r="H2337" s="1" t="s">
        <v>5833</v>
      </c>
      <c r="I2337" s="1" t="s">
        <v>6621</v>
      </c>
      <c r="J2337" s="1" t="s">
        <v>6245</v>
      </c>
      <c r="K2337">
        <v>70</v>
      </c>
      <c r="L2337" s="1" t="s">
        <v>6241</v>
      </c>
      <c r="M2337" s="1" t="s">
        <v>6257</v>
      </c>
      <c r="N2337">
        <v>70069</v>
      </c>
      <c r="O2337" s="1" t="s">
        <v>6243</v>
      </c>
      <c r="P2337" s="2">
        <v>44862</v>
      </c>
      <c r="Q2337" s="2">
        <v>45395</v>
      </c>
      <c r="R2337" s="1" t="s">
        <v>6893</v>
      </c>
      <c r="S2337" s="1" t="s">
        <v>6911</v>
      </c>
      <c r="T2337" s="1" t="s">
        <v>28</v>
      </c>
      <c r="U2337">
        <v>9065</v>
      </c>
      <c r="V2337" s="1" t="s">
        <v>24</v>
      </c>
      <c r="W2337" s="1" t="s">
        <v>25</v>
      </c>
      <c r="X2337" s="2">
        <f t="shared" ca="1" si="36"/>
        <v>45937</v>
      </c>
      <c r="Y2337" s="1">
        <f ca="1">ROUND(YEARFRAC(Merge1[[#This Row],[Join_Date]],Merge1[[#This Row],[Today]], 3),0)</f>
        <v>3</v>
      </c>
      <c r="Z2337" s="1" t="str" cm="1">
        <f t="array" aca="1" ref="Z2337" ca="1">_xlfn.IFS(
   Merge1[[#This Row],[Customer Tenure]]&lt;=2,"New",
   Merge1[[#This Row],[Customer Tenure]]&lt;=5,"Emerging",
  Merge1[[#This Row],[Customer Tenure]]&lt;9,"Established",
   TRUE,"Loyal"
)</f>
        <v>Emerging</v>
      </c>
      <c r="AA2337" s="1" t="str" cm="1">
        <f t="array" ref="AA2337">_xlfn.IFS(Merge1[[#This Row],[Income]]&lt;=30000,"Low",Merge1[[#This Row],[Income]]&lt;=60000,"Medium",Merge1[[#This Row],[Income]]&lt;=100000,"High", Merge1[[#This Row],[Income]]&gt;100000," Premium")</f>
        <v>High</v>
      </c>
      <c r="AB2337" s="1" t="str" cm="1">
        <f t="array" ref="AB2337">_xlfn.IFS(Merge1[[#This Row],[Age]]&lt;= 28,"Gen Z", Merge1[[#This Row],[Age]]&lt;=44,"Millennials", Merge1[[#This Row],[Age]]&lt;=60,"Gen X", Merge1[[#This Row],[Age]]&gt;60,"Baby Boomers")</f>
        <v>Baby Boomers</v>
      </c>
      <c r="AC2337" s="1" t="str" cm="1">
        <f t="array" ref="AC2337">_xlfn.IFS(
    Merge1[[#This Row],[Balance]]&lt;=50000,"Low",
    Merge1[[#This Row],[Balance]]&lt;=200000,"Medium",
    Merge1[[#This Row],[Balance]]&gt;200000,"High"
)</f>
        <v>High</v>
      </c>
    </row>
    <row r="2338" spans="1:29" x14ac:dyDescent="0.25">
      <c r="A2338" s="1" t="s">
        <v>272</v>
      </c>
      <c r="B2338" s="1" t="s">
        <v>6229</v>
      </c>
      <c r="C2338" s="1" t="s">
        <v>5842</v>
      </c>
      <c r="D2338" s="2">
        <v>45174</v>
      </c>
      <c r="E2338">
        <v>421234</v>
      </c>
      <c r="F2338">
        <v>704</v>
      </c>
      <c r="G2338">
        <v>0</v>
      </c>
      <c r="H2338" s="1" t="s">
        <v>5838</v>
      </c>
      <c r="I2338" s="1" t="s">
        <v>6663</v>
      </c>
      <c r="J2338" s="1" t="s">
        <v>6240</v>
      </c>
      <c r="K2338">
        <v>65</v>
      </c>
      <c r="L2338" s="1" t="s">
        <v>6260</v>
      </c>
      <c r="M2338" s="1" t="s">
        <v>6247</v>
      </c>
      <c r="N2338">
        <v>179033</v>
      </c>
      <c r="O2338" s="1" t="s">
        <v>6243</v>
      </c>
      <c r="P2338" s="2">
        <v>43776</v>
      </c>
      <c r="Q2338" s="2">
        <v>45765</v>
      </c>
      <c r="R2338" s="1" t="s">
        <v>6893</v>
      </c>
      <c r="S2338" s="1" t="s">
        <v>6894</v>
      </c>
      <c r="T2338" s="1" t="s">
        <v>28</v>
      </c>
      <c r="U2338">
        <v>5982</v>
      </c>
      <c r="V2338" s="1" t="s">
        <v>10</v>
      </c>
      <c r="W2338" s="1" t="s">
        <v>20</v>
      </c>
      <c r="X2338" s="2">
        <f t="shared" ca="1" si="36"/>
        <v>45937</v>
      </c>
      <c r="Y2338" s="1">
        <f ca="1">ROUND(YEARFRAC(Merge1[[#This Row],[Join_Date]],Merge1[[#This Row],[Today]], 3),0)</f>
        <v>6</v>
      </c>
      <c r="Z2338" s="1" t="str" cm="1">
        <f t="array" aca="1" ref="Z2338" ca="1">_xlfn.IFS(
   Merge1[[#This Row],[Customer Tenure]]&lt;=2,"New",
   Merge1[[#This Row],[Customer Tenure]]&lt;=5,"Emerging",
  Merge1[[#This Row],[Customer Tenure]]&lt;9,"Established",
   TRUE,"Loyal"
)</f>
        <v>Established</v>
      </c>
      <c r="AA2338" s="1" t="str" cm="1">
        <f t="array" ref="AA2338">_xlfn.IFS(Merge1[[#This Row],[Income]]&lt;=30000,"Low",Merge1[[#This Row],[Income]]&lt;=60000,"Medium",Merge1[[#This Row],[Income]]&lt;=100000,"High", Merge1[[#This Row],[Income]]&gt;100000," Premium")</f>
        <v xml:space="preserve"> Premium</v>
      </c>
      <c r="AB2338" s="1" t="str" cm="1">
        <f t="array" ref="AB2338">_xlfn.IFS(Merge1[[#This Row],[Age]]&lt;= 28,"Gen Z", Merge1[[#This Row],[Age]]&lt;=44,"Millennials", Merge1[[#This Row],[Age]]&lt;=60,"Gen X", Merge1[[#This Row],[Age]]&gt;60,"Baby Boomers")</f>
        <v>Baby Boomers</v>
      </c>
      <c r="AC2338" s="1" t="str" cm="1">
        <f t="array" ref="AC2338">_xlfn.IFS(
    Merge1[[#This Row],[Balance]]&lt;=50000,"Low",
    Merge1[[#This Row],[Balance]]&lt;=200000,"Medium",
    Merge1[[#This Row],[Balance]]&gt;200000,"High"
)</f>
        <v>High</v>
      </c>
    </row>
    <row r="2339" spans="1:29" x14ac:dyDescent="0.25">
      <c r="A2339" s="1" t="s">
        <v>2253</v>
      </c>
      <c r="B2339" s="1" t="s">
        <v>5999</v>
      </c>
      <c r="C2339" s="1" t="s">
        <v>5832</v>
      </c>
      <c r="D2339" s="2">
        <v>45220</v>
      </c>
      <c r="E2339">
        <v>340912</v>
      </c>
      <c r="F2339">
        <v>647</v>
      </c>
      <c r="G2339">
        <v>0</v>
      </c>
      <c r="H2339" s="1" t="s">
        <v>5850</v>
      </c>
      <c r="I2339" s="1" t="s">
        <v>6310</v>
      </c>
      <c r="J2339" s="1" t="s">
        <v>6245</v>
      </c>
      <c r="K2339">
        <v>74</v>
      </c>
      <c r="L2339" s="1" t="s">
        <v>6246</v>
      </c>
      <c r="M2339" s="1" t="s">
        <v>6262</v>
      </c>
      <c r="N2339">
        <v>132855</v>
      </c>
      <c r="O2339" s="1" t="s">
        <v>6248</v>
      </c>
      <c r="P2339" s="2">
        <v>44752</v>
      </c>
      <c r="Q2339" s="2">
        <v>45476</v>
      </c>
      <c r="R2339" s="1" t="s">
        <v>6891</v>
      </c>
      <c r="S2339" s="1" t="s">
        <v>6895</v>
      </c>
      <c r="T2339" s="1" t="s">
        <v>28</v>
      </c>
      <c r="U2339">
        <v>7913</v>
      </c>
      <c r="V2339" s="1" t="s">
        <v>19</v>
      </c>
      <c r="W2339" s="1" t="s">
        <v>16</v>
      </c>
      <c r="X2339" s="2">
        <f t="shared" ca="1" si="36"/>
        <v>45937</v>
      </c>
      <c r="Y2339" s="1">
        <f ca="1">ROUND(YEARFRAC(Merge1[[#This Row],[Join_Date]],Merge1[[#This Row],[Today]], 3),0)</f>
        <v>3</v>
      </c>
      <c r="Z2339" s="1" t="str" cm="1">
        <f t="array" aca="1" ref="Z2339" ca="1">_xlfn.IFS(
   Merge1[[#This Row],[Customer Tenure]]&lt;=2,"New",
   Merge1[[#This Row],[Customer Tenure]]&lt;=5,"Emerging",
  Merge1[[#This Row],[Customer Tenure]]&lt;9,"Established",
   TRUE,"Loyal"
)</f>
        <v>Emerging</v>
      </c>
      <c r="AA2339" s="1" t="str" cm="1">
        <f t="array" ref="AA2339">_xlfn.IFS(Merge1[[#This Row],[Income]]&lt;=30000,"Low",Merge1[[#This Row],[Income]]&lt;=60000,"Medium",Merge1[[#This Row],[Income]]&lt;=100000,"High", Merge1[[#This Row],[Income]]&gt;100000," Premium")</f>
        <v xml:space="preserve"> Premium</v>
      </c>
      <c r="AB2339" s="1" t="str" cm="1">
        <f t="array" ref="AB2339">_xlfn.IFS(Merge1[[#This Row],[Age]]&lt;= 28,"Gen Z", Merge1[[#This Row],[Age]]&lt;=44,"Millennials", Merge1[[#This Row],[Age]]&lt;=60,"Gen X", Merge1[[#This Row],[Age]]&gt;60,"Baby Boomers")</f>
        <v>Baby Boomers</v>
      </c>
      <c r="AC2339" s="1" t="str" cm="1">
        <f t="array" ref="AC2339">_xlfn.IFS(
    Merge1[[#This Row],[Balance]]&lt;=50000,"Low",
    Merge1[[#This Row],[Balance]]&lt;=200000,"Medium",
    Merge1[[#This Row],[Balance]]&gt;200000,"High"
)</f>
        <v>High</v>
      </c>
    </row>
    <row r="2340" spans="1:29" x14ac:dyDescent="0.25">
      <c r="A2340" s="1" t="s">
        <v>457</v>
      </c>
      <c r="B2340" s="1" t="s">
        <v>6019</v>
      </c>
      <c r="C2340" s="1" t="s">
        <v>5835</v>
      </c>
      <c r="D2340" s="2">
        <v>42305</v>
      </c>
      <c r="E2340">
        <v>412755</v>
      </c>
      <c r="F2340">
        <v>657</v>
      </c>
      <c r="G2340">
        <v>458318</v>
      </c>
      <c r="H2340" s="1" t="s">
        <v>5833</v>
      </c>
      <c r="I2340" s="1" t="s">
        <v>6678</v>
      </c>
      <c r="J2340" s="1" t="s">
        <v>6245</v>
      </c>
      <c r="K2340">
        <v>36</v>
      </c>
      <c r="L2340" s="1" t="s">
        <v>6246</v>
      </c>
      <c r="M2340" s="1" t="s">
        <v>6262</v>
      </c>
      <c r="N2340">
        <v>99148</v>
      </c>
      <c r="O2340" s="1" t="s">
        <v>6252</v>
      </c>
      <c r="P2340" s="2">
        <v>43052</v>
      </c>
      <c r="Q2340" s="2">
        <v>45705</v>
      </c>
      <c r="R2340" s="1" t="s">
        <v>6885</v>
      </c>
      <c r="S2340" s="1" t="s">
        <v>6896</v>
      </c>
      <c r="T2340" s="1" t="s">
        <v>14</v>
      </c>
      <c r="U2340">
        <v>5115</v>
      </c>
      <c r="V2340" s="1" t="s">
        <v>15</v>
      </c>
      <c r="W2340" s="1" t="s">
        <v>29</v>
      </c>
      <c r="X2340" s="2">
        <f t="shared" ca="1" si="36"/>
        <v>45937</v>
      </c>
      <c r="Y2340" s="1">
        <f ca="1">ROUND(YEARFRAC(Merge1[[#This Row],[Join_Date]],Merge1[[#This Row],[Today]], 3),0)</f>
        <v>8</v>
      </c>
      <c r="Z2340" s="1" t="str" cm="1">
        <f t="array" aca="1" ref="Z2340" ca="1">_xlfn.IFS(
   Merge1[[#This Row],[Customer Tenure]]&lt;=2,"New",
   Merge1[[#This Row],[Customer Tenure]]&lt;=5,"Emerging",
  Merge1[[#This Row],[Customer Tenure]]&lt;9,"Established",
   TRUE,"Loyal"
)</f>
        <v>Established</v>
      </c>
      <c r="AA2340" s="1" t="str" cm="1">
        <f t="array" ref="AA2340">_xlfn.IFS(Merge1[[#This Row],[Income]]&lt;=30000,"Low",Merge1[[#This Row],[Income]]&lt;=60000,"Medium",Merge1[[#This Row],[Income]]&lt;=100000,"High", Merge1[[#This Row],[Income]]&gt;100000," Premium")</f>
        <v>High</v>
      </c>
      <c r="AB2340" s="1" t="str" cm="1">
        <f t="array" ref="AB2340">_xlfn.IFS(Merge1[[#This Row],[Age]]&lt;= 28,"Gen Z", Merge1[[#This Row],[Age]]&lt;=44,"Millennials", Merge1[[#This Row],[Age]]&lt;=60,"Gen X", Merge1[[#This Row],[Age]]&gt;60,"Baby Boomers")</f>
        <v>Millennials</v>
      </c>
      <c r="AC2340" s="1" t="str" cm="1">
        <f t="array" ref="AC2340">_xlfn.IFS(
    Merge1[[#This Row],[Balance]]&lt;=50000,"Low",
    Merge1[[#This Row],[Balance]]&lt;=200000,"Medium",
    Merge1[[#This Row],[Balance]]&gt;200000,"High"
)</f>
        <v>High</v>
      </c>
    </row>
    <row r="2341" spans="1:29" x14ac:dyDescent="0.25">
      <c r="A2341" s="1" t="s">
        <v>749</v>
      </c>
      <c r="B2341" s="1" t="s">
        <v>6139</v>
      </c>
      <c r="C2341" s="1" t="s">
        <v>5842</v>
      </c>
      <c r="D2341" s="2">
        <v>42275</v>
      </c>
      <c r="E2341">
        <v>347823</v>
      </c>
      <c r="F2341">
        <v>833</v>
      </c>
      <c r="G2341">
        <v>0</v>
      </c>
      <c r="H2341" s="1" t="s">
        <v>5833</v>
      </c>
      <c r="I2341" s="1" t="s">
        <v>6488</v>
      </c>
      <c r="J2341" s="1" t="s">
        <v>6240</v>
      </c>
      <c r="K2341">
        <v>60</v>
      </c>
      <c r="L2341" s="1" t="s">
        <v>6260</v>
      </c>
      <c r="M2341" s="1" t="s">
        <v>6266</v>
      </c>
      <c r="N2341">
        <v>157612</v>
      </c>
      <c r="O2341" s="1" t="s">
        <v>6243</v>
      </c>
      <c r="P2341" s="2">
        <v>43780</v>
      </c>
      <c r="Q2341" s="2">
        <v>45825</v>
      </c>
      <c r="R2341" s="1" t="s">
        <v>6883</v>
      </c>
      <c r="S2341" s="1" t="s">
        <v>6910</v>
      </c>
      <c r="T2341" s="1" t="s">
        <v>28</v>
      </c>
      <c r="U2341">
        <v>7712</v>
      </c>
      <c r="V2341" s="1" t="s">
        <v>15</v>
      </c>
      <c r="W2341" s="1" t="s">
        <v>55</v>
      </c>
      <c r="X2341" s="2">
        <f t="shared" ca="1" si="36"/>
        <v>45937</v>
      </c>
      <c r="Y2341" s="1">
        <f ca="1">ROUND(YEARFRAC(Merge1[[#This Row],[Join_Date]],Merge1[[#This Row],[Today]], 3),0)</f>
        <v>6</v>
      </c>
      <c r="Z2341" s="1" t="str" cm="1">
        <f t="array" aca="1" ref="Z2341" ca="1">_xlfn.IFS(
   Merge1[[#This Row],[Customer Tenure]]&lt;=2,"New",
   Merge1[[#This Row],[Customer Tenure]]&lt;=5,"Emerging",
  Merge1[[#This Row],[Customer Tenure]]&lt;9,"Established",
   TRUE,"Loyal"
)</f>
        <v>Established</v>
      </c>
      <c r="AA2341" s="1" t="str" cm="1">
        <f t="array" ref="AA2341">_xlfn.IFS(Merge1[[#This Row],[Income]]&lt;=30000,"Low",Merge1[[#This Row],[Income]]&lt;=60000,"Medium",Merge1[[#This Row],[Income]]&lt;=100000,"High", Merge1[[#This Row],[Income]]&gt;100000," Premium")</f>
        <v xml:space="preserve"> Premium</v>
      </c>
      <c r="AB2341" s="1" t="str" cm="1">
        <f t="array" ref="AB2341">_xlfn.IFS(Merge1[[#This Row],[Age]]&lt;= 28,"Gen Z", Merge1[[#This Row],[Age]]&lt;=44,"Millennials", Merge1[[#This Row],[Age]]&lt;=60,"Gen X", Merge1[[#This Row],[Age]]&gt;60,"Baby Boomers")</f>
        <v>Gen X</v>
      </c>
      <c r="AC2341" s="1" t="str" cm="1">
        <f t="array" ref="AC2341">_xlfn.IFS(
    Merge1[[#This Row],[Balance]]&lt;=50000,"Low",
    Merge1[[#This Row],[Balance]]&lt;=200000,"Medium",
    Merge1[[#This Row],[Balance]]&gt;200000,"High"
)</f>
        <v>High</v>
      </c>
    </row>
    <row r="2342" spans="1:29" x14ac:dyDescent="0.25">
      <c r="A2342" s="1" t="s">
        <v>899</v>
      </c>
      <c r="B2342" s="1" t="s">
        <v>5923</v>
      </c>
      <c r="C2342" s="1" t="s">
        <v>5835</v>
      </c>
      <c r="D2342" s="2">
        <v>43608</v>
      </c>
      <c r="E2342">
        <v>59500</v>
      </c>
      <c r="F2342">
        <v>683</v>
      </c>
      <c r="G2342">
        <v>0</v>
      </c>
      <c r="H2342" s="1" t="s">
        <v>5833</v>
      </c>
      <c r="I2342" s="1" t="s">
        <v>6597</v>
      </c>
      <c r="J2342" s="1" t="s">
        <v>6245</v>
      </c>
      <c r="K2342">
        <v>36</v>
      </c>
      <c r="L2342" s="1" t="s">
        <v>6256</v>
      </c>
      <c r="M2342" s="1" t="s">
        <v>6266</v>
      </c>
      <c r="N2342">
        <v>59499</v>
      </c>
      <c r="O2342" s="1" t="s">
        <v>6248</v>
      </c>
      <c r="P2342" s="2">
        <v>42882</v>
      </c>
      <c r="Q2342" s="2">
        <v>45646</v>
      </c>
      <c r="R2342" s="1" t="s">
        <v>6904</v>
      </c>
      <c r="S2342" s="1" t="s">
        <v>6916</v>
      </c>
      <c r="T2342" s="1" t="s">
        <v>9</v>
      </c>
      <c r="U2342">
        <v>2924</v>
      </c>
      <c r="V2342" s="1" t="s">
        <v>10</v>
      </c>
      <c r="W2342" s="1" t="s">
        <v>20</v>
      </c>
      <c r="X2342" s="2">
        <f t="shared" ca="1" si="36"/>
        <v>45937</v>
      </c>
      <c r="Y2342" s="1">
        <f ca="1">ROUND(YEARFRAC(Merge1[[#This Row],[Join_Date]],Merge1[[#This Row],[Today]], 3),0)</f>
        <v>8</v>
      </c>
      <c r="Z2342" s="1" t="str" cm="1">
        <f t="array" aca="1" ref="Z2342" ca="1">_xlfn.IFS(
   Merge1[[#This Row],[Customer Tenure]]&lt;=2,"New",
   Merge1[[#This Row],[Customer Tenure]]&lt;=5,"Emerging",
  Merge1[[#This Row],[Customer Tenure]]&lt;9,"Established",
   TRUE,"Loyal"
)</f>
        <v>Established</v>
      </c>
      <c r="AA2342" s="1" t="str" cm="1">
        <f t="array" ref="AA2342">_xlfn.IFS(Merge1[[#This Row],[Income]]&lt;=30000,"Low",Merge1[[#This Row],[Income]]&lt;=60000,"Medium",Merge1[[#This Row],[Income]]&lt;=100000,"High", Merge1[[#This Row],[Income]]&gt;100000," Premium")</f>
        <v>Medium</v>
      </c>
      <c r="AB2342" s="1" t="str" cm="1">
        <f t="array" ref="AB2342">_xlfn.IFS(Merge1[[#This Row],[Age]]&lt;= 28,"Gen Z", Merge1[[#This Row],[Age]]&lt;=44,"Millennials", Merge1[[#This Row],[Age]]&lt;=60,"Gen X", Merge1[[#This Row],[Age]]&gt;60,"Baby Boomers")</f>
        <v>Millennials</v>
      </c>
      <c r="AC2342" s="1" t="str" cm="1">
        <f t="array" ref="AC2342">_xlfn.IFS(
    Merge1[[#This Row],[Balance]]&lt;=50000,"Low",
    Merge1[[#This Row],[Balance]]&lt;=200000,"Medium",
    Merge1[[#This Row],[Balance]]&gt;200000,"High"
)</f>
        <v>Medium</v>
      </c>
    </row>
    <row r="2343" spans="1:29" x14ac:dyDescent="0.25">
      <c r="A2343" s="1" t="s">
        <v>1333</v>
      </c>
      <c r="B2343" s="1" t="s">
        <v>6022</v>
      </c>
      <c r="C2343" s="1" t="s">
        <v>5835</v>
      </c>
      <c r="D2343" s="2">
        <v>42575</v>
      </c>
      <c r="E2343">
        <v>276815</v>
      </c>
      <c r="F2343">
        <v>659</v>
      </c>
      <c r="G2343">
        <v>0</v>
      </c>
      <c r="H2343" s="1" t="s">
        <v>5833</v>
      </c>
      <c r="I2343" s="1" t="s">
        <v>6617</v>
      </c>
      <c r="J2343" s="1" t="s">
        <v>6245</v>
      </c>
      <c r="K2343">
        <v>74</v>
      </c>
      <c r="L2343" s="1" t="s">
        <v>6256</v>
      </c>
      <c r="M2343" s="1" t="s">
        <v>6247</v>
      </c>
      <c r="N2343">
        <v>196076</v>
      </c>
      <c r="O2343" s="1" t="s">
        <v>6248</v>
      </c>
      <c r="P2343" s="2">
        <v>43335</v>
      </c>
      <c r="Q2343" s="2">
        <v>45699</v>
      </c>
      <c r="R2343" s="1" t="s">
        <v>6885</v>
      </c>
      <c r="S2343" s="1" t="s">
        <v>6896</v>
      </c>
      <c r="T2343" s="1" t="s">
        <v>28</v>
      </c>
      <c r="U2343">
        <v>5166</v>
      </c>
      <c r="V2343" s="1" t="s">
        <v>15</v>
      </c>
      <c r="W2343" s="1" t="s">
        <v>25</v>
      </c>
      <c r="X2343" s="2">
        <f t="shared" ca="1" si="36"/>
        <v>45937</v>
      </c>
      <c r="Y2343" s="1">
        <f ca="1">ROUND(YEARFRAC(Merge1[[#This Row],[Join_Date]],Merge1[[#This Row],[Today]], 3),0)</f>
        <v>7</v>
      </c>
      <c r="Z2343" s="1" t="str" cm="1">
        <f t="array" aca="1" ref="Z2343" ca="1">_xlfn.IFS(
   Merge1[[#This Row],[Customer Tenure]]&lt;=2,"New",
   Merge1[[#This Row],[Customer Tenure]]&lt;=5,"Emerging",
  Merge1[[#This Row],[Customer Tenure]]&lt;9,"Established",
   TRUE,"Loyal"
)</f>
        <v>Established</v>
      </c>
      <c r="AA2343" s="1" t="str" cm="1">
        <f t="array" ref="AA2343">_xlfn.IFS(Merge1[[#This Row],[Income]]&lt;=30000,"Low",Merge1[[#This Row],[Income]]&lt;=60000,"Medium",Merge1[[#This Row],[Income]]&lt;=100000,"High", Merge1[[#This Row],[Income]]&gt;100000," Premium")</f>
        <v xml:space="preserve"> Premium</v>
      </c>
      <c r="AB2343" s="1" t="str" cm="1">
        <f t="array" ref="AB2343">_xlfn.IFS(Merge1[[#This Row],[Age]]&lt;= 28,"Gen Z", Merge1[[#This Row],[Age]]&lt;=44,"Millennials", Merge1[[#This Row],[Age]]&lt;=60,"Gen X", Merge1[[#This Row],[Age]]&gt;60,"Baby Boomers")</f>
        <v>Baby Boomers</v>
      </c>
      <c r="AC2343" s="1" t="str" cm="1">
        <f t="array" ref="AC2343">_xlfn.IFS(
    Merge1[[#This Row],[Balance]]&lt;=50000,"Low",
    Merge1[[#This Row],[Balance]]&lt;=200000,"Medium",
    Merge1[[#This Row],[Balance]]&gt;200000,"High"
)</f>
        <v>High</v>
      </c>
    </row>
    <row r="2344" spans="1:29" x14ac:dyDescent="0.25">
      <c r="A2344" s="1" t="s">
        <v>221</v>
      </c>
      <c r="B2344" s="1" t="s">
        <v>5967</v>
      </c>
      <c r="C2344" s="1" t="s">
        <v>5835</v>
      </c>
      <c r="D2344" s="2">
        <v>43858</v>
      </c>
      <c r="E2344">
        <v>261798</v>
      </c>
      <c r="F2344">
        <v>793</v>
      </c>
      <c r="G2344">
        <v>0</v>
      </c>
      <c r="H2344" s="1" t="s">
        <v>5838</v>
      </c>
      <c r="I2344" s="1" t="s">
        <v>6823</v>
      </c>
      <c r="J2344" s="1" t="s">
        <v>6240</v>
      </c>
      <c r="K2344">
        <v>43</v>
      </c>
      <c r="L2344" s="1" t="s">
        <v>6256</v>
      </c>
      <c r="M2344" s="1" t="s">
        <v>6251</v>
      </c>
      <c r="N2344">
        <v>111155</v>
      </c>
      <c r="O2344" s="1" t="s">
        <v>6243</v>
      </c>
      <c r="P2344" s="2">
        <v>44745</v>
      </c>
      <c r="Q2344" s="2">
        <v>45621</v>
      </c>
      <c r="R2344" s="1" t="s">
        <v>6887</v>
      </c>
      <c r="S2344" s="1" t="s">
        <v>6901</v>
      </c>
      <c r="T2344" s="1" t="s">
        <v>23</v>
      </c>
      <c r="U2344">
        <v>8308</v>
      </c>
      <c r="V2344" s="1" t="s">
        <v>24</v>
      </c>
      <c r="W2344" s="1" t="s">
        <v>106</v>
      </c>
      <c r="X2344" s="2">
        <f t="shared" ca="1" si="36"/>
        <v>45937</v>
      </c>
      <c r="Y2344" s="1">
        <f ca="1">ROUND(YEARFRAC(Merge1[[#This Row],[Join_Date]],Merge1[[#This Row],[Today]], 3),0)</f>
        <v>3</v>
      </c>
      <c r="Z2344" s="1" t="str" cm="1">
        <f t="array" aca="1" ref="Z2344" ca="1">_xlfn.IFS(
   Merge1[[#This Row],[Customer Tenure]]&lt;=2,"New",
   Merge1[[#This Row],[Customer Tenure]]&lt;=5,"Emerging",
  Merge1[[#This Row],[Customer Tenure]]&lt;9,"Established",
   TRUE,"Loyal"
)</f>
        <v>Emerging</v>
      </c>
      <c r="AA2344" s="1" t="str" cm="1">
        <f t="array" ref="AA2344">_xlfn.IFS(Merge1[[#This Row],[Income]]&lt;=30000,"Low",Merge1[[#This Row],[Income]]&lt;=60000,"Medium",Merge1[[#This Row],[Income]]&lt;=100000,"High", Merge1[[#This Row],[Income]]&gt;100000," Premium")</f>
        <v xml:space="preserve"> Premium</v>
      </c>
      <c r="AB2344" s="1" t="str" cm="1">
        <f t="array" ref="AB2344">_xlfn.IFS(Merge1[[#This Row],[Age]]&lt;= 28,"Gen Z", Merge1[[#This Row],[Age]]&lt;=44,"Millennials", Merge1[[#This Row],[Age]]&lt;=60,"Gen X", Merge1[[#This Row],[Age]]&gt;60,"Baby Boomers")</f>
        <v>Millennials</v>
      </c>
      <c r="AC2344" s="1" t="str" cm="1">
        <f t="array" ref="AC2344">_xlfn.IFS(
    Merge1[[#This Row],[Balance]]&lt;=50000,"Low",
    Merge1[[#This Row],[Balance]]&lt;=200000,"Medium",
    Merge1[[#This Row],[Balance]]&gt;200000,"High"
)</f>
        <v>High</v>
      </c>
    </row>
    <row r="2345" spans="1:29" x14ac:dyDescent="0.25">
      <c r="A2345" s="1" t="s">
        <v>1853</v>
      </c>
      <c r="B2345" s="1" t="s">
        <v>6170</v>
      </c>
      <c r="C2345" s="1" t="s">
        <v>5835</v>
      </c>
      <c r="D2345" s="2">
        <v>45637</v>
      </c>
      <c r="E2345">
        <v>403157</v>
      </c>
      <c r="F2345">
        <v>775</v>
      </c>
      <c r="G2345">
        <v>0</v>
      </c>
      <c r="H2345" s="1" t="s">
        <v>5833</v>
      </c>
      <c r="I2345" s="1" t="s">
        <v>6822</v>
      </c>
      <c r="J2345" s="1" t="s">
        <v>6245</v>
      </c>
      <c r="K2345">
        <v>38</v>
      </c>
      <c r="L2345" s="1" t="s">
        <v>6241</v>
      </c>
      <c r="M2345" s="1" t="s">
        <v>6254</v>
      </c>
      <c r="N2345">
        <v>198686</v>
      </c>
      <c r="O2345" s="1" t="s">
        <v>6248</v>
      </c>
      <c r="P2345" s="2">
        <v>45801</v>
      </c>
      <c r="Q2345" s="2">
        <v>45442</v>
      </c>
      <c r="R2345" s="1" t="s">
        <v>6906</v>
      </c>
      <c r="S2345" s="1" t="s">
        <v>6918</v>
      </c>
      <c r="T2345" s="1" t="s">
        <v>23</v>
      </c>
      <c r="U2345">
        <v>3178</v>
      </c>
      <c r="V2345" s="1" t="s">
        <v>19</v>
      </c>
      <c r="W2345" s="1" t="s">
        <v>40</v>
      </c>
      <c r="X2345" s="2">
        <f t="shared" ca="1" si="36"/>
        <v>45937</v>
      </c>
      <c r="Y2345" s="1">
        <f ca="1">ROUND(YEARFRAC(Merge1[[#This Row],[Join_Date]],Merge1[[#This Row],[Today]], 3),0)</f>
        <v>0</v>
      </c>
      <c r="Z2345" s="1" t="str" cm="1">
        <f t="array" aca="1" ref="Z2345" ca="1">_xlfn.IFS(
   Merge1[[#This Row],[Customer Tenure]]&lt;=2,"New",
   Merge1[[#This Row],[Customer Tenure]]&lt;=5,"Emerging",
  Merge1[[#This Row],[Customer Tenure]]&lt;9,"Established",
   TRUE,"Loyal"
)</f>
        <v>New</v>
      </c>
      <c r="AA2345" s="1" t="str" cm="1">
        <f t="array" ref="AA2345">_xlfn.IFS(Merge1[[#This Row],[Income]]&lt;=30000,"Low",Merge1[[#This Row],[Income]]&lt;=60000,"Medium",Merge1[[#This Row],[Income]]&lt;=100000,"High", Merge1[[#This Row],[Income]]&gt;100000," Premium")</f>
        <v xml:space="preserve"> Premium</v>
      </c>
      <c r="AB2345" s="1" t="str" cm="1">
        <f t="array" ref="AB2345">_xlfn.IFS(Merge1[[#This Row],[Age]]&lt;= 28,"Gen Z", Merge1[[#This Row],[Age]]&lt;=44,"Millennials", Merge1[[#This Row],[Age]]&lt;=60,"Gen X", Merge1[[#This Row],[Age]]&gt;60,"Baby Boomers")</f>
        <v>Millennials</v>
      </c>
      <c r="AC2345" s="1" t="str" cm="1">
        <f t="array" ref="AC2345">_xlfn.IFS(
    Merge1[[#This Row],[Balance]]&lt;=50000,"Low",
    Merge1[[#This Row],[Balance]]&lt;=200000,"Medium",
    Merge1[[#This Row],[Balance]]&gt;200000,"High"
)</f>
        <v>High</v>
      </c>
    </row>
    <row r="2346" spans="1:29" x14ac:dyDescent="0.25">
      <c r="A2346" s="1" t="s">
        <v>3118</v>
      </c>
      <c r="B2346" s="1" t="s">
        <v>6106</v>
      </c>
      <c r="C2346" s="1" t="s">
        <v>5832</v>
      </c>
      <c r="D2346" s="2">
        <v>44193</v>
      </c>
      <c r="E2346">
        <v>113711</v>
      </c>
      <c r="F2346">
        <v>500</v>
      </c>
      <c r="G2346">
        <v>0</v>
      </c>
      <c r="H2346" s="1" t="s">
        <v>5833</v>
      </c>
      <c r="I2346" s="1" t="s">
        <v>6580</v>
      </c>
      <c r="J2346" s="1" t="s">
        <v>6240</v>
      </c>
      <c r="K2346">
        <v>39</v>
      </c>
      <c r="L2346" s="1" t="s">
        <v>6241</v>
      </c>
      <c r="M2346" s="1" t="s">
        <v>6257</v>
      </c>
      <c r="N2346">
        <v>103309</v>
      </c>
      <c r="O2346" s="1" t="s">
        <v>6243</v>
      </c>
      <c r="P2346" s="2">
        <v>44102</v>
      </c>
      <c r="Q2346" s="2">
        <v>45334</v>
      </c>
      <c r="R2346" s="1" t="s">
        <v>6885</v>
      </c>
      <c r="S2346" s="1" t="s">
        <v>6886</v>
      </c>
      <c r="T2346" s="1" t="s">
        <v>9</v>
      </c>
      <c r="U2346">
        <v>2609</v>
      </c>
      <c r="V2346" s="1" t="s">
        <v>19</v>
      </c>
      <c r="W2346" s="1" t="s">
        <v>106</v>
      </c>
      <c r="X2346" s="2">
        <f t="shared" ca="1" si="36"/>
        <v>45937</v>
      </c>
      <c r="Y2346" s="1">
        <f ca="1">ROUND(YEARFRAC(Merge1[[#This Row],[Join_Date]],Merge1[[#This Row],[Today]], 3),0)</f>
        <v>5</v>
      </c>
      <c r="Z2346" s="1" t="str" cm="1">
        <f t="array" aca="1" ref="Z2346" ca="1">_xlfn.IFS(
   Merge1[[#This Row],[Customer Tenure]]&lt;=2,"New",
   Merge1[[#This Row],[Customer Tenure]]&lt;=5,"Emerging",
  Merge1[[#This Row],[Customer Tenure]]&lt;9,"Established",
   TRUE,"Loyal"
)</f>
        <v>Emerging</v>
      </c>
      <c r="AA2346" s="1" t="str" cm="1">
        <f t="array" ref="AA2346">_xlfn.IFS(Merge1[[#This Row],[Income]]&lt;=30000,"Low",Merge1[[#This Row],[Income]]&lt;=60000,"Medium",Merge1[[#This Row],[Income]]&lt;=100000,"High", Merge1[[#This Row],[Income]]&gt;100000," Premium")</f>
        <v xml:space="preserve"> Premium</v>
      </c>
      <c r="AB2346" s="1" t="str" cm="1">
        <f t="array" ref="AB2346">_xlfn.IFS(Merge1[[#This Row],[Age]]&lt;= 28,"Gen Z", Merge1[[#This Row],[Age]]&lt;=44,"Millennials", Merge1[[#This Row],[Age]]&lt;=60,"Gen X", Merge1[[#This Row],[Age]]&gt;60,"Baby Boomers")</f>
        <v>Millennials</v>
      </c>
      <c r="AC2346" s="1" t="str" cm="1">
        <f t="array" ref="AC2346">_xlfn.IFS(
    Merge1[[#This Row],[Balance]]&lt;=50000,"Low",
    Merge1[[#This Row],[Balance]]&lt;=200000,"Medium",
    Merge1[[#This Row],[Balance]]&gt;200000,"High"
)</f>
        <v>Medium</v>
      </c>
    </row>
    <row r="2347" spans="1:29" x14ac:dyDescent="0.25">
      <c r="A2347" s="1" t="s">
        <v>154</v>
      </c>
      <c r="B2347" s="1" t="s">
        <v>6199</v>
      </c>
      <c r="C2347" s="1" t="s">
        <v>5842</v>
      </c>
      <c r="D2347" s="2">
        <v>45718</v>
      </c>
      <c r="E2347">
        <v>470165</v>
      </c>
      <c r="F2347">
        <v>351</v>
      </c>
      <c r="G2347">
        <v>0</v>
      </c>
      <c r="H2347" s="1" t="s">
        <v>5833</v>
      </c>
      <c r="I2347" s="1" t="s">
        <v>6492</v>
      </c>
      <c r="J2347" s="1" t="s">
        <v>6240</v>
      </c>
      <c r="K2347">
        <v>20</v>
      </c>
      <c r="L2347" s="1" t="s">
        <v>6246</v>
      </c>
      <c r="M2347" s="1" t="s">
        <v>6254</v>
      </c>
      <c r="N2347">
        <v>95932</v>
      </c>
      <c r="O2347" s="1" t="s">
        <v>6243</v>
      </c>
      <c r="P2347" s="2">
        <v>45446</v>
      </c>
      <c r="Q2347" s="2">
        <v>45371</v>
      </c>
      <c r="R2347" s="1" t="s">
        <v>6899</v>
      </c>
      <c r="S2347" s="1" t="s">
        <v>6900</v>
      </c>
      <c r="T2347" s="1" t="s">
        <v>28</v>
      </c>
      <c r="U2347">
        <v>5726</v>
      </c>
      <c r="V2347" s="1" t="s">
        <v>19</v>
      </c>
      <c r="W2347" s="1" t="s">
        <v>106</v>
      </c>
      <c r="X2347" s="2">
        <f t="shared" ca="1" si="36"/>
        <v>45937</v>
      </c>
      <c r="Y2347" s="1">
        <f ca="1">ROUND(YEARFRAC(Merge1[[#This Row],[Join_Date]],Merge1[[#This Row],[Today]], 3),0)</f>
        <v>1</v>
      </c>
      <c r="Z2347" s="1" t="str" cm="1">
        <f t="array" aca="1" ref="Z2347" ca="1">_xlfn.IFS(
   Merge1[[#This Row],[Customer Tenure]]&lt;=2,"New",
   Merge1[[#This Row],[Customer Tenure]]&lt;=5,"Emerging",
  Merge1[[#This Row],[Customer Tenure]]&lt;9,"Established",
   TRUE,"Loyal"
)</f>
        <v>New</v>
      </c>
      <c r="AA2347" s="1" t="str" cm="1">
        <f t="array" ref="AA2347">_xlfn.IFS(Merge1[[#This Row],[Income]]&lt;=30000,"Low",Merge1[[#This Row],[Income]]&lt;=60000,"Medium",Merge1[[#This Row],[Income]]&lt;=100000,"High", Merge1[[#This Row],[Income]]&gt;100000," Premium")</f>
        <v>High</v>
      </c>
      <c r="AB2347" s="1" t="str" cm="1">
        <f t="array" ref="AB2347">_xlfn.IFS(Merge1[[#This Row],[Age]]&lt;= 28,"Gen Z", Merge1[[#This Row],[Age]]&lt;=44,"Millennials", Merge1[[#This Row],[Age]]&lt;=60,"Gen X", Merge1[[#This Row],[Age]]&gt;60,"Baby Boomers")</f>
        <v>Gen Z</v>
      </c>
      <c r="AC2347" s="1" t="str" cm="1">
        <f t="array" ref="AC2347">_xlfn.IFS(
    Merge1[[#This Row],[Balance]]&lt;=50000,"Low",
    Merge1[[#This Row],[Balance]]&lt;=200000,"Medium",
    Merge1[[#This Row],[Balance]]&gt;200000,"High"
)</f>
        <v>High</v>
      </c>
    </row>
    <row r="2348" spans="1:29" x14ac:dyDescent="0.25">
      <c r="A2348" s="1" t="s">
        <v>387</v>
      </c>
      <c r="B2348" s="1" t="s">
        <v>6228</v>
      </c>
      <c r="C2348" s="1" t="s">
        <v>5835</v>
      </c>
      <c r="D2348" s="2">
        <v>42496</v>
      </c>
      <c r="E2348">
        <v>130956</v>
      </c>
      <c r="F2348">
        <v>454</v>
      </c>
      <c r="G2348">
        <v>0</v>
      </c>
      <c r="H2348" s="1" t="s">
        <v>5833</v>
      </c>
      <c r="I2348" s="1" t="s">
        <v>6502</v>
      </c>
      <c r="J2348" s="1" t="s">
        <v>6245</v>
      </c>
      <c r="K2348">
        <v>30</v>
      </c>
      <c r="L2348" s="1" t="s">
        <v>6260</v>
      </c>
      <c r="M2348" s="1" t="s">
        <v>6251</v>
      </c>
      <c r="N2348">
        <v>195485</v>
      </c>
      <c r="O2348" s="1" t="s">
        <v>6252</v>
      </c>
      <c r="P2348" s="2">
        <v>43537</v>
      </c>
      <c r="Q2348" s="2">
        <v>45639</v>
      </c>
      <c r="R2348" s="1" t="s">
        <v>6904</v>
      </c>
      <c r="S2348" s="1" t="s">
        <v>6916</v>
      </c>
      <c r="T2348" s="1" t="s">
        <v>23</v>
      </c>
      <c r="U2348">
        <v>2245</v>
      </c>
      <c r="V2348" s="1" t="s">
        <v>19</v>
      </c>
      <c r="W2348" s="1" t="s">
        <v>29</v>
      </c>
      <c r="X2348" s="2">
        <f t="shared" ca="1" si="36"/>
        <v>45937</v>
      </c>
      <c r="Y2348" s="1">
        <f ca="1">ROUND(YEARFRAC(Merge1[[#This Row],[Join_Date]],Merge1[[#This Row],[Today]], 3),0)</f>
        <v>7</v>
      </c>
      <c r="Z2348" s="1" t="str" cm="1">
        <f t="array" aca="1" ref="Z2348" ca="1">_xlfn.IFS(
   Merge1[[#This Row],[Customer Tenure]]&lt;=2,"New",
   Merge1[[#This Row],[Customer Tenure]]&lt;=5,"Emerging",
  Merge1[[#This Row],[Customer Tenure]]&lt;9,"Established",
   TRUE,"Loyal"
)</f>
        <v>Established</v>
      </c>
      <c r="AA2348" s="1" t="str" cm="1">
        <f t="array" ref="AA2348">_xlfn.IFS(Merge1[[#This Row],[Income]]&lt;=30000,"Low",Merge1[[#This Row],[Income]]&lt;=60000,"Medium",Merge1[[#This Row],[Income]]&lt;=100000,"High", Merge1[[#This Row],[Income]]&gt;100000," Premium")</f>
        <v xml:space="preserve"> Premium</v>
      </c>
      <c r="AB2348" s="1" t="str" cm="1">
        <f t="array" ref="AB2348">_xlfn.IFS(Merge1[[#This Row],[Age]]&lt;= 28,"Gen Z", Merge1[[#This Row],[Age]]&lt;=44,"Millennials", Merge1[[#This Row],[Age]]&lt;=60,"Gen X", Merge1[[#This Row],[Age]]&gt;60,"Baby Boomers")</f>
        <v>Millennials</v>
      </c>
      <c r="AC2348" s="1" t="str" cm="1">
        <f t="array" ref="AC2348">_xlfn.IFS(
    Merge1[[#This Row],[Balance]]&lt;=50000,"Low",
    Merge1[[#This Row],[Balance]]&lt;=200000,"Medium",
    Merge1[[#This Row],[Balance]]&gt;200000,"High"
)</f>
        <v>Medium</v>
      </c>
    </row>
    <row r="2349" spans="1:29" x14ac:dyDescent="0.25">
      <c r="A2349" s="1" t="s">
        <v>1478</v>
      </c>
      <c r="B2349" s="1" t="s">
        <v>6012</v>
      </c>
      <c r="C2349" s="1" t="s">
        <v>5835</v>
      </c>
      <c r="D2349" s="2">
        <v>42526</v>
      </c>
      <c r="E2349">
        <v>423914</v>
      </c>
      <c r="F2349">
        <v>644</v>
      </c>
      <c r="G2349">
        <v>0</v>
      </c>
      <c r="H2349" s="1" t="s">
        <v>5833</v>
      </c>
      <c r="I2349" s="1" t="s">
        <v>6392</v>
      </c>
      <c r="J2349" s="1" t="s">
        <v>6240</v>
      </c>
      <c r="K2349">
        <v>18</v>
      </c>
      <c r="L2349" s="1" t="s">
        <v>6246</v>
      </c>
      <c r="M2349" s="1" t="s">
        <v>6266</v>
      </c>
      <c r="N2349">
        <v>153541</v>
      </c>
      <c r="O2349" s="1" t="s">
        <v>6248</v>
      </c>
      <c r="P2349" s="2">
        <v>43931</v>
      </c>
      <c r="Q2349" s="2">
        <v>45443</v>
      </c>
      <c r="R2349" s="1" t="s">
        <v>6906</v>
      </c>
      <c r="S2349" s="1" t="s">
        <v>6918</v>
      </c>
      <c r="T2349" s="1" t="s">
        <v>28</v>
      </c>
      <c r="U2349">
        <v>2809</v>
      </c>
      <c r="V2349" s="1" t="s">
        <v>15</v>
      </c>
      <c r="W2349" s="1" t="s">
        <v>55</v>
      </c>
      <c r="X2349" s="2">
        <f t="shared" ca="1" si="36"/>
        <v>45937</v>
      </c>
      <c r="Y2349" s="1">
        <f ca="1">ROUND(YEARFRAC(Merge1[[#This Row],[Join_Date]],Merge1[[#This Row],[Today]], 3),0)</f>
        <v>5</v>
      </c>
      <c r="Z2349" s="1" t="str" cm="1">
        <f t="array" aca="1" ref="Z2349" ca="1">_xlfn.IFS(
   Merge1[[#This Row],[Customer Tenure]]&lt;=2,"New",
   Merge1[[#This Row],[Customer Tenure]]&lt;=5,"Emerging",
  Merge1[[#This Row],[Customer Tenure]]&lt;9,"Established",
   TRUE,"Loyal"
)</f>
        <v>Emerging</v>
      </c>
      <c r="AA2349" s="1" t="str" cm="1">
        <f t="array" ref="AA2349">_xlfn.IFS(Merge1[[#This Row],[Income]]&lt;=30000,"Low",Merge1[[#This Row],[Income]]&lt;=60000,"Medium",Merge1[[#This Row],[Income]]&lt;=100000,"High", Merge1[[#This Row],[Income]]&gt;100000," Premium")</f>
        <v xml:space="preserve"> Premium</v>
      </c>
      <c r="AB2349" s="1" t="str" cm="1">
        <f t="array" ref="AB2349">_xlfn.IFS(Merge1[[#This Row],[Age]]&lt;= 28,"Gen Z", Merge1[[#This Row],[Age]]&lt;=44,"Millennials", Merge1[[#This Row],[Age]]&lt;=60,"Gen X", Merge1[[#This Row],[Age]]&gt;60,"Baby Boomers")</f>
        <v>Gen Z</v>
      </c>
      <c r="AC2349" s="1" t="str" cm="1">
        <f t="array" ref="AC2349">_xlfn.IFS(
    Merge1[[#This Row],[Balance]]&lt;=50000,"Low",
    Merge1[[#This Row],[Balance]]&lt;=200000,"Medium",
    Merge1[[#This Row],[Balance]]&gt;200000,"High"
)</f>
        <v>High</v>
      </c>
    </row>
    <row r="2350" spans="1:29" x14ac:dyDescent="0.25">
      <c r="A2350" s="1" t="s">
        <v>1509</v>
      </c>
      <c r="B2350" s="1" t="s">
        <v>5944</v>
      </c>
      <c r="C2350" s="1" t="s">
        <v>5846</v>
      </c>
      <c r="D2350" s="2">
        <v>43914</v>
      </c>
      <c r="E2350">
        <v>481247</v>
      </c>
      <c r="F2350">
        <v>632</v>
      </c>
      <c r="G2350">
        <v>0</v>
      </c>
      <c r="H2350" s="1" t="s">
        <v>5833</v>
      </c>
      <c r="I2350" s="1" t="s">
        <v>6453</v>
      </c>
      <c r="J2350" s="1" t="s">
        <v>6245</v>
      </c>
      <c r="K2350">
        <v>51</v>
      </c>
      <c r="L2350" s="1" t="s">
        <v>6256</v>
      </c>
      <c r="M2350" s="1" t="s">
        <v>6242</v>
      </c>
      <c r="N2350">
        <v>40953</v>
      </c>
      <c r="O2350" s="1" t="s">
        <v>6243</v>
      </c>
      <c r="P2350" s="2">
        <v>44789</v>
      </c>
      <c r="Q2350" s="2">
        <v>45825</v>
      </c>
      <c r="R2350" s="1" t="s">
        <v>6883</v>
      </c>
      <c r="S2350" s="1" t="s">
        <v>6910</v>
      </c>
      <c r="T2350" s="1" t="s">
        <v>23</v>
      </c>
      <c r="U2350">
        <v>7023</v>
      </c>
      <c r="V2350" s="1" t="s">
        <v>15</v>
      </c>
      <c r="W2350" s="1" t="s">
        <v>20</v>
      </c>
      <c r="X2350" s="2">
        <f t="shared" ca="1" si="36"/>
        <v>45937</v>
      </c>
      <c r="Y2350" s="1">
        <f ca="1">ROUND(YEARFRAC(Merge1[[#This Row],[Join_Date]],Merge1[[#This Row],[Today]], 3),0)</f>
        <v>3</v>
      </c>
      <c r="Z2350" s="1" t="str" cm="1">
        <f t="array" aca="1" ref="Z2350" ca="1">_xlfn.IFS(
   Merge1[[#This Row],[Customer Tenure]]&lt;=2,"New",
   Merge1[[#This Row],[Customer Tenure]]&lt;=5,"Emerging",
  Merge1[[#This Row],[Customer Tenure]]&lt;9,"Established",
   TRUE,"Loyal"
)</f>
        <v>Emerging</v>
      </c>
      <c r="AA2350" s="1" t="str" cm="1">
        <f t="array" ref="AA2350">_xlfn.IFS(Merge1[[#This Row],[Income]]&lt;=30000,"Low",Merge1[[#This Row],[Income]]&lt;=60000,"Medium",Merge1[[#This Row],[Income]]&lt;=100000,"High", Merge1[[#This Row],[Income]]&gt;100000," Premium")</f>
        <v>Medium</v>
      </c>
      <c r="AB2350" s="1" t="str" cm="1">
        <f t="array" ref="AB2350">_xlfn.IFS(Merge1[[#This Row],[Age]]&lt;= 28,"Gen Z", Merge1[[#This Row],[Age]]&lt;=44,"Millennials", Merge1[[#This Row],[Age]]&lt;=60,"Gen X", Merge1[[#This Row],[Age]]&gt;60,"Baby Boomers")</f>
        <v>Gen X</v>
      </c>
      <c r="AC2350" s="1" t="str" cm="1">
        <f t="array" ref="AC2350">_xlfn.IFS(
    Merge1[[#This Row],[Balance]]&lt;=50000,"Low",
    Merge1[[#This Row],[Balance]]&lt;=200000,"Medium",
    Merge1[[#This Row],[Balance]]&gt;200000,"High"
)</f>
        <v>High</v>
      </c>
    </row>
    <row r="2351" spans="1:29" x14ac:dyDescent="0.25">
      <c r="A2351" s="1" t="s">
        <v>573</v>
      </c>
      <c r="B2351" s="1" t="s">
        <v>5900</v>
      </c>
      <c r="C2351" s="1" t="s">
        <v>5835</v>
      </c>
      <c r="D2351" s="2">
        <v>44558</v>
      </c>
      <c r="E2351">
        <v>319764</v>
      </c>
      <c r="F2351">
        <v>408</v>
      </c>
      <c r="G2351">
        <v>0</v>
      </c>
      <c r="H2351" s="1" t="s">
        <v>5850</v>
      </c>
      <c r="I2351" s="1" t="s">
        <v>6557</v>
      </c>
      <c r="J2351" s="1" t="s">
        <v>6240</v>
      </c>
      <c r="K2351">
        <v>56</v>
      </c>
      <c r="L2351" s="1" t="s">
        <v>6260</v>
      </c>
      <c r="M2351" s="1" t="s">
        <v>6262</v>
      </c>
      <c r="N2351">
        <v>67837</v>
      </c>
      <c r="O2351" s="1" t="s">
        <v>6248</v>
      </c>
      <c r="P2351" s="2">
        <v>43395</v>
      </c>
      <c r="Q2351" s="2">
        <v>45613</v>
      </c>
      <c r="R2351" s="1" t="s">
        <v>6887</v>
      </c>
      <c r="S2351" s="1" t="s">
        <v>6901</v>
      </c>
      <c r="T2351" s="1" t="s">
        <v>14</v>
      </c>
      <c r="U2351">
        <v>9713</v>
      </c>
      <c r="V2351" s="1" t="s">
        <v>15</v>
      </c>
      <c r="W2351" s="1" t="s">
        <v>50</v>
      </c>
      <c r="X2351" s="2">
        <f t="shared" ca="1" si="36"/>
        <v>45937</v>
      </c>
      <c r="Y2351" s="1">
        <f ca="1">ROUND(YEARFRAC(Merge1[[#This Row],[Join_Date]],Merge1[[#This Row],[Today]], 3),0)</f>
        <v>7</v>
      </c>
      <c r="Z2351" s="1" t="str" cm="1">
        <f t="array" aca="1" ref="Z2351" ca="1">_xlfn.IFS(
   Merge1[[#This Row],[Customer Tenure]]&lt;=2,"New",
   Merge1[[#This Row],[Customer Tenure]]&lt;=5,"Emerging",
  Merge1[[#This Row],[Customer Tenure]]&lt;9,"Established",
   TRUE,"Loyal"
)</f>
        <v>Established</v>
      </c>
      <c r="AA2351" s="1" t="str" cm="1">
        <f t="array" ref="AA2351">_xlfn.IFS(Merge1[[#This Row],[Income]]&lt;=30000,"Low",Merge1[[#This Row],[Income]]&lt;=60000,"Medium",Merge1[[#This Row],[Income]]&lt;=100000,"High", Merge1[[#This Row],[Income]]&gt;100000," Premium")</f>
        <v>High</v>
      </c>
      <c r="AB2351" s="1" t="str" cm="1">
        <f t="array" ref="AB2351">_xlfn.IFS(Merge1[[#This Row],[Age]]&lt;= 28,"Gen Z", Merge1[[#This Row],[Age]]&lt;=44,"Millennials", Merge1[[#This Row],[Age]]&lt;=60,"Gen X", Merge1[[#This Row],[Age]]&gt;60,"Baby Boomers")</f>
        <v>Gen X</v>
      </c>
      <c r="AC2351" s="1" t="str" cm="1">
        <f t="array" ref="AC2351">_xlfn.IFS(
    Merge1[[#This Row],[Balance]]&lt;=50000,"Low",
    Merge1[[#This Row],[Balance]]&lt;=200000,"Medium",
    Merge1[[#This Row],[Balance]]&gt;200000,"High"
)</f>
        <v>High</v>
      </c>
    </row>
    <row r="2352" spans="1:29" x14ac:dyDescent="0.25">
      <c r="A2352" s="1" t="s">
        <v>2321</v>
      </c>
      <c r="B2352" s="1" t="s">
        <v>6023</v>
      </c>
      <c r="C2352" s="1" t="s">
        <v>5835</v>
      </c>
      <c r="D2352" s="2">
        <v>43055</v>
      </c>
      <c r="E2352">
        <v>289192</v>
      </c>
      <c r="F2352">
        <v>329</v>
      </c>
      <c r="G2352">
        <v>0</v>
      </c>
      <c r="H2352" s="1" t="s">
        <v>5833</v>
      </c>
      <c r="I2352" s="1" t="s">
        <v>6795</v>
      </c>
      <c r="J2352" s="1" t="s">
        <v>6245</v>
      </c>
      <c r="K2352">
        <v>68</v>
      </c>
      <c r="L2352" s="1" t="s">
        <v>6241</v>
      </c>
      <c r="M2352" s="1" t="s">
        <v>6262</v>
      </c>
      <c r="N2352">
        <v>193312</v>
      </c>
      <c r="O2352" s="1" t="s">
        <v>6248</v>
      </c>
      <c r="P2352" s="2">
        <v>43074</v>
      </c>
      <c r="Q2352" s="2">
        <v>45780</v>
      </c>
      <c r="R2352" s="1" t="s">
        <v>6906</v>
      </c>
      <c r="S2352" s="1" t="s">
        <v>6907</v>
      </c>
      <c r="T2352" s="1" t="s">
        <v>14</v>
      </c>
      <c r="U2352">
        <v>5483</v>
      </c>
      <c r="V2352" s="1" t="s">
        <v>24</v>
      </c>
      <c r="W2352" s="1" t="s">
        <v>25</v>
      </c>
      <c r="X2352" s="2">
        <f t="shared" ca="1" si="36"/>
        <v>45937</v>
      </c>
      <c r="Y2352" s="1">
        <f ca="1">ROUND(YEARFRAC(Merge1[[#This Row],[Join_Date]],Merge1[[#This Row],[Today]], 3),0)</f>
        <v>8</v>
      </c>
      <c r="Z2352" s="1" t="str" cm="1">
        <f t="array" aca="1" ref="Z2352" ca="1">_xlfn.IFS(
   Merge1[[#This Row],[Customer Tenure]]&lt;=2,"New",
   Merge1[[#This Row],[Customer Tenure]]&lt;=5,"Emerging",
  Merge1[[#This Row],[Customer Tenure]]&lt;9,"Established",
   TRUE,"Loyal"
)</f>
        <v>Established</v>
      </c>
      <c r="AA2352" s="1" t="str" cm="1">
        <f t="array" ref="AA2352">_xlfn.IFS(Merge1[[#This Row],[Income]]&lt;=30000,"Low",Merge1[[#This Row],[Income]]&lt;=60000,"Medium",Merge1[[#This Row],[Income]]&lt;=100000,"High", Merge1[[#This Row],[Income]]&gt;100000," Premium")</f>
        <v xml:space="preserve"> Premium</v>
      </c>
      <c r="AB2352" s="1" t="str" cm="1">
        <f t="array" ref="AB2352">_xlfn.IFS(Merge1[[#This Row],[Age]]&lt;= 28,"Gen Z", Merge1[[#This Row],[Age]]&lt;=44,"Millennials", Merge1[[#This Row],[Age]]&lt;=60,"Gen X", Merge1[[#This Row],[Age]]&gt;60,"Baby Boomers")</f>
        <v>Baby Boomers</v>
      </c>
      <c r="AC2352" s="1" t="str" cm="1">
        <f t="array" ref="AC2352">_xlfn.IFS(
    Merge1[[#This Row],[Balance]]&lt;=50000,"Low",
    Merge1[[#This Row],[Balance]]&lt;=200000,"Medium",
    Merge1[[#This Row],[Balance]]&gt;200000,"High"
)</f>
        <v>High</v>
      </c>
    </row>
    <row r="2353" spans="1:29" x14ac:dyDescent="0.25">
      <c r="A2353" s="1" t="s">
        <v>2174</v>
      </c>
      <c r="B2353" s="1" t="s">
        <v>6136</v>
      </c>
      <c r="C2353" s="1" t="s">
        <v>5835</v>
      </c>
      <c r="D2353" s="2">
        <v>42689</v>
      </c>
      <c r="E2353">
        <v>358606</v>
      </c>
      <c r="F2353">
        <v>329</v>
      </c>
      <c r="G2353">
        <v>0</v>
      </c>
      <c r="H2353" s="1" t="s">
        <v>5833</v>
      </c>
      <c r="I2353" s="1" t="s">
        <v>6501</v>
      </c>
      <c r="J2353" s="1" t="s">
        <v>6240</v>
      </c>
      <c r="K2353">
        <v>46</v>
      </c>
      <c r="L2353" s="1" t="s">
        <v>6256</v>
      </c>
      <c r="M2353" s="1" t="s">
        <v>6251</v>
      </c>
      <c r="N2353">
        <v>72930</v>
      </c>
      <c r="O2353" s="1" t="s">
        <v>6252</v>
      </c>
      <c r="P2353" s="2">
        <v>42971</v>
      </c>
      <c r="Q2353" s="2">
        <v>45619</v>
      </c>
      <c r="R2353" s="1" t="s">
        <v>6887</v>
      </c>
      <c r="S2353" s="1" t="s">
        <v>6901</v>
      </c>
      <c r="T2353" s="1" t="s">
        <v>9</v>
      </c>
      <c r="U2353">
        <v>28</v>
      </c>
      <c r="V2353" s="1" t="s">
        <v>15</v>
      </c>
      <c r="W2353" s="1" t="s">
        <v>106</v>
      </c>
      <c r="X2353" s="2">
        <f t="shared" ca="1" si="36"/>
        <v>45937</v>
      </c>
      <c r="Y2353" s="1">
        <f ca="1">ROUND(YEARFRAC(Merge1[[#This Row],[Join_Date]],Merge1[[#This Row],[Today]], 3),0)</f>
        <v>8</v>
      </c>
      <c r="Z2353" s="1" t="str" cm="1">
        <f t="array" aca="1" ref="Z2353" ca="1">_xlfn.IFS(
   Merge1[[#This Row],[Customer Tenure]]&lt;=2,"New",
   Merge1[[#This Row],[Customer Tenure]]&lt;=5,"Emerging",
  Merge1[[#This Row],[Customer Tenure]]&lt;9,"Established",
   TRUE,"Loyal"
)</f>
        <v>Established</v>
      </c>
      <c r="AA2353" s="1" t="str" cm="1">
        <f t="array" ref="AA2353">_xlfn.IFS(Merge1[[#This Row],[Income]]&lt;=30000,"Low",Merge1[[#This Row],[Income]]&lt;=60000,"Medium",Merge1[[#This Row],[Income]]&lt;=100000,"High", Merge1[[#This Row],[Income]]&gt;100000," Premium")</f>
        <v>High</v>
      </c>
      <c r="AB2353" s="1" t="str" cm="1">
        <f t="array" ref="AB2353">_xlfn.IFS(Merge1[[#This Row],[Age]]&lt;= 28,"Gen Z", Merge1[[#This Row],[Age]]&lt;=44,"Millennials", Merge1[[#This Row],[Age]]&lt;=60,"Gen X", Merge1[[#This Row],[Age]]&gt;60,"Baby Boomers")</f>
        <v>Gen X</v>
      </c>
      <c r="AC2353" s="1" t="str" cm="1">
        <f t="array" ref="AC2353">_xlfn.IFS(
    Merge1[[#This Row],[Balance]]&lt;=50000,"Low",
    Merge1[[#This Row],[Balance]]&lt;=200000,"Medium",
    Merge1[[#This Row],[Balance]]&gt;200000,"High"
)</f>
        <v>High</v>
      </c>
    </row>
    <row r="2354" spans="1:29" x14ac:dyDescent="0.25">
      <c r="A2354" s="1" t="s">
        <v>1530</v>
      </c>
      <c r="B2354" s="1" t="s">
        <v>6061</v>
      </c>
      <c r="C2354" s="1" t="s">
        <v>5835</v>
      </c>
      <c r="D2354" s="2">
        <v>43297</v>
      </c>
      <c r="E2354">
        <v>222123</v>
      </c>
      <c r="F2354">
        <v>779</v>
      </c>
      <c r="G2354">
        <v>482397</v>
      </c>
      <c r="H2354" s="1" t="s">
        <v>5833</v>
      </c>
      <c r="I2354" s="1" t="s">
        <v>6583</v>
      </c>
      <c r="J2354" s="1" t="s">
        <v>6245</v>
      </c>
      <c r="K2354">
        <v>66</v>
      </c>
      <c r="L2354" s="1" t="s">
        <v>6246</v>
      </c>
      <c r="M2354" s="1" t="s">
        <v>6254</v>
      </c>
      <c r="N2354">
        <v>177215</v>
      </c>
      <c r="O2354" s="1" t="s">
        <v>6243</v>
      </c>
      <c r="P2354" s="2">
        <v>43819</v>
      </c>
      <c r="Q2354" s="2">
        <v>45711</v>
      </c>
      <c r="R2354" s="1" t="s">
        <v>6885</v>
      </c>
      <c r="S2354" s="1" t="s">
        <v>6896</v>
      </c>
      <c r="T2354" s="1" t="s">
        <v>9</v>
      </c>
      <c r="U2354">
        <v>868</v>
      </c>
      <c r="V2354" s="1" t="s">
        <v>15</v>
      </c>
      <c r="W2354" s="1" t="s">
        <v>106</v>
      </c>
      <c r="X2354" s="2">
        <f t="shared" ca="1" si="36"/>
        <v>45937</v>
      </c>
      <c r="Y2354" s="1">
        <f ca="1">ROUND(YEARFRAC(Merge1[[#This Row],[Join_Date]],Merge1[[#This Row],[Today]], 3),0)</f>
        <v>6</v>
      </c>
      <c r="Z2354" s="1" t="str" cm="1">
        <f t="array" aca="1" ref="Z2354" ca="1">_xlfn.IFS(
   Merge1[[#This Row],[Customer Tenure]]&lt;=2,"New",
   Merge1[[#This Row],[Customer Tenure]]&lt;=5,"Emerging",
  Merge1[[#This Row],[Customer Tenure]]&lt;9,"Established",
   TRUE,"Loyal"
)</f>
        <v>Established</v>
      </c>
      <c r="AA2354" s="1" t="str" cm="1">
        <f t="array" ref="AA2354">_xlfn.IFS(Merge1[[#This Row],[Income]]&lt;=30000,"Low",Merge1[[#This Row],[Income]]&lt;=60000,"Medium",Merge1[[#This Row],[Income]]&lt;=100000,"High", Merge1[[#This Row],[Income]]&gt;100000," Premium")</f>
        <v xml:space="preserve"> Premium</v>
      </c>
      <c r="AB2354" s="1" t="str" cm="1">
        <f t="array" ref="AB2354">_xlfn.IFS(Merge1[[#This Row],[Age]]&lt;= 28,"Gen Z", Merge1[[#This Row],[Age]]&lt;=44,"Millennials", Merge1[[#This Row],[Age]]&lt;=60,"Gen X", Merge1[[#This Row],[Age]]&gt;60,"Baby Boomers")</f>
        <v>Baby Boomers</v>
      </c>
      <c r="AC2354" s="1" t="str" cm="1">
        <f t="array" ref="AC2354">_xlfn.IFS(
    Merge1[[#This Row],[Balance]]&lt;=50000,"Low",
    Merge1[[#This Row],[Balance]]&lt;=200000,"Medium",
    Merge1[[#This Row],[Balance]]&gt;200000,"High"
)</f>
        <v>High</v>
      </c>
    </row>
    <row r="2355" spans="1:29" x14ac:dyDescent="0.25">
      <c r="A2355" s="1" t="s">
        <v>3128</v>
      </c>
      <c r="B2355" s="1" t="s">
        <v>5879</v>
      </c>
      <c r="C2355" s="1" t="s">
        <v>5835</v>
      </c>
      <c r="D2355" s="2">
        <v>45290</v>
      </c>
      <c r="E2355">
        <v>293925</v>
      </c>
      <c r="F2355">
        <v>546</v>
      </c>
      <c r="G2355">
        <v>0</v>
      </c>
      <c r="H2355" s="1" t="s">
        <v>5833</v>
      </c>
      <c r="I2355" s="1" t="s">
        <v>6747</v>
      </c>
      <c r="J2355" s="1" t="s">
        <v>6245</v>
      </c>
      <c r="K2355">
        <v>70</v>
      </c>
      <c r="L2355" s="1" t="s">
        <v>6256</v>
      </c>
      <c r="M2355" s="1" t="s">
        <v>6266</v>
      </c>
      <c r="N2355">
        <v>106652</v>
      </c>
      <c r="O2355" s="1" t="s">
        <v>6243</v>
      </c>
      <c r="P2355" s="2">
        <v>45702</v>
      </c>
      <c r="Q2355" s="2">
        <v>45602</v>
      </c>
      <c r="R2355" s="1" t="s">
        <v>6887</v>
      </c>
      <c r="S2355" s="1" t="s">
        <v>6901</v>
      </c>
      <c r="T2355" s="1" t="s">
        <v>28</v>
      </c>
      <c r="U2355">
        <v>9618</v>
      </c>
      <c r="V2355" s="1" t="s">
        <v>19</v>
      </c>
      <c r="W2355" s="1" t="s">
        <v>55</v>
      </c>
      <c r="X2355" s="2">
        <f t="shared" ca="1" si="36"/>
        <v>45937</v>
      </c>
      <c r="Y2355" s="1">
        <f ca="1">ROUND(YEARFRAC(Merge1[[#This Row],[Join_Date]],Merge1[[#This Row],[Today]], 3),0)</f>
        <v>1</v>
      </c>
      <c r="Z2355" s="1" t="str" cm="1">
        <f t="array" aca="1" ref="Z2355" ca="1">_xlfn.IFS(
   Merge1[[#This Row],[Customer Tenure]]&lt;=2,"New",
   Merge1[[#This Row],[Customer Tenure]]&lt;=5,"Emerging",
  Merge1[[#This Row],[Customer Tenure]]&lt;9,"Established",
   TRUE,"Loyal"
)</f>
        <v>New</v>
      </c>
      <c r="AA2355" s="1" t="str" cm="1">
        <f t="array" ref="AA2355">_xlfn.IFS(Merge1[[#This Row],[Income]]&lt;=30000,"Low",Merge1[[#This Row],[Income]]&lt;=60000,"Medium",Merge1[[#This Row],[Income]]&lt;=100000,"High", Merge1[[#This Row],[Income]]&gt;100000," Premium")</f>
        <v xml:space="preserve"> Premium</v>
      </c>
      <c r="AB2355" s="1" t="str" cm="1">
        <f t="array" ref="AB2355">_xlfn.IFS(Merge1[[#This Row],[Age]]&lt;= 28,"Gen Z", Merge1[[#This Row],[Age]]&lt;=44,"Millennials", Merge1[[#This Row],[Age]]&lt;=60,"Gen X", Merge1[[#This Row],[Age]]&gt;60,"Baby Boomers")</f>
        <v>Baby Boomers</v>
      </c>
      <c r="AC2355" s="1" t="str" cm="1">
        <f t="array" ref="AC2355">_xlfn.IFS(
    Merge1[[#This Row],[Balance]]&lt;=50000,"Low",
    Merge1[[#This Row],[Balance]]&lt;=200000,"Medium",
    Merge1[[#This Row],[Balance]]&gt;200000,"High"
)</f>
        <v>High</v>
      </c>
    </row>
    <row r="2356" spans="1:29" x14ac:dyDescent="0.25">
      <c r="A2356" s="1" t="s">
        <v>948</v>
      </c>
      <c r="B2356" s="1" t="s">
        <v>6022</v>
      </c>
      <c r="C2356" s="1" t="s">
        <v>5832</v>
      </c>
      <c r="D2356" s="2">
        <v>45637</v>
      </c>
      <c r="E2356">
        <v>175607</v>
      </c>
      <c r="F2356">
        <v>740</v>
      </c>
      <c r="G2356">
        <v>464822</v>
      </c>
      <c r="H2356" s="1" t="s">
        <v>5850</v>
      </c>
      <c r="I2356" s="1" t="s">
        <v>6617</v>
      </c>
      <c r="J2356" s="1" t="s">
        <v>6245</v>
      </c>
      <c r="K2356">
        <v>74</v>
      </c>
      <c r="L2356" s="1" t="s">
        <v>6256</v>
      </c>
      <c r="M2356" s="1" t="s">
        <v>6247</v>
      </c>
      <c r="N2356">
        <v>196076</v>
      </c>
      <c r="O2356" s="1" t="s">
        <v>6248</v>
      </c>
      <c r="P2356" s="2">
        <v>43335</v>
      </c>
      <c r="Q2356" s="2">
        <v>45595</v>
      </c>
      <c r="R2356" s="1" t="s">
        <v>6912</v>
      </c>
      <c r="S2356" s="1" t="s">
        <v>6917</v>
      </c>
      <c r="T2356" s="1" t="s">
        <v>9</v>
      </c>
      <c r="U2356">
        <v>5390</v>
      </c>
      <c r="V2356" s="1" t="s">
        <v>15</v>
      </c>
      <c r="W2356" s="1" t="s">
        <v>45</v>
      </c>
      <c r="X2356" s="2">
        <f t="shared" ca="1" si="36"/>
        <v>45937</v>
      </c>
      <c r="Y2356" s="1">
        <f ca="1">ROUND(YEARFRAC(Merge1[[#This Row],[Join_Date]],Merge1[[#This Row],[Today]], 3),0)</f>
        <v>7</v>
      </c>
      <c r="Z2356" s="1" t="str" cm="1">
        <f t="array" aca="1" ref="Z2356" ca="1">_xlfn.IFS(
   Merge1[[#This Row],[Customer Tenure]]&lt;=2,"New",
   Merge1[[#This Row],[Customer Tenure]]&lt;=5,"Emerging",
  Merge1[[#This Row],[Customer Tenure]]&lt;9,"Established",
   TRUE,"Loyal"
)</f>
        <v>Established</v>
      </c>
      <c r="AA2356" s="1" t="str" cm="1">
        <f t="array" ref="AA2356">_xlfn.IFS(Merge1[[#This Row],[Income]]&lt;=30000,"Low",Merge1[[#This Row],[Income]]&lt;=60000,"Medium",Merge1[[#This Row],[Income]]&lt;=100000,"High", Merge1[[#This Row],[Income]]&gt;100000," Premium")</f>
        <v xml:space="preserve"> Premium</v>
      </c>
      <c r="AB2356" s="1" t="str" cm="1">
        <f t="array" ref="AB2356">_xlfn.IFS(Merge1[[#This Row],[Age]]&lt;= 28,"Gen Z", Merge1[[#This Row],[Age]]&lt;=44,"Millennials", Merge1[[#This Row],[Age]]&lt;=60,"Gen X", Merge1[[#This Row],[Age]]&gt;60,"Baby Boomers")</f>
        <v>Baby Boomers</v>
      </c>
      <c r="AC2356" s="1" t="str" cm="1">
        <f t="array" ref="AC2356">_xlfn.IFS(
    Merge1[[#This Row],[Balance]]&lt;=50000,"Low",
    Merge1[[#This Row],[Balance]]&lt;=200000,"Medium",
    Merge1[[#This Row],[Balance]]&gt;200000,"High"
)</f>
        <v>Medium</v>
      </c>
    </row>
    <row r="2357" spans="1:29" x14ac:dyDescent="0.25">
      <c r="A2357" s="1" t="s">
        <v>3131</v>
      </c>
      <c r="B2357" s="1" t="s">
        <v>6094</v>
      </c>
      <c r="C2357" s="1" t="s">
        <v>5832</v>
      </c>
      <c r="D2357" s="2">
        <v>43371</v>
      </c>
      <c r="E2357">
        <v>87796</v>
      </c>
      <c r="F2357">
        <v>375</v>
      </c>
      <c r="G2357">
        <v>0</v>
      </c>
      <c r="H2357" s="1" t="s">
        <v>5833</v>
      </c>
      <c r="I2357" s="1" t="s">
        <v>6527</v>
      </c>
      <c r="J2357" s="1" t="s">
        <v>6245</v>
      </c>
      <c r="K2357">
        <v>70</v>
      </c>
      <c r="L2357" s="1" t="s">
        <v>6256</v>
      </c>
      <c r="M2357" s="1" t="s">
        <v>6247</v>
      </c>
      <c r="N2357">
        <v>174091</v>
      </c>
      <c r="O2357" s="1" t="s">
        <v>6248</v>
      </c>
      <c r="P2357" s="2">
        <v>42378</v>
      </c>
      <c r="Q2357" s="2">
        <v>45357</v>
      </c>
      <c r="R2357" s="1" t="s">
        <v>6899</v>
      </c>
      <c r="S2357" s="1" t="s">
        <v>6900</v>
      </c>
      <c r="T2357" s="1" t="s">
        <v>28</v>
      </c>
      <c r="U2357">
        <v>3042</v>
      </c>
      <c r="V2357" s="1" t="s">
        <v>10</v>
      </c>
      <c r="W2357" s="1" t="s">
        <v>25</v>
      </c>
      <c r="X2357" s="2">
        <f t="shared" ca="1" si="36"/>
        <v>45937</v>
      </c>
      <c r="Y2357" s="1">
        <f ca="1">ROUND(YEARFRAC(Merge1[[#This Row],[Join_Date]],Merge1[[#This Row],[Today]], 3),0)</f>
        <v>10</v>
      </c>
      <c r="Z2357" s="1" t="str" cm="1">
        <f t="array" aca="1" ref="Z2357" ca="1">_xlfn.IFS(
   Merge1[[#This Row],[Customer Tenure]]&lt;=2,"New",
   Merge1[[#This Row],[Customer Tenure]]&lt;=5,"Emerging",
  Merge1[[#This Row],[Customer Tenure]]&lt;9,"Established",
   TRUE,"Loyal"
)</f>
        <v>Loyal</v>
      </c>
      <c r="AA2357" s="1" t="str" cm="1">
        <f t="array" ref="AA2357">_xlfn.IFS(Merge1[[#This Row],[Income]]&lt;=30000,"Low",Merge1[[#This Row],[Income]]&lt;=60000,"Medium",Merge1[[#This Row],[Income]]&lt;=100000,"High", Merge1[[#This Row],[Income]]&gt;100000," Premium")</f>
        <v xml:space="preserve"> Premium</v>
      </c>
      <c r="AB2357" s="1" t="str" cm="1">
        <f t="array" ref="AB2357">_xlfn.IFS(Merge1[[#This Row],[Age]]&lt;= 28,"Gen Z", Merge1[[#This Row],[Age]]&lt;=44,"Millennials", Merge1[[#This Row],[Age]]&lt;=60,"Gen X", Merge1[[#This Row],[Age]]&gt;60,"Baby Boomers")</f>
        <v>Baby Boomers</v>
      </c>
      <c r="AC2357" s="1" t="str" cm="1">
        <f t="array" ref="AC2357">_xlfn.IFS(
    Merge1[[#This Row],[Balance]]&lt;=50000,"Low",
    Merge1[[#This Row],[Balance]]&lt;=200000,"Medium",
    Merge1[[#This Row],[Balance]]&gt;200000,"High"
)</f>
        <v>Medium</v>
      </c>
    </row>
    <row r="2358" spans="1:29" x14ac:dyDescent="0.25">
      <c r="A2358" s="1" t="s">
        <v>487</v>
      </c>
      <c r="B2358" s="1" t="s">
        <v>5971</v>
      </c>
      <c r="C2358" s="1" t="s">
        <v>5832</v>
      </c>
      <c r="D2358" s="2">
        <v>43545</v>
      </c>
      <c r="E2358">
        <v>14995</v>
      </c>
      <c r="F2358">
        <v>410</v>
      </c>
      <c r="G2358">
        <v>0</v>
      </c>
      <c r="H2358" s="1" t="s">
        <v>5860</v>
      </c>
      <c r="I2358" s="1" t="s">
        <v>6830</v>
      </c>
      <c r="J2358" s="1" t="s">
        <v>6245</v>
      </c>
      <c r="K2358">
        <v>50</v>
      </c>
      <c r="L2358" s="1" t="s">
        <v>6241</v>
      </c>
      <c r="M2358" s="1" t="s">
        <v>6254</v>
      </c>
      <c r="N2358">
        <v>179476</v>
      </c>
      <c r="O2358" s="1" t="s">
        <v>6243</v>
      </c>
      <c r="P2358" s="2">
        <v>43369</v>
      </c>
      <c r="Q2358" s="2">
        <v>45587</v>
      </c>
      <c r="R2358" s="1" t="s">
        <v>6912</v>
      </c>
      <c r="S2358" s="1" t="s">
        <v>6917</v>
      </c>
      <c r="T2358" s="1" t="s">
        <v>14</v>
      </c>
      <c r="U2358">
        <v>4515</v>
      </c>
      <c r="V2358" s="1" t="s">
        <v>10</v>
      </c>
      <c r="W2358" s="1" t="s">
        <v>40</v>
      </c>
      <c r="X2358" s="2">
        <f t="shared" ca="1" si="36"/>
        <v>45937</v>
      </c>
      <c r="Y2358" s="1">
        <f ca="1">ROUND(YEARFRAC(Merge1[[#This Row],[Join_Date]],Merge1[[#This Row],[Today]], 3),0)</f>
        <v>7</v>
      </c>
      <c r="Z2358" s="1" t="str" cm="1">
        <f t="array" aca="1" ref="Z2358" ca="1">_xlfn.IFS(
   Merge1[[#This Row],[Customer Tenure]]&lt;=2,"New",
   Merge1[[#This Row],[Customer Tenure]]&lt;=5,"Emerging",
  Merge1[[#This Row],[Customer Tenure]]&lt;9,"Established",
   TRUE,"Loyal"
)</f>
        <v>Established</v>
      </c>
      <c r="AA2358" s="1" t="str" cm="1">
        <f t="array" ref="AA2358">_xlfn.IFS(Merge1[[#This Row],[Income]]&lt;=30000,"Low",Merge1[[#This Row],[Income]]&lt;=60000,"Medium",Merge1[[#This Row],[Income]]&lt;=100000,"High", Merge1[[#This Row],[Income]]&gt;100000," Premium")</f>
        <v xml:space="preserve"> Premium</v>
      </c>
      <c r="AB2358" s="1" t="str" cm="1">
        <f t="array" ref="AB2358">_xlfn.IFS(Merge1[[#This Row],[Age]]&lt;= 28,"Gen Z", Merge1[[#This Row],[Age]]&lt;=44,"Millennials", Merge1[[#This Row],[Age]]&lt;=60,"Gen X", Merge1[[#This Row],[Age]]&gt;60,"Baby Boomers")</f>
        <v>Gen X</v>
      </c>
      <c r="AC2358" s="1" t="str" cm="1">
        <f t="array" ref="AC2358">_xlfn.IFS(
    Merge1[[#This Row],[Balance]]&lt;=50000,"Low",
    Merge1[[#This Row],[Balance]]&lt;=200000,"Medium",
    Merge1[[#This Row],[Balance]]&gt;200000,"High"
)</f>
        <v>Low</v>
      </c>
    </row>
    <row r="2359" spans="1:29" x14ac:dyDescent="0.25">
      <c r="A2359" s="1" t="s">
        <v>522</v>
      </c>
      <c r="B2359" s="1" t="s">
        <v>6211</v>
      </c>
      <c r="C2359" s="1" t="s">
        <v>5835</v>
      </c>
      <c r="D2359" s="2">
        <v>45305</v>
      </c>
      <c r="E2359">
        <v>140148</v>
      </c>
      <c r="F2359">
        <v>415</v>
      </c>
      <c r="G2359">
        <v>0</v>
      </c>
      <c r="H2359" s="1" t="s">
        <v>5860</v>
      </c>
      <c r="I2359" s="1" t="s">
        <v>6427</v>
      </c>
      <c r="J2359" s="1" t="s">
        <v>6245</v>
      </c>
      <c r="K2359">
        <v>64</v>
      </c>
      <c r="L2359" s="1" t="s">
        <v>6246</v>
      </c>
      <c r="M2359" s="1" t="s">
        <v>6254</v>
      </c>
      <c r="N2359">
        <v>51575</v>
      </c>
      <c r="O2359" s="1" t="s">
        <v>6248</v>
      </c>
      <c r="P2359" s="2">
        <v>43326</v>
      </c>
      <c r="Q2359" s="2">
        <v>45221</v>
      </c>
      <c r="R2359" s="1" t="s">
        <v>6912</v>
      </c>
      <c r="S2359" s="1" t="s">
        <v>6913</v>
      </c>
      <c r="T2359" s="1" t="s">
        <v>14</v>
      </c>
      <c r="U2359">
        <v>9628</v>
      </c>
      <c r="V2359" s="1" t="s">
        <v>19</v>
      </c>
      <c r="W2359" s="1" t="s">
        <v>50</v>
      </c>
      <c r="X2359" s="2">
        <f t="shared" ca="1" si="36"/>
        <v>45937</v>
      </c>
      <c r="Y2359" s="1">
        <f ca="1">ROUND(YEARFRAC(Merge1[[#This Row],[Join_Date]],Merge1[[#This Row],[Today]], 3),0)</f>
        <v>7</v>
      </c>
      <c r="Z2359" s="1" t="str" cm="1">
        <f t="array" aca="1" ref="Z2359" ca="1">_xlfn.IFS(
   Merge1[[#This Row],[Customer Tenure]]&lt;=2,"New",
   Merge1[[#This Row],[Customer Tenure]]&lt;=5,"Emerging",
  Merge1[[#This Row],[Customer Tenure]]&lt;9,"Established",
   TRUE,"Loyal"
)</f>
        <v>Established</v>
      </c>
      <c r="AA2359" s="1" t="str" cm="1">
        <f t="array" ref="AA2359">_xlfn.IFS(Merge1[[#This Row],[Income]]&lt;=30000,"Low",Merge1[[#This Row],[Income]]&lt;=60000,"Medium",Merge1[[#This Row],[Income]]&lt;=100000,"High", Merge1[[#This Row],[Income]]&gt;100000," Premium")</f>
        <v>Medium</v>
      </c>
      <c r="AB2359" s="1" t="str" cm="1">
        <f t="array" ref="AB2359">_xlfn.IFS(Merge1[[#This Row],[Age]]&lt;= 28,"Gen Z", Merge1[[#This Row],[Age]]&lt;=44,"Millennials", Merge1[[#This Row],[Age]]&lt;=60,"Gen X", Merge1[[#This Row],[Age]]&gt;60,"Baby Boomers")</f>
        <v>Baby Boomers</v>
      </c>
      <c r="AC2359" s="1" t="str" cm="1">
        <f t="array" ref="AC2359">_xlfn.IFS(
    Merge1[[#This Row],[Balance]]&lt;=50000,"Low",
    Merge1[[#This Row],[Balance]]&lt;=200000,"Medium",
    Merge1[[#This Row],[Balance]]&gt;200000,"High"
)</f>
        <v>Medium</v>
      </c>
    </row>
    <row r="2360" spans="1:29" x14ac:dyDescent="0.25">
      <c r="A2360" s="1" t="s">
        <v>1029</v>
      </c>
      <c r="B2360" s="1" t="s">
        <v>5966</v>
      </c>
      <c r="C2360" s="1" t="s">
        <v>5842</v>
      </c>
      <c r="D2360" s="2">
        <v>45387</v>
      </c>
      <c r="E2360">
        <v>439388</v>
      </c>
      <c r="F2360">
        <v>740</v>
      </c>
      <c r="G2360">
        <v>0</v>
      </c>
      <c r="H2360" s="1" t="s">
        <v>5833</v>
      </c>
      <c r="I2360" s="1" t="s">
        <v>6410</v>
      </c>
      <c r="J2360" s="1" t="s">
        <v>6245</v>
      </c>
      <c r="K2360">
        <v>46</v>
      </c>
      <c r="L2360" s="1" t="s">
        <v>6260</v>
      </c>
      <c r="M2360" s="1" t="s">
        <v>6242</v>
      </c>
      <c r="N2360">
        <v>112241</v>
      </c>
      <c r="O2360" s="1" t="s">
        <v>6248</v>
      </c>
      <c r="P2360" s="2">
        <v>42374</v>
      </c>
      <c r="Q2360" s="2">
        <v>45362</v>
      </c>
      <c r="R2360" s="1" t="s">
        <v>6899</v>
      </c>
      <c r="S2360" s="1" t="s">
        <v>6900</v>
      </c>
      <c r="T2360" s="1" t="s">
        <v>23</v>
      </c>
      <c r="U2360">
        <v>5799</v>
      </c>
      <c r="V2360" s="1" t="s">
        <v>15</v>
      </c>
      <c r="W2360" s="1" t="s">
        <v>20</v>
      </c>
      <c r="X2360" s="2">
        <f t="shared" ca="1" si="36"/>
        <v>45937</v>
      </c>
      <c r="Y2360" s="1">
        <f ca="1">ROUND(YEARFRAC(Merge1[[#This Row],[Join_Date]],Merge1[[#This Row],[Today]], 3),0)</f>
        <v>10</v>
      </c>
      <c r="Z2360" s="1" t="str" cm="1">
        <f t="array" aca="1" ref="Z2360" ca="1">_xlfn.IFS(
   Merge1[[#This Row],[Customer Tenure]]&lt;=2,"New",
   Merge1[[#This Row],[Customer Tenure]]&lt;=5,"Emerging",
  Merge1[[#This Row],[Customer Tenure]]&lt;9,"Established",
   TRUE,"Loyal"
)</f>
        <v>Loyal</v>
      </c>
      <c r="AA2360" s="1" t="str" cm="1">
        <f t="array" ref="AA2360">_xlfn.IFS(Merge1[[#This Row],[Income]]&lt;=30000,"Low",Merge1[[#This Row],[Income]]&lt;=60000,"Medium",Merge1[[#This Row],[Income]]&lt;=100000,"High", Merge1[[#This Row],[Income]]&gt;100000," Premium")</f>
        <v xml:space="preserve"> Premium</v>
      </c>
      <c r="AB2360" s="1" t="str" cm="1">
        <f t="array" ref="AB2360">_xlfn.IFS(Merge1[[#This Row],[Age]]&lt;= 28,"Gen Z", Merge1[[#This Row],[Age]]&lt;=44,"Millennials", Merge1[[#This Row],[Age]]&lt;=60,"Gen X", Merge1[[#This Row],[Age]]&gt;60,"Baby Boomers")</f>
        <v>Gen X</v>
      </c>
      <c r="AC2360" s="1" t="str" cm="1">
        <f t="array" ref="AC2360">_xlfn.IFS(
    Merge1[[#This Row],[Balance]]&lt;=50000,"Low",
    Merge1[[#This Row],[Balance]]&lt;=200000,"Medium",
    Merge1[[#This Row],[Balance]]&gt;200000,"High"
)</f>
        <v>High</v>
      </c>
    </row>
    <row r="2361" spans="1:29" x14ac:dyDescent="0.25">
      <c r="A2361" s="1" t="s">
        <v>724</v>
      </c>
      <c r="B2361" s="1" t="s">
        <v>5874</v>
      </c>
      <c r="C2361" s="1" t="s">
        <v>5832</v>
      </c>
      <c r="D2361" s="2">
        <v>43749</v>
      </c>
      <c r="E2361">
        <v>424032</v>
      </c>
      <c r="F2361">
        <v>766</v>
      </c>
      <c r="G2361">
        <v>0</v>
      </c>
      <c r="H2361" s="1" t="s">
        <v>5833</v>
      </c>
      <c r="I2361" s="1" t="s">
        <v>6575</v>
      </c>
      <c r="J2361" s="1" t="s">
        <v>6240</v>
      </c>
      <c r="K2361">
        <v>34</v>
      </c>
      <c r="L2361" s="1" t="s">
        <v>6260</v>
      </c>
      <c r="M2361" s="1" t="s">
        <v>6251</v>
      </c>
      <c r="N2361">
        <v>105708</v>
      </c>
      <c r="O2361" s="1" t="s">
        <v>6243</v>
      </c>
      <c r="P2361" s="2">
        <v>44588</v>
      </c>
      <c r="Q2361" s="2">
        <v>45694</v>
      </c>
      <c r="R2361" s="1" t="s">
        <v>6885</v>
      </c>
      <c r="S2361" s="1" t="s">
        <v>6896</v>
      </c>
      <c r="T2361" s="1" t="s">
        <v>28</v>
      </c>
      <c r="U2361">
        <v>2541</v>
      </c>
      <c r="V2361" s="1" t="s">
        <v>10</v>
      </c>
      <c r="W2361" s="1" t="s">
        <v>11</v>
      </c>
      <c r="X2361" s="2">
        <f t="shared" ca="1" si="36"/>
        <v>45937</v>
      </c>
      <c r="Y2361" s="1">
        <f ca="1">ROUND(YEARFRAC(Merge1[[#This Row],[Join_Date]],Merge1[[#This Row],[Today]], 3),0)</f>
        <v>4</v>
      </c>
      <c r="Z2361" s="1" t="str" cm="1">
        <f t="array" aca="1" ref="Z2361" ca="1">_xlfn.IFS(
   Merge1[[#This Row],[Customer Tenure]]&lt;=2,"New",
   Merge1[[#This Row],[Customer Tenure]]&lt;=5,"Emerging",
  Merge1[[#This Row],[Customer Tenure]]&lt;9,"Established",
   TRUE,"Loyal"
)</f>
        <v>Emerging</v>
      </c>
      <c r="AA2361" s="1" t="str" cm="1">
        <f t="array" ref="AA2361">_xlfn.IFS(Merge1[[#This Row],[Income]]&lt;=30000,"Low",Merge1[[#This Row],[Income]]&lt;=60000,"Medium",Merge1[[#This Row],[Income]]&lt;=100000,"High", Merge1[[#This Row],[Income]]&gt;100000," Premium")</f>
        <v xml:space="preserve"> Premium</v>
      </c>
      <c r="AB2361" s="1" t="str" cm="1">
        <f t="array" ref="AB2361">_xlfn.IFS(Merge1[[#This Row],[Age]]&lt;= 28,"Gen Z", Merge1[[#This Row],[Age]]&lt;=44,"Millennials", Merge1[[#This Row],[Age]]&lt;=60,"Gen X", Merge1[[#This Row],[Age]]&gt;60,"Baby Boomers")</f>
        <v>Millennials</v>
      </c>
      <c r="AC2361" s="1" t="str" cm="1">
        <f t="array" ref="AC2361">_xlfn.IFS(
    Merge1[[#This Row],[Balance]]&lt;=50000,"Low",
    Merge1[[#This Row],[Balance]]&lt;=200000,"Medium",
    Merge1[[#This Row],[Balance]]&gt;200000,"High"
)</f>
        <v>High</v>
      </c>
    </row>
    <row r="2362" spans="1:29" x14ac:dyDescent="0.25">
      <c r="A2362" s="1" t="s">
        <v>2001</v>
      </c>
      <c r="B2362" s="1" t="s">
        <v>5859</v>
      </c>
      <c r="C2362" s="1" t="s">
        <v>5835</v>
      </c>
      <c r="D2362" s="2">
        <v>45635</v>
      </c>
      <c r="E2362">
        <v>388793</v>
      </c>
      <c r="F2362">
        <v>486</v>
      </c>
      <c r="G2362">
        <v>258078</v>
      </c>
      <c r="H2362" s="1" t="s">
        <v>5833</v>
      </c>
      <c r="I2362" s="1" t="s">
        <v>6393</v>
      </c>
      <c r="J2362" s="1" t="s">
        <v>6245</v>
      </c>
      <c r="K2362">
        <v>64</v>
      </c>
      <c r="L2362" s="1" t="s">
        <v>6246</v>
      </c>
      <c r="M2362" s="1" t="s">
        <v>6242</v>
      </c>
      <c r="N2362">
        <v>73947</v>
      </c>
      <c r="O2362" s="1" t="s">
        <v>6252</v>
      </c>
      <c r="P2362" s="2">
        <v>42445</v>
      </c>
      <c r="Q2362" s="2">
        <v>45182</v>
      </c>
      <c r="R2362" s="1" t="s">
        <v>6897</v>
      </c>
      <c r="S2362" s="1" t="s">
        <v>6909</v>
      </c>
      <c r="T2362" s="1" t="s">
        <v>14</v>
      </c>
      <c r="U2362">
        <v>7481</v>
      </c>
      <c r="V2362" s="1" t="s">
        <v>10</v>
      </c>
      <c r="W2362" s="1" t="s">
        <v>11</v>
      </c>
      <c r="X2362" s="2">
        <f t="shared" ca="1" si="36"/>
        <v>45937</v>
      </c>
      <c r="Y2362" s="1">
        <f ca="1">ROUND(YEARFRAC(Merge1[[#This Row],[Join_Date]],Merge1[[#This Row],[Today]], 3),0)</f>
        <v>10</v>
      </c>
      <c r="Z2362" s="1" t="str" cm="1">
        <f t="array" aca="1" ref="Z2362" ca="1">_xlfn.IFS(
   Merge1[[#This Row],[Customer Tenure]]&lt;=2,"New",
   Merge1[[#This Row],[Customer Tenure]]&lt;=5,"Emerging",
  Merge1[[#This Row],[Customer Tenure]]&lt;9,"Established",
   TRUE,"Loyal"
)</f>
        <v>Loyal</v>
      </c>
      <c r="AA2362" s="1" t="str" cm="1">
        <f t="array" ref="AA2362">_xlfn.IFS(Merge1[[#This Row],[Income]]&lt;=30000,"Low",Merge1[[#This Row],[Income]]&lt;=60000,"Medium",Merge1[[#This Row],[Income]]&lt;=100000,"High", Merge1[[#This Row],[Income]]&gt;100000," Premium")</f>
        <v>High</v>
      </c>
      <c r="AB2362" s="1" t="str" cm="1">
        <f t="array" ref="AB2362">_xlfn.IFS(Merge1[[#This Row],[Age]]&lt;= 28,"Gen Z", Merge1[[#This Row],[Age]]&lt;=44,"Millennials", Merge1[[#This Row],[Age]]&lt;=60,"Gen X", Merge1[[#This Row],[Age]]&gt;60,"Baby Boomers")</f>
        <v>Baby Boomers</v>
      </c>
      <c r="AC2362" s="1" t="str" cm="1">
        <f t="array" ref="AC2362">_xlfn.IFS(
    Merge1[[#This Row],[Balance]]&lt;=50000,"Low",
    Merge1[[#This Row],[Balance]]&lt;=200000,"Medium",
    Merge1[[#This Row],[Balance]]&gt;200000,"High"
)</f>
        <v>High</v>
      </c>
    </row>
    <row r="2363" spans="1:29" x14ac:dyDescent="0.25">
      <c r="A2363" s="1" t="s">
        <v>561</v>
      </c>
      <c r="B2363" s="1" t="s">
        <v>5977</v>
      </c>
      <c r="C2363" s="1" t="s">
        <v>5832</v>
      </c>
      <c r="D2363" s="2">
        <v>43235</v>
      </c>
      <c r="E2363">
        <v>270472</v>
      </c>
      <c r="F2363">
        <v>586</v>
      </c>
      <c r="G2363">
        <v>204519</v>
      </c>
      <c r="H2363" s="1" t="s">
        <v>5838</v>
      </c>
      <c r="I2363" s="1" t="s">
        <v>6727</v>
      </c>
      <c r="J2363" s="1" t="s">
        <v>6240</v>
      </c>
      <c r="K2363">
        <v>28</v>
      </c>
      <c r="L2363" s="1" t="s">
        <v>6241</v>
      </c>
      <c r="M2363" s="1" t="s">
        <v>6254</v>
      </c>
      <c r="N2363">
        <v>92099</v>
      </c>
      <c r="O2363" s="1" t="s">
        <v>6243</v>
      </c>
      <c r="P2363" s="2">
        <v>44410</v>
      </c>
      <c r="Q2363" s="2">
        <v>45720</v>
      </c>
      <c r="R2363" s="1" t="s">
        <v>6899</v>
      </c>
      <c r="S2363" s="1" t="s">
        <v>6914</v>
      </c>
      <c r="T2363" s="1" t="s">
        <v>14</v>
      </c>
      <c r="U2363">
        <v>4729</v>
      </c>
      <c r="V2363" s="1" t="s">
        <v>24</v>
      </c>
      <c r="W2363" s="1" t="s">
        <v>25</v>
      </c>
      <c r="X2363" s="2">
        <f t="shared" ca="1" si="36"/>
        <v>45937</v>
      </c>
      <c r="Y2363" s="1">
        <f ca="1">ROUND(YEARFRAC(Merge1[[#This Row],[Join_Date]],Merge1[[#This Row],[Today]], 3),0)</f>
        <v>4</v>
      </c>
      <c r="Z2363" s="1" t="str" cm="1">
        <f t="array" aca="1" ref="Z2363" ca="1">_xlfn.IFS(
   Merge1[[#This Row],[Customer Tenure]]&lt;=2,"New",
   Merge1[[#This Row],[Customer Tenure]]&lt;=5,"Emerging",
  Merge1[[#This Row],[Customer Tenure]]&lt;9,"Established",
   TRUE,"Loyal"
)</f>
        <v>Emerging</v>
      </c>
      <c r="AA2363" s="1" t="str" cm="1">
        <f t="array" ref="AA2363">_xlfn.IFS(Merge1[[#This Row],[Income]]&lt;=30000,"Low",Merge1[[#This Row],[Income]]&lt;=60000,"Medium",Merge1[[#This Row],[Income]]&lt;=100000,"High", Merge1[[#This Row],[Income]]&gt;100000," Premium")</f>
        <v>High</v>
      </c>
      <c r="AB2363" s="1" t="str" cm="1">
        <f t="array" ref="AB2363">_xlfn.IFS(Merge1[[#This Row],[Age]]&lt;= 28,"Gen Z", Merge1[[#This Row],[Age]]&lt;=44,"Millennials", Merge1[[#This Row],[Age]]&lt;=60,"Gen X", Merge1[[#This Row],[Age]]&gt;60,"Baby Boomers")</f>
        <v>Gen Z</v>
      </c>
      <c r="AC2363" s="1" t="str" cm="1">
        <f t="array" ref="AC2363">_xlfn.IFS(
    Merge1[[#This Row],[Balance]]&lt;=50000,"Low",
    Merge1[[#This Row],[Balance]]&lt;=200000,"Medium",
    Merge1[[#This Row],[Balance]]&gt;200000,"High"
)</f>
        <v>High</v>
      </c>
    </row>
    <row r="2364" spans="1:29" x14ac:dyDescent="0.25">
      <c r="A2364" s="1" t="s">
        <v>280</v>
      </c>
      <c r="B2364" s="1" t="s">
        <v>5963</v>
      </c>
      <c r="C2364" s="1" t="s">
        <v>5835</v>
      </c>
      <c r="D2364" s="2">
        <v>42644</v>
      </c>
      <c r="E2364">
        <v>253187</v>
      </c>
      <c r="F2364">
        <v>671</v>
      </c>
      <c r="G2364">
        <v>0</v>
      </c>
      <c r="H2364" s="1" t="s">
        <v>5833</v>
      </c>
      <c r="I2364" s="1" t="s">
        <v>6767</v>
      </c>
      <c r="J2364" s="1" t="s">
        <v>6240</v>
      </c>
      <c r="K2364">
        <v>25</v>
      </c>
      <c r="L2364" s="1" t="s">
        <v>6241</v>
      </c>
      <c r="M2364" s="1" t="s">
        <v>6251</v>
      </c>
      <c r="N2364">
        <v>186205</v>
      </c>
      <c r="O2364" s="1" t="s">
        <v>6252</v>
      </c>
      <c r="P2364" s="2">
        <v>45595</v>
      </c>
      <c r="Q2364" s="2">
        <v>45716</v>
      </c>
      <c r="R2364" s="1" t="s">
        <v>6885</v>
      </c>
      <c r="S2364" s="1" t="s">
        <v>6896</v>
      </c>
      <c r="T2364" s="1" t="s">
        <v>28</v>
      </c>
      <c r="U2364">
        <v>4873</v>
      </c>
      <c r="V2364" s="1" t="s">
        <v>19</v>
      </c>
      <c r="W2364" s="1" t="s">
        <v>20</v>
      </c>
      <c r="X2364" s="2">
        <f t="shared" ca="1" si="36"/>
        <v>45937</v>
      </c>
      <c r="Y2364" s="1">
        <f ca="1">ROUND(YEARFRAC(Merge1[[#This Row],[Join_Date]],Merge1[[#This Row],[Today]], 3),0)</f>
        <v>1</v>
      </c>
      <c r="Z2364" s="1" t="str" cm="1">
        <f t="array" aca="1" ref="Z2364" ca="1">_xlfn.IFS(
   Merge1[[#This Row],[Customer Tenure]]&lt;=2,"New",
   Merge1[[#This Row],[Customer Tenure]]&lt;=5,"Emerging",
  Merge1[[#This Row],[Customer Tenure]]&lt;9,"Established",
   TRUE,"Loyal"
)</f>
        <v>New</v>
      </c>
      <c r="AA2364" s="1" t="str" cm="1">
        <f t="array" ref="AA2364">_xlfn.IFS(Merge1[[#This Row],[Income]]&lt;=30000,"Low",Merge1[[#This Row],[Income]]&lt;=60000,"Medium",Merge1[[#This Row],[Income]]&lt;=100000,"High", Merge1[[#This Row],[Income]]&gt;100000," Premium")</f>
        <v xml:space="preserve"> Premium</v>
      </c>
      <c r="AB2364" s="1" t="str" cm="1">
        <f t="array" ref="AB2364">_xlfn.IFS(Merge1[[#This Row],[Age]]&lt;= 28,"Gen Z", Merge1[[#This Row],[Age]]&lt;=44,"Millennials", Merge1[[#This Row],[Age]]&lt;=60,"Gen X", Merge1[[#This Row],[Age]]&gt;60,"Baby Boomers")</f>
        <v>Gen Z</v>
      </c>
      <c r="AC2364" s="1" t="str" cm="1">
        <f t="array" ref="AC2364">_xlfn.IFS(
    Merge1[[#This Row],[Balance]]&lt;=50000,"Low",
    Merge1[[#This Row],[Balance]]&lt;=200000,"Medium",
    Merge1[[#This Row],[Balance]]&gt;200000,"High"
)</f>
        <v>High</v>
      </c>
    </row>
    <row r="2365" spans="1:29" x14ac:dyDescent="0.25">
      <c r="A2365" s="1" t="s">
        <v>613</v>
      </c>
      <c r="B2365" s="1" t="s">
        <v>5988</v>
      </c>
      <c r="C2365" s="1" t="s">
        <v>5842</v>
      </c>
      <c r="D2365" s="2">
        <v>44292</v>
      </c>
      <c r="E2365">
        <v>196846</v>
      </c>
      <c r="F2365">
        <v>759</v>
      </c>
      <c r="G2365">
        <v>0</v>
      </c>
      <c r="H2365" s="1" t="s">
        <v>5838</v>
      </c>
      <c r="I2365" s="1" t="s">
        <v>6796</v>
      </c>
      <c r="J2365" s="1" t="s">
        <v>6245</v>
      </c>
      <c r="K2365">
        <v>22</v>
      </c>
      <c r="L2365" s="1" t="s">
        <v>6241</v>
      </c>
      <c r="M2365" s="1" t="s">
        <v>6247</v>
      </c>
      <c r="N2365">
        <v>157348</v>
      </c>
      <c r="O2365" s="1" t="s">
        <v>6248</v>
      </c>
      <c r="P2365" s="2">
        <v>44666</v>
      </c>
      <c r="Q2365" s="2">
        <v>45639</v>
      </c>
      <c r="R2365" s="1" t="s">
        <v>6904</v>
      </c>
      <c r="S2365" s="1" t="s">
        <v>6916</v>
      </c>
      <c r="T2365" s="1" t="s">
        <v>23</v>
      </c>
      <c r="U2365">
        <v>4048</v>
      </c>
      <c r="V2365" s="1" t="s">
        <v>10</v>
      </c>
      <c r="W2365" s="1" t="s">
        <v>45</v>
      </c>
      <c r="X2365" s="2">
        <f t="shared" ca="1" si="36"/>
        <v>45937</v>
      </c>
      <c r="Y2365" s="1">
        <f ca="1">ROUND(YEARFRAC(Merge1[[#This Row],[Join_Date]],Merge1[[#This Row],[Today]], 3),0)</f>
        <v>3</v>
      </c>
      <c r="Z2365" s="1" t="str" cm="1">
        <f t="array" aca="1" ref="Z2365" ca="1">_xlfn.IFS(
   Merge1[[#This Row],[Customer Tenure]]&lt;=2,"New",
   Merge1[[#This Row],[Customer Tenure]]&lt;=5,"Emerging",
  Merge1[[#This Row],[Customer Tenure]]&lt;9,"Established",
   TRUE,"Loyal"
)</f>
        <v>Emerging</v>
      </c>
      <c r="AA2365" s="1" t="str" cm="1">
        <f t="array" ref="AA2365">_xlfn.IFS(Merge1[[#This Row],[Income]]&lt;=30000,"Low",Merge1[[#This Row],[Income]]&lt;=60000,"Medium",Merge1[[#This Row],[Income]]&lt;=100000,"High", Merge1[[#This Row],[Income]]&gt;100000," Premium")</f>
        <v xml:space="preserve"> Premium</v>
      </c>
      <c r="AB2365" s="1" t="str" cm="1">
        <f t="array" ref="AB2365">_xlfn.IFS(Merge1[[#This Row],[Age]]&lt;= 28,"Gen Z", Merge1[[#This Row],[Age]]&lt;=44,"Millennials", Merge1[[#This Row],[Age]]&lt;=60,"Gen X", Merge1[[#This Row],[Age]]&gt;60,"Baby Boomers")</f>
        <v>Gen Z</v>
      </c>
      <c r="AC2365" s="1" t="str" cm="1">
        <f t="array" ref="AC2365">_xlfn.IFS(
    Merge1[[#This Row],[Balance]]&lt;=50000,"Low",
    Merge1[[#This Row],[Balance]]&lt;=200000,"Medium",
    Merge1[[#This Row],[Balance]]&gt;200000,"High"
)</f>
        <v>Medium</v>
      </c>
    </row>
    <row r="2366" spans="1:29" x14ac:dyDescent="0.25">
      <c r="A2366" s="1" t="s">
        <v>166</v>
      </c>
      <c r="B2366" s="1" t="s">
        <v>5905</v>
      </c>
      <c r="C2366" s="1" t="s">
        <v>5842</v>
      </c>
      <c r="D2366" s="2">
        <v>45642</v>
      </c>
      <c r="E2366">
        <v>331607</v>
      </c>
      <c r="F2366">
        <v>410</v>
      </c>
      <c r="G2366">
        <v>429606</v>
      </c>
      <c r="H2366" s="1" t="s">
        <v>5850</v>
      </c>
      <c r="I2366" s="1" t="s">
        <v>6759</v>
      </c>
      <c r="J2366" s="1" t="s">
        <v>6245</v>
      </c>
      <c r="K2366">
        <v>33</v>
      </c>
      <c r="L2366" s="1" t="s">
        <v>6241</v>
      </c>
      <c r="M2366" s="1" t="s">
        <v>6266</v>
      </c>
      <c r="N2366">
        <v>108397</v>
      </c>
      <c r="O2366" s="1" t="s">
        <v>6243</v>
      </c>
      <c r="P2366" s="2">
        <v>42587</v>
      </c>
      <c r="Q2366" s="2">
        <v>45652</v>
      </c>
      <c r="R2366" s="1" t="s">
        <v>6904</v>
      </c>
      <c r="S2366" s="1" t="s">
        <v>6916</v>
      </c>
      <c r="T2366" s="1" t="s">
        <v>23</v>
      </c>
      <c r="U2366">
        <v>2462</v>
      </c>
      <c r="V2366" s="1" t="s">
        <v>10</v>
      </c>
      <c r="W2366" s="1" t="s">
        <v>40</v>
      </c>
      <c r="X2366" s="2">
        <f t="shared" ca="1" si="36"/>
        <v>45937</v>
      </c>
      <c r="Y2366" s="1">
        <f ca="1">ROUND(YEARFRAC(Merge1[[#This Row],[Join_Date]],Merge1[[#This Row],[Today]], 3),0)</f>
        <v>9</v>
      </c>
      <c r="Z2366" s="1" t="str" cm="1">
        <f t="array" aca="1" ref="Z2366" ca="1">_xlfn.IFS(
   Merge1[[#This Row],[Customer Tenure]]&lt;=2,"New",
   Merge1[[#This Row],[Customer Tenure]]&lt;=5,"Emerging",
  Merge1[[#This Row],[Customer Tenure]]&lt;9,"Established",
   TRUE,"Loyal"
)</f>
        <v>Loyal</v>
      </c>
      <c r="AA2366" s="1" t="str" cm="1">
        <f t="array" ref="AA2366">_xlfn.IFS(Merge1[[#This Row],[Income]]&lt;=30000,"Low",Merge1[[#This Row],[Income]]&lt;=60000,"Medium",Merge1[[#This Row],[Income]]&lt;=100000,"High", Merge1[[#This Row],[Income]]&gt;100000," Premium")</f>
        <v xml:space="preserve"> Premium</v>
      </c>
      <c r="AB2366" s="1" t="str" cm="1">
        <f t="array" ref="AB2366">_xlfn.IFS(Merge1[[#This Row],[Age]]&lt;= 28,"Gen Z", Merge1[[#This Row],[Age]]&lt;=44,"Millennials", Merge1[[#This Row],[Age]]&lt;=60,"Gen X", Merge1[[#This Row],[Age]]&gt;60,"Baby Boomers")</f>
        <v>Millennials</v>
      </c>
      <c r="AC2366" s="1" t="str" cm="1">
        <f t="array" ref="AC2366">_xlfn.IFS(
    Merge1[[#This Row],[Balance]]&lt;=50000,"Low",
    Merge1[[#This Row],[Balance]]&lt;=200000,"Medium",
    Merge1[[#This Row],[Balance]]&gt;200000,"High"
)</f>
        <v>High</v>
      </c>
    </row>
    <row r="2367" spans="1:29" x14ac:dyDescent="0.25">
      <c r="A2367" s="1" t="s">
        <v>86</v>
      </c>
      <c r="B2367" s="1" t="s">
        <v>6046</v>
      </c>
      <c r="C2367" s="1" t="s">
        <v>5846</v>
      </c>
      <c r="D2367" s="2">
        <v>43304</v>
      </c>
      <c r="E2367">
        <v>11064</v>
      </c>
      <c r="F2367">
        <v>516</v>
      </c>
      <c r="G2367">
        <v>0</v>
      </c>
      <c r="H2367" s="1" t="s">
        <v>5833</v>
      </c>
      <c r="I2367" s="1" t="s">
        <v>6758</v>
      </c>
      <c r="J2367" s="1" t="s">
        <v>6245</v>
      </c>
      <c r="K2367">
        <v>49</v>
      </c>
      <c r="L2367" s="1" t="s">
        <v>6241</v>
      </c>
      <c r="M2367" s="1" t="s">
        <v>6254</v>
      </c>
      <c r="N2367">
        <v>162633</v>
      </c>
      <c r="O2367" s="1" t="s">
        <v>6243</v>
      </c>
      <c r="P2367" s="2">
        <v>43721</v>
      </c>
      <c r="Q2367" s="2">
        <v>45431</v>
      </c>
      <c r="R2367" s="1" t="s">
        <v>6906</v>
      </c>
      <c r="S2367" s="1" t="s">
        <v>6918</v>
      </c>
      <c r="T2367" s="1" t="s">
        <v>23</v>
      </c>
      <c r="U2367">
        <v>2856</v>
      </c>
      <c r="V2367" s="1" t="s">
        <v>19</v>
      </c>
      <c r="W2367" s="1" t="s">
        <v>50</v>
      </c>
      <c r="X2367" s="2">
        <f t="shared" ca="1" si="36"/>
        <v>45937</v>
      </c>
      <c r="Y2367" s="1">
        <f ca="1">ROUND(YEARFRAC(Merge1[[#This Row],[Join_Date]],Merge1[[#This Row],[Today]], 3),0)</f>
        <v>6</v>
      </c>
      <c r="Z2367" s="1" t="str" cm="1">
        <f t="array" aca="1" ref="Z2367" ca="1">_xlfn.IFS(
   Merge1[[#This Row],[Customer Tenure]]&lt;=2,"New",
   Merge1[[#This Row],[Customer Tenure]]&lt;=5,"Emerging",
  Merge1[[#This Row],[Customer Tenure]]&lt;9,"Established",
   TRUE,"Loyal"
)</f>
        <v>Established</v>
      </c>
      <c r="AA2367" s="1" t="str" cm="1">
        <f t="array" ref="AA2367">_xlfn.IFS(Merge1[[#This Row],[Income]]&lt;=30000,"Low",Merge1[[#This Row],[Income]]&lt;=60000,"Medium",Merge1[[#This Row],[Income]]&lt;=100000,"High", Merge1[[#This Row],[Income]]&gt;100000," Premium")</f>
        <v xml:space="preserve"> Premium</v>
      </c>
      <c r="AB2367" s="1" t="str" cm="1">
        <f t="array" ref="AB2367">_xlfn.IFS(Merge1[[#This Row],[Age]]&lt;= 28,"Gen Z", Merge1[[#This Row],[Age]]&lt;=44,"Millennials", Merge1[[#This Row],[Age]]&lt;=60,"Gen X", Merge1[[#This Row],[Age]]&gt;60,"Baby Boomers")</f>
        <v>Gen X</v>
      </c>
      <c r="AC2367" s="1" t="str" cm="1">
        <f t="array" ref="AC2367">_xlfn.IFS(
    Merge1[[#This Row],[Balance]]&lt;=50000,"Low",
    Merge1[[#This Row],[Balance]]&lt;=200000,"Medium",
    Merge1[[#This Row],[Balance]]&gt;200000,"High"
)</f>
        <v>Low</v>
      </c>
    </row>
    <row r="2368" spans="1:29" x14ac:dyDescent="0.25">
      <c r="A2368" s="1" t="s">
        <v>485</v>
      </c>
      <c r="B2368" s="1" t="s">
        <v>5960</v>
      </c>
      <c r="C2368" s="1" t="s">
        <v>5832</v>
      </c>
      <c r="D2368" s="2">
        <v>42545</v>
      </c>
      <c r="E2368">
        <v>469890</v>
      </c>
      <c r="F2368">
        <v>590</v>
      </c>
      <c r="G2368">
        <v>222364</v>
      </c>
      <c r="H2368" s="1" t="s">
        <v>5833</v>
      </c>
      <c r="I2368" s="1" t="s">
        <v>6283</v>
      </c>
      <c r="J2368" s="1" t="s">
        <v>6245</v>
      </c>
      <c r="K2368">
        <v>44</v>
      </c>
      <c r="L2368" s="1" t="s">
        <v>6246</v>
      </c>
      <c r="M2368" s="1" t="s">
        <v>6247</v>
      </c>
      <c r="N2368">
        <v>189269</v>
      </c>
      <c r="O2368" s="1" t="s">
        <v>6243</v>
      </c>
      <c r="P2368" s="2">
        <v>45414</v>
      </c>
      <c r="Q2368" s="2">
        <v>45529</v>
      </c>
      <c r="R2368" s="1" t="s">
        <v>6889</v>
      </c>
      <c r="S2368" s="1" t="s">
        <v>6890</v>
      </c>
      <c r="T2368" s="1" t="s">
        <v>23</v>
      </c>
      <c r="U2368">
        <v>8074</v>
      </c>
      <c r="V2368" s="1" t="s">
        <v>15</v>
      </c>
      <c r="W2368" s="1" t="s">
        <v>45</v>
      </c>
      <c r="X2368" s="2">
        <f t="shared" ca="1" si="36"/>
        <v>45937</v>
      </c>
      <c r="Y2368" s="1">
        <f ca="1">ROUND(YEARFRAC(Merge1[[#This Row],[Join_Date]],Merge1[[#This Row],[Today]], 3),0)</f>
        <v>1</v>
      </c>
      <c r="Z2368" s="1" t="str" cm="1">
        <f t="array" aca="1" ref="Z2368" ca="1">_xlfn.IFS(
   Merge1[[#This Row],[Customer Tenure]]&lt;=2,"New",
   Merge1[[#This Row],[Customer Tenure]]&lt;=5,"Emerging",
  Merge1[[#This Row],[Customer Tenure]]&lt;9,"Established",
   TRUE,"Loyal"
)</f>
        <v>New</v>
      </c>
      <c r="AA2368" s="1" t="str" cm="1">
        <f t="array" ref="AA2368">_xlfn.IFS(Merge1[[#This Row],[Income]]&lt;=30000,"Low",Merge1[[#This Row],[Income]]&lt;=60000,"Medium",Merge1[[#This Row],[Income]]&lt;=100000,"High", Merge1[[#This Row],[Income]]&gt;100000," Premium")</f>
        <v xml:space="preserve"> Premium</v>
      </c>
      <c r="AB2368" s="1" t="str" cm="1">
        <f t="array" ref="AB2368">_xlfn.IFS(Merge1[[#This Row],[Age]]&lt;= 28,"Gen Z", Merge1[[#This Row],[Age]]&lt;=44,"Millennials", Merge1[[#This Row],[Age]]&lt;=60,"Gen X", Merge1[[#This Row],[Age]]&gt;60,"Baby Boomers")</f>
        <v>Millennials</v>
      </c>
      <c r="AC2368" s="1" t="str" cm="1">
        <f t="array" ref="AC2368">_xlfn.IFS(
    Merge1[[#This Row],[Balance]]&lt;=50000,"Low",
    Merge1[[#This Row],[Balance]]&lt;=200000,"Medium",
    Merge1[[#This Row],[Balance]]&gt;200000,"High"
)</f>
        <v>High</v>
      </c>
    </row>
    <row r="2369" spans="1:29" x14ac:dyDescent="0.25">
      <c r="A2369" s="1" t="s">
        <v>2040</v>
      </c>
      <c r="B2369" s="1" t="s">
        <v>5907</v>
      </c>
      <c r="C2369" s="1" t="s">
        <v>5842</v>
      </c>
      <c r="D2369" s="2">
        <v>45378</v>
      </c>
      <c r="E2369">
        <v>80201</v>
      </c>
      <c r="F2369">
        <v>372</v>
      </c>
      <c r="G2369">
        <v>242474</v>
      </c>
      <c r="H2369" s="1" t="s">
        <v>5833</v>
      </c>
      <c r="I2369" s="1" t="s">
        <v>6341</v>
      </c>
      <c r="J2369" s="1" t="s">
        <v>6245</v>
      </c>
      <c r="K2369">
        <v>23</v>
      </c>
      <c r="L2369" s="1" t="s">
        <v>6260</v>
      </c>
      <c r="M2369" s="1" t="s">
        <v>6251</v>
      </c>
      <c r="N2369">
        <v>84772</v>
      </c>
      <c r="O2369" s="1" t="s">
        <v>6243</v>
      </c>
      <c r="P2369" s="2">
        <v>43341</v>
      </c>
      <c r="Q2369" s="2">
        <v>45880</v>
      </c>
      <c r="R2369" s="1" t="s">
        <v>6889</v>
      </c>
      <c r="S2369" s="1" t="s">
        <v>6915</v>
      </c>
      <c r="T2369" s="1" t="s">
        <v>14</v>
      </c>
      <c r="U2369">
        <v>6632</v>
      </c>
      <c r="V2369" s="1" t="s">
        <v>19</v>
      </c>
      <c r="W2369" s="1" t="s">
        <v>50</v>
      </c>
      <c r="X2369" s="2">
        <f t="shared" ca="1" si="36"/>
        <v>45937</v>
      </c>
      <c r="Y2369" s="1">
        <f ca="1">ROUND(YEARFRAC(Merge1[[#This Row],[Join_Date]],Merge1[[#This Row],[Today]], 3),0)</f>
        <v>7</v>
      </c>
      <c r="Z2369" s="1" t="str" cm="1">
        <f t="array" aca="1" ref="Z2369" ca="1">_xlfn.IFS(
   Merge1[[#This Row],[Customer Tenure]]&lt;=2,"New",
   Merge1[[#This Row],[Customer Tenure]]&lt;=5,"Emerging",
  Merge1[[#This Row],[Customer Tenure]]&lt;9,"Established",
   TRUE,"Loyal"
)</f>
        <v>Established</v>
      </c>
      <c r="AA2369" s="1" t="str" cm="1">
        <f t="array" ref="AA2369">_xlfn.IFS(Merge1[[#This Row],[Income]]&lt;=30000,"Low",Merge1[[#This Row],[Income]]&lt;=60000,"Medium",Merge1[[#This Row],[Income]]&lt;=100000,"High", Merge1[[#This Row],[Income]]&gt;100000," Premium")</f>
        <v>High</v>
      </c>
      <c r="AB2369" s="1" t="str" cm="1">
        <f t="array" ref="AB2369">_xlfn.IFS(Merge1[[#This Row],[Age]]&lt;= 28,"Gen Z", Merge1[[#This Row],[Age]]&lt;=44,"Millennials", Merge1[[#This Row],[Age]]&lt;=60,"Gen X", Merge1[[#This Row],[Age]]&gt;60,"Baby Boomers")</f>
        <v>Gen Z</v>
      </c>
      <c r="AC2369" s="1" t="str" cm="1">
        <f t="array" ref="AC2369">_xlfn.IFS(
    Merge1[[#This Row],[Balance]]&lt;=50000,"Low",
    Merge1[[#This Row],[Balance]]&lt;=200000,"Medium",
    Merge1[[#This Row],[Balance]]&gt;200000,"High"
)</f>
        <v>Medium</v>
      </c>
    </row>
    <row r="2370" spans="1:29" x14ac:dyDescent="0.25">
      <c r="A2370" s="1" t="s">
        <v>865</v>
      </c>
      <c r="B2370" s="1" t="s">
        <v>5843</v>
      </c>
      <c r="C2370" s="1" t="s">
        <v>5832</v>
      </c>
      <c r="D2370" s="2">
        <v>42353</v>
      </c>
      <c r="E2370">
        <v>249664</v>
      </c>
      <c r="F2370">
        <v>536</v>
      </c>
      <c r="G2370">
        <v>0</v>
      </c>
      <c r="H2370" s="1" t="s">
        <v>5833</v>
      </c>
      <c r="I2370" s="1" t="s">
        <v>6349</v>
      </c>
      <c r="J2370" s="1" t="s">
        <v>6245</v>
      </c>
      <c r="K2370">
        <v>70</v>
      </c>
      <c r="L2370" s="1" t="s">
        <v>6256</v>
      </c>
      <c r="M2370" s="1" t="s">
        <v>6247</v>
      </c>
      <c r="N2370">
        <v>172826</v>
      </c>
      <c r="O2370" s="1" t="s">
        <v>6243</v>
      </c>
      <c r="P2370" s="2">
        <v>42917</v>
      </c>
      <c r="Q2370" s="2">
        <v>45431</v>
      </c>
      <c r="R2370" s="1" t="s">
        <v>6906</v>
      </c>
      <c r="S2370" s="1" t="s">
        <v>6918</v>
      </c>
      <c r="T2370" s="1" t="s">
        <v>28</v>
      </c>
      <c r="U2370">
        <v>9982</v>
      </c>
      <c r="V2370" s="1" t="s">
        <v>24</v>
      </c>
      <c r="W2370" s="1" t="s">
        <v>11</v>
      </c>
      <c r="X2370" s="2">
        <f t="shared" ref="X2370:X2433" ca="1" si="37">TODAY()</f>
        <v>45937</v>
      </c>
      <c r="Y2370" s="1">
        <f ca="1">ROUND(YEARFRAC(Merge1[[#This Row],[Join_Date]],Merge1[[#This Row],[Today]], 3),0)</f>
        <v>8</v>
      </c>
      <c r="Z2370" s="1" t="str" cm="1">
        <f t="array" aca="1" ref="Z2370" ca="1">_xlfn.IFS(
   Merge1[[#This Row],[Customer Tenure]]&lt;=2,"New",
   Merge1[[#This Row],[Customer Tenure]]&lt;=5,"Emerging",
  Merge1[[#This Row],[Customer Tenure]]&lt;9,"Established",
   TRUE,"Loyal"
)</f>
        <v>Established</v>
      </c>
      <c r="AA2370" s="1" t="str" cm="1">
        <f t="array" ref="AA2370">_xlfn.IFS(Merge1[[#This Row],[Income]]&lt;=30000,"Low",Merge1[[#This Row],[Income]]&lt;=60000,"Medium",Merge1[[#This Row],[Income]]&lt;=100000,"High", Merge1[[#This Row],[Income]]&gt;100000," Premium")</f>
        <v xml:space="preserve"> Premium</v>
      </c>
      <c r="AB2370" s="1" t="str" cm="1">
        <f t="array" ref="AB2370">_xlfn.IFS(Merge1[[#This Row],[Age]]&lt;= 28,"Gen Z", Merge1[[#This Row],[Age]]&lt;=44,"Millennials", Merge1[[#This Row],[Age]]&lt;=60,"Gen X", Merge1[[#This Row],[Age]]&gt;60,"Baby Boomers")</f>
        <v>Baby Boomers</v>
      </c>
      <c r="AC2370" s="1" t="str" cm="1">
        <f t="array" ref="AC2370">_xlfn.IFS(
    Merge1[[#This Row],[Balance]]&lt;=50000,"Low",
    Merge1[[#This Row],[Balance]]&lt;=200000,"Medium",
    Merge1[[#This Row],[Balance]]&gt;200000,"High"
)</f>
        <v>High</v>
      </c>
    </row>
    <row r="2371" spans="1:29" x14ac:dyDescent="0.25">
      <c r="A2371" s="1" t="s">
        <v>685</v>
      </c>
      <c r="B2371" s="1" t="s">
        <v>5951</v>
      </c>
      <c r="C2371" s="1" t="s">
        <v>5846</v>
      </c>
      <c r="D2371" s="2">
        <v>42807</v>
      </c>
      <c r="E2371">
        <v>175121</v>
      </c>
      <c r="F2371">
        <v>749</v>
      </c>
      <c r="G2371">
        <v>0</v>
      </c>
      <c r="H2371" s="1" t="s">
        <v>5833</v>
      </c>
      <c r="I2371" s="1" t="s">
        <v>6520</v>
      </c>
      <c r="J2371" s="1" t="s">
        <v>6245</v>
      </c>
      <c r="K2371">
        <v>43</v>
      </c>
      <c r="L2371" s="1" t="s">
        <v>6260</v>
      </c>
      <c r="M2371" s="1" t="s">
        <v>6254</v>
      </c>
      <c r="N2371">
        <v>199362</v>
      </c>
      <c r="O2371" s="1" t="s">
        <v>6243</v>
      </c>
      <c r="P2371" s="2">
        <v>45083</v>
      </c>
      <c r="Q2371" s="2">
        <v>45511</v>
      </c>
      <c r="R2371" s="1" t="s">
        <v>6889</v>
      </c>
      <c r="S2371" s="1" t="s">
        <v>6890</v>
      </c>
      <c r="T2371" s="1" t="s">
        <v>28</v>
      </c>
      <c r="U2371">
        <v>8906</v>
      </c>
      <c r="V2371" s="1" t="s">
        <v>24</v>
      </c>
      <c r="W2371" s="1" t="s">
        <v>16</v>
      </c>
      <c r="X2371" s="2">
        <f t="shared" ca="1" si="37"/>
        <v>45937</v>
      </c>
      <c r="Y2371" s="1">
        <f ca="1">ROUND(YEARFRAC(Merge1[[#This Row],[Join_Date]],Merge1[[#This Row],[Today]], 3),0)</f>
        <v>2</v>
      </c>
      <c r="Z2371" s="1" t="str" cm="1">
        <f t="array" aca="1" ref="Z2371" ca="1">_xlfn.IFS(
   Merge1[[#This Row],[Customer Tenure]]&lt;=2,"New",
   Merge1[[#This Row],[Customer Tenure]]&lt;=5,"Emerging",
  Merge1[[#This Row],[Customer Tenure]]&lt;9,"Established",
   TRUE,"Loyal"
)</f>
        <v>New</v>
      </c>
      <c r="AA2371" s="1" t="str" cm="1">
        <f t="array" ref="AA2371">_xlfn.IFS(Merge1[[#This Row],[Income]]&lt;=30000,"Low",Merge1[[#This Row],[Income]]&lt;=60000,"Medium",Merge1[[#This Row],[Income]]&lt;=100000,"High", Merge1[[#This Row],[Income]]&gt;100000," Premium")</f>
        <v xml:space="preserve"> Premium</v>
      </c>
      <c r="AB2371" s="1" t="str" cm="1">
        <f t="array" ref="AB2371">_xlfn.IFS(Merge1[[#This Row],[Age]]&lt;= 28,"Gen Z", Merge1[[#This Row],[Age]]&lt;=44,"Millennials", Merge1[[#This Row],[Age]]&lt;=60,"Gen X", Merge1[[#This Row],[Age]]&gt;60,"Baby Boomers")</f>
        <v>Millennials</v>
      </c>
      <c r="AC2371" s="1" t="str" cm="1">
        <f t="array" ref="AC2371">_xlfn.IFS(
    Merge1[[#This Row],[Balance]]&lt;=50000,"Low",
    Merge1[[#This Row],[Balance]]&lt;=200000,"Medium",
    Merge1[[#This Row],[Balance]]&gt;200000,"High"
)</f>
        <v>Medium</v>
      </c>
    </row>
    <row r="2372" spans="1:29" x14ac:dyDescent="0.25">
      <c r="A2372" s="1" t="s">
        <v>858</v>
      </c>
      <c r="B2372" s="1" t="s">
        <v>6013</v>
      </c>
      <c r="C2372" s="1" t="s">
        <v>5832</v>
      </c>
      <c r="D2372" s="2">
        <v>45591</v>
      </c>
      <c r="E2372">
        <v>227443</v>
      </c>
      <c r="F2372">
        <v>706</v>
      </c>
      <c r="G2372">
        <v>44236</v>
      </c>
      <c r="H2372" s="1" t="s">
        <v>5833</v>
      </c>
      <c r="I2372" s="1" t="s">
        <v>6338</v>
      </c>
      <c r="J2372" s="1" t="s">
        <v>6245</v>
      </c>
      <c r="K2372">
        <v>66</v>
      </c>
      <c r="L2372" s="1" t="s">
        <v>6256</v>
      </c>
      <c r="M2372" s="1" t="s">
        <v>6257</v>
      </c>
      <c r="N2372">
        <v>66542</v>
      </c>
      <c r="O2372" s="1" t="s">
        <v>6243</v>
      </c>
      <c r="P2372" s="2">
        <v>43091</v>
      </c>
      <c r="Q2372" s="2">
        <v>45708</v>
      </c>
      <c r="R2372" s="1" t="s">
        <v>6885</v>
      </c>
      <c r="S2372" s="1" t="s">
        <v>6896</v>
      </c>
      <c r="T2372" s="1" t="s">
        <v>14</v>
      </c>
      <c r="U2372">
        <v>9543</v>
      </c>
      <c r="V2372" s="1" t="s">
        <v>24</v>
      </c>
      <c r="W2372" s="1" t="s">
        <v>11</v>
      </c>
      <c r="X2372" s="2">
        <f t="shared" ca="1" si="37"/>
        <v>45937</v>
      </c>
      <c r="Y2372" s="1">
        <f ca="1">ROUND(YEARFRAC(Merge1[[#This Row],[Join_Date]],Merge1[[#This Row],[Today]], 3),0)</f>
        <v>8</v>
      </c>
      <c r="Z2372" s="1" t="str" cm="1">
        <f t="array" aca="1" ref="Z2372" ca="1">_xlfn.IFS(
   Merge1[[#This Row],[Customer Tenure]]&lt;=2,"New",
   Merge1[[#This Row],[Customer Tenure]]&lt;=5,"Emerging",
  Merge1[[#This Row],[Customer Tenure]]&lt;9,"Established",
   TRUE,"Loyal"
)</f>
        <v>Established</v>
      </c>
      <c r="AA2372" s="1" t="str" cm="1">
        <f t="array" ref="AA2372">_xlfn.IFS(Merge1[[#This Row],[Income]]&lt;=30000,"Low",Merge1[[#This Row],[Income]]&lt;=60000,"Medium",Merge1[[#This Row],[Income]]&lt;=100000,"High", Merge1[[#This Row],[Income]]&gt;100000," Premium")</f>
        <v>High</v>
      </c>
      <c r="AB2372" s="1" t="str" cm="1">
        <f t="array" ref="AB2372">_xlfn.IFS(Merge1[[#This Row],[Age]]&lt;= 28,"Gen Z", Merge1[[#This Row],[Age]]&lt;=44,"Millennials", Merge1[[#This Row],[Age]]&lt;=60,"Gen X", Merge1[[#This Row],[Age]]&gt;60,"Baby Boomers")</f>
        <v>Baby Boomers</v>
      </c>
      <c r="AC2372" s="1" t="str" cm="1">
        <f t="array" ref="AC2372">_xlfn.IFS(
    Merge1[[#This Row],[Balance]]&lt;=50000,"Low",
    Merge1[[#This Row],[Balance]]&lt;=200000,"Medium",
    Merge1[[#This Row],[Balance]]&gt;200000,"High"
)</f>
        <v>High</v>
      </c>
    </row>
    <row r="2373" spans="1:29" x14ac:dyDescent="0.25">
      <c r="A2373" s="1" t="s">
        <v>89</v>
      </c>
      <c r="B2373" s="1" t="s">
        <v>5856</v>
      </c>
      <c r="C2373" s="1" t="s">
        <v>5835</v>
      </c>
      <c r="D2373" s="2">
        <v>44694</v>
      </c>
      <c r="E2373">
        <v>106133</v>
      </c>
      <c r="F2373">
        <v>347</v>
      </c>
      <c r="G2373">
        <v>0</v>
      </c>
      <c r="H2373" s="1" t="s">
        <v>5838</v>
      </c>
      <c r="I2373" s="1" t="s">
        <v>6533</v>
      </c>
      <c r="J2373" s="1" t="s">
        <v>6245</v>
      </c>
      <c r="K2373">
        <v>73</v>
      </c>
      <c r="L2373" s="1" t="s">
        <v>6256</v>
      </c>
      <c r="M2373" s="1" t="s">
        <v>6247</v>
      </c>
      <c r="N2373">
        <v>135672</v>
      </c>
      <c r="O2373" s="1" t="s">
        <v>6248</v>
      </c>
      <c r="P2373" s="2">
        <v>43479</v>
      </c>
      <c r="Q2373" s="2">
        <v>45723</v>
      </c>
      <c r="R2373" s="1" t="s">
        <v>6899</v>
      </c>
      <c r="S2373" s="1" t="s">
        <v>6914</v>
      </c>
      <c r="T2373" s="1" t="s">
        <v>14</v>
      </c>
      <c r="U2373">
        <v>3472</v>
      </c>
      <c r="V2373" s="1" t="s">
        <v>10</v>
      </c>
      <c r="W2373" s="1" t="s">
        <v>16</v>
      </c>
      <c r="X2373" s="2">
        <f t="shared" ca="1" si="37"/>
        <v>45937</v>
      </c>
      <c r="Y2373" s="1">
        <f ca="1">ROUND(YEARFRAC(Merge1[[#This Row],[Join_Date]],Merge1[[#This Row],[Today]], 3),0)</f>
        <v>7</v>
      </c>
      <c r="Z2373" s="1" t="str" cm="1">
        <f t="array" aca="1" ref="Z2373" ca="1">_xlfn.IFS(
   Merge1[[#This Row],[Customer Tenure]]&lt;=2,"New",
   Merge1[[#This Row],[Customer Tenure]]&lt;=5,"Emerging",
  Merge1[[#This Row],[Customer Tenure]]&lt;9,"Established",
   TRUE,"Loyal"
)</f>
        <v>Established</v>
      </c>
      <c r="AA2373" s="1" t="str" cm="1">
        <f t="array" ref="AA2373">_xlfn.IFS(Merge1[[#This Row],[Income]]&lt;=30000,"Low",Merge1[[#This Row],[Income]]&lt;=60000,"Medium",Merge1[[#This Row],[Income]]&lt;=100000,"High", Merge1[[#This Row],[Income]]&gt;100000," Premium")</f>
        <v xml:space="preserve"> Premium</v>
      </c>
      <c r="AB2373" s="1" t="str" cm="1">
        <f t="array" ref="AB2373">_xlfn.IFS(Merge1[[#This Row],[Age]]&lt;= 28,"Gen Z", Merge1[[#This Row],[Age]]&lt;=44,"Millennials", Merge1[[#This Row],[Age]]&lt;=60,"Gen X", Merge1[[#This Row],[Age]]&gt;60,"Baby Boomers")</f>
        <v>Baby Boomers</v>
      </c>
      <c r="AC2373" s="1" t="str" cm="1">
        <f t="array" ref="AC2373">_xlfn.IFS(
    Merge1[[#This Row],[Balance]]&lt;=50000,"Low",
    Merge1[[#This Row],[Balance]]&lt;=200000,"Medium",
    Merge1[[#This Row],[Balance]]&gt;200000,"High"
)</f>
        <v>Medium</v>
      </c>
    </row>
    <row r="2374" spans="1:29" x14ac:dyDescent="0.25">
      <c r="A2374" s="1" t="s">
        <v>2577</v>
      </c>
      <c r="B2374" s="1" t="s">
        <v>6123</v>
      </c>
      <c r="C2374" s="1" t="s">
        <v>5835</v>
      </c>
      <c r="D2374" s="2">
        <v>43882</v>
      </c>
      <c r="E2374">
        <v>19288</v>
      </c>
      <c r="F2374">
        <v>695</v>
      </c>
      <c r="G2374">
        <v>0</v>
      </c>
      <c r="H2374" s="1" t="s">
        <v>5833</v>
      </c>
      <c r="I2374" s="1" t="s">
        <v>6826</v>
      </c>
      <c r="J2374" s="1" t="s">
        <v>6240</v>
      </c>
      <c r="K2374">
        <v>44</v>
      </c>
      <c r="L2374" s="1" t="s">
        <v>6246</v>
      </c>
      <c r="M2374" s="1" t="s">
        <v>6266</v>
      </c>
      <c r="N2374">
        <v>190102</v>
      </c>
      <c r="O2374" s="1" t="s">
        <v>6252</v>
      </c>
      <c r="P2374" s="2">
        <v>42954</v>
      </c>
      <c r="Q2374" s="2">
        <v>45192</v>
      </c>
      <c r="R2374" s="1" t="s">
        <v>6897</v>
      </c>
      <c r="S2374" s="1" t="s">
        <v>6909</v>
      </c>
      <c r="T2374" s="1" t="s">
        <v>14</v>
      </c>
      <c r="U2374">
        <v>1169</v>
      </c>
      <c r="V2374" s="1" t="s">
        <v>15</v>
      </c>
      <c r="W2374" s="1" t="s">
        <v>20</v>
      </c>
      <c r="X2374" s="2">
        <f t="shared" ca="1" si="37"/>
        <v>45937</v>
      </c>
      <c r="Y2374" s="1">
        <f ca="1">ROUND(YEARFRAC(Merge1[[#This Row],[Join_Date]],Merge1[[#This Row],[Today]], 3),0)</f>
        <v>8</v>
      </c>
      <c r="Z2374" s="1" t="str" cm="1">
        <f t="array" aca="1" ref="Z2374" ca="1">_xlfn.IFS(
   Merge1[[#This Row],[Customer Tenure]]&lt;=2,"New",
   Merge1[[#This Row],[Customer Tenure]]&lt;=5,"Emerging",
  Merge1[[#This Row],[Customer Tenure]]&lt;9,"Established",
   TRUE,"Loyal"
)</f>
        <v>Established</v>
      </c>
      <c r="AA2374" s="1" t="str" cm="1">
        <f t="array" ref="AA2374">_xlfn.IFS(Merge1[[#This Row],[Income]]&lt;=30000,"Low",Merge1[[#This Row],[Income]]&lt;=60000,"Medium",Merge1[[#This Row],[Income]]&lt;=100000,"High", Merge1[[#This Row],[Income]]&gt;100000," Premium")</f>
        <v xml:space="preserve"> Premium</v>
      </c>
      <c r="AB2374" s="1" t="str" cm="1">
        <f t="array" ref="AB2374">_xlfn.IFS(Merge1[[#This Row],[Age]]&lt;= 28,"Gen Z", Merge1[[#This Row],[Age]]&lt;=44,"Millennials", Merge1[[#This Row],[Age]]&lt;=60,"Gen X", Merge1[[#This Row],[Age]]&gt;60,"Baby Boomers")</f>
        <v>Millennials</v>
      </c>
      <c r="AC2374" s="1" t="str" cm="1">
        <f t="array" ref="AC2374">_xlfn.IFS(
    Merge1[[#This Row],[Balance]]&lt;=50000,"Low",
    Merge1[[#This Row],[Balance]]&lt;=200000,"Medium",
    Merge1[[#This Row],[Balance]]&gt;200000,"High"
)</f>
        <v>Low</v>
      </c>
    </row>
    <row r="2375" spans="1:29" x14ac:dyDescent="0.25">
      <c r="A2375" s="1" t="s">
        <v>1268</v>
      </c>
      <c r="B2375" s="1" t="s">
        <v>5853</v>
      </c>
      <c r="C2375" s="1" t="s">
        <v>5846</v>
      </c>
      <c r="D2375" s="2">
        <v>45572</v>
      </c>
      <c r="E2375">
        <v>408624</v>
      </c>
      <c r="F2375">
        <v>487</v>
      </c>
      <c r="G2375">
        <v>29624</v>
      </c>
      <c r="H2375" s="1" t="s">
        <v>5833</v>
      </c>
      <c r="I2375" s="1" t="s">
        <v>6281</v>
      </c>
      <c r="J2375" s="1" t="s">
        <v>6245</v>
      </c>
      <c r="K2375">
        <v>40</v>
      </c>
      <c r="L2375" s="1" t="s">
        <v>6260</v>
      </c>
      <c r="M2375" s="1" t="s">
        <v>6251</v>
      </c>
      <c r="N2375">
        <v>100435</v>
      </c>
      <c r="O2375" s="1" t="s">
        <v>6248</v>
      </c>
      <c r="P2375" s="2">
        <v>44456</v>
      </c>
      <c r="Q2375" s="2">
        <v>45422</v>
      </c>
      <c r="R2375" s="1" t="s">
        <v>6906</v>
      </c>
      <c r="S2375" s="1" t="s">
        <v>6918</v>
      </c>
      <c r="T2375" s="1" t="s">
        <v>9</v>
      </c>
      <c r="U2375">
        <v>4636</v>
      </c>
      <c r="V2375" s="1" t="s">
        <v>24</v>
      </c>
      <c r="W2375" s="1" t="s">
        <v>25</v>
      </c>
      <c r="X2375" s="2">
        <f t="shared" ca="1" si="37"/>
        <v>45937</v>
      </c>
      <c r="Y2375" s="1">
        <f ca="1">ROUND(YEARFRAC(Merge1[[#This Row],[Join_Date]],Merge1[[#This Row],[Today]], 3),0)</f>
        <v>4</v>
      </c>
      <c r="Z2375" s="1" t="str" cm="1">
        <f t="array" aca="1" ref="Z2375" ca="1">_xlfn.IFS(
   Merge1[[#This Row],[Customer Tenure]]&lt;=2,"New",
   Merge1[[#This Row],[Customer Tenure]]&lt;=5,"Emerging",
  Merge1[[#This Row],[Customer Tenure]]&lt;9,"Established",
   TRUE,"Loyal"
)</f>
        <v>Emerging</v>
      </c>
      <c r="AA2375" s="1" t="str" cm="1">
        <f t="array" ref="AA2375">_xlfn.IFS(Merge1[[#This Row],[Income]]&lt;=30000,"Low",Merge1[[#This Row],[Income]]&lt;=60000,"Medium",Merge1[[#This Row],[Income]]&lt;=100000,"High", Merge1[[#This Row],[Income]]&gt;100000," Premium")</f>
        <v xml:space="preserve"> Premium</v>
      </c>
      <c r="AB2375" s="1" t="str" cm="1">
        <f t="array" ref="AB2375">_xlfn.IFS(Merge1[[#This Row],[Age]]&lt;= 28,"Gen Z", Merge1[[#This Row],[Age]]&lt;=44,"Millennials", Merge1[[#This Row],[Age]]&lt;=60,"Gen X", Merge1[[#This Row],[Age]]&gt;60,"Baby Boomers")</f>
        <v>Millennials</v>
      </c>
      <c r="AC2375" s="1" t="str" cm="1">
        <f t="array" ref="AC2375">_xlfn.IFS(
    Merge1[[#This Row],[Balance]]&lt;=50000,"Low",
    Merge1[[#This Row],[Balance]]&lt;=200000,"Medium",
    Merge1[[#This Row],[Balance]]&gt;200000,"High"
)</f>
        <v>High</v>
      </c>
    </row>
    <row r="2376" spans="1:29" x14ac:dyDescent="0.25">
      <c r="A2376" s="1" t="s">
        <v>3131</v>
      </c>
      <c r="B2376" s="1" t="s">
        <v>6094</v>
      </c>
      <c r="C2376" s="1" t="s">
        <v>5832</v>
      </c>
      <c r="D2376" s="2">
        <v>43371</v>
      </c>
      <c r="E2376">
        <v>87796</v>
      </c>
      <c r="F2376">
        <v>375</v>
      </c>
      <c r="G2376">
        <v>0</v>
      </c>
      <c r="H2376" s="1" t="s">
        <v>5833</v>
      </c>
      <c r="I2376" s="1" t="s">
        <v>6527</v>
      </c>
      <c r="J2376" s="1" t="s">
        <v>6245</v>
      </c>
      <c r="K2376">
        <v>70</v>
      </c>
      <c r="L2376" s="1" t="s">
        <v>6256</v>
      </c>
      <c r="M2376" s="1" t="s">
        <v>6247</v>
      </c>
      <c r="N2376">
        <v>174091</v>
      </c>
      <c r="O2376" s="1" t="s">
        <v>6248</v>
      </c>
      <c r="P2376" s="2">
        <v>42378</v>
      </c>
      <c r="Q2376" s="2">
        <v>45679</v>
      </c>
      <c r="R2376" s="1" t="s">
        <v>6902</v>
      </c>
      <c r="S2376" s="1" t="s">
        <v>6908</v>
      </c>
      <c r="T2376" s="1" t="s">
        <v>28</v>
      </c>
      <c r="U2376">
        <v>7066</v>
      </c>
      <c r="V2376" s="1" t="s">
        <v>19</v>
      </c>
      <c r="W2376" s="1" t="s">
        <v>11</v>
      </c>
      <c r="X2376" s="2">
        <f t="shared" ca="1" si="37"/>
        <v>45937</v>
      </c>
      <c r="Y2376" s="1">
        <f ca="1">ROUND(YEARFRAC(Merge1[[#This Row],[Join_Date]],Merge1[[#This Row],[Today]], 3),0)</f>
        <v>10</v>
      </c>
      <c r="Z2376" s="1" t="str" cm="1">
        <f t="array" aca="1" ref="Z2376" ca="1">_xlfn.IFS(
   Merge1[[#This Row],[Customer Tenure]]&lt;=2,"New",
   Merge1[[#This Row],[Customer Tenure]]&lt;=5,"Emerging",
  Merge1[[#This Row],[Customer Tenure]]&lt;9,"Established",
   TRUE,"Loyal"
)</f>
        <v>Loyal</v>
      </c>
      <c r="AA2376" s="1" t="str" cm="1">
        <f t="array" ref="AA2376">_xlfn.IFS(Merge1[[#This Row],[Income]]&lt;=30000,"Low",Merge1[[#This Row],[Income]]&lt;=60000,"Medium",Merge1[[#This Row],[Income]]&lt;=100000,"High", Merge1[[#This Row],[Income]]&gt;100000," Premium")</f>
        <v xml:space="preserve"> Premium</v>
      </c>
      <c r="AB2376" s="1" t="str" cm="1">
        <f t="array" ref="AB2376">_xlfn.IFS(Merge1[[#This Row],[Age]]&lt;= 28,"Gen Z", Merge1[[#This Row],[Age]]&lt;=44,"Millennials", Merge1[[#This Row],[Age]]&lt;=60,"Gen X", Merge1[[#This Row],[Age]]&gt;60,"Baby Boomers")</f>
        <v>Baby Boomers</v>
      </c>
      <c r="AC2376" s="1" t="str" cm="1">
        <f t="array" ref="AC2376">_xlfn.IFS(
    Merge1[[#This Row],[Balance]]&lt;=50000,"Low",
    Merge1[[#This Row],[Balance]]&lt;=200000,"Medium",
    Merge1[[#This Row],[Balance]]&gt;200000,"High"
)</f>
        <v>Medium</v>
      </c>
    </row>
    <row r="2377" spans="1:29" x14ac:dyDescent="0.25">
      <c r="A2377" s="1" t="s">
        <v>770</v>
      </c>
      <c r="B2377" s="1" t="s">
        <v>6064</v>
      </c>
      <c r="C2377" s="1" t="s">
        <v>5832</v>
      </c>
      <c r="D2377" s="2">
        <v>42605</v>
      </c>
      <c r="E2377">
        <v>382891</v>
      </c>
      <c r="F2377">
        <v>829</v>
      </c>
      <c r="G2377">
        <v>0</v>
      </c>
      <c r="H2377" s="1" t="s">
        <v>5838</v>
      </c>
      <c r="I2377" s="1" t="s">
        <v>6843</v>
      </c>
      <c r="J2377" s="1" t="s">
        <v>6240</v>
      </c>
      <c r="K2377">
        <v>22</v>
      </c>
      <c r="L2377" s="1" t="s">
        <v>6260</v>
      </c>
      <c r="M2377" s="1" t="s">
        <v>6262</v>
      </c>
      <c r="N2377">
        <v>81212</v>
      </c>
      <c r="O2377" s="1" t="s">
        <v>6248</v>
      </c>
      <c r="P2377" s="2">
        <v>43346</v>
      </c>
      <c r="Q2377" s="2">
        <v>45596</v>
      </c>
      <c r="R2377" s="1" t="s">
        <v>6912</v>
      </c>
      <c r="S2377" s="1" t="s">
        <v>6917</v>
      </c>
      <c r="T2377" s="1" t="s">
        <v>28</v>
      </c>
      <c r="U2377">
        <v>3732</v>
      </c>
      <c r="V2377" s="1" t="s">
        <v>24</v>
      </c>
      <c r="W2377" s="1" t="s">
        <v>55</v>
      </c>
      <c r="X2377" s="2">
        <f t="shared" ca="1" si="37"/>
        <v>45937</v>
      </c>
      <c r="Y2377" s="1">
        <f ca="1">ROUND(YEARFRAC(Merge1[[#This Row],[Join_Date]],Merge1[[#This Row],[Today]], 3),0)</f>
        <v>7</v>
      </c>
      <c r="Z2377" s="1" t="str" cm="1">
        <f t="array" aca="1" ref="Z2377" ca="1">_xlfn.IFS(
   Merge1[[#This Row],[Customer Tenure]]&lt;=2,"New",
   Merge1[[#This Row],[Customer Tenure]]&lt;=5,"Emerging",
  Merge1[[#This Row],[Customer Tenure]]&lt;9,"Established",
   TRUE,"Loyal"
)</f>
        <v>Established</v>
      </c>
      <c r="AA2377" s="1" t="str" cm="1">
        <f t="array" ref="AA2377">_xlfn.IFS(Merge1[[#This Row],[Income]]&lt;=30000,"Low",Merge1[[#This Row],[Income]]&lt;=60000,"Medium",Merge1[[#This Row],[Income]]&lt;=100000,"High", Merge1[[#This Row],[Income]]&gt;100000," Premium")</f>
        <v>High</v>
      </c>
      <c r="AB2377" s="1" t="str" cm="1">
        <f t="array" ref="AB2377">_xlfn.IFS(Merge1[[#This Row],[Age]]&lt;= 28,"Gen Z", Merge1[[#This Row],[Age]]&lt;=44,"Millennials", Merge1[[#This Row],[Age]]&lt;=60,"Gen X", Merge1[[#This Row],[Age]]&gt;60,"Baby Boomers")</f>
        <v>Gen Z</v>
      </c>
      <c r="AC2377" s="1" t="str" cm="1">
        <f t="array" ref="AC2377">_xlfn.IFS(
    Merge1[[#This Row],[Balance]]&lt;=50000,"Low",
    Merge1[[#This Row],[Balance]]&lt;=200000,"Medium",
    Merge1[[#This Row],[Balance]]&gt;200000,"High"
)</f>
        <v>High</v>
      </c>
    </row>
    <row r="2378" spans="1:29" x14ac:dyDescent="0.25">
      <c r="A2378" s="1" t="s">
        <v>1239</v>
      </c>
      <c r="B2378" s="1" t="s">
        <v>5840</v>
      </c>
      <c r="C2378" s="1" t="s">
        <v>5842</v>
      </c>
      <c r="D2378" s="2">
        <v>43077</v>
      </c>
      <c r="E2378">
        <v>375197</v>
      </c>
      <c r="F2378">
        <v>567</v>
      </c>
      <c r="G2378">
        <v>0</v>
      </c>
      <c r="H2378" s="1" t="s">
        <v>5833</v>
      </c>
      <c r="I2378" s="1" t="s">
        <v>6440</v>
      </c>
      <c r="J2378" s="1" t="s">
        <v>6240</v>
      </c>
      <c r="K2378">
        <v>38</v>
      </c>
      <c r="L2378" s="1" t="s">
        <v>6246</v>
      </c>
      <c r="M2378" s="1" t="s">
        <v>6266</v>
      </c>
      <c r="N2378">
        <v>177732</v>
      </c>
      <c r="O2378" s="1" t="s">
        <v>6248</v>
      </c>
      <c r="P2378" s="2">
        <v>43409</v>
      </c>
      <c r="Q2378" s="2">
        <v>45780</v>
      </c>
      <c r="R2378" s="1" t="s">
        <v>6906</v>
      </c>
      <c r="S2378" s="1" t="s">
        <v>6907</v>
      </c>
      <c r="T2378" s="1" t="s">
        <v>28</v>
      </c>
      <c r="U2378">
        <v>3570</v>
      </c>
      <c r="V2378" s="1" t="s">
        <v>10</v>
      </c>
      <c r="W2378" s="1" t="s">
        <v>45</v>
      </c>
      <c r="X2378" s="2">
        <f t="shared" ca="1" si="37"/>
        <v>45937</v>
      </c>
      <c r="Y2378" s="1">
        <f ca="1">ROUND(YEARFRAC(Merge1[[#This Row],[Join_Date]],Merge1[[#This Row],[Today]], 3),0)</f>
        <v>7</v>
      </c>
      <c r="Z2378" s="1" t="str" cm="1">
        <f t="array" aca="1" ref="Z2378" ca="1">_xlfn.IFS(
   Merge1[[#This Row],[Customer Tenure]]&lt;=2,"New",
   Merge1[[#This Row],[Customer Tenure]]&lt;=5,"Emerging",
  Merge1[[#This Row],[Customer Tenure]]&lt;9,"Established",
   TRUE,"Loyal"
)</f>
        <v>Established</v>
      </c>
      <c r="AA2378" s="1" t="str" cm="1">
        <f t="array" ref="AA2378">_xlfn.IFS(Merge1[[#This Row],[Income]]&lt;=30000,"Low",Merge1[[#This Row],[Income]]&lt;=60000,"Medium",Merge1[[#This Row],[Income]]&lt;=100000,"High", Merge1[[#This Row],[Income]]&gt;100000," Premium")</f>
        <v xml:space="preserve"> Premium</v>
      </c>
      <c r="AB2378" s="1" t="str" cm="1">
        <f t="array" ref="AB2378">_xlfn.IFS(Merge1[[#This Row],[Age]]&lt;= 28,"Gen Z", Merge1[[#This Row],[Age]]&lt;=44,"Millennials", Merge1[[#This Row],[Age]]&lt;=60,"Gen X", Merge1[[#This Row],[Age]]&gt;60,"Baby Boomers")</f>
        <v>Millennials</v>
      </c>
      <c r="AC2378" s="1" t="str" cm="1">
        <f t="array" ref="AC2378">_xlfn.IFS(
    Merge1[[#This Row],[Balance]]&lt;=50000,"Low",
    Merge1[[#This Row],[Balance]]&lt;=200000,"Medium",
    Merge1[[#This Row],[Balance]]&gt;200000,"High"
)</f>
        <v>High</v>
      </c>
    </row>
    <row r="2379" spans="1:29" x14ac:dyDescent="0.25">
      <c r="A2379" s="1" t="s">
        <v>227</v>
      </c>
      <c r="B2379" s="1" t="s">
        <v>6113</v>
      </c>
      <c r="C2379" s="1" t="s">
        <v>5842</v>
      </c>
      <c r="D2379" s="2">
        <v>42567</v>
      </c>
      <c r="E2379">
        <v>45066</v>
      </c>
      <c r="F2379">
        <v>330</v>
      </c>
      <c r="G2379">
        <v>0</v>
      </c>
      <c r="H2379" s="1" t="s">
        <v>5833</v>
      </c>
      <c r="I2379" s="1" t="s">
        <v>6781</v>
      </c>
      <c r="J2379" s="1" t="s">
        <v>6240</v>
      </c>
      <c r="K2379">
        <v>26</v>
      </c>
      <c r="L2379" s="1" t="s">
        <v>6256</v>
      </c>
      <c r="M2379" s="1" t="s">
        <v>6247</v>
      </c>
      <c r="N2379">
        <v>106475</v>
      </c>
      <c r="O2379" s="1" t="s">
        <v>6243</v>
      </c>
      <c r="P2379" s="2">
        <v>45133</v>
      </c>
      <c r="Q2379" s="2">
        <v>45779</v>
      </c>
      <c r="R2379" s="1" t="s">
        <v>6906</v>
      </c>
      <c r="S2379" s="1" t="s">
        <v>6907</v>
      </c>
      <c r="T2379" s="1" t="s">
        <v>23</v>
      </c>
      <c r="U2379">
        <v>6127</v>
      </c>
      <c r="V2379" s="1" t="s">
        <v>24</v>
      </c>
      <c r="W2379" s="1" t="s">
        <v>55</v>
      </c>
      <c r="X2379" s="2">
        <f t="shared" ca="1" si="37"/>
        <v>45937</v>
      </c>
      <c r="Y2379" s="1">
        <f ca="1">ROUND(YEARFRAC(Merge1[[#This Row],[Join_Date]],Merge1[[#This Row],[Today]], 3),0)</f>
        <v>2</v>
      </c>
      <c r="Z2379" s="1" t="str" cm="1">
        <f t="array" aca="1" ref="Z2379" ca="1">_xlfn.IFS(
   Merge1[[#This Row],[Customer Tenure]]&lt;=2,"New",
   Merge1[[#This Row],[Customer Tenure]]&lt;=5,"Emerging",
  Merge1[[#This Row],[Customer Tenure]]&lt;9,"Established",
   TRUE,"Loyal"
)</f>
        <v>New</v>
      </c>
      <c r="AA2379" s="1" t="str" cm="1">
        <f t="array" ref="AA2379">_xlfn.IFS(Merge1[[#This Row],[Income]]&lt;=30000,"Low",Merge1[[#This Row],[Income]]&lt;=60000,"Medium",Merge1[[#This Row],[Income]]&lt;=100000,"High", Merge1[[#This Row],[Income]]&gt;100000," Premium")</f>
        <v xml:space="preserve"> Premium</v>
      </c>
      <c r="AB2379" s="1" t="str" cm="1">
        <f t="array" ref="AB2379">_xlfn.IFS(Merge1[[#This Row],[Age]]&lt;= 28,"Gen Z", Merge1[[#This Row],[Age]]&lt;=44,"Millennials", Merge1[[#This Row],[Age]]&lt;=60,"Gen X", Merge1[[#This Row],[Age]]&gt;60,"Baby Boomers")</f>
        <v>Gen Z</v>
      </c>
      <c r="AC2379" s="1" t="str" cm="1">
        <f t="array" ref="AC2379">_xlfn.IFS(
    Merge1[[#This Row],[Balance]]&lt;=50000,"Low",
    Merge1[[#This Row],[Balance]]&lt;=200000,"Medium",
    Merge1[[#This Row],[Balance]]&gt;200000,"High"
)</f>
        <v>Low</v>
      </c>
    </row>
    <row r="2380" spans="1:29" x14ac:dyDescent="0.25">
      <c r="A2380" s="1" t="s">
        <v>1053</v>
      </c>
      <c r="B2380" s="1" t="s">
        <v>5959</v>
      </c>
      <c r="C2380" s="1" t="s">
        <v>5835</v>
      </c>
      <c r="D2380" s="2">
        <v>43092</v>
      </c>
      <c r="E2380">
        <v>422984</v>
      </c>
      <c r="F2380">
        <v>742</v>
      </c>
      <c r="G2380">
        <v>274579</v>
      </c>
      <c r="H2380" s="1" t="s">
        <v>5833</v>
      </c>
      <c r="I2380" s="1" t="s">
        <v>6792</v>
      </c>
      <c r="J2380" s="1" t="s">
        <v>6240</v>
      </c>
      <c r="K2380">
        <v>52</v>
      </c>
      <c r="L2380" s="1" t="s">
        <v>6241</v>
      </c>
      <c r="M2380" s="1" t="s">
        <v>6247</v>
      </c>
      <c r="N2380">
        <v>96619</v>
      </c>
      <c r="O2380" s="1" t="s">
        <v>6243</v>
      </c>
      <c r="P2380" s="2">
        <v>44964</v>
      </c>
      <c r="Q2380" s="2">
        <v>45300</v>
      </c>
      <c r="R2380" s="1" t="s">
        <v>6902</v>
      </c>
      <c r="S2380" s="1" t="s">
        <v>6903</v>
      </c>
      <c r="T2380" s="1" t="s">
        <v>14</v>
      </c>
      <c r="U2380">
        <v>6599</v>
      </c>
      <c r="V2380" s="1" t="s">
        <v>15</v>
      </c>
      <c r="W2380" s="1" t="s">
        <v>20</v>
      </c>
      <c r="X2380" s="2">
        <f t="shared" ca="1" si="37"/>
        <v>45937</v>
      </c>
      <c r="Y2380" s="1">
        <f ca="1">ROUND(YEARFRAC(Merge1[[#This Row],[Join_Date]],Merge1[[#This Row],[Today]], 3),0)</f>
        <v>3</v>
      </c>
      <c r="Z2380" s="1" t="str" cm="1">
        <f t="array" aca="1" ref="Z2380" ca="1">_xlfn.IFS(
   Merge1[[#This Row],[Customer Tenure]]&lt;=2,"New",
   Merge1[[#This Row],[Customer Tenure]]&lt;=5,"Emerging",
  Merge1[[#This Row],[Customer Tenure]]&lt;9,"Established",
   TRUE,"Loyal"
)</f>
        <v>Emerging</v>
      </c>
      <c r="AA2380" s="1" t="str" cm="1">
        <f t="array" ref="AA2380">_xlfn.IFS(Merge1[[#This Row],[Income]]&lt;=30000,"Low",Merge1[[#This Row],[Income]]&lt;=60000,"Medium",Merge1[[#This Row],[Income]]&lt;=100000,"High", Merge1[[#This Row],[Income]]&gt;100000," Premium")</f>
        <v>High</v>
      </c>
      <c r="AB2380" s="1" t="str" cm="1">
        <f t="array" ref="AB2380">_xlfn.IFS(Merge1[[#This Row],[Age]]&lt;= 28,"Gen Z", Merge1[[#This Row],[Age]]&lt;=44,"Millennials", Merge1[[#This Row],[Age]]&lt;=60,"Gen X", Merge1[[#This Row],[Age]]&gt;60,"Baby Boomers")</f>
        <v>Gen X</v>
      </c>
      <c r="AC2380" s="1" t="str" cm="1">
        <f t="array" ref="AC2380">_xlfn.IFS(
    Merge1[[#This Row],[Balance]]&lt;=50000,"Low",
    Merge1[[#This Row],[Balance]]&lt;=200000,"Medium",
    Merge1[[#This Row],[Balance]]&gt;200000,"High"
)</f>
        <v>High</v>
      </c>
    </row>
    <row r="2381" spans="1:29" x14ac:dyDescent="0.25">
      <c r="A2381" s="1" t="s">
        <v>453</v>
      </c>
      <c r="B2381" s="1" t="s">
        <v>6146</v>
      </c>
      <c r="C2381" s="1" t="s">
        <v>5842</v>
      </c>
      <c r="D2381" s="2">
        <v>45392</v>
      </c>
      <c r="E2381">
        <v>115945</v>
      </c>
      <c r="F2381">
        <v>566</v>
      </c>
      <c r="G2381">
        <v>0</v>
      </c>
      <c r="H2381" s="1" t="s">
        <v>5833</v>
      </c>
      <c r="I2381" s="1" t="s">
        <v>6692</v>
      </c>
      <c r="J2381" s="1" t="s">
        <v>6245</v>
      </c>
      <c r="K2381">
        <v>30</v>
      </c>
      <c r="L2381" s="1" t="s">
        <v>6256</v>
      </c>
      <c r="M2381" s="1" t="s">
        <v>6251</v>
      </c>
      <c r="N2381">
        <v>112447</v>
      </c>
      <c r="O2381" s="1" t="s">
        <v>6243</v>
      </c>
      <c r="P2381" s="2">
        <v>43847</v>
      </c>
      <c r="Q2381" s="2">
        <v>45405</v>
      </c>
      <c r="R2381" s="1" t="s">
        <v>6893</v>
      </c>
      <c r="S2381" s="1" t="s">
        <v>6911</v>
      </c>
      <c r="T2381" s="1" t="s">
        <v>14</v>
      </c>
      <c r="U2381">
        <v>9917</v>
      </c>
      <c r="V2381" s="1" t="s">
        <v>24</v>
      </c>
      <c r="W2381" s="1" t="s">
        <v>106</v>
      </c>
      <c r="X2381" s="2">
        <f t="shared" ca="1" si="37"/>
        <v>45937</v>
      </c>
      <c r="Y2381" s="1">
        <f ca="1">ROUND(YEARFRAC(Merge1[[#This Row],[Join_Date]],Merge1[[#This Row],[Today]], 3),0)</f>
        <v>6</v>
      </c>
      <c r="Z2381" s="1" t="str" cm="1">
        <f t="array" aca="1" ref="Z2381" ca="1">_xlfn.IFS(
   Merge1[[#This Row],[Customer Tenure]]&lt;=2,"New",
   Merge1[[#This Row],[Customer Tenure]]&lt;=5,"Emerging",
  Merge1[[#This Row],[Customer Tenure]]&lt;9,"Established",
   TRUE,"Loyal"
)</f>
        <v>Established</v>
      </c>
      <c r="AA2381" s="1" t="str" cm="1">
        <f t="array" ref="AA2381">_xlfn.IFS(Merge1[[#This Row],[Income]]&lt;=30000,"Low",Merge1[[#This Row],[Income]]&lt;=60000,"Medium",Merge1[[#This Row],[Income]]&lt;=100000,"High", Merge1[[#This Row],[Income]]&gt;100000," Premium")</f>
        <v xml:space="preserve"> Premium</v>
      </c>
      <c r="AB2381" s="1" t="str" cm="1">
        <f t="array" ref="AB2381">_xlfn.IFS(Merge1[[#This Row],[Age]]&lt;= 28,"Gen Z", Merge1[[#This Row],[Age]]&lt;=44,"Millennials", Merge1[[#This Row],[Age]]&lt;=60,"Gen X", Merge1[[#This Row],[Age]]&gt;60,"Baby Boomers")</f>
        <v>Millennials</v>
      </c>
      <c r="AC2381" s="1" t="str" cm="1">
        <f t="array" ref="AC2381">_xlfn.IFS(
    Merge1[[#This Row],[Balance]]&lt;=50000,"Low",
    Merge1[[#This Row],[Balance]]&lt;=200000,"Medium",
    Merge1[[#This Row],[Balance]]&gt;200000,"High"
)</f>
        <v>Medium</v>
      </c>
    </row>
    <row r="2382" spans="1:29" x14ac:dyDescent="0.25">
      <c r="A2382" s="1" t="s">
        <v>565</v>
      </c>
      <c r="B2382" s="1" t="s">
        <v>6007</v>
      </c>
      <c r="C2382" s="1" t="s">
        <v>5835</v>
      </c>
      <c r="D2382" s="2">
        <v>42337</v>
      </c>
      <c r="E2382">
        <v>327192</v>
      </c>
      <c r="F2382">
        <v>770</v>
      </c>
      <c r="G2382">
        <v>0</v>
      </c>
      <c r="H2382" s="1" t="s">
        <v>5833</v>
      </c>
      <c r="I2382" s="1" t="s">
        <v>6337</v>
      </c>
      <c r="J2382" s="1" t="s">
        <v>6240</v>
      </c>
      <c r="K2382">
        <v>39</v>
      </c>
      <c r="L2382" s="1" t="s">
        <v>6246</v>
      </c>
      <c r="M2382" s="1" t="s">
        <v>6242</v>
      </c>
      <c r="N2382">
        <v>49192</v>
      </c>
      <c r="O2382" s="1" t="s">
        <v>6243</v>
      </c>
      <c r="P2382" s="2">
        <v>44119</v>
      </c>
      <c r="Q2382" s="2">
        <v>45795</v>
      </c>
      <c r="R2382" s="1" t="s">
        <v>6906</v>
      </c>
      <c r="S2382" s="1" t="s">
        <v>6907</v>
      </c>
      <c r="T2382" s="1" t="s">
        <v>14</v>
      </c>
      <c r="U2382">
        <v>6859</v>
      </c>
      <c r="V2382" s="1" t="s">
        <v>15</v>
      </c>
      <c r="W2382" s="1" t="s">
        <v>55</v>
      </c>
      <c r="X2382" s="2">
        <f t="shared" ca="1" si="37"/>
        <v>45937</v>
      </c>
      <c r="Y2382" s="1">
        <f ca="1">ROUND(YEARFRAC(Merge1[[#This Row],[Join_Date]],Merge1[[#This Row],[Today]], 3),0)</f>
        <v>5</v>
      </c>
      <c r="Z2382" s="1" t="str" cm="1">
        <f t="array" aca="1" ref="Z2382" ca="1">_xlfn.IFS(
   Merge1[[#This Row],[Customer Tenure]]&lt;=2,"New",
   Merge1[[#This Row],[Customer Tenure]]&lt;=5,"Emerging",
  Merge1[[#This Row],[Customer Tenure]]&lt;9,"Established",
   TRUE,"Loyal"
)</f>
        <v>Emerging</v>
      </c>
      <c r="AA2382" s="1" t="str" cm="1">
        <f t="array" ref="AA2382">_xlfn.IFS(Merge1[[#This Row],[Income]]&lt;=30000,"Low",Merge1[[#This Row],[Income]]&lt;=60000,"Medium",Merge1[[#This Row],[Income]]&lt;=100000,"High", Merge1[[#This Row],[Income]]&gt;100000," Premium")</f>
        <v>Medium</v>
      </c>
      <c r="AB2382" s="1" t="str" cm="1">
        <f t="array" ref="AB2382">_xlfn.IFS(Merge1[[#This Row],[Age]]&lt;= 28,"Gen Z", Merge1[[#This Row],[Age]]&lt;=44,"Millennials", Merge1[[#This Row],[Age]]&lt;=60,"Gen X", Merge1[[#This Row],[Age]]&gt;60,"Baby Boomers")</f>
        <v>Millennials</v>
      </c>
      <c r="AC2382" s="1" t="str" cm="1">
        <f t="array" ref="AC2382">_xlfn.IFS(
    Merge1[[#This Row],[Balance]]&lt;=50000,"Low",
    Merge1[[#This Row],[Balance]]&lt;=200000,"Medium",
    Merge1[[#This Row],[Balance]]&gt;200000,"High"
)</f>
        <v>High</v>
      </c>
    </row>
    <row r="2383" spans="1:29" x14ac:dyDescent="0.25">
      <c r="A2383" s="1" t="s">
        <v>2935</v>
      </c>
      <c r="B2383" s="1" t="s">
        <v>5914</v>
      </c>
      <c r="C2383" s="1" t="s">
        <v>5835</v>
      </c>
      <c r="D2383" s="2">
        <v>42608</v>
      </c>
      <c r="E2383">
        <v>289341</v>
      </c>
      <c r="F2383">
        <v>680</v>
      </c>
      <c r="G2383">
        <v>242268</v>
      </c>
      <c r="H2383" s="1" t="s">
        <v>5838</v>
      </c>
      <c r="I2383" s="1" t="s">
        <v>6347</v>
      </c>
      <c r="J2383" s="1" t="s">
        <v>6245</v>
      </c>
      <c r="K2383">
        <v>50</v>
      </c>
      <c r="L2383" s="1" t="s">
        <v>6256</v>
      </c>
      <c r="M2383" s="1" t="s">
        <v>6242</v>
      </c>
      <c r="N2383">
        <v>53742</v>
      </c>
      <c r="O2383" s="1" t="s">
        <v>6248</v>
      </c>
      <c r="P2383" s="2">
        <v>45677</v>
      </c>
      <c r="Q2383" s="2">
        <v>45346</v>
      </c>
      <c r="R2383" s="1" t="s">
        <v>6885</v>
      </c>
      <c r="S2383" s="1" t="s">
        <v>6886</v>
      </c>
      <c r="T2383" s="1" t="s">
        <v>9</v>
      </c>
      <c r="U2383">
        <v>2253</v>
      </c>
      <c r="V2383" s="1" t="s">
        <v>15</v>
      </c>
      <c r="W2383" s="1" t="s">
        <v>20</v>
      </c>
      <c r="X2383" s="2">
        <f t="shared" ca="1" si="37"/>
        <v>45937</v>
      </c>
      <c r="Y2383" s="1">
        <f ca="1">ROUND(YEARFRAC(Merge1[[#This Row],[Join_Date]],Merge1[[#This Row],[Today]], 3),0)</f>
        <v>1</v>
      </c>
      <c r="Z2383" s="1" t="str" cm="1">
        <f t="array" aca="1" ref="Z2383" ca="1">_xlfn.IFS(
   Merge1[[#This Row],[Customer Tenure]]&lt;=2,"New",
   Merge1[[#This Row],[Customer Tenure]]&lt;=5,"Emerging",
  Merge1[[#This Row],[Customer Tenure]]&lt;9,"Established",
   TRUE,"Loyal"
)</f>
        <v>New</v>
      </c>
      <c r="AA2383" s="1" t="str" cm="1">
        <f t="array" ref="AA2383">_xlfn.IFS(Merge1[[#This Row],[Income]]&lt;=30000,"Low",Merge1[[#This Row],[Income]]&lt;=60000,"Medium",Merge1[[#This Row],[Income]]&lt;=100000,"High", Merge1[[#This Row],[Income]]&gt;100000," Premium")</f>
        <v>Medium</v>
      </c>
      <c r="AB2383" s="1" t="str" cm="1">
        <f t="array" ref="AB2383">_xlfn.IFS(Merge1[[#This Row],[Age]]&lt;= 28,"Gen Z", Merge1[[#This Row],[Age]]&lt;=44,"Millennials", Merge1[[#This Row],[Age]]&lt;=60,"Gen X", Merge1[[#This Row],[Age]]&gt;60,"Baby Boomers")</f>
        <v>Gen X</v>
      </c>
      <c r="AC2383" s="1" t="str" cm="1">
        <f t="array" ref="AC2383">_xlfn.IFS(
    Merge1[[#This Row],[Balance]]&lt;=50000,"Low",
    Merge1[[#This Row],[Balance]]&lt;=200000,"Medium",
    Merge1[[#This Row],[Balance]]&gt;200000,"High"
)</f>
        <v>High</v>
      </c>
    </row>
    <row r="2384" spans="1:29" x14ac:dyDescent="0.25">
      <c r="A2384" s="1" t="s">
        <v>1550</v>
      </c>
      <c r="B2384" s="1" t="s">
        <v>5986</v>
      </c>
      <c r="C2384" s="1" t="s">
        <v>5842</v>
      </c>
      <c r="D2384" s="2">
        <v>42906</v>
      </c>
      <c r="E2384">
        <v>427530</v>
      </c>
      <c r="F2384">
        <v>666</v>
      </c>
      <c r="G2384">
        <v>449958</v>
      </c>
      <c r="H2384" s="1" t="s">
        <v>5833</v>
      </c>
      <c r="I2384" s="1" t="s">
        <v>6675</v>
      </c>
      <c r="J2384" s="1" t="s">
        <v>6240</v>
      </c>
      <c r="K2384">
        <v>53</v>
      </c>
      <c r="L2384" s="1" t="s">
        <v>6241</v>
      </c>
      <c r="M2384" s="1" t="s">
        <v>6251</v>
      </c>
      <c r="N2384">
        <v>161398</v>
      </c>
      <c r="O2384" s="1" t="s">
        <v>6243</v>
      </c>
      <c r="P2384" s="2">
        <v>43009</v>
      </c>
      <c r="Q2384" s="2">
        <v>45391</v>
      </c>
      <c r="R2384" s="1" t="s">
        <v>6893</v>
      </c>
      <c r="S2384" s="1" t="s">
        <v>6911</v>
      </c>
      <c r="T2384" s="1" t="s">
        <v>28</v>
      </c>
      <c r="U2384">
        <v>8187</v>
      </c>
      <c r="V2384" s="1" t="s">
        <v>19</v>
      </c>
      <c r="W2384" s="1" t="s">
        <v>106</v>
      </c>
      <c r="X2384" s="2">
        <f t="shared" ca="1" si="37"/>
        <v>45937</v>
      </c>
      <c r="Y2384" s="1">
        <f ca="1">ROUND(YEARFRAC(Merge1[[#This Row],[Join_Date]],Merge1[[#This Row],[Today]], 3),0)</f>
        <v>8</v>
      </c>
      <c r="Z2384" s="1" t="str" cm="1">
        <f t="array" aca="1" ref="Z2384" ca="1">_xlfn.IFS(
   Merge1[[#This Row],[Customer Tenure]]&lt;=2,"New",
   Merge1[[#This Row],[Customer Tenure]]&lt;=5,"Emerging",
  Merge1[[#This Row],[Customer Tenure]]&lt;9,"Established",
   TRUE,"Loyal"
)</f>
        <v>Established</v>
      </c>
      <c r="AA2384" s="1" t="str" cm="1">
        <f t="array" ref="AA2384">_xlfn.IFS(Merge1[[#This Row],[Income]]&lt;=30000,"Low",Merge1[[#This Row],[Income]]&lt;=60000,"Medium",Merge1[[#This Row],[Income]]&lt;=100000,"High", Merge1[[#This Row],[Income]]&gt;100000," Premium")</f>
        <v xml:space="preserve"> Premium</v>
      </c>
      <c r="AB2384" s="1" t="str" cm="1">
        <f t="array" ref="AB2384">_xlfn.IFS(Merge1[[#This Row],[Age]]&lt;= 28,"Gen Z", Merge1[[#This Row],[Age]]&lt;=44,"Millennials", Merge1[[#This Row],[Age]]&lt;=60,"Gen X", Merge1[[#This Row],[Age]]&gt;60,"Baby Boomers")</f>
        <v>Gen X</v>
      </c>
      <c r="AC2384" s="1" t="str" cm="1">
        <f t="array" ref="AC2384">_xlfn.IFS(
    Merge1[[#This Row],[Balance]]&lt;=50000,"Low",
    Merge1[[#This Row],[Balance]]&lt;=200000,"Medium",
    Merge1[[#This Row],[Balance]]&gt;200000,"High"
)</f>
        <v>High</v>
      </c>
    </row>
    <row r="2385" spans="1:29" x14ac:dyDescent="0.25">
      <c r="A2385" s="1" t="s">
        <v>963</v>
      </c>
      <c r="B2385" s="1" t="s">
        <v>6061</v>
      </c>
      <c r="C2385" s="1" t="s">
        <v>5832</v>
      </c>
      <c r="D2385" s="2">
        <v>45641</v>
      </c>
      <c r="E2385">
        <v>148961</v>
      </c>
      <c r="F2385">
        <v>470</v>
      </c>
      <c r="G2385">
        <v>437348</v>
      </c>
      <c r="H2385" s="1" t="s">
        <v>5833</v>
      </c>
      <c r="I2385" s="1" t="s">
        <v>6583</v>
      </c>
      <c r="J2385" s="1" t="s">
        <v>6245</v>
      </c>
      <c r="K2385">
        <v>66</v>
      </c>
      <c r="L2385" s="1" t="s">
        <v>6246</v>
      </c>
      <c r="M2385" s="1" t="s">
        <v>6254</v>
      </c>
      <c r="N2385">
        <v>177215</v>
      </c>
      <c r="O2385" s="1" t="s">
        <v>6243</v>
      </c>
      <c r="P2385" s="2">
        <v>43819</v>
      </c>
      <c r="Q2385" s="2">
        <v>45839</v>
      </c>
      <c r="R2385" s="1" t="s">
        <v>6891</v>
      </c>
      <c r="S2385" s="1" t="s">
        <v>6892</v>
      </c>
      <c r="T2385" s="1" t="s">
        <v>14</v>
      </c>
      <c r="U2385">
        <v>1770</v>
      </c>
      <c r="V2385" s="1" t="s">
        <v>15</v>
      </c>
      <c r="W2385" s="1" t="s">
        <v>16</v>
      </c>
      <c r="X2385" s="2">
        <f t="shared" ca="1" si="37"/>
        <v>45937</v>
      </c>
      <c r="Y2385" s="1">
        <f ca="1">ROUND(YEARFRAC(Merge1[[#This Row],[Join_Date]],Merge1[[#This Row],[Today]], 3),0)</f>
        <v>6</v>
      </c>
      <c r="Z2385" s="1" t="str" cm="1">
        <f t="array" aca="1" ref="Z2385" ca="1">_xlfn.IFS(
   Merge1[[#This Row],[Customer Tenure]]&lt;=2,"New",
   Merge1[[#This Row],[Customer Tenure]]&lt;=5,"Emerging",
  Merge1[[#This Row],[Customer Tenure]]&lt;9,"Established",
   TRUE,"Loyal"
)</f>
        <v>Established</v>
      </c>
      <c r="AA2385" s="1" t="str" cm="1">
        <f t="array" ref="AA2385">_xlfn.IFS(Merge1[[#This Row],[Income]]&lt;=30000,"Low",Merge1[[#This Row],[Income]]&lt;=60000,"Medium",Merge1[[#This Row],[Income]]&lt;=100000,"High", Merge1[[#This Row],[Income]]&gt;100000," Premium")</f>
        <v xml:space="preserve"> Premium</v>
      </c>
      <c r="AB2385" s="1" t="str" cm="1">
        <f t="array" ref="AB2385">_xlfn.IFS(Merge1[[#This Row],[Age]]&lt;= 28,"Gen Z", Merge1[[#This Row],[Age]]&lt;=44,"Millennials", Merge1[[#This Row],[Age]]&lt;=60,"Gen X", Merge1[[#This Row],[Age]]&gt;60,"Baby Boomers")</f>
        <v>Baby Boomers</v>
      </c>
      <c r="AC2385" s="1" t="str" cm="1">
        <f t="array" ref="AC2385">_xlfn.IFS(
    Merge1[[#This Row],[Balance]]&lt;=50000,"Low",
    Merge1[[#This Row],[Balance]]&lt;=200000,"Medium",
    Merge1[[#This Row],[Balance]]&gt;200000,"High"
)</f>
        <v>Medium</v>
      </c>
    </row>
    <row r="2386" spans="1:29" x14ac:dyDescent="0.25">
      <c r="A2386" s="1" t="s">
        <v>1796</v>
      </c>
      <c r="B2386" s="1" t="s">
        <v>6128</v>
      </c>
      <c r="C2386" s="1" t="s">
        <v>5832</v>
      </c>
      <c r="D2386" s="2">
        <v>43848</v>
      </c>
      <c r="E2386">
        <v>305539</v>
      </c>
      <c r="F2386">
        <v>474</v>
      </c>
      <c r="G2386">
        <v>0</v>
      </c>
      <c r="H2386" s="1" t="s">
        <v>5833</v>
      </c>
      <c r="I2386" s="1" t="s">
        <v>6588</v>
      </c>
      <c r="J2386" s="1" t="s">
        <v>6245</v>
      </c>
      <c r="K2386">
        <v>29</v>
      </c>
      <c r="L2386" s="1" t="s">
        <v>6256</v>
      </c>
      <c r="M2386" s="1" t="s">
        <v>6266</v>
      </c>
      <c r="N2386">
        <v>71195</v>
      </c>
      <c r="O2386" s="1" t="s">
        <v>6243</v>
      </c>
      <c r="P2386" s="2">
        <v>44008</v>
      </c>
      <c r="Q2386" s="2">
        <v>45797</v>
      </c>
      <c r="R2386" s="1" t="s">
        <v>6906</v>
      </c>
      <c r="S2386" s="1" t="s">
        <v>6907</v>
      </c>
      <c r="T2386" s="1" t="s">
        <v>9</v>
      </c>
      <c r="U2386">
        <v>5452</v>
      </c>
      <c r="V2386" s="1" t="s">
        <v>10</v>
      </c>
      <c r="W2386" s="1" t="s">
        <v>55</v>
      </c>
      <c r="X2386" s="2">
        <f t="shared" ca="1" si="37"/>
        <v>45937</v>
      </c>
      <c r="Y2386" s="1">
        <f ca="1">ROUND(YEARFRAC(Merge1[[#This Row],[Join_Date]],Merge1[[#This Row],[Today]], 3),0)</f>
        <v>5</v>
      </c>
      <c r="Z2386" s="1" t="str" cm="1">
        <f t="array" aca="1" ref="Z2386" ca="1">_xlfn.IFS(
   Merge1[[#This Row],[Customer Tenure]]&lt;=2,"New",
   Merge1[[#This Row],[Customer Tenure]]&lt;=5,"Emerging",
  Merge1[[#This Row],[Customer Tenure]]&lt;9,"Established",
   TRUE,"Loyal"
)</f>
        <v>Emerging</v>
      </c>
      <c r="AA2386" s="1" t="str" cm="1">
        <f t="array" ref="AA2386">_xlfn.IFS(Merge1[[#This Row],[Income]]&lt;=30000,"Low",Merge1[[#This Row],[Income]]&lt;=60000,"Medium",Merge1[[#This Row],[Income]]&lt;=100000,"High", Merge1[[#This Row],[Income]]&gt;100000," Premium")</f>
        <v>High</v>
      </c>
      <c r="AB2386" s="1" t="str" cm="1">
        <f t="array" ref="AB2386">_xlfn.IFS(Merge1[[#This Row],[Age]]&lt;= 28,"Gen Z", Merge1[[#This Row],[Age]]&lt;=44,"Millennials", Merge1[[#This Row],[Age]]&lt;=60,"Gen X", Merge1[[#This Row],[Age]]&gt;60,"Baby Boomers")</f>
        <v>Millennials</v>
      </c>
      <c r="AC2386" s="1" t="str" cm="1">
        <f t="array" ref="AC2386">_xlfn.IFS(
    Merge1[[#This Row],[Balance]]&lt;=50000,"Low",
    Merge1[[#This Row],[Balance]]&lt;=200000,"Medium",
    Merge1[[#This Row],[Balance]]&gt;200000,"High"
)</f>
        <v>High</v>
      </c>
    </row>
    <row r="2387" spans="1:29" x14ac:dyDescent="0.25">
      <c r="A2387" s="1" t="s">
        <v>1766</v>
      </c>
      <c r="B2387" s="1" t="s">
        <v>5887</v>
      </c>
      <c r="C2387" s="1" t="s">
        <v>5835</v>
      </c>
      <c r="D2387" s="2">
        <v>45616</v>
      </c>
      <c r="E2387">
        <v>417247</v>
      </c>
      <c r="F2387">
        <v>375</v>
      </c>
      <c r="G2387">
        <v>0</v>
      </c>
      <c r="H2387" s="1" t="s">
        <v>5860</v>
      </c>
      <c r="I2387" s="1" t="s">
        <v>6657</v>
      </c>
      <c r="J2387" s="1" t="s">
        <v>6245</v>
      </c>
      <c r="K2387">
        <v>22</v>
      </c>
      <c r="L2387" s="1" t="s">
        <v>6260</v>
      </c>
      <c r="M2387" s="1" t="s">
        <v>6251</v>
      </c>
      <c r="N2387">
        <v>44826</v>
      </c>
      <c r="O2387" s="1" t="s">
        <v>6243</v>
      </c>
      <c r="P2387" s="2">
        <v>44640</v>
      </c>
      <c r="Q2387" s="2">
        <v>45414</v>
      </c>
      <c r="R2387" s="1" t="s">
        <v>6906</v>
      </c>
      <c r="S2387" s="1" t="s">
        <v>6918</v>
      </c>
      <c r="T2387" s="1" t="s">
        <v>14</v>
      </c>
      <c r="U2387">
        <v>9998</v>
      </c>
      <c r="V2387" s="1" t="s">
        <v>10</v>
      </c>
      <c r="W2387" s="1" t="s">
        <v>20</v>
      </c>
      <c r="X2387" s="2">
        <f t="shared" ca="1" si="37"/>
        <v>45937</v>
      </c>
      <c r="Y2387" s="1">
        <f ca="1">ROUND(YEARFRAC(Merge1[[#This Row],[Join_Date]],Merge1[[#This Row],[Today]], 3),0)</f>
        <v>4</v>
      </c>
      <c r="Z2387" s="1" t="str" cm="1">
        <f t="array" aca="1" ref="Z2387" ca="1">_xlfn.IFS(
   Merge1[[#This Row],[Customer Tenure]]&lt;=2,"New",
   Merge1[[#This Row],[Customer Tenure]]&lt;=5,"Emerging",
  Merge1[[#This Row],[Customer Tenure]]&lt;9,"Established",
   TRUE,"Loyal"
)</f>
        <v>Emerging</v>
      </c>
      <c r="AA2387" s="1" t="str" cm="1">
        <f t="array" ref="AA2387">_xlfn.IFS(Merge1[[#This Row],[Income]]&lt;=30000,"Low",Merge1[[#This Row],[Income]]&lt;=60000,"Medium",Merge1[[#This Row],[Income]]&lt;=100000,"High", Merge1[[#This Row],[Income]]&gt;100000," Premium")</f>
        <v>Medium</v>
      </c>
      <c r="AB2387" s="1" t="str" cm="1">
        <f t="array" ref="AB2387">_xlfn.IFS(Merge1[[#This Row],[Age]]&lt;= 28,"Gen Z", Merge1[[#This Row],[Age]]&lt;=44,"Millennials", Merge1[[#This Row],[Age]]&lt;=60,"Gen X", Merge1[[#This Row],[Age]]&gt;60,"Baby Boomers")</f>
        <v>Gen Z</v>
      </c>
      <c r="AC2387" s="1" t="str" cm="1">
        <f t="array" ref="AC2387">_xlfn.IFS(
    Merge1[[#This Row],[Balance]]&lt;=50000,"Low",
    Merge1[[#This Row],[Balance]]&lt;=200000,"Medium",
    Merge1[[#This Row],[Balance]]&gt;200000,"High"
)</f>
        <v>High</v>
      </c>
    </row>
    <row r="2388" spans="1:29" x14ac:dyDescent="0.25">
      <c r="A2388" s="1" t="s">
        <v>1168</v>
      </c>
      <c r="B2388" s="1" t="s">
        <v>5975</v>
      </c>
      <c r="C2388" s="1" t="s">
        <v>5835</v>
      </c>
      <c r="D2388" s="2">
        <v>44907</v>
      </c>
      <c r="E2388">
        <v>174442</v>
      </c>
      <c r="F2388">
        <v>666</v>
      </c>
      <c r="G2388">
        <v>397704</v>
      </c>
      <c r="H2388" s="1" t="s">
        <v>5833</v>
      </c>
      <c r="I2388" s="1" t="s">
        <v>6853</v>
      </c>
      <c r="J2388" s="1" t="s">
        <v>6240</v>
      </c>
      <c r="K2388">
        <v>54</v>
      </c>
      <c r="L2388" s="1" t="s">
        <v>6260</v>
      </c>
      <c r="M2388" s="1" t="s">
        <v>6262</v>
      </c>
      <c r="N2388">
        <v>29110</v>
      </c>
      <c r="O2388" s="1" t="s">
        <v>6243</v>
      </c>
      <c r="P2388" s="2">
        <v>44859</v>
      </c>
      <c r="Q2388" s="2">
        <v>45400</v>
      </c>
      <c r="R2388" s="1" t="s">
        <v>6893</v>
      </c>
      <c r="S2388" s="1" t="s">
        <v>6911</v>
      </c>
      <c r="T2388" s="1" t="s">
        <v>23</v>
      </c>
      <c r="U2388">
        <v>7689</v>
      </c>
      <c r="V2388" s="1" t="s">
        <v>15</v>
      </c>
      <c r="W2388" s="1" t="s">
        <v>106</v>
      </c>
      <c r="X2388" s="2">
        <f t="shared" ca="1" si="37"/>
        <v>45937</v>
      </c>
      <c r="Y2388" s="1">
        <f ca="1">ROUND(YEARFRAC(Merge1[[#This Row],[Join_Date]],Merge1[[#This Row],[Today]], 3),0)</f>
        <v>3</v>
      </c>
      <c r="Z2388" s="1" t="str" cm="1">
        <f t="array" aca="1" ref="Z2388" ca="1">_xlfn.IFS(
   Merge1[[#This Row],[Customer Tenure]]&lt;=2,"New",
   Merge1[[#This Row],[Customer Tenure]]&lt;=5,"Emerging",
  Merge1[[#This Row],[Customer Tenure]]&lt;9,"Established",
   TRUE,"Loyal"
)</f>
        <v>Emerging</v>
      </c>
      <c r="AA2388" s="1" t="str" cm="1">
        <f t="array" ref="AA2388">_xlfn.IFS(Merge1[[#This Row],[Income]]&lt;=30000,"Low",Merge1[[#This Row],[Income]]&lt;=60000,"Medium",Merge1[[#This Row],[Income]]&lt;=100000,"High", Merge1[[#This Row],[Income]]&gt;100000," Premium")</f>
        <v>Low</v>
      </c>
      <c r="AB2388" s="1" t="str" cm="1">
        <f t="array" ref="AB2388">_xlfn.IFS(Merge1[[#This Row],[Age]]&lt;= 28,"Gen Z", Merge1[[#This Row],[Age]]&lt;=44,"Millennials", Merge1[[#This Row],[Age]]&lt;=60,"Gen X", Merge1[[#This Row],[Age]]&gt;60,"Baby Boomers")</f>
        <v>Gen X</v>
      </c>
      <c r="AC2388" s="1" t="str" cm="1">
        <f t="array" ref="AC2388">_xlfn.IFS(
    Merge1[[#This Row],[Balance]]&lt;=50000,"Low",
    Merge1[[#This Row],[Balance]]&lt;=200000,"Medium",
    Merge1[[#This Row],[Balance]]&gt;200000,"High"
)</f>
        <v>Medium</v>
      </c>
    </row>
    <row r="2389" spans="1:29" x14ac:dyDescent="0.25">
      <c r="A2389" s="1" t="s">
        <v>677</v>
      </c>
      <c r="B2389" s="1" t="s">
        <v>6074</v>
      </c>
      <c r="C2389" s="1" t="s">
        <v>5835</v>
      </c>
      <c r="D2389" s="2">
        <v>45779</v>
      </c>
      <c r="E2389">
        <v>84811</v>
      </c>
      <c r="F2389">
        <v>412</v>
      </c>
      <c r="G2389">
        <v>0</v>
      </c>
      <c r="H2389" s="1" t="s">
        <v>5833</v>
      </c>
      <c r="I2389" s="1" t="s">
        <v>6601</v>
      </c>
      <c r="J2389" s="1" t="s">
        <v>6245</v>
      </c>
      <c r="K2389">
        <v>70</v>
      </c>
      <c r="L2389" s="1" t="s">
        <v>6260</v>
      </c>
      <c r="M2389" s="1" t="s">
        <v>6251</v>
      </c>
      <c r="N2389">
        <v>116347</v>
      </c>
      <c r="O2389" s="1" t="s">
        <v>6243</v>
      </c>
      <c r="P2389" s="2">
        <v>42754</v>
      </c>
      <c r="Q2389" s="2">
        <v>45286</v>
      </c>
      <c r="R2389" s="1" t="s">
        <v>6904</v>
      </c>
      <c r="S2389" s="1" t="s">
        <v>6905</v>
      </c>
      <c r="T2389" s="1" t="s">
        <v>28</v>
      </c>
      <c r="U2389">
        <v>2685</v>
      </c>
      <c r="V2389" s="1" t="s">
        <v>15</v>
      </c>
      <c r="W2389" s="1" t="s">
        <v>16</v>
      </c>
      <c r="X2389" s="2">
        <f t="shared" ca="1" si="37"/>
        <v>45937</v>
      </c>
      <c r="Y2389" s="1">
        <f ca="1">ROUND(YEARFRAC(Merge1[[#This Row],[Join_Date]],Merge1[[#This Row],[Today]], 3),0)</f>
        <v>9</v>
      </c>
      <c r="Z2389" s="1" t="str" cm="1">
        <f t="array" aca="1" ref="Z2389" ca="1">_xlfn.IFS(
   Merge1[[#This Row],[Customer Tenure]]&lt;=2,"New",
   Merge1[[#This Row],[Customer Tenure]]&lt;=5,"Emerging",
  Merge1[[#This Row],[Customer Tenure]]&lt;9,"Established",
   TRUE,"Loyal"
)</f>
        <v>Loyal</v>
      </c>
      <c r="AA2389" s="1" t="str" cm="1">
        <f t="array" ref="AA2389">_xlfn.IFS(Merge1[[#This Row],[Income]]&lt;=30000,"Low",Merge1[[#This Row],[Income]]&lt;=60000,"Medium",Merge1[[#This Row],[Income]]&lt;=100000,"High", Merge1[[#This Row],[Income]]&gt;100000," Premium")</f>
        <v xml:space="preserve"> Premium</v>
      </c>
      <c r="AB2389" s="1" t="str" cm="1">
        <f t="array" ref="AB2389">_xlfn.IFS(Merge1[[#This Row],[Age]]&lt;= 28,"Gen Z", Merge1[[#This Row],[Age]]&lt;=44,"Millennials", Merge1[[#This Row],[Age]]&lt;=60,"Gen X", Merge1[[#This Row],[Age]]&gt;60,"Baby Boomers")</f>
        <v>Baby Boomers</v>
      </c>
      <c r="AC2389" s="1" t="str" cm="1">
        <f t="array" ref="AC2389">_xlfn.IFS(
    Merge1[[#This Row],[Balance]]&lt;=50000,"Low",
    Merge1[[#This Row],[Balance]]&lt;=200000,"Medium",
    Merge1[[#This Row],[Balance]]&gt;200000,"High"
)</f>
        <v>Medium</v>
      </c>
    </row>
    <row r="2390" spans="1:29" x14ac:dyDescent="0.25">
      <c r="A2390" s="1" t="s">
        <v>42</v>
      </c>
      <c r="B2390" s="1" t="s">
        <v>5976</v>
      </c>
      <c r="C2390" s="1" t="s">
        <v>5842</v>
      </c>
      <c r="D2390" s="2">
        <v>44517</v>
      </c>
      <c r="E2390">
        <v>350103</v>
      </c>
      <c r="F2390">
        <v>338</v>
      </c>
      <c r="G2390">
        <v>281601</v>
      </c>
      <c r="H2390" s="1" t="s">
        <v>5833</v>
      </c>
      <c r="I2390" s="1" t="s">
        <v>6719</v>
      </c>
      <c r="J2390" s="1" t="s">
        <v>6245</v>
      </c>
      <c r="K2390">
        <v>62</v>
      </c>
      <c r="L2390" s="1" t="s">
        <v>6241</v>
      </c>
      <c r="M2390" s="1" t="s">
        <v>6266</v>
      </c>
      <c r="N2390">
        <v>121757</v>
      </c>
      <c r="O2390" s="1" t="s">
        <v>6243</v>
      </c>
      <c r="P2390" s="2">
        <v>42284</v>
      </c>
      <c r="Q2390" s="2">
        <v>45589</v>
      </c>
      <c r="R2390" s="1" t="s">
        <v>6912</v>
      </c>
      <c r="S2390" s="1" t="s">
        <v>6917</v>
      </c>
      <c r="T2390" s="1" t="s">
        <v>9</v>
      </c>
      <c r="U2390">
        <v>7134</v>
      </c>
      <c r="V2390" s="1" t="s">
        <v>24</v>
      </c>
      <c r="W2390" s="1" t="s">
        <v>20</v>
      </c>
      <c r="X2390" s="2">
        <f t="shared" ca="1" si="37"/>
        <v>45937</v>
      </c>
      <c r="Y2390" s="1">
        <f ca="1">ROUND(YEARFRAC(Merge1[[#This Row],[Join_Date]],Merge1[[#This Row],[Today]], 3),0)</f>
        <v>10</v>
      </c>
      <c r="Z2390" s="1" t="str" cm="1">
        <f t="array" aca="1" ref="Z2390" ca="1">_xlfn.IFS(
   Merge1[[#This Row],[Customer Tenure]]&lt;=2,"New",
   Merge1[[#This Row],[Customer Tenure]]&lt;=5,"Emerging",
  Merge1[[#This Row],[Customer Tenure]]&lt;9,"Established",
   TRUE,"Loyal"
)</f>
        <v>Loyal</v>
      </c>
      <c r="AA2390" s="1" t="str" cm="1">
        <f t="array" ref="AA2390">_xlfn.IFS(Merge1[[#This Row],[Income]]&lt;=30000,"Low",Merge1[[#This Row],[Income]]&lt;=60000,"Medium",Merge1[[#This Row],[Income]]&lt;=100000,"High", Merge1[[#This Row],[Income]]&gt;100000," Premium")</f>
        <v xml:space="preserve"> Premium</v>
      </c>
      <c r="AB2390" s="1" t="str" cm="1">
        <f t="array" ref="AB2390">_xlfn.IFS(Merge1[[#This Row],[Age]]&lt;= 28,"Gen Z", Merge1[[#This Row],[Age]]&lt;=44,"Millennials", Merge1[[#This Row],[Age]]&lt;=60,"Gen X", Merge1[[#This Row],[Age]]&gt;60,"Baby Boomers")</f>
        <v>Baby Boomers</v>
      </c>
      <c r="AC2390" s="1" t="str" cm="1">
        <f t="array" ref="AC2390">_xlfn.IFS(
    Merge1[[#This Row],[Balance]]&lt;=50000,"Low",
    Merge1[[#This Row],[Balance]]&lt;=200000,"Medium",
    Merge1[[#This Row],[Balance]]&gt;200000,"High"
)</f>
        <v>High</v>
      </c>
    </row>
    <row r="2391" spans="1:29" x14ac:dyDescent="0.25">
      <c r="A2391" s="1" t="s">
        <v>158</v>
      </c>
      <c r="B2391" s="1" t="s">
        <v>6099</v>
      </c>
      <c r="C2391" s="1" t="s">
        <v>5832</v>
      </c>
      <c r="D2391" s="2">
        <v>43144</v>
      </c>
      <c r="E2391">
        <v>444943</v>
      </c>
      <c r="F2391">
        <v>368</v>
      </c>
      <c r="G2391">
        <v>493815</v>
      </c>
      <c r="H2391" s="1" t="s">
        <v>5833</v>
      </c>
      <c r="I2391" s="1" t="s">
        <v>6598</v>
      </c>
      <c r="J2391" s="1" t="s">
        <v>6245</v>
      </c>
      <c r="K2391">
        <v>64</v>
      </c>
      <c r="L2391" s="1" t="s">
        <v>6246</v>
      </c>
      <c r="M2391" s="1" t="s">
        <v>6257</v>
      </c>
      <c r="N2391">
        <v>145816</v>
      </c>
      <c r="O2391" s="1" t="s">
        <v>6252</v>
      </c>
      <c r="P2391" s="2">
        <v>44500</v>
      </c>
      <c r="Q2391" s="2">
        <v>45822</v>
      </c>
      <c r="R2391" s="1" t="s">
        <v>6883</v>
      </c>
      <c r="S2391" s="1" t="s">
        <v>6910</v>
      </c>
      <c r="T2391" s="1" t="s">
        <v>14</v>
      </c>
      <c r="U2391">
        <v>5791</v>
      </c>
      <c r="V2391" s="1" t="s">
        <v>24</v>
      </c>
      <c r="W2391" s="1" t="s">
        <v>20</v>
      </c>
      <c r="X2391" s="2">
        <f t="shared" ca="1" si="37"/>
        <v>45937</v>
      </c>
      <c r="Y2391" s="1">
        <f ca="1">ROUND(YEARFRAC(Merge1[[#This Row],[Join_Date]],Merge1[[#This Row],[Today]], 3),0)</f>
        <v>4</v>
      </c>
      <c r="Z2391" s="1" t="str" cm="1">
        <f t="array" aca="1" ref="Z2391" ca="1">_xlfn.IFS(
   Merge1[[#This Row],[Customer Tenure]]&lt;=2,"New",
   Merge1[[#This Row],[Customer Tenure]]&lt;=5,"Emerging",
  Merge1[[#This Row],[Customer Tenure]]&lt;9,"Established",
   TRUE,"Loyal"
)</f>
        <v>Emerging</v>
      </c>
      <c r="AA2391" s="1" t="str" cm="1">
        <f t="array" ref="AA2391">_xlfn.IFS(Merge1[[#This Row],[Income]]&lt;=30000,"Low",Merge1[[#This Row],[Income]]&lt;=60000,"Medium",Merge1[[#This Row],[Income]]&lt;=100000,"High", Merge1[[#This Row],[Income]]&gt;100000," Premium")</f>
        <v xml:space="preserve"> Premium</v>
      </c>
      <c r="AB2391" s="1" t="str" cm="1">
        <f t="array" ref="AB2391">_xlfn.IFS(Merge1[[#This Row],[Age]]&lt;= 28,"Gen Z", Merge1[[#This Row],[Age]]&lt;=44,"Millennials", Merge1[[#This Row],[Age]]&lt;=60,"Gen X", Merge1[[#This Row],[Age]]&gt;60,"Baby Boomers")</f>
        <v>Baby Boomers</v>
      </c>
      <c r="AC2391" s="1" t="str" cm="1">
        <f t="array" ref="AC2391">_xlfn.IFS(
    Merge1[[#This Row],[Balance]]&lt;=50000,"Low",
    Merge1[[#This Row],[Balance]]&lt;=200000,"Medium",
    Merge1[[#This Row],[Balance]]&gt;200000,"High"
)</f>
        <v>High</v>
      </c>
    </row>
    <row r="2392" spans="1:29" x14ac:dyDescent="0.25">
      <c r="A2392" s="1" t="s">
        <v>524</v>
      </c>
      <c r="B2392" s="1" t="s">
        <v>5851</v>
      </c>
      <c r="C2392" s="1" t="s">
        <v>5832</v>
      </c>
      <c r="D2392" s="2">
        <v>44587</v>
      </c>
      <c r="E2392">
        <v>222542</v>
      </c>
      <c r="F2392">
        <v>337</v>
      </c>
      <c r="G2392">
        <v>18569</v>
      </c>
      <c r="H2392" s="1" t="s">
        <v>5833</v>
      </c>
      <c r="I2392" s="1" t="s">
        <v>6693</v>
      </c>
      <c r="J2392" s="1" t="s">
        <v>6240</v>
      </c>
      <c r="K2392">
        <v>67</v>
      </c>
      <c r="L2392" s="1" t="s">
        <v>6256</v>
      </c>
      <c r="M2392" s="1" t="s">
        <v>6254</v>
      </c>
      <c r="N2392">
        <v>134994</v>
      </c>
      <c r="O2392" s="1" t="s">
        <v>6248</v>
      </c>
      <c r="P2392" s="2">
        <v>43374</v>
      </c>
      <c r="Q2392" s="2">
        <v>45326</v>
      </c>
      <c r="R2392" s="1" t="s">
        <v>6885</v>
      </c>
      <c r="S2392" s="1" t="s">
        <v>6886</v>
      </c>
      <c r="T2392" s="1" t="s">
        <v>28</v>
      </c>
      <c r="U2392">
        <v>3246</v>
      </c>
      <c r="V2392" s="1" t="s">
        <v>19</v>
      </c>
      <c r="W2392" s="1" t="s">
        <v>16</v>
      </c>
      <c r="X2392" s="2">
        <f t="shared" ca="1" si="37"/>
        <v>45937</v>
      </c>
      <c r="Y2392" s="1">
        <f ca="1">ROUND(YEARFRAC(Merge1[[#This Row],[Join_Date]],Merge1[[#This Row],[Today]], 3),0)</f>
        <v>7</v>
      </c>
      <c r="Z2392" s="1" t="str" cm="1">
        <f t="array" aca="1" ref="Z2392" ca="1">_xlfn.IFS(
   Merge1[[#This Row],[Customer Tenure]]&lt;=2,"New",
   Merge1[[#This Row],[Customer Tenure]]&lt;=5,"Emerging",
  Merge1[[#This Row],[Customer Tenure]]&lt;9,"Established",
   TRUE,"Loyal"
)</f>
        <v>Established</v>
      </c>
      <c r="AA2392" s="1" t="str" cm="1">
        <f t="array" ref="AA2392">_xlfn.IFS(Merge1[[#This Row],[Income]]&lt;=30000,"Low",Merge1[[#This Row],[Income]]&lt;=60000,"Medium",Merge1[[#This Row],[Income]]&lt;=100000,"High", Merge1[[#This Row],[Income]]&gt;100000," Premium")</f>
        <v xml:space="preserve"> Premium</v>
      </c>
      <c r="AB2392" s="1" t="str" cm="1">
        <f t="array" ref="AB2392">_xlfn.IFS(Merge1[[#This Row],[Age]]&lt;= 28,"Gen Z", Merge1[[#This Row],[Age]]&lt;=44,"Millennials", Merge1[[#This Row],[Age]]&lt;=60,"Gen X", Merge1[[#This Row],[Age]]&gt;60,"Baby Boomers")</f>
        <v>Baby Boomers</v>
      </c>
      <c r="AC2392" s="1" t="str" cm="1">
        <f t="array" ref="AC2392">_xlfn.IFS(
    Merge1[[#This Row],[Balance]]&lt;=50000,"Low",
    Merge1[[#This Row],[Balance]]&lt;=200000,"Medium",
    Merge1[[#This Row],[Balance]]&gt;200000,"High"
)</f>
        <v>High</v>
      </c>
    </row>
    <row r="2393" spans="1:29" x14ac:dyDescent="0.25">
      <c r="A2393" s="1" t="s">
        <v>667</v>
      </c>
      <c r="B2393" s="1" t="s">
        <v>6048</v>
      </c>
      <c r="C2393" s="1" t="s">
        <v>5835</v>
      </c>
      <c r="D2393" s="2">
        <v>42268</v>
      </c>
      <c r="E2393">
        <v>476172</v>
      </c>
      <c r="F2393">
        <v>801</v>
      </c>
      <c r="G2393">
        <v>0</v>
      </c>
      <c r="H2393" s="1" t="s">
        <v>5833</v>
      </c>
      <c r="I2393" s="1" t="s">
        <v>6809</v>
      </c>
      <c r="J2393" s="1" t="s">
        <v>6240</v>
      </c>
      <c r="K2393">
        <v>73</v>
      </c>
      <c r="L2393" s="1" t="s">
        <v>6246</v>
      </c>
      <c r="M2393" s="1" t="s">
        <v>6251</v>
      </c>
      <c r="N2393">
        <v>46155</v>
      </c>
      <c r="O2393" s="1" t="s">
        <v>6243</v>
      </c>
      <c r="P2393" s="2">
        <v>42386</v>
      </c>
      <c r="Q2393" s="2">
        <v>45305</v>
      </c>
      <c r="R2393" s="1" t="s">
        <v>6902</v>
      </c>
      <c r="S2393" s="1" t="s">
        <v>6903</v>
      </c>
      <c r="T2393" s="1" t="s">
        <v>9</v>
      </c>
      <c r="U2393">
        <v>5908</v>
      </c>
      <c r="V2393" s="1" t="s">
        <v>24</v>
      </c>
      <c r="W2393" s="1" t="s">
        <v>16</v>
      </c>
      <c r="X2393" s="2">
        <f t="shared" ca="1" si="37"/>
        <v>45937</v>
      </c>
      <c r="Y2393" s="1">
        <f ca="1">ROUND(YEARFRAC(Merge1[[#This Row],[Join_Date]],Merge1[[#This Row],[Today]], 3),0)</f>
        <v>10</v>
      </c>
      <c r="Z2393" s="1" t="str" cm="1">
        <f t="array" aca="1" ref="Z2393" ca="1">_xlfn.IFS(
   Merge1[[#This Row],[Customer Tenure]]&lt;=2,"New",
   Merge1[[#This Row],[Customer Tenure]]&lt;=5,"Emerging",
  Merge1[[#This Row],[Customer Tenure]]&lt;9,"Established",
   TRUE,"Loyal"
)</f>
        <v>Loyal</v>
      </c>
      <c r="AA2393" s="1" t="str" cm="1">
        <f t="array" ref="AA2393">_xlfn.IFS(Merge1[[#This Row],[Income]]&lt;=30000,"Low",Merge1[[#This Row],[Income]]&lt;=60000,"Medium",Merge1[[#This Row],[Income]]&lt;=100000,"High", Merge1[[#This Row],[Income]]&gt;100000," Premium")</f>
        <v>Medium</v>
      </c>
      <c r="AB2393" s="1" t="str" cm="1">
        <f t="array" ref="AB2393">_xlfn.IFS(Merge1[[#This Row],[Age]]&lt;= 28,"Gen Z", Merge1[[#This Row],[Age]]&lt;=44,"Millennials", Merge1[[#This Row],[Age]]&lt;=60,"Gen X", Merge1[[#This Row],[Age]]&gt;60,"Baby Boomers")</f>
        <v>Baby Boomers</v>
      </c>
      <c r="AC2393" s="1" t="str" cm="1">
        <f t="array" ref="AC2393">_xlfn.IFS(
    Merge1[[#This Row],[Balance]]&lt;=50000,"Low",
    Merge1[[#This Row],[Balance]]&lt;=200000,"Medium",
    Merge1[[#This Row],[Balance]]&gt;200000,"High"
)</f>
        <v>High</v>
      </c>
    </row>
    <row r="2394" spans="1:29" x14ac:dyDescent="0.25">
      <c r="A2394" s="1" t="s">
        <v>2401</v>
      </c>
      <c r="B2394" s="1" t="s">
        <v>5983</v>
      </c>
      <c r="C2394" s="1" t="s">
        <v>5832</v>
      </c>
      <c r="D2394" s="2">
        <v>42751</v>
      </c>
      <c r="E2394">
        <v>460014</v>
      </c>
      <c r="F2394">
        <v>726</v>
      </c>
      <c r="G2394">
        <v>0</v>
      </c>
      <c r="H2394" s="1" t="s">
        <v>5833</v>
      </c>
      <c r="I2394" s="1" t="s">
        <v>6521</v>
      </c>
      <c r="J2394" s="1" t="s">
        <v>6240</v>
      </c>
      <c r="K2394">
        <v>51</v>
      </c>
      <c r="L2394" s="1" t="s">
        <v>6246</v>
      </c>
      <c r="M2394" s="1" t="s">
        <v>6257</v>
      </c>
      <c r="N2394">
        <v>46431</v>
      </c>
      <c r="O2394" s="1" t="s">
        <v>6252</v>
      </c>
      <c r="P2394" s="2">
        <v>42586</v>
      </c>
      <c r="Q2394" s="2">
        <v>45223</v>
      </c>
      <c r="R2394" s="1" t="s">
        <v>6912</v>
      </c>
      <c r="S2394" s="1" t="s">
        <v>6913</v>
      </c>
      <c r="T2394" s="1" t="s">
        <v>28</v>
      </c>
      <c r="U2394">
        <v>8245</v>
      </c>
      <c r="V2394" s="1" t="s">
        <v>10</v>
      </c>
      <c r="W2394" s="1" t="s">
        <v>20</v>
      </c>
      <c r="X2394" s="2">
        <f t="shared" ca="1" si="37"/>
        <v>45937</v>
      </c>
      <c r="Y2394" s="1">
        <f ca="1">ROUND(YEARFRAC(Merge1[[#This Row],[Join_Date]],Merge1[[#This Row],[Today]], 3),0)</f>
        <v>9</v>
      </c>
      <c r="Z2394" s="1" t="str" cm="1">
        <f t="array" aca="1" ref="Z2394" ca="1">_xlfn.IFS(
   Merge1[[#This Row],[Customer Tenure]]&lt;=2,"New",
   Merge1[[#This Row],[Customer Tenure]]&lt;=5,"Emerging",
  Merge1[[#This Row],[Customer Tenure]]&lt;9,"Established",
   TRUE,"Loyal"
)</f>
        <v>Loyal</v>
      </c>
      <c r="AA2394" s="1" t="str" cm="1">
        <f t="array" ref="AA2394">_xlfn.IFS(Merge1[[#This Row],[Income]]&lt;=30000,"Low",Merge1[[#This Row],[Income]]&lt;=60000,"Medium",Merge1[[#This Row],[Income]]&lt;=100000,"High", Merge1[[#This Row],[Income]]&gt;100000," Premium")</f>
        <v>Medium</v>
      </c>
      <c r="AB2394" s="1" t="str" cm="1">
        <f t="array" ref="AB2394">_xlfn.IFS(Merge1[[#This Row],[Age]]&lt;= 28,"Gen Z", Merge1[[#This Row],[Age]]&lt;=44,"Millennials", Merge1[[#This Row],[Age]]&lt;=60,"Gen X", Merge1[[#This Row],[Age]]&gt;60,"Baby Boomers")</f>
        <v>Gen X</v>
      </c>
      <c r="AC2394" s="1" t="str" cm="1">
        <f t="array" ref="AC2394">_xlfn.IFS(
    Merge1[[#This Row],[Balance]]&lt;=50000,"Low",
    Merge1[[#This Row],[Balance]]&lt;=200000,"Medium",
    Merge1[[#This Row],[Balance]]&gt;200000,"High"
)</f>
        <v>High</v>
      </c>
    </row>
    <row r="2395" spans="1:29" x14ac:dyDescent="0.25">
      <c r="A2395" s="1" t="s">
        <v>1610</v>
      </c>
      <c r="B2395" s="1" t="s">
        <v>6155</v>
      </c>
      <c r="C2395" s="1" t="s">
        <v>5832</v>
      </c>
      <c r="D2395" s="2">
        <v>42796</v>
      </c>
      <c r="E2395">
        <v>299372</v>
      </c>
      <c r="F2395">
        <v>315</v>
      </c>
      <c r="G2395">
        <v>0</v>
      </c>
      <c r="H2395" s="1" t="s">
        <v>5833</v>
      </c>
      <c r="I2395" s="1" t="s">
        <v>6367</v>
      </c>
      <c r="J2395" s="1" t="s">
        <v>6245</v>
      </c>
      <c r="K2395">
        <v>69</v>
      </c>
      <c r="L2395" s="1" t="s">
        <v>6246</v>
      </c>
      <c r="M2395" s="1" t="s">
        <v>6251</v>
      </c>
      <c r="N2395">
        <v>135005</v>
      </c>
      <c r="O2395" s="1" t="s">
        <v>6248</v>
      </c>
      <c r="P2395" s="2">
        <v>44775</v>
      </c>
      <c r="Q2395" s="2">
        <v>45246</v>
      </c>
      <c r="R2395" s="1" t="s">
        <v>6887</v>
      </c>
      <c r="S2395" s="1" t="s">
        <v>6888</v>
      </c>
      <c r="T2395" s="1" t="s">
        <v>28</v>
      </c>
      <c r="U2395">
        <v>8690</v>
      </c>
      <c r="V2395" s="1" t="s">
        <v>24</v>
      </c>
      <c r="W2395" s="1" t="s">
        <v>29</v>
      </c>
      <c r="X2395" s="2">
        <f t="shared" ca="1" si="37"/>
        <v>45937</v>
      </c>
      <c r="Y2395" s="1">
        <f ca="1">ROUND(YEARFRAC(Merge1[[#This Row],[Join_Date]],Merge1[[#This Row],[Today]], 3),0)</f>
        <v>3</v>
      </c>
      <c r="Z2395" s="1" t="str" cm="1">
        <f t="array" aca="1" ref="Z2395" ca="1">_xlfn.IFS(
   Merge1[[#This Row],[Customer Tenure]]&lt;=2,"New",
   Merge1[[#This Row],[Customer Tenure]]&lt;=5,"Emerging",
  Merge1[[#This Row],[Customer Tenure]]&lt;9,"Established",
   TRUE,"Loyal"
)</f>
        <v>Emerging</v>
      </c>
      <c r="AA2395" s="1" t="str" cm="1">
        <f t="array" ref="AA2395">_xlfn.IFS(Merge1[[#This Row],[Income]]&lt;=30000,"Low",Merge1[[#This Row],[Income]]&lt;=60000,"Medium",Merge1[[#This Row],[Income]]&lt;=100000,"High", Merge1[[#This Row],[Income]]&gt;100000," Premium")</f>
        <v xml:space="preserve"> Premium</v>
      </c>
      <c r="AB2395" s="1" t="str" cm="1">
        <f t="array" ref="AB2395">_xlfn.IFS(Merge1[[#This Row],[Age]]&lt;= 28,"Gen Z", Merge1[[#This Row],[Age]]&lt;=44,"Millennials", Merge1[[#This Row],[Age]]&lt;=60,"Gen X", Merge1[[#This Row],[Age]]&gt;60,"Baby Boomers")</f>
        <v>Baby Boomers</v>
      </c>
      <c r="AC2395" s="1" t="str" cm="1">
        <f t="array" ref="AC2395">_xlfn.IFS(
    Merge1[[#This Row],[Balance]]&lt;=50000,"Low",
    Merge1[[#This Row],[Balance]]&lt;=200000,"Medium",
    Merge1[[#This Row],[Balance]]&gt;200000,"High"
)</f>
        <v>High</v>
      </c>
    </row>
    <row r="2396" spans="1:29" x14ac:dyDescent="0.25">
      <c r="A2396" s="1" t="s">
        <v>2255</v>
      </c>
      <c r="B2396" s="1" t="s">
        <v>5843</v>
      </c>
      <c r="C2396" s="1" t="s">
        <v>5842</v>
      </c>
      <c r="D2396" s="2">
        <v>45406</v>
      </c>
      <c r="E2396">
        <v>370250</v>
      </c>
      <c r="F2396">
        <v>470</v>
      </c>
      <c r="G2396">
        <v>0</v>
      </c>
      <c r="H2396" s="1" t="s">
        <v>5833</v>
      </c>
      <c r="I2396" s="1" t="s">
        <v>6349</v>
      </c>
      <c r="J2396" s="1" t="s">
        <v>6245</v>
      </c>
      <c r="K2396">
        <v>70</v>
      </c>
      <c r="L2396" s="1" t="s">
        <v>6256</v>
      </c>
      <c r="M2396" s="1" t="s">
        <v>6247</v>
      </c>
      <c r="N2396">
        <v>172826</v>
      </c>
      <c r="O2396" s="1" t="s">
        <v>6243</v>
      </c>
      <c r="P2396" s="2">
        <v>42917</v>
      </c>
      <c r="Q2396" s="2">
        <v>45596</v>
      </c>
      <c r="R2396" s="1" t="s">
        <v>6912</v>
      </c>
      <c r="S2396" s="1" t="s">
        <v>6917</v>
      </c>
      <c r="T2396" s="1" t="s">
        <v>23</v>
      </c>
      <c r="U2396">
        <v>4286</v>
      </c>
      <c r="V2396" s="1" t="s">
        <v>19</v>
      </c>
      <c r="W2396" s="1" t="s">
        <v>50</v>
      </c>
      <c r="X2396" s="2">
        <f t="shared" ca="1" si="37"/>
        <v>45937</v>
      </c>
      <c r="Y2396" s="1">
        <f ca="1">ROUND(YEARFRAC(Merge1[[#This Row],[Join_Date]],Merge1[[#This Row],[Today]], 3),0)</f>
        <v>8</v>
      </c>
      <c r="Z2396" s="1" t="str" cm="1">
        <f t="array" aca="1" ref="Z2396" ca="1">_xlfn.IFS(
   Merge1[[#This Row],[Customer Tenure]]&lt;=2,"New",
   Merge1[[#This Row],[Customer Tenure]]&lt;=5,"Emerging",
  Merge1[[#This Row],[Customer Tenure]]&lt;9,"Established",
   TRUE,"Loyal"
)</f>
        <v>Established</v>
      </c>
      <c r="AA2396" s="1" t="str" cm="1">
        <f t="array" ref="AA2396">_xlfn.IFS(Merge1[[#This Row],[Income]]&lt;=30000,"Low",Merge1[[#This Row],[Income]]&lt;=60000,"Medium",Merge1[[#This Row],[Income]]&lt;=100000,"High", Merge1[[#This Row],[Income]]&gt;100000," Premium")</f>
        <v xml:space="preserve"> Premium</v>
      </c>
      <c r="AB2396" s="1" t="str" cm="1">
        <f t="array" ref="AB2396">_xlfn.IFS(Merge1[[#This Row],[Age]]&lt;= 28,"Gen Z", Merge1[[#This Row],[Age]]&lt;=44,"Millennials", Merge1[[#This Row],[Age]]&lt;=60,"Gen X", Merge1[[#This Row],[Age]]&gt;60,"Baby Boomers")</f>
        <v>Baby Boomers</v>
      </c>
      <c r="AC2396" s="1" t="str" cm="1">
        <f t="array" ref="AC2396">_xlfn.IFS(
    Merge1[[#This Row],[Balance]]&lt;=50000,"Low",
    Merge1[[#This Row],[Balance]]&lt;=200000,"Medium",
    Merge1[[#This Row],[Balance]]&gt;200000,"High"
)</f>
        <v>High</v>
      </c>
    </row>
    <row r="2397" spans="1:29" x14ac:dyDescent="0.25">
      <c r="A2397" s="1" t="s">
        <v>1345</v>
      </c>
      <c r="B2397" s="1" t="s">
        <v>6106</v>
      </c>
      <c r="C2397" s="1" t="s">
        <v>5842</v>
      </c>
      <c r="D2397" s="2">
        <v>45397</v>
      </c>
      <c r="E2397">
        <v>469725</v>
      </c>
      <c r="F2397">
        <v>789</v>
      </c>
      <c r="G2397">
        <v>0</v>
      </c>
      <c r="H2397" s="1" t="s">
        <v>5833</v>
      </c>
      <c r="I2397" s="1" t="s">
        <v>6580</v>
      </c>
      <c r="J2397" s="1" t="s">
        <v>6240</v>
      </c>
      <c r="K2397">
        <v>39</v>
      </c>
      <c r="L2397" s="1" t="s">
        <v>6241</v>
      </c>
      <c r="M2397" s="1" t="s">
        <v>6257</v>
      </c>
      <c r="N2397">
        <v>103309</v>
      </c>
      <c r="O2397" s="1" t="s">
        <v>6243</v>
      </c>
      <c r="P2397" s="2">
        <v>44102</v>
      </c>
      <c r="Q2397" s="2">
        <v>45361</v>
      </c>
      <c r="R2397" s="1" t="s">
        <v>6899</v>
      </c>
      <c r="S2397" s="1" t="s">
        <v>6900</v>
      </c>
      <c r="T2397" s="1" t="s">
        <v>28</v>
      </c>
      <c r="U2397">
        <v>4733</v>
      </c>
      <c r="V2397" s="1" t="s">
        <v>19</v>
      </c>
      <c r="W2397" s="1" t="s">
        <v>29</v>
      </c>
      <c r="X2397" s="2">
        <f t="shared" ca="1" si="37"/>
        <v>45937</v>
      </c>
      <c r="Y2397" s="1">
        <f ca="1">ROUND(YEARFRAC(Merge1[[#This Row],[Join_Date]],Merge1[[#This Row],[Today]], 3),0)</f>
        <v>5</v>
      </c>
      <c r="Z2397" s="1" t="str" cm="1">
        <f t="array" aca="1" ref="Z2397" ca="1">_xlfn.IFS(
   Merge1[[#This Row],[Customer Tenure]]&lt;=2,"New",
   Merge1[[#This Row],[Customer Tenure]]&lt;=5,"Emerging",
  Merge1[[#This Row],[Customer Tenure]]&lt;9,"Established",
   TRUE,"Loyal"
)</f>
        <v>Emerging</v>
      </c>
      <c r="AA2397" s="1" t="str" cm="1">
        <f t="array" ref="AA2397">_xlfn.IFS(Merge1[[#This Row],[Income]]&lt;=30000,"Low",Merge1[[#This Row],[Income]]&lt;=60000,"Medium",Merge1[[#This Row],[Income]]&lt;=100000,"High", Merge1[[#This Row],[Income]]&gt;100000," Premium")</f>
        <v xml:space="preserve"> Premium</v>
      </c>
      <c r="AB2397" s="1" t="str" cm="1">
        <f t="array" ref="AB2397">_xlfn.IFS(Merge1[[#This Row],[Age]]&lt;= 28,"Gen Z", Merge1[[#This Row],[Age]]&lt;=44,"Millennials", Merge1[[#This Row],[Age]]&lt;=60,"Gen X", Merge1[[#This Row],[Age]]&gt;60,"Baby Boomers")</f>
        <v>Millennials</v>
      </c>
      <c r="AC2397" s="1" t="str" cm="1">
        <f t="array" ref="AC2397">_xlfn.IFS(
    Merge1[[#This Row],[Balance]]&lt;=50000,"Low",
    Merge1[[#This Row],[Balance]]&lt;=200000,"Medium",
    Merge1[[#This Row],[Balance]]&gt;200000,"High"
)</f>
        <v>High</v>
      </c>
    </row>
    <row r="2398" spans="1:29" x14ac:dyDescent="0.25">
      <c r="A2398" s="1" t="s">
        <v>701</v>
      </c>
      <c r="B2398" s="1" t="s">
        <v>6169</v>
      </c>
      <c r="C2398" s="1" t="s">
        <v>5835</v>
      </c>
      <c r="D2398" s="2">
        <v>45320</v>
      </c>
      <c r="E2398">
        <v>429505</v>
      </c>
      <c r="F2398">
        <v>773</v>
      </c>
      <c r="G2398">
        <v>0</v>
      </c>
      <c r="H2398" s="1" t="s">
        <v>5833</v>
      </c>
      <c r="I2398" s="1" t="s">
        <v>6646</v>
      </c>
      <c r="J2398" s="1" t="s">
        <v>6240</v>
      </c>
      <c r="K2398">
        <v>63</v>
      </c>
      <c r="L2398" s="1" t="s">
        <v>6260</v>
      </c>
      <c r="M2398" s="1" t="s">
        <v>6257</v>
      </c>
      <c r="N2398">
        <v>84881</v>
      </c>
      <c r="O2398" s="1" t="s">
        <v>6252</v>
      </c>
      <c r="P2398" s="2">
        <v>44650</v>
      </c>
      <c r="Q2398" s="2">
        <v>45500</v>
      </c>
      <c r="R2398" s="1" t="s">
        <v>6891</v>
      </c>
      <c r="S2398" s="1" t="s">
        <v>6895</v>
      </c>
      <c r="T2398" s="1" t="s">
        <v>9</v>
      </c>
      <c r="U2398">
        <v>9158</v>
      </c>
      <c r="V2398" s="1" t="s">
        <v>15</v>
      </c>
      <c r="W2398" s="1" t="s">
        <v>40</v>
      </c>
      <c r="X2398" s="2">
        <f t="shared" ca="1" si="37"/>
        <v>45937</v>
      </c>
      <c r="Y2398" s="1">
        <f ca="1">ROUND(YEARFRAC(Merge1[[#This Row],[Join_Date]],Merge1[[#This Row],[Today]], 3),0)</f>
        <v>4</v>
      </c>
      <c r="Z2398" s="1" t="str" cm="1">
        <f t="array" aca="1" ref="Z2398" ca="1">_xlfn.IFS(
   Merge1[[#This Row],[Customer Tenure]]&lt;=2,"New",
   Merge1[[#This Row],[Customer Tenure]]&lt;=5,"Emerging",
  Merge1[[#This Row],[Customer Tenure]]&lt;9,"Established",
   TRUE,"Loyal"
)</f>
        <v>Emerging</v>
      </c>
      <c r="AA2398" s="1" t="str" cm="1">
        <f t="array" ref="AA2398">_xlfn.IFS(Merge1[[#This Row],[Income]]&lt;=30000,"Low",Merge1[[#This Row],[Income]]&lt;=60000,"Medium",Merge1[[#This Row],[Income]]&lt;=100000,"High", Merge1[[#This Row],[Income]]&gt;100000," Premium")</f>
        <v>High</v>
      </c>
      <c r="AB2398" s="1" t="str" cm="1">
        <f t="array" ref="AB2398">_xlfn.IFS(Merge1[[#This Row],[Age]]&lt;= 28,"Gen Z", Merge1[[#This Row],[Age]]&lt;=44,"Millennials", Merge1[[#This Row],[Age]]&lt;=60,"Gen X", Merge1[[#This Row],[Age]]&gt;60,"Baby Boomers")</f>
        <v>Baby Boomers</v>
      </c>
      <c r="AC2398" s="1" t="str" cm="1">
        <f t="array" ref="AC2398">_xlfn.IFS(
    Merge1[[#This Row],[Balance]]&lt;=50000,"Low",
    Merge1[[#This Row],[Balance]]&lt;=200000,"Medium",
    Merge1[[#This Row],[Balance]]&gt;200000,"High"
)</f>
        <v>High</v>
      </c>
    </row>
    <row r="2399" spans="1:29" x14ac:dyDescent="0.25">
      <c r="A2399" s="1" t="s">
        <v>3174</v>
      </c>
      <c r="B2399" s="1" t="s">
        <v>6154</v>
      </c>
      <c r="C2399" s="1" t="s">
        <v>5835</v>
      </c>
      <c r="D2399" s="2">
        <v>43174</v>
      </c>
      <c r="E2399">
        <v>201604</v>
      </c>
      <c r="F2399">
        <v>584</v>
      </c>
      <c r="G2399">
        <v>0</v>
      </c>
      <c r="H2399" s="1" t="s">
        <v>5833</v>
      </c>
      <c r="I2399" s="1" t="s">
        <v>6794</v>
      </c>
      <c r="J2399" s="1" t="s">
        <v>6240</v>
      </c>
      <c r="K2399">
        <v>35</v>
      </c>
      <c r="L2399" s="1" t="s">
        <v>6241</v>
      </c>
      <c r="M2399" s="1" t="s">
        <v>6266</v>
      </c>
      <c r="N2399">
        <v>39816</v>
      </c>
      <c r="O2399" s="1" t="s">
        <v>6248</v>
      </c>
      <c r="P2399" s="2">
        <v>43285</v>
      </c>
      <c r="Q2399" s="2">
        <v>45230</v>
      </c>
      <c r="R2399" s="1" t="s">
        <v>6912</v>
      </c>
      <c r="S2399" s="1" t="s">
        <v>6913</v>
      </c>
      <c r="T2399" s="1" t="s">
        <v>28</v>
      </c>
      <c r="U2399">
        <v>5654</v>
      </c>
      <c r="V2399" s="1" t="s">
        <v>19</v>
      </c>
      <c r="W2399" s="1" t="s">
        <v>11</v>
      </c>
      <c r="X2399" s="2">
        <f t="shared" ca="1" si="37"/>
        <v>45937</v>
      </c>
      <c r="Y2399" s="1">
        <f ca="1">ROUND(YEARFRAC(Merge1[[#This Row],[Join_Date]],Merge1[[#This Row],[Today]], 3),0)</f>
        <v>7</v>
      </c>
      <c r="Z2399" s="1" t="str" cm="1">
        <f t="array" aca="1" ref="Z2399" ca="1">_xlfn.IFS(
   Merge1[[#This Row],[Customer Tenure]]&lt;=2,"New",
   Merge1[[#This Row],[Customer Tenure]]&lt;=5,"Emerging",
  Merge1[[#This Row],[Customer Tenure]]&lt;9,"Established",
   TRUE,"Loyal"
)</f>
        <v>Established</v>
      </c>
      <c r="AA2399" s="1" t="str" cm="1">
        <f t="array" ref="AA2399">_xlfn.IFS(Merge1[[#This Row],[Income]]&lt;=30000,"Low",Merge1[[#This Row],[Income]]&lt;=60000,"Medium",Merge1[[#This Row],[Income]]&lt;=100000,"High", Merge1[[#This Row],[Income]]&gt;100000," Premium")</f>
        <v>Medium</v>
      </c>
      <c r="AB2399" s="1" t="str" cm="1">
        <f t="array" ref="AB2399">_xlfn.IFS(Merge1[[#This Row],[Age]]&lt;= 28,"Gen Z", Merge1[[#This Row],[Age]]&lt;=44,"Millennials", Merge1[[#This Row],[Age]]&lt;=60,"Gen X", Merge1[[#This Row],[Age]]&gt;60,"Baby Boomers")</f>
        <v>Millennials</v>
      </c>
      <c r="AC2399" s="1" t="str" cm="1">
        <f t="array" ref="AC2399">_xlfn.IFS(
    Merge1[[#This Row],[Balance]]&lt;=50000,"Low",
    Merge1[[#This Row],[Balance]]&lt;=200000,"Medium",
    Merge1[[#This Row],[Balance]]&gt;200000,"High"
)</f>
        <v>High</v>
      </c>
    </row>
    <row r="2400" spans="1:29" x14ac:dyDescent="0.25">
      <c r="A2400" s="1" t="s">
        <v>2174</v>
      </c>
      <c r="B2400" s="1" t="s">
        <v>6136</v>
      </c>
      <c r="C2400" s="1" t="s">
        <v>5835</v>
      </c>
      <c r="D2400" s="2">
        <v>42689</v>
      </c>
      <c r="E2400">
        <v>358606</v>
      </c>
      <c r="F2400">
        <v>329</v>
      </c>
      <c r="G2400">
        <v>0</v>
      </c>
      <c r="H2400" s="1" t="s">
        <v>5833</v>
      </c>
      <c r="I2400" s="1" t="s">
        <v>6501</v>
      </c>
      <c r="J2400" s="1" t="s">
        <v>6240</v>
      </c>
      <c r="K2400">
        <v>46</v>
      </c>
      <c r="L2400" s="1" t="s">
        <v>6256</v>
      </c>
      <c r="M2400" s="1" t="s">
        <v>6251</v>
      </c>
      <c r="N2400">
        <v>72930</v>
      </c>
      <c r="O2400" s="1" t="s">
        <v>6252</v>
      </c>
      <c r="P2400" s="2">
        <v>42971</v>
      </c>
      <c r="Q2400" s="2">
        <v>45269</v>
      </c>
      <c r="R2400" s="1" t="s">
        <v>6904</v>
      </c>
      <c r="S2400" s="1" t="s">
        <v>6905</v>
      </c>
      <c r="T2400" s="1" t="s">
        <v>9</v>
      </c>
      <c r="U2400">
        <v>1125</v>
      </c>
      <c r="V2400" s="1" t="s">
        <v>15</v>
      </c>
      <c r="W2400" s="1" t="s">
        <v>50</v>
      </c>
      <c r="X2400" s="2">
        <f t="shared" ca="1" si="37"/>
        <v>45937</v>
      </c>
      <c r="Y2400" s="1">
        <f ca="1">ROUND(YEARFRAC(Merge1[[#This Row],[Join_Date]],Merge1[[#This Row],[Today]], 3),0)</f>
        <v>8</v>
      </c>
      <c r="Z2400" s="1" t="str" cm="1">
        <f t="array" aca="1" ref="Z2400" ca="1">_xlfn.IFS(
   Merge1[[#This Row],[Customer Tenure]]&lt;=2,"New",
   Merge1[[#This Row],[Customer Tenure]]&lt;=5,"Emerging",
  Merge1[[#This Row],[Customer Tenure]]&lt;9,"Established",
   TRUE,"Loyal"
)</f>
        <v>Established</v>
      </c>
      <c r="AA2400" s="1" t="str" cm="1">
        <f t="array" ref="AA2400">_xlfn.IFS(Merge1[[#This Row],[Income]]&lt;=30000,"Low",Merge1[[#This Row],[Income]]&lt;=60000,"Medium",Merge1[[#This Row],[Income]]&lt;=100000,"High", Merge1[[#This Row],[Income]]&gt;100000," Premium")</f>
        <v>High</v>
      </c>
      <c r="AB2400" s="1" t="str" cm="1">
        <f t="array" ref="AB2400">_xlfn.IFS(Merge1[[#This Row],[Age]]&lt;= 28,"Gen Z", Merge1[[#This Row],[Age]]&lt;=44,"Millennials", Merge1[[#This Row],[Age]]&lt;=60,"Gen X", Merge1[[#This Row],[Age]]&gt;60,"Baby Boomers")</f>
        <v>Gen X</v>
      </c>
      <c r="AC2400" s="1" t="str" cm="1">
        <f t="array" ref="AC2400">_xlfn.IFS(
    Merge1[[#This Row],[Balance]]&lt;=50000,"Low",
    Merge1[[#This Row],[Balance]]&lt;=200000,"Medium",
    Merge1[[#This Row],[Balance]]&gt;200000,"High"
)</f>
        <v>High</v>
      </c>
    </row>
    <row r="2401" spans="1:29" x14ac:dyDescent="0.25">
      <c r="A2401" s="1" t="s">
        <v>492</v>
      </c>
      <c r="B2401" s="1" t="s">
        <v>6071</v>
      </c>
      <c r="C2401" s="1" t="s">
        <v>5835</v>
      </c>
      <c r="D2401" s="2">
        <v>45883</v>
      </c>
      <c r="E2401">
        <v>434474</v>
      </c>
      <c r="F2401">
        <v>480</v>
      </c>
      <c r="G2401">
        <v>0</v>
      </c>
      <c r="H2401" s="1" t="s">
        <v>5833</v>
      </c>
      <c r="I2401" s="1" t="s">
        <v>6513</v>
      </c>
      <c r="J2401" s="1" t="s">
        <v>6240</v>
      </c>
      <c r="K2401">
        <v>40</v>
      </c>
      <c r="L2401" s="1" t="s">
        <v>6256</v>
      </c>
      <c r="M2401" s="1" t="s">
        <v>6251</v>
      </c>
      <c r="N2401">
        <v>183268</v>
      </c>
      <c r="O2401" s="1" t="s">
        <v>6248</v>
      </c>
      <c r="P2401" s="2">
        <v>43742</v>
      </c>
      <c r="Q2401" s="2">
        <v>45444</v>
      </c>
      <c r="R2401" s="1" t="s">
        <v>6883</v>
      </c>
      <c r="S2401" s="1" t="s">
        <v>6884</v>
      </c>
      <c r="T2401" s="1" t="s">
        <v>28</v>
      </c>
      <c r="U2401">
        <v>1791</v>
      </c>
      <c r="V2401" s="1" t="s">
        <v>10</v>
      </c>
      <c r="W2401" s="1" t="s">
        <v>45</v>
      </c>
      <c r="X2401" s="2">
        <f t="shared" ca="1" si="37"/>
        <v>45937</v>
      </c>
      <c r="Y2401" s="1">
        <f ca="1">ROUND(YEARFRAC(Merge1[[#This Row],[Join_Date]],Merge1[[#This Row],[Today]], 3),0)</f>
        <v>6</v>
      </c>
      <c r="Z2401" s="1" t="str" cm="1">
        <f t="array" aca="1" ref="Z2401" ca="1">_xlfn.IFS(
   Merge1[[#This Row],[Customer Tenure]]&lt;=2,"New",
   Merge1[[#This Row],[Customer Tenure]]&lt;=5,"Emerging",
  Merge1[[#This Row],[Customer Tenure]]&lt;9,"Established",
   TRUE,"Loyal"
)</f>
        <v>Established</v>
      </c>
      <c r="AA2401" s="1" t="str" cm="1">
        <f t="array" ref="AA2401">_xlfn.IFS(Merge1[[#This Row],[Income]]&lt;=30000,"Low",Merge1[[#This Row],[Income]]&lt;=60000,"Medium",Merge1[[#This Row],[Income]]&lt;=100000,"High", Merge1[[#This Row],[Income]]&gt;100000," Premium")</f>
        <v xml:space="preserve"> Premium</v>
      </c>
      <c r="AB2401" s="1" t="str" cm="1">
        <f t="array" ref="AB2401">_xlfn.IFS(Merge1[[#This Row],[Age]]&lt;= 28,"Gen Z", Merge1[[#This Row],[Age]]&lt;=44,"Millennials", Merge1[[#This Row],[Age]]&lt;=60,"Gen X", Merge1[[#This Row],[Age]]&gt;60,"Baby Boomers")</f>
        <v>Millennials</v>
      </c>
      <c r="AC2401" s="1" t="str" cm="1">
        <f t="array" ref="AC2401">_xlfn.IFS(
    Merge1[[#This Row],[Balance]]&lt;=50000,"Low",
    Merge1[[#This Row],[Balance]]&lt;=200000,"Medium",
    Merge1[[#This Row],[Balance]]&gt;200000,"High"
)</f>
        <v>High</v>
      </c>
    </row>
    <row r="2402" spans="1:29" x14ac:dyDescent="0.25">
      <c r="A2402" s="1" t="s">
        <v>37</v>
      </c>
      <c r="B2402" s="1" t="s">
        <v>6063</v>
      </c>
      <c r="C2402" s="1" t="s">
        <v>5846</v>
      </c>
      <c r="D2402" s="2">
        <v>44228</v>
      </c>
      <c r="E2402">
        <v>33340</v>
      </c>
      <c r="F2402">
        <v>621</v>
      </c>
      <c r="G2402">
        <v>0</v>
      </c>
      <c r="H2402" s="1" t="s">
        <v>5833</v>
      </c>
      <c r="I2402" s="1" t="s">
        <v>6454</v>
      </c>
      <c r="J2402" s="1" t="s">
        <v>6245</v>
      </c>
      <c r="K2402">
        <v>69</v>
      </c>
      <c r="L2402" s="1" t="s">
        <v>6246</v>
      </c>
      <c r="M2402" s="1" t="s">
        <v>6266</v>
      </c>
      <c r="N2402">
        <v>134682</v>
      </c>
      <c r="O2402" s="1" t="s">
        <v>6243</v>
      </c>
      <c r="P2402" s="2">
        <v>44257</v>
      </c>
      <c r="Q2402" s="2">
        <v>45340</v>
      </c>
      <c r="R2402" s="1" t="s">
        <v>6885</v>
      </c>
      <c r="S2402" s="1" t="s">
        <v>6886</v>
      </c>
      <c r="T2402" s="1" t="s">
        <v>14</v>
      </c>
      <c r="U2402">
        <v>8852</v>
      </c>
      <c r="V2402" s="1" t="s">
        <v>10</v>
      </c>
      <c r="W2402" s="1" t="s">
        <v>55</v>
      </c>
      <c r="X2402" s="2">
        <f t="shared" ca="1" si="37"/>
        <v>45937</v>
      </c>
      <c r="Y2402" s="1">
        <f ca="1">ROUND(YEARFRAC(Merge1[[#This Row],[Join_Date]],Merge1[[#This Row],[Today]], 3),0)</f>
        <v>5</v>
      </c>
      <c r="Z2402" s="1" t="str" cm="1">
        <f t="array" aca="1" ref="Z2402" ca="1">_xlfn.IFS(
   Merge1[[#This Row],[Customer Tenure]]&lt;=2,"New",
   Merge1[[#This Row],[Customer Tenure]]&lt;=5,"Emerging",
  Merge1[[#This Row],[Customer Tenure]]&lt;9,"Established",
   TRUE,"Loyal"
)</f>
        <v>Emerging</v>
      </c>
      <c r="AA2402" s="1" t="str" cm="1">
        <f t="array" ref="AA2402">_xlfn.IFS(Merge1[[#This Row],[Income]]&lt;=30000,"Low",Merge1[[#This Row],[Income]]&lt;=60000,"Medium",Merge1[[#This Row],[Income]]&lt;=100000,"High", Merge1[[#This Row],[Income]]&gt;100000," Premium")</f>
        <v xml:space="preserve"> Premium</v>
      </c>
      <c r="AB2402" s="1" t="str" cm="1">
        <f t="array" ref="AB2402">_xlfn.IFS(Merge1[[#This Row],[Age]]&lt;= 28,"Gen Z", Merge1[[#This Row],[Age]]&lt;=44,"Millennials", Merge1[[#This Row],[Age]]&lt;=60,"Gen X", Merge1[[#This Row],[Age]]&gt;60,"Baby Boomers")</f>
        <v>Baby Boomers</v>
      </c>
      <c r="AC2402" s="1" t="str" cm="1">
        <f t="array" ref="AC2402">_xlfn.IFS(
    Merge1[[#This Row],[Balance]]&lt;=50000,"Low",
    Merge1[[#This Row],[Balance]]&lt;=200000,"Medium",
    Merge1[[#This Row],[Balance]]&gt;200000,"High"
)</f>
        <v>Low</v>
      </c>
    </row>
    <row r="2403" spans="1:29" x14ac:dyDescent="0.25">
      <c r="A2403" s="1" t="s">
        <v>839</v>
      </c>
      <c r="B2403" s="1" t="s">
        <v>6079</v>
      </c>
      <c r="C2403" s="1" t="s">
        <v>5832</v>
      </c>
      <c r="D2403" s="2">
        <v>42385</v>
      </c>
      <c r="E2403">
        <v>203561</v>
      </c>
      <c r="F2403">
        <v>514</v>
      </c>
      <c r="G2403">
        <v>452603</v>
      </c>
      <c r="H2403" s="1" t="s">
        <v>5850</v>
      </c>
      <c r="I2403" s="1" t="s">
        <v>6723</v>
      </c>
      <c r="J2403" s="1" t="s">
        <v>6240</v>
      </c>
      <c r="K2403">
        <v>38</v>
      </c>
      <c r="L2403" s="1" t="s">
        <v>6260</v>
      </c>
      <c r="M2403" s="1" t="s">
        <v>6266</v>
      </c>
      <c r="N2403">
        <v>134225</v>
      </c>
      <c r="O2403" s="1" t="s">
        <v>6248</v>
      </c>
      <c r="P2403" s="2">
        <v>44538</v>
      </c>
      <c r="Q2403" s="2">
        <v>45654</v>
      </c>
      <c r="R2403" s="1" t="s">
        <v>6904</v>
      </c>
      <c r="S2403" s="1" t="s">
        <v>6916</v>
      </c>
      <c r="T2403" s="1" t="s">
        <v>23</v>
      </c>
      <c r="U2403">
        <v>1886</v>
      </c>
      <c r="V2403" s="1" t="s">
        <v>24</v>
      </c>
      <c r="W2403" s="1" t="s">
        <v>11</v>
      </c>
      <c r="X2403" s="2">
        <f t="shared" ca="1" si="37"/>
        <v>45937</v>
      </c>
      <c r="Y2403" s="1">
        <f ca="1">ROUND(YEARFRAC(Merge1[[#This Row],[Join_Date]],Merge1[[#This Row],[Today]], 3),0)</f>
        <v>4</v>
      </c>
      <c r="Z2403" s="1" t="str" cm="1">
        <f t="array" aca="1" ref="Z2403" ca="1">_xlfn.IFS(
   Merge1[[#This Row],[Customer Tenure]]&lt;=2,"New",
   Merge1[[#This Row],[Customer Tenure]]&lt;=5,"Emerging",
  Merge1[[#This Row],[Customer Tenure]]&lt;9,"Established",
   TRUE,"Loyal"
)</f>
        <v>Emerging</v>
      </c>
      <c r="AA2403" s="1" t="str" cm="1">
        <f t="array" ref="AA2403">_xlfn.IFS(Merge1[[#This Row],[Income]]&lt;=30000,"Low",Merge1[[#This Row],[Income]]&lt;=60000,"Medium",Merge1[[#This Row],[Income]]&lt;=100000,"High", Merge1[[#This Row],[Income]]&gt;100000," Premium")</f>
        <v xml:space="preserve"> Premium</v>
      </c>
      <c r="AB2403" s="1" t="str" cm="1">
        <f t="array" ref="AB2403">_xlfn.IFS(Merge1[[#This Row],[Age]]&lt;= 28,"Gen Z", Merge1[[#This Row],[Age]]&lt;=44,"Millennials", Merge1[[#This Row],[Age]]&lt;=60,"Gen X", Merge1[[#This Row],[Age]]&gt;60,"Baby Boomers")</f>
        <v>Millennials</v>
      </c>
      <c r="AC2403" s="1" t="str" cm="1">
        <f t="array" ref="AC2403">_xlfn.IFS(
    Merge1[[#This Row],[Balance]]&lt;=50000,"Low",
    Merge1[[#This Row],[Balance]]&lt;=200000,"Medium",
    Merge1[[#This Row],[Balance]]&gt;200000,"High"
)</f>
        <v>High</v>
      </c>
    </row>
    <row r="2404" spans="1:29" x14ac:dyDescent="0.25">
      <c r="A2404" s="1" t="s">
        <v>1071</v>
      </c>
      <c r="B2404" s="1" t="s">
        <v>6102</v>
      </c>
      <c r="C2404" s="1" t="s">
        <v>5846</v>
      </c>
      <c r="D2404" s="2">
        <v>42983</v>
      </c>
      <c r="E2404">
        <v>300856</v>
      </c>
      <c r="F2404">
        <v>580</v>
      </c>
      <c r="G2404">
        <v>0</v>
      </c>
      <c r="H2404" s="1" t="s">
        <v>5833</v>
      </c>
      <c r="I2404" s="1" t="s">
        <v>6725</v>
      </c>
      <c r="J2404" s="1" t="s">
        <v>6245</v>
      </c>
      <c r="K2404">
        <v>71</v>
      </c>
      <c r="L2404" s="1" t="s">
        <v>6241</v>
      </c>
      <c r="M2404" s="1" t="s">
        <v>6262</v>
      </c>
      <c r="N2404">
        <v>100818</v>
      </c>
      <c r="O2404" s="1" t="s">
        <v>6243</v>
      </c>
      <c r="P2404" s="2">
        <v>43995</v>
      </c>
      <c r="Q2404" s="2">
        <v>45602</v>
      </c>
      <c r="R2404" s="1" t="s">
        <v>6887</v>
      </c>
      <c r="S2404" s="1" t="s">
        <v>6901</v>
      </c>
      <c r="T2404" s="1" t="s">
        <v>14</v>
      </c>
      <c r="U2404">
        <v>5373</v>
      </c>
      <c r="V2404" s="1" t="s">
        <v>19</v>
      </c>
      <c r="W2404" s="1" t="s">
        <v>29</v>
      </c>
      <c r="X2404" s="2">
        <f t="shared" ca="1" si="37"/>
        <v>45937</v>
      </c>
      <c r="Y2404" s="1">
        <f ca="1">ROUND(YEARFRAC(Merge1[[#This Row],[Join_Date]],Merge1[[#This Row],[Today]], 3),0)</f>
        <v>5</v>
      </c>
      <c r="Z2404" s="1" t="str" cm="1">
        <f t="array" aca="1" ref="Z2404" ca="1">_xlfn.IFS(
   Merge1[[#This Row],[Customer Tenure]]&lt;=2,"New",
   Merge1[[#This Row],[Customer Tenure]]&lt;=5,"Emerging",
  Merge1[[#This Row],[Customer Tenure]]&lt;9,"Established",
   TRUE,"Loyal"
)</f>
        <v>Emerging</v>
      </c>
      <c r="AA2404" s="1" t="str" cm="1">
        <f t="array" ref="AA2404">_xlfn.IFS(Merge1[[#This Row],[Income]]&lt;=30000,"Low",Merge1[[#This Row],[Income]]&lt;=60000,"Medium",Merge1[[#This Row],[Income]]&lt;=100000,"High", Merge1[[#This Row],[Income]]&gt;100000," Premium")</f>
        <v xml:space="preserve"> Premium</v>
      </c>
      <c r="AB2404" s="1" t="str" cm="1">
        <f t="array" ref="AB2404">_xlfn.IFS(Merge1[[#This Row],[Age]]&lt;= 28,"Gen Z", Merge1[[#This Row],[Age]]&lt;=44,"Millennials", Merge1[[#This Row],[Age]]&lt;=60,"Gen X", Merge1[[#This Row],[Age]]&gt;60,"Baby Boomers")</f>
        <v>Baby Boomers</v>
      </c>
      <c r="AC2404" s="1" t="str" cm="1">
        <f t="array" ref="AC2404">_xlfn.IFS(
    Merge1[[#This Row],[Balance]]&lt;=50000,"Low",
    Merge1[[#This Row],[Balance]]&lt;=200000,"Medium",
    Merge1[[#This Row],[Balance]]&gt;200000,"High"
)</f>
        <v>High</v>
      </c>
    </row>
    <row r="2405" spans="1:29" x14ac:dyDescent="0.25">
      <c r="A2405" s="1" t="s">
        <v>463</v>
      </c>
      <c r="B2405" s="1" t="s">
        <v>5848</v>
      </c>
      <c r="C2405" s="1" t="s">
        <v>5835</v>
      </c>
      <c r="D2405" s="2">
        <v>42688</v>
      </c>
      <c r="E2405">
        <v>422132</v>
      </c>
      <c r="F2405">
        <v>650</v>
      </c>
      <c r="G2405">
        <v>0</v>
      </c>
      <c r="H2405" s="1" t="s">
        <v>5833</v>
      </c>
      <c r="I2405" s="1" t="s">
        <v>6397</v>
      </c>
      <c r="J2405" s="1" t="s">
        <v>6240</v>
      </c>
      <c r="K2405">
        <v>65</v>
      </c>
      <c r="L2405" s="1" t="s">
        <v>6241</v>
      </c>
      <c r="M2405" s="1" t="s">
        <v>6257</v>
      </c>
      <c r="N2405">
        <v>94553</v>
      </c>
      <c r="O2405" s="1" t="s">
        <v>6243</v>
      </c>
      <c r="P2405" s="2">
        <v>45706</v>
      </c>
      <c r="Q2405" s="2">
        <v>45746</v>
      </c>
      <c r="R2405" s="1" t="s">
        <v>6899</v>
      </c>
      <c r="S2405" s="1" t="s">
        <v>6914</v>
      </c>
      <c r="T2405" s="1" t="s">
        <v>23</v>
      </c>
      <c r="U2405">
        <v>8542</v>
      </c>
      <c r="V2405" s="1" t="s">
        <v>10</v>
      </c>
      <c r="W2405" s="1" t="s">
        <v>16</v>
      </c>
      <c r="X2405" s="2">
        <f t="shared" ca="1" si="37"/>
        <v>45937</v>
      </c>
      <c r="Y2405" s="1">
        <f ca="1">ROUND(YEARFRAC(Merge1[[#This Row],[Join_Date]],Merge1[[#This Row],[Today]], 3),0)</f>
        <v>1</v>
      </c>
      <c r="Z2405" s="1" t="str" cm="1">
        <f t="array" aca="1" ref="Z2405" ca="1">_xlfn.IFS(
   Merge1[[#This Row],[Customer Tenure]]&lt;=2,"New",
   Merge1[[#This Row],[Customer Tenure]]&lt;=5,"Emerging",
  Merge1[[#This Row],[Customer Tenure]]&lt;9,"Established",
   TRUE,"Loyal"
)</f>
        <v>New</v>
      </c>
      <c r="AA2405" s="1" t="str" cm="1">
        <f t="array" ref="AA2405">_xlfn.IFS(Merge1[[#This Row],[Income]]&lt;=30000,"Low",Merge1[[#This Row],[Income]]&lt;=60000,"Medium",Merge1[[#This Row],[Income]]&lt;=100000,"High", Merge1[[#This Row],[Income]]&gt;100000," Premium")</f>
        <v>High</v>
      </c>
      <c r="AB2405" s="1" t="str" cm="1">
        <f t="array" ref="AB2405">_xlfn.IFS(Merge1[[#This Row],[Age]]&lt;= 28,"Gen Z", Merge1[[#This Row],[Age]]&lt;=44,"Millennials", Merge1[[#This Row],[Age]]&lt;=60,"Gen X", Merge1[[#This Row],[Age]]&gt;60,"Baby Boomers")</f>
        <v>Baby Boomers</v>
      </c>
      <c r="AC2405" s="1" t="str" cm="1">
        <f t="array" ref="AC2405">_xlfn.IFS(
    Merge1[[#This Row],[Balance]]&lt;=50000,"Low",
    Merge1[[#This Row],[Balance]]&lt;=200000,"Medium",
    Merge1[[#This Row],[Balance]]&gt;200000,"High"
)</f>
        <v>High</v>
      </c>
    </row>
    <row r="2406" spans="1:29" x14ac:dyDescent="0.25">
      <c r="A2406" s="1" t="s">
        <v>471</v>
      </c>
      <c r="B2406" s="1" t="s">
        <v>6220</v>
      </c>
      <c r="C2406" s="1" t="s">
        <v>5842</v>
      </c>
      <c r="D2406" s="2">
        <v>45733</v>
      </c>
      <c r="E2406">
        <v>149335</v>
      </c>
      <c r="F2406">
        <v>843</v>
      </c>
      <c r="G2406">
        <v>0</v>
      </c>
      <c r="H2406" s="1" t="s">
        <v>5833</v>
      </c>
      <c r="I2406" s="1" t="s">
        <v>6806</v>
      </c>
      <c r="J2406" s="1" t="s">
        <v>6245</v>
      </c>
      <c r="K2406">
        <v>62</v>
      </c>
      <c r="L2406" s="1" t="s">
        <v>6260</v>
      </c>
      <c r="M2406" s="1" t="s">
        <v>6251</v>
      </c>
      <c r="N2406">
        <v>35563</v>
      </c>
      <c r="O2406" s="1" t="s">
        <v>6243</v>
      </c>
      <c r="P2406" s="2">
        <v>43669</v>
      </c>
      <c r="Q2406" s="2">
        <v>45866</v>
      </c>
      <c r="R2406" s="1" t="s">
        <v>6891</v>
      </c>
      <c r="S2406" s="1" t="s">
        <v>6892</v>
      </c>
      <c r="T2406" s="1" t="s">
        <v>9</v>
      </c>
      <c r="U2406">
        <v>3385</v>
      </c>
      <c r="V2406" s="1" t="s">
        <v>15</v>
      </c>
      <c r="W2406" s="1" t="s">
        <v>20</v>
      </c>
      <c r="X2406" s="2">
        <f t="shared" ca="1" si="37"/>
        <v>45937</v>
      </c>
      <c r="Y2406" s="1">
        <f ca="1">ROUND(YEARFRAC(Merge1[[#This Row],[Join_Date]],Merge1[[#This Row],[Today]], 3),0)</f>
        <v>6</v>
      </c>
      <c r="Z2406" s="1" t="str" cm="1">
        <f t="array" aca="1" ref="Z2406" ca="1">_xlfn.IFS(
   Merge1[[#This Row],[Customer Tenure]]&lt;=2,"New",
   Merge1[[#This Row],[Customer Tenure]]&lt;=5,"Emerging",
  Merge1[[#This Row],[Customer Tenure]]&lt;9,"Established",
   TRUE,"Loyal"
)</f>
        <v>Established</v>
      </c>
      <c r="AA2406" s="1" t="str" cm="1">
        <f t="array" ref="AA2406">_xlfn.IFS(Merge1[[#This Row],[Income]]&lt;=30000,"Low",Merge1[[#This Row],[Income]]&lt;=60000,"Medium",Merge1[[#This Row],[Income]]&lt;=100000,"High", Merge1[[#This Row],[Income]]&gt;100000," Premium")</f>
        <v>Medium</v>
      </c>
      <c r="AB2406" s="1" t="str" cm="1">
        <f t="array" ref="AB2406">_xlfn.IFS(Merge1[[#This Row],[Age]]&lt;= 28,"Gen Z", Merge1[[#This Row],[Age]]&lt;=44,"Millennials", Merge1[[#This Row],[Age]]&lt;=60,"Gen X", Merge1[[#This Row],[Age]]&gt;60,"Baby Boomers")</f>
        <v>Baby Boomers</v>
      </c>
      <c r="AC2406" s="1" t="str" cm="1">
        <f t="array" ref="AC2406">_xlfn.IFS(
    Merge1[[#This Row],[Balance]]&lt;=50000,"Low",
    Merge1[[#This Row],[Balance]]&lt;=200000,"Medium",
    Merge1[[#This Row],[Balance]]&gt;200000,"High"
)</f>
        <v>Medium</v>
      </c>
    </row>
    <row r="2407" spans="1:29" x14ac:dyDescent="0.25">
      <c r="A2407" s="1" t="s">
        <v>459</v>
      </c>
      <c r="B2407" s="1" t="s">
        <v>6058</v>
      </c>
      <c r="C2407" s="1" t="s">
        <v>5832</v>
      </c>
      <c r="D2407" s="2">
        <v>43955</v>
      </c>
      <c r="E2407">
        <v>415551</v>
      </c>
      <c r="F2407">
        <v>421</v>
      </c>
      <c r="G2407">
        <v>0</v>
      </c>
      <c r="H2407" s="1" t="s">
        <v>5833</v>
      </c>
      <c r="I2407" s="1" t="s">
        <v>6496</v>
      </c>
      <c r="J2407" s="1" t="s">
        <v>6245</v>
      </c>
      <c r="K2407">
        <v>57</v>
      </c>
      <c r="L2407" s="1" t="s">
        <v>6256</v>
      </c>
      <c r="M2407" s="1" t="s">
        <v>6242</v>
      </c>
      <c r="N2407">
        <v>98797</v>
      </c>
      <c r="O2407" s="1" t="s">
        <v>6252</v>
      </c>
      <c r="P2407" s="2">
        <v>42402</v>
      </c>
      <c r="Q2407" s="2">
        <v>45367</v>
      </c>
      <c r="R2407" s="1" t="s">
        <v>6899</v>
      </c>
      <c r="S2407" s="1" t="s">
        <v>6900</v>
      </c>
      <c r="T2407" s="1" t="s">
        <v>23</v>
      </c>
      <c r="U2407">
        <v>2760</v>
      </c>
      <c r="V2407" s="1" t="s">
        <v>19</v>
      </c>
      <c r="W2407" s="1" t="s">
        <v>29</v>
      </c>
      <c r="X2407" s="2">
        <f t="shared" ca="1" si="37"/>
        <v>45937</v>
      </c>
      <c r="Y2407" s="1">
        <f ca="1">ROUND(YEARFRAC(Merge1[[#This Row],[Join_Date]],Merge1[[#This Row],[Today]], 3),0)</f>
        <v>10</v>
      </c>
      <c r="Z2407" s="1" t="str" cm="1">
        <f t="array" aca="1" ref="Z2407" ca="1">_xlfn.IFS(
   Merge1[[#This Row],[Customer Tenure]]&lt;=2,"New",
   Merge1[[#This Row],[Customer Tenure]]&lt;=5,"Emerging",
  Merge1[[#This Row],[Customer Tenure]]&lt;9,"Established",
   TRUE,"Loyal"
)</f>
        <v>Loyal</v>
      </c>
      <c r="AA2407" s="1" t="str" cm="1">
        <f t="array" ref="AA2407">_xlfn.IFS(Merge1[[#This Row],[Income]]&lt;=30000,"Low",Merge1[[#This Row],[Income]]&lt;=60000,"Medium",Merge1[[#This Row],[Income]]&lt;=100000,"High", Merge1[[#This Row],[Income]]&gt;100000," Premium")</f>
        <v>High</v>
      </c>
      <c r="AB2407" s="1" t="str" cm="1">
        <f t="array" ref="AB2407">_xlfn.IFS(Merge1[[#This Row],[Age]]&lt;= 28,"Gen Z", Merge1[[#This Row],[Age]]&lt;=44,"Millennials", Merge1[[#This Row],[Age]]&lt;=60,"Gen X", Merge1[[#This Row],[Age]]&gt;60,"Baby Boomers")</f>
        <v>Gen X</v>
      </c>
      <c r="AC2407" s="1" t="str" cm="1">
        <f t="array" ref="AC2407">_xlfn.IFS(
    Merge1[[#This Row],[Balance]]&lt;=50000,"Low",
    Merge1[[#This Row],[Balance]]&lt;=200000,"Medium",
    Merge1[[#This Row],[Balance]]&gt;200000,"High"
)</f>
        <v>High</v>
      </c>
    </row>
    <row r="2408" spans="1:29" x14ac:dyDescent="0.25">
      <c r="A2408" s="1" t="s">
        <v>1261</v>
      </c>
      <c r="B2408" s="1" t="s">
        <v>6168</v>
      </c>
      <c r="C2408" s="1" t="s">
        <v>5832</v>
      </c>
      <c r="D2408" s="2">
        <v>42982</v>
      </c>
      <c r="E2408">
        <v>401426</v>
      </c>
      <c r="F2408">
        <v>461</v>
      </c>
      <c r="G2408">
        <v>0</v>
      </c>
      <c r="H2408" s="1" t="s">
        <v>5833</v>
      </c>
      <c r="I2408" s="1" t="s">
        <v>6772</v>
      </c>
      <c r="J2408" s="1" t="s">
        <v>6245</v>
      </c>
      <c r="K2408">
        <v>67</v>
      </c>
      <c r="L2408" s="1" t="s">
        <v>6246</v>
      </c>
      <c r="M2408" s="1" t="s">
        <v>6242</v>
      </c>
      <c r="N2408">
        <v>121459</v>
      </c>
      <c r="O2408" s="1" t="s">
        <v>6248</v>
      </c>
      <c r="P2408" s="2">
        <v>44523</v>
      </c>
      <c r="Q2408" s="2">
        <v>45641</v>
      </c>
      <c r="R2408" s="1" t="s">
        <v>6904</v>
      </c>
      <c r="S2408" s="1" t="s">
        <v>6916</v>
      </c>
      <c r="T2408" s="1" t="s">
        <v>28</v>
      </c>
      <c r="U2408">
        <v>9556</v>
      </c>
      <c r="V2408" s="1" t="s">
        <v>19</v>
      </c>
      <c r="W2408" s="1" t="s">
        <v>45</v>
      </c>
      <c r="X2408" s="2">
        <f t="shared" ca="1" si="37"/>
        <v>45937</v>
      </c>
      <c r="Y2408" s="1">
        <f ca="1">ROUND(YEARFRAC(Merge1[[#This Row],[Join_Date]],Merge1[[#This Row],[Today]], 3),0)</f>
        <v>4</v>
      </c>
      <c r="Z2408" s="1" t="str" cm="1">
        <f t="array" aca="1" ref="Z2408" ca="1">_xlfn.IFS(
   Merge1[[#This Row],[Customer Tenure]]&lt;=2,"New",
   Merge1[[#This Row],[Customer Tenure]]&lt;=5,"Emerging",
  Merge1[[#This Row],[Customer Tenure]]&lt;9,"Established",
   TRUE,"Loyal"
)</f>
        <v>Emerging</v>
      </c>
      <c r="AA2408" s="1" t="str" cm="1">
        <f t="array" ref="AA2408">_xlfn.IFS(Merge1[[#This Row],[Income]]&lt;=30000,"Low",Merge1[[#This Row],[Income]]&lt;=60000,"Medium",Merge1[[#This Row],[Income]]&lt;=100000,"High", Merge1[[#This Row],[Income]]&gt;100000," Premium")</f>
        <v xml:space="preserve"> Premium</v>
      </c>
      <c r="AB2408" s="1" t="str" cm="1">
        <f t="array" ref="AB2408">_xlfn.IFS(Merge1[[#This Row],[Age]]&lt;= 28,"Gen Z", Merge1[[#This Row],[Age]]&lt;=44,"Millennials", Merge1[[#This Row],[Age]]&lt;=60,"Gen X", Merge1[[#This Row],[Age]]&gt;60,"Baby Boomers")</f>
        <v>Baby Boomers</v>
      </c>
      <c r="AC2408" s="1" t="str" cm="1">
        <f t="array" ref="AC2408">_xlfn.IFS(
    Merge1[[#This Row],[Balance]]&lt;=50000,"Low",
    Merge1[[#This Row],[Balance]]&lt;=200000,"Medium",
    Merge1[[#This Row],[Balance]]&gt;200000,"High"
)</f>
        <v>High</v>
      </c>
    </row>
    <row r="2409" spans="1:29" x14ac:dyDescent="0.25">
      <c r="A2409" s="1" t="s">
        <v>581</v>
      </c>
      <c r="B2409" s="1" t="s">
        <v>6217</v>
      </c>
      <c r="C2409" s="1" t="s">
        <v>5835</v>
      </c>
      <c r="D2409" s="2">
        <v>45082</v>
      </c>
      <c r="E2409">
        <v>168171</v>
      </c>
      <c r="F2409">
        <v>386</v>
      </c>
      <c r="G2409">
        <v>0</v>
      </c>
      <c r="H2409" s="1" t="s">
        <v>5838</v>
      </c>
      <c r="I2409" s="1" t="s">
        <v>6745</v>
      </c>
      <c r="J2409" s="1" t="s">
        <v>6245</v>
      </c>
      <c r="K2409">
        <v>48</v>
      </c>
      <c r="L2409" s="1" t="s">
        <v>6256</v>
      </c>
      <c r="M2409" s="1" t="s">
        <v>6266</v>
      </c>
      <c r="N2409">
        <v>196313</v>
      </c>
      <c r="O2409" s="1" t="s">
        <v>6248</v>
      </c>
      <c r="P2409" s="2">
        <v>44176</v>
      </c>
      <c r="Q2409" s="2">
        <v>45355</v>
      </c>
      <c r="R2409" s="1" t="s">
        <v>6899</v>
      </c>
      <c r="S2409" s="1" t="s">
        <v>6900</v>
      </c>
      <c r="T2409" s="1" t="s">
        <v>28</v>
      </c>
      <c r="U2409">
        <v>3286</v>
      </c>
      <c r="V2409" s="1" t="s">
        <v>15</v>
      </c>
      <c r="W2409" s="1" t="s">
        <v>40</v>
      </c>
      <c r="X2409" s="2">
        <f t="shared" ca="1" si="37"/>
        <v>45937</v>
      </c>
      <c r="Y2409" s="1">
        <f ca="1">ROUND(YEARFRAC(Merge1[[#This Row],[Join_Date]],Merge1[[#This Row],[Today]], 3),0)</f>
        <v>5</v>
      </c>
      <c r="Z2409" s="1" t="str" cm="1">
        <f t="array" aca="1" ref="Z2409" ca="1">_xlfn.IFS(
   Merge1[[#This Row],[Customer Tenure]]&lt;=2,"New",
   Merge1[[#This Row],[Customer Tenure]]&lt;=5,"Emerging",
  Merge1[[#This Row],[Customer Tenure]]&lt;9,"Established",
   TRUE,"Loyal"
)</f>
        <v>Emerging</v>
      </c>
      <c r="AA2409" s="1" t="str" cm="1">
        <f t="array" ref="AA2409">_xlfn.IFS(Merge1[[#This Row],[Income]]&lt;=30000,"Low",Merge1[[#This Row],[Income]]&lt;=60000,"Medium",Merge1[[#This Row],[Income]]&lt;=100000,"High", Merge1[[#This Row],[Income]]&gt;100000," Premium")</f>
        <v xml:space="preserve"> Premium</v>
      </c>
      <c r="AB2409" s="1" t="str" cm="1">
        <f t="array" ref="AB2409">_xlfn.IFS(Merge1[[#This Row],[Age]]&lt;= 28,"Gen Z", Merge1[[#This Row],[Age]]&lt;=44,"Millennials", Merge1[[#This Row],[Age]]&lt;=60,"Gen X", Merge1[[#This Row],[Age]]&gt;60,"Baby Boomers")</f>
        <v>Gen X</v>
      </c>
      <c r="AC2409" s="1" t="str" cm="1">
        <f t="array" ref="AC2409">_xlfn.IFS(
    Merge1[[#This Row],[Balance]]&lt;=50000,"Low",
    Merge1[[#This Row],[Balance]]&lt;=200000,"Medium",
    Merge1[[#This Row],[Balance]]&gt;200000,"High"
)</f>
        <v>Medium</v>
      </c>
    </row>
    <row r="2410" spans="1:29" x14ac:dyDescent="0.25">
      <c r="A2410" s="1" t="s">
        <v>383</v>
      </c>
      <c r="B2410" s="1" t="s">
        <v>6159</v>
      </c>
      <c r="C2410" s="1" t="s">
        <v>5835</v>
      </c>
      <c r="D2410" s="2">
        <v>43067</v>
      </c>
      <c r="E2410">
        <v>352365</v>
      </c>
      <c r="F2410">
        <v>577</v>
      </c>
      <c r="G2410">
        <v>0</v>
      </c>
      <c r="H2410" s="1" t="s">
        <v>5833</v>
      </c>
      <c r="I2410" s="1" t="s">
        <v>6434</v>
      </c>
      <c r="J2410" s="1" t="s">
        <v>6240</v>
      </c>
      <c r="K2410">
        <v>29</v>
      </c>
      <c r="L2410" s="1" t="s">
        <v>6260</v>
      </c>
      <c r="M2410" s="1" t="s">
        <v>6242</v>
      </c>
      <c r="N2410">
        <v>193279</v>
      </c>
      <c r="O2410" s="1" t="s">
        <v>6252</v>
      </c>
      <c r="P2410" s="2">
        <v>43888</v>
      </c>
      <c r="Q2410" s="2">
        <v>45396</v>
      </c>
      <c r="R2410" s="1" t="s">
        <v>6893</v>
      </c>
      <c r="S2410" s="1" t="s">
        <v>6911</v>
      </c>
      <c r="T2410" s="1" t="s">
        <v>14</v>
      </c>
      <c r="U2410">
        <v>458</v>
      </c>
      <c r="V2410" s="1" t="s">
        <v>19</v>
      </c>
      <c r="W2410" s="1" t="s">
        <v>45</v>
      </c>
      <c r="X2410" s="2">
        <f t="shared" ca="1" si="37"/>
        <v>45937</v>
      </c>
      <c r="Y2410" s="1">
        <f ca="1">ROUND(YEARFRAC(Merge1[[#This Row],[Join_Date]],Merge1[[#This Row],[Today]], 3),0)</f>
        <v>6</v>
      </c>
      <c r="Z2410" s="1" t="str" cm="1">
        <f t="array" aca="1" ref="Z2410" ca="1">_xlfn.IFS(
   Merge1[[#This Row],[Customer Tenure]]&lt;=2,"New",
   Merge1[[#This Row],[Customer Tenure]]&lt;=5,"Emerging",
  Merge1[[#This Row],[Customer Tenure]]&lt;9,"Established",
   TRUE,"Loyal"
)</f>
        <v>Established</v>
      </c>
      <c r="AA2410" s="1" t="str" cm="1">
        <f t="array" ref="AA2410">_xlfn.IFS(Merge1[[#This Row],[Income]]&lt;=30000,"Low",Merge1[[#This Row],[Income]]&lt;=60000,"Medium",Merge1[[#This Row],[Income]]&lt;=100000,"High", Merge1[[#This Row],[Income]]&gt;100000," Premium")</f>
        <v xml:space="preserve"> Premium</v>
      </c>
      <c r="AB2410" s="1" t="str" cm="1">
        <f t="array" ref="AB2410">_xlfn.IFS(Merge1[[#This Row],[Age]]&lt;= 28,"Gen Z", Merge1[[#This Row],[Age]]&lt;=44,"Millennials", Merge1[[#This Row],[Age]]&lt;=60,"Gen X", Merge1[[#This Row],[Age]]&gt;60,"Baby Boomers")</f>
        <v>Millennials</v>
      </c>
      <c r="AC2410" s="1" t="str" cm="1">
        <f t="array" ref="AC2410">_xlfn.IFS(
    Merge1[[#This Row],[Balance]]&lt;=50000,"Low",
    Merge1[[#This Row],[Balance]]&lt;=200000,"Medium",
    Merge1[[#This Row],[Balance]]&gt;200000,"High"
)</f>
        <v>High</v>
      </c>
    </row>
    <row r="2411" spans="1:29" x14ac:dyDescent="0.25">
      <c r="A2411" s="1" t="s">
        <v>752</v>
      </c>
      <c r="B2411" s="1" t="s">
        <v>6183</v>
      </c>
      <c r="C2411" s="1" t="s">
        <v>5835</v>
      </c>
      <c r="D2411" s="2">
        <v>44254</v>
      </c>
      <c r="E2411">
        <v>326719</v>
      </c>
      <c r="F2411">
        <v>794</v>
      </c>
      <c r="G2411">
        <v>0</v>
      </c>
      <c r="H2411" s="1" t="s">
        <v>5838</v>
      </c>
      <c r="I2411" s="1" t="s">
        <v>6803</v>
      </c>
      <c r="J2411" s="1" t="s">
        <v>6245</v>
      </c>
      <c r="K2411">
        <v>47</v>
      </c>
      <c r="L2411" s="1" t="s">
        <v>6256</v>
      </c>
      <c r="M2411" s="1" t="s">
        <v>6262</v>
      </c>
      <c r="N2411">
        <v>55946</v>
      </c>
      <c r="O2411" s="1" t="s">
        <v>6248</v>
      </c>
      <c r="P2411" s="2">
        <v>42580</v>
      </c>
      <c r="Q2411" s="2">
        <v>45226</v>
      </c>
      <c r="R2411" s="1" t="s">
        <v>6912</v>
      </c>
      <c r="S2411" s="1" t="s">
        <v>6913</v>
      </c>
      <c r="T2411" s="1" t="s">
        <v>23</v>
      </c>
      <c r="U2411">
        <v>5547</v>
      </c>
      <c r="V2411" s="1" t="s">
        <v>19</v>
      </c>
      <c r="W2411" s="1" t="s">
        <v>45</v>
      </c>
      <c r="X2411" s="2">
        <f t="shared" ca="1" si="37"/>
        <v>45937</v>
      </c>
      <c r="Y2411" s="1">
        <f ca="1">ROUND(YEARFRAC(Merge1[[#This Row],[Join_Date]],Merge1[[#This Row],[Today]], 3),0)</f>
        <v>9</v>
      </c>
      <c r="Z2411" s="1" t="str" cm="1">
        <f t="array" aca="1" ref="Z2411" ca="1">_xlfn.IFS(
   Merge1[[#This Row],[Customer Tenure]]&lt;=2,"New",
   Merge1[[#This Row],[Customer Tenure]]&lt;=5,"Emerging",
  Merge1[[#This Row],[Customer Tenure]]&lt;9,"Established",
   TRUE,"Loyal"
)</f>
        <v>Loyal</v>
      </c>
      <c r="AA2411" s="1" t="str" cm="1">
        <f t="array" ref="AA2411">_xlfn.IFS(Merge1[[#This Row],[Income]]&lt;=30000,"Low",Merge1[[#This Row],[Income]]&lt;=60000,"Medium",Merge1[[#This Row],[Income]]&lt;=100000,"High", Merge1[[#This Row],[Income]]&gt;100000," Premium")</f>
        <v>Medium</v>
      </c>
      <c r="AB2411" s="1" t="str" cm="1">
        <f t="array" ref="AB2411">_xlfn.IFS(Merge1[[#This Row],[Age]]&lt;= 28,"Gen Z", Merge1[[#This Row],[Age]]&lt;=44,"Millennials", Merge1[[#This Row],[Age]]&lt;=60,"Gen X", Merge1[[#This Row],[Age]]&gt;60,"Baby Boomers")</f>
        <v>Gen X</v>
      </c>
      <c r="AC2411" s="1" t="str" cm="1">
        <f t="array" ref="AC2411">_xlfn.IFS(
    Merge1[[#This Row],[Balance]]&lt;=50000,"Low",
    Merge1[[#This Row],[Balance]]&lt;=200000,"Medium",
    Merge1[[#This Row],[Balance]]&gt;200000,"High"
)</f>
        <v>High</v>
      </c>
    </row>
    <row r="2412" spans="1:29" x14ac:dyDescent="0.25">
      <c r="A2412" s="1" t="s">
        <v>2134</v>
      </c>
      <c r="B2412" s="1" t="s">
        <v>5926</v>
      </c>
      <c r="C2412" s="1" t="s">
        <v>5832</v>
      </c>
      <c r="D2412" s="2">
        <v>43461</v>
      </c>
      <c r="E2412">
        <v>350067</v>
      </c>
      <c r="F2412">
        <v>349</v>
      </c>
      <c r="G2412">
        <v>0</v>
      </c>
      <c r="H2412" s="1" t="s">
        <v>5833</v>
      </c>
      <c r="I2412" s="1" t="s">
        <v>6621</v>
      </c>
      <c r="J2412" s="1" t="s">
        <v>6245</v>
      </c>
      <c r="K2412">
        <v>70</v>
      </c>
      <c r="L2412" s="1" t="s">
        <v>6241</v>
      </c>
      <c r="M2412" s="1" t="s">
        <v>6257</v>
      </c>
      <c r="N2412">
        <v>70069</v>
      </c>
      <c r="O2412" s="1" t="s">
        <v>6243</v>
      </c>
      <c r="P2412" s="2">
        <v>44862</v>
      </c>
      <c r="Q2412" s="2">
        <v>45749</v>
      </c>
      <c r="R2412" s="1" t="s">
        <v>6893</v>
      </c>
      <c r="S2412" s="1" t="s">
        <v>6894</v>
      </c>
      <c r="T2412" s="1" t="s">
        <v>9</v>
      </c>
      <c r="U2412">
        <v>4182</v>
      </c>
      <c r="V2412" s="1" t="s">
        <v>10</v>
      </c>
      <c r="W2412" s="1" t="s">
        <v>29</v>
      </c>
      <c r="X2412" s="2">
        <f t="shared" ca="1" si="37"/>
        <v>45937</v>
      </c>
      <c r="Y2412" s="1">
        <f ca="1">ROUND(YEARFRAC(Merge1[[#This Row],[Join_Date]],Merge1[[#This Row],[Today]], 3),0)</f>
        <v>3</v>
      </c>
      <c r="Z2412" s="1" t="str" cm="1">
        <f t="array" aca="1" ref="Z2412" ca="1">_xlfn.IFS(
   Merge1[[#This Row],[Customer Tenure]]&lt;=2,"New",
   Merge1[[#This Row],[Customer Tenure]]&lt;=5,"Emerging",
  Merge1[[#This Row],[Customer Tenure]]&lt;9,"Established",
   TRUE,"Loyal"
)</f>
        <v>Emerging</v>
      </c>
      <c r="AA2412" s="1" t="str" cm="1">
        <f t="array" ref="AA2412">_xlfn.IFS(Merge1[[#This Row],[Income]]&lt;=30000,"Low",Merge1[[#This Row],[Income]]&lt;=60000,"Medium",Merge1[[#This Row],[Income]]&lt;=100000,"High", Merge1[[#This Row],[Income]]&gt;100000," Premium")</f>
        <v>High</v>
      </c>
      <c r="AB2412" s="1" t="str" cm="1">
        <f t="array" ref="AB2412">_xlfn.IFS(Merge1[[#This Row],[Age]]&lt;= 28,"Gen Z", Merge1[[#This Row],[Age]]&lt;=44,"Millennials", Merge1[[#This Row],[Age]]&lt;=60,"Gen X", Merge1[[#This Row],[Age]]&gt;60,"Baby Boomers")</f>
        <v>Baby Boomers</v>
      </c>
      <c r="AC2412" s="1" t="str" cm="1">
        <f t="array" ref="AC2412">_xlfn.IFS(
    Merge1[[#This Row],[Balance]]&lt;=50000,"Low",
    Merge1[[#This Row],[Balance]]&lt;=200000,"Medium",
    Merge1[[#This Row],[Balance]]&gt;200000,"High"
)</f>
        <v>High</v>
      </c>
    </row>
    <row r="2413" spans="1:29" x14ac:dyDescent="0.25">
      <c r="A2413" s="1" t="s">
        <v>2840</v>
      </c>
      <c r="B2413" s="1" t="s">
        <v>6028</v>
      </c>
      <c r="C2413" s="1" t="s">
        <v>5842</v>
      </c>
      <c r="D2413" s="2">
        <v>42316</v>
      </c>
      <c r="E2413">
        <v>397650</v>
      </c>
      <c r="F2413">
        <v>577</v>
      </c>
      <c r="G2413">
        <v>0</v>
      </c>
      <c r="H2413" s="1" t="s">
        <v>5833</v>
      </c>
      <c r="I2413" s="1" t="s">
        <v>6298</v>
      </c>
      <c r="J2413" s="1" t="s">
        <v>6240</v>
      </c>
      <c r="K2413">
        <v>56</v>
      </c>
      <c r="L2413" s="1" t="s">
        <v>6241</v>
      </c>
      <c r="M2413" s="1" t="s">
        <v>6266</v>
      </c>
      <c r="N2413">
        <v>93781</v>
      </c>
      <c r="O2413" s="1" t="s">
        <v>6248</v>
      </c>
      <c r="P2413" s="2">
        <v>42565</v>
      </c>
      <c r="Q2413" s="2">
        <v>45252</v>
      </c>
      <c r="R2413" s="1" t="s">
        <v>6887</v>
      </c>
      <c r="S2413" s="1" t="s">
        <v>6888</v>
      </c>
      <c r="T2413" s="1" t="s">
        <v>9</v>
      </c>
      <c r="U2413">
        <v>8999</v>
      </c>
      <c r="V2413" s="1" t="s">
        <v>15</v>
      </c>
      <c r="W2413" s="1" t="s">
        <v>16</v>
      </c>
      <c r="X2413" s="2">
        <f t="shared" ca="1" si="37"/>
        <v>45937</v>
      </c>
      <c r="Y2413" s="1">
        <f ca="1">ROUND(YEARFRAC(Merge1[[#This Row],[Join_Date]],Merge1[[#This Row],[Today]], 3),0)</f>
        <v>9</v>
      </c>
      <c r="Z2413" s="1" t="str" cm="1">
        <f t="array" aca="1" ref="Z2413" ca="1">_xlfn.IFS(
   Merge1[[#This Row],[Customer Tenure]]&lt;=2,"New",
   Merge1[[#This Row],[Customer Tenure]]&lt;=5,"Emerging",
  Merge1[[#This Row],[Customer Tenure]]&lt;9,"Established",
   TRUE,"Loyal"
)</f>
        <v>Loyal</v>
      </c>
      <c r="AA2413" s="1" t="str" cm="1">
        <f t="array" ref="AA2413">_xlfn.IFS(Merge1[[#This Row],[Income]]&lt;=30000,"Low",Merge1[[#This Row],[Income]]&lt;=60000,"Medium",Merge1[[#This Row],[Income]]&lt;=100000,"High", Merge1[[#This Row],[Income]]&gt;100000," Premium")</f>
        <v>High</v>
      </c>
      <c r="AB2413" s="1" t="str" cm="1">
        <f t="array" ref="AB2413">_xlfn.IFS(Merge1[[#This Row],[Age]]&lt;= 28,"Gen Z", Merge1[[#This Row],[Age]]&lt;=44,"Millennials", Merge1[[#This Row],[Age]]&lt;=60,"Gen X", Merge1[[#This Row],[Age]]&gt;60,"Baby Boomers")</f>
        <v>Gen X</v>
      </c>
      <c r="AC2413" s="1" t="str" cm="1">
        <f t="array" ref="AC2413">_xlfn.IFS(
    Merge1[[#This Row],[Balance]]&lt;=50000,"Low",
    Merge1[[#This Row],[Balance]]&lt;=200000,"Medium",
    Merge1[[#This Row],[Balance]]&gt;200000,"High"
)</f>
        <v>High</v>
      </c>
    </row>
    <row r="2414" spans="1:29" x14ac:dyDescent="0.25">
      <c r="A2414" s="1" t="s">
        <v>1749</v>
      </c>
      <c r="B2414" s="1" t="s">
        <v>5843</v>
      </c>
      <c r="C2414" s="1" t="s">
        <v>5832</v>
      </c>
      <c r="D2414" s="2">
        <v>45487</v>
      </c>
      <c r="E2414">
        <v>180903</v>
      </c>
      <c r="F2414">
        <v>339</v>
      </c>
      <c r="G2414">
        <v>0</v>
      </c>
      <c r="H2414" s="1" t="s">
        <v>5833</v>
      </c>
      <c r="I2414" s="1" t="s">
        <v>6349</v>
      </c>
      <c r="J2414" s="1" t="s">
        <v>6245</v>
      </c>
      <c r="K2414">
        <v>70</v>
      </c>
      <c r="L2414" s="1" t="s">
        <v>6256</v>
      </c>
      <c r="M2414" s="1" t="s">
        <v>6247</v>
      </c>
      <c r="N2414">
        <v>172826</v>
      </c>
      <c r="O2414" s="1" t="s">
        <v>6243</v>
      </c>
      <c r="P2414" s="2">
        <v>42917</v>
      </c>
      <c r="Q2414" s="2">
        <v>45167</v>
      </c>
      <c r="R2414" s="1" t="s">
        <v>6889</v>
      </c>
      <c r="S2414" s="1" t="s">
        <v>6919</v>
      </c>
      <c r="T2414" s="1" t="s">
        <v>28</v>
      </c>
      <c r="U2414">
        <v>3506</v>
      </c>
      <c r="V2414" s="1" t="s">
        <v>10</v>
      </c>
      <c r="W2414" s="1" t="s">
        <v>50</v>
      </c>
      <c r="X2414" s="2">
        <f t="shared" ca="1" si="37"/>
        <v>45937</v>
      </c>
      <c r="Y2414" s="1">
        <f ca="1">ROUND(YEARFRAC(Merge1[[#This Row],[Join_Date]],Merge1[[#This Row],[Today]], 3),0)</f>
        <v>8</v>
      </c>
      <c r="Z2414" s="1" t="str" cm="1">
        <f t="array" aca="1" ref="Z2414" ca="1">_xlfn.IFS(
   Merge1[[#This Row],[Customer Tenure]]&lt;=2,"New",
   Merge1[[#This Row],[Customer Tenure]]&lt;=5,"Emerging",
  Merge1[[#This Row],[Customer Tenure]]&lt;9,"Established",
   TRUE,"Loyal"
)</f>
        <v>Established</v>
      </c>
      <c r="AA2414" s="1" t="str" cm="1">
        <f t="array" ref="AA2414">_xlfn.IFS(Merge1[[#This Row],[Income]]&lt;=30000,"Low",Merge1[[#This Row],[Income]]&lt;=60000,"Medium",Merge1[[#This Row],[Income]]&lt;=100000,"High", Merge1[[#This Row],[Income]]&gt;100000," Premium")</f>
        <v xml:space="preserve"> Premium</v>
      </c>
      <c r="AB2414" s="1" t="str" cm="1">
        <f t="array" ref="AB2414">_xlfn.IFS(Merge1[[#This Row],[Age]]&lt;= 28,"Gen Z", Merge1[[#This Row],[Age]]&lt;=44,"Millennials", Merge1[[#This Row],[Age]]&lt;=60,"Gen X", Merge1[[#This Row],[Age]]&gt;60,"Baby Boomers")</f>
        <v>Baby Boomers</v>
      </c>
      <c r="AC2414" s="1" t="str" cm="1">
        <f t="array" ref="AC2414">_xlfn.IFS(
    Merge1[[#This Row],[Balance]]&lt;=50000,"Low",
    Merge1[[#This Row],[Balance]]&lt;=200000,"Medium",
    Merge1[[#This Row],[Balance]]&gt;200000,"High"
)</f>
        <v>Medium</v>
      </c>
    </row>
    <row r="2415" spans="1:29" x14ac:dyDescent="0.25">
      <c r="A2415" s="1" t="s">
        <v>168</v>
      </c>
      <c r="B2415" s="1" t="s">
        <v>5956</v>
      </c>
      <c r="C2415" s="1" t="s">
        <v>5846</v>
      </c>
      <c r="D2415" s="2">
        <v>44363</v>
      </c>
      <c r="E2415">
        <v>272836</v>
      </c>
      <c r="F2415">
        <v>338</v>
      </c>
      <c r="G2415">
        <v>37930</v>
      </c>
      <c r="H2415" s="1" t="s">
        <v>5833</v>
      </c>
      <c r="I2415" s="1" t="s">
        <v>6671</v>
      </c>
      <c r="J2415" s="1" t="s">
        <v>6240</v>
      </c>
      <c r="K2415">
        <v>42</v>
      </c>
      <c r="L2415" s="1" t="s">
        <v>6241</v>
      </c>
      <c r="M2415" s="1" t="s">
        <v>6251</v>
      </c>
      <c r="N2415">
        <v>131562</v>
      </c>
      <c r="O2415" s="1" t="s">
        <v>6243</v>
      </c>
      <c r="P2415" s="2">
        <v>44868</v>
      </c>
      <c r="Q2415" s="2">
        <v>45396</v>
      </c>
      <c r="R2415" s="1" t="s">
        <v>6893</v>
      </c>
      <c r="S2415" s="1" t="s">
        <v>6911</v>
      </c>
      <c r="T2415" s="1" t="s">
        <v>9</v>
      </c>
      <c r="U2415">
        <v>2192</v>
      </c>
      <c r="V2415" s="1" t="s">
        <v>15</v>
      </c>
      <c r="W2415" s="1" t="s">
        <v>11</v>
      </c>
      <c r="X2415" s="2">
        <f t="shared" ca="1" si="37"/>
        <v>45937</v>
      </c>
      <c r="Y2415" s="1">
        <f ca="1">ROUND(YEARFRAC(Merge1[[#This Row],[Join_Date]],Merge1[[#This Row],[Today]], 3),0)</f>
        <v>3</v>
      </c>
      <c r="Z2415" s="1" t="str" cm="1">
        <f t="array" aca="1" ref="Z2415" ca="1">_xlfn.IFS(
   Merge1[[#This Row],[Customer Tenure]]&lt;=2,"New",
   Merge1[[#This Row],[Customer Tenure]]&lt;=5,"Emerging",
  Merge1[[#This Row],[Customer Tenure]]&lt;9,"Established",
   TRUE,"Loyal"
)</f>
        <v>Emerging</v>
      </c>
      <c r="AA2415" s="1" t="str" cm="1">
        <f t="array" ref="AA2415">_xlfn.IFS(Merge1[[#This Row],[Income]]&lt;=30000,"Low",Merge1[[#This Row],[Income]]&lt;=60000,"Medium",Merge1[[#This Row],[Income]]&lt;=100000,"High", Merge1[[#This Row],[Income]]&gt;100000," Premium")</f>
        <v xml:space="preserve"> Premium</v>
      </c>
      <c r="AB2415" s="1" t="str" cm="1">
        <f t="array" ref="AB2415">_xlfn.IFS(Merge1[[#This Row],[Age]]&lt;= 28,"Gen Z", Merge1[[#This Row],[Age]]&lt;=44,"Millennials", Merge1[[#This Row],[Age]]&lt;=60,"Gen X", Merge1[[#This Row],[Age]]&gt;60,"Baby Boomers")</f>
        <v>Millennials</v>
      </c>
      <c r="AC2415" s="1" t="str" cm="1">
        <f t="array" ref="AC2415">_xlfn.IFS(
    Merge1[[#This Row],[Balance]]&lt;=50000,"Low",
    Merge1[[#This Row],[Balance]]&lt;=200000,"Medium",
    Merge1[[#This Row],[Balance]]&gt;200000,"High"
)</f>
        <v>High</v>
      </c>
    </row>
    <row r="2416" spans="1:29" x14ac:dyDescent="0.25">
      <c r="A2416" s="1" t="s">
        <v>996</v>
      </c>
      <c r="B2416" s="1" t="s">
        <v>5997</v>
      </c>
      <c r="C2416" s="1" t="s">
        <v>5842</v>
      </c>
      <c r="D2416" s="2">
        <v>43587</v>
      </c>
      <c r="E2416">
        <v>130841</v>
      </c>
      <c r="F2416">
        <v>732</v>
      </c>
      <c r="G2416">
        <v>0</v>
      </c>
      <c r="H2416" s="1" t="s">
        <v>5833</v>
      </c>
      <c r="I2416" s="1" t="s">
        <v>6293</v>
      </c>
      <c r="J2416" s="1" t="s">
        <v>6245</v>
      </c>
      <c r="K2416">
        <v>26</v>
      </c>
      <c r="L2416" s="1" t="s">
        <v>6241</v>
      </c>
      <c r="M2416" s="1" t="s">
        <v>6257</v>
      </c>
      <c r="N2416">
        <v>136953</v>
      </c>
      <c r="O2416" s="1" t="s">
        <v>6243</v>
      </c>
      <c r="P2416" s="2">
        <v>43698</v>
      </c>
      <c r="Q2416" s="2">
        <v>45490</v>
      </c>
      <c r="R2416" s="1" t="s">
        <v>6891</v>
      </c>
      <c r="S2416" s="1" t="s">
        <v>6895</v>
      </c>
      <c r="T2416" s="1" t="s">
        <v>28</v>
      </c>
      <c r="U2416">
        <v>3336</v>
      </c>
      <c r="V2416" s="1" t="s">
        <v>24</v>
      </c>
      <c r="W2416" s="1" t="s">
        <v>16</v>
      </c>
      <c r="X2416" s="2">
        <f t="shared" ca="1" si="37"/>
        <v>45937</v>
      </c>
      <c r="Y2416" s="1">
        <f ca="1">ROUND(YEARFRAC(Merge1[[#This Row],[Join_Date]],Merge1[[#This Row],[Today]], 3),0)</f>
        <v>6</v>
      </c>
      <c r="Z2416" s="1" t="str" cm="1">
        <f t="array" aca="1" ref="Z2416" ca="1">_xlfn.IFS(
   Merge1[[#This Row],[Customer Tenure]]&lt;=2,"New",
   Merge1[[#This Row],[Customer Tenure]]&lt;=5,"Emerging",
  Merge1[[#This Row],[Customer Tenure]]&lt;9,"Established",
   TRUE,"Loyal"
)</f>
        <v>Established</v>
      </c>
      <c r="AA2416" s="1" t="str" cm="1">
        <f t="array" ref="AA2416">_xlfn.IFS(Merge1[[#This Row],[Income]]&lt;=30000,"Low",Merge1[[#This Row],[Income]]&lt;=60000,"Medium",Merge1[[#This Row],[Income]]&lt;=100000,"High", Merge1[[#This Row],[Income]]&gt;100000," Premium")</f>
        <v xml:space="preserve"> Premium</v>
      </c>
      <c r="AB2416" s="1" t="str" cm="1">
        <f t="array" ref="AB2416">_xlfn.IFS(Merge1[[#This Row],[Age]]&lt;= 28,"Gen Z", Merge1[[#This Row],[Age]]&lt;=44,"Millennials", Merge1[[#This Row],[Age]]&lt;=60,"Gen X", Merge1[[#This Row],[Age]]&gt;60,"Baby Boomers")</f>
        <v>Gen Z</v>
      </c>
      <c r="AC2416" s="1" t="str" cm="1">
        <f t="array" ref="AC2416">_xlfn.IFS(
    Merge1[[#This Row],[Balance]]&lt;=50000,"Low",
    Merge1[[#This Row],[Balance]]&lt;=200000,"Medium",
    Merge1[[#This Row],[Balance]]&gt;200000,"High"
)</f>
        <v>Medium</v>
      </c>
    </row>
    <row r="2417" spans="1:29" x14ac:dyDescent="0.25">
      <c r="A2417" s="1" t="s">
        <v>354</v>
      </c>
      <c r="B2417" s="1" t="s">
        <v>5886</v>
      </c>
      <c r="C2417" s="1" t="s">
        <v>5832</v>
      </c>
      <c r="D2417" s="2">
        <v>45208</v>
      </c>
      <c r="E2417">
        <v>479681</v>
      </c>
      <c r="F2417">
        <v>670</v>
      </c>
      <c r="G2417">
        <v>0</v>
      </c>
      <c r="H2417" s="1" t="s">
        <v>5833</v>
      </c>
      <c r="I2417" s="1" t="s">
        <v>6748</v>
      </c>
      <c r="J2417" s="1" t="s">
        <v>6240</v>
      </c>
      <c r="K2417">
        <v>71</v>
      </c>
      <c r="L2417" s="1" t="s">
        <v>6260</v>
      </c>
      <c r="M2417" s="1" t="s">
        <v>6262</v>
      </c>
      <c r="N2417">
        <v>148267</v>
      </c>
      <c r="O2417" s="1" t="s">
        <v>6243</v>
      </c>
      <c r="P2417" s="2">
        <v>42789</v>
      </c>
      <c r="Q2417" s="2">
        <v>45467</v>
      </c>
      <c r="R2417" s="1" t="s">
        <v>6883</v>
      </c>
      <c r="S2417" s="1" t="s">
        <v>6884</v>
      </c>
      <c r="T2417" s="1" t="s">
        <v>28</v>
      </c>
      <c r="U2417">
        <v>8847</v>
      </c>
      <c r="V2417" s="1" t="s">
        <v>19</v>
      </c>
      <c r="W2417" s="1" t="s">
        <v>25</v>
      </c>
      <c r="X2417" s="2">
        <f t="shared" ca="1" si="37"/>
        <v>45937</v>
      </c>
      <c r="Y2417" s="1">
        <f ca="1">ROUND(YEARFRAC(Merge1[[#This Row],[Join_Date]],Merge1[[#This Row],[Today]], 3),0)</f>
        <v>9</v>
      </c>
      <c r="Z2417" s="1" t="str" cm="1">
        <f t="array" aca="1" ref="Z2417" ca="1">_xlfn.IFS(
   Merge1[[#This Row],[Customer Tenure]]&lt;=2,"New",
   Merge1[[#This Row],[Customer Tenure]]&lt;=5,"Emerging",
  Merge1[[#This Row],[Customer Tenure]]&lt;9,"Established",
   TRUE,"Loyal"
)</f>
        <v>Loyal</v>
      </c>
      <c r="AA2417" s="1" t="str" cm="1">
        <f t="array" ref="AA2417">_xlfn.IFS(Merge1[[#This Row],[Income]]&lt;=30000,"Low",Merge1[[#This Row],[Income]]&lt;=60000,"Medium",Merge1[[#This Row],[Income]]&lt;=100000,"High", Merge1[[#This Row],[Income]]&gt;100000," Premium")</f>
        <v xml:space="preserve"> Premium</v>
      </c>
      <c r="AB2417" s="1" t="str" cm="1">
        <f t="array" ref="AB2417">_xlfn.IFS(Merge1[[#This Row],[Age]]&lt;= 28,"Gen Z", Merge1[[#This Row],[Age]]&lt;=44,"Millennials", Merge1[[#This Row],[Age]]&lt;=60,"Gen X", Merge1[[#This Row],[Age]]&gt;60,"Baby Boomers")</f>
        <v>Baby Boomers</v>
      </c>
      <c r="AC2417" s="1" t="str" cm="1">
        <f t="array" ref="AC2417">_xlfn.IFS(
    Merge1[[#This Row],[Balance]]&lt;=50000,"Low",
    Merge1[[#This Row],[Balance]]&lt;=200000,"Medium",
    Merge1[[#This Row],[Balance]]&gt;200000,"High"
)</f>
        <v>High</v>
      </c>
    </row>
    <row r="2418" spans="1:29" x14ac:dyDescent="0.25">
      <c r="A2418" s="1" t="s">
        <v>605</v>
      </c>
      <c r="B2418" s="1" t="s">
        <v>6218</v>
      </c>
      <c r="C2418" s="1" t="s">
        <v>5835</v>
      </c>
      <c r="D2418" s="2">
        <v>45798</v>
      </c>
      <c r="E2418">
        <v>55863</v>
      </c>
      <c r="F2418">
        <v>795</v>
      </c>
      <c r="G2418">
        <v>0</v>
      </c>
      <c r="H2418" s="1" t="s">
        <v>5833</v>
      </c>
      <c r="I2418" s="1" t="s">
        <v>6312</v>
      </c>
      <c r="J2418" s="1" t="s">
        <v>6245</v>
      </c>
      <c r="K2418">
        <v>62</v>
      </c>
      <c r="L2418" s="1" t="s">
        <v>6246</v>
      </c>
      <c r="M2418" s="1" t="s">
        <v>6257</v>
      </c>
      <c r="N2418">
        <v>179903</v>
      </c>
      <c r="O2418" s="1" t="s">
        <v>6243</v>
      </c>
      <c r="P2418" s="2">
        <v>43636</v>
      </c>
      <c r="Q2418" s="2">
        <v>45243</v>
      </c>
      <c r="R2418" s="1" t="s">
        <v>6887</v>
      </c>
      <c r="S2418" s="1" t="s">
        <v>6888</v>
      </c>
      <c r="T2418" s="1" t="s">
        <v>28</v>
      </c>
      <c r="U2418">
        <v>729</v>
      </c>
      <c r="V2418" s="1" t="s">
        <v>19</v>
      </c>
      <c r="W2418" s="1" t="s">
        <v>29</v>
      </c>
      <c r="X2418" s="2">
        <f t="shared" ca="1" si="37"/>
        <v>45937</v>
      </c>
      <c r="Y2418" s="1">
        <f ca="1">ROUND(YEARFRAC(Merge1[[#This Row],[Join_Date]],Merge1[[#This Row],[Today]], 3),0)</f>
        <v>6</v>
      </c>
      <c r="Z2418" s="1" t="str" cm="1">
        <f t="array" aca="1" ref="Z2418" ca="1">_xlfn.IFS(
   Merge1[[#This Row],[Customer Tenure]]&lt;=2,"New",
   Merge1[[#This Row],[Customer Tenure]]&lt;=5,"Emerging",
  Merge1[[#This Row],[Customer Tenure]]&lt;9,"Established",
   TRUE,"Loyal"
)</f>
        <v>Established</v>
      </c>
      <c r="AA2418" s="1" t="str" cm="1">
        <f t="array" ref="AA2418">_xlfn.IFS(Merge1[[#This Row],[Income]]&lt;=30000,"Low",Merge1[[#This Row],[Income]]&lt;=60000,"Medium",Merge1[[#This Row],[Income]]&lt;=100000,"High", Merge1[[#This Row],[Income]]&gt;100000," Premium")</f>
        <v xml:space="preserve"> Premium</v>
      </c>
      <c r="AB2418" s="1" t="str" cm="1">
        <f t="array" ref="AB2418">_xlfn.IFS(Merge1[[#This Row],[Age]]&lt;= 28,"Gen Z", Merge1[[#This Row],[Age]]&lt;=44,"Millennials", Merge1[[#This Row],[Age]]&lt;=60,"Gen X", Merge1[[#This Row],[Age]]&gt;60,"Baby Boomers")</f>
        <v>Baby Boomers</v>
      </c>
      <c r="AC2418" s="1" t="str" cm="1">
        <f t="array" ref="AC2418">_xlfn.IFS(
    Merge1[[#This Row],[Balance]]&lt;=50000,"Low",
    Merge1[[#This Row],[Balance]]&lt;=200000,"Medium",
    Merge1[[#This Row],[Balance]]&gt;200000,"High"
)</f>
        <v>Medium</v>
      </c>
    </row>
    <row r="2419" spans="1:29" x14ac:dyDescent="0.25">
      <c r="A2419" s="1" t="s">
        <v>2368</v>
      </c>
      <c r="B2419" s="1" t="s">
        <v>5958</v>
      </c>
      <c r="C2419" s="1" t="s">
        <v>5835</v>
      </c>
      <c r="D2419" s="2">
        <v>42810</v>
      </c>
      <c r="E2419">
        <v>418554</v>
      </c>
      <c r="F2419">
        <v>463</v>
      </c>
      <c r="G2419">
        <v>366541</v>
      </c>
      <c r="H2419" s="1" t="s">
        <v>5833</v>
      </c>
      <c r="I2419" s="1" t="s">
        <v>6702</v>
      </c>
      <c r="J2419" s="1" t="s">
        <v>6240</v>
      </c>
      <c r="K2419">
        <v>18</v>
      </c>
      <c r="L2419" s="1" t="s">
        <v>6260</v>
      </c>
      <c r="M2419" s="1" t="s">
        <v>6247</v>
      </c>
      <c r="N2419">
        <v>99561</v>
      </c>
      <c r="O2419" s="1" t="s">
        <v>6252</v>
      </c>
      <c r="P2419" s="2">
        <v>42581</v>
      </c>
      <c r="Q2419" s="2">
        <v>45566</v>
      </c>
      <c r="R2419" s="1" t="s">
        <v>6912</v>
      </c>
      <c r="S2419" s="1" t="s">
        <v>6917</v>
      </c>
      <c r="T2419" s="1" t="s">
        <v>14</v>
      </c>
      <c r="U2419">
        <v>1532</v>
      </c>
      <c r="V2419" s="1" t="s">
        <v>10</v>
      </c>
      <c r="W2419" s="1" t="s">
        <v>55</v>
      </c>
      <c r="X2419" s="2">
        <f t="shared" ca="1" si="37"/>
        <v>45937</v>
      </c>
      <c r="Y2419" s="1">
        <f ca="1">ROUND(YEARFRAC(Merge1[[#This Row],[Join_Date]],Merge1[[#This Row],[Today]], 3),0)</f>
        <v>9</v>
      </c>
      <c r="Z2419" s="1" t="str" cm="1">
        <f t="array" aca="1" ref="Z2419" ca="1">_xlfn.IFS(
   Merge1[[#This Row],[Customer Tenure]]&lt;=2,"New",
   Merge1[[#This Row],[Customer Tenure]]&lt;=5,"Emerging",
  Merge1[[#This Row],[Customer Tenure]]&lt;9,"Established",
   TRUE,"Loyal"
)</f>
        <v>Loyal</v>
      </c>
      <c r="AA2419" s="1" t="str" cm="1">
        <f t="array" ref="AA2419">_xlfn.IFS(Merge1[[#This Row],[Income]]&lt;=30000,"Low",Merge1[[#This Row],[Income]]&lt;=60000,"Medium",Merge1[[#This Row],[Income]]&lt;=100000,"High", Merge1[[#This Row],[Income]]&gt;100000," Premium")</f>
        <v>High</v>
      </c>
      <c r="AB2419" s="1" t="str" cm="1">
        <f t="array" ref="AB2419">_xlfn.IFS(Merge1[[#This Row],[Age]]&lt;= 28,"Gen Z", Merge1[[#This Row],[Age]]&lt;=44,"Millennials", Merge1[[#This Row],[Age]]&lt;=60,"Gen X", Merge1[[#This Row],[Age]]&gt;60,"Baby Boomers")</f>
        <v>Gen Z</v>
      </c>
      <c r="AC2419" s="1" t="str" cm="1">
        <f t="array" ref="AC2419">_xlfn.IFS(
    Merge1[[#This Row],[Balance]]&lt;=50000,"Low",
    Merge1[[#This Row],[Balance]]&lt;=200000,"Medium",
    Merge1[[#This Row],[Balance]]&gt;200000,"High"
)</f>
        <v>High</v>
      </c>
    </row>
    <row r="2420" spans="1:29" x14ac:dyDescent="0.25">
      <c r="A2420" s="1" t="s">
        <v>108</v>
      </c>
      <c r="B2420" s="1" t="s">
        <v>6132</v>
      </c>
      <c r="C2420" s="1" t="s">
        <v>5835</v>
      </c>
      <c r="D2420" s="2">
        <v>43071</v>
      </c>
      <c r="E2420">
        <v>351193</v>
      </c>
      <c r="F2420">
        <v>510</v>
      </c>
      <c r="G2420">
        <v>82994</v>
      </c>
      <c r="H2420" s="1" t="s">
        <v>5833</v>
      </c>
      <c r="I2420" s="1" t="s">
        <v>6682</v>
      </c>
      <c r="J2420" s="1" t="s">
        <v>6240</v>
      </c>
      <c r="K2420">
        <v>56</v>
      </c>
      <c r="L2420" s="1" t="s">
        <v>6260</v>
      </c>
      <c r="M2420" s="1" t="s">
        <v>6262</v>
      </c>
      <c r="N2420">
        <v>182962</v>
      </c>
      <c r="O2420" s="1" t="s">
        <v>6248</v>
      </c>
      <c r="P2420" s="2">
        <v>45560</v>
      </c>
      <c r="Q2420" s="2">
        <v>45381</v>
      </c>
      <c r="R2420" s="1" t="s">
        <v>6899</v>
      </c>
      <c r="S2420" s="1" t="s">
        <v>6900</v>
      </c>
      <c r="T2420" s="1" t="s">
        <v>14</v>
      </c>
      <c r="U2420">
        <v>6766</v>
      </c>
      <c r="V2420" s="1" t="s">
        <v>19</v>
      </c>
      <c r="W2420" s="1" t="s">
        <v>45</v>
      </c>
      <c r="X2420" s="2">
        <f t="shared" ca="1" si="37"/>
        <v>45937</v>
      </c>
      <c r="Y2420" s="1">
        <f ca="1">ROUND(YEARFRAC(Merge1[[#This Row],[Join_Date]],Merge1[[#This Row],[Today]], 3),0)</f>
        <v>1</v>
      </c>
      <c r="Z2420" s="1" t="str" cm="1">
        <f t="array" aca="1" ref="Z2420" ca="1">_xlfn.IFS(
   Merge1[[#This Row],[Customer Tenure]]&lt;=2,"New",
   Merge1[[#This Row],[Customer Tenure]]&lt;=5,"Emerging",
  Merge1[[#This Row],[Customer Tenure]]&lt;9,"Established",
   TRUE,"Loyal"
)</f>
        <v>New</v>
      </c>
      <c r="AA2420" s="1" t="str" cm="1">
        <f t="array" ref="AA2420">_xlfn.IFS(Merge1[[#This Row],[Income]]&lt;=30000,"Low",Merge1[[#This Row],[Income]]&lt;=60000,"Medium",Merge1[[#This Row],[Income]]&lt;=100000,"High", Merge1[[#This Row],[Income]]&gt;100000," Premium")</f>
        <v xml:space="preserve"> Premium</v>
      </c>
      <c r="AB2420" s="1" t="str" cm="1">
        <f t="array" ref="AB2420">_xlfn.IFS(Merge1[[#This Row],[Age]]&lt;= 28,"Gen Z", Merge1[[#This Row],[Age]]&lt;=44,"Millennials", Merge1[[#This Row],[Age]]&lt;=60,"Gen X", Merge1[[#This Row],[Age]]&gt;60,"Baby Boomers")</f>
        <v>Gen X</v>
      </c>
      <c r="AC2420" s="1" t="str" cm="1">
        <f t="array" ref="AC2420">_xlfn.IFS(
    Merge1[[#This Row],[Balance]]&lt;=50000,"Low",
    Merge1[[#This Row],[Balance]]&lt;=200000,"Medium",
    Merge1[[#This Row],[Balance]]&gt;200000,"High"
)</f>
        <v>High</v>
      </c>
    </row>
    <row r="2421" spans="1:29" x14ac:dyDescent="0.25">
      <c r="A2421" s="1" t="s">
        <v>2981</v>
      </c>
      <c r="B2421" s="1" t="s">
        <v>6161</v>
      </c>
      <c r="C2421" s="1" t="s">
        <v>5835</v>
      </c>
      <c r="D2421" s="2">
        <v>44569</v>
      </c>
      <c r="E2421">
        <v>231387</v>
      </c>
      <c r="F2421">
        <v>559</v>
      </c>
      <c r="G2421">
        <v>0</v>
      </c>
      <c r="H2421" s="1" t="s">
        <v>5833</v>
      </c>
      <c r="I2421" s="1" t="s">
        <v>6518</v>
      </c>
      <c r="J2421" s="1" t="s">
        <v>6240</v>
      </c>
      <c r="K2421">
        <v>43</v>
      </c>
      <c r="L2421" s="1" t="s">
        <v>6241</v>
      </c>
      <c r="M2421" s="1" t="s">
        <v>6247</v>
      </c>
      <c r="N2421">
        <v>171054</v>
      </c>
      <c r="O2421" s="1" t="s">
        <v>6243</v>
      </c>
      <c r="P2421" s="2">
        <v>43877</v>
      </c>
      <c r="Q2421" s="2">
        <v>45274</v>
      </c>
      <c r="R2421" s="1" t="s">
        <v>6904</v>
      </c>
      <c r="S2421" s="1" t="s">
        <v>6905</v>
      </c>
      <c r="T2421" s="1" t="s">
        <v>28</v>
      </c>
      <c r="U2421">
        <v>6637</v>
      </c>
      <c r="V2421" s="1" t="s">
        <v>19</v>
      </c>
      <c r="W2421" s="1" t="s">
        <v>55</v>
      </c>
      <c r="X2421" s="2">
        <f t="shared" ca="1" si="37"/>
        <v>45937</v>
      </c>
      <c r="Y2421" s="1">
        <f ca="1">ROUND(YEARFRAC(Merge1[[#This Row],[Join_Date]],Merge1[[#This Row],[Today]], 3),0)</f>
        <v>6</v>
      </c>
      <c r="Z2421" s="1" t="str" cm="1">
        <f t="array" aca="1" ref="Z2421" ca="1">_xlfn.IFS(
   Merge1[[#This Row],[Customer Tenure]]&lt;=2,"New",
   Merge1[[#This Row],[Customer Tenure]]&lt;=5,"Emerging",
  Merge1[[#This Row],[Customer Tenure]]&lt;9,"Established",
   TRUE,"Loyal"
)</f>
        <v>Established</v>
      </c>
      <c r="AA2421" s="1" t="str" cm="1">
        <f t="array" ref="AA2421">_xlfn.IFS(Merge1[[#This Row],[Income]]&lt;=30000,"Low",Merge1[[#This Row],[Income]]&lt;=60000,"Medium",Merge1[[#This Row],[Income]]&lt;=100000,"High", Merge1[[#This Row],[Income]]&gt;100000," Premium")</f>
        <v xml:space="preserve"> Premium</v>
      </c>
      <c r="AB2421" s="1" t="str" cm="1">
        <f t="array" ref="AB2421">_xlfn.IFS(Merge1[[#This Row],[Age]]&lt;= 28,"Gen Z", Merge1[[#This Row],[Age]]&lt;=44,"Millennials", Merge1[[#This Row],[Age]]&lt;=60,"Gen X", Merge1[[#This Row],[Age]]&gt;60,"Baby Boomers")</f>
        <v>Millennials</v>
      </c>
      <c r="AC2421" s="1" t="str" cm="1">
        <f t="array" ref="AC2421">_xlfn.IFS(
    Merge1[[#This Row],[Balance]]&lt;=50000,"Low",
    Merge1[[#This Row],[Balance]]&lt;=200000,"Medium",
    Merge1[[#This Row],[Balance]]&gt;200000,"High"
)</f>
        <v>High</v>
      </c>
    </row>
    <row r="2422" spans="1:29" x14ac:dyDescent="0.25">
      <c r="A2422" s="1" t="s">
        <v>1560</v>
      </c>
      <c r="B2422" s="1" t="s">
        <v>6185</v>
      </c>
      <c r="C2422" s="1" t="s">
        <v>5842</v>
      </c>
      <c r="D2422" s="2">
        <v>44169</v>
      </c>
      <c r="E2422">
        <v>262091</v>
      </c>
      <c r="F2422">
        <v>586</v>
      </c>
      <c r="G2422">
        <v>0</v>
      </c>
      <c r="H2422" s="1" t="s">
        <v>5860</v>
      </c>
      <c r="I2422" s="1" t="s">
        <v>6656</v>
      </c>
      <c r="J2422" s="1" t="s">
        <v>6245</v>
      </c>
      <c r="K2422">
        <v>19</v>
      </c>
      <c r="L2422" s="1" t="s">
        <v>6241</v>
      </c>
      <c r="M2422" s="1" t="s">
        <v>6262</v>
      </c>
      <c r="N2422">
        <v>81550</v>
      </c>
      <c r="O2422" s="1" t="s">
        <v>6248</v>
      </c>
      <c r="P2422" s="2">
        <v>42817</v>
      </c>
      <c r="Q2422" s="2">
        <v>45527</v>
      </c>
      <c r="R2422" s="1" t="s">
        <v>6889</v>
      </c>
      <c r="S2422" s="1" t="s">
        <v>6890</v>
      </c>
      <c r="T2422" s="1" t="s">
        <v>28</v>
      </c>
      <c r="U2422">
        <v>1079</v>
      </c>
      <c r="V2422" s="1" t="s">
        <v>10</v>
      </c>
      <c r="W2422" s="1" t="s">
        <v>11</v>
      </c>
      <c r="X2422" s="2">
        <f t="shared" ca="1" si="37"/>
        <v>45937</v>
      </c>
      <c r="Y2422" s="1">
        <f ca="1">ROUND(YEARFRAC(Merge1[[#This Row],[Join_Date]],Merge1[[#This Row],[Today]], 3),0)</f>
        <v>9</v>
      </c>
      <c r="Z2422" s="1" t="str" cm="1">
        <f t="array" aca="1" ref="Z2422" ca="1">_xlfn.IFS(
   Merge1[[#This Row],[Customer Tenure]]&lt;=2,"New",
   Merge1[[#This Row],[Customer Tenure]]&lt;=5,"Emerging",
  Merge1[[#This Row],[Customer Tenure]]&lt;9,"Established",
   TRUE,"Loyal"
)</f>
        <v>Loyal</v>
      </c>
      <c r="AA2422" s="1" t="str" cm="1">
        <f t="array" ref="AA2422">_xlfn.IFS(Merge1[[#This Row],[Income]]&lt;=30000,"Low",Merge1[[#This Row],[Income]]&lt;=60000,"Medium",Merge1[[#This Row],[Income]]&lt;=100000,"High", Merge1[[#This Row],[Income]]&gt;100000," Premium")</f>
        <v>High</v>
      </c>
      <c r="AB2422" s="1" t="str" cm="1">
        <f t="array" ref="AB2422">_xlfn.IFS(Merge1[[#This Row],[Age]]&lt;= 28,"Gen Z", Merge1[[#This Row],[Age]]&lt;=44,"Millennials", Merge1[[#This Row],[Age]]&lt;=60,"Gen X", Merge1[[#This Row],[Age]]&gt;60,"Baby Boomers")</f>
        <v>Gen Z</v>
      </c>
      <c r="AC2422" s="1" t="str" cm="1">
        <f t="array" ref="AC2422">_xlfn.IFS(
    Merge1[[#This Row],[Balance]]&lt;=50000,"Low",
    Merge1[[#This Row],[Balance]]&lt;=200000,"Medium",
    Merge1[[#This Row],[Balance]]&gt;200000,"High"
)</f>
        <v>High</v>
      </c>
    </row>
    <row r="2423" spans="1:29" x14ac:dyDescent="0.25">
      <c r="A2423" s="1" t="s">
        <v>2284</v>
      </c>
      <c r="B2423" s="1" t="s">
        <v>5834</v>
      </c>
      <c r="C2423" s="1" t="s">
        <v>5835</v>
      </c>
      <c r="D2423" s="2">
        <v>43851</v>
      </c>
      <c r="E2423">
        <v>97493</v>
      </c>
      <c r="F2423">
        <v>528</v>
      </c>
      <c r="G2423">
        <v>0</v>
      </c>
      <c r="H2423" s="1" t="s">
        <v>5833</v>
      </c>
      <c r="I2423" s="1" t="s">
        <v>6648</v>
      </c>
      <c r="J2423" s="1" t="s">
        <v>6240</v>
      </c>
      <c r="K2423">
        <v>57</v>
      </c>
      <c r="L2423" s="1" t="s">
        <v>6246</v>
      </c>
      <c r="M2423" s="1" t="s">
        <v>6266</v>
      </c>
      <c r="N2423">
        <v>122215</v>
      </c>
      <c r="O2423" s="1" t="s">
        <v>6252</v>
      </c>
      <c r="P2423" s="2">
        <v>43637</v>
      </c>
      <c r="Q2423" s="2">
        <v>45765</v>
      </c>
      <c r="R2423" s="1" t="s">
        <v>6893</v>
      </c>
      <c r="S2423" s="1" t="s">
        <v>6894</v>
      </c>
      <c r="T2423" s="1" t="s">
        <v>28</v>
      </c>
      <c r="U2423">
        <v>5572</v>
      </c>
      <c r="V2423" s="1" t="s">
        <v>10</v>
      </c>
      <c r="W2423" s="1" t="s">
        <v>45</v>
      </c>
      <c r="X2423" s="2">
        <f t="shared" ca="1" si="37"/>
        <v>45937</v>
      </c>
      <c r="Y2423" s="1">
        <f ca="1">ROUND(YEARFRAC(Merge1[[#This Row],[Join_Date]],Merge1[[#This Row],[Today]], 3),0)</f>
        <v>6</v>
      </c>
      <c r="Z2423" s="1" t="str" cm="1">
        <f t="array" aca="1" ref="Z2423" ca="1">_xlfn.IFS(
   Merge1[[#This Row],[Customer Tenure]]&lt;=2,"New",
   Merge1[[#This Row],[Customer Tenure]]&lt;=5,"Emerging",
  Merge1[[#This Row],[Customer Tenure]]&lt;9,"Established",
   TRUE,"Loyal"
)</f>
        <v>Established</v>
      </c>
      <c r="AA2423" s="1" t="str" cm="1">
        <f t="array" ref="AA2423">_xlfn.IFS(Merge1[[#This Row],[Income]]&lt;=30000,"Low",Merge1[[#This Row],[Income]]&lt;=60000,"Medium",Merge1[[#This Row],[Income]]&lt;=100000,"High", Merge1[[#This Row],[Income]]&gt;100000," Premium")</f>
        <v xml:space="preserve"> Premium</v>
      </c>
      <c r="AB2423" s="1" t="str" cm="1">
        <f t="array" ref="AB2423">_xlfn.IFS(Merge1[[#This Row],[Age]]&lt;= 28,"Gen Z", Merge1[[#This Row],[Age]]&lt;=44,"Millennials", Merge1[[#This Row],[Age]]&lt;=60,"Gen X", Merge1[[#This Row],[Age]]&gt;60,"Baby Boomers")</f>
        <v>Gen X</v>
      </c>
      <c r="AC2423" s="1" t="str" cm="1">
        <f t="array" ref="AC2423">_xlfn.IFS(
    Merge1[[#This Row],[Balance]]&lt;=50000,"Low",
    Merge1[[#This Row],[Balance]]&lt;=200000,"Medium",
    Merge1[[#This Row],[Balance]]&gt;200000,"High"
)</f>
        <v>Medium</v>
      </c>
    </row>
    <row r="2424" spans="1:29" x14ac:dyDescent="0.25">
      <c r="A2424" s="1" t="s">
        <v>379</v>
      </c>
      <c r="B2424" s="1" t="s">
        <v>5928</v>
      </c>
      <c r="C2424" s="1" t="s">
        <v>5832</v>
      </c>
      <c r="D2424" s="2">
        <v>43698</v>
      </c>
      <c r="E2424">
        <v>203834</v>
      </c>
      <c r="F2424">
        <v>643</v>
      </c>
      <c r="G2424">
        <v>356224</v>
      </c>
      <c r="H2424" s="1" t="s">
        <v>5833</v>
      </c>
      <c r="I2424" s="1" t="s">
        <v>6467</v>
      </c>
      <c r="J2424" s="1" t="s">
        <v>6245</v>
      </c>
      <c r="K2424">
        <v>33</v>
      </c>
      <c r="L2424" s="1" t="s">
        <v>6256</v>
      </c>
      <c r="M2424" s="1" t="s">
        <v>6266</v>
      </c>
      <c r="N2424">
        <v>120732</v>
      </c>
      <c r="O2424" s="1" t="s">
        <v>6248</v>
      </c>
      <c r="P2424" s="2">
        <v>43767</v>
      </c>
      <c r="Q2424" s="2">
        <v>45804</v>
      </c>
      <c r="R2424" s="1" t="s">
        <v>6906</v>
      </c>
      <c r="S2424" s="1" t="s">
        <v>6907</v>
      </c>
      <c r="T2424" s="1" t="s">
        <v>9</v>
      </c>
      <c r="U2424">
        <v>7759</v>
      </c>
      <c r="V2424" s="1" t="s">
        <v>15</v>
      </c>
      <c r="W2424" s="1" t="s">
        <v>40</v>
      </c>
      <c r="X2424" s="2">
        <f t="shared" ca="1" si="37"/>
        <v>45937</v>
      </c>
      <c r="Y2424" s="1">
        <f ca="1">ROUND(YEARFRAC(Merge1[[#This Row],[Join_Date]],Merge1[[#This Row],[Today]], 3),0)</f>
        <v>6</v>
      </c>
      <c r="Z2424" s="1" t="str" cm="1">
        <f t="array" aca="1" ref="Z2424" ca="1">_xlfn.IFS(
   Merge1[[#This Row],[Customer Tenure]]&lt;=2,"New",
   Merge1[[#This Row],[Customer Tenure]]&lt;=5,"Emerging",
  Merge1[[#This Row],[Customer Tenure]]&lt;9,"Established",
   TRUE,"Loyal"
)</f>
        <v>Established</v>
      </c>
      <c r="AA2424" s="1" t="str" cm="1">
        <f t="array" ref="AA2424">_xlfn.IFS(Merge1[[#This Row],[Income]]&lt;=30000,"Low",Merge1[[#This Row],[Income]]&lt;=60000,"Medium",Merge1[[#This Row],[Income]]&lt;=100000,"High", Merge1[[#This Row],[Income]]&gt;100000," Premium")</f>
        <v xml:space="preserve"> Premium</v>
      </c>
      <c r="AB2424" s="1" t="str" cm="1">
        <f t="array" ref="AB2424">_xlfn.IFS(Merge1[[#This Row],[Age]]&lt;= 28,"Gen Z", Merge1[[#This Row],[Age]]&lt;=44,"Millennials", Merge1[[#This Row],[Age]]&lt;=60,"Gen X", Merge1[[#This Row],[Age]]&gt;60,"Baby Boomers")</f>
        <v>Millennials</v>
      </c>
      <c r="AC2424" s="1" t="str" cm="1">
        <f t="array" ref="AC2424">_xlfn.IFS(
    Merge1[[#This Row],[Balance]]&lt;=50000,"Low",
    Merge1[[#This Row],[Balance]]&lt;=200000,"Medium",
    Merge1[[#This Row],[Balance]]&gt;200000,"High"
)</f>
        <v>High</v>
      </c>
    </row>
    <row r="2425" spans="1:29" x14ac:dyDescent="0.25">
      <c r="A2425" s="1" t="s">
        <v>2140</v>
      </c>
      <c r="B2425" s="1" t="s">
        <v>6121</v>
      </c>
      <c r="C2425" s="1" t="s">
        <v>5832</v>
      </c>
      <c r="D2425" s="2">
        <v>42314</v>
      </c>
      <c r="E2425">
        <v>379413</v>
      </c>
      <c r="F2425">
        <v>610</v>
      </c>
      <c r="G2425">
        <v>0</v>
      </c>
      <c r="H2425" s="1" t="s">
        <v>5833</v>
      </c>
      <c r="I2425" s="1" t="s">
        <v>6445</v>
      </c>
      <c r="J2425" s="1" t="s">
        <v>6245</v>
      </c>
      <c r="K2425">
        <v>47</v>
      </c>
      <c r="L2425" s="1" t="s">
        <v>6260</v>
      </c>
      <c r="M2425" s="1" t="s">
        <v>6266</v>
      </c>
      <c r="N2425">
        <v>196611</v>
      </c>
      <c r="O2425" s="1" t="s">
        <v>6243</v>
      </c>
      <c r="P2425" s="2">
        <v>44850</v>
      </c>
      <c r="Q2425" s="2">
        <v>45622</v>
      </c>
      <c r="R2425" s="1" t="s">
        <v>6887</v>
      </c>
      <c r="S2425" s="1" t="s">
        <v>6901</v>
      </c>
      <c r="T2425" s="1" t="s">
        <v>28</v>
      </c>
      <c r="U2425">
        <v>4897</v>
      </c>
      <c r="V2425" s="1" t="s">
        <v>24</v>
      </c>
      <c r="W2425" s="1" t="s">
        <v>40</v>
      </c>
      <c r="X2425" s="2">
        <f t="shared" ca="1" si="37"/>
        <v>45937</v>
      </c>
      <c r="Y2425" s="1">
        <f ca="1">ROUND(YEARFRAC(Merge1[[#This Row],[Join_Date]],Merge1[[#This Row],[Today]], 3),0)</f>
        <v>3</v>
      </c>
      <c r="Z2425" s="1" t="str" cm="1">
        <f t="array" aca="1" ref="Z2425" ca="1">_xlfn.IFS(
   Merge1[[#This Row],[Customer Tenure]]&lt;=2,"New",
   Merge1[[#This Row],[Customer Tenure]]&lt;=5,"Emerging",
  Merge1[[#This Row],[Customer Tenure]]&lt;9,"Established",
   TRUE,"Loyal"
)</f>
        <v>Emerging</v>
      </c>
      <c r="AA2425" s="1" t="str" cm="1">
        <f t="array" ref="AA2425">_xlfn.IFS(Merge1[[#This Row],[Income]]&lt;=30000,"Low",Merge1[[#This Row],[Income]]&lt;=60000,"Medium",Merge1[[#This Row],[Income]]&lt;=100000,"High", Merge1[[#This Row],[Income]]&gt;100000," Premium")</f>
        <v xml:space="preserve"> Premium</v>
      </c>
      <c r="AB2425" s="1" t="str" cm="1">
        <f t="array" ref="AB2425">_xlfn.IFS(Merge1[[#This Row],[Age]]&lt;= 28,"Gen Z", Merge1[[#This Row],[Age]]&lt;=44,"Millennials", Merge1[[#This Row],[Age]]&lt;=60,"Gen X", Merge1[[#This Row],[Age]]&gt;60,"Baby Boomers")</f>
        <v>Gen X</v>
      </c>
      <c r="AC2425" s="1" t="str" cm="1">
        <f t="array" ref="AC2425">_xlfn.IFS(
    Merge1[[#This Row],[Balance]]&lt;=50000,"Low",
    Merge1[[#This Row],[Balance]]&lt;=200000,"Medium",
    Merge1[[#This Row],[Balance]]&gt;200000,"High"
)</f>
        <v>High</v>
      </c>
    </row>
    <row r="2426" spans="1:29" x14ac:dyDescent="0.25">
      <c r="A2426" s="1" t="s">
        <v>833</v>
      </c>
      <c r="B2426" s="1" t="s">
        <v>6157</v>
      </c>
      <c r="C2426" s="1" t="s">
        <v>5842</v>
      </c>
      <c r="D2426" s="2">
        <v>43705</v>
      </c>
      <c r="E2426">
        <v>188505</v>
      </c>
      <c r="F2426">
        <v>411</v>
      </c>
      <c r="G2426">
        <v>0</v>
      </c>
      <c r="H2426" s="1" t="s">
        <v>5833</v>
      </c>
      <c r="I2426" s="1" t="s">
        <v>6305</v>
      </c>
      <c r="J2426" s="1" t="s">
        <v>6240</v>
      </c>
      <c r="K2426">
        <v>67</v>
      </c>
      <c r="L2426" s="1" t="s">
        <v>6246</v>
      </c>
      <c r="M2426" s="1" t="s">
        <v>6257</v>
      </c>
      <c r="N2426">
        <v>46172</v>
      </c>
      <c r="O2426" s="1" t="s">
        <v>6248</v>
      </c>
      <c r="P2426" s="2">
        <v>44507</v>
      </c>
      <c r="Q2426" s="2">
        <v>45386</v>
      </c>
      <c r="R2426" s="1" t="s">
        <v>6893</v>
      </c>
      <c r="S2426" s="1" t="s">
        <v>6911</v>
      </c>
      <c r="T2426" s="1" t="s">
        <v>28</v>
      </c>
      <c r="U2426">
        <v>4684</v>
      </c>
      <c r="V2426" s="1" t="s">
        <v>10</v>
      </c>
      <c r="W2426" s="1" t="s">
        <v>11</v>
      </c>
      <c r="X2426" s="2">
        <f t="shared" ca="1" si="37"/>
        <v>45937</v>
      </c>
      <c r="Y2426" s="1">
        <f ca="1">ROUND(YEARFRAC(Merge1[[#This Row],[Join_Date]],Merge1[[#This Row],[Today]], 3),0)</f>
        <v>4</v>
      </c>
      <c r="Z2426" s="1" t="str" cm="1">
        <f t="array" aca="1" ref="Z2426" ca="1">_xlfn.IFS(
   Merge1[[#This Row],[Customer Tenure]]&lt;=2,"New",
   Merge1[[#This Row],[Customer Tenure]]&lt;=5,"Emerging",
  Merge1[[#This Row],[Customer Tenure]]&lt;9,"Established",
   TRUE,"Loyal"
)</f>
        <v>Emerging</v>
      </c>
      <c r="AA2426" s="1" t="str" cm="1">
        <f t="array" ref="AA2426">_xlfn.IFS(Merge1[[#This Row],[Income]]&lt;=30000,"Low",Merge1[[#This Row],[Income]]&lt;=60000,"Medium",Merge1[[#This Row],[Income]]&lt;=100000,"High", Merge1[[#This Row],[Income]]&gt;100000," Premium")</f>
        <v>Medium</v>
      </c>
      <c r="AB2426" s="1" t="str" cm="1">
        <f t="array" ref="AB2426">_xlfn.IFS(Merge1[[#This Row],[Age]]&lt;= 28,"Gen Z", Merge1[[#This Row],[Age]]&lt;=44,"Millennials", Merge1[[#This Row],[Age]]&lt;=60,"Gen X", Merge1[[#This Row],[Age]]&gt;60,"Baby Boomers")</f>
        <v>Baby Boomers</v>
      </c>
      <c r="AC2426" s="1" t="str" cm="1">
        <f t="array" ref="AC2426">_xlfn.IFS(
    Merge1[[#This Row],[Balance]]&lt;=50000,"Low",
    Merge1[[#This Row],[Balance]]&lt;=200000,"Medium",
    Merge1[[#This Row],[Balance]]&gt;200000,"High"
)</f>
        <v>Medium</v>
      </c>
    </row>
    <row r="2427" spans="1:29" x14ac:dyDescent="0.25">
      <c r="A2427" s="1" t="s">
        <v>78</v>
      </c>
      <c r="B2427" s="1" t="s">
        <v>5901</v>
      </c>
      <c r="C2427" s="1" t="s">
        <v>5835</v>
      </c>
      <c r="D2427" s="2">
        <v>42948</v>
      </c>
      <c r="E2427">
        <v>233612</v>
      </c>
      <c r="F2427">
        <v>494</v>
      </c>
      <c r="G2427">
        <v>338245</v>
      </c>
      <c r="H2427" s="1" t="s">
        <v>5860</v>
      </c>
      <c r="I2427" s="1" t="s">
        <v>6752</v>
      </c>
      <c r="J2427" s="1" t="s">
        <v>6240</v>
      </c>
      <c r="K2427">
        <v>33</v>
      </c>
      <c r="L2427" s="1" t="s">
        <v>6241</v>
      </c>
      <c r="M2427" s="1" t="s">
        <v>6254</v>
      </c>
      <c r="N2427">
        <v>104878</v>
      </c>
      <c r="O2427" s="1" t="s">
        <v>6243</v>
      </c>
      <c r="P2427" s="2">
        <v>43523</v>
      </c>
      <c r="Q2427" s="2">
        <v>45472</v>
      </c>
      <c r="R2427" s="1" t="s">
        <v>6883</v>
      </c>
      <c r="S2427" s="1" t="s">
        <v>6884</v>
      </c>
      <c r="T2427" s="1" t="s">
        <v>23</v>
      </c>
      <c r="U2427">
        <v>2166</v>
      </c>
      <c r="V2427" s="1" t="s">
        <v>15</v>
      </c>
      <c r="W2427" s="1" t="s">
        <v>45</v>
      </c>
      <c r="X2427" s="2">
        <f t="shared" ca="1" si="37"/>
        <v>45937</v>
      </c>
      <c r="Y2427" s="1">
        <f ca="1">ROUND(YEARFRAC(Merge1[[#This Row],[Join_Date]],Merge1[[#This Row],[Today]], 3),0)</f>
        <v>7</v>
      </c>
      <c r="Z2427" s="1" t="str" cm="1">
        <f t="array" aca="1" ref="Z2427" ca="1">_xlfn.IFS(
   Merge1[[#This Row],[Customer Tenure]]&lt;=2,"New",
   Merge1[[#This Row],[Customer Tenure]]&lt;=5,"Emerging",
  Merge1[[#This Row],[Customer Tenure]]&lt;9,"Established",
   TRUE,"Loyal"
)</f>
        <v>Established</v>
      </c>
      <c r="AA2427" s="1" t="str" cm="1">
        <f t="array" ref="AA2427">_xlfn.IFS(Merge1[[#This Row],[Income]]&lt;=30000,"Low",Merge1[[#This Row],[Income]]&lt;=60000,"Medium",Merge1[[#This Row],[Income]]&lt;=100000,"High", Merge1[[#This Row],[Income]]&gt;100000," Premium")</f>
        <v xml:space="preserve"> Premium</v>
      </c>
      <c r="AB2427" s="1" t="str" cm="1">
        <f t="array" ref="AB2427">_xlfn.IFS(Merge1[[#This Row],[Age]]&lt;= 28,"Gen Z", Merge1[[#This Row],[Age]]&lt;=44,"Millennials", Merge1[[#This Row],[Age]]&lt;=60,"Gen X", Merge1[[#This Row],[Age]]&gt;60,"Baby Boomers")</f>
        <v>Millennials</v>
      </c>
      <c r="AC2427" s="1" t="str" cm="1">
        <f t="array" ref="AC2427">_xlfn.IFS(
    Merge1[[#This Row],[Balance]]&lt;=50000,"Low",
    Merge1[[#This Row],[Balance]]&lt;=200000,"Medium",
    Merge1[[#This Row],[Balance]]&gt;200000,"High"
)</f>
        <v>High</v>
      </c>
    </row>
    <row r="2428" spans="1:29" x14ac:dyDescent="0.25">
      <c r="A2428" s="1" t="s">
        <v>2423</v>
      </c>
      <c r="B2428" s="1" t="s">
        <v>6144</v>
      </c>
      <c r="C2428" s="1" t="s">
        <v>5846</v>
      </c>
      <c r="D2428" s="2">
        <v>45316</v>
      </c>
      <c r="E2428">
        <v>393184</v>
      </c>
      <c r="F2428">
        <v>777</v>
      </c>
      <c r="G2428">
        <v>143266</v>
      </c>
      <c r="H2428" s="1" t="s">
        <v>5833</v>
      </c>
      <c r="I2428" s="1" t="s">
        <v>6814</v>
      </c>
      <c r="J2428" s="1" t="s">
        <v>6240</v>
      </c>
      <c r="K2428">
        <v>35</v>
      </c>
      <c r="L2428" s="1" t="s">
        <v>6260</v>
      </c>
      <c r="M2428" s="1" t="s">
        <v>6251</v>
      </c>
      <c r="N2428">
        <v>169381</v>
      </c>
      <c r="O2428" s="1" t="s">
        <v>6243</v>
      </c>
      <c r="P2428" s="2">
        <v>44357</v>
      </c>
      <c r="Q2428" s="2">
        <v>45884</v>
      </c>
      <c r="R2428" s="1" t="s">
        <v>6889</v>
      </c>
      <c r="S2428" s="1" t="s">
        <v>6915</v>
      </c>
      <c r="T2428" s="1" t="s">
        <v>23</v>
      </c>
      <c r="U2428">
        <v>7954</v>
      </c>
      <c r="V2428" s="1" t="s">
        <v>10</v>
      </c>
      <c r="W2428" s="1" t="s">
        <v>106</v>
      </c>
      <c r="X2428" s="2">
        <f t="shared" ca="1" si="37"/>
        <v>45937</v>
      </c>
      <c r="Y2428" s="1">
        <f ca="1">ROUND(YEARFRAC(Merge1[[#This Row],[Join_Date]],Merge1[[#This Row],[Today]], 3),0)</f>
        <v>4</v>
      </c>
      <c r="Z2428" s="1" t="str" cm="1">
        <f t="array" aca="1" ref="Z2428" ca="1">_xlfn.IFS(
   Merge1[[#This Row],[Customer Tenure]]&lt;=2,"New",
   Merge1[[#This Row],[Customer Tenure]]&lt;=5,"Emerging",
  Merge1[[#This Row],[Customer Tenure]]&lt;9,"Established",
   TRUE,"Loyal"
)</f>
        <v>Emerging</v>
      </c>
      <c r="AA2428" s="1" t="str" cm="1">
        <f t="array" ref="AA2428">_xlfn.IFS(Merge1[[#This Row],[Income]]&lt;=30000,"Low",Merge1[[#This Row],[Income]]&lt;=60000,"Medium",Merge1[[#This Row],[Income]]&lt;=100000,"High", Merge1[[#This Row],[Income]]&gt;100000," Premium")</f>
        <v xml:space="preserve"> Premium</v>
      </c>
      <c r="AB2428" s="1" t="str" cm="1">
        <f t="array" ref="AB2428">_xlfn.IFS(Merge1[[#This Row],[Age]]&lt;= 28,"Gen Z", Merge1[[#This Row],[Age]]&lt;=44,"Millennials", Merge1[[#This Row],[Age]]&lt;=60,"Gen X", Merge1[[#This Row],[Age]]&gt;60,"Baby Boomers")</f>
        <v>Millennials</v>
      </c>
      <c r="AC2428" s="1" t="str" cm="1">
        <f t="array" ref="AC2428">_xlfn.IFS(
    Merge1[[#This Row],[Balance]]&lt;=50000,"Low",
    Merge1[[#This Row],[Balance]]&lt;=200000,"Medium",
    Merge1[[#This Row],[Balance]]&gt;200000,"High"
)</f>
        <v>High</v>
      </c>
    </row>
    <row r="2429" spans="1:29" x14ac:dyDescent="0.25">
      <c r="A2429" s="1" t="s">
        <v>453</v>
      </c>
      <c r="B2429" s="1" t="s">
        <v>6146</v>
      </c>
      <c r="C2429" s="1" t="s">
        <v>5842</v>
      </c>
      <c r="D2429" s="2">
        <v>45392</v>
      </c>
      <c r="E2429">
        <v>115945</v>
      </c>
      <c r="F2429">
        <v>566</v>
      </c>
      <c r="G2429">
        <v>0</v>
      </c>
      <c r="H2429" s="1" t="s">
        <v>5833</v>
      </c>
      <c r="I2429" s="1" t="s">
        <v>6692</v>
      </c>
      <c r="J2429" s="1" t="s">
        <v>6245</v>
      </c>
      <c r="K2429">
        <v>30</v>
      </c>
      <c r="L2429" s="1" t="s">
        <v>6256</v>
      </c>
      <c r="M2429" s="1" t="s">
        <v>6251</v>
      </c>
      <c r="N2429">
        <v>112447</v>
      </c>
      <c r="O2429" s="1" t="s">
        <v>6243</v>
      </c>
      <c r="P2429" s="2">
        <v>43847</v>
      </c>
      <c r="Q2429" s="2">
        <v>45424</v>
      </c>
      <c r="R2429" s="1" t="s">
        <v>6906</v>
      </c>
      <c r="S2429" s="1" t="s">
        <v>6918</v>
      </c>
      <c r="T2429" s="1" t="s">
        <v>23</v>
      </c>
      <c r="U2429">
        <v>4149</v>
      </c>
      <c r="V2429" s="1" t="s">
        <v>15</v>
      </c>
      <c r="W2429" s="1" t="s">
        <v>25</v>
      </c>
      <c r="X2429" s="2">
        <f t="shared" ca="1" si="37"/>
        <v>45937</v>
      </c>
      <c r="Y2429" s="1">
        <f ca="1">ROUND(YEARFRAC(Merge1[[#This Row],[Join_Date]],Merge1[[#This Row],[Today]], 3),0)</f>
        <v>6</v>
      </c>
      <c r="Z2429" s="1" t="str" cm="1">
        <f t="array" aca="1" ref="Z2429" ca="1">_xlfn.IFS(
   Merge1[[#This Row],[Customer Tenure]]&lt;=2,"New",
   Merge1[[#This Row],[Customer Tenure]]&lt;=5,"Emerging",
  Merge1[[#This Row],[Customer Tenure]]&lt;9,"Established",
   TRUE,"Loyal"
)</f>
        <v>Established</v>
      </c>
      <c r="AA2429" s="1" t="str" cm="1">
        <f t="array" ref="AA2429">_xlfn.IFS(Merge1[[#This Row],[Income]]&lt;=30000,"Low",Merge1[[#This Row],[Income]]&lt;=60000,"Medium",Merge1[[#This Row],[Income]]&lt;=100000,"High", Merge1[[#This Row],[Income]]&gt;100000," Premium")</f>
        <v xml:space="preserve"> Premium</v>
      </c>
      <c r="AB2429" s="1" t="str" cm="1">
        <f t="array" ref="AB2429">_xlfn.IFS(Merge1[[#This Row],[Age]]&lt;= 28,"Gen Z", Merge1[[#This Row],[Age]]&lt;=44,"Millennials", Merge1[[#This Row],[Age]]&lt;=60,"Gen X", Merge1[[#This Row],[Age]]&gt;60,"Baby Boomers")</f>
        <v>Millennials</v>
      </c>
      <c r="AC2429" s="1" t="str" cm="1">
        <f t="array" ref="AC2429">_xlfn.IFS(
    Merge1[[#This Row],[Balance]]&lt;=50000,"Low",
    Merge1[[#This Row],[Balance]]&lt;=200000,"Medium",
    Merge1[[#This Row],[Balance]]&gt;200000,"High"
)</f>
        <v>Medium</v>
      </c>
    </row>
    <row r="2430" spans="1:29" x14ac:dyDescent="0.25">
      <c r="A2430" s="1" t="s">
        <v>448</v>
      </c>
      <c r="B2430" s="1" t="s">
        <v>5883</v>
      </c>
      <c r="C2430" s="1" t="s">
        <v>5835</v>
      </c>
      <c r="D2430" s="2">
        <v>43810</v>
      </c>
      <c r="E2430">
        <v>428745</v>
      </c>
      <c r="F2430">
        <v>686</v>
      </c>
      <c r="G2430">
        <v>449244</v>
      </c>
      <c r="H2430" s="1" t="s">
        <v>5833</v>
      </c>
      <c r="I2430" s="1" t="s">
        <v>6697</v>
      </c>
      <c r="J2430" s="1" t="s">
        <v>6240</v>
      </c>
      <c r="K2430">
        <v>45</v>
      </c>
      <c r="L2430" s="1" t="s">
        <v>6241</v>
      </c>
      <c r="M2430" s="1" t="s">
        <v>6242</v>
      </c>
      <c r="N2430">
        <v>36082</v>
      </c>
      <c r="O2430" s="1" t="s">
        <v>6248</v>
      </c>
      <c r="P2430" s="2">
        <v>44954</v>
      </c>
      <c r="Q2430" s="2">
        <v>45650</v>
      </c>
      <c r="R2430" s="1" t="s">
        <v>6904</v>
      </c>
      <c r="S2430" s="1" t="s">
        <v>6916</v>
      </c>
      <c r="T2430" s="1" t="s">
        <v>23</v>
      </c>
      <c r="U2430">
        <v>5639</v>
      </c>
      <c r="V2430" s="1" t="s">
        <v>24</v>
      </c>
      <c r="W2430" s="1" t="s">
        <v>106</v>
      </c>
      <c r="X2430" s="2">
        <f t="shared" ca="1" si="37"/>
        <v>45937</v>
      </c>
      <c r="Y2430" s="1">
        <f ca="1">ROUND(YEARFRAC(Merge1[[#This Row],[Join_Date]],Merge1[[#This Row],[Today]], 3),0)</f>
        <v>3</v>
      </c>
      <c r="Z2430" s="1" t="str" cm="1">
        <f t="array" aca="1" ref="Z2430" ca="1">_xlfn.IFS(
   Merge1[[#This Row],[Customer Tenure]]&lt;=2,"New",
   Merge1[[#This Row],[Customer Tenure]]&lt;=5,"Emerging",
  Merge1[[#This Row],[Customer Tenure]]&lt;9,"Established",
   TRUE,"Loyal"
)</f>
        <v>Emerging</v>
      </c>
      <c r="AA2430" s="1" t="str" cm="1">
        <f t="array" ref="AA2430">_xlfn.IFS(Merge1[[#This Row],[Income]]&lt;=30000,"Low",Merge1[[#This Row],[Income]]&lt;=60000,"Medium",Merge1[[#This Row],[Income]]&lt;=100000,"High", Merge1[[#This Row],[Income]]&gt;100000," Premium")</f>
        <v>Medium</v>
      </c>
      <c r="AB2430" s="1" t="str" cm="1">
        <f t="array" ref="AB2430">_xlfn.IFS(Merge1[[#This Row],[Age]]&lt;= 28,"Gen Z", Merge1[[#This Row],[Age]]&lt;=44,"Millennials", Merge1[[#This Row],[Age]]&lt;=60,"Gen X", Merge1[[#This Row],[Age]]&gt;60,"Baby Boomers")</f>
        <v>Gen X</v>
      </c>
      <c r="AC2430" s="1" t="str" cm="1">
        <f t="array" ref="AC2430">_xlfn.IFS(
    Merge1[[#This Row],[Balance]]&lt;=50000,"Low",
    Merge1[[#This Row],[Balance]]&lt;=200000,"Medium",
    Merge1[[#This Row],[Balance]]&gt;200000,"High"
)</f>
        <v>High</v>
      </c>
    </row>
    <row r="2431" spans="1:29" x14ac:dyDescent="0.25">
      <c r="A2431" s="1" t="s">
        <v>2995</v>
      </c>
      <c r="B2431" s="1" t="s">
        <v>5839</v>
      </c>
      <c r="C2431" s="1" t="s">
        <v>5835</v>
      </c>
      <c r="D2431" s="2">
        <v>44039</v>
      </c>
      <c r="E2431">
        <v>70843</v>
      </c>
      <c r="F2431">
        <v>824</v>
      </c>
      <c r="G2431">
        <v>458505</v>
      </c>
      <c r="H2431" s="1" t="s">
        <v>5833</v>
      </c>
      <c r="I2431" s="1" t="s">
        <v>6755</v>
      </c>
      <c r="J2431" s="1" t="s">
        <v>6245</v>
      </c>
      <c r="K2431">
        <v>28</v>
      </c>
      <c r="L2431" s="1" t="s">
        <v>6246</v>
      </c>
      <c r="M2431" s="1" t="s">
        <v>6266</v>
      </c>
      <c r="N2431">
        <v>39975</v>
      </c>
      <c r="O2431" s="1" t="s">
        <v>6248</v>
      </c>
      <c r="P2431" s="2">
        <v>44902</v>
      </c>
      <c r="Q2431" s="2">
        <v>45682</v>
      </c>
      <c r="R2431" s="1" t="s">
        <v>6902</v>
      </c>
      <c r="S2431" s="1" t="s">
        <v>6908</v>
      </c>
      <c r="T2431" s="1" t="s">
        <v>28</v>
      </c>
      <c r="U2431">
        <v>7097</v>
      </c>
      <c r="V2431" s="1" t="s">
        <v>15</v>
      </c>
      <c r="W2431" s="1" t="s">
        <v>50</v>
      </c>
      <c r="X2431" s="2">
        <f t="shared" ca="1" si="37"/>
        <v>45937</v>
      </c>
      <c r="Y2431" s="1">
        <f ca="1">ROUND(YEARFRAC(Merge1[[#This Row],[Join_Date]],Merge1[[#This Row],[Today]], 3),0)</f>
        <v>3</v>
      </c>
      <c r="Z2431" s="1" t="str" cm="1">
        <f t="array" aca="1" ref="Z2431" ca="1">_xlfn.IFS(
   Merge1[[#This Row],[Customer Tenure]]&lt;=2,"New",
   Merge1[[#This Row],[Customer Tenure]]&lt;=5,"Emerging",
  Merge1[[#This Row],[Customer Tenure]]&lt;9,"Established",
   TRUE,"Loyal"
)</f>
        <v>Emerging</v>
      </c>
      <c r="AA2431" s="1" t="str" cm="1">
        <f t="array" ref="AA2431">_xlfn.IFS(Merge1[[#This Row],[Income]]&lt;=30000,"Low",Merge1[[#This Row],[Income]]&lt;=60000,"Medium",Merge1[[#This Row],[Income]]&lt;=100000,"High", Merge1[[#This Row],[Income]]&gt;100000," Premium")</f>
        <v>Medium</v>
      </c>
      <c r="AB2431" s="1" t="str" cm="1">
        <f t="array" ref="AB2431">_xlfn.IFS(Merge1[[#This Row],[Age]]&lt;= 28,"Gen Z", Merge1[[#This Row],[Age]]&lt;=44,"Millennials", Merge1[[#This Row],[Age]]&lt;=60,"Gen X", Merge1[[#This Row],[Age]]&gt;60,"Baby Boomers")</f>
        <v>Gen Z</v>
      </c>
      <c r="AC2431" s="1" t="str" cm="1">
        <f t="array" ref="AC2431">_xlfn.IFS(
    Merge1[[#This Row],[Balance]]&lt;=50000,"Low",
    Merge1[[#This Row],[Balance]]&lt;=200000,"Medium",
    Merge1[[#This Row],[Balance]]&gt;200000,"High"
)</f>
        <v>Medium</v>
      </c>
    </row>
    <row r="2432" spans="1:29" x14ac:dyDescent="0.25">
      <c r="A2432" s="1" t="s">
        <v>1530</v>
      </c>
      <c r="B2432" s="1" t="s">
        <v>6061</v>
      </c>
      <c r="C2432" s="1" t="s">
        <v>5835</v>
      </c>
      <c r="D2432" s="2">
        <v>43297</v>
      </c>
      <c r="E2432">
        <v>222123</v>
      </c>
      <c r="F2432">
        <v>779</v>
      </c>
      <c r="G2432">
        <v>482397</v>
      </c>
      <c r="H2432" s="1" t="s">
        <v>5833</v>
      </c>
      <c r="I2432" s="1" t="s">
        <v>6583</v>
      </c>
      <c r="J2432" s="1" t="s">
        <v>6245</v>
      </c>
      <c r="K2432">
        <v>66</v>
      </c>
      <c r="L2432" s="1" t="s">
        <v>6246</v>
      </c>
      <c r="M2432" s="1" t="s">
        <v>6254</v>
      </c>
      <c r="N2432">
        <v>177215</v>
      </c>
      <c r="O2432" s="1" t="s">
        <v>6243</v>
      </c>
      <c r="P2432" s="2">
        <v>43819</v>
      </c>
      <c r="Q2432" s="2">
        <v>45787</v>
      </c>
      <c r="R2432" s="1" t="s">
        <v>6906</v>
      </c>
      <c r="S2432" s="1" t="s">
        <v>6907</v>
      </c>
      <c r="T2432" s="1" t="s">
        <v>23</v>
      </c>
      <c r="U2432">
        <v>5088</v>
      </c>
      <c r="V2432" s="1" t="s">
        <v>15</v>
      </c>
      <c r="W2432" s="1" t="s">
        <v>50</v>
      </c>
      <c r="X2432" s="2">
        <f t="shared" ca="1" si="37"/>
        <v>45937</v>
      </c>
      <c r="Y2432" s="1">
        <f ca="1">ROUND(YEARFRAC(Merge1[[#This Row],[Join_Date]],Merge1[[#This Row],[Today]], 3),0)</f>
        <v>6</v>
      </c>
      <c r="Z2432" s="1" t="str" cm="1">
        <f t="array" aca="1" ref="Z2432" ca="1">_xlfn.IFS(
   Merge1[[#This Row],[Customer Tenure]]&lt;=2,"New",
   Merge1[[#This Row],[Customer Tenure]]&lt;=5,"Emerging",
  Merge1[[#This Row],[Customer Tenure]]&lt;9,"Established",
   TRUE,"Loyal"
)</f>
        <v>Established</v>
      </c>
      <c r="AA2432" s="1" t="str" cm="1">
        <f t="array" ref="AA2432">_xlfn.IFS(Merge1[[#This Row],[Income]]&lt;=30000,"Low",Merge1[[#This Row],[Income]]&lt;=60000,"Medium",Merge1[[#This Row],[Income]]&lt;=100000,"High", Merge1[[#This Row],[Income]]&gt;100000," Premium")</f>
        <v xml:space="preserve"> Premium</v>
      </c>
      <c r="AB2432" s="1" t="str" cm="1">
        <f t="array" ref="AB2432">_xlfn.IFS(Merge1[[#This Row],[Age]]&lt;= 28,"Gen Z", Merge1[[#This Row],[Age]]&lt;=44,"Millennials", Merge1[[#This Row],[Age]]&lt;=60,"Gen X", Merge1[[#This Row],[Age]]&gt;60,"Baby Boomers")</f>
        <v>Baby Boomers</v>
      </c>
      <c r="AC2432" s="1" t="str" cm="1">
        <f t="array" ref="AC2432">_xlfn.IFS(
    Merge1[[#This Row],[Balance]]&lt;=50000,"Low",
    Merge1[[#This Row],[Balance]]&lt;=200000,"Medium",
    Merge1[[#This Row],[Balance]]&gt;200000,"High"
)</f>
        <v>High</v>
      </c>
    </row>
    <row r="2433" spans="1:29" x14ac:dyDescent="0.25">
      <c r="A2433" s="1" t="s">
        <v>1215</v>
      </c>
      <c r="B2433" s="1" t="s">
        <v>5969</v>
      </c>
      <c r="C2433" s="1" t="s">
        <v>5835</v>
      </c>
      <c r="D2433" s="2">
        <v>45218</v>
      </c>
      <c r="E2433">
        <v>331310</v>
      </c>
      <c r="F2433">
        <v>485</v>
      </c>
      <c r="G2433">
        <v>0</v>
      </c>
      <c r="H2433" s="1" t="s">
        <v>5833</v>
      </c>
      <c r="I2433" s="1" t="s">
        <v>6560</v>
      </c>
      <c r="J2433" s="1" t="s">
        <v>6240</v>
      </c>
      <c r="K2433">
        <v>40</v>
      </c>
      <c r="L2433" s="1" t="s">
        <v>6241</v>
      </c>
      <c r="M2433" s="1" t="s">
        <v>6242</v>
      </c>
      <c r="N2433">
        <v>99083</v>
      </c>
      <c r="O2433" s="1" t="s">
        <v>6248</v>
      </c>
      <c r="P2433" s="2">
        <v>45179</v>
      </c>
      <c r="Q2433" s="2">
        <v>45379</v>
      </c>
      <c r="R2433" s="1" t="s">
        <v>6899</v>
      </c>
      <c r="S2433" s="1" t="s">
        <v>6900</v>
      </c>
      <c r="T2433" s="1" t="s">
        <v>9</v>
      </c>
      <c r="U2433">
        <v>6415</v>
      </c>
      <c r="V2433" s="1" t="s">
        <v>19</v>
      </c>
      <c r="W2433" s="1" t="s">
        <v>20</v>
      </c>
      <c r="X2433" s="2">
        <f t="shared" ca="1" si="37"/>
        <v>45937</v>
      </c>
      <c r="Y2433" s="1">
        <f ca="1">ROUND(YEARFRAC(Merge1[[#This Row],[Join_Date]],Merge1[[#This Row],[Today]], 3),0)</f>
        <v>2</v>
      </c>
      <c r="Z2433" s="1" t="str" cm="1">
        <f t="array" aca="1" ref="Z2433" ca="1">_xlfn.IFS(
   Merge1[[#This Row],[Customer Tenure]]&lt;=2,"New",
   Merge1[[#This Row],[Customer Tenure]]&lt;=5,"Emerging",
  Merge1[[#This Row],[Customer Tenure]]&lt;9,"Established",
   TRUE,"Loyal"
)</f>
        <v>New</v>
      </c>
      <c r="AA2433" s="1" t="str" cm="1">
        <f t="array" ref="AA2433">_xlfn.IFS(Merge1[[#This Row],[Income]]&lt;=30000,"Low",Merge1[[#This Row],[Income]]&lt;=60000,"Medium",Merge1[[#This Row],[Income]]&lt;=100000,"High", Merge1[[#This Row],[Income]]&gt;100000," Premium")</f>
        <v>High</v>
      </c>
      <c r="AB2433" s="1" t="str" cm="1">
        <f t="array" ref="AB2433">_xlfn.IFS(Merge1[[#This Row],[Age]]&lt;= 28,"Gen Z", Merge1[[#This Row],[Age]]&lt;=44,"Millennials", Merge1[[#This Row],[Age]]&lt;=60,"Gen X", Merge1[[#This Row],[Age]]&gt;60,"Baby Boomers")</f>
        <v>Millennials</v>
      </c>
      <c r="AC2433" s="1" t="str" cm="1">
        <f t="array" ref="AC2433">_xlfn.IFS(
    Merge1[[#This Row],[Balance]]&lt;=50000,"Low",
    Merge1[[#This Row],[Balance]]&lt;=200000,"Medium",
    Merge1[[#This Row],[Balance]]&gt;200000,"High"
)</f>
        <v>High</v>
      </c>
    </row>
    <row r="2434" spans="1:29" x14ac:dyDescent="0.25">
      <c r="A2434" s="1" t="s">
        <v>996</v>
      </c>
      <c r="B2434" s="1" t="s">
        <v>5997</v>
      </c>
      <c r="C2434" s="1" t="s">
        <v>5842</v>
      </c>
      <c r="D2434" s="2">
        <v>43587</v>
      </c>
      <c r="E2434">
        <v>130841</v>
      </c>
      <c r="F2434">
        <v>732</v>
      </c>
      <c r="G2434">
        <v>0</v>
      </c>
      <c r="H2434" s="1" t="s">
        <v>5833</v>
      </c>
      <c r="I2434" s="1" t="s">
        <v>6293</v>
      </c>
      <c r="J2434" s="1" t="s">
        <v>6245</v>
      </c>
      <c r="K2434">
        <v>26</v>
      </c>
      <c r="L2434" s="1" t="s">
        <v>6241</v>
      </c>
      <c r="M2434" s="1" t="s">
        <v>6257</v>
      </c>
      <c r="N2434">
        <v>136953</v>
      </c>
      <c r="O2434" s="1" t="s">
        <v>6243</v>
      </c>
      <c r="P2434" s="2">
        <v>43698</v>
      </c>
      <c r="Q2434" s="2">
        <v>45190</v>
      </c>
      <c r="R2434" s="1" t="s">
        <v>6897</v>
      </c>
      <c r="S2434" s="1" t="s">
        <v>6909</v>
      </c>
      <c r="T2434" s="1" t="s">
        <v>9</v>
      </c>
      <c r="U2434">
        <v>6881</v>
      </c>
      <c r="V2434" s="1" t="s">
        <v>10</v>
      </c>
      <c r="W2434" s="1" t="s">
        <v>50</v>
      </c>
      <c r="X2434" s="2">
        <f t="shared" ref="X2434:X2497" ca="1" si="38">TODAY()</f>
        <v>45937</v>
      </c>
      <c r="Y2434" s="1">
        <f ca="1">ROUND(YEARFRAC(Merge1[[#This Row],[Join_Date]],Merge1[[#This Row],[Today]], 3),0)</f>
        <v>6</v>
      </c>
      <c r="Z2434" s="1" t="str" cm="1">
        <f t="array" aca="1" ref="Z2434" ca="1">_xlfn.IFS(
   Merge1[[#This Row],[Customer Tenure]]&lt;=2,"New",
   Merge1[[#This Row],[Customer Tenure]]&lt;=5,"Emerging",
  Merge1[[#This Row],[Customer Tenure]]&lt;9,"Established",
   TRUE,"Loyal"
)</f>
        <v>Established</v>
      </c>
      <c r="AA2434" s="1" t="str" cm="1">
        <f t="array" ref="AA2434">_xlfn.IFS(Merge1[[#This Row],[Income]]&lt;=30000,"Low",Merge1[[#This Row],[Income]]&lt;=60000,"Medium",Merge1[[#This Row],[Income]]&lt;=100000,"High", Merge1[[#This Row],[Income]]&gt;100000," Premium")</f>
        <v xml:space="preserve"> Premium</v>
      </c>
      <c r="AB2434" s="1" t="str" cm="1">
        <f t="array" ref="AB2434">_xlfn.IFS(Merge1[[#This Row],[Age]]&lt;= 28,"Gen Z", Merge1[[#This Row],[Age]]&lt;=44,"Millennials", Merge1[[#This Row],[Age]]&lt;=60,"Gen X", Merge1[[#This Row],[Age]]&gt;60,"Baby Boomers")</f>
        <v>Gen Z</v>
      </c>
      <c r="AC2434" s="1" t="str" cm="1">
        <f t="array" ref="AC2434">_xlfn.IFS(
    Merge1[[#This Row],[Balance]]&lt;=50000,"Low",
    Merge1[[#This Row],[Balance]]&lt;=200000,"Medium",
    Merge1[[#This Row],[Balance]]&gt;200000,"High"
)</f>
        <v>Medium</v>
      </c>
    </row>
    <row r="2435" spans="1:29" x14ac:dyDescent="0.25">
      <c r="A2435" s="1" t="s">
        <v>526</v>
      </c>
      <c r="B2435" s="1" t="s">
        <v>5990</v>
      </c>
      <c r="C2435" s="1" t="s">
        <v>5842</v>
      </c>
      <c r="D2435" s="2">
        <v>43004</v>
      </c>
      <c r="E2435">
        <v>392974</v>
      </c>
      <c r="F2435">
        <v>725</v>
      </c>
      <c r="G2435">
        <v>282648</v>
      </c>
      <c r="H2435" s="1" t="s">
        <v>5833</v>
      </c>
      <c r="I2435" s="1" t="s">
        <v>6726</v>
      </c>
      <c r="J2435" s="1" t="s">
        <v>6245</v>
      </c>
      <c r="K2435">
        <v>38</v>
      </c>
      <c r="L2435" s="1" t="s">
        <v>6241</v>
      </c>
      <c r="M2435" s="1" t="s">
        <v>6266</v>
      </c>
      <c r="N2435">
        <v>24703</v>
      </c>
      <c r="O2435" s="1" t="s">
        <v>6243</v>
      </c>
      <c r="P2435" s="2">
        <v>44896</v>
      </c>
      <c r="Q2435" s="2">
        <v>45208</v>
      </c>
      <c r="R2435" s="1" t="s">
        <v>6912</v>
      </c>
      <c r="S2435" s="1" t="s">
        <v>6913</v>
      </c>
      <c r="T2435" s="1" t="s">
        <v>23</v>
      </c>
      <c r="U2435">
        <v>642</v>
      </c>
      <c r="V2435" s="1" t="s">
        <v>15</v>
      </c>
      <c r="W2435" s="1" t="s">
        <v>16</v>
      </c>
      <c r="X2435" s="2">
        <f t="shared" ca="1" si="38"/>
        <v>45937</v>
      </c>
      <c r="Y2435" s="1">
        <f ca="1">ROUND(YEARFRAC(Merge1[[#This Row],[Join_Date]],Merge1[[#This Row],[Today]], 3),0)</f>
        <v>3</v>
      </c>
      <c r="Z2435" s="1" t="str" cm="1">
        <f t="array" aca="1" ref="Z2435" ca="1">_xlfn.IFS(
   Merge1[[#This Row],[Customer Tenure]]&lt;=2,"New",
   Merge1[[#This Row],[Customer Tenure]]&lt;=5,"Emerging",
  Merge1[[#This Row],[Customer Tenure]]&lt;9,"Established",
   TRUE,"Loyal"
)</f>
        <v>Emerging</v>
      </c>
      <c r="AA2435" s="1" t="str" cm="1">
        <f t="array" ref="AA2435">_xlfn.IFS(Merge1[[#This Row],[Income]]&lt;=30000,"Low",Merge1[[#This Row],[Income]]&lt;=60000,"Medium",Merge1[[#This Row],[Income]]&lt;=100000,"High", Merge1[[#This Row],[Income]]&gt;100000," Premium")</f>
        <v>Low</v>
      </c>
      <c r="AB2435" s="1" t="str" cm="1">
        <f t="array" ref="AB2435">_xlfn.IFS(Merge1[[#This Row],[Age]]&lt;= 28,"Gen Z", Merge1[[#This Row],[Age]]&lt;=44,"Millennials", Merge1[[#This Row],[Age]]&lt;=60,"Gen X", Merge1[[#This Row],[Age]]&gt;60,"Baby Boomers")</f>
        <v>Millennials</v>
      </c>
      <c r="AC2435" s="1" t="str" cm="1">
        <f t="array" ref="AC2435">_xlfn.IFS(
    Merge1[[#This Row],[Balance]]&lt;=50000,"Low",
    Merge1[[#This Row],[Balance]]&lt;=200000,"Medium",
    Merge1[[#This Row],[Balance]]&gt;200000,"High"
)</f>
        <v>High</v>
      </c>
    </row>
    <row r="2436" spans="1:29" x14ac:dyDescent="0.25">
      <c r="A2436" s="1" t="s">
        <v>156</v>
      </c>
      <c r="B2436" s="1" t="s">
        <v>5889</v>
      </c>
      <c r="C2436" s="1" t="s">
        <v>5832</v>
      </c>
      <c r="D2436" s="2">
        <v>44544</v>
      </c>
      <c r="E2436">
        <v>323654</v>
      </c>
      <c r="F2436">
        <v>545</v>
      </c>
      <c r="G2436">
        <v>0</v>
      </c>
      <c r="H2436" s="1" t="s">
        <v>5833</v>
      </c>
      <c r="I2436" s="1" t="s">
        <v>6333</v>
      </c>
      <c r="J2436" s="1" t="s">
        <v>6240</v>
      </c>
      <c r="K2436">
        <v>39</v>
      </c>
      <c r="L2436" s="1" t="s">
        <v>6241</v>
      </c>
      <c r="M2436" s="1" t="s">
        <v>6266</v>
      </c>
      <c r="N2436">
        <v>123320</v>
      </c>
      <c r="O2436" s="1" t="s">
        <v>6243</v>
      </c>
      <c r="P2436" s="2">
        <v>44878</v>
      </c>
      <c r="Q2436" s="2">
        <v>45172</v>
      </c>
      <c r="R2436" s="1" t="s">
        <v>6897</v>
      </c>
      <c r="S2436" s="1" t="s">
        <v>6909</v>
      </c>
      <c r="T2436" s="1" t="s">
        <v>14</v>
      </c>
      <c r="U2436">
        <v>2209</v>
      </c>
      <c r="V2436" s="1" t="s">
        <v>10</v>
      </c>
      <c r="W2436" s="1" t="s">
        <v>20</v>
      </c>
      <c r="X2436" s="2">
        <f t="shared" ca="1" si="38"/>
        <v>45937</v>
      </c>
      <c r="Y2436" s="1">
        <f ca="1">ROUND(YEARFRAC(Merge1[[#This Row],[Join_Date]],Merge1[[#This Row],[Today]], 3),0)</f>
        <v>3</v>
      </c>
      <c r="Z2436" s="1" t="str" cm="1">
        <f t="array" aca="1" ref="Z2436" ca="1">_xlfn.IFS(
   Merge1[[#This Row],[Customer Tenure]]&lt;=2,"New",
   Merge1[[#This Row],[Customer Tenure]]&lt;=5,"Emerging",
  Merge1[[#This Row],[Customer Tenure]]&lt;9,"Established",
   TRUE,"Loyal"
)</f>
        <v>Emerging</v>
      </c>
      <c r="AA2436" s="1" t="str" cm="1">
        <f t="array" ref="AA2436">_xlfn.IFS(Merge1[[#This Row],[Income]]&lt;=30000,"Low",Merge1[[#This Row],[Income]]&lt;=60000,"Medium",Merge1[[#This Row],[Income]]&lt;=100000,"High", Merge1[[#This Row],[Income]]&gt;100000," Premium")</f>
        <v xml:space="preserve"> Premium</v>
      </c>
      <c r="AB2436" s="1" t="str" cm="1">
        <f t="array" ref="AB2436">_xlfn.IFS(Merge1[[#This Row],[Age]]&lt;= 28,"Gen Z", Merge1[[#This Row],[Age]]&lt;=44,"Millennials", Merge1[[#This Row],[Age]]&lt;=60,"Gen X", Merge1[[#This Row],[Age]]&gt;60,"Baby Boomers")</f>
        <v>Millennials</v>
      </c>
      <c r="AC2436" s="1" t="str" cm="1">
        <f t="array" ref="AC2436">_xlfn.IFS(
    Merge1[[#This Row],[Balance]]&lt;=50000,"Low",
    Merge1[[#This Row],[Balance]]&lt;=200000,"Medium",
    Merge1[[#This Row],[Balance]]&gt;200000,"High"
)</f>
        <v>High</v>
      </c>
    </row>
    <row r="2437" spans="1:29" x14ac:dyDescent="0.25">
      <c r="A2437" s="1" t="s">
        <v>3213</v>
      </c>
      <c r="B2437" s="1" t="s">
        <v>6209</v>
      </c>
      <c r="C2437" s="1" t="s">
        <v>5835</v>
      </c>
      <c r="D2437" s="2">
        <v>44649</v>
      </c>
      <c r="E2437">
        <v>416957</v>
      </c>
      <c r="F2437">
        <v>603</v>
      </c>
      <c r="G2437">
        <v>0</v>
      </c>
      <c r="H2437" s="1" t="s">
        <v>5838</v>
      </c>
      <c r="I2437" s="1" t="s">
        <v>6674</v>
      </c>
      <c r="J2437" s="1" t="s">
        <v>6245</v>
      </c>
      <c r="K2437">
        <v>21</v>
      </c>
      <c r="L2437" s="1" t="s">
        <v>6241</v>
      </c>
      <c r="M2437" s="1" t="s">
        <v>6251</v>
      </c>
      <c r="N2437">
        <v>92715</v>
      </c>
      <c r="O2437" s="1" t="s">
        <v>6243</v>
      </c>
      <c r="P2437" s="2">
        <v>42927</v>
      </c>
      <c r="Q2437" s="2">
        <v>45537</v>
      </c>
      <c r="R2437" s="1" t="s">
        <v>6897</v>
      </c>
      <c r="S2437" s="1" t="s">
        <v>6898</v>
      </c>
      <c r="T2437" s="1" t="s">
        <v>9</v>
      </c>
      <c r="U2437">
        <v>5363</v>
      </c>
      <c r="V2437" s="1" t="s">
        <v>15</v>
      </c>
      <c r="W2437" s="1" t="s">
        <v>40</v>
      </c>
      <c r="X2437" s="2">
        <f t="shared" ca="1" si="38"/>
        <v>45937</v>
      </c>
      <c r="Y2437" s="1">
        <f ca="1">ROUND(YEARFRAC(Merge1[[#This Row],[Join_Date]],Merge1[[#This Row],[Today]], 3),0)</f>
        <v>8</v>
      </c>
      <c r="Z2437" s="1" t="str" cm="1">
        <f t="array" aca="1" ref="Z2437" ca="1">_xlfn.IFS(
   Merge1[[#This Row],[Customer Tenure]]&lt;=2,"New",
   Merge1[[#This Row],[Customer Tenure]]&lt;=5,"Emerging",
  Merge1[[#This Row],[Customer Tenure]]&lt;9,"Established",
   TRUE,"Loyal"
)</f>
        <v>Established</v>
      </c>
      <c r="AA2437" s="1" t="str" cm="1">
        <f t="array" ref="AA2437">_xlfn.IFS(Merge1[[#This Row],[Income]]&lt;=30000,"Low",Merge1[[#This Row],[Income]]&lt;=60000,"Medium",Merge1[[#This Row],[Income]]&lt;=100000,"High", Merge1[[#This Row],[Income]]&gt;100000," Premium")</f>
        <v>High</v>
      </c>
      <c r="AB2437" s="1" t="str" cm="1">
        <f t="array" ref="AB2437">_xlfn.IFS(Merge1[[#This Row],[Age]]&lt;= 28,"Gen Z", Merge1[[#This Row],[Age]]&lt;=44,"Millennials", Merge1[[#This Row],[Age]]&lt;=60,"Gen X", Merge1[[#This Row],[Age]]&gt;60,"Baby Boomers")</f>
        <v>Gen Z</v>
      </c>
      <c r="AC2437" s="1" t="str" cm="1">
        <f t="array" ref="AC2437">_xlfn.IFS(
    Merge1[[#This Row],[Balance]]&lt;=50000,"Low",
    Merge1[[#This Row],[Balance]]&lt;=200000,"Medium",
    Merge1[[#This Row],[Balance]]&gt;200000,"High"
)</f>
        <v>High</v>
      </c>
    </row>
    <row r="2438" spans="1:29" x14ac:dyDescent="0.25">
      <c r="A2438" s="1" t="s">
        <v>504</v>
      </c>
      <c r="B2438" s="1" t="s">
        <v>5847</v>
      </c>
      <c r="C2438" s="1" t="s">
        <v>5842</v>
      </c>
      <c r="D2438" s="2">
        <v>45351</v>
      </c>
      <c r="E2438">
        <v>130299</v>
      </c>
      <c r="F2438">
        <v>500</v>
      </c>
      <c r="G2438">
        <v>0</v>
      </c>
      <c r="H2438" s="1" t="s">
        <v>5833</v>
      </c>
      <c r="I2438" s="1" t="s">
        <v>6844</v>
      </c>
      <c r="J2438" s="1" t="s">
        <v>6245</v>
      </c>
      <c r="K2438">
        <v>55</v>
      </c>
      <c r="L2438" s="1" t="s">
        <v>6246</v>
      </c>
      <c r="M2438" s="1" t="s">
        <v>6266</v>
      </c>
      <c r="N2438">
        <v>166470</v>
      </c>
      <c r="O2438" s="1" t="s">
        <v>6243</v>
      </c>
      <c r="P2438" s="2">
        <v>45621</v>
      </c>
      <c r="Q2438" s="2">
        <v>45808</v>
      </c>
      <c r="R2438" s="1" t="s">
        <v>6906</v>
      </c>
      <c r="S2438" s="1" t="s">
        <v>6907</v>
      </c>
      <c r="T2438" s="1" t="s">
        <v>9</v>
      </c>
      <c r="U2438">
        <v>2920</v>
      </c>
      <c r="V2438" s="1" t="s">
        <v>19</v>
      </c>
      <c r="W2438" s="1" t="s">
        <v>16</v>
      </c>
      <c r="X2438" s="2">
        <f t="shared" ca="1" si="38"/>
        <v>45937</v>
      </c>
      <c r="Y2438" s="1">
        <f ca="1">ROUND(YEARFRAC(Merge1[[#This Row],[Join_Date]],Merge1[[#This Row],[Today]], 3),0)</f>
        <v>1</v>
      </c>
      <c r="Z2438" s="1" t="str" cm="1">
        <f t="array" aca="1" ref="Z2438" ca="1">_xlfn.IFS(
   Merge1[[#This Row],[Customer Tenure]]&lt;=2,"New",
   Merge1[[#This Row],[Customer Tenure]]&lt;=5,"Emerging",
  Merge1[[#This Row],[Customer Tenure]]&lt;9,"Established",
   TRUE,"Loyal"
)</f>
        <v>New</v>
      </c>
      <c r="AA2438" s="1" t="str" cm="1">
        <f t="array" ref="AA2438">_xlfn.IFS(Merge1[[#This Row],[Income]]&lt;=30000,"Low",Merge1[[#This Row],[Income]]&lt;=60000,"Medium",Merge1[[#This Row],[Income]]&lt;=100000,"High", Merge1[[#This Row],[Income]]&gt;100000," Premium")</f>
        <v xml:space="preserve"> Premium</v>
      </c>
      <c r="AB2438" s="1" t="str" cm="1">
        <f t="array" ref="AB2438">_xlfn.IFS(Merge1[[#This Row],[Age]]&lt;= 28,"Gen Z", Merge1[[#This Row],[Age]]&lt;=44,"Millennials", Merge1[[#This Row],[Age]]&lt;=60,"Gen X", Merge1[[#This Row],[Age]]&gt;60,"Baby Boomers")</f>
        <v>Gen X</v>
      </c>
      <c r="AC2438" s="1" t="str" cm="1">
        <f t="array" ref="AC2438">_xlfn.IFS(
    Merge1[[#This Row],[Balance]]&lt;=50000,"Low",
    Merge1[[#This Row],[Balance]]&lt;=200000,"Medium",
    Merge1[[#This Row],[Balance]]&gt;200000,"High"
)</f>
        <v>Medium</v>
      </c>
    </row>
    <row r="2439" spans="1:29" x14ac:dyDescent="0.25">
      <c r="A2439" s="1" t="s">
        <v>1749</v>
      </c>
      <c r="B2439" s="1" t="s">
        <v>5843</v>
      </c>
      <c r="C2439" s="1" t="s">
        <v>5832</v>
      </c>
      <c r="D2439" s="2">
        <v>45487</v>
      </c>
      <c r="E2439">
        <v>180903</v>
      </c>
      <c r="F2439">
        <v>339</v>
      </c>
      <c r="G2439">
        <v>0</v>
      </c>
      <c r="H2439" s="1" t="s">
        <v>5833</v>
      </c>
      <c r="I2439" s="1" t="s">
        <v>6349</v>
      </c>
      <c r="J2439" s="1" t="s">
        <v>6245</v>
      </c>
      <c r="K2439">
        <v>70</v>
      </c>
      <c r="L2439" s="1" t="s">
        <v>6256</v>
      </c>
      <c r="M2439" s="1" t="s">
        <v>6247</v>
      </c>
      <c r="N2439">
        <v>172826</v>
      </c>
      <c r="O2439" s="1" t="s">
        <v>6243</v>
      </c>
      <c r="P2439" s="2">
        <v>42917</v>
      </c>
      <c r="Q2439" s="2">
        <v>45657</v>
      </c>
      <c r="R2439" s="1" t="s">
        <v>6904</v>
      </c>
      <c r="S2439" s="1" t="s">
        <v>6916</v>
      </c>
      <c r="T2439" s="1" t="s">
        <v>23</v>
      </c>
      <c r="U2439">
        <v>632</v>
      </c>
      <c r="V2439" s="1" t="s">
        <v>19</v>
      </c>
      <c r="W2439" s="1" t="s">
        <v>45</v>
      </c>
      <c r="X2439" s="2">
        <f t="shared" ca="1" si="38"/>
        <v>45937</v>
      </c>
      <c r="Y2439" s="1">
        <f ca="1">ROUND(YEARFRAC(Merge1[[#This Row],[Join_Date]],Merge1[[#This Row],[Today]], 3),0)</f>
        <v>8</v>
      </c>
      <c r="Z2439" s="1" t="str" cm="1">
        <f t="array" aca="1" ref="Z2439" ca="1">_xlfn.IFS(
   Merge1[[#This Row],[Customer Tenure]]&lt;=2,"New",
   Merge1[[#This Row],[Customer Tenure]]&lt;=5,"Emerging",
  Merge1[[#This Row],[Customer Tenure]]&lt;9,"Established",
   TRUE,"Loyal"
)</f>
        <v>Established</v>
      </c>
      <c r="AA2439" s="1" t="str" cm="1">
        <f t="array" ref="AA2439">_xlfn.IFS(Merge1[[#This Row],[Income]]&lt;=30000,"Low",Merge1[[#This Row],[Income]]&lt;=60000,"Medium",Merge1[[#This Row],[Income]]&lt;=100000,"High", Merge1[[#This Row],[Income]]&gt;100000," Premium")</f>
        <v xml:space="preserve"> Premium</v>
      </c>
      <c r="AB2439" s="1" t="str" cm="1">
        <f t="array" ref="AB2439">_xlfn.IFS(Merge1[[#This Row],[Age]]&lt;= 28,"Gen Z", Merge1[[#This Row],[Age]]&lt;=44,"Millennials", Merge1[[#This Row],[Age]]&lt;=60,"Gen X", Merge1[[#This Row],[Age]]&gt;60,"Baby Boomers")</f>
        <v>Baby Boomers</v>
      </c>
      <c r="AC2439" s="1" t="str" cm="1">
        <f t="array" ref="AC2439">_xlfn.IFS(
    Merge1[[#This Row],[Balance]]&lt;=50000,"Low",
    Merge1[[#This Row],[Balance]]&lt;=200000,"Medium",
    Merge1[[#This Row],[Balance]]&gt;200000,"High"
)</f>
        <v>Medium</v>
      </c>
    </row>
    <row r="2440" spans="1:29" x14ac:dyDescent="0.25">
      <c r="A2440" s="1" t="s">
        <v>885</v>
      </c>
      <c r="B2440" s="1" t="s">
        <v>6117</v>
      </c>
      <c r="C2440" s="1" t="s">
        <v>5835</v>
      </c>
      <c r="D2440" s="2">
        <v>44178</v>
      </c>
      <c r="E2440">
        <v>243056</v>
      </c>
      <c r="F2440">
        <v>353</v>
      </c>
      <c r="G2440">
        <v>0</v>
      </c>
      <c r="H2440" s="1" t="s">
        <v>5833</v>
      </c>
      <c r="I2440" s="1" t="s">
        <v>6827</v>
      </c>
      <c r="J2440" s="1" t="s">
        <v>6245</v>
      </c>
      <c r="K2440">
        <v>66</v>
      </c>
      <c r="L2440" s="1" t="s">
        <v>6241</v>
      </c>
      <c r="M2440" s="1" t="s">
        <v>6257</v>
      </c>
      <c r="N2440">
        <v>152130</v>
      </c>
      <c r="O2440" s="1" t="s">
        <v>6243</v>
      </c>
      <c r="P2440" s="2">
        <v>44345</v>
      </c>
      <c r="Q2440" s="2">
        <v>45847</v>
      </c>
      <c r="R2440" s="1" t="s">
        <v>6891</v>
      </c>
      <c r="S2440" s="1" t="s">
        <v>6892</v>
      </c>
      <c r="T2440" s="1" t="s">
        <v>23</v>
      </c>
      <c r="U2440">
        <v>6083</v>
      </c>
      <c r="V2440" s="1" t="s">
        <v>24</v>
      </c>
      <c r="W2440" s="1" t="s">
        <v>11</v>
      </c>
      <c r="X2440" s="2">
        <f t="shared" ca="1" si="38"/>
        <v>45937</v>
      </c>
      <c r="Y2440" s="1">
        <f ca="1">ROUND(YEARFRAC(Merge1[[#This Row],[Join_Date]],Merge1[[#This Row],[Today]], 3),0)</f>
        <v>4</v>
      </c>
      <c r="Z2440" s="1" t="str" cm="1">
        <f t="array" aca="1" ref="Z2440" ca="1">_xlfn.IFS(
   Merge1[[#This Row],[Customer Tenure]]&lt;=2,"New",
   Merge1[[#This Row],[Customer Tenure]]&lt;=5,"Emerging",
  Merge1[[#This Row],[Customer Tenure]]&lt;9,"Established",
   TRUE,"Loyal"
)</f>
        <v>Emerging</v>
      </c>
      <c r="AA2440" s="1" t="str" cm="1">
        <f t="array" ref="AA2440">_xlfn.IFS(Merge1[[#This Row],[Income]]&lt;=30000,"Low",Merge1[[#This Row],[Income]]&lt;=60000,"Medium",Merge1[[#This Row],[Income]]&lt;=100000,"High", Merge1[[#This Row],[Income]]&gt;100000," Premium")</f>
        <v xml:space="preserve"> Premium</v>
      </c>
      <c r="AB2440" s="1" t="str" cm="1">
        <f t="array" ref="AB2440">_xlfn.IFS(Merge1[[#This Row],[Age]]&lt;= 28,"Gen Z", Merge1[[#This Row],[Age]]&lt;=44,"Millennials", Merge1[[#This Row],[Age]]&lt;=60,"Gen X", Merge1[[#This Row],[Age]]&gt;60,"Baby Boomers")</f>
        <v>Baby Boomers</v>
      </c>
      <c r="AC2440" s="1" t="str" cm="1">
        <f t="array" ref="AC2440">_xlfn.IFS(
    Merge1[[#This Row],[Balance]]&lt;=50000,"Low",
    Merge1[[#This Row],[Balance]]&lt;=200000,"Medium",
    Merge1[[#This Row],[Balance]]&gt;200000,"High"
)</f>
        <v>High</v>
      </c>
    </row>
    <row r="2441" spans="1:29" x14ac:dyDescent="0.25">
      <c r="A2441" s="1" t="s">
        <v>1213</v>
      </c>
      <c r="B2441" s="1" t="s">
        <v>5866</v>
      </c>
      <c r="C2441" s="1" t="s">
        <v>5832</v>
      </c>
      <c r="D2441" s="2">
        <v>45191</v>
      </c>
      <c r="E2441">
        <v>485463</v>
      </c>
      <c r="F2441">
        <v>371</v>
      </c>
      <c r="G2441">
        <v>0</v>
      </c>
      <c r="H2441" s="1" t="s">
        <v>5833</v>
      </c>
      <c r="I2441" s="1" t="s">
        <v>6630</v>
      </c>
      <c r="J2441" s="1" t="s">
        <v>6240</v>
      </c>
      <c r="K2441">
        <v>52</v>
      </c>
      <c r="L2441" s="1" t="s">
        <v>6256</v>
      </c>
      <c r="M2441" s="1" t="s">
        <v>6242</v>
      </c>
      <c r="N2441">
        <v>147118</v>
      </c>
      <c r="O2441" s="1" t="s">
        <v>6248</v>
      </c>
      <c r="P2441" s="2">
        <v>44957</v>
      </c>
      <c r="Q2441" s="2">
        <v>45362</v>
      </c>
      <c r="R2441" s="1" t="s">
        <v>6899</v>
      </c>
      <c r="S2441" s="1" t="s">
        <v>6900</v>
      </c>
      <c r="T2441" s="1" t="s">
        <v>28</v>
      </c>
      <c r="U2441">
        <v>370</v>
      </c>
      <c r="V2441" s="1" t="s">
        <v>15</v>
      </c>
      <c r="W2441" s="1" t="s">
        <v>11</v>
      </c>
      <c r="X2441" s="2">
        <f t="shared" ca="1" si="38"/>
        <v>45937</v>
      </c>
      <c r="Y2441" s="1">
        <f ca="1">ROUND(YEARFRAC(Merge1[[#This Row],[Join_Date]],Merge1[[#This Row],[Today]], 3),0)</f>
        <v>3</v>
      </c>
      <c r="Z2441" s="1" t="str" cm="1">
        <f t="array" aca="1" ref="Z2441" ca="1">_xlfn.IFS(
   Merge1[[#This Row],[Customer Tenure]]&lt;=2,"New",
   Merge1[[#This Row],[Customer Tenure]]&lt;=5,"Emerging",
  Merge1[[#This Row],[Customer Tenure]]&lt;9,"Established",
   TRUE,"Loyal"
)</f>
        <v>Emerging</v>
      </c>
      <c r="AA2441" s="1" t="str" cm="1">
        <f t="array" ref="AA2441">_xlfn.IFS(Merge1[[#This Row],[Income]]&lt;=30000,"Low",Merge1[[#This Row],[Income]]&lt;=60000,"Medium",Merge1[[#This Row],[Income]]&lt;=100000,"High", Merge1[[#This Row],[Income]]&gt;100000," Premium")</f>
        <v xml:space="preserve"> Premium</v>
      </c>
      <c r="AB2441" s="1" t="str" cm="1">
        <f t="array" ref="AB2441">_xlfn.IFS(Merge1[[#This Row],[Age]]&lt;= 28,"Gen Z", Merge1[[#This Row],[Age]]&lt;=44,"Millennials", Merge1[[#This Row],[Age]]&lt;=60,"Gen X", Merge1[[#This Row],[Age]]&gt;60,"Baby Boomers")</f>
        <v>Gen X</v>
      </c>
      <c r="AC2441" s="1" t="str" cm="1">
        <f t="array" ref="AC2441">_xlfn.IFS(
    Merge1[[#This Row],[Balance]]&lt;=50000,"Low",
    Merge1[[#This Row],[Balance]]&lt;=200000,"Medium",
    Merge1[[#This Row],[Balance]]&gt;200000,"High"
)</f>
        <v>High</v>
      </c>
    </row>
    <row r="2442" spans="1:29" x14ac:dyDescent="0.25">
      <c r="A2442" s="1" t="s">
        <v>190</v>
      </c>
      <c r="B2442" s="1" t="s">
        <v>6086</v>
      </c>
      <c r="C2442" s="1" t="s">
        <v>5842</v>
      </c>
      <c r="D2442" s="2">
        <v>43728</v>
      </c>
      <c r="E2442">
        <v>96393</v>
      </c>
      <c r="F2442">
        <v>536</v>
      </c>
      <c r="G2442">
        <v>0</v>
      </c>
      <c r="H2442" s="1" t="s">
        <v>5833</v>
      </c>
      <c r="I2442" s="1" t="s">
        <v>6718</v>
      </c>
      <c r="J2442" s="1" t="s">
        <v>6240</v>
      </c>
      <c r="K2442">
        <v>61</v>
      </c>
      <c r="L2442" s="1" t="s">
        <v>6246</v>
      </c>
      <c r="M2442" s="1" t="s">
        <v>6262</v>
      </c>
      <c r="N2442">
        <v>45963</v>
      </c>
      <c r="O2442" s="1" t="s">
        <v>6243</v>
      </c>
      <c r="P2442" s="2">
        <v>44798</v>
      </c>
      <c r="Q2442" s="2">
        <v>45673</v>
      </c>
      <c r="R2442" s="1" t="s">
        <v>6902</v>
      </c>
      <c r="S2442" s="1" t="s">
        <v>6908</v>
      </c>
      <c r="T2442" s="1" t="s">
        <v>9</v>
      </c>
      <c r="U2442">
        <v>6375</v>
      </c>
      <c r="V2442" s="1" t="s">
        <v>19</v>
      </c>
      <c r="W2442" s="1" t="s">
        <v>25</v>
      </c>
      <c r="X2442" s="2">
        <f t="shared" ca="1" si="38"/>
        <v>45937</v>
      </c>
      <c r="Y2442" s="1">
        <f ca="1">ROUND(YEARFRAC(Merge1[[#This Row],[Join_Date]],Merge1[[#This Row],[Today]], 3),0)</f>
        <v>3</v>
      </c>
      <c r="Z2442" s="1" t="str" cm="1">
        <f t="array" aca="1" ref="Z2442" ca="1">_xlfn.IFS(
   Merge1[[#This Row],[Customer Tenure]]&lt;=2,"New",
   Merge1[[#This Row],[Customer Tenure]]&lt;=5,"Emerging",
  Merge1[[#This Row],[Customer Tenure]]&lt;9,"Established",
   TRUE,"Loyal"
)</f>
        <v>Emerging</v>
      </c>
      <c r="AA2442" s="1" t="str" cm="1">
        <f t="array" ref="AA2442">_xlfn.IFS(Merge1[[#This Row],[Income]]&lt;=30000,"Low",Merge1[[#This Row],[Income]]&lt;=60000,"Medium",Merge1[[#This Row],[Income]]&lt;=100000,"High", Merge1[[#This Row],[Income]]&gt;100000," Premium")</f>
        <v>Medium</v>
      </c>
      <c r="AB2442" s="1" t="str" cm="1">
        <f t="array" ref="AB2442">_xlfn.IFS(Merge1[[#This Row],[Age]]&lt;= 28,"Gen Z", Merge1[[#This Row],[Age]]&lt;=44,"Millennials", Merge1[[#This Row],[Age]]&lt;=60,"Gen X", Merge1[[#This Row],[Age]]&gt;60,"Baby Boomers")</f>
        <v>Baby Boomers</v>
      </c>
      <c r="AC2442" s="1" t="str" cm="1">
        <f t="array" ref="AC2442">_xlfn.IFS(
    Merge1[[#This Row],[Balance]]&lt;=50000,"Low",
    Merge1[[#This Row],[Balance]]&lt;=200000,"Medium",
    Merge1[[#This Row],[Balance]]&gt;200000,"High"
)</f>
        <v>Medium</v>
      </c>
    </row>
    <row r="2443" spans="1:29" x14ac:dyDescent="0.25">
      <c r="A2443" s="1" t="s">
        <v>286</v>
      </c>
      <c r="B2443" s="1" t="s">
        <v>6003</v>
      </c>
      <c r="C2443" s="1" t="s">
        <v>5842</v>
      </c>
      <c r="D2443" s="2">
        <v>43635</v>
      </c>
      <c r="E2443">
        <v>252388</v>
      </c>
      <c r="F2443">
        <v>516</v>
      </c>
      <c r="G2443">
        <v>0</v>
      </c>
      <c r="H2443" s="1" t="s">
        <v>5833</v>
      </c>
      <c r="I2443" s="1" t="s">
        <v>6278</v>
      </c>
      <c r="J2443" s="1" t="s">
        <v>6245</v>
      </c>
      <c r="K2443">
        <v>64</v>
      </c>
      <c r="L2443" s="1" t="s">
        <v>6260</v>
      </c>
      <c r="M2443" s="1" t="s">
        <v>6254</v>
      </c>
      <c r="N2443">
        <v>199352</v>
      </c>
      <c r="O2443" s="1" t="s">
        <v>6243</v>
      </c>
      <c r="P2443" s="2">
        <v>44375</v>
      </c>
      <c r="Q2443" s="2">
        <v>45663</v>
      </c>
      <c r="R2443" s="1" t="s">
        <v>6902</v>
      </c>
      <c r="S2443" s="1" t="s">
        <v>6908</v>
      </c>
      <c r="T2443" s="1" t="s">
        <v>23</v>
      </c>
      <c r="U2443">
        <v>8411</v>
      </c>
      <c r="V2443" s="1" t="s">
        <v>10</v>
      </c>
      <c r="W2443" s="1" t="s">
        <v>40</v>
      </c>
      <c r="X2443" s="2">
        <f t="shared" ca="1" si="38"/>
        <v>45937</v>
      </c>
      <c r="Y2443" s="1">
        <f ca="1">ROUND(YEARFRAC(Merge1[[#This Row],[Join_Date]],Merge1[[#This Row],[Today]], 3),0)</f>
        <v>4</v>
      </c>
      <c r="Z2443" s="1" t="str" cm="1">
        <f t="array" aca="1" ref="Z2443" ca="1">_xlfn.IFS(
   Merge1[[#This Row],[Customer Tenure]]&lt;=2,"New",
   Merge1[[#This Row],[Customer Tenure]]&lt;=5,"Emerging",
  Merge1[[#This Row],[Customer Tenure]]&lt;9,"Established",
   TRUE,"Loyal"
)</f>
        <v>Emerging</v>
      </c>
      <c r="AA2443" s="1" t="str" cm="1">
        <f t="array" ref="AA2443">_xlfn.IFS(Merge1[[#This Row],[Income]]&lt;=30000,"Low",Merge1[[#This Row],[Income]]&lt;=60000,"Medium",Merge1[[#This Row],[Income]]&lt;=100000,"High", Merge1[[#This Row],[Income]]&gt;100000," Premium")</f>
        <v xml:space="preserve"> Premium</v>
      </c>
      <c r="AB2443" s="1" t="str" cm="1">
        <f t="array" ref="AB2443">_xlfn.IFS(Merge1[[#This Row],[Age]]&lt;= 28,"Gen Z", Merge1[[#This Row],[Age]]&lt;=44,"Millennials", Merge1[[#This Row],[Age]]&lt;=60,"Gen X", Merge1[[#This Row],[Age]]&gt;60,"Baby Boomers")</f>
        <v>Baby Boomers</v>
      </c>
      <c r="AC2443" s="1" t="str" cm="1">
        <f t="array" ref="AC2443">_xlfn.IFS(
    Merge1[[#This Row],[Balance]]&lt;=50000,"Low",
    Merge1[[#This Row],[Balance]]&lt;=200000,"Medium",
    Merge1[[#This Row],[Balance]]&gt;200000,"High"
)</f>
        <v>High</v>
      </c>
    </row>
    <row r="2444" spans="1:29" x14ac:dyDescent="0.25">
      <c r="A2444" s="1" t="s">
        <v>1459</v>
      </c>
      <c r="B2444" s="1" t="s">
        <v>6051</v>
      </c>
      <c r="C2444" s="1" t="s">
        <v>5832</v>
      </c>
      <c r="D2444" s="2">
        <v>45864</v>
      </c>
      <c r="E2444">
        <v>171244</v>
      </c>
      <c r="F2444">
        <v>547</v>
      </c>
      <c r="G2444">
        <v>0</v>
      </c>
      <c r="H2444" s="1" t="s">
        <v>5833</v>
      </c>
      <c r="I2444" s="1" t="s">
        <v>6532</v>
      </c>
      <c r="J2444" s="1" t="s">
        <v>6240</v>
      </c>
      <c r="K2444">
        <v>46</v>
      </c>
      <c r="L2444" s="1" t="s">
        <v>6246</v>
      </c>
      <c r="M2444" s="1" t="s">
        <v>6257</v>
      </c>
      <c r="N2444">
        <v>190413</v>
      </c>
      <c r="O2444" s="1" t="s">
        <v>6252</v>
      </c>
      <c r="P2444" s="2">
        <v>42873</v>
      </c>
      <c r="Q2444" s="2">
        <v>45219</v>
      </c>
      <c r="R2444" s="1" t="s">
        <v>6912</v>
      </c>
      <c r="S2444" s="1" t="s">
        <v>6913</v>
      </c>
      <c r="T2444" s="1" t="s">
        <v>23</v>
      </c>
      <c r="U2444">
        <v>9132</v>
      </c>
      <c r="V2444" s="1" t="s">
        <v>15</v>
      </c>
      <c r="W2444" s="1" t="s">
        <v>25</v>
      </c>
      <c r="X2444" s="2">
        <f t="shared" ca="1" si="38"/>
        <v>45937</v>
      </c>
      <c r="Y2444" s="1">
        <f ca="1">ROUND(YEARFRAC(Merge1[[#This Row],[Join_Date]],Merge1[[#This Row],[Today]], 3),0)</f>
        <v>8</v>
      </c>
      <c r="Z2444" s="1" t="str" cm="1">
        <f t="array" aca="1" ref="Z2444" ca="1">_xlfn.IFS(
   Merge1[[#This Row],[Customer Tenure]]&lt;=2,"New",
   Merge1[[#This Row],[Customer Tenure]]&lt;=5,"Emerging",
  Merge1[[#This Row],[Customer Tenure]]&lt;9,"Established",
   TRUE,"Loyal"
)</f>
        <v>Established</v>
      </c>
      <c r="AA2444" s="1" t="str" cm="1">
        <f t="array" ref="AA2444">_xlfn.IFS(Merge1[[#This Row],[Income]]&lt;=30000,"Low",Merge1[[#This Row],[Income]]&lt;=60000,"Medium",Merge1[[#This Row],[Income]]&lt;=100000,"High", Merge1[[#This Row],[Income]]&gt;100000," Premium")</f>
        <v xml:space="preserve"> Premium</v>
      </c>
      <c r="AB2444" s="1" t="str" cm="1">
        <f t="array" ref="AB2444">_xlfn.IFS(Merge1[[#This Row],[Age]]&lt;= 28,"Gen Z", Merge1[[#This Row],[Age]]&lt;=44,"Millennials", Merge1[[#This Row],[Age]]&lt;=60,"Gen X", Merge1[[#This Row],[Age]]&gt;60,"Baby Boomers")</f>
        <v>Gen X</v>
      </c>
      <c r="AC2444" s="1" t="str" cm="1">
        <f t="array" ref="AC2444">_xlfn.IFS(
    Merge1[[#This Row],[Balance]]&lt;=50000,"Low",
    Merge1[[#This Row],[Balance]]&lt;=200000,"Medium",
    Merge1[[#This Row],[Balance]]&gt;200000,"High"
)</f>
        <v>Medium</v>
      </c>
    </row>
    <row r="2445" spans="1:29" x14ac:dyDescent="0.25">
      <c r="A2445" s="1" t="s">
        <v>105</v>
      </c>
      <c r="B2445" s="1" t="s">
        <v>5932</v>
      </c>
      <c r="C2445" s="1" t="s">
        <v>5835</v>
      </c>
      <c r="D2445" s="2">
        <v>45618</v>
      </c>
      <c r="E2445">
        <v>141727</v>
      </c>
      <c r="F2445">
        <v>479</v>
      </c>
      <c r="G2445">
        <v>0</v>
      </c>
      <c r="H2445" s="1" t="s">
        <v>5833</v>
      </c>
      <c r="I2445" s="1" t="s">
        <v>6329</v>
      </c>
      <c r="J2445" s="1" t="s">
        <v>6245</v>
      </c>
      <c r="K2445">
        <v>51</v>
      </c>
      <c r="L2445" s="1" t="s">
        <v>6246</v>
      </c>
      <c r="M2445" s="1" t="s">
        <v>6254</v>
      </c>
      <c r="N2445">
        <v>174946</v>
      </c>
      <c r="O2445" s="1" t="s">
        <v>6248</v>
      </c>
      <c r="P2445" s="2">
        <v>43671</v>
      </c>
      <c r="Q2445" s="2">
        <v>45387</v>
      </c>
      <c r="R2445" s="1" t="s">
        <v>6893</v>
      </c>
      <c r="S2445" s="1" t="s">
        <v>6911</v>
      </c>
      <c r="T2445" s="1" t="s">
        <v>28</v>
      </c>
      <c r="U2445">
        <v>3953</v>
      </c>
      <c r="V2445" s="1" t="s">
        <v>15</v>
      </c>
      <c r="W2445" s="1" t="s">
        <v>106</v>
      </c>
      <c r="X2445" s="2">
        <f t="shared" ca="1" si="38"/>
        <v>45937</v>
      </c>
      <c r="Y2445" s="1">
        <f ca="1">ROUND(YEARFRAC(Merge1[[#This Row],[Join_Date]],Merge1[[#This Row],[Today]], 3),0)</f>
        <v>6</v>
      </c>
      <c r="Z2445" s="1" t="str" cm="1">
        <f t="array" aca="1" ref="Z2445" ca="1">_xlfn.IFS(
   Merge1[[#This Row],[Customer Tenure]]&lt;=2,"New",
   Merge1[[#This Row],[Customer Tenure]]&lt;=5,"Emerging",
  Merge1[[#This Row],[Customer Tenure]]&lt;9,"Established",
   TRUE,"Loyal"
)</f>
        <v>Established</v>
      </c>
      <c r="AA2445" s="1" t="str" cm="1">
        <f t="array" ref="AA2445">_xlfn.IFS(Merge1[[#This Row],[Income]]&lt;=30000,"Low",Merge1[[#This Row],[Income]]&lt;=60000,"Medium",Merge1[[#This Row],[Income]]&lt;=100000,"High", Merge1[[#This Row],[Income]]&gt;100000," Premium")</f>
        <v xml:space="preserve"> Premium</v>
      </c>
      <c r="AB2445" s="1" t="str" cm="1">
        <f t="array" ref="AB2445">_xlfn.IFS(Merge1[[#This Row],[Age]]&lt;= 28,"Gen Z", Merge1[[#This Row],[Age]]&lt;=44,"Millennials", Merge1[[#This Row],[Age]]&lt;=60,"Gen X", Merge1[[#This Row],[Age]]&gt;60,"Baby Boomers")</f>
        <v>Gen X</v>
      </c>
      <c r="AC2445" s="1" t="str" cm="1">
        <f t="array" ref="AC2445">_xlfn.IFS(
    Merge1[[#This Row],[Balance]]&lt;=50000,"Low",
    Merge1[[#This Row],[Balance]]&lt;=200000,"Medium",
    Merge1[[#This Row],[Balance]]&gt;200000,"High"
)</f>
        <v>Medium</v>
      </c>
    </row>
    <row r="2446" spans="1:29" x14ac:dyDescent="0.25">
      <c r="A2446" s="1" t="s">
        <v>473</v>
      </c>
      <c r="B2446" s="1" t="s">
        <v>6195</v>
      </c>
      <c r="C2446" s="1" t="s">
        <v>5832</v>
      </c>
      <c r="D2446" s="2">
        <v>42607</v>
      </c>
      <c r="E2446">
        <v>418596</v>
      </c>
      <c r="F2446">
        <v>503</v>
      </c>
      <c r="G2446">
        <v>0</v>
      </c>
      <c r="H2446" s="1" t="s">
        <v>5833</v>
      </c>
      <c r="I2446" s="1" t="s">
        <v>6639</v>
      </c>
      <c r="J2446" s="1" t="s">
        <v>6245</v>
      </c>
      <c r="K2446">
        <v>26</v>
      </c>
      <c r="L2446" s="1" t="s">
        <v>6241</v>
      </c>
      <c r="M2446" s="1" t="s">
        <v>6242</v>
      </c>
      <c r="N2446">
        <v>152997</v>
      </c>
      <c r="O2446" s="1" t="s">
        <v>6248</v>
      </c>
      <c r="P2446" s="2">
        <v>42861</v>
      </c>
      <c r="Q2446" s="2">
        <v>45449</v>
      </c>
      <c r="R2446" s="1" t="s">
        <v>6883</v>
      </c>
      <c r="S2446" s="1" t="s">
        <v>6884</v>
      </c>
      <c r="T2446" s="1" t="s">
        <v>9</v>
      </c>
      <c r="U2446">
        <v>4879</v>
      </c>
      <c r="V2446" s="1" t="s">
        <v>24</v>
      </c>
      <c r="W2446" s="1" t="s">
        <v>29</v>
      </c>
      <c r="X2446" s="2">
        <f t="shared" ca="1" si="38"/>
        <v>45937</v>
      </c>
      <c r="Y2446" s="1">
        <f ca="1">ROUND(YEARFRAC(Merge1[[#This Row],[Join_Date]],Merge1[[#This Row],[Today]], 3),0)</f>
        <v>8</v>
      </c>
      <c r="Z2446" s="1" t="str" cm="1">
        <f t="array" aca="1" ref="Z2446" ca="1">_xlfn.IFS(
   Merge1[[#This Row],[Customer Tenure]]&lt;=2,"New",
   Merge1[[#This Row],[Customer Tenure]]&lt;=5,"Emerging",
  Merge1[[#This Row],[Customer Tenure]]&lt;9,"Established",
   TRUE,"Loyal"
)</f>
        <v>Established</v>
      </c>
      <c r="AA2446" s="1" t="str" cm="1">
        <f t="array" ref="AA2446">_xlfn.IFS(Merge1[[#This Row],[Income]]&lt;=30000,"Low",Merge1[[#This Row],[Income]]&lt;=60000,"Medium",Merge1[[#This Row],[Income]]&lt;=100000,"High", Merge1[[#This Row],[Income]]&gt;100000," Premium")</f>
        <v xml:space="preserve"> Premium</v>
      </c>
      <c r="AB2446" s="1" t="str" cm="1">
        <f t="array" ref="AB2446">_xlfn.IFS(Merge1[[#This Row],[Age]]&lt;= 28,"Gen Z", Merge1[[#This Row],[Age]]&lt;=44,"Millennials", Merge1[[#This Row],[Age]]&lt;=60,"Gen X", Merge1[[#This Row],[Age]]&gt;60,"Baby Boomers")</f>
        <v>Gen Z</v>
      </c>
      <c r="AC2446" s="1" t="str" cm="1">
        <f t="array" ref="AC2446">_xlfn.IFS(
    Merge1[[#This Row],[Balance]]&lt;=50000,"Low",
    Merge1[[#This Row],[Balance]]&lt;=200000,"Medium",
    Merge1[[#This Row],[Balance]]&gt;200000,"High"
)</f>
        <v>High</v>
      </c>
    </row>
    <row r="2447" spans="1:29" x14ac:dyDescent="0.25">
      <c r="A2447" s="1" t="s">
        <v>3213</v>
      </c>
      <c r="B2447" s="1" t="s">
        <v>6209</v>
      </c>
      <c r="C2447" s="1" t="s">
        <v>5835</v>
      </c>
      <c r="D2447" s="2">
        <v>44649</v>
      </c>
      <c r="E2447">
        <v>416957</v>
      </c>
      <c r="F2447">
        <v>603</v>
      </c>
      <c r="G2447">
        <v>0</v>
      </c>
      <c r="H2447" s="1" t="s">
        <v>5838</v>
      </c>
      <c r="I2447" s="1" t="s">
        <v>6674</v>
      </c>
      <c r="J2447" s="1" t="s">
        <v>6245</v>
      </c>
      <c r="K2447">
        <v>21</v>
      </c>
      <c r="L2447" s="1" t="s">
        <v>6241</v>
      </c>
      <c r="M2447" s="1" t="s">
        <v>6251</v>
      </c>
      <c r="N2447">
        <v>92715</v>
      </c>
      <c r="O2447" s="1" t="s">
        <v>6243</v>
      </c>
      <c r="P2447" s="2">
        <v>42927</v>
      </c>
      <c r="Q2447" s="2">
        <v>45309</v>
      </c>
      <c r="R2447" s="1" t="s">
        <v>6902</v>
      </c>
      <c r="S2447" s="1" t="s">
        <v>6903</v>
      </c>
      <c r="T2447" s="1" t="s">
        <v>23</v>
      </c>
      <c r="U2447">
        <v>8138</v>
      </c>
      <c r="V2447" s="1" t="s">
        <v>10</v>
      </c>
      <c r="W2447" s="1" t="s">
        <v>40</v>
      </c>
      <c r="X2447" s="2">
        <f t="shared" ca="1" si="38"/>
        <v>45937</v>
      </c>
      <c r="Y2447" s="1">
        <f ca="1">ROUND(YEARFRAC(Merge1[[#This Row],[Join_Date]],Merge1[[#This Row],[Today]], 3),0)</f>
        <v>8</v>
      </c>
      <c r="Z2447" s="1" t="str" cm="1">
        <f t="array" aca="1" ref="Z2447" ca="1">_xlfn.IFS(
   Merge1[[#This Row],[Customer Tenure]]&lt;=2,"New",
   Merge1[[#This Row],[Customer Tenure]]&lt;=5,"Emerging",
  Merge1[[#This Row],[Customer Tenure]]&lt;9,"Established",
   TRUE,"Loyal"
)</f>
        <v>Established</v>
      </c>
      <c r="AA2447" s="1" t="str" cm="1">
        <f t="array" ref="AA2447">_xlfn.IFS(Merge1[[#This Row],[Income]]&lt;=30000,"Low",Merge1[[#This Row],[Income]]&lt;=60000,"Medium",Merge1[[#This Row],[Income]]&lt;=100000,"High", Merge1[[#This Row],[Income]]&gt;100000," Premium")</f>
        <v>High</v>
      </c>
      <c r="AB2447" s="1" t="str" cm="1">
        <f t="array" ref="AB2447">_xlfn.IFS(Merge1[[#This Row],[Age]]&lt;= 28,"Gen Z", Merge1[[#This Row],[Age]]&lt;=44,"Millennials", Merge1[[#This Row],[Age]]&lt;=60,"Gen X", Merge1[[#This Row],[Age]]&gt;60,"Baby Boomers")</f>
        <v>Gen Z</v>
      </c>
      <c r="AC2447" s="1" t="str" cm="1">
        <f t="array" ref="AC2447">_xlfn.IFS(
    Merge1[[#This Row],[Balance]]&lt;=50000,"Low",
    Merge1[[#This Row],[Balance]]&lt;=200000,"Medium",
    Merge1[[#This Row],[Balance]]&gt;200000,"High"
)</f>
        <v>High</v>
      </c>
    </row>
    <row r="2448" spans="1:29" x14ac:dyDescent="0.25">
      <c r="A2448" s="1" t="s">
        <v>1732</v>
      </c>
      <c r="B2448" s="1" t="s">
        <v>5960</v>
      </c>
      <c r="C2448" s="1" t="s">
        <v>5842</v>
      </c>
      <c r="D2448" s="2">
        <v>43880</v>
      </c>
      <c r="E2448">
        <v>352156</v>
      </c>
      <c r="F2448">
        <v>587</v>
      </c>
      <c r="G2448">
        <v>0</v>
      </c>
      <c r="H2448" s="1" t="s">
        <v>5838</v>
      </c>
      <c r="I2448" s="1" t="s">
        <v>6283</v>
      </c>
      <c r="J2448" s="1" t="s">
        <v>6245</v>
      </c>
      <c r="K2448">
        <v>44</v>
      </c>
      <c r="L2448" s="1" t="s">
        <v>6246</v>
      </c>
      <c r="M2448" s="1" t="s">
        <v>6247</v>
      </c>
      <c r="N2448">
        <v>189269</v>
      </c>
      <c r="O2448" s="1" t="s">
        <v>6243</v>
      </c>
      <c r="P2448" s="2">
        <v>45414</v>
      </c>
      <c r="Q2448" s="2">
        <v>45166</v>
      </c>
      <c r="R2448" s="1" t="s">
        <v>6889</v>
      </c>
      <c r="S2448" s="1" t="s">
        <v>6919</v>
      </c>
      <c r="T2448" s="1" t="s">
        <v>28</v>
      </c>
      <c r="U2448">
        <v>887</v>
      </c>
      <c r="V2448" s="1" t="s">
        <v>24</v>
      </c>
      <c r="W2448" s="1" t="s">
        <v>55</v>
      </c>
      <c r="X2448" s="2">
        <f t="shared" ca="1" si="38"/>
        <v>45937</v>
      </c>
      <c r="Y2448" s="1">
        <f ca="1">ROUND(YEARFRAC(Merge1[[#This Row],[Join_Date]],Merge1[[#This Row],[Today]], 3),0)</f>
        <v>1</v>
      </c>
      <c r="Z2448" s="1" t="str" cm="1">
        <f t="array" aca="1" ref="Z2448" ca="1">_xlfn.IFS(
   Merge1[[#This Row],[Customer Tenure]]&lt;=2,"New",
   Merge1[[#This Row],[Customer Tenure]]&lt;=5,"Emerging",
  Merge1[[#This Row],[Customer Tenure]]&lt;9,"Established",
   TRUE,"Loyal"
)</f>
        <v>New</v>
      </c>
      <c r="AA2448" s="1" t="str" cm="1">
        <f t="array" ref="AA2448">_xlfn.IFS(Merge1[[#This Row],[Income]]&lt;=30000,"Low",Merge1[[#This Row],[Income]]&lt;=60000,"Medium",Merge1[[#This Row],[Income]]&lt;=100000,"High", Merge1[[#This Row],[Income]]&gt;100000," Premium")</f>
        <v xml:space="preserve"> Premium</v>
      </c>
      <c r="AB2448" s="1" t="str" cm="1">
        <f t="array" ref="AB2448">_xlfn.IFS(Merge1[[#This Row],[Age]]&lt;= 28,"Gen Z", Merge1[[#This Row],[Age]]&lt;=44,"Millennials", Merge1[[#This Row],[Age]]&lt;=60,"Gen X", Merge1[[#This Row],[Age]]&gt;60,"Baby Boomers")</f>
        <v>Millennials</v>
      </c>
      <c r="AC2448" s="1" t="str" cm="1">
        <f t="array" ref="AC2448">_xlfn.IFS(
    Merge1[[#This Row],[Balance]]&lt;=50000,"Low",
    Merge1[[#This Row],[Balance]]&lt;=200000,"Medium",
    Merge1[[#This Row],[Balance]]&gt;200000,"High"
)</f>
        <v>High</v>
      </c>
    </row>
    <row r="2449" spans="1:29" x14ac:dyDescent="0.25">
      <c r="A2449" s="1" t="s">
        <v>2834</v>
      </c>
      <c r="B2449" s="1" t="s">
        <v>5858</v>
      </c>
      <c r="C2449" s="1" t="s">
        <v>5832</v>
      </c>
      <c r="D2449" s="2">
        <v>45139</v>
      </c>
      <c r="E2449">
        <v>472871</v>
      </c>
      <c r="F2449">
        <v>805</v>
      </c>
      <c r="G2449">
        <v>0</v>
      </c>
      <c r="H2449" s="1" t="s">
        <v>5833</v>
      </c>
      <c r="I2449" s="1" t="s">
        <v>6477</v>
      </c>
      <c r="J2449" s="1" t="s">
        <v>6245</v>
      </c>
      <c r="K2449">
        <v>37</v>
      </c>
      <c r="L2449" s="1" t="s">
        <v>6246</v>
      </c>
      <c r="M2449" s="1" t="s">
        <v>6257</v>
      </c>
      <c r="N2449">
        <v>49241</v>
      </c>
      <c r="O2449" s="1" t="s">
        <v>6243</v>
      </c>
      <c r="P2449" s="2">
        <v>43202</v>
      </c>
      <c r="Q2449" s="2">
        <v>45512</v>
      </c>
      <c r="R2449" s="1" t="s">
        <v>6889</v>
      </c>
      <c r="S2449" s="1" t="s">
        <v>6890</v>
      </c>
      <c r="T2449" s="1" t="s">
        <v>23</v>
      </c>
      <c r="U2449">
        <v>4805</v>
      </c>
      <c r="V2449" s="1" t="s">
        <v>15</v>
      </c>
      <c r="W2449" s="1" t="s">
        <v>50</v>
      </c>
      <c r="X2449" s="2">
        <f t="shared" ca="1" si="38"/>
        <v>45937</v>
      </c>
      <c r="Y2449" s="1">
        <f ca="1">ROUND(YEARFRAC(Merge1[[#This Row],[Join_Date]],Merge1[[#This Row],[Today]], 3),0)</f>
        <v>7</v>
      </c>
      <c r="Z2449" s="1" t="str" cm="1">
        <f t="array" aca="1" ref="Z2449" ca="1">_xlfn.IFS(
   Merge1[[#This Row],[Customer Tenure]]&lt;=2,"New",
   Merge1[[#This Row],[Customer Tenure]]&lt;=5,"Emerging",
  Merge1[[#This Row],[Customer Tenure]]&lt;9,"Established",
   TRUE,"Loyal"
)</f>
        <v>Established</v>
      </c>
      <c r="AA2449" s="1" t="str" cm="1">
        <f t="array" ref="AA2449">_xlfn.IFS(Merge1[[#This Row],[Income]]&lt;=30000,"Low",Merge1[[#This Row],[Income]]&lt;=60000,"Medium",Merge1[[#This Row],[Income]]&lt;=100000,"High", Merge1[[#This Row],[Income]]&gt;100000," Premium")</f>
        <v>Medium</v>
      </c>
      <c r="AB2449" s="1" t="str" cm="1">
        <f t="array" ref="AB2449">_xlfn.IFS(Merge1[[#This Row],[Age]]&lt;= 28,"Gen Z", Merge1[[#This Row],[Age]]&lt;=44,"Millennials", Merge1[[#This Row],[Age]]&lt;=60,"Gen X", Merge1[[#This Row],[Age]]&gt;60,"Baby Boomers")</f>
        <v>Millennials</v>
      </c>
      <c r="AC2449" s="1" t="str" cm="1">
        <f t="array" ref="AC2449">_xlfn.IFS(
    Merge1[[#This Row],[Balance]]&lt;=50000,"Low",
    Merge1[[#This Row],[Balance]]&lt;=200000,"Medium",
    Merge1[[#This Row],[Balance]]&gt;200000,"High"
)</f>
        <v>High</v>
      </c>
    </row>
    <row r="2450" spans="1:29" x14ac:dyDescent="0.25">
      <c r="A2450" s="1" t="s">
        <v>719</v>
      </c>
      <c r="B2450" s="1" t="s">
        <v>5885</v>
      </c>
      <c r="C2450" s="1" t="s">
        <v>5835</v>
      </c>
      <c r="D2450" s="2">
        <v>45168</v>
      </c>
      <c r="E2450">
        <v>300369</v>
      </c>
      <c r="F2450">
        <v>590</v>
      </c>
      <c r="G2450">
        <v>0</v>
      </c>
      <c r="H2450" s="1" t="s">
        <v>5833</v>
      </c>
      <c r="I2450" s="1" t="s">
        <v>6366</v>
      </c>
      <c r="J2450" s="1" t="s">
        <v>6245</v>
      </c>
      <c r="K2450">
        <v>57</v>
      </c>
      <c r="L2450" s="1" t="s">
        <v>6246</v>
      </c>
      <c r="M2450" s="1" t="s">
        <v>6257</v>
      </c>
      <c r="N2450">
        <v>160588</v>
      </c>
      <c r="O2450" s="1" t="s">
        <v>6243</v>
      </c>
      <c r="P2450" s="2">
        <v>42239</v>
      </c>
      <c r="Q2450" s="2">
        <v>45721</v>
      </c>
      <c r="R2450" s="1" t="s">
        <v>6899</v>
      </c>
      <c r="S2450" s="1" t="s">
        <v>6914</v>
      </c>
      <c r="T2450" s="1" t="s">
        <v>14</v>
      </c>
      <c r="U2450">
        <v>7801</v>
      </c>
      <c r="V2450" s="1" t="s">
        <v>24</v>
      </c>
      <c r="W2450" s="1" t="s">
        <v>20</v>
      </c>
      <c r="X2450" s="2">
        <f t="shared" ca="1" si="38"/>
        <v>45937</v>
      </c>
      <c r="Y2450" s="1">
        <f ca="1">ROUND(YEARFRAC(Merge1[[#This Row],[Join_Date]],Merge1[[#This Row],[Today]], 3),0)</f>
        <v>10</v>
      </c>
      <c r="Z2450" s="1" t="str" cm="1">
        <f t="array" aca="1" ref="Z2450" ca="1">_xlfn.IFS(
   Merge1[[#This Row],[Customer Tenure]]&lt;=2,"New",
   Merge1[[#This Row],[Customer Tenure]]&lt;=5,"Emerging",
  Merge1[[#This Row],[Customer Tenure]]&lt;9,"Established",
   TRUE,"Loyal"
)</f>
        <v>Loyal</v>
      </c>
      <c r="AA2450" s="1" t="str" cm="1">
        <f t="array" ref="AA2450">_xlfn.IFS(Merge1[[#This Row],[Income]]&lt;=30000,"Low",Merge1[[#This Row],[Income]]&lt;=60000,"Medium",Merge1[[#This Row],[Income]]&lt;=100000,"High", Merge1[[#This Row],[Income]]&gt;100000," Premium")</f>
        <v xml:space="preserve"> Premium</v>
      </c>
      <c r="AB2450" s="1" t="str" cm="1">
        <f t="array" ref="AB2450">_xlfn.IFS(Merge1[[#This Row],[Age]]&lt;= 28,"Gen Z", Merge1[[#This Row],[Age]]&lt;=44,"Millennials", Merge1[[#This Row],[Age]]&lt;=60,"Gen X", Merge1[[#This Row],[Age]]&gt;60,"Baby Boomers")</f>
        <v>Gen X</v>
      </c>
      <c r="AC2450" s="1" t="str" cm="1">
        <f t="array" ref="AC2450">_xlfn.IFS(
    Merge1[[#This Row],[Balance]]&lt;=50000,"Low",
    Merge1[[#This Row],[Balance]]&lt;=200000,"Medium",
    Merge1[[#This Row],[Balance]]&gt;200000,"High"
)</f>
        <v>High</v>
      </c>
    </row>
    <row r="2451" spans="1:29" x14ac:dyDescent="0.25">
      <c r="A2451" s="1" t="s">
        <v>559</v>
      </c>
      <c r="B2451" s="1" t="s">
        <v>5996</v>
      </c>
      <c r="C2451" s="1" t="s">
        <v>5835</v>
      </c>
      <c r="D2451" s="2">
        <v>45855</v>
      </c>
      <c r="E2451">
        <v>58692</v>
      </c>
      <c r="F2451">
        <v>448</v>
      </c>
      <c r="G2451">
        <v>204215</v>
      </c>
      <c r="H2451" s="1" t="s">
        <v>5833</v>
      </c>
      <c r="I2451" s="1" t="s">
        <v>6691</v>
      </c>
      <c r="J2451" s="1" t="s">
        <v>6245</v>
      </c>
      <c r="K2451">
        <v>62</v>
      </c>
      <c r="L2451" s="1" t="s">
        <v>6260</v>
      </c>
      <c r="M2451" s="1" t="s">
        <v>6242</v>
      </c>
      <c r="N2451">
        <v>90326</v>
      </c>
      <c r="O2451" s="1" t="s">
        <v>6248</v>
      </c>
      <c r="P2451" s="2">
        <v>43758</v>
      </c>
      <c r="Q2451" s="2">
        <v>45196</v>
      </c>
      <c r="R2451" s="1" t="s">
        <v>6897</v>
      </c>
      <c r="S2451" s="1" t="s">
        <v>6909</v>
      </c>
      <c r="T2451" s="1" t="s">
        <v>14</v>
      </c>
      <c r="U2451">
        <v>2533</v>
      </c>
      <c r="V2451" s="1" t="s">
        <v>15</v>
      </c>
      <c r="W2451" s="1" t="s">
        <v>106</v>
      </c>
      <c r="X2451" s="2">
        <f t="shared" ca="1" si="38"/>
        <v>45937</v>
      </c>
      <c r="Y2451" s="1">
        <f ca="1">ROUND(YEARFRAC(Merge1[[#This Row],[Join_Date]],Merge1[[#This Row],[Today]], 3),0)</f>
        <v>6</v>
      </c>
      <c r="Z2451" s="1" t="str" cm="1">
        <f t="array" aca="1" ref="Z2451" ca="1">_xlfn.IFS(
   Merge1[[#This Row],[Customer Tenure]]&lt;=2,"New",
   Merge1[[#This Row],[Customer Tenure]]&lt;=5,"Emerging",
  Merge1[[#This Row],[Customer Tenure]]&lt;9,"Established",
   TRUE,"Loyal"
)</f>
        <v>Established</v>
      </c>
      <c r="AA2451" s="1" t="str" cm="1">
        <f t="array" ref="AA2451">_xlfn.IFS(Merge1[[#This Row],[Income]]&lt;=30000,"Low",Merge1[[#This Row],[Income]]&lt;=60000,"Medium",Merge1[[#This Row],[Income]]&lt;=100000,"High", Merge1[[#This Row],[Income]]&gt;100000," Premium")</f>
        <v>High</v>
      </c>
      <c r="AB2451" s="1" t="str" cm="1">
        <f t="array" ref="AB2451">_xlfn.IFS(Merge1[[#This Row],[Age]]&lt;= 28,"Gen Z", Merge1[[#This Row],[Age]]&lt;=44,"Millennials", Merge1[[#This Row],[Age]]&lt;=60,"Gen X", Merge1[[#This Row],[Age]]&gt;60,"Baby Boomers")</f>
        <v>Baby Boomers</v>
      </c>
      <c r="AC2451" s="1" t="str" cm="1">
        <f t="array" ref="AC2451">_xlfn.IFS(
    Merge1[[#This Row],[Balance]]&lt;=50000,"Low",
    Merge1[[#This Row],[Balance]]&lt;=200000,"Medium",
    Merge1[[#This Row],[Balance]]&gt;200000,"High"
)</f>
        <v>Medium</v>
      </c>
    </row>
    <row r="2452" spans="1:29" x14ac:dyDescent="0.25">
      <c r="A2452" s="1" t="s">
        <v>2209</v>
      </c>
      <c r="B2452" s="1" t="s">
        <v>6069</v>
      </c>
      <c r="C2452" s="1" t="s">
        <v>5846</v>
      </c>
      <c r="D2452" s="2">
        <v>44546</v>
      </c>
      <c r="E2452">
        <v>271421</v>
      </c>
      <c r="F2452">
        <v>687</v>
      </c>
      <c r="G2452">
        <v>0</v>
      </c>
      <c r="H2452" s="1" t="s">
        <v>5833</v>
      </c>
      <c r="I2452" s="1" t="s">
        <v>6548</v>
      </c>
      <c r="J2452" s="1" t="s">
        <v>6245</v>
      </c>
      <c r="K2452">
        <v>52</v>
      </c>
      <c r="L2452" s="1" t="s">
        <v>6260</v>
      </c>
      <c r="M2452" s="1" t="s">
        <v>6262</v>
      </c>
      <c r="N2452">
        <v>156727</v>
      </c>
      <c r="O2452" s="1" t="s">
        <v>6243</v>
      </c>
      <c r="P2452" s="2">
        <v>44108</v>
      </c>
      <c r="Q2452" s="2">
        <v>45223</v>
      </c>
      <c r="R2452" s="1" t="s">
        <v>6912</v>
      </c>
      <c r="S2452" s="1" t="s">
        <v>6913</v>
      </c>
      <c r="T2452" s="1" t="s">
        <v>23</v>
      </c>
      <c r="U2452">
        <v>6280</v>
      </c>
      <c r="V2452" s="1" t="s">
        <v>15</v>
      </c>
      <c r="W2452" s="1" t="s">
        <v>50</v>
      </c>
      <c r="X2452" s="2">
        <f t="shared" ca="1" si="38"/>
        <v>45937</v>
      </c>
      <c r="Y2452" s="1">
        <f ca="1">ROUND(YEARFRAC(Merge1[[#This Row],[Join_Date]],Merge1[[#This Row],[Today]], 3),0)</f>
        <v>5</v>
      </c>
      <c r="Z2452" s="1" t="str" cm="1">
        <f t="array" aca="1" ref="Z2452" ca="1">_xlfn.IFS(
   Merge1[[#This Row],[Customer Tenure]]&lt;=2,"New",
   Merge1[[#This Row],[Customer Tenure]]&lt;=5,"Emerging",
  Merge1[[#This Row],[Customer Tenure]]&lt;9,"Established",
   TRUE,"Loyal"
)</f>
        <v>Emerging</v>
      </c>
      <c r="AA2452" s="1" t="str" cm="1">
        <f t="array" ref="AA2452">_xlfn.IFS(Merge1[[#This Row],[Income]]&lt;=30000,"Low",Merge1[[#This Row],[Income]]&lt;=60000,"Medium",Merge1[[#This Row],[Income]]&lt;=100000,"High", Merge1[[#This Row],[Income]]&gt;100000," Premium")</f>
        <v xml:space="preserve"> Premium</v>
      </c>
      <c r="AB2452" s="1" t="str" cm="1">
        <f t="array" ref="AB2452">_xlfn.IFS(Merge1[[#This Row],[Age]]&lt;= 28,"Gen Z", Merge1[[#This Row],[Age]]&lt;=44,"Millennials", Merge1[[#This Row],[Age]]&lt;=60,"Gen X", Merge1[[#This Row],[Age]]&gt;60,"Baby Boomers")</f>
        <v>Gen X</v>
      </c>
      <c r="AC2452" s="1" t="str" cm="1">
        <f t="array" ref="AC2452">_xlfn.IFS(
    Merge1[[#This Row],[Balance]]&lt;=50000,"Low",
    Merge1[[#This Row],[Balance]]&lt;=200000,"Medium",
    Merge1[[#This Row],[Balance]]&gt;200000,"High"
)</f>
        <v>High</v>
      </c>
    </row>
    <row r="2453" spans="1:29" x14ac:dyDescent="0.25">
      <c r="A2453" s="1" t="s">
        <v>387</v>
      </c>
      <c r="B2453" s="1" t="s">
        <v>6228</v>
      </c>
      <c r="C2453" s="1" t="s">
        <v>5835</v>
      </c>
      <c r="D2453" s="2">
        <v>42496</v>
      </c>
      <c r="E2453">
        <v>130956</v>
      </c>
      <c r="F2453">
        <v>454</v>
      </c>
      <c r="G2453">
        <v>0</v>
      </c>
      <c r="H2453" s="1" t="s">
        <v>5833</v>
      </c>
      <c r="I2453" s="1" t="s">
        <v>6502</v>
      </c>
      <c r="J2453" s="1" t="s">
        <v>6245</v>
      </c>
      <c r="K2453">
        <v>30</v>
      </c>
      <c r="L2453" s="1" t="s">
        <v>6260</v>
      </c>
      <c r="M2453" s="1" t="s">
        <v>6251</v>
      </c>
      <c r="N2453">
        <v>195485</v>
      </c>
      <c r="O2453" s="1" t="s">
        <v>6252</v>
      </c>
      <c r="P2453" s="2">
        <v>43537</v>
      </c>
      <c r="Q2453" s="2">
        <v>45613</v>
      </c>
      <c r="R2453" s="1" t="s">
        <v>6887</v>
      </c>
      <c r="S2453" s="1" t="s">
        <v>6901</v>
      </c>
      <c r="T2453" s="1" t="s">
        <v>9</v>
      </c>
      <c r="U2453">
        <v>8593</v>
      </c>
      <c r="V2453" s="1" t="s">
        <v>24</v>
      </c>
      <c r="W2453" s="1" t="s">
        <v>20</v>
      </c>
      <c r="X2453" s="2">
        <f t="shared" ca="1" si="38"/>
        <v>45937</v>
      </c>
      <c r="Y2453" s="1">
        <f ca="1">ROUND(YEARFRAC(Merge1[[#This Row],[Join_Date]],Merge1[[#This Row],[Today]], 3),0)</f>
        <v>7</v>
      </c>
      <c r="Z2453" s="1" t="str" cm="1">
        <f t="array" aca="1" ref="Z2453" ca="1">_xlfn.IFS(
   Merge1[[#This Row],[Customer Tenure]]&lt;=2,"New",
   Merge1[[#This Row],[Customer Tenure]]&lt;=5,"Emerging",
  Merge1[[#This Row],[Customer Tenure]]&lt;9,"Established",
   TRUE,"Loyal"
)</f>
        <v>Established</v>
      </c>
      <c r="AA2453" s="1" t="str" cm="1">
        <f t="array" ref="AA2453">_xlfn.IFS(Merge1[[#This Row],[Income]]&lt;=30000,"Low",Merge1[[#This Row],[Income]]&lt;=60000,"Medium",Merge1[[#This Row],[Income]]&lt;=100000,"High", Merge1[[#This Row],[Income]]&gt;100000," Premium")</f>
        <v xml:space="preserve"> Premium</v>
      </c>
      <c r="AB2453" s="1" t="str" cm="1">
        <f t="array" ref="AB2453">_xlfn.IFS(Merge1[[#This Row],[Age]]&lt;= 28,"Gen Z", Merge1[[#This Row],[Age]]&lt;=44,"Millennials", Merge1[[#This Row],[Age]]&lt;=60,"Gen X", Merge1[[#This Row],[Age]]&gt;60,"Baby Boomers")</f>
        <v>Millennials</v>
      </c>
      <c r="AC2453" s="1" t="str" cm="1">
        <f t="array" ref="AC2453">_xlfn.IFS(
    Merge1[[#This Row],[Balance]]&lt;=50000,"Low",
    Merge1[[#This Row],[Balance]]&lt;=200000,"Medium",
    Merge1[[#This Row],[Balance]]&gt;200000,"High"
)</f>
        <v>Medium</v>
      </c>
    </row>
    <row r="2454" spans="1:29" x14ac:dyDescent="0.25">
      <c r="A2454" s="1" t="s">
        <v>1871</v>
      </c>
      <c r="B2454" s="1" t="s">
        <v>6201</v>
      </c>
      <c r="C2454" s="1" t="s">
        <v>5832</v>
      </c>
      <c r="D2454" s="2">
        <v>45024</v>
      </c>
      <c r="E2454">
        <v>15735</v>
      </c>
      <c r="F2454">
        <v>455</v>
      </c>
      <c r="G2454">
        <v>0</v>
      </c>
      <c r="H2454" s="1" t="s">
        <v>5833</v>
      </c>
      <c r="I2454" s="1" t="s">
        <v>6441</v>
      </c>
      <c r="J2454" s="1" t="s">
        <v>6240</v>
      </c>
      <c r="K2454">
        <v>56</v>
      </c>
      <c r="L2454" s="1" t="s">
        <v>6256</v>
      </c>
      <c r="M2454" s="1" t="s">
        <v>6266</v>
      </c>
      <c r="N2454">
        <v>156156</v>
      </c>
      <c r="O2454" s="1" t="s">
        <v>6248</v>
      </c>
      <c r="P2454" s="2">
        <v>42365</v>
      </c>
      <c r="Q2454" s="2">
        <v>45551</v>
      </c>
      <c r="R2454" s="1" t="s">
        <v>6897</v>
      </c>
      <c r="S2454" s="1" t="s">
        <v>6898</v>
      </c>
      <c r="T2454" s="1" t="s">
        <v>14</v>
      </c>
      <c r="U2454">
        <v>6633</v>
      </c>
      <c r="V2454" s="1" t="s">
        <v>24</v>
      </c>
      <c r="W2454" s="1" t="s">
        <v>11</v>
      </c>
      <c r="X2454" s="2">
        <f t="shared" ca="1" si="38"/>
        <v>45937</v>
      </c>
      <c r="Y2454" s="1">
        <f ca="1">ROUND(YEARFRAC(Merge1[[#This Row],[Join_Date]],Merge1[[#This Row],[Today]], 3),0)</f>
        <v>10</v>
      </c>
      <c r="Z2454" s="1" t="str" cm="1">
        <f t="array" aca="1" ref="Z2454" ca="1">_xlfn.IFS(
   Merge1[[#This Row],[Customer Tenure]]&lt;=2,"New",
   Merge1[[#This Row],[Customer Tenure]]&lt;=5,"Emerging",
  Merge1[[#This Row],[Customer Tenure]]&lt;9,"Established",
   TRUE,"Loyal"
)</f>
        <v>Loyal</v>
      </c>
      <c r="AA2454" s="1" t="str" cm="1">
        <f t="array" ref="AA2454">_xlfn.IFS(Merge1[[#This Row],[Income]]&lt;=30000,"Low",Merge1[[#This Row],[Income]]&lt;=60000,"Medium",Merge1[[#This Row],[Income]]&lt;=100000,"High", Merge1[[#This Row],[Income]]&gt;100000," Premium")</f>
        <v xml:space="preserve"> Premium</v>
      </c>
      <c r="AB2454" s="1" t="str" cm="1">
        <f t="array" ref="AB2454">_xlfn.IFS(Merge1[[#This Row],[Age]]&lt;= 28,"Gen Z", Merge1[[#This Row],[Age]]&lt;=44,"Millennials", Merge1[[#This Row],[Age]]&lt;=60,"Gen X", Merge1[[#This Row],[Age]]&gt;60,"Baby Boomers")</f>
        <v>Gen X</v>
      </c>
      <c r="AC2454" s="1" t="str" cm="1">
        <f t="array" ref="AC2454">_xlfn.IFS(
    Merge1[[#This Row],[Balance]]&lt;=50000,"Low",
    Merge1[[#This Row],[Balance]]&lt;=200000,"Medium",
    Merge1[[#This Row],[Balance]]&gt;200000,"High"
)</f>
        <v>Low</v>
      </c>
    </row>
    <row r="2455" spans="1:29" x14ac:dyDescent="0.25">
      <c r="A2455" s="1" t="s">
        <v>42</v>
      </c>
      <c r="B2455" s="1" t="s">
        <v>5976</v>
      </c>
      <c r="C2455" s="1" t="s">
        <v>5842</v>
      </c>
      <c r="D2455" s="2">
        <v>44517</v>
      </c>
      <c r="E2455">
        <v>350103</v>
      </c>
      <c r="F2455">
        <v>338</v>
      </c>
      <c r="G2455">
        <v>281601</v>
      </c>
      <c r="H2455" s="1" t="s">
        <v>5833</v>
      </c>
      <c r="I2455" s="1" t="s">
        <v>6719</v>
      </c>
      <c r="J2455" s="1" t="s">
        <v>6245</v>
      </c>
      <c r="K2455">
        <v>62</v>
      </c>
      <c r="L2455" s="1" t="s">
        <v>6241</v>
      </c>
      <c r="M2455" s="1" t="s">
        <v>6266</v>
      </c>
      <c r="N2455">
        <v>121757</v>
      </c>
      <c r="O2455" s="1" t="s">
        <v>6243</v>
      </c>
      <c r="P2455" s="2">
        <v>42284</v>
      </c>
      <c r="Q2455" s="2">
        <v>45726</v>
      </c>
      <c r="R2455" s="1" t="s">
        <v>6899</v>
      </c>
      <c r="S2455" s="1" t="s">
        <v>6914</v>
      </c>
      <c r="T2455" s="1" t="s">
        <v>28</v>
      </c>
      <c r="U2455">
        <v>5098</v>
      </c>
      <c r="V2455" s="1" t="s">
        <v>15</v>
      </c>
      <c r="W2455" s="1" t="s">
        <v>16</v>
      </c>
      <c r="X2455" s="2">
        <f t="shared" ca="1" si="38"/>
        <v>45937</v>
      </c>
      <c r="Y2455" s="1">
        <f ca="1">ROUND(YEARFRAC(Merge1[[#This Row],[Join_Date]],Merge1[[#This Row],[Today]], 3),0)</f>
        <v>10</v>
      </c>
      <c r="Z2455" s="1" t="str" cm="1">
        <f t="array" aca="1" ref="Z2455" ca="1">_xlfn.IFS(
   Merge1[[#This Row],[Customer Tenure]]&lt;=2,"New",
   Merge1[[#This Row],[Customer Tenure]]&lt;=5,"Emerging",
  Merge1[[#This Row],[Customer Tenure]]&lt;9,"Established",
   TRUE,"Loyal"
)</f>
        <v>Loyal</v>
      </c>
      <c r="AA2455" s="1" t="str" cm="1">
        <f t="array" ref="AA2455">_xlfn.IFS(Merge1[[#This Row],[Income]]&lt;=30000,"Low",Merge1[[#This Row],[Income]]&lt;=60000,"Medium",Merge1[[#This Row],[Income]]&lt;=100000,"High", Merge1[[#This Row],[Income]]&gt;100000," Premium")</f>
        <v xml:space="preserve"> Premium</v>
      </c>
      <c r="AB2455" s="1" t="str" cm="1">
        <f t="array" ref="AB2455">_xlfn.IFS(Merge1[[#This Row],[Age]]&lt;= 28,"Gen Z", Merge1[[#This Row],[Age]]&lt;=44,"Millennials", Merge1[[#This Row],[Age]]&lt;=60,"Gen X", Merge1[[#This Row],[Age]]&gt;60,"Baby Boomers")</f>
        <v>Baby Boomers</v>
      </c>
      <c r="AC2455" s="1" t="str" cm="1">
        <f t="array" ref="AC2455">_xlfn.IFS(
    Merge1[[#This Row],[Balance]]&lt;=50000,"Low",
    Merge1[[#This Row],[Balance]]&lt;=200000,"Medium",
    Merge1[[#This Row],[Balance]]&gt;200000,"High"
)</f>
        <v>High</v>
      </c>
    </row>
    <row r="2456" spans="1:29" x14ac:dyDescent="0.25">
      <c r="A2456" s="1" t="s">
        <v>475</v>
      </c>
      <c r="B2456" s="1" t="s">
        <v>6138</v>
      </c>
      <c r="C2456" s="1" t="s">
        <v>5842</v>
      </c>
      <c r="D2456" s="2">
        <v>45012</v>
      </c>
      <c r="E2456">
        <v>249265</v>
      </c>
      <c r="F2456">
        <v>625</v>
      </c>
      <c r="G2456">
        <v>0</v>
      </c>
      <c r="H2456" s="1" t="s">
        <v>5850</v>
      </c>
      <c r="I2456" s="1" t="s">
        <v>6677</v>
      </c>
      <c r="J2456" s="1" t="s">
        <v>6240</v>
      </c>
      <c r="K2456">
        <v>48</v>
      </c>
      <c r="L2456" s="1" t="s">
        <v>6241</v>
      </c>
      <c r="M2456" s="1" t="s">
        <v>6262</v>
      </c>
      <c r="N2456">
        <v>152632</v>
      </c>
      <c r="O2456" s="1" t="s">
        <v>6243</v>
      </c>
      <c r="P2456" s="2">
        <v>43154</v>
      </c>
      <c r="Q2456" s="2">
        <v>45845</v>
      </c>
      <c r="R2456" s="1" t="s">
        <v>6891</v>
      </c>
      <c r="S2456" s="1" t="s">
        <v>6892</v>
      </c>
      <c r="T2456" s="1" t="s">
        <v>23</v>
      </c>
      <c r="U2456">
        <v>7574</v>
      </c>
      <c r="V2456" s="1" t="s">
        <v>24</v>
      </c>
      <c r="W2456" s="1" t="s">
        <v>11</v>
      </c>
      <c r="X2456" s="2">
        <f t="shared" ca="1" si="38"/>
        <v>45937</v>
      </c>
      <c r="Y2456" s="1">
        <f ca="1">ROUND(YEARFRAC(Merge1[[#This Row],[Join_Date]],Merge1[[#This Row],[Today]], 3),0)</f>
        <v>8</v>
      </c>
      <c r="Z2456" s="1" t="str" cm="1">
        <f t="array" aca="1" ref="Z2456" ca="1">_xlfn.IFS(
   Merge1[[#This Row],[Customer Tenure]]&lt;=2,"New",
   Merge1[[#This Row],[Customer Tenure]]&lt;=5,"Emerging",
  Merge1[[#This Row],[Customer Tenure]]&lt;9,"Established",
   TRUE,"Loyal"
)</f>
        <v>Established</v>
      </c>
      <c r="AA2456" s="1" t="str" cm="1">
        <f t="array" ref="AA2456">_xlfn.IFS(Merge1[[#This Row],[Income]]&lt;=30000,"Low",Merge1[[#This Row],[Income]]&lt;=60000,"Medium",Merge1[[#This Row],[Income]]&lt;=100000,"High", Merge1[[#This Row],[Income]]&gt;100000," Premium")</f>
        <v xml:space="preserve"> Premium</v>
      </c>
      <c r="AB2456" s="1" t="str" cm="1">
        <f t="array" ref="AB2456">_xlfn.IFS(Merge1[[#This Row],[Age]]&lt;= 28,"Gen Z", Merge1[[#This Row],[Age]]&lt;=44,"Millennials", Merge1[[#This Row],[Age]]&lt;=60,"Gen X", Merge1[[#This Row],[Age]]&gt;60,"Baby Boomers")</f>
        <v>Gen X</v>
      </c>
      <c r="AC2456" s="1" t="str" cm="1">
        <f t="array" ref="AC2456">_xlfn.IFS(
    Merge1[[#This Row],[Balance]]&lt;=50000,"Low",
    Merge1[[#This Row],[Balance]]&lt;=200000,"Medium",
    Merge1[[#This Row],[Balance]]&gt;200000,"High"
)</f>
        <v>High</v>
      </c>
    </row>
    <row r="2457" spans="1:29" x14ac:dyDescent="0.25">
      <c r="A2457" s="1" t="s">
        <v>2154</v>
      </c>
      <c r="B2457" s="1" t="s">
        <v>6081</v>
      </c>
      <c r="C2457" s="1" t="s">
        <v>5842</v>
      </c>
      <c r="D2457" s="2">
        <v>44803</v>
      </c>
      <c r="E2457">
        <v>483007</v>
      </c>
      <c r="F2457">
        <v>445</v>
      </c>
      <c r="G2457">
        <v>0</v>
      </c>
      <c r="H2457" s="1" t="s">
        <v>5833</v>
      </c>
      <c r="I2457" s="1" t="s">
        <v>6836</v>
      </c>
      <c r="J2457" s="1" t="s">
        <v>6245</v>
      </c>
      <c r="K2457">
        <v>65</v>
      </c>
      <c r="L2457" s="1" t="s">
        <v>6260</v>
      </c>
      <c r="M2457" s="1" t="s">
        <v>6247</v>
      </c>
      <c r="N2457">
        <v>139273</v>
      </c>
      <c r="O2457" s="1" t="s">
        <v>6248</v>
      </c>
      <c r="P2457" s="2">
        <v>42602</v>
      </c>
      <c r="Q2457" s="2">
        <v>45331</v>
      </c>
      <c r="R2457" s="1" t="s">
        <v>6885</v>
      </c>
      <c r="S2457" s="1" t="s">
        <v>6886</v>
      </c>
      <c r="T2457" s="1" t="s">
        <v>28</v>
      </c>
      <c r="U2457">
        <v>7076</v>
      </c>
      <c r="V2457" s="1" t="s">
        <v>24</v>
      </c>
      <c r="W2457" s="1" t="s">
        <v>106</v>
      </c>
      <c r="X2457" s="2">
        <f t="shared" ca="1" si="38"/>
        <v>45937</v>
      </c>
      <c r="Y2457" s="1">
        <f ca="1">ROUND(YEARFRAC(Merge1[[#This Row],[Join_Date]],Merge1[[#This Row],[Today]], 3),0)</f>
        <v>9</v>
      </c>
      <c r="Z2457" s="1" t="str" cm="1">
        <f t="array" aca="1" ref="Z2457" ca="1">_xlfn.IFS(
   Merge1[[#This Row],[Customer Tenure]]&lt;=2,"New",
   Merge1[[#This Row],[Customer Tenure]]&lt;=5,"Emerging",
  Merge1[[#This Row],[Customer Tenure]]&lt;9,"Established",
   TRUE,"Loyal"
)</f>
        <v>Loyal</v>
      </c>
      <c r="AA2457" s="1" t="str" cm="1">
        <f t="array" ref="AA2457">_xlfn.IFS(Merge1[[#This Row],[Income]]&lt;=30000,"Low",Merge1[[#This Row],[Income]]&lt;=60000,"Medium",Merge1[[#This Row],[Income]]&lt;=100000,"High", Merge1[[#This Row],[Income]]&gt;100000," Premium")</f>
        <v xml:space="preserve"> Premium</v>
      </c>
      <c r="AB2457" s="1" t="str" cm="1">
        <f t="array" ref="AB2457">_xlfn.IFS(Merge1[[#This Row],[Age]]&lt;= 28,"Gen Z", Merge1[[#This Row],[Age]]&lt;=44,"Millennials", Merge1[[#This Row],[Age]]&lt;=60,"Gen X", Merge1[[#This Row],[Age]]&gt;60,"Baby Boomers")</f>
        <v>Baby Boomers</v>
      </c>
      <c r="AC2457" s="1" t="str" cm="1">
        <f t="array" ref="AC2457">_xlfn.IFS(
    Merge1[[#This Row],[Balance]]&lt;=50000,"Low",
    Merge1[[#This Row],[Balance]]&lt;=200000,"Medium",
    Merge1[[#This Row],[Balance]]&gt;200000,"High"
)</f>
        <v>High</v>
      </c>
    </row>
    <row r="2458" spans="1:29" x14ac:dyDescent="0.25">
      <c r="A2458" s="1" t="s">
        <v>327</v>
      </c>
      <c r="B2458" s="1" t="s">
        <v>6226</v>
      </c>
      <c r="C2458" s="1" t="s">
        <v>5835</v>
      </c>
      <c r="D2458" s="2">
        <v>43104</v>
      </c>
      <c r="E2458">
        <v>246536</v>
      </c>
      <c r="F2458">
        <v>528</v>
      </c>
      <c r="G2458">
        <v>70030</v>
      </c>
      <c r="H2458" s="1" t="s">
        <v>5838</v>
      </c>
      <c r="I2458" s="1" t="s">
        <v>6603</v>
      </c>
      <c r="J2458" s="1" t="s">
        <v>6245</v>
      </c>
      <c r="K2458">
        <v>52</v>
      </c>
      <c r="L2458" s="1" t="s">
        <v>6260</v>
      </c>
      <c r="M2458" s="1" t="s">
        <v>6254</v>
      </c>
      <c r="N2458">
        <v>55488</v>
      </c>
      <c r="O2458" s="1" t="s">
        <v>6243</v>
      </c>
      <c r="P2458" s="2">
        <v>44249</v>
      </c>
      <c r="Q2458" s="2">
        <v>45243</v>
      </c>
      <c r="R2458" s="1" t="s">
        <v>6887</v>
      </c>
      <c r="S2458" s="1" t="s">
        <v>6888</v>
      </c>
      <c r="T2458" s="1" t="s">
        <v>14</v>
      </c>
      <c r="U2458">
        <v>6555</v>
      </c>
      <c r="V2458" s="1" t="s">
        <v>15</v>
      </c>
      <c r="W2458" s="1" t="s">
        <v>11</v>
      </c>
      <c r="X2458" s="2">
        <f t="shared" ca="1" si="38"/>
        <v>45937</v>
      </c>
      <c r="Y2458" s="1">
        <f ca="1">ROUND(YEARFRAC(Merge1[[#This Row],[Join_Date]],Merge1[[#This Row],[Today]], 3),0)</f>
        <v>5</v>
      </c>
      <c r="Z2458" s="1" t="str" cm="1">
        <f t="array" aca="1" ref="Z2458" ca="1">_xlfn.IFS(
   Merge1[[#This Row],[Customer Tenure]]&lt;=2,"New",
   Merge1[[#This Row],[Customer Tenure]]&lt;=5,"Emerging",
  Merge1[[#This Row],[Customer Tenure]]&lt;9,"Established",
   TRUE,"Loyal"
)</f>
        <v>Emerging</v>
      </c>
      <c r="AA2458" s="1" t="str" cm="1">
        <f t="array" ref="AA2458">_xlfn.IFS(Merge1[[#This Row],[Income]]&lt;=30000,"Low",Merge1[[#This Row],[Income]]&lt;=60000,"Medium",Merge1[[#This Row],[Income]]&lt;=100000,"High", Merge1[[#This Row],[Income]]&gt;100000," Premium")</f>
        <v>Medium</v>
      </c>
      <c r="AB2458" s="1" t="str" cm="1">
        <f t="array" ref="AB2458">_xlfn.IFS(Merge1[[#This Row],[Age]]&lt;= 28,"Gen Z", Merge1[[#This Row],[Age]]&lt;=44,"Millennials", Merge1[[#This Row],[Age]]&lt;=60,"Gen X", Merge1[[#This Row],[Age]]&gt;60,"Baby Boomers")</f>
        <v>Gen X</v>
      </c>
      <c r="AC2458" s="1" t="str" cm="1">
        <f t="array" ref="AC2458">_xlfn.IFS(
    Merge1[[#This Row],[Balance]]&lt;=50000,"Low",
    Merge1[[#This Row],[Balance]]&lt;=200000,"Medium",
    Merge1[[#This Row],[Balance]]&gt;200000,"High"
)</f>
        <v>High</v>
      </c>
    </row>
    <row r="2459" spans="1:29" x14ac:dyDescent="0.25">
      <c r="A2459" s="1" t="s">
        <v>764</v>
      </c>
      <c r="B2459" s="1" t="s">
        <v>6016</v>
      </c>
      <c r="C2459" s="1" t="s">
        <v>5842</v>
      </c>
      <c r="D2459" s="2">
        <v>45520</v>
      </c>
      <c r="E2459">
        <v>236187</v>
      </c>
      <c r="F2459">
        <v>610</v>
      </c>
      <c r="G2459">
        <v>0</v>
      </c>
      <c r="H2459" s="1" t="s">
        <v>5833</v>
      </c>
      <c r="I2459" s="1" t="s">
        <v>6785</v>
      </c>
      <c r="J2459" s="1" t="s">
        <v>6245</v>
      </c>
      <c r="K2459">
        <v>30</v>
      </c>
      <c r="L2459" s="1" t="s">
        <v>6241</v>
      </c>
      <c r="M2459" s="1" t="s">
        <v>6242</v>
      </c>
      <c r="N2459">
        <v>138154</v>
      </c>
      <c r="O2459" s="1" t="s">
        <v>6243</v>
      </c>
      <c r="P2459" s="2">
        <v>44896</v>
      </c>
      <c r="Q2459" s="2">
        <v>45503</v>
      </c>
      <c r="R2459" s="1" t="s">
        <v>6891</v>
      </c>
      <c r="S2459" s="1" t="s">
        <v>6895</v>
      </c>
      <c r="T2459" s="1" t="s">
        <v>9</v>
      </c>
      <c r="U2459">
        <v>2331</v>
      </c>
      <c r="V2459" s="1" t="s">
        <v>10</v>
      </c>
      <c r="W2459" s="1" t="s">
        <v>11</v>
      </c>
      <c r="X2459" s="2">
        <f t="shared" ca="1" si="38"/>
        <v>45937</v>
      </c>
      <c r="Y2459" s="1">
        <f ca="1">ROUND(YEARFRAC(Merge1[[#This Row],[Join_Date]],Merge1[[#This Row],[Today]], 3),0)</f>
        <v>3</v>
      </c>
      <c r="Z2459" s="1" t="str" cm="1">
        <f t="array" aca="1" ref="Z2459" ca="1">_xlfn.IFS(
   Merge1[[#This Row],[Customer Tenure]]&lt;=2,"New",
   Merge1[[#This Row],[Customer Tenure]]&lt;=5,"Emerging",
  Merge1[[#This Row],[Customer Tenure]]&lt;9,"Established",
   TRUE,"Loyal"
)</f>
        <v>Emerging</v>
      </c>
      <c r="AA2459" s="1" t="str" cm="1">
        <f t="array" ref="AA2459">_xlfn.IFS(Merge1[[#This Row],[Income]]&lt;=30000,"Low",Merge1[[#This Row],[Income]]&lt;=60000,"Medium",Merge1[[#This Row],[Income]]&lt;=100000,"High", Merge1[[#This Row],[Income]]&gt;100000," Premium")</f>
        <v xml:space="preserve"> Premium</v>
      </c>
      <c r="AB2459" s="1" t="str" cm="1">
        <f t="array" ref="AB2459">_xlfn.IFS(Merge1[[#This Row],[Age]]&lt;= 28,"Gen Z", Merge1[[#This Row],[Age]]&lt;=44,"Millennials", Merge1[[#This Row],[Age]]&lt;=60,"Gen X", Merge1[[#This Row],[Age]]&gt;60,"Baby Boomers")</f>
        <v>Millennials</v>
      </c>
      <c r="AC2459" s="1" t="str" cm="1">
        <f t="array" ref="AC2459">_xlfn.IFS(
    Merge1[[#This Row],[Balance]]&lt;=50000,"Low",
    Merge1[[#This Row],[Balance]]&lt;=200000,"Medium",
    Merge1[[#This Row],[Balance]]&gt;200000,"High"
)</f>
        <v>High</v>
      </c>
    </row>
    <row r="2460" spans="1:29" x14ac:dyDescent="0.25">
      <c r="A2460" s="1" t="s">
        <v>1555</v>
      </c>
      <c r="B2460" s="1" t="s">
        <v>5885</v>
      </c>
      <c r="C2460" s="1" t="s">
        <v>5832</v>
      </c>
      <c r="D2460" s="2">
        <v>44178</v>
      </c>
      <c r="E2460">
        <v>91036</v>
      </c>
      <c r="F2460">
        <v>797</v>
      </c>
      <c r="G2460">
        <v>0</v>
      </c>
      <c r="H2460" s="1" t="s">
        <v>5838</v>
      </c>
      <c r="I2460" s="1" t="s">
        <v>6366</v>
      </c>
      <c r="J2460" s="1" t="s">
        <v>6245</v>
      </c>
      <c r="K2460">
        <v>57</v>
      </c>
      <c r="L2460" s="1" t="s">
        <v>6246</v>
      </c>
      <c r="M2460" s="1" t="s">
        <v>6257</v>
      </c>
      <c r="N2460">
        <v>160588</v>
      </c>
      <c r="O2460" s="1" t="s">
        <v>6243</v>
      </c>
      <c r="P2460" s="2">
        <v>42239</v>
      </c>
      <c r="Q2460" s="2">
        <v>45490</v>
      </c>
      <c r="R2460" s="1" t="s">
        <v>6891</v>
      </c>
      <c r="S2460" s="1" t="s">
        <v>6895</v>
      </c>
      <c r="T2460" s="1" t="s">
        <v>28</v>
      </c>
      <c r="U2460">
        <v>8159</v>
      </c>
      <c r="V2460" s="1" t="s">
        <v>24</v>
      </c>
      <c r="W2460" s="1" t="s">
        <v>11</v>
      </c>
      <c r="X2460" s="2">
        <f t="shared" ca="1" si="38"/>
        <v>45937</v>
      </c>
      <c r="Y2460" s="1">
        <f ca="1">ROUND(YEARFRAC(Merge1[[#This Row],[Join_Date]],Merge1[[#This Row],[Today]], 3),0)</f>
        <v>10</v>
      </c>
      <c r="Z2460" s="1" t="str" cm="1">
        <f t="array" aca="1" ref="Z2460" ca="1">_xlfn.IFS(
   Merge1[[#This Row],[Customer Tenure]]&lt;=2,"New",
   Merge1[[#This Row],[Customer Tenure]]&lt;=5,"Emerging",
  Merge1[[#This Row],[Customer Tenure]]&lt;9,"Established",
   TRUE,"Loyal"
)</f>
        <v>Loyal</v>
      </c>
      <c r="AA2460" s="1" t="str" cm="1">
        <f t="array" ref="AA2460">_xlfn.IFS(Merge1[[#This Row],[Income]]&lt;=30000,"Low",Merge1[[#This Row],[Income]]&lt;=60000,"Medium",Merge1[[#This Row],[Income]]&lt;=100000,"High", Merge1[[#This Row],[Income]]&gt;100000," Premium")</f>
        <v xml:space="preserve"> Premium</v>
      </c>
      <c r="AB2460" s="1" t="str" cm="1">
        <f t="array" ref="AB2460">_xlfn.IFS(Merge1[[#This Row],[Age]]&lt;= 28,"Gen Z", Merge1[[#This Row],[Age]]&lt;=44,"Millennials", Merge1[[#This Row],[Age]]&lt;=60,"Gen X", Merge1[[#This Row],[Age]]&gt;60,"Baby Boomers")</f>
        <v>Gen X</v>
      </c>
      <c r="AC2460" s="1" t="str" cm="1">
        <f t="array" ref="AC2460">_xlfn.IFS(
    Merge1[[#This Row],[Balance]]&lt;=50000,"Low",
    Merge1[[#This Row],[Balance]]&lt;=200000,"Medium",
    Merge1[[#This Row],[Balance]]&gt;200000,"High"
)</f>
        <v>Medium</v>
      </c>
    </row>
    <row r="2461" spans="1:29" x14ac:dyDescent="0.25">
      <c r="A2461" s="1" t="s">
        <v>875</v>
      </c>
      <c r="B2461" s="1" t="s">
        <v>5878</v>
      </c>
      <c r="C2461" s="1" t="s">
        <v>5832</v>
      </c>
      <c r="D2461" s="2">
        <v>42460</v>
      </c>
      <c r="E2461">
        <v>329317</v>
      </c>
      <c r="F2461">
        <v>721</v>
      </c>
      <c r="G2461">
        <v>0</v>
      </c>
      <c r="H2461" s="1" t="s">
        <v>5833</v>
      </c>
      <c r="I2461" s="1" t="s">
        <v>6833</v>
      </c>
      <c r="J2461" s="1" t="s">
        <v>6240</v>
      </c>
      <c r="K2461">
        <v>52</v>
      </c>
      <c r="L2461" s="1" t="s">
        <v>6256</v>
      </c>
      <c r="M2461" s="1" t="s">
        <v>6254</v>
      </c>
      <c r="N2461">
        <v>84178</v>
      </c>
      <c r="O2461" s="1" t="s">
        <v>6252</v>
      </c>
      <c r="P2461" s="2">
        <v>44123</v>
      </c>
      <c r="Q2461" s="2">
        <v>45442</v>
      </c>
      <c r="R2461" s="1" t="s">
        <v>6906</v>
      </c>
      <c r="S2461" s="1" t="s">
        <v>6918</v>
      </c>
      <c r="T2461" s="1" t="s">
        <v>14</v>
      </c>
      <c r="U2461">
        <v>8135</v>
      </c>
      <c r="V2461" s="1" t="s">
        <v>24</v>
      </c>
      <c r="W2461" s="1" t="s">
        <v>40</v>
      </c>
      <c r="X2461" s="2">
        <f t="shared" ca="1" si="38"/>
        <v>45937</v>
      </c>
      <c r="Y2461" s="1">
        <f ca="1">ROUND(YEARFRAC(Merge1[[#This Row],[Join_Date]],Merge1[[#This Row],[Today]], 3),0)</f>
        <v>5</v>
      </c>
      <c r="Z2461" s="1" t="str" cm="1">
        <f t="array" aca="1" ref="Z2461" ca="1">_xlfn.IFS(
   Merge1[[#This Row],[Customer Tenure]]&lt;=2,"New",
   Merge1[[#This Row],[Customer Tenure]]&lt;=5,"Emerging",
  Merge1[[#This Row],[Customer Tenure]]&lt;9,"Established",
   TRUE,"Loyal"
)</f>
        <v>Emerging</v>
      </c>
      <c r="AA2461" s="1" t="str" cm="1">
        <f t="array" ref="AA2461">_xlfn.IFS(Merge1[[#This Row],[Income]]&lt;=30000,"Low",Merge1[[#This Row],[Income]]&lt;=60000,"Medium",Merge1[[#This Row],[Income]]&lt;=100000,"High", Merge1[[#This Row],[Income]]&gt;100000," Premium")</f>
        <v>High</v>
      </c>
      <c r="AB2461" s="1" t="str" cm="1">
        <f t="array" ref="AB2461">_xlfn.IFS(Merge1[[#This Row],[Age]]&lt;= 28,"Gen Z", Merge1[[#This Row],[Age]]&lt;=44,"Millennials", Merge1[[#This Row],[Age]]&lt;=60,"Gen X", Merge1[[#This Row],[Age]]&gt;60,"Baby Boomers")</f>
        <v>Gen X</v>
      </c>
      <c r="AC2461" s="1" t="str" cm="1">
        <f t="array" ref="AC2461">_xlfn.IFS(
    Merge1[[#This Row],[Balance]]&lt;=50000,"Low",
    Merge1[[#This Row],[Balance]]&lt;=200000,"Medium",
    Merge1[[#This Row],[Balance]]&gt;200000,"High"
)</f>
        <v>High</v>
      </c>
    </row>
    <row r="2462" spans="1:29" x14ac:dyDescent="0.25">
      <c r="A2462" s="1" t="s">
        <v>205</v>
      </c>
      <c r="B2462" s="1" t="s">
        <v>6137</v>
      </c>
      <c r="C2462" s="1" t="s">
        <v>5835</v>
      </c>
      <c r="D2462" s="2">
        <v>45036</v>
      </c>
      <c r="E2462">
        <v>173115</v>
      </c>
      <c r="F2462">
        <v>680</v>
      </c>
      <c r="G2462">
        <v>0</v>
      </c>
      <c r="H2462" s="1" t="s">
        <v>5833</v>
      </c>
      <c r="I2462" s="1" t="s">
        <v>6239</v>
      </c>
      <c r="J2462" s="1" t="s">
        <v>6240</v>
      </c>
      <c r="K2462">
        <v>38</v>
      </c>
      <c r="L2462" s="1" t="s">
        <v>6241</v>
      </c>
      <c r="M2462" s="1" t="s">
        <v>6242</v>
      </c>
      <c r="N2462">
        <v>191672</v>
      </c>
      <c r="O2462" s="1" t="s">
        <v>6243</v>
      </c>
      <c r="P2462" s="2">
        <v>45041</v>
      </c>
      <c r="Q2462" s="2">
        <v>45819</v>
      </c>
      <c r="R2462" s="1" t="s">
        <v>6883</v>
      </c>
      <c r="S2462" s="1" t="s">
        <v>6910</v>
      </c>
      <c r="T2462" s="1" t="s">
        <v>14</v>
      </c>
      <c r="U2462">
        <v>8340</v>
      </c>
      <c r="V2462" s="1" t="s">
        <v>19</v>
      </c>
      <c r="W2462" s="1" t="s">
        <v>106</v>
      </c>
      <c r="X2462" s="2">
        <f t="shared" ca="1" si="38"/>
        <v>45937</v>
      </c>
      <c r="Y2462" s="1">
        <f ca="1">ROUND(YEARFRAC(Merge1[[#This Row],[Join_Date]],Merge1[[#This Row],[Today]], 3),0)</f>
        <v>2</v>
      </c>
      <c r="Z2462" s="1" t="str" cm="1">
        <f t="array" aca="1" ref="Z2462" ca="1">_xlfn.IFS(
   Merge1[[#This Row],[Customer Tenure]]&lt;=2,"New",
   Merge1[[#This Row],[Customer Tenure]]&lt;=5,"Emerging",
  Merge1[[#This Row],[Customer Tenure]]&lt;9,"Established",
   TRUE,"Loyal"
)</f>
        <v>New</v>
      </c>
      <c r="AA2462" s="1" t="str" cm="1">
        <f t="array" ref="AA2462">_xlfn.IFS(Merge1[[#This Row],[Income]]&lt;=30000,"Low",Merge1[[#This Row],[Income]]&lt;=60000,"Medium",Merge1[[#This Row],[Income]]&lt;=100000,"High", Merge1[[#This Row],[Income]]&gt;100000," Premium")</f>
        <v xml:space="preserve"> Premium</v>
      </c>
      <c r="AB2462" s="1" t="str" cm="1">
        <f t="array" ref="AB2462">_xlfn.IFS(Merge1[[#This Row],[Age]]&lt;= 28,"Gen Z", Merge1[[#This Row],[Age]]&lt;=44,"Millennials", Merge1[[#This Row],[Age]]&lt;=60,"Gen X", Merge1[[#This Row],[Age]]&gt;60,"Baby Boomers")</f>
        <v>Millennials</v>
      </c>
      <c r="AC2462" s="1" t="str" cm="1">
        <f t="array" ref="AC2462">_xlfn.IFS(
    Merge1[[#This Row],[Balance]]&lt;=50000,"Low",
    Merge1[[#This Row],[Balance]]&lt;=200000,"Medium",
    Merge1[[#This Row],[Balance]]&gt;200000,"High"
)</f>
        <v>Medium</v>
      </c>
    </row>
    <row r="2463" spans="1:29" x14ac:dyDescent="0.25">
      <c r="A2463" s="1" t="s">
        <v>207</v>
      </c>
      <c r="B2463" s="1" t="s">
        <v>5955</v>
      </c>
      <c r="C2463" s="1" t="s">
        <v>5832</v>
      </c>
      <c r="D2463" s="2">
        <v>43090</v>
      </c>
      <c r="E2463">
        <v>70269</v>
      </c>
      <c r="F2463">
        <v>327</v>
      </c>
      <c r="G2463">
        <v>0</v>
      </c>
      <c r="H2463" s="1" t="s">
        <v>5833</v>
      </c>
      <c r="I2463" s="1" t="s">
        <v>6478</v>
      </c>
      <c r="J2463" s="1" t="s">
        <v>6240</v>
      </c>
      <c r="K2463">
        <v>41</v>
      </c>
      <c r="L2463" s="1" t="s">
        <v>6246</v>
      </c>
      <c r="M2463" s="1" t="s">
        <v>6254</v>
      </c>
      <c r="N2463">
        <v>195641</v>
      </c>
      <c r="O2463" s="1" t="s">
        <v>6243</v>
      </c>
      <c r="P2463" s="2">
        <v>44775</v>
      </c>
      <c r="Q2463" s="2">
        <v>45401</v>
      </c>
      <c r="R2463" s="1" t="s">
        <v>6893</v>
      </c>
      <c r="S2463" s="1" t="s">
        <v>6911</v>
      </c>
      <c r="T2463" s="1" t="s">
        <v>14</v>
      </c>
      <c r="U2463">
        <v>8304</v>
      </c>
      <c r="V2463" s="1" t="s">
        <v>10</v>
      </c>
      <c r="W2463" s="1" t="s">
        <v>25</v>
      </c>
      <c r="X2463" s="2">
        <f t="shared" ca="1" si="38"/>
        <v>45937</v>
      </c>
      <c r="Y2463" s="1">
        <f ca="1">ROUND(YEARFRAC(Merge1[[#This Row],[Join_Date]],Merge1[[#This Row],[Today]], 3),0)</f>
        <v>3</v>
      </c>
      <c r="Z2463" s="1" t="str" cm="1">
        <f t="array" aca="1" ref="Z2463" ca="1">_xlfn.IFS(
   Merge1[[#This Row],[Customer Tenure]]&lt;=2,"New",
   Merge1[[#This Row],[Customer Tenure]]&lt;=5,"Emerging",
  Merge1[[#This Row],[Customer Tenure]]&lt;9,"Established",
   TRUE,"Loyal"
)</f>
        <v>Emerging</v>
      </c>
      <c r="AA2463" s="1" t="str" cm="1">
        <f t="array" ref="AA2463">_xlfn.IFS(Merge1[[#This Row],[Income]]&lt;=30000,"Low",Merge1[[#This Row],[Income]]&lt;=60000,"Medium",Merge1[[#This Row],[Income]]&lt;=100000,"High", Merge1[[#This Row],[Income]]&gt;100000," Premium")</f>
        <v xml:space="preserve"> Premium</v>
      </c>
      <c r="AB2463" s="1" t="str" cm="1">
        <f t="array" ref="AB2463">_xlfn.IFS(Merge1[[#This Row],[Age]]&lt;= 28,"Gen Z", Merge1[[#This Row],[Age]]&lt;=44,"Millennials", Merge1[[#This Row],[Age]]&lt;=60,"Gen X", Merge1[[#This Row],[Age]]&gt;60,"Baby Boomers")</f>
        <v>Millennials</v>
      </c>
      <c r="AC2463" s="1" t="str" cm="1">
        <f t="array" ref="AC2463">_xlfn.IFS(
    Merge1[[#This Row],[Balance]]&lt;=50000,"Low",
    Merge1[[#This Row],[Balance]]&lt;=200000,"Medium",
    Merge1[[#This Row],[Balance]]&gt;200000,"High"
)</f>
        <v>Medium</v>
      </c>
    </row>
    <row r="2464" spans="1:29" x14ac:dyDescent="0.25">
      <c r="A2464" s="1" t="s">
        <v>132</v>
      </c>
      <c r="B2464" s="1" t="s">
        <v>6140</v>
      </c>
      <c r="C2464" s="1" t="s">
        <v>5832</v>
      </c>
      <c r="D2464" s="2">
        <v>45189</v>
      </c>
      <c r="E2464">
        <v>256875</v>
      </c>
      <c r="F2464">
        <v>740</v>
      </c>
      <c r="G2464">
        <v>0</v>
      </c>
      <c r="H2464" s="1" t="s">
        <v>5833</v>
      </c>
      <c r="I2464" s="1" t="s">
        <v>6339</v>
      </c>
      <c r="J2464" s="1" t="s">
        <v>6245</v>
      </c>
      <c r="K2464">
        <v>69</v>
      </c>
      <c r="L2464" s="1" t="s">
        <v>6260</v>
      </c>
      <c r="M2464" s="1" t="s">
        <v>6251</v>
      </c>
      <c r="N2464">
        <v>147015</v>
      </c>
      <c r="O2464" s="1" t="s">
        <v>6243</v>
      </c>
      <c r="P2464" s="2">
        <v>44996</v>
      </c>
      <c r="Q2464" s="2">
        <v>45511</v>
      </c>
      <c r="R2464" s="1" t="s">
        <v>6889</v>
      </c>
      <c r="S2464" s="1" t="s">
        <v>6890</v>
      </c>
      <c r="T2464" s="1" t="s">
        <v>28</v>
      </c>
      <c r="U2464">
        <v>5343</v>
      </c>
      <c r="V2464" s="1" t="s">
        <v>24</v>
      </c>
      <c r="W2464" s="1" t="s">
        <v>11</v>
      </c>
      <c r="X2464" s="2">
        <f t="shared" ca="1" si="38"/>
        <v>45937</v>
      </c>
      <c r="Y2464" s="1">
        <f ca="1">ROUND(YEARFRAC(Merge1[[#This Row],[Join_Date]],Merge1[[#This Row],[Today]], 3),0)</f>
        <v>3</v>
      </c>
      <c r="Z2464" s="1" t="str" cm="1">
        <f t="array" aca="1" ref="Z2464" ca="1">_xlfn.IFS(
   Merge1[[#This Row],[Customer Tenure]]&lt;=2,"New",
   Merge1[[#This Row],[Customer Tenure]]&lt;=5,"Emerging",
  Merge1[[#This Row],[Customer Tenure]]&lt;9,"Established",
   TRUE,"Loyal"
)</f>
        <v>Emerging</v>
      </c>
      <c r="AA2464" s="1" t="str" cm="1">
        <f t="array" ref="AA2464">_xlfn.IFS(Merge1[[#This Row],[Income]]&lt;=30000,"Low",Merge1[[#This Row],[Income]]&lt;=60000,"Medium",Merge1[[#This Row],[Income]]&lt;=100000,"High", Merge1[[#This Row],[Income]]&gt;100000," Premium")</f>
        <v xml:space="preserve"> Premium</v>
      </c>
      <c r="AB2464" s="1" t="str" cm="1">
        <f t="array" ref="AB2464">_xlfn.IFS(Merge1[[#This Row],[Age]]&lt;= 28,"Gen Z", Merge1[[#This Row],[Age]]&lt;=44,"Millennials", Merge1[[#This Row],[Age]]&lt;=60,"Gen X", Merge1[[#This Row],[Age]]&gt;60,"Baby Boomers")</f>
        <v>Baby Boomers</v>
      </c>
      <c r="AC2464" s="1" t="str" cm="1">
        <f t="array" ref="AC2464">_xlfn.IFS(
    Merge1[[#This Row],[Balance]]&lt;=50000,"Low",
    Merge1[[#This Row],[Balance]]&lt;=200000,"Medium",
    Merge1[[#This Row],[Balance]]&gt;200000,"High"
)</f>
        <v>High</v>
      </c>
    </row>
    <row r="2465" spans="1:29" x14ac:dyDescent="0.25">
      <c r="A2465" s="1" t="s">
        <v>344</v>
      </c>
      <c r="B2465" s="1" t="s">
        <v>5845</v>
      </c>
      <c r="C2465" s="1" t="s">
        <v>5835</v>
      </c>
      <c r="D2465" s="2">
        <v>44383</v>
      </c>
      <c r="E2465">
        <v>36320</v>
      </c>
      <c r="F2465">
        <v>810</v>
      </c>
      <c r="G2465">
        <v>0</v>
      </c>
      <c r="H2465" s="1" t="s">
        <v>5860</v>
      </c>
      <c r="I2465" s="1" t="s">
        <v>6642</v>
      </c>
      <c r="J2465" s="1" t="s">
        <v>6240</v>
      </c>
      <c r="K2465">
        <v>34</v>
      </c>
      <c r="L2465" s="1" t="s">
        <v>6256</v>
      </c>
      <c r="M2465" s="1" t="s">
        <v>6242</v>
      </c>
      <c r="N2465">
        <v>145150</v>
      </c>
      <c r="O2465" s="1" t="s">
        <v>6243</v>
      </c>
      <c r="P2465" s="2">
        <v>44714</v>
      </c>
      <c r="Q2465" s="2">
        <v>45580</v>
      </c>
      <c r="R2465" s="1" t="s">
        <v>6912</v>
      </c>
      <c r="S2465" s="1" t="s">
        <v>6917</v>
      </c>
      <c r="T2465" s="1" t="s">
        <v>14</v>
      </c>
      <c r="U2465">
        <v>8685</v>
      </c>
      <c r="V2465" s="1" t="s">
        <v>15</v>
      </c>
      <c r="W2465" s="1" t="s">
        <v>11</v>
      </c>
      <c r="X2465" s="2">
        <f t="shared" ca="1" si="38"/>
        <v>45937</v>
      </c>
      <c r="Y2465" s="1">
        <f ca="1">ROUND(YEARFRAC(Merge1[[#This Row],[Join_Date]],Merge1[[#This Row],[Today]], 3),0)</f>
        <v>3</v>
      </c>
      <c r="Z2465" s="1" t="str" cm="1">
        <f t="array" aca="1" ref="Z2465" ca="1">_xlfn.IFS(
   Merge1[[#This Row],[Customer Tenure]]&lt;=2,"New",
   Merge1[[#This Row],[Customer Tenure]]&lt;=5,"Emerging",
  Merge1[[#This Row],[Customer Tenure]]&lt;9,"Established",
   TRUE,"Loyal"
)</f>
        <v>Emerging</v>
      </c>
      <c r="AA2465" s="1" t="str" cm="1">
        <f t="array" ref="AA2465">_xlfn.IFS(Merge1[[#This Row],[Income]]&lt;=30000,"Low",Merge1[[#This Row],[Income]]&lt;=60000,"Medium",Merge1[[#This Row],[Income]]&lt;=100000,"High", Merge1[[#This Row],[Income]]&gt;100000," Premium")</f>
        <v xml:space="preserve"> Premium</v>
      </c>
      <c r="AB2465" s="1" t="str" cm="1">
        <f t="array" ref="AB2465">_xlfn.IFS(Merge1[[#This Row],[Age]]&lt;= 28,"Gen Z", Merge1[[#This Row],[Age]]&lt;=44,"Millennials", Merge1[[#This Row],[Age]]&lt;=60,"Gen X", Merge1[[#This Row],[Age]]&gt;60,"Baby Boomers")</f>
        <v>Millennials</v>
      </c>
      <c r="AC2465" s="1" t="str" cm="1">
        <f t="array" ref="AC2465">_xlfn.IFS(
    Merge1[[#This Row],[Balance]]&lt;=50000,"Low",
    Merge1[[#This Row],[Balance]]&lt;=200000,"Medium",
    Merge1[[#This Row],[Balance]]&gt;200000,"High"
)</f>
        <v>Low</v>
      </c>
    </row>
    <row r="2466" spans="1:29" x14ac:dyDescent="0.25">
      <c r="A2466" s="1" t="s">
        <v>108</v>
      </c>
      <c r="B2466" s="1" t="s">
        <v>6132</v>
      </c>
      <c r="C2466" s="1" t="s">
        <v>5835</v>
      </c>
      <c r="D2466" s="2">
        <v>43071</v>
      </c>
      <c r="E2466">
        <v>351193</v>
      </c>
      <c r="F2466">
        <v>510</v>
      </c>
      <c r="G2466">
        <v>82994</v>
      </c>
      <c r="H2466" s="1" t="s">
        <v>5833</v>
      </c>
      <c r="I2466" s="1" t="s">
        <v>6682</v>
      </c>
      <c r="J2466" s="1" t="s">
        <v>6240</v>
      </c>
      <c r="K2466">
        <v>56</v>
      </c>
      <c r="L2466" s="1" t="s">
        <v>6260</v>
      </c>
      <c r="M2466" s="1" t="s">
        <v>6262</v>
      </c>
      <c r="N2466">
        <v>182962</v>
      </c>
      <c r="O2466" s="1" t="s">
        <v>6248</v>
      </c>
      <c r="P2466" s="2">
        <v>45560</v>
      </c>
      <c r="Q2466" s="2">
        <v>45263</v>
      </c>
      <c r="R2466" s="1" t="s">
        <v>6904</v>
      </c>
      <c r="S2466" s="1" t="s">
        <v>6905</v>
      </c>
      <c r="T2466" s="1" t="s">
        <v>23</v>
      </c>
      <c r="U2466">
        <v>7868</v>
      </c>
      <c r="V2466" s="1" t="s">
        <v>19</v>
      </c>
      <c r="W2466" s="1" t="s">
        <v>20</v>
      </c>
      <c r="X2466" s="2">
        <f t="shared" ca="1" si="38"/>
        <v>45937</v>
      </c>
      <c r="Y2466" s="1">
        <f ca="1">ROUND(YEARFRAC(Merge1[[#This Row],[Join_Date]],Merge1[[#This Row],[Today]], 3),0)</f>
        <v>1</v>
      </c>
      <c r="Z2466" s="1" t="str" cm="1">
        <f t="array" aca="1" ref="Z2466" ca="1">_xlfn.IFS(
   Merge1[[#This Row],[Customer Tenure]]&lt;=2,"New",
   Merge1[[#This Row],[Customer Tenure]]&lt;=5,"Emerging",
  Merge1[[#This Row],[Customer Tenure]]&lt;9,"Established",
   TRUE,"Loyal"
)</f>
        <v>New</v>
      </c>
      <c r="AA2466" s="1" t="str" cm="1">
        <f t="array" ref="AA2466">_xlfn.IFS(Merge1[[#This Row],[Income]]&lt;=30000,"Low",Merge1[[#This Row],[Income]]&lt;=60000,"Medium",Merge1[[#This Row],[Income]]&lt;=100000,"High", Merge1[[#This Row],[Income]]&gt;100000," Premium")</f>
        <v xml:space="preserve"> Premium</v>
      </c>
      <c r="AB2466" s="1" t="str" cm="1">
        <f t="array" ref="AB2466">_xlfn.IFS(Merge1[[#This Row],[Age]]&lt;= 28,"Gen Z", Merge1[[#This Row],[Age]]&lt;=44,"Millennials", Merge1[[#This Row],[Age]]&lt;=60,"Gen X", Merge1[[#This Row],[Age]]&gt;60,"Baby Boomers")</f>
        <v>Gen X</v>
      </c>
      <c r="AC2466" s="1" t="str" cm="1">
        <f t="array" ref="AC2466">_xlfn.IFS(
    Merge1[[#This Row],[Balance]]&lt;=50000,"Low",
    Merge1[[#This Row],[Balance]]&lt;=200000,"Medium",
    Merge1[[#This Row],[Balance]]&gt;200000,"High"
)</f>
        <v>High</v>
      </c>
    </row>
    <row r="2467" spans="1:29" x14ac:dyDescent="0.25">
      <c r="A2467" s="1" t="s">
        <v>1130</v>
      </c>
      <c r="B2467" s="1" t="s">
        <v>6101</v>
      </c>
      <c r="C2467" s="1" t="s">
        <v>5835</v>
      </c>
      <c r="D2467" s="2">
        <v>43877</v>
      </c>
      <c r="E2467">
        <v>409115</v>
      </c>
      <c r="F2467">
        <v>760</v>
      </c>
      <c r="G2467">
        <v>419336</v>
      </c>
      <c r="H2467" s="1" t="s">
        <v>5860</v>
      </c>
      <c r="I2467" s="1" t="s">
        <v>6768</v>
      </c>
      <c r="J2467" s="1" t="s">
        <v>6245</v>
      </c>
      <c r="K2467">
        <v>45</v>
      </c>
      <c r="L2467" s="1" t="s">
        <v>6256</v>
      </c>
      <c r="M2467" s="1" t="s">
        <v>6266</v>
      </c>
      <c r="N2467">
        <v>116059</v>
      </c>
      <c r="O2467" s="1" t="s">
        <v>6243</v>
      </c>
      <c r="P2467" s="2">
        <v>43432</v>
      </c>
      <c r="Q2467" s="2">
        <v>45854</v>
      </c>
      <c r="R2467" s="1" t="s">
        <v>6891</v>
      </c>
      <c r="S2467" s="1" t="s">
        <v>6892</v>
      </c>
      <c r="T2467" s="1" t="s">
        <v>14</v>
      </c>
      <c r="U2467">
        <v>4329</v>
      </c>
      <c r="V2467" s="1" t="s">
        <v>19</v>
      </c>
      <c r="W2467" s="1" t="s">
        <v>16</v>
      </c>
      <c r="X2467" s="2">
        <f t="shared" ca="1" si="38"/>
        <v>45937</v>
      </c>
      <c r="Y2467" s="1">
        <f ca="1">ROUND(YEARFRAC(Merge1[[#This Row],[Join_Date]],Merge1[[#This Row],[Today]], 3),0)</f>
        <v>7</v>
      </c>
      <c r="Z2467" s="1" t="str" cm="1">
        <f t="array" aca="1" ref="Z2467" ca="1">_xlfn.IFS(
   Merge1[[#This Row],[Customer Tenure]]&lt;=2,"New",
   Merge1[[#This Row],[Customer Tenure]]&lt;=5,"Emerging",
  Merge1[[#This Row],[Customer Tenure]]&lt;9,"Established",
   TRUE,"Loyal"
)</f>
        <v>Established</v>
      </c>
      <c r="AA2467" s="1" t="str" cm="1">
        <f t="array" ref="AA2467">_xlfn.IFS(Merge1[[#This Row],[Income]]&lt;=30000,"Low",Merge1[[#This Row],[Income]]&lt;=60000,"Medium",Merge1[[#This Row],[Income]]&lt;=100000,"High", Merge1[[#This Row],[Income]]&gt;100000," Premium")</f>
        <v xml:space="preserve"> Premium</v>
      </c>
      <c r="AB2467" s="1" t="str" cm="1">
        <f t="array" ref="AB2467">_xlfn.IFS(Merge1[[#This Row],[Age]]&lt;= 28,"Gen Z", Merge1[[#This Row],[Age]]&lt;=44,"Millennials", Merge1[[#This Row],[Age]]&lt;=60,"Gen X", Merge1[[#This Row],[Age]]&gt;60,"Baby Boomers")</f>
        <v>Gen X</v>
      </c>
      <c r="AC2467" s="1" t="str" cm="1">
        <f t="array" ref="AC2467">_xlfn.IFS(
    Merge1[[#This Row],[Balance]]&lt;=50000,"Low",
    Merge1[[#This Row],[Balance]]&lt;=200000,"Medium",
    Merge1[[#This Row],[Balance]]&gt;200000,"High"
)</f>
        <v>High</v>
      </c>
    </row>
    <row r="2468" spans="1:29" x14ac:dyDescent="0.25">
      <c r="A2468" s="1" t="s">
        <v>1726</v>
      </c>
      <c r="B2468" s="1" t="s">
        <v>6178</v>
      </c>
      <c r="C2468" s="1" t="s">
        <v>5835</v>
      </c>
      <c r="D2468" s="2">
        <v>45025</v>
      </c>
      <c r="E2468">
        <v>378280</v>
      </c>
      <c r="F2468">
        <v>751</v>
      </c>
      <c r="G2468">
        <v>0</v>
      </c>
      <c r="H2468" s="1" t="s">
        <v>5833</v>
      </c>
      <c r="I2468" s="1" t="s">
        <v>6336</v>
      </c>
      <c r="J2468" s="1" t="s">
        <v>6240</v>
      </c>
      <c r="K2468">
        <v>39</v>
      </c>
      <c r="L2468" s="1" t="s">
        <v>6256</v>
      </c>
      <c r="M2468" s="1" t="s">
        <v>6251</v>
      </c>
      <c r="N2468">
        <v>114377</v>
      </c>
      <c r="O2468" s="1" t="s">
        <v>6243</v>
      </c>
      <c r="P2468" s="2">
        <v>44997</v>
      </c>
      <c r="Q2468" s="2">
        <v>45364</v>
      </c>
      <c r="R2468" s="1" t="s">
        <v>6899</v>
      </c>
      <c r="S2468" s="1" t="s">
        <v>6900</v>
      </c>
      <c r="T2468" s="1" t="s">
        <v>23</v>
      </c>
      <c r="U2468">
        <v>5399</v>
      </c>
      <c r="V2468" s="1" t="s">
        <v>19</v>
      </c>
      <c r="W2468" s="1" t="s">
        <v>11</v>
      </c>
      <c r="X2468" s="2">
        <f t="shared" ca="1" si="38"/>
        <v>45937</v>
      </c>
      <c r="Y2468" s="1">
        <f ca="1">ROUND(YEARFRAC(Merge1[[#This Row],[Join_Date]],Merge1[[#This Row],[Today]], 3),0)</f>
        <v>3</v>
      </c>
      <c r="Z2468" s="1" t="str" cm="1">
        <f t="array" aca="1" ref="Z2468" ca="1">_xlfn.IFS(
   Merge1[[#This Row],[Customer Tenure]]&lt;=2,"New",
   Merge1[[#This Row],[Customer Tenure]]&lt;=5,"Emerging",
  Merge1[[#This Row],[Customer Tenure]]&lt;9,"Established",
   TRUE,"Loyal"
)</f>
        <v>Emerging</v>
      </c>
      <c r="AA2468" s="1" t="str" cm="1">
        <f t="array" ref="AA2468">_xlfn.IFS(Merge1[[#This Row],[Income]]&lt;=30000,"Low",Merge1[[#This Row],[Income]]&lt;=60000,"Medium",Merge1[[#This Row],[Income]]&lt;=100000,"High", Merge1[[#This Row],[Income]]&gt;100000," Premium")</f>
        <v xml:space="preserve"> Premium</v>
      </c>
      <c r="AB2468" s="1" t="str" cm="1">
        <f t="array" ref="AB2468">_xlfn.IFS(Merge1[[#This Row],[Age]]&lt;= 28,"Gen Z", Merge1[[#This Row],[Age]]&lt;=44,"Millennials", Merge1[[#This Row],[Age]]&lt;=60,"Gen X", Merge1[[#This Row],[Age]]&gt;60,"Baby Boomers")</f>
        <v>Millennials</v>
      </c>
      <c r="AC2468" s="1" t="str" cm="1">
        <f t="array" ref="AC2468">_xlfn.IFS(
    Merge1[[#This Row],[Balance]]&lt;=50000,"Low",
    Merge1[[#This Row],[Balance]]&lt;=200000,"Medium",
    Merge1[[#This Row],[Balance]]&gt;200000,"High"
)</f>
        <v>High</v>
      </c>
    </row>
    <row r="2469" spans="1:29" x14ac:dyDescent="0.25">
      <c r="A2469" s="1" t="s">
        <v>868</v>
      </c>
      <c r="B2469" s="1" t="s">
        <v>5910</v>
      </c>
      <c r="C2469" s="1" t="s">
        <v>5846</v>
      </c>
      <c r="D2469" s="2">
        <v>42626</v>
      </c>
      <c r="E2469">
        <v>241503</v>
      </c>
      <c r="F2469">
        <v>571</v>
      </c>
      <c r="G2469">
        <v>111379</v>
      </c>
      <c r="H2469" s="1" t="s">
        <v>5850</v>
      </c>
      <c r="I2469" s="1" t="s">
        <v>6771</v>
      </c>
      <c r="J2469" s="1" t="s">
        <v>6245</v>
      </c>
      <c r="K2469">
        <v>25</v>
      </c>
      <c r="L2469" s="1" t="s">
        <v>6246</v>
      </c>
      <c r="M2469" s="1" t="s">
        <v>6266</v>
      </c>
      <c r="N2469">
        <v>198136</v>
      </c>
      <c r="O2469" s="1" t="s">
        <v>6248</v>
      </c>
      <c r="P2469" s="2">
        <v>42565</v>
      </c>
      <c r="Q2469" s="2">
        <v>45674</v>
      </c>
      <c r="R2469" s="1" t="s">
        <v>6902</v>
      </c>
      <c r="S2469" s="1" t="s">
        <v>6908</v>
      </c>
      <c r="T2469" s="1" t="s">
        <v>9</v>
      </c>
      <c r="U2469">
        <v>1858</v>
      </c>
      <c r="V2469" s="1" t="s">
        <v>24</v>
      </c>
      <c r="W2469" s="1" t="s">
        <v>25</v>
      </c>
      <c r="X2469" s="2">
        <f t="shared" ca="1" si="38"/>
        <v>45937</v>
      </c>
      <c r="Y2469" s="1">
        <f ca="1">ROUND(YEARFRAC(Merge1[[#This Row],[Join_Date]],Merge1[[#This Row],[Today]], 3),0)</f>
        <v>9</v>
      </c>
      <c r="Z2469" s="1" t="str" cm="1">
        <f t="array" aca="1" ref="Z2469" ca="1">_xlfn.IFS(
   Merge1[[#This Row],[Customer Tenure]]&lt;=2,"New",
   Merge1[[#This Row],[Customer Tenure]]&lt;=5,"Emerging",
  Merge1[[#This Row],[Customer Tenure]]&lt;9,"Established",
   TRUE,"Loyal"
)</f>
        <v>Loyal</v>
      </c>
      <c r="AA2469" s="1" t="str" cm="1">
        <f t="array" ref="AA2469">_xlfn.IFS(Merge1[[#This Row],[Income]]&lt;=30000,"Low",Merge1[[#This Row],[Income]]&lt;=60000,"Medium",Merge1[[#This Row],[Income]]&lt;=100000,"High", Merge1[[#This Row],[Income]]&gt;100000," Premium")</f>
        <v xml:space="preserve"> Premium</v>
      </c>
      <c r="AB2469" s="1" t="str" cm="1">
        <f t="array" ref="AB2469">_xlfn.IFS(Merge1[[#This Row],[Age]]&lt;= 28,"Gen Z", Merge1[[#This Row],[Age]]&lt;=44,"Millennials", Merge1[[#This Row],[Age]]&lt;=60,"Gen X", Merge1[[#This Row],[Age]]&gt;60,"Baby Boomers")</f>
        <v>Gen Z</v>
      </c>
      <c r="AC2469" s="1" t="str" cm="1">
        <f t="array" ref="AC2469">_xlfn.IFS(
    Merge1[[#This Row],[Balance]]&lt;=50000,"Low",
    Merge1[[#This Row],[Balance]]&lt;=200000,"Medium",
    Merge1[[#This Row],[Balance]]&gt;200000,"High"
)</f>
        <v>High</v>
      </c>
    </row>
    <row r="2470" spans="1:29" x14ac:dyDescent="0.25">
      <c r="A2470" s="1" t="s">
        <v>685</v>
      </c>
      <c r="B2470" s="1" t="s">
        <v>5951</v>
      </c>
      <c r="C2470" s="1" t="s">
        <v>5846</v>
      </c>
      <c r="D2470" s="2">
        <v>42807</v>
      </c>
      <c r="E2470">
        <v>175121</v>
      </c>
      <c r="F2470">
        <v>749</v>
      </c>
      <c r="G2470">
        <v>0</v>
      </c>
      <c r="H2470" s="1" t="s">
        <v>5833</v>
      </c>
      <c r="I2470" s="1" t="s">
        <v>6520</v>
      </c>
      <c r="J2470" s="1" t="s">
        <v>6245</v>
      </c>
      <c r="K2470">
        <v>43</v>
      </c>
      <c r="L2470" s="1" t="s">
        <v>6260</v>
      </c>
      <c r="M2470" s="1" t="s">
        <v>6254</v>
      </c>
      <c r="N2470">
        <v>199362</v>
      </c>
      <c r="O2470" s="1" t="s">
        <v>6243</v>
      </c>
      <c r="P2470" s="2">
        <v>45083</v>
      </c>
      <c r="Q2470" s="2">
        <v>45803</v>
      </c>
      <c r="R2470" s="1" t="s">
        <v>6906</v>
      </c>
      <c r="S2470" s="1" t="s">
        <v>6907</v>
      </c>
      <c r="T2470" s="1" t="s">
        <v>23</v>
      </c>
      <c r="U2470">
        <v>3215</v>
      </c>
      <c r="V2470" s="1" t="s">
        <v>15</v>
      </c>
      <c r="W2470" s="1" t="s">
        <v>25</v>
      </c>
      <c r="X2470" s="2">
        <f t="shared" ca="1" si="38"/>
        <v>45937</v>
      </c>
      <c r="Y2470" s="1">
        <f ca="1">ROUND(YEARFRAC(Merge1[[#This Row],[Join_Date]],Merge1[[#This Row],[Today]], 3),0)</f>
        <v>2</v>
      </c>
      <c r="Z2470" s="1" t="str" cm="1">
        <f t="array" aca="1" ref="Z2470" ca="1">_xlfn.IFS(
   Merge1[[#This Row],[Customer Tenure]]&lt;=2,"New",
   Merge1[[#This Row],[Customer Tenure]]&lt;=5,"Emerging",
  Merge1[[#This Row],[Customer Tenure]]&lt;9,"Established",
   TRUE,"Loyal"
)</f>
        <v>New</v>
      </c>
      <c r="AA2470" s="1" t="str" cm="1">
        <f t="array" ref="AA2470">_xlfn.IFS(Merge1[[#This Row],[Income]]&lt;=30000,"Low",Merge1[[#This Row],[Income]]&lt;=60000,"Medium",Merge1[[#This Row],[Income]]&lt;=100000,"High", Merge1[[#This Row],[Income]]&gt;100000," Premium")</f>
        <v xml:space="preserve"> Premium</v>
      </c>
      <c r="AB2470" s="1" t="str" cm="1">
        <f t="array" ref="AB2470">_xlfn.IFS(Merge1[[#This Row],[Age]]&lt;= 28,"Gen Z", Merge1[[#This Row],[Age]]&lt;=44,"Millennials", Merge1[[#This Row],[Age]]&lt;=60,"Gen X", Merge1[[#This Row],[Age]]&gt;60,"Baby Boomers")</f>
        <v>Millennials</v>
      </c>
      <c r="AC2470" s="1" t="str" cm="1">
        <f t="array" ref="AC2470">_xlfn.IFS(
    Merge1[[#This Row],[Balance]]&lt;=50000,"Low",
    Merge1[[#This Row],[Balance]]&lt;=200000,"Medium",
    Merge1[[#This Row],[Balance]]&gt;200000,"High"
)</f>
        <v>Medium</v>
      </c>
    </row>
    <row r="2471" spans="1:29" x14ac:dyDescent="0.25">
      <c r="A2471" s="1" t="s">
        <v>457</v>
      </c>
      <c r="B2471" s="1" t="s">
        <v>6019</v>
      </c>
      <c r="C2471" s="1" t="s">
        <v>5835</v>
      </c>
      <c r="D2471" s="2">
        <v>42305</v>
      </c>
      <c r="E2471">
        <v>412755</v>
      </c>
      <c r="F2471">
        <v>657</v>
      </c>
      <c r="G2471">
        <v>458318</v>
      </c>
      <c r="H2471" s="1" t="s">
        <v>5833</v>
      </c>
      <c r="I2471" s="1" t="s">
        <v>6678</v>
      </c>
      <c r="J2471" s="1" t="s">
        <v>6245</v>
      </c>
      <c r="K2471">
        <v>36</v>
      </c>
      <c r="L2471" s="1" t="s">
        <v>6246</v>
      </c>
      <c r="M2471" s="1" t="s">
        <v>6262</v>
      </c>
      <c r="N2471">
        <v>99148</v>
      </c>
      <c r="O2471" s="1" t="s">
        <v>6252</v>
      </c>
      <c r="P2471" s="2">
        <v>43052</v>
      </c>
      <c r="Q2471" s="2">
        <v>45412</v>
      </c>
      <c r="R2471" s="1" t="s">
        <v>6893</v>
      </c>
      <c r="S2471" s="1" t="s">
        <v>6911</v>
      </c>
      <c r="T2471" s="1" t="s">
        <v>9</v>
      </c>
      <c r="U2471">
        <v>2171</v>
      </c>
      <c r="V2471" s="1" t="s">
        <v>19</v>
      </c>
      <c r="W2471" s="1" t="s">
        <v>16</v>
      </c>
      <c r="X2471" s="2">
        <f t="shared" ca="1" si="38"/>
        <v>45937</v>
      </c>
      <c r="Y2471" s="1">
        <f ca="1">ROUND(YEARFRAC(Merge1[[#This Row],[Join_Date]],Merge1[[#This Row],[Today]], 3),0)</f>
        <v>8</v>
      </c>
      <c r="Z2471" s="1" t="str" cm="1">
        <f t="array" aca="1" ref="Z2471" ca="1">_xlfn.IFS(
   Merge1[[#This Row],[Customer Tenure]]&lt;=2,"New",
   Merge1[[#This Row],[Customer Tenure]]&lt;=5,"Emerging",
  Merge1[[#This Row],[Customer Tenure]]&lt;9,"Established",
   TRUE,"Loyal"
)</f>
        <v>Established</v>
      </c>
      <c r="AA2471" s="1" t="str" cm="1">
        <f t="array" ref="AA2471">_xlfn.IFS(Merge1[[#This Row],[Income]]&lt;=30000,"Low",Merge1[[#This Row],[Income]]&lt;=60000,"Medium",Merge1[[#This Row],[Income]]&lt;=100000,"High", Merge1[[#This Row],[Income]]&gt;100000," Premium")</f>
        <v>High</v>
      </c>
      <c r="AB2471" s="1" t="str" cm="1">
        <f t="array" ref="AB2471">_xlfn.IFS(Merge1[[#This Row],[Age]]&lt;= 28,"Gen Z", Merge1[[#This Row],[Age]]&lt;=44,"Millennials", Merge1[[#This Row],[Age]]&lt;=60,"Gen X", Merge1[[#This Row],[Age]]&gt;60,"Baby Boomers")</f>
        <v>Millennials</v>
      </c>
      <c r="AC2471" s="1" t="str" cm="1">
        <f t="array" ref="AC2471">_xlfn.IFS(
    Merge1[[#This Row],[Balance]]&lt;=50000,"Low",
    Merge1[[#This Row],[Balance]]&lt;=200000,"Medium",
    Merge1[[#This Row],[Balance]]&gt;200000,"High"
)</f>
        <v>High</v>
      </c>
    </row>
    <row r="2472" spans="1:29" x14ac:dyDescent="0.25">
      <c r="A2472" s="1" t="s">
        <v>260</v>
      </c>
      <c r="B2472" s="1" t="s">
        <v>5960</v>
      </c>
      <c r="C2472" s="1" t="s">
        <v>5842</v>
      </c>
      <c r="D2472" s="2">
        <v>44086</v>
      </c>
      <c r="E2472">
        <v>49170</v>
      </c>
      <c r="F2472">
        <v>549</v>
      </c>
      <c r="G2472">
        <v>85730</v>
      </c>
      <c r="H2472" s="1" t="s">
        <v>5833</v>
      </c>
      <c r="I2472" s="1" t="s">
        <v>6283</v>
      </c>
      <c r="J2472" s="1" t="s">
        <v>6245</v>
      </c>
      <c r="K2472">
        <v>44</v>
      </c>
      <c r="L2472" s="1" t="s">
        <v>6246</v>
      </c>
      <c r="M2472" s="1" t="s">
        <v>6247</v>
      </c>
      <c r="N2472">
        <v>189269</v>
      </c>
      <c r="O2472" s="1" t="s">
        <v>6243</v>
      </c>
      <c r="P2472" s="2">
        <v>45414</v>
      </c>
      <c r="Q2472" s="2">
        <v>45225</v>
      </c>
      <c r="R2472" s="1" t="s">
        <v>6912</v>
      </c>
      <c r="S2472" s="1" t="s">
        <v>6913</v>
      </c>
      <c r="T2472" s="1" t="s">
        <v>9</v>
      </c>
      <c r="U2472">
        <v>1474</v>
      </c>
      <c r="V2472" s="1" t="s">
        <v>10</v>
      </c>
      <c r="W2472" s="1" t="s">
        <v>16</v>
      </c>
      <c r="X2472" s="2">
        <f t="shared" ca="1" si="38"/>
        <v>45937</v>
      </c>
      <c r="Y2472" s="1">
        <f ca="1">ROUND(YEARFRAC(Merge1[[#This Row],[Join_Date]],Merge1[[#This Row],[Today]], 3),0)</f>
        <v>1</v>
      </c>
      <c r="Z2472" s="1" t="str" cm="1">
        <f t="array" aca="1" ref="Z2472" ca="1">_xlfn.IFS(
   Merge1[[#This Row],[Customer Tenure]]&lt;=2,"New",
   Merge1[[#This Row],[Customer Tenure]]&lt;=5,"Emerging",
  Merge1[[#This Row],[Customer Tenure]]&lt;9,"Established",
   TRUE,"Loyal"
)</f>
        <v>New</v>
      </c>
      <c r="AA2472" s="1" t="str" cm="1">
        <f t="array" ref="AA2472">_xlfn.IFS(Merge1[[#This Row],[Income]]&lt;=30000,"Low",Merge1[[#This Row],[Income]]&lt;=60000,"Medium",Merge1[[#This Row],[Income]]&lt;=100000,"High", Merge1[[#This Row],[Income]]&gt;100000," Premium")</f>
        <v xml:space="preserve"> Premium</v>
      </c>
      <c r="AB2472" s="1" t="str" cm="1">
        <f t="array" ref="AB2472">_xlfn.IFS(Merge1[[#This Row],[Age]]&lt;= 28,"Gen Z", Merge1[[#This Row],[Age]]&lt;=44,"Millennials", Merge1[[#This Row],[Age]]&lt;=60,"Gen X", Merge1[[#This Row],[Age]]&gt;60,"Baby Boomers")</f>
        <v>Millennials</v>
      </c>
      <c r="AC2472" s="1" t="str" cm="1">
        <f t="array" ref="AC2472">_xlfn.IFS(
    Merge1[[#This Row],[Balance]]&lt;=50000,"Low",
    Merge1[[#This Row],[Balance]]&lt;=200000,"Medium",
    Merge1[[#This Row],[Balance]]&gt;200000,"High"
)</f>
        <v>Low</v>
      </c>
    </row>
    <row r="2473" spans="1:29" x14ac:dyDescent="0.25">
      <c r="A2473" s="1" t="s">
        <v>1112</v>
      </c>
      <c r="B2473" s="1" t="s">
        <v>6101</v>
      </c>
      <c r="C2473" s="1" t="s">
        <v>5832</v>
      </c>
      <c r="D2473" s="2">
        <v>45259</v>
      </c>
      <c r="E2473">
        <v>16999</v>
      </c>
      <c r="F2473">
        <v>555</v>
      </c>
      <c r="G2473">
        <v>378957</v>
      </c>
      <c r="H2473" s="1" t="s">
        <v>5833</v>
      </c>
      <c r="I2473" s="1" t="s">
        <v>6768</v>
      </c>
      <c r="J2473" s="1" t="s">
        <v>6245</v>
      </c>
      <c r="K2473">
        <v>45</v>
      </c>
      <c r="L2473" s="1" t="s">
        <v>6256</v>
      </c>
      <c r="M2473" s="1" t="s">
        <v>6266</v>
      </c>
      <c r="N2473">
        <v>116059</v>
      </c>
      <c r="O2473" s="1" t="s">
        <v>6243</v>
      </c>
      <c r="P2473" s="2">
        <v>43432</v>
      </c>
      <c r="Q2473" s="2">
        <v>45632</v>
      </c>
      <c r="R2473" s="1" t="s">
        <v>6904</v>
      </c>
      <c r="S2473" s="1" t="s">
        <v>6916</v>
      </c>
      <c r="T2473" s="1" t="s">
        <v>23</v>
      </c>
      <c r="U2473">
        <v>653</v>
      </c>
      <c r="V2473" s="1" t="s">
        <v>19</v>
      </c>
      <c r="W2473" s="1" t="s">
        <v>106</v>
      </c>
      <c r="X2473" s="2">
        <f t="shared" ca="1" si="38"/>
        <v>45937</v>
      </c>
      <c r="Y2473" s="1">
        <f ca="1">ROUND(YEARFRAC(Merge1[[#This Row],[Join_Date]],Merge1[[#This Row],[Today]], 3),0)</f>
        <v>7</v>
      </c>
      <c r="Z2473" s="1" t="str" cm="1">
        <f t="array" aca="1" ref="Z2473" ca="1">_xlfn.IFS(
   Merge1[[#This Row],[Customer Tenure]]&lt;=2,"New",
   Merge1[[#This Row],[Customer Tenure]]&lt;=5,"Emerging",
  Merge1[[#This Row],[Customer Tenure]]&lt;9,"Established",
   TRUE,"Loyal"
)</f>
        <v>Established</v>
      </c>
      <c r="AA2473" s="1" t="str" cm="1">
        <f t="array" ref="AA2473">_xlfn.IFS(Merge1[[#This Row],[Income]]&lt;=30000,"Low",Merge1[[#This Row],[Income]]&lt;=60000,"Medium",Merge1[[#This Row],[Income]]&lt;=100000,"High", Merge1[[#This Row],[Income]]&gt;100000," Premium")</f>
        <v xml:space="preserve"> Premium</v>
      </c>
      <c r="AB2473" s="1" t="str" cm="1">
        <f t="array" ref="AB2473">_xlfn.IFS(Merge1[[#This Row],[Age]]&lt;= 28,"Gen Z", Merge1[[#This Row],[Age]]&lt;=44,"Millennials", Merge1[[#This Row],[Age]]&lt;=60,"Gen X", Merge1[[#This Row],[Age]]&gt;60,"Baby Boomers")</f>
        <v>Gen X</v>
      </c>
      <c r="AC2473" s="1" t="str" cm="1">
        <f t="array" ref="AC2473">_xlfn.IFS(
    Merge1[[#This Row],[Balance]]&lt;=50000,"Low",
    Merge1[[#This Row],[Balance]]&lt;=200000,"Medium",
    Merge1[[#This Row],[Balance]]&gt;200000,"High"
)</f>
        <v>Low</v>
      </c>
    </row>
    <row r="2474" spans="1:29" x14ac:dyDescent="0.25">
      <c r="A2474" s="1" t="s">
        <v>2321</v>
      </c>
      <c r="B2474" s="1" t="s">
        <v>6023</v>
      </c>
      <c r="C2474" s="1" t="s">
        <v>5835</v>
      </c>
      <c r="D2474" s="2">
        <v>43055</v>
      </c>
      <c r="E2474">
        <v>289192</v>
      </c>
      <c r="F2474">
        <v>329</v>
      </c>
      <c r="G2474">
        <v>0</v>
      </c>
      <c r="H2474" s="1" t="s">
        <v>5833</v>
      </c>
      <c r="I2474" s="1" t="s">
        <v>6795</v>
      </c>
      <c r="J2474" s="1" t="s">
        <v>6245</v>
      </c>
      <c r="K2474">
        <v>68</v>
      </c>
      <c r="L2474" s="1" t="s">
        <v>6241</v>
      </c>
      <c r="M2474" s="1" t="s">
        <v>6262</v>
      </c>
      <c r="N2474">
        <v>193312</v>
      </c>
      <c r="O2474" s="1" t="s">
        <v>6248</v>
      </c>
      <c r="P2474" s="2">
        <v>43074</v>
      </c>
      <c r="Q2474" s="2">
        <v>45431</v>
      </c>
      <c r="R2474" s="1" t="s">
        <v>6906</v>
      </c>
      <c r="S2474" s="1" t="s">
        <v>6918</v>
      </c>
      <c r="T2474" s="1" t="s">
        <v>9</v>
      </c>
      <c r="U2474">
        <v>5361</v>
      </c>
      <c r="V2474" s="1" t="s">
        <v>19</v>
      </c>
      <c r="W2474" s="1" t="s">
        <v>16</v>
      </c>
      <c r="X2474" s="2">
        <f t="shared" ca="1" si="38"/>
        <v>45937</v>
      </c>
      <c r="Y2474" s="1">
        <f ca="1">ROUND(YEARFRAC(Merge1[[#This Row],[Join_Date]],Merge1[[#This Row],[Today]], 3),0)</f>
        <v>8</v>
      </c>
      <c r="Z2474" s="1" t="str" cm="1">
        <f t="array" aca="1" ref="Z2474" ca="1">_xlfn.IFS(
   Merge1[[#This Row],[Customer Tenure]]&lt;=2,"New",
   Merge1[[#This Row],[Customer Tenure]]&lt;=5,"Emerging",
  Merge1[[#This Row],[Customer Tenure]]&lt;9,"Established",
   TRUE,"Loyal"
)</f>
        <v>Established</v>
      </c>
      <c r="AA2474" s="1" t="str" cm="1">
        <f t="array" ref="AA2474">_xlfn.IFS(Merge1[[#This Row],[Income]]&lt;=30000,"Low",Merge1[[#This Row],[Income]]&lt;=60000,"Medium",Merge1[[#This Row],[Income]]&lt;=100000,"High", Merge1[[#This Row],[Income]]&gt;100000," Premium")</f>
        <v xml:space="preserve"> Premium</v>
      </c>
      <c r="AB2474" s="1" t="str" cm="1">
        <f t="array" ref="AB2474">_xlfn.IFS(Merge1[[#This Row],[Age]]&lt;= 28,"Gen Z", Merge1[[#This Row],[Age]]&lt;=44,"Millennials", Merge1[[#This Row],[Age]]&lt;=60,"Gen X", Merge1[[#This Row],[Age]]&gt;60,"Baby Boomers")</f>
        <v>Baby Boomers</v>
      </c>
      <c r="AC2474" s="1" t="str" cm="1">
        <f t="array" ref="AC2474">_xlfn.IFS(
    Merge1[[#This Row],[Balance]]&lt;=50000,"Low",
    Merge1[[#This Row],[Balance]]&lt;=200000,"Medium",
    Merge1[[#This Row],[Balance]]&gt;200000,"High"
)</f>
        <v>High</v>
      </c>
    </row>
    <row r="2475" spans="1:29" x14ac:dyDescent="0.25">
      <c r="A2475" s="1" t="s">
        <v>2082</v>
      </c>
      <c r="B2475" s="1" t="s">
        <v>6173</v>
      </c>
      <c r="C2475" s="1" t="s">
        <v>5832</v>
      </c>
      <c r="D2475" s="2">
        <v>43130</v>
      </c>
      <c r="E2475">
        <v>284308</v>
      </c>
      <c r="F2475">
        <v>823</v>
      </c>
      <c r="G2475">
        <v>0</v>
      </c>
      <c r="H2475" s="1" t="s">
        <v>5833</v>
      </c>
      <c r="I2475" s="1" t="s">
        <v>6526</v>
      </c>
      <c r="J2475" s="1" t="s">
        <v>6240</v>
      </c>
      <c r="K2475">
        <v>21</v>
      </c>
      <c r="L2475" s="1" t="s">
        <v>6246</v>
      </c>
      <c r="M2475" s="1" t="s">
        <v>6254</v>
      </c>
      <c r="N2475">
        <v>189230</v>
      </c>
      <c r="O2475" s="1" t="s">
        <v>6243</v>
      </c>
      <c r="P2475" s="2">
        <v>45495</v>
      </c>
      <c r="Q2475" s="2">
        <v>45856</v>
      </c>
      <c r="R2475" s="1" t="s">
        <v>6891</v>
      </c>
      <c r="S2475" s="1" t="s">
        <v>6892</v>
      </c>
      <c r="T2475" s="1" t="s">
        <v>23</v>
      </c>
      <c r="U2475">
        <v>4563</v>
      </c>
      <c r="V2475" s="1" t="s">
        <v>10</v>
      </c>
      <c r="W2475" s="1" t="s">
        <v>55</v>
      </c>
      <c r="X2475" s="2">
        <f t="shared" ca="1" si="38"/>
        <v>45937</v>
      </c>
      <c r="Y2475" s="1">
        <f ca="1">ROUND(YEARFRAC(Merge1[[#This Row],[Join_Date]],Merge1[[#This Row],[Today]], 3),0)</f>
        <v>1</v>
      </c>
      <c r="Z2475" s="1" t="str" cm="1">
        <f t="array" aca="1" ref="Z2475" ca="1">_xlfn.IFS(
   Merge1[[#This Row],[Customer Tenure]]&lt;=2,"New",
   Merge1[[#This Row],[Customer Tenure]]&lt;=5,"Emerging",
  Merge1[[#This Row],[Customer Tenure]]&lt;9,"Established",
   TRUE,"Loyal"
)</f>
        <v>New</v>
      </c>
      <c r="AA2475" s="1" t="str" cm="1">
        <f t="array" ref="AA2475">_xlfn.IFS(Merge1[[#This Row],[Income]]&lt;=30000,"Low",Merge1[[#This Row],[Income]]&lt;=60000,"Medium",Merge1[[#This Row],[Income]]&lt;=100000,"High", Merge1[[#This Row],[Income]]&gt;100000," Premium")</f>
        <v xml:space="preserve"> Premium</v>
      </c>
      <c r="AB2475" s="1" t="str" cm="1">
        <f t="array" ref="AB2475">_xlfn.IFS(Merge1[[#This Row],[Age]]&lt;= 28,"Gen Z", Merge1[[#This Row],[Age]]&lt;=44,"Millennials", Merge1[[#This Row],[Age]]&lt;=60,"Gen X", Merge1[[#This Row],[Age]]&gt;60,"Baby Boomers")</f>
        <v>Gen Z</v>
      </c>
      <c r="AC2475" s="1" t="str" cm="1">
        <f t="array" ref="AC2475">_xlfn.IFS(
    Merge1[[#This Row],[Balance]]&lt;=50000,"Low",
    Merge1[[#This Row],[Balance]]&lt;=200000,"Medium",
    Merge1[[#This Row],[Balance]]&gt;200000,"High"
)</f>
        <v>High</v>
      </c>
    </row>
    <row r="2476" spans="1:29" x14ac:dyDescent="0.25">
      <c r="A2476" s="1" t="s">
        <v>1062</v>
      </c>
      <c r="B2476" s="1" t="s">
        <v>5856</v>
      </c>
      <c r="C2476" s="1" t="s">
        <v>5832</v>
      </c>
      <c r="D2476" s="2">
        <v>44184</v>
      </c>
      <c r="E2476">
        <v>369360</v>
      </c>
      <c r="F2476">
        <v>483</v>
      </c>
      <c r="G2476">
        <v>8681</v>
      </c>
      <c r="H2476" s="1" t="s">
        <v>5833</v>
      </c>
      <c r="I2476" s="1" t="s">
        <v>6533</v>
      </c>
      <c r="J2476" s="1" t="s">
        <v>6245</v>
      </c>
      <c r="K2476">
        <v>73</v>
      </c>
      <c r="L2476" s="1" t="s">
        <v>6256</v>
      </c>
      <c r="M2476" s="1" t="s">
        <v>6247</v>
      </c>
      <c r="N2476">
        <v>135672</v>
      </c>
      <c r="O2476" s="1" t="s">
        <v>6248</v>
      </c>
      <c r="P2476" s="2">
        <v>43479</v>
      </c>
      <c r="Q2476" s="2">
        <v>45494</v>
      </c>
      <c r="R2476" s="1" t="s">
        <v>6891</v>
      </c>
      <c r="S2476" s="1" t="s">
        <v>6895</v>
      </c>
      <c r="T2476" s="1" t="s">
        <v>28</v>
      </c>
      <c r="U2476">
        <v>6528</v>
      </c>
      <c r="V2476" s="1" t="s">
        <v>19</v>
      </c>
      <c r="W2476" s="1" t="s">
        <v>106</v>
      </c>
      <c r="X2476" s="2">
        <f t="shared" ca="1" si="38"/>
        <v>45937</v>
      </c>
      <c r="Y2476" s="1">
        <f ca="1">ROUND(YEARFRAC(Merge1[[#This Row],[Join_Date]],Merge1[[#This Row],[Today]], 3),0)</f>
        <v>7</v>
      </c>
      <c r="Z2476" s="1" t="str" cm="1">
        <f t="array" aca="1" ref="Z2476" ca="1">_xlfn.IFS(
   Merge1[[#This Row],[Customer Tenure]]&lt;=2,"New",
   Merge1[[#This Row],[Customer Tenure]]&lt;=5,"Emerging",
  Merge1[[#This Row],[Customer Tenure]]&lt;9,"Established",
   TRUE,"Loyal"
)</f>
        <v>Established</v>
      </c>
      <c r="AA2476" s="1" t="str" cm="1">
        <f t="array" ref="AA2476">_xlfn.IFS(Merge1[[#This Row],[Income]]&lt;=30000,"Low",Merge1[[#This Row],[Income]]&lt;=60000,"Medium",Merge1[[#This Row],[Income]]&lt;=100000,"High", Merge1[[#This Row],[Income]]&gt;100000," Premium")</f>
        <v xml:space="preserve"> Premium</v>
      </c>
      <c r="AB2476" s="1" t="str" cm="1">
        <f t="array" ref="AB2476">_xlfn.IFS(Merge1[[#This Row],[Age]]&lt;= 28,"Gen Z", Merge1[[#This Row],[Age]]&lt;=44,"Millennials", Merge1[[#This Row],[Age]]&lt;=60,"Gen X", Merge1[[#This Row],[Age]]&gt;60,"Baby Boomers")</f>
        <v>Baby Boomers</v>
      </c>
      <c r="AC2476" s="1" t="str" cm="1">
        <f t="array" ref="AC2476">_xlfn.IFS(
    Merge1[[#This Row],[Balance]]&lt;=50000,"Low",
    Merge1[[#This Row],[Balance]]&lt;=200000,"Medium",
    Merge1[[#This Row],[Balance]]&gt;200000,"High"
)</f>
        <v>High</v>
      </c>
    </row>
    <row r="2477" spans="1:29" x14ac:dyDescent="0.25">
      <c r="A2477" s="1" t="s">
        <v>1633</v>
      </c>
      <c r="B2477" s="1" t="s">
        <v>6005</v>
      </c>
      <c r="C2477" s="1" t="s">
        <v>5846</v>
      </c>
      <c r="D2477" s="2">
        <v>42297</v>
      </c>
      <c r="E2477">
        <v>151956</v>
      </c>
      <c r="F2477">
        <v>463</v>
      </c>
      <c r="G2477">
        <v>0</v>
      </c>
      <c r="H2477" s="1" t="s">
        <v>5833</v>
      </c>
      <c r="I2477" s="1" t="s">
        <v>6807</v>
      </c>
      <c r="J2477" s="1" t="s">
        <v>6245</v>
      </c>
      <c r="K2477">
        <v>22</v>
      </c>
      <c r="L2477" s="1" t="s">
        <v>6260</v>
      </c>
      <c r="M2477" s="1" t="s">
        <v>6247</v>
      </c>
      <c r="N2477">
        <v>112324</v>
      </c>
      <c r="O2477" s="1" t="s">
        <v>6243</v>
      </c>
      <c r="P2477" s="2">
        <v>43074</v>
      </c>
      <c r="Q2477" s="2">
        <v>45506</v>
      </c>
      <c r="R2477" s="1" t="s">
        <v>6889</v>
      </c>
      <c r="S2477" s="1" t="s">
        <v>6890</v>
      </c>
      <c r="T2477" s="1" t="s">
        <v>9</v>
      </c>
      <c r="U2477">
        <v>5733</v>
      </c>
      <c r="V2477" s="1" t="s">
        <v>19</v>
      </c>
      <c r="W2477" s="1" t="s">
        <v>45</v>
      </c>
      <c r="X2477" s="2">
        <f t="shared" ca="1" si="38"/>
        <v>45937</v>
      </c>
      <c r="Y2477" s="1">
        <f ca="1">ROUND(YEARFRAC(Merge1[[#This Row],[Join_Date]],Merge1[[#This Row],[Today]], 3),0)</f>
        <v>8</v>
      </c>
      <c r="Z2477" s="1" t="str" cm="1">
        <f t="array" aca="1" ref="Z2477" ca="1">_xlfn.IFS(
   Merge1[[#This Row],[Customer Tenure]]&lt;=2,"New",
   Merge1[[#This Row],[Customer Tenure]]&lt;=5,"Emerging",
  Merge1[[#This Row],[Customer Tenure]]&lt;9,"Established",
   TRUE,"Loyal"
)</f>
        <v>Established</v>
      </c>
      <c r="AA2477" s="1" t="str" cm="1">
        <f t="array" ref="AA2477">_xlfn.IFS(Merge1[[#This Row],[Income]]&lt;=30000,"Low",Merge1[[#This Row],[Income]]&lt;=60000,"Medium",Merge1[[#This Row],[Income]]&lt;=100000,"High", Merge1[[#This Row],[Income]]&gt;100000," Premium")</f>
        <v xml:space="preserve"> Premium</v>
      </c>
      <c r="AB2477" s="1" t="str" cm="1">
        <f t="array" ref="AB2477">_xlfn.IFS(Merge1[[#This Row],[Age]]&lt;= 28,"Gen Z", Merge1[[#This Row],[Age]]&lt;=44,"Millennials", Merge1[[#This Row],[Age]]&lt;=60,"Gen X", Merge1[[#This Row],[Age]]&gt;60,"Baby Boomers")</f>
        <v>Gen Z</v>
      </c>
      <c r="AC2477" s="1" t="str" cm="1">
        <f t="array" ref="AC2477">_xlfn.IFS(
    Merge1[[#This Row],[Balance]]&lt;=50000,"Low",
    Merge1[[#This Row],[Balance]]&lt;=200000,"Medium",
    Merge1[[#This Row],[Balance]]&gt;200000,"High"
)</f>
        <v>Medium</v>
      </c>
    </row>
    <row r="2478" spans="1:29" x14ac:dyDescent="0.25">
      <c r="A2478" s="1" t="s">
        <v>1687</v>
      </c>
      <c r="B2478" s="1" t="s">
        <v>6130</v>
      </c>
      <c r="C2478" s="1" t="s">
        <v>5832</v>
      </c>
      <c r="D2478" s="2">
        <v>42791</v>
      </c>
      <c r="E2478">
        <v>125814</v>
      </c>
      <c r="F2478">
        <v>370</v>
      </c>
      <c r="G2478">
        <v>0</v>
      </c>
      <c r="H2478" s="1" t="s">
        <v>5833</v>
      </c>
      <c r="I2478" s="1" t="s">
        <v>6424</v>
      </c>
      <c r="J2478" s="1" t="s">
        <v>6240</v>
      </c>
      <c r="K2478">
        <v>45</v>
      </c>
      <c r="L2478" s="1" t="s">
        <v>6260</v>
      </c>
      <c r="M2478" s="1" t="s">
        <v>6247</v>
      </c>
      <c r="N2478">
        <v>164059</v>
      </c>
      <c r="O2478" s="1" t="s">
        <v>6243</v>
      </c>
      <c r="P2478" s="2">
        <v>45619</v>
      </c>
      <c r="Q2478" s="2">
        <v>45319</v>
      </c>
      <c r="R2478" s="1" t="s">
        <v>6902</v>
      </c>
      <c r="S2478" s="1" t="s">
        <v>6903</v>
      </c>
      <c r="T2478" s="1" t="s">
        <v>23</v>
      </c>
      <c r="U2478">
        <v>7956</v>
      </c>
      <c r="V2478" s="1" t="s">
        <v>10</v>
      </c>
      <c r="W2478" s="1" t="s">
        <v>11</v>
      </c>
      <c r="X2478" s="2">
        <f t="shared" ca="1" si="38"/>
        <v>45937</v>
      </c>
      <c r="Y2478" s="1">
        <f ca="1">ROUND(YEARFRAC(Merge1[[#This Row],[Join_Date]],Merge1[[#This Row],[Today]], 3),0)</f>
        <v>1</v>
      </c>
      <c r="Z2478" s="1" t="str" cm="1">
        <f t="array" aca="1" ref="Z2478" ca="1">_xlfn.IFS(
   Merge1[[#This Row],[Customer Tenure]]&lt;=2,"New",
   Merge1[[#This Row],[Customer Tenure]]&lt;=5,"Emerging",
  Merge1[[#This Row],[Customer Tenure]]&lt;9,"Established",
   TRUE,"Loyal"
)</f>
        <v>New</v>
      </c>
      <c r="AA2478" s="1" t="str" cm="1">
        <f t="array" ref="AA2478">_xlfn.IFS(Merge1[[#This Row],[Income]]&lt;=30000,"Low",Merge1[[#This Row],[Income]]&lt;=60000,"Medium",Merge1[[#This Row],[Income]]&lt;=100000,"High", Merge1[[#This Row],[Income]]&gt;100000," Premium")</f>
        <v xml:space="preserve"> Premium</v>
      </c>
      <c r="AB2478" s="1" t="str" cm="1">
        <f t="array" ref="AB2478">_xlfn.IFS(Merge1[[#This Row],[Age]]&lt;= 28,"Gen Z", Merge1[[#This Row],[Age]]&lt;=44,"Millennials", Merge1[[#This Row],[Age]]&lt;=60,"Gen X", Merge1[[#This Row],[Age]]&gt;60,"Baby Boomers")</f>
        <v>Gen X</v>
      </c>
      <c r="AC2478" s="1" t="str" cm="1">
        <f t="array" ref="AC2478">_xlfn.IFS(
    Merge1[[#This Row],[Balance]]&lt;=50000,"Low",
    Merge1[[#This Row],[Balance]]&lt;=200000,"Medium",
    Merge1[[#This Row],[Balance]]&gt;200000,"High"
)</f>
        <v>Medium</v>
      </c>
    </row>
    <row r="2479" spans="1:29" x14ac:dyDescent="0.25">
      <c r="A2479" s="1" t="s">
        <v>716</v>
      </c>
      <c r="B2479" s="1" t="s">
        <v>5888</v>
      </c>
      <c r="C2479" s="1" t="s">
        <v>5842</v>
      </c>
      <c r="D2479" s="2">
        <v>44318</v>
      </c>
      <c r="E2479">
        <v>457666</v>
      </c>
      <c r="F2479">
        <v>607</v>
      </c>
      <c r="G2479">
        <v>0</v>
      </c>
      <c r="H2479" s="1" t="s">
        <v>5833</v>
      </c>
      <c r="I2479" s="1" t="s">
        <v>6862</v>
      </c>
      <c r="J2479" s="1" t="s">
        <v>6245</v>
      </c>
      <c r="K2479">
        <v>63</v>
      </c>
      <c r="L2479" s="1" t="s">
        <v>6260</v>
      </c>
      <c r="M2479" s="1" t="s">
        <v>6257</v>
      </c>
      <c r="N2479">
        <v>21969</v>
      </c>
      <c r="O2479" s="1" t="s">
        <v>6248</v>
      </c>
      <c r="P2479" s="2">
        <v>45488</v>
      </c>
      <c r="Q2479" s="2">
        <v>45535</v>
      </c>
      <c r="R2479" s="1" t="s">
        <v>6889</v>
      </c>
      <c r="S2479" s="1" t="s">
        <v>6890</v>
      </c>
      <c r="T2479" s="1" t="s">
        <v>9</v>
      </c>
      <c r="U2479">
        <v>620</v>
      </c>
      <c r="V2479" s="1" t="s">
        <v>24</v>
      </c>
      <c r="W2479" s="1" t="s">
        <v>25</v>
      </c>
      <c r="X2479" s="2">
        <f t="shared" ca="1" si="38"/>
        <v>45937</v>
      </c>
      <c r="Y2479" s="1">
        <f ca="1">ROUND(YEARFRAC(Merge1[[#This Row],[Join_Date]],Merge1[[#This Row],[Today]], 3),0)</f>
        <v>1</v>
      </c>
      <c r="Z2479" s="1" t="str" cm="1">
        <f t="array" aca="1" ref="Z2479" ca="1">_xlfn.IFS(
   Merge1[[#This Row],[Customer Tenure]]&lt;=2,"New",
   Merge1[[#This Row],[Customer Tenure]]&lt;=5,"Emerging",
  Merge1[[#This Row],[Customer Tenure]]&lt;9,"Established",
   TRUE,"Loyal"
)</f>
        <v>New</v>
      </c>
      <c r="AA2479" s="1" t="str" cm="1">
        <f t="array" ref="AA2479">_xlfn.IFS(Merge1[[#This Row],[Income]]&lt;=30000,"Low",Merge1[[#This Row],[Income]]&lt;=60000,"Medium",Merge1[[#This Row],[Income]]&lt;=100000,"High", Merge1[[#This Row],[Income]]&gt;100000," Premium")</f>
        <v>Low</v>
      </c>
      <c r="AB2479" s="1" t="str" cm="1">
        <f t="array" ref="AB2479">_xlfn.IFS(Merge1[[#This Row],[Age]]&lt;= 28,"Gen Z", Merge1[[#This Row],[Age]]&lt;=44,"Millennials", Merge1[[#This Row],[Age]]&lt;=60,"Gen X", Merge1[[#This Row],[Age]]&gt;60,"Baby Boomers")</f>
        <v>Baby Boomers</v>
      </c>
      <c r="AC2479" s="1" t="str" cm="1">
        <f t="array" ref="AC2479">_xlfn.IFS(
    Merge1[[#This Row],[Balance]]&lt;=50000,"Low",
    Merge1[[#This Row],[Balance]]&lt;=200000,"Medium",
    Merge1[[#This Row],[Balance]]&gt;200000,"High"
)</f>
        <v>High</v>
      </c>
    </row>
    <row r="2480" spans="1:29" x14ac:dyDescent="0.25">
      <c r="A2480" s="1" t="s">
        <v>276</v>
      </c>
      <c r="B2480" s="1" t="s">
        <v>6047</v>
      </c>
      <c r="C2480" s="1" t="s">
        <v>5842</v>
      </c>
      <c r="D2480" s="2">
        <v>42839</v>
      </c>
      <c r="E2480">
        <v>445872</v>
      </c>
      <c r="F2480">
        <v>789</v>
      </c>
      <c r="G2480">
        <v>0</v>
      </c>
      <c r="H2480" s="1" t="s">
        <v>5833</v>
      </c>
      <c r="I2480" s="1" t="s">
        <v>6731</v>
      </c>
      <c r="J2480" s="1" t="s">
        <v>6240</v>
      </c>
      <c r="K2480">
        <v>52</v>
      </c>
      <c r="L2480" s="1" t="s">
        <v>6260</v>
      </c>
      <c r="M2480" s="1" t="s">
        <v>6262</v>
      </c>
      <c r="N2480">
        <v>51585</v>
      </c>
      <c r="O2480" s="1" t="s">
        <v>6248</v>
      </c>
      <c r="P2480" s="2">
        <v>43577</v>
      </c>
      <c r="Q2480" s="2">
        <v>45879</v>
      </c>
      <c r="R2480" s="1" t="s">
        <v>6889</v>
      </c>
      <c r="S2480" s="1" t="s">
        <v>6915</v>
      </c>
      <c r="T2480" s="1" t="s">
        <v>14</v>
      </c>
      <c r="U2480">
        <v>4312</v>
      </c>
      <c r="V2480" s="1" t="s">
        <v>10</v>
      </c>
      <c r="W2480" s="1" t="s">
        <v>45</v>
      </c>
      <c r="X2480" s="2">
        <f t="shared" ca="1" si="38"/>
        <v>45937</v>
      </c>
      <c r="Y2480" s="1">
        <f ca="1">ROUND(YEARFRAC(Merge1[[#This Row],[Join_Date]],Merge1[[#This Row],[Today]], 3),0)</f>
        <v>6</v>
      </c>
      <c r="Z2480" s="1" t="str" cm="1">
        <f t="array" aca="1" ref="Z2480" ca="1">_xlfn.IFS(
   Merge1[[#This Row],[Customer Tenure]]&lt;=2,"New",
   Merge1[[#This Row],[Customer Tenure]]&lt;=5,"Emerging",
  Merge1[[#This Row],[Customer Tenure]]&lt;9,"Established",
   TRUE,"Loyal"
)</f>
        <v>Established</v>
      </c>
      <c r="AA2480" s="1" t="str" cm="1">
        <f t="array" ref="AA2480">_xlfn.IFS(Merge1[[#This Row],[Income]]&lt;=30000,"Low",Merge1[[#This Row],[Income]]&lt;=60000,"Medium",Merge1[[#This Row],[Income]]&lt;=100000,"High", Merge1[[#This Row],[Income]]&gt;100000," Premium")</f>
        <v>Medium</v>
      </c>
      <c r="AB2480" s="1" t="str" cm="1">
        <f t="array" ref="AB2480">_xlfn.IFS(Merge1[[#This Row],[Age]]&lt;= 28,"Gen Z", Merge1[[#This Row],[Age]]&lt;=44,"Millennials", Merge1[[#This Row],[Age]]&lt;=60,"Gen X", Merge1[[#This Row],[Age]]&gt;60,"Baby Boomers")</f>
        <v>Gen X</v>
      </c>
      <c r="AC2480" s="1" t="str" cm="1">
        <f t="array" ref="AC2480">_xlfn.IFS(
    Merge1[[#This Row],[Balance]]&lt;=50000,"Low",
    Merge1[[#This Row],[Balance]]&lt;=200000,"Medium",
    Merge1[[#This Row],[Balance]]&gt;200000,"High"
)</f>
        <v>High</v>
      </c>
    </row>
    <row r="2481" spans="1:29" x14ac:dyDescent="0.25">
      <c r="A2481" s="1" t="s">
        <v>2253</v>
      </c>
      <c r="B2481" s="1" t="s">
        <v>5999</v>
      </c>
      <c r="C2481" s="1" t="s">
        <v>5832</v>
      </c>
      <c r="D2481" s="2">
        <v>45220</v>
      </c>
      <c r="E2481">
        <v>340912</v>
      </c>
      <c r="F2481">
        <v>647</v>
      </c>
      <c r="G2481">
        <v>0</v>
      </c>
      <c r="H2481" s="1" t="s">
        <v>5850</v>
      </c>
      <c r="I2481" s="1" t="s">
        <v>6310</v>
      </c>
      <c r="J2481" s="1" t="s">
        <v>6245</v>
      </c>
      <c r="K2481">
        <v>74</v>
      </c>
      <c r="L2481" s="1" t="s">
        <v>6246</v>
      </c>
      <c r="M2481" s="1" t="s">
        <v>6262</v>
      </c>
      <c r="N2481">
        <v>132855</v>
      </c>
      <c r="O2481" s="1" t="s">
        <v>6248</v>
      </c>
      <c r="P2481" s="2">
        <v>44752</v>
      </c>
      <c r="Q2481" s="2">
        <v>45880</v>
      </c>
      <c r="R2481" s="1" t="s">
        <v>6889</v>
      </c>
      <c r="S2481" s="1" t="s">
        <v>6915</v>
      </c>
      <c r="T2481" s="1" t="s">
        <v>23</v>
      </c>
      <c r="U2481">
        <v>1553</v>
      </c>
      <c r="V2481" s="1" t="s">
        <v>24</v>
      </c>
      <c r="W2481" s="1" t="s">
        <v>11</v>
      </c>
      <c r="X2481" s="2">
        <f t="shared" ca="1" si="38"/>
        <v>45937</v>
      </c>
      <c r="Y2481" s="1">
        <f ca="1">ROUND(YEARFRAC(Merge1[[#This Row],[Join_Date]],Merge1[[#This Row],[Today]], 3),0)</f>
        <v>3</v>
      </c>
      <c r="Z2481" s="1" t="str" cm="1">
        <f t="array" aca="1" ref="Z2481" ca="1">_xlfn.IFS(
   Merge1[[#This Row],[Customer Tenure]]&lt;=2,"New",
   Merge1[[#This Row],[Customer Tenure]]&lt;=5,"Emerging",
  Merge1[[#This Row],[Customer Tenure]]&lt;9,"Established",
   TRUE,"Loyal"
)</f>
        <v>Emerging</v>
      </c>
      <c r="AA2481" s="1" t="str" cm="1">
        <f t="array" ref="AA2481">_xlfn.IFS(Merge1[[#This Row],[Income]]&lt;=30000,"Low",Merge1[[#This Row],[Income]]&lt;=60000,"Medium",Merge1[[#This Row],[Income]]&lt;=100000,"High", Merge1[[#This Row],[Income]]&gt;100000," Premium")</f>
        <v xml:space="preserve"> Premium</v>
      </c>
      <c r="AB2481" s="1" t="str" cm="1">
        <f t="array" ref="AB2481">_xlfn.IFS(Merge1[[#This Row],[Age]]&lt;= 28,"Gen Z", Merge1[[#This Row],[Age]]&lt;=44,"Millennials", Merge1[[#This Row],[Age]]&lt;=60,"Gen X", Merge1[[#This Row],[Age]]&gt;60,"Baby Boomers")</f>
        <v>Baby Boomers</v>
      </c>
      <c r="AC2481" s="1" t="str" cm="1">
        <f t="array" ref="AC2481">_xlfn.IFS(
    Merge1[[#This Row],[Balance]]&lt;=50000,"Low",
    Merge1[[#This Row],[Balance]]&lt;=200000,"Medium",
    Merge1[[#This Row],[Balance]]&gt;200000,"High"
)</f>
        <v>High</v>
      </c>
    </row>
    <row r="2482" spans="1:29" x14ac:dyDescent="0.25">
      <c r="A2482" s="1" t="s">
        <v>3259</v>
      </c>
      <c r="B2482" s="1" t="s">
        <v>5983</v>
      </c>
      <c r="C2482" s="1" t="s">
        <v>5835</v>
      </c>
      <c r="D2482" s="2">
        <v>45645</v>
      </c>
      <c r="E2482">
        <v>284732</v>
      </c>
      <c r="F2482">
        <v>538</v>
      </c>
      <c r="G2482">
        <v>207278</v>
      </c>
      <c r="H2482" s="1" t="s">
        <v>5833</v>
      </c>
      <c r="I2482" s="1" t="s">
        <v>6521</v>
      </c>
      <c r="J2482" s="1" t="s">
        <v>6240</v>
      </c>
      <c r="K2482">
        <v>51</v>
      </c>
      <c r="L2482" s="1" t="s">
        <v>6246</v>
      </c>
      <c r="M2482" s="1" t="s">
        <v>6257</v>
      </c>
      <c r="N2482">
        <v>46431</v>
      </c>
      <c r="O2482" s="1" t="s">
        <v>6252</v>
      </c>
      <c r="P2482" s="2">
        <v>42586</v>
      </c>
      <c r="Q2482" s="2">
        <v>45879</v>
      </c>
      <c r="R2482" s="1" t="s">
        <v>6889</v>
      </c>
      <c r="S2482" s="1" t="s">
        <v>6915</v>
      </c>
      <c r="T2482" s="1" t="s">
        <v>14</v>
      </c>
      <c r="U2482">
        <v>1476</v>
      </c>
      <c r="V2482" s="1" t="s">
        <v>24</v>
      </c>
      <c r="W2482" s="1" t="s">
        <v>25</v>
      </c>
      <c r="X2482" s="2">
        <f t="shared" ca="1" si="38"/>
        <v>45937</v>
      </c>
      <c r="Y2482" s="1">
        <f ca="1">ROUND(YEARFRAC(Merge1[[#This Row],[Join_Date]],Merge1[[#This Row],[Today]], 3),0)</f>
        <v>9</v>
      </c>
      <c r="Z2482" s="1" t="str" cm="1">
        <f t="array" aca="1" ref="Z2482" ca="1">_xlfn.IFS(
   Merge1[[#This Row],[Customer Tenure]]&lt;=2,"New",
   Merge1[[#This Row],[Customer Tenure]]&lt;=5,"Emerging",
  Merge1[[#This Row],[Customer Tenure]]&lt;9,"Established",
   TRUE,"Loyal"
)</f>
        <v>Loyal</v>
      </c>
      <c r="AA2482" s="1" t="str" cm="1">
        <f t="array" ref="AA2482">_xlfn.IFS(Merge1[[#This Row],[Income]]&lt;=30000,"Low",Merge1[[#This Row],[Income]]&lt;=60000,"Medium",Merge1[[#This Row],[Income]]&lt;=100000,"High", Merge1[[#This Row],[Income]]&gt;100000," Premium")</f>
        <v>Medium</v>
      </c>
      <c r="AB2482" s="1" t="str" cm="1">
        <f t="array" ref="AB2482">_xlfn.IFS(Merge1[[#This Row],[Age]]&lt;= 28,"Gen Z", Merge1[[#This Row],[Age]]&lt;=44,"Millennials", Merge1[[#This Row],[Age]]&lt;=60,"Gen X", Merge1[[#This Row],[Age]]&gt;60,"Baby Boomers")</f>
        <v>Gen X</v>
      </c>
      <c r="AC2482" s="1" t="str" cm="1">
        <f t="array" ref="AC2482">_xlfn.IFS(
    Merge1[[#This Row],[Balance]]&lt;=50000,"Low",
    Merge1[[#This Row],[Balance]]&lt;=200000,"Medium",
    Merge1[[#This Row],[Balance]]&gt;200000,"High"
)</f>
        <v>High</v>
      </c>
    </row>
    <row r="2483" spans="1:29" x14ac:dyDescent="0.25">
      <c r="A2483" s="1" t="s">
        <v>182</v>
      </c>
      <c r="B2483" s="1" t="s">
        <v>5915</v>
      </c>
      <c r="C2483" s="1" t="s">
        <v>5846</v>
      </c>
      <c r="D2483" s="2">
        <v>42693</v>
      </c>
      <c r="E2483">
        <v>81257</v>
      </c>
      <c r="F2483">
        <v>537</v>
      </c>
      <c r="G2483">
        <v>0</v>
      </c>
      <c r="H2483" s="1" t="s">
        <v>5833</v>
      </c>
      <c r="I2483" s="1" t="s">
        <v>6576</v>
      </c>
      <c r="J2483" s="1" t="s">
        <v>6240</v>
      </c>
      <c r="K2483">
        <v>66</v>
      </c>
      <c r="L2483" s="1" t="s">
        <v>6260</v>
      </c>
      <c r="M2483" s="1" t="s">
        <v>6254</v>
      </c>
      <c r="N2483">
        <v>122471</v>
      </c>
      <c r="O2483" s="1" t="s">
        <v>6252</v>
      </c>
      <c r="P2483" s="2">
        <v>43744</v>
      </c>
      <c r="Q2483" s="2">
        <v>45541</v>
      </c>
      <c r="R2483" s="1" t="s">
        <v>6897</v>
      </c>
      <c r="S2483" s="1" t="s">
        <v>6898</v>
      </c>
      <c r="T2483" s="1" t="s">
        <v>9</v>
      </c>
      <c r="U2483">
        <v>9118</v>
      </c>
      <c r="V2483" s="1" t="s">
        <v>24</v>
      </c>
      <c r="W2483" s="1" t="s">
        <v>25</v>
      </c>
      <c r="X2483" s="2">
        <f t="shared" ca="1" si="38"/>
        <v>45937</v>
      </c>
      <c r="Y2483" s="1">
        <f ca="1">ROUND(YEARFRAC(Merge1[[#This Row],[Join_Date]],Merge1[[#This Row],[Today]], 3),0)</f>
        <v>6</v>
      </c>
      <c r="Z2483" s="1" t="str" cm="1">
        <f t="array" aca="1" ref="Z2483" ca="1">_xlfn.IFS(
   Merge1[[#This Row],[Customer Tenure]]&lt;=2,"New",
   Merge1[[#This Row],[Customer Tenure]]&lt;=5,"Emerging",
  Merge1[[#This Row],[Customer Tenure]]&lt;9,"Established",
   TRUE,"Loyal"
)</f>
        <v>Established</v>
      </c>
      <c r="AA2483" s="1" t="str" cm="1">
        <f t="array" ref="AA2483">_xlfn.IFS(Merge1[[#This Row],[Income]]&lt;=30000,"Low",Merge1[[#This Row],[Income]]&lt;=60000,"Medium",Merge1[[#This Row],[Income]]&lt;=100000,"High", Merge1[[#This Row],[Income]]&gt;100000," Premium")</f>
        <v xml:space="preserve"> Premium</v>
      </c>
      <c r="AB2483" s="1" t="str" cm="1">
        <f t="array" ref="AB2483">_xlfn.IFS(Merge1[[#This Row],[Age]]&lt;= 28,"Gen Z", Merge1[[#This Row],[Age]]&lt;=44,"Millennials", Merge1[[#This Row],[Age]]&lt;=60,"Gen X", Merge1[[#This Row],[Age]]&gt;60,"Baby Boomers")</f>
        <v>Baby Boomers</v>
      </c>
      <c r="AC2483" s="1" t="str" cm="1">
        <f t="array" ref="AC2483">_xlfn.IFS(
    Merge1[[#This Row],[Balance]]&lt;=50000,"Low",
    Merge1[[#This Row],[Balance]]&lt;=200000,"Medium",
    Merge1[[#This Row],[Balance]]&gt;200000,"High"
)</f>
        <v>Medium</v>
      </c>
    </row>
    <row r="2484" spans="1:29" x14ac:dyDescent="0.25">
      <c r="A2484" s="1" t="s">
        <v>2312</v>
      </c>
      <c r="B2484" s="1" t="s">
        <v>5903</v>
      </c>
      <c r="C2484" s="1" t="s">
        <v>5835</v>
      </c>
      <c r="D2484" s="2">
        <v>43586</v>
      </c>
      <c r="E2484">
        <v>455061</v>
      </c>
      <c r="F2484">
        <v>654</v>
      </c>
      <c r="G2484">
        <v>0</v>
      </c>
      <c r="H2484" s="1" t="s">
        <v>5833</v>
      </c>
      <c r="I2484" s="1" t="s">
        <v>6302</v>
      </c>
      <c r="J2484" s="1" t="s">
        <v>6245</v>
      </c>
      <c r="K2484">
        <v>72</v>
      </c>
      <c r="L2484" s="1" t="s">
        <v>6246</v>
      </c>
      <c r="M2484" s="1" t="s">
        <v>6254</v>
      </c>
      <c r="N2484">
        <v>96898</v>
      </c>
      <c r="O2484" s="1" t="s">
        <v>6248</v>
      </c>
      <c r="P2484" s="2">
        <v>42533</v>
      </c>
      <c r="Q2484" s="2">
        <v>45802</v>
      </c>
      <c r="R2484" s="1" t="s">
        <v>6906</v>
      </c>
      <c r="S2484" s="1" t="s">
        <v>6907</v>
      </c>
      <c r="T2484" s="1" t="s">
        <v>9</v>
      </c>
      <c r="U2484">
        <v>6246</v>
      </c>
      <c r="V2484" s="1" t="s">
        <v>10</v>
      </c>
      <c r="W2484" s="1" t="s">
        <v>20</v>
      </c>
      <c r="X2484" s="2">
        <f t="shared" ca="1" si="38"/>
        <v>45937</v>
      </c>
      <c r="Y2484" s="1">
        <f ca="1">ROUND(YEARFRAC(Merge1[[#This Row],[Join_Date]],Merge1[[#This Row],[Today]], 3),0)</f>
        <v>9</v>
      </c>
      <c r="Z2484" s="1" t="str" cm="1">
        <f t="array" aca="1" ref="Z2484" ca="1">_xlfn.IFS(
   Merge1[[#This Row],[Customer Tenure]]&lt;=2,"New",
   Merge1[[#This Row],[Customer Tenure]]&lt;=5,"Emerging",
  Merge1[[#This Row],[Customer Tenure]]&lt;9,"Established",
   TRUE,"Loyal"
)</f>
        <v>Loyal</v>
      </c>
      <c r="AA2484" s="1" t="str" cm="1">
        <f t="array" ref="AA2484">_xlfn.IFS(Merge1[[#This Row],[Income]]&lt;=30000,"Low",Merge1[[#This Row],[Income]]&lt;=60000,"Medium",Merge1[[#This Row],[Income]]&lt;=100000,"High", Merge1[[#This Row],[Income]]&gt;100000," Premium")</f>
        <v>High</v>
      </c>
      <c r="AB2484" s="1" t="str" cm="1">
        <f t="array" ref="AB2484">_xlfn.IFS(Merge1[[#This Row],[Age]]&lt;= 28,"Gen Z", Merge1[[#This Row],[Age]]&lt;=44,"Millennials", Merge1[[#This Row],[Age]]&lt;=60,"Gen X", Merge1[[#This Row],[Age]]&gt;60,"Baby Boomers")</f>
        <v>Baby Boomers</v>
      </c>
      <c r="AC2484" s="1" t="str" cm="1">
        <f t="array" ref="AC2484">_xlfn.IFS(
    Merge1[[#This Row],[Balance]]&lt;=50000,"Low",
    Merge1[[#This Row],[Balance]]&lt;=200000,"Medium",
    Merge1[[#This Row],[Balance]]&gt;200000,"High"
)</f>
        <v>High</v>
      </c>
    </row>
    <row r="2485" spans="1:29" x14ac:dyDescent="0.25">
      <c r="A2485" s="1" t="s">
        <v>233</v>
      </c>
      <c r="B2485" s="1" t="s">
        <v>6175</v>
      </c>
      <c r="C2485" s="1" t="s">
        <v>5842</v>
      </c>
      <c r="D2485" s="2">
        <v>44580</v>
      </c>
      <c r="E2485">
        <v>98000</v>
      </c>
      <c r="F2485">
        <v>325</v>
      </c>
      <c r="G2485">
        <v>0</v>
      </c>
      <c r="H2485" s="1" t="s">
        <v>5833</v>
      </c>
      <c r="I2485" s="1" t="s">
        <v>6700</v>
      </c>
      <c r="J2485" s="1" t="s">
        <v>6245</v>
      </c>
      <c r="K2485">
        <v>58</v>
      </c>
      <c r="L2485" s="1" t="s">
        <v>6246</v>
      </c>
      <c r="M2485" s="1" t="s">
        <v>6257</v>
      </c>
      <c r="N2485">
        <v>188484</v>
      </c>
      <c r="O2485" s="1" t="s">
        <v>6243</v>
      </c>
      <c r="P2485" s="2">
        <v>45392</v>
      </c>
      <c r="Q2485" s="2">
        <v>45726</v>
      </c>
      <c r="R2485" s="1" t="s">
        <v>6899</v>
      </c>
      <c r="S2485" s="1" t="s">
        <v>6914</v>
      </c>
      <c r="T2485" s="1" t="s">
        <v>28</v>
      </c>
      <c r="U2485">
        <v>1191</v>
      </c>
      <c r="V2485" s="1" t="s">
        <v>10</v>
      </c>
      <c r="W2485" s="1" t="s">
        <v>106</v>
      </c>
      <c r="X2485" s="2">
        <f t="shared" ca="1" si="38"/>
        <v>45937</v>
      </c>
      <c r="Y2485" s="1">
        <f ca="1">ROUND(YEARFRAC(Merge1[[#This Row],[Join_Date]],Merge1[[#This Row],[Today]], 3),0)</f>
        <v>1</v>
      </c>
      <c r="Z2485" s="1" t="str" cm="1">
        <f t="array" aca="1" ref="Z2485" ca="1">_xlfn.IFS(
   Merge1[[#This Row],[Customer Tenure]]&lt;=2,"New",
   Merge1[[#This Row],[Customer Tenure]]&lt;=5,"Emerging",
  Merge1[[#This Row],[Customer Tenure]]&lt;9,"Established",
   TRUE,"Loyal"
)</f>
        <v>New</v>
      </c>
      <c r="AA2485" s="1" t="str" cm="1">
        <f t="array" ref="AA2485">_xlfn.IFS(Merge1[[#This Row],[Income]]&lt;=30000,"Low",Merge1[[#This Row],[Income]]&lt;=60000,"Medium",Merge1[[#This Row],[Income]]&lt;=100000,"High", Merge1[[#This Row],[Income]]&gt;100000," Premium")</f>
        <v xml:space="preserve"> Premium</v>
      </c>
      <c r="AB2485" s="1" t="str" cm="1">
        <f t="array" ref="AB2485">_xlfn.IFS(Merge1[[#This Row],[Age]]&lt;= 28,"Gen Z", Merge1[[#This Row],[Age]]&lt;=44,"Millennials", Merge1[[#This Row],[Age]]&lt;=60,"Gen X", Merge1[[#This Row],[Age]]&gt;60,"Baby Boomers")</f>
        <v>Gen X</v>
      </c>
      <c r="AC2485" s="1" t="str" cm="1">
        <f t="array" ref="AC2485">_xlfn.IFS(
    Merge1[[#This Row],[Balance]]&lt;=50000,"Low",
    Merge1[[#This Row],[Balance]]&lt;=200000,"Medium",
    Merge1[[#This Row],[Balance]]&gt;200000,"High"
)</f>
        <v>Medium</v>
      </c>
    </row>
    <row r="2486" spans="1:29" x14ac:dyDescent="0.25">
      <c r="A2486" s="1" t="s">
        <v>1749</v>
      </c>
      <c r="B2486" s="1" t="s">
        <v>5843</v>
      </c>
      <c r="C2486" s="1" t="s">
        <v>5832</v>
      </c>
      <c r="D2486" s="2">
        <v>45487</v>
      </c>
      <c r="E2486">
        <v>180903</v>
      </c>
      <c r="F2486">
        <v>339</v>
      </c>
      <c r="G2486">
        <v>0</v>
      </c>
      <c r="H2486" s="1" t="s">
        <v>5833</v>
      </c>
      <c r="I2486" s="1" t="s">
        <v>6349</v>
      </c>
      <c r="J2486" s="1" t="s">
        <v>6245</v>
      </c>
      <c r="K2486">
        <v>70</v>
      </c>
      <c r="L2486" s="1" t="s">
        <v>6256</v>
      </c>
      <c r="M2486" s="1" t="s">
        <v>6247</v>
      </c>
      <c r="N2486">
        <v>172826</v>
      </c>
      <c r="O2486" s="1" t="s">
        <v>6243</v>
      </c>
      <c r="P2486" s="2">
        <v>42917</v>
      </c>
      <c r="Q2486" s="2">
        <v>45199</v>
      </c>
      <c r="R2486" s="1" t="s">
        <v>6897</v>
      </c>
      <c r="S2486" s="1" t="s">
        <v>6909</v>
      </c>
      <c r="T2486" s="1" t="s">
        <v>23</v>
      </c>
      <c r="U2486">
        <v>2156</v>
      </c>
      <c r="V2486" s="1" t="s">
        <v>24</v>
      </c>
      <c r="W2486" s="1" t="s">
        <v>29</v>
      </c>
      <c r="X2486" s="2">
        <f t="shared" ca="1" si="38"/>
        <v>45937</v>
      </c>
      <c r="Y2486" s="1">
        <f ca="1">ROUND(YEARFRAC(Merge1[[#This Row],[Join_Date]],Merge1[[#This Row],[Today]], 3),0)</f>
        <v>8</v>
      </c>
      <c r="Z2486" s="1" t="str" cm="1">
        <f t="array" aca="1" ref="Z2486" ca="1">_xlfn.IFS(
   Merge1[[#This Row],[Customer Tenure]]&lt;=2,"New",
   Merge1[[#This Row],[Customer Tenure]]&lt;=5,"Emerging",
  Merge1[[#This Row],[Customer Tenure]]&lt;9,"Established",
   TRUE,"Loyal"
)</f>
        <v>Established</v>
      </c>
      <c r="AA2486" s="1" t="str" cm="1">
        <f t="array" ref="AA2486">_xlfn.IFS(Merge1[[#This Row],[Income]]&lt;=30000,"Low",Merge1[[#This Row],[Income]]&lt;=60000,"Medium",Merge1[[#This Row],[Income]]&lt;=100000,"High", Merge1[[#This Row],[Income]]&gt;100000," Premium")</f>
        <v xml:space="preserve"> Premium</v>
      </c>
      <c r="AB2486" s="1" t="str" cm="1">
        <f t="array" ref="AB2486">_xlfn.IFS(Merge1[[#This Row],[Age]]&lt;= 28,"Gen Z", Merge1[[#This Row],[Age]]&lt;=44,"Millennials", Merge1[[#This Row],[Age]]&lt;=60,"Gen X", Merge1[[#This Row],[Age]]&gt;60,"Baby Boomers")</f>
        <v>Baby Boomers</v>
      </c>
      <c r="AC2486" s="1" t="str" cm="1">
        <f t="array" ref="AC2486">_xlfn.IFS(
    Merge1[[#This Row],[Balance]]&lt;=50000,"Low",
    Merge1[[#This Row],[Balance]]&lt;=200000,"Medium",
    Merge1[[#This Row],[Balance]]&gt;200000,"High"
)</f>
        <v>Medium</v>
      </c>
    </row>
    <row r="2487" spans="1:29" x14ac:dyDescent="0.25">
      <c r="A2487" s="1" t="s">
        <v>3265</v>
      </c>
      <c r="B2487" s="1" t="s">
        <v>5868</v>
      </c>
      <c r="C2487" s="1" t="s">
        <v>5832</v>
      </c>
      <c r="D2487" s="2">
        <v>43856</v>
      </c>
      <c r="E2487">
        <v>274535</v>
      </c>
      <c r="F2487">
        <v>349</v>
      </c>
      <c r="G2487">
        <v>246766</v>
      </c>
      <c r="H2487" s="1" t="s">
        <v>5838</v>
      </c>
      <c r="I2487" s="1" t="s">
        <v>6641</v>
      </c>
      <c r="J2487" s="1" t="s">
        <v>6245</v>
      </c>
      <c r="K2487">
        <v>61</v>
      </c>
      <c r="L2487" s="1" t="s">
        <v>6260</v>
      </c>
      <c r="M2487" s="1" t="s">
        <v>6262</v>
      </c>
      <c r="N2487">
        <v>150406</v>
      </c>
      <c r="O2487" s="1" t="s">
        <v>6243</v>
      </c>
      <c r="P2487" s="2">
        <v>43566</v>
      </c>
      <c r="Q2487" s="2">
        <v>45330</v>
      </c>
      <c r="R2487" s="1" t="s">
        <v>6885</v>
      </c>
      <c r="S2487" s="1" t="s">
        <v>6886</v>
      </c>
      <c r="T2487" s="1" t="s">
        <v>14</v>
      </c>
      <c r="U2487">
        <v>2282</v>
      </c>
      <c r="V2487" s="1" t="s">
        <v>10</v>
      </c>
      <c r="W2487" s="1" t="s">
        <v>20</v>
      </c>
      <c r="X2487" s="2">
        <f t="shared" ca="1" si="38"/>
        <v>45937</v>
      </c>
      <c r="Y2487" s="1">
        <f ca="1">ROUND(YEARFRAC(Merge1[[#This Row],[Join_Date]],Merge1[[#This Row],[Today]], 3),0)</f>
        <v>6</v>
      </c>
      <c r="Z2487" s="1" t="str" cm="1">
        <f t="array" aca="1" ref="Z2487" ca="1">_xlfn.IFS(
   Merge1[[#This Row],[Customer Tenure]]&lt;=2,"New",
   Merge1[[#This Row],[Customer Tenure]]&lt;=5,"Emerging",
  Merge1[[#This Row],[Customer Tenure]]&lt;9,"Established",
   TRUE,"Loyal"
)</f>
        <v>Established</v>
      </c>
      <c r="AA2487" s="1" t="str" cm="1">
        <f t="array" ref="AA2487">_xlfn.IFS(Merge1[[#This Row],[Income]]&lt;=30000,"Low",Merge1[[#This Row],[Income]]&lt;=60000,"Medium",Merge1[[#This Row],[Income]]&lt;=100000,"High", Merge1[[#This Row],[Income]]&gt;100000," Premium")</f>
        <v xml:space="preserve"> Premium</v>
      </c>
      <c r="AB2487" s="1" t="str" cm="1">
        <f t="array" ref="AB2487">_xlfn.IFS(Merge1[[#This Row],[Age]]&lt;= 28,"Gen Z", Merge1[[#This Row],[Age]]&lt;=44,"Millennials", Merge1[[#This Row],[Age]]&lt;=60,"Gen X", Merge1[[#This Row],[Age]]&gt;60,"Baby Boomers")</f>
        <v>Baby Boomers</v>
      </c>
      <c r="AC2487" s="1" t="str" cm="1">
        <f t="array" ref="AC2487">_xlfn.IFS(
    Merge1[[#This Row],[Balance]]&lt;=50000,"Low",
    Merge1[[#This Row],[Balance]]&lt;=200000,"Medium",
    Merge1[[#This Row],[Balance]]&gt;200000,"High"
)</f>
        <v>High</v>
      </c>
    </row>
    <row r="2488" spans="1:29" x14ac:dyDescent="0.25">
      <c r="A2488" s="1" t="s">
        <v>611</v>
      </c>
      <c r="B2488" s="1" t="s">
        <v>6003</v>
      </c>
      <c r="C2488" s="1" t="s">
        <v>5842</v>
      </c>
      <c r="D2488" s="2">
        <v>43732</v>
      </c>
      <c r="E2488">
        <v>353076</v>
      </c>
      <c r="F2488">
        <v>601</v>
      </c>
      <c r="G2488">
        <v>0</v>
      </c>
      <c r="H2488" s="1" t="s">
        <v>5860</v>
      </c>
      <c r="I2488" s="1" t="s">
        <v>6278</v>
      </c>
      <c r="J2488" s="1" t="s">
        <v>6245</v>
      </c>
      <c r="K2488">
        <v>64</v>
      </c>
      <c r="L2488" s="1" t="s">
        <v>6260</v>
      </c>
      <c r="M2488" s="1" t="s">
        <v>6254</v>
      </c>
      <c r="N2488">
        <v>199352</v>
      </c>
      <c r="O2488" s="1" t="s">
        <v>6243</v>
      </c>
      <c r="P2488" s="2">
        <v>44375</v>
      </c>
      <c r="Q2488" s="2">
        <v>45525</v>
      </c>
      <c r="R2488" s="1" t="s">
        <v>6889</v>
      </c>
      <c r="S2488" s="1" t="s">
        <v>6890</v>
      </c>
      <c r="T2488" s="1" t="s">
        <v>28</v>
      </c>
      <c r="U2488">
        <v>9053</v>
      </c>
      <c r="V2488" s="1" t="s">
        <v>24</v>
      </c>
      <c r="W2488" s="1" t="s">
        <v>45</v>
      </c>
      <c r="X2488" s="2">
        <f t="shared" ca="1" si="38"/>
        <v>45937</v>
      </c>
      <c r="Y2488" s="1">
        <f ca="1">ROUND(YEARFRAC(Merge1[[#This Row],[Join_Date]],Merge1[[#This Row],[Today]], 3),0)</f>
        <v>4</v>
      </c>
      <c r="Z2488" s="1" t="str" cm="1">
        <f t="array" aca="1" ref="Z2488" ca="1">_xlfn.IFS(
   Merge1[[#This Row],[Customer Tenure]]&lt;=2,"New",
   Merge1[[#This Row],[Customer Tenure]]&lt;=5,"Emerging",
  Merge1[[#This Row],[Customer Tenure]]&lt;9,"Established",
   TRUE,"Loyal"
)</f>
        <v>Emerging</v>
      </c>
      <c r="AA2488" s="1" t="str" cm="1">
        <f t="array" ref="AA2488">_xlfn.IFS(Merge1[[#This Row],[Income]]&lt;=30000,"Low",Merge1[[#This Row],[Income]]&lt;=60000,"Medium",Merge1[[#This Row],[Income]]&lt;=100000,"High", Merge1[[#This Row],[Income]]&gt;100000," Premium")</f>
        <v xml:space="preserve"> Premium</v>
      </c>
      <c r="AB2488" s="1" t="str" cm="1">
        <f t="array" ref="AB2488">_xlfn.IFS(Merge1[[#This Row],[Age]]&lt;= 28,"Gen Z", Merge1[[#This Row],[Age]]&lt;=44,"Millennials", Merge1[[#This Row],[Age]]&lt;=60,"Gen X", Merge1[[#This Row],[Age]]&gt;60,"Baby Boomers")</f>
        <v>Baby Boomers</v>
      </c>
      <c r="AC2488" s="1" t="str" cm="1">
        <f t="array" ref="AC2488">_xlfn.IFS(
    Merge1[[#This Row],[Balance]]&lt;=50000,"Low",
    Merge1[[#This Row],[Balance]]&lt;=200000,"Medium",
    Merge1[[#This Row],[Balance]]&gt;200000,"High"
)</f>
        <v>High</v>
      </c>
    </row>
    <row r="2489" spans="1:29" x14ac:dyDescent="0.25">
      <c r="A2489" s="1" t="s">
        <v>861</v>
      </c>
      <c r="B2489" s="1" t="s">
        <v>6208</v>
      </c>
      <c r="C2489" s="1" t="s">
        <v>5846</v>
      </c>
      <c r="D2489" s="2">
        <v>44721</v>
      </c>
      <c r="E2489">
        <v>408376</v>
      </c>
      <c r="F2489">
        <v>345</v>
      </c>
      <c r="G2489">
        <v>0</v>
      </c>
      <c r="H2489" s="1" t="s">
        <v>5833</v>
      </c>
      <c r="I2489" s="1" t="s">
        <v>6547</v>
      </c>
      <c r="J2489" s="1" t="s">
        <v>6245</v>
      </c>
      <c r="K2489">
        <v>41</v>
      </c>
      <c r="L2489" s="1" t="s">
        <v>6256</v>
      </c>
      <c r="M2489" s="1" t="s">
        <v>6242</v>
      </c>
      <c r="N2489">
        <v>189899</v>
      </c>
      <c r="O2489" s="1" t="s">
        <v>6248</v>
      </c>
      <c r="P2489" s="2">
        <v>45579</v>
      </c>
      <c r="Q2489" s="2">
        <v>45225</v>
      </c>
      <c r="R2489" s="1" t="s">
        <v>6912</v>
      </c>
      <c r="S2489" s="1" t="s">
        <v>6913</v>
      </c>
      <c r="T2489" s="1" t="s">
        <v>9</v>
      </c>
      <c r="U2489">
        <v>4546</v>
      </c>
      <c r="V2489" s="1" t="s">
        <v>10</v>
      </c>
      <c r="W2489" s="1" t="s">
        <v>50</v>
      </c>
      <c r="X2489" s="2">
        <f t="shared" ca="1" si="38"/>
        <v>45937</v>
      </c>
      <c r="Y2489" s="1">
        <f ca="1">ROUND(YEARFRAC(Merge1[[#This Row],[Join_Date]],Merge1[[#This Row],[Today]], 3),0)</f>
        <v>1</v>
      </c>
      <c r="Z2489" s="1" t="str" cm="1">
        <f t="array" aca="1" ref="Z2489" ca="1">_xlfn.IFS(
   Merge1[[#This Row],[Customer Tenure]]&lt;=2,"New",
   Merge1[[#This Row],[Customer Tenure]]&lt;=5,"Emerging",
  Merge1[[#This Row],[Customer Tenure]]&lt;9,"Established",
   TRUE,"Loyal"
)</f>
        <v>New</v>
      </c>
      <c r="AA2489" s="1" t="str" cm="1">
        <f t="array" ref="AA2489">_xlfn.IFS(Merge1[[#This Row],[Income]]&lt;=30000,"Low",Merge1[[#This Row],[Income]]&lt;=60000,"Medium",Merge1[[#This Row],[Income]]&lt;=100000,"High", Merge1[[#This Row],[Income]]&gt;100000," Premium")</f>
        <v xml:space="preserve"> Premium</v>
      </c>
      <c r="AB2489" s="1" t="str" cm="1">
        <f t="array" ref="AB2489">_xlfn.IFS(Merge1[[#This Row],[Age]]&lt;= 28,"Gen Z", Merge1[[#This Row],[Age]]&lt;=44,"Millennials", Merge1[[#This Row],[Age]]&lt;=60,"Gen X", Merge1[[#This Row],[Age]]&gt;60,"Baby Boomers")</f>
        <v>Millennials</v>
      </c>
      <c r="AC2489" s="1" t="str" cm="1">
        <f t="array" ref="AC2489">_xlfn.IFS(
    Merge1[[#This Row],[Balance]]&lt;=50000,"Low",
    Merge1[[#This Row],[Balance]]&lt;=200000,"Medium",
    Merge1[[#This Row],[Balance]]&gt;200000,"High"
)</f>
        <v>High</v>
      </c>
    </row>
    <row r="2490" spans="1:29" x14ac:dyDescent="0.25">
      <c r="A2490" s="1" t="s">
        <v>312</v>
      </c>
      <c r="B2490" s="1" t="s">
        <v>6156</v>
      </c>
      <c r="C2490" s="1" t="s">
        <v>5832</v>
      </c>
      <c r="D2490" s="2">
        <v>44258</v>
      </c>
      <c r="E2490">
        <v>361309</v>
      </c>
      <c r="F2490">
        <v>690</v>
      </c>
      <c r="G2490">
        <v>0</v>
      </c>
      <c r="H2490" s="1" t="s">
        <v>5833</v>
      </c>
      <c r="I2490" s="1" t="s">
        <v>6313</v>
      </c>
      <c r="J2490" s="1" t="s">
        <v>6245</v>
      </c>
      <c r="K2490">
        <v>37</v>
      </c>
      <c r="L2490" s="1" t="s">
        <v>6260</v>
      </c>
      <c r="M2490" s="1" t="s">
        <v>6266</v>
      </c>
      <c r="N2490">
        <v>27906</v>
      </c>
      <c r="O2490" s="1" t="s">
        <v>6243</v>
      </c>
      <c r="P2490" s="2">
        <v>44323</v>
      </c>
      <c r="Q2490" s="2">
        <v>45208</v>
      </c>
      <c r="R2490" s="1" t="s">
        <v>6912</v>
      </c>
      <c r="S2490" s="1" t="s">
        <v>6913</v>
      </c>
      <c r="T2490" s="1" t="s">
        <v>9</v>
      </c>
      <c r="U2490">
        <v>729</v>
      </c>
      <c r="V2490" s="1" t="s">
        <v>15</v>
      </c>
      <c r="W2490" s="1" t="s">
        <v>106</v>
      </c>
      <c r="X2490" s="2">
        <f t="shared" ca="1" si="38"/>
        <v>45937</v>
      </c>
      <c r="Y2490" s="1">
        <f ca="1">ROUND(YEARFRAC(Merge1[[#This Row],[Join_Date]],Merge1[[#This Row],[Today]], 3),0)</f>
        <v>4</v>
      </c>
      <c r="Z2490" s="1" t="str" cm="1">
        <f t="array" aca="1" ref="Z2490" ca="1">_xlfn.IFS(
   Merge1[[#This Row],[Customer Tenure]]&lt;=2,"New",
   Merge1[[#This Row],[Customer Tenure]]&lt;=5,"Emerging",
  Merge1[[#This Row],[Customer Tenure]]&lt;9,"Established",
   TRUE,"Loyal"
)</f>
        <v>Emerging</v>
      </c>
      <c r="AA2490" s="1" t="str" cm="1">
        <f t="array" ref="AA2490">_xlfn.IFS(Merge1[[#This Row],[Income]]&lt;=30000,"Low",Merge1[[#This Row],[Income]]&lt;=60000,"Medium",Merge1[[#This Row],[Income]]&lt;=100000,"High", Merge1[[#This Row],[Income]]&gt;100000," Premium")</f>
        <v>Low</v>
      </c>
      <c r="AB2490" s="1" t="str" cm="1">
        <f t="array" ref="AB2490">_xlfn.IFS(Merge1[[#This Row],[Age]]&lt;= 28,"Gen Z", Merge1[[#This Row],[Age]]&lt;=44,"Millennials", Merge1[[#This Row],[Age]]&lt;=60,"Gen X", Merge1[[#This Row],[Age]]&gt;60,"Baby Boomers")</f>
        <v>Millennials</v>
      </c>
      <c r="AC2490" s="1" t="str" cm="1">
        <f t="array" ref="AC2490">_xlfn.IFS(
    Merge1[[#This Row],[Balance]]&lt;=50000,"Low",
    Merge1[[#This Row],[Balance]]&lt;=200000,"Medium",
    Merge1[[#This Row],[Balance]]&gt;200000,"High"
)</f>
        <v>High</v>
      </c>
    </row>
    <row r="2491" spans="1:29" x14ac:dyDescent="0.25">
      <c r="A2491" s="1" t="s">
        <v>2004</v>
      </c>
      <c r="B2491" s="1" t="s">
        <v>6170</v>
      </c>
      <c r="C2491" s="1" t="s">
        <v>5832</v>
      </c>
      <c r="D2491" s="2">
        <v>45761</v>
      </c>
      <c r="E2491">
        <v>450200</v>
      </c>
      <c r="F2491">
        <v>723</v>
      </c>
      <c r="G2491">
        <v>0</v>
      </c>
      <c r="H2491" s="1" t="s">
        <v>5850</v>
      </c>
      <c r="I2491" s="1" t="s">
        <v>6822</v>
      </c>
      <c r="J2491" s="1" t="s">
        <v>6245</v>
      </c>
      <c r="K2491">
        <v>38</v>
      </c>
      <c r="L2491" s="1" t="s">
        <v>6241</v>
      </c>
      <c r="M2491" s="1" t="s">
        <v>6254</v>
      </c>
      <c r="N2491">
        <v>198686</v>
      </c>
      <c r="O2491" s="1" t="s">
        <v>6248</v>
      </c>
      <c r="P2491" s="2">
        <v>45801</v>
      </c>
      <c r="Q2491" s="2">
        <v>45666</v>
      </c>
      <c r="R2491" s="1" t="s">
        <v>6902</v>
      </c>
      <c r="S2491" s="1" t="s">
        <v>6908</v>
      </c>
      <c r="T2491" s="1" t="s">
        <v>28</v>
      </c>
      <c r="U2491">
        <v>4690</v>
      </c>
      <c r="V2491" s="1" t="s">
        <v>10</v>
      </c>
      <c r="W2491" s="1" t="s">
        <v>16</v>
      </c>
      <c r="X2491" s="2">
        <f t="shared" ca="1" si="38"/>
        <v>45937</v>
      </c>
      <c r="Y2491" s="1">
        <f ca="1">ROUND(YEARFRAC(Merge1[[#This Row],[Join_Date]],Merge1[[#This Row],[Today]], 3),0)</f>
        <v>0</v>
      </c>
      <c r="Z2491" s="1" t="str" cm="1">
        <f t="array" aca="1" ref="Z2491" ca="1">_xlfn.IFS(
   Merge1[[#This Row],[Customer Tenure]]&lt;=2,"New",
   Merge1[[#This Row],[Customer Tenure]]&lt;=5,"Emerging",
  Merge1[[#This Row],[Customer Tenure]]&lt;9,"Established",
   TRUE,"Loyal"
)</f>
        <v>New</v>
      </c>
      <c r="AA2491" s="1" t="str" cm="1">
        <f t="array" ref="AA2491">_xlfn.IFS(Merge1[[#This Row],[Income]]&lt;=30000,"Low",Merge1[[#This Row],[Income]]&lt;=60000,"Medium",Merge1[[#This Row],[Income]]&lt;=100000,"High", Merge1[[#This Row],[Income]]&gt;100000," Premium")</f>
        <v xml:space="preserve"> Premium</v>
      </c>
      <c r="AB2491" s="1" t="str" cm="1">
        <f t="array" ref="AB2491">_xlfn.IFS(Merge1[[#This Row],[Age]]&lt;= 28,"Gen Z", Merge1[[#This Row],[Age]]&lt;=44,"Millennials", Merge1[[#This Row],[Age]]&lt;=60,"Gen X", Merge1[[#This Row],[Age]]&gt;60,"Baby Boomers")</f>
        <v>Millennials</v>
      </c>
      <c r="AC2491" s="1" t="str" cm="1">
        <f t="array" ref="AC2491">_xlfn.IFS(
    Merge1[[#This Row],[Balance]]&lt;=50000,"Low",
    Merge1[[#This Row],[Balance]]&lt;=200000,"Medium",
    Merge1[[#This Row],[Balance]]&gt;200000,"High"
)</f>
        <v>High</v>
      </c>
    </row>
    <row r="2492" spans="1:29" x14ac:dyDescent="0.25">
      <c r="A2492" s="1" t="s">
        <v>583</v>
      </c>
      <c r="B2492" s="1" t="s">
        <v>6152</v>
      </c>
      <c r="C2492" s="1" t="s">
        <v>5832</v>
      </c>
      <c r="D2492" s="2">
        <v>45883</v>
      </c>
      <c r="E2492">
        <v>277052</v>
      </c>
      <c r="F2492">
        <v>493</v>
      </c>
      <c r="G2492">
        <v>0</v>
      </c>
      <c r="H2492" s="1" t="s">
        <v>5833</v>
      </c>
      <c r="I2492" s="1" t="s">
        <v>6522</v>
      </c>
      <c r="J2492" s="1" t="s">
        <v>6245</v>
      </c>
      <c r="K2492">
        <v>68</v>
      </c>
      <c r="L2492" s="1" t="s">
        <v>6241</v>
      </c>
      <c r="M2492" s="1" t="s">
        <v>6257</v>
      </c>
      <c r="N2492">
        <v>104976</v>
      </c>
      <c r="O2492" s="1" t="s">
        <v>6243</v>
      </c>
      <c r="P2492" s="2">
        <v>43719</v>
      </c>
      <c r="Q2492" s="2">
        <v>45707</v>
      </c>
      <c r="R2492" s="1" t="s">
        <v>6885</v>
      </c>
      <c r="S2492" s="1" t="s">
        <v>6896</v>
      </c>
      <c r="T2492" s="1" t="s">
        <v>14</v>
      </c>
      <c r="U2492">
        <v>3482</v>
      </c>
      <c r="V2492" s="1" t="s">
        <v>10</v>
      </c>
      <c r="W2492" s="1" t="s">
        <v>50</v>
      </c>
      <c r="X2492" s="2">
        <f t="shared" ca="1" si="38"/>
        <v>45937</v>
      </c>
      <c r="Y2492" s="1">
        <f ca="1">ROUND(YEARFRAC(Merge1[[#This Row],[Join_Date]],Merge1[[#This Row],[Today]], 3),0)</f>
        <v>6</v>
      </c>
      <c r="Z2492" s="1" t="str" cm="1">
        <f t="array" aca="1" ref="Z2492" ca="1">_xlfn.IFS(
   Merge1[[#This Row],[Customer Tenure]]&lt;=2,"New",
   Merge1[[#This Row],[Customer Tenure]]&lt;=5,"Emerging",
  Merge1[[#This Row],[Customer Tenure]]&lt;9,"Established",
   TRUE,"Loyal"
)</f>
        <v>Established</v>
      </c>
      <c r="AA2492" s="1" t="str" cm="1">
        <f t="array" ref="AA2492">_xlfn.IFS(Merge1[[#This Row],[Income]]&lt;=30000,"Low",Merge1[[#This Row],[Income]]&lt;=60000,"Medium",Merge1[[#This Row],[Income]]&lt;=100000,"High", Merge1[[#This Row],[Income]]&gt;100000," Premium")</f>
        <v xml:space="preserve"> Premium</v>
      </c>
      <c r="AB2492" s="1" t="str" cm="1">
        <f t="array" ref="AB2492">_xlfn.IFS(Merge1[[#This Row],[Age]]&lt;= 28,"Gen Z", Merge1[[#This Row],[Age]]&lt;=44,"Millennials", Merge1[[#This Row],[Age]]&lt;=60,"Gen X", Merge1[[#This Row],[Age]]&gt;60,"Baby Boomers")</f>
        <v>Baby Boomers</v>
      </c>
      <c r="AC2492" s="1" t="str" cm="1">
        <f t="array" ref="AC2492">_xlfn.IFS(
    Merge1[[#This Row],[Balance]]&lt;=50000,"Low",
    Merge1[[#This Row],[Balance]]&lt;=200000,"Medium",
    Merge1[[#This Row],[Balance]]&gt;200000,"High"
)</f>
        <v>High</v>
      </c>
    </row>
    <row r="2493" spans="1:29" x14ac:dyDescent="0.25">
      <c r="A2493" s="1" t="s">
        <v>907</v>
      </c>
      <c r="B2493" s="1" t="s">
        <v>6044</v>
      </c>
      <c r="C2493" s="1" t="s">
        <v>5846</v>
      </c>
      <c r="D2493" s="2">
        <v>45202</v>
      </c>
      <c r="E2493">
        <v>390452</v>
      </c>
      <c r="F2493">
        <v>306</v>
      </c>
      <c r="G2493">
        <v>0</v>
      </c>
      <c r="H2493" s="1" t="s">
        <v>5860</v>
      </c>
      <c r="I2493" s="1" t="s">
        <v>6709</v>
      </c>
      <c r="J2493" s="1" t="s">
        <v>6240</v>
      </c>
      <c r="K2493">
        <v>42</v>
      </c>
      <c r="L2493" s="1" t="s">
        <v>6256</v>
      </c>
      <c r="M2493" s="1" t="s">
        <v>6262</v>
      </c>
      <c r="N2493">
        <v>181099</v>
      </c>
      <c r="O2493" s="1" t="s">
        <v>6248</v>
      </c>
      <c r="P2493" s="2">
        <v>44954</v>
      </c>
      <c r="Q2493" s="2">
        <v>45401</v>
      </c>
      <c r="R2493" s="1" t="s">
        <v>6893</v>
      </c>
      <c r="S2493" s="1" t="s">
        <v>6911</v>
      </c>
      <c r="T2493" s="1" t="s">
        <v>9</v>
      </c>
      <c r="U2493">
        <v>3652</v>
      </c>
      <c r="V2493" s="1" t="s">
        <v>10</v>
      </c>
      <c r="W2493" s="1" t="s">
        <v>45</v>
      </c>
      <c r="X2493" s="2">
        <f t="shared" ca="1" si="38"/>
        <v>45937</v>
      </c>
      <c r="Y2493" s="1">
        <f ca="1">ROUND(YEARFRAC(Merge1[[#This Row],[Join_Date]],Merge1[[#This Row],[Today]], 3),0)</f>
        <v>3</v>
      </c>
      <c r="Z2493" s="1" t="str" cm="1">
        <f t="array" aca="1" ref="Z2493" ca="1">_xlfn.IFS(
   Merge1[[#This Row],[Customer Tenure]]&lt;=2,"New",
   Merge1[[#This Row],[Customer Tenure]]&lt;=5,"Emerging",
  Merge1[[#This Row],[Customer Tenure]]&lt;9,"Established",
   TRUE,"Loyal"
)</f>
        <v>Emerging</v>
      </c>
      <c r="AA2493" s="1" t="str" cm="1">
        <f t="array" ref="AA2493">_xlfn.IFS(Merge1[[#This Row],[Income]]&lt;=30000,"Low",Merge1[[#This Row],[Income]]&lt;=60000,"Medium",Merge1[[#This Row],[Income]]&lt;=100000,"High", Merge1[[#This Row],[Income]]&gt;100000," Premium")</f>
        <v xml:space="preserve"> Premium</v>
      </c>
      <c r="AB2493" s="1" t="str" cm="1">
        <f t="array" ref="AB2493">_xlfn.IFS(Merge1[[#This Row],[Age]]&lt;= 28,"Gen Z", Merge1[[#This Row],[Age]]&lt;=44,"Millennials", Merge1[[#This Row],[Age]]&lt;=60,"Gen X", Merge1[[#This Row],[Age]]&gt;60,"Baby Boomers")</f>
        <v>Millennials</v>
      </c>
      <c r="AC2493" s="1" t="str" cm="1">
        <f t="array" ref="AC2493">_xlfn.IFS(
    Merge1[[#This Row],[Balance]]&lt;=50000,"Low",
    Merge1[[#This Row],[Balance]]&lt;=200000,"Medium",
    Merge1[[#This Row],[Balance]]&gt;200000,"High"
)</f>
        <v>High</v>
      </c>
    </row>
    <row r="2494" spans="1:29" x14ac:dyDescent="0.25">
      <c r="A2494" s="1" t="s">
        <v>914</v>
      </c>
      <c r="B2494" s="1" t="s">
        <v>6156</v>
      </c>
      <c r="C2494" s="1" t="s">
        <v>5846</v>
      </c>
      <c r="D2494" s="2">
        <v>45335</v>
      </c>
      <c r="E2494">
        <v>290446</v>
      </c>
      <c r="F2494">
        <v>544</v>
      </c>
      <c r="G2494">
        <v>0</v>
      </c>
      <c r="H2494" s="1" t="s">
        <v>5833</v>
      </c>
      <c r="I2494" s="1" t="s">
        <v>6313</v>
      </c>
      <c r="J2494" s="1" t="s">
        <v>6245</v>
      </c>
      <c r="K2494">
        <v>37</v>
      </c>
      <c r="L2494" s="1" t="s">
        <v>6260</v>
      </c>
      <c r="M2494" s="1" t="s">
        <v>6266</v>
      </c>
      <c r="N2494">
        <v>27906</v>
      </c>
      <c r="O2494" s="1" t="s">
        <v>6243</v>
      </c>
      <c r="P2494" s="2">
        <v>44323</v>
      </c>
      <c r="Q2494" s="2">
        <v>45709</v>
      </c>
      <c r="R2494" s="1" t="s">
        <v>6885</v>
      </c>
      <c r="S2494" s="1" t="s">
        <v>6896</v>
      </c>
      <c r="T2494" s="1" t="s">
        <v>9</v>
      </c>
      <c r="U2494">
        <v>73</v>
      </c>
      <c r="V2494" s="1" t="s">
        <v>24</v>
      </c>
      <c r="W2494" s="1" t="s">
        <v>11</v>
      </c>
      <c r="X2494" s="2">
        <f t="shared" ca="1" si="38"/>
        <v>45937</v>
      </c>
      <c r="Y2494" s="1">
        <f ca="1">ROUND(YEARFRAC(Merge1[[#This Row],[Join_Date]],Merge1[[#This Row],[Today]], 3),0)</f>
        <v>4</v>
      </c>
      <c r="Z2494" s="1" t="str" cm="1">
        <f t="array" aca="1" ref="Z2494" ca="1">_xlfn.IFS(
   Merge1[[#This Row],[Customer Tenure]]&lt;=2,"New",
   Merge1[[#This Row],[Customer Tenure]]&lt;=5,"Emerging",
  Merge1[[#This Row],[Customer Tenure]]&lt;9,"Established",
   TRUE,"Loyal"
)</f>
        <v>Emerging</v>
      </c>
      <c r="AA2494" s="1" t="str" cm="1">
        <f t="array" ref="AA2494">_xlfn.IFS(Merge1[[#This Row],[Income]]&lt;=30000,"Low",Merge1[[#This Row],[Income]]&lt;=60000,"Medium",Merge1[[#This Row],[Income]]&lt;=100000,"High", Merge1[[#This Row],[Income]]&gt;100000," Premium")</f>
        <v>Low</v>
      </c>
      <c r="AB2494" s="1" t="str" cm="1">
        <f t="array" ref="AB2494">_xlfn.IFS(Merge1[[#This Row],[Age]]&lt;= 28,"Gen Z", Merge1[[#This Row],[Age]]&lt;=44,"Millennials", Merge1[[#This Row],[Age]]&lt;=60,"Gen X", Merge1[[#This Row],[Age]]&gt;60,"Baby Boomers")</f>
        <v>Millennials</v>
      </c>
      <c r="AC2494" s="1" t="str" cm="1">
        <f t="array" ref="AC2494">_xlfn.IFS(
    Merge1[[#This Row],[Balance]]&lt;=50000,"Low",
    Merge1[[#This Row],[Balance]]&lt;=200000,"Medium",
    Merge1[[#This Row],[Balance]]&gt;200000,"High"
)</f>
        <v>High</v>
      </c>
    </row>
    <row r="2495" spans="1:29" x14ac:dyDescent="0.25">
      <c r="A2495" s="1" t="s">
        <v>359</v>
      </c>
      <c r="B2495" s="1" t="s">
        <v>5934</v>
      </c>
      <c r="C2495" s="1" t="s">
        <v>5835</v>
      </c>
      <c r="D2495" s="2">
        <v>43288</v>
      </c>
      <c r="E2495">
        <v>412736</v>
      </c>
      <c r="F2495">
        <v>556</v>
      </c>
      <c r="G2495">
        <v>0</v>
      </c>
      <c r="H2495" s="1" t="s">
        <v>5833</v>
      </c>
      <c r="I2495" s="1" t="s">
        <v>6359</v>
      </c>
      <c r="J2495" s="1" t="s">
        <v>6245</v>
      </c>
      <c r="K2495">
        <v>49</v>
      </c>
      <c r="L2495" s="1" t="s">
        <v>6260</v>
      </c>
      <c r="M2495" s="1" t="s">
        <v>6254</v>
      </c>
      <c r="N2495">
        <v>154092</v>
      </c>
      <c r="O2495" s="1" t="s">
        <v>6252</v>
      </c>
      <c r="P2495" s="2">
        <v>44288</v>
      </c>
      <c r="Q2495" s="2">
        <v>45260</v>
      </c>
      <c r="R2495" s="1" t="s">
        <v>6887</v>
      </c>
      <c r="S2495" s="1" t="s">
        <v>6888</v>
      </c>
      <c r="T2495" s="1" t="s">
        <v>23</v>
      </c>
      <c r="U2495">
        <v>569</v>
      </c>
      <c r="V2495" s="1" t="s">
        <v>24</v>
      </c>
      <c r="W2495" s="1" t="s">
        <v>40</v>
      </c>
      <c r="X2495" s="2">
        <f t="shared" ca="1" si="38"/>
        <v>45937</v>
      </c>
      <c r="Y2495" s="1">
        <f ca="1">ROUND(YEARFRAC(Merge1[[#This Row],[Join_Date]],Merge1[[#This Row],[Today]], 3),0)</f>
        <v>5</v>
      </c>
      <c r="Z2495" s="1" t="str" cm="1">
        <f t="array" aca="1" ref="Z2495" ca="1">_xlfn.IFS(
   Merge1[[#This Row],[Customer Tenure]]&lt;=2,"New",
   Merge1[[#This Row],[Customer Tenure]]&lt;=5,"Emerging",
  Merge1[[#This Row],[Customer Tenure]]&lt;9,"Established",
   TRUE,"Loyal"
)</f>
        <v>Emerging</v>
      </c>
      <c r="AA2495" s="1" t="str" cm="1">
        <f t="array" ref="AA2495">_xlfn.IFS(Merge1[[#This Row],[Income]]&lt;=30000,"Low",Merge1[[#This Row],[Income]]&lt;=60000,"Medium",Merge1[[#This Row],[Income]]&lt;=100000,"High", Merge1[[#This Row],[Income]]&gt;100000," Premium")</f>
        <v xml:space="preserve"> Premium</v>
      </c>
      <c r="AB2495" s="1" t="str" cm="1">
        <f t="array" ref="AB2495">_xlfn.IFS(Merge1[[#This Row],[Age]]&lt;= 28,"Gen Z", Merge1[[#This Row],[Age]]&lt;=44,"Millennials", Merge1[[#This Row],[Age]]&lt;=60,"Gen X", Merge1[[#This Row],[Age]]&gt;60,"Baby Boomers")</f>
        <v>Gen X</v>
      </c>
      <c r="AC2495" s="1" t="str" cm="1">
        <f t="array" ref="AC2495">_xlfn.IFS(
    Merge1[[#This Row],[Balance]]&lt;=50000,"Low",
    Merge1[[#This Row],[Balance]]&lt;=200000,"Medium",
    Merge1[[#This Row],[Balance]]&gt;200000,"High"
)</f>
        <v>High</v>
      </c>
    </row>
    <row r="2496" spans="1:29" x14ac:dyDescent="0.25">
      <c r="A2496" s="1" t="s">
        <v>839</v>
      </c>
      <c r="B2496" s="1" t="s">
        <v>6079</v>
      </c>
      <c r="C2496" s="1" t="s">
        <v>5832</v>
      </c>
      <c r="D2496" s="2">
        <v>42385</v>
      </c>
      <c r="E2496">
        <v>203561</v>
      </c>
      <c r="F2496">
        <v>514</v>
      </c>
      <c r="G2496">
        <v>452603</v>
      </c>
      <c r="H2496" s="1" t="s">
        <v>5850</v>
      </c>
      <c r="I2496" s="1" t="s">
        <v>6723</v>
      </c>
      <c r="J2496" s="1" t="s">
        <v>6240</v>
      </c>
      <c r="K2496">
        <v>38</v>
      </c>
      <c r="L2496" s="1" t="s">
        <v>6260</v>
      </c>
      <c r="M2496" s="1" t="s">
        <v>6266</v>
      </c>
      <c r="N2496">
        <v>134225</v>
      </c>
      <c r="O2496" s="1" t="s">
        <v>6248</v>
      </c>
      <c r="P2496" s="2">
        <v>44538</v>
      </c>
      <c r="Q2496" s="2">
        <v>45416</v>
      </c>
      <c r="R2496" s="1" t="s">
        <v>6906</v>
      </c>
      <c r="S2496" s="1" t="s">
        <v>6918</v>
      </c>
      <c r="T2496" s="1" t="s">
        <v>28</v>
      </c>
      <c r="U2496">
        <v>7456</v>
      </c>
      <c r="V2496" s="1" t="s">
        <v>15</v>
      </c>
      <c r="W2496" s="1" t="s">
        <v>29</v>
      </c>
      <c r="X2496" s="2">
        <f t="shared" ca="1" si="38"/>
        <v>45937</v>
      </c>
      <c r="Y2496" s="1">
        <f ca="1">ROUND(YEARFRAC(Merge1[[#This Row],[Join_Date]],Merge1[[#This Row],[Today]], 3),0)</f>
        <v>4</v>
      </c>
      <c r="Z2496" s="1" t="str" cm="1">
        <f t="array" aca="1" ref="Z2496" ca="1">_xlfn.IFS(
   Merge1[[#This Row],[Customer Tenure]]&lt;=2,"New",
   Merge1[[#This Row],[Customer Tenure]]&lt;=5,"Emerging",
  Merge1[[#This Row],[Customer Tenure]]&lt;9,"Established",
   TRUE,"Loyal"
)</f>
        <v>Emerging</v>
      </c>
      <c r="AA2496" s="1" t="str" cm="1">
        <f t="array" ref="AA2496">_xlfn.IFS(Merge1[[#This Row],[Income]]&lt;=30000,"Low",Merge1[[#This Row],[Income]]&lt;=60000,"Medium",Merge1[[#This Row],[Income]]&lt;=100000,"High", Merge1[[#This Row],[Income]]&gt;100000," Premium")</f>
        <v xml:space="preserve"> Premium</v>
      </c>
      <c r="AB2496" s="1" t="str" cm="1">
        <f t="array" ref="AB2496">_xlfn.IFS(Merge1[[#This Row],[Age]]&lt;= 28,"Gen Z", Merge1[[#This Row],[Age]]&lt;=44,"Millennials", Merge1[[#This Row],[Age]]&lt;=60,"Gen X", Merge1[[#This Row],[Age]]&gt;60,"Baby Boomers")</f>
        <v>Millennials</v>
      </c>
      <c r="AC2496" s="1" t="str" cm="1">
        <f t="array" ref="AC2496">_xlfn.IFS(
    Merge1[[#This Row],[Balance]]&lt;=50000,"Low",
    Merge1[[#This Row],[Balance]]&lt;=200000,"Medium",
    Merge1[[#This Row],[Balance]]&gt;200000,"High"
)</f>
        <v>High</v>
      </c>
    </row>
    <row r="2497" spans="1:29" x14ac:dyDescent="0.25">
      <c r="A2497" s="1" t="s">
        <v>192</v>
      </c>
      <c r="B2497" s="1" t="s">
        <v>5890</v>
      </c>
      <c r="C2497" s="1" t="s">
        <v>5835</v>
      </c>
      <c r="D2497" s="2">
        <v>43218</v>
      </c>
      <c r="E2497">
        <v>288107</v>
      </c>
      <c r="F2497">
        <v>744</v>
      </c>
      <c r="G2497">
        <v>0</v>
      </c>
      <c r="H2497" s="1" t="s">
        <v>5833</v>
      </c>
      <c r="I2497" s="1" t="s">
        <v>6423</v>
      </c>
      <c r="J2497" s="1" t="s">
        <v>6240</v>
      </c>
      <c r="K2497">
        <v>31</v>
      </c>
      <c r="L2497" s="1" t="s">
        <v>6260</v>
      </c>
      <c r="M2497" s="1" t="s">
        <v>6266</v>
      </c>
      <c r="N2497">
        <v>183038</v>
      </c>
      <c r="O2497" s="1" t="s">
        <v>6243</v>
      </c>
      <c r="P2497" s="2">
        <v>42817</v>
      </c>
      <c r="Q2497" s="2">
        <v>45756</v>
      </c>
      <c r="R2497" s="1" t="s">
        <v>6893</v>
      </c>
      <c r="S2497" s="1" t="s">
        <v>6894</v>
      </c>
      <c r="T2497" s="1" t="s">
        <v>9</v>
      </c>
      <c r="U2497">
        <v>1743</v>
      </c>
      <c r="V2497" s="1" t="s">
        <v>15</v>
      </c>
      <c r="W2497" s="1" t="s">
        <v>20</v>
      </c>
      <c r="X2497" s="2">
        <f t="shared" ca="1" si="38"/>
        <v>45937</v>
      </c>
      <c r="Y2497" s="1">
        <f ca="1">ROUND(YEARFRAC(Merge1[[#This Row],[Join_Date]],Merge1[[#This Row],[Today]], 3),0)</f>
        <v>9</v>
      </c>
      <c r="Z2497" s="1" t="str" cm="1">
        <f t="array" aca="1" ref="Z2497" ca="1">_xlfn.IFS(
   Merge1[[#This Row],[Customer Tenure]]&lt;=2,"New",
   Merge1[[#This Row],[Customer Tenure]]&lt;=5,"Emerging",
  Merge1[[#This Row],[Customer Tenure]]&lt;9,"Established",
   TRUE,"Loyal"
)</f>
        <v>Loyal</v>
      </c>
      <c r="AA2497" s="1" t="str" cm="1">
        <f t="array" ref="AA2497">_xlfn.IFS(Merge1[[#This Row],[Income]]&lt;=30000,"Low",Merge1[[#This Row],[Income]]&lt;=60000,"Medium",Merge1[[#This Row],[Income]]&lt;=100000,"High", Merge1[[#This Row],[Income]]&gt;100000," Premium")</f>
        <v xml:space="preserve"> Premium</v>
      </c>
      <c r="AB2497" s="1" t="str" cm="1">
        <f t="array" ref="AB2497">_xlfn.IFS(Merge1[[#This Row],[Age]]&lt;= 28,"Gen Z", Merge1[[#This Row],[Age]]&lt;=44,"Millennials", Merge1[[#This Row],[Age]]&lt;=60,"Gen X", Merge1[[#This Row],[Age]]&gt;60,"Baby Boomers")</f>
        <v>Millennials</v>
      </c>
      <c r="AC2497" s="1" t="str" cm="1">
        <f t="array" ref="AC2497">_xlfn.IFS(
    Merge1[[#This Row],[Balance]]&lt;=50000,"Low",
    Merge1[[#This Row],[Balance]]&lt;=200000,"Medium",
    Merge1[[#This Row],[Balance]]&gt;200000,"High"
)</f>
        <v>High</v>
      </c>
    </row>
    <row r="2498" spans="1:29" x14ac:dyDescent="0.25">
      <c r="A2498" s="1" t="s">
        <v>1976</v>
      </c>
      <c r="B2498" s="1" t="s">
        <v>5848</v>
      </c>
      <c r="C2498" s="1" t="s">
        <v>5842</v>
      </c>
      <c r="D2498" s="2">
        <v>42968</v>
      </c>
      <c r="E2498">
        <v>102476</v>
      </c>
      <c r="F2498">
        <v>816</v>
      </c>
      <c r="G2498">
        <v>0</v>
      </c>
      <c r="H2498" s="1" t="s">
        <v>5833</v>
      </c>
      <c r="I2498" s="1" t="s">
        <v>6397</v>
      </c>
      <c r="J2498" s="1" t="s">
        <v>6240</v>
      </c>
      <c r="K2498">
        <v>65</v>
      </c>
      <c r="L2498" s="1" t="s">
        <v>6241</v>
      </c>
      <c r="M2498" s="1" t="s">
        <v>6257</v>
      </c>
      <c r="N2498">
        <v>94553</v>
      </c>
      <c r="O2498" s="1" t="s">
        <v>6243</v>
      </c>
      <c r="P2498" s="2">
        <v>45706</v>
      </c>
      <c r="Q2498" s="2">
        <v>45649</v>
      </c>
      <c r="R2498" s="1" t="s">
        <v>6904</v>
      </c>
      <c r="S2498" s="1" t="s">
        <v>6916</v>
      </c>
      <c r="T2498" s="1" t="s">
        <v>14</v>
      </c>
      <c r="U2498">
        <v>8871</v>
      </c>
      <c r="V2498" s="1" t="s">
        <v>19</v>
      </c>
      <c r="W2498" s="1" t="s">
        <v>11</v>
      </c>
      <c r="X2498" s="2">
        <f t="shared" ref="X2498:X2561" ca="1" si="39">TODAY()</f>
        <v>45937</v>
      </c>
      <c r="Y2498" s="1">
        <f ca="1">ROUND(YEARFRAC(Merge1[[#This Row],[Join_Date]],Merge1[[#This Row],[Today]], 3),0)</f>
        <v>1</v>
      </c>
      <c r="Z2498" s="1" t="str" cm="1">
        <f t="array" aca="1" ref="Z2498" ca="1">_xlfn.IFS(
   Merge1[[#This Row],[Customer Tenure]]&lt;=2,"New",
   Merge1[[#This Row],[Customer Tenure]]&lt;=5,"Emerging",
  Merge1[[#This Row],[Customer Tenure]]&lt;9,"Established",
   TRUE,"Loyal"
)</f>
        <v>New</v>
      </c>
      <c r="AA2498" s="1" t="str" cm="1">
        <f t="array" ref="AA2498">_xlfn.IFS(Merge1[[#This Row],[Income]]&lt;=30000,"Low",Merge1[[#This Row],[Income]]&lt;=60000,"Medium",Merge1[[#This Row],[Income]]&lt;=100000,"High", Merge1[[#This Row],[Income]]&gt;100000," Premium")</f>
        <v>High</v>
      </c>
      <c r="AB2498" s="1" t="str" cm="1">
        <f t="array" ref="AB2498">_xlfn.IFS(Merge1[[#This Row],[Age]]&lt;= 28,"Gen Z", Merge1[[#This Row],[Age]]&lt;=44,"Millennials", Merge1[[#This Row],[Age]]&lt;=60,"Gen X", Merge1[[#This Row],[Age]]&gt;60,"Baby Boomers")</f>
        <v>Baby Boomers</v>
      </c>
      <c r="AC2498" s="1" t="str" cm="1">
        <f t="array" ref="AC2498">_xlfn.IFS(
    Merge1[[#This Row],[Balance]]&lt;=50000,"Low",
    Merge1[[#This Row],[Balance]]&lt;=200000,"Medium",
    Merge1[[#This Row],[Balance]]&gt;200000,"High"
)</f>
        <v>Medium</v>
      </c>
    </row>
    <row r="2499" spans="1:29" x14ac:dyDescent="0.25">
      <c r="A2499" s="1" t="s">
        <v>835</v>
      </c>
      <c r="B2499" s="1" t="s">
        <v>6063</v>
      </c>
      <c r="C2499" s="1" t="s">
        <v>5842</v>
      </c>
      <c r="D2499" s="2">
        <v>44766</v>
      </c>
      <c r="E2499">
        <v>133962</v>
      </c>
      <c r="F2499">
        <v>364</v>
      </c>
      <c r="G2499">
        <v>0</v>
      </c>
      <c r="H2499" s="1" t="s">
        <v>5833</v>
      </c>
      <c r="I2499" s="1" t="s">
        <v>6454</v>
      </c>
      <c r="J2499" s="1" t="s">
        <v>6245</v>
      </c>
      <c r="K2499">
        <v>69</v>
      </c>
      <c r="L2499" s="1" t="s">
        <v>6246</v>
      </c>
      <c r="M2499" s="1" t="s">
        <v>6266</v>
      </c>
      <c r="N2499">
        <v>134682</v>
      </c>
      <c r="O2499" s="1" t="s">
        <v>6243</v>
      </c>
      <c r="P2499" s="2">
        <v>44257</v>
      </c>
      <c r="Q2499" s="2">
        <v>45765</v>
      </c>
      <c r="R2499" s="1" t="s">
        <v>6893</v>
      </c>
      <c r="S2499" s="1" t="s">
        <v>6894</v>
      </c>
      <c r="T2499" s="1" t="s">
        <v>23</v>
      </c>
      <c r="U2499">
        <v>3904</v>
      </c>
      <c r="V2499" s="1" t="s">
        <v>15</v>
      </c>
      <c r="W2499" s="1" t="s">
        <v>45</v>
      </c>
      <c r="X2499" s="2">
        <f t="shared" ca="1" si="39"/>
        <v>45937</v>
      </c>
      <c r="Y2499" s="1">
        <f ca="1">ROUND(YEARFRAC(Merge1[[#This Row],[Join_Date]],Merge1[[#This Row],[Today]], 3),0)</f>
        <v>5</v>
      </c>
      <c r="Z2499" s="1" t="str" cm="1">
        <f t="array" aca="1" ref="Z2499" ca="1">_xlfn.IFS(
   Merge1[[#This Row],[Customer Tenure]]&lt;=2,"New",
   Merge1[[#This Row],[Customer Tenure]]&lt;=5,"Emerging",
  Merge1[[#This Row],[Customer Tenure]]&lt;9,"Established",
   TRUE,"Loyal"
)</f>
        <v>Emerging</v>
      </c>
      <c r="AA2499" s="1" t="str" cm="1">
        <f t="array" ref="AA2499">_xlfn.IFS(Merge1[[#This Row],[Income]]&lt;=30000,"Low",Merge1[[#This Row],[Income]]&lt;=60000,"Medium",Merge1[[#This Row],[Income]]&lt;=100000,"High", Merge1[[#This Row],[Income]]&gt;100000," Premium")</f>
        <v xml:space="preserve"> Premium</v>
      </c>
      <c r="AB2499" s="1" t="str" cm="1">
        <f t="array" ref="AB2499">_xlfn.IFS(Merge1[[#This Row],[Age]]&lt;= 28,"Gen Z", Merge1[[#This Row],[Age]]&lt;=44,"Millennials", Merge1[[#This Row],[Age]]&lt;=60,"Gen X", Merge1[[#This Row],[Age]]&gt;60,"Baby Boomers")</f>
        <v>Baby Boomers</v>
      </c>
      <c r="AC2499" s="1" t="str" cm="1">
        <f t="array" ref="AC2499">_xlfn.IFS(
    Merge1[[#This Row],[Balance]]&lt;=50000,"Low",
    Merge1[[#This Row],[Balance]]&lt;=200000,"Medium",
    Merge1[[#This Row],[Balance]]&gt;200000,"High"
)</f>
        <v>Medium</v>
      </c>
    </row>
    <row r="2500" spans="1:29" x14ac:dyDescent="0.25">
      <c r="A2500" s="1" t="s">
        <v>1786</v>
      </c>
      <c r="B2500" s="1" t="s">
        <v>6004</v>
      </c>
      <c r="C2500" s="1" t="s">
        <v>5842</v>
      </c>
      <c r="D2500" s="2">
        <v>45105</v>
      </c>
      <c r="E2500">
        <v>402575</v>
      </c>
      <c r="F2500">
        <v>491</v>
      </c>
      <c r="G2500">
        <v>0</v>
      </c>
      <c r="H2500" s="1" t="s">
        <v>5838</v>
      </c>
      <c r="I2500" s="1" t="s">
        <v>6377</v>
      </c>
      <c r="J2500" s="1" t="s">
        <v>6245</v>
      </c>
      <c r="K2500">
        <v>34</v>
      </c>
      <c r="L2500" s="1" t="s">
        <v>6246</v>
      </c>
      <c r="M2500" s="1" t="s">
        <v>6247</v>
      </c>
      <c r="N2500">
        <v>181633</v>
      </c>
      <c r="O2500" s="1" t="s">
        <v>6243</v>
      </c>
      <c r="P2500" s="2">
        <v>45099</v>
      </c>
      <c r="Q2500" s="2">
        <v>45284</v>
      </c>
      <c r="R2500" s="1" t="s">
        <v>6904</v>
      </c>
      <c r="S2500" s="1" t="s">
        <v>6905</v>
      </c>
      <c r="T2500" s="1" t="s">
        <v>28</v>
      </c>
      <c r="U2500">
        <v>1552</v>
      </c>
      <c r="V2500" s="1" t="s">
        <v>24</v>
      </c>
      <c r="W2500" s="1" t="s">
        <v>106</v>
      </c>
      <c r="X2500" s="2">
        <f t="shared" ca="1" si="39"/>
        <v>45937</v>
      </c>
      <c r="Y2500" s="1">
        <f ca="1">ROUND(YEARFRAC(Merge1[[#This Row],[Join_Date]],Merge1[[#This Row],[Today]], 3),0)</f>
        <v>2</v>
      </c>
      <c r="Z2500" s="1" t="str" cm="1">
        <f t="array" aca="1" ref="Z2500" ca="1">_xlfn.IFS(
   Merge1[[#This Row],[Customer Tenure]]&lt;=2,"New",
   Merge1[[#This Row],[Customer Tenure]]&lt;=5,"Emerging",
  Merge1[[#This Row],[Customer Tenure]]&lt;9,"Established",
   TRUE,"Loyal"
)</f>
        <v>New</v>
      </c>
      <c r="AA2500" s="1" t="str" cm="1">
        <f t="array" ref="AA2500">_xlfn.IFS(Merge1[[#This Row],[Income]]&lt;=30000,"Low",Merge1[[#This Row],[Income]]&lt;=60000,"Medium",Merge1[[#This Row],[Income]]&lt;=100000,"High", Merge1[[#This Row],[Income]]&gt;100000," Premium")</f>
        <v xml:space="preserve"> Premium</v>
      </c>
      <c r="AB2500" s="1" t="str" cm="1">
        <f t="array" ref="AB2500">_xlfn.IFS(Merge1[[#This Row],[Age]]&lt;= 28,"Gen Z", Merge1[[#This Row],[Age]]&lt;=44,"Millennials", Merge1[[#This Row],[Age]]&lt;=60,"Gen X", Merge1[[#This Row],[Age]]&gt;60,"Baby Boomers")</f>
        <v>Millennials</v>
      </c>
      <c r="AC2500" s="1" t="str" cm="1">
        <f t="array" ref="AC2500">_xlfn.IFS(
    Merge1[[#This Row],[Balance]]&lt;=50000,"Low",
    Merge1[[#This Row],[Balance]]&lt;=200000,"Medium",
    Merge1[[#This Row],[Balance]]&gt;200000,"High"
)</f>
        <v>High</v>
      </c>
    </row>
    <row r="2501" spans="1:29" x14ac:dyDescent="0.25">
      <c r="A2501" s="1" t="s">
        <v>1112</v>
      </c>
      <c r="B2501" s="1" t="s">
        <v>6101</v>
      </c>
      <c r="C2501" s="1" t="s">
        <v>5832</v>
      </c>
      <c r="D2501" s="2">
        <v>45259</v>
      </c>
      <c r="E2501">
        <v>16999</v>
      </c>
      <c r="F2501">
        <v>555</v>
      </c>
      <c r="G2501">
        <v>378957</v>
      </c>
      <c r="H2501" s="1" t="s">
        <v>5833</v>
      </c>
      <c r="I2501" s="1" t="s">
        <v>6768</v>
      </c>
      <c r="J2501" s="1" t="s">
        <v>6245</v>
      </c>
      <c r="K2501">
        <v>45</v>
      </c>
      <c r="L2501" s="1" t="s">
        <v>6256</v>
      </c>
      <c r="M2501" s="1" t="s">
        <v>6266</v>
      </c>
      <c r="N2501">
        <v>116059</v>
      </c>
      <c r="O2501" s="1" t="s">
        <v>6243</v>
      </c>
      <c r="P2501" s="2">
        <v>43432</v>
      </c>
      <c r="Q2501" s="2">
        <v>45166</v>
      </c>
      <c r="R2501" s="1" t="s">
        <v>6889</v>
      </c>
      <c r="S2501" s="1" t="s">
        <v>6919</v>
      </c>
      <c r="T2501" s="1" t="s">
        <v>14</v>
      </c>
      <c r="U2501">
        <v>9473</v>
      </c>
      <c r="V2501" s="1" t="s">
        <v>15</v>
      </c>
      <c r="W2501" s="1" t="s">
        <v>45</v>
      </c>
      <c r="X2501" s="2">
        <f t="shared" ca="1" si="39"/>
        <v>45937</v>
      </c>
      <c r="Y2501" s="1">
        <f ca="1">ROUND(YEARFRAC(Merge1[[#This Row],[Join_Date]],Merge1[[#This Row],[Today]], 3),0)</f>
        <v>7</v>
      </c>
      <c r="Z2501" s="1" t="str" cm="1">
        <f t="array" aca="1" ref="Z2501" ca="1">_xlfn.IFS(
   Merge1[[#This Row],[Customer Tenure]]&lt;=2,"New",
   Merge1[[#This Row],[Customer Tenure]]&lt;=5,"Emerging",
  Merge1[[#This Row],[Customer Tenure]]&lt;9,"Established",
   TRUE,"Loyal"
)</f>
        <v>Established</v>
      </c>
      <c r="AA2501" s="1" t="str" cm="1">
        <f t="array" ref="AA2501">_xlfn.IFS(Merge1[[#This Row],[Income]]&lt;=30000,"Low",Merge1[[#This Row],[Income]]&lt;=60000,"Medium",Merge1[[#This Row],[Income]]&lt;=100000,"High", Merge1[[#This Row],[Income]]&gt;100000," Premium")</f>
        <v xml:space="preserve"> Premium</v>
      </c>
      <c r="AB2501" s="1" t="str" cm="1">
        <f t="array" ref="AB2501">_xlfn.IFS(Merge1[[#This Row],[Age]]&lt;= 28,"Gen Z", Merge1[[#This Row],[Age]]&lt;=44,"Millennials", Merge1[[#This Row],[Age]]&lt;=60,"Gen X", Merge1[[#This Row],[Age]]&gt;60,"Baby Boomers")</f>
        <v>Gen X</v>
      </c>
      <c r="AC2501" s="1" t="str" cm="1">
        <f t="array" ref="AC2501">_xlfn.IFS(
    Merge1[[#This Row],[Balance]]&lt;=50000,"Low",
    Merge1[[#This Row],[Balance]]&lt;=200000,"Medium",
    Merge1[[#This Row],[Balance]]&gt;200000,"High"
)</f>
        <v>Low</v>
      </c>
    </row>
    <row r="2502" spans="1:29" x14ac:dyDescent="0.25">
      <c r="A2502" s="1" t="s">
        <v>2159</v>
      </c>
      <c r="B2502" s="1" t="s">
        <v>5916</v>
      </c>
      <c r="C2502" s="1" t="s">
        <v>5832</v>
      </c>
      <c r="D2502" s="2">
        <v>44134</v>
      </c>
      <c r="E2502">
        <v>372251</v>
      </c>
      <c r="F2502">
        <v>404</v>
      </c>
      <c r="G2502">
        <v>170837</v>
      </c>
      <c r="H2502" s="1" t="s">
        <v>5838</v>
      </c>
      <c r="I2502" s="1" t="s">
        <v>6342</v>
      </c>
      <c r="J2502" s="1" t="s">
        <v>6245</v>
      </c>
      <c r="K2502">
        <v>32</v>
      </c>
      <c r="L2502" s="1" t="s">
        <v>6246</v>
      </c>
      <c r="M2502" s="1" t="s">
        <v>6242</v>
      </c>
      <c r="N2502">
        <v>70106</v>
      </c>
      <c r="O2502" s="1" t="s">
        <v>6243</v>
      </c>
      <c r="P2502" s="2">
        <v>45477</v>
      </c>
      <c r="Q2502" s="2">
        <v>45719</v>
      </c>
      <c r="R2502" s="1" t="s">
        <v>6899</v>
      </c>
      <c r="S2502" s="1" t="s">
        <v>6914</v>
      </c>
      <c r="T2502" s="1" t="s">
        <v>9</v>
      </c>
      <c r="U2502">
        <v>2425</v>
      </c>
      <c r="V2502" s="1" t="s">
        <v>15</v>
      </c>
      <c r="W2502" s="1" t="s">
        <v>50</v>
      </c>
      <c r="X2502" s="2">
        <f t="shared" ca="1" si="39"/>
        <v>45937</v>
      </c>
      <c r="Y2502" s="1">
        <f ca="1">ROUND(YEARFRAC(Merge1[[#This Row],[Join_Date]],Merge1[[#This Row],[Today]], 3),0)</f>
        <v>1</v>
      </c>
      <c r="Z2502" s="1" t="str" cm="1">
        <f t="array" aca="1" ref="Z2502" ca="1">_xlfn.IFS(
   Merge1[[#This Row],[Customer Tenure]]&lt;=2,"New",
   Merge1[[#This Row],[Customer Tenure]]&lt;=5,"Emerging",
  Merge1[[#This Row],[Customer Tenure]]&lt;9,"Established",
   TRUE,"Loyal"
)</f>
        <v>New</v>
      </c>
      <c r="AA2502" s="1" t="str" cm="1">
        <f t="array" ref="AA2502">_xlfn.IFS(Merge1[[#This Row],[Income]]&lt;=30000,"Low",Merge1[[#This Row],[Income]]&lt;=60000,"Medium",Merge1[[#This Row],[Income]]&lt;=100000,"High", Merge1[[#This Row],[Income]]&gt;100000," Premium")</f>
        <v>High</v>
      </c>
      <c r="AB2502" s="1" t="str" cm="1">
        <f t="array" ref="AB2502">_xlfn.IFS(Merge1[[#This Row],[Age]]&lt;= 28,"Gen Z", Merge1[[#This Row],[Age]]&lt;=44,"Millennials", Merge1[[#This Row],[Age]]&lt;=60,"Gen X", Merge1[[#This Row],[Age]]&gt;60,"Baby Boomers")</f>
        <v>Millennials</v>
      </c>
      <c r="AC2502" s="1" t="str" cm="1">
        <f t="array" ref="AC2502">_xlfn.IFS(
    Merge1[[#This Row],[Balance]]&lt;=50000,"Low",
    Merge1[[#This Row],[Balance]]&lt;=200000,"Medium",
    Merge1[[#This Row],[Balance]]&gt;200000,"High"
)</f>
        <v>High</v>
      </c>
    </row>
    <row r="2503" spans="1:29" x14ac:dyDescent="0.25">
      <c r="A2503" s="1" t="s">
        <v>2150</v>
      </c>
      <c r="B2503" s="1" t="s">
        <v>5979</v>
      </c>
      <c r="C2503" s="1" t="s">
        <v>5842</v>
      </c>
      <c r="D2503" s="2">
        <v>43795</v>
      </c>
      <c r="E2503">
        <v>478141</v>
      </c>
      <c r="F2503">
        <v>836</v>
      </c>
      <c r="G2503">
        <v>0</v>
      </c>
      <c r="H2503" s="1" t="s">
        <v>5838</v>
      </c>
      <c r="I2503" s="1" t="s">
        <v>6455</v>
      </c>
      <c r="J2503" s="1" t="s">
        <v>6245</v>
      </c>
      <c r="K2503">
        <v>48</v>
      </c>
      <c r="L2503" s="1" t="s">
        <v>6246</v>
      </c>
      <c r="M2503" s="1" t="s">
        <v>6254</v>
      </c>
      <c r="N2503">
        <v>87889</v>
      </c>
      <c r="O2503" s="1" t="s">
        <v>6243</v>
      </c>
      <c r="P2503" s="2">
        <v>45172</v>
      </c>
      <c r="Q2503" s="2">
        <v>45199</v>
      </c>
      <c r="R2503" s="1" t="s">
        <v>6897</v>
      </c>
      <c r="S2503" s="1" t="s">
        <v>6909</v>
      </c>
      <c r="T2503" s="1" t="s">
        <v>28</v>
      </c>
      <c r="U2503">
        <v>6100</v>
      </c>
      <c r="V2503" s="1" t="s">
        <v>10</v>
      </c>
      <c r="W2503" s="1" t="s">
        <v>40</v>
      </c>
      <c r="X2503" s="2">
        <f t="shared" ca="1" si="39"/>
        <v>45937</v>
      </c>
      <c r="Y2503" s="1">
        <f ca="1">ROUND(YEARFRAC(Merge1[[#This Row],[Join_Date]],Merge1[[#This Row],[Today]], 3),0)</f>
        <v>2</v>
      </c>
      <c r="Z2503" s="1" t="str" cm="1">
        <f t="array" aca="1" ref="Z2503" ca="1">_xlfn.IFS(
   Merge1[[#This Row],[Customer Tenure]]&lt;=2,"New",
   Merge1[[#This Row],[Customer Tenure]]&lt;=5,"Emerging",
  Merge1[[#This Row],[Customer Tenure]]&lt;9,"Established",
   TRUE,"Loyal"
)</f>
        <v>New</v>
      </c>
      <c r="AA2503" s="1" t="str" cm="1">
        <f t="array" ref="AA2503">_xlfn.IFS(Merge1[[#This Row],[Income]]&lt;=30000,"Low",Merge1[[#This Row],[Income]]&lt;=60000,"Medium",Merge1[[#This Row],[Income]]&lt;=100000,"High", Merge1[[#This Row],[Income]]&gt;100000," Premium")</f>
        <v>High</v>
      </c>
      <c r="AB2503" s="1" t="str" cm="1">
        <f t="array" ref="AB2503">_xlfn.IFS(Merge1[[#This Row],[Age]]&lt;= 28,"Gen Z", Merge1[[#This Row],[Age]]&lt;=44,"Millennials", Merge1[[#This Row],[Age]]&lt;=60,"Gen X", Merge1[[#This Row],[Age]]&gt;60,"Baby Boomers")</f>
        <v>Gen X</v>
      </c>
      <c r="AC2503" s="1" t="str" cm="1">
        <f t="array" ref="AC2503">_xlfn.IFS(
    Merge1[[#This Row],[Balance]]&lt;=50000,"Low",
    Merge1[[#This Row],[Balance]]&lt;=200000,"Medium",
    Merge1[[#This Row],[Balance]]&gt;200000,"High"
)</f>
        <v>High</v>
      </c>
    </row>
    <row r="2504" spans="1:29" x14ac:dyDescent="0.25">
      <c r="A2504" s="1" t="s">
        <v>1256</v>
      </c>
      <c r="B2504" s="1" t="s">
        <v>5937</v>
      </c>
      <c r="C2504" s="1" t="s">
        <v>5842</v>
      </c>
      <c r="D2504" s="2">
        <v>45498</v>
      </c>
      <c r="E2504">
        <v>314069</v>
      </c>
      <c r="F2504">
        <v>531</v>
      </c>
      <c r="G2504">
        <v>0</v>
      </c>
      <c r="H2504" s="1" t="s">
        <v>5833</v>
      </c>
      <c r="I2504" s="1" t="s">
        <v>6516</v>
      </c>
      <c r="J2504" s="1" t="s">
        <v>6240</v>
      </c>
      <c r="K2504">
        <v>25</v>
      </c>
      <c r="L2504" s="1" t="s">
        <v>6241</v>
      </c>
      <c r="M2504" s="1" t="s">
        <v>6266</v>
      </c>
      <c r="N2504">
        <v>158496</v>
      </c>
      <c r="O2504" s="1" t="s">
        <v>6243</v>
      </c>
      <c r="P2504" s="2">
        <v>42973</v>
      </c>
      <c r="Q2504" s="2">
        <v>45671</v>
      </c>
      <c r="R2504" s="1" t="s">
        <v>6902</v>
      </c>
      <c r="S2504" s="1" t="s">
        <v>6908</v>
      </c>
      <c r="T2504" s="1" t="s">
        <v>28</v>
      </c>
      <c r="U2504">
        <v>5227</v>
      </c>
      <c r="V2504" s="1" t="s">
        <v>15</v>
      </c>
      <c r="W2504" s="1" t="s">
        <v>50</v>
      </c>
      <c r="X2504" s="2">
        <f t="shared" ca="1" si="39"/>
        <v>45937</v>
      </c>
      <c r="Y2504" s="1">
        <f ca="1">ROUND(YEARFRAC(Merge1[[#This Row],[Join_Date]],Merge1[[#This Row],[Today]], 3),0)</f>
        <v>8</v>
      </c>
      <c r="Z2504" s="1" t="str" cm="1">
        <f t="array" aca="1" ref="Z2504" ca="1">_xlfn.IFS(
   Merge1[[#This Row],[Customer Tenure]]&lt;=2,"New",
   Merge1[[#This Row],[Customer Tenure]]&lt;=5,"Emerging",
  Merge1[[#This Row],[Customer Tenure]]&lt;9,"Established",
   TRUE,"Loyal"
)</f>
        <v>Established</v>
      </c>
      <c r="AA2504" s="1" t="str" cm="1">
        <f t="array" ref="AA2504">_xlfn.IFS(Merge1[[#This Row],[Income]]&lt;=30000,"Low",Merge1[[#This Row],[Income]]&lt;=60000,"Medium",Merge1[[#This Row],[Income]]&lt;=100000,"High", Merge1[[#This Row],[Income]]&gt;100000," Premium")</f>
        <v xml:space="preserve"> Premium</v>
      </c>
      <c r="AB2504" s="1" t="str" cm="1">
        <f t="array" ref="AB2504">_xlfn.IFS(Merge1[[#This Row],[Age]]&lt;= 28,"Gen Z", Merge1[[#This Row],[Age]]&lt;=44,"Millennials", Merge1[[#This Row],[Age]]&lt;=60,"Gen X", Merge1[[#This Row],[Age]]&gt;60,"Baby Boomers")</f>
        <v>Gen Z</v>
      </c>
      <c r="AC2504" s="1" t="str" cm="1">
        <f t="array" ref="AC2504">_xlfn.IFS(
    Merge1[[#This Row],[Balance]]&lt;=50000,"Low",
    Merge1[[#This Row],[Balance]]&lt;=200000,"Medium",
    Merge1[[#This Row],[Balance]]&gt;200000,"High"
)</f>
        <v>High</v>
      </c>
    </row>
    <row r="2505" spans="1:29" x14ac:dyDescent="0.25">
      <c r="A2505" s="1" t="s">
        <v>820</v>
      </c>
      <c r="B2505" s="1" t="s">
        <v>6105</v>
      </c>
      <c r="C2505" s="1" t="s">
        <v>5832</v>
      </c>
      <c r="D2505" s="2">
        <v>42373</v>
      </c>
      <c r="E2505">
        <v>198237</v>
      </c>
      <c r="F2505">
        <v>324</v>
      </c>
      <c r="G2505">
        <v>349912</v>
      </c>
      <c r="H2505" s="1" t="s">
        <v>5850</v>
      </c>
      <c r="I2505" s="1" t="s">
        <v>6835</v>
      </c>
      <c r="J2505" s="1" t="s">
        <v>6240</v>
      </c>
      <c r="K2505">
        <v>38</v>
      </c>
      <c r="L2505" s="1" t="s">
        <v>6241</v>
      </c>
      <c r="M2505" s="1" t="s">
        <v>6254</v>
      </c>
      <c r="N2505">
        <v>176683</v>
      </c>
      <c r="O2505" s="1" t="s">
        <v>6243</v>
      </c>
      <c r="P2505" s="2">
        <v>42325</v>
      </c>
      <c r="Q2505" s="2">
        <v>45727</v>
      </c>
      <c r="R2505" s="1" t="s">
        <v>6899</v>
      </c>
      <c r="S2505" s="1" t="s">
        <v>6914</v>
      </c>
      <c r="T2505" s="1" t="s">
        <v>14</v>
      </c>
      <c r="U2505">
        <v>5397</v>
      </c>
      <c r="V2505" s="1" t="s">
        <v>19</v>
      </c>
      <c r="W2505" s="1" t="s">
        <v>106</v>
      </c>
      <c r="X2505" s="2">
        <f t="shared" ca="1" si="39"/>
        <v>45937</v>
      </c>
      <c r="Y2505" s="1">
        <f ca="1">ROUND(YEARFRAC(Merge1[[#This Row],[Join_Date]],Merge1[[#This Row],[Today]], 3),0)</f>
        <v>10</v>
      </c>
      <c r="Z2505" s="1" t="str" cm="1">
        <f t="array" aca="1" ref="Z2505" ca="1">_xlfn.IFS(
   Merge1[[#This Row],[Customer Tenure]]&lt;=2,"New",
   Merge1[[#This Row],[Customer Tenure]]&lt;=5,"Emerging",
  Merge1[[#This Row],[Customer Tenure]]&lt;9,"Established",
   TRUE,"Loyal"
)</f>
        <v>Loyal</v>
      </c>
      <c r="AA2505" s="1" t="str" cm="1">
        <f t="array" ref="AA2505">_xlfn.IFS(Merge1[[#This Row],[Income]]&lt;=30000,"Low",Merge1[[#This Row],[Income]]&lt;=60000,"Medium",Merge1[[#This Row],[Income]]&lt;=100000,"High", Merge1[[#This Row],[Income]]&gt;100000," Premium")</f>
        <v xml:space="preserve"> Premium</v>
      </c>
      <c r="AB2505" s="1" t="str" cm="1">
        <f t="array" ref="AB2505">_xlfn.IFS(Merge1[[#This Row],[Age]]&lt;= 28,"Gen Z", Merge1[[#This Row],[Age]]&lt;=44,"Millennials", Merge1[[#This Row],[Age]]&lt;=60,"Gen X", Merge1[[#This Row],[Age]]&gt;60,"Baby Boomers")</f>
        <v>Millennials</v>
      </c>
      <c r="AC2505" s="1" t="str" cm="1">
        <f t="array" ref="AC2505">_xlfn.IFS(
    Merge1[[#This Row],[Balance]]&lt;=50000,"Low",
    Merge1[[#This Row],[Balance]]&lt;=200000,"Medium",
    Merge1[[#This Row],[Balance]]&gt;200000,"High"
)</f>
        <v>Medium</v>
      </c>
    </row>
    <row r="2506" spans="1:29" x14ac:dyDescent="0.25">
      <c r="A2506" s="1" t="s">
        <v>1389</v>
      </c>
      <c r="B2506" s="1" t="s">
        <v>6065</v>
      </c>
      <c r="C2506" s="1" t="s">
        <v>5842</v>
      </c>
      <c r="D2506" s="2">
        <v>44537</v>
      </c>
      <c r="E2506">
        <v>392670</v>
      </c>
      <c r="F2506">
        <v>463</v>
      </c>
      <c r="G2506">
        <v>0</v>
      </c>
      <c r="H2506" s="1" t="s">
        <v>5833</v>
      </c>
      <c r="I2506" s="1" t="s">
        <v>6360</v>
      </c>
      <c r="J2506" s="1" t="s">
        <v>6240</v>
      </c>
      <c r="K2506">
        <v>69</v>
      </c>
      <c r="L2506" s="1" t="s">
        <v>6260</v>
      </c>
      <c r="M2506" s="1" t="s">
        <v>6262</v>
      </c>
      <c r="N2506">
        <v>61755</v>
      </c>
      <c r="O2506" s="1" t="s">
        <v>6243</v>
      </c>
      <c r="P2506" s="2">
        <v>43838</v>
      </c>
      <c r="Q2506" s="2">
        <v>45304</v>
      </c>
      <c r="R2506" s="1" t="s">
        <v>6902</v>
      </c>
      <c r="S2506" s="1" t="s">
        <v>6903</v>
      </c>
      <c r="T2506" s="1" t="s">
        <v>28</v>
      </c>
      <c r="U2506">
        <v>5189</v>
      </c>
      <c r="V2506" s="1" t="s">
        <v>10</v>
      </c>
      <c r="W2506" s="1" t="s">
        <v>25</v>
      </c>
      <c r="X2506" s="2">
        <f t="shared" ca="1" si="39"/>
        <v>45937</v>
      </c>
      <c r="Y2506" s="1">
        <f ca="1">ROUND(YEARFRAC(Merge1[[#This Row],[Join_Date]],Merge1[[#This Row],[Today]], 3),0)</f>
        <v>6</v>
      </c>
      <c r="Z2506" s="1" t="str" cm="1">
        <f t="array" aca="1" ref="Z2506" ca="1">_xlfn.IFS(
   Merge1[[#This Row],[Customer Tenure]]&lt;=2,"New",
   Merge1[[#This Row],[Customer Tenure]]&lt;=5,"Emerging",
  Merge1[[#This Row],[Customer Tenure]]&lt;9,"Established",
   TRUE,"Loyal"
)</f>
        <v>Established</v>
      </c>
      <c r="AA2506" s="1" t="str" cm="1">
        <f t="array" ref="AA2506">_xlfn.IFS(Merge1[[#This Row],[Income]]&lt;=30000,"Low",Merge1[[#This Row],[Income]]&lt;=60000,"Medium",Merge1[[#This Row],[Income]]&lt;=100000,"High", Merge1[[#This Row],[Income]]&gt;100000," Premium")</f>
        <v>High</v>
      </c>
      <c r="AB2506" s="1" t="str" cm="1">
        <f t="array" ref="AB2506">_xlfn.IFS(Merge1[[#This Row],[Age]]&lt;= 28,"Gen Z", Merge1[[#This Row],[Age]]&lt;=44,"Millennials", Merge1[[#This Row],[Age]]&lt;=60,"Gen X", Merge1[[#This Row],[Age]]&gt;60,"Baby Boomers")</f>
        <v>Baby Boomers</v>
      </c>
      <c r="AC2506" s="1" t="str" cm="1">
        <f t="array" ref="AC2506">_xlfn.IFS(
    Merge1[[#This Row],[Balance]]&lt;=50000,"Low",
    Merge1[[#This Row],[Balance]]&lt;=200000,"Medium",
    Merge1[[#This Row],[Balance]]&gt;200000,"High"
)</f>
        <v>High</v>
      </c>
    </row>
    <row r="2507" spans="1:29" x14ac:dyDescent="0.25">
      <c r="A2507" s="1" t="s">
        <v>459</v>
      </c>
      <c r="B2507" s="1" t="s">
        <v>6058</v>
      </c>
      <c r="C2507" s="1" t="s">
        <v>5832</v>
      </c>
      <c r="D2507" s="2">
        <v>43955</v>
      </c>
      <c r="E2507">
        <v>415551</v>
      </c>
      <c r="F2507">
        <v>421</v>
      </c>
      <c r="G2507">
        <v>0</v>
      </c>
      <c r="H2507" s="1" t="s">
        <v>5833</v>
      </c>
      <c r="I2507" s="1" t="s">
        <v>6496</v>
      </c>
      <c r="J2507" s="1" t="s">
        <v>6245</v>
      </c>
      <c r="K2507">
        <v>57</v>
      </c>
      <c r="L2507" s="1" t="s">
        <v>6256</v>
      </c>
      <c r="M2507" s="1" t="s">
        <v>6242</v>
      </c>
      <c r="N2507">
        <v>98797</v>
      </c>
      <c r="O2507" s="1" t="s">
        <v>6252</v>
      </c>
      <c r="P2507" s="2">
        <v>42402</v>
      </c>
      <c r="Q2507" s="2">
        <v>45497</v>
      </c>
      <c r="R2507" s="1" t="s">
        <v>6891</v>
      </c>
      <c r="S2507" s="1" t="s">
        <v>6895</v>
      </c>
      <c r="T2507" s="1" t="s">
        <v>14</v>
      </c>
      <c r="U2507">
        <v>8197</v>
      </c>
      <c r="V2507" s="1" t="s">
        <v>24</v>
      </c>
      <c r="W2507" s="1" t="s">
        <v>50</v>
      </c>
      <c r="X2507" s="2">
        <f t="shared" ca="1" si="39"/>
        <v>45937</v>
      </c>
      <c r="Y2507" s="1">
        <f ca="1">ROUND(YEARFRAC(Merge1[[#This Row],[Join_Date]],Merge1[[#This Row],[Today]], 3),0)</f>
        <v>10</v>
      </c>
      <c r="Z2507" s="1" t="str" cm="1">
        <f t="array" aca="1" ref="Z2507" ca="1">_xlfn.IFS(
   Merge1[[#This Row],[Customer Tenure]]&lt;=2,"New",
   Merge1[[#This Row],[Customer Tenure]]&lt;=5,"Emerging",
  Merge1[[#This Row],[Customer Tenure]]&lt;9,"Established",
   TRUE,"Loyal"
)</f>
        <v>Loyal</v>
      </c>
      <c r="AA2507" s="1" t="str" cm="1">
        <f t="array" ref="AA2507">_xlfn.IFS(Merge1[[#This Row],[Income]]&lt;=30000,"Low",Merge1[[#This Row],[Income]]&lt;=60000,"Medium",Merge1[[#This Row],[Income]]&lt;=100000,"High", Merge1[[#This Row],[Income]]&gt;100000," Premium")</f>
        <v>High</v>
      </c>
      <c r="AB2507" s="1" t="str" cm="1">
        <f t="array" ref="AB2507">_xlfn.IFS(Merge1[[#This Row],[Age]]&lt;= 28,"Gen Z", Merge1[[#This Row],[Age]]&lt;=44,"Millennials", Merge1[[#This Row],[Age]]&lt;=60,"Gen X", Merge1[[#This Row],[Age]]&gt;60,"Baby Boomers")</f>
        <v>Gen X</v>
      </c>
      <c r="AC2507" s="1" t="str" cm="1">
        <f t="array" ref="AC2507">_xlfn.IFS(
    Merge1[[#This Row],[Balance]]&lt;=50000,"Low",
    Merge1[[#This Row],[Balance]]&lt;=200000,"Medium",
    Merge1[[#This Row],[Balance]]&gt;200000,"High"
)</f>
        <v>High</v>
      </c>
    </row>
    <row r="2508" spans="1:29" x14ac:dyDescent="0.25">
      <c r="A2508" s="1" t="s">
        <v>2065</v>
      </c>
      <c r="B2508" s="1" t="s">
        <v>5855</v>
      </c>
      <c r="C2508" s="1" t="s">
        <v>5842</v>
      </c>
      <c r="D2508" s="2">
        <v>44007</v>
      </c>
      <c r="E2508">
        <v>344126</v>
      </c>
      <c r="F2508">
        <v>526</v>
      </c>
      <c r="G2508">
        <v>0</v>
      </c>
      <c r="H2508" s="1" t="s">
        <v>5833</v>
      </c>
      <c r="I2508" s="1" t="s">
        <v>6466</v>
      </c>
      <c r="J2508" s="1" t="s">
        <v>6240</v>
      </c>
      <c r="K2508">
        <v>21</v>
      </c>
      <c r="L2508" s="1" t="s">
        <v>6260</v>
      </c>
      <c r="M2508" s="1" t="s">
        <v>6247</v>
      </c>
      <c r="N2508">
        <v>172499</v>
      </c>
      <c r="O2508" s="1" t="s">
        <v>6248</v>
      </c>
      <c r="P2508" s="2">
        <v>44501</v>
      </c>
      <c r="Q2508" s="2">
        <v>45491</v>
      </c>
      <c r="R2508" s="1" t="s">
        <v>6891</v>
      </c>
      <c r="S2508" s="1" t="s">
        <v>6895</v>
      </c>
      <c r="T2508" s="1" t="s">
        <v>9</v>
      </c>
      <c r="U2508">
        <v>6653</v>
      </c>
      <c r="V2508" s="1" t="s">
        <v>19</v>
      </c>
      <c r="W2508" s="1" t="s">
        <v>55</v>
      </c>
      <c r="X2508" s="2">
        <f t="shared" ca="1" si="39"/>
        <v>45937</v>
      </c>
      <c r="Y2508" s="1">
        <f ca="1">ROUND(YEARFRAC(Merge1[[#This Row],[Join_Date]],Merge1[[#This Row],[Today]], 3),0)</f>
        <v>4</v>
      </c>
      <c r="Z2508" s="1" t="str" cm="1">
        <f t="array" aca="1" ref="Z2508" ca="1">_xlfn.IFS(
   Merge1[[#This Row],[Customer Tenure]]&lt;=2,"New",
   Merge1[[#This Row],[Customer Tenure]]&lt;=5,"Emerging",
  Merge1[[#This Row],[Customer Tenure]]&lt;9,"Established",
   TRUE,"Loyal"
)</f>
        <v>Emerging</v>
      </c>
      <c r="AA2508" s="1" t="str" cm="1">
        <f t="array" ref="AA2508">_xlfn.IFS(Merge1[[#This Row],[Income]]&lt;=30000,"Low",Merge1[[#This Row],[Income]]&lt;=60000,"Medium",Merge1[[#This Row],[Income]]&lt;=100000,"High", Merge1[[#This Row],[Income]]&gt;100000," Premium")</f>
        <v xml:space="preserve"> Premium</v>
      </c>
      <c r="AB2508" s="1" t="str" cm="1">
        <f t="array" ref="AB2508">_xlfn.IFS(Merge1[[#This Row],[Age]]&lt;= 28,"Gen Z", Merge1[[#This Row],[Age]]&lt;=44,"Millennials", Merge1[[#This Row],[Age]]&lt;=60,"Gen X", Merge1[[#This Row],[Age]]&gt;60,"Baby Boomers")</f>
        <v>Gen Z</v>
      </c>
      <c r="AC2508" s="1" t="str" cm="1">
        <f t="array" ref="AC2508">_xlfn.IFS(
    Merge1[[#This Row],[Balance]]&lt;=50000,"Low",
    Merge1[[#This Row],[Balance]]&lt;=200000,"Medium",
    Merge1[[#This Row],[Balance]]&gt;200000,"High"
)</f>
        <v>High</v>
      </c>
    </row>
    <row r="2509" spans="1:29" x14ac:dyDescent="0.25">
      <c r="A2509" s="1" t="s">
        <v>1788</v>
      </c>
      <c r="B2509" s="1" t="s">
        <v>6151</v>
      </c>
      <c r="C2509" s="1" t="s">
        <v>5835</v>
      </c>
      <c r="D2509" s="2">
        <v>42778</v>
      </c>
      <c r="E2509">
        <v>445150</v>
      </c>
      <c r="F2509">
        <v>741</v>
      </c>
      <c r="G2509">
        <v>0</v>
      </c>
      <c r="H2509" s="1" t="s">
        <v>5838</v>
      </c>
      <c r="I2509" s="1" t="s">
        <v>6530</v>
      </c>
      <c r="J2509" s="1" t="s">
        <v>6245</v>
      </c>
      <c r="K2509">
        <v>62</v>
      </c>
      <c r="L2509" s="1" t="s">
        <v>6260</v>
      </c>
      <c r="M2509" s="1" t="s">
        <v>6247</v>
      </c>
      <c r="N2509">
        <v>105530</v>
      </c>
      <c r="O2509" s="1" t="s">
        <v>6252</v>
      </c>
      <c r="P2509" s="2">
        <v>43070</v>
      </c>
      <c r="Q2509" s="2">
        <v>45806</v>
      </c>
      <c r="R2509" s="1" t="s">
        <v>6906</v>
      </c>
      <c r="S2509" s="1" t="s">
        <v>6907</v>
      </c>
      <c r="T2509" s="1" t="s">
        <v>23</v>
      </c>
      <c r="U2509">
        <v>7670</v>
      </c>
      <c r="V2509" s="1" t="s">
        <v>24</v>
      </c>
      <c r="W2509" s="1" t="s">
        <v>25</v>
      </c>
      <c r="X2509" s="2">
        <f t="shared" ca="1" si="39"/>
        <v>45937</v>
      </c>
      <c r="Y2509" s="1">
        <f ca="1">ROUND(YEARFRAC(Merge1[[#This Row],[Join_Date]],Merge1[[#This Row],[Today]], 3),0)</f>
        <v>8</v>
      </c>
      <c r="Z2509" s="1" t="str" cm="1">
        <f t="array" aca="1" ref="Z2509" ca="1">_xlfn.IFS(
   Merge1[[#This Row],[Customer Tenure]]&lt;=2,"New",
   Merge1[[#This Row],[Customer Tenure]]&lt;=5,"Emerging",
  Merge1[[#This Row],[Customer Tenure]]&lt;9,"Established",
   TRUE,"Loyal"
)</f>
        <v>Established</v>
      </c>
      <c r="AA2509" s="1" t="str" cm="1">
        <f t="array" ref="AA2509">_xlfn.IFS(Merge1[[#This Row],[Income]]&lt;=30000,"Low",Merge1[[#This Row],[Income]]&lt;=60000,"Medium",Merge1[[#This Row],[Income]]&lt;=100000,"High", Merge1[[#This Row],[Income]]&gt;100000," Premium")</f>
        <v xml:space="preserve"> Premium</v>
      </c>
      <c r="AB2509" s="1" t="str" cm="1">
        <f t="array" ref="AB2509">_xlfn.IFS(Merge1[[#This Row],[Age]]&lt;= 28,"Gen Z", Merge1[[#This Row],[Age]]&lt;=44,"Millennials", Merge1[[#This Row],[Age]]&lt;=60,"Gen X", Merge1[[#This Row],[Age]]&gt;60,"Baby Boomers")</f>
        <v>Baby Boomers</v>
      </c>
      <c r="AC2509" s="1" t="str" cm="1">
        <f t="array" ref="AC2509">_xlfn.IFS(
    Merge1[[#This Row],[Balance]]&lt;=50000,"Low",
    Merge1[[#This Row],[Balance]]&lt;=200000,"Medium",
    Merge1[[#This Row],[Balance]]&gt;200000,"High"
)</f>
        <v>High</v>
      </c>
    </row>
    <row r="2510" spans="1:29" x14ac:dyDescent="0.25">
      <c r="A2510" s="1" t="s">
        <v>1209</v>
      </c>
      <c r="B2510" s="1" t="s">
        <v>5848</v>
      </c>
      <c r="C2510" s="1" t="s">
        <v>5832</v>
      </c>
      <c r="D2510" s="2">
        <v>44010</v>
      </c>
      <c r="E2510">
        <v>431722</v>
      </c>
      <c r="F2510">
        <v>746</v>
      </c>
      <c r="G2510">
        <v>278365</v>
      </c>
      <c r="H2510" s="1" t="s">
        <v>5833</v>
      </c>
      <c r="I2510" s="1" t="s">
        <v>6397</v>
      </c>
      <c r="J2510" s="1" t="s">
        <v>6240</v>
      </c>
      <c r="K2510">
        <v>65</v>
      </c>
      <c r="L2510" s="1" t="s">
        <v>6241</v>
      </c>
      <c r="M2510" s="1" t="s">
        <v>6257</v>
      </c>
      <c r="N2510">
        <v>94553</v>
      </c>
      <c r="O2510" s="1" t="s">
        <v>6243</v>
      </c>
      <c r="P2510" s="2">
        <v>45706</v>
      </c>
      <c r="Q2510" s="2">
        <v>45542</v>
      </c>
      <c r="R2510" s="1" t="s">
        <v>6897</v>
      </c>
      <c r="S2510" s="1" t="s">
        <v>6898</v>
      </c>
      <c r="T2510" s="1" t="s">
        <v>14</v>
      </c>
      <c r="U2510">
        <v>2468</v>
      </c>
      <c r="V2510" s="1" t="s">
        <v>19</v>
      </c>
      <c r="W2510" s="1" t="s">
        <v>16</v>
      </c>
      <c r="X2510" s="2">
        <f t="shared" ca="1" si="39"/>
        <v>45937</v>
      </c>
      <c r="Y2510" s="1">
        <f ca="1">ROUND(YEARFRAC(Merge1[[#This Row],[Join_Date]],Merge1[[#This Row],[Today]], 3),0)</f>
        <v>1</v>
      </c>
      <c r="Z2510" s="1" t="str" cm="1">
        <f t="array" aca="1" ref="Z2510" ca="1">_xlfn.IFS(
   Merge1[[#This Row],[Customer Tenure]]&lt;=2,"New",
   Merge1[[#This Row],[Customer Tenure]]&lt;=5,"Emerging",
  Merge1[[#This Row],[Customer Tenure]]&lt;9,"Established",
   TRUE,"Loyal"
)</f>
        <v>New</v>
      </c>
      <c r="AA2510" s="1" t="str" cm="1">
        <f t="array" ref="AA2510">_xlfn.IFS(Merge1[[#This Row],[Income]]&lt;=30000,"Low",Merge1[[#This Row],[Income]]&lt;=60000,"Medium",Merge1[[#This Row],[Income]]&lt;=100000,"High", Merge1[[#This Row],[Income]]&gt;100000," Premium")</f>
        <v>High</v>
      </c>
      <c r="AB2510" s="1" t="str" cm="1">
        <f t="array" ref="AB2510">_xlfn.IFS(Merge1[[#This Row],[Age]]&lt;= 28,"Gen Z", Merge1[[#This Row],[Age]]&lt;=44,"Millennials", Merge1[[#This Row],[Age]]&lt;=60,"Gen X", Merge1[[#This Row],[Age]]&gt;60,"Baby Boomers")</f>
        <v>Baby Boomers</v>
      </c>
      <c r="AC2510" s="1" t="str" cm="1">
        <f t="array" ref="AC2510">_xlfn.IFS(
    Merge1[[#This Row],[Balance]]&lt;=50000,"Low",
    Merge1[[#This Row],[Balance]]&lt;=200000,"Medium",
    Merge1[[#This Row],[Balance]]&gt;200000,"High"
)</f>
        <v>High</v>
      </c>
    </row>
    <row r="2511" spans="1:29" x14ac:dyDescent="0.25">
      <c r="A2511" s="1" t="s">
        <v>3290</v>
      </c>
      <c r="B2511" s="1" t="s">
        <v>5930</v>
      </c>
      <c r="C2511" s="1" t="s">
        <v>5842</v>
      </c>
      <c r="D2511" s="2">
        <v>44906</v>
      </c>
      <c r="E2511">
        <v>230233</v>
      </c>
      <c r="F2511">
        <v>513</v>
      </c>
      <c r="G2511">
        <v>0</v>
      </c>
      <c r="H2511" s="1" t="s">
        <v>5833</v>
      </c>
      <c r="I2511" s="1" t="s">
        <v>6703</v>
      </c>
      <c r="J2511" s="1" t="s">
        <v>6245</v>
      </c>
      <c r="K2511">
        <v>20</v>
      </c>
      <c r="L2511" s="1" t="s">
        <v>6256</v>
      </c>
      <c r="M2511" s="1" t="s">
        <v>6242</v>
      </c>
      <c r="N2511">
        <v>28946</v>
      </c>
      <c r="O2511" s="1" t="s">
        <v>6248</v>
      </c>
      <c r="P2511" s="2">
        <v>42442</v>
      </c>
      <c r="Q2511" s="2">
        <v>45803</v>
      </c>
      <c r="R2511" s="1" t="s">
        <v>6906</v>
      </c>
      <c r="S2511" s="1" t="s">
        <v>6907</v>
      </c>
      <c r="T2511" s="1" t="s">
        <v>23</v>
      </c>
      <c r="U2511">
        <v>9365</v>
      </c>
      <c r="V2511" s="1" t="s">
        <v>10</v>
      </c>
      <c r="W2511" s="1" t="s">
        <v>11</v>
      </c>
      <c r="X2511" s="2">
        <f t="shared" ca="1" si="39"/>
        <v>45937</v>
      </c>
      <c r="Y2511" s="1">
        <f ca="1">ROUND(YEARFRAC(Merge1[[#This Row],[Join_Date]],Merge1[[#This Row],[Today]], 3),0)</f>
        <v>10</v>
      </c>
      <c r="Z2511" s="1" t="str" cm="1">
        <f t="array" aca="1" ref="Z2511" ca="1">_xlfn.IFS(
   Merge1[[#This Row],[Customer Tenure]]&lt;=2,"New",
   Merge1[[#This Row],[Customer Tenure]]&lt;=5,"Emerging",
  Merge1[[#This Row],[Customer Tenure]]&lt;9,"Established",
   TRUE,"Loyal"
)</f>
        <v>Loyal</v>
      </c>
      <c r="AA2511" s="1" t="str" cm="1">
        <f t="array" ref="AA2511">_xlfn.IFS(Merge1[[#This Row],[Income]]&lt;=30000,"Low",Merge1[[#This Row],[Income]]&lt;=60000,"Medium",Merge1[[#This Row],[Income]]&lt;=100000,"High", Merge1[[#This Row],[Income]]&gt;100000," Premium")</f>
        <v>Low</v>
      </c>
      <c r="AB2511" s="1" t="str" cm="1">
        <f t="array" ref="AB2511">_xlfn.IFS(Merge1[[#This Row],[Age]]&lt;= 28,"Gen Z", Merge1[[#This Row],[Age]]&lt;=44,"Millennials", Merge1[[#This Row],[Age]]&lt;=60,"Gen X", Merge1[[#This Row],[Age]]&gt;60,"Baby Boomers")</f>
        <v>Gen Z</v>
      </c>
      <c r="AC2511" s="1" t="str" cm="1">
        <f t="array" ref="AC2511">_xlfn.IFS(
    Merge1[[#This Row],[Balance]]&lt;=50000,"Low",
    Merge1[[#This Row],[Balance]]&lt;=200000,"Medium",
    Merge1[[#This Row],[Balance]]&gt;200000,"High"
)</f>
        <v>High</v>
      </c>
    </row>
    <row r="2512" spans="1:29" x14ac:dyDescent="0.25">
      <c r="A2512" s="1" t="s">
        <v>1179</v>
      </c>
      <c r="B2512" s="1" t="s">
        <v>5900</v>
      </c>
      <c r="C2512" s="1" t="s">
        <v>5832</v>
      </c>
      <c r="D2512" s="2">
        <v>42712</v>
      </c>
      <c r="E2512">
        <v>441441</v>
      </c>
      <c r="F2512">
        <v>612</v>
      </c>
      <c r="G2512">
        <v>307666</v>
      </c>
      <c r="H2512" s="1" t="s">
        <v>5833</v>
      </c>
      <c r="I2512" s="1" t="s">
        <v>6557</v>
      </c>
      <c r="J2512" s="1" t="s">
        <v>6240</v>
      </c>
      <c r="K2512">
        <v>56</v>
      </c>
      <c r="L2512" s="1" t="s">
        <v>6260</v>
      </c>
      <c r="M2512" s="1" t="s">
        <v>6262</v>
      </c>
      <c r="N2512">
        <v>67837</v>
      </c>
      <c r="O2512" s="1" t="s">
        <v>6248</v>
      </c>
      <c r="P2512" s="2">
        <v>43395</v>
      </c>
      <c r="Q2512" s="2">
        <v>45179</v>
      </c>
      <c r="R2512" s="1" t="s">
        <v>6897</v>
      </c>
      <c r="S2512" s="1" t="s">
        <v>6909</v>
      </c>
      <c r="T2512" s="1" t="s">
        <v>28</v>
      </c>
      <c r="U2512">
        <v>6038</v>
      </c>
      <c r="V2512" s="1" t="s">
        <v>19</v>
      </c>
      <c r="W2512" s="1" t="s">
        <v>106</v>
      </c>
      <c r="X2512" s="2">
        <f t="shared" ca="1" si="39"/>
        <v>45937</v>
      </c>
      <c r="Y2512" s="1">
        <f ca="1">ROUND(YEARFRAC(Merge1[[#This Row],[Join_Date]],Merge1[[#This Row],[Today]], 3),0)</f>
        <v>7</v>
      </c>
      <c r="Z2512" s="1" t="str" cm="1">
        <f t="array" aca="1" ref="Z2512" ca="1">_xlfn.IFS(
   Merge1[[#This Row],[Customer Tenure]]&lt;=2,"New",
   Merge1[[#This Row],[Customer Tenure]]&lt;=5,"Emerging",
  Merge1[[#This Row],[Customer Tenure]]&lt;9,"Established",
   TRUE,"Loyal"
)</f>
        <v>Established</v>
      </c>
      <c r="AA2512" s="1" t="str" cm="1">
        <f t="array" ref="AA2512">_xlfn.IFS(Merge1[[#This Row],[Income]]&lt;=30000,"Low",Merge1[[#This Row],[Income]]&lt;=60000,"Medium",Merge1[[#This Row],[Income]]&lt;=100000,"High", Merge1[[#This Row],[Income]]&gt;100000," Premium")</f>
        <v>High</v>
      </c>
      <c r="AB2512" s="1" t="str" cm="1">
        <f t="array" ref="AB2512">_xlfn.IFS(Merge1[[#This Row],[Age]]&lt;= 28,"Gen Z", Merge1[[#This Row],[Age]]&lt;=44,"Millennials", Merge1[[#This Row],[Age]]&lt;=60,"Gen X", Merge1[[#This Row],[Age]]&gt;60,"Baby Boomers")</f>
        <v>Gen X</v>
      </c>
      <c r="AC2512" s="1" t="str" cm="1">
        <f t="array" ref="AC2512">_xlfn.IFS(
    Merge1[[#This Row],[Balance]]&lt;=50000,"Low",
    Merge1[[#This Row],[Balance]]&lt;=200000,"Medium",
    Merge1[[#This Row],[Balance]]&gt;200000,"High"
)</f>
        <v>High</v>
      </c>
    </row>
    <row r="2513" spans="1:29" x14ac:dyDescent="0.25">
      <c r="A2513" s="1" t="s">
        <v>1404</v>
      </c>
      <c r="B2513" s="1" t="s">
        <v>6014</v>
      </c>
      <c r="C2513" s="1" t="s">
        <v>5835</v>
      </c>
      <c r="D2513" s="2">
        <v>45431</v>
      </c>
      <c r="E2513">
        <v>391192</v>
      </c>
      <c r="F2513">
        <v>304</v>
      </c>
      <c r="G2513">
        <v>196480</v>
      </c>
      <c r="H2513" s="1" t="s">
        <v>5860</v>
      </c>
      <c r="I2513" s="1" t="s">
        <v>6430</v>
      </c>
      <c r="J2513" s="1" t="s">
        <v>6245</v>
      </c>
      <c r="K2513">
        <v>63</v>
      </c>
      <c r="L2513" s="1" t="s">
        <v>6241</v>
      </c>
      <c r="M2513" s="1" t="s">
        <v>6242</v>
      </c>
      <c r="N2513">
        <v>96242</v>
      </c>
      <c r="O2513" s="1" t="s">
        <v>6243</v>
      </c>
      <c r="P2513" s="2">
        <v>43084</v>
      </c>
      <c r="Q2513" s="2">
        <v>45260</v>
      </c>
      <c r="R2513" s="1" t="s">
        <v>6887</v>
      </c>
      <c r="S2513" s="1" t="s">
        <v>6888</v>
      </c>
      <c r="T2513" s="1" t="s">
        <v>14</v>
      </c>
      <c r="U2513">
        <v>5457</v>
      </c>
      <c r="V2513" s="1" t="s">
        <v>19</v>
      </c>
      <c r="W2513" s="1" t="s">
        <v>45</v>
      </c>
      <c r="X2513" s="2">
        <f t="shared" ca="1" si="39"/>
        <v>45937</v>
      </c>
      <c r="Y2513" s="1">
        <f ca="1">ROUND(YEARFRAC(Merge1[[#This Row],[Join_Date]],Merge1[[#This Row],[Today]], 3),0)</f>
        <v>8</v>
      </c>
      <c r="Z2513" s="1" t="str" cm="1">
        <f t="array" aca="1" ref="Z2513" ca="1">_xlfn.IFS(
   Merge1[[#This Row],[Customer Tenure]]&lt;=2,"New",
   Merge1[[#This Row],[Customer Tenure]]&lt;=5,"Emerging",
  Merge1[[#This Row],[Customer Tenure]]&lt;9,"Established",
   TRUE,"Loyal"
)</f>
        <v>Established</v>
      </c>
      <c r="AA2513" s="1" t="str" cm="1">
        <f t="array" ref="AA2513">_xlfn.IFS(Merge1[[#This Row],[Income]]&lt;=30000,"Low",Merge1[[#This Row],[Income]]&lt;=60000,"Medium",Merge1[[#This Row],[Income]]&lt;=100000,"High", Merge1[[#This Row],[Income]]&gt;100000," Premium")</f>
        <v>High</v>
      </c>
      <c r="AB2513" s="1" t="str" cm="1">
        <f t="array" ref="AB2513">_xlfn.IFS(Merge1[[#This Row],[Age]]&lt;= 28,"Gen Z", Merge1[[#This Row],[Age]]&lt;=44,"Millennials", Merge1[[#This Row],[Age]]&lt;=60,"Gen X", Merge1[[#This Row],[Age]]&gt;60,"Baby Boomers")</f>
        <v>Baby Boomers</v>
      </c>
      <c r="AC2513" s="1" t="str" cm="1">
        <f t="array" ref="AC2513">_xlfn.IFS(
    Merge1[[#This Row],[Balance]]&lt;=50000,"Low",
    Merge1[[#This Row],[Balance]]&lt;=200000,"Medium",
    Merge1[[#This Row],[Balance]]&gt;200000,"High"
)</f>
        <v>High</v>
      </c>
    </row>
    <row r="2514" spans="1:29" x14ac:dyDescent="0.25">
      <c r="A2514" s="1" t="s">
        <v>2430</v>
      </c>
      <c r="B2514" s="1" t="s">
        <v>6136</v>
      </c>
      <c r="C2514" s="1" t="s">
        <v>5842</v>
      </c>
      <c r="D2514" s="2">
        <v>43673</v>
      </c>
      <c r="E2514">
        <v>39104</v>
      </c>
      <c r="F2514">
        <v>505</v>
      </c>
      <c r="G2514">
        <v>108475</v>
      </c>
      <c r="H2514" s="1" t="s">
        <v>5833</v>
      </c>
      <c r="I2514" s="1" t="s">
        <v>6501</v>
      </c>
      <c r="J2514" s="1" t="s">
        <v>6240</v>
      </c>
      <c r="K2514">
        <v>46</v>
      </c>
      <c r="L2514" s="1" t="s">
        <v>6256</v>
      </c>
      <c r="M2514" s="1" t="s">
        <v>6251</v>
      </c>
      <c r="N2514">
        <v>72930</v>
      </c>
      <c r="O2514" s="1" t="s">
        <v>6252</v>
      </c>
      <c r="P2514" s="2">
        <v>42971</v>
      </c>
      <c r="Q2514" s="2">
        <v>45372</v>
      </c>
      <c r="R2514" s="1" t="s">
        <v>6899</v>
      </c>
      <c r="S2514" s="1" t="s">
        <v>6900</v>
      </c>
      <c r="T2514" s="1" t="s">
        <v>9</v>
      </c>
      <c r="U2514">
        <v>4569</v>
      </c>
      <c r="V2514" s="1" t="s">
        <v>15</v>
      </c>
      <c r="W2514" s="1" t="s">
        <v>16</v>
      </c>
      <c r="X2514" s="2">
        <f t="shared" ca="1" si="39"/>
        <v>45937</v>
      </c>
      <c r="Y2514" s="1">
        <f ca="1">ROUND(YEARFRAC(Merge1[[#This Row],[Join_Date]],Merge1[[#This Row],[Today]], 3),0)</f>
        <v>8</v>
      </c>
      <c r="Z2514" s="1" t="str" cm="1">
        <f t="array" aca="1" ref="Z2514" ca="1">_xlfn.IFS(
   Merge1[[#This Row],[Customer Tenure]]&lt;=2,"New",
   Merge1[[#This Row],[Customer Tenure]]&lt;=5,"Emerging",
  Merge1[[#This Row],[Customer Tenure]]&lt;9,"Established",
   TRUE,"Loyal"
)</f>
        <v>Established</v>
      </c>
      <c r="AA2514" s="1" t="str" cm="1">
        <f t="array" ref="AA2514">_xlfn.IFS(Merge1[[#This Row],[Income]]&lt;=30000,"Low",Merge1[[#This Row],[Income]]&lt;=60000,"Medium",Merge1[[#This Row],[Income]]&lt;=100000,"High", Merge1[[#This Row],[Income]]&gt;100000," Premium")</f>
        <v>High</v>
      </c>
      <c r="AB2514" s="1" t="str" cm="1">
        <f t="array" ref="AB2514">_xlfn.IFS(Merge1[[#This Row],[Age]]&lt;= 28,"Gen Z", Merge1[[#This Row],[Age]]&lt;=44,"Millennials", Merge1[[#This Row],[Age]]&lt;=60,"Gen X", Merge1[[#This Row],[Age]]&gt;60,"Baby Boomers")</f>
        <v>Gen X</v>
      </c>
      <c r="AC2514" s="1" t="str" cm="1">
        <f t="array" ref="AC2514">_xlfn.IFS(
    Merge1[[#This Row],[Balance]]&lt;=50000,"Low",
    Merge1[[#This Row],[Balance]]&lt;=200000,"Medium",
    Merge1[[#This Row],[Balance]]&gt;200000,"High"
)</f>
        <v>Low</v>
      </c>
    </row>
    <row r="2515" spans="1:29" x14ac:dyDescent="0.25">
      <c r="A2515" s="1" t="s">
        <v>1057</v>
      </c>
      <c r="B2515" s="1" t="s">
        <v>6006</v>
      </c>
      <c r="C2515" s="1" t="s">
        <v>5832</v>
      </c>
      <c r="D2515" s="2">
        <v>42800</v>
      </c>
      <c r="E2515">
        <v>323943</v>
      </c>
      <c r="F2515">
        <v>818</v>
      </c>
      <c r="G2515">
        <v>369543</v>
      </c>
      <c r="H2515" s="1" t="s">
        <v>5833</v>
      </c>
      <c r="I2515" s="1" t="s">
        <v>6855</v>
      </c>
      <c r="J2515" s="1" t="s">
        <v>6245</v>
      </c>
      <c r="K2515">
        <v>27</v>
      </c>
      <c r="L2515" s="1" t="s">
        <v>6260</v>
      </c>
      <c r="M2515" s="1" t="s">
        <v>6254</v>
      </c>
      <c r="N2515">
        <v>32115</v>
      </c>
      <c r="O2515" s="1" t="s">
        <v>6243</v>
      </c>
      <c r="P2515" s="2">
        <v>44267</v>
      </c>
      <c r="Q2515" s="2">
        <v>45257</v>
      </c>
      <c r="R2515" s="1" t="s">
        <v>6887</v>
      </c>
      <c r="S2515" s="1" t="s">
        <v>6888</v>
      </c>
      <c r="T2515" s="1" t="s">
        <v>14</v>
      </c>
      <c r="U2515">
        <v>2759</v>
      </c>
      <c r="V2515" s="1" t="s">
        <v>24</v>
      </c>
      <c r="W2515" s="1" t="s">
        <v>50</v>
      </c>
      <c r="X2515" s="2">
        <f t="shared" ca="1" si="39"/>
        <v>45937</v>
      </c>
      <c r="Y2515" s="1">
        <f ca="1">ROUND(YEARFRAC(Merge1[[#This Row],[Join_Date]],Merge1[[#This Row],[Today]], 3),0)</f>
        <v>5</v>
      </c>
      <c r="Z2515" s="1" t="str" cm="1">
        <f t="array" aca="1" ref="Z2515" ca="1">_xlfn.IFS(
   Merge1[[#This Row],[Customer Tenure]]&lt;=2,"New",
   Merge1[[#This Row],[Customer Tenure]]&lt;=5,"Emerging",
  Merge1[[#This Row],[Customer Tenure]]&lt;9,"Established",
   TRUE,"Loyal"
)</f>
        <v>Emerging</v>
      </c>
      <c r="AA2515" s="1" t="str" cm="1">
        <f t="array" ref="AA2515">_xlfn.IFS(Merge1[[#This Row],[Income]]&lt;=30000,"Low",Merge1[[#This Row],[Income]]&lt;=60000,"Medium",Merge1[[#This Row],[Income]]&lt;=100000,"High", Merge1[[#This Row],[Income]]&gt;100000," Premium")</f>
        <v>Medium</v>
      </c>
      <c r="AB2515" s="1" t="str" cm="1">
        <f t="array" ref="AB2515">_xlfn.IFS(Merge1[[#This Row],[Age]]&lt;= 28,"Gen Z", Merge1[[#This Row],[Age]]&lt;=44,"Millennials", Merge1[[#This Row],[Age]]&lt;=60,"Gen X", Merge1[[#This Row],[Age]]&gt;60,"Baby Boomers")</f>
        <v>Gen Z</v>
      </c>
      <c r="AC2515" s="1" t="str" cm="1">
        <f t="array" ref="AC2515">_xlfn.IFS(
    Merge1[[#This Row],[Balance]]&lt;=50000,"Low",
    Merge1[[#This Row],[Balance]]&lt;=200000,"Medium",
    Merge1[[#This Row],[Balance]]&gt;200000,"High"
)</f>
        <v>High</v>
      </c>
    </row>
    <row r="2516" spans="1:29" x14ac:dyDescent="0.25">
      <c r="A2516" s="1" t="s">
        <v>744</v>
      </c>
      <c r="B2516" s="1" t="s">
        <v>6044</v>
      </c>
      <c r="C2516" s="1" t="s">
        <v>5835</v>
      </c>
      <c r="D2516" s="2">
        <v>43422</v>
      </c>
      <c r="E2516">
        <v>118094</v>
      </c>
      <c r="F2516">
        <v>359</v>
      </c>
      <c r="G2516">
        <v>0</v>
      </c>
      <c r="H2516" s="1" t="s">
        <v>5833</v>
      </c>
      <c r="I2516" s="1" t="s">
        <v>6709</v>
      </c>
      <c r="J2516" s="1" t="s">
        <v>6240</v>
      </c>
      <c r="K2516">
        <v>42</v>
      </c>
      <c r="L2516" s="1" t="s">
        <v>6256</v>
      </c>
      <c r="M2516" s="1" t="s">
        <v>6262</v>
      </c>
      <c r="N2516">
        <v>181099</v>
      </c>
      <c r="O2516" s="1" t="s">
        <v>6248</v>
      </c>
      <c r="P2516" s="2">
        <v>44954</v>
      </c>
      <c r="Q2516" s="2">
        <v>45328</v>
      </c>
      <c r="R2516" s="1" t="s">
        <v>6885</v>
      </c>
      <c r="S2516" s="1" t="s">
        <v>6886</v>
      </c>
      <c r="T2516" s="1" t="s">
        <v>14</v>
      </c>
      <c r="U2516">
        <v>1958</v>
      </c>
      <c r="V2516" s="1" t="s">
        <v>10</v>
      </c>
      <c r="W2516" s="1" t="s">
        <v>11</v>
      </c>
      <c r="X2516" s="2">
        <f t="shared" ca="1" si="39"/>
        <v>45937</v>
      </c>
      <c r="Y2516" s="1">
        <f ca="1">ROUND(YEARFRAC(Merge1[[#This Row],[Join_Date]],Merge1[[#This Row],[Today]], 3),0)</f>
        <v>3</v>
      </c>
      <c r="Z2516" s="1" t="str" cm="1">
        <f t="array" aca="1" ref="Z2516" ca="1">_xlfn.IFS(
   Merge1[[#This Row],[Customer Tenure]]&lt;=2,"New",
   Merge1[[#This Row],[Customer Tenure]]&lt;=5,"Emerging",
  Merge1[[#This Row],[Customer Tenure]]&lt;9,"Established",
   TRUE,"Loyal"
)</f>
        <v>Emerging</v>
      </c>
      <c r="AA2516" s="1" t="str" cm="1">
        <f t="array" ref="AA2516">_xlfn.IFS(Merge1[[#This Row],[Income]]&lt;=30000,"Low",Merge1[[#This Row],[Income]]&lt;=60000,"Medium",Merge1[[#This Row],[Income]]&lt;=100000,"High", Merge1[[#This Row],[Income]]&gt;100000," Premium")</f>
        <v xml:space="preserve"> Premium</v>
      </c>
      <c r="AB2516" s="1" t="str" cm="1">
        <f t="array" ref="AB2516">_xlfn.IFS(Merge1[[#This Row],[Age]]&lt;= 28,"Gen Z", Merge1[[#This Row],[Age]]&lt;=44,"Millennials", Merge1[[#This Row],[Age]]&lt;=60,"Gen X", Merge1[[#This Row],[Age]]&gt;60,"Baby Boomers")</f>
        <v>Millennials</v>
      </c>
      <c r="AC2516" s="1" t="str" cm="1">
        <f t="array" ref="AC2516">_xlfn.IFS(
    Merge1[[#This Row],[Balance]]&lt;=50000,"Low",
    Merge1[[#This Row],[Balance]]&lt;=200000,"Medium",
    Merge1[[#This Row],[Balance]]&gt;200000,"High"
)</f>
        <v>Medium</v>
      </c>
    </row>
    <row r="2517" spans="1:29" x14ac:dyDescent="0.25">
      <c r="A2517" s="1" t="s">
        <v>794</v>
      </c>
      <c r="B2517" s="1" t="s">
        <v>6028</v>
      </c>
      <c r="C2517" s="1" t="s">
        <v>5842</v>
      </c>
      <c r="D2517" s="2">
        <v>42667</v>
      </c>
      <c r="E2517">
        <v>35931</v>
      </c>
      <c r="F2517">
        <v>305</v>
      </c>
      <c r="G2517">
        <v>0</v>
      </c>
      <c r="H2517" s="1" t="s">
        <v>5833</v>
      </c>
      <c r="I2517" s="1" t="s">
        <v>6298</v>
      </c>
      <c r="J2517" s="1" t="s">
        <v>6240</v>
      </c>
      <c r="K2517">
        <v>56</v>
      </c>
      <c r="L2517" s="1" t="s">
        <v>6241</v>
      </c>
      <c r="M2517" s="1" t="s">
        <v>6266</v>
      </c>
      <c r="N2517">
        <v>93781</v>
      </c>
      <c r="O2517" s="1" t="s">
        <v>6248</v>
      </c>
      <c r="P2517" s="2">
        <v>42565</v>
      </c>
      <c r="Q2517" s="2">
        <v>45361</v>
      </c>
      <c r="R2517" s="1" t="s">
        <v>6899</v>
      </c>
      <c r="S2517" s="1" t="s">
        <v>6900</v>
      </c>
      <c r="T2517" s="1" t="s">
        <v>14</v>
      </c>
      <c r="U2517">
        <v>6316</v>
      </c>
      <c r="V2517" s="1" t="s">
        <v>19</v>
      </c>
      <c r="W2517" s="1" t="s">
        <v>25</v>
      </c>
      <c r="X2517" s="2">
        <f t="shared" ca="1" si="39"/>
        <v>45937</v>
      </c>
      <c r="Y2517" s="1">
        <f ca="1">ROUND(YEARFRAC(Merge1[[#This Row],[Join_Date]],Merge1[[#This Row],[Today]], 3),0)</f>
        <v>9</v>
      </c>
      <c r="Z2517" s="1" t="str" cm="1">
        <f t="array" aca="1" ref="Z2517" ca="1">_xlfn.IFS(
   Merge1[[#This Row],[Customer Tenure]]&lt;=2,"New",
   Merge1[[#This Row],[Customer Tenure]]&lt;=5,"Emerging",
  Merge1[[#This Row],[Customer Tenure]]&lt;9,"Established",
   TRUE,"Loyal"
)</f>
        <v>Loyal</v>
      </c>
      <c r="AA2517" s="1" t="str" cm="1">
        <f t="array" ref="AA2517">_xlfn.IFS(Merge1[[#This Row],[Income]]&lt;=30000,"Low",Merge1[[#This Row],[Income]]&lt;=60000,"Medium",Merge1[[#This Row],[Income]]&lt;=100000,"High", Merge1[[#This Row],[Income]]&gt;100000," Premium")</f>
        <v>High</v>
      </c>
      <c r="AB2517" s="1" t="str" cm="1">
        <f t="array" ref="AB2517">_xlfn.IFS(Merge1[[#This Row],[Age]]&lt;= 28,"Gen Z", Merge1[[#This Row],[Age]]&lt;=44,"Millennials", Merge1[[#This Row],[Age]]&lt;=60,"Gen X", Merge1[[#This Row],[Age]]&gt;60,"Baby Boomers")</f>
        <v>Gen X</v>
      </c>
      <c r="AC2517" s="1" t="str" cm="1">
        <f t="array" ref="AC2517">_xlfn.IFS(
    Merge1[[#This Row],[Balance]]&lt;=50000,"Low",
    Merge1[[#This Row],[Balance]]&lt;=200000,"Medium",
    Merge1[[#This Row],[Balance]]&gt;200000,"High"
)</f>
        <v>Low</v>
      </c>
    </row>
    <row r="2518" spans="1:29" x14ac:dyDescent="0.25">
      <c r="A2518" s="1" t="s">
        <v>229</v>
      </c>
      <c r="B2518" s="1" t="s">
        <v>6061</v>
      </c>
      <c r="C2518" s="1" t="s">
        <v>5842</v>
      </c>
      <c r="D2518" s="2">
        <v>45842</v>
      </c>
      <c r="E2518">
        <v>392118</v>
      </c>
      <c r="F2518">
        <v>616</v>
      </c>
      <c r="G2518">
        <v>422876</v>
      </c>
      <c r="H2518" s="1" t="s">
        <v>5833</v>
      </c>
      <c r="I2518" s="1" t="s">
        <v>6583</v>
      </c>
      <c r="J2518" s="1" t="s">
        <v>6245</v>
      </c>
      <c r="K2518">
        <v>66</v>
      </c>
      <c r="L2518" s="1" t="s">
        <v>6246</v>
      </c>
      <c r="M2518" s="1" t="s">
        <v>6254</v>
      </c>
      <c r="N2518">
        <v>177215</v>
      </c>
      <c r="O2518" s="1" t="s">
        <v>6243</v>
      </c>
      <c r="P2518" s="2">
        <v>43819</v>
      </c>
      <c r="Q2518" s="2">
        <v>45283</v>
      </c>
      <c r="R2518" s="1" t="s">
        <v>6904</v>
      </c>
      <c r="S2518" s="1" t="s">
        <v>6905</v>
      </c>
      <c r="T2518" s="1" t="s">
        <v>23</v>
      </c>
      <c r="U2518">
        <v>8261</v>
      </c>
      <c r="V2518" s="1" t="s">
        <v>24</v>
      </c>
      <c r="W2518" s="1" t="s">
        <v>55</v>
      </c>
      <c r="X2518" s="2">
        <f t="shared" ca="1" si="39"/>
        <v>45937</v>
      </c>
      <c r="Y2518" s="1">
        <f ca="1">ROUND(YEARFRAC(Merge1[[#This Row],[Join_Date]],Merge1[[#This Row],[Today]], 3),0)</f>
        <v>6</v>
      </c>
      <c r="Z2518" s="1" t="str" cm="1">
        <f t="array" aca="1" ref="Z2518" ca="1">_xlfn.IFS(
   Merge1[[#This Row],[Customer Tenure]]&lt;=2,"New",
   Merge1[[#This Row],[Customer Tenure]]&lt;=5,"Emerging",
  Merge1[[#This Row],[Customer Tenure]]&lt;9,"Established",
   TRUE,"Loyal"
)</f>
        <v>Established</v>
      </c>
      <c r="AA2518" s="1" t="str" cm="1">
        <f t="array" ref="AA2518">_xlfn.IFS(Merge1[[#This Row],[Income]]&lt;=30000,"Low",Merge1[[#This Row],[Income]]&lt;=60000,"Medium",Merge1[[#This Row],[Income]]&lt;=100000,"High", Merge1[[#This Row],[Income]]&gt;100000," Premium")</f>
        <v xml:space="preserve"> Premium</v>
      </c>
      <c r="AB2518" s="1" t="str" cm="1">
        <f t="array" ref="AB2518">_xlfn.IFS(Merge1[[#This Row],[Age]]&lt;= 28,"Gen Z", Merge1[[#This Row],[Age]]&lt;=44,"Millennials", Merge1[[#This Row],[Age]]&lt;=60,"Gen X", Merge1[[#This Row],[Age]]&gt;60,"Baby Boomers")</f>
        <v>Baby Boomers</v>
      </c>
      <c r="AC2518" s="1" t="str" cm="1">
        <f t="array" ref="AC2518">_xlfn.IFS(
    Merge1[[#This Row],[Balance]]&lt;=50000,"Low",
    Merge1[[#This Row],[Balance]]&lt;=200000,"Medium",
    Merge1[[#This Row],[Balance]]&gt;200000,"High"
)</f>
        <v>High</v>
      </c>
    </row>
    <row r="2519" spans="1:29" x14ac:dyDescent="0.25">
      <c r="A2519" s="1" t="s">
        <v>1484</v>
      </c>
      <c r="B2519" s="1" t="s">
        <v>6166</v>
      </c>
      <c r="C2519" s="1" t="s">
        <v>5835</v>
      </c>
      <c r="D2519" s="2">
        <v>42837</v>
      </c>
      <c r="E2519">
        <v>389458</v>
      </c>
      <c r="F2519">
        <v>833</v>
      </c>
      <c r="G2519">
        <v>0</v>
      </c>
      <c r="H2519" s="1" t="s">
        <v>5833</v>
      </c>
      <c r="I2519" s="1" t="s">
        <v>6402</v>
      </c>
      <c r="J2519" s="1" t="s">
        <v>6245</v>
      </c>
      <c r="K2519">
        <v>70</v>
      </c>
      <c r="L2519" s="1" t="s">
        <v>6241</v>
      </c>
      <c r="M2519" s="1" t="s">
        <v>6254</v>
      </c>
      <c r="N2519">
        <v>98249</v>
      </c>
      <c r="O2519" s="1" t="s">
        <v>6248</v>
      </c>
      <c r="P2519" s="2">
        <v>45094</v>
      </c>
      <c r="Q2519" s="2">
        <v>45496</v>
      </c>
      <c r="R2519" s="1" t="s">
        <v>6891</v>
      </c>
      <c r="S2519" s="1" t="s">
        <v>6895</v>
      </c>
      <c r="T2519" s="1" t="s">
        <v>23</v>
      </c>
      <c r="U2519">
        <v>8102</v>
      </c>
      <c r="V2519" s="1" t="s">
        <v>24</v>
      </c>
      <c r="W2519" s="1" t="s">
        <v>25</v>
      </c>
      <c r="X2519" s="2">
        <f t="shared" ca="1" si="39"/>
        <v>45937</v>
      </c>
      <c r="Y2519" s="1">
        <f ca="1">ROUND(YEARFRAC(Merge1[[#This Row],[Join_Date]],Merge1[[#This Row],[Today]], 3),0)</f>
        <v>2</v>
      </c>
      <c r="Z2519" s="1" t="str" cm="1">
        <f t="array" aca="1" ref="Z2519" ca="1">_xlfn.IFS(
   Merge1[[#This Row],[Customer Tenure]]&lt;=2,"New",
   Merge1[[#This Row],[Customer Tenure]]&lt;=5,"Emerging",
  Merge1[[#This Row],[Customer Tenure]]&lt;9,"Established",
   TRUE,"Loyal"
)</f>
        <v>New</v>
      </c>
      <c r="AA2519" s="1" t="str" cm="1">
        <f t="array" ref="AA2519">_xlfn.IFS(Merge1[[#This Row],[Income]]&lt;=30000,"Low",Merge1[[#This Row],[Income]]&lt;=60000,"Medium",Merge1[[#This Row],[Income]]&lt;=100000,"High", Merge1[[#This Row],[Income]]&gt;100000," Premium")</f>
        <v>High</v>
      </c>
      <c r="AB2519" s="1" t="str" cm="1">
        <f t="array" ref="AB2519">_xlfn.IFS(Merge1[[#This Row],[Age]]&lt;= 28,"Gen Z", Merge1[[#This Row],[Age]]&lt;=44,"Millennials", Merge1[[#This Row],[Age]]&lt;=60,"Gen X", Merge1[[#This Row],[Age]]&gt;60,"Baby Boomers")</f>
        <v>Baby Boomers</v>
      </c>
      <c r="AC2519" s="1" t="str" cm="1">
        <f t="array" ref="AC2519">_xlfn.IFS(
    Merge1[[#This Row],[Balance]]&lt;=50000,"Low",
    Merge1[[#This Row],[Balance]]&lt;=200000,"Medium",
    Merge1[[#This Row],[Balance]]&gt;200000,"High"
)</f>
        <v>High</v>
      </c>
    </row>
    <row r="2520" spans="1:29" x14ac:dyDescent="0.25">
      <c r="A2520" s="1" t="s">
        <v>1552</v>
      </c>
      <c r="B2520" s="1" t="s">
        <v>6046</v>
      </c>
      <c r="C2520" s="1" t="s">
        <v>5842</v>
      </c>
      <c r="D2520" s="2">
        <v>44646</v>
      </c>
      <c r="E2520">
        <v>65901</v>
      </c>
      <c r="F2520">
        <v>538</v>
      </c>
      <c r="G2520">
        <v>0</v>
      </c>
      <c r="H2520" s="1" t="s">
        <v>5833</v>
      </c>
      <c r="I2520" s="1" t="s">
        <v>6758</v>
      </c>
      <c r="J2520" s="1" t="s">
        <v>6245</v>
      </c>
      <c r="K2520">
        <v>49</v>
      </c>
      <c r="L2520" s="1" t="s">
        <v>6241</v>
      </c>
      <c r="M2520" s="1" t="s">
        <v>6254</v>
      </c>
      <c r="N2520">
        <v>162633</v>
      </c>
      <c r="O2520" s="1" t="s">
        <v>6243</v>
      </c>
      <c r="P2520" s="2">
        <v>43721</v>
      </c>
      <c r="Q2520" s="2">
        <v>45390</v>
      </c>
      <c r="R2520" s="1" t="s">
        <v>6893</v>
      </c>
      <c r="S2520" s="1" t="s">
        <v>6911</v>
      </c>
      <c r="T2520" s="1" t="s">
        <v>28</v>
      </c>
      <c r="U2520">
        <v>8534</v>
      </c>
      <c r="V2520" s="1" t="s">
        <v>15</v>
      </c>
      <c r="W2520" s="1" t="s">
        <v>20</v>
      </c>
      <c r="X2520" s="2">
        <f t="shared" ca="1" si="39"/>
        <v>45937</v>
      </c>
      <c r="Y2520" s="1">
        <f ca="1">ROUND(YEARFRAC(Merge1[[#This Row],[Join_Date]],Merge1[[#This Row],[Today]], 3),0)</f>
        <v>6</v>
      </c>
      <c r="Z2520" s="1" t="str" cm="1">
        <f t="array" aca="1" ref="Z2520" ca="1">_xlfn.IFS(
   Merge1[[#This Row],[Customer Tenure]]&lt;=2,"New",
   Merge1[[#This Row],[Customer Tenure]]&lt;=5,"Emerging",
  Merge1[[#This Row],[Customer Tenure]]&lt;9,"Established",
   TRUE,"Loyal"
)</f>
        <v>Established</v>
      </c>
      <c r="AA2520" s="1" t="str" cm="1">
        <f t="array" ref="AA2520">_xlfn.IFS(Merge1[[#This Row],[Income]]&lt;=30000,"Low",Merge1[[#This Row],[Income]]&lt;=60000,"Medium",Merge1[[#This Row],[Income]]&lt;=100000,"High", Merge1[[#This Row],[Income]]&gt;100000," Premium")</f>
        <v xml:space="preserve"> Premium</v>
      </c>
      <c r="AB2520" s="1" t="str" cm="1">
        <f t="array" ref="AB2520">_xlfn.IFS(Merge1[[#This Row],[Age]]&lt;= 28,"Gen Z", Merge1[[#This Row],[Age]]&lt;=44,"Millennials", Merge1[[#This Row],[Age]]&lt;=60,"Gen X", Merge1[[#This Row],[Age]]&gt;60,"Baby Boomers")</f>
        <v>Gen X</v>
      </c>
      <c r="AC2520" s="1" t="str" cm="1">
        <f t="array" ref="AC2520">_xlfn.IFS(
    Merge1[[#This Row],[Balance]]&lt;=50000,"Low",
    Merge1[[#This Row],[Balance]]&lt;=200000,"Medium",
    Merge1[[#This Row],[Balance]]&gt;200000,"High"
)</f>
        <v>Medium</v>
      </c>
    </row>
    <row r="2521" spans="1:29" x14ac:dyDescent="0.25">
      <c r="A2521" s="1" t="s">
        <v>166</v>
      </c>
      <c r="B2521" s="1" t="s">
        <v>5905</v>
      </c>
      <c r="C2521" s="1" t="s">
        <v>5842</v>
      </c>
      <c r="D2521" s="2">
        <v>45642</v>
      </c>
      <c r="E2521">
        <v>331607</v>
      </c>
      <c r="F2521">
        <v>410</v>
      </c>
      <c r="G2521">
        <v>429606</v>
      </c>
      <c r="H2521" s="1" t="s">
        <v>5850</v>
      </c>
      <c r="I2521" s="1" t="s">
        <v>6759</v>
      </c>
      <c r="J2521" s="1" t="s">
        <v>6245</v>
      </c>
      <c r="K2521">
        <v>33</v>
      </c>
      <c r="L2521" s="1" t="s">
        <v>6241</v>
      </c>
      <c r="M2521" s="1" t="s">
        <v>6266</v>
      </c>
      <c r="N2521">
        <v>108397</v>
      </c>
      <c r="O2521" s="1" t="s">
        <v>6243</v>
      </c>
      <c r="P2521" s="2">
        <v>42587</v>
      </c>
      <c r="Q2521" s="2">
        <v>45357</v>
      </c>
      <c r="R2521" s="1" t="s">
        <v>6899</v>
      </c>
      <c r="S2521" s="1" t="s">
        <v>6900</v>
      </c>
      <c r="T2521" s="1" t="s">
        <v>28</v>
      </c>
      <c r="U2521">
        <v>199</v>
      </c>
      <c r="V2521" s="1" t="s">
        <v>24</v>
      </c>
      <c r="W2521" s="1" t="s">
        <v>106</v>
      </c>
      <c r="X2521" s="2">
        <f t="shared" ca="1" si="39"/>
        <v>45937</v>
      </c>
      <c r="Y2521" s="1">
        <f ca="1">ROUND(YEARFRAC(Merge1[[#This Row],[Join_Date]],Merge1[[#This Row],[Today]], 3),0)</f>
        <v>9</v>
      </c>
      <c r="Z2521" s="1" t="str" cm="1">
        <f t="array" aca="1" ref="Z2521" ca="1">_xlfn.IFS(
   Merge1[[#This Row],[Customer Tenure]]&lt;=2,"New",
   Merge1[[#This Row],[Customer Tenure]]&lt;=5,"Emerging",
  Merge1[[#This Row],[Customer Tenure]]&lt;9,"Established",
   TRUE,"Loyal"
)</f>
        <v>Loyal</v>
      </c>
      <c r="AA2521" s="1" t="str" cm="1">
        <f t="array" ref="AA2521">_xlfn.IFS(Merge1[[#This Row],[Income]]&lt;=30000,"Low",Merge1[[#This Row],[Income]]&lt;=60000,"Medium",Merge1[[#This Row],[Income]]&lt;=100000,"High", Merge1[[#This Row],[Income]]&gt;100000," Premium")</f>
        <v xml:space="preserve"> Premium</v>
      </c>
      <c r="AB2521" s="1" t="str" cm="1">
        <f t="array" ref="AB2521">_xlfn.IFS(Merge1[[#This Row],[Age]]&lt;= 28,"Gen Z", Merge1[[#This Row],[Age]]&lt;=44,"Millennials", Merge1[[#This Row],[Age]]&lt;=60,"Gen X", Merge1[[#This Row],[Age]]&gt;60,"Baby Boomers")</f>
        <v>Millennials</v>
      </c>
      <c r="AC2521" s="1" t="str" cm="1">
        <f t="array" ref="AC2521">_xlfn.IFS(
    Merge1[[#This Row],[Balance]]&lt;=50000,"Low",
    Merge1[[#This Row],[Balance]]&lt;=200000,"Medium",
    Merge1[[#This Row],[Balance]]&gt;200000,"High"
)</f>
        <v>High</v>
      </c>
    </row>
    <row r="2522" spans="1:29" x14ac:dyDescent="0.25">
      <c r="A2522" s="1" t="s">
        <v>112</v>
      </c>
      <c r="B2522" s="1" t="s">
        <v>6161</v>
      </c>
      <c r="C2522" s="1" t="s">
        <v>5832</v>
      </c>
      <c r="D2522" s="2">
        <v>44417</v>
      </c>
      <c r="E2522">
        <v>363298</v>
      </c>
      <c r="F2522">
        <v>470</v>
      </c>
      <c r="G2522">
        <v>0</v>
      </c>
      <c r="H2522" s="1" t="s">
        <v>5833</v>
      </c>
      <c r="I2522" s="1" t="s">
        <v>6518</v>
      </c>
      <c r="J2522" s="1" t="s">
        <v>6240</v>
      </c>
      <c r="K2522">
        <v>43</v>
      </c>
      <c r="L2522" s="1" t="s">
        <v>6241</v>
      </c>
      <c r="M2522" s="1" t="s">
        <v>6247</v>
      </c>
      <c r="N2522">
        <v>171054</v>
      </c>
      <c r="O2522" s="1" t="s">
        <v>6243</v>
      </c>
      <c r="P2522" s="2">
        <v>43877</v>
      </c>
      <c r="Q2522" s="2">
        <v>45473</v>
      </c>
      <c r="R2522" s="1" t="s">
        <v>6883</v>
      </c>
      <c r="S2522" s="1" t="s">
        <v>6884</v>
      </c>
      <c r="T2522" s="1" t="s">
        <v>28</v>
      </c>
      <c r="U2522">
        <v>6018</v>
      </c>
      <c r="V2522" s="1" t="s">
        <v>10</v>
      </c>
      <c r="W2522" s="1" t="s">
        <v>25</v>
      </c>
      <c r="X2522" s="2">
        <f t="shared" ca="1" si="39"/>
        <v>45937</v>
      </c>
      <c r="Y2522" s="1">
        <f ca="1">ROUND(YEARFRAC(Merge1[[#This Row],[Join_Date]],Merge1[[#This Row],[Today]], 3),0)</f>
        <v>6</v>
      </c>
      <c r="Z2522" s="1" t="str" cm="1">
        <f t="array" aca="1" ref="Z2522" ca="1">_xlfn.IFS(
   Merge1[[#This Row],[Customer Tenure]]&lt;=2,"New",
   Merge1[[#This Row],[Customer Tenure]]&lt;=5,"Emerging",
  Merge1[[#This Row],[Customer Tenure]]&lt;9,"Established",
   TRUE,"Loyal"
)</f>
        <v>Established</v>
      </c>
      <c r="AA2522" s="1" t="str" cm="1">
        <f t="array" ref="AA2522">_xlfn.IFS(Merge1[[#This Row],[Income]]&lt;=30000,"Low",Merge1[[#This Row],[Income]]&lt;=60000,"Medium",Merge1[[#This Row],[Income]]&lt;=100000,"High", Merge1[[#This Row],[Income]]&gt;100000," Premium")</f>
        <v xml:space="preserve"> Premium</v>
      </c>
      <c r="AB2522" s="1" t="str" cm="1">
        <f t="array" ref="AB2522">_xlfn.IFS(Merge1[[#This Row],[Age]]&lt;= 28,"Gen Z", Merge1[[#This Row],[Age]]&lt;=44,"Millennials", Merge1[[#This Row],[Age]]&lt;=60,"Gen X", Merge1[[#This Row],[Age]]&gt;60,"Baby Boomers")</f>
        <v>Millennials</v>
      </c>
      <c r="AC2522" s="1" t="str" cm="1">
        <f t="array" ref="AC2522">_xlfn.IFS(
    Merge1[[#This Row],[Balance]]&lt;=50000,"Low",
    Merge1[[#This Row],[Balance]]&lt;=200000,"Medium",
    Merge1[[#This Row],[Balance]]&gt;200000,"High"
)</f>
        <v>High</v>
      </c>
    </row>
    <row r="2523" spans="1:29" x14ac:dyDescent="0.25">
      <c r="A2523" s="1" t="s">
        <v>2032</v>
      </c>
      <c r="B2523" s="1" t="s">
        <v>5861</v>
      </c>
      <c r="C2523" s="1" t="s">
        <v>5842</v>
      </c>
      <c r="D2523" s="2">
        <v>43146</v>
      </c>
      <c r="E2523">
        <v>210124</v>
      </c>
      <c r="F2523">
        <v>523</v>
      </c>
      <c r="G2523">
        <v>0</v>
      </c>
      <c r="H2523" s="1" t="s">
        <v>5833</v>
      </c>
      <c r="I2523" s="1" t="s">
        <v>6839</v>
      </c>
      <c r="J2523" s="1" t="s">
        <v>6245</v>
      </c>
      <c r="K2523">
        <v>45</v>
      </c>
      <c r="L2523" s="1" t="s">
        <v>6246</v>
      </c>
      <c r="M2523" s="1" t="s">
        <v>6266</v>
      </c>
      <c r="N2523">
        <v>152311</v>
      </c>
      <c r="O2523" s="1" t="s">
        <v>6243</v>
      </c>
      <c r="P2523" s="2">
        <v>42411</v>
      </c>
      <c r="Q2523" s="2">
        <v>45740</v>
      </c>
      <c r="R2523" s="1" t="s">
        <v>6899</v>
      </c>
      <c r="S2523" s="1" t="s">
        <v>6914</v>
      </c>
      <c r="T2523" s="1" t="s">
        <v>28</v>
      </c>
      <c r="U2523">
        <v>7492</v>
      </c>
      <c r="V2523" s="1" t="s">
        <v>15</v>
      </c>
      <c r="W2523" s="1" t="s">
        <v>40</v>
      </c>
      <c r="X2523" s="2">
        <f t="shared" ca="1" si="39"/>
        <v>45937</v>
      </c>
      <c r="Y2523" s="1">
        <f ca="1">ROUND(YEARFRAC(Merge1[[#This Row],[Join_Date]],Merge1[[#This Row],[Today]], 3),0)</f>
        <v>10</v>
      </c>
      <c r="Z2523" s="1" t="str" cm="1">
        <f t="array" aca="1" ref="Z2523" ca="1">_xlfn.IFS(
   Merge1[[#This Row],[Customer Tenure]]&lt;=2,"New",
   Merge1[[#This Row],[Customer Tenure]]&lt;=5,"Emerging",
  Merge1[[#This Row],[Customer Tenure]]&lt;9,"Established",
   TRUE,"Loyal"
)</f>
        <v>Loyal</v>
      </c>
      <c r="AA2523" s="1" t="str" cm="1">
        <f t="array" ref="AA2523">_xlfn.IFS(Merge1[[#This Row],[Income]]&lt;=30000,"Low",Merge1[[#This Row],[Income]]&lt;=60000,"Medium",Merge1[[#This Row],[Income]]&lt;=100000,"High", Merge1[[#This Row],[Income]]&gt;100000," Premium")</f>
        <v xml:space="preserve"> Premium</v>
      </c>
      <c r="AB2523" s="1" t="str" cm="1">
        <f t="array" ref="AB2523">_xlfn.IFS(Merge1[[#This Row],[Age]]&lt;= 28,"Gen Z", Merge1[[#This Row],[Age]]&lt;=44,"Millennials", Merge1[[#This Row],[Age]]&lt;=60,"Gen X", Merge1[[#This Row],[Age]]&gt;60,"Baby Boomers")</f>
        <v>Gen X</v>
      </c>
      <c r="AC2523" s="1" t="str" cm="1">
        <f t="array" ref="AC2523">_xlfn.IFS(
    Merge1[[#This Row],[Balance]]&lt;=50000,"Low",
    Merge1[[#This Row],[Balance]]&lt;=200000,"Medium",
    Merge1[[#This Row],[Balance]]&gt;200000,"High"
)</f>
        <v>High</v>
      </c>
    </row>
    <row r="2524" spans="1:29" x14ac:dyDescent="0.25">
      <c r="A2524" s="1" t="s">
        <v>636</v>
      </c>
      <c r="B2524" s="1" t="s">
        <v>5852</v>
      </c>
      <c r="C2524" s="1" t="s">
        <v>5835</v>
      </c>
      <c r="D2524" s="2">
        <v>45438</v>
      </c>
      <c r="E2524">
        <v>178267</v>
      </c>
      <c r="F2524">
        <v>510</v>
      </c>
      <c r="G2524">
        <v>0</v>
      </c>
      <c r="H2524" s="1" t="s">
        <v>5833</v>
      </c>
      <c r="I2524" s="1" t="s">
        <v>6489</v>
      </c>
      <c r="J2524" s="1" t="s">
        <v>6240</v>
      </c>
      <c r="K2524">
        <v>54</v>
      </c>
      <c r="L2524" s="1" t="s">
        <v>6260</v>
      </c>
      <c r="M2524" s="1" t="s">
        <v>6262</v>
      </c>
      <c r="N2524">
        <v>117768</v>
      </c>
      <c r="O2524" s="1" t="s">
        <v>6243</v>
      </c>
      <c r="P2524" s="2">
        <v>45891</v>
      </c>
      <c r="Q2524" s="2">
        <v>45472</v>
      </c>
      <c r="R2524" s="1" t="s">
        <v>6883</v>
      </c>
      <c r="S2524" s="1" t="s">
        <v>6884</v>
      </c>
      <c r="T2524" s="1" t="s">
        <v>14</v>
      </c>
      <c r="U2524">
        <v>305</v>
      </c>
      <c r="V2524" s="1" t="s">
        <v>19</v>
      </c>
      <c r="W2524" s="1" t="s">
        <v>106</v>
      </c>
      <c r="X2524" s="2">
        <f t="shared" ca="1" si="39"/>
        <v>45937</v>
      </c>
      <c r="Y2524" s="1">
        <f ca="1">ROUND(YEARFRAC(Merge1[[#This Row],[Join_Date]],Merge1[[#This Row],[Today]], 3),0)</f>
        <v>0</v>
      </c>
      <c r="Z2524" s="1" t="str" cm="1">
        <f t="array" aca="1" ref="Z2524" ca="1">_xlfn.IFS(
   Merge1[[#This Row],[Customer Tenure]]&lt;=2,"New",
   Merge1[[#This Row],[Customer Tenure]]&lt;=5,"Emerging",
  Merge1[[#This Row],[Customer Tenure]]&lt;9,"Established",
   TRUE,"Loyal"
)</f>
        <v>New</v>
      </c>
      <c r="AA2524" s="1" t="str" cm="1">
        <f t="array" ref="AA2524">_xlfn.IFS(Merge1[[#This Row],[Income]]&lt;=30000,"Low",Merge1[[#This Row],[Income]]&lt;=60000,"Medium",Merge1[[#This Row],[Income]]&lt;=100000,"High", Merge1[[#This Row],[Income]]&gt;100000," Premium")</f>
        <v xml:space="preserve"> Premium</v>
      </c>
      <c r="AB2524" s="1" t="str" cm="1">
        <f t="array" ref="AB2524">_xlfn.IFS(Merge1[[#This Row],[Age]]&lt;= 28,"Gen Z", Merge1[[#This Row],[Age]]&lt;=44,"Millennials", Merge1[[#This Row],[Age]]&lt;=60,"Gen X", Merge1[[#This Row],[Age]]&gt;60,"Baby Boomers")</f>
        <v>Gen X</v>
      </c>
      <c r="AC2524" s="1" t="str" cm="1">
        <f t="array" ref="AC2524">_xlfn.IFS(
    Merge1[[#This Row],[Balance]]&lt;=50000,"Low",
    Merge1[[#This Row],[Balance]]&lt;=200000,"Medium",
    Merge1[[#This Row],[Balance]]&gt;200000,"High"
)</f>
        <v>Medium</v>
      </c>
    </row>
    <row r="2525" spans="1:29" x14ac:dyDescent="0.25">
      <c r="A2525" s="1" t="s">
        <v>1053</v>
      </c>
      <c r="B2525" s="1" t="s">
        <v>5959</v>
      </c>
      <c r="C2525" s="1" t="s">
        <v>5835</v>
      </c>
      <c r="D2525" s="2">
        <v>43092</v>
      </c>
      <c r="E2525">
        <v>422984</v>
      </c>
      <c r="F2525">
        <v>742</v>
      </c>
      <c r="G2525">
        <v>274579</v>
      </c>
      <c r="H2525" s="1" t="s">
        <v>5833</v>
      </c>
      <c r="I2525" s="1" t="s">
        <v>6792</v>
      </c>
      <c r="J2525" s="1" t="s">
        <v>6240</v>
      </c>
      <c r="K2525">
        <v>52</v>
      </c>
      <c r="L2525" s="1" t="s">
        <v>6241</v>
      </c>
      <c r="M2525" s="1" t="s">
        <v>6247</v>
      </c>
      <c r="N2525">
        <v>96619</v>
      </c>
      <c r="O2525" s="1" t="s">
        <v>6243</v>
      </c>
      <c r="P2525" s="2">
        <v>44964</v>
      </c>
      <c r="Q2525" s="2">
        <v>45672</v>
      </c>
      <c r="R2525" s="1" t="s">
        <v>6902</v>
      </c>
      <c r="S2525" s="1" t="s">
        <v>6908</v>
      </c>
      <c r="T2525" s="1" t="s">
        <v>23</v>
      </c>
      <c r="U2525">
        <v>8378</v>
      </c>
      <c r="V2525" s="1" t="s">
        <v>10</v>
      </c>
      <c r="W2525" s="1" t="s">
        <v>20</v>
      </c>
      <c r="X2525" s="2">
        <f t="shared" ca="1" si="39"/>
        <v>45937</v>
      </c>
      <c r="Y2525" s="1">
        <f ca="1">ROUND(YEARFRAC(Merge1[[#This Row],[Join_Date]],Merge1[[#This Row],[Today]], 3),0)</f>
        <v>3</v>
      </c>
      <c r="Z2525" s="1" t="str" cm="1">
        <f t="array" aca="1" ref="Z2525" ca="1">_xlfn.IFS(
   Merge1[[#This Row],[Customer Tenure]]&lt;=2,"New",
   Merge1[[#This Row],[Customer Tenure]]&lt;=5,"Emerging",
  Merge1[[#This Row],[Customer Tenure]]&lt;9,"Established",
   TRUE,"Loyal"
)</f>
        <v>Emerging</v>
      </c>
      <c r="AA2525" s="1" t="str" cm="1">
        <f t="array" ref="AA2525">_xlfn.IFS(Merge1[[#This Row],[Income]]&lt;=30000,"Low",Merge1[[#This Row],[Income]]&lt;=60000,"Medium",Merge1[[#This Row],[Income]]&lt;=100000,"High", Merge1[[#This Row],[Income]]&gt;100000," Premium")</f>
        <v>High</v>
      </c>
      <c r="AB2525" s="1" t="str" cm="1">
        <f t="array" ref="AB2525">_xlfn.IFS(Merge1[[#This Row],[Age]]&lt;= 28,"Gen Z", Merge1[[#This Row],[Age]]&lt;=44,"Millennials", Merge1[[#This Row],[Age]]&lt;=60,"Gen X", Merge1[[#This Row],[Age]]&gt;60,"Baby Boomers")</f>
        <v>Gen X</v>
      </c>
      <c r="AC2525" s="1" t="str" cm="1">
        <f t="array" ref="AC2525">_xlfn.IFS(
    Merge1[[#This Row],[Balance]]&lt;=50000,"Low",
    Merge1[[#This Row],[Balance]]&lt;=200000,"Medium",
    Merge1[[#This Row],[Balance]]&gt;200000,"High"
)</f>
        <v>High</v>
      </c>
    </row>
    <row r="2526" spans="1:29" x14ac:dyDescent="0.25">
      <c r="A2526" s="1" t="s">
        <v>2213</v>
      </c>
      <c r="B2526" s="1" t="s">
        <v>6163</v>
      </c>
      <c r="C2526" s="1" t="s">
        <v>5842</v>
      </c>
      <c r="D2526" s="2">
        <v>42325</v>
      </c>
      <c r="E2526">
        <v>426903</v>
      </c>
      <c r="F2526">
        <v>311</v>
      </c>
      <c r="G2526">
        <v>0</v>
      </c>
      <c r="H2526" s="1" t="s">
        <v>5833</v>
      </c>
      <c r="I2526" s="1" t="s">
        <v>6389</v>
      </c>
      <c r="J2526" s="1" t="s">
        <v>6240</v>
      </c>
      <c r="K2526">
        <v>70</v>
      </c>
      <c r="L2526" s="1" t="s">
        <v>6246</v>
      </c>
      <c r="M2526" s="1" t="s">
        <v>6254</v>
      </c>
      <c r="N2526">
        <v>106206</v>
      </c>
      <c r="O2526" s="1" t="s">
        <v>6243</v>
      </c>
      <c r="P2526" s="2">
        <v>43256</v>
      </c>
      <c r="Q2526" s="2">
        <v>45811</v>
      </c>
      <c r="R2526" s="1" t="s">
        <v>6883</v>
      </c>
      <c r="S2526" s="1" t="s">
        <v>6910</v>
      </c>
      <c r="T2526" s="1" t="s">
        <v>23</v>
      </c>
      <c r="U2526">
        <v>8178</v>
      </c>
      <c r="V2526" s="1" t="s">
        <v>10</v>
      </c>
      <c r="W2526" s="1" t="s">
        <v>106</v>
      </c>
      <c r="X2526" s="2">
        <f t="shared" ca="1" si="39"/>
        <v>45937</v>
      </c>
      <c r="Y2526" s="1">
        <f ca="1">ROUND(YEARFRAC(Merge1[[#This Row],[Join_Date]],Merge1[[#This Row],[Today]], 3),0)</f>
        <v>7</v>
      </c>
      <c r="Z2526" s="1" t="str" cm="1">
        <f t="array" aca="1" ref="Z2526" ca="1">_xlfn.IFS(
   Merge1[[#This Row],[Customer Tenure]]&lt;=2,"New",
   Merge1[[#This Row],[Customer Tenure]]&lt;=5,"Emerging",
  Merge1[[#This Row],[Customer Tenure]]&lt;9,"Established",
   TRUE,"Loyal"
)</f>
        <v>Established</v>
      </c>
      <c r="AA2526" s="1" t="str" cm="1">
        <f t="array" ref="AA2526">_xlfn.IFS(Merge1[[#This Row],[Income]]&lt;=30000,"Low",Merge1[[#This Row],[Income]]&lt;=60000,"Medium",Merge1[[#This Row],[Income]]&lt;=100000,"High", Merge1[[#This Row],[Income]]&gt;100000," Premium")</f>
        <v xml:space="preserve"> Premium</v>
      </c>
      <c r="AB2526" s="1" t="str" cm="1">
        <f t="array" ref="AB2526">_xlfn.IFS(Merge1[[#This Row],[Age]]&lt;= 28,"Gen Z", Merge1[[#This Row],[Age]]&lt;=44,"Millennials", Merge1[[#This Row],[Age]]&lt;=60,"Gen X", Merge1[[#This Row],[Age]]&gt;60,"Baby Boomers")</f>
        <v>Baby Boomers</v>
      </c>
      <c r="AC2526" s="1" t="str" cm="1">
        <f t="array" ref="AC2526">_xlfn.IFS(
    Merge1[[#This Row],[Balance]]&lt;=50000,"Low",
    Merge1[[#This Row],[Balance]]&lt;=200000,"Medium",
    Merge1[[#This Row],[Balance]]&gt;200000,"High"
)</f>
        <v>High</v>
      </c>
    </row>
    <row r="2527" spans="1:29" x14ac:dyDescent="0.25">
      <c r="A2527" s="1" t="s">
        <v>3023</v>
      </c>
      <c r="B2527" s="1" t="s">
        <v>5874</v>
      </c>
      <c r="C2527" s="1" t="s">
        <v>5835</v>
      </c>
      <c r="D2527" s="2">
        <v>43171</v>
      </c>
      <c r="E2527">
        <v>382162</v>
      </c>
      <c r="F2527">
        <v>587</v>
      </c>
      <c r="G2527">
        <v>277869</v>
      </c>
      <c r="H2527" s="1" t="s">
        <v>5833</v>
      </c>
      <c r="I2527" s="1" t="s">
        <v>6575</v>
      </c>
      <c r="J2527" s="1" t="s">
        <v>6240</v>
      </c>
      <c r="K2527">
        <v>34</v>
      </c>
      <c r="L2527" s="1" t="s">
        <v>6260</v>
      </c>
      <c r="M2527" s="1" t="s">
        <v>6251</v>
      </c>
      <c r="N2527">
        <v>105708</v>
      </c>
      <c r="O2527" s="1" t="s">
        <v>6243</v>
      </c>
      <c r="P2527" s="2">
        <v>44588</v>
      </c>
      <c r="Q2527" s="2">
        <v>45297</v>
      </c>
      <c r="R2527" s="1" t="s">
        <v>6902</v>
      </c>
      <c r="S2527" s="1" t="s">
        <v>6903</v>
      </c>
      <c r="T2527" s="1" t="s">
        <v>23</v>
      </c>
      <c r="U2527">
        <v>809</v>
      </c>
      <c r="V2527" s="1" t="s">
        <v>10</v>
      </c>
      <c r="W2527" s="1" t="s">
        <v>106</v>
      </c>
      <c r="X2527" s="2">
        <f t="shared" ca="1" si="39"/>
        <v>45937</v>
      </c>
      <c r="Y2527" s="1">
        <f ca="1">ROUND(YEARFRAC(Merge1[[#This Row],[Join_Date]],Merge1[[#This Row],[Today]], 3),0)</f>
        <v>4</v>
      </c>
      <c r="Z2527" s="1" t="str" cm="1">
        <f t="array" aca="1" ref="Z2527" ca="1">_xlfn.IFS(
   Merge1[[#This Row],[Customer Tenure]]&lt;=2,"New",
   Merge1[[#This Row],[Customer Tenure]]&lt;=5,"Emerging",
  Merge1[[#This Row],[Customer Tenure]]&lt;9,"Established",
   TRUE,"Loyal"
)</f>
        <v>Emerging</v>
      </c>
      <c r="AA2527" s="1" t="str" cm="1">
        <f t="array" ref="AA2527">_xlfn.IFS(Merge1[[#This Row],[Income]]&lt;=30000,"Low",Merge1[[#This Row],[Income]]&lt;=60000,"Medium",Merge1[[#This Row],[Income]]&lt;=100000,"High", Merge1[[#This Row],[Income]]&gt;100000," Premium")</f>
        <v xml:space="preserve"> Premium</v>
      </c>
      <c r="AB2527" s="1" t="str" cm="1">
        <f t="array" ref="AB2527">_xlfn.IFS(Merge1[[#This Row],[Age]]&lt;= 28,"Gen Z", Merge1[[#This Row],[Age]]&lt;=44,"Millennials", Merge1[[#This Row],[Age]]&lt;=60,"Gen X", Merge1[[#This Row],[Age]]&gt;60,"Baby Boomers")</f>
        <v>Millennials</v>
      </c>
      <c r="AC2527" s="1" t="str" cm="1">
        <f t="array" ref="AC2527">_xlfn.IFS(
    Merge1[[#This Row],[Balance]]&lt;=50000,"Low",
    Merge1[[#This Row],[Balance]]&lt;=200000,"Medium",
    Merge1[[#This Row],[Balance]]&gt;200000,"High"
)</f>
        <v>High</v>
      </c>
    </row>
    <row r="2528" spans="1:29" x14ac:dyDescent="0.25">
      <c r="A2528" s="1" t="s">
        <v>561</v>
      </c>
      <c r="B2528" s="1" t="s">
        <v>5977</v>
      </c>
      <c r="C2528" s="1" t="s">
        <v>5832</v>
      </c>
      <c r="D2528" s="2">
        <v>43235</v>
      </c>
      <c r="E2528">
        <v>270472</v>
      </c>
      <c r="F2528">
        <v>586</v>
      </c>
      <c r="G2528">
        <v>204519</v>
      </c>
      <c r="H2528" s="1" t="s">
        <v>5838</v>
      </c>
      <c r="I2528" s="1" t="s">
        <v>6727</v>
      </c>
      <c r="J2528" s="1" t="s">
        <v>6240</v>
      </c>
      <c r="K2528">
        <v>28</v>
      </c>
      <c r="L2528" s="1" t="s">
        <v>6241</v>
      </c>
      <c r="M2528" s="1" t="s">
        <v>6254</v>
      </c>
      <c r="N2528">
        <v>92099</v>
      </c>
      <c r="O2528" s="1" t="s">
        <v>6243</v>
      </c>
      <c r="P2528" s="2">
        <v>44410</v>
      </c>
      <c r="Q2528" s="2">
        <v>45408</v>
      </c>
      <c r="R2528" s="1" t="s">
        <v>6893</v>
      </c>
      <c r="S2528" s="1" t="s">
        <v>6911</v>
      </c>
      <c r="T2528" s="1" t="s">
        <v>23</v>
      </c>
      <c r="U2528">
        <v>9007</v>
      </c>
      <c r="V2528" s="1" t="s">
        <v>15</v>
      </c>
      <c r="W2528" s="1" t="s">
        <v>55</v>
      </c>
      <c r="X2528" s="2">
        <f t="shared" ca="1" si="39"/>
        <v>45937</v>
      </c>
      <c r="Y2528" s="1">
        <f ca="1">ROUND(YEARFRAC(Merge1[[#This Row],[Join_Date]],Merge1[[#This Row],[Today]], 3),0)</f>
        <v>4</v>
      </c>
      <c r="Z2528" s="1" t="str" cm="1">
        <f t="array" aca="1" ref="Z2528" ca="1">_xlfn.IFS(
   Merge1[[#This Row],[Customer Tenure]]&lt;=2,"New",
   Merge1[[#This Row],[Customer Tenure]]&lt;=5,"Emerging",
  Merge1[[#This Row],[Customer Tenure]]&lt;9,"Established",
   TRUE,"Loyal"
)</f>
        <v>Emerging</v>
      </c>
      <c r="AA2528" s="1" t="str" cm="1">
        <f t="array" ref="AA2528">_xlfn.IFS(Merge1[[#This Row],[Income]]&lt;=30000,"Low",Merge1[[#This Row],[Income]]&lt;=60000,"Medium",Merge1[[#This Row],[Income]]&lt;=100000,"High", Merge1[[#This Row],[Income]]&gt;100000," Premium")</f>
        <v>High</v>
      </c>
      <c r="AB2528" s="1" t="str" cm="1">
        <f t="array" ref="AB2528">_xlfn.IFS(Merge1[[#This Row],[Age]]&lt;= 28,"Gen Z", Merge1[[#This Row],[Age]]&lt;=44,"Millennials", Merge1[[#This Row],[Age]]&lt;=60,"Gen X", Merge1[[#This Row],[Age]]&gt;60,"Baby Boomers")</f>
        <v>Gen Z</v>
      </c>
      <c r="AC2528" s="1" t="str" cm="1">
        <f t="array" ref="AC2528">_xlfn.IFS(
    Merge1[[#This Row],[Balance]]&lt;=50000,"Low",
    Merge1[[#This Row],[Balance]]&lt;=200000,"Medium",
    Merge1[[#This Row],[Balance]]&gt;200000,"High"
)</f>
        <v>High</v>
      </c>
    </row>
    <row r="2529" spans="1:29" x14ac:dyDescent="0.25">
      <c r="A2529" s="1" t="s">
        <v>968</v>
      </c>
      <c r="B2529" s="1" t="s">
        <v>6073</v>
      </c>
      <c r="C2529" s="1" t="s">
        <v>5835</v>
      </c>
      <c r="D2529" s="2">
        <v>43225</v>
      </c>
      <c r="E2529">
        <v>175607</v>
      </c>
      <c r="F2529">
        <v>500</v>
      </c>
      <c r="G2529">
        <v>0</v>
      </c>
      <c r="H2529" s="1" t="s">
        <v>5833</v>
      </c>
      <c r="I2529" s="1" t="s">
        <v>6578</v>
      </c>
      <c r="J2529" s="1" t="s">
        <v>6240</v>
      </c>
      <c r="K2529">
        <v>65</v>
      </c>
      <c r="L2529" s="1" t="s">
        <v>6256</v>
      </c>
      <c r="M2529" s="1" t="s">
        <v>6247</v>
      </c>
      <c r="N2529">
        <v>181087</v>
      </c>
      <c r="O2529" s="1" t="s">
        <v>6252</v>
      </c>
      <c r="P2529" s="2">
        <v>43829</v>
      </c>
      <c r="Q2529" s="2">
        <v>45885</v>
      </c>
      <c r="R2529" s="1" t="s">
        <v>6889</v>
      </c>
      <c r="S2529" s="1" t="s">
        <v>6915</v>
      </c>
      <c r="T2529" s="1" t="s">
        <v>28</v>
      </c>
      <c r="U2529">
        <v>7013</v>
      </c>
      <c r="V2529" s="1" t="s">
        <v>24</v>
      </c>
      <c r="W2529" s="1" t="s">
        <v>55</v>
      </c>
      <c r="X2529" s="2">
        <f t="shared" ca="1" si="39"/>
        <v>45937</v>
      </c>
      <c r="Y2529" s="1">
        <f ca="1">ROUND(YEARFRAC(Merge1[[#This Row],[Join_Date]],Merge1[[#This Row],[Today]], 3),0)</f>
        <v>6</v>
      </c>
      <c r="Z2529" s="1" t="str" cm="1">
        <f t="array" aca="1" ref="Z2529" ca="1">_xlfn.IFS(
   Merge1[[#This Row],[Customer Tenure]]&lt;=2,"New",
   Merge1[[#This Row],[Customer Tenure]]&lt;=5,"Emerging",
  Merge1[[#This Row],[Customer Tenure]]&lt;9,"Established",
   TRUE,"Loyal"
)</f>
        <v>Established</v>
      </c>
      <c r="AA2529" s="1" t="str" cm="1">
        <f t="array" ref="AA2529">_xlfn.IFS(Merge1[[#This Row],[Income]]&lt;=30000,"Low",Merge1[[#This Row],[Income]]&lt;=60000,"Medium",Merge1[[#This Row],[Income]]&lt;=100000,"High", Merge1[[#This Row],[Income]]&gt;100000," Premium")</f>
        <v xml:space="preserve"> Premium</v>
      </c>
      <c r="AB2529" s="1" t="str" cm="1">
        <f t="array" ref="AB2529">_xlfn.IFS(Merge1[[#This Row],[Age]]&lt;= 28,"Gen Z", Merge1[[#This Row],[Age]]&lt;=44,"Millennials", Merge1[[#This Row],[Age]]&lt;=60,"Gen X", Merge1[[#This Row],[Age]]&gt;60,"Baby Boomers")</f>
        <v>Baby Boomers</v>
      </c>
      <c r="AC2529" s="1" t="str" cm="1">
        <f t="array" ref="AC2529">_xlfn.IFS(
    Merge1[[#This Row],[Balance]]&lt;=50000,"Low",
    Merge1[[#This Row],[Balance]]&lt;=200000,"Medium",
    Merge1[[#This Row],[Balance]]&gt;200000,"High"
)</f>
        <v>Medium</v>
      </c>
    </row>
    <row r="2530" spans="1:29" x14ac:dyDescent="0.25">
      <c r="A2530" s="1" t="s">
        <v>91</v>
      </c>
      <c r="B2530" s="1" t="s">
        <v>6215</v>
      </c>
      <c r="C2530" s="1" t="s">
        <v>5832</v>
      </c>
      <c r="D2530" s="2">
        <v>44180</v>
      </c>
      <c r="E2530">
        <v>32101</v>
      </c>
      <c r="F2530">
        <v>647</v>
      </c>
      <c r="G2530">
        <v>453927</v>
      </c>
      <c r="H2530" s="1" t="s">
        <v>5833</v>
      </c>
      <c r="I2530" s="1" t="s">
        <v>6540</v>
      </c>
      <c r="J2530" s="1" t="s">
        <v>6245</v>
      </c>
      <c r="K2530">
        <v>53</v>
      </c>
      <c r="L2530" s="1" t="s">
        <v>6260</v>
      </c>
      <c r="M2530" s="1" t="s">
        <v>6257</v>
      </c>
      <c r="N2530">
        <v>105553</v>
      </c>
      <c r="O2530" s="1" t="s">
        <v>6243</v>
      </c>
      <c r="P2530" s="2">
        <v>42932</v>
      </c>
      <c r="Q2530" s="2">
        <v>45836</v>
      </c>
      <c r="R2530" s="1" t="s">
        <v>6883</v>
      </c>
      <c r="S2530" s="1" t="s">
        <v>6910</v>
      </c>
      <c r="T2530" s="1" t="s">
        <v>14</v>
      </c>
      <c r="U2530">
        <v>9944</v>
      </c>
      <c r="V2530" s="1" t="s">
        <v>10</v>
      </c>
      <c r="W2530" s="1" t="s">
        <v>45</v>
      </c>
      <c r="X2530" s="2">
        <f t="shared" ca="1" si="39"/>
        <v>45937</v>
      </c>
      <c r="Y2530" s="1">
        <f ca="1">ROUND(YEARFRAC(Merge1[[#This Row],[Join_Date]],Merge1[[#This Row],[Today]], 3),0)</f>
        <v>8</v>
      </c>
      <c r="Z2530" s="1" t="str" cm="1">
        <f t="array" aca="1" ref="Z2530" ca="1">_xlfn.IFS(
   Merge1[[#This Row],[Customer Tenure]]&lt;=2,"New",
   Merge1[[#This Row],[Customer Tenure]]&lt;=5,"Emerging",
  Merge1[[#This Row],[Customer Tenure]]&lt;9,"Established",
   TRUE,"Loyal"
)</f>
        <v>Established</v>
      </c>
      <c r="AA2530" s="1" t="str" cm="1">
        <f t="array" ref="AA2530">_xlfn.IFS(Merge1[[#This Row],[Income]]&lt;=30000,"Low",Merge1[[#This Row],[Income]]&lt;=60000,"Medium",Merge1[[#This Row],[Income]]&lt;=100000,"High", Merge1[[#This Row],[Income]]&gt;100000," Premium")</f>
        <v xml:space="preserve"> Premium</v>
      </c>
      <c r="AB2530" s="1" t="str" cm="1">
        <f t="array" ref="AB2530">_xlfn.IFS(Merge1[[#This Row],[Age]]&lt;= 28,"Gen Z", Merge1[[#This Row],[Age]]&lt;=44,"Millennials", Merge1[[#This Row],[Age]]&lt;=60,"Gen X", Merge1[[#This Row],[Age]]&gt;60,"Baby Boomers")</f>
        <v>Gen X</v>
      </c>
      <c r="AC2530" s="1" t="str" cm="1">
        <f t="array" ref="AC2530">_xlfn.IFS(
    Merge1[[#This Row],[Balance]]&lt;=50000,"Low",
    Merge1[[#This Row],[Balance]]&lt;=200000,"Medium",
    Merge1[[#This Row],[Balance]]&gt;200000,"High"
)</f>
        <v>Low</v>
      </c>
    </row>
    <row r="2531" spans="1:29" x14ac:dyDescent="0.25">
      <c r="A2531" s="1" t="s">
        <v>1963</v>
      </c>
      <c r="B2531" s="1" t="s">
        <v>5872</v>
      </c>
      <c r="C2531" s="1" t="s">
        <v>5835</v>
      </c>
      <c r="D2531" s="2">
        <v>44719</v>
      </c>
      <c r="E2531">
        <v>181429</v>
      </c>
      <c r="F2531">
        <v>458</v>
      </c>
      <c r="G2531">
        <v>0</v>
      </c>
      <c r="H2531" s="1" t="s">
        <v>5833</v>
      </c>
      <c r="I2531" s="1" t="s">
        <v>6749</v>
      </c>
      <c r="J2531" s="1" t="s">
        <v>6245</v>
      </c>
      <c r="K2531">
        <v>71</v>
      </c>
      <c r="L2531" s="1" t="s">
        <v>6256</v>
      </c>
      <c r="M2531" s="1" t="s">
        <v>6266</v>
      </c>
      <c r="N2531">
        <v>199436</v>
      </c>
      <c r="O2531" s="1" t="s">
        <v>6252</v>
      </c>
      <c r="P2531" s="2">
        <v>44100</v>
      </c>
      <c r="Q2531" s="2">
        <v>45188</v>
      </c>
      <c r="R2531" s="1" t="s">
        <v>6897</v>
      </c>
      <c r="S2531" s="1" t="s">
        <v>6909</v>
      </c>
      <c r="T2531" s="1" t="s">
        <v>23</v>
      </c>
      <c r="U2531">
        <v>8416</v>
      </c>
      <c r="V2531" s="1" t="s">
        <v>24</v>
      </c>
      <c r="W2531" s="1" t="s">
        <v>25</v>
      </c>
      <c r="X2531" s="2">
        <f t="shared" ca="1" si="39"/>
        <v>45937</v>
      </c>
      <c r="Y2531" s="1">
        <f ca="1">ROUND(YEARFRAC(Merge1[[#This Row],[Join_Date]],Merge1[[#This Row],[Today]], 3),0)</f>
        <v>5</v>
      </c>
      <c r="Z2531" s="1" t="str" cm="1">
        <f t="array" aca="1" ref="Z2531" ca="1">_xlfn.IFS(
   Merge1[[#This Row],[Customer Tenure]]&lt;=2,"New",
   Merge1[[#This Row],[Customer Tenure]]&lt;=5,"Emerging",
  Merge1[[#This Row],[Customer Tenure]]&lt;9,"Established",
   TRUE,"Loyal"
)</f>
        <v>Emerging</v>
      </c>
      <c r="AA2531" s="1" t="str" cm="1">
        <f t="array" ref="AA2531">_xlfn.IFS(Merge1[[#This Row],[Income]]&lt;=30000,"Low",Merge1[[#This Row],[Income]]&lt;=60000,"Medium",Merge1[[#This Row],[Income]]&lt;=100000,"High", Merge1[[#This Row],[Income]]&gt;100000," Premium")</f>
        <v xml:space="preserve"> Premium</v>
      </c>
      <c r="AB2531" s="1" t="str" cm="1">
        <f t="array" ref="AB2531">_xlfn.IFS(Merge1[[#This Row],[Age]]&lt;= 28,"Gen Z", Merge1[[#This Row],[Age]]&lt;=44,"Millennials", Merge1[[#This Row],[Age]]&lt;=60,"Gen X", Merge1[[#This Row],[Age]]&gt;60,"Baby Boomers")</f>
        <v>Baby Boomers</v>
      </c>
      <c r="AC2531" s="1" t="str" cm="1">
        <f t="array" ref="AC2531">_xlfn.IFS(
    Merge1[[#This Row],[Balance]]&lt;=50000,"Low",
    Merge1[[#This Row],[Balance]]&lt;=200000,"Medium",
    Merge1[[#This Row],[Balance]]&gt;200000,"High"
)</f>
        <v>Medium</v>
      </c>
    </row>
    <row r="2532" spans="1:29" x14ac:dyDescent="0.25">
      <c r="A2532" s="1" t="s">
        <v>1829</v>
      </c>
      <c r="B2532" s="1" t="s">
        <v>6147</v>
      </c>
      <c r="C2532" s="1" t="s">
        <v>5832</v>
      </c>
      <c r="D2532" s="2">
        <v>43590</v>
      </c>
      <c r="E2532">
        <v>489498</v>
      </c>
      <c r="F2532">
        <v>488</v>
      </c>
      <c r="G2532">
        <v>0</v>
      </c>
      <c r="H2532" s="1" t="s">
        <v>5838</v>
      </c>
      <c r="I2532" s="1" t="s">
        <v>6565</v>
      </c>
      <c r="J2532" s="1" t="s">
        <v>6240</v>
      </c>
      <c r="K2532">
        <v>66</v>
      </c>
      <c r="L2532" s="1" t="s">
        <v>6260</v>
      </c>
      <c r="M2532" s="1" t="s">
        <v>6251</v>
      </c>
      <c r="N2532">
        <v>85455</v>
      </c>
      <c r="O2532" s="1" t="s">
        <v>6248</v>
      </c>
      <c r="P2532" s="2">
        <v>45078</v>
      </c>
      <c r="Q2532" s="2">
        <v>45348</v>
      </c>
      <c r="R2532" s="1" t="s">
        <v>6885</v>
      </c>
      <c r="S2532" s="1" t="s">
        <v>6886</v>
      </c>
      <c r="T2532" s="1" t="s">
        <v>9</v>
      </c>
      <c r="U2532">
        <v>2710</v>
      </c>
      <c r="V2532" s="1" t="s">
        <v>24</v>
      </c>
      <c r="W2532" s="1" t="s">
        <v>50</v>
      </c>
      <c r="X2532" s="2">
        <f t="shared" ca="1" si="39"/>
        <v>45937</v>
      </c>
      <c r="Y2532" s="1">
        <f ca="1">ROUND(YEARFRAC(Merge1[[#This Row],[Join_Date]],Merge1[[#This Row],[Today]], 3),0)</f>
        <v>2</v>
      </c>
      <c r="Z2532" s="1" t="str" cm="1">
        <f t="array" aca="1" ref="Z2532" ca="1">_xlfn.IFS(
   Merge1[[#This Row],[Customer Tenure]]&lt;=2,"New",
   Merge1[[#This Row],[Customer Tenure]]&lt;=5,"Emerging",
  Merge1[[#This Row],[Customer Tenure]]&lt;9,"Established",
   TRUE,"Loyal"
)</f>
        <v>New</v>
      </c>
      <c r="AA2532" s="1" t="str" cm="1">
        <f t="array" ref="AA2532">_xlfn.IFS(Merge1[[#This Row],[Income]]&lt;=30000,"Low",Merge1[[#This Row],[Income]]&lt;=60000,"Medium",Merge1[[#This Row],[Income]]&lt;=100000,"High", Merge1[[#This Row],[Income]]&gt;100000," Premium")</f>
        <v>High</v>
      </c>
      <c r="AB2532" s="1" t="str" cm="1">
        <f t="array" ref="AB2532">_xlfn.IFS(Merge1[[#This Row],[Age]]&lt;= 28,"Gen Z", Merge1[[#This Row],[Age]]&lt;=44,"Millennials", Merge1[[#This Row],[Age]]&lt;=60,"Gen X", Merge1[[#This Row],[Age]]&gt;60,"Baby Boomers")</f>
        <v>Baby Boomers</v>
      </c>
      <c r="AC2532" s="1" t="str" cm="1">
        <f t="array" ref="AC2532">_xlfn.IFS(
    Merge1[[#This Row],[Balance]]&lt;=50000,"Low",
    Merge1[[#This Row],[Balance]]&lt;=200000,"Medium",
    Merge1[[#This Row],[Balance]]&gt;200000,"High"
)</f>
        <v>High</v>
      </c>
    </row>
    <row r="2533" spans="1:29" x14ac:dyDescent="0.25">
      <c r="A2533" s="1" t="s">
        <v>1337</v>
      </c>
      <c r="B2533" s="1" t="s">
        <v>6048</v>
      </c>
      <c r="C2533" s="1" t="s">
        <v>5835</v>
      </c>
      <c r="D2533" s="2">
        <v>44958</v>
      </c>
      <c r="E2533">
        <v>150331</v>
      </c>
      <c r="F2533">
        <v>770</v>
      </c>
      <c r="G2533">
        <v>0</v>
      </c>
      <c r="H2533" s="1" t="s">
        <v>5833</v>
      </c>
      <c r="I2533" s="1" t="s">
        <v>6809</v>
      </c>
      <c r="J2533" s="1" t="s">
        <v>6240</v>
      </c>
      <c r="K2533">
        <v>73</v>
      </c>
      <c r="L2533" s="1" t="s">
        <v>6246</v>
      </c>
      <c r="M2533" s="1" t="s">
        <v>6251</v>
      </c>
      <c r="N2533">
        <v>46155</v>
      </c>
      <c r="O2533" s="1" t="s">
        <v>6243</v>
      </c>
      <c r="P2533" s="2">
        <v>42386</v>
      </c>
      <c r="Q2533" s="2">
        <v>45189</v>
      </c>
      <c r="R2533" s="1" t="s">
        <v>6897</v>
      </c>
      <c r="S2533" s="1" t="s">
        <v>6909</v>
      </c>
      <c r="T2533" s="1" t="s">
        <v>14</v>
      </c>
      <c r="U2533">
        <v>8798</v>
      </c>
      <c r="V2533" s="1" t="s">
        <v>10</v>
      </c>
      <c r="W2533" s="1" t="s">
        <v>50</v>
      </c>
      <c r="X2533" s="2">
        <f t="shared" ca="1" si="39"/>
        <v>45937</v>
      </c>
      <c r="Y2533" s="1">
        <f ca="1">ROUND(YEARFRAC(Merge1[[#This Row],[Join_Date]],Merge1[[#This Row],[Today]], 3),0)</f>
        <v>10</v>
      </c>
      <c r="Z2533" s="1" t="str" cm="1">
        <f t="array" aca="1" ref="Z2533" ca="1">_xlfn.IFS(
   Merge1[[#This Row],[Customer Tenure]]&lt;=2,"New",
   Merge1[[#This Row],[Customer Tenure]]&lt;=5,"Emerging",
  Merge1[[#This Row],[Customer Tenure]]&lt;9,"Established",
   TRUE,"Loyal"
)</f>
        <v>Loyal</v>
      </c>
      <c r="AA2533" s="1" t="str" cm="1">
        <f t="array" ref="AA2533">_xlfn.IFS(Merge1[[#This Row],[Income]]&lt;=30000,"Low",Merge1[[#This Row],[Income]]&lt;=60000,"Medium",Merge1[[#This Row],[Income]]&lt;=100000,"High", Merge1[[#This Row],[Income]]&gt;100000," Premium")</f>
        <v>Medium</v>
      </c>
      <c r="AB2533" s="1" t="str" cm="1">
        <f t="array" ref="AB2533">_xlfn.IFS(Merge1[[#This Row],[Age]]&lt;= 28,"Gen Z", Merge1[[#This Row],[Age]]&lt;=44,"Millennials", Merge1[[#This Row],[Age]]&lt;=60,"Gen X", Merge1[[#This Row],[Age]]&gt;60,"Baby Boomers")</f>
        <v>Baby Boomers</v>
      </c>
      <c r="AC2533" s="1" t="str" cm="1">
        <f t="array" ref="AC2533">_xlfn.IFS(
    Merge1[[#This Row],[Balance]]&lt;=50000,"Low",
    Merge1[[#This Row],[Balance]]&lt;=200000,"Medium",
    Merge1[[#This Row],[Balance]]&gt;200000,"High"
)</f>
        <v>Medium</v>
      </c>
    </row>
    <row r="2534" spans="1:29" x14ac:dyDescent="0.25">
      <c r="A2534" s="1" t="s">
        <v>2730</v>
      </c>
      <c r="B2534" s="1" t="s">
        <v>5981</v>
      </c>
      <c r="C2534" s="1" t="s">
        <v>5842</v>
      </c>
      <c r="D2534" s="2">
        <v>45154</v>
      </c>
      <c r="E2534">
        <v>380172</v>
      </c>
      <c r="F2534">
        <v>382</v>
      </c>
      <c r="G2534">
        <v>0</v>
      </c>
      <c r="H2534" s="1" t="s">
        <v>5850</v>
      </c>
      <c r="I2534" s="1" t="s">
        <v>6415</v>
      </c>
      <c r="J2534" s="1" t="s">
        <v>6245</v>
      </c>
      <c r="K2534">
        <v>43</v>
      </c>
      <c r="L2534" s="1" t="s">
        <v>6241</v>
      </c>
      <c r="M2534" s="1" t="s">
        <v>6257</v>
      </c>
      <c r="N2534">
        <v>112124</v>
      </c>
      <c r="O2534" s="1" t="s">
        <v>6248</v>
      </c>
      <c r="P2534" s="2">
        <v>43955</v>
      </c>
      <c r="Q2534" s="2">
        <v>45400</v>
      </c>
      <c r="R2534" s="1" t="s">
        <v>6893</v>
      </c>
      <c r="S2534" s="1" t="s">
        <v>6911</v>
      </c>
      <c r="T2534" s="1" t="s">
        <v>9</v>
      </c>
      <c r="U2534">
        <v>9919</v>
      </c>
      <c r="V2534" s="1" t="s">
        <v>24</v>
      </c>
      <c r="W2534" s="1" t="s">
        <v>55</v>
      </c>
      <c r="X2534" s="2">
        <f t="shared" ca="1" si="39"/>
        <v>45937</v>
      </c>
      <c r="Y2534" s="1">
        <f ca="1">ROUND(YEARFRAC(Merge1[[#This Row],[Join_Date]],Merge1[[#This Row],[Today]], 3),0)</f>
        <v>5</v>
      </c>
      <c r="Z2534" s="1" t="str" cm="1">
        <f t="array" aca="1" ref="Z2534" ca="1">_xlfn.IFS(
   Merge1[[#This Row],[Customer Tenure]]&lt;=2,"New",
   Merge1[[#This Row],[Customer Tenure]]&lt;=5,"Emerging",
  Merge1[[#This Row],[Customer Tenure]]&lt;9,"Established",
   TRUE,"Loyal"
)</f>
        <v>Emerging</v>
      </c>
      <c r="AA2534" s="1" t="str" cm="1">
        <f t="array" ref="AA2534">_xlfn.IFS(Merge1[[#This Row],[Income]]&lt;=30000,"Low",Merge1[[#This Row],[Income]]&lt;=60000,"Medium",Merge1[[#This Row],[Income]]&lt;=100000,"High", Merge1[[#This Row],[Income]]&gt;100000," Premium")</f>
        <v xml:space="preserve"> Premium</v>
      </c>
      <c r="AB2534" s="1" t="str" cm="1">
        <f t="array" ref="AB2534">_xlfn.IFS(Merge1[[#This Row],[Age]]&lt;= 28,"Gen Z", Merge1[[#This Row],[Age]]&lt;=44,"Millennials", Merge1[[#This Row],[Age]]&lt;=60,"Gen X", Merge1[[#This Row],[Age]]&gt;60,"Baby Boomers")</f>
        <v>Millennials</v>
      </c>
      <c r="AC2534" s="1" t="str" cm="1">
        <f t="array" ref="AC2534">_xlfn.IFS(
    Merge1[[#This Row],[Balance]]&lt;=50000,"Low",
    Merge1[[#This Row],[Balance]]&lt;=200000,"Medium",
    Merge1[[#This Row],[Balance]]&gt;200000,"High"
)</f>
        <v>High</v>
      </c>
    </row>
    <row r="2535" spans="1:29" x14ac:dyDescent="0.25">
      <c r="A2535" s="1" t="s">
        <v>1805</v>
      </c>
      <c r="B2535" s="1" t="s">
        <v>6089</v>
      </c>
      <c r="C2535" s="1" t="s">
        <v>5832</v>
      </c>
      <c r="D2535" s="2">
        <v>43813</v>
      </c>
      <c r="E2535">
        <v>178646</v>
      </c>
      <c r="F2535">
        <v>494</v>
      </c>
      <c r="G2535">
        <v>0</v>
      </c>
      <c r="H2535" s="1" t="s">
        <v>5833</v>
      </c>
      <c r="I2535" s="1" t="s">
        <v>6447</v>
      </c>
      <c r="J2535" s="1" t="s">
        <v>6245</v>
      </c>
      <c r="K2535">
        <v>40</v>
      </c>
      <c r="L2535" s="1" t="s">
        <v>6241</v>
      </c>
      <c r="M2535" s="1" t="s">
        <v>6262</v>
      </c>
      <c r="N2535">
        <v>158563</v>
      </c>
      <c r="O2535" s="1" t="s">
        <v>6243</v>
      </c>
      <c r="P2535" s="2">
        <v>45774</v>
      </c>
      <c r="Q2535" s="2">
        <v>45170</v>
      </c>
      <c r="R2535" s="1" t="s">
        <v>6897</v>
      </c>
      <c r="S2535" s="1" t="s">
        <v>6909</v>
      </c>
      <c r="T2535" s="1" t="s">
        <v>14</v>
      </c>
      <c r="U2535">
        <v>9557</v>
      </c>
      <c r="V2535" s="1" t="s">
        <v>15</v>
      </c>
      <c r="W2535" s="1" t="s">
        <v>11</v>
      </c>
      <c r="X2535" s="2">
        <f t="shared" ca="1" si="39"/>
        <v>45937</v>
      </c>
      <c r="Y2535" s="1">
        <f ca="1">ROUND(YEARFRAC(Merge1[[#This Row],[Join_Date]],Merge1[[#This Row],[Today]], 3),0)</f>
        <v>0</v>
      </c>
      <c r="Z2535" s="1" t="str" cm="1">
        <f t="array" aca="1" ref="Z2535" ca="1">_xlfn.IFS(
   Merge1[[#This Row],[Customer Tenure]]&lt;=2,"New",
   Merge1[[#This Row],[Customer Tenure]]&lt;=5,"Emerging",
  Merge1[[#This Row],[Customer Tenure]]&lt;9,"Established",
   TRUE,"Loyal"
)</f>
        <v>New</v>
      </c>
      <c r="AA2535" s="1" t="str" cm="1">
        <f t="array" ref="AA2535">_xlfn.IFS(Merge1[[#This Row],[Income]]&lt;=30000,"Low",Merge1[[#This Row],[Income]]&lt;=60000,"Medium",Merge1[[#This Row],[Income]]&lt;=100000,"High", Merge1[[#This Row],[Income]]&gt;100000," Premium")</f>
        <v xml:space="preserve"> Premium</v>
      </c>
      <c r="AB2535" s="1" t="str" cm="1">
        <f t="array" ref="AB2535">_xlfn.IFS(Merge1[[#This Row],[Age]]&lt;= 28,"Gen Z", Merge1[[#This Row],[Age]]&lt;=44,"Millennials", Merge1[[#This Row],[Age]]&lt;=60,"Gen X", Merge1[[#This Row],[Age]]&gt;60,"Baby Boomers")</f>
        <v>Millennials</v>
      </c>
      <c r="AC2535" s="1" t="str" cm="1">
        <f t="array" ref="AC2535">_xlfn.IFS(
    Merge1[[#This Row],[Balance]]&lt;=50000,"Low",
    Merge1[[#This Row],[Balance]]&lt;=200000,"Medium",
    Merge1[[#This Row],[Balance]]&gt;200000,"High"
)</f>
        <v>Medium</v>
      </c>
    </row>
    <row r="2536" spans="1:29" x14ac:dyDescent="0.25">
      <c r="A2536" s="1" t="s">
        <v>1377</v>
      </c>
      <c r="B2536" s="1" t="s">
        <v>5972</v>
      </c>
      <c r="C2536" s="1" t="s">
        <v>5835</v>
      </c>
      <c r="D2536" s="2">
        <v>43705</v>
      </c>
      <c r="E2536">
        <v>440437</v>
      </c>
      <c r="F2536">
        <v>746</v>
      </c>
      <c r="G2536">
        <v>499927</v>
      </c>
      <c r="H2536" s="1" t="s">
        <v>5850</v>
      </c>
      <c r="I2536" s="1" t="s">
        <v>6429</v>
      </c>
      <c r="J2536" s="1" t="s">
        <v>6245</v>
      </c>
      <c r="K2536">
        <v>47</v>
      </c>
      <c r="L2536" s="1" t="s">
        <v>6260</v>
      </c>
      <c r="M2536" s="1" t="s">
        <v>6266</v>
      </c>
      <c r="N2536">
        <v>152079</v>
      </c>
      <c r="O2536" s="1" t="s">
        <v>6243</v>
      </c>
      <c r="P2536" s="2">
        <v>44528</v>
      </c>
      <c r="Q2536" s="2">
        <v>45840</v>
      </c>
      <c r="R2536" s="1" t="s">
        <v>6891</v>
      </c>
      <c r="S2536" s="1" t="s">
        <v>6892</v>
      </c>
      <c r="T2536" s="1" t="s">
        <v>14</v>
      </c>
      <c r="U2536">
        <v>9494</v>
      </c>
      <c r="V2536" s="1" t="s">
        <v>15</v>
      </c>
      <c r="W2536" s="1" t="s">
        <v>11</v>
      </c>
      <c r="X2536" s="2">
        <f t="shared" ca="1" si="39"/>
        <v>45937</v>
      </c>
      <c r="Y2536" s="1">
        <f ca="1">ROUND(YEARFRAC(Merge1[[#This Row],[Join_Date]],Merge1[[#This Row],[Today]], 3),0)</f>
        <v>4</v>
      </c>
      <c r="Z2536" s="1" t="str" cm="1">
        <f t="array" aca="1" ref="Z2536" ca="1">_xlfn.IFS(
   Merge1[[#This Row],[Customer Tenure]]&lt;=2,"New",
   Merge1[[#This Row],[Customer Tenure]]&lt;=5,"Emerging",
  Merge1[[#This Row],[Customer Tenure]]&lt;9,"Established",
   TRUE,"Loyal"
)</f>
        <v>Emerging</v>
      </c>
      <c r="AA2536" s="1" t="str" cm="1">
        <f t="array" ref="AA2536">_xlfn.IFS(Merge1[[#This Row],[Income]]&lt;=30000,"Low",Merge1[[#This Row],[Income]]&lt;=60000,"Medium",Merge1[[#This Row],[Income]]&lt;=100000,"High", Merge1[[#This Row],[Income]]&gt;100000," Premium")</f>
        <v xml:space="preserve"> Premium</v>
      </c>
      <c r="AB2536" s="1" t="str" cm="1">
        <f t="array" ref="AB2536">_xlfn.IFS(Merge1[[#This Row],[Age]]&lt;= 28,"Gen Z", Merge1[[#This Row],[Age]]&lt;=44,"Millennials", Merge1[[#This Row],[Age]]&lt;=60,"Gen X", Merge1[[#This Row],[Age]]&gt;60,"Baby Boomers")</f>
        <v>Gen X</v>
      </c>
      <c r="AC2536" s="1" t="str" cm="1">
        <f t="array" ref="AC2536">_xlfn.IFS(
    Merge1[[#This Row],[Balance]]&lt;=50000,"Low",
    Merge1[[#This Row],[Balance]]&lt;=200000,"Medium",
    Merge1[[#This Row],[Balance]]&gt;200000,"High"
)</f>
        <v>High</v>
      </c>
    </row>
    <row r="2537" spans="1:29" x14ac:dyDescent="0.25">
      <c r="A2537" s="1" t="s">
        <v>3317</v>
      </c>
      <c r="B2537" s="1" t="s">
        <v>6024</v>
      </c>
      <c r="C2537" s="1" t="s">
        <v>5842</v>
      </c>
      <c r="D2537" s="2">
        <v>45576</v>
      </c>
      <c r="E2537">
        <v>288213</v>
      </c>
      <c r="F2537">
        <v>569</v>
      </c>
      <c r="G2537">
        <v>0</v>
      </c>
      <c r="H2537" s="1" t="s">
        <v>5833</v>
      </c>
      <c r="I2537" s="1" t="s">
        <v>6331</v>
      </c>
      <c r="J2537" s="1" t="s">
        <v>6240</v>
      </c>
      <c r="K2537">
        <v>49</v>
      </c>
      <c r="L2537" s="1" t="s">
        <v>6260</v>
      </c>
      <c r="M2537" s="1" t="s">
        <v>6262</v>
      </c>
      <c r="N2537">
        <v>85160</v>
      </c>
      <c r="O2537" s="1" t="s">
        <v>6248</v>
      </c>
      <c r="P2537" s="2">
        <v>45360</v>
      </c>
      <c r="Q2537" s="2">
        <v>45532</v>
      </c>
      <c r="R2537" s="1" t="s">
        <v>6889</v>
      </c>
      <c r="S2537" s="1" t="s">
        <v>6890</v>
      </c>
      <c r="T2537" s="1" t="s">
        <v>14</v>
      </c>
      <c r="U2537">
        <v>5883</v>
      </c>
      <c r="V2537" s="1" t="s">
        <v>19</v>
      </c>
      <c r="W2537" s="1" t="s">
        <v>11</v>
      </c>
      <c r="X2537" s="2">
        <f t="shared" ca="1" si="39"/>
        <v>45937</v>
      </c>
      <c r="Y2537" s="1">
        <f ca="1">ROUND(YEARFRAC(Merge1[[#This Row],[Join_Date]],Merge1[[#This Row],[Today]], 3),0)</f>
        <v>2</v>
      </c>
      <c r="Z2537" s="1" t="str" cm="1">
        <f t="array" aca="1" ref="Z2537" ca="1">_xlfn.IFS(
   Merge1[[#This Row],[Customer Tenure]]&lt;=2,"New",
   Merge1[[#This Row],[Customer Tenure]]&lt;=5,"Emerging",
  Merge1[[#This Row],[Customer Tenure]]&lt;9,"Established",
   TRUE,"Loyal"
)</f>
        <v>New</v>
      </c>
      <c r="AA2537" s="1" t="str" cm="1">
        <f t="array" ref="AA2537">_xlfn.IFS(Merge1[[#This Row],[Income]]&lt;=30000,"Low",Merge1[[#This Row],[Income]]&lt;=60000,"Medium",Merge1[[#This Row],[Income]]&lt;=100000,"High", Merge1[[#This Row],[Income]]&gt;100000," Premium")</f>
        <v>High</v>
      </c>
      <c r="AB2537" s="1" t="str" cm="1">
        <f t="array" ref="AB2537">_xlfn.IFS(Merge1[[#This Row],[Age]]&lt;= 28,"Gen Z", Merge1[[#This Row],[Age]]&lt;=44,"Millennials", Merge1[[#This Row],[Age]]&lt;=60,"Gen X", Merge1[[#This Row],[Age]]&gt;60,"Baby Boomers")</f>
        <v>Gen X</v>
      </c>
      <c r="AC2537" s="1" t="str" cm="1">
        <f t="array" ref="AC2537">_xlfn.IFS(
    Merge1[[#This Row],[Balance]]&lt;=50000,"Low",
    Merge1[[#This Row],[Balance]]&lt;=200000,"Medium",
    Merge1[[#This Row],[Balance]]&gt;200000,"High"
)</f>
        <v>High</v>
      </c>
    </row>
    <row r="2538" spans="1:29" x14ac:dyDescent="0.25">
      <c r="A2538" s="1" t="s">
        <v>877</v>
      </c>
      <c r="B2538" s="1" t="s">
        <v>6010</v>
      </c>
      <c r="C2538" s="1" t="s">
        <v>5835</v>
      </c>
      <c r="D2538" s="2">
        <v>45164</v>
      </c>
      <c r="E2538">
        <v>460969</v>
      </c>
      <c r="F2538">
        <v>613</v>
      </c>
      <c r="G2538">
        <v>0</v>
      </c>
      <c r="H2538" s="1" t="s">
        <v>5833</v>
      </c>
      <c r="I2538" s="1" t="s">
        <v>6244</v>
      </c>
      <c r="J2538" s="1" t="s">
        <v>6245</v>
      </c>
      <c r="K2538">
        <v>49</v>
      </c>
      <c r="L2538" s="1" t="s">
        <v>6246</v>
      </c>
      <c r="M2538" s="1" t="s">
        <v>6247</v>
      </c>
      <c r="N2538">
        <v>186472</v>
      </c>
      <c r="O2538" s="1" t="s">
        <v>6248</v>
      </c>
      <c r="P2538" s="2">
        <v>44331</v>
      </c>
      <c r="Q2538" s="2">
        <v>45188</v>
      </c>
      <c r="R2538" s="1" t="s">
        <v>6897</v>
      </c>
      <c r="S2538" s="1" t="s">
        <v>6909</v>
      </c>
      <c r="T2538" s="1" t="s">
        <v>9</v>
      </c>
      <c r="U2538">
        <v>4724</v>
      </c>
      <c r="V2538" s="1" t="s">
        <v>24</v>
      </c>
      <c r="W2538" s="1" t="s">
        <v>11</v>
      </c>
      <c r="X2538" s="2">
        <f t="shared" ca="1" si="39"/>
        <v>45937</v>
      </c>
      <c r="Y2538" s="1">
        <f ca="1">ROUND(YEARFRAC(Merge1[[#This Row],[Join_Date]],Merge1[[#This Row],[Today]], 3),0)</f>
        <v>4</v>
      </c>
      <c r="Z2538" s="1" t="str" cm="1">
        <f t="array" aca="1" ref="Z2538" ca="1">_xlfn.IFS(
   Merge1[[#This Row],[Customer Tenure]]&lt;=2,"New",
   Merge1[[#This Row],[Customer Tenure]]&lt;=5,"Emerging",
  Merge1[[#This Row],[Customer Tenure]]&lt;9,"Established",
   TRUE,"Loyal"
)</f>
        <v>Emerging</v>
      </c>
      <c r="AA2538" s="1" t="str" cm="1">
        <f t="array" ref="AA2538">_xlfn.IFS(Merge1[[#This Row],[Income]]&lt;=30000,"Low",Merge1[[#This Row],[Income]]&lt;=60000,"Medium",Merge1[[#This Row],[Income]]&lt;=100000,"High", Merge1[[#This Row],[Income]]&gt;100000," Premium")</f>
        <v xml:space="preserve"> Premium</v>
      </c>
      <c r="AB2538" s="1" t="str" cm="1">
        <f t="array" ref="AB2538">_xlfn.IFS(Merge1[[#This Row],[Age]]&lt;= 28,"Gen Z", Merge1[[#This Row],[Age]]&lt;=44,"Millennials", Merge1[[#This Row],[Age]]&lt;=60,"Gen X", Merge1[[#This Row],[Age]]&gt;60,"Baby Boomers")</f>
        <v>Gen X</v>
      </c>
      <c r="AC2538" s="1" t="str" cm="1">
        <f t="array" ref="AC2538">_xlfn.IFS(
    Merge1[[#This Row],[Balance]]&lt;=50000,"Low",
    Merge1[[#This Row],[Balance]]&lt;=200000,"Medium",
    Merge1[[#This Row],[Balance]]&gt;200000,"High"
)</f>
        <v>High</v>
      </c>
    </row>
    <row r="2539" spans="1:29" x14ac:dyDescent="0.25">
      <c r="A2539" s="1" t="s">
        <v>2912</v>
      </c>
      <c r="B2539" s="1" t="s">
        <v>6124</v>
      </c>
      <c r="C2539" s="1" t="s">
        <v>5842</v>
      </c>
      <c r="D2539" s="2">
        <v>45720</v>
      </c>
      <c r="E2539">
        <v>37019</v>
      </c>
      <c r="F2539">
        <v>773</v>
      </c>
      <c r="G2539">
        <v>0</v>
      </c>
      <c r="H2539" s="1" t="s">
        <v>5838</v>
      </c>
      <c r="I2539" s="1" t="s">
        <v>6473</v>
      </c>
      <c r="J2539" s="1" t="s">
        <v>6240</v>
      </c>
      <c r="K2539">
        <v>45</v>
      </c>
      <c r="L2539" s="1" t="s">
        <v>6256</v>
      </c>
      <c r="M2539" s="1" t="s">
        <v>6247</v>
      </c>
      <c r="N2539">
        <v>51598</v>
      </c>
      <c r="O2539" s="1" t="s">
        <v>6248</v>
      </c>
      <c r="P2539" s="2">
        <v>45704</v>
      </c>
      <c r="Q2539" s="2">
        <v>45411</v>
      </c>
      <c r="R2539" s="1" t="s">
        <v>6893</v>
      </c>
      <c r="S2539" s="1" t="s">
        <v>6911</v>
      </c>
      <c r="T2539" s="1" t="s">
        <v>23</v>
      </c>
      <c r="U2539">
        <v>6501</v>
      </c>
      <c r="V2539" s="1" t="s">
        <v>24</v>
      </c>
      <c r="W2539" s="1" t="s">
        <v>16</v>
      </c>
      <c r="X2539" s="2">
        <f t="shared" ca="1" si="39"/>
        <v>45937</v>
      </c>
      <c r="Y2539" s="1">
        <f ca="1">ROUND(YEARFRAC(Merge1[[#This Row],[Join_Date]],Merge1[[#This Row],[Today]], 3),0)</f>
        <v>1</v>
      </c>
      <c r="Z2539" s="1" t="str" cm="1">
        <f t="array" aca="1" ref="Z2539" ca="1">_xlfn.IFS(
   Merge1[[#This Row],[Customer Tenure]]&lt;=2,"New",
   Merge1[[#This Row],[Customer Tenure]]&lt;=5,"Emerging",
  Merge1[[#This Row],[Customer Tenure]]&lt;9,"Established",
   TRUE,"Loyal"
)</f>
        <v>New</v>
      </c>
      <c r="AA2539" s="1" t="str" cm="1">
        <f t="array" ref="AA2539">_xlfn.IFS(Merge1[[#This Row],[Income]]&lt;=30000,"Low",Merge1[[#This Row],[Income]]&lt;=60000,"Medium",Merge1[[#This Row],[Income]]&lt;=100000,"High", Merge1[[#This Row],[Income]]&gt;100000," Premium")</f>
        <v>Medium</v>
      </c>
      <c r="AB2539" s="1" t="str" cm="1">
        <f t="array" ref="AB2539">_xlfn.IFS(Merge1[[#This Row],[Age]]&lt;= 28,"Gen Z", Merge1[[#This Row],[Age]]&lt;=44,"Millennials", Merge1[[#This Row],[Age]]&lt;=60,"Gen X", Merge1[[#This Row],[Age]]&gt;60,"Baby Boomers")</f>
        <v>Gen X</v>
      </c>
      <c r="AC2539" s="1" t="str" cm="1">
        <f t="array" ref="AC2539">_xlfn.IFS(
    Merge1[[#This Row],[Balance]]&lt;=50000,"Low",
    Merge1[[#This Row],[Balance]]&lt;=200000,"Medium",
    Merge1[[#This Row],[Balance]]&gt;200000,"High"
)</f>
        <v>Low</v>
      </c>
    </row>
    <row r="2540" spans="1:29" x14ac:dyDescent="0.25">
      <c r="A2540" s="1" t="s">
        <v>1871</v>
      </c>
      <c r="B2540" s="1" t="s">
        <v>6201</v>
      </c>
      <c r="C2540" s="1" t="s">
        <v>5832</v>
      </c>
      <c r="D2540" s="2">
        <v>45024</v>
      </c>
      <c r="E2540">
        <v>15735</v>
      </c>
      <c r="F2540">
        <v>455</v>
      </c>
      <c r="G2540">
        <v>0</v>
      </c>
      <c r="H2540" s="1" t="s">
        <v>5833</v>
      </c>
      <c r="I2540" s="1" t="s">
        <v>6441</v>
      </c>
      <c r="J2540" s="1" t="s">
        <v>6240</v>
      </c>
      <c r="K2540">
        <v>56</v>
      </c>
      <c r="L2540" s="1" t="s">
        <v>6256</v>
      </c>
      <c r="M2540" s="1" t="s">
        <v>6266</v>
      </c>
      <c r="N2540">
        <v>156156</v>
      </c>
      <c r="O2540" s="1" t="s">
        <v>6248</v>
      </c>
      <c r="P2540" s="2">
        <v>42365</v>
      </c>
      <c r="Q2540" s="2">
        <v>45331</v>
      </c>
      <c r="R2540" s="1" t="s">
        <v>6885</v>
      </c>
      <c r="S2540" s="1" t="s">
        <v>6886</v>
      </c>
      <c r="T2540" s="1" t="s">
        <v>23</v>
      </c>
      <c r="U2540">
        <v>8343</v>
      </c>
      <c r="V2540" s="1" t="s">
        <v>19</v>
      </c>
      <c r="W2540" s="1" t="s">
        <v>50</v>
      </c>
      <c r="X2540" s="2">
        <f t="shared" ca="1" si="39"/>
        <v>45937</v>
      </c>
      <c r="Y2540" s="1">
        <f ca="1">ROUND(YEARFRAC(Merge1[[#This Row],[Join_Date]],Merge1[[#This Row],[Today]], 3),0)</f>
        <v>10</v>
      </c>
      <c r="Z2540" s="1" t="str" cm="1">
        <f t="array" aca="1" ref="Z2540" ca="1">_xlfn.IFS(
   Merge1[[#This Row],[Customer Tenure]]&lt;=2,"New",
   Merge1[[#This Row],[Customer Tenure]]&lt;=5,"Emerging",
  Merge1[[#This Row],[Customer Tenure]]&lt;9,"Established",
   TRUE,"Loyal"
)</f>
        <v>Loyal</v>
      </c>
      <c r="AA2540" s="1" t="str" cm="1">
        <f t="array" ref="AA2540">_xlfn.IFS(Merge1[[#This Row],[Income]]&lt;=30000,"Low",Merge1[[#This Row],[Income]]&lt;=60000,"Medium",Merge1[[#This Row],[Income]]&lt;=100000,"High", Merge1[[#This Row],[Income]]&gt;100000," Premium")</f>
        <v xml:space="preserve"> Premium</v>
      </c>
      <c r="AB2540" s="1" t="str" cm="1">
        <f t="array" ref="AB2540">_xlfn.IFS(Merge1[[#This Row],[Age]]&lt;= 28,"Gen Z", Merge1[[#This Row],[Age]]&lt;=44,"Millennials", Merge1[[#This Row],[Age]]&lt;=60,"Gen X", Merge1[[#This Row],[Age]]&gt;60,"Baby Boomers")</f>
        <v>Gen X</v>
      </c>
      <c r="AC2540" s="1" t="str" cm="1">
        <f t="array" ref="AC2540">_xlfn.IFS(
    Merge1[[#This Row],[Balance]]&lt;=50000,"Low",
    Merge1[[#This Row],[Balance]]&lt;=200000,"Medium",
    Merge1[[#This Row],[Balance]]&gt;200000,"High"
)</f>
        <v>Low</v>
      </c>
    </row>
    <row r="2541" spans="1:29" x14ac:dyDescent="0.25">
      <c r="A2541" s="1" t="s">
        <v>3265</v>
      </c>
      <c r="B2541" s="1" t="s">
        <v>5868</v>
      </c>
      <c r="C2541" s="1" t="s">
        <v>5832</v>
      </c>
      <c r="D2541" s="2">
        <v>43856</v>
      </c>
      <c r="E2541">
        <v>274535</v>
      </c>
      <c r="F2541">
        <v>349</v>
      </c>
      <c r="G2541">
        <v>246766</v>
      </c>
      <c r="H2541" s="1" t="s">
        <v>5838</v>
      </c>
      <c r="I2541" s="1" t="s">
        <v>6641</v>
      </c>
      <c r="J2541" s="1" t="s">
        <v>6245</v>
      </c>
      <c r="K2541">
        <v>61</v>
      </c>
      <c r="L2541" s="1" t="s">
        <v>6260</v>
      </c>
      <c r="M2541" s="1" t="s">
        <v>6262</v>
      </c>
      <c r="N2541">
        <v>150406</v>
      </c>
      <c r="O2541" s="1" t="s">
        <v>6243</v>
      </c>
      <c r="P2541" s="2">
        <v>43566</v>
      </c>
      <c r="Q2541" s="2">
        <v>45836</v>
      </c>
      <c r="R2541" s="1" t="s">
        <v>6883</v>
      </c>
      <c r="S2541" s="1" t="s">
        <v>6910</v>
      </c>
      <c r="T2541" s="1" t="s">
        <v>9</v>
      </c>
      <c r="U2541">
        <v>2849</v>
      </c>
      <c r="V2541" s="1" t="s">
        <v>15</v>
      </c>
      <c r="W2541" s="1" t="s">
        <v>11</v>
      </c>
      <c r="X2541" s="2">
        <f t="shared" ca="1" si="39"/>
        <v>45937</v>
      </c>
      <c r="Y2541" s="1">
        <f ca="1">ROUND(YEARFRAC(Merge1[[#This Row],[Join_Date]],Merge1[[#This Row],[Today]], 3),0)</f>
        <v>6</v>
      </c>
      <c r="Z2541" s="1" t="str" cm="1">
        <f t="array" aca="1" ref="Z2541" ca="1">_xlfn.IFS(
   Merge1[[#This Row],[Customer Tenure]]&lt;=2,"New",
   Merge1[[#This Row],[Customer Tenure]]&lt;=5,"Emerging",
  Merge1[[#This Row],[Customer Tenure]]&lt;9,"Established",
   TRUE,"Loyal"
)</f>
        <v>Established</v>
      </c>
      <c r="AA2541" s="1" t="str" cm="1">
        <f t="array" ref="AA2541">_xlfn.IFS(Merge1[[#This Row],[Income]]&lt;=30000,"Low",Merge1[[#This Row],[Income]]&lt;=60000,"Medium",Merge1[[#This Row],[Income]]&lt;=100000,"High", Merge1[[#This Row],[Income]]&gt;100000," Premium")</f>
        <v xml:space="preserve"> Premium</v>
      </c>
      <c r="AB2541" s="1" t="str" cm="1">
        <f t="array" ref="AB2541">_xlfn.IFS(Merge1[[#This Row],[Age]]&lt;= 28,"Gen Z", Merge1[[#This Row],[Age]]&lt;=44,"Millennials", Merge1[[#This Row],[Age]]&lt;=60,"Gen X", Merge1[[#This Row],[Age]]&gt;60,"Baby Boomers")</f>
        <v>Baby Boomers</v>
      </c>
      <c r="AC2541" s="1" t="str" cm="1">
        <f t="array" ref="AC2541">_xlfn.IFS(
    Merge1[[#This Row],[Balance]]&lt;=50000,"Low",
    Merge1[[#This Row],[Balance]]&lt;=200000,"Medium",
    Merge1[[#This Row],[Balance]]&gt;200000,"High"
)</f>
        <v>High</v>
      </c>
    </row>
    <row r="2542" spans="1:29" x14ac:dyDescent="0.25">
      <c r="A2542" s="1" t="s">
        <v>31</v>
      </c>
      <c r="B2542" s="1" t="s">
        <v>6100</v>
      </c>
      <c r="C2542" s="1" t="s">
        <v>5835</v>
      </c>
      <c r="D2542" s="2">
        <v>43532</v>
      </c>
      <c r="E2542">
        <v>454151</v>
      </c>
      <c r="F2542">
        <v>346</v>
      </c>
      <c r="G2542">
        <v>0</v>
      </c>
      <c r="H2542" s="1" t="s">
        <v>5833</v>
      </c>
      <c r="I2542" s="1" t="s">
        <v>6753</v>
      </c>
      <c r="J2542" s="1" t="s">
        <v>6240</v>
      </c>
      <c r="K2542">
        <v>40</v>
      </c>
      <c r="L2542" s="1" t="s">
        <v>6260</v>
      </c>
      <c r="M2542" s="1" t="s">
        <v>6257</v>
      </c>
      <c r="N2542">
        <v>77056</v>
      </c>
      <c r="O2542" s="1" t="s">
        <v>6243</v>
      </c>
      <c r="P2542" s="2">
        <v>44268</v>
      </c>
      <c r="Q2542" s="2">
        <v>45348</v>
      </c>
      <c r="R2542" s="1" t="s">
        <v>6885</v>
      </c>
      <c r="S2542" s="1" t="s">
        <v>6886</v>
      </c>
      <c r="T2542" s="1" t="s">
        <v>23</v>
      </c>
      <c r="U2542">
        <v>3523</v>
      </c>
      <c r="V2542" s="1" t="s">
        <v>19</v>
      </c>
      <c r="W2542" s="1" t="s">
        <v>20</v>
      </c>
      <c r="X2542" s="2">
        <f t="shared" ca="1" si="39"/>
        <v>45937</v>
      </c>
      <c r="Y2542" s="1">
        <f ca="1">ROUND(YEARFRAC(Merge1[[#This Row],[Join_Date]],Merge1[[#This Row],[Today]], 3),0)</f>
        <v>5</v>
      </c>
      <c r="Z2542" s="1" t="str" cm="1">
        <f t="array" aca="1" ref="Z2542" ca="1">_xlfn.IFS(
   Merge1[[#This Row],[Customer Tenure]]&lt;=2,"New",
   Merge1[[#This Row],[Customer Tenure]]&lt;=5,"Emerging",
  Merge1[[#This Row],[Customer Tenure]]&lt;9,"Established",
   TRUE,"Loyal"
)</f>
        <v>Emerging</v>
      </c>
      <c r="AA2542" s="1" t="str" cm="1">
        <f t="array" ref="AA2542">_xlfn.IFS(Merge1[[#This Row],[Income]]&lt;=30000,"Low",Merge1[[#This Row],[Income]]&lt;=60000,"Medium",Merge1[[#This Row],[Income]]&lt;=100000,"High", Merge1[[#This Row],[Income]]&gt;100000," Premium")</f>
        <v>High</v>
      </c>
      <c r="AB2542" s="1" t="str" cm="1">
        <f t="array" ref="AB2542">_xlfn.IFS(Merge1[[#This Row],[Age]]&lt;= 28,"Gen Z", Merge1[[#This Row],[Age]]&lt;=44,"Millennials", Merge1[[#This Row],[Age]]&lt;=60,"Gen X", Merge1[[#This Row],[Age]]&gt;60,"Baby Boomers")</f>
        <v>Millennials</v>
      </c>
      <c r="AC2542" s="1" t="str" cm="1">
        <f t="array" ref="AC2542">_xlfn.IFS(
    Merge1[[#This Row],[Balance]]&lt;=50000,"Low",
    Merge1[[#This Row],[Balance]]&lt;=200000,"Medium",
    Merge1[[#This Row],[Balance]]&gt;200000,"High"
)</f>
        <v>High</v>
      </c>
    </row>
    <row r="2543" spans="1:29" x14ac:dyDescent="0.25">
      <c r="A2543" s="1" t="s">
        <v>2159</v>
      </c>
      <c r="B2543" s="1" t="s">
        <v>5916</v>
      </c>
      <c r="C2543" s="1" t="s">
        <v>5832</v>
      </c>
      <c r="D2543" s="2">
        <v>44134</v>
      </c>
      <c r="E2543">
        <v>372251</v>
      </c>
      <c r="F2543">
        <v>404</v>
      </c>
      <c r="G2543">
        <v>170837</v>
      </c>
      <c r="H2543" s="1" t="s">
        <v>5838</v>
      </c>
      <c r="I2543" s="1" t="s">
        <v>6342</v>
      </c>
      <c r="J2543" s="1" t="s">
        <v>6245</v>
      </c>
      <c r="K2543">
        <v>32</v>
      </c>
      <c r="L2543" s="1" t="s">
        <v>6246</v>
      </c>
      <c r="M2543" s="1" t="s">
        <v>6242</v>
      </c>
      <c r="N2543">
        <v>70106</v>
      </c>
      <c r="O2543" s="1" t="s">
        <v>6243</v>
      </c>
      <c r="P2543" s="2">
        <v>45477</v>
      </c>
      <c r="Q2543" s="2">
        <v>45427</v>
      </c>
      <c r="R2543" s="1" t="s">
        <v>6906</v>
      </c>
      <c r="S2543" s="1" t="s">
        <v>6918</v>
      </c>
      <c r="T2543" s="1" t="s">
        <v>28</v>
      </c>
      <c r="U2543">
        <v>9916</v>
      </c>
      <c r="V2543" s="1" t="s">
        <v>19</v>
      </c>
      <c r="W2543" s="1" t="s">
        <v>50</v>
      </c>
      <c r="X2543" s="2">
        <f t="shared" ca="1" si="39"/>
        <v>45937</v>
      </c>
      <c r="Y2543" s="1">
        <f ca="1">ROUND(YEARFRAC(Merge1[[#This Row],[Join_Date]],Merge1[[#This Row],[Today]], 3),0)</f>
        <v>1</v>
      </c>
      <c r="Z2543" s="1" t="str" cm="1">
        <f t="array" aca="1" ref="Z2543" ca="1">_xlfn.IFS(
   Merge1[[#This Row],[Customer Tenure]]&lt;=2,"New",
   Merge1[[#This Row],[Customer Tenure]]&lt;=5,"Emerging",
  Merge1[[#This Row],[Customer Tenure]]&lt;9,"Established",
   TRUE,"Loyal"
)</f>
        <v>New</v>
      </c>
      <c r="AA2543" s="1" t="str" cm="1">
        <f t="array" ref="AA2543">_xlfn.IFS(Merge1[[#This Row],[Income]]&lt;=30000,"Low",Merge1[[#This Row],[Income]]&lt;=60000,"Medium",Merge1[[#This Row],[Income]]&lt;=100000,"High", Merge1[[#This Row],[Income]]&gt;100000," Premium")</f>
        <v>High</v>
      </c>
      <c r="AB2543" s="1" t="str" cm="1">
        <f t="array" ref="AB2543">_xlfn.IFS(Merge1[[#This Row],[Age]]&lt;= 28,"Gen Z", Merge1[[#This Row],[Age]]&lt;=44,"Millennials", Merge1[[#This Row],[Age]]&lt;=60,"Gen X", Merge1[[#This Row],[Age]]&gt;60,"Baby Boomers")</f>
        <v>Millennials</v>
      </c>
      <c r="AC2543" s="1" t="str" cm="1">
        <f t="array" ref="AC2543">_xlfn.IFS(
    Merge1[[#This Row],[Balance]]&lt;=50000,"Low",
    Merge1[[#This Row],[Balance]]&lt;=200000,"Medium",
    Merge1[[#This Row],[Balance]]&gt;200000,"High"
)</f>
        <v>High</v>
      </c>
    </row>
    <row r="2544" spans="1:29" x14ac:dyDescent="0.25">
      <c r="A2544" s="1" t="s">
        <v>526</v>
      </c>
      <c r="B2544" s="1" t="s">
        <v>5990</v>
      </c>
      <c r="C2544" s="1" t="s">
        <v>5842</v>
      </c>
      <c r="D2544" s="2">
        <v>43004</v>
      </c>
      <c r="E2544">
        <v>392974</v>
      </c>
      <c r="F2544">
        <v>725</v>
      </c>
      <c r="G2544">
        <v>282648</v>
      </c>
      <c r="H2544" s="1" t="s">
        <v>5833</v>
      </c>
      <c r="I2544" s="1" t="s">
        <v>6726</v>
      </c>
      <c r="J2544" s="1" t="s">
        <v>6245</v>
      </c>
      <c r="K2544">
        <v>38</v>
      </c>
      <c r="L2544" s="1" t="s">
        <v>6241</v>
      </c>
      <c r="M2544" s="1" t="s">
        <v>6266</v>
      </c>
      <c r="N2544">
        <v>24703</v>
      </c>
      <c r="O2544" s="1" t="s">
        <v>6243</v>
      </c>
      <c r="P2544" s="2">
        <v>44896</v>
      </c>
      <c r="Q2544" s="2">
        <v>45468</v>
      </c>
      <c r="R2544" s="1" t="s">
        <v>6883</v>
      </c>
      <c r="S2544" s="1" t="s">
        <v>6884</v>
      </c>
      <c r="T2544" s="1" t="s">
        <v>23</v>
      </c>
      <c r="U2544">
        <v>1145</v>
      </c>
      <c r="V2544" s="1" t="s">
        <v>19</v>
      </c>
      <c r="W2544" s="1" t="s">
        <v>106</v>
      </c>
      <c r="X2544" s="2">
        <f t="shared" ca="1" si="39"/>
        <v>45937</v>
      </c>
      <c r="Y2544" s="1">
        <f ca="1">ROUND(YEARFRAC(Merge1[[#This Row],[Join_Date]],Merge1[[#This Row],[Today]], 3),0)</f>
        <v>3</v>
      </c>
      <c r="Z2544" s="1" t="str" cm="1">
        <f t="array" aca="1" ref="Z2544" ca="1">_xlfn.IFS(
   Merge1[[#This Row],[Customer Tenure]]&lt;=2,"New",
   Merge1[[#This Row],[Customer Tenure]]&lt;=5,"Emerging",
  Merge1[[#This Row],[Customer Tenure]]&lt;9,"Established",
   TRUE,"Loyal"
)</f>
        <v>Emerging</v>
      </c>
      <c r="AA2544" s="1" t="str" cm="1">
        <f t="array" ref="AA2544">_xlfn.IFS(Merge1[[#This Row],[Income]]&lt;=30000,"Low",Merge1[[#This Row],[Income]]&lt;=60000,"Medium",Merge1[[#This Row],[Income]]&lt;=100000,"High", Merge1[[#This Row],[Income]]&gt;100000," Premium")</f>
        <v>Low</v>
      </c>
      <c r="AB2544" s="1" t="str" cm="1">
        <f t="array" ref="AB2544">_xlfn.IFS(Merge1[[#This Row],[Age]]&lt;= 28,"Gen Z", Merge1[[#This Row],[Age]]&lt;=44,"Millennials", Merge1[[#This Row],[Age]]&lt;=60,"Gen X", Merge1[[#This Row],[Age]]&gt;60,"Baby Boomers")</f>
        <v>Millennials</v>
      </c>
      <c r="AC2544" s="1" t="str" cm="1">
        <f t="array" ref="AC2544">_xlfn.IFS(
    Merge1[[#This Row],[Balance]]&lt;=50000,"Low",
    Merge1[[#This Row],[Balance]]&lt;=200000,"Medium",
    Merge1[[#This Row],[Balance]]&gt;200000,"High"
)</f>
        <v>High</v>
      </c>
    </row>
    <row r="2545" spans="1:29" x14ac:dyDescent="0.25">
      <c r="A2545" s="1" t="s">
        <v>244</v>
      </c>
      <c r="B2545" s="1" t="s">
        <v>6062</v>
      </c>
      <c r="C2545" s="1" t="s">
        <v>5842</v>
      </c>
      <c r="D2545" s="2">
        <v>45211</v>
      </c>
      <c r="E2545">
        <v>77694</v>
      </c>
      <c r="F2545">
        <v>676</v>
      </c>
      <c r="G2545">
        <v>0</v>
      </c>
      <c r="H2545" s="1" t="s">
        <v>5833</v>
      </c>
      <c r="I2545" s="1" t="s">
        <v>6263</v>
      </c>
      <c r="J2545" s="1" t="s">
        <v>6240</v>
      </c>
      <c r="K2545">
        <v>59</v>
      </c>
      <c r="L2545" s="1" t="s">
        <v>6241</v>
      </c>
      <c r="M2545" s="1" t="s">
        <v>6262</v>
      </c>
      <c r="N2545">
        <v>144988</v>
      </c>
      <c r="O2545" s="1" t="s">
        <v>6243</v>
      </c>
      <c r="P2545" s="2">
        <v>45448</v>
      </c>
      <c r="Q2545" s="2">
        <v>45677</v>
      </c>
      <c r="R2545" s="1" t="s">
        <v>6902</v>
      </c>
      <c r="S2545" s="1" t="s">
        <v>6908</v>
      </c>
      <c r="T2545" s="1" t="s">
        <v>28</v>
      </c>
      <c r="U2545">
        <v>6367</v>
      </c>
      <c r="V2545" s="1" t="s">
        <v>24</v>
      </c>
      <c r="W2545" s="1" t="s">
        <v>25</v>
      </c>
      <c r="X2545" s="2">
        <f t="shared" ca="1" si="39"/>
        <v>45937</v>
      </c>
      <c r="Y2545" s="1">
        <f ca="1">ROUND(YEARFRAC(Merge1[[#This Row],[Join_Date]],Merge1[[#This Row],[Today]], 3),0)</f>
        <v>1</v>
      </c>
      <c r="Z2545" s="1" t="str" cm="1">
        <f t="array" aca="1" ref="Z2545" ca="1">_xlfn.IFS(
   Merge1[[#This Row],[Customer Tenure]]&lt;=2,"New",
   Merge1[[#This Row],[Customer Tenure]]&lt;=5,"Emerging",
  Merge1[[#This Row],[Customer Tenure]]&lt;9,"Established",
   TRUE,"Loyal"
)</f>
        <v>New</v>
      </c>
      <c r="AA2545" s="1" t="str" cm="1">
        <f t="array" ref="AA2545">_xlfn.IFS(Merge1[[#This Row],[Income]]&lt;=30000,"Low",Merge1[[#This Row],[Income]]&lt;=60000,"Medium",Merge1[[#This Row],[Income]]&lt;=100000,"High", Merge1[[#This Row],[Income]]&gt;100000," Premium")</f>
        <v xml:space="preserve"> Premium</v>
      </c>
      <c r="AB2545" s="1" t="str" cm="1">
        <f t="array" ref="AB2545">_xlfn.IFS(Merge1[[#This Row],[Age]]&lt;= 28,"Gen Z", Merge1[[#This Row],[Age]]&lt;=44,"Millennials", Merge1[[#This Row],[Age]]&lt;=60,"Gen X", Merge1[[#This Row],[Age]]&gt;60,"Baby Boomers")</f>
        <v>Gen X</v>
      </c>
      <c r="AC2545" s="1" t="str" cm="1">
        <f t="array" ref="AC2545">_xlfn.IFS(
    Merge1[[#This Row],[Balance]]&lt;=50000,"Low",
    Merge1[[#This Row],[Balance]]&lt;=200000,"Medium",
    Merge1[[#This Row],[Balance]]&gt;200000,"High"
)</f>
        <v>Medium</v>
      </c>
    </row>
    <row r="2546" spans="1:29" x14ac:dyDescent="0.25">
      <c r="A2546" s="1" t="s">
        <v>3327</v>
      </c>
      <c r="B2546" s="1" t="s">
        <v>6204</v>
      </c>
      <c r="C2546" s="1" t="s">
        <v>5832</v>
      </c>
      <c r="D2546" s="2">
        <v>44010</v>
      </c>
      <c r="E2546">
        <v>265471</v>
      </c>
      <c r="F2546">
        <v>531</v>
      </c>
      <c r="G2546">
        <v>0</v>
      </c>
      <c r="H2546" s="1" t="s">
        <v>5838</v>
      </c>
      <c r="I2546" s="1" t="s">
        <v>6701</v>
      </c>
      <c r="J2546" s="1" t="s">
        <v>6240</v>
      </c>
      <c r="K2546">
        <v>56</v>
      </c>
      <c r="L2546" s="1" t="s">
        <v>6241</v>
      </c>
      <c r="M2546" s="1" t="s">
        <v>6251</v>
      </c>
      <c r="N2546">
        <v>22920</v>
      </c>
      <c r="O2546" s="1" t="s">
        <v>6243</v>
      </c>
      <c r="P2546" s="2">
        <v>42295</v>
      </c>
      <c r="Q2546" s="2">
        <v>45421</v>
      </c>
      <c r="R2546" s="1" t="s">
        <v>6906</v>
      </c>
      <c r="S2546" s="1" t="s">
        <v>6918</v>
      </c>
      <c r="T2546" s="1" t="s">
        <v>28</v>
      </c>
      <c r="U2546">
        <v>2257</v>
      </c>
      <c r="V2546" s="1" t="s">
        <v>24</v>
      </c>
      <c r="W2546" s="1" t="s">
        <v>106</v>
      </c>
      <c r="X2546" s="2">
        <f t="shared" ca="1" si="39"/>
        <v>45937</v>
      </c>
      <c r="Y2546" s="1">
        <f ca="1">ROUND(YEARFRAC(Merge1[[#This Row],[Join_Date]],Merge1[[#This Row],[Today]], 3),0)</f>
        <v>10</v>
      </c>
      <c r="Z2546" s="1" t="str" cm="1">
        <f t="array" aca="1" ref="Z2546" ca="1">_xlfn.IFS(
   Merge1[[#This Row],[Customer Tenure]]&lt;=2,"New",
   Merge1[[#This Row],[Customer Tenure]]&lt;=5,"Emerging",
  Merge1[[#This Row],[Customer Tenure]]&lt;9,"Established",
   TRUE,"Loyal"
)</f>
        <v>Loyal</v>
      </c>
      <c r="AA2546" s="1" t="str" cm="1">
        <f t="array" ref="AA2546">_xlfn.IFS(Merge1[[#This Row],[Income]]&lt;=30000,"Low",Merge1[[#This Row],[Income]]&lt;=60000,"Medium",Merge1[[#This Row],[Income]]&lt;=100000,"High", Merge1[[#This Row],[Income]]&gt;100000," Premium")</f>
        <v>Low</v>
      </c>
      <c r="AB2546" s="1" t="str" cm="1">
        <f t="array" ref="AB2546">_xlfn.IFS(Merge1[[#This Row],[Age]]&lt;= 28,"Gen Z", Merge1[[#This Row],[Age]]&lt;=44,"Millennials", Merge1[[#This Row],[Age]]&lt;=60,"Gen X", Merge1[[#This Row],[Age]]&gt;60,"Baby Boomers")</f>
        <v>Gen X</v>
      </c>
      <c r="AC2546" s="1" t="str" cm="1">
        <f t="array" ref="AC2546">_xlfn.IFS(
    Merge1[[#This Row],[Balance]]&lt;=50000,"Low",
    Merge1[[#This Row],[Balance]]&lt;=200000,"Medium",
    Merge1[[#This Row],[Balance]]&gt;200000,"High"
)</f>
        <v>High</v>
      </c>
    </row>
    <row r="2547" spans="1:29" x14ac:dyDescent="0.25">
      <c r="A2547" s="1" t="s">
        <v>1406</v>
      </c>
      <c r="B2547" s="1" t="s">
        <v>5873</v>
      </c>
      <c r="C2547" s="1" t="s">
        <v>5835</v>
      </c>
      <c r="D2547" s="2">
        <v>42605</v>
      </c>
      <c r="E2547">
        <v>297242</v>
      </c>
      <c r="F2547">
        <v>780</v>
      </c>
      <c r="G2547">
        <v>0</v>
      </c>
      <c r="H2547" s="1" t="s">
        <v>5860</v>
      </c>
      <c r="I2547" s="1" t="s">
        <v>6497</v>
      </c>
      <c r="J2547" s="1" t="s">
        <v>6245</v>
      </c>
      <c r="K2547">
        <v>27</v>
      </c>
      <c r="L2547" s="1" t="s">
        <v>6241</v>
      </c>
      <c r="M2547" s="1" t="s">
        <v>6247</v>
      </c>
      <c r="N2547">
        <v>72307</v>
      </c>
      <c r="O2547" s="1" t="s">
        <v>6243</v>
      </c>
      <c r="P2547" s="2">
        <v>43945</v>
      </c>
      <c r="Q2547" s="2">
        <v>45527</v>
      </c>
      <c r="R2547" s="1" t="s">
        <v>6889</v>
      </c>
      <c r="S2547" s="1" t="s">
        <v>6890</v>
      </c>
      <c r="T2547" s="1" t="s">
        <v>28</v>
      </c>
      <c r="U2547">
        <v>6558</v>
      </c>
      <c r="V2547" s="1" t="s">
        <v>24</v>
      </c>
      <c r="W2547" s="1" t="s">
        <v>50</v>
      </c>
      <c r="X2547" s="2">
        <f t="shared" ca="1" si="39"/>
        <v>45937</v>
      </c>
      <c r="Y2547" s="1">
        <f ca="1">ROUND(YEARFRAC(Merge1[[#This Row],[Join_Date]],Merge1[[#This Row],[Today]], 3),0)</f>
        <v>5</v>
      </c>
      <c r="Z2547" s="1" t="str" cm="1">
        <f t="array" aca="1" ref="Z2547" ca="1">_xlfn.IFS(
   Merge1[[#This Row],[Customer Tenure]]&lt;=2,"New",
   Merge1[[#This Row],[Customer Tenure]]&lt;=5,"Emerging",
  Merge1[[#This Row],[Customer Tenure]]&lt;9,"Established",
   TRUE,"Loyal"
)</f>
        <v>Emerging</v>
      </c>
      <c r="AA2547" s="1" t="str" cm="1">
        <f t="array" ref="AA2547">_xlfn.IFS(Merge1[[#This Row],[Income]]&lt;=30000,"Low",Merge1[[#This Row],[Income]]&lt;=60000,"Medium",Merge1[[#This Row],[Income]]&lt;=100000,"High", Merge1[[#This Row],[Income]]&gt;100000," Premium")</f>
        <v>High</v>
      </c>
      <c r="AB2547" s="1" t="str" cm="1">
        <f t="array" ref="AB2547">_xlfn.IFS(Merge1[[#This Row],[Age]]&lt;= 28,"Gen Z", Merge1[[#This Row],[Age]]&lt;=44,"Millennials", Merge1[[#This Row],[Age]]&lt;=60,"Gen X", Merge1[[#This Row],[Age]]&gt;60,"Baby Boomers")</f>
        <v>Gen Z</v>
      </c>
      <c r="AC2547" s="1" t="str" cm="1">
        <f t="array" ref="AC2547">_xlfn.IFS(
    Merge1[[#This Row],[Balance]]&lt;=50000,"Low",
    Merge1[[#This Row],[Balance]]&lt;=200000,"Medium",
    Merge1[[#This Row],[Balance]]&gt;200000,"High"
)</f>
        <v>High</v>
      </c>
    </row>
    <row r="2548" spans="1:29" x14ac:dyDescent="0.25">
      <c r="A2548" s="1" t="s">
        <v>1710</v>
      </c>
      <c r="B2548" s="1" t="s">
        <v>6080</v>
      </c>
      <c r="C2548" s="1" t="s">
        <v>5842</v>
      </c>
      <c r="D2548" s="2">
        <v>44551</v>
      </c>
      <c r="E2548">
        <v>282320</v>
      </c>
      <c r="F2548">
        <v>303</v>
      </c>
      <c r="G2548">
        <v>0</v>
      </c>
      <c r="H2548" s="1" t="s">
        <v>5833</v>
      </c>
      <c r="I2548" s="1" t="s">
        <v>6469</v>
      </c>
      <c r="J2548" s="1" t="s">
        <v>6245</v>
      </c>
      <c r="K2548">
        <v>33</v>
      </c>
      <c r="L2548" s="1" t="s">
        <v>6241</v>
      </c>
      <c r="M2548" s="1" t="s">
        <v>6242</v>
      </c>
      <c r="N2548">
        <v>77372</v>
      </c>
      <c r="O2548" s="1" t="s">
        <v>6243</v>
      </c>
      <c r="P2548" s="2">
        <v>42292</v>
      </c>
      <c r="Q2548" s="2">
        <v>45762</v>
      </c>
      <c r="R2548" s="1" t="s">
        <v>6893</v>
      </c>
      <c r="S2548" s="1" t="s">
        <v>6894</v>
      </c>
      <c r="T2548" s="1" t="s">
        <v>9</v>
      </c>
      <c r="U2548">
        <v>4526</v>
      </c>
      <c r="V2548" s="1" t="s">
        <v>24</v>
      </c>
      <c r="W2548" s="1" t="s">
        <v>45</v>
      </c>
      <c r="X2548" s="2">
        <f t="shared" ca="1" si="39"/>
        <v>45937</v>
      </c>
      <c r="Y2548" s="1">
        <f ca="1">ROUND(YEARFRAC(Merge1[[#This Row],[Join_Date]],Merge1[[#This Row],[Today]], 3),0)</f>
        <v>10</v>
      </c>
      <c r="Z2548" s="1" t="str" cm="1">
        <f t="array" aca="1" ref="Z2548" ca="1">_xlfn.IFS(
   Merge1[[#This Row],[Customer Tenure]]&lt;=2,"New",
   Merge1[[#This Row],[Customer Tenure]]&lt;=5,"Emerging",
  Merge1[[#This Row],[Customer Tenure]]&lt;9,"Established",
   TRUE,"Loyal"
)</f>
        <v>Loyal</v>
      </c>
      <c r="AA2548" s="1" t="str" cm="1">
        <f t="array" ref="AA2548">_xlfn.IFS(Merge1[[#This Row],[Income]]&lt;=30000,"Low",Merge1[[#This Row],[Income]]&lt;=60000,"Medium",Merge1[[#This Row],[Income]]&lt;=100000,"High", Merge1[[#This Row],[Income]]&gt;100000," Premium")</f>
        <v>High</v>
      </c>
      <c r="AB2548" s="1" t="str" cm="1">
        <f t="array" ref="AB2548">_xlfn.IFS(Merge1[[#This Row],[Age]]&lt;= 28,"Gen Z", Merge1[[#This Row],[Age]]&lt;=44,"Millennials", Merge1[[#This Row],[Age]]&lt;=60,"Gen X", Merge1[[#This Row],[Age]]&gt;60,"Baby Boomers")</f>
        <v>Millennials</v>
      </c>
      <c r="AC2548" s="1" t="str" cm="1">
        <f t="array" ref="AC2548">_xlfn.IFS(
    Merge1[[#This Row],[Balance]]&lt;=50000,"Low",
    Merge1[[#This Row],[Balance]]&lt;=200000,"Medium",
    Merge1[[#This Row],[Balance]]&gt;200000,"High"
)</f>
        <v>High</v>
      </c>
    </row>
    <row r="2549" spans="1:29" x14ac:dyDescent="0.25">
      <c r="A2549" s="1" t="s">
        <v>1469</v>
      </c>
      <c r="B2549" s="1" t="s">
        <v>6043</v>
      </c>
      <c r="C2549" s="1" t="s">
        <v>5832</v>
      </c>
      <c r="D2549" s="2">
        <v>42664</v>
      </c>
      <c r="E2549">
        <v>207139</v>
      </c>
      <c r="F2549">
        <v>544</v>
      </c>
      <c r="G2549">
        <v>382411</v>
      </c>
      <c r="H2549" s="1" t="s">
        <v>5833</v>
      </c>
      <c r="I2549" s="1" t="s">
        <v>6290</v>
      </c>
      <c r="J2549" s="1" t="s">
        <v>6245</v>
      </c>
      <c r="K2549">
        <v>57</v>
      </c>
      <c r="L2549" s="1" t="s">
        <v>6260</v>
      </c>
      <c r="M2549" s="1" t="s">
        <v>6242</v>
      </c>
      <c r="N2549">
        <v>60042</v>
      </c>
      <c r="O2549" s="1" t="s">
        <v>6248</v>
      </c>
      <c r="P2549" s="2">
        <v>44469</v>
      </c>
      <c r="Q2549" s="2">
        <v>45311</v>
      </c>
      <c r="R2549" s="1" t="s">
        <v>6902</v>
      </c>
      <c r="S2549" s="1" t="s">
        <v>6903</v>
      </c>
      <c r="T2549" s="1" t="s">
        <v>23</v>
      </c>
      <c r="U2549">
        <v>4112</v>
      </c>
      <c r="V2549" s="1" t="s">
        <v>10</v>
      </c>
      <c r="W2549" s="1" t="s">
        <v>40</v>
      </c>
      <c r="X2549" s="2">
        <f t="shared" ca="1" si="39"/>
        <v>45937</v>
      </c>
      <c r="Y2549" s="1">
        <f ca="1">ROUND(YEARFRAC(Merge1[[#This Row],[Join_Date]],Merge1[[#This Row],[Today]], 3),0)</f>
        <v>4</v>
      </c>
      <c r="Z2549" s="1" t="str" cm="1">
        <f t="array" aca="1" ref="Z2549" ca="1">_xlfn.IFS(
   Merge1[[#This Row],[Customer Tenure]]&lt;=2,"New",
   Merge1[[#This Row],[Customer Tenure]]&lt;=5,"Emerging",
  Merge1[[#This Row],[Customer Tenure]]&lt;9,"Established",
   TRUE,"Loyal"
)</f>
        <v>Emerging</v>
      </c>
      <c r="AA2549" s="1" t="str" cm="1">
        <f t="array" ref="AA2549">_xlfn.IFS(Merge1[[#This Row],[Income]]&lt;=30000,"Low",Merge1[[#This Row],[Income]]&lt;=60000,"Medium",Merge1[[#This Row],[Income]]&lt;=100000,"High", Merge1[[#This Row],[Income]]&gt;100000," Premium")</f>
        <v>High</v>
      </c>
      <c r="AB2549" s="1" t="str" cm="1">
        <f t="array" ref="AB2549">_xlfn.IFS(Merge1[[#This Row],[Age]]&lt;= 28,"Gen Z", Merge1[[#This Row],[Age]]&lt;=44,"Millennials", Merge1[[#This Row],[Age]]&lt;=60,"Gen X", Merge1[[#This Row],[Age]]&gt;60,"Baby Boomers")</f>
        <v>Gen X</v>
      </c>
      <c r="AC2549" s="1" t="str" cm="1">
        <f t="array" ref="AC2549">_xlfn.IFS(
    Merge1[[#This Row],[Balance]]&lt;=50000,"Low",
    Merge1[[#This Row],[Balance]]&lt;=200000,"Medium",
    Merge1[[#This Row],[Balance]]&gt;200000,"High"
)</f>
        <v>High</v>
      </c>
    </row>
    <row r="2550" spans="1:29" x14ac:dyDescent="0.25">
      <c r="A2550" s="1" t="s">
        <v>740</v>
      </c>
      <c r="B2550" s="1" t="s">
        <v>6079</v>
      </c>
      <c r="C2550" s="1" t="s">
        <v>5835</v>
      </c>
      <c r="D2550" s="2">
        <v>44563</v>
      </c>
      <c r="E2550">
        <v>88151</v>
      </c>
      <c r="F2550">
        <v>519</v>
      </c>
      <c r="G2550">
        <v>0</v>
      </c>
      <c r="H2550" s="1" t="s">
        <v>5833</v>
      </c>
      <c r="I2550" s="1" t="s">
        <v>6723</v>
      </c>
      <c r="J2550" s="1" t="s">
        <v>6240</v>
      </c>
      <c r="K2550">
        <v>38</v>
      </c>
      <c r="L2550" s="1" t="s">
        <v>6260</v>
      </c>
      <c r="M2550" s="1" t="s">
        <v>6266</v>
      </c>
      <c r="N2550">
        <v>134225</v>
      </c>
      <c r="O2550" s="1" t="s">
        <v>6248</v>
      </c>
      <c r="P2550" s="2">
        <v>44538</v>
      </c>
      <c r="Q2550" s="2">
        <v>45819</v>
      </c>
      <c r="R2550" s="1" t="s">
        <v>6883</v>
      </c>
      <c r="S2550" s="1" t="s">
        <v>6910</v>
      </c>
      <c r="T2550" s="1" t="s">
        <v>23</v>
      </c>
      <c r="U2550">
        <v>1558</v>
      </c>
      <c r="V2550" s="1" t="s">
        <v>19</v>
      </c>
      <c r="W2550" s="1" t="s">
        <v>55</v>
      </c>
      <c r="X2550" s="2">
        <f t="shared" ca="1" si="39"/>
        <v>45937</v>
      </c>
      <c r="Y2550" s="1">
        <f ca="1">ROUND(YEARFRAC(Merge1[[#This Row],[Join_Date]],Merge1[[#This Row],[Today]], 3),0)</f>
        <v>4</v>
      </c>
      <c r="Z2550" s="1" t="str" cm="1">
        <f t="array" aca="1" ref="Z2550" ca="1">_xlfn.IFS(
   Merge1[[#This Row],[Customer Tenure]]&lt;=2,"New",
   Merge1[[#This Row],[Customer Tenure]]&lt;=5,"Emerging",
  Merge1[[#This Row],[Customer Tenure]]&lt;9,"Established",
   TRUE,"Loyal"
)</f>
        <v>Emerging</v>
      </c>
      <c r="AA2550" s="1" t="str" cm="1">
        <f t="array" ref="AA2550">_xlfn.IFS(Merge1[[#This Row],[Income]]&lt;=30000,"Low",Merge1[[#This Row],[Income]]&lt;=60000,"Medium",Merge1[[#This Row],[Income]]&lt;=100000,"High", Merge1[[#This Row],[Income]]&gt;100000," Premium")</f>
        <v xml:space="preserve"> Premium</v>
      </c>
      <c r="AB2550" s="1" t="str" cm="1">
        <f t="array" ref="AB2550">_xlfn.IFS(Merge1[[#This Row],[Age]]&lt;= 28,"Gen Z", Merge1[[#This Row],[Age]]&lt;=44,"Millennials", Merge1[[#This Row],[Age]]&lt;=60,"Gen X", Merge1[[#This Row],[Age]]&gt;60,"Baby Boomers")</f>
        <v>Millennials</v>
      </c>
      <c r="AC2550" s="1" t="str" cm="1">
        <f t="array" ref="AC2550">_xlfn.IFS(
    Merge1[[#This Row],[Balance]]&lt;=50000,"Low",
    Merge1[[#This Row],[Balance]]&lt;=200000,"Medium",
    Merge1[[#This Row],[Balance]]&gt;200000,"High"
)</f>
        <v>Medium</v>
      </c>
    </row>
    <row r="2551" spans="1:29" x14ac:dyDescent="0.25">
      <c r="A2551" s="1" t="s">
        <v>1345</v>
      </c>
      <c r="B2551" s="1" t="s">
        <v>6106</v>
      </c>
      <c r="C2551" s="1" t="s">
        <v>5842</v>
      </c>
      <c r="D2551" s="2">
        <v>45397</v>
      </c>
      <c r="E2551">
        <v>469725</v>
      </c>
      <c r="F2551">
        <v>789</v>
      </c>
      <c r="G2551">
        <v>0</v>
      </c>
      <c r="H2551" s="1" t="s">
        <v>5833</v>
      </c>
      <c r="I2551" s="1" t="s">
        <v>6580</v>
      </c>
      <c r="J2551" s="1" t="s">
        <v>6240</v>
      </c>
      <c r="K2551">
        <v>39</v>
      </c>
      <c r="L2551" s="1" t="s">
        <v>6241</v>
      </c>
      <c r="M2551" s="1" t="s">
        <v>6257</v>
      </c>
      <c r="N2551">
        <v>103309</v>
      </c>
      <c r="O2551" s="1" t="s">
        <v>6243</v>
      </c>
      <c r="P2551" s="2">
        <v>44102</v>
      </c>
      <c r="Q2551" s="2">
        <v>45269</v>
      </c>
      <c r="R2551" s="1" t="s">
        <v>6904</v>
      </c>
      <c r="S2551" s="1" t="s">
        <v>6905</v>
      </c>
      <c r="T2551" s="1" t="s">
        <v>9</v>
      </c>
      <c r="U2551">
        <v>6542</v>
      </c>
      <c r="V2551" s="1" t="s">
        <v>19</v>
      </c>
      <c r="W2551" s="1" t="s">
        <v>50</v>
      </c>
      <c r="X2551" s="2">
        <f t="shared" ca="1" si="39"/>
        <v>45937</v>
      </c>
      <c r="Y2551" s="1">
        <f ca="1">ROUND(YEARFRAC(Merge1[[#This Row],[Join_Date]],Merge1[[#This Row],[Today]], 3),0)</f>
        <v>5</v>
      </c>
      <c r="Z2551" s="1" t="str" cm="1">
        <f t="array" aca="1" ref="Z2551" ca="1">_xlfn.IFS(
   Merge1[[#This Row],[Customer Tenure]]&lt;=2,"New",
   Merge1[[#This Row],[Customer Tenure]]&lt;=5,"Emerging",
  Merge1[[#This Row],[Customer Tenure]]&lt;9,"Established",
   TRUE,"Loyal"
)</f>
        <v>Emerging</v>
      </c>
      <c r="AA2551" s="1" t="str" cm="1">
        <f t="array" ref="AA2551">_xlfn.IFS(Merge1[[#This Row],[Income]]&lt;=30000,"Low",Merge1[[#This Row],[Income]]&lt;=60000,"Medium",Merge1[[#This Row],[Income]]&lt;=100000,"High", Merge1[[#This Row],[Income]]&gt;100000," Premium")</f>
        <v xml:space="preserve"> Premium</v>
      </c>
      <c r="AB2551" s="1" t="str" cm="1">
        <f t="array" ref="AB2551">_xlfn.IFS(Merge1[[#This Row],[Age]]&lt;= 28,"Gen Z", Merge1[[#This Row],[Age]]&lt;=44,"Millennials", Merge1[[#This Row],[Age]]&lt;=60,"Gen X", Merge1[[#This Row],[Age]]&gt;60,"Baby Boomers")</f>
        <v>Millennials</v>
      </c>
      <c r="AC2551" s="1" t="str" cm="1">
        <f t="array" ref="AC2551">_xlfn.IFS(
    Merge1[[#This Row],[Balance]]&lt;=50000,"Low",
    Merge1[[#This Row],[Balance]]&lt;=200000,"Medium",
    Merge1[[#This Row],[Balance]]&gt;200000,"High"
)</f>
        <v>High</v>
      </c>
    </row>
    <row r="2552" spans="1:29" x14ac:dyDescent="0.25">
      <c r="A2552" s="1" t="s">
        <v>1130</v>
      </c>
      <c r="B2552" s="1" t="s">
        <v>6101</v>
      </c>
      <c r="C2552" s="1" t="s">
        <v>5835</v>
      </c>
      <c r="D2552" s="2">
        <v>43877</v>
      </c>
      <c r="E2552">
        <v>409115</v>
      </c>
      <c r="F2552">
        <v>760</v>
      </c>
      <c r="G2552">
        <v>419336</v>
      </c>
      <c r="H2552" s="1" t="s">
        <v>5860</v>
      </c>
      <c r="I2552" s="1" t="s">
        <v>6768</v>
      </c>
      <c r="J2552" s="1" t="s">
        <v>6245</v>
      </c>
      <c r="K2552">
        <v>45</v>
      </c>
      <c r="L2552" s="1" t="s">
        <v>6256</v>
      </c>
      <c r="M2552" s="1" t="s">
        <v>6266</v>
      </c>
      <c r="N2552">
        <v>116059</v>
      </c>
      <c r="O2552" s="1" t="s">
        <v>6243</v>
      </c>
      <c r="P2552" s="2">
        <v>43432</v>
      </c>
      <c r="Q2552" s="2">
        <v>45702</v>
      </c>
      <c r="R2552" s="1" t="s">
        <v>6885</v>
      </c>
      <c r="S2552" s="1" t="s">
        <v>6896</v>
      </c>
      <c r="T2552" s="1" t="s">
        <v>9</v>
      </c>
      <c r="U2552">
        <v>4521</v>
      </c>
      <c r="V2552" s="1" t="s">
        <v>24</v>
      </c>
      <c r="W2552" s="1" t="s">
        <v>29</v>
      </c>
      <c r="X2552" s="2">
        <f t="shared" ca="1" si="39"/>
        <v>45937</v>
      </c>
      <c r="Y2552" s="1">
        <f ca="1">ROUND(YEARFRAC(Merge1[[#This Row],[Join_Date]],Merge1[[#This Row],[Today]], 3),0)</f>
        <v>7</v>
      </c>
      <c r="Z2552" s="1" t="str" cm="1">
        <f t="array" aca="1" ref="Z2552" ca="1">_xlfn.IFS(
   Merge1[[#This Row],[Customer Tenure]]&lt;=2,"New",
   Merge1[[#This Row],[Customer Tenure]]&lt;=5,"Emerging",
  Merge1[[#This Row],[Customer Tenure]]&lt;9,"Established",
   TRUE,"Loyal"
)</f>
        <v>Established</v>
      </c>
      <c r="AA2552" s="1" t="str" cm="1">
        <f t="array" ref="AA2552">_xlfn.IFS(Merge1[[#This Row],[Income]]&lt;=30000,"Low",Merge1[[#This Row],[Income]]&lt;=60000,"Medium",Merge1[[#This Row],[Income]]&lt;=100000,"High", Merge1[[#This Row],[Income]]&gt;100000," Premium")</f>
        <v xml:space="preserve"> Premium</v>
      </c>
      <c r="AB2552" s="1" t="str" cm="1">
        <f t="array" ref="AB2552">_xlfn.IFS(Merge1[[#This Row],[Age]]&lt;= 28,"Gen Z", Merge1[[#This Row],[Age]]&lt;=44,"Millennials", Merge1[[#This Row],[Age]]&lt;=60,"Gen X", Merge1[[#This Row],[Age]]&gt;60,"Baby Boomers")</f>
        <v>Gen X</v>
      </c>
      <c r="AC2552" s="1" t="str" cm="1">
        <f t="array" ref="AC2552">_xlfn.IFS(
    Merge1[[#This Row],[Balance]]&lt;=50000,"Low",
    Merge1[[#This Row],[Balance]]&lt;=200000,"Medium",
    Merge1[[#This Row],[Balance]]&gt;200000,"High"
)</f>
        <v>High</v>
      </c>
    </row>
    <row r="2553" spans="1:29" x14ac:dyDescent="0.25">
      <c r="A2553" s="1" t="s">
        <v>1946</v>
      </c>
      <c r="B2553" s="1" t="s">
        <v>5836</v>
      </c>
      <c r="C2553" s="1" t="s">
        <v>5832</v>
      </c>
      <c r="D2553" s="2">
        <v>45597</v>
      </c>
      <c r="E2553">
        <v>266378</v>
      </c>
      <c r="F2553">
        <v>634</v>
      </c>
      <c r="G2553">
        <v>0</v>
      </c>
      <c r="H2553" s="1" t="s">
        <v>5833</v>
      </c>
      <c r="I2553" s="1" t="s">
        <v>6705</v>
      </c>
      <c r="J2553" s="1" t="s">
        <v>6240</v>
      </c>
      <c r="K2553">
        <v>45</v>
      </c>
      <c r="L2553" s="1" t="s">
        <v>6246</v>
      </c>
      <c r="M2553" s="1" t="s">
        <v>6247</v>
      </c>
      <c r="N2553">
        <v>36309</v>
      </c>
      <c r="O2553" s="1" t="s">
        <v>6243</v>
      </c>
      <c r="P2553" s="2">
        <v>43773</v>
      </c>
      <c r="Q2553" s="2">
        <v>45831</v>
      </c>
      <c r="R2553" s="1" t="s">
        <v>6883</v>
      </c>
      <c r="S2553" s="1" t="s">
        <v>6910</v>
      </c>
      <c r="T2553" s="1" t="s">
        <v>23</v>
      </c>
      <c r="U2553">
        <v>2841</v>
      </c>
      <c r="V2553" s="1" t="s">
        <v>15</v>
      </c>
      <c r="W2553" s="1" t="s">
        <v>11</v>
      </c>
      <c r="X2553" s="2">
        <f t="shared" ca="1" si="39"/>
        <v>45937</v>
      </c>
      <c r="Y2553" s="1">
        <f ca="1">ROUND(YEARFRAC(Merge1[[#This Row],[Join_Date]],Merge1[[#This Row],[Today]], 3),0)</f>
        <v>6</v>
      </c>
      <c r="Z2553" s="1" t="str" cm="1">
        <f t="array" aca="1" ref="Z2553" ca="1">_xlfn.IFS(
   Merge1[[#This Row],[Customer Tenure]]&lt;=2,"New",
   Merge1[[#This Row],[Customer Tenure]]&lt;=5,"Emerging",
  Merge1[[#This Row],[Customer Tenure]]&lt;9,"Established",
   TRUE,"Loyal"
)</f>
        <v>Established</v>
      </c>
      <c r="AA2553" s="1" t="str" cm="1">
        <f t="array" ref="AA2553">_xlfn.IFS(Merge1[[#This Row],[Income]]&lt;=30000,"Low",Merge1[[#This Row],[Income]]&lt;=60000,"Medium",Merge1[[#This Row],[Income]]&lt;=100000,"High", Merge1[[#This Row],[Income]]&gt;100000," Premium")</f>
        <v>Medium</v>
      </c>
      <c r="AB2553" s="1" t="str" cm="1">
        <f t="array" ref="AB2553">_xlfn.IFS(Merge1[[#This Row],[Age]]&lt;= 28,"Gen Z", Merge1[[#This Row],[Age]]&lt;=44,"Millennials", Merge1[[#This Row],[Age]]&lt;=60,"Gen X", Merge1[[#This Row],[Age]]&gt;60,"Baby Boomers")</f>
        <v>Gen X</v>
      </c>
      <c r="AC2553" s="1" t="str" cm="1">
        <f t="array" ref="AC2553">_xlfn.IFS(
    Merge1[[#This Row],[Balance]]&lt;=50000,"Low",
    Merge1[[#This Row],[Balance]]&lt;=200000,"Medium",
    Merge1[[#This Row],[Balance]]&gt;200000,"High"
)</f>
        <v>High</v>
      </c>
    </row>
    <row r="2554" spans="1:29" x14ac:dyDescent="0.25">
      <c r="A2554" s="1" t="s">
        <v>266</v>
      </c>
      <c r="B2554" s="1" t="s">
        <v>5865</v>
      </c>
      <c r="C2554" s="1" t="s">
        <v>5832</v>
      </c>
      <c r="D2554" s="2">
        <v>45366</v>
      </c>
      <c r="E2554">
        <v>417339</v>
      </c>
      <c r="F2554">
        <v>662</v>
      </c>
      <c r="G2554">
        <v>0</v>
      </c>
      <c r="H2554" s="1" t="s">
        <v>5833</v>
      </c>
      <c r="I2554" s="1" t="s">
        <v>6834</v>
      </c>
      <c r="J2554" s="1" t="s">
        <v>6245</v>
      </c>
      <c r="K2554">
        <v>18</v>
      </c>
      <c r="L2554" s="1" t="s">
        <v>6256</v>
      </c>
      <c r="M2554" s="1" t="s">
        <v>6257</v>
      </c>
      <c r="N2554">
        <v>53997</v>
      </c>
      <c r="O2554" s="1" t="s">
        <v>6243</v>
      </c>
      <c r="P2554" s="2">
        <v>43488</v>
      </c>
      <c r="Q2554" s="2">
        <v>45170</v>
      </c>
      <c r="R2554" s="1" t="s">
        <v>6897</v>
      </c>
      <c r="S2554" s="1" t="s">
        <v>6909</v>
      </c>
      <c r="T2554" s="1" t="s">
        <v>9</v>
      </c>
      <c r="U2554">
        <v>9208</v>
      </c>
      <c r="V2554" s="1" t="s">
        <v>10</v>
      </c>
      <c r="W2554" s="1" t="s">
        <v>40</v>
      </c>
      <c r="X2554" s="2">
        <f t="shared" ca="1" si="39"/>
        <v>45937</v>
      </c>
      <c r="Y2554" s="1">
        <f ca="1">ROUND(YEARFRAC(Merge1[[#This Row],[Join_Date]],Merge1[[#This Row],[Today]], 3),0)</f>
        <v>7</v>
      </c>
      <c r="Z2554" s="1" t="str" cm="1">
        <f t="array" aca="1" ref="Z2554" ca="1">_xlfn.IFS(
   Merge1[[#This Row],[Customer Tenure]]&lt;=2,"New",
   Merge1[[#This Row],[Customer Tenure]]&lt;=5,"Emerging",
  Merge1[[#This Row],[Customer Tenure]]&lt;9,"Established",
   TRUE,"Loyal"
)</f>
        <v>Established</v>
      </c>
      <c r="AA2554" s="1" t="str" cm="1">
        <f t="array" ref="AA2554">_xlfn.IFS(Merge1[[#This Row],[Income]]&lt;=30000,"Low",Merge1[[#This Row],[Income]]&lt;=60000,"Medium",Merge1[[#This Row],[Income]]&lt;=100000,"High", Merge1[[#This Row],[Income]]&gt;100000," Premium")</f>
        <v>Medium</v>
      </c>
      <c r="AB2554" s="1" t="str" cm="1">
        <f t="array" ref="AB2554">_xlfn.IFS(Merge1[[#This Row],[Age]]&lt;= 28,"Gen Z", Merge1[[#This Row],[Age]]&lt;=44,"Millennials", Merge1[[#This Row],[Age]]&lt;=60,"Gen X", Merge1[[#This Row],[Age]]&gt;60,"Baby Boomers")</f>
        <v>Gen Z</v>
      </c>
      <c r="AC2554" s="1" t="str" cm="1">
        <f t="array" ref="AC2554">_xlfn.IFS(
    Merge1[[#This Row],[Balance]]&lt;=50000,"Low",
    Merge1[[#This Row],[Balance]]&lt;=200000,"Medium",
    Merge1[[#This Row],[Balance]]&gt;200000,"High"
)</f>
        <v>High</v>
      </c>
    </row>
    <row r="2555" spans="1:29" x14ac:dyDescent="0.25">
      <c r="A2555" s="1" t="s">
        <v>1781</v>
      </c>
      <c r="B2555" s="1" t="s">
        <v>5919</v>
      </c>
      <c r="C2555" s="1" t="s">
        <v>5842</v>
      </c>
      <c r="D2555" s="2">
        <v>43128</v>
      </c>
      <c r="E2555">
        <v>498492</v>
      </c>
      <c r="F2555">
        <v>479</v>
      </c>
      <c r="G2555">
        <v>426175</v>
      </c>
      <c r="H2555" s="1" t="s">
        <v>5833</v>
      </c>
      <c r="I2555" s="1" t="s">
        <v>6618</v>
      </c>
      <c r="J2555" s="1" t="s">
        <v>6245</v>
      </c>
      <c r="K2555">
        <v>56</v>
      </c>
      <c r="L2555" s="1" t="s">
        <v>6260</v>
      </c>
      <c r="M2555" s="1" t="s">
        <v>6257</v>
      </c>
      <c r="N2555">
        <v>132755</v>
      </c>
      <c r="O2555" s="1" t="s">
        <v>6243</v>
      </c>
      <c r="P2555" s="2">
        <v>42510</v>
      </c>
      <c r="Q2555" s="2">
        <v>45376</v>
      </c>
      <c r="R2555" s="1" t="s">
        <v>6899</v>
      </c>
      <c r="S2555" s="1" t="s">
        <v>6900</v>
      </c>
      <c r="T2555" s="1" t="s">
        <v>9</v>
      </c>
      <c r="U2555">
        <v>3072</v>
      </c>
      <c r="V2555" s="1" t="s">
        <v>10</v>
      </c>
      <c r="W2555" s="1" t="s">
        <v>55</v>
      </c>
      <c r="X2555" s="2">
        <f t="shared" ca="1" si="39"/>
        <v>45937</v>
      </c>
      <c r="Y2555" s="1">
        <f ca="1">ROUND(YEARFRAC(Merge1[[#This Row],[Join_Date]],Merge1[[#This Row],[Today]], 3),0)</f>
        <v>9</v>
      </c>
      <c r="Z2555" s="1" t="str" cm="1">
        <f t="array" aca="1" ref="Z2555" ca="1">_xlfn.IFS(
   Merge1[[#This Row],[Customer Tenure]]&lt;=2,"New",
   Merge1[[#This Row],[Customer Tenure]]&lt;=5,"Emerging",
  Merge1[[#This Row],[Customer Tenure]]&lt;9,"Established",
   TRUE,"Loyal"
)</f>
        <v>Loyal</v>
      </c>
      <c r="AA2555" s="1" t="str" cm="1">
        <f t="array" ref="AA2555">_xlfn.IFS(Merge1[[#This Row],[Income]]&lt;=30000,"Low",Merge1[[#This Row],[Income]]&lt;=60000,"Medium",Merge1[[#This Row],[Income]]&lt;=100000,"High", Merge1[[#This Row],[Income]]&gt;100000," Premium")</f>
        <v xml:space="preserve"> Premium</v>
      </c>
      <c r="AB2555" s="1" t="str" cm="1">
        <f t="array" ref="AB2555">_xlfn.IFS(Merge1[[#This Row],[Age]]&lt;= 28,"Gen Z", Merge1[[#This Row],[Age]]&lt;=44,"Millennials", Merge1[[#This Row],[Age]]&lt;=60,"Gen X", Merge1[[#This Row],[Age]]&gt;60,"Baby Boomers")</f>
        <v>Gen X</v>
      </c>
      <c r="AC2555" s="1" t="str" cm="1">
        <f t="array" ref="AC2555">_xlfn.IFS(
    Merge1[[#This Row],[Balance]]&lt;=50000,"Low",
    Merge1[[#This Row],[Balance]]&lt;=200000,"Medium",
    Merge1[[#This Row],[Balance]]&gt;200000,"High"
)</f>
        <v>High</v>
      </c>
    </row>
    <row r="2556" spans="1:29" x14ac:dyDescent="0.25">
      <c r="A2556" s="1" t="s">
        <v>44</v>
      </c>
      <c r="B2556" s="1" t="s">
        <v>6138</v>
      </c>
      <c r="C2556" s="1" t="s">
        <v>5842</v>
      </c>
      <c r="D2556" s="2">
        <v>42705</v>
      </c>
      <c r="E2556">
        <v>378669</v>
      </c>
      <c r="F2556">
        <v>726</v>
      </c>
      <c r="G2556">
        <v>0</v>
      </c>
      <c r="H2556" s="1" t="s">
        <v>5850</v>
      </c>
      <c r="I2556" s="1" t="s">
        <v>6677</v>
      </c>
      <c r="J2556" s="1" t="s">
        <v>6240</v>
      </c>
      <c r="K2556">
        <v>48</v>
      </c>
      <c r="L2556" s="1" t="s">
        <v>6241</v>
      </c>
      <c r="M2556" s="1" t="s">
        <v>6262</v>
      </c>
      <c r="N2556">
        <v>152632</v>
      </c>
      <c r="O2556" s="1" t="s">
        <v>6243</v>
      </c>
      <c r="P2556" s="2">
        <v>43154</v>
      </c>
      <c r="Q2556" s="2">
        <v>45770</v>
      </c>
      <c r="R2556" s="1" t="s">
        <v>6893</v>
      </c>
      <c r="S2556" s="1" t="s">
        <v>6894</v>
      </c>
      <c r="T2556" s="1" t="s">
        <v>28</v>
      </c>
      <c r="U2556">
        <v>7985</v>
      </c>
      <c r="V2556" s="1" t="s">
        <v>15</v>
      </c>
      <c r="W2556" s="1" t="s">
        <v>16</v>
      </c>
      <c r="X2556" s="2">
        <f t="shared" ca="1" si="39"/>
        <v>45937</v>
      </c>
      <c r="Y2556" s="1">
        <f ca="1">ROUND(YEARFRAC(Merge1[[#This Row],[Join_Date]],Merge1[[#This Row],[Today]], 3),0)</f>
        <v>8</v>
      </c>
      <c r="Z2556" s="1" t="str" cm="1">
        <f t="array" aca="1" ref="Z2556" ca="1">_xlfn.IFS(
   Merge1[[#This Row],[Customer Tenure]]&lt;=2,"New",
   Merge1[[#This Row],[Customer Tenure]]&lt;=5,"Emerging",
  Merge1[[#This Row],[Customer Tenure]]&lt;9,"Established",
   TRUE,"Loyal"
)</f>
        <v>Established</v>
      </c>
      <c r="AA2556" s="1" t="str" cm="1">
        <f t="array" ref="AA2556">_xlfn.IFS(Merge1[[#This Row],[Income]]&lt;=30000,"Low",Merge1[[#This Row],[Income]]&lt;=60000,"Medium",Merge1[[#This Row],[Income]]&lt;=100000,"High", Merge1[[#This Row],[Income]]&gt;100000," Premium")</f>
        <v xml:space="preserve"> Premium</v>
      </c>
      <c r="AB2556" s="1" t="str" cm="1">
        <f t="array" ref="AB2556">_xlfn.IFS(Merge1[[#This Row],[Age]]&lt;= 28,"Gen Z", Merge1[[#This Row],[Age]]&lt;=44,"Millennials", Merge1[[#This Row],[Age]]&lt;=60,"Gen X", Merge1[[#This Row],[Age]]&gt;60,"Baby Boomers")</f>
        <v>Gen X</v>
      </c>
      <c r="AC2556" s="1" t="str" cm="1">
        <f t="array" ref="AC2556">_xlfn.IFS(
    Merge1[[#This Row],[Balance]]&lt;=50000,"Low",
    Merge1[[#This Row],[Balance]]&lt;=200000,"Medium",
    Merge1[[#This Row],[Balance]]&gt;200000,"High"
)</f>
        <v>High</v>
      </c>
    </row>
    <row r="2557" spans="1:29" x14ac:dyDescent="0.25">
      <c r="A2557" s="1" t="s">
        <v>268</v>
      </c>
      <c r="B2557" s="1" t="s">
        <v>6025</v>
      </c>
      <c r="C2557" s="1" t="s">
        <v>5846</v>
      </c>
      <c r="D2557" s="2">
        <v>44104</v>
      </c>
      <c r="E2557">
        <v>43954</v>
      </c>
      <c r="F2557">
        <v>737</v>
      </c>
      <c r="G2557">
        <v>0</v>
      </c>
      <c r="H2557" s="1" t="s">
        <v>5833</v>
      </c>
      <c r="I2557" s="1" t="s">
        <v>6378</v>
      </c>
      <c r="J2557" s="1" t="s">
        <v>6245</v>
      </c>
      <c r="K2557">
        <v>73</v>
      </c>
      <c r="L2557" s="1" t="s">
        <v>6256</v>
      </c>
      <c r="M2557" s="1" t="s">
        <v>6262</v>
      </c>
      <c r="N2557">
        <v>91719</v>
      </c>
      <c r="O2557" s="1" t="s">
        <v>6243</v>
      </c>
      <c r="P2557" s="2">
        <v>44154</v>
      </c>
      <c r="Q2557" s="2">
        <v>45476</v>
      </c>
      <c r="R2557" s="1" t="s">
        <v>6891</v>
      </c>
      <c r="S2557" s="1" t="s">
        <v>6895</v>
      </c>
      <c r="T2557" s="1" t="s">
        <v>9</v>
      </c>
      <c r="U2557">
        <v>3062</v>
      </c>
      <c r="V2557" s="1" t="s">
        <v>24</v>
      </c>
      <c r="W2557" s="1" t="s">
        <v>16</v>
      </c>
      <c r="X2557" s="2">
        <f t="shared" ca="1" si="39"/>
        <v>45937</v>
      </c>
      <c r="Y2557" s="1">
        <f ca="1">ROUND(YEARFRAC(Merge1[[#This Row],[Join_Date]],Merge1[[#This Row],[Today]], 3),0)</f>
        <v>5</v>
      </c>
      <c r="Z2557" s="1" t="str" cm="1">
        <f t="array" aca="1" ref="Z2557" ca="1">_xlfn.IFS(
   Merge1[[#This Row],[Customer Tenure]]&lt;=2,"New",
   Merge1[[#This Row],[Customer Tenure]]&lt;=5,"Emerging",
  Merge1[[#This Row],[Customer Tenure]]&lt;9,"Established",
   TRUE,"Loyal"
)</f>
        <v>Emerging</v>
      </c>
      <c r="AA2557" s="1" t="str" cm="1">
        <f t="array" ref="AA2557">_xlfn.IFS(Merge1[[#This Row],[Income]]&lt;=30000,"Low",Merge1[[#This Row],[Income]]&lt;=60000,"Medium",Merge1[[#This Row],[Income]]&lt;=100000,"High", Merge1[[#This Row],[Income]]&gt;100000," Premium")</f>
        <v>High</v>
      </c>
      <c r="AB2557" s="1" t="str" cm="1">
        <f t="array" ref="AB2557">_xlfn.IFS(Merge1[[#This Row],[Age]]&lt;= 28,"Gen Z", Merge1[[#This Row],[Age]]&lt;=44,"Millennials", Merge1[[#This Row],[Age]]&lt;=60,"Gen X", Merge1[[#This Row],[Age]]&gt;60,"Baby Boomers")</f>
        <v>Baby Boomers</v>
      </c>
      <c r="AC2557" s="1" t="str" cm="1">
        <f t="array" ref="AC2557">_xlfn.IFS(
    Merge1[[#This Row],[Balance]]&lt;=50000,"Low",
    Merge1[[#This Row],[Balance]]&lt;=200000,"Medium",
    Merge1[[#This Row],[Balance]]&gt;200000,"High"
)</f>
        <v>Low</v>
      </c>
    </row>
    <row r="2558" spans="1:29" x14ac:dyDescent="0.25">
      <c r="A2558" s="1" t="s">
        <v>1670</v>
      </c>
      <c r="B2558" s="1" t="s">
        <v>6148</v>
      </c>
      <c r="C2558" s="1" t="s">
        <v>5835</v>
      </c>
      <c r="D2558" s="2">
        <v>45195</v>
      </c>
      <c r="E2558">
        <v>287623</v>
      </c>
      <c r="F2558">
        <v>629</v>
      </c>
      <c r="G2558">
        <v>0</v>
      </c>
      <c r="H2558" s="1" t="s">
        <v>5833</v>
      </c>
      <c r="I2558" s="1" t="s">
        <v>6665</v>
      </c>
      <c r="J2558" s="1" t="s">
        <v>6245</v>
      </c>
      <c r="K2558">
        <v>18</v>
      </c>
      <c r="L2558" s="1" t="s">
        <v>6260</v>
      </c>
      <c r="M2558" s="1" t="s">
        <v>6262</v>
      </c>
      <c r="N2558">
        <v>53662</v>
      </c>
      <c r="O2558" s="1" t="s">
        <v>6243</v>
      </c>
      <c r="P2558" s="2">
        <v>42347</v>
      </c>
      <c r="Q2558" s="2">
        <v>45687</v>
      </c>
      <c r="R2558" s="1" t="s">
        <v>6902</v>
      </c>
      <c r="S2558" s="1" t="s">
        <v>6908</v>
      </c>
      <c r="T2558" s="1" t="s">
        <v>28</v>
      </c>
      <c r="U2558">
        <v>7220</v>
      </c>
      <c r="V2558" s="1" t="s">
        <v>10</v>
      </c>
      <c r="W2558" s="1" t="s">
        <v>29</v>
      </c>
      <c r="X2558" s="2">
        <f t="shared" ca="1" si="39"/>
        <v>45937</v>
      </c>
      <c r="Y2558" s="1">
        <f ca="1">ROUND(YEARFRAC(Merge1[[#This Row],[Join_Date]],Merge1[[#This Row],[Today]], 3),0)</f>
        <v>10</v>
      </c>
      <c r="Z2558" s="1" t="str" cm="1">
        <f t="array" aca="1" ref="Z2558" ca="1">_xlfn.IFS(
   Merge1[[#This Row],[Customer Tenure]]&lt;=2,"New",
   Merge1[[#This Row],[Customer Tenure]]&lt;=5,"Emerging",
  Merge1[[#This Row],[Customer Tenure]]&lt;9,"Established",
   TRUE,"Loyal"
)</f>
        <v>Loyal</v>
      </c>
      <c r="AA2558" s="1" t="str" cm="1">
        <f t="array" ref="AA2558">_xlfn.IFS(Merge1[[#This Row],[Income]]&lt;=30000,"Low",Merge1[[#This Row],[Income]]&lt;=60000,"Medium",Merge1[[#This Row],[Income]]&lt;=100000,"High", Merge1[[#This Row],[Income]]&gt;100000," Premium")</f>
        <v>Medium</v>
      </c>
      <c r="AB2558" s="1" t="str" cm="1">
        <f t="array" ref="AB2558">_xlfn.IFS(Merge1[[#This Row],[Age]]&lt;= 28,"Gen Z", Merge1[[#This Row],[Age]]&lt;=44,"Millennials", Merge1[[#This Row],[Age]]&lt;=60,"Gen X", Merge1[[#This Row],[Age]]&gt;60,"Baby Boomers")</f>
        <v>Gen Z</v>
      </c>
      <c r="AC2558" s="1" t="str" cm="1">
        <f t="array" ref="AC2558">_xlfn.IFS(
    Merge1[[#This Row],[Balance]]&lt;=50000,"Low",
    Merge1[[#This Row],[Balance]]&lt;=200000,"Medium",
    Merge1[[#This Row],[Balance]]&gt;200000,"High"
)</f>
        <v>High</v>
      </c>
    </row>
    <row r="2559" spans="1:29" x14ac:dyDescent="0.25">
      <c r="A2559" s="1" t="s">
        <v>833</v>
      </c>
      <c r="B2559" s="1" t="s">
        <v>6157</v>
      </c>
      <c r="C2559" s="1" t="s">
        <v>5842</v>
      </c>
      <c r="D2559" s="2">
        <v>43705</v>
      </c>
      <c r="E2559">
        <v>188505</v>
      </c>
      <c r="F2559">
        <v>411</v>
      </c>
      <c r="G2559">
        <v>0</v>
      </c>
      <c r="H2559" s="1" t="s">
        <v>5833</v>
      </c>
      <c r="I2559" s="1" t="s">
        <v>6305</v>
      </c>
      <c r="J2559" s="1" t="s">
        <v>6240</v>
      </c>
      <c r="K2559">
        <v>67</v>
      </c>
      <c r="L2559" s="1" t="s">
        <v>6246</v>
      </c>
      <c r="M2559" s="1" t="s">
        <v>6257</v>
      </c>
      <c r="N2559">
        <v>46172</v>
      </c>
      <c r="O2559" s="1" t="s">
        <v>6248</v>
      </c>
      <c r="P2559" s="2">
        <v>44507</v>
      </c>
      <c r="Q2559" s="2">
        <v>45708</v>
      </c>
      <c r="R2559" s="1" t="s">
        <v>6885</v>
      </c>
      <c r="S2559" s="1" t="s">
        <v>6896</v>
      </c>
      <c r="T2559" s="1" t="s">
        <v>14</v>
      </c>
      <c r="U2559">
        <v>3549</v>
      </c>
      <c r="V2559" s="1" t="s">
        <v>10</v>
      </c>
      <c r="W2559" s="1" t="s">
        <v>20</v>
      </c>
      <c r="X2559" s="2">
        <f t="shared" ca="1" si="39"/>
        <v>45937</v>
      </c>
      <c r="Y2559" s="1">
        <f ca="1">ROUND(YEARFRAC(Merge1[[#This Row],[Join_Date]],Merge1[[#This Row],[Today]], 3),0)</f>
        <v>4</v>
      </c>
      <c r="Z2559" s="1" t="str" cm="1">
        <f t="array" aca="1" ref="Z2559" ca="1">_xlfn.IFS(
   Merge1[[#This Row],[Customer Tenure]]&lt;=2,"New",
   Merge1[[#This Row],[Customer Tenure]]&lt;=5,"Emerging",
  Merge1[[#This Row],[Customer Tenure]]&lt;9,"Established",
   TRUE,"Loyal"
)</f>
        <v>Emerging</v>
      </c>
      <c r="AA2559" s="1" t="str" cm="1">
        <f t="array" ref="AA2559">_xlfn.IFS(Merge1[[#This Row],[Income]]&lt;=30000,"Low",Merge1[[#This Row],[Income]]&lt;=60000,"Medium",Merge1[[#This Row],[Income]]&lt;=100000,"High", Merge1[[#This Row],[Income]]&gt;100000," Premium")</f>
        <v>Medium</v>
      </c>
      <c r="AB2559" s="1" t="str" cm="1">
        <f t="array" ref="AB2559">_xlfn.IFS(Merge1[[#This Row],[Age]]&lt;= 28,"Gen Z", Merge1[[#This Row],[Age]]&lt;=44,"Millennials", Merge1[[#This Row],[Age]]&lt;=60,"Gen X", Merge1[[#This Row],[Age]]&gt;60,"Baby Boomers")</f>
        <v>Baby Boomers</v>
      </c>
      <c r="AC2559" s="1" t="str" cm="1">
        <f t="array" ref="AC2559">_xlfn.IFS(
    Merge1[[#This Row],[Balance]]&lt;=50000,"Low",
    Merge1[[#This Row],[Balance]]&lt;=200000,"Medium",
    Merge1[[#This Row],[Balance]]&gt;200000,"High"
)</f>
        <v>Medium</v>
      </c>
    </row>
    <row r="2560" spans="1:29" x14ac:dyDescent="0.25">
      <c r="A2560" s="1" t="s">
        <v>632</v>
      </c>
      <c r="B2560" s="1" t="s">
        <v>5984</v>
      </c>
      <c r="C2560" s="1" t="s">
        <v>5832</v>
      </c>
      <c r="D2560" s="2">
        <v>44347</v>
      </c>
      <c r="E2560">
        <v>187125</v>
      </c>
      <c r="F2560">
        <v>582</v>
      </c>
      <c r="G2560">
        <v>0</v>
      </c>
      <c r="H2560" s="1" t="s">
        <v>5833</v>
      </c>
      <c r="I2560" s="1" t="s">
        <v>6712</v>
      </c>
      <c r="J2560" s="1" t="s">
        <v>6245</v>
      </c>
      <c r="K2560">
        <v>50</v>
      </c>
      <c r="L2560" s="1" t="s">
        <v>6256</v>
      </c>
      <c r="M2560" s="1" t="s">
        <v>6262</v>
      </c>
      <c r="N2560">
        <v>79321</v>
      </c>
      <c r="O2560" s="1" t="s">
        <v>6243</v>
      </c>
      <c r="P2560" s="2">
        <v>43047</v>
      </c>
      <c r="Q2560" s="2">
        <v>45431</v>
      </c>
      <c r="R2560" s="1" t="s">
        <v>6906</v>
      </c>
      <c r="S2560" s="1" t="s">
        <v>6918</v>
      </c>
      <c r="T2560" s="1" t="s">
        <v>28</v>
      </c>
      <c r="U2560">
        <v>536</v>
      </c>
      <c r="V2560" s="1" t="s">
        <v>19</v>
      </c>
      <c r="W2560" s="1" t="s">
        <v>106</v>
      </c>
      <c r="X2560" s="2">
        <f t="shared" ca="1" si="39"/>
        <v>45937</v>
      </c>
      <c r="Y2560" s="1">
        <f ca="1">ROUND(YEARFRAC(Merge1[[#This Row],[Join_Date]],Merge1[[#This Row],[Today]], 3),0)</f>
        <v>8</v>
      </c>
      <c r="Z2560" s="1" t="str" cm="1">
        <f t="array" aca="1" ref="Z2560" ca="1">_xlfn.IFS(
   Merge1[[#This Row],[Customer Tenure]]&lt;=2,"New",
   Merge1[[#This Row],[Customer Tenure]]&lt;=5,"Emerging",
  Merge1[[#This Row],[Customer Tenure]]&lt;9,"Established",
   TRUE,"Loyal"
)</f>
        <v>Established</v>
      </c>
      <c r="AA2560" s="1" t="str" cm="1">
        <f t="array" ref="AA2560">_xlfn.IFS(Merge1[[#This Row],[Income]]&lt;=30000,"Low",Merge1[[#This Row],[Income]]&lt;=60000,"Medium",Merge1[[#This Row],[Income]]&lt;=100000,"High", Merge1[[#This Row],[Income]]&gt;100000," Premium")</f>
        <v>High</v>
      </c>
      <c r="AB2560" s="1" t="str" cm="1">
        <f t="array" ref="AB2560">_xlfn.IFS(Merge1[[#This Row],[Age]]&lt;= 28,"Gen Z", Merge1[[#This Row],[Age]]&lt;=44,"Millennials", Merge1[[#This Row],[Age]]&lt;=60,"Gen X", Merge1[[#This Row],[Age]]&gt;60,"Baby Boomers")</f>
        <v>Gen X</v>
      </c>
      <c r="AC2560" s="1" t="str" cm="1">
        <f t="array" ref="AC2560">_xlfn.IFS(
    Merge1[[#This Row],[Balance]]&lt;=50000,"Low",
    Merge1[[#This Row],[Balance]]&lt;=200000,"Medium",
    Merge1[[#This Row],[Balance]]&gt;200000,"High"
)</f>
        <v>Medium</v>
      </c>
    </row>
    <row r="2561" spans="1:29" x14ac:dyDescent="0.25">
      <c r="A2561" s="1" t="s">
        <v>790</v>
      </c>
      <c r="B2561" s="1" t="s">
        <v>5966</v>
      </c>
      <c r="C2561" s="1" t="s">
        <v>5835</v>
      </c>
      <c r="D2561" s="2">
        <v>42794</v>
      </c>
      <c r="E2561">
        <v>153837</v>
      </c>
      <c r="F2561">
        <v>407</v>
      </c>
      <c r="G2561">
        <v>0</v>
      </c>
      <c r="H2561" s="1" t="s">
        <v>5833</v>
      </c>
      <c r="I2561" s="1" t="s">
        <v>6410</v>
      </c>
      <c r="J2561" s="1" t="s">
        <v>6245</v>
      </c>
      <c r="K2561">
        <v>46</v>
      </c>
      <c r="L2561" s="1" t="s">
        <v>6260</v>
      </c>
      <c r="M2561" s="1" t="s">
        <v>6242</v>
      </c>
      <c r="N2561">
        <v>112241</v>
      </c>
      <c r="O2561" s="1" t="s">
        <v>6248</v>
      </c>
      <c r="P2561" s="2">
        <v>42374</v>
      </c>
      <c r="Q2561" s="2">
        <v>45324</v>
      </c>
      <c r="R2561" s="1" t="s">
        <v>6885</v>
      </c>
      <c r="S2561" s="1" t="s">
        <v>6886</v>
      </c>
      <c r="T2561" s="1" t="s">
        <v>28</v>
      </c>
      <c r="U2561">
        <v>2817</v>
      </c>
      <c r="V2561" s="1" t="s">
        <v>19</v>
      </c>
      <c r="W2561" s="1" t="s">
        <v>25</v>
      </c>
      <c r="X2561" s="2">
        <f t="shared" ca="1" si="39"/>
        <v>45937</v>
      </c>
      <c r="Y2561" s="1">
        <f ca="1">ROUND(YEARFRAC(Merge1[[#This Row],[Join_Date]],Merge1[[#This Row],[Today]], 3),0)</f>
        <v>10</v>
      </c>
      <c r="Z2561" s="1" t="str" cm="1">
        <f t="array" aca="1" ref="Z2561" ca="1">_xlfn.IFS(
   Merge1[[#This Row],[Customer Tenure]]&lt;=2,"New",
   Merge1[[#This Row],[Customer Tenure]]&lt;=5,"Emerging",
  Merge1[[#This Row],[Customer Tenure]]&lt;9,"Established",
   TRUE,"Loyal"
)</f>
        <v>Loyal</v>
      </c>
      <c r="AA2561" s="1" t="str" cm="1">
        <f t="array" ref="AA2561">_xlfn.IFS(Merge1[[#This Row],[Income]]&lt;=30000,"Low",Merge1[[#This Row],[Income]]&lt;=60000,"Medium",Merge1[[#This Row],[Income]]&lt;=100000,"High", Merge1[[#This Row],[Income]]&gt;100000," Premium")</f>
        <v xml:space="preserve"> Premium</v>
      </c>
      <c r="AB2561" s="1" t="str" cm="1">
        <f t="array" ref="AB2561">_xlfn.IFS(Merge1[[#This Row],[Age]]&lt;= 28,"Gen Z", Merge1[[#This Row],[Age]]&lt;=44,"Millennials", Merge1[[#This Row],[Age]]&lt;=60,"Gen X", Merge1[[#This Row],[Age]]&gt;60,"Baby Boomers")</f>
        <v>Gen X</v>
      </c>
      <c r="AC2561" s="1" t="str" cm="1">
        <f t="array" ref="AC2561">_xlfn.IFS(
    Merge1[[#This Row],[Balance]]&lt;=50000,"Low",
    Merge1[[#This Row],[Balance]]&lt;=200000,"Medium",
    Merge1[[#This Row],[Balance]]&gt;200000,"High"
)</f>
        <v>Medium</v>
      </c>
    </row>
    <row r="2562" spans="1:29" x14ac:dyDescent="0.25">
      <c r="A2562" s="1" t="s">
        <v>965</v>
      </c>
      <c r="B2562" s="1" t="s">
        <v>6188</v>
      </c>
      <c r="C2562" s="1" t="s">
        <v>5842</v>
      </c>
      <c r="D2562" s="2">
        <v>45608</v>
      </c>
      <c r="E2562">
        <v>287710</v>
      </c>
      <c r="F2562">
        <v>389</v>
      </c>
      <c r="G2562">
        <v>0</v>
      </c>
      <c r="H2562" s="1" t="s">
        <v>5850</v>
      </c>
      <c r="I2562" s="1" t="s">
        <v>6664</v>
      </c>
      <c r="J2562" s="1" t="s">
        <v>6240</v>
      </c>
      <c r="K2562">
        <v>62</v>
      </c>
      <c r="L2562" s="1" t="s">
        <v>6256</v>
      </c>
      <c r="M2562" s="1" t="s">
        <v>6242</v>
      </c>
      <c r="N2562">
        <v>101941</v>
      </c>
      <c r="O2562" s="1" t="s">
        <v>6243</v>
      </c>
      <c r="P2562" s="2">
        <v>44448</v>
      </c>
      <c r="Q2562" s="2">
        <v>45169</v>
      </c>
      <c r="R2562" s="1" t="s">
        <v>6889</v>
      </c>
      <c r="S2562" s="1" t="s">
        <v>6919</v>
      </c>
      <c r="T2562" s="1" t="s">
        <v>9</v>
      </c>
      <c r="U2562">
        <v>9397</v>
      </c>
      <c r="V2562" s="1" t="s">
        <v>24</v>
      </c>
      <c r="W2562" s="1" t="s">
        <v>106</v>
      </c>
      <c r="X2562" s="2">
        <f t="shared" ref="X2562:X2625" ca="1" si="40">TODAY()</f>
        <v>45937</v>
      </c>
      <c r="Y2562" s="1">
        <f ca="1">ROUND(YEARFRAC(Merge1[[#This Row],[Join_Date]],Merge1[[#This Row],[Today]], 3),0)</f>
        <v>4</v>
      </c>
      <c r="Z2562" s="1" t="str" cm="1">
        <f t="array" aca="1" ref="Z2562" ca="1">_xlfn.IFS(
   Merge1[[#This Row],[Customer Tenure]]&lt;=2,"New",
   Merge1[[#This Row],[Customer Tenure]]&lt;=5,"Emerging",
  Merge1[[#This Row],[Customer Tenure]]&lt;9,"Established",
   TRUE,"Loyal"
)</f>
        <v>Emerging</v>
      </c>
      <c r="AA2562" s="1" t="str" cm="1">
        <f t="array" ref="AA2562">_xlfn.IFS(Merge1[[#This Row],[Income]]&lt;=30000,"Low",Merge1[[#This Row],[Income]]&lt;=60000,"Medium",Merge1[[#This Row],[Income]]&lt;=100000,"High", Merge1[[#This Row],[Income]]&gt;100000," Premium")</f>
        <v xml:space="preserve"> Premium</v>
      </c>
      <c r="AB2562" s="1" t="str" cm="1">
        <f t="array" ref="AB2562">_xlfn.IFS(Merge1[[#This Row],[Age]]&lt;= 28,"Gen Z", Merge1[[#This Row],[Age]]&lt;=44,"Millennials", Merge1[[#This Row],[Age]]&lt;=60,"Gen X", Merge1[[#This Row],[Age]]&gt;60,"Baby Boomers")</f>
        <v>Baby Boomers</v>
      </c>
      <c r="AC2562" s="1" t="str" cm="1">
        <f t="array" ref="AC2562">_xlfn.IFS(
    Merge1[[#This Row],[Balance]]&lt;=50000,"Low",
    Merge1[[#This Row],[Balance]]&lt;=200000,"Medium",
    Merge1[[#This Row],[Balance]]&gt;200000,"High"
)</f>
        <v>High</v>
      </c>
    </row>
    <row r="2563" spans="1:29" x14ac:dyDescent="0.25">
      <c r="A2563" s="1" t="s">
        <v>593</v>
      </c>
      <c r="B2563" s="1" t="s">
        <v>6095</v>
      </c>
      <c r="C2563" s="1" t="s">
        <v>5832</v>
      </c>
      <c r="D2563" s="2">
        <v>43851</v>
      </c>
      <c r="E2563">
        <v>380477</v>
      </c>
      <c r="F2563">
        <v>524</v>
      </c>
      <c r="G2563">
        <v>0</v>
      </c>
      <c r="H2563" s="1" t="s">
        <v>5833</v>
      </c>
      <c r="I2563" s="1" t="s">
        <v>6559</v>
      </c>
      <c r="J2563" s="1" t="s">
        <v>6240</v>
      </c>
      <c r="K2563">
        <v>41</v>
      </c>
      <c r="L2563" s="1" t="s">
        <v>6241</v>
      </c>
      <c r="M2563" s="1" t="s">
        <v>6257</v>
      </c>
      <c r="N2563">
        <v>48541</v>
      </c>
      <c r="O2563" s="1" t="s">
        <v>6243</v>
      </c>
      <c r="P2563" s="2">
        <v>44257</v>
      </c>
      <c r="Q2563" s="2">
        <v>45665</v>
      </c>
      <c r="R2563" s="1" t="s">
        <v>6902</v>
      </c>
      <c r="S2563" s="1" t="s">
        <v>6908</v>
      </c>
      <c r="T2563" s="1" t="s">
        <v>23</v>
      </c>
      <c r="U2563">
        <v>1763</v>
      </c>
      <c r="V2563" s="1" t="s">
        <v>24</v>
      </c>
      <c r="W2563" s="1" t="s">
        <v>55</v>
      </c>
      <c r="X2563" s="2">
        <f t="shared" ca="1" si="40"/>
        <v>45937</v>
      </c>
      <c r="Y2563" s="1">
        <f ca="1">ROUND(YEARFRAC(Merge1[[#This Row],[Join_Date]],Merge1[[#This Row],[Today]], 3),0)</f>
        <v>5</v>
      </c>
      <c r="Z2563" s="1" t="str" cm="1">
        <f t="array" aca="1" ref="Z2563" ca="1">_xlfn.IFS(
   Merge1[[#This Row],[Customer Tenure]]&lt;=2,"New",
   Merge1[[#This Row],[Customer Tenure]]&lt;=5,"Emerging",
  Merge1[[#This Row],[Customer Tenure]]&lt;9,"Established",
   TRUE,"Loyal"
)</f>
        <v>Emerging</v>
      </c>
      <c r="AA2563" s="1" t="str" cm="1">
        <f t="array" ref="AA2563">_xlfn.IFS(Merge1[[#This Row],[Income]]&lt;=30000,"Low",Merge1[[#This Row],[Income]]&lt;=60000,"Medium",Merge1[[#This Row],[Income]]&lt;=100000,"High", Merge1[[#This Row],[Income]]&gt;100000," Premium")</f>
        <v>Medium</v>
      </c>
      <c r="AB2563" s="1" t="str" cm="1">
        <f t="array" ref="AB2563">_xlfn.IFS(Merge1[[#This Row],[Age]]&lt;= 28,"Gen Z", Merge1[[#This Row],[Age]]&lt;=44,"Millennials", Merge1[[#This Row],[Age]]&lt;=60,"Gen X", Merge1[[#This Row],[Age]]&gt;60,"Baby Boomers")</f>
        <v>Millennials</v>
      </c>
      <c r="AC2563" s="1" t="str" cm="1">
        <f t="array" ref="AC2563">_xlfn.IFS(
    Merge1[[#This Row],[Balance]]&lt;=50000,"Low",
    Merge1[[#This Row],[Balance]]&lt;=200000,"Medium",
    Merge1[[#This Row],[Balance]]&gt;200000,"High"
)</f>
        <v>High</v>
      </c>
    </row>
    <row r="2564" spans="1:29" x14ac:dyDescent="0.25">
      <c r="A2564" s="1" t="s">
        <v>3346</v>
      </c>
      <c r="B2564" s="1" t="s">
        <v>6174</v>
      </c>
      <c r="C2564" s="1" t="s">
        <v>5842</v>
      </c>
      <c r="D2564" s="2">
        <v>43733</v>
      </c>
      <c r="E2564">
        <v>398448</v>
      </c>
      <c r="F2564">
        <v>427</v>
      </c>
      <c r="G2564">
        <v>0</v>
      </c>
      <c r="H2564" s="1" t="s">
        <v>5833</v>
      </c>
      <c r="I2564" s="1" t="s">
        <v>6579</v>
      </c>
      <c r="J2564" s="1" t="s">
        <v>6240</v>
      </c>
      <c r="K2564">
        <v>42</v>
      </c>
      <c r="L2564" s="1" t="s">
        <v>6246</v>
      </c>
      <c r="M2564" s="1" t="s">
        <v>6262</v>
      </c>
      <c r="N2564">
        <v>180081</v>
      </c>
      <c r="O2564" s="1" t="s">
        <v>6243</v>
      </c>
      <c r="P2564" s="2">
        <v>42297</v>
      </c>
      <c r="Q2564" s="2">
        <v>45170</v>
      </c>
      <c r="R2564" s="1" t="s">
        <v>6897</v>
      </c>
      <c r="S2564" s="1" t="s">
        <v>6909</v>
      </c>
      <c r="T2564" s="1" t="s">
        <v>14</v>
      </c>
      <c r="U2564">
        <v>9874</v>
      </c>
      <c r="V2564" s="1" t="s">
        <v>19</v>
      </c>
      <c r="W2564" s="1" t="s">
        <v>50</v>
      </c>
      <c r="X2564" s="2">
        <f t="shared" ca="1" si="40"/>
        <v>45937</v>
      </c>
      <c r="Y2564" s="1">
        <f ca="1">ROUND(YEARFRAC(Merge1[[#This Row],[Join_Date]],Merge1[[#This Row],[Today]], 3),0)</f>
        <v>10</v>
      </c>
      <c r="Z2564" s="1" t="str" cm="1">
        <f t="array" aca="1" ref="Z2564" ca="1">_xlfn.IFS(
   Merge1[[#This Row],[Customer Tenure]]&lt;=2,"New",
   Merge1[[#This Row],[Customer Tenure]]&lt;=5,"Emerging",
  Merge1[[#This Row],[Customer Tenure]]&lt;9,"Established",
   TRUE,"Loyal"
)</f>
        <v>Loyal</v>
      </c>
      <c r="AA2564" s="1" t="str" cm="1">
        <f t="array" ref="AA2564">_xlfn.IFS(Merge1[[#This Row],[Income]]&lt;=30000,"Low",Merge1[[#This Row],[Income]]&lt;=60000,"Medium",Merge1[[#This Row],[Income]]&lt;=100000,"High", Merge1[[#This Row],[Income]]&gt;100000," Premium")</f>
        <v xml:space="preserve"> Premium</v>
      </c>
      <c r="AB2564" s="1" t="str" cm="1">
        <f t="array" ref="AB2564">_xlfn.IFS(Merge1[[#This Row],[Age]]&lt;= 28,"Gen Z", Merge1[[#This Row],[Age]]&lt;=44,"Millennials", Merge1[[#This Row],[Age]]&lt;=60,"Gen X", Merge1[[#This Row],[Age]]&gt;60,"Baby Boomers")</f>
        <v>Millennials</v>
      </c>
      <c r="AC2564" s="1" t="str" cm="1">
        <f t="array" ref="AC2564">_xlfn.IFS(
    Merge1[[#This Row],[Balance]]&lt;=50000,"Low",
    Merge1[[#This Row],[Balance]]&lt;=200000,"Medium",
    Merge1[[#This Row],[Balance]]&gt;200000,"High"
)</f>
        <v>High</v>
      </c>
    </row>
    <row r="2565" spans="1:29" x14ac:dyDescent="0.25">
      <c r="A2565" s="1" t="s">
        <v>1251</v>
      </c>
      <c r="B2565" s="1" t="s">
        <v>5937</v>
      </c>
      <c r="C2565" s="1" t="s">
        <v>5835</v>
      </c>
      <c r="D2565" s="2">
        <v>42287</v>
      </c>
      <c r="E2565">
        <v>373393</v>
      </c>
      <c r="F2565">
        <v>747</v>
      </c>
      <c r="G2565">
        <v>0</v>
      </c>
      <c r="H2565" s="1" t="s">
        <v>5833</v>
      </c>
      <c r="I2565" s="1" t="s">
        <v>6516</v>
      </c>
      <c r="J2565" s="1" t="s">
        <v>6240</v>
      </c>
      <c r="K2565">
        <v>25</v>
      </c>
      <c r="L2565" s="1" t="s">
        <v>6241</v>
      </c>
      <c r="M2565" s="1" t="s">
        <v>6266</v>
      </c>
      <c r="N2565">
        <v>158496</v>
      </c>
      <c r="O2565" s="1" t="s">
        <v>6243</v>
      </c>
      <c r="P2565" s="2">
        <v>42973</v>
      </c>
      <c r="Q2565" s="2">
        <v>45455</v>
      </c>
      <c r="R2565" s="1" t="s">
        <v>6883</v>
      </c>
      <c r="S2565" s="1" t="s">
        <v>6884</v>
      </c>
      <c r="T2565" s="1" t="s">
        <v>14</v>
      </c>
      <c r="U2565">
        <v>6892</v>
      </c>
      <c r="V2565" s="1" t="s">
        <v>19</v>
      </c>
      <c r="W2565" s="1" t="s">
        <v>106</v>
      </c>
      <c r="X2565" s="2">
        <f t="shared" ca="1" si="40"/>
        <v>45937</v>
      </c>
      <c r="Y2565" s="1">
        <f ca="1">ROUND(YEARFRAC(Merge1[[#This Row],[Join_Date]],Merge1[[#This Row],[Today]], 3),0)</f>
        <v>8</v>
      </c>
      <c r="Z2565" s="1" t="str" cm="1">
        <f t="array" aca="1" ref="Z2565" ca="1">_xlfn.IFS(
   Merge1[[#This Row],[Customer Tenure]]&lt;=2,"New",
   Merge1[[#This Row],[Customer Tenure]]&lt;=5,"Emerging",
  Merge1[[#This Row],[Customer Tenure]]&lt;9,"Established",
   TRUE,"Loyal"
)</f>
        <v>Established</v>
      </c>
      <c r="AA2565" s="1" t="str" cm="1">
        <f t="array" ref="AA2565">_xlfn.IFS(Merge1[[#This Row],[Income]]&lt;=30000,"Low",Merge1[[#This Row],[Income]]&lt;=60000,"Medium",Merge1[[#This Row],[Income]]&lt;=100000,"High", Merge1[[#This Row],[Income]]&gt;100000," Premium")</f>
        <v xml:space="preserve"> Premium</v>
      </c>
      <c r="AB2565" s="1" t="str" cm="1">
        <f t="array" ref="AB2565">_xlfn.IFS(Merge1[[#This Row],[Age]]&lt;= 28,"Gen Z", Merge1[[#This Row],[Age]]&lt;=44,"Millennials", Merge1[[#This Row],[Age]]&lt;=60,"Gen X", Merge1[[#This Row],[Age]]&gt;60,"Baby Boomers")</f>
        <v>Gen Z</v>
      </c>
      <c r="AC2565" s="1" t="str" cm="1">
        <f t="array" ref="AC2565">_xlfn.IFS(
    Merge1[[#This Row],[Balance]]&lt;=50000,"Low",
    Merge1[[#This Row],[Balance]]&lt;=200000,"Medium",
    Merge1[[#This Row],[Balance]]&gt;200000,"High"
)</f>
        <v>High</v>
      </c>
    </row>
    <row r="2566" spans="1:29" x14ac:dyDescent="0.25">
      <c r="A2566" s="1" t="s">
        <v>1631</v>
      </c>
      <c r="B2566" s="1" t="s">
        <v>6116</v>
      </c>
      <c r="C2566" s="1" t="s">
        <v>5832</v>
      </c>
      <c r="D2566" s="2">
        <v>44042</v>
      </c>
      <c r="E2566">
        <v>424671</v>
      </c>
      <c r="F2566">
        <v>420</v>
      </c>
      <c r="G2566">
        <v>460229</v>
      </c>
      <c r="H2566" s="1" t="s">
        <v>5833</v>
      </c>
      <c r="I2566" s="1" t="s">
        <v>6531</v>
      </c>
      <c r="J2566" s="1" t="s">
        <v>6245</v>
      </c>
      <c r="K2566">
        <v>28</v>
      </c>
      <c r="L2566" s="1" t="s">
        <v>6260</v>
      </c>
      <c r="M2566" s="1" t="s">
        <v>6251</v>
      </c>
      <c r="N2566">
        <v>41563</v>
      </c>
      <c r="O2566" s="1" t="s">
        <v>6243</v>
      </c>
      <c r="P2566" s="2">
        <v>45387</v>
      </c>
      <c r="Q2566" s="2">
        <v>45643</v>
      </c>
      <c r="R2566" s="1" t="s">
        <v>6904</v>
      </c>
      <c r="S2566" s="1" t="s">
        <v>6916</v>
      </c>
      <c r="T2566" s="1" t="s">
        <v>14</v>
      </c>
      <c r="U2566">
        <v>1664</v>
      </c>
      <c r="V2566" s="1" t="s">
        <v>19</v>
      </c>
      <c r="W2566" s="1" t="s">
        <v>45</v>
      </c>
      <c r="X2566" s="2">
        <f t="shared" ca="1" si="40"/>
        <v>45937</v>
      </c>
      <c r="Y2566" s="1">
        <f ca="1">ROUND(YEARFRAC(Merge1[[#This Row],[Join_Date]],Merge1[[#This Row],[Today]], 3),0)</f>
        <v>2</v>
      </c>
      <c r="Z2566" s="1" t="str" cm="1">
        <f t="array" aca="1" ref="Z2566" ca="1">_xlfn.IFS(
   Merge1[[#This Row],[Customer Tenure]]&lt;=2,"New",
   Merge1[[#This Row],[Customer Tenure]]&lt;=5,"Emerging",
  Merge1[[#This Row],[Customer Tenure]]&lt;9,"Established",
   TRUE,"Loyal"
)</f>
        <v>New</v>
      </c>
      <c r="AA2566" s="1" t="str" cm="1">
        <f t="array" ref="AA2566">_xlfn.IFS(Merge1[[#This Row],[Income]]&lt;=30000,"Low",Merge1[[#This Row],[Income]]&lt;=60000,"Medium",Merge1[[#This Row],[Income]]&lt;=100000,"High", Merge1[[#This Row],[Income]]&gt;100000," Premium")</f>
        <v>Medium</v>
      </c>
      <c r="AB2566" s="1" t="str" cm="1">
        <f t="array" ref="AB2566">_xlfn.IFS(Merge1[[#This Row],[Age]]&lt;= 28,"Gen Z", Merge1[[#This Row],[Age]]&lt;=44,"Millennials", Merge1[[#This Row],[Age]]&lt;=60,"Gen X", Merge1[[#This Row],[Age]]&gt;60,"Baby Boomers")</f>
        <v>Gen Z</v>
      </c>
      <c r="AC2566" s="1" t="str" cm="1">
        <f t="array" ref="AC2566">_xlfn.IFS(
    Merge1[[#This Row],[Balance]]&lt;=50000,"Low",
    Merge1[[#This Row],[Balance]]&lt;=200000,"Medium",
    Merge1[[#This Row],[Balance]]&gt;200000,"High"
)</f>
        <v>High</v>
      </c>
    </row>
    <row r="2567" spans="1:29" x14ac:dyDescent="0.25">
      <c r="A2567" s="1" t="s">
        <v>1884</v>
      </c>
      <c r="B2567" s="1" t="s">
        <v>5945</v>
      </c>
      <c r="C2567" s="1" t="s">
        <v>5835</v>
      </c>
      <c r="D2567" s="2">
        <v>45708</v>
      </c>
      <c r="E2567">
        <v>455150</v>
      </c>
      <c r="F2567">
        <v>641</v>
      </c>
      <c r="G2567">
        <v>93741</v>
      </c>
      <c r="H2567" s="1" t="s">
        <v>5838</v>
      </c>
      <c r="I2567" s="1" t="s">
        <v>6789</v>
      </c>
      <c r="J2567" s="1" t="s">
        <v>6240</v>
      </c>
      <c r="K2567">
        <v>30</v>
      </c>
      <c r="L2567" s="1" t="s">
        <v>6246</v>
      </c>
      <c r="M2567" s="1" t="s">
        <v>6266</v>
      </c>
      <c r="N2567">
        <v>96367</v>
      </c>
      <c r="O2567" s="1" t="s">
        <v>6243</v>
      </c>
      <c r="P2567" s="2">
        <v>45328</v>
      </c>
      <c r="Q2567" s="2">
        <v>45219</v>
      </c>
      <c r="R2567" s="1" t="s">
        <v>6912</v>
      </c>
      <c r="S2567" s="1" t="s">
        <v>6913</v>
      </c>
      <c r="T2567" s="1" t="s">
        <v>23</v>
      </c>
      <c r="U2567">
        <v>4851</v>
      </c>
      <c r="V2567" s="1" t="s">
        <v>15</v>
      </c>
      <c r="W2567" s="1" t="s">
        <v>106</v>
      </c>
      <c r="X2567" s="2">
        <f t="shared" ca="1" si="40"/>
        <v>45937</v>
      </c>
      <c r="Y2567" s="1">
        <f ca="1">ROUND(YEARFRAC(Merge1[[#This Row],[Join_Date]],Merge1[[#This Row],[Today]], 3),0)</f>
        <v>2</v>
      </c>
      <c r="Z2567" s="1" t="str" cm="1">
        <f t="array" aca="1" ref="Z2567" ca="1">_xlfn.IFS(
   Merge1[[#This Row],[Customer Tenure]]&lt;=2,"New",
   Merge1[[#This Row],[Customer Tenure]]&lt;=5,"Emerging",
  Merge1[[#This Row],[Customer Tenure]]&lt;9,"Established",
   TRUE,"Loyal"
)</f>
        <v>New</v>
      </c>
      <c r="AA2567" s="1" t="str" cm="1">
        <f t="array" ref="AA2567">_xlfn.IFS(Merge1[[#This Row],[Income]]&lt;=30000,"Low",Merge1[[#This Row],[Income]]&lt;=60000,"Medium",Merge1[[#This Row],[Income]]&lt;=100000,"High", Merge1[[#This Row],[Income]]&gt;100000," Premium")</f>
        <v>High</v>
      </c>
      <c r="AB2567" s="1" t="str" cm="1">
        <f t="array" ref="AB2567">_xlfn.IFS(Merge1[[#This Row],[Age]]&lt;= 28,"Gen Z", Merge1[[#This Row],[Age]]&lt;=44,"Millennials", Merge1[[#This Row],[Age]]&lt;=60,"Gen X", Merge1[[#This Row],[Age]]&gt;60,"Baby Boomers")</f>
        <v>Millennials</v>
      </c>
      <c r="AC2567" s="1" t="str" cm="1">
        <f t="array" ref="AC2567">_xlfn.IFS(
    Merge1[[#This Row],[Balance]]&lt;=50000,"Low",
    Merge1[[#This Row],[Balance]]&lt;=200000,"Medium",
    Merge1[[#This Row],[Balance]]&gt;200000,"High"
)</f>
        <v>High</v>
      </c>
    </row>
    <row r="2568" spans="1:29" x14ac:dyDescent="0.25">
      <c r="A2568" s="1" t="s">
        <v>1051</v>
      </c>
      <c r="B2568" s="1" t="s">
        <v>5963</v>
      </c>
      <c r="C2568" s="1" t="s">
        <v>5842</v>
      </c>
      <c r="D2568" s="2">
        <v>44861</v>
      </c>
      <c r="E2568">
        <v>331119</v>
      </c>
      <c r="F2568">
        <v>722</v>
      </c>
      <c r="G2568">
        <v>0</v>
      </c>
      <c r="H2568" s="1" t="s">
        <v>5833</v>
      </c>
      <c r="I2568" s="1" t="s">
        <v>6767</v>
      </c>
      <c r="J2568" s="1" t="s">
        <v>6240</v>
      </c>
      <c r="K2568">
        <v>25</v>
      </c>
      <c r="L2568" s="1" t="s">
        <v>6241</v>
      </c>
      <c r="M2568" s="1" t="s">
        <v>6251</v>
      </c>
      <c r="N2568">
        <v>186205</v>
      </c>
      <c r="O2568" s="1" t="s">
        <v>6252</v>
      </c>
      <c r="P2568" s="2">
        <v>45595</v>
      </c>
      <c r="Q2568" s="2">
        <v>45363</v>
      </c>
      <c r="R2568" s="1" t="s">
        <v>6899</v>
      </c>
      <c r="S2568" s="1" t="s">
        <v>6900</v>
      </c>
      <c r="T2568" s="1" t="s">
        <v>14</v>
      </c>
      <c r="U2568">
        <v>4051</v>
      </c>
      <c r="V2568" s="1" t="s">
        <v>10</v>
      </c>
      <c r="W2568" s="1" t="s">
        <v>11</v>
      </c>
      <c r="X2568" s="2">
        <f t="shared" ca="1" si="40"/>
        <v>45937</v>
      </c>
      <c r="Y2568" s="1">
        <f ca="1">ROUND(YEARFRAC(Merge1[[#This Row],[Join_Date]],Merge1[[#This Row],[Today]], 3),0)</f>
        <v>1</v>
      </c>
      <c r="Z2568" s="1" t="str" cm="1">
        <f t="array" aca="1" ref="Z2568" ca="1">_xlfn.IFS(
   Merge1[[#This Row],[Customer Tenure]]&lt;=2,"New",
   Merge1[[#This Row],[Customer Tenure]]&lt;=5,"Emerging",
  Merge1[[#This Row],[Customer Tenure]]&lt;9,"Established",
   TRUE,"Loyal"
)</f>
        <v>New</v>
      </c>
      <c r="AA2568" s="1" t="str" cm="1">
        <f t="array" ref="AA2568">_xlfn.IFS(Merge1[[#This Row],[Income]]&lt;=30000,"Low",Merge1[[#This Row],[Income]]&lt;=60000,"Medium",Merge1[[#This Row],[Income]]&lt;=100000,"High", Merge1[[#This Row],[Income]]&gt;100000," Premium")</f>
        <v xml:space="preserve"> Premium</v>
      </c>
      <c r="AB2568" s="1" t="str" cm="1">
        <f t="array" ref="AB2568">_xlfn.IFS(Merge1[[#This Row],[Age]]&lt;= 28,"Gen Z", Merge1[[#This Row],[Age]]&lt;=44,"Millennials", Merge1[[#This Row],[Age]]&lt;=60,"Gen X", Merge1[[#This Row],[Age]]&gt;60,"Baby Boomers")</f>
        <v>Gen Z</v>
      </c>
      <c r="AC2568" s="1" t="str" cm="1">
        <f t="array" ref="AC2568">_xlfn.IFS(
    Merge1[[#This Row],[Balance]]&lt;=50000,"Low",
    Merge1[[#This Row],[Balance]]&lt;=200000,"Medium",
    Merge1[[#This Row],[Balance]]&gt;200000,"High"
)</f>
        <v>High</v>
      </c>
    </row>
    <row r="2569" spans="1:29" x14ac:dyDescent="0.25">
      <c r="A2569" s="1" t="s">
        <v>1224</v>
      </c>
      <c r="B2569" s="1" t="s">
        <v>6077</v>
      </c>
      <c r="C2569" s="1" t="s">
        <v>5835</v>
      </c>
      <c r="D2569" s="2">
        <v>43599</v>
      </c>
      <c r="E2569">
        <v>452063</v>
      </c>
      <c r="F2569">
        <v>752</v>
      </c>
      <c r="G2569">
        <v>467927</v>
      </c>
      <c r="H2569" s="1" t="s">
        <v>5860</v>
      </c>
      <c r="I2569" s="1" t="s">
        <v>6380</v>
      </c>
      <c r="J2569" s="1" t="s">
        <v>6240</v>
      </c>
      <c r="K2569">
        <v>45</v>
      </c>
      <c r="L2569" s="1" t="s">
        <v>6246</v>
      </c>
      <c r="M2569" s="1" t="s">
        <v>6247</v>
      </c>
      <c r="N2569">
        <v>144165</v>
      </c>
      <c r="O2569" s="1" t="s">
        <v>6243</v>
      </c>
      <c r="P2569" s="2">
        <v>44018</v>
      </c>
      <c r="Q2569" s="2">
        <v>45778</v>
      </c>
      <c r="R2569" s="1" t="s">
        <v>6906</v>
      </c>
      <c r="S2569" s="1" t="s">
        <v>6907</v>
      </c>
      <c r="T2569" s="1" t="s">
        <v>14</v>
      </c>
      <c r="U2569">
        <v>5034</v>
      </c>
      <c r="V2569" s="1" t="s">
        <v>24</v>
      </c>
      <c r="W2569" s="1" t="s">
        <v>106</v>
      </c>
      <c r="X2569" s="2">
        <f t="shared" ca="1" si="40"/>
        <v>45937</v>
      </c>
      <c r="Y2569" s="1">
        <f ca="1">ROUND(YEARFRAC(Merge1[[#This Row],[Join_Date]],Merge1[[#This Row],[Today]], 3),0)</f>
        <v>5</v>
      </c>
      <c r="Z2569" s="1" t="str" cm="1">
        <f t="array" aca="1" ref="Z2569" ca="1">_xlfn.IFS(
   Merge1[[#This Row],[Customer Tenure]]&lt;=2,"New",
   Merge1[[#This Row],[Customer Tenure]]&lt;=5,"Emerging",
  Merge1[[#This Row],[Customer Tenure]]&lt;9,"Established",
   TRUE,"Loyal"
)</f>
        <v>Emerging</v>
      </c>
      <c r="AA2569" s="1" t="str" cm="1">
        <f t="array" ref="AA2569">_xlfn.IFS(Merge1[[#This Row],[Income]]&lt;=30000,"Low",Merge1[[#This Row],[Income]]&lt;=60000,"Medium",Merge1[[#This Row],[Income]]&lt;=100000,"High", Merge1[[#This Row],[Income]]&gt;100000," Premium")</f>
        <v xml:space="preserve"> Premium</v>
      </c>
      <c r="AB2569" s="1" t="str" cm="1">
        <f t="array" ref="AB2569">_xlfn.IFS(Merge1[[#This Row],[Age]]&lt;= 28,"Gen Z", Merge1[[#This Row],[Age]]&lt;=44,"Millennials", Merge1[[#This Row],[Age]]&lt;=60,"Gen X", Merge1[[#This Row],[Age]]&gt;60,"Baby Boomers")</f>
        <v>Gen X</v>
      </c>
      <c r="AC2569" s="1" t="str" cm="1">
        <f t="array" ref="AC2569">_xlfn.IFS(
    Merge1[[#This Row],[Balance]]&lt;=50000,"Low",
    Merge1[[#This Row],[Balance]]&lt;=200000,"Medium",
    Merge1[[#This Row],[Balance]]&gt;200000,"High"
)</f>
        <v>High</v>
      </c>
    </row>
    <row r="2570" spans="1:29" x14ac:dyDescent="0.25">
      <c r="A2570" s="1" t="s">
        <v>2781</v>
      </c>
      <c r="B2570" s="1" t="s">
        <v>6051</v>
      </c>
      <c r="C2570" s="1" t="s">
        <v>5835</v>
      </c>
      <c r="D2570" s="2">
        <v>44192</v>
      </c>
      <c r="E2570">
        <v>68798</v>
      </c>
      <c r="F2570">
        <v>377</v>
      </c>
      <c r="G2570">
        <v>0</v>
      </c>
      <c r="H2570" s="1" t="s">
        <v>5833</v>
      </c>
      <c r="I2570" s="1" t="s">
        <v>6532</v>
      </c>
      <c r="J2570" s="1" t="s">
        <v>6240</v>
      </c>
      <c r="K2570">
        <v>46</v>
      </c>
      <c r="L2570" s="1" t="s">
        <v>6246</v>
      </c>
      <c r="M2570" s="1" t="s">
        <v>6257</v>
      </c>
      <c r="N2570">
        <v>190413</v>
      </c>
      <c r="O2570" s="1" t="s">
        <v>6252</v>
      </c>
      <c r="P2570" s="2">
        <v>42873</v>
      </c>
      <c r="Q2570" s="2">
        <v>45289</v>
      </c>
      <c r="R2570" s="1" t="s">
        <v>6904</v>
      </c>
      <c r="S2570" s="1" t="s">
        <v>6905</v>
      </c>
      <c r="T2570" s="1" t="s">
        <v>23</v>
      </c>
      <c r="U2570">
        <v>9049</v>
      </c>
      <c r="V2570" s="1" t="s">
        <v>24</v>
      </c>
      <c r="W2570" s="1" t="s">
        <v>29</v>
      </c>
      <c r="X2570" s="2">
        <f t="shared" ca="1" si="40"/>
        <v>45937</v>
      </c>
      <c r="Y2570" s="1">
        <f ca="1">ROUND(YEARFRAC(Merge1[[#This Row],[Join_Date]],Merge1[[#This Row],[Today]], 3),0)</f>
        <v>8</v>
      </c>
      <c r="Z2570" s="1" t="str" cm="1">
        <f t="array" aca="1" ref="Z2570" ca="1">_xlfn.IFS(
   Merge1[[#This Row],[Customer Tenure]]&lt;=2,"New",
   Merge1[[#This Row],[Customer Tenure]]&lt;=5,"Emerging",
  Merge1[[#This Row],[Customer Tenure]]&lt;9,"Established",
   TRUE,"Loyal"
)</f>
        <v>Established</v>
      </c>
      <c r="AA2570" s="1" t="str" cm="1">
        <f t="array" ref="AA2570">_xlfn.IFS(Merge1[[#This Row],[Income]]&lt;=30000,"Low",Merge1[[#This Row],[Income]]&lt;=60000,"Medium",Merge1[[#This Row],[Income]]&lt;=100000,"High", Merge1[[#This Row],[Income]]&gt;100000," Premium")</f>
        <v xml:space="preserve"> Premium</v>
      </c>
      <c r="AB2570" s="1" t="str" cm="1">
        <f t="array" ref="AB2570">_xlfn.IFS(Merge1[[#This Row],[Age]]&lt;= 28,"Gen Z", Merge1[[#This Row],[Age]]&lt;=44,"Millennials", Merge1[[#This Row],[Age]]&lt;=60,"Gen X", Merge1[[#This Row],[Age]]&gt;60,"Baby Boomers")</f>
        <v>Gen X</v>
      </c>
      <c r="AC2570" s="1" t="str" cm="1">
        <f t="array" ref="AC2570">_xlfn.IFS(
    Merge1[[#This Row],[Balance]]&lt;=50000,"Low",
    Merge1[[#This Row],[Balance]]&lt;=200000,"Medium",
    Merge1[[#This Row],[Balance]]&gt;200000,"High"
)</f>
        <v>Medium</v>
      </c>
    </row>
    <row r="2571" spans="1:29" x14ac:dyDescent="0.25">
      <c r="A2571" s="1" t="s">
        <v>1163</v>
      </c>
      <c r="B2571" s="1" t="s">
        <v>5980</v>
      </c>
      <c r="C2571" s="1" t="s">
        <v>5832</v>
      </c>
      <c r="D2571" s="2">
        <v>43992</v>
      </c>
      <c r="E2571">
        <v>100546</v>
      </c>
      <c r="F2571">
        <v>809</v>
      </c>
      <c r="G2571">
        <v>0</v>
      </c>
      <c r="H2571" s="1" t="s">
        <v>5833</v>
      </c>
      <c r="I2571" s="1" t="s">
        <v>6357</v>
      </c>
      <c r="J2571" s="1" t="s">
        <v>6245</v>
      </c>
      <c r="K2571">
        <v>23</v>
      </c>
      <c r="L2571" s="1" t="s">
        <v>6256</v>
      </c>
      <c r="M2571" s="1" t="s">
        <v>6247</v>
      </c>
      <c r="N2571">
        <v>146267</v>
      </c>
      <c r="O2571" s="1" t="s">
        <v>6252</v>
      </c>
      <c r="P2571" s="2">
        <v>45791</v>
      </c>
      <c r="Q2571" s="2">
        <v>45284</v>
      </c>
      <c r="R2571" s="1" t="s">
        <v>6904</v>
      </c>
      <c r="S2571" s="1" t="s">
        <v>6905</v>
      </c>
      <c r="T2571" s="1" t="s">
        <v>14</v>
      </c>
      <c r="U2571">
        <v>9069</v>
      </c>
      <c r="V2571" s="1" t="s">
        <v>15</v>
      </c>
      <c r="W2571" s="1" t="s">
        <v>16</v>
      </c>
      <c r="X2571" s="2">
        <f t="shared" ca="1" si="40"/>
        <v>45937</v>
      </c>
      <c r="Y2571" s="1">
        <f ca="1">ROUND(YEARFRAC(Merge1[[#This Row],[Join_Date]],Merge1[[#This Row],[Today]], 3),0)</f>
        <v>0</v>
      </c>
      <c r="Z2571" s="1" t="str" cm="1">
        <f t="array" aca="1" ref="Z2571" ca="1">_xlfn.IFS(
   Merge1[[#This Row],[Customer Tenure]]&lt;=2,"New",
   Merge1[[#This Row],[Customer Tenure]]&lt;=5,"Emerging",
  Merge1[[#This Row],[Customer Tenure]]&lt;9,"Established",
   TRUE,"Loyal"
)</f>
        <v>New</v>
      </c>
      <c r="AA2571" s="1" t="str" cm="1">
        <f t="array" ref="AA2571">_xlfn.IFS(Merge1[[#This Row],[Income]]&lt;=30000,"Low",Merge1[[#This Row],[Income]]&lt;=60000,"Medium",Merge1[[#This Row],[Income]]&lt;=100000,"High", Merge1[[#This Row],[Income]]&gt;100000," Premium")</f>
        <v xml:space="preserve"> Premium</v>
      </c>
      <c r="AB2571" s="1" t="str" cm="1">
        <f t="array" ref="AB2571">_xlfn.IFS(Merge1[[#This Row],[Age]]&lt;= 28,"Gen Z", Merge1[[#This Row],[Age]]&lt;=44,"Millennials", Merge1[[#This Row],[Age]]&lt;=60,"Gen X", Merge1[[#This Row],[Age]]&gt;60,"Baby Boomers")</f>
        <v>Gen Z</v>
      </c>
      <c r="AC2571" s="1" t="str" cm="1">
        <f t="array" ref="AC2571">_xlfn.IFS(
    Merge1[[#This Row],[Balance]]&lt;=50000,"Low",
    Merge1[[#This Row],[Balance]]&lt;=200000,"Medium",
    Merge1[[#This Row],[Balance]]&gt;200000,"High"
)</f>
        <v>Medium</v>
      </c>
    </row>
    <row r="2572" spans="1:29" x14ac:dyDescent="0.25">
      <c r="A2572" s="1" t="s">
        <v>154</v>
      </c>
      <c r="B2572" s="1" t="s">
        <v>6199</v>
      </c>
      <c r="C2572" s="1" t="s">
        <v>5842</v>
      </c>
      <c r="D2572" s="2">
        <v>45718</v>
      </c>
      <c r="E2572">
        <v>470165</v>
      </c>
      <c r="F2572">
        <v>351</v>
      </c>
      <c r="G2572">
        <v>0</v>
      </c>
      <c r="H2572" s="1" t="s">
        <v>5833</v>
      </c>
      <c r="I2572" s="1" t="s">
        <v>6492</v>
      </c>
      <c r="J2572" s="1" t="s">
        <v>6240</v>
      </c>
      <c r="K2572">
        <v>20</v>
      </c>
      <c r="L2572" s="1" t="s">
        <v>6246</v>
      </c>
      <c r="M2572" s="1" t="s">
        <v>6254</v>
      </c>
      <c r="N2572">
        <v>95932</v>
      </c>
      <c r="O2572" s="1" t="s">
        <v>6243</v>
      </c>
      <c r="P2572" s="2">
        <v>45446</v>
      </c>
      <c r="Q2572" s="2">
        <v>45764</v>
      </c>
      <c r="R2572" s="1" t="s">
        <v>6893</v>
      </c>
      <c r="S2572" s="1" t="s">
        <v>6894</v>
      </c>
      <c r="T2572" s="1" t="s">
        <v>9</v>
      </c>
      <c r="U2572">
        <v>8975</v>
      </c>
      <c r="V2572" s="1" t="s">
        <v>19</v>
      </c>
      <c r="W2572" s="1" t="s">
        <v>11</v>
      </c>
      <c r="X2572" s="2">
        <f t="shared" ca="1" si="40"/>
        <v>45937</v>
      </c>
      <c r="Y2572" s="1">
        <f ca="1">ROUND(YEARFRAC(Merge1[[#This Row],[Join_Date]],Merge1[[#This Row],[Today]], 3),0)</f>
        <v>1</v>
      </c>
      <c r="Z2572" s="1" t="str" cm="1">
        <f t="array" aca="1" ref="Z2572" ca="1">_xlfn.IFS(
   Merge1[[#This Row],[Customer Tenure]]&lt;=2,"New",
   Merge1[[#This Row],[Customer Tenure]]&lt;=5,"Emerging",
  Merge1[[#This Row],[Customer Tenure]]&lt;9,"Established",
   TRUE,"Loyal"
)</f>
        <v>New</v>
      </c>
      <c r="AA2572" s="1" t="str" cm="1">
        <f t="array" ref="AA2572">_xlfn.IFS(Merge1[[#This Row],[Income]]&lt;=30000,"Low",Merge1[[#This Row],[Income]]&lt;=60000,"Medium",Merge1[[#This Row],[Income]]&lt;=100000,"High", Merge1[[#This Row],[Income]]&gt;100000," Premium")</f>
        <v>High</v>
      </c>
      <c r="AB2572" s="1" t="str" cm="1">
        <f t="array" ref="AB2572">_xlfn.IFS(Merge1[[#This Row],[Age]]&lt;= 28,"Gen Z", Merge1[[#This Row],[Age]]&lt;=44,"Millennials", Merge1[[#This Row],[Age]]&lt;=60,"Gen X", Merge1[[#This Row],[Age]]&gt;60,"Baby Boomers")</f>
        <v>Gen Z</v>
      </c>
      <c r="AC2572" s="1" t="str" cm="1">
        <f t="array" ref="AC2572">_xlfn.IFS(
    Merge1[[#This Row],[Balance]]&lt;=50000,"Low",
    Merge1[[#This Row],[Balance]]&lt;=200000,"Medium",
    Merge1[[#This Row],[Balance]]&gt;200000,"High"
)</f>
        <v>High</v>
      </c>
    </row>
    <row r="2573" spans="1:29" x14ac:dyDescent="0.25">
      <c r="A2573" s="1" t="s">
        <v>1168</v>
      </c>
      <c r="B2573" s="1" t="s">
        <v>5975</v>
      </c>
      <c r="C2573" s="1" t="s">
        <v>5835</v>
      </c>
      <c r="D2573" s="2">
        <v>44907</v>
      </c>
      <c r="E2573">
        <v>174442</v>
      </c>
      <c r="F2573">
        <v>666</v>
      </c>
      <c r="G2573">
        <v>397704</v>
      </c>
      <c r="H2573" s="1" t="s">
        <v>5833</v>
      </c>
      <c r="I2573" s="1" t="s">
        <v>6853</v>
      </c>
      <c r="J2573" s="1" t="s">
        <v>6240</v>
      </c>
      <c r="K2573">
        <v>54</v>
      </c>
      <c r="L2573" s="1" t="s">
        <v>6260</v>
      </c>
      <c r="M2573" s="1" t="s">
        <v>6262</v>
      </c>
      <c r="N2573">
        <v>29110</v>
      </c>
      <c r="O2573" s="1" t="s">
        <v>6243</v>
      </c>
      <c r="P2573" s="2">
        <v>44859</v>
      </c>
      <c r="Q2573" s="2">
        <v>45612</v>
      </c>
      <c r="R2573" s="1" t="s">
        <v>6887</v>
      </c>
      <c r="S2573" s="1" t="s">
        <v>6901</v>
      </c>
      <c r="T2573" s="1" t="s">
        <v>9</v>
      </c>
      <c r="U2573">
        <v>8744</v>
      </c>
      <c r="V2573" s="1" t="s">
        <v>10</v>
      </c>
      <c r="W2573" s="1" t="s">
        <v>55</v>
      </c>
      <c r="X2573" s="2">
        <f t="shared" ca="1" si="40"/>
        <v>45937</v>
      </c>
      <c r="Y2573" s="1">
        <f ca="1">ROUND(YEARFRAC(Merge1[[#This Row],[Join_Date]],Merge1[[#This Row],[Today]], 3),0)</f>
        <v>3</v>
      </c>
      <c r="Z2573" s="1" t="str" cm="1">
        <f t="array" aca="1" ref="Z2573" ca="1">_xlfn.IFS(
   Merge1[[#This Row],[Customer Tenure]]&lt;=2,"New",
   Merge1[[#This Row],[Customer Tenure]]&lt;=5,"Emerging",
  Merge1[[#This Row],[Customer Tenure]]&lt;9,"Established",
   TRUE,"Loyal"
)</f>
        <v>Emerging</v>
      </c>
      <c r="AA2573" s="1" t="str" cm="1">
        <f t="array" ref="AA2573">_xlfn.IFS(Merge1[[#This Row],[Income]]&lt;=30000,"Low",Merge1[[#This Row],[Income]]&lt;=60000,"Medium",Merge1[[#This Row],[Income]]&lt;=100000,"High", Merge1[[#This Row],[Income]]&gt;100000," Premium")</f>
        <v>Low</v>
      </c>
      <c r="AB2573" s="1" t="str" cm="1">
        <f t="array" ref="AB2573">_xlfn.IFS(Merge1[[#This Row],[Age]]&lt;= 28,"Gen Z", Merge1[[#This Row],[Age]]&lt;=44,"Millennials", Merge1[[#This Row],[Age]]&lt;=60,"Gen X", Merge1[[#This Row],[Age]]&gt;60,"Baby Boomers")</f>
        <v>Gen X</v>
      </c>
      <c r="AC2573" s="1" t="str" cm="1">
        <f t="array" ref="AC2573">_xlfn.IFS(
    Merge1[[#This Row],[Balance]]&lt;=50000,"Low",
    Merge1[[#This Row],[Balance]]&lt;=200000,"Medium",
    Merge1[[#This Row],[Balance]]&gt;200000,"High"
)</f>
        <v>Medium</v>
      </c>
    </row>
    <row r="2574" spans="1:29" x14ac:dyDescent="0.25">
      <c r="A2574" s="1" t="s">
        <v>1585</v>
      </c>
      <c r="B2574" s="1" t="s">
        <v>5873</v>
      </c>
      <c r="C2574" s="1" t="s">
        <v>5835</v>
      </c>
      <c r="D2574" s="2">
        <v>45596</v>
      </c>
      <c r="E2574">
        <v>13261</v>
      </c>
      <c r="F2574">
        <v>352</v>
      </c>
      <c r="G2574">
        <v>59633</v>
      </c>
      <c r="H2574" s="1" t="s">
        <v>5833</v>
      </c>
      <c r="I2574" s="1" t="s">
        <v>6497</v>
      </c>
      <c r="J2574" s="1" t="s">
        <v>6245</v>
      </c>
      <c r="K2574">
        <v>27</v>
      </c>
      <c r="L2574" s="1" t="s">
        <v>6241</v>
      </c>
      <c r="M2574" s="1" t="s">
        <v>6247</v>
      </c>
      <c r="N2574">
        <v>72307</v>
      </c>
      <c r="O2574" s="1" t="s">
        <v>6243</v>
      </c>
      <c r="P2574" s="2">
        <v>43945</v>
      </c>
      <c r="Q2574" s="2">
        <v>45359</v>
      </c>
      <c r="R2574" s="1" t="s">
        <v>6899</v>
      </c>
      <c r="S2574" s="1" t="s">
        <v>6900</v>
      </c>
      <c r="T2574" s="1" t="s">
        <v>28</v>
      </c>
      <c r="U2574">
        <v>4427</v>
      </c>
      <c r="V2574" s="1" t="s">
        <v>19</v>
      </c>
      <c r="W2574" s="1" t="s">
        <v>45</v>
      </c>
      <c r="X2574" s="2">
        <f t="shared" ca="1" si="40"/>
        <v>45937</v>
      </c>
      <c r="Y2574" s="1">
        <f ca="1">ROUND(YEARFRAC(Merge1[[#This Row],[Join_Date]],Merge1[[#This Row],[Today]], 3),0)</f>
        <v>5</v>
      </c>
      <c r="Z2574" s="1" t="str" cm="1">
        <f t="array" aca="1" ref="Z2574" ca="1">_xlfn.IFS(
   Merge1[[#This Row],[Customer Tenure]]&lt;=2,"New",
   Merge1[[#This Row],[Customer Tenure]]&lt;=5,"Emerging",
  Merge1[[#This Row],[Customer Tenure]]&lt;9,"Established",
   TRUE,"Loyal"
)</f>
        <v>Emerging</v>
      </c>
      <c r="AA2574" s="1" t="str" cm="1">
        <f t="array" ref="AA2574">_xlfn.IFS(Merge1[[#This Row],[Income]]&lt;=30000,"Low",Merge1[[#This Row],[Income]]&lt;=60000,"Medium",Merge1[[#This Row],[Income]]&lt;=100000,"High", Merge1[[#This Row],[Income]]&gt;100000," Premium")</f>
        <v>High</v>
      </c>
      <c r="AB2574" s="1" t="str" cm="1">
        <f t="array" ref="AB2574">_xlfn.IFS(Merge1[[#This Row],[Age]]&lt;= 28,"Gen Z", Merge1[[#This Row],[Age]]&lt;=44,"Millennials", Merge1[[#This Row],[Age]]&lt;=60,"Gen X", Merge1[[#This Row],[Age]]&gt;60,"Baby Boomers")</f>
        <v>Gen Z</v>
      </c>
      <c r="AC2574" s="1" t="str" cm="1">
        <f t="array" ref="AC2574">_xlfn.IFS(
    Merge1[[#This Row],[Balance]]&lt;=50000,"Low",
    Merge1[[#This Row],[Balance]]&lt;=200000,"Medium",
    Merge1[[#This Row],[Balance]]&gt;200000,"High"
)</f>
        <v>Low</v>
      </c>
    </row>
    <row r="2575" spans="1:29" x14ac:dyDescent="0.25">
      <c r="A2575" s="1" t="s">
        <v>1125</v>
      </c>
      <c r="B2575" s="1" t="s">
        <v>5897</v>
      </c>
      <c r="C2575" s="1" t="s">
        <v>5835</v>
      </c>
      <c r="D2575" s="2">
        <v>43964</v>
      </c>
      <c r="E2575">
        <v>485687</v>
      </c>
      <c r="F2575">
        <v>572</v>
      </c>
      <c r="G2575">
        <v>0</v>
      </c>
      <c r="H2575" s="1" t="s">
        <v>5833</v>
      </c>
      <c r="I2575" s="1" t="s">
        <v>6670</v>
      </c>
      <c r="J2575" s="1" t="s">
        <v>6240</v>
      </c>
      <c r="K2575">
        <v>24</v>
      </c>
      <c r="L2575" s="1" t="s">
        <v>6256</v>
      </c>
      <c r="M2575" s="1" t="s">
        <v>6242</v>
      </c>
      <c r="N2575">
        <v>56877</v>
      </c>
      <c r="O2575" s="1" t="s">
        <v>6248</v>
      </c>
      <c r="P2575" s="2">
        <v>45877</v>
      </c>
      <c r="Q2575" s="2">
        <v>45605</v>
      </c>
      <c r="R2575" s="1" t="s">
        <v>6887</v>
      </c>
      <c r="S2575" s="1" t="s">
        <v>6901</v>
      </c>
      <c r="T2575" s="1" t="s">
        <v>28</v>
      </c>
      <c r="U2575">
        <v>8987</v>
      </c>
      <c r="V2575" s="1" t="s">
        <v>24</v>
      </c>
      <c r="W2575" s="1" t="s">
        <v>20</v>
      </c>
      <c r="X2575" s="2">
        <f t="shared" ca="1" si="40"/>
        <v>45937</v>
      </c>
      <c r="Y2575" s="1">
        <f ca="1">ROUND(YEARFRAC(Merge1[[#This Row],[Join_Date]],Merge1[[#This Row],[Today]], 3),0)</f>
        <v>0</v>
      </c>
      <c r="Z2575" s="1" t="str" cm="1">
        <f t="array" aca="1" ref="Z2575" ca="1">_xlfn.IFS(
   Merge1[[#This Row],[Customer Tenure]]&lt;=2,"New",
   Merge1[[#This Row],[Customer Tenure]]&lt;=5,"Emerging",
  Merge1[[#This Row],[Customer Tenure]]&lt;9,"Established",
   TRUE,"Loyal"
)</f>
        <v>New</v>
      </c>
      <c r="AA2575" s="1" t="str" cm="1">
        <f t="array" ref="AA2575">_xlfn.IFS(Merge1[[#This Row],[Income]]&lt;=30000,"Low",Merge1[[#This Row],[Income]]&lt;=60000,"Medium",Merge1[[#This Row],[Income]]&lt;=100000,"High", Merge1[[#This Row],[Income]]&gt;100000," Premium")</f>
        <v>Medium</v>
      </c>
      <c r="AB2575" s="1" t="str" cm="1">
        <f t="array" ref="AB2575">_xlfn.IFS(Merge1[[#This Row],[Age]]&lt;= 28,"Gen Z", Merge1[[#This Row],[Age]]&lt;=44,"Millennials", Merge1[[#This Row],[Age]]&lt;=60,"Gen X", Merge1[[#This Row],[Age]]&gt;60,"Baby Boomers")</f>
        <v>Gen Z</v>
      </c>
      <c r="AC2575" s="1" t="str" cm="1">
        <f t="array" ref="AC2575">_xlfn.IFS(
    Merge1[[#This Row],[Balance]]&lt;=50000,"Low",
    Merge1[[#This Row],[Balance]]&lt;=200000,"Medium",
    Merge1[[#This Row],[Balance]]&gt;200000,"High"
)</f>
        <v>High</v>
      </c>
    </row>
    <row r="2576" spans="1:29" x14ac:dyDescent="0.25">
      <c r="A2576" s="1" t="s">
        <v>101</v>
      </c>
      <c r="B2576" s="1" t="s">
        <v>6018</v>
      </c>
      <c r="C2576" s="1" t="s">
        <v>5842</v>
      </c>
      <c r="D2576" s="2">
        <v>45453</v>
      </c>
      <c r="E2576">
        <v>51831</v>
      </c>
      <c r="F2576">
        <v>355</v>
      </c>
      <c r="G2576">
        <v>126648</v>
      </c>
      <c r="H2576" s="1" t="s">
        <v>5833</v>
      </c>
      <c r="I2576" s="1" t="s">
        <v>6458</v>
      </c>
      <c r="J2576" s="1" t="s">
        <v>6245</v>
      </c>
      <c r="K2576">
        <v>36</v>
      </c>
      <c r="L2576" s="1" t="s">
        <v>6256</v>
      </c>
      <c r="M2576" s="1" t="s">
        <v>6262</v>
      </c>
      <c r="N2576">
        <v>188639</v>
      </c>
      <c r="O2576" s="1" t="s">
        <v>6243</v>
      </c>
      <c r="P2576" s="2">
        <v>45492</v>
      </c>
      <c r="Q2576" s="2">
        <v>45275</v>
      </c>
      <c r="R2576" s="1" t="s">
        <v>6904</v>
      </c>
      <c r="S2576" s="1" t="s">
        <v>6905</v>
      </c>
      <c r="T2576" s="1" t="s">
        <v>28</v>
      </c>
      <c r="U2576">
        <v>4645</v>
      </c>
      <c r="V2576" s="1" t="s">
        <v>15</v>
      </c>
      <c r="W2576" s="1" t="s">
        <v>106</v>
      </c>
      <c r="X2576" s="2">
        <f t="shared" ca="1" si="40"/>
        <v>45937</v>
      </c>
      <c r="Y2576" s="1">
        <f ca="1">ROUND(YEARFRAC(Merge1[[#This Row],[Join_Date]],Merge1[[#This Row],[Today]], 3),0)</f>
        <v>1</v>
      </c>
      <c r="Z2576" s="1" t="str" cm="1">
        <f t="array" aca="1" ref="Z2576" ca="1">_xlfn.IFS(
   Merge1[[#This Row],[Customer Tenure]]&lt;=2,"New",
   Merge1[[#This Row],[Customer Tenure]]&lt;=5,"Emerging",
  Merge1[[#This Row],[Customer Tenure]]&lt;9,"Established",
   TRUE,"Loyal"
)</f>
        <v>New</v>
      </c>
      <c r="AA2576" s="1" t="str" cm="1">
        <f t="array" ref="AA2576">_xlfn.IFS(Merge1[[#This Row],[Income]]&lt;=30000,"Low",Merge1[[#This Row],[Income]]&lt;=60000,"Medium",Merge1[[#This Row],[Income]]&lt;=100000,"High", Merge1[[#This Row],[Income]]&gt;100000," Premium")</f>
        <v xml:space="preserve"> Premium</v>
      </c>
      <c r="AB2576" s="1" t="str" cm="1">
        <f t="array" ref="AB2576">_xlfn.IFS(Merge1[[#This Row],[Age]]&lt;= 28,"Gen Z", Merge1[[#This Row],[Age]]&lt;=44,"Millennials", Merge1[[#This Row],[Age]]&lt;=60,"Gen X", Merge1[[#This Row],[Age]]&gt;60,"Baby Boomers")</f>
        <v>Millennials</v>
      </c>
      <c r="AC2576" s="1" t="str" cm="1">
        <f t="array" ref="AC2576">_xlfn.IFS(
    Merge1[[#This Row],[Balance]]&lt;=50000,"Low",
    Merge1[[#This Row],[Balance]]&lt;=200000,"Medium",
    Merge1[[#This Row],[Balance]]&gt;200000,"High"
)</f>
        <v>Medium</v>
      </c>
    </row>
    <row r="2577" spans="1:29" x14ac:dyDescent="0.25">
      <c r="A2577" s="1" t="s">
        <v>144</v>
      </c>
      <c r="B2577" s="1" t="s">
        <v>5978</v>
      </c>
      <c r="C2577" s="1" t="s">
        <v>5835</v>
      </c>
      <c r="D2577" s="2">
        <v>45370</v>
      </c>
      <c r="E2577">
        <v>111585</v>
      </c>
      <c r="F2577">
        <v>734</v>
      </c>
      <c r="G2577">
        <v>0</v>
      </c>
      <c r="H2577" s="1" t="s">
        <v>5833</v>
      </c>
      <c r="I2577" s="1" t="s">
        <v>6428</v>
      </c>
      <c r="J2577" s="1" t="s">
        <v>6240</v>
      </c>
      <c r="K2577">
        <v>66</v>
      </c>
      <c r="L2577" s="1" t="s">
        <v>6241</v>
      </c>
      <c r="M2577" s="1" t="s">
        <v>6266</v>
      </c>
      <c r="N2577">
        <v>83852</v>
      </c>
      <c r="O2577" s="1" t="s">
        <v>6243</v>
      </c>
      <c r="P2577" s="2">
        <v>45560</v>
      </c>
      <c r="Q2577" s="2">
        <v>45661</v>
      </c>
      <c r="R2577" s="1" t="s">
        <v>6902</v>
      </c>
      <c r="S2577" s="1" t="s">
        <v>6908</v>
      </c>
      <c r="T2577" s="1" t="s">
        <v>9</v>
      </c>
      <c r="U2577">
        <v>2893</v>
      </c>
      <c r="V2577" s="1" t="s">
        <v>10</v>
      </c>
      <c r="W2577" s="1" t="s">
        <v>50</v>
      </c>
      <c r="X2577" s="2">
        <f t="shared" ca="1" si="40"/>
        <v>45937</v>
      </c>
      <c r="Y2577" s="1">
        <f ca="1">ROUND(YEARFRAC(Merge1[[#This Row],[Join_Date]],Merge1[[#This Row],[Today]], 3),0)</f>
        <v>1</v>
      </c>
      <c r="Z2577" s="1" t="str" cm="1">
        <f t="array" aca="1" ref="Z2577" ca="1">_xlfn.IFS(
   Merge1[[#This Row],[Customer Tenure]]&lt;=2,"New",
   Merge1[[#This Row],[Customer Tenure]]&lt;=5,"Emerging",
  Merge1[[#This Row],[Customer Tenure]]&lt;9,"Established",
   TRUE,"Loyal"
)</f>
        <v>New</v>
      </c>
      <c r="AA2577" s="1" t="str" cm="1">
        <f t="array" ref="AA2577">_xlfn.IFS(Merge1[[#This Row],[Income]]&lt;=30000,"Low",Merge1[[#This Row],[Income]]&lt;=60000,"Medium",Merge1[[#This Row],[Income]]&lt;=100000,"High", Merge1[[#This Row],[Income]]&gt;100000," Premium")</f>
        <v>High</v>
      </c>
      <c r="AB2577" s="1" t="str" cm="1">
        <f t="array" ref="AB2577">_xlfn.IFS(Merge1[[#This Row],[Age]]&lt;= 28,"Gen Z", Merge1[[#This Row],[Age]]&lt;=44,"Millennials", Merge1[[#This Row],[Age]]&lt;=60,"Gen X", Merge1[[#This Row],[Age]]&gt;60,"Baby Boomers")</f>
        <v>Baby Boomers</v>
      </c>
      <c r="AC2577" s="1" t="str" cm="1">
        <f t="array" ref="AC2577">_xlfn.IFS(
    Merge1[[#This Row],[Balance]]&lt;=50000,"Low",
    Merge1[[#This Row],[Balance]]&lt;=200000,"Medium",
    Merge1[[#This Row],[Balance]]&gt;200000,"High"
)</f>
        <v>Medium</v>
      </c>
    </row>
    <row r="2578" spans="1:29" x14ac:dyDescent="0.25">
      <c r="A2578" s="1" t="s">
        <v>158</v>
      </c>
      <c r="B2578" s="1" t="s">
        <v>6099</v>
      </c>
      <c r="C2578" s="1" t="s">
        <v>5832</v>
      </c>
      <c r="D2578" s="2">
        <v>43144</v>
      </c>
      <c r="E2578">
        <v>444943</v>
      </c>
      <c r="F2578">
        <v>368</v>
      </c>
      <c r="G2578">
        <v>493815</v>
      </c>
      <c r="H2578" s="1" t="s">
        <v>5833</v>
      </c>
      <c r="I2578" s="1" t="s">
        <v>6598</v>
      </c>
      <c r="J2578" s="1" t="s">
        <v>6245</v>
      </c>
      <c r="K2578">
        <v>64</v>
      </c>
      <c r="L2578" s="1" t="s">
        <v>6246</v>
      </c>
      <c r="M2578" s="1" t="s">
        <v>6257</v>
      </c>
      <c r="N2578">
        <v>145816</v>
      </c>
      <c r="O2578" s="1" t="s">
        <v>6252</v>
      </c>
      <c r="P2578" s="2">
        <v>44500</v>
      </c>
      <c r="Q2578" s="2">
        <v>45434</v>
      </c>
      <c r="R2578" s="1" t="s">
        <v>6906</v>
      </c>
      <c r="S2578" s="1" t="s">
        <v>6918</v>
      </c>
      <c r="T2578" s="1" t="s">
        <v>9</v>
      </c>
      <c r="U2578">
        <v>5894</v>
      </c>
      <c r="V2578" s="1" t="s">
        <v>10</v>
      </c>
      <c r="W2578" s="1" t="s">
        <v>45</v>
      </c>
      <c r="X2578" s="2">
        <f t="shared" ca="1" si="40"/>
        <v>45937</v>
      </c>
      <c r="Y2578" s="1">
        <f ca="1">ROUND(YEARFRAC(Merge1[[#This Row],[Join_Date]],Merge1[[#This Row],[Today]], 3),0)</f>
        <v>4</v>
      </c>
      <c r="Z2578" s="1" t="str" cm="1">
        <f t="array" aca="1" ref="Z2578" ca="1">_xlfn.IFS(
   Merge1[[#This Row],[Customer Tenure]]&lt;=2,"New",
   Merge1[[#This Row],[Customer Tenure]]&lt;=5,"Emerging",
  Merge1[[#This Row],[Customer Tenure]]&lt;9,"Established",
   TRUE,"Loyal"
)</f>
        <v>Emerging</v>
      </c>
      <c r="AA2578" s="1" t="str" cm="1">
        <f t="array" ref="AA2578">_xlfn.IFS(Merge1[[#This Row],[Income]]&lt;=30000,"Low",Merge1[[#This Row],[Income]]&lt;=60000,"Medium",Merge1[[#This Row],[Income]]&lt;=100000,"High", Merge1[[#This Row],[Income]]&gt;100000," Premium")</f>
        <v xml:space="preserve"> Premium</v>
      </c>
      <c r="AB2578" s="1" t="str" cm="1">
        <f t="array" ref="AB2578">_xlfn.IFS(Merge1[[#This Row],[Age]]&lt;= 28,"Gen Z", Merge1[[#This Row],[Age]]&lt;=44,"Millennials", Merge1[[#This Row],[Age]]&lt;=60,"Gen X", Merge1[[#This Row],[Age]]&gt;60,"Baby Boomers")</f>
        <v>Baby Boomers</v>
      </c>
      <c r="AC2578" s="1" t="str" cm="1">
        <f t="array" ref="AC2578">_xlfn.IFS(
    Merge1[[#This Row],[Balance]]&lt;=50000,"Low",
    Merge1[[#This Row],[Balance]]&lt;=200000,"Medium",
    Merge1[[#This Row],[Balance]]&gt;200000,"High"
)</f>
        <v>High</v>
      </c>
    </row>
    <row r="2579" spans="1:29" x14ac:dyDescent="0.25">
      <c r="A2579" s="1" t="s">
        <v>396</v>
      </c>
      <c r="B2579" s="1" t="s">
        <v>5889</v>
      </c>
      <c r="C2579" s="1" t="s">
        <v>5832</v>
      </c>
      <c r="D2579" s="2">
        <v>45750</v>
      </c>
      <c r="E2579">
        <v>166508</v>
      </c>
      <c r="F2579">
        <v>644</v>
      </c>
      <c r="G2579">
        <v>222508</v>
      </c>
      <c r="H2579" s="1" t="s">
        <v>5833</v>
      </c>
      <c r="I2579" s="1" t="s">
        <v>6333</v>
      </c>
      <c r="J2579" s="1" t="s">
        <v>6240</v>
      </c>
      <c r="K2579">
        <v>39</v>
      </c>
      <c r="L2579" s="1" t="s">
        <v>6241</v>
      </c>
      <c r="M2579" s="1" t="s">
        <v>6266</v>
      </c>
      <c r="N2579">
        <v>123320</v>
      </c>
      <c r="O2579" s="1" t="s">
        <v>6243</v>
      </c>
      <c r="P2579" s="2">
        <v>44878</v>
      </c>
      <c r="Q2579" s="2">
        <v>45675</v>
      </c>
      <c r="R2579" s="1" t="s">
        <v>6902</v>
      </c>
      <c r="S2579" s="1" t="s">
        <v>6908</v>
      </c>
      <c r="T2579" s="1" t="s">
        <v>9</v>
      </c>
      <c r="U2579">
        <v>458</v>
      </c>
      <c r="V2579" s="1" t="s">
        <v>10</v>
      </c>
      <c r="W2579" s="1" t="s">
        <v>16</v>
      </c>
      <c r="X2579" s="2">
        <f t="shared" ca="1" si="40"/>
        <v>45937</v>
      </c>
      <c r="Y2579" s="1">
        <f ca="1">ROUND(YEARFRAC(Merge1[[#This Row],[Join_Date]],Merge1[[#This Row],[Today]], 3),0)</f>
        <v>3</v>
      </c>
      <c r="Z2579" s="1" t="str" cm="1">
        <f t="array" aca="1" ref="Z2579" ca="1">_xlfn.IFS(
   Merge1[[#This Row],[Customer Tenure]]&lt;=2,"New",
   Merge1[[#This Row],[Customer Tenure]]&lt;=5,"Emerging",
  Merge1[[#This Row],[Customer Tenure]]&lt;9,"Established",
   TRUE,"Loyal"
)</f>
        <v>Emerging</v>
      </c>
      <c r="AA2579" s="1" t="str" cm="1">
        <f t="array" ref="AA2579">_xlfn.IFS(Merge1[[#This Row],[Income]]&lt;=30000,"Low",Merge1[[#This Row],[Income]]&lt;=60000,"Medium",Merge1[[#This Row],[Income]]&lt;=100000,"High", Merge1[[#This Row],[Income]]&gt;100000," Premium")</f>
        <v xml:space="preserve"> Premium</v>
      </c>
      <c r="AB2579" s="1" t="str" cm="1">
        <f t="array" ref="AB2579">_xlfn.IFS(Merge1[[#This Row],[Age]]&lt;= 28,"Gen Z", Merge1[[#This Row],[Age]]&lt;=44,"Millennials", Merge1[[#This Row],[Age]]&lt;=60,"Gen X", Merge1[[#This Row],[Age]]&gt;60,"Baby Boomers")</f>
        <v>Millennials</v>
      </c>
      <c r="AC2579" s="1" t="str" cm="1">
        <f t="array" ref="AC2579">_xlfn.IFS(
    Merge1[[#This Row],[Balance]]&lt;=50000,"Low",
    Merge1[[#This Row],[Balance]]&lt;=200000,"Medium",
    Merge1[[#This Row],[Balance]]&gt;200000,"High"
)</f>
        <v>Medium</v>
      </c>
    </row>
    <row r="2580" spans="1:29" x14ac:dyDescent="0.25">
      <c r="A2580" s="1" t="s">
        <v>1469</v>
      </c>
      <c r="B2580" s="1" t="s">
        <v>6043</v>
      </c>
      <c r="C2580" s="1" t="s">
        <v>5832</v>
      </c>
      <c r="D2580" s="2">
        <v>42664</v>
      </c>
      <c r="E2580">
        <v>207139</v>
      </c>
      <c r="F2580">
        <v>544</v>
      </c>
      <c r="G2580">
        <v>382411</v>
      </c>
      <c r="H2580" s="1" t="s">
        <v>5833</v>
      </c>
      <c r="I2580" s="1" t="s">
        <v>6290</v>
      </c>
      <c r="J2580" s="1" t="s">
        <v>6245</v>
      </c>
      <c r="K2580">
        <v>57</v>
      </c>
      <c r="L2580" s="1" t="s">
        <v>6260</v>
      </c>
      <c r="M2580" s="1" t="s">
        <v>6242</v>
      </c>
      <c r="N2580">
        <v>60042</v>
      </c>
      <c r="O2580" s="1" t="s">
        <v>6248</v>
      </c>
      <c r="P2580" s="2">
        <v>44469</v>
      </c>
      <c r="Q2580" s="2">
        <v>45474</v>
      </c>
      <c r="R2580" s="1" t="s">
        <v>6891</v>
      </c>
      <c r="S2580" s="1" t="s">
        <v>6895</v>
      </c>
      <c r="T2580" s="1" t="s">
        <v>28</v>
      </c>
      <c r="U2580">
        <v>3320</v>
      </c>
      <c r="V2580" s="1" t="s">
        <v>10</v>
      </c>
      <c r="W2580" s="1" t="s">
        <v>11</v>
      </c>
      <c r="X2580" s="2">
        <f t="shared" ca="1" si="40"/>
        <v>45937</v>
      </c>
      <c r="Y2580" s="1">
        <f ca="1">ROUND(YEARFRAC(Merge1[[#This Row],[Join_Date]],Merge1[[#This Row],[Today]], 3),0)</f>
        <v>4</v>
      </c>
      <c r="Z2580" s="1" t="str" cm="1">
        <f t="array" aca="1" ref="Z2580" ca="1">_xlfn.IFS(
   Merge1[[#This Row],[Customer Tenure]]&lt;=2,"New",
   Merge1[[#This Row],[Customer Tenure]]&lt;=5,"Emerging",
  Merge1[[#This Row],[Customer Tenure]]&lt;9,"Established",
   TRUE,"Loyal"
)</f>
        <v>Emerging</v>
      </c>
      <c r="AA2580" s="1" t="str" cm="1">
        <f t="array" ref="AA2580">_xlfn.IFS(Merge1[[#This Row],[Income]]&lt;=30000,"Low",Merge1[[#This Row],[Income]]&lt;=60000,"Medium",Merge1[[#This Row],[Income]]&lt;=100000,"High", Merge1[[#This Row],[Income]]&gt;100000," Premium")</f>
        <v>High</v>
      </c>
      <c r="AB2580" s="1" t="str" cm="1">
        <f t="array" ref="AB2580">_xlfn.IFS(Merge1[[#This Row],[Age]]&lt;= 28,"Gen Z", Merge1[[#This Row],[Age]]&lt;=44,"Millennials", Merge1[[#This Row],[Age]]&lt;=60,"Gen X", Merge1[[#This Row],[Age]]&gt;60,"Baby Boomers")</f>
        <v>Gen X</v>
      </c>
      <c r="AC2580" s="1" t="str" cm="1">
        <f t="array" ref="AC2580">_xlfn.IFS(
    Merge1[[#This Row],[Balance]]&lt;=50000,"Low",
    Merge1[[#This Row],[Balance]]&lt;=200000,"Medium",
    Merge1[[#This Row],[Balance]]&gt;200000,"High"
)</f>
        <v>High</v>
      </c>
    </row>
    <row r="2581" spans="1:29" x14ac:dyDescent="0.25">
      <c r="A2581" s="1" t="s">
        <v>899</v>
      </c>
      <c r="B2581" s="1" t="s">
        <v>5923</v>
      </c>
      <c r="C2581" s="1" t="s">
        <v>5835</v>
      </c>
      <c r="D2581" s="2">
        <v>43608</v>
      </c>
      <c r="E2581">
        <v>59500</v>
      </c>
      <c r="F2581">
        <v>683</v>
      </c>
      <c r="G2581">
        <v>0</v>
      </c>
      <c r="H2581" s="1" t="s">
        <v>5833</v>
      </c>
      <c r="I2581" s="1" t="s">
        <v>6597</v>
      </c>
      <c r="J2581" s="1" t="s">
        <v>6245</v>
      </c>
      <c r="K2581">
        <v>36</v>
      </c>
      <c r="L2581" s="1" t="s">
        <v>6256</v>
      </c>
      <c r="M2581" s="1" t="s">
        <v>6266</v>
      </c>
      <c r="N2581">
        <v>59499</v>
      </c>
      <c r="O2581" s="1" t="s">
        <v>6248</v>
      </c>
      <c r="P2581" s="2">
        <v>42882</v>
      </c>
      <c r="Q2581" s="2">
        <v>45800</v>
      </c>
      <c r="R2581" s="1" t="s">
        <v>6906</v>
      </c>
      <c r="S2581" s="1" t="s">
        <v>6907</v>
      </c>
      <c r="T2581" s="1" t="s">
        <v>28</v>
      </c>
      <c r="U2581">
        <v>4595</v>
      </c>
      <c r="V2581" s="1" t="s">
        <v>15</v>
      </c>
      <c r="W2581" s="1" t="s">
        <v>25</v>
      </c>
      <c r="X2581" s="2">
        <f t="shared" ca="1" si="40"/>
        <v>45937</v>
      </c>
      <c r="Y2581" s="1">
        <f ca="1">ROUND(YEARFRAC(Merge1[[#This Row],[Join_Date]],Merge1[[#This Row],[Today]], 3),0)</f>
        <v>8</v>
      </c>
      <c r="Z2581" s="1" t="str" cm="1">
        <f t="array" aca="1" ref="Z2581" ca="1">_xlfn.IFS(
   Merge1[[#This Row],[Customer Tenure]]&lt;=2,"New",
   Merge1[[#This Row],[Customer Tenure]]&lt;=5,"Emerging",
  Merge1[[#This Row],[Customer Tenure]]&lt;9,"Established",
   TRUE,"Loyal"
)</f>
        <v>Established</v>
      </c>
      <c r="AA2581" s="1" t="str" cm="1">
        <f t="array" ref="AA2581">_xlfn.IFS(Merge1[[#This Row],[Income]]&lt;=30000,"Low",Merge1[[#This Row],[Income]]&lt;=60000,"Medium",Merge1[[#This Row],[Income]]&lt;=100000,"High", Merge1[[#This Row],[Income]]&gt;100000," Premium")</f>
        <v>Medium</v>
      </c>
      <c r="AB2581" s="1" t="str" cm="1">
        <f t="array" ref="AB2581">_xlfn.IFS(Merge1[[#This Row],[Age]]&lt;= 28,"Gen Z", Merge1[[#This Row],[Age]]&lt;=44,"Millennials", Merge1[[#This Row],[Age]]&lt;=60,"Gen X", Merge1[[#This Row],[Age]]&gt;60,"Baby Boomers")</f>
        <v>Millennials</v>
      </c>
      <c r="AC2581" s="1" t="str" cm="1">
        <f t="array" ref="AC2581">_xlfn.IFS(
    Merge1[[#This Row],[Balance]]&lt;=50000,"Low",
    Merge1[[#This Row],[Balance]]&lt;=200000,"Medium",
    Merge1[[#This Row],[Balance]]&gt;200000,"High"
)</f>
        <v>Medium</v>
      </c>
    </row>
    <row r="2582" spans="1:29" x14ac:dyDescent="0.25">
      <c r="A2582" s="1" t="s">
        <v>276</v>
      </c>
      <c r="B2582" s="1" t="s">
        <v>6047</v>
      </c>
      <c r="C2582" s="1" t="s">
        <v>5842</v>
      </c>
      <c r="D2582" s="2">
        <v>42839</v>
      </c>
      <c r="E2582">
        <v>445872</v>
      </c>
      <c r="F2582">
        <v>789</v>
      </c>
      <c r="G2582">
        <v>0</v>
      </c>
      <c r="H2582" s="1" t="s">
        <v>5833</v>
      </c>
      <c r="I2582" s="1" t="s">
        <v>6731</v>
      </c>
      <c r="J2582" s="1" t="s">
        <v>6240</v>
      </c>
      <c r="K2582">
        <v>52</v>
      </c>
      <c r="L2582" s="1" t="s">
        <v>6260</v>
      </c>
      <c r="M2582" s="1" t="s">
        <v>6262</v>
      </c>
      <c r="N2582">
        <v>51585</v>
      </c>
      <c r="O2582" s="1" t="s">
        <v>6248</v>
      </c>
      <c r="P2582" s="2">
        <v>43577</v>
      </c>
      <c r="Q2582" s="2">
        <v>45375</v>
      </c>
      <c r="R2582" s="1" t="s">
        <v>6899</v>
      </c>
      <c r="S2582" s="1" t="s">
        <v>6900</v>
      </c>
      <c r="T2582" s="1" t="s">
        <v>28</v>
      </c>
      <c r="U2582">
        <v>8118</v>
      </c>
      <c r="V2582" s="1" t="s">
        <v>24</v>
      </c>
      <c r="W2582" s="1" t="s">
        <v>29</v>
      </c>
      <c r="X2582" s="2">
        <f t="shared" ca="1" si="40"/>
        <v>45937</v>
      </c>
      <c r="Y2582" s="1">
        <f ca="1">ROUND(YEARFRAC(Merge1[[#This Row],[Join_Date]],Merge1[[#This Row],[Today]], 3),0)</f>
        <v>6</v>
      </c>
      <c r="Z2582" s="1" t="str" cm="1">
        <f t="array" aca="1" ref="Z2582" ca="1">_xlfn.IFS(
   Merge1[[#This Row],[Customer Tenure]]&lt;=2,"New",
   Merge1[[#This Row],[Customer Tenure]]&lt;=5,"Emerging",
  Merge1[[#This Row],[Customer Tenure]]&lt;9,"Established",
   TRUE,"Loyal"
)</f>
        <v>Established</v>
      </c>
      <c r="AA2582" s="1" t="str" cm="1">
        <f t="array" ref="AA2582">_xlfn.IFS(Merge1[[#This Row],[Income]]&lt;=30000,"Low",Merge1[[#This Row],[Income]]&lt;=60000,"Medium",Merge1[[#This Row],[Income]]&lt;=100000,"High", Merge1[[#This Row],[Income]]&gt;100000," Premium")</f>
        <v>Medium</v>
      </c>
      <c r="AB2582" s="1" t="str" cm="1">
        <f t="array" ref="AB2582">_xlfn.IFS(Merge1[[#This Row],[Age]]&lt;= 28,"Gen Z", Merge1[[#This Row],[Age]]&lt;=44,"Millennials", Merge1[[#This Row],[Age]]&lt;=60,"Gen X", Merge1[[#This Row],[Age]]&gt;60,"Baby Boomers")</f>
        <v>Gen X</v>
      </c>
      <c r="AC2582" s="1" t="str" cm="1">
        <f t="array" ref="AC2582">_xlfn.IFS(
    Merge1[[#This Row],[Balance]]&lt;=50000,"Low",
    Merge1[[#This Row],[Balance]]&lt;=200000,"Medium",
    Merge1[[#This Row],[Balance]]&gt;200000,"High"
)</f>
        <v>High</v>
      </c>
    </row>
    <row r="2583" spans="1:29" x14ac:dyDescent="0.25">
      <c r="A2583" s="1" t="s">
        <v>963</v>
      </c>
      <c r="B2583" s="1" t="s">
        <v>6061</v>
      </c>
      <c r="C2583" s="1" t="s">
        <v>5832</v>
      </c>
      <c r="D2583" s="2">
        <v>45641</v>
      </c>
      <c r="E2583">
        <v>148961</v>
      </c>
      <c r="F2583">
        <v>470</v>
      </c>
      <c r="G2583">
        <v>437348</v>
      </c>
      <c r="H2583" s="1" t="s">
        <v>5833</v>
      </c>
      <c r="I2583" s="1" t="s">
        <v>6583</v>
      </c>
      <c r="J2583" s="1" t="s">
        <v>6245</v>
      </c>
      <c r="K2583">
        <v>66</v>
      </c>
      <c r="L2583" s="1" t="s">
        <v>6246</v>
      </c>
      <c r="M2583" s="1" t="s">
        <v>6254</v>
      </c>
      <c r="N2583">
        <v>177215</v>
      </c>
      <c r="O2583" s="1" t="s">
        <v>6243</v>
      </c>
      <c r="P2583" s="2">
        <v>43819</v>
      </c>
      <c r="Q2583" s="2">
        <v>45206</v>
      </c>
      <c r="R2583" s="1" t="s">
        <v>6912</v>
      </c>
      <c r="S2583" s="1" t="s">
        <v>6913</v>
      </c>
      <c r="T2583" s="1" t="s">
        <v>28</v>
      </c>
      <c r="U2583">
        <v>4419</v>
      </c>
      <c r="V2583" s="1" t="s">
        <v>10</v>
      </c>
      <c r="W2583" s="1" t="s">
        <v>45</v>
      </c>
      <c r="X2583" s="2">
        <f t="shared" ca="1" si="40"/>
        <v>45937</v>
      </c>
      <c r="Y2583" s="1">
        <f ca="1">ROUND(YEARFRAC(Merge1[[#This Row],[Join_Date]],Merge1[[#This Row],[Today]], 3),0)</f>
        <v>6</v>
      </c>
      <c r="Z2583" s="1" t="str" cm="1">
        <f t="array" aca="1" ref="Z2583" ca="1">_xlfn.IFS(
   Merge1[[#This Row],[Customer Tenure]]&lt;=2,"New",
   Merge1[[#This Row],[Customer Tenure]]&lt;=5,"Emerging",
  Merge1[[#This Row],[Customer Tenure]]&lt;9,"Established",
   TRUE,"Loyal"
)</f>
        <v>Established</v>
      </c>
      <c r="AA2583" s="1" t="str" cm="1">
        <f t="array" ref="AA2583">_xlfn.IFS(Merge1[[#This Row],[Income]]&lt;=30000,"Low",Merge1[[#This Row],[Income]]&lt;=60000,"Medium",Merge1[[#This Row],[Income]]&lt;=100000,"High", Merge1[[#This Row],[Income]]&gt;100000," Premium")</f>
        <v xml:space="preserve"> Premium</v>
      </c>
      <c r="AB2583" s="1" t="str" cm="1">
        <f t="array" ref="AB2583">_xlfn.IFS(Merge1[[#This Row],[Age]]&lt;= 28,"Gen Z", Merge1[[#This Row],[Age]]&lt;=44,"Millennials", Merge1[[#This Row],[Age]]&lt;=60,"Gen X", Merge1[[#This Row],[Age]]&gt;60,"Baby Boomers")</f>
        <v>Baby Boomers</v>
      </c>
      <c r="AC2583" s="1" t="str" cm="1">
        <f t="array" ref="AC2583">_xlfn.IFS(
    Merge1[[#This Row],[Balance]]&lt;=50000,"Low",
    Merge1[[#This Row],[Balance]]&lt;=200000,"Medium",
    Merge1[[#This Row],[Balance]]&gt;200000,"High"
)</f>
        <v>Medium</v>
      </c>
    </row>
    <row r="2584" spans="1:29" x14ac:dyDescent="0.25">
      <c r="A2584" s="1" t="s">
        <v>1105</v>
      </c>
      <c r="B2584" s="1" t="s">
        <v>6137</v>
      </c>
      <c r="C2584" s="1" t="s">
        <v>5835</v>
      </c>
      <c r="D2584" s="2">
        <v>45360</v>
      </c>
      <c r="E2584">
        <v>370180</v>
      </c>
      <c r="F2584">
        <v>344</v>
      </c>
      <c r="G2584">
        <v>0</v>
      </c>
      <c r="H2584" s="1" t="s">
        <v>5833</v>
      </c>
      <c r="I2584" s="1" t="s">
        <v>6239</v>
      </c>
      <c r="J2584" s="1" t="s">
        <v>6240</v>
      </c>
      <c r="K2584">
        <v>38</v>
      </c>
      <c r="L2584" s="1" t="s">
        <v>6241</v>
      </c>
      <c r="M2584" s="1" t="s">
        <v>6242</v>
      </c>
      <c r="N2584">
        <v>191672</v>
      </c>
      <c r="O2584" s="1" t="s">
        <v>6243</v>
      </c>
      <c r="P2584" s="2">
        <v>45041</v>
      </c>
      <c r="Q2584" s="2">
        <v>45859</v>
      </c>
      <c r="R2584" s="1" t="s">
        <v>6891</v>
      </c>
      <c r="S2584" s="1" t="s">
        <v>6892</v>
      </c>
      <c r="T2584" s="1" t="s">
        <v>28</v>
      </c>
      <c r="U2584">
        <v>7883</v>
      </c>
      <c r="V2584" s="1" t="s">
        <v>10</v>
      </c>
      <c r="W2584" s="1" t="s">
        <v>20</v>
      </c>
      <c r="X2584" s="2">
        <f t="shared" ca="1" si="40"/>
        <v>45937</v>
      </c>
      <c r="Y2584" s="1">
        <f ca="1">ROUND(YEARFRAC(Merge1[[#This Row],[Join_Date]],Merge1[[#This Row],[Today]], 3),0)</f>
        <v>2</v>
      </c>
      <c r="Z2584" s="1" t="str" cm="1">
        <f t="array" aca="1" ref="Z2584" ca="1">_xlfn.IFS(
   Merge1[[#This Row],[Customer Tenure]]&lt;=2,"New",
   Merge1[[#This Row],[Customer Tenure]]&lt;=5,"Emerging",
  Merge1[[#This Row],[Customer Tenure]]&lt;9,"Established",
   TRUE,"Loyal"
)</f>
        <v>New</v>
      </c>
      <c r="AA2584" s="1" t="str" cm="1">
        <f t="array" ref="AA2584">_xlfn.IFS(Merge1[[#This Row],[Income]]&lt;=30000,"Low",Merge1[[#This Row],[Income]]&lt;=60000,"Medium",Merge1[[#This Row],[Income]]&lt;=100000,"High", Merge1[[#This Row],[Income]]&gt;100000," Premium")</f>
        <v xml:space="preserve"> Premium</v>
      </c>
      <c r="AB2584" s="1" t="str" cm="1">
        <f t="array" ref="AB2584">_xlfn.IFS(Merge1[[#This Row],[Age]]&lt;= 28,"Gen Z", Merge1[[#This Row],[Age]]&lt;=44,"Millennials", Merge1[[#This Row],[Age]]&lt;=60,"Gen X", Merge1[[#This Row],[Age]]&gt;60,"Baby Boomers")</f>
        <v>Millennials</v>
      </c>
      <c r="AC2584" s="1" t="str" cm="1">
        <f t="array" ref="AC2584">_xlfn.IFS(
    Merge1[[#This Row],[Balance]]&lt;=50000,"Low",
    Merge1[[#This Row],[Balance]]&lt;=200000,"Medium",
    Merge1[[#This Row],[Balance]]&gt;200000,"High"
)</f>
        <v>High</v>
      </c>
    </row>
    <row r="2585" spans="1:29" x14ac:dyDescent="0.25">
      <c r="A2585" s="1" t="s">
        <v>2040</v>
      </c>
      <c r="B2585" s="1" t="s">
        <v>5907</v>
      </c>
      <c r="C2585" s="1" t="s">
        <v>5842</v>
      </c>
      <c r="D2585" s="2">
        <v>45378</v>
      </c>
      <c r="E2585">
        <v>80201</v>
      </c>
      <c r="F2585">
        <v>372</v>
      </c>
      <c r="G2585">
        <v>242474</v>
      </c>
      <c r="H2585" s="1" t="s">
        <v>5833</v>
      </c>
      <c r="I2585" s="1" t="s">
        <v>6341</v>
      </c>
      <c r="J2585" s="1" t="s">
        <v>6245</v>
      </c>
      <c r="K2585">
        <v>23</v>
      </c>
      <c r="L2585" s="1" t="s">
        <v>6260</v>
      </c>
      <c r="M2585" s="1" t="s">
        <v>6251</v>
      </c>
      <c r="N2585">
        <v>84772</v>
      </c>
      <c r="O2585" s="1" t="s">
        <v>6243</v>
      </c>
      <c r="P2585" s="2">
        <v>43341</v>
      </c>
      <c r="Q2585" s="2">
        <v>45813</v>
      </c>
      <c r="R2585" s="1" t="s">
        <v>6883</v>
      </c>
      <c r="S2585" s="1" t="s">
        <v>6910</v>
      </c>
      <c r="T2585" s="1" t="s">
        <v>28</v>
      </c>
      <c r="U2585">
        <v>6061</v>
      </c>
      <c r="V2585" s="1" t="s">
        <v>24</v>
      </c>
      <c r="W2585" s="1" t="s">
        <v>20</v>
      </c>
      <c r="X2585" s="2">
        <f t="shared" ca="1" si="40"/>
        <v>45937</v>
      </c>
      <c r="Y2585" s="1">
        <f ca="1">ROUND(YEARFRAC(Merge1[[#This Row],[Join_Date]],Merge1[[#This Row],[Today]], 3),0)</f>
        <v>7</v>
      </c>
      <c r="Z2585" s="1" t="str" cm="1">
        <f t="array" aca="1" ref="Z2585" ca="1">_xlfn.IFS(
   Merge1[[#This Row],[Customer Tenure]]&lt;=2,"New",
   Merge1[[#This Row],[Customer Tenure]]&lt;=5,"Emerging",
  Merge1[[#This Row],[Customer Tenure]]&lt;9,"Established",
   TRUE,"Loyal"
)</f>
        <v>Established</v>
      </c>
      <c r="AA2585" s="1" t="str" cm="1">
        <f t="array" ref="AA2585">_xlfn.IFS(Merge1[[#This Row],[Income]]&lt;=30000,"Low",Merge1[[#This Row],[Income]]&lt;=60000,"Medium",Merge1[[#This Row],[Income]]&lt;=100000,"High", Merge1[[#This Row],[Income]]&gt;100000," Premium")</f>
        <v>High</v>
      </c>
      <c r="AB2585" s="1" t="str" cm="1">
        <f t="array" ref="AB2585">_xlfn.IFS(Merge1[[#This Row],[Age]]&lt;= 28,"Gen Z", Merge1[[#This Row],[Age]]&lt;=44,"Millennials", Merge1[[#This Row],[Age]]&lt;=60,"Gen X", Merge1[[#This Row],[Age]]&gt;60,"Baby Boomers")</f>
        <v>Gen Z</v>
      </c>
      <c r="AC2585" s="1" t="str" cm="1">
        <f t="array" ref="AC2585">_xlfn.IFS(
    Merge1[[#This Row],[Balance]]&lt;=50000,"Low",
    Merge1[[#This Row],[Balance]]&lt;=200000,"Medium",
    Merge1[[#This Row],[Balance]]&gt;200000,"High"
)</f>
        <v>Medium</v>
      </c>
    </row>
    <row r="2586" spans="1:29" x14ac:dyDescent="0.25">
      <c r="A2586" s="1" t="s">
        <v>747</v>
      </c>
      <c r="B2586" s="1" t="s">
        <v>6175</v>
      </c>
      <c r="C2586" s="1" t="s">
        <v>5835</v>
      </c>
      <c r="D2586" s="2">
        <v>43082</v>
      </c>
      <c r="E2586">
        <v>52691</v>
      </c>
      <c r="F2586">
        <v>631</v>
      </c>
      <c r="G2586">
        <v>0</v>
      </c>
      <c r="H2586" s="1" t="s">
        <v>5833</v>
      </c>
      <c r="I2586" s="1" t="s">
        <v>6700</v>
      </c>
      <c r="J2586" s="1" t="s">
        <v>6245</v>
      </c>
      <c r="K2586">
        <v>58</v>
      </c>
      <c r="L2586" s="1" t="s">
        <v>6246</v>
      </c>
      <c r="M2586" s="1" t="s">
        <v>6257</v>
      </c>
      <c r="N2586">
        <v>188484</v>
      </c>
      <c r="O2586" s="1" t="s">
        <v>6243</v>
      </c>
      <c r="P2586" s="2">
        <v>45392</v>
      </c>
      <c r="Q2586" s="2">
        <v>45687</v>
      </c>
      <c r="R2586" s="1" t="s">
        <v>6902</v>
      </c>
      <c r="S2586" s="1" t="s">
        <v>6908</v>
      </c>
      <c r="T2586" s="1" t="s">
        <v>9</v>
      </c>
      <c r="U2586">
        <v>8586</v>
      </c>
      <c r="V2586" s="1" t="s">
        <v>19</v>
      </c>
      <c r="W2586" s="1" t="s">
        <v>40</v>
      </c>
      <c r="X2586" s="2">
        <f t="shared" ca="1" si="40"/>
        <v>45937</v>
      </c>
      <c r="Y2586" s="1">
        <f ca="1">ROUND(YEARFRAC(Merge1[[#This Row],[Join_Date]],Merge1[[#This Row],[Today]], 3),0)</f>
        <v>1</v>
      </c>
      <c r="Z2586" s="1" t="str" cm="1">
        <f t="array" aca="1" ref="Z2586" ca="1">_xlfn.IFS(
   Merge1[[#This Row],[Customer Tenure]]&lt;=2,"New",
   Merge1[[#This Row],[Customer Tenure]]&lt;=5,"Emerging",
  Merge1[[#This Row],[Customer Tenure]]&lt;9,"Established",
   TRUE,"Loyal"
)</f>
        <v>New</v>
      </c>
      <c r="AA2586" s="1" t="str" cm="1">
        <f t="array" ref="AA2586">_xlfn.IFS(Merge1[[#This Row],[Income]]&lt;=30000,"Low",Merge1[[#This Row],[Income]]&lt;=60000,"Medium",Merge1[[#This Row],[Income]]&lt;=100000,"High", Merge1[[#This Row],[Income]]&gt;100000," Premium")</f>
        <v xml:space="preserve"> Premium</v>
      </c>
      <c r="AB2586" s="1" t="str" cm="1">
        <f t="array" ref="AB2586">_xlfn.IFS(Merge1[[#This Row],[Age]]&lt;= 28,"Gen Z", Merge1[[#This Row],[Age]]&lt;=44,"Millennials", Merge1[[#This Row],[Age]]&lt;=60,"Gen X", Merge1[[#This Row],[Age]]&gt;60,"Baby Boomers")</f>
        <v>Gen X</v>
      </c>
      <c r="AC2586" s="1" t="str" cm="1">
        <f t="array" ref="AC2586">_xlfn.IFS(
    Merge1[[#This Row],[Balance]]&lt;=50000,"Low",
    Merge1[[#This Row],[Balance]]&lt;=200000,"Medium",
    Merge1[[#This Row],[Balance]]&gt;200000,"High"
)</f>
        <v>Medium</v>
      </c>
    </row>
    <row r="2587" spans="1:29" x14ac:dyDescent="0.25">
      <c r="A2587" s="1" t="s">
        <v>3370</v>
      </c>
      <c r="B2587" s="1" t="s">
        <v>5940</v>
      </c>
      <c r="C2587" s="1" t="s">
        <v>5842</v>
      </c>
      <c r="D2587" s="2">
        <v>44297</v>
      </c>
      <c r="E2587">
        <v>263844</v>
      </c>
      <c r="F2587">
        <v>780</v>
      </c>
      <c r="G2587">
        <v>0</v>
      </c>
      <c r="H2587" s="1" t="s">
        <v>5833</v>
      </c>
      <c r="I2587" s="1" t="s">
        <v>6385</v>
      </c>
      <c r="J2587" s="1" t="s">
        <v>6245</v>
      </c>
      <c r="K2587">
        <v>70</v>
      </c>
      <c r="L2587" s="1" t="s">
        <v>6256</v>
      </c>
      <c r="M2587" s="1" t="s">
        <v>6254</v>
      </c>
      <c r="N2587">
        <v>184202</v>
      </c>
      <c r="O2587" s="1" t="s">
        <v>6243</v>
      </c>
      <c r="P2587" s="2">
        <v>42940</v>
      </c>
      <c r="Q2587" s="2">
        <v>45809</v>
      </c>
      <c r="R2587" s="1" t="s">
        <v>6883</v>
      </c>
      <c r="S2587" s="1" t="s">
        <v>6910</v>
      </c>
      <c r="T2587" s="1" t="s">
        <v>23</v>
      </c>
      <c r="U2587">
        <v>304</v>
      </c>
      <c r="V2587" s="1" t="s">
        <v>10</v>
      </c>
      <c r="W2587" s="1" t="s">
        <v>20</v>
      </c>
      <c r="X2587" s="2">
        <f t="shared" ca="1" si="40"/>
        <v>45937</v>
      </c>
      <c r="Y2587" s="1">
        <f ca="1">ROUND(YEARFRAC(Merge1[[#This Row],[Join_Date]],Merge1[[#This Row],[Today]], 3),0)</f>
        <v>8</v>
      </c>
      <c r="Z2587" s="1" t="str" cm="1">
        <f t="array" aca="1" ref="Z2587" ca="1">_xlfn.IFS(
   Merge1[[#This Row],[Customer Tenure]]&lt;=2,"New",
   Merge1[[#This Row],[Customer Tenure]]&lt;=5,"Emerging",
  Merge1[[#This Row],[Customer Tenure]]&lt;9,"Established",
   TRUE,"Loyal"
)</f>
        <v>Established</v>
      </c>
      <c r="AA2587" s="1" t="str" cm="1">
        <f t="array" ref="AA2587">_xlfn.IFS(Merge1[[#This Row],[Income]]&lt;=30000,"Low",Merge1[[#This Row],[Income]]&lt;=60000,"Medium",Merge1[[#This Row],[Income]]&lt;=100000,"High", Merge1[[#This Row],[Income]]&gt;100000," Premium")</f>
        <v xml:space="preserve"> Premium</v>
      </c>
      <c r="AB2587" s="1" t="str" cm="1">
        <f t="array" ref="AB2587">_xlfn.IFS(Merge1[[#This Row],[Age]]&lt;= 28,"Gen Z", Merge1[[#This Row],[Age]]&lt;=44,"Millennials", Merge1[[#This Row],[Age]]&lt;=60,"Gen X", Merge1[[#This Row],[Age]]&gt;60,"Baby Boomers")</f>
        <v>Baby Boomers</v>
      </c>
      <c r="AC2587" s="1" t="str" cm="1">
        <f t="array" ref="AC2587">_xlfn.IFS(
    Merge1[[#This Row],[Balance]]&lt;=50000,"Low",
    Merge1[[#This Row],[Balance]]&lt;=200000,"Medium",
    Merge1[[#This Row],[Balance]]&gt;200000,"High"
)</f>
        <v>High</v>
      </c>
    </row>
    <row r="2588" spans="1:29" x14ac:dyDescent="0.25">
      <c r="A2588" s="1" t="s">
        <v>428</v>
      </c>
      <c r="B2588" s="1" t="s">
        <v>5998</v>
      </c>
      <c r="C2588" s="1" t="s">
        <v>5842</v>
      </c>
      <c r="D2588" s="2">
        <v>44462</v>
      </c>
      <c r="E2588">
        <v>395319</v>
      </c>
      <c r="F2588">
        <v>415</v>
      </c>
      <c r="G2588">
        <v>0</v>
      </c>
      <c r="H2588" s="1" t="s">
        <v>5833</v>
      </c>
      <c r="I2588" s="1" t="s">
        <v>6793</v>
      </c>
      <c r="J2588" s="1" t="s">
        <v>6245</v>
      </c>
      <c r="K2588">
        <v>23</v>
      </c>
      <c r="L2588" s="1" t="s">
        <v>6260</v>
      </c>
      <c r="M2588" s="1" t="s">
        <v>6266</v>
      </c>
      <c r="N2588">
        <v>131453</v>
      </c>
      <c r="O2588" s="1" t="s">
        <v>6243</v>
      </c>
      <c r="P2588" s="2">
        <v>44692</v>
      </c>
      <c r="Q2588" s="2">
        <v>45282</v>
      </c>
      <c r="R2588" s="1" t="s">
        <v>6904</v>
      </c>
      <c r="S2588" s="1" t="s">
        <v>6905</v>
      </c>
      <c r="T2588" s="1" t="s">
        <v>23</v>
      </c>
      <c r="U2588">
        <v>1248</v>
      </c>
      <c r="V2588" s="1" t="s">
        <v>10</v>
      </c>
      <c r="W2588" s="1" t="s">
        <v>29</v>
      </c>
      <c r="X2588" s="2">
        <f t="shared" ca="1" si="40"/>
        <v>45937</v>
      </c>
      <c r="Y2588" s="1">
        <f ca="1">ROUND(YEARFRAC(Merge1[[#This Row],[Join_Date]],Merge1[[#This Row],[Today]], 3),0)</f>
        <v>3</v>
      </c>
      <c r="Z2588" s="1" t="str" cm="1">
        <f t="array" aca="1" ref="Z2588" ca="1">_xlfn.IFS(
   Merge1[[#This Row],[Customer Tenure]]&lt;=2,"New",
   Merge1[[#This Row],[Customer Tenure]]&lt;=5,"Emerging",
  Merge1[[#This Row],[Customer Tenure]]&lt;9,"Established",
   TRUE,"Loyal"
)</f>
        <v>Emerging</v>
      </c>
      <c r="AA2588" s="1" t="str" cm="1">
        <f t="array" ref="AA2588">_xlfn.IFS(Merge1[[#This Row],[Income]]&lt;=30000,"Low",Merge1[[#This Row],[Income]]&lt;=60000,"Medium",Merge1[[#This Row],[Income]]&lt;=100000,"High", Merge1[[#This Row],[Income]]&gt;100000," Premium")</f>
        <v xml:space="preserve"> Premium</v>
      </c>
      <c r="AB2588" s="1" t="str" cm="1">
        <f t="array" ref="AB2588">_xlfn.IFS(Merge1[[#This Row],[Age]]&lt;= 28,"Gen Z", Merge1[[#This Row],[Age]]&lt;=44,"Millennials", Merge1[[#This Row],[Age]]&lt;=60,"Gen X", Merge1[[#This Row],[Age]]&gt;60,"Baby Boomers")</f>
        <v>Gen Z</v>
      </c>
      <c r="AC2588" s="1" t="str" cm="1">
        <f t="array" ref="AC2588">_xlfn.IFS(
    Merge1[[#This Row],[Balance]]&lt;=50000,"Low",
    Merge1[[#This Row],[Balance]]&lt;=200000,"Medium",
    Merge1[[#This Row],[Balance]]&gt;200000,"High"
)</f>
        <v>High</v>
      </c>
    </row>
    <row r="2589" spans="1:29" x14ac:dyDescent="0.25">
      <c r="A2589" s="1" t="s">
        <v>701</v>
      </c>
      <c r="B2589" s="1" t="s">
        <v>6169</v>
      </c>
      <c r="C2589" s="1" t="s">
        <v>5835</v>
      </c>
      <c r="D2589" s="2">
        <v>45320</v>
      </c>
      <c r="E2589">
        <v>429505</v>
      </c>
      <c r="F2589">
        <v>773</v>
      </c>
      <c r="G2589">
        <v>0</v>
      </c>
      <c r="H2589" s="1" t="s">
        <v>5833</v>
      </c>
      <c r="I2589" s="1" t="s">
        <v>6646</v>
      </c>
      <c r="J2589" s="1" t="s">
        <v>6240</v>
      </c>
      <c r="K2589">
        <v>63</v>
      </c>
      <c r="L2589" s="1" t="s">
        <v>6260</v>
      </c>
      <c r="M2589" s="1" t="s">
        <v>6257</v>
      </c>
      <c r="N2589">
        <v>84881</v>
      </c>
      <c r="O2589" s="1" t="s">
        <v>6252</v>
      </c>
      <c r="P2589" s="2">
        <v>44650</v>
      </c>
      <c r="Q2589" s="2">
        <v>45362</v>
      </c>
      <c r="R2589" s="1" t="s">
        <v>6899</v>
      </c>
      <c r="S2589" s="1" t="s">
        <v>6900</v>
      </c>
      <c r="T2589" s="1" t="s">
        <v>28</v>
      </c>
      <c r="U2589">
        <v>8051</v>
      </c>
      <c r="V2589" s="1" t="s">
        <v>19</v>
      </c>
      <c r="W2589" s="1" t="s">
        <v>55</v>
      </c>
      <c r="X2589" s="2">
        <f t="shared" ca="1" si="40"/>
        <v>45937</v>
      </c>
      <c r="Y2589" s="1">
        <f ca="1">ROUND(YEARFRAC(Merge1[[#This Row],[Join_Date]],Merge1[[#This Row],[Today]], 3),0)</f>
        <v>4</v>
      </c>
      <c r="Z2589" s="1" t="str" cm="1">
        <f t="array" aca="1" ref="Z2589" ca="1">_xlfn.IFS(
   Merge1[[#This Row],[Customer Tenure]]&lt;=2,"New",
   Merge1[[#This Row],[Customer Tenure]]&lt;=5,"Emerging",
  Merge1[[#This Row],[Customer Tenure]]&lt;9,"Established",
   TRUE,"Loyal"
)</f>
        <v>Emerging</v>
      </c>
      <c r="AA2589" s="1" t="str" cm="1">
        <f t="array" ref="AA2589">_xlfn.IFS(Merge1[[#This Row],[Income]]&lt;=30000,"Low",Merge1[[#This Row],[Income]]&lt;=60000,"Medium",Merge1[[#This Row],[Income]]&lt;=100000,"High", Merge1[[#This Row],[Income]]&gt;100000," Premium")</f>
        <v>High</v>
      </c>
      <c r="AB2589" s="1" t="str" cm="1">
        <f t="array" ref="AB2589">_xlfn.IFS(Merge1[[#This Row],[Age]]&lt;= 28,"Gen Z", Merge1[[#This Row],[Age]]&lt;=44,"Millennials", Merge1[[#This Row],[Age]]&lt;=60,"Gen X", Merge1[[#This Row],[Age]]&gt;60,"Baby Boomers")</f>
        <v>Baby Boomers</v>
      </c>
      <c r="AC2589" s="1" t="str" cm="1">
        <f t="array" ref="AC2589">_xlfn.IFS(
    Merge1[[#This Row],[Balance]]&lt;=50000,"Low",
    Merge1[[#This Row],[Balance]]&lt;=200000,"Medium",
    Merge1[[#This Row],[Balance]]&gt;200000,"High"
)</f>
        <v>High</v>
      </c>
    </row>
    <row r="2590" spans="1:29" x14ac:dyDescent="0.25">
      <c r="A2590" s="1" t="s">
        <v>2255</v>
      </c>
      <c r="B2590" s="1" t="s">
        <v>5843</v>
      </c>
      <c r="C2590" s="1" t="s">
        <v>5842</v>
      </c>
      <c r="D2590" s="2">
        <v>45406</v>
      </c>
      <c r="E2590">
        <v>370250</v>
      </c>
      <c r="F2590">
        <v>470</v>
      </c>
      <c r="G2590">
        <v>0</v>
      </c>
      <c r="H2590" s="1" t="s">
        <v>5833</v>
      </c>
      <c r="I2590" s="1" t="s">
        <v>6349</v>
      </c>
      <c r="J2590" s="1" t="s">
        <v>6245</v>
      </c>
      <c r="K2590">
        <v>70</v>
      </c>
      <c r="L2590" s="1" t="s">
        <v>6256</v>
      </c>
      <c r="M2590" s="1" t="s">
        <v>6247</v>
      </c>
      <c r="N2590">
        <v>172826</v>
      </c>
      <c r="O2590" s="1" t="s">
        <v>6243</v>
      </c>
      <c r="P2590" s="2">
        <v>42917</v>
      </c>
      <c r="Q2590" s="2">
        <v>45594</v>
      </c>
      <c r="R2590" s="1" t="s">
        <v>6912</v>
      </c>
      <c r="S2590" s="1" t="s">
        <v>6917</v>
      </c>
      <c r="T2590" s="1" t="s">
        <v>23</v>
      </c>
      <c r="U2590">
        <v>2826</v>
      </c>
      <c r="V2590" s="1" t="s">
        <v>24</v>
      </c>
      <c r="W2590" s="1" t="s">
        <v>55</v>
      </c>
      <c r="X2590" s="2">
        <f t="shared" ca="1" si="40"/>
        <v>45937</v>
      </c>
      <c r="Y2590" s="1">
        <f ca="1">ROUND(YEARFRAC(Merge1[[#This Row],[Join_Date]],Merge1[[#This Row],[Today]], 3),0)</f>
        <v>8</v>
      </c>
      <c r="Z2590" s="1" t="str" cm="1">
        <f t="array" aca="1" ref="Z2590" ca="1">_xlfn.IFS(
   Merge1[[#This Row],[Customer Tenure]]&lt;=2,"New",
   Merge1[[#This Row],[Customer Tenure]]&lt;=5,"Emerging",
  Merge1[[#This Row],[Customer Tenure]]&lt;9,"Established",
   TRUE,"Loyal"
)</f>
        <v>Established</v>
      </c>
      <c r="AA2590" s="1" t="str" cm="1">
        <f t="array" ref="AA2590">_xlfn.IFS(Merge1[[#This Row],[Income]]&lt;=30000,"Low",Merge1[[#This Row],[Income]]&lt;=60000,"Medium",Merge1[[#This Row],[Income]]&lt;=100000,"High", Merge1[[#This Row],[Income]]&gt;100000," Premium")</f>
        <v xml:space="preserve"> Premium</v>
      </c>
      <c r="AB2590" s="1" t="str" cm="1">
        <f t="array" ref="AB2590">_xlfn.IFS(Merge1[[#This Row],[Age]]&lt;= 28,"Gen Z", Merge1[[#This Row],[Age]]&lt;=44,"Millennials", Merge1[[#This Row],[Age]]&lt;=60,"Gen X", Merge1[[#This Row],[Age]]&gt;60,"Baby Boomers")</f>
        <v>Baby Boomers</v>
      </c>
      <c r="AC2590" s="1" t="str" cm="1">
        <f t="array" ref="AC2590">_xlfn.IFS(
    Merge1[[#This Row],[Balance]]&lt;=50000,"Low",
    Merge1[[#This Row],[Balance]]&lt;=200000,"Medium",
    Merge1[[#This Row],[Balance]]&gt;200000,"High"
)</f>
        <v>High</v>
      </c>
    </row>
    <row r="2591" spans="1:29" x14ac:dyDescent="0.25">
      <c r="A2591" s="1" t="s">
        <v>1928</v>
      </c>
      <c r="B2591" s="1" t="s">
        <v>5877</v>
      </c>
      <c r="C2591" s="1" t="s">
        <v>5835</v>
      </c>
      <c r="D2591" s="2">
        <v>42841</v>
      </c>
      <c r="E2591">
        <v>459845</v>
      </c>
      <c r="F2591">
        <v>584</v>
      </c>
      <c r="G2591">
        <v>0</v>
      </c>
      <c r="H2591" s="1" t="s">
        <v>5838</v>
      </c>
      <c r="I2591" s="1" t="s">
        <v>6314</v>
      </c>
      <c r="J2591" s="1" t="s">
        <v>6245</v>
      </c>
      <c r="K2591">
        <v>18</v>
      </c>
      <c r="L2591" s="1" t="s">
        <v>6256</v>
      </c>
      <c r="M2591" s="1" t="s">
        <v>6242</v>
      </c>
      <c r="N2591">
        <v>81413</v>
      </c>
      <c r="O2591" s="1" t="s">
        <v>6243</v>
      </c>
      <c r="P2591" s="2">
        <v>42831</v>
      </c>
      <c r="Q2591" s="2">
        <v>45302</v>
      </c>
      <c r="R2591" s="1" t="s">
        <v>6902</v>
      </c>
      <c r="S2591" s="1" t="s">
        <v>6903</v>
      </c>
      <c r="T2591" s="1" t="s">
        <v>23</v>
      </c>
      <c r="U2591">
        <v>1108</v>
      </c>
      <c r="V2591" s="1" t="s">
        <v>24</v>
      </c>
      <c r="W2591" s="1" t="s">
        <v>11</v>
      </c>
      <c r="X2591" s="2">
        <f t="shared" ca="1" si="40"/>
        <v>45937</v>
      </c>
      <c r="Y2591" s="1">
        <f ca="1">ROUND(YEARFRAC(Merge1[[#This Row],[Join_Date]],Merge1[[#This Row],[Today]], 3),0)</f>
        <v>9</v>
      </c>
      <c r="Z2591" s="1" t="str" cm="1">
        <f t="array" aca="1" ref="Z2591" ca="1">_xlfn.IFS(
   Merge1[[#This Row],[Customer Tenure]]&lt;=2,"New",
   Merge1[[#This Row],[Customer Tenure]]&lt;=5,"Emerging",
  Merge1[[#This Row],[Customer Tenure]]&lt;9,"Established",
   TRUE,"Loyal"
)</f>
        <v>Loyal</v>
      </c>
      <c r="AA2591" s="1" t="str" cm="1">
        <f t="array" ref="AA2591">_xlfn.IFS(Merge1[[#This Row],[Income]]&lt;=30000,"Low",Merge1[[#This Row],[Income]]&lt;=60000,"Medium",Merge1[[#This Row],[Income]]&lt;=100000,"High", Merge1[[#This Row],[Income]]&gt;100000," Premium")</f>
        <v>High</v>
      </c>
      <c r="AB2591" s="1" t="str" cm="1">
        <f t="array" ref="AB2591">_xlfn.IFS(Merge1[[#This Row],[Age]]&lt;= 28,"Gen Z", Merge1[[#This Row],[Age]]&lt;=44,"Millennials", Merge1[[#This Row],[Age]]&lt;=60,"Gen X", Merge1[[#This Row],[Age]]&gt;60,"Baby Boomers")</f>
        <v>Gen Z</v>
      </c>
      <c r="AC2591" s="1" t="str" cm="1">
        <f t="array" ref="AC2591">_xlfn.IFS(
    Merge1[[#This Row],[Balance]]&lt;=50000,"Low",
    Merge1[[#This Row],[Balance]]&lt;=200000,"Medium",
    Merge1[[#This Row],[Balance]]&gt;200000,"High"
)</f>
        <v>High</v>
      </c>
    </row>
    <row r="2592" spans="1:29" x14ac:dyDescent="0.25">
      <c r="A2592" s="1" t="s">
        <v>2284</v>
      </c>
      <c r="B2592" s="1" t="s">
        <v>5834</v>
      </c>
      <c r="C2592" s="1" t="s">
        <v>5835</v>
      </c>
      <c r="D2592" s="2">
        <v>43851</v>
      </c>
      <c r="E2592">
        <v>97493</v>
      </c>
      <c r="F2592">
        <v>528</v>
      </c>
      <c r="G2592">
        <v>0</v>
      </c>
      <c r="H2592" s="1" t="s">
        <v>5833</v>
      </c>
      <c r="I2592" s="1" t="s">
        <v>6648</v>
      </c>
      <c r="J2592" s="1" t="s">
        <v>6240</v>
      </c>
      <c r="K2592">
        <v>57</v>
      </c>
      <c r="L2592" s="1" t="s">
        <v>6246</v>
      </c>
      <c r="M2592" s="1" t="s">
        <v>6266</v>
      </c>
      <c r="N2592">
        <v>122215</v>
      </c>
      <c r="O2592" s="1" t="s">
        <v>6252</v>
      </c>
      <c r="P2592" s="2">
        <v>43637</v>
      </c>
      <c r="Q2592" s="2">
        <v>45387</v>
      </c>
      <c r="R2592" s="1" t="s">
        <v>6893</v>
      </c>
      <c r="S2592" s="1" t="s">
        <v>6911</v>
      </c>
      <c r="T2592" s="1" t="s">
        <v>9</v>
      </c>
      <c r="U2592">
        <v>1747</v>
      </c>
      <c r="V2592" s="1" t="s">
        <v>10</v>
      </c>
      <c r="W2592" s="1" t="s">
        <v>45</v>
      </c>
      <c r="X2592" s="2">
        <f t="shared" ca="1" si="40"/>
        <v>45937</v>
      </c>
      <c r="Y2592" s="1">
        <f ca="1">ROUND(YEARFRAC(Merge1[[#This Row],[Join_Date]],Merge1[[#This Row],[Today]], 3),0)</f>
        <v>6</v>
      </c>
      <c r="Z2592" s="1" t="str" cm="1">
        <f t="array" aca="1" ref="Z2592" ca="1">_xlfn.IFS(
   Merge1[[#This Row],[Customer Tenure]]&lt;=2,"New",
   Merge1[[#This Row],[Customer Tenure]]&lt;=5,"Emerging",
  Merge1[[#This Row],[Customer Tenure]]&lt;9,"Established",
   TRUE,"Loyal"
)</f>
        <v>Established</v>
      </c>
      <c r="AA2592" s="1" t="str" cm="1">
        <f t="array" ref="AA2592">_xlfn.IFS(Merge1[[#This Row],[Income]]&lt;=30000,"Low",Merge1[[#This Row],[Income]]&lt;=60000,"Medium",Merge1[[#This Row],[Income]]&lt;=100000,"High", Merge1[[#This Row],[Income]]&gt;100000," Premium")</f>
        <v xml:space="preserve"> Premium</v>
      </c>
      <c r="AB2592" s="1" t="str" cm="1">
        <f t="array" ref="AB2592">_xlfn.IFS(Merge1[[#This Row],[Age]]&lt;= 28,"Gen Z", Merge1[[#This Row],[Age]]&lt;=44,"Millennials", Merge1[[#This Row],[Age]]&lt;=60,"Gen X", Merge1[[#This Row],[Age]]&gt;60,"Baby Boomers")</f>
        <v>Gen X</v>
      </c>
      <c r="AC2592" s="1" t="str" cm="1">
        <f t="array" ref="AC2592">_xlfn.IFS(
    Merge1[[#This Row],[Balance]]&lt;=50000,"Low",
    Merge1[[#This Row],[Balance]]&lt;=200000,"Medium",
    Merge1[[#This Row],[Balance]]&gt;200000,"High"
)</f>
        <v>Medium</v>
      </c>
    </row>
    <row r="2593" spans="1:29" x14ac:dyDescent="0.25">
      <c r="A2593" s="1" t="s">
        <v>1135</v>
      </c>
      <c r="B2593" s="1" t="s">
        <v>6148</v>
      </c>
      <c r="C2593" s="1" t="s">
        <v>5832</v>
      </c>
      <c r="D2593" s="2">
        <v>42833</v>
      </c>
      <c r="E2593">
        <v>486675</v>
      </c>
      <c r="F2593">
        <v>714</v>
      </c>
      <c r="G2593">
        <v>0</v>
      </c>
      <c r="H2593" s="1" t="s">
        <v>5833</v>
      </c>
      <c r="I2593" s="1" t="s">
        <v>6665</v>
      </c>
      <c r="J2593" s="1" t="s">
        <v>6245</v>
      </c>
      <c r="K2593">
        <v>18</v>
      </c>
      <c r="L2593" s="1" t="s">
        <v>6260</v>
      </c>
      <c r="M2593" s="1" t="s">
        <v>6262</v>
      </c>
      <c r="N2593">
        <v>53662</v>
      </c>
      <c r="O2593" s="1" t="s">
        <v>6243</v>
      </c>
      <c r="P2593" s="2">
        <v>42347</v>
      </c>
      <c r="Q2593" s="2">
        <v>45841</v>
      </c>
      <c r="R2593" s="1" t="s">
        <v>6891</v>
      </c>
      <c r="S2593" s="1" t="s">
        <v>6892</v>
      </c>
      <c r="T2593" s="1" t="s">
        <v>28</v>
      </c>
      <c r="U2593">
        <v>2199</v>
      </c>
      <c r="V2593" s="1" t="s">
        <v>24</v>
      </c>
      <c r="W2593" s="1" t="s">
        <v>55</v>
      </c>
      <c r="X2593" s="2">
        <f t="shared" ca="1" si="40"/>
        <v>45937</v>
      </c>
      <c r="Y2593" s="1">
        <f ca="1">ROUND(YEARFRAC(Merge1[[#This Row],[Join_Date]],Merge1[[#This Row],[Today]], 3),0)</f>
        <v>10</v>
      </c>
      <c r="Z2593" s="1" t="str" cm="1">
        <f t="array" aca="1" ref="Z2593" ca="1">_xlfn.IFS(
   Merge1[[#This Row],[Customer Tenure]]&lt;=2,"New",
   Merge1[[#This Row],[Customer Tenure]]&lt;=5,"Emerging",
  Merge1[[#This Row],[Customer Tenure]]&lt;9,"Established",
   TRUE,"Loyal"
)</f>
        <v>Loyal</v>
      </c>
      <c r="AA2593" s="1" t="str" cm="1">
        <f t="array" ref="AA2593">_xlfn.IFS(Merge1[[#This Row],[Income]]&lt;=30000,"Low",Merge1[[#This Row],[Income]]&lt;=60000,"Medium",Merge1[[#This Row],[Income]]&lt;=100000,"High", Merge1[[#This Row],[Income]]&gt;100000," Premium")</f>
        <v>Medium</v>
      </c>
      <c r="AB2593" s="1" t="str" cm="1">
        <f t="array" ref="AB2593">_xlfn.IFS(Merge1[[#This Row],[Age]]&lt;= 28,"Gen Z", Merge1[[#This Row],[Age]]&lt;=44,"Millennials", Merge1[[#This Row],[Age]]&lt;=60,"Gen X", Merge1[[#This Row],[Age]]&gt;60,"Baby Boomers")</f>
        <v>Gen Z</v>
      </c>
      <c r="AC2593" s="1" t="str" cm="1">
        <f t="array" ref="AC2593">_xlfn.IFS(
    Merge1[[#This Row],[Balance]]&lt;=50000,"Low",
    Merge1[[#This Row],[Balance]]&lt;=200000,"Medium",
    Merge1[[#This Row],[Balance]]&gt;200000,"High"
)</f>
        <v>High</v>
      </c>
    </row>
    <row r="2594" spans="1:29" x14ac:dyDescent="0.25">
      <c r="A2594" s="1" t="s">
        <v>1749</v>
      </c>
      <c r="B2594" s="1" t="s">
        <v>5843</v>
      </c>
      <c r="C2594" s="1" t="s">
        <v>5832</v>
      </c>
      <c r="D2594" s="2">
        <v>45487</v>
      </c>
      <c r="E2594">
        <v>180903</v>
      </c>
      <c r="F2594">
        <v>339</v>
      </c>
      <c r="G2594">
        <v>0</v>
      </c>
      <c r="H2594" s="1" t="s">
        <v>5833</v>
      </c>
      <c r="I2594" s="1" t="s">
        <v>6349</v>
      </c>
      <c r="J2594" s="1" t="s">
        <v>6245</v>
      </c>
      <c r="K2594">
        <v>70</v>
      </c>
      <c r="L2594" s="1" t="s">
        <v>6256</v>
      </c>
      <c r="M2594" s="1" t="s">
        <v>6247</v>
      </c>
      <c r="N2594">
        <v>172826</v>
      </c>
      <c r="O2594" s="1" t="s">
        <v>6243</v>
      </c>
      <c r="P2594" s="2">
        <v>42917</v>
      </c>
      <c r="Q2594" s="2">
        <v>45201</v>
      </c>
      <c r="R2594" s="1" t="s">
        <v>6912</v>
      </c>
      <c r="S2594" s="1" t="s">
        <v>6913</v>
      </c>
      <c r="T2594" s="1" t="s">
        <v>28</v>
      </c>
      <c r="U2594">
        <v>2775</v>
      </c>
      <c r="V2594" s="1" t="s">
        <v>19</v>
      </c>
      <c r="W2594" s="1" t="s">
        <v>20</v>
      </c>
      <c r="X2594" s="2">
        <f t="shared" ca="1" si="40"/>
        <v>45937</v>
      </c>
      <c r="Y2594" s="1">
        <f ca="1">ROUND(YEARFRAC(Merge1[[#This Row],[Join_Date]],Merge1[[#This Row],[Today]], 3),0)</f>
        <v>8</v>
      </c>
      <c r="Z2594" s="1" t="str" cm="1">
        <f t="array" aca="1" ref="Z2594" ca="1">_xlfn.IFS(
   Merge1[[#This Row],[Customer Tenure]]&lt;=2,"New",
   Merge1[[#This Row],[Customer Tenure]]&lt;=5,"Emerging",
  Merge1[[#This Row],[Customer Tenure]]&lt;9,"Established",
   TRUE,"Loyal"
)</f>
        <v>Established</v>
      </c>
      <c r="AA2594" s="1" t="str" cm="1">
        <f t="array" ref="AA2594">_xlfn.IFS(Merge1[[#This Row],[Income]]&lt;=30000,"Low",Merge1[[#This Row],[Income]]&lt;=60000,"Medium",Merge1[[#This Row],[Income]]&lt;=100000,"High", Merge1[[#This Row],[Income]]&gt;100000," Premium")</f>
        <v xml:space="preserve"> Premium</v>
      </c>
      <c r="AB2594" s="1" t="str" cm="1">
        <f t="array" ref="AB2594">_xlfn.IFS(Merge1[[#This Row],[Age]]&lt;= 28,"Gen Z", Merge1[[#This Row],[Age]]&lt;=44,"Millennials", Merge1[[#This Row],[Age]]&lt;=60,"Gen X", Merge1[[#This Row],[Age]]&gt;60,"Baby Boomers")</f>
        <v>Baby Boomers</v>
      </c>
      <c r="AC2594" s="1" t="str" cm="1">
        <f t="array" ref="AC2594">_xlfn.IFS(
    Merge1[[#This Row],[Balance]]&lt;=50000,"Low",
    Merge1[[#This Row],[Balance]]&lt;=200000,"Medium",
    Merge1[[#This Row],[Balance]]&gt;200000,"High"
)</f>
        <v>Medium</v>
      </c>
    </row>
    <row r="2595" spans="1:29" x14ac:dyDescent="0.25">
      <c r="A2595" s="1" t="s">
        <v>162</v>
      </c>
      <c r="B2595" s="1" t="s">
        <v>6021</v>
      </c>
      <c r="C2595" s="1" t="s">
        <v>5832</v>
      </c>
      <c r="D2595" s="2">
        <v>43514</v>
      </c>
      <c r="E2595">
        <v>114589</v>
      </c>
      <c r="F2595">
        <v>685</v>
      </c>
      <c r="G2595">
        <v>210827</v>
      </c>
      <c r="H2595" s="1" t="s">
        <v>5838</v>
      </c>
      <c r="I2595" s="1" t="s">
        <v>6773</v>
      </c>
      <c r="J2595" s="1" t="s">
        <v>6240</v>
      </c>
      <c r="K2595">
        <v>45</v>
      </c>
      <c r="L2595" s="1" t="s">
        <v>6260</v>
      </c>
      <c r="M2595" s="1" t="s">
        <v>6242</v>
      </c>
      <c r="N2595">
        <v>121520</v>
      </c>
      <c r="O2595" s="1" t="s">
        <v>6248</v>
      </c>
      <c r="P2595" s="2">
        <v>44111</v>
      </c>
      <c r="Q2595" s="2">
        <v>45454</v>
      </c>
      <c r="R2595" s="1" t="s">
        <v>6883</v>
      </c>
      <c r="S2595" s="1" t="s">
        <v>6884</v>
      </c>
      <c r="T2595" s="1" t="s">
        <v>23</v>
      </c>
      <c r="U2595">
        <v>1232</v>
      </c>
      <c r="V2595" s="1" t="s">
        <v>15</v>
      </c>
      <c r="W2595" s="1" t="s">
        <v>45</v>
      </c>
      <c r="X2595" s="2">
        <f t="shared" ca="1" si="40"/>
        <v>45937</v>
      </c>
      <c r="Y2595" s="1">
        <f ca="1">ROUND(YEARFRAC(Merge1[[#This Row],[Join_Date]],Merge1[[#This Row],[Today]], 3),0)</f>
        <v>5</v>
      </c>
      <c r="Z2595" s="1" t="str" cm="1">
        <f t="array" aca="1" ref="Z2595" ca="1">_xlfn.IFS(
   Merge1[[#This Row],[Customer Tenure]]&lt;=2,"New",
   Merge1[[#This Row],[Customer Tenure]]&lt;=5,"Emerging",
  Merge1[[#This Row],[Customer Tenure]]&lt;9,"Established",
   TRUE,"Loyal"
)</f>
        <v>Emerging</v>
      </c>
      <c r="AA2595" s="1" t="str" cm="1">
        <f t="array" ref="AA2595">_xlfn.IFS(Merge1[[#This Row],[Income]]&lt;=30000,"Low",Merge1[[#This Row],[Income]]&lt;=60000,"Medium",Merge1[[#This Row],[Income]]&lt;=100000,"High", Merge1[[#This Row],[Income]]&gt;100000," Premium")</f>
        <v xml:space="preserve"> Premium</v>
      </c>
      <c r="AB2595" s="1" t="str" cm="1">
        <f t="array" ref="AB2595">_xlfn.IFS(Merge1[[#This Row],[Age]]&lt;= 28,"Gen Z", Merge1[[#This Row],[Age]]&lt;=44,"Millennials", Merge1[[#This Row],[Age]]&lt;=60,"Gen X", Merge1[[#This Row],[Age]]&gt;60,"Baby Boomers")</f>
        <v>Gen X</v>
      </c>
      <c r="AC2595" s="1" t="str" cm="1">
        <f t="array" ref="AC2595">_xlfn.IFS(
    Merge1[[#This Row],[Balance]]&lt;=50000,"Low",
    Merge1[[#This Row],[Balance]]&lt;=200000,"Medium",
    Merge1[[#This Row],[Balance]]&gt;200000,"High"
)</f>
        <v>Medium</v>
      </c>
    </row>
    <row r="2596" spans="1:29" x14ac:dyDescent="0.25">
      <c r="A2596" s="1" t="s">
        <v>1060</v>
      </c>
      <c r="B2596" s="1" t="s">
        <v>5855</v>
      </c>
      <c r="C2596" s="1" t="s">
        <v>5835</v>
      </c>
      <c r="D2596" s="2">
        <v>43058</v>
      </c>
      <c r="E2596">
        <v>417209</v>
      </c>
      <c r="F2596">
        <v>743</v>
      </c>
      <c r="G2596">
        <v>0</v>
      </c>
      <c r="H2596" s="1" t="s">
        <v>5833</v>
      </c>
      <c r="I2596" s="1" t="s">
        <v>6466</v>
      </c>
      <c r="J2596" s="1" t="s">
        <v>6240</v>
      </c>
      <c r="K2596">
        <v>21</v>
      </c>
      <c r="L2596" s="1" t="s">
        <v>6260</v>
      </c>
      <c r="M2596" s="1" t="s">
        <v>6247</v>
      </c>
      <c r="N2596">
        <v>172499</v>
      </c>
      <c r="O2596" s="1" t="s">
        <v>6248</v>
      </c>
      <c r="P2596" s="2">
        <v>44501</v>
      </c>
      <c r="Q2596" s="2">
        <v>45500</v>
      </c>
      <c r="R2596" s="1" t="s">
        <v>6891</v>
      </c>
      <c r="S2596" s="1" t="s">
        <v>6895</v>
      </c>
      <c r="T2596" s="1" t="s">
        <v>28</v>
      </c>
      <c r="U2596">
        <v>6559</v>
      </c>
      <c r="V2596" s="1" t="s">
        <v>19</v>
      </c>
      <c r="W2596" s="1" t="s">
        <v>20</v>
      </c>
      <c r="X2596" s="2">
        <f t="shared" ca="1" si="40"/>
        <v>45937</v>
      </c>
      <c r="Y2596" s="1">
        <f ca="1">ROUND(YEARFRAC(Merge1[[#This Row],[Join_Date]],Merge1[[#This Row],[Today]], 3),0)</f>
        <v>4</v>
      </c>
      <c r="Z2596" s="1" t="str" cm="1">
        <f t="array" aca="1" ref="Z2596" ca="1">_xlfn.IFS(
   Merge1[[#This Row],[Customer Tenure]]&lt;=2,"New",
   Merge1[[#This Row],[Customer Tenure]]&lt;=5,"Emerging",
  Merge1[[#This Row],[Customer Tenure]]&lt;9,"Established",
   TRUE,"Loyal"
)</f>
        <v>Emerging</v>
      </c>
      <c r="AA2596" s="1" t="str" cm="1">
        <f t="array" ref="AA2596">_xlfn.IFS(Merge1[[#This Row],[Income]]&lt;=30000,"Low",Merge1[[#This Row],[Income]]&lt;=60000,"Medium",Merge1[[#This Row],[Income]]&lt;=100000,"High", Merge1[[#This Row],[Income]]&gt;100000," Premium")</f>
        <v xml:space="preserve"> Premium</v>
      </c>
      <c r="AB2596" s="1" t="str" cm="1">
        <f t="array" ref="AB2596">_xlfn.IFS(Merge1[[#This Row],[Age]]&lt;= 28,"Gen Z", Merge1[[#This Row],[Age]]&lt;=44,"Millennials", Merge1[[#This Row],[Age]]&lt;=60,"Gen X", Merge1[[#This Row],[Age]]&gt;60,"Baby Boomers")</f>
        <v>Gen Z</v>
      </c>
      <c r="AC2596" s="1" t="str" cm="1">
        <f t="array" ref="AC2596">_xlfn.IFS(
    Merge1[[#This Row],[Balance]]&lt;=50000,"Low",
    Merge1[[#This Row],[Balance]]&lt;=200000,"Medium",
    Merge1[[#This Row],[Balance]]&gt;200000,"High"
)</f>
        <v>High</v>
      </c>
    </row>
    <row r="2597" spans="1:29" x14ac:dyDescent="0.25">
      <c r="A2597" s="1" t="s">
        <v>852</v>
      </c>
      <c r="B2597" s="1" t="s">
        <v>5960</v>
      </c>
      <c r="C2597" s="1" t="s">
        <v>5842</v>
      </c>
      <c r="D2597" s="2">
        <v>42302</v>
      </c>
      <c r="E2597">
        <v>99977</v>
      </c>
      <c r="F2597">
        <v>476</v>
      </c>
      <c r="G2597">
        <v>0</v>
      </c>
      <c r="H2597" s="1" t="s">
        <v>5833</v>
      </c>
      <c r="I2597" s="1" t="s">
        <v>6283</v>
      </c>
      <c r="J2597" s="1" t="s">
        <v>6245</v>
      </c>
      <c r="K2597">
        <v>44</v>
      </c>
      <c r="L2597" s="1" t="s">
        <v>6246</v>
      </c>
      <c r="M2597" s="1" t="s">
        <v>6247</v>
      </c>
      <c r="N2597">
        <v>189269</v>
      </c>
      <c r="O2597" s="1" t="s">
        <v>6243</v>
      </c>
      <c r="P2597" s="2">
        <v>45414</v>
      </c>
      <c r="Q2597" s="2">
        <v>45164</v>
      </c>
      <c r="R2597" s="1" t="s">
        <v>6889</v>
      </c>
      <c r="S2597" s="1" t="s">
        <v>6919</v>
      </c>
      <c r="T2597" s="1" t="s">
        <v>28</v>
      </c>
      <c r="U2597">
        <v>420</v>
      </c>
      <c r="V2597" s="1" t="s">
        <v>19</v>
      </c>
      <c r="W2597" s="1" t="s">
        <v>20</v>
      </c>
      <c r="X2597" s="2">
        <f t="shared" ca="1" si="40"/>
        <v>45937</v>
      </c>
      <c r="Y2597" s="1">
        <f ca="1">ROUND(YEARFRAC(Merge1[[#This Row],[Join_Date]],Merge1[[#This Row],[Today]], 3),0)</f>
        <v>1</v>
      </c>
      <c r="Z2597" s="1" t="str" cm="1">
        <f t="array" aca="1" ref="Z2597" ca="1">_xlfn.IFS(
   Merge1[[#This Row],[Customer Tenure]]&lt;=2,"New",
   Merge1[[#This Row],[Customer Tenure]]&lt;=5,"Emerging",
  Merge1[[#This Row],[Customer Tenure]]&lt;9,"Established",
   TRUE,"Loyal"
)</f>
        <v>New</v>
      </c>
      <c r="AA2597" s="1" t="str" cm="1">
        <f t="array" ref="AA2597">_xlfn.IFS(Merge1[[#This Row],[Income]]&lt;=30000,"Low",Merge1[[#This Row],[Income]]&lt;=60000,"Medium",Merge1[[#This Row],[Income]]&lt;=100000,"High", Merge1[[#This Row],[Income]]&gt;100000," Premium")</f>
        <v xml:space="preserve"> Premium</v>
      </c>
      <c r="AB2597" s="1" t="str" cm="1">
        <f t="array" ref="AB2597">_xlfn.IFS(Merge1[[#This Row],[Age]]&lt;= 28,"Gen Z", Merge1[[#This Row],[Age]]&lt;=44,"Millennials", Merge1[[#This Row],[Age]]&lt;=60,"Gen X", Merge1[[#This Row],[Age]]&gt;60,"Baby Boomers")</f>
        <v>Millennials</v>
      </c>
      <c r="AC2597" s="1" t="str" cm="1">
        <f t="array" ref="AC2597">_xlfn.IFS(
    Merge1[[#This Row],[Balance]]&lt;=50000,"Low",
    Merge1[[#This Row],[Balance]]&lt;=200000,"Medium",
    Merge1[[#This Row],[Balance]]&gt;200000,"High"
)</f>
        <v>Medium</v>
      </c>
    </row>
    <row r="2598" spans="1:29" x14ac:dyDescent="0.25">
      <c r="A2598" s="1" t="s">
        <v>1924</v>
      </c>
      <c r="B2598" s="1" t="s">
        <v>6146</v>
      </c>
      <c r="C2598" s="1" t="s">
        <v>5832</v>
      </c>
      <c r="D2598" s="2">
        <v>43023</v>
      </c>
      <c r="E2598">
        <v>297647</v>
      </c>
      <c r="F2598">
        <v>740</v>
      </c>
      <c r="G2598">
        <v>0</v>
      </c>
      <c r="H2598" s="1" t="s">
        <v>5833</v>
      </c>
      <c r="I2598" s="1" t="s">
        <v>6692</v>
      </c>
      <c r="J2598" s="1" t="s">
        <v>6245</v>
      </c>
      <c r="K2598">
        <v>30</v>
      </c>
      <c r="L2598" s="1" t="s">
        <v>6256</v>
      </c>
      <c r="M2598" s="1" t="s">
        <v>6251</v>
      </c>
      <c r="N2598">
        <v>112447</v>
      </c>
      <c r="O2598" s="1" t="s">
        <v>6243</v>
      </c>
      <c r="P2598" s="2">
        <v>43847</v>
      </c>
      <c r="Q2598" s="2">
        <v>45640</v>
      </c>
      <c r="R2598" s="1" t="s">
        <v>6904</v>
      </c>
      <c r="S2598" s="1" t="s">
        <v>6916</v>
      </c>
      <c r="T2598" s="1" t="s">
        <v>28</v>
      </c>
      <c r="U2598">
        <v>2955</v>
      </c>
      <c r="V2598" s="1" t="s">
        <v>15</v>
      </c>
      <c r="W2598" s="1" t="s">
        <v>25</v>
      </c>
      <c r="X2598" s="2">
        <f t="shared" ca="1" si="40"/>
        <v>45937</v>
      </c>
      <c r="Y2598" s="1">
        <f ca="1">ROUND(YEARFRAC(Merge1[[#This Row],[Join_Date]],Merge1[[#This Row],[Today]], 3),0)</f>
        <v>6</v>
      </c>
      <c r="Z2598" s="1" t="str" cm="1">
        <f t="array" aca="1" ref="Z2598" ca="1">_xlfn.IFS(
   Merge1[[#This Row],[Customer Tenure]]&lt;=2,"New",
   Merge1[[#This Row],[Customer Tenure]]&lt;=5,"Emerging",
  Merge1[[#This Row],[Customer Tenure]]&lt;9,"Established",
   TRUE,"Loyal"
)</f>
        <v>Established</v>
      </c>
      <c r="AA2598" s="1" t="str" cm="1">
        <f t="array" ref="AA2598">_xlfn.IFS(Merge1[[#This Row],[Income]]&lt;=30000,"Low",Merge1[[#This Row],[Income]]&lt;=60000,"Medium",Merge1[[#This Row],[Income]]&lt;=100000,"High", Merge1[[#This Row],[Income]]&gt;100000," Premium")</f>
        <v xml:space="preserve"> Premium</v>
      </c>
      <c r="AB2598" s="1" t="str" cm="1">
        <f t="array" ref="AB2598">_xlfn.IFS(Merge1[[#This Row],[Age]]&lt;= 28,"Gen Z", Merge1[[#This Row],[Age]]&lt;=44,"Millennials", Merge1[[#This Row],[Age]]&lt;=60,"Gen X", Merge1[[#This Row],[Age]]&gt;60,"Baby Boomers")</f>
        <v>Millennials</v>
      </c>
      <c r="AC2598" s="1" t="str" cm="1">
        <f t="array" ref="AC2598">_xlfn.IFS(
    Merge1[[#This Row],[Balance]]&lt;=50000,"Low",
    Merge1[[#This Row],[Balance]]&lt;=200000,"Medium",
    Merge1[[#This Row],[Balance]]&gt;200000,"High"
)</f>
        <v>High</v>
      </c>
    </row>
    <row r="2599" spans="1:29" x14ac:dyDescent="0.25">
      <c r="A2599" s="1" t="s">
        <v>1102</v>
      </c>
      <c r="B2599" s="1" t="s">
        <v>5862</v>
      </c>
      <c r="C2599" s="1" t="s">
        <v>5832</v>
      </c>
      <c r="D2599" s="2">
        <v>42535</v>
      </c>
      <c r="E2599">
        <v>88835</v>
      </c>
      <c r="F2599">
        <v>787</v>
      </c>
      <c r="G2599">
        <v>485443</v>
      </c>
      <c r="H2599" s="1" t="s">
        <v>5833</v>
      </c>
      <c r="I2599" s="1" t="s">
        <v>6433</v>
      </c>
      <c r="J2599" s="1" t="s">
        <v>6240</v>
      </c>
      <c r="K2599">
        <v>22</v>
      </c>
      <c r="L2599" s="1" t="s">
        <v>6241</v>
      </c>
      <c r="M2599" s="1" t="s">
        <v>6251</v>
      </c>
      <c r="N2599">
        <v>49257</v>
      </c>
      <c r="O2599" s="1" t="s">
        <v>6243</v>
      </c>
      <c r="P2599" s="2">
        <v>44029</v>
      </c>
      <c r="Q2599" s="2">
        <v>45767</v>
      </c>
      <c r="R2599" s="1" t="s">
        <v>6893</v>
      </c>
      <c r="S2599" s="1" t="s">
        <v>6894</v>
      </c>
      <c r="T2599" s="1" t="s">
        <v>28</v>
      </c>
      <c r="U2599">
        <v>8112</v>
      </c>
      <c r="V2599" s="1" t="s">
        <v>19</v>
      </c>
      <c r="W2599" s="1" t="s">
        <v>55</v>
      </c>
      <c r="X2599" s="2">
        <f t="shared" ca="1" si="40"/>
        <v>45937</v>
      </c>
      <c r="Y2599" s="1">
        <f ca="1">ROUND(YEARFRAC(Merge1[[#This Row],[Join_Date]],Merge1[[#This Row],[Today]], 3),0)</f>
        <v>5</v>
      </c>
      <c r="Z2599" s="1" t="str" cm="1">
        <f t="array" aca="1" ref="Z2599" ca="1">_xlfn.IFS(
   Merge1[[#This Row],[Customer Tenure]]&lt;=2,"New",
   Merge1[[#This Row],[Customer Tenure]]&lt;=5,"Emerging",
  Merge1[[#This Row],[Customer Tenure]]&lt;9,"Established",
   TRUE,"Loyal"
)</f>
        <v>Emerging</v>
      </c>
      <c r="AA2599" s="1" t="str" cm="1">
        <f t="array" ref="AA2599">_xlfn.IFS(Merge1[[#This Row],[Income]]&lt;=30000,"Low",Merge1[[#This Row],[Income]]&lt;=60000,"Medium",Merge1[[#This Row],[Income]]&lt;=100000,"High", Merge1[[#This Row],[Income]]&gt;100000," Premium")</f>
        <v>Medium</v>
      </c>
      <c r="AB2599" s="1" t="str" cm="1">
        <f t="array" ref="AB2599">_xlfn.IFS(Merge1[[#This Row],[Age]]&lt;= 28,"Gen Z", Merge1[[#This Row],[Age]]&lt;=44,"Millennials", Merge1[[#This Row],[Age]]&lt;=60,"Gen X", Merge1[[#This Row],[Age]]&gt;60,"Baby Boomers")</f>
        <v>Gen Z</v>
      </c>
      <c r="AC2599" s="1" t="str" cm="1">
        <f t="array" ref="AC2599">_xlfn.IFS(
    Merge1[[#This Row],[Balance]]&lt;=50000,"Low",
    Merge1[[#This Row],[Balance]]&lt;=200000,"Medium",
    Merge1[[#This Row],[Balance]]&gt;200000,"High"
)</f>
        <v>Medium</v>
      </c>
    </row>
    <row r="2600" spans="1:29" x14ac:dyDescent="0.25">
      <c r="A2600" s="1" t="s">
        <v>3384</v>
      </c>
      <c r="B2600" s="1" t="s">
        <v>5945</v>
      </c>
      <c r="C2600" s="1" t="s">
        <v>5846</v>
      </c>
      <c r="D2600" s="2">
        <v>45469</v>
      </c>
      <c r="E2600">
        <v>398237</v>
      </c>
      <c r="F2600">
        <v>499</v>
      </c>
      <c r="G2600">
        <v>0</v>
      </c>
      <c r="H2600" s="1" t="s">
        <v>5833</v>
      </c>
      <c r="I2600" s="1" t="s">
        <v>6789</v>
      </c>
      <c r="J2600" s="1" t="s">
        <v>6240</v>
      </c>
      <c r="K2600">
        <v>30</v>
      </c>
      <c r="L2600" s="1" t="s">
        <v>6246</v>
      </c>
      <c r="M2600" s="1" t="s">
        <v>6266</v>
      </c>
      <c r="N2600">
        <v>96367</v>
      </c>
      <c r="O2600" s="1" t="s">
        <v>6243</v>
      </c>
      <c r="P2600" s="2">
        <v>45328</v>
      </c>
      <c r="Q2600" s="2">
        <v>45173</v>
      </c>
      <c r="R2600" s="1" t="s">
        <v>6897</v>
      </c>
      <c r="S2600" s="1" t="s">
        <v>6909</v>
      </c>
      <c r="T2600" s="1" t="s">
        <v>23</v>
      </c>
      <c r="U2600">
        <v>4796</v>
      </c>
      <c r="V2600" s="1" t="s">
        <v>10</v>
      </c>
      <c r="W2600" s="1" t="s">
        <v>106</v>
      </c>
      <c r="X2600" s="2">
        <f t="shared" ca="1" si="40"/>
        <v>45937</v>
      </c>
      <c r="Y2600" s="1">
        <f ca="1">ROUND(YEARFRAC(Merge1[[#This Row],[Join_Date]],Merge1[[#This Row],[Today]], 3),0)</f>
        <v>2</v>
      </c>
      <c r="Z2600" s="1" t="str" cm="1">
        <f t="array" aca="1" ref="Z2600" ca="1">_xlfn.IFS(
   Merge1[[#This Row],[Customer Tenure]]&lt;=2,"New",
   Merge1[[#This Row],[Customer Tenure]]&lt;=5,"Emerging",
  Merge1[[#This Row],[Customer Tenure]]&lt;9,"Established",
   TRUE,"Loyal"
)</f>
        <v>New</v>
      </c>
      <c r="AA2600" s="1" t="str" cm="1">
        <f t="array" ref="AA2600">_xlfn.IFS(Merge1[[#This Row],[Income]]&lt;=30000,"Low",Merge1[[#This Row],[Income]]&lt;=60000,"Medium",Merge1[[#This Row],[Income]]&lt;=100000,"High", Merge1[[#This Row],[Income]]&gt;100000," Premium")</f>
        <v>High</v>
      </c>
      <c r="AB2600" s="1" t="str" cm="1">
        <f t="array" ref="AB2600">_xlfn.IFS(Merge1[[#This Row],[Age]]&lt;= 28,"Gen Z", Merge1[[#This Row],[Age]]&lt;=44,"Millennials", Merge1[[#This Row],[Age]]&lt;=60,"Gen X", Merge1[[#This Row],[Age]]&gt;60,"Baby Boomers")</f>
        <v>Millennials</v>
      </c>
      <c r="AC2600" s="1" t="str" cm="1">
        <f t="array" ref="AC2600">_xlfn.IFS(
    Merge1[[#This Row],[Balance]]&lt;=50000,"Low",
    Merge1[[#This Row],[Balance]]&lt;=200000,"Medium",
    Merge1[[#This Row],[Balance]]&gt;200000,"High"
)</f>
        <v>High</v>
      </c>
    </row>
    <row r="2601" spans="1:29" x14ac:dyDescent="0.25">
      <c r="A2601" s="1" t="s">
        <v>1871</v>
      </c>
      <c r="B2601" s="1" t="s">
        <v>6201</v>
      </c>
      <c r="C2601" s="1" t="s">
        <v>5832</v>
      </c>
      <c r="D2601" s="2">
        <v>45024</v>
      </c>
      <c r="E2601">
        <v>15735</v>
      </c>
      <c r="F2601">
        <v>455</v>
      </c>
      <c r="G2601">
        <v>0</v>
      </c>
      <c r="H2601" s="1" t="s">
        <v>5833</v>
      </c>
      <c r="I2601" s="1" t="s">
        <v>6441</v>
      </c>
      <c r="J2601" s="1" t="s">
        <v>6240</v>
      </c>
      <c r="K2601">
        <v>56</v>
      </c>
      <c r="L2601" s="1" t="s">
        <v>6256</v>
      </c>
      <c r="M2601" s="1" t="s">
        <v>6266</v>
      </c>
      <c r="N2601">
        <v>156156</v>
      </c>
      <c r="O2601" s="1" t="s">
        <v>6248</v>
      </c>
      <c r="P2601" s="2">
        <v>42365</v>
      </c>
      <c r="Q2601" s="2">
        <v>45431</v>
      </c>
      <c r="R2601" s="1" t="s">
        <v>6906</v>
      </c>
      <c r="S2601" s="1" t="s">
        <v>6918</v>
      </c>
      <c r="T2601" s="1" t="s">
        <v>14</v>
      </c>
      <c r="U2601">
        <v>9079</v>
      </c>
      <c r="V2601" s="1" t="s">
        <v>10</v>
      </c>
      <c r="W2601" s="1" t="s">
        <v>25</v>
      </c>
      <c r="X2601" s="2">
        <f t="shared" ca="1" si="40"/>
        <v>45937</v>
      </c>
      <c r="Y2601" s="1">
        <f ca="1">ROUND(YEARFRAC(Merge1[[#This Row],[Join_Date]],Merge1[[#This Row],[Today]], 3),0)</f>
        <v>10</v>
      </c>
      <c r="Z2601" s="1" t="str" cm="1">
        <f t="array" aca="1" ref="Z2601" ca="1">_xlfn.IFS(
   Merge1[[#This Row],[Customer Tenure]]&lt;=2,"New",
   Merge1[[#This Row],[Customer Tenure]]&lt;=5,"Emerging",
  Merge1[[#This Row],[Customer Tenure]]&lt;9,"Established",
   TRUE,"Loyal"
)</f>
        <v>Loyal</v>
      </c>
      <c r="AA2601" s="1" t="str" cm="1">
        <f t="array" ref="AA2601">_xlfn.IFS(Merge1[[#This Row],[Income]]&lt;=30000,"Low",Merge1[[#This Row],[Income]]&lt;=60000,"Medium",Merge1[[#This Row],[Income]]&lt;=100000,"High", Merge1[[#This Row],[Income]]&gt;100000," Premium")</f>
        <v xml:space="preserve"> Premium</v>
      </c>
      <c r="AB2601" s="1" t="str" cm="1">
        <f t="array" ref="AB2601">_xlfn.IFS(Merge1[[#This Row],[Age]]&lt;= 28,"Gen Z", Merge1[[#This Row],[Age]]&lt;=44,"Millennials", Merge1[[#This Row],[Age]]&lt;=60,"Gen X", Merge1[[#This Row],[Age]]&gt;60,"Baby Boomers")</f>
        <v>Gen X</v>
      </c>
      <c r="AC2601" s="1" t="str" cm="1">
        <f t="array" ref="AC2601">_xlfn.IFS(
    Merge1[[#This Row],[Balance]]&lt;=50000,"Low",
    Merge1[[#This Row],[Balance]]&lt;=200000,"Medium",
    Merge1[[#This Row],[Balance]]&gt;200000,"High"
)</f>
        <v>Low</v>
      </c>
    </row>
    <row r="2602" spans="1:29" x14ac:dyDescent="0.25">
      <c r="A2602" s="1" t="s">
        <v>994</v>
      </c>
      <c r="B2602" s="1" t="s">
        <v>5909</v>
      </c>
      <c r="C2602" s="1" t="s">
        <v>5835</v>
      </c>
      <c r="D2602" s="2">
        <v>43528</v>
      </c>
      <c r="E2602">
        <v>215250</v>
      </c>
      <c r="F2602">
        <v>821</v>
      </c>
      <c r="G2602">
        <v>0</v>
      </c>
      <c r="H2602" s="1" t="s">
        <v>5860</v>
      </c>
      <c r="I2602" s="1" t="s">
        <v>6649</v>
      </c>
      <c r="J2602" s="1" t="s">
        <v>6245</v>
      </c>
      <c r="K2602">
        <v>59</v>
      </c>
      <c r="L2602" s="1" t="s">
        <v>6256</v>
      </c>
      <c r="M2602" s="1" t="s">
        <v>6266</v>
      </c>
      <c r="N2602">
        <v>177361</v>
      </c>
      <c r="O2602" s="1" t="s">
        <v>6243</v>
      </c>
      <c r="P2602" s="2">
        <v>45185</v>
      </c>
      <c r="Q2602" s="2">
        <v>45536</v>
      </c>
      <c r="R2602" s="1" t="s">
        <v>6897</v>
      </c>
      <c r="S2602" s="1" t="s">
        <v>6898</v>
      </c>
      <c r="T2602" s="1" t="s">
        <v>23</v>
      </c>
      <c r="U2602">
        <v>796</v>
      </c>
      <c r="V2602" s="1" t="s">
        <v>24</v>
      </c>
      <c r="W2602" s="1" t="s">
        <v>45</v>
      </c>
      <c r="X2602" s="2">
        <f t="shared" ca="1" si="40"/>
        <v>45937</v>
      </c>
      <c r="Y2602" s="1">
        <f ca="1">ROUND(YEARFRAC(Merge1[[#This Row],[Join_Date]],Merge1[[#This Row],[Today]], 3),0)</f>
        <v>2</v>
      </c>
      <c r="Z2602" s="1" t="str" cm="1">
        <f t="array" aca="1" ref="Z2602" ca="1">_xlfn.IFS(
   Merge1[[#This Row],[Customer Tenure]]&lt;=2,"New",
   Merge1[[#This Row],[Customer Tenure]]&lt;=5,"Emerging",
  Merge1[[#This Row],[Customer Tenure]]&lt;9,"Established",
   TRUE,"Loyal"
)</f>
        <v>New</v>
      </c>
      <c r="AA2602" s="1" t="str" cm="1">
        <f t="array" ref="AA2602">_xlfn.IFS(Merge1[[#This Row],[Income]]&lt;=30000,"Low",Merge1[[#This Row],[Income]]&lt;=60000,"Medium",Merge1[[#This Row],[Income]]&lt;=100000,"High", Merge1[[#This Row],[Income]]&gt;100000," Premium")</f>
        <v xml:space="preserve"> Premium</v>
      </c>
      <c r="AB2602" s="1" t="str" cm="1">
        <f t="array" ref="AB2602">_xlfn.IFS(Merge1[[#This Row],[Age]]&lt;= 28,"Gen Z", Merge1[[#This Row],[Age]]&lt;=44,"Millennials", Merge1[[#This Row],[Age]]&lt;=60,"Gen X", Merge1[[#This Row],[Age]]&gt;60,"Baby Boomers")</f>
        <v>Gen X</v>
      </c>
      <c r="AC2602" s="1" t="str" cm="1">
        <f t="array" ref="AC2602">_xlfn.IFS(
    Merge1[[#This Row],[Balance]]&lt;=50000,"Low",
    Merge1[[#This Row],[Balance]]&lt;=200000,"Medium",
    Merge1[[#This Row],[Balance]]&gt;200000,"High"
)</f>
        <v>High</v>
      </c>
    </row>
    <row r="2603" spans="1:29" x14ac:dyDescent="0.25">
      <c r="A2603" s="1" t="s">
        <v>1792</v>
      </c>
      <c r="B2603" s="1" t="s">
        <v>6125</v>
      </c>
      <c r="C2603" s="1" t="s">
        <v>5832</v>
      </c>
      <c r="D2603" s="2">
        <v>45521</v>
      </c>
      <c r="E2603">
        <v>438164</v>
      </c>
      <c r="F2603">
        <v>582</v>
      </c>
      <c r="G2603">
        <v>0</v>
      </c>
      <c r="H2603" s="1" t="s">
        <v>5850</v>
      </c>
      <c r="I2603" s="1" t="s">
        <v>6301</v>
      </c>
      <c r="J2603" s="1" t="s">
        <v>6245</v>
      </c>
      <c r="K2603">
        <v>59</v>
      </c>
      <c r="L2603" s="1" t="s">
        <v>6256</v>
      </c>
      <c r="M2603" s="1" t="s">
        <v>6257</v>
      </c>
      <c r="N2603">
        <v>66600</v>
      </c>
      <c r="O2603" s="1" t="s">
        <v>6248</v>
      </c>
      <c r="P2603" s="2">
        <v>44513</v>
      </c>
      <c r="Q2603" s="2">
        <v>45675</v>
      </c>
      <c r="R2603" s="1" t="s">
        <v>6902</v>
      </c>
      <c r="S2603" s="1" t="s">
        <v>6908</v>
      </c>
      <c r="T2603" s="1" t="s">
        <v>9</v>
      </c>
      <c r="U2603">
        <v>2119</v>
      </c>
      <c r="V2603" s="1" t="s">
        <v>24</v>
      </c>
      <c r="W2603" s="1" t="s">
        <v>40</v>
      </c>
      <c r="X2603" s="2">
        <f t="shared" ca="1" si="40"/>
        <v>45937</v>
      </c>
      <c r="Y2603" s="1">
        <f ca="1">ROUND(YEARFRAC(Merge1[[#This Row],[Join_Date]],Merge1[[#This Row],[Today]], 3),0)</f>
        <v>4</v>
      </c>
      <c r="Z2603" s="1" t="str" cm="1">
        <f t="array" aca="1" ref="Z2603" ca="1">_xlfn.IFS(
   Merge1[[#This Row],[Customer Tenure]]&lt;=2,"New",
   Merge1[[#This Row],[Customer Tenure]]&lt;=5,"Emerging",
  Merge1[[#This Row],[Customer Tenure]]&lt;9,"Established",
   TRUE,"Loyal"
)</f>
        <v>Emerging</v>
      </c>
      <c r="AA2603" s="1" t="str" cm="1">
        <f t="array" ref="AA2603">_xlfn.IFS(Merge1[[#This Row],[Income]]&lt;=30000,"Low",Merge1[[#This Row],[Income]]&lt;=60000,"Medium",Merge1[[#This Row],[Income]]&lt;=100000,"High", Merge1[[#This Row],[Income]]&gt;100000," Premium")</f>
        <v>High</v>
      </c>
      <c r="AB2603" s="1" t="str" cm="1">
        <f t="array" ref="AB2603">_xlfn.IFS(Merge1[[#This Row],[Age]]&lt;= 28,"Gen Z", Merge1[[#This Row],[Age]]&lt;=44,"Millennials", Merge1[[#This Row],[Age]]&lt;=60,"Gen X", Merge1[[#This Row],[Age]]&gt;60,"Baby Boomers")</f>
        <v>Gen X</v>
      </c>
      <c r="AC2603" s="1" t="str" cm="1">
        <f t="array" ref="AC2603">_xlfn.IFS(
    Merge1[[#This Row],[Balance]]&lt;=50000,"Low",
    Merge1[[#This Row],[Balance]]&lt;=200000,"Medium",
    Merge1[[#This Row],[Balance]]&gt;200000,"High"
)</f>
        <v>High</v>
      </c>
    </row>
    <row r="2604" spans="1:29" x14ac:dyDescent="0.25">
      <c r="A2604" s="1" t="s">
        <v>1165</v>
      </c>
      <c r="B2604" s="1" t="s">
        <v>6053</v>
      </c>
      <c r="C2604" s="1" t="s">
        <v>5832</v>
      </c>
      <c r="D2604" s="2">
        <v>45120</v>
      </c>
      <c r="E2604">
        <v>426618</v>
      </c>
      <c r="F2604">
        <v>683</v>
      </c>
      <c r="G2604">
        <v>0</v>
      </c>
      <c r="H2604" s="1" t="s">
        <v>5833</v>
      </c>
      <c r="I2604" s="1" t="s">
        <v>6786</v>
      </c>
      <c r="J2604" s="1" t="s">
        <v>6245</v>
      </c>
      <c r="K2604">
        <v>45</v>
      </c>
      <c r="L2604" s="1" t="s">
        <v>6256</v>
      </c>
      <c r="M2604" s="1" t="s">
        <v>6254</v>
      </c>
      <c r="N2604">
        <v>64738</v>
      </c>
      <c r="O2604" s="1" t="s">
        <v>6248</v>
      </c>
      <c r="P2604" s="2">
        <v>43760</v>
      </c>
      <c r="Q2604" s="2">
        <v>45492</v>
      </c>
      <c r="R2604" s="1" t="s">
        <v>6891</v>
      </c>
      <c r="S2604" s="1" t="s">
        <v>6895</v>
      </c>
      <c r="T2604" s="1" t="s">
        <v>14</v>
      </c>
      <c r="U2604">
        <v>5456</v>
      </c>
      <c r="V2604" s="1" t="s">
        <v>19</v>
      </c>
      <c r="W2604" s="1" t="s">
        <v>45</v>
      </c>
      <c r="X2604" s="2">
        <f t="shared" ca="1" si="40"/>
        <v>45937</v>
      </c>
      <c r="Y2604" s="1">
        <f ca="1">ROUND(YEARFRAC(Merge1[[#This Row],[Join_Date]],Merge1[[#This Row],[Today]], 3),0)</f>
        <v>6</v>
      </c>
      <c r="Z2604" s="1" t="str" cm="1">
        <f t="array" aca="1" ref="Z2604" ca="1">_xlfn.IFS(
   Merge1[[#This Row],[Customer Tenure]]&lt;=2,"New",
   Merge1[[#This Row],[Customer Tenure]]&lt;=5,"Emerging",
  Merge1[[#This Row],[Customer Tenure]]&lt;9,"Established",
   TRUE,"Loyal"
)</f>
        <v>Established</v>
      </c>
      <c r="AA2604" s="1" t="str" cm="1">
        <f t="array" ref="AA2604">_xlfn.IFS(Merge1[[#This Row],[Income]]&lt;=30000,"Low",Merge1[[#This Row],[Income]]&lt;=60000,"Medium",Merge1[[#This Row],[Income]]&lt;=100000,"High", Merge1[[#This Row],[Income]]&gt;100000," Premium")</f>
        <v>High</v>
      </c>
      <c r="AB2604" s="1" t="str" cm="1">
        <f t="array" ref="AB2604">_xlfn.IFS(Merge1[[#This Row],[Age]]&lt;= 28,"Gen Z", Merge1[[#This Row],[Age]]&lt;=44,"Millennials", Merge1[[#This Row],[Age]]&lt;=60,"Gen X", Merge1[[#This Row],[Age]]&gt;60,"Baby Boomers")</f>
        <v>Gen X</v>
      </c>
      <c r="AC2604" s="1" t="str" cm="1">
        <f t="array" ref="AC2604">_xlfn.IFS(
    Merge1[[#This Row],[Balance]]&lt;=50000,"Low",
    Merge1[[#This Row],[Balance]]&lt;=200000,"Medium",
    Merge1[[#This Row],[Balance]]&gt;200000,"High"
)</f>
        <v>High</v>
      </c>
    </row>
    <row r="2605" spans="1:29" x14ac:dyDescent="0.25">
      <c r="A2605" s="1" t="s">
        <v>3390</v>
      </c>
      <c r="B2605" s="1" t="s">
        <v>5831</v>
      </c>
      <c r="C2605" s="1" t="s">
        <v>5835</v>
      </c>
      <c r="D2605" s="2">
        <v>44094</v>
      </c>
      <c r="E2605">
        <v>398834</v>
      </c>
      <c r="F2605">
        <v>304</v>
      </c>
      <c r="G2605">
        <v>0</v>
      </c>
      <c r="H2605" s="1" t="s">
        <v>5833</v>
      </c>
      <c r="I2605" s="1" t="s">
        <v>6632</v>
      </c>
      <c r="J2605" s="1" t="s">
        <v>6245</v>
      </c>
      <c r="K2605">
        <v>46</v>
      </c>
      <c r="L2605" s="1" t="s">
        <v>6256</v>
      </c>
      <c r="M2605" s="1" t="s">
        <v>6247</v>
      </c>
      <c r="N2605">
        <v>29078</v>
      </c>
      <c r="O2605" s="1" t="s">
        <v>6248</v>
      </c>
      <c r="P2605" s="2">
        <v>43041</v>
      </c>
      <c r="Q2605" s="2">
        <v>45881</v>
      </c>
      <c r="R2605" s="1" t="s">
        <v>6889</v>
      </c>
      <c r="S2605" s="1" t="s">
        <v>6915</v>
      </c>
      <c r="T2605" s="1" t="s">
        <v>14</v>
      </c>
      <c r="U2605">
        <v>5845</v>
      </c>
      <c r="V2605" s="1" t="s">
        <v>10</v>
      </c>
      <c r="W2605" s="1" t="s">
        <v>40</v>
      </c>
      <c r="X2605" s="2">
        <f t="shared" ca="1" si="40"/>
        <v>45937</v>
      </c>
      <c r="Y2605" s="1">
        <f ca="1">ROUND(YEARFRAC(Merge1[[#This Row],[Join_Date]],Merge1[[#This Row],[Today]], 3),0)</f>
        <v>8</v>
      </c>
      <c r="Z2605" s="1" t="str" cm="1">
        <f t="array" aca="1" ref="Z2605" ca="1">_xlfn.IFS(
   Merge1[[#This Row],[Customer Tenure]]&lt;=2,"New",
   Merge1[[#This Row],[Customer Tenure]]&lt;=5,"Emerging",
  Merge1[[#This Row],[Customer Tenure]]&lt;9,"Established",
   TRUE,"Loyal"
)</f>
        <v>Established</v>
      </c>
      <c r="AA2605" s="1" t="str" cm="1">
        <f t="array" ref="AA2605">_xlfn.IFS(Merge1[[#This Row],[Income]]&lt;=30000,"Low",Merge1[[#This Row],[Income]]&lt;=60000,"Medium",Merge1[[#This Row],[Income]]&lt;=100000,"High", Merge1[[#This Row],[Income]]&gt;100000," Premium")</f>
        <v>Low</v>
      </c>
      <c r="AB2605" s="1" t="str" cm="1">
        <f t="array" ref="AB2605">_xlfn.IFS(Merge1[[#This Row],[Age]]&lt;= 28,"Gen Z", Merge1[[#This Row],[Age]]&lt;=44,"Millennials", Merge1[[#This Row],[Age]]&lt;=60,"Gen X", Merge1[[#This Row],[Age]]&gt;60,"Baby Boomers")</f>
        <v>Gen X</v>
      </c>
      <c r="AC2605" s="1" t="str" cm="1">
        <f t="array" ref="AC2605">_xlfn.IFS(
    Merge1[[#This Row],[Balance]]&lt;=50000,"Low",
    Merge1[[#This Row],[Balance]]&lt;=200000,"Medium",
    Merge1[[#This Row],[Balance]]&gt;200000,"High"
)</f>
        <v>High</v>
      </c>
    </row>
    <row r="2606" spans="1:29" x14ac:dyDescent="0.25">
      <c r="A2606" s="1" t="s">
        <v>3118</v>
      </c>
      <c r="B2606" s="1" t="s">
        <v>6106</v>
      </c>
      <c r="C2606" s="1" t="s">
        <v>5832</v>
      </c>
      <c r="D2606" s="2">
        <v>44193</v>
      </c>
      <c r="E2606">
        <v>113711</v>
      </c>
      <c r="F2606">
        <v>500</v>
      </c>
      <c r="G2606">
        <v>0</v>
      </c>
      <c r="H2606" s="1" t="s">
        <v>5833</v>
      </c>
      <c r="I2606" s="1" t="s">
        <v>6580</v>
      </c>
      <c r="J2606" s="1" t="s">
        <v>6240</v>
      </c>
      <c r="K2606">
        <v>39</v>
      </c>
      <c r="L2606" s="1" t="s">
        <v>6241</v>
      </c>
      <c r="M2606" s="1" t="s">
        <v>6257</v>
      </c>
      <c r="N2606">
        <v>103309</v>
      </c>
      <c r="O2606" s="1" t="s">
        <v>6243</v>
      </c>
      <c r="P2606" s="2">
        <v>44102</v>
      </c>
      <c r="Q2606" s="2">
        <v>45444</v>
      </c>
      <c r="R2606" s="1" t="s">
        <v>6883</v>
      </c>
      <c r="S2606" s="1" t="s">
        <v>6884</v>
      </c>
      <c r="T2606" s="1" t="s">
        <v>14</v>
      </c>
      <c r="U2606">
        <v>1996</v>
      </c>
      <c r="V2606" s="1" t="s">
        <v>10</v>
      </c>
      <c r="W2606" s="1" t="s">
        <v>106</v>
      </c>
      <c r="X2606" s="2">
        <f t="shared" ca="1" si="40"/>
        <v>45937</v>
      </c>
      <c r="Y2606" s="1">
        <f ca="1">ROUND(YEARFRAC(Merge1[[#This Row],[Join_Date]],Merge1[[#This Row],[Today]], 3),0)</f>
        <v>5</v>
      </c>
      <c r="Z2606" s="1" t="str" cm="1">
        <f t="array" aca="1" ref="Z2606" ca="1">_xlfn.IFS(
   Merge1[[#This Row],[Customer Tenure]]&lt;=2,"New",
   Merge1[[#This Row],[Customer Tenure]]&lt;=5,"Emerging",
  Merge1[[#This Row],[Customer Tenure]]&lt;9,"Established",
   TRUE,"Loyal"
)</f>
        <v>Emerging</v>
      </c>
      <c r="AA2606" s="1" t="str" cm="1">
        <f t="array" ref="AA2606">_xlfn.IFS(Merge1[[#This Row],[Income]]&lt;=30000,"Low",Merge1[[#This Row],[Income]]&lt;=60000,"Medium",Merge1[[#This Row],[Income]]&lt;=100000,"High", Merge1[[#This Row],[Income]]&gt;100000," Premium")</f>
        <v xml:space="preserve"> Premium</v>
      </c>
      <c r="AB2606" s="1" t="str" cm="1">
        <f t="array" ref="AB2606">_xlfn.IFS(Merge1[[#This Row],[Age]]&lt;= 28,"Gen Z", Merge1[[#This Row],[Age]]&lt;=44,"Millennials", Merge1[[#This Row],[Age]]&lt;=60,"Gen X", Merge1[[#This Row],[Age]]&gt;60,"Baby Boomers")</f>
        <v>Millennials</v>
      </c>
      <c r="AC2606" s="1" t="str" cm="1">
        <f t="array" ref="AC2606">_xlfn.IFS(
    Merge1[[#This Row],[Balance]]&lt;=50000,"Low",
    Merge1[[#This Row],[Balance]]&lt;=200000,"Medium",
    Merge1[[#This Row],[Balance]]&gt;200000,"High"
)</f>
        <v>Medium</v>
      </c>
    </row>
    <row r="2607" spans="1:29" x14ac:dyDescent="0.25">
      <c r="A2607" s="1" t="s">
        <v>663</v>
      </c>
      <c r="B2607" s="1" t="s">
        <v>5882</v>
      </c>
      <c r="C2607" s="1" t="s">
        <v>5842</v>
      </c>
      <c r="D2607" s="2">
        <v>45166</v>
      </c>
      <c r="E2607">
        <v>158598</v>
      </c>
      <c r="F2607">
        <v>362</v>
      </c>
      <c r="G2607">
        <v>0</v>
      </c>
      <c r="H2607" s="1" t="s">
        <v>5838</v>
      </c>
      <c r="I2607" s="1" t="s">
        <v>6348</v>
      </c>
      <c r="J2607" s="1" t="s">
        <v>6240</v>
      </c>
      <c r="K2607">
        <v>25</v>
      </c>
      <c r="L2607" s="1" t="s">
        <v>6260</v>
      </c>
      <c r="M2607" s="1" t="s">
        <v>6242</v>
      </c>
      <c r="N2607">
        <v>89669</v>
      </c>
      <c r="O2607" s="1" t="s">
        <v>6252</v>
      </c>
      <c r="P2607" s="2">
        <v>43309</v>
      </c>
      <c r="Q2607" s="2">
        <v>45620</v>
      </c>
      <c r="R2607" s="1" t="s">
        <v>6887</v>
      </c>
      <c r="S2607" s="1" t="s">
        <v>6901</v>
      </c>
      <c r="T2607" s="1" t="s">
        <v>23</v>
      </c>
      <c r="U2607">
        <v>8136</v>
      </c>
      <c r="V2607" s="1" t="s">
        <v>15</v>
      </c>
      <c r="W2607" s="1" t="s">
        <v>45</v>
      </c>
      <c r="X2607" s="2">
        <f t="shared" ca="1" si="40"/>
        <v>45937</v>
      </c>
      <c r="Y2607" s="1">
        <f ca="1">ROUND(YEARFRAC(Merge1[[#This Row],[Join_Date]],Merge1[[#This Row],[Today]], 3),0)</f>
        <v>7</v>
      </c>
      <c r="Z2607" s="1" t="str" cm="1">
        <f t="array" aca="1" ref="Z2607" ca="1">_xlfn.IFS(
   Merge1[[#This Row],[Customer Tenure]]&lt;=2,"New",
   Merge1[[#This Row],[Customer Tenure]]&lt;=5,"Emerging",
  Merge1[[#This Row],[Customer Tenure]]&lt;9,"Established",
   TRUE,"Loyal"
)</f>
        <v>Established</v>
      </c>
      <c r="AA2607" s="1" t="str" cm="1">
        <f t="array" ref="AA2607">_xlfn.IFS(Merge1[[#This Row],[Income]]&lt;=30000,"Low",Merge1[[#This Row],[Income]]&lt;=60000,"Medium",Merge1[[#This Row],[Income]]&lt;=100000,"High", Merge1[[#This Row],[Income]]&gt;100000," Premium")</f>
        <v>High</v>
      </c>
      <c r="AB2607" s="1" t="str" cm="1">
        <f t="array" ref="AB2607">_xlfn.IFS(Merge1[[#This Row],[Age]]&lt;= 28,"Gen Z", Merge1[[#This Row],[Age]]&lt;=44,"Millennials", Merge1[[#This Row],[Age]]&lt;=60,"Gen X", Merge1[[#This Row],[Age]]&gt;60,"Baby Boomers")</f>
        <v>Gen Z</v>
      </c>
      <c r="AC2607" s="1" t="str" cm="1">
        <f t="array" ref="AC2607">_xlfn.IFS(
    Merge1[[#This Row],[Balance]]&lt;=50000,"Low",
    Merge1[[#This Row],[Balance]]&lt;=200000,"Medium",
    Merge1[[#This Row],[Balance]]&gt;200000,"High"
)</f>
        <v>Medium</v>
      </c>
    </row>
    <row r="2608" spans="1:29" x14ac:dyDescent="0.25">
      <c r="A2608" s="1" t="s">
        <v>280</v>
      </c>
      <c r="B2608" s="1" t="s">
        <v>5963</v>
      </c>
      <c r="C2608" s="1" t="s">
        <v>5835</v>
      </c>
      <c r="D2608" s="2">
        <v>42644</v>
      </c>
      <c r="E2608">
        <v>253187</v>
      </c>
      <c r="F2608">
        <v>671</v>
      </c>
      <c r="G2608">
        <v>0</v>
      </c>
      <c r="H2608" s="1" t="s">
        <v>5833</v>
      </c>
      <c r="I2608" s="1" t="s">
        <v>6767</v>
      </c>
      <c r="J2608" s="1" t="s">
        <v>6240</v>
      </c>
      <c r="K2608">
        <v>25</v>
      </c>
      <c r="L2608" s="1" t="s">
        <v>6241</v>
      </c>
      <c r="M2608" s="1" t="s">
        <v>6251</v>
      </c>
      <c r="N2608">
        <v>186205</v>
      </c>
      <c r="O2608" s="1" t="s">
        <v>6252</v>
      </c>
      <c r="P2608" s="2">
        <v>45595</v>
      </c>
      <c r="Q2608" s="2">
        <v>45171</v>
      </c>
      <c r="R2608" s="1" t="s">
        <v>6897</v>
      </c>
      <c r="S2608" s="1" t="s">
        <v>6909</v>
      </c>
      <c r="T2608" s="1" t="s">
        <v>9</v>
      </c>
      <c r="U2608">
        <v>9080</v>
      </c>
      <c r="V2608" s="1" t="s">
        <v>24</v>
      </c>
      <c r="W2608" s="1" t="s">
        <v>25</v>
      </c>
      <c r="X2608" s="2">
        <f t="shared" ca="1" si="40"/>
        <v>45937</v>
      </c>
      <c r="Y2608" s="1">
        <f ca="1">ROUND(YEARFRAC(Merge1[[#This Row],[Join_Date]],Merge1[[#This Row],[Today]], 3),0)</f>
        <v>1</v>
      </c>
      <c r="Z2608" s="1" t="str" cm="1">
        <f t="array" aca="1" ref="Z2608" ca="1">_xlfn.IFS(
   Merge1[[#This Row],[Customer Tenure]]&lt;=2,"New",
   Merge1[[#This Row],[Customer Tenure]]&lt;=5,"Emerging",
  Merge1[[#This Row],[Customer Tenure]]&lt;9,"Established",
   TRUE,"Loyal"
)</f>
        <v>New</v>
      </c>
      <c r="AA2608" s="1" t="str" cm="1">
        <f t="array" ref="AA2608">_xlfn.IFS(Merge1[[#This Row],[Income]]&lt;=30000,"Low",Merge1[[#This Row],[Income]]&lt;=60000,"Medium",Merge1[[#This Row],[Income]]&lt;=100000,"High", Merge1[[#This Row],[Income]]&gt;100000," Premium")</f>
        <v xml:space="preserve"> Premium</v>
      </c>
      <c r="AB2608" s="1" t="str" cm="1">
        <f t="array" ref="AB2608">_xlfn.IFS(Merge1[[#This Row],[Age]]&lt;= 28,"Gen Z", Merge1[[#This Row],[Age]]&lt;=44,"Millennials", Merge1[[#This Row],[Age]]&lt;=60,"Gen X", Merge1[[#This Row],[Age]]&gt;60,"Baby Boomers")</f>
        <v>Gen Z</v>
      </c>
      <c r="AC2608" s="1" t="str" cm="1">
        <f t="array" ref="AC2608">_xlfn.IFS(
    Merge1[[#This Row],[Balance]]&lt;=50000,"Low",
    Merge1[[#This Row],[Balance]]&lt;=200000,"Medium",
    Merge1[[#This Row],[Balance]]&gt;200000,"High"
)</f>
        <v>High</v>
      </c>
    </row>
    <row r="2609" spans="1:29" x14ac:dyDescent="0.25">
      <c r="A2609" s="1" t="s">
        <v>348</v>
      </c>
      <c r="B2609" s="1" t="s">
        <v>5854</v>
      </c>
      <c r="C2609" s="1" t="s">
        <v>5835</v>
      </c>
      <c r="D2609" s="2">
        <v>43006</v>
      </c>
      <c r="E2609">
        <v>295809</v>
      </c>
      <c r="F2609">
        <v>489</v>
      </c>
      <c r="G2609">
        <v>0</v>
      </c>
      <c r="H2609" s="1" t="s">
        <v>5833</v>
      </c>
      <c r="I2609" s="1" t="s">
        <v>6782</v>
      </c>
      <c r="J2609" s="1" t="s">
        <v>6245</v>
      </c>
      <c r="K2609">
        <v>50</v>
      </c>
      <c r="L2609" s="1" t="s">
        <v>6246</v>
      </c>
      <c r="M2609" s="1" t="s">
        <v>6247</v>
      </c>
      <c r="N2609">
        <v>81367</v>
      </c>
      <c r="O2609" s="1" t="s">
        <v>6248</v>
      </c>
      <c r="P2609" s="2">
        <v>42887</v>
      </c>
      <c r="Q2609" s="2">
        <v>45693</v>
      </c>
      <c r="R2609" s="1" t="s">
        <v>6885</v>
      </c>
      <c r="S2609" s="1" t="s">
        <v>6896</v>
      </c>
      <c r="T2609" s="1" t="s">
        <v>23</v>
      </c>
      <c r="U2609">
        <v>7310</v>
      </c>
      <c r="V2609" s="1" t="s">
        <v>10</v>
      </c>
      <c r="W2609" s="1" t="s">
        <v>29</v>
      </c>
      <c r="X2609" s="2">
        <f t="shared" ca="1" si="40"/>
        <v>45937</v>
      </c>
      <c r="Y2609" s="1">
        <f ca="1">ROUND(YEARFRAC(Merge1[[#This Row],[Join_Date]],Merge1[[#This Row],[Today]], 3),0)</f>
        <v>8</v>
      </c>
      <c r="Z2609" s="1" t="str" cm="1">
        <f t="array" aca="1" ref="Z2609" ca="1">_xlfn.IFS(
   Merge1[[#This Row],[Customer Tenure]]&lt;=2,"New",
   Merge1[[#This Row],[Customer Tenure]]&lt;=5,"Emerging",
  Merge1[[#This Row],[Customer Tenure]]&lt;9,"Established",
   TRUE,"Loyal"
)</f>
        <v>Established</v>
      </c>
      <c r="AA2609" s="1" t="str" cm="1">
        <f t="array" ref="AA2609">_xlfn.IFS(Merge1[[#This Row],[Income]]&lt;=30000,"Low",Merge1[[#This Row],[Income]]&lt;=60000,"Medium",Merge1[[#This Row],[Income]]&lt;=100000,"High", Merge1[[#This Row],[Income]]&gt;100000," Premium")</f>
        <v>High</v>
      </c>
      <c r="AB2609" s="1" t="str" cm="1">
        <f t="array" ref="AB2609">_xlfn.IFS(Merge1[[#This Row],[Age]]&lt;= 28,"Gen Z", Merge1[[#This Row],[Age]]&lt;=44,"Millennials", Merge1[[#This Row],[Age]]&lt;=60,"Gen X", Merge1[[#This Row],[Age]]&gt;60,"Baby Boomers")</f>
        <v>Gen X</v>
      </c>
      <c r="AC2609" s="1" t="str" cm="1">
        <f t="array" ref="AC2609">_xlfn.IFS(
    Merge1[[#This Row],[Balance]]&lt;=50000,"Low",
    Merge1[[#This Row],[Balance]]&lt;=200000,"Medium",
    Merge1[[#This Row],[Balance]]&gt;200000,"High"
)</f>
        <v>High</v>
      </c>
    </row>
    <row r="2610" spans="1:29" x14ac:dyDescent="0.25">
      <c r="A2610" s="1" t="s">
        <v>2660</v>
      </c>
      <c r="B2610" s="1" t="s">
        <v>6110</v>
      </c>
      <c r="C2610" s="1" t="s">
        <v>5835</v>
      </c>
      <c r="D2610" s="2">
        <v>45732</v>
      </c>
      <c r="E2610">
        <v>289360</v>
      </c>
      <c r="F2610">
        <v>415</v>
      </c>
      <c r="G2610">
        <v>0</v>
      </c>
      <c r="H2610" s="1" t="s">
        <v>5850</v>
      </c>
      <c r="I2610" s="1" t="s">
        <v>6777</v>
      </c>
      <c r="J2610" s="1" t="s">
        <v>6245</v>
      </c>
      <c r="K2610">
        <v>44</v>
      </c>
      <c r="L2610" s="1" t="s">
        <v>6256</v>
      </c>
      <c r="M2610" s="1" t="s">
        <v>6257</v>
      </c>
      <c r="N2610">
        <v>84674</v>
      </c>
      <c r="O2610" s="1" t="s">
        <v>6252</v>
      </c>
      <c r="P2610" s="2">
        <v>43617</v>
      </c>
      <c r="Q2610" s="2">
        <v>45379</v>
      </c>
      <c r="R2610" s="1" t="s">
        <v>6899</v>
      </c>
      <c r="S2610" s="1" t="s">
        <v>6900</v>
      </c>
      <c r="T2610" s="1" t="s">
        <v>9</v>
      </c>
      <c r="U2610">
        <v>9809</v>
      </c>
      <c r="V2610" s="1" t="s">
        <v>19</v>
      </c>
      <c r="W2610" s="1" t="s">
        <v>45</v>
      </c>
      <c r="X2610" s="2">
        <f t="shared" ca="1" si="40"/>
        <v>45937</v>
      </c>
      <c r="Y2610" s="1">
        <f ca="1">ROUND(YEARFRAC(Merge1[[#This Row],[Join_Date]],Merge1[[#This Row],[Today]], 3),0)</f>
        <v>6</v>
      </c>
      <c r="Z2610" s="1" t="str" cm="1">
        <f t="array" aca="1" ref="Z2610" ca="1">_xlfn.IFS(
   Merge1[[#This Row],[Customer Tenure]]&lt;=2,"New",
   Merge1[[#This Row],[Customer Tenure]]&lt;=5,"Emerging",
  Merge1[[#This Row],[Customer Tenure]]&lt;9,"Established",
   TRUE,"Loyal"
)</f>
        <v>Established</v>
      </c>
      <c r="AA2610" s="1" t="str" cm="1">
        <f t="array" ref="AA2610">_xlfn.IFS(Merge1[[#This Row],[Income]]&lt;=30000,"Low",Merge1[[#This Row],[Income]]&lt;=60000,"Medium",Merge1[[#This Row],[Income]]&lt;=100000,"High", Merge1[[#This Row],[Income]]&gt;100000," Premium")</f>
        <v>High</v>
      </c>
      <c r="AB2610" s="1" t="str" cm="1">
        <f t="array" ref="AB2610">_xlfn.IFS(Merge1[[#This Row],[Age]]&lt;= 28,"Gen Z", Merge1[[#This Row],[Age]]&lt;=44,"Millennials", Merge1[[#This Row],[Age]]&lt;=60,"Gen X", Merge1[[#This Row],[Age]]&gt;60,"Baby Boomers")</f>
        <v>Millennials</v>
      </c>
      <c r="AC2610" s="1" t="str" cm="1">
        <f t="array" ref="AC2610">_xlfn.IFS(
    Merge1[[#This Row],[Balance]]&lt;=50000,"Low",
    Merge1[[#This Row],[Balance]]&lt;=200000,"Medium",
    Merge1[[#This Row],[Balance]]&gt;200000,"High"
)</f>
        <v>High</v>
      </c>
    </row>
    <row r="2611" spans="1:29" x14ac:dyDescent="0.25">
      <c r="A2611" s="1" t="s">
        <v>600</v>
      </c>
      <c r="B2611" s="1" t="s">
        <v>6005</v>
      </c>
      <c r="C2611" s="1" t="s">
        <v>5832</v>
      </c>
      <c r="D2611" s="2">
        <v>42620</v>
      </c>
      <c r="E2611">
        <v>220283</v>
      </c>
      <c r="F2611">
        <v>435</v>
      </c>
      <c r="G2611">
        <v>316741</v>
      </c>
      <c r="H2611" s="1" t="s">
        <v>5833</v>
      </c>
      <c r="I2611" s="1" t="s">
        <v>6807</v>
      </c>
      <c r="J2611" s="1" t="s">
        <v>6245</v>
      </c>
      <c r="K2611">
        <v>22</v>
      </c>
      <c r="L2611" s="1" t="s">
        <v>6260</v>
      </c>
      <c r="M2611" s="1" t="s">
        <v>6247</v>
      </c>
      <c r="N2611">
        <v>112324</v>
      </c>
      <c r="O2611" s="1" t="s">
        <v>6243</v>
      </c>
      <c r="P2611" s="2">
        <v>43074</v>
      </c>
      <c r="Q2611" s="2">
        <v>45302</v>
      </c>
      <c r="R2611" s="1" t="s">
        <v>6902</v>
      </c>
      <c r="S2611" s="1" t="s">
        <v>6903</v>
      </c>
      <c r="T2611" s="1" t="s">
        <v>23</v>
      </c>
      <c r="U2611">
        <v>5719</v>
      </c>
      <c r="V2611" s="1" t="s">
        <v>10</v>
      </c>
      <c r="W2611" s="1" t="s">
        <v>106</v>
      </c>
      <c r="X2611" s="2">
        <f t="shared" ca="1" si="40"/>
        <v>45937</v>
      </c>
      <c r="Y2611" s="1">
        <f ca="1">ROUND(YEARFRAC(Merge1[[#This Row],[Join_Date]],Merge1[[#This Row],[Today]], 3),0)</f>
        <v>8</v>
      </c>
      <c r="Z2611" s="1" t="str" cm="1">
        <f t="array" aca="1" ref="Z2611" ca="1">_xlfn.IFS(
   Merge1[[#This Row],[Customer Tenure]]&lt;=2,"New",
   Merge1[[#This Row],[Customer Tenure]]&lt;=5,"Emerging",
  Merge1[[#This Row],[Customer Tenure]]&lt;9,"Established",
   TRUE,"Loyal"
)</f>
        <v>Established</v>
      </c>
      <c r="AA2611" s="1" t="str" cm="1">
        <f t="array" ref="AA2611">_xlfn.IFS(Merge1[[#This Row],[Income]]&lt;=30000,"Low",Merge1[[#This Row],[Income]]&lt;=60000,"Medium",Merge1[[#This Row],[Income]]&lt;=100000,"High", Merge1[[#This Row],[Income]]&gt;100000," Premium")</f>
        <v xml:space="preserve"> Premium</v>
      </c>
      <c r="AB2611" s="1" t="str" cm="1">
        <f t="array" ref="AB2611">_xlfn.IFS(Merge1[[#This Row],[Age]]&lt;= 28,"Gen Z", Merge1[[#This Row],[Age]]&lt;=44,"Millennials", Merge1[[#This Row],[Age]]&lt;=60,"Gen X", Merge1[[#This Row],[Age]]&gt;60,"Baby Boomers")</f>
        <v>Gen Z</v>
      </c>
      <c r="AC2611" s="1" t="str" cm="1">
        <f t="array" ref="AC2611">_xlfn.IFS(
    Merge1[[#This Row],[Balance]]&lt;=50000,"Low",
    Merge1[[#This Row],[Balance]]&lt;=200000,"Medium",
    Merge1[[#This Row],[Balance]]&gt;200000,"High"
)</f>
        <v>High</v>
      </c>
    </row>
    <row r="2612" spans="1:29" x14ac:dyDescent="0.25">
      <c r="A2612" s="1" t="s">
        <v>3174</v>
      </c>
      <c r="B2612" s="1" t="s">
        <v>6154</v>
      </c>
      <c r="C2612" s="1" t="s">
        <v>5835</v>
      </c>
      <c r="D2612" s="2">
        <v>43174</v>
      </c>
      <c r="E2612">
        <v>201604</v>
      </c>
      <c r="F2612">
        <v>584</v>
      </c>
      <c r="G2612">
        <v>0</v>
      </c>
      <c r="H2612" s="1" t="s">
        <v>5833</v>
      </c>
      <c r="I2612" s="1" t="s">
        <v>6794</v>
      </c>
      <c r="J2612" s="1" t="s">
        <v>6240</v>
      </c>
      <c r="K2612">
        <v>35</v>
      </c>
      <c r="L2612" s="1" t="s">
        <v>6241</v>
      </c>
      <c r="M2612" s="1" t="s">
        <v>6266</v>
      </c>
      <c r="N2612">
        <v>39816</v>
      </c>
      <c r="O2612" s="1" t="s">
        <v>6248</v>
      </c>
      <c r="P2612" s="2">
        <v>43285</v>
      </c>
      <c r="Q2612" s="2">
        <v>45328</v>
      </c>
      <c r="R2612" s="1" t="s">
        <v>6885</v>
      </c>
      <c r="S2612" s="1" t="s">
        <v>6886</v>
      </c>
      <c r="T2612" s="1" t="s">
        <v>23</v>
      </c>
      <c r="U2612">
        <v>2413</v>
      </c>
      <c r="V2612" s="1" t="s">
        <v>24</v>
      </c>
      <c r="W2612" s="1" t="s">
        <v>25</v>
      </c>
      <c r="X2612" s="2">
        <f t="shared" ca="1" si="40"/>
        <v>45937</v>
      </c>
      <c r="Y2612" s="1">
        <f ca="1">ROUND(YEARFRAC(Merge1[[#This Row],[Join_Date]],Merge1[[#This Row],[Today]], 3),0)</f>
        <v>7</v>
      </c>
      <c r="Z2612" s="1" t="str" cm="1">
        <f t="array" aca="1" ref="Z2612" ca="1">_xlfn.IFS(
   Merge1[[#This Row],[Customer Tenure]]&lt;=2,"New",
   Merge1[[#This Row],[Customer Tenure]]&lt;=5,"Emerging",
  Merge1[[#This Row],[Customer Tenure]]&lt;9,"Established",
   TRUE,"Loyal"
)</f>
        <v>Established</v>
      </c>
      <c r="AA2612" s="1" t="str" cm="1">
        <f t="array" ref="AA2612">_xlfn.IFS(Merge1[[#This Row],[Income]]&lt;=30000,"Low",Merge1[[#This Row],[Income]]&lt;=60000,"Medium",Merge1[[#This Row],[Income]]&lt;=100000,"High", Merge1[[#This Row],[Income]]&gt;100000," Premium")</f>
        <v>Medium</v>
      </c>
      <c r="AB2612" s="1" t="str" cm="1">
        <f t="array" ref="AB2612">_xlfn.IFS(Merge1[[#This Row],[Age]]&lt;= 28,"Gen Z", Merge1[[#This Row],[Age]]&lt;=44,"Millennials", Merge1[[#This Row],[Age]]&lt;=60,"Gen X", Merge1[[#This Row],[Age]]&gt;60,"Baby Boomers")</f>
        <v>Millennials</v>
      </c>
      <c r="AC2612" s="1" t="str" cm="1">
        <f t="array" ref="AC2612">_xlfn.IFS(
    Merge1[[#This Row],[Balance]]&lt;=50000,"Low",
    Merge1[[#This Row],[Balance]]&lt;=200000,"Medium",
    Merge1[[#This Row],[Balance]]&gt;200000,"High"
)</f>
        <v>High</v>
      </c>
    </row>
    <row r="2613" spans="1:29" x14ac:dyDescent="0.25">
      <c r="A2613" s="1" t="s">
        <v>251</v>
      </c>
      <c r="B2613" s="1" t="s">
        <v>6176</v>
      </c>
      <c r="C2613" s="1" t="s">
        <v>5832</v>
      </c>
      <c r="D2613" s="2">
        <v>43738</v>
      </c>
      <c r="E2613">
        <v>340968</v>
      </c>
      <c r="F2613">
        <v>636</v>
      </c>
      <c r="G2613">
        <v>0</v>
      </c>
      <c r="H2613" s="1" t="s">
        <v>5833</v>
      </c>
      <c r="I2613" s="1" t="s">
        <v>6569</v>
      </c>
      <c r="J2613" s="1" t="s">
        <v>6240</v>
      </c>
      <c r="K2613">
        <v>40</v>
      </c>
      <c r="L2613" s="1" t="s">
        <v>6256</v>
      </c>
      <c r="M2613" s="1" t="s">
        <v>6251</v>
      </c>
      <c r="N2613">
        <v>25109</v>
      </c>
      <c r="O2613" s="1" t="s">
        <v>6243</v>
      </c>
      <c r="P2613" s="2">
        <v>42673</v>
      </c>
      <c r="Q2613" s="2">
        <v>45166</v>
      </c>
      <c r="R2613" s="1" t="s">
        <v>6889</v>
      </c>
      <c r="S2613" s="1" t="s">
        <v>6919</v>
      </c>
      <c r="T2613" s="1" t="s">
        <v>23</v>
      </c>
      <c r="U2613">
        <v>8272</v>
      </c>
      <c r="V2613" s="1" t="s">
        <v>19</v>
      </c>
      <c r="W2613" s="1" t="s">
        <v>45</v>
      </c>
      <c r="X2613" s="2">
        <f t="shared" ca="1" si="40"/>
        <v>45937</v>
      </c>
      <c r="Y2613" s="1">
        <f ca="1">ROUND(YEARFRAC(Merge1[[#This Row],[Join_Date]],Merge1[[#This Row],[Today]], 3),0)</f>
        <v>9</v>
      </c>
      <c r="Z2613" s="1" t="str" cm="1">
        <f t="array" aca="1" ref="Z2613" ca="1">_xlfn.IFS(
   Merge1[[#This Row],[Customer Tenure]]&lt;=2,"New",
   Merge1[[#This Row],[Customer Tenure]]&lt;=5,"Emerging",
  Merge1[[#This Row],[Customer Tenure]]&lt;9,"Established",
   TRUE,"Loyal"
)</f>
        <v>Loyal</v>
      </c>
      <c r="AA2613" s="1" t="str" cm="1">
        <f t="array" ref="AA2613">_xlfn.IFS(Merge1[[#This Row],[Income]]&lt;=30000,"Low",Merge1[[#This Row],[Income]]&lt;=60000,"Medium",Merge1[[#This Row],[Income]]&lt;=100000,"High", Merge1[[#This Row],[Income]]&gt;100000," Premium")</f>
        <v>Low</v>
      </c>
      <c r="AB2613" s="1" t="str" cm="1">
        <f t="array" ref="AB2613">_xlfn.IFS(Merge1[[#This Row],[Age]]&lt;= 28,"Gen Z", Merge1[[#This Row],[Age]]&lt;=44,"Millennials", Merge1[[#This Row],[Age]]&lt;=60,"Gen X", Merge1[[#This Row],[Age]]&gt;60,"Baby Boomers")</f>
        <v>Millennials</v>
      </c>
      <c r="AC2613" s="1" t="str" cm="1">
        <f t="array" ref="AC2613">_xlfn.IFS(
    Merge1[[#This Row],[Balance]]&lt;=50000,"Low",
    Merge1[[#This Row],[Balance]]&lt;=200000,"Medium",
    Merge1[[#This Row],[Balance]]&gt;200000,"High"
)</f>
        <v>High</v>
      </c>
    </row>
    <row r="2614" spans="1:29" x14ac:dyDescent="0.25">
      <c r="A2614" s="1" t="s">
        <v>2856</v>
      </c>
      <c r="B2614" s="1" t="s">
        <v>5947</v>
      </c>
      <c r="C2614" s="1" t="s">
        <v>5832</v>
      </c>
      <c r="D2614" s="2">
        <v>45656</v>
      </c>
      <c r="E2614">
        <v>70014</v>
      </c>
      <c r="F2614">
        <v>635</v>
      </c>
      <c r="G2614">
        <v>0</v>
      </c>
      <c r="H2614" s="1" t="s">
        <v>5838</v>
      </c>
      <c r="I2614" s="1" t="s">
        <v>6401</v>
      </c>
      <c r="J2614" s="1" t="s">
        <v>6240</v>
      </c>
      <c r="K2614">
        <v>62</v>
      </c>
      <c r="L2614" s="1" t="s">
        <v>6246</v>
      </c>
      <c r="M2614" s="1" t="s">
        <v>6254</v>
      </c>
      <c r="N2614">
        <v>67638</v>
      </c>
      <c r="O2614" s="1" t="s">
        <v>6243</v>
      </c>
      <c r="P2614" s="2">
        <v>43555</v>
      </c>
      <c r="Q2614" s="2">
        <v>45633</v>
      </c>
      <c r="R2614" s="1" t="s">
        <v>6904</v>
      </c>
      <c r="S2614" s="1" t="s">
        <v>6916</v>
      </c>
      <c r="T2614" s="1" t="s">
        <v>14</v>
      </c>
      <c r="U2614">
        <v>4411</v>
      </c>
      <c r="V2614" s="1" t="s">
        <v>24</v>
      </c>
      <c r="W2614" s="1" t="s">
        <v>50</v>
      </c>
      <c r="X2614" s="2">
        <f t="shared" ca="1" si="40"/>
        <v>45937</v>
      </c>
      <c r="Y2614" s="1">
        <f ca="1">ROUND(YEARFRAC(Merge1[[#This Row],[Join_Date]],Merge1[[#This Row],[Today]], 3),0)</f>
        <v>7</v>
      </c>
      <c r="Z2614" s="1" t="str" cm="1">
        <f t="array" aca="1" ref="Z2614" ca="1">_xlfn.IFS(
   Merge1[[#This Row],[Customer Tenure]]&lt;=2,"New",
   Merge1[[#This Row],[Customer Tenure]]&lt;=5,"Emerging",
  Merge1[[#This Row],[Customer Tenure]]&lt;9,"Established",
   TRUE,"Loyal"
)</f>
        <v>Established</v>
      </c>
      <c r="AA2614" s="1" t="str" cm="1">
        <f t="array" ref="AA2614">_xlfn.IFS(Merge1[[#This Row],[Income]]&lt;=30000,"Low",Merge1[[#This Row],[Income]]&lt;=60000,"Medium",Merge1[[#This Row],[Income]]&lt;=100000,"High", Merge1[[#This Row],[Income]]&gt;100000," Premium")</f>
        <v>High</v>
      </c>
      <c r="AB2614" s="1" t="str" cm="1">
        <f t="array" ref="AB2614">_xlfn.IFS(Merge1[[#This Row],[Age]]&lt;= 28,"Gen Z", Merge1[[#This Row],[Age]]&lt;=44,"Millennials", Merge1[[#This Row],[Age]]&lt;=60,"Gen X", Merge1[[#This Row],[Age]]&gt;60,"Baby Boomers")</f>
        <v>Baby Boomers</v>
      </c>
      <c r="AC2614" s="1" t="str" cm="1">
        <f t="array" ref="AC2614">_xlfn.IFS(
    Merge1[[#This Row],[Balance]]&lt;=50000,"Low",
    Merge1[[#This Row],[Balance]]&lt;=200000,"Medium",
    Merge1[[#This Row],[Balance]]&gt;200000,"High"
)</f>
        <v>Medium</v>
      </c>
    </row>
    <row r="2615" spans="1:29" x14ac:dyDescent="0.25">
      <c r="A2615" s="1" t="s">
        <v>164</v>
      </c>
      <c r="B2615" s="1" t="s">
        <v>5904</v>
      </c>
      <c r="C2615" s="1" t="s">
        <v>5835</v>
      </c>
      <c r="D2615" s="2">
        <v>43170</v>
      </c>
      <c r="E2615">
        <v>276531</v>
      </c>
      <c r="F2615">
        <v>773</v>
      </c>
      <c r="G2615">
        <v>0</v>
      </c>
      <c r="H2615" s="1" t="s">
        <v>5833</v>
      </c>
      <c r="I2615" s="1" t="s">
        <v>6629</v>
      </c>
      <c r="J2615" s="1" t="s">
        <v>6240</v>
      </c>
      <c r="K2615">
        <v>22</v>
      </c>
      <c r="L2615" s="1" t="s">
        <v>6260</v>
      </c>
      <c r="M2615" s="1" t="s">
        <v>6262</v>
      </c>
      <c r="N2615">
        <v>95897</v>
      </c>
      <c r="O2615" s="1" t="s">
        <v>6243</v>
      </c>
      <c r="P2615" s="2">
        <v>44473</v>
      </c>
      <c r="Q2615" s="2">
        <v>45872</v>
      </c>
      <c r="R2615" s="1" t="s">
        <v>6889</v>
      </c>
      <c r="S2615" s="1" t="s">
        <v>6915</v>
      </c>
      <c r="T2615" s="1" t="s">
        <v>23</v>
      </c>
      <c r="U2615">
        <v>6711</v>
      </c>
      <c r="V2615" s="1" t="s">
        <v>10</v>
      </c>
      <c r="W2615" s="1" t="s">
        <v>20</v>
      </c>
      <c r="X2615" s="2">
        <f t="shared" ca="1" si="40"/>
        <v>45937</v>
      </c>
      <c r="Y2615" s="1">
        <f ca="1">ROUND(YEARFRAC(Merge1[[#This Row],[Join_Date]],Merge1[[#This Row],[Today]], 3),0)</f>
        <v>4</v>
      </c>
      <c r="Z2615" s="1" t="str" cm="1">
        <f t="array" aca="1" ref="Z2615" ca="1">_xlfn.IFS(
   Merge1[[#This Row],[Customer Tenure]]&lt;=2,"New",
   Merge1[[#This Row],[Customer Tenure]]&lt;=5,"Emerging",
  Merge1[[#This Row],[Customer Tenure]]&lt;9,"Established",
   TRUE,"Loyal"
)</f>
        <v>Emerging</v>
      </c>
      <c r="AA2615" s="1" t="str" cm="1">
        <f t="array" ref="AA2615">_xlfn.IFS(Merge1[[#This Row],[Income]]&lt;=30000,"Low",Merge1[[#This Row],[Income]]&lt;=60000,"Medium",Merge1[[#This Row],[Income]]&lt;=100000,"High", Merge1[[#This Row],[Income]]&gt;100000," Premium")</f>
        <v>High</v>
      </c>
      <c r="AB2615" s="1" t="str" cm="1">
        <f t="array" ref="AB2615">_xlfn.IFS(Merge1[[#This Row],[Age]]&lt;= 28,"Gen Z", Merge1[[#This Row],[Age]]&lt;=44,"Millennials", Merge1[[#This Row],[Age]]&lt;=60,"Gen X", Merge1[[#This Row],[Age]]&gt;60,"Baby Boomers")</f>
        <v>Gen Z</v>
      </c>
      <c r="AC2615" s="1" t="str" cm="1">
        <f t="array" ref="AC2615">_xlfn.IFS(
    Merge1[[#This Row],[Balance]]&lt;=50000,"Low",
    Merge1[[#This Row],[Balance]]&lt;=200000,"Medium",
    Merge1[[#This Row],[Balance]]&gt;200000,"High"
)</f>
        <v>High</v>
      </c>
    </row>
    <row r="2616" spans="1:29" x14ac:dyDescent="0.25">
      <c r="A2616" s="1" t="s">
        <v>2368</v>
      </c>
      <c r="B2616" s="1" t="s">
        <v>5958</v>
      </c>
      <c r="C2616" s="1" t="s">
        <v>5835</v>
      </c>
      <c r="D2616" s="2">
        <v>42810</v>
      </c>
      <c r="E2616">
        <v>418554</v>
      </c>
      <c r="F2616">
        <v>463</v>
      </c>
      <c r="G2616">
        <v>366541</v>
      </c>
      <c r="H2616" s="1" t="s">
        <v>5833</v>
      </c>
      <c r="I2616" s="1" t="s">
        <v>6702</v>
      </c>
      <c r="J2616" s="1" t="s">
        <v>6240</v>
      </c>
      <c r="K2616">
        <v>18</v>
      </c>
      <c r="L2616" s="1" t="s">
        <v>6260</v>
      </c>
      <c r="M2616" s="1" t="s">
        <v>6247</v>
      </c>
      <c r="N2616">
        <v>99561</v>
      </c>
      <c r="O2616" s="1" t="s">
        <v>6252</v>
      </c>
      <c r="P2616" s="2">
        <v>42581</v>
      </c>
      <c r="Q2616" s="2">
        <v>45368</v>
      </c>
      <c r="R2616" s="1" t="s">
        <v>6899</v>
      </c>
      <c r="S2616" s="1" t="s">
        <v>6900</v>
      </c>
      <c r="T2616" s="1" t="s">
        <v>9</v>
      </c>
      <c r="U2616">
        <v>3305</v>
      </c>
      <c r="V2616" s="1" t="s">
        <v>10</v>
      </c>
      <c r="W2616" s="1" t="s">
        <v>11</v>
      </c>
      <c r="X2616" s="2">
        <f t="shared" ca="1" si="40"/>
        <v>45937</v>
      </c>
      <c r="Y2616" s="1">
        <f ca="1">ROUND(YEARFRAC(Merge1[[#This Row],[Join_Date]],Merge1[[#This Row],[Today]], 3),0)</f>
        <v>9</v>
      </c>
      <c r="Z2616" s="1" t="str" cm="1">
        <f t="array" aca="1" ref="Z2616" ca="1">_xlfn.IFS(
   Merge1[[#This Row],[Customer Tenure]]&lt;=2,"New",
   Merge1[[#This Row],[Customer Tenure]]&lt;=5,"Emerging",
  Merge1[[#This Row],[Customer Tenure]]&lt;9,"Established",
   TRUE,"Loyal"
)</f>
        <v>Loyal</v>
      </c>
      <c r="AA2616" s="1" t="str" cm="1">
        <f t="array" ref="AA2616">_xlfn.IFS(Merge1[[#This Row],[Income]]&lt;=30000,"Low",Merge1[[#This Row],[Income]]&lt;=60000,"Medium",Merge1[[#This Row],[Income]]&lt;=100000,"High", Merge1[[#This Row],[Income]]&gt;100000," Premium")</f>
        <v>High</v>
      </c>
      <c r="AB2616" s="1" t="str" cm="1">
        <f t="array" ref="AB2616">_xlfn.IFS(Merge1[[#This Row],[Age]]&lt;= 28,"Gen Z", Merge1[[#This Row],[Age]]&lt;=44,"Millennials", Merge1[[#This Row],[Age]]&lt;=60,"Gen X", Merge1[[#This Row],[Age]]&gt;60,"Baby Boomers")</f>
        <v>Gen Z</v>
      </c>
      <c r="AC2616" s="1" t="str" cm="1">
        <f t="array" ref="AC2616">_xlfn.IFS(
    Merge1[[#This Row],[Balance]]&lt;=50000,"Low",
    Merge1[[#This Row],[Balance]]&lt;=200000,"Medium",
    Merge1[[#This Row],[Balance]]&gt;200000,"High"
)</f>
        <v>High</v>
      </c>
    </row>
    <row r="2617" spans="1:29" x14ac:dyDescent="0.25">
      <c r="A2617" s="1" t="s">
        <v>1249</v>
      </c>
      <c r="B2617" s="1" t="s">
        <v>6145</v>
      </c>
      <c r="C2617" s="1" t="s">
        <v>5846</v>
      </c>
      <c r="D2617" s="2">
        <v>44899</v>
      </c>
      <c r="E2617">
        <v>217980</v>
      </c>
      <c r="F2617">
        <v>683</v>
      </c>
      <c r="G2617">
        <v>0</v>
      </c>
      <c r="H2617" s="1" t="s">
        <v>5850</v>
      </c>
      <c r="I2617" s="1" t="s">
        <v>6306</v>
      </c>
      <c r="J2617" s="1" t="s">
        <v>6240</v>
      </c>
      <c r="K2617">
        <v>42</v>
      </c>
      <c r="L2617" s="1" t="s">
        <v>6241</v>
      </c>
      <c r="M2617" s="1" t="s">
        <v>6247</v>
      </c>
      <c r="N2617">
        <v>193946</v>
      </c>
      <c r="O2617" s="1" t="s">
        <v>6248</v>
      </c>
      <c r="P2617" s="2">
        <v>44074</v>
      </c>
      <c r="Q2617" s="2">
        <v>45329</v>
      </c>
      <c r="R2617" s="1" t="s">
        <v>6885</v>
      </c>
      <c r="S2617" s="1" t="s">
        <v>6886</v>
      </c>
      <c r="T2617" s="1" t="s">
        <v>9</v>
      </c>
      <c r="U2617">
        <v>8963</v>
      </c>
      <c r="V2617" s="1" t="s">
        <v>10</v>
      </c>
      <c r="W2617" s="1" t="s">
        <v>25</v>
      </c>
      <c r="X2617" s="2">
        <f t="shared" ca="1" si="40"/>
        <v>45937</v>
      </c>
      <c r="Y2617" s="1">
        <f ca="1">ROUND(YEARFRAC(Merge1[[#This Row],[Join_Date]],Merge1[[#This Row],[Today]], 3),0)</f>
        <v>5</v>
      </c>
      <c r="Z2617" s="1" t="str" cm="1">
        <f t="array" aca="1" ref="Z2617" ca="1">_xlfn.IFS(
   Merge1[[#This Row],[Customer Tenure]]&lt;=2,"New",
   Merge1[[#This Row],[Customer Tenure]]&lt;=5,"Emerging",
  Merge1[[#This Row],[Customer Tenure]]&lt;9,"Established",
   TRUE,"Loyal"
)</f>
        <v>Emerging</v>
      </c>
      <c r="AA2617" s="1" t="str" cm="1">
        <f t="array" ref="AA2617">_xlfn.IFS(Merge1[[#This Row],[Income]]&lt;=30000,"Low",Merge1[[#This Row],[Income]]&lt;=60000,"Medium",Merge1[[#This Row],[Income]]&lt;=100000,"High", Merge1[[#This Row],[Income]]&gt;100000," Premium")</f>
        <v xml:space="preserve"> Premium</v>
      </c>
      <c r="AB2617" s="1" t="str" cm="1">
        <f t="array" ref="AB2617">_xlfn.IFS(Merge1[[#This Row],[Age]]&lt;= 28,"Gen Z", Merge1[[#This Row],[Age]]&lt;=44,"Millennials", Merge1[[#This Row],[Age]]&lt;=60,"Gen X", Merge1[[#This Row],[Age]]&gt;60,"Baby Boomers")</f>
        <v>Millennials</v>
      </c>
      <c r="AC2617" s="1" t="str" cm="1">
        <f t="array" ref="AC2617">_xlfn.IFS(
    Merge1[[#This Row],[Balance]]&lt;=50000,"Low",
    Merge1[[#This Row],[Balance]]&lt;=200000,"Medium",
    Merge1[[#This Row],[Balance]]&gt;200000,"High"
)</f>
        <v>High</v>
      </c>
    </row>
    <row r="2618" spans="1:29" x14ac:dyDescent="0.25">
      <c r="A2618" s="1" t="s">
        <v>272</v>
      </c>
      <c r="B2618" s="1" t="s">
        <v>6229</v>
      </c>
      <c r="C2618" s="1" t="s">
        <v>5842</v>
      </c>
      <c r="D2618" s="2">
        <v>45174</v>
      </c>
      <c r="E2618">
        <v>421234</v>
      </c>
      <c r="F2618">
        <v>704</v>
      </c>
      <c r="G2618">
        <v>0</v>
      </c>
      <c r="H2618" s="1" t="s">
        <v>5838</v>
      </c>
      <c r="I2618" s="1" t="s">
        <v>6663</v>
      </c>
      <c r="J2618" s="1" t="s">
        <v>6240</v>
      </c>
      <c r="K2618">
        <v>65</v>
      </c>
      <c r="L2618" s="1" t="s">
        <v>6260</v>
      </c>
      <c r="M2618" s="1" t="s">
        <v>6247</v>
      </c>
      <c r="N2618">
        <v>179033</v>
      </c>
      <c r="O2618" s="1" t="s">
        <v>6243</v>
      </c>
      <c r="P2618" s="2">
        <v>43776</v>
      </c>
      <c r="Q2618" s="2">
        <v>45476</v>
      </c>
      <c r="R2618" s="1" t="s">
        <v>6891</v>
      </c>
      <c r="S2618" s="1" t="s">
        <v>6895</v>
      </c>
      <c r="T2618" s="1" t="s">
        <v>9</v>
      </c>
      <c r="U2618">
        <v>2131</v>
      </c>
      <c r="V2618" s="1" t="s">
        <v>24</v>
      </c>
      <c r="W2618" s="1" t="s">
        <v>40</v>
      </c>
      <c r="X2618" s="2">
        <f t="shared" ca="1" si="40"/>
        <v>45937</v>
      </c>
      <c r="Y2618" s="1">
        <f ca="1">ROUND(YEARFRAC(Merge1[[#This Row],[Join_Date]],Merge1[[#This Row],[Today]], 3),0)</f>
        <v>6</v>
      </c>
      <c r="Z2618" s="1" t="str" cm="1">
        <f t="array" aca="1" ref="Z2618" ca="1">_xlfn.IFS(
   Merge1[[#This Row],[Customer Tenure]]&lt;=2,"New",
   Merge1[[#This Row],[Customer Tenure]]&lt;=5,"Emerging",
  Merge1[[#This Row],[Customer Tenure]]&lt;9,"Established",
   TRUE,"Loyal"
)</f>
        <v>Established</v>
      </c>
      <c r="AA2618" s="1" t="str" cm="1">
        <f t="array" ref="AA2618">_xlfn.IFS(Merge1[[#This Row],[Income]]&lt;=30000,"Low",Merge1[[#This Row],[Income]]&lt;=60000,"Medium",Merge1[[#This Row],[Income]]&lt;=100000,"High", Merge1[[#This Row],[Income]]&gt;100000," Premium")</f>
        <v xml:space="preserve"> Premium</v>
      </c>
      <c r="AB2618" s="1" t="str" cm="1">
        <f t="array" ref="AB2618">_xlfn.IFS(Merge1[[#This Row],[Age]]&lt;= 28,"Gen Z", Merge1[[#This Row],[Age]]&lt;=44,"Millennials", Merge1[[#This Row],[Age]]&lt;=60,"Gen X", Merge1[[#This Row],[Age]]&gt;60,"Baby Boomers")</f>
        <v>Baby Boomers</v>
      </c>
      <c r="AC2618" s="1" t="str" cm="1">
        <f t="array" ref="AC2618">_xlfn.IFS(
    Merge1[[#This Row],[Balance]]&lt;=50000,"Low",
    Merge1[[#This Row],[Balance]]&lt;=200000,"Medium",
    Merge1[[#This Row],[Balance]]&gt;200000,"High"
)</f>
        <v>High</v>
      </c>
    </row>
    <row r="2619" spans="1:29" x14ac:dyDescent="0.25">
      <c r="A2619" s="1" t="s">
        <v>182</v>
      </c>
      <c r="B2619" s="1" t="s">
        <v>5915</v>
      </c>
      <c r="C2619" s="1" t="s">
        <v>5846</v>
      </c>
      <c r="D2619" s="2">
        <v>42693</v>
      </c>
      <c r="E2619">
        <v>81257</v>
      </c>
      <c r="F2619">
        <v>537</v>
      </c>
      <c r="G2619">
        <v>0</v>
      </c>
      <c r="H2619" s="1" t="s">
        <v>5833</v>
      </c>
      <c r="I2619" s="1" t="s">
        <v>6576</v>
      </c>
      <c r="J2619" s="1" t="s">
        <v>6240</v>
      </c>
      <c r="K2619">
        <v>66</v>
      </c>
      <c r="L2619" s="1" t="s">
        <v>6260</v>
      </c>
      <c r="M2619" s="1" t="s">
        <v>6254</v>
      </c>
      <c r="N2619">
        <v>122471</v>
      </c>
      <c r="O2619" s="1" t="s">
        <v>6252</v>
      </c>
      <c r="P2619" s="2">
        <v>43744</v>
      </c>
      <c r="Q2619" s="2">
        <v>45781</v>
      </c>
      <c r="R2619" s="1" t="s">
        <v>6906</v>
      </c>
      <c r="S2619" s="1" t="s">
        <v>6907</v>
      </c>
      <c r="T2619" s="1" t="s">
        <v>14</v>
      </c>
      <c r="U2619">
        <v>3592</v>
      </c>
      <c r="V2619" s="1" t="s">
        <v>19</v>
      </c>
      <c r="W2619" s="1" t="s">
        <v>16</v>
      </c>
      <c r="X2619" s="2">
        <f t="shared" ca="1" si="40"/>
        <v>45937</v>
      </c>
      <c r="Y2619" s="1">
        <f ca="1">ROUND(YEARFRAC(Merge1[[#This Row],[Join_Date]],Merge1[[#This Row],[Today]], 3),0)</f>
        <v>6</v>
      </c>
      <c r="Z2619" s="1" t="str" cm="1">
        <f t="array" aca="1" ref="Z2619" ca="1">_xlfn.IFS(
   Merge1[[#This Row],[Customer Tenure]]&lt;=2,"New",
   Merge1[[#This Row],[Customer Tenure]]&lt;=5,"Emerging",
  Merge1[[#This Row],[Customer Tenure]]&lt;9,"Established",
   TRUE,"Loyal"
)</f>
        <v>Established</v>
      </c>
      <c r="AA2619" s="1" t="str" cm="1">
        <f t="array" ref="AA2619">_xlfn.IFS(Merge1[[#This Row],[Income]]&lt;=30000,"Low",Merge1[[#This Row],[Income]]&lt;=60000,"Medium",Merge1[[#This Row],[Income]]&lt;=100000,"High", Merge1[[#This Row],[Income]]&gt;100000," Premium")</f>
        <v xml:space="preserve"> Premium</v>
      </c>
      <c r="AB2619" s="1" t="str" cm="1">
        <f t="array" ref="AB2619">_xlfn.IFS(Merge1[[#This Row],[Age]]&lt;= 28,"Gen Z", Merge1[[#This Row],[Age]]&lt;=44,"Millennials", Merge1[[#This Row],[Age]]&lt;=60,"Gen X", Merge1[[#This Row],[Age]]&gt;60,"Baby Boomers")</f>
        <v>Baby Boomers</v>
      </c>
      <c r="AC2619" s="1" t="str" cm="1">
        <f t="array" ref="AC2619">_xlfn.IFS(
    Merge1[[#This Row],[Balance]]&lt;=50000,"Low",
    Merge1[[#This Row],[Balance]]&lt;=200000,"Medium",
    Merge1[[#This Row],[Balance]]&gt;200000,"High"
)</f>
        <v>Medium</v>
      </c>
    </row>
    <row r="2620" spans="1:29" x14ac:dyDescent="0.25">
      <c r="A2620" s="1" t="s">
        <v>766</v>
      </c>
      <c r="B2620" s="1" t="s">
        <v>5988</v>
      </c>
      <c r="C2620" s="1" t="s">
        <v>5835</v>
      </c>
      <c r="D2620" s="2">
        <v>45127</v>
      </c>
      <c r="E2620">
        <v>306969</v>
      </c>
      <c r="F2620">
        <v>777</v>
      </c>
      <c r="G2620">
        <v>0</v>
      </c>
      <c r="H2620" s="1" t="s">
        <v>5833</v>
      </c>
      <c r="I2620" s="1" t="s">
        <v>6796</v>
      </c>
      <c r="J2620" s="1" t="s">
        <v>6245</v>
      </c>
      <c r="K2620">
        <v>22</v>
      </c>
      <c r="L2620" s="1" t="s">
        <v>6241</v>
      </c>
      <c r="M2620" s="1" t="s">
        <v>6247</v>
      </c>
      <c r="N2620">
        <v>157348</v>
      </c>
      <c r="O2620" s="1" t="s">
        <v>6248</v>
      </c>
      <c r="P2620" s="2">
        <v>44666</v>
      </c>
      <c r="Q2620" s="2">
        <v>45422</v>
      </c>
      <c r="R2620" s="1" t="s">
        <v>6906</v>
      </c>
      <c r="S2620" s="1" t="s">
        <v>6918</v>
      </c>
      <c r="T2620" s="1" t="s">
        <v>23</v>
      </c>
      <c r="U2620">
        <v>4207</v>
      </c>
      <c r="V2620" s="1" t="s">
        <v>10</v>
      </c>
      <c r="W2620" s="1" t="s">
        <v>16</v>
      </c>
      <c r="X2620" s="2">
        <f t="shared" ca="1" si="40"/>
        <v>45937</v>
      </c>
      <c r="Y2620" s="1">
        <f ca="1">ROUND(YEARFRAC(Merge1[[#This Row],[Join_Date]],Merge1[[#This Row],[Today]], 3),0)</f>
        <v>3</v>
      </c>
      <c r="Z2620" s="1" t="str" cm="1">
        <f t="array" aca="1" ref="Z2620" ca="1">_xlfn.IFS(
   Merge1[[#This Row],[Customer Tenure]]&lt;=2,"New",
   Merge1[[#This Row],[Customer Tenure]]&lt;=5,"Emerging",
  Merge1[[#This Row],[Customer Tenure]]&lt;9,"Established",
   TRUE,"Loyal"
)</f>
        <v>Emerging</v>
      </c>
      <c r="AA2620" s="1" t="str" cm="1">
        <f t="array" ref="AA2620">_xlfn.IFS(Merge1[[#This Row],[Income]]&lt;=30000,"Low",Merge1[[#This Row],[Income]]&lt;=60000,"Medium",Merge1[[#This Row],[Income]]&lt;=100000,"High", Merge1[[#This Row],[Income]]&gt;100000," Premium")</f>
        <v xml:space="preserve"> Premium</v>
      </c>
      <c r="AB2620" s="1" t="str" cm="1">
        <f t="array" ref="AB2620">_xlfn.IFS(Merge1[[#This Row],[Age]]&lt;= 28,"Gen Z", Merge1[[#This Row],[Age]]&lt;=44,"Millennials", Merge1[[#This Row],[Age]]&lt;=60,"Gen X", Merge1[[#This Row],[Age]]&gt;60,"Baby Boomers")</f>
        <v>Gen Z</v>
      </c>
      <c r="AC2620" s="1" t="str" cm="1">
        <f t="array" ref="AC2620">_xlfn.IFS(
    Merge1[[#This Row],[Balance]]&lt;=50000,"Low",
    Merge1[[#This Row],[Balance]]&lt;=200000,"Medium",
    Merge1[[#This Row],[Balance]]&gt;200000,"High"
)</f>
        <v>High</v>
      </c>
    </row>
    <row r="2621" spans="1:29" x14ac:dyDescent="0.25">
      <c r="A2621" s="1" t="s">
        <v>1404</v>
      </c>
      <c r="B2621" s="1" t="s">
        <v>6014</v>
      </c>
      <c r="C2621" s="1" t="s">
        <v>5835</v>
      </c>
      <c r="D2621" s="2">
        <v>45431</v>
      </c>
      <c r="E2621">
        <v>391192</v>
      </c>
      <c r="F2621">
        <v>304</v>
      </c>
      <c r="G2621">
        <v>196480</v>
      </c>
      <c r="H2621" s="1" t="s">
        <v>5860</v>
      </c>
      <c r="I2621" s="1" t="s">
        <v>6430</v>
      </c>
      <c r="J2621" s="1" t="s">
        <v>6245</v>
      </c>
      <c r="K2621">
        <v>63</v>
      </c>
      <c r="L2621" s="1" t="s">
        <v>6241</v>
      </c>
      <c r="M2621" s="1" t="s">
        <v>6242</v>
      </c>
      <c r="N2621">
        <v>96242</v>
      </c>
      <c r="O2621" s="1" t="s">
        <v>6243</v>
      </c>
      <c r="P2621" s="2">
        <v>43084</v>
      </c>
      <c r="Q2621" s="2">
        <v>45683</v>
      </c>
      <c r="R2621" s="1" t="s">
        <v>6902</v>
      </c>
      <c r="S2621" s="1" t="s">
        <v>6908</v>
      </c>
      <c r="T2621" s="1" t="s">
        <v>23</v>
      </c>
      <c r="U2621">
        <v>9831</v>
      </c>
      <c r="V2621" s="1" t="s">
        <v>10</v>
      </c>
      <c r="W2621" s="1" t="s">
        <v>55</v>
      </c>
      <c r="X2621" s="2">
        <f t="shared" ca="1" si="40"/>
        <v>45937</v>
      </c>
      <c r="Y2621" s="1">
        <f ca="1">ROUND(YEARFRAC(Merge1[[#This Row],[Join_Date]],Merge1[[#This Row],[Today]], 3),0)</f>
        <v>8</v>
      </c>
      <c r="Z2621" s="1" t="str" cm="1">
        <f t="array" aca="1" ref="Z2621" ca="1">_xlfn.IFS(
   Merge1[[#This Row],[Customer Tenure]]&lt;=2,"New",
   Merge1[[#This Row],[Customer Tenure]]&lt;=5,"Emerging",
  Merge1[[#This Row],[Customer Tenure]]&lt;9,"Established",
   TRUE,"Loyal"
)</f>
        <v>Established</v>
      </c>
      <c r="AA2621" s="1" t="str" cm="1">
        <f t="array" ref="AA2621">_xlfn.IFS(Merge1[[#This Row],[Income]]&lt;=30000,"Low",Merge1[[#This Row],[Income]]&lt;=60000,"Medium",Merge1[[#This Row],[Income]]&lt;=100000,"High", Merge1[[#This Row],[Income]]&gt;100000," Premium")</f>
        <v>High</v>
      </c>
      <c r="AB2621" s="1" t="str" cm="1">
        <f t="array" ref="AB2621">_xlfn.IFS(Merge1[[#This Row],[Age]]&lt;= 28,"Gen Z", Merge1[[#This Row],[Age]]&lt;=44,"Millennials", Merge1[[#This Row],[Age]]&lt;=60,"Gen X", Merge1[[#This Row],[Age]]&gt;60,"Baby Boomers")</f>
        <v>Baby Boomers</v>
      </c>
      <c r="AC2621" s="1" t="str" cm="1">
        <f t="array" ref="AC2621">_xlfn.IFS(
    Merge1[[#This Row],[Balance]]&lt;=50000,"Low",
    Merge1[[#This Row],[Balance]]&lt;=200000,"Medium",
    Merge1[[#This Row],[Balance]]&gt;200000,"High"
)</f>
        <v>High</v>
      </c>
    </row>
    <row r="2622" spans="1:29" x14ac:dyDescent="0.25">
      <c r="A2622" s="1" t="s">
        <v>1322</v>
      </c>
      <c r="B2622" s="1" t="s">
        <v>5841</v>
      </c>
      <c r="C2622" s="1" t="s">
        <v>5842</v>
      </c>
      <c r="D2622" s="2">
        <v>44160</v>
      </c>
      <c r="E2622">
        <v>477177</v>
      </c>
      <c r="F2622">
        <v>692</v>
      </c>
      <c r="G2622">
        <v>120819</v>
      </c>
      <c r="H2622" s="1" t="s">
        <v>5833</v>
      </c>
      <c r="I2622" s="1" t="s">
        <v>6388</v>
      </c>
      <c r="J2622" s="1" t="s">
        <v>6245</v>
      </c>
      <c r="K2622">
        <v>29</v>
      </c>
      <c r="L2622" s="1" t="s">
        <v>6241</v>
      </c>
      <c r="M2622" s="1" t="s">
        <v>6262</v>
      </c>
      <c r="N2622">
        <v>131785</v>
      </c>
      <c r="O2622" s="1" t="s">
        <v>6248</v>
      </c>
      <c r="P2622" s="2">
        <v>44077</v>
      </c>
      <c r="Q2622" s="2">
        <v>45558</v>
      </c>
      <c r="R2622" s="1" t="s">
        <v>6897</v>
      </c>
      <c r="S2622" s="1" t="s">
        <v>6898</v>
      </c>
      <c r="T2622" s="1" t="s">
        <v>28</v>
      </c>
      <c r="U2622">
        <v>5710</v>
      </c>
      <c r="V2622" s="1" t="s">
        <v>10</v>
      </c>
      <c r="W2622" s="1" t="s">
        <v>20</v>
      </c>
      <c r="X2622" s="2">
        <f t="shared" ca="1" si="40"/>
        <v>45937</v>
      </c>
      <c r="Y2622" s="1">
        <f ca="1">ROUND(YEARFRAC(Merge1[[#This Row],[Join_Date]],Merge1[[#This Row],[Today]], 3),0)</f>
        <v>5</v>
      </c>
      <c r="Z2622" s="1" t="str" cm="1">
        <f t="array" aca="1" ref="Z2622" ca="1">_xlfn.IFS(
   Merge1[[#This Row],[Customer Tenure]]&lt;=2,"New",
   Merge1[[#This Row],[Customer Tenure]]&lt;=5,"Emerging",
  Merge1[[#This Row],[Customer Tenure]]&lt;9,"Established",
   TRUE,"Loyal"
)</f>
        <v>Emerging</v>
      </c>
      <c r="AA2622" s="1" t="str" cm="1">
        <f t="array" ref="AA2622">_xlfn.IFS(Merge1[[#This Row],[Income]]&lt;=30000,"Low",Merge1[[#This Row],[Income]]&lt;=60000,"Medium",Merge1[[#This Row],[Income]]&lt;=100000,"High", Merge1[[#This Row],[Income]]&gt;100000," Premium")</f>
        <v xml:space="preserve"> Premium</v>
      </c>
      <c r="AB2622" s="1" t="str" cm="1">
        <f t="array" ref="AB2622">_xlfn.IFS(Merge1[[#This Row],[Age]]&lt;= 28,"Gen Z", Merge1[[#This Row],[Age]]&lt;=44,"Millennials", Merge1[[#This Row],[Age]]&lt;=60,"Gen X", Merge1[[#This Row],[Age]]&gt;60,"Baby Boomers")</f>
        <v>Millennials</v>
      </c>
      <c r="AC2622" s="1" t="str" cm="1">
        <f t="array" ref="AC2622">_xlfn.IFS(
    Merge1[[#This Row],[Balance]]&lt;=50000,"Low",
    Merge1[[#This Row],[Balance]]&lt;=200000,"Medium",
    Merge1[[#This Row],[Balance]]&gt;200000,"High"
)</f>
        <v>High</v>
      </c>
    </row>
    <row r="2623" spans="1:29" x14ac:dyDescent="0.25">
      <c r="A2623" s="1" t="s">
        <v>37</v>
      </c>
      <c r="B2623" s="1" t="s">
        <v>6063</v>
      </c>
      <c r="C2623" s="1" t="s">
        <v>5846</v>
      </c>
      <c r="D2623" s="2">
        <v>44228</v>
      </c>
      <c r="E2623">
        <v>33340</v>
      </c>
      <c r="F2623">
        <v>621</v>
      </c>
      <c r="G2623">
        <v>0</v>
      </c>
      <c r="H2623" s="1" t="s">
        <v>5833</v>
      </c>
      <c r="I2623" s="1" t="s">
        <v>6454</v>
      </c>
      <c r="J2623" s="1" t="s">
        <v>6245</v>
      </c>
      <c r="K2623">
        <v>69</v>
      </c>
      <c r="L2623" s="1" t="s">
        <v>6246</v>
      </c>
      <c r="M2623" s="1" t="s">
        <v>6266</v>
      </c>
      <c r="N2623">
        <v>134682</v>
      </c>
      <c r="O2623" s="1" t="s">
        <v>6243</v>
      </c>
      <c r="P2623" s="2">
        <v>44257</v>
      </c>
      <c r="Q2623" s="2">
        <v>45569</v>
      </c>
      <c r="R2623" s="1" t="s">
        <v>6912</v>
      </c>
      <c r="S2623" s="1" t="s">
        <v>6917</v>
      </c>
      <c r="T2623" s="1" t="s">
        <v>14</v>
      </c>
      <c r="U2623">
        <v>7242</v>
      </c>
      <c r="V2623" s="1" t="s">
        <v>15</v>
      </c>
      <c r="W2623" s="1" t="s">
        <v>16</v>
      </c>
      <c r="X2623" s="2">
        <f t="shared" ca="1" si="40"/>
        <v>45937</v>
      </c>
      <c r="Y2623" s="1">
        <f ca="1">ROUND(YEARFRAC(Merge1[[#This Row],[Join_Date]],Merge1[[#This Row],[Today]], 3),0)</f>
        <v>5</v>
      </c>
      <c r="Z2623" s="1" t="str" cm="1">
        <f t="array" aca="1" ref="Z2623" ca="1">_xlfn.IFS(
   Merge1[[#This Row],[Customer Tenure]]&lt;=2,"New",
   Merge1[[#This Row],[Customer Tenure]]&lt;=5,"Emerging",
  Merge1[[#This Row],[Customer Tenure]]&lt;9,"Established",
   TRUE,"Loyal"
)</f>
        <v>Emerging</v>
      </c>
      <c r="AA2623" s="1" t="str" cm="1">
        <f t="array" ref="AA2623">_xlfn.IFS(Merge1[[#This Row],[Income]]&lt;=30000,"Low",Merge1[[#This Row],[Income]]&lt;=60000,"Medium",Merge1[[#This Row],[Income]]&lt;=100000,"High", Merge1[[#This Row],[Income]]&gt;100000," Premium")</f>
        <v xml:space="preserve"> Premium</v>
      </c>
      <c r="AB2623" s="1" t="str" cm="1">
        <f t="array" ref="AB2623">_xlfn.IFS(Merge1[[#This Row],[Age]]&lt;= 28,"Gen Z", Merge1[[#This Row],[Age]]&lt;=44,"Millennials", Merge1[[#This Row],[Age]]&lt;=60,"Gen X", Merge1[[#This Row],[Age]]&gt;60,"Baby Boomers")</f>
        <v>Baby Boomers</v>
      </c>
      <c r="AC2623" s="1" t="str" cm="1">
        <f t="array" ref="AC2623">_xlfn.IFS(
    Merge1[[#This Row],[Balance]]&lt;=50000,"Low",
    Merge1[[#This Row],[Balance]]&lt;=200000,"Medium",
    Merge1[[#This Row],[Balance]]&gt;200000,"High"
)</f>
        <v>Low</v>
      </c>
    </row>
    <row r="2624" spans="1:29" x14ac:dyDescent="0.25">
      <c r="A2624" s="1" t="s">
        <v>436</v>
      </c>
      <c r="B2624" s="1" t="s">
        <v>5884</v>
      </c>
      <c r="C2624" s="1" t="s">
        <v>5835</v>
      </c>
      <c r="D2624" s="2">
        <v>42425</v>
      </c>
      <c r="E2624">
        <v>113499</v>
      </c>
      <c r="F2624">
        <v>375</v>
      </c>
      <c r="G2624">
        <v>0</v>
      </c>
      <c r="H2624" s="1" t="s">
        <v>5838</v>
      </c>
      <c r="I2624" s="1" t="s">
        <v>6422</v>
      </c>
      <c r="J2624" s="1" t="s">
        <v>6240</v>
      </c>
      <c r="K2624">
        <v>46</v>
      </c>
      <c r="L2624" s="1" t="s">
        <v>6241</v>
      </c>
      <c r="M2624" s="1" t="s">
        <v>6242</v>
      </c>
      <c r="N2624">
        <v>185904</v>
      </c>
      <c r="O2624" s="1" t="s">
        <v>6243</v>
      </c>
      <c r="P2624" s="2">
        <v>43594</v>
      </c>
      <c r="Q2624" s="2">
        <v>45327</v>
      </c>
      <c r="R2624" s="1" t="s">
        <v>6885</v>
      </c>
      <c r="S2624" s="1" t="s">
        <v>6886</v>
      </c>
      <c r="T2624" s="1" t="s">
        <v>9</v>
      </c>
      <c r="U2624">
        <v>4298</v>
      </c>
      <c r="V2624" s="1" t="s">
        <v>15</v>
      </c>
      <c r="W2624" s="1" t="s">
        <v>40</v>
      </c>
      <c r="X2624" s="2">
        <f t="shared" ca="1" si="40"/>
        <v>45937</v>
      </c>
      <c r="Y2624" s="1">
        <f ca="1">ROUND(YEARFRAC(Merge1[[#This Row],[Join_Date]],Merge1[[#This Row],[Today]], 3),0)</f>
        <v>6</v>
      </c>
      <c r="Z2624" s="1" t="str" cm="1">
        <f t="array" aca="1" ref="Z2624" ca="1">_xlfn.IFS(
   Merge1[[#This Row],[Customer Tenure]]&lt;=2,"New",
   Merge1[[#This Row],[Customer Tenure]]&lt;=5,"Emerging",
  Merge1[[#This Row],[Customer Tenure]]&lt;9,"Established",
   TRUE,"Loyal"
)</f>
        <v>Established</v>
      </c>
      <c r="AA2624" s="1" t="str" cm="1">
        <f t="array" ref="AA2624">_xlfn.IFS(Merge1[[#This Row],[Income]]&lt;=30000,"Low",Merge1[[#This Row],[Income]]&lt;=60000,"Medium",Merge1[[#This Row],[Income]]&lt;=100000,"High", Merge1[[#This Row],[Income]]&gt;100000," Premium")</f>
        <v xml:space="preserve"> Premium</v>
      </c>
      <c r="AB2624" s="1" t="str" cm="1">
        <f t="array" ref="AB2624">_xlfn.IFS(Merge1[[#This Row],[Age]]&lt;= 28,"Gen Z", Merge1[[#This Row],[Age]]&lt;=44,"Millennials", Merge1[[#This Row],[Age]]&lt;=60,"Gen X", Merge1[[#This Row],[Age]]&gt;60,"Baby Boomers")</f>
        <v>Gen X</v>
      </c>
      <c r="AC2624" s="1" t="str" cm="1">
        <f t="array" ref="AC2624">_xlfn.IFS(
    Merge1[[#This Row],[Balance]]&lt;=50000,"Low",
    Merge1[[#This Row],[Balance]]&lt;=200000,"Medium",
    Merge1[[#This Row],[Balance]]&gt;200000,"High"
)</f>
        <v>Medium</v>
      </c>
    </row>
    <row r="2625" spans="1:29" x14ac:dyDescent="0.25">
      <c r="A2625" s="1" t="s">
        <v>3384</v>
      </c>
      <c r="B2625" s="1" t="s">
        <v>5945</v>
      </c>
      <c r="C2625" s="1" t="s">
        <v>5846</v>
      </c>
      <c r="D2625" s="2">
        <v>45469</v>
      </c>
      <c r="E2625">
        <v>398237</v>
      </c>
      <c r="F2625">
        <v>499</v>
      </c>
      <c r="G2625">
        <v>0</v>
      </c>
      <c r="H2625" s="1" t="s">
        <v>5833</v>
      </c>
      <c r="I2625" s="1" t="s">
        <v>6789</v>
      </c>
      <c r="J2625" s="1" t="s">
        <v>6240</v>
      </c>
      <c r="K2625">
        <v>30</v>
      </c>
      <c r="L2625" s="1" t="s">
        <v>6246</v>
      </c>
      <c r="M2625" s="1" t="s">
        <v>6266</v>
      </c>
      <c r="N2625">
        <v>96367</v>
      </c>
      <c r="O2625" s="1" t="s">
        <v>6243</v>
      </c>
      <c r="P2625" s="2">
        <v>45328</v>
      </c>
      <c r="Q2625" s="2">
        <v>45868</v>
      </c>
      <c r="R2625" s="1" t="s">
        <v>6891</v>
      </c>
      <c r="S2625" s="1" t="s">
        <v>6892</v>
      </c>
      <c r="T2625" s="1" t="s">
        <v>9</v>
      </c>
      <c r="U2625">
        <v>1095</v>
      </c>
      <c r="V2625" s="1" t="s">
        <v>19</v>
      </c>
      <c r="W2625" s="1" t="s">
        <v>50</v>
      </c>
      <c r="X2625" s="2">
        <f t="shared" ca="1" si="40"/>
        <v>45937</v>
      </c>
      <c r="Y2625" s="1">
        <f ca="1">ROUND(YEARFRAC(Merge1[[#This Row],[Join_Date]],Merge1[[#This Row],[Today]], 3),0)</f>
        <v>2</v>
      </c>
      <c r="Z2625" s="1" t="str" cm="1">
        <f t="array" aca="1" ref="Z2625" ca="1">_xlfn.IFS(
   Merge1[[#This Row],[Customer Tenure]]&lt;=2,"New",
   Merge1[[#This Row],[Customer Tenure]]&lt;=5,"Emerging",
  Merge1[[#This Row],[Customer Tenure]]&lt;9,"Established",
   TRUE,"Loyal"
)</f>
        <v>New</v>
      </c>
      <c r="AA2625" s="1" t="str" cm="1">
        <f t="array" ref="AA2625">_xlfn.IFS(Merge1[[#This Row],[Income]]&lt;=30000,"Low",Merge1[[#This Row],[Income]]&lt;=60000,"Medium",Merge1[[#This Row],[Income]]&lt;=100000,"High", Merge1[[#This Row],[Income]]&gt;100000," Premium")</f>
        <v>High</v>
      </c>
      <c r="AB2625" s="1" t="str" cm="1">
        <f t="array" ref="AB2625">_xlfn.IFS(Merge1[[#This Row],[Age]]&lt;= 28,"Gen Z", Merge1[[#This Row],[Age]]&lt;=44,"Millennials", Merge1[[#This Row],[Age]]&lt;=60,"Gen X", Merge1[[#This Row],[Age]]&gt;60,"Baby Boomers")</f>
        <v>Millennials</v>
      </c>
      <c r="AC2625" s="1" t="str" cm="1">
        <f t="array" ref="AC2625">_xlfn.IFS(
    Merge1[[#This Row],[Balance]]&lt;=50000,"Low",
    Merge1[[#This Row],[Balance]]&lt;=200000,"Medium",
    Merge1[[#This Row],[Balance]]&gt;200000,"High"
)</f>
        <v>High</v>
      </c>
    </row>
    <row r="2626" spans="1:29" x14ac:dyDescent="0.25">
      <c r="A2626" s="1" t="s">
        <v>39</v>
      </c>
      <c r="B2626" s="1" t="s">
        <v>5837</v>
      </c>
      <c r="C2626" s="1" t="s">
        <v>5842</v>
      </c>
      <c r="D2626" s="2">
        <v>45320</v>
      </c>
      <c r="E2626">
        <v>232654</v>
      </c>
      <c r="F2626">
        <v>633</v>
      </c>
      <c r="G2626">
        <v>0</v>
      </c>
      <c r="H2626" s="1" t="s">
        <v>5833</v>
      </c>
      <c r="I2626" s="1" t="s">
        <v>6514</v>
      </c>
      <c r="J2626" s="1" t="s">
        <v>6240</v>
      </c>
      <c r="K2626">
        <v>34</v>
      </c>
      <c r="L2626" s="1" t="s">
        <v>6241</v>
      </c>
      <c r="M2626" s="1" t="s">
        <v>6242</v>
      </c>
      <c r="N2626">
        <v>148386</v>
      </c>
      <c r="O2626" s="1" t="s">
        <v>6248</v>
      </c>
      <c r="P2626" s="2">
        <v>43881</v>
      </c>
      <c r="Q2626" s="2">
        <v>45652</v>
      </c>
      <c r="R2626" s="1" t="s">
        <v>6904</v>
      </c>
      <c r="S2626" s="1" t="s">
        <v>6916</v>
      </c>
      <c r="T2626" s="1" t="s">
        <v>23</v>
      </c>
      <c r="U2626">
        <v>8655</v>
      </c>
      <c r="V2626" s="1" t="s">
        <v>24</v>
      </c>
      <c r="W2626" s="1" t="s">
        <v>55</v>
      </c>
      <c r="X2626" s="2">
        <f t="shared" ref="X2626:X2689" ca="1" si="41">TODAY()</f>
        <v>45937</v>
      </c>
      <c r="Y2626" s="1">
        <f ca="1">ROUND(YEARFRAC(Merge1[[#This Row],[Join_Date]],Merge1[[#This Row],[Today]], 3),0)</f>
        <v>6</v>
      </c>
      <c r="Z2626" s="1" t="str" cm="1">
        <f t="array" aca="1" ref="Z2626" ca="1">_xlfn.IFS(
   Merge1[[#This Row],[Customer Tenure]]&lt;=2,"New",
   Merge1[[#This Row],[Customer Tenure]]&lt;=5,"Emerging",
  Merge1[[#This Row],[Customer Tenure]]&lt;9,"Established",
   TRUE,"Loyal"
)</f>
        <v>Established</v>
      </c>
      <c r="AA2626" s="1" t="str" cm="1">
        <f t="array" ref="AA2626">_xlfn.IFS(Merge1[[#This Row],[Income]]&lt;=30000,"Low",Merge1[[#This Row],[Income]]&lt;=60000,"Medium",Merge1[[#This Row],[Income]]&lt;=100000,"High", Merge1[[#This Row],[Income]]&gt;100000," Premium")</f>
        <v xml:space="preserve"> Premium</v>
      </c>
      <c r="AB2626" s="1" t="str" cm="1">
        <f t="array" ref="AB2626">_xlfn.IFS(Merge1[[#This Row],[Age]]&lt;= 28,"Gen Z", Merge1[[#This Row],[Age]]&lt;=44,"Millennials", Merge1[[#This Row],[Age]]&lt;=60,"Gen X", Merge1[[#This Row],[Age]]&gt;60,"Baby Boomers")</f>
        <v>Millennials</v>
      </c>
      <c r="AC2626" s="1" t="str" cm="1">
        <f t="array" ref="AC2626">_xlfn.IFS(
    Merge1[[#This Row],[Balance]]&lt;=50000,"Low",
    Merge1[[#This Row],[Balance]]&lt;=200000,"Medium",
    Merge1[[#This Row],[Balance]]&gt;200000,"High"
)</f>
        <v>High</v>
      </c>
    </row>
    <row r="2627" spans="1:29" x14ac:dyDescent="0.25">
      <c r="A2627" s="1" t="s">
        <v>565</v>
      </c>
      <c r="B2627" s="1" t="s">
        <v>6007</v>
      </c>
      <c r="C2627" s="1" t="s">
        <v>5835</v>
      </c>
      <c r="D2627" s="2">
        <v>42337</v>
      </c>
      <c r="E2627">
        <v>327192</v>
      </c>
      <c r="F2627">
        <v>770</v>
      </c>
      <c r="G2627">
        <v>0</v>
      </c>
      <c r="H2627" s="1" t="s">
        <v>5833</v>
      </c>
      <c r="I2627" s="1" t="s">
        <v>6337</v>
      </c>
      <c r="J2627" s="1" t="s">
        <v>6240</v>
      </c>
      <c r="K2627">
        <v>39</v>
      </c>
      <c r="L2627" s="1" t="s">
        <v>6246</v>
      </c>
      <c r="M2627" s="1" t="s">
        <v>6242</v>
      </c>
      <c r="N2627">
        <v>49192</v>
      </c>
      <c r="O2627" s="1" t="s">
        <v>6243</v>
      </c>
      <c r="P2627" s="2">
        <v>44119</v>
      </c>
      <c r="Q2627" s="2">
        <v>45475</v>
      </c>
      <c r="R2627" s="1" t="s">
        <v>6891</v>
      </c>
      <c r="S2627" s="1" t="s">
        <v>6895</v>
      </c>
      <c r="T2627" s="1" t="s">
        <v>9</v>
      </c>
      <c r="U2627">
        <v>2631</v>
      </c>
      <c r="V2627" s="1" t="s">
        <v>10</v>
      </c>
      <c r="W2627" s="1" t="s">
        <v>11</v>
      </c>
      <c r="X2627" s="2">
        <f t="shared" ca="1" si="41"/>
        <v>45937</v>
      </c>
      <c r="Y2627" s="1">
        <f ca="1">ROUND(YEARFRAC(Merge1[[#This Row],[Join_Date]],Merge1[[#This Row],[Today]], 3),0)</f>
        <v>5</v>
      </c>
      <c r="Z2627" s="1" t="str" cm="1">
        <f t="array" aca="1" ref="Z2627" ca="1">_xlfn.IFS(
   Merge1[[#This Row],[Customer Tenure]]&lt;=2,"New",
   Merge1[[#This Row],[Customer Tenure]]&lt;=5,"Emerging",
  Merge1[[#This Row],[Customer Tenure]]&lt;9,"Established",
   TRUE,"Loyal"
)</f>
        <v>Emerging</v>
      </c>
      <c r="AA2627" s="1" t="str" cm="1">
        <f t="array" ref="AA2627">_xlfn.IFS(Merge1[[#This Row],[Income]]&lt;=30000,"Low",Merge1[[#This Row],[Income]]&lt;=60000,"Medium",Merge1[[#This Row],[Income]]&lt;=100000,"High", Merge1[[#This Row],[Income]]&gt;100000," Premium")</f>
        <v>Medium</v>
      </c>
      <c r="AB2627" s="1" t="str" cm="1">
        <f t="array" ref="AB2627">_xlfn.IFS(Merge1[[#This Row],[Age]]&lt;= 28,"Gen Z", Merge1[[#This Row],[Age]]&lt;=44,"Millennials", Merge1[[#This Row],[Age]]&lt;=60,"Gen X", Merge1[[#This Row],[Age]]&gt;60,"Baby Boomers")</f>
        <v>Millennials</v>
      </c>
      <c r="AC2627" s="1" t="str" cm="1">
        <f t="array" ref="AC2627">_xlfn.IFS(
    Merge1[[#This Row],[Balance]]&lt;=50000,"Low",
    Merge1[[#This Row],[Balance]]&lt;=200000,"Medium",
    Merge1[[#This Row],[Balance]]&gt;200000,"High"
)</f>
        <v>High</v>
      </c>
    </row>
    <row r="2628" spans="1:29" x14ac:dyDescent="0.25">
      <c r="A2628" s="1" t="s">
        <v>655</v>
      </c>
      <c r="B2628" s="1" t="s">
        <v>6113</v>
      </c>
      <c r="C2628" s="1" t="s">
        <v>5832</v>
      </c>
      <c r="D2628" s="2">
        <v>45798</v>
      </c>
      <c r="E2628">
        <v>376588</v>
      </c>
      <c r="F2628">
        <v>311</v>
      </c>
      <c r="G2628">
        <v>0</v>
      </c>
      <c r="H2628" s="1" t="s">
        <v>5833</v>
      </c>
      <c r="I2628" s="1" t="s">
        <v>6781</v>
      </c>
      <c r="J2628" s="1" t="s">
        <v>6240</v>
      </c>
      <c r="K2628">
        <v>26</v>
      </c>
      <c r="L2628" s="1" t="s">
        <v>6256</v>
      </c>
      <c r="M2628" s="1" t="s">
        <v>6247</v>
      </c>
      <c r="N2628">
        <v>106475</v>
      </c>
      <c r="O2628" s="1" t="s">
        <v>6243</v>
      </c>
      <c r="P2628" s="2">
        <v>45133</v>
      </c>
      <c r="Q2628" s="2">
        <v>45412</v>
      </c>
      <c r="R2628" s="1" t="s">
        <v>6893</v>
      </c>
      <c r="S2628" s="1" t="s">
        <v>6911</v>
      </c>
      <c r="T2628" s="1" t="s">
        <v>23</v>
      </c>
      <c r="U2628">
        <v>8820</v>
      </c>
      <c r="V2628" s="1" t="s">
        <v>10</v>
      </c>
      <c r="W2628" s="1" t="s">
        <v>55</v>
      </c>
      <c r="X2628" s="2">
        <f t="shared" ca="1" si="41"/>
        <v>45937</v>
      </c>
      <c r="Y2628" s="1">
        <f ca="1">ROUND(YEARFRAC(Merge1[[#This Row],[Join_Date]],Merge1[[#This Row],[Today]], 3),0)</f>
        <v>2</v>
      </c>
      <c r="Z2628" s="1" t="str" cm="1">
        <f t="array" aca="1" ref="Z2628" ca="1">_xlfn.IFS(
   Merge1[[#This Row],[Customer Tenure]]&lt;=2,"New",
   Merge1[[#This Row],[Customer Tenure]]&lt;=5,"Emerging",
  Merge1[[#This Row],[Customer Tenure]]&lt;9,"Established",
   TRUE,"Loyal"
)</f>
        <v>New</v>
      </c>
      <c r="AA2628" s="1" t="str" cm="1">
        <f t="array" ref="AA2628">_xlfn.IFS(Merge1[[#This Row],[Income]]&lt;=30000,"Low",Merge1[[#This Row],[Income]]&lt;=60000,"Medium",Merge1[[#This Row],[Income]]&lt;=100000,"High", Merge1[[#This Row],[Income]]&gt;100000," Premium")</f>
        <v xml:space="preserve"> Premium</v>
      </c>
      <c r="AB2628" s="1" t="str" cm="1">
        <f t="array" ref="AB2628">_xlfn.IFS(Merge1[[#This Row],[Age]]&lt;= 28,"Gen Z", Merge1[[#This Row],[Age]]&lt;=44,"Millennials", Merge1[[#This Row],[Age]]&lt;=60,"Gen X", Merge1[[#This Row],[Age]]&gt;60,"Baby Boomers")</f>
        <v>Gen Z</v>
      </c>
      <c r="AC2628" s="1" t="str" cm="1">
        <f t="array" ref="AC2628">_xlfn.IFS(
    Merge1[[#This Row],[Balance]]&lt;=50000,"Low",
    Merge1[[#This Row],[Balance]]&lt;=200000,"Medium",
    Merge1[[#This Row],[Balance]]&gt;200000,"High"
)</f>
        <v>High</v>
      </c>
    </row>
    <row r="2629" spans="1:29" x14ac:dyDescent="0.25">
      <c r="A2629" s="1" t="s">
        <v>146</v>
      </c>
      <c r="B2629" s="1" t="s">
        <v>6219</v>
      </c>
      <c r="C2629" s="1" t="s">
        <v>5842</v>
      </c>
      <c r="D2629" s="2">
        <v>45317</v>
      </c>
      <c r="E2629">
        <v>497599</v>
      </c>
      <c r="F2629">
        <v>819</v>
      </c>
      <c r="G2629">
        <v>0</v>
      </c>
      <c r="H2629" s="1" t="s">
        <v>5833</v>
      </c>
      <c r="I2629" s="1" t="s">
        <v>6382</v>
      </c>
      <c r="J2629" s="1" t="s">
        <v>6245</v>
      </c>
      <c r="K2629">
        <v>43</v>
      </c>
      <c r="L2629" s="1" t="s">
        <v>6256</v>
      </c>
      <c r="M2629" s="1" t="s">
        <v>6257</v>
      </c>
      <c r="N2629">
        <v>27314</v>
      </c>
      <c r="O2629" s="1" t="s">
        <v>6248</v>
      </c>
      <c r="P2629" s="2">
        <v>44706</v>
      </c>
      <c r="Q2629" s="2">
        <v>45436</v>
      </c>
      <c r="R2629" s="1" t="s">
        <v>6906</v>
      </c>
      <c r="S2629" s="1" t="s">
        <v>6918</v>
      </c>
      <c r="T2629" s="1" t="s">
        <v>23</v>
      </c>
      <c r="U2629">
        <v>8838</v>
      </c>
      <c r="V2629" s="1" t="s">
        <v>24</v>
      </c>
      <c r="W2629" s="1" t="s">
        <v>45</v>
      </c>
      <c r="X2629" s="2">
        <f t="shared" ca="1" si="41"/>
        <v>45937</v>
      </c>
      <c r="Y2629" s="1">
        <f ca="1">ROUND(YEARFRAC(Merge1[[#This Row],[Join_Date]],Merge1[[#This Row],[Today]], 3),0)</f>
        <v>3</v>
      </c>
      <c r="Z2629" s="1" t="str" cm="1">
        <f t="array" aca="1" ref="Z2629" ca="1">_xlfn.IFS(
   Merge1[[#This Row],[Customer Tenure]]&lt;=2,"New",
   Merge1[[#This Row],[Customer Tenure]]&lt;=5,"Emerging",
  Merge1[[#This Row],[Customer Tenure]]&lt;9,"Established",
   TRUE,"Loyal"
)</f>
        <v>Emerging</v>
      </c>
      <c r="AA2629" s="1" t="str" cm="1">
        <f t="array" ref="AA2629">_xlfn.IFS(Merge1[[#This Row],[Income]]&lt;=30000,"Low",Merge1[[#This Row],[Income]]&lt;=60000,"Medium",Merge1[[#This Row],[Income]]&lt;=100000,"High", Merge1[[#This Row],[Income]]&gt;100000," Premium")</f>
        <v>Low</v>
      </c>
      <c r="AB2629" s="1" t="str" cm="1">
        <f t="array" ref="AB2629">_xlfn.IFS(Merge1[[#This Row],[Age]]&lt;= 28,"Gen Z", Merge1[[#This Row],[Age]]&lt;=44,"Millennials", Merge1[[#This Row],[Age]]&lt;=60,"Gen X", Merge1[[#This Row],[Age]]&gt;60,"Baby Boomers")</f>
        <v>Millennials</v>
      </c>
      <c r="AC2629" s="1" t="str" cm="1">
        <f t="array" ref="AC2629">_xlfn.IFS(
    Merge1[[#This Row],[Balance]]&lt;=50000,"Low",
    Merge1[[#This Row],[Balance]]&lt;=200000,"Medium",
    Merge1[[#This Row],[Balance]]&gt;200000,"High"
)</f>
        <v>High</v>
      </c>
    </row>
    <row r="2630" spans="1:29" x14ac:dyDescent="0.25">
      <c r="A2630" s="1" t="s">
        <v>213</v>
      </c>
      <c r="B2630" s="1" t="s">
        <v>5894</v>
      </c>
      <c r="C2630" s="1" t="s">
        <v>5832</v>
      </c>
      <c r="D2630" s="2">
        <v>43224</v>
      </c>
      <c r="E2630">
        <v>424170</v>
      </c>
      <c r="F2630">
        <v>849</v>
      </c>
      <c r="G2630">
        <v>0</v>
      </c>
      <c r="H2630" s="1" t="s">
        <v>5833</v>
      </c>
      <c r="I2630" s="1" t="s">
        <v>6386</v>
      </c>
      <c r="J2630" s="1" t="s">
        <v>6245</v>
      </c>
      <c r="K2630">
        <v>40</v>
      </c>
      <c r="L2630" s="1" t="s">
        <v>6256</v>
      </c>
      <c r="M2630" s="1" t="s">
        <v>6262</v>
      </c>
      <c r="N2630">
        <v>117624</v>
      </c>
      <c r="O2630" s="1" t="s">
        <v>6252</v>
      </c>
      <c r="P2630" s="2">
        <v>45720</v>
      </c>
      <c r="Q2630" s="2">
        <v>45612</v>
      </c>
      <c r="R2630" s="1" t="s">
        <v>6887</v>
      </c>
      <c r="S2630" s="1" t="s">
        <v>6901</v>
      </c>
      <c r="T2630" s="1" t="s">
        <v>28</v>
      </c>
      <c r="U2630">
        <v>2358</v>
      </c>
      <c r="V2630" s="1" t="s">
        <v>24</v>
      </c>
      <c r="W2630" s="1" t="s">
        <v>20</v>
      </c>
      <c r="X2630" s="2">
        <f t="shared" ca="1" si="41"/>
        <v>45937</v>
      </c>
      <c r="Y2630" s="1">
        <f ca="1">ROUND(YEARFRAC(Merge1[[#This Row],[Join_Date]],Merge1[[#This Row],[Today]], 3),0)</f>
        <v>1</v>
      </c>
      <c r="Z2630" s="1" t="str" cm="1">
        <f t="array" aca="1" ref="Z2630" ca="1">_xlfn.IFS(
   Merge1[[#This Row],[Customer Tenure]]&lt;=2,"New",
   Merge1[[#This Row],[Customer Tenure]]&lt;=5,"Emerging",
  Merge1[[#This Row],[Customer Tenure]]&lt;9,"Established",
   TRUE,"Loyal"
)</f>
        <v>New</v>
      </c>
      <c r="AA2630" s="1" t="str" cm="1">
        <f t="array" ref="AA2630">_xlfn.IFS(Merge1[[#This Row],[Income]]&lt;=30000,"Low",Merge1[[#This Row],[Income]]&lt;=60000,"Medium",Merge1[[#This Row],[Income]]&lt;=100000,"High", Merge1[[#This Row],[Income]]&gt;100000," Premium")</f>
        <v xml:space="preserve"> Premium</v>
      </c>
      <c r="AB2630" s="1" t="str" cm="1">
        <f t="array" ref="AB2630">_xlfn.IFS(Merge1[[#This Row],[Age]]&lt;= 28,"Gen Z", Merge1[[#This Row],[Age]]&lt;=44,"Millennials", Merge1[[#This Row],[Age]]&lt;=60,"Gen X", Merge1[[#This Row],[Age]]&gt;60,"Baby Boomers")</f>
        <v>Millennials</v>
      </c>
      <c r="AC2630" s="1" t="str" cm="1">
        <f t="array" ref="AC2630">_xlfn.IFS(
    Merge1[[#This Row],[Balance]]&lt;=50000,"Low",
    Merge1[[#This Row],[Balance]]&lt;=200000,"Medium",
    Merge1[[#This Row],[Balance]]&gt;200000,"High"
)</f>
        <v>High</v>
      </c>
    </row>
    <row r="2631" spans="1:29" x14ac:dyDescent="0.25">
      <c r="A2631" s="1" t="s">
        <v>3417</v>
      </c>
      <c r="B2631" s="1" t="s">
        <v>6086</v>
      </c>
      <c r="C2631" s="1" t="s">
        <v>5835</v>
      </c>
      <c r="D2631" s="2">
        <v>42862</v>
      </c>
      <c r="E2631">
        <v>279518</v>
      </c>
      <c r="F2631">
        <v>753</v>
      </c>
      <c r="G2631">
        <v>155953</v>
      </c>
      <c r="H2631" s="1" t="s">
        <v>5860</v>
      </c>
      <c r="I2631" s="1" t="s">
        <v>6718</v>
      </c>
      <c r="J2631" s="1" t="s">
        <v>6240</v>
      </c>
      <c r="K2631">
        <v>61</v>
      </c>
      <c r="L2631" s="1" t="s">
        <v>6246</v>
      </c>
      <c r="M2631" s="1" t="s">
        <v>6262</v>
      </c>
      <c r="N2631">
        <v>45963</v>
      </c>
      <c r="O2631" s="1" t="s">
        <v>6243</v>
      </c>
      <c r="P2631" s="2">
        <v>44798</v>
      </c>
      <c r="Q2631" s="2">
        <v>45321</v>
      </c>
      <c r="R2631" s="1" t="s">
        <v>6902</v>
      </c>
      <c r="S2631" s="1" t="s">
        <v>6903</v>
      </c>
      <c r="T2631" s="1" t="s">
        <v>14</v>
      </c>
      <c r="U2631">
        <v>4884</v>
      </c>
      <c r="V2631" s="1" t="s">
        <v>19</v>
      </c>
      <c r="W2631" s="1" t="s">
        <v>25</v>
      </c>
      <c r="X2631" s="2">
        <f t="shared" ca="1" si="41"/>
        <v>45937</v>
      </c>
      <c r="Y2631" s="1">
        <f ca="1">ROUND(YEARFRAC(Merge1[[#This Row],[Join_Date]],Merge1[[#This Row],[Today]], 3),0)</f>
        <v>3</v>
      </c>
      <c r="Z2631" s="1" t="str" cm="1">
        <f t="array" aca="1" ref="Z2631" ca="1">_xlfn.IFS(
   Merge1[[#This Row],[Customer Tenure]]&lt;=2,"New",
   Merge1[[#This Row],[Customer Tenure]]&lt;=5,"Emerging",
  Merge1[[#This Row],[Customer Tenure]]&lt;9,"Established",
   TRUE,"Loyal"
)</f>
        <v>Emerging</v>
      </c>
      <c r="AA2631" s="1" t="str" cm="1">
        <f t="array" ref="AA2631">_xlfn.IFS(Merge1[[#This Row],[Income]]&lt;=30000,"Low",Merge1[[#This Row],[Income]]&lt;=60000,"Medium",Merge1[[#This Row],[Income]]&lt;=100000,"High", Merge1[[#This Row],[Income]]&gt;100000," Premium")</f>
        <v>Medium</v>
      </c>
      <c r="AB2631" s="1" t="str" cm="1">
        <f t="array" ref="AB2631">_xlfn.IFS(Merge1[[#This Row],[Age]]&lt;= 28,"Gen Z", Merge1[[#This Row],[Age]]&lt;=44,"Millennials", Merge1[[#This Row],[Age]]&lt;=60,"Gen X", Merge1[[#This Row],[Age]]&gt;60,"Baby Boomers")</f>
        <v>Baby Boomers</v>
      </c>
      <c r="AC2631" s="1" t="str" cm="1">
        <f t="array" ref="AC2631">_xlfn.IFS(
    Merge1[[#This Row],[Balance]]&lt;=50000,"Low",
    Merge1[[#This Row],[Balance]]&lt;=200000,"Medium",
    Merge1[[#This Row],[Balance]]&gt;200000,"High"
)</f>
        <v>High</v>
      </c>
    </row>
    <row r="2632" spans="1:29" x14ac:dyDescent="0.25">
      <c r="A2632" s="1" t="s">
        <v>31</v>
      </c>
      <c r="B2632" s="1" t="s">
        <v>6100</v>
      </c>
      <c r="C2632" s="1" t="s">
        <v>5835</v>
      </c>
      <c r="D2632" s="2">
        <v>43532</v>
      </c>
      <c r="E2632">
        <v>454151</v>
      </c>
      <c r="F2632">
        <v>346</v>
      </c>
      <c r="G2632">
        <v>0</v>
      </c>
      <c r="H2632" s="1" t="s">
        <v>5833</v>
      </c>
      <c r="I2632" s="1" t="s">
        <v>6753</v>
      </c>
      <c r="J2632" s="1" t="s">
        <v>6240</v>
      </c>
      <c r="K2632">
        <v>40</v>
      </c>
      <c r="L2632" s="1" t="s">
        <v>6260</v>
      </c>
      <c r="M2632" s="1" t="s">
        <v>6257</v>
      </c>
      <c r="N2632">
        <v>77056</v>
      </c>
      <c r="O2632" s="1" t="s">
        <v>6243</v>
      </c>
      <c r="P2632" s="2">
        <v>44268</v>
      </c>
      <c r="Q2632" s="2">
        <v>45581</v>
      </c>
      <c r="R2632" s="1" t="s">
        <v>6912</v>
      </c>
      <c r="S2632" s="1" t="s">
        <v>6917</v>
      </c>
      <c r="T2632" s="1" t="s">
        <v>23</v>
      </c>
      <c r="U2632">
        <v>3046</v>
      </c>
      <c r="V2632" s="1" t="s">
        <v>24</v>
      </c>
      <c r="W2632" s="1" t="s">
        <v>55</v>
      </c>
      <c r="X2632" s="2">
        <f t="shared" ca="1" si="41"/>
        <v>45937</v>
      </c>
      <c r="Y2632" s="1">
        <f ca="1">ROUND(YEARFRAC(Merge1[[#This Row],[Join_Date]],Merge1[[#This Row],[Today]], 3),0)</f>
        <v>5</v>
      </c>
      <c r="Z2632" s="1" t="str" cm="1">
        <f t="array" aca="1" ref="Z2632" ca="1">_xlfn.IFS(
   Merge1[[#This Row],[Customer Tenure]]&lt;=2,"New",
   Merge1[[#This Row],[Customer Tenure]]&lt;=5,"Emerging",
  Merge1[[#This Row],[Customer Tenure]]&lt;9,"Established",
   TRUE,"Loyal"
)</f>
        <v>Emerging</v>
      </c>
      <c r="AA2632" s="1" t="str" cm="1">
        <f t="array" ref="AA2632">_xlfn.IFS(Merge1[[#This Row],[Income]]&lt;=30000,"Low",Merge1[[#This Row],[Income]]&lt;=60000,"Medium",Merge1[[#This Row],[Income]]&lt;=100000,"High", Merge1[[#This Row],[Income]]&gt;100000," Premium")</f>
        <v>High</v>
      </c>
      <c r="AB2632" s="1" t="str" cm="1">
        <f t="array" ref="AB2632">_xlfn.IFS(Merge1[[#This Row],[Age]]&lt;= 28,"Gen Z", Merge1[[#This Row],[Age]]&lt;=44,"Millennials", Merge1[[#This Row],[Age]]&lt;=60,"Gen X", Merge1[[#This Row],[Age]]&gt;60,"Baby Boomers")</f>
        <v>Millennials</v>
      </c>
      <c r="AC2632" s="1" t="str" cm="1">
        <f t="array" ref="AC2632">_xlfn.IFS(
    Merge1[[#This Row],[Balance]]&lt;=50000,"Low",
    Merge1[[#This Row],[Balance]]&lt;=200000,"Medium",
    Merge1[[#This Row],[Balance]]&gt;200000,"High"
)</f>
        <v>High</v>
      </c>
    </row>
    <row r="2633" spans="1:29" x14ac:dyDescent="0.25">
      <c r="A2633" s="1" t="s">
        <v>264</v>
      </c>
      <c r="B2633" s="1" t="s">
        <v>5970</v>
      </c>
      <c r="C2633" s="1" t="s">
        <v>5832</v>
      </c>
      <c r="D2633" s="2">
        <v>43431</v>
      </c>
      <c r="E2633">
        <v>465590</v>
      </c>
      <c r="F2633">
        <v>707</v>
      </c>
      <c r="G2633">
        <v>0</v>
      </c>
      <c r="H2633" s="1" t="s">
        <v>5833</v>
      </c>
      <c r="I2633" s="1" t="s">
        <v>6503</v>
      </c>
      <c r="J2633" s="1" t="s">
        <v>6240</v>
      </c>
      <c r="K2633">
        <v>29</v>
      </c>
      <c r="L2633" s="1" t="s">
        <v>6246</v>
      </c>
      <c r="M2633" s="1" t="s">
        <v>6262</v>
      </c>
      <c r="N2633">
        <v>117883</v>
      </c>
      <c r="O2633" s="1" t="s">
        <v>6243</v>
      </c>
      <c r="P2633" s="2">
        <v>45525</v>
      </c>
      <c r="Q2633" s="2">
        <v>45846</v>
      </c>
      <c r="R2633" s="1" t="s">
        <v>6891</v>
      </c>
      <c r="S2633" s="1" t="s">
        <v>6892</v>
      </c>
      <c r="T2633" s="1" t="s">
        <v>23</v>
      </c>
      <c r="U2633">
        <v>2359</v>
      </c>
      <c r="V2633" s="1" t="s">
        <v>10</v>
      </c>
      <c r="W2633" s="1" t="s">
        <v>25</v>
      </c>
      <c r="X2633" s="2">
        <f t="shared" ca="1" si="41"/>
        <v>45937</v>
      </c>
      <c r="Y2633" s="1">
        <f ca="1">ROUND(YEARFRAC(Merge1[[#This Row],[Join_Date]],Merge1[[#This Row],[Today]], 3),0)</f>
        <v>1</v>
      </c>
      <c r="Z2633" s="1" t="str" cm="1">
        <f t="array" aca="1" ref="Z2633" ca="1">_xlfn.IFS(
   Merge1[[#This Row],[Customer Tenure]]&lt;=2,"New",
   Merge1[[#This Row],[Customer Tenure]]&lt;=5,"Emerging",
  Merge1[[#This Row],[Customer Tenure]]&lt;9,"Established",
   TRUE,"Loyal"
)</f>
        <v>New</v>
      </c>
      <c r="AA2633" s="1" t="str" cm="1">
        <f t="array" ref="AA2633">_xlfn.IFS(Merge1[[#This Row],[Income]]&lt;=30000,"Low",Merge1[[#This Row],[Income]]&lt;=60000,"Medium",Merge1[[#This Row],[Income]]&lt;=100000,"High", Merge1[[#This Row],[Income]]&gt;100000," Premium")</f>
        <v xml:space="preserve"> Premium</v>
      </c>
      <c r="AB2633" s="1" t="str" cm="1">
        <f t="array" ref="AB2633">_xlfn.IFS(Merge1[[#This Row],[Age]]&lt;= 28,"Gen Z", Merge1[[#This Row],[Age]]&lt;=44,"Millennials", Merge1[[#This Row],[Age]]&lt;=60,"Gen X", Merge1[[#This Row],[Age]]&gt;60,"Baby Boomers")</f>
        <v>Millennials</v>
      </c>
      <c r="AC2633" s="1" t="str" cm="1">
        <f t="array" ref="AC2633">_xlfn.IFS(
    Merge1[[#This Row],[Balance]]&lt;=50000,"Low",
    Merge1[[#This Row],[Balance]]&lt;=200000,"Medium",
    Merge1[[#This Row],[Balance]]&gt;200000,"High"
)</f>
        <v>High</v>
      </c>
    </row>
    <row r="2634" spans="1:29" x14ac:dyDescent="0.25">
      <c r="A2634" s="1" t="s">
        <v>1469</v>
      </c>
      <c r="B2634" s="1" t="s">
        <v>6043</v>
      </c>
      <c r="C2634" s="1" t="s">
        <v>5832</v>
      </c>
      <c r="D2634" s="2">
        <v>42664</v>
      </c>
      <c r="E2634">
        <v>207139</v>
      </c>
      <c r="F2634">
        <v>544</v>
      </c>
      <c r="G2634">
        <v>382411</v>
      </c>
      <c r="H2634" s="1" t="s">
        <v>5833</v>
      </c>
      <c r="I2634" s="1" t="s">
        <v>6290</v>
      </c>
      <c r="J2634" s="1" t="s">
        <v>6245</v>
      </c>
      <c r="K2634">
        <v>57</v>
      </c>
      <c r="L2634" s="1" t="s">
        <v>6260</v>
      </c>
      <c r="M2634" s="1" t="s">
        <v>6242</v>
      </c>
      <c r="N2634">
        <v>60042</v>
      </c>
      <c r="O2634" s="1" t="s">
        <v>6248</v>
      </c>
      <c r="P2634" s="2">
        <v>44469</v>
      </c>
      <c r="Q2634" s="2">
        <v>45327</v>
      </c>
      <c r="R2634" s="1" t="s">
        <v>6885</v>
      </c>
      <c r="S2634" s="1" t="s">
        <v>6886</v>
      </c>
      <c r="T2634" s="1" t="s">
        <v>23</v>
      </c>
      <c r="U2634">
        <v>5753</v>
      </c>
      <c r="V2634" s="1" t="s">
        <v>19</v>
      </c>
      <c r="W2634" s="1" t="s">
        <v>11</v>
      </c>
      <c r="X2634" s="2">
        <f t="shared" ca="1" si="41"/>
        <v>45937</v>
      </c>
      <c r="Y2634" s="1">
        <f ca="1">ROUND(YEARFRAC(Merge1[[#This Row],[Join_Date]],Merge1[[#This Row],[Today]], 3),0)</f>
        <v>4</v>
      </c>
      <c r="Z2634" s="1" t="str" cm="1">
        <f t="array" aca="1" ref="Z2634" ca="1">_xlfn.IFS(
   Merge1[[#This Row],[Customer Tenure]]&lt;=2,"New",
   Merge1[[#This Row],[Customer Tenure]]&lt;=5,"Emerging",
  Merge1[[#This Row],[Customer Tenure]]&lt;9,"Established",
   TRUE,"Loyal"
)</f>
        <v>Emerging</v>
      </c>
      <c r="AA2634" s="1" t="str" cm="1">
        <f t="array" ref="AA2634">_xlfn.IFS(Merge1[[#This Row],[Income]]&lt;=30000,"Low",Merge1[[#This Row],[Income]]&lt;=60000,"Medium",Merge1[[#This Row],[Income]]&lt;=100000,"High", Merge1[[#This Row],[Income]]&gt;100000," Premium")</f>
        <v>High</v>
      </c>
      <c r="AB2634" s="1" t="str" cm="1">
        <f t="array" ref="AB2634">_xlfn.IFS(Merge1[[#This Row],[Age]]&lt;= 28,"Gen Z", Merge1[[#This Row],[Age]]&lt;=44,"Millennials", Merge1[[#This Row],[Age]]&lt;=60,"Gen X", Merge1[[#This Row],[Age]]&gt;60,"Baby Boomers")</f>
        <v>Gen X</v>
      </c>
      <c r="AC2634" s="1" t="str" cm="1">
        <f t="array" ref="AC2634">_xlfn.IFS(
    Merge1[[#This Row],[Balance]]&lt;=50000,"Low",
    Merge1[[#This Row],[Balance]]&lt;=200000,"Medium",
    Merge1[[#This Row],[Balance]]&gt;200000,"High"
)</f>
        <v>High</v>
      </c>
    </row>
    <row r="2635" spans="1:29" x14ac:dyDescent="0.25">
      <c r="A2635" s="1" t="s">
        <v>295</v>
      </c>
      <c r="B2635" s="1" t="s">
        <v>6037</v>
      </c>
      <c r="C2635" s="1" t="s">
        <v>5832</v>
      </c>
      <c r="D2635" s="2">
        <v>43250</v>
      </c>
      <c r="E2635">
        <v>133653</v>
      </c>
      <c r="F2635">
        <v>538</v>
      </c>
      <c r="G2635">
        <v>0</v>
      </c>
      <c r="H2635" s="1" t="s">
        <v>5833</v>
      </c>
      <c r="I2635" s="1" t="s">
        <v>6760</v>
      </c>
      <c r="J2635" s="1" t="s">
        <v>6240</v>
      </c>
      <c r="K2635">
        <v>25</v>
      </c>
      <c r="L2635" s="1" t="s">
        <v>6241</v>
      </c>
      <c r="M2635" s="1" t="s">
        <v>6262</v>
      </c>
      <c r="N2635">
        <v>53142</v>
      </c>
      <c r="O2635" s="1" t="s">
        <v>6248</v>
      </c>
      <c r="P2635" s="2">
        <v>43411</v>
      </c>
      <c r="Q2635" s="2">
        <v>45819</v>
      </c>
      <c r="R2635" s="1" t="s">
        <v>6883</v>
      </c>
      <c r="S2635" s="1" t="s">
        <v>6910</v>
      </c>
      <c r="T2635" s="1" t="s">
        <v>28</v>
      </c>
      <c r="U2635">
        <v>4442</v>
      </c>
      <c r="V2635" s="1" t="s">
        <v>15</v>
      </c>
      <c r="W2635" s="1" t="s">
        <v>106</v>
      </c>
      <c r="X2635" s="2">
        <f t="shared" ca="1" si="41"/>
        <v>45937</v>
      </c>
      <c r="Y2635" s="1">
        <f ca="1">ROUND(YEARFRAC(Merge1[[#This Row],[Join_Date]],Merge1[[#This Row],[Today]], 3),0)</f>
        <v>7</v>
      </c>
      <c r="Z2635" s="1" t="str" cm="1">
        <f t="array" aca="1" ref="Z2635" ca="1">_xlfn.IFS(
   Merge1[[#This Row],[Customer Tenure]]&lt;=2,"New",
   Merge1[[#This Row],[Customer Tenure]]&lt;=5,"Emerging",
  Merge1[[#This Row],[Customer Tenure]]&lt;9,"Established",
   TRUE,"Loyal"
)</f>
        <v>Established</v>
      </c>
      <c r="AA2635" s="1" t="str" cm="1">
        <f t="array" ref="AA2635">_xlfn.IFS(Merge1[[#This Row],[Income]]&lt;=30000,"Low",Merge1[[#This Row],[Income]]&lt;=60000,"Medium",Merge1[[#This Row],[Income]]&lt;=100000,"High", Merge1[[#This Row],[Income]]&gt;100000," Premium")</f>
        <v>Medium</v>
      </c>
      <c r="AB2635" s="1" t="str" cm="1">
        <f t="array" ref="AB2635">_xlfn.IFS(Merge1[[#This Row],[Age]]&lt;= 28,"Gen Z", Merge1[[#This Row],[Age]]&lt;=44,"Millennials", Merge1[[#This Row],[Age]]&lt;=60,"Gen X", Merge1[[#This Row],[Age]]&gt;60,"Baby Boomers")</f>
        <v>Gen Z</v>
      </c>
      <c r="AC2635" s="1" t="str" cm="1">
        <f t="array" ref="AC2635">_xlfn.IFS(
    Merge1[[#This Row],[Balance]]&lt;=50000,"Low",
    Merge1[[#This Row],[Balance]]&lt;=200000,"Medium",
    Merge1[[#This Row],[Balance]]&gt;200000,"High"
)</f>
        <v>Medium</v>
      </c>
    </row>
    <row r="2636" spans="1:29" x14ac:dyDescent="0.25">
      <c r="A2636" s="1" t="s">
        <v>524</v>
      </c>
      <c r="B2636" s="1" t="s">
        <v>5851</v>
      </c>
      <c r="C2636" s="1" t="s">
        <v>5832</v>
      </c>
      <c r="D2636" s="2">
        <v>44587</v>
      </c>
      <c r="E2636">
        <v>222542</v>
      </c>
      <c r="F2636">
        <v>337</v>
      </c>
      <c r="G2636">
        <v>18569</v>
      </c>
      <c r="H2636" s="1" t="s">
        <v>5833</v>
      </c>
      <c r="I2636" s="1" t="s">
        <v>6693</v>
      </c>
      <c r="J2636" s="1" t="s">
        <v>6240</v>
      </c>
      <c r="K2636">
        <v>67</v>
      </c>
      <c r="L2636" s="1" t="s">
        <v>6256</v>
      </c>
      <c r="M2636" s="1" t="s">
        <v>6254</v>
      </c>
      <c r="N2636">
        <v>134994</v>
      </c>
      <c r="O2636" s="1" t="s">
        <v>6248</v>
      </c>
      <c r="P2636" s="2">
        <v>43374</v>
      </c>
      <c r="Q2636" s="2">
        <v>45274</v>
      </c>
      <c r="R2636" s="1" t="s">
        <v>6904</v>
      </c>
      <c r="S2636" s="1" t="s">
        <v>6905</v>
      </c>
      <c r="T2636" s="1" t="s">
        <v>23</v>
      </c>
      <c r="U2636">
        <v>6185</v>
      </c>
      <c r="V2636" s="1" t="s">
        <v>19</v>
      </c>
      <c r="W2636" s="1" t="s">
        <v>29</v>
      </c>
      <c r="X2636" s="2">
        <f t="shared" ca="1" si="41"/>
        <v>45937</v>
      </c>
      <c r="Y2636" s="1">
        <f ca="1">ROUND(YEARFRAC(Merge1[[#This Row],[Join_Date]],Merge1[[#This Row],[Today]], 3),0)</f>
        <v>7</v>
      </c>
      <c r="Z2636" s="1" t="str" cm="1">
        <f t="array" aca="1" ref="Z2636" ca="1">_xlfn.IFS(
   Merge1[[#This Row],[Customer Tenure]]&lt;=2,"New",
   Merge1[[#This Row],[Customer Tenure]]&lt;=5,"Emerging",
  Merge1[[#This Row],[Customer Tenure]]&lt;9,"Established",
   TRUE,"Loyal"
)</f>
        <v>Established</v>
      </c>
      <c r="AA2636" s="1" t="str" cm="1">
        <f t="array" ref="AA2636">_xlfn.IFS(Merge1[[#This Row],[Income]]&lt;=30000,"Low",Merge1[[#This Row],[Income]]&lt;=60000,"Medium",Merge1[[#This Row],[Income]]&lt;=100000,"High", Merge1[[#This Row],[Income]]&gt;100000," Premium")</f>
        <v xml:space="preserve"> Premium</v>
      </c>
      <c r="AB2636" s="1" t="str" cm="1">
        <f t="array" ref="AB2636">_xlfn.IFS(Merge1[[#This Row],[Age]]&lt;= 28,"Gen Z", Merge1[[#This Row],[Age]]&lt;=44,"Millennials", Merge1[[#This Row],[Age]]&lt;=60,"Gen X", Merge1[[#This Row],[Age]]&gt;60,"Baby Boomers")</f>
        <v>Baby Boomers</v>
      </c>
      <c r="AC2636" s="1" t="str" cm="1">
        <f t="array" ref="AC2636">_xlfn.IFS(
    Merge1[[#This Row],[Balance]]&lt;=50000,"Low",
    Merge1[[#This Row],[Balance]]&lt;=200000,"Medium",
    Merge1[[#This Row],[Balance]]&gt;200000,"High"
)</f>
        <v>High</v>
      </c>
    </row>
    <row r="2637" spans="1:29" x14ac:dyDescent="0.25">
      <c r="A2637" s="1" t="s">
        <v>2228</v>
      </c>
      <c r="B2637" s="1" t="s">
        <v>6057</v>
      </c>
      <c r="C2637" s="1" t="s">
        <v>5835</v>
      </c>
      <c r="D2637" s="2">
        <v>43976</v>
      </c>
      <c r="E2637">
        <v>243381</v>
      </c>
      <c r="F2637">
        <v>636</v>
      </c>
      <c r="G2637">
        <v>0</v>
      </c>
      <c r="H2637" s="1" t="s">
        <v>5850</v>
      </c>
      <c r="I2637" s="1" t="s">
        <v>6776</v>
      </c>
      <c r="J2637" s="1" t="s">
        <v>6240</v>
      </c>
      <c r="K2637">
        <v>53</v>
      </c>
      <c r="L2637" s="1" t="s">
        <v>6246</v>
      </c>
      <c r="M2637" s="1" t="s">
        <v>6262</v>
      </c>
      <c r="N2637">
        <v>87649</v>
      </c>
      <c r="O2637" s="1" t="s">
        <v>6252</v>
      </c>
      <c r="P2637" s="2">
        <v>45052</v>
      </c>
      <c r="Q2637" s="2">
        <v>45283</v>
      </c>
      <c r="R2637" s="1" t="s">
        <v>6904</v>
      </c>
      <c r="S2637" s="1" t="s">
        <v>6905</v>
      </c>
      <c r="T2637" s="1" t="s">
        <v>14</v>
      </c>
      <c r="U2637">
        <v>7275</v>
      </c>
      <c r="V2637" s="1" t="s">
        <v>19</v>
      </c>
      <c r="W2637" s="1" t="s">
        <v>106</v>
      </c>
      <c r="X2637" s="2">
        <f t="shared" ca="1" si="41"/>
        <v>45937</v>
      </c>
      <c r="Y2637" s="1">
        <f ca="1">ROUND(YEARFRAC(Merge1[[#This Row],[Join_Date]],Merge1[[#This Row],[Today]], 3),0)</f>
        <v>2</v>
      </c>
      <c r="Z2637" s="1" t="str" cm="1">
        <f t="array" aca="1" ref="Z2637" ca="1">_xlfn.IFS(
   Merge1[[#This Row],[Customer Tenure]]&lt;=2,"New",
   Merge1[[#This Row],[Customer Tenure]]&lt;=5,"Emerging",
  Merge1[[#This Row],[Customer Tenure]]&lt;9,"Established",
   TRUE,"Loyal"
)</f>
        <v>New</v>
      </c>
      <c r="AA2637" s="1" t="str" cm="1">
        <f t="array" ref="AA2637">_xlfn.IFS(Merge1[[#This Row],[Income]]&lt;=30000,"Low",Merge1[[#This Row],[Income]]&lt;=60000,"Medium",Merge1[[#This Row],[Income]]&lt;=100000,"High", Merge1[[#This Row],[Income]]&gt;100000," Premium")</f>
        <v>High</v>
      </c>
      <c r="AB2637" s="1" t="str" cm="1">
        <f t="array" ref="AB2637">_xlfn.IFS(Merge1[[#This Row],[Age]]&lt;= 28,"Gen Z", Merge1[[#This Row],[Age]]&lt;=44,"Millennials", Merge1[[#This Row],[Age]]&lt;=60,"Gen X", Merge1[[#This Row],[Age]]&gt;60,"Baby Boomers")</f>
        <v>Gen X</v>
      </c>
      <c r="AC2637" s="1" t="str" cm="1">
        <f t="array" ref="AC2637">_xlfn.IFS(
    Merge1[[#This Row],[Balance]]&lt;=50000,"Low",
    Merge1[[#This Row],[Balance]]&lt;=200000,"Medium",
    Merge1[[#This Row],[Balance]]&gt;200000,"High"
)</f>
        <v>High</v>
      </c>
    </row>
    <row r="2638" spans="1:29" x14ac:dyDescent="0.25">
      <c r="A2638" s="1" t="s">
        <v>44</v>
      </c>
      <c r="B2638" s="1" t="s">
        <v>6138</v>
      </c>
      <c r="C2638" s="1" t="s">
        <v>5842</v>
      </c>
      <c r="D2638" s="2">
        <v>42705</v>
      </c>
      <c r="E2638">
        <v>378669</v>
      </c>
      <c r="F2638">
        <v>726</v>
      </c>
      <c r="G2638">
        <v>0</v>
      </c>
      <c r="H2638" s="1" t="s">
        <v>5850</v>
      </c>
      <c r="I2638" s="1" t="s">
        <v>6677</v>
      </c>
      <c r="J2638" s="1" t="s">
        <v>6240</v>
      </c>
      <c r="K2638">
        <v>48</v>
      </c>
      <c r="L2638" s="1" t="s">
        <v>6241</v>
      </c>
      <c r="M2638" s="1" t="s">
        <v>6262</v>
      </c>
      <c r="N2638">
        <v>152632</v>
      </c>
      <c r="O2638" s="1" t="s">
        <v>6243</v>
      </c>
      <c r="P2638" s="2">
        <v>43154</v>
      </c>
      <c r="Q2638" s="2">
        <v>45869</v>
      </c>
      <c r="R2638" s="1" t="s">
        <v>6891</v>
      </c>
      <c r="S2638" s="1" t="s">
        <v>6892</v>
      </c>
      <c r="T2638" s="1" t="s">
        <v>14</v>
      </c>
      <c r="U2638">
        <v>6113</v>
      </c>
      <c r="V2638" s="1" t="s">
        <v>19</v>
      </c>
      <c r="W2638" s="1" t="s">
        <v>16</v>
      </c>
      <c r="X2638" s="2">
        <f t="shared" ca="1" si="41"/>
        <v>45937</v>
      </c>
      <c r="Y2638" s="1">
        <f ca="1">ROUND(YEARFRAC(Merge1[[#This Row],[Join_Date]],Merge1[[#This Row],[Today]], 3),0)</f>
        <v>8</v>
      </c>
      <c r="Z2638" s="1" t="str" cm="1">
        <f t="array" aca="1" ref="Z2638" ca="1">_xlfn.IFS(
   Merge1[[#This Row],[Customer Tenure]]&lt;=2,"New",
   Merge1[[#This Row],[Customer Tenure]]&lt;=5,"Emerging",
  Merge1[[#This Row],[Customer Tenure]]&lt;9,"Established",
   TRUE,"Loyal"
)</f>
        <v>Established</v>
      </c>
      <c r="AA2638" s="1" t="str" cm="1">
        <f t="array" ref="AA2638">_xlfn.IFS(Merge1[[#This Row],[Income]]&lt;=30000,"Low",Merge1[[#This Row],[Income]]&lt;=60000,"Medium",Merge1[[#This Row],[Income]]&lt;=100000,"High", Merge1[[#This Row],[Income]]&gt;100000," Premium")</f>
        <v xml:space="preserve"> Premium</v>
      </c>
      <c r="AB2638" s="1" t="str" cm="1">
        <f t="array" ref="AB2638">_xlfn.IFS(Merge1[[#This Row],[Age]]&lt;= 28,"Gen Z", Merge1[[#This Row],[Age]]&lt;=44,"Millennials", Merge1[[#This Row],[Age]]&lt;=60,"Gen X", Merge1[[#This Row],[Age]]&gt;60,"Baby Boomers")</f>
        <v>Gen X</v>
      </c>
      <c r="AC2638" s="1" t="str" cm="1">
        <f t="array" ref="AC2638">_xlfn.IFS(
    Merge1[[#This Row],[Balance]]&lt;=50000,"Low",
    Merge1[[#This Row],[Balance]]&lt;=200000,"Medium",
    Merge1[[#This Row],[Balance]]&gt;200000,"High"
)</f>
        <v>High</v>
      </c>
    </row>
    <row r="2639" spans="1:29" x14ac:dyDescent="0.25">
      <c r="A2639" s="1" t="s">
        <v>276</v>
      </c>
      <c r="B2639" s="1" t="s">
        <v>6047</v>
      </c>
      <c r="C2639" s="1" t="s">
        <v>5842</v>
      </c>
      <c r="D2639" s="2">
        <v>42839</v>
      </c>
      <c r="E2639">
        <v>445872</v>
      </c>
      <c r="F2639">
        <v>789</v>
      </c>
      <c r="G2639">
        <v>0</v>
      </c>
      <c r="H2639" s="1" t="s">
        <v>5833</v>
      </c>
      <c r="I2639" s="1" t="s">
        <v>6731</v>
      </c>
      <c r="J2639" s="1" t="s">
        <v>6240</v>
      </c>
      <c r="K2639">
        <v>52</v>
      </c>
      <c r="L2639" s="1" t="s">
        <v>6260</v>
      </c>
      <c r="M2639" s="1" t="s">
        <v>6262</v>
      </c>
      <c r="N2639">
        <v>51585</v>
      </c>
      <c r="O2639" s="1" t="s">
        <v>6248</v>
      </c>
      <c r="P2639" s="2">
        <v>43577</v>
      </c>
      <c r="Q2639" s="2">
        <v>45687</v>
      </c>
      <c r="R2639" s="1" t="s">
        <v>6902</v>
      </c>
      <c r="S2639" s="1" t="s">
        <v>6908</v>
      </c>
      <c r="T2639" s="1" t="s">
        <v>9</v>
      </c>
      <c r="U2639">
        <v>7368</v>
      </c>
      <c r="V2639" s="1" t="s">
        <v>24</v>
      </c>
      <c r="W2639" s="1" t="s">
        <v>45</v>
      </c>
      <c r="X2639" s="2">
        <f t="shared" ca="1" si="41"/>
        <v>45937</v>
      </c>
      <c r="Y2639" s="1">
        <f ca="1">ROUND(YEARFRAC(Merge1[[#This Row],[Join_Date]],Merge1[[#This Row],[Today]], 3),0)</f>
        <v>6</v>
      </c>
      <c r="Z2639" s="1" t="str" cm="1">
        <f t="array" aca="1" ref="Z2639" ca="1">_xlfn.IFS(
   Merge1[[#This Row],[Customer Tenure]]&lt;=2,"New",
   Merge1[[#This Row],[Customer Tenure]]&lt;=5,"Emerging",
  Merge1[[#This Row],[Customer Tenure]]&lt;9,"Established",
   TRUE,"Loyal"
)</f>
        <v>Established</v>
      </c>
      <c r="AA2639" s="1" t="str" cm="1">
        <f t="array" ref="AA2639">_xlfn.IFS(Merge1[[#This Row],[Income]]&lt;=30000,"Low",Merge1[[#This Row],[Income]]&lt;=60000,"Medium",Merge1[[#This Row],[Income]]&lt;=100000,"High", Merge1[[#This Row],[Income]]&gt;100000," Premium")</f>
        <v>Medium</v>
      </c>
      <c r="AB2639" s="1" t="str" cm="1">
        <f t="array" ref="AB2639">_xlfn.IFS(Merge1[[#This Row],[Age]]&lt;= 28,"Gen Z", Merge1[[#This Row],[Age]]&lt;=44,"Millennials", Merge1[[#This Row],[Age]]&lt;=60,"Gen X", Merge1[[#This Row],[Age]]&gt;60,"Baby Boomers")</f>
        <v>Gen X</v>
      </c>
      <c r="AC2639" s="1" t="str" cm="1">
        <f t="array" ref="AC2639">_xlfn.IFS(
    Merge1[[#This Row],[Balance]]&lt;=50000,"Low",
    Merge1[[#This Row],[Balance]]&lt;=200000,"Medium",
    Merge1[[#This Row],[Balance]]&gt;200000,"High"
)</f>
        <v>High</v>
      </c>
    </row>
    <row r="2640" spans="1:29" x14ac:dyDescent="0.25">
      <c r="A2640" s="1" t="s">
        <v>764</v>
      </c>
      <c r="B2640" s="1" t="s">
        <v>6016</v>
      </c>
      <c r="C2640" s="1" t="s">
        <v>5842</v>
      </c>
      <c r="D2640" s="2">
        <v>45520</v>
      </c>
      <c r="E2640">
        <v>236187</v>
      </c>
      <c r="F2640">
        <v>610</v>
      </c>
      <c r="G2640">
        <v>0</v>
      </c>
      <c r="H2640" s="1" t="s">
        <v>5833</v>
      </c>
      <c r="I2640" s="1" t="s">
        <v>6785</v>
      </c>
      <c r="J2640" s="1" t="s">
        <v>6245</v>
      </c>
      <c r="K2640">
        <v>30</v>
      </c>
      <c r="L2640" s="1" t="s">
        <v>6241</v>
      </c>
      <c r="M2640" s="1" t="s">
        <v>6242</v>
      </c>
      <c r="N2640">
        <v>138154</v>
      </c>
      <c r="O2640" s="1" t="s">
        <v>6243</v>
      </c>
      <c r="P2640" s="2">
        <v>44896</v>
      </c>
      <c r="Q2640" s="2">
        <v>45863</v>
      </c>
      <c r="R2640" s="1" t="s">
        <v>6891</v>
      </c>
      <c r="S2640" s="1" t="s">
        <v>6892</v>
      </c>
      <c r="T2640" s="1" t="s">
        <v>14</v>
      </c>
      <c r="U2640">
        <v>9273</v>
      </c>
      <c r="V2640" s="1" t="s">
        <v>10</v>
      </c>
      <c r="W2640" s="1" t="s">
        <v>20</v>
      </c>
      <c r="X2640" s="2">
        <f t="shared" ca="1" si="41"/>
        <v>45937</v>
      </c>
      <c r="Y2640" s="1">
        <f ca="1">ROUND(YEARFRAC(Merge1[[#This Row],[Join_Date]],Merge1[[#This Row],[Today]], 3),0)</f>
        <v>3</v>
      </c>
      <c r="Z2640" s="1" t="str" cm="1">
        <f t="array" aca="1" ref="Z2640" ca="1">_xlfn.IFS(
   Merge1[[#This Row],[Customer Tenure]]&lt;=2,"New",
   Merge1[[#This Row],[Customer Tenure]]&lt;=5,"Emerging",
  Merge1[[#This Row],[Customer Tenure]]&lt;9,"Established",
   TRUE,"Loyal"
)</f>
        <v>Emerging</v>
      </c>
      <c r="AA2640" s="1" t="str" cm="1">
        <f t="array" ref="AA2640">_xlfn.IFS(Merge1[[#This Row],[Income]]&lt;=30000,"Low",Merge1[[#This Row],[Income]]&lt;=60000,"Medium",Merge1[[#This Row],[Income]]&lt;=100000,"High", Merge1[[#This Row],[Income]]&gt;100000," Premium")</f>
        <v xml:space="preserve"> Premium</v>
      </c>
      <c r="AB2640" s="1" t="str" cm="1">
        <f t="array" ref="AB2640">_xlfn.IFS(Merge1[[#This Row],[Age]]&lt;= 28,"Gen Z", Merge1[[#This Row],[Age]]&lt;=44,"Millennials", Merge1[[#This Row],[Age]]&lt;=60,"Gen X", Merge1[[#This Row],[Age]]&gt;60,"Baby Boomers")</f>
        <v>Millennials</v>
      </c>
      <c r="AC2640" s="1" t="str" cm="1">
        <f t="array" ref="AC2640">_xlfn.IFS(
    Merge1[[#This Row],[Balance]]&lt;=50000,"Low",
    Merge1[[#This Row],[Balance]]&lt;=200000,"Medium",
    Merge1[[#This Row],[Balance]]&gt;200000,"High"
)</f>
        <v>High</v>
      </c>
    </row>
    <row r="2641" spans="1:29" x14ac:dyDescent="0.25">
      <c r="A2641" s="1" t="s">
        <v>496</v>
      </c>
      <c r="B2641" s="1" t="s">
        <v>6017</v>
      </c>
      <c r="C2641" s="1" t="s">
        <v>5835</v>
      </c>
      <c r="D2641" s="2">
        <v>43462</v>
      </c>
      <c r="E2641">
        <v>482981</v>
      </c>
      <c r="F2641">
        <v>449</v>
      </c>
      <c r="G2641">
        <v>345281</v>
      </c>
      <c r="H2641" s="1" t="s">
        <v>5833</v>
      </c>
      <c r="I2641" s="1" t="s">
        <v>6408</v>
      </c>
      <c r="J2641" s="1" t="s">
        <v>6240</v>
      </c>
      <c r="K2641">
        <v>22</v>
      </c>
      <c r="L2641" s="1" t="s">
        <v>6260</v>
      </c>
      <c r="M2641" s="1" t="s">
        <v>6262</v>
      </c>
      <c r="N2641">
        <v>187581</v>
      </c>
      <c r="O2641" s="1" t="s">
        <v>6248</v>
      </c>
      <c r="P2641" s="2">
        <v>42754</v>
      </c>
      <c r="Q2641" s="2">
        <v>45776</v>
      </c>
      <c r="R2641" s="1" t="s">
        <v>6893</v>
      </c>
      <c r="S2641" s="1" t="s">
        <v>6894</v>
      </c>
      <c r="T2641" s="1" t="s">
        <v>9</v>
      </c>
      <c r="U2641">
        <v>2041</v>
      </c>
      <c r="V2641" s="1" t="s">
        <v>24</v>
      </c>
      <c r="W2641" s="1" t="s">
        <v>20</v>
      </c>
      <c r="X2641" s="2">
        <f t="shared" ca="1" si="41"/>
        <v>45937</v>
      </c>
      <c r="Y2641" s="1">
        <f ca="1">ROUND(YEARFRAC(Merge1[[#This Row],[Join_Date]],Merge1[[#This Row],[Today]], 3),0)</f>
        <v>9</v>
      </c>
      <c r="Z2641" s="1" t="str" cm="1">
        <f t="array" aca="1" ref="Z2641" ca="1">_xlfn.IFS(
   Merge1[[#This Row],[Customer Tenure]]&lt;=2,"New",
   Merge1[[#This Row],[Customer Tenure]]&lt;=5,"Emerging",
  Merge1[[#This Row],[Customer Tenure]]&lt;9,"Established",
   TRUE,"Loyal"
)</f>
        <v>Loyal</v>
      </c>
      <c r="AA2641" s="1" t="str" cm="1">
        <f t="array" ref="AA2641">_xlfn.IFS(Merge1[[#This Row],[Income]]&lt;=30000,"Low",Merge1[[#This Row],[Income]]&lt;=60000,"Medium",Merge1[[#This Row],[Income]]&lt;=100000,"High", Merge1[[#This Row],[Income]]&gt;100000," Premium")</f>
        <v xml:space="preserve"> Premium</v>
      </c>
      <c r="AB2641" s="1" t="str" cm="1">
        <f t="array" ref="AB2641">_xlfn.IFS(Merge1[[#This Row],[Age]]&lt;= 28,"Gen Z", Merge1[[#This Row],[Age]]&lt;=44,"Millennials", Merge1[[#This Row],[Age]]&lt;=60,"Gen X", Merge1[[#This Row],[Age]]&gt;60,"Baby Boomers")</f>
        <v>Gen Z</v>
      </c>
      <c r="AC2641" s="1" t="str" cm="1">
        <f t="array" ref="AC2641">_xlfn.IFS(
    Merge1[[#This Row],[Balance]]&lt;=50000,"Low",
    Merge1[[#This Row],[Balance]]&lt;=200000,"Medium",
    Merge1[[#This Row],[Balance]]&gt;200000,"High"
)</f>
        <v>High</v>
      </c>
    </row>
    <row r="2642" spans="1:29" x14ac:dyDescent="0.25">
      <c r="A2642" s="1" t="s">
        <v>882</v>
      </c>
      <c r="B2642" s="1" t="s">
        <v>5940</v>
      </c>
      <c r="C2642" s="1" t="s">
        <v>5832</v>
      </c>
      <c r="D2642" s="2">
        <v>45272</v>
      </c>
      <c r="E2642">
        <v>117305</v>
      </c>
      <c r="F2642">
        <v>766</v>
      </c>
      <c r="G2642">
        <v>0</v>
      </c>
      <c r="H2642" s="1" t="s">
        <v>5838</v>
      </c>
      <c r="I2642" s="1" t="s">
        <v>6385</v>
      </c>
      <c r="J2642" s="1" t="s">
        <v>6245</v>
      </c>
      <c r="K2642">
        <v>70</v>
      </c>
      <c r="L2642" s="1" t="s">
        <v>6256</v>
      </c>
      <c r="M2642" s="1" t="s">
        <v>6254</v>
      </c>
      <c r="N2642">
        <v>184202</v>
      </c>
      <c r="O2642" s="1" t="s">
        <v>6243</v>
      </c>
      <c r="P2642" s="2">
        <v>42940</v>
      </c>
      <c r="Q2642" s="2">
        <v>45860</v>
      </c>
      <c r="R2642" s="1" t="s">
        <v>6891</v>
      </c>
      <c r="S2642" s="1" t="s">
        <v>6892</v>
      </c>
      <c r="T2642" s="1" t="s">
        <v>14</v>
      </c>
      <c r="U2642">
        <v>1259</v>
      </c>
      <c r="V2642" s="1" t="s">
        <v>10</v>
      </c>
      <c r="W2642" s="1" t="s">
        <v>16</v>
      </c>
      <c r="X2642" s="2">
        <f t="shared" ca="1" si="41"/>
        <v>45937</v>
      </c>
      <c r="Y2642" s="1">
        <f ca="1">ROUND(YEARFRAC(Merge1[[#This Row],[Join_Date]],Merge1[[#This Row],[Today]], 3),0)</f>
        <v>8</v>
      </c>
      <c r="Z2642" s="1" t="str" cm="1">
        <f t="array" aca="1" ref="Z2642" ca="1">_xlfn.IFS(
   Merge1[[#This Row],[Customer Tenure]]&lt;=2,"New",
   Merge1[[#This Row],[Customer Tenure]]&lt;=5,"Emerging",
  Merge1[[#This Row],[Customer Tenure]]&lt;9,"Established",
   TRUE,"Loyal"
)</f>
        <v>Established</v>
      </c>
      <c r="AA2642" s="1" t="str" cm="1">
        <f t="array" ref="AA2642">_xlfn.IFS(Merge1[[#This Row],[Income]]&lt;=30000,"Low",Merge1[[#This Row],[Income]]&lt;=60000,"Medium",Merge1[[#This Row],[Income]]&lt;=100000,"High", Merge1[[#This Row],[Income]]&gt;100000," Premium")</f>
        <v xml:space="preserve"> Premium</v>
      </c>
      <c r="AB2642" s="1" t="str" cm="1">
        <f t="array" ref="AB2642">_xlfn.IFS(Merge1[[#This Row],[Age]]&lt;= 28,"Gen Z", Merge1[[#This Row],[Age]]&lt;=44,"Millennials", Merge1[[#This Row],[Age]]&lt;=60,"Gen X", Merge1[[#This Row],[Age]]&gt;60,"Baby Boomers")</f>
        <v>Baby Boomers</v>
      </c>
      <c r="AC2642" s="1" t="str" cm="1">
        <f t="array" ref="AC2642">_xlfn.IFS(
    Merge1[[#This Row],[Balance]]&lt;=50000,"Low",
    Merge1[[#This Row],[Balance]]&lt;=200000,"Medium",
    Merge1[[#This Row],[Balance]]&gt;200000,"High"
)</f>
        <v>Medium</v>
      </c>
    </row>
    <row r="2643" spans="1:29" x14ac:dyDescent="0.25">
      <c r="A2643" s="1" t="s">
        <v>1990</v>
      </c>
      <c r="B2643" s="1" t="s">
        <v>5863</v>
      </c>
      <c r="C2643" s="1" t="s">
        <v>5832</v>
      </c>
      <c r="D2643" s="2">
        <v>45203</v>
      </c>
      <c r="E2643">
        <v>291071</v>
      </c>
      <c r="F2643">
        <v>689</v>
      </c>
      <c r="G2643">
        <v>196007</v>
      </c>
      <c r="H2643" s="1" t="s">
        <v>5833</v>
      </c>
      <c r="I2643" s="1" t="s">
        <v>6396</v>
      </c>
      <c r="J2643" s="1" t="s">
        <v>6245</v>
      </c>
      <c r="K2643">
        <v>71</v>
      </c>
      <c r="L2643" s="1" t="s">
        <v>6260</v>
      </c>
      <c r="M2643" s="1" t="s">
        <v>6257</v>
      </c>
      <c r="N2643">
        <v>69708</v>
      </c>
      <c r="O2643" s="1" t="s">
        <v>6248</v>
      </c>
      <c r="P2643" s="2">
        <v>45797</v>
      </c>
      <c r="Q2643" s="2">
        <v>45757</v>
      </c>
      <c r="R2643" s="1" t="s">
        <v>6893</v>
      </c>
      <c r="S2643" s="1" t="s">
        <v>6894</v>
      </c>
      <c r="T2643" s="1" t="s">
        <v>9</v>
      </c>
      <c r="U2643">
        <v>9497</v>
      </c>
      <c r="V2643" s="1" t="s">
        <v>24</v>
      </c>
      <c r="W2643" s="1" t="s">
        <v>50</v>
      </c>
      <c r="X2643" s="2">
        <f t="shared" ca="1" si="41"/>
        <v>45937</v>
      </c>
      <c r="Y2643" s="1">
        <f ca="1">ROUND(YEARFRAC(Merge1[[#This Row],[Join_Date]],Merge1[[#This Row],[Today]], 3),0)</f>
        <v>0</v>
      </c>
      <c r="Z2643" s="1" t="str" cm="1">
        <f t="array" aca="1" ref="Z2643" ca="1">_xlfn.IFS(
   Merge1[[#This Row],[Customer Tenure]]&lt;=2,"New",
   Merge1[[#This Row],[Customer Tenure]]&lt;=5,"Emerging",
  Merge1[[#This Row],[Customer Tenure]]&lt;9,"Established",
   TRUE,"Loyal"
)</f>
        <v>New</v>
      </c>
      <c r="AA2643" s="1" t="str" cm="1">
        <f t="array" ref="AA2643">_xlfn.IFS(Merge1[[#This Row],[Income]]&lt;=30000,"Low",Merge1[[#This Row],[Income]]&lt;=60000,"Medium",Merge1[[#This Row],[Income]]&lt;=100000,"High", Merge1[[#This Row],[Income]]&gt;100000," Premium")</f>
        <v>High</v>
      </c>
      <c r="AB2643" s="1" t="str" cm="1">
        <f t="array" ref="AB2643">_xlfn.IFS(Merge1[[#This Row],[Age]]&lt;= 28,"Gen Z", Merge1[[#This Row],[Age]]&lt;=44,"Millennials", Merge1[[#This Row],[Age]]&lt;=60,"Gen X", Merge1[[#This Row],[Age]]&gt;60,"Baby Boomers")</f>
        <v>Baby Boomers</v>
      </c>
      <c r="AC2643" s="1" t="str" cm="1">
        <f t="array" ref="AC2643">_xlfn.IFS(
    Merge1[[#This Row],[Balance]]&lt;=50000,"Low",
    Merge1[[#This Row],[Balance]]&lt;=200000,"Medium",
    Merge1[[#This Row],[Balance]]&gt;200000,"High"
)</f>
        <v>High</v>
      </c>
    </row>
    <row r="2644" spans="1:29" x14ac:dyDescent="0.25">
      <c r="A2644" s="1" t="s">
        <v>1461</v>
      </c>
      <c r="B2644" s="1" t="s">
        <v>5866</v>
      </c>
      <c r="C2644" s="1" t="s">
        <v>5835</v>
      </c>
      <c r="D2644" s="2">
        <v>43318</v>
      </c>
      <c r="E2644">
        <v>243386</v>
      </c>
      <c r="F2644">
        <v>634</v>
      </c>
      <c r="G2644">
        <v>0</v>
      </c>
      <c r="H2644" s="1" t="s">
        <v>5860</v>
      </c>
      <c r="I2644" s="1" t="s">
        <v>6630</v>
      </c>
      <c r="J2644" s="1" t="s">
        <v>6240</v>
      </c>
      <c r="K2644">
        <v>52</v>
      </c>
      <c r="L2644" s="1" t="s">
        <v>6256</v>
      </c>
      <c r="M2644" s="1" t="s">
        <v>6242</v>
      </c>
      <c r="N2644">
        <v>147118</v>
      </c>
      <c r="O2644" s="1" t="s">
        <v>6248</v>
      </c>
      <c r="P2644" s="2">
        <v>44957</v>
      </c>
      <c r="Q2644" s="2">
        <v>45671</v>
      </c>
      <c r="R2644" s="1" t="s">
        <v>6902</v>
      </c>
      <c r="S2644" s="1" t="s">
        <v>6908</v>
      </c>
      <c r="T2644" s="1" t="s">
        <v>23</v>
      </c>
      <c r="U2644">
        <v>6818</v>
      </c>
      <c r="V2644" s="1" t="s">
        <v>19</v>
      </c>
      <c r="W2644" s="1" t="s">
        <v>25</v>
      </c>
      <c r="X2644" s="2">
        <f t="shared" ca="1" si="41"/>
        <v>45937</v>
      </c>
      <c r="Y2644" s="1">
        <f ca="1">ROUND(YEARFRAC(Merge1[[#This Row],[Join_Date]],Merge1[[#This Row],[Today]], 3),0)</f>
        <v>3</v>
      </c>
      <c r="Z2644" s="1" t="str" cm="1">
        <f t="array" aca="1" ref="Z2644" ca="1">_xlfn.IFS(
   Merge1[[#This Row],[Customer Tenure]]&lt;=2,"New",
   Merge1[[#This Row],[Customer Tenure]]&lt;=5,"Emerging",
  Merge1[[#This Row],[Customer Tenure]]&lt;9,"Established",
   TRUE,"Loyal"
)</f>
        <v>Emerging</v>
      </c>
      <c r="AA2644" s="1" t="str" cm="1">
        <f t="array" ref="AA2644">_xlfn.IFS(Merge1[[#This Row],[Income]]&lt;=30000,"Low",Merge1[[#This Row],[Income]]&lt;=60000,"Medium",Merge1[[#This Row],[Income]]&lt;=100000,"High", Merge1[[#This Row],[Income]]&gt;100000," Premium")</f>
        <v xml:space="preserve"> Premium</v>
      </c>
      <c r="AB2644" s="1" t="str" cm="1">
        <f t="array" ref="AB2644">_xlfn.IFS(Merge1[[#This Row],[Age]]&lt;= 28,"Gen Z", Merge1[[#This Row],[Age]]&lt;=44,"Millennials", Merge1[[#This Row],[Age]]&lt;=60,"Gen X", Merge1[[#This Row],[Age]]&gt;60,"Baby Boomers")</f>
        <v>Gen X</v>
      </c>
      <c r="AC2644" s="1" t="str" cm="1">
        <f t="array" ref="AC2644">_xlfn.IFS(
    Merge1[[#This Row],[Balance]]&lt;=50000,"Low",
    Merge1[[#This Row],[Balance]]&lt;=200000,"Medium",
    Merge1[[#This Row],[Balance]]&gt;200000,"High"
)</f>
        <v>High</v>
      </c>
    </row>
    <row r="2645" spans="1:29" x14ac:dyDescent="0.25">
      <c r="A2645" s="1" t="s">
        <v>597</v>
      </c>
      <c r="B2645" s="1" t="s">
        <v>5917</v>
      </c>
      <c r="C2645" s="1" t="s">
        <v>5835</v>
      </c>
      <c r="D2645" s="2">
        <v>45069</v>
      </c>
      <c r="E2645">
        <v>23408</v>
      </c>
      <c r="F2645">
        <v>442</v>
      </c>
      <c r="G2645">
        <v>0</v>
      </c>
      <c r="H2645" s="1" t="s">
        <v>5833</v>
      </c>
      <c r="I2645" s="1" t="s">
        <v>6409</v>
      </c>
      <c r="J2645" s="1" t="s">
        <v>6245</v>
      </c>
      <c r="K2645">
        <v>39</v>
      </c>
      <c r="L2645" s="1" t="s">
        <v>6241</v>
      </c>
      <c r="M2645" s="1" t="s">
        <v>6257</v>
      </c>
      <c r="N2645">
        <v>62534</v>
      </c>
      <c r="O2645" s="1" t="s">
        <v>6243</v>
      </c>
      <c r="P2645" s="2">
        <v>43891</v>
      </c>
      <c r="Q2645" s="2">
        <v>45543</v>
      </c>
      <c r="R2645" s="1" t="s">
        <v>6897</v>
      </c>
      <c r="S2645" s="1" t="s">
        <v>6898</v>
      </c>
      <c r="T2645" s="1" t="s">
        <v>28</v>
      </c>
      <c r="U2645">
        <v>3566</v>
      </c>
      <c r="V2645" s="1" t="s">
        <v>10</v>
      </c>
      <c r="W2645" s="1" t="s">
        <v>20</v>
      </c>
      <c r="X2645" s="2">
        <f t="shared" ca="1" si="41"/>
        <v>45937</v>
      </c>
      <c r="Y2645" s="1">
        <f ca="1">ROUND(YEARFRAC(Merge1[[#This Row],[Join_Date]],Merge1[[#This Row],[Today]], 3),0)</f>
        <v>6</v>
      </c>
      <c r="Z2645" s="1" t="str" cm="1">
        <f t="array" aca="1" ref="Z2645" ca="1">_xlfn.IFS(
   Merge1[[#This Row],[Customer Tenure]]&lt;=2,"New",
   Merge1[[#This Row],[Customer Tenure]]&lt;=5,"Emerging",
  Merge1[[#This Row],[Customer Tenure]]&lt;9,"Established",
   TRUE,"Loyal"
)</f>
        <v>Established</v>
      </c>
      <c r="AA2645" s="1" t="str" cm="1">
        <f t="array" ref="AA2645">_xlfn.IFS(Merge1[[#This Row],[Income]]&lt;=30000,"Low",Merge1[[#This Row],[Income]]&lt;=60000,"Medium",Merge1[[#This Row],[Income]]&lt;=100000,"High", Merge1[[#This Row],[Income]]&gt;100000," Premium")</f>
        <v>High</v>
      </c>
      <c r="AB2645" s="1" t="str" cm="1">
        <f t="array" ref="AB2645">_xlfn.IFS(Merge1[[#This Row],[Age]]&lt;= 28,"Gen Z", Merge1[[#This Row],[Age]]&lt;=44,"Millennials", Merge1[[#This Row],[Age]]&lt;=60,"Gen X", Merge1[[#This Row],[Age]]&gt;60,"Baby Boomers")</f>
        <v>Millennials</v>
      </c>
      <c r="AC2645" s="1" t="str" cm="1">
        <f t="array" ref="AC2645">_xlfn.IFS(
    Merge1[[#This Row],[Balance]]&lt;=50000,"Low",
    Merge1[[#This Row],[Balance]]&lt;=200000,"Medium",
    Merge1[[#This Row],[Balance]]&gt;200000,"High"
)</f>
        <v>Low</v>
      </c>
    </row>
    <row r="2646" spans="1:29" x14ac:dyDescent="0.25">
      <c r="A2646" s="1" t="s">
        <v>475</v>
      </c>
      <c r="B2646" s="1" t="s">
        <v>6138</v>
      </c>
      <c r="C2646" s="1" t="s">
        <v>5842</v>
      </c>
      <c r="D2646" s="2">
        <v>45012</v>
      </c>
      <c r="E2646">
        <v>249265</v>
      </c>
      <c r="F2646">
        <v>625</v>
      </c>
      <c r="G2646">
        <v>0</v>
      </c>
      <c r="H2646" s="1" t="s">
        <v>5850</v>
      </c>
      <c r="I2646" s="1" t="s">
        <v>6677</v>
      </c>
      <c r="J2646" s="1" t="s">
        <v>6240</v>
      </c>
      <c r="K2646">
        <v>48</v>
      </c>
      <c r="L2646" s="1" t="s">
        <v>6241</v>
      </c>
      <c r="M2646" s="1" t="s">
        <v>6262</v>
      </c>
      <c r="N2646">
        <v>152632</v>
      </c>
      <c r="O2646" s="1" t="s">
        <v>6243</v>
      </c>
      <c r="P2646" s="2">
        <v>43154</v>
      </c>
      <c r="Q2646" s="2">
        <v>45415</v>
      </c>
      <c r="R2646" s="1" t="s">
        <v>6906</v>
      </c>
      <c r="S2646" s="1" t="s">
        <v>6918</v>
      </c>
      <c r="T2646" s="1" t="s">
        <v>28</v>
      </c>
      <c r="U2646">
        <v>8529</v>
      </c>
      <c r="V2646" s="1" t="s">
        <v>24</v>
      </c>
      <c r="W2646" s="1" t="s">
        <v>106</v>
      </c>
      <c r="X2646" s="2">
        <f t="shared" ca="1" si="41"/>
        <v>45937</v>
      </c>
      <c r="Y2646" s="1">
        <f ca="1">ROUND(YEARFRAC(Merge1[[#This Row],[Join_Date]],Merge1[[#This Row],[Today]], 3),0)</f>
        <v>8</v>
      </c>
      <c r="Z2646" s="1" t="str" cm="1">
        <f t="array" aca="1" ref="Z2646" ca="1">_xlfn.IFS(
   Merge1[[#This Row],[Customer Tenure]]&lt;=2,"New",
   Merge1[[#This Row],[Customer Tenure]]&lt;=5,"Emerging",
  Merge1[[#This Row],[Customer Tenure]]&lt;9,"Established",
   TRUE,"Loyal"
)</f>
        <v>Established</v>
      </c>
      <c r="AA2646" s="1" t="str" cm="1">
        <f t="array" ref="AA2646">_xlfn.IFS(Merge1[[#This Row],[Income]]&lt;=30000,"Low",Merge1[[#This Row],[Income]]&lt;=60000,"Medium",Merge1[[#This Row],[Income]]&lt;=100000,"High", Merge1[[#This Row],[Income]]&gt;100000," Premium")</f>
        <v xml:space="preserve"> Premium</v>
      </c>
      <c r="AB2646" s="1" t="str" cm="1">
        <f t="array" ref="AB2646">_xlfn.IFS(Merge1[[#This Row],[Age]]&lt;= 28,"Gen Z", Merge1[[#This Row],[Age]]&lt;=44,"Millennials", Merge1[[#This Row],[Age]]&lt;=60,"Gen X", Merge1[[#This Row],[Age]]&gt;60,"Baby Boomers")</f>
        <v>Gen X</v>
      </c>
      <c r="AC2646" s="1" t="str" cm="1">
        <f t="array" ref="AC2646">_xlfn.IFS(
    Merge1[[#This Row],[Balance]]&lt;=50000,"Low",
    Merge1[[#This Row],[Balance]]&lt;=200000,"Medium",
    Merge1[[#This Row],[Balance]]&gt;200000,"High"
)</f>
        <v>High</v>
      </c>
    </row>
    <row r="2647" spans="1:29" x14ac:dyDescent="0.25">
      <c r="A2647" s="1" t="s">
        <v>835</v>
      </c>
      <c r="B2647" s="1" t="s">
        <v>6063</v>
      </c>
      <c r="C2647" s="1" t="s">
        <v>5842</v>
      </c>
      <c r="D2647" s="2">
        <v>44766</v>
      </c>
      <c r="E2647">
        <v>133962</v>
      </c>
      <c r="F2647">
        <v>364</v>
      </c>
      <c r="G2647">
        <v>0</v>
      </c>
      <c r="H2647" s="1" t="s">
        <v>5833</v>
      </c>
      <c r="I2647" s="1" t="s">
        <v>6454</v>
      </c>
      <c r="J2647" s="1" t="s">
        <v>6245</v>
      </c>
      <c r="K2647">
        <v>69</v>
      </c>
      <c r="L2647" s="1" t="s">
        <v>6246</v>
      </c>
      <c r="M2647" s="1" t="s">
        <v>6266</v>
      </c>
      <c r="N2647">
        <v>134682</v>
      </c>
      <c r="O2647" s="1" t="s">
        <v>6243</v>
      </c>
      <c r="P2647" s="2">
        <v>44257</v>
      </c>
      <c r="Q2647" s="2">
        <v>45391</v>
      </c>
      <c r="R2647" s="1" t="s">
        <v>6893</v>
      </c>
      <c r="S2647" s="1" t="s">
        <v>6911</v>
      </c>
      <c r="T2647" s="1" t="s">
        <v>28</v>
      </c>
      <c r="U2647">
        <v>8998</v>
      </c>
      <c r="V2647" s="1" t="s">
        <v>19</v>
      </c>
      <c r="W2647" s="1" t="s">
        <v>50</v>
      </c>
      <c r="X2647" s="2">
        <f t="shared" ca="1" si="41"/>
        <v>45937</v>
      </c>
      <c r="Y2647" s="1">
        <f ca="1">ROUND(YEARFRAC(Merge1[[#This Row],[Join_Date]],Merge1[[#This Row],[Today]], 3),0)</f>
        <v>5</v>
      </c>
      <c r="Z2647" s="1" t="str" cm="1">
        <f t="array" aca="1" ref="Z2647" ca="1">_xlfn.IFS(
   Merge1[[#This Row],[Customer Tenure]]&lt;=2,"New",
   Merge1[[#This Row],[Customer Tenure]]&lt;=5,"Emerging",
  Merge1[[#This Row],[Customer Tenure]]&lt;9,"Established",
   TRUE,"Loyal"
)</f>
        <v>Emerging</v>
      </c>
      <c r="AA2647" s="1" t="str" cm="1">
        <f t="array" ref="AA2647">_xlfn.IFS(Merge1[[#This Row],[Income]]&lt;=30000,"Low",Merge1[[#This Row],[Income]]&lt;=60000,"Medium",Merge1[[#This Row],[Income]]&lt;=100000,"High", Merge1[[#This Row],[Income]]&gt;100000," Premium")</f>
        <v xml:space="preserve"> Premium</v>
      </c>
      <c r="AB2647" s="1" t="str" cm="1">
        <f t="array" ref="AB2647">_xlfn.IFS(Merge1[[#This Row],[Age]]&lt;= 28,"Gen Z", Merge1[[#This Row],[Age]]&lt;=44,"Millennials", Merge1[[#This Row],[Age]]&lt;=60,"Gen X", Merge1[[#This Row],[Age]]&gt;60,"Baby Boomers")</f>
        <v>Baby Boomers</v>
      </c>
      <c r="AC2647" s="1" t="str" cm="1">
        <f t="array" ref="AC2647">_xlfn.IFS(
    Merge1[[#This Row],[Balance]]&lt;=50000,"Low",
    Merge1[[#This Row],[Balance]]&lt;=200000,"Medium",
    Merge1[[#This Row],[Balance]]&gt;200000,"High"
)</f>
        <v>Medium</v>
      </c>
    </row>
    <row r="2648" spans="1:29" x14ac:dyDescent="0.25">
      <c r="A2648" s="1" t="s">
        <v>436</v>
      </c>
      <c r="B2648" s="1" t="s">
        <v>5884</v>
      </c>
      <c r="C2648" s="1" t="s">
        <v>5835</v>
      </c>
      <c r="D2648" s="2">
        <v>42425</v>
      </c>
      <c r="E2648">
        <v>113499</v>
      </c>
      <c r="F2648">
        <v>375</v>
      </c>
      <c r="G2648">
        <v>0</v>
      </c>
      <c r="H2648" s="1" t="s">
        <v>5838</v>
      </c>
      <c r="I2648" s="1" t="s">
        <v>6422</v>
      </c>
      <c r="J2648" s="1" t="s">
        <v>6240</v>
      </c>
      <c r="K2648">
        <v>46</v>
      </c>
      <c r="L2648" s="1" t="s">
        <v>6241</v>
      </c>
      <c r="M2648" s="1" t="s">
        <v>6242</v>
      </c>
      <c r="N2648">
        <v>185904</v>
      </c>
      <c r="O2648" s="1" t="s">
        <v>6243</v>
      </c>
      <c r="P2648" s="2">
        <v>43594</v>
      </c>
      <c r="Q2648" s="2">
        <v>45704</v>
      </c>
      <c r="R2648" s="1" t="s">
        <v>6885</v>
      </c>
      <c r="S2648" s="1" t="s">
        <v>6896</v>
      </c>
      <c r="T2648" s="1" t="s">
        <v>23</v>
      </c>
      <c r="U2648">
        <v>5309</v>
      </c>
      <c r="V2648" s="1" t="s">
        <v>15</v>
      </c>
      <c r="W2648" s="1" t="s">
        <v>50</v>
      </c>
      <c r="X2648" s="2">
        <f t="shared" ca="1" si="41"/>
        <v>45937</v>
      </c>
      <c r="Y2648" s="1">
        <f ca="1">ROUND(YEARFRAC(Merge1[[#This Row],[Join_Date]],Merge1[[#This Row],[Today]], 3),0)</f>
        <v>6</v>
      </c>
      <c r="Z2648" s="1" t="str" cm="1">
        <f t="array" aca="1" ref="Z2648" ca="1">_xlfn.IFS(
   Merge1[[#This Row],[Customer Tenure]]&lt;=2,"New",
   Merge1[[#This Row],[Customer Tenure]]&lt;=5,"Emerging",
  Merge1[[#This Row],[Customer Tenure]]&lt;9,"Established",
   TRUE,"Loyal"
)</f>
        <v>Established</v>
      </c>
      <c r="AA2648" s="1" t="str" cm="1">
        <f t="array" ref="AA2648">_xlfn.IFS(Merge1[[#This Row],[Income]]&lt;=30000,"Low",Merge1[[#This Row],[Income]]&lt;=60000,"Medium",Merge1[[#This Row],[Income]]&lt;=100000,"High", Merge1[[#This Row],[Income]]&gt;100000," Premium")</f>
        <v xml:space="preserve"> Premium</v>
      </c>
      <c r="AB2648" s="1" t="str" cm="1">
        <f t="array" ref="AB2648">_xlfn.IFS(Merge1[[#This Row],[Age]]&lt;= 28,"Gen Z", Merge1[[#This Row],[Age]]&lt;=44,"Millennials", Merge1[[#This Row],[Age]]&lt;=60,"Gen X", Merge1[[#This Row],[Age]]&gt;60,"Baby Boomers")</f>
        <v>Gen X</v>
      </c>
      <c r="AC2648" s="1" t="str" cm="1">
        <f t="array" ref="AC2648">_xlfn.IFS(
    Merge1[[#This Row],[Balance]]&lt;=50000,"Low",
    Merge1[[#This Row],[Balance]]&lt;=200000,"Medium",
    Merge1[[#This Row],[Balance]]&gt;200000,"High"
)</f>
        <v>Medium</v>
      </c>
    </row>
    <row r="2649" spans="1:29" x14ac:dyDescent="0.25">
      <c r="A2649" s="1" t="s">
        <v>2583</v>
      </c>
      <c r="B2649" s="1" t="s">
        <v>6070</v>
      </c>
      <c r="C2649" s="1" t="s">
        <v>5835</v>
      </c>
      <c r="D2649" s="2">
        <v>43753</v>
      </c>
      <c r="E2649">
        <v>173311</v>
      </c>
      <c r="F2649">
        <v>728</v>
      </c>
      <c r="G2649">
        <v>0</v>
      </c>
      <c r="H2649" s="1" t="s">
        <v>5833</v>
      </c>
      <c r="I2649" s="1" t="s">
        <v>6383</v>
      </c>
      <c r="J2649" s="1" t="s">
        <v>6245</v>
      </c>
      <c r="K2649">
        <v>54</v>
      </c>
      <c r="L2649" s="1" t="s">
        <v>6256</v>
      </c>
      <c r="M2649" s="1" t="s">
        <v>6247</v>
      </c>
      <c r="N2649">
        <v>39623</v>
      </c>
      <c r="O2649" s="1" t="s">
        <v>6243</v>
      </c>
      <c r="P2649" s="2">
        <v>42645</v>
      </c>
      <c r="Q2649" s="2">
        <v>45412</v>
      </c>
      <c r="R2649" s="1" t="s">
        <v>6893</v>
      </c>
      <c r="S2649" s="1" t="s">
        <v>6911</v>
      </c>
      <c r="T2649" s="1" t="s">
        <v>28</v>
      </c>
      <c r="U2649">
        <v>3104</v>
      </c>
      <c r="V2649" s="1" t="s">
        <v>24</v>
      </c>
      <c r="W2649" s="1" t="s">
        <v>25</v>
      </c>
      <c r="X2649" s="2">
        <f t="shared" ca="1" si="41"/>
        <v>45937</v>
      </c>
      <c r="Y2649" s="1">
        <f ca="1">ROUND(YEARFRAC(Merge1[[#This Row],[Join_Date]],Merge1[[#This Row],[Today]], 3),0)</f>
        <v>9</v>
      </c>
      <c r="Z2649" s="1" t="str" cm="1">
        <f t="array" aca="1" ref="Z2649" ca="1">_xlfn.IFS(
   Merge1[[#This Row],[Customer Tenure]]&lt;=2,"New",
   Merge1[[#This Row],[Customer Tenure]]&lt;=5,"Emerging",
  Merge1[[#This Row],[Customer Tenure]]&lt;9,"Established",
   TRUE,"Loyal"
)</f>
        <v>Loyal</v>
      </c>
      <c r="AA2649" s="1" t="str" cm="1">
        <f t="array" ref="AA2649">_xlfn.IFS(Merge1[[#This Row],[Income]]&lt;=30000,"Low",Merge1[[#This Row],[Income]]&lt;=60000,"Medium",Merge1[[#This Row],[Income]]&lt;=100000,"High", Merge1[[#This Row],[Income]]&gt;100000," Premium")</f>
        <v>Medium</v>
      </c>
      <c r="AB2649" s="1" t="str" cm="1">
        <f t="array" ref="AB2649">_xlfn.IFS(Merge1[[#This Row],[Age]]&lt;= 28,"Gen Z", Merge1[[#This Row],[Age]]&lt;=44,"Millennials", Merge1[[#This Row],[Age]]&lt;=60,"Gen X", Merge1[[#This Row],[Age]]&gt;60,"Baby Boomers")</f>
        <v>Gen X</v>
      </c>
      <c r="AC2649" s="1" t="str" cm="1">
        <f t="array" ref="AC2649">_xlfn.IFS(
    Merge1[[#This Row],[Balance]]&lt;=50000,"Low",
    Merge1[[#This Row],[Balance]]&lt;=200000,"Medium",
    Merge1[[#This Row],[Balance]]&gt;200000,"High"
)</f>
        <v>Medium</v>
      </c>
    </row>
    <row r="2650" spans="1:29" x14ac:dyDescent="0.25">
      <c r="A2650" s="1" t="s">
        <v>1221</v>
      </c>
      <c r="B2650" s="1" t="s">
        <v>5982</v>
      </c>
      <c r="C2650" s="1" t="s">
        <v>5835</v>
      </c>
      <c r="D2650" s="2">
        <v>43493</v>
      </c>
      <c r="E2650">
        <v>270784</v>
      </c>
      <c r="F2650">
        <v>659</v>
      </c>
      <c r="G2650">
        <v>0</v>
      </c>
      <c r="H2650" s="1" t="s">
        <v>5833</v>
      </c>
      <c r="I2650" s="1" t="s">
        <v>6362</v>
      </c>
      <c r="J2650" s="1" t="s">
        <v>6245</v>
      </c>
      <c r="K2650">
        <v>64</v>
      </c>
      <c r="L2650" s="1" t="s">
        <v>6260</v>
      </c>
      <c r="M2650" s="1" t="s">
        <v>6254</v>
      </c>
      <c r="N2650">
        <v>106988</v>
      </c>
      <c r="O2650" s="1" t="s">
        <v>6243</v>
      </c>
      <c r="P2650" s="2">
        <v>45811</v>
      </c>
      <c r="Q2650" s="2">
        <v>45385</v>
      </c>
      <c r="R2650" s="1" t="s">
        <v>6893</v>
      </c>
      <c r="S2650" s="1" t="s">
        <v>6911</v>
      </c>
      <c r="T2650" s="1" t="s">
        <v>14</v>
      </c>
      <c r="U2650">
        <v>2987</v>
      </c>
      <c r="V2650" s="1" t="s">
        <v>24</v>
      </c>
      <c r="W2650" s="1" t="s">
        <v>16</v>
      </c>
      <c r="X2650" s="2">
        <f t="shared" ca="1" si="41"/>
        <v>45937</v>
      </c>
      <c r="Y2650" s="1">
        <f ca="1">ROUND(YEARFRAC(Merge1[[#This Row],[Join_Date]],Merge1[[#This Row],[Today]], 3),0)</f>
        <v>0</v>
      </c>
      <c r="Z2650" s="1" t="str" cm="1">
        <f t="array" aca="1" ref="Z2650" ca="1">_xlfn.IFS(
   Merge1[[#This Row],[Customer Tenure]]&lt;=2,"New",
   Merge1[[#This Row],[Customer Tenure]]&lt;=5,"Emerging",
  Merge1[[#This Row],[Customer Tenure]]&lt;9,"Established",
   TRUE,"Loyal"
)</f>
        <v>New</v>
      </c>
      <c r="AA2650" s="1" t="str" cm="1">
        <f t="array" ref="AA2650">_xlfn.IFS(Merge1[[#This Row],[Income]]&lt;=30000,"Low",Merge1[[#This Row],[Income]]&lt;=60000,"Medium",Merge1[[#This Row],[Income]]&lt;=100000,"High", Merge1[[#This Row],[Income]]&gt;100000," Premium")</f>
        <v xml:space="preserve"> Premium</v>
      </c>
      <c r="AB2650" s="1" t="str" cm="1">
        <f t="array" ref="AB2650">_xlfn.IFS(Merge1[[#This Row],[Age]]&lt;= 28,"Gen Z", Merge1[[#This Row],[Age]]&lt;=44,"Millennials", Merge1[[#This Row],[Age]]&lt;=60,"Gen X", Merge1[[#This Row],[Age]]&gt;60,"Baby Boomers")</f>
        <v>Baby Boomers</v>
      </c>
      <c r="AC2650" s="1" t="str" cm="1">
        <f t="array" ref="AC2650">_xlfn.IFS(
    Merge1[[#This Row],[Balance]]&lt;=50000,"Low",
    Merge1[[#This Row],[Balance]]&lt;=200000,"Medium",
    Merge1[[#This Row],[Balance]]&gt;200000,"High"
)</f>
        <v>High</v>
      </c>
    </row>
    <row r="2651" spans="1:29" x14ac:dyDescent="0.25">
      <c r="A2651" s="1" t="s">
        <v>385</v>
      </c>
      <c r="B2651" s="1" t="s">
        <v>5961</v>
      </c>
      <c r="C2651" s="1" t="s">
        <v>5842</v>
      </c>
      <c r="D2651" s="2">
        <v>43073</v>
      </c>
      <c r="E2651">
        <v>30257</v>
      </c>
      <c r="F2651">
        <v>639</v>
      </c>
      <c r="G2651">
        <v>0</v>
      </c>
      <c r="H2651" s="1" t="s">
        <v>5860</v>
      </c>
      <c r="I2651" s="1" t="s">
        <v>6495</v>
      </c>
      <c r="J2651" s="1" t="s">
        <v>6245</v>
      </c>
      <c r="K2651">
        <v>50</v>
      </c>
      <c r="L2651" s="1" t="s">
        <v>6246</v>
      </c>
      <c r="M2651" s="1" t="s">
        <v>6254</v>
      </c>
      <c r="N2651">
        <v>43411</v>
      </c>
      <c r="O2651" s="1" t="s">
        <v>6248</v>
      </c>
      <c r="P2651" s="2">
        <v>43612</v>
      </c>
      <c r="Q2651" s="2">
        <v>45474</v>
      </c>
      <c r="R2651" s="1" t="s">
        <v>6891</v>
      </c>
      <c r="S2651" s="1" t="s">
        <v>6895</v>
      </c>
      <c r="T2651" s="1" t="s">
        <v>9</v>
      </c>
      <c r="U2651">
        <v>972</v>
      </c>
      <c r="V2651" s="1" t="s">
        <v>15</v>
      </c>
      <c r="W2651" s="1" t="s">
        <v>55</v>
      </c>
      <c r="X2651" s="2">
        <f t="shared" ca="1" si="41"/>
        <v>45937</v>
      </c>
      <c r="Y2651" s="1">
        <f ca="1">ROUND(YEARFRAC(Merge1[[#This Row],[Join_Date]],Merge1[[#This Row],[Today]], 3),0)</f>
        <v>6</v>
      </c>
      <c r="Z2651" s="1" t="str" cm="1">
        <f t="array" aca="1" ref="Z2651" ca="1">_xlfn.IFS(
   Merge1[[#This Row],[Customer Tenure]]&lt;=2,"New",
   Merge1[[#This Row],[Customer Tenure]]&lt;=5,"Emerging",
  Merge1[[#This Row],[Customer Tenure]]&lt;9,"Established",
   TRUE,"Loyal"
)</f>
        <v>Established</v>
      </c>
      <c r="AA2651" s="1" t="str" cm="1">
        <f t="array" ref="AA2651">_xlfn.IFS(Merge1[[#This Row],[Income]]&lt;=30000,"Low",Merge1[[#This Row],[Income]]&lt;=60000,"Medium",Merge1[[#This Row],[Income]]&lt;=100000,"High", Merge1[[#This Row],[Income]]&gt;100000," Premium")</f>
        <v>Medium</v>
      </c>
      <c r="AB2651" s="1" t="str" cm="1">
        <f t="array" ref="AB2651">_xlfn.IFS(Merge1[[#This Row],[Age]]&lt;= 28,"Gen Z", Merge1[[#This Row],[Age]]&lt;=44,"Millennials", Merge1[[#This Row],[Age]]&lt;=60,"Gen X", Merge1[[#This Row],[Age]]&gt;60,"Baby Boomers")</f>
        <v>Gen X</v>
      </c>
      <c r="AC2651" s="1" t="str" cm="1">
        <f t="array" ref="AC2651">_xlfn.IFS(
    Merge1[[#This Row],[Balance]]&lt;=50000,"Low",
    Merge1[[#This Row],[Balance]]&lt;=200000,"Medium",
    Merge1[[#This Row],[Balance]]&gt;200000,"High"
)</f>
        <v>Low</v>
      </c>
    </row>
    <row r="2652" spans="1:29" x14ac:dyDescent="0.25">
      <c r="A2652" s="1" t="s">
        <v>1545</v>
      </c>
      <c r="B2652" s="1" t="s">
        <v>5938</v>
      </c>
      <c r="C2652" s="1" t="s">
        <v>5842</v>
      </c>
      <c r="D2652" s="2">
        <v>42512</v>
      </c>
      <c r="E2652">
        <v>355926</v>
      </c>
      <c r="F2652">
        <v>715</v>
      </c>
      <c r="G2652">
        <v>0</v>
      </c>
      <c r="H2652" s="1" t="s">
        <v>5833</v>
      </c>
      <c r="I2652" s="1" t="s">
        <v>6764</v>
      </c>
      <c r="J2652" s="1" t="s">
        <v>6240</v>
      </c>
      <c r="K2652">
        <v>41</v>
      </c>
      <c r="L2652" s="1" t="s">
        <v>6246</v>
      </c>
      <c r="M2652" s="1" t="s">
        <v>6242</v>
      </c>
      <c r="N2652">
        <v>196037</v>
      </c>
      <c r="O2652" s="1" t="s">
        <v>6248</v>
      </c>
      <c r="P2652" s="2">
        <v>42457</v>
      </c>
      <c r="Q2652" s="2">
        <v>45487</v>
      </c>
      <c r="R2652" s="1" t="s">
        <v>6891</v>
      </c>
      <c r="S2652" s="1" t="s">
        <v>6895</v>
      </c>
      <c r="T2652" s="1" t="s">
        <v>23</v>
      </c>
      <c r="U2652">
        <v>5735</v>
      </c>
      <c r="V2652" s="1" t="s">
        <v>24</v>
      </c>
      <c r="W2652" s="1" t="s">
        <v>29</v>
      </c>
      <c r="X2652" s="2">
        <f t="shared" ca="1" si="41"/>
        <v>45937</v>
      </c>
      <c r="Y2652" s="1">
        <f ca="1">ROUND(YEARFRAC(Merge1[[#This Row],[Join_Date]],Merge1[[#This Row],[Today]], 3),0)</f>
        <v>10</v>
      </c>
      <c r="Z2652" s="1" t="str" cm="1">
        <f t="array" aca="1" ref="Z2652" ca="1">_xlfn.IFS(
   Merge1[[#This Row],[Customer Tenure]]&lt;=2,"New",
   Merge1[[#This Row],[Customer Tenure]]&lt;=5,"Emerging",
  Merge1[[#This Row],[Customer Tenure]]&lt;9,"Established",
   TRUE,"Loyal"
)</f>
        <v>Loyal</v>
      </c>
      <c r="AA2652" s="1" t="str" cm="1">
        <f t="array" ref="AA2652">_xlfn.IFS(Merge1[[#This Row],[Income]]&lt;=30000,"Low",Merge1[[#This Row],[Income]]&lt;=60000,"Medium",Merge1[[#This Row],[Income]]&lt;=100000,"High", Merge1[[#This Row],[Income]]&gt;100000," Premium")</f>
        <v xml:space="preserve"> Premium</v>
      </c>
      <c r="AB2652" s="1" t="str" cm="1">
        <f t="array" ref="AB2652">_xlfn.IFS(Merge1[[#This Row],[Age]]&lt;= 28,"Gen Z", Merge1[[#This Row],[Age]]&lt;=44,"Millennials", Merge1[[#This Row],[Age]]&lt;=60,"Gen X", Merge1[[#This Row],[Age]]&gt;60,"Baby Boomers")</f>
        <v>Millennials</v>
      </c>
      <c r="AC2652" s="1" t="str" cm="1">
        <f t="array" ref="AC2652">_xlfn.IFS(
    Merge1[[#This Row],[Balance]]&lt;=50000,"Low",
    Merge1[[#This Row],[Balance]]&lt;=200000,"Medium",
    Merge1[[#This Row],[Balance]]&gt;200000,"High"
)</f>
        <v>High</v>
      </c>
    </row>
    <row r="2653" spans="1:29" x14ac:dyDescent="0.25">
      <c r="A2653" s="1" t="s">
        <v>240</v>
      </c>
      <c r="B2653" s="1" t="s">
        <v>5877</v>
      </c>
      <c r="C2653" s="1" t="s">
        <v>5835</v>
      </c>
      <c r="D2653" s="2">
        <v>45200</v>
      </c>
      <c r="E2653">
        <v>449920</v>
      </c>
      <c r="F2653">
        <v>705</v>
      </c>
      <c r="G2653">
        <v>0</v>
      </c>
      <c r="H2653" s="1" t="s">
        <v>5833</v>
      </c>
      <c r="I2653" s="1" t="s">
        <v>6314</v>
      </c>
      <c r="J2653" s="1" t="s">
        <v>6245</v>
      </c>
      <c r="K2653">
        <v>18</v>
      </c>
      <c r="L2653" s="1" t="s">
        <v>6256</v>
      </c>
      <c r="M2653" s="1" t="s">
        <v>6242</v>
      </c>
      <c r="N2653">
        <v>81413</v>
      </c>
      <c r="O2653" s="1" t="s">
        <v>6243</v>
      </c>
      <c r="P2653" s="2">
        <v>42831</v>
      </c>
      <c r="Q2653" s="2">
        <v>45844</v>
      </c>
      <c r="R2653" s="1" t="s">
        <v>6891</v>
      </c>
      <c r="S2653" s="1" t="s">
        <v>6892</v>
      </c>
      <c r="T2653" s="1" t="s">
        <v>28</v>
      </c>
      <c r="U2653">
        <v>5499</v>
      </c>
      <c r="V2653" s="1" t="s">
        <v>15</v>
      </c>
      <c r="W2653" s="1" t="s">
        <v>20</v>
      </c>
      <c r="X2653" s="2">
        <f t="shared" ca="1" si="41"/>
        <v>45937</v>
      </c>
      <c r="Y2653" s="1">
        <f ca="1">ROUND(YEARFRAC(Merge1[[#This Row],[Join_Date]],Merge1[[#This Row],[Today]], 3),0)</f>
        <v>9</v>
      </c>
      <c r="Z2653" s="1" t="str" cm="1">
        <f t="array" aca="1" ref="Z2653" ca="1">_xlfn.IFS(
   Merge1[[#This Row],[Customer Tenure]]&lt;=2,"New",
   Merge1[[#This Row],[Customer Tenure]]&lt;=5,"Emerging",
  Merge1[[#This Row],[Customer Tenure]]&lt;9,"Established",
   TRUE,"Loyal"
)</f>
        <v>Loyal</v>
      </c>
      <c r="AA2653" s="1" t="str" cm="1">
        <f t="array" ref="AA2653">_xlfn.IFS(Merge1[[#This Row],[Income]]&lt;=30000,"Low",Merge1[[#This Row],[Income]]&lt;=60000,"Medium",Merge1[[#This Row],[Income]]&lt;=100000,"High", Merge1[[#This Row],[Income]]&gt;100000," Premium")</f>
        <v>High</v>
      </c>
      <c r="AB2653" s="1" t="str" cm="1">
        <f t="array" ref="AB2653">_xlfn.IFS(Merge1[[#This Row],[Age]]&lt;= 28,"Gen Z", Merge1[[#This Row],[Age]]&lt;=44,"Millennials", Merge1[[#This Row],[Age]]&lt;=60,"Gen X", Merge1[[#This Row],[Age]]&gt;60,"Baby Boomers")</f>
        <v>Gen Z</v>
      </c>
      <c r="AC2653" s="1" t="str" cm="1">
        <f t="array" ref="AC2653">_xlfn.IFS(
    Merge1[[#This Row],[Balance]]&lt;=50000,"Low",
    Merge1[[#This Row],[Balance]]&lt;=200000,"Medium",
    Merge1[[#This Row],[Balance]]&gt;200000,"High"
)</f>
        <v>High</v>
      </c>
    </row>
    <row r="2654" spans="1:29" x14ac:dyDescent="0.25">
      <c r="A2654" s="1" t="s">
        <v>1229</v>
      </c>
      <c r="B2654" s="1" t="s">
        <v>6198</v>
      </c>
      <c r="C2654" s="1" t="s">
        <v>5842</v>
      </c>
      <c r="D2654" s="2">
        <v>44592</v>
      </c>
      <c r="E2654">
        <v>286663</v>
      </c>
      <c r="F2654">
        <v>487</v>
      </c>
      <c r="G2654">
        <v>0</v>
      </c>
      <c r="H2654" s="1" t="s">
        <v>5850</v>
      </c>
      <c r="I2654" s="1" t="s">
        <v>6778</v>
      </c>
      <c r="J2654" s="1" t="s">
        <v>6240</v>
      </c>
      <c r="K2654">
        <v>71</v>
      </c>
      <c r="L2654" s="1" t="s">
        <v>6260</v>
      </c>
      <c r="M2654" s="1" t="s">
        <v>6266</v>
      </c>
      <c r="N2654">
        <v>164832</v>
      </c>
      <c r="O2654" s="1" t="s">
        <v>6243</v>
      </c>
      <c r="P2654" s="2">
        <v>42971</v>
      </c>
      <c r="Q2654" s="2">
        <v>45664</v>
      </c>
      <c r="R2654" s="1" t="s">
        <v>6902</v>
      </c>
      <c r="S2654" s="1" t="s">
        <v>6908</v>
      </c>
      <c r="T2654" s="1" t="s">
        <v>14</v>
      </c>
      <c r="U2654">
        <v>1278</v>
      </c>
      <c r="V2654" s="1" t="s">
        <v>10</v>
      </c>
      <c r="W2654" s="1" t="s">
        <v>40</v>
      </c>
      <c r="X2654" s="2">
        <f t="shared" ca="1" si="41"/>
        <v>45937</v>
      </c>
      <c r="Y2654" s="1">
        <f ca="1">ROUND(YEARFRAC(Merge1[[#This Row],[Join_Date]],Merge1[[#This Row],[Today]], 3),0)</f>
        <v>8</v>
      </c>
      <c r="Z2654" s="1" t="str" cm="1">
        <f t="array" aca="1" ref="Z2654" ca="1">_xlfn.IFS(
   Merge1[[#This Row],[Customer Tenure]]&lt;=2,"New",
   Merge1[[#This Row],[Customer Tenure]]&lt;=5,"Emerging",
  Merge1[[#This Row],[Customer Tenure]]&lt;9,"Established",
   TRUE,"Loyal"
)</f>
        <v>Established</v>
      </c>
      <c r="AA2654" s="1" t="str" cm="1">
        <f t="array" ref="AA2654">_xlfn.IFS(Merge1[[#This Row],[Income]]&lt;=30000,"Low",Merge1[[#This Row],[Income]]&lt;=60000,"Medium",Merge1[[#This Row],[Income]]&lt;=100000,"High", Merge1[[#This Row],[Income]]&gt;100000," Premium")</f>
        <v xml:space="preserve"> Premium</v>
      </c>
      <c r="AB2654" s="1" t="str" cm="1">
        <f t="array" ref="AB2654">_xlfn.IFS(Merge1[[#This Row],[Age]]&lt;= 28,"Gen Z", Merge1[[#This Row],[Age]]&lt;=44,"Millennials", Merge1[[#This Row],[Age]]&lt;=60,"Gen X", Merge1[[#This Row],[Age]]&gt;60,"Baby Boomers")</f>
        <v>Baby Boomers</v>
      </c>
      <c r="AC2654" s="1" t="str" cm="1">
        <f t="array" ref="AC2654">_xlfn.IFS(
    Merge1[[#This Row],[Balance]]&lt;=50000,"Low",
    Merge1[[#This Row],[Balance]]&lt;=200000,"Medium",
    Merge1[[#This Row],[Balance]]&gt;200000,"High"
)</f>
        <v>High</v>
      </c>
    </row>
    <row r="2655" spans="1:29" x14ac:dyDescent="0.25">
      <c r="A2655" s="1" t="s">
        <v>1415</v>
      </c>
      <c r="B2655" s="1" t="s">
        <v>6032</v>
      </c>
      <c r="C2655" s="1" t="s">
        <v>5842</v>
      </c>
      <c r="D2655" s="2">
        <v>42661</v>
      </c>
      <c r="E2655">
        <v>69300</v>
      </c>
      <c r="F2655">
        <v>508</v>
      </c>
      <c r="G2655">
        <v>0</v>
      </c>
      <c r="H2655" s="1" t="s">
        <v>5833</v>
      </c>
      <c r="I2655" s="1" t="s">
        <v>6713</v>
      </c>
      <c r="J2655" s="1" t="s">
        <v>6245</v>
      </c>
      <c r="K2655">
        <v>55</v>
      </c>
      <c r="L2655" s="1" t="s">
        <v>6256</v>
      </c>
      <c r="M2655" s="1" t="s">
        <v>6251</v>
      </c>
      <c r="N2655">
        <v>152028</v>
      </c>
      <c r="O2655" s="1" t="s">
        <v>6243</v>
      </c>
      <c r="P2655" s="2">
        <v>44745</v>
      </c>
      <c r="Q2655" s="2">
        <v>45329</v>
      </c>
      <c r="R2655" s="1" t="s">
        <v>6885</v>
      </c>
      <c r="S2655" s="1" t="s">
        <v>6886</v>
      </c>
      <c r="T2655" s="1" t="s">
        <v>14</v>
      </c>
      <c r="U2655">
        <v>5289</v>
      </c>
      <c r="V2655" s="1" t="s">
        <v>15</v>
      </c>
      <c r="W2655" s="1" t="s">
        <v>106</v>
      </c>
      <c r="X2655" s="2">
        <f t="shared" ca="1" si="41"/>
        <v>45937</v>
      </c>
      <c r="Y2655" s="1">
        <f ca="1">ROUND(YEARFRAC(Merge1[[#This Row],[Join_Date]],Merge1[[#This Row],[Today]], 3),0)</f>
        <v>3</v>
      </c>
      <c r="Z2655" s="1" t="str" cm="1">
        <f t="array" aca="1" ref="Z2655" ca="1">_xlfn.IFS(
   Merge1[[#This Row],[Customer Tenure]]&lt;=2,"New",
   Merge1[[#This Row],[Customer Tenure]]&lt;=5,"Emerging",
  Merge1[[#This Row],[Customer Tenure]]&lt;9,"Established",
   TRUE,"Loyal"
)</f>
        <v>Emerging</v>
      </c>
      <c r="AA2655" s="1" t="str" cm="1">
        <f t="array" ref="AA2655">_xlfn.IFS(Merge1[[#This Row],[Income]]&lt;=30000,"Low",Merge1[[#This Row],[Income]]&lt;=60000,"Medium",Merge1[[#This Row],[Income]]&lt;=100000,"High", Merge1[[#This Row],[Income]]&gt;100000," Premium")</f>
        <v xml:space="preserve"> Premium</v>
      </c>
      <c r="AB2655" s="1" t="str" cm="1">
        <f t="array" ref="AB2655">_xlfn.IFS(Merge1[[#This Row],[Age]]&lt;= 28,"Gen Z", Merge1[[#This Row],[Age]]&lt;=44,"Millennials", Merge1[[#This Row],[Age]]&lt;=60,"Gen X", Merge1[[#This Row],[Age]]&gt;60,"Baby Boomers")</f>
        <v>Gen X</v>
      </c>
      <c r="AC2655" s="1" t="str" cm="1">
        <f t="array" ref="AC2655">_xlfn.IFS(
    Merge1[[#This Row],[Balance]]&lt;=50000,"Low",
    Merge1[[#This Row],[Balance]]&lt;=200000,"Medium",
    Merge1[[#This Row],[Balance]]&gt;200000,"High"
)</f>
        <v>Medium</v>
      </c>
    </row>
    <row r="2656" spans="1:29" x14ac:dyDescent="0.25">
      <c r="A2656" s="1" t="s">
        <v>1578</v>
      </c>
      <c r="B2656" s="1" t="s">
        <v>5961</v>
      </c>
      <c r="C2656" s="1" t="s">
        <v>5842</v>
      </c>
      <c r="D2656" s="2">
        <v>43513</v>
      </c>
      <c r="E2656">
        <v>70463</v>
      </c>
      <c r="F2656">
        <v>733</v>
      </c>
      <c r="G2656">
        <v>0</v>
      </c>
      <c r="H2656" s="1" t="s">
        <v>5833</v>
      </c>
      <c r="I2656" s="1" t="s">
        <v>6495</v>
      </c>
      <c r="J2656" s="1" t="s">
        <v>6245</v>
      </c>
      <c r="K2656">
        <v>50</v>
      </c>
      <c r="L2656" s="1" t="s">
        <v>6246</v>
      </c>
      <c r="M2656" s="1" t="s">
        <v>6254</v>
      </c>
      <c r="N2656">
        <v>43411</v>
      </c>
      <c r="O2656" s="1" t="s">
        <v>6248</v>
      </c>
      <c r="P2656" s="2">
        <v>43612</v>
      </c>
      <c r="Q2656" s="2">
        <v>45752</v>
      </c>
      <c r="R2656" s="1" t="s">
        <v>6893</v>
      </c>
      <c r="S2656" s="1" t="s">
        <v>6894</v>
      </c>
      <c r="T2656" s="1" t="s">
        <v>23</v>
      </c>
      <c r="U2656">
        <v>382</v>
      </c>
      <c r="V2656" s="1" t="s">
        <v>19</v>
      </c>
      <c r="W2656" s="1" t="s">
        <v>11</v>
      </c>
      <c r="X2656" s="2">
        <f t="shared" ca="1" si="41"/>
        <v>45937</v>
      </c>
      <c r="Y2656" s="1">
        <f ca="1">ROUND(YEARFRAC(Merge1[[#This Row],[Join_Date]],Merge1[[#This Row],[Today]], 3),0)</f>
        <v>6</v>
      </c>
      <c r="Z2656" s="1" t="str" cm="1">
        <f t="array" aca="1" ref="Z2656" ca="1">_xlfn.IFS(
   Merge1[[#This Row],[Customer Tenure]]&lt;=2,"New",
   Merge1[[#This Row],[Customer Tenure]]&lt;=5,"Emerging",
  Merge1[[#This Row],[Customer Tenure]]&lt;9,"Established",
   TRUE,"Loyal"
)</f>
        <v>Established</v>
      </c>
      <c r="AA2656" s="1" t="str" cm="1">
        <f t="array" ref="AA2656">_xlfn.IFS(Merge1[[#This Row],[Income]]&lt;=30000,"Low",Merge1[[#This Row],[Income]]&lt;=60000,"Medium",Merge1[[#This Row],[Income]]&lt;=100000,"High", Merge1[[#This Row],[Income]]&gt;100000," Premium")</f>
        <v>Medium</v>
      </c>
      <c r="AB2656" s="1" t="str" cm="1">
        <f t="array" ref="AB2656">_xlfn.IFS(Merge1[[#This Row],[Age]]&lt;= 28,"Gen Z", Merge1[[#This Row],[Age]]&lt;=44,"Millennials", Merge1[[#This Row],[Age]]&lt;=60,"Gen X", Merge1[[#This Row],[Age]]&gt;60,"Baby Boomers")</f>
        <v>Gen X</v>
      </c>
      <c r="AC2656" s="1" t="str" cm="1">
        <f t="array" ref="AC2656">_xlfn.IFS(
    Merge1[[#This Row],[Balance]]&lt;=50000,"Low",
    Merge1[[#This Row],[Balance]]&lt;=200000,"Medium",
    Merge1[[#This Row],[Balance]]&gt;200000,"High"
)</f>
        <v>Medium</v>
      </c>
    </row>
    <row r="2657" spans="1:29" x14ac:dyDescent="0.25">
      <c r="A2657" s="1" t="s">
        <v>3444</v>
      </c>
      <c r="B2657" s="1" t="s">
        <v>5839</v>
      </c>
      <c r="C2657" s="1" t="s">
        <v>5835</v>
      </c>
      <c r="D2657" s="2">
        <v>43109</v>
      </c>
      <c r="E2657">
        <v>261657</v>
      </c>
      <c r="F2657">
        <v>401</v>
      </c>
      <c r="G2657">
        <v>0</v>
      </c>
      <c r="H2657" s="1" t="s">
        <v>5833</v>
      </c>
      <c r="I2657" s="1" t="s">
        <v>6755</v>
      </c>
      <c r="J2657" s="1" t="s">
        <v>6245</v>
      </c>
      <c r="K2657">
        <v>28</v>
      </c>
      <c r="L2657" s="1" t="s">
        <v>6246</v>
      </c>
      <c r="M2657" s="1" t="s">
        <v>6266</v>
      </c>
      <c r="N2657">
        <v>39975</v>
      </c>
      <c r="O2657" s="1" t="s">
        <v>6248</v>
      </c>
      <c r="P2657" s="2">
        <v>44902</v>
      </c>
      <c r="Q2657" s="2">
        <v>45719</v>
      </c>
      <c r="R2657" s="1" t="s">
        <v>6899</v>
      </c>
      <c r="S2657" s="1" t="s">
        <v>6914</v>
      </c>
      <c r="T2657" s="1" t="s">
        <v>23</v>
      </c>
      <c r="U2657">
        <v>4390</v>
      </c>
      <c r="V2657" s="1" t="s">
        <v>15</v>
      </c>
      <c r="W2657" s="1" t="s">
        <v>29</v>
      </c>
      <c r="X2657" s="2">
        <f t="shared" ca="1" si="41"/>
        <v>45937</v>
      </c>
      <c r="Y2657" s="1">
        <f ca="1">ROUND(YEARFRAC(Merge1[[#This Row],[Join_Date]],Merge1[[#This Row],[Today]], 3),0)</f>
        <v>3</v>
      </c>
      <c r="Z2657" s="1" t="str" cm="1">
        <f t="array" aca="1" ref="Z2657" ca="1">_xlfn.IFS(
   Merge1[[#This Row],[Customer Tenure]]&lt;=2,"New",
   Merge1[[#This Row],[Customer Tenure]]&lt;=5,"Emerging",
  Merge1[[#This Row],[Customer Tenure]]&lt;9,"Established",
   TRUE,"Loyal"
)</f>
        <v>Emerging</v>
      </c>
      <c r="AA2657" s="1" t="str" cm="1">
        <f t="array" ref="AA2657">_xlfn.IFS(Merge1[[#This Row],[Income]]&lt;=30000,"Low",Merge1[[#This Row],[Income]]&lt;=60000,"Medium",Merge1[[#This Row],[Income]]&lt;=100000,"High", Merge1[[#This Row],[Income]]&gt;100000," Premium")</f>
        <v>Medium</v>
      </c>
      <c r="AB2657" s="1" t="str" cm="1">
        <f t="array" ref="AB2657">_xlfn.IFS(Merge1[[#This Row],[Age]]&lt;= 28,"Gen Z", Merge1[[#This Row],[Age]]&lt;=44,"Millennials", Merge1[[#This Row],[Age]]&lt;=60,"Gen X", Merge1[[#This Row],[Age]]&gt;60,"Baby Boomers")</f>
        <v>Gen Z</v>
      </c>
      <c r="AC2657" s="1" t="str" cm="1">
        <f t="array" ref="AC2657">_xlfn.IFS(
    Merge1[[#This Row],[Balance]]&lt;=50000,"Low",
    Merge1[[#This Row],[Balance]]&lt;=200000,"Medium",
    Merge1[[#This Row],[Balance]]&gt;200000,"High"
)</f>
        <v>High</v>
      </c>
    </row>
    <row r="2658" spans="1:29" x14ac:dyDescent="0.25">
      <c r="A2658" s="1" t="s">
        <v>278</v>
      </c>
      <c r="B2658" s="1" t="s">
        <v>6030</v>
      </c>
      <c r="C2658" s="1" t="s">
        <v>5835</v>
      </c>
      <c r="D2658" s="2">
        <v>45511</v>
      </c>
      <c r="E2658">
        <v>118696</v>
      </c>
      <c r="F2658">
        <v>490</v>
      </c>
      <c r="G2658">
        <v>372508</v>
      </c>
      <c r="H2658" s="1" t="s">
        <v>5833</v>
      </c>
      <c r="I2658" s="1" t="s">
        <v>6282</v>
      </c>
      <c r="J2658" s="1" t="s">
        <v>6240</v>
      </c>
      <c r="K2658">
        <v>19</v>
      </c>
      <c r="L2658" s="1" t="s">
        <v>6260</v>
      </c>
      <c r="M2658" s="1" t="s">
        <v>6262</v>
      </c>
      <c r="N2658">
        <v>148583</v>
      </c>
      <c r="O2658" s="1" t="s">
        <v>6248</v>
      </c>
      <c r="P2658" s="2">
        <v>45058</v>
      </c>
      <c r="Q2658" s="2">
        <v>45179</v>
      </c>
      <c r="R2658" s="1" t="s">
        <v>6897</v>
      </c>
      <c r="S2658" s="1" t="s">
        <v>6909</v>
      </c>
      <c r="T2658" s="1" t="s">
        <v>28</v>
      </c>
      <c r="U2658">
        <v>7627</v>
      </c>
      <c r="V2658" s="1" t="s">
        <v>10</v>
      </c>
      <c r="W2658" s="1" t="s">
        <v>25</v>
      </c>
      <c r="X2658" s="2">
        <f t="shared" ca="1" si="41"/>
        <v>45937</v>
      </c>
      <c r="Y2658" s="1">
        <f ca="1">ROUND(YEARFRAC(Merge1[[#This Row],[Join_Date]],Merge1[[#This Row],[Today]], 3),0)</f>
        <v>2</v>
      </c>
      <c r="Z2658" s="1" t="str" cm="1">
        <f t="array" aca="1" ref="Z2658" ca="1">_xlfn.IFS(
   Merge1[[#This Row],[Customer Tenure]]&lt;=2,"New",
   Merge1[[#This Row],[Customer Tenure]]&lt;=5,"Emerging",
  Merge1[[#This Row],[Customer Tenure]]&lt;9,"Established",
   TRUE,"Loyal"
)</f>
        <v>New</v>
      </c>
      <c r="AA2658" s="1" t="str" cm="1">
        <f t="array" ref="AA2658">_xlfn.IFS(Merge1[[#This Row],[Income]]&lt;=30000,"Low",Merge1[[#This Row],[Income]]&lt;=60000,"Medium",Merge1[[#This Row],[Income]]&lt;=100000,"High", Merge1[[#This Row],[Income]]&gt;100000," Premium")</f>
        <v xml:space="preserve"> Premium</v>
      </c>
      <c r="AB2658" s="1" t="str" cm="1">
        <f t="array" ref="AB2658">_xlfn.IFS(Merge1[[#This Row],[Age]]&lt;= 28,"Gen Z", Merge1[[#This Row],[Age]]&lt;=44,"Millennials", Merge1[[#This Row],[Age]]&lt;=60,"Gen X", Merge1[[#This Row],[Age]]&gt;60,"Baby Boomers")</f>
        <v>Gen Z</v>
      </c>
      <c r="AC2658" s="1" t="str" cm="1">
        <f t="array" ref="AC2658">_xlfn.IFS(
    Merge1[[#This Row],[Balance]]&lt;=50000,"Low",
    Merge1[[#This Row],[Balance]]&lt;=200000,"Medium",
    Merge1[[#This Row],[Balance]]&gt;200000,"High"
)</f>
        <v>Medium</v>
      </c>
    </row>
    <row r="2659" spans="1:29" x14ac:dyDescent="0.25">
      <c r="A2659" s="1" t="s">
        <v>93</v>
      </c>
      <c r="B2659" s="1" t="s">
        <v>6085</v>
      </c>
      <c r="C2659" s="1" t="s">
        <v>5846</v>
      </c>
      <c r="D2659" s="2">
        <v>44420</v>
      </c>
      <c r="E2659">
        <v>377023</v>
      </c>
      <c r="F2659">
        <v>468</v>
      </c>
      <c r="G2659">
        <v>0</v>
      </c>
      <c r="H2659" s="1" t="s">
        <v>5833</v>
      </c>
      <c r="I2659" s="1" t="s">
        <v>6743</v>
      </c>
      <c r="J2659" s="1" t="s">
        <v>6240</v>
      </c>
      <c r="K2659">
        <v>31</v>
      </c>
      <c r="L2659" s="1" t="s">
        <v>6260</v>
      </c>
      <c r="M2659" s="1" t="s">
        <v>6254</v>
      </c>
      <c r="N2659">
        <v>49426</v>
      </c>
      <c r="O2659" s="1" t="s">
        <v>6243</v>
      </c>
      <c r="P2659" s="2">
        <v>45372</v>
      </c>
      <c r="Q2659" s="2">
        <v>45812</v>
      </c>
      <c r="R2659" s="1" t="s">
        <v>6883</v>
      </c>
      <c r="S2659" s="1" t="s">
        <v>6910</v>
      </c>
      <c r="T2659" s="1" t="s">
        <v>9</v>
      </c>
      <c r="U2659">
        <v>9806</v>
      </c>
      <c r="V2659" s="1" t="s">
        <v>15</v>
      </c>
      <c r="W2659" s="1" t="s">
        <v>45</v>
      </c>
      <c r="X2659" s="2">
        <f t="shared" ca="1" si="41"/>
        <v>45937</v>
      </c>
      <c r="Y2659" s="1">
        <f ca="1">ROUND(YEARFRAC(Merge1[[#This Row],[Join_Date]],Merge1[[#This Row],[Today]], 3),0)</f>
        <v>2</v>
      </c>
      <c r="Z2659" s="1" t="str" cm="1">
        <f t="array" aca="1" ref="Z2659" ca="1">_xlfn.IFS(
   Merge1[[#This Row],[Customer Tenure]]&lt;=2,"New",
   Merge1[[#This Row],[Customer Tenure]]&lt;=5,"Emerging",
  Merge1[[#This Row],[Customer Tenure]]&lt;9,"Established",
   TRUE,"Loyal"
)</f>
        <v>New</v>
      </c>
      <c r="AA2659" s="1" t="str" cm="1">
        <f t="array" ref="AA2659">_xlfn.IFS(Merge1[[#This Row],[Income]]&lt;=30000,"Low",Merge1[[#This Row],[Income]]&lt;=60000,"Medium",Merge1[[#This Row],[Income]]&lt;=100000,"High", Merge1[[#This Row],[Income]]&gt;100000," Premium")</f>
        <v>Medium</v>
      </c>
      <c r="AB2659" s="1" t="str" cm="1">
        <f t="array" ref="AB2659">_xlfn.IFS(Merge1[[#This Row],[Age]]&lt;= 28,"Gen Z", Merge1[[#This Row],[Age]]&lt;=44,"Millennials", Merge1[[#This Row],[Age]]&lt;=60,"Gen X", Merge1[[#This Row],[Age]]&gt;60,"Baby Boomers")</f>
        <v>Millennials</v>
      </c>
      <c r="AC2659" s="1" t="str" cm="1">
        <f t="array" ref="AC2659">_xlfn.IFS(
    Merge1[[#This Row],[Balance]]&lt;=50000,"Low",
    Merge1[[#This Row],[Balance]]&lt;=200000,"Medium",
    Merge1[[#This Row],[Balance]]&gt;200000,"High"
)</f>
        <v>High</v>
      </c>
    </row>
    <row r="2660" spans="1:29" x14ac:dyDescent="0.25">
      <c r="A2660" s="1" t="s">
        <v>1265</v>
      </c>
      <c r="B2660" s="1" t="s">
        <v>5847</v>
      </c>
      <c r="C2660" s="1" t="s">
        <v>5842</v>
      </c>
      <c r="D2660" s="2">
        <v>44222</v>
      </c>
      <c r="E2660">
        <v>427876</v>
      </c>
      <c r="F2660">
        <v>496</v>
      </c>
      <c r="G2660">
        <v>0</v>
      </c>
      <c r="H2660" s="1" t="s">
        <v>5833</v>
      </c>
      <c r="I2660" s="1" t="s">
        <v>6844</v>
      </c>
      <c r="J2660" s="1" t="s">
        <v>6245</v>
      </c>
      <c r="K2660">
        <v>55</v>
      </c>
      <c r="L2660" s="1" t="s">
        <v>6246</v>
      </c>
      <c r="M2660" s="1" t="s">
        <v>6266</v>
      </c>
      <c r="N2660">
        <v>166470</v>
      </c>
      <c r="O2660" s="1" t="s">
        <v>6243</v>
      </c>
      <c r="P2660" s="2">
        <v>45621</v>
      </c>
      <c r="Q2660" s="2">
        <v>45681</v>
      </c>
      <c r="R2660" s="1" t="s">
        <v>6902</v>
      </c>
      <c r="S2660" s="1" t="s">
        <v>6908</v>
      </c>
      <c r="T2660" s="1" t="s">
        <v>28</v>
      </c>
      <c r="U2660">
        <v>6289</v>
      </c>
      <c r="V2660" s="1" t="s">
        <v>15</v>
      </c>
      <c r="W2660" s="1" t="s">
        <v>20</v>
      </c>
      <c r="X2660" s="2">
        <f t="shared" ca="1" si="41"/>
        <v>45937</v>
      </c>
      <c r="Y2660" s="1">
        <f ca="1">ROUND(YEARFRAC(Merge1[[#This Row],[Join_Date]],Merge1[[#This Row],[Today]], 3),0)</f>
        <v>1</v>
      </c>
      <c r="Z2660" s="1" t="str" cm="1">
        <f t="array" aca="1" ref="Z2660" ca="1">_xlfn.IFS(
   Merge1[[#This Row],[Customer Tenure]]&lt;=2,"New",
   Merge1[[#This Row],[Customer Tenure]]&lt;=5,"Emerging",
  Merge1[[#This Row],[Customer Tenure]]&lt;9,"Established",
   TRUE,"Loyal"
)</f>
        <v>New</v>
      </c>
      <c r="AA2660" s="1" t="str" cm="1">
        <f t="array" ref="AA2660">_xlfn.IFS(Merge1[[#This Row],[Income]]&lt;=30000,"Low",Merge1[[#This Row],[Income]]&lt;=60000,"Medium",Merge1[[#This Row],[Income]]&lt;=100000,"High", Merge1[[#This Row],[Income]]&gt;100000," Premium")</f>
        <v xml:space="preserve"> Premium</v>
      </c>
      <c r="AB2660" s="1" t="str" cm="1">
        <f t="array" ref="AB2660">_xlfn.IFS(Merge1[[#This Row],[Age]]&lt;= 28,"Gen Z", Merge1[[#This Row],[Age]]&lt;=44,"Millennials", Merge1[[#This Row],[Age]]&lt;=60,"Gen X", Merge1[[#This Row],[Age]]&gt;60,"Baby Boomers")</f>
        <v>Gen X</v>
      </c>
      <c r="AC2660" s="1" t="str" cm="1">
        <f t="array" ref="AC2660">_xlfn.IFS(
    Merge1[[#This Row],[Balance]]&lt;=50000,"Low",
    Merge1[[#This Row],[Balance]]&lt;=200000,"Medium",
    Merge1[[#This Row],[Balance]]&gt;200000,"High"
)</f>
        <v>High</v>
      </c>
    </row>
    <row r="2661" spans="1:29" x14ac:dyDescent="0.25">
      <c r="A2661" s="1" t="s">
        <v>1527</v>
      </c>
      <c r="B2661" s="1" t="s">
        <v>6118</v>
      </c>
      <c r="C2661" s="1" t="s">
        <v>5832</v>
      </c>
      <c r="D2661" s="2">
        <v>45828</v>
      </c>
      <c r="E2661">
        <v>496915</v>
      </c>
      <c r="F2661">
        <v>372</v>
      </c>
      <c r="G2661">
        <v>0</v>
      </c>
      <c r="H2661" s="1" t="s">
        <v>5860</v>
      </c>
      <c r="I2661" s="1" t="s">
        <v>6604</v>
      </c>
      <c r="J2661" s="1" t="s">
        <v>6240</v>
      </c>
      <c r="K2661">
        <v>29</v>
      </c>
      <c r="L2661" s="1" t="s">
        <v>6256</v>
      </c>
      <c r="M2661" s="1" t="s">
        <v>6262</v>
      </c>
      <c r="N2661">
        <v>94441</v>
      </c>
      <c r="O2661" s="1" t="s">
        <v>6243</v>
      </c>
      <c r="P2661" s="2">
        <v>43856</v>
      </c>
      <c r="Q2661" s="2">
        <v>45773</v>
      </c>
      <c r="R2661" s="1" t="s">
        <v>6893</v>
      </c>
      <c r="S2661" s="1" t="s">
        <v>6894</v>
      </c>
      <c r="T2661" s="1" t="s">
        <v>28</v>
      </c>
      <c r="U2661">
        <v>105</v>
      </c>
      <c r="V2661" s="1" t="s">
        <v>10</v>
      </c>
      <c r="W2661" s="1" t="s">
        <v>50</v>
      </c>
      <c r="X2661" s="2">
        <f t="shared" ca="1" si="41"/>
        <v>45937</v>
      </c>
      <c r="Y2661" s="1">
        <f ca="1">ROUND(YEARFRAC(Merge1[[#This Row],[Join_Date]],Merge1[[#This Row],[Today]], 3),0)</f>
        <v>6</v>
      </c>
      <c r="Z2661" s="1" t="str" cm="1">
        <f t="array" aca="1" ref="Z2661" ca="1">_xlfn.IFS(
   Merge1[[#This Row],[Customer Tenure]]&lt;=2,"New",
   Merge1[[#This Row],[Customer Tenure]]&lt;=5,"Emerging",
  Merge1[[#This Row],[Customer Tenure]]&lt;9,"Established",
   TRUE,"Loyal"
)</f>
        <v>Established</v>
      </c>
      <c r="AA2661" s="1" t="str" cm="1">
        <f t="array" ref="AA2661">_xlfn.IFS(Merge1[[#This Row],[Income]]&lt;=30000,"Low",Merge1[[#This Row],[Income]]&lt;=60000,"Medium",Merge1[[#This Row],[Income]]&lt;=100000,"High", Merge1[[#This Row],[Income]]&gt;100000," Premium")</f>
        <v>High</v>
      </c>
      <c r="AB2661" s="1" t="str" cm="1">
        <f t="array" ref="AB2661">_xlfn.IFS(Merge1[[#This Row],[Age]]&lt;= 28,"Gen Z", Merge1[[#This Row],[Age]]&lt;=44,"Millennials", Merge1[[#This Row],[Age]]&lt;=60,"Gen X", Merge1[[#This Row],[Age]]&gt;60,"Baby Boomers")</f>
        <v>Millennials</v>
      </c>
      <c r="AC2661" s="1" t="str" cm="1">
        <f t="array" ref="AC2661">_xlfn.IFS(
    Merge1[[#This Row],[Balance]]&lt;=50000,"Low",
    Merge1[[#This Row],[Balance]]&lt;=200000,"Medium",
    Merge1[[#This Row],[Balance]]&gt;200000,"High"
)</f>
        <v>High</v>
      </c>
    </row>
    <row r="2662" spans="1:29" x14ac:dyDescent="0.25">
      <c r="A2662" s="1" t="s">
        <v>1492</v>
      </c>
      <c r="B2662" s="1" t="s">
        <v>5976</v>
      </c>
      <c r="C2662" s="1" t="s">
        <v>5842</v>
      </c>
      <c r="D2662" s="2">
        <v>44818</v>
      </c>
      <c r="E2662">
        <v>177826</v>
      </c>
      <c r="F2662">
        <v>722</v>
      </c>
      <c r="G2662">
        <v>0</v>
      </c>
      <c r="H2662" s="1" t="s">
        <v>5833</v>
      </c>
      <c r="I2662" s="1" t="s">
        <v>6719</v>
      </c>
      <c r="J2662" s="1" t="s">
        <v>6245</v>
      </c>
      <c r="K2662">
        <v>62</v>
      </c>
      <c r="L2662" s="1" t="s">
        <v>6241</v>
      </c>
      <c r="M2662" s="1" t="s">
        <v>6266</v>
      </c>
      <c r="N2662">
        <v>121757</v>
      </c>
      <c r="O2662" s="1" t="s">
        <v>6243</v>
      </c>
      <c r="P2662" s="2">
        <v>42284</v>
      </c>
      <c r="Q2662" s="2">
        <v>45731</v>
      </c>
      <c r="R2662" s="1" t="s">
        <v>6899</v>
      </c>
      <c r="S2662" s="1" t="s">
        <v>6914</v>
      </c>
      <c r="T2662" s="1" t="s">
        <v>23</v>
      </c>
      <c r="U2662">
        <v>4379</v>
      </c>
      <c r="V2662" s="1" t="s">
        <v>24</v>
      </c>
      <c r="W2662" s="1" t="s">
        <v>16</v>
      </c>
      <c r="X2662" s="2">
        <f t="shared" ca="1" si="41"/>
        <v>45937</v>
      </c>
      <c r="Y2662" s="1">
        <f ca="1">ROUND(YEARFRAC(Merge1[[#This Row],[Join_Date]],Merge1[[#This Row],[Today]], 3),0)</f>
        <v>10</v>
      </c>
      <c r="Z2662" s="1" t="str" cm="1">
        <f t="array" aca="1" ref="Z2662" ca="1">_xlfn.IFS(
   Merge1[[#This Row],[Customer Tenure]]&lt;=2,"New",
   Merge1[[#This Row],[Customer Tenure]]&lt;=5,"Emerging",
  Merge1[[#This Row],[Customer Tenure]]&lt;9,"Established",
   TRUE,"Loyal"
)</f>
        <v>Loyal</v>
      </c>
      <c r="AA2662" s="1" t="str" cm="1">
        <f t="array" ref="AA2662">_xlfn.IFS(Merge1[[#This Row],[Income]]&lt;=30000,"Low",Merge1[[#This Row],[Income]]&lt;=60000,"Medium",Merge1[[#This Row],[Income]]&lt;=100000,"High", Merge1[[#This Row],[Income]]&gt;100000," Premium")</f>
        <v xml:space="preserve"> Premium</v>
      </c>
      <c r="AB2662" s="1" t="str" cm="1">
        <f t="array" ref="AB2662">_xlfn.IFS(Merge1[[#This Row],[Age]]&lt;= 28,"Gen Z", Merge1[[#This Row],[Age]]&lt;=44,"Millennials", Merge1[[#This Row],[Age]]&lt;=60,"Gen X", Merge1[[#This Row],[Age]]&gt;60,"Baby Boomers")</f>
        <v>Baby Boomers</v>
      </c>
      <c r="AC2662" s="1" t="str" cm="1">
        <f t="array" ref="AC2662">_xlfn.IFS(
    Merge1[[#This Row],[Balance]]&lt;=50000,"Low",
    Merge1[[#This Row],[Balance]]&lt;=200000,"Medium",
    Merge1[[#This Row],[Balance]]&gt;200000,"High"
)</f>
        <v>Medium</v>
      </c>
    </row>
    <row r="2663" spans="1:29" x14ac:dyDescent="0.25">
      <c r="A2663" s="1" t="s">
        <v>278</v>
      </c>
      <c r="B2663" s="1" t="s">
        <v>6030</v>
      </c>
      <c r="C2663" s="1" t="s">
        <v>5835</v>
      </c>
      <c r="D2663" s="2">
        <v>45511</v>
      </c>
      <c r="E2663">
        <v>118696</v>
      </c>
      <c r="F2663">
        <v>490</v>
      </c>
      <c r="G2663">
        <v>372508</v>
      </c>
      <c r="H2663" s="1" t="s">
        <v>5833</v>
      </c>
      <c r="I2663" s="1" t="s">
        <v>6282</v>
      </c>
      <c r="J2663" s="1" t="s">
        <v>6240</v>
      </c>
      <c r="K2663">
        <v>19</v>
      </c>
      <c r="L2663" s="1" t="s">
        <v>6260</v>
      </c>
      <c r="M2663" s="1" t="s">
        <v>6262</v>
      </c>
      <c r="N2663">
        <v>148583</v>
      </c>
      <c r="O2663" s="1" t="s">
        <v>6248</v>
      </c>
      <c r="P2663" s="2">
        <v>45058</v>
      </c>
      <c r="Q2663" s="2">
        <v>45676</v>
      </c>
      <c r="R2663" s="1" t="s">
        <v>6902</v>
      </c>
      <c r="S2663" s="1" t="s">
        <v>6908</v>
      </c>
      <c r="T2663" s="1" t="s">
        <v>28</v>
      </c>
      <c r="U2663">
        <v>3951</v>
      </c>
      <c r="V2663" s="1" t="s">
        <v>24</v>
      </c>
      <c r="W2663" s="1" t="s">
        <v>20</v>
      </c>
      <c r="X2663" s="2">
        <f t="shared" ca="1" si="41"/>
        <v>45937</v>
      </c>
      <c r="Y2663" s="1">
        <f ca="1">ROUND(YEARFRAC(Merge1[[#This Row],[Join_Date]],Merge1[[#This Row],[Today]], 3),0)</f>
        <v>2</v>
      </c>
      <c r="Z2663" s="1" t="str" cm="1">
        <f t="array" aca="1" ref="Z2663" ca="1">_xlfn.IFS(
   Merge1[[#This Row],[Customer Tenure]]&lt;=2,"New",
   Merge1[[#This Row],[Customer Tenure]]&lt;=5,"Emerging",
  Merge1[[#This Row],[Customer Tenure]]&lt;9,"Established",
   TRUE,"Loyal"
)</f>
        <v>New</v>
      </c>
      <c r="AA2663" s="1" t="str" cm="1">
        <f t="array" ref="AA2663">_xlfn.IFS(Merge1[[#This Row],[Income]]&lt;=30000,"Low",Merge1[[#This Row],[Income]]&lt;=60000,"Medium",Merge1[[#This Row],[Income]]&lt;=100000,"High", Merge1[[#This Row],[Income]]&gt;100000," Premium")</f>
        <v xml:space="preserve"> Premium</v>
      </c>
      <c r="AB2663" s="1" t="str" cm="1">
        <f t="array" ref="AB2663">_xlfn.IFS(Merge1[[#This Row],[Age]]&lt;= 28,"Gen Z", Merge1[[#This Row],[Age]]&lt;=44,"Millennials", Merge1[[#This Row],[Age]]&lt;=60,"Gen X", Merge1[[#This Row],[Age]]&gt;60,"Baby Boomers")</f>
        <v>Gen Z</v>
      </c>
      <c r="AC2663" s="1" t="str" cm="1">
        <f t="array" ref="AC2663">_xlfn.IFS(
    Merge1[[#This Row],[Balance]]&lt;=50000,"Low",
    Merge1[[#This Row],[Balance]]&lt;=200000,"Medium",
    Merge1[[#This Row],[Balance]]&gt;200000,"High"
)</f>
        <v>Medium</v>
      </c>
    </row>
    <row r="2664" spans="1:29" x14ac:dyDescent="0.25">
      <c r="A2664" s="1" t="s">
        <v>2483</v>
      </c>
      <c r="B2664" s="1" t="s">
        <v>6044</v>
      </c>
      <c r="C2664" s="1" t="s">
        <v>5832</v>
      </c>
      <c r="D2664" s="2">
        <v>45621</v>
      </c>
      <c r="E2664">
        <v>25525</v>
      </c>
      <c r="F2664">
        <v>620</v>
      </c>
      <c r="G2664">
        <v>0</v>
      </c>
      <c r="H2664" s="1" t="s">
        <v>5833</v>
      </c>
      <c r="I2664" s="1" t="s">
        <v>6709</v>
      </c>
      <c r="J2664" s="1" t="s">
        <v>6240</v>
      </c>
      <c r="K2664">
        <v>42</v>
      </c>
      <c r="L2664" s="1" t="s">
        <v>6256</v>
      </c>
      <c r="M2664" s="1" t="s">
        <v>6262</v>
      </c>
      <c r="N2664">
        <v>181099</v>
      </c>
      <c r="O2664" s="1" t="s">
        <v>6248</v>
      </c>
      <c r="P2664" s="2">
        <v>44954</v>
      </c>
      <c r="Q2664" s="2">
        <v>45499</v>
      </c>
      <c r="R2664" s="1" t="s">
        <v>6891</v>
      </c>
      <c r="S2664" s="1" t="s">
        <v>6895</v>
      </c>
      <c r="T2664" s="1" t="s">
        <v>28</v>
      </c>
      <c r="U2664">
        <v>7031</v>
      </c>
      <c r="V2664" s="1" t="s">
        <v>19</v>
      </c>
      <c r="W2664" s="1" t="s">
        <v>40</v>
      </c>
      <c r="X2664" s="2">
        <f t="shared" ca="1" si="41"/>
        <v>45937</v>
      </c>
      <c r="Y2664" s="1">
        <f ca="1">ROUND(YEARFRAC(Merge1[[#This Row],[Join_Date]],Merge1[[#This Row],[Today]], 3),0)</f>
        <v>3</v>
      </c>
      <c r="Z2664" s="1" t="str" cm="1">
        <f t="array" aca="1" ref="Z2664" ca="1">_xlfn.IFS(
   Merge1[[#This Row],[Customer Tenure]]&lt;=2,"New",
   Merge1[[#This Row],[Customer Tenure]]&lt;=5,"Emerging",
  Merge1[[#This Row],[Customer Tenure]]&lt;9,"Established",
   TRUE,"Loyal"
)</f>
        <v>Emerging</v>
      </c>
      <c r="AA2664" s="1" t="str" cm="1">
        <f t="array" ref="AA2664">_xlfn.IFS(Merge1[[#This Row],[Income]]&lt;=30000,"Low",Merge1[[#This Row],[Income]]&lt;=60000,"Medium",Merge1[[#This Row],[Income]]&lt;=100000,"High", Merge1[[#This Row],[Income]]&gt;100000," Premium")</f>
        <v xml:space="preserve"> Premium</v>
      </c>
      <c r="AB2664" s="1" t="str" cm="1">
        <f t="array" ref="AB2664">_xlfn.IFS(Merge1[[#This Row],[Age]]&lt;= 28,"Gen Z", Merge1[[#This Row],[Age]]&lt;=44,"Millennials", Merge1[[#This Row],[Age]]&lt;=60,"Gen X", Merge1[[#This Row],[Age]]&gt;60,"Baby Boomers")</f>
        <v>Millennials</v>
      </c>
      <c r="AC2664" s="1" t="str" cm="1">
        <f t="array" ref="AC2664">_xlfn.IFS(
    Merge1[[#This Row],[Balance]]&lt;=50000,"Low",
    Merge1[[#This Row],[Balance]]&lt;=200000,"Medium",
    Merge1[[#This Row],[Balance]]&gt;200000,"High"
)</f>
        <v>Low</v>
      </c>
    </row>
    <row r="2665" spans="1:29" x14ac:dyDescent="0.25">
      <c r="A2665" s="1" t="s">
        <v>3004</v>
      </c>
      <c r="B2665" s="1" t="s">
        <v>6213</v>
      </c>
      <c r="C2665" s="1" t="s">
        <v>5835</v>
      </c>
      <c r="D2665" s="2">
        <v>44760</v>
      </c>
      <c r="E2665">
        <v>428395</v>
      </c>
      <c r="F2665">
        <v>840</v>
      </c>
      <c r="G2665">
        <v>0</v>
      </c>
      <c r="H2665" s="1" t="s">
        <v>5833</v>
      </c>
      <c r="I2665" s="1" t="s">
        <v>6647</v>
      </c>
      <c r="J2665" s="1" t="s">
        <v>6240</v>
      </c>
      <c r="K2665">
        <v>30</v>
      </c>
      <c r="L2665" s="1" t="s">
        <v>6246</v>
      </c>
      <c r="M2665" s="1" t="s">
        <v>6251</v>
      </c>
      <c r="N2665">
        <v>110827</v>
      </c>
      <c r="O2665" s="1" t="s">
        <v>6248</v>
      </c>
      <c r="P2665" s="2">
        <v>42381</v>
      </c>
      <c r="Q2665" s="2">
        <v>45705</v>
      </c>
      <c r="R2665" s="1" t="s">
        <v>6885</v>
      </c>
      <c r="S2665" s="1" t="s">
        <v>6896</v>
      </c>
      <c r="T2665" s="1" t="s">
        <v>9</v>
      </c>
      <c r="U2665">
        <v>9402</v>
      </c>
      <c r="V2665" s="1" t="s">
        <v>19</v>
      </c>
      <c r="W2665" s="1" t="s">
        <v>16</v>
      </c>
      <c r="X2665" s="2">
        <f t="shared" ca="1" si="41"/>
        <v>45937</v>
      </c>
      <c r="Y2665" s="1">
        <f ca="1">ROUND(YEARFRAC(Merge1[[#This Row],[Join_Date]],Merge1[[#This Row],[Today]], 3),0)</f>
        <v>10</v>
      </c>
      <c r="Z2665" s="1" t="str" cm="1">
        <f t="array" aca="1" ref="Z2665" ca="1">_xlfn.IFS(
   Merge1[[#This Row],[Customer Tenure]]&lt;=2,"New",
   Merge1[[#This Row],[Customer Tenure]]&lt;=5,"Emerging",
  Merge1[[#This Row],[Customer Tenure]]&lt;9,"Established",
   TRUE,"Loyal"
)</f>
        <v>Loyal</v>
      </c>
      <c r="AA2665" s="1" t="str" cm="1">
        <f t="array" ref="AA2665">_xlfn.IFS(Merge1[[#This Row],[Income]]&lt;=30000,"Low",Merge1[[#This Row],[Income]]&lt;=60000,"Medium",Merge1[[#This Row],[Income]]&lt;=100000,"High", Merge1[[#This Row],[Income]]&gt;100000," Premium")</f>
        <v xml:space="preserve"> Premium</v>
      </c>
      <c r="AB2665" s="1" t="str" cm="1">
        <f t="array" ref="AB2665">_xlfn.IFS(Merge1[[#This Row],[Age]]&lt;= 28,"Gen Z", Merge1[[#This Row],[Age]]&lt;=44,"Millennials", Merge1[[#This Row],[Age]]&lt;=60,"Gen X", Merge1[[#This Row],[Age]]&gt;60,"Baby Boomers")</f>
        <v>Millennials</v>
      </c>
      <c r="AC2665" s="1" t="str" cm="1">
        <f t="array" ref="AC2665">_xlfn.IFS(
    Merge1[[#This Row],[Balance]]&lt;=50000,"Low",
    Merge1[[#This Row],[Balance]]&lt;=200000,"Medium",
    Merge1[[#This Row],[Balance]]&gt;200000,"High"
)</f>
        <v>High</v>
      </c>
    </row>
    <row r="2666" spans="1:29" x14ac:dyDescent="0.25">
      <c r="A2666" s="1" t="s">
        <v>1333</v>
      </c>
      <c r="B2666" s="1" t="s">
        <v>6022</v>
      </c>
      <c r="C2666" s="1" t="s">
        <v>5835</v>
      </c>
      <c r="D2666" s="2">
        <v>42575</v>
      </c>
      <c r="E2666">
        <v>276815</v>
      </c>
      <c r="F2666">
        <v>659</v>
      </c>
      <c r="G2666">
        <v>0</v>
      </c>
      <c r="H2666" s="1" t="s">
        <v>5833</v>
      </c>
      <c r="I2666" s="1" t="s">
        <v>6617</v>
      </c>
      <c r="J2666" s="1" t="s">
        <v>6245</v>
      </c>
      <c r="K2666">
        <v>74</v>
      </c>
      <c r="L2666" s="1" t="s">
        <v>6256</v>
      </c>
      <c r="M2666" s="1" t="s">
        <v>6247</v>
      </c>
      <c r="N2666">
        <v>196076</v>
      </c>
      <c r="O2666" s="1" t="s">
        <v>6248</v>
      </c>
      <c r="P2666" s="2">
        <v>43335</v>
      </c>
      <c r="Q2666" s="2">
        <v>45588</v>
      </c>
      <c r="R2666" s="1" t="s">
        <v>6912</v>
      </c>
      <c r="S2666" s="1" t="s">
        <v>6917</v>
      </c>
      <c r="T2666" s="1" t="s">
        <v>14</v>
      </c>
      <c r="U2666">
        <v>3954</v>
      </c>
      <c r="V2666" s="1" t="s">
        <v>15</v>
      </c>
      <c r="W2666" s="1" t="s">
        <v>50</v>
      </c>
      <c r="X2666" s="2">
        <f t="shared" ca="1" si="41"/>
        <v>45937</v>
      </c>
      <c r="Y2666" s="1">
        <f ca="1">ROUND(YEARFRAC(Merge1[[#This Row],[Join_Date]],Merge1[[#This Row],[Today]], 3),0)</f>
        <v>7</v>
      </c>
      <c r="Z2666" s="1" t="str" cm="1">
        <f t="array" aca="1" ref="Z2666" ca="1">_xlfn.IFS(
   Merge1[[#This Row],[Customer Tenure]]&lt;=2,"New",
   Merge1[[#This Row],[Customer Tenure]]&lt;=5,"Emerging",
  Merge1[[#This Row],[Customer Tenure]]&lt;9,"Established",
   TRUE,"Loyal"
)</f>
        <v>Established</v>
      </c>
      <c r="AA2666" s="1" t="str" cm="1">
        <f t="array" ref="AA2666">_xlfn.IFS(Merge1[[#This Row],[Income]]&lt;=30000,"Low",Merge1[[#This Row],[Income]]&lt;=60000,"Medium",Merge1[[#This Row],[Income]]&lt;=100000,"High", Merge1[[#This Row],[Income]]&gt;100000," Premium")</f>
        <v xml:space="preserve"> Premium</v>
      </c>
      <c r="AB2666" s="1" t="str" cm="1">
        <f t="array" ref="AB2666">_xlfn.IFS(Merge1[[#This Row],[Age]]&lt;= 28,"Gen Z", Merge1[[#This Row],[Age]]&lt;=44,"Millennials", Merge1[[#This Row],[Age]]&lt;=60,"Gen X", Merge1[[#This Row],[Age]]&gt;60,"Baby Boomers")</f>
        <v>Baby Boomers</v>
      </c>
      <c r="AC2666" s="1" t="str" cm="1">
        <f t="array" ref="AC2666">_xlfn.IFS(
    Merge1[[#This Row],[Balance]]&lt;=50000,"Low",
    Merge1[[#This Row],[Balance]]&lt;=200000,"Medium",
    Merge1[[#This Row],[Balance]]&gt;200000,"High"
)</f>
        <v>High</v>
      </c>
    </row>
    <row r="2667" spans="1:29" x14ac:dyDescent="0.25">
      <c r="A2667" s="1" t="s">
        <v>852</v>
      </c>
      <c r="B2667" s="1" t="s">
        <v>5960</v>
      </c>
      <c r="C2667" s="1" t="s">
        <v>5842</v>
      </c>
      <c r="D2667" s="2">
        <v>42302</v>
      </c>
      <c r="E2667">
        <v>99977</v>
      </c>
      <c r="F2667">
        <v>476</v>
      </c>
      <c r="G2667">
        <v>0</v>
      </c>
      <c r="H2667" s="1" t="s">
        <v>5833</v>
      </c>
      <c r="I2667" s="1" t="s">
        <v>6283</v>
      </c>
      <c r="J2667" s="1" t="s">
        <v>6245</v>
      </c>
      <c r="K2667">
        <v>44</v>
      </c>
      <c r="L2667" s="1" t="s">
        <v>6246</v>
      </c>
      <c r="M2667" s="1" t="s">
        <v>6247</v>
      </c>
      <c r="N2667">
        <v>189269</v>
      </c>
      <c r="O2667" s="1" t="s">
        <v>6243</v>
      </c>
      <c r="P2667" s="2">
        <v>45414</v>
      </c>
      <c r="Q2667" s="2">
        <v>45172</v>
      </c>
      <c r="R2667" s="1" t="s">
        <v>6897</v>
      </c>
      <c r="S2667" s="1" t="s">
        <v>6909</v>
      </c>
      <c r="T2667" s="1" t="s">
        <v>14</v>
      </c>
      <c r="U2667">
        <v>5878</v>
      </c>
      <c r="V2667" s="1" t="s">
        <v>24</v>
      </c>
      <c r="W2667" s="1" t="s">
        <v>55</v>
      </c>
      <c r="X2667" s="2">
        <f t="shared" ca="1" si="41"/>
        <v>45937</v>
      </c>
      <c r="Y2667" s="1">
        <f ca="1">ROUND(YEARFRAC(Merge1[[#This Row],[Join_Date]],Merge1[[#This Row],[Today]], 3),0)</f>
        <v>1</v>
      </c>
      <c r="Z2667" s="1" t="str" cm="1">
        <f t="array" aca="1" ref="Z2667" ca="1">_xlfn.IFS(
   Merge1[[#This Row],[Customer Tenure]]&lt;=2,"New",
   Merge1[[#This Row],[Customer Tenure]]&lt;=5,"Emerging",
  Merge1[[#This Row],[Customer Tenure]]&lt;9,"Established",
   TRUE,"Loyal"
)</f>
        <v>New</v>
      </c>
      <c r="AA2667" s="1" t="str" cm="1">
        <f t="array" ref="AA2667">_xlfn.IFS(Merge1[[#This Row],[Income]]&lt;=30000,"Low",Merge1[[#This Row],[Income]]&lt;=60000,"Medium",Merge1[[#This Row],[Income]]&lt;=100000,"High", Merge1[[#This Row],[Income]]&gt;100000," Premium")</f>
        <v xml:space="preserve"> Premium</v>
      </c>
      <c r="AB2667" s="1" t="str" cm="1">
        <f t="array" ref="AB2667">_xlfn.IFS(Merge1[[#This Row],[Age]]&lt;= 28,"Gen Z", Merge1[[#This Row],[Age]]&lt;=44,"Millennials", Merge1[[#This Row],[Age]]&lt;=60,"Gen X", Merge1[[#This Row],[Age]]&gt;60,"Baby Boomers")</f>
        <v>Millennials</v>
      </c>
      <c r="AC2667" s="1" t="str" cm="1">
        <f t="array" ref="AC2667">_xlfn.IFS(
    Merge1[[#This Row],[Balance]]&lt;=50000,"Low",
    Merge1[[#This Row],[Balance]]&lt;=200000,"Medium",
    Merge1[[#This Row],[Balance]]&gt;200000,"High"
)</f>
        <v>Medium</v>
      </c>
    </row>
    <row r="2668" spans="1:29" x14ac:dyDescent="0.25">
      <c r="A2668" s="1" t="s">
        <v>841</v>
      </c>
      <c r="B2668" s="1" t="s">
        <v>6214</v>
      </c>
      <c r="C2668" s="1" t="s">
        <v>5846</v>
      </c>
      <c r="D2668" s="2">
        <v>43698</v>
      </c>
      <c r="E2668">
        <v>485651</v>
      </c>
      <c r="F2668">
        <v>633</v>
      </c>
      <c r="G2668">
        <v>8880</v>
      </c>
      <c r="H2668" s="1" t="s">
        <v>5860</v>
      </c>
      <c r="I2668" s="1" t="s">
        <v>6638</v>
      </c>
      <c r="J2668" s="1" t="s">
        <v>6245</v>
      </c>
      <c r="K2668">
        <v>29</v>
      </c>
      <c r="L2668" s="1" t="s">
        <v>6246</v>
      </c>
      <c r="M2668" s="1" t="s">
        <v>6242</v>
      </c>
      <c r="N2668">
        <v>77660</v>
      </c>
      <c r="O2668" s="1" t="s">
        <v>6243</v>
      </c>
      <c r="P2668" s="2">
        <v>42720</v>
      </c>
      <c r="Q2668" s="2">
        <v>45570</v>
      </c>
      <c r="R2668" s="1" t="s">
        <v>6912</v>
      </c>
      <c r="S2668" s="1" t="s">
        <v>6917</v>
      </c>
      <c r="T2668" s="1" t="s">
        <v>9</v>
      </c>
      <c r="U2668">
        <v>5406</v>
      </c>
      <c r="V2668" s="1" t="s">
        <v>24</v>
      </c>
      <c r="W2668" s="1" t="s">
        <v>50</v>
      </c>
      <c r="X2668" s="2">
        <f t="shared" ca="1" si="41"/>
        <v>45937</v>
      </c>
      <c r="Y2668" s="1">
        <f ca="1">ROUND(YEARFRAC(Merge1[[#This Row],[Join_Date]],Merge1[[#This Row],[Today]], 3),0)</f>
        <v>9</v>
      </c>
      <c r="Z2668" s="1" t="str" cm="1">
        <f t="array" aca="1" ref="Z2668" ca="1">_xlfn.IFS(
   Merge1[[#This Row],[Customer Tenure]]&lt;=2,"New",
   Merge1[[#This Row],[Customer Tenure]]&lt;=5,"Emerging",
  Merge1[[#This Row],[Customer Tenure]]&lt;9,"Established",
   TRUE,"Loyal"
)</f>
        <v>Loyal</v>
      </c>
      <c r="AA2668" s="1" t="str" cm="1">
        <f t="array" ref="AA2668">_xlfn.IFS(Merge1[[#This Row],[Income]]&lt;=30000,"Low",Merge1[[#This Row],[Income]]&lt;=60000,"Medium",Merge1[[#This Row],[Income]]&lt;=100000,"High", Merge1[[#This Row],[Income]]&gt;100000," Premium")</f>
        <v>High</v>
      </c>
      <c r="AB2668" s="1" t="str" cm="1">
        <f t="array" ref="AB2668">_xlfn.IFS(Merge1[[#This Row],[Age]]&lt;= 28,"Gen Z", Merge1[[#This Row],[Age]]&lt;=44,"Millennials", Merge1[[#This Row],[Age]]&lt;=60,"Gen X", Merge1[[#This Row],[Age]]&gt;60,"Baby Boomers")</f>
        <v>Millennials</v>
      </c>
      <c r="AC2668" s="1" t="str" cm="1">
        <f t="array" ref="AC2668">_xlfn.IFS(
    Merge1[[#This Row],[Balance]]&lt;=50000,"Low",
    Merge1[[#This Row],[Balance]]&lt;=200000,"Medium",
    Merge1[[#This Row],[Balance]]&gt;200000,"High"
)</f>
        <v>High</v>
      </c>
    </row>
    <row r="2669" spans="1:29" x14ac:dyDescent="0.25">
      <c r="A2669" s="1" t="s">
        <v>709</v>
      </c>
      <c r="B2669" s="1" t="s">
        <v>5901</v>
      </c>
      <c r="C2669" s="1" t="s">
        <v>5842</v>
      </c>
      <c r="D2669" s="2">
        <v>43731</v>
      </c>
      <c r="E2669">
        <v>467149</v>
      </c>
      <c r="F2669">
        <v>718</v>
      </c>
      <c r="G2669">
        <v>0</v>
      </c>
      <c r="H2669" s="1" t="s">
        <v>5833</v>
      </c>
      <c r="I2669" s="1" t="s">
        <v>6752</v>
      </c>
      <c r="J2669" s="1" t="s">
        <v>6240</v>
      </c>
      <c r="K2669">
        <v>33</v>
      </c>
      <c r="L2669" s="1" t="s">
        <v>6241</v>
      </c>
      <c r="M2669" s="1" t="s">
        <v>6254</v>
      </c>
      <c r="N2669">
        <v>104878</v>
      </c>
      <c r="O2669" s="1" t="s">
        <v>6243</v>
      </c>
      <c r="P2669" s="2">
        <v>43523</v>
      </c>
      <c r="Q2669" s="2">
        <v>45622</v>
      </c>
      <c r="R2669" s="1" t="s">
        <v>6887</v>
      </c>
      <c r="S2669" s="1" t="s">
        <v>6901</v>
      </c>
      <c r="T2669" s="1" t="s">
        <v>14</v>
      </c>
      <c r="U2669">
        <v>8051</v>
      </c>
      <c r="V2669" s="1" t="s">
        <v>15</v>
      </c>
      <c r="W2669" s="1" t="s">
        <v>55</v>
      </c>
      <c r="X2669" s="2">
        <f t="shared" ca="1" si="41"/>
        <v>45937</v>
      </c>
      <c r="Y2669" s="1">
        <f ca="1">ROUND(YEARFRAC(Merge1[[#This Row],[Join_Date]],Merge1[[#This Row],[Today]], 3),0)</f>
        <v>7</v>
      </c>
      <c r="Z2669" s="1" t="str" cm="1">
        <f t="array" aca="1" ref="Z2669" ca="1">_xlfn.IFS(
   Merge1[[#This Row],[Customer Tenure]]&lt;=2,"New",
   Merge1[[#This Row],[Customer Tenure]]&lt;=5,"Emerging",
  Merge1[[#This Row],[Customer Tenure]]&lt;9,"Established",
   TRUE,"Loyal"
)</f>
        <v>Established</v>
      </c>
      <c r="AA2669" s="1" t="str" cm="1">
        <f t="array" ref="AA2669">_xlfn.IFS(Merge1[[#This Row],[Income]]&lt;=30000,"Low",Merge1[[#This Row],[Income]]&lt;=60000,"Medium",Merge1[[#This Row],[Income]]&lt;=100000,"High", Merge1[[#This Row],[Income]]&gt;100000," Premium")</f>
        <v xml:space="preserve"> Premium</v>
      </c>
      <c r="AB2669" s="1" t="str" cm="1">
        <f t="array" ref="AB2669">_xlfn.IFS(Merge1[[#This Row],[Age]]&lt;= 28,"Gen Z", Merge1[[#This Row],[Age]]&lt;=44,"Millennials", Merge1[[#This Row],[Age]]&lt;=60,"Gen X", Merge1[[#This Row],[Age]]&gt;60,"Baby Boomers")</f>
        <v>Millennials</v>
      </c>
      <c r="AC2669" s="1" t="str" cm="1">
        <f t="array" ref="AC2669">_xlfn.IFS(
    Merge1[[#This Row],[Balance]]&lt;=50000,"Low",
    Merge1[[#This Row],[Balance]]&lt;=200000,"Medium",
    Merge1[[#This Row],[Balance]]&gt;200000,"High"
)</f>
        <v>High</v>
      </c>
    </row>
    <row r="2670" spans="1:29" x14ac:dyDescent="0.25">
      <c r="A2670" s="1" t="s">
        <v>1871</v>
      </c>
      <c r="B2670" s="1" t="s">
        <v>6201</v>
      </c>
      <c r="C2670" s="1" t="s">
        <v>5832</v>
      </c>
      <c r="D2670" s="2">
        <v>45024</v>
      </c>
      <c r="E2670">
        <v>15735</v>
      </c>
      <c r="F2670">
        <v>455</v>
      </c>
      <c r="G2670">
        <v>0</v>
      </c>
      <c r="H2670" s="1" t="s">
        <v>5833</v>
      </c>
      <c r="I2670" s="1" t="s">
        <v>6441</v>
      </c>
      <c r="J2670" s="1" t="s">
        <v>6240</v>
      </c>
      <c r="K2670">
        <v>56</v>
      </c>
      <c r="L2670" s="1" t="s">
        <v>6256</v>
      </c>
      <c r="M2670" s="1" t="s">
        <v>6266</v>
      </c>
      <c r="N2670">
        <v>156156</v>
      </c>
      <c r="O2670" s="1" t="s">
        <v>6248</v>
      </c>
      <c r="P2670" s="2">
        <v>42365</v>
      </c>
      <c r="Q2670" s="2">
        <v>45227</v>
      </c>
      <c r="R2670" s="1" t="s">
        <v>6912</v>
      </c>
      <c r="S2670" s="1" t="s">
        <v>6913</v>
      </c>
      <c r="T2670" s="1" t="s">
        <v>28</v>
      </c>
      <c r="U2670">
        <v>141</v>
      </c>
      <c r="V2670" s="1" t="s">
        <v>10</v>
      </c>
      <c r="W2670" s="1" t="s">
        <v>55</v>
      </c>
      <c r="X2670" s="2">
        <f t="shared" ca="1" si="41"/>
        <v>45937</v>
      </c>
      <c r="Y2670" s="1">
        <f ca="1">ROUND(YEARFRAC(Merge1[[#This Row],[Join_Date]],Merge1[[#This Row],[Today]], 3),0)</f>
        <v>10</v>
      </c>
      <c r="Z2670" s="1" t="str" cm="1">
        <f t="array" aca="1" ref="Z2670" ca="1">_xlfn.IFS(
   Merge1[[#This Row],[Customer Tenure]]&lt;=2,"New",
   Merge1[[#This Row],[Customer Tenure]]&lt;=5,"Emerging",
  Merge1[[#This Row],[Customer Tenure]]&lt;9,"Established",
   TRUE,"Loyal"
)</f>
        <v>Loyal</v>
      </c>
      <c r="AA2670" s="1" t="str" cm="1">
        <f t="array" ref="AA2670">_xlfn.IFS(Merge1[[#This Row],[Income]]&lt;=30000,"Low",Merge1[[#This Row],[Income]]&lt;=60000,"Medium",Merge1[[#This Row],[Income]]&lt;=100000,"High", Merge1[[#This Row],[Income]]&gt;100000," Premium")</f>
        <v xml:space="preserve"> Premium</v>
      </c>
      <c r="AB2670" s="1" t="str" cm="1">
        <f t="array" ref="AB2670">_xlfn.IFS(Merge1[[#This Row],[Age]]&lt;= 28,"Gen Z", Merge1[[#This Row],[Age]]&lt;=44,"Millennials", Merge1[[#This Row],[Age]]&lt;=60,"Gen X", Merge1[[#This Row],[Age]]&gt;60,"Baby Boomers")</f>
        <v>Gen X</v>
      </c>
      <c r="AC2670" s="1" t="str" cm="1">
        <f t="array" ref="AC2670">_xlfn.IFS(
    Merge1[[#This Row],[Balance]]&lt;=50000,"Low",
    Merge1[[#This Row],[Balance]]&lt;=200000,"Medium",
    Merge1[[#This Row],[Balance]]&gt;200000,"High"
)</f>
        <v>Low</v>
      </c>
    </row>
    <row r="2671" spans="1:29" x14ac:dyDescent="0.25">
      <c r="A2671" s="1" t="s">
        <v>1419</v>
      </c>
      <c r="B2671" s="1" t="s">
        <v>6188</v>
      </c>
      <c r="C2671" s="1" t="s">
        <v>5832</v>
      </c>
      <c r="D2671" s="2">
        <v>45034</v>
      </c>
      <c r="E2671">
        <v>214127</v>
      </c>
      <c r="F2671">
        <v>807</v>
      </c>
      <c r="G2671">
        <v>0</v>
      </c>
      <c r="H2671" s="1" t="s">
        <v>5850</v>
      </c>
      <c r="I2671" s="1" t="s">
        <v>6664</v>
      </c>
      <c r="J2671" s="1" t="s">
        <v>6240</v>
      </c>
      <c r="K2671">
        <v>62</v>
      </c>
      <c r="L2671" s="1" t="s">
        <v>6256</v>
      </c>
      <c r="M2671" s="1" t="s">
        <v>6242</v>
      </c>
      <c r="N2671">
        <v>101941</v>
      </c>
      <c r="O2671" s="1" t="s">
        <v>6243</v>
      </c>
      <c r="P2671" s="2">
        <v>44448</v>
      </c>
      <c r="Q2671" s="2">
        <v>45592</v>
      </c>
      <c r="R2671" s="1" t="s">
        <v>6912</v>
      </c>
      <c r="S2671" s="1" t="s">
        <v>6917</v>
      </c>
      <c r="T2671" s="1" t="s">
        <v>9</v>
      </c>
      <c r="U2671">
        <v>7300</v>
      </c>
      <c r="V2671" s="1" t="s">
        <v>24</v>
      </c>
      <c r="W2671" s="1" t="s">
        <v>16</v>
      </c>
      <c r="X2671" s="2">
        <f t="shared" ca="1" si="41"/>
        <v>45937</v>
      </c>
      <c r="Y2671" s="1">
        <f ca="1">ROUND(YEARFRAC(Merge1[[#This Row],[Join_Date]],Merge1[[#This Row],[Today]], 3),0)</f>
        <v>4</v>
      </c>
      <c r="Z2671" s="1" t="str" cm="1">
        <f t="array" aca="1" ref="Z2671" ca="1">_xlfn.IFS(
   Merge1[[#This Row],[Customer Tenure]]&lt;=2,"New",
   Merge1[[#This Row],[Customer Tenure]]&lt;=5,"Emerging",
  Merge1[[#This Row],[Customer Tenure]]&lt;9,"Established",
   TRUE,"Loyal"
)</f>
        <v>Emerging</v>
      </c>
      <c r="AA2671" s="1" t="str" cm="1">
        <f t="array" ref="AA2671">_xlfn.IFS(Merge1[[#This Row],[Income]]&lt;=30000,"Low",Merge1[[#This Row],[Income]]&lt;=60000,"Medium",Merge1[[#This Row],[Income]]&lt;=100000,"High", Merge1[[#This Row],[Income]]&gt;100000," Premium")</f>
        <v xml:space="preserve"> Premium</v>
      </c>
      <c r="AB2671" s="1" t="str" cm="1">
        <f t="array" ref="AB2671">_xlfn.IFS(Merge1[[#This Row],[Age]]&lt;= 28,"Gen Z", Merge1[[#This Row],[Age]]&lt;=44,"Millennials", Merge1[[#This Row],[Age]]&lt;=60,"Gen X", Merge1[[#This Row],[Age]]&gt;60,"Baby Boomers")</f>
        <v>Baby Boomers</v>
      </c>
      <c r="AC2671" s="1" t="str" cm="1">
        <f t="array" ref="AC2671">_xlfn.IFS(
    Merge1[[#This Row],[Balance]]&lt;=50000,"Low",
    Merge1[[#This Row],[Balance]]&lt;=200000,"Medium",
    Merge1[[#This Row],[Balance]]&gt;200000,"High"
)</f>
        <v>High</v>
      </c>
    </row>
    <row r="2672" spans="1:29" x14ac:dyDescent="0.25">
      <c r="A2672" s="1" t="s">
        <v>3460</v>
      </c>
      <c r="B2672" s="1" t="s">
        <v>5969</v>
      </c>
      <c r="C2672" s="1" t="s">
        <v>5835</v>
      </c>
      <c r="D2672" s="2">
        <v>43213</v>
      </c>
      <c r="E2672">
        <v>236094</v>
      </c>
      <c r="F2672">
        <v>326</v>
      </c>
      <c r="G2672">
        <v>98448</v>
      </c>
      <c r="H2672" s="1" t="s">
        <v>5833</v>
      </c>
      <c r="I2672" s="1" t="s">
        <v>6560</v>
      </c>
      <c r="J2672" s="1" t="s">
        <v>6240</v>
      </c>
      <c r="K2672">
        <v>40</v>
      </c>
      <c r="L2672" s="1" t="s">
        <v>6241</v>
      </c>
      <c r="M2672" s="1" t="s">
        <v>6242</v>
      </c>
      <c r="N2672">
        <v>99083</v>
      </c>
      <c r="O2672" s="1" t="s">
        <v>6248</v>
      </c>
      <c r="P2672" s="2">
        <v>45179</v>
      </c>
      <c r="Q2672" s="2">
        <v>45500</v>
      </c>
      <c r="R2672" s="1" t="s">
        <v>6891</v>
      </c>
      <c r="S2672" s="1" t="s">
        <v>6895</v>
      </c>
      <c r="T2672" s="1" t="s">
        <v>9</v>
      </c>
      <c r="U2672">
        <v>9592</v>
      </c>
      <c r="V2672" s="1" t="s">
        <v>19</v>
      </c>
      <c r="W2672" s="1" t="s">
        <v>29</v>
      </c>
      <c r="X2672" s="2">
        <f t="shared" ca="1" si="41"/>
        <v>45937</v>
      </c>
      <c r="Y2672" s="1">
        <f ca="1">ROUND(YEARFRAC(Merge1[[#This Row],[Join_Date]],Merge1[[#This Row],[Today]], 3),0)</f>
        <v>2</v>
      </c>
      <c r="Z2672" s="1" t="str" cm="1">
        <f t="array" aca="1" ref="Z2672" ca="1">_xlfn.IFS(
   Merge1[[#This Row],[Customer Tenure]]&lt;=2,"New",
   Merge1[[#This Row],[Customer Tenure]]&lt;=5,"Emerging",
  Merge1[[#This Row],[Customer Tenure]]&lt;9,"Established",
   TRUE,"Loyal"
)</f>
        <v>New</v>
      </c>
      <c r="AA2672" s="1" t="str" cm="1">
        <f t="array" ref="AA2672">_xlfn.IFS(Merge1[[#This Row],[Income]]&lt;=30000,"Low",Merge1[[#This Row],[Income]]&lt;=60000,"Medium",Merge1[[#This Row],[Income]]&lt;=100000,"High", Merge1[[#This Row],[Income]]&gt;100000," Premium")</f>
        <v>High</v>
      </c>
      <c r="AB2672" s="1" t="str" cm="1">
        <f t="array" ref="AB2672">_xlfn.IFS(Merge1[[#This Row],[Age]]&lt;= 28,"Gen Z", Merge1[[#This Row],[Age]]&lt;=44,"Millennials", Merge1[[#This Row],[Age]]&lt;=60,"Gen X", Merge1[[#This Row],[Age]]&gt;60,"Baby Boomers")</f>
        <v>Millennials</v>
      </c>
      <c r="AC2672" s="1" t="str" cm="1">
        <f t="array" ref="AC2672">_xlfn.IFS(
    Merge1[[#This Row],[Balance]]&lt;=50000,"Low",
    Merge1[[#This Row],[Balance]]&lt;=200000,"Medium",
    Merge1[[#This Row],[Balance]]&gt;200000,"High"
)</f>
        <v>High</v>
      </c>
    </row>
    <row r="2673" spans="1:29" x14ac:dyDescent="0.25">
      <c r="A2673" s="1" t="s">
        <v>450</v>
      </c>
      <c r="B2673" s="1" t="s">
        <v>5847</v>
      </c>
      <c r="C2673" s="1" t="s">
        <v>5842</v>
      </c>
      <c r="D2673" s="2">
        <v>43220</v>
      </c>
      <c r="E2673">
        <v>434825</v>
      </c>
      <c r="F2673">
        <v>613</v>
      </c>
      <c r="G2673">
        <v>0</v>
      </c>
      <c r="H2673" s="1" t="s">
        <v>5833</v>
      </c>
      <c r="I2673" s="1" t="s">
        <v>6844</v>
      </c>
      <c r="J2673" s="1" t="s">
        <v>6245</v>
      </c>
      <c r="K2673">
        <v>55</v>
      </c>
      <c r="L2673" s="1" t="s">
        <v>6246</v>
      </c>
      <c r="M2673" s="1" t="s">
        <v>6266</v>
      </c>
      <c r="N2673">
        <v>166470</v>
      </c>
      <c r="O2673" s="1" t="s">
        <v>6243</v>
      </c>
      <c r="P2673" s="2">
        <v>45621</v>
      </c>
      <c r="Q2673" s="2">
        <v>45293</v>
      </c>
      <c r="R2673" s="1" t="s">
        <v>6902</v>
      </c>
      <c r="S2673" s="1" t="s">
        <v>6903</v>
      </c>
      <c r="T2673" s="1" t="s">
        <v>23</v>
      </c>
      <c r="U2673">
        <v>6526</v>
      </c>
      <c r="V2673" s="1" t="s">
        <v>15</v>
      </c>
      <c r="W2673" s="1" t="s">
        <v>20</v>
      </c>
      <c r="X2673" s="2">
        <f t="shared" ca="1" si="41"/>
        <v>45937</v>
      </c>
      <c r="Y2673" s="1">
        <f ca="1">ROUND(YEARFRAC(Merge1[[#This Row],[Join_Date]],Merge1[[#This Row],[Today]], 3),0)</f>
        <v>1</v>
      </c>
      <c r="Z2673" s="1" t="str" cm="1">
        <f t="array" aca="1" ref="Z2673" ca="1">_xlfn.IFS(
   Merge1[[#This Row],[Customer Tenure]]&lt;=2,"New",
   Merge1[[#This Row],[Customer Tenure]]&lt;=5,"Emerging",
  Merge1[[#This Row],[Customer Tenure]]&lt;9,"Established",
   TRUE,"Loyal"
)</f>
        <v>New</v>
      </c>
      <c r="AA2673" s="1" t="str" cm="1">
        <f t="array" ref="AA2673">_xlfn.IFS(Merge1[[#This Row],[Income]]&lt;=30000,"Low",Merge1[[#This Row],[Income]]&lt;=60000,"Medium",Merge1[[#This Row],[Income]]&lt;=100000,"High", Merge1[[#This Row],[Income]]&gt;100000," Premium")</f>
        <v xml:space="preserve"> Premium</v>
      </c>
      <c r="AB2673" s="1" t="str" cm="1">
        <f t="array" ref="AB2673">_xlfn.IFS(Merge1[[#This Row],[Age]]&lt;= 28,"Gen Z", Merge1[[#This Row],[Age]]&lt;=44,"Millennials", Merge1[[#This Row],[Age]]&lt;=60,"Gen X", Merge1[[#This Row],[Age]]&gt;60,"Baby Boomers")</f>
        <v>Gen X</v>
      </c>
      <c r="AC2673" s="1" t="str" cm="1">
        <f t="array" ref="AC2673">_xlfn.IFS(
    Merge1[[#This Row],[Balance]]&lt;=50000,"Low",
    Merge1[[#This Row],[Balance]]&lt;=200000,"Medium",
    Merge1[[#This Row],[Balance]]&gt;200000,"High"
)</f>
        <v>High</v>
      </c>
    </row>
    <row r="2674" spans="1:29" x14ac:dyDescent="0.25">
      <c r="A2674" s="1" t="s">
        <v>2493</v>
      </c>
      <c r="B2674" s="1" t="s">
        <v>6001</v>
      </c>
      <c r="C2674" s="1" t="s">
        <v>5835</v>
      </c>
      <c r="D2674" s="2">
        <v>43801</v>
      </c>
      <c r="E2674">
        <v>161081</v>
      </c>
      <c r="F2674">
        <v>593</v>
      </c>
      <c r="G2674">
        <v>0</v>
      </c>
      <c r="H2674" s="1" t="s">
        <v>5833</v>
      </c>
      <c r="I2674" s="1" t="s">
        <v>6773</v>
      </c>
      <c r="J2674" s="1" t="s">
        <v>6245</v>
      </c>
      <c r="K2674">
        <v>45</v>
      </c>
      <c r="L2674" s="1" t="s">
        <v>6260</v>
      </c>
      <c r="M2674" s="1" t="s">
        <v>6251</v>
      </c>
      <c r="N2674">
        <v>65893</v>
      </c>
      <c r="O2674" s="1" t="s">
        <v>6248</v>
      </c>
      <c r="P2674" s="2">
        <v>44513</v>
      </c>
      <c r="Q2674" s="2">
        <v>45432</v>
      </c>
      <c r="R2674" s="1" t="s">
        <v>6906</v>
      </c>
      <c r="S2674" s="1" t="s">
        <v>6918</v>
      </c>
      <c r="T2674" s="1" t="s">
        <v>14</v>
      </c>
      <c r="U2674">
        <v>9351</v>
      </c>
      <c r="V2674" s="1" t="s">
        <v>10</v>
      </c>
      <c r="W2674" s="1" t="s">
        <v>40</v>
      </c>
      <c r="X2674" s="2">
        <f t="shared" ca="1" si="41"/>
        <v>45937</v>
      </c>
      <c r="Y2674" s="1">
        <f ca="1">ROUND(YEARFRAC(Merge1[[#This Row],[Join_Date]],Merge1[[#This Row],[Today]], 3),0)</f>
        <v>4</v>
      </c>
      <c r="Z2674" s="1" t="str" cm="1">
        <f t="array" aca="1" ref="Z2674" ca="1">_xlfn.IFS(
   Merge1[[#This Row],[Customer Tenure]]&lt;=2,"New",
   Merge1[[#This Row],[Customer Tenure]]&lt;=5,"Emerging",
  Merge1[[#This Row],[Customer Tenure]]&lt;9,"Established",
   TRUE,"Loyal"
)</f>
        <v>Emerging</v>
      </c>
      <c r="AA2674" s="1" t="str" cm="1">
        <f t="array" ref="AA2674">_xlfn.IFS(Merge1[[#This Row],[Income]]&lt;=30000,"Low",Merge1[[#This Row],[Income]]&lt;=60000,"Medium",Merge1[[#This Row],[Income]]&lt;=100000,"High", Merge1[[#This Row],[Income]]&gt;100000," Premium")</f>
        <v>High</v>
      </c>
      <c r="AB2674" s="1" t="str" cm="1">
        <f t="array" ref="AB2674">_xlfn.IFS(Merge1[[#This Row],[Age]]&lt;= 28,"Gen Z", Merge1[[#This Row],[Age]]&lt;=44,"Millennials", Merge1[[#This Row],[Age]]&lt;=60,"Gen X", Merge1[[#This Row],[Age]]&gt;60,"Baby Boomers")</f>
        <v>Gen X</v>
      </c>
      <c r="AC2674" s="1" t="str" cm="1">
        <f t="array" ref="AC2674">_xlfn.IFS(
    Merge1[[#This Row],[Balance]]&lt;=50000,"Low",
    Merge1[[#This Row],[Balance]]&lt;=200000,"Medium",
    Merge1[[#This Row],[Balance]]&gt;200000,"High"
)</f>
        <v>Medium</v>
      </c>
    </row>
    <row r="2675" spans="1:29" x14ac:dyDescent="0.25">
      <c r="A2675" s="1" t="s">
        <v>698</v>
      </c>
      <c r="B2675" s="1" t="s">
        <v>6052</v>
      </c>
      <c r="C2675" s="1" t="s">
        <v>5842</v>
      </c>
      <c r="D2675" s="2">
        <v>43772</v>
      </c>
      <c r="E2675">
        <v>484282</v>
      </c>
      <c r="F2675">
        <v>822</v>
      </c>
      <c r="G2675">
        <v>0</v>
      </c>
      <c r="H2675" s="1" t="s">
        <v>5833</v>
      </c>
      <c r="I2675" s="1" t="s">
        <v>6577</v>
      </c>
      <c r="J2675" s="1" t="s">
        <v>6245</v>
      </c>
      <c r="K2675">
        <v>37</v>
      </c>
      <c r="L2675" s="1" t="s">
        <v>6246</v>
      </c>
      <c r="M2675" s="1" t="s">
        <v>6251</v>
      </c>
      <c r="N2675">
        <v>177661</v>
      </c>
      <c r="O2675" s="1" t="s">
        <v>6243</v>
      </c>
      <c r="P2675" s="2">
        <v>45516</v>
      </c>
      <c r="Q2675" s="2">
        <v>45850</v>
      </c>
      <c r="R2675" s="1" t="s">
        <v>6891</v>
      </c>
      <c r="S2675" s="1" t="s">
        <v>6892</v>
      </c>
      <c r="T2675" s="1" t="s">
        <v>23</v>
      </c>
      <c r="U2675">
        <v>5916</v>
      </c>
      <c r="V2675" s="1" t="s">
        <v>19</v>
      </c>
      <c r="W2675" s="1" t="s">
        <v>25</v>
      </c>
      <c r="X2675" s="2">
        <f t="shared" ca="1" si="41"/>
        <v>45937</v>
      </c>
      <c r="Y2675" s="1">
        <f ca="1">ROUND(YEARFRAC(Merge1[[#This Row],[Join_Date]],Merge1[[#This Row],[Today]], 3),0)</f>
        <v>1</v>
      </c>
      <c r="Z2675" s="1" t="str" cm="1">
        <f t="array" aca="1" ref="Z2675" ca="1">_xlfn.IFS(
   Merge1[[#This Row],[Customer Tenure]]&lt;=2,"New",
   Merge1[[#This Row],[Customer Tenure]]&lt;=5,"Emerging",
  Merge1[[#This Row],[Customer Tenure]]&lt;9,"Established",
   TRUE,"Loyal"
)</f>
        <v>New</v>
      </c>
      <c r="AA2675" s="1" t="str" cm="1">
        <f t="array" ref="AA2675">_xlfn.IFS(Merge1[[#This Row],[Income]]&lt;=30000,"Low",Merge1[[#This Row],[Income]]&lt;=60000,"Medium",Merge1[[#This Row],[Income]]&lt;=100000,"High", Merge1[[#This Row],[Income]]&gt;100000," Premium")</f>
        <v xml:space="preserve"> Premium</v>
      </c>
      <c r="AB2675" s="1" t="str" cm="1">
        <f t="array" ref="AB2675">_xlfn.IFS(Merge1[[#This Row],[Age]]&lt;= 28,"Gen Z", Merge1[[#This Row],[Age]]&lt;=44,"Millennials", Merge1[[#This Row],[Age]]&lt;=60,"Gen X", Merge1[[#This Row],[Age]]&gt;60,"Baby Boomers")</f>
        <v>Millennials</v>
      </c>
      <c r="AC2675" s="1" t="str" cm="1">
        <f t="array" ref="AC2675">_xlfn.IFS(
    Merge1[[#This Row],[Balance]]&lt;=50000,"Low",
    Merge1[[#This Row],[Balance]]&lt;=200000,"Medium",
    Merge1[[#This Row],[Balance]]&gt;200000,"High"
)</f>
        <v>High</v>
      </c>
    </row>
    <row r="2676" spans="1:29" x14ac:dyDescent="0.25">
      <c r="A2676" s="1" t="s">
        <v>827</v>
      </c>
      <c r="B2676" s="1" t="s">
        <v>5864</v>
      </c>
      <c r="C2676" s="1" t="s">
        <v>5832</v>
      </c>
      <c r="D2676" s="2">
        <v>45888</v>
      </c>
      <c r="E2676">
        <v>229204</v>
      </c>
      <c r="F2676">
        <v>720</v>
      </c>
      <c r="G2676">
        <v>0</v>
      </c>
      <c r="H2676" s="1" t="s">
        <v>5833</v>
      </c>
      <c r="I2676" s="1" t="s">
        <v>6564</v>
      </c>
      <c r="J2676" s="1" t="s">
        <v>6245</v>
      </c>
      <c r="K2676">
        <v>29</v>
      </c>
      <c r="L2676" s="1" t="s">
        <v>6241</v>
      </c>
      <c r="M2676" s="1" t="s">
        <v>6251</v>
      </c>
      <c r="N2676">
        <v>124101</v>
      </c>
      <c r="O2676" s="1" t="s">
        <v>6248</v>
      </c>
      <c r="P2676" s="2">
        <v>45422</v>
      </c>
      <c r="Q2676" s="2">
        <v>45725</v>
      </c>
      <c r="R2676" s="1" t="s">
        <v>6899</v>
      </c>
      <c r="S2676" s="1" t="s">
        <v>6914</v>
      </c>
      <c r="T2676" s="1" t="s">
        <v>28</v>
      </c>
      <c r="U2676">
        <v>817</v>
      </c>
      <c r="V2676" s="1" t="s">
        <v>24</v>
      </c>
      <c r="W2676" s="1" t="s">
        <v>50</v>
      </c>
      <c r="X2676" s="2">
        <f t="shared" ca="1" si="41"/>
        <v>45937</v>
      </c>
      <c r="Y2676" s="1">
        <f ca="1">ROUND(YEARFRAC(Merge1[[#This Row],[Join_Date]],Merge1[[#This Row],[Today]], 3),0)</f>
        <v>1</v>
      </c>
      <c r="Z2676" s="1" t="str" cm="1">
        <f t="array" aca="1" ref="Z2676" ca="1">_xlfn.IFS(
   Merge1[[#This Row],[Customer Tenure]]&lt;=2,"New",
   Merge1[[#This Row],[Customer Tenure]]&lt;=5,"Emerging",
  Merge1[[#This Row],[Customer Tenure]]&lt;9,"Established",
   TRUE,"Loyal"
)</f>
        <v>New</v>
      </c>
      <c r="AA2676" s="1" t="str" cm="1">
        <f t="array" ref="AA2676">_xlfn.IFS(Merge1[[#This Row],[Income]]&lt;=30000,"Low",Merge1[[#This Row],[Income]]&lt;=60000,"Medium",Merge1[[#This Row],[Income]]&lt;=100000,"High", Merge1[[#This Row],[Income]]&gt;100000," Premium")</f>
        <v xml:space="preserve"> Premium</v>
      </c>
      <c r="AB2676" s="1" t="str" cm="1">
        <f t="array" ref="AB2676">_xlfn.IFS(Merge1[[#This Row],[Age]]&lt;= 28,"Gen Z", Merge1[[#This Row],[Age]]&lt;=44,"Millennials", Merge1[[#This Row],[Age]]&lt;=60,"Gen X", Merge1[[#This Row],[Age]]&gt;60,"Baby Boomers")</f>
        <v>Millennials</v>
      </c>
      <c r="AC2676" s="1" t="str" cm="1">
        <f t="array" ref="AC2676">_xlfn.IFS(
    Merge1[[#This Row],[Balance]]&lt;=50000,"Low",
    Merge1[[#This Row],[Balance]]&lt;=200000,"Medium",
    Merge1[[#This Row],[Balance]]&gt;200000,"High"
)</f>
        <v>High</v>
      </c>
    </row>
    <row r="2677" spans="1:29" x14ac:dyDescent="0.25">
      <c r="A2677" s="1" t="s">
        <v>3009</v>
      </c>
      <c r="B2677" s="1" t="s">
        <v>5891</v>
      </c>
      <c r="C2677" s="1" t="s">
        <v>5832</v>
      </c>
      <c r="D2677" s="2">
        <v>42287</v>
      </c>
      <c r="E2677">
        <v>491006</v>
      </c>
      <c r="F2677">
        <v>761</v>
      </c>
      <c r="G2677">
        <v>349572</v>
      </c>
      <c r="H2677" s="1" t="s">
        <v>5833</v>
      </c>
      <c r="I2677" s="1" t="s">
        <v>6318</v>
      </c>
      <c r="J2677" s="1" t="s">
        <v>6245</v>
      </c>
      <c r="K2677">
        <v>33</v>
      </c>
      <c r="L2677" s="1" t="s">
        <v>6260</v>
      </c>
      <c r="M2677" s="1" t="s">
        <v>6266</v>
      </c>
      <c r="N2677">
        <v>53660</v>
      </c>
      <c r="O2677" s="1" t="s">
        <v>6248</v>
      </c>
      <c r="P2677" s="2">
        <v>44992</v>
      </c>
      <c r="Q2677" s="2">
        <v>45236</v>
      </c>
      <c r="R2677" s="1" t="s">
        <v>6887</v>
      </c>
      <c r="S2677" s="1" t="s">
        <v>6888</v>
      </c>
      <c r="T2677" s="1" t="s">
        <v>9</v>
      </c>
      <c r="U2677">
        <v>60</v>
      </c>
      <c r="V2677" s="1" t="s">
        <v>10</v>
      </c>
      <c r="W2677" s="1" t="s">
        <v>20</v>
      </c>
      <c r="X2677" s="2">
        <f t="shared" ca="1" si="41"/>
        <v>45937</v>
      </c>
      <c r="Y2677" s="1">
        <f ca="1">ROUND(YEARFRAC(Merge1[[#This Row],[Join_Date]],Merge1[[#This Row],[Today]], 3),0)</f>
        <v>3</v>
      </c>
      <c r="Z2677" s="1" t="str" cm="1">
        <f t="array" aca="1" ref="Z2677" ca="1">_xlfn.IFS(
   Merge1[[#This Row],[Customer Tenure]]&lt;=2,"New",
   Merge1[[#This Row],[Customer Tenure]]&lt;=5,"Emerging",
  Merge1[[#This Row],[Customer Tenure]]&lt;9,"Established",
   TRUE,"Loyal"
)</f>
        <v>Emerging</v>
      </c>
      <c r="AA2677" s="1" t="str" cm="1">
        <f t="array" ref="AA2677">_xlfn.IFS(Merge1[[#This Row],[Income]]&lt;=30000,"Low",Merge1[[#This Row],[Income]]&lt;=60000,"Medium",Merge1[[#This Row],[Income]]&lt;=100000,"High", Merge1[[#This Row],[Income]]&gt;100000," Premium")</f>
        <v>Medium</v>
      </c>
      <c r="AB2677" s="1" t="str" cm="1">
        <f t="array" ref="AB2677">_xlfn.IFS(Merge1[[#This Row],[Age]]&lt;= 28,"Gen Z", Merge1[[#This Row],[Age]]&lt;=44,"Millennials", Merge1[[#This Row],[Age]]&lt;=60,"Gen X", Merge1[[#This Row],[Age]]&gt;60,"Baby Boomers")</f>
        <v>Millennials</v>
      </c>
      <c r="AC2677" s="1" t="str" cm="1">
        <f t="array" ref="AC2677">_xlfn.IFS(
    Merge1[[#This Row],[Balance]]&lt;=50000,"Low",
    Merge1[[#This Row],[Balance]]&lt;=200000,"Medium",
    Merge1[[#This Row],[Balance]]&gt;200000,"High"
)</f>
        <v>High</v>
      </c>
    </row>
    <row r="2678" spans="1:29" x14ac:dyDescent="0.25">
      <c r="A2678" s="1" t="s">
        <v>2577</v>
      </c>
      <c r="B2678" s="1" t="s">
        <v>6123</v>
      </c>
      <c r="C2678" s="1" t="s">
        <v>5835</v>
      </c>
      <c r="D2678" s="2">
        <v>43882</v>
      </c>
      <c r="E2678">
        <v>19288</v>
      </c>
      <c r="F2678">
        <v>695</v>
      </c>
      <c r="G2678">
        <v>0</v>
      </c>
      <c r="H2678" s="1" t="s">
        <v>5833</v>
      </c>
      <c r="I2678" s="1" t="s">
        <v>6826</v>
      </c>
      <c r="J2678" s="1" t="s">
        <v>6240</v>
      </c>
      <c r="K2678">
        <v>44</v>
      </c>
      <c r="L2678" s="1" t="s">
        <v>6246</v>
      </c>
      <c r="M2678" s="1" t="s">
        <v>6266</v>
      </c>
      <c r="N2678">
        <v>190102</v>
      </c>
      <c r="O2678" s="1" t="s">
        <v>6252</v>
      </c>
      <c r="P2678" s="2">
        <v>42954</v>
      </c>
      <c r="Q2678" s="2">
        <v>45378</v>
      </c>
      <c r="R2678" s="1" t="s">
        <v>6899</v>
      </c>
      <c r="S2678" s="1" t="s">
        <v>6900</v>
      </c>
      <c r="T2678" s="1" t="s">
        <v>28</v>
      </c>
      <c r="U2678">
        <v>5287</v>
      </c>
      <c r="V2678" s="1" t="s">
        <v>19</v>
      </c>
      <c r="W2678" s="1" t="s">
        <v>55</v>
      </c>
      <c r="X2678" s="2">
        <f t="shared" ca="1" si="41"/>
        <v>45937</v>
      </c>
      <c r="Y2678" s="1">
        <f ca="1">ROUND(YEARFRAC(Merge1[[#This Row],[Join_Date]],Merge1[[#This Row],[Today]], 3),0)</f>
        <v>8</v>
      </c>
      <c r="Z2678" s="1" t="str" cm="1">
        <f t="array" aca="1" ref="Z2678" ca="1">_xlfn.IFS(
   Merge1[[#This Row],[Customer Tenure]]&lt;=2,"New",
   Merge1[[#This Row],[Customer Tenure]]&lt;=5,"Emerging",
  Merge1[[#This Row],[Customer Tenure]]&lt;9,"Established",
   TRUE,"Loyal"
)</f>
        <v>Established</v>
      </c>
      <c r="AA2678" s="1" t="str" cm="1">
        <f t="array" ref="AA2678">_xlfn.IFS(Merge1[[#This Row],[Income]]&lt;=30000,"Low",Merge1[[#This Row],[Income]]&lt;=60000,"Medium",Merge1[[#This Row],[Income]]&lt;=100000,"High", Merge1[[#This Row],[Income]]&gt;100000," Premium")</f>
        <v xml:space="preserve"> Premium</v>
      </c>
      <c r="AB2678" s="1" t="str" cm="1">
        <f t="array" ref="AB2678">_xlfn.IFS(Merge1[[#This Row],[Age]]&lt;= 28,"Gen Z", Merge1[[#This Row],[Age]]&lt;=44,"Millennials", Merge1[[#This Row],[Age]]&lt;=60,"Gen X", Merge1[[#This Row],[Age]]&gt;60,"Baby Boomers")</f>
        <v>Millennials</v>
      </c>
      <c r="AC2678" s="1" t="str" cm="1">
        <f t="array" ref="AC2678">_xlfn.IFS(
    Merge1[[#This Row],[Balance]]&lt;=50000,"Low",
    Merge1[[#This Row],[Balance]]&lt;=200000,"Medium",
    Merge1[[#This Row],[Balance]]&gt;200000,"High"
)</f>
        <v>Low</v>
      </c>
    </row>
    <row r="2679" spans="1:29" x14ac:dyDescent="0.25">
      <c r="A2679" s="1" t="s">
        <v>354</v>
      </c>
      <c r="B2679" s="1" t="s">
        <v>5886</v>
      </c>
      <c r="C2679" s="1" t="s">
        <v>5832</v>
      </c>
      <c r="D2679" s="2">
        <v>45208</v>
      </c>
      <c r="E2679">
        <v>479681</v>
      </c>
      <c r="F2679">
        <v>670</v>
      </c>
      <c r="G2679">
        <v>0</v>
      </c>
      <c r="H2679" s="1" t="s">
        <v>5833</v>
      </c>
      <c r="I2679" s="1" t="s">
        <v>6748</v>
      </c>
      <c r="J2679" s="1" t="s">
        <v>6240</v>
      </c>
      <c r="K2679">
        <v>71</v>
      </c>
      <c r="L2679" s="1" t="s">
        <v>6260</v>
      </c>
      <c r="M2679" s="1" t="s">
        <v>6262</v>
      </c>
      <c r="N2679">
        <v>148267</v>
      </c>
      <c r="O2679" s="1" t="s">
        <v>6243</v>
      </c>
      <c r="P2679" s="2">
        <v>42789</v>
      </c>
      <c r="Q2679" s="2">
        <v>45726</v>
      </c>
      <c r="R2679" s="1" t="s">
        <v>6899</v>
      </c>
      <c r="S2679" s="1" t="s">
        <v>6914</v>
      </c>
      <c r="T2679" s="1" t="s">
        <v>14</v>
      </c>
      <c r="U2679">
        <v>65</v>
      </c>
      <c r="V2679" s="1" t="s">
        <v>15</v>
      </c>
      <c r="W2679" s="1" t="s">
        <v>55</v>
      </c>
      <c r="X2679" s="2">
        <f t="shared" ca="1" si="41"/>
        <v>45937</v>
      </c>
      <c r="Y2679" s="1">
        <f ca="1">ROUND(YEARFRAC(Merge1[[#This Row],[Join_Date]],Merge1[[#This Row],[Today]], 3),0)</f>
        <v>9</v>
      </c>
      <c r="Z2679" s="1" t="str" cm="1">
        <f t="array" aca="1" ref="Z2679" ca="1">_xlfn.IFS(
   Merge1[[#This Row],[Customer Tenure]]&lt;=2,"New",
   Merge1[[#This Row],[Customer Tenure]]&lt;=5,"Emerging",
  Merge1[[#This Row],[Customer Tenure]]&lt;9,"Established",
   TRUE,"Loyal"
)</f>
        <v>Loyal</v>
      </c>
      <c r="AA2679" s="1" t="str" cm="1">
        <f t="array" ref="AA2679">_xlfn.IFS(Merge1[[#This Row],[Income]]&lt;=30000,"Low",Merge1[[#This Row],[Income]]&lt;=60000,"Medium",Merge1[[#This Row],[Income]]&lt;=100000,"High", Merge1[[#This Row],[Income]]&gt;100000," Premium")</f>
        <v xml:space="preserve"> Premium</v>
      </c>
      <c r="AB2679" s="1" t="str" cm="1">
        <f t="array" ref="AB2679">_xlfn.IFS(Merge1[[#This Row],[Age]]&lt;= 28,"Gen Z", Merge1[[#This Row],[Age]]&lt;=44,"Millennials", Merge1[[#This Row],[Age]]&lt;=60,"Gen X", Merge1[[#This Row],[Age]]&gt;60,"Baby Boomers")</f>
        <v>Baby Boomers</v>
      </c>
      <c r="AC2679" s="1" t="str" cm="1">
        <f t="array" ref="AC2679">_xlfn.IFS(
    Merge1[[#This Row],[Balance]]&lt;=50000,"Low",
    Merge1[[#This Row],[Balance]]&lt;=200000,"Medium",
    Merge1[[#This Row],[Balance]]&gt;200000,"High"
)</f>
        <v>High</v>
      </c>
    </row>
    <row r="2680" spans="1:29" x14ac:dyDescent="0.25">
      <c r="A2680" s="1" t="s">
        <v>413</v>
      </c>
      <c r="B2680" s="1" t="s">
        <v>6047</v>
      </c>
      <c r="C2680" s="1" t="s">
        <v>5842</v>
      </c>
      <c r="D2680" s="2">
        <v>43026</v>
      </c>
      <c r="E2680">
        <v>316463</v>
      </c>
      <c r="F2680">
        <v>803</v>
      </c>
      <c r="G2680">
        <v>0</v>
      </c>
      <c r="H2680" s="1" t="s">
        <v>5833</v>
      </c>
      <c r="I2680" s="1" t="s">
        <v>6731</v>
      </c>
      <c r="J2680" s="1" t="s">
        <v>6240</v>
      </c>
      <c r="K2680">
        <v>52</v>
      </c>
      <c r="L2680" s="1" t="s">
        <v>6260</v>
      </c>
      <c r="M2680" s="1" t="s">
        <v>6262</v>
      </c>
      <c r="N2680">
        <v>51585</v>
      </c>
      <c r="O2680" s="1" t="s">
        <v>6248</v>
      </c>
      <c r="P2680" s="2">
        <v>43577</v>
      </c>
      <c r="Q2680" s="2">
        <v>45694</v>
      </c>
      <c r="R2680" s="1" t="s">
        <v>6885</v>
      </c>
      <c r="S2680" s="1" t="s">
        <v>6896</v>
      </c>
      <c r="T2680" s="1" t="s">
        <v>23</v>
      </c>
      <c r="U2680">
        <v>3674</v>
      </c>
      <c r="V2680" s="1" t="s">
        <v>10</v>
      </c>
      <c r="W2680" s="1" t="s">
        <v>50</v>
      </c>
      <c r="X2680" s="2">
        <f t="shared" ca="1" si="41"/>
        <v>45937</v>
      </c>
      <c r="Y2680" s="1">
        <f ca="1">ROUND(YEARFRAC(Merge1[[#This Row],[Join_Date]],Merge1[[#This Row],[Today]], 3),0)</f>
        <v>6</v>
      </c>
      <c r="Z2680" s="1" t="str" cm="1">
        <f t="array" aca="1" ref="Z2680" ca="1">_xlfn.IFS(
   Merge1[[#This Row],[Customer Tenure]]&lt;=2,"New",
   Merge1[[#This Row],[Customer Tenure]]&lt;=5,"Emerging",
  Merge1[[#This Row],[Customer Tenure]]&lt;9,"Established",
   TRUE,"Loyal"
)</f>
        <v>Established</v>
      </c>
      <c r="AA2680" s="1" t="str" cm="1">
        <f t="array" ref="AA2680">_xlfn.IFS(Merge1[[#This Row],[Income]]&lt;=30000,"Low",Merge1[[#This Row],[Income]]&lt;=60000,"Medium",Merge1[[#This Row],[Income]]&lt;=100000,"High", Merge1[[#This Row],[Income]]&gt;100000," Premium")</f>
        <v>Medium</v>
      </c>
      <c r="AB2680" s="1" t="str" cm="1">
        <f t="array" ref="AB2680">_xlfn.IFS(Merge1[[#This Row],[Age]]&lt;= 28,"Gen Z", Merge1[[#This Row],[Age]]&lt;=44,"Millennials", Merge1[[#This Row],[Age]]&lt;=60,"Gen X", Merge1[[#This Row],[Age]]&gt;60,"Baby Boomers")</f>
        <v>Gen X</v>
      </c>
      <c r="AC2680" s="1" t="str" cm="1">
        <f t="array" ref="AC2680">_xlfn.IFS(
    Merge1[[#This Row],[Balance]]&lt;=50000,"Low",
    Merge1[[#This Row],[Balance]]&lt;=200000,"Medium",
    Merge1[[#This Row],[Balance]]&gt;200000,"High"
)</f>
        <v>High</v>
      </c>
    </row>
    <row r="2681" spans="1:29" x14ac:dyDescent="0.25">
      <c r="A2681" s="1" t="s">
        <v>441</v>
      </c>
      <c r="B2681" s="1" t="s">
        <v>6115</v>
      </c>
      <c r="C2681" s="1" t="s">
        <v>5835</v>
      </c>
      <c r="D2681" s="2">
        <v>42796</v>
      </c>
      <c r="E2681">
        <v>154542</v>
      </c>
      <c r="F2681">
        <v>409</v>
      </c>
      <c r="G2681">
        <v>0</v>
      </c>
      <c r="H2681" s="1" t="s">
        <v>5833</v>
      </c>
      <c r="I2681" s="1" t="s">
        <v>6519</v>
      </c>
      <c r="J2681" s="1" t="s">
        <v>6240</v>
      </c>
      <c r="K2681">
        <v>27</v>
      </c>
      <c r="L2681" s="1" t="s">
        <v>6256</v>
      </c>
      <c r="M2681" s="1" t="s">
        <v>6254</v>
      </c>
      <c r="N2681">
        <v>153052</v>
      </c>
      <c r="O2681" s="1" t="s">
        <v>6243</v>
      </c>
      <c r="P2681" s="2">
        <v>42311</v>
      </c>
      <c r="Q2681" s="2">
        <v>45312</v>
      </c>
      <c r="R2681" s="1" t="s">
        <v>6902</v>
      </c>
      <c r="S2681" s="1" t="s">
        <v>6903</v>
      </c>
      <c r="T2681" s="1" t="s">
        <v>14</v>
      </c>
      <c r="U2681">
        <v>753</v>
      </c>
      <c r="V2681" s="1" t="s">
        <v>10</v>
      </c>
      <c r="W2681" s="1" t="s">
        <v>55</v>
      </c>
      <c r="X2681" s="2">
        <f t="shared" ca="1" si="41"/>
        <v>45937</v>
      </c>
      <c r="Y2681" s="1">
        <f ca="1">ROUND(YEARFRAC(Merge1[[#This Row],[Join_Date]],Merge1[[#This Row],[Today]], 3),0)</f>
        <v>10</v>
      </c>
      <c r="Z2681" s="1" t="str" cm="1">
        <f t="array" aca="1" ref="Z2681" ca="1">_xlfn.IFS(
   Merge1[[#This Row],[Customer Tenure]]&lt;=2,"New",
   Merge1[[#This Row],[Customer Tenure]]&lt;=5,"Emerging",
  Merge1[[#This Row],[Customer Tenure]]&lt;9,"Established",
   TRUE,"Loyal"
)</f>
        <v>Loyal</v>
      </c>
      <c r="AA2681" s="1" t="str" cm="1">
        <f t="array" ref="AA2681">_xlfn.IFS(Merge1[[#This Row],[Income]]&lt;=30000,"Low",Merge1[[#This Row],[Income]]&lt;=60000,"Medium",Merge1[[#This Row],[Income]]&lt;=100000,"High", Merge1[[#This Row],[Income]]&gt;100000," Premium")</f>
        <v xml:space="preserve"> Premium</v>
      </c>
      <c r="AB2681" s="1" t="str" cm="1">
        <f t="array" ref="AB2681">_xlfn.IFS(Merge1[[#This Row],[Age]]&lt;= 28,"Gen Z", Merge1[[#This Row],[Age]]&lt;=44,"Millennials", Merge1[[#This Row],[Age]]&lt;=60,"Gen X", Merge1[[#This Row],[Age]]&gt;60,"Baby Boomers")</f>
        <v>Gen Z</v>
      </c>
      <c r="AC2681" s="1" t="str" cm="1">
        <f t="array" ref="AC2681">_xlfn.IFS(
    Merge1[[#This Row],[Balance]]&lt;=50000,"Low",
    Merge1[[#This Row],[Balance]]&lt;=200000,"Medium",
    Merge1[[#This Row],[Balance]]&gt;200000,"High"
)</f>
        <v>Medium</v>
      </c>
    </row>
    <row r="2682" spans="1:29" x14ac:dyDescent="0.25">
      <c r="A2682" s="1" t="s">
        <v>2219</v>
      </c>
      <c r="B2682" s="1" t="s">
        <v>5974</v>
      </c>
      <c r="C2682" s="1" t="s">
        <v>5835</v>
      </c>
      <c r="D2682" s="2">
        <v>44284</v>
      </c>
      <c r="E2682">
        <v>487852</v>
      </c>
      <c r="F2682">
        <v>789</v>
      </c>
      <c r="G2682">
        <v>0</v>
      </c>
      <c r="H2682" s="1" t="s">
        <v>5833</v>
      </c>
      <c r="I2682" s="1" t="s">
        <v>6442</v>
      </c>
      <c r="J2682" s="1" t="s">
        <v>6240</v>
      </c>
      <c r="K2682">
        <v>53</v>
      </c>
      <c r="L2682" s="1" t="s">
        <v>6241</v>
      </c>
      <c r="M2682" s="1" t="s">
        <v>6247</v>
      </c>
      <c r="N2682">
        <v>164579</v>
      </c>
      <c r="O2682" s="1" t="s">
        <v>6252</v>
      </c>
      <c r="P2682" s="2">
        <v>42280</v>
      </c>
      <c r="Q2682" s="2">
        <v>45310</v>
      </c>
      <c r="R2682" s="1" t="s">
        <v>6902</v>
      </c>
      <c r="S2682" s="1" t="s">
        <v>6903</v>
      </c>
      <c r="T2682" s="1" t="s">
        <v>28</v>
      </c>
      <c r="U2682">
        <v>6040</v>
      </c>
      <c r="V2682" s="1" t="s">
        <v>15</v>
      </c>
      <c r="W2682" s="1" t="s">
        <v>45</v>
      </c>
      <c r="X2682" s="2">
        <f t="shared" ca="1" si="41"/>
        <v>45937</v>
      </c>
      <c r="Y2682" s="1">
        <f ca="1">ROUND(YEARFRAC(Merge1[[#This Row],[Join_Date]],Merge1[[#This Row],[Today]], 3),0)</f>
        <v>10</v>
      </c>
      <c r="Z2682" s="1" t="str" cm="1">
        <f t="array" aca="1" ref="Z2682" ca="1">_xlfn.IFS(
   Merge1[[#This Row],[Customer Tenure]]&lt;=2,"New",
   Merge1[[#This Row],[Customer Tenure]]&lt;=5,"Emerging",
  Merge1[[#This Row],[Customer Tenure]]&lt;9,"Established",
   TRUE,"Loyal"
)</f>
        <v>Loyal</v>
      </c>
      <c r="AA2682" s="1" t="str" cm="1">
        <f t="array" ref="AA2682">_xlfn.IFS(Merge1[[#This Row],[Income]]&lt;=30000,"Low",Merge1[[#This Row],[Income]]&lt;=60000,"Medium",Merge1[[#This Row],[Income]]&lt;=100000,"High", Merge1[[#This Row],[Income]]&gt;100000," Premium")</f>
        <v xml:space="preserve"> Premium</v>
      </c>
      <c r="AB2682" s="1" t="str" cm="1">
        <f t="array" ref="AB2682">_xlfn.IFS(Merge1[[#This Row],[Age]]&lt;= 28,"Gen Z", Merge1[[#This Row],[Age]]&lt;=44,"Millennials", Merge1[[#This Row],[Age]]&lt;=60,"Gen X", Merge1[[#This Row],[Age]]&gt;60,"Baby Boomers")</f>
        <v>Gen X</v>
      </c>
      <c r="AC2682" s="1" t="str" cm="1">
        <f t="array" ref="AC2682">_xlfn.IFS(
    Merge1[[#This Row],[Balance]]&lt;=50000,"Low",
    Merge1[[#This Row],[Balance]]&lt;=200000,"Medium",
    Merge1[[#This Row],[Balance]]&gt;200000,"High"
)</f>
        <v>High</v>
      </c>
    </row>
    <row r="2683" spans="1:29" x14ac:dyDescent="0.25">
      <c r="A2683" s="1" t="s">
        <v>1435</v>
      </c>
      <c r="B2683" s="1" t="s">
        <v>6142</v>
      </c>
      <c r="C2683" s="1" t="s">
        <v>5835</v>
      </c>
      <c r="D2683" s="2">
        <v>45303</v>
      </c>
      <c r="E2683">
        <v>422117</v>
      </c>
      <c r="F2683">
        <v>577</v>
      </c>
      <c r="G2683">
        <v>0</v>
      </c>
      <c r="H2683" s="1" t="s">
        <v>5833</v>
      </c>
      <c r="I2683" s="1" t="s">
        <v>6787</v>
      </c>
      <c r="J2683" s="1" t="s">
        <v>6245</v>
      </c>
      <c r="K2683">
        <v>65</v>
      </c>
      <c r="L2683" s="1" t="s">
        <v>6260</v>
      </c>
      <c r="M2683" s="1" t="s">
        <v>6242</v>
      </c>
      <c r="N2683">
        <v>53397</v>
      </c>
      <c r="O2683" s="1" t="s">
        <v>6248</v>
      </c>
      <c r="P2683" s="2">
        <v>45281</v>
      </c>
      <c r="Q2683" s="2">
        <v>45462</v>
      </c>
      <c r="R2683" s="1" t="s">
        <v>6883</v>
      </c>
      <c r="S2683" s="1" t="s">
        <v>6884</v>
      </c>
      <c r="T2683" s="1" t="s">
        <v>23</v>
      </c>
      <c r="U2683">
        <v>8141</v>
      </c>
      <c r="V2683" s="1" t="s">
        <v>24</v>
      </c>
      <c r="W2683" s="1" t="s">
        <v>25</v>
      </c>
      <c r="X2683" s="2">
        <f t="shared" ca="1" si="41"/>
        <v>45937</v>
      </c>
      <c r="Y2683" s="1">
        <f ca="1">ROUND(YEARFRAC(Merge1[[#This Row],[Join_Date]],Merge1[[#This Row],[Today]], 3),0)</f>
        <v>2</v>
      </c>
      <c r="Z2683" s="1" t="str" cm="1">
        <f t="array" aca="1" ref="Z2683" ca="1">_xlfn.IFS(
   Merge1[[#This Row],[Customer Tenure]]&lt;=2,"New",
   Merge1[[#This Row],[Customer Tenure]]&lt;=5,"Emerging",
  Merge1[[#This Row],[Customer Tenure]]&lt;9,"Established",
   TRUE,"Loyal"
)</f>
        <v>New</v>
      </c>
      <c r="AA2683" s="1" t="str" cm="1">
        <f t="array" ref="AA2683">_xlfn.IFS(Merge1[[#This Row],[Income]]&lt;=30000,"Low",Merge1[[#This Row],[Income]]&lt;=60000,"Medium",Merge1[[#This Row],[Income]]&lt;=100000,"High", Merge1[[#This Row],[Income]]&gt;100000," Premium")</f>
        <v>Medium</v>
      </c>
      <c r="AB2683" s="1" t="str" cm="1">
        <f t="array" ref="AB2683">_xlfn.IFS(Merge1[[#This Row],[Age]]&lt;= 28,"Gen Z", Merge1[[#This Row],[Age]]&lt;=44,"Millennials", Merge1[[#This Row],[Age]]&lt;=60,"Gen X", Merge1[[#This Row],[Age]]&gt;60,"Baby Boomers")</f>
        <v>Baby Boomers</v>
      </c>
      <c r="AC2683" s="1" t="str" cm="1">
        <f t="array" ref="AC2683">_xlfn.IFS(
    Merge1[[#This Row],[Balance]]&lt;=50000,"Low",
    Merge1[[#This Row],[Balance]]&lt;=200000,"Medium",
    Merge1[[#This Row],[Balance]]&gt;200000,"High"
)</f>
        <v>High</v>
      </c>
    </row>
    <row r="2684" spans="1:29" x14ac:dyDescent="0.25">
      <c r="A2684" s="1" t="s">
        <v>264</v>
      </c>
      <c r="B2684" s="1" t="s">
        <v>5970</v>
      </c>
      <c r="C2684" s="1" t="s">
        <v>5832</v>
      </c>
      <c r="D2684" s="2">
        <v>43431</v>
      </c>
      <c r="E2684">
        <v>465590</v>
      </c>
      <c r="F2684">
        <v>707</v>
      </c>
      <c r="G2684">
        <v>0</v>
      </c>
      <c r="H2684" s="1" t="s">
        <v>5833</v>
      </c>
      <c r="I2684" s="1" t="s">
        <v>6503</v>
      </c>
      <c r="J2684" s="1" t="s">
        <v>6240</v>
      </c>
      <c r="K2684">
        <v>29</v>
      </c>
      <c r="L2684" s="1" t="s">
        <v>6246</v>
      </c>
      <c r="M2684" s="1" t="s">
        <v>6262</v>
      </c>
      <c r="N2684">
        <v>117883</v>
      </c>
      <c r="O2684" s="1" t="s">
        <v>6243</v>
      </c>
      <c r="P2684" s="2">
        <v>45525</v>
      </c>
      <c r="Q2684" s="2">
        <v>45280</v>
      </c>
      <c r="R2684" s="1" t="s">
        <v>6904</v>
      </c>
      <c r="S2684" s="1" t="s">
        <v>6905</v>
      </c>
      <c r="T2684" s="1" t="s">
        <v>14</v>
      </c>
      <c r="U2684">
        <v>89</v>
      </c>
      <c r="V2684" s="1" t="s">
        <v>24</v>
      </c>
      <c r="W2684" s="1" t="s">
        <v>20</v>
      </c>
      <c r="X2684" s="2">
        <f t="shared" ca="1" si="41"/>
        <v>45937</v>
      </c>
      <c r="Y2684" s="1">
        <f ca="1">ROUND(YEARFRAC(Merge1[[#This Row],[Join_Date]],Merge1[[#This Row],[Today]], 3),0)</f>
        <v>1</v>
      </c>
      <c r="Z2684" s="1" t="str" cm="1">
        <f t="array" aca="1" ref="Z2684" ca="1">_xlfn.IFS(
   Merge1[[#This Row],[Customer Tenure]]&lt;=2,"New",
   Merge1[[#This Row],[Customer Tenure]]&lt;=5,"Emerging",
  Merge1[[#This Row],[Customer Tenure]]&lt;9,"Established",
   TRUE,"Loyal"
)</f>
        <v>New</v>
      </c>
      <c r="AA2684" s="1" t="str" cm="1">
        <f t="array" ref="AA2684">_xlfn.IFS(Merge1[[#This Row],[Income]]&lt;=30000,"Low",Merge1[[#This Row],[Income]]&lt;=60000,"Medium",Merge1[[#This Row],[Income]]&lt;=100000,"High", Merge1[[#This Row],[Income]]&gt;100000," Premium")</f>
        <v xml:space="preserve"> Premium</v>
      </c>
      <c r="AB2684" s="1" t="str" cm="1">
        <f t="array" ref="AB2684">_xlfn.IFS(Merge1[[#This Row],[Age]]&lt;= 28,"Gen Z", Merge1[[#This Row],[Age]]&lt;=44,"Millennials", Merge1[[#This Row],[Age]]&lt;=60,"Gen X", Merge1[[#This Row],[Age]]&gt;60,"Baby Boomers")</f>
        <v>Millennials</v>
      </c>
      <c r="AC2684" s="1" t="str" cm="1">
        <f t="array" ref="AC2684">_xlfn.IFS(
    Merge1[[#This Row],[Balance]]&lt;=50000,"Low",
    Merge1[[#This Row],[Balance]]&lt;=200000,"Medium",
    Merge1[[#This Row],[Balance]]&gt;200000,"High"
)</f>
        <v>High</v>
      </c>
    </row>
    <row r="2685" spans="1:29" x14ac:dyDescent="0.25">
      <c r="A2685" s="1" t="s">
        <v>262</v>
      </c>
      <c r="B2685" s="1" t="s">
        <v>5859</v>
      </c>
      <c r="C2685" s="1" t="s">
        <v>5846</v>
      </c>
      <c r="D2685" s="2">
        <v>43721</v>
      </c>
      <c r="E2685">
        <v>12356</v>
      </c>
      <c r="F2685">
        <v>687</v>
      </c>
      <c r="G2685">
        <v>0</v>
      </c>
      <c r="H2685" s="1" t="s">
        <v>5833</v>
      </c>
      <c r="I2685" s="1" t="s">
        <v>6393</v>
      </c>
      <c r="J2685" s="1" t="s">
        <v>6245</v>
      </c>
      <c r="K2685">
        <v>64</v>
      </c>
      <c r="L2685" s="1" t="s">
        <v>6246</v>
      </c>
      <c r="M2685" s="1" t="s">
        <v>6242</v>
      </c>
      <c r="N2685">
        <v>73947</v>
      </c>
      <c r="O2685" s="1" t="s">
        <v>6252</v>
      </c>
      <c r="P2685" s="2">
        <v>42445</v>
      </c>
      <c r="Q2685" s="2">
        <v>45254</v>
      </c>
      <c r="R2685" s="1" t="s">
        <v>6887</v>
      </c>
      <c r="S2685" s="1" t="s">
        <v>6888</v>
      </c>
      <c r="T2685" s="1" t="s">
        <v>28</v>
      </c>
      <c r="U2685">
        <v>2976</v>
      </c>
      <c r="V2685" s="1" t="s">
        <v>10</v>
      </c>
      <c r="W2685" s="1" t="s">
        <v>11</v>
      </c>
      <c r="X2685" s="2">
        <f t="shared" ca="1" si="41"/>
        <v>45937</v>
      </c>
      <c r="Y2685" s="1">
        <f ca="1">ROUND(YEARFRAC(Merge1[[#This Row],[Join_Date]],Merge1[[#This Row],[Today]], 3),0)</f>
        <v>10</v>
      </c>
      <c r="Z2685" s="1" t="str" cm="1">
        <f t="array" aca="1" ref="Z2685" ca="1">_xlfn.IFS(
   Merge1[[#This Row],[Customer Tenure]]&lt;=2,"New",
   Merge1[[#This Row],[Customer Tenure]]&lt;=5,"Emerging",
  Merge1[[#This Row],[Customer Tenure]]&lt;9,"Established",
   TRUE,"Loyal"
)</f>
        <v>Loyal</v>
      </c>
      <c r="AA2685" s="1" t="str" cm="1">
        <f t="array" ref="AA2685">_xlfn.IFS(Merge1[[#This Row],[Income]]&lt;=30000,"Low",Merge1[[#This Row],[Income]]&lt;=60000,"Medium",Merge1[[#This Row],[Income]]&lt;=100000,"High", Merge1[[#This Row],[Income]]&gt;100000," Premium")</f>
        <v>High</v>
      </c>
      <c r="AB2685" s="1" t="str" cm="1">
        <f t="array" ref="AB2685">_xlfn.IFS(Merge1[[#This Row],[Age]]&lt;= 28,"Gen Z", Merge1[[#This Row],[Age]]&lt;=44,"Millennials", Merge1[[#This Row],[Age]]&lt;=60,"Gen X", Merge1[[#This Row],[Age]]&gt;60,"Baby Boomers")</f>
        <v>Baby Boomers</v>
      </c>
      <c r="AC2685" s="1" t="str" cm="1">
        <f t="array" ref="AC2685">_xlfn.IFS(
    Merge1[[#This Row],[Balance]]&lt;=50000,"Low",
    Merge1[[#This Row],[Balance]]&lt;=200000,"Medium",
    Merge1[[#This Row],[Balance]]&gt;200000,"High"
)</f>
        <v>Low</v>
      </c>
    </row>
    <row r="2686" spans="1:29" x14ac:dyDescent="0.25">
      <c r="A2686" s="1" t="s">
        <v>1389</v>
      </c>
      <c r="B2686" s="1" t="s">
        <v>6065</v>
      </c>
      <c r="C2686" s="1" t="s">
        <v>5842</v>
      </c>
      <c r="D2686" s="2">
        <v>44537</v>
      </c>
      <c r="E2686">
        <v>392670</v>
      </c>
      <c r="F2686">
        <v>463</v>
      </c>
      <c r="G2686">
        <v>0</v>
      </c>
      <c r="H2686" s="1" t="s">
        <v>5833</v>
      </c>
      <c r="I2686" s="1" t="s">
        <v>6360</v>
      </c>
      <c r="J2686" s="1" t="s">
        <v>6240</v>
      </c>
      <c r="K2686">
        <v>69</v>
      </c>
      <c r="L2686" s="1" t="s">
        <v>6260</v>
      </c>
      <c r="M2686" s="1" t="s">
        <v>6262</v>
      </c>
      <c r="N2686">
        <v>61755</v>
      </c>
      <c r="O2686" s="1" t="s">
        <v>6243</v>
      </c>
      <c r="P2686" s="2">
        <v>43838</v>
      </c>
      <c r="Q2686" s="2">
        <v>45369</v>
      </c>
      <c r="R2686" s="1" t="s">
        <v>6899</v>
      </c>
      <c r="S2686" s="1" t="s">
        <v>6900</v>
      </c>
      <c r="T2686" s="1" t="s">
        <v>14</v>
      </c>
      <c r="U2686">
        <v>3738</v>
      </c>
      <c r="V2686" s="1" t="s">
        <v>10</v>
      </c>
      <c r="W2686" s="1" t="s">
        <v>11</v>
      </c>
      <c r="X2686" s="2">
        <f t="shared" ca="1" si="41"/>
        <v>45937</v>
      </c>
      <c r="Y2686" s="1">
        <f ca="1">ROUND(YEARFRAC(Merge1[[#This Row],[Join_Date]],Merge1[[#This Row],[Today]], 3),0)</f>
        <v>6</v>
      </c>
      <c r="Z2686" s="1" t="str" cm="1">
        <f t="array" aca="1" ref="Z2686" ca="1">_xlfn.IFS(
   Merge1[[#This Row],[Customer Tenure]]&lt;=2,"New",
   Merge1[[#This Row],[Customer Tenure]]&lt;=5,"Emerging",
  Merge1[[#This Row],[Customer Tenure]]&lt;9,"Established",
   TRUE,"Loyal"
)</f>
        <v>Established</v>
      </c>
      <c r="AA2686" s="1" t="str" cm="1">
        <f t="array" ref="AA2686">_xlfn.IFS(Merge1[[#This Row],[Income]]&lt;=30000,"Low",Merge1[[#This Row],[Income]]&lt;=60000,"Medium",Merge1[[#This Row],[Income]]&lt;=100000,"High", Merge1[[#This Row],[Income]]&gt;100000," Premium")</f>
        <v>High</v>
      </c>
      <c r="AB2686" s="1" t="str" cm="1">
        <f t="array" ref="AB2686">_xlfn.IFS(Merge1[[#This Row],[Age]]&lt;= 28,"Gen Z", Merge1[[#This Row],[Age]]&lt;=44,"Millennials", Merge1[[#This Row],[Age]]&lt;=60,"Gen X", Merge1[[#This Row],[Age]]&gt;60,"Baby Boomers")</f>
        <v>Baby Boomers</v>
      </c>
      <c r="AC2686" s="1" t="str" cm="1">
        <f t="array" ref="AC2686">_xlfn.IFS(
    Merge1[[#This Row],[Balance]]&lt;=50000,"Low",
    Merge1[[#This Row],[Balance]]&lt;=200000,"Medium",
    Merge1[[#This Row],[Balance]]&gt;200000,"High"
)</f>
        <v>High</v>
      </c>
    </row>
    <row r="2687" spans="1:29" x14ac:dyDescent="0.25">
      <c r="A2687" s="1" t="s">
        <v>2687</v>
      </c>
      <c r="B2687" s="1" t="s">
        <v>6115</v>
      </c>
      <c r="C2687" s="1" t="s">
        <v>5842</v>
      </c>
      <c r="D2687" s="2">
        <v>45604</v>
      </c>
      <c r="E2687">
        <v>7485</v>
      </c>
      <c r="F2687">
        <v>557</v>
      </c>
      <c r="G2687">
        <v>0</v>
      </c>
      <c r="H2687" s="1" t="s">
        <v>5833</v>
      </c>
      <c r="I2687" s="1" t="s">
        <v>6519</v>
      </c>
      <c r="J2687" s="1" t="s">
        <v>6240</v>
      </c>
      <c r="K2687">
        <v>27</v>
      </c>
      <c r="L2687" s="1" t="s">
        <v>6256</v>
      </c>
      <c r="M2687" s="1" t="s">
        <v>6254</v>
      </c>
      <c r="N2687">
        <v>153052</v>
      </c>
      <c r="O2687" s="1" t="s">
        <v>6243</v>
      </c>
      <c r="P2687" s="2">
        <v>42311</v>
      </c>
      <c r="Q2687" s="2">
        <v>45764</v>
      </c>
      <c r="R2687" s="1" t="s">
        <v>6893</v>
      </c>
      <c r="S2687" s="1" t="s">
        <v>6894</v>
      </c>
      <c r="T2687" s="1" t="s">
        <v>9</v>
      </c>
      <c r="U2687">
        <v>4546</v>
      </c>
      <c r="V2687" s="1" t="s">
        <v>10</v>
      </c>
      <c r="W2687" s="1" t="s">
        <v>16</v>
      </c>
      <c r="X2687" s="2">
        <f t="shared" ca="1" si="41"/>
        <v>45937</v>
      </c>
      <c r="Y2687" s="1">
        <f ca="1">ROUND(YEARFRAC(Merge1[[#This Row],[Join_Date]],Merge1[[#This Row],[Today]], 3),0)</f>
        <v>10</v>
      </c>
      <c r="Z2687" s="1" t="str" cm="1">
        <f t="array" aca="1" ref="Z2687" ca="1">_xlfn.IFS(
   Merge1[[#This Row],[Customer Tenure]]&lt;=2,"New",
   Merge1[[#This Row],[Customer Tenure]]&lt;=5,"Emerging",
  Merge1[[#This Row],[Customer Tenure]]&lt;9,"Established",
   TRUE,"Loyal"
)</f>
        <v>Loyal</v>
      </c>
      <c r="AA2687" s="1" t="str" cm="1">
        <f t="array" ref="AA2687">_xlfn.IFS(Merge1[[#This Row],[Income]]&lt;=30000,"Low",Merge1[[#This Row],[Income]]&lt;=60000,"Medium",Merge1[[#This Row],[Income]]&lt;=100000,"High", Merge1[[#This Row],[Income]]&gt;100000," Premium")</f>
        <v xml:space="preserve"> Premium</v>
      </c>
      <c r="AB2687" s="1" t="str" cm="1">
        <f t="array" ref="AB2687">_xlfn.IFS(Merge1[[#This Row],[Age]]&lt;= 28,"Gen Z", Merge1[[#This Row],[Age]]&lt;=44,"Millennials", Merge1[[#This Row],[Age]]&lt;=60,"Gen X", Merge1[[#This Row],[Age]]&gt;60,"Baby Boomers")</f>
        <v>Gen Z</v>
      </c>
      <c r="AC2687" s="1" t="str" cm="1">
        <f t="array" ref="AC2687">_xlfn.IFS(
    Merge1[[#This Row],[Balance]]&lt;=50000,"Low",
    Merge1[[#This Row],[Balance]]&lt;=200000,"Medium",
    Merge1[[#This Row],[Balance]]&gt;200000,"High"
)</f>
        <v>Low</v>
      </c>
    </row>
    <row r="2688" spans="1:29" x14ac:dyDescent="0.25">
      <c r="A2688" s="1" t="s">
        <v>8</v>
      </c>
      <c r="B2688" s="1" t="s">
        <v>5928</v>
      </c>
      <c r="C2688" s="1" t="s">
        <v>5835</v>
      </c>
      <c r="D2688" s="2">
        <v>45829</v>
      </c>
      <c r="E2688">
        <v>223492</v>
      </c>
      <c r="F2688">
        <v>397</v>
      </c>
      <c r="G2688">
        <v>0</v>
      </c>
      <c r="H2688" s="1" t="s">
        <v>5833</v>
      </c>
      <c r="I2688" s="1" t="s">
        <v>6467</v>
      </c>
      <c r="J2688" s="1" t="s">
        <v>6245</v>
      </c>
      <c r="K2688">
        <v>33</v>
      </c>
      <c r="L2688" s="1" t="s">
        <v>6256</v>
      </c>
      <c r="M2688" s="1" t="s">
        <v>6266</v>
      </c>
      <c r="N2688">
        <v>120732</v>
      </c>
      <c r="O2688" s="1" t="s">
        <v>6248</v>
      </c>
      <c r="P2688" s="2">
        <v>43767</v>
      </c>
      <c r="Q2688" s="2">
        <v>45523</v>
      </c>
      <c r="R2688" s="1" t="s">
        <v>6889</v>
      </c>
      <c r="S2688" s="1" t="s">
        <v>6890</v>
      </c>
      <c r="T2688" s="1" t="s">
        <v>23</v>
      </c>
      <c r="U2688">
        <v>135</v>
      </c>
      <c r="V2688" s="1" t="s">
        <v>19</v>
      </c>
      <c r="W2688" s="1" t="s">
        <v>50</v>
      </c>
      <c r="X2688" s="2">
        <f t="shared" ca="1" si="41"/>
        <v>45937</v>
      </c>
      <c r="Y2688" s="1">
        <f ca="1">ROUND(YEARFRAC(Merge1[[#This Row],[Join_Date]],Merge1[[#This Row],[Today]], 3),0)</f>
        <v>6</v>
      </c>
      <c r="Z2688" s="1" t="str" cm="1">
        <f t="array" aca="1" ref="Z2688" ca="1">_xlfn.IFS(
   Merge1[[#This Row],[Customer Tenure]]&lt;=2,"New",
   Merge1[[#This Row],[Customer Tenure]]&lt;=5,"Emerging",
  Merge1[[#This Row],[Customer Tenure]]&lt;9,"Established",
   TRUE,"Loyal"
)</f>
        <v>Established</v>
      </c>
      <c r="AA2688" s="1" t="str" cm="1">
        <f t="array" ref="AA2688">_xlfn.IFS(Merge1[[#This Row],[Income]]&lt;=30000,"Low",Merge1[[#This Row],[Income]]&lt;=60000,"Medium",Merge1[[#This Row],[Income]]&lt;=100000,"High", Merge1[[#This Row],[Income]]&gt;100000," Premium")</f>
        <v xml:space="preserve"> Premium</v>
      </c>
      <c r="AB2688" s="1" t="str" cm="1">
        <f t="array" ref="AB2688">_xlfn.IFS(Merge1[[#This Row],[Age]]&lt;= 28,"Gen Z", Merge1[[#This Row],[Age]]&lt;=44,"Millennials", Merge1[[#This Row],[Age]]&lt;=60,"Gen X", Merge1[[#This Row],[Age]]&gt;60,"Baby Boomers")</f>
        <v>Millennials</v>
      </c>
      <c r="AC2688" s="1" t="str" cm="1">
        <f t="array" ref="AC2688">_xlfn.IFS(
    Merge1[[#This Row],[Balance]]&lt;=50000,"Low",
    Merge1[[#This Row],[Balance]]&lt;=200000,"Medium",
    Merge1[[#This Row],[Balance]]&gt;200000,"High"
)</f>
        <v>High</v>
      </c>
    </row>
    <row r="2689" spans="1:29" x14ac:dyDescent="0.25">
      <c r="A2689" s="1" t="s">
        <v>475</v>
      </c>
      <c r="B2689" s="1" t="s">
        <v>6138</v>
      </c>
      <c r="C2689" s="1" t="s">
        <v>5842</v>
      </c>
      <c r="D2689" s="2">
        <v>45012</v>
      </c>
      <c r="E2689">
        <v>249265</v>
      </c>
      <c r="F2689">
        <v>625</v>
      </c>
      <c r="G2689">
        <v>0</v>
      </c>
      <c r="H2689" s="1" t="s">
        <v>5850</v>
      </c>
      <c r="I2689" s="1" t="s">
        <v>6677</v>
      </c>
      <c r="J2689" s="1" t="s">
        <v>6240</v>
      </c>
      <c r="K2689">
        <v>48</v>
      </c>
      <c r="L2689" s="1" t="s">
        <v>6241</v>
      </c>
      <c r="M2689" s="1" t="s">
        <v>6262</v>
      </c>
      <c r="N2689">
        <v>152632</v>
      </c>
      <c r="O2689" s="1" t="s">
        <v>6243</v>
      </c>
      <c r="P2689" s="2">
        <v>43154</v>
      </c>
      <c r="Q2689" s="2">
        <v>45853</v>
      </c>
      <c r="R2689" s="1" t="s">
        <v>6891</v>
      </c>
      <c r="S2689" s="1" t="s">
        <v>6892</v>
      </c>
      <c r="T2689" s="1" t="s">
        <v>23</v>
      </c>
      <c r="U2689">
        <v>5823</v>
      </c>
      <c r="V2689" s="1" t="s">
        <v>10</v>
      </c>
      <c r="W2689" s="1" t="s">
        <v>55</v>
      </c>
      <c r="X2689" s="2">
        <f t="shared" ca="1" si="41"/>
        <v>45937</v>
      </c>
      <c r="Y2689" s="1">
        <f ca="1">ROUND(YEARFRAC(Merge1[[#This Row],[Join_Date]],Merge1[[#This Row],[Today]], 3),0)</f>
        <v>8</v>
      </c>
      <c r="Z2689" s="1" t="str" cm="1">
        <f t="array" aca="1" ref="Z2689" ca="1">_xlfn.IFS(
   Merge1[[#This Row],[Customer Tenure]]&lt;=2,"New",
   Merge1[[#This Row],[Customer Tenure]]&lt;=5,"Emerging",
  Merge1[[#This Row],[Customer Tenure]]&lt;9,"Established",
   TRUE,"Loyal"
)</f>
        <v>Established</v>
      </c>
      <c r="AA2689" s="1" t="str" cm="1">
        <f t="array" ref="AA2689">_xlfn.IFS(Merge1[[#This Row],[Income]]&lt;=30000,"Low",Merge1[[#This Row],[Income]]&lt;=60000,"Medium",Merge1[[#This Row],[Income]]&lt;=100000,"High", Merge1[[#This Row],[Income]]&gt;100000," Premium")</f>
        <v xml:space="preserve"> Premium</v>
      </c>
      <c r="AB2689" s="1" t="str" cm="1">
        <f t="array" ref="AB2689">_xlfn.IFS(Merge1[[#This Row],[Age]]&lt;= 28,"Gen Z", Merge1[[#This Row],[Age]]&lt;=44,"Millennials", Merge1[[#This Row],[Age]]&lt;=60,"Gen X", Merge1[[#This Row],[Age]]&gt;60,"Baby Boomers")</f>
        <v>Gen X</v>
      </c>
      <c r="AC2689" s="1" t="str" cm="1">
        <f t="array" ref="AC2689">_xlfn.IFS(
    Merge1[[#This Row],[Balance]]&lt;=50000,"Low",
    Merge1[[#This Row],[Balance]]&lt;=200000,"Medium",
    Merge1[[#This Row],[Balance]]&gt;200000,"High"
)</f>
        <v>High</v>
      </c>
    </row>
    <row r="2690" spans="1:29" x14ac:dyDescent="0.25">
      <c r="A2690" s="1" t="s">
        <v>636</v>
      </c>
      <c r="B2690" s="1" t="s">
        <v>5852</v>
      </c>
      <c r="C2690" s="1" t="s">
        <v>5835</v>
      </c>
      <c r="D2690" s="2">
        <v>45438</v>
      </c>
      <c r="E2690">
        <v>178267</v>
      </c>
      <c r="F2690">
        <v>510</v>
      </c>
      <c r="G2690">
        <v>0</v>
      </c>
      <c r="H2690" s="1" t="s">
        <v>5833</v>
      </c>
      <c r="I2690" s="1" t="s">
        <v>6489</v>
      </c>
      <c r="J2690" s="1" t="s">
        <v>6240</v>
      </c>
      <c r="K2690">
        <v>54</v>
      </c>
      <c r="L2690" s="1" t="s">
        <v>6260</v>
      </c>
      <c r="M2690" s="1" t="s">
        <v>6262</v>
      </c>
      <c r="N2690">
        <v>117768</v>
      </c>
      <c r="O2690" s="1" t="s">
        <v>6243</v>
      </c>
      <c r="P2690" s="2">
        <v>45891</v>
      </c>
      <c r="Q2690" s="2">
        <v>45673</v>
      </c>
      <c r="R2690" s="1" t="s">
        <v>6902</v>
      </c>
      <c r="S2690" s="1" t="s">
        <v>6908</v>
      </c>
      <c r="T2690" s="1" t="s">
        <v>23</v>
      </c>
      <c r="U2690">
        <v>8420</v>
      </c>
      <c r="V2690" s="1" t="s">
        <v>24</v>
      </c>
      <c r="W2690" s="1" t="s">
        <v>16</v>
      </c>
      <c r="X2690" s="2">
        <f t="shared" ref="X2690:X2753" ca="1" si="42">TODAY()</f>
        <v>45937</v>
      </c>
      <c r="Y2690" s="1">
        <f ca="1">ROUND(YEARFRAC(Merge1[[#This Row],[Join_Date]],Merge1[[#This Row],[Today]], 3),0)</f>
        <v>0</v>
      </c>
      <c r="Z2690" s="1" t="str" cm="1">
        <f t="array" aca="1" ref="Z2690" ca="1">_xlfn.IFS(
   Merge1[[#This Row],[Customer Tenure]]&lt;=2,"New",
   Merge1[[#This Row],[Customer Tenure]]&lt;=5,"Emerging",
  Merge1[[#This Row],[Customer Tenure]]&lt;9,"Established",
   TRUE,"Loyal"
)</f>
        <v>New</v>
      </c>
      <c r="AA2690" s="1" t="str" cm="1">
        <f t="array" ref="AA2690">_xlfn.IFS(Merge1[[#This Row],[Income]]&lt;=30000,"Low",Merge1[[#This Row],[Income]]&lt;=60000,"Medium",Merge1[[#This Row],[Income]]&lt;=100000,"High", Merge1[[#This Row],[Income]]&gt;100000," Premium")</f>
        <v xml:space="preserve"> Premium</v>
      </c>
      <c r="AB2690" s="1" t="str" cm="1">
        <f t="array" ref="AB2690">_xlfn.IFS(Merge1[[#This Row],[Age]]&lt;= 28,"Gen Z", Merge1[[#This Row],[Age]]&lt;=44,"Millennials", Merge1[[#This Row],[Age]]&lt;=60,"Gen X", Merge1[[#This Row],[Age]]&gt;60,"Baby Boomers")</f>
        <v>Gen X</v>
      </c>
      <c r="AC2690" s="1" t="str" cm="1">
        <f t="array" ref="AC2690">_xlfn.IFS(
    Merge1[[#This Row],[Balance]]&lt;=50000,"Low",
    Merge1[[#This Row],[Balance]]&lt;=200000,"Medium",
    Merge1[[#This Row],[Balance]]&gt;200000,"High"
)</f>
        <v>Medium</v>
      </c>
    </row>
    <row r="2691" spans="1:29" x14ac:dyDescent="0.25">
      <c r="A2691" s="1" t="s">
        <v>126</v>
      </c>
      <c r="B2691" s="1" t="s">
        <v>6210</v>
      </c>
      <c r="C2691" s="1" t="s">
        <v>5846</v>
      </c>
      <c r="D2691" s="2">
        <v>45191</v>
      </c>
      <c r="E2691">
        <v>427214</v>
      </c>
      <c r="F2691">
        <v>680</v>
      </c>
      <c r="G2691">
        <v>0</v>
      </c>
      <c r="H2691" s="1" t="s">
        <v>5833</v>
      </c>
      <c r="I2691" s="1" t="s">
        <v>6640</v>
      </c>
      <c r="J2691" s="1" t="s">
        <v>6240</v>
      </c>
      <c r="K2691">
        <v>27</v>
      </c>
      <c r="L2691" s="1" t="s">
        <v>6260</v>
      </c>
      <c r="M2691" s="1" t="s">
        <v>6247</v>
      </c>
      <c r="N2691">
        <v>137832</v>
      </c>
      <c r="O2691" s="1" t="s">
        <v>6243</v>
      </c>
      <c r="P2691" s="2">
        <v>43767</v>
      </c>
      <c r="Q2691" s="2">
        <v>45759</v>
      </c>
      <c r="R2691" s="1" t="s">
        <v>6893</v>
      </c>
      <c r="S2691" s="1" t="s">
        <v>6894</v>
      </c>
      <c r="T2691" s="1" t="s">
        <v>9</v>
      </c>
      <c r="U2691">
        <v>957</v>
      </c>
      <c r="V2691" s="1" t="s">
        <v>15</v>
      </c>
      <c r="W2691" s="1" t="s">
        <v>106</v>
      </c>
      <c r="X2691" s="2">
        <f t="shared" ca="1" si="42"/>
        <v>45937</v>
      </c>
      <c r="Y2691" s="1">
        <f ca="1">ROUND(YEARFRAC(Merge1[[#This Row],[Join_Date]],Merge1[[#This Row],[Today]], 3),0)</f>
        <v>6</v>
      </c>
      <c r="Z2691" s="1" t="str" cm="1">
        <f t="array" aca="1" ref="Z2691" ca="1">_xlfn.IFS(
   Merge1[[#This Row],[Customer Tenure]]&lt;=2,"New",
   Merge1[[#This Row],[Customer Tenure]]&lt;=5,"Emerging",
  Merge1[[#This Row],[Customer Tenure]]&lt;9,"Established",
   TRUE,"Loyal"
)</f>
        <v>Established</v>
      </c>
      <c r="AA2691" s="1" t="str" cm="1">
        <f t="array" ref="AA2691">_xlfn.IFS(Merge1[[#This Row],[Income]]&lt;=30000,"Low",Merge1[[#This Row],[Income]]&lt;=60000,"Medium",Merge1[[#This Row],[Income]]&lt;=100000,"High", Merge1[[#This Row],[Income]]&gt;100000," Premium")</f>
        <v xml:space="preserve"> Premium</v>
      </c>
      <c r="AB2691" s="1" t="str" cm="1">
        <f t="array" ref="AB2691">_xlfn.IFS(Merge1[[#This Row],[Age]]&lt;= 28,"Gen Z", Merge1[[#This Row],[Age]]&lt;=44,"Millennials", Merge1[[#This Row],[Age]]&lt;=60,"Gen X", Merge1[[#This Row],[Age]]&gt;60,"Baby Boomers")</f>
        <v>Gen Z</v>
      </c>
      <c r="AC2691" s="1" t="str" cm="1">
        <f t="array" ref="AC2691">_xlfn.IFS(
    Merge1[[#This Row],[Balance]]&lt;=50000,"Low",
    Merge1[[#This Row],[Balance]]&lt;=200000,"Medium",
    Merge1[[#This Row],[Balance]]&gt;200000,"High"
)</f>
        <v>High</v>
      </c>
    </row>
    <row r="2692" spans="1:29" x14ac:dyDescent="0.25">
      <c r="A2692" s="1" t="s">
        <v>1946</v>
      </c>
      <c r="B2692" s="1" t="s">
        <v>5836</v>
      </c>
      <c r="C2692" s="1" t="s">
        <v>5832</v>
      </c>
      <c r="D2692" s="2">
        <v>45597</v>
      </c>
      <c r="E2692">
        <v>266378</v>
      </c>
      <c r="F2692">
        <v>634</v>
      </c>
      <c r="G2692">
        <v>0</v>
      </c>
      <c r="H2692" s="1" t="s">
        <v>5833</v>
      </c>
      <c r="I2692" s="1" t="s">
        <v>6705</v>
      </c>
      <c r="J2692" s="1" t="s">
        <v>6240</v>
      </c>
      <c r="K2692">
        <v>45</v>
      </c>
      <c r="L2692" s="1" t="s">
        <v>6246</v>
      </c>
      <c r="M2692" s="1" t="s">
        <v>6247</v>
      </c>
      <c r="N2692">
        <v>36309</v>
      </c>
      <c r="O2692" s="1" t="s">
        <v>6243</v>
      </c>
      <c r="P2692" s="2">
        <v>43773</v>
      </c>
      <c r="Q2692" s="2">
        <v>45321</v>
      </c>
      <c r="R2692" s="1" t="s">
        <v>6902</v>
      </c>
      <c r="S2692" s="1" t="s">
        <v>6903</v>
      </c>
      <c r="T2692" s="1" t="s">
        <v>23</v>
      </c>
      <c r="U2692">
        <v>604</v>
      </c>
      <c r="V2692" s="1" t="s">
        <v>15</v>
      </c>
      <c r="W2692" s="1" t="s">
        <v>11</v>
      </c>
      <c r="X2692" s="2">
        <f t="shared" ca="1" si="42"/>
        <v>45937</v>
      </c>
      <c r="Y2692" s="1">
        <f ca="1">ROUND(YEARFRAC(Merge1[[#This Row],[Join_Date]],Merge1[[#This Row],[Today]], 3),0)</f>
        <v>6</v>
      </c>
      <c r="Z2692" s="1" t="str" cm="1">
        <f t="array" aca="1" ref="Z2692" ca="1">_xlfn.IFS(
   Merge1[[#This Row],[Customer Tenure]]&lt;=2,"New",
   Merge1[[#This Row],[Customer Tenure]]&lt;=5,"Emerging",
  Merge1[[#This Row],[Customer Tenure]]&lt;9,"Established",
   TRUE,"Loyal"
)</f>
        <v>Established</v>
      </c>
      <c r="AA2692" s="1" t="str" cm="1">
        <f t="array" ref="AA2692">_xlfn.IFS(Merge1[[#This Row],[Income]]&lt;=30000,"Low",Merge1[[#This Row],[Income]]&lt;=60000,"Medium",Merge1[[#This Row],[Income]]&lt;=100000,"High", Merge1[[#This Row],[Income]]&gt;100000," Premium")</f>
        <v>Medium</v>
      </c>
      <c r="AB2692" s="1" t="str" cm="1">
        <f t="array" ref="AB2692">_xlfn.IFS(Merge1[[#This Row],[Age]]&lt;= 28,"Gen Z", Merge1[[#This Row],[Age]]&lt;=44,"Millennials", Merge1[[#This Row],[Age]]&lt;=60,"Gen X", Merge1[[#This Row],[Age]]&gt;60,"Baby Boomers")</f>
        <v>Gen X</v>
      </c>
      <c r="AC2692" s="1" t="str" cm="1">
        <f t="array" ref="AC2692">_xlfn.IFS(
    Merge1[[#This Row],[Balance]]&lt;=50000,"Low",
    Merge1[[#This Row],[Balance]]&lt;=200000,"Medium",
    Merge1[[#This Row],[Balance]]&gt;200000,"High"
)</f>
        <v>High</v>
      </c>
    </row>
    <row r="2693" spans="1:29" x14ac:dyDescent="0.25">
      <c r="A2693" s="1" t="s">
        <v>184</v>
      </c>
      <c r="B2693" s="1" t="s">
        <v>6001</v>
      </c>
      <c r="C2693" s="1" t="s">
        <v>5832</v>
      </c>
      <c r="D2693" s="2">
        <v>43405</v>
      </c>
      <c r="E2693">
        <v>26616</v>
      </c>
      <c r="F2693">
        <v>543</v>
      </c>
      <c r="G2693">
        <v>0</v>
      </c>
      <c r="H2693" s="1" t="s">
        <v>5833</v>
      </c>
      <c r="I2693" s="1" t="s">
        <v>6773</v>
      </c>
      <c r="J2693" s="1" t="s">
        <v>6245</v>
      </c>
      <c r="K2693">
        <v>45</v>
      </c>
      <c r="L2693" s="1" t="s">
        <v>6260</v>
      </c>
      <c r="M2693" s="1" t="s">
        <v>6251</v>
      </c>
      <c r="N2693">
        <v>65893</v>
      </c>
      <c r="O2693" s="1" t="s">
        <v>6248</v>
      </c>
      <c r="P2693" s="2">
        <v>44513</v>
      </c>
      <c r="Q2693" s="2">
        <v>45809</v>
      </c>
      <c r="R2693" s="1" t="s">
        <v>6883</v>
      </c>
      <c r="S2693" s="1" t="s">
        <v>6910</v>
      </c>
      <c r="T2693" s="1" t="s">
        <v>9</v>
      </c>
      <c r="U2693">
        <v>5040</v>
      </c>
      <c r="V2693" s="1" t="s">
        <v>15</v>
      </c>
      <c r="W2693" s="1" t="s">
        <v>29</v>
      </c>
      <c r="X2693" s="2">
        <f t="shared" ca="1" si="42"/>
        <v>45937</v>
      </c>
      <c r="Y2693" s="1">
        <f ca="1">ROUND(YEARFRAC(Merge1[[#This Row],[Join_Date]],Merge1[[#This Row],[Today]], 3),0)</f>
        <v>4</v>
      </c>
      <c r="Z2693" s="1" t="str" cm="1">
        <f t="array" aca="1" ref="Z2693" ca="1">_xlfn.IFS(
   Merge1[[#This Row],[Customer Tenure]]&lt;=2,"New",
   Merge1[[#This Row],[Customer Tenure]]&lt;=5,"Emerging",
  Merge1[[#This Row],[Customer Tenure]]&lt;9,"Established",
   TRUE,"Loyal"
)</f>
        <v>Emerging</v>
      </c>
      <c r="AA2693" s="1" t="str" cm="1">
        <f t="array" ref="AA2693">_xlfn.IFS(Merge1[[#This Row],[Income]]&lt;=30000,"Low",Merge1[[#This Row],[Income]]&lt;=60000,"Medium",Merge1[[#This Row],[Income]]&lt;=100000,"High", Merge1[[#This Row],[Income]]&gt;100000," Premium")</f>
        <v>High</v>
      </c>
      <c r="AB2693" s="1" t="str" cm="1">
        <f t="array" ref="AB2693">_xlfn.IFS(Merge1[[#This Row],[Age]]&lt;= 28,"Gen Z", Merge1[[#This Row],[Age]]&lt;=44,"Millennials", Merge1[[#This Row],[Age]]&lt;=60,"Gen X", Merge1[[#This Row],[Age]]&gt;60,"Baby Boomers")</f>
        <v>Gen X</v>
      </c>
      <c r="AC2693" s="1" t="str" cm="1">
        <f t="array" ref="AC2693">_xlfn.IFS(
    Merge1[[#This Row],[Balance]]&lt;=50000,"Low",
    Merge1[[#This Row],[Balance]]&lt;=200000,"Medium",
    Merge1[[#This Row],[Balance]]&gt;200000,"High"
)</f>
        <v>Low</v>
      </c>
    </row>
    <row r="2694" spans="1:29" x14ac:dyDescent="0.25">
      <c r="A2694" s="1" t="s">
        <v>802</v>
      </c>
      <c r="B2694" s="1" t="s">
        <v>5865</v>
      </c>
      <c r="C2694" s="1" t="s">
        <v>5846</v>
      </c>
      <c r="D2694" s="2">
        <v>44487</v>
      </c>
      <c r="E2694">
        <v>421669</v>
      </c>
      <c r="F2694">
        <v>829</v>
      </c>
      <c r="G2694">
        <v>0</v>
      </c>
      <c r="H2694" s="1" t="s">
        <v>5833</v>
      </c>
      <c r="I2694" s="1" t="s">
        <v>6834</v>
      </c>
      <c r="J2694" s="1" t="s">
        <v>6245</v>
      </c>
      <c r="K2694">
        <v>18</v>
      </c>
      <c r="L2694" s="1" t="s">
        <v>6256</v>
      </c>
      <c r="M2694" s="1" t="s">
        <v>6257</v>
      </c>
      <c r="N2694">
        <v>53997</v>
      </c>
      <c r="O2694" s="1" t="s">
        <v>6243</v>
      </c>
      <c r="P2694" s="2">
        <v>43488</v>
      </c>
      <c r="Q2694" s="2">
        <v>45848</v>
      </c>
      <c r="R2694" s="1" t="s">
        <v>6891</v>
      </c>
      <c r="S2694" s="1" t="s">
        <v>6892</v>
      </c>
      <c r="T2694" s="1" t="s">
        <v>23</v>
      </c>
      <c r="U2694">
        <v>150</v>
      </c>
      <c r="V2694" s="1" t="s">
        <v>10</v>
      </c>
      <c r="W2694" s="1" t="s">
        <v>16</v>
      </c>
      <c r="X2694" s="2">
        <f t="shared" ca="1" si="42"/>
        <v>45937</v>
      </c>
      <c r="Y2694" s="1">
        <f ca="1">ROUND(YEARFRAC(Merge1[[#This Row],[Join_Date]],Merge1[[#This Row],[Today]], 3),0)</f>
        <v>7</v>
      </c>
      <c r="Z2694" s="1" t="str" cm="1">
        <f t="array" aca="1" ref="Z2694" ca="1">_xlfn.IFS(
   Merge1[[#This Row],[Customer Tenure]]&lt;=2,"New",
   Merge1[[#This Row],[Customer Tenure]]&lt;=5,"Emerging",
  Merge1[[#This Row],[Customer Tenure]]&lt;9,"Established",
   TRUE,"Loyal"
)</f>
        <v>Established</v>
      </c>
      <c r="AA2694" s="1" t="str" cm="1">
        <f t="array" ref="AA2694">_xlfn.IFS(Merge1[[#This Row],[Income]]&lt;=30000,"Low",Merge1[[#This Row],[Income]]&lt;=60000,"Medium",Merge1[[#This Row],[Income]]&lt;=100000,"High", Merge1[[#This Row],[Income]]&gt;100000," Premium")</f>
        <v>Medium</v>
      </c>
      <c r="AB2694" s="1" t="str" cm="1">
        <f t="array" ref="AB2694">_xlfn.IFS(Merge1[[#This Row],[Age]]&lt;= 28,"Gen Z", Merge1[[#This Row],[Age]]&lt;=44,"Millennials", Merge1[[#This Row],[Age]]&lt;=60,"Gen X", Merge1[[#This Row],[Age]]&gt;60,"Baby Boomers")</f>
        <v>Gen Z</v>
      </c>
      <c r="AC2694" s="1" t="str" cm="1">
        <f t="array" ref="AC2694">_xlfn.IFS(
    Merge1[[#This Row],[Balance]]&lt;=50000,"Low",
    Merge1[[#This Row],[Balance]]&lt;=200000,"Medium",
    Merge1[[#This Row],[Balance]]&gt;200000,"High"
)</f>
        <v>High</v>
      </c>
    </row>
    <row r="2695" spans="1:29" x14ac:dyDescent="0.25">
      <c r="A2695" s="1" t="s">
        <v>1946</v>
      </c>
      <c r="B2695" s="1" t="s">
        <v>5836</v>
      </c>
      <c r="C2695" s="1" t="s">
        <v>5832</v>
      </c>
      <c r="D2695" s="2">
        <v>45597</v>
      </c>
      <c r="E2695">
        <v>266378</v>
      </c>
      <c r="F2695">
        <v>634</v>
      </c>
      <c r="G2695">
        <v>0</v>
      </c>
      <c r="H2695" s="1" t="s">
        <v>5833</v>
      </c>
      <c r="I2695" s="1" t="s">
        <v>6705</v>
      </c>
      <c r="J2695" s="1" t="s">
        <v>6240</v>
      </c>
      <c r="K2695">
        <v>45</v>
      </c>
      <c r="L2695" s="1" t="s">
        <v>6246</v>
      </c>
      <c r="M2695" s="1" t="s">
        <v>6247</v>
      </c>
      <c r="N2695">
        <v>36309</v>
      </c>
      <c r="O2695" s="1" t="s">
        <v>6243</v>
      </c>
      <c r="P2695" s="2">
        <v>43773</v>
      </c>
      <c r="Q2695" s="2">
        <v>45300</v>
      </c>
      <c r="R2695" s="1" t="s">
        <v>6902</v>
      </c>
      <c r="S2695" s="1" t="s">
        <v>6903</v>
      </c>
      <c r="T2695" s="1" t="s">
        <v>14</v>
      </c>
      <c r="U2695">
        <v>3065</v>
      </c>
      <c r="V2695" s="1" t="s">
        <v>10</v>
      </c>
      <c r="W2695" s="1" t="s">
        <v>29</v>
      </c>
      <c r="X2695" s="2">
        <f t="shared" ca="1" si="42"/>
        <v>45937</v>
      </c>
      <c r="Y2695" s="1">
        <f ca="1">ROUND(YEARFRAC(Merge1[[#This Row],[Join_Date]],Merge1[[#This Row],[Today]], 3),0)</f>
        <v>6</v>
      </c>
      <c r="Z2695" s="1" t="str" cm="1">
        <f t="array" aca="1" ref="Z2695" ca="1">_xlfn.IFS(
   Merge1[[#This Row],[Customer Tenure]]&lt;=2,"New",
   Merge1[[#This Row],[Customer Tenure]]&lt;=5,"Emerging",
  Merge1[[#This Row],[Customer Tenure]]&lt;9,"Established",
   TRUE,"Loyal"
)</f>
        <v>Established</v>
      </c>
      <c r="AA2695" s="1" t="str" cm="1">
        <f t="array" ref="AA2695">_xlfn.IFS(Merge1[[#This Row],[Income]]&lt;=30000,"Low",Merge1[[#This Row],[Income]]&lt;=60000,"Medium",Merge1[[#This Row],[Income]]&lt;=100000,"High", Merge1[[#This Row],[Income]]&gt;100000," Premium")</f>
        <v>Medium</v>
      </c>
      <c r="AB2695" s="1" t="str" cm="1">
        <f t="array" ref="AB2695">_xlfn.IFS(Merge1[[#This Row],[Age]]&lt;= 28,"Gen Z", Merge1[[#This Row],[Age]]&lt;=44,"Millennials", Merge1[[#This Row],[Age]]&lt;=60,"Gen X", Merge1[[#This Row],[Age]]&gt;60,"Baby Boomers")</f>
        <v>Gen X</v>
      </c>
      <c r="AC2695" s="1" t="str" cm="1">
        <f t="array" ref="AC2695">_xlfn.IFS(
    Merge1[[#This Row],[Balance]]&lt;=50000,"Low",
    Merge1[[#This Row],[Balance]]&lt;=200000,"Medium",
    Merge1[[#This Row],[Balance]]&gt;200000,"High"
)</f>
        <v>High</v>
      </c>
    </row>
    <row r="2696" spans="1:29" x14ac:dyDescent="0.25">
      <c r="A2696" s="1" t="s">
        <v>172</v>
      </c>
      <c r="B2696" s="1" t="s">
        <v>6007</v>
      </c>
      <c r="C2696" s="1" t="s">
        <v>5832</v>
      </c>
      <c r="D2696" s="2">
        <v>42346</v>
      </c>
      <c r="E2696">
        <v>372828</v>
      </c>
      <c r="F2696">
        <v>550</v>
      </c>
      <c r="G2696">
        <v>0</v>
      </c>
      <c r="H2696" s="1" t="s">
        <v>5833</v>
      </c>
      <c r="I2696" s="1" t="s">
        <v>6337</v>
      </c>
      <c r="J2696" s="1" t="s">
        <v>6240</v>
      </c>
      <c r="K2696">
        <v>39</v>
      </c>
      <c r="L2696" s="1" t="s">
        <v>6246</v>
      </c>
      <c r="M2696" s="1" t="s">
        <v>6242</v>
      </c>
      <c r="N2696">
        <v>49192</v>
      </c>
      <c r="O2696" s="1" t="s">
        <v>6243</v>
      </c>
      <c r="P2696" s="2">
        <v>44119</v>
      </c>
      <c r="Q2696" s="2">
        <v>45623</v>
      </c>
      <c r="R2696" s="1" t="s">
        <v>6887</v>
      </c>
      <c r="S2696" s="1" t="s">
        <v>6901</v>
      </c>
      <c r="T2696" s="1" t="s">
        <v>14</v>
      </c>
      <c r="U2696">
        <v>9832</v>
      </c>
      <c r="V2696" s="1" t="s">
        <v>15</v>
      </c>
      <c r="W2696" s="1" t="s">
        <v>55</v>
      </c>
      <c r="X2696" s="2">
        <f t="shared" ca="1" si="42"/>
        <v>45937</v>
      </c>
      <c r="Y2696" s="1">
        <f ca="1">ROUND(YEARFRAC(Merge1[[#This Row],[Join_Date]],Merge1[[#This Row],[Today]], 3),0)</f>
        <v>5</v>
      </c>
      <c r="Z2696" s="1" t="str" cm="1">
        <f t="array" aca="1" ref="Z2696" ca="1">_xlfn.IFS(
   Merge1[[#This Row],[Customer Tenure]]&lt;=2,"New",
   Merge1[[#This Row],[Customer Tenure]]&lt;=5,"Emerging",
  Merge1[[#This Row],[Customer Tenure]]&lt;9,"Established",
   TRUE,"Loyal"
)</f>
        <v>Emerging</v>
      </c>
      <c r="AA2696" s="1" t="str" cm="1">
        <f t="array" ref="AA2696">_xlfn.IFS(Merge1[[#This Row],[Income]]&lt;=30000,"Low",Merge1[[#This Row],[Income]]&lt;=60000,"Medium",Merge1[[#This Row],[Income]]&lt;=100000,"High", Merge1[[#This Row],[Income]]&gt;100000," Premium")</f>
        <v>Medium</v>
      </c>
      <c r="AB2696" s="1" t="str" cm="1">
        <f t="array" ref="AB2696">_xlfn.IFS(Merge1[[#This Row],[Age]]&lt;= 28,"Gen Z", Merge1[[#This Row],[Age]]&lt;=44,"Millennials", Merge1[[#This Row],[Age]]&lt;=60,"Gen X", Merge1[[#This Row],[Age]]&gt;60,"Baby Boomers")</f>
        <v>Millennials</v>
      </c>
      <c r="AC2696" s="1" t="str" cm="1">
        <f t="array" ref="AC2696">_xlfn.IFS(
    Merge1[[#This Row],[Balance]]&lt;=50000,"Low",
    Merge1[[#This Row],[Balance]]&lt;=200000,"Medium",
    Merge1[[#This Row],[Balance]]&gt;200000,"High"
)</f>
        <v>High</v>
      </c>
    </row>
    <row r="2697" spans="1:29" x14ac:dyDescent="0.25">
      <c r="A2697" s="1" t="s">
        <v>1415</v>
      </c>
      <c r="B2697" s="1" t="s">
        <v>6032</v>
      </c>
      <c r="C2697" s="1" t="s">
        <v>5842</v>
      </c>
      <c r="D2697" s="2">
        <v>42661</v>
      </c>
      <c r="E2697">
        <v>69300</v>
      </c>
      <c r="F2697">
        <v>508</v>
      </c>
      <c r="G2697">
        <v>0</v>
      </c>
      <c r="H2697" s="1" t="s">
        <v>5833</v>
      </c>
      <c r="I2697" s="1" t="s">
        <v>6713</v>
      </c>
      <c r="J2697" s="1" t="s">
        <v>6245</v>
      </c>
      <c r="K2697">
        <v>55</v>
      </c>
      <c r="L2697" s="1" t="s">
        <v>6256</v>
      </c>
      <c r="M2697" s="1" t="s">
        <v>6251</v>
      </c>
      <c r="N2697">
        <v>152028</v>
      </c>
      <c r="O2697" s="1" t="s">
        <v>6243</v>
      </c>
      <c r="P2697" s="2">
        <v>44745</v>
      </c>
      <c r="Q2697" s="2">
        <v>45425</v>
      </c>
      <c r="R2697" s="1" t="s">
        <v>6906</v>
      </c>
      <c r="S2697" s="1" t="s">
        <v>6918</v>
      </c>
      <c r="T2697" s="1" t="s">
        <v>14</v>
      </c>
      <c r="U2697">
        <v>9078</v>
      </c>
      <c r="V2697" s="1" t="s">
        <v>19</v>
      </c>
      <c r="W2697" s="1" t="s">
        <v>106</v>
      </c>
      <c r="X2697" s="2">
        <f t="shared" ca="1" si="42"/>
        <v>45937</v>
      </c>
      <c r="Y2697" s="1">
        <f ca="1">ROUND(YEARFRAC(Merge1[[#This Row],[Join_Date]],Merge1[[#This Row],[Today]], 3),0)</f>
        <v>3</v>
      </c>
      <c r="Z2697" s="1" t="str" cm="1">
        <f t="array" aca="1" ref="Z2697" ca="1">_xlfn.IFS(
   Merge1[[#This Row],[Customer Tenure]]&lt;=2,"New",
   Merge1[[#This Row],[Customer Tenure]]&lt;=5,"Emerging",
  Merge1[[#This Row],[Customer Tenure]]&lt;9,"Established",
   TRUE,"Loyal"
)</f>
        <v>Emerging</v>
      </c>
      <c r="AA2697" s="1" t="str" cm="1">
        <f t="array" ref="AA2697">_xlfn.IFS(Merge1[[#This Row],[Income]]&lt;=30000,"Low",Merge1[[#This Row],[Income]]&lt;=60000,"Medium",Merge1[[#This Row],[Income]]&lt;=100000,"High", Merge1[[#This Row],[Income]]&gt;100000," Premium")</f>
        <v xml:space="preserve"> Premium</v>
      </c>
      <c r="AB2697" s="1" t="str" cm="1">
        <f t="array" ref="AB2697">_xlfn.IFS(Merge1[[#This Row],[Age]]&lt;= 28,"Gen Z", Merge1[[#This Row],[Age]]&lt;=44,"Millennials", Merge1[[#This Row],[Age]]&lt;=60,"Gen X", Merge1[[#This Row],[Age]]&gt;60,"Baby Boomers")</f>
        <v>Gen X</v>
      </c>
      <c r="AC2697" s="1" t="str" cm="1">
        <f t="array" ref="AC2697">_xlfn.IFS(
    Merge1[[#This Row],[Balance]]&lt;=50000,"Low",
    Merge1[[#This Row],[Balance]]&lt;=200000,"Medium",
    Merge1[[#This Row],[Balance]]&gt;200000,"High"
)</f>
        <v>Medium</v>
      </c>
    </row>
    <row r="2698" spans="1:29" x14ac:dyDescent="0.25">
      <c r="A2698" s="1" t="s">
        <v>1236</v>
      </c>
      <c r="B2698" s="1" t="s">
        <v>6202</v>
      </c>
      <c r="C2698" s="1" t="s">
        <v>5835</v>
      </c>
      <c r="D2698" s="2">
        <v>42914</v>
      </c>
      <c r="E2698">
        <v>321690</v>
      </c>
      <c r="F2698">
        <v>747</v>
      </c>
      <c r="G2698">
        <v>366484</v>
      </c>
      <c r="H2698" s="1" t="s">
        <v>5833</v>
      </c>
      <c r="I2698" s="1" t="s">
        <v>6421</v>
      </c>
      <c r="J2698" s="1" t="s">
        <v>6240</v>
      </c>
      <c r="K2698">
        <v>74</v>
      </c>
      <c r="L2698" s="1" t="s">
        <v>6260</v>
      </c>
      <c r="M2698" s="1" t="s">
        <v>6257</v>
      </c>
      <c r="N2698">
        <v>148232</v>
      </c>
      <c r="O2698" s="1" t="s">
        <v>6248</v>
      </c>
      <c r="P2698" s="2">
        <v>45439</v>
      </c>
      <c r="Q2698" s="2">
        <v>45218</v>
      </c>
      <c r="R2698" s="1" t="s">
        <v>6912</v>
      </c>
      <c r="S2698" s="1" t="s">
        <v>6913</v>
      </c>
      <c r="T2698" s="1" t="s">
        <v>14</v>
      </c>
      <c r="U2698">
        <v>4215</v>
      </c>
      <c r="V2698" s="1" t="s">
        <v>19</v>
      </c>
      <c r="W2698" s="1" t="s">
        <v>55</v>
      </c>
      <c r="X2698" s="2">
        <f t="shared" ca="1" si="42"/>
        <v>45937</v>
      </c>
      <c r="Y2698" s="1">
        <f ca="1">ROUND(YEARFRAC(Merge1[[#This Row],[Join_Date]],Merge1[[#This Row],[Today]], 3),0)</f>
        <v>1</v>
      </c>
      <c r="Z2698" s="1" t="str" cm="1">
        <f t="array" aca="1" ref="Z2698" ca="1">_xlfn.IFS(
   Merge1[[#This Row],[Customer Tenure]]&lt;=2,"New",
   Merge1[[#This Row],[Customer Tenure]]&lt;=5,"Emerging",
  Merge1[[#This Row],[Customer Tenure]]&lt;9,"Established",
   TRUE,"Loyal"
)</f>
        <v>New</v>
      </c>
      <c r="AA2698" s="1" t="str" cm="1">
        <f t="array" ref="AA2698">_xlfn.IFS(Merge1[[#This Row],[Income]]&lt;=30000,"Low",Merge1[[#This Row],[Income]]&lt;=60000,"Medium",Merge1[[#This Row],[Income]]&lt;=100000,"High", Merge1[[#This Row],[Income]]&gt;100000," Premium")</f>
        <v xml:space="preserve"> Premium</v>
      </c>
      <c r="AB2698" s="1" t="str" cm="1">
        <f t="array" ref="AB2698">_xlfn.IFS(Merge1[[#This Row],[Age]]&lt;= 28,"Gen Z", Merge1[[#This Row],[Age]]&lt;=44,"Millennials", Merge1[[#This Row],[Age]]&lt;=60,"Gen X", Merge1[[#This Row],[Age]]&gt;60,"Baby Boomers")</f>
        <v>Baby Boomers</v>
      </c>
      <c r="AC2698" s="1" t="str" cm="1">
        <f t="array" ref="AC2698">_xlfn.IFS(
    Merge1[[#This Row],[Balance]]&lt;=50000,"Low",
    Merge1[[#This Row],[Balance]]&lt;=200000,"Medium",
    Merge1[[#This Row],[Balance]]&gt;200000,"High"
)</f>
        <v>High</v>
      </c>
    </row>
    <row r="2699" spans="1:29" x14ac:dyDescent="0.25">
      <c r="A2699" s="1" t="s">
        <v>3128</v>
      </c>
      <c r="B2699" s="1" t="s">
        <v>5879</v>
      </c>
      <c r="C2699" s="1" t="s">
        <v>5835</v>
      </c>
      <c r="D2699" s="2">
        <v>45290</v>
      </c>
      <c r="E2699">
        <v>293925</v>
      </c>
      <c r="F2699">
        <v>546</v>
      </c>
      <c r="G2699">
        <v>0</v>
      </c>
      <c r="H2699" s="1" t="s">
        <v>5833</v>
      </c>
      <c r="I2699" s="1" t="s">
        <v>6747</v>
      </c>
      <c r="J2699" s="1" t="s">
        <v>6245</v>
      </c>
      <c r="K2699">
        <v>70</v>
      </c>
      <c r="L2699" s="1" t="s">
        <v>6256</v>
      </c>
      <c r="M2699" s="1" t="s">
        <v>6266</v>
      </c>
      <c r="N2699">
        <v>106652</v>
      </c>
      <c r="O2699" s="1" t="s">
        <v>6243</v>
      </c>
      <c r="P2699" s="2">
        <v>45702</v>
      </c>
      <c r="Q2699" s="2">
        <v>45637</v>
      </c>
      <c r="R2699" s="1" t="s">
        <v>6904</v>
      </c>
      <c r="S2699" s="1" t="s">
        <v>6916</v>
      </c>
      <c r="T2699" s="1" t="s">
        <v>9</v>
      </c>
      <c r="U2699">
        <v>5181</v>
      </c>
      <c r="V2699" s="1" t="s">
        <v>19</v>
      </c>
      <c r="W2699" s="1" t="s">
        <v>106</v>
      </c>
      <c r="X2699" s="2">
        <f t="shared" ca="1" si="42"/>
        <v>45937</v>
      </c>
      <c r="Y2699" s="1">
        <f ca="1">ROUND(YEARFRAC(Merge1[[#This Row],[Join_Date]],Merge1[[#This Row],[Today]], 3),0)</f>
        <v>1</v>
      </c>
      <c r="Z2699" s="1" t="str" cm="1">
        <f t="array" aca="1" ref="Z2699" ca="1">_xlfn.IFS(
   Merge1[[#This Row],[Customer Tenure]]&lt;=2,"New",
   Merge1[[#This Row],[Customer Tenure]]&lt;=5,"Emerging",
  Merge1[[#This Row],[Customer Tenure]]&lt;9,"Established",
   TRUE,"Loyal"
)</f>
        <v>New</v>
      </c>
      <c r="AA2699" s="1" t="str" cm="1">
        <f t="array" ref="AA2699">_xlfn.IFS(Merge1[[#This Row],[Income]]&lt;=30000,"Low",Merge1[[#This Row],[Income]]&lt;=60000,"Medium",Merge1[[#This Row],[Income]]&lt;=100000,"High", Merge1[[#This Row],[Income]]&gt;100000," Premium")</f>
        <v xml:space="preserve"> Premium</v>
      </c>
      <c r="AB2699" s="1" t="str" cm="1">
        <f t="array" ref="AB2699">_xlfn.IFS(Merge1[[#This Row],[Age]]&lt;= 28,"Gen Z", Merge1[[#This Row],[Age]]&lt;=44,"Millennials", Merge1[[#This Row],[Age]]&lt;=60,"Gen X", Merge1[[#This Row],[Age]]&gt;60,"Baby Boomers")</f>
        <v>Baby Boomers</v>
      </c>
      <c r="AC2699" s="1" t="str" cm="1">
        <f t="array" ref="AC2699">_xlfn.IFS(
    Merge1[[#This Row],[Balance]]&lt;=50000,"Low",
    Merge1[[#This Row],[Balance]]&lt;=200000,"Medium",
    Merge1[[#This Row],[Balance]]&gt;200000,"High"
)</f>
        <v>High</v>
      </c>
    </row>
    <row r="2700" spans="1:29" x14ac:dyDescent="0.25">
      <c r="A2700" s="1" t="s">
        <v>227</v>
      </c>
      <c r="B2700" s="1" t="s">
        <v>6113</v>
      </c>
      <c r="C2700" s="1" t="s">
        <v>5842</v>
      </c>
      <c r="D2700" s="2">
        <v>42567</v>
      </c>
      <c r="E2700">
        <v>45066</v>
      </c>
      <c r="F2700">
        <v>330</v>
      </c>
      <c r="G2700">
        <v>0</v>
      </c>
      <c r="H2700" s="1" t="s">
        <v>5833</v>
      </c>
      <c r="I2700" s="1" t="s">
        <v>6781</v>
      </c>
      <c r="J2700" s="1" t="s">
        <v>6240</v>
      </c>
      <c r="K2700">
        <v>26</v>
      </c>
      <c r="L2700" s="1" t="s">
        <v>6256</v>
      </c>
      <c r="M2700" s="1" t="s">
        <v>6247</v>
      </c>
      <c r="N2700">
        <v>106475</v>
      </c>
      <c r="O2700" s="1" t="s">
        <v>6243</v>
      </c>
      <c r="P2700" s="2">
        <v>45133</v>
      </c>
      <c r="Q2700" s="2">
        <v>45399</v>
      </c>
      <c r="R2700" s="1" t="s">
        <v>6893</v>
      </c>
      <c r="S2700" s="1" t="s">
        <v>6911</v>
      </c>
      <c r="T2700" s="1" t="s">
        <v>28</v>
      </c>
      <c r="U2700">
        <v>7792</v>
      </c>
      <c r="V2700" s="1" t="s">
        <v>19</v>
      </c>
      <c r="W2700" s="1" t="s">
        <v>106</v>
      </c>
      <c r="X2700" s="2">
        <f t="shared" ca="1" si="42"/>
        <v>45937</v>
      </c>
      <c r="Y2700" s="1">
        <f ca="1">ROUND(YEARFRAC(Merge1[[#This Row],[Join_Date]],Merge1[[#This Row],[Today]], 3),0)</f>
        <v>2</v>
      </c>
      <c r="Z2700" s="1" t="str" cm="1">
        <f t="array" aca="1" ref="Z2700" ca="1">_xlfn.IFS(
   Merge1[[#This Row],[Customer Tenure]]&lt;=2,"New",
   Merge1[[#This Row],[Customer Tenure]]&lt;=5,"Emerging",
  Merge1[[#This Row],[Customer Tenure]]&lt;9,"Established",
   TRUE,"Loyal"
)</f>
        <v>New</v>
      </c>
      <c r="AA2700" s="1" t="str" cm="1">
        <f t="array" ref="AA2700">_xlfn.IFS(Merge1[[#This Row],[Income]]&lt;=30000,"Low",Merge1[[#This Row],[Income]]&lt;=60000,"Medium",Merge1[[#This Row],[Income]]&lt;=100000,"High", Merge1[[#This Row],[Income]]&gt;100000," Premium")</f>
        <v xml:space="preserve"> Premium</v>
      </c>
      <c r="AB2700" s="1" t="str" cm="1">
        <f t="array" ref="AB2700">_xlfn.IFS(Merge1[[#This Row],[Age]]&lt;= 28,"Gen Z", Merge1[[#This Row],[Age]]&lt;=44,"Millennials", Merge1[[#This Row],[Age]]&lt;=60,"Gen X", Merge1[[#This Row],[Age]]&gt;60,"Baby Boomers")</f>
        <v>Gen Z</v>
      </c>
      <c r="AC2700" s="1" t="str" cm="1">
        <f t="array" ref="AC2700">_xlfn.IFS(
    Merge1[[#This Row],[Balance]]&lt;=50000,"Low",
    Merge1[[#This Row],[Balance]]&lt;=200000,"Medium",
    Merge1[[#This Row],[Balance]]&gt;200000,"High"
)</f>
        <v>Low</v>
      </c>
    </row>
    <row r="2701" spans="1:29" x14ac:dyDescent="0.25">
      <c r="A2701" s="1" t="s">
        <v>52</v>
      </c>
      <c r="B2701" s="1" t="s">
        <v>5892</v>
      </c>
      <c r="C2701" s="1" t="s">
        <v>5832</v>
      </c>
      <c r="D2701" s="2">
        <v>42406</v>
      </c>
      <c r="E2701">
        <v>354211</v>
      </c>
      <c r="F2701">
        <v>402</v>
      </c>
      <c r="G2701">
        <v>0</v>
      </c>
      <c r="H2701" s="1" t="s">
        <v>5833</v>
      </c>
      <c r="I2701" s="1" t="s">
        <v>6574</v>
      </c>
      <c r="J2701" s="1" t="s">
        <v>6245</v>
      </c>
      <c r="K2701">
        <v>47</v>
      </c>
      <c r="L2701" s="1" t="s">
        <v>6260</v>
      </c>
      <c r="M2701" s="1" t="s">
        <v>6257</v>
      </c>
      <c r="N2701">
        <v>180831</v>
      </c>
      <c r="O2701" s="1" t="s">
        <v>6243</v>
      </c>
      <c r="P2701" s="2">
        <v>44115</v>
      </c>
      <c r="Q2701" s="2">
        <v>45706</v>
      </c>
      <c r="R2701" s="1" t="s">
        <v>6885</v>
      </c>
      <c r="S2701" s="1" t="s">
        <v>6896</v>
      </c>
      <c r="T2701" s="1" t="s">
        <v>28</v>
      </c>
      <c r="U2701">
        <v>2670</v>
      </c>
      <c r="V2701" s="1" t="s">
        <v>24</v>
      </c>
      <c r="W2701" s="1" t="s">
        <v>106</v>
      </c>
      <c r="X2701" s="2">
        <f t="shared" ca="1" si="42"/>
        <v>45937</v>
      </c>
      <c r="Y2701" s="1">
        <f ca="1">ROUND(YEARFRAC(Merge1[[#This Row],[Join_Date]],Merge1[[#This Row],[Today]], 3),0)</f>
        <v>5</v>
      </c>
      <c r="Z2701" s="1" t="str" cm="1">
        <f t="array" aca="1" ref="Z2701" ca="1">_xlfn.IFS(
   Merge1[[#This Row],[Customer Tenure]]&lt;=2,"New",
   Merge1[[#This Row],[Customer Tenure]]&lt;=5,"Emerging",
  Merge1[[#This Row],[Customer Tenure]]&lt;9,"Established",
   TRUE,"Loyal"
)</f>
        <v>Emerging</v>
      </c>
      <c r="AA2701" s="1" t="str" cm="1">
        <f t="array" ref="AA2701">_xlfn.IFS(Merge1[[#This Row],[Income]]&lt;=30000,"Low",Merge1[[#This Row],[Income]]&lt;=60000,"Medium",Merge1[[#This Row],[Income]]&lt;=100000,"High", Merge1[[#This Row],[Income]]&gt;100000," Premium")</f>
        <v xml:space="preserve"> Premium</v>
      </c>
      <c r="AB2701" s="1" t="str" cm="1">
        <f t="array" ref="AB2701">_xlfn.IFS(Merge1[[#This Row],[Age]]&lt;= 28,"Gen Z", Merge1[[#This Row],[Age]]&lt;=44,"Millennials", Merge1[[#This Row],[Age]]&lt;=60,"Gen X", Merge1[[#This Row],[Age]]&gt;60,"Baby Boomers")</f>
        <v>Gen X</v>
      </c>
      <c r="AC2701" s="1" t="str" cm="1">
        <f t="array" ref="AC2701">_xlfn.IFS(
    Merge1[[#This Row],[Balance]]&lt;=50000,"Low",
    Merge1[[#This Row],[Balance]]&lt;=200000,"Medium",
    Merge1[[#This Row],[Balance]]&gt;200000,"High"
)</f>
        <v>High</v>
      </c>
    </row>
    <row r="2702" spans="1:29" x14ac:dyDescent="0.25">
      <c r="A2702" s="1" t="s">
        <v>1027</v>
      </c>
      <c r="B2702" s="1" t="s">
        <v>5854</v>
      </c>
      <c r="C2702" s="1" t="s">
        <v>5846</v>
      </c>
      <c r="D2702" s="2">
        <v>43936</v>
      </c>
      <c r="E2702">
        <v>307086</v>
      </c>
      <c r="F2702">
        <v>759</v>
      </c>
      <c r="G2702">
        <v>0</v>
      </c>
      <c r="H2702" s="1" t="s">
        <v>5833</v>
      </c>
      <c r="I2702" s="1" t="s">
        <v>6782</v>
      </c>
      <c r="J2702" s="1" t="s">
        <v>6245</v>
      </c>
      <c r="K2702">
        <v>50</v>
      </c>
      <c r="L2702" s="1" t="s">
        <v>6246</v>
      </c>
      <c r="M2702" s="1" t="s">
        <v>6247</v>
      </c>
      <c r="N2702">
        <v>81367</v>
      </c>
      <c r="O2702" s="1" t="s">
        <v>6248</v>
      </c>
      <c r="P2702" s="2">
        <v>42887</v>
      </c>
      <c r="Q2702" s="2">
        <v>45380</v>
      </c>
      <c r="R2702" s="1" t="s">
        <v>6899</v>
      </c>
      <c r="S2702" s="1" t="s">
        <v>6900</v>
      </c>
      <c r="T2702" s="1" t="s">
        <v>14</v>
      </c>
      <c r="U2702">
        <v>6866</v>
      </c>
      <c r="V2702" s="1" t="s">
        <v>15</v>
      </c>
      <c r="W2702" s="1" t="s">
        <v>45</v>
      </c>
      <c r="X2702" s="2">
        <f t="shared" ca="1" si="42"/>
        <v>45937</v>
      </c>
      <c r="Y2702" s="1">
        <f ca="1">ROUND(YEARFRAC(Merge1[[#This Row],[Join_Date]],Merge1[[#This Row],[Today]], 3),0)</f>
        <v>8</v>
      </c>
      <c r="Z2702" s="1" t="str" cm="1">
        <f t="array" aca="1" ref="Z2702" ca="1">_xlfn.IFS(
   Merge1[[#This Row],[Customer Tenure]]&lt;=2,"New",
   Merge1[[#This Row],[Customer Tenure]]&lt;=5,"Emerging",
  Merge1[[#This Row],[Customer Tenure]]&lt;9,"Established",
   TRUE,"Loyal"
)</f>
        <v>Established</v>
      </c>
      <c r="AA2702" s="1" t="str" cm="1">
        <f t="array" ref="AA2702">_xlfn.IFS(Merge1[[#This Row],[Income]]&lt;=30000,"Low",Merge1[[#This Row],[Income]]&lt;=60000,"Medium",Merge1[[#This Row],[Income]]&lt;=100000,"High", Merge1[[#This Row],[Income]]&gt;100000," Premium")</f>
        <v>High</v>
      </c>
      <c r="AB2702" s="1" t="str" cm="1">
        <f t="array" ref="AB2702">_xlfn.IFS(Merge1[[#This Row],[Age]]&lt;= 28,"Gen Z", Merge1[[#This Row],[Age]]&lt;=44,"Millennials", Merge1[[#This Row],[Age]]&lt;=60,"Gen X", Merge1[[#This Row],[Age]]&gt;60,"Baby Boomers")</f>
        <v>Gen X</v>
      </c>
      <c r="AC2702" s="1" t="str" cm="1">
        <f t="array" ref="AC2702">_xlfn.IFS(
    Merge1[[#This Row],[Balance]]&lt;=50000,"Low",
    Merge1[[#This Row],[Balance]]&lt;=200000,"Medium",
    Merge1[[#This Row],[Balance]]&gt;200000,"High"
)</f>
        <v>High</v>
      </c>
    </row>
    <row r="2703" spans="1:29" x14ac:dyDescent="0.25">
      <c r="A2703" s="1" t="s">
        <v>3492</v>
      </c>
      <c r="B2703" s="1" t="s">
        <v>5989</v>
      </c>
      <c r="C2703" s="1" t="s">
        <v>5842</v>
      </c>
      <c r="D2703" s="2">
        <v>42417</v>
      </c>
      <c r="E2703">
        <v>164044</v>
      </c>
      <c r="F2703">
        <v>404</v>
      </c>
      <c r="G2703">
        <v>0</v>
      </c>
      <c r="H2703" s="1" t="s">
        <v>5833</v>
      </c>
      <c r="I2703" s="1" t="s">
        <v>6774</v>
      </c>
      <c r="J2703" s="1" t="s">
        <v>6245</v>
      </c>
      <c r="K2703">
        <v>54</v>
      </c>
      <c r="L2703" s="1" t="s">
        <v>6246</v>
      </c>
      <c r="M2703" s="1" t="s">
        <v>6251</v>
      </c>
      <c r="N2703">
        <v>145818</v>
      </c>
      <c r="O2703" s="1" t="s">
        <v>6243</v>
      </c>
      <c r="P2703" s="2">
        <v>42917</v>
      </c>
      <c r="Q2703" s="2">
        <v>45612</v>
      </c>
      <c r="R2703" s="1" t="s">
        <v>6887</v>
      </c>
      <c r="S2703" s="1" t="s">
        <v>6901</v>
      </c>
      <c r="T2703" s="1" t="s">
        <v>28</v>
      </c>
      <c r="U2703">
        <v>6099</v>
      </c>
      <c r="V2703" s="1" t="s">
        <v>24</v>
      </c>
      <c r="W2703" s="1" t="s">
        <v>106</v>
      </c>
      <c r="X2703" s="2">
        <f t="shared" ca="1" si="42"/>
        <v>45937</v>
      </c>
      <c r="Y2703" s="1">
        <f ca="1">ROUND(YEARFRAC(Merge1[[#This Row],[Join_Date]],Merge1[[#This Row],[Today]], 3),0)</f>
        <v>8</v>
      </c>
      <c r="Z2703" s="1" t="str" cm="1">
        <f t="array" aca="1" ref="Z2703" ca="1">_xlfn.IFS(
   Merge1[[#This Row],[Customer Tenure]]&lt;=2,"New",
   Merge1[[#This Row],[Customer Tenure]]&lt;=5,"Emerging",
  Merge1[[#This Row],[Customer Tenure]]&lt;9,"Established",
   TRUE,"Loyal"
)</f>
        <v>Established</v>
      </c>
      <c r="AA2703" s="1" t="str" cm="1">
        <f t="array" ref="AA2703">_xlfn.IFS(Merge1[[#This Row],[Income]]&lt;=30000,"Low",Merge1[[#This Row],[Income]]&lt;=60000,"Medium",Merge1[[#This Row],[Income]]&lt;=100000,"High", Merge1[[#This Row],[Income]]&gt;100000," Premium")</f>
        <v xml:space="preserve"> Premium</v>
      </c>
      <c r="AB2703" s="1" t="str" cm="1">
        <f t="array" ref="AB2703">_xlfn.IFS(Merge1[[#This Row],[Age]]&lt;= 28,"Gen Z", Merge1[[#This Row],[Age]]&lt;=44,"Millennials", Merge1[[#This Row],[Age]]&lt;=60,"Gen X", Merge1[[#This Row],[Age]]&gt;60,"Baby Boomers")</f>
        <v>Gen X</v>
      </c>
      <c r="AC2703" s="1" t="str" cm="1">
        <f t="array" ref="AC2703">_xlfn.IFS(
    Merge1[[#This Row],[Balance]]&lt;=50000,"Low",
    Merge1[[#This Row],[Balance]]&lt;=200000,"Medium",
    Merge1[[#This Row],[Balance]]&gt;200000,"High"
)</f>
        <v>Medium</v>
      </c>
    </row>
    <row r="2704" spans="1:29" x14ac:dyDescent="0.25">
      <c r="A2704" s="1" t="s">
        <v>112</v>
      </c>
      <c r="B2704" s="1" t="s">
        <v>6161</v>
      </c>
      <c r="C2704" s="1" t="s">
        <v>5832</v>
      </c>
      <c r="D2704" s="2">
        <v>44417</v>
      </c>
      <c r="E2704">
        <v>363298</v>
      </c>
      <c r="F2704">
        <v>470</v>
      </c>
      <c r="G2704">
        <v>0</v>
      </c>
      <c r="H2704" s="1" t="s">
        <v>5833</v>
      </c>
      <c r="I2704" s="1" t="s">
        <v>6518</v>
      </c>
      <c r="J2704" s="1" t="s">
        <v>6240</v>
      </c>
      <c r="K2704">
        <v>43</v>
      </c>
      <c r="L2704" s="1" t="s">
        <v>6241</v>
      </c>
      <c r="M2704" s="1" t="s">
        <v>6247</v>
      </c>
      <c r="N2704">
        <v>171054</v>
      </c>
      <c r="O2704" s="1" t="s">
        <v>6243</v>
      </c>
      <c r="P2704" s="2">
        <v>43877</v>
      </c>
      <c r="Q2704" s="2">
        <v>45695</v>
      </c>
      <c r="R2704" s="1" t="s">
        <v>6885</v>
      </c>
      <c r="S2704" s="1" t="s">
        <v>6896</v>
      </c>
      <c r="T2704" s="1" t="s">
        <v>28</v>
      </c>
      <c r="U2704">
        <v>5328</v>
      </c>
      <c r="V2704" s="1" t="s">
        <v>10</v>
      </c>
      <c r="W2704" s="1" t="s">
        <v>45</v>
      </c>
      <c r="X2704" s="2">
        <f t="shared" ca="1" si="42"/>
        <v>45937</v>
      </c>
      <c r="Y2704" s="1">
        <f ca="1">ROUND(YEARFRAC(Merge1[[#This Row],[Join_Date]],Merge1[[#This Row],[Today]], 3),0)</f>
        <v>6</v>
      </c>
      <c r="Z2704" s="1" t="str" cm="1">
        <f t="array" aca="1" ref="Z2704" ca="1">_xlfn.IFS(
   Merge1[[#This Row],[Customer Tenure]]&lt;=2,"New",
   Merge1[[#This Row],[Customer Tenure]]&lt;=5,"Emerging",
  Merge1[[#This Row],[Customer Tenure]]&lt;9,"Established",
   TRUE,"Loyal"
)</f>
        <v>Established</v>
      </c>
      <c r="AA2704" s="1" t="str" cm="1">
        <f t="array" ref="AA2704">_xlfn.IFS(Merge1[[#This Row],[Income]]&lt;=30000,"Low",Merge1[[#This Row],[Income]]&lt;=60000,"Medium",Merge1[[#This Row],[Income]]&lt;=100000,"High", Merge1[[#This Row],[Income]]&gt;100000," Premium")</f>
        <v xml:space="preserve"> Premium</v>
      </c>
      <c r="AB2704" s="1" t="str" cm="1">
        <f t="array" ref="AB2704">_xlfn.IFS(Merge1[[#This Row],[Age]]&lt;= 28,"Gen Z", Merge1[[#This Row],[Age]]&lt;=44,"Millennials", Merge1[[#This Row],[Age]]&lt;=60,"Gen X", Merge1[[#This Row],[Age]]&gt;60,"Baby Boomers")</f>
        <v>Millennials</v>
      </c>
      <c r="AC2704" s="1" t="str" cm="1">
        <f t="array" ref="AC2704">_xlfn.IFS(
    Merge1[[#This Row],[Balance]]&lt;=50000,"Low",
    Merge1[[#This Row],[Balance]]&lt;=200000,"Medium",
    Merge1[[#This Row],[Balance]]&gt;200000,"High"
)</f>
        <v>High</v>
      </c>
    </row>
    <row r="2705" spans="1:29" x14ac:dyDescent="0.25">
      <c r="A2705" s="1" t="s">
        <v>2204</v>
      </c>
      <c r="B2705" s="1" t="s">
        <v>6112</v>
      </c>
      <c r="C2705" s="1" t="s">
        <v>5846</v>
      </c>
      <c r="D2705" s="2">
        <v>43009</v>
      </c>
      <c r="E2705">
        <v>453809</v>
      </c>
      <c r="F2705">
        <v>758</v>
      </c>
      <c r="G2705">
        <v>0</v>
      </c>
      <c r="H2705" s="1" t="s">
        <v>5833</v>
      </c>
      <c r="I2705" s="1" t="s">
        <v>6802</v>
      </c>
      <c r="J2705" s="1" t="s">
        <v>6245</v>
      </c>
      <c r="K2705">
        <v>73</v>
      </c>
      <c r="L2705" s="1" t="s">
        <v>6260</v>
      </c>
      <c r="M2705" s="1" t="s">
        <v>6251</v>
      </c>
      <c r="N2705">
        <v>127803</v>
      </c>
      <c r="O2705" s="1" t="s">
        <v>6243</v>
      </c>
      <c r="P2705" s="2">
        <v>45486</v>
      </c>
      <c r="Q2705" s="2">
        <v>45255</v>
      </c>
      <c r="R2705" s="1" t="s">
        <v>6887</v>
      </c>
      <c r="S2705" s="1" t="s">
        <v>6888</v>
      </c>
      <c r="T2705" s="1" t="s">
        <v>23</v>
      </c>
      <c r="U2705">
        <v>2562</v>
      </c>
      <c r="V2705" s="1" t="s">
        <v>19</v>
      </c>
      <c r="W2705" s="1" t="s">
        <v>55</v>
      </c>
      <c r="X2705" s="2">
        <f t="shared" ca="1" si="42"/>
        <v>45937</v>
      </c>
      <c r="Y2705" s="1">
        <f ca="1">ROUND(YEARFRAC(Merge1[[#This Row],[Join_Date]],Merge1[[#This Row],[Today]], 3),0)</f>
        <v>1</v>
      </c>
      <c r="Z2705" s="1" t="str" cm="1">
        <f t="array" aca="1" ref="Z2705" ca="1">_xlfn.IFS(
   Merge1[[#This Row],[Customer Tenure]]&lt;=2,"New",
   Merge1[[#This Row],[Customer Tenure]]&lt;=5,"Emerging",
  Merge1[[#This Row],[Customer Tenure]]&lt;9,"Established",
   TRUE,"Loyal"
)</f>
        <v>New</v>
      </c>
      <c r="AA2705" s="1" t="str" cm="1">
        <f t="array" ref="AA2705">_xlfn.IFS(Merge1[[#This Row],[Income]]&lt;=30000,"Low",Merge1[[#This Row],[Income]]&lt;=60000,"Medium",Merge1[[#This Row],[Income]]&lt;=100000,"High", Merge1[[#This Row],[Income]]&gt;100000," Premium")</f>
        <v xml:space="preserve"> Premium</v>
      </c>
      <c r="AB2705" s="1" t="str" cm="1">
        <f t="array" ref="AB2705">_xlfn.IFS(Merge1[[#This Row],[Age]]&lt;= 28,"Gen Z", Merge1[[#This Row],[Age]]&lt;=44,"Millennials", Merge1[[#This Row],[Age]]&lt;=60,"Gen X", Merge1[[#This Row],[Age]]&gt;60,"Baby Boomers")</f>
        <v>Baby Boomers</v>
      </c>
      <c r="AC2705" s="1" t="str" cm="1">
        <f t="array" ref="AC2705">_xlfn.IFS(
    Merge1[[#This Row],[Balance]]&lt;=50000,"Low",
    Merge1[[#This Row],[Balance]]&lt;=200000,"Medium",
    Merge1[[#This Row],[Balance]]&gt;200000,"High"
)</f>
        <v>High</v>
      </c>
    </row>
    <row r="2706" spans="1:29" x14ac:dyDescent="0.25">
      <c r="A2706" s="1" t="s">
        <v>1181</v>
      </c>
      <c r="B2706" s="1" t="s">
        <v>6096</v>
      </c>
      <c r="C2706" s="1" t="s">
        <v>5835</v>
      </c>
      <c r="D2706" s="2">
        <v>44164</v>
      </c>
      <c r="E2706">
        <v>449449</v>
      </c>
      <c r="F2706">
        <v>829</v>
      </c>
      <c r="G2706">
        <v>0</v>
      </c>
      <c r="H2706" s="1" t="s">
        <v>5833</v>
      </c>
      <c r="I2706" s="1" t="s">
        <v>6411</v>
      </c>
      <c r="J2706" s="1" t="s">
        <v>6240</v>
      </c>
      <c r="K2706">
        <v>72</v>
      </c>
      <c r="L2706" s="1" t="s">
        <v>6241</v>
      </c>
      <c r="M2706" s="1" t="s">
        <v>6266</v>
      </c>
      <c r="N2706">
        <v>169859</v>
      </c>
      <c r="O2706" s="1" t="s">
        <v>6243</v>
      </c>
      <c r="P2706" s="2">
        <v>45039</v>
      </c>
      <c r="Q2706" s="2">
        <v>45598</v>
      </c>
      <c r="R2706" s="1" t="s">
        <v>6887</v>
      </c>
      <c r="S2706" s="1" t="s">
        <v>6901</v>
      </c>
      <c r="T2706" s="1" t="s">
        <v>9</v>
      </c>
      <c r="U2706">
        <v>3621</v>
      </c>
      <c r="V2706" s="1" t="s">
        <v>19</v>
      </c>
      <c r="W2706" s="1" t="s">
        <v>45</v>
      </c>
      <c r="X2706" s="2">
        <f t="shared" ca="1" si="42"/>
        <v>45937</v>
      </c>
      <c r="Y2706" s="1">
        <f ca="1">ROUND(YEARFRAC(Merge1[[#This Row],[Join_Date]],Merge1[[#This Row],[Today]], 3),0)</f>
        <v>2</v>
      </c>
      <c r="Z2706" s="1" t="str" cm="1">
        <f t="array" aca="1" ref="Z2706" ca="1">_xlfn.IFS(
   Merge1[[#This Row],[Customer Tenure]]&lt;=2,"New",
   Merge1[[#This Row],[Customer Tenure]]&lt;=5,"Emerging",
  Merge1[[#This Row],[Customer Tenure]]&lt;9,"Established",
   TRUE,"Loyal"
)</f>
        <v>New</v>
      </c>
      <c r="AA2706" s="1" t="str" cm="1">
        <f t="array" ref="AA2706">_xlfn.IFS(Merge1[[#This Row],[Income]]&lt;=30000,"Low",Merge1[[#This Row],[Income]]&lt;=60000,"Medium",Merge1[[#This Row],[Income]]&lt;=100000,"High", Merge1[[#This Row],[Income]]&gt;100000," Premium")</f>
        <v xml:space="preserve"> Premium</v>
      </c>
      <c r="AB2706" s="1" t="str" cm="1">
        <f t="array" ref="AB2706">_xlfn.IFS(Merge1[[#This Row],[Age]]&lt;= 28,"Gen Z", Merge1[[#This Row],[Age]]&lt;=44,"Millennials", Merge1[[#This Row],[Age]]&lt;=60,"Gen X", Merge1[[#This Row],[Age]]&gt;60,"Baby Boomers")</f>
        <v>Baby Boomers</v>
      </c>
      <c r="AC2706" s="1" t="str" cm="1">
        <f t="array" ref="AC2706">_xlfn.IFS(
    Merge1[[#This Row],[Balance]]&lt;=50000,"Low",
    Merge1[[#This Row],[Balance]]&lt;=200000,"Medium",
    Merge1[[#This Row],[Balance]]&gt;200000,"High"
)</f>
        <v>High</v>
      </c>
    </row>
    <row r="2707" spans="1:29" x14ac:dyDescent="0.25">
      <c r="A2707" s="1" t="s">
        <v>1037</v>
      </c>
      <c r="B2707" s="1" t="s">
        <v>5895</v>
      </c>
      <c r="C2707" s="1" t="s">
        <v>5846</v>
      </c>
      <c r="D2707" s="2">
        <v>42707</v>
      </c>
      <c r="E2707">
        <v>491715</v>
      </c>
      <c r="F2707">
        <v>575</v>
      </c>
      <c r="G2707">
        <v>0</v>
      </c>
      <c r="H2707" s="1" t="s">
        <v>5833</v>
      </c>
      <c r="I2707" s="1" t="s">
        <v>6568</v>
      </c>
      <c r="J2707" s="1" t="s">
        <v>6240</v>
      </c>
      <c r="K2707">
        <v>30</v>
      </c>
      <c r="L2707" s="1" t="s">
        <v>6246</v>
      </c>
      <c r="M2707" s="1" t="s">
        <v>6254</v>
      </c>
      <c r="N2707">
        <v>149749</v>
      </c>
      <c r="O2707" s="1" t="s">
        <v>6243</v>
      </c>
      <c r="P2707" s="2">
        <v>42930</v>
      </c>
      <c r="Q2707" s="2">
        <v>45164</v>
      </c>
      <c r="R2707" s="1" t="s">
        <v>6889</v>
      </c>
      <c r="S2707" s="1" t="s">
        <v>6919</v>
      </c>
      <c r="T2707" s="1" t="s">
        <v>14</v>
      </c>
      <c r="U2707">
        <v>8072</v>
      </c>
      <c r="V2707" s="1" t="s">
        <v>15</v>
      </c>
      <c r="W2707" s="1" t="s">
        <v>20</v>
      </c>
      <c r="X2707" s="2">
        <f t="shared" ca="1" si="42"/>
        <v>45937</v>
      </c>
      <c r="Y2707" s="1">
        <f ca="1">ROUND(YEARFRAC(Merge1[[#This Row],[Join_Date]],Merge1[[#This Row],[Today]], 3),0)</f>
        <v>8</v>
      </c>
      <c r="Z2707" s="1" t="str" cm="1">
        <f t="array" aca="1" ref="Z2707" ca="1">_xlfn.IFS(
   Merge1[[#This Row],[Customer Tenure]]&lt;=2,"New",
   Merge1[[#This Row],[Customer Tenure]]&lt;=5,"Emerging",
  Merge1[[#This Row],[Customer Tenure]]&lt;9,"Established",
   TRUE,"Loyal"
)</f>
        <v>Established</v>
      </c>
      <c r="AA2707" s="1" t="str" cm="1">
        <f t="array" ref="AA2707">_xlfn.IFS(Merge1[[#This Row],[Income]]&lt;=30000,"Low",Merge1[[#This Row],[Income]]&lt;=60000,"Medium",Merge1[[#This Row],[Income]]&lt;=100000,"High", Merge1[[#This Row],[Income]]&gt;100000," Premium")</f>
        <v xml:space="preserve"> Premium</v>
      </c>
      <c r="AB2707" s="1" t="str" cm="1">
        <f t="array" ref="AB2707">_xlfn.IFS(Merge1[[#This Row],[Age]]&lt;= 28,"Gen Z", Merge1[[#This Row],[Age]]&lt;=44,"Millennials", Merge1[[#This Row],[Age]]&lt;=60,"Gen X", Merge1[[#This Row],[Age]]&gt;60,"Baby Boomers")</f>
        <v>Millennials</v>
      </c>
      <c r="AC2707" s="1" t="str" cm="1">
        <f t="array" ref="AC2707">_xlfn.IFS(
    Merge1[[#This Row],[Balance]]&lt;=50000,"Low",
    Merge1[[#This Row],[Balance]]&lt;=200000,"Medium",
    Merge1[[#This Row],[Balance]]&gt;200000,"High"
)</f>
        <v>High</v>
      </c>
    </row>
    <row r="2708" spans="1:29" x14ac:dyDescent="0.25">
      <c r="A2708" s="1" t="s">
        <v>1459</v>
      </c>
      <c r="B2708" s="1" t="s">
        <v>6051</v>
      </c>
      <c r="C2708" s="1" t="s">
        <v>5832</v>
      </c>
      <c r="D2708" s="2">
        <v>45864</v>
      </c>
      <c r="E2708">
        <v>171244</v>
      </c>
      <c r="F2708">
        <v>547</v>
      </c>
      <c r="G2708">
        <v>0</v>
      </c>
      <c r="H2708" s="1" t="s">
        <v>5833</v>
      </c>
      <c r="I2708" s="1" t="s">
        <v>6532</v>
      </c>
      <c r="J2708" s="1" t="s">
        <v>6240</v>
      </c>
      <c r="K2708">
        <v>46</v>
      </c>
      <c r="L2708" s="1" t="s">
        <v>6246</v>
      </c>
      <c r="M2708" s="1" t="s">
        <v>6257</v>
      </c>
      <c r="N2708">
        <v>190413</v>
      </c>
      <c r="O2708" s="1" t="s">
        <v>6252</v>
      </c>
      <c r="P2708" s="2">
        <v>42873</v>
      </c>
      <c r="Q2708" s="2">
        <v>45840</v>
      </c>
      <c r="R2708" s="1" t="s">
        <v>6891</v>
      </c>
      <c r="S2708" s="1" t="s">
        <v>6892</v>
      </c>
      <c r="T2708" s="1" t="s">
        <v>28</v>
      </c>
      <c r="U2708">
        <v>1050</v>
      </c>
      <c r="V2708" s="1" t="s">
        <v>19</v>
      </c>
      <c r="W2708" s="1" t="s">
        <v>29</v>
      </c>
      <c r="X2708" s="2">
        <f t="shared" ca="1" si="42"/>
        <v>45937</v>
      </c>
      <c r="Y2708" s="1">
        <f ca="1">ROUND(YEARFRAC(Merge1[[#This Row],[Join_Date]],Merge1[[#This Row],[Today]], 3),0)</f>
        <v>8</v>
      </c>
      <c r="Z2708" s="1" t="str" cm="1">
        <f t="array" aca="1" ref="Z2708" ca="1">_xlfn.IFS(
   Merge1[[#This Row],[Customer Tenure]]&lt;=2,"New",
   Merge1[[#This Row],[Customer Tenure]]&lt;=5,"Emerging",
  Merge1[[#This Row],[Customer Tenure]]&lt;9,"Established",
   TRUE,"Loyal"
)</f>
        <v>Established</v>
      </c>
      <c r="AA2708" s="1" t="str" cm="1">
        <f t="array" ref="AA2708">_xlfn.IFS(Merge1[[#This Row],[Income]]&lt;=30000,"Low",Merge1[[#This Row],[Income]]&lt;=60000,"Medium",Merge1[[#This Row],[Income]]&lt;=100000,"High", Merge1[[#This Row],[Income]]&gt;100000," Premium")</f>
        <v xml:space="preserve"> Premium</v>
      </c>
      <c r="AB2708" s="1" t="str" cm="1">
        <f t="array" ref="AB2708">_xlfn.IFS(Merge1[[#This Row],[Age]]&lt;= 28,"Gen Z", Merge1[[#This Row],[Age]]&lt;=44,"Millennials", Merge1[[#This Row],[Age]]&lt;=60,"Gen X", Merge1[[#This Row],[Age]]&gt;60,"Baby Boomers")</f>
        <v>Gen X</v>
      </c>
      <c r="AC2708" s="1" t="str" cm="1">
        <f t="array" ref="AC2708">_xlfn.IFS(
    Merge1[[#This Row],[Balance]]&lt;=50000,"Low",
    Merge1[[#This Row],[Balance]]&lt;=200000,"Medium",
    Merge1[[#This Row],[Balance]]&gt;200000,"High"
)</f>
        <v>Medium</v>
      </c>
    </row>
    <row r="2709" spans="1:29" x14ac:dyDescent="0.25">
      <c r="A2709" s="1" t="s">
        <v>365</v>
      </c>
      <c r="B2709" s="1" t="s">
        <v>6108</v>
      </c>
      <c r="C2709" s="1" t="s">
        <v>5832</v>
      </c>
      <c r="D2709" s="2">
        <v>43784</v>
      </c>
      <c r="E2709">
        <v>336986</v>
      </c>
      <c r="F2709">
        <v>437</v>
      </c>
      <c r="G2709">
        <v>0</v>
      </c>
      <c r="H2709" s="1" t="s">
        <v>5833</v>
      </c>
      <c r="I2709" s="1" t="s">
        <v>6418</v>
      </c>
      <c r="J2709" s="1" t="s">
        <v>6240</v>
      </c>
      <c r="K2709">
        <v>54</v>
      </c>
      <c r="L2709" s="1" t="s">
        <v>6260</v>
      </c>
      <c r="M2709" s="1" t="s">
        <v>6251</v>
      </c>
      <c r="N2709">
        <v>95713</v>
      </c>
      <c r="O2709" s="1" t="s">
        <v>6243</v>
      </c>
      <c r="P2709" s="2">
        <v>43302</v>
      </c>
      <c r="Q2709" s="2">
        <v>45318</v>
      </c>
      <c r="R2709" s="1" t="s">
        <v>6902</v>
      </c>
      <c r="S2709" s="1" t="s">
        <v>6903</v>
      </c>
      <c r="T2709" s="1" t="s">
        <v>28</v>
      </c>
      <c r="U2709">
        <v>8516</v>
      </c>
      <c r="V2709" s="1" t="s">
        <v>15</v>
      </c>
      <c r="W2709" s="1" t="s">
        <v>106</v>
      </c>
      <c r="X2709" s="2">
        <f t="shared" ca="1" si="42"/>
        <v>45937</v>
      </c>
      <c r="Y2709" s="1">
        <f ca="1">ROUND(YEARFRAC(Merge1[[#This Row],[Join_Date]],Merge1[[#This Row],[Today]], 3),0)</f>
        <v>7</v>
      </c>
      <c r="Z2709" s="1" t="str" cm="1">
        <f t="array" aca="1" ref="Z2709" ca="1">_xlfn.IFS(
   Merge1[[#This Row],[Customer Tenure]]&lt;=2,"New",
   Merge1[[#This Row],[Customer Tenure]]&lt;=5,"Emerging",
  Merge1[[#This Row],[Customer Tenure]]&lt;9,"Established",
   TRUE,"Loyal"
)</f>
        <v>Established</v>
      </c>
      <c r="AA2709" s="1" t="str" cm="1">
        <f t="array" ref="AA2709">_xlfn.IFS(Merge1[[#This Row],[Income]]&lt;=30000,"Low",Merge1[[#This Row],[Income]]&lt;=60000,"Medium",Merge1[[#This Row],[Income]]&lt;=100000,"High", Merge1[[#This Row],[Income]]&gt;100000," Premium")</f>
        <v>High</v>
      </c>
      <c r="AB2709" s="1" t="str" cm="1">
        <f t="array" ref="AB2709">_xlfn.IFS(Merge1[[#This Row],[Age]]&lt;= 28,"Gen Z", Merge1[[#This Row],[Age]]&lt;=44,"Millennials", Merge1[[#This Row],[Age]]&lt;=60,"Gen X", Merge1[[#This Row],[Age]]&gt;60,"Baby Boomers")</f>
        <v>Gen X</v>
      </c>
      <c r="AC2709" s="1" t="str" cm="1">
        <f t="array" ref="AC2709">_xlfn.IFS(
    Merge1[[#This Row],[Balance]]&lt;=50000,"Low",
    Merge1[[#This Row],[Balance]]&lt;=200000,"Medium",
    Merge1[[#This Row],[Balance]]&gt;200000,"High"
)</f>
        <v>High</v>
      </c>
    </row>
    <row r="2710" spans="1:29" x14ac:dyDescent="0.25">
      <c r="A2710" s="1" t="s">
        <v>896</v>
      </c>
      <c r="B2710" s="1" t="s">
        <v>6227</v>
      </c>
      <c r="C2710" s="1" t="s">
        <v>5842</v>
      </c>
      <c r="D2710" s="2">
        <v>44145</v>
      </c>
      <c r="E2710">
        <v>224021</v>
      </c>
      <c r="F2710">
        <v>823</v>
      </c>
      <c r="G2710">
        <v>182577</v>
      </c>
      <c r="H2710" s="1" t="s">
        <v>5833</v>
      </c>
      <c r="I2710" s="1" t="s">
        <v>6384</v>
      </c>
      <c r="J2710" s="1" t="s">
        <v>6245</v>
      </c>
      <c r="K2710">
        <v>43</v>
      </c>
      <c r="L2710" s="1" t="s">
        <v>6256</v>
      </c>
      <c r="M2710" s="1" t="s">
        <v>6266</v>
      </c>
      <c r="N2710">
        <v>125228</v>
      </c>
      <c r="O2710" s="1" t="s">
        <v>6243</v>
      </c>
      <c r="P2710" s="2">
        <v>45748</v>
      </c>
      <c r="Q2710" s="2">
        <v>45672</v>
      </c>
      <c r="R2710" s="1" t="s">
        <v>6902</v>
      </c>
      <c r="S2710" s="1" t="s">
        <v>6908</v>
      </c>
      <c r="T2710" s="1" t="s">
        <v>14</v>
      </c>
      <c r="U2710">
        <v>7613</v>
      </c>
      <c r="V2710" s="1" t="s">
        <v>10</v>
      </c>
      <c r="W2710" s="1" t="s">
        <v>40</v>
      </c>
      <c r="X2710" s="2">
        <f t="shared" ca="1" si="42"/>
        <v>45937</v>
      </c>
      <c r="Y2710" s="1">
        <f ca="1">ROUND(YEARFRAC(Merge1[[#This Row],[Join_Date]],Merge1[[#This Row],[Today]], 3),0)</f>
        <v>1</v>
      </c>
      <c r="Z2710" s="1" t="str" cm="1">
        <f t="array" aca="1" ref="Z2710" ca="1">_xlfn.IFS(
   Merge1[[#This Row],[Customer Tenure]]&lt;=2,"New",
   Merge1[[#This Row],[Customer Tenure]]&lt;=5,"Emerging",
  Merge1[[#This Row],[Customer Tenure]]&lt;9,"Established",
   TRUE,"Loyal"
)</f>
        <v>New</v>
      </c>
      <c r="AA2710" s="1" t="str" cm="1">
        <f t="array" ref="AA2710">_xlfn.IFS(Merge1[[#This Row],[Income]]&lt;=30000,"Low",Merge1[[#This Row],[Income]]&lt;=60000,"Medium",Merge1[[#This Row],[Income]]&lt;=100000,"High", Merge1[[#This Row],[Income]]&gt;100000," Premium")</f>
        <v xml:space="preserve"> Premium</v>
      </c>
      <c r="AB2710" s="1" t="str" cm="1">
        <f t="array" ref="AB2710">_xlfn.IFS(Merge1[[#This Row],[Age]]&lt;= 28,"Gen Z", Merge1[[#This Row],[Age]]&lt;=44,"Millennials", Merge1[[#This Row],[Age]]&lt;=60,"Gen X", Merge1[[#This Row],[Age]]&gt;60,"Baby Boomers")</f>
        <v>Millennials</v>
      </c>
      <c r="AC2710" s="1" t="str" cm="1">
        <f t="array" ref="AC2710">_xlfn.IFS(
    Merge1[[#This Row],[Balance]]&lt;=50000,"Low",
    Merge1[[#This Row],[Balance]]&lt;=200000,"Medium",
    Merge1[[#This Row],[Balance]]&gt;200000,"High"
)</f>
        <v>High</v>
      </c>
    </row>
    <row r="2711" spans="1:29" x14ac:dyDescent="0.25">
      <c r="A2711" s="1" t="s">
        <v>1413</v>
      </c>
      <c r="B2711" s="1" t="s">
        <v>5904</v>
      </c>
      <c r="C2711" s="1" t="s">
        <v>5832</v>
      </c>
      <c r="D2711" s="2">
        <v>45292</v>
      </c>
      <c r="E2711">
        <v>407931</v>
      </c>
      <c r="F2711">
        <v>604</v>
      </c>
      <c r="G2711">
        <v>0</v>
      </c>
      <c r="H2711" s="1" t="s">
        <v>5833</v>
      </c>
      <c r="I2711" s="1" t="s">
        <v>6629</v>
      </c>
      <c r="J2711" s="1" t="s">
        <v>6240</v>
      </c>
      <c r="K2711">
        <v>22</v>
      </c>
      <c r="L2711" s="1" t="s">
        <v>6260</v>
      </c>
      <c r="M2711" s="1" t="s">
        <v>6262</v>
      </c>
      <c r="N2711">
        <v>95897</v>
      </c>
      <c r="O2711" s="1" t="s">
        <v>6243</v>
      </c>
      <c r="P2711" s="2">
        <v>44473</v>
      </c>
      <c r="Q2711" s="2">
        <v>45747</v>
      </c>
      <c r="R2711" s="1" t="s">
        <v>6899</v>
      </c>
      <c r="S2711" s="1" t="s">
        <v>6914</v>
      </c>
      <c r="T2711" s="1" t="s">
        <v>23</v>
      </c>
      <c r="U2711">
        <v>4182</v>
      </c>
      <c r="V2711" s="1" t="s">
        <v>19</v>
      </c>
      <c r="W2711" s="1" t="s">
        <v>25</v>
      </c>
      <c r="X2711" s="2">
        <f t="shared" ca="1" si="42"/>
        <v>45937</v>
      </c>
      <c r="Y2711" s="1">
        <f ca="1">ROUND(YEARFRAC(Merge1[[#This Row],[Join_Date]],Merge1[[#This Row],[Today]], 3),0)</f>
        <v>4</v>
      </c>
      <c r="Z2711" s="1" t="str" cm="1">
        <f t="array" aca="1" ref="Z2711" ca="1">_xlfn.IFS(
   Merge1[[#This Row],[Customer Tenure]]&lt;=2,"New",
   Merge1[[#This Row],[Customer Tenure]]&lt;=5,"Emerging",
  Merge1[[#This Row],[Customer Tenure]]&lt;9,"Established",
   TRUE,"Loyal"
)</f>
        <v>Emerging</v>
      </c>
      <c r="AA2711" s="1" t="str" cm="1">
        <f t="array" ref="AA2711">_xlfn.IFS(Merge1[[#This Row],[Income]]&lt;=30000,"Low",Merge1[[#This Row],[Income]]&lt;=60000,"Medium",Merge1[[#This Row],[Income]]&lt;=100000,"High", Merge1[[#This Row],[Income]]&gt;100000," Premium")</f>
        <v>High</v>
      </c>
      <c r="AB2711" s="1" t="str" cm="1">
        <f t="array" ref="AB2711">_xlfn.IFS(Merge1[[#This Row],[Age]]&lt;= 28,"Gen Z", Merge1[[#This Row],[Age]]&lt;=44,"Millennials", Merge1[[#This Row],[Age]]&lt;=60,"Gen X", Merge1[[#This Row],[Age]]&gt;60,"Baby Boomers")</f>
        <v>Gen Z</v>
      </c>
      <c r="AC2711" s="1" t="str" cm="1">
        <f t="array" ref="AC2711">_xlfn.IFS(
    Merge1[[#This Row],[Balance]]&lt;=50000,"Low",
    Merge1[[#This Row],[Balance]]&lt;=200000,"Medium",
    Merge1[[#This Row],[Balance]]&gt;200000,"High"
)</f>
        <v>High</v>
      </c>
    </row>
    <row r="2712" spans="1:29" x14ac:dyDescent="0.25">
      <c r="A2712" s="1" t="s">
        <v>1211</v>
      </c>
      <c r="B2712" s="1" t="s">
        <v>6120</v>
      </c>
      <c r="C2712" s="1" t="s">
        <v>5835</v>
      </c>
      <c r="D2712" s="2">
        <v>44728</v>
      </c>
      <c r="E2712">
        <v>184514</v>
      </c>
      <c r="F2712">
        <v>561</v>
      </c>
      <c r="G2712">
        <v>0</v>
      </c>
      <c r="H2712" s="1" t="s">
        <v>5838</v>
      </c>
      <c r="I2712" s="1" t="s">
        <v>6857</v>
      </c>
      <c r="J2712" s="1" t="s">
        <v>6240</v>
      </c>
      <c r="K2712">
        <v>34</v>
      </c>
      <c r="L2712" s="1" t="s">
        <v>6256</v>
      </c>
      <c r="M2712" s="1" t="s">
        <v>6257</v>
      </c>
      <c r="N2712">
        <v>42911</v>
      </c>
      <c r="O2712" s="1" t="s">
        <v>6248</v>
      </c>
      <c r="P2712" s="2">
        <v>42920</v>
      </c>
      <c r="Q2712" s="2">
        <v>45211</v>
      </c>
      <c r="R2712" s="1" t="s">
        <v>6912</v>
      </c>
      <c r="S2712" s="1" t="s">
        <v>6913</v>
      </c>
      <c r="T2712" s="1" t="s">
        <v>14</v>
      </c>
      <c r="U2712">
        <v>2956</v>
      </c>
      <c r="V2712" s="1" t="s">
        <v>19</v>
      </c>
      <c r="W2712" s="1" t="s">
        <v>16</v>
      </c>
      <c r="X2712" s="2">
        <f t="shared" ca="1" si="42"/>
        <v>45937</v>
      </c>
      <c r="Y2712" s="1">
        <f ca="1">ROUND(YEARFRAC(Merge1[[#This Row],[Join_Date]],Merge1[[#This Row],[Today]], 3),0)</f>
        <v>8</v>
      </c>
      <c r="Z2712" s="1" t="str" cm="1">
        <f t="array" aca="1" ref="Z2712" ca="1">_xlfn.IFS(
   Merge1[[#This Row],[Customer Tenure]]&lt;=2,"New",
   Merge1[[#This Row],[Customer Tenure]]&lt;=5,"Emerging",
  Merge1[[#This Row],[Customer Tenure]]&lt;9,"Established",
   TRUE,"Loyal"
)</f>
        <v>Established</v>
      </c>
      <c r="AA2712" s="1" t="str" cm="1">
        <f t="array" ref="AA2712">_xlfn.IFS(Merge1[[#This Row],[Income]]&lt;=30000,"Low",Merge1[[#This Row],[Income]]&lt;=60000,"Medium",Merge1[[#This Row],[Income]]&lt;=100000,"High", Merge1[[#This Row],[Income]]&gt;100000," Premium")</f>
        <v>Medium</v>
      </c>
      <c r="AB2712" s="1" t="str" cm="1">
        <f t="array" ref="AB2712">_xlfn.IFS(Merge1[[#This Row],[Age]]&lt;= 28,"Gen Z", Merge1[[#This Row],[Age]]&lt;=44,"Millennials", Merge1[[#This Row],[Age]]&lt;=60,"Gen X", Merge1[[#This Row],[Age]]&gt;60,"Baby Boomers")</f>
        <v>Millennials</v>
      </c>
      <c r="AC2712" s="1" t="str" cm="1">
        <f t="array" ref="AC2712">_xlfn.IFS(
    Merge1[[#This Row],[Balance]]&lt;=50000,"Low",
    Merge1[[#This Row],[Balance]]&lt;=200000,"Medium",
    Merge1[[#This Row],[Balance]]&gt;200000,"High"
)</f>
        <v>Medium</v>
      </c>
    </row>
    <row r="2713" spans="1:29" x14ac:dyDescent="0.25">
      <c r="A2713" s="1" t="s">
        <v>896</v>
      </c>
      <c r="B2713" s="1" t="s">
        <v>6227</v>
      </c>
      <c r="C2713" s="1" t="s">
        <v>5842</v>
      </c>
      <c r="D2713" s="2">
        <v>44145</v>
      </c>
      <c r="E2713">
        <v>224021</v>
      </c>
      <c r="F2713">
        <v>823</v>
      </c>
      <c r="G2713">
        <v>182577</v>
      </c>
      <c r="H2713" s="1" t="s">
        <v>5833</v>
      </c>
      <c r="I2713" s="1" t="s">
        <v>6384</v>
      </c>
      <c r="J2713" s="1" t="s">
        <v>6245</v>
      </c>
      <c r="K2713">
        <v>43</v>
      </c>
      <c r="L2713" s="1" t="s">
        <v>6256</v>
      </c>
      <c r="M2713" s="1" t="s">
        <v>6266</v>
      </c>
      <c r="N2713">
        <v>125228</v>
      </c>
      <c r="O2713" s="1" t="s">
        <v>6243</v>
      </c>
      <c r="P2713" s="2">
        <v>45748</v>
      </c>
      <c r="Q2713" s="2">
        <v>45382</v>
      </c>
      <c r="R2713" s="1" t="s">
        <v>6899</v>
      </c>
      <c r="S2713" s="1" t="s">
        <v>6900</v>
      </c>
      <c r="T2713" s="1" t="s">
        <v>23</v>
      </c>
      <c r="U2713">
        <v>3246</v>
      </c>
      <c r="V2713" s="1" t="s">
        <v>24</v>
      </c>
      <c r="W2713" s="1" t="s">
        <v>55</v>
      </c>
      <c r="X2713" s="2">
        <f t="shared" ca="1" si="42"/>
        <v>45937</v>
      </c>
      <c r="Y2713" s="1">
        <f ca="1">ROUND(YEARFRAC(Merge1[[#This Row],[Join_Date]],Merge1[[#This Row],[Today]], 3),0)</f>
        <v>1</v>
      </c>
      <c r="Z2713" s="1" t="str" cm="1">
        <f t="array" aca="1" ref="Z2713" ca="1">_xlfn.IFS(
   Merge1[[#This Row],[Customer Tenure]]&lt;=2,"New",
   Merge1[[#This Row],[Customer Tenure]]&lt;=5,"Emerging",
  Merge1[[#This Row],[Customer Tenure]]&lt;9,"Established",
   TRUE,"Loyal"
)</f>
        <v>New</v>
      </c>
      <c r="AA2713" s="1" t="str" cm="1">
        <f t="array" ref="AA2713">_xlfn.IFS(Merge1[[#This Row],[Income]]&lt;=30000,"Low",Merge1[[#This Row],[Income]]&lt;=60000,"Medium",Merge1[[#This Row],[Income]]&lt;=100000,"High", Merge1[[#This Row],[Income]]&gt;100000," Premium")</f>
        <v xml:space="preserve"> Premium</v>
      </c>
      <c r="AB2713" s="1" t="str" cm="1">
        <f t="array" ref="AB2713">_xlfn.IFS(Merge1[[#This Row],[Age]]&lt;= 28,"Gen Z", Merge1[[#This Row],[Age]]&lt;=44,"Millennials", Merge1[[#This Row],[Age]]&lt;=60,"Gen X", Merge1[[#This Row],[Age]]&gt;60,"Baby Boomers")</f>
        <v>Millennials</v>
      </c>
      <c r="AC2713" s="1" t="str" cm="1">
        <f t="array" ref="AC2713">_xlfn.IFS(
    Merge1[[#This Row],[Balance]]&lt;=50000,"Low",
    Merge1[[#This Row],[Balance]]&lt;=200000,"Medium",
    Merge1[[#This Row],[Balance]]&gt;200000,"High"
)</f>
        <v>High</v>
      </c>
    </row>
    <row r="2714" spans="1:29" x14ac:dyDescent="0.25">
      <c r="A2714" s="1" t="s">
        <v>284</v>
      </c>
      <c r="B2714" s="1" t="s">
        <v>6225</v>
      </c>
      <c r="C2714" s="1" t="s">
        <v>5842</v>
      </c>
      <c r="D2714" s="2">
        <v>45855</v>
      </c>
      <c r="E2714">
        <v>121015</v>
      </c>
      <c r="F2714">
        <v>841</v>
      </c>
      <c r="G2714">
        <v>62241</v>
      </c>
      <c r="H2714" s="1" t="s">
        <v>5833</v>
      </c>
      <c r="I2714" s="1" t="s">
        <v>6573</v>
      </c>
      <c r="J2714" s="1" t="s">
        <v>6245</v>
      </c>
      <c r="K2714">
        <v>58</v>
      </c>
      <c r="L2714" s="1" t="s">
        <v>6246</v>
      </c>
      <c r="M2714" s="1" t="s">
        <v>6242</v>
      </c>
      <c r="N2714">
        <v>102503</v>
      </c>
      <c r="O2714" s="1" t="s">
        <v>6243</v>
      </c>
      <c r="P2714" s="2">
        <v>45819</v>
      </c>
      <c r="Q2714" s="2">
        <v>45173</v>
      </c>
      <c r="R2714" s="1" t="s">
        <v>6897</v>
      </c>
      <c r="S2714" s="1" t="s">
        <v>6909</v>
      </c>
      <c r="T2714" s="1" t="s">
        <v>28</v>
      </c>
      <c r="U2714">
        <v>3690</v>
      </c>
      <c r="V2714" s="1" t="s">
        <v>15</v>
      </c>
      <c r="W2714" s="1" t="s">
        <v>50</v>
      </c>
      <c r="X2714" s="2">
        <f t="shared" ca="1" si="42"/>
        <v>45937</v>
      </c>
      <c r="Y2714" s="1">
        <f ca="1">ROUND(YEARFRAC(Merge1[[#This Row],[Join_Date]],Merge1[[#This Row],[Today]], 3),0)</f>
        <v>0</v>
      </c>
      <c r="Z2714" s="1" t="str" cm="1">
        <f t="array" aca="1" ref="Z2714" ca="1">_xlfn.IFS(
   Merge1[[#This Row],[Customer Tenure]]&lt;=2,"New",
   Merge1[[#This Row],[Customer Tenure]]&lt;=5,"Emerging",
  Merge1[[#This Row],[Customer Tenure]]&lt;9,"Established",
   TRUE,"Loyal"
)</f>
        <v>New</v>
      </c>
      <c r="AA2714" s="1" t="str" cm="1">
        <f t="array" ref="AA2714">_xlfn.IFS(Merge1[[#This Row],[Income]]&lt;=30000,"Low",Merge1[[#This Row],[Income]]&lt;=60000,"Medium",Merge1[[#This Row],[Income]]&lt;=100000,"High", Merge1[[#This Row],[Income]]&gt;100000," Premium")</f>
        <v xml:space="preserve"> Premium</v>
      </c>
      <c r="AB2714" s="1" t="str" cm="1">
        <f t="array" ref="AB2714">_xlfn.IFS(Merge1[[#This Row],[Age]]&lt;= 28,"Gen Z", Merge1[[#This Row],[Age]]&lt;=44,"Millennials", Merge1[[#This Row],[Age]]&lt;=60,"Gen X", Merge1[[#This Row],[Age]]&gt;60,"Baby Boomers")</f>
        <v>Gen X</v>
      </c>
      <c r="AC2714" s="1" t="str" cm="1">
        <f t="array" ref="AC2714">_xlfn.IFS(
    Merge1[[#This Row],[Balance]]&lt;=50000,"Low",
    Merge1[[#This Row],[Balance]]&lt;=200000,"Medium",
    Merge1[[#This Row],[Balance]]&gt;200000,"High"
)</f>
        <v>Medium</v>
      </c>
    </row>
    <row r="2715" spans="1:29" x14ac:dyDescent="0.25">
      <c r="A2715" s="1" t="s">
        <v>756</v>
      </c>
      <c r="B2715" s="1" t="s">
        <v>5865</v>
      </c>
      <c r="C2715" s="1" t="s">
        <v>5835</v>
      </c>
      <c r="D2715" s="2">
        <v>43461</v>
      </c>
      <c r="E2715">
        <v>185194</v>
      </c>
      <c r="F2715">
        <v>609</v>
      </c>
      <c r="G2715">
        <v>0</v>
      </c>
      <c r="H2715" s="1" t="s">
        <v>5833</v>
      </c>
      <c r="I2715" s="1" t="s">
        <v>6834</v>
      </c>
      <c r="J2715" s="1" t="s">
        <v>6245</v>
      </c>
      <c r="K2715">
        <v>18</v>
      </c>
      <c r="L2715" s="1" t="s">
        <v>6256</v>
      </c>
      <c r="M2715" s="1" t="s">
        <v>6257</v>
      </c>
      <c r="N2715">
        <v>53997</v>
      </c>
      <c r="O2715" s="1" t="s">
        <v>6243</v>
      </c>
      <c r="P2715" s="2">
        <v>43488</v>
      </c>
      <c r="Q2715" s="2">
        <v>45610</v>
      </c>
      <c r="R2715" s="1" t="s">
        <v>6887</v>
      </c>
      <c r="S2715" s="1" t="s">
        <v>6901</v>
      </c>
      <c r="T2715" s="1" t="s">
        <v>9</v>
      </c>
      <c r="U2715">
        <v>4817</v>
      </c>
      <c r="V2715" s="1" t="s">
        <v>15</v>
      </c>
      <c r="W2715" s="1" t="s">
        <v>29</v>
      </c>
      <c r="X2715" s="2">
        <f t="shared" ca="1" si="42"/>
        <v>45937</v>
      </c>
      <c r="Y2715" s="1">
        <f ca="1">ROUND(YEARFRAC(Merge1[[#This Row],[Join_Date]],Merge1[[#This Row],[Today]], 3),0)</f>
        <v>7</v>
      </c>
      <c r="Z2715" s="1" t="str" cm="1">
        <f t="array" aca="1" ref="Z2715" ca="1">_xlfn.IFS(
   Merge1[[#This Row],[Customer Tenure]]&lt;=2,"New",
   Merge1[[#This Row],[Customer Tenure]]&lt;=5,"Emerging",
  Merge1[[#This Row],[Customer Tenure]]&lt;9,"Established",
   TRUE,"Loyal"
)</f>
        <v>Established</v>
      </c>
      <c r="AA2715" s="1" t="str" cm="1">
        <f t="array" ref="AA2715">_xlfn.IFS(Merge1[[#This Row],[Income]]&lt;=30000,"Low",Merge1[[#This Row],[Income]]&lt;=60000,"Medium",Merge1[[#This Row],[Income]]&lt;=100000,"High", Merge1[[#This Row],[Income]]&gt;100000," Premium")</f>
        <v>Medium</v>
      </c>
      <c r="AB2715" s="1" t="str" cm="1">
        <f t="array" ref="AB2715">_xlfn.IFS(Merge1[[#This Row],[Age]]&lt;= 28,"Gen Z", Merge1[[#This Row],[Age]]&lt;=44,"Millennials", Merge1[[#This Row],[Age]]&lt;=60,"Gen X", Merge1[[#This Row],[Age]]&gt;60,"Baby Boomers")</f>
        <v>Gen Z</v>
      </c>
      <c r="AC2715" s="1" t="str" cm="1">
        <f t="array" ref="AC2715">_xlfn.IFS(
    Merge1[[#This Row],[Balance]]&lt;=50000,"Low",
    Merge1[[#This Row],[Balance]]&lt;=200000,"Medium",
    Merge1[[#This Row],[Balance]]&gt;200000,"High"
)</f>
        <v>Medium</v>
      </c>
    </row>
    <row r="2716" spans="1:29" x14ac:dyDescent="0.25">
      <c r="A2716" s="1" t="s">
        <v>690</v>
      </c>
      <c r="B2716" s="1" t="s">
        <v>6035</v>
      </c>
      <c r="C2716" s="1" t="s">
        <v>5846</v>
      </c>
      <c r="D2716" s="2">
        <v>44322</v>
      </c>
      <c r="E2716">
        <v>174514</v>
      </c>
      <c r="F2716">
        <v>795</v>
      </c>
      <c r="G2716">
        <v>0</v>
      </c>
      <c r="H2716" s="1" t="s">
        <v>5833</v>
      </c>
      <c r="I2716" s="1" t="s">
        <v>6353</v>
      </c>
      <c r="J2716" s="1" t="s">
        <v>6240</v>
      </c>
      <c r="K2716">
        <v>22</v>
      </c>
      <c r="L2716" s="1" t="s">
        <v>6241</v>
      </c>
      <c r="M2716" s="1" t="s">
        <v>6257</v>
      </c>
      <c r="N2716">
        <v>132217</v>
      </c>
      <c r="O2716" s="1" t="s">
        <v>6248</v>
      </c>
      <c r="P2716" s="2">
        <v>44565</v>
      </c>
      <c r="Q2716" s="2">
        <v>45487</v>
      </c>
      <c r="R2716" s="1" t="s">
        <v>6891</v>
      </c>
      <c r="S2716" s="1" t="s">
        <v>6895</v>
      </c>
      <c r="T2716" s="1" t="s">
        <v>23</v>
      </c>
      <c r="U2716">
        <v>1547</v>
      </c>
      <c r="V2716" s="1" t="s">
        <v>19</v>
      </c>
      <c r="W2716" s="1" t="s">
        <v>29</v>
      </c>
      <c r="X2716" s="2">
        <f t="shared" ca="1" si="42"/>
        <v>45937</v>
      </c>
      <c r="Y2716" s="1">
        <f ca="1">ROUND(YEARFRAC(Merge1[[#This Row],[Join_Date]],Merge1[[#This Row],[Today]], 3),0)</f>
        <v>4</v>
      </c>
      <c r="Z2716" s="1" t="str" cm="1">
        <f t="array" aca="1" ref="Z2716" ca="1">_xlfn.IFS(
   Merge1[[#This Row],[Customer Tenure]]&lt;=2,"New",
   Merge1[[#This Row],[Customer Tenure]]&lt;=5,"Emerging",
  Merge1[[#This Row],[Customer Tenure]]&lt;9,"Established",
   TRUE,"Loyal"
)</f>
        <v>Emerging</v>
      </c>
      <c r="AA2716" s="1" t="str" cm="1">
        <f t="array" ref="AA2716">_xlfn.IFS(Merge1[[#This Row],[Income]]&lt;=30000,"Low",Merge1[[#This Row],[Income]]&lt;=60000,"Medium",Merge1[[#This Row],[Income]]&lt;=100000,"High", Merge1[[#This Row],[Income]]&gt;100000," Premium")</f>
        <v xml:space="preserve"> Premium</v>
      </c>
      <c r="AB2716" s="1" t="str" cm="1">
        <f t="array" ref="AB2716">_xlfn.IFS(Merge1[[#This Row],[Age]]&lt;= 28,"Gen Z", Merge1[[#This Row],[Age]]&lt;=44,"Millennials", Merge1[[#This Row],[Age]]&lt;=60,"Gen X", Merge1[[#This Row],[Age]]&gt;60,"Baby Boomers")</f>
        <v>Gen Z</v>
      </c>
      <c r="AC2716" s="1" t="str" cm="1">
        <f t="array" ref="AC2716">_xlfn.IFS(
    Merge1[[#This Row],[Balance]]&lt;=50000,"Low",
    Merge1[[#This Row],[Balance]]&lt;=200000,"Medium",
    Merge1[[#This Row],[Balance]]&gt;200000,"High"
)</f>
        <v>Medium</v>
      </c>
    </row>
    <row r="2717" spans="1:29" x14ac:dyDescent="0.25">
      <c r="A2717" s="1" t="s">
        <v>585</v>
      </c>
      <c r="B2717" s="1" t="s">
        <v>5949</v>
      </c>
      <c r="C2717" s="1" t="s">
        <v>5832</v>
      </c>
      <c r="D2717" s="2">
        <v>44188</v>
      </c>
      <c r="E2717">
        <v>340686</v>
      </c>
      <c r="F2717">
        <v>786</v>
      </c>
      <c r="G2717">
        <v>0</v>
      </c>
      <c r="H2717" s="1" t="s">
        <v>5833</v>
      </c>
      <c r="I2717" s="1" t="s">
        <v>6669</v>
      </c>
      <c r="J2717" s="1" t="s">
        <v>6245</v>
      </c>
      <c r="K2717">
        <v>34</v>
      </c>
      <c r="L2717" s="1" t="s">
        <v>6260</v>
      </c>
      <c r="M2717" s="1" t="s">
        <v>6254</v>
      </c>
      <c r="N2717">
        <v>115081</v>
      </c>
      <c r="O2717" s="1" t="s">
        <v>6252</v>
      </c>
      <c r="P2717" s="2">
        <v>42817</v>
      </c>
      <c r="Q2717" s="2">
        <v>45759</v>
      </c>
      <c r="R2717" s="1" t="s">
        <v>6893</v>
      </c>
      <c r="S2717" s="1" t="s">
        <v>6894</v>
      </c>
      <c r="T2717" s="1" t="s">
        <v>23</v>
      </c>
      <c r="U2717">
        <v>3882</v>
      </c>
      <c r="V2717" s="1" t="s">
        <v>24</v>
      </c>
      <c r="W2717" s="1" t="s">
        <v>50</v>
      </c>
      <c r="X2717" s="2">
        <f t="shared" ca="1" si="42"/>
        <v>45937</v>
      </c>
      <c r="Y2717" s="1">
        <f ca="1">ROUND(YEARFRAC(Merge1[[#This Row],[Join_Date]],Merge1[[#This Row],[Today]], 3),0)</f>
        <v>9</v>
      </c>
      <c r="Z2717" s="1" t="str" cm="1">
        <f t="array" aca="1" ref="Z2717" ca="1">_xlfn.IFS(
   Merge1[[#This Row],[Customer Tenure]]&lt;=2,"New",
   Merge1[[#This Row],[Customer Tenure]]&lt;=5,"Emerging",
  Merge1[[#This Row],[Customer Tenure]]&lt;9,"Established",
   TRUE,"Loyal"
)</f>
        <v>Loyal</v>
      </c>
      <c r="AA2717" s="1" t="str" cm="1">
        <f t="array" ref="AA2717">_xlfn.IFS(Merge1[[#This Row],[Income]]&lt;=30000,"Low",Merge1[[#This Row],[Income]]&lt;=60000,"Medium",Merge1[[#This Row],[Income]]&lt;=100000,"High", Merge1[[#This Row],[Income]]&gt;100000," Premium")</f>
        <v xml:space="preserve"> Premium</v>
      </c>
      <c r="AB2717" s="1" t="str" cm="1">
        <f t="array" ref="AB2717">_xlfn.IFS(Merge1[[#This Row],[Age]]&lt;= 28,"Gen Z", Merge1[[#This Row],[Age]]&lt;=44,"Millennials", Merge1[[#This Row],[Age]]&lt;=60,"Gen X", Merge1[[#This Row],[Age]]&gt;60,"Baby Boomers")</f>
        <v>Millennials</v>
      </c>
      <c r="AC2717" s="1" t="str" cm="1">
        <f t="array" ref="AC2717">_xlfn.IFS(
    Merge1[[#This Row],[Balance]]&lt;=50000,"Low",
    Merge1[[#This Row],[Balance]]&lt;=200000,"Medium",
    Merge1[[#This Row],[Balance]]&gt;200000,"High"
)</f>
        <v>High</v>
      </c>
    </row>
    <row r="2718" spans="1:29" x14ac:dyDescent="0.25">
      <c r="A2718" s="1" t="s">
        <v>492</v>
      </c>
      <c r="B2718" s="1" t="s">
        <v>6071</v>
      </c>
      <c r="C2718" s="1" t="s">
        <v>5835</v>
      </c>
      <c r="D2718" s="2">
        <v>45883</v>
      </c>
      <c r="E2718">
        <v>434474</v>
      </c>
      <c r="F2718">
        <v>480</v>
      </c>
      <c r="G2718">
        <v>0</v>
      </c>
      <c r="H2718" s="1" t="s">
        <v>5833</v>
      </c>
      <c r="I2718" s="1" t="s">
        <v>6513</v>
      </c>
      <c r="J2718" s="1" t="s">
        <v>6240</v>
      </c>
      <c r="K2718">
        <v>40</v>
      </c>
      <c r="L2718" s="1" t="s">
        <v>6256</v>
      </c>
      <c r="M2718" s="1" t="s">
        <v>6251</v>
      </c>
      <c r="N2718">
        <v>183268</v>
      </c>
      <c r="O2718" s="1" t="s">
        <v>6248</v>
      </c>
      <c r="P2718" s="2">
        <v>43742</v>
      </c>
      <c r="Q2718" s="2">
        <v>45598</v>
      </c>
      <c r="R2718" s="1" t="s">
        <v>6887</v>
      </c>
      <c r="S2718" s="1" t="s">
        <v>6901</v>
      </c>
      <c r="T2718" s="1" t="s">
        <v>14</v>
      </c>
      <c r="U2718">
        <v>1877</v>
      </c>
      <c r="V2718" s="1" t="s">
        <v>19</v>
      </c>
      <c r="W2718" s="1" t="s">
        <v>16</v>
      </c>
      <c r="X2718" s="2">
        <f t="shared" ca="1" si="42"/>
        <v>45937</v>
      </c>
      <c r="Y2718" s="1">
        <f ca="1">ROUND(YEARFRAC(Merge1[[#This Row],[Join_Date]],Merge1[[#This Row],[Today]], 3),0)</f>
        <v>6</v>
      </c>
      <c r="Z2718" s="1" t="str" cm="1">
        <f t="array" aca="1" ref="Z2718" ca="1">_xlfn.IFS(
   Merge1[[#This Row],[Customer Tenure]]&lt;=2,"New",
   Merge1[[#This Row],[Customer Tenure]]&lt;=5,"Emerging",
  Merge1[[#This Row],[Customer Tenure]]&lt;9,"Established",
   TRUE,"Loyal"
)</f>
        <v>Established</v>
      </c>
      <c r="AA2718" s="1" t="str" cm="1">
        <f t="array" ref="AA2718">_xlfn.IFS(Merge1[[#This Row],[Income]]&lt;=30000,"Low",Merge1[[#This Row],[Income]]&lt;=60000,"Medium",Merge1[[#This Row],[Income]]&lt;=100000,"High", Merge1[[#This Row],[Income]]&gt;100000," Premium")</f>
        <v xml:space="preserve"> Premium</v>
      </c>
      <c r="AB2718" s="1" t="str" cm="1">
        <f t="array" ref="AB2718">_xlfn.IFS(Merge1[[#This Row],[Age]]&lt;= 28,"Gen Z", Merge1[[#This Row],[Age]]&lt;=44,"Millennials", Merge1[[#This Row],[Age]]&lt;=60,"Gen X", Merge1[[#This Row],[Age]]&gt;60,"Baby Boomers")</f>
        <v>Millennials</v>
      </c>
      <c r="AC2718" s="1" t="str" cm="1">
        <f t="array" ref="AC2718">_xlfn.IFS(
    Merge1[[#This Row],[Balance]]&lt;=50000,"Low",
    Merge1[[#This Row],[Balance]]&lt;=200000,"Medium",
    Merge1[[#This Row],[Balance]]&gt;200000,"High"
)</f>
        <v>High</v>
      </c>
    </row>
    <row r="2719" spans="1:29" x14ac:dyDescent="0.25">
      <c r="A2719" s="1" t="s">
        <v>1013</v>
      </c>
      <c r="B2719" s="1" t="s">
        <v>6005</v>
      </c>
      <c r="C2719" s="1" t="s">
        <v>5835</v>
      </c>
      <c r="D2719" s="2">
        <v>43736</v>
      </c>
      <c r="E2719">
        <v>247536</v>
      </c>
      <c r="F2719">
        <v>369</v>
      </c>
      <c r="G2719">
        <v>0</v>
      </c>
      <c r="H2719" s="1" t="s">
        <v>5833</v>
      </c>
      <c r="I2719" s="1" t="s">
        <v>6807</v>
      </c>
      <c r="J2719" s="1" t="s">
        <v>6245</v>
      </c>
      <c r="K2719">
        <v>22</v>
      </c>
      <c r="L2719" s="1" t="s">
        <v>6260</v>
      </c>
      <c r="M2719" s="1" t="s">
        <v>6247</v>
      </c>
      <c r="N2719">
        <v>112324</v>
      </c>
      <c r="O2719" s="1" t="s">
        <v>6243</v>
      </c>
      <c r="P2719" s="2">
        <v>43074</v>
      </c>
      <c r="Q2719" s="2">
        <v>45792</v>
      </c>
      <c r="R2719" s="1" t="s">
        <v>6906</v>
      </c>
      <c r="S2719" s="1" t="s">
        <v>6907</v>
      </c>
      <c r="T2719" s="1" t="s">
        <v>28</v>
      </c>
      <c r="U2719">
        <v>1171</v>
      </c>
      <c r="V2719" s="1" t="s">
        <v>15</v>
      </c>
      <c r="W2719" s="1" t="s">
        <v>29</v>
      </c>
      <c r="X2719" s="2">
        <f t="shared" ca="1" si="42"/>
        <v>45937</v>
      </c>
      <c r="Y2719" s="1">
        <f ca="1">ROUND(YEARFRAC(Merge1[[#This Row],[Join_Date]],Merge1[[#This Row],[Today]], 3),0)</f>
        <v>8</v>
      </c>
      <c r="Z2719" s="1" t="str" cm="1">
        <f t="array" aca="1" ref="Z2719" ca="1">_xlfn.IFS(
   Merge1[[#This Row],[Customer Tenure]]&lt;=2,"New",
   Merge1[[#This Row],[Customer Tenure]]&lt;=5,"Emerging",
  Merge1[[#This Row],[Customer Tenure]]&lt;9,"Established",
   TRUE,"Loyal"
)</f>
        <v>Established</v>
      </c>
      <c r="AA2719" s="1" t="str" cm="1">
        <f t="array" ref="AA2719">_xlfn.IFS(Merge1[[#This Row],[Income]]&lt;=30000,"Low",Merge1[[#This Row],[Income]]&lt;=60000,"Medium",Merge1[[#This Row],[Income]]&lt;=100000,"High", Merge1[[#This Row],[Income]]&gt;100000," Premium")</f>
        <v xml:space="preserve"> Premium</v>
      </c>
      <c r="AB2719" s="1" t="str" cm="1">
        <f t="array" ref="AB2719">_xlfn.IFS(Merge1[[#This Row],[Age]]&lt;= 28,"Gen Z", Merge1[[#This Row],[Age]]&lt;=44,"Millennials", Merge1[[#This Row],[Age]]&lt;=60,"Gen X", Merge1[[#This Row],[Age]]&gt;60,"Baby Boomers")</f>
        <v>Gen Z</v>
      </c>
      <c r="AC2719" s="1" t="str" cm="1">
        <f t="array" ref="AC2719">_xlfn.IFS(
    Merge1[[#This Row],[Balance]]&lt;=50000,"Low",
    Merge1[[#This Row],[Balance]]&lt;=200000,"Medium",
    Merge1[[#This Row],[Balance]]&gt;200000,"High"
)</f>
        <v>High</v>
      </c>
    </row>
    <row r="2720" spans="1:29" x14ac:dyDescent="0.25">
      <c r="A2720" s="1" t="s">
        <v>506</v>
      </c>
      <c r="B2720" s="1" t="s">
        <v>6071</v>
      </c>
      <c r="C2720" s="1" t="s">
        <v>5842</v>
      </c>
      <c r="D2720" s="2">
        <v>43884</v>
      </c>
      <c r="E2720">
        <v>440880</v>
      </c>
      <c r="F2720">
        <v>583</v>
      </c>
      <c r="G2720">
        <v>0</v>
      </c>
      <c r="H2720" s="1" t="s">
        <v>5833</v>
      </c>
      <c r="I2720" s="1" t="s">
        <v>6513</v>
      </c>
      <c r="J2720" s="1" t="s">
        <v>6240</v>
      </c>
      <c r="K2720">
        <v>40</v>
      </c>
      <c r="L2720" s="1" t="s">
        <v>6256</v>
      </c>
      <c r="M2720" s="1" t="s">
        <v>6251</v>
      </c>
      <c r="N2720">
        <v>183268</v>
      </c>
      <c r="O2720" s="1" t="s">
        <v>6248</v>
      </c>
      <c r="P2720" s="2">
        <v>43742</v>
      </c>
      <c r="Q2720" s="2">
        <v>45367</v>
      </c>
      <c r="R2720" s="1" t="s">
        <v>6899</v>
      </c>
      <c r="S2720" s="1" t="s">
        <v>6900</v>
      </c>
      <c r="T2720" s="1" t="s">
        <v>9</v>
      </c>
      <c r="U2720">
        <v>3930</v>
      </c>
      <c r="V2720" s="1" t="s">
        <v>15</v>
      </c>
      <c r="W2720" s="1" t="s">
        <v>45</v>
      </c>
      <c r="X2720" s="2">
        <f t="shared" ca="1" si="42"/>
        <v>45937</v>
      </c>
      <c r="Y2720" s="1">
        <f ca="1">ROUND(YEARFRAC(Merge1[[#This Row],[Join_Date]],Merge1[[#This Row],[Today]], 3),0)</f>
        <v>6</v>
      </c>
      <c r="Z2720" s="1" t="str" cm="1">
        <f t="array" aca="1" ref="Z2720" ca="1">_xlfn.IFS(
   Merge1[[#This Row],[Customer Tenure]]&lt;=2,"New",
   Merge1[[#This Row],[Customer Tenure]]&lt;=5,"Emerging",
  Merge1[[#This Row],[Customer Tenure]]&lt;9,"Established",
   TRUE,"Loyal"
)</f>
        <v>Established</v>
      </c>
      <c r="AA2720" s="1" t="str" cm="1">
        <f t="array" ref="AA2720">_xlfn.IFS(Merge1[[#This Row],[Income]]&lt;=30000,"Low",Merge1[[#This Row],[Income]]&lt;=60000,"Medium",Merge1[[#This Row],[Income]]&lt;=100000,"High", Merge1[[#This Row],[Income]]&gt;100000," Premium")</f>
        <v xml:space="preserve"> Premium</v>
      </c>
      <c r="AB2720" s="1" t="str" cm="1">
        <f t="array" ref="AB2720">_xlfn.IFS(Merge1[[#This Row],[Age]]&lt;= 28,"Gen Z", Merge1[[#This Row],[Age]]&lt;=44,"Millennials", Merge1[[#This Row],[Age]]&lt;=60,"Gen X", Merge1[[#This Row],[Age]]&gt;60,"Baby Boomers")</f>
        <v>Millennials</v>
      </c>
      <c r="AC2720" s="1" t="str" cm="1">
        <f t="array" ref="AC2720">_xlfn.IFS(
    Merge1[[#This Row],[Balance]]&lt;=50000,"Low",
    Merge1[[#This Row],[Balance]]&lt;=200000,"Medium",
    Merge1[[#This Row],[Balance]]&gt;200000,"High"
)</f>
        <v>High</v>
      </c>
    </row>
    <row r="2721" spans="1:29" x14ac:dyDescent="0.25">
      <c r="A2721" s="1" t="s">
        <v>571</v>
      </c>
      <c r="B2721" s="1" t="s">
        <v>6111</v>
      </c>
      <c r="C2721" s="1" t="s">
        <v>5846</v>
      </c>
      <c r="D2721" s="2">
        <v>45268</v>
      </c>
      <c r="E2721">
        <v>315097</v>
      </c>
      <c r="F2721">
        <v>347</v>
      </c>
      <c r="G2721">
        <v>0</v>
      </c>
      <c r="H2721" s="1" t="s">
        <v>5850</v>
      </c>
      <c r="I2721" s="1" t="s">
        <v>6720</v>
      </c>
      <c r="J2721" s="1" t="s">
        <v>6245</v>
      </c>
      <c r="K2721">
        <v>49</v>
      </c>
      <c r="L2721" s="1" t="s">
        <v>6241</v>
      </c>
      <c r="M2721" s="1" t="s">
        <v>6247</v>
      </c>
      <c r="N2721">
        <v>190515</v>
      </c>
      <c r="O2721" s="1" t="s">
        <v>6243</v>
      </c>
      <c r="P2721" s="2">
        <v>44918</v>
      </c>
      <c r="Q2721" s="2">
        <v>45238</v>
      </c>
      <c r="R2721" s="1" t="s">
        <v>6887</v>
      </c>
      <c r="S2721" s="1" t="s">
        <v>6888</v>
      </c>
      <c r="T2721" s="1" t="s">
        <v>14</v>
      </c>
      <c r="U2721">
        <v>5703</v>
      </c>
      <c r="V2721" s="1" t="s">
        <v>19</v>
      </c>
      <c r="W2721" s="1" t="s">
        <v>20</v>
      </c>
      <c r="X2721" s="2">
        <f t="shared" ca="1" si="42"/>
        <v>45937</v>
      </c>
      <c r="Y2721" s="1">
        <f ca="1">ROUND(YEARFRAC(Merge1[[#This Row],[Join_Date]],Merge1[[#This Row],[Today]], 3),0)</f>
        <v>3</v>
      </c>
      <c r="Z2721" s="1" t="str" cm="1">
        <f t="array" aca="1" ref="Z2721" ca="1">_xlfn.IFS(
   Merge1[[#This Row],[Customer Tenure]]&lt;=2,"New",
   Merge1[[#This Row],[Customer Tenure]]&lt;=5,"Emerging",
  Merge1[[#This Row],[Customer Tenure]]&lt;9,"Established",
   TRUE,"Loyal"
)</f>
        <v>Emerging</v>
      </c>
      <c r="AA2721" s="1" t="str" cm="1">
        <f t="array" ref="AA2721">_xlfn.IFS(Merge1[[#This Row],[Income]]&lt;=30000,"Low",Merge1[[#This Row],[Income]]&lt;=60000,"Medium",Merge1[[#This Row],[Income]]&lt;=100000,"High", Merge1[[#This Row],[Income]]&gt;100000," Premium")</f>
        <v xml:space="preserve"> Premium</v>
      </c>
      <c r="AB2721" s="1" t="str" cm="1">
        <f t="array" ref="AB2721">_xlfn.IFS(Merge1[[#This Row],[Age]]&lt;= 28,"Gen Z", Merge1[[#This Row],[Age]]&lt;=44,"Millennials", Merge1[[#This Row],[Age]]&lt;=60,"Gen X", Merge1[[#This Row],[Age]]&gt;60,"Baby Boomers")</f>
        <v>Gen X</v>
      </c>
      <c r="AC2721" s="1" t="str" cm="1">
        <f t="array" ref="AC2721">_xlfn.IFS(
    Merge1[[#This Row],[Balance]]&lt;=50000,"Low",
    Merge1[[#This Row],[Balance]]&lt;=200000,"Medium",
    Merge1[[#This Row],[Balance]]&gt;200000,"High"
)</f>
        <v>High</v>
      </c>
    </row>
    <row r="2722" spans="1:29" x14ac:dyDescent="0.25">
      <c r="A2722" s="1" t="s">
        <v>8</v>
      </c>
      <c r="B2722" s="1" t="s">
        <v>5928</v>
      </c>
      <c r="C2722" s="1" t="s">
        <v>5835</v>
      </c>
      <c r="D2722" s="2">
        <v>45829</v>
      </c>
      <c r="E2722">
        <v>223492</v>
      </c>
      <c r="F2722">
        <v>397</v>
      </c>
      <c r="G2722">
        <v>0</v>
      </c>
      <c r="H2722" s="1" t="s">
        <v>5833</v>
      </c>
      <c r="I2722" s="1" t="s">
        <v>6467</v>
      </c>
      <c r="J2722" s="1" t="s">
        <v>6245</v>
      </c>
      <c r="K2722">
        <v>33</v>
      </c>
      <c r="L2722" s="1" t="s">
        <v>6256</v>
      </c>
      <c r="M2722" s="1" t="s">
        <v>6266</v>
      </c>
      <c r="N2722">
        <v>120732</v>
      </c>
      <c r="O2722" s="1" t="s">
        <v>6248</v>
      </c>
      <c r="P2722" s="2">
        <v>43767</v>
      </c>
      <c r="Q2722" s="2">
        <v>45785</v>
      </c>
      <c r="R2722" s="1" t="s">
        <v>6906</v>
      </c>
      <c r="S2722" s="1" t="s">
        <v>6907</v>
      </c>
      <c r="T2722" s="1" t="s">
        <v>14</v>
      </c>
      <c r="U2722">
        <v>3892</v>
      </c>
      <c r="V2722" s="1" t="s">
        <v>10</v>
      </c>
      <c r="W2722" s="1" t="s">
        <v>11</v>
      </c>
      <c r="X2722" s="2">
        <f t="shared" ca="1" si="42"/>
        <v>45937</v>
      </c>
      <c r="Y2722" s="1">
        <f ca="1">ROUND(YEARFRAC(Merge1[[#This Row],[Join_Date]],Merge1[[#This Row],[Today]], 3),0)</f>
        <v>6</v>
      </c>
      <c r="Z2722" s="1" t="str" cm="1">
        <f t="array" aca="1" ref="Z2722" ca="1">_xlfn.IFS(
   Merge1[[#This Row],[Customer Tenure]]&lt;=2,"New",
   Merge1[[#This Row],[Customer Tenure]]&lt;=5,"Emerging",
  Merge1[[#This Row],[Customer Tenure]]&lt;9,"Established",
   TRUE,"Loyal"
)</f>
        <v>Established</v>
      </c>
      <c r="AA2722" s="1" t="str" cm="1">
        <f t="array" ref="AA2722">_xlfn.IFS(Merge1[[#This Row],[Income]]&lt;=30000,"Low",Merge1[[#This Row],[Income]]&lt;=60000,"Medium",Merge1[[#This Row],[Income]]&lt;=100000,"High", Merge1[[#This Row],[Income]]&gt;100000," Premium")</f>
        <v xml:space="preserve"> Premium</v>
      </c>
      <c r="AB2722" s="1" t="str" cm="1">
        <f t="array" ref="AB2722">_xlfn.IFS(Merge1[[#This Row],[Age]]&lt;= 28,"Gen Z", Merge1[[#This Row],[Age]]&lt;=44,"Millennials", Merge1[[#This Row],[Age]]&lt;=60,"Gen X", Merge1[[#This Row],[Age]]&gt;60,"Baby Boomers")</f>
        <v>Millennials</v>
      </c>
      <c r="AC2722" s="1" t="str" cm="1">
        <f t="array" ref="AC2722">_xlfn.IFS(
    Merge1[[#This Row],[Balance]]&lt;=50000,"Low",
    Merge1[[#This Row],[Balance]]&lt;=200000,"Medium",
    Merge1[[#This Row],[Balance]]&gt;200000,"High"
)</f>
        <v>High</v>
      </c>
    </row>
    <row r="2723" spans="1:29" x14ac:dyDescent="0.25">
      <c r="A2723" s="1" t="s">
        <v>837</v>
      </c>
      <c r="B2723" s="1" t="s">
        <v>6202</v>
      </c>
      <c r="C2723" s="1" t="s">
        <v>5835</v>
      </c>
      <c r="D2723" s="2">
        <v>45254</v>
      </c>
      <c r="E2723">
        <v>376075</v>
      </c>
      <c r="F2723">
        <v>822</v>
      </c>
      <c r="G2723">
        <v>396351</v>
      </c>
      <c r="H2723" s="1" t="s">
        <v>5833</v>
      </c>
      <c r="I2723" s="1" t="s">
        <v>6421</v>
      </c>
      <c r="J2723" s="1" t="s">
        <v>6240</v>
      </c>
      <c r="K2723">
        <v>74</v>
      </c>
      <c r="L2723" s="1" t="s">
        <v>6260</v>
      </c>
      <c r="M2723" s="1" t="s">
        <v>6257</v>
      </c>
      <c r="N2723">
        <v>148232</v>
      </c>
      <c r="O2723" s="1" t="s">
        <v>6248</v>
      </c>
      <c r="P2723" s="2">
        <v>45439</v>
      </c>
      <c r="Q2723" s="2">
        <v>45252</v>
      </c>
      <c r="R2723" s="1" t="s">
        <v>6887</v>
      </c>
      <c r="S2723" s="1" t="s">
        <v>6888</v>
      </c>
      <c r="T2723" s="1" t="s">
        <v>9</v>
      </c>
      <c r="U2723">
        <v>7748</v>
      </c>
      <c r="V2723" s="1" t="s">
        <v>19</v>
      </c>
      <c r="W2723" s="1" t="s">
        <v>45</v>
      </c>
      <c r="X2723" s="2">
        <f t="shared" ca="1" si="42"/>
        <v>45937</v>
      </c>
      <c r="Y2723" s="1">
        <f ca="1">ROUND(YEARFRAC(Merge1[[#This Row],[Join_Date]],Merge1[[#This Row],[Today]], 3),0)</f>
        <v>1</v>
      </c>
      <c r="Z2723" s="1" t="str" cm="1">
        <f t="array" aca="1" ref="Z2723" ca="1">_xlfn.IFS(
   Merge1[[#This Row],[Customer Tenure]]&lt;=2,"New",
   Merge1[[#This Row],[Customer Tenure]]&lt;=5,"Emerging",
  Merge1[[#This Row],[Customer Tenure]]&lt;9,"Established",
   TRUE,"Loyal"
)</f>
        <v>New</v>
      </c>
      <c r="AA2723" s="1" t="str" cm="1">
        <f t="array" ref="AA2723">_xlfn.IFS(Merge1[[#This Row],[Income]]&lt;=30000,"Low",Merge1[[#This Row],[Income]]&lt;=60000,"Medium",Merge1[[#This Row],[Income]]&lt;=100000,"High", Merge1[[#This Row],[Income]]&gt;100000," Premium")</f>
        <v xml:space="preserve"> Premium</v>
      </c>
      <c r="AB2723" s="1" t="str" cm="1">
        <f t="array" ref="AB2723">_xlfn.IFS(Merge1[[#This Row],[Age]]&lt;= 28,"Gen Z", Merge1[[#This Row],[Age]]&lt;=44,"Millennials", Merge1[[#This Row],[Age]]&lt;=60,"Gen X", Merge1[[#This Row],[Age]]&gt;60,"Baby Boomers")</f>
        <v>Baby Boomers</v>
      </c>
      <c r="AC2723" s="1" t="str" cm="1">
        <f t="array" ref="AC2723">_xlfn.IFS(
    Merge1[[#This Row],[Balance]]&lt;=50000,"Low",
    Merge1[[#This Row],[Balance]]&lt;=200000,"Medium",
    Merge1[[#This Row],[Balance]]&gt;200000,"High"
)</f>
        <v>High</v>
      </c>
    </row>
    <row r="2724" spans="1:29" x14ac:dyDescent="0.25">
      <c r="A2724" s="1" t="s">
        <v>18</v>
      </c>
      <c r="B2724" s="1" t="s">
        <v>5898</v>
      </c>
      <c r="C2724" s="1" t="s">
        <v>5842</v>
      </c>
      <c r="D2724" s="2">
        <v>43469</v>
      </c>
      <c r="E2724">
        <v>245144</v>
      </c>
      <c r="F2724">
        <v>670</v>
      </c>
      <c r="G2724">
        <v>0</v>
      </c>
      <c r="H2724" s="1" t="s">
        <v>5833</v>
      </c>
      <c r="I2724" s="1" t="s">
        <v>6704</v>
      </c>
      <c r="J2724" s="1" t="s">
        <v>6240</v>
      </c>
      <c r="K2724">
        <v>30</v>
      </c>
      <c r="L2724" s="1" t="s">
        <v>6246</v>
      </c>
      <c r="M2724" s="1" t="s">
        <v>6254</v>
      </c>
      <c r="N2724">
        <v>196572</v>
      </c>
      <c r="O2724" s="1" t="s">
        <v>6243</v>
      </c>
      <c r="P2724" s="2">
        <v>45607</v>
      </c>
      <c r="Q2724" s="2">
        <v>45266</v>
      </c>
      <c r="R2724" s="1" t="s">
        <v>6904</v>
      </c>
      <c r="S2724" s="1" t="s">
        <v>6905</v>
      </c>
      <c r="T2724" s="1" t="s">
        <v>28</v>
      </c>
      <c r="U2724">
        <v>8466</v>
      </c>
      <c r="V2724" s="1" t="s">
        <v>24</v>
      </c>
      <c r="W2724" s="1" t="s">
        <v>106</v>
      </c>
      <c r="X2724" s="2">
        <f t="shared" ca="1" si="42"/>
        <v>45937</v>
      </c>
      <c r="Y2724" s="1">
        <f ca="1">ROUND(YEARFRAC(Merge1[[#This Row],[Join_Date]],Merge1[[#This Row],[Today]], 3),0)</f>
        <v>1</v>
      </c>
      <c r="Z2724" s="1" t="str" cm="1">
        <f t="array" aca="1" ref="Z2724" ca="1">_xlfn.IFS(
   Merge1[[#This Row],[Customer Tenure]]&lt;=2,"New",
   Merge1[[#This Row],[Customer Tenure]]&lt;=5,"Emerging",
  Merge1[[#This Row],[Customer Tenure]]&lt;9,"Established",
   TRUE,"Loyal"
)</f>
        <v>New</v>
      </c>
      <c r="AA2724" s="1" t="str" cm="1">
        <f t="array" ref="AA2724">_xlfn.IFS(Merge1[[#This Row],[Income]]&lt;=30000,"Low",Merge1[[#This Row],[Income]]&lt;=60000,"Medium",Merge1[[#This Row],[Income]]&lt;=100000,"High", Merge1[[#This Row],[Income]]&gt;100000," Premium")</f>
        <v xml:space="preserve"> Premium</v>
      </c>
      <c r="AB2724" s="1" t="str" cm="1">
        <f t="array" ref="AB2724">_xlfn.IFS(Merge1[[#This Row],[Age]]&lt;= 28,"Gen Z", Merge1[[#This Row],[Age]]&lt;=44,"Millennials", Merge1[[#This Row],[Age]]&lt;=60,"Gen X", Merge1[[#This Row],[Age]]&gt;60,"Baby Boomers")</f>
        <v>Millennials</v>
      </c>
      <c r="AC2724" s="1" t="str" cm="1">
        <f t="array" ref="AC2724">_xlfn.IFS(
    Merge1[[#This Row],[Balance]]&lt;=50000,"Low",
    Merge1[[#This Row],[Balance]]&lt;=200000,"Medium",
    Merge1[[#This Row],[Balance]]&gt;200000,"High"
)</f>
        <v>High</v>
      </c>
    </row>
    <row r="2725" spans="1:29" x14ac:dyDescent="0.25">
      <c r="A2725" s="1" t="s">
        <v>3515</v>
      </c>
      <c r="B2725" s="1" t="s">
        <v>6168</v>
      </c>
      <c r="C2725" s="1" t="s">
        <v>5835</v>
      </c>
      <c r="D2725" s="2">
        <v>45779</v>
      </c>
      <c r="E2725">
        <v>301494</v>
      </c>
      <c r="F2725">
        <v>319</v>
      </c>
      <c r="G2725">
        <v>0</v>
      </c>
      <c r="H2725" s="1" t="s">
        <v>5833</v>
      </c>
      <c r="I2725" s="1" t="s">
        <v>6772</v>
      </c>
      <c r="J2725" s="1" t="s">
        <v>6245</v>
      </c>
      <c r="K2725">
        <v>67</v>
      </c>
      <c r="L2725" s="1" t="s">
        <v>6246</v>
      </c>
      <c r="M2725" s="1" t="s">
        <v>6242</v>
      </c>
      <c r="N2725">
        <v>121459</v>
      </c>
      <c r="O2725" s="1" t="s">
        <v>6248</v>
      </c>
      <c r="P2725" s="2">
        <v>44523</v>
      </c>
      <c r="Q2725" s="2">
        <v>45758</v>
      </c>
      <c r="R2725" s="1" t="s">
        <v>6893</v>
      </c>
      <c r="S2725" s="1" t="s">
        <v>6894</v>
      </c>
      <c r="T2725" s="1" t="s">
        <v>9</v>
      </c>
      <c r="U2725">
        <v>6341</v>
      </c>
      <c r="V2725" s="1" t="s">
        <v>15</v>
      </c>
      <c r="W2725" s="1" t="s">
        <v>29</v>
      </c>
      <c r="X2725" s="2">
        <f t="shared" ca="1" si="42"/>
        <v>45937</v>
      </c>
      <c r="Y2725" s="1">
        <f ca="1">ROUND(YEARFRAC(Merge1[[#This Row],[Join_Date]],Merge1[[#This Row],[Today]], 3),0)</f>
        <v>4</v>
      </c>
      <c r="Z2725" s="1" t="str" cm="1">
        <f t="array" aca="1" ref="Z2725" ca="1">_xlfn.IFS(
   Merge1[[#This Row],[Customer Tenure]]&lt;=2,"New",
   Merge1[[#This Row],[Customer Tenure]]&lt;=5,"Emerging",
  Merge1[[#This Row],[Customer Tenure]]&lt;9,"Established",
   TRUE,"Loyal"
)</f>
        <v>Emerging</v>
      </c>
      <c r="AA2725" s="1" t="str" cm="1">
        <f t="array" ref="AA2725">_xlfn.IFS(Merge1[[#This Row],[Income]]&lt;=30000,"Low",Merge1[[#This Row],[Income]]&lt;=60000,"Medium",Merge1[[#This Row],[Income]]&lt;=100000,"High", Merge1[[#This Row],[Income]]&gt;100000," Premium")</f>
        <v xml:space="preserve"> Premium</v>
      </c>
      <c r="AB2725" s="1" t="str" cm="1">
        <f t="array" ref="AB2725">_xlfn.IFS(Merge1[[#This Row],[Age]]&lt;= 28,"Gen Z", Merge1[[#This Row],[Age]]&lt;=44,"Millennials", Merge1[[#This Row],[Age]]&lt;=60,"Gen X", Merge1[[#This Row],[Age]]&gt;60,"Baby Boomers")</f>
        <v>Baby Boomers</v>
      </c>
      <c r="AC2725" s="1" t="str" cm="1">
        <f t="array" ref="AC2725">_xlfn.IFS(
    Merge1[[#This Row],[Balance]]&lt;=50000,"Low",
    Merge1[[#This Row],[Balance]]&lt;=200000,"Medium",
    Merge1[[#This Row],[Balance]]&gt;200000,"High"
)</f>
        <v>High</v>
      </c>
    </row>
    <row r="2726" spans="1:29" x14ac:dyDescent="0.25">
      <c r="A2726" s="1" t="s">
        <v>475</v>
      </c>
      <c r="B2726" s="1" t="s">
        <v>6138</v>
      </c>
      <c r="C2726" s="1" t="s">
        <v>5842</v>
      </c>
      <c r="D2726" s="2">
        <v>45012</v>
      </c>
      <c r="E2726">
        <v>249265</v>
      </c>
      <c r="F2726">
        <v>625</v>
      </c>
      <c r="G2726">
        <v>0</v>
      </c>
      <c r="H2726" s="1" t="s">
        <v>5850</v>
      </c>
      <c r="I2726" s="1" t="s">
        <v>6677</v>
      </c>
      <c r="J2726" s="1" t="s">
        <v>6240</v>
      </c>
      <c r="K2726">
        <v>48</v>
      </c>
      <c r="L2726" s="1" t="s">
        <v>6241</v>
      </c>
      <c r="M2726" s="1" t="s">
        <v>6262</v>
      </c>
      <c r="N2726">
        <v>152632</v>
      </c>
      <c r="O2726" s="1" t="s">
        <v>6243</v>
      </c>
      <c r="P2726" s="2">
        <v>43154</v>
      </c>
      <c r="Q2726" s="2">
        <v>45639</v>
      </c>
      <c r="R2726" s="1" t="s">
        <v>6904</v>
      </c>
      <c r="S2726" s="1" t="s">
        <v>6916</v>
      </c>
      <c r="T2726" s="1" t="s">
        <v>14</v>
      </c>
      <c r="U2726">
        <v>5192</v>
      </c>
      <c r="V2726" s="1" t="s">
        <v>15</v>
      </c>
      <c r="W2726" s="1" t="s">
        <v>45</v>
      </c>
      <c r="X2726" s="2">
        <f t="shared" ca="1" si="42"/>
        <v>45937</v>
      </c>
      <c r="Y2726" s="1">
        <f ca="1">ROUND(YEARFRAC(Merge1[[#This Row],[Join_Date]],Merge1[[#This Row],[Today]], 3),0)</f>
        <v>8</v>
      </c>
      <c r="Z2726" s="1" t="str" cm="1">
        <f t="array" aca="1" ref="Z2726" ca="1">_xlfn.IFS(
   Merge1[[#This Row],[Customer Tenure]]&lt;=2,"New",
   Merge1[[#This Row],[Customer Tenure]]&lt;=5,"Emerging",
  Merge1[[#This Row],[Customer Tenure]]&lt;9,"Established",
   TRUE,"Loyal"
)</f>
        <v>Established</v>
      </c>
      <c r="AA2726" s="1" t="str" cm="1">
        <f t="array" ref="AA2726">_xlfn.IFS(Merge1[[#This Row],[Income]]&lt;=30000,"Low",Merge1[[#This Row],[Income]]&lt;=60000,"Medium",Merge1[[#This Row],[Income]]&lt;=100000,"High", Merge1[[#This Row],[Income]]&gt;100000," Premium")</f>
        <v xml:space="preserve"> Premium</v>
      </c>
      <c r="AB2726" s="1" t="str" cm="1">
        <f t="array" ref="AB2726">_xlfn.IFS(Merge1[[#This Row],[Age]]&lt;= 28,"Gen Z", Merge1[[#This Row],[Age]]&lt;=44,"Millennials", Merge1[[#This Row],[Age]]&lt;=60,"Gen X", Merge1[[#This Row],[Age]]&gt;60,"Baby Boomers")</f>
        <v>Gen X</v>
      </c>
      <c r="AC2726" s="1" t="str" cm="1">
        <f t="array" ref="AC2726">_xlfn.IFS(
    Merge1[[#This Row],[Balance]]&lt;=50000,"Low",
    Merge1[[#This Row],[Balance]]&lt;=200000,"Medium",
    Merge1[[#This Row],[Balance]]&gt;200000,"High"
)</f>
        <v>High</v>
      </c>
    </row>
    <row r="2727" spans="1:29" x14ac:dyDescent="0.25">
      <c r="A2727" s="1" t="s">
        <v>140</v>
      </c>
      <c r="B2727" s="1" t="s">
        <v>5877</v>
      </c>
      <c r="C2727" s="1" t="s">
        <v>5846</v>
      </c>
      <c r="D2727" s="2">
        <v>44782</v>
      </c>
      <c r="E2727">
        <v>267247</v>
      </c>
      <c r="F2727">
        <v>484</v>
      </c>
      <c r="G2727">
        <v>0</v>
      </c>
      <c r="H2727" s="1" t="s">
        <v>5833</v>
      </c>
      <c r="I2727" s="1" t="s">
        <v>6314</v>
      </c>
      <c r="J2727" s="1" t="s">
        <v>6245</v>
      </c>
      <c r="K2727">
        <v>18</v>
      </c>
      <c r="L2727" s="1" t="s">
        <v>6256</v>
      </c>
      <c r="M2727" s="1" t="s">
        <v>6242</v>
      </c>
      <c r="N2727">
        <v>81413</v>
      </c>
      <c r="O2727" s="1" t="s">
        <v>6243</v>
      </c>
      <c r="P2727" s="2">
        <v>42831</v>
      </c>
      <c r="Q2727" s="2">
        <v>45346</v>
      </c>
      <c r="R2727" s="1" t="s">
        <v>6885</v>
      </c>
      <c r="S2727" s="1" t="s">
        <v>6886</v>
      </c>
      <c r="T2727" s="1" t="s">
        <v>14</v>
      </c>
      <c r="U2727">
        <v>9504</v>
      </c>
      <c r="V2727" s="1" t="s">
        <v>19</v>
      </c>
      <c r="W2727" s="1" t="s">
        <v>11</v>
      </c>
      <c r="X2727" s="2">
        <f t="shared" ca="1" si="42"/>
        <v>45937</v>
      </c>
      <c r="Y2727" s="1">
        <f ca="1">ROUND(YEARFRAC(Merge1[[#This Row],[Join_Date]],Merge1[[#This Row],[Today]], 3),0)</f>
        <v>9</v>
      </c>
      <c r="Z2727" s="1" t="str" cm="1">
        <f t="array" aca="1" ref="Z2727" ca="1">_xlfn.IFS(
   Merge1[[#This Row],[Customer Tenure]]&lt;=2,"New",
   Merge1[[#This Row],[Customer Tenure]]&lt;=5,"Emerging",
  Merge1[[#This Row],[Customer Tenure]]&lt;9,"Established",
   TRUE,"Loyal"
)</f>
        <v>Loyal</v>
      </c>
      <c r="AA2727" s="1" t="str" cm="1">
        <f t="array" ref="AA2727">_xlfn.IFS(Merge1[[#This Row],[Income]]&lt;=30000,"Low",Merge1[[#This Row],[Income]]&lt;=60000,"Medium",Merge1[[#This Row],[Income]]&lt;=100000,"High", Merge1[[#This Row],[Income]]&gt;100000," Premium")</f>
        <v>High</v>
      </c>
      <c r="AB2727" s="1" t="str" cm="1">
        <f t="array" ref="AB2727">_xlfn.IFS(Merge1[[#This Row],[Age]]&lt;= 28,"Gen Z", Merge1[[#This Row],[Age]]&lt;=44,"Millennials", Merge1[[#This Row],[Age]]&lt;=60,"Gen X", Merge1[[#This Row],[Age]]&gt;60,"Baby Boomers")</f>
        <v>Gen Z</v>
      </c>
      <c r="AC2727" s="1" t="str" cm="1">
        <f t="array" ref="AC2727">_xlfn.IFS(
    Merge1[[#This Row],[Balance]]&lt;=50000,"Low",
    Merge1[[#This Row],[Balance]]&lt;=200000,"Medium",
    Merge1[[#This Row],[Balance]]&gt;200000,"High"
)</f>
        <v>High</v>
      </c>
    </row>
    <row r="2728" spans="1:29" x14ac:dyDescent="0.25">
      <c r="A2728" s="1" t="s">
        <v>1329</v>
      </c>
      <c r="B2728" s="1" t="s">
        <v>6180</v>
      </c>
      <c r="C2728" s="1" t="s">
        <v>5835</v>
      </c>
      <c r="D2728" s="2">
        <v>44983</v>
      </c>
      <c r="E2728">
        <v>917</v>
      </c>
      <c r="F2728">
        <v>826</v>
      </c>
      <c r="G2728">
        <v>33481</v>
      </c>
      <c r="H2728" s="1" t="s">
        <v>5833</v>
      </c>
      <c r="I2728" s="1" t="s">
        <v>6631</v>
      </c>
      <c r="J2728" s="1" t="s">
        <v>6245</v>
      </c>
      <c r="K2728">
        <v>40</v>
      </c>
      <c r="L2728" s="1" t="s">
        <v>6246</v>
      </c>
      <c r="M2728" s="1" t="s">
        <v>6254</v>
      </c>
      <c r="N2728">
        <v>88577</v>
      </c>
      <c r="O2728" s="1" t="s">
        <v>6248</v>
      </c>
      <c r="P2728" s="2">
        <v>43251</v>
      </c>
      <c r="Q2728" s="2">
        <v>45851</v>
      </c>
      <c r="R2728" s="1" t="s">
        <v>6891</v>
      </c>
      <c r="S2728" s="1" t="s">
        <v>6892</v>
      </c>
      <c r="T2728" s="1" t="s">
        <v>23</v>
      </c>
      <c r="U2728">
        <v>9396</v>
      </c>
      <c r="V2728" s="1" t="s">
        <v>10</v>
      </c>
      <c r="W2728" s="1" t="s">
        <v>20</v>
      </c>
      <c r="X2728" s="2">
        <f t="shared" ca="1" si="42"/>
        <v>45937</v>
      </c>
      <c r="Y2728" s="1">
        <f ca="1">ROUND(YEARFRAC(Merge1[[#This Row],[Join_Date]],Merge1[[#This Row],[Today]], 3),0)</f>
        <v>7</v>
      </c>
      <c r="Z2728" s="1" t="str" cm="1">
        <f t="array" aca="1" ref="Z2728" ca="1">_xlfn.IFS(
   Merge1[[#This Row],[Customer Tenure]]&lt;=2,"New",
   Merge1[[#This Row],[Customer Tenure]]&lt;=5,"Emerging",
  Merge1[[#This Row],[Customer Tenure]]&lt;9,"Established",
   TRUE,"Loyal"
)</f>
        <v>Established</v>
      </c>
      <c r="AA2728" s="1" t="str" cm="1">
        <f t="array" ref="AA2728">_xlfn.IFS(Merge1[[#This Row],[Income]]&lt;=30000,"Low",Merge1[[#This Row],[Income]]&lt;=60000,"Medium",Merge1[[#This Row],[Income]]&lt;=100000,"High", Merge1[[#This Row],[Income]]&gt;100000," Premium")</f>
        <v>High</v>
      </c>
      <c r="AB2728" s="1" t="str" cm="1">
        <f t="array" ref="AB2728">_xlfn.IFS(Merge1[[#This Row],[Age]]&lt;= 28,"Gen Z", Merge1[[#This Row],[Age]]&lt;=44,"Millennials", Merge1[[#This Row],[Age]]&lt;=60,"Gen X", Merge1[[#This Row],[Age]]&gt;60,"Baby Boomers")</f>
        <v>Millennials</v>
      </c>
      <c r="AC2728" s="1" t="str" cm="1">
        <f t="array" ref="AC2728">_xlfn.IFS(
    Merge1[[#This Row],[Balance]]&lt;=50000,"Low",
    Merge1[[#This Row],[Balance]]&lt;=200000,"Medium",
    Merge1[[#This Row],[Balance]]&gt;200000,"High"
)</f>
        <v>Low</v>
      </c>
    </row>
    <row r="2729" spans="1:29" x14ac:dyDescent="0.25">
      <c r="A2729" s="1" t="s">
        <v>2358</v>
      </c>
      <c r="B2729" s="1" t="s">
        <v>6196</v>
      </c>
      <c r="C2729" s="1" t="s">
        <v>5835</v>
      </c>
      <c r="D2729" s="2">
        <v>43635</v>
      </c>
      <c r="E2729">
        <v>222128</v>
      </c>
      <c r="F2729">
        <v>511</v>
      </c>
      <c r="G2729">
        <v>0</v>
      </c>
      <c r="H2729" s="1" t="s">
        <v>5833</v>
      </c>
      <c r="I2729" s="1" t="s">
        <v>6808</v>
      </c>
      <c r="J2729" s="1" t="s">
        <v>6240</v>
      </c>
      <c r="K2729">
        <v>72</v>
      </c>
      <c r="L2729" s="1" t="s">
        <v>6241</v>
      </c>
      <c r="M2729" s="1" t="s">
        <v>6257</v>
      </c>
      <c r="N2729">
        <v>29847</v>
      </c>
      <c r="O2729" s="1" t="s">
        <v>6248</v>
      </c>
      <c r="P2729" s="2">
        <v>44557</v>
      </c>
      <c r="Q2729" s="2">
        <v>45517</v>
      </c>
      <c r="R2729" s="1" t="s">
        <v>6889</v>
      </c>
      <c r="S2729" s="1" t="s">
        <v>6890</v>
      </c>
      <c r="T2729" s="1" t="s">
        <v>9</v>
      </c>
      <c r="U2729">
        <v>1536</v>
      </c>
      <c r="V2729" s="1" t="s">
        <v>15</v>
      </c>
      <c r="W2729" s="1" t="s">
        <v>55</v>
      </c>
      <c r="X2729" s="2">
        <f t="shared" ca="1" si="42"/>
        <v>45937</v>
      </c>
      <c r="Y2729" s="1">
        <f ca="1">ROUND(YEARFRAC(Merge1[[#This Row],[Join_Date]],Merge1[[#This Row],[Today]], 3),0)</f>
        <v>4</v>
      </c>
      <c r="Z2729" s="1" t="str" cm="1">
        <f t="array" aca="1" ref="Z2729" ca="1">_xlfn.IFS(
   Merge1[[#This Row],[Customer Tenure]]&lt;=2,"New",
   Merge1[[#This Row],[Customer Tenure]]&lt;=5,"Emerging",
  Merge1[[#This Row],[Customer Tenure]]&lt;9,"Established",
   TRUE,"Loyal"
)</f>
        <v>Emerging</v>
      </c>
      <c r="AA2729" s="1" t="str" cm="1">
        <f t="array" ref="AA2729">_xlfn.IFS(Merge1[[#This Row],[Income]]&lt;=30000,"Low",Merge1[[#This Row],[Income]]&lt;=60000,"Medium",Merge1[[#This Row],[Income]]&lt;=100000,"High", Merge1[[#This Row],[Income]]&gt;100000," Premium")</f>
        <v>Low</v>
      </c>
      <c r="AB2729" s="1" t="str" cm="1">
        <f t="array" ref="AB2729">_xlfn.IFS(Merge1[[#This Row],[Age]]&lt;= 28,"Gen Z", Merge1[[#This Row],[Age]]&lt;=44,"Millennials", Merge1[[#This Row],[Age]]&lt;=60,"Gen X", Merge1[[#This Row],[Age]]&gt;60,"Baby Boomers")</f>
        <v>Baby Boomers</v>
      </c>
      <c r="AC2729" s="1" t="str" cm="1">
        <f t="array" ref="AC2729">_xlfn.IFS(
    Merge1[[#This Row],[Balance]]&lt;=50000,"Low",
    Merge1[[#This Row],[Balance]]&lt;=200000,"Medium",
    Merge1[[#This Row],[Balance]]&gt;200000,"High"
)</f>
        <v>High</v>
      </c>
    </row>
    <row r="2730" spans="1:29" x14ac:dyDescent="0.25">
      <c r="A2730" s="1" t="s">
        <v>890</v>
      </c>
      <c r="B2730" s="1" t="s">
        <v>6112</v>
      </c>
      <c r="C2730" s="1" t="s">
        <v>5835</v>
      </c>
      <c r="D2730" s="2">
        <v>43909</v>
      </c>
      <c r="E2730">
        <v>45541</v>
      </c>
      <c r="F2730">
        <v>841</v>
      </c>
      <c r="G2730">
        <v>0</v>
      </c>
      <c r="H2730" s="1" t="s">
        <v>5833</v>
      </c>
      <c r="I2730" s="1" t="s">
        <v>6802</v>
      </c>
      <c r="J2730" s="1" t="s">
        <v>6245</v>
      </c>
      <c r="K2730">
        <v>73</v>
      </c>
      <c r="L2730" s="1" t="s">
        <v>6260</v>
      </c>
      <c r="M2730" s="1" t="s">
        <v>6251</v>
      </c>
      <c r="N2730">
        <v>127803</v>
      </c>
      <c r="O2730" s="1" t="s">
        <v>6243</v>
      </c>
      <c r="P2730" s="2">
        <v>45486</v>
      </c>
      <c r="Q2730" s="2">
        <v>45536</v>
      </c>
      <c r="R2730" s="1" t="s">
        <v>6897</v>
      </c>
      <c r="S2730" s="1" t="s">
        <v>6898</v>
      </c>
      <c r="T2730" s="1" t="s">
        <v>9</v>
      </c>
      <c r="U2730">
        <v>8141</v>
      </c>
      <c r="V2730" s="1" t="s">
        <v>19</v>
      </c>
      <c r="W2730" s="1" t="s">
        <v>20</v>
      </c>
      <c r="X2730" s="2">
        <f t="shared" ca="1" si="42"/>
        <v>45937</v>
      </c>
      <c r="Y2730" s="1">
        <f ca="1">ROUND(YEARFRAC(Merge1[[#This Row],[Join_Date]],Merge1[[#This Row],[Today]], 3),0)</f>
        <v>1</v>
      </c>
      <c r="Z2730" s="1" t="str" cm="1">
        <f t="array" aca="1" ref="Z2730" ca="1">_xlfn.IFS(
   Merge1[[#This Row],[Customer Tenure]]&lt;=2,"New",
   Merge1[[#This Row],[Customer Tenure]]&lt;=5,"Emerging",
  Merge1[[#This Row],[Customer Tenure]]&lt;9,"Established",
   TRUE,"Loyal"
)</f>
        <v>New</v>
      </c>
      <c r="AA2730" s="1" t="str" cm="1">
        <f t="array" ref="AA2730">_xlfn.IFS(Merge1[[#This Row],[Income]]&lt;=30000,"Low",Merge1[[#This Row],[Income]]&lt;=60000,"Medium",Merge1[[#This Row],[Income]]&lt;=100000,"High", Merge1[[#This Row],[Income]]&gt;100000," Premium")</f>
        <v xml:space="preserve"> Premium</v>
      </c>
      <c r="AB2730" s="1" t="str" cm="1">
        <f t="array" ref="AB2730">_xlfn.IFS(Merge1[[#This Row],[Age]]&lt;= 28,"Gen Z", Merge1[[#This Row],[Age]]&lt;=44,"Millennials", Merge1[[#This Row],[Age]]&lt;=60,"Gen X", Merge1[[#This Row],[Age]]&gt;60,"Baby Boomers")</f>
        <v>Baby Boomers</v>
      </c>
      <c r="AC2730" s="1" t="str" cm="1">
        <f t="array" ref="AC2730">_xlfn.IFS(
    Merge1[[#This Row],[Balance]]&lt;=50000,"Low",
    Merge1[[#This Row],[Balance]]&lt;=200000,"Medium",
    Merge1[[#This Row],[Balance]]&gt;200000,"High"
)</f>
        <v>Low</v>
      </c>
    </row>
    <row r="2731" spans="1:29" x14ac:dyDescent="0.25">
      <c r="A2731" s="1" t="s">
        <v>3522</v>
      </c>
      <c r="B2731" s="1" t="s">
        <v>6068</v>
      </c>
      <c r="C2731" s="1" t="s">
        <v>5842</v>
      </c>
      <c r="D2731" s="2">
        <v>44495</v>
      </c>
      <c r="E2731">
        <v>270170</v>
      </c>
      <c r="F2731">
        <v>697</v>
      </c>
      <c r="G2731">
        <v>0</v>
      </c>
      <c r="H2731" s="1" t="s">
        <v>5833</v>
      </c>
      <c r="I2731" s="1" t="s">
        <v>6741</v>
      </c>
      <c r="J2731" s="1" t="s">
        <v>6245</v>
      </c>
      <c r="K2731">
        <v>58</v>
      </c>
      <c r="L2731" s="1" t="s">
        <v>6260</v>
      </c>
      <c r="M2731" s="1" t="s">
        <v>6251</v>
      </c>
      <c r="N2731">
        <v>196422</v>
      </c>
      <c r="O2731" s="1" t="s">
        <v>6252</v>
      </c>
      <c r="P2731" s="2">
        <v>44545</v>
      </c>
      <c r="Q2731" s="2">
        <v>45744</v>
      </c>
      <c r="R2731" s="1" t="s">
        <v>6899</v>
      </c>
      <c r="S2731" s="1" t="s">
        <v>6914</v>
      </c>
      <c r="T2731" s="1" t="s">
        <v>9</v>
      </c>
      <c r="U2731">
        <v>4404</v>
      </c>
      <c r="V2731" s="1" t="s">
        <v>10</v>
      </c>
      <c r="W2731" s="1" t="s">
        <v>40</v>
      </c>
      <c r="X2731" s="2">
        <f t="shared" ca="1" si="42"/>
        <v>45937</v>
      </c>
      <c r="Y2731" s="1">
        <f ca="1">ROUND(YEARFRAC(Merge1[[#This Row],[Join_Date]],Merge1[[#This Row],[Today]], 3),0)</f>
        <v>4</v>
      </c>
      <c r="Z2731" s="1" t="str" cm="1">
        <f t="array" aca="1" ref="Z2731" ca="1">_xlfn.IFS(
   Merge1[[#This Row],[Customer Tenure]]&lt;=2,"New",
   Merge1[[#This Row],[Customer Tenure]]&lt;=5,"Emerging",
  Merge1[[#This Row],[Customer Tenure]]&lt;9,"Established",
   TRUE,"Loyal"
)</f>
        <v>Emerging</v>
      </c>
      <c r="AA2731" s="1" t="str" cm="1">
        <f t="array" ref="AA2731">_xlfn.IFS(Merge1[[#This Row],[Income]]&lt;=30000,"Low",Merge1[[#This Row],[Income]]&lt;=60000,"Medium",Merge1[[#This Row],[Income]]&lt;=100000,"High", Merge1[[#This Row],[Income]]&gt;100000," Premium")</f>
        <v xml:space="preserve"> Premium</v>
      </c>
      <c r="AB2731" s="1" t="str" cm="1">
        <f t="array" ref="AB2731">_xlfn.IFS(Merge1[[#This Row],[Age]]&lt;= 28,"Gen Z", Merge1[[#This Row],[Age]]&lt;=44,"Millennials", Merge1[[#This Row],[Age]]&lt;=60,"Gen X", Merge1[[#This Row],[Age]]&gt;60,"Baby Boomers")</f>
        <v>Gen X</v>
      </c>
      <c r="AC2731" s="1" t="str" cm="1">
        <f t="array" ref="AC2731">_xlfn.IFS(
    Merge1[[#This Row],[Balance]]&lt;=50000,"Low",
    Merge1[[#This Row],[Balance]]&lt;=200000,"Medium",
    Merge1[[#This Row],[Balance]]&gt;200000,"High"
)</f>
        <v>High</v>
      </c>
    </row>
    <row r="2732" spans="1:29" x14ac:dyDescent="0.25">
      <c r="A2732" s="1" t="s">
        <v>536</v>
      </c>
      <c r="B2732" s="1" t="s">
        <v>5958</v>
      </c>
      <c r="C2732" s="1" t="s">
        <v>5835</v>
      </c>
      <c r="D2732" s="2">
        <v>43698</v>
      </c>
      <c r="E2732">
        <v>351181</v>
      </c>
      <c r="F2732">
        <v>543</v>
      </c>
      <c r="G2732">
        <v>0</v>
      </c>
      <c r="H2732" s="1" t="s">
        <v>5833</v>
      </c>
      <c r="I2732" s="1" t="s">
        <v>6702</v>
      </c>
      <c r="J2732" s="1" t="s">
        <v>6240</v>
      </c>
      <c r="K2732">
        <v>18</v>
      </c>
      <c r="L2732" s="1" t="s">
        <v>6260</v>
      </c>
      <c r="M2732" s="1" t="s">
        <v>6247</v>
      </c>
      <c r="N2732">
        <v>99561</v>
      </c>
      <c r="O2732" s="1" t="s">
        <v>6252</v>
      </c>
      <c r="P2732" s="2">
        <v>42581</v>
      </c>
      <c r="Q2732" s="2">
        <v>45689</v>
      </c>
      <c r="R2732" s="1" t="s">
        <v>6885</v>
      </c>
      <c r="S2732" s="1" t="s">
        <v>6896</v>
      </c>
      <c r="T2732" s="1" t="s">
        <v>14</v>
      </c>
      <c r="U2732">
        <v>1168</v>
      </c>
      <c r="V2732" s="1" t="s">
        <v>19</v>
      </c>
      <c r="W2732" s="1" t="s">
        <v>45</v>
      </c>
      <c r="X2732" s="2">
        <f t="shared" ca="1" si="42"/>
        <v>45937</v>
      </c>
      <c r="Y2732" s="1">
        <f ca="1">ROUND(YEARFRAC(Merge1[[#This Row],[Join_Date]],Merge1[[#This Row],[Today]], 3),0)</f>
        <v>9</v>
      </c>
      <c r="Z2732" s="1" t="str" cm="1">
        <f t="array" aca="1" ref="Z2732" ca="1">_xlfn.IFS(
   Merge1[[#This Row],[Customer Tenure]]&lt;=2,"New",
   Merge1[[#This Row],[Customer Tenure]]&lt;=5,"Emerging",
  Merge1[[#This Row],[Customer Tenure]]&lt;9,"Established",
   TRUE,"Loyal"
)</f>
        <v>Loyal</v>
      </c>
      <c r="AA2732" s="1" t="str" cm="1">
        <f t="array" ref="AA2732">_xlfn.IFS(Merge1[[#This Row],[Income]]&lt;=30000,"Low",Merge1[[#This Row],[Income]]&lt;=60000,"Medium",Merge1[[#This Row],[Income]]&lt;=100000,"High", Merge1[[#This Row],[Income]]&gt;100000," Premium")</f>
        <v>High</v>
      </c>
      <c r="AB2732" s="1" t="str" cm="1">
        <f t="array" ref="AB2732">_xlfn.IFS(Merge1[[#This Row],[Age]]&lt;= 28,"Gen Z", Merge1[[#This Row],[Age]]&lt;=44,"Millennials", Merge1[[#This Row],[Age]]&lt;=60,"Gen X", Merge1[[#This Row],[Age]]&gt;60,"Baby Boomers")</f>
        <v>Gen Z</v>
      </c>
      <c r="AC2732" s="1" t="str" cm="1">
        <f t="array" ref="AC2732">_xlfn.IFS(
    Merge1[[#This Row],[Balance]]&lt;=50000,"Low",
    Merge1[[#This Row],[Balance]]&lt;=200000,"Medium",
    Merge1[[#This Row],[Balance]]&gt;200000,"High"
)</f>
        <v>High</v>
      </c>
    </row>
    <row r="2733" spans="1:29" x14ac:dyDescent="0.25">
      <c r="A2733" s="1" t="s">
        <v>1337</v>
      </c>
      <c r="B2733" s="1" t="s">
        <v>6048</v>
      </c>
      <c r="C2733" s="1" t="s">
        <v>5835</v>
      </c>
      <c r="D2733" s="2">
        <v>44958</v>
      </c>
      <c r="E2733">
        <v>150331</v>
      </c>
      <c r="F2733">
        <v>770</v>
      </c>
      <c r="G2733">
        <v>0</v>
      </c>
      <c r="H2733" s="1" t="s">
        <v>5833</v>
      </c>
      <c r="I2733" s="1" t="s">
        <v>6809</v>
      </c>
      <c r="J2733" s="1" t="s">
        <v>6240</v>
      </c>
      <c r="K2733">
        <v>73</v>
      </c>
      <c r="L2733" s="1" t="s">
        <v>6246</v>
      </c>
      <c r="M2733" s="1" t="s">
        <v>6251</v>
      </c>
      <c r="N2733">
        <v>46155</v>
      </c>
      <c r="O2733" s="1" t="s">
        <v>6243</v>
      </c>
      <c r="P2733" s="2">
        <v>42386</v>
      </c>
      <c r="Q2733" s="2">
        <v>45417</v>
      </c>
      <c r="R2733" s="1" t="s">
        <v>6906</v>
      </c>
      <c r="S2733" s="1" t="s">
        <v>6918</v>
      </c>
      <c r="T2733" s="1" t="s">
        <v>28</v>
      </c>
      <c r="U2733">
        <v>4377</v>
      </c>
      <c r="V2733" s="1" t="s">
        <v>19</v>
      </c>
      <c r="W2733" s="1" t="s">
        <v>50</v>
      </c>
      <c r="X2733" s="2">
        <f t="shared" ca="1" si="42"/>
        <v>45937</v>
      </c>
      <c r="Y2733" s="1">
        <f ca="1">ROUND(YEARFRAC(Merge1[[#This Row],[Join_Date]],Merge1[[#This Row],[Today]], 3),0)</f>
        <v>10</v>
      </c>
      <c r="Z2733" s="1" t="str" cm="1">
        <f t="array" aca="1" ref="Z2733" ca="1">_xlfn.IFS(
   Merge1[[#This Row],[Customer Tenure]]&lt;=2,"New",
   Merge1[[#This Row],[Customer Tenure]]&lt;=5,"Emerging",
  Merge1[[#This Row],[Customer Tenure]]&lt;9,"Established",
   TRUE,"Loyal"
)</f>
        <v>Loyal</v>
      </c>
      <c r="AA2733" s="1" t="str" cm="1">
        <f t="array" ref="AA2733">_xlfn.IFS(Merge1[[#This Row],[Income]]&lt;=30000,"Low",Merge1[[#This Row],[Income]]&lt;=60000,"Medium",Merge1[[#This Row],[Income]]&lt;=100000,"High", Merge1[[#This Row],[Income]]&gt;100000," Premium")</f>
        <v>Medium</v>
      </c>
      <c r="AB2733" s="1" t="str" cm="1">
        <f t="array" ref="AB2733">_xlfn.IFS(Merge1[[#This Row],[Age]]&lt;= 28,"Gen Z", Merge1[[#This Row],[Age]]&lt;=44,"Millennials", Merge1[[#This Row],[Age]]&lt;=60,"Gen X", Merge1[[#This Row],[Age]]&gt;60,"Baby Boomers")</f>
        <v>Baby Boomers</v>
      </c>
      <c r="AC2733" s="1" t="str" cm="1">
        <f t="array" ref="AC2733">_xlfn.IFS(
    Merge1[[#This Row],[Balance]]&lt;=50000,"Low",
    Merge1[[#This Row],[Balance]]&lt;=200000,"Medium",
    Merge1[[#This Row],[Balance]]&gt;200000,"High"
)</f>
        <v>Medium</v>
      </c>
    </row>
    <row r="2734" spans="1:29" x14ac:dyDescent="0.25">
      <c r="A2734" s="1" t="s">
        <v>754</v>
      </c>
      <c r="B2734" s="1" t="s">
        <v>6105</v>
      </c>
      <c r="C2734" s="1" t="s">
        <v>5832</v>
      </c>
      <c r="D2734" s="2">
        <v>45193</v>
      </c>
      <c r="E2734">
        <v>177718</v>
      </c>
      <c r="F2734">
        <v>463</v>
      </c>
      <c r="G2734">
        <v>0</v>
      </c>
      <c r="H2734" s="1" t="s">
        <v>5833</v>
      </c>
      <c r="I2734" s="1" t="s">
        <v>6835</v>
      </c>
      <c r="J2734" s="1" t="s">
        <v>6240</v>
      </c>
      <c r="K2734">
        <v>38</v>
      </c>
      <c r="L2734" s="1" t="s">
        <v>6241</v>
      </c>
      <c r="M2734" s="1" t="s">
        <v>6254</v>
      </c>
      <c r="N2734">
        <v>176683</v>
      </c>
      <c r="O2734" s="1" t="s">
        <v>6243</v>
      </c>
      <c r="P2734" s="2">
        <v>42325</v>
      </c>
      <c r="Q2734" s="2">
        <v>45503</v>
      </c>
      <c r="R2734" s="1" t="s">
        <v>6891</v>
      </c>
      <c r="S2734" s="1" t="s">
        <v>6895</v>
      </c>
      <c r="T2734" s="1" t="s">
        <v>14</v>
      </c>
      <c r="U2734">
        <v>4640</v>
      </c>
      <c r="V2734" s="1" t="s">
        <v>19</v>
      </c>
      <c r="W2734" s="1" t="s">
        <v>106</v>
      </c>
      <c r="X2734" s="2">
        <f t="shared" ca="1" si="42"/>
        <v>45937</v>
      </c>
      <c r="Y2734" s="1">
        <f ca="1">ROUND(YEARFRAC(Merge1[[#This Row],[Join_Date]],Merge1[[#This Row],[Today]], 3),0)</f>
        <v>10</v>
      </c>
      <c r="Z2734" s="1" t="str" cm="1">
        <f t="array" aca="1" ref="Z2734" ca="1">_xlfn.IFS(
   Merge1[[#This Row],[Customer Tenure]]&lt;=2,"New",
   Merge1[[#This Row],[Customer Tenure]]&lt;=5,"Emerging",
  Merge1[[#This Row],[Customer Tenure]]&lt;9,"Established",
   TRUE,"Loyal"
)</f>
        <v>Loyal</v>
      </c>
      <c r="AA2734" s="1" t="str" cm="1">
        <f t="array" ref="AA2734">_xlfn.IFS(Merge1[[#This Row],[Income]]&lt;=30000,"Low",Merge1[[#This Row],[Income]]&lt;=60000,"Medium",Merge1[[#This Row],[Income]]&lt;=100000,"High", Merge1[[#This Row],[Income]]&gt;100000," Premium")</f>
        <v xml:space="preserve"> Premium</v>
      </c>
      <c r="AB2734" s="1" t="str" cm="1">
        <f t="array" ref="AB2734">_xlfn.IFS(Merge1[[#This Row],[Age]]&lt;= 28,"Gen Z", Merge1[[#This Row],[Age]]&lt;=44,"Millennials", Merge1[[#This Row],[Age]]&lt;=60,"Gen X", Merge1[[#This Row],[Age]]&gt;60,"Baby Boomers")</f>
        <v>Millennials</v>
      </c>
      <c r="AC2734" s="1" t="str" cm="1">
        <f t="array" ref="AC2734">_xlfn.IFS(
    Merge1[[#This Row],[Balance]]&lt;=50000,"Low",
    Merge1[[#This Row],[Balance]]&lt;=200000,"Medium",
    Merge1[[#This Row],[Balance]]&gt;200000,"High"
)</f>
        <v>Medium</v>
      </c>
    </row>
    <row r="2735" spans="1:29" x14ac:dyDescent="0.25">
      <c r="A2735" s="1" t="s">
        <v>1249</v>
      </c>
      <c r="B2735" s="1" t="s">
        <v>6145</v>
      </c>
      <c r="C2735" s="1" t="s">
        <v>5846</v>
      </c>
      <c r="D2735" s="2">
        <v>44899</v>
      </c>
      <c r="E2735">
        <v>217980</v>
      </c>
      <c r="F2735">
        <v>683</v>
      </c>
      <c r="G2735">
        <v>0</v>
      </c>
      <c r="H2735" s="1" t="s">
        <v>5850</v>
      </c>
      <c r="I2735" s="1" t="s">
        <v>6306</v>
      </c>
      <c r="J2735" s="1" t="s">
        <v>6240</v>
      </c>
      <c r="K2735">
        <v>42</v>
      </c>
      <c r="L2735" s="1" t="s">
        <v>6241</v>
      </c>
      <c r="M2735" s="1" t="s">
        <v>6247</v>
      </c>
      <c r="N2735">
        <v>193946</v>
      </c>
      <c r="O2735" s="1" t="s">
        <v>6248</v>
      </c>
      <c r="P2735" s="2">
        <v>44074</v>
      </c>
      <c r="Q2735" s="2">
        <v>45239</v>
      </c>
      <c r="R2735" s="1" t="s">
        <v>6887</v>
      </c>
      <c r="S2735" s="1" t="s">
        <v>6888</v>
      </c>
      <c r="T2735" s="1" t="s">
        <v>23</v>
      </c>
      <c r="U2735">
        <v>3523</v>
      </c>
      <c r="V2735" s="1" t="s">
        <v>15</v>
      </c>
      <c r="W2735" s="1" t="s">
        <v>20</v>
      </c>
      <c r="X2735" s="2">
        <f t="shared" ca="1" si="42"/>
        <v>45937</v>
      </c>
      <c r="Y2735" s="1">
        <f ca="1">ROUND(YEARFRAC(Merge1[[#This Row],[Join_Date]],Merge1[[#This Row],[Today]], 3),0)</f>
        <v>5</v>
      </c>
      <c r="Z2735" s="1" t="str" cm="1">
        <f t="array" aca="1" ref="Z2735" ca="1">_xlfn.IFS(
   Merge1[[#This Row],[Customer Tenure]]&lt;=2,"New",
   Merge1[[#This Row],[Customer Tenure]]&lt;=5,"Emerging",
  Merge1[[#This Row],[Customer Tenure]]&lt;9,"Established",
   TRUE,"Loyal"
)</f>
        <v>Emerging</v>
      </c>
      <c r="AA2735" s="1" t="str" cm="1">
        <f t="array" ref="AA2735">_xlfn.IFS(Merge1[[#This Row],[Income]]&lt;=30000,"Low",Merge1[[#This Row],[Income]]&lt;=60000,"Medium",Merge1[[#This Row],[Income]]&lt;=100000,"High", Merge1[[#This Row],[Income]]&gt;100000," Premium")</f>
        <v xml:space="preserve"> Premium</v>
      </c>
      <c r="AB2735" s="1" t="str" cm="1">
        <f t="array" ref="AB2735">_xlfn.IFS(Merge1[[#This Row],[Age]]&lt;= 28,"Gen Z", Merge1[[#This Row],[Age]]&lt;=44,"Millennials", Merge1[[#This Row],[Age]]&lt;=60,"Gen X", Merge1[[#This Row],[Age]]&gt;60,"Baby Boomers")</f>
        <v>Millennials</v>
      </c>
      <c r="AC2735" s="1" t="str" cm="1">
        <f t="array" ref="AC2735">_xlfn.IFS(
    Merge1[[#This Row],[Balance]]&lt;=50000,"Low",
    Merge1[[#This Row],[Balance]]&lt;=200000,"Medium",
    Merge1[[#This Row],[Balance]]&gt;200000,"High"
)</f>
        <v>High</v>
      </c>
    </row>
    <row r="2736" spans="1:29" x14ac:dyDescent="0.25">
      <c r="A2736" s="1" t="s">
        <v>487</v>
      </c>
      <c r="B2736" s="1" t="s">
        <v>5971</v>
      </c>
      <c r="C2736" s="1" t="s">
        <v>5832</v>
      </c>
      <c r="D2736" s="2">
        <v>43545</v>
      </c>
      <c r="E2736">
        <v>14995</v>
      </c>
      <c r="F2736">
        <v>410</v>
      </c>
      <c r="G2736">
        <v>0</v>
      </c>
      <c r="H2736" s="1" t="s">
        <v>5860</v>
      </c>
      <c r="I2736" s="1" t="s">
        <v>6830</v>
      </c>
      <c r="J2736" s="1" t="s">
        <v>6245</v>
      </c>
      <c r="K2736">
        <v>50</v>
      </c>
      <c r="L2736" s="1" t="s">
        <v>6241</v>
      </c>
      <c r="M2736" s="1" t="s">
        <v>6254</v>
      </c>
      <c r="N2736">
        <v>179476</v>
      </c>
      <c r="O2736" s="1" t="s">
        <v>6243</v>
      </c>
      <c r="P2736" s="2">
        <v>43369</v>
      </c>
      <c r="Q2736" s="2">
        <v>45280</v>
      </c>
      <c r="R2736" s="1" t="s">
        <v>6904</v>
      </c>
      <c r="S2736" s="1" t="s">
        <v>6905</v>
      </c>
      <c r="T2736" s="1" t="s">
        <v>14</v>
      </c>
      <c r="U2736">
        <v>1154</v>
      </c>
      <c r="V2736" s="1" t="s">
        <v>10</v>
      </c>
      <c r="W2736" s="1" t="s">
        <v>16</v>
      </c>
      <c r="X2736" s="2">
        <f t="shared" ca="1" si="42"/>
        <v>45937</v>
      </c>
      <c r="Y2736" s="1">
        <f ca="1">ROUND(YEARFRAC(Merge1[[#This Row],[Join_Date]],Merge1[[#This Row],[Today]], 3),0)</f>
        <v>7</v>
      </c>
      <c r="Z2736" s="1" t="str" cm="1">
        <f t="array" aca="1" ref="Z2736" ca="1">_xlfn.IFS(
   Merge1[[#This Row],[Customer Tenure]]&lt;=2,"New",
   Merge1[[#This Row],[Customer Tenure]]&lt;=5,"Emerging",
  Merge1[[#This Row],[Customer Tenure]]&lt;9,"Established",
   TRUE,"Loyal"
)</f>
        <v>Established</v>
      </c>
      <c r="AA2736" s="1" t="str" cm="1">
        <f t="array" ref="AA2736">_xlfn.IFS(Merge1[[#This Row],[Income]]&lt;=30000,"Low",Merge1[[#This Row],[Income]]&lt;=60000,"Medium",Merge1[[#This Row],[Income]]&lt;=100000,"High", Merge1[[#This Row],[Income]]&gt;100000," Premium")</f>
        <v xml:space="preserve"> Premium</v>
      </c>
      <c r="AB2736" s="1" t="str" cm="1">
        <f t="array" ref="AB2736">_xlfn.IFS(Merge1[[#This Row],[Age]]&lt;= 28,"Gen Z", Merge1[[#This Row],[Age]]&lt;=44,"Millennials", Merge1[[#This Row],[Age]]&lt;=60,"Gen X", Merge1[[#This Row],[Age]]&gt;60,"Baby Boomers")</f>
        <v>Gen X</v>
      </c>
      <c r="AC2736" s="1" t="str" cm="1">
        <f t="array" ref="AC2736">_xlfn.IFS(
    Merge1[[#This Row],[Balance]]&lt;=50000,"Low",
    Merge1[[#This Row],[Balance]]&lt;=200000,"Medium",
    Merge1[[#This Row],[Balance]]&gt;200000,"High"
)</f>
        <v>Low</v>
      </c>
    </row>
    <row r="2737" spans="1:29" x14ac:dyDescent="0.25">
      <c r="A2737" s="1" t="s">
        <v>170</v>
      </c>
      <c r="B2737" s="1" t="s">
        <v>5981</v>
      </c>
      <c r="C2737" s="1" t="s">
        <v>5832</v>
      </c>
      <c r="D2737" s="2">
        <v>45051</v>
      </c>
      <c r="E2737">
        <v>409983</v>
      </c>
      <c r="F2737">
        <v>630</v>
      </c>
      <c r="G2737">
        <v>0</v>
      </c>
      <c r="H2737" s="1" t="s">
        <v>5833</v>
      </c>
      <c r="I2737" s="1" t="s">
        <v>6415</v>
      </c>
      <c r="J2737" s="1" t="s">
        <v>6245</v>
      </c>
      <c r="K2737">
        <v>43</v>
      </c>
      <c r="L2737" s="1" t="s">
        <v>6241</v>
      </c>
      <c r="M2737" s="1" t="s">
        <v>6257</v>
      </c>
      <c r="N2737">
        <v>112124</v>
      </c>
      <c r="O2737" s="1" t="s">
        <v>6248</v>
      </c>
      <c r="P2737" s="2">
        <v>43955</v>
      </c>
      <c r="Q2737" s="2">
        <v>45381</v>
      </c>
      <c r="R2737" s="1" t="s">
        <v>6899</v>
      </c>
      <c r="S2737" s="1" t="s">
        <v>6900</v>
      </c>
      <c r="T2737" s="1" t="s">
        <v>14</v>
      </c>
      <c r="U2737">
        <v>78</v>
      </c>
      <c r="V2737" s="1" t="s">
        <v>24</v>
      </c>
      <c r="W2737" s="1" t="s">
        <v>45</v>
      </c>
      <c r="X2737" s="2">
        <f t="shared" ca="1" si="42"/>
        <v>45937</v>
      </c>
      <c r="Y2737" s="1">
        <f ca="1">ROUND(YEARFRAC(Merge1[[#This Row],[Join_Date]],Merge1[[#This Row],[Today]], 3),0)</f>
        <v>5</v>
      </c>
      <c r="Z2737" s="1" t="str" cm="1">
        <f t="array" aca="1" ref="Z2737" ca="1">_xlfn.IFS(
   Merge1[[#This Row],[Customer Tenure]]&lt;=2,"New",
   Merge1[[#This Row],[Customer Tenure]]&lt;=5,"Emerging",
  Merge1[[#This Row],[Customer Tenure]]&lt;9,"Established",
   TRUE,"Loyal"
)</f>
        <v>Emerging</v>
      </c>
      <c r="AA2737" s="1" t="str" cm="1">
        <f t="array" ref="AA2737">_xlfn.IFS(Merge1[[#This Row],[Income]]&lt;=30000,"Low",Merge1[[#This Row],[Income]]&lt;=60000,"Medium",Merge1[[#This Row],[Income]]&lt;=100000,"High", Merge1[[#This Row],[Income]]&gt;100000," Premium")</f>
        <v xml:space="preserve"> Premium</v>
      </c>
      <c r="AB2737" s="1" t="str" cm="1">
        <f t="array" ref="AB2737">_xlfn.IFS(Merge1[[#This Row],[Age]]&lt;= 28,"Gen Z", Merge1[[#This Row],[Age]]&lt;=44,"Millennials", Merge1[[#This Row],[Age]]&lt;=60,"Gen X", Merge1[[#This Row],[Age]]&gt;60,"Baby Boomers")</f>
        <v>Millennials</v>
      </c>
      <c r="AC2737" s="1" t="str" cm="1">
        <f t="array" ref="AC2737">_xlfn.IFS(
    Merge1[[#This Row],[Balance]]&lt;=50000,"Low",
    Merge1[[#This Row],[Balance]]&lt;=200000,"Medium",
    Merge1[[#This Row],[Balance]]&gt;200000,"High"
)</f>
        <v>High</v>
      </c>
    </row>
    <row r="2738" spans="1:29" x14ac:dyDescent="0.25">
      <c r="A2738" s="1" t="s">
        <v>1990</v>
      </c>
      <c r="B2738" s="1" t="s">
        <v>5863</v>
      </c>
      <c r="C2738" s="1" t="s">
        <v>5832</v>
      </c>
      <c r="D2738" s="2">
        <v>45203</v>
      </c>
      <c r="E2738">
        <v>291071</v>
      </c>
      <c r="F2738">
        <v>689</v>
      </c>
      <c r="G2738">
        <v>196007</v>
      </c>
      <c r="H2738" s="1" t="s">
        <v>5833</v>
      </c>
      <c r="I2738" s="1" t="s">
        <v>6396</v>
      </c>
      <c r="J2738" s="1" t="s">
        <v>6245</v>
      </c>
      <c r="K2738">
        <v>71</v>
      </c>
      <c r="L2738" s="1" t="s">
        <v>6260</v>
      </c>
      <c r="M2738" s="1" t="s">
        <v>6257</v>
      </c>
      <c r="N2738">
        <v>69708</v>
      </c>
      <c r="O2738" s="1" t="s">
        <v>6248</v>
      </c>
      <c r="P2738" s="2">
        <v>45797</v>
      </c>
      <c r="Q2738" s="2">
        <v>45445</v>
      </c>
      <c r="R2738" s="1" t="s">
        <v>6883</v>
      </c>
      <c r="S2738" s="1" t="s">
        <v>6884</v>
      </c>
      <c r="T2738" s="1" t="s">
        <v>14</v>
      </c>
      <c r="U2738">
        <v>3727</v>
      </c>
      <c r="V2738" s="1" t="s">
        <v>24</v>
      </c>
      <c r="W2738" s="1" t="s">
        <v>55</v>
      </c>
      <c r="X2738" s="2">
        <f t="shared" ca="1" si="42"/>
        <v>45937</v>
      </c>
      <c r="Y2738" s="1">
        <f ca="1">ROUND(YEARFRAC(Merge1[[#This Row],[Join_Date]],Merge1[[#This Row],[Today]], 3),0)</f>
        <v>0</v>
      </c>
      <c r="Z2738" s="1" t="str" cm="1">
        <f t="array" aca="1" ref="Z2738" ca="1">_xlfn.IFS(
   Merge1[[#This Row],[Customer Tenure]]&lt;=2,"New",
   Merge1[[#This Row],[Customer Tenure]]&lt;=5,"Emerging",
  Merge1[[#This Row],[Customer Tenure]]&lt;9,"Established",
   TRUE,"Loyal"
)</f>
        <v>New</v>
      </c>
      <c r="AA2738" s="1" t="str" cm="1">
        <f t="array" ref="AA2738">_xlfn.IFS(Merge1[[#This Row],[Income]]&lt;=30000,"Low",Merge1[[#This Row],[Income]]&lt;=60000,"Medium",Merge1[[#This Row],[Income]]&lt;=100000,"High", Merge1[[#This Row],[Income]]&gt;100000," Premium")</f>
        <v>High</v>
      </c>
      <c r="AB2738" s="1" t="str" cm="1">
        <f t="array" ref="AB2738">_xlfn.IFS(Merge1[[#This Row],[Age]]&lt;= 28,"Gen Z", Merge1[[#This Row],[Age]]&lt;=44,"Millennials", Merge1[[#This Row],[Age]]&lt;=60,"Gen X", Merge1[[#This Row],[Age]]&gt;60,"Baby Boomers")</f>
        <v>Baby Boomers</v>
      </c>
      <c r="AC2738" s="1" t="str" cm="1">
        <f t="array" ref="AC2738">_xlfn.IFS(
    Merge1[[#This Row],[Balance]]&lt;=50000,"Low",
    Merge1[[#This Row],[Balance]]&lt;=200000,"Medium",
    Merge1[[#This Row],[Balance]]&gt;200000,"High"
)</f>
        <v>High</v>
      </c>
    </row>
    <row r="2739" spans="1:29" x14ac:dyDescent="0.25">
      <c r="A2739" s="1" t="s">
        <v>1832</v>
      </c>
      <c r="B2739" s="1" t="s">
        <v>5864</v>
      </c>
      <c r="C2739" s="1" t="s">
        <v>5832</v>
      </c>
      <c r="D2739" s="2">
        <v>43955</v>
      </c>
      <c r="E2739">
        <v>101948</v>
      </c>
      <c r="F2739">
        <v>569</v>
      </c>
      <c r="G2739">
        <v>335724</v>
      </c>
      <c r="H2739" s="1" t="s">
        <v>5833</v>
      </c>
      <c r="I2739" s="1" t="s">
        <v>6564</v>
      </c>
      <c r="J2739" s="1" t="s">
        <v>6245</v>
      </c>
      <c r="K2739">
        <v>29</v>
      </c>
      <c r="L2739" s="1" t="s">
        <v>6241</v>
      </c>
      <c r="M2739" s="1" t="s">
        <v>6251</v>
      </c>
      <c r="N2739">
        <v>124101</v>
      </c>
      <c r="O2739" s="1" t="s">
        <v>6248</v>
      </c>
      <c r="P2739" s="2">
        <v>45422</v>
      </c>
      <c r="Q2739" s="2">
        <v>45182</v>
      </c>
      <c r="R2739" s="1" t="s">
        <v>6897</v>
      </c>
      <c r="S2739" s="1" t="s">
        <v>6909</v>
      </c>
      <c r="T2739" s="1" t="s">
        <v>23</v>
      </c>
      <c r="U2739">
        <v>9028</v>
      </c>
      <c r="V2739" s="1" t="s">
        <v>15</v>
      </c>
      <c r="W2739" s="1" t="s">
        <v>106</v>
      </c>
      <c r="X2739" s="2">
        <f t="shared" ca="1" si="42"/>
        <v>45937</v>
      </c>
      <c r="Y2739" s="1">
        <f ca="1">ROUND(YEARFRAC(Merge1[[#This Row],[Join_Date]],Merge1[[#This Row],[Today]], 3),0)</f>
        <v>1</v>
      </c>
      <c r="Z2739" s="1" t="str" cm="1">
        <f t="array" aca="1" ref="Z2739" ca="1">_xlfn.IFS(
   Merge1[[#This Row],[Customer Tenure]]&lt;=2,"New",
   Merge1[[#This Row],[Customer Tenure]]&lt;=5,"Emerging",
  Merge1[[#This Row],[Customer Tenure]]&lt;9,"Established",
   TRUE,"Loyal"
)</f>
        <v>New</v>
      </c>
      <c r="AA2739" s="1" t="str" cm="1">
        <f t="array" ref="AA2739">_xlfn.IFS(Merge1[[#This Row],[Income]]&lt;=30000,"Low",Merge1[[#This Row],[Income]]&lt;=60000,"Medium",Merge1[[#This Row],[Income]]&lt;=100000,"High", Merge1[[#This Row],[Income]]&gt;100000," Premium")</f>
        <v xml:space="preserve"> Premium</v>
      </c>
      <c r="AB2739" s="1" t="str" cm="1">
        <f t="array" ref="AB2739">_xlfn.IFS(Merge1[[#This Row],[Age]]&lt;= 28,"Gen Z", Merge1[[#This Row],[Age]]&lt;=44,"Millennials", Merge1[[#This Row],[Age]]&lt;=60,"Gen X", Merge1[[#This Row],[Age]]&gt;60,"Baby Boomers")</f>
        <v>Millennials</v>
      </c>
      <c r="AC2739" s="1" t="str" cm="1">
        <f t="array" ref="AC2739">_xlfn.IFS(
    Merge1[[#This Row],[Balance]]&lt;=50000,"Low",
    Merge1[[#This Row],[Balance]]&lt;=200000,"Medium",
    Merge1[[#This Row],[Balance]]&gt;200000,"High"
)</f>
        <v>Medium</v>
      </c>
    </row>
    <row r="2740" spans="1:29" x14ac:dyDescent="0.25">
      <c r="A2740" s="1" t="s">
        <v>295</v>
      </c>
      <c r="B2740" s="1" t="s">
        <v>6037</v>
      </c>
      <c r="C2740" s="1" t="s">
        <v>5832</v>
      </c>
      <c r="D2740" s="2">
        <v>43250</v>
      </c>
      <c r="E2740">
        <v>133653</v>
      </c>
      <c r="F2740">
        <v>538</v>
      </c>
      <c r="G2740">
        <v>0</v>
      </c>
      <c r="H2740" s="1" t="s">
        <v>5833</v>
      </c>
      <c r="I2740" s="1" t="s">
        <v>6760</v>
      </c>
      <c r="J2740" s="1" t="s">
        <v>6240</v>
      </c>
      <c r="K2740">
        <v>25</v>
      </c>
      <c r="L2740" s="1" t="s">
        <v>6241</v>
      </c>
      <c r="M2740" s="1" t="s">
        <v>6262</v>
      </c>
      <c r="N2740">
        <v>53142</v>
      </c>
      <c r="O2740" s="1" t="s">
        <v>6248</v>
      </c>
      <c r="P2740" s="2">
        <v>43411</v>
      </c>
      <c r="Q2740" s="2">
        <v>45470</v>
      </c>
      <c r="R2740" s="1" t="s">
        <v>6883</v>
      </c>
      <c r="S2740" s="1" t="s">
        <v>6884</v>
      </c>
      <c r="T2740" s="1" t="s">
        <v>9</v>
      </c>
      <c r="U2740">
        <v>9371</v>
      </c>
      <c r="V2740" s="1" t="s">
        <v>15</v>
      </c>
      <c r="W2740" s="1" t="s">
        <v>50</v>
      </c>
      <c r="X2740" s="2">
        <f t="shared" ca="1" si="42"/>
        <v>45937</v>
      </c>
      <c r="Y2740" s="1">
        <f ca="1">ROUND(YEARFRAC(Merge1[[#This Row],[Join_Date]],Merge1[[#This Row],[Today]], 3),0)</f>
        <v>7</v>
      </c>
      <c r="Z2740" s="1" t="str" cm="1">
        <f t="array" aca="1" ref="Z2740" ca="1">_xlfn.IFS(
   Merge1[[#This Row],[Customer Tenure]]&lt;=2,"New",
   Merge1[[#This Row],[Customer Tenure]]&lt;=5,"Emerging",
  Merge1[[#This Row],[Customer Tenure]]&lt;9,"Established",
   TRUE,"Loyal"
)</f>
        <v>Established</v>
      </c>
      <c r="AA2740" s="1" t="str" cm="1">
        <f t="array" ref="AA2740">_xlfn.IFS(Merge1[[#This Row],[Income]]&lt;=30000,"Low",Merge1[[#This Row],[Income]]&lt;=60000,"Medium",Merge1[[#This Row],[Income]]&lt;=100000,"High", Merge1[[#This Row],[Income]]&gt;100000," Premium")</f>
        <v>Medium</v>
      </c>
      <c r="AB2740" s="1" t="str" cm="1">
        <f t="array" ref="AB2740">_xlfn.IFS(Merge1[[#This Row],[Age]]&lt;= 28,"Gen Z", Merge1[[#This Row],[Age]]&lt;=44,"Millennials", Merge1[[#This Row],[Age]]&lt;=60,"Gen X", Merge1[[#This Row],[Age]]&gt;60,"Baby Boomers")</f>
        <v>Gen Z</v>
      </c>
      <c r="AC2740" s="1" t="str" cm="1">
        <f t="array" ref="AC2740">_xlfn.IFS(
    Merge1[[#This Row],[Balance]]&lt;=50000,"Low",
    Merge1[[#This Row],[Balance]]&lt;=200000,"Medium",
    Merge1[[#This Row],[Balance]]&gt;200000,"High"
)</f>
        <v>Medium</v>
      </c>
    </row>
    <row r="2741" spans="1:29" x14ac:dyDescent="0.25">
      <c r="A2741" s="1" t="s">
        <v>1495</v>
      </c>
      <c r="B2741" s="1" t="s">
        <v>6209</v>
      </c>
      <c r="C2741" s="1" t="s">
        <v>5835</v>
      </c>
      <c r="D2741" s="2">
        <v>44117</v>
      </c>
      <c r="E2741">
        <v>187655</v>
      </c>
      <c r="F2741">
        <v>568</v>
      </c>
      <c r="G2741">
        <v>0</v>
      </c>
      <c r="H2741" s="1" t="s">
        <v>5833</v>
      </c>
      <c r="I2741" s="1" t="s">
        <v>6674</v>
      </c>
      <c r="J2741" s="1" t="s">
        <v>6245</v>
      </c>
      <c r="K2741">
        <v>21</v>
      </c>
      <c r="L2741" s="1" t="s">
        <v>6241</v>
      </c>
      <c r="M2741" s="1" t="s">
        <v>6251</v>
      </c>
      <c r="N2741">
        <v>92715</v>
      </c>
      <c r="O2741" s="1" t="s">
        <v>6243</v>
      </c>
      <c r="P2741" s="2">
        <v>42927</v>
      </c>
      <c r="Q2741" s="2">
        <v>45686</v>
      </c>
      <c r="R2741" s="1" t="s">
        <v>6902</v>
      </c>
      <c r="S2741" s="1" t="s">
        <v>6908</v>
      </c>
      <c r="T2741" s="1" t="s">
        <v>28</v>
      </c>
      <c r="U2741">
        <v>9185</v>
      </c>
      <c r="V2741" s="1" t="s">
        <v>19</v>
      </c>
      <c r="W2741" s="1" t="s">
        <v>50</v>
      </c>
      <c r="X2741" s="2">
        <f t="shared" ca="1" si="42"/>
        <v>45937</v>
      </c>
      <c r="Y2741" s="1">
        <f ca="1">ROUND(YEARFRAC(Merge1[[#This Row],[Join_Date]],Merge1[[#This Row],[Today]], 3),0)</f>
        <v>8</v>
      </c>
      <c r="Z2741" s="1" t="str" cm="1">
        <f t="array" aca="1" ref="Z2741" ca="1">_xlfn.IFS(
   Merge1[[#This Row],[Customer Tenure]]&lt;=2,"New",
   Merge1[[#This Row],[Customer Tenure]]&lt;=5,"Emerging",
  Merge1[[#This Row],[Customer Tenure]]&lt;9,"Established",
   TRUE,"Loyal"
)</f>
        <v>Established</v>
      </c>
      <c r="AA2741" s="1" t="str" cm="1">
        <f t="array" ref="AA2741">_xlfn.IFS(Merge1[[#This Row],[Income]]&lt;=30000,"Low",Merge1[[#This Row],[Income]]&lt;=60000,"Medium",Merge1[[#This Row],[Income]]&lt;=100000,"High", Merge1[[#This Row],[Income]]&gt;100000," Premium")</f>
        <v>High</v>
      </c>
      <c r="AB2741" s="1" t="str" cm="1">
        <f t="array" ref="AB2741">_xlfn.IFS(Merge1[[#This Row],[Age]]&lt;= 28,"Gen Z", Merge1[[#This Row],[Age]]&lt;=44,"Millennials", Merge1[[#This Row],[Age]]&lt;=60,"Gen X", Merge1[[#This Row],[Age]]&gt;60,"Baby Boomers")</f>
        <v>Gen Z</v>
      </c>
      <c r="AC2741" s="1" t="str" cm="1">
        <f t="array" ref="AC2741">_xlfn.IFS(
    Merge1[[#This Row],[Balance]]&lt;=50000,"Low",
    Merge1[[#This Row],[Balance]]&lt;=200000,"Medium",
    Merge1[[#This Row],[Balance]]&gt;200000,"High"
)</f>
        <v>Medium</v>
      </c>
    </row>
    <row r="2742" spans="1:29" x14ac:dyDescent="0.25">
      <c r="A2742" s="1" t="s">
        <v>1432</v>
      </c>
      <c r="B2742" s="1" t="s">
        <v>5996</v>
      </c>
      <c r="C2742" s="1" t="s">
        <v>5832</v>
      </c>
      <c r="D2742" s="2">
        <v>45482</v>
      </c>
      <c r="E2742">
        <v>23386</v>
      </c>
      <c r="F2742">
        <v>601</v>
      </c>
      <c r="G2742">
        <v>0</v>
      </c>
      <c r="H2742" s="1" t="s">
        <v>5833</v>
      </c>
      <c r="I2742" s="1" t="s">
        <v>6691</v>
      </c>
      <c r="J2742" s="1" t="s">
        <v>6245</v>
      </c>
      <c r="K2742">
        <v>62</v>
      </c>
      <c r="L2742" s="1" t="s">
        <v>6260</v>
      </c>
      <c r="M2742" s="1" t="s">
        <v>6242</v>
      </c>
      <c r="N2742">
        <v>90326</v>
      </c>
      <c r="O2742" s="1" t="s">
        <v>6248</v>
      </c>
      <c r="P2742" s="2">
        <v>43758</v>
      </c>
      <c r="Q2742" s="2">
        <v>45267</v>
      </c>
      <c r="R2742" s="1" t="s">
        <v>6904</v>
      </c>
      <c r="S2742" s="1" t="s">
        <v>6905</v>
      </c>
      <c r="T2742" s="1" t="s">
        <v>28</v>
      </c>
      <c r="U2742">
        <v>9654</v>
      </c>
      <c r="V2742" s="1" t="s">
        <v>19</v>
      </c>
      <c r="W2742" s="1" t="s">
        <v>25</v>
      </c>
      <c r="X2742" s="2">
        <f t="shared" ca="1" si="42"/>
        <v>45937</v>
      </c>
      <c r="Y2742" s="1">
        <f ca="1">ROUND(YEARFRAC(Merge1[[#This Row],[Join_Date]],Merge1[[#This Row],[Today]], 3),0)</f>
        <v>6</v>
      </c>
      <c r="Z2742" s="1" t="str" cm="1">
        <f t="array" aca="1" ref="Z2742" ca="1">_xlfn.IFS(
   Merge1[[#This Row],[Customer Tenure]]&lt;=2,"New",
   Merge1[[#This Row],[Customer Tenure]]&lt;=5,"Emerging",
  Merge1[[#This Row],[Customer Tenure]]&lt;9,"Established",
   TRUE,"Loyal"
)</f>
        <v>Established</v>
      </c>
      <c r="AA2742" s="1" t="str" cm="1">
        <f t="array" ref="AA2742">_xlfn.IFS(Merge1[[#This Row],[Income]]&lt;=30000,"Low",Merge1[[#This Row],[Income]]&lt;=60000,"Medium",Merge1[[#This Row],[Income]]&lt;=100000,"High", Merge1[[#This Row],[Income]]&gt;100000," Premium")</f>
        <v>High</v>
      </c>
      <c r="AB2742" s="1" t="str" cm="1">
        <f t="array" ref="AB2742">_xlfn.IFS(Merge1[[#This Row],[Age]]&lt;= 28,"Gen Z", Merge1[[#This Row],[Age]]&lt;=44,"Millennials", Merge1[[#This Row],[Age]]&lt;=60,"Gen X", Merge1[[#This Row],[Age]]&gt;60,"Baby Boomers")</f>
        <v>Baby Boomers</v>
      </c>
      <c r="AC2742" s="1" t="str" cm="1">
        <f t="array" ref="AC2742">_xlfn.IFS(
    Merge1[[#This Row],[Balance]]&lt;=50000,"Low",
    Merge1[[#This Row],[Balance]]&lt;=200000,"Medium",
    Merge1[[#This Row],[Balance]]&gt;200000,"High"
)</f>
        <v>Low</v>
      </c>
    </row>
    <row r="2743" spans="1:29" x14ac:dyDescent="0.25">
      <c r="A2743" s="1" t="s">
        <v>54</v>
      </c>
      <c r="B2743" s="1" t="s">
        <v>5943</v>
      </c>
      <c r="C2743" s="1" t="s">
        <v>5835</v>
      </c>
      <c r="D2743" s="2">
        <v>43441</v>
      </c>
      <c r="E2743">
        <v>180882</v>
      </c>
      <c r="F2743">
        <v>410</v>
      </c>
      <c r="G2743">
        <v>0</v>
      </c>
      <c r="H2743" s="1" t="s">
        <v>5850</v>
      </c>
      <c r="I2743" s="1" t="s">
        <v>6738</v>
      </c>
      <c r="J2743" s="1" t="s">
        <v>6240</v>
      </c>
      <c r="K2743">
        <v>35</v>
      </c>
      <c r="L2743" s="1" t="s">
        <v>6241</v>
      </c>
      <c r="M2743" s="1" t="s">
        <v>6266</v>
      </c>
      <c r="N2743">
        <v>46017</v>
      </c>
      <c r="O2743" s="1" t="s">
        <v>6248</v>
      </c>
      <c r="P2743" s="2">
        <v>42931</v>
      </c>
      <c r="Q2743" s="2">
        <v>45649</v>
      </c>
      <c r="R2743" s="1" t="s">
        <v>6904</v>
      </c>
      <c r="S2743" s="1" t="s">
        <v>6916</v>
      </c>
      <c r="T2743" s="1" t="s">
        <v>23</v>
      </c>
      <c r="U2743">
        <v>9241</v>
      </c>
      <c r="V2743" s="1" t="s">
        <v>10</v>
      </c>
      <c r="W2743" s="1" t="s">
        <v>55</v>
      </c>
      <c r="X2743" s="2">
        <f t="shared" ca="1" si="42"/>
        <v>45937</v>
      </c>
      <c r="Y2743" s="1">
        <f ca="1">ROUND(YEARFRAC(Merge1[[#This Row],[Join_Date]],Merge1[[#This Row],[Today]], 3),0)</f>
        <v>8</v>
      </c>
      <c r="Z2743" s="1" t="str" cm="1">
        <f t="array" aca="1" ref="Z2743" ca="1">_xlfn.IFS(
   Merge1[[#This Row],[Customer Tenure]]&lt;=2,"New",
   Merge1[[#This Row],[Customer Tenure]]&lt;=5,"Emerging",
  Merge1[[#This Row],[Customer Tenure]]&lt;9,"Established",
   TRUE,"Loyal"
)</f>
        <v>Established</v>
      </c>
      <c r="AA2743" s="1" t="str" cm="1">
        <f t="array" ref="AA2743">_xlfn.IFS(Merge1[[#This Row],[Income]]&lt;=30000,"Low",Merge1[[#This Row],[Income]]&lt;=60000,"Medium",Merge1[[#This Row],[Income]]&lt;=100000,"High", Merge1[[#This Row],[Income]]&gt;100000," Premium")</f>
        <v>Medium</v>
      </c>
      <c r="AB2743" s="1" t="str" cm="1">
        <f t="array" ref="AB2743">_xlfn.IFS(Merge1[[#This Row],[Age]]&lt;= 28,"Gen Z", Merge1[[#This Row],[Age]]&lt;=44,"Millennials", Merge1[[#This Row],[Age]]&lt;=60,"Gen X", Merge1[[#This Row],[Age]]&gt;60,"Baby Boomers")</f>
        <v>Millennials</v>
      </c>
      <c r="AC2743" s="1" t="str" cm="1">
        <f t="array" ref="AC2743">_xlfn.IFS(
    Merge1[[#This Row],[Balance]]&lt;=50000,"Low",
    Merge1[[#This Row],[Balance]]&lt;=200000,"Medium",
    Merge1[[#This Row],[Balance]]&gt;200000,"High"
)</f>
        <v>Medium</v>
      </c>
    </row>
    <row r="2744" spans="1:29" x14ac:dyDescent="0.25">
      <c r="A2744" s="1" t="s">
        <v>1071</v>
      </c>
      <c r="B2744" s="1" t="s">
        <v>6102</v>
      </c>
      <c r="C2744" s="1" t="s">
        <v>5846</v>
      </c>
      <c r="D2744" s="2">
        <v>42983</v>
      </c>
      <c r="E2744">
        <v>300856</v>
      </c>
      <c r="F2744">
        <v>580</v>
      </c>
      <c r="G2744">
        <v>0</v>
      </c>
      <c r="H2744" s="1" t="s">
        <v>5833</v>
      </c>
      <c r="I2744" s="1" t="s">
        <v>6725</v>
      </c>
      <c r="J2744" s="1" t="s">
        <v>6245</v>
      </c>
      <c r="K2744">
        <v>71</v>
      </c>
      <c r="L2744" s="1" t="s">
        <v>6241</v>
      </c>
      <c r="M2744" s="1" t="s">
        <v>6262</v>
      </c>
      <c r="N2744">
        <v>100818</v>
      </c>
      <c r="O2744" s="1" t="s">
        <v>6243</v>
      </c>
      <c r="P2744" s="2">
        <v>43995</v>
      </c>
      <c r="Q2744" s="2">
        <v>45847</v>
      </c>
      <c r="R2744" s="1" t="s">
        <v>6891</v>
      </c>
      <c r="S2744" s="1" t="s">
        <v>6892</v>
      </c>
      <c r="T2744" s="1" t="s">
        <v>9</v>
      </c>
      <c r="U2744">
        <v>4733</v>
      </c>
      <c r="V2744" s="1" t="s">
        <v>19</v>
      </c>
      <c r="W2744" s="1" t="s">
        <v>40</v>
      </c>
      <c r="X2744" s="2">
        <f t="shared" ca="1" si="42"/>
        <v>45937</v>
      </c>
      <c r="Y2744" s="1">
        <f ca="1">ROUND(YEARFRAC(Merge1[[#This Row],[Join_Date]],Merge1[[#This Row],[Today]], 3),0)</f>
        <v>5</v>
      </c>
      <c r="Z2744" s="1" t="str" cm="1">
        <f t="array" aca="1" ref="Z2744" ca="1">_xlfn.IFS(
   Merge1[[#This Row],[Customer Tenure]]&lt;=2,"New",
   Merge1[[#This Row],[Customer Tenure]]&lt;=5,"Emerging",
  Merge1[[#This Row],[Customer Tenure]]&lt;9,"Established",
   TRUE,"Loyal"
)</f>
        <v>Emerging</v>
      </c>
      <c r="AA2744" s="1" t="str" cm="1">
        <f t="array" ref="AA2744">_xlfn.IFS(Merge1[[#This Row],[Income]]&lt;=30000,"Low",Merge1[[#This Row],[Income]]&lt;=60000,"Medium",Merge1[[#This Row],[Income]]&lt;=100000,"High", Merge1[[#This Row],[Income]]&gt;100000," Premium")</f>
        <v xml:space="preserve"> Premium</v>
      </c>
      <c r="AB2744" s="1" t="str" cm="1">
        <f t="array" ref="AB2744">_xlfn.IFS(Merge1[[#This Row],[Age]]&lt;= 28,"Gen Z", Merge1[[#This Row],[Age]]&lt;=44,"Millennials", Merge1[[#This Row],[Age]]&lt;=60,"Gen X", Merge1[[#This Row],[Age]]&gt;60,"Baby Boomers")</f>
        <v>Baby Boomers</v>
      </c>
      <c r="AC2744" s="1" t="str" cm="1">
        <f t="array" ref="AC2744">_xlfn.IFS(
    Merge1[[#This Row],[Balance]]&lt;=50000,"Low",
    Merge1[[#This Row],[Balance]]&lt;=200000,"Medium",
    Merge1[[#This Row],[Balance]]&gt;200000,"High"
)</f>
        <v>High</v>
      </c>
    </row>
    <row r="2745" spans="1:29" x14ac:dyDescent="0.25">
      <c r="A2745" s="1" t="s">
        <v>1008</v>
      </c>
      <c r="B2745" s="1" t="s">
        <v>5892</v>
      </c>
      <c r="C2745" s="1" t="s">
        <v>5832</v>
      </c>
      <c r="D2745" s="2">
        <v>44768</v>
      </c>
      <c r="E2745">
        <v>147026</v>
      </c>
      <c r="F2745">
        <v>786</v>
      </c>
      <c r="G2745">
        <v>0</v>
      </c>
      <c r="H2745" s="1" t="s">
        <v>5833</v>
      </c>
      <c r="I2745" s="1" t="s">
        <v>6574</v>
      </c>
      <c r="J2745" s="1" t="s">
        <v>6245</v>
      </c>
      <c r="K2745">
        <v>47</v>
      </c>
      <c r="L2745" s="1" t="s">
        <v>6260</v>
      </c>
      <c r="M2745" s="1" t="s">
        <v>6257</v>
      </c>
      <c r="N2745">
        <v>180831</v>
      </c>
      <c r="O2745" s="1" t="s">
        <v>6243</v>
      </c>
      <c r="P2745" s="2">
        <v>44115</v>
      </c>
      <c r="Q2745" s="2">
        <v>45568</v>
      </c>
      <c r="R2745" s="1" t="s">
        <v>6912</v>
      </c>
      <c r="S2745" s="1" t="s">
        <v>6917</v>
      </c>
      <c r="T2745" s="1" t="s">
        <v>9</v>
      </c>
      <c r="U2745">
        <v>4223</v>
      </c>
      <c r="V2745" s="1" t="s">
        <v>10</v>
      </c>
      <c r="W2745" s="1" t="s">
        <v>16</v>
      </c>
      <c r="X2745" s="2">
        <f t="shared" ca="1" si="42"/>
        <v>45937</v>
      </c>
      <c r="Y2745" s="1">
        <f ca="1">ROUND(YEARFRAC(Merge1[[#This Row],[Join_Date]],Merge1[[#This Row],[Today]], 3),0)</f>
        <v>5</v>
      </c>
      <c r="Z2745" s="1" t="str" cm="1">
        <f t="array" aca="1" ref="Z2745" ca="1">_xlfn.IFS(
   Merge1[[#This Row],[Customer Tenure]]&lt;=2,"New",
   Merge1[[#This Row],[Customer Tenure]]&lt;=5,"Emerging",
  Merge1[[#This Row],[Customer Tenure]]&lt;9,"Established",
   TRUE,"Loyal"
)</f>
        <v>Emerging</v>
      </c>
      <c r="AA2745" s="1" t="str" cm="1">
        <f t="array" ref="AA2745">_xlfn.IFS(Merge1[[#This Row],[Income]]&lt;=30000,"Low",Merge1[[#This Row],[Income]]&lt;=60000,"Medium",Merge1[[#This Row],[Income]]&lt;=100000,"High", Merge1[[#This Row],[Income]]&gt;100000," Premium")</f>
        <v xml:space="preserve"> Premium</v>
      </c>
      <c r="AB2745" s="1" t="str" cm="1">
        <f t="array" ref="AB2745">_xlfn.IFS(Merge1[[#This Row],[Age]]&lt;= 28,"Gen Z", Merge1[[#This Row],[Age]]&lt;=44,"Millennials", Merge1[[#This Row],[Age]]&lt;=60,"Gen X", Merge1[[#This Row],[Age]]&gt;60,"Baby Boomers")</f>
        <v>Gen X</v>
      </c>
      <c r="AC2745" s="1" t="str" cm="1">
        <f t="array" ref="AC2745">_xlfn.IFS(
    Merge1[[#This Row],[Balance]]&lt;=50000,"Low",
    Merge1[[#This Row],[Balance]]&lt;=200000,"Medium",
    Merge1[[#This Row],[Balance]]&gt;200000,"High"
)</f>
        <v>Medium</v>
      </c>
    </row>
    <row r="2746" spans="1:29" x14ac:dyDescent="0.25">
      <c r="A2746" s="1" t="s">
        <v>816</v>
      </c>
      <c r="B2746" s="1" t="s">
        <v>5930</v>
      </c>
      <c r="C2746" s="1" t="s">
        <v>5846</v>
      </c>
      <c r="D2746" s="2">
        <v>43131</v>
      </c>
      <c r="E2746">
        <v>426070</v>
      </c>
      <c r="F2746">
        <v>439</v>
      </c>
      <c r="G2746">
        <v>0</v>
      </c>
      <c r="H2746" s="1" t="s">
        <v>5833</v>
      </c>
      <c r="I2746" s="1" t="s">
        <v>6703</v>
      </c>
      <c r="J2746" s="1" t="s">
        <v>6245</v>
      </c>
      <c r="K2746">
        <v>20</v>
      </c>
      <c r="L2746" s="1" t="s">
        <v>6256</v>
      </c>
      <c r="M2746" s="1" t="s">
        <v>6242</v>
      </c>
      <c r="N2746">
        <v>28946</v>
      </c>
      <c r="O2746" s="1" t="s">
        <v>6248</v>
      </c>
      <c r="P2746" s="2">
        <v>42442</v>
      </c>
      <c r="Q2746" s="2">
        <v>45798</v>
      </c>
      <c r="R2746" s="1" t="s">
        <v>6906</v>
      </c>
      <c r="S2746" s="1" t="s">
        <v>6907</v>
      </c>
      <c r="T2746" s="1" t="s">
        <v>23</v>
      </c>
      <c r="U2746">
        <v>6423</v>
      </c>
      <c r="V2746" s="1" t="s">
        <v>19</v>
      </c>
      <c r="W2746" s="1" t="s">
        <v>20</v>
      </c>
      <c r="X2746" s="2">
        <f t="shared" ca="1" si="42"/>
        <v>45937</v>
      </c>
      <c r="Y2746" s="1">
        <f ca="1">ROUND(YEARFRAC(Merge1[[#This Row],[Join_Date]],Merge1[[#This Row],[Today]], 3),0)</f>
        <v>10</v>
      </c>
      <c r="Z2746" s="1" t="str" cm="1">
        <f t="array" aca="1" ref="Z2746" ca="1">_xlfn.IFS(
   Merge1[[#This Row],[Customer Tenure]]&lt;=2,"New",
   Merge1[[#This Row],[Customer Tenure]]&lt;=5,"Emerging",
  Merge1[[#This Row],[Customer Tenure]]&lt;9,"Established",
   TRUE,"Loyal"
)</f>
        <v>Loyal</v>
      </c>
      <c r="AA2746" s="1" t="str" cm="1">
        <f t="array" ref="AA2746">_xlfn.IFS(Merge1[[#This Row],[Income]]&lt;=30000,"Low",Merge1[[#This Row],[Income]]&lt;=60000,"Medium",Merge1[[#This Row],[Income]]&lt;=100000,"High", Merge1[[#This Row],[Income]]&gt;100000," Premium")</f>
        <v>Low</v>
      </c>
      <c r="AB2746" s="1" t="str" cm="1">
        <f t="array" ref="AB2746">_xlfn.IFS(Merge1[[#This Row],[Age]]&lt;= 28,"Gen Z", Merge1[[#This Row],[Age]]&lt;=44,"Millennials", Merge1[[#This Row],[Age]]&lt;=60,"Gen X", Merge1[[#This Row],[Age]]&gt;60,"Baby Boomers")</f>
        <v>Gen Z</v>
      </c>
      <c r="AC2746" s="1" t="str" cm="1">
        <f t="array" ref="AC2746">_xlfn.IFS(
    Merge1[[#This Row],[Balance]]&lt;=50000,"Low",
    Merge1[[#This Row],[Balance]]&lt;=200000,"Medium",
    Merge1[[#This Row],[Balance]]&gt;200000,"High"
)</f>
        <v>High</v>
      </c>
    </row>
    <row r="2747" spans="1:29" x14ac:dyDescent="0.25">
      <c r="A2747" s="1" t="s">
        <v>3539</v>
      </c>
      <c r="B2747" s="1" t="s">
        <v>6004</v>
      </c>
      <c r="C2747" s="1" t="s">
        <v>5835</v>
      </c>
      <c r="D2747" s="2">
        <v>45614</v>
      </c>
      <c r="E2747">
        <v>39082</v>
      </c>
      <c r="F2747">
        <v>602</v>
      </c>
      <c r="G2747">
        <v>0</v>
      </c>
      <c r="H2747" s="1" t="s">
        <v>5833</v>
      </c>
      <c r="I2747" s="1" t="s">
        <v>6377</v>
      </c>
      <c r="J2747" s="1" t="s">
        <v>6245</v>
      </c>
      <c r="K2747">
        <v>34</v>
      </c>
      <c r="L2747" s="1" t="s">
        <v>6246</v>
      </c>
      <c r="M2747" s="1" t="s">
        <v>6247</v>
      </c>
      <c r="N2747">
        <v>181633</v>
      </c>
      <c r="O2747" s="1" t="s">
        <v>6243</v>
      </c>
      <c r="P2747" s="2">
        <v>45099</v>
      </c>
      <c r="Q2747" s="2">
        <v>45497</v>
      </c>
      <c r="R2747" s="1" t="s">
        <v>6891</v>
      </c>
      <c r="S2747" s="1" t="s">
        <v>6895</v>
      </c>
      <c r="T2747" s="1" t="s">
        <v>14</v>
      </c>
      <c r="U2747">
        <v>3476</v>
      </c>
      <c r="V2747" s="1" t="s">
        <v>19</v>
      </c>
      <c r="W2747" s="1" t="s">
        <v>20</v>
      </c>
      <c r="X2747" s="2">
        <f t="shared" ca="1" si="42"/>
        <v>45937</v>
      </c>
      <c r="Y2747" s="1">
        <f ca="1">ROUND(YEARFRAC(Merge1[[#This Row],[Join_Date]],Merge1[[#This Row],[Today]], 3),0)</f>
        <v>2</v>
      </c>
      <c r="Z2747" s="1" t="str" cm="1">
        <f t="array" aca="1" ref="Z2747" ca="1">_xlfn.IFS(
   Merge1[[#This Row],[Customer Tenure]]&lt;=2,"New",
   Merge1[[#This Row],[Customer Tenure]]&lt;=5,"Emerging",
  Merge1[[#This Row],[Customer Tenure]]&lt;9,"Established",
   TRUE,"Loyal"
)</f>
        <v>New</v>
      </c>
      <c r="AA2747" s="1" t="str" cm="1">
        <f t="array" ref="AA2747">_xlfn.IFS(Merge1[[#This Row],[Income]]&lt;=30000,"Low",Merge1[[#This Row],[Income]]&lt;=60000,"Medium",Merge1[[#This Row],[Income]]&lt;=100000,"High", Merge1[[#This Row],[Income]]&gt;100000," Premium")</f>
        <v xml:space="preserve"> Premium</v>
      </c>
      <c r="AB2747" s="1" t="str" cm="1">
        <f t="array" ref="AB2747">_xlfn.IFS(Merge1[[#This Row],[Age]]&lt;= 28,"Gen Z", Merge1[[#This Row],[Age]]&lt;=44,"Millennials", Merge1[[#This Row],[Age]]&lt;=60,"Gen X", Merge1[[#This Row],[Age]]&gt;60,"Baby Boomers")</f>
        <v>Millennials</v>
      </c>
      <c r="AC2747" s="1" t="str" cm="1">
        <f t="array" ref="AC2747">_xlfn.IFS(
    Merge1[[#This Row],[Balance]]&lt;=50000,"Low",
    Merge1[[#This Row],[Balance]]&lt;=200000,"Medium",
    Merge1[[#This Row],[Balance]]&gt;200000,"High"
)</f>
        <v>Low</v>
      </c>
    </row>
    <row r="2748" spans="1:29" x14ac:dyDescent="0.25">
      <c r="A2748" s="1" t="s">
        <v>2085</v>
      </c>
      <c r="B2748" s="1" t="s">
        <v>5857</v>
      </c>
      <c r="C2748" s="1" t="s">
        <v>5832</v>
      </c>
      <c r="D2748" s="2">
        <v>44015</v>
      </c>
      <c r="E2748">
        <v>430917</v>
      </c>
      <c r="F2748">
        <v>479</v>
      </c>
      <c r="G2748">
        <v>0</v>
      </c>
      <c r="H2748" s="1" t="s">
        <v>5833</v>
      </c>
      <c r="I2748" s="1" t="s">
        <v>6685</v>
      </c>
      <c r="J2748" s="1" t="s">
        <v>6240</v>
      </c>
      <c r="K2748">
        <v>43</v>
      </c>
      <c r="L2748" s="1" t="s">
        <v>6260</v>
      </c>
      <c r="M2748" s="1" t="s">
        <v>6251</v>
      </c>
      <c r="N2748">
        <v>90316</v>
      </c>
      <c r="O2748" s="1" t="s">
        <v>6248</v>
      </c>
      <c r="P2748" s="2">
        <v>44926</v>
      </c>
      <c r="Q2748" s="2">
        <v>45222</v>
      </c>
      <c r="R2748" s="1" t="s">
        <v>6912</v>
      </c>
      <c r="S2748" s="1" t="s">
        <v>6913</v>
      </c>
      <c r="T2748" s="1" t="s">
        <v>9</v>
      </c>
      <c r="U2748">
        <v>3036</v>
      </c>
      <c r="V2748" s="1" t="s">
        <v>24</v>
      </c>
      <c r="W2748" s="1" t="s">
        <v>40</v>
      </c>
      <c r="X2748" s="2">
        <f t="shared" ca="1" si="42"/>
        <v>45937</v>
      </c>
      <c r="Y2748" s="1">
        <f ca="1">ROUND(YEARFRAC(Merge1[[#This Row],[Join_Date]],Merge1[[#This Row],[Today]], 3),0)</f>
        <v>3</v>
      </c>
      <c r="Z2748" s="1" t="str" cm="1">
        <f t="array" aca="1" ref="Z2748" ca="1">_xlfn.IFS(
   Merge1[[#This Row],[Customer Tenure]]&lt;=2,"New",
   Merge1[[#This Row],[Customer Tenure]]&lt;=5,"Emerging",
  Merge1[[#This Row],[Customer Tenure]]&lt;9,"Established",
   TRUE,"Loyal"
)</f>
        <v>Emerging</v>
      </c>
      <c r="AA2748" s="1" t="str" cm="1">
        <f t="array" ref="AA2748">_xlfn.IFS(Merge1[[#This Row],[Income]]&lt;=30000,"Low",Merge1[[#This Row],[Income]]&lt;=60000,"Medium",Merge1[[#This Row],[Income]]&lt;=100000,"High", Merge1[[#This Row],[Income]]&gt;100000," Premium")</f>
        <v>High</v>
      </c>
      <c r="AB2748" s="1" t="str" cm="1">
        <f t="array" ref="AB2748">_xlfn.IFS(Merge1[[#This Row],[Age]]&lt;= 28,"Gen Z", Merge1[[#This Row],[Age]]&lt;=44,"Millennials", Merge1[[#This Row],[Age]]&lt;=60,"Gen X", Merge1[[#This Row],[Age]]&gt;60,"Baby Boomers")</f>
        <v>Millennials</v>
      </c>
      <c r="AC2748" s="1" t="str" cm="1">
        <f t="array" ref="AC2748">_xlfn.IFS(
    Merge1[[#This Row],[Balance]]&lt;=50000,"Low",
    Merge1[[#This Row],[Balance]]&lt;=200000,"Medium",
    Merge1[[#This Row],[Balance]]&gt;200000,"High"
)</f>
        <v>High</v>
      </c>
    </row>
    <row r="2749" spans="1:29" x14ac:dyDescent="0.25">
      <c r="A2749" s="1" t="s">
        <v>1379</v>
      </c>
      <c r="B2749" s="1" t="s">
        <v>6185</v>
      </c>
      <c r="C2749" s="1" t="s">
        <v>5835</v>
      </c>
      <c r="D2749" s="2">
        <v>43164</v>
      </c>
      <c r="E2749">
        <v>165129</v>
      </c>
      <c r="F2749">
        <v>577</v>
      </c>
      <c r="G2749">
        <v>0</v>
      </c>
      <c r="H2749" s="1" t="s">
        <v>5833</v>
      </c>
      <c r="I2749" s="1" t="s">
        <v>6656</v>
      </c>
      <c r="J2749" s="1" t="s">
        <v>6245</v>
      </c>
      <c r="K2749">
        <v>19</v>
      </c>
      <c r="L2749" s="1" t="s">
        <v>6241</v>
      </c>
      <c r="M2749" s="1" t="s">
        <v>6262</v>
      </c>
      <c r="N2749">
        <v>81550</v>
      </c>
      <c r="O2749" s="1" t="s">
        <v>6248</v>
      </c>
      <c r="P2749" s="2">
        <v>42817</v>
      </c>
      <c r="Q2749" s="2">
        <v>45635</v>
      </c>
      <c r="R2749" s="1" t="s">
        <v>6904</v>
      </c>
      <c r="S2749" s="1" t="s">
        <v>6916</v>
      </c>
      <c r="T2749" s="1" t="s">
        <v>28</v>
      </c>
      <c r="U2749">
        <v>7008</v>
      </c>
      <c r="V2749" s="1" t="s">
        <v>15</v>
      </c>
      <c r="W2749" s="1" t="s">
        <v>45</v>
      </c>
      <c r="X2749" s="2">
        <f t="shared" ca="1" si="42"/>
        <v>45937</v>
      </c>
      <c r="Y2749" s="1">
        <f ca="1">ROUND(YEARFRAC(Merge1[[#This Row],[Join_Date]],Merge1[[#This Row],[Today]], 3),0)</f>
        <v>9</v>
      </c>
      <c r="Z2749" s="1" t="str" cm="1">
        <f t="array" aca="1" ref="Z2749" ca="1">_xlfn.IFS(
   Merge1[[#This Row],[Customer Tenure]]&lt;=2,"New",
   Merge1[[#This Row],[Customer Tenure]]&lt;=5,"Emerging",
  Merge1[[#This Row],[Customer Tenure]]&lt;9,"Established",
   TRUE,"Loyal"
)</f>
        <v>Loyal</v>
      </c>
      <c r="AA2749" s="1" t="str" cm="1">
        <f t="array" ref="AA2749">_xlfn.IFS(Merge1[[#This Row],[Income]]&lt;=30000,"Low",Merge1[[#This Row],[Income]]&lt;=60000,"Medium",Merge1[[#This Row],[Income]]&lt;=100000,"High", Merge1[[#This Row],[Income]]&gt;100000," Premium")</f>
        <v>High</v>
      </c>
      <c r="AB2749" s="1" t="str" cm="1">
        <f t="array" ref="AB2749">_xlfn.IFS(Merge1[[#This Row],[Age]]&lt;= 28,"Gen Z", Merge1[[#This Row],[Age]]&lt;=44,"Millennials", Merge1[[#This Row],[Age]]&lt;=60,"Gen X", Merge1[[#This Row],[Age]]&gt;60,"Baby Boomers")</f>
        <v>Gen Z</v>
      </c>
      <c r="AC2749" s="1" t="str" cm="1">
        <f t="array" ref="AC2749">_xlfn.IFS(
    Merge1[[#This Row],[Balance]]&lt;=50000,"Low",
    Merge1[[#This Row],[Balance]]&lt;=200000,"Medium",
    Merge1[[#This Row],[Balance]]&gt;200000,"High"
)</f>
        <v>Medium</v>
      </c>
    </row>
    <row r="2750" spans="1:29" x14ac:dyDescent="0.25">
      <c r="A2750" s="1" t="s">
        <v>2223</v>
      </c>
      <c r="B2750" s="1" t="s">
        <v>6066</v>
      </c>
      <c r="C2750" s="1" t="s">
        <v>5832</v>
      </c>
      <c r="D2750" s="2">
        <v>45593</v>
      </c>
      <c r="E2750">
        <v>444755</v>
      </c>
      <c r="F2750">
        <v>376</v>
      </c>
      <c r="G2750">
        <v>0</v>
      </c>
      <c r="H2750" s="1" t="s">
        <v>5833</v>
      </c>
      <c r="I2750" s="1" t="s">
        <v>6345</v>
      </c>
      <c r="J2750" s="1" t="s">
        <v>6245</v>
      </c>
      <c r="K2750">
        <v>60</v>
      </c>
      <c r="L2750" s="1" t="s">
        <v>6241</v>
      </c>
      <c r="M2750" s="1" t="s">
        <v>6242</v>
      </c>
      <c r="N2750">
        <v>45559</v>
      </c>
      <c r="O2750" s="1" t="s">
        <v>6248</v>
      </c>
      <c r="P2750" s="2">
        <v>42457</v>
      </c>
      <c r="Q2750" s="2">
        <v>45478</v>
      </c>
      <c r="R2750" s="1" t="s">
        <v>6891</v>
      </c>
      <c r="S2750" s="1" t="s">
        <v>6895</v>
      </c>
      <c r="T2750" s="1" t="s">
        <v>23</v>
      </c>
      <c r="U2750">
        <v>2757</v>
      </c>
      <c r="V2750" s="1" t="s">
        <v>10</v>
      </c>
      <c r="W2750" s="1" t="s">
        <v>11</v>
      </c>
      <c r="X2750" s="2">
        <f t="shared" ca="1" si="42"/>
        <v>45937</v>
      </c>
      <c r="Y2750" s="1">
        <f ca="1">ROUND(YEARFRAC(Merge1[[#This Row],[Join_Date]],Merge1[[#This Row],[Today]], 3),0)</f>
        <v>10</v>
      </c>
      <c r="Z2750" s="1" t="str" cm="1">
        <f t="array" aca="1" ref="Z2750" ca="1">_xlfn.IFS(
   Merge1[[#This Row],[Customer Tenure]]&lt;=2,"New",
   Merge1[[#This Row],[Customer Tenure]]&lt;=5,"Emerging",
  Merge1[[#This Row],[Customer Tenure]]&lt;9,"Established",
   TRUE,"Loyal"
)</f>
        <v>Loyal</v>
      </c>
      <c r="AA2750" s="1" t="str" cm="1">
        <f t="array" ref="AA2750">_xlfn.IFS(Merge1[[#This Row],[Income]]&lt;=30000,"Low",Merge1[[#This Row],[Income]]&lt;=60000,"Medium",Merge1[[#This Row],[Income]]&lt;=100000,"High", Merge1[[#This Row],[Income]]&gt;100000," Premium")</f>
        <v>Medium</v>
      </c>
      <c r="AB2750" s="1" t="str" cm="1">
        <f t="array" ref="AB2750">_xlfn.IFS(Merge1[[#This Row],[Age]]&lt;= 28,"Gen Z", Merge1[[#This Row],[Age]]&lt;=44,"Millennials", Merge1[[#This Row],[Age]]&lt;=60,"Gen X", Merge1[[#This Row],[Age]]&gt;60,"Baby Boomers")</f>
        <v>Gen X</v>
      </c>
      <c r="AC2750" s="1" t="str" cm="1">
        <f t="array" ref="AC2750">_xlfn.IFS(
    Merge1[[#This Row],[Balance]]&lt;=50000,"Low",
    Merge1[[#This Row],[Balance]]&lt;=200000,"Medium",
    Merge1[[#This Row],[Balance]]&gt;200000,"High"
)</f>
        <v>High</v>
      </c>
    </row>
    <row r="2751" spans="1:29" x14ac:dyDescent="0.25">
      <c r="A2751" s="1" t="s">
        <v>315</v>
      </c>
      <c r="B2751" s="1" t="s">
        <v>6039</v>
      </c>
      <c r="C2751" s="1" t="s">
        <v>5835</v>
      </c>
      <c r="D2751" s="2">
        <v>43116</v>
      </c>
      <c r="E2751">
        <v>378170</v>
      </c>
      <c r="F2751">
        <v>493</v>
      </c>
      <c r="G2751">
        <v>404346</v>
      </c>
      <c r="H2751" s="1" t="s">
        <v>5833</v>
      </c>
      <c r="I2751" s="1" t="s">
        <v>6849</v>
      </c>
      <c r="J2751" s="1" t="s">
        <v>6240</v>
      </c>
      <c r="K2751">
        <v>40</v>
      </c>
      <c r="L2751" s="1" t="s">
        <v>6256</v>
      </c>
      <c r="M2751" s="1" t="s">
        <v>6254</v>
      </c>
      <c r="N2751">
        <v>157710</v>
      </c>
      <c r="O2751" s="1" t="s">
        <v>6243</v>
      </c>
      <c r="P2751" s="2">
        <v>45104</v>
      </c>
      <c r="Q2751" s="2">
        <v>45391</v>
      </c>
      <c r="R2751" s="1" t="s">
        <v>6893</v>
      </c>
      <c r="S2751" s="1" t="s">
        <v>6911</v>
      </c>
      <c r="T2751" s="1" t="s">
        <v>28</v>
      </c>
      <c r="U2751">
        <v>7281</v>
      </c>
      <c r="V2751" s="1" t="s">
        <v>24</v>
      </c>
      <c r="W2751" s="1" t="s">
        <v>50</v>
      </c>
      <c r="X2751" s="2">
        <f t="shared" ca="1" si="42"/>
        <v>45937</v>
      </c>
      <c r="Y2751" s="1">
        <f ca="1">ROUND(YEARFRAC(Merge1[[#This Row],[Join_Date]],Merge1[[#This Row],[Today]], 3),0)</f>
        <v>2</v>
      </c>
      <c r="Z2751" s="1" t="str" cm="1">
        <f t="array" aca="1" ref="Z2751" ca="1">_xlfn.IFS(
   Merge1[[#This Row],[Customer Tenure]]&lt;=2,"New",
   Merge1[[#This Row],[Customer Tenure]]&lt;=5,"Emerging",
  Merge1[[#This Row],[Customer Tenure]]&lt;9,"Established",
   TRUE,"Loyal"
)</f>
        <v>New</v>
      </c>
      <c r="AA2751" s="1" t="str" cm="1">
        <f t="array" ref="AA2751">_xlfn.IFS(Merge1[[#This Row],[Income]]&lt;=30000,"Low",Merge1[[#This Row],[Income]]&lt;=60000,"Medium",Merge1[[#This Row],[Income]]&lt;=100000,"High", Merge1[[#This Row],[Income]]&gt;100000," Premium")</f>
        <v xml:space="preserve"> Premium</v>
      </c>
      <c r="AB2751" s="1" t="str" cm="1">
        <f t="array" ref="AB2751">_xlfn.IFS(Merge1[[#This Row],[Age]]&lt;= 28,"Gen Z", Merge1[[#This Row],[Age]]&lt;=44,"Millennials", Merge1[[#This Row],[Age]]&lt;=60,"Gen X", Merge1[[#This Row],[Age]]&gt;60,"Baby Boomers")</f>
        <v>Millennials</v>
      </c>
      <c r="AC2751" s="1" t="str" cm="1">
        <f t="array" ref="AC2751">_xlfn.IFS(
    Merge1[[#This Row],[Balance]]&lt;=50000,"Low",
    Merge1[[#This Row],[Balance]]&lt;=200000,"Medium",
    Merge1[[#This Row],[Balance]]&gt;200000,"High"
)</f>
        <v>High</v>
      </c>
    </row>
    <row r="2752" spans="1:29" x14ac:dyDescent="0.25">
      <c r="A2752" s="1" t="s">
        <v>3346</v>
      </c>
      <c r="B2752" s="1" t="s">
        <v>6174</v>
      </c>
      <c r="C2752" s="1" t="s">
        <v>5842</v>
      </c>
      <c r="D2752" s="2">
        <v>43733</v>
      </c>
      <c r="E2752">
        <v>398448</v>
      </c>
      <c r="F2752">
        <v>427</v>
      </c>
      <c r="G2752">
        <v>0</v>
      </c>
      <c r="H2752" s="1" t="s">
        <v>5833</v>
      </c>
      <c r="I2752" s="1" t="s">
        <v>6579</v>
      </c>
      <c r="J2752" s="1" t="s">
        <v>6240</v>
      </c>
      <c r="K2752">
        <v>42</v>
      </c>
      <c r="L2752" s="1" t="s">
        <v>6246</v>
      </c>
      <c r="M2752" s="1" t="s">
        <v>6262</v>
      </c>
      <c r="N2752">
        <v>180081</v>
      </c>
      <c r="O2752" s="1" t="s">
        <v>6243</v>
      </c>
      <c r="P2752" s="2">
        <v>42297</v>
      </c>
      <c r="Q2752" s="2">
        <v>45620</v>
      </c>
      <c r="R2752" s="1" t="s">
        <v>6887</v>
      </c>
      <c r="S2752" s="1" t="s">
        <v>6901</v>
      </c>
      <c r="T2752" s="1" t="s">
        <v>14</v>
      </c>
      <c r="U2752">
        <v>6181</v>
      </c>
      <c r="V2752" s="1" t="s">
        <v>19</v>
      </c>
      <c r="W2752" s="1" t="s">
        <v>20</v>
      </c>
      <c r="X2752" s="2">
        <f t="shared" ca="1" si="42"/>
        <v>45937</v>
      </c>
      <c r="Y2752" s="1">
        <f ca="1">ROUND(YEARFRAC(Merge1[[#This Row],[Join_Date]],Merge1[[#This Row],[Today]], 3),0)</f>
        <v>10</v>
      </c>
      <c r="Z2752" s="1" t="str" cm="1">
        <f t="array" aca="1" ref="Z2752" ca="1">_xlfn.IFS(
   Merge1[[#This Row],[Customer Tenure]]&lt;=2,"New",
   Merge1[[#This Row],[Customer Tenure]]&lt;=5,"Emerging",
  Merge1[[#This Row],[Customer Tenure]]&lt;9,"Established",
   TRUE,"Loyal"
)</f>
        <v>Loyal</v>
      </c>
      <c r="AA2752" s="1" t="str" cm="1">
        <f t="array" ref="AA2752">_xlfn.IFS(Merge1[[#This Row],[Income]]&lt;=30000,"Low",Merge1[[#This Row],[Income]]&lt;=60000,"Medium",Merge1[[#This Row],[Income]]&lt;=100000,"High", Merge1[[#This Row],[Income]]&gt;100000," Premium")</f>
        <v xml:space="preserve"> Premium</v>
      </c>
      <c r="AB2752" s="1" t="str" cm="1">
        <f t="array" ref="AB2752">_xlfn.IFS(Merge1[[#This Row],[Age]]&lt;= 28,"Gen Z", Merge1[[#This Row],[Age]]&lt;=44,"Millennials", Merge1[[#This Row],[Age]]&lt;=60,"Gen X", Merge1[[#This Row],[Age]]&gt;60,"Baby Boomers")</f>
        <v>Millennials</v>
      </c>
      <c r="AC2752" s="1" t="str" cm="1">
        <f t="array" ref="AC2752">_xlfn.IFS(
    Merge1[[#This Row],[Balance]]&lt;=50000,"Low",
    Merge1[[#This Row],[Balance]]&lt;=200000,"Medium",
    Merge1[[#This Row],[Balance]]&gt;200000,"High"
)</f>
        <v>High</v>
      </c>
    </row>
    <row r="2753" spans="1:29" x14ac:dyDescent="0.25">
      <c r="A2753" s="1" t="s">
        <v>2856</v>
      </c>
      <c r="B2753" s="1" t="s">
        <v>5947</v>
      </c>
      <c r="C2753" s="1" t="s">
        <v>5832</v>
      </c>
      <c r="D2753" s="2">
        <v>45656</v>
      </c>
      <c r="E2753">
        <v>70014</v>
      </c>
      <c r="F2753">
        <v>635</v>
      </c>
      <c r="G2753">
        <v>0</v>
      </c>
      <c r="H2753" s="1" t="s">
        <v>5838</v>
      </c>
      <c r="I2753" s="1" t="s">
        <v>6401</v>
      </c>
      <c r="J2753" s="1" t="s">
        <v>6240</v>
      </c>
      <c r="K2753">
        <v>62</v>
      </c>
      <c r="L2753" s="1" t="s">
        <v>6246</v>
      </c>
      <c r="M2753" s="1" t="s">
        <v>6254</v>
      </c>
      <c r="N2753">
        <v>67638</v>
      </c>
      <c r="O2753" s="1" t="s">
        <v>6243</v>
      </c>
      <c r="P2753" s="2">
        <v>43555</v>
      </c>
      <c r="Q2753" s="2">
        <v>45520</v>
      </c>
      <c r="R2753" s="1" t="s">
        <v>6889</v>
      </c>
      <c r="S2753" s="1" t="s">
        <v>6890</v>
      </c>
      <c r="T2753" s="1" t="s">
        <v>23</v>
      </c>
      <c r="U2753">
        <v>3865</v>
      </c>
      <c r="V2753" s="1" t="s">
        <v>24</v>
      </c>
      <c r="W2753" s="1" t="s">
        <v>45</v>
      </c>
      <c r="X2753" s="2">
        <f t="shared" ca="1" si="42"/>
        <v>45937</v>
      </c>
      <c r="Y2753" s="1">
        <f ca="1">ROUND(YEARFRAC(Merge1[[#This Row],[Join_Date]],Merge1[[#This Row],[Today]], 3),0)</f>
        <v>7</v>
      </c>
      <c r="Z2753" s="1" t="str" cm="1">
        <f t="array" aca="1" ref="Z2753" ca="1">_xlfn.IFS(
   Merge1[[#This Row],[Customer Tenure]]&lt;=2,"New",
   Merge1[[#This Row],[Customer Tenure]]&lt;=5,"Emerging",
  Merge1[[#This Row],[Customer Tenure]]&lt;9,"Established",
   TRUE,"Loyal"
)</f>
        <v>Established</v>
      </c>
      <c r="AA2753" s="1" t="str" cm="1">
        <f t="array" ref="AA2753">_xlfn.IFS(Merge1[[#This Row],[Income]]&lt;=30000,"Low",Merge1[[#This Row],[Income]]&lt;=60000,"Medium",Merge1[[#This Row],[Income]]&lt;=100000,"High", Merge1[[#This Row],[Income]]&gt;100000," Premium")</f>
        <v>High</v>
      </c>
      <c r="AB2753" s="1" t="str" cm="1">
        <f t="array" ref="AB2753">_xlfn.IFS(Merge1[[#This Row],[Age]]&lt;= 28,"Gen Z", Merge1[[#This Row],[Age]]&lt;=44,"Millennials", Merge1[[#This Row],[Age]]&lt;=60,"Gen X", Merge1[[#This Row],[Age]]&gt;60,"Baby Boomers")</f>
        <v>Baby Boomers</v>
      </c>
      <c r="AC2753" s="1" t="str" cm="1">
        <f t="array" ref="AC2753">_xlfn.IFS(
    Merge1[[#This Row],[Balance]]&lt;=50000,"Low",
    Merge1[[#This Row],[Balance]]&lt;=200000,"Medium",
    Merge1[[#This Row],[Balance]]&gt;200000,"High"
)</f>
        <v>Medium</v>
      </c>
    </row>
    <row r="2754" spans="1:29" x14ac:dyDescent="0.25">
      <c r="A2754" s="1" t="s">
        <v>788</v>
      </c>
      <c r="B2754" s="1" t="s">
        <v>5920</v>
      </c>
      <c r="C2754" s="1" t="s">
        <v>5835</v>
      </c>
      <c r="D2754" s="2">
        <v>45492</v>
      </c>
      <c r="E2754">
        <v>131208</v>
      </c>
      <c r="F2754">
        <v>663</v>
      </c>
      <c r="G2754">
        <v>0</v>
      </c>
      <c r="H2754" s="1" t="s">
        <v>5833</v>
      </c>
      <c r="I2754" s="1" t="s">
        <v>6860</v>
      </c>
      <c r="J2754" s="1" t="s">
        <v>6245</v>
      </c>
      <c r="K2754">
        <v>31</v>
      </c>
      <c r="L2754" s="1" t="s">
        <v>6246</v>
      </c>
      <c r="M2754" s="1" t="s">
        <v>6247</v>
      </c>
      <c r="N2754">
        <v>52556</v>
      </c>
      <c r="O2754" s="1" t="s">
        <v>6248</v>
      </c>
      <c r="P2754" s="2">
        <v>42561</v>
      </c>
      <c r="Q2754" s="2">
        <v>45779</v>
      </c>
      <c r="R2754" s="1" t="s">
        <v>6906</v>
      </c>
      <c r="S2754" s="1" t="s">
        <v>6907</v>
      </c>
      <c r="T2754" s="1" t="s">
        <v>28</v>
      </c>
      <c r="U2754">
        <v>8763</v>
      </c>
      <c r="V2754" s="1" t="s">
        <v>10</v>
      </c>
      <c r="W2754" s="1" t="s">
        <v>25</v>
      </c>
      <c r="X2754" s="2">
        <f t="shared" ref="X2754:X2817" ca="1" si="43">TODAY()</f>
        <v>45937</v>
      </c>
      <c r="Y2754" s="1">
        <f ca="1">ROUND(YEARFRAC(Merge1[[#This Row],[Join_Date]],Merge1[[#This Row],[Today]], 3),0)</f>
        <v>9</v>
      </c>
      <c r="Z2754" s="1" t="str" cm="1">
        <f t="array" aca="1" ref="Z2754" ca="1">_xlfn.IFS(
   Merge1[[#This Row],[Customer Tenure]]&lt;=2,"New",
   Merge1[[#This Row],[Customer Tenure]]&lt;=5,"Emerging",
  Merge1[[#This Row],[Customer Tenure]]&lt;9,"Established",
   TRUE,"Loyal"
)</f>
        <v>Loyal</v>
      </c>
      <c r="AA2754" s="1" t="str" cm="1">
        <f t="array" ref="AA2754">_xlfn.IFS(Merge1[[#This Row],[Income]]&lt;=30000,"Low",Merge1[[#This Row],[Income]]&lt;=60000,"Medium",Merge1[[#This Row],[Income]]&lt;=100000,"High", Merge1[[#This Row],[Income]]&gt;100000," Premium")</f>
        <v>Medium</v>
      </c>
      <c r="AB2754" s="1" t="str" cm="1">
        <f t="array" ref="AB2754">_xlfn.IFS(Merge1[[#This Row],[Age]]&lt;= 28,"Gen Z", Merge1[[#This Row],[Age]]&lt;=44,"Millennials", Merge1[[#This Row],[Age]]&lt;=60,"Gen X", Merge1[[#This Row],[Age]]&gt;60,"Baby Boomers")</f>
        <v>Millennials</v>
      </c>
      <c r="AC2754" s="1" t="str" cm="1">
        <f t="array" ref="AC2754">_xlfn.IFS(
    Merge1[[#This Row],[Balance]]&lt;=50000,"Low",
    Merge1[[#This Row],[Balance]]&lt;=200000,"Medium",
    Merge1[[#This Row],[Balance]]&gt;200000,"High"
)</f>
        <v>Medium</v>
      </c>
    </row>
    <row r="2755" spans="1:29" x14ac:dyDescent="0.25">
      <c r="A2755" s="1" t="s">
        <v>516</v>
      </c>
      <c r="B2755" s="1" t="s">
        <v>5851</v>
      </c>
      <c r="C2755" s="1" t="s">
        <v>5842</v>
      </c>
      <c r="D2755" s="2">
        <v>43262</v>
      </c>
      <c r="E2755">
        <v>61753</v>
      </c>
      <c r="F2755">
        <v>393</v>
      </c>
      <c r="G2755">
        <v>146835</v>
      </c>
      <c r="H2755" s="1" t="s">
        <v>5833</v>
      </c>
      <c r="I2755" s="1" t="s">
        <v>6693</v>
      </c>
      <c r="J2755" s="1" t="s">
        <v>6240</v>
      </c>
      <c r="K2755">
        <v>67</v>
      </c>
      <c r="L2755" s="1" t="s">
        <v>6256</v>
      </c>
      <c r="M2755" s="1" t="s">
        <v>6254</v>
      </c>
      <c r="N2755">
        <v>134994</v>
      </c>
      <c r="O2755" s="1" t="s">
        <v>6248</v>
      </c>
      <c r="P2755" s="2">
        <v>43374</v>
      </c>
      <c r="Q2755" s="2">
        <v>45791</v>
      </c>
      <c r="R2755" s="1" t="s">
        <v>6906</v>
      </c>
      <c r="S2755" s="1" t="s">
        <v>6907</v>
      </c>
      <c r="T2755" s="1" t="s">
        <v>28</v>
      </c>
      <c r="U2755">
        <v>2213</v>
      </c>
      <c r="V2755" s="1" t="s">
        <v>15</v>
      </c>
      <c r="W2755" s="1" t="s">
        <v>40</v>
      </c>
      <c r="X2755" s="2">
        <f t="shared" ca="1" si="43"/>
        <v>45937</v>
      </c>
      <c r="Y2755" s="1">
        <f ca="1">ROUND(YEARFRAC(Merge1[[#This Row],[Join_Date]],Merge1[[#This Row],[Today]], 3),0)</f>
        <v>7</v>
      </c>
      <c r="Z2755" s="1" t="str" cm="1">
        <f t="array" aca="1" ref="Z2755" ca="1">_xlfn.IFS(
   Merge1[[#This Row],[Customer Tenure]]&lt;=2,"New",
   Merge1[[#This Row],[Customer Tenure]]&lt;=5,"Emerging",
  Merge1[[#This Row],[Customer Tenure]]&lt;9,"Established",
   TRUE,"Loyal"
)</f>
        <v>Established</v>
      </c>
      <c r="AA2755" s="1" t="str" cm="1">
        <f t="array" ref="AA2755">_xlfn.IFS(Merge1[[#This Row],[Income]]&lt;=30000,"Low",Merge1[[#This Row],[Income]]&lt;=60000,"Medium",Merge1[[#This Row],[Income]]&lt;=100000,"High", Merge1[[#This Row],[Income]]&gt;100000," Premium")</f>
        <v xml:space="preserve"> Premium</v>
      </c>
      <c r="AB2755" s="1" t="str" cm="1">
        <f t="array" ref="AB2755">_xlfn.IFS(Merge1[[#This Row],[Age]]&lt;= 28,"Gen Z", Merge1[[#This Row],[Age]]&lt;=44,"Millennials", Merge1[[#This Row],[Age]]&lt;=60,"Gen X", Merge1[[#This Row],[Age]]&gt;60,"Baby Boomers")</f>
        <v>Baby Boomers</v>
      </c>
      <c r="AC2755" s="1" t="str" cm="1">
        <f t="array" ref="AC2755">_xlfn.IFS(
    Merge1[[#This Row],[Balance]]&lt;=50000,"Low",
    Merge1[[#This Row],[Balance]]&lt;=200000,"Medium",
    Merge1[[#This Row],[Balance]]&gt;200000,"High"
)</f>
        <v>Medium</v>
      </c>
    </row>
    <row r="2756" spans="1:29" x14ac:dyDescent="0.25">
      <c r="A2756" s="1" t="s">
        <v>1786</v>
      </c>
      <c r="B2756" s="1" t="s">
        <v>6004</v>
      </c>
      <c r="C2756" s="1" t="s">
        <v>5842</v>
      </c>
      <c r="D2756" s="2">
        <v>45105</v>
      </c>
      <c r="E2756">
        <v>402575</v>
      </c>
      <c r="F2756">
        <v>491</v>
      </c>
      <c r="G2756">
        <v>0</v>
      </c>
      <c r="H2756" s="1" t="s">
        <v>5838</v>
      </c>
      <c r="I2756" s="1" t="s">
        <v>6377</v>
      </c>
      <c r="J2756" s="1" t="s">
        <v>6245</v>
      </c>
      <c r="K2756">
        <v>34</v>
      </c>
      <c r="L2756" s="1" t="s">
        <v>6246</v>
      </c>
      <c r="M2756" s="1" t="s">
        <v>6247</v>
      </c>
      <c r="N2756">
        <v>181633</v>
      </c>
      <c r="O2756" s="1" t="s">
        <v>6243</v>
      </c>
      <c r="P2756" s="2">
        <v>45099</v>
      </c>
      <c r="Q2756" s="2">
        <v>45707</v>
      </c>
      <c r="R2756" s="1" t="s">
        <v>6885</v>
      </c>
      <c r="S2756" s="1" t="s">
        <v>6896</v>
      </c>
      <c r="T2756" s="1" t="s">
        <v>14</v>
      </c>
      <c r="U2756">
        <v>3429</v>
      </c>
      <c r="V2756" s="1" t="s">
        <v>24</v>
      </c>
      <c r="W2756" s="1" t="s">
        <v>40</v>
      </c>
      <c r="X2756" s="2">
        <f t="shared" ca="1" si="43"/>
        <v>45937</v>
      </c>
      <c r="Y2756" s="1">
        <f ca="1">ROUND(YEARFRAC(Merge1[[#This Row],[Join_Date]],Merge1[[#This Row],[Today]], 3),0)</f>
        <v>2</v>
      </c>
      <c r="Z2756" s="1" t="str" cm="1">
        <f t="array" aca="1" ref="Z2756" ca="1">_xlfn.IFS(
   Merge1[[#This Row],[Customer Tenure]]&lt;=2,"New",
   Merge1[[#This Row],[Customer Tenure]]&lt;=5,"Emerging",
  Merge1[[#This Row],[Customer Tenure]]&lt;9,"Established",
   TRUE,"Loyal"
)</f>
        <v>New</v>
      </c>
      <c r="AA2756" s="1" t="str" cm="1">
        <f t="array" ref="AA2756">_xlfn.IFS(Merge1[[#This Row],[Income]]&lt;=30000,"Low",Merge1[[#This Row],[Income]]&lt;=60000,"Medium",Merge1[[#This Row],[Income]]&lt;=100000,"High", Merge1[[#This Row],[Income]]&gt;100000," Premium")</f>
        <v xml:space="preserve"> Premium</v>
      </c>
      <c r="AB2756" s="1" t="str" cm="1">
        <f t="array" ref="AB2756">_xlfn.IFS(Merge1[[#This Row],[Age]]&lt;= 28,"Gen Z", Merge1[[#This Row],[Age]]&lt;=44,"Millennials", Merge1[[#This Row],[Age]]&lt;=60,"Gen X", Merge1[[#This Row],[Age]]&gt;60,"Baby Boomers")</f>
        <v>Millennials</v>
      </c>
      <c r="AC2756" s="1" t="str" cm="1">
        <f t="array" ref="AC2756">_xlfn.IFS(
    Merge1[[#This Row],[Balance]]&lt;=50000,"Low",
    Merge1[[#This Row],[Balance]]&lt;=200000,"Medium",
    Merge1[[#This Row],[Balance]]&gt;200000,"High"
)</f>
        <v>High</v>
      </c>
    </row>
    <row r="2757" spans="1:29" x14ac:dyDescent="0.25">
      <c r="A2757" s="1" t="s">
        <v>180</v>
      </c>
      <c r="B2757" s="1" t="s">
        <v>6041</v>
      </c>
      <c r="C2757" s="1" t="s">
        <v>5835</v>
      </c>
      <c r="D2757" s="2">
        <v>45124</v>
      </c>
      <c r="E2757">
        <v>55480</v>
      </c>
      <c r="F2757">
        <v>568</v>
      </c>
      <c r="G2757">
        <v>0</v>
      </c>
      <c r="H2757" s="1" t="s">
        <v>5860</v>
      </c>
      <c r="I2757" s="1" t="s">
        <v>6330</v>
      </c>
      <c r="J2757" s="1" t="s">
        <v>6240</v>
      </c>
      <c r="K2757">
        <v>19</v>
      </c>
      <c r="L2757" s="1" t="s">
        <v>6246</v>
      </c>
      <c r="M2757" s="1" t="s">
        <v>6251</v>
      </c>
      <c r="N2757">
        <v>63642</v>
      </c>
      <c r="O2757" s="1" t="s">
        <v>6248</v>
      </c>
      <c r="P2757" s="2">
        <v>43622</v>
      </c>
      <c r="Q2757" s="2">
        <v>45789</v>
      </c>
      <c r="R2757" s="1" t="s">
        <v>6906</v>
      </c>
      <c r="S2757" s="1" t="s">
        <v>6907</v>
      </c>
      <c r="T2757" s="1" t="s">
        <v>23</v>
      </c>
      <c r="U2757">
        <v>1154</v>
      </c>
      <c r="V2757" s="1" t="s">
        <v>10</v>
      </c>
      <c r="W2757" s="1" t="s">
        <v>29</v>
      </c>
      <c r="X2757" s="2">
        <f t="shared" ca="1" si="43"/>
        <v>45937</v>
      </c>
      <c r="Y2757" s="1">
        <f ca="1">ROUND(YEARFRAC(Merge1[[#This Row],[Join_Date]],Merge1[[#This Row],[Today]], 3),0)</f>
        <v>6</v>
      </c>
      <c r="Z2757" s="1" t="str" cm="1">
        <f t="array" aca="1" ref="Z2757" ca="1">_xlfn.IFS(
   Merge1[[#This Row],[Customer Tenure]]&lt;=2,"New",
   Merge1[[#This Row],[Customer Tenure]]&lt;=5,"Emerging",
  Merge1[[#This Row],[Customer Tenure]]&lt;9,"Established",
   TRUE,"Loyal"
)</f>
        <v>Established</v>
      </c>
      <c r="AA2757" s="1" t="str" cm="1">
        <f t="array" ref="AA2757">_xlfn.IFS(Merge1[[#This Row],[Income]]&lt;=30000,"Low",Merge1[[#This Row],[Income]]&lt;=60000,"Medium",Merge1[[#This Row],[Income]]&lt;=100000,"High", Merge1[[#This Row],[Income]]&gt;100000," Premium")</f>
        <v>High</v>
      </c>
      <c r="AB2757" s="1" t="str" cm="1">
        <f t="array" ref="AB2757">_xlfn.IFS(Merge1[[#This Row],[Age]]&lt;= 28,"Gen Z", Merge1[[#This Row],[Age]]&lt;=44,"Millennials", Merge1[[#This Row],[Age]]&lt;=60,"Gen X", Merge1[[#This Row],[Age]]&gt;60,"Baby Boomers")</f>
        <v>Gen Z</v>
      </c>
      <c r="AC2757" s="1" t="str" cm="1">
        <f t="array" ref="AC2757">_xlfn.IFS(
    Merge1[[#This Row],[Balance]]&lt;=50000,"Low",
    Merge1[[#This Row],[Balance]]&lt;=200000,"Medium",
    Merge1[[#This Row],[Balance]]&gt;200000,"High"
)</f>
        <v>Medium</v>
      </c>
    </row>
    <row r="2758" spans="1:29" x14ac:dyDescent="0.25">
      <c r="A2758" s="1" t="s">
        <v>268</v>
      </c>
      <c r="B2758" s="1" t="s">
        <v>6025</v>
      </c>
      <c r="C2758" s="1" t="s">
        <v>5846</v>
      </c>
      <c r="D2758" s="2">
        <v>44104</v>
      </c>
      <c r="E2758">
        <v>43954</v>
      </c>
      <c r="F2758">
        <v>737</v>
      </c>
      <c r="G2758">
        <v>0</v>
      </c>
      <c r="H2758" s="1" t="s">
        <v>5833</v>
      </c>
      <c r="I2758" s="1" t="s">
        <v>6378</v>
      </c>
      <c r="J2758" s="1" t="s">
        <v>6245</v>
      </c>
      <c r="K2758">
        <v>73</v>
      </c>
      <c r="L2758" s="1" t="s">
        <v>6256</v>
      </c>
      <c r="M2758" s="1" t="s">
        <v>6262</v>
      </c>
      <c r="N2758">
        <v>91719</v>
      </c>
      <c r="O2758" s="1" t="s">
        <v>6243</v>
      </c>
      <c r="P2758" s="2">
        <v>44154</v>
      </c>
      <c r="Q2758" s="2">
        <v>45876</v>
      </c>
      <c r="R2758" s="1" t="s">
        <v>6889</v>
      </c>
      <c r="S2758" s="1" t="s">
        <v>6915</v>
      </c>
      <c r="T2758" s="1" t="s">
        <v>9</v>
      </c>
      <c r="U2758">
        <v>2709</v>
      </c>
      <c r="V2758" s="1" t="s">
        <v>19</v>
      </c>
      <c r="W2758" s="1" t="s">
        <v>40</v>
      </c>
      <c r="X2758" s="2">
        <f t="shared" ca="1" si="43"/>
        <v>45937</v>
      </c>
      <c r="Y2758" s="1">
        <f ca="1">ROUND(YEARFRAC(Merge1[[#This Row],[Join_Date]],Merge1[[#This Row],[Today]], 3),0)</f>
        <v>5</v>
      </c>
      <c r="Z2758" s="1" t="str" cm="1">
        <f t="array" aca="1" ref="Z2758" ca="1">_xlfn.IFS(
   Merge1[[#This Row],[Customer Tenure]]&lt;=2,"New",
   Merge1[[#This Row],[Customer Tenure]]&lt;=5,"Emerging",
  Merge1[[#This Row],[Customer Tenure]]&lt;9,"Established",
   TRUE,"Loyal"
)</f>
        <v>Emerging</v>
      </c>
      <c r="AA2758" s="1" t="str" cm="1">
        <f t="array" ref="AA2758">_xlfn.IFS(Merge1[[#This Row],[Income]]&lt;=30000,"Low",Merge1[[#This Row],[Income]]&lt;=60000,"Medium",Merge1[[#This Row],[Income]]&lt;=100000,"High", Merge1[[#This Row],[Income]]&gt;100000," Premium")</f>
        <v>High</v>
      </c>
      <c r="AB2758" s="1" t="str" cm="1">
        <f t="array" ref="AB2758">_xlfn.IFS(Merge1[[#This Row],[Age]]&lt;= 28,"Gen Z", Merge1[[#This Row],[Age]]&lt;=44,"Millennials", Merge1[[#This Row],[Age]]&lt;=60,"Gen X", Merge1[[#This Row],[Age]]&gt;60,"Baby Boomers")</f>
        <v>Baby Boomers</v>
      </c>
      <c r="AC2758" s="1" t="str" cm="1">
        <f t="array" ref="AC2758">_xlfn.IFS(
    Merge1[[#This Row],[Balance]]&lt;=50000,"Low",
    Merge1[[#This Row],[Balance]]&lt;=200000,"Medium",
    Merge1[[#This Row],[Balance]]&gt;200000,"High"
)</f>
        <v>Low</v>
      </c>
    </row>
    <row r="2759" spans="1:29" x14ac:dyDescent="0.25">
      <c r="A2759" s="1" t="s">
        <v>405</v>
      </c>
      <c r="B2759" s="1" t="s">
        <v>5934</v>
      </c>
      <c r="C2759" s="1" t="s">
        <v>5842</v>
      </c>
      <c r="D2759" s="2">
        <v>44639</v>
      </c>
      <c r="E2759">
        <v>278466</v>
      </c>
      <c r="F2759">
        <v>489</v>
      </c>
      <c r="G2759">
        <v>0</v>
      </c>
      <c r="H2759" s="1" t="s">
        <v>5833</v>
      </c>
      <c r="I2759" s="1" t="s">
        <v>6359</v>
      </c>
      <c r="J2759" s="1" t="s">
        <v>6245</v>
      </c>
      <c r="K2759">
        <v>49</v>
      </c>
      <c r="L2759" s="1" t="s">
        <v>6260</v>
      </c>
      <c r="M2759" s="1" t="s">
        <v>6254</v>
      </c>
      <c r="N2759">
        <v>154092</v>
      </c>
      <c r="O2759" s="1" t="s">
        <v>6252</v>
      </c>
      <c r="P2759" s="2">
        <v>44288</v>
      </c>
      <c r="Q2759" s="2">
        <v>45738</v>
      </c>
      <c r="R2759" s="1" t="s">
        <v>6899</v>
      </c>
      <c r="S2759" s="1" t="s">
        <v>6914</v>
      </c>
      <c r="T2759" s="1" t="s">
        <v>9</v>
      </c>
      <c r="U2759">
        <v>9753</v>
      </c>
      <c r="V2759" s="1" t="s">
        <v>24</v>
      </c>
      <c r="W2759" s="1" t="s">
        <v>16</v>
      </c>
      <c r="X2759" s="2">
        <f t="shared" ca="1" si="43"/>
        <v>45937</v>
      </c>
      <c r="Y2759" s="1">
        <f ca="1">ROUND(YEARFRAC(Merge1[[#This Row],[Join_Date]],Merge1[[#This Row],[Today]], 3),0)</f>
        <v>5</v>
      </c>
      <c r="Z2759" s="1" t="str" cm="1">
        <f t="array" aca="1" ref="Z2759" ca="1">_xlfn.IFS(
   Merge1[[#This Row],[Customer Tenure]]&lt;=2,"New",
   Merge1[[#This Row],[Customer Tenure]]&lt;=5,"Emerging",
  Merge1[[#This Row],[Customer Tenure]]&lt;9,"Established",
   TRUE,"Loyal"
)</f>
        <v>Emerging</v>
      </c>
      <c r="AA2759" s="1" t="str" cm="1">
        <f t="array" ref="AA2759">_xlfn.IFS(Merge1[[#This Row],[Income]]&lt;=30000,"Low",Merge1[[#This Row],[Income]]&lt;=60000,"Medium",Merge1[[#This Row],[Income]]&lt;=100000,"High", Merge1[[#This Row],[Income]]&gt;100000," Premium")</f>
        <v xml:space="preserve"> Premium</v>
      </c>
      <c r="AB2759" s="1" t="str" cm="1">
        <f t="array" ref="AB2759">_xlfn.IFS(Merge1[[#This Row],[Age]]&lt;= 28,"Gen Z", Merge1[[#This Row],[Age]]&lt;=44,"Millennials", Merge1[[#This Row],[Age]]&lt;=60,"Gen X", Merge1[[#This Row],[Age]]&gt;60,"Baby Boomers")</f>
        <v>Gen X</v>
      </c>
      <c r="AC2759" s="1" t="str" cm="1">
        <f t="array" ref="AC2759">_xlfn.IFS(
    Merge1[[#This Row],[Balance]]&lt;=50000,"Low",
    Merge1[[#This Row],[Balance]]&lt;=200000,"Medium",
    Merge1[[#This Row],[Balance]]&gt;200000,"High"
)</f>
        <v>High</v>
      </c>
    </row>
    <row r="2760" spans="1:29" x14ac:dyDescent="0.25">
      <c r="A2760" s="1" t="s">
        <v>764</v>
      </c>
      <c r="B2760" s="1" t="s">
        <v>6016</v>
      </c>
      <c r="C2760" s="1" t="s">
        <v>5842</v>
      </c>
      <c r="D2760" s="2">
        <v>45520</v>
      </c>
      <c r="E2760">
        <v>236187</v>
      </c>
      <c r="F2760">
        <v>610</v>
      </c>
      <c r="G2760">
        <v>0</v>
      </c>
      <c r="H2760" s="1" t="s">
        <v>5833</v>
      </c>
      <c r="I2760" s="1" t="s">
        <v>6785</v>
      </c>
      <c r="J2760" s="1" t="s">
        <v>6245</v>
      </c>
      <c r="K2760">
        <v>30</v>
      </c>
      <c r="L2760" s="1" t="s">
        <v>6241</v>
      </c>
      <c r="M2760" s="1" t="s">
        <v>6242</v>
      </c>
      <c r="N2760">
        <v>138154</v>
      </c>
      <c r="O2760" s="1" t="s">
        <v>6243</v>
      </c>
      <c r="P2760" s="2">
        <v>44896</v>
      </c>
      <c r="Q2760" s="2">
        <v>45740</v>
      </c>
      <c r="R2760" s="1" t="s">
        <v>6899</v>
      </c>
      <c r="S2760" s="1" t="s">
        <v>6914</v>
      </c>
      <c r="T2760" s="1" t="s">
        <v>28</v>
      </c>
      <c r="U2760">
        <v>570</v>
      </c>
      <c r="V2760" s="1" t="s">
        <v>15</v>
      </c>
      <c r="W2760" s="1" t="s">
        <v>29</v>
      </c>
      <c r="X2760" s="2">
        <f t="shared" ca="1" si="43"/>
        <v>45937</v>
      </c>
      <c r="Y2760" s="1">
        <f ca="1">ROUND(YEARFRAC(Merge1[[#This Row],[Join_Date]],Merge1[[#This Row],[Today]], 3),0)</f>
        <v>3</v>
      </c>
      <c r="Z2760" s="1" t="str" cm="1">
        <f t="array" aca="1" ref="Z2760" ca="1">_xlfn.IFS(
   Merge1[[#This Row],[Customer Tenure]]&lt;=2,"New",
   Merge1[[#This Row],[Customer Tenure]]&lt;=5,"Emerging",
  Merge1[[#This Row],[Customer Tenure]]&lt;9,"Established",
   TRUE,"Loyal"
)</f>
        <v>Emerging</v>
      </c>
      <c r="AA2760" s="1" t="str" cm="1">
        <f t="array" ref="AA2760">_xlfn.IFS(Merge1[[#This Row],[Income]]&lt;=30000,"Low",Merge1[[#This Row],[Income]]&lt;=60000,"Medium",Merge1[[#This Row],[Income]]&lt;=100000,"High", Merge1[[#This Row],[Income]]&gt;100000," Premium")</f>
        <v xml:space="preserve"> Premium</v>
      </c>
      <c r="AB2760" s="1" t="str" cm="1">
        <f t="array" ref="AB2760">_xlfn.IFS(Merge1[[#This Row],[Age]]&lt;= 28,"Gen Z", Merge1[[#This Row],[Age]]&lt;=44,"Millennials", Merge1[[#This Row],[Age]]&lt;=60,"Gen X", Merge1[[#This Row],[Age]]&gt;60,"Baby Boomers")</f>
        <v>Millennials</v>
      </c>
      <c r="AC2760" s="1" t="str" cm="1">
        <f t="array" ref="AC2760">_xlfn.IFS(
    Merge1[[#This Row],[Balance]]&lt;=50000,"Low",
    Merge1[[#This Row],[Balance]]&lt;=200000,"Medium",
    Merge1[[#This Row],[Balance]]&gt;200000,"High"
)</f>
        <v>High</v>
      </c>
    </row>
    <row r="2761" spans="1:29" x14ac:dyDescent="0.25">
      <c r="A2761" s="1" t="s">
        <v>744</v>
      </c>
      <c r="B2761" s="1" t="s">
        <v>6044</v>
      </c>
      <c r="C2761" s="1" t="s">
        <v>5835</v>
      </c>
      <c r="D2761" s="2">
        <v>43422</v>
      </c>
      <c r="E2761">
        <v>118094</v>
      </c>
      <c r="F2761">
        <v>359</v>
      </c>
      <c r="G2761">
        <v>0</v>
      </c>
      <c r="H2761" s="1" t="s">
        <v>5833</v>
      </c>
      <c r="I2761" s="1" t="s">
        <v>6709</v>
      </c>
      <c r="J2761" s="1" t="s">
        <v>6240</v>
      </c>
      <c r="K2761">
        <v>42</v>
      </c>
      <c r="L2761" s="1" t="s">
        <v>6256</v>
      </c>
      <c r="M2761" s="1" t="s">
        <v>6262</v>
      </c>
      <c r="N2761">
        <v>181099</v>
      </c>
      <c r="O2761" s="1" t="s">
        <v>6248</v>
      </c>
      <c r="P2761" s="2">
        <v>44954</v>
      </c>
      <c r="Q2761" s="2">
        <v>45510</v>
      </c>
      <c r="R2761" s="1" t="s">
        <v>6889</v>
      </c>
      <c r="S2761" s="1" t="s">
        <v>6890</v>
      </c>
      <c r="T2761" s="1" t="s">
        <v>14</v>
      </c>
      <c r="U2761">
        <v>1197</v>
      </c>
      <c r="V2761" s="1" t="s">
        <v>10</v>
      </c>
      <c r="W2761" s="1" t="s">
        <v>40</v>
      </c>
      <c r="X2761" s="2">
        <f t="shared" ca="1" si="43"/>
        <v>45937</v>
      </c>
      <c r="Y2761" s="1">
        <f ca="1">ROUND(YEARFRAC(Merge1[[#This Row],[Join_Date]],Merge1[[#This Row],[Today]], 3),0)</f>
        <v>3</v>
      </c>
      <c r="Z2761" s="1" t="str" cm="1">
        <f t="array" aca="1" ref="Z2761" ca="1">_xlfn.IFS(
   Merge1[[#This Row],[Customer Tenure]]&lt;=2,"New",
   Merge1[[#This Row],[Customer Tenure]]&lt;=5,"Emerging",
  Merge1[[#This Row],[Customer Tenure]]&lt;9,"Established",
   TRUE,"Loyal"
)</f>
        <v>Emerging</v>
      </c>
      <c r="AA2761" s="1" t="str" cm="1">
        <f t="array" ref="AA2761">_xlfn.IFS(Merge1[[#This Row],[Income]]&lt;=30000,"Low",Merge1[[#This Row],[Income]]&lt;=60000,"Medium",Merge1[[#This Row],[Income]]&lt;=100000,"High", Merge1[[#This Row],[Income]]&gt;100000," Premium")</f>
        <v xml:space="preserve"> Premium</v>
      </c>
      <c r="AB2761" s="1" t="str" cm="1">
        <f t="array" ref="AB2761">_xlfn.IFS(Merge1[[#This Row],[Age]]&lt;= 28,"Gen Z", Merge1[[#This Row],[Age]]&lt;=44,"Millennials", Merge1[[#This Row],[Age]]&lt;=60,"Gen X", Merge1[[#This Row],[Age]]&gt;60,"Baby Boomers")</f>
        <v>Millennials</v>
      </c>
      <c r="AC2761" s="1" t="str" cm="1">
        <f t="array" ref="AC2761">_xlfn.IFS(
    Merge1[[#This Row],[Balance]]&lt;=50000,"Low",
    Merge1[[#This Row],[Balance]]&lt;=200000,"Medium",
    Merge1[[#This Row],[Balance]]&gt;200000,"High"
)</f>
        <v>Medium</v>
      </c>
    </row>
    <row r="2762" spans="1:29" x14ac:dyDescent="0.25">
      <c r="A2762" s="1" t="s">
        <v>3265</v>
      </c>
      <c r="B2762" s="1" t="s">
        <v>5868</v>
      </c>
      <c r="C2762" s="1" t="s">
        <v>5832</v>
      </c>
      <c r="D2762" s="2">
        <v>43856</v>
      </c>
      <c r="E2762">
        <v>274535</v>
      </c>
      <c r="F2762">
        <v>349</v>
      </c>
      <c r="G2762">
        <v>246766</v>
      </c>
      <c r="H2762" s="1" t="s">
        <v>5838</v>
      </c>
      <c r="I2762" s="1" t="s">
        <v>6641</v>
      </c>
      <c r="J2762" s="1" t="s">
        <v>6245</v>
      </c>
      <c r="K2762">
        <v>61</v>
      </c>
      <c r="L2762" s="1" t="s">
        <v>6260</v>
      </c>
      <c r="M2762" s="1" t="s">
        <v>6262</v>
      </c>
      <c r="N2762">
        <v>150406</v>
      </c>
      <c r="O2762" s="1" t="s">
        <v>6243</v>
      </c>
      <c r="P2762" s="2">
        <v>43566</v>
      </c>
      <c r="Q2762" s="2">
        <v>45266</v>
      </c>
      <c r="R2762" s="1" t="s">
        <v>6904</v>
      </c>
      <c r="S2762" s="1" t="s">
        <v>6905</v>
      </c>
      <c r="T2762" s="1" t="s">
        <v>28</v>
      </c>
      <c r="U2762">
        <v>3143</v>
      </c>
      <c r="V2762" s="1" t="s">
        <v>15</v>
      </c>
      <c r="W2762" s="1" t="s">
        <v>106</v>
      </c>
      <c r="X2762" s="2">
        <f t="shared" ca="1" si="43"/>
        <v>45937</v>
      </c>
      <c r="Y2762" s="1">
        <f ca="1">ROUND(YEARFRAC(Merge1[[#This Row],[Join_Date]],Merge1[[#This Row],[Today]], 3),0)</f>
        <v>6</v>
      </c>
      <c r="Z2762" s="1" t="str" cm="1">
        <f t="array" aca="1" ref="Z2762" ca="1">_xlfn.IFS(
   Merge1[[#This Row],[Customer Tenure]]&lt;=2,"New",
   Merge1[[#This Row],[Customer Tenure]]&lt;=5,"Emerging",
  Merge1[[#This Row],[Customer Tenure]]&lt;9,"Established",
   TRUE,"Loyal"
)</f>
        <v>Established</v>
      </c>
      <c r="AA2762" s="1" t="str" cm="1">
        <f t="array" ref="AA2762">_xlfn.IFS(Merge1[[#This Row],[Income]]&lt;=30000,"Low",Merge1[[#This Row],[Income]]&lt;=60000,"Medium",Merge1[[#This Row],[Income]]&lt;=100000,"High", Merge1[[#This Row],[Income]]&gt;100000," Premium")</f>
        <v xml:space="preserve"> Premium</v>
      </c>
      <c r="AB2762" s="1" t="str" cm="1">
        <f t="array" ref="AB2762">_xlfn.IFS(Merge1[[#This Row],[Age]]&lt;= 28,"Gen Z", Merge1[[#This Row],[Age]]&lt;=44,"Millennials", Merge1[[#This Row],[Age]]&lt;=60,"Gen X", Merge1[[#This Row],[Age]]&gt;60,"Baby Boomers")</f>
        <v>Baby Boomers</v>
      </c>
      <c r="AC2762" s="1" t="str" cm="1">
        <f t="array" ref="AC2762">_xlfn.IFS(
    Merge1[[#This Row],[Balance]]&lt;=50000,"Low",
    Merge1[[#This Row],[Balance]]&lt;=200000,"Medium",
    Merge1[[#This Row],[Balance]]&gt;200000,"High"
)</f>
        <v>High</v>
      </c>
    </row>
    <row r="2763" spans="1:29" x14ac:dyDescent="0.25">
      <c r="A2763" s="1" t="s">
        <v>465</v>
      </c>
      <c r="B2763" s="1" t="s">
        <v>6121</v>
      </c>
      <c r="C2763" s="1" t="s">
        <v>5835</v>
      </c>
      <c r="D2763" s="2">
        <v>44091</v>
      </c>
      <c r="E2763">
        <v>274370</v>
      </c>
      <c r="F2763">
        <v>790</v>
      </c>
      <c r="G2763">
        <v>0</v>
      </c>
      <c r="H2763" s="1" t="s">
        <v>5833</v>
      </c>
      <c r="I2763" s="1" t="s">
        <v>6445</v>
      </c>
      <c r="J2763" s="1" t="s">
        <v>6245</v>
      </c>
      <c r="K2763">
        <v>47</v>
      </c>
      <c r="L2763" s="1" t="s">
        <v>6260</v>
      </c>
      <c r="M2763" s="1" t="s">
        <v>6266</v>
      </c>
      <c r="N2763">
        <v>196611</v>
      </c>
      <c r="O2763" s="1" t="s">
        <v>6243</v>
      </c>
      <c r="P2763" s="2">
        <v>44850</v>
      </c>
      <c r="Q2763" s="2">
        <v>45416</v>
      </c>
      <c r="R2763" s="1" t="s">
        <v>6906</v>
      </c>
      <c r="S2763" s="1" t="s">
        <v>6918</v>
      </c>
      <c r="T2763" s="1" t="s">
        <v>14</v>
      </c>
      <c r="U2763">
        <v>3421</v>
      </c>
      <c r="V2763" s="1" t="s">
        <v>19</v>
      </c>
      <c r="W2763" s="1" t="s">
        <v>16</v>
      </c>
      <c r="X2763" s="2">
        <f t="shared" ca="1" si="43"/>
        <v>45937</v>
      </c>
      <c r="Y2763" s="1">
        <f ca="1">ROUND(YEARFRAC(Merge1[[#This Row],[Join_Date]],Merge1[[#This Row],[Today]], 3),0)</f>
        <v>3</v>
      </c>
      <c r="Z2763" s="1" t="str" cm="1">
        <f t="array" aca="1" ref="Z2763" ca="1">_xlfn.IFS(
   Merge1[[#This Row],[Customer Tenure]]&lt;=2,"New",
   Merge1[[#This Row],[Customer Tenure]]&lt;=5,"Emerging",
  Merge1[[#This Row],[Customer Tenure]]&lt;9,"Established",
   TRUE,"Loyal"
)</f>
        <v>Emerging</v>
      </c>
      <c r="AA2763" s="1" t="str" cm="1">
        <f t="array" ref="AA2763">_xlfn.IFS(Merge1[[#This Row],[Income]]&lt;=30000,"Low",Merge1[[#This Row],[Income]]&lt;=60000,"Medium",Merge1[[#This Row],[Income]]&lt;=100000,"High", Merge1[[#This Row],[Income]]&gt;100000," Premium")</f>
        <v xml:space="preserve"> Premium</v>
      </c>
      <c r="AB2763" s="1" t="str" cm="1">
        <f t="array" ref="AB2763">_xlfn.IFS(Merge1[[#This Row],[Age]]&lt;= 28,"Gen Z", Merge1[[#This Row],[Age]]&lt;=44,"Millennials", Merge1[[#This Row],[Age]]&lt;=60,"Gen X", Merge1[[#This Row],[Age]]&gt;60,"Baby Boomers")</f>
        <v>Gen X</v>
      </c>
      <c r="AC2763" s="1" t="str" cm="1">
        <f t="array" ref="AC2763">_xlfn.IFS(
    Merge1[[#This Row],[Balance]]&lt;=50000,"Low",
    Merge1[[#This Row],[Balance]]&lt;=200000,"Medium",
    Merge1[[#This Row],[Balance]]&gt;200000,"High"
)</f>
        <v>High</v>
      </c>
    </row>
    <row r="2764" spans="1:29" x14ac:dyDescent="0.25">
      <c r="A2764" s="1" t="s">
        <v>3557</v>
      </c>
      <c r="B2764" s="1" t="s">
        <v>5841</v>
      </c>
      <c r="C2764" s="1" t="s">
        <v>5846</v>
      </c>
      <c r="D2764" s="2">
        <v>43608</v>
      </c>
      <c r="E2764">
        <v>487602</v>
      </c>
      <c r="F2764">
        <v>675</v>
      </c>
      <c r="G2764">
        <v>0</v>
      </c>
      <c r="H2764" s="1" t="s">
        <v>5833</v>
      </c>
      <c r="I2764" s="1" t="s">
        <v>6388</v>
      </c>
      <c r="J2764" s="1" t="s">
        <v>6245</v>
      </c>
      <c r="K2764">
        <v>29</v>
      </c>
      <c r="L2764" s="1" t="s">
        <v>6241</v>
      </c>
      <c r="M2764" s="1" t="s">
        <v>6262</v>
      </c>
      <c r="N2764">
        <v>131785</v>
      </c>
      <c r="O2764" s="1" t="s">
        <v>6248</v>
      </c>
      <c r="P2764" s="2">
        <v>44077</v>
      </c>
      <c r="Q2764" s="2">
        <v>45356</v>
      </c>
      <c r="R2764" s="1" t="s">
        <v>6899</v>
      </c>
      <c r="S2764" s="1" t="s">
        <v>6900</v>
      </c>
      <c r="T2764" s="1" t="s">
        <v>9</v>
      </c>
      <c r="U2764">
        <v>1699</v>
      </c>
      <c r="V2764" s="1" t="s">
        <v>15</v>
      </c>
      <c r="W2764" s="1" t="s">
        <v>106</v>
      </c>
      <c r="X2764" s="2">
        <f t="shared" ca="1" si="43"/>
        <v>45937</v>
      </c>
      <c r="Y2764" s="1">
        <f ca="1">ROUND(YEARFRAC(Merge1[[#This Row],[Join_Date]],Merge1[[#This Row],[Today]], 3),0)</f>
        <v>5</v>
      </c>
      <c r="Z2764" s="1" t="str" cm="1">
        <f t="array" aca="1" ref="Z2764" ca="1">_xlfn.IFS(
   Merge1[[#This Row],[Customer Tenure]]&lt;=2,"New",
   Merge1[[#This Row],[Customer Tenure]]&lt;=5,"Emerging",
  Merge1[[#This Row],[Customer Tenure]]&lt;9,"Established",
   TRUE,"Loyal"
)</f>
        <v>Emerging</v>
      </c>
      <c r="AA2764" s="1" t="str" cm="1">
        <f t="array" ref="AA2764">_xlfn.IFS(Merge1[[#This Row],[Income]]&lt;=30000,"Low",Merge1[[#This Row],[Income]]&lt;=60000,"Medium",Merge1[[#This Row],[Income]]&lt;=100000,"High", Merge1[[#This Row],[Income]]&gt;100000," Premium")</f>
        <v xml:space="preserve"> Premium</v>
      </c>
      <c r="AB2764" s="1" t="str" cm="1">
        <f t="array" ref="AB2764">_xlfn.IFS(Merge1[[#This Row],[Age]]&lt;= 28,"Gen Z", Merge1[[#This Row],[Age]]&lt;=44,"Millennials", Merge1[[#This Row],[Age]]&lt;=60,"Gen X", Merge1[[#This Row],[Age]]&gt;60,"Baby Boomers")</f>
        <v>Millennials</v>
      </c>
      <c r="AC2764" s="1" t="str" cm="1">
        <f t="array" ref="AC2764">_xlfn.IFS(
    Merge1[[#This Row],[Balance]]&lt;=50000,"Low",
    Merge1[[#This Row],[Balance]]&lt;=200000,"Medium",
    Merge1[[#This Row],[Balance]]&gt;200000,"High"
)</f>
        <v>High</v>
      </c>
    </row>
    <row r="2765" spans="1:29" x14ac:dyDescent="0.25">
      <c r="A2765" s="1" t="s">
        <v>80</v>
      </c>
      <c r="B2765" s="1" t="s">
        <v>5947</v>
      </c>
      <c r="C2765" s="1" t="s">
        <v>5842</v>
      </c>
      <c r="D2765" s="2">
        <v>44456</v>
      </c>
      <c r="E2765">
        <v>109814</v>
      </c>
      <c r="F2765">
        <v>798</v>
      </c>
      <c r="G2765">
        <v>0</v>
      </c>
      <c r="H2765" s="1" t="s">
        <v>5833</v>
      </c>
      <c r="I2765" s="1" t="s">
        <v>6401</v>
      </c>
      <c r="J2765" s="1" t="s">
        <v>6240</v>
      </c>
      <c r="K2765">
        <v>62</v>
      </c>
      <c r="L2765" s="1" t="s">
        <v>6246</v>
      </c>
      <c r="M2765" s="1" t="s">
        <v>6254</v>
      </c>
      <c r="N2765">
        <v>67638</v>
      </c>
      <c r="O2765" s="1" t="s">
        <v>6243</v>
      </c>
      <c r="P2765" s="2">
        <v>43555</v>
      </c>
      <c r="Q2765" s="2">
        <v>45626</v>
      </c>
      <c r="R2765" s="1" t="s">
        <v>6887</v>
      </c>
      <c r="S2765" s="1" t="s">
        <v>6901</v>
      </c>
      <c r="T2765" s="1" t="s">
        <v>28</v>
      </c>
      <c r="U2765">
        <v>4417</v>
      </c>
      <c r="V2765" s="1" t="s">
        <v>19</v>
      </c>
      <c r="W2765" s="1" t="s">
        <v>106</v>
      </c>
      <c r="X2765" s="2">
        <f t="shared" ca="1" si="43"/>
        <v>45937</v>
      </c>
      <c r="Y2765" s="1">
        <f ca="1">ROUND(YEARFRAC(Merge1[[#This Row],[Join_Date]],Merge1[[#This Row],[Today]], 3),0)</f>
        <v>7</v>
      </c>
      <c r="Z2765" s="1" t="str" cm="1">
        <f t="array" aca="1" ref="Z2765" ca="1">_xlfn.IFS(
   Merge1[[#This Row],[Customer Tenure]]&lt;=2,"New",
   Merge1[[#This Row],[Customer Tenure]]&lt;=5,"Emerging",
  Merge1[[#This Row],[Customer Tenure]]&lt;9,"Established",
   TRUE,"Loyal"
)</f>
        <v>Established</v>
      </c>
      <c r="AA2765" s="1" t="str" cm="1">
        <f t="array" ref="AA2765">_xlfn.IFS(Merge1[[#This Row],[Income]]&lt;=30000,"Low",Merge1[[#This Row],[Income]]&lt;=60000,"Medium",Merge1[[#This Row],[Income]]&lt;=100000,"High", Merge1[[#This Row],[Income]]&gt;100000," Premium")</f>
        <v>High</v>
      </c>
      <c r="AB2765" s="1" t="str" cm="1">
        <f t="array" ref="AB2765">_xlfn.IFS(Merge1[[#This Row],[Age]]&lt;= 28,"Gen Z", Merge1[[#This Row],[Age]]&lt;=44,"Millennials", Merge1[[#This Row],[Age]]&lt;=60,"Gen X", Merge1[[#This Row],[Age]]&gt;60,"Baby Boomers")</f>
        <v>Baby Boomers</v>
      </c>
      <c r="AC2765" s="1" t="str" cm="1">
        <f t="array" ref="AC2765">_xlfn.IFS(
    Merge1[[#This Row],[Balance]]&lt;=50000,"Low",
    Merge1[[#This Row],[Balance]]&lt;=200000,"Medium",
    Merge1[[#This Row],[Balance]]&gt;200000,"High"
)</f>
        <v>Medium</v>
      </c>
    </row>
    <row r="2766" spans="1:29" x14ac:dyDescent="0.25">
      <c r="A2766" s="1" t="s">
        <v>1217</v>
      </c>
      <c r="B2766" s="1" t="s">
        <v>5993</v>
      </c>
      <c r="C2766" s="1" t="s">
        <v>5832</v>
      </c>
      <c r="D2766" s="2">
        <v>44692</v>
      </c>
      <c r="E2766">
        <v>321335</v>
      </c>
      <c r="F2766">
        <v>742</v>
      </c>
      <c r="G2766">
        <v>292307</v>
      </c>
      <c r="H2766" s="1" t="s">
        <v>5833</v>
      </c>
      <c r="I2766" s="1" t="s">
        <v>6361</v>
      </c>
      <c r="J2766" s="1" t="s">
        <v>6240</v>
      </c>
      <c r="K2766">
        <v>47</v>
      </c>
      <c r="L2766" s="1" t="s">
        <v>6241</v>
      </c>
      <c r="M2766" s="1" t="s">
        <v>6262</v>
      </c>
      <c r="N2766">
        <v>105956</v>
      </c>
      <c r="O2766" s="1" t="s">
        <v>6243</v>
      </c>
      <c r="P2766" s="2">
        <v>44285</v>
      </c>
      <c r="Q2766" s="2">
        <v>45638</v>
      </c>
      <c r="R2766" s="1" t="s">
        <v>6904</v>
      </c>
      <c r="S2766" s="1" t="s">
        <v>6916</v>
      </c>
      <c r="T2766" s="1" t="s">
        <v>28</v>
      </c>
      <c r="U2766">
        <v>2433</v>
      </c>
      <c r="V2766" s="1" t="s">
        <v>19</v>
      </c>
      <c r="W2766" s="1" t="s">
        <v>29</v>
      </c>
      <c r="X2766" s="2">
        <f t="shared" ca="1" si="43"/>
        <v>45937</v>
      </c>
      <c r="Y2766" s="1">
        <f ca="1">ROUND(YEARFRAC(Merge1[[#This Row],[Join_Date]],Merge1[[#This Row],[Today]], 3),0)</f>
        <v>5</v>
      </c>
      <c r="Z2766" s="1" t="str" cm="1">
        <f t="array" aca="1" ref="Z2766" ca="1">_xlfn.IFS(
   Merge1[[#This Row],[Customer Tenure]]&lt;=2,"New",
   Merge1[[#This Row],[Customer Tenure]]&lt;=5,"Emerging",
  Merge1[[#This Row],[Customer Tenure]]&lt;9,"Established",
   TRUE,"Loyal"
)</f>
        <v>Emerging</v>
      </c>
      <c r="AA2766" s="1" t="str" cm="1">
        <f t="array" ref="AA2766">_xlfn.IFS(Merge1[[#This Row],[Income]]&lt;=30000,"Low",Merge1[[#This Row],[Income]]&lt;=60000,"Medium",Merge1[[#This Row],[Income]]&lt;=100000,"High", Merge1[[#This Row],[Income]]&gt;100000," Premium")</f>
        <v xml:space="preserve"> Premium</v>
      </c>
      <c r="AB2766" s="1" t="str" cm="1">
        <f t="array" ref="AB2766">_xlfn.IFS(Merge1[[#This Row],[Age]]&lt;= 28,"Gen Z", Merge1[[#This Row],[Age]]&lt;=44,"Millennials", Merge1[[#This Row],[Age]]&lt;=60,"Gen X", Merge1[[#This Row],[Age]]&gt;60,"Baby Boomers")</f>
        <v>Gen X</v>
      </c>
      <c r="AC2766" s="1" t="str" cm="1">
        <f t="array" ref="AC2766">_xlfn.IFS(
    Merge1[[#This Row],[Balance]]&lt;=50000,"Low",
    Merge1[[#This Row],[Balance]]&lt;=200000,"Medium",
    Merge1[[#This Row],[Balance]]&gt;200000,"High"
)</f>
        <v>High</v>
      </c>
    </row>
    <row r="2767" spans="1:29" x14ac:dyDescent="0.25">
      <c r="A2767" s="1" t="s">
        <v>1356</v>
      </c>
      <c r="B2767" s="1" t="s">
        <v>6021</v>
      </c>
      <c r="C2767" s="1" t="s">
        <v>5832</v>
      </c>
      <c r="D2767" s="2">
        <v>45046</v>
      </c>
      <c r="E2767">
        <v>397745</v>
      </c>
      <c r="F2767">
        <v>708</v>
      </c>
      <c r="G2767">
        <v>333634</v>
      </c>
      <c r="H2767" s="1" t="s">
        <v>5833</v>
      </c>
      <c r="I2767" s="1" t="s">
        <v>6773</v>
      </c>
      <c r="J2767" s="1" t="s">
        <v>6240</v>
      </c>
      <c r="K2767">
        <v>45</v>
      </c>
      <c r="L2767" s="1" t="s">
        <v>6260</v>
      </c>
      <c r="M2767" s="1" t="s">
        <v>6242</v>
      </c>
      <c r="N2767">
        <v>121520</v>
      </c>
      <c r="O2767" s="1" t="s">
        <v>6248</v>
      </c>
      <c r="P2767" s="2">
        <v>44111</v>
      </c>
      <c r="Q2767" s="2">
        <v>45769</v>
      </c>
      <c r="R2767" s="1" t="s">
        <v>6893</v>
      </c>
      <c r="S2767" s="1" t="s">
        <v>6894</v>
      </c>
      <c r="T2767" s="1" t="s">
        <v>14</v>
      </c>
      <c r="U2767">
        <v>1379</v>
      </c>
      <c r="V2767" s="1" t="s">
        <v>24</v>
      </c>
      <c r="W2767" s="1" t="s">
        <v>50</v>
      </c>
      <c r="X2767" s="2">
        <f t="shared" ca="1" si="43"/>
        <v>45937</v>
      </c>
      <c r="Y2767" s="1">
        <f ca="1">ROUND(YEARFRAC(Merge1[[#This Row],[Join_Date]],Merge1[[#This Row],[Today]], 3),0)</f>
        <v>5</v>
      </c>
      <c r="Z2767" s="1" t="str" cm="1">
        <f t="array" aca="1" ref="Z2767" ca="1">_xlfn.IFS(
   Merge1[[#This Row],[Customer Tenure]]&lt;=2,"New",
   Merge1[[#This Row],[Customer Tenure]]&lt;=5,"Emerging",
  Merge1[[#This Row],[Customer Tenure]]&lt;9,"Established",
   TRUE,"Loyal"
)</f>
        <v>Emerging</v>
      </c>
      <c r="AA2767" s="1" t="str" cm="1">
        <f t="array" ref="AA2767">_xlfn.IFS(Merge1[[#This Row],[Income]]&lt;=30000,"Low",Merge1[[#This Row],[Income]]&lt;=60000,"Medium",Merge1[[#This Row],[Income]]&lt;=100000,"High", Merge1[[#This Row],[Income]]&gt;100000," Premium")</f>
        <v xml:space="preserve"> Premium</v>
      </c>
      <c r="AB2767" s="1" t="str" cm="1">
        <f t="array" ref="AB2767">_xlfn.IFS(Merge1[[#This Row],[Age]]&lt;= 28,"Gen Z", Merge1[[#This Row],[Age]]&lt;=44,"Millennials", Merge1[[#This Row],[Age]]&lt;=60,"Gen X", Merge1[[#This Row],[Age]]&gt;60,"Baby Boomers")</f>
        <v>Gen X</v>
      </c>
      <c r="AC2767" s="1" t="str" cm="1">
        <f t="array" ref="AC2767">_xlfn.IFS(
    Merge1[[#This Row],[Balance]]&lt;=50000,"Low",
    Merge1[[#This Row],[Balance]]&lt;=200000,"Medium",
    Merge1[[#This Row],[Balance]]&gt;200000,"High"
)</f>
        <v>High</v>
      </c>
    </row>
    <row r="2768" spans="1:29" x14ac:dyDescent="0.25">
      <c r="A2768" s="1" t="s">
        <v>80</v>
      </c>
      <c r="B2768" s="1" t="s">
        <v>5947</v>
      </c>
      <c r="C2768" s="1" t="s">
        <v>5842</v>
      </c>
      <c r="D2768" s="2">
        <v>44456</v>
      </c>
      <c r="E2768">
        <v>109814</v>
      </c>
      <c r="F2768">
        <v>798</v>
      </c>
      <c r="G2768">
        <v>0</v>
      </c>
      <c r="H2768" s="1" t="s">
        <v>5833</v>
      </c>
      <c r="I2768" s="1" t="s">
        <v>6401</v>
      </c>
      <c r="J2768" s="1" t="s">
        <v>6240</v>
      </c>
      <c r="K2768">
        <v>62</v>
      </c>
      <c r="L2768" s="1" t="s">
        <v>6246</v>
      </c>
      <c r="M2768" s="1" t="s">
        <v>6254</v>
      </c>
      <c r="N2768">
        <v>67638</v>
      </c>
      <c r="O2768" s="1" t="s">
        <v>6243</v>
      </c>
      <c r="P2768" s="2">
        <v>43555</v>
      </c>
      <c r="Q2768" s="2">
        <v>45836</v>
      </c>
      <c r="R2768" s="1" t="s">
        <v>6883</v>
      </c>
      <c r="S2768" s="1" t="s">
        <v>6910</v>
      </c>
      <c r="T2768" s="1" t="s">
        <v>23</v>
      </c>
      <c r="U2768">
        <v>6017</v>
      </c>
      <c r="V2768" s="1" t="s">
        <v>19</v>
      </c>
      <c r="W2768" s="1" t="s">
        <v>40</v>
      </c>
      <c r="X2768" s="2">
        <f t="shared" ca="1" si="43"/>
        <v>45937</v>
      </c>
      <c r="Y2768" s="1">
        <f ca="1">ROUND(YEARFRAC(Merge1[[#This Row],[Join_Date]],Merge1[[#This Row],[Today]], 3),0)</f>
        <v>7</v>
      </c>
      <c r="Z2768" s="1" t="str" cm="1">
        <f t="array" aca="1" ref="Z2768" ca="1">_xlfn.IFS(
   Merge1[[#This Row],[Customer Tenure]]&lt;=2,"New",
   Merge1[[#This Row],[Customer Tenure]]&lt;=5,"Emerging",
  Merge1[[#This Row],[Customer Tenure]]&lt;9,"Established",
   TRUE,"Loyal"
)</f>
        <v>Established</v>
      </c>
      <c r="AA2768" s="1" t="str" cm="1">
        <f t="array" ref="AA2768">_xlfn.IFS(Merge1[[#This Row],[Income]]&lt;=30000,"Low",Merge1[[#This Row],[Income]]&lt;=60000,"Medium",Merge1[[#This Row],[Income]]&lt;=100000,"High", Merge1[[#This Row],[Income]]&gt;100000," Premium")</f>
        <v>High</v>
      </c>
      <c r="AB2768" s="1" t="str" cm="1">
        <f t="array" ref="AB2768">_xlfn.IFS(Merge1[[#This Row],[Age]]&lt;= 28,"Gen Z", Merge1[[#This Row],[Age]]&lt;=44,"Millennials", Merge1[[#This Row],[Age]]&lt;=60,"Gen X", Merge1[[#This Row],[Age]]&gt;60,"Baby Boomers")</f>
        <v>Baby Boomers</v>
      </c>
      <c r="AC2768" s="1" t="str" cm="1">
        <f t="array" ref="AC2768">_xlfn.IFS(
    Merge1[[#This Row],[Balance]]&lt;=50000,"Low",
    Merge1[[#This Row],[Balance]]&lt;=200000,"Medium",
    Merge1[[#This Row],[Balance]]&gt;200000,"High"
)</f>
        <v>Medium</v>
      </c>
    </row>
    <row r="2769" spans="1:29" x14ac:dyDescent="0.25">
      <c r="A2769" s="1" t="s">
        <v>3004</v>
      </c>
      <c r="B2769" s="1" t="s">
        <v>6213</v>
      </c>
      <c r="C2769" s="1" t="s">
        <v>5835</v>
      </c>
      <c r="D2769" s="2">
        <v>44760</v>
      </c>
      <c r="E2769">
        <v>428395</v>
      </c>
      <c r="F2769">
        <v>840</v>
      </c>
      <c r="G2769">
        <v>0</v>
      </c>
      <c r="H2769" s="1" t="s">
        <v>5833</v>
      </c>
      <c r="I2769" s="1" t="s">
        <v>6647</v>
      </c>
      <c r="J2769" s="1" t="s">
        <v>6240</v>
      </c>
      <c r="K2769">
        <v>30</v>
      </c>
      <c r="L2769" s="1" t="s">
        <v>6246</v>
      </c>
      <c r="M2769" s="1" t="s">
        <v>6251</v>
      </c>
      <c r="N2769">
        <v>110827</v>
      </c>
      <c r="O2769" s="1" t="s">
        <v>6248</v>
      </c>
      <c r="P2769" s="2">
        <v>42381</v>
      </c>
      <c r="Q2769" s="2">
        <v>45533</v>
      </c>
      <c r="R2769" s="1" t="s">
        <v>6889</v>
      </c>
      <c r="S2769" s="1" t="s">
        <v>6890</v>
      </c>
      <c r="T2769" s="1" t="s">
        <v>14</v>
      </c>
      <c r="U2769">
        <v>6738</v>
      </c>
      <c r="V2769" s="1" t="s">
        <v>15</v>
      </c>
      <c r="W2769" s="1" t="s">
        <v>20</v>
      </c>
      <c r="X2769" s="2">
        <f t="shared" ca="1" si="43"/>
        <v>45937</v>
      </c>
      <c r="Y2769" s="1">
        <f ca="1">ROUND(YEARFRAC(Merge1[[#This Row],[Join_Date]],Merge1[[#This Row],[Today]], 3),0)</f>
        <v>10</v>
      </c>
      <c r="Z2769" s="1" t="str" cm="1">
        <f t="array" aca="1" ref="Z2769" ca="1">_xlfn.IFS(
   Merge1[[#This Row],[Customer Tenure]]&lt;=2,"New",
   Merge1[[#This Row],[Customer Tenure]]&lt;=5,"Emerging",
  Merge1[[#This Row],[Customer Tenure]]&lt;9,"Established",
   TRUE,"Loyal"
)</f>
        <v>Loyal</v>
      </c>
      <c r="AA2769" s="1" t="str" cm="1">
        <f t="array" ref="AA2769">_xlfn.IFS(Merge1[[#This Row],[Income]]&lt;=30000,"Low",Merge1[[#This Row],[Income]]&lt;=60000,"Medium",Merge1[[#This Row],[Income]]&lt;=100000,"High", Merge1[[#This Row],[Income]]&gt;100000," Premium")</f>
        <v xml:space="preserve"> Premium</v>
      </c>
      <c r="AB2769" s="1" t="str" cm="1">
        <f t="array" ref="AB2769">_xlfn.IFS(Merge1[[#This Row],[Age]]&lt;= 28,"Gen Z", Merge1[[#This Row],[Age]]&lt;=44,"Millennials", Merge1[[#This Row],[Age]]&lt;=60,"Gen X", Merge1[[#This Row],[Age]]&gt;60,"Baby Boomers")</f>
        <v>Millennials</v>
      </c>
      <c r="AC2769" s="1" t="str" cm="1">
        <f t="array" ref="AC2769">_xlfn.IFS(
    Merge1[[#This Row],[Balance]]&lt;=50000,"Low",
    Merge1[[#This Row],[Balance]]&lt;=200000,"Medium",
    Merge1[[#This Row],[Balance]]&gt;200000,"High"
)</f>
        <v>High</v>
      </c>
    </row>
    <row r="2770" spans="1:29" x14ac:dyDescent="0.25">
      <c r="A2770" s="1" t="s">
        <v>2466</v>
      </c>
      <c r="B2770" s="1" t="s">
        <v>6107</v>
      </c>
      <c r="C2770" s="1" t="s">
        <v>5832</v>
      </c>
      <c r="D2770" s="2">
        <v>42510</v>
      </c>
      <c r="E2770">
        <v>436523</v>
      </c>
      <c r="F2770">
        <v>674</v>
      </c>
      <c r="G2770">
        <v>0</v>
      </c>
      <c r="H2770" s="1" t="s">
        <v>5833</v>
      </c>
      <c r="I2770" s="1" t="s">
        <v>6784</v>
      </c>
      <c r="J2770" s="1" t="s">
        <v>6245</v>
      </c>
      <c r="K2770">
        <v>37</v>
      </c>
      <c r="L2770" s="1" t="s">
        <v>6241</v>
      </c>
      <c r="M2770" s="1" t="s">
        <v>6251</v>
      </c>
      <c r="N2770">
        <v>141750</v>
      </c>
      <c r="O2770" s="1" t="s">
        <v>6243</v>
      </c>
      <c r="P2770" s="2">
        <v>43599</v>
      </c>
      <c r="Q2770" s="2">
        <v>45360</v>
      </c>
      <c r="R2770" s="1" t="s">
        <v>6899</v>
      </c>
      <c r="S2770" s="1" t="s">
        <v>6900</v>
      </c>
      <c r="T2770" s="1" t="s">
        <v>23</v>
      </c>
      <c r="U2770">
        <v>8782</v>
      </c>
      <c r="V2770" s="1" t="s">
        <v>24</v>
      </c>
      <c r="W2770" s="1" t="s">
        <v>45</v>
      </c>
      <c r="X2770" s="2">
        <f t="shared" ca="1" si="43"/>
        <v>45937</v>
      </c>
      <c r="Y2770" s="1">
        <f ca="1">ROUND(YEARFRAC(Merge1[[#This Row],[Join_Date]],Merge1[[#This Row],[Today]], 3),0)</f>
        <v>6</v>
      </c>
      <c r="Z2770" s="1" t="str" cm="1">
        <f t="array" aca="1" ref="Z2770" ca="1">_xlfn.IFS(
   Merge1[[#This Row],[Customer Tenure]]&lt;=2,"New",
   Merge1[[#This Row],[Customer Tenure]]&lt;=5,"Emerging",
  Merge1[[#This Row],[Customer Tenure]]&lt;9,"Established",
   TRUE,"Loyal"
)</f>
        <v>Established</v>
      </c>
      <c r="AA2770" s="1" t="str" cm="1">
        <f t="array" ref="AA2770">_xlfn.IFS(Merge1[[#This Row],[Income]]&lt;=30000,"Low",Merge1[[#This Row],[Income]]&lt;=60000,"Medium",Merge1[[#This Row],[Income]]&lt;=100000,"High", Merge1[[#This Row],[Income]]&gt;100000," Premium")</f>
        <v xml:space="preserve"> Premium</v>
      </c>
      <c r="AB2770" s="1" t="str" cm="1">
        <f t="array" ref="AB2770">_xlfn.IFS(Merge1[[#This Row],[Age]]&lt;= 28,"Gen Z", Merge1[[#This Row],[Age]]&lt;=44,"Millennials", Merge1[[#This Row],[Age]]&lt;=60,"Gen X", Merge1[[#This Row],[Age]]&gt;60,"Baby Boomers")</f>
        <v>Millennials</v>
      </c>
      <c r="AC2770" s="1" t="str" cm="1">
        <f t="array" ref="AC2770">_xlfn.IFS(
    Merge1[[#This Row],[Balance]]&lt;=50000,"Low",
    Merge1[[#This Row],[Balance]]&lt;=200000,"Medium",
    Merge1[[#This Row],[Balance]]&gt;200000,"High"
)</f>
        <v>High</v>
      </c>
    </row>
    <row r="2771" spans="1:29" x14ac:dyDescent="0.25">
      <c r="A2771" s="1" t="s">
        <v>1732</v>
      </c>
      <c r="B2771" s="1" t="s">
        <v>5960</v>
      </c>
      <c r="C2771" s="1" t="s">
        <v>5842</v>
      </c>
      <c r="D2771" s="2">
        <v>43880</v>
      </c>
      <c r="E2771">
        <v>352156</v>
      </c>
      <c r="F2771">
        <v>587</v>
      </c>
      <c r="G2771">
        <v>0</v>
      </c>
      <c r="H2771" s="1" t="s">
        <v>5838</v>
      </c>
      <c r="I2771" s="1" t="s">
        <v>6283</v>
      </c>
      <c r="J2771" s="1" t="s">
        <v>6245</v>
      </c>
      <c r="K2771">
        <v>44</v>
      </c>
      <c r="L2771" s="1" t="s">
        <v>6246</v>
      </c>
      <c r="M2771" s="1" t="s">
        <v>6247</v>
      </c>
      <c r="N2771">
        <v>189269</v>
      </c>
      <c r="O2771" s="1" t="s">
        <v>6243</v>
      </c>
      <c r="P2771" s="2">
        <v>45414</v>
      </c>
      <c r="Q2771" s="2">
        <v>45656</v>
      </c>
      <c r="R2771" s="1" t="s">
        <v>6904</v>
      </c>
      <c r="S2771" s="1" t="s">
        <v>6916</v>
      </c>
      <c r="T2771" s="1" t="s">
        <v>9</v>
      </c>
      <c r="U2771">
        <v>986</v>
      </c>
      <c r="V2771" s="1" t="s">
        <v>19</v>
      </c>
      <c r="W2771" s="1" t="s">
        <v>55</v>
      </c>
      <c r="X2771" s="2">
        <f t="shared" ca="1" si="43"/>
        <v>45937</v>
      </c>
      <c r="Y2771" s="1">
        <f ca="1">ROUND(YEARFRAC(Merge1[[#This Row],[Join_Date]],Merge1[[#This Row],[Today]], 3),0)</f>
        <v>1</v>
      </c>
      <c r="Z2771" s="1" t="str" cm="1">
        <f t="array" aca="1" ref="Z2771" ca="1">_xlfn.IFS(
   Merge1[[#This Row],[Customer Tenure]]&lt;=2,"New",
   Merge1[[#This Row],[Customer Tenure]]&lt;=5,"Emerging",
  Merge1[[#This Row],[Customer Tenure]]&lt;9,"Established",
   TRUE,"Loyal"
)</f>
        <v>New</v>
      </c>
      <c r="AA2771" s="1" t="str" cm="1">
        <f t="array" ref="AA2771">_xlfn.IFS(Merge1[[#This Row],[Income]]&lt;=30000,"Low",Merge1[[#This Row],[Income]]&lt;=60000,"Medium",Merge1[[#This Row],[Income]]&lt;=100000,"High", Merge1[[#This Row],[Income]]&gt;100000," Premium")</f>
        <v xml:space="preserve"> Premium</v>
      </c>
      <c r="AB2771" s="1" t="str" cm="1">
        <f t="array" ref="AB2771">_xlfn.IFS(Merge1[[#This Row],[Age]]&lt;= 28,"Gen Z", Merge1[[#This Row],[Age]]&lt;=44,"Millennials", Merge1[[#This Row],[Age]]&lt;=60,"Gen X", Merge1[[#This Row],[Age]]&gt;60,"Baby Boomers")</f>
        <v>Millennials</v>
      </c>
      <c r="AC2771" s="1" t="str" cm="1">
        <f t="array" ref="AC2771">_xlfn.IFS(
    Merge1[[#This Row],[Balance]]&lt;=50000,"Low",
    Merge1[[#This Row],[Balance]]&lt;=200000,"Medium",
    Merge1[[#This Row],[Balance]]&gt;200000,"High"
)</f>
        <v>High</v>
      </c>
    </row>
    <row r="2772" spans="1:29" x14ac:dyDescent="0.25">
      <c r="A2772" s="1" t="s">
        <v>3384</v>
      </c>
      <c r="B2772" s="1" t="s">
        <v>5945</v>
      </c>
      <c r="C2772" s="1" t="s">
        <v>5846</v>
      </c>
      <c r="D2772" s="2">
        <v>45469</v>
      </c>
      <c r="E2772">
        <v>398237</v>
      </c>
      <c r="F2772">
        <v>499</v>
      </c>
      <c r="G2772">
        <v>0</v>
      </c>
      <c r="H2772" s="1" t="s">
        <v>5833</v>
      </c>
      <c r="I2772" s="1" t="s">
        <v>6789</v>
      </c>
      <c r="J2772" s="1" t="s">
        <v>6240</v>
      </c>
      <c r="K2772">
        <v>30</v>
      </c>
      <c r="L2772" s="1" t="s">
        <v>6246</v>
      </c>
      <c r="M2772" s="1" t="s">
        <v>6266</v>
      </c>
      <c r="N2772">
        <v>96367</v>
      </c>
      <c r="O2772" s="1" t="s">
        <v>6243</v>
      </c>
      <c r="P2772" s="2">
        <v>45328</v>
      </c>
      <c r="Q2772" s="2">
        <v>45257</v>
      </c>
      <c r="R2772" s="1" t="s">
        <v>6887</v>
      </c>
      <c r="S2772" s="1" t="s">
        <v>6888</v>
      </c>
      <c r="T2772" s="1" t="s">
        <v>28</v>
      </c>
      <c r="U2772">
        <v>4282</v>
      </c>
      <c r="V2772" s="1" t="s">
        <v>10</v>
      </c>
      <c r="W2772" s="1" t="s">
        <v>55</v>
      </c>
      <c r="X2772" s="2">
        <f t="shared" ca="1" si="43"/>
        <v>45937</v>
      </c>
      <c r="Y2772" s="1">
        <f ca="1">ROUND(YEARFRAC(Merge1[[#This Row],[Join_Date]],Merge1[[#This Row],[Today]], 3),0)</f>
        <v>2</v>
      </c>
      <c r="Z2772" s="1" t="str" cm="1">
        <f t="array" aca="1" ref="Z2772" ca="1">_xlfn.IFS(
   Merge1[[#This Row],[Customer Tenure]]&lt;=2,"New",
   Merge1[[#This Row],[Customer Tenure]]&lt;=5,"Emerging",
  Merge1[[#This Row],[Customer Tenure]]&lt;9,"Established",
   TRUE,"Loyal"
)</f>
        <v>New</v>
      </c>
      <c r="AA2772" s="1" t="str" cm="1">
        <f t="array" ref="AA2772">_xlfn.IFS(Merge1[[#This Row],[Income]]&lt;=30000,"Low",Merge1[[#This Row],[Income]]&lt;=60000,"Medium",Merge1[[#This Row],[Income]]&lt;=100000,"High", Merge1[[#This Row],[Income]]&gt;100000," Premium")</f>
        <v>High</v>
      </c>
      <c r="AB2772" s="1" t="str" cm="1">
        <f t="array" ref="AB2772">_xlfn.IFS(Merge1[[#This Row],[Age]]&lt;= 28,"Gen Z", Merge1[[#This Row],[Age]]&lt;=44,"Millennials", Merge1[[#This Row],[Age]]&lt;=60,"Gen X", Merge1[[#This Row],[Age]]&gt;60,"Baby Boomers")</f>
        <v>Millennials</v>
      </c>
      <c r="AC2772" s="1" t="str" cm="1">
        <f t="array" ref="AC2772">_xlfn.IFS(
    Merge1[[#This Row],[Balance]]&lt;=50000,"Low",
    Merge1[[#This Row],[Balance]]&lt;=200000,"Medium",
    Merge1[[#This Row],[Balance]]&gt;200000,"High"
)</f>
        <v>High</v>
      </c>
    </row>
    <row r="2773" spans="1:29" x14ac:dyDescent="0.25">
      <c r="A2773" s="1" t="s">
        <v>1046</v>
      </c>
      <c r="B2773" s="1" t="s">
        <v>6108</v>
      </c>
      <c r="C2773" s="1" t="s">
        <v>5842</v>
      </c>
      <c r="D2773" s="2">
        <v>45296</v>
      </c>
      <c r="E2773">
        <v>110986</v>
      </c>
      <c r="F2773">
        <v>324</v>
      </c>
      <c r="G2773">
        <v>79231</v>
      </c>
      <c r="H2773" s="1" t="s">
        <v>5838</v>
      </c>
      <c r="I2773" s="1" t="s">
        <v>6418</v>
      </c>
      <c r="J2773" s="1" t="s">
        <v>6240</v>
      </c>
      <c r="K2773">
        <v>54</v>
      </c>
      <c r="L2773" s="1" t="s">
        <v>6260</v>
      </c>
      <c r="M2773" s="1" t="s">
        <v>6251</v>
      </c>
      <c r="N2773">
        <v>95713</v>
      </c>
      <c r="O2773" s="1" t="s">
        <v>6243</v>
      </c>
      <c r="P2773" s="2">
        <v>43302</v>
      </c>
      <c r="Q2773" s="2">
        <v>45690</v>
      </c>
      <c r="R2773" s="1" t="s">
        <v>6885</v>
      </c>
      <c r="S2773" s="1" t="s">
        <v>6896</v>
      </c>
      <c r="T2773" s="1" t="s">
        <v>28</v>
      </c>
      <c r="U2773">
        <v>6507</v>
      </c>
      <c r="V2773" s="1" t="s">
        <v>10</v>
      </c>
      <c r="W2773" s="1" t="s">
        <v>29</v>
      </c>
      <c r="X2773" s="2">
        <f t="shared" ca="1" si="43"/>
        <v>45937</v>
      </c>
      <c r="Y2773" s="1">
        <f ca="1">ROUND(YEARFRAC(Merge1[[#This Row],[Join_Date]],Merge1[[#This Row],[Today]], 3),0)</f>
        <v>7</v>
      </c>
      <c r="Z2773" s="1" t="str" cm="1">
        <f t="array" aca="1" ref="Z2773" ca="1">_xlfn.IFS(
   Merge1[[#This Row],[Customer Tenure]]&lt;=2,"New",
   Merge1[[#This Row],[Customer Tenure]]&lt;=5,"Emerging",
  Merge1[[#This Row],[Customer Tenure]]&lt;9,"Established",
   TRUE,"Loyal"
)</f>
        <v>Established</v>
      </c>
      <c r="AA2773" s="1" t="str" cm="1">
        <f t="array" ref="AA2773">_xlfn.IFS(Merge1[[#This Row],[Income]]&lt;=30000,"Low",Merge1[[#This Row],[Income]]&lt;=60000,"Medium",Merge1[[#This Row],[Income]]&lt;=100000,"High", Merge1[[#This Row],[Income]]&gt;100000," Premium")</f>
        <v>High</v>
      </c>
      <c r="AB2773" s="1" t="str" cm="1">
        <f t="array" ref="AB2773">_xlfn.IFS(Merge1[[#This Row],[Age]]&lt;= 28,"Gen Z", Merge1[[#This Row],[Age]]&lt;=44,"Millennials", Merge1[[#This Row],[Age]]&lt;=60,"Gen X", Merge1[[#This Row],[Age]]&gt;60,"Baby Boomers")</f>
        <v>Gen X</v>
      </c>
      <c r="AC2773" s="1" t="str" cm="1">
        <f t="array" ref="AC2773">_xlfn.IFS(
    Merge1[[#This Row],[Balance]]&lt;=50000,"Low",
    Merge1[[#This Row],[Balance]]&lt;=200000,"Medium",
    Merge1[[#This Row],[Balance]]&gt;200000,"High"
)</f>
        <v>Medium</v>
      </c>
    </row>
    <row r="2774" spans="1:29" x14ac:dyDescent="0.25">
      <c r="A2774" s="1" t="s">
        <v>405</v>
      </c>
      <c r="B2774" s="1" t="s">
        <v>5934</v>
      </c>
      <c r="C2774" s="1" t="s">
        <v>5842</v>
      </c>
      <c r="D2774" s="2">
        <v>44639</v>
      </c>
      <c r="E2774">
        <v>278466</v>
      </c>
      <c r="F2774">
        <v>489</v>
      </c>
      <c r="G2774">
        <v>0</v>
      </c>
      <c r="H2774" s="1" t="s">
        <v>5833</v>
      </c>
      <c r="I2774" s="1" t="s">
        <v>6359</v>
      </c>
      <c r="J2774" s="1" t="s">
        <v>6245</v>
      </c>
      <c r="K2774">
        <v>49</v>
      </c>
      <c r="L2774" s="1" t="s">
        <v>6260</v>
      </c>
      <c r="M2774" s="1" t="s">
        <v>6254</v>
      </c>
      <c r="N2774">
        <v>154092</v>
      </c>
      <c r="O2774" s="1" t="s">
        <v>6252</v>
      </c>
      <c r="P2774" s="2">
        <v>44288</v>
      </c>
      <c r="Q2774" s="2">
        <v>45712</v>
      </c>
      <c r="R2774" s="1" t="s">
        <v>6885</v>
      </c>
      <c r="S2774" s="1" t="s">
        <v>6896</v>
      </c>
      <c r="T2774" s="1" t="s">
        <v>14</v>
      </c>
      <c r="U2774">
        <v>128</v>
      </c>
      <c r="V2774" s="1" t="s">
        <v>19</v>
      </c>
      <c r="W2774" s="1" t="s">
        <v>16</v>
      </c>
      <c r="X2774" s="2">
        <f t="shared" ca="1" si="43"/>
        <v>45937</v>
      </c>
      <c r="Y2774" s="1">
        <f ca="1">ROUND(YEARFRAC(Merge1[[#This Row],[Join_Date]],Merge1[[#This Row],[Today]], 3),0)</f>
        <v>5</v>
      </c>
      <c r="Z2774" s="1" t="str" cm="1">
        <f t="array" aca="1" ref="Z2774" ca="1">_xlfn.IFS(
   Merge1[[#This Row],[Customer Tenure]]&lt;=2,"New",
   Merge1[[#This Row],[Customer Tenure]]&lt;=5,"Emerging",
  Merge1[[#This Row],[Customer Tenure]]&lt;9,"Established",
   TRUE,"Loyal"
)</f>
        <v>Emerging</v>
      </c>
      <c r="AA2774" s="1" t="str" cm="1">
        <f t="array" ref="AA2774">_xlfn.IFS(Merge1[[#This Row],[Income]]&lt;=30000,"Low",Merge1[[#This Row],[Income]]&lt;=60000,"Medium",Merge1[[#This Row],[Income]]&lt;=100000,"High", Merge1[[#This Row],[Income]]&gt;100000," Premium")</f>
        <v xml:space="preserve"> Premium</v>
      </c>
      <c r="AB2774" s="1" t="str" cm="1">
        <f t="array" ref="AB2774">_xlfn.IFS(Merge1[[#This Row],[Age]]&lt;= 28,"Gen Z", Merge1[[#This Row],[Age]]&lt;=44,"Millennials", Merge1[[#This Row],[Age]]&lt;=60,"Gen X", Merge1[[#This Row],[Age]]&gt;60,"Baby Boomers")</f>
        <v>Gen X</v>
      </c>
      <c r="AC2774" s="1" t="str" cm="1">
        <f t="array" ref="AC2774">_xlfn.IFS(
    Merge1[[#This Row],[Balance]]&lt;=50000,"Low",
    Merge1[[#This Row],[Balance]]&lt;=200000,"Medium",
    Merge1[[#This Row],[Balance]]&gt;200000,"High"
)</f>
        <v>High</v>
      </c>
    </row>
    <row r="2775" spans="1:29" x14ac:dyDescent="0.25">
      <c r="A2775" s="1" t="s">
        <v>1387</v>
      </c>
      <c r="B2775" s="1" t="s">
        <v>5916</v>
      </c>
      <c r="C2775" s="1" t="s">
        <v>5846</v>
      </c>
      <c r="D2775" s="2">
        <v>44429</v>
      </c>
      <c r="E2775">
        <v>346918</v>
      </c>
      <c r="F2775">
        <v>637</v>
      </c>
      <c r="G2775">
        <v>0</v>
      </c>
      <c r="H2775" s="1" t="s">
        <v>5833</v>
      </c>
      <c r="I2775" s="1" t="s">
        <v>6342</v>
      </c>
      <c r="J2775" s="1" t="s">
        <v>6245</v>
      </c>
      <c r="K2775">
        <v>32</v>
      </c>
      <c r="L2775" s="1" t="s">
        <v>6246</v>
      </c>
      <c r="M2775" s="1" t="s">
        <v>6242</v>
      </c>
      <c r="N2775">
        <v>70106</v>
      </c>
      <c r="O2775" s="1" t="s">
        <v>6243</v>
      </c>
      <c r="P2775" s="2">
        <v>45477</v>
      </c>
      <c r="Q2775" s="2">
        <v>45830</v>
      </c>
      <c r="R2775" s="1" t="s">
        <v>6883</v>
      </c>
      <c r="S2775" s="1" t="s">
        <v>6910</v>
      </c>
      <c r="T2775" s="1" t="s">
        <v>14</v>
      </c>
      <c r="U2775">
        <v>1552</v>
      </c>
      <c r="V2775" s="1" t="s">
        <v>24</v>
      </c>
      <c r="W2775" s="1" t="s">
        <v>106</v>
      </c>
      <c r="X2775" s="2">
        <f t="shared" ca="1" si="43"/>
        <v>45937</v>
      </c>
      <c r="Y2775" s="1">
        <f ca="1">ROUND(YEARFRAC(Merge1[[#This Row],[Join_Date]],Merge1[[#This Row],[Today]], 3),0)</f>
        <v>1</v>
      </c>
      <c r="Z2775" s="1" t="str" cm="1">
        <f t="array" aca="1" ref="Z2775" ca="1">_xlfn.IFS(
   Merge1[[#This Row],[Customer Tenure]]&lt;=2,"New",
   Merge1[[#This Row],[Customer Tenure]]&lt;=5,"Emerging",
  Merge1[[#This Row],[Customer Tenure]]&lt;9,"Established",
   TRUE,"Loyal"
)</f>
        <v>New</v>
      </c>
      <c r="AA2775" s="1" t="str" cm="1">
        <f t="array" ref="AA2775">_xlfn.IFS(Merge1[[#This Row],[Income]]&lt;=30000,"Low",Merge1[[#This Row],[Income]]&lt;=60000,"Medium",Merge1[[#This Row],[Income]]&lt;=100000,"High", Merge1[[#This Row],[Income]]&gt;100000," Premium")</f>
        <v>High</v>
      </c>
      <c r="AB2775" s="1" t="str" cm="1">
        <f t="array" ref="AB2775">_xlfn.IFS(Merge1[[#This Row],[Age]]&lt;= 28,"Gen Z", Merge1[[#This Row],[Age]]&lt;=44,"Millennials", Merge1[[#This Row],[Age]]&lt;=60,"Gen X", Merge1[[#This Row],[Age]]&gt;60,"Baby Boomers")</f>
        <v>Millennials</v>
      </c>
      <c r="AC2775" s="1" t="str" cm="1">
        <f t="array" ref="AC2775">_xlfn.IFS(
    Merge1[[#This Row],[Balance]]&lt;=50000,"Low",
    Merge1[[#This Row],[Balance]]&lt;=200000,"Medium",
    Merge1[[#This Row],[Balance]]&gt;200000,"High"
)</f>
        <v>High</v>
      </c>
    </row>
    <row r="2776" spans="1:29" x14ac:dyDescent="0.25">
      <c r="A2776" s="1" t="s">
        <v>227</v>
      </c>
      <c r="B2776" s="1" t="s">
        <v>6113</v>
      </c>
      <c r="C2776" s="1" t="s">
        <v>5842</v>
      </c>
      <c r="D2776" s="2">
        <v>42567</v>
      </c>
      <c r="E2776">
        <v>45066</v>
      </c>
      <c r="F2776">
        <v>330</v>
      </c>
      <c r="G2776">
        <v>0</v>
      </c>
      <c r="H2776" s="1" t="s">
        <v>5833</v>
      </c>
      <c r="I2776" s="1" t="s">
        <v>6781</v>
      </c>
      <c r="J2776" s="1" t="s">
        <v>6240</v>
      </c>
      <c r="K2776">
        <v>26</v>
      </c>
      <c r="L2776" s="1" t="s">
        <v>6256</v>
      </c>
      <c r="M2776" s="1" t="s">
        <v>6247</v>
      </c>
      <c r="N2776">
        <v>106475</v>
      </c>
      <c r="O2776" s="1" t="s">
        <v>6243</v>
      </c>
      <c r="P2776" s="2">
        <v>45133</v>
      </c>
      <c r="Q2776" s="2">
        <v>45714</v>
      </c>
      <c r="R2776" s="1" t="s">
        <v>6885</v>
      </c>
      <c r="S2776" s="1" t="s">
        <v>6896</v>
      </c>
      <c r="T2776" s="1" t="s">
        <v>9</v>
      </c>
      <c r="U2776">
        <v>4872</v>
      </c>
      <c r="V2776" s="1" t="s">
        <v>24</v>
      </c>
      <c r="W2776" s="1" t="s">
        <v>50</v>
      </c>
      <c r="X2776" s="2">
        <f t="shared" ca="1" si="43"/>
        <v>45937</v>
      </c>
      <c r="Y2776" s="1">
        <f ca="1">ROUND(YEARFRAC(Merge1[[#This Row],[Join_Date]],Merge1[[#This Row],[Today]], 3),0)</f>
        <v>2</v>
      </c>
      <c r="Z2776" s="1" t="str" cm="1">
        <f t="array" aca="1" ref="Z2776" ca="1">_xlfn.IFS(
   Merge1[[#This Row],[Customer Tenure]]&lt;=2,"New",
   Merge1[[#This Row],[Customer Tenure]]&lt;=5,"Emerging",
  Merge1[[#This Row],[Customer Tenure]]&lt;9,"Established",
   TRUE,"Loyal"
)</f>
        <v>New</v>
      </c>
      <c r="AA2776" s="1" t="str" cm="1">
        <f t="array" ref="AA2776">_xlfn.IFS(Merge1[[#This Row],[Income]]&lt;=30000,"Low",Merge1[[#This Row],[Income]]&lt;=60000,"Medium",Merge1[[#This Row],[Income]]&lt;=100000,"High", Merge1[[#This Row],[Income]]&gt;100000," Premium")</f>
        <v xml:space="preserve"> Premium</v>
      </c>
      <c r="AB2776" s="1" t="str" cm="1">
        <f t="array" ref="AB2776">_xlfn.IFS(Merge1[[#This Row],[Age]]&lt;= 28,"Gen Z", Merge1[[#This Row],[Age]]&lt;=44,"Millennials", Merge1[[#This Row],[Age]]&lt;=60,"Gen X", Merge1[[#This Row],[Age]]&gt;60,"Baby Boomers")</f>
        <v>Gen Z</v>
      </c>
      <c r="AC2776" s="1" t="str" cm="1">
        <f t="array" ref="AC2776">_xlfn.IFS(
    Merge1[[#This Row],[Balance]]&lt;=50000,"Low",
    Merge1[[#This Row],[Balance]]&lt;=200000,"Medium",
    Merge1[[#This Row],[Balance]]&gt;200000,"High"
)</f>
        <v>Low</v>
      </c>
    </row>
    <row r="2777" spans="1:29" x14ac:dyDescent="0.25">
      <c r="A2777" s="1" t="s">
        <v>858</v>
      </c>
      <c r="B2777" s="1" t="s">
        <v>6013</v>
      </c>
      <c r="C2777" s="1" t="s">
        <v>5832</v>
      </c>
      <c r="D2777" s="2">
        <v>45591</v>
      </c>
      <c r="E2777">
        <v>227443</v>
      </c>
      <c r="F2777">
        <v>706</v>
      </c>
      <c r="G2777">
        <v>44236</v>
      </c>
      <c r="H2777" s="1" t="s">
        <v>5833</v>
      </c>
      <c r="I2777" s="1" t="s">
        <v>6338</v>
      </c>
      <c r="J2777" s="1" t="s">
        <v>6245</v>
      </c>
      <c r="K2777">
        <v>66</v>
      </c>
      <c r="L2777" s="1" t="s">
        <v>6256</v>
      </c>
      <c r="M2777" s="1" t="s">
        <v>6257</v>
      </c>
      <c r="N2777">
        <v>66542</v>
      </c>
      <c r="O2777" s="1" t="s">
        <v>6243</v>
      </c>
      <c r="P2777" s="2">
        <v>43091</v>
      </c>
      <c r="Q2777" s="2">
        <v>45791</v>
      </c>
      <c r="R2777" s="1" t="s">
        <v>6906</v>
      </c>
      <c r="S2777" s="1" t="s">
        <v>6907</v>
      </c>
      <c r="T2777" s="1" t="s">
        <v>9</v>
      </c>
      <c r="U2777">
        <v>3053</v>
      </c>
      <c r="V2777" s="1" t="s">
        <v>24</v>
      </c>
      <c r="W2777" s="1" t="s">
        <v>16</v>
      </c>
      <c r="X2777" s="2">
        <f t="shared" ca="1" si="43"/>
        <v>45937</v>
      </c>
      <c r="Y2777" s="1">
        <f ca="1">ROUND(YEARFRAC(Merge1[[#This Row],[Join_Date]],Merge1[[#This Row],[Today]], 3),0)</f>
        <v>8</v>
      </c>
      <c r="Z2777" s="1" t="str" cm="1">
        <f t="array" aca="1" ref="Z2777" ca="1">_xlfn.IFS(
   Merge1[[#This Row],[Customer Tenure]]&lt;=2,"New",
   Merge1[[#This Row],[Customer Tenure]]&lt;=5,"Emerging",
  Merge1[[#This Row],[Customer Tenure]]&lt;9,"Established",
   TRUE,"Loyal"
)</f>
        <v>Established</v>
      </c>
      <c r="AA2777" s="1" t="str" cm="1">
        <f t="array" ref="AA2777">_xlfn.IFS(Merge1[[#This Row],[Income]]&lt;=30000,"Low",Merge1[[#This Row],[Income]]&lt;=60000,"Medium",Merge1[[#This Row],[Income]]&lt;=100000,"High", Merge1[[#This Row],[Income]]&gt;100000," Premium")</f>
        <v>High</v>
      </c>
      <c r="AB2777" s="1" t="str" cm="1">
        <f t="array" ref="AB2777">_xlfn.IFS(Merge1[[#This Row],[Age]]&lt;= 28,"Gen Z", Merge1[[#This Row],[Age]]&lt;=44,"Millennials", Merge1[[#This Row],[Age]]&lt;=60,"Gen X", Merge1[[#This Row],[Age]]&gt;60,"Baby Boomers")</f>
        <v>Baby Boomers</v>
      </c>
      <c r="AC2777" s="1" t="str" cm="1">
        <f t="array" ref="AC2777">_xlfn.IFS(
    Merge1[[#This Row],[Balance]]&lt;=50000,"Low",
    Merge1[[#This Row],[Balance]]&lt;=200000,"Medium",
    Merge1[[#This Row],[Balance]]&gt;200000,"High"
)</f>
        <v>High</v>
      </c>
    </row>
    <row r="2778" spans="1:29" x14ac:dyDescent="0.25">
      <c r="A2778" s="1" t="s">
        <v>1503</v>
      </c>
      <c r="B2778" s="1" t="s">
        <v>6075</v>
      </c>
      <c r="C2778" s="1" t="s">
        <v>5832</v>
      </c>
      <c r="D2778" s="2">
        <v>43429</v>
      </c>
      <c r="E2778">
        <v>195784</v>
      </c>
      <c r="F2778">
        <v>612</v>
      </c>
      <c r="G2778">
        <v>0</v>
      </c>
      <c r="H2778" s="1" t="s">
        <v>5833</v>
      </c>
      <c r="I2778" s="1" t="s">
        <v>6394</v>
      </c>
      <c r="J2778" s="1" t="s">
        <v>6245</v>
      </c>
      <c r="K2778">
        <v>51</v>
      </c>
      <c r="L2778" s="1" t="s">
        <v>6241</v>
      </c>
      <c r="M2778" s="1" t="s">
        <v>6242</v>
      </c>
      <c r="N2778">
        <v>173606</v>
      </c>
      <c r="O2778" s="1" t="s">
        <v>6248</v>
      </c>
      <c r="P2778" s="2">
        <v>43658</v>
      </c>
      <c r="Q2778" s="2">
        <v>45307</v>
      </c>
      <c r="R2778" s="1" t="s">
        <v>6902</v>
      </c>
      <c r="S2778" s="1" t="s">
        <v>6903</v>
      </c>
      <c r="T2778" s="1" t="s">
        <v>23</v>
      </c>
      <c r="U2778">
        <v>982</v>
      </c>
      <c r="V2778" s="1" t="s">
        <v>15</v>
      </c>
      <c r="W2778" s="1" t="s">
        <v>29</v>
      </c>
      <c r="X2778" s="2">
        <f t="shared" ca="1" si="43"/>
        <v>45937</v>
      </c>
      <c r="Y2778" s="1">
        <f ca="1">ROUND(YEARFRAC(Merge1[[#This Row],[Join_Date]],Merge1[[#This Row],[Today]], 3),0)</f>
        <v>6</v>
      </c>
      <c r="Z2778" s="1" t="str" cm="1">
        <f t="array" aca="1" ref="Z2778" ca="1">_xlfn.IFS(
   Merge1[[#This Row],[Customer Tenure]]&lt;=2,"New",
   Merge1[[#This Row],[Customer Tenure]]&lt;=5,"Emerging",
  Merge1[[#This Row],[Customer Tenure]]&lt;9,"Established",
   TRUE,"Loyal"
)</f>
        <v>Established</v>
      </c>
      <c r="AA2778" s="1" t="str" cm="1">
        <f t="array" ref="AA2778">_xlfn.IFS(Merge1[[#This Row],[Income]]&lt;=30000,"Low",Merge1[[#This Row],[Income]]&lt;=60000,"Medium",Merge1[[#This Row],[Income]]&lt;=100000,"High", Merge1[[#This Row],[Income]]&gt;100000," Premium")</f>
        <v xml:space="preserve"> Premium</v>
      </c>
      <c r="AB2778" s="1" t="str" cm="1">
        <f t="array" ref="AB2778">_xlfn.IFS(Merge1[[#This Row],[Age]]&lt;= 28,"Gen Z", Merge1[[#This Row],[Age]]&lt;=44,"Millennials", Merge1[[#This Row],[Age]]&lt;=60,"Gen X", Merge1[[#This Row],[Age]]&gt;60,"Baby Boomers")</f>
        <v>Gen X</v>
      </c>
      <c r="AC2778" s="1" t="str" cm="1">
        <f t="array" ref="AC2778">_xlfn.IFS(
    Merge1[[#This Row],[Balance]]&lt;=50000,"Low",
    Merge1[[#This Row],[Balance]]&lt;=200000,"Medium",
    Merge1[[#This Row],[Balance]]&gt;200000,"High"
)</f>
        <v>Medium</v>
      </c>
    </row>
    <row r="2779" spans="1:29" x14ac:dyDescent="0.25">
      <c r="A2779" s="1" t="s">
        <v>238</v>
      </c>
      <c r="B2779" s="1" t="s">
        <v>6009</v>
      </c>
      <c r="C2779" s="1" t="s">
        <v>5832</v>
      </c>
      <c r="D2779" s="2">
        <v>42503</v>
      </c>
      <c r="E2779">
        <v>163202</v>
      </c>
      <c r="F2779">
        <v>491</v>
      </c>
      <c r="G2779">
        <v>0</v>
      </c>
      <c r="H2779" s="1" t="s">
        <v>5833</v>
      </c>
      <c r="I2779" s="1" t="s">
        <v>6255</v>
      </c>
      <c r="J2779" s="1" t="s">
        <v>6240</v>
      </c>
      <c r="K2779">
        <v>20</v>
      </c>
      <c r="L2779" s="1" t="s">
        <v>6256</v>
      </c>
      <c r="M2779" s="1" t="s">
        <v>6257</v>
      </c>
      <c r="N2779">
        <v>109431</v>
      </c>
      <c r="O2779" s="1" t="s">
        <v>6248</v>
      </c>
      <c r="P2779" s="2">
        <v>43309</v>
      </c>
      <c r="Q2779" s="2">
        <v>45636</v>
      </c>
      <c r="R2779" s="1" t="s">
        <v>6904</v>
      </c>
      <c r="S2779" s="1" t="s">
        <v>6916</v>
      </c>
      <c r="T2779" s="1" t="s">
        <v>9</v>
      </c>
      <c r="U2779">
        <v>925</v>
      </c>
      <c r="V2779" s="1" t="s">
        <v>10</v>
      </c>
      <c r="W2779" s="1" t="s">
        <v>11</v>
      </c>
      <c r="X2779" s="2">
        <f t="shared" ca="1" si="43"/>
        <v>45937</v>
      </c>
      <c r="Y2779" s="1">
        <f ca="1">ROUND(YEARFRAC(Merge1[[#This Row],[Join_Date]],Merge1[[#This Row],[Today]], 3),0)</f>
        <v>7</v>
      </c>
      <c r="Z2779" s="1" t="str" cm="1">
        <f t="array" aca="1" ref="Z2779" ca="1">_xlfn.IFS(
   Merge1[[#This Row],[Customer Tenure]]&lt;=2,"New",
   Merge1[[#This Row],[Customer Tenure]]&lt;=5,"Emerging",
  Merge1[[#This Row],[Customer Tenure]]&lt;9,"Established",
   TRUE,"Loyal"
)</f>
        <v>Established</v>
      </c>
      <c r="AA2779" s="1" t="str" cm="1">
        <f t="array" ref="AA2779">_xlfn.IFS(Merge1[[#This Row],[Income]]&lt;=30000,"Low",Merge1[[#This Row],[Income]]&lt;=60000,"Medium",Merge1[[#This Row],[Income]]&lt;=100000,"High", Merge1[[#This Row],[Income]]&gt;100000," Premium")</f>
        <v xml:space="preserve"> Premium</v>
      </c>
      <c r="AB2779" s="1" t="str" cm="1">
        <f t="array" ref="AB2779">_xlfn.IFS(Merge1[[#This Row],[Age]]&lt;= 28,"Gen Z", Merge1[[#This Row],[Age]]&lt;=44,"Millennials", Merge1[[#This Row],[Age]]&lt;=60,"Gen X", Merge1[[#This Row],[Age]]&gt;60,"Baby Boomers")</f>
        <v>Gen Z</v>
      </c>
      <c r="AC2779" s="1" t="str" cm="1">
        <f t="array" ref="AC2779">_xlfn.IFS(
    Merge1[[#This Row],[Balance]]&lt;=50000,"Low",
    Merge1[[#This Row],[Balance]]&lt;=200000,"Medium",
    Merge1[[#This Row],[Balance]]&gt;200000,"High"
)</f>
        <v>Medium</v>
      </c>
    </row>
    <row r="2780" spans="1:29" x14ac:dyDescent="0.25">
      <c r="A2780" s="1" t="s">
        <v>714</v>
      </c>
      <c r="B2780" s="1" t="s">
        <v>5924</v>
      </c>
      <c r="C2780" s="1" t="s">
        <v>5832</v>
      </c>
      <c r="D2780" s="2">
        <v>44544</v>
      </c>
      <c r="E2780">
        <v>56358</v>
      </c>
      <c r="F2780">
        <v>607</v>
      </c>
      <c r="G2780">
        <v>0</v>
      </c>
      <c r="H2780" s="1" t="s">
        <v>5833</v>
      </c>
      <c r="I2780" s="1" t="s">
        <v>6379</v>
      </c>
      <c r="J2780" s="1" t="s">
        <v>6240</v>
      </c>
      <c r="K2780">
        <v>36</v>
      </c>
      <c r="L2780" s="1" t="s">
        <v>6246</v>
      </c>
      <c r="M2780" s="1" t="s">
        <v>6262</v>
      </c>
      <c r="N2780">
        <v>119616</v>
      </c>
      <c r="O2780" s="1" t="s">
        <v>6248</v>
      </c>
      <c r="P2780" s="2">
        <v>44942</v>
      </c>
      <c r="Q2780" s="2">
        <v>45273</v>
      </c>
      <c r="R2780" s="1" t="s">
        <v>6904</v>
      </c>
      <c r="S2780" s="1" t="s">
        <v>6905</v>
      </c>
      <c r="T2780" s="1" t="s">
        <v>9</v>
      </c>
      <c r="U2780">
        <v>6631</v>
      </c>
      <c r="V2780" s="1" t="s">
        <v>19</v>
      </c>
      <c r="W2780" s="1" t="s">
        <v>45</v>
      </c>
      <c r="X2780" s="2">
        <f t="shared" ca="1" si="43"/>
        <v>45937</v>
      </c>
      <c r="Y2780" s="1">
        <f ca="1">ROUND(YEARFRAC(Merge1[[#This Row],[Join_Date]],Merge1[[#This Row],[Today]], 3),0)</f>
        <v>3</v>
      </c>
      <c r="Z2780" s="1" t="str" cm="1">
        <f t="array" aca="1" ref="Z2780" ca="1">_xlfn.IFS(
   Merge1[[#This Row],[Customer Tenure]]&lt;=2,"New",
   Merge1[[#This Row],[Customer Tenure]]&lt;=5,"Emerging",
  Merge1[[#This Row],[Customer Tenure]]&lt;9,"Established",
   TRUE,"Loyal"
)</f>
        <v>Emerging</v>
      </c>
      <c r="AA2780" s="1" t="str" cm="1">
        <f t="array" ref="AA2780">_xlfn.IFS(Merge1[[#This Row],[Income]]&lt;=30000,"Low",Merge1[[#This Row],[Income]]&lt;=60000,"Medium",Merge1[[#This Row],[Income]]&lt;=100000,"High", Merge1[[#This Row],[Income]]&gt;100000," Premium")</f>
        <v xml:space="preserve"> Premium</v>
      </c>
      <c r="AB2780" s="1" t="str" cm="1">
        <f t="array" ref="AB2780">_xlfn.IFS(Merge1[[#This Row],[Age]]&lt;= 28,"Gen Z", Merge1[[#This Row],[Age]]&lt;=44,"Millennials", Merge1[[#This Row],[Age]]&lt;=60,"Gen X", Merge1[[#This Row],[Age]]&gt;60,"Baby Boomers")</f>
        <v>Millennials</v>
      </c>
      <c r="AC2780" s="1" t="str" cm="1">
        <f t="array" ref="AC2780">_xlfn.IFS(
    Merge1[[#This Row],[Balance]]&lt;=50000,"Low",
    Merge1[[#This Row],[Balance]]&lt;=200000,"Medium",
    Merge1[[#This Row],[Balance]]&gt;200000,"High"
)</f>
        <v>Medium</v>
      </c>
    </row>
    <row r="2781" spans="1:29" x14ac:dyDescent="0.25">
      <c r="A2781" s="1" t="s">
        <v>27</v>
      </c>
      <c r="B2781" s="1" t="s">
        <v>5927</v>
      </c>
      <c r="C2781" s="1" t="s">
        <v>5832</v>
      </c>
      <c r="D2781" s="2">
        <v>43403</v>
      </c>
      <c r="E2781">
        <v>123364</v>
      </c>
      <c r="F2781">
        <v>438</v>
      </c>
      <c r="G2781">
        <v>0</v>
      </c>
      <c r="H2781" s="1" t="s">
        <v>5838</v>
      </c>
      <c r="I2781" s="1" t="s">
        <v>6476</v>
      </c>
      <c r="J2781" s="1" t="s">
        <v>6240</v>
      </c>
      <c r="K2781">
        <v>44</v>
      </c>
      <c r="L2781" s="1" t="s">
        <v>6246</v>
      </c>
      <c r="M2781" s="1" t="s">
        <v>6254</v>
      </c>
      <c r="N2781">
        <v>47082</v>
      </c>
      <c r="O2781" s="1" t="s">
        <v>6248</v>
      </c>
      <c r="P2781" s="2">
        <v>45843</v>
      </c>
      <c r="Q2781" s="2">
        <v>45183</v>
      </c>
      <c r="R2781" s="1" t="s">
        <v>6897</v>
      </c>
      <c r="S2781" s="1" t="s">
        <v>6909</v>
      </c>
      <c r="T2781" s="1" t="s">
        <v>9</v>
      </c>
      <c r="U2781">
        <v>9639</v>
      </c>
      <c r="V2781" s="1" t="s">
        <v>19</v>
      </c>
      <c r="W2781" s="1" t="s">
        <v>50</v>
      </c>
      <c r="X2781" s="2">
        <f t="shared" ca="1" si="43"/>
        <v>45937</v>
      </c>
      <c r="Y2781" s="1">
        <f ca="1">ROUND(YEARFRAC(Merge1[[#This Row],[Join_Date]],Merge1[[#This Row],[Today]], 3),0)</f>
        <v>0</v>
      </c>
      <c r="Z2781" s="1" t="str" cm="1">
        <f t="array" aca="1" ref="Z2781" ca="1">_xlfn.IFS(
   Merge1[[#This Row],[Customer Tenure]]&lt;=2,"New",
   Merge1[[#This Row],[Customer Tenure]]&lt;=5,"Emerging",
  Merge1[[#This Row],[Customer Tenure]]&lt;9,"Established",
   TRUE,"Loyal"
)</f>
        <v>New</v>
      </c>
      <c r="AA2781" s="1" t="str" cm="1">
        <f t="array" ref="AA2781">_xlfn.IFS(Merge1[[#This Row],[Income]]&lt;=30000,"Low",Merge1[[#This Row],[Income]]&lt;=60000,"Medium",Merge1[[#This Row],[Income]]&lt;=100000,"High", Merge1[[#This Row],[Income]]&gt;100000," Premium")</f>
        <v>Medium</v>
      </c>
      <c r="AB2781" s="1" t="str" cm="1">
        <f t="array" ref="AB2781">_xlfn.IFS(Merge1[[#This Row],[Age]]&lt;= 28,"Gen Z", Merge1[[#This Row],[Age]]&lt;=44,"Millennials", Merge1[[#This Row],[Age]]&lt;=60,"Gen X", Merge1[[#This Row],[Age]]&gt;60,"Baby Boomers")</f>
        <v>Millennials</v>
      </c>
      <c r="AC2781" s="1" t="str" cm="1">
        <f t="array" ref="AC2781">_xlfn.IFS(
    Merge1[[#This Row],[Balance]]&lt;=50000,"Low",
    Merge1[[#This Row],[Balance]]&lt;=200000,"Medium",
    Merge1[[#This Row],[Balance]]&gt;200000,"High"
)</f>
        <v>Medium</v>
      </c>
    </row>
    <row r="2782" spans="1:29" x14ac:dyDescent="0.25">
      <c r="A2782" s="1" t="s">
        <v>434</v>
      </c>
      <c r="B2782" s="1" t="s">
        <v>5849</v>
      </c>
      <c r="C2782" s="1" t="s">
        <v>5832</v>
      </c>
      <c r="D2782" s="2">
        <v>45860</v>
      </c>
      <c r="E2782">
        <v>5668</v>
      </c>
      <c r="F2782">
        <v>727</v>
      </c>
      <c r="G2782">
        <v>0</v>
      </c>
      <c r="H2782" s="1" t="s">
        <v>5850</v>
      </c>
      <c r="I2782" s="1" t="s">
        <v>6765</v>
      </c>
      <c r="J2782" s="1" t="s">
        <v>6240</v>
      </c>
      <c r="K2782">
        <v>45</v>
      </c>
      <c r="L2782" s="1" t="s">
        <v>6260</v>
      </c>
      <c r="M2782" s="1" t="s">
        <v>6266</v>
      </c>
      <c r="N2782">
        <v>145932</v>
      </c>
      <c r="O2782" s="1" t="s">
        <v>6248</v>
      </c>
      <c r="P2782" s="2">
        <v>45884</v>
      </c>
      <c r="Q2782" s="2">
        <v>45499</v>
      </c>
      <c r="R2782" s="1" t="s">
        <v>6891</v>
      </c>
      <c r="S2782" s="1" t="s">
        <v>6895</v>
      </c>
      <c r="T2782" s="1" t="s">
        <v>9</v>
      </c>
      <c r="U2782">
        <v>596</v>
      </c>
      <c r="V2782" s="1" t="s">
        <v>10</v>
      </c>
      <c r="W2782" s="1" t="s">
        <v>16</v>
      </c>
      <c r="X2782" s="2">
        <f t="shared" ca="1" si="43"/>
        <v>45937</v>
      </c>
      <c r="Y2782" s="1">
        <f ca="1">ROUND(YEARFRAC(Merge1[[#This Row],[Join_Date]],Merge1[[#This Row],[Today]], 3),0)</f>
        <v>0</v>
      </c>
      <c r="Z2782" s="1" t="str" cm="1">
        <f t="array" aca="1" ref="Z2782" ca="1">_xlfn.IFS(
   Merge1[[#This Row],[Customer Tenure]]&lt;=2,"New",
   Merge1[[#This Row],[Customer Tenure]]&lt;=5,"Emerging",
  Merge1[[#This Row],[Customer Tenure]]&lt;9,"Established",
   TRUE,"Loyal"
)</f>
        <v>New</v>
      </c>
      <c r="AA2782" s="1" t="str" cm="1">
        <f t="array" ref="AA2782">_xlfn.IFS(Merge1[[#This Row],[Income]]&lt;=30000,"Low",Merge1[[#This Row],[Income]]&lt;=60000,"Medium",Merge1[[#This Row],[Income]]&lt;=100000,"High", Merge1[[#This Row],[Income]]&gt;100000," Premium")</f>
        <v xml:space="preserve"> Premium</v>
      </c>
      <c r="AB2782" s="1" t="str" cm="1">
        <f t="array" ref="AB2782">_xlfn.IFS(Merge1[[#This Row],[Age]]&lt;= 28,"Gen Z", Merge1[[#This Row],[Age]]&lt;=44,"Millennials", Merge1[[#This Row],[Age]]&lt;=60,"Gen X", Merge1[[#This Row],[Age]]&gt;60,"Baby Boomers")</f>
        <v>Gen X</v>
      </c>
      <c r="AC2782" s="1" t="str" cm="1">
        <f t="array" ref="AC2782">_xlfn.IFS(
    Merge1[[#This Row],[Balance]]&lt;=50000,"Low",
    Merge1[[#This Row],[Balance]]&lt;=200000,"Medium",
    Merge1[[#This Row],[Balance]]&gt;200000,"High"
)</f>
        <v>Low</v>
      </c>
    </row>
    <row r="2783" spans="1:29" x14ac:dyDescent="0.25">
      <c r="A2783" s="1" t="s">
        <v>1633</v>
      </c>
      <c r="B2783" s="1" t="s">
        <v>6005</v>
      </c>
      <c r="C2783" s="1" t="s">
        <v>5846</v>
      </c>
      <c r="D2783" s="2">
        <v>42297</v>
      </c>
      <c r="E2783">
        <v>151956</v>
      </c>
      <c r="F2783">
        <v>463</v>
      </c>
      <c r="G2783">
        <v>0</v>
      </c>
      <c r="H2783" s="1" t="s">
        <v>5833</v>
      </c>
      <c r="I2783" s="1" t="s">
        <v>6807</v>
      </c>
      <c r="J2783" s="1" t="s">
        <v>6245</v>
      </c>
      <c r="K2783">
        <v>22</v>
      </c>
      <c r="L2783" s="1" t="s">
        <v>6260</v>
      </c>
      <c r="M2783" s="1" t="s">
        <v>6247</v>
      </c>
      <c r="N2783">
        <v>112324</v>
      </c>
      <c r="O2783" s="1" t="s">
        <v>6243</v>
      </c>
      <c r="P2783" s="2">
        <v>43074</v>
      </c>
      <c r="Q2783" s="2">
        <v>45289</v>
      </c>
      <c r="R2783" s="1" t="s">
        <v>6904</v>
      </c>
      <c r="S2783" s="1" t="s">
        <v>6905</v>
      </c>
      <c r="T2783" s="1" t="s">
        <v>23</v>
      </c>
      <c r="U2783">
        <v>8552</v>
      </c>
      <c r="V2783" s="1" t="s">
        <v>15</v>
      </c>
      <c r="W2783" s="1" t="s">
        <v>55</v>
      </c>
      <c r="X2783" s="2">
        <f t="shared" ca="1" si="43"/>
        <v>45937</v>
      </c>
      <c r="Y2783" s="1">
        <f ca="1">ROUND(YEARFRAC(Merge1[[#This Row],[Join_Date]],Merge1[[#This Row],[Today]], 3),0)</f>
        <v>8</v>
      </c>
      <c r="Z2783" s="1" t="str" cm="1">
        <f t="array" aca="1" ref="Z2783" ca="1">_xlfn.IFS(
   Merge1[[#This Row],[Customer Tenure]]&lt;=2,"New",
   Merge1[[#This Row],[Customer Tenure]]&lt;=5,"Emerging",
  Merge1[[#This Row],[Customer Tenure]]&lt;9,"Established",
   TRUE,"Loyal"
)</f>
        <v>Established</v>
      </c>
      <c r="AA2783" s="1" t="str" cm="1">
        <f t="array" ref="AA2783">_xlfn.IFS(Merge1[[#This Row],[Income]]&lt;=30000,"Low",Merge1[[#This Row],[Income]]&lt;=60000,"Medium",Merge1[[#This Row],[Income]]&lt;=100000,"High", Merge1[[#This Row],[Income]]&gt;100000," Premium")</f>
        <v xml:space="preserve"> Premium</v>
      </c>
      <c r="AB2783" s="1" t="str" cm="1">
        <f t="array" ref="AB2783">_xlfn.IFS(Merge1[[#This Row],[Age]]&lt;= 28,"Gen Z", Merge1[[#This Row],[Age]]&lt;=44,"Millennials", Merge1[[#This Row],[Age]]&lt;=60,"Gen X", Merge1[[#This Row],[Age]]&gt;60,"Baby Boomers")</f>
        <v>Gen Z</v>
      </c>
      <c r="AC2783" s="1" t="str" cm="1">
        <f t="array" ref="AC2783">_xlfn.IFS(
    Merge1[[#This Row],[Balance]]&lt;=50000,"Low",
    Merge1[[#This Row],[Balance]]&lt;=200000,"Medium",
    Merge1[[#This Row],[Balance]]&gt;200000,"High"
)</f>
        <v>Medium</v>
      </c>
    </row>
    <row r="2784" spans="1:29" x14ac:dyDescent="0.25">
      <c r="A2784" s="1" t="s">
        <v>2085</v>
      </c>
      <c r="B2784" s="1" t="s">
        <v>5857</v>
      </c>
      <c r="C2784" s="1" t="s">
        <v>5832</v>
      </c>
      <c r="D2784" s="2">
        <v>44015</v>
      </c>
      <c r="E2784">
        <v>430917</v>
      </c>
      <c r="F2784">
        <v>479</v>
      </c>
      <c r="G2784">
        <v>0</v>
      </c>
      <c r="H2784" s="1" t="s">
        <v>5833</v>
      </c>
      <c r="I2784" s="1" t="s">
        <v>6685</v>
      </c>
      <c r="J2784" s="1" t="s">
        <v>6240</v>
      </c>
      <c r="K2784">
        <v>43</v>
      </c>
      <c r="L2784" s="1" t="s">
        <v>6260</v>
      </c>
      <c r="M2784" s="1" t="s">
        <v>6251</v>
      </c>
      <c r="N2784">
        <v>90316</v>
      </c>
      <c r="O2784" s="1" t="s">
        <v>6248</v>
      </c>
      <c r="P2784" s="2">
        <v>44926</v>
      </c>
      <c r="Q2784" s="2">
        <v>45886</v>
      </c>
      <c r="R2784" s="1" t="s">
        <v>6889</v>
      </c>
      <c r="S2784" s="1" t="s">
        <v>6915</v>
      </c>
      <c r="T2784" s="1" t="s">
        <v>9</v>
      </c>
      <c r="U2784">
        <v>5635</v>
      </c>
      <c r="V2784" s="1" t="s">
        <v>24</v>
      </c>
      <c r="W2784" s="1" t="s">
        <v>50</v>
      </c>
      <c r="X2784" s="2">
        <f t="shared" ca="1" si="43"/>
        <v>45937</v>
      </c>
      <c r="Y2784" s="1">
        <f ca="1">ROUND(YEARFRAC(Merge1[[#This Row],[Join_Date]],Merge1[[#This Row],[Today]], 3),0)</f>
        <v>3</v>
      </c>
      <c r="Z2784" s="1" t="str" cm="1">
        <f t="array" aca="1" ref="Z2784" ca="1">_xlfn.IFS(
   Merge1[[#This Row],[Customer Tenure]]&lt;=2,"New",
   Merge1[[#This Row],[Customer Tenure]]&lt;=5,"Emerging",
  Merge1[[#This Row],[Customer Tenure]]&lt;9,"Established",
   TRUE,"Loyal"
)</f>
        <v>Emerging</v>
      </c>
      <c r="AA2784" s="1" t="str" cm="1">
        <f t="array" ref="AA2784">_xlfn.IFS(Merge1[[#This Row],[Income]]&lt;=30000,"Low",Merge1[[#This Row],[Income]]&lt;=60000,"Medium",Merge1[[#This Row],[Income]]&lt;=100000,"High", Merge1[[#This Row],[Income]]&gt;100000," Premium")</f>
        <v>High</v>
      </c>
      <c r="AB2784" s="1" t="str" cm="1">
        <f t="array" ref="AB2784">_xlfn.IFS(Merge1[[#This Row],[Age]]&lt;= 28,"Gen Z", Merge1[[#This Row],[Age]]&lt;=44,"Millennials", Merge1[[#This Row],[Age]]&lt;=60,"Gen X", Merge1[[#This Row],[Age]]&gt;60,"Baby Boomers")</f>
        <v>Millennials</v>
      </c>
      <c r="AC2784" s="1" t="str" cm="1">
        <f t="array" ref="AC2784">_xlfn.IFS(
    Merge1[[#This Row],[Balance]]&lt;=50000,"Low",
    Merge1[[#This Row],[Balance]]&lt;=200000,"Medium",
    Merge1[[#This Row],[Balance]]&gt;200000,"High"
)</f>
        <v>High</v>
      </c>
    </row>
    <row r="2785" spans="1:29" x14ac:dyDescent="0.25">
      <c r="A2785" s="1" t="s">
        <v>3579</v>
      </c>
      <c r="B2785" s="1" t="s">
        <v>5922</v>
      </c>
      <c r="C2785" s="1" t="s">
        <v>5842</v>
      </c>
      <c r="D2785" s="2">
        <v>42587</v>
      </c>
      <c r="E2785">
        <v>113650</v>
      </c>
      <c r="F2785">
        <v>770</v>
      </c>
      <c r="G2785">
        <v>163177</v>
      </c>
      <c r="H2785" s="1" t="s">
        <v>5833</v>
      </c>
      <c r="I2785" s="1" t="s">
        <v>6412</v>
      </c>
      <c r="J2785" s="1" t="s">
        <v>6245</v>
      </c>
      <c r="K2785">
        <v>20</v>
      </c>
      <c r="L2785" s="1" t="s">
        <v>6260</v>
      </c>
      <c r="M2785" s="1" t="s">
        <v>6251</v>
      </c>
      <c r="N2785">
        <v>146209</v>
      </c>
      <c r="O2785" s="1" t="s">
        <v>6248</v>
      </c>
      <c r="P2785" s="2">
        <v>43517</v>
      </c>
      <c r="Q2785" s="2">
        <v>45587</v>
      </c>
      <c r="R2785" s="1" t="s">
        <v>6912</v>
      </c>
      <c r="S2785" s="1" t="s">
        <v>6917</v>
      </c>
      <c r="T2785" s="1" t="s">
        <v>23</v>
      </c>
      <c r="U2785">
        <v>7364</v>
      </c>
      <c r="V2785" s="1" t="s">
        <v>10</v>
      </c>
      <c r="W2785" s="1" t="s">
        <v>106</v>
      </c>
      <c r="X2785" s="2">
        <f t="shared" ca="1" si="43"/>
        <v>45937</v>
      </c>
      <c r="Y2785" s="1">
        <f ca="1">ROUND(YEARFRAC(Merge1[[#This Row],[Join_Date]],Merge1[[#This Row],[Today]], 3),0)</f>
        <v>7</v>
      </c>
      <c r="Z2785" s="1" t="str" cm="1">
        <f t="array" aca="1" ref="Z2785" ca="1">_xlfn.IFS(
   Merge1[[#This Row],[Customer Tenure]]&lt;=2,"New",
   Merge1[[#This Row],[Customer Tenure]]&lt;=5,"Emerging",
  Merge1[[#This Row],[Customer Tenure]]&lt;9,"Established",
   TRUE,"Loyal"
)</f>
        <v>Established</v>
      </c>
      <c r="AA2785" s="1" t="str" cm="1">
        <f t="array" ref="AA2785">_xlfn.IFS(Merge1[[#This Row],[Income]]&lt;=30000,"Low",Merge1[[#This Row],[Income]]&lt;=60000,"Medium",Merge1[[#This Row],[Income]]&lt;=100000,"High", Merge1[[#This Row],[Income]]&gt;100000," Premium")</f>
        <v xml:space="preserve"> Premium</v>
      </c>
      <c r="AB2785" s="1" t="str" cm="1">
        <f t="array" ref="AB2785">_xlfn.IFS(Merge1[[#This Row],[Age]]&lt;= 28,"Gen Z", Merge1[[#This Row],[Age]]&lt;=44,"Millennials", Merge1[[#This Row],[Age]]&lt;=60,"Gen X", Merge1[[#This Row],[Age]]&gt;60,"Baby Boomers")</f>
        <v>Gen Z</v>
      </c>
      <c r="AC2785" s="1" t="str" cm="1">
        <f t="array" ref="AC2785">_xlfn.IFS(
    Merge1[[#This Row],[Balance]]&lt;=50000,"Low",
    Merge1[[#This Row],[Balance]]&lt;=200000,"Medium",
    Merge1[[#This Row],[Balance]]&gt;200000,"High"
)</f>
        <v>Medium</v>
      </c>
    </row>
    <row r="2786" spans="1:29" x14ac:dyDescent="0.25">
      <c r="A2786" s="1" t="s">
        <v>1545</v>
      </c>
      <c r="B2786" s="1" t="s">
        <v>5938</v>
      </c>
      <c r="C2786" s="1" t="s">
        <v>5842</v>
      </c>
      <c r="D2786" s="2">
        <v>42512</v>
      </c>
      <c r="E2786">
        <v>355926</v>
      </c>
      <c r="F2786">
        <v>715</v>
      </c>
      <c r="G2786">
        <v>0</v>
      </c>
      <c r="H2786" s="1" t="s">
        <v>5833</v>
      </c>
      <c r="I2786" s="1" t="s">
        <v>6764</v>
      </c>
      <c r="J2786" s="1" t="s">
        <v>6240</v>
      </c>
      <c r="K2786">
        <v>41</v>
      </c>
      <c r="L2786" s="1" t="s">
        <v>6246</v>
      </c>
      <c r="M2786" s="1" t="s">
        <v>6242</v>
      </c>
      <c r="N2786">
        <v>196037</v>
      </c>
      <c r="O2786" s="1" t="s">
        <v>6248</v>
      </c>
      <c r="P2786" s="2">
        <v>42457</v>
      </c>
      <c r="Q2786" s="2">
        <v>45845</v>
      </c>
      <c r="R2786" s="1" t="s">
        <v>6891</v>
      </c>
      <c r="S2786" s="1" t="s">
        <v>6892</v>
      </c>
      <c r="T2786" s="1" t="s">
        <v>14</v>
      </c>
      <c r="U2786">
        <v>4601</v>
      </c>
      <c r="V2786" s="1" t="s">
        <v>19</v>
      </c>
      <c r="W2786" s="1" t="s">
        <v>20</v>
      </c>
      <c r="X2786" s="2">
        <f t="shared" ca="1" si="43"/>
        <v>45937</v>
      </c>
      <c r="Y2786" s="1">
        <f ca="1">ROUND(YEARFRAC(Merge1[[#This Row],[Join_Date]],Merge1[[#This Row],[Today]], 3),0)</f>
        <v>10</v>
      </c>
      <c r="Z2786" s="1" t="str" cm="1">
        <f t="array" aca="1" ref="Z2786" ca="1">_xlfn.IFS(
   Merge1[[#This Row],[Customer Tenure]]&lt;=2,"New",
   Merge1[[#This Row],[Customer Tenure]]&lt;=5,"Emerging",
  Merge1[[#This Row],[Customer Tenure]]&lt;9,"Established",
   TRUE,"Loyal"
)</f>
        <v>Loyal</v>
      </c>
      <c r="AA2786" s="1" t="str" cm="1">
        <f t="array" ref="AA2786">_xlfn.IFS(Merge1[[#This Row],[Income]]&lt;=30000,"Low",Merge1[[#This Row],[Income]]&lt;=60000,"Medium",Merge1[[#This Row],[Income]]&lt;=100000,"High", Merge1[[#This Row],[Income]]&gt;100000," Premium")</f>
        <v xml:space="preserve"> Premium</v>
      </c>
      <c r="AB2786" s="1" t="str" cm="1">
        <f t="array" ref="AB2786">_xlfn.IFS(Merge1[[#This Row],[Age]]&lt;= 28,"Gen Z", Merge1[[#This Row],[Age]]&lt;=44,"Millennials", Merge1[[#This Row],[Age]]&lt;=60,"Gen X", Merge1[[#This Row],[Age]]&gt;60,"Baby Boomers")</f>
        <v>Millennials</v>
      </c>
      <c r="AC2786" s="1" t="str" cm="1">
        <f t="array" ref="AC2786">_xlfn.IFS(
    Merge1[[#This Row],[Balance]]&lt;=50000,"Low",
    Merge1[[#This Row],[Balance]]&lt;=200000,"Medium",
    Merge1[[#This Row],[Balance]]&gt;200000,"High"
)</f>
        <v>High</v>
      </c>
    </row>
    <row r="2787" spans="1:29" x14ac:dyDescent="0.25">
      <c r="A2787" s="1" t="s">
        <v>1165</v>
      </c>
      <c r="B2787" s="1" t="s">
        <v>6053</v>
      </c>
      <c r="C2787" s="1" t="s">
        <v>5832</v>
      </c>
      <c r="D2787" s="2">
        <v>45120</v>
      </c>
      <c r="E2787">
        <v>426618</v>
      </c>
      <c r="F2787">
        <v>683</v>
      </c>
      <c r="G2787">
        <v>0</v>
      </c>
      <c r="H2787" s="1" t="s">
        <v>5833</v>
      </c>
      <c r="I2787" s="1" t="s">
        <v>6786</v>
      </c>
      <c r="J2787" s="1" t="s">
        <v>6245</v>
      </c>
      <c r="K2787">
        <v>45</v>
      </c>
      <c r="L2787" s="1" t="s">
        <v>6256</v>
      </c>
      <c r="M2787" s="1" t="s">
        <v>6254</v>
      </c>
      <c r="N2787">
        <v>64738</v>
      </c>
      <c r="O2787" s="1" t="s">
        <v>6248</v>
      </c>
      <c r="P2787" s="2">
        <v>43760</v>
      </c>
      <c r="Q2787" s="2">
        <v>45462</v>
      </c>
      <c r="R2787" s="1" t="s">
        <v>6883</v>
      </c>
      <c r="S2787" s="1" t="s">
        <v>6884</v>
      </c>
      <c r="T2787" s="1" t="s">
        <v>28</v>
      </c>
      <c r="U2787">
        <v>2572</v>
      </c>
      <c r="V2787" s="1" t="s">
        <v>15</v>
      </c>
      <c r="W2787" s="1" t="s">
        <v>40</v>
      </c>
      <c r="X2787" s="2">
        <f t="shared" ca="1" si="43"/>
        <v>45937</v>
      </c>
      <c r="Y2787" s="1">
        <f ca="1">ROUND(YEARFRAC(Merge1[[#This Row],[Join_Date]],Merge1[[#This Row],[Today]], 3),0)</f>
        <v>6</v>
      </c>
      <c r="Z2787" s="1" t="str" cm="1">
        <f t="array" aca="1" ref="Z2787" ca="1">_xlfn.IFS(
   Merge1[[#This Row],[Customer Tenure]]&lt;=2,"New",
   Merge1[[#This Row],[Customer Tenure]]&lt;=5,"Emerging",
  Merge1[[#This Row],[Customer Tenure]]&lt;9,"Established",
   TRUE,"Loyal"
)</f>
        <v>Established</v>
      </c>
      <c r="AA2787" s="1" t="str" cm="1">
        <f t="array" ref="AA2787">_xlfn.IFS(Merge1[[#This Row],[Income]]&lt;=30000,"Low",Merge1[[#This Row],[Income]]&lt;=60000,"Medium",Merge1[[#This Row],[Income]]&lt;=100000,"High", Merge1[[#This Row],[Income]]&gt;100000," Premium")</f>
        <v>High</v>
      </c>
      <c r="AB2787" s="1" t="str" cm="1">
        <f t="array" ref="AB2787">_xlfn.IFS(Merge1[[#This Row],[Age]]&lt;= 28,"Gen Z", Merge1[[#This Row],[Age]]&lt;=44,"Millennials", Merge1[[#This Row],[Age]]&lt;=60,"Gen X", Merge1[[#This Row],[Age]]&gt;60,"Baby Boomers")</f>
        <v>Gen X</v>
      </c>
      <c r="AC2787" s="1" t="str" cm="1">
        <f t="array" ref="AC2787">_xlfn.IFS(
    Merge1[[#This Row],[Balance]]&lt;=50000,"Low",
    Merge1[[#This Row],[Balance]]&lt;=200000,"Medium",
    Merge1[[#This Row],[Balance]]&gt;200000,"High"
)</f>
        <v>High</v>
      </c>
    </row>
    <row r="2788" spans="1:29" x14ac:dyDescent="0.25">
      <c r="A2788" s="1" t="s">
        <v>1020</v>
      </c>
      <c r="B2788" s="1" t="s">
        <v>6102</v>
      </c>
      <c r="C2788" s="1" t="s">
        <v>5835</v>
      </c>
      <c r="D2788" s="2">
        <v>42305</v>
      </c>
      <c r="E2788">
        <v>200753</v>
      </c>
      <c r="F2788">
        <v>846</v>
      </c>
      <c r="G2788">
        <v>0</v>
      </c>
      <c r="H2788" s="1" t="s">
        <v>5833</v>
      </c>
      <c r="I2788" s="1" t="s">
        <v>6725</v>
      </c>
      <c r="J2788" s="1" t="s">
        <v>6245</v>
      </c>
      <c r="K2788">
        <v>71</v>
      </c>
      <c r="L2788" s="1" t="s">
        <v>6241</v>
      </c>
      <c r="M2788" s="1" t="s">
        <v>6262</v>
      </c>
      <c r="N2788">
        <v>100818</v>
      </c>
      <c r="O2788" s="1" t="s">
        <v>6243</v>
      </c>
      <c r="P2788" s="2">
        <v>43995</v>
      </c>
      <c r="Q2788" s="2">
        <v>45440</v>
      </c>
      <c r="R2788" s="1" t="s">
        <v>6906</v>
      </c>
      <c r="S2788" s="1" t="s">
        <v>6918</v>
      </c>
      <c r="T2788" s="1" t="s">
        <v>14</v>
      </c>
      <c r="U2788">
        <v>6849</v>
      </c>
      <c r="V2788" s="1" t="s">
        <v>19</v>
      </c>
      <c r="W2788" s="1" t="s">
        <v>20</v>
      </c>
      <c r="X2788" s="2">
        <f t="shared" ca="1" si="43"/>
        <v>45937</v>
      </c>
      <c r="Y2788" s="1">
        <f ca="1">ROUND(YEARFRAC(Merge1[[#This Row],[Join_Date]],Merge1[[#This Row],[Today]], 3),0)</f>
        <v>5</v>
      </c>
      <c r="Z2788" s="1" t="str" cm="1">
        <f t="array" aca="1" ref="Z2788" ca="1">_xlfn.IFS(
   Merge1[[#This Row],[Customer Tenure]]&lt;=2,"New",
   Merge1[[#This Row],[Customer Tenure]]&lt;=5,"Emerging",
  Merge1[[#This Row],[Customer Tenure]]&lt;9,"Established",
   TRUE,"Loyal"
)</f>
        <v>Emerging</v>
      </c>
      <c r="AA2788" s="1" t="str" cm="1">
        <f t="array" ref="AA2788">_xlfn.IFS(Merge1[[#This Row],[Income]]&lt;=30000,"Low",Merge1[[#This Row],[Income]]&lt;=60000,"Medium",Merge1[[#This Row],[Income]]&lt;=100000,"High", Merge1[[#This Row],[Income]]&gt;100000," Premium")</f>
        <v xml:space="preserve"> Premium</v>
      </c>
      <c r="AB2788" s="1" t="str" cm="1">
        <f t="array" ref="AB2788">_xlfn.IFS(Merge1[[#This Row],[Age]]&lt;= 28,"Gen Z", Merge1[[#This Row],[Age]]&lt;=44,"Millennials", Merge1[[#This Row],[Age]]&lt;=60,"Gen X", Merge1[[#This Row],[Age]]&gt;60,"Baby Boomers")</f>
        <v>Baby Boomers</v>
      </c>
      <c r="AC2788" s="1" t="str" cm="1">
        <f t="array" ref="AC2788">_xlfn.IFS(
    Merge1[[#This Row],[Balance]]&lt;=50000,"Low",
    Merge1[[#This Row],[Balance]]&lt;=200000,"Medium",
    Merge1[[#This Row],[Balance]]&gt;200000,"High"
)</f>
        <v>High</v>
      </c>
    </row>
    <row r="2789" spans="1:29" x14ac:dyDescent="0.25">
      <c r="A2789" s="1" t="s">
        <v>2198</v>
      </c>
      <c r="B2789" s="1" t="s">
        <v>5831</v>
      </c>
      <c r="C2789" s="1" t="s">
        <v>5832</v>
      </c>
      <c r="D2789" s="2">
        <v>43258</v>
      </c>
      <c r="E2789">
        <v>363265</v>
      </c>
      <c r="F2789">
        <v>698</v>
      </c>
      <c r="G2789">
        <v>0</v>
      </c>
      <c r="H2789" s="1" t="s">
        <v>5833</v>
      </c>
      <c r="I2789" s="1" t="s">
        <v>6632</v>
      </c>
      <c r="J2789" s="1" t="s">
        <v>6245</v>
      </c>
      <c r="K2789">
        <v>46</v>
      </c>
      <c r="L2789" s="1" t="s">
        <v>6256</v>
      </c>
      <c r="M2789" s="1" t="s">
        <v>6247</v>
      </c>
      <c r="N2789">
        <v>29078</v>
      </c>
      <c r="O2789" s="1" t="s">
        <v>6248</v>
      </c>
      <c r="P2789" s="2">
        <v>43041</v>
      </c>
      <c r="Q2789" s="2">
        <v>45564</v>
      </c>
      <c r="R2789" s="1" t="s">
        <v>6897</v>
      </c>
      <c r="S2789" s="1" t="s">
        <v>6898</v>
      </c>
      <c r="T2789" s="1" t="s">
        <v>9</v>
      </c>
      <c r="U2789">
        <v>8474</v>
      </c>
      <c r="V2789" s="1" t="s">
        <v>24</v>
      </c>
      <c r="W2789" s="1" t="s">
        <v>29</v>
      </c>
      <c r="X2789" s="2">
        <f t="shared" ca="1" si="43"/>
        <v>45937</v>
      </c>
      <c r="Y2789" s="1">
        <f ca="1">ROUND(YEARFRAC(Merge1[[#This Row],[Join_Date]],Merge1[[#This Row],[Today]], 3),0)</f>
        <v>8</v>
      </c>
      <c r="Z2789" s="1" t="str" cm="1">
        <f t="array" aca="1" ref="Z2789" ca="1">_xlfn.IFS(
   Merge1[[#This Row],[Customer Tenure]]&lt;=2,"New",
   Merge1[[#This Row],[Customer Tenure]]&lt;=5,"Emerging",
  Merge1[[#This Row],[Customer Tenure]]&lt;9,"Established",
   TRUE,"Loyal"
)</f>
        <v>Established</v>
      </c>
      <c r="AA2789" s="1" t="str" cm="1">
        <f t="array" ref="AA2789">_xlfn.IFS(Merge1[[#This Row],[Income]]&lt;=30000,"Low",Merge1[[#This Row],[Income]]&lt;=60000,"Medium",Merge1[[#This Row],[Income]]&lt;=100000,"High", Merge1[[#This Row],[Income]]&gt;100000," Premium")</f>
        <v>Low</v>
      </c>
      <c r="AB2789" s="1" t="str" cm="1">
        <f t="array" ref="AB2789">_xlfn.IFS(Merge1[[#This Row],[Age]]&lt;= 28,"Gen Z", Merge1[[#This Row],[Age]]&lt;=44,"Millennials", Merge1[[#This Row],[Age]]&lt;=60,"Gen X", Merge1[[#This Row],[Age]]&gt;60,"Baby Boomers")</f>
        <v>Gen X</v>
      </c>
      <c r="AC2789" s="1" t="str" cm="1">
        <f t="array" ref="AC2789">_xlfn.IFS(
    Merge1[[#This Row],[Balance]]&lt;=50000,"Low",
    Merge1[[#This Row],[Balance]]&lt;=200000,"Medium",
    Merge1[[#This Row],[Balance]]&gt;200000,"High"
)</f>
        <v>High</v>
      </c>
    </row>
    <row r="2790" spans="1:29" x14ac:dyDescent="0.25">
      <c r="A2790" s="1" t="s">
        <v>3346</v>
      </c>
      <c r="B2790" s="1" t="s">
        <v>6174</v>
      </c>
      <c r="C2790" s="1" t="s">
        <v>5842</v>
      </c>
      <c r="D2790" s="2">
        <v>43733</v>
      </c>
      <c r="E2790">
        <v>398448</v>
      </c>
      <c r="F2790">
        <v>427</v>
      </c>
      <c r="G2790">
        <v>0</v>
      </c>
      <c r="H2790" s="1" t="s">
        <v>5833</v>
      </c>
      <c r="I2790" s="1" t="s">
        <v>6579</v>
      </c>
      <c r="J2790" s="1" t="s">
        <v>6240</v>
      </c>
      <c r="K2790">
        <v>42</v>
      </c>
      <c r="L2790" s="1" t="s">
        <v>6246</v>
      </c>
      <c r="M2790" s="1" t="s">
        <v>6262</v>
      </c>
      <c r="N2790">
        <v>180081</v>
      </c>
      <c r="O2790" s="1" t="s">
        <v>6243</v>
      </c>
      <c r="P2790" s="2">
        <v>42297</v>
      </c>
      <c r="Q2790" s="2">
        <v>45283</v>
      </c>
      <c r="R2790" s="1" t="s">
        <v>6904</v>
      </c>
      <c r="S2790" s="1" t="s">
        <v>6905</v>
      </c>
      <c r="T2790" s="1" t="s">
        <v>28</v>
      </c>
      <c r="U2790">
        <v>2937</v>
      </c>
      <c r="V2790" s="1" t="s">
        <v>10</v>
      </c>
      <c r="W2790" s="1" t="s">
        <v>11</v>
      </c>
      <c r="X2790" s="2">
        <f t="shared" ca="1" si="43"/>
        <v>45937</v>
      </c>
      <c r="Y2790" s="1">
        <f ca="1">ROUND(YEARFRAC(Merge1[[#This Row],[Join_Date]],Merge1[[#This Row],[Today]], 3),0)</f>
        <v>10</v>
      </c>
      <c r="Z2790" s="1" t="str" cm="1">
        <f t="array" aca="1" ref="Z2790" ca="1">_xlfn.IFS(
   Merge1[[#This Row],[Customer Tenure]]&lt;=2,"New",
   Merge1[[#This Row],[Customer Tenure]]&lt;=5,"Emerging",
  Merge1[[#This Row],[Customer Tenure]]&lt;9,"Established",
   TRUE,"Loyal"
)</f>
        <v>Loyal</v>
      </c>
      <c r="AA2790" s="1" t="str" cm="1">
        <f t="array" ref="AA2790">_xlfn.IFS(Merge1[[#This Row],[Income]]&lt;=30000,"Low",Merge1[[#This Row],[Income]]&lt;=60000,"Medium",Merge1[[#This Row],[Income]]&lt;=100000,"High", Merge1[[#This Row],[Income]]&gt;100000," Premium")</f>
        <v xml:space="preserve"> Premium</v>
      </c>
      <c r="AB2790" s="1" t="str" cm="1">
        <f t="array" ref="AB2790">_xlfn.IFS(Merge1[[#This Row],[Age]]&lt;= 28,"Gen Z", Merge1[[#This Row],[Age]]&lt;=44,"Millennials", Merge1[[#This Row],[Age]]&lt;=60,"Gen X", Merge1[[#This Row],[Age]]&gt;60,"Baby Boomers")</f>
        <v>Millennials</v>
      </c>
      <c r="AC2790" s="1" t="str" cm="1">
        <f t="array" ref="AC2790">_xlfn.IFS(
    Merge1[[#This Row],[Balance]]&lt;=50000,"Low",
    Merge1[[#This Row],[Balance]]&lt;=200000,"Medium",
    Merge1[[#This Row],[Balance]]&gt;200000,"High"
)</f>
        <v>High</v>
      </c>
    </row>
    <row r="2791" spans="1:29" x14ac:dyDescent="0.25">
      <c r="A2791" s="1" t="s">
        <v>2211</v>
      </c>
      <c r="B2791" s="1" t="s">
        <v>5912</v>
      </c>
      <c r="C2791" s="1" t="s">
        <v>5842</v>
      </c>
      <c r="D2791" s="2">
        <v>44785</v>
      </c>
      <c r="E2791">
        <v>717</v>
      </c>
      <c r="F2791">
        <v>842</v>
      </c>
      <c r="G2791">
        <v>197718</v>
      </c>
      <c r="H2791" s="1" t="s">
        <v>5833</v>
      </c>
      <c r="I2791" s="1" t="s">
        <v>6317</v>
      </c>
      <c r="J2791" s="1" t="s">
        <v>6245</v>
      </c>
      <c r="K2791">
        <v>63</v>
      </c>
      <c r="L2791" s="1" t="s">
        <v>6260</v>
      </c>
      <c r="M2791" s="1" t="s">
        <v>6254</v>
      </c>
      <c r="N2791">
        <v>27287</v>
      </c>
      <c r="O2791" s="1" t="s">
        <v>6243</v>
      </c>
      <c r="P2791" s="2">
        <v>42750</v>
      </c>
      <c r="Q2791" s="2">
        <v>45752</v>
      </c>
      <c r="R2791" s="1" t="s">
        <v>6893</v>
      </c>
      <c r="S2791" s="1" t="s">
        <v>6894</v>
      </c>
      <c r="T2791" s="1" t="s">
        <v>9</v>
      </c>
      <c r="U2791">
        <v>6205</v>
      </c>
      <c r="V2791" s="1" t="s">
        <v>24</v>
      </c>
      <c r="W2791" s="1" t="s">
        <v>25</v>
      </c>
      <c r="X2791" s="2">
        <f t="shared" ca="1" si="43"/>
        <v>45937</v>
      </c>
      <c r="Y2791" s="1">
        <f ca="1">ROUND(YEARFRAC(Merge1[[#This Row],[Join_Date]],Merge1[[#This Row],[Today]], 3),0)</f>
        <v>9</v>
      </c>
      <c r="Z2791" s="1" t="str" cm="1">
        <f t="array" aca="1" ref="Z2791" ca="1">_xlfn.IFS(
   Merge1[[#This Row],[Customer Tenure]]&lt;=2,"New",
   Merge1[[#This Row],[Customer Tenure]]&lt;=5,"Emerging",
  Merge1[[#This Row],[Customer Tenure]]&lt;9,"Established",
   TRUE,"Loyal"
)</f>
        <v>Loyal</v>
      </c>
      <c r="AA2791" s="1" t="str" cm="1">
        <f t="array" ref="AA2791">_xlfn.IFS(Merge1[[#This Row],[Income]]&lt;=30000,"Low",Merge1[[#This Row],[Income]]&lt;=60000,"Medium",Merge1[[#This Row],[Income]]&lt;=100000,"High", Merge1[[#This Row],[Income]]&gt;100000," Premium")</f>
        <v>Low</v>
      </c>
      <c r="AB2791" s="1" t="str" cm="1">
        <f t="array" ref="AB2791">_xlfn.IFS(Merge1[[#This Row],[Age]]&lt;= 28,"Gen Z", Merge1[[#This Row],[Age]]&lt;=44,"Millennials", Merge1[[#This Row],[Age]]&lt;=60,"Gen X", Merge1[[#This Row],[Age]]&gt;60,"Baby Boomers")</f>
        <v>Baby Boomers</v>
      </c>
      <c r="AC2791" s="1" t="str" cm="1">
        <f t="array" ref="AC2791">_xlfn.IFS(
    Merge1[[#This Row],[Balance]]&lt;=50000,"Low",
    Merge1[[#This Row],[Balance]]&lt;=200000,"Medium",
    Merge1[[#This Row],[Balance]]&gt;200000,"High"
)</f>
        <v>Low</v>
      </c>
    </row>
    <row r="2792" spans="1:29" x14ac:dyDescent="0.25">
      <c r="A2792" s="1" t="s">
        <v>487</v>
      </c>
      <c r="B2792" s="1" t="s">
        <v>5971</v>
      </c>
      <c r="C2792" s="1" t="s">
        <v>5832</v>
      </c>
      <c r="D2792" s="2">
        <v>43545</v>
      </c>
      <c r="E2792">
        <v>14995</v>
      </c>
      <c r="F2792">
        <v>410</v>
      </c>
      <c r="G2792">
        <v>0</v>
      </c>
      <c r="H2792" s="1" t="s">
        <v>5860</v>
      </c>
      <c r="I2792" s="1" t="s">
        <v>6830</v>
      </c>
      <c r="J2792" s="1" t="s">
        <v>6245</v>
      </c>
      <c r="K2792">
        <v>50</v>
      </c>
      <c r="L2792" s="1" t="s">
        <v>6241</v>
      </c>
      <c r="M2792" s="1" t="s">
        <v>6254</v>
      </c>
      <c r="N2792">
        <v>179476</v>
      </c>
      <c r="O2792" s="1" t="s">
        <v>6243</v>
      </c>
      <c r="P2792" s="2">
        <v>43369</v>
      </c>
      <c r="Q2792" s="2">
        <v>45710</v>
      </c>
      <c r="R2792" s="1" t="s">
        <v>6885</v>
      </c>
      <c r="S2792" s="1" t="s">
        <v>6896</v>
      </c>
      <c r="T2792" s="1" t="s">
        <v>9</v>
      </c>
      <c r="U2792">
        <v>6286</v>
      </c>
      <c r="V2792" s="1" t="s">
        <v>15</v>
      </c>
      <c r="W2792" s="1" t="s">
        <v>11</v>
      </c>
      <c r="X2792" s="2">
        <f t="shared" ca="1" si="43"/>
        <v>45937</v>
      </c>
      <c r="Y2792" s="1">
        <f ca="1">ROUND(YEARFRAC(Merge1[[#This Row],[Join_Date]],Merge1[[#This Row],[Today]], 3),0)</f>
        <v>7</v>
      </c>
      <c r="Z2792" s="1" t="str" cm="1">
        <f t="array" aca="1" ref="Z2792" ca="1">_xlfn.IFS(
   Merge1[[#This Row],[Customer Tenure]]&lt;=2,"New",
   Merge1[[#This Row],[Customer Tenure]]&lt;=5,"Emerging",
  Merge1[[#This Row],[Customer Tenure]]&lt;9,"Established",
   TRUE,"Loyal"
)</f>
        <v>Established</v>
      </c>
      <c r="AA2792" s="1" t="str" cm="1">
        <f t="array" ref="AA2792">_xlfn.IFS(Merge1[[#This Row],[Income]]&lt;=30000,"Low",Merge1[[#This Row],[Income]]&lt;=60000,"Medium",Merge1[[#This Row],[Income]]&lt;=100000,"High", Merge1[[#This Row],[Income]]&gt;100000," Premium")</f>
        <v xml:space="preserve"> Premium</v>
      </c>
      <c r="AB2792" s="1" t="str" cm="1">
        <f t="array" ref="AB2792">_xlfn.IFS(Merge1[[#This Row],[Age]]&lt;= 28,"Gen Z", Merge1[[#This Row],[Age]]&lt;=44,"Millennials", Merge1[[#This Row],[Age]]&lt;=60,"Gen X", Merge1[[#This Row],[Age]]&gt;60,"Baby Boomers")</f>
        <v>Gen X</v>
      </c>
      <c r="AC2792" s="1" t="str" cm="1">
        <f t="array" ref="AC2792">_xlfn.IFS(
    Merge1[[#This Row],[Balance]]&lt;=50000,"Low",
    Merge1[[#This Row],[Balance]]&lt;=200000,"Medium",
    Merge1[[#This Row],[Balance]]&gt;200000,"High"
)</f>
        <v>Low</v>
      </c>
    </row>
    <row r="2793" spans="1:29" x14ac:dyDescent="0.25">
      <c r="A2793" s="1" t="s">
        <v>852</v>
      </c>
      <c r="B2793" s="1" t="s">
        <v>5960</v>
      </c>
      <c r="C2793" s="1" t="s">
        <v>5842</v>
      </c>
      <c r="D2793" s="2">
        <v>42302</v>
      </c>
      <c r="E2793">
        <v>99977</v>
      </c>
      <c r="F2793">
        <v>476</v>
      </c>
      <c r="G2793">
        <v>0</v>
      </c>
      <c r="H2793" s="1" t="s">
        <v>5833</v>
      </c>
      <c r="I2793" s="1" t="s">
        <v>6283</v>
      </c>
      <c r="J2793" s="1" t="s">
        <v>6245</v>
      </c>
      <c r="K2793">
        <v>44</v>
      </c>
      <c r="L2793" s="1" t="s">
        <v>6246</v>
      </c>
      <c r="M2793" s="1" t="s">
        <v>6247</v>
      </c>
      <c r="N2793">
        <v>189269</v>
      </c>
      <c r="O2793" s="1" t="s">
        <v>6243</v>
      </c>
      <c r="P2793" s="2">
        <v>45414</v>
      </c>
      <c r="Q2793" s="2">
        <v>45534</v>
      </c>
      <c r="R2793" s="1" t="s">
        <v>6889</v>
      </c>
      <c r="S2793" s="1" t="s">
        <v>6890</v>
      </c>
      <c r="T2793" s="1" t="s">
        <v>14</v>
      </c>
      <c r="U2793">
        <v>9966</v>
      </c>
      <c r="V2793" s="1" t="s">
        <v>10</v>
      </c>
      <c r="W2793" s="1" t="s">
        <v>106</v>
      </c>
      <c r="X2793" s="2">
        <f t="shared" ca="1" si="43"/>
        <v>45937</v>
      </c>
      <c r="Y2793" s="1">
        <f ca="1">ROUND(YEARFRAC(Merge1[[#This Row],[Join_Date]],Merge1[[#This Row],[Today]], 3),0)</f>
        <v>1</v>
      </c>
      <c r="Z2793" s="1" t="str" cm="1">
        <f t="array" aca="1" ref="Z2793" ca="1">_xlfn.IFS(
   Merge1[[#This Row],[Customer Tenure]]&lt;=2,"New",
   Merge1[[#This Row],[Customer Tenure]]&lt;=5,"Emerging",
  Merge1[[#This Row],[Customer Tenure]]&lt;9,"Established",
   TRUE,"Loyal"
)</f>
        <v>New</v>
      </c>
      <c r="AA2793" s="1" t="str" cm="1">
        <f t="array" ref="AA2793">_xlfn.IFS(Merge1[[#This Row],[Income]]&lt;=30000,"Low",Merge1[[#This Row],[Income]]&lt;=60000,"Medium",Merge1[[#This Row],[Income]]&lt;=100000,"High", Merge1[[#This Row],[Income]]&gt;100000," Premium")</f>
        <v xml:space="preserve"> Premium</v>
      </c>
      <c r="AB2793" s="1" t="str" cm="1">
        <f t="array" ref="AB2793">_xlfn.IFS(Merge1[[#This Row],[Age]]&lt;= 28,"Gen Z", Merge1[[#This Row],[Age]]&lt;=44,"Millennials", Merge1[[#This Row],[Age]]&lt;=60,"Gen X", Merge1[[#This Row],[Age]]&gt;60,"Baby Boomers")</f>
        <v>Millennials</v>
      </c>
      <c r="AC2793" s="1" t="str" cm="1">
        <f t="array" ref="AC2793">_xlfn.IFS(
    Merge1[[#This Row],[Balance]]&lt;=50000,"Low",
    Merge1[[#This Row],[Balance]]&lt;=200000,"Medium",
    Merge1[[#This Row],[Balance]]&gt;200000,"High"
)</f>
        <v>Medium</v>
      </c>
    </row>
    <row r="2794" spans="1:29" x14ac:dyDescent="0.25">
      <c r="A2794" s="1" t="s">
        <v>1046</v>
      </c>
      <c r="B2794" s="1" t="s">
        <v>6108</v>
      </c>
      <c r="C2794" s="1" t="s">
        <v>5842</v>
      </c>
      <c r="D2794" s="2">
        <v>45296</v>
      </c>
      <c r="E2794">
        <v>110986</v>
      </c>
      <c r="F2794">
        <v>324</v>
      </c>
      <c r="G2794">
        <v>79231</v>
      </c>
      <c r="H2794" s="1" t="s">
        <v>5838</v>
      </c>
      <c r="I2794" s="1" t="s">
        <v>6418</v>
      </c>
      <c r="J2794" s="1" t="s">
        <v>6240</v>
      </c>
      <c r="K2794">
        <v>54</v>
      </c>
      <c r="L2794" s="1" t="s">
        <v>6260</v>
      </c>
      <c r="M2794" s="1" t="s">
        <v>6251</v>
      </c>
      <c r="N2794">
        <v>95713</v>
      </c>
      <c r="O2794" s="1" t="s">
        <v>6243</v>
      </c>
      <c r="P2794" s="2">
        <v>43302</v>
      </c>
      <c r="Q2794" s="2">
        <v>45675</v>
      </c>
      <c r="R2794" s="1" t="s">
        <v>6902</v>
      </c>
      <c r="S2794" s="1" t="s">
        <v>6908</v>
      </c>
      <c r="T2794" s="1" t="s">
        <v>9</v>
      </c>
      <c r="U2794">
        <v>4300</v>
      </c>
      <c r="V2794" s="1" t="s">
        <v>24</v>
      </c>
      <c r="W2794" s="1" t="s">
        <v>11</v>
      </c>
      <c r="X2794" s="2">
        <f t="shared" ca="1" si="43"/>
        <v>45937</v>
      </c>
      <c r="Y2794" s="1">
        <f ca="1">ROUND(YEARFRAC(Merge1[[#This Row],[Join_Date]],Merge1[[#This Row],[Today]], 3),0)</f>
        <v>7</v>
      </c>
      <c r="Z2794" s="1" t="str" cm="1">
        <f t="array" aca="1" ref="Z2794" ca="1">_xlfn.IFS(
   Merge1[[#This Row],[Customer Tenure]]&lt;=2,"New",
   Merge1[[#This Row],[Customer Tenure]]&lt;=5,"Emerging",
  Merge1[[#This Row],[Customer Tenure]]&lt;9,"Established",
   TRUE,"Loyal"
)</f>
        <v>Established</v>
      </c>
      <c r="AA2794" s="1" t="str" cm="1">
        <f t="array" ref="AA2794">_xlfn.IFS(Merge1[[#This Row],[Income]]&lt;=30000,"Low",Merge1[[#This Row],[Income]]&lt;=60000,"Medium",Merge1[[#This Row],[Income]]&lt;=100000,"High", Merge1[[#This Row],[Income]]&gt;100000," Premium")</f>
        <v>High</v>
      </c>
      <c r="AB2794" s="1" t="str" cm="1">
        <f t="array" ref="AB2794">_xlfn.IFS(Merge1[[#This Row],[Age]]&lt;= 28,"Gen Z", Merge1[[#This Row],[Age]]&lt;=44,"Millennials", Merge1[[#This Row],[Age]]&lt;=60,"Gen X", Merge1[[#This Row],[Age]]&gt;60,"Baby Boomers")</f>
        <v>Gen X</v>
      </c>
      <c r="AC2794" s="1" t="str" cm="1">
        <f t="array" ref="AC2794">_xlfn.IFS(
    Merge1[[#This Row],[Balance]]&lt;=50000,"Low",
    Merge1[[#This Row],[Balance]]&lt;=200000,"Medium",
    Merge1[[#This Row],[Balance]]&gt;200000,"High"
)</f>
        <v>Medium</v>
      </c>
    </row>
    <row r="2795" spans="1:29" x14ac:dyDescent="0.25">
      <c r="A2795" s="1" t="s">
        <v>875</v>
      </c>
      <c r="B2795" s="1" t="s">
        <v>5878</v>
      </c>
      <c r="C2795" s="1" t="s">
        <v>5832</v>
      </c>
      <c r="D2795" s="2">
        <v>42460</v>
      </c>
      <c r="E2795">
        <v>329317</v>
      </c>
      <c r="F2795">
        <v>721</v>
      </c>
      <c r="G2795">
        <v>0</v>
      </c>
      <c r="H2795" s="1" t="s">
        <v>5833</v>
      </c>
      <c r="I2795" s="1" t="s">
        <v>6833</v>
      </c>
      <c r="J2795" s="1" t="s">
        <v>6240</v>
      </c>
      <c r="K2795">
        <v>52</v>
      </c>
      <c r="L2795" s="1" t="s">
        <v>6256</v>
      </c>
      <c r="M2795" s="1" t="s">
        <v>6254</v>
      </c>
      <c r="N2795">
        <v>84178</v>
      </c>
      <c r="O2795" s="1" t="s">
        <v>6252</v>
      </c>
      <c r="P2795" s="2">
        <v>44123</v>
      </c>
      <c r="Q2795" s="2">
        <v>45525</v>
      </c>
      <c r="R2795" s="1" t="s">
        <v>6889</v>
      </c>
      <c r="S2795" s="1" t="s">
        <v>6890</v>
      </c>
      <c r="T2795" s="1" t="s">
        <v>14</v>
      </c>
      <c r="U2795">
        <v>5892</v>
      </c>
      <c r="V2795" s="1" t="s">
        <v>24</v>
      </c>
      <c r="W2795" s="1" t="s">
        <v>45</v>
      </c>
      <c r="X2795" s="2">
        <f t="shared" ca="1" si="43"/>
        <v>45937</v>
      </c>
      <c r="Y2795" s="1">
        <f ca="1">ROUND(YEARFRAC(Merge1[[#This Row],[Join_Date]],Merge1[[#This Row],[Today]], 3),0)</f>
        <v>5</v>
      </c>
      <c r="Z2795" s="1" t="str" cm="1">
        <f t="array" aca="1" ref="Z2795" ca="1">_xlfn.IFS(
   Merge1[[#This Row],[Customer Tenure]]&lt;=2,"New",
   Merge1[[#This Row],[Customer Tenure]]&lt;=5,"Emerging",
  Merge1[[#This Row],[Customer Tenure]]&lt;9,"Established",
   TRUE,"Loyal"
)</f>
        <v>Emerging</v>
      </c>
      <c r="AA2795" s="1" t="str" cm="1">
        <f t="array" ref="AA2795">_xlfn.IFS(Merge1[[#This Row],[Income]]&lt;=30000,"Low",Merge1[[#This Row],[Income]]&lt;=60000,"Medium",Merge1[[#This Row],[Income]]&lt;=100000,"High", Merge1[[#This Row],[Income]]&gt;100000," Premium")</f>
        <v>High</v>
      </c>
      <c r="AB2795" s="1" t="str" cm="1">
        <f t="array" ref="AB2795">_xlfn.IFS(Merge1[[#This Row],[Age]]&lt;= 28,"Gen Z", Merge1[[#This Row],[Age]]&lt;=44,"Millennials", Merge1[[#This Row],[Age]]&lt;=60,"Gen X", Merge1[[#This Row],[Age]]&gt;60,"Baby Boomers")</f>
        <v>Gen X</v>
      </c>
      <c r="AC2795" s="1" t="str" cm="1">
        <f t="array" ref="AC2795">_xlfn.IFS(
    Merge1[[#This Row],[Balance]]&lt;=50000,"Low",
    Merge1[[#This Row],[Balance]]&lt;=200000,"Medium",
    Merge1[[#This Row],[Balance]]&gt;200000,"High"
)</f>
        <v>High</v>
      </c>
    </row>
    <row r="2796" spans="1:29" x14ac:dyDescent="0.25">
      <c r="A2796" s="1" t="s">
        <v>554</v>
      </c>
      <c r="B2796" s="1" t="s">
        <v>6100</v>
      </c>
      <c r="C2796" s="1" t="s">
        <v>5835</v>
      </c>
      <c r="D2796" s="2">
        <v>44554</v>
      </c>
      <c r="E2796">
        <v>35903</v>
      </c>
      <c r="F2796">
        <v>737</v>
      </c>
      <c r="G2796">
        <v>0</v>
      </c>
      <c r="H2796" s="1" t="s">
        <v>5833</v>
      </c>
      <c r="I2796" s="1" t="s">
        <v>6753</v>
      </c>
      <c r="J2796" s="1" t="s">
        <v>6240</v>
      </c>
      <c r="K2796">
        <v>40</v>
      </c>
      <c r="L2796" s="1" t="s">
        <v>6260</v>
      </c>
      <c r="M2796" s="1" t="s">
        <v>6257</v>
      </c>
      <c r="N2796">
        <v>77056</v>
      </c>
      <c r="O2796" s="1" t="s">
        <v>6243</v>
      </c>
      <c r="P2796" s="2">
        <v>44268</v>
      </c>
      <c r="Q2796" s="2">
        <v>45680</v>
      </c>
      <c r="R2796" s="1" t="s">
        <v>6902</v>
      </c>
      <c r="S2796" s="1" t="s">
        <v>6908</v>
      </c>
      <c r="T2796" s="1" t="s">
        <v>9</v>
      </c>
      <c r="U2796">
        <v>6456</v>
      </c>
      <c r="V2796" s="1" t="s">
        <v>24</v>
      </c>
      <c r="W2796" s="1" t="s">
        <v>25</v>
      </c>
      <c r="X2796" s="2">
        <f t="shared" ca="1" si="43"/>
        <v>45937</v>
      </c>
      <c r="Y2796" s="1">
        <f ca="1">ROUND(YEARFRAC(Merge1[[#This Row],[Join_Date]],Merge1[[#This Row],[Today]], 3),0)</f>
        <v>5</v>
      </c>
      <c r="Z2796" s="1" t="str" cm="1">
        <f t="array" aca="1" ref="Z2796" ca="1">_xlfn.IFS(
   Merge1[[#This Row],[Customer Tenure]]&lt;=2,"New",
   Merge1[[#This Row],[Customer Tenure]]&lt;=5,"Emerging",
  Merge1[[#This Row],[Customer Tenure]]&lt;9,"Established",
   TRUE,"Loyal"
)</f>
        <v>Emerging</v>
      </c>
      <c r="AA2796" s="1" t="str" cm="1">
        <f t="array" ref="AA2796">_xlfn.IFS(Merge1[[#This Row],[Income]]&lt;=30000,"Low",Merge1[[#This Row],[Income]]&lt;=60000,"Medium",Merge1[[#This Row],[Income]]&lt;=100000,"High", Merge1[[#This Row],[Income]]&gt;100000," Premium")</f>
        <v>High</v>
      </c>
      <c r="AB2796" s="1" t="str" cm="1">
        <f t="array" ref="AB2796">_xlfn.IFS(Merge1[[#This Row],[Age]]&lt;= 28,"Gen Z", Merge1[[#This Row],[Age]]&lt;=44,"Millennials", Merge1[[#This Row],[Age]]&lt;=60,"Gen X", Merge1[[#This Row],[Age]]&gt;60,"Baby Boomers")</f>
        <v>Millennials</v>
      </c>
      <c r="AC2796" s="1" t="str" cm="1">
        <f t="array" ref="AC2796">_xlfn.IFS(
    Merge1[[#This Row],[Balance]]&lt;=50000,"Low",
    Merge1[[#This Row],[Balance]]&lt;=200000,"Medium",
    Merge1[[#This Row],[Balance]]&gt;200000,"High"
)</f>
        <v>Low</v>
      </c>
    </row>
    <row r="2797" spans="1:29" x14ac:dyDescent="0.25">
      <c r="A2797" s="1" t="s">
        <v>1419</v>
      </c>
      <c r="B2797" s="1" t="s">
        <v>6188</v>
      </c>
      <c r="C2797" s="1" t="s">
        <v>5832</v>
      </c>
      <c r="D2797" s="2">
        <v>45034</v>
      </c>
      <c r="E2797">
        <v>214127</v>
      </c>
      <c r="F2797">
        <v>807</v>
      </c>
      <c r="G2797">
        <v>0</v>
      </c>
      <c r="H2797" s="1" t="s">
        <v>5850</v>
      </c>
      <c r="I2797" s="1" t="s">
        <v>6664</v>
      </c>
      <c r="J2797" s="1" t="s">
        <v>6240</v>
      </c>
      <c r="K2797">
        <v>62</v>
      </c>
      <c r="L2797" s="1" t="s">
        <v>6256</v>
      </c>
      <c r="M2797" s="1" t="s">
        <v>6242</v>
      </c>
      <c r="N2797">
        <v>101941</v>
      </c>
      <c r="O2797" s="1" t="s">
        <v>6243</v>
      </c>
      <c r="P2797" s="2">
        <v>44448</v>
      </c>
      <c r="Q2797" s="2">
        <v>45564</v>
      </c>
      <c r="R2797" s="1" t="s">
        <v>6897</v>
      </c>
      <c r="S2797" s="1" t="s">
        <v>6898</v>
      </c>
      <c r="T2797" s="1" t="s">
        <v>23</v>
      </c>
      <c r="U2797">
        <v>5177</v>
      </c>
      <c r="V2797" s="1" t="s">
        <v>15</v>
      </c>
      <c r="W2797" s="1" t="s">
        <v>29</v>
      </c>
      <c r="X2797" s="2">
        <f t="shared" ca="1" si="43"/>
        <v>45937</v>
      </c>
      <c r="Y2797" s="1">
        <f ca="1">ROUND(YEARFRAC(Merge1[[#This Row],[Join_Date]],Merge1[[#This Row],[Today]], 3),0)</f>
        <v>4</v>
      </c>
      <c r="Z2797" s="1" t="str" cm="1">
        <f t="array" aca="1" ref="Z2797" ca="1">_xlfn.IFS(
   Merge1[[#This Row],[Customer Tenure]]&lt;=2,"New",
   Merge1[[#This Row],[Customer Tenure]]&lt;=5,"Emerging",
  Merge1[[#This Row],[Customer Tenure]]&lt;9,"Established",
   TRUE,"Loyal"
)</f>
        <v>Emerging</v>
      </c>
      <c r="AA2797" s="1" t="str" cm="1">
        <f t="array" ref="AA2797">_xlfn.IFS(Merge1[[#This Row],[Income]]&lt;=30000,"Low",Merge1[[#This Row],[Income]]&lt;=60000,"Medium",Merge1[[#This Row],[Income]]&lt;=100000,"High", Merge1[[#This Row],[Income]]&gt;100000," Premium")</f>
        <v xml:space="preserve"> Premium</v>
      </c>
      <c r="AB2797" s="1" t="str" cm="1">
        <f t="array" ref="AB2797">_xlfn.IFS(Merge1[[#This Row],[Age]]&lt;= 28,"Gen Z", Merge1[[#This Row],[Age]]&lt;=44,"Millennials", Merge1[[#This Row],[Age]]&lt;=60,"Gen X", Merge1[[#This Row],[Age]]&gt;60,"Baby Boomers")</f>
        <v>Baby Boomers</v>
      </c>
      <c r="AC2797" s="1" t="str" cm="1">
        <f t="array" ref="AC2797">_xlfn.IFS(
    Merge1[[#This Row],[Balance]]&lt;=50000,"Low",
    Merge1[[#This Row],[Balance]]&lt;=200000,"Medium",
    Merge1[[#This Row],[Balance]]&gt;200000,"High"
)</f>
        <v>High</v>
      </c>
    </row>
    <row r="2798" spans="1:29" x14ac:dyDescent="0.25">
      <c r="A2798" s="1" t="s">
        <v>875</v>
      </c>
      <c r="B2798" s="1" t="s">
        <v>5878</v>
      </c>
      <c r="C2798" s="1" t="s">
        <v>5832</v>
      </c>
      <c r="D2798" s="2">
        <v>42460</v>
      </c>
      <c r="E2798">
        <v>329317</v>
      </c>
      <c r="F2798">
        <v>721</v>
      </c>
      <c r="G2798">
        <v>0</v>
      </c>
      <c r="H2798" s="1" t="s">
        <v>5833</v>
      </c>
      <c r="I2798" s="1" t="s">
        <v>6833</v>
      </c>
      <c r="J2798" s="1" t="s">
        <v>6240</v>
      </c>
      <c r="K2798">
        <v>52</v>
      </c>
      <c r="L2798" s="1" t="s">
        <v>6256</v>
      </c>
      <c r="M2798" s="1" t="s">
        <v>6254</v>
      </c>
      <c r="N2798">
        <v>84178</v>
      </c>
      <c r="O2798" s="1" t="s">
        <v>6252</v>
      </c>
      <c r="P2798" s="2">
        <v>44123</v>
      </c>
      <c r="Q2798" s="2">
        <v>45530</v>
      </c>
      <c r="R2798" s="1" t="s">
        <v>6889</v>
      </c>
      <c r="S2798" s="1" t="s">
        <v>6890</v>
      </c>
      <c r="T2798" s="1" t="s">
        <v>28</v>
      </c>
      <c r="U2798">
        <v>9972</v>
      </c>
      <c r="V2798" s="1" t="s">
        <v>24</v>
      </c>
      <c r="W2798" s="1" t="s">
        <v>40</v>
      </c>
      <c r="X2798" s="2">
        <f t="shared" ca="1" si="43"/>
        <v>45937</v>
      </c>
      <c r="Y2798" s="1">
        <f ca="1">ROUND(YEARFRAC(Merge1[[#This Row],[Join_Date]],Merge1[[#This Row],[Today]], 3),0)</f>
        <v>5</v>
      </c>
      <c r="Z2798" s="1" t="str" cm="1">
        <f t="array" aca="1" ref="Z2798" ca="1">_xlfn.IFS(
   Merge1[[#This Row],[Customer Tenure]]&lt;=2,"New",
   Merge1[[#This Row],[Customer Tenure]]&lt;=5,"Emerging",
  Merge1[[#This Row],[Customer Tenure]]&lt;9,"Established",
   TRUE,"Loyal"
)</f>
        <v>Emerging</v>
      </c>
      <c r="AA2798" s="1" t="str" cm="1">
        <f t="array" ref="AA2798">_xlfn.IFS(Merge1[[#This Row],[Income]]&lt;=30000,"Low",Merge1[[#This Row],[Income]]&lt;=60000,"Medium",Merge1[[#This Row],[Income]]&lt;=100000,"High", Merge1[[#This Row],[Income]]&gt;100000," Premium")</f>
        <v>High</v>
      </c>
      <c r="AB2798" s="1" t="str" cm="1">
        <f t="array" ref="AB2798">_xlfn.IFS(Merge1[[#This Row],[Age]]&lt;= 28,"Gen Z", Merge1[[#This Row],[Age]]&lt;=44,"Millennials", Merge1[[#This Row],[Age]]&lt;=60,"Gen X", Merge1[[#This Row],[Age]]&gt;60,"Baby Boomers")</f>
        <v>Gen X</v>
      </c>
      <c r="AC2798" s="1" t="str" cm="1">
        <f t="array" ref="AC2798">_xlfn.IFS(
    Merge1[[#This Row],[Balance]]&lt;=50000,"Low",
    Merge1[[#This Row],[Balance]]&lt;=200000,"Medium",
    Merge1[[#This Row],[Balance]]&gt;200000,"High"
)</f>
        <v>High</v>
      </c>
    </row>
    <row r="2799" spans="1:29" x14ac:dyDescent="0.25">
      <c r="A2799" s="1" t="s">
        <v>3594</v>
      </c>
      <c r="B2799" s="1" t="s">
        <v>5906</v>
      </c>
      <c r="C2799" s="1" t="s">
        <v>5835</v>
      </c>
      <c r="D2799" s="2">
        <v>43803</v>
      </c>
      <c r="E2799">
        <v>465048</v>
      </c>
      <c r="F2799">
        <v>528</v>
      </c>
      <c r="G2799">
        <v>0</v>
      </c>
      <c r="H2799" s="1" t="s">
        <v>5833</v>
      </c>
      <c r="I2799" s="1" t="s">
        <v>6861</v>
      </c>
      <c r="J2799" s="1" t="s">
        <v>6240</v>
      </c>
      <c r="K2799">
        <v>26</v>
      </c>
      <c r="L2799" s="1" t="s">
        <v>6260</v>
      </c>
      <c r="M2799" s="1" t="s">
        <v>6251</v>
      </c>
      <c r="N2799">
        <v>148335</v>
      </c>
      <c r="O2799" s="1" t="s">
        <v>6243</v>
      </c>
      <c r="P2799" s="2">
        <v>45443</v>
      </c>
      <c r="Q2799" s="2">
        <v>45644</v>
      </c>
      <c r="R2799" s="1" t="s">
        <v>6904</v>
      </c>
      <c r="S2799" s="1" t="s">
        <v>6916</v>
      </c>
      <c r="T2799" s="1" t="s">
        <v>14</v>
      </c>
      <c r="U2799">
        <v>1532</v>
      </c>
      <c r="V2799" s="1" t="s">
        <v>19</v>
      </c>
      <c r="W2799" s="1" t="s">
        <v>16</v>
      </c>
      <c r="X2799" s="2">
        <f t="shared" ca="1" si="43"/>
        <v>45937</v>
      </c>
      <c r="Y2799" s="1">
        <f ca="1">ROUND(YEARFRAC(Merge1[[#This Row],[Join_Date]],Merge1[[#This Row],[Today]], 3),0)</f>
        <v>1</v>
      </c>
      <c r="Z2799" s="1" t="str" cm="1">
        <f t="array" aca="1" ref="Z2799" ca="1">_xlfn.IFS(
   Merge1[[#This Row],[Customer Tenure]]&lt;=2,"New",
   Merge1[[#This Row],[Customer Tenure]]&lt;=5,"Emerging",
  Merge1[[#This Row],[Customer Tenure]]&lt;9,"Established",
   TRUE,"Loyal"
)</f>
        <v>New</v>
      </c>
      <c r="AA2799" s="1" t="str" cm="1">
        <f t="array" ref="AA2799">_xlfn.IFS(Merge1[[#This Row],[Income]]&lt;=30000,"Low",Merge1[[#This Row],[Income]]&lt;=60000,"Medium",Merge1[[#This Row],[Income]]&lt;=100000,"High", Merge1[[#This Row],[Income]]&gt;100000," Premium")</f>
        <v xml:space="preserve"> Premium</v>
      </c>
      <c r="AB2799" s="1" t="str" cm="1">
        <f t="array" ref="AB2799">_xlfn.IFS(Merge1[[#This Row],[Age]]&lt;= 28,"Gen Z", Merge1[[#This Row],[Age]]&lt;=44,"Millennials", Merge1[[#This Row],[Age]]&lt;=60,"Gen X", Merge1[[#This Row],[Age]]&gt;60,"Baby Boomers")</f>
        <v>Gen Z</v>
      </c>
      <c r="AC2799" s="1" t="str" cm="1">
        <f t="array" ref="AC2799">_xlfn.IFS(
    Merge1[[#This Row],[Balance]]&lt;=50000,"Low",
    Merge1[[#This Row],[Balance]]&lt;=200000,"Medium",
    Merge1[[#This Row],[Balance]]&gt;200000,"High"
)</f>
        <v>High</v>
      </c>
    </row>
    <row r="2800" spans="1:29" x14ac:dyDescent="0.25">
      <c r="A2800" s="1" t="s">
        <v>1086</v>
      </c>
      <c r="B2800" s="1" t="s">
        <v>6011</v>
      </c>
      <c r="C2800" s="1" t="s">
        <v>5832</v>
      </c>
      <c r="D2800" s="2">
        <v>42645</v>
      </c>
      <c r="E2800">
        <v>36468</v>
      </c>
      <c r="F2800">
        <v>437</v>
      </c>
      <c r="G2800">
        <v>0</v>
      </c>
      <c r="H2800" s="1" t="s">
        <v>5833</v>
      </c>
      <c r="I2800" s="1" t="s">
        <v>6284</v>
      </c>
      <c r="J2800" s="1" t="s">
        <v>6240</v>
      </c>
      <c r="K2800">
        <v>59</v>
      </c>
      <c r="L2800" s="1" t="s">
        <v>6246</v>
      </c>
      <c r="M2800" s="1" t="s">
        <v>6266</v>
      </c>
      <c r="N2800">
        <v>61844</v>
      </c>
      <c r="O2800" s="1" t="s">
        <v>6248</v>
      </c>
      <c r="P2800" s="2">
        <v>45118</v>
      </c>
      <c r="Q2800" s="2">
        <v>45873</v>
      </c>
      <c r="R2800" s="1" t="s">
        <v>6889</v>
      </c>
      <c r="S2800" s="1" t="s">
        <v>6915</v>
      </c>
      <c r="T2800" s="1" t="s">
        <v>14</v>
      </c>
      <c r="U2800">
        <v>9033</v>
      </c>
      <c r="V2800" s="1" t="s">
        <v>10</v>
      </c>
      <c r="W2800" s="1" t="s">
        <v>20</v>
      </c>
      <c r="X2800" s="2">
        <f t="shared" ca="1" si="43"/>
        <v>45937</v>
      </c>
      <c r="Y2800" s="1">
        <f ca="1">ROUND(YEARFRAC(Merge1[[#This Row],[Join_Date]],Merge1[[#This Row],[Today]], 3),0)</f>
        <v>2</v>
      </c>
      <c r="Z2800" s="1" t="str" cm="1">
        <f t="array" aca="1" ref="Z2800" ca="1">_xlfn.IFS(
   Merge1[[#This Row],[Customer Tenure]]&lt;=2,"New",
   Merge1[[#This Row],[Customer Tenure]]&lt;=5,"Emerging",
  Merge1[[#This Row],[Customer Tenure]]&lt;9,"Established",
   TRUE,"Loyal"
)</f>
        <v>New</v>
      </c>
      <c r="AA2800" s="1" t="str" cm="1">
        <f t="array" ref="AA2800">_xlfn.IFS(Merge1[[#This Row],[Income]]&lt;=30000,"Low",Merge1[[#This Row],[Income]]&lt;=60000,"Medium",Merge1[[#This Row],[Income]]&lt;=100000,"High", Merge1[[#This Row],[Income]]&gt;100000," Premium")</f>
        <v>High</v>
      </c>
      <c r="AB2800" s="1" t="str" cm="1">
        <f t="array" ref="AB2800">_xlfn.IFS(Merge1[[#This Row],[Age]]&lt;= 28,"Gen Z", Merge1[[#This Row],[Age]]&lt;=44,"Millennials", Merge1[[#This Row],[Age]]&lt;=60,"Gen X", Merge1[[#This Row],[Age]]&gt;60,"Baby Boomers")</f>
        <v>Gen X</v>
      </c>
      <c r="AC2800" s="1" t="str" cm="1">
        <f t="array" ref="AC2800">_xlfn.IFS(
    Merge1[[#This Row],[Balance]]&lt;=50000,"Low",
    Merge1[[#This Row],[Balance]]&lt;=200000,"Medium",
    Merge1[[#This Row],[Balance]]&gt;200000,"High"
)</f>
        <v>Low</v>
      </c>
    </row>
    <row r="2801" spans="1:29" x14ac:dyDescent="0.25">
      <c r="A2801" s="1" t="s">
        <v>2537</v>
      </c>
      <c r="B2801" s="1" t="s">
        <v>5875</v>
      </c>
      <c r="C2801" s="1" t="s">
        <v>5835</v>
      </c>
      <c r="D2801" s="2">
        <v>44193</v>
      </c>
      <c r="E2801">
        <v>97406</v>
      </c>
      <c r="F2801">
        <v>654</v>
      </c>
      <c r="G2801">
        <v>0</v>
      </c>
      <c r="H2801" s="1" t="s">
        <v>5833</v>
      </c>
      <c r="I2801" s="1" t="s">
        <v>6435</v>
      </c>
      <c r="J2801" s="1" t="s">
        <v>6240</v>
      </c>
      <c r="K2801">
        <v>33</v>
      </c>
      <c r="L2801" s="1" t="s">
        <v>6246</v>
      </c>
      <c r="M2801" s="1" t="s">
        <v>6257</v>
      </c>
      <c r="N2801">
        <v>164353</v>
      </c>
      <c r="O2801" s="1" t="s">
        <v>6243</v>
      </c>
      <c r="P2801" s="2">
        <v>43337</v>
      </c>
      <c r="Q2801" s="2">
        <v>45344</v>
      </c>
      <c r="R2801" s="1" t="s">
        <v>6885</v>
      </c>
      <c r="S2801" s="1" t="s">
        <v>6886</v>
      </c>
      <c r="T2801" s="1" t="s">
        <v>28</v>
      </c>
      <c r="U2801">
        <v>571</v>
      </c>
      <c r="V2801" s="1" t="s">
        <v>10</v>
      </c>
      <c r="W2801" s="1" t="s">
        <v>45</v>
      </c>
      <c r="X2801" s="2">
        <f t="shared" ca="1" si="43"/>
        <v>45937</v>
      </c>
      <c r="Y2801" s="1">
        <f ca="1">ROUND(YEARFRAC(Merge1[[#This Row],[Join_Date]],Merge1[[#This Row],[Today]], 3),0)</f>
        <v>7</v>
      </c>
      <c r="Z2801" s="1" t="str" cm="1">
        <f t="array" aca="1" ref="Z2801" ca="1">_xlfn.IFS(
   Merge1[[#This Row],[Customer Tenure]]&lt;=2,"New",
   Merge1[[#This Row],[Customer Tenure]]&lt;=5,"Emerging",
  Merge1[[#This Row],[Customer Tenure]]&lt;9,"Established",
   TRUE,"Loyal"
)</f>
        <v>Established</v>
      </c>
      <c r="AA2801" s="1" t="str" cm="1">
        <f t="array" ref="AA2801">_xlfn.IFS(Merge1[[#This Row],[Income]]&lt;=30000,"Low",Merge1[[#This Row],[Income]]&lt;=60000,"Medium",Merge1[[#This Row],[Income]]&lt;=100000,"High", Merge1[[#This Row],[Income]]&gt;100000," Premium")</f>
        <v xml:space="preserve"> Premium</v>
      </c>
      <c r="AB2801" s="1" t="str" cm="1">
        <f t="array" ref="AB2801">_xlfn.IFS(Merge1[[#This Row],[Age]]&lt;= 28,"Gen Z", Merge1[[#This Row],[Age]]&lt;=44,"Millennials", Merge1[[#This Row],[Age]]&lt;=60,"Gen X", Merge1[[#This Row],[Age]]&gt;60,"Baby Boomers")</f>
        <v>Millennials</v>
      </c>
      <c r="AC2801" s="1" t="str" cm="1">
        <f t="array" ref="AC2801">_xlfn.IFS(
    Merge1[[#This Row],[Balance]]&lt;=50000,"Low",
    Merge1[[#This Row],[Balance]]&lt;=200000,"Medium",
    Merge1[[#This Row],[Balance]]&gt;200000,"High"
)</f>
        <v>Medium</v>
      </c>
    </row>
    <row r="2802" spans="1:29" x14ac:dyDescent="0.25">
      <c r="A2802" s="1" t="s">
        <v>327</v>
      </c>
      <c r="B2802" s="1" t="s">
        <v>6226</v>
      </c>
      <c r="C2802" s="1" t="s">
        <v>5835</v>
      </c>
      <c r="D2802" s="2">
        <v>43104</v>
      </c>
      <c r="E2802">
        <v>246536</v>
      </c>
      <c r="F2802">
        <v>528</v>
      </c>
      <c r="G2802">
        <v>70030</v>
      </c>
      <c r="H2802" s="1" t="s">
        <v>5838</v>
      </c>
      <c r="I2802" s="1" t="s">
        <v>6603</v>
      </c>
      <c r="J2802" s="1" t="s">
        <v>6245</v>
      </c>
      <c r="K2802">
        <v>52</v>
      </c>
      <c r="L2802" s="1" t="s">
        <v>6260</v>
      </c>
      <c r="M2802" s="1" t="s">
        <v>6254</v>
      </c>
      <c r="N2802">
        <v>55488</v>
      </c>
      <c r="O2802" s="1" t="s">
        <v>6243</v>
      </c>
      <c r="P2802" s="2">
        <v>44249</v>
      </c>
      <c r="Q2802" s="2">
        <v>45400</v>
      </c>
      <c r="R2802" s="1" t="s">
        <v>6893</v>
      </c>
      <c r="S2802" s="1" t="s">
        <v>6911</v>
      </c>
      <c r="T2802" s="1" t="s">
        <v>14</v>
      </c>
      <c r="U2802">
        <v>3550</v>
      </c>
      <c r="V2802" s="1" t="s">
        <v>24</v>
      </c>
      <c r="W2802" s="1" t="s">
        <v>40</v>
      </c>
      <c r="X2802" s="2">
        <f t="shared" ca="1" si="43"/>
        <v>45937</v>
      </c>
      <c r="Y2802" s="1">
        <f ca="1">ROUND(YEARFRAC(Merge1[[#This Row],[Join_Date]],Merge1[[#This Row],[Today]], 3),0)</f>
        <v>5</v>
      </c>
      <c r="Z2802" s="1" t="str" cm="1">
        <f t="array" aca="1" ref="Z2802" ca="1">_xlfn.IFS(
   Merge1[[#This Row],[Customer Tenure]]&lt;=2,"New",
   Merge1[[#This Row],[Customer Tenure]]&lt;=5,"Emerging",
  Merge1[[#This Row],[Customer Tenure]]&lt;9,"Established",
   TRUE,"Loyal"
)</f>
        <v>Emerging</v>
      </c>
      <c r="AA2802" s="1" t="str" cm="1">
        <f t="array" ref="AA2802">_xlfn.IFS(Merge1[[#This Row],[Income]]&lt;=30000,"Low",Merge1[[#This Row],[Income]]&lt;=60000,"Medium",Merge1[[#This Row],[Income]]&lt;=100000,"High", Merge1[[#This Row],[Income]]&gt;100000," Premium")</f>
        <v>Medium</v>
      </c>
      <c r="AB2802" s="1" t="str" cm="1">
        <f t="array" ref="AB2802">_xlfn.IFS(Merge1[[#This Row],[Age]]&lt;= 28,"Gen Z", Merge1[[#This Row],[Age]]&lt;=44,"Millennials", Merge1[[#This Row],[Age]]&lt;=60,"Gen X", Merge1[[#This Row],[Age]]&gt;60,"Baby Boomers")</f>
        <v>Gen X</v>
      </c>
      <c r="AC2802" s="1" t="str" cm="1">
        <f t="array" ref="AC2802">_xlfn.IFS(
    Merge1[[#This Row],[Balance]]&lt;=50000,"Low",
    Merge1[[#This Row],[Balance]]&lt;=200000,"Medium",
    Merge1[[#This Row],[Balance]]&gt;200000,"High"
)</f>
        <v>High</v>
      </c>
    </row>
    <row r="2803" spans="1:29" x14ac:dyDescent="0.25">
      <c r="A2803" s="1" t="s">
        <v>54</v>
      </c>
      <c r="B2803" s="1" t="s">
        <v>5943</v>
      </c>
      <c r="C2803" s="1" t="s">
        <v>5835</v>
      </c>
      <c r="D2803" s="2">
        <v>43441</v>
      </c>
      <c r="E2803">
        <v>180882</v>
      </c>
      <c r="F2803">
        <v>410</v>
      </c>
      <c r="G2803">
        <v>0</v>
      </c>
      <c r="H2803" s="1" t="s">
        <v>5850</v>
      </c>
      <c r="I2803" s="1" t="s">
        <v>6738</v>
      </c>
      <c r="J2803" s="1" t="s">
        <v>6240</v>
      </c>
      <c r="K2803">
        <v>35</v>
      </c>
      <c r="L2803" s="1" t="s">
        <v>6241</v>
      </c>
      <c r="M2803" s="1" t="s">
        <v>6266</v>
      </c>
      <c r="N2803">
        <v>46017</v>
      </c>
      <c r="O2803" s="1" t="s">
        <v>6248</v>
      </c>
      <c r="P2803" s="2">
        <v>42931</v>
      </c>
      <c r="Q2803" s="2">
        <v>45593</v>
      </c>
      <c r="R2803" s="1" t="s">
        <v>6912</v>
      </c>
      <c r="S2803" s="1" t="s">
        <v>6917</v>
      </c>
      <c r="T2803" s="1" t="s">
        <v>28</v>
      </c>
      <c r="U2803">
        <v>1489</v>
      </c>
      <c r="V2803" s="1" t="s">
        <v>15</v>
      </c>
      <c r="W2803" s="1" t="s">
        <v>45</v>
      </c>
      <c r="X2803" s="2">
        <f t="shared" ca="1" si="43"/>
        <v>45937</v>
      </c>
      <c r="Y2803" s="1">
        <f ca="1">ROUND(YEARFRAC(Merge1[[#This Row],[Join_Date]],Merge1[[#This Row],[Today]], 3),0)</f>
        <v>8</v>
      </c>
      <c r="Z2803" s="1" t="str" cm="1">
        <f t="array" aca="1" ref="Z2803" ca="1">_xlfn.IFS(
   Merge1[[#This Row],[Customer Tenure]]&lt;=2,"New",
   Merge1[[#This Row],[Customer Tenure]]&lt;=5,"Emerging",
  Merge1[[#This Row],[Customer Tenure]]&lt;9,"Established",
   TRUE,"Loyal"
)</f>
        <v>Established</v>
      </c>
      <c r="AA2803" s="1" t="str" cm="1">
        <f t="array" ref="AA2803">_xlfn.IFS(Merge1[[#This Row],[Income]]&lt;=30000,"Low",Merge1[[#This Row],[Income]]&lt;=60000,"Medium",Merge1[[#This Row],[Income]]&lt;=100000,"High", Merge1[[#This Row],[Income]]&gt;100000," Premium")</f>
        <v>Medium</v>
      </c>
      <c r="AB2803" s="1" t="str" cm="1">
        <f t="array" ref="AB2803">_xlfn.IFS(Merge1[[#This Row],[Age]]&lt;= 28,"Gen Z", Merge1[[#This Row],[Age]]&lt;=44,"Millennials", Merge1[[#This Row],[Age]]&lt;=60,"Gen X", Merge1[[#This Row],[Age]]&gt;60,"Baby Boomers")</f>
        <v>Millennials</v>
      </c>
      <c r="AC2803" s="1" t="str" cm="1">
        <f t="array" ref="AC2803">_xlfn.IFS(
    Merge1[[#This Row],[Balance]]&lt;=50000,"Low",
    Merge1[[#This Row],[Balance]]&lt;=200000,"Medium",
    Merge1[[#This Row],[Balance]]&gt;200000,"High"
)</f>
        <v>Medium</v>
      </c>
    </row>
    <row r="2804" spans="1:29" x14ac:dyDescent="0.25">
      <c r="A2804" s="1" t="s">
        <v>27</v>
      </c>
      <c r="B2804" s="1" t="s">
        <v>5927</v>
      </c>
      <c r="C2804" s="1" t="s">
        <v>5832</v>
      </c>
      <c r="D2804" s="2">
        <v>43403</v>
      </c>
      <c r="E2804">
        <v>123364</v>
      </c>
      <c r="F2804">
        <v>438</v>
      </c>
      <c r="G2804">
        <v>0</v>
      </c>
      <c r="H2804" s="1" t="s">
        <v>5838</v>
      </c>
      <c r="I2804" s="1" t="s">
        <v>6476</v>
      </c>
      <c r="J2804" s="1" t="s">
        <v>6240</v>
      </c>
      <c r="K2804">
        <v>44</v>
      </c>
      <c r="L2804" s="1" t="s">
        <v>6246</v>
      </c>
      <c r="M2804" s="1" t="s">
        <v>6254</v>
      </c>
      <c r="N2804">
        <v>47082</v>
      </c>
      <c r="O2804" s="1" t="s">
        <v>6248</v>
      </c>
      <c r="P2804" s="2">
        <v>45843</v>
      </c>
      <c r="Q2804" s="2">
        <v>45562</v>
      </c>
      <c r="R2804" s="1" t="s">
        <v>6897</v>
      </c>
      <c r="S2804" s="1" t="s">
        <v>6898</v>
      </c>
      <c r="T2804" s="1" t="s">
        <v>23</v>
      </c>
      <c r="U2804">
        <v>6687</v>
      </c>
      <c r="V2804" s="1" t="s">
        <v>19</v>
      </c>
      <c r="W2804" s="1" t="s">
        <v>106</v>
      </c>
      <c r="X2804" s="2">
        <f t="shared" ca="1" si="43"/>
        <v>45937</v>
      </c>
      <c r="Y2804" s="1">
        <f ca="1">ROUND(YEARFRAC(Merge1[[#This Row],[Join_Date]],Merge1[[#This Row],[Today]], 3),0)</f>
        <v>0</v>
      </c>
      <c r="Z2804" s="1" t="str" cm="1">
        <f t="array" aca="1" ref="Z2804" ca="1">_xlfn.IFS(
   Merge1[[#This Row],[Customer Tenure]]&lt;=2,"New",
   Merge1[[#This Row],[Customer Tenure]]&lt;=5,"Emerging",
  Merge1[[#This Row],[Customer Tenure]]&lt;9,"Established",
   TRUE,"Loyal"
)</f>
        <v>New</v>
      </c>
      <c r="AA2804" s="1" t="str" cm="1">
        <f t="array" ref="AA2804">_xlfn.IFS(Merge1[[#This Row],[Income]]&lt;=30000,"Low",Merge1[[#This Row],[Income]]&lt;=60000,"Medium",Merge1[[#This Row],[Income]]&lt;=100000,"High", Merge1[[#This Row],[Income]]&gt;100000," Premium")</f>
        <v>Medium</v>
      </c>
      <c r="AB2804" s="1" t="str" cm="1">
        <f t="array" ref="AB2804">_xlfn.IFS(Merge1[[#This Row],[Age]]&lt;= 28,"Gen Z", Merge1[[#This Row],[Age]]&lt;=44,"Millennials", Merge1[[#This Row],[Age]]&lt;=60,"Gen X", Merge1[[#This Row],[Age]]&gt;60,"Baby Boomers")</f>
        <v>Millennials</v>
      </c>
      <c r="AC2804" s="1" t="str" cm="1">
        <f t="array" ref="AC2804">_xlfn.IFS(
    Merge1[[#This Row],[Balance]]&lt;=50000,"Low",
    Merge1[[#This Row],[Balance]]&lt;=200000,"Medium",
    Merge1[[#This Row],[Balance]]&gt;200000,"High"
)</f>
        <v>Medium</v>
      </c>
    </row>
    <row r="2805" spans="1:29" x14ac:dyDescent="0.25">
      <c r="A2805" s="1" t="s">
        <v>1648</v>
      </c>
      <c r="B2805" s="1" t="s">
        <v>6134</v>
      </c>
      <c r="C2805" s="1" t="s">
        <v>5835</v>
      </c>
      <c r="D2805" s="2">
        <v>43828</v>
      </c>
      <c r="E2805">
        <v>409760</v>
      </c>
      <c r="F2805">
        <v>735</v>
      </c>
      <c r="G2805">
        <v>0</v>
      </c>
      <c r="H2805" s="1" t="s">
        <v>5833</v>
      </c>
      <c r="I2805" s="1" t="s">
        <v>6587</v>
      </c>
      <c r="J2805" s="1" t="s">
        <v>6245</v>
      </c>
      <c r="K2805">
        <v>36</v>
      </c>
      <c r="L2805" s="1" t="s">
        <v>6256</v>
      </c>
      <c r="M2805" s="1" t="s">
        <v>6247</v>
      </c>
      <c r="N2805">
        <v>84288</v>
      </c>
      <c r="O2805" s="1" t="s">
        <v>6248</v>
      </c>
      <c r="P2805" s="2">
        <v>43890</v>
      </c>
      <c r="Q2805" s="2">
        <v>45797</v>
      </c>
      <c r="R2805" s="1" t="s">
        <v>6906</v>
      </c>
      <c r="S2805" s="1" t="s">
        <v>6907</v>
      </c>
      <c r="T2805" s="1" t="s">
        <v>9</v>
      </c>
      <c r="U2805">
        <v>1215</v>
      </c>
      <c r="V2805" s="1" t="s">
        <v>19</v>
      </c>
      <c r="W2805" s="1" t="s">
        <v>11</v>
      </c>
      <c r="X2805" s="2">
        <f t="shared" ca="1" si="43"/>
        <v>45937</v>
      </c>
      <c r="Y2805" s="1">
        <f ca="1">ROUND(YEARFRAC(Merge1[[#This Row],[Join_Date]],Merge1[[#This Row],[Today]], 3),0)</f>
        <v>6</v>
      </c>
      <c r="Z2805" s="1" t="str" cm="1">
        <f t="array" aca="1" ref="Z2805" ca="1">_xlfn.IFS(
   Merge1[[#This Row],[Customer Tenure]]&lt;=2,"New",
   Merge1[[#This Row],[Customer Tenure]]&lt;=5,"Emerging",
  Merge1[[#This Row],[Customer Tenure]]&lt;9,"Established",
   TRUE,"Loyal"
)</f>
        <v>Established</v>
      </c>
      <c r="AA2805" s="1" t="str" cm="1">
        <f t="array" ref="AA2805">_xlfn.IFS(Merge1[[#This Row],[Income]]&lt;=30000,"Low",Merge1[[#This Row],[Income]]&lt;=60000,"Medium",Merge1[[#This Row],[Income]]&lt;=100000,"High", Merge1[[#This Row],[Income]]&gt;100000," Premium")</f>
        <v>High</v>
      </c>
      <c r="AB2805" s="1" t="str" cm="1">
        <f t="array" ref="AB2805">_xlfn.IFS(Merge1[[#This Row],[Age]]&lt;= 28,"Gen Z", Merge1[[#This Row],[Age]]&lt;=44,"Millennials", Merge1[[#This Row],[Age]]&lt;=60,"Gen X", Merge1[[#This Row],[Age]]&gt;60,"Baby Boomers")</f>
        <v>Millennials</v>
      </c>
      <c r="AC2805" s="1" t="str" cm="1">
        <f t="array" ref="AC2805">_xlfn.IFS(
    Merge1[[#This Row],[Balance]]&lt;=50000,"Low",
    Merge1[[#This Row],[Balance]]&lt;=200000,"Medium",
    Merge1[[#This Row],[Balance]]&gt;200000,"High"
)</f>
        <v>High</v>
      </c>
    </row>
    <row r="2806" spans="1:29" x14ac:dyDescent="0.25">
      <c r="A2806" s="1" t="s">
        <v>1361</v>
      </c>
      <c r="B2806" s="1" t="s">
        <v>6139</v>
      </c>
      <c r="C2806" s="1" t="s">
        <v>5835</v>
      </c>
      <c r="D2806" s="2">
        <v>44246</v>
      </c>
      <c r="E2806">
        <v>98046</v>
      </c>
      <c r="F2806">
        <v>308</v>
      </c>
      <c r="G2806">
        <v>236226</v>
      </c>
      <c r="H2806" s="1" t="s">
        <v>5833</v>
      </c>
      <c r="I2806" s="1" t="s">
        <v>6488</v>
      </c>
      <c r="J2806" s="1" t="s">
        <v>6240</v>
      </c>
      <c r="K2806">
        <v>60</v>
      </c>
      <c r="L2806" s="1" t="s">
        <v>6260</v>
      </c>
      <c r="M2806" s="1" t="s">
        <v>6266</v>
      </c>
      <c r="N2806">
        <v>157612</v>
      </c>
      <c r="O2806" s="1" t="s">
        <v>6243</v>
      </c>
      <c r="P2806" s="2">
        <v>43780</v>
      </c>
      <c r="Q2806" s="2">
        <v>45626</v>
      </c>
      <c r="R2806" s="1" t="s">
        <v>6887</v>
      </c>
      <c r="S2806" s="1" t="s">
        <v>6901</v>
      </c>
      <c r="T2806" s="1" t="s">
        <v>23</v>
      </c>
      <c r="U2806">
        <v>6670</v>
      </c>
      <c r="V2806" s="1" t="s">
        <v>10</v>
      </c>
      <c r="W2806" s="1" t="s">
        <v>40</v>
      </c>
      <c r="X2806" s="2">
        <f t="shared" ca="1" si="43"/>
        <v>45937</v>
      </c>
      <c r="Y2806" s="1">
        <f ca="1">ROUND(YEARFRAC(Merge1[[#This Row],[Join_Date]],Merge1[[#This Row],[Today]], 3),0)</f>
        <v>6</v>
      </c>
      <c r="Z2806" s="1" t="str" cm="1">
        <f t="array" aca="1" ref="Z2806" ca="1">_xlfn.IFS(
   Merge1[[#This Row],[Customer Tenure]]&lt;=2,"New",
   Merge1[[#This Row],[Customer Tenure]]&lt;=5,"Emerging",
  Merge1[[#This Row],[Customer Tenure]]&lt;9,"Established",
   TRUE,"Loyal"
)</f>
        <v>Established</v>
      </c>
      <c r="AA2806" s="1" t="str" cm="1">
        <f t="array" ref="AA2806">_xlfn.IFS(Merge1[[#This Row],[Income]]&lt;=30000,"Low",Merge1[[#This Row],[Income]]&lt;=60000,"Medium",Merge1[[#This Row],[Income]]&lt;=100000,"High", Merge1[[#This Row],[Income]]&gt;100000," Premium")</f>
        <v xml:space="preserve"> Premium</v>
      </c>
      <c r="AB2806" s="1" t="str" cm="1">
        <f t="array" ref="AB2806">_xlfn.IFS(Merge1[[#This Row],[Age]]&lt;= 28,"Gen Z", Merge1[[#This Row],[Age]]&lt;=44,"Millennials", Merge1[[#This Row],[Age]]&lt;=60,"Gen X", Merge1[[#This Row],[Age]]&gt;60,"Baby Boomers")</f>
        <v>Gen X</v>
      </c>
      <c r="AC2806" s="1" t="str" cm="1">
        <f t="array" ref="AC2806">_xlfn.IFS(
    Merge1[[#This Row],[Balance]]&lt;=50000,"Low",
    Merge1[[#This Row],[Balance]]&lt;=200000,"Medium",
    Merge1[[#This Row],[Balance]]&gt;200000,"High"
)</f>
        <v>Medium</v>
      </c>
    </row>
    <row r="2807" spans="1:29" x14ac:dyDescent="0.25">
      <c r="A2807" s="1" t="s">
        <v>233</v>
      </c>
      <c r="B2807" s="1" t="s">
        <v>6175</v>
      </c>
      <c r="C2807" s="1" t="s">
        <v>5842</v>
      </c>
      <c r="D2807" s="2">
        <v>44580</v>
      </c>
      <c r="E2807">
        <v>98000</v>
      </c>
      <c r="F2807">
        <v>325</v>
      </c>
      <c r="G2807">
        <v>0</v>
      </c>
      <c r="H2807" s="1" t="s">
        <v>5833</v>
      </c>
      <c r="I2807" s="1" t="s">
        <v>6700</v>
      </c>
      <c r="J2807" s="1" t="s">
        <v>6245</v>
      </c>
      <c r="K2807">
        <v>58</v>
      </c>
      <c r="L2807" s="1" t="s">
        <v>6246</v>
      </c>
      <c r="M2807" s="1" t="s">
        <v>6257</v>
      </c>
      <c r="N2807">
        <v>188484</v>
      </c>
      <c r="O2807" s="1" t="s">
        <v>6243</v>
      </c>
      <c r="P2807" s="2">
        <v>45392</v>
      </c>
      <c r="Q2807" s="2">
        <v>45835</v>
      </c>
      <c r="R2807" s="1" t="s">
        <v>6883</v>
      </c>
      <c r="S2807" s="1" t="s">
        <v>6910</v>
      </c>
      <c r="T2807" s="1" t="s">
        <v>9</v>
      </c>
      <c r="U2807">
        <v>8858</v>
      </c>
      <c r="V2807" s="1" t="s">
        <v>10</v>
      </c>
      <c r="W2807" s="1" t="s">
        <v>50</v>
      </c>
      <c r="X2807" s="2">
        <f t="shared" ca="1" si="43"/>
        <v>45937</v>
      </c>
      <c r="Y2807" s="1">
        <f ca="1">ROUND(YEARFRAC(Merge1[[#This Row],[Join_Date]],Merge1[[#This Row],[Today]], 3),0)</f>
        <v>1</v>
      </c>
      <c r="Z2807" s="1" t="str" cm="1">
        <f t="array" aca="1" ref="Z2807" ca="1">_xlfn.IFS(
   Merge1[[#This Row],[Customer Tenure]]&lt;=2,"New",
   Merge1[[#This Row],[Customer Tenure]]&lt;=5,"Emerging",
  Merge1[[#This Row],[Customer Tenure]]&lt;9,"Established",
   TRUE,"Loyal"
)</f>
        <v>New</v>
      </c>
      <c r="AA2807" s="1" t="str" cm="1">
        <f t="array" ref="AA2807">_xlfn.IFS(Merge1[[#This Row],[Income]]&lt;=30000,"Low",Merge1[[#This Row],[Income]]&lt;=60000,"Medium",Merge1[[#This Row],[Income]]&lt;=100000,"High", Merge1[[#This Row],[Income]]&gt;100000," Premium")</f>
        <v xml:space="preserve"> Premium</v>
      </c>
      <c r="AB2807" s="1" t="str" cm="1">
        <f t="array" ref="AB2807">_xlfn.IFS(Merge1[[#This Row],[Age]]&lt;= 28,"Gen Z", Merge1[[#This Row],[Age]]&lt;=44,"Millennials", Merge1[[#This Row],[Age]]&lt;=60,"Gen X", Merge1[[#This Row],[Age]]&gt;60,"Baby Boomers")</f>
        <v>Gen X</v>
      </c>
      <c r="AC2807" s="1" t="str" cm="1">
        <f t="array" ref="AC2807">_xlfn.IFS(
    Merge1[[#This Row],[Balance]]&lt;=50000,"Low",
    Merge1[[#This Row],[Balance]]&lt;=200000,"Medium",
    Merge1[[#This Row],[Balance]]&gt;200000,"High"
)</f>
        <v>Medium</v>
      </c>
    </row>
    <row r="2808" spans="1:29" x14ac:dyDescent="0.25">
      <c r="A2808" s="1" t="s">
        <v>196</v>
      </c>
      <c r="B2808" s="1" t="s">
        <v>6159</v>
      </c>
      <c r="C2808" s="1" t="s">
        <v>5832</v>
      </c>
      <c r="D2808" s="2">
        <v>45382</v>
      </c>
      <c r="E2808">
        <v>347247</v>
      </c>
      <c r="F2808">
        <v>389</v>
      </c>
      <c r="G2808">
        <v>0</v>
      </c>
      <c r="H2808" s="1" t="s">
        <v>5850</v>
      </c>
      <c r="I2808" s="1" t="s">
        <v>6434</v>
      </c>
      <c r="J2808" s="1" t="s">
        <v>6240</v>
      </c>
      <c r="K2808">
        <v>29</v>
      </c>
      <c r="L2808" s="1" t="s">
        <v>6260</v>
      </c>
      <c r="M2808" s="1" t="s">
        <v>6242</v>
      </c>
      <c r="N2808">
        <v>193279</v>
      </c>
      <c r="O2808" s="1" t="s">
        <v>6252</v>
      </c>
      <c r="P2808" s="2">
        <v>43888</v>
      </c>
      <c r="Q2808" s="2">
        <v>45531</v>
      </c>
      <c r="R2808" s="1" t="s">
        <v>6889</v>
      </c>
      <c r="S2808" s="1" t="s">
        <v>6890</v>
      </c>
      <c r="T2808" s="1" t="s">
        <v>28</v>
      </c>
      <c r="U2808">
        <v>599</v>
      </c>
      <c r="V2808" s="1" t="s">
        <v>19</v>
      </c>
      <c r="W2808" s="1" t="s">
        <v>50</v>
      </c>
      <c r="X2808" s="2">
        <f t="shared" ca="1" si="43"/>
        <v>45937</v>
      </c>
      <c r="Y2808" s="1">
        <f ca="1">ROUND(YEARFRAC(Merge1[[#This Row],[Join_Date]],Merge1[[#This Row],[Today]], 3),0)</f>
        <v>6</v>
      </c>
      <c r="Z2808" s="1" t="str" cm="1">
        <f t="array" aca="1" ref="Z2808" ca="1">_xlfn.IFS(
   Merge1[[#This Row],[Customer Tenure]]&lt;=2,"New",
   Merge1[[#This Row],[Customer Tenure]]&lt;=5,"Emerging",
  Merge1[[#This Row],[Customer Tenure]]&lt;9,"Established",
   TRUE,"Loyal"
)</f>
        <v>Established</v>
      </c>
      <c r="AA2808" s="1" t="str" cm="1">
        <f t="array" ref="AA2808">_xlfn.IFS(Merge1[[#This Row],[Income]]&lt;=30000,"Low",Merge1[[#This Row],[Income]]&lt;=60000,"Medium",Merge1[[#This Row],[Income]]&lt;=100000,"High", Merge1[[#This Row],[Income]]&gt;100000," Premium")</f>
        <v xml:space="preserve"> Premium</v>
      </c>
      <c r="AB2808" s="1" t="str" cm="1">
        <f t="array" ref="AB2808">_xlfn.IFS(Merge1[[#This Row],[Age]]&lt;= 28,"Gen Z", Merge1[[#This Row],[Age]]&lt;=44,"Millennials", Merge1[[#This Row],[Age]]&lt;=60,"Gen X", Merge1[[#This Row],[Age]]&gt;60,"Baby Boomers")</f>
        <v>Millennials</v>
      </c>
      <c r="AC2808" s="1" t="str" cm="1">
        <f t="array" ref="AC2808">_xlfn.IFS(
    Merge1[[#This Row],[Balance]]&lt;=50000,"Low",
    Merge1[[#This Row],[Balance]]&lt;=200000,"Medium",
    Merge1[[#This Row],[Balance]]&gt;200000,"High"
)</f>
        <v>High</v>
      </c>
    </row>
    <row r="2809" spans="1:29" x14ac:dyDescent="0.25">
      <c r="A2809" s="1" t="s">
        <v>728</v>
      </c>
      <c r="B2809" s="1" t="s">
        <v>5932</v>
      </c>
      <c r="C2809" s="1" t="s">
        <v>5842</v>
      </c>
      <c r="D2809" s="2">
        <v>45194</v>
      </c>
      <c r="E2809">
        <v>235595</v>
      </c>
      <c r="F2809">
        <v>536</v>
      </c>
      <c r="G2809">
        <v>0</v>
      </c>
      <c r="H2809" s="1" t="s">
        <v>5838</v>
      </c>
      <c r="I2809" s="1" t="s">
        <v>6329</v>
      </c>
      <c r="J2809" s="1" t="s">
        <v>6245</v>
      </c>
      <c r="K2809">
        <v>51</v>
      </c>
      <c r="L2809" s="1" t="s">
        <v>6246</v>
      </c>
      <c r="M2809" s="1" t="s">
        <v>6254</v>
      </c>
      <c r="N2809">
        <v>174946</v>
      </c>
      <c r="O2809" s="1" t="s">
        <v>6248</v>
      </c>
      <c r="P2809" s="2">
        <v>43671</v>
      </c>
      <c r="Q2809" s="2">
        <v>45579</v>
      </c>
      <c r="R2809" s="1" t="s">
        <v>6912</v>
      </c>
      <c r="S2809" s="1" t="s">
        <v>6917</v>
      </c>
      <c r="T2809" s="1" t="s">
        <v>23</v>
      </c>
      <c r="U2809">
        <v>4336</v>
      </c>
      <c r="V2809" s="1" t="s">
        <v>10</v>
      </c>
      <c r="W2809" s="1" t="s">
        <v>20</v>
      </c>
      <c r="X2809" s="2">
        <f t="shared" ca="1" si="43"/>
        <v>45937</v>
      </c>
      <c r="Y2809" s="1">
        <f ca="1">ROUND(YEARFRAC(Merge1[[#This Row],[Join_Date]],Merge1[[#This Row],[Today]], 3),0)</f>
        <v>6</v>
      </c>
      <c r="Z2809" s="1" t="str" cm="1">
        <f t="array" aca="1" ref="Z2809" ca="1">_xlfn.IFS(
   Merge1[[#This Row],[Customer Tenure]]&lt;=2,"New",
   Merge1[[#This Row],[Customer Tenure]]&lt;=5,"Emerging",
  Merge1[[#This Row],[Customer Tenure]]&lt;9,"Established",
   TRUE,"Loyal"
)</f>
        <v>Established</v>
      </c>
      <c r="AA2809" s="1" t="str" cm="1">
        <f t="array" ref="AA2809">_xlfn.IFS(Merge1[[#This Row],[Income]]&lt;=30000,"Low",Merge1[[#This Row],[Income]]&lt;=60000,"Medium",Merge1[[#This Row],[Income]]&lt;=100000,"High", Merge1[[#This Row],[Income]]&gt;100000," Premium")</f>
        <v xml:space="preserve"> Premium</v>
      </c>
      <c r="AB2809" s="1" t="str" cm="1">
        <f t="array" ref="AB2809">_xlfn.IFS(Merge1[[#This Row],[Age]]&lt;= 28,"Gen Z", Merge1[[#This Row],[Age]]&lt;=44,"Millennials", Merge1[[#This Row],[Age]]&lt;=60,"Gen X", Merge1[[#This Row],[Age]]&gt;60,"Baby Boomers")</f>
        <v>Gen X</v>
      </c>
      <c r="AC2809" s="1" t="str" cm="1">
        <f t="array" ref="AC2809">_xlfn.IFS(
    Merge1[[#This Row],[Balance]]&lt;=50000,"Low",
    Merge1[[#This Row],[Balance]]&lt;=200000,"Medium",
    Merge1[[#This Row],[Balance]]&gt;200000,"High"
)</f>
        <v>High</v>
      </c>
    </row>
    <row r="2810" spans="1:29" x14ac:dyDescent="0.25">
      <c r="A2810" s="1" t="s">
        <v>2237</v>
      </c>
      <c r="B2810" s="1" t="s">
        <v>5852</v>
      </c>
      <c r="C2810" s="1" t="s">
        <v>5832</v>
      </c>
      <c r="D2810" s="2">
        <v>43221</v>
      </c>
      <c r="E2810">
        <v>345158</v>
      </c>
      <c r="F2810">
        <v>353</v>
      </c>
      <c r="G2810">
        <v>0</v>
      </c>
      <c r="H2810" s="1" t="s">
        <v>5833</v>
      </c>
      <c r="I2810" s="1" t="s">
        <v>6489</v>
      </c>
      <c r="J2810" s="1" t="s">
        <v>6240</v>
      </c>
      <c r="K2810">
        <v>54</v>
      </c>
      <c r="L2810" s="1" t="s">
        <v>6260</v>
      </c>
      <c r="M2810" s="1" t="s">
        <v>6262</v>
      </c>
      <c r="N2810">
        <v>117768</v>
      </c>
      <c r="O2810" s="1" t="s">
        <v>6243</v>
      </c>
      <c r="P2810" s="2">
        <v>45891</v>
      </c>
      <c r="Q2810" s="2">
        <v>45442</v>
      </c>
      <c r="R2810" s="1" t="s">
        <v>6906</v>
      </c>
      <c r="S2810" s="1" t="s">
        <v>6918</v>
      </c>
      <c r="T2810" s="1" t="s">
        <v>9</v>
      </c>
      <c r="U2810">
        <v>4914</v>
      </c>
      <c r="V2810" s="1" t="s">
        <v>24</v>
      </c>
      <c r="W2810" s="1" t="s">
        <v>11</v>
      </c>
      <c r="X2810" s="2">
        <f t="shared" ca="1" si="43"/>
        <v>45937</v>
      </c>
      <c r="Y2810" s="1">
        <f ca="1">ROUND(YEARFRAC(Merge1[[#This Row],[Join_Date]],Merge1[[#This Row],[Today]], 3),0)</f>
        <v>0</v>
      </c>
      <c r="Z2810" s="1" t="str" cm="1">
        <f t="array" aca="1" ref="Z2810" ca="1">_xlfn.IFS(
   Merge1[[#This Row],[Customer Tenure]]&lt;=2,"New",
   Merge1[[#This Row],[Customer Tenure]]&lt;=5,"Emerging",
  Merge1[[#This Row],[Customer Tenure]]&lt;9,"Established",
   TRUE,"Loyal"
)</f>
        <v>New</v>
      </c>
      <c r="AA2810" s="1" t="str" cm="1">
        <f t="array" ref="AA2810">_xlfn.IFS(Merge1[[#This Row],[Income]]&lt;=30000,"Low",Merge1[[#This Row],[Income]]&lt;=60000,"Medium",Merge1[[#This Row],[Income]]&lt;=100000,"High", Merge1[[#This Row],[Income]]&gt;100000," Premium")</f>
        <v xml:space="preserve"> Premium</v>
      </c>
      <c r="AB2810" s="1" t="str" cm="1">
        <f t="array" ref="AB2810">_xlfn.IFS(Merge1[[#This Row],[Age]]&lt;= 28,"Gen Z", Merge1[[#This Row],[Age]]&lt;=44,"Millennials", Merge1[[#This Row],[Age]]&lt;=60,"Gen X", Merge1[[#This Row],[Age]]&gt;60,"Baby Boomers")</f>
        <v>Gen X</v>
      </c>
      <c r="AC2810" s="1" t="str" cm="1">
        <f t="array" ref="AC2810">_xlfn.IFS(
    Merge1[[#This Row],[Balance]]&lt;=50000,"Low",
    Merge1[[#This Row],[Balance]]&lt;=200000,"Medium",
    Merge1[[#This Row],[Balance]]&gt;200000,"High"
)</f>
        <v>High</v>
      </c>
    </row>
    <row r="2811" spans="1:29" x14ac:dyDescent="0.25">
      <c r="A2811" s="1" t="s">
        <v>2570</v>
      </c>
      <c r="B2811" s="1" t="s">
        <v>5869</v>
      </c>
      <c r="C2811" s="1" t="s">
        <v>5835</v>
      </c>
      <c r="D2811" s="2">
        <v>43495</v>
      </c>
      <c r="E2811">
        <v>199886</v>
      </c>
      <c r="F2811">
        <v>490</v>
      </c>
      <c r="G2811">
        <v>0</v>
      </c>
      <c r="H2811" s="1" t="s">
        <v>5833</v>
      </c>
      <c r="I2811" s="1" t="s">
        <v>6398</v>
      </c>
      <c r="J2811" s="1" t="s">
        <v>6245</v>
      </c>
      <c r="K2811">
        <v>42</v>
      </c>
      <c r="L2811" s="1" t="s">
        <v>6260</v>
      </c>
      <c r="M2811" s="1" t="s">
        <v>6254</v>
      </c>
      <c r="N2811">
        <v>88344</v>
      </c>
      <c r="O2811" s="1" t="s">
        <v>6243</v>
      </c>
      <c r="P2811" s="2">
        <v>45720</v>
      </c>
      <c r="Q2811" s="2">
        <v>45366</v>
      </c>
      <c r="R2811" s="1" t="s">
        <v>6899</v>
      </c>
      <c r="S2811" s="1" t="s">
        <v>6900</v>
      </c>
      <c r="T2811" s="1" t="s">
        <v>28</v>
      </c>
      <c r="U2811">
        <v>9573</v>
      </c>
      <c r="V2811" s="1" t="s">
        <v>19</v>
      </c>
      <c r="W2811" s="1" t="s">
        <v>40</v>
      </c>
      <c r="X2811" s="2">
        <f t="shared" ca="1" si="43"/>
        <v>45937</v>
      </c>
      <c r="Y2811" s="1">
        <f ca="1">ROUND(YEARFRAC(Merge1[[#This Row],[Join_Date]],Merge1[[#This Row],[Today]], 3),0)</f>
        <v>1</v>
      </c>
      <c r="Z2811" s="1" t="str" cm="1">
        <f t="array" aca="1" ref="Z2811" ca="1">_xlfn.IFS(
   Merge1[[#This Row],[Customer Tenure]]&lt;=2,"New",
   Merge1[[#This Row],[Customer Tenure]]&lt;=5,"Emerging",
  Merge1[[#This Row],[Customer Tenure]]&lt;9,"Established",
   TRUE,"Loyal"
)</f>
        <v>New</v>
      </c>
      <c r="AA2811" s="1" t="str" cm="1">
        <f t="array" ref="AA2811">_xlfn.IFS(Merge1[[#This Row],[Income]]&lt;=30000,"Low",Merge1[[#This Row],[Income]]&lt;=60000,"Medium",Merge1[[#This Row],[Income]]&lt;=100000,"High", Merge1[[#This Row],[Income]]&gt;100000," Premium")</f>
        <v>High</v>
      </c>
      <c r="AB2811" s="1" t="str" cm="1">
        <f t="array" ref="AB2811">_xlfn.IFS(Merge1[[#This Row],[Age]]&lt;= 28,"Gen Z", Merge1[[#This Row],[Age]]&lt;=44,"Millennials", Merge1[[#This Row],[Age]]&lt;=60,"Gen X", Merge1[[#This Row],[Age]]&gt;60,"Baby Boomers")</f>
        <v>Millennials</v>
      </c>
      <c r="AC2811" s="1" t="str" cm="1">
        <f t="array" ref="AC2811">_xlfn.IFS(
    Merge1[[#This Row],[Balance]]&lt;=50000,"Low",
    Merge1[[#This Row],[Balance]]&lt;=200000,"Medium",
    Merge1[[#This Row],[Balance]]&gt;200000,"High"
)</f>
        <v>Medium</v>
      </c>
    </row>
    <row r="2812" spans="1:29" x14ac:dyDescent="0.25">
      <c r="A2812" s="1" t="s">
        <v>1443</v>
      </c>
      <c r="B2812" s="1" t="s">
        <v>6140</v>
      </c>
      <c r="C2812" s="1" t="s">
        <v>5842</v>
      </c>
      <c r="D2812" s="2">
        <v>42732</v>
      </c>
      <c r="E2812">
        <v>125829</v>
      </c>
      <c r="F2812">
        <v>666</v>
      </c>
      <c r="G2812">
        <v>0</v>
      </c>
      <c r="H2812" s="1" t="s">
        <v>5860</v>
      </c>
      <c r="I2812" s="1" t="s">
        <v>6339</v>
      </c>
      <c r="J2812" s="1" t="s">
        <v>6245</v>
      </c>
      <c r="K2812">
        <v>69</v>
      </c>
      <c r="L2812" s="1" t="s">
        <v>6260</v>
      </c>
      <c r="M2812" s="1" t="s">
        <v>6251</v>
      </c>
      <c r="N2812">
        <v>147015</v>
      </c>
      <c r="O2812" s="1" t="s">
        <v>6243</v>
      </c>
      <c r="P2812" s="2">
        <v>44996</v>
      </c>
      <c r="Q2812" s="2">
        <v>45815</v>
      </c>
      <c r="R2812" s="1" t="s">
        <v>6883</v>
      </c>
      <c r="S2812" s="1" t="s">
        <v>6910</v>
      </c>
      <c r="T2812" s="1" t="s">
        <v>9</v>
      </c>
      <c r="U2812">
        <v>6431</v>
      </c>
      <c r="V2812" s="1" t="s">
        <v>10</v>
      </c>
      <c r="W2812" s="1" t="s">
        <v>20</v>
      </c>
      <c r="X2812" s="2">
        <f t="shared" ca="1" si="43"/>
        <v>45937</v>
      </c>
      <c r="Y2812" s="1">
        <f ca="1">ROUND(YEARFRAC(Merge1[[#This Row],[Join_Date]],Merge1[[#This Row],[Today]], 3),0)</f>
        <v>3</v>
      </c>
      <c r="Z2812" s="1" t="str" cm="1">
        <f t="array" aca="1" ref="Z2812" ca="1">_xlfn.IFS(
   Merge1[[#This Row],[Customer Tenure]]&lt;=2,"New",
   Merge1[[#This Row],[Customer Tenure]]&lt;=5,"Emerging",
  Merge1[[#This Row],[Customer Tenure]]&lt;9,"Established",
   TRUE,"Loyal"
)</f>
        <v>Emerging</v>
      </c>
      <c r="AA2812" s="1" t="str" cm="1">
        <f t="array" ref="AA2812">_xlfn.IFS(Merge1[[#This Row],[Income]]&lt;=30000,"Low",Merge1[[#This Row],[Income]]&lt;=60000,"Medium",Merge1[[#This Row],[Income]]&lt;=100000,"High", Merge1[[#This Row],[Income]]&gt;100000," Premium")</f>
        <v xml:space="preserve"> Premium</v>
      </c>
      <c r="AB2812" s="1" t="str" cm="1">
        <f t="array" ref="AB2812">_xlfn.IFS(Merge1[[#This Row],[Age]]&lt;= 28,"Gen Z", Merge1[[#This Row],[Age]]&lt;=44,"Millennials", Merge1[[#This Row],[Age]]&lt;=60,"Gen X", Merge1[[#This Row],[Age]]&gt;60,"Baby Boomers")</f>
        <v>Baby Boomers</v>
      </c>
      <c r="AC2812" s="1" t="str" cm="1">
        <f t="array" ref="AC2812">_xlfn.IFS(
    Merge1[[#This Row],[Balance]]&lt;=50000,"Low",
    Merge1[[#This Row],[Balance]]&lt;=200000,"Medium",
    Merge1[[#This Row],[Balance]]&gt;200000,"High"
)</f>
        <v>Medium</v>
      </c>
    </row>
    <row r="2813" spans="1:29" x14ac:dyDescent="0.25">
      <c r="A2813" s="1" t="s">
        <v>180</v>
      </c>
      <c r="B2813" s="1" t="s">
        <v>6041</v>
      </c>
      <c r="C2813" s="1" t="s">
        <v>5835</v>
      </c>
      <c r="D2813" s="2">
        <v>45124</v>
      </c>
      <c r="E2813">
        <v>55480</v>
      </c>
      <c r="F2813">
        <v>568</v>
      </c>
      <c r="G2813">
        <v>0</v>
      </c>
      <c r="H2813" s="1" t="s">
        <v>5860</v>
      </c>
      <c r="I2813" s="1" t="s">
        <v>6330</v>
      </c>
      <c r="J2813" s="1" t="s">
        <v>6240</v>
      </c>
      <c r="K2813">
        <v>19</v>
      </c>
      <c r="L2813" s="1" t="s">
        <v>6246</v>
      </c>
      <c r="M2813" s="1" t="s">
        <v>6251</v>
      </c>
      <c r="N2813">
        <v>63642</v>
      </c>
      <c r="O2813" s="1" t="s">
        <v>6248</v>
      </c>
      <c r="P2813" s="2">
        <v>43622</v>
      </c>
      <c r="Q2813" s="2">
        <v>45759</v>
      </c>
      <c r="R2813" s="1" t="s">
        <v>6893</v>
      </c>
      <c r="S2813" s="1" t="s">
        <v>6894</v>
      </c>
      <c r="T2813" s="1" t="s">
        <v>14</v>
      </c>
      <c r="U2813">
        <v>3769</v>
      </c>
      <c r="V2813" s="1" t="s">
        <v>24</v>
      </c>
      <c r="W2813" s="1" t="s">
        <v>55</v>
      </c>
      <c r="X2813" s="2">
        <f t="shared" ca="1" si="43"/>
        <v>45937</v>
      </c>
      <c r="Y2813" s="1">
        <f ca="1">ROUND(YEARFRAC(Merge1[[#This Row],[Join_Date]],Merge1[[#This Row],[Today]], 3),0)</f>
        <v>6</v>
      </c>
      <c r="Z2813" s="1" t="str" cm="1">
        <f t="array" aca="1" ref="Z2813" ca="1">_xlfn.IFS(
   Merge1[[#This Row],[Customer Tenure]]&lt;=2,"New",
   Merge1[[#This Row],[Customer Tenure]]&lt;=5,"Emerging",
  Merge1[[#This Row],[Customer Tenure]]&lt;9,"Established",
   TRUE,"Loyal"
)</f>
        <v>Established</v>
      </c>
      <c r="AA2813" s="1" t="str" cm="1">
        <f t="array" ref="AA2813">_xlfn.IFS(Merge1[[#This Row],[Income]]&lt;=30000,"Low",Merge1[[#This Row],[Income]]&lt;=60000,"Medium",Merge1[[#This Row],[Income]]&lt;=100000,"High", Merge1[[#This Row],[Income]]&gt;100000," Premium")</f>
        <v>High</v>
      </c>
      <c r="AB2813" s="1" t="str" cm="1">
        <f t="array" ref="AB2813">_xlfn.IFS(Merge1[[#This Row],[Age]]&lt;= 28,"Gen Z", Merge1[[#This Row],[Age]]&lt;=44,"Millennials", Merge1[[#This Row],[Age]]&lt;=60,"Gen X", Merge1[[#This Row],[Age]]&gt;60,"Baby Boomers")</f>
        <v>Gen Z</v>
      </c>
      <c r="AC2813" s="1" t="str" cm="1">
        <f t="array" ref="AC2813">_xlfn.IFS(
    Merge1[[#This Row],[Balance]]&lt;=50000,"Low",
    Merge1[[#This Row],[Balance]]&lt;=200000,"Medium",
    Merge1[[#This Row],[Balance]]&gt;200000,"High"
)</f>
        <v>Medium</v>
      </c>
    </row>
    <row r="2814" spans="1:29" x14ac:dyDescent="0.25">
      <c r="A2814" s="1" t="s">
        <v>632</v>
      </c>
      <c r="B2814" s="1" t="s">
        <v>5984</v>
      </c>
      <c r="C2814" s="1" t="s">
        <v>5832</v>
      </c>
      <c r="D2814" s="2">
        <v>44347</v>
      </c>
      <c r="E2814">
        <v>187125</v>
      </c>
      <c r="F2814">
        <v>582</v>
      </c>
      <c r="G2814">
        <v>0</v>
      </c>
      <c r="H2814" s="1" t="s">
        <v>5833</v>
      </c>
      <c r="I2814" s="1" t="s">
        <v>6712</v>
      </c>
      <c r="J2814" s="1" t="s">
        <v>6245</v>
      </c>
      <c r="K2814">
        <v>50</v>
      </c>
      <c r="L2814" s="1" t="s">
        <v>6256</v>
      </c>
      <c r="M2814" s="1" t="s">
        <v>6262</v>
      </c>
      <c r="N2814">
        <v>79321</v>
      </c>
      <c r="O2814" s="1" t="s">
        <v>6243</v>
      </c>
      <c r="P2814" s="2">
        <v>43047</v>
      </c>
      <c r="Q2814" s="2">
        <v>45623</v>
      </c>
      <c r="R2814" s="1" t="s">
        <v>6887</v>
      </c>
      <c r="S2814" s="1" t="s">
        <v>6901</v>
      </c>
      <c r="T2814" s="1" t="s">
        <v>14</v>
      </c>
      <c r="U2814">
        <v>8949</v>
      </c>
      <c r="V2814" s="1" t="s">
        <v>24</v>
      </c>
      <c r="W2814" s="1" t="s">
        <v>16</v>
      </c>
      <c r="X2814" s="2">
        <f t="shared" ca="1" si="43"/>
        <v>45937</v>
      </c>
      <c r="Y2814" s="1">
        <f ca="1">ROUND(YEARFRAC(Merge1[[#This Row],[Join_Date]],Merge1[[#This Row],[Today]], 3),0)</f>
        <v>8</v>
      </c>
      <c r="Z2814" s="1" t="str" cm="1">
        <f t="array" aca="1" ref="Z2814" ca="1">_xlfn.IFS(
   Merge1[[#This Row],[Customer Tenure]]&lt;=2,"New",
   Merge1[[#This Row],[Customer Tenure]]&lt;=5,"Emerging",
  Merge1[[#This Row],[Customer Tenure]]&lt;9,"Established",
   TRUE,"Loyal"
)</f>
        <v>Established</v>
      </c>
      <c r="AA2814" s="1" t="str" cm="1">
        <f t="array" ref="AA2814">_xlfn.IFS(Merge1[[#This Row],[Income]]&lt;=30000,"Low",Merge1[[#This Row],[Income]]&lt;=60000,"Medium",Merge1[[#This Row],[Income]]&lt;=100000,"High", Merge1[[#This Row],[Income]]&gt;100000," Premium")</f>
        <v>High</v>
      </c>
      <c r="AB2814" s="1" t="str" cm="1">
        <f t="array" ref="AB2814">_xlfn.IFS(Merge1[[#This Row],[Age]]&lt;= 28,"Gen Z", Merge1[[#This Row],[Age]]&lt;=44,"Millennials", Merge1[[#This Row],[Age]]&lt;=60,"Gen X", Merge1[[#This Row],[Age]]&gt;60,"Baby Boomers")</f>
        <v>Gen X</v>
      </c>
      <c r="AC2814" s="1" t="str" cm="1">
        <f t="array" ref="AC2814">_xlfn.IFS(
    Merge1[[#This Row],[Balance]]&lt;=50000,"Low",
    Merge1[[#This Row],[Balance]]&lt;=200000,"Medium",
    Merge1[[#This Row],[Balance]]&gt;200000,"High"
)</f>
        <v>Medium</v>
      </c>
    </row>
    <row r="2815" spans="1:29" x14ac:dyDescent="0.25">
      <c r="A2815" s="1" t="s">
        <v>2321</v>
      </c>
      <c r="B2815" s="1" t="s">
        <v>6023</v>
      </c>
      <c r="C2815" s="1" t="s">
        <v>5835</v>
      </c>
      <c r="D2815" s="2">
        <v>43055</v>
      </c>
      <c r="E2815">
        <v>289192</v>
      </c>
      <c r="F2815">
        <v>329</v>
      </c>
      <c r="G2815">
        <v>0</v>
      </c>
      <c r="H2815" s="1" t="s">
        <v>5833</v>
      </c>
      <c r="I2815" s="1" t="s">
        <v>6795</v>
      </c>
      <c r="J2815" s="1" t="s">
        <v>6245</v>
      </c>
      <c r="K2815">
        <v>68</v>
      </c>
      <c r="L2815" s="1" t="s">
        <v>6241</v>
      </c>
      <c r="M2815" s="1" t="s">
        <v>6262</v>
      </c>
      <c r="N2815">
        <v>193312</v>
      </c>
      <c r="O2815" s="1" t="s">
        <v>6248</v>
      </c>
      <c r="P2815" s="2">
        <v>43074</v>
      </c>
      <c r="Q2815" s="2">
        <v>45342</v>
      </c>
      <c r="R2815" s="1" t="s">
        <v>6885</v>
      </c>
      <c r="S2815" s="1" t="s">
        <v>6886</v>
      </c>
      <c r="T2815" s="1" t="s">
        <v>28</v>
      </c>
      <c r="U2815">
        <v>8665</v>
      </c>
      <c r="V2815" s="1" t="s">
        <v>19</v>
      </c>
      <c r="W2815" s="1" t="s">
        <v>106</v>
      </c>
      <c r="X2815" s="2">
        <f t="shared" ca="1" si="43"/>
        <v>45937</v>
      </c>
      <c r="Y2815" s="1">
        <f ca="1">ROUND(YEARFRAC(Merge1[[#This Row],[Join_Date]],Merge1[[#This Row],[Today]], 3),0)</f>
        <v>8</v>
      </c>
      <c r="Z2815" s="1" t="str" cm="1">
        <f t="array" aca="1" ref="Z2815" ca="1">_xlfn.IFS(
   Merge1[[#This Row],[Customer Tenure]]&lt;=2,"New",
   Merge1[[#This Row],[Customer Tenure]]&lt;=5,"Emerging",
  Merge1[[#This Row],[Customer Tenure]]&lt;9,"Established",
   TRUE,"Loyal"
)</f>
        <v>Established</v>
      </c>
      <c r="AA2815" s="1" t="str" cm="1">
        <f t="array" ref="AA2815">_xlfn.IFS(Merge1[[#This Row],[Income]]&lt;=30000,"Low",Merge1[[#This Row],[Income]]&lt;=60000,"Medium",Merge1[[#This Row],[Income]]&lt;=100000,"High", Merge1[[#This Row],[Income]]&gt;100000," Premium")</f>
        <v xml:space="preserve"> Premium</v>
      </c>
      <c r="AB2815" s="1" t="str" cm="1">
        <f t="array" ref="AB2815">_xlfn.IFS(Merge1[[#This Row],[Age]]&lt;= 28,"Gen Z", Merge1[[#This Row],[Age]]&lt;=44,"Millennials", Merge1[[#This Row],[Age]]&lt;=60,"Gen X", Merge1[[#This Row],[Age]]&gt;60,"Baby Boomers")</f>
        <v>Baby Boomers</v>
      </c>
      <c r="AC2815" s="1" t="str" cm="1">
        <f t="array" ref="AC2815">_xlfn.IFS(
    Merge1[[#This Row],[Balance]]&lt;=50000,"Low",
    Merge1[[#This Row],[Balance]]&lt;=200000,"Medium",
    Merge1[[#This Row],[Balance]]&gt;200000,"High"
)</f>
        <v>High</v>
      </c>
    </row>
    <row r="2816" spans="1:29" x14ac:dyDescent="0.25">
      <c r="A2816" s="1" t="s">
        <v>242</v>
      </c>
      <c r="B2816" s="1" t="s">
        <v>6034</v>
      </c>
      <c r="C2816" s="1" t="s">
        <v>5846</v>
      </c>
      <c r="D2816" s="2">
        <v>45501</v>
      </c>
      <c r="E2816">
        <v>304359</v>
      </c>
      <c r="F2816">
        <v>828</v>
      </c>
      <c r="G2816">
        <v>217369</v>
      </c>
      <c r="H2816" s="1" t="s">
        <v>5838</v>
      </c>
      <c r="I2816" s="1" t="s">
        <v>6539</v>
      </c>
      <c r="J2816" s="1" t="s">
        <v>6245</v>
      </c>
      <c r="K2816">
        <v>74</v>
      </c>
      <c r="L2816" s="1" t="s">
        <v>6246</v>
      </c>
      <c r="M2816" s="1" t="s">
        <v>6242</v>
      </c>
      <c r="N2816">
        <v>102970</v>
      </c>
      <c r="O2816" s="1" t="s">
        <v>6248</v>
      </c>
      <c r="P2816" s="2">
        <v>43335</v>
      </c>
      <c r="Q2816" s="2">
        <v>45665</v>
      </c>
      <c r="R2816" s="1" t="s">
        <v>6902</v>
      </c>
      <c r="S2816" s="1" t="s">
        <v>6908</v>
      </c>
      <c r="T2816" s="1" t="s">
        <v>9</v>
      </c>
      <c r="U2816">
        <v>8955</v>
      </c>
      <c r="V2816" s="1" t="s">
        <v>24</v>
      </c>
      <c r="W2816" s="1" t="s">
        <v>20</v>
      </c>
      <c r="X2816" s="2">
        <f t="shared" ca="1" si="43"/>
        <v>45937</v>
      </c>
      <c r="Y2816" s="1">
        <f ca="1">ROUND(YEARFRAC(Merge1[[#This Row],[Join_Date]],Merge1[[#This Row],[Today]], 3),0)</f>
        <v>7</v>
      </c>
      <c r="Z2816" s="1" t="str" cm="1">
        <f t="array" aca="1" ref="Z2816" ca="1">_xlfn.IFS(
   Merge1[[#This Row],[Customer Tenure]]&lt;=2,"New",
   Merge1[[#This Row],[Customer Tenure]]&lt;=5,"Emerging",
  Merge1[[#This Row],[Customer Tenure]]&lt;9,"Established",
   TRUE,"Loyal"
)</f>
        <v>Established</v>
      </c>
      <c r="AA2816" s="1" t="str" cm="1">
        <f t="array" ref="AA2816">_xlfn.IFS(Merge1[[#This Row],[Income]]&lt;=30000,"Low",Merge1[[#This Row],[Income]]&lt;=60000,"Medium",Merge1[[#This Row],[Income]]&lt;=100000,"High", Merge1[[#This Row],[Income]]&gt;100000," Premium")</f>
        <v xml:space="preserve"> Premium</v>
      </c>
      <c r="AB2816" s="1" t="str" cm="1">
        <f t="array" ref="AB2816">_xlfn.IFS(Merge1[[#This Row],[Age]]&lt;= 28,"Gen Z", Merge1[[#This Row],[Age]]&lt;=44,"Millennials", Merge1[[#This Row],[Age]]&lt;=60,"Gen X", Merge1[[#This Row],[Age]]&gt;60,"Baby Boomers")</f>
        <v>Baby Boomers</v>
      </c>
      <c r="AC2816" s="1" t="str" cm="1">
        <f t="array" ref="AC2816">_xlfn.IFS(
    Merge1[[#This Row],[Balance]]&lt;=50000,"Low",
    Merge1[[#This Row],[Balance]]&lt;=200000,"Medium",
    Merge1[[#This Row],[Balance]]&gt;200000,"High"
)</f>
        <v>High</v>
      </c>
    </row>
    <row r="2817" spans="1:29" x14ac:dyDescent="0.25">
      <c r="A2817" s="1" t="s">
        <v>477</v>
      </c>
      <c r="B2817" s="1" t="s">
        <v>6127</v>
      </c>
      <c r="C2817" s="1" t="s">
        <v>5846</v>
      </c>
      <c r="D2817" s="2">
        <v>45035</v>
      </c>
      <c r="E2817">
        <v>426149</v>
      </c>
      <c r="F2817">
        <v>630</v>
      </c>
      <c r="G2817">
        <v>0</v>
      </c>
      <c r="H2817" s="1" t="s">
        <v>5833</v>
      </c>
      <c r="I2817" s="1" t="s">
        <v>6437</v>
      </c>
      <c r="J2817" s="1" t="s">
        <v>6245</v>
      </c>
      <c r="K2817">
        <v>43</v>
      </c>
      <c r="L2817" s="1" t="s">
        <v>6260</v>
      </c>
      <c r="M2817" s="1" t="s">
        <v>6247</v>
      </c>
      <c r="N2817">
        <v>21435</v>
      </c>
      <c r="O2817" s="1" t="s">
        <v>6243</v>
      </c>
      <c r="P2817" s="2">
        <v>44015</v>
      </c>
      <c r="Q2817" s="2">
        <v>45349</v>
      </c>
      <c r="R2817" s="1" t="s">
        <v>6885</v>
      </c>
      <c r="S2817" s="1" t="s">
        <v>6886</v>
      </c>
      <c r="T2817" s="1" t="s">
        <v>14</v>
      </c>
      <c r="U2817">
        <v>5946</v>
      </c>
      <c r="V2817" s="1" t="s">
        <v>19</v>
      </c>
      <c r="W2817" s="1" t="s">
        <v>55</v>
      </c>
      <c r="X2817" s="2">
        <f t="shared" ca="1" si="43"/>
        <v>45937</v>
      </c>
      <c r="Y2817" s="1">
        <f ca="1">ROUND(YEARFRAC(Merge1[[#This Row],[Join_Date]],Merge1[[#This Row],[Today]], 3),0)</f>
        <v>5</v>
      </c>
      <c r="Z2817" s="1" t="str" cm="1">
        <f t="array" aca="1" ref="Z2817" ca="1">_xlfn.IFS(
   Merge1[[#This Row],[Customer Tenure]]&lt;=2,"New",
   Merge1[[#This Row],[Customer Tenure]]&lt;=5,"Emerging",
  Merge1[[#This Row],[Customer Tenure]]&lt;9,"Established",
   TRUE,"Loyal"
)</f>
        <v>Emerging</v>
      </c>
      <c r="AA2817" s="1" t="str" cm="1">
        <f t="array" ref="AA2817">_xlfn.IFS(Merge1[[#This Row],[Income]]&lt;=30000,"Low",Merge1[[#This Row],[Income]]&lt;=60000,"Medium",Merge1[[#This Row],[Income]]&lt;=100000,"High", Merge1[[#This Row],[Income]]&gt;100000," Premium")</f>
        <v>Low</v>
      </c>
      <c r="AB2817" s="1" t="str" cm="1">
        <f t="array" ref="AB2817">_xlfn.IFS(Merge1[[#This Row],[Age]]&lt;= 28,"Gen Z", Merge1[[#This Row],[Age]]&lt;=44,"Millennials", Merge1[[#This Row],[Age]]&lt;=60,"Gen X", Merge1[[#This Row],[Age]]&gt;60,"Baby Boomers")</f>
        <v>Millennials</v>
      </c>
      <c r="AC2817" s="1" t="str" cm="1">
        <f t="array" ref="AC2817">_xlfn.IFS(
    Merge1[[#This Row],[Balance]]&lt;=50000,"Low",
    Merge1[[#This Row],[Balance]]&lt;=200000,"Medium",
    Merge1[[#This Row],[Balance]]&gt;200000,"High"
)</f>
        <v>High</v>
      </c>
    </row>
    <row r="2818" spans="1:29" x14ac:dyDescent="0.25">
      <c r="A2818" s="1" t="s">
        <v>3557</v>
      </c>
      <c r="B2818" s="1" t="s">
        <v>5841</v>
      </c>
      <c r="C2818" s="1" t="s">
        <v>5846</v>
      </c>
      <c r="D2818" s="2">
        <v>43608</v>
      </c>
      <c r="E2818">
        <v>487602</v>
      </c>
      <c r="F2818">
        <v>675</v>
      </c>
      <c r="G2818">
        <v>0</v>
      </c>
      <c r="H2818" s="1" t="s">
        <v>5833</v>
      </c>
      <c r="I2818" s="1" t="s">
        <v>6388</v>
      </c>
      <c r="J2818" s="1" t="s">
        <v>6245</v>
      </c>
      <c r="K2818">
        <v>29</v>
      </c>
      <c r="L2818" s="1" t="s">
        <v>6241</v>
      </c>
      <c r="M2818" s="1" t="s">
        <v>6262</v>
      </c>
      <c r="N2818">
        <v>131785</v>
      </c>
      <c r="O2818" s="1" t="s">
        <v>6248</v>
      </c>
      <c r="P2818" s="2">
        <v>44077</v>
      </c>
      <c r="Q2818" s="2">
        <v>45484</v>
      </c>
      <c r="R2818" s="1" t="s">
        <v>6891</v>
      </c>
      <c r="S2818" s="1" t="s">
        <v>6895</v>
      </c>
      <c r="T2818" s="1" t="s">
        <v>23</v>
      </c>
      <c r="U2818">
        <v>8784</v>
      </c>
      <c r="V2818" s="1" t="s">
        <v>24</v>
      </c>
      <c r="W2818" s="1" t="s">
        <v>11</v>
      </c>
      <c r="X2818" s="2">
        <f t="shared" ref="X2818:X2881" ca="1" si="44">TODAY()</f>
        <v>45937</v>
      </c>
      <c r="Y2818" s="1">
        <f ca="1">ROUND(YEARFRAC(Merge1[[#This Row],[Join_Date]],Merge1[[#This Row],[Today]], 3),0)</f>
        <v>5</v>
      </c>
      <c r="Z2818" s="1" t="str" cm="1">
        <f t="array" aca="1" ref="Z2818" ca="1">_xlfn.IFS(
   Merge1[[#This Row],[Customer Tenure]]&lt;=2,"New",
   Merge1[[#This Row],[Customer Tenure]]&lt;=5,"Emerging",
  Merge1[[#This Row],[Customer Tenure]]&lt;9,"Established",
   TRUE,"Loyal"
)</f>
        <v>Emerging</v>
      </c>
      <c r="AA2818" s="1" t="str" cm="1">
        <f t="array" ref="AA2818">_xlfn.IFS(Merge1[[#This Row],[Income]]&lt;=30000,"Low",Merge1[[#This Row],[Income]]&lt;=60000,"Medium",Merge1[[#This Row],[Income]]&lt;=100000,"High", Merge1[[#This Row],[Income]]&gt;100000," Premium")</f>
        <v xml:space="preserve"> Premium</v>
      </c>
      <c r="AB2818" s="1" t="str" cm="1">
        <f t="array" ref="AB2818">_xlfn.IFS(Merge1[[#This Row],[Age]]&lt;= 28,"Gen Z", Merge1[[#This Row],[Age]]&lt;=44,"Millennials", Merge1[[#This Row],[Age]]&lt;=60,"Gen X", Merge1[[#This Row],[Age]]&gt;60,"Baby Boomers")</f>
        <v>Millennials</v>
      </c>
      <c r="AC2818" s="1" t="str" cm="1">
        <f t="array" ref="AC2818">_xlfn.IFS(
    Merge1[[#This Row],[Balance]]&lt;=50000,"Low",
    Merge1[[#This Row],[Balance]]&lt;=200000,"Medium",
    Merge1[[#This Row],[Balance]]&gt;200000,"High"
)</f>
        <v>High</v>
      </c>
    </row>
    <row r="2819" spans="1:29" x14ac:dyDescent="0.25">
      <c r="A2819" s="1" t="s">
        <v>1484</v>
      </c>
      <c r="B2819" s="1" t="s">
        <v>6166</v>
      </c>
      <c r="C2819" s="1" t="s">
        <v>5835</v>
      </c>
      <c r="D2819" s="2">
        <v>42837</v>
      </c>
      <c r="E2819">
        <v>389458</v>
      </c>
      <c r="F2819">
        <v>833</v>
      </c>
      <c r="G2819">
        <v>0</v>
      </c>
      <c r="H2819" s="1" t="s">
        <v>5833</v>
      </c>
      <c r="I2819" s="1" t="s">
        <v>6402</v>
      </c>
      <c r="J2819" s="1" t="s">
        <v>6245</v>
      </c>
      <c r="K2819">
        <v>70</v>
      </c>
      <c r="L2819" s="1" t="s">
        <v>6241</v>
      </c>
      <c r="M2819" s="1" t="s">
        <v>6254</v>
      </c>
      <c r="N2819">
        <v>98249</v>
      </c>
      <c r="O2819" s="1" t="s">
        <v>6248</v>
      </c>
      <c r="P2819" s="2">
        <v>45094</v>
      </c>
      <c r="Q2819" s="2">
        <v>45737</v>
      </c>
      <c r="R2819" s="1" t="s">
        <v>6899</v>
      </c>
      <c r="S2819" s="1" t="s">
        <v>6914</v>
      </c>
      <c r="T2819" s="1" t="s">
        <v>9</v>
      </c>
      <c r="U2819">
        <v>2215</v>
      </c>
      <c r="V2819" s="1" t="s">
        <v>19</v>
      </c>
      <c r="W2819" s="1" t="s">
        <v>16</v>
      </c>
      <c r="X2819" s="2">
        <f t="shared" ca="1" si="44"/>
        <v>45937</v>
      </c>
      <c r="Y2819" s="1">
        <f ca="1">ROUND(YEARFRAC(Merge1[[#This Row],[Join_Date]],Merge1[[#This Row],[Today]], 3),0)</f>
        <v>2</v>
      </c>
      <c r="Z2819" s="1" t="str" cm="1">
        <f t="array" aca="1" ref="Z2819" ca="1">_xlfn.IFS(
   Merge1[[#This Row],[Customer Tenure]]&lt;=2,"New",
   Merge1[[#This Row],[Customer Tenure]]&lt;=5,"Emerging",
  Merge1[[#This Row],[Customer Tenure]]&lt;9,"Established",
   TRUE,"Loyal"
)</f>
        <v>New</v>
      </c>
      <c r="AA2819" s="1" t="str" cm="1">
        <f t="array" ref="AA2819">_xlfn.IFS(Merge1[[#This Row],[Income]]&lt;=30000,"Low",Merge1[[#This Row],[Income]]&lt;=60000,"Medium",Merge1[[#This Row],[Income]]&lt;=100000,"High", Merge1[[#This Row],[Income]]&gt;100000," Premium")</f>
        <v>High</v>
      </c>
      <c r="AB2819" s="1" t="str" cm="1">
        <f t="array" ref="AB2819">_xlfn.IFS(Merge1[[#This Row],[Age]]&lt;= 28,"Gen Z", Merge1[[#This Row],[Age]]&lt;=44,"Millennials", Merge1[[#This Row],[Age]]&lt;=60,"Gen X", Merge1[[#This Row],[Age]]&gt;60,"Baby Boomers")</f>
        <v>Baby Boomers</v>
      </c>
      <c r="AC2819" s="1" t="str" cm="1">
        <f t="array" ref="AC2819">_xlfn.IFS(
    Merge1[[#This Row],[Balance]]&lt;=50000,"Low",
    Merge1[[#This Row],[Balance]]&lt;=200000,"Medium",
    Merge1[[#This Row],[Balance]]&gt;200000,"High"
)</f>
        <v>High</v>
      </c>
    </row>
    <row r="2820" spans="1:29" x14ac:dyDescent="0.25">
      <c r="A2820" s="1" t="s">
        <v>350</v>
      </c>
      <c r="B2820" s="1" t="s">
        <v>5859</v>
      </c>
      <c r="C2820" s="1" t="s">
        <v>5832</v>
      </c>
      <c r="D2820" s="2">
        <v>43136</v>
      </c>
      <c r="E2820">
        <v>478454</v>
      </c>
      <c r="F2820">
        <v>682</v>
      </c>
      <c r="G2820">
        <v>0</v>
      </c>
      <c r="H2820" s="1" t="s">
        <v>5833</v>
      </c>
      <c r="I2820" s="1" t="s">
        <v>6393</v>
      </c>
      <c r="J2820" s="1" t="s">
        <v>6245</v>
      </c>
      <c r="K2820">
        <v>64</v>
      </c>
      <c r="L2820" s="1" t="s">
        <v>6246</v>
      </c>
      <c r="M2820" s="1" t="s">
        <v>6242</v>
      </c>
      <c r="N2820">
        <v>73947</v>
      </c>
      <c r="O2820" s="1" t="s">
        <v>6252</v>
      </c>
      <c r="P2820" s="2">
        <v>42445</v>
      </c>
      <c r="Q2820" s="2">
        <v>45367</v>
      </c>
      <c r="R2820" s="1" t="s">
        <v>6899</v>
      </c>
      <c r="S2820" s="1" t="s">
        <v>6900</v>
      </c>
      <c r="T2820" s="1" t="s">
        <v>9</v>
      </c>
      <c r="U2820">
        <v>4124</v>
      </c>
      <c r="V2820" s="1" t="s">
        <v>19</v>
      </c>
      <c r="W2820" s="1" t="s">
        <v>106</v>
      </c>
      <c r="X2820" s="2">
        <f t="shared" ca="1" si="44"/>
        <v>45937</v>
      </c>
      <c r="Y2820" s="1">
        <f ca="1">ROUND(YEARFRAC(Merge1[[#This Row],[Join_Date]],Merge1[[#This Row],[Today]], 3),0)</f>
        <v>10</v>
      </c>
      <c r="Z2820" s="1" t="str" cm="1">
        <f t="array" aca="1" ref="Z2820" ca="1">_xlfn.IFS(
   Merge1[[#This Row],[Customer Tenure]]&lt;=2,"New",
   Merge1[[#This Row],[Customer Tenure]]&lt;=5,"Emerging",
  Merge1[[#This Row],[Customer Tenure]]&lt;9,"Established",
   TRUE,"Loyal"
)</f>
        <v>Loyal</v>
      </c>
      <c r="AA2820" s="1" t="str" cm="1">
        <f t="array" ref="AA2820">_xlfn.IFS(Merge1[[#This Row],[Income]]&lt;=30000,"Low",Merge1[[#This Row],[Income]]&lt;=60000,"Medium",Merge1[[#This Row],[Income]]&lt;=100000,"High", Merge1[[#This Row],[Income]]&gt;100000," Premium")</f>
        <v>High</v>
      </c>
      <c r="AB2820" s="1" t="str" cm="1">
        <f t="array" ref="AB2820">_xlfn.IFS(Merge1[[#This Row],[Age]]&lt;= 28,"Gen Z", Merge1[[#This Row],[Age]]&lt;=44,"Millennials", Merge1[[#This Row],[Age]]&lt;=60,"Gen X", Merge1[[#This Row],[Age]]&gt;60,"Baby Boomers")</f>
        <v>Baby Boomers</v>
      </c>
      <c r="AC2820" s="1" t="str" cm="1">
        <f t="array" ref="AC2820">_xlfn.IFS(
    Merge1[[#This Row],[Balance]]&lt;=50000,"Low",
    Merge1[[#This Row],[Balance]]&lt;=200000,"Medium",
    Merge1[[#This Row],[Balance]]&gt;200000,"High"
)</f>
        <v>High</v>
      </c>
    </row>
    <row r="2821" spans="1:29" x14ac:dyDescent="0.25">
      <c r="A2821" s="1" t="s">
        <v>1604</v>
      </c>
      <c r="B2821" s="1" t="s">
        <v>5852</v>
      </c>
      <c r="C2821" s="1" t="s">
        <v>5835</v>
      </c>
      <c r="D2821" s="2">
        <v>43238</v>
      </c>
      <c r="E2821">
        <v>459952</v>
      </c>
      <c r="F2821">
        <v>797</v>
      </c>
      <c r="G2821">
        <v>0</v>
      </c>
      <c r="H2821" s="1" t="s">
        <v>5850</v>
      </c>
      <c r="I2821" s="1" t="s">
        <v>6489</v>
      </c>
      <c r="J2821" s="1" t="s">
        <v>6240</v>
      </c>
      <c r="K2821">
        <v>54</v>
      </c>
      <c r="L2821" s="1" t="s">
        <v>6260</v>
      </c>
      <c r="M2821" s="1" t="s">
        <v>6262</v>
      </c>
      <c r="N2821">
        <v>117768</v>
      </c>
      <c r="O2821" s="1" t="s">
        <v>6243</v>
      </c>
      <c r="P2821" s="2">
        <v>45891</v>
      </c>
      <c r="Q2821" s="2">
        <v>45743</v>
      </c>
      <c r="R2821" s="1" t="s">
        <v>6899</v>
      </c>
      <c r="S2821" s="1" t="s">
        <v>6914</v>
      </c>
      <c r="T2821" s="1" t="s">
        <v>14</v>
      </c>
      <c r="U2821">
        <v>4037</v>
      </c>
      <c r="V2821" s="1" t="s">
        <v>19</v>
      </c>
      <c r="W2821" s="1" t="s">
        <v>25</v>
      </c>
      <c r="X2821" s="2">
        <f t="shared" ca="1" si="44"/>
        <v>45937</v>
      </c>
      <c r="Y2821" s="1">
        <f ca="1">ROUND(YEARFRAC(Merge1[[#This Row],[Join_Date]],Merge1[[#This Row],[Today]], 3),0)</f>
        <v>0</v>
      </c>
      <c r="Z2821" s="1" t="str" cm="1">
        <f t="array" aca="1" ref="Z2821" ca="1">_xlfn.IFS(
   Merge1[[#This Row],[Customer Tenure]]&lt;=2,"New",
   Merge1[[#This Row],[Customer Tenure]]&lt;=5,"Emerging",
  Merge1[[#This Row],[Customer Tenure]]&lt;9,"Established",
   TRUE,"Loyal"
)</f>
        <v>New</v>
      </c>
      <c r="AA2821" s="1" t="str" cm="1">
        <f t="array" ref="AA2821">_xlfn.IFS(Merge1[[#This Row],[Income]]&lt;=30000,"Low",Merge1[[#This Row],[Income]]&lt;=60000,"Medium",Merge1[[#This Row],[Income]]&lt;=100000,"High", Merge1[[#This Row],[Income]]&gt;100000," Premium")</f>
        <v xml:space="preserve"> Premium</v>
      </c>
      <c r="AB2821" s="1" t="str" cm="1">
        <f t="array" ref="AB2821">_xlfn.IFS(Merge1[[#This Row],[Age]]&lt;= 28,"Gen Z", Merge1[[#This Row],[Age]]&lt;=44,"Millennials", Merge1[[#This Row],[Age]]&lt;=60,"Gen X", Merge1[[#This Row],[Age]]&gt;60,"Baby Boomers")</f>
        <v>Gen X</v>
      </c>
      <c r="AC2821" s="1" t="str" cm="1">
        <f t="array" ref="AC2821">_xlfn.IFS(
    Merge1[[#This Row],[Balance]]&lt;=50000,"Low",
    Merge1[[#This Row],[Balance]]&lt;=200000,"Medium",
    Merge1[[#This Row],[Balance]]&gt;200000,"High"
)</f>
        <v>High</v>
      </c>
    </row>
    <row r="2822" spans="1:29" x14ac:dyDescent="0.25">
      <c r="A2822" s="1" t="s">
        <v>587</v>
      </c>
      <c r="B2822" s="1" t="s">
        <v>6164</v>
      </c>
      <c r="C2822" s="1" t="s">
        <v>5835</v>
      </c>
      <c r="D2822" s="2">
        <v>42428</v>
      </c>
      <c r="E2822">
        <v>254466</v>
      </c>
      <c r="F2822">
        <v>660</v>
      </c>
      <c r="G2822">
        <v>0</v>
      </c>
      <c r="H2822" s="1" t="s">
        <v>5833</v>
      </c>
      <c r="I2822" s="1" t="s">
        <v>6507</v>
      </c>
      <c r="J2822" s="1" t="s">
        <v>6240</v>
      </c>
      <c r="K2822">
        <v>19</v>
      </c>
      <c r="L2822" s="1" t="s">
        <v>6246</v>
      </c>
      <c r="M2822" s="1" t="s">
        <v>6247</v>
      </c>
      <c r="N2822">
        <v>190286</v>
      </c>
      <c r="O2822" s="1" t="s">
        <v>6248</v>
      </c>
      <c r="P2822" s="2">
        <v>43918</v>
      </c>
      <c r="Q2822" s="2">
        <v>45844</v>
      </c>
      <c r="R2822" s="1" t="s">
        <v>6891</v>
      </c>
      <c r="S2822" s="1" t="s">
        <v>6892</v>
      </c>
      <c r="T2822" s="1" t="s">
        <v>14</v>
      </c>
      <c r="U2822">
        <v>4826</v>
      </c>
      <c r="V2822" s="1" t="s">
        <v>19</v>
      </c>
      <c r="W2822" s="1" t="s">
        <v>45</v>
      </c>
      <c r="X2822" s="2">
        <f t="shared" ca="1" si="44"/>
        <v>45937</v>
      </c>
      <c r="Y2822" s="1">
        <f ca="1">ROUND(YEARFRAC(Merge1[[#This Row],[Join_Date]],Merge1[[#This Row],[Today]], 3),0)</f>
        <v>6</v>
      </c>
      <c r="Z2822" s="1" t="str" cm="1">
        <f t="array" aca="1" ref="Z2822" ca="1">_xlfn.IFS(
   Merge1[[#This Row],[Customer Tenure]]&lt;=2,"New",
   Merge1[[#This Row],[Customer Tenure]]&lt;=5,"Emerging",
  Merge1[[#This Row],[Customer Tenure]]&lt;9,"Established",
   TRUE,"Loyal"
)</f>
        <v>Established</v>
      </c>
      <c r="AA2822" s="1" t="str" cm="1">
        <f t="array" ref="AA2822">_xlfn.IFS(Merge1[[#This Row],[Income]]&lt;=30000,"Low",Merge1[[#This Row],[Income]]&lt;=60000,"Medium",Merge1[[#This Row],[Income]]&lt;=100000,"High", Merge1[[#This Row],[Income]]&gt;100000," Premium")</f>
        <v xml:space="preserve"> Premium</v>
      </c>
      <c r="AB2822" s="1" t="str" cm="1">
        <f t="array" ref="AB2822">_xlfn.IFS(Merge1[[#This Row],[Age]]&lt;= 28,"Gen Z", Merge1[[#This Row],[Age]]&lt;=44,"Millennials", Merge1[[#This Row],[Age]]&lt;=60,"Gen X", Merge1[[#This Row],[Age]]&gt;60,"Baby Boomers")</f>
        <v>Gen Z</v>
      </c>
      <c r="AC2822" s="1" t="str" cm="1">
        <f t="array" ref="AC2822">_xlfn.IFS(
    Merge1[[#This Row],[Balance]]&lt;=50000,"Low",
    Merge1[[#This Row],[Balance]]&lt;=200000,"Medium",
    Merge1[[#This Row],[Balance]]&gt;200000,"High"
)</f>
        <v>High</v>
      </c>
    </row>
    <row r="2823" spans="1:29" x14ac:dyDescent="0.25">
      <c r="A2823" s="1" t="s">
        <v>82</v>
      </c>
      <c r="B2823" s="1" t="s">
        <v>5999</v>
      </c>
      <c r="C2823" s="1" t="s">
        <v>5835</v>
      </c>
      <c r="D2823" s="2">
        <v>43962</v>
      </c>
      <c r="E2823">
        <v>277954</v>
      </c>
      <c r="F2823">
        <v>745</v>
      </c>
      <c r="G2823">
        <v>0</v>
      </c>
      <c r="H2823" s="1" t="s">
        <v>5833</v>
      </c>
      <c r="I2823" s="1" t="s">
        <v>6310</v>
      </c>
      <c r="J2823" s="1" t="s">
        <v>6245</v>
      </c>
      <c r="K2823">
        <v>74</v>
      </c>
      <c r="L2823" s="1" t="s">
        <v>6246</v>
      </c>
      <c r="M2823" s="1" t="s">
        <v>6262</v>
      </c>
      <c r="N2823">
        <v>132855</v>
      </c>
      <c r="O2823" s="1" t="s">
        <v>6248</v>
      </c>
      <c r="P2823" s="2">
        <v>44752</v>
      </c>
      <c r="Q2823" s="2">
        <v>45845</v>
      </c>
      <c r="R2823" s="1" t="s">
        <v>6891</v>
      </c>
      <c r="S2823" s="1" t="s">
        <v>6892</v>
      </c>
      <c r="T2823" s="1" t="s">
        <v>28</v>
      </c>
      <c r="U2823">
        <v>7198</v>
      </c>
      <c r="V2823" s="1" t="s">
        <v>24</v>
      </c>
      <c r="W2823" s="1" t="s">
        <v>25</v>
      </c>
      <c r="X2823" s="2">
        <f t="shared" ca="1" si="44"/>
        <v>45937</v>
      </c>
      <c r="Y2823" s="1">
        <f ca="1">ROUND(YEARFRAC(Merge1[[#This Row],[Join_Date]],Merge1[[#This Row],[Today]], 3),0)</f>
        <v>3</v>
      </c>
      <c r="Z2823" s="1" t="str" cm="1">
        <f t="array" aca="1" ref="Z2823" ca="1">_xlfn.IFS(
   Merge1[[#This Row],[Customer Tenure]]&lt;=2,"New",
   Merge1[[#This Row],[Customer Tenure]]&lt;=5,"Emerging",
  Merge1[[#This Row],[Customer Tenure]]&lt;9,"Established",
   TRUE,"Loyal"
)</f>
        <v>Emerging</v>
      </c>
      <c r="AA2823" s="1" t="str" cm="1">
        <f t="array" ref="AA2823">_xlfn.IFS(Merge1[[#This Row],[Income]]&lt;=30000,"Low",Merge1[[#This Row],[Income]]&lt;=60000,"Medium",Merge1[[#This Row],[Income]]&lt;=100000,"High", Merge1[[#This Row],[Income]]&gt;100000," Premium")</f>
        <v xml:space="preserve"> Premium</v>
      </c>
      <c r="AB2823" s="1" t="str" cm="1">
        <f t="array" ref="AB2823">_xlfn.IFS(Merge1[[#This Row],[Age]]&lt;= 28,"Gen Z", Merge1[[#This Row],[Age]]&lt;=44,"Millennials", Merge1[[#This Row],[Age]]&lt;=60,"Gen X", Merge1[[#This Row],[Age]]&gt;60,"Baby Boomers")</f>
        <v>Baby Boomers</v>
      </c>
      <c r="AC2823" s="1" t="str" cm="1">
        <f t="array" ref="AC2823">_xlfn.IFS(
    Merge1[[#This Row],[Balance]]&lt;=50000,"Low",
    Merge1[[#This Row],[Balance]]&lt;=200000,"Medium",
    Merge1[[#This Row],[Balance]]&gt;200000,"High"
)</f>
        <v>High</v>
      </c>
    </row>
    <row r="2824" spans="1:29" x14ac:dyDescent="0.25">
      <c r="A2824" s="1" t="s">
        <v>989</v>
      </c>
      <c r="B2824" s="1" t="s">
        <v>5873</v>
      </c>
      <c r="C2824" s="1" t="s">
        <v>5842</v>
      </c>
      <c r="D2824" s="2">
        <v>45413</v>
      </c>
      <c r="E2824">
        <v>275796</v>
      </c>
      <c r="F2824">
        <v>371</v>
      </c>
      <c r="G2824">
        <v>0</v>
      </c>
      <c r="H2824" s="1" t="s">
        <v>5833</v>
      </c>
      <c r="I2824" s="1" t="s">
        <v>6497</v>
      </c>
      <c r="J2824" s="1" t="s">
        <v>6245</v>
      </c>
      <c r="K2824">
        <v>27</v>
      </c>
      <c r="L2824" s="1" t="s">
        <v>6241</v>
      </c>
      <c r="M2824" s="1" t="s">
        <v>6247</v>
      </c>
      <c r="N2824">
        <v>72307</v>
      </c>
      <c r="O2824" s="1" t="s">
        <v>6243</v>
      </c>
      <c r="P2824" s="2">
        <v>43945</v>
      </c>
      <c r="Q2824" s="2">
        <v>45485</v>
      </c>
      <c r="R2824" s="1" t="s">
        <v>6891</v>
      </c>
      <c r="S2824" s="1" t="s">
        <v>6895</v>
      </c>
      <c r="T2824" s="1" t="s">
        <v>9</v>
      </c>
      <c r="U2824">
        <v>2818</v>
      </c>
      <c r="V2824" s="1" t="s">
        <v>19</v>
      </c>
      <c r="W2824" s="1" t="s">
        <v>11</v>
      </c>
      <c r="X2824" s="2">
        <f t="shared" ca="1" si="44"/>
        <v>45937</v>
      </c>
      <c r="Y2824" s="1">
        <f ca="1">ROUND(YEARFRAC(Merge1[[#This Row],[Join_Date]],Merge1[[#This Row],[Today]], 3),0)</f>
        <v>5</v>
      </c>
      <c r="Z2824" s="1" t="str" cm="1">
        <f t="array" aca="1" ref="Z2824" ca="1">_xlfn.IFS(
   Merge1[[#This Row],[Customer Tenure]]&lt;=2,"New",
   Merge1[[#This Row],[Customer Tenure]]&lt;=5,"Emerging",
  Merge1[[#This Row],[Customer Tenure]]&lt;9,"Established",
   TRUE,"Loyal"
)</f>
        <v>Emerging</v>
      </c>
      <c r="AA2824" s="1" t="str" cm="1">
        <f t="array" ref="AA2824">_xlfn.IFS(Merge1[[#This Row],[Income]]&lt;=30000,"Low",Merge1[[#This Row],[Income]]&lt;=60000,"Medium",Merge1[[#This Row],[Income]]&lt;=100000,"High", Merge1[[#This Row],[Income]]&gt;100000," Premium")</f>
        <v>High</v>
      </c>
      <c r="AB2824" s="1" t="str" cm="1">
        <f t="array" ref="AB2824">_xlfn.IFS(Merge1[[#This Row],[Age]]&lt;= 28,"Gen Z", Merge1[[#This Row],[Age]]&lt;=44,"Millennials", Merge1[[#This Row],[Age]]&lt;=60,"Gen X", Merge1[[#This Row],[Age]]&gt;60,"Baby Boomers")</f>
        <v>Gen Z</v>
      </c>
      <c r="AC2824" s="1" t="str" cm="1">
        <f t="array" ref="AC2824">_xlfn.IFS(
    Merge1[[#This Row],[Balance]]&lt;=50000,"Low",
    Merge1[[#This Row],[Balance]]&lt;=200000,"Medium",
    Merge1[[#This Row],[Balance]]&gt;200000,"High"
)</f>
        <v>High</v>
      </c>
    </row>
    <row r="2825" spans="1:29" x14ac:dyDescent="0.25">
      <c r="A2825" s="1" t="s">
        <v>1443</v>
      </c>
      <c r="B2825" s="1" t="s">
        <v>6140</v>
      </c>
      <c r="C2825" s="1" t="s">
        <v>5842</v>
      </c>
      <c r="D2825" s="2">
        <v>42732</v>
      </c>
      <c r="E2825">
        <v>125829</v>
      </c>
      <c r="F2825">
        <v>666</v>
      </c>
      <c r="G2825">
        <v>0</v>
      </c>
      <c r="H2825" s="1" t="s">
        <v>5860</v>
      </c>
      <c r="I2825" s="1" t="s">
        <v>6339</v>
      </c>
      <c r="J2825" s="1" t="s">
        <v>6245</v>
      </c>
      <c r="K2825">
        <v>69</v>
      </c>
      <c r="L2825" s="1" t="s">
        <v>6260</v>
      </c>
      <c r="M2825" s="1" t="s">
        <v>6251</v>
      </c>
      <c r="N2825">
        <v>147015</v>
      </c>
      <c r="O2825" s="1" t="s">
        <v>6243</v>
      </c>
      <c r="P2825" s="2">
        <v>44996</v>
      </c>
      <c r="Q2825" s="2">
        <v>45285</v>
      </c>
      <c r="R2825" s="1" t="s">
        <v>6904</v>
      </c>
      <c r="S2825" s="1" t="s">
        <v>6905</v>
      </c>
      <c r="T2825" s="1" t="s">
        <v>23</v>
      </c>
      <c r="U2825">
        <v>3613</v>
      </c>
      <c r="V2825" s="1" t="s">
        <v>10</v>
      </c>
      <c r="W2825" s="1" t="s">
        <v>45</v>
      </c>
      <c r="X2825" s="2">
        <f t="shared" ca="1" si="44"/>
        <v>45937</v>
      </c>
      <c r="Y2825" s="1">
        <f ca="1">ROUND(YEARFRAC(Merge1[[#This Row],[Join_Date]],Merge1[[#This Row],[Today]], 3),0)</f>
        <v>3</v>
      </c>
      <c r="Z2825" s="1" t="str" cm="1">
        <f t="array" aca="1" ref="Z2825" ca="1">_xlfn.IFS(
   Merge1[[#This Row],[Customer Tenure]]&lt;=2,"New",
   Merge1[[#This Row],[Customer Tenure]]&lt;=5,"Emerging",
  Merge1[[#This Row],[Customer Tenure]]&lt;9,"Established",
   TRUE,"Loyal"
)</f>
        <v>Emerging</v>
      </c>
      <c r="AA2825" s="1" t="str" cm="1">
        <f t="array" ref="AA2825">_xlfn.IFS(Merge1[[#This Row],[Income]]&lt;=30000,"Low",Merge1[[#This Row],[Income]]&lt;=60000,"Medium",Merge1[[#This Row],[Income]]&lt;=100000,"High", Merge1[[#This Row],[Income]]&gt;100000," Premium")</f>
        <v xml:space="preserve"> Premium</v>
      </c>
      <c r="AB2825" s="1" t="str" cm="1">
        <f t="array" ref="AB2825">_xlfn.IFS(Merge1[[#This Row],[Age]]&lt;= 28,"Gen Z", Merge1[[#This Row],[Age]]&lt;=44,"Millennials", Merge1[[#This Row],[Age]]&lt;=60,"Gen X", Merge1[[#This Row],[Age]]&gt;60,"Baby Boomers")</f>
        <v>Baby Boomers</v>
      </c>
      <c r="AC2825" s="1" t="str" cm="1">
        <f t="array" ref="AC2825">_xlfn.IFS(
    Merge1[[#This Row],[Balance]]&lt;=50000,"Low",
    Merge1[[#This Row],[Balance]]&lt;=200000,"Medium",
    Merge1[[#This Row],[Balance]]&gt;200000,"High"
)</f>
        <v>Medium</v>
      </c>
    </row>
    <row r="2826" spans="1:29" x14ac:dyDescent="0.25">
      <c r="A2826" s="1" t="s">
        <v>190</v>
      </c>
      <c r="B2826" s="1" t="s">
        <v>6086</v>
      </c>
      <c r="C2826" s="1" t="s">
        <v>5842</v>
      </c>
      <c r="D2826" s="2">
        <v>43728</v>
      </c>
      <c r="E2826">
        <v>96393</v>
      </c>
      <c r="F2826">
        <v>536</v>
      </c>
      <c r="G2826">
        <v>0</v>
      </c>
      <c r="H2826" s="1" t="s">
        <v>5833</v>
      </c>
      <c r="I2826" s="1" t="s">
        <v>6718</v>
      </c>
      <c r="J2826" s="1" t="s">
        <v>6240</v>
      </c>
      <c r="K2826">
        <v>61</v>
      </c>
      <c r="L2826" s="1" t="s">
        <v>6246</v>
      </c>
      <c r="M2826" s="1" t="s">
        <v>6262</v>
      </c>
      <c r="N2826">
        <v>45963</v>
      </c>
      <c r="O2826" s="1" t="s">
        <v>6243</v>
      </c>
      <c r="P2826" s="2">
        <v>44798</v>
      </c>
      <c r="Q2826" s="2">
        <v>45882</v>
      </c>
      <c r="R2826" s="1" t="s">
        <v>6889</v>
      </c>
      <c r="S2826" s="1" t="s">
        <v>6915</v>
      </c>
      <c r="T2826" s="1" t="s">
        <v>14</v>
      </c>
      <c r="U2826">
        <v>3923</v>
      </c>
      <c r="V2826" s="1" t="s">
        <v>24</v>
      </c>
      <c r="W2826" s="1" t="s">
        <v>20</v>
      </c>
      <c r="X2826" s="2">
        <f t="shared" ca="1" si="44"/>
        <v>45937</v>
      </c>
      <c r="Y2826" s="1">
        <f ca="1">ROUND(YEARFRAC(Merge1[[#This Row],[Join_Date]],Merge1[[#This Row],[Today]], 3),0)</f>
        <v>3</v>
      </c>
      <c r="Z2826" s="1" t="str" cm="1">
        <f t="array" aca="1" ref="Z2826" ca="1">_xlfn.IFS(
   Merge1[[#This Row],[Customer Tenure]]&lt;=2,"New",
   Merge1[[#This Row],[Customer Tenure]]&lt;=5,"Emerging",
  Merge1[[#This Row],[Customer Tenure]]&lt;9,"Established",
   TRUE,"Loyal"
)</f>
        <v>Emerging</v>
      </c>
      <c r="AA2826" s="1" t="str" cm="1">
        <f t="array" ref="AA2826">_xlfn.IFS(Merge1[[#This Row],[Income]]&lt;=30000,"Low",Merge1[[#This Row],[Income]]&lt;=60000,"Medium",Merge1[[#This Row],[Income]]&lt;=100000,"High", Merge1[[#This Row],[Income]]&gt;100000," Premium")</f>
        <v>Medium</v>
      </c>
      <c r="AB2826" s="1" t="str" cm="1">
        <f t="array" ref="AB2826">_xlfn.IFS(Merge1[[#This Row],[Age]]&lt;= 28,"Gen Z", Merge1[[#This Row],[Age]]&lt;=44,"Millennials", Merge1[[#This Row],[Age]]&lt;=60,"Gen X", Merge1[[#This Row],[Age]]&gt;60,"Baby Boomers")</f>
        <v>Baby Boomers</v>
      </c>
      <c r="AC2826" s="1" t="str" cm="1">
        <f t="array" ref="AC2826">_xlfn.IFS(
    Merge1[[#This Row],[Balance]]&lt;=50000,"Low",
    Merge1[[#This Row],[Balance]]&lt;=200000,"Medium",
    Merge1[[#This Row],[Balance]]&gt;200000,"High"
)</f>
        <v>Medium</v>
      </c>
    </row>
    <row r="2827" spans="1:29" x14ac:dyDescent="0.25">
      <c r="A2827" s="1" t="s">
        <v>2284</v>
      </c>
      <c r="B2827" s="1" t="s">
        <v>5834</v>
      </c>
      <c r="C2827" s="1" t="s">
        <v>5835</v>
      </c>
      <c r="D2827" s="2">
        <v>43851</v>
      </c>
      <c r="E2827">
        <v>97493</v>
      </c>
      <c r="F2827">
        <v>528</v>
      </c>
      <c r="G2827">
        <v>0</v>
      </c>
      <c r="H2827" s="1" t="s">
        <v>5833</v>
      </c>
      <c r="I2827" s="1" t="s">
        <v>6648</v>
      </c>
      <c r="J2827" s="1" t="s">
        <v>6240</v>
      </c>
      <c r="K2827">
        <v>57</v>
      </c>
      <c r="L2827" s="1" t="s">
        <v>6246</v>
      </c>
      <c r="M2827" s="1" t="s">
        <v>6266</v>
      </c>
      <c r="N2827">
        <v>122215</v>
      </c>
      <c r="O2827" s="1" t="s">
        <v>6252</v>
      </c>
      <c r="P2827" s="2">
        <v>43637</v>
      </c>
      <c r="Q2827" s="2">
        <v>45625</v>
      </c>
      <c r="R2827" s="1" t="s">
        <v>6887</v>
      </c>
      <c r="S2827" s="1" t="s">
        <v>6901</v>
      </c>
      <c r="T2827" s="1" t="s">
        <v>9</v>
      </c>
      <c r="U2827">
        <v>1429</v>
      </c>
      <c r="V2827" s="1" t="s">
        <v>19</v>
      </c>
      <c r="W2827" s="1" t="s">
        <v>55</v>
      </c>
      <c r="X2827" s="2">
        <f t="shared" ca="1" si="44"/>
        <v>45937</v>
      </c>
      <c r="Y2827" s="1">
        <f ca="1">ROUND(YEARFRAC(Merge1[[#This Row],[Join_Date]],Merge1[[#This Row],[Today]], 3),0)</f>
        <v>6</v>
      </c>
      <c r="Z2827" s="1" t="str" cm="1">
        <f t="array" aca="1" ref="Z2827" ca="1">_xlfn.IFS(
   Merge1[[#This Row],[Customer Tenure]]&lt;=2,"New",
   Merge1[[#This Row],[Customer Tenure]]&lt;=5,"Emerging",
  Merge1[[#This Row],[Customer Tenure]]&lt;9,"Established",
   TRUE,"Loyal"
)</f>
        <v>Established</v>
      </c>
      <c r="AA2827" s="1" t="str" cm="1">
        <f t="array" ref="AA2827">_xlfn.IFS(Merge1[[#This Row],[Income]]&lt;=30000,"Low",Merge1[[#This Row],[Income]]&lt;=60000,"Medium",Merge1[[#This Row],[Income]]&lt;=100000,"High", Merge1[[#This Row],[Income]]&gt;100000," Premium")</f>
        <v xml:space="preserve"> Premium</v>
      </c>
      <c r="AB2827" s="1" t="str" cm="1">
        <f t="array" ref="AB2827">_xlfn.IFS(Merge1[[#This Row],[Age]]&lt;= 28,"Gen Z", Merge1[[#This Row],[Age]]&lt;=44,"Millennials", Merge1[[#This Row],[Age]]&lt;=60,"Gen X", Merge1[[#This Row],[Age]]&gt;60,"Baby Boomers")</f>
        <v>Gen X</v>
      </c>
      <c r="AC2827" s="1" t="str" cm="1">
        <f t="array" ref="AC2827">_xlfn.IFS(
    Merge1[[#This Row],[Balance]]&lt;=50000,"Low",
    Merge1[[#This Row],[Balance]]&lt;=200000,"Medium",
    Merge1[[#This Row],[Balance]]&gt;200000,"High"
)</f>
        <v>Medium</v>
      </c>
    </row>
    <row r="2828" spans="1:29" x14ac:dyDescent="0.25">
      <c r="A2828" s="1" t="s">
        <v>690</v>
      </c>
      <c r="B2828" s="1" t="s">
        <v>6035</v>
      </c>
      <c r="C2828" s="1" t="s">
        <v>5846</v>
      </c>
      <c r="D2828" s="2">
        <v>44322</v>
      </c>
      <c r="E2828">
        <v>174514</v>
      </c>
      <c r="F2828">
        <v>795</v>
      </c>
      <c r="G2828">
        <v>0</v>
      </c>
      <c r="H2828" s="1" t="s">
        <v>5833</v>
      </c>
      <c r="I2828" s="1" t="s">
        <v>6353</v>
      </c>
      <c r="J2828" s="1" t="s">
        <v>6240</v>
      </c>
      <c r="K2828">
        <v>22</v>
      </c>
      <c r="L2828" s="1" t="s">
        <v>6241</v>
      </c>
      <c r="M2828" s="1" t="s">
        <v>6257</v>
      </c>
      <c r="N2828">
        <v>132217</v>
      </c>
      <c r="O2828" s="1" t="s">
        <v>6248</v>
      </c>
      <c r="P2828" s="2">
        <v>44565</v>
      </c>
      <c r="Q2828" s="2">
        <v>45703</v>
      </c>
      <c r="R2828" s="1" t="s">
        <v>6885</v>
      </c>
      <c r="S2828" s="1" t="s">
        <v>6896</v>
      </c>
      <c r="T2828" s="1" t="s">
        <v>14</v>
      </c>
      <c r="U2828">
        <v>2177</v>
      </c>
      <c r="V2828" s="1" t="s">
        <v>24</v>
      </c>
      <c r="W2828" s="1" t="s">
        <v>55</v>
      </c>
      <c r="X2828" s="2">
        <f t="shared" ca="1" si="44"/>
        <v>45937</v>
      </c>
      <c r="Y2828" s="1">
        <f ca="1">ROUND(YEARFRAC(Merge1[[#This Row],[Join_Date]],Merge1[[#This Row],[Today]], 3),0)</f>
        <v>4</v>
      </c>
      <c r="Z2828" s="1" t="str" cm="1">
        <f t="array" aca="1" ref="Z2828" ca="1">_xlfn.IFS(
   Merge1[[#This Row],[Customer Tenure]]&lt;=2,"New",
   Merge1[[#This Row],[Customer Tenure]]&lt;=5,"Emerging",
  Merge1[[#This Row],[Customer Tenure]]&lt;9,"Established",
   TRUE,"Loyal"
)</f>
        <v>Emerging</v>
      </c>
      <c r="AA2828" s="1" t="str" cm="1">
        <f t="array" ref="AA2828">_xlfn.IFS(Merge1[[#This Row],[Income]]&lt;=30000,"Low",Merge1[[#This Row],[Income]]&lt;=60000,"Medium",Merge1[[#This Row],[Income]]&lt;=100000,"High", Merge1[[#This Row],[Income]]&gt;100000," Premium")</f>
        <v xml:space="preserve"> Premium</v>
      </c>
      <c r="AB2828" s="1" t="str" cm="1">
        <f t="array" ref="AB2828">_xlfn.IFS(Merge1[[#This Row],[Age]]&lt;= 28,"Gen Z", Merge1[[#This Row],[Age]]&lt;=44,"Millennials", Merge1[[#This Row],[Age]]&lt;=60,"Gen X", Merge1[[#This Row],[Age]]&gt;60,"Baby Boomers")</f>
        <v>Gen Z</v>
      </c>
      <c r="AC2828" s="1" t="str" cm="1">
        <f t="array" ref="AC2828">_xlfn.IFS(
    Merge1[[#This Row],[Balance]]&lt;=50000,"Low",
    Merge1[[#This Row],[Balance]]&lt;=200000,"Medium",
    Merge1[[#This Row],[Balance]]&gt;200000,"High"
)</f>
        <v>Medium</v>
      </c>
    </row>
    <row r="2829" spans="1:29" x14ac:dyDescent="0.25">
      <c r="A2829" s="1" t="s">
        <v>2150</v>
      </c>
      <c r="B2829" s="1" t="s">
        <v>5979</v>
      </c>
      <c r="C2829" s="1" t="s">
        <v>5842</v>
      </c>
      <c r="D2829" s="2">
        <v>43795</v>
      </c>
      <c r="E2829">
        <v>478141</v>
      </c>
      <c r="F2829">
        <v>836</v>
      </c>
      <c r="G2829">
        <v>0</v>
      </c>
      <c r="H2829" s="1" t="s">
        <v>5838</v>
      </c>
      <c r="I2829" s="1" t="s">
        <v>6455</v>
      </c>
      <c r="J2829" s="1" t="s">
        <v>6245</v>
      </c>
      <c r="K2829">
        <v>48</v>
      </c>
      <c r="L2829" s="1" t="s">
        <v>6246</v>
      </c>
      <c r="M2829" s="1" t="s">
        <v>6254</v>
      </c>
      <c r="N2829">
        <v>87889</v>
      </c>
      <c r="O2829" s="1" t="s">
        <v>6243</v>
      </c>
      <c r="P2829" s="2">
        <v>45172</v>
      </c>
      <c r="Q2829" s="2">
        <v>45778</v>
      </c>
      <c r="R2829" s="1" t="s">
        <v>6906</v>
      </c>
      <c r="S2829" s="1" t="s">
        <v>6907</v>
      </c>
      <c r="T2829" s="1" t="s">
        <v>28</v>
      </c>
      <c r="U2829">
        <v>2154</v>
      </c>
      <c r="V2829" s="1" t="s">
        <v>24</v>
      </c>
      <c r="W2829" s="1" t="s">
        <v>25</v>
      </c>
      <c r="X2829" s="2">
        <f t="shared" ca="1" si="44"/>
        <v>45937</v>
      </c>
      <c r="Y2829" s="1">
        <f ca="1">ROUND(YEARFRAC(Merge1[[#This Row],[Join_Date]],Merge1[[#This Row],[Today]], 3),0)</f>
        <v>2</v>
      </c>
      <c r="Z2829" s="1" t="str" cm="1">
        <f t="array" aca="1" ref="Z2829" ca="1">_xlfn.IFS(
   Merge1[[#This Row],[Customer Tenure]]&lt;=2,"New",
   Merge1[[#This Row],[Customer Tenure]]&lt;=5,"Emerging",
  Merge1[[#This Row],[Customer Tenure]]&lt;9,"Established",
   TRUE,"Loyal"
)</f>
        <v>New</v>
      </c>
      <c r="AA2829" s="1" t="str" cm="1">
        <f t="array" ref="AA2829">_xlfn.IFS(Merge1[[#This Row],[Income]]&lt;=30000,"Low",Merge1[[#This Row],[Income]]&lt;=60000,"Medium",Merge1[[#This Row],[Income]]&lt;=100000,"High", Merge1[[#This Row],[Income]]&gt;100000," Premium")</f>
        <v>High</v>
      </c>
      <c r="AB2829" s="1" t="str" cm="1">
        <f t="array" ref="AB2829">_xlfn.IFS(Merge1[[#This Row],[Age]]&lt;= 28,"Gen Z", Merge1[[#This Row],[Age]]&lt;=44,"Millennials", Merge1[[#This Row],[Age]]&lt;=60,"Gen X", Merge1[[#This Row],[Age]]&gt;60,"Baby Boomers")</f>
        <v>Gen X</v>
      </c>
      <c r="AC2829" s="1" t="str" cm="1">
        <f t="array" ref="AC2829">_xlfn.IFS(
    Merge1[[#This Row],[Balance]]&lt;=50000,"Low",
    Merge1[[#This Row],[Balance]]&lt;=200000,"Medium",
    Merge1[[#This Row],[Balance]]&gt;200000,"High"
)</f>
        <v>High</v>
      </c>
    </row>
    <row r="2830" spans="1:29" x14ac:dyDescent="0.25">
      <c r="A2830" s="1" t="s">
        <v>162</v>
      </c>
      <c r="B2830" s="1" t="s">
        <v>6021</v>
      </c>
      <c r="C2830" s="1" t="s">
        <v>5832</v>
      </c>
      <c r="D2830" s="2">
        <v>43514</v>
      </c>
      <c r="E2830">
        <v>114589</v>
      </c>
      <c r="F2830">
        <v>685</v>
      </c>
      <c r="G2830">
        <v>210827</v>
      </c>
      <c r="H2830" s="1" t="s">
        <v>5838</v>
      </c>
      <c r="I2830" s="1" t="s">
        <v>6773</v>
      </c>
      <c r="J2830" s="1" t="s">
        <v>6240</v>
      </c>
      <c r="K2830">
        <v>45</v>
      </c>
      <c r="L2830" s="1" t="s">
        <v>6260</v>
      </c>
      <c r="M2830" s="1" t="s">
        <v>6242</v>
      </c>
      <c r="N2830">
        <v>121520</v>
      </c>
      <c r="O2830" s="1" t="s">
        <v>6248</v>
      </c>
      <c r="P2830" s="2">
        <v>44111</v>
      </c>
      <c r="Q2830" s="2">
        <v>45574</v>
      </c>
      <c r="R2830" s="1" t="s">
        <v>6912</v>
      </c>
      <c r="S2830" s="1" t="s">
        <v>6917</v>
      </c>
      <c r="T2830" s="1" t="s">
        <v>9</v>
      </c>
      <c r="U2830">
        <v>2177</v>
      </c>
      <c r="V2830" s="1" t="s">
        <v>24</v>
      </c>
      <c r="W2830" s="1" t="s">
        <v>40</v>
      </c>
      <c r="X2830" s="2">
        <f t="shared" ca="1" si="44"/>
        <v>45937</v>
      </c>
      <c r="Y2830" s="1">
        <f ca="1">ROUND(YEARFRAC(Merge1[[#This Row],[Join_Date]],Merge1[[#This Row],[Today]], 3),0)</f>
        <v>5</v>
      </c>
      <c r="Z2830" s="1" t="str" cm="1">
        <f t="array" aca="1" ref="Z2830" ca="1">_xlfn.IFS(
   Merge1[[#This Row],[Customer Tenure]]&lt;=2,"New",
   Merge1[[#This Row],[Customer Tenure]]&lt;=5,"Emerging",
  Merge1[[#This Row],[Customer Tenure]]&lt;9,"Established",
   TRUE,"Loyal"
)</f>
        <v>Emerging</v>
      </c>
      <c r="AA2830" s="1" t="str" cm="1">
        <f t="array" ref="AA2830">_xlfn.IFS(Merge1[[#This Row],[Income]]&lt;=30000,"Low",Merge1[[#This Row],[Income]]&lt;=60000,"Medium",Merge1[[#This Row],[Income]]&lt;=100000,"High", Merge1[[#This Row],[Income]]&gt;100000," Premium")</f>
        <v xml:space="preserve"> Premium</v>
      </c>
      <c r="AB2830" s="1" t="str" cm="1">
        <f t="array" ref="AB2830">_xlfn.IFS(Merge1[[#This Row],[Age]]&lt;= 28,"Gen Z", Merge1[[#This Row],[Age]]&lt;=44,"Millennials", Merge1[[#This Row],[Age]]&lt;=60,"Gen X", Merge1[[#This Row],[Age]]&gt;60,"Baby Boomers")</f>
        <v>Gen X</v>
      </c>
      <c r="AC2830" s="1" t="str" cm="1">
        <f t="array" ref="AC2830">_xlfn.IFS(
    Merge1[[#This Row],[Balance]]&lt;=50000,"Low",
    Merge1[[#This Row],[Balance]]&lt;=200000,"Medium",
    Merge1[[#This Row],[Balance]]&gt;200000,"High"
)</f>
        <v>Medium</v>
      </c>
    </row>
    <row r="2831" spans="1:29" x14ac:dyDescent="0.25">
      <c r="A2831" s="1" t="s">
        <v>1389</v>
      </c>
      <c r="B2831" s="1" t="s">
        <v>6065</v>
      </c>
      <c r="C2831" s="1" t="s">
        <v>5842</v>
      </c>
      <c r="D2831" s="2">
        <v>44537</v>
      </c>
      <c r="E2831">
        <v>392670</v>
      </c>
      <c r="F2831">
        <v>463</v>
      </c>
      <c r="G2831">
        <v>0</v>
      </c>
      <c r="H2831" s="1" t="s">
        <v>5833</v>
      </c>
      <c r="I2831" s="1" t="s">
        <v>6360</v>
      </c>
      <c r="J2831" s="1" t="s">
        <v>6240</v>
      </c>
      <c r="K2831">
        <v>69</v>
      </c>
      <c r="L2831" s="1" t="s">
        <v>6260</v>
      </c>
      <c r="M2831" s="1" t="s">
        <v>6262</v>
      </c>
      <c r="N2831">
        <v>61755</v>
      </c>
      <c r="O2831" s="1" t="s">
        <v>6243</v>
      </c>
      <c r="P2831" s="2">
        <v>43838</v>
      </c>
      <c r="Q2831" s="2">
        <v>45539</v>
      </c>
      <c r="R2831" s="1" t="s">
        <v>6897</v>
      </c>
      <c r="S2831" s="1" t="s">
        <v>6898</v>
      </c>
      <c r="T2831" s="1" t="s">
        <v>9</v>
      </c>
      <c r="U2831">
        <v>9762</v>
      </c>
      <c r="V2831" s="1" t="s">
        <v>24</v>
      </c>
      <c r="W2831" s="1" t="s">
        <v>16</v>
      </c>
      <c r="X2831" s="2">
        <f t="shared" ca="1" si="44"/>
        <v>45937</v>
      </c>
      <c r="Y2831" s="1">
        <f ca="1">ROUND(YEARFRAC(Merge1[[#This Row],[Join_Date]],Merge1[[#This Row],[Today]], 3),0)</f>
        <v>6</v>
      </c>
      <c r="Z2831" s="1" t="str" cm="1">
        <f t="array" aca="1" ref="Z2831" ca="1">_xlfn.IFS(
   Merge1[[#This Row],[Customer Tenure]]&lt;=2,"New",
   Merge1[[#This Row],[Customer Tenure]]&lt;=5,"Emerging",
  Merge1[[#This Row],[Customer Tenure]]&lt;9,"Established",
   TRUE,"Loyal"
)</f>
        <v>Established</v>
      </c>
      <c r="AA2831" s="1" t="str" cm="1">
        <f t="array" ref="AA2831">_xlfn.IFS(Merge1[[#This Row],[Income]]&lt;=30000,"Low",Merge1[[#This Row],[Income]]&lt;=60000,"Medium",Merge1[[#This Row],[Income]]&lt;=100000,"High", Merge1[[#This Row],[Income]]&gt;100000," Premium")</f>
        <v>High</v>
      </c>
      <c r="AB2831" s="1" t="str" cm="1">
        <f t="array" ref="AB2831">_xlfn.IFS(Merge1[[#This Row],[Age]]&lt;= 28,"Gen Z", Merge1[[#This Row],[Age]]&lt;=44,"Millennials", Merge1[[#This Row],[Age]]&lt;=60,"Gen X", Merge1[[#This Row],[Age]]&gt;60,"Baby Boomers")</f>
        <v>Baby Boomers</v>
      </c>
      <c r="AC2831" s="1" t="str" cm="1">
        <f t="array" ref="AC2831">_xlfn.IFS(
    Merge1[[#This Row],[Balance]]&lt;=50000,"Low",
    Merge1[[#This Row],[Balance]]&lt;=200000,"Medium",
    Merge1[[#This Row],[Balance]]&gt;200000,"High"
)</f>
        <v>High</v>
      </c>
    </row>
    <row r="2832" spans="1:29" x14ac:dyDescent="0.25">
      <c r="A2832" s="1" t="s">
        <v>1289</v>
      </c>
      <c r="B2832" s="1" t="s">
        <v>5929</v>
      </c>
      <c r="C2832" s="1" t="s">
        <v>5835</v>
      </c>
      <c r="D2832" s="2">
        <v>45160</v>
      </c>
      <c r="E2832">
        <v>276827</v>
      </c>
      <c r="F2832">
        <v>493</v>
      </c>
      <c r="G2832">
        <v>0</v>
      </c>
      <c r="H2832" s="1" t="s">
        <v>5833</v>
      </c>
      <c r="I2832" s="1" t="s">
        <v>6645</v>
      </c>
      <c r="J2832" s="1" t="s">
        <v>6245</v>
      </c>
      <c r="K2832">
        <v>24</v>
      </c>
      <c r="L2832" s="1" t="s">
        <v>6241</v>
      </c>
      <c r="M2832" s="1" t="s">
        <v>6242</v>
      </c>
      <c r="N2832">
        <v>53320</v>
      </c>
      <c r="O2832" s="1" t="s">
        <v>6243</v>
      </c>
      <c r="P2832" s="2">
        <v>45058</v>
      </c>
      <c r="Q2832" s="2">
        <v>45338</v>
      </c>
      <c r="R2832" s="1" t="s">
        <v>6885</v>
      </c>
      <c r="S2832" s="1" t="s">
        <v>6886</v>
      </c>
      <c r="T2832" s="1" t="s">
        <v>28</v>
      </c>
      <c r="U2832">
        <v>9378</v>
      </c>
      <c r="V2832" s="1" t="s">
        <v>19</v>
      </c>
      <c r="W2832" s="1" t="s">
        <v>40</v>
      </c>
      <c r="X2832" s="2">
        <f t="shared" ca="1" si="44"/>
        <v>45937</v>
      </c>
      <c r="Y2832" s="1">
        <f ca="1">ROUND(YEARFRAC(Merge1[[#This Row],[Join_Date]],Merge1[[#This Row],[Today]], 3),0)</f>
        <v>2</v>
      </c>
      <c r="Z2832" s="1" t="str" cm="1">
        <f t="array" aca="1" ref="Z2832" ca="1">_xlfn.IFS(
   Merge1[[#This Row],[Customer Tenure]]&lt;=2,"New",
   Merge1[[#This Row],[Customer Tenure]]&lt;=5,"Emerging",
  Merge1[[#This Row],[Customer Tenure]]&lt;9,"Established",
   TRUE,"Loyal"
)</f>
        <v>New</v>
      </c>
      <c r="AA2832" s="1" t="str" cm="1">
        <f t="array" ref="AA2832">_xlfn.IFS(Merge1[[#This Row],[Income]]&lt;=30000,"Low",Merge1[[#This Row],[Income]]&lt;=60000,"Medium",Merge1[[#This Row],[Income]]&lt;=100000,"High", Merge1[[#This Row],[Income]]&gt;100000," Premium")</f>
        <v>Medium</v>
      </c>
      <c r="AB2832" s="1" t="str" cm="1">
        <f t="array" ref="AB2832">_xlfn.IFS(Merge1[[#This Row],[Age]]&lt;= 28,"Gen Z", Merge1[[#This Row],[Age]]&lt;=44,"Millennials", Merge1[[#This Row],[Age]]&lt;=60,"Gen X", Merge1[[#This Row],[Age]]&gt;60,"Baby Boomers")</f>
        <v>Gen Z</v>
      </c>
      <c r="AC2832" s="1" t="str" cm="1">
        <f t="array" ref="AC2832">_xlfn.IFS(
    Merge1[[#This Row],[Balance]]&lt;=50000,"Low",
    Merge1[[#This Row],[Balance]]&lt;=200000,"Medium",
    Merge1[[#This Row],[Balance]]&gt;200000,"High"
)</f>
        <v>High</v>
      </c>
    </row>
    <row r="2833" spans="1:29" x14ac:dyDescent="0.25">
      <c r="A2833" s="1" t="s">
        <v>371</v>
      </c>
      <c r="B2833" s="1" t="s">
        <v>5947</v>
      </c>
      <c r="C2833" s="1" t="s">
        <v>5835</v>
      </c>
      <c r="D2833" s="2">
        <v>45089</v>
      </c>
      <c r="E2833">
        <v>446751</v>
      </c>
      <c r="F2833">
        <v>321</v>
      </c>
      <c r="G2833">
        <v>0</v>
      </c>
      <c r="H2833" s="1" t="s">
        <v>5833</v>
      </c>
      <c r="I2833" s="1" t="s">
        <v>6401</v>
      </c>
      <c r="J2833" s="1" t="s">
        <v>6240</v>
      </c>
      <c r="K2833">
        <v>62</v>
      </c>
      <c r="L2833" s="1" t="s">
        <v>6246</v>
      </c>
      <c r="M2833" s="1" t="s">
        <v>6254</v>
      </c>
      <c r="N2833">
        <v>67638</v>
      </c>
      <c r="O2833" s="1" t="s">
        <v>6243</v>
      </c>
      <c r="P2833" s="2">
        <v>43555</v>
      </c>
      <c r="Q2833" s="2">
        <v>45323</v>
      </c>
      <c r="R2833" s="1" t="s">
        <v>6885</v>
      </c>
      <c r="S2833" s="1" t="s">
        <v>6886</v>
      </c>
      <c r="T2833" s="1" t="s">
        <v>23</v>
      </c>
      <c r="U2833">
        <v>9470</v>
      </c>
      <c r="V2833" s="1" t="s">
        <v>24</v>
      </c>
      <c r="W2833" s="1" t="s">
        <v>40</v>
      </c>
      <c r="X2833" s="2">
        <f t="shared" ca="1" si="44"/>
        <v>45937</v>
      </c>
      <c r="Y2833" s="1">
        <f ca="1">ROUND(YEARFRAC(Merge1[[#This Row],[Join_Date]],Merge1[[#This Row],[Today]], 3),0)</f>
        <v>7</v>
      </c>
      <c r="Z2833" s="1" t="str" cm="1">
        <f t="array" aca="1" ref="Z2833" ca="1">_xlfn.IFS(
   Merge1[[#This Row],[Customer Tenure]]&lt;=2,"New",
   Merge1[[#This Row],[Customer Tenure]]&lt;=5,"Emerging",
  Merge1[[#This Row],[Customer Tenure]]&lt;9,"Established",
   TRUE,"Loyal"
)</f>
        <v>Established</v>
      </c>
      <c r="AA2833" s="1" t="str" cm="1">
        <f t="array" ref="AA2833">_xlfn.IFS(Merge1[[#This Row],[Income]]&lt;=30000,"Low",Merge1[[#This Row],[Income]]&lt;=60000,"Medium",Merge1[[#This Row],[Income]]&lt;=100000,"High", Merge1[[#This Row],[Income]]&gt;100000," Premium")</f>
        <v>High</v>
      </c>
      <c r="AB2833" s="1" t="str" cm="1">
        <f t="array" ref="AB2833">_xlfn.IFS(Merge1[[#This Row],[Age]]&lt;= 28,"Gen Z", Merge1[[#This Row],[Age]]&lt;=44,"Millennials", Merge1[[#This Row],[Age]]&lt;=60,"Gen X", Merge1[[#This Row],[Age]]&gt;60,"Baby Boomers")</f>
        <v>Baby Boomers</v>
      </c>
      <c r="AC2833" s="1" t="str" cm="1">
        <f t="array" ref="AC2833">_xlfn.IFS(
    Merge1[[#This Row],[Balance]]&lt;=50000,"Low",
    Merge1[[#This Row],[Balance]]&lt;=200000,"Medium",
    Merge1[[#This Row],[Balance]]&gt;200000,"High"
)</f>
        <v>High</v>
      </c>
    </row>
    <row r="2834" spans="1:29" x14ac:dyDescent="0.25">
      <c r="A2834" s="1" t="s">
        <v>685</v>
      </c>
      <c r="B2834" s="1" t="s">
        <v>5951</v>
      </c>
      <c r="C2834" s="1" t="s">
        <v>5846</v>
      </c>
      <c r="D2834" s="2">
        <v>42807</v>
      </c>
      <c r="E2834">
        <v>175121</v>
      </c>
      <c r="F2834">
        <v>749</v>
      </c>
      <c r="G2834">
        <v>0</v>
      </c>
      <c r="H2834" s="1" t="s">
        <v>5833</v>
      </c>
      <c r="I2834" s="1" t="s">
        <v>6520</v>
      </c>
      <c r="J2834" s="1" t="s">
        <v>6245</v>
      </c>
      <c r="K2834">
        <v>43</v>
      </c>
      <c r="L2834" s="1" t="s">
        <v>6260</v>
      </c>
      <c r="M2834" s="1" t="s">
        <v>6254</v>
      </c>
      <c r="N2834">
        <v>199362</v>
      </c>
      <c r="O2834" s="1" t="s">
        <v>6243</v>
      </c>
      <c r="P2834" s="2">
        <v>45083</v>
      </c>
      <c r="Q2834" s="2">
        <v>45408</v>
      </c>
      <c r="R2834" s="1" t="s">
        <v>6893</v>
      </c>
      <c r="S2834" s="1" t="s">
        <v>6911</v>
      </c>
      <c r="T2834" s="1" t="s">
        <v>14</v>
      </c>
      <c r="U2834">
        <v>5901</v>
      </c>
      <c r="V2834" s="1" t="s">
        <v>10</v>
      </c>
      <c r="W2834" s="1" t="s">
        <v>20</v>
      </c>
      <c r="X2834" s="2">
        <f t="shared" ca="1" si="44"/>
        <v>45937</v>
      </c>
      <c r="Y2834" s="1">
        <f ca="1">ROUND(YEARFRAC(Merge1[[#This Row],[Join_Date]],Merge1[[#This Row],[Today]], 3),0)</f>
        <v>2</v>
      </c>
      <c r="Z2834" s="1" t="str" cm="1">
        <f t="array" aca="1" ref="Z2834" ca="1">_xlfn.IFS(
   Merge1[[#This Row],[Customer Tenure]]&lt;=2,"New",
   Merge1[[#This Row],[Customer Tenure]]&lt;=5,"Emerging",
  Merge1[[#This Row],[Customer Tenure]]&lt;9,"Established",
   TRUE,"Loyal"
)</f>
        <v>New</v>
      </c>
      <c r="AA2834" s="1" t="str" cm="1">
        <f t="array" ref="AA2834">_xlfn.IFS(Merge1[[#This Row],[Income]]&lt;=30000,"Low",Merge1[[#This Row],[Income]]&lt;=60000,"Medium",Merge1[[#This Row],[Income]]&lt;=100000,"High", Merge1[[#This Row],[Income]]&gt;100000," Premium")</f>
        <v xml:space="preserve"> Premium</v>
      </c>
      <c r="AB2834" s="1" t="str" cm="1">
        <f t="array" ref="AB2834">_xlfn.IFS(Merge1[[#This Row],[Age]]&lt;= 28,"Gen Z", Merge1[[#This Row],[Age]]&lt;=44,"Millennials", Merge1[[#This Row],[Age]]&lt;=60,"Gen X", Merge1[[#This Row],[Age]]&gt;60,"Baby Boomers")</f>
        <v>Millennials</v>
      </c>
      <c r="AC2834" s="1" t="str" cm="1">
        <f t="array" ref="AC2834">_xlfn.IFS(
    Merge1[[#This Row],[Balance]]&lt;=50000,"Low",
    Merge1[[#This Row],[Balance]]&lt;=200000,"Medium",
    Merge1[[#This Row],[Balance]]&gt;200000,"High"
)</f>
        <v>Medium</v>
      </c>
    </row>
    <row r="2835" spans="1:29" x14ac:dyDescent="0.25">
      <c r="A2835" s="1" t="s">
        <v>335</v>
      </c>
      <c r="B2835" s="1" t="s">
        <v>5887</v>
      </c>
      <c r="C2835" s="1" t="s">
        <v>5835</v>
      </c>
      <c r="D2835" s="2">
        <v>45145</v>
      </c>
      <c r="E2835">
        <v>424390</v>
      </c>
      <c r="F2835">
        <v>554</v>
      </c>
      <c r="G2835">
        <v>0</v>
      </c>
      <c r="H2835" s="1" t="s">
        <v>5833</v>
      </c>
      <c r="I2835" s="1" t="s">
        <v>6657</v>
      </c>
      <c r="J2835" s="1" t="s">
        <v>6245</v>
      </c>
      <c r="K2835">
        <v>22</v>
      </c>
      <c r="L2835" s="1" t="s">
        <v>6260</v>
      </c>
      <c r="M2835" s="1" t="s">
        <v>6251</v>
      </c>
      <c r="N2835">
        <v>44826</v>
      </c>
      <c r="O2835" s="1" t="s">
        <v>6243</v>
      </c>
      <c r="P2835" s="2">
        <v>44640</v>
      </c>
      <c r="Q2835" s="2">
        <v>45592</v>
      </c>
      <c r="R2835" s="1" t="s">
        <v>6912</v>
      </c>
      <c r="S2835" s="1" t="s">
        <v>6917</v>
      </c>
      <c r="T2835" s="1" t="s">
        <v>28</v>
      </c>
      <c r="U2835">
        <v>6546</v>
      </c>
      <c r="V2835" s="1" t="s">
        <v>24</v>
      </c>
      <c r="W2835" s="1" t="s">
        <v>29</v>
      </c>
      <c r="X2835" s="2">
        <f t="shared" ca="1" si="44"/>
        <v>45937</v>
      </c>
      <c r="Y2835" s="1">
        <f ca="1">ROUND(YEARFRAC(Merge1[[#This Row],[Join_Date]],Merge1[[#This Row],[Today]], 3),0)</f>
        <v>4</v>
      </c>
      <c r="Z2835" s="1" t="str" cm="1">
        <f t="array" aca="1" ref="Z2835" ca="1">_xlfn.IFS(
   Merge1[[#This Row],[Customer Tenure]]&lt;=2,"New",
   Merge1[[#This Row],[Customer Tenure]]&lt;=5,"Emerging",
  Merge1[[#This Row],[Customer Tenure]]&lt;9,"Established",
   TRUE,"Loyal"
)</f>
        <v>Emerging</v>
      </c>
      <c r="AA2835" s="1" t="str" cm="1">
        <f t="array" ref="AA2835">_xlfn.IFS(Merge1[[#This Row],[Income]]&lt;=30000,"Low",Merge1[[#This Row],[Income]]&lt;=60000,"Medium",Merge1[[#This Row],[Income]]&lt;=100000,"High", Merge1[[#This Row],[Income]]&gt;100000," Premium")</f>
        <v>Medium</v>
      </c>
      <c r="AB2835" s="1" t="str" cm="1">
        <f t="array" ref="AB2835">_xlfn.IFS(Merge1[[#This Row],[Age]]&lt;= 28,"Gen Z", Merge1[[#This Row],[Age]]&lt;=44,"Millennials", Merge1[[#This Row],[Age]]&lt;=60,"Gen X", Merge1[[#This Row],[Age]]&gt;60,"Baby Boomers")</f>
        <v>Gen Z</v>
      </c>
      <c r="AC2835" s="1" t="str" cm="1">
        <f t="array" ref="AC2835">_xlfn.IFS(
    Merge1[[#This Row],[Balance]]&lt;=50000,"Low",
    Merge1[[#This Row],[Balance]]&lt;=200000,"Medium",
    Merge1[[#This Row],[Balance]]&gt;200000,"High"
)</f>
        <v>High</v>
      </c>
    </row>
    <row r="2836" spans="1:29" x14ac:dyDescent="0.25">
      <c r="A2836" s="1" t="s">
        <v>1005</v>
      </c>
      <c r="B2836" s="1" t="s">
        <v>6113</v>
      </c>
      <c r="C2836" s="1" t="s">
        <v>5842</v>
      </c>
      <c r="D2836" s="2">
        <v>45644</v>
      </c>
      <c r="E2836">
        <v>491587</v>
      </c>
      <c r="F2836">
        <v>767</v>
      </c>
      <c r="G2836">
        <v>0</v>
      </c>
      <c r="H2836" s="1" t="s">
        <v>5833</v>
      </c>
      <c r="I2836" s="1" t="s">
        <v>6781</v>
      </c>
      <c r="J2836" s="1" t="s">
        <v>6240</v>
      </c>
      <c r="K2836">
        <v>26</v>
      </c>
      <c r="L2836" s="1" t="s">
        <v>6256</v>
      </c>
      <c r="M2836" s="1" t="s">
        <v>6247</v>
      </c>
      <c r="N2836">
        <v>106475</v>
      </c>
      <c r="O2836" s="1" t="s">
        <v>6243</v>
      </c>
      <c r="P2836" s="2">
        <v>45133</v>
      </c>
      <c r="Q2836" s="2">
        <v>45731</v>
      </c>
      <c r="R2836" s="1" t="s">
        <v>6899</v>
      </c>
      <c r="S2836" s="1" t="s">
        <v>6914</v>
      </c>
      <c r="T2836" s="1" t="s">
        <v>9</v>
      </c>
      <c r="U2836">
        <v>1176</v>
      </c>
      <c r="V2836" s="1" t="s">
        <v>24</v>
      </c>
      <c r="W2836" s="1" t="s">
        <v>40</v>
      </c>
      <c r="X2836" s="2">
        <f t="shared" ca="1" si="44"/>
        <v>45937</v>
      </c>
      <c r="Y2836" s="1">
        <f ca="1">ROUND(YEARFRAC(Merge1[[#This Row],[Join_Date]],Merge1[[#This Row],[Today]], 3),0)</f>
        <v>2</v>
      </c>
      <c r="Z2836" s="1" t="str" cm="1">
        <f t="array" aca="1" ref="Z2836" ca="1">_xlfn.IFS(
   Merge1[[#This Row],[Customer Tenure]]&lt;=2,"New",
   Merge1[[#This Row],[Customer Tenure]]&lt;=5,"Emerging",
  Merge1[[#This Row],[Customer Tenure]]&lt;9,"Established",
   TRUE,"Loyal"
)</f>
        <v>New</v>
      </c>
      <c r="AA2836" s="1" t="str" cm="1">
        <f t="array" ref="AA2836">_xlfn.IFS(Merge1[[#This Row],[Income]]&lt;=30000,"Low",Merge1[[#This Row],[Income]]&lt;=60000,"Medium",Merge1[[#This Row],[Income]]&lt;=100000,"High", Merge1[[#This Row],[Income]]&gt;100000," Premium")</f>
        <v xml:space="preserve"> Premium</v>
      </c>
      <c r="AB2836" s="1" t="str" cm="1">
        <f t="array" ref="AB2836">_xlfn.IFS(Merge1[[#This Row],[Age]]&lt;= 28,"Gen Z", Merge1[[#This Row],[Age]]&lt;=44,"Millennials", Merge1[[#This Row],[Age]]&lt;=60,"Gen X", Merge1[[#This Row],[Age]]&gt;60,"Baby Boomers")</f>
        <v>Gen Z</v>
      </c>
      <c r="AC2836" s="1" t="str" cm="1">
        <f t="array" ref="AC2836">_xlfn.IFS(
    Merge1[[#This Row],[Balance]]&lt;=50000,"Low",
    Merge1[[#This Row],[Balance]]&lt;=200000,"Medium",
    Merge1[[#This Row],[Balance]]&gt;200000,"High"
)</f>
        <v>High</v>
      </c>
    </row>
    <row r="2837" spans="1:29" x14ac:dyDescent="0.25">
      <c r="A2837" s="1" t="s">
        <v>1421</v>
      </c>
      <c r="B2837" s="1" t="s">
        <v>6044</v>
      </c>
      <c r="C2837" s="1" t="s">
        <v>5835</v>
      </c>
      <c r="D2837" s="2">
        <v>44293</v>
      </c>
      <c r="E2837">
        <v>325329</v>
      </c>
      <c r="F2837">
        <v>829</v>
      </c>
      <c r="G2837">
        <v>0</v>
      </c>
      <c r="H2837" s="1" t="s">
        <v>5833</v>
      </c>
      <c r="I2837" s="1" t="s">
        <v>6709</v>
      </c>
      <c r="J2837" s="1" t="s">
        <v>6240</v>
      </c>
      <c r="K2837">
        <v>42</v>
      </c>
      <c r="L2837" s="1" t="s">
        <v>6256</v>
      </c>
      <c r="M2837" s="1" t="s">
        <v>6262</v>
      </c>
      <c r="N2837">
        <v>181099</v>
      </c>
      <c r="O2837" s="1" t="s">
        <v>6248</v>
      </c>
      <c r="P2837" s="2">
        <v>44954</v>
      </c>
      <c r="Q2837" s="2">
        <v>45799</v>
      </c>
      <c r="R2837" s="1" t="s">
        <v>6906</v>
      </c>
      <c r="S2837" s="1" t="s">
        <v>6907</v>
      </c>
      <c r="T2837" s="1" t="s">
        <v>28</v>
      </c>
      <c r="U2837">
        <v>3585</v>
      </c>
      <c r="V2837" s="1" t="s">
        <v>10</v>
      </c>
      <c r="W2837" s="1" t="s">
        <v>29</v>
      </c>
      <c r="X2837" s="2">
        <f t="shared" ca="1" si="44"/>
        <v>45937</v>
      </c>
      <c r="Y2837" s="1">
        <f ca="1">ROUND(YEARFRAC(Merge1[[#This Row],[Join_Date]],Merge1[[#This Row],[Today]], 3),0)</f>
        <v>3</v>
      </c>
      <c r="Z2837" s="1" t="str" cm="1">
        <f t="array" aca="1" ref="Z2837" ca="1">_xlfn.IFS(
   Merge1[[#This Row],[Customer Tenure]]&lt;=2,"New",
   Merge1[[#This Row],[Customer Tenure]]&lt;=5,"Emerging",
  Merge1[[#This Row],[Customer Tenure]]&lt;9,"Established",
   TRUE,"Loyal"
)</f>
        <v>Emerging</v>
      </c>
      <c r="AA2837" s="1" t="str" cm="1">
        <f t="array" ref="AA2837">_xlfn.IFS(Merge1[[#This Row],[Income]]&lt;=30000,"Low",Merge1[[#This Row],[Income]]&lt;=60000,"Medium",Merge1[[#This Row],[Income]]&lt;=100000,"High", Merge1[[#This Row],[Income]]&gt;100000," Premium")</f>
        <v xml:space="preserve"> Premium</v>
      </c>
      <c r="AB2837" s="1" t="str" cm="1">
        <f t="array" ref="AB2837">_xlfn.IFS(Merge1[[#This Row],[Age]]&lt;= 28,"Gen Z", Merge1[[#This Row],[Age]]&lt;=44,"Millennials", Merge1[[#This Row],[Age]]&lt;=60,"Gen X", Merge1[[#This Row],[Age]]&gt;60,"Baby Boomers")</f>
        <v>Millennials</v>
      </c>
      <c r="AC2837" s="1" t="str" cm="1">
        <f t="array" ref="AC2837">_xlfn.IFS(
    Merge1[[#This Row],[Balance]]&lt;=50000,"Low",
    Merge1[[#This Row],[Balance]]&lt;=200000,"Medium",
    Merge1[[#This Row],[Balance]]&gt;200000,"High"
)</f>
        <v>High</v>
      </c>
    </row>
    <row r="2838" spans="1:29" x14ac:dyDescent="0.25">
      <c r="A2838" s="1" t="s">
        <v>2375</v>
      </c>
      <c r="B2838" s="1" t="s">
        <v>6042</v>
      </c>
      <c r="C2838" s="1" t="s">
        <v>5835</v>
      </c>
      <c r="D2838" s="2">
        <v>44599</v>
      </c>
      <c r="E2838">
        <v>167679</v>
      </c>
      <c r="F2838">
        <v>395</v>
      </c>
      <c r="G2838">
        <v>0</v>
      </c>
      <c r="H2838" s="1" t="s">
        <v>5833</v>
      </c>
      <c r="I2838" s="1" t="s">
        <v>6602</v>
      </c>
      <c r="J2838" s="1" t="s">
        <v>6240</v>
      </c>
      <c r="K2838">
        <v>22</v>
      </c>
      <c r="L2838" s="1" t="s">
        <v>6241</v>
      </c>
      <c r="M2838" s="1" t="s">
        <v>6247</v>
      </c>
      <c r="N2838">
        <v>68787</v>
      </c>
      <c r="O2838" s="1" t="s">
        <v>6243</v>
      </c>
      <c r="P2838" s="2">
        <v>42305</v>
      </c>
      <c r="Q2838" s="2">
        <v>45261</v>
      </c>
      <c r="R2838" s="1" t="s">
        <v>6904</v>
      </c>
      <c r="S2838" s="1" t="s">
        <v>6905</v>
      </c>
      <c r="T2838" s="1" t="s">
        <v>9</v>
      </c>
      <c r="U2838">
        <v>2851</v>
      </c>
      <c r="V2838" s="1" t="s">
        <v>19</v>
      </c>
      <c r="W2838" s="1" t="s">
        <v>20</v>
      </c>
      <c r="X2838" s="2">
        <f t="shared" ca="1" si="44"/>
        <v>45937</v>
      </c>
      <c r="Y2838" s="1">
        <f ca="1">ROUND(YEARFRAC(Merge1[[#This Row],[Join_Date]],Merge1[[#This Row],[Today]], 3),0)</f>
        <v>10</v>
      </c>
      <c r="Z2838" s="1" t="str" cm="1">
        <f t="array" aca="1" ref="Z2838" ca="1">_xlfn.IFS(
   Merge1[[#This Row],[Customer Tenure]]&lt;=2,"New",
   Merge1[[#This Row],[Customer Tenure]]&lt;=5,"Emerging",
  Merge1[[#This Row],[Customer Tenure]]&lt;9,"Established",
   TRUE,"Loyal"
)</f>
        <v>Loyal</v>
      </c>
      <c r="AA2838" s="1" t="str" cm="1">
        <f t="array" ref="AA2838">_xlfn.IFS(Merge1[[#This Row],[Income]]&lt;=30000,"Low",Merge1[[#This Row],[Income]]&lt;=60000,"Medium",Merge1[[#This Row],[Income]]&lt;=100000,"High", Merge1[[#This Row],[Income]]&gt;100000," Premium")</f>
        <v>High</v>
      </c>
      <c r="AB2838" s="1" t="str" cm="1">
        <f t="array" ref="AB2838">_xlfn.IFS(Merge1[[#This Row],[Age]]&lt;= 28,"Gen Z", Merge1[[#This Row],[Age]]&lt;=44,"Millennials", Merge1[[#This Row],[Age]]&lt;=60,"Gen X", Merge1[[#This Row],[Age]]&gt;60,"Baby Boomers")</f>
        <v>Gen Z</v>
      </c>
      <c r="AC2838" s="1" t="str" cm="1">
        <f t="array" ref="AC2838">_xlfn.IFS(
    Merge1[[#This Row],[Balance]]&lt;=50000,"Low",
    Merge1[[#This Row],[Balance]]&lt;=200000,"Medium",
    Merge1[[#This Row],[Balance]]&gt;200000,"High"
)</f>
        <v>Medium</v>
      </c>
    </row>
    <row r="2839" spans="1:29" x14ac:dyDescent="0.25">
      <c r="A2839" s="1" t="s">
        <v>863</v>
      </c>
      <c r="B2839" s="1" t="s">
        <v>5966</v>
      </c>
      <c r="C2839" s="1" t="s">
        <v>5846</v>
      </c>
      <c r="D2839" s="2">
        <v>43906</v>
      </c>
      <c r="E2839">
        <v>384010</v>
      </c>
      <c r="F2839">
        <v>527</v>
      </c>
      <c r="G2839">
        <v>0</v>
      </c>
      <c r="H2839" s="1" t="s">
        <v>5833</v>
      </c>
      <c r="I2839" s="1" t="s">
        <v>6410</v>
      </c>
      <c r="J2839" s="1" t="s">
        <v>6245</v>
      </c>
      <c r="K2839">
        <v>46</v>
      </c>
      <c r="L2839" s="1" t="s">
        <v>6260</v>
      </c>
      <c r="M2839" s="1" t="s">
        <v>6242</v>
      </c>
      <c r="N2839">
        <v>112241</v>
      </c>
      <c r="O2839" s="1" t="s">
        <v>6248</v>
      </c>
      <c r="P2839" s="2">
        <v>42374</v>
      </c>
      <c r="Q2839" s="2">
        <v>45188</v>
      </c>
      <c r="R2839" s="1" t="s">
        <v>6897</v>
      </c>
      <c r="S2839" s="1" t="s">
        <v>6909</v>
      </c>
      <c r="T2839" s="1" t="s">
        <v>28</v>
      </c>
      <c r="U2839">
        <v>1880</v>
      </c>
      <c r="V2839" s="1" t="s">
        <v>10</v>
      </c>
      <c r="W2839" s="1" t="s">
        <v>16</v>
      </c>
      <c r="X2839" s="2">
        <f t="shared" ca="1" si="44"/>
        <v>45937</v>
      </c>
      <c r="Y2839" s="1">
        <f ca="1">ROUND(YEARFRAC(Merge1[[#This Row],[Join_Date]],Merge1[[#This Row],[Today]], 3),0)</f>
        <v>10</v>
      </c>
      <c r="Z2839" s="1" t="str" cm="1">
        <f t="array" aca="1" ref="Z2839" ca="1">_xlfn.IFS(
   Merge1[[#This Row],[Customer Tenure]]&lt;=2,"New",
   Merge1[[#This Row],[Customer Tenure]]&lt;=5,"Emerging",
  Merge1[[#This Row],[Customer Tenure]]&lt;9,"Established",
   TRUE,"Loyal"
)</f>
        <v>Loyal</v>
      </c>
      <c r="AA2839" s="1" t="str" cm="1">
        <f t="array" ref="AA2839">_xlfn.IFS(Merge1[[#This Row],[Income]]&lt;=30000,"Low",Merge1[[#This Row],[Income]]&lt;=60000,"Medium",Merge1[[#This Row],[Income]]&lt;=100000,"High", Merge1[[#This Row],[Income]]&gt;100000," Premium")</f>
        <v xml:space="preserve"> Premium</v>
      </c>
      <c r="AB2839" s="1" t="str" cm="1">
        <f t="array" ref="AB2839">_xlfn.IFS(Merge1[[#This Row],[Age]]&lt;= 28,"Gen Z", Merge1[[#This Row],[Age]]&lt;=44,"Millennials", Merge1[[#This Row],[Age]]&lt;=60,"Gen X", Merge1[[#This Row],[Age]]&gt;60,"Baby Boomers")</f>
        <v>Gen X</v>
      </c>
      <c r="AC2839" s="1" t="str" cm="1">
        <f t="array" ref="AC2839">_xlfn.IFS(
    Merge1[[#This Row],[Balance]]&lt;=50000,"Low",
    Merge1[[#This Row],[Balance]]&lt;=200000,"Medium",
    Merge1[[#This Row],[Balance]]&gt;200000,"High"
)</f>
        <v>High</v>
      </c>
    </row>
    <row r="2840" spans="1:29" x14ac:dyDescent="0.25">
      <c r="A2840" s="1" t="s">
        <v>698</v>
      </c>
      <c r="B2840" s="1" t="s">
        <v>6052</v>
      </c>
      <c r="C2840" s="1" t="s">
        <v>5842</v>
      </c>
      <c r="D2840" s="2">
        <v>43772</v>
      </c>
      <c r="E2840">
        <v>484282</v>
      </c>
      <c r="F2840">
        <v>822</v>
      </c>
      <c r="G2840">
        <v>0</v>
      </c>
      <c r="H2840" s="1" t="s">
        <v>5833</v>
      </c>
      <c r="I2840" s="1" t="s">
        <v>6577</v>
      </c>
      <c r="J2840" s="1" t="s">
        <v>6245</v>
      </c>
      <c r="K2840">
        <v>37</v>
      </c>
      <c r="L2840" s="1" t="s">
        <v>6246</v>
      </c>
      <c r="M2840" s="1" t="s">
        <v>6251</v>
      </c>
      <c r="N2840">
        <v>177661</v>
      </c>
      <c r="O2840" s="1" t="s">
        <v>6243</v>
      </c>
      <c r="P2840" s="2">
        <v>45516</v>
      </c>
      <c r="Q2840" s="2">
        <v>45198</v>
      </c>
      <c r="R2840" s="1" t="s">
        <v>6897</v>
      </c>
      <c r="S2840" s="1" t="s">
        <v>6909</v>
      </c>
      <c r="T2840" s="1" t="s">
        <v>23</v>
      </c>
      <c r="U2840">
        <v>2896</v>
      </c>
      <c r="V2840" s="1" t="s">
        <v>15</v>
      </c>
      <c r="W2840" s="1" t="s">
        <v>55</v>
      </c>
      <c r="X2840" s="2">
        <f t="shared" ca="1" si="44"/>
        <v>45937</v>
      </c>
      <c r="Y2840" s="1">
        <f ca="1">ROUND(YEARFRAC(Merge1[[#This Row],[Join_Date]],Merge1[[#This Row],[Today]], 3),0)</f>
        <v>1</v>
      </c>
      <c r="Z2840" s="1" t="str" cm="1">
        <f t="array" aca="1" ref="Z2840" ca="1">_xlfn.IFS(
   Merge1[[#This Row],[Customer Tenure]]&lt;=2,"New",
   Merge1[[#This Row],[Customer Tenure]]&lt;=5,"Emerging",
  Merge1[[#This Row],[Customer Tenure]]&lt;9,"Established",
   TRUE,"Loyal"
)</f>
        <v>New</v>
      </c>
      <c r="AA2840" s="1" t="str" cm="1">
        <f t="array" ref="AA2840">_xlfn.IFS(Merge1[[#This Row],[Income]]&lt;=30000,"Low",Merge1[[#This Row],[Income]]&lt;=60000,"Medium",Merge1[[#This Row],[Income]]&lt;=100000,"High", Merge1[[#This Row],[Income]]&gt;100000," Premium")</f>
        <v xml:space="preserve"> Premium</v>
      </c>
      <c r="AB2840" s="1" t="str" cm="1">
        <f t="array" ref="AB2840">_xlfn.IFS(Merge1[[#This Row],[Age]]&lt;= 28,"Gen Z", Merge1[[#This Row],[Age]]&lt;=44,"Millennials", Merge1[[#This Row],[Age]]&lt;=60,"Gen X", Merge1[[#This Row],[Age]]&gt;60,"Baby Boomers")</f>
        <v>Millennials</v>
      </c>
      <c r="AC2840" s="1" t="str" cm="1">
        <f t="array" ref="AC2840">_xlfn.IFS(
    Merge1[[#This Row],[Balance]]&lt;=50000,"Low",
    Merge1[[#This Row],[Balance]]&lt;=200000,"Medium",
    Merge1[[#This Row],[Balance]]&gt;200000,"High"
)</f>
        <v>High</v>
      </c>
    </row>
    <row r="2841" spans="1:29" x14ac:dyDescent="0.25">
      <c r="A2841" s="1" t="s">
        <v>536</v>
      </c>
      <c r="B2841" s="1" t="s">
        <v>5958</v>
      </c>
      <c r="C2841" s="1" t="s">
        <v>5835</v>
      </c>
      <c r="D2841" s="2">
        <v>43698</v>
      </c>
      <c r="E2841">
        <v>351181</v>
      </c>
      <c r="F2841">
        <v>543</v>
      </c>
      <c r="G2841">
        <v>0</v>
      </c>
      <c r="H2841" s="1" t="s">
        <v>5833</v>
      </c>
      <c r="I2841" s="1" t="s">
        <v>6702</v>
      </c>
      <c r="J2841" s="1" t="s">
        <v>6240</v>
      </c>
      <c r="K2841">
        <v>18</v>
      </c>
      <c r="L2841" s="1" t="s">
        <v>6260</v>
      </c>
      <c r="M2841" s="1" t="s">
        <v>6247</v>
      </c>
      <c r="N2841">
        <v>99561</v>
      </c>
      <c r="O2841" s="1" t="s">
        <v>6252</v>
      </c>
      <c r="P2841" s="2">
        <v>42581</v>
      </c>
      <c r="Q2841" s="2">
        <v>45640</v>
      </c>
      <c r="R2841" s="1" t="s">
        <v>6904</v>
      </c>
      <c r="S2841" s="1" t="s">
        <v>6916</v>
      </c>
      <c r="T2841" s="1" t="s">
        <v>9</v>
      </c>
      <c r="U2841">
        <v>169</v>
      </c>
      <c r="V2841" s="1" t="s">
        <v>10</v>
      </c>
      <c r="W2841" s="1" t="s">
        <v>20</v>
      </c>
      <c r="X2841" s="2">
        <f t="shared" ca="1" si="44"/>
        <v>45937</v>
      </c>
      <c r="Y2841" s="1">
        <f ca="1">ROUND(YEARFRAC(Merge1[[#This Row],[Join_Date]],Merge1[[#This Row],[Today]], 3),0)</f>
        <v>9</v>
      </c>
      <c r="Z2841" s="1" t="str" cm="1">
        <f t="array" aca="1" ref="Z2841" ca="1">_xlfn.IFS(
   Merge1[[#This Row],[Customer Tenure]]&lt;=2,"New",
   Merge1[[#This Row],[Customer Tenure]]&lt;=5,"Emerging",
  Merge1[[#This Row],[Customer Tenure]]&lt;9,"Established",
   TRUE,"Loyal"
)</f>
        <v>Loyal</v>
      </c>
      <c r="AA2841" s="1" t="str" cm="1">
        <f t="array" ref="AA2841">_xlfn.IFS(Merge1[[#This Row],[Income]]&lt;=30000,"Low",Merge1[[#This Row],[Income]]&lt;=60000,"Medium",Merge1[[#This Row],[Income]]&lt;=100000,"High", Merge1[[#This Row],[Income]]&gt;100000," Premium")</f>
        <v>High</v>
      </c>
      <c r="AB2841" s="1" t="str" cm="1">
        <f t="array" ref="AB2841">_xlfn.IFS(Merge1[[#This Row],[Age]]&lt;= 28,"Gen Z", Merge1[[#This Row],[Age]]&lt;=44,"Millennials", Merge1[[#This Row],[Age]]&lt;=60,"Gen X", Merge1[[#This Row],[Age]]&gt;60,"Baby Boomers")</f>
        <v>Gen Z</v>
      </c>
      <c r="AC2841" s="1" t="str" cm="1">
        <f t="array" ref="AC2841">_xlfn.IFS(
    Merge1[[#This Row],[Balance]]&lt;=50000,"Low",
    Merge1[[#This Row],[Balance]]&lt;=200000,"Medium",
    Merge1[[#This Row],[Balance]]&gt;200000,"High"
)</f>
        <v>High</v>
      </c>
    </row>
    <row r="2842" spans="1:29" x14ac:dyDescent="0.25">
      <c r="A2842" s="1" t="s">
        <v>1963</v>
      </c>
      <c r="B2842" s="1" t="s">
        <v>5872</v>
      </c>
      <c r="C2842" s="1" t="s">
        <v>5835</v>
      </c>
      <c r="D2842" s="2">
        <v>44719</v>
      </c>
      <c r="E2842">
        <v>181429</v>
      </c>
      <c r="F2842">
        <v>458</v>
      </c>
      <c r="G2842">
        <v>0</v>
      </c>
      <c r="H2842" s="1" t="s">
        <v>5833</v>
      </c>
      <c r="I2842" s="1" t="s">
        <v>6749</v>
      </c>
      <c r="J2842" s="1" t="s">
        <v>6245</v>
      </c>
      <c r="K2842">
        <v>71</v>
      </c>
      <c r="L2842" s="1" t="s">
        <v>6256</v>
      </c>
      <c r="M2842" s="1" t="s">
        <v>6266</v>
      </c>
      <c r="N2842">
        <v>199436</v>
      </c>
      <c r="O2842" s="1" t="s">
        <v>6252</v>
      </c>
      <c r="P2842" s="2">
        <v>44100</v>
      </c>
      <c r="Q2842" s="2">
        <v>45618</v>
      </c>
      <c r="R2842" s="1" t="s">
        <v>6887</v>
      </c>
      <c r="S2842" s="1" t="s">
        <v>6901</v>
      </c>
      <c r="T2842" s="1" t="s">
        <v>28</v>
      </c>
      <c r="U2842">
        <v>7253</v>
      </c>
      <c r="V2842" s="1" t="s">
        <v>19</v>
      </c>
      <c r="W2842" s="1" t="s">
        <v>25</v>
      </c>
      <c r="X2842" s="2">
        <f t="shared" ca="1" si="44"/>
        <v>45937</v>
      </c>
      <c r="Y2842" s="1">
        <f ca="1">ROUND(YEARFRAC(Merge1[[#This Row],[Join_Date]],Merge1[[#This Row],[Today]], 3),0)</f>
        <v>5</v>
      </c>
      <c r="Z2842" s="1" t="str" cm="1">
        <f t="array" aca="1" ref="Z2842" ca="1">_xlfn.IFS(
   Merge1[[#This Row],[Customer Tenure]]&lt;=2,"New",
   Merge1[[#This Row],[Customer Tenure]]&lt;=5,"Emerging",
  Merge1[[#This Row],[Customer Tenure]]&lt;9,"Established",
   TRUE,"Loyal"
)</f>
        <v>Emerging</v>
      </c>
      <c r="AA2842" s="1" t="str" cm="1">
        <f t="array" ref="AA2842">_xlfn.IFS(Merge1[[#This Row],[Income]]&lt;=30000,"Low",Merge1[[#This Row],[Income]]&lt;=60000,"Medium",Merge1[[#This Row],[Income]]&lt;=100000,"High", Merge1[[#This Row],[Income]]&gt;100000," Premium")</f>
        <v xml:space="preserve"> Premium</v>
      </c>
      <c r="AB2842" s="1" t="str" cm="1">
        <f t="array" ref="AB2842">_xlfn.IFS(Merge1[[#This Row],[Age]]&lt;= 28,"Gen Z", Merge1[[#This Row],[Age]]&lt;=44,"Millennials", Merge1[[#This Row],[Age]]&lt;=60,"Gen X", Merge1[[#This Row],[Age]]&gt;60,"Baby Boomers")</f>
        <v>Baby Boomers</v>
      </c>
      <c r="AC2842" s="1" t="str" cm="1">
        <f t="array" ref="AC2842">_xlfn.IFS(
    Merge1[[#This Row],[Balance]]&lt;=50000,"Low",
    Merge1[[#This Row],[Balance]]&lt;=200000,"Medium",
    Merge1[[#This Row],[Balance]]&gt;200000,"High"
)</f>
        <v>Medium</v>
      </c>
    </row>
    <row r="2843" spans="1:29" x14ac:dyDescent="0.25">
      <c r="A2843" s="1" t="s">
        <v>1329</v>
      </c>
      <c r="B2843" s="1" t="s">
        <v>6180</v>
      </c>
      <c r="C2843" s="1" t="s">
        <v>5835</v>
      </c>
      <c r="D2843" s="2">
        <v>44983</v>
      </c>
      <c r="E2843">
        <v>917</v>
      </c>
      <c r="F2843">
        <v>826</v>
      </c>
      <c r="G2843">
        <v>33481</v>
      </c>
      <c r="H2843" s="1" t="s">
        <v>5833</v>
      </c>
      <c r="I2843" s="1" t="s">
        <v>6631</v>
      </c>
      <c r="J2843" s="1" t="s">
        <v>6245</v>
      </c>
      <c r="K2843">
        <v>40</v>
      </c>
      <c r="L2843" s="1" t="s">
        <v>6246</v>
      </c>
      <c r="M2843" s="1" t="s">
        <v>6254</v>
      </c>
      <c r="N2843">
        <v>88577</v>
      </c>
      <c r="O2843" s="1" t="s">
        <v>6248</v>
      </c>
      <c r="P2843" s="2">
        <v>43251</v>
      </c>
      <c r="Q2843" s="2">
        <v>45394</v>
      </c>
      <c r="R2843" s="1" t="s">
        <v>6893</v>
      </c>
      <c r="S2843" s="1" t="s">
        <v>6911</v>
      </c>
      <c r="T2843" s="1" t="s">
        <v>23</v>
      </c>
      <c r="U2843">
        <v>3773</v>
      </c>
      <c r="V2843" s="1" t="s">
        <v>10</v>
      </c>
      <c r="W2843" s="1" t="s">
        <v>106</v>
      </c>
      <c r="X2843" s="2">
        <f t="shared" ca="1" si="44"/>
        <v>45937</v>
      </c>
      <c r="Y2843" s="1">
        <f ca="1">ROUND(YEARFRAC(Merge1[[#This Row],[Join_Date]],Merge1[[#This Row],[Today]], 3),0)</f>
        <v>7</v>
      </c>
      <c r="Z2843" s="1" t="str" cm="1">
        <f t="array" aca="1" ref="Z2843" ca="1">_xlfn.IFS(
   Merge1[[#This Row],[Customer Tenure]]&lt;=2,"New",
   Merge1[[#This Row],[Customer Tenure]]&lt;=5,"Emerging",
  Merge1[[#This Row],[Customer Tenure]]&lt;9,"Established",
   TRUE,"Loyal"
)</f>
        <v>Established</v>
      </c>
      <c r="AA2843" s="1" t="str" cm="1">
        <f t="array" ref="AA2843">_xlfn.IFS(Merge1[[#This Row],[Income]]&lt;=30000,"Low",Merge1[[#This Row],[Income]]&lt;=60000,"Medium",Merge1[[#This Row],[Income]]&lt;=100000,"High", Merge1[[#This Row],[Income]]&gt;100000," Premium")</f>
        <v>High</v>
      </c>
      <c r="AB2843" s="1" t="str" cm="1">
        <f t="array" ref="AB2843">_xlfn.IFS(Merge1[[#This Row],[Age]]&lt;= 28,"Gen Z", Merge1[[#This Row],[Age]]&lt;=44,"Millennials", Merge1[[#This Row],[Age]]&lt;=60,"Gen X", Merge1[[#This Row],[Age]]&gt;60,"Baby Boomers")</f>
        <v>Millennials</v>
      </c>
      <c r="AC2843" s="1" t="str" cm="1">
        <f t="array" ref="AC2843">_xlfn.IFS(
    Merge1[[#This Row],[Balance]]&lt;=50000,"Low",
    Merge1[[#This Row],[Balance]]&lt;=200000,"Medium",
    Merge1[[#This Row],[Balance]]&gt;200000,"High"
)</f>
        <v>Low</v>
      </c>
    </row>
    <row r="2844" spans="1:29" x14ac:dyDescent="0.25">
      <c r="A2844" s="1" t="s">
        <v>63</v>
      </c>
      <c r="B2844" s="1" t="s">
        <v>5857</v>
      </c>
      <c r="C2844" s="1" t="s">
        <v>5832</v>
      </c>
      <c r="D2844" s="2">
        <v>43335</v>
      </c>
      <c r="E2844">
        <v>272895</v>
      </c>
      <c r="F2844">
        <v>317</v>
      </c>
      <c r="G2844">
        <v>0</v>
      </c>
      <c r="H2844" s="1" t="s">
        <v>5833</v>
      </c>
      <c r="I2844" s="1" t="s">
        <v>6685</v>
      </c>
      <c r="J2844" s="1" t="s">
        <v>6240</v>
      </c>
      <c r="K2844">
        <v>43</v>
      </c>
      <c r="L2844" s="1" t="s">
        <v>6260</v>
      </c>
      <c r="M2844" s="1" t="s">
        <v>6251</v>
      </c>
      <c r="N2844">
        <v>90316</v>
      </c>
      <c r="O2844" s="1" t="s">
        <v>6248</v>
      </c>
      <c r="P2844" s="2">
        <v>44926</v>
      </c>
      <c r="Q2844" s="2">
        <v>45501</v>
      </c>
      <c r="R2844" s="1" t="s">
        <v>6891</v>
      </c>
      <c r="S2844" s="1" t="s">
        <v>6895</v>
      </c>
      <c r="T2844" s="1" t="s">
        <v>23</v>
      </c>
      <c r="U2844">
        <v>1065</v>
      </c>
      <c r="V2844" s="1" t="s">
        <v>24</v>
      </c>
      <c r="W2844" s="1" t="s">
        <v>11</v>
      </c>
      <c r="X2844" s="2">
        <f t="shared" ca="1" si="44"/>
        <v>45937</v>
      </c>
      <c r="Y2844" s="1">
        <f ca="1">ROUND(YEARFRAC(Merge1[[#This Row],[Join_Date]],Merge1[[#This Row],[Today]], 3),0)</f>
        <v>3</v>
      </c>
      <c r="Z2844" s="1" t="str" cm="1">
        <f t="array" aca="1" ref="Z2844" ca="1">_xlfn.IFS(
   Merge1[[#This Row],[Customer Tenure]]&lt;=2,"New",
   Merge1[[#This Row],[Customer Tenure]]&lt;=5,"Emerging",
  Merge1[[#This Row],[Customer Tenure]]&lt;9,"Established",
   TRUE,"Loyal"
)</f>
        <v>Emerging</v>
      </c>
      <c r="AA2844" s="1" t="str" cm="1">
        <f t="array" ref="AA2844">_xlfn.IFS(Merge1[[#This Row],[Income]]&lt;=30000,"Low",Merge1[[#This Row],[Income]]&lt;=60000,"Medium",Merge1[[#This Row],[Income]]&lt;=100000,"High", Merge1[[#This Row],[Income]]&gt;100000," Premium")</f>
        <v>High</v>
      </c>
      <c r="AB2844" s="1" t="str" cm="1">
        <f t="array" ref="AB2844">_xlfn.IFS(Merge1[[#This Row],[Age]]&lt;= 28,"Gen Z", Merge1[[#This Row],[Age]]&lt;=44,"Millennials", Merge1[[#This Row],[Age]]&lt;=60,"Gen X", Merge1[[#This Row],[Age]]&gt;60,"Baby Boomers")</f>
        <v>Millennials</v>
      </c>
      <c r="AC2844" s="1" t="str" cm="1">
        <f t="array" ref="AC2844">_xlfn.IFS(
    Merge1[[#This Row],[Balance]]&lt;=50000,"Low",
    Merge1[[#This Row],[Balance]]&lt;=200000,"Medium",
    Merge1[[#This Row],[Balance]]&gt;200000,"High"
)</f>
        <v>High</v>
      </c>
    </row>
    <row r="2845" spans="1:29" x14ac:dyDescent="0.25">
      <c r="A2845" s="1" t="s">
        <v>774</v>
      </c>
      <c r="B2845" s="1" t="s">
        <v>6036</v>
      </c>
      <c r="C2845" s="1" t="s">
        <v>5832</v>
      </c>
      <c r="D2845" s="2">
        <v>43413</v>
      </c>
      <c r="E2845">
        <v>339679</v>
      </c>
      <c r="F2845">
        <v>665</v>
      </c>
      <c r="G2845">
        <v>215387</v>
      </c>
      <c r="H2845" s="1" t="s">
        <v>5833</v>
      </c>
      <c r="I2845" s="1" t="s">
        <v>6368</v>
      </c>
      <c r="J2845" s="1" t="s">
        <v>6245</v>
      </c>
      <c r="K2845">
        <v>33</v>
      </c>
      <c r="L2845" s="1" t="s">
        <v>6256</v>
      </c>
      <c r="M2845" s="1" t="s">
        <v>6247</v>
      </c>
      <c r="N2845">
        <v>22396</v>
      </c>
      <c r="O2845" s="1" t="s">
        <v>6243</v>
      </c>
      <c r="P2845" s="2">
        <v>42531</v>
      </c>
      <c r="Q2845" s="2">
        <v>45316</v>
      </c>
      <c r="R2845" s="1" t="s">
        <v>6902</v>
      </c>
      <c r="S2845" s="1" t="s">
        <v>6903</v>
      </c>
      <c r="T2845" s="1" t="s">
        <v>14</v>
      </c>
      <c r="U2845">
        <v>343</v>
      </c>
      <c r="V2845" s="1" t="s">
        <v>19</v>
      </c>
      <c r="W2845" s="1" t="s">
        <v>29</v>
      </c>
      <c r="X2845" s="2">
        <f t="shared" ca="1" si="44"/>
        <v>45937</v>
      </c>
      <c r="Y2845" s="1">
        <f ca="1">ROUND(YEARFRAC(Merge1[[#This Row],[Join_Date]],Merge1[[#This Row],[Today]], 3),0)</f>
        <v>9</v>
      </c>
      <c r="Z2845" s="1" t="str" cm="1">
        <f t="array" aca="1" ref="Z2845" ca="1">_xlfn.IFS(
   Merge1[[#This Row],[Customer Tenure]]&lt;=2,"New",
   Merge1[[#This Row],[Customer Tenure]]&lt;=5,"Emerging",
  Merge1[[#This Row],[Customer Tenure]]&lt;9,"Established",
   TRUE,"Loyal"
)</f>
        <v>Loyal</v>
      </c>
      <c r="AA2845" s="1" t="str" cm="1">
        <f t="array" ref="AA2845">_xlfn.IFS(Merge1[[#This Row],[Income]]&lt;=30000,"Low",Merge1[[#This Row],[Income]]&lt;=60000,"Medium",Merge1[[#This Row],[Income]]&lt;=100000,"High", Merge1[[#This Row],[Income]]&gt;100000," Premium")</f>
        <v>Low</v>
      </c>
      <c r="AB2845" s="1" t="str" cm="1">
        <f t="array" ref="AB2845">_xlfn.IFS(Merge1[[#This Row],[Age]]&lt;= 28,"Gen Z", Merge1[[#This Row],[Age]]&lt;=44,"Millennials", Merge1[[#This Row],[Age]]&lt;=60,"Gen X", Merge1[[#This Row],[Age]]&gt;60,"Baby Boomers")</f>
        <v>Millennials</v>
      </c>
      <c r="AC2845" s="1" t="str" cm="1">
        <f t="array" ref="AC2845">_xlfn.IFS(
    Merge1[[#This Row],[Balance]]&lt;=50000,"Low",
    Merge1[[#This Row],[Balance]]&lt;=200000,"Medium",
    Merge1[[#This Row],[Balance]]&gt;200000,"High"
)</f>
        <v>High</v>
      </c>
    </row>
    <row r="2846" spans="1:29" x14ac:dyDescent="0.25">
      <c r="A2846" s="1" t="s">
        <v>1503</v>
      </c>
      <c r="B2846" s="1" t="s">
        <v>6075</v>
      </c>
      <c r="C2846" s="1" t="s">
        <v>5832</v>
      </c>
      <c r="D2846" s="2">
        <v>43429</v>
      </c>
      <c r="E2846">
        <v>195784</v>
      </c>
      <c r="F2846">
        <v>612</v>
      </c>
      <c r="G2846">
        <v>0</v>
      </c>
      <c r="H2846" s="1" t="s">
        <v>5833</v>
      </c>
      <c r="I2846" s="1" t="s">
        <v>6394</v>
      </c>
      <c r="J2846" s="1" t="s">
        <v>6245</v>
      </c>
      <c r="K2846">
        <v>51</v>
      </c>
      <c r="L2846" s="1" t="s">
        <v>6241</v>
      </c>
      <c r="M2846" s="1" t="s">
        <v>6242</v>
      </c>
      <c r="N2846">
        <v>173606</v>
      </c>
      <c r="O2846" s="1" t="s">
        <v>6248</v>
      </c>
      <c r="P2846" s="2">
        <v>43658</v>
      </c>
      <c r="Q2846" s="2">
        <v>45801</v>
      </c>
      <c r="R2846" s="1" t="s">
        <v>6906</v>
      </c>
      <c r="S2846" s="1" t="s">
        <v>6907</v>
      </c>
      <c r="T2846" s="1" t="s">
        <v>9</v>
      </c>
      <c r="U2846">
        <v>3606</v>
      </c>
      <c r="V2846" s="1" t="s">
        <v>15</v>
      </c>
      <c r="W2846" s="1" t="s">
        <v>45</v>
      </c>
      <c r="X2846" s="2">
        <f t="shared" ca="1" si="44"/>
        <v>45937</v>
      </c>
      <c r="Y2846" s="1">
        <f ca="1">ROUND(YEARFRAC(Merge1[[#This Row],[Join_Date]],Merge1[[#This Row],[Today]], 3),0)</f>
        <v>6</v>
      </c>
      <c r="Z2846" s="1" t="str" cm="1">
        <f t="array" aca="1" ref="Z2846" ca="1">_xlfn.IFS(
   Merge1[[#This Row],[Customer Tenure]]&lt;=2,"New",
   Merge1[[#This Row],[Customer Tenure]]&lt;=5,"Emerging",
  Merge1[[#This Row],[Customer Tenure]]&lt;9,"Established",
   TRUE,"Loyal"
)</f>
        <v>Established</v>
      </c>
      <c r="AA2846" s="1" t="str" cm="1">
        <f t="array" ref="AA2846">_xlfn.IFS(Merge1[[#This Row],[Income]]&lt;=30000,"Low",Merge1[[#This Row],[Income]]&lt;=60000,"Medium",Merge1[[#This Row],[Income]]&lt;=100000,"High", Merge1[[#This Row],[Income]]&gt;100000," Premium")</f>
        <v xml:space="preserve"> Premium</v>
      </c>
      <c r="AB2846" s="1" t="str" cm="1">
        <f t="array" ref="AB2846">_xlfn.IFS(Merge1[[#This Row],[Age]]&lt;= 28,"Gen Z", Merge1[[#This Row],[Age]]&lt;=44,"Millennials", Merge1[[#This Row],[Age]]&lt;=60,"Gen X", Merge1[[#This Row],[Age]]&gt;60,"Baby Boomers")</f>
        <v>Gen X</v>
      </c>
      <c r="AC2846" s="1" t="str" cm="1">
        <f t="array" ref="AC2846">_xlfn.IFS(
    Merge1[[#This Row],[Balance]]&lt;=50000,"Low",
    Merge1[[#This Row],[Balance]]&lt;=200000,"Medium",
    Merge1[[#This Row],[Balance]]&gt;200000,"High"
)</f>
        <v>Medium</v>
      </c>
    </row>
    <row r="2847" spans="1:29" x14ac:dyDescent="0.25">
      <c r="A2847" s="1" t="s">
        <v>994</v>
      </c>
      <c r="B2847" s="1" t="s">
        <v>5909</v>
      </c>
      <c r="C2847" s="1" t="s">
        <v>5835</v>
      </c>
      <c r="D2847" s="2">
        <v>43528</v>
      </c>
      <c r="E2847">
        <v>215250</v>
      </c>
      <c r="F2847">
        <v>821</v>
      </c>
      <c r="G2847">
        <v>0</v>
      </c>
      <c r="H2847" s="1" t="s">
        <v>5860</v>
      </c>
      <c r="I2847" s="1" t="s">
        <v>6649</v>
      </c>
      <c r="J2847" s="1" t="s">
        <v>6245</v>
      </c>
      <c r="K2847">
        <v>59</v>
      </c>
      <c r="L2847" s="1" t="s">
        <v>6256</v>
      </c>
      <c r="M2847" s="1" t="s">
        <v>6266</v>
      </c>
      <c r="N2847">
        <v>177361</v>
      </c>
      <c r="O2847" s="1" t="s">
        <v>6243</v>
      </c>
      <c r="P2847" s="2">
        <v>45185</v>
      </c>
      <c r="Q2847" s="2">
        <v>45841</v>
      </c>
      <c r="R2847" s="1" t="s">
        <v>6891</v>
      </c>
      <c r="S2847" s="1" t="s">
        <v>6892</v>
      </c>
      <c r="T2847" s="1" t="s">
        <v>14</v>
      </c>
      <c r="U2847">
        <v>7617</v>
      </c>
      <c r="V2847" s="1" t="s">
        <v>19</v>
      </c>
      <c r="W2847" s="1" t="s">
        <v>11</v>
      </c>
      <c r="X2847" s="2">
        <f t="shared" ca="1" si="44"/>
        <v>45937</v>
      </c>
      <c r="Y2847" s="1">
        <f ca="1">ROUND(YEARFRAC(Merge1[[#This Row],[Join_Date]],Merge1[[#This Row],[Today]], 3),0)</f>
        <v>2</v>
      </c>
      <c r="Z2847" s="1" t="str" cm="1">
        <f t="array" aca="1" ref="Z2847" ca="1">_xlfn.IFS(
   Merge1[[#This Row],[Customer Tenure]]&lt;=2,"New",
   Merge1[[#This Row],[Customer Tenure]]&lt;=5,"Emerging",
  Merge1[[#This Row],[Customer Tenure]]&lt;9,"Established",
   TRUE,"Loyal"
)</f>
        <v>New</v>
      </c>
      <c r="AA2847" s="1" t="str" cm="1">
        <f t="array" ref="AA2847">_xlfn.IFS(Merge1[[#This Row],[Income]]&lt;=30000,"Low",Merge1[[#This Row],[Income]]&lt;=60000,"Medium",Merge1[[#This Row],[Income]]&lt;=100000,"High", Merge1[[#This Row],[Income]]&gt;100000," Premium")</f>
        <v xml:space="preserve"> Premium</v>
      </c>
      <c r="AB2847" s="1" t="str" cm="1">
        <f t="array" ref="AB2847">_xlfn.IFS(Merge1[[#This Row],[Age]]&lt;= 28,"Gen Z", Merge1[[#This Row],[Age]]&lt;=44,"Millennials", Merge1[[#This Row],[Age]]&lt;=60,"Gen X", Merge1[[#This Row],[Age]]&gt;60,"Baby Boomers")</f>
        <v>Gen X</v>
      </c>
      <c r="AC2847" s="1" t="str" cm="1">
        <f t="array" ref="AC2847">_xlfn.IFS(
    Merge1[[#This Row],[Balance]]&lt;=50000,"Low",
    Merge1[[#This Row],[Balance]]&lt;=200000,"Medium",
    Merge1[[#This Row],[Balance]]&gt;200000,"High"
)</f>
        <v>High</v>
      </c>
    </row>
    <row r="2848" spans="1:29" x14ac:dyDescent="0.25">
      <c r="A2848" s="1" t="s">
        <v>2204</v>
      </c>
      <c r="B2848" s="1" t="s">
        <v>6112</v>
      </c>
      <c r="C2848" s="1" t="s">
        <v>5846</v>
      </c>
      <c r="D2848" s="2">
        <v>43009</v>
      </c>
      <c r="E2848">
        <v>453809</v>
      </c>
      <c r="F2848">
        <v>758</v>
      </c>
      <c r="G2848">
        <v>0</v>
      </c>
      <c r="H2848" s="1" t="s">
        <v>5833</v>
      </c>
      <c r="I2848" s="1" t="s">
        <v>6802</v>
      </c>
      <c r="J2848" s="1" t="s">
        <v>6245</v>
      </c>
      <c r="K2848">
        <v>73</v>
      </c>
      <c r="L2848" s="1" t="s">
        <v>6260</v>
      </c>
      <c r="M2848" s="1" t="s">
        <v>6251</v>
      </c>
      <c r="N2848">
        <v>127803</v>
      </c>
      <c r="O2848" s="1" t="s">
        <v>6243</v>
      </c>
      <c r="P2848" s="2">
        <v>45486</v>
      </c>
      <c r="Q2848" s="2">
        <v>45212</v>
      </c>
      <c r="R2848" s="1" t="s">
        <v>6912</v>
      </c>
      <c r="S2848" s="1" t="s">
        <v>6913</v>
      </c>
      <c r="T2848" s="1" t="s">
        <v>23</v>
      </c>
      <c r="U2848">
        <v>9093</v>
      </c>
      <c r="V2848" s="1" t="s">
        <v>24</v>
      </c>
      <c r="W2848" s="1" t="s">
        <v>40</v>
      </c>
      <c r="X2848" s="2">
        <f t="shared" ca="1" si="44"/>
        <v>45937</v>
      </c>
      <c r="Y2848" s="1">
        <f ca="1">ROUND(YEARFRAC(Merge1[[#This Row],[Join_Date]],Merge1[[#This Row],[Today]], 3),0)</f>
        <v>1</v>
      </c>
      <c r="Z2848" s="1" t="str" cm="1">
        <f t="array" aca="1" ref="Z2848" ca="1">_xlfn.IFS(
   Merge1[[#This Row],[Customer Tenure]]&lt;=2,"New",
   Merge1[[#This Row],[Customer Tenure]]&lt;=5,"Emerging",
  Merge1[[#This Row],[Customer Tenure]]&lt;9,"Established",
   TRUE,"Loyal"
)</f>
        <v>New</v>
      </c>
      <c r="AA2848" s="1" t="str" cm="1">
        <f t="array" ref="AA2848">_xlfn.IFS(Merge1[[#This Row],[Income]]&lt;=30000,"Low",Merge1[[#This Row],[Income]]&lt;=60000,"Medium",Merge1[[#This Row],[Income]]&lt;=100000,"High", Merge1[[#This Row],[Income]]&gt;100000," Premium")</f>
        <v xml:space="preserve"> Premium</v>
      </c>
      <c r="AB2848" s="1" t="str" cm="1">
        <f t="array" ref="AB2848">_xlfn.IFS(Merge1[[#This Row],[Age]]&lt;= 28,"Gen Z", Merge1[[#This Row],[Age]]&lt;=44,"Millennials", Merge1[[#This Row],[Age]]&lt;=60,"Gen X", Merge1[[#This Row],[Age]]&gt;60,"Baby Boomers")</f>
        <v>Baby Boomers</v>
      </c>
      <c r="AC2848" s="1" t="str" cm="1">
        <f t="array" ref="AC2848">_xlfn.IFS(
    Merge1[[#This Row],[Balance]]&lt;=50000,"Low",
    Merge1[[#This Row],[Balance]]&lt;=200000,"Medium",
    Merge1[[#This Row],[Balance]]&gt;200000,"High"
)</f>
        <v>High</v>
      </c>
    </row>
    <row r="2849" spans="1:29" x14ac:dyDescent="0.25">
      <c r="A2849" s="1" t="s">
        <v>511</v>
      </c>
      <c r="B2849" s="1" t="s">
        <v>5939</v>
      </c>
      <c r="C2849" s="1" t="s">
        <v>5835</v>
      </c>
      <c r="D2849" s="2">
        <v>43634</v>
      </c>
      <c r="E2849">
        <v>22010</v>
      </c>
      <c r="F2849">
        <v>626</v>
      </c>
      <c r="G2849">
        <v>268312</v>
      </c>
      <c r="H2849" s="1" t="s">
        <v>5860</v>
      </c>
      <c r="I2849" s="1" t="s">
        <v>6757</v>
      </c>
      <c r="J2849" s="1" t="s">
        <v>6245</v>
      </c>
      <c r="K2849">
        <v>27</v>
      </c>
      <c r="L2849" s="1" t="s">
        <v>6246</v>
      </c>
      <c r="M2849" s="1" t="s">
        <v>6266</v>
      </c>
      <c r="N2849">
        <v>174351</v>
      </c>
      <c r="O2849" s="1" t="s">
        <v>6243</v>
      </c>
      <c r="P2849" s="2">
        <v>42571</v>
      </c>
      <c r="Q2849" s="2">
        <v>45470</v>
      </c>
      <c r="R2849" s="1" t="s">
        <v>6883</v>
      </c>
      <c r="S2849" s="1" t="s">
        <v>6884</v>
      </c>
      <c r="T2849" s="1" t="s">
        <v>14</v>
      </c>
      <c r="U2849">
        <v>1372</v>
      </c>
      <c r="V2849" s="1" t="s">
        <v>15</v>
      </c>
      <c r="W2849" s="1" t="s">
        <v>16</v>
      </c>
      <c r="X2849" s="2">
        <f t="shared" ca="1" si="44"/>
        <v>45937</v>
      </c>
      <c r="Y2849" s="1">
        <f ca="1">ROUND(YEARFRAC(Merge1[[#This Row],[Join_Date]],Merge1[[#This Row],[Today]], 3),0)</f>
        <v>9</v>
      </c>
      <c r="Z2849" s="1" t="str" cm="1">
        <f t="array" aca="1" ref="Z2849" ca="1">_xlfn.IFS(
   Merge1[[#This Row],[Customer Tenure]]&lt;=2,"New",
   Merge1[[#This Row],[Customer Tenure]]&lt;=5,"Emerging",
  Merge1[[#This Row],[Customer Tenure]]&lt;9,"Established",
   TRUE,"Loyal"
)</f>
        <v>Loyal</v>
      </c>
      <c r="AA2849" s="1" t="str" cm="1">
        <f t="array" ref="AA2849">_xlfn.IFS(Merge1[[#This Row],[Income]]&lt;=30000,"Low",Merge1[[#This Row],[Income]]&lt;=60000,"Medium",Merge1[[#This Row],[Income]]&lt;=100000,"High", Merge1[[#This Row],[Income]]&gt;100000," Premium")</f>
        <v xml:space="preserve"> Premium</v>
      </c>
      <c r="AB2849" s="1" t="str" cm="1">
        <f t="array" ref="AB2849">_xlfn.IFS(Merge1[[#This Row],[Age]]&lt;= 28,"Gen Z", Merge1[[#This Row],[Age]]&lt;=44,"Millennials", Merge1[[#This Row],[Age]]&lt;=60,"Gen X", Merge1[[#This Row],[Age]]&gt;60,"Baby Boomers")</f>
        <v>Gen Z</v>
      </c>
      <c r="AC2849" s="1" t="str" cm="1">
        <f t="array" ref="AC2849">_xlfn.IFS(
    Merge1[[#This Row],[Balance]]&lt;=50000,"Low",
    Merge1[[#This Row],[Balance]]&lt;=200000,"Medium",
    Merge1[[#This Row],[Balance]]&gt;200000,"High"
)</f>
        <v>Low</v>
      </c>
    </row>
    <row r="2850" spans="1:29" x14ac:dyDescent="0.25">
      <c r="A2850" s="1" t="s">
        <v>647</v>
      </c>
      <c r="B2850" s="1" t="s">
        <v>5859</v>
      </c>
      <c r="C2850" s="1" t="s">
        <v>5842</v>
      </c>
      <c r="D2850" s="2">
        <v>43189</v>
      </c>
      <c r="E2850">
        <v>172166</v>
      </c>
      <c r="F2850">
        <v>487</v>
      </c>
      <c r="G2850">
        <v>0</v>
      </c>
      <c r="H2850" s="1" t="s">
        <v>5860</v>
      </c>
      <c r="I2850" s="1" t="s">
        <v>6393</v>
      </c>
      <c r="J2850" s="1" t="s">
        <v>6245</v>
      </c>
      <c r="K2850">
        <v>64</v>
      </c>
      <c r="L2850" s="1" t="s">
        <v>6246</v>
      </c>
      <c r="M2850" s="1" t="s">
        <v>6242</v>
      </c>
      <c r="N2850">
        <v>73947</v>
      </c>
      <c r="O2850" s="1" t="s">
        <v>6252</v>
      </c>
      <c r="P2850" s="2">
        <v>42445</v>
      </c>
      <c r="Q2850" s="2">
        <v>45705</v>
      </c>
      <c r="R2850" s="1" t="s">
        <v>6885</v>
      </c>
      <c r="S2850" s="1" t="s">
        <v>6896</v>
      </c>
      <c r="T2850" s="1" t="s">
        <v>14</v>
      </c>
      <c r="U2850">
        <v>935</v>
      </c>
      <c r="V2850" s="1" t="s">
        <v>19</v>
      </c>
      <c r="W2850" s="1" t="s">
        <v>25</v>
      </c>
      <c r="X2850" s="2">
        <f t="shared" ca="1" si="44"/>
        <v>45937</v>
      </c>
      <c r="Y2850" s="1">
        <f ca="1">ROUND(YEARFRAC(Merge1[[#This Row],[Join_Date]],Merge1[[#This Row],[Today]], 3),0)</f>
        <v>10</v>
      </c>
      <c r="Z2850" s="1" t="str" cm="1">
        <f t="array" aca="1" ref="Z2850" ca="1">_xlfn.IFS(
   Merge1[[#This Row],[Customer Tenure]]&lt;=2,"New",
   Merge1[[#This Row],[Customer Tenure]]&lt;=5,"Emerging",
  Merge1[[#This Row],[Customer Tenure]]&lt;9,"Established",
   TRUE,"Loyal"
)</f>
        <v>Loyal</v>
      </c>
      <c r="AA2850" s="1" t="str" cm="1">
        <f t="array" ref="AA2850">_xlfn.IFS(Merge1[[#This Row],[Income]]&lt;=30000,"Low",Merge1[[#This Row],[Income]]&lt;=60000,"Medium",Merge1[[#This Row],[Income]]&lt;=100000,"High", Merge1[[#This Row],[Income]]&gt;100000," Premium")</f>
        <v>High</v>
      </c>
      <c r="AB2850" s="1" t="str" cm="1">
        <f t="array" ref="AB2850">_xlfn.IFS(Merge1[[#This Row],[Age]]&lt;= 28,"Gen Z", Merge1[[#This Row],[Age]]&lt;=44,"Millennials", Merge1[[#This Row],[Age]]&lt;=60,"Gen X", Merge1[[#This Row],[Age]]&gt;60,"Baby Boomers")</f>
        <v>Baby Boomers</v>
      </c>
      <c r="AC2850" s="1" t="str" cm="1">
        <f t="array" ref="AC2850">_xlfn.IFS(
    Merge1[[#This Row],[Balance]]&lt;=50000,"Low",
    Merge1[[#This Row],[Balance]]&lt;=200000,"Medium",
    Merge1[[#This Row],[Balance]]&gt;200000,"High"
)</f>
        <v>Medium</v>
      </c>
    </row>
    <row r="2851" spans="1:29" x14ac:dyDescent="0.25">
      <c r="A2851" s="1" t="s">
        <v>1443</v>
      </c>
      <c r="B2851" s="1" t="s">
        <v>6140</v>
      </c>
      <c r="C2851" s="1" t="s">
        <v>5842</v>
      </c>
      <c r="D2851" s="2">
        <v>42732</v>
      </c>
      <c r="E2851">
        <v>125829</v>
      </c>
      <c r="F2851">
        <v>666</v>
      </c>
      <c r="G2851">
        <v>0</v>
      </c>
      <c r="H2851" s="1" t="s">
        <v>5860</v>
      </c>
      <c r="I2851" s="1" t="s">
        <v>6339</v>
      </c>
      <c r="J2851" s="1" t="s">
        <v>6245</v>
      </c>
      <c r="K2851">
        <v>69</v>
      </c>
      <c r="L2851" s="1" t="s">
        <v>6260</v>
      </c>
      <c r="M2851" s="1" t="s">
        <v>6251</v>
      </c>
      <c r="N2851">
        <v>147015</v>
      </c>
      <c r="O2851" s="1" t="s">
        <v>6243</v>
      </c>
      <c r="P2851" s="2">
        <v>44996</v>
      </c>
      <c r="Q2851" s="2">
        <v>45364</v>
      </c>
      <c r="R2851" s="1" t="s">
        <v>6899</v>
      </c>
      <c r="S2851" s="1" t="s">
        <v>6900</v>
      </c>
      <c r="T2851" s="1" t="s">
        <v>28</v>
      </c>
      <c r="U2851">
        <v>5529</v>
      </c>
      <c r="V2851" s="1" t="s">
        <v>19</v>
      </c>
      <c r="W2851" s="1" t="s">
        <v>45</v>
      </c>
      <c r="X2851" s="2">
        <f t="shared" ca="1" si="44"/>
        <v>45937</v>
      </c>
      <c r="Y2851" s="1">
        <f ca="1">ROUND(YEARFRAC(Merge1[[#This Row],[Join_Date]],Merge1[[#This Row],[Today]], 3),0)</f>
        <v>3</v>
      </c>
      <c r="Z2851" s="1" t="str" cm="1">
        <f t="array" aca="1" ref="Z2851" ca="1">_xlfn.IFS(
   Merge1[[#This Row],[Customer Tenure]]&lt;=2,"New",
   Merge1[[#This Row],[Customer Tenure]]&lt;=5,"Emerging",
  Merge1[[#This Row],[Customer Tenure]]&lt;9,"Established",
   TRUE,"Loyal"
)</f>
        <v>Emerging</v>
      </c>
      <c r="AA2851" s="1" t="str" cm="1">
        <f t="array" ref="AA2851">_xlfn.IFS(Merge1[[#This Row],[Income]]&lt;=30000,"Low",Merge1[[#This Row],[Income]]&lt;=60000,"Medium",Merge1[[#This Row],[Income]]&lt;=100000,"High", Merge1[[#This Row],[Income]]&gt;100000," Premium")</f>
        <v xml:space="preserve"> Premium</v>
      </c>
      <c r="AB2851" s="1" t="str" cm="1">
        <f t="array" ref="AB2851">_xlfn.IFS(Merge1[[#This Row],[Age]]&lt;= 28,"Gen Z", Merge1[[#This Row],[Age]]&lt;=44,"Millennials", Merge1[[#This Row],[Age]]&lt;=60,"Gen X", Merge1[[#This Row],[Age]]&gt;60,"Baby Boomers")</f>
        <v>Baby Boomers</v>
      </c>
      <c r="AC2851" s="1" t="str" cm="1">
        <f t="array" ref="AC2851">_xlfn.IFS(
    Merge1[[#This Row],[Balance]]&lt;=50000,"Low",
    Merge1[[#This Row],[Balance]]&lt;=200000,"Medium",
    Merge1[[#This Row],[Balance]]&gt;200000,"High"
)</f>
        <v>Medium</v>
      </c>
    </row>
    <row r="2852" spans="1:29" x14ac:dyDescent="0.25">
      <c r="A2852" s="1" t="s">
        <v>1415</v>
      </c>
      <c r="B2852" s="1" t="s">
        <v>6032</v>
      </c>
      <c r="C2852" s="1" t="s">
        <v>5842</v>
      </c>
      <c r="D2852" s="2">
        <v>42661</v>
      </c>
      <c r="E2852">
        <v>69300</v>
      </c>
      <c r="F2852">
        <v>508</v>
      </c>
      <c r="G2852">
        <v>0</v>
      </c>
      <c r="H2852" s="1" t="s">
        <v>5833</v>
      </c>
      <c r="I2852" s="1" t="s">
        <v>6713</v>
      </c>
      <c r="J2852" s="1" t="s">
        <v>6245</v>
      </c>
      <c r="K2852">
        <v>55</v>
      </c>
      <c r="L2852" s="1" t="s">
        <v>6256</v>
      </c>
      <c r="M2852" s="1" t="s">
        <v>6251</v>
      </c>
      <c r="N2852">
        <v>152028</v>
      </c>
      <c r="O2852" s="1" t="s">
        <v>6243</v>
      </c>
      <c r="P2852" s="2">
        <v>44745</v>
      </c>
      <c r="Q2852" s="2">
        <v>45168</v>
      </c>
      <c r="R2852" s="1" t="s">
        <v>6889</v>
      </c>
      <c r="S2852" s="1" t="s">
        <v>6919</v>
      </c>
      <c r="T2852" s="1" t="s">
        <v>14</v>
      </c>
      <c r="U2852">
        <v>2453</v>
      </c>
      <c r="V2852" s="1" t="s">
        <v>24</v>
      </c>
      <c r="W2852" s="1" t="s">
        <v>20</v>
      </c>
      <c r="X2852" s="2">
        <f t="shared" ca="1" si="44"/>
        <v>45937</v>
      </c>
      <c r="Y2852" s="1">
        <f ca="1">ROUND(YEARFRAC(Merge1[[#This Row],[Join_Date]],Merge1[[#This Row],[Today]], 3),0)</f>
        <v>3</v>
      </c>
      <c r="Z2852" s="1" t="str" cm="1">
        <f t="array" aca="1" ref="Z2852" ca="1">_xlfn.IFS(
   Merge1[[#This Row],[Customer Tenure]]&lt;=2,"New",
   Merge1[[#This Row],[Customer Tenure]]&lt;=5,"Emerging",
  Merge1[[#This Row],[Customer Tenure]]&lt;9,"Established",
   TRUE,"Loyal"
)</f>
        <v>Emerging</v>
      </c>
      <c r="AA2852" s="1" t="str" cm="1">
        <f t="array" ref="AA2852">_xlfn.IFS(Merge1[[#This Row],[Income]]&lt;=30000,"Low",Merge1[[#This Row],[Income]]&lt;=60000,"Medium",Merge1[[#This Row],[Income]]&lt;=100000,"High", Merge1[[#This Row],[Income]]&gt;100000," Premium")</f>
        <v xml:space="preserve"> Premium</v>
      </c>
      <c r="AB2852" s="1" t="str" cm="1">
        <f t="array" ref="AB2852">_xlfn.IFS(Merge1[[#This Row],[Age]]&lt;= 28,"Gen Z", Merge1[[#This Row],[Age]]&lt;=44,"Millennials", Merge1[[#This Row],[Age]]&lt;=60,"Gen X", Merge1[[#This Row],[Age]]&gt;60,"Baby Boomers")</f>
        <v>Gen X</v>
      </c>
      <c r="AC2852" s="1" t="str" cm="1">
        <f t="array" ref="AC2852">_xlfn.IFS(
    Merge1[[#This Row],[Balance]]&lt;=50000,"Low",
    Merge1[[#This Row],[Balance]]&lt;=200000,"Medium",
    Merge1[[#This Row],[Balance]]&gt;200000,"High"
)</f>
        <v>Medium</v>
      </c>
    </row>
    <row r="2853" spans="1:29" x14ac:dyDescent="0.25">
      <c r="A2853" s="1" t="s">
        <v>3649</v>
      </c>
      <c r="B2853" s="1" t="s">
        <v>5992</v>
      </c>
      <c r="C2853" s="1" t="s">
        <v>5832</v>
      </c>
      <c r="D2853" s="2">
        <v>43353</v>
      </c>
      <c r="E2853">
        <v>175458</v>
      </c>
      <c r="F2853">
        <v>597</v>
      </c>
      <c r="G2853">
        <v>0</v>
      </c>
      <c r="H2853" s="1" t="s">
        <v>5833</v>
      </c>
      <c r="I2853" s="1" t="s">
        <v>6659</v>
      </c>
      <c r="J2853" s="1" t="s">
        <v>6240</v>
      </c>
      <c r="K2853">
        <v>54</v>
      </c>
      <c r="L2853" s="1" t="s">
        <v>6256</v>
      </c>
      <c r="M2853" s="1" t="s">
        <v>6266</v>
      </c>
      <c r="N2853">
        <v>177702</v>
      </c>
      <c r="O2853" s="1" t="s">
        <v>6243</v>
      </c>
      <c r="P2853" s="2">
        <v>45127</v>
      </c>
      <c r="Q2853" s="2">
        <v>45558</v>
      </c>
      <c r="R2853" s="1" t="s">
        <v>6897</v>
      </c>
      <c r="S2853" s="1" t="s">
        <v>6898</v>
      </c>
      <c r="T2853" s="1" t="s">
        <v>23</v>
      </c>
      <c r="U2853">
        <v>3990</v>
      </c>
      <c r="V2853" s="1" t="s">
        <v>10</v>
      </c>
      <c r="W2853" s="1" t="s">
        <v>55</v>
      </c>
      <c r="X2853" s="2">
        <f t="shared" ca="1" si="44"/>
        <v>45937</v>
      </c>
      <c r="Y2853" s="1">
        <f ca="1">ROUND(YEARFRAC(Merge1[[#This Row],[Join_Date]],Merge1[[#This Row],[Today]], 3),0)</f>
        <v>2</v>
      </c>
      <c r="Z2853" s="1" t="str" cm="1">
        <f t="array" aca="1" ref="Z2853" ca="1">_xlfn.IFS(
   Merge1[[#This Row],[Customer Tenure]]&lt;=2,"New",
   Merge1[[#This Row],[Customer Tenure]]&lt;=5,"Emerging",
  Merge1[[#This Row],[Customer Tenure]]&lt;9,"Established",
   TRUE,"Loyal"
)</f>
        <v>New</v>
      </c>
      <c r="AA2853" s="1" t="str" cm="1">
        <f t="array" ref="AA2853">_xlfn.IFS(Merge1[[#This Row],[Income]]&lt;=30000,"Low",Merge1[[#This Row],[Income]]&lt;=60000,"Medium",Merge1[[#This Row],[Income]]&lt;=100000,"High", Merge1[[#This Row],[Income]]&gt;100000," Premium")</f>
        <v xml:space="preserve"> Premium</v>
      </c>
      <c r="AB2853" s="1" t="str" cm="1">
        <f t="array" ref="AB2853">_xlfn.IFS(Merge1[[#This Row],[Age]]&lt;= 28,"Gen Z", Merge1[[#This Row],[Age]]&lt;=44,"Millennials", Merge1[[#This Row],[Age]]&lt;=60,"Gen X", Merge1[[#This Row],[Age]]&gt;60,"Baby Boomers")</f>
        <v>Gen X</v>
      </c>
      <c r="AC2853" s="1" t="str" cm="1">
        <f t="array" ref="AC2853">_xlfn.IFS(
    Merge1[[#This Row],[Balance]]&lt;=50000,"Low",
    Merge1[[#This Row],[Balance]]&lt;=200000,"Medium",
    Merge1[[#This Row],[Balance]]&gt;200000,"High"
)</f>
        <v>Medium</v>
      </c>
    </row>
    <row r="2854" spans="1:29" x14ac:dyDescent="0.25">
      <c r="A2854" s="1" t="s">
        <v>714</v>
      </c>
      <c r="B2854" s="1" t="s">
        <v>5924</v>
      </c>
      <c r="C2854" s="1" t="s">
        <v>5832</v>
      </c>
      <c r="D2854" s="2">
        <v>44544</v>
      </c>
      <c r="E2854">
        <v>56358</v>
      </c>
      <c r="F2854">
        <v>607</v>
      </c>
      <c r="G2854">
        <v>0</v>
      </c>
      <c r="H2854" s="1" t="s">
        <v>5833</v>
      </c>
      <c r="I2854" s="1" t="s">
        <v>6379</v>
      </c>
      <c r="J2854" s="1" t="s">
        <v>6240</v>
      </c>
      <c r="K2854">
        <v>36</v>
      </c>
      <c r="L2854" s="1" t="s">
        <v>6246</v>
      </c>
      <c r="M2854" s="1" t="s">
        <v>6262</v>
      </c>
      <c r="N2854">
        <v>119616</v>
      </c>
      <c r="O2854" s="1" t="s">
        <v>6248</v>
      </c>
      <c r="P2854" s="2">
        <v>44942</v>
      </c>
      <c r="Q2854" s="2">
        <v>45412</v>
      </c>
      <c r="R2854" s="1" t="s">
        <v>6893</v>
      </c>
      <c r="S2854" s="1" t="s">
        <v>6911</v>
      </c>
      <c r="T2854" s="1" t="s">
        <v>14</v>
      </c>
      <c r="U2854">
        <v>7270</v>
      </c>
      <c r="V2854" s="1" t="s">
        <v>10</v>
      </c>
      <c r="W2854" s="1" t="s">
        <v>20</v>
      </c>
      <c r="X2854" s="2">
        <f t="shared" ca="1" si="44"/>
        <v>45937</v>
      </c>
      <c r="Y2854" s="1">
        <f ca="1">ROUND(YEARFRAC(Merge1[[#This Row],[Join_Date]],Merge1[[#This Row],[Today]], 3),0)</f>
        <v>3</v>
      </c>
      <c r="Z2854" s="1" t="str" cm="1">
        <f t="array" aca="1" ref="Z2854" ca="1">_xlfn.IFS(
   Merge1[[#This Row],[Customer Tenure]]&lt;=2,"New",
   Merge1[[#This Row],[Customer Tenure]]&lt;=5,"Emerging",
  Merge1[[#This Row],[Customer Tenure]]&lt;9,"Established",
   TRUE,"Loyal"
)</f>
        <v>Emerging</v>
      </c>
      <c r="AA2854" s="1" t="str" cm="1">
        <f t="array" ref="AA2854">_xlfn.IFS(Merge1[[#This Row],[Income]]&lt;=30000,"Low",Merge1[[#This Row],[Income]]&lt;=60000,"Medium",Merge1[[#This Row],[Income]]&lt;=100000,"High", Merge1[[#This Row],[Income]]&gt;100000," Premium")</f>
        <v xml:space="preserve"> Premium</v>
      </c>
      <c r="AB2854" s="1" t="str" cm="1">
        <f t="array" ref="AB2854">_xlfn.IFS(Merge1[[#This Row],[Age]]&lt;= 28,"Gen Z", Merge1[[#This Row],[Age]]&lt;=44,"Millennials", Merge1[[#This Row],[Age]]&lt;=60,"Gen X", Merge1[[#This Row],[Age]]&gt;60,"Baby Boomers")</f>
        <v>Millennials</v>
      </c>
      <c r="AC2854" s="1" t="str" cm="1">
        <f t="array" ref="AC2854">_xlfn.IFS(
    Merge1[[#This Row],[Balance]]&lt;=50000,"Low",
    Merge1[[#This Row],[Balance]]&lt;=200000,"Medium",
    Merge1[[#This Row],[Balance]]&gt;200000,"High"
)</f>
        <v>Medium</v>
      </c>
    </row>
    <row r="2855" spans="1:29" x14ac:dyDescent="0.25">
      <c r="A2855" s="1" t="s">
        <v>176</v>
      </c>
      <c r="B2855" s="1" t="s">
        <v>6021</v>
      </c>
      <c r="C2855" s="1" t="s">
        <v>5835</v>
      </c>
      <c r="D2855" s="2">
        <v>44768</v>
      </c>
      <c r="E2855">
        <v>301994</v>
      </c>
      <c r="F2855">
        <v>311</v>
      </c>
      <c r="G2855">
        <v>445977</v>
      </c>
      <c r="H2855" s="1" t="s">
        <v>5833</v>
      </c>
      <c r="I2855" s="1" t="s">
        <v>6773</v>
      </c>
      <c r="J2855" s="1" t="s">
        <v>6240</v>
      </c>
      <c r="K2855">
        <v>45</v>
      </c>
      <c r="L2855" s="1" t="s">
        <v>6260</v>
      </c>
      <c r="M2855" s="1" t="s">
        <v>6242</v>
      </c>
      <c r="N2855">
        <v>121520</v>
      </c>
      <c r="O2855" s="1" t="s">
        <v>6248</v>
      </c>
      <c r="P2855" s="2">
        <v>44111</v>
      </c>
      <c r="Q2855" s="2">
        <v>45688</v>
      </c>
      <c r="R2855" s="1" t="s">
        <v>6902</v>
      </c>
      <c r="S2855" s="1" t="s">
        <v>6908</v>
      </c>
      <c r="T2855" s="1" t="s">
        <v>9</v>
      </c>
      <c r="U2855">
        <v>1429</v>
      </c>
      <c r="V2855" s="1" t="s">
        <v>15</v>
      </c>
      <c r="W2855" s="1" t="s">
        <v>20</v>
      </c>
      <c r="X2855" s="2">
        <f t="shared" ca="1" si="44"/>
        <v>45937</v>
      </c>
      <c r="Y2855" s="1">
        <f ca="1">ROUND(YEARFRAC(Merge1[[#This Row],[Join_Date]],Merge1[[#This Row],[Today]], 3),0)</f>
        <v>5</v>
      </c>
      <c r="Z2855" s="1" t="str" cm="1">
        <f t="array" aca="1" ref="Z2855" ca="1">_xlfn.IFS(
   Merge1[[#This Row],[Customer Tenure]]&lt;=2,"New",
   Merge1[[#This Row],[Customer Tenure]]&lt;=5,"Emerging",
  Merge1[[#This Row],[Customer Tenure]]&lt;9,"Established",
   TRUE,"Loyal"
)</f>
        <v>Emerging</v>
      </c>
      <c r="AA2855" s="1" t="str" cm="1">
        <f t="array" ref="AA2855">_xlfn.IFS(Merge1[[#This Row],[Income]]&lt;=30000,"Low",Merge1[[#This Row],[Income]]&lt;=60000,"Medium",Merge1[[#This Row],[Income]]&lt;=100000,"High", Merge1[[#This Row],[Income]]&gt;100000," Premium")</f>
        <v xml:space="preserve"> Premium</v>
      </c>
      <c r="AB2855" s="1" t="str" cm="1">
        <f t="array" ref="AB2855">_xlfn.IFS(Merge1[[#This Row],[Age]]&lt;= 28,"Gen Z", Merge1[[#This Row],[Age]]&lt;=44,"Millennials", Merge1[[#This Row],[Age]]&lt;=60,"Gen X", Merge1[[#This Row],[Age]]&gt;60,"Baby Boomers")</f>
        <v>Gen X</v>
      </c>
      <c r="AC2855" s="1" t="str" cm="1">
        <f t="array" ref="AC2855">_xlfn.IFS(
    Merge1[[#This Row],[Balance]]&lt;=50000,"Low",
    Merge1[[#This Row],[Balance]]&lt;=200000,"Medium",
    Merge1[[#This Row],[Balance]]&gt;200000,"High"
)</f>
        <v>High</v>
      </c>
    </row>
    <row r="2856" spans="1:29" x14ac:dyDescent="0.25">
      <c r="A2856" s="1" t="s">
        <v>794</v>
      </c>
      <c r="B2856" s="1" t="s">
        <v>6028</v>
      </c>
      <c r="C2856" s="1" t="s">
        <v>5842</v>
      </c>
      <c r="D2856" s="2">
        <v>42667</v>
      </c>
      <c r="E2856">
        <v>35931</v>
      </c>
      <c r="F2856">
        <v>305</v>
      </c>
      <c r="G2856">
        <v>0</v>
      </c>
      <c r="H2856" s="1" t="s">
        <v>5833</v>
      </c>
      <c r="I2856" s="1" t="s">
        <v>6298</v>
      </c>
      <c r="J2856" s="1" t="s">
        <v>6240</v>
      </c>
      <c r="K2856">
        <v>56</v>
      </c>
      <c r="L2856" s="1" t="s">
        <v>6241</v>
      </c>
      <c r="M2856" s="1" t="s">
        <v>6266</v>
      </c>
      <c r="N2856">
        <v>93781</v>
      </c>
      <c r="O2856" s="1" t="s">
        <v>6248</v>
      </c>
      <c r="P2856" s="2">
        <v>42565</v>
      </c>
      <c r="Q2856" s="2">
        <v>45237</v>
      </c>
      <c r="R2856" s="1" t="s">
        <v>6887</v>
      </c>
      <c r="S2856" s="1" t="s">
        <v>6888</v>
      </c>
      <c r="T2856" s="1" t="s">
        <v>28</v>
      </c>
      <c r="U2856">
        <v>69</v>
      </c>
      <c r="V2856" s="1" t="s">
        <v>24</v>
      </c>
      <c r="W2856" s="1" t="s">
        <v>106</v>
      </c>
      <c r="X2856" s="2">
        <f t="shared" ca="1" si="44"/>
        <v>45937</v>
      </c>
      <c r="Y2856" s="1">
        <f ca="1">ROUND(YEARFRAC(Merge1[[#This Row],[Join_Date]],Merge1[[#This Row],[Today]], 3),0)</f>
        <v>9</v>
      </c>
      <c r="Z2856" s="1" t="str" cm="1">
        <f t="array" aca="1" ref="Z2856" ca="1">_xlfn.IFS(
   Merge1[[#This Row],[Customer Tenure]]&lt;=2,"New",
   Merge1[[#This Row],[Customer Tenure]]&lt;=5,"Emerging",
  Merge1[[#This Row],[Customer Tenure]]&lt;9,"Established",
   TRUE,"Loyal"
)</f>
        <v>Loyal</v>
      </c>
      <c r="AA2856" s="1" t="str" cm="1">
        <f t="array" ref="AA2856">_xlfn.IFS(Merge1[[#This Row],[Income]]&lt;=30000,"Low",Merge1[[#This Row],[Income]]&lt;=60000,"Medium",Merge1[[#This Row],[Income]]&lt;=100000,"High", Merge1[[#This Row],[Income]]&gt;100000," Premium")</f>
        <v>High</v>
      </c>
      <c r="AB2856" s="1" t="str" cm="1">
        <f t="array" ref="AB2856">_xlfn.IFS(Merge1[[#This Row],[Age]]&lt;= 28,"Gen Z", Merge1[[#This Row],[Age]]&lt;=44,"Millennials", Merge1[[#This Row],[Age]]&lt;=60,"Gen X", Merge1[[#This Row],[Age]]&gt;60,"Baby Boomers")</f>
        <v>Gen X</v>
      </c>
      <c r="AC2856" s="1" t="str" cm="1">
        <f t="array" ref="AC2856">_xlfn.IFS(
    Merge1[[#This Row],[Balance]]&lt;=50000,"Low",
    Merge1[[#This Row],[Balance]]&lt;=200000,"Medium",
    Merge1[[#This Row],[Balance]]&gt;200000,"High"
)</f>
        <v>Low</v>
      </c>
    </row>
    <row r="2857" spans="1:29" x14ac:dyDescent="0.25">
      <c r="A2857" s="1" t="s">
        <v>459</v>
      </c>
      <c r="B2857" s="1" t="s">
        <v>6058</v>
      </c>
      <c r="C2857" s="1" t="s">
        <v>5832</v>
      </c>
      <c r="D2857" s="2">
        <v>43955</v>
      </c>
      <c r="E2857">
        <v>415551</v>
      </c>
      <c r="F2857">
        <v>421</v>
      </c>
      <c r="G2857">
        <v>0</v>
      </c>
      <c r="H2857" s="1" t="s">
        <v>5833</v>
      </c>
      <c r="I2857" s="1" t="s">
        <v>6496</v>
      </c>
      <c r="J2857" s="1" t="s">
        <v>6245</v>
      </c>
      <c r="K2857">
        <v>57</v>
      </c>
      <c r="L2857" s="1" t="s">
        <v>6256</v>
      </c>
      <c r="M2857" s="1" t="s">
        <v>6242</v>
      </c>
      <c r="N2857">
        <v>98797</v>
      </c>
      <c r="O2857" s="1" t="s">
        <v>6252</v>
      </c>
      <c r="P2857" s="2">
        <v>42402</v>
      </c>
      <c r="Q2857" s="2">
        <v>45210</v>
      </c>
      <c r="R2857" s="1" t="s">
        <v>6912</v>
      </c>
      <c r="S2857" s="1" t="s">
        <v>6913</v>
      </c>
      <c r="T2857" s="1" t="s">
        <v>23</v>
      </c>
      <c r="U2857">
        <v>2534</v>
      </c>
      <c r="V2857" s="1" t="s">
        <v>24</v>
      </c>
      <c r="W2857" s="1" t="s">
        <v>25</v>
      </c>
      <c r="X2857" s="2">
        <f t="shared" ca="1" si="44"/>
        <v>45937</v>
      </c>
      <c r="Y2857" s="1">
        <f ca="1">ROUND(YEARFRAC(Merge1[[#This Row],[Join_Date]],Merge1[[#This Row],[Today]], 3),0)</f>
        <v>10</v>
      </c>
      <c r="Z2857" s="1" t="str" cm="1">
        <f t="array" aca="1" ref="Z2857" ca="1">_xlfn.IFS(
   Merge1[[#This Row],[Customer Tenure]]&lt;=2,"New",
   Merge1[[#This Row],[Customer Tenure]]&lt;=5,"Emerging",
  Merge1[[#This Row],[Customer Tenure]]&lt;9,"Established",
   TRUE,"Loyal"
)</f>
        <v>Loyal</v>
      </c>
      <c r="AA2857" s="1" t="str" cm="1">
        <f t="array" ref="AA2857">_xlfn.IFS(Merge1[[#This Row],[Income]]&lt;=30000,"Low",Merge1[[#This Row],[Income]]&lt;=60000,"Medium",Merge1[[#This Row],[Income]]&lt;=100000,"High", Merge1[[#This Row],[Income]]&gt;100000," Premium")</f>
        <v>High</v>
      </c>
      <c r="AB2857" s="1" t="str" cm="1">
        <f t="array" ref="AB2857">_xlfn.IFS(Merge1[[#This Row],[Age]]&lt;= 28,"Gen Z", Merge1[[#This Row],[Age]]&lt;=44,"Millennials", Merge1[[#This Row],[Age]]&lt;=60,"Gen X", Merge1[[#This Row],[Age]]&gt;60,"Baby Boomers")</f>
        <v>Gen X</v>
      </c>
      <c r="AC2857" s="1" t="str" cm="1">
        <f t="array" ref="AC2857">_xlfn.IFS(
    Merge1[[#This Row],[Balance]]&lt;=50000,"Low",
    Merge1[[#This Row],[Balance]]&lt;=200000,"Medium",
    Merge1[[#This Row],[Balance]]&gt;200000,"High"
)</f>
        <v>High</v>
      </c>
    </row>
    <row r="2858" spans="1:29" x14ac:dyDescent="0.25">
      <c r="A2858" s="1" t="s">
        <v>76</v>
      </c>
      <c r="B2858" s="1" t="s">
        <v>5978</v>
      </c>
      <c r="C2858" s="1" t="s">
        <v>5842</v>
      </c>
      <c r="D2858" s="2">
        <v>44580</v>
      </c>
      <c r="E2858">
        <v>308974</v>
      </c>
      <c r="F2858">
        <v>616</v>
      </c>
      <c r="G2858">
        <v>0</v>
      </c>
      <c r="H2858" s="1" t="s">
        <v>5833</v>
      </c>
      <c r="I2858" s="1" t="s">
        <v>6428</v>
      </c>
      <c r="J2858" s="1" t="s">
        <v>6240</v>
      </c>
      <c r="K2858">
        <v>66</v>
      </c>
      <c r="L2858" s="1" t="s">
        <v>6241</v>
      </c>
      <c r="M2858" s="1" t="s">
        <v>6266</v>
      </c>
      <c r="N2858">
        <v>83852</v>
      </c>
      <c r="O2858" s="1" t="s">
        <v>6243</v>
      </c>
      <c r="P2858" s="2">
        <v>45560</v>
      </c>
      <c r="Q2858" s="2">
        <v>45441</v>
      </c>
      <c r="R2858" s="1" t="s">
        <v>6906</v>
      </c>
      <c r="S2858" s="1" t="s">
        <v>6918</v>
      </c>
      <c r="T2858" s="1" t="s">
        <v>14</v>
      </c>
      <c r="U2858">
        <v>3807</v>
      </c>
      <c r="V2858" s="1" t="s">
        <v>10</v>
      </c>
      <c r="W2858" s="1" t="s">
        <v>25</v>
      </c>
      <c r="X2858" s="2">
        <f t="shared" ca="1" si="44"/>
        <v>45937</v>
      </c>
      <c r="Y2858" s="1">
        <f ca="1">ROUND(YEARFRAC(Merge1[[#This Row],[Join_Date]],Merge1[[#This Row],[Today]], 3),0)</f>
        <v>1</v>
      </c>
      <c r="Z2858" s="1" t="str" cm="1">
        <f t="array" aca="1" ref="Z2858" ca="1">_xlfn.IFS(
   Merge1[[#This Row],[Customer Tenure]]&lt;=2,"New",
   Merge1[[#This Row],[Customer Tenure]]&lt;=5,"Emerging",
  Merge1[[#This Row],[Customer Tenure]]&lt;9,"Established",
   TRUE,"Loyal"
)</f>
        <v>New</v>
      </c>
      <c r="AA2858" s="1" t="str" cm="1">
        <f t="array" ref="AA2858">_xlfn.IFS(Merge1[[#This Row],[Income]]&lt;=30000,"Low",Merge1[[#This Row],[Income]]&lt;=60000,"Medium",Merge1[[#This Row],[Income]]&lt;=100000,"High", Merge1[[#This Row],[Income]]&gt;100000," Premium")</f>
        <v>High</v>
      </c>
      <c r="AB2858" s="1" t="str" cm="1">
        <f t="array" ref="AB2858">_xlfn.IFS(Merge1[[#This Row],[Age]]&lt;= 28,"Gen Z", Merge1[[#This Row],[Age]]&lt;=44,"Millennials", Merge1[[#This Row],[Age]]&lt;=60,"Gen X", Merge1[[#This Row],[Age]]&gt;60,"Baby Boomers")</f>
        <v>Baby Boomers</v>
      </c>
      <c r="AC2858" s="1" t="str" cm="1">
        <f t="array" ref="AC2858">_xlfn.IFS(
    Merge1[[#This Row],[Balance]]&lt;=50000,"Low",
    Merge1[[#This Row],[Balance]]&lt;=200000,"Medium",
    Merge1[[#This Row],[Balance]]&gt;200000,"High"
)</f>
        <v>High</v>
      </c>
    </row>
    <row r="2859" spans="1:29" x14ac:dyDescent="0.25">
      <c r="A2859" s="1" t="s">
        <v>954</v>
      </c>
      <c r="B2859" s="1" t="s">
        <v>6056</v>
      </c>
      <c r="C2859" s="1" t="s">
        <v>5835</v>
      </c>
      <c r="D2859" s="2">
        <v>44749</v>
      </c>
      <c r="E2859">
        <v>79698</v>
      </c>
      <c r="F2859">
        <v>790</v>
      </c>
      <c r="G2859">
        <v>0</v>
      </c>
      <c r="H2859" s="1" t="s">
        <v>5833</v>
      </c>
      <c r="I2859" s="1" t="s">
        <v>6722</v>
      </c>
      <c r="J2859" s="1" t="s">
        <v>6245</v>
      </c>
      <c r="K2859">
        <v>64</v>
      </c>
      <c r="L2859" s="1" t="s">
        <v>6256</v>
      </c>
      <c r="M2859" s="1" t="s">
        <v>6242</v>
      </c>
      <c r="N2859">
        <v>59063</v>
      </c>
      <c r="O2859" s="1" t="s">
        <v>6243</v>
      </c>
      <c r="P2859" s="2">
        <v>44972</v>
      </c>
      <c r="Q2859" s="2">
        <v>45491</v>
      </c>
      <c r="R2859" s="1" t="s">
        <v>6891</v>
      </c>
      <c r="S2859" s="1" t="s">
        <v>6895</v>
      </c>
      <c r="T2859" s="1" t="s">
        <v>9</v>
      </c>
      <c r="U2859">
        <v>1588</v>
      </c>
      <c r="V2859" s="1" t="s">
        <v>10</v>
      </c>
      <c r="W2859" s="1" t="s">
        <v>40</v>
      </c>
      <c r="X2859" s="2">
        <f t="shared" ca="1" si="44"/>
        <v>45937</v>
      </c>
      <c r="Y2859" s="1">
        <f ca="1">ROUND(YEARFRAC(Merge1[[#This Row],[Join_Date]],Merge1[[#This Row],[Today]], 3),0)</f>
        <v>3</v>
      </c>
      <c r="Z2859" s="1" t="str" cm="1">
        <f t="array" aca="1" ref="Z2859" ca="1">_xlfn.IFS(
   Merge1[[#This Row],[Customer Tenure]]&lt;=2,"New",
   Merge1[[#This Row],[Customer Tenure]]&lt;=5,"Emerging",
  Merge1[[#This Row],[Customer Tenure]]&lt;9,"Established",
   TRUE,"Loyal"
)</f>
        <v>Emerging</v>
      </c>
      <c r="AA2859" s="1" t="str" cm="1">
        <f t="array" ref="AA2859">_xlfn.IFS(Merge1[[#This Row],[Income]]&lt;=30000,"Low",Merge1[[#This Row],[Income]]&lt;=60000,"Medium",Merge1[[#This Row],[Income]]&lt;=100000,"High", Merge1[[#This Row],[Income]]&gt;100000," Premium")</f>
        <v>Medium</v>
      </c>
      <c r="AB2859" s="1" t="str" cm="1">
        <f t="array" ref="AB2859">_xlfn.IFS(Merge1[[#This Row],[Age]]&lt;= 28,"Gen Z", Merge1[[#This Row],[Age]]&lt;=44,"Millennials", Merge1[[#This Row],[Age]]&lt;=60,"Gen X", Merge1[[#This Row],[Age]]&gt;60,"Baby Boomers")</f>
        <v>Baby Boomers</v>
      </c>
      <c r="AC2859" s="1" t="str" cm="1">
        <f t="array" ref="AC2859">_xlfn.IFS(
    Merge1[[#This Row],[Balance]]&lt;=50000,"Low",
    Merge1[[#This Row],[Balance]]&lt;=200000,"Medium",
    Merge1[[#This Row],[Balance]]&gt;200000,"High"
)</f>
        <v>Medium</v>
      </c>
    </row>
    <row r="2860" spans="1:29" x14ac:dyDescent="0.25">
      <c r="A2860" s="1" t="s">
        <v>794</v>
      </c>
      <c r="B2860" s="1" t="s">
        <v>6028</v>
      </c>
      <c r="C2860" s="1" t="s">
        <v>5842</v>
      </c>
      <c r="D2860" s="2">
        <v>42667</v>
      </c>
      <c r="E2860">
        <v>35931</v>
      </c>
      <c r="F2860">
        <v>305</v>
      </c>
      <c r="G2860">
        <v>0</v>
      </c>
      <c r="H2860" s="1" t="s">
        <v>5833</v>
      </c>
      <c r="I2860" s="1" t="s">
        <v>6298</v>
      </c>
      <c r="J2860" s="1" t="s">
        <v>6240</v>
      </c>
      <c r="K2860">
        <v>56</v>
      </c>
      <c r="L2860" s="1" t="s">
        <v>6241</v>
      </c>
      <c r="M2860" s="1" t="s">
        <v>6266</v>
      </c>
      <c r="N2860">
        <v>93781</v>
      </c>
      <c r="O2860" s="1" t="s">
        <v>6248</v>
      </c>
      <c r="P2860" s="2">
        <v>42565</v>
      </c>
      <c r="Q2860" s="2">
        <v>45532</v>
      </c>
      <c r="R2860" s="1" t="s">
        <v>6889</v>
      </c>
      <c r="S2860" s="1" t="s">
        <v>6890</v>
      </c>
      <c r="T2860" s="1" t="s">
        <v>23</v>
      </c>
      <c r="U2860">
        <v>7211</v>
      </c>
      <c r="V2860" s="1" t="s">
        <v>15</v>
      </c>
      <c r="W2860" s="1" t="s">
        <v>40</v>
      </c>
      <c r="X2860" s="2">
        <f t="shared" ca="1" si="44"/>
        <v>45937</v>
      </c>
      <c r="Y2860" s="1">
        <f ca="1">ROUND(YEARFRAC(Merge1[[#This Row],[Join_Date]],Merge1[[#This Row],[Today]], 3),0)</f>
        <v>9</v>
      </c>
      <c r="Z2860" s="1" t="str" cm="1">
        <f t="array" aca="1" ref="Z2860" ca="1">_xlfn.IFS(
   Merge1[[#This Row],[Customer Tenure]]&lt;=2,"New",
   Merge1[[#This Row],[Customer Tenure]]&lt;=5,"Emerging",
  Merge1[[#This Row],[Customer Tenure]]&lt;9,"Established",
   TRUE,"Loyal"
)</f>
        <v>Loyal</v>
      </c>
      <c r="AA2860" s="1" t="str" cm="1">
        <f t="array" ref="AA2860">_xlfn.IFS(Merge1[[#This Row],[Income]]&lt;=30000,"Low",Merge1[[#This Row],[Income]]&lt;=60000,"Medium",Merge1[[#This Row],[Income]]&lt;=100000,"High", Merge1[[#This Row],[Income]]&gt;100000," Premium")</f>
        <v>High</v>
      </c>
      <c r="AB2860" s="1" t="str" cm="1">
        <f t="array" ref="AB2860">_xlfn.IFS(Merge1[[#This Row],[Age]]&lt;= 28,"Gen Z", Merge1[[#This Row],[Age]]&lt;=44,"Millennials", Merge1[[#This Row],[Age]]&lt;=60,"Gen X", Merge1[[#This Row],[Age]]&gt;60,"Baby Boomers")</f>
        <v>Gen X</v>
      </c>
      <c r="AC2860" s="1" t="str" cm="1">
        <f t="array" ref="AC2860">_xlfn.IFS(
    Merge1[[#This Row],[Balance]]&lt;=50000,"Low",
    Merge1[[#This Row],[Balance]]&lt;=200000,"Medium",
    Merge1[[#This Row],[Balance]]&gt;200000,"High"
)</f>
        <v>Low</v>
      </c>
    </row>
    <row r="2861" spans="1:29" x14ac:dyDescent="0.25">
      <c r="A2861" s="1" t="s">
        <v>3658</v>
      </c>
      <c r="B2861" s="1" t="s">
        <v>5949</v>
      </c>
      <c r="C2861" s="1" t="s">
        <v>5835</v>
      </c>
      <c r="D2861" s="2">
        <v>44377</v>
      </c>
      <c r="E2861">
        <v>246356</v>
      </c>
      <c r="F2861">
        <v>526</v>
      </c>
      <c r="G2861">
        <v>0</v>
      </c>
      <c r="H2861" s="1" t="s">
        <v>5833</v>
      </c>
      <c r="I2861" s="1" t="s">
        <v>6669</v>
      </c>
      <c r="J2861" s="1" t="s">
        <v>6245</v>
      </c>
      <c r="K2861">
        <v>34</v>
      </c>
      <c r="L2861" s="1" t="s">
        <v>6260</v>
      </c>
      <c r="M2861" s="1" t="s">
        <v>6254</v>
      </c>
      <c r="N2861">
        <v>115081</v>
      </c>
      <c r="O2861" s="1" t="s">
        <v>6252</v>
      </c>
      <c r="P2861" s="2">
        <v>42817</v>
      </c>
      <c r="Q2861" s="2">
        <v>45286</v>
      </c>
      <c r="R2861" s="1" t="s">
        <v>6904</v>
      </c>
      <c r="S2861" s="1" t="s">
        <v>6905</v>
      </c>
      <c r="T2861" s="1" t="s">
        <v>14</v>
      </c>
      <c r="U2861">
        <v>717</v>
      </c>
      <c r="V2861" s="1" t="s">
        <v>10</v>
      </c>
      <c r="W2861" s="1" t="s">
        <v>11</v>
      </c>
      <c r="X2861" s="2">
        <f t="shared" ca="1" si="44"/>
        <v>45937</v>
      </c>
      <c r="Y2861" s="1">
        <f ca="1">ROUND(YEARFRAC(Merge1[[#This Row],[Join_Date]],Merge1[[#This Row],[Today]], 3),0)</f>
        <v>9</v>
      </c>
      <c r="Z2861" s="1" t="str" cm="1">
        <f t="array" aca="1" ref="Z2861" ca="1">_xlfn.IFS(
   Merge1[[#This Row],[Customer Tenure]]&lt;=2,"New",
   Merge1[[#This Row],[Customer Tenure]]&lt;=5,"Emerging",
  Merge1[[#This Row],[Customer Tenure]]&lt;9,"Established",
   TRUE,"Loyal"
)</f>
        <v>Loyal</v>
      </c>
      <c r="AA2861" s="1" t="str" cm="1">
        <f t="array" ref="AA2861">_xlfn.IFS(Merge1[[#This Row],[Income]]&lt;=30000,"Low",Merge1[[#This Row],[Income]]&lt;=60000,"Medium",Merge1[[#This Row],[Income]]&lt;=100000,"High", Merge1[[#This Row],[Income]]&gt;100000," Premium")</f>
        <v xml:space="preserve"> Premium</v>
      </c>
      <c r="AB2861" s="1" t="str" cm="1">
        <f t="array" ref="AB2861">_xlfn.IFS(Merge1[[#This Row],[Age]]&lt;= 28,"Gen Z", Merge1[[#This Row],[Age]]&lt;=44,"Millennials", Merge1[[#This Row],[Age]]&lt;=60,"Gen X", Merge1[[#This Row],[Age]]&gt;60,"Baby Boomers")</f>
        <v>Millennials</v>
      </c>
      <c r="AC2861" s="1" t="str" cm="1">
        <f t="array" ref="AC2861">_xlfn.IFS(
    Merge1[[#This Row],[Balance]]&lt;=50000,"Low",
    Merge1[[#This Row],[Balance]]&lt;=200000,"Medium",
    Merge1[[#This Row],[Balance]]&gt;200000,"High"
)</f>
        <v>High</v>
      </c>
    </row>
    <row r="2862" spans="1:29" x14ac:dyDescent="0.25">
      <c r="A2862" s="1" t="s">
        <v>863</v>
      </c>
      <c r="B2862" s="1" t="s">
        <v>5966</v>
      </c>
      <c r="C2862" s="1" t="s">
        <v>5846</v>
      </c>
      <c r="D2862" s="2">
        <v>43906</v>
      </c>
      <c r="E2862">
        <v>384010</v>
      </c>
      <c r="F2862">
        <v>527</v>
      </c>
      <c r="G2862">
        <v>0</v>
      </c>
      <c r="H2862" s="1" t="s">
        <v>5833</v>
      </c>
      <c r="I2862" s="1" t="s">
        <v>6410</v>
      </c>
      <c r="J2862" s="1" t="s">
        <v>6245</v>
      </c>
      <c r="K2862">
        <v>46</v>
      </c>
      <c r="L2862" s="1" t="s">
        <v>6260</v>
      </c>
      <c r="M2862" s="1" t="s">
        <v>6242</v>
      </c>
      <c r="N2862">
        <v>112241</v>
      </c>
      <c r="O2862" s="1" t="s">
        <v>6248</v>
      </c>
      <c r="P2862" s="2">
        <v>42374</v>
      </c>
      <c r="Q2862" s="2">
        <v>45880</v>
      </c>
      <c r="R2862" s="1" t="s">
        <v>6889</v>
      </c>
      <c r="S2862" s="1" t="s">
        <v>6915</v>
      </c>
      <c r="T2862" s="1" t="s">
        <v>28</v>
      </c>
      <c r="U2862">
        <v>8175</v>
      </c>
      <c r="V2862" s="1" t="s">
        <v>15</v>
      </c>
      <c r="W2862" s="1" t="s">
        <v>25</v>
      </c>
      <c r="X2862" s="2">
        <f t="shared" ca="1" si="44"/>
        <v>45937</v>
      </c>
      <c r="Y2862" s="1">
        <f ca="1">ROUND(YEARFRAC(Merge1[[#This Row],[Join_Date]],Merge1[[#This Row],[Today]], 3),0)</f>
        <v>10</v>
      </c>
      <c r="Z2862" s="1" t="str" cm="1">
        <f t="array" aca="1" ref="Z2862" ca="1">_xlfn.IFS(
   Merge1[[#This Row],[Customer Tenure]]&lt;=2,"New",
   Merge1[[#This Row],[Customer Tenure]]&lt;=5,"Emerging",
  Merge1[[#This Row],[Customer Tenure]]&lt;9,"Established",
   TRUE,"Loyal"
)</f>
        <v>Loyal</v>
      </c>
      <c r="AA2862" s="1" t="str" cm="1">
        <f t="array" ref="AA2862">_xlfn.IFS(Merge1[[#This Row],[Income]]&lt;=30000,"Low",Merge1[[#This Row],[Income]]&lt;=60000,"Medium",Merge1[[#This Row],[Income]]&lt;=100000,"High", Merge1[[#This Row],[Income]]&gt;100000," Premium")</f>
        <v xml:space="preserve"> Premium</v>
      </c>
      <c r="AB2862" s="1" t="str" cm="1">
        <f t="array" ref="AB2862">_xlfn.IFS(Merge1[[#This Row],[Age]]&lt;= 28,"Gen Z", Merge1[[#This Row],[Age]]&lt;=44,"Millennials", Merge1[[#This Row],[Age]]&lt;=60,"Gen X", Merge1[[#This Row],[Age]]&gt;60,"Baby Boomers")</f>
        <v>Gen X</v>
      </c>
      <c r="AC2862" s="1" t="str" cm="1">
        <f t="array" ref="AC2862">_xlfn.IFS(
    Merge1[[#This Row],[Balance]]&lt;=50000,"Low",
    Merge1[[#This Row],[Balance]]&lt;=200000,"Medium",
    Merge1[[#This Row],[Balance]]&gt;200000,"High"
)</f>
        <v>High</v>
      </c>
    </row>
    <row r="2863" spans="1:29" x14ac:dyDescent="0.25">
      <c r="A2863" s="1" t="s">
        <v>578</v>
      </c>
      <c r="B2863" s="1" t="s">
        <v>5902</v>
      </c>
      <c r="C2863" s="1" t="s">
        <v>5835</v>
      </c>
      <c r="D2863" s="2">
        <v>45406</v>
      </c>
      <c r="E2863">
        <v>126270</v>
      </c>
      <c r="F2863">
        <v>627</v>
      </c>
      <c r="G2863">
        <v>394187</v>
      </c>
      <c r="H2863" s="1" t="s">
        <v>5833</v>
      </c>
      <c r="I2863" s="1" t="s">
        <v>6775</v>
      </c>
      <c r="J2863" s="1" t="s">
        <v>6240</v>
      </c>
      <c r="K2863">
        <v>58</v>
      </c>
      <c r="L2863" s="1" t="s">
        <v>6246</v>
      </c>
      <c r="M2863" s="1" t="s">
        <v>6266</v>
      </c>
      <c r="N2863">
        <v>81272</v>
      </c>
      <c r="O2863" s="1" t="s">
        <v>6243</v>
      </c>
      <c r="P2863" s="2">
        <v>42747</v>
      </c>
      <c r="Q2863" s="2">
        <v>45365</v>
      </c>
      <c r="R2863" s="1" t="s">
        <v>6899</v>
      </c>
      <c r="S2863" s="1" t="s">
        <v>6900</v>
      </c>
      <c r="T2863" s="1" t="s">
        <v>14</v>
      </c>
      <c r="U2863">
        <v>5287</v>
      </c>
      <c r="V2863" s="1" t="s">
        <v>19</v>
      </c>
      <c r="W2863" s="1" t="s">
        <v>55</v>
      </c>
      <c r="X2863" s="2">
        <f t="shared" ca="1" si="44"/>
        <v>45937</v>
      </c>
      <c r="Y2863" s="1">
        <f ca="1">ROUND(YEARFRAC(Merge1[[#This Row],[Join_Date]],Merge1[[#This Row],[Today]], 3),0)</f>
        <v>9</v>
      </c>
      <c r="Z2863" s="1" t="str" cm="1">
        <f t="array" aca="1" ref="Z2863" ca="1">_xlfn.IFS(
   Merge1[[#This Row],[Customer Tenure]]&lt;=2,"New",
   Merge1[[#This Row],[Customer Tenure]]&lt;=5,"Emerging",
  Merge1[[#This Row],[Customer Tenure]]&lt;9,"Established",
   TRUE,"Loyal"
)</f>
        <v>Loyal</v>
      </c>
      <c r="AA2863" s="1" t="str" cm="1">
        <f t="array" ref="AA2863">_xlfn.IFS(Merge1[[#This Row],[Income]]&lt;=30000,"Low",Merge1[[#This Row],[Income]]&lt;=60000,"Medium",Merge1[[#This Row],[Income]]&lt;=100000,"High", Merge1[[#This Row],[Income]]&gt;100000," Premium")</f>
        <v>High</v>
      </c>
      <c r="AB2863" s="1" t="str" cm="1">
        <f t="array" ref="AB2863">_xlfn.IFS(Merge1[[#This Row],[Age]]&lt;= 28,"Gen Z", Merge1[[#This Row],[Age]]&lt;=44,"Millennials", Merge1[[#This Row],[Age]]&lt;=60,"Gen X", Merge1[[#This Row],[Age]]&gt;60,"Baby Boomers")</f>
        <v>Gen X</v>
      </c>
      <c r="AC2863" s="1" t="str" cm="1">
        <f t="array" ref="AC2863">_xlfn.IFS(
    Merge1[[#This Row],[Balance]]&lt;=50000,"Low",
    Merge1[[#This Row],[Balance]]&lt;=200000,"Medium",
    Merge1[[#This Row],[Balance]]&gt;200000,"High"
)</f>
        <v>Medium</v>
      </c>
    </row>
    <row r="2864" spans="1:29" x14ac:dyDescent="0.25">
      <c r="A2864" s="1" t="s">
        <v>979</v>
      </c>
      <c r="B2864" s="1" t="s">
        <v>6078</v>
      </c>
      <c r="C2864" s="1" t="s">
        <v>5846</v>
      </c>
      <c r="D2864" s="2">
        <v>44417</v>
      </c>
      <c r="E2864">
        <v>273721</v>
      </c>
      <c r="F2864">
        <v>649</v>
      </c>
      <c r="G2864">
        <v>0</v>
      </c>
      <c r="H2864" s="1" t="s">
        <v>5833</v>
      </c>
      <c r="I2864" s="1" t="s">
        <v>6766</v>
      </c>
      <c r="J2864" s="1" t="s">
        <v>6240</v>
      </c>
      <c r="K2864">
        <v>70</v>
      </c>
      <c r="L2864" s="1" t="s">
        <v>6260</v>
      </c>
      <c r="M2864" s="1" t="s">
        <v>6254</v>
      </c>
      <c r="N2864">
        <v>155720</v>
      </c>
      <c r="O2864" s="1" t="s">
        <v>6248</v>
      </c>
      <c r="P2864" s="2">
        <v>43022</v>
      </c>
      <c r="Q2864" s="2">
        <v>45192</v>
      </c>
      <c r="R2864" s="1" t="s">
        <v>6897</v>
      </c>
      <c r="S2864" s="1" t="s">
        <v>6909</v>
      </c>
      <c r="T2864" s="1" t="s">
        <v>23</v>
      </c>
      <c r="U2864">
        <v>1790</v>
      </c>
      <c r="V2864" s="1" t="s">
        <v>15</v>
      </c>
      <c r="W2864" s="1" t="s">
        <v>40</v>
      </c>
      <c r="X2864" s="2">
        <f t="shared" ca="1" si="44"/>
        <v>45937</v>
      </c>
      <c r="Y2864" s="1">
        <f ca="1">ROUND(YEARFRAC(Merge1[[#This Row],[Join_Date]],Merge1[[#This Row],[Today]], 3),0)</f>
        <v>8</v>
      </c>
      <c r="Z2864" s="1" t="str" cm="1">
        <f t="array" aca="1" ref="Z2864" ca="1">_xlfn.IFS(
   Merge1[[#This Row],[Customer Tenure]]&lt;=2,"New",
   Merge1[[#This Row],[Customer Tenure]]&lt;=5,"Emerging",
  Merge1[[#This Row],[Customer Tenure]]&lt;9,"Established",
   TRUE,"Loyal"
)</f>
        <v>Established</v>
      </c>
      <c r="AA2864" s="1" t="str" cm="1">
        <f t="array" ref="AA2864">_xlfn.IFS(Merge1[[#This Row],[Income]]&lt;=30000,"Low",Merge1[[#This Row],[Income]]&lt;=60000,"Medium",Merge1[[#This Row],[Income]]&lt;=100000,"High", Merge1[[#This Row],[Income]]&gt;100000," Premium")</f>
        <v xml:space="preserve"> Premium</v>
      </c>
      <c r="AB2864" s="1" t="str" cm="1">
        <f t="array" ref="AB2864">_xlfn.IFS(Merge1[[#This Row],[Age]]&lt;= 28,"Gen Z", Merge1[[#This Row],[Age]]&lt;=44,"Millennials", Merge1[[#This Row],[Age]]&lt;=60,"Gen X", Merge1[[#This Row],[Age]]&gt;60,"Baby Boomers")</f>
        <v>Baby Boomers</v>
      </c>
      <c r="AC2864" s="1" t="str" cm="1">
        <f t="array" ref="AC2864">_xlfn.IFS(
    Merge1[[#This Row],[Balance]]&lt;=50000,"Low",
    Merge1[[#This Row],[Balance]]&lt;=200000,"Medium",
    Merge1[[#This Row],[Balance]]&gt;200000,"High"
)</f>
        <v>High</v>
      </c>
    </row>
    <row r="2865" spans="1:29" x14ac:dyDescent="0.25">
      <c r="A2865" s="1" t="s">
        <v>103</v>
      </c>
      <c r="B2865" s="1" t="s">
        <v>6096</v>
      </c>
      <c r="C2865" s="1" t="s">
        <v>5846</v>
      </c>
      <c r="D2865" s="2">
        <v>44272</v>
      </c>
      <c r="E2865">
        <v>426673</v>
      </c>
      <c r="F2865">
        <v>520</v>
      </c>
      <c r="G2865">
        <v>0</v>
      </c>
      <c r="H2865" s="1" t="s">
        <v>5833</v>
      </c>
      <c r="I2865" s="1" t="s">
        <v>6411</v>
      </c>
      <c r="J2865" s="1" t="s">
        <v>6240</v>
      </c>
      <c r="K2865">
        <v>72</v>
      </c>
      <c r="L2865" s="1" t="s">
        <v>6241</v>
      </c>
      <c r="M2865" s="1" t="s">
        <v>6266</v>
      </c>
      <c r="N2865">
        <v>169859</v>
      </c>
      <c r="O2865" s="1" t="s">
        <v>6243</v>
      </c>
      <c r="P2865" s="2">
        <v>45039</v>
      </c>
      <c r="Q2865" s="2">
        <v>45556</v>
      </c>
      <c r="R2865" s="1" t="s">
        <v>6897</v>
      </c>
      <c r="S2865" s="1" t="s">
        <v>6898</v>
      </c>
      <c r="T2865" s="1" t="s">
        <v>23</v>
      </c>
      <c r="U2865">
        <v>2423</v>
      </c>
      <c r="V2865" s="1" t="s">
        <v>15</v>
      </c>
      <c r="W2865" s="1" t="s">
        <v>16</v>
      </c>
      <c r="X2865" s="2">
        <f t="shared" ca="1" si="44"/>
        <v>45937</v>
      </c>
      <c r="Y2865" s="1">
        <f ca="1">ROUND(YEARFRAC(Merge1[[#This Row],[Join_Date]],Merge1[[#This Row],[Today]], 3),0)</f>
        <v>2</v>
      </c>
      <c r="Z2865" s="1" t="str" cm="1">
        <f t="array" aca="1" ref="Z2865" ca="1">_xlfn.IFS(
   Merge1[[#This Row],[Customer Tenure]]&lt;=2,"New",
   Merge1[[#This Row],[Customer Tenure]]&lt;=5,"Emerging",
  Merge1[[#This Row],[Customer Tenure]]&lt;9,"Established",
   TRUE,"Loyal"
)</f>
        <v>New</v>
      </c>
      <c r="AA2865" s="1" t="str" cm="1">
        <f t="array" ref="AA2865">_xlfn.IFS(Merge1[[#This Row],[Income]]&lt;=30000,"Low",Merge1[[#This Row],[Income]]&lt;=60000,"Medium",Merge1[[#This Row],[Income]]&lt;=100000,"High", Merge1[[#This Row],[Income]]&gt;100000," Premium")</f>
        <v xml:space="preserve"> Premium</v>
      </c>
      <c r="AB2865" s="1" t="str" cm="1">
        <f t="array" ref="AB2865">_xlfn.IFS(Merge1[[#This Row],[Age]]&lt;= 28,"Gen Z", Merge1[[#This Row],[Age]]&lt;=44,"Millennials", Merge1[[#This Row],[Age]]&lt;=60,"Gen X", Merge1[[#This Row],[Age]]&gt;60,"Baby Boomers")</f>
        <v>Baby Boomers</v>
      </c>
      <c r="AC2865" s="1" t="str" cm="1">
        <f t="array" ref="AC2865">_xlfn.IFS(
    Merge1[[#This Row],[Balance]]&lt;=50000,"Low",
    Merge1[[#This Row],[Balance]]&lt;=200000,"Medium",
    Merge1[[#This Row],[Balance]]&gt;200000,"High"
)</f>
        <v>High</v>
      </c>
    </row>
    <row r="2866" spans="1:29" x14ac:dyDescent="0.25">
      <c r="A2866" s="1" t="s">
        <v>1387</v>
      </c>
      <c r="B2866" s="1" t="s">
        <v>5916</v>
      </c>
      <c r="C2866" s="1" t="s">
        <v>5846</v>
      </c>
      <c r="D2866" s="2">
        <v>44429</v>
      </c>
      <c r="E2866">
        <v>346918</v>
      </c>
      <c r="F2866">
        <v>637</v>
      </c>
      <c r="G2866">
        <v>0</v>
      </c>
      <c r="H2866" s="1" t="s">
        <v>5833</v>
      </c>
      <c r="I2866" s="1" t="s">
        <v>6342</v>
      </c>
      <c r="J2866" s="1" t="s">
        <v>6245</v>
      </c>
      <c r="K2866">
        <v>32</v>
      </c>
      <c r="L2866" s="1" t="s">
        <v>6246</v>
      </c>
      <c r="M2866" s="1" t="s">
        <v>6242</v>
      </c>
      <c r="N2866">
        <v>70106</v>
      </c>
      <c r="O2866" s="1" t="s">
        <v>6243</v>
      </c>
      <c r="P2866" s="2">
        <v>45477</v>
      </c>
      <c r="Q2866" s="2">
        <v>45483</v>
      </c>
      <c r="R2866" s="1" t="s">
        <v>6891</v>
      </c>
      <c r="S2866" s="1" t="s">
        <v>6895</v>
      </c>
      <c r="T2866" s="1" t="s">
        <v>23</v>
      </c>
      <c r="U2866">
        <v>7760</v>
      </c>
      <c r="V2866" s="1" t="s">
        <v>15</v>
      </c>
      <c r="W2866" s="1" t="s">
        <v>106</v>
      </c>
      <c r="X2866" s="2">
        <f t="shared" ca="1" si="44"/>
        <v>45937</v>
      </c>
      <c r="Y2866" s="1">
        <f ca="1">ROUND(YEARFRAC(Merge1[[#This Row],[Join_Date]],Merge1[[#This Row],[Today]], 3),0)</f>
        <v>1</v>
      </c>
      <c r="Z2866" s="1" t="str" cm="1">
        <f t="array" aca="1" ref="Z2866" ca="1">_xlfn.IFS(
   Merge1[[#This Row],[Customer Tenure]]&lt;=2,"New",
   Merge1[[#This Row],[Customer Tenure]]&lt;=5,"Emerging",
  Merge1[[#This Row],[Customer Tenure]]&lt;9,"Established",
   TRUE,"Loyal"
)</f>
        <v>New</v>
      </c>
      <c r="AA2866" s="1" t="str" cm="1">
        <f t="array" ref="AA2866">_xlfn.IFS(Merge1[[#This Row],[Income]]&lt;=30000,"Low",Merge1[[#This Row],[Income]]&lt;=60000,"Medium",Merge1[[#This Row],[Income]]&lt;=100000,"High", Merge1[[#This Row],[Income]]&gt;100000," Premium")</f>
        <v>High</v>
      </c>
      <c r="AB2866" s="1" t="str" cm="1">
        <f t="array" ref="AB2866">_xlfn.IFS(Merge1[[#This Row],[Age]]&lt;= 28,"Gen Z", Merge1[[#This Row],[Age]]&lt;=44,"Millennials", Merge1[[#This Row],[Age]]&lt;=60,"Gen X", Merge1[[#This Row],[Age]]&gt;60,"Baby Boomers")</f>
        <v>Millennials</v>
      </c>
      <c r="AC2866" s="1" t="str" cm="1">
        <f t="array" ref="AC2866">_xlfn.IFS(
    Merge1[[#This Row],[Balance]]&lt;=50000,"Low",
    Merge1[[#This Row],[Balance]]&lt;=200000,"Medium",
    Merge1[[#This Row],[Balance]]&gt;200000,"High"
)</f>
        <v>High</v>
      </c>
    </row>
    <row r="2867" spans="1:29" x14ac:dyDescent="0.25">
      <c r="A2867" s="1" t="s">
        <v>371</v>
      </c>
      <c r="B2867" s="1" t="s">
        <v>5947</v>
      </c>
      <c r="C2867" s="1" t="s">
        <v>5835</v>
      </c>
      <c r="D2867" s="2">
        <v>45089</v>
      </c>
      <c r="E2867">
        <v>446751</v>
      </c>
      <c r="F2867">
        <v>321</v>
      </c>
      <c r="G2867">
        <v>0</v>
      </c>
      <c r="H2867" s="1" t="s">
        <v>5833</v>
      </c>
      <c r="I2867" s="1" t="s">
        <v>6401</v>
      </c>
      <c r="J2867" s="1" t="s">
        <v>6240</v>
      </c>
      <c r="K2867">
        <v>62</v>
      </c>
      <c r="L2867" s="1" t="s">
        <v>6246</v>
      </c>
      <c r="M2867" s="1" t="s">
        <v>6254</v>
      </c>
      <c r="N2867">
        <v>67638</v>
      </c>
      <c r="O2867" s="1" t="s">
        <v>6243</v>
      </c>
      <c r="P2867" s="2">
        <v>43555</v>
      </c>
      <c r="Q2867" s="2">
        <v>45584</v>
      </c>
      <c r="R2867" s="1" t="s">
        <v>6912</v>
      </c>
      <c r="S2867" s="1" t="s">
        <v>6917</v>
      </c>
      <c r="T2867" s="1" t="s">
        <v>9</v>
      </c>
      <c r="U2867">
        <v>2171</v>
      </c>
      <c r="V2867" s="1" t="s">
        <v>19</v>
      </c>
      <c r="W2867" s="1" t="s">
        <v>11</v>
      </c>
      <c r="X2867" s="2">
        <f t="shared" ca="1" si="44"/>
        <v>45937</v>
      </c>
      <c r="Y2867" s="1">
        <f ca="1">ROUND(YEARFRAC(Merge1[[#This Row],[Join_Date]],Merge1[[#This Row],[Today]], 3),0)</f>
        <v>7</v>
      </c>
      <c r="Z2867" s="1" t="str" cm="1">
        <f t="array" aca="1" ref="Z2867" ca="1">_xlfn.IFS(
   Merge1[[#This Row],[Customer Tenure]]&lt;=2,"New",
   Merge1[[#This Row],[Customer Tenure]]&lt;=5,"Emerging",
  Merge1[[#This Row],[Customer Tenure]]&lt;9,"Established",
   TRUE,"Loyal"
)</f>
        <v>Established</v>
      </c>
      <c r="AA2867" s="1" t="str" cm="1">
        <f t="array" ref="AA2867">_xlfn.IFS(Merge1[[#This Row],[Income]]&lt;=30000,"Low",Merge1[[#This Row],[Income]]&lt;=60000,"Medium",Merge1[[#This Row],[Income]]&lt;=100000,"High", Merge1[[#This Row],[Income]]&gt;100000," Premium")</f>
        <v>High</v>
      </c>
      <c r="AB2867" s="1" t="str" cm="1">
        <f t="array" ref="AB2867">_xlfn.IFS(Merge1[[#This Row],[Age]]&lt;= 28,"Gen Z", Merge1[[#This Row],[Age]]&lt;=44,"Millennials", Merge1[[#This Row],[Age]]&lt;=60,"Gen X", Merge1[[#This Row],[Age]]&gt;60,"Baby Boomers")</f>
        <v>Baby Boomers</v>
      </c>
      <c r="AC2867" s="1" t="str" cm="1">
        <f t="array" ref="AC2867">_xlfn.IFS(
    Merge1[[#This Row],[Balance]]&lt;=50000,"Low",
    Merge1[[#This Row],[Balance]]&lt;=200000,"Medium",
    Merge1[[#This Row],[Balance]]&gt;200000,"High"
)</f>
        <v>High</v>
      </c>
    </row>
    <row r="2868" spans="1:29" x14ac:dyDescent="0.25">
      <c r="A2868" s="1" t="s">
        <v>1928</v>
      </c>
      <c r="B2868" s="1" t="s">
        <v>5877</v>
      </c>
      <c r="C2868" s="1" t="s">
        <v>5835</v>
      </c>
      <c r="D2868" s="2">
        <v>42841</v>
      </c>
      <c r="E2868">
        <v>459845</v>
      </c>
      <c r="F2868">
        <v>584</v>
      </c>
      <c r="G2868">
        <v>0</v>
      </c>
      <c r="H2868" s="1" t="s">
        <v>5838</v>
      </c>
      <c r="I2868" s="1" t="s">
        <v>6314</v>
      </c>
      <c r="J2868" s="1" t="s">
        <v>6245</v>
      </c>
      <c r="K2868">
        <v>18</v>
      </c>
      <c r="L2868" s="1" t="s">
        <v>6256</v>
      </c>
      <c r="M2868" s="1" t="s">
        <v>6242</v>
      </c>
      <c r="N2868">
        <v>81413</v>
      </c>
      <c r="O2868" s="1" t="s">
        <v>6243</v>
      </c>
      <c r="P2868" s="2">
        <v>42831</v>
      </c>
      <c r="Q2868" s="2">
        <v>45497</v>
      </c>
      <c r="R2868" s="1" t="s">
        <v>6891</v>
      </c>
      <c r="S2868" s="1" t="s">
        <v>6895</v>
      </c>
      <c r="T2868" s="1" t="s">
        <v>14</v>
      </c>
      <c r="U2868">
        <v>8810</v>
      </c>
      <c r="V2868" s="1" t="s">
        <v>10</v>
      </c>
      <c r="W2868" s="1" t="s">
        <v>45</v>
      </c>
      <c r="X2868" s="2">
        <f t="shared" ca="1" si="44"/>
        <v>45937</v>
      </c>
      <c r="Y2868" s="1">
        <f ca="1">ROUND(YEARFRAC(Merge1[[#This Row],[Join_Date]],Merge1[[#This Row],[Today]], 3),0)</f>
        <v>9</v>
      </c>
      <c r="Z2868" s="1" t="str" cm="1">
        <f t="array" aca="1" ref="Z2868" ca="1">_xlfn.IFS(
   Merge1[[#This Row],[Customer Tenure]]&lt;=2,"New",
   Merge1[[#This Row],[Customer Tenure]]&lt;=5,"Emerging",
  Merge1[[#This Row],[Customer Tenure]]&lt;9,"Established",
   TRUE,"Loyal"
)</f>
        <v>Loyal</v>
      </c>
      <c r="AA2868" s="1" t="str" cm="1">
        <f t="array" ref="AA2868">_xlfn.IFS(Merge1[[#This Row],[Income]]&lt;=30000,"Low",Merge1[[#This Row],[Income]]&lt;=60000,"Medium",Merge1[[#This Row],[Income]]&lt;=100000,"High", Merge1[[#This Row],[Income]]&gt;100000," Premium")</f>
        <v>High</v>
      </c>
      <c r="AB2868" s="1" t="str" cm="1">
        <f t="array" ref="AB2868">_xlfn.IFS(Merge1[[#This Row],[Age]]&lt;= 28,"Gen Z", Merge1[[#This Row],[Age]]&lt;=44,"Millennials", Merge1[[#This Row],[Age]]&lt;=60,"Gen X", Merge1[[#This Row],[Age]]&gt;60,"Baby Boomers")</f>
        <v>Gen Z</v>
      </c>
      <c r="AC2868" s="1" t="str" cm="1">
        <f t="array" ref="AC2868">_xlfn.IFS(
    Merge1[[#This Row],[Balance]]&lt;=50000,"Low",
    Merge1[[#This Row],[Balance]]&lt;=200000,"Medium",
    Merge1[[#This Row],[Balance]]&gt;200000,"High"
)</f>
        <v>High</v>
      </c>
    </row>
    <row r="2869" spans="1:29" x14ac:dyDescent="0.25">
      <c r="A2869" s="1" t="s">
        <v>2393</v>
      </c>
      <c r="B2869" s="1" t="s">
        <v>5876</v>
      </c>
      <c r="C2869" s="1" t="s">
        <v>5832</v>
      </c>
      <c r="D2869" s="2">
        <v>43852</v>
      </c>
      <c r="E2869">
        <v>273493</v>
      </c>
      <c r="F2869">
        <v>477</v>
      </c>
      <c r="G2869">
        <v>0</v>
      </c>
      <c r="H2869" s="1" t="s">
        <v>5833</v>
      </c>
      <c r="I2869" s="1" t="s">
        <v>6550</v>
      </c>
      <c r="J2869" s="1" t="s">
        <v>6245</v>
      </c>
      <c r="K2869">
        <v>52</v>
      </c>
      <c r="L2869" s="1" t="s">
        <v>6260</v>
      </c>
      <c r="M2869" s="1" t="s">
        <v>6262</v>
      </c>
      <c r="N2869">
        <v>72098</v>
      </c>
      <c r="O2869" s="1" t="s">
        <v>6243</v>
      </c>
      <c r="P2869" s="2">
        <v>44544</v>
      </c>
      <c r="Q2869" s="2">
        <v>45528</v>
      </c>
      <c r="R2869" s="1" t="s">
        <v>6889</v>
      </c>
      <c r="S2869" s="1" t="s">
        <v>6890</v>
      </c>
      <c r="T2869" s="1" t="s">
        <v>14</v>
      </c>
      <c r="U2869">
        <v>318</v>
      </c>
      <c r="V2869" s="1" t="s">
        <v>15</v>
      </c>
      <c r="W2869" s="1" t="s">
        <v>29</v>
      </c>
      <c r="X2869" s="2">
        <f t="shared" ca="1" si="44"/>
        <v>45937</v>
      </c>
      <c r="Y2869" s="1">
        <f ca="1">ROUND(YEARFRAC(Merge1[[#This Row],[Join_Date]],Merge1[[#This Row],[Today]], 3),0)</f>
        <v>4</v>
      </c>
      <c r="Z2869" s="1" t="str" cm="1">
        <f t="array" aca="1" ref="Z2869" ca="1">_xlfn.IFS(
   Merge1[[#This Row],[Customer Tenure]]&lt;=2,"New",
   Merge1[[#This Row],[Customer Tenure]]&lt;=5,"Emerging",
  Merge1[[#This Row],[Customer Tenure]]&lt;9,"Established",
   TRUE,"Loyal"
)</f>
        <v>Emerging</v>
      </c>
      <c r="AA2869" s="1" t="str" cm="1">
        <f t="array" ref="AA2869">_xlfn.IFS(Merge1[[#This Row],[Income]]&lt;=30000,"Low",Merge1[[#This Row],[Income]]&lt;=60000,"Medium",Merge1[[#This Row],[Income]]&lt;=100000,"High", Merge1[[#This Row],[Income]]&gt;100000," Premium")</f>
        <v>High</v>
      </c>
      <c r="AB2869" s="1" t="str" cm="1">
        <f t="array" ref="AB2869">_xlfn.IFS(Merge1[[#This Row],[Age]]&lt;= 28,"Gen Z", Merge1[[#This Row],[Age]]&lt;=44,"Millennials", Merge1[[#This Row],[Age]]&lt;=60,"Gen X", Merge1[[#This Row],[Age]]&gt;60,"Baby Boomers")</f>
        <v>Gen X</v>
      </c>
      <c r="AC2869" s="1" t="str" cm="1">
        <f t="array" ref="AC2869">_xlfn.IFS(
    Merge1[[#This Row],[Balance]]&lt;=50000,"Low",
    Merge1[[#This Row],[Balance]]&lt;=200000,"Medium",
    Merge1[[#This Row],[Balance]]&gt;200000,"High"
)</f>
        <v>High</v>
      </c>
    </row>
    <row r="2870" spans="1:29" x14ac:dyDescent="0.25">
      <c r="A2870" s="1" t="s">
        <v>91</v>
      </c>
      <c r="B2870" s="1" t="s">
        <v>6215</v>
      </c>
      <c r="C2870" s="1" t="s">
        <v>5832</v>
      </c>
      <c r="D2870" s="2">
        <v>44180</v>
      </c>
      <c r="E2870">
        <v>32101</v>
      </c>
      <c r="F2870">
        <v>647</v>
      </c>
      <c r="G2870">
        <v>453927</v>
      </c>
      <c r="H2870" s="1" t="s">
        <v>5833</v>
      </c>
      <c r="I2870" s="1" t="s">
        <v>6540</v>
      </c>
      <c r="J2870" s="1" t="s">
        <v>6245</v>
      </c>
      <c r="K2870">
        <v>53</v>
      </c>
      <c r="L2870" s="1" t="s">
        <v>6260</v>
      </c>
      <c r="M2870" s="1" t="s">
        <v>6257</v>
      </c>
      <c r="N2870">
        <v>105553</v>
      </c>
      <c r="O2870" s="1" t="s">
        <v>6243</v>
      </c>
      <c r="P2870" s="2">
        <v>42932</v>
      </c>
      <c r="Q2870" s="2">
        <v>45286</v>
      </c>
      <c r="R2870" s="1" t="s">
        <v>6904</v>
      </c>
      <c r="S2870" s="1" t="s">
        <v>6905</v>
      </c>
      <c r="T2870" s="1" t="s">
        <v>14</v>
      </c>
      <c r="U2870">
        <v>5449</v>
      </c>
      <c r="V2870" s="1" t="s">
        <v>10</v>
      </c>
      <c r="W2870" s="1" t="s">
        <v>55</v>
      </c>
      <c r="X2870" s="2">
        <f t="shared" ca="1" si="44"/>
        <v>45937</v>
      </c>
      <c r="Y2870" s="1">
        <f ca="1">ROUND(YEARFRAC(Merge1[[#This Row],[Join_Date]],Merge1[[#This Row],[Today]], 3),0)</f>
        <v>8</v>
      </c>
      <c r="Z2870" s="1" t="str" cm="1">
        <f t="array" aca="1" ref="Z2870" ca="1">_xlfn.IFS(
   Merge1[[#This Row],[Customer Tenure]]&lt;=2,"New",
   Merge1[[#This Row],[Customer Tenure]]&lt;=5,"Emerging",
  Merge1[[#This Row],[Customer Tenure]]&lt;9,"Established",
   TRUE,"Loyal"
)</f>
        <v>Established</v>
      </c>
      <c r="AA2870" s="1" t="str" cm="1">
        <f t="array" ref="AA2870">_xlfn.IFS(Merge1[[#This Row],[Income]]&lt;=30000,"Low",Merge1[[#This Row],[Income]]&lt;=60000,"Medium",Merge1[[#This Row],[Income]]&lt;=100000,"High", Merge1[[#This Row],[Income]]&gt;100000," Premium")</f>
        <v xml:space="preserve"> Premium</v>
      </c>
      <c r="AB2870" s="1" t="str" cm="1">
        <f t="array" ref="AB2870">_xlfn.IFS(Merge1[[#This Row],[Age]]&lt;= 28,"Gen Z", Merge1[[#This Row],[Age]]&lt;=44,"Millennials", Merge1[[#This Row],[Age]]&lt;=60,"Gen X", Merge1[[#This Row],[Age]]&gt;60,"Baby Boomers")</f>
        <v>Gen X</v>
      </c>
      <c r="AC2870" s="1" t="str" cm="1">
        <f t="array" ref="AC2870">_xlfn.IFS(
    Merge1[[#This Row],[Balance]]&lt;=50000,"Low",
    Merge1[[#This Row],[Balance]]&lt;=200000,"Medium",
    Merge1[[#This Row],[Balance]]&gt;200000,"High"
)</f>
        <v>Low</v>
      </c>
    </row>
    <row r="2871" spans="1:29" x14ac:dyDescent="0.25">
      <c r="A2871" s="1" t="s">
        <v>274</v>
      </c>
      <c r="B2871" s="1" t="s">
        <v>6074</v>
      </c>
      <c r="C2871" s="1" t="s">
        <v>5835</v>
      </c>
      <c r="D2871" s="2">
        <v>43227</v>
      </c>
      <c r="E2871">
        <v>152711</v>
      </c>
      <c r="F2871">
        <v>424</v>
      </c>
      <c r="G2871">
        <v>0</v>
      </c>
      <c r="H2871" s="1" t="s">
        <v>5833</v>
      </c>
      <c r="I2871" s="1" t="s">
        <v>6601</v>
      </c>
      <c r="J2871" s="1" t="s">
        <v>6245</v>
      </c>
      <c r="K2871">
        <v>70</v>
      </c>
      <c r="L2871" s="1" t="s">
        <v>6260</v>
      </c>
      <c r="M2871" s="1" t="s">
        <v>6251</v>
      </c>
      <c r="N2871">
        <v>116347</v>
      </c>
      <c r="O2871" s="1" t="s">
        <v>6243</v>
      </c>
      <c r="P2871" s="2">
        <v>42754</v>
      </c>
      <c r="Q2871" s="2">
        <v>45409</v>
      </c>
      <c r="R2871" s="1" t="s">
        <v>6893</v>
      </c>
      <c r="S2871" s="1" t="s">
        <v>6911</v>
      </c>
      <c r="T2871" s="1" t="s">
        <v>28</v>
      </c>
      <c r="U2871">
        <v>4317</v>
      </c>
      <c r="V2871" s="1" t="s">
        <v>15</v>
      </c>
      <c r="W2871" s="1" t="s">
        <v>45</v>
      </c>
      <c r="X2871" s="2">
        <f t="shared" ca="1" si="44"/>
        <v>45937</v>
      </c>
      <c r="Y2871" s="1">
        <f ca="1">ROUND(YEARFRAC(Merge1[[#This Row],[Join_Date]],Merge1[[#This Row],[Today]], 3),0)</f>
        <v>9</v>
      </c>
      <c r="Z2871" s="1" t="str" cm="1">
        <f t="array" aca="1" ref="Z2871" ca="1">_xlfn.IFS(
   Merge1[[#This Row],[Customer Tenure]]&lt;=2,"New",
   Merge1[[#This Row],[Customer Tenure]]&lt;=5,"Emerging",
  Merge1[[#This Row],[Customer Tenure]]&lt;9,"Established",
   TRUE,"Loyal"
)</f>
        <v>Loyal</v>
      </c>
      <c r="AA2871" s="1" t="str" cm="1">
        <f t="array" ref="AA2871">_xlfn.IFS(Merge1[[#This Row],[Income]]&lt;=30000,"Low",Merge1[[#This Row],[Income]]&lt;=60000,"Medium",Merge1[[#This Row],[Income]]&lt;=100000,"High", Merge1[[#This Row],[Income]]&gt;100000," Premium")</f>
        <v xml:space="preserve"> Premium</v>
      </c>
      <c r="AB2871" s="1" t="str" cm="1">
        <f t="array" ref="AB2871">_xlfn.IFS(Merge1[[#This Row],[Age]]&lt;= 28,"Gen Z", Merge1[[#This Row],[Age]]&lt;=44,"Millennials", Merge1[[#This Row],[Age]]&lt;=60,"Gen X", Merge1[[#This Row],[Age]]&gt;60,"Baby Boomers")</f>
        <v>Baby Boomers</v>
      </c>
      <c r="AC2871" s="1" t="str" cm="1">
        <f t="array" ref="AC2871">_xlfn.IFS(
    Merge1[[#This Row],[Balance]]&lt;=50000,"Low",
    Merge1[[#This Row],[Balance]]&lt;=200000,"Medium",
    Merge1[[#This Row],[Balance]]&gt;200000,"High"
)</f>
        <v>Medium</v>
      </c>
    </row>
    <row r="2872" spans="1:29" x14ac:dyDescent="0.25">
      <c r="A2872" s="1" t="s">
        <v>1219</v>
      </c>
      <c r="B2872" s="1" t="s">
        <v>6129</v>
      </c>
      <c r="C2872" s="1" t="s">
        <v>5835</v>
      </c>
      <c r="D2872" s="2">
        <v>45889</v>
      </c>
      <c r="E2872">
        <v>495654</v>
      </c>
      <c r="F2872">
        <v>812</v>
      </c>
      <c r="G2872">
        <v>361004</v>
      </c>
      <c r="H2872" s="1" t="s">
        <v>5833</v>
      </c>
      <c r="I2872" s="1" t="s">
        <v>6387</v>
      </c>
      <c r="J2872" s="1" t="s">
        <v>6245</v>
      </c>
      <c r="K2872">
        <v>26</v>
      </c>
      <c r="L2872" s="1" t="s">
        <v>6256</v>
      </c>
      <c r="M2872" s="1" t="s">
        <v>6266</v>
      </c>
      <c r="N2872">
        <v>177364</v>
      </c>
      <c r="O2872" s="1" t="s">
        <v>6243</v>
      </c>
      <c r="P2872" s="2">
        <v>44224</v>
      </c>
      <c r="Q2872" s="2">
        <v>45656</v>
      </c>
      <c r="R2872" s="1" t="s">
        <v>6904</v>
      </c>
      <c r="S2872" s="1" t="s">
        <v>6916</v>
      </c>
      <c r="T2872" s="1" t="s">
        <v>9</v>
      </c>
      <c r="U2872">
        <v>2374</v>
      </c>
      <c r="V2872" s="1" t="s">
        <v>10</v>
      </c>
      <c r="W2872" s="1" t="s">
        <v>16</v>
      </c>
      <c r="X2872" s="2">
        <f t="shared" ca="1" si="44"/>
        <v>45937</v>
      </c>
      <c r="Y2872" s="1">
        <f ca="1">ROUND(YEARFRAC(Merge1[[#This Row],[Join_Date]],Merge1[[#This Row],[Today]], 3),0)</f>
        <v>5</v>
      </c>
      <c r="Z2872" s="1" t="str" cm="1">
        <f t="array" aca="1" ref="Z2872" ca="1">_xlfn.IFS(
   Merge1[[#This Row],[Customer Tenure]]&lt;=2,"New",
   Merge1[[#This Row],[Customer Tenure]]&lt;=5,"Emerging",
  Merge1[[#This Row],[Customer Tenure]]&lt;9,"Established",
   TRUE,"Loyal"
)</f>
        <v>Emerging</v>
      </c>
      <c r="AA2872" s="1" t="str" cm="1">
        <f t="array" ref="AA2872">_xlfn.IFS(Merge1[[#This Row],[Income]]&lt;=30000,"Low",Merge1[[#This Row],[Income]]&lt;=60000,"Medium",Merge1[[#This Row],[Income]]&lt;=100000,"High", Merge1[[#This Row],[Income]]&gt;100000," Premium")</f>
        <v xml:space="preserve"> Premium</v>
      </c>
      <c r="AB2872" s="1" t="str" cm="1">
        <f t="array" ref="AB2872">_xlfn.IFS(Merge1[[#This Row],[Age]]&lt;= 28,"Gen Z", Merge1[[#This Row],[Age]]&lt;=44,"Millennials", Merge1[[#This Row],[Age]]&lt;=60,"Gen X", Merge1[[#This Row],[Age]]&gt;60,"Baby Boomers")</f>
        <v>Gen Z</v>
      </c>
      <c r="AC2872" s="1" t="str" cm="1">
        <f t="array" ref="AC2872">_xlfn.IFS(
    Merge1[[#This Row],[Balance]]&lt;=50000,"Low",
    Merge1[[#This Row],[Balance]]&lt;=200000,"Medium",
    Merge1[[#This Row],[Balance]]&gt;200000,"High"
)</f>
        <v>High</v>
      </c>
    </row>
    <row r="2873" spans="1:29" x14ac:dyDescent="0.25">
      <c r="A2873" s="1" t="s">
        <v>2154</v>
      </c>
      <c r="B2873" s="1" t="s">
        <v>6081</v>
      </c>
      <c r="C2873" s="1" t="s">
        <v>5842</v>
      </c>
      <c r="D2873" s="2">
        <v>44803</v>
      </c>
      <c r="E2873">
        <v>483007</v>
      </c>
      <c r="F2873">
        <v>445</v>
      </c>
      <c r="G2873">
        <v>0</v>
      </c>
      <c r="H2873" s="1" t="s">
        <v>5833</v>
      </c>
      <c r="I2873" s="1" t="s">
        <v>6836</v>
      </c>
      <c r="J2873" s="1" t="s">
        <v>6245</v>
      </c>
      <c r="K2873">
        <v>65</v>
      </c>
      <c r="L2873" s="1" t="s">
        <v>6260</v>
      </c>
      <c r="M2873" s="1" t="s">
        <v>6247</v>
      </c>
      <c r="N2873">
        <v>139273</v>
      </c>
      <c r="O2873" s="1" t="s">
        <v>6248</v>
      </c>
      <c r="P2873" s="2">
        <v>42602</v>
      </c>
      <c r="Q2873" s="2">
        <v>45681</v>
      </c>
      <c r="R2873" s="1" t="s">
        <v>6902</v>
      </c>
      <c r="S2873" s="1" t="s">
        <v>6908</v>
      </c>
      <c r="T2873" s="1" t="s">
        <v>9</v>
      </c>
      <c r="U2873">
        <v>194</v>
      </c>
      <c r="V2873" s="1" t="s">
        <v>15</v>
      </c>
      <c r="W2873" s="1" t="s">
        <v>106</v>
      </c>
      <c r="X2873" s="2">
        <f t="shared" ca="1" si="44"/>
        <v>45937</v>
      </c>
      <c r="Y2873" s="1">
        <f ca="1">ROUND(YEARFRAC(Merge1[[#This Row],[Join_Date]],Merge1[[#This Row],[Today]], 3),0)</f>
        <v>9</v>
      </c>
      <c r="Z2873" s="1" t="str" cm="1">
        <f t="array" aca="1" ref="Z2873" ca="1">_xlfn.IFS(
   Merge1[[#This Row],[Customer Tenure]]&lt;=2,"New",
   Merge1[[#This Row],[Customer Tenure]]&lt;=5,"Emerging",
  Merge1[[#This Row],[Customer Tenure]]&lt;9,"Established",
   TRUE,"Loyal"
)</f>
        <v>Loyal</v>
      </c>
      <c r="AA2873" s="1" t="str" cm="1">
        <f t="array" ref="AA2873">_xlfn.IFS(Merge1[[#This Row],[Income]]&lt;=30000,"Low",Merge1[[#This Row],[Income]]&lt;=60000,"Medium",Merge1[[#This Row],[Income]]&lt;=100000,"High", Merge1[[#This Row],[Income]]&gt;100000," Premium")</f>
        <v xml:space="preserve"> Premium</v>
      </c>
      <c r="AB2873" s="1" t="str" cm="1">
        <f t="array" ref="AB2873">_xlfn.IFS(Merge1[[#This Row],[Age]]&lt;= 28,"Gen Z", Merge1[[#This Row],[Age]]&lt;=44,"Millennials", Merge1[[#This Row],[Age]]&lt;=60,"Gen X", Merge1[[#This Row],[Age]]&gt;60,"Baby Boomers")</f>
        <v>Baby Boomers</v>
      </c>
      <c r="AC2873" s="1" t="str" cm="1">
        <f t="array" ref="AC2873">_xlfn.IFS(
    Merge1[[#This Row],[Balance]]&lt;=50000,"Low",
    Merge1[[#This Row],[Balance]]&lt;=200000,"Medium",
    Merge1[[#This Row],[Balance]]&gt;200000,"High"
)</f>
        <v>High</v>
      </c>
    </row>
    <row r="2874" spans="1:29" x14ac:dyDescent="0.25">
      <c r="A2874" s="1" t="s">
        <v>1463</v>
      </c>
      <c r="B2874" s="1" t="s">
        <v>6015</v>
      </c>
      <c r="C2874" s="1" t="s">
        <v>5842</v>
      </c>
      <c r="D2874" s="2">
        <v>43354</v>
      </c>
      <c r="E2874">
        <v>495413</v>
      </c>
      <c r="F2874">
        <v>536</v>
      </c>
      <c r="G2874">
        <v>0</v>
      </c>
      <c r="H2874" s="1" t="s">
        <v>5833</v>
      </c>
      <c r="I2874" s="1" t="s">
        <v>6708</v>
      </c>
      <c r="J2874" s="1" t="s">
        <v>6245</v>
      </c>
      <c r="K2874">
        <v>66</v>
      </c>
      <c r="L2874" s="1" t="s">
        <v>6256</v>
      </c>
      <c r="M2874" s="1" t="s">
        <v>6242</v>
      </c>
      <c r="N2874">
        <v>131822</v>
      </c>
      <c r="O2874" s="1" t="s">
        <v>6248</v>
      </c>
      <c r="P2874" s="2">
        <v>43811</v>
      </c>
      <c r="Q2874" s="2">
        <v>45861</v>
      </c>
      <c r="R2874" s="1" t="s">
        <v>6891</v>
      </c>
      <c r="S2874" s="1" t="s">
        <v>6892</v>
      </c>
      <c r="T2874" s="1" t="s">
        <v>28</v>
      </c>
      <c r="U2874">
        <v>5334</v>
      </c>
      <c r="V2874" s="1" t="s">
        <v>10</v>
      </c>
      <c r="W2874" s="1" t="s">
        <v>106</v>
      </c>
      <c r="X2874" s="2">
        <f t="shared" ca="1" si="44"/>
        <v>45937</v>
      </c>
      <c r="Y2874" s="1">
        <f ca="1">ROUND(YEARFRAC(Merge1[[#This Row],[Join_Date]],Merge1[[#This Row],[Today]], 3),0)</f>
        <v>6</v>
      </c>
      <c r="Z2874" s="1" t="str" cm="1">
        <f t="array" aca="1" ref="Z2874" ca="1">_xlfn.IFS(
   Merge1[[#This Row],[Customer Tenure]]&lt;=2,"New",
   Merge1[[#This Row],[Customer Tenure]]&lt;=5,"Emerging",
  Merge1[[#This Row],[Customer Tenure]]&lt;9,"Established",
   TRUE,"Loyal"
)</f>
        <v>Established</v>
      </c>
      <c r="AA2874" s="1" t="str" cm="1">
        <f t="array" ref="AA2874">_xlfn.IFS(Merge1[[#This Row],[Income]]&lt;=30000,"Low",Merge1[[#This Row],[Income]]&lt;=60000,"Medium",Merge1[[#This Row],[Income]]&lt;=100000,"High", Merge1[[#This Row],[Income]]&gt;100000," Premium")</f>
        <v xml:space="preserve"> Premium</v>
      </c>
      <c r="AB2874" s="1" t="str" cm="1">
        <f t="array" ref="AB2874">_xlfn.IFS(Merge1[[#This Row],[Age]]&lt;= 28,"Gen Z", Merge1[[#This Row],[Age]]&lt;=44,"Millennials", Merge1[[#This Row],[Age]]&lt;=60,"Gen X", Merge1[[#This Row],[Age]]&gt;60,"Baby Boomers")</f>
        <v>Baby Boomers</v>
      </c>
      <c r="AC2874" s="1" t="str" cm="1">
        <f t="array" ref="AC2874">_xlfn.IFS(
    Merge1[[#This Row],[Balance]]&lt;=50000,"Low",
    Merge1[[#This Row],[Balance]]&lt;=200000,"Medium",
    Merge1[[#This Row],[Balance]]&gt;200000,"High"
)</f>
        <v>High</v>
      </c>
    </row>
    <row r="2875" spans="1:29" x14ac:dyDescent="0.25">
      <c r="A2875" s="1" t="s">
        <v>196</v>
      </c>
      <c r="B2875" s="1" t="s">
        <v>6159</v>
      </c>
      <c r="C2875" s="1" t="s">
        <v>5832</v>
      </c>
      <c r="D2875" s="2">
        <v>45382</v>
      </c>
      <c r="E2875">
        <v>347247</v>
      </c>
      <c r="F2875">
        <v>389</v>
      </c>
      <c r="G2875">
        <v>0</v>
      </c>
      <c r="H2875" s="1" t="s">
        <v>5850</v>
      </c>
      <c r="I2875" s="1" t="s">
        <v>6434</v>
      </c>
      <c r="J2875" s="1" t="s">
        <v>6240</v>
      </c>
      <c r="K2875">
        <v>29</v>
      </c>
      <c r="L2875" s="1" t="s">
        <v>6260</v>
      </c>
      <c r="M2875" s="1" t="s">
        <v>6242</v>
      </c>
      <c r="N2875">
        <v>193279</v>
      </c>
      <c r="O2875" s="1" t="s">
        <v>6252</v>
      </c>
      <c r="P2875" s="2">
        <v>43888</v>
      </c>
      <c r="Q2875" s="2">
        <v>45440</v>
      </c>
      <c r="R2875" s="1" t="s">
        <v>6906</v>
      </c>
      <c r="S2875" s="1" t="s">
        <v>6918</v>
      </c>
      <c r="T2875" s="1" t="s">
        <v>9</v>
      </c>
      <c r="U2875">
        <v>5493</v>
      </c>
      <c r="V2875" s="1" t="s">
        <v>24</v>
      </c>
      <c r="W2875" s="1" t="s">
        <v>55</v>
      </c>
      <c r="X2875" s="2">
        <f t="shared" ca="1" si="44"/>
        <v>45937</v>
      </c>
      <c r="Y2875" s="1">
        <f ca="1">ROUND(YEARFRAC(Merge1[[#This Row],[Join_Date]],Merge1[[#This Row],[Today]], 3),0)</f>
        <v>6</v>
      </c>
      <c r="Z2875" s="1" t="str" cm="1">
        <f t="array" aca="1" ref="Z2875" ca="1">_xlfn.IFS(
   Merge1[[#This Row],[Customer Tenure]]&lt;=2,"New",
   Merge1[[#This Row],[Customer Tenure]]&lt;=5,"Emerging",
  Merge1[[#This Row],[Customer Tenure]]&lt;9,"Established",
   TRUE,"Loyal"
)</f>
        <v>Established</v>
      </c>
      <c r="AA2875" s="1" t="str" cm="1">
        <f t="array" ref="AA2875">_xlfn.IFS(Merge1[[#This Row],[Income]]&lt;=30000,"Low",Merge1[[#This Row],[Income]]&lt;=60000,"Medium",Merge1[[#This Row],[Income]]&lt;=100000,"High", Merge1[[#This Row],[Income]]&gt;100000," Premium")</f>
        <v xml:space="preserve"> Premium</v>
      </c>
      <c r="AB2875" s="1" t="str" cm="1">
        <f t="array" ref="AB2875">_xlfn.IFS(Merge1[[#This Row],[Age]]&lt;= 28,"Gen Z", Merge1[[#This Row],[Age]]&lt;=44,"Millennials", Merge1[[#This Row],[Age]]&lt;=60,"Gen X", Merge1[[#This Row],[Age]]&gt;60,"Baby Boomers")</f>
        <v>Millennials</v>
      </c>
      <c r="AC2875" s="1" t="str" cm="1">
        <f t="array" ref="AC2875">_xlfn.IFS(
    Merge1[[#This Row],[Balance]]&lt;=50000,"Low",
    Merge1[[#This Row],[Balance]]&lt;=200000,"Medium",
    Merge1[[#This Row],[Balance]]&gt;200000,"High"
)</f>
        <v>High</v>
      </c>
    </row>
    <row r="2876" spans="1:29" x14ac:dyDescent="0.25">
      <c r="A2876" s="1" t="s">
        <v>1859</v>
      </c>
      <c r="B2876" s="1" t="s">
        <v>5887</v>
      </c>
      <c r="C2876" s="1" t="s">
        <v>5842</v>
      </c>
      <c r="D2876" s="2">
        <v>42632</v>
      </c>
      <c r="E2876">
        <v>84425</v>
      </c>
      <c r="F2876">
        <v>616</v>
      </c>
      <c r="G2876">
        <v>0</v>
      </c>
      <c r="H2876" s="1" t="s">
        <v>5833</v>
      </c>
      <c r="I2876" s="1" t="s">
        <v>6657</v>
      </c>
      <c r="J2876" s="1" t="s">
        <v>6245</v>
      </c>
      <c r="K2876">
        <v>22</v>
      </c>
      <c r="L2876" s="1" t="s">
        <v>6260</v>
      </c>
      <c r="M2876" s="1" t="s">
        <v>6251</v>
      </c>
      <c r="N2876">
        <v>44826</v>
      </c>
      <c r="O2876" s="1" t="s">
        <v>6243</v>
      </c>
      <c r="P2876" s="2">
        <v>44640</v>
      </c>
      <c r="Q2876" s="2">
        <v>45800</v>
      </c>
      <c r="R2876" s="1" t="s">
        <v>6906</v>
      </c>
      <c r="S2876" s="1" t="s">
        <v>6907</v>
      </c>
      <c r="T2876" s="1" t="s">
        <v>28</v>
      </c>
      <c r="U2876">
        <v>255</v>
      </c>
      <c r="V2876" s="1" t="s">
        <v>19</v>
      </c>
      <c r="W2876" s="1" t="s">
        <v>20</v>
      </c>
      <c r="X2876" s="2">
        <f t="shared" ca="1" si="44"/>
        <v>45937</v>
      </c>
      <c r="Y2876" s="1">
        <f ca="1">ROUND(YEARFRAC(Merge1[[#This Row],[Join_Date]],Merge1[[#This Row],[Today]], 3),0)</f>
        <v>4</v>
      </c>
      <c r="Z2876" s="1" t="str" cm="1">
        <f t="array" aca="1" ref="Z2876" ca="1">_xlfn.IFS(
   Merge1[[#This Row],[Customer Tenure]]&lt;=2,"New",
   Merge1[[#This Row],[Customer Tenure]]&lt;=5,"Emerging",
  Merge1[[#This Row],[Customer Tenure]]&lt;9,"Established",
   TRUE,"Loyal"
)</f>
        <v>Emerging</v>
      </c>
      <c r="AA2876" s="1" t="str" cm="1">
        <f t="array" ref="AA2876">_xlfn.IFS(Merge1[[#This Row],[Income]]&lt;=30000,"Low",Merge1[[#This Row],[Income]]&lt;=60000,"Medium",Merge1[[#This Row],[Income]]&lt;=100000,"High", Merge1[[#This Row],[Income]]&gt;100000," Premium")</f>
        <v>Medium</v>
      </c>
      <c r="AB2876" s="1" t="str" cm="1">
        <f t="array" ref="AB2876">_xlfn.IFS(Merge1[[#This Row],[Age]]&lt;= 28,"Gen Z", Merge1[[#This Row],[Age]]&lt;=44,"Millennials", Merge1[[#This Row],[Age]]&lt;=60,"Gen X", Merge1[[#This Row],[Age]]&gt;60,"Baby Boomers")</f>
        <v>Gen Z</v>
      </c>
      <c r="AC2876" s="1" t="str" cm="1">
        <f t="array" ref="AC2876">_xlfn.IFS(
    Merge1[[#This Row],[Balance]]&lt;=50000,"Low",
    Merge1[[#This Row],[Balance]]&lt;=200000,"Medium",
    Merge1[[#This Row],[Balance]]&gt;200000,"High"
)</f>
        <v>Medium</v>
      </c>
    </row>
    <row r="2877" spans="1:29" x14ac:dyDescent="0.25">
      <c r="A2877" s="1" t="s">
        <v>356</v>
      </c>
      <c r="B2877" s="1" t="s">
        <v>5925</v>
      </c>
      <c r="C2877" s="1" t="s">
        <v>5835</v>
      </c>
      <c r="D2877" s="2">
        <v>43804</v>
      </c>
      <c r="E2877">
        <v>66197</v>
      </c>
      <c r="F2877">
        <v>666</v>
      </c>
      <c r="G2877">
        <v>364014</v>
      </c>
      <c r="H2877" s="1" t="s">
        <v>5838</v>
      </c>
      <c r="I2877" s="1" t="s">
        <v>6658</v>
      </c>
      <c r="J2877" s="1" t="s">
        <v>6245</v>
      </c>
      <c r="K2877">
        <v>46</v>
      </c>
      <c r="L2877" s="1" t="s">
        <v>6260</v>
      </c>
      <c r="M2877" s="1" t="s">
        <v>6247</v>
      </c>
      <c r="N2877">
        <v>120734</v>
      </c>
      <c r="O2877" s="1" t="s">
        <v>6243</v>
      </c>
      <c r="P2877" s="2">
        <v>43847</v>
      </c>
      <c r="Q2877" s="2">
        <v>45170</v>
      </c>
      <c r="R2877" s="1" t="s">
        <v>6897</v>
      </c>
      <c r="S2877" s="1" t="s">
        <v>6909</v>
      </c>
      <c r="T2877" s="1" t="s">
        <v>23</v>
      </c>
      <c r="U2877">
        <v>8440</v>
      </c>
      <c r="V2877" s="1" t="s">
        <v>15</v>
      </c>
      <c r="W2877" s="1" t="s">
        <v>50</v>
      </c>
      <c r="X2877" s="2">
        <f t="shared" ca="1" si="44"/>
        <v>45937</v>
      </c>
      <c r="Y2877" s="1">
        <f ca="1">ROUND(YEARFRAC(Merge1[[#This Row],[Join_Date]],Merge1[[#This Row],[Today]], 3),0)</f>
        <v>6</v>
      </c>
      <c r="Z2877" s="1" t="str" cm="1">
        <f t="array" aca="1" ref="Z2877" ca="1">_xlfn.IFS(
   Merge1[[#This Row],[Customer Tenure]]&lt;=2,"New",
   Merge1[[#This Row],[Customer Tenure]]&lt;=5,"Emerging",
  Merge1[[#This Row],[Customer Tenure]]&lt;9,"Established",
   TRUE,"Loyal"
)</f>
        <v>Established</v>
      </c>
      <c r="AA2877" s="1" t="str" cm="1">
        <f t="array" ref="AA2877">_xlfn.IFS(Merge1[[#This Row],[Income]]&lt;=30000,"Low",Merge1[[#This Row],[Income]]&lt;=60000,"Medium",Merge1[[#This Row],[Income]]&lt;=100000,"High", Merge1[[#This Row],[Income]]&gt;100000," Premium")</f>
        <v xml:space="preserve"> Premium</v>
      </c>
      <c r="AB2877" s="1" t="str" cm="1">
        <f t="array" ref="AB2877">_xlfn.IFS(Merge1[[#This Row],[Age]]&lt;= 28,"Gen Z", Merge1[[#This Row],[Age]]&lt;=44,"Millennials", Merge1[[#This Row],[Age]]&lt;=60,"Gen X", Merge1[[#This Row],[Age]]&gt;60,"Baby Boomers")</f>
        <v>Gen X</v>
      </c>
      <c r="AC2877" s="1" t="str" cm="1">
        <f t="array" ref="AC2877">_xlfn.IFS(
    Merge1[[#This Row],[Balance]]&lt;=50000,"Low",
    Merge1[[#This Row],[Balance]]&lt;=200000,"Medium",
    Merge1[[#This Row],[Balance]]&gt;200000,"High"
)</f>
        <v>Medium</v>
      </c>
    </row>
    <row r="2878" spans="1:29" x14ac:dyDescent="0.25">
      <c r="A2878" s="1" t="s">
        <v>1628</v>
      </c>
      <c r="B2878" s="1" t="s">
        <v>5888</v>
      </c>
      <c r="C2878" s="1" t="s">
        <v>5832</v>
      </c>
      <c r="D2878" s="2">
        <v>43453</v>
      </c>
      <c r="E2878">
        <v>97537</v>
      </c>
      <c r="F2878">
        <v>434</v>
      </c>
      <c r="G2878">
        <v>0</v>
      </c>
      <c r="H2878" s="1" t="s">
        <v>5833</v>
      </c>
      <c r="I2878" s="1" t="s">
        <v>6862</v>
      </c>
      <c r="J2878" s="1" t="s">
        <v>6245</v>
      </c>
      <c r="K2878">
        <v>63</v>
      </c>
      <c r="L2878" s="1" t="s">
        <v>6260</v>
      </c>
      <c r="M2878" s="1" t="s">
        <v>6257</v>
      </c>
      <c r="N2878">
        <v>21969</v>
      </c>
      <c r="O2878" s="1" t="s">
        <v>6248</v>
      </c>
      <c r="P2878" s="2">
        <v>45488</v>
      </c>
      <c r="Q2878" s="2">
        <v>45552</v>
      </c>
      <c r="R2878" s="1" t="s">
        <v>6897</v>
      </c>
      <c r="S2878" s="1" t="s">
        <v>6898</v>
      </c>
      <c r="T2878" s="1" t="s">
        <v>23</v>
      </c>
      <c r="U2878">
        <v>8193</v>
      </c>
      <c r="V2878" s="1" t="s">
        <v>19</v>
      </c>
      <c r="W2878" s="1" t="s">
        <v>106</v>
      </c>
      <c r="X2878" s="2">
        <f t="shared" ca="1" si="44"/>
        <v>45937</v>
      </c>
      <c r="Y2878" s="1">
        <f ca="1">ROUND(YEARFRAC(Merge1[[#This Row],[Join_Date]],Merge1[[#This Row],[Today]], 3),0)</f>
        <v>1</v>
      </c>
      <c r="Z2878" s="1" t="str" cm="1">
        <f t="array" aca="1" ref="Z2878" ca="1">_xlfn.IFS(
   Merge1[[#This Row],[Customer Tenure]]&lt;=2,"New",
   Merge1[[#This Row],[Customer Tenure]]&lt;=5,"Emerging",
  Merge1[[#This Row],[Customer Tenure]]&lt;9,"Established",
   TRUE,"Loyal"
)</f>
        <v>New</v>
      </c>
      <c r="AA2878" s="1" t="str" cm="1">
        <f t="array" ref="AA2878">_xlfn.IFS(Merge1[[#This Row],[Income]]&lt;=30000,"Low",Merge1[[#This Row],[Income]]&lt;=60000,"Medium",Merge1[[#This Row],[Income]]&lt;=100000,"High", Merge1[[#This Row],[Income]]&gt;100000," Premium")</f>
        <v>Low</v>
      </c>
      <c r="AB2878" s="1" t="str" cm="1">
        <f t="array" ref="AB2878">_xlfn.IFS(Merge1[[#This Row],[Age]]&lt;= 28,"Gen Z", Merge1[[#This Row],[Age]]&lt;=44,"Millennials", Merge1[[#This Row],[Age]]&lt;=60,"Gen X", Merge1[[#This Row],[Age]]&gt;60,"Baby Boomers")</f>
        <v>Baby Boomers</v>
      </c>
      <c r="AC2878" s="1" t="str" cm="1">
        <f t="array" ref="AC2878">_xlfn.IFS(
    Merge1[[#This Row],[Balance]]&lt;=50000,"Low",
    Merge1[[#This Row],[Balance]]&lt;=200000,"Medium",
    Merge1[[#This Row],[Balance]]&gt;200000,"High"
)</f>
        <v>Medium</v>
      </c>
    </row>
    <row r="2879" spans="1:29" x14ac:dyDescent="0.25">
      <c r="A2879" s="1" t="s">
        <v>1201</v>
      </c>
      <c r="B2879" s="1" t="s">
        <v>6002</v>
      </c>
      <c r="C2879" s="1" t="s">
        <v>5835</v>
      </c>
      <c r="D2879" s="2">
        <v>43431</v>
      </c>
      <c r="E2879">
        <v>111718</v>
      </c>
      <c r="F2879">
        <v>549</v>
      </c>
      <c r="G2879">
        <v>429315</v>
      </c>
      <c r="H2879" s="1" t="s">
        <v>5833</v>
      </c>
      <c r="I2879" s="1" t="s">
        <v>6470</v>
      </c>
      <c r="J2879" s="1" t="s">
        <v>6240</v>
      </c>
      <c r="K2879">
        <v>72</v>
      </c>
      <c r="L2879" s="1" t="s">
        <v>6260</v>
      </c>
      <c r="M2879" s="1" t="s">
        <v>6257</v>
      </c>
      <c r="N2879">
        <v>143786</v>
      </c>
      <c r="O2879" s="1" t="s">
        <v>6243</v>
      </c>
      <c r="P2879" s="2">
        <v>45538</v>
      </c>
      <c r="Q2879" s="2">
        <v>45750</v>
      </c>
      <c r="R2879" s="1" t="s">
        <v>6893</v>
      </c>
      <c r="S2879" s="1" t="s">
        <v>6894</v>
      </c>
      <c r="T2879" s="1" t="s">
        <v>9</v>
      </c>
      <c r="U2879">
        <v>5934</v>
      </c>
      <c r="V2879" s="1" t="s">
        <v>15</v>
      </c>
      <c r="W2879" s="1" t="s">
        <v>25</v>
      </c>
      <c r="X2879" s="2">
        <f t="shared" ca="1" si="44"/>
        <v>45937</v>
      </c>
      <c r="Y2879" s="1">
        <f ca="1">ROUND(YEARFRAC(Merge1[[#This Row],[Join_Date]],Merge1[[#This Row],[Today]], 3),0)</f>
        <v>1</v>
      </c>
      <c r="Z2879" s="1" t="str" cm="1">
        <f t="array" aca="1" ref="Z2879" ca="1">_xlfn.IFS(
   Merge1[[#This Row],[Customer Tenure]]&lt;=2,"New",
   Merge1[[#This Row],[Customer Tenure]]&lt;=5,"Emerging",
  Merge1[[#This Row],[Customer Tenure]]&lt;9,"Established",
   TRUE,"Loyal"
)</f>
        <v>New</v>
      </c>
      <c r="AA2879" s="1" t="str" cm="1">
        <f t="array" ref="AA2879">_xlfn.IFS(Merge1[[#This Row],[Income]]&lt;=30000,"Low",Merge1[[#This Row],[Income]]&lt;=60000,"Medium",Merge1[[#This Row],[Income]]&lt;=100000,"High", Merge1[[#This Row],[Income]]&gt;100000," Premium")</f>
        <v xml:space="preserve"> Premium</v>
      </c>
      <c r="AB2879" s="1" t="str" cm="1">
        <f t="array" ref="AB2879">_xlfn.IFS(Merge1[[#This Row],[Age]]&lt;= 28,"Gen Z", Merge1[[#This Row],[Age]]&lt;=44,"Millennials", Merge1[[#This Row],[Age]]&lt;=60,"Gen X", Merge1[[#This Row],[Age]]&gt;60,"Baby Boomers")</f>
        <v>Baby Boomers</v>
      </c>
      <c r="AC2879" s="1" t="str" cm="1">
        <f t="array" ref="AC2879">_xlfn.IFS(
    Merge1[[#This Row],[Balance]]&lt;=50000,"Low",
    Merge1[[#This Row],[Balance]]&lt;=200000,"Medium",
    Merge1[[#This Row],[Balance]]&gt;200000,"High"
)</f>
        <v>Medium</v>
      </c>
    </row>
    <row r="2880" spans="1:29" x14ac:dyDescent="0.25">
      <c r="A2880" s="1" t="s">
        <v>3069</v>
      </c>
      <c r="B2880" s="1" t="s">
        <v>5931</v>
      </c>
      <c r="C2880" s="1" t="s">
        <v>5835</v>
      </c>
      <c r="D2880" s="2">
        <v>45023</v>
      </c>
      <c r="E2880">
        <v>76240</v>
      </c>
      <c r="F2880">
        <v>780</v>
      </c>
      <c r="G2880">
        <v>0</v>
      </c>
      <c r="H2880" s="1" t="s">
        <v>5838</v>
      </c>
      <c r="I2880" s="1" t="s">
        <v>6485</v>
      </c>
      <c r="J2880" s="1" t="s">
        <v>6240</v>
      </c>
      <c r="K2880">
        <v>50</v>
      </c>
      <c r="L2880" s="1" t="s">
        <v>6246</v>
      </c>
      <c r="M2880" s="1" t="s">
        <v>6251</v>
      </c>
      <c r="N2880">
        <v>143395</v>
      </c>
      <c r="O2880" s="1" t="s">
        <v>6248</v>
      </c>
      <c r="P2880" s="2">
        <v>45211</v>
      </c>
      <c r="Q2880" s="2">
        <v>45672</v>
      </c>
      <c r="R2880" s="1" t="s">
        <v>6902</v>
      </c>
      <c r="S2880" s="1" t="s">
        <v>6908</v>
      </c>
      <c r="T2880" s="1" t="s">
        <v>23</v>
      </c>
      <c r="U2880">
        <v>529</v>
      </c>
      <c r="V2880" s="1" t="s">
        <v>24</v>
      </c>
      <c r="W2880" s="1" t="s">
        <v>50</v>
      </c>
      <c r="X2880" s="2">
        <f t="shared" ca="1" si="44"/>
        <v>45937</v>
      </c>
      <c r="Y2880" s="1">
        <f ca="1">ROUND(YEARFRAC(Merge1[[#This Row],[Join_Date]],Merge1[[#This Row],[Today]], 3),0)</f>
        <v>2</v>
      </c>
      <c r="Z2880" s="1" t="str" cm="1">
        <f t="array" aca="1" ref="Z2880" ca="1">_xlfn.IFS(
   Merge1[[#This Row],[Customer Tenure]]&lt;=2,"New",
   Merge1[[#This Row],[Customer Tenure]]&lt;=5,"Emerging",
  Merge1[[#This Row],[Customer Tenure]]&lt;9,"Established",
   TRUE,"Loyal"
)</f>
        <v>New</v>
      </c>
      <c r="AA2880" s="1" t="str" cm="1">
        <f t="array" ref="AA2880">_xlfn.IFS(Merge1[[#This Row],[Income]]&lt;=30000,"Low",Merge1[[#This Row],[Income]]&lt;=60000,"Medium",Merge1[[#This Row],[Income]]&lt;=100000,"High", Merge1[[#This Row],[Income]]&gt;100000," Premium")</f>
        <v xml:space="preserve"> Premium</v>
      </c>
      <c r="AB2880" s="1" t="str" cm="1">
        <f t="array" ref="AB2880">_xlfn.IFS(Merge1[[#This Row],[Age]]&lt;= 28,"Gen Z", Merge1[[#This Row],[Age]]&lt;=44,"Millennials", Merge1[[#This Row],[Age]]&lt;=60,"Gen X", Merge1[[#This Row],[Age]]&gt;60,"Baby Boomers")</f>
        <v>Gen X</v>
      </c>
      <c r="AC2880" s="1" t="str" cm="1">
        <f t="array" ref="AC2880">_xlfn.IFS(
    Merge1[[#This Row],[Balance]]&lt;=50000,"Low",
    Merge1[[#This Row],[Balance]]&lt;=200000,"Medium",
    Merge1[[#This Row],[Balance]]&gt;200000,"High"
)</f>
        <v>Medium</v>
      </c>
    </row>
    <row r="2881" spans="1:29" x14ac:dyDescent="0.25">
      <c r="A2881" s="1" t="s">
        <v>1027</v>
      </c>
      <c r="B2881" s="1" t="s">
        <v>5854</v>
      </c>
      <c r="C2881" s="1" t="s">
        <v>5846</v>
      </c>
      <c r="D2881" s="2">
        <v>43936</v>
      </c>
      <c r="E2881">
        <v>307086</v>
      </c>
      <c r="F2881">
        <v>759</v>
      </c>
      <c r="G2881">
        <v>0</v>
      </c>
      <c r="H2881" s="1" t="s">
        <v>5833</v>
      </c>
      <c r="I2881" s="1" t="s">
        <v>6782</v>
      </c>
      <c r="J2881" s="1" t="s">
        <v>6245</v>
      </c>
      <c r="K2881">
        <v>50</v>
      </c>
      <c r="L2881" s="1" t="s">
        <v>6246</v>
      </c>
      <c r="M2881" s="1" t="s">
        <v>6247</v>
      </c>
      <c r="N2881">
        <v>81367</v>
      </c>
      <c r="O2881" s="1" t="s">
        <v>6248</v>
      </c>
      <c r="P2881" s="2">
        <v>42887</v>
      </c>
      <c r="Q2881" s="2">
        <v>45630</v>
      </c>
      <c r="R2881" s="1" t="s">
        <v>6904</v>
      </c>
      <c r="S2881" s="1" t="s">
        <v>6916</v>
      </c>
      <c r="T2881" s="1" t="s">
        <v>23</v>
      </c>
      <c r="U2881">
        <v>3917</v>
      </c>
      <c r="V2881" s="1" t="s">
        <v>24</v>
      </c>
      <c r="W2881" s="1" t="s">
        <v>25</v>
      </c>
      <c r="X2881" s="2">
        <f t="shared" ca="1" si="44"/>
        <v>45937</v>
      </c>
      <c r="Y2881" s="1">
        <f ca="1">ROUND(YEARFRAC(Merge1[[#This Row],[Join_Date]],Merge1[[#This Row],[Today]], 3),0)</f>
        <v>8</v>
      </c>
      <c r="Z2881" s="1" t="str" cm="1">
        <f t="array" aca="1" ref="Z2881" ca="1">_xlfn.IFS(
   Merge1[[#This Row],[Customer Tenure]]&lt;=2,"New",
   Merge1[[#This Row],[Customer Tenure]]&lt;=5,"Emerging",
  Merge1[[#This Row],[Customer Tenure]]&lt;9,"Established",
   TRUE,"Loyal"
)</f>
        <v>Established</v>
      </c>
      <c r="AA2881" s="1" t="str" cm="1">
        <f t="array" ref="AA2881">_xlfn.IFS(Merge1[[#This Row],[Income]]&lt;=30000,"Low",Merge1[[#This Row],[Income]]&lt;=60000,"Medium",Merge1[[#This Row],[Income]]&lt;=100000,"High", Merge1[[#This Row],[Income]]&gt;100000," Premium")</f>
        <v>High</v>
      </c>
      <c r="AB2881" s="1" t="str" cm="1">
        <f t="array" ref="AB2881">_xlfn.IFS(Merge1[[#This Row],[Age]]&lt;= 28,"Gen Z", Merge1[[#This Row],[Age]]&lt;=44,"Millennials", Merge1[[#This Row],[Age]]&lt;=60,"Gen X", Merge1[[#This Row],[Age]]&gt;60,"Baby Boomers")</f>
        <v>Gen X</v>
      </c>
      <c r="AC2881" s="1" t="str" cm="1">
        <f t="array" ref="AC2881">_xlfn.IFS(
    Merge1[[#This Row],[Balance]]&lt;=50000,"Low",
    Merge1[[#This Row],[Balance]]&lt;=200000,"Medium",
    Merge1[[#This Row],[Balance]]&gt;200000,"High"
)</f>
        <v>High</v>
      </c>
    </row>
    <row r="2882" spans="1:29" x14ac:dyDescent="0.25">
      <c r="A2882" s="1" t="s">
        <v>1966</v>
      </c>
      <c r="B2882" s="1" t="s">
        <v>6184</v>
      </c>
      <c r="C2882" s="1" t="s">
        <v>5835</v>
      </c>
      <c r="D2882" s="2">
        <v>45244</v>
      </c>
      <c r="E2882">
        <v>334662</v>
      </c>
      <c r="F2882">
        <v>408</v>
      </c>
      <c r="G2882">
        <v>0</v>
      </c>
      <c r="H2882" s="1" t="s">
        <v>5850</v>
      </c>
      <c r="I2882" s="1" t="s">
        <v>6465</v>
      </c>
      <c r="J2882" s="1" t="s">
        <v>6240</v>
      </c>
      <c r="K2882">
        <v>62</v>
      </c>
      <c r="L2882" s="1" t="s">
        <v>6246</v>
      </c>
      <c r="M2882" s="1" t="s">
        <v>6262</v>
      </c>
      <c r="N2882">
        <v>107266</v>
      </c>
      <c r="O2882" s="1" t="s">
        <v>6243</v>
      </c>
      <c r="P2882" s="2">
        <v>43988</v>
      </c>
      <c r="Q2882" s="2">
        <v>45460</v>
      </c>
      <c r="R2882" s="1" t="s">
        <v>6883</v>
      </c>
      <c r="S2882" s="1" t="s">
        <v>6884</v>
      </c>
      <c r="T2882" s="1" t="s">
        <v>23</v>
      </c>
      <c r="U2882">
        <v>286</v>
      </c>
      <c r="V2882" s="1" t="s">
        <v>19</v>
      </c>
      <c r="W2882" s="1" t="s">
        <v>20</v>
      </c>
      <c r="X2882" s="2">
        <f t="shared" ref="X2882:X2945" ca="1" si="45">TODAY()</f>
        <v>45937</v>
      </c>
      <c r="Y2882" s="1">
        <f ca="1">ROUND(YEARFRAC(Merge1[[#This Row],[Join_Date]],Merge1[[#This Row],[Today]], 3),0)</f>
        <v>5</v>
      </c>
      <c r="Z2882" s="1" t="str" cm="1">
        <f t="array" aca="1" ref="Z2882" ca="1">_xlfn.IFS(
   Merge1[[#This Row],[Customer Tenure]]&lt;=2,"New",
   Merge1[[#This Row],[Customer Tenure]]&lt;=5,"Emerging",
  Merge1[[#This Row],[Customer Tenure]]&lt;9,"Established",
   TRUE,"Loyal"
)</f>
        <v>Emerging</v>
      </c>
      <c r="AA2882" s="1" t="str" cm="1">
        <f t="array" ref="AA2882">_xlfn.IFS(Merge1[[#This Row],[Income]]&lt;=30000,"Low",Merge1[[#This Row],[Income]]&lt;=60000,"Medium",Merge1[[#This Row],[Income]]&lt;=100000,"High", Merge1[[#This Row],[Income]]&gt;100000," Premium")</f>
        <v xml:space="preserve"> Premium</v>
      </c>
      <c r="AB2882" s="1" t="str" cm="1">
        <f t="array" ref="AB2882">_xlfn.IFS(Merge1[[#This Row],[Age]]&lt;= 28,"Gen Z", Merge1[[#This Row],[Age]]&lt;=44,"Millennials", Merge1[[#This Row],[Age]]&lt;=60,"Gen X", Merge1[[#This Row],[Age]]&gt;60,"Baby Boomers")</f>
        <v>Baby Boomers</v>
      </c>
      <c r="AC2882" s="1" t="str" cm="1">
        <f t="array" ref="AC2882">_xlfn.IFS(
    Merge1[[#This Row],[Balance]]&lt;=50000,"Low",
    Merge1[[#This Row],[Balance]]&lt;=200000,"Medium",
    Merge1[[#This Row],[Balance]]&gt;200000,"High"
)</f>
        <v>High</v>
      </c>
    </row>
    <row r="2883" spans="1:29" x14ac:dyDescent="0.25">
      <c r="A2883" s="1" t="s">
        <v>1179</v>
      </c>
      <c r="B2883" s="1" t="s">
        <v>5900</v>
      </c>
      <c r="C2883" s="1" t="s">
        <v>5832</v>
      </c>
      <c r="D2883" s="2">
        <v>42712</v>
      </c>
      <c r="E2883">
        <v>441441</v>
      </c>
      <c r="F2883">
        <v>612</v>
      </c>
      <c r="G2883">
        <v>307666</v>
      </c>
      <c r="H2883" s="1" t="s">
        <v>5833</v>
      </c>
      <c r="I2883" s="1" t="s">
        <v>6557</v>
      </c>
      <c r="J2883" s="1" t="s">
        <v>6240</v>
      </c>
      <c r="K2883">
        <v>56</v>
      </c>
      <c r="L2883" s="1" t="s">
        <v>6260</v>
      </c>
      <c r="M2883" s="1" t="s">
        <v>6262</v>
      </c>
      <c r="N2883">
        <v>67837</v>
      </c>
      <c r="O2883" s="1" t="s">
        <v>6248</v>
      </c>
      <c r="P2883" s="2">
        <v>43395</v>
      </c>
      <c r="Q2883" s="2">
        <v>45741</v>
      </c>
      <c r="R2883" s="1" t="s">
        <v>6899</v>
      </c>
      <c r="S2883" s="1" t="s">
        <v>6914</v>
      </c>
      <c r="T2883" s="1" t="s">
        <v>14</v>
      </c>
      <c r="U2883">
        <v>5111</v>
      </c>
      <c r="V2883" s="1" t="s">
        <v>15</v>
      </c>
      <c r="W2883" s="1" t="s">
        <v>20</v>
      </c>
      <c r="X2883" s="2">
        <f t="shared" ca="1" si="45"/>
        <v>45937</v>
      </c>
      <c r="Y2883" s="1">
        <f ca="1">ROUND(YEARFRAC(Merge1[[#This Row],[Join_Date]],Merge1[[#This Row],[Today]], 3),0)</f>
        <v>7</v>
      </c>
      <c r="Z2883" s="1" t="str" cm="1">
        <f t="array" aca="1" ref="Z2883" ca="1">_xlfn.IFS(
   Merge1[[#This Row],[Customer Tenure]]&lt;=2,"New",
   Merge1[[#This Row],[Customer Tenure]]&lt;=5,"Emerging",
  Merge1[[#This Row],[Customer Tenure]]&lt;9,"Established",
   TRUE,"Loyal"
)</f>
        <v>Established</v>
      </c>
      <c r="AA2883" s="1" t="str" cm="1">
        <f t="array" ref="AA2883">_xlfn.IFS(Merge1[[#This Row],[Income]]&lt;=30000,"Low",Merge1[[#This Row],[Income]]&lt;=60000,"Medium",Merge1[[#This Row],[Income]]&lt;=100000,"High", Merge1[[#This Row],[Income]]&gt;100000," Premium")</f>
        <v>High</v>
      </c>
      <c r="AB2883" s="1" t="str" cm="1">
        <f t="array" ref="AB2883">_xlfn.IFS(Merge1[[#This Row],[Age]]&lt;= 28,"Gen Z", Merge1[[#This Row],[Age]]&lt;=44,"Millennials", Merge1[[#This Row],[Age]]&lt;=60,"Gen X", Merge1[[#This Row],[Age]]&gt;60,"Baby Boomers")</f>
        <v>Gen X</v>
      </c>
      <c r="AC2883" s="1" t="str" cm="1">
        <f t="array" ref="AC2883">_xlfn.IFS(
    Merge1[[#This Row],[Balance]]&lt;=50000,"Low",
    Merge1[[#This Row],[Balance]]&lt;=200000,"Medium",
    Merge1[[#This Row],[Balance]]&gt;200000,"High"
)</f>
        <v>High</v>
      </c>
    </row>
    <row r="2884" spans="1:29" x14ac:dyDescent="0.25">
      <c r="A2884" s="1" t="s">
        <v>682</v>
      </c>
      <c r="B2884" s="1" t="s">
        <v>6076</v>
      </c>
      <c r="C2884" s="1" t="s">
        <v>5846</v>
      </c>
      <c r="D2884" s="2">
        <v>44934</v>
      </c>
      <c r="E2884">
        <v>252217</v>
      </c>
      <c r="F2884">
        <v>529</v>
      </c>
      <c r="G2884">
        <v>0</v>
      </c>
      <c r="H2884" s="1" t="s">
        <v>5833</v>
      </c>
      <c r="I2884" s="1" t="s">
        <v>6307</v>
      </c>
      <c r="J2884" s="1" t="s">
        <v>6240</v>
      </c>
      <c r="K2884">
        <v>41</v>
      </c>
      <c r="L2884" s="1" t="s">
        <v>6241</v>
      </c>
      <c r="M2884" s="1" t="s">
        <v>6257</v>
      </c>
      <c r="N2884">
        <v>27657</v>
      </c>
      <c r="O2884" s="1" t="s">
        <v>6248</v>
      </c>
      <c r="P2884" s="2">
        <v>42296</v>
      </c>
      <c r="Q2884" s="2">
        <v>45848</v>
      </c>
      <c r="R2884" s="1" t="s">
        <v>6891</v>
      </c>
      <c r="S2884" s="1" t="s">
        <v>6892</v>
      </c>
      <c r="T2884" s="1" t="s">
        <v>23</v>
      </c>
      <c r="U2884">
        <v>8807</v>
      </c>
      <c r="V2884" s="1" t="s">
        <v>10</v>
      </c>
      <c r="W2884" s="1" t="s">
        <v>20</v>
      </c>
      <c r="X2884" s="2">
        <f t="shared" ca="1" si="45"/>
        <v>45937</v>
      </c>
      <c r="Y2884" s="1">
        <f ca="1">ROUND(YEARFRAC(Merge1[[#This Row],[Join_Date]],Merge1[[#This Row],[Today]], 3),0)</f>
        <v>10</v>
      </c>
      <c r="Z2884" s="1" t="str" cm="1">
        <f t="array" aca="1" ref="Z2884" ca="1">_xlfn.IFS(
   Merge1[[#This Row],[Customer Tenure]]&lt;=2,"New",
   Merge1[[#This Row],[Customer Tenure]]&lt;=5,"Emerging",
  Merge1[[#This Row],[Customer Tenure]]&lt;9,"Established",
   TRUE,"Loyal"
)</f>
        <v>Loyal</v>
      </c>
      <c r="AA2884" s="1" t="str" cm="1">
        <f t="array" ref="AA2884">_xlfn.IFS(Merge1[[#This Row],[Income]]&lt;=30000,"Low",Merge1[[#This Row],[Income]]&lt;=60000,"Medium",Merge1[[#This Row],[Income]]&lt;=100000,"High", Merge1[[#This Row],[Income]]&gt;100000," Premium")</f>
        <v>Low</v>
      </c>
      <c r="AB2884" s="1" t="str" cm="1">
        <f t="array" ref="AB2884">_xlfn.IFS(Merge1[[#This Row],[Age]]&lt;= 28,"Gen Z", Merge1[[#This Row],[Age]]&lt;=44,"Millennials", Merge1[[#This Row],[Age]]&lt;=60,"Gen X", Merge1[[#This Row],[Age]]&gt;60,"Baby Boomers")</f>
        <v>Millennials</v>
      </c>
      <c r="AC2884" s="1" t="str" cm="1">
        <f t="array" ref="AC2884">_xlfn.IFS(
    Merge1[[#This Row],[Balance]]&lt;=50000,"Low",
    Merge1[[#This Row],[Balance]]&lt;=200000,"Medium",
    Merge1[[#This Row],[Balance]]&gt;200000,"High"
)</f>
        <v>High</v>
      </c>
    </row>
    <row r="2885" spans="1:29" x14ac:dyDescent="0.25">
      <c r="A2885" s="1" t="s">
        <v>762</v>
      </c>
      <c r="B2885" s="1" t="s">
        <v>5914</v>
      </c>
      <c r="C2885" s="1" t="s">
        <v>5835</v>
      </c>
      <c r="D2885" s="2">
        <v>44444</v>
      </c>
      <c r="E2885">
        <v>235497</v>
      </c>
      <c r="F2885">
        <v>312</v>
      </c>
      <c r="G2885">
        <v>0</v>
      </c>
      <c r="H2885" s="1" t="s">
        <v>5860</v>
      </c>
      <c r="I2885" s="1" t="s">
        <v>6347</v>
      </c>
      <c r="J2885" s="1" t="s">
        <v>6245</v>
      </c>
      <c r="K2885">
        <v>50</v>
      </c>
      <c r="L2885" s="1" t="s">
        <v>6256</v>
      </c>
      <c r="M2885" s="1" t="s">
        <v>6242</v>
      </c>
      <c r="N2885">
        <v>53742</v>
      </c>
      <c r="O2885" s="1" t="s">
        <v>6248</v>
      </c>
      <c r="P2885" s="2">
        <v>45677</v>
      </c>
      <c r="Q2885" s="2">
        <v>45254</v>
      </c>
      <c r="R2885" s="1" t="s">
        <v>6887</v>
      </c>
      <c r="S2885" s="1" t="s">
        <v>6888</v>
      </c>
      <c r="T2885" s="1" t="s">
        <v>14</v>
      </c>
      <c r="U2885">
        <v>4583</v>
      </c>
      <c r="V2885" s="1" t="s">
        <v>15</v>
      </c>
      <c r="W2885" s="1" t="s">
        <v>40</v>
      </c>
      <c r="X2885" s="2">
        <f t="shared" ca="1" si="45"/>
        <v>45937</v>
      </c>
      <c r="Y2885" s="1">
        <f ca="1">ROUND(YEARFRAC(Merge1[[#This Row],[Join_Date]],Merge1[[#This Row],[Today]], 3),0)</f>
        <v>1</v>
      </c>
      <c r="Z2885" s="1" t="str" cm="1">
        <f t="array" aca="1" ref="Z2885" ca="1">_xlfn.IFS(
   Merge1[[#This Row],[Customer Tenure]]&lt;=2,"New",
   Merge1[[#This Row],[Customer Tenure]]&lt;=5,"Emerging",
  Merge1[[#This Row],[Customer Tenure]]&lt;9,"Established",
   TRUE,"Loyal"
)</f>
        <v>New</v>
      </c>
      <c r="AA2885" s="1" t="str" cm="1">
        <f t="array" ref="AA2885">_xlfn.IFS(Merge1[[#This Row],[Income]]&lt;=30000,"Low",Merge1[[#This Row],[Income]]&lt;=60000,"Medium",Merge1[[#This Row],[Income]]&lt;=100000,"High", Merge1[[#This Row],[Income]]&gt;100000," Premium")</f>
        <v>Medium</v>
      </c>
      <c r="AB2885" s="1" t="str" cm="1">
        <f t="array" ref="AB2885">_xlfn.IFS(Merge1[[#This Row],[Age]]&lt;= 28,"Gen Z", Merge1[[#This Row],[Age]]&lt;=44,"Millennials", Merge1[[#This Row],[Age]]&lt;=60,"Gen X", Merge1[[#This Row],[Age]]&gt;60,"Baby Boomers")</f>
        <v>Gen X</v>
      </c>
      <c r="AC2885" s="1" t="str" cm="1">
        <f t="array" ref="AC2885">_xlfn.IFS(
    Merge1[[#This Row],[Balance]]&lt;=50000,"Low",
    Merge1[[#This Row],[Balance]]&lt;=200000,"Medium",
    Merge1[[#This Row],[Balance]]&gt;200000,"High"
)</f>
        <v>High</v>
      </c>
    </row>
    <row r="2886" spans="1:29" x14ac:dyDescent="0.25">
      <c r="A2886" s="1" t="s">
        <v>1029</v>
      </c>
      <c r="B2886" s="1" t="s">
        <v>5966</v>
      </c>
      <c r="C2886" s="1" t="s">
        <v>5842</v>
      </c>
      <c r="D2886" s="2">
        <v>45387</v>
      </c>
      <c r="E2886">
        <v>439388</v>
      </c>
      <c r="F2886">
        <v>740</v>
      </c>
      <c r="G2886">
        <v>0</v>
      </c>
      <c r="H2886" s="1" t="s">
        <v>5833</v>
      </c>
      <c r="I2886" s="1" t="s">
        <v>6410</v>
      </c>
      <c r="J2886" s="1" t="s">
        <v>6245</v>
      </c>
      <c r="K2886">
        <v>46</v>
      </c>
      <c r="L2886" s="1" t="s">
        <v>6260</v>
      </c>
      <c r="M2886" s="1" t="s">
        <v>6242</v>
      </c>
      <c r="N2886">
        <v>112241</v>
      </c>
      <c r="O2886" s="1" t="s">
        <v>6248</v>
      </c>
      <c r="P2886" s="2">
        <v>42374</v>
      </c>
      <c r="Q2886" s="2">
        <v>45302</v>
      </c>
      <c r="R2886" s="1" t="s">
        <v>6902</v>
      </c>
      <c r="S2886" s="1" t="s">
        <v>6903</v>
      </c>
      <c r="T2886" s="1" t="s">
        <v>28</v>
      </c>
      <c r="U2886">
        <v>4613</v>
      </c>
      <c r="V2886" s="1" t="s">
        <v>10</v>
      </c>
      <c r="W2886" s="1" t="s">
        <v>29</v>
      </c>
      <c r="X2886" s="2">
        <f t="shared" ca="1" si="45"/>
        <v>45937</v>
      </c>
      <c r="Y2886" s="1">
        <f ca="1">ROUND(YEARFRAC(Merge1[[#This Row],[Join_Date]],Merge1[[#This Row],[Today]], 3),0)</f>
        <v>10</v>
      </c>
      <c r="Z2886" s="1" t="str" cm="1">
        <f t="array" aca="1" ref="Z2886" ca="1">_xlfn.IFS(
   Merge1[[#This Row],[Customer Tenure]]&lt;=2,"New",
   Merge1[[#This Row],[Customer Tenure]]&lt;=5,"Emerging",
  Merge1[[#This Row],[Customer Tenure]]&lt;9,"Established",
   TRUE,"Loyal"
)</f>
        <v>Loyal</v>
      </c>
      <c r="AA2886" s="1" t="str" cm="1">
        <f t="array" ref="AA2886">_xlfn.IFS(Merge1[[#This Row],[Income]]&lt;=30000,"Low",Merge1[[#This Row],[Income]]&lt;=60000,"Medium",Merge1[[#This Row],[Income]]&lt;=100000,"High", Merge1[[#This Row],[Income]]&gt;100000," Premium")</f>
        <v xml:space="preserve"> Premium</v>
      </c>
      <c r="AB2886" s="1" t="str" cm="1">
        <f t="array" ref="AB2886">_xlfn.IFS(Merge1[[#This Row],[Age]]&lt;= 28,"Gen Z", Merge1[[#This Row],[Age]]&lt;=44,"Millennials", Merge1[[#This Row],[Age]]&lt;=60,"Gen X", Merge1[[#This Row],[Age]]&gt;60,"Baby Boomers")</f>
        <v>Gen X</v>
      </c>
      <c r="AC2886" s="1" t="str" cm="1">
        <f t="array" ref="AC2886">_xlfn.IFS(
    Merge1[[#This Row],[Balance]]&lt;=50000,"Low",
    Merge1[[#This Row],[Balance]]&lt;=200000,"Medium",
    Merge1[[#This Row],[Balance]]&gt;200000,"High"
)</f>
        <v>High</v>
      </c>
    </row>
    <row r="2887" spans="1:29" x14ac:dyDescent="0.25">
      <c r="A2887" s="1" t="s">
        <v>2912</v>
      </c>
      <c r="B2887" s="1" t="s">
        <v>6124</v>
      </c>
      <c r="C2887" s="1" t="s">
        <v>5842</v>
      </c>
      <c r="D2887" s="2">
        <v>45720</v>
      </c>
      <c r="E2887">
        <v>37019</v>
      </c>
      <c r="F2887">
        <v>773</v>
      </c>
      <c r="G2887">
        <v>0</v>
      </c>
      <c r="H2887" s="1" t="s">
        <v>5838</v>
      </c>
      <c r="I2887" s="1" t="s">
        <v>6473</v>
      </c>
      <c r="J2887" s="1" t="s">
        <v>6240</v>
      </c>
      <c r="K2887">
        <v>45</v>
      </c>
      <c r="L2887" s="1" t="s">
        <v>6256</v>
      </c>
      <c r="M2887" s="1" t="s">
        <v>6247</v>
      </c>
      <c r="N2887">
        <v>51598</v>
      </c>
      <c r="O2887" s="1" t="s">
        <v>6248</v>
      </c>
      <c r="P2887" s="2">
        <v>45704</v>
      </c>
      <c r="Q2887" s="2">
        <v>45516</v>
      </c>
      <c r="R2887" s="1" t="s">
        <v>6889</v>
      </c>
      <c r="S2887" s="1" t="s">
        <v>6890</v>
      </c>
      <c r="T2887" s="1" t="s">
        <v>28</v>
      </c>
      <c r="U2887">
        <v>4063</v>
      </c>
      <c r="V2887" s="1" t="s">
        <v>19</v>
      </c>
      <c r="W2887" s="1" t="s">
        <v>20</v>
      </c>
      <c r="X2887" s="2">
        <f t="shared" ca="1" si="45"/>
        <v>45937</v>
      </c>
      <c r="Y2887" s="1">
        <f ca="1">ROUND(YEARFRAC(Merge1[[#This Row],[Join_Date]],Merge1[[#This Row],[Today]], 3),0)</f>
        <v>1</v>
      </c>
      <c r="Z2887" s="1" t="str" cm="1">
        <f t="array" aca="1" ref="Z2887" ca="1">_xlfn.IFS(
   Merge1[[#This Row],[Customer Tenure]]&lt;=2,"New",
   Merge1[[#This Row],[Customer Tenure]]&lt;=5,"Emerging",
  Merge1[[#This Row],[Customer Tenure]]&lt;9,"Established",
   TRUE,"Loyal"
)</f>
        <v>New</v>
      </c>
      <c r="AA2887" s="1" t="str" cm="1">
        <f t="array" ref="AA2887">_xlfn.IFS(Merge1[[#This Row],[Income]]&lt;=30000,"Low",Merge1[[#This Row],[Income]]&lt;=60000,"Medium",Merge1[[#This Row],[Income]]&lt;=100000,"High", Merge1[[#This Row],[Income]]&gt;100000," Premium")</f>
        <v>Medium</v>
      </c>
      <c r="AB2887" s="1" t="str" cm="1">
        <f t="array" ref="AB2887">_xlfn.IFS(Merge1[[#This Row],[Age]]&lt;= 28,"Gen Z", Merge1[[#This Row],[Age]]&lt;=44,"Millennials", Merge1[[#This Row],[Age]]&lt;=60,"Gen X", Merge1[[#This Row],[Age]]&gt;60,"Baby Boomers")</f>
        <v>Gen X</v>
      </c>
      <c r="AC2887" s="1" t="str" cm="1">
        <f t="array" ref="AC2887">_xlfn.IFS(
    Merge1[[#This Row],[Balance]]&lt;=50000,"Low",
    Merge1[[#This Row],[Balance]]&lt;=200000,"Medium",
    Merge1[[#This Row],[Balance]]&gt;200000,"High"
)</f>
        <v>Low</v>
      </c>
    </row>
    <row r="2888" spans="1:29" x14ac:dyDescent="0.25">
      <c r="A2888" s="1" t="s">
        <v>3686</v>
      </c>
      <c r="B2888" s="1" t="s">
        <v>6187</v>
      </c>
      <c r="C2888" s="1" t="s">
        <v>5835</v>
      </c>
      <c r="D2888" s="2">
        <v>45843</v>
      </c>
      <c r="E2888">
        <v>129744</v>
      </c>
      <c r="F2888">
        <v>489</v>
      </c>
      <c r="G2888">
        <v>0</v>
      </c>
      <c r="H2888" s="1" t="s">
        <v>5833</v>
      </c>
      <c r="I2888" s="1" t="s">
        <v>6838</v>
      </c>
      <c r="J2888" s="1" t="s">
        <v>6245</v>
      </c>
      <c r="K2888">
        <v>23</v>
      </c>
      <c r="L2888" s="1" t="s">
        <v>6246</v>
      </c>
      <c r="M2888" s="1" t="s">
        <v>6247</v>
      </c>
      <c r="N2888">
        <v>186129</v>
      </c>
      <c r="O2888" s="1" t="s">
        <v>6243</v>
      </c>
      <c r="P2888" s="2">
        <v>45476</v>
      </c>
      <c r="Q2888" s="2">
        <v>45631</v>
      </c>
      <c r="R2888" s="1" t="s">
        <v>6904</v>
      </c>
      <c r="S2888" s="1" t="s">
        <v>6916</v>
      </c>
      <c r="T2888" s="1" t="s">
        <v>28</v>
      </c>
      <c r="U2888">
        <v>6822</v>
      </c>
      <c r="V2888" s="1" t="s">
        <v>19</v>
      </c>
      <c r="W2888" s="1" t="s">
        <v>25</v>
      </c>
      <c r="X2888" s="2">
        <f t="shared" ca="1" si="45"/>
        <v>45937</v>
      </c>
      <c r="Y2888" s="1">
        <f ca="1">ROUND(YEARFRAC(Merge1[[#This Row],[Join_Date]],Merge1[[#This Row],[Today]], 3),0)</f>
        <v>1</v>
      </c>
      <c r="Z2888" s="1" t="str" cm="1">
        <f t="array" aca="1" ref="Z2888" ca="1">_xlfn.IFS(
   Merge1[[#This Row],[Customer Tenure]]&lt;=2,"New",
   Merge1[[#This Row],[Customer Tenure]]&lt;=5,"Emerging",
  Merge1[[#This Row],[Customer Tenure]]&lt;9,"Established",
   TRUE,"Loyal"
)</f>
        <v>New</v>
      </c>
      <c r="AA2888" s="1" t="str" cm="1">
        <f t="array" ref="AA2888">_xlfn.IFS(Merge1[[#This Row],[Income]]&lt;=30000,"Low",Merge1[[#This Row],[Income]]&lt;=60000,"Medium",Merge1[[#This Row],[Income]]&lt;=100000,"High", Merge1[[#This Row],[Income]]&gt;100000," Premium")</f>
        <v xml:space="preserve"> Premium</v>
      </c>
      <c r="AB2888" s="1" t="str" cm="1">
        <f t="array" ref="AB2888">_xlfn.IFS(Merge1[[#This Row],[Age]]&lt;= 28,"Gen Z", Merge1[[#This Row],[Age]]&lt;=44,"Millennials", Merge1[[#This Row],[Age]]&lt;=60,"Gen X", Merge1[[#This Row],[Age]]&gt;60,"Baby Boomers")</f>
        <v>Gen Z</v>
      </c>
      <c r="AC2888" s="1" t="str" cm="1">
        <f t="array" ref="AC2888">_xlfn.IFS(
    Merge1[[#This Row],[Balance]]&lt;=50000,"Low",
    Merge1[[#This Row],[Balance]]&lt;=200000,"Medium",
    Merge1[[#This Row],[Balance]]&gt;200000,"High"
)</f>
        <v>Medium</v>
      </c>
    </row>
    <row r="2889" spans="1:29" x14ac:dyDescent="0.25">
      <c r="A2889" s="1" t="s">
        <v>1186</v>
      </c>
      <c r="B2889" s="1" t="s">
        <v>6040</v>
      </c>
      <c r="C2889" s="1" t="s">
        <v>5832</v>
      </c>
      <c r="D2889" s="2">
        <v>43862</v>
      </c>
      <c r="E2889">
        <v>344713</v>
      </c>
      <c r="F2889">
        <v>605</v>
      </c>
      <c r="G2889">
        <v>0</v>
      </c>
      <c r="H2889" s="1" t="s">
        <v>5838</v>
      </c>
      <c r="I2889" s="1" t="s">
        <v>6459</v>
      </c>
      <c r="J2889" s="1" t="s">
        <v>6240</v>
      </c>
      <c r="K2889">
        <v>49</v>
      </c>
      <c r="L2889" s="1" t="s">
        <v>6260</v>
      </c>
      <c r="M2889" s="1" t="s">
        <v>6266</v>
      </c>
      <c r="N2889">
        <v>135374</v>
      </c>
      <c r="O2889" s="1" t="s">
        <v>6243</v>
      </c>
      <c r="P2889" s="2">
        <v>43786</v>
      </c>
      <c r="Q2889" s="2">
        <v>45516</v>
      </c>
      <c r="R2889" s="1" t="s">
        <v>6889</v>
      </c>
      <c r="S2889" s="1" t="s">
        <v>6890</v>
      </c>
      <c r="T2889" s="1" t="s">
        <v>28</v>
      </c>
      <c r="U2889">
        <v>6083</v>
      </c>
      <c r="V2889" s="1" t="s">
        <v>24</v>
      </c>
      <c r="W2889" s="1" t="s">
        <v>25</v>
      </c>
      <c r="X2889" s="2">
        <f t="shared" ca="1" si="45"/>
        <v>45937</v>
      </c>
      <c r="Y2889" s="1">
        <f ca="1">ROUND(YEARFRAC(Merge1[[#This Row],[Join_Date]],Merge1[[#This Row],[Today]], 3),0)</f>
        <v>6</v>
      </c>
      <c r="Z2889" s="1" t="str" cm="1">
        <f t="array" aca="1" ref="Z2889" ca="1">_xlfn.IFS(
   Merge1[[#This Row],[Customer Tenure]]&lt;=2,"New",
   Merge1[[#This Row],[Customer Tenure]]&lt;=5,"Emerging",
  Merge1[[#This Row],[Customer Tenure]]&lt;9,"Established",
   TRUE,"Loyal"
)</f>
        <v>Established</v>
      </c>
      <c r="AA2889" s="1" t="str" cm="1">
        <f t="array" ref="AA2889">_xlfn.IFS(Merge1[[#This Row],[Income]]&lt;=30000,"Low",Merge1[[#This Row],[Income]]&lt;=60000,"Medium",Merge1[[#This Row],[Income]]&lt;=100000,"High", Merge1[[#This Row],[Income]]&gt;100000," Premium")</f>
        <v xml:space="preserve"> Premium</v>
      </c>
      <c r="AB2889" s="1" t="str" cm="1">
        <f t="array" ref="AB2889">_xlfn.IFS(Merge1[[#This Row],[Age]]&lt;= 28,"Gen Z", Merge1[[#This Row],[Age]]&lt;=44,"Millennials", Merge1[[#This Row],[Age]]&lt;=60,"Gen X", Merge1[[#This Row],[Age]]&gt;60,"Baby Boomers")</f>
        <v>Gen X</v>
      </c>
      <c r="AC2889" s="1" t="str" cm="1">
        <f t="array" ref="AC2889">_xlfn.IFS(
    Merge1[[#This Row],[Balance]]&lt;=50000,"Low",
    Merge1[[#This Row],[Balance]]&lt;=200000,"Medium",
    Merge1[[#This Row],[Balance]]&gt;200000,"High"
)</f>
        <v>High</v>
      </c>
    </row>
    <row r="2890" spans="1:29" x14ac:dyDescent="0.25">
      <c r="A2890" s="1" t="s">
        <v>485</v>
      </c>
      <c r="B2890" s="1" t="s">
        <v>5960</v>
      </c>
      <c r="C2890" s="1" t="s">
        <v>5832</v>
      </c>
      <c r="D2890" s="2">
        <v>42545</v>
      </c>
      <c r="E2890">
        <v>469890</v>
      </c>
      <c r="F2890">
        <v>590</v>
      </c>
      <c r="G2890">
        <v>222364</v>
      </c>
      <c r="H2890" s="1" t="s">
        <v>5833</v>
      </c>
      <c r="I2890" s="1" t="s">
        <v>6283</v>
      </c>
      <c r="J2890" s="1" t="s">
        <v>6245</v>
      </c>
      <c r="K2890">
        <v>44</v>
      </c>
      <c r="L2890" s="1" t="s">
        <v>6246</v>
      </c>
      <c r="M2890" s="1" t="s">
        <v>6247</v>
      </c>
      <c r="N2890">
        <v>189269</v>
      </c>
      <c r="O2890" s="1" t="s">
        <v>6243</v>
      </c>
      <c r="P2890" s="2">
        <v>45414</v>
      </c>
      <c r="Q2890" s="2">
        <v>45353</v>
      </c>
      <c r="R2890" s="1" t="s">
        <v>6899</v>
      </c>
      <c r="S2890" s="1" t="s">
        <v>6900</v>
      </c>
      <c r="T2890" s="1" t="s">
        <v>28</v>
      </c>
      <c r="U2890">
        <v>151</v>
      </c>
      <c r="V2890" s="1" t="s">
        <v>10</v>
      </c>
      <c r="W2890" s="1" t="s">
        <v>11</v>
      </c>
      <c r="X2890" s="2">
        <f t="shared" ca="1" si="45"/>
        <v>45937</v>
      </c>
      <c r="Y2890" s="1">
        <f ca="1">ROUND(YEARFRAC(Merge1[[#This Row],[Join_Date]],Merge1[[#This Row],[Today]], 3),0)</f>
        <v>1</v>
      </c>
      <c r="Z2890" s="1" t="str" cm="1">
        <f t="array" aca="1" ref="Z2890" ca="1">_xlfn.IFS(
   Merge1[[#This Row],[Customer Tenure]]&lt;=2,"New",
   Merge1[[#This Row],[Customer Tenure]]&lt;=5,"Emerging",
  Merge1[[#This Row],[Customer Tenure]]&lt;9,"Established",
   TRUE,"Loyal"
)</f>
        <v>New</v>
      </c>
      <c r="AA2890" s="1" t="str" cm="1">
        <f t="array" ref="AA2890">_xlfn.IFS(Merge1[[#This Row],[Income]]&lt;=30000,"Low",Merge1[[#This Row],[Income]]&lt;=60000,"Medium",Merge1[[#This Row],[Income]]&lt;=100000,"High", Merge1[[#This Row],[Income]]&gt;100000," Premium")</f>
        <v xml:space="preserve"> Premium</v>
      </c>
      <c r="AB2890" s="1" t="str" cm="1">
        <f t="array" ref="AB2890">_xlfn.IFS(Merge1[[#This Row],[Age]]&lt;= 28,"Gen Z", Merge1[[#This Row],[Age]]&lt;=44,"Millennials", Merge1[[#This Row],[Age]]&lt;=60,"Gen X", Merge1[[#This Row],[Age]]&gt;60,"Baby Boomers")</f>
        <v>Millennials</v>
      </c>
      <c r="AC2890" s="1" t="str" cm="1">
        <f t="array" ref="AC2890">_xlfn.IFS(
    Merge1[[#This Row],[Balance]]&lt;=50000,"Low",
    Merge1[[#This Row],[Balance]]&lt;=200000,"Medium",
    Merge1[[#This Row],[Balance]]&gt;200000,"High"
)</f>
        <v>High</v>
      </c>
    </row>
    <row r="2891" spans="1:29" x14ac:dyDescent="0.25">
      <c r="A2891" s="1" t="s">
        <v>1008</v>
      </c>
      <c r="B2891" s="1" t="s">
        <v>5892</v>
      </c>
      <c r="C2891" s="1" t="s">
        <v>5832</v>
      </c>
      <c r="D2891" s="2">
        <v>44768</v>
      </c>
      <c r="E2891">
        <v>147026</v>
      </c>
      <c r="F2891">
        <v>786</v>
      </c>
      <c r="G2891">
        <v>0</v>
      </c>
      <c r="H2891" s="1" t="s">
        <v>5833</v>
      </c>
      <c r="I2891" s="1" t="s">
        <v>6574</v>
      </c>
      <c r="J2891" s="1" t="s">
        <v>6245</v>
      </c>
      <c r="K2891">
        <v>47</v>
      </c>
      <c r="L2891" s="1" t="s">
        <v>6260</v>
      </c>
      <c r="M2891" s="1" t="s">
        <v>6257</v>
      </c>
      <c r="N2891">
        <v>180831</v>
      </c>
      <c r="O2891" s="1" t="s">
        <v>6243</v>
      </c>
      <c r="P2891" s="2">
        <v>44115</v>
      </c>
      <c r="Q2891" s="2">
        <v>45255</v>
      </c>
      <c r="R2891" s="1" t="s">
        <v>6887</v>
      </c>
      <c r="S2891" s="1" t="s">
        <v>6888</v>
      </c>
      <c r="T2891" s="1" t="s">
        <v>23</v>
      </c>
      <c r="U2891">
        <v>1727</v>
      </c>
      <c r="V2891" s="1" t="s">
        <v>15</v>
      </c>
      <c r="W2891" s="1" t="s">
        <v>29</v>
      </c>
      <c r="X2891" s="2">
        <f t="shared" ca="1" si="45"/>
        <v>45937</v>
      </c>
      <c r="Y2891" s="1">
        <f ca="1">ROUND(YEARFRAC(Merge1[[#This Row],[Join_Date]],Merge1[[#This Row],[Today]], 3),0)</f>
        <v>5</v>
      </c>
      <c r="Z2891" s="1" t="str" cm="1">
        <f t="array" aca="1" ref="Z2891" ca="1">_xlfn.IFS(
   Merge1[[#This Row],[Customer Tenure]]&lt;=2,"New",
   Merge1[[#This Row],[Customer Tenure]]&lt;=5,"Emerging",
  Merge1[[#This Row],[Customer Tenure]]&lt;9,"Established",
   TRUE,"Loyal"
)</f>
        <v>Emerging</v>
      </c>
      <c r="AA2891" s="1" t="str" cm="1">
        <f t="array" ref="AA2891">_xlfn.IFS(Merge1[[#This Row],[Income]]&lt;=30000,"Low",Merge1[[#This Row],[Income]]&lt;=60000,"Medium",Merge1[[#This Row],[Income]]&lt;=100000,"High", Merge1[[#This Row],[Income]]&gt;100000," Premium")</f>
        <v xml:space="preserve"> Premium</v>
      </c>
      <c r="AB2891" s="1" t="str" cm="1">
        <f t="array" ref="AB2891">_xlfn.IFS(Merge1[[#This Row],[Age]]&lt;= 28,"Gen Z", Merge1[[#This Row],[Age]]&lt;=44,"Millennials", Merge1[[#This Row],[Age]]&lt;=60,"Gen X", Merge1[[#This Row],[Age]]&gt;60,"Baby Boomers")</f>
        <v>Gen X</v>
      </c>
      <c r="AC2891" s="1" t="str" cm="1">
        <f t="array" ref="AC2891">_xlfn.IFS(
    Merge1[[#This Row],[Balance]]&lt;=50000,"Low",
    Merge1[[#This Row],[Balance]]&lt;=200000,"Medium",
    Merge1[[#This Row],[Balance]]&gt;200000,"High"
)</f>
        <v>Medium</v>
      </c>
    </row>
    <row r="2892" spans="1:29" x14ac:dyDescent="0.25">
      <c r="A2892" s="1" t="s">
        <v>807</v>
      </c>
      <c r="B2892" s="1" t="s">
        <v>5978</v>
      </c>
      <c r="C2892" s="1" t="s">
        <v>5842</v>
      </c>
      <c r="D2892" s="2">
        <v>42488</v>
      </c>
      <c r="E2892">
        <v>343303</v>
      </c>
      <c r="F2892">
        <v>446</v>
      </c>
      <c r="G2892">
        <v>0</v>
      </c>
      <c r="H2892" s="1" t="s">
        <v>5833</v>
      </c>
      <c r="I2892" s="1" t="s">
        <v>6428</v>
      </c>
      <c r="J2892" s="1" t="s">
        <v>6240</v>
      </c>
      <c r="K2892">
        <v>66</v>
      </c>
      <c r="L2892" s="1" t="s">
        <v>6241</v>
      </c>
      <c r="M2892" s="1" t="s">
        <v>6266</v>
      </c>
      <c r="N2892">
        <v>83852</v>
      </c>
      <c r="O2892" s="1" t="s">
        <v>6243</v>
      </c>
      <c r="P2892" s="2">
        <v>45560</v>
      </c>
      <c r="Q2892" s="2">
        <v>45325</v>
      </c>
      <c r="R2892" s="1" t="s">
        <v>6885</v>
      </c>
      <c r="S2892" s="1" t="s">
        <v>6886</v>
      </c>
      <c r="T2892" s="1" t="s">
        <v>23</v>
      </c>
      <c r="U2892">
        <v>7323</v>
      </c>
      <c r="V2892" s="1" t="s">
        <v>24</v>
      </c>
      <c r="W2892" s="1" t="s">
        <v>55</v>
      </c>
      <c r="X2892" s="2">
        <f t="shared" ca="1" si="45"/>
        <v>45937</v>
      </c>
      <c r="Y2892" s="1">
        <f ca="1">ROUND(YEARFRAC(Merge1[[#This Row],[Join_Date]],Merge1[[#This Row],[Today]], 3),0)</f>
        <v>1</v>
      </c>
      <c r="Z2892" s="1" t="str" cm="1">
        <f t="array" aca="1" ref="Z2892" ca="1">_xlfn.IFS(
   Merge1[[#This Row],[Customer Tenure]]&lt;=2,"New",
   Merge1[[#This Row],[Customer Tenure]]&lt;=5,"Emerging",
  Merge1[[#This Row],[Customer Tenure]]&lt;9,"Established",
   TRUE,"Loyal"
)</f>
        <v>New</v>
      </c>
      <c r="AA2892" s="1" t="str" cm="1">
        <f t="array" ref="AA2892">_xlfn.IFS(Merge1[[#This Row],[Income]]&lt;=30000,"Low",Merge1[[#This Row],[Income]]&lt;=60000,"Medium",Merge1[[#This Row],[Income]]&lt;=100000,"High", Merge1[[#This Row],[Income]]&gt;100000," Premium")</f>
        <v>High</v>
      </c>
      <c r="AB2892" s="1" t="str" cm="1">
        <f t="array" ref="AB2892">_xlfn.IFS(Merge1[[#This Row],[Age]]&lt;= 28,"Gen Z", Merge1[[#This Row],[Age]]&lt;=44,"Millennials", Merge1[[#This Row],[Age]]&lt;=60,"Gen X", Merge1[[#This Row],[Age]]&gt;60,"Baby Boomers")</f>
        <v>Baby Boomers</v>
      </c>
      <c r="AC2892" s="1" t="str" cm="1">
        <f t="array" ref="AC2892">_xlfn.IFS(
    Merge1[[#This Row],[Balance]]&lt;=50000,"Low",
    Merge1[[#This Row],[Balance]]&lt;=200000,"Medium",
    Merge1[[#This Row],[Balance]]&gt;200000,"High"
)</f>
        <v>High</v>
      </c>
    </row>
    <row r="2893" spans="1:29" x14ac:dyDescent="0.25">
      <c r="A2893" s="1" t="s">
        <v>2211</v>
      </c>
      <c r="B2893" s="1" t="s">
        <v>5912</v>
      </c>
      <c r="C2893" s="1" t="s">
        <v>5842</v>
      </c>
      <c r="D2893" s="2">
        <v>44785</v>
      </c>
      <c r="E2893">
        <v>717</v>
      </c>
      <c r="F2893">
        <v>842</v>
      </c>
      <c r="G2893">
        <v>197718</v>
      </c>
      <c r="H2893" s="1" t="s">
        <v>5833</v>
      </c>
      <c r="I2893" s="1" t="s">
        <v>6317</v>
      </c>
      <c r="J2893" s="1" t="s">
        <v>6245</v>
      </c>
      <c r="K2893">
        <v>63</v>
      </c>
      <c r="L2893" s="1" t="s">
        <v>6260</v>
      </c>
      <c r="M2893" s="1" t="s">
        <v>6254</v>
      </c>
      <c r="N2893">
        <v>27287</v>
      </c>
      <c r="O2893" s="1" t="s">
        <v>6243</v>
      </c>
      <c r="P2893" s="2">
        <v>42750</v>
      </c>
      <c r="Q2893" s="2">
        <v>45177</v>
      </c>
      <c r="R2893" s="1" t="s">
        <v>6897</v>
      </c>
      <c r="S2893" s="1" t="s">
        <v>6909</v>
      </c>
      <c r="T2893" s="1" t="s">
        <v>23</v>
      </c>
      <c r="U2893">
        <v>5724</v>
      </c>
      <c r="V2893" s="1" t="s">
        <v>19</v>
      </c>
      <c r="W2893" s="1" t="s">
        <v>55</v>
      </c>
      <c r="X2893" s="2">
        <f t="shared" ca="1" si="45"/>
        <v>45937</v>
      </c>
      <c r="Y2893" s="1">
        <f ca="1">ROUND(YEARFRAC(Merge1[[#This Row],[Join_Date]],Merge1[[#This Row],[Today]], 3),0)</f>
        <v>9</v>
      </c>
      <c r="Z2893" s="1" t="str" cm="1">
        <f t="array" aca="1" ref="Z2893" ca="1">_xlfn.IFS(
   Merge1[[#This Row],[Customer Tenure]]&lt;=2,"New",
   Merge1[[#This Row],[Customer Tenure]]&lt;=5,"Emerging",
  Merge1[[#This Row],[Customer Tenure]]&lt;9,"Established",
   TRUE,"Loyal"
)</f>
        <v>Loyal</v>
      </c>
      <c r="AA2893" s="1" t="str" cm="1">
        <f t="array" ref="AA2893">_xlfn.IFS(Merge1[[#This Row],[Income]]&lt;=30000,"Low",Merge1[[#This Row],[Income]]&lt;=60000,"Medium",Merge1[[#This Row],[Income]]&lt;=100000,"High", Merge1[[#This Row],[Income]]&gt;100000," Premium")</f>
        <v>Low</v>
      </c>
      <c r="AB2893" s="1" t="str" cm="1">
        <f t="array" ref="AB2893">_xlfn.IFS(Merge1[[#This Row],[Age]]&lt;= 28,"Gen Z", Merge1[[#This Row],[Age]]&lt;=44,"Millennials", Merge1[[#This Row],[Age]]&lt;=60,"Gen X", Merge1[[#This Row],[Age]]&gt;60,"Baby Boomers")</f>
        <v>Baby Boomers</v>
      </c>
      <c r="AC2893" s="1" t="str" cm="1">
        <f t="array" ref="AC2893">_xlfn.IFS(
    Merge1[[#This Row],[Balance]]&lt;=50000,"Low",
    Merge1[[#This Row],[Balance]]&lt;=200000,"Medium",
    Merge1[[#This Row],[Balance]]&gt;200000,"High"
)</f>
        <v>Low</v>
      </c>
    </row>
    <row r="2894" spans="1:29" x14ac:dyDescent="0.25">
      <c r="A2894" s="1" t="s">
        <v>144</v>
      </c>
      <c r="B2894" s="1" t="s">
        <v>5978</v>
      </c>
      <c r="C2894" s="1" t="s">
        <v>5835</v>
      </c>
      <c r="D2894" s="2">
        <v>45370</v>
      </c>
      <c r="E2894">
        <v>111585</v>
      </c>
      <c r="F2894">
        <v>734</v>
      </c>
      <c r="G2894">
        <v>0</v>
      </c>
      <c r="H2894" s="1" t="s">
        <v>5833</v>
      </c>
      <c r="I2894" s="1" t="s">
        <v>6428</v>
      </c>
      <c r="J2894" s="1" t="s">
        <v>6240</v>
      </c>
      <c r="K2894">
        <v>66</v>
      </c>
      <c r="L2894" s="1" t="s">
        <v>6241</v>
      </c>
      <c r="M2894" s="1" t="s">
        <v>6266</v>
      </c>
      <c r="N2894">
        <v>83852</v>
      </c>
      <c r="O2894" s="1" t="s">
        <v>6243</v>
      </c>
      <c r="P2894" s="2">
        <v>45560</v>
      </c>
      <c r="Q2894" s="2">
        <v>45429</v>
      </c>
      <c r="R2894" s="1" t="s">
        <v>6906</v>
      </c>
      <c r="S2894" s="1" t="s">
        <v>6918</v>
      </c>
      <c r="T2894" s="1" t="s">
        <v>28</v>
      </c>
      <c r="U2894">
        <v>409</v>
      </c>
      <c r="V2894" s="1" t="s">
        <v>24</v>
      </c>
      <c r="W2894" s="1" t="s">
        <v>29</v>
      </c>
      <c r="X2894" s="2">
        <f t="shared" ca="1" si="45"/>
        <v>45937</v>
      </c>
      <c r="Y2894" s="1">
        <f ca="1">ROUND(YEARFRAC(Merge1[[#This Row],[Join_Date]],Merge1[[#This Row],[Today]], 3),0)</f>
        <v>1</v>
      </c>
      <c r="Z2894" s="1" t="str" cm="1">
        <f t="array" aca="1" ref="Z2894" ca="1">_xlfn.IFS(
   Merge1[[#This Row],[Customer Tenure]]&lt;=2,"New",
   Merge1[[#This Row],[Customer Tenure]]&lt;=5,"Emerging",
  Merge1[[#This Row],[Customer Tenure]]&lt;9,"Established",
   TRUE,"Loyal"
)</f>
        <v>New</v>
      </c>
      <c r="AA2894" s="1" t="str" cm="1">
        <f t="array" ref="AA2894">_xlfn.IFS(Merge1[[#This Row],[Income]]&lt;=30000,"Low",Merge1[[#This Row],[Income]]&lt;=60000,"Medium",Merge1[[#This Row],[Income]]&lt;=100000,"High", Merge1[[#This Row],[Income]]&gt;100000," Premium")</f>
        <v>High</v>
      </c>
      <c r="AB2894" s="1" t="str" cm="1">
        <f t="array" ref="AB2894">_xlfn.IFS(Merge1[[#This Row],[Age]]&lt;= 28,"Gen Z", Merge1[[#This Row],[Age]]&lt;=44,"Millennials", Merge1[[#This Row],[Age]]&lt;=60,"Gen X", Merge1[[#This Row],[Age]]&gt;60,"Baby Boomers")</f>
        <v>Baby Boomers</v>
      </c>
      <c r="AC2894" s="1" t="str" cm="1">
        <f t="array" ref="AC2894">_xlfn.IFS(
    Merge1[[#This Row],[Balance]]&lt;=50000,"Low",
    Merge1[[#This Row],[Balance]]&lt;=200000,"Medium",
    Merge1[[#This Row],[Balance]]&gt;200000,"High"
)</f>
        <v>Medium</v>
      </c>
    </row>
    <row r="2895" spans="1:29" x14ac:dyDescent="0.25">
      <c r="A2895" s="1" t="s">
        <v>1253</v>
      </c>
      <c r="B2895" s="1" t="s">
        <v>5939</v>
      </c>
      <c r="C2895" s="1" t="s">
        <v>5842</v>
      </c>
      <c r="D2895" s="2">
        <v>42671</v>
      </c>
      <c r="E2895">
        <v>374044</v>
      </c>
      <c r="F2895">
        <v>438</v>
      </c>
      <c r="G2895">
        <v>251983</v>
      </c>
      <c r="H2895" s="1" t="s">
        <v>5833</v>
      </c>
      <c r="I2895" s="1" t="s">
        <v>6757</v>
      </c>
      <c r="J2895" s="1" t="s">
        <v>6245</v>
      </c>
      <c r="K2895">
        <v>27</v>
      </c>
      <c r="L2895" s="1" t="s">
        <v>6246</v>
      </c>
      <c r="M2895" s="1" t="s">
        <v>6266</v>
      </c>
      <c r="N2895">
        <v>174351</v>
      </c>
      <c r="O2895" s="1" t="s">
        <v>6243</v>
      </c>
      <c r="P2895" s="2">
        <v>42571</v>
      </c>
      <c r="Q2895" s="2">
        <v>45251</v>
      </c>
      <c r="R2895" s="1" t="s">
        <v>6887</v>
      </c>
      <c r="S2895" s="1" t="s">
        <v>6888</v>
      </c>
      <c r="T2895" s="1" t="s">
        <v>28</v>
      </c>
      <c r="U2895">
        <v>4773</v>
      </c>
      <c r="V2895" s="1" t="s">
        <v>15</v>
      </c>
      <c r="W2895" s="1" t="s">
        <v>45</v>
      </c>
      <c r="X2895" s="2">
        <f t="shared" ca="1" si="45"/>
        <v>45937</v>
      </c>
      <c r="Y2895" s="1">
        <f ca="1">ROUND(YEARFRAC(Merge1[[#This Row],[Join_Date]],Merge1[[#This Row],[Today]], 3),0)</f>
        <v>9</v>
      </c>
      <c r="Z2895" s="1" t="str" cm="1">
        <f t="array" aca="1" ref="Z2895" ca="1">_xlfn.IFS(
   Merge1[[#This Row],[Customer Tenure]]&lt;=2,"New",
   Merge1[[#This Row],[Customer Tenure]]&lt;=5,"Emerging",
  Merge1[[#This Row],[Customer Tenure]]&lt;9,"Established",
   TRUE,"Loyal"
)</f>
        <v>Loyal</v>
      </c>
      <c r="AA2895" s="1" t="str" cm="1">
        <f t="array" ref="AA2895">_xlfn.IFS(Merge1[[#This Row],[Income]]&lt;=30000,"Low",Merge1[[#This Row],[Income]]&lt;=60000,"Medium",Merge1[[#This Row],[Income]]&lt;=100000,"High", Merge1[[#This Row],[Income]]&gt;100000," Premium")</f>
        <v xml:space="preserve"> Premium</v>
      </c>
      <c r="AB2895" s="1" t="str" cm="1">
        <f t="array" ref="AB2895">_xlfn.IFS(Merge1[[#This Row],[Age]]&lt;= 28,"Gen Z", Merge1[[#This Row],[Age]]&lt;=44,"Millennials", Merge1[[#This Row],[Age]]&lt;=60,"Gen X", Merge1[[#This Row],[Age]]&gt;60,"Baby Boomers")</f>
        <v>Gen Z</v>
      </c>
      <c r="AC2895" s="1" t="str" cm="1">
        <f t="array" ref="AC2895">_xlfn.IFS(
    Merge1[[#This Row],[Balance]]&lt;=50000,"Low",
    Merge1[[#This Row],[Balance]]&lt;=200000,"Medium",
    Merge1[[#This Row],[Balance]]&gt;200000,"High"
)</f>
        <v>High</v>
      </c>
    </row>
    <row r="2896" spans="1:29" x14ac:dyDescent="0.25">
      <c r="A2896" s="1" t="s">
        <v>1219</v>
      </c>
      <c r="B2896" s="1" t="s">
        <v>6129</v>
      </c>
      <c r="C2896" s="1" t="s">
        <v>5835</v>
      </c>
      <c r="D2896" s="2">
        <v>45889</v>
      </c>
      <c r="E2896">
        <v>495654</v>
      </c>
      <c r="F2896">
        <v>812</v>
      </c>
      <c r="G2896">
        <v>361004</v>
      </c>
      <c r="H2896" s="1" t="s">
        <v>5833</v>
      </c>
      <c r="I2896" s="1" t="s">
        <v>6387</v>
      </c>
      <c r="J2896" s="1" t="s">
        <v>6245</v>
      </c>
      <c r="K2896">
        <v>26</v>
      </c>
      <c r="L2896" s="1" t="s">
        <v>6256</v>
      </c>
      <c r="M2896" s="1" t="s">
        <v>6266</v>
      </c>
      <c r="N2896">
        <v>177364</v>
      </c>
      <c r="O2896" s="1" t="s">
        <v>6243</v>
      </c>
      <c r="P2896" s="2">
        <v>44224</v>
      </c>
      <c r="Q2896" s="2">
        <v>45529</v>
      </c>
      <c r="R2896" s="1" t="s">
        <v>6889</v>
      </c>
      <c r="S2896" s="1" t="s">
        <v>6890</v>
      </c>
      <c r="T2896" s="1" t="s">
        <v>14</v>
      </c>
      <c r="U2896">
        <v>9724</v>
      </c>
      <c r="V2896" s="1" t="s">
        <v>15</v>
      </c>
      <c r="W2896" s="1" t="s">
        <v>40</v>
      </c>
      <c r="X2896" s="2">
        <f t="shared" ca="1" si="45"/>
        <v>45937</v>
      </c>
      <c r="Y2896" s="1">
        <f ca="1">ROUND(YEARFRAC(Merge1[[#This Row],[Join_Date]],Merge1[[#This Row],[Today]], 3),0)</f>
        <v>5</v>
      </c>
      <c r="Z2896" s="1" t="str" cm="1">
        <f t="array" aca="1" ref="Z2896" ca="1">_xlfn.IFS(
   Merge1[[#This Row],[Customer Tenure]]&lt;=2,"New",
   Merge1[[#This Row],[Customer Tenure]]&lt;=5,"Emerging",
  Merge1[[#This Row],[Customer Tenure]]&lt;9,"Established",
   TRUE,"Loyal"
)</f>
        <v>Emerging</v>
      </c>
      <c r="AA2896" s="1" t="str" cm="1">
        <f t="array" ref="AA2896">_xlfn.IFS(Merge1[[#This Row],[Income]]&lt;=30000,"Low",Merge1[[#This Row],[Income]]&lt;=60000,"Medium",Merge1[[#This Row],[Income]]&lt;=100000,"High", Merge1[[#This Row],[Income]]&gt;100000," Premium")</f>
        <v xml:space="preserve"> Premium</v>
      </c>
      <c r="AB2896" s="1" t="str" cm="1">
        <f t="array" ref="AB2896">_xlfn.IFS(Merge1[[#This Row],[Age]]&lt;= 28,"Gen Z", Merge1[[#This Row],[Age]]&lt;=44,"Millennials", Merge1[[#This Row],[Age]]&lt;=60,"Gen X", Merge1[[#This Row],[Age]]&gt;60,"Baby Boomers")</f>
        <v>Gen Z</v>
      </c>
      <c r="AC2896" s="1" t="str" cm="1">
        <f t="array" ref="AC2896">_xlfn.IFS(
    Merge1[[#This Row],[Balance]]&lt;=50000,"Low",
    Merge1[[#This Row],[Balance]]&lt;=200000,"Medium",
    Merge1[[#This Row],[Balance]]&gt;200000,"High"
)</f>
        <v>High</v>
      </c>
    </row>
    <row r="2897" spans="1:29" x14ac:dyDescent="0.25">
      <c r="A2897" s="1" t="s">
        <v>217</v>
      </c>
      <c r="B2897" s="1" t="s">
        <v>6167</v>
      </c>
      <c r="C2897" s="1" t="s">
        <v>5842</v>
      </c>
      <c r="D2897" s="2">
        <v>43893</v>
      </c>
      <c r="E2897">
        <v>71196</v>
      </c>
      <c r="F2897">
        <v>582</v>
      </c>
      <c r="G2897">
        <v>0</v>
      </c>
      <c r="H2897" s="1" t="s">
        <v>5833</v>
      </c>
      <c r="I2897" s="1" t="s">
        <v>6746</v>
      </c>
      <c r="J2897" s="1" t="s">
        <v>6245</v>
      </c>
      <c r="K2897">
        <v>18</v>
      </c>
      <c r="L2897" s="1" t="s">
        <v>6246</v>
      </c>
      <c r="M2897" s="1" t="s">
        <v>6251</v>
      </c>
      <c r="N2897">
        <v>62229</v>
      </c>
      <c r="O2897" s="1" t="s">
        <v>6248</v>
      </c>
      <c r="P2897" s="2">
        <v>45160</v>
      </c>
      <c r="Q2897" s="2">
        <v>45169</v>
      </c>
      <c r="R2897" s="1" t="s">
        <v>6889</v>
      </c>
      <c r="S2897" s="1" t="s">
        <v>6919</v>
      </c>
      <c r="T2897" s="1" t="s">
        <v>9</v>
      </c>
      <c r="U2897">
        <v>9536</v>
      </c>
      <c r="V2897" s="1" t="s">
        <v>19</v>
      </c>
      <c r="W2897" s="1" t="s">
        <v>50</v>
      </c>
      <c r="X2897" s="2">
        <f t="shared" ca="1" si="45"/>
        <v>45937</v>
      </c>
      <c r="Y2897" s="1">
        <f ca="1">ROUND(YEARFRAC(Merge1[[#This Row],[Join_Date]],Merge1[[#This Row],[Today]], 3),0)</f>
        <v>2</v>
      </c>
      <c r="Z2897" s="1" t="str" cm="1">
        <f t="array" aca="1" ref="Z2897" ca="1">_xlfn.IFS(
   Merge1[[#This Row],[Customer Tenure]]&lt;=2,"New",
   Merge1[[#This Row],[Customer Tenure]]&lt;=5,"Emerging",
  Merge1[[#This Row],[Customer Tenure]]&lt;9,"Established",
   TRUE,"Loyal"
)</f>
        <v>New</v>
      </c>
      <c r="AA2897" s="1" t="str" cm="1">
        <f t="array" ref="AA2897">_xlfn.IFS(Merge1[[#This Row],[Income]]&lt;=30000,"Low",Merge1[[#This Row],[Income]]&lt;=60000,"Medium",Merge1[[#This Row],[Income]]&lt;=100000,"High", Merge1[[#This Row],[Income]]&gt;100000," Premium")</f>
        <v>High</v>
      </c>
      <c r="AB2897" s="1" t="str" cm="1">
        <f t="array" ref="AB2897">_xlfn.IFS(Merge1[[#This Row],[Age]]&lt;= 28,"Gen Z", Merge1[[#This Row],[Age]]&lt;=44,"Millennials", Merge1[[#This Row],[Age]]&lt;=60,"Gen X", Merge1[[#This Row],[Age]]&gt;60,"Baby Boomers")</f>
        <v>Gen Z</v>
      </c>
      <c r="AC2897" s="1" t="str" cm="1">
        <f t="array" ref="AC2897">_xlfn.IFS(
    Merge1[[#This Row],[Balance]]&lt;=50000,"Low",
    Merge1[[#This Row],[Balance]]&lt;=200000,"Medium",
    Merge1[[#This Row],[Balance]]&gt;200000,"High"
)</f>
        <v>Medium</v>
      </c>
    </row>
    <row r="2898" spans="1:29" x14ac:dyDescent="0.25">
      <c r="A2898" s="1" t="s">
        <v>875</v>
      </c>
      <c r="B2898" s="1" t="s">
        <v>5878</v>
      </c>
      <c r="C2898" s="1" t="s">
        <v>5832</v>
      </c>
      <c r="D2898" s="2">
        <v>42460</v>
      </c>
      <c r="E2898">
        <v>329317</v>
      </c>
      <c r="F2898">
        <v>721</v>
      </c>
      <c r="G2898">
        <v>0</v>
      </c>
      <c r="H2898" s="1" t="s">
        <v>5833</v>
      </c>
      <c r="I2898" s="1" t="s">
        <v>6833</v>
      </c>
      <c r="J2898" s="1" t="s">
        <v>6240</v>
      </c>
      <c r="K2898">
        <v>52</v>
      </c>
      <c r="L2898" s="1" t="s">
        <v>6256</v>
      </c>
      <c r="M2898" s="1" t="s">
        <v>6254</v>
      </c>
      <c r="N2898">
        <v>84178</v>
      </c>
      <c r="O2898" s="1" t="s">
        <v>6252</v>
      </c>
      <c r="P2898" s="2">
        <v>44123</v>
      </c>
      <c r="Q2898" s="2">
        <v>45821</v>
      </c>
      <c r="R2898" s="1" t="s">
        <v>6883</v>
      </c>
      <c r="S2898" s="1" t="s">
        <v>6910</v>
      </c>
      <c r="T2898" s="1" t="s">
        <v>23</v>
      </c>
      <c r="U2898">
        <v>6265</v>
      </c>
      <c r="V2898" s="1" t="s">
        <v>24</v>
      </c>
      <c r="W2898" s="1" t="s">
        <v>55</v>
      </c>
      <c r="X2898" s="2">
        <f t="shared" ca="1" si="45"/>
        <v>45937</v>
      </c>
      <c r="Y2898" s="1">
        <f ca="1">ROUND(YEARFRAC(Merge1[[#This Row],[Join_Date]],Merge1[[#This Row],[Today]], 3),0)</f>
        <v>5</v>
      </c>
      <c r="Z2898" s="1" t="str" cm="1">
        <f t="array" aca="1" ref="Z2898" ca="1">_xlfn.IFS(
   Merge1[[#This Row],[Customer Tenure]]&lt;=2,"New",
   Merge1[[#This Row],[Customer Tenure]]&lt;=5,"Emerging",
  Merge1[[#This Row],[Customer Tenure]]&lt;9,"Established",
   TRUE,"Loyal"
)</f>
        <v>Emerging</v>
      </c>
      <c r="AA2898" s="1" t="str" cm="1">
        <f t="array" ref="AA2898">_xlfn.IFS(Merge1[[#This Row],[Income]]&lt;=30000,"Low",Merge1[[#This Row],[Income]]&lt;=60000,"Medium",Merge1[[#This Row],[Income]]&lt;=100000,"High", Merge1[[#This Row],[Income]]&gt;100000," Premium")</f>
        <v>High</v>
      </c>
      <c r="AB2898" s="1" t="str" cm="1">
        <f t="array" ref="AB2898">_xlfn.IFS(Merge1[[#This Row],[Age]]&lt;= 28,"Gen Z", Merge1[[#This Row],[Age]]&lt;=44,"Millennials", Merge1[[#This Row],[Age]]&lt;=60,"Gen X", Merge1[[#This Row],[Age]]&gt;60,"Baby Boomers")</f>
        <v>Gen X</v>
      </c>
      <c r="AC2898" s="1" t="str" cm="1">
        <f t="array" ref="AC2898">_xlfn.IFS(
    Merge1[[#This Row],[Balance]]&lt;=50000,"Low",
    Merge1[[#This Row],[Balance]]&lt;=200000,"Medium",
    Merge1[[#This Row],[Balance]]&gt;200000,"High"
)</f>
        <v>High</v>
      </c>
    </row>
    <row r="2899" spans="1:29" x14ac:dyDescent="0.25">
      <c r="A2899" s="1" t="s">
        <v>2854</v>
      </c>
      <c r="B2899" s="1" t="s">
        <v>5903</v>
      </c>
      <c r="C2899" s="1" t="s">
        <v>5835</v>
      </c>
      <c r="D2899" s="2">
        <v>45133</v>
      </c>
      <c r="E2899">
        <v>373747</v>
      </c>
      <c r="F2899">
        <v>626</v>
      </c>
      <c r="G2899">
        <v>0</v>
      </c>
      <c r="H2899" s="1" t="s">
        <v>5833</v>
      </c>
      <c r="I2899" s="1" t="s">
        <v>6302</v>
      </c>
      <c r="J2899" s="1" t="s">
        <v>6245</v>
      </c>
      <c r="K2899">
        <v>72</v>
      </c>
      <c r="L2899" s="1" t="s">
        <v>6246</v>
      </c>
      <c r="M2899" s="1" t="s">
        <v>6254</v>
      </c>
      <c r="N2899">
        <v>96898</v>
      </c>
      <c r="O2899" s="1" t="s">
        <v>6248</v>
      </c>
      <c r="P2899" s="2">
        <v>42533</v>
      </c>
      <c r="Q2899" s="2">
        <v>45764</v>
      </c>
      <c r="R2899" s="1" t="s">
        <v>6893</v>
      </c>
      <c r="S2899" s="1" t="s">
        <v>6894</v>
      </c>
      <c r="T2899" s="1" t="s">
        <v>9</v>
      </c>
      <c r="U2899">
        <v>248</v>
      </c>
      <c r="V2899" s="1" t="s">
        <v>10</v>
      </c>
      <c r="W2899" s="1" t="s">
        <v>20</v>
      </c>
      <c r="X2899" s="2">
        <f t="shared" ca="1" si="45"/>
        <v>45937</v>
      </c>
      <c r="Y2899" s="1">
        <f ca="1">ROUND(YEARFRAC(Merge1[[#This Row],[Join_Date]],Merge1[[#This Row],[Today]], 3),0)</f>
        <v>9</v>
      </c>
      <c r="Z2899" s="1" t="str" cm="1">
        <f t="array" aca="1" ref="Z2899" ca="1">_xlfn.IFS(
   Merge1[[#This Row],[Customer Tenure]]&lt;=2,"New",
   Merge1[[#This Row],[Customer Tenure]]&lt;=5,"Emerging",
  Merge1[[#This Row],[Customer Tenure]]&lt;9,"Established",
   TRUE,"Loyal"
)</f>
        <v>Loyal</v>
      </c>
      <c r="AA2899" s="1" t="str" cm="1">
        <f t="array" ref="AA2899">_xlfn.IFS(Merge1[[#This Row],[Income]]&lt;=30000,"Low",Merge1[[#This Row],[Income]]&lt;=60000,"Medium",Merge1[[#This Row],[Income]]&lt;=100000,"High", Merge1[[#This Row],[Income]]&gt;100000," Premium")</f>
        <v>High</v>
      </c>
      <c r="AB2899" s="1" t="str" cm="1">
        <f t="array" ref="AB2899">_xlfn.IFS(Merge1[[#This Row],[Age]]&lt;= 28,"Gen Z", Merge1[[#This Row],[Age]]&lt;=44,"Millennials", Merge1[[#This Row],[Age]]&lt;=60,"Gen X", Merge1[[#This Row],[Age]]&gt;60,"Baby Boomers")</f>
        <v>Baby Boomers</v>
      </c>
      <c r="AC2899" s="1" t="str" cm="1">
        <f t="array" ref="AC2899">_xlfn.IFS(
    Merge1[[#This Row],[Balance]]&lt;=50000,"Low",
    Merge1[[#This Row],[Balance]]&lt;=200000,"Medium",
    Merge1[[#This Row],[Balance]]&gt;200000,"High"
)</f>
        <v>High</v>
      </c>
    </row>
    <row r="2900" spans="1:29" x14ac:dyDescent="0.25">
      <c r="A2900" s="1" t="s">
        <v>1027</v>
      </c>
      <c r="B2900" s="1" t="s">
        <v>5854</v>
      </c>
      <c r="C2900" s="1" t="s">
        <v>5846</v>
      </c>
      <c r="D2900" s="2">
        <v>43936</v>
      </c>
      <c r="E2900">
        <v>307086</v>
      </c>
      <c r="F2900">
        <v>759</v>
      </c>
      <c r="G2900">
        <v>0</v>
      </c>
      <c r="H2900" s="1" t="s">
        <v>5833</v>
      </c>
      <c r="I2900" s="1" t="s">
        <v>6782</v>
      </c>
      <c r="J2900" s="1" t="s">
        <v>6245</v>
      </c>
      <c r="K2900">
        <v>50</v>
      </c>
      <c r="L2900" s="1" t="s">
        <v>6246</v>
      </c>
      <c r="M2900" s="1" t="s">
        <v>6247</v>
      </c>
      <c r="N2900">
        <v>81367</v>
      </c>
      <c r="O2900" s="1" t="s">
        <v>6248</v>
      </c>
      <c r="P2900" s="2">
        <v>42887</v>
      </c>
      <c r="Q2900" s="2">
        <v>45783</v>
      </c>
      <c r="R2900" s="1" t="s">
        <v>6906</v>
      </c>
      <c r="S2900" s="1" t="s">
        <v>6907</v>
      </c>
      <c r="T2900" s="1" t="s">
        <v>28</v>
      </c>
      <c r="U2900">
        <v>3225</v>
      </c>
      <c r="V2900" s="1" t="s">
        <v>10</v>
      </c>
      <c r="W2900" s="1" t="s">
        <v>55</v>
      </c>
      <c r="X2900" s="2">
        <f t="shared" ca="1" si="45"/>
        <v>45937</v>
      </c>
      <c r="Y2900" s="1">
        <f ca="1">ROUND(YEARFRAC(Merge1[[#This Row],[Join_Date]],Merge1[[#This Row],[Today]], 3),0)</f>
        <v>8</v>
      </c>
      <c r="Z2900" s="1" t="str" cm="1">
        <f t="array" aca="1" ref="Z2900" ca="1">_xlfn.IFS(
   Merge1[[#This Row],[Customer Tenure]]&lt;=2,"New",
   Merge1[[#This Row],[Customer Tenure]]&lt;=5,"Emerging",
  Merge1[[#This Row],[Customer Tenure]]&lt;9,"Established",
   TRUE,"Loyal"
)</f>
        <v>Established</v>
      </c>
      <c r="AA2900" s="1" t="str" cm="1">
        <f t="array" ref="AA2900">_xlfn.IFS(Merge1[[#This Row],[Income]]&lt;=30000,"Low",Merge1[[#This Row],[Income]]&lt;=60000,"Medium",Merge1[[#This Row],[Income]]&lt;=100000,"High", Merge1[[#This Row],[Income]]&gt;100000," Premium")</f>
        <v>High</v>
      </c>
      <c r="AB2900" s="1" t="str" cm="1">
        <f t="array" ref="AB2900">_xlfn.IFS(Merge1[[#This Row],[Age]]&lt;= 28,"Gen Z", Merge1[[#This Row],[Age]]&lt;=44,"Millennials", Merge1[[#This Row],[Age]]&lt;=60,"Gen X", Merge1[[#This Row],[Age]]&gt;60,"Baby Boomers")</f>
        <v>Gen X</v>
      </c>
      <c r="AC2900" s="1" t="str" cm="1">
        <f t="array" ref="AC2900">_xlfn.IFS(
    Merge1[[#This Row],[Balance]]&lt;=50000,"Low",
    Merge1[[#This Row],[Balance]]&lt;=200000,"Medium",
    Merge1[[#This Row],[Balance]]&gt;200000,"High"
)</f>
        <v>High</v>
      </c>
    </row>
    <row r="2901" spans="1:29" x14ac:dyDescent="0.25">
      <c r="A2901" s="1" t="s">
        <v>209</v>
      </c>
      <c r="B2901" s="1" t="s">
        <v>5874</v>
      </c>
      <c r="C2901" s="1" t="s">
        <v>5832</v>
      </c>
      <c r="D2901" s="2">
        <v>42538</v>
      </c>
      <c r="E2901">
        <v>385827</v>
      </c>
      <c r="F2901">
        <v>814</v>
      </c>
      <c r="G2901">
        <v>0</v>
      </c>
      <c r="H2901" s="1" t="s">
        <v>5838</v>
      </c>
      <c r="I2901" s="1" t="s">
        <v>6575</v>
      </c>
      <c r="J2901" s="1" t="s">
        <v>6240</v>
      </c>
      <c r="K2901">
        <v>34</v>
      </c>
      <c r="L2901" s="1" t="s">
        <v>6260</v>
      </c>
      <c r="M2901" s="1" t="s">
        <v>6251</v>
      </c>
      <c r="N2901">
        <v>105708</v>
      </c>
      <c r="O2901" s="1" t="s">
        <v>6243</v>
      </c>
      <c r="P2901" s="2">
        <v>44588</v>
      </c>
      <c r="Q2901" s="2">
        <v>45429</v>
      </c>
      <c r="R2901" s="1" t="s">
        <v>6906</v>
      </c>
      <c r="S2901" s="1" t="s">
        <v>6918</v>
      </c>
      <c r="T2901" s="1" t="s">
        <v>28</v>
      </c>
      <c r="U2901">
        <v>7551</v>
      </c>
      <c r="V2901" s="1" t="s">
        <v>10</v>
      </c>
      <c r="W2901" s="1" t="s">
        <v>20</v>
      </c>
      <c r="X2901" s="2">
        <f t="shared" ca="1" si="45"/>
        <v>45937</v>
      </c>
      <c r="Y2901" s="1">
        <f ca="1">ROUND(YEARFRAC(Merge1[[#This Row],[Join_Date]],Merge1[[#This Row],[Today]], 3),0)</f>
        <v>4</v>
      </c>
      <c r="Z2901" s="1" t="str" cm="1">
        <f t="array" aca="1" ref="Z2901" ca="1">_xlfn.IFS(
   Merge1[[#This Row],[Customer Tenure]]&lt;=2,"New",
   Merge1[[#This Row],[Customer Tenure]]&lt;=5,"Emerging",
  Merge1[[#This Row],[Customer Tenure]]&lt;9,"Established",
   TRUE,"Loyal"
)</f>
        <v>Emerging</v>
      </c>
      <c r="AA2901" s="1" t="str" cm="1">
        <f t="array" ref="AA2901">_xlfn.IFS(Merge1[[#This Row],[Income]]&lt;=30000,"Low",Merge1[[#This Row],[Income]]&lt;=60000,"Medium",Merge1[[#This Row],[Income]]&lt;=100000,"High", Merge1[[#This Row],[Income]]&gt;100000," Premium")</f>
        <v xml:space="preserve"> Premium</v>
      </c>
      <c r="AB2901" s="1" t="str" cm="1">
        <f t="array" ref="AB2901">_xlfn.IFS(Merge1[[#This Row],[Age]]&lt;= 28,"Gen Z", Merge1[[#This Row],[Age]]&lt;=44,"Millennials", Merge1[[#This Row],[Age]]&lt;=60,"Gen X", Merge1[[#This Row],[Age]]&gt;60,"Baby Boomers")</f>
        <v>Millennials</v>
      </c>
      <c r="AC2901" s="1" t="str" cm="1">
        <f t="array" ref="AC2901">_xlfn.IFS(
    Merge1[[#This Row],[Balance]]&lt;=50000,"Low",
    Merge1[[#This Row],[Balance]]&lt;=200000,"Medium",
    Merge1[[#This Row],[Balance]]&gt;200000,"High"
)</f>
        <v>High</v>
      </c>
    </row>
    <row r="2902" spans="1:29" x14ac:dyDescent="0.25">
      <c r="A2902" s="1" t="s">
        <v>361</v>
      </c>
      <c r="B2902" s="1" t="s">
        <v>6018</v>
      </c>
      <c r="C2902" s="1" t="s">
        <v>5835</v>
      </c>
      <c r="D2902" s="2">
        <v>43502</v>
      </c>
      <c r="E2902">
        <v>176348</v>
      </c>
      <c r="F2902">
        <v>312</v>
      </c>
      <c r="G2902">
        <v>0</v>
      </c>
      <c r="H2902" s="1" t="s">
        <v>5833</v>
      </c>
      <c r="I2902" s="1" t="s">
        <v>6458</v>
      </c>
      <c r="J2902" s="1" t="s">
        <v>6245</v>
      </c>
      <c r="K2902">
        <v>36</v>
      </c>
      <c r="L2902" s="1" t="s">
        <v>6256</v>
      </c>
      <c r="M2902" s="1" t="s">
        <v>6262</v>
      </c>
      <c r="N2902">
        <v>188639</v>
      </c>
      <c r="O2902" s="1" t="s">
        <v>6243</v>
      </c>
      <c r="P2902" s="2">
        <v>45492</v>
      </c>
      <c r="Q2902" s="2">
        <v>45424</v>
      </c>
      <c r="R2902" s="1" t="s">
        <v>6906</v>
      </c>
      <c r="S2902" s="1" t="s">
        <v>6918</v>
      </c>
      <c r="T2902" s="1" t="s">
        <v>28</v>
      </c>
      <c r="U2902">
        <v>3657</v>
      </c>
      <c r="V2902" s="1" t="s">
        <v>15</v>
      </c>
      <c r="W2902" s="1" t="s">
        <v>25</v>
      </c>
      <c r="X2902" s="2">
        <f t="shared" ca="1" si="45"/>
        <v>45937</v>
      </c>
      <c r="Y2902" s="1">
        <f ca="1">ROUND(YEARFRAC(Merge1[[#This Row],[Join_Date]],Merge1[[#This Row],[Today]], 3),0)</f>
        <v>1</v>
      </c>
      <c r="Z2902" s="1" t="str" cm="1">
        <f t="array" aca="1" ref="Z2902" ca="1">_xlfn.IFS(
   Merge1[[#This Row],[Customer Tenure]]&lt;=2,"New",
   Merge1[[#This Row],[Customer Tenure]]&lt;=5,"Emerging",
  Merge1[[#This Row],[Customer Tenure]]&lt;9,"Established",
   TRUE,"Loyal"
)</f>
        <v>New</v>
      </c>
      <c r="AA2902" s="1" t="str" cm="1">
        <f t="array" ref="AA2902">_xlfn.IFS(Merge1[[#This Row],[Income]]&lt;=30000,"Low",Merge1[[#This Row],[Income]]&lt;=60000,"Medium",Merge1[[#This Row],[Income]]&lt;=100000,"High", Merge1[[#This Row],[Income]]&gt;100000," Premium")</f>
        <v xml:space="preserve"> Premium</v>
      </c>
      <c r="AB2902" s="1" t="str" cm="1">
        <f t="array" ref="AB2902">_xlfn.IFS(Merge1[[#This Row],[Age]]&lt;= 28,"Gen Z", Merge1[[#This Row],[Age]]&lt;=44,"Millennials", Merge1[[#This Row],[Age]]&lt;=60,"Gen X", Merge1[[#This Row],[Age]]&gt;60,"Baby Boomers")</f>
        <v>Millennials</v>
      </c>
      <c r="AC2902" s="1" t="str" cm="1">
        <f t="array" ref="AC2902">_xlfn.IFS(
    Merge1[[#This Row],[Balance]]&lt;=50000,"Low",
    Merge1[[#This Row],[Balance]]&lt;=200000,"Medium",
    Merge1[[#This Row],[Balance]]&gt;200000,"High"
)</f>
        <v>Medium</v>
      </c>
    </row>
    <row r="2903" spans="1:29" x14ac:dyDescent="0.25">
      <c r="A2903" s="1" t="s">
        <v>772</v>
      </c>
      <c r="B2903" s="1" t="s">
        <v>5893</v>
      </c>
      <c r="C2903" s="1" t="s">
        <v>5835</v>
      </c>
      <c r="D2903" s="2">
        <v>44735</v>
      </c>
      <c r="E2903">
        <v>316363</v>
      </c>
      <c r="F2903">
        <v>840</v>
      </c>
      <c r="G2903">
        <v>0</v>
      </c>
      <c r="H2903" s="1" t="s">
        <v>5833</v>
      </c>
      <c r="I2903" s="1" t="s">
        <v>6815</v>
      </c>
      <c r="J2903" s="1" t="s">
        <v>6245</v>
      </c>
      <c r="K2903">
        <v>49</v>
      </c>
      <c r="L2903" s="1" t="s">
        <v>6241</v>
      </c>
      <c r="M2903" s="1" t="s">
        <v>6257</v>
      </c>
      <c r="N2903">
        <v>151691</v>
      </c>
      <c r="O2903" s="1" t="s">
        <v>6243</v>
      </c>
      <c r="P2903" s="2">
        <v>43401</v>
      </c>
      <c r="Q2903" s="2">
        <v>45828</v>
      </c>
      <c r="R2903" s="1" t="s">
        <v>6883</v>
      </c>
      <c r="S2903" s="1" t="s">
        <v>6910</v>
      </c>
      <c r="T2903" s="1" t="s">
        <v>9</v>
      </c>
      <c r="U2903">
        <v>5418</v>
      </c>
      <c r="V2903" s="1" t="s">
        <v>24</v>
      </c>
      <c r="W2903" s="1" t="s">
        <v>20</v>
      </c>
      <c r="X2903" s="2">
        <f t="shared" ca="1" si="45"/>
        <v>45937</v>
      </c>
      <c r="Y2903" s="1">
        <f ca="1">ROUND(YEARFRAC(Merge1[[#This Row],[Join_Date]],Merge1[[#This Row],[Today]], 3),0)</f>
        <v>7</v>
      </c>
      <c r="Z2903" s="1" t="str" cm="1">
        <f t="array" aca="1" ref="Z2903" ca="1">_xlfn.IFS(
   Merge1[[#This Row],[Customer Tenure]]&lt;=2,"New",
   Merge1[[#This Row],[Customer Tenure]]&lt;=5,"Emerging",
  Merge1[[#This Row],[Customer Tenure]]&lt;9,"Established",
   TRUE,"Loyal"
)</f>
        <v>Established</v>
      </c>
      <c r="AA2903" s="1" t="str" cm="1">
        <f t="array" ref="AA2903">_xlfn.IFS(Merge1[[#This Row],[Income]]&lt;=30000,"Low",Merge1[[#This Row],[Income]]&lt;=60000,"Medium",Merge1[[#This Row],[Income]]&lt;=100000,"High", Merge1[[#This Row],[Income]]&gt;100000," Premium")</f>
        <v xml:space="preserve"> Premium</v>
      </c>
      <c r="AB2903" s="1" t="str" cm="1">
        <f t="array" ref="AB2903">_xlfn.IFS(Merge1[[#This Row],[Age]]&lt;= 28,"Gen Z", Merge1[[#This Row],[Age]]&lt;=44,"Millennials", Merge1[[#This Row],[Age]]&lt;=60,"Gen X", Merge1[[#This Row],[Age]]&gt;60,"Baby Boomers")</f>
        <v>Gen X</v>
      </c>
      <c r="AC2903" s="1" t="str" cm="1">
        <f t="array" ref="AC2903">_xlfn.IFS(
    Merge1[[#This Row],[Balance]]&lt;=50000,"Low",
    Merge1[[#This Row],[Balance]]&lt;=200000,"Medium",
    Merge1[[#This Row],[Balance]]&gt;200000,"High"
)</f>
        <v>High</v>
      </c>
    </row>
    <row r="2904" spans="1:29" x14ac:dyDescent="0.25">
      <c r="A2904" s="1" t="s">
        <v>205</v>
      </c>
      <c r="B2904" s="1" t="s">
        <v>6137</v>
      </c>
      <c r="C2904" s="1" t="s">
        <v>5835</v>
      </c>
      <c r="D2904" s="2">
        <v>45036</v>
      </c>
      <c r="E2904">
        <v>173115</v>
      </c>
      <c r="F2904">
        <v>680</v>
      </c>
      <c r="G2904">
        <v>0</v>
      </c>
      <c r="H2904" s="1" t="s">
        <v>5833</v>
      </c>
      <c r="I2904" s="1" t="s">
        <v>6239</v>
      </c>
      <c r="J2904" s="1" t="s">
        <v>6240</v>
      </c>
      <c r="K2904">
        <v>38</v>
      </c>
      <c r="L2904" s="1" t="s">
        <v>6241</v>
      </c>
      <c r="M2904" s="1" t="s">
        <v>6242</v>
      </c>
      <c r="N2904">
        <v>191672</v>
      </c>
      <c r="O2904" s="1" t="s">
        <v>6243</v>
      </c>
      <c r="P2904" s="2">
        <v>45041</v>
      </c>
      <c r="Q2904" s="2">
        <v>45360</v>
      </c>
      <c r="R2904" s="1" t="s">
        <v>6899</v>
      </c>
      <c r="S2904" s="1" t="s">
        <v>6900</v>
      </c>
      <c r="T2904" s="1" t="s">
        <v>14</v>
      </c>
      <c r="U2904">
        <v>9818</v>
      </c>
      <c r="V2904" s="1" t="s">
        <v>10</v>
      </c>
      <c r="W2904" s="1" t="s">
        <v>20</v>
      </c>
      <c r="X2904" s="2">
        <f t="shared" ca="1" si="45"/>
        <v>45937</v>
      </c>
      <c r="Y2904" s="1">
        <f ca="1">ROUND(YEARFRAC(Merge1[[#This Row],[Join_Date]],Merge1[[#This Row],[Today]], 3),0)</f>
        <v>2</v>
      </c>
      <c r="Z2904" s="1" t="str" cm="1">
        <f t="array" aca="1" ref="Z2904" ca="1">_xlfn.IFS(
   Merge1[[#This Row],[Customer Tenure]]&lt;=2,"New",
   Merge1[[#This Row],[Customer Tenure]]&lt;=5,"Emerging",
  Merge1[[#This Row],[Customer Tenure]]&lt;9,"Established",
   TRUE,"Loyal"
)</f>
        <v>New</v>
      </c>
      <c r="AA2904" s="1" t="str" cm="1">
        <f t="array" ref="AA2904">_xlfn.IFS(Merge1[[#This Row],[Income]]&lt;=30000,"Low",Merge1[[#This Row],[Income]]&lt;=60000,"Medium",Merge1[[#This Row],[Income]]&lt;=100000,"High", Merge1[[#This Row],[Income]]&gt;100000," Premium")</f>
        <v xml:space="preserve"> Premium</v>
      </c>
      <c r="AB2904" s="1" t="str" cm="1">
        <f t="array" ref="AB2904">_xlfn.IFS(Merge1[[#This Row],[Age]]&lt;= 28,"Gen Z", Merge1[[#This Row],[Age]]&lt;=44,"Millennials", Merge1[[#This Row],[Age]]&lt;=60,"Gen X", Merge1[[#This Row],[Age]]&gt;60,"Baby Boomers")</f>
        <v>Millennials</v>
      </c>
      <c r="AC2904" s="1" t="str" cm="1">
        <f t="array" ref="AC2904">_xlfn.IFS(
    Merge1[[#This Row],[Balance]]&lt;=50000,"Low",
    Merge1[[#This Row],[Balance]]&lt;=200000,"Medium",
    Merge1[[#This Row],[Balance]]&gt;200000,"High"
)</f>
        <v>Medium</v>
      </c>
    </row>
    <row r="2905" spans="1:29" x14ac:dyDescent="0.25">
      <c r="A2905" s="1" t="s">
        <v>1558</v>
      </c>
      <c r="B2905" s="1" t="s">
        <v>5953</v>
      </c>
      <c r="C2905" s="1" t="s">
        <v>5842</v>
      </c>
      <c r="D2905" s="2">
        <v>45395</v>
      </c>
      <c r="E2905">
        <v>268620</v>
      </c>
      <c r="F2905">
        <v>747</v>
      </c>
      <c r="G2905">
        <v>0</v>
      </c>
      <c r="H2905" s="1" t="s">
        <v>5833</v>
      </c>
      <c r="I2905" s="1" t="s">
        <v>6311</v>
      </c>
      <c r="J2905" s="1" t="s">
        <v>6245</v>
      </c>
      <c r="K2905">
        <v>53</v>
      </c>
      <c r="L2905" s="1" t="s">
        <v>6246</v>
      </c>
      <c r="M2905" s="1" t="s">
        <v>6266</v>
      </c>
      <c r="N2905">
        <v>175650</v>
      </c>
      <c r="O2905" s="1" t="s">
        <v>6243</v>
      </c>
      <c r="P2905" s="2">
        <v>44427</v>
      </c>
      <c r="Q2905" s="2">
        <v>45807</v>
      </c>
      <c r="R2905" s="1" t="s">
        <v>6906</v>
      </c>
      <c r="S2905" s="1" t="s">
        <v>6907</v>
      </c>
      <c r="T2905" s="1" t="s">
        <v>28</v>
      </c>
      <c r="U2905">
        <v>6350</v>
      </c>
      <c r="V2905" s="1" t="s">
        <v>24</v>
      </c>
      <c r="W2905" s="1" t="s">
        <v>40</v>
      </c>
      <c r="X2905" s="2">
        <f t="shared" ca="1" si="45"/>
        <v>45937</v>
      </c>
      <c r="Y2905" s="1">
        <f ca="1">ROUND(YEARFRAC(Merge1[[#This Row],[Join_Date]],Merge1[[#This Row],[Today]], 3),0)</f>
        <v>4</v>
      </c>
      <c r="Z2905" s="1" t="str" cm="1">
        <f t="array" aca="1" ref="Z2905" ca="1">_xlfn.IFS(
   Merge1[[#This Row],[Customer Tenure]]&lt;=2,"New",
   Merge1[[#This Row],[Customer Tenure]]&lt;=5,"Emerging",
  Merge1[[#This Row],[Customer Tenure]]&lt;9,"Established",
   TRUE,"Loyal"
)</f>
        <v>Emerging</v>
      </c>
      <c r="AA2905" s="1" t="str" cm="1">
        <f t="array" ref="AA2905">_xlfn.IFS(Merge1[[#This Row],[Income]]&lt;=30000,"Low",Merge1[[#This Row],[Income]]&lt;=60000,"Medium",Merge1[[#This Row],[Income]]&lt;=100000,"High", Merge1[[#This Row],[Income]]&gt;100000," Premium")</f>
        <v xml:space="preserve"> Premium</v>
      </c>
      <c r="AB2905" s="1" t="str" cm="1">
        <f t="array" ref="AB2905">_xlfn.IFS(Merge1[[#This Row],[Age]]&lt;= 28,"Gen Z", Merge1[[#This Row],[Age]]&lt;=44,"Millennials", Merge1[[#This Row],[Age]]&lt;=60,"Gen X", Merge1[[#This Row],[Age]]&gt;60,"Baby Boomers")</f>
        <v>Gen X</v>
      </c>
      <c r="AC2905" s="1" t="str" cm="1">
        <f t="array" ref="AC2905">_xlfn.IFS(
    Merge1[[#This Row],[Balance]]&lt;=50000,"Low",
    Merge1[[#This Row],[Balance]]&lt;=200000,"Medium",
    Merge1[[#This Row],[Balance]]&gt;200000,"High"
)</f>
        <v>High</v>
      </c>
    </row>
    <row r="2906" spans="1:29" x14ac:dyDescent="0.25">
      <c r="A2906" s="1" t="s">
        <v>674</v>
      </c>
      <c r="B2906" s="1" t="s">
        <v>5840</v>
      </c>
      <c r="C2906" s="1" t="s">
        <v>5832</v>
      </c>
      <c r="D2906" s="2">
        <v>45602</v>
      </c>
      <c r="E2906">
        <v>333840</v>
      </c>
      <c r="F2906">
        <v>428</v>
      </c>
      <c r="G2906">
        <v>0</v>
      </c>
      <c r="H2906" s="1" t="s">
        <v>5833</v>
      </c>
      <c r="I2906" s="1" t="s">
        <v>6440</v>
      </c>
      <c r="J2906" s="1" t="s">
        <v>6240</v>
      </c>
      <c r="K2906">
        <v>38</v>
      </c>
      <c r="L2906" s="1" t="s">
        <v>6246</v>
      </c>
      <c r="M2906" s="1" t="s">
        <v>6266</v>
      </c>
      <c r="N2906">
        <v>177732</v>
      </c>
      <c r="O2906" s="1" t="s">
        <v>6248</v>
      </c>
      <c r="P2906" s="2">
        <v>43409</v>
      </c>
      <c r="Q2906" s="2">
        <v>45512</v>
      </c>
      <c r="R2906" s="1" t="s">
        <v>6889</v>
      </c>
      <c r="S2906" s="1" t="s">
        <v>6890</v>
      </c>
      <c r="T2906" s="1" t="s">
        <v>14</v>
      </c>
      <c r="U2906">
        <v>2439</v>
      </c>
      <c r="V2906" s="1" t="s">
        <v>19</v>
      </c>
      <c r="W2906" s="1" t="s">
        <v>11</v>
      </c>
      <c r="X2906" s="2">
        <f t="shared" ca="1" si="45"/>
        <v>45937</v>
      </c>
      <c r="Y2906" s="1">
        <f ca="1">ROUND(YEARFRAC(Merge1[[#This Row],[Join_Date]],Merge1[[#This Row],[Today]], 3),0)</f>
        <v>7</v>
      </c>
      <c r="Z2906" s="1" t="str" cm="1">
        <f t="array" aca="1" ref="Z2906" ca="1">_xlfn.IFS(
   Merge1[[#This Row],[Customer Tenure]]&lt;=2,"New",
   Merge1[[#This Row],[Customer Tenure]]&lt;=5,"Emerging",
  Merge1[[#This Row],[Customer Tenure]]&lt;9,"Established",
   TRUE,"Loyal"
)</f>
        <v>Established</v>
      </c>
      <c r="AA2906" s="1" t="str" cm="1">
        <f t="array" ref="AA2906">_xlfn.IFS(Merge1[[#This Row],[Income]]&lt;=30000,"Low",Merge1[[#This Row],[Income]]&lt;=60000,"Medium",Merge1[[#This Row],[Income]]&lt;=100000,"High", Merge1[[#This Row],[Income]]&gt;100000," Premium")</f>
        <v xml:space="preserve"> Premium</v>
      </c>
      <c r="AB2906" s="1" t="str" cm="1">
        <f t="array" ref="AB2906">_xlfn.IFS(Merge1[[#This Row],[Age]]&lt;= 28,"Gen Z", Merge1[[#This Row],[Age]]&lt;=44,"Millennials", Merge1[[#This Row],[Age]]&lt;=60,"Gen X", Merge1[[#This Row],[Age]]&gt;60,"Baby Boomers")</f>
        <v>Millennials</v>
      </c>
      <c r="AC2906" s="1" t="str" cm="1">
        <f t="array" ref="AC2906">_xlfn.IFS(
    Merge1[[#This Row],[Balance]]&lt;=50000,"Low",
    Merge1[[#This Row],[Balance]]&lt;=200000,"Medium",
    Merge1[[#This Row],[Balance]]&gt;200000,"High"
)</f>
        <v>High</v>
      </c>
    </row>
    <row r="2907" spans="1:29" x14ac:dyDescent="0.25">
      <c r="A2907" s="1" t="s">
        <v>138</v>
      </c>
      <c r="B2907" s="1" t="s">
        <v>5854</v>
      </c>
      <c r="C2907" s="1" t="s">
        <v>5832</v>
      </c>
      <c r="D2907" s="2">
        <v>45431</v>
      </c>
      <c r="E2907">
        <v>498294</v>
      </c>
      <c r="F2907">
        <v>720</v>
      </c>
      <c r="G2907">
        <v>139479</v>
      </c>
      <c r="H2907" s="1" t="s">
        <v>5833</v>
      </c>
      <c r="I2907" s="1" t="s">
        <v>6782</v>
      </c>
      <c r="J2907" s="1" t="s">
        <v>6245</v>
      </c>
      <c r="K2907">
        <v>50</v>
      </c>
      <c r="L2907" s="1" t="s">
        <v>6246</v>
      </c>
      <c r="M2907" s="1" t="s">
        <v>6247</v>
      </c>
      <c r="N2907">
        <v>81367</v>
      </c>
      <c r="O2907" s="1" t="s">
        <v>6248</v>
      </c>
      <c r="P2907" s="2">
        <v>42887</v>
      </c>
      <c r="Q2907" s="2">
        <v>45614</v>
      </c>
      <c r="R2907" s="1" t="s">
        <v>6887</v>
      </c>
      <c r="S2907" s="1" t="s">
        <v>6901</v>
      </c>
      <c r="T2907" s="1" t="s">
        <v>14</v>
      </c>
      <c r="U2907">
        <v>3662</v>
      </c>
      <c r="V2907" s="1" t="s">
        <v>10</v>
      </c>
      <c r="W2907" s="1" t="s">
        <v>20</v>
      </c>
      <c r="X2907" s="2">
        <f t="shared" ca="1" si="45"/>
        <v>45937</v>
      </c>
      <c r="Y2907" s="1">
        <f ca="1">ROUND(YEARFRAC(Merge1[[#This Row],[Join_Date]],Merge1[[#This Row],[Today]], 3),0)</f>
        <v>8</v>
      </c>
      <c r="Z2907" s="1" t="str" cm="1">
        <f t="array" aca="1" ref="Z2907" ca="1">_xlfn.IFS(
   Merge1[[#This Row],[Customer Tenure]]&lt;=2,"New",
   Merge1[[#This Row],[Customer Tenure]]&lt;=5,"Emerging",
  Merge1[[#This Row],[Customer Tenure]]&lt;9,"Established",
   TRUE,"Loyal"
)</f>
        <v>Established</v>
      </c>
      <c r="AA2907" s="1" t="str" cm="1">
        <f t="array" ref="AA2907">_xlfn.IFS(Merge1[[#This Row],[Income]]&lt;=30000,"Low",Merge1[[#This Row],[Income]]&lt;=60000,"Medium",Merge1[[#This Row],[Income]]&lt;=100000,"High", Merge1[[#This Row],[Income]]&gt;100000," Premium")</f>
        <v>High</v>
      </c>
      <c r="AB2907" s="1" t="str" cm="1">
        <f t="array" ref="AB2907">_xlfn.IFS(Merge1[[#This Row],[Age]]&lt;= 28,"Gen Z", Merge1[[#This Row],[Age]]&lt;=44,"Millennials", Merge1[[#This Row],[Age]]&lt;=60,"Gen X", Merge1[[#This Row],[Age]]&gt;60,"Baby Boomers")</f>
        <v>Gen X</v>
      </c>
      <c r="AC2907" s="1" t="str" cm="1">
        <f t="array" ref="AC2907">_xlfn.IFS(
    Merge1[[#This Row],[Balance]]&lt;=50000,"Low",
    Merge1[[#This Row],[Balance]]&lt;=200000,"Medium",
    Merge1[[#This Row],[Balance]]&gt;200000,"High"
)</f>
        <v>High</v>
      </c>
    </row>
    <row r="2908" spans="1:29" x14ac:dyDescent="0.25">
      <c r="A2908" s="1" t="s">
        <v>3707</v>
      </c>
      <c r="B2908" s="1" t="s">
        <v>6162</v>
      </c>
      <c r="C2908" s="1" t="s">
        <v>5832</v>
      </c>
      <c r="D2908" s="2">
        <v>45062</v>
      </c>
      <c r="E2908">
        <v>305613</v>
      </c>
      <c r="F2908">
        <v>494</v>
      </c>
      <c r="G2908">
        <v>0</v>
      </c>
      <c r="H2908" s="1" t="s">
        <v>5833</v>
      </c>
      <c r="I2908" s="1" t="s">
        <v>6358</v>
      </c>
      <c r="J2908" s="1" t="s">
        <v>6240</v>
      </c>
      <c r="K2908">
        <v>62</v>
      </c>
      <c r="L2908" s="1" t="s">
        <v>6241</v>
      </c>
      <c r="M2908" s="1" t="s">
        <v>6257</v>
      </c>
      <c r="N2908">
        <v>160975</v>
      </c>
      <c r="O2908" s="1" t="s">
        <v>6243</v>
      </c>
      <c r="P2908" s="2">
        <v>44302</v>
      </c>
      <c r="Q2908" s="2">
        <v>45432</v>
      </c>
      <c r="R2908" s="1" t="s">
        <v>6906</v>
      </c>
      <c r="S2908" s="1" t="s">
        <v>6918</v>
      </c>
      <c r="T2908" s="1" t="s">
        <v>23</v>
      </c>
      <c r="U2908">
        <v>9923</v>
      </c>
      <c r="V2908" s="1" t="s">
        <v>24</v>
      </c>
      <c r="W2908" s="1" t="s">
        <v>50</v>
      </c>
      <c r="X2908" s="2">
        <f t="shared" ca="1" si="45"/>
        <v>45937</v>
      </c>
      <c r="Y2908" s="1">
        <f ca="1">ROUND(YEARFRAC(Merge1[[#This Row],[Join_Date]],Merge1[[#This Row],[Today]], 3),0)</f>
        <v>4</v>
      </c>
      <c r="Z2908" s="1" t="str" cm="1">
        <f t="array" aca="1" ref="Z2908" ca="1">_xlfn.IFS(
   Merge1[[#This Row],[Customer Tenure]]&lt;=2,"New",
   Merge1[[#This Row],[Customer Tenure]]&lt;=5,"Emerging",
  Merge1[[#This Row],[Customer Tenure]]&lt;9,"Established",
   TRUE,"Loyal"
)</f>
        <v>Emerging</v>
      </c>
      <c r="AA2908" s="1" t="str" cm="1">
        <f t="array" ref="AA2908">_xlfn.IFS(Merge1[[#This Row],[Income]]&lt;=30000,"Low",Merge1[[#This Row],[Income]]&lt;=60000,"Medium",Merge1[[#This Row],[Income]]&lt;=100000,"High", Merge1[[#This Row],[Income]]&gt;100000," Premium")</f>
        <v xml:space="preserve"> Premium</v>
      </c>
      <c r="AB2908" s="1" t="str" cm="1">
        <f t="array" ref="AB2908">_xlfn.IFS(Merge1[[#This Row],[Age]]&lt;= 28,"Gen Z", Merge1[[#This Row],[Age]]&lt;=44,"Millennials", Merge1[[#This Row],[Age]]&lt;=60,"Gen X", Merge1[[#This Row],[Age]]&gt;60,"Baby Boomers")</f>
        <v>Baby Boomers</v>
      </c>
      <c r="AC2908" s="1" t="str" cm="1">
        <f t="array" ref="AC2908">_xlfn.IFS(
    Merge1[[#This Row],[Balance]]&lt;=50000,"Low",
    Merge1[[#This Row],[Balance]]&lt;=200000,"Medium",
    Merge1[[#This Row],[Balance]]&gt;200000,"High"
)</f>
        <v>High</v>
      </c>
    </row>
    <row r="2909" spans="1:29" x14ac:dyDescent="0.25">
      <c r="A2909" s="1" t="s">
        <v>1576</v>
      </c>
      <c r="B2909" s="1" t="s">
        <v>5941</v>
      </c>
      <c r="C2909" s="1" t="s">
        <v>5846</v>
      </c>
      <c r="D2909" s="2">
        <v>44775</v>
      </c>
      <c r="E2909">
        <v>232076</v>
      </c>
      <c r="F2909">
        <v>805</v>
      </c>
      <c r="G2909">
        <v>0</v>
      </c>
      <c r="H2909" s="1" t="s">
        <v>5833</v>
      </c>
      <c r="I2909" s="1" t="s">
        <v>6676</v>
      </c>
      <c r="J2909" s="1" t="s">
        <v>6245</v>
      </c>
      <c r="K2909">
        <v>23</v>
      </c>
      <c r="L2909" s="1" t="s">
        <v>6241</v>
      </c>
      <c r="M2909" s="1" t="s">
        <v>6254</v>
      </c>
      <c r="N2909">
        <v>130091</v>
      </c>
      <c r="O2909" s="1" t="s">
        <v>6248</v>
      </c>
      <c r="P2909" s="2">
        <v>45017</v>
      </c>
      <c r="Q2909" s="2">
        <v>45540</v>
      </c>
      <c r="R2909" s="1" t="s">
        <v>6897</v>
      </c>
      <c r="S2909" s="1" t="s">
        <v>6898</v>
      </c>
      <c r="T2909" s="1" t="s">
        <v>9</v>
      </c>
      <c r="U2909">
        <v>6317</v>
      </c>
      <c r="V2909" s="1" t="s">
        <v>15</v>
      </c>
      <c r="W2909" s="1" t="s">
        <v>45</v>
      </c>
      <c r="X2909" s="2">
        <f t="shared" ca="1" si="45"/>
        <v>45937</v>
      </c>
      <c r="Y2909" s="1">
        <f ca="1">ROUND(YEARFRAC(Merge1[[#This Row],[Join_Date]],Merge1[[#This Row],[Today]], 3),0)</f>
        <v>3</v>
      </c>
      <c r="Z2909" s="1" t="str" cm="1">
        <f t="array" aca="1" ref="Z2909" ca="1">_xlfn.IFS(
   Merge1[[#This Row],[Customer Tenure]]&lt;=2,"New",
   Merge1[[#This Row],[Customer Tenure]]&lt;=5,"Emerging",
  Merge1[[#This Row],[Customer Tenure]]&lt;9,"Established",
   TRUE,"Loyal"
)</f>
        <v>Emerging</v>
      </c>
      <c r="AA2909" s="1" t="str" cm="1">
        <f t="array" ref="AA2909">_xlfn.IFS(Merge1[[#This Row],[Income]]&lt;=30000,"Low",Merge1[[#This Row],[Income]]&lt;=60000,"Medium",Merge1[[#This Row],[Income]]&lt;=100000,"High", Merge1[[#This Row],[Income]]&gt;100000," Premium")</f>
        <v xml:space="preserve"> Premium</v>
      </c>
      <c r="AB2909" s="1" t="str" cm="1">
        <f t="array" ref="AB2909">_xlfn.IFS(Merge1[[#This Row],[Age]]&lt;= 28,"Gen Z", Merge1[[#This Row],[Age]]&lt;=44,"Millennials", Merge1[[#This Row],[Age]]&lt;=60,"Gen X", Merge1[[#This Row],[Age]]&gt;60,"Baby Boomers")</f>
        <v>Gen Z</v>
      </c>
      <c r="AC2909" s="1" t="str" cm="1">
        <f t="array" ref="AC2909">_xlfn.IFS(
    Merge1[[#This Row],[Balance]]&lt;=50000,"Low",
    Merge1[[#This Row],[Balance]]&lt;=200000,"Medium",
    Merge1[[#This Row],[Balance]]&gt;200000,"High"
)</f>
        <v>High</v>
      </c>
    </row>
    <row r="2910" spans="1:29" x14ac:dyDescent="0.25">
      <c r="A2910" s="1" t="s">
        <v>244</v>
      </c>
      <c r="B2910" s="1" t="s">
        <v>6062</v>
      </c>
      <c r="C2910" s="1" t="s">
        <v>5842</v>
      </c>
      <c r="D2910" s="2">
        <v>45211</v>
      </c>
      <c r="E2910">
        <v>77694</v>
      </c>
      <c r="F2910">
        <v>676</v>
      </c>
      <c r="G2910">
        <v>0</v>
      </c>
      <c r="H2910" s="1" t="s">
        <v>5833</v>
      </c>
      <c r="I2910" s="1" t="s">
        <v>6263</v>
      </c>
      <c r="J2910" s="1" t="s">
        <v>6240</v>
      </c>
      <c r="K2910">
        <v>59</v>
      </c>
      <c r="L2910" s="1" t="s">
        <v>6241</v>
      </c>
      <c r="M2910" s="1" t="s">
        <v>6262</v>
      </c>
      <c r="N2910">
        <v>144988</v>
      </c>
      <c r="O2910" s="1" t="s">
        <v>6243</v>
      </c>
      <c r="P2910" s="2">
        <v>45448</v>
      </c>
      <c r="Q2910" s="2">
        <v>45237</v>
      </c>
      <c r="R2910" s="1" t="s">
        <v>6887</v>
      </c>
      <c r="S2910" s="1" t="s">
        <v>6888</v>
      </c>
      <c r="T2910" s="1" t="s">
        <v>28</v>
      </c>
      <c r="U2910">
        <v>9474</v>
      </c>
      <c r="V2910" s="1" t="s">
        <v>19</v>
      </c>
      <c r="W2910" s="1" t="s">
        <v>40</v>
      </c>
      <c r="X2910" s="2">
        <f t="shared" ca="1" si="45"/>
        <v>45937</v>
      </c>
      <c r="Y2910" s="1">
        <f ca="1">ROUND(YEARFRAC(Merge1[[#This Row],[Join_Date]],Merge1[[#This Row],[Today]], 3),0)</f>
        <v>1</v>
      </c>
      <c r="Z2910" s="1" t="str" cm="1">
        <f t="array" aca="1" ref="Z2910" ca="1">_xlfn.IFS(
   Merge1[[#This Row],[Customer Tenure]]&lt;=2,"New",
   Merge1[[#This Row],[Customer Tenure]]&lt;=5,"Emerging",
  Merge1[[#This Row],[Customer Tenure]]&lt;9,"Established",
   TRUE,"Loyal"
)</f>
        <v>New</v>
      </c>
      <c r="AA2910" s="1" t="str" cm="1">
        <f t="array" ref="AA2910">_xlfn.IFS(Merge1[[#This Row],[Income]]&lt;=30000,"Low",Merge1[[#This Row],[Income]]&lt;=60000,"Medium",Merge1[[#This Row],[Income]]&lt;=100000,"High", Merge1[[#This Row],[Income]]&gt;100000," Premium")</f>
        <v xml:space="preserve"> Premium</v>
      </c>
      <c r="AB2910" s="1" t="str" cm="1">
        <f t="array" ref="AB2910">_xlfn.IFS(Merge1[[#This Row],[Age]]&lt;= 28,"Gen Z", Merge1[[#This Row],[Age]]&lt;=44,"Millennials", Merge1[[#This Row],[Age]]&lt;=60,"Gen X", Merge1[[#This Row],[Age]]&gt;60,"Baby Boomers")</f>
        <v>Gen X</v>
      </c>
      <c r="AC2910" s="1" t="str" cm="1">
        <f t="array" ref="AC2910">_xlfn.IFS(
    Merge1[[#This Row],[Balance]]&lt;=50000,"Low",
    Merge1[[#This Row],[Balance]]&lt;=200000,"Medium",
    Merge1[[#This Row],[Balance]]&gt;200000,"High"
)</f>
        <v>Medium</v>
      </c>
    </row>
    <row r="2911" spans="1:29" x14ac:dyDescent="0.25">
      <c r="A2911" s="1" t="s">
        <v>467</v>
      </c>
      <c r="B2911" s="1" t="s">
        <v>6071</v>
      </c>
      <c r="C2911" s="1" t="s">
        <v>5835</v>
      </c>
      <c r="D2911" s="2">
        <v>43273</v>
      </c>
      <c r="E2911">
        <v>415466</v>
      </c>
      <c r="F2911">
        <v>506</v>
      </c>
      <c r="G2911">
        <v>0</v>
      </c>
      <c r="H2911" s="1" t="s">
        <v>5850</v>
      </c>
      <c r="I2911" s="1" t="s">
        <v>6513</v>
      </c>
      <c r="J2911" s="1" t="s">
        <v>6240</v>
      </c>
      <c r="K2911">
        <v>40</v>
      </c>
      <c r="L2911" s="1" t="s">
        <v>6256</v>
      </c>
      <c r="M2911" s="1" t="s">
        <v>6251</v>
      </c>
      <c r="N2911">
        <v>183268</v>
      </c>
      <c r="O2911" s="1" t="s">
        <v>6248</v>
      </c>
      <c r="P2911" s="2">
        <v>43742</v>
      </c>
      <c r="Q2911" s="2">
        <v>45310</v>
      </c>
      <c r="R2911" s="1" t="s">
        <v>6902</v>
      </c>
      <c r="S2911" s="1" t="s">
        <v>6903</v>
      </c>
      <c r="T2911" s="1" t="s">
        <v>14</v>
      </c>
      <c r="U2911">
        <v>5150</v>
      </c>
      <c r="V2911" s="1" t="s">
        <v>19</v>
      </c>
      <c r="W2911" s="1" t="s">
        <v>11</v>
      </c>
      <c r="X2911" s="2">
        <f t="shared" ca="1" si="45"/>
        <v>45937</v>
      </c>
      <c r="Y2911" s="1">
        <f ca="1">ROUND(YEARFRAC(Merge1[[#This Row],[Join_Date]],Merge1[[#This Row],[Today]], 3),0)</f>
        <v>6</v>
      </c>
      <c r="Z2911" s="1" t="str" cm="1">
        <f t="array" aca="1" ref="Z2911" ca="1">_xlfn.IFS(
   Merge1[[#This Row],[Customer Tenure]]&lt;=2,"New",
   Merge1[[#This Row],[Customer Tenure]]&lt;=5,"Emerging",
  Merge1[[#This Row],[Customer Tenure]]&lt;9,"Established",
   TRUE,"Loyal"
)</f>
        <v>Established</v>
      </c>
      <c r="AA2911" s="1" t="str" cm="1">
        <f t="array" ref="AA2911">_xlfn.IFS(Merge1[[#This Row],[Income]]&lt;=30000,"Low",Merge1[[#This Row],[Income]]&lt;=60000,"Medium",Merge1[[#This Row],[Income]]&lt;=100000,"High", Merge1[[#This Row],[Income]]&gt;100000," Premium")</f>
        <v xml:space="preserve"> Premium</v>
      </c>
      <c r="AB2911" s="1" t="str" cm="1">
        <f t="array" ref="AB2911">_xlfn.IFS(Merge1[[#This Row],[Age]]&lt;= 28,"Gen Z", Merge1[[#This Row],[Age]]&lt;=44,"Millennials", Merge1[[#This Row],[Age]]&lt;=60,"Gen X", Merge1[[#This Row],[Age]]&gt;60,"Baby Boomers")</f>
        <v>Millennials</v>
      </c>
      <c r="AC2911" s="1" t="str" cm="1">
        <f t="array" ref="AC2911">_xlfn.IFS(
    Merge1[[#This Row],[Balance]]&lt;=50000,"Low",
    Merge1[[#This Row],[Balance]]&lt;=200000,"Medium",
    Merge1[[#This Row],[Balance]]&gt;200000,"High"
)</f>
        <v>High</v>
      </c>
    </row>
    <row r="2912" spans="1:29" x14ac:dyDescent="0.25">
      <c r="A2912" s="1" t="s">
        <v>467</v>
      </c>
      <c r="B2912" s="1" t="s">
        <v>6071</v>
      </c>
      <c r="C2912" s="1" t="s">
        <v>5835</v>
      </c>
      <c r="D2912" s="2">
        <v>43273</v>
      </c>
      <c r="E2912">
        <v>415466</v>
      </c>
      <c r="F2912">
        <v>506</v>
      </c>
      <c r="G2912">
        <v>0</v>
      </c>
      <c r="H2912" s="1" t="s">
        <v>5850</v>
      </c>
      <c r="I2912" s="1" t="s">
        <v>6513</v>
      </c>
      <c r="J2912" s="1" t="s">
        <v>6240</v>
      </c>
      <c r="K2912">
        <v>40</v>
      </c>
      <c r="L2912" s="1" t="s">
        <v>6256</v>
      </c>
      <c r="M2912" s="1" t="s">
        <v>6251</v>
      </c>
      <c r="N2912">
        <v>183268</v>
      </c>
      <c r="O2912" s="1" t="s">
        <v>6248</v>
      </c>
      <c r="P2912" s="2">
        <v>43742</v>
      </c>
      <c r="Q2912" s="2">
        <v>45685</v>
      </c>
      <c r="R2912" s="1" t="s">
        <v>6902</v>
      </c>
      <c r="S2912" s="1" t="s">
        <v>6908</v>
      </c>
      <c r="T2912" s="1" t="s">
        <v>9</v>
      </c>
      <c r="U2912">
        <v>2888</v>
      </c>
      <c r="V2912" s="1" t="s">
        <v>19</v>
      </c>
      <c r="W2912" s="1" t="s">
        <v>45</v>
      </c>
      <c r="X2912" s="2">
        <f t="shared" ca="1" si="45"/>
        <v>45937</v>
      </c>
      <c r="Y2912" s="1">
        <f ca="1">ROUND(YEARFRAC(Merge1[[#This Row],[Join_Date]],Merge1[[#This Row],[Today]], 3),0)</f>
        <v>6</v>
      </c>
      <c r="Z2912" s="1" t="str" cm="1">
        <f t="array" aca="1" ref="Z2912" ca="1">_xlfn.IFS(
   Merge1[[#This Row],[Customer Tenure]]&lt;=2,"New",
   Merge1[[#This Row],[Customer Tenure]]&lt;=5,"Emerging",
  Merge1[[#This Row],[Customer Tenure]]&lt;9,"Established",
   TRUE,"Loyal"
)</f>
        <v>Established</v>
      </c>
      <c r="AA2912" s="1" t="str" cm="1">
        <f t="array" ref="AA2912">_xlfn.IFS(Merge1[[#This Row],[Income]]&lt;=30000,"Low",Merge1[[#This Row],[Income]]&lt;=60000,"Medium",Merge1[[#This Row],[Income]]&lt;=100000,"High", Merge1[[#This Row],[Income]]&gt;100000," Premium")</f>
        <v xml:space="preserve"> Premium</v>
      </c>
      <c r="AB2912" s="1" t="str" cm="1">
        <f t="array" ref="AB2912">_xlfn.IFS(Merge1[[#This Row],[Age]]&lt;= 28,"Gen Z", Merge1[[#This Row],[Age]]&lt;=44,"Millennials", Merge1[[#This Row],[Age]]&lt;=60,"Gen X", Merge1[[#This Row],[Age]]&gt;60,"Baby Boomers")</f>
        <v>Millennials</v>
      </c>
      <c r="AC2912" s="1" t="str" cm="1">
        <f t="array" ref="AC2912">_xlfn.IFS(
    Merge1[[#This Row],[Balance]]&lt;=50000,"Low",
    Merge1[[#This Row],[Balance]]&lt;=200000,"Medium",
    Merge1[[#This Row],[Balance]]&gt;200000,"High"
)</f>
        <v>High</v>
      </c>
    </row>
    <row r="2913" spans="1:29" x14ac:dyDescent="0.25">
      <c r="A2913" s="1" t="s">
        <v>2014</v>
      </c>
      <c r="B2913" s="1" t="s">
        <v>5985</v>
      </c>
      <c r="C2913" s="1" t="s">
        <v>5835</v>
      </c>
      <c r="D2913" s="2">
        <v>45200</v>
      </c>
      <c r="E2913">
        <v>395136</v>
      </c>
      <c r="F2913">
        <v>763</v>
      </c>
      <c r="G2913">
        <v>0</v>
      </c>
      <c r="H2913" s="1" t="s">
        <v>5833</v>
      </c>
      <c r="I2913" s="1" t="s">
        <v>6679</v>
      </c>
      <c r="J2913" s="1" t="s">
        <v>6240</v>
      </c>
      <c r="K2913">
        <v>61</v>
      </c>
      <c r="L2913" s="1" t="s">
        <v>6246</v>
      </c>
      <c r="M2913" s="1" t="s">
        <v>6262</v>
      </c>
      <c r="N2913">
        <v>103186</v>
      </c>
      <c r="O2913" s="1" t="s">
        <v>6243</v>
      </c>
      <c r="P2913" s="2">
        <v>43704</v>
      </c>
      <c r="Q2913" s="2">
        <v>45608</v>
      </c>
      <c r="R2913" s="1" t="s">
        <v>6887</v>
      </c>
      <c r="S2913" s="1" t="s">
        <v>6901</v>
      </c>
      <c r="T2913" s="1" t="s">
        <v>9</v>
      </c>
      <c r="U2913">
        <v>1545</v>
      </c>
      <c r="V2913" s="1" t="s">
        <v>19</v>
      </c>
      <c r="W2913" s="1" t="s">
        <v>106</v>
      </c>
      <c r="X2913" s="2">
        <f t="shared" ca="1" si="45"/>
        <v>45937</v>
      </c>
      <c r="Y2913" s="1">
        <f ca="1">ROUND(YEARFRAC(Merge1[[#This Row],[Join_Date]],Merge1[[#This Row],[Today]], 3),0)</f>
        <v>6</v>
      </c>
      <c r="Z2913" s="1" t="str" cm="1">
        <f t="array" aca="1" ref="Z2913" ca="1">_xlfn.IFS(
   Merge1[[#This Row],[Customer Tenure]]&lt;=2,"New",
   Merge1[[#This Row],[Customer Tenure]]&lt;=5,"Emerging",
  Merge1[[#This Row],[Customer Tenure]]&lt;9,"Established",
   TRUE,"Loyal"
)</f>
        <v>Established</v>
      </c>
      <c r="AA2913" s="1" t="str" cm="1">
        <f t="array" ref="AA2913">_xlfn.IFS(Merge1[[#This Row],[Income]]&lt;=30000,"Low",Merge1[[#This Row],[Income]]&lt;=60000,"Medium",Merge1[[#This Row],[Income]]&lt;=100000,"High", Merge1[[#This Row],[Income]]&gt;100000," Premium")</f>
        <v xml:space="preserve"> Premium</v>
      </c>
      <c r="AB2913" s="1" t="str" cm="1">
        <f t="array" ref="AB2913">_xlfn.IFS(Merge1[[#This Row],[Age]]&lt;= 28,"Gen Z", Merge1[[#This Row],[Age]]&lt;=44,"Millennials", Merge1[[#This Row],[Age]]&lt;=60,"Gen X", Merge1[[#This Row],[Age]]&gt;60,"Baby Boomers")</f>
        <v>Baby Boomers</v>
      </c>
      <c r="AC2913" s="1" t="str" cm="1">
        <f t="array" ref="AC2913">_xlfn.IFS(
    Merge1[[#This Row],[Balance]]&lt;=50000,"Low",
    Merge1[[#This Row],[Balance]]&lt;=200000,"Medium",
    Merge1[[#This Row],[Balance]]&gt;200000,"High"
)</f>
        <v>High</v>
      </c>
    </row>
    <row r="2914" spans="1:29" x14ac:dyDescent="0.25">
      <c r="A2914" s="1" t="s">
        <v>434</v>
      </c>
      <c r="B2914" s="1" t="s">
        <v>5849</v>
      </c>
      <c r="C2914" s="1" t="s">
        <v>5832</v>
      </c>
      <c r="D2914" s="2">
        <v>45860</v>
      </c>
      <c r="E2914">
        <v>5668</v>
      </c>
      <c r="F2914">
        <v>727</v>
      </c>
      <c r="G2914">
        <v>0</v>
      </c>
      <c r="H2914" s="1" t="s">
        <v>5850</v>
      </c>
      <c r="I2914" s="1" t="s">
        <v>6765</v>
      </c>
      <c r="J2914" s="1" t="s">
        <v>6240</v>
      </c>
      <c r="K2914">
        <v>45</v>
      </c>
      <c r="L2914" s="1" t="s">
        <v>6260</v>
      </c>
      <c r="M2914" s="1" t="s">
        <v>6266</v>
      </c>
      <c r="N2914">
        <v>145932</v>
      </c>
      <c r="O2914" s="1" t="s">
        <v>6248</v>
      </c>
      <c r="P2914" s="2">
        <v>45884</v>
      </c>
      <c r="Q2914" s="2">
        <v>45466</v>
      </c>
      <c r="R2914" s="1" t="s">
        <v>6883</v>
      </c>
      <c r="S2914" s="1" t="s">
        <v>6884</v>
      </c>
      <c r="T2914" s="1" t="s">
        <v>28</v>
      </c>
      <c r="U2914">
        <v>8737</v>
      </c>
      <c r="V2914" s="1" t="s">
        <v>15</v>
      </c>
      <c r="W2914" s="1" t="s">
        <v>25</v>
      </c>
      <c r="X2914" s="2">
        <f t="shared" ca="1" si="45"/>
        <v>45937</v>
      </c>
      <c r="Y2914" s="1">
        <f ca="1">ROUND(YEARFRAC(Merge1[[#This Row],[Join_Date]],Merge1[[#This Row],[Today]], 3),0)</f>
        <v>0</v>
      </c>
      <c r="Z2914" s="1" t="str" cm="1">
        <f t="array" aca="1" ref="Z2914" ca="1">_xlfn.IFS(
   Merge1[[#This Row],[Customer Tenure]]&lt;=2,"New",
   Merge1[[#This Row],[Customer Tenure]]&lt;=5,"Emerging",
  Merge1[[#This Row],[Customer Tenure]]&lt;9,"Established",
   TRUE,"Loyal"
)</f>
        <v>New</v>
      </c>
      <c r="AA2914" s="1" t="str" cm="1">
        <f t="array" ref="AA2914">_xlfn.IFS(Merge1[[#This Row],[Income]]&lt;=30000,"Low",Merge1[[#This Row],[Income]]&lt;=60000,"Medium",Merge1[[#This Row],[Income]]&lt;=100000,"High", Merge1[[#This Row],[Income]]&gt;100000," Premium")</f>
        <v xml:space="preserve"> Premium</v>
      </c>
      <c r="AB2914" s="1" t="str" cm="1">
        <f t="array" ref="AB2914">_xlfn.IFS(Merge1[[#This Row],[Age]]&lt;= 28,"Gen Z", Merge1[[#This Row],[Age]]&lt;=44,"Millennials", Merge1[[#This Row],[Age]]&lt;=60,"Gen X", Merge1[[#This Row],[Age]]&gt;60,"Baby Boomers")</f>
        <v>Gen X</v>
      </c>
      <c r="AC2914" s="1" t="str" cm="1">
        <f t="array" ref="AC2914">_xlfn.IFS(
    Merge1[[#This Row],[Balance]]&lt;=50000,"Low",
    Merge1[[#This Row],[Balance]]&lt;=200000,"Medium",
    Merge1[[#This Row],[Balance]]&gt;200000,"High"
)</f>
        <v>Low</v>
      </c>
    </row>
    <row r="2915" spans="1:29" x14ac:dyDescent="0.25">
      <c r="A2915" s="1" t="s">
        <v>1966</v>
      </c>
      <c r="B2915" s="1" t="s">
        <v>6184</v>
      </c>
      <c r="C2915" s="1" t="s">
        <v>5835</v>
      </c>
      <c r="D2915" s="2">
        <v>45244</v>
      </c>
      <c r="E2915">
        <v>334662</v>
      </c>
      <c r="F2915">
        <v>408</v>
      </c>
      <c r="G2915">
        <v>0</v>
      </c>
      <c r="H2915" s="1" t="s">
        <v>5850</v>
      </c>
      <c r="I2915" s="1" t="s">
        <v>6465</v>
      </c>
      <c r="J2915" s="1" t="s">
        <v>6240</v>
      </c>
      <c r="K2915">
        <v>62</v>
      </c>
      <c r="L2915" s="1" t="s">
        <v>6246</v>
      </c>
      <c r="M2915" s="1" t="s">
        <v>6262</v>
      </c>
      <c r="N2915">
        <v>107266</v>
      </c>
      <c r="O2915" s="1" t="s">
        <v>6243</v>
      </c>
      <c r="P2915" s="2">
        <v>43988</v>
      </c>
      <c r="Q2915" s="2">
        <v>45333</v>
      </c>
      <c r="R2915" s="1" t="s">
        <v>6885</v>
      </c>
      <c r="S2915" s="1" t="s">
        <v>6886</v>
      </c>
      <c r="T2915" s="1" t="s">
        <v>23</v>
      </c>
      <c r="U2915">
        <v>6264</v>
      </c>
      <c r="V2915" s="1" t="s">
        <v>15</v>
      </c>
      <c r="W2915" s="1" t="s">
        <v>16</v>
      </c>
      <c r="X2915" s="2">
        <f t="shared" ca="1" si="45"/>
        <v>45937</v>
      </c>
      <c r="Y2915" s="1">
        <f ca="1">ROUND(YEARFRAC(Merge1[[#This Row],[Join_Date]],Merge1[[#This Row],[Today]], 3),0)</f>
        <v>5</v>
      </c>
      <c r="Z2915" s="1" t="str" cm="1">
        <f t="array" aca="1" ref="Z2915" ca="1">_xlfn.IFS(
   Merge1[[#This Row],[Customer Tenure]]&lt;=2,"New",
   Merge1[[#This Row],[Customer Tenure]]&lt;=5,"Emerging",
  Merge1[[#This Row],[Customer Tenure]]&lt;9,"Established",
   TRUE,"Loyal"
)</f>
        <v>Emerging</v>
      </c>
      <c r="AA2915" s="1" t="str" cm="1">
        <f t="array" ref="AA2915">_xlfn.IFS(Merge1[[#This Row],[Income]]&lt;=30000,"Low",Merge1[[#This Row],[Income]]&lt;=60000,"Medium",Merge1[[#This Row],[Income]]&lt;=100000,"High", Merge1[[#This Row],[Income]]&gt;100000," Premium")</f>
        <v xml:space="preserve"> Premium</v>
      </c>
      <c r="AB2915" s="1" t="str" cm="1">
        <f t="array" ref="AB2915">_xlfn.IFS(Merge1[[#This Row],[Age]]&lt;= 28,"Gen Z", Merge1[[#This Row],[Age]]&lt;=44,"Millennials", Merge1[[#This Row],[Age]]&lt;=60,"Gen X", Merge1[[#This Row],[Age]]&gt;60,"Baby Boomers")</f>
        <v>Baby Boomers</v>
      </c>
      <c r="AC2915" s="1" t="str" cm="1">
        <f t="array" ref="AC2915">_xlfn.IFS(
    Merge1[[#This Row],[Balance]]&lt;=50000,"Low",
    Merge1[[#This Row],[Balance]]&lt;=200000,"Medium",
    Merge1[[#This Row],[Balance]]&gt;200000,"High"
)</f>
        <v>High</v>
      </c>
    </row>
    <row r="2916" spans="1:29" x14ac:dyDescent="0.25">
      <c r="A2916" s="1" t="s">
        <v>1594</v>
      </c>
      <c r="B2916" s="1" t="s">
        <v>5992</v>
      </c>
      <c r="C2916" s="1" t="s">
        <v>5835</v>
      </c>
      <c r="D2916" s="2">
        <v>44662</v>
      </c>
      <c r="E2916">
        <v>37158</v>
      </c>
      <c r="F2916">
        <v>431</v>
      </c>
      <c r="G2916">
        <v>382078</v>
      </c>
      <c r="H2916" s="1" t="s">
        <v>5860</v>
      </c>
      <c r="I2916" s="1" t="s">
        <v>6659</v>
      </c>
      <c r="J2916" s="1" t="s">
        <v>6240</v>
      </c>
      <c r="K2916">
        <v>54</v>
      </c>
      <c r="L2916" s="1" t="s">
        <v>6256</v>
      </c>
      <c r="M2916" s="1" t="s">
        <v>6266</v>
      </c>
      <c r="N2916">
        <v>177702</v>
      </c>
      <c r="O2916" s="1" t="s">
        <v>6243</v>
      </c>
      <c r="P2916" s="2">
        <v>45127</v>
      </c>
      <c r="Q2916" s="2">
        <v>45613</v>
      </c>
      <c r="R2916" s="1" t="s">
        <v>6887</v>
      </c>
      <c r="S2916" s="1" t="s">
        <v>6901</v>
      </c>
      <c r="T2916" s="1" t="s">
        <v>23</v>
      </c>
      <c r="U2916">
        <v>958</v>
      </c>
      <c r="V2916" s="1" t="s">
        <v>10</v>
      </c>
      <c r="W2916" s="1" t="s">
        <v>25</v>
      </c>
      <c r="X2916" s="2">
        <f t="shared" ca="1" si="45"/>
        <v>45937</v>
      </c>
      <c r="Y2916" s="1">
        <f ca="1">ROUND(YEARFRAC(Merge1[[#This Row],[Join_Date]],Merge1[[#This Row],[Today]], 3),0)</f>
        <v>2</v>
      </c>
      <c r="Z2916" s="1" t="str" cm="1">
        <f t="array" aca="1" ref="Z2916" ca="1">_xlfn.IFS(
   Merge1[[#This Row],[Customer Tenure]]&lt;=2,"New",
   Merge1[[#This Row],[Customer Tenure]]&lt;=5,"Emerging",
  Merge1[[#This Row],[Customer Tenure]]&lt;9,"Established",
   TRUE,"Loyal"
)</f>
        <v>New</v>
      </c>
      <c r="AA2916" s="1" t="str" cm="1">
        <f t="array" ref="AA2916">_xlfn.IFS(Merge1[[#This Row],[Income]]&lt;=30000,"Low",Merge1[[#This Row],[Income]]&lt;=60000,"Medium",Merge1[[#This Row],[Income]]&lt;=100000,"High", Merge1[[#This Row],[Income]]&gt;100000," Premium")</f>
        <v xml:space="preserve"> Premium</v>
      </c>
      <c r="AB2916" s="1" t="str" cm="1">
        <f t="array" ref="AB2916">_xlfn.IFS(Merge1[[#This Row],[Age]]&lt;= 28,"Gen Z", Merge1[[#This Row],[Age]]&lt;=44,"Millennials", Merge1[[#This Row],[Age]]&lt;=60,"Gen X", Merge1[[#This Row],[Age]]&gt;60,"Baby Boomers")</f>
        <v>Gen X</v>
      </c>
      <c r="AC2916" s="1" t="str" cm="1">
        <f t="array" ref="AC2916">_xlfn.IFS(
    Merge1[[#This Row],[Balance]]&lt;=50000,"Low",
    Merge1[[#This Row],[Balance]]&lt;=200000,"Medium",
    Merge1[[#This Row],[Balance]]&gt;200000,"High"
)</f>
        <v>Low</v>
      </c>
    </row>
    <row r="2917" spans="1:29" x14ac:dyDescent="0.25">
      <c r="A2917" s="1" t="s">
        <v>1421</v>
      </c>
      <c r="B2917" s="1" t="s">
        <v>6044</v>
      </c>
      <c r="C2917" s="1" t="s">
        <v>5835</v>
      </c>
      <c r="D2917" s="2">
        <v>44293</v>
      </c>
      <c r="E2917">
        <v>325329</v>
      </c>
      <c r="F2917">
        <v>829</v>
      </c>
      <c r="G2917">
        <v>0</v>
      </c>
      <c r="H2917" s="1" t="s">
        <v>5833</v>
      </c>
      <c r="I2917" s="1" t="s">
        <v>6709</v>
      </c>
      <c r="J2917" s="1" t="s">
        <v>6240</v>
      </c>
      <c r="K2917">
        <v>42</v>
      </c>
      <c r="L2917" s="1" t="s">
        <v>6256</v>
      </c>
      <c r="M2917" s="1" t="s">
        <v>6262</v>
      </c>
      <c r="N2917">
        <v>181099</v>
      </c>
      <c r="O2917" s="1" t="s">
        <v>6248</v>
      </c>
      <c r="P2917" s="2">
        <v>44954</v>
      </c>
      <c r="Q2917" s="2">
        <v>45310</v>
      </c>
      <c r="R2917" s="1" t="s">
        <v>6902</v>
      </c>
      <c r="S2917" s="1" t="s">
        <v>6903</v>
      </c>
      <c r="T2917" s="1" t="s">
        <v>14</v>
      </c>
      <c r="U2917">
        <v>3951</v>
      </c>
      <c r="V2917" s="1" t="s">
        <v>15</v>
      </c>
      <c r="W2917" s="1" t="s">
        <v>106</v>
      </c>
      <c r="X2917" s="2">
        <f t="shared" ca="1" si="45"/>
        <v>45937</v>
      </c>
      <c r="Y2917" s="1">
        <f ca="1">ROUND(YEARFRAC(Merge1[[#This Row],[Join_Date]],Merge1[[#This Row],[Today]], 3),0)</f>
        <v>3</v>
      </c>
      <c r="Z2917" s="1" t="str" cm="1">
        <f t="array" aca="1" ref="Z2917" ca="1">_xlfn.IFS(
   Merge1[[#This Row],[Customer Tenure]]&lt;=2,"New",
   Merge1[[#This Row],[Customer Tenure]]&lt;=5,"Emerging",
  Merge1[[#This Row],[Customer Tenure]]&lt;9,"Established",
   TRUE,"Loyal"
)</f>
        <v>Emerging</v>
      </c>
      <c r="AA2917" s="1" t="str" cm="1">
        <f t="array" ref="AA2917">_xlfn.IFS(Merge1[[#This Row],[Income]]&lt;=30000,"Low",Merge1[[#This Row],[Income]]&lt;=60000,"Medium",Merge1[[#This Row],[Income]]&lt;=100000,"High", Merge1[[#This Row],[Income]]&gt;100000," Premium")</f>
        <v xml:space="preserve"> Premium</v>
      </c>
      <c r="AB2917" s="1" t="str" cm="1">
        <f t="array" ref="AB2917">_xlfn.IFS(Merge1[[#This Row],[Age]]&lt;= 28,"Gen Z", Merge1[[#This Row],[Age]]&lt;=44,"Millennials", Merge1[[#This Row],[Age]]&lt;=60,"Gen X", Merge1[[#This Row],[Age]]&gt;60,"Baby Boomers")</f>
        <v>Millennials</v>
      </c>
      <c r="AC2917" s="1" t="str" cm="1">
        <f t="array" ref="AC2917">_xlfn.IFS(
    Merge1[[#This Row],[Balance]]&lt;=50000,"Low",
    Merge1[[#This Row],[Balance]]&lt;=200000,"Medium",
    Merge1[[#This Row],[Balance]]&gt;200000,"High"
)</f>
        <v>High</v>
      </c>
    </row>
    <row r="2918" spans="1:29" x14ac:dyDescent="0.25">
      <c r="A2918" s="1" t="s">
        <v>168</v>
      </c>
      <c r="B2918" s="1" t="s">
        <v>5956</v>
      </c>
      <c r="C2918" s="1" t="s">
        <v>5846</v>
      </c>
      <c r="D2918" s="2">
        <v>44363</v>
      </c>
      <c r="E2918">
        <v>272836</v>
      </c>
      <c r="F2918">
        <v>338</v>
      </c>
      <c r="G2918">
        <v>37930</v>
      </c>
      <c r="H2918" s="1" t="s">
        <v>5833</v>
      </c>
      <c r="I2918" s="1" t="s">
        <v>6671</v>
      </c>
      <c r="J2918" s="1" t="s">
        <v>6240</v>
      </c>
      <c r="K2918">
        <v>42</v>
      </c>
      <c r="L2918" s="1" t="s">
        <v>6241</v>
      </c>
      <c r="M2918" s="1" t="s">
        <v>6251</v>
      </c>
      <c r="N2918">
        <v>131562</v>
      </c>
      <c r="O2918" s="1" t="s">
        <v>6243</v>
      </c>
      <c r="P2918" s="2">
        <v>44868</v>
      </c>
      <c r="Q2918" s="2">
        <v>45532</v>
      </c>
      <c r="R2918" s="1" t="s">
        <v>6889</v>
      </c>
      <c r="S2918" s="1" t="s">
        <v>6890</v>
      </c>
      <c r="T2918" s="1" t="s">
        <v>23</v>
      </c>
      <c r="U2918">
        <v>9223</v>
      </c>
      <c r="V2918" s="1" t="s">
        <v>15</v>
      </c>
      <c r="W2918" s="1" t="s">
        <v>45</v>
      </c>
      <c r="X2918" s="2">
        <f t="shared" ca="1" si="45"/>
        <v>45937</v>
      </c>
      <c r="Y2918" s="1">
        <f ca="1">ROUND(YEARFRAC(Merge1[[#This Row],[Join_Date]],Merge1[[#This Row],[Today]], 3),0)</f>
        <v>3</v>
      </c>
      <c r="Z2918" s="1" t="str" cm="1">
        <f t="array" aca="1" ref="Z2918" ca="1">_xlfn.IFS(
   Merge1[[#This Row],[Customer Tenure]]&lt;=2,"New",
   Merge1[[#This Row],[Customer Tenure]]&lt;=5,"Emerging",
  Merge1[[#This Row],[Customer Tenure]]&lt;9,"Established",
   TRUE,"Loyal"
)</f>
        <v>Emerging</v>
      </c>
      <c r="AA2918" s="1" t="str" cm="1">
        <f t="array" ref="AA2918">_xlfn.IFS(Merge1[[#This Row],[Income]]&lt;=30000,"Low",Merge1[[#This Row],[Income]]&lt;=60000,"Medium",Merge1[[#This Row],[Income]]&lt;=100000,"High", Merge1[[#This Row],[Income]]&gt;100000," Premium")</f>
        <v xml:space="preserve"> Premium</v>
      </c>
      <c r="AB2918" s="1" t="str" cm="1">
        <f t="array" ref="AB2918">_xlfn.IFS(Merge1[[#This Row],[Age]]&lt;= 28,"Gen Z", Merge1[[#This Row],[Age]]&lt;=44,"Millennials", Merge1[[#This Row],[Age]]&lt;=60,"Gen X", Merge1[[#This Row],[Age]]&gt;60,"Baby Boomers")</f>
        <v>Millennials</v>
      </c>
      <c r="AC2918" s="1" t="str" cm="1">
        <f t="array" ref="AC2918">_xlfn.IFS(
    Merge1[[#This Row],[Balance]]&lt;=50000,"Low",
    Merge1[[#This Row],[Balance]]&lt;=200000,"Medium",
    Merge1[[#This Row],[Balance]]&gt;200000,"High"
)</f>
        <v>High</v>
      </c>
    </row>
    <row r="2919" spans="1:29" x14ac:dyDescent="0.25">
      <c r="A2919" s="1" t="s">
        <v>1572</v>
      </c>
      <c r="B2919" s="1" t="s">
        <v>6001</v>
      </c>
      <c r="C2919" s="1" t="s">
        <v>5846</v>
      </c>
      <c r="D2919" s="2">
        <v>44430</v>
      </c>
      <c r="E2919">
        <v>342908</v>
      </c>
      <c r="F2919">
        <v>580</v>
      </c>
      <c r="G2919">
        <v>0</v>
      </c>
      <c r="H2919" s="1" t="s">
        <v>5833</v>
      </c>
      <c r="I2919" s="1" t="s">
        <v>6773</v>
      </c>
      <c r="J2919" s="1" t="s">
        <v>6245</v>
      </c>
      <c r="K2919">
        <v>45</v>
      </c>
      <c r="L2919" s="1" t="s">
        <v>6260</v>
      </c>
      <c r="M2919" s="1" t="s">
        <v>6251</v>
      </c>
      <c r="N2919">
        <v>65893</v>
      </c>
      <c r="O2919" s="1" t="s">
        <v>6248</v>
      </c>
      <c r="P2919" s="2">
        <v>44513</v>
      </c>
      <c r="Q2919" s="2">
        <v>45493</v>
      </c>
      <c r="R2919" s="1" t="s">
        <v>6891</v>
      </c>
      <c r="S2919" s="1" t="s">
        <v>6895</v>
      </c>
      <c r="T2919" s="1" t="s">
        <v>23</v>
      </c>
      <c r="U2919">
        <v>6613</v>
      </c>
      <c r="V2919" s="1" t="s">
        <v>19</v>
      </c>
      <c r="W2919" s="1" t="s">
        <v>29</v>
      </c>
      <c r="X2919" s="2">
        <f t="shared" ca="1" si="45"/>
        <v>45937</v>
      </c>
      <c r="Y2919" s="1">
        <f ca="1">ROUND(YEARFRAC(Merge1[[#This Row],[Join_Date]],Merge1[[#This Row],[Today]], 3),0)</f>
        <v>4</v>
      </c>
      <c r="Z2919" s="1" t="str" cm="1">
        <f t="array" aca="1" ref="Z2919" ca="1">_xlfn.IFS(
   Merge1[[#This Row],[Customer Tenure]]&lt;=2,"New",
   Merge1[[#This Row],[Customer Tenure]]&lt;=5,"Emerging",
  Merge1[[#This Row],[Customer Tenure]]&lt;9,"Established",
   TRUE,"Loyal"
)</f>
        <v>Emerging</v>
      </c>
      <c r="AA2919" s="1" t="str" cm="1">
        <f t="array" ref="AA2919">_xlfn.IFS(Merge1[[#This Row],[Income]]&lt;=30000,"Low",Merge1[[#This Row],[Income]]&lt;=60000,"Medium",Merge1[[#This Row],[Income]]&lt;=100000,"High", Merge1[[#This Row],[Income]]&gt;100000," Premium")</f>
        <v>High</v>
      </c>
      <c r="AB2919" s="1" t="str" cm="1">
        <f t="array" ref="AB2919">_xlfn.IFS(Merge1[[#This Row],[Age]]&lt;= 28,"Gen Z", Merge1[[#This Row],[Age]]&lt;=44,"Millennials", Merge1[[#This Row],[Age]]&lt;=60,"Gen X", Merge1[[#This Row],[Age]]&gt;60,"Baby Boomers")</f>
        <v>Gen X</v>
      </c>
      <c r="AC2919" s="1" t="str" cm="1">
        <f t="array" ref="AC2919">_xlfn.IFS(
    Merge1[[#This Row],[Balance]]&lt;=50000,"Low",
    Merge1[[#This Row],[Balance]]&lt;=200000,"Medium",
    Merge1[[#This Row],[Balance]]&gt;200000,"High"
)</f>
        <v>High</v>
      </c>
    </row>
    <row r="2920" spans="1:29" x14ac:dyDescent="0.25">
      <c r="A2920" s="1" t="s">
        <v>1648</v>
      </c>
      <c r="B2920" s="1" t="s">
        <v>6134</v>
      </c>
      <c r="C2920" s="1" t="s">
        <v>5835</v>
      </c>
      <c r="D2920" s="2">
        <v>43828</v>
      </c>
      <c r="E2920">
        <v>409760</v>
      </c>
      <c r="F2920">
        <v>735</v>
      </c>
      <c r="G2920">
        <v>0</v>
      </c>
      <c r="H2920" s="1" t="s">
        <v>5833</v>
      </c>
      <c r="I2920" s="1" t="s">
        <v>6587</v>
      </c>
      <c r="J2920" s="1" t="s">
        <v>6245</v>
      </c>
      <c r="K2920">
        <v>36</v>
      </c>
      <c r="L2920" s="1" t="s">
        <v>6256</v>
      </c>
      <c r="M2920" s="1" t="s">
        <v>6247</v>
      </c>
      <c r="N2920">
        <v>84288</v>
      </c>
      <c r="O2920" s="1" t="s">
        <v>6248</v>
      </c>
      <c r="P2920" s="2">
        <v>43890</v>
      </c>
      <c r="Q2920" s="2">
        <v>45235</v>
      </c>
      <c r="R2920" s="1" t="s">
        <v>6887</v>
      </c>
      <c r="S2920" s="1" t="s">
        <v>6888</v>
      </c>
      <c r="T2920" s="1" t="s">
        <v>23</v>
      </c>
      <c r="U2920">
        <v>8635</v>
      </c>
      <c r="V2920" s="1" t="s">
        <v>15</v>
      </c>
      <c r="W2920" s="1" t="s">
        <v>25</v>
      </c>
      <c r="X2920" s="2">
        <f t="shared" ca="1" si="45"/>
        <v>45937</v>
      </c>
      <c r="Y2920" s="1">
        <f ca="1">ROUND(YEARFRAC(Merge1[[#This Row],[Join_Date]],Merge1[[#This Row],[Today]], 3),0)</f>
        <v>6</v>
      </c>
      <c r="Z2920" s="1" t="str" cm="1">
        <f t="array" aca="1" ref="Z2920" ca="1">_xlfn.IFS(
   Merge1[[#This Row],[Customer Tenure]]&lt;=2,"New",
   Merge1[[#This Row],[Customer Tenure]]&lt;=5,"Emerging",
  Merge1[[#This Row],[Customer Tenure]]&lt;9,"Established",
   TRUE,"Loyal"
)</f>
        <v>Established</v>
      </c>
      <c r="AA2920" s="1" t="str" cm="1">
        <f t="array" ref="AA2920">_xlfn.IFS(Merge1[[#This Row],[Income]]&lt;=30000,"Low",Merge1[[#This Row],[Income]]&lt;=60000,"Medium",Merge1[[#This Row],[Income]]&lt;=100000,"High", Merge1[[#This Row],[Income]]&gt;100000," Premium")</f>
        <v>High</v>
      </c>
      <c r="AB2920" s="1" t="str" cm="1">
        <f t="array" ref="AB2920">_xlfn.IFS(Merge1[[#This Row],[Age]]&lt;= 28,"Gen Z", Merge1[[#This Row],[Age]]&lt;=44,"Millennials", Merge1[[#This Row],[Age]]&lt;=60,"Gen X", Merge1[[#This Row],[Age]]&gt;60,"Baby Boomers")</f>
        <v>Millennials</v>
      </c>
      <c r="AC2920" s="1" t="str" cm="1">
        <f t="array" ref="AC2920">_xlfn.IFS(
    Merge1[[#This Row],[Balance]]&lt;=50000,"Low",
    Merge1[[#This Row],[Balance]]&lt;=200000,"Medium",
    Merge1[[#This Row],[Balance]]&gt;200000,"High"
)</f>
        <v>High</v>
      </c>
    </row>
    <row r="2921" spans="1:29" x14ac:dyDescent="0.25">
      <c r="A2921" s="1" t="s">
        <v>1596</v>
      </c>
      <c r="B2921" s="1" t="s">
        <v>5972</v>
      </c>
      <c r="C2921" s="1" t="s">
        <v>5835</v>
      </c>
      <c r="D2921" s="2">
        <v>45822</v>
      </c>
      <c r="E2921">
        <v>423350</v>
      </c>
      <c r="F2921">
        <v>318</v>
      </c>
      <c r="G2921">
        <v>0</v>
      </c>
      <c r="H2921" s="1" t="s">
        <v>5833</v>
      </c>
      <c r="I2921" s="1" t="s">
        <v>6429</v>
      </c>
      <c r="J2921" s="1" t="s">
        <v>6245</v>
      </c>
      <c r="K2921">
        <v>47</v>
      </c>
      <c r="L2921" s="1" t="s">
        <v>6260</v>
      </c>
      <c r="M2921" s="1" t="s">
        <v>6266</v>
      </c>
      <c r="N2921">
        <v>152079</v>
      </c>
      <c r="O2921" s="1" t="s">
        <v>6243</v>
      </c>
      <c r="P2921" s="2">
        <v>44528</v>
      </c>
      <c r="Q2921" s="2">
        <v>45667</v>
      </c>
      <c r="R2921" s="1" t="s">
        <v>6902</v>
      </c>
      <c r="S2921" s="1" t="s">
        <v>6908</v>
      </c>
      <c r="T2921" s="1" t="s">
        <v>9</v>
      </c>
      <c r="U2921">
        <v>1413</v>
      </c>
      <c r="V2921" s="1" t="s">
        <v>19</v>
      </c>
      <c r="W2921" s="1" t="s">
        <v>55</v>
      </c>
      <c r="X2921" s="2">
        <f t="shared" ca="1" si="45"/>
        <v>45937</v>
      </c>
      <c r="Y2921" s="1">
        <f ca="1">ROUND(YEARFRAC(Merge1[[#This Row],[Join_Date]],Merge1[[#This Row],[Today]], 3),0)</f>
        <v>4</v>
      </c>
      <c r="Z2921" s="1" t="str" cm="1">
        <f t="array" aca="1" ref="Z2921" ca="1">_xlfn.IFS(
   Merge1[[#This Row],[Customer Tenure]]&lt;=2,"New",
   Merge1[[#This Row],[Customer Tenure]]&lt;=5,"Emerging",
  Merge1[[#This Row],[Customer Tenure]]&lt;9,"Established",
   TRUE,"Loyal"
)</f>
        <v>Emerging</v>
      </c>
      <c r="AA2921" s="1" t="str" cm="1">
        <f t="array" ref="AA2921">_xlfn.IFS(Merge1[[#This Row],[Income]]&lt;=30000,"Low",Merge1[[#This Row],[Income]]&lt;=60000,"Medium",Merge1[[#This Row],[Income]]&lt;=100000,"High", Merge1[[#This Row],[Income]]&gt;100000," Premium")</f>
        <v xml:space="preserve"> Premium</v>
      </c>
      <c r="AB2921" s="1" t="str" cm="1">
        <f t="array" ref="AB2921">_xlfn.IFS(Merge1[[#This Row],[Age]]&lt;= 28,"Gen Z", Merge1[[#This Row],[Age]]&lt;=44,"Millennials", Merge1[[#This Row],[Age]]&lt;=60,"Gen X", Merge1[[#This Row],[Age]]&gt;60,"Baby Boomers")</f>
        <v>Gen X</v>
      </c>
      <c r="AC2921" s="1" t="str" cm="1">
        <f t="array" ref="AC2921">_xlfn.IFS(
    Merge1[[#This Row],[Balance]]&lt;=50000,"Low",
    Merge1[[#This Row],[Balance]]&lt;=200000,"Medium",
    Merge1[[#This Row],[Balance]]&gt;200000,"High"
)</f>
        <v>High</v>
      </c>
    </row>
    <row r="2922" spans="1:29" x14ac:dyDescent="0.25">
      <c r="A2922" s="1" t="s">
        <v>2542</v>
      </c>
      <c r="B2922" s="1" t="s">
        <v>5899</v>
      </c>
      <c r="C2922" s="1" t="s">
        <v>5832</v>
      </c>
      <c r="D2922" s="2">
        <v>42702</v>
      </c>
      <c r="E2922">
        <v>134678</v>
      </c>
      <c r="F2922">
        <v>627</v>
      </c>
      <c r="G2922">
        <v>0</v>
      </c>
      <c r="H2922" s="1" t="s">
        <v>5833</v>
      </c>
      <c r="I2922" s="1" t="s">
        <v>6319</v>
      </c>
      <c r="J2922" s="1" t="s">
        <v>6240</v>
      </c>
      <c r="K2922">
        <v>31</v>
      </c>
      <c r="L2922" s="1" t="s">
        <v>6260</v>
      </c>
      <c r="M2922" s="1" t="s">
        <v>6262</v>
      </c>
      <c r="N2922">
        <v>80504</v>
      </c>
      <c r="O2922" s="1" t="s">
        <v>6243</v>
      </c>
      <c r="P2922" s="2">
        <v>42622</v>
      </c>
      <c r="Q2922" s="2">
        <v>45543</v>
      </c>
      <c r="R2922" s="1" t="s">
        <v>6897</v>
      </c>
      <c r="S2922" s="1" t="s">
        <v>6898</v>
      </c>
      <c r="T2922" s="1" t="s">
        <v>28</v>
      </c>
      <c r="U2922">
        <v>7829</v>
      </c>
      <c r="V2922" s="1" t="s">
        <v>24</v>
      </c>
      <c r="W2922" s="1" t="s">
        <v>50</v>
      </c>
      <c r="X2922" s="2">
        <f t="shared" ca="1" si="45"/>
        <v>45937</v>
      </c>
      <c r="Y2922" s="1">
        <f ca="1">ROUND(YEARFRAC(Merge1[[#This Row],[Join_Date]],Merge1[[#This Row],[Today]], 3),0)</f>
        <v>9</v>
      </c>
      <c r="Z2922" s="1" t="str" cm="1">
        <f t="array" aca="1" ref="Z2922" ca="1">_xlfn.IFS(
   Merge1[[#This Row],[Customer Tenure]]&lt;=2,"New",
   Merge1[[#This Row],[Customer Tenure]]&lt;=5,"Emerging",
  Merge1[[#This Row],[Customer Tenure]]&lt;9,"Established",
   TRUE,"Loyal"
)</f>
        <v>Loyal</v>
      </c>
      <c r="AA2922" s="1" t="str" cm="1">
        <f t="array" ref="AA2922">_xlfn.IFS(Merge1[[#This Row],[Income]]&lt;=30000,"Low",Merge1[[#This Row],[Income]]&lt;=60000,"Medium",Merge1[[#This Row],[Income]]&lt;=100000,"High", Merge1[[#This Row],[Income]]&gt;100000," Premium")</f>
        <v>High</v>
      </c>
      <c r="AB2922" s="1" t="str" cm="1">
        <f t="array" ref="AB2922">_xlfn.IFS(Merge1[[#This Row],[Age]]&lt;= 28,"Gen Z", Merge1[[#This Row],[Age]]&lt;=44,"Millennials", Merge1[[#This Row],[Age]]&lt;=60,"Gen X", Merge1[[#This Row],[Age]]&gt;60,"Baby Boomers")</f>
        <v>Millennials</v>
      </c>
      <c r="AC2922" s="1" t="str" cm="1">
        <f t="array" ref="AC2922">_xlfn.IFS(
    Merge1[[#This Row],[Balance]]&lt;=50000,"Low",
    Merge1[[#This Row],[Balance]]&lt;=200000,"Medium",
    Merge1[[#This Row],[Balance]]&gt;200000,"High"
)</f>
        <v>Medium</v>
      </c>
    </row>
    <row r="2923" spans="1:29" x14ac:dyDescent="0.25">
      <c r="A2923" s="1" t="s">
        <v>812</v>
      </c>
      <c r="B2923" s="1" t="s">
        <v>5903</v>
      </c>
      <c r="C2923" s="1" t="s">
        <v>5832</v>
      </c>
      <c r="D2923" s="2">
        <v>45826</v>
      </c>
      <c r="E2923">
        <v>495236</v>
      </c>
      <c r="F2923">
        <v>422</v>
      </c>
      <c r="G2923">
        <v>94941</v>
      </c>
      <c r="H2923" s="1" t="s">
        <v>5838</v>
      </c>
      <c r="I2923" s="1" t="s">
        <v>6302</v>
      </c>
      <c r="J2923" s="1" t="s">
        <v>6245</v>
      </c>
      <c r="K2923">
        <v>72</v>
      </c>
      <c r="L2923" s="1" t="s">
        <v>6246</v>
      </c>
      <c r="M2923" s="1" t="s">
        <v>6254</v>
      </c>
      <c r="N2923">
        <v>96898</v>
      </c>
      <c r="O2923" s="1" t="s">
        <v>6248</v>
      </c>
      <c r="P2923" s="2">
        <v>42533</v>
      </c>
      <c r="Q2923" s="2">
        <v>45382</v>
      </c>
      <c r="R2923" s="1" t="s">
        <v>6899</v>
      </c>
      <c r="S2923" s="1" t="s">
        <v>6900</v>
      </c>
      <c r="T2923" s="1" t="s">
        <v>9</v>
      </c>
      <c r="U2923">
        <v>3521</v>
      </c>
      <c r="V2923" s="1" t="s">
        <v>24</v>
      </c>
      <c r="W2923" s="1" t="s">
        <v>106</v>
      </c>
      <c r="X2923" s="2">
        <f t="shared" ca="1" si="45"/>
        <v>45937</v>
      </c>
      <c r="Y2923" s="1">
        <f ca="1">ROUND(YEARFRAC(Merge1[[#This Row],[Join_Date]],Merge1[[#This Row],[Today]], 3),0)</f>
        <v>9</v>
      </c>
      <c r="Z2923" s="1" t="str" cm="1">
        <f t="array" aca="1" ref="Z2923" ca="1">_xlfn.IFS(
   Merge1[[#This Row],[Customer Tenure]]&lt;=2,"New",
   Merge1[[#This Row],[Customer Tenure]]&lt;=5,"Emerging",
  Merge1[[#This Row],[Customer Tenure]]&lt;9,"Established",
   TRUE,"Loyal"
)</f>
        <v>Loyal</v>
      </c>
      <c r="AA2923" s="1" t="str" cm="1">
        <f t="array" ref="AA2923">_xlfn.IFS(Merge1[[#This Row],[Income]]&lt;=30000,"Low",Merge1[[#This Row],[Income]]&lt;=60000,"Medium",Merge1[[#This Row],[Income]]&lt;=100000,"High", Merge1[[#This Row],[Income]]&gt;100000," Premium")</f>
        <v>High</v>
      </c>
      <c r="AB2923" s="1" t="str" cm="1">
        <f t="array" ref="AB2923">_xlfn.IFS(Merge1[[#This Row],[Age]]&lt;= 28,"Gen Z", Merge1[[#This Row],[Age]]&lt;=44,"Millennials", Merge1[[#This Row],[Age]]&lt;=60,"Gen X", Merge1[[#This Row],[Age]]&gt;60,"Baby Boomers")</f>
        <v>Baby Boomers</v>
      </c>
      <c r="AC2923" s="1" t="str" cm="1">
        <f t="array" ref="AC2923">_xlfn.IFS(
    Merge1[[#This Row],[Balance]]&lt;=50000,"Low",
    Merge1[[#This Row],[Balance]]&lt;=200000,"Medium",
    Merge1[[#This Row],[Balance]]&gt;200000,"High"
)</f>
        <v>High</v>
      </c>
    </row>
    <row r="2924" spans="1:29" x14ac:dyDescent="0.25">
      <c r="A2924" s="1" t="s">
        <v>2137</v>
      </c>
      <c r="B2924" s="1" t="s">
        <v>6112</v>
      </c>
      <c r="C2924" s="1" t="s">
        <v>5842</v>
      </c>
      <c r="D2924" s="2">
        <v>42743</v>
      </c>
      <c r="E2924">
        <v>70744</v>
      </c>
      <c r="F2924">
        <v>722</v>
      </c>
      <c r="G2924">
        <v>483394</v>
      </c>
      <c r="H2924" s="1" t="s">
        <v>5833</v>
      </c>
      <c r="I2924" s="1" t="s">
        <v>6802</v>
      </c>
      <c r="J2924" s="1" t="s">
        <v>6245</v>
      </c>
      <c r="K2924">
        <v>73</v>
      </c>
      <c r="L2924" s="1" t="s">
        <v>6260</v>
      </c>
      <c r="M2924" s="1" t="s">
        <v>6251</v>
      </c>
      <c r="N2924">
        <v>127803</v>
      </c>
      <c r="O2924" s="1" t="s">
        <v>6243</v>
      </c>
      <c r="P2924" s="2">
        <v>45486</v>
      </c>
      <c r="Q2924" s="2">
        <v>45615</v>
      </c>
      <c r="R2924" s="1" t="s">
        <v>6887</v>
      </c>
      <c r="S2924" s="1" t="s">
        <v>6901</v>
      </c>
      <c r="T2924" s="1" t="s">
        <v>9</v>
      </c>
      <c r="U2924">
        <v>2945</v>
      </c>
      <c r="V2924" s="1" t="s">
        <v>24</v>
      </c>
      <c r="W2924" s="1" t="s">
        <v>50</v>
      </c>
      <c r="X2924" s="2">
        <f t="shared" ca="1" si="45"/>
        <v>45937</v>
      </c>
      <c r="Y2924" s="1">
        <f ca="1">ROUND(YEARFRAC(Merge1[[#This Row],[Join_Date]],Merge1[[#This Row],[Today]], 3),0)</f>
        <v>1</v>
      </c>
      <c r="Z2924" s="1" t="str" cm="1">
        <f t="array" aca="1" ref="Z2924" ca="1">_xlfn.IFS(
   Merge1[[#This Row],[Customer Tenure]]&lt;=2,"New",
   Merge1[[#This Row],[Customer Tenure]]&lt;=5,"Emerging",
  Merge1[[#This Row],[Customer Tenure]]&lt;9,"Established",
   TRUE,"Loyal"
)</f>
        <v>New</v>
      </c>
      <c r="AA2924" s="1" t="str" cm="1">
        <f t="array" ref="AA2924">_xlfn.IFS(Merge1[[#This Row],[Income]]&lt;=30000,"Low",Merge1[[#This Row],[Income]]&lt;=60000,"Medium",Merge1[[#This Row],[Income]]&lt;=100000,"High", Merge1[[#This Row],[Income]]&gt;100000," Premium")</f>
        <v xml:space="preserve"> Premium</v>
      </c>
      <c r="AB2924" s="1" t="str" cm="1">
        <f t="array" ref="AB2924">_xlfn.IFS(Merge1[[#This Row],[Age]]&lt;= 28,"Gen Z", Merge1[[#This Row],[Age]]&lt;=44,"Millennials", Merge1[[#This Row],[Age]]&lt;=60,"Gen X", Merge1[[#This Row],[Age]]&gt;60,"Baby Boomers")</f>
        <v>Baby Boomers</v>
      </c>
      <c r="AC2924" s="1" t="str" cm="1">
        <f t="array" ref="AC2924">_xlfn.IFS(
    Merge1[[#This Row],[Balance]]&lt;=50000,"Low",
    Merge1[[#This Row],[Balance]]&lt;=200000,"Medium",
    Merge1[[#This Row],[Balance]]&gt;200000,"High"
)</f>
        <v>Medium</v>
      </c>
    </row>
    <row r="2925" spans="1:29" x14ac:dyDescent="0.25">
      <c r="A2925" s="1" t="s">
        <v>3658</v>
      </c>
      <c r="B2925" s="1" t="s">
        <v>5949</v>
      </c>
      <c r="C2925" s="1" t="s">
        <v>5835</v>
      </c>
      <c r="D2925" s="2">
        <v>44377</v>
      </c>
      <c r="E2925">
        <v>246356</v>
      </c>
      <c r="F2925">
        <v>526</v>
      </c>
      <c r="G2925">
        <v>0</v>
      </c>
      <c r="H2925" s="1" t="s">
        <v>5833</v>
      </c>
      <c r="I2925" s="1" t="s">
        <v>6669</v>
      </c>
      <c r="J2925" s="1" t="s">
        <v>6245</v>
      </c>
      <c r="K2925">
        <v>34</v>
      </c>
      <c r="L2925" s="1" t="s">
        <v>6260</v>
      </c>
      <c r="M2925" s="1" t="s">
        <v>6254</v>
      </c>
      <c r="N2925">
        <v>115081</v>
      </c>
      <c r="O2925" s="1" t="s">
        <v>6252</v>
      </c>
      <c r="P2925" s="2">
        <v>42817</v>
      </c>
      <c r="Q2925" s="2">
        <v>45879</v>
      </c>
      <c r="R2925" s="1" t="s">
        <v>6889</v>
      </c>
      <c r="S2925" s="1" t="s">
        <v>6915</v>
      </c>
      <c r="T2925" s="1" t="s">
        <v>28</v>
      </c>
      <c r="U2925">
        <v>4888</v>
      </c>
      <c r="V2925" s="1" t="s">
        <v>24</v>
      </c>
      <c r="W2925" s="1" t="s">
        <v>40</v>
      </c>
      <c r="X2925" s="2">
        <f t="shared" ca="1" si="45"/>
        <v>45937</v>
      </c>
      <c r="Y2925" s="1">
        <f ca="1">ROUND(YEARFRAC(Merge1[[#This Row],[Join_Date]],Merge1[[#This Row],[Today]], 3),0)</f>
        <v>9</v>
      </c>
      <c r="Z2925" s="1" t="str" cm="1">
        <f t="array" aca="1" ref="Z2925" ca="1">_xlfn.IFS(
   Merge1[[#This Row],[Customer Tenure]]&lt;=2,"New",
   Merge1[[#This Row],[Customer Tenure]]&lt;=5,"Emerging",
  Merge1[[#This Row],[Customer Tenure]]&lt;9,"Established",
   TRUE,"Loyal"
)</f>
        <v>Loyal</v>
      </c>
      <c r="AA2925" s="1" t="str" cm="1">
        <f t="array" ref="AA2925">_xlfn.IFS(Merge1[[#This Row],[Income]]&lt;=30000,"Low",Merge1[[#This Row],[Income]]&lt;=60000,"Medium",Merge1[[#This Row],[Income]]&lt;=100000,"High", Merge1[[#This Row],[Income]]&gt;100000," Premium")</f>
        <v xml:space="preserve"> Premium</v>
      </c>
      <c r="AB2925" s="1" t="str" cm="1">
        <f t="array" ref="AB2925">_xlfn.IFS(Merge1[[#This Row],[Age]]&lt;= 28,"Gen Z", Merge1[[#This Row],[Age]]&lt;=44,"Millennials", Merge1[[#This Row],[Age]]&lt;=60,"Gen X", Merge1[[#This Row],[Age]]&gt;60,"Baby Boomers")</f>
        <v>Millennials</v>
      </c>
      <c r="AC2925" s="1" t="str" cm="1">
        <f t="array" ref="AC2925">_xlfn.IFS(
    Merge1[[#This Row],[Balance]]&lt;=50000,"Low",
    Merge1[[#This Row],[Balance]]&lt;=200000,"Medium",
    Merge1[[#This Row],[Balance]]&gt;200000,"High"
)</f>
        <v>High</v>
      </c>
    </row>
    <row r="2926" spans="1:29" x14ac:dyDescent="0.25">
      <c r="A2926" s="1" t="s">
        <v>240</v>
      </c>
      <c r="B2926" s="1" t="s">
        <v>5877</v>
      </c>
      <c r="C2926" s="1" t="s">
        <v>5835</v>
      </c>
      <c r="D2926" s="2">
        <v>45200</v>
      </c>
      <c r="E2926">
        <v>449920</v>
      </c>
      <c r="F2926">
        <v>705</v>
      </c>
      <c r="G2926">
        <v>0</v>
      </c>
      <c r="H2926" s="1" t="s">
        <v>5833</v>
      </c>
      <c r="I2926" s="1" t="s">
        <v>6314</v>
      </c>
      <c r="J2926" s="1" t="s">
        <v>6245</v>
      </c>
      <c r="K2926">
        <v>18</v>
      </c>
      <c r="L2926" s="1" t="s">
        <v>6256</v>
      </c>
      <c r="M2926" s="1" t="s">
        <v>6242</v>
      </c>
      <c r="N2926">
        <v>81413</v>
      </c>
      <c r="O2926" s="1" t="s">
        <v>6243</v>
      </c>
      <c r="P2926" s="2">
        <v>42831</v>
      </c>
      <c r="Q2926" s="2">
        <v>45316</v>
      </c>
      <c r="R2926" s="1" t="s">
        <v>6902</v>
      </c>
      <c r="S2926" s="1" t="s">
        <v>6903</v>
      </c>
      <c r="T2926" s="1" t="s">
        <v>9</v>
      </c>
      <c r="U2926">
        <v>7516</v>
      </c>
      <c r="V2926" s="1" t="s">
        <v>24</v>
      </c>
      <c r="W2926" s="1" t="s">
        <v>106</v>
      </c>
      <c r="X2926" s="2">
        <f t="shared" ca="1" si="45"/>
        <v>45937</v>
      </c>
      <c r="Y2926" s="1">
        <f ca="1">ROUND(YEARFRAC(Merge1[[#This Row],[Join_Date]],Merge1[[#This Row],[Today]], 3),0)</f>
        <v>9</v>
      </c>
      <c r="Z2926" s="1" t="str" cm="1">
        <f t="array" aca="1" ref="Z2926" ca="1">_xlfn.IFS(
   Merge1[[#This Row],[Customer Tenure]]&lt;=2,"New",
   Merge1[[#This Row],[Customer Tenure]]&lt;=5,"Emerging",
  Merge1[[#This Row],[Customer Tenure]]&lt;9,"Established",
   TRUE,"Loyal"
)</f>
        <v>Loyal</v>
      </c>
      <c r="AA2926" s="1" t="str" cm="1">
        <f t="array" ref="AA2926">_xlfn.IFS(Merge1[[#This Row],[Income]]&lt;=30000,"Low",Merge1[[#This Row],[Income]]&lt;=60000,"Medium",Merge1[[#This Row],[Income]]&lt;=100000,"High", Merge1[[#This Row],[Income]]&gt;100000," Premium")</f>
        <v>High</v>
      </c>
      <c r="AB2926" s="1" t="str" cm="1">
        <f t="array" ref="AB2926">_xlfn.IFS(Merge1[[#This Row],[Age]]&lt;= 28,"Gen Z", Merge1[[#This Row],[Age]]&lt;=44,"Millennials", Merge1[[#This Row],[Age]]&lt;=60,"Gen X", Merge1[[#This Row],[Age]]&gt;60,"Baby Boomers")</f>
        <v>Gen Z</v>
      </c>
      <c r="AC2926" s="1" t="str" cm="1">
        <f t="array" ref="AC2926">_xlfn.IFS(
    Merge1[[#This Row],[Balance]]&lt;=50000,"Low",
    Merge1[[#This Row],[Balance]]&lt;=200000,"Medium",
    Merge1[[#This Row],[Balance]]&gt;200000,"High"
)</f>
        <v>High</v>
      </c>
    </row>
    <row r="2927" spans="1:29" x14ac:dyDescent="0.25">
      <c r="A2927" s="1" t="s">
        <v>339</v>
      </c>
      <c r="B2927" s="1" t="s">
        <v>6093</v>
      </c>
      <c r="C2927" s="1" t="s">
        <v>5835</v>
      </c>
      <c r="D2927" s="2">
        <v>43263</v>
      </c>
      <c r="E2927">
        <v>268788</v>
      </c>
      <c r="F2927">
        <v>595</v>
      </c>
      <c r="G2927">
        <v>0</v>
      </c>
      <c r="H2927" s="1" t="s">
        <v>5838</v>
      </c>
      <c r="I2927" s="1" t="s">
        <v>6381</v>
      </c>
      <c r="J2927" s="1" t="s">
        <v>6245</v>
      </c>
      <c r="K2927">
        <v>72</v>
      </c>
      <c r="L2927" s="1" t="s">
        <v>6260</v>
      </c>
      <c r="M2927" s="1" t="s">
        <v>6257</v>
      </c>
      <c r="N2927">
        <v>106231</v>
      </c>
      <c r="O2927" s="1" t="s">
        <v>6243</v>
      </c>
      <c r="P2927" s="2">
        <v>44560</v>
      </c>
      <c r="Q2927" s="2">
        <v>45249</v>
      </c>
      <c r="R2927" s="1" t="s">
        <v>6887</v>
      </c>
      <c r="S2927" s="1" t="s">
        <v>6888</v>
      </c>
      <c r="T2927" s="1" t="s">
        <v>14</v>
      </c>
      <c r="U2927">
        <v>7601</v>
      </c>
      <c r="V2927" s="1" t="s">
        <v>24</v>
      </c>
      <c r="W2927" s="1" t="s">
        <v>20</v>
      </c>
      <c r="X2927" s="2">
        <f t="shared" ca="1" si="45"/>
        <v>45937</v>
      </c>
      <c r="Y2927" s="1">
        <f ca="1">ROUND(YEARFRAC(Merge1[[#This Row],[Join_Date]],Merge1[[#This Row],[Today]], 3),0)</f>
        <v>4</v>
      </c>
      <c r="Z2927" s="1" t="str" cm="1">
        <f t="array" aca="1" ref="Z2927" ca="1">_xlfn.IFS(
   Merge1[[#This Row],[Customer Tenure]]&lt;=2,"New",
   Merge1[[#This Row],[Customer Tenure]]&lt;=5,"Emerging",
  Merge1[[#This Row],[Customer Tenure]]&lt;9,"Established",
   TRUE,"Loyal"
)</f>
        <v>Emerging</v>
      </c>
      <c r="AA2927" s="1" t="str" cm="1">
        <f t="array" ref="AA2927">_xlfn.IFS(Merge1[[#This Row],[Income]]&lt;=30000,"Low",Merge1[[#This Row],[Income]]&lt;=60000,"Medium",Merge1[[#This Row],[Income]]&lt;=100000,"High", Merge1[[#This Row],[Income]]&gt;100000," Premium")</f>
        <v xml:space="preserve"> Premium</v>
      </c>
      <c r="AB2927" s="1" t="str" cm="1">
        <f t="array" ref="AB2927">_xlfn.IFS(Merge1[[#This Row],[Age]]&lt;= 28,"Gen Z", Merge1[[#This Row],[Age]]&lt;=44,"Millennials", Merge1[[#This Row],[Age]]&lt;=60,"Gen X", Merge1[[#This Row],[Age]]&gt;60,"Baby Boomers")</f>
        <v>Baby Boomers</v>
      </c>
      <c r="AC2927" s="1" t="str" cm="1">
        <f t="array" ref="AC2927">_xlfn.IFS(
    Merge1[[#This Row],[Balance]]&lt;=50000,"Low",
    Merge1[[#This Row],[Balance]]&lt;=200000,"Medium",
    Merge1[[#This Row],[Balance]]&gt;200000,"High"
)</f>
        <v>High</v>
      </c>
    </row>
    <row r="2928" spans="1:29" x14ac:dyDescent="0.25">
      <c r="A2928" s="1" t="s">
        <v>434</v>
      </c>
      <c r="B2928" s="1" t="s">
        <v>5849</v>
      </c>
      <c r="C2928" s="1" t="s">
        <v>5832</v>
      </c>
      <c r="D2928" s="2">
        <v>45860</v>
      </c>
      <c r="E2928">
        <v>5668</v>
      </c>
      <c r="F2928">
        <v>727</v>
      </c>
      <c r="G2928">
        <v>0</v>
      </c>
      <c r="H2928" s="1" t="s">
        <v>5850</v>
      </c>
      <c r="I2928" s="1" t="s">
        <v>6765</v>
      </c>
      <c r="J2928" s="1" t="s">
        <v>6240</v>
      </c>
      <c r="K2928">
        <v>45</v>
      </c>
      <c r="L2928" s="1" t="s">
        <v>6260</v>
      </c>
      <c r="M2928" s="1" t="s">
        <v>6266</v>
      </c>
      <c r="N2928">
        <v>145932</v>
      </c>
      <c r="O2928" s="1" t="s">
        <v>6248</v>
      </c>
      <c r="P2928" s="2">
        <v>45884</v>
      </c>
      <c r="Q2928" s="2">
        <v>45509</v>
      </c>
      <c r="R2928" s="1" t="s">
        <v>6889</v>
      </c>
      <c r="S2928" s="1" t="s">
        <v>6890</v>
      </c>
      <c r="T2928" s="1" t="s">
        <v>14</v>
      </c>
      <c r="U2928">
        <v>5070</v>
      </c>
      <c r="V2928" s="1" t="s">
        <v>24</v>
      </c>
      <c r="W2928" s="1" t="s">
        <v>29</v>
      </c>
      <c r="X2928" s="2">
        <f t="shared" ca="1" si="45"/>
        <v>45937</v>
      </c>
      <c r="Y2928" s="1">
        <f ca="1">ROUND(YEARFRAC(Merge1[[#This Row],[Join_Date]],Merge1[[#This Row],[Today]], 3),0)</f>
        <v>0</v>
      </c>
      <c r="Z2928" s="1" t="str" cm="1">
        <f t="array" aca="1" ref="Z2928" ca="1">_xlfn.IFS(
   Merge1[[#This Row],[Customer Tenure]]&lt;=2,"New",
   Merge1[[#This Row],[Customer Tenure]]&lt;=5,"Emerging",
  Merge1[[#This Row],[Customer Tenure]]&lt;9,"Established",
   TRUE,"Loyal"
)</f>
        <v>New</v>
      </c>
      <c r="AA2928" s="1" t="str" cm="1">
        <f t="array" ref="AA2928">_xlfn.IFS(Merge1[[#This Row],[Income]]&lt;=30000,"Low",Merge1[[#This Row],[Income]]&lt;=60000,"Medium",Merge1[[#This Row],[Income]]&lt;=100000,"High", Merge1[[#This Row],[Income]]&gt;100000," Premium")</f>
        <v xml:space="preserve"> Premium</v>
      </c>
      <c r="AB2928" s="1" t="str" cm="1">
        <f t="array" ref="AB2928">_xlfn.IFS(Merge1[[#This Row],[Age]]&lt;= 28,"Gen Z", Merge1[[#This Row],[Age]]&lt;=44,"Millennials", Merge1[[#This Row],[Age]]&lt;=60,"Gen X", Merge1[[#This Row],[Age]]&gt;60,"Baby Boomers")</f>
        <v>Gen X</v>
      </c>
      <c r="AC2928" s="1" t="str" cm="1">
        <f t="array" ref="AC2928">_xlfn.IFS(
    Merge1[[#This Row],[Balance]]&lt;=50000,"Low",
    Merge1[[#This Row],[Balance]]&lt;=200000,"Medium",
    Merge1[[#This Row],[Balance]]&gt;200000,"High"
)</f>
        <v>Low</v>
      </c>
    </row>
    <row r="2929" spans="1:29" x14ac:dyDescent="0.25">
      <c r="A2929" s="1" t="s">
        <v>712</v>
      </c>
      <c r="B2929" s="1" t="s">
        <v>6126</v>
      </c>
      <c r="C2929" s="1" t="s">
        <v>5835</v>
      </c>
      <c r="D2929" s="2">
        <v>44638</v>
      </c>
      <c r="E2929">
        <v>221767</v>
      </c>
      <c r="F2929">
        <v>721</v>
      </c>
      <c r="G2929">
        <v>0</v>
      </c>
      <c r="H2929" s="1" t="s">
        <v>5833</v>
      </c>
      <c r="I2929" s="1" t="s">
        <v>6308</v>
      </c>
      <c r="J2929" s="1" t="s">
        <v>6240</v>
      </c>
      <c r="K2929">
        <v>30</v>
      </c>
      <c r="L2929" s="1" t="s">
        <v>6260</v>
      </c>
      <c r="M2929" s="1" t="s">
        <v>6266</v>
      </c>
      <c r="N2929">
        <v>176497</v>
      </c>
      <c r="O2929" s="1" t="s">
        <v>6248</v>
      </c>
      <c r="P2929" s="2">
        <v>42853</v>
      </c>
      <c r="Q2929" s="2">
        <v>45797</v>
      </c>
      <c r="R2929" s="1" t="s">
        <v>6906</v>
      </c>
      <c r="S2929" s="1" t="s">
        <v>6907</v>
      </c>
      <c r="T2929" s="1" t="s">
        <v>9</v>
      </c>
      <c r="U2929">
        <v>3343</v>
      </c>
      <c r="V2929" s="1" t="s">
        <v>19</v>
      </c>
      <c r="W2929" s="1" t="s">
        <v>11</v>
      </c>
      <c r="X2929" s="2">
        <f t="shared" ca="1" si="45"/>
        <v>45937</v>
      </c>
      <c r="Y2929" s="1">
        <f ca="1">ROUND(YEARFRAC(Merge1[[#This Row],[Join_Date]],Merge1[[#This Row],[Today]], 3),0)</f>
        <v>8</v>
      </c>
      <c r="Z2929" s="1" t="str" cm="1">
        <f t="array" aca="1" ref="Z2929" ca="1">_xlfn.IFS(
   Merge1[[#This Row],[Customer Tenure]]&lt;=2,"New",
   Merge1[[#This Row],[Customer Tenure]]&lt;=5,"Emerging",
  Merge1[[#This Row],[Customer Tenure]]&lt;9,"Established",
   TRUE,"Loyal"
)</f>
        <v>Established</v>
      </c>
      <c r="AA2929" s="1" t="str" cm="1">
        <f t="array" ref="AA2929">_xlfn.IFS(Merge1[[#This Row],[Income]]&lt;=30000,"Low",Merge1[[#This Row],[Income]]&lt;=60000,"Medium",Merge1[[#This Row],[Income]]&lt;=100000,"High", Merge1[[#This Row],[Income]]&gt;100000," Premium")</f>
        <v xml:space="preserve"> Premium</v>
      </c>
      <c r="AB2929" s="1" t="str" cm="1">
        <f t="array" ref="AB2929">_xlfn.IFS(Merge1[[#This Row],[Age]]&lt;= 28,"Gen Z", Merge1[[#This Row],[Age]]&lt;=44,"Millennials", Merge1[[#This Row],[Age]]&lt;=60,"Gen X", Merge1[[#This Row],[Age]]&gt;60,"Baby Boomers")</f>
        <v>Millennials</v>
      </c>
      <c r="AC2929" s="1" t="str" cm="1">
        <f t="array" ref="AC2929">_xlfn.IFS(
    Merge1[[#This Row],[Balance]]&lt;=50000,"Low",
    Merge1[[#This Row],[Balance]]&lt;=200000,"Medium",
    Merge1[[#This Row],[Balance]]&gt;200000,"High"
)</f>
        <v>High</v>
      </c>
    </row>
    <row r="2930" spans="1:29" x14ac:dyDescent="0.25">
      <c r="A2930" s="1" t="s">
        <v>379</v>
      </c>
      <c r="B2930" s="1" t="s">
        <v>5928</v>
      </c>
      <c r="C2930" s="1" t="s">
        <v>5832</v>
      </c>
      <c r="D2930" s="2">
        <v>43698</v>
      </c>
      <c r="E2930">
        <v>203834</v>
      </c>
      <c r="F2930">
        <v>643</v>
      </c>
      <c r="G2930">
        <v>356224</v>
      </c>
      <c r="H2930" s="1" t="s">
        <v>5833</v>
      </c>
      <c r="I2930" s="1" t="s">
        <v>6467</v>
      </c>
      <c r="J2930" s="1" t="s">
        <v>6245</v>
      </c>
      <c r="K2930">
        <v>33</v>
      </c>
      <c r="L2930" s="1" t="s">
        <v>6256</v>
      </c>
      <c r="M2930" s="1" t="s">
        <v>6266</v>
      </c>
      <c r="N2930">
        <v>120732</v>
      </c>
      <c r="O2930" s="1" t="s">
        <v>6248</v>
      </c>
      <c r="P2930" s="2">
        <v>43767</v>
      </c>
      <c r="Q2930" s="2">
        <v>45250</v>
      </c>
      <c r="R2930" s="1" t="s">
        <v>6887</v>
      </c>
      <c r="S2930" s="1" t="s">
        <v>6888</v>
      </c>
      <c r="T2930" s="1" t="s">
        <v>23</v>
      </c>
      <c r="U2930">
        <v>1612</v>
      </c>
      <c r="V2930" s="1" t="s">
        <v>19</v>
      </c>
      <c r="W2930" s="1" t="s">
        <v>11</v>
      </c>
      <c r="X2930" s="2">
        <f t="shared" ca="1" si="45"/>
        <v>45937</v>
      </c>
      <c r="Y2930" s="1">
        <f ca="1">ROUND(YEARFRAC(Merge1[[#This Row],[Join_Date]],Merge1[[#This Row],[Today]], 3),0)</f>
        <v>6</v>
      </c>
      <c r="Z2930" s="1" t="str" cm="1">
        <f t="array" aca="1" ref="Z2930" ca="1">_xlfn.IFS(
   Merge1[[#This Row],[Customer Tenure]]&lt;=2,"New",
   Merge1[[#This Row],[Customer Tenure]]&lt;=5,"Emerging",
  Merge1[[#This Row],[Customer Tenure]]&lt;9,"Established",
   TRUE,"Loyal"
)</f>
        <v>Established</v>
      </c>
      <c r="AA2930" s="1" t="str" cm="1">
        <f t="array" ref="AA2930">_xlfn.IFS(Merge1[[#This Row],[Income]]&lt;=30000,"Low",Merge1[[#This Row],[Income]]&lt;=60000,"Medium",Merge1[[#This Row],[Income]]&lt;=100000,"High", Merge1[[#This Row],[Income]]&gt;100000," Premium")</f>
        <v xml:space="preserve"> Premium</v>
      </c>
      <c r="AB2930" s="1" t="str" cm="1">
        <f t="array" ref="AB2930">_xlfn.IFS(Merge1[[#This Row],[Age]]&lt;= 28,"Gen Z", Merge1[[#This Row],[Age]]&lt;=44,"Millennials", Merge1[[#This Row],[Age]]&lt;=60,"Gen X", Merge1[[#This Row],[Age]]&gt;60,"Baby Boomers")</f>
        <v>Millennials</v>
      </c>
      <c r="AC2930" s="1" t="str" cm="1">
        <f t="array" ref="AC2930">_xlfn.IFS(
    Merge1[[#This Row],[Balance]]&lt;=50000,"Low",
    Merge1[[#This Row],[Balance]]&lt;=200000,"Medium",
    Merge1[[#This Row],[Balance]]&gt;200000,"High"
)</f>
        <v>High</v>
      </c>
    </row>
    <row r="2931" spans="1:29" x14ac:dyDescent="0.25">
      <c r="A2931" s="1" t="s">
        <v>587</v>
      </c>
      <c r="B2931" s="1" t="s">
        <v>6164</v>
      </c>
      <c r="C2931" s="1" t="s">
        <v>5835</v>
      </c>
      <c r="D2931" s="2">
        <v>42428</v>
      </c>
      <c r="E2931">
        <v>254466</v>
      </c>
      <c r="F2931">
        <v>660</v>
      </c>
      <c r="G2931">
        <v>0</v>
      </c>
      <c r="H2931" s="1" t="s">
        <v>5833</v>
      </c>
      <c r="I2931" s="1" t="s">
        <v>6507</v>
      </c>
      <c r="J2931" s="1" t="s">
        <v>6240</v>
      </c>
      <c r="K2931">
        <v>19</v>
      </c>
      <c r="L2931" s="1" t="s">
        <v>6246</v>
      </c>
      <c r="M2931" s="1" t="s">
        <v>6247</v>
      </c>
      <c r="N2931">
        <v>190286</v>
      </c>
      <c r="O2931" s="1" t="s">
        <v>6248</v>
      </c>
      <c r="P2931" s="2">
        <v>43918</v>
      </c>
      <c r="Q2931" s="2">
        <v>45341</v>
      </c>
      <c r="R2931" s="1" t="s">
        <v>6885</v>
      </c>
      <c r="S2931" s="1" t="s">
        <v>6886</v>
      </c>
      <c r="T2931" s="1" t="s">
        <v>9</v>
      </c>
      <c r="U2931">
        <v>8430</v>
      </c>
      <c r="V2931" s="1" t="s">
        <v>19</v>
      </c>
      <c r="W2931" s="1" t="s">
        <v>16</v>
      </c>
      <c r="X2931" s="2">
        <f t="shared" ca="1" si="45"/>
        <v>45937</v>
      </c>
      <c r="Y2931" s="1">
        <f ca="1">ROUND(YEARFRAC(Merge1[[#This Row],[Join_Date]],Merge1[[#This Row],[Today]], 3),0)</f>
        <v>6</v>
      </c>
      <c r="Z2931" s="1" t="str" cm="1">
        <f t="array" aca="1" ref="Z2931" ca="1">_xlfn.IFS(
   Merge1[[#This Row],[Customer Tenure]]&lt;=2,"New",
   Merge1[[#This Row],[Customer Tenure]]&lt;=5,"Emerging",
  Merge1[[#This Row],[Customer Tenure]]&lt;9,"Established",
   TRUE,"Loyal"
)</f>
        <v>Established</v>
      </c>
      <c r="AA2931" s="1" t="str" cm="1">
        <f t="array" ref="AA2931">_xlfn.IFS(Merge1[[#This Row],[Income]]&lt;=30000,"Low",Merge1[[#This Row],[Income]]&lt;=60000,"Medium",Merge1[[#This Row],[Income]]&lt;=100000,"High", Merge1[[#This Row],[Income]]&gt;100000," Premium")</f>
        <v xml:space="preserve"> Premium</v>
      </c>
      <c r="AB2931" s="1" t="str" cm="1">
        <f t="array" ref="AB2931">_xlfn.IFS(Merge1[[#This Row],[Age]]&lt;= 28,"Gen Z", Merge1[[#This Row],[Age]]&lt;=44,"Millennials", Merge1[[#This Row],[Age]]&lt;=60,"Gen X", Merge1[[#This Row],[Age]]&gt;60,"Baby Boomers")</f>
        <v>Gen Z</v>
      </c>
      <c r="AC2931" s="1" t="str" cm="1">
        <f t="array" ref="AC2931">_xlfn.IFS(
    Merge1[[#This Row],[Balance]]&lt;=50000,"Low",
    Merge1[[#This Row],[Balance]]&lt;=200000,"Medium",
    Merge1[[#This Row],[Balance]]&gt;200000,"High"
)</f>
        <v>High</v>
      </c>
    </row>
    <row r="2932" spans="1:29" x14ac:dyDescent="0.25">
      <c r="A2932" s="1" t="s">
        <v>2120</v>
      </c>
      <c r="B2932" s="1" t="s">
        <v>6060</v>
      </c>
      <c r="C2932" s="1" t="s">
        <v>5832</v>
      </c>
      <c r="D2932" s="2">
        <v>42963</v>
      </c>
      <c r="E2932">
        <v>473146</v>
      </c>
      <c r="F2932">
        <v>343</v>
      </c>
      <c r="G2932">
        <v>204757</v>
      </c>
      <c r="H2932" s="1" t="s">
        <v>5833</v>
      </c>
      <c r="I2932" s="1" t="s">
        <v>6582</v>
      </c>
      <c r="J2932" s="1" t="s">
        <v>6245</v>
      </c>
      <c r="K2932">
        <v>36</v>
      </c>
      <c r="L2932" s="1" t="s">
        <v>6246</v>
      </c>
      <c r="M2932" s="1" t="s">
        <v>6262</v>
      </c>
      <c r="N2932">
        <v>126661</v>
      </c>
      <c r="O2932" s="1" t="s">
        <v>6243</v>
      </c>
      <c r="P2932" s="2">
        <v>44437</v>
      </c>
      <c r="Q2932" s="2">
        <v>45328</v>
      </c>
      <c r="R2932" s="1" t="s">
        <v>6885</v>
      </c>
      <c r="S2932" s="1" t="s">
        <v>6886</v>
      </c>
      <c r="T2932" s="1" t="s">
        <v>23</v>
      </c>
      <c r="U2932">
        <v>2206</v>
      </c>
      <c r="V2932" s="1" t="s">
        <v>19</v>
      </c>
      <c r="W2932" s="1" t="s">
        <v>16</v>
      </c>
      <c r="X2932" s="2">
        <f t="shared" ca="1" si="45"/>
        <v>45937</v>
      </c>
      <c r="Y2932" s="1">
        <f ca="1">ROUND(YEARFRAC(Merge1[[#This Row],[Join_Date]],Merge1[[#This Row],[Today]], 3),0)</f>
        <v>4</v>
      </c>
      <c r="Z2932" s="1" t="str" cm="1">
        <f t="array" aca="1" ref="Z2932" ca="1">_xlfn.IFS(
   Merge1[[#This Row],[Customer Tenure]]&lt;=2,"New",
   Merge1[[#This Row],[Customer Tenure]]&lt;=5,"Emerging",
  Merge1[[#This Row],[Customer Tenure]]&lt;9,"Established",
   TRUE,"Loyal"
)</f>
        <v>Emerging</v>
      </c>
      <c r="AA2932" s="1" t="str" cm="1">
        <f t="array" ref="AA2932">_xlfn.IFS(Merge1[[#This Row],[Income]]&lt;=30000,"Low",Merge1[[#This Row],[Income]]&lt;=60000,"Medium",Merge1[[#This Row],[Income]]&lt;=100000,"High", Merge1[[#This Row],[Income]]&gt;100000," Premium")</f>
        <v xml:space="preserve"> Premium</v>
      </c>
      <c r="AB2932" s="1" t="str" cm="1">
        <f t="array" ref="AB2932">_xlfn.IFS(Merge1[[#This Row],[Age]]&lt;= 28,"Gen Z", Merge1[[#This Row],[Age]]&lt;=44,"Millennials", Merge1[[#This Row],[Age]]&lt;=60,"Gen X", Merge1[[#This Row],[Age]]&gt;60,"Baby Boomers")</f>
        <v>Millennials</v>
      </c>
      <c r="AC2932" s="1" t="str" cm="1">
        <f t="array" ref="AC2932">_xlfn.IFS(
    Merge1[[#This Row],[Balance]]&lt;=50000,"Low",
    Merge1[[#This Row],[Balance]]&lt;=200000,"Medium",
    Merge1[[#This Row],[Balance]]&gt;200000,"High"
)</f>
        <v>High</v>
      </c>
    </row>
    <row r="2933" spans="1:29" x14ac:dyDescent="0.25">
      <c r="A2933" s="1" t="s">
        <v>660</v>
      </c>
      <c r="B2933" s="1" t="s">
        <v>6221</v>
      </c>
      <c r="C2933" s="1" t="s">
        <v>5842</v>
      </c>
      <c r="D2933" s="2">
        <v>45014</v>
      </c>
      <c r="E2933">
        <v>403551</v>
      </c>
      <c r="F2933">
        <v>828</v>
      </c>
      <c r="G2933">
        <v>0</v>
      </c>
      <c r="H2933" s="1" t="s">
        <v>5833</v>
      </c>
      <c r="I2933" s="1" t="s">
        <v>6468</v>
      </c>
      <c r="J2933" s="1" t="s">
        <v>6245</v>
      </c>
      <c r="K2933">
        <v>41</v>
      </c>
      <c r="L2933" s="1" t="s">
        <v>6260</v>
      </c>
      <c r="M2933" s="1" t="s">
        <v>6251</v>
      </c>
      <c r="N2933">
        <v>47083</v>
      </c>
      <c r="O2933" s="1" t="s">
        <v>6243</v>
      </c>
      <c r="P2933" s="2">
        <v>43046</v>
      </c>
      <c r="Q2933" s="2">
        <v>45248</v>
      </c>
      <c r="R2933" s="1" t="s">
        <v>6887</v>
      </c>
      <c r="S2933" s="1" t="s">
        <v>6888</v>
      </c>
      <c r="T2933" s="1" t="s">
        <v>9</v>
      </c>
      <c r="U2933">
        <v>120</v>
      </c>
      <c r="V2933" s="1" t="s">
        <v>15</v>
      </c>
      <c r="W2933" s="1" t="s">
        <v>20</v>
      </c>
      <c r="X2933" s="2">
        <f t="shared" ca="1" si="45"/>
        <v>45937</v>
      </c>
      <c r="Y2933" s="1">
        <f ca="1">ROUND(YEARFRAC(Merge1[[#This Row],[Join_Date]],Merge1[[#This Row],[Today]], 3),0)</f>
        <v>8</v>
      </c>
      <c r="Z2933" s="1" t="str" cm="1">
        <f t="array" aca="1" ref="Z2933" ca="1">_xlfn.IFS(
   Merge1[[#This Row],[Customer Tenure]]&lt;=2,"New",
   Merge1[[#This Row],[Customer Tenure]]&lt;=5,"Emerging",
  Merge1[[#This Row],[Customer Tenure]]&lt;9,"Established",
   TRUE,"Loyal"
)</f>
        <v>Established</v>
      </c>
      <c r="AA2933" s="1" t="str" cm="1">
        <f t="array" ref="AA2933">_xlfn.IFS(Merge1[[#This Row],[Income]]&lt;=30000,"Low",Merge1[[#This Row],[Income]]&lt;=60000,"Medium",Merge1[[#This Row],[Income]]&lt;=100000,"High", Merge1[[#This Row],[Income]]&gt;100000," Premium")</f>
        <v>Medium</v>
      </c>
      <c r="AB2933" s="1" t="str" cm="1">
        <f t="array" ref="AB2933">_xlfn.IFS(Merge1[[#This Row],[Age]]&lt;= 28,"Gen Z", Merge1[[#This Row],[Age]]&lt;=44,"Millennials", Merge1[[#This Row],[Age]]&lt;=60,"Gen X", Merge1[[#This Row],[Age]]&gt;60,"Baby Boomers")</f>
        <v>Millennials</v>
      </c>
      <c r="AC2933" s="1" t="str" cm="1">
        <f t="array" ref="AC2933">_xlfn.IFS(
    Merge1[[#This Row],[Balance]]&lt;=50000,"Low",
    Merge1[[#This Row],[Balance]]&lt;=200000,"Medium",
    Merge1[[#This Row],[Balance]]&gt;200000,"High"
)</f>
        <v>High</v>
      </c>
    </row>
    <row r="2934" spans="1:29" x14ac:dyDescent="0.25">
      <c r="A2934" s="1" t="s">
        <v>276</v>
      </c>
      <c r="B2934" s="1" t="s">
        <v>6047</v>
      </c>
      <c r="C2934" s="1" t="s">
        <v>5842</v>
      </c>
      <c r="D2934" s="2">
        <v>42839</v>
      </c>
      <c r="E2934">
        <v>445872</v>
      </c>
      <c r="F2934">
        <v>789</v>
      </c>
      <c r="G2934">
        <v>0</v>
      </c>
      <c r="H2934" s="1" t="s">
        <v>5833</v>
      </c>
      <c r="I2934" s="1" t="s">
        <v>6731</v>
      </c>
      <c r="J2934" s="1" t="s">
        <v>6240</v>
      </c>
      <c r="K2934">
        <v>52</v>
      </c>
      <c r="L2934" s="1" t="s">
        <v>6260</v>
      </c>
      <c r="M2934" s="1" t="s">
        <v>6262</v>
      </c>
      <c r="N2934">
        <v>51585</v>
      </c>
      <c r="O2934" s="1" t="s">
        <v>6248</v>
      </c>
      <c r="P2934" s="2">
        <v>43577</v>
      </c>
      <c r="Q2934" s="2">
        <v>45403</v>
      </c>
      <c r="R2934" s="1" t="s">
        <v>6893</v>
      </c>
      <c r="S2934" s="1" t="s">
        <v>6911</v>
      </c>
      <c r="T2934" s="1" t="s">
        <v>14</v>
      </c>
      <c r="U2934">
        <v>9446</v>
      </c>
      <c r="V2934" s="1" t="s">
        <v>15</v>
      </c>
      <c r="W2934" s="1" t="s">
        <v>50</v>
      </c>
      <c r="X2934" s="2">
        <f t="shared" ca="1" si="45"/>
        <v>45937</v>
      </c>
      <c r="Y2934" s="1">
        <f ca="1">ROUND(YEARFRAC(Merge1[[#This Row],[Join_Date]],Merge1[[#This Row],[Today]], 3),0)</f>
        <v>6</v>
      </c>
      <c r="Z2934" s="1" t="str" cm="1">
        <f t="array" aca="1" ref="Z2934" ca="1">_xlfn.IFS(
   Merge1[[#This Row],[Customer Tenure]]&lt;=2,"New",
   Merge1[[#This Row],[Customer Tenure]]&lt;=5,"Emerging",
  Merge1[[#This Row],[Customer Tenure]]&lt;9,"Established",
   TRUE,"Loyal"
)</f>
        <v>Established</v>
      </c>
      <c r="AA2934" s="1" t="str" cm="1">
        <f t="array" ref="AA2934">_xlfn.IFS(Merge1[[#This Row],[Income]]&lt;=30000,"Low",Merge1[[#This Row],[Income]]&lt;=60000,"Medium",Merge1[[#This Row],[Income]]&lt;=100000,"High", Merge1[[#This Row],[Income]]&gt;100000," Premium")</f>
        <v>Medium</v>
      </c>
      <c r="AB2934" s="1" t="str" cm="1">
        <f t="array" ref="AB2934">_xlfn.IFS(Merge1[[#This Row],[Age]]&lt;= 28,"Gen Z", Merge1[[#This Row],[Age]]&lt;=44,"Millennials", Merge1[[#This Row],[Age]]&lt;=60,"Gen X", Merge1[[#This Row],[Age]]&gt;60,"Baby Boomers")</f>
        <v>Gen X</v>
      </c>
      <c r="AC2934" s="1" t="str" cm="1">
        <f t="array" ref="AC2934">_xlfn.IFS(
    Merge1[[#This Row],[Balance]]&lt;=50000,"Low",
    Merge1[[#This Row],[Balance]]&lt;=200000,"Medium",
    Merge1[[#This Row],[Balance]]&gt;200000,"High"
)</f>
        <v>High</v>
      </c>
    </row>
    <row r="2935" spans="1:29" x14ac:dyDescent="0.25">
      <c r="A2935" s="1" t="s">
        <v>421</v>
      </c>
      <c r="B2935" s="1" t="s">
        <v>6197</v>
      </c>
      <c r="C2935" s="1" t="s">
        <v>5846</v>
      </c>
      <c r="D2935" s="2">
        <v>45766</v>
      </c>
      <c r="E2935">
        <v>150245</v>
      </c>
      <c r="F2935">
        <v>575</v>
      </c>
      <c r="G2935">
        <v>0</v>
      </c>
      <c r="H2935" s="1" t="s">
        <v>5833</v>
      </c>
      <c r="I2935" s="1" t="s">
        <v>6683</v>
      </c>
      <c r="J2935" s="1" t="s">
        <v>6245</v>
      </c>
      <c r="K2935">
        <v>44</v>
      </c>
      <c r="L2935" s="1" t="s">
        <v>6246</v>
      </c>
      <c r="M2935" s="1" t="s">
        <v>6254</v>
      </c>
      <c r="N2935">
        <v>171094</v>
      </c>
      <c r="O2935" s="1" t="s">
        <v>6248</v>
      </c>
      <c r="P2935" s="2">
        <v>43485</v>
      </c>
      <c r="Q2935" s="2">
        <v>45218</v>
      </c>
      <c r="R2935" s="1" t="s">
        <v>6912</v>
      </c>
      <c r="S2935" s="1" t="s">
        <v>6913</v>
      </c>
      <c r="T2935" s="1" t="s">
        <v>23</v>
      </c>
      <c r="U2935">
        <v>6033</v>
      </c>
      <c r="V2935" s="1" t="s">
        <v>10</v>
      </c>
      <c r="W2935" s="1" t="s">
        <v>40</v>
      </c>
      <c r="X2935" s="2">
        <f t="shared" ca="1" si="45"/>
        <v>45937</v>
      </c>
      <c r="Y2935" s="1">
        <f ca="1">ROUND(YEARFRAC(Merge1[[#This Row],[Join_Date]],Merge1[[#This Row],[Today]], 3),0)</f>
        <v>7</v>
      </c>
      <c r="Z2935" s="1" t="str" cm="1">
        <f t="array" aca="1" ref="Z2935" ca="1">_xlfn.IFS(
   Merge1[[#This Row],[Customer Tenure]]&lt;=2,"New",
   Merge1[[#This Row],[Customer Tenure]]&lt;=5,"Emerging",
  Merge1[[#This Row],[Customer Tenure]]&lt;9,"Established",
   TRUE,"Loyal"
)</f>
        <v>Established</v>
      </c>
      <c r="AA2935" s="1" t="str" cm="1">
        <f t="array" ref="AA2935">_xlfn.IFS(Merge1[[#This Row],[Income]]&lt;=30000,"Low",Merge1[[#This Row],[Income]]&lt;=60000,"Medium",Merge1[[#This Row],[Income]]&lt;=100000,"High", Merge1[[#This Row],[Income]]&gt;100000," Premium")</f>
        <v xml:space="preserve"> Premium</v>
      </c>
      <c r="AB2935" s="1" t="str" cm="1">
        <f t="array" ref="AB2935">_xlfn.IFS(Merge1[[#This Row],[Age]]&lt;= 28,"Gen Z", Merge1[[#This Row],[Age]]&lt;=44,"Millennials", Merge1[[#This Row],[Age]]&lt;=60,"Gen X", Merge1[[#This Row],[Age]]&gt;60,"Baby Boomers")</f>
        <v>Millennials</v>
      </c>
      <c r="AC2935" s="1" t="str" cm="1">
        <f t="array" ref="AC2935">_xlfn.IFS(
    Merge1[[#This Row],[Balance]]&lt;=50000,"Low",
    Merge1[[#This Row],[Balance]]&lt;=200000,"Medium",
    Merge1[[#This Row],[Balance]]&gt;200000,"High"
)</f>
        <v>Medium</v>
      </c>
    </row>
    <row r="2936" spans="1:29" x14ac:dyDescent="0.25">
      <c r="A2936" s="1" t="s">
        <v>877</v>
      </c>
      <c r="B2936" s="1" t="s">
        <v>6010</v>
      </c>
      <c r="C2936" s="1" t="s">
        <v>5835</v>
      </c>
      <c r="D2936" s="2">
        <v>45164</v>
      </c>
      <c r="E2936">
        <v>460969</v>
      </c>
      <c r="F2936">
        <v>613</v>
      </c>
      <c r="G2936">
        <v>0</v>
      </c>
      <c r="H2936" s="1" t="s">
        <v>5833</v>
      </c>
      <c r="I2936" s="1" t="s">
        <v>6244</v>
      </c>
      <c r="J2936" s="1" t="s">
        <v>6245</v>
      </c>
      <c r="K2936">
        <v>49</v>
      </c>
      <c r="L2936" s="1" t="s">
        <v>6246</v>
      </c>
      <c r="M2936" s="1" t="s">
        <v>6247</v>
      </c>
      <c r="N2936">
        <v>186472</v>
      </c>
      <c r="O2936" s="1" t="s">
        <v>6248</v>
      </c>
      <c r="P2936" s="2">
        <v>44331</v>
      </c>
      <c r="Q2936" s="2">
        <v>45695</v>
      </c>
      <c r="R2936" s="1" t="s">
        <v>6885</v>
      </c>
      <c r="S2936" s="1" t="s">
        <v>6896</v>
      </c>
      <c r="T2936" s="1" t="s">
        <v>14</v>
      </c>
      <c r="U2936">
        <v>4169</v>
      </c>
      <c r="V2936" s="1" t="s">
        <v>15</v>
      </c>
      <c r="W2936" s="1" t="s">
        <v>55</v>
      </c>
      <c r="X2936" s="2">
        <f t="shared" ca="1" si="45"/>
        <v>45937</v>
      </c>
      <c r="Y2936" s="1">
        <f ca="1">ROUND(YEARFRAC(Merge1[[#This Row],[Join_Date]],Merge1[[#This Row],[Today]], 3),0)</f>
        <v>4</v>
      </c>
      <c r="Z2936" s="1" t="str" cm="1">
        <f t="array" aca="1" ref="Z2936" ca="1">_xlfn.IFS(
   Merge1[[#This Row],[Customer Tenure]]&lt;=2,"New",
   Merge1[[#This Row],[Customer Tenure]]&lt;=5,"Emerging",
  Merge1[[#This Row],[Customer Tenure]]&lt;9,"Established",
   TRUE,"Loyal"
)</f>
        <v>Emerging</v>
      </c>
      <c r="AA2936" s="1" t="str" cm="1">
        <f t="array" ref="AA2936">_xlfn.IFS(Merge1[[#This Row],[Income]]&lt;=30000,"Low",Merge1[[#This Row],[Income]]&lt;=60000,"Medium",Merge1[[#This Row],[Income]]&lt;=100000,"High", Merge1[[#This Row],[Income]]&gt;100000," Premium")</f>
        <v xml:space="preserve"> Premium</v>
      </c>
      <c r="AB2936" s="1" t="str" cm="1">
        <f t="array" ref="AB2936">_xlfn.IFS(Merge1[[#This Row],[Age]]&lt;= 28,"Gen Z", Merge1[[#This Row],[Age]]&lt;=44,"Millennials", Merge1[[#This Row],[Age]]&lt;=60,"Gen X", Merge1[[#This Row],[Age]]&gt;60,"Baby Boomers")</f>
        <v>Gen X</v>
      </c>
      <c r="AC2936" s="1" t="str" cm="1">
        <f t="array" ref="AC2936">_xlfn.IFS(
    Merge1[[#This Row],[Balance]]&lt;=50000,"Low",
    Merge1[[#This Row],[Balance]]&lt;=200000,"Medium",
    Merge1[[#This Row],[Balance]]&gt;200000,"High"
)</f>
        <v>High</v>
      </c>
    </row>
    <row r="2937" spans="1:29" x14ac:dyDescent="0.25">
      <c r="A2937" s="1" t="s">
        <v>1256</v>
      </c>
      <c r="B2937" s="1" t="s">
        <v>5937</v>
      </c>
      <c r="C2937" s="1" t="s">
        <v>5842</v>
      </c>
      <c r="D2937" s="2">
        <v>45498</v>
      </c>
      <c r="E2937">
        <v>314069</v>
      </c>
      <c r="F2937">
        <v>531</v>
      </c>
      <c r="G2937">
        <v>0</v>
      </c>
      <c r="H2937" s="1" t="s">
        <v>5833</v>
      </c>
      <c r="I2937" s="1" t="s">
        <v>6516</v>
      </c>
      <c r="J2937" s="1" t="s">
        <v>6240</v>
      </c>
      <c r="K2937">
        <v>25</v>
      </c>
      <c r="L2937" s="1" t="s">
        <v>6241</v>
      </c>
      <c r="M2937" s="1" t="s">
        <v>6266</v>
      </c>
      <c r="N2937">
        <v>158496</v>
      </c>
      <c r="O2937" s="1" t="s">
        <v>6243</v>
      </c>
      <c r="P2937" s="2">
        <v>42973</v>
      </c>
      <c r="Q2937" s="2">
        <v>45358</v>
      </c>
      <c r="R2937" s="1" t="s">
        <v>6899</v>
      </c>
      <c r="S2937" s="1" t="s">
        <v>6900</v>
      </c>
      <c r="T2937" s="1" t="s">
        <v>9</v>
      </c>
      <c r="U2937">
        <v>3877</v>
      </c>
      <c r="V2937" s="1" t="s">
        <v>19</v>
      </c>
      <c r="W2937" s="1" t="s">
        <v>16</v>
      </c>
      <c r="X2937" s="2">
        <f t="shared" ca="1" si="45"/>
        <v>45937</v>
      </c>
      <c r="Y2937" s="1">
        <f ca="1">ROUND(YEARFRAC(Merge1[[#This Row],[Join_Date]],Merge1[[#This Row],[Today]], 3),0)</f>
        <v>8</v>
      </c>
      <c r="Z2937" s="1" t="str" cm="1">
        <f t="array" aca="1" ref="Z2937" ca="1">_xlfn.IFS(
   Merge1[[#This Row],[Customer Tenure]]&lt;=2,"New",
   Merge1[[#This Row],[Customer Tenure]]&lt;=5,"Emerging",
  Merge1[[#This Row],[Customer Tenure]]&lt;9,"Established",
   TRUE,"Loyal"
)</f>
        <v>Established</v>
      </c>
      <c r="AA2937" s="1" t="str" cm="1">
        <f t="array" ref="AA2937">_xlfn.IFS(Merge1[[#This Row],[Income]]&lt;=30000,"Low",Merge1[[#This Row],[Income]]&lt;=60000,"Medium",Merge1[[#This Row],[Income]]&lt;=100000,"High", Merge1[[#This Row],[Income]]&gt;100000," Premium")</f>
        <v xml:space="preserve"> Premium</v>
      </c>
      <c r="AB2937" s="1" t="str" cm="1">
        <f t="array" ref="AB2937">_xlfn.IFS(Merge1[[#This Row],[Age]]&lt;= 28,"Gen Z", Merge1[[#This Row],[Age]]&lt;=44,"Millennials", Merge1[[#This Row],[Age]]&lt;=60,"Gen X", Merge1[[#This Row],[Age]]&gt;60,"Baby Boomers")</f>
        <v>Gen Z</v>
      </c>
      <c r="AC2937" s="1" t="str" cm="1">
        <f t="array" ref="AC2937">_xlfn.IFS(
    Merge1[[#This Row],[Balance]]&lt;=50000,"Low",
    Merge1[[#This Row],[Balance]]&lt;=200000,"Medium",
    Merge1[[#This Row],[Balance]]&gt;200000,"High"
)</f>
        <v>High</v>
      </c>
    </row>
    <row r="2938" spans="1:29" x14ac:dyDescent="0.25">
      <c r="A2938" s="1" t="s">
        <v>2932</v>
      </c>
      <c r="B2938" s="1" t="s">
        <v>5881</v>
      </c>
      <c r="C2938" s="1" t="s">
        <v>5842</v>
      </c>
      <c r="D2938" s="2">
        <v>45766</v>
      </c>
      <c r="E2938">
        <v>464462</v>
      </c>
      <c r="F2938">
        <v>329</v>
      </c>
      <c r="G2938">
        <v>0</v>
      </c>
      <c r="H2938" s="1" t="s">
        <v>5833</v>
      </c>
      <c r="I2938" s="1" t="s">
        <v>6407</v>
      </c>
      <c r="J2938" s="1" t="s">
        <v>6240</v>
      </c>
      <c r="K2938">
        <v>56</v>
      </c>
      <c r="L2938" s="1" t="s">
        <v>6256</v>
      </c>
      <c r="M2938" s="1" t="s">
        <v>6251</v>
      </c>
      <c r="N2938">
        <v>173962</v>
      </c>
      <c r="O2938" s="1" t="s">
        <v>6243</v>
      </c>
      <c r="P2938" s="2">
        <v>44752</v>
      </c>
      <c r="Q2938" s="2">
        <v>45627</v>
      </c>
      <c r="R2938" s="1" t="s">
        <v>6904</v>
      </c>
      <c r="S2938" s="1" t="s">
        <v>6916</v>
      </c>
      <c r="T2938" s="1" t="s">
        <v>28</v>
      </c>
      <c r="U2938">
        <v>9579</v>
      </c>
      <c r="V2938" s="1" t="s">
        <v>19</v>
      </c>
      <c r="W2938" s="1" t="s">
        <v>106</v>
      </c>
      <c r="X2938" s="2">
        <f t="shared" ca="1" si="45"/>
        <v>45937</v>
      </c>
      <c r="Y2938" s="1">
        <f ca="1">ROUND(YEARFRAC(Merge1[[#This Row],[Join_Date]],Merge1[[#This Row],[Today]], 3),0)</f>
        <v>3</v>
      </c>
      <c r="Z2938" s="1" t="str" cm="1">
        <f t="array" aca="1" ref="Z2938" ca="1">_xlfn.IFS(
   Merge1[[#This Row],[Customer Tenure]]&lt;=2,"New",
   Merge1[[#This Row],[Customer Tenure]]&lt;=5,"Emerging",
  Merge1[[#This Row],[Customer Tenure]]&lt;9,"Established",
   TRUE,"Loyal"
)</f>
        <v>Emerging</v>
      </c>
      <c r="AA2938" s="1" t="str" cm="1">
        <f t="array" ref="AA2938">_xlfn.IFS(Merge1[[#This Row],[Income]]&lt;=30000,"Low",Merge1[[#This Row],[Income]]&lt;=60000,"Medium",Merge1[[#This Row],[Income]]&lt;=100000,"High", Merge1[[#This Row],[Income]]&gt;100000," Premium")</f>
        <v xml:space="preserve"> Premium</v>
      </c>
      <c r="AB2938" s="1" t="str" cm="1">
        <f t="array" ref="AB2938">_xlfn.IFS(Merge1[[#This Row],[Age]]&lt;= 28,"Gen Z", Merge1[[#This Row],[Age]]&lt;=44,"Millennials", Merge1[[#This Row],[Age]]&lt;=60,"Gen X", Merge1[[#This Row],[Age]]&gt;60,"Baby Boomers")</f>
        <v>Gen X</v>
      </c>
      <c r="AC2938" s="1" t="str" cm="1">
        <f t="array" ref="AC2938">_xlfn.IFS(
    Merge1[[#This Row],[Balance]]&lt;=50000,"Low",
    Merge1[[#This Row],[Balance]]&lt;=200000,"Medium",
    Merge1[[#This Row],[Balance]]&gt;200000,"High"
)</f>
        <v>High</v>
      </c>
    </row>
    <row r="2939" spans="1:29" x14ac:dyDescent="0.25">
      <c r="A2939" s="1" t="s">
        <v>2511</v>
      </c>
      <c r="B2939" s="1" t="s">
        <v>5978</v>
      </c>
      <c r="C2939" s="1" t="s">
        <v>5846</v>
      </c>
      <c r="D2939" s="2">
        <v>44393</v>
      </c>
      <c r="E2939">
        <v>252156</v>
      </c>
      <c r="F2939">
        <v>387</v>
      </c>
      <c r="G2939">
        <v>0</v>
      </c>
      <c r="H2939" s="1" t="s">
        <v>5833</v>
      </c>
      <c r="I2939" s="1" t="s">
        <v>6428</v>
      </c>
      <c r="J2939" s="1" t="s">
        <v>6240</v>
      </c>
      <c r="K2939">
        <v>66</v>
      </c>
      <c r="L2939" s="1" t="s">
        <v>6241</v>
      </c>
      <c r="M2939" s="1" t="s">
        <v>6266</v>
      </c>
      <c r="N2939">
        <v>83852</v>
      </c>
      <c r="O2939" s="1" t="s">
        <v>6243</v>
      </c>
      <c r="P2939" s="2">
        <v>45560</v>
      </c>
      <c r="Q2939" s="2">
        <v>45451</v>
      </c>
      <c r="R2939" s="1" t="s">
        <v>6883</v>
      </c>
      <c r="S2939" s="1" t="s">
        <v>6884</v>
      </c>
      <c r="T2939" s="1" t="s">
        <v>23</v>
      </c>
      <c r="U2939">
        <v>7651</v>
      </c>
      <c r="V2939" s="1" t="s">
        <v>24</v>
      </c>
      <c r="W2939" s="1" t="s">
        <v>25</v>
      </c>
      <c r="X2939" s="2">
        <f t="shared" ca="1" si="45"/>
        <v>45937</v>
      </c>
      <c r="Y2939" s="1">
        <f ca="1">ROUND(YEARFRAC(Merge1[[#This Row],[Join_Date]],Merge1[[#This Row],[Today]], 3),0)</f>
        <v>1</v>
      </c>
      <c r="Z2939" s="1" t="str" cm="1">
        <f t="array" aca="1" ref="Z2939" ca="1">_xlfn.IFS(
   Merge1[[#This Row],[Customer Tenure]]&lt;=2,"New",
   Merge1[[#This Row],[Customer Tenure]]&lt;=5,"Emerging",
  Merge1[[#This Row],[Customer Tenure]]&lt;9,"Established",
   TRUE,"Loyal"
)</f>
        <v>New</v>
      </c>
      <c r="AA2939" s="1" t="str" cm="1">
        <f t="array" ref="AA2939">_xlfn.IFS(Merge1[[#This Row],[Income]]&lt;=30000,"Low",Merge1[[#This Row],[Income]]&lt;=60000,"Medium",Merge1[[#This Row],[Income]]&lt;=100000,"High", Merge1[[#This Row],[Income]]&gt;100000," Premium")</f>
        <v>High</v>
      </c>
      <c r="AB2939" s="1" t="str" cm="1">
        <f t="array" ref="AB2939">_xlfn.IFS(Merge1[[#This Row],[Age]]&lt;= 28,"Gen Z", Merge1[[#This Row],[Age]]&lt;=44,"Millennials", Merge1[[#This Row],[Age]]&lt;=60,"Gen X", Merge1[[#This Row],[Age]]&gt;60,"Baby Boomers")</f>
        <v>Baby Boomers</v>
      </c>
      <c r="AC2939" s="1" t="str" cm="1">
        <f t="array" ref="AC2939">_xlfn.IFS(
    Merge1[[#This Row],[Balance]]&lt;=50000,"Low",
    Merge1[[#This Row],[Balance]]&lt;=200000,"Medium",
    Merge1[[#This Row],[Balance]]&gt;200000,"High"
)</f>
        <v>High</v>
      </c>
    </row>
    <row r="2940" spans="1:29" x14ac:dyDescent="0.25">
      <c r="A2940" s="1" t="s">
        <v>2134</v>
      </c>
      <c r="B2940" s="1" t="s">
        <v>5926</v>
      </c>
      <c r="C2940" s="1" t="s">
        <v>5832</v>
      </c>
      <c r="D2940" s="2">
        <v>43461</v>
      </c>
      <c r="E2940">
        <v>350067</v>
      </c>
      <c r="F2940">
        <v>349</v>
      </c>
      <c r="G2940">
        <v>0</v>
      </c>
      <c r="H2940" s="1" t="s">
        <v>5833</v>
      </c>
      <c r="I2940" s="1" t="s">
        <v>6621</v>
      </c>
      <c r="J2940" s="1" t="s">
        <v>6245</v>
      </c>
      <c r="K2940">
        <v>70</v>
      </c>
      <c r="L2940" s="1" t="s">
        <v>6241</v>
      </c>
      <c r="M2940" s="1" t="s">
        <v>6257</v>
      </c>
      <c r="N2940">
        <v>70069</v>
      </c>
      <c r="O2940" s="1" t="s">
        <v>6243</v>
      </c>
      <c r="P2940" s="2">
        <v>44862</v>
      </c>
      <c r="Q2940" s="2">
        <v>45455</v>
      </c>
      <c r="R2940" s="1" t="s">
        <v>6883</v>
      </c>
      <c r="S2940" s="1" t="s">
        <v>6884</v>
      </c>
      <c r="T2940" s="1" t="s">
        <v>23</v>
      </c>
      <c r="U2940">
        <v>5014</v>
      </c>
      <c r="V2940" s="1" t="s">
        <v>24</v>
      </c>
      <c r="W2940" s="1" t="s">
        <v>45</v>
      </c>
      <c r="X2940" s="2">
        <f t="shared" ca="1" si="45"/>
        <v>45937</v>
      </c>
      <c r="Y2940" s="1">
        <f ca="1">ROUND(YEARFRAC(Merge1[[#This Row],[Join_Date]],Merge1[[#This Row],[Today]], 3),0)</f>
        <v>3</v>
      </c>
      <c r="Z2940" s="1" t="str" cm="1">
        <f t="array" aca="1" ref="Z2940" ca="1">_xlfn.IFS(
   Merge1[[#This Row],[Customer Tenure]]&lt;=2,"New",
   Merge1[[#This Row],[Customer Tenure]]&lt;=5,"Emerging",
  Merge1[[#This Row],[Customer Tenure]]&lt;9,"Established",
   TRUE,"Loyal"
)</f>
        <v>Emerging</v>
      </c>
      <c r="AA2940" s="1" t="str" cm="1">
        <f t="array" ref="AA2940">_xlfn.IFS(Merge1[[#This Row],[Income]]&lt;=30000,"Low",Merge1[[#This Row],[Income]]&lt;=60000,"Medium",Merge1[[#This Row],[Income]]&lt;=100000,"High", Merge1[[#This Row],[Income]]&gt;100000," Premium")</f>
        <v>High</v>
      </c>
      <c r="AB2940" s="1" t="str" cm="1">
        <f t="array" ref="AB2940">_xlfn.IFS(Merge1[[#This Row],[Age]]&lt;= 28,"Gen Z", Merge1[[#This Row],[Age]]&lt;=44,"Millennials", Merge1[[#This Row],[Age]]&lt;=60,"Gen X", Merge1[[#This Row],[Age]]&gt;60,"Baby Boomers")</f>
        <v>Baby Boomers</v>
      </c>
      <c r="AC2940" s="1" t="str" cm="1">
        <f t="array" ref="AC2940">_xlfn.IFS(
    Merge1[[#This Row],[Balance]]&lt;=50000,"Low",
    Merge1[[#This Row],[Balance]]&lt;=200000,"Medium",
    Merge1[[#This Row],[Balance]]&gt;200000,"High"
)</f>
        <v>High</v>
      </c>
    </row>
    <row r="2941" spans="1:29" x14ac:dyDescent="0.25">
      <c r="A2941" s="1" t="s">
        <v>963</v>
      </c>
      <c r="B2941" s="1" t="s">
        <v>6061</v>
      </c>
      <c r="C2941" s="1" t="s">
        <v>5832</v>
      </c>
      <c r="D2941" s="2">
        <v>45641</v>
      </c>
      <c r="E2941">
        <v>148961</v>
      </c>
      <c r="F2941">
        <v>470</v>
      </c>
      <c r="G2941">
        <v>437348</v>
      </c>
      <c r="H2941" s="1" t="s">
        <v>5833</v>
      </c>
      <c r="I2941" s="1" t="s">
        <v>6583</v>
      </c>
      <c r="J2941" s="1" t="s">
        <v>6245</v>
      </c>
      <c r="K2941">
        <v>66</v>
      </c>
      <c r="L2941" s="1" t="s">
        <v>6246</v>
      </c>
      <c r="M2941" s="1" t="s">
        <v>6254</v>
      </c>
      <c r="N2941">
        <v>177215</v>
      </c>
      <c r="O2941" s="1" t="s">
        <v>6243</v>
      </c>
      <c r="P2941" s="2">
        <v>43819</v>
      </c>
      <c r="Q2941" s="2">
        <v>45752</v>
      </c>
      <c r="R2941" s="1" t="s">
        <v>6893</v>
      </c>
      <c r="S2941" s="1" t="s">
        <v>6894</v>
      </c>
      <c r="T2941" s="1" t="s">
        <v>9</v>
      </c>
      <c r="U2941">
        <v>9973</v>
      </c>
      <c r="V2941" s="1" t="s">
        <v>10</v>
      </c>
      <c r="W2941" s="1" t="s">
        <v>29</v>
      </c>
      <c r="X2941" s="2">
        <f t="shared" ca="1" si="45"/>
        <v>45937</v>
      </c>
      <c r="Y2941" s="1">
        <f ca="1">ROUND(YEARFRAC(Merge1[[#This Row],[Join_Date]],Merge1[[#This Row],[Today]], 3),0)</f>
        <v>6</v>
      </c>
      <c r="Z2941" s="1" t="str" cm="1">
        <f t="array" aca="1" ref="Z2941" ca="1">_xlfn.IFS(
   Merge1[[#This Row],[Customer Tenure]]&lt;=2,"New",
   Merge1[[#This Row],[Customer Tenure]]&lt;=5,"Emerging",
  Merge1[[#This Row],[Customer Tenure]]&lt;9,"Established",
   TRUE,"Loyal"
)</f>
        <v>Established</v>
      </c>
      <c r="AA2941" s="1" t="str" cm="1">
        <f t="array" ref="AA2941">_xlfn.IFS(Merge1[[#This Row],[Income]]&lt;=30000,"Low",Merge1[[#This Row],[Income]]&lt;=60000,"Medium",Merge1[[#This Row],[Income]]&lt;=100000,"High", Merge1[[#This Row],[Income]]&gt;100000," Premium")</f>
        <v xml:space="preserve"> Premium</v>
      </c>
      <c r="AB2941" s="1" t="str" cm="1">
        <f t="array" ref="AB2941">_xlfn.IFS(Merge1[[#This Row],[Age]]&lt;= 28,"Gen Z", Merge1[[#This Row],[Age]]&lt;=44,"Millennials", Merge1[[#This Row],[Age]]&lt;=60,"Gen X", Merge1[[#This Row],[Age]]&gt;60,"Baby Boomers")</f>
        <v>Baby Boomers</v>
      </c>
      <c r="AC2941" s="1" t="str" cm="1">
        <f t="array" ref="AC2941">_xlfn.IFS(
    Merge1[[#This Row],[Balance]]&lt;=50000,"Low",
    Merge1[[#This Row],[Balance]]&lt;=200000,"Medium",
    Merge1[[#This Row],[Balance]]&gt;200000,"High"
)</f>
        <v>Medium</v>
      </c>
    </row>
    <row r="2942" spans="1:29" x14ac:dyDescent="0.25">
      <c r="A2942" s="1" t="s">
        <v>371</v>
      </c>
      <c r="B2942" s="1" t="s">
        <v>5947</v>
      </c>
      <c r="C2942" s="1" t="s">
        <v>5835</v>
      </c>
      <c r="D2942" s="2">
        <v>45089</v>
      </c>
      <c r="E2942">
        <v>446751</v>
      </c>
      <c r="F2942">
        <v>321</v>
      </c>
      <c r="G2942">
        <v>0</v>
      </c>
      <c r="H2942" s="1" t="s">
        <v>5833</v>
      </c>
      <c r="I2942" s="1" t="s">
        <v>6401</v>
      </c>
      <c r="J2942" s="1" t="s">
        <v>6240</v>
      </c>
      <c r="K2942">
        <v>62</v>
      </c>
      <c r="L2942" s="1" t="s">
        <v>6246</v>
      </c>
      <c r="M2942" s="1" t="s">
        <v>6254</v>
      </c>
      <c r="N2942">
        <v>67638</v>
      </c>
      <c r="O2942" s="1" t="s">
        <v>6243</v>
      </c>
      <c r="P2942" s="2">
        <v>43555</v>
      </c>
      <c r="Q2942" s="2">
        <v>45692</v>
      </c>
      <c r="R2942" s="1" t="s">
        <v>6885</v>
      </c>
      <c r="S2942" s="1" t="s">
        <v>6896</v>
      </c>
      <c r="T2942" s="1" t="s">
        <v>9</v>
      </c>
      <c r="U2942">
        <v>8214</v>
      </c>
      <c r="V2942" s="1" t="s">
        <v>15</v>
      </c>
      <c r="W2942" s="1" t="s">
        <v>106</v>
      </c>
      <c r="X2942" s="2">
        <f t="shared" ca="1" si="45"/>
        <v>45937</v>
      </c>
      <c r="Y2942" s="1">
        <f ca="1">ROUND(YEARFRAC(Merge1[[#This Row],[Join_Date]],Merge1[[#This Row],[Today]], 3),0)</f>
        <v>7</v>
      </c>
      <c r="Z2942" s="1" t="str" cm="1">
        <f t="array" aca="1" ref="Z2942" ca="1">_xlfn.IFS(
   Merge1[[#This Row],[Customer Tenure]]&lt;=2,"New",
   Merge1[[#This Row],[Customer Tenure]]&lt;=5,"Emerging",
  Merge1[[#This Row],[Customer Tenure]]&lt;9,"Established",
   TRUE,"Loyal"
)</f>
        <v>Established</v>
      </c>
      <c r="AA2942" s="1" t="str" cm="1">
        <f t="array" ref="AA2942">_xlfn.IFS(Merge1[[#This Row],[Income]]&lt;=30000,"Low",Merge1[[#This Row],[Income]]&lt;=60000,"Medium",Merge1[[#This Row],[Income]]&lt;=100000,"High", Merge1[[#This Row],[Income]]&gt;100000," Premium")</f>
        <v>High</v>
      </c>
      <c r="AB2942" s="1" t="str" cm="1">
        <f t="array" ref="AB2942">_xlfn.IFS(Merge1[[#This Row],[Age]]&lt;= 28,"Gen Z", Merge1[[#This Row],[Age]]&lt;=44,"Millennials", Merge1[[#This Row],[Age]]&lt;=60,"Gen X", Merge1[[#This Row],[Age]]&gt;60,"Baby Boomers")</f>
        <v>Baby Boomers</v>
      </c>
      <c r="AC2942" s="1" t="str" cm="1">
        <f t="array" ref="AC2942">_xlfn.IFS(
    Merge1[[#This Row],[Balance]]&lt;=50000,"Low",
    Merge1[[#This Row],[Balance]]&lt;=200000,"Medium",
    Merge1[[#This Row],[Balance]]&gt;200000,"High"
)</f>
        <v>High</v>
      </c>
    </row>
    <row r="2943" spans="1:29" x14ac:dyDescent="0.25">
      <c r="A2943" s="1" t="s">
        <v>971</v>
      </c>
      <c r="B2943" s="1" t="s">
        <v>6089</v>
      </c>
      <c r="C2943" s="1" t="s">
        <v>5832</v>
      </c>
      <c r="D2943" s="2">
        <v>45336</v>
      </c>
      <c r="E2943">
        <v>389150</v>
      </c>
      <c r="F2943">
        <v>654</v>
      </c>
      <c r="G2943">
        <v>0</v>
      </c>
      <c r="H2943" s="1" t="s">
        <v>5833</v>
      </c>
      <c r="I2943" s="1" t="s">
        <v>6447</v>
      </c>
      <c r="J2943" s="1" t="s">
        <v>6245</v>
      </c>
      <c r="K2943">
        <v>40</v>
      </c>
      <c r="L2943" s="1" t="s">
        <v>6241</v>
      </c>
      <c r="M2943" s="1" t="s">
        <v>6262</v>
      </c>
      <c r="N2943">
        <v>158563</v>
      </c>
      <c r="O2943" s="1" t="s">
        <v>6243</v>
      </c>
      <c r="P2943" s="2">
        <v>45774</v>
      </c>
      <c r="Q2943" s="2">
        <v>45198</v>
      </c>
      <c r="R2943" s="1" t="s">
        <v>6897</v>
      </c>
      <c r="S2943" s="1" t="s">
        <v>6909</v>
      </c>
      <c r="T2943" s="1" t="s">
        <v>23</v>
      </c>
      <c r="U2943">
        <v>7087</v>
      </c>
      <c r="V2943" s="1" t="s">
        <v>19</v>
      </c>
      <c r="W2943" s="1" t="s">
        <v>25</v>
      </c>
      <c r="X2943" s="2">
        <f t="shared" ca="1" si="45"/>
        <v>45937</v>
      </c>
      <c r="Y2943" s="1">
        <f ca="1">ROUND(YEARFRAC(Merge1[[#This Row],[Join_Date]],Merge1[[#This Row],[Today]], 3),0)</f>
        <v>0</v>
      </c>
      <c r="Z2943" s="1" t="str" cm="1">
        <f t="array" aca="1" ref="Z2943" ca="1">_xlfn.IFS(
   Merge1[[#This Row],[Customer Tenure]]&lt;=2,"New",
   Merge1[[#This Row],[Customer Tenure]]&lt;=5,"Emerging",
  Merge1[[#This Row],[Customer Tenure]]&lt;9,"Established",
   TRUE,"Loyal"
)</f>
        <v>New</v>
      </c>
      <c r="AA2943" s="1" t="str" cm="1">
        <f t="array" ref="AA2943">_xlfn.IFS(Merge1[[#This Row],[Income]]&lt;=30000,"Low",Merge1[[#This Row],[Income]]&lt;=60000,"Medium",Merge1[[#This Row],[Income]]&lt;=100000,"High", Merge1[[#This Row],[Income]]&gt;100000," Premium")</f>
        <v xml:space="preserve"> Premium</v>
      </c>
      <c r="AB2943" s="1" t="str" cm="1">
        <f t="array" ref="AB2943">_xlfn.IFS(Merge1[[#This Row],[Age]]&lt;= 28,"Gen Z", Merge1[[#This Row],[Age]]&lt;=44,"Millennials", Merge1[[#This Row],[Age]]&lt;=60,"Gen X", Merge1[[#This Row],[Age]]&gt;60,"Baby Boomers")</f>
        <v>Millennials</v>
      </c>
      <c r="AC2943" s="1" t="str" cm="1">
        <f t="array" ref="AC2943">_xlfn.IFS(
    Merge1[[#This Row],[Balance]]&lt;=50000,"Low",
    Merge1[[#This Row],[Balance]]&lt;=200000,"Medium",
    Merge1[[#This Row],[Balance]]&gt;200000,"High"
)</f>
        <v>High</v>
      </c>
    </row>
    <row r="2944" spans="1:29" x14ac:dyDescent="0.25">
      <c r="A2944" s="1" t="s">
        <v>2150</v>
      </c>
      <c r="B2944" s="1" t="s">
        <v>5979</v>
      </c>
      <c r="C2944" s="1" t="s">
        <v>5842</v>
      </c>
      <c r="D2944" s="2">
        <v>43795</v>
      </c>
      <c r="E2944">
        <v>478141</v>
      </c>
      <c r="F2944">
        <v>836</v>
      </c>
      <c r="G2944">
        <v>0</v>
      </c>
      <c r="H2944" s="1" t="s">
        <v>5838</v>
      </c>
      <c r="I2944" s="1" t="s">
        <v>6455</v>
      </c>
      <c r="J2944" s="1" t="s">
        <v>6245</v>
      </c>
      <c r="K2944">
        <v>48</v>
      </c>
      <c r="L2944" s="1" t="s">
        <v>6246</v>
      </c>
      <c r="M2944" s="1" t="s">
        <v>6254</v>
      </c>
      <c r="N2944">
        <v>87889</v>
      </c>
      <c r="O2944" s="1" t="s">
        <v>6243</v>
      </c>
      <c r="P2944" s="2">
        <v>45172</v>
      </c>
      <c r="Q2944" s="2">
        <v>45641</v>
      </c>
      <c r="R2944" s="1" t="s">
        <v>6904</v>
      </c>
      <c r="S2944" s="1" t="s">
        <v>6916</v>
      </c>
      <c r="T2944" s="1" t="s">
        <v>28</v>
      </c>
      <c r="U2944">
        <v>3271</v>
      </c>
      <c r="V2944" s="1" t="s">
        <v>15</v>
      </c>
      <c r="W2944" s="1" t="s">
        <v>50</v>
      </c>
      <c r="X2944" s="2">
        <f t="shared" ca="1" si="45"/>
        <v>45937</v>
      </c>
      <c r="Y2944" s="1">
        <f ca="1">ROUND(YEARFRAC(Merge1[[#This Row],[Join_Date]],Merge1[[#This Row],[Today]], 3),0)</f>
        <v>2</v>
      </c>
      <c r="Z2944" s="1" t="str" cm="1">
        <f t="array" aca="1" ref="Z2944" ca="1">_xlfn.IFS(
   Merge1[[#This Row],[Customer Tenure]]&lt;=2,"New",
   Merge1[[#This Row],[Customer Tenure]]&lt;=5,"Emerging",
  Merge1[[#This Row],[Customer Tenure]]&lt;9,"Established",
   TRUE,"Loyal"
)</f>
        <v>New</v>
      </c>
      <c r="AA2944" s="1" t="str" cm="1">
        <f t="array" ref="AA2944">_xlfn.IFS(Merge1[[#This Row],[Income]]&lt;=30000,"Low",Merge1[[#This Row],[Income]]&lt;=60000,"Medium",Merge1[[#This Row],[Income]]&lt;=100000,"High", Merge1[[#This Row],[Income]]&gt;100000," Premium")</f>
        <v>High</v>
      </c>
      <c r="AB2944" s="1" t="str" cm="1">
        <f t="array" ref="AB2944">_xlfn.IFS(Merge1[[#This Row],[Age]]&lt;= 28,"Gen Z", Merge1[[#This Row],[Age]]&lt;=44,"Millennials", Merge1[[#This Row],[Age]]&lt;=60,"Gen X", Merge1[[#This Row],[Age]]&gt;60,"Baby Boomers")</f>
        <v>Gen X</v>
      </c>
      <c r="AC2944" s="1" t="str" cm="1">
        <f t="array" ref="AC2944">_xlfn.IFS(
    Merge1[[#This Row],[Balance]]&lt;=50000,"Low",
    Merge1[[#This Row],[Balance]]&lt;=200000,"Medium",
    Merge1[[#This Row],[Balance]]&gt;200000,"High"
)</f>
        <v>High</v>
      </c>
    </row>
    <row r="2945" spans="1:29" x14ac:dyDescent="0.25">
      <c r="A2945" s="1" t="s">
        <v>2483</v>
      </c>
      <c r="B2945" s="1" t="s">
        <v>6044</v>
      </c>
      <c r="C2945" s="1" t="s">
        <v>5832</v>
      </c>
      <c r="D2945" s="2">
        <v>45621</v>
      </c>
      <c r="E2945">
        <v>25525</v>
      </c>
      <c r="F2945">
        <v>620</v>
      </c>
      <c r="G2945">
        <v>0</v>
      </c>
      <c r="H2945" s="1" t="s">
        <v>5833</v>
      </c>
      <c r="I2945" s="1" t="s">
        <v>6709</v>
      </c>
      <c r="J2945" s="1" t="s">
        <v>6240</v>
      </c>
      <c r="K2945">
        <v>42</v>
      </c>
      <c r="L2945" s="1" t="s">
        <v>6256</v>
      </c>
      <c r="M2945" s="1" t="s">
        <v>6262</v>
      </c>
      <c r="N2945">
        <v>181099</v>
      </c>
      <c r="O2945" s="1" t="s">
        <v>6248</v>
      </c>
      <c r="P2945" s="2">
        <v>44954</v>
      </c>
      <c r="Q2945" s="2">
        <v>45288</v>
      </c>
      <c r="R2945" s="1" t="s">
        <v>6904</v>
      </c>
      <c r="S2945" s="1" t="s">
        <v>6905</v>
      </c>
      <c r="T2945" s="1" t="s">
        <v>9</v>
      </c>
      <c r="U2945">
        <v>672</v>
      </c>
      <c r="V2945" s="1" t="s">
        <v>10</v>
      </c>
      <c r="W2945" s="1" t="s">
        <v>50</v>
      </c>
      <c r="X2945" s="2">
        <f t="shared" ca="1" si="45"/>
        <v>45937</v>
      </c>
      <c r="Y2945" s="1">
        <f ca="1">ROUND(YEARFRAC(Merge1[[#This Row],[Join_Date]],Merge1[[#This Row],[Today]], 3),0)</f>
        <v>3</v>
      </c>
      <c r="Z2945" s="1" t="str" cm="1">
        <f t="array" aca="1" ref="Z2945" ca="1">_xlfn.IFS(
   Merge1[[#This Row],[Customer Tenure]]&lt;=2,"New",
   Merge1[[#This Row],[Customer Tenure]]&lt;=5,"Emerging",
  Merge1[[#This Row],[Customer Tenure]]&lt;9,"Established",
   TRUE,"Loyal"
)</f>
        <v>Emerging</v>
      </c>
      <c r="AA2945" s="1" t="str" cm="1">
        <f t="array" ref="AA2945">_xlfn.IFS(Merge1[[#This Row],[Income]]&lt;=30000,"Low",Merge1[[#This Row],[Income]]&lt;=60000,"Medium",Merge1[[#This Row],[Income]]&lt;=100000,"High", Merge1[[#This Row],[Income]]&gt;100000," Premium")</f>
        <v xml:space="preserve"> Premium</v>
      </c>
      <c r="AB2945" s="1" t="str" cm="1">
        <f t="array" ref="AB2945">_xlfn.IFS(Merge1[[#This Row],[Age]]&lt;= 28,"Gen Z", Merge1[[#This Row],[Age]]&lt;=44,"Millennials", Merge1[[#This Row],[Age]]&lt;=60,"Gen X", Merge1[[#This Row],[Age]]&gt;60,"Baby Boomers")</f>
        <v>Millennials</v>
      </c>
      <c r="AC2945" s="1" t="str" cm="1">
        <f t="array" ref="AC2945">_xlfn.IFS(
    Merge1[[#This Row],[Balance]]&lt;=50000,"Low",
    Merge1[[#This Row],[Balance]]&lt;=200000,"Medium",
    Merge1[[#This Row],[Balance]]&gt;200000,"High"
)</f>
        <v>Low</v>
      </c>
    </row>
    <row r="2946" spans="1:29" x14ac:dyDescent="0.25">
      <c r="A2946" s="1" t="s">
        <v>561</v>
      </c>
      <c r="B2946" s="1" t="s">
        <v>5977</v>
      </c>
      <c r="C2946" s="1" t="s">
        <v>5832</v>
      </c>
      <c r="D2946" s="2">
        <v>43235</v>
      </c>
      <c r="E2946">
        <v>270472</v>
      </c>
      <c r="F2946">
        <v>586</v>
      </c>
      <c r="G2946">
        <v>204519</v>
      </c>
      <c r="H2946" s="1" t="s">
        <v>5838</v>
      </c>
      <c r="I2946" s="1" t="s">
        <v>6727</v>
      </c>
      <c r="J2946" s="1" t="s">
        <v>6240</v>
      </c>
      <c r="K2946">
        <v>28</v>
      </c>
      <c r="L2946" s="1" t="s">
        <v>6241</v>
      </c>
      <c r="M2946" s="1" t="s">
        <v>6254</v>
      </c>
      <c r="N2946">
        <v>92099</v>
      </c>
      <c r="O2946" s="1" t="s">
        <v>6243</v>
      </c>
      <c r="P2946" s="2">
        <v>44410</v>
      </c>
      <c r="Q2946" s="2">
        <v>45785</v>
      </c>
      <c r="R2946" s="1" t="s">
        <v>6906</v>
      </c>
      <c r="S2946" s="1" t="s">
        <v>6907</v>
      </c>
      <c r="T2946" s="1" t="s">
        <v>9</v>
      </c>
      <c r="U2946">
        <v>8895</v>
      </c>
      <c r="V2946" s="1" t="s">
        <v>24</v>
      </c>
      <c r="W2946" s="1" t="s">
        <v>40</v>
      </c>
      <c r="X2946" s="2">
        <f t="shared" ref="X2946:X3009" ca="1" si="46">TODAY()</f>
        <v>45937</v>
      </c>
      <c r="Y2946" s="1">
        <f ca="1">ROUND(YEARFRAC(Merge1[[#This Row],[Join_Date]],Merge1[[#This Row],[Today]], 3),0)</f>
        <v>4</v>
      </c>
      <c r="Z2946" s="1" t="str" cm="1">
        <f t="array" aca="1" ref="Z2946" ca="1">_xlfn.IFS(
   Merge1[[#This Row],[Customer Tenure]]&lt;=2,"New",
   Merge1[[#This Row],[Customer Tenure]]&lt;=5,"Emerging",
  Merge1[[#This Row],[Customer Tenure]]&lt;9,"Established",
   TRUE,"Loyal"
)</f>
        <v>Emerging</v>
      </c>
      <c r="AA2946" s="1" t="str" cm="1">
        <f t="array" ref="AA2946">_xlfn.IFS(Merge1[[#This Row],[Income]]&lt;=30000,"Low",Merge1[[#This Row],[Income]]&lt;=60000,"Medium",Merge1[[#This Row],[Income]]&lt;=100000,"High", Merge1[[#This Row],[Income]]&gt;100000," Premium")</f>
        <v>High</v>
      </c>
      <c r="AB2946" s="1" t="str" cm="1">
        <f t="array" ref="AB2946">_xlfn.IFS(Merge1[[#This Row],[Age]]&lt;= 28,"Gen Z", Merge1[[#This Row],[Age]]&lt;=44,"Millennials", Merge1[[#This Row],[Age]]&lt;=60,"Gen X", Merge1[[#This Row],[Age]]&gt;60,"Baby Boomers")</f>
        <v>Gen Z</v>
      </c>
      <c r="AC2946" s="1" t="str" cm="1">
        <f t="array" ref="AC2946">_xlfn.IFS(
    Merge1[[#This Row],[Balance]]&lt;=50000,"Low",
    Merge1[[#This Row],[Balance]]&lt;=200000,"Medium",
    Merge1[[#This Row],[Balance]]&gt;200000,"High"
)</f>
        <v>High</v>
      </c>
    </row>
    <row r="2947" spans="1:29" x14ac:dyDescent="0.25">
      <c r="A2947" s="1" t="s">
        <v>1492</v>
      </c>
      <c r="B2947" s="1" t="s">
        <v>5976</v>
      </c>
      <c r="C2947" s="1" t="s">
        <v>5842</v>
      </c>
      <c r="D2947" s="2">
        <v>44818</v>
      </c>
      <c r="E2947">
        <v>177826</v>
      </c>
      <c r="F2947">
        <v>722</v>
      </c>
      <c r="G2947">
        <v>0</v>
      </c>
      <c r="H2947" s="1" t="s">
        <v>5833</v>
      </c>
      <c r="I2947" s="1" t="s">
        <v>6719</v>
      </c>
      <c r="J2947" s="1" t="s">
        <v>6245</v>
      </c>
      <c r="K2947">
        <v>62</v>
      </c>
      <c r="L2947" s="1" t="s">
        <v>6241</v>
      </c>
      <c r="M2947" s="1" t="s">
        <v>6266</v>
      </c>
      <c r="N2947">
        <v>121757</v>
      </c>
      <c r="O2947" s="1" t="s">
        <v>6243</v>
      </c>
      <c r="P2947" s="2">
        <v>42284</v>
      </c>
      <c r="Q2947" s="2">
        <v>45415</v>
      </c>
      <c r="R2947" s="1" t="s">
        <v>6906</v>
      </c>
      <c r="S2947" s="1" t="s">
        <v>6918</v>
      </c>
      <c r="T2947" s="1" t="s">
        <v>9</v>
      </c>
      <c r="U2947">
        <v>3400</v>
      </c>
      <c r="V2947" s="1" t="s">
        <v>19</v>
      </c>
      <c r="W2947" s="1" t="s">
        <v>20</v>
      </c>
      <c r="X2947" s="2">
        <f t="shared" ca="1" si="46"/>
        <v>45937</v>
      </c>
      <c r="Y2947" s="1">
        <f ca="1">ROUND(YEARFRAC(Merge1[[#This Row],[Join_Date]],Merge1[[#This Row],[Today]], 3),0)</f>
        <v>10</v>
      </c>
      <c r="Z2947" s="1" t="str" cm="1">
        <f t="array" aca="1" ref="Z2947" ca="1">_xlfn.IFS(
   Merge1[[#This Row],[Customer Tenure]]&lt;=2,"New",
   Merge1[[#This Row],[Customer Tenure]]&lt;=5,"Emerging",
  Merge1[[#This Row],[Customer Tenure]]&lt;9,"Established",
   TRUE,"Loyal"
)</f>
        <v>Loyal</v>
      </c>
      <c r="AA2947" s="1" t="str" cm="1">
        <f t="array" ref="AA2947">_xlfn.IFS(Merge1[[#This Row],[Income]]&lt;=30000,"Low",Merge1[[#This Row],[Income]]&lt;=60000,"Medium",Merge1[[#This Row],[Income]]&lt;=100000,"High", Merge1[[#This Row],[Income]]&gt;100000," Premium")</f>
        <v xml:space="preserve"> Premium</v>
      </c>
      <c r="AB2947" s="1" t="str" cm="1">
        <f t="array" ref="AB2947">_xlfn.IFS(Merge1[[#This Row],[Age]]&lt;= 28,"Gen Z", Merge1[[#This Row],[Age]]&lt;=44,"Millennials", Merge1[[#This Row],[Age]]&lt;=60,"Gen X", Merge1[[#This Row],[Age]]&gt;60,"Baby Boomers")</f>
        <v>Baby Boomers</v>
      </c>
      <c r="AC2947" s="1" t="str" cm="1">
        <f t="array" ref="AC2947">_xlfn.IFS(
    Merge1[[#This Row],[Balance]]&lt;=50000,"Low",
    Merge1[[#This Row],[Balance]]&lt;=200000,"Medium",
    Merge1[[#This Row],[Balance]]&gt;200000,"High"
)</f>
        <v>Medium</v>
      </c>
    </row>
    <row r="2948" spans="1:29" x14ac:dyDescent="0.25">
      <c r="A2948" s="1" t="s">
        <v>255</v>
      </c>
      <c r="B2948" s="1" t="s">
        <v>5958</v>
      </c>
      <c r="C2948" s="1" t="s">
        <v>5835</v>
      </c>
      <c r="D2948" s="2">
        <v>45482</v>
      </c>
      <c r="E2948">
        <v>409849</v>
      </c>
      <c r="F2948">
        <v>757</v>
      </c>
      <c r="G2948">
        <v>0</v>
      </c>
      <c r="H2948" s="1" t="s">
        <v>5833</v>
      </c>
      <c r="I2948" s="1" t="s">
        <v>6702</v>
      </c>
      <c r="J2948" s="1" t="s">
        <v>6240</v>
      </c>
      <c r="K2948">
        <v>18</v>
      </c>
      <c r="L2948" s="1" t="s">
        <v>6260</v>
      </c>
      <c r="M2948" s="1" t="s">
        <v>6247</v>
      </c>
      <c r="N2948">
        <v>99561</v>
      </c>
      <c r="O2948" s="1" t="s">
        <v>6252</v>
      </c>
      <c r="P2948" s="2">
        <v>42581</v>
      </c>
      <c r="Q2948" s="2">
        <v>45386</v>
      </c>
      <c r="R2948" s="1" t="s">
        <v>6893</v>
      </c>
      <c r="S2948" s="1" t="s">
        <v>6911</v>
      </c>
      <c r="T2948" s="1" t="s">
        <v>28</v>
      </c>
      <c r="U2948">
        <v>9383</v>
      </c>
      <c r="V2948" s="1" t="s">
        <v>24</v>
      </c>
      <c r="W2948" s="1" t="s">
        <v>50</v>
      </c>
      <c r="X2948" s="2">
        <f t="shared" ca="1" si="46"/>
        <v>45937</v>
      </c>
      <c r="Y2948" s="1">
        <f ca="1">ROUND(YEARFRAC(Merge1[[#This Row],[Join_Date]],Merge1[[#This Row],[Today]], 3),0)</f>
        <v>9</v>
      </c>
      <c r="Z2948" s="1" t="str" cm="1">
        <f t="array" aca="1" ref="Z2948" ca="1">_xlfn.IFS(
   Merge1[[#This Row],[Customer Tenure]]&lt;=2,"New",
   Merge1[[#This Row],[Customer Tenure]]&lt;=5,"Emerging",
  Merge1[[#This Row],[Customer Tenure]]&lt;9,"Established",
   TRUE,"Loyal"
)</f>
        <v>Loyal</v>
      </c>
      <c r="AA2948" s="1" t="str" cm="1">
        <f t="array" ref="AA2948">_xlfn.IFS(Merge1[[#This Row],[Income]]&lt;=30000,"Low",Merge1[[#This Row],[Income]]&lt;=60000,"Medium",Merge1[[#This Row],[Income]]&lt;=100000,"High", Merge1[[#This Row],[Income]]&gt;100000," Premium")</f>
        <v>High</v>
      </c>
      <c r="AB2948" s="1" t="str" cm="1">
        <f t="array" ref="AB2948">_xlfn.IFS(Merge1[[#This Row],[Age]]&lt;= 28,"Gen Z", Merge1[[#This Row],[Age]]&lt;=44,"Millennials", Merge1[[#This Row],[Age]]&lt;=60,"Gen X", Merge1[[#This Row],[Age]]&gt;60,"Baby Boomers")</f>
        <v>Gen Z</v>
      </c>
      <c r="AC2948" s="1" t="str" cm="1">
        <f t="array" ref="AC2948">_xlfn.IFS(
    Merge1[[#This Row],[Balance]]&lt;=50000,"Low",
    Merge1[[#This Row],[Balance]]&lt;=200000,"Medium",
    Merge1[[#This Row],[Balance]]&gt;200000,"High"
)</f>
        <v>High</v>
      </c>
    </row>
    <row r="2949" spans="1:29" x14ac:dyDescent="0.25">
      <c r="A2949" s="1" t="s">
        <v>2306</v>
      </c>
      <c r="B2949" s="1" t="s">
        <v>6047</v>
      </c>
      <c r="C2949" s="1" t="s">
        <v>5835</v>
      </c>
      <c r="D2949" s="2">
        <v>45428</v>
      </c>
      <c r="E2949">
        <v>168017</v>
      </c>
      <c r="F2949">
        <v>831</v>
      </c>
      <c r="G2949">
        <v>0</v>
      </c>
      <c r="H2949" s="1" t="s">
        <v>5833</v>
      </c>
      <c r="I2949" s="1" t="s">
        <v>6731</v>
      </c>
      <c r="J2949" s="1" t="s">
        <v>6240</v>
      </c>
      <c r="K2949">
        <v>52</v>
      </c>
      <c r="L2949" s="1" t="s">
        <v>6260</v>
      </c>
      <c r="M2949" s="1" t="s">
        <v>6262</v>
      </c>
      <c r="N2949">
        <v>51585</v>
      </c>
      <c r="O2949" s="1" t="s">
        <v>6248</v>
      </c>
      <c r="P2949" s="2">
        <v>43577</v>
      </c>
      <c r="Q2949" s="2">
        <v>45674</v>
      </c>
      <c r="R2949" s="1" t="s">
        <v>6902</v>
      </c>
      <c r="S2949" s="1" t="s">
        <v>6908</v>
      </c>
      <c r="T2949" s="1" t="s">
        <v>23</v>
      </c>
      <c r="U2949">
        <v>3028</v>
      </c>
      <c r="V2949" s="1" t="s">
        <v>19</v>
      </c>
      <c r="W2949" s="1" t="s">
        <v>11</v>
      </c>
      <c r="X2949" s="2">
        <f t="shared" ca="1" si="46"/>
        <v>45937</v>
      </c>
      <c r="Y2949" s="1">
        <f ca="1">ROUND(YEARFRAC(Merge1[[#This Row],[Join_Date]],Merge1[[#This Row],[Today]], 3),0)</f>
        <v>6</v>
      </c>
      <c r="Z2949" s="1" t="str" cm="1">
        <f t="array" aca="1" ref="Z2949" ca="1">_xlfn.IFS(
   Merge1[[#This Row],[Customer Tenure]]&lt;=2,"New",
   Merge1[[#This Row],[Customer Tenure]]&lt;=5,"Emerging",
  Merge1[[#This Row],[Customer Tenure]]&lt;9,"Established",
   TRUE,"Loyal"
)</f>
        <v>Established</v>
      </c>
      <c r="AA2949" s="1" t="str" cm="1">
        <f t="array" ref="AA2949">_xlfn.IFS(Merge1[[#This Row],[Income]]&lt;=30000,"Low",Merge1[[#This Row],[Income]]&lt;=60000,"Medium",Merge1[[#This Row],[Income]]&lt;=100000,"High", Merge1[[#This Row],[Income]]&gt;100000," Premium")</f>
        <v>Medium</v>
      </c>
      <c r="AB2949" s="1" t="str" cm="1">
        <f t="array" ref="AB2949">_xlfn.IFS(Merge1[[#This Row],[Age]]&lt;= 28,"Gen Z", Merge1[[#This Row],[Age]]&lt;=44,"Millennials", Merge1[[#This Row],[Age]]&lt;=60,"Gen X", Merge1[[#This Row],[Age]]&gt;60,"Baby Boomers")</f>
        <v>Gen X</v>
      </c>
      <c r="AC2949" s="1" t="str" cm="1">
        <f t="array" ref="AC2949">_xlfn.IFS(
    Merge1[[#This Row],[Balance]]&lt;=50000,"Low",
    Merge1[[#This Row],[Balance]]&lt;=200000,"Medium",
    Merge1[[#This Row],[Balance]]&gt;200000,"High"
)</f>
        <v>Medium</v>
      </c>
    </row>
    <row r="2950" spans="1:29" x14ac:dyDescent="0.25">
      <c r="A2950" s="1" t="s">
        <v>1732</v>
      </c>
      <c r="B2950" s="1" t="s">
        <v>5960</v>
      </c>
      <c r="C2950" s="1" t="s">
        <v>5842</v>
      </c>
      <c r="D2950" s="2">
        <v>43880</v>
      </c>
      <c r="E2950">
        <v>352156</v>
      </c>
      <c r="F2950">
        <v>587</v>
      </c>
      <c r="G2950">
        <v>0</v>
      </c>
      <c r="H2950" s="1" t="s">
        <v>5838</v>
      </c>
      <c r="I2950" s="1" t="s">
        <v>6283</v>
      </c>
      <c r="J2950" s="1" t="s">
        <v>6245</v>
      </c>
      <c r="K2950">
        <v>44</v>
      </c>
      <c r="L2950" s="1" t="s">
        <v>6246</v>
      </c>
      <c r="M2950" s="1" t="s">
        <v>6247</v>
      </c>
      <c r="N2950">
        <v>189269</v>
      </c>
      <c r="O2950" s="1" t="s">
        <v>6243</v>
      </c>
      <c r="P2950" s="2">
        <v>45414</v>
      </c>
      <c r="Q2950" s="2">
        <v>45210</v>
      </c>
      <c r="R2950" s="1" t="s">
        <v>6912</v>
      </c>
      <c r="S2950" s="1" t="s">
        <v>6913</v>
      </c>
      <c r="T2950" s="1" t="s">
        <v>14</v>
      </c>
      <c r="U2950">
        <v>9706</v>
      </c>
      <c r="V2950" s="1" t="s">
        <v>24</v>
      </c>
      <c r="W2950" s="1" t="s">
        <v>29</v>
      </c>
      <c r="X2950" s="2">
        <f t="shared" ca="1" si="46"/>
        <v>45937</v>
      </c>
      <c r="Y2950" s="1">
        <f ca="1">ROUND(YEARFRAC(Merge1[[#This Row],[Join_Date]],Merge1[[#This Row],[Today]], 3),0)</f>
        <v>1</v>
      </c>
      <c r="Z2950" s="1" t="str" cm="1">
        <f t="array" aca="1" ref="Z2950" ca="1">_xlfn.IFS(
   Merge1[[#This Row],[Customer Tenure]]&lt;=2,"New",
   Merge1[[#This Row],[Customer Tenure]]&lt;=5,"Emerging",
  Merge1[[#This Row],[Customer Tenure]]&lt;9,"Established",
   TRUE,"Loyal"
)</f>
        <v>New</v>
      </c>
      <c r="AA2950" s="1" t="str" cm="1">
        <f t="array" ref="AA2950">_xlfn.IFS(Merge1[[#This Row],[Income]]&lt;=30000,"Low",Merge1[[#This Row],[Income]]&lt;=60000,"Medium",Merge1[[#This Row],[Income]]&lt;=100000,"High", Merge1[[#This Row],[Income]]&gt;100000," Premium")</f>
        <v xml:space="preserve"> Premium</v>
      </c>
      <c r="AB2950" s="1" t="str" cm="1">
        <f t="array" ref="AB2950">_xlfn.IFS(Merge1[[#This Row],[Age]]&lt;= 28,"Gen Z", Merge1[[#This Row],[Age]]&lt;=44,"Millennials", Merge1[[#This Row],[Age]]&lt;=60,"Gen X", Merge1[[#This Row],[Age]]&gt;60,"Baby Boomers")</f>
        <v>Millennials</v>
      </c>
      <c r="AC2950" s="1" t="str" cm="1">
        <f t="array" ref="AC2950">_xlfn.IFS(
    Merge1[[#This Row],[Balance]]&lt;=50000,"Low",
    Merge1[[#This Row],[Balance]]&lt;=200000,"Medium",
    Merge1[[#This Row],[Balance]]&gt;200000,"High"
)</f>
        <v>High</v>
      </c>
    </row>
    <row r="2951" spans="1:29" x14ac:dyDescent="0.25">
      <c r="A2951" s="1" t="s">
        <v>679</v>
      </c>
      <c r="B2951" s="1" t="s">
        <v>5886</v>
      </c>
      <c r="C2951" s="1" t="s">
        <v>5832</v>
      </c>
      <c r="D2951" s="2">
        <v>42626</v>
      </c>
      <c r="E2951">
        <v>311537</v>
      </c>
      <c r="F2951">
        <v>648</v>
      </c>
      <c r="G2951">
        <v>0</v>
      </c>
      <c r="H2951" s="1" t="s">
        <v>5833</v>
      </c>
      <c r="I2951" s="1" t="s">
        <v>6748</v>
      </c>
      <c r="J2951" s="1" t="s">
        <v>6240</v>
      </c>
      <c r="K2951">
        <v>71</v>
      </c>
      <c r="L2951" s="1" t="s">
        <v>6260</v>
      </c>
      <c r="M2951" s="1" t="s">
        <v>6262</v>
      </c>
      <c r="N2951">
        <v>148267</v>
      </c>
      <c r="O2951" s="1" t="s">
        <v>6243</v>
      </c>
      <c r="P2951" s="2">
        <v>42789</v>
      </c>
      <c r="Q2951" s="2">
        <v>45325</v>
      </c>
      <c r="R2951" s="1" t="s">
        <v>6885</v>
      </c>
      <c r="S2951" s="1" t="s">
        <v>6886</v>
      </c>
      <c r="T2951" s="1" t="s">
        <v>9</v>
      </c>
      <c r="U2951">
        <v>1912</v>
      </c>
      <c r="V2951" s="1" t="s">
        <v>24</v>
      </c>
      <c r="W2951" s="1" t="s">
        <v>11</v>
      </c>
      <c r="X2951" s="2">
        <f t="shared" ca="1" si="46"/>
        <v>45937</v>
      </c>
      <c r="Y2951" s="1">
        <f ca="1">ROUND(YEARFRAC(Merge1[[#This Row],[Join_Date]],Merge1[[#This Row],[Today]], 3),0)</f>
        <v>9</v>
      </c>
      <c r="Z2951" s="1" t="str" cm="1">
        <f t="array" aca="1" ref="Z2951" ca="1">_xlfn.IFS(
   Merge1[[#This Row],[Customer Tenure]]&lt;=2,"New",
   Merge1[[#This Row],[Customer Tenure]]&lt;=5,"Emerging",
  Merge1[[#This Row],[Customer Tenure]]&lt;9,"Established",
   TRUE,"Loyal"
)</f>
        <v>Loyal</v>
      </c>
      <c r="AA2951" s="1" t="str" cm="1">
        <f t="array" ref="AA2951">_xlfn.IFS(Merge1[[#This Row],[Income]]&lt;=30000,"Low",Merge1[[#This Row],[Income]]&lt;=60000,"Medium",Merge1[[#This Row],[Income]]&lt;=100000,"High", Merge1[[#This Row],[Income]]&gt;100000," Premium")</f>
        <v xml:space="preserve"> Premium</v>
      </c>
      <c r="AB2951" s="1" t="str" cm="1">
        <f t="array" ref="AB2951">_xlfn.IFS(Merge1[[#This Row],[Age]]&lt;= 28,"Gen Z", Merge1[[#This Row],[Age]]&lt;=44,"Millennials", Merge1[[#This Row],[Age]]&lt;=60,"Gen X", Merge1[[#This Row],[Age]]&gt;60,"Baby Boomers")</f>
        <v>Baby Boomers</v>
      </c>
      <c r="AC2951" s="1" t="str" cm="1">
        <f t="array" ref="AC2951">_xlfn.IFS(
    Merge1[[#This Row],[Balance]]&lt;=50000,"Low",
    Merge1[[#This Row],[Balance]]&lt;=200000,"Medium",
    Merge1[[#This Row],[Balance]]&gt;200000,"High"
)</f>
        <v>High</v>
      </c>
    </row>
    <row r="2952" spans="1:29" x14ac:dyDescent="0.25">
      <c r="A2952" s="1" t="s">
        <v>1226</v>
      </c>
      <c r="B2952" s="1" t="s">
        <v>6136</v>
      </c>
      <c r="C2952" s="1" t="s">
        <v>5835</v>
      </c>
      <c r="D2952" s="2">
        <v>44081</v>
      </c>
      <c r="E2952">
        <v>156255</v>
      </c>
      <c r="F2952">
        <v>523</v>
      </c>
      <c r="G2952">
        <v>0</v>
      </c>
      <c r="H2952" s="1" t="s">
        <v>5833</v>
      </c>
      <c r="I2952" s="1" t="s">
        <v>6501</v>
      </c>
      <c r="J2952" s="1" t="s">
        <v>6240</v>
      </c>
      <c r="K2952">
        <v>46</v>
      </c>
      <c r="L2952" s="1" t="s">
        <v>6256</v>
      </c>
      <c r="M2952" s="1" t="s">
        <v>6251</v>
      </c>
      <c r="N2952">
        <v>72930</v>
      </c>
      <c r="O2952" s="1" t="s">
        <v>6252</v>
      </c>
      <c r="P2952" s="2">
        <v>42971</v>
      </c>
      <c r="Q2952" s="2">
        <v>45739</v>
      </c>
      <c r="R2952" s="1" t="s">
        <v>6899</v>
      </c>
      <c r="S2952" s="1" t="s">
        <v>6914</v>
      </c>
      <c r="T2952" s="1" t="s">
        <v>28</v>
      </c>
      <c r="U2952">
        <v>4181</v>
      </c>
      <c r="V2952" s="1" t="s">
        <v>10</v>
      </c>
      <c r="W2952" s="1" t="s">
        <v>45</v>
      </c>
      <c r="X2952" s="2">
        <f t="shared" ca="1" si="46"/>
        <v>45937</v>
      </c>
      <c r="Y2952" s="1">
        <f ca="1">ROUND(YEARFRAC(Merge1[[#This Row],[Join_Date]],Merge1[[#This Row],[Today]], 3),0)</f>
        <v>8</v>
      </c>
      <c r="Z2952" s="1" t="str" cm="1">
        <f t="array" aca="1" ref="Z2952" ca="1">_xlfn.IFS(
   Merge1[[#This Row],[Customer Tenure]]&lt;=2,"New",
   Merge1[[#This Row],[Customer Tenure]]&lt;=5,"Emerging",
  Merge1[[#This Row],[Customer Tenure]]&lt;9,"Established",
   TRUE,"Loyal"
)</f>
        <v>Established</v>
      </c>
      <c r="AA2952" s="1" t="str" cm="1">
        <f t="array" ref="AA2952">_xlfn.IFS(Merge1[[#This Row],[Income]]&lt;=30000,"Low",Merge1[[#This Row],[Income]]&lt;=60000,"Medium",Merge1[[#This Row],[Income]]&lt;=100000,"High", Merge1[[#This Row],[Income]]&gt;100000," Premium")</f>
        <v>High</v>
      </c>
      <c r="AB2952" s="1" t="str" cm="1">
        <f t="array" ref="AB2952">_xlfn.IFS(Merge1[[#This Row],[Age]]&lt;= 28,"Gen Z", Merge1[[#This Row],[Age]]&lt;=44,"Millennials", Merge1[[#This Row],[Age]]&lt;=60,"Gen X", Merge1[[#This Row],[Age]]&gt;60,"Baby Boomers")</f>
        <v>Gen X</v>
      </c>
      <c r="AC2952" s="1" t="str" cm="1">
        <f t="array" ref="AC2952">_xlfn.IFS(
    Merge1[[#This Row],[Balance]]&lt;=50000,"Low",
    Merge1[[#This Row],[Balance]]&lt;=200000,"Medium",
    Merge1[[#This Row],[Balance]]&gt;200000,"High"
)</f>
        <v>Medium</v>
      </c>
    </row>
    <row r="2953" spans="1:29" x14ac:dyDescent="0.25">
      <c r="A2953" s="1" t="s">
        <v>371</v>
      </c>
      <c r="B2953" s="1" t="s">
        <v>5947</v>
      </c>
      <c r="C2953" s="1" t="s">
        <v>5835</v>
      </c>
      <c r="D2953" s="2">
        <v>45089</v>
      </c>
      <c r="E2953">
        <v>446751</v>
      </c>
      <c r="F2953">
        <v>321</v>
      </c>
      <c r="G2953">
        <v>0</v>
      </c>
      <c r="H2953" s="1" t="s">
        <v>5833</v>
      </c>
      <c r="I2953" s="1" t="s">
        <v>6401</v>
      </c>
      <c r="J2953" s="1" t="s">
        <v>6240</v>
      </c>
      <c r="K2953">
        <v>62</v>
      </c>
      <c r="L2953" s="1" t="s">
        <v>6246</v>
      </c>
      <c r="M2953" s="1" t="s">
        <v>6254</v>
      </c>
      <c r="N2953">
        <v>67638</v>
      </c>
      <c r="O2953" s="1" t="s">
        <v>6243</v>
      </c>
      <c r="P2953" s="2">
        <v>43555</v>
      </c>
      <c r="Q2953" s="2">
        <v>45179</v>
      </c>
      <c r="R2953" s="1" t="s">
        <v>6897</v>
      </c>
      <c r="S2953" s="1" t="s">
        <v>6909</v>
      </c>
      <c r="T2953" s="1" t="s">
        <v>23</v>
      </c>
      <c r="U2953">
        <v>338</v>
      </c>
      <c r="V2953" s="1" t="s">
        <v>15</v>
      </c>
      <c r="W2953" s="1" t="s">
        <v>40</v>
      </c>
      <c r="X2953" s="2">
        <f t="shared" ca="1" si="46"/>
        <v>45937</v>
      </c>
      <c r="Y2953" s="1">
        <f ca="1">ROUND(YEARFRAC(Merge1[[#This Row],[Join_Date]],Merge1[[#This Row],[Today]], 3),0)</f>
        <v>7</v>
      </c>
      <c r="Z2953" s="1" t="str" cm="1">
        <f t="array" aca="1" ref="Z2953" ca="1">_xlfn.IFS(
   Merge1[[#This Row],[Customer Tenure]]&lt;=2,"New",
   Merge1[[#This Row],[Customer Tenure]]&lt;=5,"Emerging",
  Merge1[[#This Row],[Customer Tenure]]&lt;9,"Established",
   TRUE,"Loyal"
)</f>
        <v>Established</v>
      </c>
      <c r="AA2953" s="1" t="str" cm="1">
        <f t="array" ref="AA2953">_xlfn.IFS(Merge1[[#This Row],[Income]]&lt;=30000,"Low",Merge1[[#This Row],[Income]]&lt;=60000,"Medium",Merge1[[#This Row],[Income]]&lt;=100000,"High", Merge1[[#This Row],[Income]]&gt;100000," Premium")</f>
        <v>High</v>
      </c>
      <c r="AB2953" s="1" t="str" cm="1">
        <f t="array" ref="AB2953">_xlfn.IFS(Merge1[[#This Row],[Age]]&lt;= 28,"Gen Z", Merge1[[#This Row],[Age]]&lt;=44,"Millennials", Merge1[[#This Row],[Age]]&lt;=60,"Gen X", Merge1[[#This Row],[Age]]&gt;60,"Baby Boomers")</f>
        <v>Baby Boomers</v>
      </c>
      <c r="AC2953" s="1" t="str" cm="1">
        <f t="array" ref="AC2953">_xlfn.IFS(
    Merge1[[#This Row],[Balance]]&lt;=50000,"Low",
    Merge1[[#This Row],[Balance]]&lt;=200000,"Medium",
    Merge1[[#This Row],[Balance]]&gt;200000,"High"
)</f>
        <v>High</v>
      </c>
    </row>
    <row r="2954" spans="1:29" x14ac:dyDescent="0.25">
      <c r="A2954" s="1" t="s">
        <v>469</v>
      </c>
      <c r="B2954" s="1" t="s">
        <v>6122</v>
      </c>
      <c r="C2954" s="1" t="s">
        <v>5846</v>
      </c>
      <c r="D2954" s="2">
        <v>42297</v>
      </c>
      <c r="E2954">
        <v>210048</v>
      </c>
      <c r="F2954">
        <v>603</v>
      </c>
      <c r="G2954">
        <v>0</v>
      </c>
      <c r="H2954" s="1" t="s">
        <v>5833</v>
      </c>
      <c r="I2954" s="1" t="s">
        <v>6487</v>
      </c>
      <c r="J2954" s="1" t="s">
        <v>6245</v>
      </c>
      <c r="K2954">
        <v>68</v>
      </c>
      <c r="L2954" s="1" t="s">
        <v>6241</v>
      </c>
      <c r="M2954" s="1" t="s">
        <v>6251</v>
      </c>
      <c r="N2954">
        <v>109186</v>
      </c>
      <c r="O2954" s="1" t="s">
        <v>6243</v>
      </c>
      <c r="P2954" s="2">
        <v>43008</v>
      </c>
      <c r="Q2954" s="2">
        <v>45844</v>
      </c>
      <c r="R2954" s="1" t="s">
        <v>6891</v>
      </c>
      <c r="S2954" s="1" t="s">
        <v>6892</v>
      </c>
      <c r="T2954" s="1" t="s">
        <v>23</v>
      </c>
      <c r="U2954">
        <v>9641</v>
      </c>
      <c r="V2954" s="1" t="s">
        <v>24</v>
      </c>
      <c r="W2954" s="1" t="s">
        <v>45</v>
      </c>
      <c r="X2954" s="2">
        <f t="shared" ca="1" si="46"/>
        <v>45937</v>
      </c>
      <c r="Y2954" s="1">
        <f ca="1">ROUND(YEARFRAC(Merge1[[#This Row],[Join_Date]],Merge1[[#This Row],[Today]], 3),0)</f>
        <v>8</v>
      </c>
      <c r="Z2954" s="1" t="str" cm="1">
        <f t="array" aca="1" ref="Z2954" ca="1">_xlfn.IFS(
   Merge1[[#This Row],[Customer Tenure]]&lt;=2,"New",
   Merge1[[#This Row],[Customer Tenure]]&lt;=5,"Emerging",
  Merge1[[#This Row],[Customer Tenure]]&lt;9,"Established",
   TRUE,"Loyal"
)</f>
        <v>Established</v>
      </c>
      <c r="AA2954" s="1" t="str" cm="1">
        <f t="array" ref="AA2954">_xlfn.IFS(Merge1[[#This Row],[Income]]&lt;=30000,"Low",Merge1[[#This Row],[Income]]&lt;=60000,"Medium",Merge1[[#This Row],[Income]]&lt;=100000,"High", Merge1[[#This Row],[Income]]&gt;100000," Premium")</f>
        <v xml:space="preserve"> Premium</v>
      </c>
      <c r="AB2954" s="1" t="str" cm="1">
        <f t="array" ref="AB2954">_xlfn.IFS(Merge1[[#This Row],[Age]]&lt;= 28,"Gen Z", Merge1[[#This Row],[Age]]&lt;=44,"Millennials", Merge1[[#This Row],[Age]]&lt;=60,"Gen X", Merge1[[#This Row],[Age]]&gt;60,"Baby Boomers")</f>
        <v>Baby Boomers</v>
      </c>
      <c r="AC2954" s="1" t="str" cm="1">
        <f t="array" ref="AC2954">_xlfn.IFS(
    Merge1[[#This Row],[Balance]]&lt;=50000,"Low",
    Merge1[[#This Row],[Balance]]&lt;=200000,"Medium",
    Merge1[[#This Row],[Balance]]&gt;200000,"High"
)</f>
        <v>High</v>
      </c>
    </row>
    <row r="2955" spans="1:29" x14ac:dyDescent="0.25">
      <c r="A2955" s="1" t="s">
        <v>172</v>
      </c>
      <c r="B2955" s="1" t="s">
        <v>6007</v>
      </c>
      <c r="C2955" s="1" t="s">
        <v>5832</v>
      </c>
      <c r="D2955" s="2">
        <v>42346</v>
      </c>
      <c r="E2955">
        <v>372828</v>
      </c>
      <c r="F2955">
        <v>550</v>
      </c>
      <c r="G2955">
        <v>0</v>
      </c>
      <c r="H2955" s="1" t="s">
        <v>5833</v>
      </c>
      <c r="I2955" s="1" t="s">
        <v>6337</v>
      </c>
      <c r="J2955" s="1" t="s">
        <v>6240</v>
      </c>
      <c r="K2955">
        <v>39</v>
      </c>
      <c r="L2955" s="1" t="s">
        <v>6246</v>
      </c>
      <c r="M2955" s="1" t="s">
        <v>6242</v>
      </c>
      <c r="N2955">
        <v>49192</v>
      </c>
      <c r="O2955" s="1" t="s">
        <v>6243</v>
      </c>
      <c r="P2955" s="2">
        <v>44119</v>
      </c>
      <c r="Q2955" s="2">
        <v>45168</v>
      </c>
      <c r="R2955" s="1" t="s">
        <v>6889</v>
      </c>
      <c r="S2955" s="1" t="s">
        <v>6919</v>
      </c>
      <c r="T2955" s="1" t="s">
        <v>28</v>
      </c>
      <c r="U2955">
        <v>6305</v>
      </c>
      <c r="V2955" s="1" t="s">
        <v>19</v>
      </c>
      <c r="W2955" s="1" t="s">
        <v>50</v>
      </c>
      <c r="X2955" s="2">
        <f t="shared" ca="1" si="46"/>
        <v>45937</v>
      </c>
      <c r="Y2955" s="1">
        <f ca="1">ROUND(YEARFRAC(Merge1[[#This Row],[Join_Date]],Merge1[[#This Row],[Today]], 3),0)</f>
        <v>5</v>
      </c>
      <c r="Z2955" s="1" t="str" cm="1">
        <f t="array" aca="1" ref="Z2955" ca="1">_xlfn.IFS(
   Merge1[[#This Row],[Customer Tenure]]&lt;=2,"New",
   Merge1[[#This Row],[Customer Tenure]]&lt;=5,"Emerging",
  Merge1[[#This Row],[Customer Tenure]]&lt;9,"Established",
   TRUE,"Loyal"
)</f>
        <v>Emerging</v>
      </c>
      <c r="AA2955" s="1" t="str" cm="1">
        <f t="array" ref="AA2955">_xlfn.IFS(Merge1[[#This Row],[Income]]&lt;=30000,"Low",Merge1[[#This Row],[Income]]&lt;=60000,"Medium",Merge1[[#This Row],[Income]]&lt;=100000,"High", Merge1[[#This Row],[Income]]&gt;100000," Premium")</f>
        <v>Medium</v>
      </c>
      <c r="AB2955" s="1" t="str" cm="1">
        <f t="array" ref="AB2955">_xlfn.IFS(Merge1[[#This Row],[Age]]&lt;= 28,"Gen Z", Merge1[[#This Row],[Age]]&lt;=44,"Millennials", Merge1[[#This Row],[Age]]&lt;=60,"Gen X", Merge1[[#This Row],[Age]]&gt;60,"Baby Boomers")</f>
        <v>Millennials</v>
      </c>
      <c r="AC2955" s="1" t="str" cm="1">
        <f t="array" ref="AC2955">_xlfn.IFS(
    Merge1[[#This Row],[Balance]]&lt;=50000,"Low",
    Merge1[[#This Row],[Balance]]&lt;=200000,"Medium",
    Merge1[[#This Row],[Balance]]&gt;200000,"High"
)</f>
        <v>High</v>
      </c>
    </row>
    <row r="2956" spans="1:29" x14ac:dyDescent="0.25">
      <c r="A2956" s="1" t="s">
        <v>2038</v>
      </c>
      <c r="B2956" s="1" t="s">
        <v>6034</v>
      </c>
      <c r="C2956" s="1" t="s">
        <v>5835</v>
      </c>
      <c r="D2956" s="2">
        <v>42823</v>
      </c>
      <c r="E2956">
        <v>199298</v>
      </c>
      <c r="F2956">
        <v>625</v>
      </c>
      <c r="G2956">
        <v>0</v>
      </c>
      <c r="H2956" s="1" t="s">
        <v>5838</v>
      </c>
      <c r="I2956" s="1" t="s">
        <v>6539</v>
      </c>
      <c r="J2956" s="1" t="s">
        <v>6245</v>
      </c>
      <c r="K2956">
        <v>74</v>
      </c>
      <c r="L2956" s="1" t="s">
        <v>6246</v>
      </c>
      <c r="M2956" s="1" t="s">
        <v>6242</v>
      </c>
      <c r="N2956">
        <v>102970</v>
      </c>
      <c r="O2956" s="1" t="s">
        <v>6248</v>
      </c>
      <c r="P2956" s="2">
        <v>43335</v>
      </c>
      <c r="Q2956" s="2">
        <v>45877</v>
      </c>
      <c r="R2956" s="1" t="s">
        <v>6889</v>
      </c>
      <c r="S2956" s="1" t="s">
        <v>6915</v>
      </c>
      <c r="T2956" s="1" t="s">
        <v>9</v>
      </c>
      <c r="U2956">
        <v>3856</v>
      </c>
      <c r="V2956" s="1" t="s">
        <v>15</v>
      </c>
      <c r="W2956" s="1" t="s">
        <v>20</v>
      </c>
      <c r="X2956" s="2">
        <f t="shared" ca="1" si="46"/>
        <v>45937</v>
      </c>
      <c r="Y2956" s="1">
        <f ca="1">ROUND(YEARFRAC(Merge1[[#This Row],[Join_Date]],Merge1[[#This Row],[Today]], 3),0)</f>
        <v>7</v>
      </c>
      <c r="Z2956" s="1" t="str" cm="1">
        <f t="array" aca="1" ref="Z2956" ca="1">_xlfn.IFS(
   Merge1[[#This Row],[Customer Tenure]]&lt;=2,"New",
   Merge1[[#This Row],[Customer Tenure]]&lt;=5,"Emerging",
  Merge1[[#This Row],[Customer Tenure]]&lt;9,"Established",
   TRUE,"Loyal"
)</f>
        <v>Established</v>
      </c>
      <c r="AA2956" s="1" t="str" cm="1">
        <f t="array" ref="AA2956">_xlfn.IFS(Merge1[[#This Row],[Income]]&lt;=30000,"Low",Merge1[[#This Row],[Income]]&lt;=60000,"Medium",Merge1[[#This Row],[Income]]&lt;=100000,"High", Merge1[[#This Row],[Income]]&gt;100000," Premium")</f>
        <v xml:space="preserve"> Premium</v>
      </c>
      <c r="AB2956" s="1" t="str" cm="1">
        <f t="array" ref="AB2956">_xlfn.IFS(Merge1[[#This Row],[Age]]&lt;= 28,"Gen Z", Merge1[[#This Row],[Age]]&lt;=44,"Millennials", Merge1[[#This Row],[Age]]&lt;=60,"Gen X", Merge1[[#This Row],[Age]]&gt;60,"Baby Boomers")</f>
        <v>Baby Boomers</v>
      </c>
      <c r="AC2956" s="1" t="str" cm="1">
        <f t="array" ref="AC2956">_xlfn.IFS(
    Merge1[[#This Row],[Balance]]&lt;=50000,"Low",
    Merge1[[#This Row],[Balance]]&lt;=200000,"Medium",
    Merge1[[#This Row],[Balance]]&gt;200000,"High"
)</f>
        <v>Medium</v>
      </c>
    </row>
    <row r="2957" spans="1:29" x14ac:dyDescent="0.25">
      <c r="A2957" s="1" t="s">
        <v>1550</v>
      </c>
      <c r="B2957" s="1" t="s">
        <v>5986</v>
      </c>
      <c r="C2957" s="1" t="s">
        <v>5842</v>
      </c>
      <c r="D2957" s="2">
        <v>42906</v>
      </c>
      <c r="E2957">
        <v>427530</v>
      </c>
      <c r="F2957">
        <v>666</v>
      </c>
      <c r="G2957">
        <v>449958</v>
      </c>
      <c r="H2957" s="1" t="s">
        <v>5833</v>
      </c>
      <c r="I2957" s="1" t="s">
        <v>6675</v>
      </c>
      <c r="J2957" s="1" t="s">
        <v>6240</v>
      </c>
      <c r="K2957">
        <v>53</v>
      </c>
      <c r="L2957" s="1" t="s">
        <v>6241</v>
      </c>
      <c r="M2957" s="1" t="s">
        <v>6251</v>
      </c>
      <c r="N2957">
        <v>161398</v>
      </c>
      <c r="O2957" s="1" t="s">
        <v>6243</v>
      </c>
      <c r="P2957" s="2">
        <v>43009</v>
      </c>
      <c r="Q2957" s="2">
        <v>45428</v>
      </c>
      <c r="R2957" s="1" t="s">
        <v>6906</v>
      </c>
      <c r="S2957" s="1" t="s">
        <v>6918</v>
      </c>
      <c r="T2957" s="1" t="s">
        <v>14</v>
      </c>
      <c r="U2957">
        <v>234</v>
      </c>
      <c r="V2957" s="1" t="s">
        <v>15</v>
      </c>
      <c r="W2957" s="1" t="s">
        <v>16</v>
      </c>
      <c r="X2957" s="2">
        <f t="shared" ca="1" si="46"/>
        <v>45937</v>
      </c>
      <c r="Y2957" s="1">
        <f ca="1">ROUND(YEARFRAC(Merge1[[#This Row],[Join_Date]],Merge1[[#This Row],[Today]], 3),0)</f>
        <v>8</v>
      </c>
      <c r="Z2957" s="1" t="str" cm="1">
        <f t="array" aca="1" ref="Z2957" ca="1">_xlfn.IFS(
   Merge1[[#This Row],[Customer Tenure]]&lt;=2,"New",
   Merge1[[#This Row],[Customer Tenure]]&lt;=5,"Emerging",
  Merge1[[#This Row],[Customer Tenure]]&lt;9,"Established",
   TRUE,"Loyal"
)</f>
        <v>Established</v>
      </c>
      <c r="AA2957" s="1" t="str" cm="1">
        <f t="array" ref="AA2957">_xlfn.IFS(Merge1[[#This Row],[Income]]&lt;=30000,"Low",Merge1[[#This Row],[Income]]&lt;=60000,"Medium",Merge1[[#This Row],[Income]]&lt;=100000,"High", Merge1[[#This Row],[Income]]&gt;100000," Premium")</f>
        <v xml:space="preserve"> Premium</v>
      </c>
      <c r="AB2957" s="1" t="str" cm="1">
        <f t="array" ref="AB2957">_xlfn.IFS(Merge1[[#This Row],[Age]]&lt;= 28,"Gen Z", Merge1[[#This Row],[Age]]&lt;=44,"Millennials", Merge1[[#This Row],[Age]]&lt;=60,"Gen X", Merge1[[#This Row],[Age]]&gt;60,"Baby Boomers")</f>
        <v>Gen X</v>
      </c>
      <c r="AC2957" s="1" t="str" cm="1">
        <f t="array" ref="AC2957">_xlfn.IFS(
    Merge1[[#This Row],[Balance]]&lt;=50000,"Low",
    Merge1[[#This Row],[Balance]]&lt;=200000,"Medium",
    Merge1[[#This Row],[Balance]]&gt;200000,"High"
)</f>
        <v>High</v>
      </c>
    </row>
    <row r="2958" spans="1:29" x14ac:dyDescent="0.25">
      <c r="A2958" s="1" t="s">
        <v>885</v>
      </c>
      <c r="B2958" s="1" t="s">
        <v>6117</v>
      </c>
      <c r="C2958" s="1" t="s">
        <v>5835</v>
      </c>
      <c r="D2958" s="2">
        <v>44178</v>
      </c>
      <c r="E2958">
        <v>243056</v>
      </c>
      <c r="F2958">
        <v>353</v>
      </c>
      <c r="G2958">
        <v>0</v>
      </c>
      <c r="H2958" s="1" t="s">
        <v>5833</v>
      </c>
      <c r="I2958" s="1" t="s">
        <v>6827</v>
      </c>
      <c r="J2958" s="1" t="s">
        <v>6245</v>
      </c>
      <c r="K2958">
        <v>66</v>
      </c>
      <c r="L2958" s="1" t="s">
        <v>6241</v>
      </c>
      <c r="M2958" s="1" t="s">
        <v>6257</v>
      </c>
      <c r="N2958">
        <v>152130</v>
      </c>
      <c r="O2958" s="1" t="s">
        <v>6243</v>
      </c>
      <c r="P2958" s="2">
        <v>44345</v>
      </c>
      <c r="Q2958" s="2">
        <v>45410</v>
      </c>
      <c r="R2958" s="1" t="s">
        <v>6893</v>
      </c>
      <c r="S2958" s="1" t="s">
        <v>6911</v>
      </c>
      <c r="T2958" s="1" t="s">
        <v>9</v>
      </c>
      <c r="U2958">
        <v>2530</v>
      </c>
      <c r="V2958" s="1" t="s">
        <v>24</v>
      </c>
      <c r="W2958" s="1" t="s">
        <v>25</v>
      </c>
      <c r="X2958" s="2">
        <f t="shared" ca="1" si="46"/>
        <v>45937</v>
      </c>
      <c r="Y2958" s="1">
        <f ca="1">ROUND(YEARFRAC(Merge1[[#This Row],[Join_Date]],Merge1[[#This Row],[Today]], 3),0)</f>
        <v>4</v>
      </c>
      <c r="Z2958" s="1" t="str" cm="1">
        <f t="array" aca="1" ref="Z2958" ca="1">_xlfn.IFS(
   Merge1[[#This Row],[Customer Tenure]]&lt;=2,"New",
   Merge1[[#This Row],[Customer Tenure]]&lt;=5,"Emerging",
  Merge1[[#This Row],[Customer Tenure]]&lt;9,"Established",
   TRUE,"Loyal"
)</f>
        <v>Emerging</v>
      </c>
      <c r="AA2958" s="1" t="str" cm="1">
        <f t="array" ref="AA2958">_xlfn.IFS(Merge1[[#This Row],[Income]]&lt;=30000,"Low",Merge1[[#This Row],[Income]]&lt;=60000,"Medium",Merge1[[#This Row],[Income]]&lt;=100000,"High", Merge1[[#This Row],[Income]]&gt;100000," Premium")</f>
        <v xml:space="preserve"> Premium</v>
      </c>
      <c r="AB2958" s="1" t="str" cm="1">
        <f t="array" ref="AB2958">_xlfn.IFS(Merge1[[#This Row],[Age]]&lt;= 28,"Gen Z", Merge1[[#This Row],[Age]]&lt;=44,"Millennials", Merge1[[#This Row],[Age]]&lt;=60,"Gen X", Merge1[[#This Row],[Age]]&gt;60,"Baby Boomers")</f>
        <v>Baby Boomers</v>
      </c>
      <c r="AC2958" s="1" t="str" cm="1">
        <f t="array" ref="AC2958">_xlfn.IFS(
    Merge1[[#This Row],[Balance]]&lt;=50000,"Low",
    Merge1[[#This Row],[Balance]]&lt;=200000,"Medium",
    Merge1[[#This Row],[Balance]]&gt;200000,"High"
)</f>
        <v>High</v>
      </c>
    </row>
    <row r="2959" spans="1:29" x14ac:dyDescent="0.25">
      <c r="A2959" s="1" t="s">
        <v>2935</v>
      </c>
      <c r="B2959" s="1" t="s">
        <v>5914</v>
      </c>
      <c r="C2959" s="1" t="s">
        <v>5835</v>
      </c>
      <c r="D2959" s="2">
        <v>42608</v>
      </c>
      <c r="E2959">
        <v>289341</v>
      </c>
      <c r="F2959">
        <v>680</v>
      </c>
      <c r="G2959">
        <v>242268</v>
      </c>
      <c r="H2959" s="1" t="s">
        <v>5838</v>
      </c>
      <c r="I2959" s="1" t="s">
        <v>6347</v>
      </c>
      <c r="J2959" s="1" t="s">
        <v>6245</v>
      </c>
      <c r="K2959">
        <v>50</v>
      </c>
      <c r="L2959" s="1" t="s">
        <v>6256</v>
      </c>
      <c r="M2959" s="1" t="s">
        <v>6242</v>
      </c>
      <c r="N2959">
        <v>53742</v>
      </c>
      <c r="O2959" s="1" t="s">
        <v>6248</v>
      </c>
      <c r="P2959" s="2">
        <v>45677</v>
      </c>
      <c r="Q2959" s="2">
        <v>45562</v>
      </c>
      <c r="R2959" s="1" t="s">
        <v>6897</v>
      </c>
      <c r="S2959" s="1" t="s">
        <v>6898</v>
      </c>
      <c r="T2959" s="1" t="s">
        <v>23</v>
      </c>
      <c r="U2959">
        <v>8074</v>
      </c>
      <c r="V2959" s="1" t="s">
        <v>24</v>
      </c>
      <c r="W2959" s="1" t="s">
        <v>25</v>
      </c>
      <c r="X2959" s="2">
        <f t="shared" ca="1" si="46"/>
        <v>45937</v>
      </c>
      <c r="Y2959" s="1">
        <f ca="1">ROUND(YEARFRAC(Merge1[[#This Row],[Join_Date]],Merge1[[#This Row],[Today]], 3),0)</f>
        <v>1</v>
      </c>
      <c r="Z2959" s="1" t="str" cm="1">
        <f t="array" aca="1" ref="Z2959" ca="1">_xlfn.IFS(
   Merge1[[#This Row],[Customer Tenure]]&lt;=2,"New",
   Merge1[[#This Row],[Customer Tenure]]&lt;=5,"Emerging",
  Merge1[[#This Row],[Customer Tenure]]&lt;9,"Established",
   TRUE,"Loyal"
)</f>
        <v>New</v>
      </c>
      <c r="AA2959" s="1" t="str" cm="1">
        <f t="array" ref="AA2959">_xlfn.IFS(Merge1[[#This Row],[Income]]&lt;=30000,"Low",Merge1[[#This Row],[Income]]&lt;=60000,"Medium",Merge1[[#This Row],[Income]]&lt;=100000,"High", Merge1[[#This Row],[Income]]&gt;100000," Premium")</f>
        <v>Medium</v>
      </c>
      <c r="AB2959" s="1" t="str" cm="1">
        <f t="array" ref="AB2959">_xlfn.IFS(Merge1[[#This Row],[Age]]&lt;= 28,"Gen Z", Merge1[[#This Row],[Age]]&lt;=44,"Millennials", Merge1[[#This Row],[Age]]&lt;=60,"Gen X", Merge1[[#This Row],[Age]]&gt;60,"Baby Boomers")</f>
        <v>Gen X</v>
      </c>
      <c r="AC2959" s="1" t="str" cm="1">
        <f t="array" ref="AC2959">_xlfn.IFS(
    Merge1[[#This Row],[Balance]]&lt;=50000,"Low",
    Merge1[[#This Row],[Balance]]&lt;=200000,"Medium",
    Merge1[[#This Row],[Balance]]&gt;200000,"High"
)</f>
        <v>High</v>
      </c>
    </row>
    <row r="2960" spans="1:29" x14ac:dyDescent="0.25">
      <c r="A2960" s="1" t="s">
        <v>2993</v>
      </c>
      <c r="B2960" s="1" t="s">
        <v>6055</v>
      </c>
      <c r="C2960" s="1" t="s">
        <v>5835</v>
      </c>
      <c r="D2960" s="2">
        <v>42926</v>
      </c>
      <c r="E2960">
        <v>267885</v>
      </c>
      <c r="F2960">
        <v>620</v>
      </c>
      <c r="G2960">
        <v>108619</v>
      </c>
      <c r="H2960" s="1" t="s">
        <v>5833</v>
      </c>
      <c r="I2960" s="1" t="s">
        <v>6365</v>
      </c>
      <c r="J2960" s="1" t="s">
        <v>6245</v>
      </c>
      <c r="K2960">
        <v>72</v>
      </c>
      <c r="L2960" s="1" t="s">
        <v>6260</v>
      </c>
      <c r="M2960" s="1" t="s">
        <v>6242</v>
      </c>
      <c r="N2960">
        <v>145991</v>
      </c>
      <c r="O2960" s="1" t="s">
        <v>6243</v>
      </c>
      <c r="P2960" s="2">
        <v>44205</v>
      </c>
      <c r="Q2960" s="2">
        <v>45259</v>
      </c>
      <c r="R2960" s="1" t="s">
        <v>6887</v>
      </c>
      <c r="S2960" s="1" t="s">
        <v>6888</v>
      </c>
      <c r="T2960" s="1" t="s">
        <v>14</v>
      </c>
      <c r="U2960">
        <v>3724</v>
      </c>
      <c r="V2960" s="1" t="s">
        <v>24</v>
      </c>
      <c r="W2960" s="1" t="s">
        <v>40</v>
      </c>
      <c r="X2960" s="2">
        <f t="shared" ca="1" si="46"/>
        <v>45937</v>
      </c>
      <c r="Y2960" s="1">
        <f ca="1">ROUND(YEARFRAC(Merge1[[#This Row],[Join_Date]],Merge1[[#This Row],[Today]], 3),0)</f>
        <v>5</v>
      </c>
      <c r="Z2960" s="1" t="str" cm="1">
        <f t="array" aca="1" ref="Z2960" ca="1">_xlfn.IFS(
   Merge1[[#This Row],[Customer Tenure]]&lt;=2,"New",
   Merge1[[#This Row],[Customer Tenure]]&lt;=5,"Emerging",
  Merge1[[#This Row],[Customer Tenure]]&lt;9,"Established",
   TRUE,"Loyal"
)</f>
        <v>Emerging</v>
      </c>
      <c r="AA2960" s="1" t="str" cm="1">
        <f t="array" ref="AA2960">_xlfn.IFS(Merge1[[#This Row],[Income]]&lt;=30000,"Low",Merge1[[#This Row],[Income]]&lt;=60000,"Medium",Merge1[[#This Row],[Income]]&lt;=100000,"High", Merge1[[#This Row],[Income]]&gt;100000," Premium")</f>
        <v xml:space="preserve"> Premium</v>
      </c>
      <c r="AB2960" s="1" t="str" cm="1">
        <f t="array" ref="AB2960">_xlfn.IFS(Merge1[[#This Row],[Age]]&lt;= 28,"Gen Z", Merge1[[#This Row],[Age]]&lt;=44,"Millennials", Merge1[[#This Row],[Age]]&lt;=60,"Gen X", Merge1[[#This Row],[Age]]&gt;60,"Baby Boomers")</f>
        <v>Baby Boomers</v>
      </c>
      <c r="AC2960" s="1" t="str" cm="1">
        <f t="array" ref="AC2960">_xlfn.IFS(
    Merge1[[#This Row],[Balance]]&lt;=50000,"Low",
    Merge1[[#This Row],[Balance]]&lt;=200000,"Medium",
    Merge1[[#This Row],[Balance]]&gt;200000,"High"
)</f>
        <v>High</v>
      </c>
    </row>
    <row r="2961" spans="1:29" x14ac:dyDescent="0.25">
      <c r="A2961" s="1" t="s">
        <v>738</v>
      </c>
      <c r="B2961" s="1" t="s">
        <v>6008</v>
      </c>
      <c r="C2961" s="1" t="s">
        <v>5835</v>
      </c>
      <c r="D2961" s="2">
        <v>43059</v>
      </c>
      <c r="E2961">
        <v>123130</v>
      </c>
      <c r="F2961">
        <v>390</v>
      </c>
      <c r="G2961">
        <v>0</v>
      </c>
      <c r="H2961" s="1" t="s">
        <v>5860</v>
      </c>
      <c r="I2961" s="1" t="s">
        <v>6662</v>
      </c>
      <c r="J2961" s="1" t="s">
        <v>6245</v>
      </c>
      <c r="K2961">
        <v>25</v>
      </c>
      <c r="L2961" s="1" t="s">
        <v>6246</v>
      </c>
      <c r="M2961" s="1" t="s">
        <v>6242</v>
      </c>
      <c r="N2961">
        <v>31653</v>
      </c>
      <c r="O2961" s="1" t="s">
        <v>6243</v>
      </c>
      <c r="P2961" s="2">
        <v>42830</v>
      </c>
      <c r="Q2961" s="2">
        <v>45420</v>
      </c>
      <c r="R2961" s="1" t="s">
        <v>6906</v>
      </c>
      <c r="S2961" s="1" t="s">
        <v>6918</v>
      </c>
      <c r="T2961" s="1" t="s">
        <v>9</v>
      </c>
      <c r="U2961">
        <v>2417</v>
      </c>
      <c r="V2961" s="1" t="s">
        <v>15</v>
      </c>
      <c r="W2961" s="1" t="s">
        <v>106</v>
      </c>
      <c r="X2961" s="2">
        <f t="shared" ca="1" si="46"/>
        <v>45937</v>
      </c>
      <c r="Y2961" s="1">
        <f ca="1">ROUND(YEARFRAC(Merge1[[#This Row],[Join_Date]],Merge1[[#This Row],[Today]], 3),0)</f>
        <v>9</v>
      </c>
      <c r="Z2961" s="1" t="str" cm="1">
        <f t="array" aca="1" ref="Z2961" ca="1">_xlfn.IFS(
   Merge1[[#This Row],[Customer Tenure]]&lt;=2,"New",
   Merge1[[#This Row],[Customer Tenure]]&lt;=5,"Emerging",
  Merge1[[#This Row],[Customer Tenure]]&lt;9,"Established",
   TRUE,"Loyal"
)</f>
        <v>Loyal</v>
      </c>
      <c r="AA2961" s="1" t="str" cm="1">
        <f t="array" ref="AA2961">_xlfn.IFS(Merge1[[#This Row],[Income]]&lt;=30000,"Low",Merge1[[#This Row],[Income]]&lt;=60000,"Medium",Merge1[[#This Row],[Income]]&lt;=100000,"High", Merge1[[#This Row],[Income]]&gt;100000," Premium")</f>
        <v>Medium</v>
      </c>
      <c r="AB2961" s="1" t="str" cm="1">
        <f t="array" ref="AB2961">_xlfn.IFS(Merge1[[#This Row],[Age]]&lt;= 28,"Gen Z", Merge1[[#This Row],[Age]]&lt;=44,"Millennials", Merge1[[#This Row],[Age]]&lt;=60,"Gen X", Merge1[[#This Row],[Age]]&gt;60,"Baby Boomers")</f>
        <v>Gen Z</v>
      </c>
      <c r="AC2961" s="1" t="str" cm="1">
        <f t="array" ref="AC2961">_xlfn.IFS(
    Merge1[[#This Row],[Balance]]&lt;=50000,"Low",
    Merge1[[#This Row],[Balance]]&lt;=200000,"Medium",
    Merge1[[#This Row],[Balance]]&gt;200000,"High"
)</f>
        <v>Medium</v>
      </c>
    </row>
    <row r="2962" spans="1:29" x14ac:dyDescent="0.25">
      <c r="A2962" s="1" t="s">
        <v>1060</v>
      </c>
      <c r="B2962" s="1" t="s">
        <v>5855</v>
      </c>
      <c r="C2962" s="1" t="s">
        <v>5835</v>
      </c>
      <c r="D2962" s="2">
        <v>43058</v>
      </c>
      <c r="E2962">
        <v>417209</v>
      </c>
      <c r="F2962">
        <v>743</v>
      </c>
      <c r="G2962">
        <v>0</v>
      </c>
      <c r="H2962" s="1" t="s">
        <v>5833</v>
      </c>
      <c r="I2962" s="1" t="s">
        <v>6466</v>
      </c>
      <c r="J2962" s="1" t="s">
        <v>6240</v>
      </c>
      <c r="K2962">
        <v>21</v>
      </c>
      <c r="L2962" s="1" t="s">
        <v>6260</v>
      </c>
      <c r="M2962" s="1" t="s">
        <v>6247</v>
      </c>
      <c r="N2962">
        <v>172499</v>
      </c>
      <c r="O2962" s="1" t="s">
        <v>6248</v>
      </c>
      <c r="P2962" s="2">
        <v>44501</v>
      </c>
      <c r="Q2962" s="2">
        <v>45717</v>
      </c>
      <c r="R2962" s="1" t="s">
        <v>6899</v>
      </c>
      <c r="S2962" s="1" t="s">
        <v>6914</v>
      </c>
      <c r="T2962" s="1" t="s">
        <v>14</v>
      </c>
      <c r="U2962">
        <v>6693</v>
      </c>
      <c r="V2962" s="1" t="s">
        <v>10</v>
      </c>
      <c r="W2962" s="1" t="s">
        <v>106</v>
      </c>
      <c r="X2962" s="2">
        <f t="shared" ca="1" si="46"/>
        <v>45937</v>
      </c>
      <c r="Y2962" s="1">
        <f ca="1">ROUND(YEARFRAC(Merge1[[#This Row],[Join_Date]],Merge1[[#This Row],[Today]], 3),0)</f>
        <v>4</v>
      </c>
      <c r="Z2962" s="1" t="str" cm="1">
        <f t="array" aca="1" ref="Z2962" ca="1">_xlfn.IFS(
   Merge1[[#This Row],[Customer Tenure]]&lt;=2,"New",
   Merge1[[#This Row],[Customer Tenure]]&lt;=5,"Emerging",
  Merge1[[#This Row],[Customer Tenure]]&lt;9,"Established",
   TRUE,"Loyal"
)</f>
        <v>Emerging</v>
      </c>
      <c r="AA2962" s="1" t="str" cm="1">
        <f t="array" ref="AA2962">_xlfn.IFS(Merge1[[#This Row],[Income]]&lt;=30000,"Low",Merge1[[#This Row],[Income]]&lt;=60000,"Medium",Merge1[[#This Row],[Income]]&lt;=100000,"High", Merge1[[#This Row],[Income]]&gt;100000," Premium")</f>
        <v xml:space="preserve"> Premium</v>
      </c>
      <c r="AB2962" s="1" t="str" cm="1">
        <f t="array" ref="AB2962">_xlfn.IFS(Merge1[[#This Row],[Age]]&lt;= 28,"Gen Z", Merge1[[#This Row],[Age]]&lt;=44,"Millennials", Merge1[[#This Row],[Age]]&lt;=60,"Gen X", Merge1[[#This Row],[Age]]&gt;60,"Baby Boomers")</f>
        <v>Gen Z</v>
      </c>
      <c r="AC2962" s="1" t="str" cm="1">
        <f t="array" ref="AC2962">_xlfn.IFS(
    Merge1[[#This Row],[Balance]]&lt;=50000,"Low",
    Merge1[[#This Row],[Balance]]&lt;=200000,"Medium",
    Merge1[[#This Row],[Balance]]&gt;200000,"High"
)</f>
        <v>High</v>
      </c>
    </row>
    <row r="2963" spans="1:29" x14ac:dyDescent="0.25">
      <c r="A2963" s="1" t="s">
        <v>221</v>
      </c>
      <c r="B2963" s="1" t="s">
        <v>5967</v>
      </c>
      <c r="C2963" s="1" t="s">
        <v>5835</v>
      </c>
      <c r="D2963" s="2">
        <v>43858</v>
      </c>
      <c r="E2963">
        <v>261798</v>
      </c>
      <c r="F2963">
        <v>793</v>
      </c>
      <c r="G2963">
        <v>0</v>
      </c>
      <c r="H2963" s="1" t="s">
        <v>5838</v>
      </c>
      <c r="I2963" s="1" t="s">
        <v>6823</v>
      </c>
      <c r="J2963" s="1" t="s">
        <v>6240</v>
      </c>
      <c r="K2963">
        <v>43</v>
      </c>
      <c r="L2963" s="1" t="s">
        <v>6256</v>
      </c>
      <c r="M2963" s="1" t="s">
        <v>6251</v>
      </c>
      <c r="N2963">
        <v>111155</v>
      </c>
      <c r="O2963" s="1" t="s">
        <v>6243</v>
      </c>
      <c r="P2963" s="2">
        <v>44745</v>
      </c>
      <c r="Q2963" s="2">
        <v>45485</v>
      </c>
      <c r="R2963" s="1" t="s">
        <v>6891</v>
      </c>
      <c r="S2963" s="1" t="s">
        <v>6895</v>
      </c>
      <c r="T2963" s="1" t="s">
        <v>28</v>
      </c>
      <c r="U2963">
        <v>820</v>
      </c>
      <c r="V2963" s="1" t="s">
        <v>24</v>
      </c>
      <c r="W2963" s="1" t="s">
        <v>11</v>
      </c>
      <c r="X2963" s="2">
        <f t="shared" ca="1" si="46"/>
        <v>45937</v>
      </c>
      <c r="Y2963" s="1">
        <f ca="1">ROUND(YEARFRAC(Merge1[[#This Row],[Join_Date]],Merge1[[#This Row],[Today]], 3),0)</f>
        <v>3</v>
      </c>
      <c r="Z2963" s="1" t="str" cm="1">
        <f t="array" aca="1" ref="Z2963" ca="1">_xlfn.IFS(
   Merge1[[#This Row],[Customer Tenure]]&lt;=2,"New",
   Merge1[[#This Row],[Customer Tenure]]&lt;=5,"Emerging",
  Merge1[[#This Row],[Customer Tenure]]&lt;9,"Established",
   TRUE,"Loyal"
)</f>
        <v>Emerging</v>
      </c>
      <c r="AA2963" s="1" t="str" cm="1">
        <f t="array" ref="AA2963">_xlfn.IFS(Merge1[[#This Row],[Income]]&lt;=30000,"Low",Merge1[[#This Row],[Income]]&lt;=60000,"Medium",Merge1[[#This Row],[Income]]&lt;=100000,"High", Merge1[[#This Row],[Income]]&gt;100000," Premium")</f>
        <v xml:space="preserve"> Premium</v>
      </c>
      <c r="AB2963" s="1" t="str" cm="1">
        <f t="array" ref="AB2963">_xlfn.IFS(Merge1[[#This Row],[Age]]&lt;= 28,"Gen Z", Merge1[[#This Row],[Age]]&lt;=44,"Millennials", Merge1[[#This Row],[Age]]&lt;=60,"Gen X", Merge1[[#This Row],[Age]]&gt;60,"Baby Boomers")</f>
        <v>Millennials</v>
      </c>
      <c r="AC2963" s="1" t="str" cm="1">
        <f t="array" ref="AC2963">_xlfn.IFS(
    Merge1[[#This Row],[Balance]]&lt;=50000,"Low",
    Merge1[[#This Row],[Balance]]&lt;=200000,"Medium",
    Merge1[[#This Row],[Balance]]&gt;200000,"High"
)</f>
        <v>High</v>
      </c>
    </row>
    <row r="2964" spans="1:29" x14ac:dyDescent="0.25">
      <c r="A2964" s="1" t="s">
        <v>2154</v>
      </c>
      <c r="B2964" s="1" t="s">
        <v>6081</v>
      </c>
      <c r="C2964" s="1" t="s">
        <v>5842</v>
      </c>
      <c r="D2964" s="2">
        <v>44803</v>
      </c>
      <c r="E2964">
        <v>483007</v>
      </c>
      <c r="F2964">
        <v>445</v>
      </c>
      <c r="G2964">
        <v>0</v>
      </c>
      <c r="H2964" s="1" t="s">
        <v>5833</v>
      </c>
      <c r="I2964" s="1" t="s">
        <v>6836</v>
      </c>
      <c r="J2964" s="1" t="s">
        <v>6245</v>
      </c>
      <c r="K2964">
        <v>65</v>
      </c>
      <c r="L2964" s="1" t="s">
        <v>6260</v>
      </c>
      <c r="M2964" s="1" t="s">
        <v>6247</v>
      </c>
      <c r="N2964">
        <v>139273</v>
      </c>
      <c r="O2964" s="1" t="s">
        <v>6248</v>
      </c>
      <c r="P2964" s="2">
        <v>42602</v>
      </c>
      <c r="Q2964" s="2">
        <v>45762</v>
      </c>
      <c r="R2964" s="1" t="s">
        <v>6893</v>
      </c>
      <c r="S2964" s="1" t="s">
        <v>6894</v>
      </c>
      <c r="T2964" s="1" t="s">
        <v>9</v>
      </c>
      <c r="U2964">
        <v>6762</v>
      </c>
      <c r="V2964" s="1" t="s">
        <v>15</v>
      </c>
      <c r="W2964" s="1" t="s">
        <v>11</v>
      </c>
      <c r="X2964" s="2">
        <f t="shared" ca="1" si="46"/>
        <v>45937</v>
      </c>
      <c r="Y2964" s="1">
        <f ca="1">ROUND(YEARFRAC(Merge1[[#This Row],[Join_Date]],Merge1[[#This Row],[Today]], 3),0)</f>
        <v>9</v>
      </c>
      <c r="Z2964" s="1" t="str" cm="1">
        <f t="array" aca="1" ref="Z2964" ca="1">_xlfn.IFS(
   Merge1[[#This Row],[Customer Tenure]]&lt;=2,"New",
   Merge1[[#This Row],[Customer Tenure]]&lt;=5,"Emerging",
  Merge1[[#This Row],[Customer Tenure]]&lt;9,"Established",
   TRUE,"Loyal"
)</f>
        <v>Loyal</v>
      </c>
      <c r="AA2964" s="1" t="str" cm="1">
        <f t="array" ref="AA2964">_xlfn.IFS(Merge1[[#This Row],[Income]]&lt;=30000,"Low",Merge1[[#This Row],[Income]]&lt;=60000,"Medium",Merge1[[#This Row],[Income]]&lt;=100000,"High", Merge1[[#This Row],[Income]]&gt;100000," Premium")</f>
        <v xml:space="preserve"> Premium</v>
      </c>
      <c r="AB2964" s="1" t="str" cm="1">
        <f t="array" ref="AB2964">_xlfn.IFS(Merge1[[#This Row],[Age]]&lt;= 28,"Gen Z", Merge1[[#This Row],[Age]]&lt;=44,"Millennials", Merge1[[#This Row],[Age]]&lt;=60,"Gen X", Merge1[[#This Row],[Age]]&gt;60,"Baby Boomers")</f>
        <v>Baby Boomers</v>
      </c>
      <c r="AC2964" s="1" t="str" cm="1">
        <f t="array" ref="AC2964">_xlfn.IFS(
    Merge1[[#This Row],[Balance]]&lt;=50000,"Low",
    Merge1[[#This Row],[Balance]]&lt;=200000,"Medium",
    Merge1[[#This Row],[Balance]]&gt;200000,"High"
)</f>
        <v>High</v>
      </c>
    </row>
    <row r="2965" spans="1:29" x14ac:dyDescent="0.25">
      <c r="A2965" s="1" t="s">
        <v>2921</v>
      </c>
      <c r="B2965" s="1" t="s">
        <v>5968</v>
      </c>
      <c r="C2965" s="1" t="s">
        <v>5832</v>
      </c>
      <c r="D2965" s="2">
        <v>43956</v>
      </c>
      <c r="E2965">
        <v>493814</v>
      </c>
      <c r="F2965">
        <v>382</v>
      </c>
      <c r="G2965">
        <v>192646</v>
      </c>
      <c r="H2965" s="1" t="s">
        <v>5833</v>
      </c>
      <c r="I2965" s="1" t="s">
        <v>6450</v>
      </c>
      <c r="J2965" s="1" t="s">
        <v>6245</v>
      </c>
      <c r="K2965">
        <v>71</v>
      </c>
      <c r="L2965" s="1" t="s">
        <v>6241</v>
      </c>
      <c r="M2965" s="1" t="s">
        <v>6266</v>
      </c>
      <c r="N2965">
        <v>83888</v>
      </c>
      <c r="O2965" s="1" t="s">
        <v>6243</v>
      </c>
      <c r="P2965" s="2">
        <v>42314</v>
      </c>
      <c r="Q2965" s="2">
        <v>45380</v>
      </c>
      <c r="R2965" s="1" t="s">
        <v>6899</v>
      </c>
      <c r="S2965" s="1" t="s">
        <v>6900</v>
      </c>
      <c r="T2965" s="1" t="s">
        <v>23</v>
      </c>
      <c r="U2965">
        <v>3127</v>
      </c>
      <c r="V2965" s="1" t="s">
        <v>15</v>
      </c>
      <c r="W2965" s="1" t="s">
        <v>25</v>
      </c>
      <c r="X2965" s="2">
        <f t="shared" ca="1" si="46"/>
        <v>45937</v>
      </c>
      <c r="Y2965" s="1">
        <f ca="1">ROUND(YEARFRAC(Merge1[[#This Row],[Join_Date]],Merge1[[#This Row],[Today]], 3),0)</f>
        <v>10</v>
      </c>
      <c r="Z2965" s="1" t="str" cm="1">
        <f t="array" aca="1" ref="Z2965" ca="1">_xlfn.IFS(
   Merge1[[#This Row],[Customer Tenure]]&lt;=2,"New",
   Merge1[[#This Row],[Customer Tenure]]&lt;=5,"Emerging",
  Merge1[[#This Row],[Customer Tenure]]&lt;9,"Established",
   TRUE,"Loyal"
)</f>
        <v>Loyal</v>
      </c>
      <c r="AA2965" s="1" t="str" cm="1">
        <f t="array" ref="AA2965">_xlfn.IFS(Merge1[[#This Row],[Income]]&lt;=30000,"Low",Merge1[[#This Row],[Income]]&lt;=60000,"Medium",Merge1[[#This Row],[Income]]&lt;=100000,"High", Merge1[[#This Row],[Income]]&gt;100000," Premium")</f>
        <v>High</v>
      </c>
      <c r="AB2965" s="1" t="str" cm="1">
        <f t="array" ref="AB2965">_xlfn.IFS(Merge1[[#This Row],[Age]]&lt;= 28,"Gen Z", Merge1[[#This Row],[Age]]&lt;=44,"Millennials", Merge1[[#This Row],[Age]]&lt;=60,"Gen X", Merge1[[#This Row],[Age]]&gt;60,"Baby Boomers")</f>
        <v>Baby Boomers</v>
      </c>
      <c r="AC2965" s="1" t="str" cm="1">
        <f t="array" ref="AC2965">_xlfn.IFS(
    Merge1[[#This Row],[Balance]]&lt;=50000,"Low",
    Merge1[[#This Row],[Balance]]&lt;=200000,"Medium",
    Merge1[[#This Row],[Balance]]&gt;200000,"High"
)</f>
        <v>High</v>
      </c>
    </row>
    <row r="2966" spans="1:29" x14ac:dyDescent="0.25">
      <c r="A2966" s="1" t="s">
        <v>1374</v>
      </c>
      <c r="B2966" s="1" t="s">
        <v>6017</v>
      </c>
      <c r="C2966" s="1" t="s">
        <v>5832</v>
      </c>
      <c r="D2966" s="2">
        <v>45108</v>
      </c>
      <c r="E2966">
        <v>42056</v>
      </c>
      <c r="F2966">
        <v>848</v>
      </c>
      <c r="G2966">
        <v>436739</v>
      </c>
      <c r="H2966" s="1" t="s">
        <v>5833</v>
      </c>
      <c r="I2966" s="1" t="s">
        <v>6408</v>
      </c>
      <c r="J2966" s="1" t="s">
        <v>6240</v>
      </c>
      <c r="K2966">
        <v>22</v>
      </c>
      <c r="L2966" s="1" t="s">
        <v>6260</v>
      </c>
      <c r="M2966" s="1" t="s">
        <v>6262</v>
      </c>
      <c r="N2966">
        <v>187581</v>
      </c>
      <c r="O2966" s="1" t="s">
        <v>6248</v>
      </c>
      <c r="P2966" s="2">
        <v>42754</v>
      </c>
      <c r="Q2966" s="2">
        <v>45250</v>
      </c>
      <c r="R2966" s="1" t="s">
        <v>6887</v>
      </c>
      <c r="S2966" s="1" t="s">
        <v>6888</v>
      </c>
      <c r="T2966" s="1" t="s">
        <v>23</v>
      </c>
      <c r="U2966">
        <v>4783</v>
      </c>
      <c r="V2966" s="1" t="s">
        <v>19</v>
      </c>
      <c r="W2966" s="1" t="s">
        <v>29</v>
      </c>
      <c r="X2966" s="2">
        <f t="shared" ca="1" si="46"/>
        <v>45937</v>
      </c>
      <c r="Y2966" s="1">
        <f ca="1">ROUND(YEARFRAC(Merge1[[#This Row],[Join_Date]],Merge1[[#This Row],[Today]], 3),0)</f>
        <v>9</v>
      </c>
      <c r="Z2966" s="1" t="str" cm="1">
        <f t="array" aca="1" ref="Z2966" ca="1">_xlfn.IFS(
   Merge1[[#This Row],[Customer Tenure]]&lt;=2,"New",
   Merge1[[#This Row],[Customer Tenure]]&lt;=5,"Emerging",
  Merge1[[#This Row],[Customer Tenure]]&lt;9,"Established",
   TRUE,"Loyal"
)</f>
        <v>Loyal</v>
      </c>
      <c r="AA2966" s="1" t="str" cm="1">
        <f t="array" ref="AA2966">_xlfn.IFS(Merge1[[#This Row],[Income]]&lt;=30000,"Low",Merge1[[#This Row],[Income]]&lt;=60000,"Medium",Merge1[[#This Row],[Income]]&lt;=100000,"High", Merge1[[#This Row],[Income]]&gt;100000," Premium")</f>
        <v xml:space="preserve"> Premium</v>
      </c>
      <c r="AB2966" s="1" t="str" cm="1">
        <f t="array" ref="AB2966">_xlfn.IFS(Merge1[[#This Row],[Age]]&lt;= 28,"Gen Z", Merge1[[#This Row],[Age]]&lt;=44,"Millennials", Merge1[[#This Row],[Age]]&lt;=60,"Gen X", Merge1[[#This Row],[Age]]&gt;60,"Baby Boomers")</f>
        <v>Gen Z</v>
      </c>
      <c r="AC2966" s="1" t="str" cm="1">
        <f t="array" ref="AC2966">_xlfn.IFS(
    Merge1[[#This Row],[Balance]]&lt;=50000,"Low",
    Merge1[[#This Row],[Balance]]&lt;=200000,"Medium",
    Merge1[[#This Row],[Balance]]&gt;200000,"High"
)</f>
        <v>Low</v>
      </c>
    </row>
    <row r="2967" spans="1:29" x14ac:dyDescent="0.25">
      <c r="A2967" s="1" t="s">
        <v>322</v>
      </c>
      <c r="B2967" s="1" t="s">
        <v>6033</v>
      </c>
      <c r="C2967" s="1" t="s">
        <v>5835</v>
      </c>
      <c r="D2967" s="2">
        <v>42728</v>
      </c>
      <c r="E2967">
        <v>25517</v>
      </c>
      <c r="F2967">
        <v>510</v>
      </c>
      <c r="G2967">
        <v>0</v>
      </c>
      <c r="H2967" s="1" t="s">
        <v>5833</v>
      </c>
      <c r="I2967" s="1" t="s">
        <v>6517</v>
      </c>
      <c r="J2967" s="1" t="s">
        <v>6240</v>
      </c>
      <c r="K2967">
        <v>46</v>
      </c>
      <c r="L2967" s="1" t="s">
        <v>6256</v>
      </c>
      <c r="M2967" s="1" t="s">
        <v>6247</v>
      </c>
      <c r="N2967">
        <v>32857</v>
      </c>
      <c r="O2967" s="1" t="s">
        <v>6243</v>
      </c>
      <c r="P2967" s="2">
        <v>44799</v>
      </c>
      <c r="Q2967" s="2">
        <v>45532</v>
      </c>
      <c r="R2967" s="1" t="s">
        <v>6889</v>
      </c>
      <c r="S2967" s="1" t="s">
        <v>6890</v>
      </c>
      <c r="T2967" s="1" t="s">
        <v>14</v>
      </c>
      <c r="U2967">
        <v>3300</v>
      </c>
      <c r="V2967" s="1" t="s">
        <v>24</v>
      </c>
      <c r="W2967" s="1" t="s">
        <v>45</v>
      </c>
      <c r="X2967" s="2">
        <f t="shared" ca="1" si="46"/>
        <v>45937</v>
      </c>
      <c r="Y2967" s="1">
        <f ca="1">ROUND(YEARFRAC(Merge1[[#This Row],[Join_Date]],Merge1[[#This Row],[Today]], 3),0)</f>
        <v>3</v>
      </c>
      <c r="Z2967" s="1" t="str" cm="1">
        <f t="array" aca="1" ref="Z2967" ca="1">_xlfn.IFS(
   Merge1[[#This Row],[Customer Tenure]]&lt;=2,"New",
   Merge1[[#This Row],[Customer Tenure]]&lt;=5,"Emerging",
  Merge1[[#This Row],[Customer Tenure]]&lt;9,"Established",
   TRUE,"Loyal"
)</f>
        <v>Emerging</v>
      </c>
      <c r="AA2967" s="1" t="str" cm="1">
        <f t="array" ref="AA2967">_xlfn.IFS(Merge1[[#This Row],[Income]]&lt;=30000,"Low",Merge1[[#This Row],[Income]]&lt;=60000,"Medium",Merge1[[#This Row],[Income]]&lt;=100000,"High", Merge1[[#This Row],[Income]]&gt;100000," Premium")</f>
        <v>Medium</v>
      </c>
      <c r="AB2967" s="1" t="str" cm="1">
        <f t="array" ref="AB2967">_xlfn.IFS(Merge1[[#This Row],[Age]]&lt;= 28,"Gen Z", Merge1[[#This Row],[Age]]&lt;=44,"Millennials", Merge1[[#This Row],[Age]]&lt;=60,"Gen X", Merge1[[#This Row],[Age]]&gt;60,"Baby Boomers")</f>
        <v>Gen X</v>
      </c>
      <c r="AC2967" s="1" t="str" cm="1">
        <f t="array" ref="AC2967">_xlfn.IFS(
    Merge1[[#This Row],[Balance]]&lt;=50000,"Low",
    Merge1[[#This Row],[Balance]]&lt;=200000,"Medium",
    Merge1[[#This Row],[Balance]]&gt;200000,"High"
)</f>
        <v>Low</v>
      </c>
    </row>
    <row r="2968" spans="1:29" x14ac:dyDescent="0.25">
      <c r="A2968" s="1" t="s">
        <v>501</v>
      </c>
      <c r="B2968" s="1" t="s">
        <v>6114</v>
      </c>
      <c r="C2968" s="1" t="s">
        <v>5846</v>
      </c>
      <c r="D2968" s="2">
        <v>45173</v>
      </c>
      <c r="E2968">
        <v>398102</v>
      </c>
      <c r="F2968">
        <v>802</v>
      </c>
      <c r="G2968">
        <v>0</v>
      </c>
      <c r="H2968" s="1" t="s">
        <v>5833</v>
      </c>
      <c r="I2968" s="1" t="s">
        <v>6810</v>
      </c>
      <c r="J2968" s="1" t="s">
        <v>6245</v>
      </c>
      <c r="K2968">
        <v>50</v>
      </c>
      <c r="L2968" s="1" t="s">
        <v>6260</v>
      </c>
      <c r="M2968" s="1" t="s">
        <v>6266</v>
      </c>
      <c r="N2968">
        <v>99671</v>
      </c>
      <c r="O2968" s="1" t="s">
        <v>6243</v>
      </c>
      <c r="P2968" s="2">
        <v>42416</v>
      </c>
      <c r="Q2968" s="2">
        <v>45797</v>
      </c>
      <c r="R2968" s="1" t="s">
        <v>6906</v>
      </c>
      <c r="S2968" s="1" t="s">
        <v>6907</v>
      </c>
      <c r="T2968" s="1" t="s">
        <v>28</v>
      </c>
      <c r="U2968">
        <v>2261</v>
      </c>
      <c r="V2968" s="1" t="s">
        <v>10</v>
      </c>
      <c r="W2968" s="1" t="s">
        <v>11</v>
      </c>
      <c r="X2968" s="2">
        <f t="shared" ca="1" si="46"/>
        <v>45937</v>
      </c>
      <c r="Y2968" s="1">
        <f ca="1">ROUND(YEARFRAC(Merge1[[#This Row],[Join_Date]],Merge1[[#This Row],[Today]], 3),0)</f>
        <v>10</v>
      </c>
      <c r="Z2968" s="1" t="str" cm="1">
        <f t="array" aca="1" ref="Z2968" ca="1">_xlfn.IFS(
   Merge1[[#This Row],[Customer Tenure]]&lt;=2,"New",
   Merge1[[#This Row],[Customer Tenure]]&lt;=5,"Emerging",
  Merge1[[#This Row],[Customer Tenure]]&lt;9,"Established",
   TRUE,"Loyal"
)</f>
        <v>Loyal</v>
      </c>
      <c r="AA2968" s="1" t="str" cm="1">
        <f t="array" ref="AA2968">_xlfn.IFS(Merge1[[#This Row],[Income]]&lt;=30000,"Low",Merge1[[#This Row],[Income]]&lt;=60000,"Medium",Merge1[[#This Row],[Income]]&lt;=100000,"High", Merge1[[#This Row],[Income]]&gt;100000," Premium")</f>
        <v>High</v>
      </c>
      <c r="AB2968" s="1" t="str" cm="1">
        <f t="array" ref="AB2968">_xlfn.IFS(Merge1[[#This Row],[Age]]&lt;= 28,"Gen Z", Merge1[[#This Row],[Age]]&lt;=44,"Millennials", Merge1[[#This Row],[Age]]&lt;=60,"Gen X", Merge1[[#This Row],[Age]]&gt;60,"Baby Boomers")</f>
        <v>Gen X</v>
      </c>
      <c r="AC2968" s="1" t="str" cm="1">
        <f t="array" ref="AC2968">_xlfn.IFS(
    Merge1[[#This Row],[Balance]]&lt;=50000,"Low",
    Merge1[[#This Row],[Balance]]&lt;=200000,"Medium",
    Merge1[[#This Row],[Balance]]&gt;200000,"High"
)</f>
        <v>High</v>
      </c>
    </row>
    <row r="2969" spans="1:29" x14ac:dyDescent="0.25">
      <c r="A2969" s="1" t="s">
        <v>526</v>
      </c>
      <c r="B2969" s="1" t="s">
        <v>5990</v>
      </c>
      <c r="C2969" s="1" t="s">
        <v>5842</v>
      </c>
      <c r="D2969" s="2">
        <v>43004</v>
      </c>
      <c r="E2969">
        <v>392974</v>
      </c>
      <c r="F2969">
        <v>725</v>
      </c>
      <c r="G2969">
        <v>282648</v>
      </c>
      <c r="H2969" s="1" t="s">
        <v>5833</v>
      </c>
      <c r="I2969" s="1" t="s">
        <v>6726</v>
      </c>
      <c r="J2969" s="1" t="s">
        <v>6245</v>
      </c>
      <c r="K2969">
        <v>38</v>
      </c>
      <c r="L2969" s="1" t="s">
        <v>6241</v>
      </c>
      <c r="M2969" s="1" t="s">
        <v>6266</v>
      </c>
      <c r="N2969">
        <v>24703</v>
      </c>
      <c r="O2969" s="1" t="s">
        <v>6243</v>
      </c>
      <c r="P2969" s="2">
        <v>44896</v>
      </c>
      <c r="Q2969" s="2">
        <v>45763</v>
      </c>
      <c r="R2969" s="1" t="s">
        <v>6893</v>
      </c>
      <c r="S2969" s="1" t="s">
        <v>6894</v>
      </c>
      <c r="T2969" s="1" t="s">
        <v>9</v>
      </c>
      <c r="U2969">
        <v>4671</v>
      </c>
      <c r="V2969" s="1" t="s">
        <v>19</v>
      </c>
      <c r="W2969" s="1" t="s">
        <v>20</v>
      </c>
      <c r="X2969" s="2">
        <f t="shared" ca="1" si="46"/>
        <v>45937</v>
      </c>
      <c r="Y2969" s="1">
        <f ca="1">ROUND(YEARFRAC(Merge1[[#This Row],[Join_Date]],Merge1[[#This Row],[Today]], 3),0)</f>
        <v>3</v>
      </c>
      <c r="Z2969" s="1" t="str" cm="1">
        <f t="array" aca="1" ref="Z2969" ca="1">_xlfn.IFS(
   Merge1[[#This Row],[Customer Tenure]]&lt;=2,"New",
   Merge1[[#This Row],[Customer Tenure]]&lt;=5,"Emerging",
  Merge1[[#This Row],[Customer Tenure]]&lt;9,"Established",
   TRUE,"Loyal"
)</f>
        <v>Emerging</v>
      </c>
      <c r="AA2969" s="1" t="str" cm="1">
        <f t="array" ref="AA2969">_xlfn.IFS(Merge1[[#This Row],[Income]]&lt;=30000,"Low",Merge1[[#This Row],[Income]]&lt;=60000,"Medium",Merge1[[#This Row],[Income]]&lt;=100000,"High", Merge1[[#This Row],[Income]]&gt;100000," Premium")</f>
        <v>Low</v>
      </c>
      <c r="AB2969" s="1" t="str" cm="1">
        <f t="array" ref="AB2969">_xlfn.IFS(Merge1[[#This Row],[Age]]&lt;= 28,"Gen Z", Merge1[[#This Row],[Age]]&lt;=44,"Millennials", Merge1[[#This Row],[Age]]&lt;=60,"Gen X", Merge1[[#This Row],[Age]]&gt;60,"Baby Boomers")</f>
        <v>Millennials</v>
      </c>
      <c r="AC2969" s="1" t="str" cm="1">
        <f t="array" ref="AC2969">_xlfn.IFS(
    Merge1[[#This Row],[Balance]]&lt;=50000,"Low",
    Merge1[[#This Row],[Balance]]&lt;=200000,"Medium",
    Merge1[[#This Row],[Balance]]&gt;200000,"High"
)</f>
        <v>High</v>
      </c>
    </row>
    <row r="2970" spans="1:29" x14ac:dyDescent="0.25">
      <c r="A2970" s="1" t="s">
        <v>116</v>
      </c>
      <c r="B2970" s="1" t="s">
        <v>6191</v>
      </c>
      <c r="C2970" s="1" t="s">
        <v>5835</v>
      </c>
      <c r="D2970" s="2">
        <v>43088</v>
      </c>
      <c r="E2970">
        <v>195490</v>
      </c>
      <c r="F2970">
        <v>351</v>
      </c>
      <c r="G2970">
        <v>0</v>
      </c>
      <c r="H2970" s="1" t="s">
        <v>5833</v>
      </c>
      <c r="I2970" s="1" t="s">
        <v>6369</v>
      </c>
      <c r="J2970" s="1" t="s">
        <v>6245</v>
      </c>
      <c r="K2970">
        <v>30</v>
      </c>
      <c r="L2970" s="1" t="s">
        <v>6246</v>
      </c>
      <c r="M2970" s="1" t="s">
        <v>6251</v>
      </c>
      <c r="N2970">
        <v>104082</v>
      </c>
      <c r="O2970" s="1" t="s">
        <v>6243</v>
      </c>
      <c r="P2970" s="2">
        <v>43102</v>
      </c>
      <c r="Q2970" s="2">
        <v>45432</v>
      </c>
      <c r="R2970" s="1" t="s">
        <v>6906</v>
      </c>
      <c r="S2970" s="1" t="s">
        <v>6918</v>
      </c>
      <c r="T2970" s="1" t="s">
        <v>28</v>
      </c>
      <c r="U2970">
        <v>4616</v>
      </c>
      <c r="V2970" s="1" t="s">
        <v>24</v>
      </c>
      <c r="W2970" s="1" t="s">
        <v>25</v>
      </c>
      <c r="X2970" s="2">
        <f t="shared" ca="1" si="46"/>
        <v>45937</v>
      </c>
      <c r="Y2970" s="1">
        <f ca="1">ROUND(YEARFRAC(Merge1[[#This Row],[Join_Date]],Merge1[[#This Row],[Today]], 3),0)</f>
        <v>8</v>
      </c>
      <c r="Z2970" s="1" t="str" cm="1">
        <f t="array" aca="1" ref="Z2970" ca="1">_xlfn.IFS(
   Merge1[[#This Row],[Customer Tenure]]&lt;=2,"New",
   Merge1[[#This Row],[Customer Tenure]]&lt;=5,"Emerging",
  Merge1[[#This Row],[Customer Tenure]]&lt;9,"Established",
   TRUE,"Loyal"
)</f>
        <v>Established</v>
      </c>
      <c r="AA2970" s="1" t="str" cm="1">
        <f t="array" ref="AA2970">_xlfn.IFS(Merge1[[#This Row],[Income]]&lt;=30000,"Low",Merge1[[#This Row],[Income]]&lt;=60000,"Medium",Merge1[[#This Row],[Income]]&lt;=100000,"High", Merge1[[#This Row],[Income]]&gt;100000," Premium")</f>
        <v xml:space="preserve"> Premium</v>
      </c>
      <c r="AB2970" s="1" t="str" cm="1">
        <f t="array" ref="AB2970">_xlfn.IFS(Merge1[[#This Row],[Age]]&lt;= 28,"Gen Z", Merge1[[#This Row],[Age]]&lt;=44,"Millennials", Merge1[[#This Row],[Age]]&lt;=60,"Gen X", Merge1[[#This Row],[Age]]&gt;60,"Baby Boomers")</f>
        <v>Millennials</v>
      </c>
      <c r="AC2970" s="1" t="str" cm="1">
        <f t="array" ref="AC2970">_xlfn.IFS(
    Merge1[[#This Row],[Balance]]&lt;=50000,"Low",
    Merge1[[#This Row],[Balance]]&lt;=200000,"Medium",
    Merge1[[#This Row],[Balance]]&gt;200000,"High"
)</f>
        <v>Medium</v>
      </c>
    </row>
    <row r="2971" spans="1:29" x14ac:dyDescent="0.25">
      <c r="A2971" s="1" t="s">
        <v>1530</v>
      </c>
      <c r="B2971" s="1" t="s">
        <v>6061</v>
      </c>
      <c r="C2971" s="1" t="s">
        <v>5835</v>
      </c>
      <c r="D2971" s="2">
        <v>43297</v>
      </c>
      <c r="E2971">
        <v>222123</v>
      </c>
      <c r="F2971">
        <v>779</v>
      </c>
      <c r="G2971">
        <v>482397</v>
      </c>
      <c r="H2971" s="1" t="s">
        <v>5833</v>
      </c>
      <c r="I2971" s="1" t="s">
        <v>6583</v>
      </c>
      <c r="J2971" s="1" t="s">
        <v>6245</v>
      </c>
      <c r="K2971">
        <v>66</v>
      </c>
      <c r="L2971" s="1" t="s">
        <v>6246</v>
      </c>
      <c r="M2971" s="1" t="s">
        <v>6254</v>
      </c>
      <c r="N2971">
        <v>177215</v>
      </c>
      <c r="O2971" s="1" t="s">
        <v>6243</v>
      </c>
      <c r="P2971" s="2">
        <v>43819</v>
      </c>
      <c r="Q2971" s="2">
        <v>45205</v>
      </c>
      <c r="R2971" s="1" t="s">
        <v>6912</v>
      </c>
      <c r="S2971" s="1" t="s">
        <v>6913</v>
      </c>
      <c r="T2971" s="1" t="s">
        <v>28</v>
      </c>
      <c r="U2971">
        <v>9125</v>
      </c>
      <c r="V2971" s="1" t="s">
        <v>19</v>
      </c>
      <c r="W2971" s="1" t="s">
        <v>29</v>
      </c>
      <c r="X2971" s="2">
        <f t="shared" ca="1" si="46"/>
        <v>45937</v>
      </c>
      <c r="Y2971" s="1">
        <f ca="1">ROUND(YEARFRAC(Merge1[[#This Row],[Join_Date]],Merge1[[#This Row],[Today]], 3),0)</f>
        <v>6</v>
      </c>
      <c r="Z2971" s="1" t="str" cm="1">
        <f t="array" aca="1" ref="Z2971" ca="1">_xlfn.IFS(
   Merge1[[#This Row],[Customer Tenure]]&lt;=2,"New",
   Merge1[[#This Row],[Customer Tenure]]&lt;=5,"Emerging",
  Merge1[[#This Row],[Customer Tenure]]&lt;9,"Established",
   TRUE,"Loyal"
)</f>
        <v>Established</v>
      </c>
      <c r="AA2971" s="1" t="str" cm="1">
        <f t="array" ref="AA2971">_xlfn.IFS(Merge1[[#This Row],[Income]]&lt;=30000,"Low",Merge1[[#This Row],[Income]]&lt;=60000,"Medium",Merge1[[#This Row],[Income]]&lt;=100000,"High", Merge1[[#This Row],[Income]]&gt;100000," Premium")</f>
        <v xml:space="preserve"> Premium</v>
      </c>
      <c r="AB2971" s="1" t="str" cm="1">
        <f t="array" ref="AB2971">_xlfn.IFS(Merge1[[#This Row],[Age]]&lt;= 28,"Gen Z", Merge1[[#This Row],[Age]]&lt;=44,"Millennials", Merge1[[#This Row],[Age]]&lt;=60,"Gen X", Merge1[[#This Row],[Age]]&gt;60,"Baby Boomers")</f>
        <v>Baby Boomers</v>
      </c>
      <c r="AC2971" s="1" t="str" cm="1">
        <f t="array" ref="AC2971">_xlfn.IFS(
    Merge1[[#This Row],[Balance]]&lt;=50000,"Low",
    Merge1[[#This Row],[Balance]]&lt;=200000,"Medium",
    Merge1[[#This Row],[Balance]]&gt;200000,"High"
)</f>
        <v>High</v>
      </c>
    </row>
    <row r="2972" spans="1:29" x14ac:dyDescent="0.25">
      <c r="A2972" s="1" t="s">
        <v>1294</v>
      </c>
      <c r="B2972" s="1" t="s">
        <v>6179</v>
      </c>
      <c r="C2972" s="1" t="s">
        <v>5842</v>
      </c>
      <c r="D2972" s="2">
        <v>44714</v>
      </c>
      <c r="E2972">
        <v>423093</v>
      </c>
      <c r="F2972">
        <v>441</v>
      </c>
      <c r="G2972">
        <v>0</v>
      </c>
      <c r="H2972" s="1" t="s">
        <v>5833</v>
      </c>
      <c r="I2972" s="1" t="s">
        <v>6436</v>
      </c>
      <c r="J2972" s="1" t="s">
        <v>6240</v>
      </c>
      <c r="K2972">
        <v>43</v>
      </c>
      <c r="L2972" s="1" t="s">
        <v>6256</v>
      </c>
      <c r="M2972" s="1" t="s">
        <v>6251</v>
      </c>
      <c r="N2972">
        <v>81246</v>
      </c>
      <c r="O2972" s="1" t="s">
        <v>6248</v>
      </c>
      <c r="P2972" s="2">
        <v>44893</v>
      </c>
      <c r="Q2972" s="2">
        <v>45448</v>
      </c>
      <c r="R2972" s="1" t="s">
        <v>6883</v>
      </c>
      <c r="S2972" s="1" t="s">
        <v>6884</v>
      </c>
      <c r="T2972" s="1" t="s">
        <v>14</v>
      </c>
      <c r="U2972">
        <v>6431</v>
      </c>
      <c r="V2972" s="1" t="s">
        <v>24</v>
      </c>
      <c r="W2972" s="1" t="s">
        <v>45</v>
      </c>
      <c r="X2972" s="2">
        <f t="shared" ca="1" si="46"/>
        <v>45937</v>
      </c>
      <c r="Y2972" s="1">
        <f ca="1">ROUND(YEARFRAC(Merge1[[#This Row],[Join_Date]],Merge1[[#This Row],[Today]], 3),0)</f>
        <v>3</v>
      </c>
      <c r="Z2972" s="1" t="str" cm="1">
        <f t="array" aca="1" ref="Z2972" ca="1">_xlfn.IFS(
   Merge1[[#This Row],[Customer Tenure]]&lt;=2,"New",
   Merge1[[#This Row],[Customer Tenure]]&lt;=5,"Emerging",
  Merge1[[#This Row],[Customer Tenure]]&lt;9,"Established",
   TRUE,"Loyal"
)</f>
        <v>Emerging</v>
      </c>
      <c r="AA2972" s="1" t="str" cm="1">
        <f t="array" ref="AA2972">_xlfn.IFS(Merge1[[#This Row],[Income]]&lt;=30000,"Low",Merge1[[#This Row],[Income]]&lt;=60000,"Medium",Merge1[[#This Row],[Income]]&lt;=100000,"High", Merge1[[#This Row],[Income]]&gt;100000," Premium")</f>
        <v>High</v>
      </c>
      <c r="AB2972" s="1" t="str" cm="1">
        <f t="array" ref="AB2972">_xlfn.IFS(Merge1[[#This Row],[Age]]&lt;= 28,"Gen Z", Merge1[[#This Row],[Age]]&lt;=44,"Millennials", Merge1[[#This Row],[Age]]&lt;=60,"Gen X", Merge1[[#This Row],[Age]]&gt;60,"Baby Boomers")</f>
        <v>Millennials</v>
      </c>
      <c r="AC2972" s="1" t="str" cm="1">
        <f t="array" ref="AC2972">_xlfn.IFS(
    Merge1[[#This Row],[Balance]]&lt;=50000,"Low",
    Merge1[[#This Row],[Balance]]&lt;=200000,"Medium",
    Merge1[[#This Row],[Balance]]&gt;200000,"High"
)</f>
        <v>High</v>
      </c>
    </row>
    <row r="2973" spans="1:29" x14ac:dyDescent="0.25">
      <c r="A2973" s="1" t="s">
        <v>299</v>
      </c>
      <c r="B2973" s="1" t="s">
        <v>6171</v>
      </c>
      <c r="C2973" s="1" t="s">
        <v>5835</v>
      </c>
      <c r="D2973" s="2">
        <v>44132</v>
      </c>
      <c r="E2973">
        <v>426634</v>
      </c>
      <c r="F2973">
        <v>359</v>
      </c>
      <c r="G2973">
        <v>0</v>
      </c>
      <c r="H2973" s="1" t="s">
        <v>5833</v>
      </c>
      <c r="I2973" s="1" t="s">
        <v>6636</v>
      </c>
      <c r="J2973" s="1" t="s">
        <v>6245</v>
      </c>
      <c r="K2973">
        <v>35</v>
      </c>
      <c r="L2973" s="1" t="s">
        <v>6241</v>
      </c>
      <c r="M2973" s="1" t="s">
        <v>6254</v>
      </c>
      <c r="N2973">
        <v>71047</v>
      </c>
      <c r="O2973" s="1" t="s">
        <v>6243</v>
      </c>
      <c r="P2973" s="2">
        <v>42239</v>
      </c>
      <c r="Q2973" s="2">
        <v>45416</v>
      </c>
      <c r="R2973" s="1" t="s">
        <v>6906</v>
      </c>
      <c r="S2973" s="1" t="s">
        <v>6918</v>
      </c>
      <c r="T2973" s="1" t="s">
        <v>14</v>
      </c>
      <c r="U2973">
        <v>3062</v>
      </c>
      <c r="V2973" s="1" t="s">
        <v>19</v>
      </c>
      <c r="W2973" s="1" t="s">
        <v>106</v>
      </c>
      <c r="X2973" s="2">
        <f t="shared" ca="1" si="46"/>
        <v>45937</v>
      </c>
      <c r="Y2973" s="1">
        <f ca="1">ROUND(YEARFRAC(Merge1[[#This Row],[Join_Date]],Merge1[[#This Row],[Today]], 3),0)</f>
        <v>10</v>
      </c>
      <c r="Z2973" s="1" t="str" cm="1">
        <f t="array" aca="1" ref="Z2973" ca="1">_xlfn.IFS(
   Merge1[[#This Row],[Customer Tenure]]&lt;=2,"New",
   Merge1[[#This Row],[Customer Tenure]]&lt;=5,"Emerging",
  Merge1[[#This Row],[Customer Tenure]]&lt;9,"Established",
   TRUE,"Loyal"
)</f>
        <v>Loyal</v>
      </c>
      <c r="AA2973" s="1" t="str" cm="1">
        <f t="array" ref="AA2973">_xlfn.IFS(Merge1[[#This Row],[Income]]&lt;=30000,"Low",Merge1[[#This Row],[Income]]&lt;=60000,"Medium",Merge1[[#This Row],[Income]]&lt;=100000,"High", Merge1[[#This Row],[Income]]&gt;100000," Premium")</f>
        <v>High</v>
      </c>
      <c r="AB2973" s="1" t="str" cm="1">
        <f t="array" ref="AB2973">_xlfn.IFS(Merge1[[#This Row],[Age]]&lt;= 28,"Gen Z", Merge1[[#This Row],[Age]]&lt;=44,"Millennials", Merge1[[#This Row],[Age]]&lt;=60,"Gen X", Merge1[[#This Row],[Age]]&gt;60,"Baby Boomers")</f>
        <v>Millennials</v>
      </c>
      <c r="AC2973" s="1" t="str" cm="1">
        <f t="array" ref="AC2973">_xlfn.IFS(
    Merge1[[#This Row],[Balance]]&lt;=50000,"Low",
    Merge1[[#This Row],[Balance]]&lt;=200000,"Medium",
    Merge1[[#This Row],[Balance]]&gt;200000,"High"
)</f>
        <v>High</v>
      </c>
    </row>
    <row r="2974" spans="1:29" x14ac:dyDescent="0.25">
      <c r="A2974" s="1" t="s">
        <v>140</v>
      </c>
      <c r="B2974" s="1" t="s">
        <v>5877</v>
      </c>
      <c r="C2974" s="1" t="s">
        <v>5846</v>
      </c>
      <c r="D2974" s="2">
        <v>44782</v>
      </c>
      <c r="E2974">
        <v>267247</v>
      </c>
      <c r="F2974">
        <v>484</v>
      </c>
      <c r="G2974">
        <v>0</v>
      </c>
      <c r="H2974" s="1" t="s">
        <v>5833</v>
      </c>
      <c r="I2974" s="1" t="s">
        <v>6314</v>
      </c>
      <c r="J2974" s="1" t="s">
        <v>6245</v>
      </c>
      <c r="K2974">
        <v>18</v>
      </c>
      <c r="L2974" s="1" t="s">
        <v>6256</v>
      </c>
      <c r="M2974" s="1" t="s">
        <v>6242</v>
      </c>
      <c r="N2974">
        <v>81413</v>
      </c>
      <c r="O2974" s="1" t="s">
        <v>6243</v>
      </c>
      <c r="P2974" s="2">
        <v>42831</v>
      </c>
      <c r="Q2974" s="2">
        <v>45789</v>
      </c>
      <c r="R2974" s="1" t="s">
        <v>6906</v>
      </c>
      <c r="S2974" s="1" t="s">
        <v>6907</v>
      </c>
      <c r="T2974" s="1" t="s">
        <v>9</v>
      </c>
      <c r="U2974">
        <v>8217</v>
      </c>
      <c r="V2974" s="1" t="s">
        <v>10</v>
      </c>
      <c r="W2974" s="1" t="s">
        <v>25</v>
      </c>
      <c r="X2974" s="2">
        <f t="shared" ca="1" si="46"/>
        <v>45937</v>
      </c>
      <c r="Y2974" s="1">
        <f ca="1">ROUND(YEARFRAC(Merge1[[#This Row],[Join_Date]],Merge1[[#This Row],[Today]], 3),0)</f>
        <v>9</v>
      </c>
      <c r="Z2974" s="1" t="str" cm="1">
        <f t="array" aca="1" ref="Z2974" ca="1">_xlfn.IFS(
   Merge1[[#This Row],[Customer Tenure]]&lt;=2,"New",
   Merge1[[#This Row],[Customer Tenure]]&lt;=5,"Emerging",
  Merge1[[#This Row],[Customer Tenure]]&lt;9,"Established",
   TRUE,"Loyal"
)</f>
        <v>Loyal</v>
      </c>
      <c r="AA2974" s="1" t="str" cm="1">
        <f t="array" ref="AA2974">_xlfn.IFS(Merge1[[#This Row],[Income]]&lt;=30000,"Low",Merge1[[#This Row],[Income]]&lt;=60000,"Medium",Merge1[[#This Row],[Income]]&lt;=100000,"High", Merge1[[#This Row],[Income]]&gt;100000," Premium")</f>
        <v>High</v>
      </c>
      <c r="AB2974" s="1" t="str" cm="1">
        <f t="array" ref="AB2974">_xlfn.IFS(Merge1[[#This Row],[Age]]&lt;= 28,"Gen Z", Merge1[[#This Row],[Age]]&lt;=44,"Millennials", Merge1[[#This Row],[Age]]&lt;=60,"Gen X", Merge1[[#This Row],[Age]]&gt;60,"Baby Boomers")</f>
        <v>Gen Z</v>
      </c>
      <c r="AC2974" s="1" t="str" cm="1">
        <f t="array" ref="AC2974">_xlfn.IFS(
    Merge1[[#This Row],[Balance]]&lt;=50000,"Low",
    Merge1[[#This Row],[Balance]]&lt;=200000,"Medium",
    Merge1[[#This Row],[Balance]]&gt;200000,"High"
)</f>
        <v>High</v>
      </c>
    </row>
    <row r="2975" spans="1:29" x14ac:dyDescent="0.25">
      <c r="A2975" s="1" t="s">
        <v>148</v>
      </c>
      <c r="B2975" s="1" t="s">
        <v>5993</v>
      </c>
      <c r="C2975" s="1" t="s">
        <v>5832</v>
      </c>
      <c r="D2975" s="2">
        <v>45661</v>
      </c>
      <c r="E2975">
        <v>492336</v>
      </c>
      <c r="F2975">
        <v>442</v>
      </c>
      <c r="G2975">
        <v>0</v>
      </c>
      <c r="H2975" s="1" t="s">
        <v>5833</v>
      </c>
      <c r="I2975" s="1" t="s">
        <v>6361</v>
      </c>
      <c r="J2975" s="1" t="s">
        <v>6240</v>
      </c>
      <c r="K2975">
        <v>47</v>
      </c>
      <c r="L2975" s="1" t="s">
        <v>6241</v>
      </c>
      <c r="M2975" s="1" t="s">
        <v>6262</v>
      </c>
      <c r="N2975">
        <v>105956</v>
      </c>
      <c r="O2975" s="1" t="s">
        <v>6243</v>
      </c>
      <c r="P2975" s="2">
        <v>44285</v>
      </c>
      <c r="Q2975" s="2">
        <v>45795</v>
      </c>
      <c r="R2975" s="1" t="s">
        <v>6906</v>
      </c>
      <c r="S2975" s="1" t="s">
        <v>6907</v>
      </c>
      <c r="T2975" s="1" t="s">
        <v>23</v>
      </c>
      <c r="U2975">
        <v>4461</v>
      </c>
      <c r="V2975" s="1" t="s">
        <v>19</v>
      </c>
      <c r="W2975" s="1" t="s">
        <v>55</v>
      </c>
      <c r="X2975" s="2">
        <f t="shared" ca="1" si="46"/>
        <v>45937</v>
      </c>
      <c r="Y2975" s="1">
        <f ca="1">ROUND(YEARFRAC(Merge1[[#This Row],[Join_Date]],Merge1[[#This Row],[Today]], 3),0)</f>
        <v>5</v>
      </c>
      <c r="Z2975" s="1" t="str" cm="1">
        <f t="array" aca="1" ref="Z2975" ca="1">_xlfn.IFS(
   Merge1[[#This Row],[Customer Tenure]]&lt;=2,"New",
   Merge1[[#This Row],[Customer Tenure]]&lt;=5,"Emerging",
  Merge1[[#This Row],[Customer Tenure]]&lt;9,"Established",
   TRUE,"Loyal"
)</f>
        <v>Emerging</v>
      </c>
      <c r="AA2975" s="1" t="str" cm="1">
        <f t="array" ref="AA2975">_xlfn.IFS(Merge1[[#This Row],[Income]]&lt;=30000,"Low",Merge1[[#This Row],[Income]]&lt;=60000,"Medium",Merge1[[#This Row],[Income]]&lt;=100000,"High", Merge1[[#This Row],[Income]]&gt;100000," Premium")</f>
        <v xml:space="preserve"> Premium</v>
      </c>
      <c r="AB2975" s="1" t="str" cm="1">
        <f t="array" ref="AB2975">_xlfn.IFS(Merge1[[#This Row],[Age]]&lt;= 28,"Gen Z", Merge1[[#This Row],[Age]]&lt;=44,"Millennials", Merge1[[#This Row],[Age]]&lt;=60,"Gen X", Merge1[[#This Row],[Age]]&gt;60,"Baby Boomers")</f>
        <v>Gen X</v>
      </c>
      <c r="AC2975" s="1" t="str" cm="1">
        <f t="array" ref="AC2975">_xlfn.IFS(
    Merge1[[#This Row],[Balance]]&lt;=50000,"Low",
    Merge1[[#This Row],[Balance]]&lt;=200000,"Medium",
    Merge1[[#This Row],[Balance]]&gt;200000,"High"
)</f>
        <v>High</v>
      </c>
    </row>
    <row r="2976" spans="1:29" x14ac:dyDescent="0.25">
      <c r="A2976" s="1" t="s">
        <v>1435</v>
      </c>
      <c r="B2976" s="1" t="s">
        <v>6142</v>
      </c>
      <c r="C2976" s="1" t="s">
        <v>5835</v>
      </c>
      <c r="D2976" s="2">
        <v>45303</v>
      </c>
      <c r="E2976">
        <v>422117</v>
      </c>
      <c r="F2976">
        <v>577</v>
      </c>
      <c r="G2976">
        <v>0</v>
      </c>
      <c r="H2976" s="1" t="s">
        <v>5833</v>
      </c>
      <c r="I2976" s="1" t="s">
        <v>6787</v>
      </c>
      <c r="J2976" s="1" t="s">
        <v>6245</v>
      </c>
      <c r="K2976">
        <v>65</v>
      </c>
      <c r="L2976" s="1" t="s">
        <v>6260</v>
      </c>
      <c r="M2976" s="1" t="s">
        <v>6242</v>
      </c>
      <c r="N2976">
        <v>53397</v>
      </c>
      <c r="O2976" s="1" t="s">
        <v>6248</v>
      </c>
      <c r="P2976" s="2">
        <v>45281</v>
      </c>
      <c r="Q2976" s="2">
        <v>45573</v>
      </c>
      <c r="R2976" s="1" t="s">
        <v>6912</v>
      </c>
      <c r="S2976" s="1" t="s">
        <v>6917</v>
      </c>
      <c r="T2976" s="1" t="s">
        <v>9</v>
      </c>
      <c r="U2976">
        <v>4935</v>
      </c>
      <c r="V2976" s="1" t="s">
        <v>19</v>
      </c>
      <c r="W2976" s="1" t="s">
        <v>29</v>
      </c>
      <c r="X2976" s="2">
        <f t="shared" ca="1" si="46"/>
        <v>45937</v>
      </c>
      <c r="Y2976" s="1">
        <f ca="1">ROUND(YEARFRAC(Merge1[[#This Row],[Join_Date]],Merge1[[#This Row],[Today]], 3),0)</f>
        <v>2</v>
      </c>
      <c r="Z2976" s="1" t="str" cm="1">
        <f t="array" aca="1" ref="Z2976" ca="1">_xlfn.IFS(
   Merge1[[#This Row],[Customer Tenure]]&lt;=2,"New",
   Merge1[[#This Row],[Customer Tenure]]&lt;=5,"Emerging",
  Merge1[[#This Row],[Customer Tenure]]&lt;9,"Established",
   TRUE,"Loyal"
)</f>
        <v>New</v>
      </c>
      <c r="AA2976" s="1" t="str" cm="1">
        <f t="array" ref="AA2976">_xlfn.IFS(Merge1[[#This Row],[Income]]&lt;=30000,"Low",Merge1[[#This Row],[Income]]&lt;=60000,"Medium",Merge1[[#This Row],[Income]]&lt;=100000,"High", Merge1[[#This Row],[Income]]&gt;100000," Premium")</f>
        <v>Medium</v>
      </c>
      <c r="AB2976" s="1" t="str" cm="1">
        <f t="array" ref="AB2976">_xlfn.IFS(Merge1[[#This Row],[Age]]&lt;= 28,"Gen Z", Merge1[[#This Row],[Age]]&lt;=44,"Millennials", Merge1[[#This Row],[Age]]&lt;=60,"Gen X", Merge1[[#This Row],[Age]]&gt;60,"Baby Boomers")</f>
        <v>Baby Boomers</v>
      </c>
      <c r="AC2976" s="1" t="str" cm="1">
        <f t="array" ref="AC2976">_xlfn.IFS(
    Merge1[[#This Row],[Balance]]&lt;=50000,"Low",
    Merge1[[#This Row],[Balance]]&lt;=200000,"Medium",
    Merge1[[#This Row],[Balance]]&gt;200000,"High"
)</f>
        <v>High</v>
      </c>
    </row>
    <row r="2977" spans="1:29" x14ac:dyDescent="0.25">
      <c r="A2977" s="1" t="s">
        <v>377</v>
      </c>
      <c r="B2977" s="1" t="s">
        <v>6068</v>
      </c>
      <c r="C2977" s="1" t="s">
        <v>5846</v>
      </c>
      <c r="D2977" s="2">
        <v>43580</v>
      </c>
      <c r="E2977">
        <v>431653</v>
      </c>
      <c r="F2977">
        <v>462</v>
      </c>
      <c r="G2977">
        <v>217986</v>
      </c>
      <c r="H2977" s="1" t="s">
        <v>5833</v>
      </c>
      <c r="I2977" s="1" t="s">
        <v>6741</v>
      </c>
      <c r="J2977" s="1" t="s">
        <v>6245</v>
      </c>
      <c r="K2977">
        <v>58</v>
      </c>
      <c r="L2977" s="1" t="s">
        <v>6260</v>
      </c>
      <c r="M2977" s="1" t="s">
        <v>6251</v>
      </c>
      <c r="N2977">
        <v>196422</v>
      </c>
      <c r="O2977" s="1" t="s">
        <v>6252</v>
      </c>
      <c r="P2977" s="2">
        <v>44545</v>
      </c>
      <c r="Q2977" s="2">
        <v>45638</v>
      </c>
      <c r="R2977" s="1" t="s">
        <v>6904</v>
      </c>
      <c r="S2977" s="1" t="s">
        <v>6916</v>
      </c>
      <c r="T2977" s="1" t="s">
        <v>28</v>
      </c>
      <c r="U2977">
        <v>2656</v>
      </c>
      <c r="V2977" s="1" t="s">
        <v>19</v>
      </c>
      <c r="W2977" s="1" t="s">
        <v>40</v>
      </c>
      <c r="X2977" s="2">
        <f t="shared" ca="1" si="46"/>
        <v>45937</v>
      </c>
      <c r="Y2977" s="1">
        <f ca="1">ROUND(YEARFRAC(Merge1[[#This Row],[Join_Date]],Merge1[[#This Row],[Today]], 3),0)</f>
        <v>4</v>
      </c>
      <c r="Z2977" s="1" t="str" cm="1">
        <f t="array" aca="1" ref="Z2977" ca="1">_xlfn.IFS(
   Merge1[[#This Row],[Customer Tenure]]&lt;=2,"New",
   Merge1[[#This Row],[Customer Tenure]]&lt;=5,"Emerging",
  Merge1[[#This Row],[Customer Tenure]]&lt;9,"Established",
   TRUE,"Loyal"
)</f>
        <v>Emerging</v>
      </c>
      <c r="AA2977" s="1" t="str" cm="1">
        <f t="array" ref="AA2977">_xlfn.IFS(Merge1[[#This Row],[Income]]&lt;=30000,"Low",Merge1[[#This Row],[Income]]&lt;=60000,"Medium",Merge1[[#This Row],[Income]]&lt;=100000,"High", Merge1[[#This Row],[Income]]&gt;100000," Premium")</f>
        <v xml:space="preserve"> Premium</v>
      </c>
      <c r="AB2977" s="1" t="str" cm="1">
        <f t="array" ref="AB2977">_xlfn.IFS(Merge1[[#This Row],[Age]]&lt;= 28,"Gen Z", Merge1[[#This Row],[Age]]&lt;=44,"Millennials", Merge1[[#This Row],[Age]]&lt;=60,"Gen X", Merge1[[#This Row],[Age]]&gt;60,"Baby Boomers")</f>
        <v>Gen X</v>
      </c>
      <c r="AC2977" s="1" t="str" cm="1">
        <f t="array" ref="AC2977">_xlfn.IFS(
    Merge1[[#This Row],[Balance]]&lt;=50000,"Low",
    Merge1[[#This Row],[Balance]]&lt;=200000,"Medium",
    Merge1[[#This Row],[Balance]]&gt;200000,"High"
)</f>
        <v>High</v>
      </c>
    </row>
    <row r="2978" spans="1:29" x14ac:dyDescent="0.25">
      <c r="A2978" s="1" t="s">
        <v>1107</v>
      </c>
      <c r="B2978" s="1" t="s">
        <v>5865</v>
      </c>
      <c r="C2978" s="1" t="s">
        <v>5842</v>
      </c>
      <c r="D2978" s="2">
        <v>42491</v>
      </c>
      <c r="E2978">
        <v>358133</v>
      </c>
      <c r="F2978">
        <v>579</v>
      </c>
      <c r="G2978">
        <v>0</v>
      </c>
      <c r="H2978" s="1" t="s">
        <v>5833</v>
      </c>
      <c r="I2978" s="1" t="s">
        <v>6834</v>
      </c>
      <c r="J2978" s="1" t="s">
        <v>6245</v>
      </c>
      <c r="K2978">
        <v>18</v>
      </c>
      <c r="L2978" s="1" t="s">
        <v>6256</v>
      </c>
      <c r="M2978" s="1" t="s">
        <v>6257</v>
      </c>
      <c r="N2978">
        <v>53997</v>
      </c>
      <c r="O2978" s="1" t="s">
        <v>6243</v>
      </c>
      <c r="P2978" s="2">
        <v>43488</v>
      </c>
      <c r="Q2978" s="2">
        <v>45664</v>
      </c>
      <c r="R2978" s="1" t="s">
        <v>6902</v>
      </c>
      <c r="S2978" s="1" t="s">
        <v>6908</v>
      </c>
      <c r="T2978" s="1" t="s">
        <v>14</v>
      </c>
      <c r="U2978">
        <v>9303</v>
      </c>
      <c r="V2978" s="1" t="s">
        <v>24</v>
      </c>
      <c r="W2978" s="1" t="s">
        <v>11</v>
      </c>
      <c r="X2978" s="2">
        <f t="shared" ca="1" si="46"/>
        <v>45937</v>
      </c>
      <c r="Y2978" s="1">
        <f ca="1">ROUND(YEARFRAC(Merge1[[#This Row],[Join_Date]],Merge1[[#This Row],[Today]], 3),0)</f>
        <v>7</v>
      </c>
      <c r="Z2978" s="1" t="str" cm="1">
        <f t="array" aca="1" ref="Z2978" ca="1">_xlfn.IFS(
   Merge1[[#This Row],[Customer Tenure]]&lt;=2,"New",
   Merge1[[#This Row],[Customer Tenure]]&lt;=5,"Emerging",
  Merge1[[#This Row],[Customer Tenure]]&lt;9,"Established",
   TRUE,"Loyal"
)</f>
        <v>Established</v>
      </c>
      <c r="AA2978" s="1" t="str" cm="1">
        <f t="array" ref="AA2978">_xlfn.IFS(Merge1[[#This Row],[Income]]&lt;=30000,"Low",Merge1[[#This Row],[Income]]&lt;=60000,"Medium",Merge1[[#This Row],[Income]]&lt;=100000,"High", Merge1[[#This Row],[Income]]&gt;100000," Premium")</f>
        <v>Medium</v>
      </c>
      <c r="AB2978" s="1" t="str" cm="1">
        <f t="array" ref="AB2978">_xlfn.IFS(Merge1[[#This Row],[Age]]&lt;= 28,"Gen Z", Merge1[[#This Row],[Age]]&lt;=44,"Millennials", Merge1[[#This Row],[Age]]&lt;=60,"Gen X", Merge1[[#This Row],[Age]]&gt;60,"Baby Boomers")</f>
        <v>Gen Z</v>
      </c>
      <c r="AC2978" s="1" t="str" cm="1">
        <f t="array" ref="AC2978">_xlfn.IFS(
    Merge1[[#This Row],[Balance]]&lt;=50000,"Low",
    Merge1[[#This Row],[Balance]]&lt;=200000,"Medium",
    Merge1[[#This Row],[Balance]]&gt;200000,"High"
)</f>
        <v>High</v>
      </c>
    </row>
    <row r="2979" spans="1:29" x14ac:dyDescent="0.25">
      <c r="A2979" s="1" t="s">
        <v>1324</v>
      </c>
      <c r="B2979" s="1" t="s">
        <v>6160</v>
      </c>
      <c r="C2979" s="1" t="s">
        <v>5842</v>
      </c>
      <c r="D2979" s="2">
        <v>44298</v>
      </c>
      <c r="E2979">
        <v>110130</v>
      </c>
      <c r="F2979">
        <v>826</v>
      </c>
      <c r="G2979">
        <v>0</v>
      </c>
      <c r="H2979" s="1" t="s">
        <v>5833</v>
      </c>
      <c r="I2979" s="1" t="s">
        <v>6666</v>
      </c>
      <c r="J2979" s="1" t="s">
        <v>6240</v>
      </c>
      <c r="K2979">
        <v>39</v>
      </c>
      <c r="L2979" s="1" t="s">
        <v>6241</v>
      </c>
      <c r="M2979" s="1" t="s">
        <v>6257</v>
      </c>
      <c r="N2979">
        <v>118818</v>
      </c>
      <c r="O2979" s="1" t="s">
        <v>6248</v>
      </c>
      <c r="P2979" s="2">
        <v>43494</v>
      </c>
      <c r="Q2979" s="2">
        <v>45565</v>
      </c>
      <c r="R2979" s="1" t="s">
        <v>6897</v>
      </c>
      <c r="S2979" s="1" t="s">
        <v>6898</v>
      </c>
      <c r="T2979" s="1" t="s">
        <v>28</v>
      </c>
      <c r="U2979">
        <v>9292</v>
      </c>
      <c r="V2979" s="1" t="s">
        <v>24</v>
      </c>
      <c r="W2979" s="1" t="s">
        <v>16</v>
      </c>
      <c r="X2979" s="2">
        <f t="shared" ca="1" si="46"/>
        <v>45937</v>
      </c>
      <c r="Y2979" s="1">
        <f ca="1">ROUND(YEARFRAC(Merge1[[#This Row],[Join_Date]],Merge1[[#This Row],[Today]], 3),0)</f>
        <v>7</v>
      </c>
      <c r="Z2979" s="1" t="str" cm="1">
        <f t="array" aca="1" ref="Z2979" ca="1">_xlfn.IFS(
   Merge1[[#This Row],[Customer Tenure]]&lt;=2,"New",
   Merge1[[#This Row],[Customer Tenure]]&lt;=5,"Emerging",
  Merge1[[#This Row],[Customer Tenure]]&lt;9,"Established",
   TRUE,"Loyal"
)</f>
        <v>Established</v>
      </c>
      <c r="AA2979" s="1" t="str" cm="1">
        <f t="array" ref="AA2979">_xlfn.IFS(Merge1[[#This Row],[Income]]&lt;=30000,"Low",Merge1[[#This Row],[Income]]&lt;=60000,"Medium",Merge1[[#This Row],[Income]]&lt;=100000,"High", Merge1[[#This Row],[Income]]&gt;100000," Premium")</f>
        <v xml:space="preserve"> Premium</v>
      </c>
      <c r="AB2979" s="1" t="str" cm="1">
        <f t="array" ref="AB2979">_xlfn.IFS(Merge1[[#This Row],[Age]]&lt;= 28,"Gen Z", Merge1[[#This Row],[Age]]&lt;=44,"Millennials", Merge1[[#This Row],[Age]]&lt;=60,"Gen X", Merge1[[#This Row],[Age]]&gt;60,"Baby Boomers")</f>
        <v>Millennials</v>
      </c>
      <c r="AC2979" s="1" t="str" cm="1">
        <f t="array" ref="AC2979">_xlfn.IFS(
    Merge1[[#This Row],[Balance]]&lt;=50000,"Low",
    Merge1[[#This Row],[Balance]]&lt;=200000,"Medium",
    Merge1[[#This Row],[Balance]]&gt;200000,"High"
)</f>
        <v>Medium</v>
      </c>
    </row>
    <row r="2980" spans="1:29" x14ac:dyDescent="0.25">
      <c r="A2980" s="1" t="s">
        <v>979</v>
      </c>
      <c r="B2980" s="1" t="s">
        <v>6078</v>
      </c>
      <c r="C2980" s="1" t="s">
        <v>5846</v>
      </c>
      <c r="D2980" s="2">
        <v>44417</v>
      </c>
      <c r="E2980">
        <v>273721</v>
      </c>
      <c r="F2980">
        <v>649</v>
      </c>
      <c r="G2980">
        <v>0</v>
      </c>
      <c r="H2980" s="1" t="s">
        <v>5833</v>
      </c>
      <c r="I2980" s="1" t="s">
        <v>6766</v>
      </c>
      <c r="J2980" s="1" t="s">
        <v>6240</v>
      </c>
      <c r="K2980">
        <v>70</v>
      </c>
      <c r="L2980" s="1" t="s">
        <v>6260</v>
      </c>
      <c r="M2980" s="1" t="s">
        <v>6254</v>
      </c>
      <c r="N2980">
        <v>155720</v>
      </c>
      <c r="O2980" s="1" t="s">
        <v>6248</v>
      </c>
      <c r="P2980" s="2">
        <v>43022</v>
      </c>
      <c r="Q2980" s="2">
        <v>45563</v>
      </c>
      <c r="R2980" s="1" t="s">
        <v>6897</v>
      </c>
      <c r="S2980" s="1" t="s">
        <v>6898</v>
      </c>
      <c r="T2980" s="1" t="s">
        <v>14</v>
      </c>
      <c r="U2980">
        <v>2916</v>
      </c>
      <c r="V2980" s="1" t="s">
        <v>10</v>
      </c>
      <c r="W2980" s="1" t="s">
        <v>11</v>
      </c>
      <c r="X2980" s="2">
        <f t="shared" ca="1" si="46"/>
        <v>45937</v>
      </c>
      <c r="Y2980" s="1">
        <f ca="1">ROUND(YEARFRAC(Merge1[[#This Row],[Join_Date]],Merge1[[#This Row],[Today]], 3),0)</f>
        <v>8</v>
      </c>
      <c r="Z2980" s="1" t="str" cm="1">
        <f t="array" aca="1" ref="Z2980" ca="1">_xlfn.IFS(
   Merge1[[#This Row],[Customer Tenure]]&lt;=2,"New",
   Merge1[[#This Row],[Customer Tenure]]&lt;=5,"Emerging",
  Merge1[[#This Row],[Customer Tenure]]&lt;9,"Established",
   TRUE,"Loyal"
)</f>
        <v>Established</v>
      </c>
      <c r="AA2980" s="1" t="str" cm="1">
        <f t="array" ref="AA2980">_xlfn.IFS(Merge1[[#This Row],[Income]]&lt;=30000,"Low",Merge1[[#This Row],[Income]]&lt;=60000,"Medium",Merge1[[#This Row],[Income]]&lt;=100000,"High", Merge1[[#This Row],[Income]]&gt;100000," Premium")</f>
        <v xml:space="preserve"> Premium</v>
      </c>
      <c r="AB2980" s="1" t="str" cm="1">
        <f t="array" ref="AB2980">_xlfn.IFS(Merge1[[#This Row],[Age]]&lt;= 28,"Gen Z", Merge1[[#This Row],[Age]]&lt;=44,"Millennials", Merge1[[#This Row],[Age]]&lt;=60,"Gen X", Merge1[[#This Row],[Age]]&gt;60,"Baby Boomers")</f>
        <v>Baby Boomers</v>
      </c>
      <c r="AC2980" s="1" t="str" cm="1">
        <f t="array" ref="AC2980">_xlfn.IFS(
    Merge1[[#This Row],[Balance]]&lt;=50000,"Low",
    Merge1[[#This Row],[Balance]]&lt;=200000,"Medium",
    Merge1[[#This Row],[Balance]]&gt;200000,"High"
)</f>
        <v>High</v>
      </c>
    </row>
    <row r="2981" spans="1:29" x14ac:dyDescent="0.25">
      <c r="A2981" s="1" t="s">
        <v>3707</v>
      </c>
      <c r="B2981" s="1" t="s">
        <v>6162</v>
      </c>
      <c r="C2981" s="1" t="s">
        <v>5832</v>
      </c>
      <c r="D2981" s="2">
        <v>45062</v>
      </c>
      <c r="E2981">
        <v>305613</v>
      </c>
      <c r="F2981">
        <v>494</v>
      </c>
      <c r="G2981">
        <v>0</v>
      </c>
      <c r="H2981" s="1" t="s">
        <v>5833</v>
      </c>
      <c r="I2981" s="1" t="s">
        <v>6358</v>
      </c>
      <c r="J2981" s="1" t="s">
        <v>6240</v>
      </c>
      <c r="K2981">
        <v>62</v>
      </c>
      <c r="L2981" s="1" t="s">
        <v>6241</v>
      </c>
      <c r="M2981" s="1" t="s">
        <v>6257</v>
      </c>
      <c r="N2981">
        <v>160975</v>
      </c>
      <c r="O2981" s="1" t="s">
        <v>6243</v>
      </c>
      <c r="P2981" s="2">
        <v>44302</v>
      </c>
      <c r="Q2981" s="2">
        <v>45799</v>
      </c>
      <c r="R2981" s="1" t="s">
        <v>6906</v>
      </c>
      <c r="S2981" s="1" t="s">
        <v>6907</v>
      </c>
      <c r="T2981" s="1" t="s">
        <v>23</v>
      </c>
      <c r="U2981">
        <v>1756</v>
      </c>
      <c r="V2981" s="1" t="s">
        <v>19</v>
      </c>
      <c r="W2981" s="1" t="s">
        <v>45</v>
      </c>
      <c r="X2981" s="2">
        <f t="shared" ca="1" si="46"/>
        <v>45937</v>
      </c>
      <c r="Y2981" s="1">
        <f ca="1">ROUND(YEARFRAC(Merge1[[#This Row],[Join_Date]],Merge1[[#This Row],[Today]], 3),0)</f>
        <v>4</v>
      </c>
      <c r="Z2981" s="1" t="str" cm="1">
        <f t="array" aca="1" ref="Z2981" ca="1">_xlfn.IFS(
   Merge1[[#This Row],[Customer Tenure]]&lt;=2,"New",
   Merge1[[#This Row],[Customer Tenure]]&lt;=5,"Emerging",
  Merge1[[#This Row],[Customer Tenure]]&lt;9,"Established",
   TRUE,"Loyal"
)</f>
        <v>Emerging</v>
      </c>
      <c r="AA2981" s="1" t="str" cm="1">
        <f t="array" ref="AA2981">_xlfn.IFS(Merge1[[#This Row],[Income]]&lt;=30000,"Low",Merge1[[#This Row],[Income]]&lt;=60000,"Medium",Merge1[[#This Row],[Income]]&lt;=100000,"High", Merge1[[#This Row],[Income]]&gt;100000," Premium")</f>
        <v xml:space="preserve"> Premium</v>
      </c>
      <c r="AB2981" s="1" t="str" cm="1">
        <f t="array" ref="AB2981">_xlfn.IFS(Merge1[[#This Row],[Age]]&lt;= 28,"Gen Z", Merge1[[#This Row],[Age]]&lt;=44,"Millennials", Merge1[[#This Row],[Age]]&lt;=60,"Gen X", Merge1[[#This Row],[Age]]&gt;60,"Baby Boomers")</f>
        <v>Baby Boomers</v>
      </c>
      <c r="AC2981" s="1" t="str" cm="1">
        <f t="array" ref="AC2981">_xlfn.IFS(
    Merge1[[#This Row],[Balance]]&lt;=50000,"Low",
    Merge1[[#This Row],[Balance]]&lt;=200000,"Medium",
    Merge1[[#This Row],[Balance]]&gt;200000,"High"
)</f>
        <v>High</v>
      </c>
    </row>
    <row r="2982" spans="1:29" x14ac:dyDescent="0.25">
      <c r="A2982" s="1" t="s">
        <v>1179</v>
      </c>
      <c r="B2982" s="1" t="s">
        <v>5900</v>
      </c>
      <c r="C2982" s="1" t="s">
        <v>5832</v>
      </c>
      <c r="D2982" s="2">
        <v>42712</v>
      </c>
      <c r="E2982">
        <v>441441</v>
      </c>
      <c r="F2982">
        <v>612</v>
      </c>
      <c r="G2982">
        <v>307666</v>
      </c>
      <c r="H2982" s="1" t="s">
        <v>5833</v>
      </c>
      <c r="I2982" s="1" t="s">
        <v>6557</v>
      </c>
      <c r="J2982" s="1" t="s">
        <v>6240</v>
      </c>
      <c r="K2982">
        <v>56</v>
      </c>
      <c r="L2982" s="1" t="s">
        <v>6260</v>
      </c>
      <c r="M2982" s="1" t="s">
        <v>6262</v>
      </c>
      <c r="N2982">
        <v>67837</v>
      </c>
      <c r="O2982" s="1" t="s">
        <v>6248</v>
      </c>
      <c r="P2982" s="2">
        <v>43395</v>
      </c>
      <c r="Q2982" s="2">
        <v>45312</v>
      </c>
      <c r="R2982" s="1" t="s">
        <v>6902</v>
      </c>
      <c r="S2982" s="1" t="s">
        <v>6903</v>
      </c>
      <c r="T2982" s="1" t="s">
        <v>28</v>
      </c>
      <c r="U2982">
        <v>4319</v>
      </c>
      <c r="V2982" s="1" t="s">
        <v>15</v>
      </c>
      <c r="W2982" s="1" t="s">
        <v>25</v>
      </c>
      <c r="X2982" s="2">
        <f t="shared" ca="1" si="46"/>
        <v>45937</v>
      </c>
      <c r="Y2982" s="1">
        <f ca="1">ROUND(YEARFRAC(Merge1[[#This Row],[Join_Date]],Merge1[[#This Row],[Today]], 3),0)</f>
        <v>7</v>
      </c>
      <c r="Z2982" s="1" t="str" cm="1">
        <f t="array" aca="1" ref="Z2982" ca="1">_xlfn.IFS(
   Merge1[[#This Row],[Customer Tenure]]&lt;=2,"New",
   Merge1[[#This Row],[Customer Tenure]]&lt;=5,"Emerging",
  Merge1[[#This Row],[Customer Tenure]]&lt;9,"Established",
   TRUE,"Loyal"
)</f>
        <v>Established</v>
      </c>
      <c r="AA2982" s="1" t="str" cm="1">
        <f t="array" ref="AA2982">_xlfn.IFS(Merge1[[#This Row],[Income]]&lt;=30000,"Low",Merge1[[#This Row],[Income]]&lt;=60000,"Medium",Merge1[[#This Row],[Income]]&lt;=100000,"High", Merge1[[#This Row],[Income]]&gt;100000," Premium")</f>
        <v>High</v>
      </c>
      <c r="AB2982" s="1" t="str" cm="1">
        <f t="array" ref="AB2982">_xlfn.IFS(Merge1[[#This Row],[Age]]&lt;= 28,"Gen Z", Merge1[[#This Row],[Age]]&lt;=44,"Millennials", Merge1[[#This Row],[Age]]&lt;=60,"Gen X", Merge1[[#This Row],[Age]]&gt;60,"Baby Boomers")</f>
        <v>Gen X</v>
      </c>
      <c r="AC2982" s="1" t="str" cm="1">
        <f t="array" ref="AC2982">_xlfn.IFS(
    Merge1[[#This Row],[Balance]]&lt;=50000,"Low",
    Merge1[[#This Row],[Balance]]&lt;=200000,"Medium",
    Merge1[[#This Row],[Balance]]&gt;200000,"High"
)</f>
        <v>High</v>
      </c>
    </row>
    <row r="2983" spans="1:29" x14ac:dyDescent="0.25">
      <c r="A2983" s="1" t="s">
        <v>914</v>
      </c>
      <c r="B2983" s="1" t="s">
        <v>6156</v>
      </c>
      <c r="C2983" s="1" t="s">
        <v>5846</v>
      </c>
      <c r="D2983" s="2">
        <v>45335</v>
      </c>
      <c r="E2983">
        <v>290446</v>
      </c>
      <c r="F2983">
        <v>544</v>
      </c>
      <c r="G2983">
        <v>0</v>
      </c>
      <c r="H2983" s="1" t="s">
        <v>5833</v>
      </c>
      <c r="I2983" s="1" t="s">
        <v>6313</v>
      </c>
      <c r="J2983" s="1" t="s">
        <v>6245</v>
      </c>
      <c r="K2983">
        <v>37</v>
      </c>
      <c r="L2983" s="1" t="s">
        <v>6260</v>
      </c>
      <c r="M2983" s="1" t="s">
        <v>6266</v>
      </c>
      <c r="N2983">
        <v>27906</v>
      </c>
      <c r="O2983" s="1" t="s">
        <v>6243</v>
      </c>
      <c r="P2983" s="2">
        <v>44323</v>
      </c>
      <c r="Q2983" s="2">
        <v>45821</v>
      </c>
      <c r="R2983" s="1" t="s">
        <v>6883</v>
      </c>
      <c r="S2983" s="1" t="s">
        <v>6910</v>
      </c>
      <c r="T2983" s="1" t="s">
        <v>14</v>
      </c>
      <c r="U2983">
        <v>9922</v>
      </c>
      <c r="V2983" s="1" t="s">
        <v>19</v>
      </c>
      <c r="W2983" s="1" t="s">
        <v>106</v>
      </c>
      <c r="X2983" s="2">
        <f t="shared" ca="1" si="46"/>
        <v>45937</v>
      </c>
      <c r="Y2983" s="1">
        <f ca="1">ROUND(YEARFRAC(Merge1[[#This Row],[Join_Date]],Merge1[[#This Row],[Today]], 3),0)</f>
        <v>4</v>
      </c>
      <c r="Z2983" s="1" t="str" cm="1">
        <f t="array" aca="1" ref="Z2983" ca="1">_xlfn.IFS(
   Merge1[[#This Row],[Customer Tenure]]&lt;=2,"New",
   Merge1[[#This Row],[Customer Tenure]]&lt;=5,"Emerging",
  Merge1[[#This Row],[Customer Tenure]]&lt;9,"Established",
   TRUE,"Loyal"
)</f>
        <v>Emerging</v>
      </c>
      <c r="AA2983" s="1" t="str" cm="1">
        <f t="array" ref="AA2983">_xlfn.IFS(Merge1[[#This Row],[Income]]&lt;=30000,"Low",Merge1[[#This Row],[Income]]&lt;=60000,"Medium",Merge1[[#This Row],[Income]]&lt;=100000,"High", Merge1[[#This Row],[Income]]&gt;100000," Premium")</f>
        <v>Low</v>
      </c>
      <c r="AB2983" s="1" t="str" cm="1">
        <f t="array" ref="AB2983">_xlfn.IFS(Merge1[[#This Row],[Age]]&lt;= 28,"Gen Z", Merge1[[#This Row],[Age]]&lt;=44,"Millennials", Merge1[[#This Row],[Age]]&lt;=60,"Gen X", Merge1[[#This Row],[Age]]&gt;60,"Baby Boomers")</f>
        <v>Millennials</v>
      </c>
      <c r="AC2983" s="1" t="str" cm="1">
        <f t="array" ref="AC2983">_xlfn.IFS(
    Merge1[[#This Row],[Balance]]&lt;=50000,"Low",
    Merge1[[#This Row],[Balance]]&lt;=200000,"Medium",
    Merge1[[#This Row],[Balance]]&gt;200000,"High"
)</f>
        <v>High</v>
      </c>
    </row>
    <row r="2984" spans="1:29" x14ac:dyDescent="0.25">
      <c r="A2984" s="1" t="s">
        <v>956</v>
      </c>
      <c r="B2984" s="1" t="s">
        <v>5840</v>
      </c>
      <c r="C2984" s="1" t="s">
        <v>5832</v>
      </c>
      <c r="D2984" s="2">
        <v>44185</v>
      </c>
      <c r="E2984">
        <v>107237</v>
      </c>
      <c r="F2984">
        <v>331</v>
      </c>
      <c r="G2984">
        <v>163666</v>
      </c>
      <c r="H2984" s="1" t="s">
        <v>5833</v>
      </c>
      <c r="I2984" s="1" t="s">
        <v>6440</v>
      </c>
      <c r="J2984" s="1" t="s">
        <v>6240</v>
      </c>
      <c r="K2984">
        <v>38</v>
      </c>
      <c r="L2984" s="1" t="s">
        <v>6246</v>
      </c>
      <c r="M2984" s="1" t="s">
        <v>6266</v>
      </c>
      <c r="N2984">
        <v>177732</v>
      </c>
      <c r="O2984" s="1" t="s">
        <v>6248</v>
      </c>
      <c r="P2984" s="2">
        <v>43409</v>
      </c>
      <c r="Q2984" s="2">
        <v>45726</v>
      </c>
      <c r="R2984" s="1" t="s">
        <v>6899</v>
      </c>
      <c r="S2984" s="1" t="s">
        <v>6914</v>
      </c>
      <c r="T2984" s="1" t="s">
        <v>9</v>
      </c>
      <c r="U2984">
        <v>458</v>
      </c>
      <c r="V2984" s="1" t="s">
        <v>15</v>
      </c>
      <c r="W2984" s="1" t="s">
        <v>29</v>
      </c>
      <c r="X2984" s="2">
        <f t="shared" ca="1" si="46"/>
        <v>45937</v>
      </c>
      <c r="Y2984" s="1">
        <f ca="1">ROUND(YEARFRAC(Merge1[[#This Row],[Join_Date]],Merge1[[#This Row],[Today]], 3),0)</f>
        <v>7</v>
      </c>
      <c r="Z2984" s="1" t="str" cm="1">
        <f t="array" aca="1" ref="Z2984" ca="1">_xlfn.IFS(
   Merge1[[#This Row],[Customer Tenure]]&lt;=2,"New",
   Merge1[[#This Row],[Customer Tenure]]&lt;=5,"Emerging",
  Merge1[[#This Row],[Customer Tenure]]&lt;9,"Established",
   TRUE,"Loyal"
)</f>
        <v>Established</v>
      </c>
      <c r="AA2984" s="1" t="str" cm="1">
        <f t="array" ref="AA2984">_xlfn.IFS(Merge1[[#This Row],[Income]]&lt;=30000,"Low",Merge1[[#This Row],[Income]]&lt;=60000,"Medium",Merge1[[#This Row],[Income]]&lt;=100000,"High", Merge1[[#This Row],[Income]]&gt;100000," Premium")</f>
        <v xml:space="preserve"> Premium</v>
      </c>
      <c r="AB2984" s="1" t="str" cm="1">
        <f t="array" ref="AB2984">_xlfn.IFS(Merge1[[#This Row],[Age]]&lt;= 28,"Gen Z", Merge1[[#This Row],[Age]]&lt;=44,"Millennials", Merge1[[#This Row],[Age]]&lt;=60,"Gen X", Merge1[[#This Row],[Age]]&gt;60,"Baby Boomers")</f>
        <v>Millennials</v>
      </c>
      <c r="AC2984" s="1" t="str" cm="1">
        <f t="array" ref="AC2984">_xlfn.IFS(
    Merge1[[#This Row],[Balance]]&lt;=50000,"Low",
    Merge1[[#This Row],[Balance]]&lt;=200000,"Medium",
    Merge1[[#This Row],[Balance]]&gt;200000,"High"
)</f>
        <v>Medium</v>
      </c>
    </row>
    <row r="2985" spans="1:29" x14ac:dyDescent="0.25">
      <c r="A2985" s="1" t="s">
        <v>545</v>
      </c>
      <c r="B2985" s="1" t="s">
        <v>5934</v>
      </c>
      <c r="C2985" s="1" t="s">
        <v>5832</v>
      </c>
      <c r="D2985" s="2">
        <v>45059</v>
      </c>
      <c r="E2985">
        <v>489887</v>
      </c>
      <c r="F2985">
        <v>418</v>
      </c>
      <c r="G2985">
        <v>0</v>
      </c>
      <c r="H2985" s="1" t="s">
        <v>5833</v>
      </c>
      <c r="I2985" s="1" t="s">
        <v>6359</v>
      </c>
      <c r="J2985" s="1" t="s">
        <v>6245</v>
      </c>
      <c r="K2985">
        <v>49</v>
      </c>
      <c r="L2985" s="1" t="s">
        <v>6260</v>
      </c>
      <c r="M2985" s="1" t="s">
        <v>6254</v>
      </c>
      <c r="N2985">
        <v>154092</v>
      </c>
      <c r="O2985" s="1" t="s">
        <v>6252</v>
      </c>
      <c r="P2985" s="2">
        <v>44288</v>
      </c>
      <c r="Q2985" s="2">
        <v>45390</v>
      </c>
      <c r="R2985" s="1" t="s">
        <v>6893</v>
      </c>
      <c r="S2985" s="1" t="s">
        <v>6911</v>
      </c>
      <c r="T2985" s="1" t="s">
        <v>9</v>
      </c>
      <c r="U2985">
        <v>3022</v>
      </c>
      <c r="V2985" s="1" t="s">
        <v>15</v>
      </c>
      <c r="W2985" s="1" t="s">
        <v>16</v>
      </c>
      <c r="X2985" s="2">
        <f t="shared" ca="1" si="46"/>
        <v>45937</v>
      </c>
      <c r="Y2985" s="1">
        <f ca="1">ROUND(YEARFRAC(Merge1[[#This Row],[Join_Date]],Merge1[[#This Row],[Today]], 3),0)</f>
        <v>5</v>
      </c>
      <c r="Z2985" s="1" t="str" cm="1">
        <f t="array" aca="1" ref="Z2985" ca="1">_xlfn.IFS(
   Merge1[[#This Row],[Customer Tenure]]&lt;=2,"New",
   Merge1[[#This Row],[Customer Tenure]]&lt;=5,"Emerging",
  Merge1[[#This Row],[Customer Tenure]]&lt;9,"Established",
   TRUE,"Loyal"
)</f>
        <v>Emerging</v>
      </c>
      <c r="AA2985" s="1" t="str" cm="1">
        <f t="array" ref="AA2985">_xlfn.IFS(Merge1[[#This Row],[Income]]&lt;=30000,"Low",Merge1[[#This Row],[Income]]&lt;=60000,"Medium",Merge1[[#This Row],[Income]]&lt;=100000,"High", Merge1[[#This Row],[Income]]&gt;100000," Premium")</f>
        <v xml:space="preserve"> Premium</v>
      </c>
      <c r="AB2985" s="1" t="str" cm="1">
        <f t="array" ref="AB2985">_xlfn.IFS(Merge1[[#This Row],[Age]]&lt;= 28,"Gen Z", Merge1[[#This Row],[Age]]&lt;=44,"Millennials", Merge1[[#This Row],[Age]]&lt;=60,"Gen X", Merge1[[#This Row],[Age]]&gt;60,"Baby Boomers")</f>
        <v>Gen X</v>
      </c>
      <c r="AC2985" s="1" t="str" cm="1">
        <f t="array" ref="AC2985">_xlfn.IFS(
    Merge1[[#This Row],[Balance]]&lt;=50000,"Low",
    Merge1[[#This Row],[Balance]]&lt;=200000,"Medium",
    Merge1[[#This Row],[Balance]]&gt;200000,"High"
)</f>
        <v>High</v>
      </c>
    </row>
    <row r="2986" spans="1:29" x14ac:dyDescent="0.25">
      <c r="A2986" s="1" t="s">
        <v>936</v>
      </c>
      <c r="B2986" s="1" t="s">
        <v>6033</v>
      </c>
      <c r="C2986" s="1" t="s">
        <v>5832</v>
      </c>
      <c r="D2986" s="2">
        <v>43313</v>
      </c>
      <c r="E2986">
        <v>306093</v>
      </c>
      <c r="F2986">
        <v>321</v>
      </c>
      <c r="G2986">
        <v>0</v>
      </c>
      <c r="H2986" s="1" t="s">
        <v>5833</v>
      </c>
      <c r="I2986" s="1" t="s">
        <v>6517</v>
      </c>
      <c r="J2986" s="1" t="s">
        <v>6240</v>
      </c>
      <c r="K2986">
        <v>46</v>
      </c>
      <c r="L2986" s="1" t="s">
        <v>6256</v>
      </c>
      <c r="M2986" s="1" t="s">
        <v>6247</v>
      </c>
      <c r="N2986">
        <v>32857</v>
      </c>
      <c r="O2986" s="1" t="s">
        <v>6243</v>
      </c>
      <c r="P2986" s="2">
        <v>44799</v>
      </c>
      <c r="Q2986" s="2">
        <v>45663</v>
      </c>
      <c r="R2986" s="1" t="s">
        <v>6902</v>
      </c>
      <c r="S2986" s="1" t="s">
        <v>6908</v>
      </c>
      <c r="T2986" s="1" t="s">
        <v>9</v>
      </c>
      <c r="U2986">
        <v>1578</v>
      </c>
      <c r="V2986" s="1" t="s">
        <v>19</v>
      </c>
      <c r="W2986" s="1" t="s">
        <v>11</v>
      </c>
      <c r="X2986" s="2">
        <f t="shared" ca="1" si="46"/>
        <v>45937</v>
      </c>
      <c r="Y2986" s="1">
        <f ca="1">ROUND(YEARFRAC(Merge1[[#This Row],[Join_Date]],Merge1[[#This Row],[Today]], 3),0)</f>
        <v>3</v>
      </c>
      <c r="Z2986" s="1" t="str" cm="1">
        <f t="array" aca="1" ref="Z2986" ca="1">_xlfn.IFS(
   Merge1[[#This Row],[Customer Tenure]]&lt;=2,"New",
   Merge1[[#This Row],[Customer Tenure]]&lt;=5,"Emerging",
  Merge1[[#This Row],[Customer Tenure]]&lt;9,"Established",
   TRUE,"Loyal"
)</f>
        <v>Emerging</v>
      </c>
      <c r="AA2986" s="1" t="str" cm="1">
        <f t="array" ref="AA2986">_xlfn.IFS(Merge1[[#This Row],[Income]]&lt;=30000,"Low",Merge1[[#This Row],[Income]]&lt;=60000,"Medium",Merge1[[#This Row],[Income]]&lt;=100000,"High", Merge1[[#This Row],[Income]]&gt;100000," Premium")</f>
        <v>Medium</v>
      </c>
      <c r="AB2986" s="1" t="str" cm="1">
        <f t="array" ref="AB2986">_xlfn.IFS(Merge1[[#This Row],[Age]]&lt;= 28,"Gen Z", Merge1[[#This Row],[Age]]&lt;=44,"Millennials", Merge1[[#This Row],[Age]]&lt;=60,"Gen X", Merge1[[#This Row],[Age]]&gt;60,"Baby Boomers")</f>
        <v>Gen X</v>
      </c>
      <c r="AC2986" s="1" t="str" cm="1">
        <f t="array" ref="AC2986">_xlfn.IFS(
    Merge1[[#This Row],[Balance]]&lt;=50000,"Low",
    Merge1[[#This Row],[Balance]]&lt;=200000,"Medium",
    Merge1[[#This Row],[Balance]]&gt;200000,"High"
)</f>
        <v>High</v>
      </c>
    </row>
    <row r="2987" spans="1:29" x14ac:dyDescent="0.25">
      <c r="A2987" s="1" t="s">
        <v>643</v>
      </c>
      <c r="B2987" s="1" t="s">
        <v>6177</v>
      </c>
      <c r="C2987" s="1" t="s">
        <v>5842</v>
      </c>
      <c r="D2987" s="2">
        <v>43362</v>
      </c>
      <c r="E2987">
        <v>498357</v>
      </c>
      <c r="F2987">
        <v>447</v>
      </c>
      <c r="G2987">
        <v>0</v>
      </c>
      <c r="H2987" s="1" t="s">
        <v>5833</v>
      </c>
      <c r="I2987" s="1" t="s">
        <v>6334</v>
      </c>
      <c r="J2987" s="1" t="s">
        <v>6240</v>
      </c>
      <c r="K2987">
        <v>68</v>
      </c>
      <c r="L2987" s="1" t="s">
        <v>6260</v>
      </c>
      <c r="M2987" s="1" t="s">
        <v>6247</v>
      </c>
      <c r="N2987">
        <v>108801</v>
      </c>
      <c r="O2987" s="1" t="s">
        <v>6248</v>
      </c>
      <c r="P2987" s="2">
        <v>45597</v>
      </c>
      <c r="Q2987" s="2">
        <v>45667</v>
      </c>
      <c r="R2987" s="1" t="s">
        <v>6902</v>
      </c>
      <c r="S2987" s="1" t="s">
        <v>6908</v>
      </c>
      <c r="T2987" s="1" t="s">
        <v>28</v>
      </c>
      <c r="U2987">
        <v>3501</v>
      </c>
      <c r="V2987" s="1" t="s">
        <v>15</v>
      </c>
      <c r="W2987" s="1" t="s">
        <v>50</v>
      </c>
      <c r="X2987" s="2">
        <f t="shared" ca="1" si="46"/>
        <v>45937</v>
      </c>
      <c r="Y2987" s="1">
        <f ca="1">ROUND(YEARFRAC(Merge1[[#This Row],[Join_Date]],Merge1[[#This Row],[Today]], 3),0)</f>
        <v>1</v>
      </c>
      <c r="Z2987" s="1" t="str" cm="1">
        <f t="array" aca="1" ref="Z2987" ca="1">_xlfn.IFS(
   Merge1[[#This Row],[Customer Tenure]]&lt;=2,"New",
   Merge1[[#This Row],[Customer Tenure]]&lt;=5,"Emerging",
  Merge1[[#This Row],[Customer Tenure]]&lt;9,"Established",
   TRUE,"Loyal"
)</f>
        <v>New</v>
      </c>
      <c r="AA2987" s="1" t="str" cm="1">
        <f t="array" ref="AA2987">_xlfn.IFS(Merge1[[#This Row],[Income]]&lt;=30000,"Low",Merge1[[#This Row],[Income]]&lt;=60000,"Medium",Merge1[[#This Row],[Income]]&lt;=100000,"High", Merge1[[#This Row],[Income]]&gt;100000," Premium")</f>
        <v xml:space="preserve"> Premium</v>
      </c>
      <c r="AB2987" s="1" t="str" cm="1">
        <f t="array" ref="AB2987">_xlfn.IFS(Merge1[[#This Row],[Age]]&lt;= 28,"Gen Z", Merge1[[#This Row],[Age]]&lt;=44,"Millennials", Merge1[[#This Row],[Age]]&lt;=60,"Gen X", Merge1[[#This Row],[Age]]&gt;60,"Baby Boomers")</f>
        <v>Baby Boomers</v>
      </c>
      <c r="AC2987" s="1" t="str" cm="1">
        <f t="array" ref="AC2987">_xlfn.IFS(
    Merge1[[#This Row],[Balance]]&lt;=50000,"Low",
    Merge1[[#This Row],[Balance]]&lt;=200000,"Medium",
    Merge1[[#This Row],[Balance]]&gt;200000,"High"
)</f>
        <v>High</v>
      </c>
    </row>
    <row r="2988" spans="1:29" x14ac:dyDescent="0.25">
      <c r="A2988" s="1" t="s">
        <v>1495</v>
      </c>
      <c r="B2988" s="1" t="s">
        <v>6209</v>
      </c>
      <c r="C2988" s="1" t="s">
        <v>5835</v>
      </c>
      <c r="D2988" s="2">
        <v>44117</v>
      </c>
      <c r="E2988">
        <v>187655</v>
      </c>
      <c r="F2988">
        <v>568</v>
      </c>
      <c r="G2988">
        <v>0</v>
      </c>
      <c r="H2988" s="1" t="s">
        <v>5833</v>
      </c>
      <c r="I2988" s="1" t="s">
        <v>6674</v>
      </c>
      <c r="J2988" s="1" t="s">
        <v>6245</v>
      </c>
      <c r="K2988">
        <v>21</v>
      </c>
      <c r="L2988" s="1" t="s">
        <v>6241</v>
      </c>
      <c r="M2988" s="1" t="s">
        <v>6251</v>
      </c>
      <c r="N2988">
        <v>92715</v>
      </c>
      <c r="O2988" s="1" t="s">
        <v>6243</v>
      </c>
      <c r="P2988" s="2">
        <v>42927</v>
      </c>
      <c r="Q2988" s="2">
        <v>45541</v>
      </c>
      <c r="R2988" s="1" t="s">
        <v>6897</v>
      </c>
      <c r="S2988" s="1" t="s">
        <v>6898</v>
      </c>
      <c r="T2988" s="1" t="s">
        <v>14</v>
      </c>
      <c r="U2988">
        <v>7320</v>
      </c>
      <c r="V2988" s="1" t="s">
        <v>15</v>
      </c>
      <c r="W2988" s="1" t="s">
        <v>55</v>
      </c>
      <c r="X2988" s="2">
        <f t="shared" ca="1" si="46"/>
        <v>45937</v>
      </c>
      <c r="Y2988" s="1">
        <f ca="1">ROUND(YEARFRAC(Merge1[[#This Row],[Join_Date]],Merge1[[#This Row],[Today]], 3),0)</f>
        <v>8</v>
      </c>
      <c r="Z2988" s="1" t="str" cm="1">
        <f t="array" aca="1" ref="Z2988" ca="1">_xlfn.IFS(
   Merge1[[#This Row],[Customer Tenure]]&lt;=2,"New",
   Merge1[[#This Row],[Customer Tenure]]&lt;=5,"Emerging",
  Merge1[[#This Row],[Customer Tenure]]&lt;9,"Established",
   TRUE,"Loyal"
)</f>
        <v>Established</v>
      </c>
      <c r="AA2988" s="1" t="str" cm="1">
        <f t="array" ref="AA2988">_xlfn.IFS(Merge1[[#This Row],[Income]]&lt;=30000,"Low",Merge1[[#This Row],[Income]]&lt;=60000,"Medium",Merge1[[#This Row],[Income]]&lt;=100000,"High", Merge1[[#This Row],[Income]]&gt;100000," Premium")</f>
        <v>High</v>
      </c>
      <c r="AB2988" s="1" t="str" cm="1">
        <f t="array" ref="AB2988">_xlfn.IFS(Merge1[[#This Row],[Age]]&lt;= 28,"Gen Z", Merge1[[#This Row],[Age]]&lt;=44,"Millennials", Merge1[[#This Row],[Age]]&lt;=60,"Gen X", Merge1[[#This Row],[Age]]&gt;60,"Baby Boomers")</f>
        <v>Gen Z</v>
      </c>
      <c r="AC2988" s="1" t="str" cm="1">
        <f t="array" ref="AC2988">_xlfn.IFS(
    Merge1[[#This Row],[Balance]]&lt;=50000,"Low",
    Merge1[[#This Row],[Balance]]&lt;=200000,"Medium",
    Merge1[[#This Row],[Balance]]&gt;200000,"High"
)</f>
        <v>Medium</v>
      </c>
    </row>
    <row r="2989" spans="1:29" x14ac:dyDescent="0.25">
      <c r="A2989" s="1" t="s">
        <v>1404</v>
      </c>
      <c r="B2989" s="1" t="s">
        <v>6014</v>
      </c>
      <c r="C2989" s="1" t="s">
        <v>5835</v>
      </c>
      <c r="D2989" s="2">
        <v>45431</v>
      </c>
      <c r="E2989">
        <v>391192</v>
      </c>
      <c r="F2989">
        <v>304</v>
      </c>
      <c r="G2989">
        <v>196480</v>
      </c>
      <c r="H2989" s="1" t="s">
        <v>5860</v>
      </c>
      <c r="I2989" s="1" t="s">
        <v>6430</v>
      </c>
      <c r="J2989" s="1" t="s">
        <v>6245</v>
      </c>
      <c r="K2989">
        <v>63</v>
      </c>
      <c r="L2989" s="1" t="s">
        <v>6241</v>
      </c>
      <c r="M2989" s="1" t="s">
        <v>6242</v>
      </c>
      <c r="N2989">
        <v>96242</v>
      </c>
      <c r="O2989" s="1" t="s">
        <v>6243</v>
      </c>
      <c r="P2989" s="2">
        <v>43084</v>
      </c>
      <c r="Q2989" s="2">
        <v>45384</v>
      </c>
      <c r="R2989" s="1" t="s">
        <v>6893</v>
      </c>
      <c r="S2989" s="1" t="s">
        <v>6911</v>
      </c>
      <c r="T2989" s="1" t="s">
        <v>14</v>
      </c>
      <c r="U2989">
        <v>6893</v>
      </c>
      <c r="V2989" s="1" t="s">
        <v>19</v>
      </c>
      <c r="W2989" s="1" t="s">
        <v>50</v>
      </c>
      <c r="X2989" s="2">
        <f t="shared" ca="1" si="46"/>
        <v>45937</v>
      </c>
      <c r="Y2989" s="1">
        <f ca="1">ROUND(YEARFRAC(Merge1[[#This Row],[Join_Date]],Merge1[[#This Row],[Today]], 3),0)</f>
        <v>8</v>
      </c>
      <c r="Z2989" s="1" t="str" cm="1">
        <f t="array" aca="1" ref="Z2989" ca="1">_xlfn.IFS(
   Merge1[[#This Row],[Customer Tenure]]&lt;=2,"New",
   Merge1[[#This Row],[Customer Tenure]]&lt;=5,"Emerging",
  Merge1[[#This Row],[Customer Tenure]]&lt;9,"Established",
   TRUE,"Loyal"
)</f>
        <v>Established</v>
      </c>
      <c r="AA2989" s="1" t="str" cm="1">
        <f t="array" ref="AA2989">_xlfn.IFS(Merge1[[#This Row],[Income]]&lt;=30000,"Low",Merge1[[#This Row],[Income]]&lt;=60000,"Medium",Merge1[[#This Row],[Income]]&lt;=100000,"High", Merge1[[#This Row],[Income]]&gt;100000," Premium")</f>
        <v>High</v>
      </c>
      <c r="AB2989" s="1" t="str" cm="1">
        <f t="array" ref="AB2989">_xlfn.IFS(Merge1[[#This Row],[Age]]&lt;= 28,"Gen Z", Merge1[[#This Row],[Age]]&lt;=44,"Millennials", Merge1[[#This Row],[Age]]&lt;=60,"Gen X", Merge1[[#This Row],[Age]]&gt;60,"Baby Boomers")</f>
        <v>Baby Boomers</v>
      </c>
      <c r="AC2989" s="1" t="str" cm="1">
        <f t="array" ref="AC2989">_xlfn.IFS(
    Merge1[[#This Row],[Balance]]&lt;=50000,"Low",
    Merge1[[#This Row],[Balance]]&lt;=200000,"Medium",
    Merge1[[#This Row],[Balance]]&gt;200000,"High"
)</f>
        <v>High</v>
      </c>
    </row>
    <row r="2990" spans="1:29" x14ac:dyDescent="0.25">
      <c r="A2990" s="1" t="s">
        <v>35</v>
      </c>
      <c r="B2990" s="1" t="s">
        <v>5946</v>
      </c>
      <c r="C2990" s="1" t="s">
        <v>5842</v>
      </c>
      <c r="D2990" s="2">
        <v>43275</v>
      </c>
      <c r="E2990">
        <v>495239</v>
      </c>
      <c r="F2990">
        <v>825</v>
      </c>
      <c r="G2990">
        <v>0</v>
      </c>
      <c r="H2990" s="1" t="s">
        <v>5833</v>
      </c>
      <c r="I2990" s="1" t="s">
        <v>6585</v>
      </c>
      <c r="J2990" s="1" t="s">
        <v>6240</v>
      </c>
      <c r="K2990">
        <v>29</v>
      </c>
      <c r="L2990" s="1" t="s">
        <v>6256</v>
      </c>
      <c r="M2990" s="1" t="s">
        <v>6257</v>
      </c>
      <c r="N2990">
        <v>172876</v>
      </c>
      <c r="O2990" s="1" t="s">
        <v>6243</v>
      </c>
      <c r="P2990" s="2">
        <v>42737</v>
      </c>
      <c r="Q2990" s="2">
        <v>45518</v>
      </c>
      <c r="R2990" s="1" t="s">
        <v>6889</v>
      </c>
      <c r="S2990" s="1" t="s">
        <v>6890</v>
      </c>
      <c r="T2990" s="1" t="s">
        <v>14</v>
      </c>
      <c r="U2990">
        <v>5994</v>
      </c>
      <c r="V2990" s="1" t="s">
        <v>24</v>
      </c>
      <c r="W2990" s="1" t="s">
        <v>55</v>
      </c>
      <c r="X2990" s="2">
        <f t="shared" ca="1" si="46"/>
        <v>45937</v>
      </c>
      <c r="Y2990" s="1">
        <f ca="1">ROUND(YEARFRAC(Merge1[[#This Row],[Join_Date]],Merge1[[#This Row],[Today]], 3),0)</f>
        <v>9</v>
      </c>
      <c r="Z2990" s="1" t="str" cm="1">
        <f t="array" aca="1" ref="Z2990" ca="1">_xlfn.IFS(
   Merge1[[#This Row],[Customer Tenure]]&lt;=2,"New",
   Merge1[[#This Row],[Customer Tenure]]&lt;=5,"Emerging",
  Merge1[[#This Row],[Customer Tenure]]&lt;9,"Established",
   TRUE,"Loyal"
)</f>
        <v>Loyal</v>
      </c>
      <c r="AA2990" s="1" t="str" cm="1">
        <f t="array" ref="AA2990">_xlfn.IFS(Merge1[[#This Row],[Income]]&lt;=30000,"Low",Merge1[[#This Row],[Income]]&lt;=60000,"Medium",Merge1[[#This Row],[Income]]&lt;=100000,"High", Merge1[[#This Row],[Income]]&gt;100000," Premium")</f>
        <v xml:space="preserve"> Premium</v>
      </c>
      <c r="AB2990" s="1" t="str" cm="1">
        <f t="array" ref="AB2990">_xlfn.IFS(Merge1[[#This Row],[Age]]&lt;= 28,"Gen Z", Merge1[[#This Row],[Age]]&lt;=44,"Millennials", Merge1[[#This Row],[Age]]&lt;=60,"Gen X", Merge1[[#This Row],[Age]]&gt;60,"Baby Boomers")</f>
        <v>Millennials</v>
      </c>
      <c r="AC2990" s="1" t="str" cm="1">
        <f t="array" ref="AC2990">_xlfn.IFS(
    Merge1[[#This Row],[Balance]]&lt;=50000,"Low",
    Merge1[[#This Row],[Balance]]&lt;=200000,"Medium",
    Merge1[[#This Row],[Balance]]&gt;200000,"High"
)</f>
        <v>High</v>
      </c>
    </row>
    <row r="2991" spans="1:29" x14ac:dyDescent="0.25">
      <c r="A2991" s="1" t="s">
        <v>591</v>
      </c>
      <c r="B2991" s="1" t="s">
        <v>6038</v>
      </c>
      <c r="C2991" s="1" t="s">
        <v>5835</v>
      </c>
      <c r="D2991" s="2">
        <v>43456</v>
      </c>
      <c r="E2991">
        <v>262347</v>
      </c>
      <c r="F2991">
        <v>730</v>
      </c>
      <c r="G2991">
        <v>0</v>
      </c>
      <c r="H2991" s="1" t="s">
        <v>5838</v>
      </c>
      <c r="I2991" s="1" t="s">
        <v>6724</v>
      </c>
      <c r="J2991" s="1" t="s">
        <v>6245</v>
      </c>
      <c r="K2991">
        <v>33</v>
      </c>
      <c r="L2991" s="1" t="s">
        <v>6246</v>
      </c>
      <c r="M2991" s="1" t="s">
        <v>6254</v>
      </c>
      <c r="N2991">
        <v>136400</v>
      </c>
      <c r="O2991" s="1" t="s">
        <v>6248</v>
      </c>
      <c r="P2991" s="2">
        <v>43463</v>
      </c>
      <c r="Q2991" s="2">
        <v>45807</v>
      </c>
      <c r="R2991" s="1" t="s">
        <v>6906</v>
      </c>
      <c r="S2991" s="1" t="s">
        <v>6907</v>
      </c>
      <c r="T2991" s="1" t="s">
        <v>28</v>
      </c>
      <c r="U2991">
        <v>9249</v>
      </c>
      <c r="V2991" s="1" t="s">
        <v>19</v>
      </c>
      <c r="W2991" s="1" t="s">
        <v>106</v>
      </c>
      <c r="X2991" s="2">
        <f t="shared" ca="1" si="46"/>
        <v>45937</v>
      </c>
      <c r="Y2991" s="1">
        <f ca="1">ROUND(YEARFRAC(Merge1[[#This Row],[Join_Date]],Merge1[[#This Row],[Today]], 3),0)</f>
        <v>7</v>
      </c>
      <c r="Z2991" s="1" t="str" cm="1">
        <f t="array" aca="1" ref="Z2991" ca="1">_xlfn.IFS(
   Merge1[[#This Row],[Customer Tenure]]&lt;=2,"New",
   Merge1[[#This Row],[Customer Tenure]]&lt;=5,"Emerging",
  Merge1[[#This Row],[Customer Tenure]]&lt;9,"Established",
   TRUE,"Loyal"
)</f>
        <v>Established</v>
      </c>
      <c r="AA2991" s="1" t="str" cm="1">
        <f t="array" ref="AA2991">_xlfn.IFS(Merge1[[#This Row],[Income]]&lt;=30000,"Low",Merge1[[#This Row],[Income]]&lt;=60000,"Medium",Merge1[[#This Row],[Income]]&lt;=100000,"High", Merge1[[#This Row],[Income]]&gt;100000," Premium")</f>
        <v xml:space="preserve"> Premium</v>
      </c>
      <c r="AB2991" s="1" t="str" cm="1">
        <f t="array" ref="AB2991">_xlfn.IFS(Merge1[[#This Row],[Age]]&lt;= 28,"Gen Z", Merge1[[#This Row],[Age]]&lt;=44,"Millennials", Merge1[[#This Row],[Age]]&lt;=60,"Gen X", Merge1[[#This Row],[Age]]&gt;60,"Baby Boomers")</f>
        <v>Millennials</v>
      </c>
      <c r="AC2991" s="1" t="str" cm="1">
        <f t="array" ref="AC2991">_xlfn.IFS(
    Merge1[[#This Row],[Balance]]&lt;=50000,"Low",
    Merge1[[#This Row],[Balance]]&lt;=200000,"Medium",
    Merge1[[#This Row],[Balance]]&gt;200000,"High"
)</f>
        <v>High</v>
      </c>
    </row>
    <row r="2992" spans="1:29" x14ac:dyDescent="0.25">
      <c r="A2992" s="1" t="s">
        <v>738</v>
      </c>
      <c r="B2992" s="1" t="s">
        <v>6008</v>
      </c>
      <c r="C2992" s="1" t="s">
        <v>5835</v>
      </c>
      <c r="D2992" s="2">
        <v>43059</v>
      </c>
      <c r="E2992">
        <v>123130</v>
      </c>
      <c r="F2992">
        <v>390</v>
      </c>
      <c r="G2992">
        <v>0</v>
      </c>
      <c r="H2992" s="1" t="s">
        <v>5860</v>
      </c>
      <c r="I2992" s="1" t="s">
        <v>6662</v>
      </c>
      <c r="J2992" s="1" t="s">
        <v>6245</v>
      </c>
      <c r="K2992">
        <v>25</v>
      </c>
      <c r="L2992" s="1" t="s">
        <v>6246</v>
      </c>
      <c r="M2992" s="1" t="s">
        <v>6242</v>
      </c>
      <c r="N2992">
        <v>31653</v>
      </c>
      <c r="O2992" s="1" t="s">
        <v>6243</v>
      </c>
      <c r="P2992" s="2">
        <v>42830</v>
      </c>
      <c r="Q2992" s="2">
        <v>45439</v>
      </c>
      <c r="R2992" s="1" t="s">
        <v>6906</v>
      </c>
      <c r="S2992" s="1" t="s">
        <v>6918</v>
      </c>
      <c r="T2992" s="1" t="s">
        <v>14</v>
      </c>
      <c r="U2992">
        <v>7098</v>
      </c>
      <c r="V2992" s="1" t="s">
        <v>10</v>
      </c>
      <c r="W2992" s="1" t="s">
        <v>20</v>
      </c>
      <c r="X2992" s="2">
        <f t="shared" ca="1" si="46"/>
        <v>45937</v>
      </c>
      <c r="Y2992" s="1">
        <f ca="1">ROUND(YEARFRAC(Merge1[[#This Row],[Join_Date]],Merge1[[#This Row],[Today]], 3),0)</f>
        <v>9</v>
      </c>
      <c r="Z2992" s="1" t="str" cm="1">
        <f t="array" aca="1" ref="Z2992" ca="1">_xlfn.IFS(
   Merge1[[#This Row],[Customer Tenure]]&lt;=2,"New",
   Merge1[[#This Row],[Customer Tenure]]&lt;=5,"Emerging",
  Merge1[[#This Row],[Customer Tenure]]&lt;9,"Established",
   TRUE,"Loyal"
)</f>
        <v>Loyal</v>
      </c>
      <c r="AA2992" s="1" t="str" cm="1">
        <f t="array" ref="AA2992">_xlfn.IFS(Merge1[[#This Row],[Income]]&lt;=30000,"Low",Merge1[[#This Row],[Income]]&lt;=60000,"Medium",Merge1[[#This Row],[Income]]&lt;=100000,"High", Merge1[[#This Row],[Income]]&gt;100000," Premium")</f>
        <v>Medium</v>
      </c>
      <c r="AB2992" s="1" t="str" cm="1">
        <f t="array" ref="AB2992">_xlfn.IFS(Merge1[[#This Row],[Age]]&lt;= 28,"Gen Z", Merge1[[#This Row],[Age]]&lt;=44,"Millennials", Merge1[[#This Row],[Age]]&lt;=60,"Gen X", Merge1[[#This Row],[Age]]&gt;60,"Baby Boomers")</f>
        <v>Gen Z</v>
      </c>
      <c r="AC2992" s="1" t="str" cm="1">
        <f t="array" ref="AC2992">_xlfn.IFS(
    Merge1[[#This Row],[Balance]]&lt;=50000,"Low",
    Merge1[[#This Row],[Balance]]&lt;=200000,"Medium",
    Merge1[[#This Row],[Balance]]&gt;200000,"High"
)</f>
        <v>Medium</v>
      </c>
    </row>
    <row r="2993" spans="1:29" x14ac:dyDescent="0.25">
      <c r="A2993" s="1" t="s">
        <v>436</v>
      </c>
      <c r="B2993" s="1" t="s">
        <v>5884</v>
      </c>
      <c r="C2993" s="1" t="s">
        <v>5835</v>
      </c>
      <c r="D2993" s="2">
        <v>42425</v>
      </c>
      <c r="E2993">
        <v>113499</v>
      </c>
      <c r="F2993">
        <v>375</v>
      </c>
      <c r="G2993">
        <v>0</v>
      </c>
      <c r="H2993" s="1" t="s">
        <v>5838</v>
      </c>
      <c r="I2993" s="1" t="s">
        <v>6422</v>
      </c>
      <c r="J2993" s="1" t="s">
        <v>6240</v>
      </c>
      <c r="K2993">
        <v>46</v>
      </c>
      <c r="L2993" s="1" t="s">
        <v>6241</v>
      </c>
      <c r="M2993" s="1" t="s">
        <v>6242</v>
      </c>
      <c r="N2993">
        <v>185904</v>
      </c>
      <c r="O2993" s="1" t="s">
        <v>6243</v>
      </c>
      <c r="P2993" s="2">
        <v>43594</v>
      </c>
      <c r="Q2993" s="2">
        <v>45464</v>
      </c>
      <c r="R2993" s="1" t="s">
        <v>6883</v>
      </c>
      <c r="S2993" s="1" t="s">
        <v>6884</v>
      </c>
      <c r="T2993" s="1" t="s">
        <v>23</v>
      </c>
      <c r="U2993">
        <v>4778</v>
      </c>
      <c r="V2993" s="1" t="s">
        <v>15</v>
      </c>
      <c r="W2993" s="1" t="s">
        <v>55</v>
      </c>
      <c r="X2993" s="2">
        <f t="shared" ca="1" si="46"/>
        <v>45937</v>
      </c>
      <c r="Y2993" s="1">
        <f ca="1">ROUND(YEARFRAC(Merge1[[#This Row],[Join_Date]],Merge1[[#This Row],[Today]], 3),0)</f>
        <v>6</v>
      </c>
      <c r="Z2993" s="1" t="str" cm="1">
        <f t="array" aca="1" ref="Z2993" ca="1">_xlfn.IFS(
   Merge1[[#This Row],[Customer Tenure]]&lt;=2,"New",
   Merge1[[#This Row],[Customer Tenure]]&lt;=5,"Emerging",
  Merge1[[#This Row],[Customer Tenure]]&lt;9,"Established",
   TRUE,"Loyal"
)</f>
        <v>Established</v>
      </c>
      <c r="AA2993" s="1" t="str" cm="1">
        <f t="array" ref="AA2993">_xlfn.IFS(Merge1[[#This Row],[Income]]&lt;=30000,"Low",Merge1[[#This Row],[Income]]&lt;=60000,"Medium",Merge1[[#This Row],[Income]]&lt;=100000,"High", Merge1[[#This Row],[Income]]&gt;100000," Premium")</f>
        <v xml:space="preserve"> Premium</v>
      </c>
      <c r="AB2993" s="1" t="str" cm="1">
        <f t="array" ref="AB2993">_xlfn.IFS(Merge1[[#This Row],[Age]]&lt;= 28,"Gen Z", Merge1[[#This Row],[Age]]&lt;=44,"Millennials", Merge1[[#This Row],[Age]]&lt;=60,"Gen X", Merge1[[#This Row],[Age]]&gt;60,"Baby Boomers")</f>
        <v>Gen X</v>
      </c>
      <c r="AC2993" s="1" t="str" cm="1">
        <f t="array" ref="AC2993">_xlfn.IFS(
    Merge1[[#This Row],[Balance]]&lt;=50000,"Low",
    Merge1[[#This Row],[Balance]]&lt;=200000,"Medium",
    Merge1[[#This Row],[Balance]]&gt;200000,"High"
)</f>
        <v>Medium</v>
      </c>
    </row>
    <row r="2994" spans="1:29" x14ac:dyDescent="0.25">
      <c r="A2994" s="1" t="s">
        <v>3077</v>
      </c>
      <c r="B2994" s="1" t="s">
        <v>5938</v>
      </c>
      <c r="C2994" s="1" t="s">
        <v>5832</v>
      </c>
      <c r="D2994" s="2">
        <v>45114</v>
      </c>
      <c r="E2994">
        <v>190920</v>
      </c>
      <c r="F2994">
        <v>341</v>
      </c>
      <c r="G2994">
        <v>0</v>
      </c>
      <c r="H2994" s="1" t="s">
        <v>5838</v>
      </c>
      <c r="I2994" s="1" t="s">
        <v>6764</v>
      </c>
      <c r="J2994" s="1" t="s">
        <v>6240</v>
      </c>
      <c r="K2994">
        <v>41</v>
      </c>
      <c r="L2994" s="1" t="s">
        <v>6246</v>
      </c>
      <c r="M2994" s="1" t="s">
        <v>6242</v>
      </c>
      <c r="N2994">
        <v>196037</v>
      </c>
      <c r="O2994" s="1" t="s">
        <v>6248</v>
      </c>
      <c r="P2994" s="2">
        <v>42457</v>
      </c>
      <c r="Q2994" s="2">
        <v>45414</v>
      </c>
      <c r="R2994" s="1" t="s">
        <v>6906</v>
      </c>
      <c r="S2994" s="1" t="s">
        <v>6918</v>
      </c>
      <c r="T2994" s="1" t="s">
        <v>28</v>
      </c>
      <c r="U2994">
        <v>1074</v>
      </c>
      <c r="V2994" s="1" t="s">
        <v>10</v>
      </c>
      <c r="W2994" s="1" t="s">
        <v>16</v>
      </c>
      <c r="X2994" s="2">
        <f t="shared" ca="1" si="46"/>
        <v>45937</v>
      </c>
      <c r="Y2994" s="1">
        <f ca="1">ROUND(YEARFRAC(Merge1[[#This Row],[Join_Date]],Merge1[[#This Row],[Today]], 3),0)</f>
        <v>10</v>
      </c>
      <c r="Z2994" s="1" t="str" cm="1">
        <f t="array" aca="1" ref="Z2994" ca="1">_xlfn.IFS(
   Merge1[[#This Row],[Customer Tenure]]&lt;=2,"New",
   Merge1[[#This Row],[Customer Tenure]]&lt;=5,"Emerging",
  Merge1[[#This Row],[Customer Tenure]]&lt;9,"Established",
   TRUE,"Loyal"
)</f>
        <v>Loyal</v>
      </c>
      <c r="AA2994" s="1" t="str" cm="1">
        <f t="array" ref="AA2994">_xlfn.IFS(Merge1[[#This Row],[Income]]&lt;=30000,"Low",Merge1[[#This Row],[Income]]&lt;=60000,"Medium",Merge1[[#This Row],[Income]]&lt;=100000,"High", Merge1[[#This Row],[Income]]&gt;100000," Premium")</f>
        <v xml:space="preserve"> Premium</v>
      </c>
      <c r="AB2994" s="1" t="str" cm="1">
        <f t="array" ref="AB2994">_xlfn.IFS(Merge1[[#This Row],[Age]]&lt;= 28,"Gen Z", Merge1[[#This Row],[Age]]&lt;=44,"Millennials", Merge1[[#This Row],[Age]]&lt;=60,"Gen X", Merge1[[#This Row],[Age]]&gt;60,"Baby Boomers")</f>
        <v>Millennials</v>
      </c>
      <c r="AC2994" s="1" t="str" cm="1">
        <f t="array" ref="AC2994">_xlfn.IFS(
    Merge1[[#This Row],[Balance]]&lt;=50000,"Low",
    Merge1[[#This Row],[Balance]]&lt;=200000,"Medium",
    Merge1[[#This Row],[Balance]]&gt;200000,"High"
)</f>
        <v>Medium</v>
      </c>
    </row>
    <row r="2995" spans="1:29" x14ac:dyDescent="0.25">
      <c r="A2995" s="1" t="s">
        <v>827</v>
      </c>
      <c r="B2995" s="1" t="s">
        <v>5864</v>
      </c>
      <c r="C2995" s="1" t="s">
        <v>5832</v>
      </c>
      <c r="D2995" s="2">
        <v>45888</v>
      </c>
      <c r="E2995">
        <v>229204</v>
      </c>
      <c r="F2995">
        <v>720</v>
      </c>
      <c r="G2995">
        <v>0</v>
      </c>
      <c r="H2995" s="1" t="s">
        <v>5833</v>
      </c>
      <c r="I2995" s="1" t="s">
        <v>6564</v>
      </c>
      <c r="J2995" s="1" t="s">
        <v>6245</v>
      </c>
      <c r="K2995">
        <v>29</v>
      </c>
      <c r="L2995" s="1" t="s">
        <v>6241</v>
      </c>
      <c r="M2995" s="1" t="s">
        <v>6251</v>
      </c>
      <c r="N2995">
        <v>124101</v>
      </c>
      <c r="O2995" s="1" t="s">
        <v>6248</v>
      </c>
      <c r="P2995" s="2">
        <v>45422</v>
      </c>
      <c r="Q2995" s="2">
        <v>45357</v>
      </c>
      <c r="R2995" s="1" t="s">
        <v>6899</v>
      </c>
      <c r="S2995" s="1" t="s">
        <v>6900</v>
      </c>
      <c r="T2995" s="1" t="s">
        <v>23</v>
      </c>
      <c r="U2995">
        <v>3831</v>
      </c>
      <c r="V2995" s="1" t="s">
        <v>15</v>
      </c>
      <c r="W2995" s="1" t="s">
        <v>55</v>
      </c>
      <c r="X2995" s="2">
        <f t="shared" ca="1" si="46"/>
        <v>45937</v>
      </c>
      <c r="Y2995" s="1">
        <f ca="1">ROUND(YEARFRAC(Merge1[[#This Row],[Join_Date]],Merge1[[#This Row],[Today]], 3),0)</f>
        <v>1</v>
      </c>
      <c r="Z2995" s="1" t="str" cm="1">
        <f t="array" aca="1" ref="Z2995" ca="1">_xlfn.IFS(
   Merge1[[#This Row],[Customer Tenure]]&lt;=2,"New",
   Merge1[[#This Row],[Customer Tenure]]&lt;=5,"Emerging",
  Merge1[[#This Row],[Customer Tenure]]&lt;9,"Established",
   TRUE,"Loyal"
)</f>
        <v>New</v>
      </c>
      <c r="AA2995" s="1" t="str" cm="1">
        <f t="array" ref="AA2995">_xlfn.IFS(Merge1[[#This Row],[Income]]&lt;=30000,"Low",Merge1[[#This Row],[Income]]&lt;=60000,"Medium",Merge1[[#This Row],[Income]]&lt;=100000,"High", Merge1[[#This Row],[Income]]&gt;100000," Premium")</f>
        <v xml:space="preserve"> Premium</v>
      </c>
      <c r="AB2995" s="1" t="str" cm="1">
        <f t="array" ref="AB2995">_xlfn.IFS(Merge1[[#This Row],[Age]]&lt;= 28,"Gen Z", Merge1[[#This Row],[Age]]&lt;=44,"Millennials", Merge1[[#This Row],[Age]]&lt;=60,"Gen X", Merge1[[#This Row],[Age]]&gt;60,"Baby Boomers")</f>
        <v>Millennials</v>
      </c>
      <c r="AC2995" s="1" t="str" cm="1">
        <f t="array" ref="AC2995">_xlfn.IFS(
    Merge1[[#This Row],[Balance]]&lt;=50000,"Low",
    Merge1[[#This Row],[Balance]]&lt;=200000,"Medium",
    Merge1[[#This Row],[Balance]]&gt;200000,"High"
)</f>
        <v>High</v>
      </c>
    </row>
    <row r="2996" spans="1:29" x14ac:dyDescent="0.25">
      <c r="A2996" s="1" t="s">
        <v>3174</v>
      </c>
      <c r="B2996" s="1" t="s">
        <v>6154</v>
      </c>
      <c r="C2996" s="1" t="s">
        <v>5835</v>
      </c>
      <c r="D2996" s="2">
        <v>43174</v>
      </c>
      <c r="E2996">
        <v>201604</v>
      </c>
      <c r="F2996">
        <v>584</v>
      </c>
      <c r="G2996">
        <v>0</v>
      </c>
      <c r="H2996" s="1" t="s">
        <v>5833</v>
      </c>
      <c r="I2996" s="1" t="s">
        <v>6794</v>
      </c>
      <c r="J2996" s="1" t="s">
        <v>6240</v>
      </c>
      <c r="K2996">
        <v>35</v>
      </c>
      <c r="L2996" s="1" t="s">
        <v>6241</v>
      </c>
      <c r="M2996" s="1" t="s">
        <v>6266</v>
      </c>
      <c r="N2996">
        <v>39816</v>
      </c>
      <c r="O2996" s="1" t="s">
        <v>6248</v>
      </c>
      <c r="P2996" s="2">
        <v>43285</v>
      </c>
      <c r="Q2996" s="2">
        <v>45583</v>
      </c>
      <c r="R2996" s="1" t="s">
        <v>6912</v>
      </c>
      <c r="S2996" s="1" t="s">
        <v>6917</v>
      </c>
      <c r="T2996" s="1" t="s">
        <v>23</v>
      </c>
      <c r="U2996">
        <v>8769</v>
      </c>
      <c r="V2996" s="1" t="s">
        <v>24</v>
      </c>
      <c r="W2996" s="1" t="s">
        <v>29</v>
      </c>
      <c r="X2996" s="2">
        <f t="shared" ca="1" si="46"/>
        <v>45937</v>
      </c>
      <c r="Y2996" s="1">
        <f ca="1">ROUND(YEARFRAC(Merge1[[#This Row],[Join_Date]],Merge1[[#This Row],[Today]], 3),0)</f>
        <v>7</v>
      </c>
      <c r="Z2996" s="1" t="str" cm="1">
        <f t="array" aca="1" ref="Z2996" ca="1">_xlfn.IFS(
   Merge1[[#This Row],[Customer Tenure]]&lt;=2,"New",
   Merge1[[#This Row],[Customer Tenure]]&lt;=5,"Emerging",
  Merge1[[#This Row],[Customer Tenure]]&lt;9,"Established",
   TRUE,"Loyal"
)</f>
        <v>Established</v>
      </c>
      <c r="AA2996" s="1" t="str" cm="1">
        <f t="array" ref="AA2996">_xlfn.IFS(Merge1[[#This Row],[Income]]&lt;=30000,"Low",Merge1[[#This Row],[Income]]&lt;=60000,"Medium",Merge1[[#This Row],[Income]]&lt;=100000,"High", Merge1[[#This Row],[Income]]&gt;100000," Premium")</f>
        <v>Medium</v>
      </c>
      <c r="AB2996" s="1" t="str" cm="1">
        <f t="array" ref="AB2996">_xlfn.IFS(Merge1[[#This Row],[Age]]&lt;= 28,"Gen Z", Merge1[[#This Row],[Age]]&lt;=44,"Millennials", Merge1[[#This Row],[Age]]&lt;=60,"Gen X", Merge1[[#This Row],[Age]]&gt;60,"Baby Boomers")</f>
        <v>Millennials</v>
      </c>
      <c r="AC2996" s="1" t="str" cm="1">
        <f t="array" ref="AC2996">_xlfn.IFS(
    Merge1[[#This Row],[Balance]]&lt;=50000,"Low",
    Merge1[[#This Row],[Balance]]&lt;=200000,"Medium",
    Merge1[[#This Row],[Balance]]&gt;200000,"High"
)</f>
        <v>High</v>
      </c>
    </row>
    <row r="2997" spans="1:29" x14ac:dyDescent="0.25">
      <c r="A2997" s="1" t="s">
        <v>1484</v>
      </c>
      <c r="B2997" s="1" t="s">
        <v>6166</v>
      </c>
      <c r="C2997" s="1" t="s">
        <v>5835</v>
      </c>
      <c r="D2997" s="2">
        <v>42837</v>
      </c>
      <c r="E2997">
        <v>389458</v>
      </c>
      <c r="F2997">
        <v>833</v>
      </c>
      <c r="G2997">
        <v>0</v>
      </c>
      <c r="H2997" s="1" t="s">
        <v>5833</v>
      </c>
      <c r="I2997" s="1" t="s">
        <v>6402</v>
      </c>
      <c r="J2997" s="1" t="s">
        <v>6245</v>
      </c>
      <c r="K2997">
        <v>70</v>
      </c>
      <c r="L2997" s="1" t="s">
        <v>6241</v>
      </c>
      <c r="M2997" s="1" t="s">
        <v>6254</v>
      </c>
      <c r="N2997">
        <v>98249</v>
      </c>
      <c r="O2997" s="1" t="s">
        <v>6248</v>
      </c>
      <c r="P2997" s="2">
        <v>45094</v>
      </c>
      <c r="Q2997" s="2">
        <v>45720</v>
      </c>
      <c r="R2997" s="1" t="s">
        <v>6899</v>
      </c>
      <c r="S2997" s="1" t="s">
        <v>6914</v>
      </c>
      <c r="T2997" s="1" t="s">
        <v>9</v>
      </c>
      <c r="U2997">
        <v>1446</v>
      </c>
      <c r="V2997" s="1" t="s">
        <v>15</v>
      </c>
      <c r="W2997" s="1" t="s">
        <v>11</v>
      </c>
      <c r="X2997" s="2">
        <f t="shared" ca="1" si="46"/>
        <v>45937</v>
      </c>
      <c r="Y2997" s="1">
        <f ca="1">ROUND(YEARFRAC(Merge1[[#This Row],[Join_Date]],Merge1[[#This Row],[Today]], 3),0)</f>
        <v>2</v>
      </c>
      <c r="Z2997" s="1" t="str" cm="1">
        <f t="array" aca="1" ref="Z2997" ca="1">_xlfn.IFS(
   Merge1[[#This Row],[Customer Tenure]]&lt;=2,"New",
   Merge1[[#This Row],[Customer Tenure]]&lt;=5,"Emerging",
  Merge1[[#This Row],[Customer Tenure]]&lt;9,"Established",
   TRUE,"Loyal"
)</f>
        <v>New</v>
      </c>
      <c r="AA2997" s="1" t="str" cm="1">
        <f t="array" ref="AA2997">_xlfn.IFS(Merge1[[#This Row],[Income]]&lt;=30000,"Low",Merge1[[#This Row],[Income]]&lt;=60000,"Medium",Merge1[[#This Row],[Income]]&lt;=100000,"High", Merge1[[#This Row],[Income]]&gt;100000," Premium")</f>
        <v>High</v>
      </c>
      <c r="AB2997" s="1" t="str" cm="1">
        <f t="array" ref="AB2997">_xlfn.IFS(Merge1[[#This Row],[Age]]&lt;= 28,"Gen Z", Merge1[[#This Row],[Age]]&lt;=44,"Millennials", Merge1[[#This Row],[Age]]&lt;=60,"Gen X", Merge1[[#This Row],[Age]]&gt;60,"Baby Boomers")</f>
        <v>Baby Boomers</v>
      </c>
      <c r="AC2997" s="1" t="str" cm="1">
        <f t="array" ref="AC2997">_xlfn.IFS(
    Merge1[[#This Row],[Balance]]&lt;=50000,"Low",
    Merge1[[#This Row],[Balance]]&lt;=200000,"Medium",
    Merge1[[#This Row],[Balance]]&gt;200000,"High"
)</f>
        <v>High</v>
      </c>
    </row>
    <row r="2998" spans="1:29" x14ac:dyDescent="0.25">
      <c r="A2998" s="1" t="s">
        <v>89</v>
      </c>
      <c r="B2998" s="1" t="s">
        <v>5856</v>
      </c>
      <c r="C2998" s="1" t="s">
        <v>5835</v>
      </c>
      <c r="D2998" s="2">
        <v>44694</v>
      </c>
      <c r="E2998">
        <v>106133</v>
      </c>
      <c r="F2998">
        <v>347</v>
      </c>
      <c r="G2998">
        <v>0</v>
      </c>
      <c r="H2998" s="1" t="s">
        <v>5838</v>
      </c>
      <c r="I2998" s="1" t="s">
        <v>6533</v>
      </c>
      <c r="J2998" s="1" t="s">
        <v>6245</v>
      </c>
      <c r="K2998">
        <v>73</v>
      </c>
      <c r="L2998" s="1" t="s">
        <v>6256</v>
      </c>
      <c r="M2998" s="1" t="s">
        <v>6247</v>
      </c>
      <c r="N2998">
        <v>135672</v>
      </c>
      <c r="O2998" s="1" t="s">
        <v>6248</v>
      </c>
      <c r="P2998" s="2">
        <v>43479</v>
      </c>
      <c r="Q2998" s="2">
        <v>45754</v>
      </c>
      <c r="R2998" s="1" t="s">
        <v>6893</v>
      </c>
      <c r="S2998" s="1" t="s">
        <v>6894</v>
      </c>
      <c r="T2998" s="1" t="s">
        <v>28</v>
      </c>
      <c r="U2998">
        <v>6107</v>
      </c>
      <c r="V2998" s="1" t="s">
        <v>19</v>
      </c>
      <c r="W2998" s="1" t="s">
        <v>11</v>
      </c>
      <c r="X2998" s="2">
        <f t="shared" ca="1" si="46"/>
        <v>45937</v>
      </c>
      <c r="Y2998" s="1">
        <f ca="1">ROUND(YEARFRAC(Merge1[[#This Row],[Join_Date]],Merge1[[#This Row],[Today]], 3),0)</f>
        <v>7</v>
      </c>
      <c r="Z2998" s="1" t="str" cm="1">
        <f t="array" aca="1" ref="Z2998" ca="1">_xlfn.IFS(
   Merge1[[#This Row],[Customer Tenure]]&lt;=2,"New",
   Merge1[[#This Row],[Customer Tenure]]&lt;=5,"Emerging",
  Merge1[[#This Row],[Customer Tenure]]&lt;9,"Established",
   TRUE,"Loyal"
)</f>
        <v>Established</v>
      </c>
      <c r="AA2998" s="1" t="str" cm="1">
        <f t="array" ref="AA2998">_xlfn.IFS(Merge1[[#This Row],[Income]]&lt;=30000,"Low",Merge1[[#This Row],[Income]]&lt;=60000,"Medium",Merge1[[#This Row],[Income]]&lt;=100000,"High", Merge1[[#This Row],[Income]]&gt;100000," Premium")</f>
        <v xml:space="preserve"> Premium</v>
      </c>
      <c r="AB2998" s="1" t="str" cm="1">
        <f t="array" ref="AB2998">_xlfn.IFS(Merge1[[#This Row],[Age]]&lt;= 28,"Gen Z", Merge1[[#This Row],[Age]]&lt;=44,"Millennials", Merge1[[#This Row],[Age]]&lt;=60,"Gen X", Merge1[[#This Row],[Age]]&gt;60,"Baby Boomers")</f>
        <v>Baby Boomers</v>
      </c>
      <c r="AC2998" s="1" t="str" cm="1">
        <f t="array" ref="AC2998">_xlfn.IFS(
    Merge1[[#This Row],[Balance]]&lt;=50000,"Low",
    Merge1[[#This Row],[Balance]]&lt;=200000,"Medium",
    Merge1[[#This Row],[Balance]]&gt;200000,"High"
)</f>
        <v>Medium</v>
      </c>
    </row>
    <row r="2999" spans="1:29" x14ac:dyDescent="0.25">
      <c r="A2999" s="1" t="s">
        <v>3799</v>
      </c>
      <c r="B2999" s="1" t="s">
        <v>6032</v>
      </c>
      <c r="C2999" s="1" t="s">
        <v>5835</v>
      </c>
      <c r="D2999" s="2">
        <v>43996</v>
      </c>
      <c r="E2999">
        <v>6859</v>
      </c>
      <c r="F2999">
        <v>793</v>
      </c>
      <c r="G2999">
        <v>0</v>
      </c>
      <c r="H2999" s="1" t="s">
        <v>5833</v>
      </c>
      <c r="I2999" s="1" t="s">
        <v>6713</v>
      </c>
      <c r="J2999" s="1" t="s">
        <v>6245</v>
      </c>
      <c r="K2999">
        <v>55</v>
      </c>
      <c r="L2999" s="1" t="s">
        <v>6256</v>
      </c>
      <c r="M2999" s="1" t="s">
        <v>6251</v>
      </c>
      <c r="N2999">
        <v>152028</v>
      </c>
      <c r="O2999" s="1" t="s">
        <v>6243</v>
      </c>
      <c r="P2999" s="2">
        <v>44745</v>
      </c>
      <c r="Q2999" s="2">
        <v>45290</v>
      </c>
      <c r="R2999" s="1" t="s">
        <v>6904</v>
      </c>
      <c r="S2999" s="1" t="s">
        <v>6905</v>
      </c>
      <c r="T2999" s="1" t="s">
        <v>14</v>
      </c>
      <c r="U2999">
        <v>2493</v>
      </c>
      <c r="V2999" s="1" t="s">
        <v>15</v>
      </c>
      <c r="W2999" s="1" t="s">
        <v>106</v>
      </c>
      <c r="X2999" s="2">
        <f t="shared" ca="1" si="46"/>
        <v>45937</v>
      </c>
      <c r="Y2999" s="1">
        <f ca="1">ROUND(YEARFRAC(Merge1[[#This Row],[Join_Date]],Merge1[[#This Row],[Today]], 3),0)</f>
        <v>3</v>
      </c>
      <c r="Z2999" s="1" t="str" cm="1">
        <f t="array" aca="1" ref="Z2999" ca="1">_xlfn.IFS(
   Merge1[[#This Row],[Customer Tenure]]&lt;=2,"New",
   Merge1[[#This Row],[Customer Tenure]]&lt;=5,"Emerging",
  Merge1[[#This Row],[Customer Tenure]]&lt;9,"Established",
   TRUE,"Loyal"
)</f>
        <v>Emerging</v>
      </c>
      <c r="AA2999" s="1" t="str" cm="1">
        <f t="array" ref="AA2999">_xlfn.IFS(Merge1[[#This Row],[Income]]&lt;=30000,"Low",Merge1[[#This Row],[Income]]&lt;=60000,"Medium",Merge1[[#This Row],[Income]]&lt;=100000,"High", Merge1[[#This Row],[Income]]&gt;100000," Premium")</f>
        <v xml:space="preserve"> Premium</v>
      </c>
      <c r="AB2999" s="1" t="str" cm="1">
        <f t="array" ref="AB2999">_xlfn.IFS(Merge1[[#This Row],[Age]]&lt;= 28,"Gen Z", Merge1[[#This Row],[Age]]&lt;=44,"Millennials", Merge1[[#This Row],[Age]]&lt;=60,"Gen X", Merge1[[#This Row],[Age]]&gt;60,"Baby Boomers")</f>
        <v>Gen X</v>
      </c>
      <c r="AC2999" s="1" t="str" cm="1">
        <f t="array" ref="AC2999">_xlfn.IFS(
    Merge1[[#This Row],[Balance]]&lt;=50000,"Low",
    Merge1[[#This Row],[Balance]]&lt;=200000,"Medium",
    Merge1[[#This Row],[Balance]]&gt;200000,"High"
)</f>
        <v>Low</v>
      </c>
    </row>
    <row r="3000" spans="1:29" x14ac:dyDescent="0.25">
      <c r="A3000" s="1" t="s">
        <v>284</v>
      </c>
      <c r="B3000" s="1" t="s">
        <v>6225</v>
      </c>
      <c r="C3000" s="1" t="s">
        <v>5842</v>
      </c>
      <c r="D3000" s="2">
        <v>45855</v>
      </c>
      <c r="E3000">
        <v>121015</v>
      </c>
      <c r="F3000">
        <v>841</v>
      </c>
      <c r="G3000">
        <v>62241</v>
      </c>
      <c r="H3000" s="1" t="s">
        <v>5833</v>
      </c>
      <c r="I3000" s="1" t="s">
        <v>6573</v>
      </c>
      <c r="J3000" s="1" t="s">
        <v>6245</v>
      </c>
      <c r="K3000">
        <v>58</v>
      </c>
      <c r="L3000" s="1" t="s">
        <v>6246</v>
      </c>
      <c r="M3000" s="1" t="s">
        <v>6242</v>
      </c>
      <c r="N3000">
        <v>102503</v>
      </c>
      <c r="O3000" s="1" t="s">
        <v>6243</v>
      </c>
      <c r="P3000" s="2">
        <v>45819</v>
      </c>
      <c r="Q3000" s="2">
        <v>45677</v>
      </c>
      <c r="R3000" s="1" t="s">
        <v>6902</v>
      </c>
      <c r="S3000" s="1" t="s">
        <v>6908</v>
      </c>
      <c r="T3000" s="1" t="s">
        <v>23</v>
      </c>
      <c r="U3000">
        <v>7729</v>
      </c>
      <c r="V3000" s="1" t="s">
        <v>10</v>
      </c>
      <c r="W3000" s="1" t="s">
        <v>50</v>
      </c>
      <c r="X3000" s="2">
        <f t="shared" ca="1" si="46"/>
        <v>45937</v>
      </c>
      <c r="Y3000" s="1">
        <f ca="1">ROUND(YEARFRAC(Merge1[[#This Row],[Join_Date]],Merge1[[#This Row],[Today]], 3),0)</f>
        <v>0</v>
      </c>
      <c r="Z3000" s="1" t="str" cm="1">
        <f t="array" aca="1" ref="Z3000" ca="1">_xlfn.IFS(
   Merge1[[#This Row],[Customer Tenure]]&lt;=2,"New",
   Merge1[[#This Row],[Customer Tenure]]&lt;=5,"Emerging",
  Merge1[[#This Row],[Customer Tenure]]&lt;9,"Established",
   TRUE,"Loyal"
)</f>
        <v>New</v>
      </c>
      <c r="AA3000" s="1" t="str" cm="1">
        <f t="array" ref="AA3000">_xlfn.IFS(Merge1[[#This Row],[Income]]&lt;=30000,"Low",Merge1[[#This Row],[Income]]&lt;=60000,"Medium",Merge1[[#This Row],[Income]]&lt;=100000,"High", Merge1[[#This Row],[Income]]&gt;100000," Premium")</f>
        <v xml:space="preserve"> Premium</v>
      </c>
      <c r="AB3000" s="1" t="str" cm="1">
        <f t="array" ref="AB3000">_xlfn.IFS(Merge1[[#This Row],[Age]]&lt;= 28,"Gen Z", Merge1[[#This Row],[Age]]&lt;=44,"Millennials", Merge1[[#This Row],[Age]]&lt;=60,"Gen X", Merge1[[#This Row],[Age]]&gt;60,"Baby Boomers")</f>
        <v>Gen X</v>
      </c>
      <c r="AC3000" s="1" t="str" cm="1">
        <f t="array" ref="AC3000">_xlfn.IFS(
    Merge1[[#This Row],[Balance]]&lt;=50000,"Low",
    Merge1[[#This Row],[Balance]]&lt;=200000,"Medium",
    Merge1[[#This Row],[Balance]]&gt;200000,"High"
)</f>
        <v>Medium</v>
      </c>
    </row>
    <row r="3001" spans="1:29" x14ac:dyDescent="0.25">
      <c r="A3001" s="1" t="s">
        <v>3802</v>
      </c>
      <c r="B3001" s="1" t="s">
        <v>6171</v>
      </c>
      <c r="C3001" s="1" t="s">
        <v>5842</v>
      </c>
      <c r="D3001" s="2">
        <v>43072</v>
      </c>
      <c r="E3001">
        <v>135699</v>
      </c>
      <c r="F3001">
        <v>736</v>
      </c>
      <c r="G3001">
        <v>0</v>
      </c>
      <c r="H3001" s="1" t="s">
        <v>5833</v>
      </c>
      <c r="I3001" s="1" t="s">
        <v>6636</v>
      </c>
      <c r="J3001" s="1" t="s">
        <v>6245</v>
      </c>
      <c r="K3001">
        <v>35</v>
      </c>
      <c r="L3001" s="1" t="s">
        <v>6241</v>
      </c>
      <c r="M3001" s="1" t="s">
        <v>6254</v>
      </c>
      <c r="N3001">
        <v>71047</v>
      </c>
      <c r="O3001" s="1" t="s">
        <v>6243</v>
      </c>
      <c r="P3001" s="2">
        <v>42239</v>
      </c>
      <c r="Q3001" s="2">
        <v>45481</v>
      </c>
      <c r="R3001" s="1" t="s">
        <v>6891</v>
      </c>
      <c r="S3001" s="1" t="s">
        <v>6895</v>
      </c>
      <c r="T3001" s="1" t="s">
        <v>28</v>
      </c>
      <c r="U3001">
        <v>4810</v>
      </c>
      <c r="V3001" s="1" t="s">
        <v>19</v>
      </c>
      <c r="W3001" s="1" t="s">
        <v>50</v>
      </c>
      <c r="X3001" s="2">
        <f t="shared" ca="1" si="46"/>
        <v>45937</v>
      </c>
      <c r="Y3001" s="1">
        <f ca="1">ROUND(YEARFRAC(Merge1[[#This Row],[Join_Date]],Merge1[[#This Row],[Today]], 3),0)</f>
        <v>10</v>
      </c>
      <c r="Z3001" s="1" t="str" cm="1">
        <f t="array" aca="1" ref="Z3001" ca="1">_xlfn.IFS(
   Merge1[[#This Row],[Customer Tenure]]&lt;=2,"New",
   Merge1[[#This Row],[Customer Tenure]]&lt;=5,"Emerging",
  Merge1[[#This Row],[Customer Tenure]]&lt;9,"Established",
   TRUE,"Loyal"
)</f>
        <v>Loyal</v>
      </c>
      <c r="AA3001" s="1" t="str" cm="1">
        <f t="array" ref="AA3001">_xlfn.IFS(Merge1[[#This Row],[Income]]&lt;=30000,"Low",Merge1[[#This Row],[Income]]&lt;=60000,"Medium",Merge1[[#This Row],[Income]]&lt;=100000,"High", Merge1[[#This Row],[Income]]&gt;100000," Premium")</f>
        <v>High</v>
      </c>
      <c r="AB3001" s="1" t="str" cm="1">
        <f t="array" ref="AB3001">_xlfn.IFS(Merge1[[#This Row],[Age]]&lt;= 28,"Gen Z", Merge1[[#This Row],[Age]]&lt;=44,"Millennials", Merge1[[#This Row],[Age]]&lt;=60,"Gen X", Merge1[[#This Row],[Age]]&gt;60,"Baby Boomers")</f>
        <v>Millennials</v>
      </c>
      <c r="AC3001" s="1" t="str" cm="1">
        <f t="array" ref="AC3001">_xlfn.IFS(
    Merge1[[#This Row],[Balance]]&lt;=50000,"Low",
    Merge1[[#This Row],[Balance]]&lt;=200000,"Medium",
    Merge1[[#This Row],[Balance]]&gt;200000,"High"
)</f>
        <v>Medium</v>
      </c>
    </row>
    <row r="3002" spans="1:29" x14ac:dyDescent="0.25">
      <c r="A3002" s="1" t="s">
        <v>1305</v>
      </c>
      <c r="B3002" s="1" t="s">
        <v>6113</v>
      </c>
      <c r="C3002" s="1" t="s">
        <v>5832</v>
      </c>
      <c r="D3002" s="2">
        <v>44089</v>
      </c>
      <c r="E3002">
        <v>437651</v>
      </c>
      <c r="F3002">
        <v>810</v>
      </c>
      <c r="G3002">
        <v>0</v>
      </c>
      <c r="H3002" s="1" t="s">
        <v>5860</v>
      </c>
      <c r="I3002" s="1" t="s">
        <v>6781</v>
      </c>
      <c r="J3002" s="1" t="s">
        <v>6240</v>
      </c>
      <c r="K3002">
        <v>26</v>
      </c>
      <c r="L3002" s="1" t="s">
        <v>6256</v>
      </c>
      <c r="M3002" s="1" t="s">
        <v>6247</v>
      </c>
      <c r="N3002">
        <v>106475</v>
      </c>
      <c r="O3002" s="1" t="s">
        <v>6243</v>
      </c>
      <c r="P3002" s="2">
        <v>45133</v>
      </c>
      <c r="Q3002" s="2">
        <v>45374</v>
      </c>
      <c r="R3002" s="1" t="s">
        <v>6899</v>
      </c>
      <c r="S3002" s="1" t="s">
        <v>6900</v>
      </c>
      <c r="T3002" s="1" t="s">
        <v>14</v>
      </c>
      <c r="U3002">
        <v>6392</v>
      </c>
      <c r="V3002" s="1" t="s">
        <v>10</v>
      </c>
      <c r="W3002" s="1" t="s">
        <v>20</v>
      </c>
      <c r="X3002" s="2">
        <f t="shared" ca="1" si="46"/>
        <v>45937</v>
      </c>
      <c r="Y3002" s="1">
        <f ca="1">ROUND(YEARFRAC(Merge1[[#This Row],[Join_Date]],Merge1[[#This Row],[Today]], 3),0)</f>
        <v>2</v>
      </c>
      <c r="Z3002" s="1" t="str" cm="1">
        <f t="array" aca="1" ref="Z3002" ca="1">_xlfn.IFS(
   Merge1[[#This Row],[Customer Tenure]]&lt;=2,"New",
   Merge1[[#This Row],[Customer Tenure]]&lt;=5,"Emerging",
  Merge1[[#This Row],[Customer Tenure]]&lt;9,"Established",
   TRUE,"Loyal"
)</f>
        <v>New</v>
      </c>
      <c r="AA3002" s="1" t="str" cm="1">
        <f t="array" ref="AA3002">_xlfn.IFS(Merge1[[#This Row],[Income]]&lt;=30000,"Low",Merge1[[#This Row],[Income]]&lt;=60000,"Medium",Merge1[[#This Row],[Income]]&lt;=100000,"High", Merge1[[#This Row],[Income]]&gt;100000," Premium")</f>
        <v xml:space="preserve"> Premium</v>
      </c>
      <c r="AB3002" s="1" t="str" cm="1">
        <f t="array" ref="AB3002">_xlfn.IFS(Merge1[[#This Row],[Age]]&lt;= 28,"Gen Z", Merge1[[#This Row],[Age]]&lt;=44,"Millennials", Merge1[[#This Row],[Age]]&lt;=60,"Gen X", Merge1[[#This Row],[Age]]&gt;60,"Baby Boomers")</f>
        <v>Gen Z</v>
      </c>
      <c r="AC3002" s="1" t="str" cm="1">
        <f t="array" ref="AC3002">_xlfn.IFS(
    Merge1[[#This Row],[Balance]]&lt;=50000,"Low",
    Merge1[[#This Row],[Balance]]&lt;=200000,"Medium",
    Merge1[[#This Row],[Balance]]&gt;200000,"High"
)</f>
        <v>High</v>
      </c>
    </row>
    <row r="3003" spans="1:29" x14ac:dyDescent="0.25">
      <c r="A3003" s="1" t="s">
        <v>3259</v>
      </c>
      <c r="B3003" s="1" t="s">
        <v>5983</v>
      </c>
      <c r="C3003" s="1" t="s">
        <v>5835</v>
      </c>
      <c r="D3003" s="2">
        <v>45645</v>
      </c>
      <c r="E3003">
        <v>284732</v>
      </c>
      <c r="F3003">
        <v>538</v>
      </c>
      <c r="G3003">
        <v>207278</v>
      </c>
      <c r="H3003" s="1" t="s">
        <v>5833</v>
      </c>
      <c r="I3003" s="1" t="s">
        <v>6521</v>
      </c>
      <c r="J3003" s="1" t="s">
        <v>6240</v>
      </c>
      <c r="K3003">
        <v>51</v>
      </c>
      <c r="L3003" s="1" t="s">
        <v>6246</v>
      </c>
      <c r="M3003" s="1" t="s">
        <v>6257</v>
      </c>
      <c r="N3003">
        <v>46431</v>
      </c>
      <c r="O3003" s="1" t="s">
        <v>6252</v>
      </c>
      <c r="P3003" s="2">
        <v>42586</v>
      </c>
      <c r="Q3003" s="2">
        <v>45296</v>
      </c>
      <c r="R3003" s="1" t="s">
        <v>6902</v>
      </c>
      <c r="S3003" s="1" t="s">
        <v>6903</v>
      </c>
      <c r="T3003" s="1" t="s">
        <v>9</v>
      </c>
      <c r="U3003">
        <v>4839</v>
      </c>
      <c r="V3003" s="1" t="s">
        <v>24</v>
      </c>
      <c r="W3003" s="1" t="s">
        <v>50</v>
      </c>
      <c r="X3003" s="2">
        <f t="shared" ca="1" si="46"/>
        <v>45937</v>
      </c>
      <c r="Y3003" s="1">
        <f ca="1">ROUND(YEARFRAC(Merge1[[#This Row],[Join_Date]],Merge1[[#This Row],[Today]], 3),0)</f>
        <v>9</v>
      </c>
      <c r="Z3003" s="1" t="str" cm="1">
        <f t="array" aca="1" ref="Z3003" ca="1">_xlfn.IFS(
   Merge1[[#This Row],[Customer Tenure]]&lt;=2,"New",
   Merge1[[#This Row],[Customer Tenure]]&lt;=5,"Emerging",
  Merge1[[#This Row],[Customer Tenure]]&lt;9,"Established",
   TRUE,"Loyal"
)</f>
        <v>Loyal</v>
      </c>
      <c r="AA3003" s="1" t="str" cm="1">
        <f t="array" ref="AA3003">_xlfn.IFS(Merge1[[#This Row],[Income]]&lt;=30000,"Low",Merge1[[#This Row],[Income]]&lt;=60000,"Medium",Merge1[[#This Row],[Income]]&lt;=100000,"High", Merge1[[#This Row],[Income]]&gt;100000," Premium")</f>
        <v>Medium</v>
      </c>
      <c r="AB3003" s="1" t="str" cm="1">
        <f t="array" ref="AB3003">_xlfn.IFS(Merge1[[#This Row],[Age]]&lt;= 28,"Gen Z", Merge1[[#This Row],[Age]]&lt;=44,"Millennials", Merge1[[#This Row],[Age]]&lt;=60,"Gen X", Merge1[[#This Row],[Age]]&gt;60,"Baby Boomers")</f>
        <v>Gen X</v>
      </c>
      <c r="AC3003" s="1" t="str" cm="1">
        <f t="array" ref="AC3003">_xlfn.IFS(
    Merge1[[#This Row],[Balance]]&lt;=50000,"Low",
    Merge1[[#This Row],[Balance]]&lt;=200000,"Medium",
    Merge1[[#This Row],[Balance]]&gt;200000,"High"
)</f>
        <v>High</v>
      </c>
    </row>
    <row r="3004" spans="1:29" x14ac:dyDescent="0.25">
      <c r="A3004" s="1" t="s">
        <v>835</v>
      </c>
      <c r="B3004" s="1" t="s">
        <v>6063</v>
      </c>
      <c r="C3004" s="1" t="s">
        <v>5842</v>
      </c>
      <c r="D3004" s="2">
        <v>44766</v>
      </c>
      <c r="E3004">
        <v>133962</v>
      </c>
      <c r="F3004">
        <v>364</v>
      </c>
      <c r="G3004">
        <v>0</v>
      </c>
      <c r="H3004" s="1" t="s">
        <v>5833</v>
      </c>
      <c r="I3004" s="1" t="s">
        <v>6454</v>
      </c>
      <c r="J3004" s="1" t="s">
        <v>6245</v>
      </c>
      <c r="K3004">
        <v>69</v>
      </c>
      <c r="L3004" s="1" t="s">
        <v>6246</v>
      </c>
      <c r="M3004" s="1" t="s">
        <v>6266</v>
      </c>
      <c r="N3004">
        <v>134682</v>
      </c>
      <c r="O3004" s="1" t="s">
        <v>6243</v>
      </c>
      <c r="P3004" s="2">
        <v>44257</v>
      </c>
      <c r="Q3004" s="2">
        <v>45535</v>
      </c>
      <c r="R3004" s="1" t="s">
        <v>6889</v>
      </c>
      <c r="S3004" s="1" t="s">
        <v>6890</v>
      </c>
      <c r="T3004" s="1" t="s">
        <v>28</v>
      </c>
      <c r="U3004">
        <v>6163</v>
      </c>
      <c r="V3004" s="1" t="s">
        <v>10</v>
      </c>
      <c r="W3004" s="1" t="s">
        <v>106</v>
      </c>
      <c r="X3004" s="2">
        <f t="shared" ca="1" si="46"/>
        <v>45937</v>
      </c>
      <c r="Y3004" s="1">
        <f ca="1">ROUND(YEARFRAC(Merge1[[#This Row],[Join_Date]],Merge1[[#This Row],[Today]], 3),0)</f>
        <v>5</v>
      </c>
      <c r="Z3004" s="1" t="str" cm="1">
        <f t="array" aca="1" ref="Z3004" ca="1">_xlfn.IFS(
   Merge1[[#This Row],[Customer Tenure]]&lt;=2,"New",
   Merge1[[#This Row],[Customer Tenure]]&lt;=5,"Emerging",
  Merge1[[#This Row],[Customer Tenure]]&lt;9,"Established",
   TRUE,"Loyal"
)</f>
        <v>Emerging</v>
      </c>
      <c r="AA3004" s="1" t="str" cm="1">
        <f t="array" ref="AA3004">_xlfn.IFS(Merge1[[#This Row],[Income]]&lt;=30000,"Low",Merge1[[#This Row],[Income]]&lt;=60000,"Medium",Merge1[[#This Row],[Income]]&lt;=100000,"High", Merge1[[#This Row],[Income]]&gt;100000," Premium")</f>
        <v xml:space="preserve"> Premium</v>
      </c>
      <c r="AB3004" s="1" t="str" cm="1">
        <f t="array" ref="AB3004">_xlfn.IFS(Merge1[[#This Row],[Age]]&lt;= 28,"Gen Z", Merge1[[#This Row],[Age]]&lt;=44,"Millennials", Merge1[[#This Row],[Age]]&lt;=60,"Gen X", Merge1[[#This Row],[Age]]&gt;60,"Baby Boomers")</f>
        <v>Baby Boomers</v>
      </c>
      <c r="AC3004" s="1" t="str" cm="1">
        <f t="array" ref="AC3004">_xlfn.IFS(
    Merge1[[#This Row],[Balance]]&lt;=50000,"Low",
    Merge1[[#This Row],[Balance]]&lt;=200000,"Medium",
    Merge1[[#This Row],[Balance]]&gt;200000,"High"
)</f>
        <v>Medium</v>
      </c>
    </row>
    <row r="3005" spans="1:29" x14ac:dyDescent="0.25">
      <c r="A3005" s="1" t="s">
        <v>1219</v>
      </c>
      <c r="B3005" s="1" t="s">
        <v>6129</v>
      </c>
      <c r="C3005" s="1" t="s">
        <v>5835</v>
      </c>
      <c r="D3005" s="2">
        <v>45889</v>
      </c>
      <c r="E3005">
        <v>495654</v>
      </c>
      <c r="F3005">
        <v>812</v>
      </c>
      <c r="G3005">
        <v>361004</v>
      </c>
      <c r="H3005" s="1" t="s">
        <v>5833</v>
      </c>
      <c r="I3005" s="1" t="s">
        <v>6387</v>
      </c>
      <c r="J3005" s="1" t="s">
        <v>6245</v>
      </c>
      <c r="K3005">
        <v>26</v>
      </c>
      <c r="L3005" s="1" t="s">
        <v>6256</v>
      </c>
      <c r="M3005" s="1" t="s">
        <v>6266</v>
      </c>
      <c r="N3005">
        <v>177364</v>
      </c>
      <c r="O3005" s="1" t="s">
        <v>6243</v>
      </c>
      <c r="P3005" s="2">
        <v>44224</v>
      </c>
      <c r="Q3005" s="2">
        <v>45773</v>
      </c>
      <c r="R3005" s="1" t="s">
        <v>6893</v>
      </c>
      <c r="S3005" s="1" t="s">
        <v>6894</v>
      </c>
      <c r="T3005" s="1" t="s">
        <v>28</v>
      </c>
      <c r="U3005">
        <v>2804</v>
      </c>
      <c r="V3005" s="1" t="s">
        <v>10</v>
      </c>
      <c r="W3005" s="1" t="s">
        <v>55</v>
      </c>
      <c r="X3005" s="2">
        <f t="shared" ca="1" si="46"/>
        <v>45937</v>
      </c>
      <c r="Y3005" s="1">
        <f ca="1">ROUND(YEARFRAC(Merge1[[#This Row],[Join_Date]],Merge1[[#This Row],[Today]], 3),0)</f>
        <v>5</v>
      </c>
      <c r="Z3005" s="1" t="str" cm="1">
        <f t="array" aca="1" ref="Z3005" ca="1">_xlfn.IFS(
   Merge1[[#This Row],[Customer Tenure]]&lt;=2,"New",
   Merge1[[#This Row],[Customer Tenure]]&lt;=5,"Emerging",
  Merge1[[#This Row],[Customer Tenure]]&lt;9,"Established",
   TRUE,"Loyal"
)</f>
        <v>Emerging</v>
      </c>
      <c r="AA3005" s="1" t="str" cm="1">
        <f t="array" ref="AA3005">_xlfn.IFS(Merge1[[#This Row],[Income]]&lt;=30000,"Low",Merge1[[#This Row],[Income]]&lt;=60000,"Medium",Merge1[[#This Row],[Income]]&lt;=100000,"High", Merge1[[#This Row],[Income]]&gt;100000," Premium")</f>
        <v xml:space="preserve"> Premium</v>
      </c>
      <c r="AB3005" s="1" t="str" cm="1">
        <f t="array" ref="AB3005">_xlfn.IFS(Merge1[[#This Row],[Age]]&lt;= 28,"Gen Z", Merge1[[#This Row],[Age]]&lt;=44,"Millennials", Merge1[[#This Row],[Age]]&lt;=60,"Gen X", Merge1[[#This Row],[Age]]&gt;60,"Baby Boomers")</f>
        <v>Gen Z</v>
      </c>
      <c r="AC3005" s="1" t="str" cm="1">
        <f t="array" ref="AC3005">_xlfn.IFS(
    Merge1[[#This Row],[Balance]]&lt;=50000,"Low",
    Merge1[[#This Row],[Balance]]&lt;=200000,"Medium",
    Merge1[[#This Row],[Balance]]&gt;200000,"High"
)</f>
        <v>High</v>
      </c>
    </row>
    <row r="3006" spans="1:29" x14ac:dyDescent="0.25">
      <c r="A3006" s="1" t="s">
        <v>78</v>
      </c>
      <c r="B3006" s="1" t="s">
        <v>5901</v>
      </c>
      <c r="C3006" s="1" t="s">
        <v>5835</v>
      </c>
      <c r="D3006" s="2">
        <v>42948</v>
      </c>
      <c r="E3006">
        <v>233612</v>
      </c>
      <c r="F3006">
        <v>494</v>
      </c>
      <c r="G3006">
        <v>338245</v>
      </c>
      <c r="H3006" s="1" t="s">
        <v>5860</v>
      </c>
      <c r="I3006" s="1" t="s">
        <v>6752</v>
      </c>
      <c r="J3006" s="1" t="s">
        <v>6240</v>
      </c>
      <c r="K3006">
        <v>33</v>
      </c>
      <c r="L3006" s="1" t="s">
        <v>6241</v>
      </c>
      <c r="M3006" s="1" t="s">
        <v>6254</v>
      </c>
      <c r="N3006">
        <v>104878</v>
      </c>
      <c r="O3006" s="1" t="s">
        <v>6243</v>
      </c>
      <c r="P3006" s="2">
        <v>43523</v>
      </c>
      <c r="Q3006" s="2">
        <v>45278</v>
      </c>
      <c r="R3006" s="1" t="s">
        <v>6904</v>
      </c>
      <c r="S3006" s="1" t="s">
        <v>6905</v>
      </c>
      <c r="T3006" s="1" t="s">
        <v>28</v>
      </c>
      <c r="U3006">
        <v>7622</v>
      </c>
      <c r="V3006" s="1" t="s">
        <v>10</v>
      </c>
      <c r="W3006" s="1" t="s">
        <v>20</v>
      </c>
      <c r="X3006" s="2">
        <f t="shared" ca="1" si="46"/>
        <v>45937</v>
      </c>
      <c r="Y3006" s="1">
        <f ca="1">ROUND(YEARFRAC(Merge1[[#This Row],[Join_Date]],Merge1[[#This Row],[Today]], 3),0)</f>
        <v>7</v>
      </c>
      <c r="Z3006" s="1" t="str" cm="1">
        <f t="array" aca="1" ref="Z3006" ca="1">_xlfn.IFS(
   Merge1[[#This Row],[Customer Tenure]]&lt;=2,"New",
   Merge1[[#This Row],[Customer Tenure]]&lt;=5,"Emerging",
  Merge1[[#This Row],[Customer Tenure]]&lt;9,"Established",
   TRUE,"Loyal"
)</f>
        <v>Established</v>
      </c>
      <c r="AA3006" s="1" t="str" cm="1">
        <f t="array" ref="AA3006">_xlfn.IFS(Merge1[[#This Row],[Income]]&lt;=30000,"Low",Merge1[[#This Row],[Income]]&lt;=60000,"Medium",Merge1[[#This Row],[Income]]&lt;=100000,"High", Merge1[[#This Row],[Income]]&gt;100000," Premium")</f>
        <v xml:space="preserve"> Premium</v>
      </c>
      <c r="AB3006" s="1" t="str" cm="1">
        <f t="array" ref="AB3006">_xlfn.IFS(Merge1[[#This Row],[Age]]&lt;= 28,"Gen Z", Merge1[[#This Row],[Age]]&lt;=44,"Millennials", Merge1[[#This Row],[Age]]&lt;=60,"Gen X", Merge1[[#This Row],[Age]]&gt;60,"Baby Boomers")</f>
        <v>Millennials</v>
      </c>
      <c r="AC3006" s="1" t="str" cm="1">
        <f t="array" ref="AC3006">_xlfn.IFS(
    Merge1[[#This Row],[Balance]]&lt;=50000,"Low",
    Merge1[[#This Row],[Balance]]&lt;=200000,"Medium",
    Merge1[[#This Row],[Balance]]&gt;200000,"High"
)</f>
        <v>High</v>
      </c>
    </row>
    <row r="3007" spans="1:29" x14ac:dyDescent="0.25">
      <c r="A3007" s="1" t="s">
        <v>936</v>
      </c>
      <c r="B3007" s="1" t="s">
        <v>6033</v>
      </c>
      <c r="C3007" s="1" t="s">
        <v>5832</v>
      </c>
      <c r="D3007" s="2">
        <v>43313</v>
      </c>
      <c r="E3007">
        <v>306093</v>
      </c>
      <c r="F3007">
        <v>321</v>
      </c>
      <c r="G3007">
        <v>0</v>
      </c>
      <c r="H3007" s="1" t="s">
        <v>5833</v>
      </c>
      <c r="I3007" s="1" t="s">
        <v>6517</v>
      </c>
      <c r="J3007" s="1" t="s">
        <v>6240</v>
      </c>
      <c r="K3007">
        <v>46</v>
      </c>
      <c r="L3007" s="1" t="s">
        <v>6256</v>
      </c>
      <c r="M3007" s="1" t="s">
        <v>6247</v>
      </c>
      <c r="N3007">
        <v>32857</v>
      </c>
      <c r="O3007" s="1" t="s">
        <v>6243</v>
      </c>
      <c r="P3007" s="2">
        <v>44799</v>
      </c>
      <c r="Q3007" s="2">
        <v>45439</v>
      </c>
      <c r="R3007" s="1" t="s">
        <v>6906</v>
      </c>
      <c r="S3007" s="1" t="s">
        <v>6918</v>
      </c>
      <c r="T3007" s="1" t="s">
        <v>14</v>
      </c>
      <c r="U3007">
        <v>1107</v>
      </c>
      <c r="V3007" s="1" t="s">
        <v>19</v>
      </c>
      <c r="W3007" s="1" t="s">
        <v>106</v>
      </c>
      <c r="X3007" s="2">
        <f t="shared" ca="1" si="46"/>
        <v>45937</v>
      </c>
      <c r="Y3007" s="1">
        <f ca="1">ROUND(YEARFRAC(Merge1[[#This Row],[Join_Date]],Merge1[[#This Row],[Today]], 3),0)</f>
        <v>3</v>
      </c>
      <c r="Z3007" s="1" t="str" cm="1">
        <f t="array" aca="1" ref="Z3007" ca="1">_xlfn.IFS(
   Merge1[[#This Row],[Customer Tenure]]&lt;=2,"New",
   Merge1[[#This Row],[Customer Tenure]]&lt;=5,"Emerging",
  Merge1[[#This Row],[Customer Tenure]]&lt;9,"Established",
   TRUE,"Loyal"
)</f>
        <v>Emerging</v>
      </c>
      <c r="AA3007" s="1" t="str" cm="1">
        <f t="array" ref="AA3007">_xlfn.IFS(Merge1[[#This Row],[Income]]&lt;=30000,"Low",Merge1[[#This Row],[Income]]&lt;=60000,"Medium",Merge1[[#This Row],[Income]]&lt;=100000,"High", Merge1[[#This Row],[Income]]&gt;100000," Premium")</f>
        <v>Medium</v>
      </c>
      <c r="AB3007" s="1" t="str" cm="1">
        <f t="array" ref="AB3007">_xlfn.IFS(Merge1[[#This Row],[Age]]&lt;= 28,"Gen Z", Merge1[[#This Row],[Age]]&lt;=44,"Millennials", Merge1[[#This Row],[Age]]&lt;=60,"Gen X", Merge1[[#This Row],[Age]]&gt;60,"Baby Boomers")</f>
        <v>Gen X</v>
      </c>
      <c r="AC3007" s="1" t="str" cm="1">
        <f t="array" ref="AC3007">_xlfn.IFS(
    Merge1[[#This Row],[Balance]]&lt;=50000,"Low",
    Merge1[[#This Row],[Balance]]&lt;=200000,"Medium",
    Merge1[[#This Row],[Balance]]&gt;200000,"High"
)</f>
        <v>High</v>
      </c>
    </row>
    <row r="3008" spans="1:29" x14ac:dyDescent="0.25">
      <c r="A3008" s="1" t="s">
        <v>742</v>
      </c>
      <c r="B3008" s="1" t="s">
        <v>5902</v>
      </c>
      <c r="C3008" s="1" t="s">
        <v>5832</v>
      </c>
      <c r="D3008" s="2">
        <v>43168</v>
      </c>
      <c r="E3008">
        <v>410591</v>
      </c>
      <c r="F3008">
        <v>481</v>
      </c>
      <c r="G3008">
        <v>0</v>
      </c>
      <c r="H3008" s="1" t="s">
        <v>5833</v>
      </c>
      <c r="I3008" s="1" t="s">
        <v>6775</v>
      </c>
      <c r="J3008" s="1" t="s">
        <v>6240</v>
      </c>
      <c r="K3008">
        <v>58</v>
      </c>
      <c r="L3008" s="1" t="s">
        <v>6246</v>
      </c>
      <c r="M3008" s="1" t="s">
        <v>6266</v>
      </c>
      <c r="N3008">
        <v>81272</v>
      </c>
      <c r="O3008" s="1" t="s">
        <v>6243</v>
      </c>
      <c r="P3008" s="2">
        <v>42747</v>
      </c>
      <c r="Q3008" s="2">
        <v>45466</v>
      </c>
      <c r="R3008" s="1" t="s">
        <v>6883</v>
      </c>
      <c r="S3008" s="1" t="s">
        <v>6884</v>
      </c>
      <c r="T3008" s="1" t="s">
        <v>23</v>
      </c>
      <c r="U3008">
        <v>1648</v>
      </c>
      <c r="V3008" s="1" t="s">
        <v>24</v>
      </c>
      <c r="W3008" s="1" t="s">
        <v>40</v>
      </c>
      <c r="X3008" s="2">
        <f t="shared" ca="1" si="46"/>
        <v>45937</v>
      </c>
      <c r="Y3008" s="1">
        <f ca="1">ROUND(YEARFRAC(Merge1[[#This Row],[Join_Date]],Merge1[[#This Row],[Today]], 3),0)</f>
        <v>9</v>
      </c>
      <c r="Z3008" s="1" t="str" cm="1">
        <f t="array" aca="1" ref="Z3008" ca="1">_xlfn.IFS(
   Merge1[[#This Row],[Customer Tenure]]&lt;=2,"New",
   Merge1[[#This Row],[Customer Tenure]]&lt;=5,"Emerging",
  Merge1[[#This Row],[Customer Tenure]]&lt;9,"Established",
   TRUE,"Loyal"
)</f>
        <v>Loyal</v>
      </c>
      <c r="AA3008" s="1" t="str" cm="1">
        <f t="array" ref="AA3008">_xlfn.IFS(Merge1[[#This Row],[Income]]&lt;=30000,"Low",Merge1[[#This Row],[Income]]&lt;=60000,"Medium",Merge1[[#This Row],[Income]]&lt;=100000,"High", Merge1[[#This Row],[Income]]&gt;100000," Premium")</f>
        <v>High</v>
      </c>
      <c r="AB3008" s="1" t="str" cm="1">
        <f t="array" ref="AB3008">_xlfn.IFS(Merge1[[#This Row],[Age]]&lt;= 28,"Gen Z", Merge1[[#This Row],[Age]]&lt;=44,"Millennials", Merge1[[#This Row],[Age]]&lt;=60,"Gen X", Merge1[[#This Row],[Age]]&gt;60,"Baby Boomers")</f>
        <v>Gen X</v>
      </c>
      <c r="AC3008" s="1" t="str" cm="1">
        <f t="array" ref="AC3008">_xlfn.IFS(
    Merge1[[#This Row],[Balance]]&lt;=50000,"Low",
    Merge1[[#This Row],[Balance]]&lt;=200000,"Medium",
    Merge1[[#This Row],[Balance]]&gt;200000,"High"
)</f>
        <v>High</v>
      </c>
    </row>
    <row r="3009" spans="1:29" x14ac:dyDescent="0.25">
      <c r="A3009" s="1" t="s">
        <v>872</v>
      </c>
      <c r="B3009" s="1" t="s">
        <v>6039</v>
      </c>
      <c r="C3009" s="1" t="s">
        <v>5846</v>
      </c>
      <c r="D3009" s="2">
        <v>44680</v>
      </c>
      <c r="E3009">
        <v>2763</v>
      </c>
      <c r="F3009">
        <v>744</v>
      </c>
      <c r="G3009">
        <v>0</v>
      </c>
      <c r="H3009" s="1" t="s">
        <v>5833</v>
      </c>
      <c r="I3009" s="1" t="s">
        <v>6849</v>
      </c>
      <c r="J3009" s="1" t="s">
        <v>6240</v>
      </c>
      <c r="K3009">
        <v>40</v>
      </c>
      <c r="L3009" s="1" t="s">
        <v>6256</v>
      </c>
      <c r="M3009" s="1" t="s">
        <v>6254</v>
      </c>
      <c r="N3009">
        <v>157710</v>
      </c>
      <c r="O3009" s="1" t="s">
        <v>6243</v>
      </c>
      <c r="P3009" s="2">
        <v>45104</v>
      </c>
      <c r="Q3009" s="2">
        <v>45616</v>
      </c>
      <c r="R3009" s="1" t="s">
        <v>6887</v>
      </c>
      <c r="S3009" s="1" t="s">
        <v>6901</v>
      </c>
      <c r="T3009" s="1" t="s">
        <v>23</v>
      </c>
      <c r="U3009">
        <v>9860</v>
      </c>
      <c r="V3009" s="1" t="s">
        <v>24</v>
      </c>
      <c r="W3009" s="1" t="s">
        <v>45</v>
      </c>
      <c r="X3009" s="2">
        <f t="shared" ca="1" si="46"/>
        <v>45937</v>
      </c>
      <c r="Y3009" s="1">
        <f ca="1">ROUND(YEARFRAC(Merge1[[#This Row],[Join_Date]],Merge1[[#This Row],[Today]], 3),0)</f>
        <v>2</v>
      </c>
      <c r="Z3009" s="1" t="str" cm="1">
        <f t="array" aca="1" ref="Z3009" ca="1">_xlfn.IFS(
   Merge1[[#This Row],[Customer Tenure]]&lt;=2,"New",
   Merge1[[#This Row],[Customer Tenure]]&lt;=5,"Emerging",
  Merge1[[#This Row],[Customer Tenure]]&lt;9,"Established",
   TRUE,"Loyal"
)</f>
        <v>New</v>
      </c>
      <c r="AA3009" s="1" t="str" cm="1">
        <f t="array" ref="AA3009">_xlfn.IFS(Merge1[[#This Row],[Income]]&lt;=30000,"Low",Merge1[[#This Row],[Income]]&lt;=60000,"Medium",Merge1[[#This Row],[Income]]&lt;=100000,"High", Merge1[[#This Row],[Income]]&gt;100000," Premium")</f>
        <v xml:space="preserve"> Premium</v>
      </c>
      <c r="AB3009" s="1" t="str" cm="1">
        <f t="array" ref="AB3009">_xlfn.IFS(Merge1[[#This Row],[Age]]&lt;= 28,"Gen Z", Merge1[[#This Row],[Age]]&lt;=44,"Millennials", Merge1[[#This Row],[Age]]&lt;=60,"Gen X", Merge1[[#This Row],[Age]]&gt;60,"Baby Boomers")</f>
        <v>Millennials</v>
      </c>
      <c r="AC3009" s="1" t="str" cm="1">
        <f t="array" ref="AC3009">_xlfn.IFS(
    Merge1[[#This Row],[Balance]]&lt;=50000,"Low",
    Merge1[[#This Row],[Balance]]&lt;=200000,"Medium",
    Merge1[[#This Row],[Balance]]&gt;200000,"High"
)</f>
        <v>Low</v>
      </c>
    </row>
    <row r="3010" spans="1:29" x14ac:dyDescent="0.25">
      <c r="A3010" s="1" t="s">
        <v>1215</v>
      </c>
      <c r="B3010" s="1" t="s">
        <v>5969</v>
      </c>
      <c r="C3010" s="1" t="s">
        <v>5835</v>
      </c>
      <c r="D3010" s="2">
        <v>45218</v>
      </c>
      <c r="E3010">
        <v>331310</v>
      </c>
      <c r="F3010">
        <v>485</v>
      </c>
      <c r="G3010">
        <v>0</v>
      </c>
      <c r="H3010" s="1" t="s">
        <v>5833</v>
      </c>
      <c r="I3010" s="1" t="s">
        <v>6560</v>
      </c>
      <c r="J3010" s="1" t="s">
        <v>6240</v>
      </c>
      <c r="K3010">
        <v>40</v>
      </c>
      <c r="L3010" s="1" t="s">
        <v>6241</v>
      </c>
      <c r="M3010" s="1" t="s">
        <v>6242</v>
      </c>
      <c r="N3010">
        <v>99083</v>
      </c>
      <c r="O3010" s="1" t="s">
        <v>6248</v>
      </c>
      <c r="P3010" s="2">
        <v>45179</v>
      </c>
      <c r="Q3010" s="2">
        <v>45462</v>
      </c>
      <c r="R3010" s="1" t="s">
        <v>6883</v>
      </c>
      <c r="S3010" s="1" t="s">
        <v>6884</v>
      </c>
      <c r="T3010" s="1" t="s">
        <v>28</v>
      </c>
      <c r="U3010">
        <v>9327</v>
      </c>
      <c r="V3010" s="1" t="s">
        <v>24</v>
      </c>
      <c r="W3010" s="1" t="s">
        <v>50</v>
      </c>
      <c r="X3010" s="2">
        <f t="shared" ref="X3010:X3073" ca="1" si="47">TODAY()</f>
        <v>45937</v>
      </c>
      <c r="Y3010" s="1">
        <f ca="1">ROUND(YEARFRAC(Merge1[[#This Row],[Join_Date]],Merge1[[#This Row],[Today]], 3),0)</f>
        <v>2</v>
      </c>
      <c r="Z3010" s="1" t="str" cm="1">
        <f t="array" aca="1" ref="Z3010" ca="1">_xlfn.IFS(
   Merge1[[#This Row],[Customer Tenure]]&lt;=2,"New",
   Merge1[[#This Row],[Customer Tenure]]&lt;=5,"Emerging",
  Merge1[[#This Row],[Customer Tenure]]&lt;9,"Established",
   TRUE,"Loyal"
)</f>
        <v>New</v>
      </c>
      <c r="AA3010" s="1" t="str" cm="1">
        <f t="array" ref="AA3010">_xlfn.IFS(Merge1[[#This Row],[Income]]&lt;=30000,"Low",Merge1[[#This Row],[Income]]&lt;=60000,"Medium",Merge1[[#This Row],[Income]]&lt;=100000,"High", Merge1[[#This Row],[Income]]&gt;100000," Premium")</f>
        <v>High</v>
      </c>
      <c r="AB3010" s="1" t="str" cm="1">
        <f t="array" ref="AB3010">_xlfn.IFS(Merge1[[#This Row],[Age]]&lt;= 28,"Gen Z", Merge1[[#This Row],[Age]]&lt;=44,"Millennials", Merge1[[#This Row],[Age]]&lt;=60,"Gen X", Merge1[[#This Row],[Age]]&gt;60,"Baby Boomers")</f>
        <v>Millennials</v>
      </c>
      <c r="AC3010" s="1" t="str" cm="1">
        <f t="array" ref="AC3010">_xlfn.IFS(
    Merge1[[#This Row],[Balance]]&lt;=50000,"Low",
    Merge1[[#This Row],[Balance]]&lt;=200000,"Medium",
    Merge1[[#This Row],[Balance]]&gt;200000,"High"
)</f>
        <v>High</v>
      </c>
    </row>
    <row r="3011" spans="1:29" x14ac:dyDescent="0.25">
      <c r="A3011" s="1" t="s">
        <v>945</v>
      </c>
      <c r="B3011" s="1" t="s">
        <v>5896</v>
      </c>
      <c r="C3011" s="1" t="s">
        <v>5832</v>
      </c>
      <c r="D3011" s="2">
        <v>44959</v>
      </c>
      <c r="E3011">
        <v>220534</v>
      </c>
      <c r="F3011">
        <v>486</v>
      </c>
      <c r="G3011">
        <v>0</v>
      </c>
      <c r="H3011" s="1" t="s">
        <v>5833</v>
      </c>
      <c r="I3011" s="1" t="s">
        <v>6854</v>
      </c>
      <c r="J3011" s="1" t="s">
        <v>6240</v>
      </c>
      <c r="K3011">
        <v>27</v>
      </c>
      <c r="L3011" s="1" t="s">
        <v>6256</v>
      </c>
      <c r="M3011" s="1" t="s">
        <v>6242</v>
      </c>
      <c r="N3011">
        <v>99141</v>
      </c>
      <c r="O3011" s="1" t="s">
        <v>6243</v>
      </c>
      <c r="P3011" s="2">
        <v>45393</v>
      </c>
      <c r="Q3011" s="2">
        <v>45550</v>
      </c>
      <c r="R3011" s="1" t="s">
        <v>6897</v>
      </c>
      <c r="S3011" s="1" t="s">
        <v>6898</v>
      </c>
      <c r="T3011" s="1" t="s">
        <v>28</v>
      </c>
      <c r="U3011">
        <v>8465</v>
      </c>
      <c r="V3011" s="1" t="s">
        <v>10</v>
      </c>
      <c r="W3011" s="1" t="s">
        <v>16</v>
      </c>
      <c r="X3011" s="2">
        <f t="shared" ca="1" si="47"/>
        <v>45937</v>
      </c>
      <c r="Y3011" s="1">
        <f ca="1">ROUND(YEARFRAC(Merge1[[#This Row],[Join_Date]],Merge1[[#This Row],[Today]], 3),0)</f>
        <v>1</v>
      </c>
      <c r="Z3011" s="1" t="str" cm="1">
        <f t="array" aca="1" ref="Z3011" ca="1">_xlfn.IFS(
   Merge1[[#This Row],[Customer Tenure]]&lt;=2,"New",
   Merge1[[#This Row],[Customer Tenure]]&lt;=5,"Emerging",
  Merge1[[#This Row],[Customer Tenure]]&lt;9,"Established",
   TRUE,"Loyal"
)</f>
        <v>New</v>
      </c>
      <c r="AA3011" s="1" t="str" cm="1">
        <f t="array" ref="AA3011">_xlfn.IFS(Merge1[[#This Row],[Income]]&lt;=30000,"Low",Merge1[[#This Row],[Income]]&lt;=60000,"Medium",Merge1[[#This Row],[Income]]&lt;=100000,"High", Merge1[[#This Row],[Income]]&gt;100000," Premium")</f>
        <v>High</v>
      </c>
      <c r="AB3011" s="1" t="str" cm="1">
        <f t="array" ref="AB3011">_xlfn.IFS(Merge1[[#This Row],[Age]]&lt;= 28,"Gen Z", Merge1[[#This Row],[Age]]&lt;=44,"Millennials", Merge1[[#This Row],[Age]]&lt;=60,"Gen X", Merge1[[#This Row],[Age]]&gt;60,"Baby Boomers")</f>
        <v>Gen Z</v>
      </c>
      <c r="AC3011" s="1" t="str" cm="1">
        <f t="array" ref="AC3011">_xlfn.IFS(
    Merge1[[#This Row],[Balance]]&lt;=50000,"Low",
    Merge1[[#This Row],[Balance]]&lt;=200000,"Medium",
    Merge1[[#This Row],[Balance]]&gt;200000,"High"
)</f>
        <v>High</v>
      </c>
    </row>
    <row r="3012" spans="1:29" x14ac:dyDescent="0.25">
      <c r="A3012" s="1" t="s">
        <v>238</v>
      </c>
      <c r="B3012" s="1" t="s">
        <v>6009</v>
      </c>
      <c r="C3012" s="1" t="s">
        <v>5832</v>
      </c>
      <c r="D3012" s="2">
        <v>42503</v>
      </c>
      <c r="E3012">
        <v>163202</v>
      </c>
      <c r="F3012">
        <v>491</v>
      </c>
      <c r="G3012">
        <v>0</v>
      </c>
      <c r="H3012" s="1" t="s">
        <v>5833</v>
      </c>
      <c r="I3012" s="1" t="s">
        <v>6255</v>
      </c>
      <c r="J3012" s="1" t="s">
        <v>6240</v>
      </c>
      <c r="K3012">
        <v>20</v>
      </c>
      <c r="L3012" s="1" t="s">
        <v>6256</v>
      </c>
      <c r="M3012" s="1" t="s">
        <v>6257</v>
      </c>
      <c r="N3012">
        <v>109431</v>
      </c>
      <c r="O3012" s="1" t="s">
        <v>6248</v>
      </c>
      <c r="P3012" s="2">
        <v>43309</v>
      </c>
      <c r="Q3012" s="2">
        <v>45398</v>
      </c>
      <c r="R3012" s="1" t="s">
        <v>6893</v>
      </c>
      <c r="S3012" s="1" t="s">
        <v>6911</v>
      </c>
      <c r="T3012" s="1" t="s">
        <v>14</v>
      </c>
      <c r="U3012">
        <v>170</v>
      </c>
      <c r="V3012" s="1" t="s">
        <v>19</v>
      </c>
      <c r="W3012" s="1" t="s">
        <v>11</v>
      </c>
      <c r="X3012" s="2">
        <f t="shared" ca="1" si="47"/>
        <v>45937</v>
      </c>
      <c r="Y3012" s="1">
        <f ca="1">ROUND(YEARFRAC(Merge1[[#This Row],[Join_Date]],Merge1[[#This Row],[Today]], 3),0)</f>
        <v>7</v>
      </c>
      <c r="Z3012" s="1" t="str" cm="1">
        <f t="array" aca="1" ref="Z3012" ca="1">_xlfn.IFS(
   Merge1[[#This Row],[Customer Tenure]]&lt;=2,"New",
   Merge1[[#This Row],[Customer Tenure]]&lt;=5,"Emerging",
  Merge1[[#This Row],[Customer Tenure]]&lt;9,"Established",
   TRUE,"Loyal"
)</f>
        <v>Established</v>
      </c>
      <c r="AA3012" s="1" t="str" cm="1">
        <f t="array" ref="AA3012">_xlfn.IFS(Merge1[[#This Row],[Income]]&lt;=30000,"Low",Merge1[[#This Row],[Income]]&lt;=60000,"Medium",Merge1[[#This Row],[Income]]&lt;=100000,"High", Merge1[[#This Row],[Income]]&gt;100000," Premium")</f>
        <v xml:space="preserve"> Premium</v>
      </c>
      <c r="AB3012" s="1" t="str" cm="1">
        <f t="array" ref="AB3012">_xlfn.IFS(Merge1[[#This Row],[Age]]&lt;= 28,"Gen Z", Merge1[[#This Row],[Age]]&lt;=44,"Millennials", Merge1[[#This Row],[Age]]&lt;=60,"Gen X", Merge1[[#This Row],[Age]]&gt;60,"Baby Boomers")</f>
        <v>Gen Z</v>
      </c>
      <c r="AC3012" s="1" t="str" cm="1">
        <f t="array" ref="AC3012">_xlfn.IFS(
    Merge1[[#This Row],[Balance]]&lt;=50000,"Low",
    Merge1[[#This Row],[Balance]]&lt;=200000,"Medium",
    Merge1[[#This Row],[Balance]]&gt;200000,"High"
)</f>
        <v>Medium</v>
      </c>
    </row>
    <row r="3013" spans="1:29" x14ac:dyDescent="0.25">
      <c r="A3013" s="1" t="s">
        <v>2219</v>
      </c>
      <c r="B3013" s="1" t="s">
        <v>5974</v>
      </c>
      <c r="C3013" s="1" t="s">
        <v>5835</v>
      </c>
      <c r="D3013" s="2">
        <v>44284</v>
      </c>
      <c r="E3013">
        <v>487852</v>
      </c>
      <c r="F3013">
        <v>789</v>
      </c>
      <c r="G3013">
        <v>0</v>
      </c>
      <c r="H3013" s="1" t="s">
        <v>5833</v>
      </c>
      <c r="I3013" s="1" t="s">
        <v>6442</v>
      </c>
      <c r="J3013" s="1" t="s">
        <v>6240</v>
      </c>
      <c r="K3013">
        <v>53</v>
      </c>
      <c r="L3013" s="1" t="s">
        <v>6241</v>
      </c>
      <c r="M3013" s="1" t="s">
        <v>6247</v>
      </c>
      <c r="N3013">
        <v>164579</v>
      </c>
      <c r="O3013" s="1" t="s">
        <v>6252</v>
      </c>
      <c r="P3013" s="2">
        <v>42280</v>
      </c>
      <c r="Q3013" s="2">
        <v>45224</v>
      </c>
      <c r="R3013" s="1" t="s">
        <v>6912</v>
      </c>
      <c r="S3013" s="1" t="s">
        <v>6913</v>
      </c>
      <c r="T3013" s="1" t="s">
        <v>9</v>
      </c>
      <c r="U3013">
        <v>9458</v>
      </c>
      <c r="V3013" s="1" t="s">
        <v>19</v>
      </c>
      <c r="W3013" s="1" t="s">
        <v>45</v>
      </c>
      <c r="X3013" s="2">
        <f t="shared" ca="1" si="47"/>
        <v>45937</v>
      </c>
      <c r="Y3013" s="1">
        <f ca="1">ROUND(YEARFRAC(Merge1[[#This Row],[Join_Date]],Merge1[[#This Row],[Today]], 3),0)</f>
        <v>10</v>
      </c>
      <c r="Z3013" s="1" t="str" cm="1">
        <f t="array" aca="1" ref="Z3013" ca="1">_xlfn.IFS(
   Merge1[[#This Row],[Customer Tenure]]&lt;=2,"New",
   Merge1[[#This Row],[Customer Tenure]]&lt;=5,"Emerging",
  Merge1[[#This Row],[Customer Tenure]]&lt;9,"Established",
   TRUE,"Loyal"
)</f>
        <v>Loyal</v>
      </c>
      <c r="AA3013" s="1" t="str" cm="1">
        <f t="array" ref="AA3013">_xlfn.IFS(Merge1[[#This Row],[Income]]&lt;=30000,"Low",Merge1[[#This Row],[Income]]&lt;=60000,"Medium",Merge1[[#This Row],[Income]]&lt;=100000,"High", Merge1[[#This Row],[Income]]&gt;100000," Premium")</f>
        <v xml:space="preserve"> Premium</v>
      </c>
      <c r="AB3013" s="1" t="str" cm="1">
        <f t="array" ref="AB3013">_xlfn.IFS(Merge1[[#This Row],[Age]]&lt;= 28,"Gen Z", Merge1[[#This Row],[Age]]&lt;=44,"Millennials", Merge1[[#This Row],[Age]]&lt;=60,"Gen X", Merge1[[#This Row],[Age]]&gt;60,"Baby Boomers")</f>
        <v>Gen X</v>
      </c>
      <c r="AC3013" s="1" t="str" cm="1">
        <f t="array" ref="AC3013">_xlfn.IFS(
    Merge1[[#This Row],[Balance]]&lt;=50000,"Low",
    Merge1[[#This Row],[Balance]]&lt;=200000,"Medium",
    Merge1[[#This Row],[Balance]]&gt;200000,"High"
)</f>
        <v>High</v>
      </c>
    </row>
    <row r="3014" spans="1:29" x14ac:dyDescent="0.25">
      <c r="A3014" s="1" t="s">
        <v>781</v>
      </c>
      <c r="B3014" s="1" t="s">
        <v>5981</v>
      </c>
      <c r="C3014" s="1" t="s">
        <v>5846</v>
      </c>
      <c r="D3014" s="2">
        <v>42494</v>
      </c>
      <c r="E3014">
        <v>234473</v>
      </c>
      <c r="F3014">
        <v>581</v>
      </c>
      <c r="G3014">
        <v>295477</v>
      </c>
      <c r="H3014" s="1" t="s">
        <v>5833</v>
      </c>
      <c r="I3014" s="1" t="s">
        <v>6415</v>
      </c>
      <c r="J3014" s="1" t="s">
        <v>6245</v>
      </c>
      <c r="K3014">
        <v>43</v>
      </c>
      <c r="L3014" s="1" t="s">
        <v>6241</v>
      </c>
      <c r="M3014" s="1" t="s">
        <v>6257</v>
      </c>
      <c r="N3014">
        <v>112124</v>
      </c>
      <c r="O3014" s="1" t="s">
        <v>6248</v>
      </c>
      <c r="P3014" s="2">
        <v>43955</v>
      </c>
      <c r="Q3014" s="2">
        <v>45619</v>
      </c>
      <c r="R3014" s="1" t="s">
        <v>6887</v>
      </c>
      <c r="S3014" s="1" t="s">
        <v>6901</v>
      </c>
      <c r="T3014" s="1" t="s">
        <v>28</v>
      </c>
      <c r="U3014">
        <v>5916</v>
      </c>
      <c r="V3014" s="1" t="s">
        <v>19</v>
      </c>
      <c r="W3014" s="1" t="s">
        <v>50</v>
      </c>
      <c r="X3014" s="2">
        <f t="shared" ca="1" si="47"/>
        <v>45937</v>
      </c>
      <c r="Y3014" s="1">
        <f ca="1">ROUND(YEARFRAC(Merge1[[#This Row],[Join_Date]],Merge1[[#This Row],[Today]], 3),0)</f>
        <v>5</v>
      </c>
      <c r="Z3014" s="1" t="str" cm="1">
        <f t="array" aca="1" ref="Z3014" ca="1">_xlfn.IFS(
   Merge1[[#This Row],[Customer Tenure]]&lt;=2,"New",
   Merge1[[#This Row],[Customer Tenure]]&lt;=5,"Emerging",
  Merge1[[#This Row],[Customer Tenure]]&lt;9,"Established",
   TRUE,"Loyal"
)</f>
        <v>Emerging</v>
      </c>
      <c r="AA3014" s="1" t="str" cm="1">
        <f t="array" ref="AA3014">_xlfn.IFS(Merge1[[#This Row],[Income]]&lt;=30000,"Low",Merge1[[#This Row],[Income]]&lt;=60000,"Medium",Merge1[[#This Row],[Income]]&lt;=100000,"High", Merge1[[#This Row],[Income]]&gt;100000," Premium")</f>
        <v xml:space="preserve"> Premium</v>
      </c>
      <c r="AB3014" s="1" t="str" cm="1">
        <f t="array" ref="AB3014">_xlfn.IFS(Merge1[[#This Row],[Age]]&lt;= 28,"Gen Z", Merge1[[#This Row],[Age]]&lt;=44,"Millennials", Merge1[[#This Row],[Age]]&lt;=60,"Gen X", Merge1[[#This Row],[Age]]&gt;60,"Baby Boomers")</f>
        <v>Millennials</v>
      </c>
      <c r="AC3014" s="1" t="str" cm="1">
        <f t="array" ref="AC3014">_xlfn.IFS(
    Merge1[[#This Row],[Balance]]&lt;=50000,"Low",
    Merge1[[#This Row],[Balance]]&lt;=200000,"Medium",
    Merge1[[#This Row],[Balance]]&gt;200000,"High"
)</f>
        <v>High</v>
      </c>
    </row>
    <row r="3015" spans="1:29" x14ac:dyDescent="0.25">
      <c r="A3015" s="1" t="s">
        <v>63</v>
      </c>
      <c r="B3015" s="1" t="s">
        <v>5857</v>
      </c>
      <c r="C3015" s="1" t="s">
        <v>5832</v>
      </c>
      <c r="D3015" s="2">
        <v>43335</v>
      </c>
      <c r="E3015">
        <v>272895</v>
      </c>
      <c r="F3015">
        <v>317</v>
      </c>
      <c r="G3015">
        <v>0</v>
      </c>
      <c r="H3015" s="1" t="s">
        <v>5833</v>
      </c>
      <c r="I3015" s="1" t="s">
        <v>6685</v>
      </c>
      <c r="J3015" s="1" t="s">
        <v>6240</v>
      </c>
      <c r="K3015">
        <v>43</v>
      </c>
      <c r="L3015" s="1" t="s">
        <v>6260</v>
      </c>
      <c r="M3015" s="1" t="s">
        <v>6251</v>
      </c>
      <c r="N3015">
        <v>90316</v>
      </c>
      <c r="O3015" s="1" t="s">
        <v>6248</v>
      </c>
      <c r="P3015" s="2">
        <v>44926</v>
      </c>
      <c r="Q3015" s="2">
        <v>45678</v>
      </c>
      <c r="R3015" s="1" t="s">
        <v>6902</v>
      </c>
      <c r="S3015" s="1" t="s">
        <v>6908</v>
      </c>
      <c r="T3015" s="1" t="s">
        <v>28</v>
      </c>
      <c r="U3015">
        <v>8512</v>
      </c>
      <c r="V3015" s="1" t="s">
        <v>10</v>
      </c>
      <c r="W3015" s="1" t="s">
        <v>25</v>
      </c>
      <c r="X3015" s="2">
        <f t="shared" ca="1" si="47"/>
        <v>45937</v>
      </c>
      <c r="Y3015" s="1">
        <f ca="1">ROUND(YEARFRAC(Merge1[[#This Row],[Join_Date]],Merge1[[#This Row],[Today]], 3),0)</f>
        <v>3</v>
      </c>
      <c r="Z3015" s="1" t="str" cm="1">
        <f t="array" aca="1" ref="Z3015" ca="1">_xlfn.IFS(
   Merge1[[#This Row],[Customer Tenure]]&lt;=2,"New",
   Merge1[[#This Row],[Customer Tenure]]&lt;=5,"Emerging",
  Merge1[[#This Row],[Customer Tenure]]&lt;9,"Established",
   TRUE,"Loyal"
)</f>
        <v>Emerging</v>
      </c>
      <c r="AA3015" s="1" t="str" cm="1">
        <f t="array" ref="AA3015">_xlfn.IFS(Merge1[[#This Row],[Income]]&lt;=30000,"Low",Merge1[[#This Row],[Income]]&lt;=60000,"Medium",Merge1[[#This Row],[Income]]&lt;=100000,"High", Merge1[[#This Row],[Income]]&gt;100000," Premium")</f>
        <v>High</v>
      </c>
      <c r="AB3015" s="1" t="str" cm="1">
        <f t="array" ref="AB3015">_xlfn.IFS(Merge1[[#This Row],[Age]]&lt;= 28,"Gen Z", Merge1[[#This Row],[Age]]&lt;=44,"Millennials", Merge1[[#This Row],[Age]]&lt;=60,"Gen X", Merge1[[#This Row],[Age]]&gt;60,"Baby Boomers")</f>
        <v>Millennials</v>
      </c>
      <c r="AC3015" s="1" t="str" cm="1">
        <f t="array" ref="AC3015">_xlfn.IFS(
    Merge1[[#This Row],[Balance]]&lt;=50000,"Low",
    Merge1[[#This Row],[Balance]]&lt;=200000,"Medium",
    Merge1[[#This Row],[Balance]]&gt;200000,"High"
)</f>
        <v>High</v>
      </c>
    </row>
    <row r="3016" spans="1:29" x14ac:dyDescent="0.25">
      <c r="A3016" s="1" t="s">
        <v>231</v>
      </c>
      <c r="B3016" s="1" t="s">
        <v>5877</v>
      </c>
      <c r="C3016" s="1" t="s">
        <v>5835</v>
      </c>
      <c r="D3016" s="2">
        <v>45379</v>
      </c>
      <c r="E3016">
        <v>234538</v>
      </c>
      <c r="F3016">
        <v>353</v>
      </c>
      <c r="G3016">
        <v>0</v>
      </c>
      <c r="H3016" s="1" t="s">
        <v>5833</v>
      </c>
      <c r="I3016" s="1" t="s">
        <v>6314</v>
      </c>
      <c r="J3016" s="1" t="s">
        <v>6245</v>
      </c>
      <c r="K3016">
        <v>18</v>
      </c>
      <c r="L3016" s="1" t="s">
        <v>6256</v>
      </c>
      <c r="M3016" s="1" t="s">
        <v>6242</v>
      </c>
      <c r="N3016">
        <v>81413</v>
      </c>
      <c r="O3016" s="1" t="s">
        <v>6243</v>
      </c>
      <c r="P3016" s="2">
        <v>42831</v>
      </c>
      <c r="Q3016" s="2">
        <v>45349</v>
      </c>
      <c r="R3016" s="1" t="s">
        <v>6885</v>
      </c>
      <c r="S3016" s="1" t="s">
        <v>6886</v>
      </c>
      <c r="T3016" s="1" t="s">
        <v>9</v>
      </c>
      <c r="U3016">
        <v>8428</v>
      </c>
      <c r="V3016" s="1" t="s">
        <v>24</v>
      </c>
      <c r="W3016" s="1" t="s">
        <v>106</v>
      </c>
      <c r="X3016" s="2">
        <f t="shared" ca="1" si="47"/>
        <v>45937</v>
      </c>
      <c r="Y3016" s="1">
        <f ca="1">ROUND(YEARFRAC(Merge1[[#This Row],[Join_Date]],Merge1[[#This Row],[Today]], 3),0)</f>
        <v>9</v>
      </c>
      <c r="Z3016" s="1" t="str" cm="1">
        <f t="array" aca="1" ref="Z3016" ca="1">_xlfn.IFS(
   Merge1[[#This Row],[Customer Tenure]]&lt;=2,"New",
   Merge1[[#This Row],[Customer Tenure]]&lt;=5,"Emerging",
  Merge1[[#This Row],[Customer Tenure]]&lt;9,"Established",
   TRUE,"Loyal"
)</f>
        <v>Loyal</v>
      </c>
      <c r="AA3016" s="1" t="str" cm="1">
        <f t="array" ref="AA3016">_xlfn.IFS(Merge1[[#This Row],[Income]]&lt;=30000,"Low",Merge1[[#This Row],[Income]]&lt;=60000,"Medium",Merge1[[#This Row],[Income]]&lt;=100000,"High", Merge1[[#This Row],[Income]]&gt;100000," Premium")</f>
        <v>High</v>
      </c>
      <c r="AB3016" s="1" t="str" cm="1">
        <f t="array" ref="AB3016">_xlfn.IFS(Merge1[[#This Row],[Age]]&lt;= 28,"Gen Z", Merge1[[#This Row],[Age]]&lt;=44,"Millennials", Merge1[[#This Row],[Age]]&lt;=60,"Gen X", Merge1[[#This Row],[Age]]&gt;60,"Baby Boomers")</f>
        <v>Gen Z</v>
      </c>
      <c r="AC3016" s="1" t="str" cm="1">
        <f t="array" ref="AC3016">_xlfn.IFS(
    Merge1[[#This Row],[Balance]]&lt;=50000,"Low",
    Merge1[[#This Row],[Balance]]&lt;=200000,"Medium",
    Merge1[[#This Row],[Balance]]&gt;200000,"High"
)</f>
        <v>High</v>
      </c>
    </row>
    <row r="3017" spans="1:29" x14ac:dyDescent="0.25">
      <c r="A3017" s="1" t="s">
        <v>2038</v>
      </c>
      <c r="B3017" s="1" t="s">
        <v>6034</v>
      </c>
      <c r="C3017" s="1" t="s">
        <v>5835</v>
      </c>
      <c r="D3017" s="2">
        <v>42823</v>
      </c>
      <c r="E3017">
        <v>199298</v>
      </c>
      <c r="F3017">
        <v>625</v>
      </c>
      <c r="G3017">
        <v>0</v>
      </c>
      <c r="H3017" s="1" t="s">
        <v>5838</v>
      </c>
      <c r="I3017" s="1" t="s">
        <v>6539</v>
      </c>
      <c r="J3017" s="1" t="s">
        <v>6245</v>
      </c>
      <c r="K3017">
        <v>74</v>
      </c>
      <c r="L3017" s="1" t="s">
        <v>6246</v>
      </c>
      <c r="M3017" s="1" t="s">
        <v>6242</v>
      </c>
      <c r="N3017">
        <v>102970</v>
      </c>
      <c r="O3017" s="1" t="s">
        <v>6248</v>
      </c>
      <c r="P3017" s="2">
        <v>43335</v>
      </c>
      <c r="Q3017" s="2">
        <v>45326</v>
      </c>
      <c r="R3017" s="1" t="s">
        <v>6885</v>
      </c>
      <c r="S3017" s="1" t="s">
        <v>6886</v>
      </c>
      <c r="T3017" s="1" t="s">
        <v>28</v>
      </c>
      <c r="U3017">
        <v>8474</v>
      </c>
      <c r="V3017" s="1" t="s">
        <v>10</v>
      </c>
      <c r="W3017" s="1" t="s">
        <v>29</v>
      </c>
      <c r="X3017" s="2">
        <f t="shared" ca="1" si="47"/>
        <v>45937</v>
      </c>
      <c r="Y3017" s="1">
        <f ca="1">ROUND(YEARFRAC(Merge1[[#This Row],[Join_Date]],Merge1[[#This Row],[Today]], 3),0)</f>
        <v>7</v>
      </c>
      <c r="Z3017" s="1" t="str" cm="1">
        <f t="array" aca="1" ref="Z3017" ca="1">_xlfn.IFS(
   Merge1[[#This Row],[Customer Tenure]]&lt;=2,"New",
   Merge1[[#This Row],[Customer Tenure]]&lt;=5,"Emerging",
  Merge1[[#This Row],[Customer Tenure]]&lt;9,"Established",
   TRUE,"Loyal"
)</f>
        <v>Established</v>
      </c>
      <c r="AA3017" s="1" t="str" cm="1">
        <f t="array" ref="AA3017">_xlfn.IFS(Merge1[[#This Row],[Income]]&lt;=30000,"Low",Merge1[[#This Row],[Income]]&lt;=60000,"Medium",Merge1[[#This Row],[Income]]&lt;=100000,"High", Merge1[[#This Row],[Income]]&gt;100000," Premium")</f>
        <v xml:space="preserve"> Premium</v>
      </c>
      <c r="AB3017" s="1" t="str" cm="1">
        <f t="array" ref="AB3017">_xlfn.IFS(Merge1[[#This Row],[Age]]&lt;= 28,"Gen Z", Merge1[[#This Row],[Age]]&lt;=44,"Millennials", Merge1[[#This Row],[Age]]&lt;=60,"Gen X", Merge1[[#This Row],[Age]]&gt;60,"Baby Boomers")</f>
        <v>Baby Boomers</v>
      </c>
      <c r="AC3017" s="1" t="str" cm="1">
        <f t="array" ref="AC3017">_xlfn.IFS(
    Merge1[[#This Row],[Balance]]&lt;=50000,"Low",
    Merge1[[#This Row],[Balance]]&lt;=200000,"Medium",
    Merge1[[#This Row],[Balance]]&gt;200000,"High"
)</f>
        <v>Medium</v>
      </c>
    </row>
    <row r="3018" spans="1:29" x14ac:dyDescent="0.25">
      <c r="A3018" s="1" t="s">
        <v>2237</v>
      </c>
      <c r="B3018" s="1" t="s">
        <v>5852</v>
      </c>
      <c r="C3018" s="1" t="s">
        <v>5832</v>
      </c>
      <c r="D3018" s="2">
        <v>43221</v>
      </c>
      <c r="E3018">
        <v>345158</v>
      </c>
      <c r="F3018">
        <v>353</v>
      </c>
      <c r="G3018">
        <v>0</v>
      </c>
      <c r="H3018" s="1" t="s">
        <v>5833</v>
      </c>
      <c r="I3018" s="1" t="s">
        <v>6489</v>
      </c>
      <c r="J3018" s="1" t="s">
        <v>6240</v>
      </c>
      <c r="K3018">
        <v>54</v>
      </c>
      <c r="L3018" s="1" t="s">
        <v>6260</v>
      </c>
      <c r="M3018" s="1" t="s">
        <v>6262</v>
      </c>
      <c r="N3018">
        <v>117768</v>
      </c>
      <c r="O3018" s="1" t="s">
        <v>6243</v>
      </c>
      <c r="P3018" s="2">
        <v>45891</v>
      </c>
      <c r="Q3018" s="2">
        <v>45709</v>
      </c>
      <c r="R3018" s="1" t="s">
        <v>6885</v>
      </c>
      <c r="S3018" s="1" t="s">
        <v>6896</v>
      </c>
      <c r="T3018" s="1" t="s">
        <v>23</v>
      </c>
      <c r="U3018">
        <v>7091</v>
      </c>
      <c r="V3018" s="1" t="s">
        <v>19</v>
      </c>
      <c r="W3018" s="1" t="s">
        <v>55</v>
      </c>
      <c r="X3018" s="2">
        <f t="shared" ca="1" si="47"/>
        <v>45937</v>
      </c>
      <c r="Y3018" s="1">
        <f ca="1">ROUND(YEARFRAC(Merge1[[#This Row],[Join_Date]],Merge1[[#This Row],[Today]], 3),0)</f>
        <v>0</v>
      </c>
      <c r="Z3018" s="1" t="str" cm="1">
        <f t="array" aca="1" ref="Z3018" ca="1">_xlfn.IFS(
   Merge1[[#This Row],[Customer Tenure]]&lt;=2,"New",
   Merge1[[#This Row],[Customer Tenure]]&lt;=5,"Emerging",
  Merge1[[#This Row],[Customer Tenure]]&lt;9,"Established",
   TRUE,"Loyal"
)</f>
        <v>New</v>
      </c>
      <c r="AA3018" s="1" t="str" cm="1">
        <f t="array" ref="AA3018">_xlfn.IFS(Merge1[[#This Row],[Income]]&lt;=30000,"Low",Merge1[[#This Row],[Income]]&lt;=60000,"Medium",Merge1[[#This Row],[Income]]&lt;=100000,"High", Merge1[[#This Row],[Income]]&gt;100000," Premium")</f>
        <v xml:space="preserve"> Premium</v>
      </c>
      <c r="AB3018" s="1" t="str" cm="1">
        <f t="array" ref="AB3018">_xlfn.IFS(Merge1[[#This Row],[Age]]&lt;= 28,"Gen Z", Merge1[[#This Row],[Age]]&lt;=44,"Millennials", Merge1[[#This Row],[Age]]&lt;=60,"Gen X", Merge1[[#This Row],[Age]]&gt;60,"Baby Boomers")</f>
        <v>Gen X</v>
      </c>
      <c r="AC3018" s="1" t="str" cm="1">
        <f t="array" ref="AC3018">_xlfn.IFS(
    Merge1[[#This Row],[Balance]]&lt;=50000,"Low",
    Merge1[[#This Row],[Balance]]&lt;=200000,"Medium",
    Merge1[[#This Row],[Balance]]&gt;200000,"High"
)</f>
        <v>High</v>
      </c>
    </row>
    <row r="3019" spans="1:29" x14ac:dyDescent="0.25">
      <c r="A3019" s="1" t="s">
        <v>825</v>
      </c>
      <c r="B3019" s="1" t="s">
        <v>6141</v>
      </c>
      <c r="C3019" s="1" t="s">
        <v>5832</v>
      </c>
      <c r="D3019" s="2">
        <v>42867</v>
      </c>
      <c r="E3019">
        <v>128216</v>
      </c>
      <c r="F3019">
        <v>849</v>
      </c>
      <c r="G3019">
        <v>0</v>
      </c>
      <c r="H3019" s="1" t="s">
        <v>5833</v>
      </c>
      <c r="I3019" s="1" t="s">
        <v>6253</v>
      </c>
      <c r="J3019" s="1" t="s">
        <v>6240</v>
      </c>
      <c r="K3019">
        <v>50</v>
      </c>
      <c r="L3019" s="1" t="s">
        <v>6241</v>
      </c>
      <c r="M3019" s="1" t="s">
        <v>6254</v>
      </c>
      <c r="N3019">
        <v>142744</v>
      </c>
      <c r="O3019" s="1" t="s">
        <v>6243</v>
      </c>
      <c r="P3019" s="2">
        <v>44494</v>
      </c>
      <c r="Q3019" s="2">
        <v>45887</v>
      </c>
      <c r="R3019" s="1" t="s">
        <v>6889</v>
      </c>
      <c r="S3019" s="1" t="s">
        <v>6915</v>
      </c>
      <c r="T3019" s="1" t="s">
        <v>28</v>
      </c>
      <c r="U3019">
        <v>4422</v>
      </c>
      <c r="V3019" s="1" t="s">
        <v>10</v>
      </c>
      <c r="W3019" s="1" t="s">
        <v>106</v>
      </c>
      <c r="X3019" s="2">
        <f t="shared" ca="1" si="47"/>
        <v>45937</v>
      </c>
      <c r="Y3019" s="1">
        <f ca="1">ROUND(YEARFRAC(Merge1[[#This Row],[Join_Date]],Merge1[[#This Row],[Today]], 3),0)</f>
        <v>4</v>
      </c>
      <c r="Z3019" s="1" t="str" cm="1">
        <f t="array" aca="1" ref="Z3019" ca="1">_xlfn.IFS(
   Merge1[[#This Row],[Customer Tenure]]&lt;=2,"New",
   Merge1[[#This Row],[Customer Tenure]]&lt;=5,"Emerging",
  Merge1[[#This Row],[Customer Tenure]]&lt;9,"Established",
   TRUE,"Loyal"
)</f>
        <v>Emerging</v>
      </c>
      <c r="AA3019" s="1" t="str" cm="1">
        <f t="array" ref="AA3019">_xlfn.IFS(Merge1[[#This Row],[Income]]&lt;=30000,"Low",Merge1[[#This Row],[Income]]&lt;=60000,"Medium",Merge1[[#This Row],[Income]]&lt;=100000,"High", Merge1[[#This Row],[Income]]&gt;100000," Premium")</f>
        <v xml:space="preserve"> Premium</v>
      </c>
      <c r="AB3019" s="1" t="str" cm="1">
        <f t="array" ref="AB3019">_xlfn.IFS(Merge1[[#This Row],[Age]]&lt;= 28,"Gen Z", Merge1[[#This Row],[Age]]&lt;=44,"Millennials", Merge1[[#This Row],[Age]]&lt;=60,"Gen X", Merge1[[#This Row],[Age]]&gt;60,"Baby Boomers")</f>
        <v>Gen X</v>
      </c>
      <c r="AC3019" s="1" t="str" cm="1">
        <f t="array" ref="AC3019">_xlfn.IFS(
    Merge1[[#This Row],[Balance]]&lt;=50000,"Low",
    Merge1[[#This Row],[Balance]]&lt;=200000,"Medium",
    Merge1[[#This Row],[Balance]]&gt;200000,"High"
)</f>
        <v>Medium</v>
      </c>
    </row>
    <row r="3020" spans="1:29" x14ac:dyDescent="0.25">
      <c r="A3020" s="1" t="s">
        <v>379</v>
      </c>
      <c r="B3020" s="1" t="s">
        <v>5928</v>
      </c>
      <c r="C3020" s="1" t="s">
        <v>5832</v>
      </c>
      <c r="D3020" s="2">
        <v>43698</v>
      </c>
      <c r="E3020">
        <v>203834</v>
      </c>
      <c r="F3020">
        <v>643</v>
      </c>
      <c r="G3020">
        <v>356224</v>
      </c>
      <c r="H3020" s="1" t="s">
        <v>5833</v>
      </c>
      <c r="I3020" s="1" t="s">
        <v>6467</v>
      </c>
      <c r="J3020" s="1" t="s">
        <v>6245</v>
      </c>
      <c r="K3020">
        <v>33</v>
      </c>
      <c r="L3020" s="1" t="s">
        <v>6256</v>
      </c>
      <c r="M3020" s="1" t="s">
        <v>6266</v>
      </c>
      <c r="N3020">
        <v>120732</v>
      </c>
      <c r="O3020" s="1" t="s">
        <v>6248</v>
      </c>
      <c r="P3020" s="2">
        <v>43767</v>
      </c>
      <c r="Q3020" s="2">
        <v>45823</v>
      </c>
      <c r="R3020" s="1" t="s">
        <v>6883</v>
      </c>
      <c r="S3020" s="1" t="s">
        <v>6910</v>
      </c>
      <c r="T3020" s="1" t="s">
        <v>23</v>
      </c>
      <c r="U3020">
        <v>3167</v>
      </c>
      <c r="V3020" s="1" t="s">
        <v>15</v>
      </c>
      <c r="W3020" s="1" t="s">
        <v>16</v>
      </c>
      <c r="X3020" s="2">
        <f t="shared" ca="1" si="47"/>
        <v>45937</v>
      </c>
      <c r="Y3020" s="1">
        <f ca="1">ROUND(YEARFRAC(Merge1[[#This Row],[Join_Date]],Merge1[[#This Row],[Today]], 3),0)</f>
        <v>6</v>
      </c>
      <c r="Z3020" s="1" t="str" cm="1">
        <f t="array" aca="1" ref="Z3020" ca="1">_xlfn.IFS(
   Merge1[[#This Row],[Customer Tenure]]&lt;=2,"New",
   Merge1[[#This Row],[Customer Tenure]]&lt;=5,"Emerging",
  Merge1[[#This Row],[Customer Tenure]]&lt;9,"Established",
   TRUE,"Loyal"
)</f>
        <v>Established</v>
      </c>
      <c r="AA3020" s="1" t="str" cm="1">
        <f t="array" ref="AA3020">_xlfn.IFS(Merge1[[#This Row],[Income]]&lt;=30000,"Low",Merge1[[#This Row],[Income]]&lt;=60000,"Medium",Merge1[[#This Row],[Income]]&lt;=100000,"High", Merge1[[#This Row],[Income]]&gt;100000," Premium")</f>
        <v xml:space="preserve"> Premium</v>
      </c>
      <c r="AB3020" s="1" t="str" cm="1">
        <f t="array" ref="AB3020">_xlfn.IFS(Merge1[[#This Row],[Age]]&lt;= 28,"Gen Z", Merge1[[#This Row],[Age]]&lt;=44,"Millennials", Merge1[[#This Row],[Age]]&lt;=60,"Gen X", Merge1[[#This Row],[Age]]&gt;60,"Baby Boomers")</f>
        <v>Millennials</v>
      </c>
      <c r="AC3020" s="1" t="str" cm="1">
        <f t="array" ref="AC3020">_xlfn.IFS(
    Merge1[[#This Row],[Balance]]&lt;=50000,"Low",
    Merge1[[#This Row],[Balance]]&lt;=200000,"Medium",
    Merge1[[#This Row],[Balance]]&gt;200000,"High"
)</f>
        <v>High</v>
      </c>
    </row>
    <row r="3021" spans="1:29" x14ac:dyDescent="0.25">
      <c r="A3021" s="1" t="s">
        <v>82</v>
      </c>
      <c r="B3021" s="1" t="s">
        <v>5999</v>
      </c>
      <c r="C3021" s="1" t="s">
        <v>5835</v>
      </c>
      <c r="D3021" s="2">
        <v>43962</v>
      </c>
      <c r="E3021">
        <v>277954</v>
      </c>
      <c r="F3021">
        <v>745</v>
      </c>
      <c r="G3021">
        <v>0</v>
      </c>
      <c r="H3021" s="1" t="s">
        <v>5833</v>
      </c>
      <c r="I3021" s="1" t="s">
        <v>6310</v>
      </c>
      <c r="J3021" s="1" t="s">
        <v>6245</v>
      </c>
      <c r="K3021">
        <v>74</v>
      </c>
      <c r="L3021" s="1" t="s">
        <v>6246</v>
      </c>
      <c r="M3021" s="1" t="s">
        <v>6262</v>
      </c>
      <c r="N3021">
        <v>132855</v>
      </c>
      <c r="O3021" s="1" t="s">
        <v>6248</v>
      </c>
      <c r="P3021" s="2">
        <v>44752</v>
      </c>
      <c r="Q3021" s="2">
        <v>45871</v>
      </c>
      <c r="R3021" s="1" t="s">
        <v>6889</v>
      </c>
      <c r="S3021" s="1" t="s">
        <v>6915</v>
      </c>
      <c r="T3021" s="1" t="s">
        <v>14</v>
      </c>
      <c r="U3021">
        <v>2348</v>
      </c>
      <c r="V3021" s="1" t="s">
        <v>24</v>
      </c>
      <c r="W3021" s="1" t="s">
        <v>20</v>
      </c>
      <c r="X3021" s="2">
        <f t="shared" ca="1" si="47"/>
        <v>45937</v>
      </c>
      <c r="Y3021" s="1">
        <f ca="1">ROUND(YEARFRAC(Merge1[[#This Row],[Join_Date]],Merge1[[#This Row],[Today]], 3),0)</f>
        <v>3</v>
      </c>
      <c r="Z3021" s="1" t="str" cm="1">
        <f t="array" aca="1" ref="Z3021" ca="1">_xlfn.IFS(
   Merge1[[#This Row],[Customer Tenure]]&lt;=2,"New",
   Merge1[[#This Row],[Customer Tenure]]&lt;=5,"Emerging",
  Merge1[[#This Row],[Customer Tenure]]&lt;9,"Established",
   TRUE,"Loyal"
)</f>
        <v>Emerging</v>
      </c>
      <c r="AA3021" s="1" t="str" cm="1">
        <f t="array" ref="AA3021">_xlfn.IFS(Merge1[[#This Row],[Income]]&lt;=30000,"Low",Merge1[[#This Row],[Income]]&lt;=60000,"Medium",Merge1[[#This Row],[Income]]&lt;=100000,"High", Merge1[[#This Row],[Income]]&gt;100000," Premium")</f>
        <v xml:space="preserve"> Premium</v>
      </c>
      <c r="AB3021" s="1" t="str" cm="1">
        <f t="array" ref="AB3021">_xlfn.IFS(Merge1[[#This Row],[Age]]&lt;= 28,"Gen Z", Merge1[[#This Row],[Age]]&lt;=44,"Millennials", Merge1[[#This Row],[Age]]&lt;=60,"Gen X", Merge1[[#This Row],[Age]]&gt;60,"Baby Boomers")</f>
        <v>Baby Boomers</v>
      </c>
      <c r="AC3021" s="1" t="str" cm="1">
        <f t="array" ref="AC3021">_xlfn.IFS(
    Merge1[[#This Row],[Balance]]&lt;=50000,"Low",
    Merge1[[#This Row],[Balance]]&lt;=200000,"Medium",
    Merge1[[#This Row],[Balance]]&gt;200000,"High"
)</f>
        <v>High</v>
      </c>
    </row>
    <row r="3022" spans="1:29" x14ac:dyDescent="0.25">
      <c r="A3022" s="1" t="s">
        <v>1439</v>
      </c>
      <c r="B3022" s="1" t="s">
        <v>5934</v>
      </c>
      <c r="C3022" s="1" t="s">
        <v>5835</v>
      </c>
      <c r="D3022" s="2">
        <v>45597</v>
      </c>
      <c r="E3022">
        <v>201202</v>
      </c>
      <c r="F3022">
        <v>647</v>
      </c>
      <c r="G3022">
        <v>0</v>
      </c>
      <c r="H3022" s="1" t="s">
        <v>5833</v>
      </c>
      <c r="I3022" s="1" t="s">
        <v>6359</v>
      </c>
      <c r="J3022" s="1" t="s">
        <v>6245</v>
      </c>
      <c r="K3022">
        <v>49</v>
      </c>
      <c r="L3022" s="1" t="s">
        <v>6260</v>
      </c>
      <c r="M3022" s="1" t="s">
        <v>6254</v>
      </c>
      <c r="N3022">
        <v>154092</v>
      </c>
      <c r="O3022" s="1" t="s">
        <v>6252</v>
      </c>
      <c r="P3022" s="2">
        <v>44288</v>
      </c>
      <c r="Q3022" s="2">
        <v>45869</v>
      </c>
      <c r="R3022" s="1" t="s">
        <v>6891</v>
      </c>
      <c r="S3022" s="1" t="s">
        <v>6892</v>
      </c>
      <c r="T3022" s="1" t="s">
        <v>14</v>
      </c>
      <c r="U3022">
        <v>5598</v>
      </c>
      <c r="V3022" s="1" t="s">
        <v>24</v>
      </c>
      <c r="W3022" s="1" t="s">
        <v>40</v>
      </c>
      <c r="X3022" s="2">
        <f t="shared" ca="1" si="47"/>
        <v>45937</v>
      </c>
      <c r="Y3022" s="1">
        <f ca="1">ROUND(YEARFRAC(Merge1[[#This Row],[Join_Date]],Merge1[[#This Row],[Today]], 3),0)</f>
        <v>5</v>
      </c>
      <c r="Z3022" s="1" t="str" cm="1">
        <f t="array" aca="1" ref="Z3022" ca="1">_xlfn.IFS(
   Merge1[[#This Row],[Customer Tenure]]&lt;=2,"New",
   Merge1[[#This Row],[Customer Tenure]]&lt;=5,"Emerging",
  Merge1[[#This Row],[Customer Tenure]]&lt;9,"Established",
   TRUE,"Loyal"
)</f>
        <v>Emerging</v>
      </c>
      <c r="AA3022" s="1" t="str" cm="1">
        <f t="array" ref="AA3022">_xlfn.IFS(Merge1[[#This Row],[Income]]&lt;=30000,"Low",Merge1[[#This Row],[Income]]&lt;=60000,"Medium",Merge1[[#This Row],[Income]]&lt;=100000,"High", Merge1[[#This Row],[Income]]&gt;100000," Premium")</f>
        <v xml:space="preserve"> Premium</v>
      </c>
      <c r="AB3022" s="1" t="str" cm="1">
        <f t="array" ref="AB3022">_xlfn.IFS(Merge1[[#This Row],[Age]]&lt;= 28,"Gen Z", Merge1[[#This Row],[Age]]&lt;=44,"Millennials", Merge1[[#This Row],[Age]]&lt;=60,"Gen X", Merge1[[#This Row],[Age]]&gt;60,"Baby Boomers")</f>
        <v>Gen X</v>
      </c>
      <c r="AC3022" s="1" t="str" cm="1">
        <f t="array" ref="AC3022">_xlfn.IFS(
    Merge1[[#This Row],[Balance]]&lt;=50000,"Low",
    Merge1[[#This Row],[Balance]]&lt;=200000,"Medium",
    Merge1[[#This Row],[Balance]]&gt;200000,"High"
)</f>
        <v>High</v>
      </c>
    </row>
    <row r="3023" spans="1:29" x14ac:dyDescent="0.25">
      <c r="A3023" s="1" t="s">
        <v>687</v>
      </c>
      <c r="B3023" s="1" t="s">
        <v>5890</v>
      </c>
      <c r="C3023" s="1" t="s">
        <v>5842</v>
      </c>
      <c r="D3023" s="2">
        <v>43942</v>
      </c>
      <c r="E3023">
        <v>309550</v>
      </c>
      <c r="F3023">
        <v>426</v>
      </c>
      <c r="G3023">
        <v>0</v>
      </c>
      <c r="H3023" s="1" t="s">
        <v>5838</v>
      </c>
      <c r="I3023" s="1" t="s">
        <v>6423</v>
      </c>
      <c r="J3023" s="1" t="s">
        <v>6240</v>
      </c>
      <c r="K3023">
        <v>31</v>
      </c>
      <c r="L3023" s="1" t="s">
        <v>6260</v>
      </c>
      <c r="M3023" s="1" t="s">
        <v>6266</v>
      </c>
      <c r="N3023">
        <v>183038</v>
      </c>
      <c r="O3023" s="1" t="s">
        <v>6243</v>
      </c>
      <c r="P3023" s="2">
        <v>42817</v>
      </c>
      <c r="Q3023" s="2">
        <v>45533</v>
      </c>
      <c r="R3023" s="1" t="s">
        <v>6889</v>
      </c>
      <c r="S3023" s="1" t="s">
        <v>6890</v>
      </c>
      <c r="T3023" s="1" t="s">
        <v>23</v>
      </c>
      <c r="U3023">
        <v>1611</v>
      </c>
      <c r="V3023" s="1" t="s">
        <v>19</v>
      </c>
      <c r="W3023" s="1" t="s">
        <v>106</v>
      </c>
      <c r="X3023" s="2">
        <f t="shared" ca="1" si="47"/>
        <v>45937</v>
      </c>
      <c r="Y3023" s="1">
        <f ca="1">ROUND(YEARFRAC(Merge1[[#This Row],[Join_Date]],Merge1[[#This Row],[Today]], 3),0)</f>
        <v>9</v>
      </c>
      <c r="Z3023" s="1" t="str" cm="1">
        <f t="array" aca="1" ref="Z3023" ca="1">_xlfn.IFS(
   Merge1[[#This Row],[Customer Tenure]]&lt;=2,"New",
   Merge1[[#This Row],[Customer Tenure]]&lt;=5,"Emerging",
  Merge1[[#This Row],[Customer Tenure]]&lt;9,"Established",
   TRUE,"Loyal"
)</f>
        <v>Loyal</v>
      </c>
      <c r="AA3023" s="1" t="str" cm="1">
        <f t="array" ref="AA3023">_xlfn.IFS(Merge1[[#This Row],[Income]]&lt;=30000,"Low",Merge1[[#This Row],[Income]]&lt;=60000,"Medium",Merge1[[#This Row],[Income]]&lt;=100000,"High", Merge1[[#This Row],[Income]]&gt;100000," Premium")</f>
        <v xml:space="preserve"> Premium</v>
      </c>
      <c r="AB3023" s="1" t="str" cm="1">
        <f t="array" ref="AB3023">_xlfn.IFS(Merge1[[#This Row],[Age]]&lt;= 28,"Gen Z", Merge1[[#This Row],[Age]]&lt;=44,"Millennials", Merge1[[#This Row],[Age]]&lt;=60,"Gen X", Merge1[[#This Row],[Age]]&gt;60,"Baby Boomers")</f>
        <v>Millennials</v>
      </c>
      <c r="AC3023" s="1" t="str" cm="1">
        <f t="array" ref="AC3023">_xlfn.IFS(
    Merge1[[#This Row],[Balance]]&lt;=50000,"Low",
    Merge1[[#This Row],[Balance]]&lt;=200000,"Medium",
    Merge1[[#This Row],[Balance]]&gt;200000,"High"
)</f>
        <v>High</v>
      </c>
    </row>
    <row r="3024" spans="1:29" x14ac:dyDescent="0.25">
      <c r="A3024" s="1" t="s">
        <v>597</v>
      </c>
      <c r="B3024" s="1" t="s">
        <v>5917</v>
      </c>
      <c r="C3024" s="1" t="s">
        <v>5835</v>
      </c>
      <c r="D3024" s="2">
        <v>45069</v>
      </c>
      <c r="E3024">
        <v>23408</v>
      </c>
      <c r="F3024">
        <v>442</v>
      </c>
      <c r="G3024">
        <v>0</v>
      </c>
      <c r="H3024" s="1" t="s">
        <v>5833</v>
      </c>
      <c r="I3024" s="1" t="s">
        <v>6409</v>
      </c>
      <c r="J3024" s="1" t="s">
        <v>6245</v>
      </c>
      <c r="K3024">
        <v>39</v>
      </c>
      <c r="L3024" s="1" t="s">
        <v>6241</v>
      </c>
      <c r="M3024" s="1" t="s">
        <v>6257</v>
      </c>
      <c r="N3024">
        <v>62534</v>
      </c>
      <c r="O3024" s="1" t="s">
        <v>6243</v>
      </c>
      <c r="P3024" s="2">
        <v>43891</v>
      </c>
      <c r="Q3024" s="2">
        <v>45568</v>
      </c>
      <c r="R3024" s="1" t="s">
        <v>6912</v>
      </c>
      <c r="S3024" s="1" t="s">
        <v>6917</v>
      </c>
      <c r="T3024" s="1" t="s">
        <v>23</v>
      </c>
      <c r="U3024">
        <v>5898</v>
      </c>
      <c r="V3024" s="1" t="s">
        <v>10</v>
      </c>
      <c r="W3024" s="1" t="s">
        <v>106</v>
      </c>
      <c r="X3024" s="2">
        <f t="shared" ca="1" si="47"/>
        <v>45937</v>
      </c>
      <c r="Y3024" s="1">
        <f ca="1">ROUND(YEARFRAC(Merge1[[#This Row],[Join_Date]],Merge1[[#This Row],[Today]], 3),0)</f>
        <v>6</v>
      </c>
      <c r="Z3024" s="1" t="str" cm="1">
        <f t="array" aca="1" ref="Z3024" ca="1">_xlfn.IFS(
   Merge1[[#This Row],[Customer Tenure]]&lt;=2,"New",
   Merge1[[#This Row],[Customer Tenure]]&lt;=5,"Emerging",
  Merge1[[#This Row],[Customer Tenure]]&lt;9,"Established",
   TRUE,"Loyal"
)</f>
        <v>Established</v>
      </c>
      <c r="AA3024" s="1" t="str" cm="1">
        <f t="array" ref="AA3024">_xlfn.IFS(Merge1[[#This Row],[Income]]&lt;=30000,"Low",Merge1[[#This Row],[Income]]&lt;=60000,"Medium",Merge1[[#This Row],[Income]]&lt;=100000,"High", Merge1[[#This Row],[Income]]&gt;100000," Premium")</f>
        <v>High</v>
      </c>
      <c r="AB3024" s="1" t="str" cm="1">
        <f t="array" ref="AB3024">_xlfn.IFS(Merge1[[#This Row],[Age]]&lt;= 28,"Gen Z", Merge1[[#This Row],[Age]]&lt;=44,"Millennials", Merge1[[#This Row],[Age]]&lt;=60,"Gen X", Merge1[[#This Row],[Age]]&gt;60,"Baby Boomers")</f>
        <v>Millennials</v>
      </c>
      <c r="AC3024" s="1" t="str" cm="1">
        <f t="array" ref="AC3024">_xlfn.IFS(
    Merge1[[#This Row],[Balance]]&lt;=50000,"Low",
    Merge1[[#This Row],[Balance]]&lt;=200000,"Medium",
    Merge1[[#This Row],[Balance]]&gt;200000,"High"
)</f>
        <v>Low</v>
      </c>
    </row>
    <row r="3025" spans="1:29" x14ac:dyDescent="0.25">
      <c r="A3025" s="1" t="s">
        <v>565</v>
      </c>
      <c r="B3025" s="1" t="s">
        <v>6007</v>
      </c>
      <c r="C3025" s="1" t="s">
        <v>5835</v>
      </c>
      <c r="D3025" s="2">
        <v>42337</v>
      </c>
      <c r="E3025">
        <v>327192</v>
      </c>
      <c r="F3025">
        <v>770</v>
      </c>
      <c r="G3025">
        <v>0</v>
      </c>
      <c r="H3025" s="1" t="s">
        <v>5833</v>
      </c>
      <c r="I3025" s="1" t="s">
        <v>6337</v>
      </c>
      <c r="J3025" s="1" t="s">
        <v>6240</v>
      </c>
      <c r="K3025">
        <v>39</v>
      </c>
      <c r="L3025" s="1" t="s">
        <v>6246</v>
      </c>
      <c r="M3025" s="1" t="s">
        <v>6242</v>
      </c>
      <c r="N3025">
        <v>49192</v>
      </c>
      <c r="O3025" s="1" t="s">
        <v>6243</v>
      </c>
      <c r="P3025" s="2">
        <v>44119</v>
      </c>
      <c r="Q3025" s="2">
        <v>45451</v>
      </c>
      <c r="R3025" s="1" t="s">
        <v>6883</v>
      </c>
      <c r="S3025" s="1" t="s">
        <v>6884</v>
      </c>
      <c r="T3025" s="1" t="s">
        <v>9</v>
      </c>
      <c r="U3025">
        <v>3728</v>
      </c>
      <c r="V3025" s="1" t="s">
        <v>19</v>
      </c>
      <c r="W3025" s="1" t="s">
        <v>106</v>
      </c>
      <c r="X3025" s="2">
        <f t="shared" ca="1" si="47"/>
        <v>45937</v>
      </c>
      <c r="Y3025" s="1">
        <f ca="1">ROUND(YEARFRAC(Merge1[[#This Row],[Join_Date]],Merge1[[#This Row],[Today]], 3),0)</f>
        <v>5</v>
      </c>
      <c r="Z3025" s="1" t="str" cm="1">
        <f t="array" aca="1" ref="Z3025" ca="1">_xlfn.IFS(
   Merge1[[#This Row],[Customer Tenure]]&lt;=2,"New",
   Merge1[[#This Row],[Customer Tenure]]&lt;=5,"Emerging",
  Merge1[[#This Row],[Customer Tenure]]&lt;9,"Established",
   TRUE,"Loyal"
)</f>
        <v>Emerging</v>
      </c>
      <c r="AA3025" s="1" t="str" cm="1">
        <f t="array" ref="AA3025">_xlfn.IFS(Merge1[[#This Row],[Income]]&lt;=30000,"Low",Merge1[[#This Row],[Income]]&lt;=60000,"Medium",Merge1[[#This Row],[Income]]&lt;=100000,"High", Merge1[[#This Row],[Income]]&gt;100000," Premium")</f>
        <v>Medium</v>
      </c>
      <c r="AB3025" s="1" t="str" cm="1">
        <f t="array" ref="AB3025">_xlfn.IFS(Merge1[[#This Row],[Age]]&lt;= 28,"Gen Z", Merge1[[#This Row],[Age]]&lt;=44,"Millennials", Merge1[[#This Row],[Age]]&lt;=60,"Gen X", Merge1[[#This Row],[Age]]&gt;60,"Baby Boomers")</f>
        <v>Millennials</v>
      </c>
      <c r="AC3025" s="1" t="str" cm="1">
        <f t="array" ref="AC3025">_xlfn.IFS(
    Merge1[[#This Row],[Balance]]&lt;=50000,"Low",
    Merge1[[#This Row],[Balance]]&lt;=200000,"Medium",
    Merge1[[#This Row],[Balance]]&gt;200000,"High"
)</f>
        <v>High</v>
      </c>
    </row>
    <row r="3026" spans="1:29" x14ac:dyDescent="0.25">
      <c r="A3026" s="1" t="s">
        <v>184</v>
      </c>
      <c r="B3026" s="1" t="s">
        <v>6001</v>
      </c>
      <c r="C3026" s="1" t="s">
        <v>5832</v>
      </c>
      <c r="D3026" s="2">
        <v>43405</v>
      </c>
      <c r="E3026">
        <v>26616</v>
      </c>
      <c r="F3026">
        <v>543</v>
      </c>
      <c r="G3026">
        <v>0</v>
      </c>
      <c r="H3026" s="1" t="s">
        <v>5833</v>
      </c>
      <c r="I3026" s="1" t="s">
        <v>6773</v>
      </c>
      <c r="J3026" s="1" t="s">
        <v>6245</v>
      </c>
      <c r="K3026">
        <v>45</v>
      </c>
      <c r="L3026" s="1" t="s">
        <v>6260</v>
      </c>
      <c r="M3026" s="1" t="s">
        <v>6251</v>
      </c>
      <c r="N3026">
        <v>65893</v>
      </c>
      <c r="O3026" s="1" t="s">
        <v>6248</v>
      </c>
      <c r="P3026" s="2">
        <v>44513</v>
      </c>
      <c r="Q3026" s="2">
        <v>45799</v>
      </c>
      <c r="R3026" s="1" t="s">
        <v>6906</v>
      </c>
      <c r="S3026" s="1" t="s">
        <v>6907</v>
      </c>
      <c r="T3026" s="1" t="s">
        <v>23</v>
      </c>
      <c r="U3026">
        <v>5556</v>
      </c>
      <c r="V3026" s="1" t="s">
        <v>10</v>
      </c>
      <c r="W3026" s="1" t="s">
        <v>45</v>
      </c>
      <c r="X3026" s="2">
        <f t="shared" ca="1" si="47"/>
        <v>45937</v>
      </c>
      <c r="Y3026" s="1">
        <f ca="1">ROUND(YEARFRAC(Merge1[[#This Row],[Join_Date]],Merge1[[#This Row],[Today]], 3),0)</f>
        <v>4</v>
      </c>
      <c r="Z3026" s="1" t="str" cm="1">
        <f t="array" aca="1" ref="Z3026" ca="1">_xlfn.IFS(
   Merge1[[#This Row],[Customer Tenure]]&lt;=2,"New",
   Merge1[[#This Row],[Customer Tenure]]&lt;=5,"Emerging",
  Merge1[[#This Row],[Customer Tenure]]&lt;9,"Established",
   TRUE,"Loyal"
)</f>
        <v>Emerging</v>
      </c>
      <c r="AA3026" s="1" t="str" cm="1">
        <f t="array" ref="AA3026">_xlfn.IFS(Merge1[[#This Row],[Income]]&lt;=30000,"Low",Merge1[[#This Row],[Income]]&lt;=60000,"Medium",Merge1[[#This Row],[Income]]&lt;=100000,"High", Merge1[[#This Row],[Income]]&gt;100000," Premium")</f>
        <v>High</v>
      </c>
      <c r="AB3026" s="1" t="str" cm="1">
        <f t="array" ref="AB3026">_xlfn.IFS(Merge1[[#This Row],[Age]]&lt;= 28,"Gen Z", Merge1[[#This Row],[Age]]&lt;=44,"Millennials", Merge1[[#This Row],[Age]]&lt;=60,"Gen X", Merge1[[#This Row],[Age]]&gt;60,"Baby Boomers")</f>
        <v>Gen X</v>
      </c>
      <c r="AC3026" s="1" t="str" cm="1">
        <f t="array" ref="AC3026">_xlfn.IFS(
    Merge1[[#This Row],[Balance]]&lt;=50000,"Low",
    Merge1[[#This Row],[Balance]]&lt;=200000,"Medium",
    Merge1[[#This Row],[Balance]]&gt;200000,"High"
)</f>
        <v>Low</v>
      </c>
    </row>
    <row r="3027" spans="1:29" x14ac:dyDescent="0.25">
      <c r="A3027" s="1" t="s">
        <v>1404</v>
      </c>
      <c r="B3027" s="1" t="s">
        <v>6014</v>
      </c>
      <c r="C3027" s="1" t="s">
        <v>5835</v>
      </c>
      <c r="D3027" s="2">
        <v>45431</v>
      </c>
      <c r="E3027">
        <v>391192</v>
      </c>
      <c r="F3027">
        <v>304</v>
      </c>
      <c r="G3027">
        <v>196480</v>
      </c>
      <c r="H3027" s="1" t="s">
        <v>5860</v>
      </c>
      <c r="I3027" s="1" t="s">
        <v>6430</v>
      </c>
      <c r="J3027" s="1" t="s">
        <v>6245</v>
      </c>
      <c r="K3027">
        <v>63</v>
      </c>
      <c r="L3027" s="1" t="s">
        <v>6241</v>
      </c>
      <c r="M3027" s="1" t="s">
        <v>6242</v>
      </c>
      <c r="N3027">
        <v>96242</v>
      </c>
      <c r="O3027" s="1" t="s">
        <v>6243</v>
      </c>
      <c r="P3027" s="2">
        <v>43084</v>
      </c>
      <c r="Q3027" s="2">
        <v>45832</v>
      </c>
      <c r="R3027" s="1" t="s">
        <v>6883</v>
      </c>
      <c r="S3027" s="1" t="s">
        <v>6910</v>
      </c>
      <c r="T3027" s="1" t="s">
        <v>23</v>
      </c>
      <c r="U3027">
        <v>1935</v>
      </c>
      <c r="V3027" s="1" t="s">
        <v>15</v>
      </c>
      <c r="W3027" s="1" t="s">
        <v>55</v>
      </c>
      <c r="X3027" s="2">
        <f t="shared" ca="1" si="47"/>
        <v>45937</v>
      </c>
      <c r="Y3027" s="1">
        <f ca="1">ROUND(YEARFRAC(Merge1[[#This Row],[Join_Date]],Merge1[[#This Row],[Today]], 3),0)</f>
        <v>8</v>
      </c>
      <c r="Z3027" s="1" t="str" cm="1">
        <f t="array" aca="1" ref="Z3027" ca="1">_xlfn.IFS(
   Merge1[[#This Row],[Customer Tenure]]&lt;=2,"New",
   Merge1[[#This Row],[Customer Tenure]]&lt;=5,"Emerging",
  Merge1[[#This Row],[Customer Tenure]]&lt;9,"Established",
   TRUE,"Loyal"
)</f>
        <v>Established</v>
      </c>
      <c r="AA3027" s="1" t="str" cm="1">
        <f t="array" ref="AA3027">_xlfn.IFS(Merge1[[#This Row],[Income]]&lt;=30000,"Low",Merge1[[#This Row],[Income]]&lt;=60000,"Medium",Merge1[[#This Row],[Income]]&lt;=100000,"High", Merge1[[#This Row],[Income]]&gt;100000," Premium")</f>
        <v>High</v>
      </c>
      <c r="AB3027" s="1" t="str" cm="1">
        <f t="array" ref="AB3027">_xlfn.IFS(Merge1[[#This Row],[Age]]&lt;= 28,"Gen Z", Merge1[[#This Row],[Age]]&lt;=44,"Millennials", Merge1[[#This Row],[Age]]&lt;=60,"Gen X", Merge1[[#This Row],[Age]]&gt;60,"Baby Boomers")</f>
        <v>Baby Boomers</v>
      </c>
      <c r="AC3027" s="1" t="str" cm="1">
        <f t="array" ref="AC3027">_xlfn.IFS(
    Merge1[[#This Row],[Balance]]&lt;=50000,"Low",
    Merge1[[#This Row],[Balance]]&lt;=200000,"Medium",
    Merge1[[#This Row],[Balance]]&gt;200000,"High"
)</f>
        <v>High</v>
      </c>
    </row>
    <row r="3028" spans="1:29" x14ac:dyDescent="0.25">
      <c r="A3028" s="1" t="s">
        <v>790</v>
      </c>
      <c r="B3028" s="1" t="s">
        <v>5966</v>
      </c>
      <c r="C3028" s="1" t="s">
        <v>5835</v>
      </c>
      <c r="D3028" s="2">
        <v>42794</v>
      </c>
      <c r="E3028">
        <v>153837</v>
      </c>
      <c r="F3028">
        <v>407</v>
      </c>
      <c r="G3028">
        <v>0</v>
      </c>
      <c r="H3028" s="1" t="s">
        <v>5833</v>
      </c>
      <c r="I3028" s="1" t="s">
        <v>6410</v>
      </c>
      <c r="J3028" s="1" t="s">
        <v>6245</v>
      </c>
      <c r="K3028">
        <v>46</v>
      </c>
      <c r="L3028" s="1" t="s">
        <v>6260</v>
      </c>
      <c r="M3028" s="1" t="s">
        <v>6242</v>
      </c>
      <c r="N3028">
        <v>112241</v>
      </c>
      <c r="O3028" s="1" t="s">
        <v>6248</v>
      </c>
      <c r="P3028" s="2">
        <v>42374</v>
      </c>
      <c r="Q3028" s="2">
        <v>45877</v>
      </c>
      <c r="R3028" s="1" t="s">
        <v>6889</v>
      </c>
      <c r="S3028" s="1" t="s">
        <v>6915</v>
      </c>
      <c r="T3028" s="1" t="s">
        <v>28</v>
      </c>
      <c r="U3028">
        <v>8768</v>
      </c>
      <c r="V3028" s="1" t="s">
        <v>24</v>
      </c>
      <c r="W3028" s="1" t="s">
        <v>55</v>
      </c>
      <c r="X3028" s="2">
        <f t="shared" ca="1" si="47"/>
        <v>45937</v>
      </c>
      <c r="Y3028" s="1">
        <f ca="1">ROUND(YEARFRAC(Merge1[[#This Row],[Join_Date]],Merge1[[#This Row],[Today]], 3),0)</f>
        <v>10</v>
      </c>
      <c r="Z3028" s="1" t="str" cm="1">
        <f t="array" aca="1" ref="Z3028" ca="1">_xlfn.IFS(
   Merge1[[#This Row],[Customer Tenure]]&lt;=2,"New",
   Merge1[[#This Row],[Customer Tenure]]&lt;=5,"Emerging",
  Merge1[[#This Row],[Customer Tenure]]&lt;9,"Established",
   TRUE,"Loyal"
)</f>
        <v>Loyal</v>
      </c>
      <c r="AA3028" s="1" t="str" cm="1">
        <f t="array" ref="AA3028">_xlfn.IFS(Merge1[[#This Row],[Income]]&lt;=30000,"Low",Merge1[[#This Row],[Income]]&lt;=60000,"Medium",Merge1[[#This Row],[Income]]&lt;=100000,"High", Merge1[[#This Row],[Income]]&gt;100000," Premium")</f>
        <v xml:space="preserve"> Premium</v>
      </c>
      <c r="AB3028" s="1" t="str" cm="1">
        <f t="array" ref="AB3028">_xlfn.IFS(Merge1[[#This Row],[Age]]&lt;= 28,"Gen Z", Merge1[[#This Row],[Age]]&lt;=44,"Millennials", Merge1[[#This Row],[Age]]&lt;=60,"Gen X", Merge1[[#This Row],[Age]]&gt;60,"Baby Boomers")</f>
        <v>Gen X</v>
      </c>
      <c r="AC3028" s="1" t="str" cm="1">
        <f t="array" ref="AC3028">_xlfn.IFS(
    Merge1[[#This Row],[Balance]]&lt;=50000,"Low",
    Merge1[[#This Row],[Balance]]&lt;=200000,"Medium",
    Merge1[[#This Row],[Balance]]&gt;200000,"High"
)</f>
        <v>Medium</v>
      </c>
    </row>
    <row r="3029" spans="1:29" x14ac:dyDescent="0.25">
      <c r="A3029" s="1" t="s">
        <v>485</v>
      </c>
      <c r="B3029" s="1" t="s">
        <v>5960</v>
      </c>
      <c r="C3029" s="1" t="s">
        <v>5832</v>
      </c>
      <c r="D3029" s="2">
        <v>42545</v>
      </c>
      <c r="E3029">
        <v>469890</v>
      </c>
      <c r="F3029">
        <v>590</v>
      </c>
      <c r="G3029">
        <v>222364</v>
      </c>
      <c r="H3029" s="1" t="s">
        <v>5833</v>
      </c>
      <c r="I3029" s="1" t="s">
        <v>6283</v>
      </c>
      <c r="J3029" s="1" t="s">
        <v>6245</v>
      </c>
      <c r="K3029">
        <v>44</v>
      </c>
      <c r="L3029" s="1" t="s">
        <v>6246</v>
      </c>
      <c r="M3029" s="1" t="s">
        <v>6247</v>
      </c>
      <c r="N3029">
        <v>189269</v>
      </c>
      <c r="O3029" s="1" t="s">
        <v>6243</v>
      </c>
      <c r="P3029" s="2">
        <v>45414</v>
      </c>
      <c r="Q3029" s="2">
        <v>45327</v>
      </c>
      <c r="R3029" s="1" t="s">
        <v>6885</v>
      </c>
      <c r="S3029" s="1" t="s">
        <v>6886</v>
      </c>
      <c r="T3029" s="1" t="s">
        <v>9</v>
      </c>
      <c r="U3029">
        <v>2925</v>
      </c>
      <c r="V3029" s="1" t="s">
        <v>24</v>
      </c>
      <c r="W3029" s="1" t="s">
        <v>55</v>
      </c>
      <c r="X3029" s="2">
        <f t="shared" ca="1" si="47"/>
        <v>45937</v>
      </c>
      <c r="Y3029" s="1">
        <f ca="1">ROUND(YEARFRAC(Merge1[[#This Row],[Join_Date]],Merge1[[#This Row],[Today]], 3),0)</f>
        <v>1</v>
      </c>
      <c r="Z3029" s="1" t="str" cm="1">
        <f t="array" aca="1" ref="Z3029" ca="1">_xlfn.IFS(
   Merge1[[#This Row],[Customer Tenure]]&lt;=2,"New",
   Merge1[[#This Row],[Customer Tenure]]&lt;=5,"Emerging",
  Merge1[[#This Row],[Customer Tenure]]&lt;9,"Established",
   TRUE,"Loyal"
)</f>
        <v>New</v>
      </c>
      <c r="AA3029" s="1" t="str" cm="1">
        <f t="array" ref="AA3029">_xlfn.IFS(Merge1[[#This Row],[Income]]&lt;=30000,"Low",Merge1[[#This Row],[Income]]&lt;=60000,"Medium",Merge1[[#This Row],[Income]]&lt;=100000,"High", Merge1[[#This Row],[Income]]&gt;100000," Premium")</f>
        <v xml:space="preserve"> Premium</v>
      </c>
      <c r="AB3029" s="1" t="str" cm="1">
        <f t="array" ref="AB3029">_xlfn.IFS(Merge1[[#This Row],[Age]]&lt;= 28,"Gen Z", Merge1[[#This Row],[Age]]&lt;=44,"Millennials", Merge1[[#This Row],[Age]]&lt;=60,"Gen X", Merge1[[#This Row],[Age]]&gt;60,"Baby Boomers")</f>
        <v>Millennials</v>
      </c>
      <c r="AC3029" s="1" t="str" cm="1">
        <f t="array" ref="AC3029">_xlfn.IFS(
    Merge1[[#This Row],[Balance]]&lt;=50000,"Low",
    Merge1[[#This Row],[Balance]]&lt;=200000,"Medium",
    Merge1[[#This Row],[Balance]]&gt;200000,"High"
)</f>
        <v>High</v>
      </c>
    </row>
    <row r="3030" spans="1:29" x14ac:dyDescent="0.25">
      <c r="A3030" s="1" t="s">
        <v>998</v>
      </c>
      <c r="B3030" s="1" t="s">
        <v>6062</v>
      </c>
      <c r="C3030" s="1" t="s">
        <v>5835</v>
      </c>
      <c r="D3030" s="2">
        <v>43059</v>
      </c>
      <c r="E3030">
        <v>59821</v>
      </c>
      <c r="F3030">
        <v>590</v>
      </c>
      <c r="G3030">
        <v>0</v>
      </c>
      <c r="H3030" s="1" t="s">
        <v>5833</v>
      </c>
      <c r="I3030" s="1" t="s">
        <v>6263</v>
      </c>
      <c r="J3030" s="1" t="s">
        <v>6240</v>
      </c>
      <c r="K3030">
        <v>59</v>
      </c>
      <c r="L3030" s="1" t="s">
        <v>6241</v>
      </c>
      <c r="M3030" s="1" t="s">
        <v>6262</v>
      </c>
      <c r="N3030">
        <v>144988</v>
      </c>
      <c r="O3030" s="1" t="s">
        <v>6243</v>
      </c>
      <c r="P3030" s="2">
        <v>45448</v>
      </c>
      <c r="Q3030" s="2">
        <v>45507</v>
      </c>
      <c r="R3030" s="1" t="s">
        <v>6889</v>
      </c>
      <c r="S3030" s="1" t="s">
        <v>6890</v>
      </c>
      <c r="T3030" s="1" t="s">
        <v>23</v>
      </c>
      <c r="U3030">
        <v>6908</v>
      </c>
      <c r="V3030" s="1" t="s">
        <v>10</v>
      </c>
      <c r="W3030" s="1" t="s">
        <v>25</v>
      </c>
      <c r="X3030" s="2">
        <f t="shared" ca="1" si="47"/>
        <v>45937</v>
      </c>
      <c r="Y3030" s="1">
        <f ca="1">ROUND(YEARFRAC(Merge1[[#This Row],[Join_Date]],Merge1[[#This Row],[Today]], 3),0)</f>
        <v>1</v>
      </c>
      <c r="Z3030" s="1" t="str" cm="1">
        <f t="array" aca="1" ref="Z3030" ca="1">_xlfn.IFS(
   Merge1[[#This Row],[Customer Tenure]]&lt;=2,"New",
   Merge1[[#This Row],[Customer Tenure]]&lt;=5,"Emerging",
  Merge1[[#This Row],[Customer Tenure]]&lt;9,"Established",
   TRUE,"Loyal"
)</f>
        <v>New</v>
      </c>
      <c r="AA3030" s="1" t="str" cm="1">
        <f t="array" ref="AA3030">_xlfn.IFS(Merge1[[#This Row],[Income]]&lt;=30000,"Low",Merge1[[#This Row],[Income]]&lt;=60000,"Medium",Merge1[[#This Row],[Income]]&lt;=100000,"High", Merge1[[#This Row],[Income]]&gt;100000," Premium")</f>
        <v xml:space="preserve"> Premium</v>
      </c>
      <c r="AB3030" s="1" t="str" cm="1">
        <f t="array" ref="AB3030">_xlfn.IFS(Merge1[[#This Row],[Age]]&lt;= 28,"Gen Z", Merge1[[#This Row],[Age]]&lt;=44,"Millennials", Merge1[[#This Row],[Age]]&lt;=60,"Gen X", Merge1[[#This Row],[Age]]&gt;60,"Baby Boomers")</f>
        <v>Gen X</v>
      </c>
      <c r="AC3030" s="1" t="str" cm="1">
        <f t="array" ref="AC3030">_xlfn.IFS(
    Merge1[[#This Row],[Balance]]&lt;=50000,"Low",
    Merge1[[#This Row],[Balance]]&lt;=200000,"Medium",
    Merge1[[#This Row],[Balance]]&gt;200000,"High"
)</f>
        <v>Medium</v>
      </c>
    </row>
    <row r="3031" spans="1:29" x14ac:dyDescent="0.25">
      <c r="A3031" s="1" t="s">
        <v>1161</v>
      </c>
      <c r="B3031" s="1" t="s">
        <v>6172</v>
      </c>
      <c r="C3031" s="1" t="s">
        <v>5842</v>
      </c>
      <c r="D3031" s="2">
        <v>45681</v>
      </c>
      <c r="E3031">
        <v>384708</v>
      </c>
      <c r="F3031">
        <v>685</v>
      </c>
      <c r="G3031">
        <v>0</v>
      </c>
      <c r="H3031" s="1" t="s">
        <v>5833</v>
      </c>
      <c r="I3031" s="1" t="s">
        <v>6637</v>
      </c>
      <c r="J3031" s="1" t="s">
        <v>6245</v>
      </c>
      <c r="K3031">
        <v>64</v>
      </c>
      <c r="L3031" s="1" t="s">
        <v>6256</v>
      </c>
      <c r="M3031" s="1" t="s">
        <v>6254</v>
      </c>
      <c r="N3031">
        <v>91626</v>
      </c>
      <c r="O3031" s="1" t="s">
        <v>6243</v>
      </c>
      <c r="P3031" s="2">
        <v>42506</v>
      </c>
      <c r="Q3031" s="2">
        <v>45162</v>
      </c>
      <c r="R3031" s="1" t="s">
        <v>6889</v>
      </c>
      <c r="S3031" s="1" t="s">
        <v>6919</v>
      </c>
      <c r="T3031" s="1" t="s">
        <v>23</v>
      </c>
      <c r="U3031">
        <v>8453</v>
      </c>
      <c r="V3031" s="1" t="s">
        <v>24</v>
      </c>
      <c r="W3031" s="1" t="s">
        <v>45</v>
      </c>
      <c r="X3031" s="2">
        <f t="shared" ca="1" si="47"/>
        <v>45937</v>
      </c>
      <c r="Y3031" s="1">
        <f ca="1">ROUND(YEARFRAC(Merge1[[#This Row],[Join_Date]],Merge1[[#This Row],[Today]], 3),0)</f>
        <v>9</v>
      </c>
      <c r="Z3031" s="1" t="str" cm="1">
        <f t="array" aca="1" ref="Z3031" ca="1">_xlfn.IFS(
   Merge1[[#This Row],[Customer Tenure]]&lt;=2,"New",
   Merge1[[#This Row],[Customer Tenure]]&lt;=5,"Emerging",
  Merge1[[#This Row],[Customer Tenure]]&lt;9,"Established",
   TRUE,"Loyal"
)</f>
        <v>Loyal</v>
      </c>
      <c r="AA3031" s="1" t="str" cm="1">
        <f t="array" ref="AA3031">_xlfn.IFS(Merge1[[#This Row],[Income]]&lt;=30000,"Low",Merge1[[#This Row],[Income]]&lt;=60000,"Medium",Merge1[[#This Row],[Income]]&lt;=100000,"High", Merge1[[#This Row],[Income]]&gt;100000," Premium")</f>
        <v>High</v>
      </c>
      <c r="AB3031" s="1" t="str" cm="1">
        <f t="array" ref="AB3031">_xlfn.IFS(Merge1[[#This Row],[Age]]&lt;= 28,"Gen Z", Merge1[[#This Row],[Age]]&lt;=44,"Millennials", Merge1[[#This Row],[Age]]&lt;=60,"Gen X", Merge1[[#This Row],[Age]]&gt;60,"Baby Boomers")</f>
        <v>Baby Boomers</v>
      </c>
      <c r="AC3031" s="1" t="str" cm="1">
        <f t="array" ref="AC3031">_xlfn.IFS(
    Merge1[[#This Row],[Balance]]&lt;=50000,"Low",
    Merge1[[#This Row],[Balance]]&lt;=200000,"Medium",
    Merge1[[#This Row],[Balance]]&gt;200000,"High"
)</f>
        <v>High</v>
      </c>
    </row>
    <row r="3032" spans="1:29" x14ac:dyDescent="0.25">
      <c r="A3032" s="1" t="s">
        <v>1181</v>
      </c>
      <c r="B3032" s="1" t="s">
        <v>6096</v>
      </c>
      <c r="C3032" s="1" t="s">
        <v>5835</v>
      </c>
      <c r="D3032" s="2">
        <v>44164</v>
      </c>
      <c r="E3032">
        <v>449449</v>
      </c>
      <c r="F3032">
        <v>829</v>
      </c>
      <c r="G3032">
        <v>0</v>
      </c>
      <c r="H3032" s="1" t="s">
        <v>5833</v>
      </c>
      <c r="I3032" s="1" t="s">
        <v>6411</v>
      </c>
      <c r="J3032" s="1" t="s">
        <v>6240</v>
      </c>
      <c r="K3032">
        <v>72</v>
      </c>
      <c r="L3032" s="1" t="s">
        <v>6241</v>
      </c>
      <c r="M3032" s="1" t="s">
        <v>6266</v>
      </c>
      <c r="N3032">
        <v>169859</v>
      </c>
      <c r="O3032" s="1" t="s">
        <v>6243</v>
      </c>
      <c r="P3032" s="2">
        <v>45039</v>
      </c>
      <c r="Q3032" s="2">
        <v>45560</v>
      </c>
      <c r="R3032" s="1" t="s">
        <v>6897</v>
      </c>
      <c r="S3032" s="1" t="s">
        <v>6898</v>
      </c>
      <c r="T3032" s="1" t="s">
        <v>23</v>
      </c>
      <c r="U3032">
        <v>5662</v>
      </c>
      <c r="V3032" s="1" t="s">
        <v>10</v>
      </c>
      <c r="W3032" s="1" t="s">
        <v>29</v>
      </c>
      <c r="X3032" s="2">
        <f t="shared" ca="1" si="47"/>
        <v>45937</v>
      </c>
      <c r="Y3032" s="1">
        <f ca="1">ROUND(YEARFRAC(Merge1[[#This Row],[Join_Date]],Merge1[[#This Row],[Today]], 3),0)</f>
        <v>2</v>
      </c>
      <c r="Z3032" s="1" t="str" cm="1">
        <f t="array" aca="1" ref="Z3032" ca="1">_xlfn.IFS(
   Merge1[[#This Row],[Customer Tenure]]&lt;=2,"New",
   Merge1[[#This Row],[Customer Tenure]]&lt;=5,"Emerging",
  Merge1[[#This Row],[Customer Tenure]]&lt;9,"Established",
   TRUE,"Loyal"
)</f>
        <v>New</v>
      </c>
      <c r="AA3032" s="1" t="str" cm="1">
        <f t="array" ref="AA3032">_xlfn.IFS(Merge1[[#This Row],[Income]]&lt;=30000,"Low",Merge1[[#This Row],[Income]]&lt;=60000,"Medium",Merge1[[#This Row],[Income]]&lt;=100000,"High", Merge1[[#This Row],[Income]]&gt;100000," Premium")</f>
        <v xml:space="preserve"> Premium</v>
      </c>
      <c r="AB3032" s="1" t="str" cm="1">
        <f t="array" ref="AB3032">_xlfn.IFS(Merge1[[#This Row],[Age]]&lt;= 28,"Gen Z", Merge1[[#This Row],[Age]]&lt;=44,"Millennials", Merge1[[#This Row],[Age]]&lt;=60,"Gen X", Merge1[[#This Row],[Age]]&gt;60,"Baby Boomers")</f>
        <v>Baby Boomers</v>
      </c>
      <c r="AC3032" s="1" t="str" cm="1">
        <f t="array" ref="AC3032">_xlfn.IFS(
    Merge1[[#This Row],[Balance]]&lt;=50000,"Low",
    Merge1[[#This Row],[Balance]]&lt;=200000,"Medium",
    Merge1[[#This Row],[Balance]]&gt;200000,"High"
)</f>
        <v>High</v>
      </c>
    </row>
    <row r="3033" spans="1:29" x14ac:dyDescent="0.25">
      <c r="A3033" s="1" t="s">
        <v>461</v>
      </c>
      <c r="B3033" s="1" t="s">
        <v>5843</v>
      </c>
      <c r="C3033" s="1" t="s">
        <v>5832</v>
      </c>
      <c r="D3033" s="2">
        <v>43639</v>
      </c>
      <c r="E3033">
        <v>336246</v>
      </c>
      <c r="F3033">
        <v>546</v>
      </c>
      <c r="G3033">
        <v>261323</v>
      </c>
      <c r="H3033" s="1" t="s">
        <v>5833</v>
      </c>
      <c r="I3033" s="1" t="s">
        <v>6349</v>
      </c>
      <c r="J3033" s="1" t="s">
        <v>6245</v>
      </c>
      <c r="K3033">
        <v>70</v>
      </c>
      <c r="L3033" s="1" t="s">
        <v>6256</v>
      </c>
      <c r="M3033" s="1" t="s">
        <v>6247</v>
      </c>
      <c r="N3033">
        <v>172826</v>
      </c>
      <c r="O3033" s="1" t="s">
        <v>6243</v>
      </c>
      <c r="P3033" s="2">
        <v>42917</v>
      </c>
      <c r="Q3033" s="2">
        <v>45293</v>
      </c>
      <c r="R3033" s="1" t="s">
        <v>6902</v>
      </c>
      <c r="S3033" s="1" t="s">
        <v>6903</v>
      </c>
      <c r="T3033" s="1" t="s">
        <v>28</v>
      </c>
      <c r="U3033">
        <v>3511</v>
      </c>
      <c r="V3033" s="1" t="s">
        <v>19</v>
      </c>
      <c r="W3033" s="1" t="s">
        <v>20</v>
      </c>
      <c r="X3033" s="2">
        <f t="shared" ca="1" si="47"/>
        <v>45937</v>
      </c>
      <c r="Y3033" s="1">
        <f ca="1">ROUND(YEARFRAC(Merge1[[#This Row],[Join_Date]],Merge1[[#This Row],[Today]], 3),0)</f>
        <v>8</v>
      </c>
      <c r="Z3033" s="1" t="str" cm="1">
        <f t="array" aca="1" ref="Z3033" ca="1">_xlfn.IFS(
   Merge1[[#This Row],[Customer Tenure]]&lt;=2,"New",
   Merge1[[#This Row],[Customer Tenure]]&lt;=5,"Emerging",
  Merge1[[#This Row],[Customer Tenure]]&lt;9,"Established",
   TRUE,"Loyal"
)</f>
        <v>Established</v>
      </c>
      <c r="AA3033" s="1" t="str" cm="1">
        <f t="array" ref="AA3033">_xlfn.IFS(Merge1[[#This Row],[Income]]&lt;=30000,"Low",Merge1[[#This Row],[Income]]&lt;=60000,"Medium",Merge1[[#This Row],[Income]]&lt;=100000,"High", Merge1[[#This Row],[Income]]&gt;100000," Premium")</f>
        <v xml:space="preserve"> Premium</v>
      </c>
      <c r="AB3033" s="1" t="str" cm="1">
        <f t="array" ref="AB3033">_xlfn.IFS(Merge1[[#This Row],[Age]]&lt;= 28,"Gen Z", Merge1[[#This Row],[Age]]&lt;=44,"Millennials", Merge1[[#This Row],[Age]]&lt;=60,"Gen X", Merge1[[#This Row],[Age]]&gt;60,"Baby Boomers")</f>
        <v>Baby Boomers</v>
      </c>
      <c r="AC3033" s="1" t="str" cm="1">
        <f t="array" ref="AC3033">_xlfn.IFS(
    Merge1[[#This Row],[Balance]]&lt;=50000,"Low",
    Merge1[[#This Row],[Balance]]&lt;=200000,"Medium",
    Merge1[[#This Row],[Balance]]&gt;200000,"High"
)</f>
        <v>High</v>
      </c>
    </row>
    <row r="3034" spans="1:29" x14ac:dyDescent="0.25">
      <c r="A3034" s="1" t="s">
        <v>1572</v>
      </c>
      <c r="B3034" s="1" t="s">
        <v>6001</v>
      </c>
      <c r="C3034" s="1" t="s">
        <v>5846</v>
      </c>
      <c r="D3034" s="2">
        <v>44430</v>
      </c>
      <c r="E3034">
        <v>342908</v>
      </c>
      <c r="F3034">
        <v>580</v>
      </c>
      <c r="G3034">
        <v>0</v>
      </c>
      <c r="H3034" s="1" t="s">
        <v>5833</v>
      </c>
      <c r="I3034" s="1" t="s">
        <v>6773</v>
      </c>
      <c r="J3034" s="1" t="s">
        <v>6245</v>
      </c>
      <c r="K3034">
        <v>45</v>
      </c>
      <c r="L3034" s="1" t="s">
        <v>6260</v>
      </c>
      <c r="M3034" s="1" t="s">
        <v>6251</v>
      </c>
      <c r="N3034">
        <v>65893</v>
      </c>
      <c r="O3034" s="1" t="s">
        <v>6248</v>
      </c>
      <c r="P3034" s="2">
        <v>44513</v>
      </c>
      <c r="Q3034" s="2">
        <v>45434</v>
      </c>
      <c r="R3034" s="1" t="s">
        <v>6906</v>
      </c>
      <c r="S3034" s="1" t="s">
        <v>6918</v>
      </c>
      <c r="T3034" s="1" t="s">
        <v>28</v>
      </c>
      <c r="U3034">
        <v>7284</v>
      </c>
      <c r="V3034" s="1" t="s">
        <v>15</v>
      </c>
      <c r="W3034" s="1" t="s">
        <v>25</v>
      </c>
      <c r="X3034" s="2">
        <f t="shared" ca="1" si="47"/>
        <v>45937</v>
      </c>
      <c r="Y3034" s="1">
        <f ca="1">ROUND(YEARFRAC(Merge1[[#This Row],[Join_Date]],Merge1[[#This Row],[Today]], 3),0)</f>
        <v>4</v>
      </c>
      <c r="Z3034" s="1" t="str" cm="1">
        <f t="array" aca="1" ref="Z3034" ca="1">_xlfn.IFS(
   Merge1[[#This Row],[Customer Tenure]]&lt;=2,"New",
   Merge1[[#This Row],[Customer Tenure]]&lt;=5,"Emerging",
  Merge1[[#This Row],[Customer Tenure]]&lt;9,"Established",
   TRUE,"Loyal"
)</f>
        <v>Emerging</v>
      </c>
      <c r="AA3034" s="1" t="str" cm="1">
        <f t="array" ref="AA3034">_xlfn.IFS(Merge1[[#This Row],[Income]]&lt;=30000,"Low",Merge1[[#This Row],[Income]]&lt;=60000,"Medium",Merge1[[#This Row],[Income]]&lt;=100000,"High", Merge1[[#This Row],[Income]]&gt;100000," Premium")</f>
        <v>High</v>
      </c>
      <c r="AB3034" s="1" t="str" cm="1">
        <f t="array" ref="AB3034">_xlfn.IFS(Merge1[[#This Row],[Age]]&lt;= 28,"Gen Z", Merge1[[#This Row],[Age]]&lt;=44,"Millennials", Merge1[[#This Row],[Age]]&lt;=60,"Gen X", Merge1[[#This Row],[Age]]&gt;60,"Baby Boomers")</f>
        <v>Gen X</v>
      </c>
      <c r="AC3034" s="1" t="str" cm="1">
        <f t="array" ref="AC3034">_xlfn.IFS(
    Merge1[[#This Row],[Balance]]&lt;=50000,"Low",
    Merge1[[#This Row],[Balance]]&lt;=200000,"Medium",
    Merge1[[#This Row],[Balance]]&gt;200000,"High"
)</f>
        <v>High</v>
      </c>
    </row>
    <row r="3035" spans="1:29" x14ac:dyDescent="0.25">
      <c r="A3035" s="1" t="s">
        <v>182</v>
      </c>
      <c r="B3035" s="1" t="s">
        <v>5915</v>
      </c>
      <c r="C3035" s="1" t="s">
        <v>5846</v>
      </c>
      <c r="D3035" s="2">
        <v>42693</v>
      </c>
      <c r="E3035">
        <v>81257</v>
      </c>
      <c r="F3035">
        <v>537</v>
      </c>
      <c r="G3035">
        <v>0</v>
      </c>
      <c r="H3035" s="1" t="s">
        <v>5833</v>
      </c>
      <c r="I3035" s="1" t="s">
        <v>6576</v>
      </c>
      <c r="J3035" s="1" t="s">
        <v>6240</v>
      </c>
      <c r="K3035">
        <v>66</v>
      </c>
      <c r="L3035" s="1" t="s">
        <v>6260</v>
      </c>
      <c r="M3035" s="1" t="s">
        <v>6254</v>
      </c>
      <c r="N3035">
        <v>122471</v>
      </c>
      <c r="O3035" s="1" t="s">
        <v>6252</v>
      </c>
      <c r="P3035" s="2">
        <v>43744</v>
      </c>
      <c r="Q3035" s="2">
        <v>45603</v>
      </c>
      <c r="R3035" s="1" t="s">
        <v>6887</v>
      </c>
      <c r="S3035" s="1" t="s">
        <v>6901</v>
      </c>
      <c r="T3035" s="1" t="s">
        <v>28</v>
      </c>
      <c r="U3035">
        <v>1612</v>
      </c>
      <c r="V3035" s="1" t="s">
        <v>10</v>
      </c>
      <c r="W3035" s="1" t="s">
        <v>45</v>
      </c>
      <c r="X3035" s="2">
        <f t="shared" ca="1" si="47"/>
        <v>45937</v>
      </c>
      <c r="Y3035" s="1">
        <f ca="1">ROUND(YEARFRAC(Merge1[[#This Row],[Join_Date]],Merge1[[#This Row],[Today]], 3),0)</f>
        <v>6</v>
      </c>
      <c r="Z3035" s="1" t="str" cm="1">
        <f t="array" aca="1" ref="Z3035" ca="1">_xlfn.IFS(
   Merge1[[#This Row],[Customer Tenure]]&lt;=2,"New",
   Merge1[[#This Row],[Customer Tenure]]&lt;=5,"Emerging",
  Merge1[[#This Row],[Customer Tenure]]&lt;9,"Established",
   TRUE,"Loyal"
)</f>
        <v>Established</v>
      </c>
      <c r="AA3035" s="1" t="str" cm="1">
        <f t="array" ref="AA3035">_xlfn.IFS(Merge1[[#This Row],[Income]]&lt;=30000,"Low",Merge1[[#This Row],[Income]]&lt;=60000,"Medium",Merge1[[#This Row],[Income]]&lt;=100000,"High", Merge1[[#This Row],[Income]]&gt;100000," Premium")</f>
        <v xml:space="preserve"> Premium</v>
      </c>
      <c r="AB3035" s="1" t="str" cm="1">
        <f t="array" ref="AB3035">_xlfn.IFS(Merge1[[#This Row],[Age]]&lt;= 28,"Gen Z", Merge1[[#This Row],[Age]]&lt;=44,"Millennials", Merge1[[#This Row],[Age]]&lt;=60,"Gen X", Merge1[[#This Row],[Age]]&gt;60,"Baby Boomers")</f>
        <v>Baby Boomers</v>
      </c>
      <c r="AC3035" s="1" t="str" cm="1">
        <f t="array" ref="AC3035">_xlfn.IFS(
    Merge1[[#This Row],[Balance]]&lt;=50000,"Low",
    Merge1[[#This Row],[Balance]]&lt;=200000,"Medium",
    Merge1[[#This Row],[Balance]]&gt;200000,"High"
)</f>
        <v>Medium</v>
      </c>
    </row>
    <row r="3036" spans="1:29" x14ac:dyDescent="0.25">
      <c r="A3036" s="1" t="s">
        <v>63</v>
      </c>
      <c r="B3036" s="1" t="s">
        <v>5857</v>
      </c>
      <c r="C3036" s="1" t="s">
        <v>5832</v>
      </c>
      <c r="D3036" s="2">
        <v>43335</v>
      </c>
      <c r="E3036">
        <v>272895</v>
      </c>
      <c r="F3036">
        <v>317</v>
      </c>
      <c r="G3036">
        <v>0</v>
      </c>
      <c r="H3036" s="1" t="s">
        <v>5833</v>
      </c>
      <c r="I3036" s="1" t="s">
        <v>6685</v>
      </c>
      <c r="J3036" s="1" t="s">
        <v>6240</v>
      </c>
      <c r="K3036">
        <v>43</v>
      </c>
      <c r="L3036" s="1" t="s">
        <v>6260</v>
      </c>
      <c r="M3036" s="1" t="s">
        <v>6251</v>
      </c>
      <c r="N3036">
        <v>90316</v>
      </c>
      <c r="O3036" s="1" t="s">
        <v>6248</v>
      </c>
      <c r="P3036" s="2">
        <v>44926</v>
      </c>
      <c r="Q3036" s="2">
        <v>45287</v>
      </c>
      <c r="R3036" s="1" t="s">
        <v>6904</v>
      </c>
      <c r="S3036" s="1" t="s">
        <v>6905</v>
      </c>
      <c r="T3036" s="1" t="s">
        <v>14</v>
      </c>
      <c r="U3036">
        <v>7369</v>
      </c>
      <c r="V3036" s="1" t="s">
        <v>15</v>
      </c>
      <c r="W3036" s="1" t="s">
        <v>40</v>
      </c>
      <c r="X3036" s="2">
        <f t="shared" ca="1" si="47"/>
        <v>45937</v>
      </c>
      <c r="Y3036" s="1">
        <f ca="1">ROUND(YEARFRAC(Merge1[[#This Row],[Join_Date]],Merge1[[#This Row],[Today]], 3),0)</f>
        <v>3</v>
      </c>
      <c r="Z3036" s="1" t="str" cm="1">
        <f t="array" aca="1" ref="Z3036" ca="1">_xlfn.IFS(
   Merge1[[#This Row],[Customer Tenure]]&lt;=2,"New",
   Merge1[[#This Row],[Customer Tenure]]&lt;=5,"Emerging",
  Merge1[[#This Row],[Customer Tenure]]&lt;9,"Established",
   TRUE,"Loyal"
)</f>
        <v>Emerging</v>
      </c>
      <c r="AA3036" s="1" t="str" cm="1">
        <f t="array" ref="AA3036">_xlfn.IFS(Merge1[[#This Row],[Income]]&lt;=30000,"Low",Merge1[[#This Row],[Income]]&lt;=60000,"Medium",Merge1[[#This Row],[Income]]&lt;=100000,"High", Merge1[[#This Row],[Income]]&gt;100000," Premium")</f>
        <v>High</v>
      </c>
      <c r="AB3036" s="1" t="str" cm="1">
        <f t="array" ref="AB3036">_xlfn.IFS(Merge1[[#This Row],[Age]]&lt;= 28,"Gen Z", Merge1[[#This Row],[Age]]&lt;=44,"Millennials", Merge1[[#This Row],[Age]]&lt;=60,"Gen X", Merge1[[#This Row],[Age]]&gt;60,"Baby Boomers")</f>
        <v>Millennials</v>
      </c>
      <c r="AC3036" s="1" t="str" cm="1">
        <f t="array" ref="AC3036">_xlfn.IFS(
    Merge1[[#This Row],[Balance]]&lt;=50000,"Low",
    Merge1[[#This Row],[Balance]]&lt;=200000,"Medium",
    Merge1[[#This Row],[Balance]]&gt;200000,"High"
)</f>
        <v>High</v>
      </c>
    </row>
    <row r="3037" spans="1:29" x14ac:dyDescent="0.25">
      <c r="A3037" s="1" t="s">
        <v>524</v>
      </c>
      <c r="B3037" s="1" t="s">
        <v>5851</v>
      </c>
      <c r="C3037" s="1" t="s">
        <v>5832</v>
      </c>
      <c r="D3037" s="2">
        <v>44587</v>
      </c>
      <c r="E3037">
        <v>222542</v>
      </c>
      <c r="F3037">
        <v>337</v>
      </c>
      <c r="G3037">
        <v>18569</v>
      </c>
      <c r="H3037" s="1" t="s">
        <v>5833</v>
      </c>
      <c r="I3037" s="1" t="s">
        <v>6693</v>
      </c>
      <c r="J3037" s="1" t="s">
        <v>6240</v>
      </c>
      <c r="K3037">
        <v>67</v>
      </c>
      <c r="L3037" s="1" t="s">
        <v>6256</v>
      </c>
      <c r="M3037" s="1" t="s">
        <v>6254</v>
      </c>
      <c r="N3037">
        <v>134994</v>
      </c>
      <c r="O3037" s="1" t="s">
        <v>6248</v>
      </c>
      <c r="P3037" s="2">
        <v>43374</v>
      </c>
      <c r="Q3037" s="2">
        <v>45468</v>
      </c>
      <c r="R3037" s="1" t="s">
        <v>6883</v>
      </c>
      <c r="S3037" s="1" t="s">
        <v>6884</v>
      </c>
      <c r="T3037" s="1" t="s">
        <v>28</v>
      </c>
      <c r="U3037">
        <v>523</v>
      </c>
      <c r="V3037" s="1" t="s">
        <v>19</v>
      </c>
      <c r="W3037" s="1" t="s">
        <v>106</v>
      </c>
      <c r="X3037" s="2">
        <f t="shared" ca="1" si="47"/>
        <v>45937</v>
      </c>
      <c r="Y3037" s="1">
        <f ca="1">ROUND(YEARFRAC(Merge1[[#This Row],[Join_Date]],Merge1[[#This Row],[Today]], 3),0)</f>
        <v>7</v>
      </c>
      <c r="Z3037" s="1" t="str" cm="1">
        <f t="array" aca="1" ref="Z3037" ca="1">_xlfn.IFS(
   Merge1[[#This Row],[Customer Tenure]]&lt;=2,"New",
   Merge1[[#This Row],[Customer Tenure]]&lt;=5,"Emerging",
  Merge1[[#This Row],[Customer Tenure]]&lt;9,"Established",
   TRUE,"Loyal"
)</f>
        <v>Established</v>
      </c>
      <c r="AA3037" s="1" t="str" cm="1">
        <f t="array" ref="AA3037">_xlfn.IFS(Merge1[[#This Row],[Income]]&lt;=30000,"Low",Merge1[[#This Row],[Income]]&lt;=60000,"Medium",Merge1[[#This Row],[Income]]&lt;=100000,"High", Merge1[[#This Row],[Income]]&gt;100000," Premium")</f>
        <v xml:space="preserve"> Premium</v>
      </c>
      <c r="AB3037" s="1" t="str" cm="1">
        <f t="array" ref="AB3037">_xlfn.IFS(Merge1[[#This Row],[Age]]&lt;= 28,"Gen Z", Merge1[[#This Row],[Age]]&lt;=44,"Millennials", Merge1[[#This Row],[Age]]&lt;=60,"Gen X", Merge1[[#This Row],[Age]]&gt;60,"Baby Boomers")</f>
        <v>Baby Boomers</v>
      </c>
      <c r="AC3037" s="1" t="str" cm="1">
        <f t="array" ref="AC3037">_xlfn.IFS(
    Merge1[[#This Row],[Balance]]&lt;=50000,"Low",
    Merge1[[#This Row],[Balance]]&lt;=200000,"Medium",
    Merge1[[#This Row],[Balance]]&gt;200000,"High"
)</f>
        <v>High</v>
      </c>
    </row>
    <row r="3038" spans="1:29" x14ac:dyDescent="0.25">
      <c r="A3038" s="1" t="s">
        <v>333</v>
      </c>
      <c r="B3038" s="1" t="s">
        <v>5950</v>
      </c>
      <c r="C3038" s="1" t="s">
        <v>5835</v>
      </c>
      <c r="D3038" s="2">
        <v>43335</v>
      </c>
      <c r="E3038">
        <v>434821</v>
      </c>
      <c r="F3038">
        <v>448</v>
      </c>
      <c r="G3038">
        <v>374653</v>
      </c>
      <c r="H3038" s="1" t="s">
        <v>5833</v>
      </c>
      <c r="I3038" s="1" t="s">
        <v>6837</v>
      </c>
      <c r="J3038" s="1" t="s">
        <v>6240</v>
      </c>
      <c r="K3038">
        <v>72</v>
      </c>
      <c r="L3038" s="1" t="s">
        <v>6246</v>
      </c>
      <c r="M3038" s="1" t="s">
        <v>6262</v>
      </c>
      <c r="N3038">
        <v>192307</v>
      </c>
      <c r="O3038" s="1" t="s">
        <v>6248</v>
      </c>
      <c r="P3038" s="2">
        <v>44108</v>
      </c>
      <c r="Q3038" s="2">
        <v>45442</v>
      </c>
      <c r="R3038" s="1" t="s">
        <v>6906</v>
      </c>
      <c r="S3038" s="1" t="s">
        <v>6918</v>
      </c>
      <c r="T3038" s="1" t="s">
        <v>23</v>
      </c>
      <c r="U3038">
        <v>8643</v>
      </c>
      <c r="V3038" s="1" t="s">
        <v>19</v>
      </c>
      <c r="W3038" s="1" t="s">
        <v>55</v>
      </c>
      <c r="X3038" s="2">
        <f t="shared" ca="1" si="47"/>
        <v>45937</v>
      </c>
      <c r="Y3038" s="1">
        <f ca="1">ROUND(YEARFRAC(Merge1[[#This Row],[Join_Date]],Merge1[[#This Row],[Today]], 3),0)</f>
        <v>5</v>
      </c>
      <c r="Z3038" s="1" t="str" cm="1">
        <f t="array" aca="1" ref="Z3038" ca="1">_xlfn.IFS(
   Merge1[[#This Row],[Customer Tenure]]&lt;=2,"New",
   Merge1[[#This Row],[Customer Tenure]]&lt;=5,"Emerging",
  Merge1[[#This Row],[Customer Tenure]]&lt;9,"Established",
   TRUE,"Loyal"
)</f>
        <v>Emerging</v>
      </c>
      <c r="AA3038" s="1" t="str" cm="1">
        <f t="array" ref="AA3038">_xlfn.IFS(Merge1[[#This Row],[Income]]&lt;=30000,"Low",Merge1[[#This Row],[Income]]&lt;=60000,"Medium",Merge1[[#This Row],[Income]]&lt;=100000,"High", Merge1[[#This Row],[Income]]&gt;100000," Premium")</f>
        <v xml:space="preserve"> Premium</v>
      </c>
      <c r="AB3038" s="1" t="str" cm="1">
        <f t="array" ref="AB3038">_xlfn.IFS(Merge1[[#This Row],[Age]]&lt;= 28,"Gen Z", Merge1[[#This Row],[Age]]&lt;=44,"Millennials", Merge1[[#This Row],[Age]]&lt;=60,"Gen X", Merge1[[#This Row],[Age]]&gt;60,"Baby Boomers")</f>
        <v>Baby Boomers</v>
      </c>
      <c r="AC3038" s="1" t="str" cm="1">
        <f t="array" ref="AC3038">_xlfn.IFS(
    Merge1[[#This Row],[Balance]]&lt;=50000,"Low",
    Merge1[[#This Row],[Balance]]&lt;=200000,"Medium",
    Merge1[[#This Row],[Balance]]&gt;200000,"High"
)</f>
        <v>High</v>
      </c>
    </row>
    <row r="3039" spans="1:29" x14ac:dyDescent="0.25">
      <c r="A3039" s="1" t="s">
        <v>2747</v>
      </c>
      <c r="B3039" s="1" t="s">
        <v>5868</v>
      </c>
      <c r="C3039" s="1" t="s">
        <v>5842</v>
      </c>
      <c r="D3039" s="2">
        <v>42433</v>
      </c>
      <c r="E3039">
        <v>293851</v>
      </c>
      <c r="F3039">
        <v>785</v>
      </c>
      <c r="G3039">
        <v>0</v>
      </c>
      <c r="H3039" s="1" t="s">
        <v>5833</v>
      </c>
      <c r="I3039" s="1" t="s">
        <v>6641</v>
      </c>
      <c r="J3039" s="1" t="s">
        <v>6245</v>
      </c>
      <c r="K3039">
        <v>61</v>
      </c>
      <c r="L3039" s="1" t="s">
        <v>6260</v>
      </c>
      <c r="M3039" s="1" t="s">
        <v>6262</v>
      </c>
      <c r="N3039">
        <v>150406</v>
      </c>
      <c r="O3039" s="1" t="s">
        <v>6243</v>
      </c>
      <c r="P3039" s="2">
        <v>43566</v>
      </c>
      <c r="Q3039" s="2">
        <v>45794</v>
      </c>
      <c r="R3039" s="1" t="s">
        <v>6906</v>
      </c>
      <c r="S3039" s="1" t="s">
        <v>6907</v>
      </c>
      <c r="T3039" s="1" t="s">
        <v>28</v>
      </c>
      <c r="U3039">
        <v>8202</v>
      </c>
      <c r="V3039" s="1" t="s">
        <v>19</v>
      </c>
      <c r="W3039" s="1" t="s">
        <v>106</v>
      </c>
      <c r="X3039" s="2">
        <f t="shared" ca="1" si="47"/>
        <v>45937</v>
      </c>
      <c r="Y3039" s="1">
        <f ca="1">ROUND(YEARFRAC(Merge1[[#This Row],[Join_Date]],Merge1[[#This Row],[Today]], 3),0)</f>
        <v>6</v>
      </c>
      <c r="Z3039" s="1" t="str" cm="1">
        <f t="array" aca="1" ref="Z3039" ca="1">_xlfn.IFS(
   Merge1[[#This Row],[Customer Tenure]]&lt;=2,"New",
   Merge1[[#This Row],[Customer Tenure]]&lt;=5,"Emerging",
  Merge1[[#This Row],[Customer Tenure]]&lt;9,"Established",
   TRUE,"Loyal"
)</f>
        <v>Established</v>
      </c>
      <c r="AA3039" s="1" t="str" cm="1">
        <f t="array" ref="AA3039">_xlfn.IFS(Merge1[[#This Row],[Income]]&lt;=30000,"Low",Merge1[[#This Row],[Income]]&lt;=60000,"Medium",Merge1[[#This Row],[Income]]&lt;=100000,"High", Merge1[[#This Row],[Income]]&gt;100000," Premium")</f>
        <v xml:space="preserve"> Premium</v>
      </c>
      <c r="AB3039" s="1" t="str" cm="1">
        <f t="array" ref="AB3039">_xlfn.IFS(Merge1[[#This Row],[Age]]&lt;= 28,"Gen Z", Merge1[[#This Row],[Age]]&lt;=44,"Millennials", Merge1[[#This Row],[Age]]&lt;=60,"Gen X", Merge1[[#This Row],[Age]]&gt;60,"Baby Boomers")</f>
        <v>Baby Boomers</v>
      </c>
      <c r="AC3039" s="1" t="str" cm="1">
        <f t="array" ref="AC3039">_xlfn.IFS(
    Merge1[[#This Row],[Balance]]&lt;=50000,"Low",
    Merge1[[#This Row],[Balance]]&lt;=200000,"Medium",
    Merge1[[#This Row],[Balance]]&gt;200000,"High"
)</f>
        <v>High</v>
      </c>
    </row>
    <row r="3040" spans="1:29" x14ac:dyDescent="0.25">
      <c r="A3040" s="1" t="s">
        <v>996</v>
      </c>
      <c r="B3040" s="1" t="s">
        <v>5997</v>
      </c>
      <c r="C3040" s="1" t="s">
        <v>5842</v>
      </c>
      <c r="D3040" s="2">
        <v>43587</v>
      </c>
      <c r="E3040">
        <v>130841</v>
      </c>
      <c r="F3040">
        <v>732</v>
      </c>
      <c r="G3040">
        <v>0</v>
      </c>
      <c r="H3040" s="1" t="s">
        <v>5833</v>
      </c>
      <c r="I3040" s="1" t="s">
        <v>6293</v>
      </c>
      <c r="J3040" s="1" t="s">
        <v>6245</v>
      </c>
      <c r="K3040">
        <v>26</v>
      </c>
      <c r="L3040" s="1" t="s">
        <v>6241</v>
      </c>
      <c r="M3040" s="1" t="s">
        <v>6257</v>
      </c>
      <c r="N3040">
        <v>136953</v>
      </c>
      <c r="O3040" s="1" t="s">
        <v>6243</v>
      </c>
      <c r="P3040" s="2">
        <v>43698</v>
      </c>
      <c r="Q3040" s="2">
        <v>45745</v>
      </c>
      <c r="R3040" s="1" t="s">
        <v>6899</v>
      </c>
      <c r="S3040" s="1" t="s">
        <v>6914</v>
      </c>
      <c r="T3040" s="1" t="s">
        <v>28</v>
      </c>
      <c r="U3040">
        <v>6511</v>
      </c>
      <c r="V3040" s="1" t="s">
        <v>10</v>
      </c>
      <c r="W3040" s="1" t="s">
        <v>45</v>
      </c>
      <c r="X3040" s="2">
        <f t="shared" ca="1" si="47"/>
        <v>45937</v>
      </c>
      <c r="Y3040" s="1">
        <f ca="1">ROUND(YEARFRAC(Merge1[[#This Row],[Join_Date]],Merge1[[#This Row],[Today]], 3),0)</f>
        <v>6</v>
      </c>
      <c r="Z3040" s="1" t="str" cm="1">
        <f t="array" aca="1" ref="Z3040" ca="1">_xlfn.IFS(
   Merge1[[#This Row],[Customer Tenure]]&lt;=2,"New",
   Merge1[[#This Row],[Customer Tenure]]&lt;=5,"Emerging",
  Merge1[[#This Row],[Customer Tenure]]&lt;9,"Established",
   TRUE,"Loyal"
)</f>
        <v>Established</v>
      </c>
      <c r="AA3040" s="1" t="str" cm="1">
        <f t="array" ref="AA3040">_xlfn.IFS(Merge1[[#This Row],[Income]]&lt;=30000,"Low",Merge1[[#This Row],[Income]]&lt;=60000,"Medium",Merge1[[#This Row],[Income]]&lt;=100000,"High", Merge1[[#This Row],[Income]]&gt;100000," Premium")</f>
        <v xml:space="preserve"> Premium</v>
      </c>
      <c r="AB3040" s="1" t="str" cm="1">
        <f t="array" ref="AB3040">_xlfn.IFS(Merge1[[#This Row],[Age]]&lt;= 28,"Gen Z", Merge1[[#This Row],[Age]]&lt;=44,"Millennials", Merge1[[#This Row],[Age]]&lt;=60,"Gen X", Merge1[[#This Row],[Age]]&gt;60,"Baby Boomers")</f>
        <v>Gen Z</v>
      </c>
      <c r="AC3040" s="1" t="str" cm="1">
        <f t="array" ref="AC3040">_xlfn.IFS(
    Merge1[[#This Row],[Balance]]&lt;=50000,"Low",
    Merge1[[#This Row],[Balance]]&lt;=200000,"Medium",
    Merge1[[#This Row],[Balance]]&gt;200000,"High"
)</f>
        <v>Medium</v>
      </c>
    </row>
    <row r="3041" spans="1:29" x14ac:dyDescent="0.25">
      <c r="A3041" s="1" t="s">
        <v>293</v>
      </c>
      <c r="B3041" s="1" t="s">
        <v>5991</v>
      </c>
      <c r="C3041" s="1" t="s">
        <v>5832</v>
      </c>
      <c r="D3041" s="2">
        <v>43754</v>
      </c>
      <c r="E3041">
        <v>207772</v>
      </c>
      <c r="F3041">
        <v>770</v>
      </c>
      <c r="G3041">
        <v>0</v>
      </c>
      <c r="H3041" s="1" t="s">
        <v>5833</v>
      </c>
      <c r="I3041" s="1" t="s">
        <v>6850</v>
      </c>
      <c r="J3041" s="1" t="s">
        <v>6240</v>
      </c>
      <c r="K3041">
        <v>54</v>
      </c>
      <c r="L3041" s="1" t="s">
        <v>6246</v>
      </c>
      <c r="M3041" s="1" t="s">
        <v>6262</v>
      </c>
      <c r="N3041">
        <v>26570</v>
      </c>
      <c r="O3041" s="1" t="s">
        <v>6243</v>
      </c>
      <c r="P3041" s="2">
        <v>44800</v>
      </c>
      <c r="Q3041" s="2">
        <v>45653</v>
      </c>
      <c r="R3041" s="1" t="s">
        <v>6904</v>
      </c>
      <c r="S3041" s="1" t="s">
        <v>6916</v>
      </c>
      <c r="T3041" s="1" t="s">
        <v>9</v>
      </c>
      <c r="U3041">
        <v>912</v>
      </c>
      <c r="V3041" s="1" t="s">
        <v>15</v>
      </c>
      <c r="W3041" s="1" t="s">
        <v>11</v>
      </c>
      <c r="X3041" s="2">
        <f t="shared" ca="1" si="47"/>
        <v>45937</v>
      </c>
      <c r="Y3041" s="1">
        <f ca="1">ROUND(YEARFRAC(Merge1[[#This Row],[Join_Date]],Merge1[[#This Row],[Today]], 3),0)</f>
        <v>3</v>
      </c>
      <c r="Z3041" s="1" t="str" cm="1">
        <f t="array" aca="1" ref="Z3041" ca="1">_xlfn.IFS(
   Merge1[[#This Row],[Customer Tenure]]&lt;=2,"New",
   Merge1[[#This Row],[Customer Tenure]]&lt;=5,"Emerging",
  Merge1[[#This Row],[Customer Tenure]]&lt;9,"Established",
   TRUE,"Loyal"
)</f>
        <v>Emerging</v>
      </c>
      <c r="AA3041" s="1" t="str" cm="1">
        <f t="array" ref="AA3041">_xlfn.IFS(Merge1[[#This Row],[Income]]&lt;=30000,"Low",Merge1[[#This Row],[Income]]&lt;=60000,"Medium",Merge1[[#This Row],[Income]]&lt;=100000,"High", Merge1[[#This Row],[Income]]&gt;100000," Premium")</f>
        <v>Low</v>
      </c>
      <c r="AB3041" s="1" t="str" cm="1">
        <f t="array" ref="AB3041">_xlfn.IFS(Merge1[[#This Row],[Age]]&lt;= 28,"Gen Z", Merge1[[#This Row],[Age]]&lt;=44,"Millennials", Merge1[[#This Row],[Age]]&lt;=60,"Gen X", Merge1[[#This Row],[Age]]&gt;60,"Baby Boomers")</f>
        <v>Gen X</v>
      </c>
      <c r="AC3041" s="1" t="str" cm="1">
        <f t="array" ref="AC3041">_xlfn.IFS(
    Merge1[[#This Row],[Balance]]&lt;=50000,"Low",
    Merge1[[#This Row],[Balance]]&lt;=200000,"Medium",
    Merge1[[#This Row],[Balance]]&gt;200000,"High"
)</f>
        <v>High</v>
      </c>
    </row>
    <row r="3042" spans="1:29" x14ac:dyDescent="0.25">
      <c r="A3042" s="1" t="s">
        <v>1726</v>
      </c>
      <c r="B3042" s="1" t="s">
        <v>6178</v>
      </c>
      <c r="C3042" s="1" t="s">
        <v>5835</v>
      </c>
      <c r="D3042" s="2">
        <v>45025</v>
      </c>
      <c r="E3042">
        <v>378280</v>
      </c>
      <c r="F3042">
        <v>751</v>
      </c>
      <c r="G3042">
        <v>0</v>
      </c>
      <c r="H3042" s="1" t="s">
        <v>5833</v>
      </c>
      <c r="I3042" s="1" t="s">
        <v>6336</v>
      </c>
      <c r="J3042" s="1" t="s">
        <v>6240</v>
      </c>
      <c r="K3042">
        <v>39</v>
      </c>
      <c r="L3042" s="1" t="s">
        <v>6256</v>
      </c>
      <c r="M3042" s="1" t="s">
        <v>6251</v>
      </c>
      <c r="N3042">
        <v>114377</v>
      </c>
      <c r="O3042" s="1" t="s">
        <v>6243</v>
      </c>
      <c r="P3042" s="2">
        <v>44997</v>
      </c>
      <c r="Q3042" s="2">
        <v>45173</v>
      </c>
      <c r="R3042" s="1" t="s">
        <v>6897</v>
      </c>
      <c r="S3042" s="1" t="s">
        <v>6909</v>
      </c>
      <c r="T3042" s="1" t="s">
        <v>23</v>
      </c>
      <c r="U3042">
        <v>5729</v>
      </c>
      <c r="V3042" s="1" t="s">
        <v>15</v>
      </c>
      <c r="W3042" s="1" t="s">
        <v>16</v>
      </c>
      <c r="X3042" s="2">
        <f t="shared" ca="1" si="47"/>
        <v>45937</v>
      </c>
      <c r="Y3042" s="1">
        <f ca="1">ROUND(YEARFRAC(Merge1[[#This Row],[Join_Date]],Merge1[[#This Row],[Today]], 3),0)</f>
        <v>3</v>
      </c>
      <c r="Z3042" s="1" t="str" cm="1">
        <f t="array" aca="1" ref="Z3042" ca="1">_xlfn.IFS(
   Merge1[[#This Row],[Customer Tenure]]&lt;=2,"New",
   Merge1[[#This Row],[Customer Tenure]]&lt;=5,"Emerging",
  Merge1[[#This Row],[Customer Tenure]]&lt;9,"Established",
   TRUE,"Loyal"
)</f>
        <v>Emerging</v>
      </c>
      <c r="AA3042" s="1" t="str" cm="1">
        <f t="array" ref="AA3042">_xlfn.IFS(Merge1[[#This Row],[Income]]&lt;=30000,"Low",Merge1[[#This Row],[Income]]&lt;=60000,"Medium",Merge1[[#This Row],[Income]]&lt;=100000,"High", Merge1[[#This Row],[Income]]&gt;100000," Premium")</f>
        <v xml:space="preserve"> Premium</v>
      </c>
      <c r="AB3042" s="1" t="str" cm="1">
        <f t="array" ref="AB3042">_xlfn.IFS(Merge1[[#This Row],[Age]]&lt;= 28,"Gen Z", Merge1[[#This Row],[Age]]&lt;=44,"Millennials", Merge1[[#This Row],[Age]]&lt;=60,"Gen X", Merge1[[#This Row],[Age]]&gt;60,"Baby Boomers")</f>
        <v>Millennials</v>
      </c>
      <c r="AC3042" s="1" t="str" cm="1">
        <f t="array" ref="AC3042">_xlfn.IFS(
    Merge1[[#This Row],[Balance]]&lt;=50000,"Low",
    Merge1[[#This Row],[Balance]]&lt;=200000,"Medium",
    Merge1[[#This Row],[Balance]]&gt;200000,"High"
)</f>
        <v>High</v>
      </c>
    </row>
    <row r="3043" spans="1:29" x14ac:dyDescent="0.25">
      <c r="A3043" s="1" t="s">
        <v>392</v>
      </c>
      <c r="B3043" s="1" t="s">
        <v>6087</v>
      </c>
      <c r="C3043" s="1" t="s">
        <v>5835</v>
      </c>
      <c r="D3043" s="2">
        <v>44650</v>
      </c>
      <c r="E3043">
        <v>19610</v>
      </c>
      <c r="F3043">
        <v>395</v>
      </c>
      <c r="G3043">
        <v>0</v>
      </c>
      <c r="H3043" s="1" t="s">
        <v>5838</v>
      </c>
      <c r="I3043" s="1" t="s">
        <v>6277</v>
      </c>
      <c r="J3043" s="1" t="s">
        <v>6240</v>
      </c>
      <c r="K3043">
        <v>49</v>
      </c>
      <c r="L3043" s="1" t="s">
        <v>6260</v>
      </c>
      <c r="M3043" s="1" t="s">
        <v>6254</v>
      </c>
      <c r="N3043">
        <v>54636</v>
      </c>
      <c r="O3043" s="1" t="s">
        <v>6243</v>
      </c>
      <c r="P3043" s="2">
        <v>43643</v>
      </c>
      <c r="Q3043" s="2">
        <v>45252</v>
      </c>
      <c r="R3043" s="1" t="s">
        <v>6887</v>
      </c>
      <c r="S3043" s="1" t="s">
        <v>6888</v>
      </c>
      <c r="T3043" s="1" t="s">
        <v>28</v>
      </c>
      <c r="U3043">
        <v>9422</v>
      </c>
      <c r="V3043" s="1" t="s">
        <v>24</v>
      </c>
      <c r="W3043" s="1" t="s">
        <v>25</v>
      </c>
      <c r="X3043" s="2">
        <f t="shared" ca="1" si="47"/>
        <v>45937</v>
      </c>
      <c r="Y3043" s="1">
        <f ca="1">ROUND(YEARFRAC(Merge1[[#This Row],[Join_Date]],Merge1[[#This Row],[Today]], 3),0)</f>
        <v>6</v>
      </c>
      <c r="Z3043" s="1" t="str" cm="1">
        <f t="array" aca="1" ref="Z3043" ca="1">_xlfn.IFS(
   Merge1[[#This Row],[Customer Tenure]]&lt;=2,"New",
   Merge1[[#This Row],[Customer Tenure]]&lt;=5,"Emerging",
  Merge1[[#This Row],[Customer Tenure]]&lt;9,"Established",
   TRUE,"Loyal"
)</f>
        <v>Established</v>
      </c>
      <c r="AA3043" s="1" t="str" cm="1">
        <f t="array" ref="AA3043">_xlfn.IFS(Merge1[[#This Row],[Income]]&lt;=30000,"Low",Merge1[[#This Row],[Income]]&lt;=60000,"Medium",Merge1[[#This Row],[Income]]&lt;=100000,"High", Merge1[[#This Row],[Income]]&gt;100000," Premium")</f>
        <v>Medium</v>
      </c>
      <c r="AB3043" s="1" t="str" cm="1">
        <f t="array" ref="AB3043">_xlfn.IFS(Merge1[[#This Row],[Age]]&lt;= 28,"Gen Z", Merge1[[#This Row],[Age]]&lt;=44,"Millennials", Merge1[[#This Row],[Age]]&lt;=60,"Gen X", Merge1[[#This Row],[Age]]&gt;60,"Baby Boomers")</f>
        <v>Gen X</v>
      </c>
      <c r="AC3043" s="1" t="str" cm="1">
        <f t="array" ref="AC3043">_xlfn.IFS(
    Merge1[[#This Row],[Balance]]&lt;=50000,"Low",
    Merge1[[#This Row],[Balance]]&lt;=200000,"Medium",
    Merge1[[#This Row],[Balance]]&gt;200000,"High"
)</f>
        <v>Low</v>
      </c>
    </row>
    <row r="3044" spans="1:29" x14ac:dyDescent="0.25">
      <c r="A3044" s="1" t="s">
        <v>2159</v>
      </c>
      <c r="B3044" s="1" t="s">
        <v>5916</v>
      </c>
      <c r="C3044" s="1" t="s">
        <v>5832</v>
      </c>
      <c r="D3044" s="2">
        <v>44134</v>
      </c>
      <c r="E3044">
        <v>372251</v>
      </c>
      <c r="F3044">
        <v>404</v>
      </c>
      <c r="G3044">
        <v>170837</v>
      </c>
      <c r="H3044" s="1" t="s">
        <v>5838</v>
      </c>
      <c r="I3044" s="1" t="s">
        <v>6342</v>
      </c>
      <c r="J3044" s="1" t="s">
        <v>6245</v>
      </c>
      <c r="K3044">
        <v>32</v>
      </c>
      <c r="L3044" s="1" t="s">
        <v>6246</v>
      </c>
      <c r="M3044" s="1" t="s">
        <v>6242</v>
      </c>
      <c r="N3044">
        <v>70106</v>
      </c>
      <c r="O3044" s="1" t="s">
        <v>6243</v>
      </c>
      <c r="P3044" s="2">
        <v>45477</v>
      </c>
      <c r="Q3044" s="2">
        <v>45862</v>
      </c>
      <c r="R3044" s="1" t="s">
        <v>6891</v>
      </c>
      <c r="S3044" s="1" t="s">
        <v>6892</v>
      </c>
      <c r="T3044" s="1" t="s">
        <v>14</v>
      </c>
      <c r="U3044">
        <v>8158</v>
      </c>
      <c r="V3044" s="1" t="s">
        <v>10</v>
      </c>
      <c r="W3044" s="1" t="s">
        <v>29</v>
      </c>
      <c r="X3044" s="2">
        <f t="shared" ca="1" si="47"/>
        <v>45937</v>
      </c>
      <c r="Y3044" s="1">
        <f ca="1">ROUND(YEARFRAC(Merge1[[#This Row],[Join_Date]],Merge1[[#This Row],[Today]], 3),0)</f>
        <v>1</v>
      </c>
      <c r="Z3044" s="1" t="str" cm="1">
        <f t="array" aca="1" ref="Z3044" ca="1">_xlfn.IFS(
   Merge1[[#This Row],[Customer Tenure]]&lt;=2,"New",
   Merge1[[#This Row],[Customer Tenure]]&lt;=5,"Emerging",
  Merge1[[#This Row],[Customer Tenure]]&lt;9,"Established",
   TRUE,"Loyal"
)</f>
        <v>New</v>
      </c>
      <c r="AA3044" s="1" t="str" cm="1">
        <f t="array" ref="AA3044">_xlfn.IFS(Merge1[[#This Row],[Income]]&lt;=30000,"Low",Merge1[[#This Row],[Income]]&lt;=60000,"Medium",Merge1[[#This Row],[Income]]&lt;=100000,"High", Merge1[[#This Row],[Income]]&gt;100000," Premium")</f>
        <v>High</v>
      </c>
      <c r="AB3044" s="1" t="str" cm="1">
        <f t="array" ref="AB3044">_xlfn.IFS(Merge1[[#This Row],[Age]]&lt;= 28,"Gen Z", Merge1[[#This Row],[Age]]&lt;=44,"Millennials", Merge1[[#This Row],[Age]]&lt;=60,"Gen X", Merge1[[#This Row],[Age]]&gt;60,"Baby Boomers")</f>
        <v>Millennials</v>
      </c>
      <c r="AC3044" s="1" t="str" cm="1">
        <f t="array" ref="AC3044">_xlfn.IFS(
    Merge1[[#This Row],[Balance]]&lt;=50000,"Low",
    Merge1[[#This Row],[Balance]]&lt;=200000,"Medium",
    Merge1[[#This Row],[Balance]]&gt;200000,"High"
)</f>
        <v>High</v>
      </c>
    </row>
    <row r="3045" spans="1:29" x14ac:dyDescent="0.25">
      <c r="A3045" s="1" t="s">
        <v>812</v>
      </c>
      <c r="B3045" s="1" t="s">
        <v>5903</v>
      </c>
      <c r="C3045" s="1" t="s">
        <v>5832</v>
      </c>
      <c r="D3045" s="2">
        <v>45826</v>
      </c>
      <c r="E3045">
        <v>495236</v>
      </c>
      <c r="F3045">
        <v>422</v>
      </c>
      <c r="G3045">
        <v>94941</v>
      </c>
      <c r="H3045" s="1" t="s">
        <v>5838</v>
      </c>
      <c r="I3045" s="1" t="s">
        <v>6302</v>
      </c>
      <c r="J3045" s="1" t="s">
        <v>6245</v>
      </c>
      <c r="K3045">
        <v>72</v>
      </c>
      <c r="L3045" s="1" t="s">
        <v>6246</v>
      </c>
      <c r="M3045" s="1" t="s">
        <v>6254</v>
      </c>
      <c r="N3045">
        <v>96898</v>
      </c>
      <c r="O3045" s="1" t="s">
        <v>6248</v>
      </c>
      <c r="P3045" s="2">
        <v>42533</v>
      </c>
      <c r="Q3045" s="2">
        <v>45543</v>
      </c>
      <c r="R3045" s="1" t="s">
        <v>6897</v>
      </c>
      <c r="S3045" s="1" t="s">
        <v>6898</v>
      </c>
      <c r="T3045" s="1" t="s">
        <v>9</v>
      </c>
      <c r="U3045">
        <v>2331</v>
      </c>
      <c r="V3045" s="1" t="s">
        <v>24</v>
      </c>
      <c r="W3045" s="1" t="s">
        <v>55</v>
      </c>
      <c r="X3045" s="2">
        <f t="shared" ca="1" si="47"/>
        <v>45937</v>
      </c>
      <c r="Y3045" s="1">
        <f ca="1">ROUND(YEARFRAC(Merge1[[#This Row],[Join_Date]],Merge1[[#This Row],[Today]], 3),0)</f>
        <v>9</v>
      </c>
      <c r="Z3045" s="1" t="str" cm="1">
        <f t="array" aca="1" ref="Z3045" ca="1">_xlfn.IFS(
   Merge1[[#This Row],[Customer Tenure]]&lt;=2,"New",
   Merge1[[#This Row],[Customer Tenure]]&lt;=5,"Emerging",
  Merge1[[#This Row],[Customer Tenure]]&lt;9,"Established",
   TRUE,"Loyal"
)</f>
        <v>Loyal</v>
      </c>
      <c r="AA3045" s="1" t="str" cm="1">
        <f t="array" ref="AA3045">_xlfn.IFS(Merge1[[#This Row],[Income]]&lt;=30000,"Low",Merge1[[#This Row],[Income]]&lt;=60000,"Medium",Merge1[[#This Row],[Income]]&lt;=100000,"High", Merge1[[#This Row],[Income]]&gt;100000," Premium")</f>
        <v>High</v>
      </c>
      <c r="AB3045" s="1" t="str" cm="1">
        <f t="array" ref="AB3045">_xlfn.IFS(Merge1[[#This Row],[Age]]&lt;= 28,"Gen Z", Merge1[[#This Row],[Age]]&lt;=44,"Millennials", Merge1[[#This Row],[Age]]&lt;=60,"Gen X", Merge1[[#This Row],[Age]]&gt;60,"Baby Boomers")</f>
        <v>Baby Boomers</v>
      </c>
      <c r="AC3045" s="1" t="str" cm="1">
        <f t="array" ref="AC3045">_xlfn.IFS(
    Merge1[[#This Row],[Balance]]&lt;=50000,"Low",
    Merge1[[#This Row],[Balance]]&lt;=200000,"Medium",
    Merge1[[#This Row],[Balance]]&gt;200000,"High"
)</f>
        <v>High</v>
      </c>
    </row>
    <row r="3046" spans="1:29" x14ac:dyDescent="0.25">
      <c r="A3046" s="1" t="s">
        <v>3594</v>
      </c>
      <c r="B3046" s="1" t="s">
        <v>5906</v>
      </c>
      <c r="C3046" s="1" t="s">
        <v>5835</v>
      </c>
      <c r="D3046" s="2">
        <v>43803</v>
      </c>
      <c r="E3046">
        <v>465048</v>
      </c>
      <c r="F3046">
        <v>528</v>
      </c>
      <c r="G3046">
        <v>0</v>
      </c>
      <c r="H3046" s="1" t="s">
        <v>5833</v>
      </c>
      <c r="I3046" s="1" t="s">
        <v>6861</v>
      </c>
      <c r="J3046" s="1" t="s">
        <v>6240</v>
      </c>
      <c r="K3046">
        <v>26</v>
      </c>
      <c r="L3046" s="1" t="s">
        <v>6260</v>
      </c>
      <c r="M3046" s="1" t="s">
        <v>6251</v>
      </c>
      <c r="N3046">
        <v>148335</v>
      </c>
      <c r="O3046" s="1" t="s">
        <v>6243</v>
      </c>
      <c r="P3046" s="2">
        <v>45443</v>
      </c>
      <c r="Q3046" s="2">
        <v>45748</v>
      </c>
      <c r="R3046" s="1" t="s">
        <v>6893</v>
      </c>
      <c r="S3046" s="1" t="s">
        <v>6894</v>
      </c>
      <c r="T3046" s="1" t="s">
        <v>28</v>
      </c>
      <c r="U3046">
        <v>865</v>
      </c>
      <c r="V3046" s="1" t="s">
        <v>24</v>
      </c>
      <c r="W3046" s="1" t="s">
        <v>40</v>
      </c>
      <c r="X3046" s="2">
        <f t="shared" ca="1" si="47"/>
        <v>45937</v>
      </c>
      <c r="Y3046" s="1">
        <f ca="1">ROUND(YEARFRAC(Merge1[[#This Row],[Join_Date]],Merge1[[#This Row],[Today]], 3),0)</f>
        <v>1</v>
      </c>
      <c r="Z3046" s="1" t="str" cm="1">
        <f t="array" aca="1" ref="Z3046" ca="1">_xlfn.IFS(
   Merge1[[#This Row],[Customer Tenure]]&lt;=2,"New",
   Merge1[[#This Row],[Customer Tenure]]&lt;=5,"Emerging",
  Merge1[[#This Row],[Customer Tenure]]&lt;9,"Established",
   TRUE,"Loyal"
)</f>
        <v>New</v>
      </c>
      <c r="AA3046" s="1" t="str" cm="1">
        <f t="array" ref="AA3046">_xlfn.IFS(Merge1[[#This Row],[Income]]&lt;=30000,"Low",Merge1[[#This Row],[Income]]&lt;=60000,"Medium",Merge1[[#This Row],[Income]]&lt;=100000,"High", Merge1[[#This Row],[Income]]&gt;100000," Premium")</f>
        <v xml:space="preserve"> Premium</v>
      </c>
      <c r="AB3046" s="1" t="str" cm="1">
        <f t="array" ref="AB3046">_xlfn.IFS(Merge1[[#This Row],[Age]]&lt;= 28,"Gen Z", Merge1[[#This Row],[Age]]&lt;=44,"Millennials", Merge1[[#This Row],[Age]]&lt;=60,"Gen X", Merge1[[#This Row],[Age]]&gt;60,"Baby Boomers")</f>
        <v>Gen Z</v>
      </c>
      <c r="AC3046" s="1" t="str" cm="1">
        <f t="array" ref="AC3046">_xlfn.IFS(
    Merge1[[#This Row],[Balance]]&lt;=50000,"Low",
    Merge1[[#This Row],[Balance]]&lt;=200000,"Medium",
    Merge1[[#This Row],[Balance]]&gt;200000,"High"
)</f>
        <v>High</v>
      </c>
    </row>
    <row r="3047" spans="1:29" x14ac:dyDescent="0.25">
      <c r="A3047" s="1" t="s">
        <v>561</v>
      </c>
      <c r="B3047" s="1" t="s">
        <v>5977</v>
      </c>
      <c r="C3047" s="1" t="s">
        <v>5832</v>
      </c>
      <c r="D3047" s="2">
        <v>43235</v>
      </c>
      <c r="E3047">
        <v>270472</v>
      </c>
      <c r="F3047">
        <v>586</v>
      </c>
      <c r="G3047">
        <v>204519</v>
      </c>
      <c r="H3047" s="1" t="s">
        <v>5838</v>
      </c>
      <c r="I3047" s="1" t="s">
        <v>6727</v>
      </c>
      <c r="J3047" s="1" t="s">
        <v>6240</v>
      </c>
      <c r="K3047">
        <v>28</v>
      </c>
      <c r="L3047" s="1" t="s">
        <v>6241</v>
      </c>
      <c r="M3047" s="1" t="s">
        <v>6254</v>
      </c>
      <c r="N3047">
        <v>92099</v>
      </c>
      <c r="O3047" s="1" t="s">
        <v>6243</v>
      </c>
      <c r="P3047" s="2">
        <v>44410</v>
      </c>
      <c r="Q3047" s="2">
        <v>45589</v>
      </c>
      <c r="R3047" s="1" t="s">
        <v>6912</v>
      </c>
      <c r="S3047" s="1" t="s">
        <v>6917</v>
      </c>
      <c r="T3047" s="1" t="s">
        <v>9</v>
      </c>
      <c r="U3047">
        <v>1027</v>
      </c>
      <c r="V3047" s="1" t="s">
        <v>10</v>
      </c>
      <c r="W3047" s="1" t="s">
        <v>25</v>
      </c>
      <c r="X3047" s="2">
        <f t="shared" ca="1" si="47"/>
        <v>45937</v>
      </c>
      <c r="Y3047" s="1">
        <f ca="1">ROUND(YEARFRAC(Merge1[[#This Row],[Join_Date]],Merge1[[#This Row],[Today]], 3),0)</f>
        <v>4</v>
      </c>
      <c r="Z3047" s="1" t="str" cm="1">
        <f t="array" aca="1" ref="Z3047" ca="1">_xlfn.IFS(
   Merge1[[#This Row],[Customer Tenure]]&lt;=2,"New",
   Merge1[[#This Row],[Customer Tenure]]&lt;=5,"Emerging",
  Merge1[[#This Row],[Customer Tenure]]&lt;9,"Established",
   TRUE,"Loyal"
)</f>
        <v>Emerging</v>
      </c>
      <c r="AA3047" s="1" t="str" cm="1">
        <f t="array" ref="AA3047">_xlfn.IFS(Merge1[[#This Row],[Income]]&lt;=30000,"Low",Merge1[[#This Row],[Income]]&lt;=60000,"Medium",Merge1[[#This Row],[Income]]&lt;=100000,"High", Merge1[[#This Row],[Income]]&gt;100000," Premium")</f>
        <v>High</v>
      </c>
      <c r="AB3047" s="1" t="str" cm="1">
        <f t="array" ref="AB3047">_xlfn.IFS(Merge1[[#This Row],[Age]]&lt;= 28,"Gen Z", Merge1[[#This Row],[Age]]&lt;=44,"Millennials", Merge1[[#This Row],[Age]]&lt;=60,"Gen X", Merge1[[#This Row],[Age]]&gt;60,"Baby Boomers")</f>
        <v>Gen Z</v>
      </c>
      <c r="AC3047" s="1" t="str" cm="1">
        <f t="array" ref="AC3047">_xlfn.IFS(
    Merge1[[#This Row],[Balance]]&lt;=50000,"Low",
    Merge1[[#This Row],[Balance]]&lt;=200000,"Medium",
    Merge1[[#This Row],[Balance]]&gt;200000,"High"
)</f>
        <v>High</v>
      </c>
    </row>
    <row r="3048" spans="1:29" x14ac:dyDescent="0.25">
      <c r="A3048" s="1" t="s">
        <v>270</v>
      </c>
      <c r="B3048" s="1" t="s">
        <v>5888</v>
      </c>
      <c r="C3048" s="1" t="s">
        <v>5835</v>
      </c>
      <c r="D3048" s="2">
        <v>45689</v>
      </c>
      <c r="E3048">
        <v>2382</v>
      </c>
      <c r="F3048">
        <v>548</v>
      </c>
      <c r="G3048">
        <v>0</v>
      </c>
      <c r="H3048" s="1" t="s">
        <v>5860</v>
      </c>
      <c r="I3048" s="1" t="s">
        <v>6862</v>
      </c>
      <c r="J3048" s="1" t="s">
        <v>6245</v>
      </c>
      <c r="K3048">
        <v>63</v>
      </c>
      <c r="L3048" s="1" t="s">
        <v>6260</v>
      </c>
      <c r="M3048" s="1" t="s">
        <v>6257</v>
      </c>
      <c r="N3048">
        <v>21969</v>
      </c>
      <c r="O3048" s="1" t="s">
        <v>6248</v>
      </c>
      <c r="P3048" s="2">
        <v>45488</v>
      </c>
      <c r="Q3048" s="2">
        <v>45536</v>
      </c>
      <c r="R3048" s="1" t="s">
        <v>6897</v>
      </c>
      <c r="S3048" s="1" t="s">
        <v>6898</v>
      </c>
      <c r="T3048" s="1" t="s">
        <v>9</v>
      </c>
      <c r="U3048">
        <v>5289</v>
      </c>
      <c r="V3048" s="1" t="s">
        <v>24</v>
      </c>
      <c r="W3048" s="1" t="s">
        <v>20</v>
      </c>
      <c r="X3048" s="2">
        <f t="shared" ca="1" si="47"/>
        <v>45937</v>
      </c>
      <c r="Y3048" s="1">
        <f ca="1">ROUND(YEARFRAC(Merge1[[#This Row],[Join_Date]],Merge1[[#This Row],[Today]], 3),0)</f>
        <v>1</v>
      </c>
      <c r="Z3048" s="1" t="str" cm="1">
        <f t="array" aca="1" ref="Z3048" ca="1">_xlfn.IFS(
   Merge1[[#This Row],[Customer Tenure]]&lt;=2,"New",
   Merge1[[#This Row],[Customer Tenure]]&lt;=5,"Emerging",
  Merge1[[#This Row],[Customer Tenure]]&lt;9,"Established",
   TRUE,"Loyal"
)</f>
        <v>New</v>
      </c>
      <c r="AA3048" s="1" t="str" cm="1">
        <f t="array" ref="AA3048">_xlfn.IFS(Merge1[[#This Row],[Income]]&lt;=30000,"Low",Merge1[[#This Row],[Income]]&lt;=60000,"Medium",Merge1[[#This Row],[Income]]&lt;=100000,"High", Merge1[[#This Row],[Income]]&gt;100000," Premium")</f>
        <v>Low</v>
      </c>
      <c r="AB3048" s="1" t="str" cm="1">
        <f t="array" ref="AB3048">_xlfn.IFS(Merge1[[#This Row],[Age]]&lt;= 28,"Gen Z", Merge1[[#This Row],[Age]]&lt;=44,"Millennials", Merge1[[#This Row],[Age]]&lt;=60,"Gen X", Merge1[[#This Row],[Age]]&gt;60,"Baby Boomers")</f>
        <v>Baby Boomers</v>
      </c>
      <c r="AC3048" s="1" t="str" cm="1">
        <f t="array" ref="AC3048">_xlfn.IFS(
    Merge1[[#This Row],[Balance]]&lt;=50000,"Low",
    Merge1[[#This Row],[Balance]]&lt;=200000,"Medium",
    Merge1[[#This Row],[Balance]]&gt;200000,"High"
)</f>
        <v>Low</v>
      </c>
    </row>
    <row r="3049" spans="1:29" x14ac:dyDescent="0.25">
      <c r="A3049" s="1" t="s">
        <v>217</v>
      </c>
      <c r="B3049" s="1" t="s">
        <v>6167</v>
      </c>
      <c r="C3049" s="1" t="s">
        <v>5842</v>
      </c>
      <c r="D3049" s="2">
        <v>43893</v>
      </c>
      <c r="E3049">
        <v>71196</v>
      </c>
      <c r="F3049">
        <v>582</v>
      </c>
      <c r="G3049">
        <v>0</v>
      </c>
      <c r="H3049" s="1" t="s">
        <v>5833</v>
      </c>
      <c r="I3049" s="1" t="s">
        <v>6746</v>
      </c>
      <c r="J3049" s="1" t="s">
        <v>6245</v>
      </c>
      <c r="K3049">
        <v>18</v>
      </c>
      <c r="L3049" s="1" t="s">
        <v>6246</v>
      </c>
      <c r="M3049" s="1" t="s">
        <v>6251</v>
      </c>
      <c r="N3049">
        <v>62229</v>
      </c>
      <c r="O3049" s="1" t="s">
        <v>6248</v>
      </c>
      <c r="P3049" s="2">
        <v>45160</v>
      </c>
      <c r="Q3049" s="2">
        <v>45479</v>
      </c>
      <c r="R3049" s="1" t="s">
        <v>6891</v>
      </c>
      <c r="S3049" s="1" t="s">
        <v>6895</v>
      </c>
      <c r="T3049" s="1" t="s">
        <v>14</v>
      </c>
      <c r="U3049">
        <v>7722</v>
      </c>
      <c r="V3049" s="1" t="s">
        <v>24</v>
      </c>
      <c r="W3049" s="1" t="s">
        <v>29</v>
      </c>
      <c r="X3049" s="2">
        <f t="shared" ca="1" si="47"/>
        <v>45937</v>
      </c>
      <c r="Y3049" s="1">
        <f ca="1">ROUND(YEARFRAC(Merge1[[#This Row],[Join_Date]],Merge1[[#This Row],[Today]], 3),0)</f>
        <v>2</v>
      </c>
      <c r="Z3049" s="1" t="str" cm="1">
        <f t="array" aca="1" ref="Z3049" ca="1">_xlfn.IFS(
   Merge1[[#This Row],[Customer Tenure]]&lt;=2,"New",
   Merge1[[#This Row],[Customer Tenure]]&lt;=5,"Emerging",
  Merge1[[#This Row],[Customer Tenure]]&lt;9,"Established",
   TRUE,"Loyal"
)</f>
        <v>New</v>
      </c>
      <c r="AA3049" s="1" t="str" cm="1">
        <f t="array" ref="AA3049">_xlfn.IFS(Merge1[[#This Row],[Income]]&lt;=30000,"Low",Merge1[[#This Row],[Income]]&lt;=60000,"Medium",Merge1[[#This Row],[Income]]&lt;=100000,"High", Merge1[[#This Row],[Income]]&gt;100000," Premium")</f>
        <v>High</v>
      </c>
      <c r="AB3049" s="1" t="str" cm="1">
        <f t="array" ref="AB3049">_xlfn.IFS(Merge1[[#This Row],[Age]]&lt;= 28,"Gen Z", Merge1[[#This Row],[Age]]&lt;=44,"Millennials", Merge1[[#This Row],[Age]]&lt;=60,"Gen X", Merge1[[#This Row],[Age]]&gt;60,"Baby Boomers")</f>
        <v>Gen Z</v>
      </c>
      <c r="AC3049" s="1" t="str" cm="1">
        <f t="array" ref="AC3049">_xlfn.IFS(
    Merge1[[#This Row],[Balance]]&lt;=50000,"Low",
    Merge1[[#This Row],[Balance]]&lt;=200000,"Medium",
    Merge1[[#This Row],[Balance]]&gt;200000,"High"
)</f>
        <v>Medium</v>
      </c>
    </row>
    <row r="3050" spans="1:29" x14ac:dyDescent="0.25">
      <c r="A3050" s="1" t="s">
        <v>1596</v>
      </c>
      <c r="B3050" s="1" t="s">
        <v>5972</v>
      </c>
      <c r="C3050" s="1" t="s">
        <v>5835</v>
      </c>
      <c r="D3050" s="2">
        <v>45822</v>
      </c>
      <c r="E3050">
        <v>423350</v>
      </c>
      <c r="F3050">
        <v>318</v>
      </c>
      <c r="G3050">
        <v>0</v>
      </c>
      <c r="H3050" s="1" t="s">
        <v>5833</v>
      </c>
      <c r="I3050" s="1" t="s">
        <v>6429</v>
      </c>
      <c r="J3050" s="1" t="s">
        <v>6245</v>
      </c>
      <c r="K3050">
        <v>47</v>
      </c>
      <c r="L3050" s="1" t="s">
        <v>6260</v>
      </c>
      <c r="M3050" s="1" t="s">
        <v>6266</v>
      </c>
      <c r="N3050">
        <v>152079</v>
      </c>
      <c r="O3050" s="1" t="s">
        <v>6243</v>
      </c>
      <c r="P3050" s="2">
        <v>44528</v>
      </c>
      <c r="Q3050" s="2">
        <v>45757</v>
      </c>
      <c r="R3050" s="1" t="s">
        <v>6893</v>
      </c>
      <c r="S3050" s="1" t="s">
        <v>6894</v>
      </c>
      <c r="T3050" s="1" t="s">
        <v>14</v>
      </c>
      <c r="U3050">
        <v>4690</v>
      </c>
      <c r="V3050" s="1" t="s">
        <v>24</v>
      </c>
      <c r="W3050" s="1" t="s">
        <v>20</v>
      </c>
      <c r="X3050" s="2">
        <f t="shared" ca="1" si="47"/>
        <v>45937</v>
      </c>
      <c r="Y3050" s="1">
        <f ca="1">ROUND(YEARFRAC(Merge1[[#This Row],[Join_Date]],Merge1[[#This Row],[Today]], 3),0)</f>
        <v>4</v>
      </c>
      <c r="Z3050" s="1" t="str" cm="1">
        <f t="array" aca="1" ref="Z3050" ca="1">_xlfn.IFS(
   Merge1[[#This Row],[Customer Tenure]]&lt;=2,"New",
   Merge1[[#This Row],[Customer Tenure]]&lt;=5,"Emerging",
  Merge1[[#This Row],[Customer Tenure]]&lt;9,"Established",
   TRUE,"Loyal"
)</f>
        <v>Emerging</v>
      </c>
      <c r="AA3050" s="1" t="str" cm="1">
        <f t="array" ref="AA3050">_xlfn.IFS(Merge1[[#This Row],[Income]]&lt;=30000,"Low",Merge1[[#This Row],[Income]]&lt;=60000,"Medium",Merge1[[#This Row],[Income]]&lt;=100000,"High", Merge1[[#This Row],[Income]]&gt;100000," Premium")</f>
        <v xml:space="preserve"> Premium</v>
      </c>
      <c r="AB3050" s="1" t="str" cm="1">
        <f t="array" ref="AB3050">_xlfn.IFS(Merge1[[#This Row],[Age]]&lt;= 28,"Gen Z", Merge1[[#This Row],[Age]]&lt;=44,"Millennials", Merge1[[#This Row],[Age]]&lt;=60,"Gen X", Merge1[[#This Row],[Age]]&gt;60,"Baby Boomers")</f>
        <v>Gen X</v>
      </c>
      <c r="AC3050" s="1" t="str" cm="1">
        <f t="array" ref="AC3050">_xlfn.IFS(
    Merge1[[#This Row],[Balance]]&lt;=50000,"Low",
    Merge1[[#This Row],[Balance]]&lt;=200000,"Medium",
    Merge1[[#This Row],[Balance]]&gt;200000,"High"
)</f>
        <v>High</v>
      </c>
    </row>
    <row r="3051" spans="1:29" x14ac:dyDescent="0.25">
      <c r="A3051" s="1" t="s">
        <v>469</v>
      </c>
      <c r="B3051" s="1" t="s">
        <v>6122</v>
      </c>
      <c r="C3051" s="1" t="s">
        <v>5846</v>
      </c>
      <c r="D3051" s="2">
        <v>42297</v>
      </c>
      <c r="E3051">
        <v>210048</v>
      </c>
      <c r="F3051">
        <v>603</v>
      </c>
      <c r="G3051">
        <v>0</v>
      </c>
      <c r="H3051" s="1" t="s">
        <v>5833</v>
      </c>
      <c r="I3051" s="1" t="s">
        <v>6487</v>
      </c>
      <c r="J3051" s="1" t="s">
        <v>6245</v>
      </c>
      <c r="K3051">
        <v>68</v>
      </c>
      <c r="L3051" s="1" t="s">
        <v>6241</v>
      </c>
      <c r="M3051" s="1" t="s">
        <v>6251</v>
      </c>
      <c r="N3051">
        <v>109186</v>
      </c>
      <c r="O3051" s="1" t="s">
        <v>6243</v>
      </c>
      <c r="P3051" s="2">
        <v>43008</v>
      </c>
      <c r="Q3051" s="2">
        <v>45257</v>
      </c>
      <c r="R3051" s="1" t="s">
        <v>6887</v>
      </c>
      <c r="S3051" s="1" t="s">
        <v>6888</v>
      </c>
      <c r="T3051" s="1" t="s">
        <v>14</v>
      </c>
      <c r="U3051">
        <v>7082</v>
      </c>
      <c r="V3051" s="1" t="s">
        <v>19</v>
      </c>
      <c r="W3051" s="1" t="s">
        <v>55</v>
      </c>
      <c r="X3051" s="2">
        <f t="shared" ca="1" si="47"/>
        <v>45937</v>
      </c>
      <c r="Y3051" s="1">
        <f ca="1">ROUND(YEARFRAC(Merge1[[#This Row],[Join_Date]],Merge1[[#This Row],[Today]], 3),0)</f>
        <v>8</v>
      </c>
      <c r="Z3051" s="1" t="str" cm="1">
        <f t="array" aca="1" ref="Z3051" ca="1">_xlfn.IFS(
   Merge1[[#This Row],[Customer Tenure]]&lt;=2,"New",
   Merge1[[#This Row],[Customer Tenure]]&lt;=5,"Emerging",
  Merge1[[#This Row],[Customer Tenure]]&lt;9,"Established",
   TRUE,"Loyal"
)</f>
        <v>Established</v>
      </c>
      <c r="AA3051" s="1" t="str" cm="1">
        <f t="array" ref="AA3051">_xlfn.IFS(Merge1[[#This Row],[Income]]&lt;=30000,"Low",Merge1[[#This Row],[Income]]&lt;=60000,"Medium",Merge1[[#This Row],[Income]]&lt;=100000,"High", Merge1[[#This Row],[Income]]&gt;100000," Premium")</f>
        <v xml:space="preserve"> Premium</v>
      </c>
      <c r="AB3051" s="1" t="str" cm="1">
        <f t="array" ref="AB3051">_xlfn.IFS(Merge1[[#This Row],[Age]]&lt;= 28,"Gen Z", Merge1[[#This Row],[Age]]&lt;=44,"Millennials", Merge1[[#This Row],[Age]]&lt;=60,"Gen X", Merge1[[#This Row],[Age]]&gt;60,"Baby Boomers")</f>
        <v>Baby Boomers</v>
      </c>
      <c r="AC3051" s="1" t="str" cm="1">
        <f t="array" ref="AC3051">_xlfn.IFS(
    Merge1[[#This Row],[Balance]]&lt;=50000,"Low",
    Merge1[[#This Row],[Balance]]&lt;=200000,"Medium",
    Merge1[[#This Row],[Balance]]&gt;200000,"High"
)</f>
        <v>High</v>
      </c>
    </row>
    <row r="3052" spans="1:29" x14ac:dyDescent="0.25">
      <c r="A3052" s="1" t="s">
        <v>1322</v>
      </c>
      <c r="B3052" s="1" t="s">
        <v>5841</v>
      </c>
      <c r="C3052" s="1" t="s">
        <v>5842</v>
      </c>
      <c r="D3052" s="2">
        <v>44160</v>
      </c>
      <c r="E3052">
        <v>477177</v>
      </c>
      <c r="F3052">
        <v>692</v>
      </c>
      <c r="G3052">
        <v>120819</v>
      </c>
      <c r="H3052" s="1" t="s">
        <v>5833</v>
      </c>
      <c r="I3052" s="1" t="s">
        <v>6388</v>
      </c>
      <c r="J3052" s="1" t="s">
        <v>6245</v>
      </c>
      <c r="K3052">
        <v>29</v>
      </c>
      <c r="L3052" s="1" t="s">
        <v>6241</v>
      </c>
      <c r="M3052" s="1" t="s">
        <v>6262</v>
      </c>
      <c r="N3052">
        <v>131785</v>
      </c>
      <c r="O3052" s="1" t="s">
        <v>6248</v>
      </c>
      <c r="P3052" s="2">
        <v>44077</v>
      </c>
      <c r="Q3052" s="2">
        <v>45600</v>
      </c>
      <c r="R3052" s="1" t="s">
        <v>6887</v>
      </c>
      <c r="S3052" s="1" t="s">
        <v>6901</v>
      </c>
      <c r="T3052" s="1" t="s">
        <v>23</v>
      </c>
      <c r="U3052">
        <v>6634</v>
      </c>
      <c r="V3052" s="1" t="s">
        <v>10</v>
      </c>
      <c r="W3052" s="1" t="s">
        <v>20</v>
      </c>
      <c r="X3052" s="2">
        <f t="shared" ca="1" si="47"/>
        <v>45937</v>
      </c>
      <c r="Y3052" s="1">
        <f ca="1">ROUND(YEARFRAC(Merge1[[#This Row],[Join_Date]],Merge1[[#This Row],[Today]], 3),0)</f>
        <v>5</v>
      </c>
      <c r="Z3052" s="1" t="str" cm="1">
        <f t="array" aca="1" ref="Z3052" ca="1">_xlfn.IFS(
   Merge1[[#This Row],[Customer Tenure]]&lt;=2,"New",
   Merge1[[#This Row],[Customer Tenure]]&lt;=5,"Emerging",
  Merge1[[#This Row],[Customer Tenure]]&lt;9,"Established",
   TRUE,"Loyal"
)</f>
        <v>Emerging</v>
      </c>
      <c r="AA3052" s="1" t="str" cm="1">
        <f t="array" ref="AA3052">_xlfn.IFS(Merge1[[#This Row],[Income]]&lt;=30000,"Low",Merge1[[#This Row],[Income]]&lt;=60000,"Medium",Merge1[[#This Row],[Income]]&lt;=100000,"High", Merge1[[#This Row],[Income]]&gt;100000," Premium")</f>
        <v xml:space="preserve"> Premium</v>
      </c>
      <c r="AB3052" s="1" t="str" cm="1">
        <f t="array" ref="AB3052">_xlfn.IFS(Merge1[[#This Row],[Age]]&lt;= 28,"Gen Z", Merge1[[#This Row],[Age]]&lt;=44,"Millennials", Merge1[[#This Row],[Age]]&lt;=60,"Gen X", Merge1[[#This Row],[Age]]&gt;60,"Baby Boomers")</f>
        <v>Millennials</v>
      </c>
      <c r="AC3052" s="1" t="str" cm="1">
        <f t="array" ref="AC3052">_xlfn.IFS(
    Merge1[[#This Row],[Balance]]&lt;=50000,"Low",
    Merge1[[#This Row],[Balance]]&lt;=200000,"Medium",
    Merge1[[#This Row],[Balance]]&gt;200000,"High"
)</f>
        <v>High</v>
      </c>
    </row>
    <row r="3053" spans="1:29" x14ac:dyDescent="0.25">
      <c r="A3053" s="1" t="s">
        <v>1215</v>
      </c>
      <c r="B3053" s="1" t="s">
        <v>5969</v>
      </c>
      <c r="C3053" s="1" t="s">
        <v>5835</v>
      </c>
      <c r="D3053" s="2">
        <v>45218</v>
      </c>
      <c r="E3053">
        <v>331310</v>
      </c>
      <c r="F3053">
        <v>485</v>
      </c>
      <c r="G3053">
        <v>0</v>
      </c>
      <c r="H3053" s="1" t="s">
        <v>5833</v>
      </c>
      <c r="I3053" s="1" t="s">
        <v>6560</v>
      </c>
      <c r="J3053" s="1" t="s">
        <v>6240</v>
      </c>
      <c r="K3053">
        <v>40</v>
      </c>
      <c r="L3053" s="1" t="s">
        <v>6241</v>
      </c>
      <c r="M3053" s="1" t="s">
        <v>6242</v>
      </c>
      <c r="N3053">
        <v>99083</v>
      </c>
      <c r="O3053" s="1" t="s">
        <v>6248</v>
      </c>
      <c r="P3053" s="2">
        <v>45179</v>
      </c>
      <c r="Q3053" s="2">
        <v>45832</v>
      </c>
      <c r="R3053" s="1" t="s">
        <v>6883</v>
      </c>
      <c r="S3053" s="1" t="s">
        <v>6910</v>
      </c>
      <c r="T3053" s="1" t="s">
        <v>9</v>
      </c>
      <c r="U3053">
        <v>205</v>
      </c>
      <c r="V3053" s="1" t="s">
        <v>19</v>
      </c>
      <c r="W3053" s="1" t="s">
        <v>45</v>
      </c>
      <c r="X3053" s="2">
        <f t="shared" ca="1" si="47"/>
        <v>45937</v>
      </c>
      <c r="Y3053" s="1">
        <f ca="1">ROUND(YEARFRAC(Merge1[[#This Row],[Join_Date]],Merge1[[#This Row],[Today]], 3),0)</f>
        <v>2</v>
      </c>
      <c r="Z3053" s="1" t="str" cm="1">
        <f t="array" aca="1" ref="Z3053" ca="1">_xlfn.IFS(
   Merge1[[#This Row],[Customer Tenure]]&lt;=2,"New",
   Merge1[[#This Row],[Customer Tenure]]&lt;=5,"Emerging",
  Merge1[[#This Row],[Customer Tenure]]&lt;9,"Established",
   TRUE,"Loyal"
)</f>
        <v>New</v>
      </c>
      <c r="AA3053" s="1" t="str" cm="1">
        <f t="array" ref="AA3053">_xlfn.IFS(Merge1[[#This Row],[Income]]&lt;=30000,"Low",Merge1[[#This Row],[Income]]&lt;=60000,"Medium",Merge1[[#This Row],[Income]]&lt;=100000,"High", Merge1[[#This Row],[Income]]&gt;100000," Premium")</f>
        <v>High</v>
      </c>
      <c r="AB3053" s="1" t="str" cm="1">
        <f t="array" ref="AB3053">_xlfn.IFS(Merge1[[#This Row],[Age]]&lt;= 28,"Gen Z", Merge1[[#This Row],[Age]]&lt;=44,"Millennials", Merge1[[#This Row],[Age]]&lt;=60,"Gen X", Merge1[[#This Row],[Age]]&gt;60,"Baby Boomers")</f>
        <v>Millennials</v>
      </c>
      <c r="AC3053" s="1" t="str" cm="1">
        <f t="array" ref="AC3053">_xlfn.IFS(
    Merge1[[#This Row],[Balance]]&lt;=50000,"Low",
    Merge1[[#This Row],[Balance]]&lt;=200000,"Medium",
    Merge1[[#This Row],[Balance]]&gt;200000,"High"
)</f>
        <v>High</v>
      </c>
    </row>
    <row r="3054" spans="1:29" x14ac:dyDescent="0.25">
      <c r="A3054" s="1" t="s">
        <v>912</v>
      </c>
      <c r="B3054" s="1" t="s">
        <v>6020</v>
      </c>
      <c r="C3054" s="1" t="s">
        <v>5832</v>
      </c>
      <c r="D3054" s="2">
        <v>45391</v>
      </c>
      <c r="E3054">
        <v>426488</v>
      </c>
      <c r="F3054">
        <v>813</v>
      </c>
      <c r="G3054">
        <v>0</v>
      </c>
      <c r="H3054" s="1" t="s">
        <v>5833</v>
      </c>
      <c r="I3054" s="1" t="s">
        <v>6856</v>
      </c>
      <c r="J3054" s="1" t="s">
        <v>6240</v>
      </c>
      <c r="K3054">
        <v>36</v>
      </c>
      <c r="L3054" s="1" t="s">
        <v>6260</v>
      </c>
      <c r="M3054" s="1" t="s">
        <v>6257</v>
      </c>
      <c r="N3054">
        <v>59062</v>
      </c>
      <c r="O3054" s="1" t="s">
        <v>6243</v>
      </c>
      <c r="P3054" s="2">
        <v>44585</v>
      </c>
      <c r="Q3054" s="2">
        <v>45266</v>
      </c>
      <c r="R3054" s="1" t="s">
        <v>6904</v>
      </c>
      <c r="S3054" s="1" t="s">
        <v>6905</v>
      </c>
      <c r="T3054" s="1" t="s">
        <v>28</v>
      </c>
      <c r="U3054">
        <v>4704</v>
      </c>
      <c r="V3054" s="1" t="s">
        <v>24</v>
      </c>
      <c r="W3054" s="1" t="s">
        <v>16</v>
      </c>
      <c r="X3054" s="2">
        <f t="shared" ca="1" si="47"/>
        <v>45937</v>
      </c>
      <c r="Y3054" s="1">
        <f ca="1">ROUND(YEARFRAC(Merge1[[#This Row],[Join_Date]],Merge1[[#This Row],[Today]], 3),0)</f>
        <v>4</v>
      </c>
      <c r="Z3054" s="1" t="str" cm="1">
        <f t="array" aca="1" ref="Z3054" ca="1">_xlfn.IFS(
   Merge1[[#This Row],[Customer Tenure]]&lt;=2,"New",
   Merge1[[#This Row],[Customer Tenure]]&lt;=5,"Emerging",
  Merge1[[#This Row],[Customer Tenure]]&lt;9,"Established",
   TRUE,"Loyal"
)</f>
        <v>Emerging</v>
      </c>
      <c r="AA3054" s="1" t="str" cm="1">
        <f t="array" ref="AA3054">_xlfn.IFS(Merge1[[#This Row],[Income]]&lt;=30000,"Low",Merge1[[#This Row],[Income]]&lt;=60000,"Medium",Merge1[[#This Row],[Income]]&lt;=100000,"High", Merge1[[#This Row],[Income]]&gt;100000," Premium")</f>
        <v>Medium</v>
      </c>
      <c r="AB3054" s="1" t="str" cm="1">
        <f t="array" ref="AB3054">_xlfn.IFS(Merge1[[#This Row],[Age]]&lt;= 28,"Gen Z", Merge1[[#This Row],[Age]]&lt;=44,"Millennials", Merge1[[#This Row],[Age]]&lt;=60,"Gen X", Merge1[[#This Row],[Age]]&gt;60,"Baby Boomers")</f>
        <v>Millennials</v>
      </c>
      <c r="AC3054" s="1" t="str" cm="1">
        <f t="array" ref="AC3054">_xlfn.IFS(
    Merge1[[#This Row],[Balance]]&lt;=50000,"Low",
    Merge1[[#This Row],[Balance]]&lt;=200000,"Medium",
    Merge1[[#This Row],[Balance]]&gt;200000,"High"
)</f>
        <v>High</v>
      </c>
    </row>
    <row r="3055" spans="1:29" x14ac:dyDescent="0.25">
      <c r="A3055" s="1" t="s">
        <v>1509</v>
      </c>
      <c r="B3055" s="1" t="s">
        <v>5944</v>
      </c>
      <c r="C3055" s="1" t="s">
        <v>5846</v>
      </c>
      <c r="D3055" s="2">
        <v>43914</v>
      </c>
      <c r="E3055">
        <v>481247</v>
      </c>
      <c r="F3055">
        <v>632</v>
      </c>
      <c r="G3055">
        <v>0</v>
      </c>
      <c r="H3055" s="1" t="s">
        <v>5833</v>
      </c>
      <c r="I3055" s="1" t="s">
        <v>6453</v>
      </c>
      <c r="J3055" s="1" t="s">
        <v>6245</v>
      </c>
      <c r="K3055">
        <v>51</v>
      </c>
      <c r="L3055" s="1" t="s">
        <v>6256</v>
      </c>
      <c r="M3055" s="1" t="s">
        <v>6242</v>
      </c>
      <c r="N3055">
        <v>40953</v>
      </c>
      <c r="O3055" s="1" t="s">
        <v>6243</v>
      </c>
      <c r="P3055" s="2">
        <v>44789</v>
      </c>
      <c r="Q3055" s="2">
        <v>45874</v>
      </c>
      <c r="R3055" s="1" t="s">
        <v>6889</v>
      </c>
      <c r="S3055" s="1" t="s">
        <v>6915</v>
      </c>
      <c r="T3055" s="1" t="s">
        <v>14</v>
      </c>
      <c r="U3055">
        <v>9534</v>
      </c>
      <c r="V3055" s="1" t="s">
        <v>24</v>
      </c>
      <c r="W3055" s="1" t="s">
        <v>20</v>
      </c>
      <c r="X3055" s="2">
        <f t="shared" ca="1" si="47"/>
        <v>45937</v>
      </c>
      <c r="Y3055" s="1">
        <f ca="1">ROUND(YEARFRAC(Merge1[[#This Row],[Join_Date]],Merge1[[#This Row],[Today]], 3),0)</f>
        <v>3</v>
      </c>
      <c r="Z3055" s="1" t="str" cm="1">
        <f t="array" aca="1" ref="Z3055" ca="1">_xlfn.IFS(
   Merge1[[#This Row],[Customer Tenure]]&lt;=2,"New",
   Merge1[[#This Row],[Customer Tenure]]&lt;=5,"Emerging",
  Merge1[[#This Row],[Customer Tenure]]&lt;9,"Established",
   TRUE,"Loyal"
)</f>
        <v>Emerging</v>
      </c>
      <c r="AA3055" s="1" t="str" cm="1">
        <f t="array" ref="AA3055">_xlfn.IFS(Merge1[[#This Row],[Income]]&lt;=30000,"Low",Merge1[[#This Row],[Income]]&lt;=60000,"Medium",Merge1[[#This Row],[Income]]&lt;=100000,"High", Merge1[[#This Row],[Income]]&gt;100000," Premium")</f>
        <v>Medium</v>
      </c>
      <c r="AB3055" s="1" t="str" cm="1">
        <f t="array" ref="AB3055">_xlfn.IFS(Merge1[[#This Row],[Age]]&lt;= 28,"Gen Z", Merge1[[#This Row],[Age]]&lt;=44,"Millennials", Merge1[[#This Row],[Age]]&lt;=60,"Gen X", Merge1[[#This Row],[Age]]&gt;60,"Baby Boomers")</f>
        <v>Gen X</v>
      </c>
      <c r="AC3055" s="1" t="str" cm="1">
        <f t="array" ref="AC3055">_xlfn.IFS(
    Merge1[[#This Row],[Balance]]&lt;=50000,"Low",
    Merge1[[#This Row],[Balance]]&lt;=200000,"Medium",
    Merge1[[#This Row],[Balance]]&gt;200000,"High"
)</f>
        <v>High</v>
      </c>
    </row>
    <row r="3056" spans="1:29" x14ac:dyDescent="0.25">
      <c r="A3056" s="1" t="s">
        <v>1017</v>
      </c>
      <c r="B3056" s="1" t="s">
        <v>6088</v>
      </c>
      <c r="C3056" s="1" t="s">
        <v>5835</v>
      </c>
      <c r="D3056" s="2">
        <v>42353</v>
      </c>
      <c r="E3056">
        <v>439503</v>
      </c>
      <c r="F3056">
        <v>673</v>
      </c>
      <c r="G3056">
        <v>0</v>
      </c>
      <c r="H3056" s="1" t="s">
        <v>5833</v>
      </c>
      <c r="I3056" s="1" t="s">
        <v>6335</v>
      </c>
      <c r="J3056" s="1" t="s">
        <v>6240</v>
      </c>
      <c r="K3056">
        <v>42</v>
      </c>
      <c r="L3056" s="1" t="s">
        <v>6241</v>
      </c>
      <c r="M3056" s="1" t="s">
        <v>6262</v>
      </c>
      <c r="N3056">
        <v>45931</v>
      </c>
      <c r="O3056" s="1" t="s">
        <v>6243</v>
      </c>
      <c r="P3056" s="2">
        <v>45042</v>
      </c>
      <c r="Q3056" s="2">
        <v>45303</v>
      </c>
      <c r="R3056" s="1" t="s">
        <v>6902</v>
      </c>
      <c r="S3056" s="1" t="s">
        <v>6903</v>
      </c>
      <c r="T3056" s="1" t="s">
        <v>14</v>
      </c>
      <c r="U3056">
        <v>4661</v>
      </c>
      <c r="V3056" s="1" t="s">
        <v>19</v>
      </c>
      <c r="W3056" s="1" t="s">
        <v>11</v>
      </c>
      <c r="X3056" s="2">
        <f t="shared" ca="1" si="47"/>
        <v>45937</v>
      </c>
      <c r="Y3056" s="1">
        <f ca="1">ROUND(YEARFRAC(Merge1[[#This Row],[Join_Date]],Merge1[[#This Row],[Today]], 3),0)</f>
        <v>2</v>
      </c>
      <c r="Z3056" s="1" t="str" cm="1">
        <f t="array" aca="1" ref="Z3056" ca="1">_xlfn.IFS(
   Merge1[[#This Row],[Customer Tenure]]&lt;=2,"New",
   Merge1[[#This Row],[Customer Tenure]]&lt;=5,"Emerging",
  Merge1[[#This Row],[Customer Tenure]]&lt;9,"Established",
   TRUE,"Loyal"
)</f>
        <v>New</v>
      </c>
      <c r="AA3056" s="1" t="str" cm="1">
        <f t="array" ref="AA3056">_xlfn.IFS(Merge1[[#This Row],[Income]]&lt;=30000,"Low",Merge1[[#This Row],[Income]]&lt;=60000,"Medium",Merge1[[#This Row],[Income]]&lt;=100000,"High", Merge1[[#This Row],[Income]]&gt;100000," Premium")</f>
        <v>Medium</v>
      </c>
      <c r="AB3056" s="1" t="str" cm="1">
        <f t="array" ref="AB3056">_xlfn.IFS(Merge1[[#This Row],[Age]]&lt;= 28,"Gen Z", Merge1[[#This Row],[Age]]&lt;=44,"Millennials", Merge1[[#This Row],[Age]]&lt;=60,"Gen X", Merge1[[#This Row],[Age]]&gt;60,"Baby Boomers")</f>
        <v>Millennials</v>
      </c>
      <c r="AC3056" s="1" t="str" cm="1">
        <f t="array" ref="AC3056">_xlfn.IFS(
    Merge1[[#This Row],[Balance]]&lt;=50000,"Low",
    Merge1[[#This Row],[Balance]]&lt;=200000,"Medium",
    Merge1[[#This Row],[Balance]]&gt;200000,"High"
)</f>
        <v>High</v>
      </c>
    </row>
    <row r="3057" spans="1:29" x14ac:dyDescent="0.25">
      <c r="A3057" s="1" t="s">
        <v>634</v>
      </c>
      <c r="B3057" s="1" t="s">
        <v>6145</v>
      </c>
      <c r="C3057" s="1" t="s">
        <v>5835</v>
      </c>
      <c r="D3057" s="2">
        <v>44573</v>
      </c>
      <c r="E3057">
        <v>185639</v>
      </c>
      <c r="F3057">
        <v>619</v>
      </c>
      <c r="G3057">
        <v>0</v>
      </c>
      <c r="H3057" s="1" t="s">
        <v>5833</v>
      </c>
      <c r="I3057" s="1" t="s">
        <v>6306</v>
      </c>
      <c r="J3057" s="1" t="s">
        <v>6240</v>
      </c>
      <c r="K3057">
        <v>42</v>
      </c>
      <c r="L3057" s="1" t="s">
        <v>6241</v>
      </c>
      <c r="M3057" s="1" t="s">
        <v>6247</v>
      </c>
      <c r="N3057">
        <v>193946</v>
      </c>
      <c r="O3057" s="1" t="s">
        <v>6248</v>
      </c>
      <c r="P3057" s="2">
        <v>44074</v>
      </c>
      <c r="Q3057" s="2">
        <v>45459</v>
      </c>
      <c r="R3057" s="1" t="s">
        <v>6883</v>
      </c>
      <c r="S3057" s="1" t="s">
        <v>6884</v>
      </c>
      <c r="T3057" s="1" t="s">
        <v>9</v>
      </c>
      <c r="U3057">
        <v>7001</v>
      </c>
      <c r="V3057" s="1" t="s">
        <v>24</v>
      </c>
      <c r="W3057" s="1" t="s">
        <v>29</v>
      </c>
      <c r="X3057" s="2">
        <f t="shared" ca="1" si="47"/>
        <v>45937</v>
      </c>
      <c r="Y3057" s="1">
        <f ca="1">ROUND(YEARFRAC(Merge1[[#This Row],[Join_Date]],Merge1[[#This Row],[Today]], 3),0)</f>
        <v>5</v>
      </c>
      <c r="Z3057" s="1" t="str" cm="1">
        <f t="array" aca="1" ref="Z3057" ca="1">_xlfn.IFS(
   Merge1[[#This Row],[Customer Tenure]]&lt;=2,"New",
   Merge1[[#This Row],[Customer Tenure]]&lt;=5,"Emerging",
  Merge1[[#This Row],[Customer Tenure]]&lt;9,"Established",
   TRUE,"Loyal"
)</f>
        <v>Emerging</v>
      </c>
      <c r="AA3057" s="1" t="str" cm="1">
        <f t="array" ref="AA3057">_xlfn.IFS(Merge1[[#This Row],[Income]]&lt;=30000,"Low",Merge1[[#This Row],[Income]]&lt;=60000,"Medium",Merge1[[#This Row],[Income]]&lt;=100000,"High", Merge1[[#This Row],[Income]]&gt;100000," Premium")</f>
        <v xml:space="preserve"> Premium</v>
      </c>
      <c r="AB3057" s="1" t="str" cm="1">
        <f t="array" ref="AB3057">_xlfn.IFS(Merge1[[#This Row],[Age]]&lt;= 28,"Gen Z", Merge1[[#This Row],[Age]]&lt;=44,"Millennials", Merge1[[#This Row],[Age]]&lt;=60,"Gen X", Merge1[[#This Row],[Age]]&gt;60,"Baby Boomers")</f>
        <v>Millennials</v>
      </c>
      <c r="AC3057" s="1" t="str" cm="1">
        <f t="array" ref="AC3057">_xlfn.IFS(
    Merge1[[#This Row],[Balance]]&lt;=50000,"Low",
    Merge1[[#This Row],[Balance]]&lt;=200000,"Medium",
    Merge1[[#This Row],[Balance]]&gt;200000,"High"
)</f>
        <v>Medium</v>
      </c>
    </row>
    <row r="3058" spans="1:29" x14ac:dyDescent="0.25">
      <c r="A3058" s="1" t="s">
        <v>1069</v>
      </c>
      <c r="B3058" s="1" t="s">
        <v>5898</v>
      </c>
      <c r="C3058" s="1" t="s">
        <v>5846</v>
      </c>
      <c r="D3058" s="2">
        <v>44843</v>
      </c>
      <c r="E3058">
        <v>152297</v>
      </c>
      <c r="F3058">
        <v>357</v>
      </c>
      <c r="G3058">
        <v>0</v>
      </c>
      <c r="H3058" s="1" t="s">
        <v>5833</v>
      </c>
      <c r="I3058" s="1" t="s">
        <v>6704</v>
      </c>
      <c r="J3058" s="1" t="s">
        <v>6240</v>
      </c>
      <c r="K3058">
        <v>30</v>
      </c>
      <c r="L3058" s="1" t="s">
        <v>6246</v>
      </c>
      <c r="M3058" s="1" t="s">
        <v>6254</v>
      </c>
      <c r="N3058">
        <v>196572</v>
      </c>
      <c r="O3058" s="1" t="s">
        <v>6243</v>
      </c>
      <c r="P3058" s="2">
        <v>45607</v>
      </c>
      <c r="Q3058" s="2">
        <v>45339</v>
      </c>
      <c r="R3058" s="1" t="s">
        <v>6885</v>
      </c>
      <c r="S3058" s="1" t="s">
        <v>6886</v>
      </c>
      <c r="T3058" s="1" t="s">
        <v>9</v>
      </c>
      <c r="U3058">
        <v>9719</v>
      </c>
      <c r="V3058" s="1" t="s">
        <v>10</v>
      </c>
      <c r="W3058" s="1" t="s">
        <v>11</v>
      </c>
      <c r="X3058" s="2">
        <f t="shared" ca="1" si="47"/>
        <v>45937</v>
      </c>
      <c r="Y3058" s="1">
        <f ca="1">ROUND(YEARFRAC(Merge1[[#This Row],[Join_Date]],Merge1[[#This Row],[Today]], 3),0)</f>
        <v>1</v>
      </c>
      <c r="Z3058" s="1" t="str" cm="1">
        <f t="array" aca="1" ref="Z3058" ca="1">_xlfn.IFS(
   Merge1[[#This Row],[Customer Tenure]]&lt;=2,"New",
   Merge1[[#This Row],[Customer Tenure]]&lt;=5,"Emerging",
  Merge1[[#This Row],[Customer Tenure]]&lt;9,"Established",
   TRUE,"Loyal"
)</f>
        <v>New</v>
      </c>
      <c r="AA3058" s="1" t="str" cm="1">
        <f t="array" ref="AA3058">_xlfn.IFS(Merge1[[#This Row],[Income]]&lt;=30000,"Low",Merge1[[#This Row],[Income]]&lt;=60000,"Medium",Merge1[[#This Row],[Income]]&lt;=100000,"High", Merge1[[#This Row],[Income]]&gt;100000," Premium")</f>
        <v xml:space="preserve"> Premium</v>
      </c>
      <c r="AB3058" s="1" t="str" cm="1">
        <f t="array" ref="AB3058">_xlfn.IFS(Merge1[[#This Row],[Age]]&lt;= 28,"Gen Z", Merge1[[#This Row],[Age]]&lt;=44,"Millennials", Merge1[[#This Row],[Age]]&lt;=60,"Gen X", Merge1[[#This Row],[Age]]&gt;60,"Baby Boomers")</f>
        <v>Millennials</v>
      </c>
      <c r="AC3058" s="1" t="str" cm="1">
        <f t="array" ref="AC3058">_xlfn.IFS(
    Merge1[[#This Row],[Balance]]&lt;=50000,"Low",
    Merge1[[#This Row],[Balance]]&lt;=200000,"Medium",
    Merge1[[#This Row],[Balance]]&gt;200000,"High"
)</f>
        <v>Medium</v>
      </c>
    </row>
    <row r="3059" spans="1:29" x14ac:dyDescent="0.25">
      <c r="A3059" s="1" t="s">
        <v>1381</v>
      </c>
      <c r="B3059" s="1" t="s">
        <v>6004</v>
      </c>
      <c r="C3059" s="1" t="s">
        <v>5832</v>
      </c>
      <c r="D3059" s="2">
        <v>44653</v>
      </c>
      <c r="E3059">
        <v>192</v>
      </c>
      <c r="F3059">
        <v>324</v>
      </c>
      <c r="G3059">
        <v>0</v>
      </c>
      <c r="H3059" s="1" t="s">
        <v>5833</v>
      </c>
      <c r="I3059" s="1" t="s">
        <v>6377</v>
      </c>
      <c r="J3059" s="1" t="s">
        <v>6245</v>
      </c>
      <c r="K3059">
        <v>34</v>
      </c>
      <c r="L3059" s="1" t="s">
        <v>6246</v>
      </c>
      <c r="M3059" s="1" t="s">
        <v>6247</v>
      </c>
      <c r="N3059">
        <v>181633</v>
      </c>
      <c r="O3059" s="1" t="s">
        <v>6243</v>
      </c>
      <c r="P3059" s="2">
        <v>45099</v>
      </c>
      <c r="Q3059" s="2">
        <v>45378</v>
      </c>
      <c r="R3059" s="1" t="s">
        <v>6899</v>
      </c>
      <c r="S3059" s="1" t="s">
        <v>6900</v>
      </c>
      <c r="T3059" s="1" t="s">
        <v>9</v>
      </c>
      <c r="U3059">
        <v>2707</v>
      </c>
      <c r="V3059" s="1" t="s">
        <v>15</v>
      </c>
      <c r="W3059" s="1" t="s">
        <v>16</v>
      </c>
      <c r="X3059" s="2">
        <f t="shared" ca="1" si="47"/>
        <v>45937</v>
      </c>
      <c r="Y3059" s="1">
        <f ca="1">ROUND(YEARFRAC(Merge1[[#This Row],[Join_Date]],Merge1[[#This Row],[Today]], 3),0)</f>
        <v>2</v>
      </c>
      <c r="Z3059" s="1" t="str" cm="1">
        <f t="array" aca="1" ref="Z3059" ca="1">_xlfn.IFS(
   Merge1[[#This Row],[Customer Tenure]]&lt;=2,"New",
   Merge1[[#This Row],[Customer Tenure]]&lt;=5,"Emerging",
  Merge1[[#This Row],[Customer Tenure]]&lt;9,"Established",
   TRUE,"Loyal"
)</f>
        <v>New</v>
      </c>
      <c r="AA3059" s="1" t="str" cm="1">
        <f t="array" ref="AA3059">_xlfn.IFS(Merge1[[#This Row],[Income]]&lt;=30000,"Low",Merge1[[#This Row],[Income]]&lt;=60000,"Medium",Merge1[[#This Row],[Income]]&lt;=100000,"High", Merge1[[#This Row],[Income]]&gt;100000," Premium")</f>
        <v xml:space="preserve"> Premium</v>
      </c>
      <c r="AB3059" s="1" t="str" cm="1">
        <f t="array" ref="AB3059">_xlfn.IFS(Merge1[[#This Row],[Age]]&lt;= 28,"Gen Z", Merge1[[#This Row],[Age]]&lt;=44,"Millennials", Merge1[[#This Row],[Age]]&lt;=60,"Gen X", Merge1[[#This Row],[Age]]&gt;60,"Baby Boomers")</f>
        <v>Millennials</v>
      </c>
      <c r="AC3059" s="1" t="str" cm="1">
        <f t="array" ref="AC3059">_xlfn.IFS(
    Merge1[[#This Row],[Balance]]&lt;=50000,"Low",
    Merge1[[#This Row],[Balance]]&lt;=200000,"Medium",
    Merge1[[#This Row],[Balance]]&gt;200000,"High"
)</f>
        <v>Low</v>
      </c>
    </row>
    <row r="3060" spans="1:29" x14ac:dyDescent="0.25">
      <c r="A3060" s="1" t="s">
        <v>74</v>
      </c>
      <c r="B3060" s="1" t="s">
        <v>5927</v>
      </c>
      <c r="C3060" s="1" t="s">
        <v>5832</v>
      </c>
      <c r="D3060" s="2">
        <v>44834</v>
      </c>
      <c r="E3060">
        <v>223861</v>
      </c>
      <c r="F3060">
        <v>343</v>
      </c>
      <c r="G3060">
        <v>0</v>
      </c>
      <c r="H3060" s="1" t="s">
        <v>5833</v>
      </c>
      <c r="I3060" s="1" t="s">
        <v>6476</v>
      </c>
      <c r="J3060" s="1" t="s">
        <v>6240</v>
      </c>
      <c r="K3060">
        <v>44</v>
      </c>
      <c r="L3060" s="1" t="s">
        <v>6246</v>
      </c>
      <c r="M3060" s="1" t="s">
        <v>6254</v>
      </c>
      <c r="N3060">
        <v>47082</v>
      </c>
      <c r="O3060" s="1" t="s">
        <v>6248</v>
      </c>
      <c r="P3060" s="2">
        <v>45843</v>
      </c>
      <c r="Q3060" s="2">
        <v>45558</v>
      </c>
      <c r="R3060" s="1" t="s">
        <v>6897</v>
      </c>
      <c r="S3060" s="1" t="s">
        <v>6898</v>
      </c>
      <c r="T3060" s="1" t="s">
        <v>28</v>
      </c>
      <c r="U3060">
        <v>1067</v>
      </c>
      <c r="V3060" s="1" t="s">
        <v>19</v>
      </c>
      <c r="W3060" s="1" t="s">
        <v>40</v>
      </c>
      <c r="X3060" s="2">
        <f t="shared" ca="1" si="47"/>
        <v>45937</v>
      </c>
      <c r="Y3060" s="1">
        <f ca="1">ROUND(YEARFRAC(Merge1[[#This Row],[Join_Date]],Merge1[[#This Row],[Today]], 3),0)</f>
        <v>0</v>
      </c>
      <c r="Z3060" s="1" t="str" cm="1">
        <f t="array" aca="1" ref="Z3060" ca="1">_xlfn.IFS(
   Merge1[[#This Row],[Customer Tenure]]&lt;=2,"New",
   Merge1[[#This Row],[Customer Tenure]]&lt;=5,"Emerging",
  Merge1[[#This Row],[Customer Tenure]]&lt;9,"Established",
   TRUE,"Loyal"
)</f>
        <v>New</v>
      </c>
      <c r="AA3060" s="1" t="str" cm="1">
        <f t="array" ref="AA3060">_xlfn.IFS(Merge1[[#This Row],[Income]]&lt;=30000,"Low",Merge1[[#This Row],[Income]]&lt;=60000,"Medium",Merge1[[#This Row],[Income]]&lt;=100000,"High", Merge1[[#This Row],[Income]]&gt;100000," Premium")</f>
        <v>Medium</v>
      </c>
      <c r="AB3060" s="1" t="str" cm="1">
        <f t="array" ref="AB3060">_xlfn.IFS(Merge1[[#This Row],[Age]]&lt;= 28,"Gen Z", Merge1[[#This Row],[Age]]&lt;=44,"Millennials", Merge1[[#This Row],[Age]]&lt;=60,"Gen X", Merge1[[#This Row],[Age]]&gt;60,"Baby Boomers")</f>
        <v>Millennials</v>
      </c>
      <c r="AC3060" s="1" t="str" cm="1">
        <f t="array" ref="AC3060">_xlfn.IFS(
    Merge1[[#This Row],[Balance]]&lt;=50000,"Low",
    Merge1[[#This Row],[Balance]]&lt;=200000,"Medium",
    Merge1[[#This Row],[Balance]]&gt;200000,"High"
)</f>
        <v>High</v>
      </c>
    </row>
    <row r="3061" spans="1:29" x14ac:dyDescent="0.25">
      <c r="A3061" s="1" t="s">
        <v>581</v>
      </c>
      <c r="B3061" s="1" t="s">
        <v>6217</v>
      </c>
      <c r="C3061" s="1" t="s">
        <v>5835</v>
      </c>
      <c r="D3061" s="2">
        <v>45082</v>
      </c>
      <c r="E3061">
        <v>168171</v>
      </c>
      <c r="F3061">
        <v>386</v>
      </c>
      <c r="G3061">
        <v>0</v>
      </c>
      <c r="H3061" s="1" t="s">
        <v>5838</v>
      </c>
      <c r="I3061" s="1" t="s">
        <v>6745</v>
      </c>
      <c r="J3061" s="1" t="s">
        <v>6245</v>
      </c>
      <c r="K3061">
        <v>48</v>
      </c>
      <c r="L3061" s="1" t="s">
        <v>6256</v>
      </c>
      <c r="M3061" s="1" t="s">
        <v>6266</v>
      </c>
      <c r="N3061">
        <v>196313</v>
      </c>
      <c r="O3061" s="1" t="s">
        <v>6248</v>
      </c>
      <c r="P3061" s="2">
        <v>44176</v>
      </c>
      <c r="Q3061" s="2">
        <v>45431</v>
      </c>
      <c r="R3061" s="1" t="s">
        <v>6906</v>
      </c>
      <c r="S3061" s="1" t="s">
        <v>6918</v>
      </c>
      <c r="T3061" s="1" t="s">
        <v>23</v>
      </c>
      <c r="U3061">
        <v>5217</v>
      </c>
      <c r="V3061" s="1" t="s">
        <v>15</v>
      </c>
      <c r="W3061" s="1" t="s">
        <v>16</v>
      </c>
      <c r="X3061" s="2">
        <f t="shared" ca="1" si="47"/>
        <v>45937</v>
      </c>
      <c r="Y3061" s="1">
        <f ca="1">ROUND(YEARFRAC(Merge1[[#This Row],[Join_Date]],Merge1[[#This Row],[Today]], 3),0)</f>
        <v>5</v>
      </c>
      <c r="Z3061" s="1" t="str" cm="1">
        <f t="array" aca="1" ref="Z3061" ca="1">_xlfn.IFS(
   Merge1[[#This Row],[Customer Tenure]]&lt;=2,"New",
   Merge1[[#This Row],[Customer Tenure]]&lt;=5,"Emerging",
  Merge1[[#This Row],[Customer Tenure]]&lt;9,"Established",
   TRUE,"Loyal"
)</f>
        <v>Emerging</v>
      </c>
      <c r="AA3061" s="1" t="str" cm="1">
        <f t="array" ref="AA3061">_xlfn.IFS(Merge1[[#This Row],[Income]]&lt;=30000,"Low",Merge1[[#This Row],[Income]]&lt;=60000,"Medium",Merge1[[#This Row],[Income]]&lt;=100000,"High", Merge1[[#This Row],[Income]]&gt;100000," Premium")</f>
        <v xml:space="preserve"> Premium</v>
      </c>
      <c r="AB3061" s="1" t="str" cm="1">
        <f t="array" ref="AB3061">_xlfn.IFS(Merge1[[#This Row],[Age]]&lt;= 28,"Gen Z", Merge1[[#This Row],[Age]]&lt;=44,"Millennials", Merge1[[#This Row],[Age]]&lt;=60,"Gen X", Merge1[[#This Row],[Age]]&gt;60,"Baby Boomers")</f>
        <v>Gen X</v>
      </c>
      <c r="AC3061" s="1" t="str" cm="1">
        <f t="array" ref="AC3061">_xlfn.IFS(
    Merge1[[#This Row],[Balance]]&lt;=50000,"Low",
    Merge1[[#This Row],[Balance]]&lt;=200000,"Medium",
    Merge1[[#This Row],[Balance]]&gt;200000,"High"
)</f>
        <v>Medium</v>
      </c>
    </row>
    <row r="3062" spans="1:29" x14ac:dyDescent="0.25">
      <c r="A3062" s="1" t="s">
        <v>679</v>
      </c>
      <c r="B3062" s="1" t="s">
        <v>5886</v>
      </c>
      <c r="C3062" s="1" t="s">
        <v>5832</v>
      </c>
      <c r="D3062" s="2">
        <v>42626</v>
      </c>
      <c r="E3062">
        <v>311537</v>
      </c>
      <c r="F3062">
        <v>648</v>
      </c>
      <c r="G3062">
        <v>0</v>
      </c>
      <c r="H3062" s="1" t="s">
        <v>5833</v>
      </c>
      <c r="I3062" s="1" t="s">
        <v>6748</v>
      </c>
      <c r="J3062" s="1" t="s">
        <v>6240</v>
      </c>
      <c r="K3062">
        <v>71</v>
      </c>
      <c r="L3062" s="1" t="s">
        <v>6260</v>
      </c>
      <c r="M3062" s="1" t="s">
        <v>6262</v>
      </c>
      <c r="N3062">
        <v>148267</v>
      </c>
      <c r="O3062" s="1" t="s">
        <v>6243</v>
      </c>
      <c r="P3062" s="2">
        <v>42789</v>
      </c>
      <c r="Q3062" s="2">
        <v>45385</v>
      </c>
      <c r="R3062" s="1" t="s">
        <v>6893</v>
      </c>
      <c r="S3062" s="1" t="s">
        <v>6911</v>
      </c>
      <c r="T3062" s="1" t="s">
        <v>23</v>
      </c>
      <c r="U3062">
        <v>2802</v>
      </c>
      <c r="V3062" s="1" t="s">
        <v>15</v>
      </c>
      <c r="W3062" s="1" t="s">
        <v>50</v>
      </c>
      <c r="X3062" s="2">
        <f t="shared" ca="1" si="47"/>
        <v>45937</v>
      </c>
      <c r="Y3062" s="1">
        <f ca="1">ROUND(YEARFRAC(Merge1[[#This Row],[Join_Date]],Merge1[[#This Row],[Today]], 3),0)</f>
        <v>9</v>
      </c>
      <c r="Z3062" s="1" t="str" cm="1">
        <f t="array" aca="1" ref="Z3062" ca="1">_xlfn.IFS(
   Merge1[[#This Row],[Customer Tenure]]&lt;=2,"New",
   Merge1[[#This Row],[Customer Tenure]]&lt;=5,"Emerging",
  Merge1[[#This Row],[Customer Tenure]]&lt;9,"Established",
   TRUE,"Loyal"
)</f>
        <v>Loyal</v>
      </c>
      <c r="AA3062" s="1" t="str" cm="1">
        <f t="array" ref="AA3062">_xlfn.IFS(Merge1[[#This Row],[Income]]&lt;=30000,"Low",Merge1[[#This Row],[Income]]&lt;=60000,"Medium",Merge1[[#This Row],[Income]]&lt;=100000,"High", Merge1[[#This Row],[Income]]&gt;100000," Premium")</f>
        <v xml:space="preserve"> Premium</v>
      </c>
      <c r="AB3062" s="1" t="str" cm="1">
        <f t="array" ref="AB3062">_xlfn.IFS(Merge1[[#This Row],[Age]]&lt;= 28,"Gen Z", Merge1[[#This Row],[Age]]&lt;=44,"Millennials", Merge1[[#This Row],[Age]]&lt;=60,"Gen X", Merge1[[#This Row],[Age]]&gt;60,"Baby Boomers")</f>
        <v>Baby Boomers</v>
      </c>
      <c r="AC3062" s="1" t="str" cm="1">
        <f t="array" ref="AC3062">_xlfn.IFS(
    Merge1[[#This Row],[Balance]]&lt;=50000,"Low",
    Merge1[[#This Row],[Balance]]&lt;=200000,"Medium",
    Merge1[[#This Row],[Balance]]&gt;200000,"High"
)</f>
        <v>High</v>
      </c>
    </row>
    <row r="3063" spans="1:29" x14ac:dyDescent="0.25">
      <c r="A3063" s="1" t="s">
        <v>18</v>
      </c>
      <c r="B3063" s="1" t="s">
        <v>5898</v>
      </c>
      <c r="C3063" s="1" t="s">
        <v>5842</v>
      </c>
      <c r="D3063" s="2">
        <v>43469</v>
      </c>
      <c r="E3063">
        <v>245144</v>
      </c>
      <c r="F3063">
        <v>670</v>
      </c>
      <c r="G3063">
        <v>0</v>
      </c>
      <c r="H3063" s="1" t="s">
        <v>5833</v>
      </c>
      <c r="I3063" s="1" t="s">
        <v>6704</v>
      </c>
      <c r="J3063" s="1" t="s">
        <v>6240</v>
      </c>
      <c r="K3063">
        <v>30</v>
      </c>
      <c r="L3063" s="1" t="s">
        <v>6246</v>
      </c>
      <c r="M3063" s="1" t="s">
        <v>6254</v>
      </c>
      <c r="N3063">
        <v>196572</v>
      </c>
      <c r="O3063" s="1" t="s">
        <v>6243</v>
      </c>
      <c r="P3063" s="2">
        <v>45607</v>
      </c>
      <c r="Q3063" s="2">
        <v>45358</v>
      </c>
      <c r="R3063" s="1" t="s">
        <v>6899</v>
      </c>
      <c r="S3063" s="1" t="s">
        <v>6900</v>
      </c>
      <c r="T3063" s="1" t="s">
        <v>14</v>
      </c>
      <c r="U3063">
        <v>430</v>
      </c>
      <c r="V3063" s="1" t="s">
        <v>15</v>
      </c>
      <c r="W3063" s="1" t="s">
        <v>25</v>
      </c>
      <c r="X3063" s="2">
        <f t="shared" ca="1" si="47"/>
        <v>45937</v>
      </c>
      <c r="Y3063" s="1">
        <f ca="1">ROUND(YEARFRAC(Merge1[[#This Row],[Join_Date]],Merge1[[#This Row],[Today]], 3),0)</f>
        <v>1</v>
      </c>
      <c r="Z3063" s="1" t="str" cm="1">
        <f t="array" aca="1" ref="Z3063" ca="1">_xlfn.IFS(
   Merge1[[#This Row],[Customer Tenure]]&lt;=2,"New",
   Merge1[[#This Row],[Customer Tenure]]&lt;=5,"Emerging",
  Merge1[[#This Row],[Customer Tenure]]&lt;9,"Established",
   TRUE,"Loyal"
)</f>
        <v>New</v>
      </c>
      <c r="AA3063" s="1" t="str" cm="1">
        <f t="array" ref="AA3063">_xlfn.IFS(Merge1[[#This Row],[Income]]&lt;=30000,"Low",Merge1[[#This Row],[Income]]&lt;=60000,"Medium",Merge1[[#This Row],[Income]]&lt;=100000,"High", Merge1[[#This Row],[Income]]&gt;100000," Premium")</f>
        <v xml:space="preserve"> Premium</v>
      </c>
      <c r="AB3063" s="1" t="str" cm="1">
        <f t="array" ref="AB3063">_xlfn.IFS(Merge1[[#This Row],[Age]]&lt;= 28,"Gen Z", Merge1[[#This Row],[Age]]&lt;=44,"Millennials", Merge1[[#This Row],[Age]]&lt;=60,"Gen X", Merge1[[#This Row],[Age]]&gt;60,"Baby Boomers")</f>
        <v>Millennials</v>
      </c>
      <c r="AC3063" s="1" t="str" cm="1">
        <f t="array" ref="AC3063">_xlfn.IFS(
    Merge1[[#This Row],[Balance]]&lt;=50000,"Low",
    Merge1[[#This Row],[Balance]]&lt;=200000,"Medium",
    Merge1[[#This Row],[Balance]]&gt;200000,"High"
)</f>
        <v>High</v>
      </c>
    </row>
    <row r="3064" spans="1:29" x14ac:dyDescent="0.25">
      <c r="A3064" s="1" t="s">
        <v>961</v>
      </c>
      <c r="B3064" s="1" t="s">
        <v>5995</v>
      </c>
      <c r="C3064" s="1" t="s">
        <v>5832</v>
      </c>
      <c r="D3064" s="2">
        <v>42841</v>
      </c>
      <c r="E3064">
        <v>245017</v>
      </c>
      <c r="F3064">
        <v>667</v>
      </c>
      <c r="G3064">
        <v>0</v>
      </c>
      <c r="H3064" s="1" t="s">
        <v>5833</v>
      </c>
      <c r="I3064" s="1" t="s">
        <v>6356</v>
      </c>
      <c r="J3064" s="1" t="s">
        <v>6240</v>
      </c>
      <c r="K3064">
        <v>21</v>
      </c>
      <c r="L3064" s="1" t="s">
        <v>6256</v>
      </c>
      <c r="M3064" s="1" t="s">
        <v>6266</v>
      </c>
      <c r="N3064">
        <v>126532</v>
      </c>
      <c r="O3064" s="1" t="s">
        <v>6243</v>
      </c>
      <c r="P3064" s="2">
        <v>45011</v>
      </c>
      <c r="Q3064" s="2">
        <v>45585</v>
      </c>
      <c r="R3064" s="1" t="s">
        <v>6912</v>
      </c>
      <c r="S3064" s="1" t="s">
        <v>6917</v>
      </c>
      <c r="T3064" s="1" t="s">
        <v>23</v>
      </c>
      <c r="U3064">
        <v>2824</v>
      </c>
      <c r="V3064" s="1" t="s">
        <v>19</v>
      </c>
      <c r="W3064" s="1" t="s">
        <v>11</v>
      </c>
      <c r="X3064" s="2">
        <f t="shared" ca="1" si="47"/>
        <v>45937</v>
      </c>
      <c r="Y3064" s="1">
        <f ca="1">ROUND(YEARFRAC(Merge1[[#This Row],[Join_Date]],Merge1[[#This Row],[Today]], 3),0)</f>
        <v>3</v>
      </c>
      <c r="Z3064" s="1" t="str" cm="1">
        <f t="array" aca="1" ref="Z3064" ca="1">_xlfn.IFS(
   Merge1[[#This Row],[Customer Tenure]]&lt;=2,"New",
   Merge1[[#This Row],[Customer Tenure]]&lt;=5,"Emerging",
  Merge1[[#This Row],[Customer Tenure]]&lt;9,"Established",
   TRUE,"Loyal"
)</f>
        <v>Emerging</v>
      </c>
      <c r="AA3064" s="1" t="str" cm="1">
        <f t="array" ref="AA3064">_xlfn.IFS(Merge1[[#This Row],[Income]]&lt;=30000,"Low",Merge1[[#This Row],[Income]]&lt;=60000,"Medium",Merge1[[#This Row],[Income]]&lt;=100000,"High", Merge1[[#This Row],[Income]]&gt;100000," Premium")</f>
        <v xml:space="preserve"> Premium</v>
      </c>
      <c r="AB3064" s="1" t="str" cm="1">
        <f t="array" ref="AB3064">_xlfn.IFS(Merge1[[#This Row],[Age]]&lt;= 28,"Gen Z", Merge1[[#This Row],[Age]]&lt;=44,"Millennials", Merge1[[#This Row],[Age]]&lt;=60,"Gen X", Merge1[[#This Row],[Age]]&gt;60,"Baby Boomers")</f>
        <v>Gen Z</v>
      </c>
      <c r="AC3064" s="1" t="str" cm="1">
        <f t="array" ref="AC3064">_xlfn.IFS(
    Merge1[[#This Row],[Balance]]&lt;=50000,"Low",
    Merge1[[#This Row],[Balance]]&lt;=200000,"Medium",
    Merge1[[#This Row],[Balance]]&gt;200000,"High"
)</f>
        <v>High</v>
      </c>
    </row>
    <row r="3065" spans="1:29" x14ac:dyDescent="0.25">
      <c r="A3065" s="1" t="s">
        <v>760</v>
      </c>
      <c r="B3065" s="1" t="s">
        <v>6050</v>
      </c>
      <c r="C3065" s="1" t="s">
        <v>5835</v>
      </c>
      <c r="D3065" s="2">
        <v>43618</v>
      </c>
      <c r="E3065">
        <v>352245</v>
      </c>
      <c r="F3065">
        <v>687</v>
      </c>
      <c r="G3065">
        <v>0</v>
      </c>
      <c r="H3065" s="1" t="s">
        <v>5833</v>
      </c>
      <c r="I3065" s="1" t="s">
        <v>6309</v>
      </c>
      <c r="J3065" s="1" t="s">
        <v>6240</v>
      </c>
      <c r="K3065">
        <v>24</v>
      </c>
      <c r="L3065" s="1" t="s">
        <v>6260</v>
      </c>
      <c r="M3065" s="1" t="s">
        <v>6262</v>
      </c>
      <c r="N3065">
        <v>177757</v>
      </c>
      <c r="O3065" s="1" t="s">
        <v>6243</v>
      </c>
      <c r="P3065" s="2">
        <v>42576</v>
      </c>
      <c r="Q3065" s="2">
        <v>45454</v>
      </c>
      <c r="R3065" s="1" t="s">
        <v>6883</v>
      </c>
      <c r="S3065" s="1" t="s">
        <v>6884</v>
      </c>
      <c r="T3065" s="1" t="s">
        <v>28</v>
      </c>
      <c r="U3065">
        <v>2850</v>
      </c>
      <c r="V3065" s="1" t="s">
        <v>24</v>
      </c>
      <c r="W3065" s="1" t="s">
        <v>45</v>
      </c>
      <c r="X3065" s="2">
        <f t="shared" ca="1" si="47"/>
        <v>45937</v>
      </c>
      <c r="Y3065" s="1">
        <f ca="1">ROUND(YEARFRAC(Merge1[[#This Row],[Join_Date]],Merge1[[#This Row],[Today]], 3),0)</f>
        <v>9</v>
      </c>
      <c r="Z3065" s="1" t="str" cm="1">
        <f t="array" aca="1" ref="Z3065" ca="1">_xlfn.IFS(
   Merge1[[#This Row],[Customer Tenure]]&lt;=2,"New",
   Merge1[[#This Row],[Customer Tenure]]&lt;=5,"Emerging",
  Merge1[[#This Row],[Customer Tenure]]&lt;9,"Established",
   TRUE,"Loyal"
)</f>
        <v>Loyal</v>
      </c>
      <c r="AA3065" s="1" t="str" cm="1">
        <f t="array" ref="AA3065">_xlfn.IFS(Merge1[[#This Row],[Income]]&lt;=30000,"Low",Merge1[[#This Row],[Income]]&lt;=60000,"Medium",Merge1[[#This Row],[Income]]&lt;=100000,"High", Merge1[[#This Row],[Income]]&gt;100000," Premium")</f>
        <v xml:space="preserve"> Premium</v>
      </c>
      <c r="AB3065" s="1" t="str" cm="1">
        <f t="array" ref="AB3065">_xlfn.IFS(Merge1[[#This Row],[Age]]&lt;= 28,"Gen Z", Merge1[[#This Row],[Age]]&lt;=44,"Millennials", Merge1[[#This Row],[Age]]&lt;=60,"Gen X", Merge1[[#This Row],[Age]]&gt;60,"Baby Boomers")</f>
        <v>Gen Z</v>
      </c>
      <c r="AC3065" s="1" t="str" cm="1">
        <f t="array" ref="AC3065">_xlfn.IFS(
    Merge1[[#This Row],[Balance]]&lt;=50000,"Low",
    Merge1[[#This Row],[Balance]]&lt;=200000,"Medium",
    Merge1[[#This Row],[Balance]]&gt;200000,"High"
)</f>
        <v>High</v>
      </c>
    </row>
    <row r="3066" spans="1:29" x14ac:dyDescent="0.25">
      <c r="A3066" s="1" t="s">
        <v>3128</v>
      </c>
      <c r="B3066" s="1" t="s">
        <v>5879</v>
      </c>
      <c r="C3066" s="1" t="s">
        <v>5835</v>
      </c>
      <c r="D3066" s="2">
        <v>45290</v>
      </c>
      <c r="E3066">
        <v>293925</v>
      </c>
      <c r="F3066">
        <v>546</v>
      </c>
      <c r="G3066">
        <v>0</v>
      </c>
      <c r="H3066" s="1" t="s">
        <v>5833</v>
      </c>
      <c r="I3066" s="1" t="s">
        <v>6747</v>
      </c>
      <c r="J3066" s="1" t="s">
        <v>6245</v>
      </c>
      <c r="K3066">
        <v>70</v>
      </c>
      <c r="L3066" s="1" t="s">
        <v>6256</v>
      </c>
      <c r="M3066" s="1" t="s">
        <v>6266</v>
      </c>
      <c r="N3066">
        <v>106652</v>
      </c>
      <c r="O3066" s="1" t="s">
        <v>6243</v>
      </c>
      <c r="P3066" s="2">
        <v>45702</v>
      </c>
      <c r="Q3066" s="2">
        <v>45766</v>
      </c>
      <c r="R3066" s="1" t="s">
        <v>6893</v>
      </c>
      <c r="S3066" s="1" t="s">
        <v>6894</v>
      </c>
      <c r="T3066" s="1" t="s">
        <v>23</v>
      </c>
      <c r="U3066">
        <v>1041</v>
      </c>
      <c r="V3066" s="1" t="s">
        <v>10</v>
      </c>
      <c r="W3066" s="1" t="s">
        <v>40</v>
      </c>
      <c r="X3066" s="2">
        <f t="shared" ca="1" si="47"/>
        <v>45937</v>
      </c>
      <c r="Y3066" s="1">
        <f ca="1">ROUND(YEARFRAC(Merge1[[#This Row],[Join_Date]],Merge1[[#This Row],[Today]], 3),0)</f>
        <v>1</v>
      </c>
      <c r="Z3066" s="1" t="str" cm="1">
        <f t="array" aca="1" ref="Z3066" ca="1">_xlfn.IFS(
   Merge1[[#This Row],[Customer Tenure]]&lt;=2,"New",
   Merge1[[#This Row],[Customer Tenure]]&lt;=5,"Emerging",
  Merge1[[#This Row],[Customer Tenure]]&lt;9,"Established",
   TRUE,"Loyal"
)</f>
        <v>New</v>
      </c>
      <c r="AA3066" s="1" t="str" cm="1">
        <f t="array" ref="AA3066">_xlfn.IFS(Merge1[[#This Row],[Income]]&lt;=30000,"Low",Merge1[[#This Row],[Income]]&lt;=60000,"Medium",Merge1[[#This Row],[Income]]&lt;=100000,"High", Merge1[[#This Row],[Income]]&gt;100000," Premium")</f>
        <v xml:space="preserve"> Premium</v>
      </c>
      <c r="AB3066" s="1" t="str" cm="1">
        <f t="array" ref="AB3066">_xlfn.IFS(Merge1[[#This Row],[Age]]&lt;= 28,"Gen Z", Merge1[[#This Row],[Age]]&lt;=44,"Millennials", Merge1[[#This Row],[Age]]&lt;=60,"Gen X", Merge1[[#This Row],[Age]]&gt;60,"Baby Boomers")</f>
        <v>Baby Boomers</v>
      </c>
      <c r="AC3066" s="1" t="str" cm="1">
        <f t="array" ref="AC3066">_xlfn.IFS(
    Merge1[[#This Row],[Balance]]&lt;=50000,"Low",
    Merge1[[#This Row],[Balance]]&lt;=200000,"Medium",
    Merge1[[#This Row],[Balance]]&gt;200000,"High"
)</f>
        <v>High</v>
      </c>
    </row>
    <row r="3067" spans="1:29" x14ac:dyDescent="0.25">
      <c r="A3067" s="1" t="s">
        <v>1074</v>
      </c>
      <c r="B3067" s="1" t="s">
        <v>5990</v>
      </c>
      <c r="C3067" s="1" t="s">
        <v>5835</v>
      </c>
      <c r="D3067" s="2">
        <v>44622</v>
      </c>
      <c r="E3067">
        <v>93500</v>
      </c>
      <c r="F3067">
        <v>439</v>
      </c>
      <c r="G3067">
        <v>0</v>
      </c>
      <c r="H3067" s="1" t="s">
        <v>5833</v>
      </c>
      <c r="I3067" s="1" t="s">
        <v>6726</v>
      </c>
      <c r="J3067" s="1" t="s">
        <v>6245</v>
      </c>
      <c r="K3067">
        <v>38</v>
      </c>
      <c r="L3067" s="1" t="s">
        <v>6241</v>
      </c>
      <c r="M3067" s="1" t="s">
        <v>6266</v>
      </c>
      <c r="N3067">
        <v>24703</v>
      </c>
      <c r="O3067" s="1" t="s">
        <v>6243</v>
      </c>
      <c r="P3067" s="2">
        <v>44896</v>
      </c>
      <c r="Q3067" s="2">
        <v>45472</v>
      </c>
      <c r="R3067" s="1" t="s">
        <v>6883</v>
      </c>
      <c r="S3067" s="1" t="s">
        <v>6884</v>
      </c>
      <c r="T3067" s="1" t="s">
        <v>28</v>
      </c>
      <c r="U3067">
        <v>7649</v>
      </c>
      <c r="V3067" s="1" t="s">
        <v>24</v>
      </c>
      <c r="W3067" s="1" t="s">
        <v>50</v>
      </c>
      <c r="X3067" s="2">
        <f t="shared" ca="1" si="47"/>
        <v>45937</v>
      </c>
      <c r="Y3067" s="1">
        <f ca="1">ROUND(YEARFRAC(Merge1[[#This Row],[Join_Date]],Merge1[[#This Row],[Today]], 3),0)</f>
        <v>3</v>
      </c>
      <c r="Z3067" s="1" t="str" cm="1">
        <f t="array" aca="1" ref="Z3067" ca="1">_xlfn.IFS(
   Merge1[[#This Row],[Customer Tenure]]&lt;=2,"New",
   Merge1[[#This Row],[Customer Tenure]]&lt;=5,"Emerging",
  Merge1[[#This Row],[Customer Tenure]]&lt;9,"Established",
   TRUE,"Loyal"
)</f>
        <v>Emerging</v>
      </c>
      <c r="AA3067" s="1" t="str" cm="1">
        <f t="array" ref="AA3067">_xlfn.IFS(Merge1[[#This Row],[Income]]&lt;=30000,"Low",Merge1[[#This Row],[Income]]&lt;=60000,"Medium",Merge1[[#This Row],[Income]]&lt;=100000,"High", Merge1[[#This Row],[Income]]&gt;100000," Premium")</f>
        <v>Low</v>
      </c>
      <c r="AB3067" s="1" t="str" cm="1">
        <f t="array" ref="AB3067">_xlfn.IFS(Merge1[[#This Row],[Age]]&lt;= 28,"Gen Z", Merge1[[#This Row],[Age]]&lt;=44,"Millennials", Merge1[[#This Row],[Age]]&lt;=60,"Gen X", Merge1[[#This Row],[Age]]&gt;60,"Baby Boomers")</f>
        <v>Millennials</v>
      </c>
      <c r="AC3067" s="1" t="str" cm="1">
        <f t="array" ref="AC3067">_xlfn.IFS(
    Merge1[[#This Row],[Balance]]&lt;=50000,"Low",
    Merge1[[#This Row],[Balance]]&lt;=200000,"Medium",
    Merge1[[#This Row],[Balance]]&gt;200000,"High"
)</f>
        <v>Medium</v>
      </c>
    </row>
    <row r="3068" spans="1:29" x14ac:dyDescent="0.25">
      <c r="A3068" s="1" t="s">
        <v>1381</v>
      </c>
      <c r="B3068" s="1" t="s">
        <v>6004</v>
      </c>
      <c r="C3068" s="1" t="s">
        <v>5832</v>
      </c>
      <c r="D3068" s="2">
        <v>44653</v>
      </c>
      <c r="E3068">
        <v>192</v>
      </c>
      <c r="F3068">
        <v>324</v>
      </c>
      <c r="G3068">
        <v>0</v>
      </c>
      <c r="H3068" s="1" t="s">
        <v>5833</v>
      </c>
      <c r="I3068" s="1" t="s">
        <v>6377</v>
      </c>
      <c r="J3068" s="1" t="s">
        <v>6245</v>
      </c>
      <c r="K3068">
        <v>34</v>
      </c>
      <c r="L3068" s="1" t="s">
        <v>6246</v>
      </c>
      <c r="M3068" s="1" t="s">
        <v>6247</v>
      </c>
      <c r="N3068">
        <v>181633</v>
      </c>
      <c r="O3068" s="1" t="s">
        <v>6243</v>
      </c>
      <c r="P3068" s="2">
        <v>45099</v>
      </c>
      <c r="Q3068" s="2">
        <v>45727</v>
      </c>
      <c r="R3068" s="1" t="s">
        <v>6899</v>
      </c>
      <c r="S3068" s="1" t="s">
        <v>6914</v>
      </c>
      <c r="T3068" s="1" t="s">
        <v>14</v>
      </c>
      <c r="U3068">
        <v>1501</v>
      </c>
      <c r="V3068" s="1" t="s">
        <v>10</v>
      </c>
      <c r="W3068" s="1" t="s">
        <v>16</v>
      </c>
      <c r="X3068" s="2">
        <f t="shared" ca="1" si="47"/>
        <v>45937</v>
      </c>
      <c r="Y3068" s="1">
        <f ca="1">ROUND(YEARFRAC(Merge1[[#This Row],[Join_Date]],Merge1[[#This Row],[Today]], 3),0)</f>
        <v>2</v>
      </c>
      <c r="Z3068" s="1" t="str" cm="1">
        <f t="array" aca="1" ref="Z3068" ca="1">_xlfn.IFS(
   Merge1[[#This Row],[Customer Tenure]]&lt;=2,"New",
   Merge1[[#This Row],[Customer Tenure]]&lt;=5,"Emerging",
  Merge1[[#This Row],[Customer Tenure]]&lt;9,"Established",
   TRUE,"Loyal"
)</f>
        <v>New</v>
      </c>
      <c r="AA3068" s="1" t="str" cm="1">
        <f t="array" ref="AA3068">_xlfn.IFS(Merge1[[#This Row],[Income]]&lt;=30000,"Low",Merge1[[#This Row],[Income]]&lt;=60000,"Medium",Merge1[[#This Row],[Income]]&lt;=100000,"High", Merge1[[#This Row],[Income]]&gt;100000," Premium")</f>
        <v xml:space="preserve"> Premium</v>
      </c>
      <c r="AB3068" s="1" t="str" cm="1">
        <f t="array" ref="AB3068">_xlfn.IFS(Merge1[[#This Row],[Age]]&lt;= 28,"Gen Z", Merge1[[#This Row],[Age]]&lt;=44,"Millennials", Merge1[[#This Row],[Age]]&lt;=60,"Gen X", Merge1[[#This Row],[Age]]&gt;60,"Baby Boomers")</f>
        <v>Millennials</v>
      </c>
      <c r="AC3068" s="1" t="str" cm="1">
        <f t="array" ref="AC3068">_xlfn.IFS(
    Merge1[[#This Row],[Balance]]&lt;=50000,"Low",
    Merge1[[#This Row],[Balance]]&lt;=200000,"Medium",
    Merge1[[#This Row],[Balance]]&gt;200000,"High"
)</f>
        <v>Low</v>
      </c>
    </row>
    <row r="3069" spans="1:29" x14ac:dyDescent="0.25">
      <c r="A3069" s="1" t="s">
        <v>1628</v>
      </c>
      <c r="B3069" s="1" t="s">
        <v>5888</v>
      </c>
      <c r="C3069" s="1" t="s">
        <v>5832</v>
      </c>
      <c r="D3069" s="2">
        <v>43453</v>
      </c>
      <c r="E3069">
        <v>97537</v>
      </c>
      <c r="F3069">
        <v>434</v>
      </c>
      <c r="G3069">
        <v>0</v>
      </c>
      <c r="H3069" s="1" t="s">
        <v>5833</v>
      </c>
      <c r="I3069" s="1" t="s">
        <v>6862</v>
      </c>
      <c r="J3069" s="1" t="s">
        <v>6245</v>
      </c>
      <c r="K3069">
        <v>63</v>
      </c>
      <c r="L3069" s="1" t="s">
        <v>6260</v>
      </c>
      <c r="M3069" s="1" t="s">
        <v>6257</v>
      </c>
      <c r="N3069">
        <v>21969</v>
      </c>
      <c r="O3069" s="1" t="s">
        <v>6248</v>
      </c>
      <c r="P3069" s="2">
        <v>45488</v>
      </c>
      <c r="Q3069" s="2">
        <v>45751</v>
      </c>
      <c r="R3069" s="1" t="s">
        <v>6893</v>
      </c>
      <c r="S3069" s="1" t="s">
        <v>6894</v>
      </c>
      <c r="T3069" s="1" t="s">
        <v>9</v>
      </c>
      <c r="U3069">
        <v>4985</v>
      </c>
      <c r="V3069" s="1" t="s">
        <v>24</v>
      </c>
      <c r="W3069" s="1" t="s">
        <v>55</v>
      </c>
      <c r="X3069" s="2">
        <f t="shared" ca="1" si="47"/>
        <v>45937</v>
      </c>
      <c r="Y3069" s="1">
        <f ca="1">ROUND(YEARFRAC(Merge1[[#This Row],[Join_Date]],Merge1[[#This Row],[Today]], 3),0)</f>
        <v>1</v>
      </c>
      <c r="Z3069" s="1" t="str" cm="1">
        <f t="array" aca="1" ref="Z3069" ca="1">_xlfn.IFS(
   Merge1[[#This Row],[Customer Tenure]]&lt;=2,"New",
   Merge1[[#This Row],[Customer Tenure]]&lt;=5,"Emerging",
  Merge1[[#This Row],[Customer Tenure]]&lt;9,"Established",
   TRUE,"Loyal"
)</f>
        <v>New</v>
      </c>
      <c r="AA3069" s="1" t="str" cm="1">
        <f t="array" ref="AA3069">_xlfn.IFS(Merge1[[#This Row],[Income]]&lt;=30000,"Low",Merge1[[#This Row],[Income]]&lt;=60000,"Medium",Merge1[[#This Row],[Income]]&lt;=100000,"High", Merge1[[#This Row],[Income]]&gt;100000," Premium")</f>
        <v>Low</v>
      </c>
      <c r="AB3069" s="1" t="str" cm="1">
        <f t="array" ref="AB3069">_xlfn.IFS(Merge1[[#This Row],[Age]]&lt;= 28,"Gen Z", Merge1[[#This Row],[Age]]&lt;=44,"Millennials", Merge1[[#This Row],[Age]]&lt;=60,"Gen X", Merge1[[#This Row],[Age]]&gt;60,"Baby Boomers")</f>
        <v>Baby Boomers</v>
      </c>
      <c r="AC3069" s="1" t="str" cm="1">
        <f t="array" ref="AC3069">_xlfn.IFS(
    Merge1[[#This Row],[Balance]]&lt;=50000,"Low",
    Merge1[[#This Row],[Balance]]&lt;=200000,"Medium",
    Merge1[[#This Row],[Balance]]&gt;200000,"High"
)</f>
        <v>Medium</v>
      </c>
    </row>
    <row r="3070" spans="1:29" x14ac:dyDescent="0.25">
      <c r="A3070" s="1" t="s">
        <v>835</v>
      </c>
      <c r="B3070" s="1" t="s">
        <v>6063</v>
      </c>
      <c r="C3070" s="1" t="s">
        <v>5842</v>
      </c>
      <c r="D3070" s="2">
        <v>44766</v>
      </c>
      <c r="E3070">
        <v>133962</v>
      </c>
      <c r="F3070">
        <v>364</v>
      </c>
      <c r="G3070">
        <v>0</v>
      </c>
      <c r="H3070" s="1" t="s">
        <v>5833</v>
      </c>
      <c r="I3070" s="1" t="s">
        <v>6454</v>
      </c>
      <c r="J3070" s="1" t="s">
        <v>6245</v>
      </c>
      <c r="K3070">
        <v>69</v>
      </c>
      <c r="L3070" s="1" t="s">
        <v>6246</v>
      </c>
      <c r="M3070" s="1" t="s">
        <v>6266</v>
      </c>
      <c r="N3070">
        <v>134682</v>
      </c>
      <c r="O3070" s="1" t="s">
        <v>6243</v>
      </c>
      <c r="P3070" s="2">
        <v>44257</v>
      </c>
      <c r="Q3070" s="2">
        <v>45310</v>
      </c>
      <c r="R3070" s="1" t="s">
        <v>6902</v>
      </c>
      <c r="S3070" s="1" t="s">
        <v>6903</v>
      </c>
      <c r="T3070" s="1" t="s">
        <v>28</v>
      </c>
      <c r="U3070">
        <v>4957</v>
      </c>
      <c r="V3070" s="1" t="s">
        <v>15</v>
      </c>
      <c r="W3070" s="1" t="s">
        <v>25</v>
      </c>
      <c r="X3070" s="2">
        <f t="shared" ca="1" si="47"/>
        <v>45937</v>
      </c>
      <c r="Y3070" s="1">
        <f ca="1">ROUND(YEARFRAC(Merge1[[#This Row],[Join_Date]],Merge1[[#This Row],[Today]], 3),0)</f>
        <v>5</v>
      </c>
      <c r="Z3070" s="1" t="str" cm="1">
        <f t="array" aca="1" ref="Z3070" ca="1">_xlfn.IFS(
   Merge1[[#This Row],[Customer Tenure]]&lt;=2,"New",
   Merge1[[#This Row],[Customer Tenure]]&lt;=5,"Emerging",
  Merge1[[#This Row],[Customer Tenure]]&lt;9,"Established",
   TRUE,"Loyal"
)</f>
        <v>Emerging</v>
      </c>
      <c r="AA3070" s="1" t="str" cm="1">
        <f t="array" ref="AA3070">_xlfn.IFS(Merge1[[#This Row],[Income]]&lt;=30000,"Low",Merge1[[#This Row],[Income]]&lt;=60000,"Medium",Merge1[[#This Row],[Income]]&lt;=100000,"High", Merge1[[#This Row],[Income]]&gt;100000," Premium")</f>
        <v xml:space="preserve"> Premium</v>
      </c>
      <c r="AB3070" s="1" t="str" cm="1">
        <f t="array" ref="AB3070">_xlfn.IFS(Merge1[[#This Row],[Age]]&lt;= 28,"Gen Z", Merge1[[#This Row],[Age]]&lt;=44,"Millennials", Merge1[[#This Row],[Age]]&lt;=60,"Gen X", Merge1[[#This Row],[Age]]&gt;60,"Baby Boomers")</f>
        <v>Baby Boomers</v>
      </c>
      <c r="AC3070" s="1" t="str" cm="1">
        <f t="array" ref="AC3070">_xlfn.IFS(
    Merge1[[#This Row],[Balance]]&lt;=50000,"Low",
    Merge1[[#This Row],[Balance]]&lt;=200000,"Medium",
    Merge1[[#This Row],[Balance]]&gt;200000,"High"
)</f>
        <v>Medium</v>
      </c>
    </row>
    <row r="3071" spans="1:29" x14ac:dyDescent="0.25">
      <c r="A3071" s="1" t="s">
        <v>733</v>
      </c>
      <c r="B3071" s="1" t="s">
        <v>5977</v>
      </c>
      <c r="C3071" s="1" t="s">
        <v>5832</v>
      </c>
      <c r="D3071" s="2">
        <v>45866</v>
      </c>
      <c r="E3071">
        <v>245172</v>
      </c>
      <c r="F3071">
        <v>819</v>
      </c>
      <c r="G3071">
        <v>0</v>
      </c>
      <c r="H3071" s="1" t="s">
        <v>5833</v>
      </c>
      <c r="I3071" s="1" t="s">
        <v>6727</v>
      </c>
      <c r="J3071" s="1" t="s">
        <v>6240</v>
      </c>
      <c r="K3071">
        <v>28</v>
      </c>
      <c r="L3071" s="1" t="s">
        <v>6241</v>
      </c>
      <c r="M3071" s="1" t="s">
        <v>6254</v>
      </c>
      <c r="N3071">
        <v>92099</v>
      </c>
      <c r="O3071" s="1" t="s">
        <v>6243</v>
      </c>
      <c r="P3071" s="2">
        <v>44410</v>
      </c>
      <c r="Q3071" s="2">
        <v>45413</v>
      </c>
      <c r="R3071" s="1" t="s">
        <v>6906</v>
      </c>
      <c r="S3071" s="1" t="s">
        <v>6918</v>
      </c>
      <c r="T3071" s="1" t="s">
        <v>9</v>
      </c>
      <c r="U3071">
        <v>519</v>
      </c>
      <c r="V3071" s="1" t="s">
        <v>15</v>
      </c>
      <c r="W3071" s="1" t="s">
        <v>20</v>
      </c>
      <c r="X3071" s="2">
        <f t="shared" ca="1" si="47"/>
        <v>45937</v>
      </c>
      <c r="Y3071" s="1">
        <f ca="1">ROUND(YEARFRAC(Merge1[[#This Row],[Join_Date]],Merge1[[#This Row],[Today]], 3),0)</f>
        <v>4</v>
      </c>
      <c r="Z3071" s="1" t="str" cm="1">
        <f t="array" aca="1" ref="Z3071" ca="1">_xlfn.IFS(
   Merge1[[#This Row],[Customer Tenure]]&lt;=2,"New",
   Merge1[[#This Row],[Customer Tenure]]&lt;=5,"Emerging",
  Merge1[[#This Row],[Customer Tenure]]&lt;9,"Established",
   TRUE,"Loyal"
)</f>
        <v>Emerging</v>
      </c>
      <c r="AA3071" s="1" t="str" cm="1">
        <f t="array" ref="AA3071">_xlfn.IFS(Merge1[[#This Row],[Income]]&lt;=30000,"Low",Merge1[[#This Row],[Income]]&lt;=60000,"Medium",Merge1[[#This Row],[Income]]&lt;=100000,"High", Merge1[[#This Row],[Income]]&gt;100000," Premium")</f>
        <v>High</v>
      </c>
      <c r="AB3071" s="1" t="str" cm="1">
        <f t="array" ref="AB3071">_xlfn.IFS(Merge1[[#This Row],[Age]]&lt;= 28,"Gen Z", Merge1[[#This Row],[Age]]&lt;=44,"Millennials", Merge1[[#This Row],[Age]]&lt;=60,"Gen X", Merge1[[#This Row],[Age]]&gt;60,"Baby Boomers")</f>
        <v>Gen Z</v>
      </c>
      <c r="AC3071" s="1" t="str" cm="1">
        <f t="array" ref="AC3071">_xlfn.IFS(
    Merge1[[#This Row],[Balance]]&lt;=50000,"Low",
    Merge1[[#This Row],[Balance]]&lt;=200000,"Medium",
    Merge1[[#This Row],[Balance]]&gt;200000,"High"
)</f>
        <v>High</v>
      </c>
    </row>
    <row r="3072" spans="1:29" x14ac:dyDescent="0.25">
      <c r="A3072" s="1" t="s">
        <v>274</v>
      </c>
      <c r="B3072" s="1" t="s">
        <v>6074</v>
      </c>
      <c r="C3072" s="1" t="s">
        <v>5835</v>
      </c>
      <c r="D3072" s="2">
        <v>43227</v>
      </c>
      <c r="E3072">
        <v>152711</v>
      </c>
      <c r="F3072">
        <v>424</v>
      </c>
      <c r="G3072">
        <v>0</v>
      </c>
      <c r="H3072" s="1" t="s">
        <v>5833</v>
      </c>
      <c r="I3072" s="1" t="s">
        <v>6601</v>
      </c>
      <c r="J3072" s="1" t="s">
        <v>6245</v>
      </c>
      <c r="K3072">
        <v>70</v>
      </c>
      <c r="L3072" s="1" t="s">
        <v>6260</v>
      </c>
      <c r="M3072" s="1" t="s">
        <v>6251</v>
      </c>
      <c r="N3072">
        <v>116347</v>
      </c>
      <c r="O3072" s="1" t="s">
        <v>6243</v>
      </c>
      <c r="P3072" s="2">
        <v>42754</v>
      </c>
      <c r="Q3072" s="2">
        <v>45764</v>
      </c>
      <c r="R3072" s="1" t="s">
        <v>6893</v>
      </c>
      <c r="S3072" s="1" t="s">
        <v>6894</v>
      </c>
      <c r="T3072" s="1" t="s">
        <v>14</v>
      </c>
      <c r="U3072">
        <v>1869</v>
      </c>
      <c r="V3072" s="1" t="s">
        <v>10</v>
      </c>
      <c r="W3072" s="1" t="s">
        <v>106</v>
      </c>
      <c r="X3072" s="2">
        <f t="shared" ca="1" si="47"/>
        <v>45937</v>
      </c>
      <c r="Y3072" s="1">
        <f ca="1">ROUND(YEARFRAC(Merge1[[#This Row],[Join_Date]],Merge1[[#This Row],[Today]], 3),0)</f>
        <v>9</v>
      </c>
      <c r="Z3072" s="1" t="str" cm="1">
        <f t="array" aca="1" ref="Z3072" ca="1">_xlfn.IFS(
   Merge1[[#This Row],[Customer Tenure]]&lt;=2,"New",
   Merge1[[#This Row],[Customer Tenure]]&lt;=5,"Emerging",
  Merge1[[#This Row],[Customer Tenure]]&lt;9,"Established",
   TRUE,"Loyal"
)</f>
        <v>Loyal</v>
      </c>
      <c r="AA3072" s="1" t="str" cm="1">
        <f t="array" ref="AA3072">_xlfn.IFS(Merge1[[#This Row],[Income]]&lt;=30000,"Low",Merge1[[#This Row],[Income]]&lt;=60000,"Medium",Merge1[[#This Row],[Income]]&lt;=100000,"High", Merge1[[#This Row],[Income]]&gt;100000," Premium")</f>
        <v xml:space="preserve"> Premium</v>
      </c>
      <c r="AB3072" s="1" t="str" cm="1">
        <f t="array" ref="AB3072">_xlfn.IFS(Merge1[[#This Row],[Age]]&lt;= 28,"Gen Z", Merge1[[#This Row],[Age]]&lt;=44,"Millennials", Merge1[[#This Row],[Age]]&lt;=60,"Gen X", Merge1[[#This Row],[Age]]&gt;60,"Baby Boomers")</f>
        <v>Baby Boomers</v>
      </c>
      <c r="AC3072" s="1" t="str" cm="1">
        <f t="array" ref="AC3072">_xlfn.IFS(
    Merge1[[#This Row],[Balance]]&lt;=50000,"Low",
    Merge1[[#This Row],[Balance]]&lt;=200000,"Medium",
    Merge1[[#This Row],[Balance]]&gt;200000,"High"
)</f>
        <v>Medium</v>
      </c>
    </row>
    <row r="3073" spans="1:29" x14ac:dyDescent="0.25">
      <c r="A3073" s="1" t="s">
        <v>837</v>
      </c>
      <c r="B3073" s="1" t="s">
        <v>6202</v>
      </c>
      <c r="C3073" s="1" t="s">
        <v>5835</v>
      </c>
      <c r="D3073" s="2">
        <v>45254</v>
      </c>
      <c r="E3073">
        <v>376075</v>
      </c>
      <c r="F3073">
        <v>822</v>
      </c>
      <c r="G3073">
        <v>396351</v>
      </c>
      <c r="H3073" s="1" t="s">
        <v>5833</v>
      </c>
      <c r="I3073" s="1" t="s">
        <v>6421</v>
      </c>
      <c r="J3073" s="1" t="s">
        <v>6240</v>
      </c>
      <c r="K3073">
        <v>74</v>
      </c>
      <c r="L3073" s="1" t="s">
        <v>6260</v>
      </c>
      <c r="M3073" s="1" t="s">
        <v>6257</v>
      </c>
      <c r="N3073">
        <v>148232</v>
      </c>
      <c r="O3073" s="1" t="s">
        <v>6248</v>
      </c>
      <c r="P3073" s="2">
        <v>45439</v>
      </c>
      <c r="Q3073" s="2">
        <v>45752</v>
      </c>
      <c r="R3073" s="1" t="s">
        <v>6893</v>
      </c>
      <c r="S3073" s="1" t="s">
        <v>6894</v>
      </c>
      <c r="T3073" s="1" t="s">
        <v>28</v>
      </c>
      <c r="U3073">
        <v>5071</v>
      </c>
      <c r="V3073" s="1" t="s">
        <v>19</v>
      </c>
      <c r="W3073" s="1" t="s">
        <v>29</v>
      </c>
      <c r="X3073" s="2">
        <f t="shared" ca="1" si="47"/>
        <v>45937</v>
      </c>
      <c r="Y3073" s="1">
        <f ca="1">ROUND(YEARFRAC(Merge1[[#This Row],[Join_Date]],Merge1[[#This Row],[Today]], 3),0)</f>
        <v>1</v>
      </c>
      <c r="Z3073" s="1" t="str" cm="1">
        <f t="array" aca="1" ref="Z3073" ca="1">_xlfn.IFS(
   Merge1[[#This Row],[Customer Tenure]]&lt;=2,"New",
   Merge1[[#This Row],[Customer Tenure]]&lt;=5,"Emerging",
  Merge1[[#This Row],[Customer Tenure]]&lt;9,"Established",
   TRUE,"Loyal"
)</f>
        <v>New</v>
      </c>
      <c r="AA3073" s="1" t="str" cm="1">
        <f t="array" ref="AA3073">_xlfn.IFS(Merge1[[#This Row],[Income]]&lt;=30000,"Low",Merge1[[#This Row],[Income]]&lt;=60000,"Medium",Merge1[[#This Row],[Income]]&lt;=100000,"High", Merge1[[#This Row],[Income]]&gt;100000," Premium")</f>
        <v xml:space="preserve"> Premium</v>
      </c>
      <c r="AB3073" s="1" t="str" cm="1">
        <f t="array" ref="AB3073">_xlfn.IFS(Merge1[[#This Row],[Age]]&lt;= 28,"Gen Z", Merge1[[#This Row],[Age]]&lt;=44,"Millennials", Merge1[[#This Row],[Age]]&lt;=60,"Gen X", Merge1[[#This Row],[Age]]&gt;60,"Baby Boomers")</f>
        <v>Baby Boomers</v>
      </c>
      <c r="AC3073" s="1" t="str" cm="1">
        <f t="array" ref="AC3073">_xlfn.IFS(
    Merge1[[#This Row],[Balance]]&lt;=50000,"Low",
    Merge1[[#This Row],[Balance]]&lt;=200000,"Medium",
    Merge1[[#This Row],[Balance]]&gt;200000,"High"
)</f>
        <v>High</v>
      </c>
    </row>
    <row r="3074" spans="1:29" x14ac:dyDescent="0.25">
      <c r="A3074" s="1" t="s">
        <v>1990</v>
      </c>
      <c r="B3074" s="1" t="s">
        <v>5863</v>
      </c>
      <c r="C3074" s="1" t="s">
        <v>5832</v>
      </c>
      <c r="D3074" s="2">
        <v>45203</v>
      </c>
      <c r="E3074">
        <v>291071</v>
      </c>
      <c r="F3074">
        <v>689</v>
      </c>
      <c r="G3074">
        <v>196007</v>
      </c>
      <c r="H3074" s="1" t="s">
        <v>5833</v>
      </c>
      <c r="I3074" s="1" t="s">
        <v>6396</v>
      </c>
      <c r="J3074" s="1" t="s">
        <v>6245</v>
      </c>
      <c r="K3074">
        <v>71</v>
      </c>
      <c r="L3074" s="1" t="s">
        <v>6260</v>
      </c>
      <c r="M3074" s="1" t="s">
        <v>6257</v>
      </c>
      <c r="N3074">
        <v>69708</v>
      </c>
      <c r="O3074" s="1" t="s">
        <v>6248</v>
      </c>
      <c r="P3074" s="2">
        <v>45797</v>
      </c>
      <c r="Q3074" s="2">
        <v>45507</v>
      </c>
      <c r="R3074" s="1" t="s">
        <v>6889</v>
      </c>
      <c r="S3074" s="1" t="s">
        <v>6890</v>
      </c>
      <c r="T3074" s="1" t="s">
        <v>28</v>
      </c>
      <c r="U3074">
        <v>1868</v>
      </c>
      <c r="V3074" s="1" t="s">
        <v>24</v>
      </c>
      <c r="W3074" s="1" t="s">
        <v>55</v>
      </c>
      <c r="X3074" s="2">
        <f t="shared" ref="X3074:X3137" ca="1" si="48">TODAY()</f>
        <v>45937</v>
      </c>
      <c r="Y3074" s="1">
        <f ca="1">ROUND(YEARFRAC(Merge1[[#This Row],[Join_Date]],Merge1[[#This Row],[Today]], 3),0)</f>
        <v>0</v>
      </c>
      <c r="Z3074" s="1" t="str" cm="1">
        <f t="array" aca="1" ref="Z3074" ca="1">_xlfn.IFS(
   Merge1[[#This Row],[Customer Tenure]]&lt;=2,"New",
   Merge1[[#This Row],[Customer Tenure]]&lt;=5,"Emerging",
  Merge1[[#This Row],[Customer Tenure]]&lt;9,"Established",
   TRUE,"Loyal"
)</f>
        <v>New</v>
      </c>
      <c r="AA3074" s="1" t="str" cm="1">
        <f t="array" ref="AA3074">_xlfn.IFS(Merge1[[#This Row],[Income]]&lt;=30000,"Low",Merge1[[#This Row],[Income]]&lt;=60000,"Medium",Merge1[[#This Row],[Income]]&lt;=100000,"High", Merge1[[#This Row],[Income]]&gt;100000," Premium")</f>
        <v>High</v>
      </c>
      <c r="AB3074" s="1" t="str" cm="1">
        <f t="array" ref="AB3074">_xlfn.IFS(Merge1[[#This Row],[Age]]&lt;= 28,"Gen Z", Merge1[[#This Row],[Age]]&lt;=44,"Millennials", Merge1[[#This Row],[Age]]&lt;=60,"Gen X", Merge1[[#This Row],[Age]]&gt;60,"Baby Boomers")</f>
        <v>Baby Boomers</v>
      </c>
      <c r="AC3074" s="1" t="str" cm="1">
        <f t="array" ref="AC3074">_xlfn.IFS(
    Merge1[[#This Row],[Balance]]&lt;=50000,"Low",
    Merge1[[#This Row],[Balance]]&lt;=200000,"Medium",
    Merge1[[#This Row],[Balance]]&gt;200000,"High"
)</f>
        <v>High</v>
      </c>
    </row>
    <row r="3075" spans="1:29" x14ac:dyDescent="0.25">
      <c r="A3075" s="1" t="s">
        <v>1292</v>
      </c>
      <c r="B3075" s="1" t="s">
        <v>5973</v>
      </c>
      <c r="C3075" s="1" t="s">
        <v>5835</v>
      </c>
      <c r="D3075" s="2">
        <v>43726</v>
      </c>
      <c r="E3075">
        <v>3453</v>
      </c>
      <c r="F3075">
        <v>771</v>
      </c>
      <c r="G3075">
        <v>176635</v>
      </c>
      <c r="H3075" s="1" t="s">
        <v>5860</v>
      </c>
      <c r="I3075" s="1" t="s">
        <v>6498</v>
      </c>
      <c r="J3075" s="1" t="s">
        <v>6240</v>
      </c>
      <c r="K3075">
        <v>60</v>
      </c>
      <c r="L3075" s="1" t="s">
        <v>6246</v>
      </c>
      <c r="M3075" s="1" t="s">
        <v>6254</v>
      </c>
      <c r="N3075">
        <v>154165</v>
      </c>
      <c r="O3075" s="1" t="s">
        <v>6243</v>
      </c>
      <c r="P3075" s="2">
        <v>43118</v>
      </c>
      <c r="Q3075" s="2">
        <v>45295</v>
      </c>
      <c r="R3075" s="1" t="s">
        <v>6902</v>
      </c>
      <c r="S3075" s="1" t="s">
        <v>6903</v>
      </c>
      <c r="T3075" s="1" t="s">
        <v>23</v>
      </c>
      <c r="U3075">
        <v>9115</v>
      </c>
      <c r="V3075" s="1" t="s">
        <v>15</v>
      </c>
      <c r="W3075" s="1" t="s">
        <v>11</v>
      </c>
      <c r="X3075" s="2">
        <f t="shared" ca="1" si="48"/>
        <v>45937</v>
      </c>
      <c r="Y3075" s="1">
        <f ca="1">ROUND(YEARFRAC(Merge1[[#This Row],[Join_Date]],Merge1[[#This Row],[Today]], 3),0)</f>
        <v>8</v>
      </c>
      <c r="Z3075" s="1" t="str" cm="1">
        <f t="array" aca="1" ref="Z3075" ca="1">_xlfn.IFS(
   Merge1[[#This Row],[Customer Tenure]]&lt;=2,"New",
   Merge1[[#This Row],[Customer Tenure]]&lt;=5,"Emerging",
  Merge1[[#This Row],[Customer Tenure]]&lt;9,"Established",
   TRUE,"Loyal"
)</f>
        <v>Established</v>
      </c>
      <c r="AA3075" s="1" t="str" cm="1">
        <f t="array" ref="AA3075">_xlfn.IFS(Merge1[[#This Row],[Income]]&lt;=30000,"Low",Merge1[[#This Row],[Income]]&lt;=60000,"Medium",Merge1[[#This Row],[Income]]&lt;=100000,"High", Merge1[[#This Row],[Income]]&gt;100000," Premium")</f>
        <v xml:space="preserve"> Premium</v>
      </c>
      <c r="AB3075" s="1" t="str" cm="1">
        <f t="array" ref="AB3075">_xlfn.IFS(Merge1[[#This Row],[Age]]&lt;= 28,"Gen Z", Merge1[[#This Row],[Age]]&lt;=44,"Millennials", Merge1[[#This Row],[Age]]&lt;=60,"Gen X", Merge1[[#This Row],[Age]]&gt;60,"Baby Boomers")</f>
        <v>Gen X</v>
      </c>
      <c r="AC3075" s="1" t="str" cm="1">
        <f t="array" ref="AC3075">_xlfn.IFS(
    Merge1[[#This Row],[Balance]]&lt;=50000,"Low",
    Merge1[[#This Row],[Balance]]&lt;=200000,"Medium",
    Merge1[[#This Row],[Balance]]&gt;200000,"High"
)</f>
        <v>Low</v>
      </c>
    </row>
    <row r="3076" spans="1:29" x14ac:dyDescent="0.25">
      <c r="A3076" s="1" t="s">
        <v>2209</v>
      </c>
      <c r="B3076" s="1" t="s">
        <v>6069</v>
      </c>
      <c r="C3076" s="1" t="s">
        <v>5846</v>
      </c>
      <c r="D3076" s="2">
        <v>44546</v>
      </c>
      <c r="E3076">
        <v>271421</v>
      </c>
      <c r="F3076">
        <v>687</v>
      </c>
      <c r="G3076">
        <v>0</v>
      </c>
      <c r="H3076" s="1" t="s">
        <v>5833</v>
      </c>
      <c r="I3076" s="1" t="s">
        <v>6548</v>
      </c>
      <c r="J3076" s="1" t="s">
        <v>6245</v>
      </c>
      <c r="K3076">
        <v>52</v>
      </c>
      <c r="L3076" s="1" t="s">
        <v>6260</v>
      </c>
      <c r="M3076" s="1" t="s">
        <v>6262</v>
      </c>
      <c r="N3076">
        <v>156727</v>
      </c>
      <c r="O3076" s="1" t="s">
        <v>6243</v>
      </c>
      <c r="P3076" s="2">
        <v>44108</v>
      </c>
      <c r="Q3076" s="2">
        <v>45536</v>
      </c>
      <c r="R3076" s="1" t="s">
        <v>6897</v>
      </c>
      <c r="S3076" s="1" t="s">
        <v>6898</v>
      </c>
      <c r="T3076" s="1" t="s">
        <v>28</v>
      </c>
      <c r="U3076">
        <v>5617</v>
      </c>
      <c r="V3076" s="1" t="s">
        <v>10</v>
      </c>
      <c r="W3076" s="1" t="s">
        <v>40</v>
      </c>
      <c r="X3076" s="2">
        <f t="shared" ca="1" si="48"/>
        <v>45937</v>
      </c>
      <c r="Y3076" s="1">
        <f ca="1">ROUND(YEARFRAC(Merge1[[#This Row],[Join_Date]],Merge1[[#This Row],[Today]], 3),0)</f>
        <v>5</v>
      </c>
      <c r="Z3076" s="1" t="str" cm="1">
        <f t="array" aca="1" ref="Z3076" ca="1">_xlfn.IFS(
   Merge1[[#This Row],[Customer Tenure]]&lt;=2,"New",
   Merge1[[#This Row],[Customer Tenure]]&lt;=5,"Emerging",
  Merge1[[#This Row],[Customer Tenure]]&lt;9,"Established",
   TRUE,"Loyal"
)</f>
        <v>Emerging</v>
      </c>
      <c r="AA3076" s="1" t="str" cm="1">
        <f t="array" ref="AA3076">_xlfn.IFS(Merge1[[#This Row],[Income]]&lt;=30000,"Low",Merge1[[#This Row],[Income]]&lt;=60000,"Medium",Merge1[[#This Row],[Income]]&lt;=100000,"High", Merge1[[#This Row],[Income]]&gt;100000," Premium")</f>
        <v xml:space="preserve"> Premium</v>
      </c>
      <c r="AB3076" s="1" t="str" cm="1">
        <f t="array" ref="AB3076">_xlfn.IFS(Merge1[[#This Row],[Age]]&lt;= 28,"Gen Z", Merge1[[#This Row],[Age]]&lt;=44,"Millennials", Merge1[[#This Row],[Age]]&lt;=60,"Gen X", Merge1[[#This Row],[Age]]&gt;60,"Baby Boomers")</f>
        <v>Gen X</v>
      </c>
      <c r="AC3076" s="1" t="str" cm="1">
        <f t="array" ref="AC3076">_xlfn.IFS(
    Merge1[[#This Row],[Balance]]&lt;=50000,"Low",
    Merge1[[#This Row],[Balance]]&lt;=200000,"Medium",
    Merge1[[#This Row],[Balance]]&gt;200000,"High"
)</f>
        <v>High</v>
      </c>
    </row>
    <row r="3077" spans="1:29" x14ac:dyDescent="0.25">
      <c r="A3077" s="1" t="s">
        <v>61</v>
      </c>
      <c r="B3077" s="1" t="s">
        <v>6040</v>
      </c>
      <c r="C3077" s="1" t="s">
        <v>5832</v>
      </c>
      <c r="D3077" s="2">
        <v>42951</v>
      </c>
      <c r="E3077">
        <v>355054</v>
      </c>
      <c r="F3077">
        <v>808</v>
      </c>
      <c r="G3077">
        <v>0</v>
      </c>
      <c r="H3077" s="1" t="s">
        <v>5833</v>
      </c>
      <c r="I3077" s="1" t="s">
        <v>6459</v>
      </c>
      <c r="J3077" s="1" t="s">
        <v>6240</v>
      </c>
      <c r="K3077">
        <v>49</v>
      </c>
      <c r="L3077" s="1" t="s">
        <v>6260</v>
      </c>
      <c r="M3077" s="1" t="s">
        <v>6266</v>
      </c>
      <c r="N3077">
        <v>135374</v>
      </c>
      <c r="O3077" s="1" t="s">
        <v>6243</v>
      </c>
      <c r="P3077" s="2">
        <v>43786</v>
      </c>
      <c r="Q3077" s="2">
        <v>45642</v>
      </c>
      <c r="R3077" s="1" t="s">
        <v>6904</v>
      </c>
      <c r="S3077" s="1" t="s">
        <v>6916</v>
      </c>
      <c r="T3077" s="1" t="s">
        <v>14</v>
      </c>
      <c r="U3077">
        <v>2075</v>
      </c>
      <c r="V3077" s="1" t="s">
        <v>24</v>
      </c>
      <c r="W3077" s="1" t="s">
        <v>40</v>
      </c>
      <c r="X3077" s="2">
        <f t="shared" ca="1" si="48"/>
        <v>45937</v>
      </c>
      <c r="Y3077" s="1">
        <f ca="1">ROUND(YEARFRAC(Merge1[[#This Row],[Join_Date]],Merge1[[#This Row],[Today]], 3),0)</f>
        <v>6</v>
      </c>
      <c r="Z3077" s="1" t="str" cm="1">
        <f t="array" aca="1" ref="Z3077" ca="1">_xlfn.IFS(
   Merge1[[#This Row],[Customer Tenure]]&lt;=2,"New",
   Merge1[[#This Row],[Customer Tenure]]&lt;=5,"Emerging",
  Merge1[[#This Row],[Customer Tenure]]&lt;9,"Established",
   TRUE,"Loyal"
)</f>
        <v>Established</v>
      </c>
      <c r="AA3077" s="1" t="str" cm="1">
        <f t="array" ref="AA3077">_xlfn.IFS(Merge1[[#This Row],[Income]]&lt;=30000,"Low",Merge1[[#This Row],[Income]]&lt;=60000,"Medium",Merge1[[#This Row],[Income]]&lt;=100000,"High", Merge1[[#This Row],[Income]]&gt;100000," Premium")</f>
        <v xml:space="preserve"> Premium</v>
      </c>
      <c r="AB3077" s="1" t="str" cm="1">
        <f t="array" ref="AB3077">_xlfn.IFS(Merge1[[#This Row],[Age]]&lt;= 28,"Gen Z", Merge1[[#This Row],[Age]]&lt;=44,"Millennials", Merge1[[#This Row],[Age]]&lt;=60,"Gen X", Merge1[[#This Row],[Age]]&gt;60,"Baby Boomers")</f>
        <v>Gen X</v>
      </c>
      <c r="AC3077" s="1" t="str" cm="1">
        <f t="array" ref="AC3077">_xlfn.IFS(
    Merge1[[#This Row],[Balance]]&lt;=50000,"Low",
    Merge1[[#This Row],[Balance]]&lt;=200000,"Medium",
    Merge1[[#This Row],[Balance]]&gt;200000,"High"
)</f>
        <v>High</v>
      </c>
    </row>
    <row r="3078" spans="1:29" x14ac:dyDescent="0.25">
      <c r="A3078" s="1" t="s">
        <v>1112</v>
      </c>
      <c r="B3078" s="1" t="s">
        <v>6101</v>
      </c>
      <c r="C3078" s="1" t="s">
        <v>5832</v>
      </c>
      <c r="D3078" s="2">
        <v>45259</v>
      </c>
      <c r="E3078">
        <v>16999</v>
      </c>
      <c r="F3078">
        <v>555</v>
      </c>
      <c r="G3078">
        <v>378957</v>
      </c>
      <c r="H3078" s="1" t="s">
        <v>5833</v>
      </c>
      <c r="I3078" s="1" t="s">
        <v>6768</v>
      </c>
      <c r="J3078" s="1" t="s">
        <v>6245</v>
      </c>
      <c r="K3078">
        <v>45</v>
      </c>
      <c r="L3078" s="1" t="s">
        <v>6256</v>
      </c>
      <c r="M3078" s="1" t="s">
        <v>6266</v>
      </c>
      <c r="N3078">
        <v>116059</v>
      </c>
      <c r="O3078" s="1" t="s">
        <v>6243</v>
      </c>
      <c r="P3078" s="2">
        <v>43432</v>
      </c>
      <c r="Q3078" s="2">
        <v>45245</v>
      </c>
      <c r="R3078" s="1" t="s">
        <v>6887</v>
      </c>
      <c r="S3078" s="1" t="s">
        <v>6888</v>
      </c>
      <c r="T3078" s="1" t="s">
        <v>9</v>
      </c>
      <c r="U3078">
        <v>2976</v>
      </c>
      <c r="V3078" s="1" t="s">
        <v>10</v>
      </c>
      <c r="W3078" s="1" t="s">
        <v>106</v>
      </c>
      <c r="X3078" s="2">
        <f t="shared" ca="1" si="48"/>
        <v>45937</v>
      </c>
      <c r="Y3078" s="1">
        <f ca="1">ROUND(YEARFRAC(Merge1[[#This Row],[Join_Date]],Merge1[[#This Row],[Today]], 3),0)</f>
        <v>7</v>
      </c>
      <c r="Z3078" s="1" t="str" cm="1">
        <f t="array" aca="1" ref="Z3078" ca="1">_xlfn.IFS(
   Merge1[[#This Row],[Customer Tenure]]&lt;=2,"New",
   Merge1[[#This Row],[Customer Tenure]]&lt;=5,"Emerging",
  Merge1[[#This Row],[Customer Tenure]]&lt;9,"Established",
   TRUE,"Loyal"
)</f>
        <v>Established</v>
      </c>
      <c r="AA3078" s="1" t="str" cm="1">
        <f t="array" ref="AA3078">_xlfn.IFS(Merge1[[#This Row],[Income]]&lt;=30000,"Low",Merge1[[#This Row],[Income]]&lt;=60000,"Medium",Merge1[[#This Row],[Income]]&lt;=100000,"High", Merge1[[#This Row],[Income]]&gt;100000," Premium")</f>
        <v xml:space="preserve"> Premium</v>
      </c>
      <c r="AB3078" s="1" t="str" cm="1">
        <f t="array" ref="AB3078">_xlfn.IFS(Merge1[[#This Row],[Age]]&lt;= 28,"Gen Z", Merge1[[#This Row],[Age]]&lt;=44,"Millennials", Merge1[[#This Row],[Age]]&lt;=60,"Gen X", Merge1[[#This Row],[Age]]&gt;60,"Baby Boomers")</f>
        <v>Gen X</v>
      </c>
      <c r="AC3078" s="1" t="str" cm="1">
        <f t="array" ref="AC3078">_xlfn.IFS(
    Merge1[[#This Row],[Balance]]&lt;=50000,"Low",
    Merge1[[#This Row],[Balance]]&lt;=200000,"Medium",
    Merge1[[#This Row],[Balance]]&gt;200000,"High"
)</f>
        <v>Low</v>
      </c>
    </row>
    <row r="3079" spans="1:29" x14ac:dyDescent="0.25">
      <c r="A3079" s="1" t="s">
        <v>483</v>
      </c>
      <c r="B3079" s="1" t="s">
        <v>6089</v>
      </c>
      <c r="C3079" s="1" t="s">
        <v>5832</v>
      </c>
      <c r="D3079" s="2">
        <v>45831</v>
      </c>
      <c r="E3079">
        <v>247572</v>
      </c>
      <c r="F3079">
        <v>833</v>
      </c>
      <c r="G3079">
        <v>0</v>
      </c>
      <c r="H3079" s="1" t="s">
        <v>5833</v>
      </c>
      <c r="I3079" s="1" t="s">
        <v>6447</v>
      </c>
      <c r="J3079" s="1" t="s">
        <v>6245</v>
      </c>
      <c r="K3079">
        <v>40</v>
      </c>
      <c r="L3079" s="1" t="s">
        <v>6241</v>
      </c>
      <c r="M3079" s="1" t="s">
        <v>6262</v>
      </c>
      <c r="N3079">
        <v>158563</v>
      </c>
      <c r="O3079" s="1" t="s">
        <v>6243</v>
      </c>
      <c r="P3079" s="2">
        <v>45774</v>
      </c>
      <c r="Q3079" s="2">
        <v>45407</v>
      </c>
      <c r="R3079" s="1" t="s">
        <v>6893</v>
      </c>
      <c r="S3079" s="1" t="s">
        <v>6911</v>
      </c>
      <c r="T3079" s="1" t="s">
        <v>28</v>
      </c>
      <c r="U3079">
        <v>6783</v>
      </c>
      <c r="V3079" s="1" t="s">
        <v>19</v>
      </c>
      <c r="W3079" s="1" t="s">
        <v>40</v>
      </c>
      <c r="X3079" s="2">
        <f t="shared" ca="1" si="48"/>
        <v>45937</v>
      </c>
      <c r="Y3079" s="1">
        <f ca="1">ROUND(YEARFRAC(Merge1[[#This Row],[Join_Date]],Merge1[[#This Row],[Today]], 3),0)</f>
        <v>0</v>
      </c>
      <c r="Z3079" s="1" t="str" cm="1">
        <f t="array" aca="1" ref="Z3079" ca="1">_xlfn.IFS(
   Merge1[[#This Row],[Customer Tenure]]&lt;=2,"New",
   Merge1[[#This Row],[Customer Tenure]]&lt;=5,"Emerging",
  Merge1[[#This Row],[Customer Tenure]]&lt;9,"Established",
   TRUE,"Loyal"
)</f>
        <v>New</v>
      </c>
      <c r="AA3079" s="1" t="str" cm="1">
        <f t="array" ref="AA3079">_xlfn.IFS(Merge1[[#This Row],[Income]]&lt;=30000,"Low",Merge1[[#This Row],[Income]]&lt;=60000,"Medium",Merge1[[#This Row],[Income]]&lt;=100000,"High", Merge1[[#This Row],[Income]]&gt;100000," Premium")</f>
        <v xml:space="preserve"> Premium</v>
      </c>
      <c r="AB3079" s="1" t="str" cm="1">
        <f t="array" ref="AB3079">_xlfn.IFS(Merge1[[#This Row],[Age]]&lt;= 28,"Gen Z", Merge1[[#This Row],[Age]]&lt;=44,"Millennials", Merge1[[#This Row],[Age]]&lt;=60,"Gen X", Merge1[[#This Row],[Age]]&gt;60,"Baby Boomers")</f>
        <v>Millennials</v>
      </c>
      <c r="AC3079" s="1" t="str" cm="1">
        <f t="array" ref="AC3079">_xlfn.IFS(
    Merge1[[#This Row],[Balance]]&lt;=50000,"Low",
    Merge1[[#This Row],[Balance]]&lt;=200000,"Medium",
    Merge1[[#This Row],[Balance]]&gt;200000,"High"
)</f>
        <v>High</v>
      </c>
    </row>
    <row r="3080" spans="1:29" x14ac:dyDescent="0.25">
      <c r="A3080" s="1" t="s">
        <v>609</v>
      </c>
      <c r="B3080" s="1" t="s">
        <v>5926</v>
      </c>
      <c r="C3080" s="1" t="s">
        <v>5842</v>
      </c>
      <c r="D3080" s="2">
        <v>43080</v>
      </c>
      <c r="E3080">
        <v>493992</v>
      </c>
      <c r="F3080">
        <v>300</v>
      </c>
      <c r="G3080">
        <v>0</v>
      </c>
      <c r="H3080" s="1" t="s">
        <v>5850</v>
      </c>
      <c r="I3080" s="1" t="s">
        <v>6621</v>
      </c>
      <c r="J3080" s="1" t="s">
        <v>6245</v>
      </c>
      <c r="K3080">
        <v>70</v>
      </c>
      <c r="L3080" s="1" t="s">
        <v>6241</v>
      </c>
      <c r="M3080" s="1" t="s">
        <v>6257</v>
      </c>
      <c r="N3080">
        <v>70069</v>
      </c>
      <c r="O3080" s="1" t="s">
        <v>6243</v>
      </c>
      <c r="P3080" s="2">
        <v>44862</v>
      </c>
      <c r="Q3080" s="2">
        <v>45882</v>
      </c>
      <c r="R3080" s="1" t="s">
        <v>6889</v>
      </c>
      <c r="S3080" s="1" t="s">
        <v>6915</v>
      </c>
      <c r="T3080" s="1" t="s">
        <v>14</v>
      </c>
      <c r="U3080">
        <v>7902</v>
      </c>
      <c r="V3080" s="1" t="s">
        <v>19</v>
      </c>
      <c r="W3080" s="1" t="s">
        <v>45</v>
      </c>
      <c r="X3080" s="2">
        <f t="shared" ca="1" si="48"/>
        <v>45937</v>
      </c>
      <c r="Y3080" s="1">
        <f ca="1">ROUND(YEARFRAC(Merge1[[#This Row],[Join_Date]],Merge1[[#This Row],[Today]], 3),0)</f>
        <v>3</v>
      </c>
      <c r="Z3080" s="1" t="str" cm="1">
        <f t="array" aca="1" ref="Z3080" ca="1">_xlfn.IFS(
   Merge1[[#This Row],[Customer Tenure]]&lt;=2,"New",
   Merge1[[#This Row],[Customer Tenure]]&lt;=5,"Emerging",
  Merge1[[#This Row],[Customer Tenure]]&lt;9,"Established",
   TRUE,"Loyal"
)</f>
        <v>Emerging</v>
      </c>
      <c r="AA3080" s="1" t="str" cm="1">
        <f t="array" ref="AA3080">_xlfn.IFS(Merge1[[#This Row],[Income]]&lt;=30000,"Low",Merge1[[#This Row],[Income]]&lt;=60000,"Medium",Merge1[[#This Row],[Income]]&lt;=100000,"High", Merge1[[#This Row],[Income]]&gt;100000," Premium")</f>
        <v>High</v>
      </c>
      <c r="AB3080" s="1" t="str" cm="1">
        <f t="array" ref="AB3080">_xlfn.IFS(Merge1[[#This Row],[Age]]&lt;= 28,"Gen Z", Merge1[[#This Row],[Age]]&lt;=44,"Millennials", Merge1[[#This Row],[Age]]&lt;=60,"Gen X", Merge1[[#This Row],[Age]]&gt;60,"Baby Boomers")</f>
        <v>Baby Boomers</v>
      </c>
      <c r="AC3080" s="1" t="str" cm="1">
        <f t="array" ref="AC3080">_xlfn.IFS(
    Merge1[[#This Row],[Balance]]&lt;=50000,"Low",
    Merge1[[#This Row],[Balance]]&lt;=200000,"Medium",
    Merge1[[#This Row],[Balance]]&gt;200000,"High"
)</f>
        <v>High</v>
      </c>
    </row>
    <row r="3081" spans="1:29" x14ac:dyDescent="0.25">
      <c r="A3081" s="1" t="s">
        <v>914</v>
      </c>
      <c r="B3081" s="1" t="s">
        <v>6156</v>
      </c>
      <c r="C3081" s="1" t="s">
        <v>5846</v>
      </c>
      <c r="D3081" s="2">
        <v>45335</v>
      </c>
      <c r="E3081">
        <v>290446</v>
      </c>
      <c r="F3081">
        <v>544</v>
      </c>
      <c r="G3081">
        <v>0</v>
      </c>
      <c r="H3081" s="1" t="s">
        <v>5833</v>
      </c>
      <c r="I3081" s="1" t="s">
        <v>6313</v>
      </c>
      <c r="J3081" s="1" t="s">
        <v>6245</v>
      </c>
      <c r="K3081">
        <v>37</v>
      </c>
      <c r="L3081" s="1" t="s">
        <v>6260</v>
      </c>
      <c r="M3081" s="1" t="s">
        <v>6266</v>
      </c>
      <c r="N3081">
        <v>27906</v>
      </c>
      <c r="O3081" s="1" t="s">
        <v>6243</v>
      </c>
      <c r="P3081" s="2">
        <v>44323</v>
      </c>
      <c r="Q3081" s="2">
        <v>45340</v>
      </c>
      <c r="R3081" s="1" t="s">
        <v>6885</v>
      </c>
      <c r="S3081" s="1" t="s">
        <v>6886</v>
      </c>
      <c r="T3081" s="1" t="s">
        <v>14</v>
      </c>
      <c r="U3081">
        <v>9798</v>
      </c>
      <c r="V3081" s="1" t="s">
        <v>24</v>
      </c>
      <c r="W3081" s="1" t="s">
        <v>11</v>
      </c>
      <c r="X3081" s="2">
        <f t="shared" ca="1" si="48"/>
        <v>45937</v>
      </c>
      <c r="Y3081" s="1">
        <f ca="1">ROUND(YEARFRAC(Merge1[[#This Row],[Join_Date]],Merge1[[#This Row],[Today]], 3),0)</f>
        <v>4</v>
      </c>
      <c r="Z3081" s="1" t="str" cm="1">
        <f t="array" aca="1" ref="Z3081" ca="1">_xlfn.IFS(
   Merge1[[#This Row],[Customer Tenure]]&lt;=2,"New",
   Merge1[[#This Row],[Customer Tenure]]&lt;=5,"Emerging",
  Merge1[[#This Row],[Customer Tenure]]&lt;9,"Established",
   TRUE,"Loyal"
)</f>
        <v>Emerging</v>
      </c>
      <c r="AA3081" s="1" t="str" cm="1">
        <f t="array" ref="AA3081">_xlfn.IFS(Merge1[[#This Row],[Income]]&lt;=30000,"Low",Merge1[[#This Row],[Income]]&lt;=60000,"Medium",Merge1[[#This Row],[Income]]&lt;=100000,"High", Merge1[[#This Row],[Income]]&gt;100000," Premium")</f>
        <v>Low</v>
      </c>
      <c r="AB3081" s="1" t="str" cm="1">
        <f t="array" ref="AB3081">_xlfn.IFS(Merge1[[#This Row],[Age]]&lt;= 28,"Gen Z", Merge1[[#This Row],[Age]]&lt;=44,"Millennials", Merge1[[#This Row],[Age]]&lt;=60,"Gen X", Merge1[[#This Row],[Age]]&gt;60,"Baby Boomers")</f>
        <v>Millennials</v>
      </c>
      <c r="AC3081" s="1" t="str" cm="1">
        <f t="array" ref="AC3081">_xlfn.IFS(
    Merge1[[#This Row],[Balance]]&lt;=50000,"Low",
    Merge1[[#This Row],[Balance]]&lt;=200000,"Medium",
    Merge1[[#This Row],[Balance]]&gt;200000,"High"
)</f>
        <v>High</v>
      </c>
    </row>
    <row r="3082" spans="1:29" x14ac:dyDescent="0.25">
      <c r="A3082" s="1" t="s">
        <v>593</v>
      </c>
      <c r="B3082" s="1" t="s">
        <v>6095</v>
      </c>
      <c r="C3082" s="1" t="s">
        <v>5832</v>
      </c>
      <c r="D3082" s="2">
        <v>43851</v>
      </c>
      <c r="E3082">
        <v>380477</v>
      </c>
      <c r="F3082">
        <v>524</v>
      </c>
      <c r="G3082">
        <v>0</v>
      </c>
      <c r="H3082" s="1" t="s">
        <v>5833</v>
      </c>
      <c r="I3082" s="1" t="s">
        <v>6559</v>
      </c>
      <c r="J3082" s="1" t="s">
        <v>6240</v>
      </c>
      <c r="K3082">
        <v>41</v>
      </c>
      <c r="L3082" s="1" t="s">
        <v>6241</v>
      </c>
      <c r="M3082" s="1" t="s">
        <v>6257</v>
      </c>
      <c r="N3082">
        <v>48541</v>
      </c>
      <c r="O3082" s="1" t="s">
        <v>6243</v>
      </c>
      <c r="P3082" s="2">
        <v>44257</v>
      </c>
      <c r="Q3082" s="2">
        <v>45342</v>
      </c>
      <c r="R3082" s="1" t="s">
        <v>6885</v>
      </c>
      <c r="S3082" s="1" t="s">
        <v>6886</v>
      </c>
      <c r="T3082" s="1" t="s">
        <v>28</v>
      </c>
      <c r="U3082">
        <v>4452</v>
      </c>
      <c r="V3082" s="1" t="s">
        <v>19</v>
      </c>
      <c r="W3082" s="1" t="s">
        <v>16</v>
      </c>
      <c r="X3082" s="2">
        <f t="shared" ca="1" si="48"/>
        <v>45937</v>
      </c>
      <c r="Y3082" s="1">
        <f ca="1">ROUND(YEARFRAC(Merge1[[#This Row],[Join_Date]],Merge1[[#This Row],[Today]], 3),0)</f>
        <v>5</v>
      </c>
      <c r="Z3082" s="1" t="str" cm="1">
        <f t="array" aca="1" ref="Z3082" ca="1">_xlfn.IFS(
   Merge1[[#This Row],[Customer Tenure]]&lt;=2,"New",
   Merge1[[#This Row],[Customer Tenure]]&lt;=5,"Emerging",
  Merge1[[#This Row],[Customer Tenure]]&lt;9,"Established",
   TRUE,"Loyal"
)</f>
        <v>Emerging</v>
      </c>
      <c r="AA3082" s="1" t="str" cm="1">
        <f t="array" ref="AA3082">_xlfn.IFS(Merge1[[#This Row],[Income]]&lt;=30000,"Low",Merge1[[#This Row],[Income]]&lt;=60000,"Medium",Merge1[[#This Row],[Income]]&lt;=100000,"High", Merge1[[#This Row],[Income]]&gt;100000," Premium")</f>
        <v>Medium</v>
      </c>
      <c r="AB3082" s="1" t="str" cm="1">
        <f t="array" ref="AB3082">_xlfn.IFS(Merge1[[#This Row],[Age]]&lt;= 28,"Gen Z", Merge1[[#This Row],[Age]]&lt;=44,"Millennials", Merge1[[#This Row],[Age]]&lt;=60,"Gen X", Merge1[[#This Row],[Age]]&gt;60,"Baby Boomers")</f>
        <v>Millennials</v>
      </c>
      <c r="AC3082" s="1" t="str" cm="1">
        <f t="array" ref="AC3082">_xlfn.IFS(
    Merge1[[#This Row],[Balance]]&lt;=50000,"Low",
    Merge1[[#This Row],[Balance]]&lt;=200000,"Medium",
    Merge1[[#This Row],[Balance]]&gt;200000,"High"
)</f>
        <v>High</v>
      </c>
    </row>
    <row r="3083" spans="1:29" x14ac:dyDescent="0.25">
      <c r="A3083" s="1" t="s">
        <v>1326</v>
      </c>
      <c r="B3083" s="1" t="s">
        <v>5870</v>
      </c>
      <c r="C3083" s="1" t="s">
        <v>5835</v>
      </c>
      <c r="D3083" s="2">
        <v>45591</v>
      </c>
      <c r="E3083">
        <v>217741</v>
      </c>
      <c r="F3083">
        <v>500</v>
      </c>
      <c r="G3083">
        <v>0</v>
      </c>
      <c r="H3083" s="1" t="s">
        <v>5850</v>
      </c>
      <c r="I3083" s="1" t="s">
        <v>6628</v>
      </c>
      <c r="J3083" s="1" t="s">
        <v>6240</v>
      </c>
      <c r="K3083">
        <v>48</v>
      </c>
      <c r="L3083" s="1" t="s">
        <v>6260</v>
      </c>
      <c r="M3083" s="1" t="s">
        <v>6242</v>
      </c>
      <c r="N3083">
        <v>70861</v>
      </c>
      <c r="O3083" s="1" t="s">
        <v>6243</v>
      </c>
      <c r="P3083" s="2">
        <v>45334</v>
      </c>
      <c r="Q3083" s="2">
        <v>45477</v>
      </c>
      <c r="R3083" s="1" t="s">
        <v>6891</v>
      </c>
      <c r="S3083" s="1" t="s">
        <v>6895</v>
      </c>
      <c r="T3083" s="1" t="s">
        <v>23</v>
      </c>
      <c r="U3083">
        <v>9257</v>
      </c>
      <c r="V3083" s="1" t="s">
        <v>24</v>
      </c>
      <c r="W3083" s="1" t="s">
        <v>40</v>
      </c>
      <c r="X3083" s="2">
        <f t="shared" ca="1" si="48"/>
        <v>45937</v>
      </c>
      <c r="Y3083" s="1">
        <f ca="1">ROUND(YEARFRAC(Merge1[[#This Row],[Join_Date]],Merge1[[#This Row],[Today]], 3),0)</f>
        <v>2</v>
      </c>
      <c r="Z3083" s="1" t="str" cm="1">
        <f t="array" aca="1" ref="Z3083" ca="1">_xlfn.IFS(
   Merge1[[#This Row],[Customer Tenure]]&lt;=2,"New",
   Merge1[[#This Row],[Customer Tenure]]&lt;=5,"Emerging",
  Merge1[[#This Row],[Customer Tenure]]&lt;9,"Established",
   TRUE,"Loyal"
)</f>
        <v>New</v>
      </c>
      <c r="AA3083" s="1" t="str" cm="1">
        <f t="array" ref="AA3083">_xlfn.IFS(Merge1[[#This Row],[Income]]&lt;=30000,"Low",Merge1[[#This Row],[Income]]&lt;=60000,"Medium",Merge1[[#This Row],[Income]]&lt;=100000,"High", Merge1[[#This Row],[Income]]&gt;100000," Premium")</f>
        <v>High</v>
      </c>
      <c r="AB3083" s="1" t="str" cm="1">
        <f t="array" ref="AB3083">_xlfn.IFS(Merge1[[#This Row],[Age]]&lt;= 28,"Gen Z", Merge1[[#This Row],[Age]]&lt;=44,"Millennials", Merge1[[#This Row],[Age]]&lt;=60,"Gen X", Merge1[[#This Row],[Age]]&gt;60,"Baby Boomers")</f>
        <v>Gen X</v>
      </c>
      <c r="AC3083" s="1" t="str" cm="1">
        <f t="array" ref="AC3083">_xlfn.IFS(
    Merge1[[#This Row],[Balance]]&lt;=50000,"Low",
    Merge1[[#This Row],[Balance]]&lt;=200000,"Medium",
    Merge1[[#This Row],[Balance]]&gt;200000,"High"
)</f>
        <v>High</v>
      </c>
    </row>
    <row r="3084" spans="1:29" x14ac:dyDescent="0.25">
      <c r="A3084" s="1" t="s">
        <v>192</v>
      </c>
      <c r="B3084" s="1" t="s">
        <v>5890</v>
      </c>
      <c r="C3084" s="1" t="s">
        <v>5835</v>
      </c>
      <c r="D3084" s="2">
        <v>43218</v>
      </c>
      <c r="E3084">
        <v>288107</v>
      </c>
      <c r="F3084">
        <v>744</v>
      </c>
      <c r="G3084">
        <v>0</v>
      </c>
      <c r="H3084" s="1" t="s">
        <v>5833</v>
      </c>
      <c r="I3084" s="1" t="s">
        <v>6423</v>
      </c>
      <c r="J3084" s="1" t="s">
        <v>6240</v>
      </c>
      <c r="K3084">
        <v>31</v>
      </c>
      <c r="L3084" s="1" t="s">
        <v>6260</v>
      </c>
      <c r="M3084" s="1" t="s">
        <v>6266</v>
      </c>
      <c r="N3084">
        <v>183038</v>
      </c>
      <c r="O3084" s="1" t="s">
        <v>6243</v>
      </c>
      <c r="P3084" s="2">
        <v>42817</v>
      </c>
      <c r="Q3084" s="2">
        <v>45260</v>
      </c>
      <c r="R3084" s="1" t="s">
        <v>6887</v>
      </c>
      <c r="S3084" s="1" t="s">
        <v>6888</v>
      </c>
      <c r="T3084" s="1" t="s">
        <v>28</v>
      </c>
      <c r="U3084">
        <v>9225</v>
      </c>
      <c r="V3084" s="1" t="s">
        <v>24</v>
      </c>
      <c r="W3084" s="1" t="s">
        <v>40</v>
      </c>
      <c r="X3084" s="2">
        <f t="shared" ca="1" si="48"/>
        <v>45937</v>
      </c>
      <c r="Y3084" s="1">
        <f ca="1">ROUND(YEARFRAC(Merge1[[#This Row],[Join_Date]],Merge1[[#This Row],[Today]], 3),0)</f>
        <v>9</v>
      </c>
      <c r="Z3084" s="1" t="str" cm="1">
        <f t="array" aca="1" ref="Z3084" ca="1">_xlfn.IFS(
   Merge1[[#This Row],[Customer Tenure]]&lt;=2,"New",
   Merge1[[#This Row],[Customer Tenure]]&lt;=5,"Emerging",
  Merge1[[#This Row],[Customer Tenure]]&lt;9,"Established",
   TRUE,"Loyal"
)</f>
        <v>Loyal</v>
      </c>
      <c r="AA3084" s="1" t="str" cm="1">
        <f t="array" ref="AA3084">_xlfn.IFS(Merge1[[#This Row],[Income]]&lt;=30000,"Low",Merge1[[#This Row],[Income]]&lt;=60000,"Medium",Merge1[[#This Row],[Income]]&lt;=100000,"High", Merge1[[#This Row],[Income]]&gt;100000," Premium")</f>
        <v xml:space="preserve"> Premium</v>
      </c>
      <c r="AB3084" s="1" t="str" cm="1">
        <f t="array" ref="AB3084">_xlfn.IFS(Merge1[[#This Row],[Age]]&lt;= 28,"Gen Z", Merge1[[#This Row],[Age]]&lt;=44,"Millennials", Merge1[[#This Row],[Age]]&lt;=60,"Gen X", Merge1[[#This Row],[Age]]&gt;60,"Baby Boomers")</f>
        <v>Millennials</v>
      </c>
      <c r="AC3084" s="1" t="str" cm="1">
        <f t="array" ref="AC3084">_xlfn.IFS(
    Merge1[[#This Row],[Balance]]&lt;=50000,"Low",
    Merge1[[#This Row],[Balance]]&lt;=200000,"Medium",
    Merge1[[#This Row],[Balance]]&gt;200000,"High"
)</f>
        <v>High</v>
      </c>
    </row>
    <row r="3085" spans="1:29" x14ac:dyDescent="0.25">
      <c r="A3085" s="1" t="s">
        <v>932</v>
      </c>
      <c r="B3085" s="1" t="s">
        <v>5974</v>
      </c>
      <c r="C3085" s="1" t="s">
        <v>5846</v>
      </c>
      <c r="D3085" s="2">
        <v>43983</v>
      </c>
      <c r="E3085">
        <v>384583</v>
      </c>
      <c r="F3085">
        <v>436</v>
      </c>
      <c r="G3085">
        <v>0</v>
      </c>
      <c r="H3085" s="1" t="s">
        <v>5833</v>
      </c>
      <c r="I3085" s="1" t="s">
        <v>6442</v>
      </c>
      <c r="J3085" s="1" t="s">
        <v>6240</v>
      </c>
      <c r="K3085">
        <v>53</v>
      </c>
      <c r="L3085" s="1" t="s">
        <v>6241</v>
      </c>
      <c r="M3085" s="1" t="s">
        <v>6247</v>
      </c>
      <c r="N3085">
        <v>164579</v>
      </c>
      <c r="O3085" s="1" t="s">
        <v>6252</v>
      </c>
      <c r="P3085" s="2">
        <v>42280</v>
      </c>
      <c r="Q3085" s="2">
        <v>45869</v>
      </c>
      <c r="R3085" s="1" t="s">
        <v>6891</v>
      </c>
      <c r="S3085" s="1" t="s">
        <v>6892</v>
      </c>
      <c r="T3085" s="1" t="s">
        <v>28</v>
      </c>
      <c r="U3085">
        <v>3214</v>
      </c>
      <c r="V3085" s="1" t="s">
        <v>19</v>
      </c>
      <c r="W3085" s="1" t="s">
        <v>16</v>
      </c>
      <c r="X3085" s="2">
        <f t="shared" ca="1" si="48"/>
        <v>45937</v>
      </c>
      <c r="Y3085" s="1">
        <f ca="1">ROUND(YEARFRAC(Merge1[[#This Row],[Join_Date]],Merge1[[#This Row],[Today]], 3),0)</f>
        <v>10</v>
      </c>
      <c r="Z3085" s="1" t="str" cm="1">
        <f t="array" aca="1" ref="Z3085" ca="1">_xlfn.IFS(
   Merge1[[#This Row],[Customer Tenure]]&lt;=2,"New",
   Merge1[[#This Row],[Customer Tenure]]&lt;=5,"Emerging",
  Merge1[[#This Row],[Customer Tenure]]&lt;9,"Established",
   TRUE,"Loyal"
)</f>
        <v>Loyal</v>
      </c>
      <c r="AA3085" s="1" t="str" cm="1">
        <f t="array" ref="AA3085">_xlfn.IFS(Merge1[[#This Row],[Income]]&lt;=30000,"Low",Merge1[[#This Row],[Income]]&lt;=60000,"Medium",Merge1[[#This Row],[Income]]&lt;=100000,"High", Merge1[[#This Row],[Income]]&gt;100000," Premium")</f>
        <v xml:space="preserve"> Premium</v>
      </c>
      <c r="AB3085" s="1" t="str" cm="1">
        <f t="array" ref="AB3085">_xlfn.IFS(Merge1[[#This Row],[Age]]&lt;= 28,"Gen Z", Merge1[[#This Row],[Age]]&lt;=44,"Millennials", Merge1[[#This Row],[Age]]&lt;=60,"Gen X", Merge1[[#This Row],[Age]]&gt;60,"Baby Boomers")</f>
        <v>Gen X</v>
      </c>
      <c r="AC3085" s="1" t="str" cm="1">
        <f t="array" ref="AC3085">_xlfn.IFS(
    Merge1[[#This Row],[Balance]]&lt;=50000,"Low",
    Merge1[[#This Row],[Balance]]&lt;=200000,"Medium",
    Merge1[[#This Row],[Balance]]&gt;200000,"High"
)</f>
        <v>High</v>
      </c>
    </row>
    <row r="3086" spans="1:29" x14ac:dyDescent="0.25">
      <c r="A3086" s="1" t="s">
        <v>346</v>
      </c>
      <c r="B3086" s="1" t="s">
        <v>6043</v>
      </c>
      <c r="C3086" s="1" t="s">
        <v>5835</v>
      </c>
      <c r="D3086" s="2">
        <v>42317</v>
      </c>
      <c r="E3086">
        <v>328821</v>
      </c>
      <c r="F3086">
        <v>357</v>
      </c>
      <c r="G3086">
        <v>0</v>
      </c>
      <c r="H3086" s="1" t="s">
        <v>5833</v>
      </c>
      <c r="I3086" s="1" t="s">
        <v>6290</v>
      </c>
      <c r="J3086" s="1" t="s">
        <v>6245</v>
      </c>
      <c r="K3086">
        <v>57</v>
      </c>
      <c r="L3086" s="1" t="s">
        <v>6260</v>
      </c>
      <c r="M3086" s="1" t="s">
        <v>6242</v>
      </c>
      <c r="N3086">
        <v>60042</v>
      </c>
      <c r="O3086" s="1" t="s">
        <v>6248</v>
      </c>
      <c r="P3086" s="2">
        <v>44469</v>
      </c>
      <c r="Q3086" s="2">
        <v>45586</v>
      </c>
      <c r="R3086" s="1" t="s">
        <v>6912</v>
      </c>
      <c r="S3086" s="1" t="s">
        <v>6917</v>
      </c>
      <c r="T3086" s="1" t="s">
        <v>23</v>
      </c>
      <c r="U3086">
        <v>585</v>
      </c>
      <c r="V3086" s="1" t="s">
        <v>10</v>
      </c>
      <c r="W3086" s="1" t="s">
        <v>16</v>
      </c>
      <c r="X3086" s="2">
        <f t="shared" ca="1" si="48"/>
        <v>45937</v>
      </c>
      <c r="Y3086" s="1">
        <f ca="1">ROUND(YEARFRAC(Merge1[[#This Row],[Join_Date]],Merge1[[#This Row],[Today]], 3),0)</f>
        <v>4</v>
      </c>
      <c r="Z3086" s="1" t="str" cm="1">
        <f t="array" aca="1" ref="Z3086" ca="1">_xlfn.IFS(
   Merge1[[#This Row],[Customer Tenure]]&lt;=2,"New",
   Merge1[[#This Row],[Customer Tenure]]&lt;=5,"Emerging",
  Merge1[[#This Row],[Customer Tenure]]&lt;9,"Established",
   TRUE,"Loyal"
)</f>
        <v>Emerging</v>
      </c>
      <c r="AA3086" s="1" t="str" cm="1">
        <f t="array" ref="AA3086">_xlfn.IFS(Merge1[[#This Row],[Income]]&lt;=30000,"Low",Merge1[[#This Row],[Income]]&lt;=60000,"Medium",Merge1[[#This Row],[Income]]&lt;=100000,"High", Merge1[[#This Row],[Income]]&gt;100000," Premium")</f>
        <v>High</v>
      </c>
      <c r="AB3086" s="1" t="str" cm="1">
        <f t="array" ref="AB3086">_xlfn.IFS(Merge1[[#This Row],[Age]]&lt;= 28,"Gen Z", Merge1[[#This Row],[Age]]&lt;=44,"Millennials", Merge1[[#This Row],[Age]]&lt;=60,"Gen X", Merge1[[#This Row],[Age]]&gt;60,"Baby Boomers")</f>
        <v>Gen X</v>
      </c>
      <c r="AC3086" s="1" t="str" cm="1">
        <f t="array" ref="AC3086">_xlfn.IFS(
    Merge1[[#This Row],[Balance]]&lt;=50000,"Low",
    Merge1[[#This Row],[Balance]]&lt;=200000,"Medium",
    Merge1[[#This Row],[Balance]]&gt;200000,"High"
)</f>
        <v>High</v>
      </c>
    </row>
    <row r="3087" spans="1:29" x14ac:dyDescent="0.25">
      <c r="A3087" s="1" t="s">
        <v>225</v>
      </c>
      <c r="B3087" s="1" t="s">
        <v>6091</v>
      </c>
      <c r="C3087" s="1" t="s">
        <v>5835</v>
      </c>
      <c r="D3087" s="2">
        <v>45195</v>
      </c>
      <c r="E3087">
        <v>23559</v>
      </c>
      <c r="F3087">
        <v>342</v>
      </c>
      <c r="G3087">
        <v>0</v>
      </c>
      <c r="H3087" s="1" t="s">
        <v>5833</v>
      </c>
      <c r="I3087" s="1" t="s">
        <v>6452</v>
      </c>
      <c r="J3087" s="1" t="s">
        <v>6240</v>
      </c>
      <c r="K3087">
        <v>53</v>
      </c>
      <c r="L3087" s="1" t="s">
        <v>6241</v>
      </c>
      <c r="M3087" s="1" t="s">
        <v>6266</v>
      </c>
      <c r="N3087">
        <v>29077</v>
      </c>
      <c r="O3087" s="1" t="s">
        <v>6248</v>
      </c>
      <c r="P3087" s="2">
        <v>42248</v>
      </c>
      <c r="Q3087" s="2">
        <v>45426</v>
      </c>
      <c r="R3087" s="1" t="s">
        <v>6906</v>
      </c>
      <c r="S3087" s="1" t="s">
        <v>6918</v>
      </c>
      <c r="T3087" s="1" t="s">
        <v>14</v>
      </c>
      <c r="U3087">
        <v>208</v>
      </c>
      <c r="V3087" s="1" t="s">
        <v>10</v>
      </c>
      <c r="W3087" s="1" t="s">
        <v>50</v>
      </c>
      <c r="X3087" s="2">
        <f t="shared" ca="1" si="48"/>
        <v>45937</v>
      </c>
      <c r="Y3087" s="1">
        <f ca="1">ROUND(YEARFRAC(Merge1[[#This Row],[Join_Date]],Merge1[[#This Row],[Today]], 3),0)</f>
        <v>10</v>
      </c>
      <c r="Z3087" s="1" t="str" cm="1">
        <f t="array" aca="1" ref="Z3087" ca="1">_xlfn.IFS(
   Merge1[[#This Row],[Customer Tenure]]&lt;=2,"New",
   Merge1[[#This Row],[Customer Tenure]]&lt;=5,"Emerging",
  Merge1[[#This Row],[Customer Tenure]]&lt;9,"Established",
   TRUE,"Loyal"
)</f>
        <v>Loyal</v>
      </c>
      <c r="AA3087" s="1" t="str" cm="1">
        <f t="array" ref="AA3087">_xlfn.IFS(Merge1[[#This Row],[Income]]&lt;=30000,"Low",Merge1[[#This Row],[Income]]&lt;=60000,"Medium",Merge1[[#This Row],[Income]]&lt;=100000,"High", Merge1[[#This Row],[Income]]&gt;100000," Premium")</f>
        <v>Low</v>
      </c>
      <c r="AB3087" s="1" t="str" cm="1">
        <f t="array" ref="AB3087">_xlfn.IFS(Merge1[[#This Row],[Age]]&lt;= 28,"Gen Z", Merge1[[#This Row],[Age]]&lt;=44,"Millennials", Merge1[[#This Row],[Age]]&lt;=60,"Gen X", Merge1[[#This Row],[Age]]&gt;60,"Baby Boomers")</f>
        <v>Gen X</v>
      </c>
      <c r="AC3087" s="1" t="str" cm="1">
        <f t="array" ref="AC3087">_xlfn.IFS(
    Merge1[[#This Row],[Balance]]&lt;=50000,"Low",
    Merge1[[#This Row],[Balance]]&lt;=200000,"Medium",
    Merge1[[#This Row],[Balance]]&gt;200000,"High"
)</f>
        <v>Low</v>
      </c>
    </row>
    <row r="3088" spans="1:29" x14ac:dyDescent="0.25">
      <c r="A3088" s="1" t="s">
        <v>68</v>
      </c>
      <c r="B3088" s="1" t="s">
        <v>5969</v>
      </c>
      <c r="C3088" s="1" t="s">
        <v>5842</v>
      </c>
      <c r="D3088" s="2">
        <v>45573</v>
      </c>
      <c r="E3088">
        <v>93405</v>
      </c>
      <c r="F3088">
        <v>730</v>
      </c>
      <c r="G3088">
        <v>0</v>
      </c>
      <c r="H3088" s="1" t="s">
        <v>5833</v>
      </c>
      <c r="I3088" s="1" t="s">
        <v>6560</v>
      </c>
      <c r="J3088" s="1" t="s">
        <v>6240</v>
      </c>
      <c r="K3088">
        <v>40</v>
      </c>
      <c r="L3088" s="1" t="s">
        <v>6241</v>
      </c>
      <c r="M3088" s="1" t="s">
        <v>6242</v>
      </c>
      <c r="N3088">
        <v>99083</v>
      </c>
      <c r="O3088" s="1" t="s">
        <v>6248</v>
      </c>
      <c r="P3088" s="2">
        <v>45179</v>
      </c>
      <c r="Q3088" s="2">
        <v>45887</v>
      </c>
      <c r="R3088" s="1" t="s">
        <v>6889</v>
      </c>
      <c r="S3088" s="1" t="s">
        <v>6915</v>
      </c>
      <c r="T3088" s="1" t="s">
        <v>28</v>
      </c>
      <c r="U3088">
        <v>7433</v>
      </c>
      <c r="V3088" s="1" t="s">
        <v>24</v>
      </c>
      <c r="W3088" s="1" t="s">
        <v>25</v>
      </c>
      <c r="X3088" s="2">
        <f t="shared" ca="1" si="48"/>
        <v>45937</v>
      </c>
      <c r="Y3088" s="1">
        <f ca="1">ROUND(YEARFRAC(Merge1[[#This Row],[Join_Date]],Merge1[[#This Row],[Today]], 3),0)</f>
        <v>2</v>
      </c>
      <c r="Z3088" s="1" t="str" cm="1">
        <f t="array" aca="1" ref="Z3088" ca="1">_xlfn.IFS(
   Merge1[[#This Row],[Customer Tenure]]&lt;=2,"New",
   Merge1[[#This Row],[Customer Tenure]]&lt;=5,"Emerging",
  Merge1[[#This Row],[Customer Tenure]]&lt;9,"Established",
   TRUE,"Loyal"
)</f>
        <v>New</v>
      </c>
      <c r="AA3088" s="1" t="str" cm="1">
        <f t="array" ref="AA3088">_xlfn.IFS(Merge1[[#This Row],[Income]]&lt;=30000,"Low",Merge1[[#This Row],[Income]]&lt;=60000,"Medium",Merge1[[#This Row],[Income]]&lt;=100000,"High", Merge1[[#This Row],[Income]]&gt;100000," Premium")</f>
        <v>High</v>
      </c>
      <c r="AB3088" s="1" t="str" cm="1">
        <f t="array" ref="AB3088">_xlfn.IFS(Merge1[[#This Row],[Age]]&lt;= 28,"Gen Z", Merge1[[#This Row],[Age]]&lt;=44,"Millennials", Merge1[[#This Row],[Age]]&lt;=60,"Gen X", Merge1[[#This Row],[Age]]&gt;60,"Baby Boomers")</f>
        <v>Millennials</v>
      </c>
      <c r="AC3088" s="1" t="str" cm="1">
        <f t="array" ref="AC3088">_xlfn.IFS(
    Merge1[[#This Row],[Balance]]&lt;=50000,"Low",
    Merge1[[#This Row],[Balance]]&lt;=200000,"Medium",
    Merge1[[#This Row],[Balance]]&gt;200000,"High"
)</f>
        <v>Medium</v>
      </c>
    </row>
    <row r="3089" spans="1:29" x14ac:dyDescent="0.25">
      <c r="A3089" s="1" t="s">
        <v>479</v>
      </c>
      <c r="B3089" s="1" t="s">
        <v>6085</v>
      </c>
      <c r="C3089" s="1" t="s">
        <v>5835</v>
      </c>
      <c r="D3089" s="2">
        <v>45080</v>
      </c>
      <c r="E3089">
        <v>123099</v>
      </c>
      <c r="F3089">
        <v>405</v>
      </c>
      <c r="G3089">
        <v>0</v>
      </c>
      <c r="H3089" s="1" t="s">
        <v>5833</v>
      </c>
      <c r="I3089" s="1" t="s">
        <v>6743</v>
      </c>
      <c r="J3089" s="1" t="s">
        <v>6240</v>
      </c>
      <c r="K3089">
        <v>31</v>
      </c>
      <c r="L3089" s="1" t="s">
        <v>6260</v>
      </c>
      <c r="M3089" s="1" t="s">
        <v>6254</v>
      </c>
      <c r="N3089">
        <v>49426</v>
      </c>
      <c r="O3089" s="1" t="s">
        <v>6243</v>
      </c>
      <c r="P3089" s="2">
        <v>45372</v>
      </c>
      <c r="Q3089" s="2">
        <v>45592</v>
      </c>
      <c r="R3089" s="1" t="s">
        <v>6912</v>
      </c>
      <c r="S3089" s="1" t="s">
        <v>6917</v>
      </c>
      <c r="T3089" s="1" t="s">
        <v>23</v>
      </c>
      <c r="U3089">
        <v>1375</v>
      </c>
      <c r="V3089" s="1" t="s">
        <v>15</v>
      </c>
      <c r="W3089" s="1" t="s">
        <v>25</v>
      </c>
      <c r="X3089" s="2">
        <f t="shared" ca="1" si="48"/>
        <v>45937</v>
      </c>
      <c r="Y3089" s="1">
        <f ca="1">ROUND(YEARFRAC(Merge1[[#This Row],[Join_Date]],Merge1[[#This Row],[Today]], 3),0)</f>
        <v>2</v>
      </c>
      <c r="Z3089" s="1" t="str" cm="1">
        <f t="array" aca="1" ref="Z3089" ca="1">_xlfn.IFS(
   Merge1[[#This Row],[Customer Tenure]]&lt;=2,"New",
   Merge1[[#This Row],[Customer Tenure]]&lt;=5,"Emerging",
  Merge1[[#This Row],[Customer Tenure]]&lt;9,"Established",
   TRUE,"Loyal"
)</f>
        <v>New</v>
      </c>
      <c r="AA3089" s="1" t="str" cm="1">
        <f t="array" ref="AA3089">_xlfn.IFS(Merge1[[#This Row],[Income]]&lt;=30000,"Low",Merge1[[#This Row],[Income]]&lt;=60000,"Medium",Merge1[[#This Row],[Income]]&lt;=100000,"High", Merge1[[#This Row],[Income]]&gt;100000," Premium")</f>
        <v>Medium</v>
      </c>
      <c r="AB3089" s="1" t="str" cm="1">
        <f t="array" ref="AB3089">_xlfn.IFS(Merge1[[#This Row],[Age]]&lt;= 28,"Gen Z", Merge1[[#This Row],[Age]]&lt;=44,"Millennials", Merge1[[#This Row],[Age]]&lt;=60,"Gen X", Merge1[[#This Row],[Age]]&gt;60,"Baby Boomers")</f>
        <v>Millennials</v>
      </c>
      <c r="AC3089" s="1" t="str" cm="1">
        <f t="array" ref="AC3089">_xlfn.IFS(
    Merge1[[#This Row],[Balance]]&lt;=50000,"Low",
    Merge1[[#This Row],[Balance]]&lt;=200000,"Medium",
    Merge1[[#This Row],[Balance]]&gt;200000,"High"
)</f>
        <v>Medium</v>
      </c>
    </row>
    <row r="3090" spans="1:29" x14ac:dyDescent="0.25">
      <c r="A3090" s="1" t="s">
        <v>1976</v>
      </c>
      <c r="B3090" s="1" t="s">
        <v>5848</v>
      </c>
      <c r="C3090" s="1" t="s">
        <v>5842</v>
      </c>
      <c r="D3090" s="2">
        <v>42968</v>
      </c>
      <c r="E3090">
        <v>102476</v>
      </c>
      <c r="F3090">
        <v>816</v>
      </c>
      <c r="G3090">
        <v>0</v>
      </c>
      <c r="H3090" s="1" t="s">
        <v>5833</v>
      </c>
      <c r="I3090" s="1" t="s">
        <v>6397</v>
      </c>
      <c r="J3090" s="1" t="s">
        <v>6240</v>
      </c>
      <c r="K3090">
        <v>65</v>
      </c>
      <c r="L3090" s="1" t="s">
        <v>6241</v>
      </c>
      <c r="M3090" s="1" t="s">
        <v>6257</v>
      </c>
      <c r="N3090">
        <v>94553</v>
      </c>
      <c r="O3090" s="1" t="s">
        <v>6243</v>
      </c>
      <c r="P3090" s="2">
        <v>45706</v>
      </c>
      <c r="Q3090" s="2">
        <v>45166</v>
      </c>
      <c r="R3090" s="1" t="s">
        <v>6889</v>
      </c>
      <c r="S3090" s="1" t="s">
        <v>6919</v>
      </c>
      <c r="T3090" s="1" t="s">
        <v>9</v>
      </c>
      <c r="U3090">
        <v>7844</v>
      </c>
      <c r="V3090" s="1" t="s">
        <v>24</v>
      </c>
      <c r="W3090" s="1" t="s">
        <v>25</v>
      </c>
      <c r="X3090" s="2">
        <f t="shared" ca="1" si="48"/>
        <v>45937</v>
      </c>
      <c r="Y3090" s="1">
        <f ca="1">ROUND(YEARFRAC(Merge1[[#This Row],[Join_Date]],Merge1[[#This Row],[Today]], 3),0)</f>
        <v>1</v>
      </c>
      <c r="Z3090" s="1" t="str" cm="1">
        <f t="array" aca="1" ref="Z3090" ca="1">_xlfn.IFS(
   Merge1[[#This Row],[Customer Tenure]]&lt;=2,"New",
   Merge1[[#This Row],[Customer Tenure]]&lt;=5,"Emerging",
  Merge1[[#This Row],[Customer Tenure]]&lt;9,"Established",
   TRUE,"Loyal"
)</f>
        <v>New</v>
      </c>
      <c r="AA3090" s="1" t="str" cm="1">
        <f t="array" ref="AA3090">_xlfn.IFS(Merge1[[#This Row],[Income]]&lt;=30000,"Low",Merge1[[#This Row],[Income]]&lt;=60000,"Medium",Merge1[[#This Row],[Income]]&lt;=100000,"High", Merge1[[#This Row],[Income]]&gt;100000," Premium")</f>
        <v>High</v>
      </c>
      <c r="AB3090" s="1" t="str" cm="1">
        <f t="array" ref="AB3090">_xlfn.IFS(Merge1[[#This Row],[Age]]&lt;= 28,"Gen Z", Merge1[[#This Row],[Age]]&lt;=44,"Millennials", Merge1[[#This Row],[Age]]&lt;=60,"Gen X", Merge1[[#This Row],[Age]]&gt;60,"Baby Boomers")</f>
        <v>Baby Boomers</v>
      </c>
      <c r="AC3090" s="1" t="str" cm="1">
        <f t="array" ref="AC3090">_xlfn.IFS(
    Merge1[[#This Row],[Balance]]&lt;=50000,"Low",
    Merge1[[#This Row],[Balance]]&lt;=200000,"Medium",
    Merge1[[#This Row],[Balance]]&gt;200000,"High"
)</f>
        <v>Medium</v>
      </c>
    </row>
    <row r="3091" spans="1:29" x14ac:dyDescent="0.25">
      <c r="A3091" s="1" t="s">
        <v>1884</v>
      </c>
      <c r="B3091" s="1" t="s">
        <v>5945</v>
      </c>
      <c r="C3091" s="1" t="s">
        <v>5835</v>
      </c>
      <c r="D3091" s="2">
        <v>45708</v>
      </c>
      <c r="E3091">
        <v>455150</v>
      </c>
      <c r="F3091">
        <v>641</v>
      </c>
      <c r="G3091">
        <v>93741</v>
      </c>
      <c r="H3091" s="1" t="s">
        <v>5838</v>
      </c>
      <c r="I3091" s="1" t="s">
        <v>6789</v>
      </c>
      <c r="J3091" s="1" t="s">
        <v>6240</v>
      </c>
      <c r="K3091">
        <v>30</v>
      </c>
      <c r="L3091" s="1" t="s">
        <v>6246</v>
      </c>
      <c r="M3091" s="1" t="s">
        <v>6266</v>
      </c>
      <c r="N3091">
        <v>96367</v>
      </c>
      <c r="O3091" s="1" t="s">
        <v>6243</v>
      </c>
      <c r="P3091" s="2">
        <v>45328</v>
      </c>
      <c r="Q3091" s="2">
        <v>45860</v>
      </c>
      <c r="R3091" s="1" t="s">
        <v>6891</v>
      </c>
      <c r="S3091" s="1" t="s">
        <v>6892</v>
      </c>
      <c r="T3091" s="1" t="s">
        <v>9</v>
      </c>
      <c r="U3091">
        <v>2008</v>
      </c>
      <c r="V3091" s="1" t="s">
        <v>10</v>
      </c>
      <c r="W3091" s="1" t="s">
        <v>106</v>
      </c>
      <c r="X3091" s="2">
        <f t="shared" ca="1" si="48"/>
        <v>45937</v>
      </c>
      <c r="Y3091" s="1">
        <f ca="1">ROUND(YEARFRAC(Merge1[[#This Row],[Join_Date]],Merge1[[#This Row],[Today]], 3),0)</f>
        <v>2</v>
      </c>
      <c r="Z3091" s="1" t="str" cm="1">
        <f t="array" aca="1" ref="Z3091" ca="1">_xlfn.IFS(
   Merge1[[#This Row],[Customer Tenure]]&lt;=2,"New",
   Merge1[[#This Row],[Customer Tenure]]&lt;=5,"Emerging",
  Merge1[[#This Row],[Customer Tenure]]&lt;9,"Established",
   TRUE,"Loyal"
)</f>
        <v>New</v>
      </c>
      <c r="AA3091" s="1" t="str" cm="1">
        <f t="array" ref="AA3091">_xlfn.IFS(Merge1[[#This Row],[Income]]&lt;=30000,"Low",Merge1[[#This Row],[Income]]&lt;=60000,"Medium",Merge1[[#This Row],[Income]]&lt;=100000,"High", Merge1[[#This Row],[Income]]&gt;100000," Premium")</f>
        <v>High</v>
      </c>
      <c r="AB3091" s="1" t="str" cm="1">
        <f t="array" ref="AB3091">_xlfn.IFS(Merge1[[#This Row],[Age]]&lt;= 28,"Gen Z", Merge1[[#This Row],[Age]]&lt;=44,"Millennials", Merge1[[#This Row],[Age]]&lt;=60,"Gen X", Merge1[[#This Row],[Age]]&gt;60,"Baby Boomers")</f>
        <v>Millennials</v>
      </c>
      <c r="AC3091" s="1" t="str" cm="1">
        <f t="array" ref="AC3091">_xlfn.IFS(
    Merge1[[#This Row],[Balance]]&lt;=50000,"Low",
    Merge1[[#This Row],[Balance]]&lt;=200000,"Medium",
    Merge1[[#This Row],[Balance]]&gt;200000,"High"
)</f>
        <v>High</v>
      </c>
    </row>
    <row r="3092" spans="1:29" x14ac:dyDescent="0.25">
      <c r="A3092" s="1" t="s">
        <v>498</v>
      </c>
      <c r="B3092" s="1" t="s">
        <v>6165</v>
      </c>
      <c r="C3092" s="1" t="s">
        <v>5842</v>
      </c>
      <c r="D3092" s="2">
        <v>44198</v>
      </c>
      <c r="E3092">
        <v>86724</v>
      </c>
      <c r="F3092">
        <v>602</v>
      </c>
      <c r="G3092">
        <v>0</v>
      </c>
      <c r="H3092" s="1" t="s">
        <v>5850</v>
      </c>
      <c r="I3092" s="1" t="s">
        <v>6346</v>
      </c>
      <c r="J3092" s="1" t="s">
        <v>6240</v>
      </c>
      <c r="K3092">
        <v>54</v>
      </c>
      <c r="L3092" s="1" t="s">
        <v>6241</v>
      </c>
      <c r="M3092" s="1" t="s">
        <v>6262</v>
      </c>
      <c r="N3092">
        <v>125595</v>
      </c>
      <c r="O3092" s="1" t="s">
        <v>6248</v>
      </c>
      <c r="P3092" s="2">
        <v>43929</v>
      </c>
      <c r="Q3092" s="2">
        <v>45872</v>
      </c>
      <c r="R3092" s="1" t="s">
        <v>6889</v>
      </c>
      <c r="S3092" s="1" t="s">
        <v>6915</v>
      </c>
      <c r="T3092" s="1" t="s">
        <v>23</v>
      </c>
      <c r="U3092">
        <v>5360</v>
      </c>
      <c r="V3092" s="1" t="s">
        <v>24</v>
      </c>
      <c r="W3092" s="1" t="s">
        <v>40</v>
      </c>
      <c r="X3092" s="2">
        <f t="shared" ca="1" si="48"/>
        <v>45937</v>
      </c>
      <c r="Y3092" s="1">
        <f ca="1">ROUND(YEARFRAC(Merge1[[#This Row],[Join_Date]],Merge1[[#This Row],[Today]], 3),0)</f>
        <v>6</v>
      </c>
      <c r="Z3092" s="1" t="str" cm="1">
        <f t="array" aca="1" ref="Z3092" ca="1">_xlfn.IFS(
   Merge1[[#This Row],[Customer Tenure]]&lt;=2,"New",
   Merge1[[#This Row],[Customer Tenure]]&lt;=5,"Emerging",
  Merge1[[#This Row],[Customer Tenure]]&lt;9,"Established",
   TRUE,"Loyal"
)</f>
        <v>Established</v>
      </c>
      <c r="AA3092" s="1" t="str" cm="1">
        <f t="array" ref="AA3092">_xlfn.IFS(Merge1[[#This Row],[Income]]&lt;=30000,"Low",Merge1[[#This Row],[Income]]&lt;=60000,"Medium",Merge1[[#This Row],[Income]]&lt;=100000,"High", Merge1[[#This Row],[Income]]&gt;100000," Premium")</f>
        <v xml:space="preserve"> Premium</v>
      </c>
      <c r="AB3092" s="1" t="str" cm="1">
        <f t="array" ref="AB3092">_xlfn.IFS(Merge1[[#This Row],[Age]]&lt;= 28,"Gen Z", Merge1[[#This Row],[Age]]&lt;=44,"Millennials", Merge1[[#This Row],[Age]]&lt;=60,"Gen X", Merge1[[#This Row],[Age]]&gt;60,"Baby Boomers")</f>
        <v>Gen X</v>
      </c>
      <c r="AC3092" s="1" t="str" cm="1">
        <f t="array" ref="AC3092">_xlfn.IFS(
    Merge1[[#This Row],[Balance]]&lt;=50000,"Low",
    Merge1[[#This Row],[Balance]]&lt;=200000,"Medium",
    Merge1[[#This Row],[Balance]]&gt;200000,"High"
)</f>
        <v>Medium</v>
      </c>
    </row>
    <row r="3093" spans="1:29" x14ac:dyDescent="0.25">
      <c r="A3093" s="1" t="s">
        <v>2237</v>
      </c>
      <c r="B3093" s="1" t="s">
        <v>5852</v>
      </c>
      <c r="C3093" s="1" t="s">
        <v>5832</v>
      </c>
      <c r="D3093" s="2">
        <v>43221</v>
      </c>
      <c r="E3093">
        <v>345158</v>
      </c>
      <c r="F3093">
        <v>353</v>
      </c>
      <c r="G3093">
        <v>0</v>
      </c>
      <c r="H3093" s="1" t="s">
        <v>5833</v>
      </c>
      <c r="I3093" s="1" t="s">
        <v>6489</v>
      </c>
      <c r="J3093" s="1" t="s">
        <v>6240</v>
      </c>
      <c r="K3093">
        <v>54</v>
      </c>
      <c r="L3093" s="1" t="s">
        <v>6260</v>
      </c>
      <c r="M3093" s="1" t="s">
        <v>6262</v>
      </c>
      <c r="N3093">
        <v>117768</v>
      </c>
      <c r="O3093" s="1" t="s">
        <v>6243</v>
      </c>
      <c r="P3093" s="2">
        <v>45891</v>
      </c>
      <c r="Q3093" s="2">
        <v>45241</v>
      </c>
      <c r="R3093" s="1" t="s">
        <v>6887</v>
      </c>
      <c r="S3093" s="1" t="s">
        <v>6888</v>
      </c>
      <c r="T3093" s="1" t="s">
        <v>14</v>
      </c>
      <c r="U3093">
        <v>6454</v>
      </c>
      <c r="V3093" s="1" t="s">
        <v>10</v>
      </c>
      <c r="W3093" s="1" t="s">
        <v>106</v>
      </c>
      <c r="X3093" s="2">
        <f t="shared" ca="1" si="48"/>
        <v>45937</v>
      </c>
      <c r="Y3093" s="1">
        <f ca="1">ROUND(YEARFRAC(Merge1[[#This Row],[Join_Date]],Merge1[[#This Row],[Today]], 3),0)</f>
        <v>0</v>
      </c>
      <c r="Z3093" s="1" t="str" cm="1">
        <f t="array" aca="1" ref="Z3093" ca="1">_xlfn.IFS(
   Merge1[[#This Row],[Customer Tenure]]&lt;=2,"New",
   Merge1[[#This Row],[Customer Tenure]]&lt;=5,"Emerging",
  Merge1[[#This Row],[Customer Tenure]]&lt;9,"Established",
   TRUE,"Loyal"
)</f>
        <v>New</v>
      </c>
      <c r="AA3093" s="1" t="str" cm="1">
        <f t="array" ref="AA3093">_xlfn.IFS(Merge1[[#This Row],[Income]]&lt;=30000,"Low",Merge1[[#This Row],[Income]]&lt;=60000,"Medium",Merge1[[#This Row],[Income]]&lt;=100000,"High", Merge1[[#This Row],[Income]]&gt;100000," Premium")</f>
        <v xml:space="preserve"> Premium</v>
      </c>
      <c r="AB3093" s="1" t="str" cm="1">
        <f t="array" ref="AB3093">_xlfn.IFS(Merge1[[#This Row],[Age]]&lt;= 28,"Gen Z", Merge1[[#This Row],[Age]]&lt;=44,"Millennials", Merge1[[#This Row],[Age]]&lt;=60,"Gen X", Merge1[[#This Row],[Age]]&gt;60,"Baby Boomers")</f>
        <v>Gen X</v>
      </c>
      <c r="AC3093" s="1" t="str" cm="1">
        <f t="array" ref="AC3093">_xlfn.IFS(
    Merge1[[#This Row],[Balance]]&lt;=50000,"Low",
    Merge1[[#This Row],[Balance]]&lt;=200000,"Medium",
    Merge1[[#This Row],[Balance]]&gt;200000,"High"
)</f>
        <v>High</v>
      </c>
    </row>
    <row r="3094" spans="1:29" x14ac:dyDescent="0.25">
      <c r="A3094" s="1" t="s">
        <v>441</v>
      </c>
      <c r="B3094" s="1" t="s">
        <v>6115</v>
      </c>
      <c r="C3094" s="1" t="s">
        <v>5835</v>
      </c>
      <c r="D3094" s="2">
        <v>42796</v>
      </c>
      <c r="E3094">
        <v>154542</v>
      </c>
      <c r="F3094">
        <v>409</v>
      </c>
      <c r="G3094">
        <v>0</v>
      </c>
      <c r="H3094" s="1" t="s">
        <v>5833</v>
      </c>
      <c r="I3094" s="1" t="s">
        <v>6519</v>
      </c>
      <c r="J3094" s="1" t="s">
        <v>6240</v>
      </c>
      <c r="K3094">
        <v>27</v>
      </c>
      <c r="L3094" s="1" t="s">
        <v>6256</v>
      </c>
      <c r="M3094" s="1" t="s">
        <v>6254</v>
      </c>
      <c r="N3094">
        <v>153052</v>
      </c>
      <c r="O3094" s="1" t="s">
        <v>6243</v>
      </c>
      <c r="P3094" s="2">
        <v>42311</v>
      </c>
      <c r="Q3094" s="2">
        <v>45566</v>
      </c>
      <c r="R3094" s="1" t="s">
        <v>6912</v>
      </c>
      <c r="S3094" s="1" t="s">
        <v>6917</v>
      </c>
      <c r="T3094" s="1" t="s">
        <v>23</v>
      </c>
      <c r="U3094">
        <v>1026</v>
      </c>
      <c r="V3094" s="1" t="s">
        <v>19</v>
      </c>
      <c r="W3094" s="1" t="s">
        <v>55</v>
      </c>
      <c r="X3094" s="2">
        <f t="shared" ca="1" si="48"/>
        <v>45937</v>
      </c>
      <c r="Y3094" s="1">
        <f ca="1">ROUND(YEARFRAC(Merge1[[#This Row],[Join_Date]],Merge1[[#This Row],[Today]], 3),0)</f>
        <v>10</v>
      </c>
      <c r="Z3094" s="1" t="str" cm="1">
        <f t="array" aca="1" ref="Z3094" ca="1">_xlfn.IFS(
   Merge1[[#This Row],[Customer Tenure]]&lt;=2,"New",
   Merge1[[#This Row],[Customer Tenure]]&lt;=5,"Emerging",
  Merge1[[#This Row],[Customer Tenure]]&lt;9,"Established",
   TRUE,"Loyal"
)</f>
        <v>Loyal</v>
      </c>
      <c r="AA3094" s="1" t="str" cm="1">
        <f t="array" ref="AA3094">_xlfn.IFS(Merge1[[#This Row],[Income]]&lt;=30000,"Low",Merge1[[#This Row],[Income]]&lt;=60000,"Medium",Merge1[[#This Row],[Income]]&lt;=100000,"High", Merge1[[#This Row],[Income]]&gt;100000," Premium")</f>
        <v xml:space="preserve"> Premium</v>
      </c>
      <c r="AB3094" s="1" t="str" cm="1">
        <f t="array" ref="AB3094">_xlfn.IFS(Merge1[[#This Row],[Age]]&lt;= 28,"Gen Z", Merge1[[#This Row],[Age]]&lt;=44,"Millennials", Merge1[[#This Row],[Age]]&lt;=60,"Gen X", Merge1[[#This Row],[Age]]&gt;60,"Baby Boomers")</f>
        <v>Gen Z</v>
      </c>
      <c r="AC3094" s="1" t="str" cm="1">
        <f t="array" ref="AC3094">_xlfn.IFS(
    Merge1[[#This Row],[Balance]]&lt;=50000,"Low",
    Merge1[[#This Row],[Balance]]&lt;=200000,"Medium",
    Merge1[[#This Row],[Balance]]&gt;200000,"High"
)</f>
        <v>Medium</v>
      </c>
    </row>
    <row r="3095" spans="1:29" x14ac:dyDescent="0.25">
      <c r="A3095" s="1" t="s">
        <v>444</v>
      </c>
      <c r="B3095" s="1" t="s">
        <v>6113</v>
      </c>
      <c r="C3095" s="1" t="s">
        <v>5835</v>
      </c>
      <c r="D3095" s="2">
        <v>45340</v>
      </c>
      <c r="E3095">
        <v>465291</v>
      </c>
      <c r="F3095">
        <v>822</v>
      </c>
      <c r="G3095">
        <v>0</v>
      </c>
      <c r="H3095" s="1" t="s">
        <v>5860</v>
      </c>
      <c r="I3095" s="1" t="s">
        <v>6781</v>
      </c>
      <c r="J3095" s="1" t="s">
        <v>6240</v>
      </c>
      <c r="K3095">
        <v>26</v>
      </c>
      <c r="L3095" s="1" t="s">
        <v>6256</v>
      </c>
      <c r="M3095" s="1" t="s">
        <v>6247</v>
      </c>
      <c r="N3095">
        <v>106475</v>
      </c>
      <c r="O3095" s="1" t="s">
        <v>6243</v>
      </c>
      <c r="P3095" s="2">
        <v>45133</v>
      </c>
      <c r="Q3095" s="2">
        <v>45359</v>
      </c>
      <c r="R3095" s="1" t="s">
        <v>6899</v>
      </c>
      <c r="S3095" s="1" t="s">
        <v>6900</v>
      </c>
      <c r="T3095" s="1" t="s">
        <v>14</v>
      </c>
      <c r="U3095">
        <v>3628</v>
      </c>
      <c r="V3095" s="1" t="s">
        <v>24</v>
      </c>
      <c r="W3095" s="1" t="s">
        <v>25</v>
      </c>
      <c r="X3095" s="2">
        <f t="shared" ca="1" si="48"/>
        <v>45937</v>
      </c>
      <c r="Y3095" s="1">
        <f ca="1">ROUND(YEARFRAC(Merge1[[#This Row],[Join_Date]],Merge1[[#This Row],[Today]], 3),0)</f>
        <v>2</v>
      </c>
      <c r="Z3095" s="1" t="str" cm="1">
        <f t="array" aca="1" ref="Z3095" ca="1">_xlfn.IFS(
   Merge1[[#This Row],[Customer Tenure]]&lt;=2,"New",
   Merge1[[#This Row],[Customer Tenure]]&lt;=5,"Emerging",
  Merge1[[#This Row],[Customer Tenure]]&lt;9,"Established",
   TRUE,"Loyal"
)</f>
        <v>New</v>
      </c>
      <c r="AA3095" s="1" t="str" cm="1">
        <f t="array" ref="AA3095">_xlfn.IFS(Merge1[[#This Row],[Income]]&lt;=30000,"Low",Merge1[[#This Row],[Income]]&lt;=60000,"Medium",Merge1[[#This Row],[Income]]&lt;=100000,"High", Merge1[[#This Row],[Income]]&gt;100000," Premium")</f>
        <v xml:space="preserve"> Premium</v>
      </c>
      <c r="AB3095" s="1" t="str" cm="1">
        <f t="array" ref="AB3095">_xlfn.IFS(Merge1[[#This Row],[Age]]&lt;= 28,"Gen Z", Merge1[[#This Row],[Age]]&lt;=44,"Millennials", Merge1[[#This Row],[Age]]&lt;=60,"Gen X", Merge1[[#This Row],[Age]]&gt;60,"Baby Boomers")</f>
        <v>Gen Z</v>
      </c>
      <c r="AC3095" s="1" t="str" cm="1">
        <f t="array" ref="AC3095">_xlfn.IFS(
    Merge1[[#This Row],[Balance]]&lt;=50000,"Low",
    Merge1[[#This Row],[Balance]]&lt;=200000,"Medium",
    Merge1[[#This Row],[Balance]]&gt;200000,"High"
)</f>
        <v>High</v>
      </c>
    </row>
    <row r="3096" spans="1:29" x14ac:dyDescent="0.25">
      <c r="A3096" s="1" t="s">
        <v>1759</v>
      </c>
      <c r="B3096" s="1" t="s">
        <v>6019</v>
      </c>
      <c r="C3096" s="1" t="s">
        <v>5832</v>
      </c>
      <c r="D3096" s="2">
        <v>43481</v>
      </c>
      <c r="E3096">
        <v>145406</v>
      </c>
      <c r="F3096">
        <v>407</v>
      </c>
      <c r="G3096">
        <v>0</v>
      </c>
      <c r="H3096" s="1" t="s">
        <v>5833</v>
      </c>
      <c r="I3096" s="1" t="s">
        <v>6678</v>
      </c>
      <c r="J3096" s="1" t="s">
        <v>6245</v>
      </c>
      <c r="K3096">
        <v>36</v>
      </c>
      <c r="L3096" s="1" t="s">
        <v>6246</v>
      </c>
      <c r="M3096" s="1" t="s">
        <v>6262</v>
      </c>
      <c r="N3096">
        <v>99148</v>
      </c>
      <c r="O3096" s="1" t="s">
        <v>6252</v>
      </c>
      <c r="P3096" s="2">
        <v>43052</v>
      </c>
      <c r="Q3096" s="2">
        <v>45793</v>
      </c>
      <c r="R3096" s="1" t="s">
        <v>6906</v>
      </c>
      <c r="S3096" s="1" t="s">
        <v>6907</v>
      </c>
      <c r="T3096" s="1" t="s">
        <v>9</v>
      </c>
      <c r="U3096">
        <v>35</v>
      </c>
      <c r="V3096" s="1" t="s">
        <v>24</v>
      </c>
      <c r="W3096" s="1" t="s">
        <v>40</v>
      </c>
      <c r="X3096" s="2">
        <f t="shared" ca="1" si="48"/>
        <v>45937</v>
      </c>
      <c r="Y3096" s="1">
        <f ca="1">ROUND(YEARFRAC(Merge1[[#This Row],[Join_Date]],Merge1[[#This Row],[Today]], 3),0)</f>
        <v>8</v>
      </c>
      <c r="Z3096" s="1" t="str" cm="1">
        <f t="array" aca="1" ref="Z3096" ca="1">_xlfn.IFS(
   Merge1[[#This Row],[Customer Tenure]]&lt;=2,"New",
   Merge1[[#This Row],[Customer Tenure]]&lt;=5,"Emerging",
  Merge1[[#This Row],[Customer Tenure]]&lt;9,"Established",
   TRUE,"Loyal"
)</f>
        <v>Established</v>
      </c>
      <c r="AA3096" s="1" t="str" cm="1">
        <f t="array" ref="AA3096">_xlfn.IFS(Merge1[[#This Row],[Income]]&lt;=30000,"Low",Merge1[[#This Row],[Income]]&lt;=60000,"Medium",Merge1[[#This Row],[Income]]&lt;=100000,"High", Merge1[[#This Row],[Income]]&gt;100000," Premium")</f>
        <v>High</v>
      </c>
      <c r="AB3096" s="1" t="str" cm="1">
        <f t="array" ref="AB3096">_xlfn.IFS(Merge1[[#This Row],[Age]]&lt;= 28,"Gen Z", Merge1[[#This Row],[Age]]&lt;=44,"Millennials", Merge1[[#This Row],[Age]]&lt;=60,"Gen X", Merge1[[#This Row],[Age]]&gt;60,"Baby Boomers")</f>
        <v>Millennials</v>
      </c>
      <c r="AC3096" s="1" t="str" cm="1">
        <f t="array" ref="AC3096">_xlfn.IFS(
    Merge1[[#This Row],[Balance]]&lt;=50000,"Low",
    Merge1[[#This Row],[Balance]]&lt;=200000,"Medium",
    Merge1[[#This Row],[Balance]]&gt;200000,"High"
)</f>
        <v>Medium</v>
      </c>
    </row>
    <row r="3097" spans="1:29" x14ac:dyDescent="0.25">
      <c r="A3097" s="1" t="s">
        <v>2375</v>
      </c>
      <c r="B3097" s="1" t="s">
        <v>6042</v>
      </c>
      <c r="C3097" s="1" t="s">
        <v>5835</v>
      </c>
      <c r="D3097" s="2">
        <v>44599</v>
      </c>
      <c r="E3097">
        <v>167679</v>
      </c>
      <c r="F3097">
        <v>395</v>
      </c>
      <c r="G3097">
        <v>0</v>
      </c>
      <c r="H3097" s="1" t="s">
        <v>5833</v>
      </c>
      <c r="I3097" s="1" t="s">
        <v>6602</v>
      </c>
      <c r="J3097" s="1" t="s">
        <v>6240</v>
      </c>
      <c r="K3097">
        <v>22</v>
      </c>
      <c r="L3097" s="1" t="s">
        <v>6241</v>
      </c>
      <c r="M3097" s="1" t="s">
        <v>6247</v>
      </c>
      <c r="N3097">
        <v>68787</v>
      </c>
      <c r="O3097" s="1" t="s">
        <v>6243</v>
      </c>
      <c r="P3097" s="2">
        <v>42305</v>
      </c>
      <c r="Q3097" s="2">
        <v>45807</v>
      </c>
      <c r="R3097" s="1" t="s">
        <v>6906</v>
      </c>
      <c r="S3097" s="1" t="s">
        <v>6907</v>
      </c>
      <c r="T3097" s="1" t="s">
        <v>28</v>
      </c>
      <c r="U3097">
        <v>9760</v>
      </c>
      <c r="V3097" s="1" t="s">
        <v>19</v>
      </c>
      <c r="W3097" s="1" t="s">
        <v>50</v>
      </c>
      <c r="X3097" s="2">
        <f t="shared" ca="1" si="48"/>
        <v>45937</v>
      </c>
      <c r="Y3097" s="1">
        <f ca="1">ROUND(YEARFRAC(Merge1[[#This Row],[Join_Date]],Merge1[[#This Row],[Today]], 3),0)</f>
        <v>10</v>
      </c>
      <c r="Z3097" s="1" t="str" cm="1">
        <f t="array" aca="1" ref="Z3097" ca="1">_xlfn.IFS(
   Merge1[[#This Row],[Customer Tenure]]&lt;=2,"New",
   Merge1[[#This Row],[Customer Tenure]]&lt;=5,"Emerging",
  Merge1[[#This Row],[Customer Tenure]]&lt;9,"Established",
   TRUE,"Loyal"
)</f>
        <v>Loyal</v>
      </c>
      <c r="AA3097" s="1" t="str" cm="1">
        <f t="array" ref="AA3097">_xlfn.IFS(Merge1[[#This Row],[Income]]&lt;=30000,"Low",Merge1[[#This Row],[Income]]&lt;=60000,"Medium",Merge1[[#This Row],[Income]]&lt;=100000,"High", Merge1[[#This Row],[Income]]&gt;100000," Premium")</f>
        <v>High</v>
      </c>
      <c r="AB3097" s="1" t="str" cm="1">
        <f t="array" ref="AB3097">_xlfn.IFS(Merge1[[#This Row],[Age]]&lt;= 28,"Gen Z", Merge1[[#This Row],[Age]]&lt;=44,"Millennials", Merge1[[#This Row],[Age]]&lt;=60,"Gen X", Merge1[[#This Row],[Age]]&gt;60,"Baby Boomers")</f>
        <v>Gen Z</v>
      </c>
      <c r="AC3097" s="1" t="str" cm="1">
        <f t="array" ref="AC3097">_xlfn.IFS(
    Merge1[[#This Row],[Balance]]&lt;=50000,"Low",
    Merge1[[#This Row],[Balance]]&lt;=200000,"Medium",
    Merge1[[#This Row],[Balance]]&gt;200000,"High"
)</f>
        <v>Medium</v>
      </c>
    </row>
    <row r="3098" spans="1:29" x14ac:dyDescent="0.25">
      <c r="A3098" s="1" t="s">
        <v>76</v>
      </c>
      <c r="B3098" s="1" t="s">
        <v>5978</v>
      </c>
      <c r="C3098" s="1" t="s">
        <v>5842</v>
      </c>
      <c r="D3098" s="2">
        <v>44580</v>
      </c>
      <c r="E3098">
        <v>308974</v>
      </c>
      <c r="F3098">
        <v>616</v>
      </c>
      <c r="G3098">
        <v>0</v>
      </c>
      <c r="H3098" s="1" t="s">
        <v>5833</v>
      </c>
      <c r="I3098" s="1" t="s">
        <v>6428</v>
      </c>
      <c r="J3098" s="1" t="s">
        <v>6240</v>
      </c>
      <c r="K3098">
        <v>66</v>
      </c>
      <c r="L3098" s="1" t="s">
        <v>6241</v>
      </c>
      <c r="M3098" s="1" t="s">
        <v>6266</v>
      </c>
      <c r="N3098">
        <v>83852</v>
      </c>
      <c r="O3098" s="1" t="s">
        <v>6243</v>
      </c>
      <c r="P3098" s="2">
        <v>45560</v>
      </c>
      <c r="Q3098" s="2">
        <v>45165</v>
      </c>
      <c r="R3098" s="1" t="s">
        <v>6889</v>
      </c>
      <c r="S3098" s="1" t="s">
        <v>6919</v>
      </c>
      <c r="T3098" s="1" t="s">
        <v>23</v>
      </c>
      <c r="U3098">
        <v>3734</v>
      </c>
      <c r="V3098" s="1" t="s">
        <v>19</v>
      </c>
      <c r="W3098" s="1" t="s">
        <v>106</v>
      </c>
      <c r="X3098" s="2">
        <f t="shared" ca="1" si="48"/>
        <v>45937</v>
      </c>
      <c r="Y3098" s="1">
        <f ca="1">ROUND(YEARFRAC(Merge1[[#This Row],[Join_Date]],Merge1[[#This Row],[Today]], 3),0)</f>
        <v>1</v>
      </c>
      <c r="Z3098" s="1" t="str" cm="1">
        <f t="array" aca="1" ref="Z3098" ca="1">_xlfn.IFS(
   Merge1[[#This Row],[Customer Tenure]]&lt;=2,"New",
   Merge1[[#This Row],[Customer Tenure]]&lt;=5,"Emerging",
  Merge1[[#This Row],[Customer Tenure]]&lt;9,"Established",
   TRUE,"Loyal"
)</f>
        <v>New</v>
      </c>
      <c r="AA3098" s="1" t="str" cm="1">
        <f t="array" ref="AA3098">_xlfn.IFS(Merge1[[#This Row],[Income]]&lt;=30000,"Low",Merge1[[#This Row],[Income]]&lt;=60000,"Medium",Merge1[[#This Row],[Income]]&lt;=100000,"High", Merge1[[#This Row],[Income]]&gt;100000," Premium")</f>
        <v>High</v>
      </c>
      <c r="AB3098" s="1" t="str" cm="1">
        <f t="array" ref="AB3098">_xlfn.IFS(Merge1[[#This Row],[Age]]&lt;= 28,"Gen Z", Merge1[[#This Row],[Age]]&lt;=44,"Millennials", Merge1[[#This Row],[Age]]&lt;=60,"Gen X", Merge1[[#This Row],[Age]]&gt;60,"Baby Boomers")</f>
        <v>Baby Boomers</v>
      </c>
      <c r="AC3098" s="1" t="str" cm="1">
        <f t="array" ref="AC3098">_xlfn.IFS(
    Merge1[[#This Row],[Balance]]&lt;=50000,"Low",
    Merge1[[#This Row],[Balance]]&lt;=200000,"Medium",
    Merge1[[#This Row],[Balance]]&gt;200000,"High"
)</f>
        <v>High</v>
      </c>
    </row>
    <row r="3099" spans="1:29" x14ac:dyDescent="0.25">
      <c r="A3099" s="1" t="s">
        <v>1427</v>
      </c>
      <c r="B3099" s="1" t="s">
        <v>6224</v>
      </c>
      <c r="C3099" s="1" t="s">
        <v>5835</v>
      </c>
      <c r="D3099" s="2">
        <v>43793</v>
      </c>
      <c r="E3099">
        <v>335337</v>
      </c>
      <c r="F3099">
        <v>689</v>
      </c>
      <c r="G3099">
        <v>0</v>
      </c>
      <c r="H3099" s="1" t="s">
        <v>5833</v>
      </c>
      <c r="I3099" s="1" t="s">
        <v>6721</v>
      </c>
      <c r="J3099" s="1" t="s">
        <v>6240</v>
      </c>
      <c r="K3099">
        <v>62</v>
      </c>
      <c r="L3099" s="1" t="s">
        <v>6260</v>
      </c>
      <c r="M3099" s="1" t="s">
        <v>6257</v>
      </c>
      <c r="N3099">
        <v>119259</v>
      </c>
      <c r="O3099" s="1" t="s">
        <v>6252</v>
      </c>
      <c r="P3099" s="2">
        <v>42731</v>
      </c>
      <c r="Q3099" s="2">
        <v>45609</v>
      </c>
      <c r="R3099" s="1" t="s">
        <v>6887</v>
      </c>
      <c r="S3099" s="1" t="s">
        <v>6901</v>
      </c>
      <c r="T3099" s="1" t="s">
        <v>9</v>
      </c>
      <c r="U3099">
        <v>3468</v>
      </c>
      <c r="V3099" s="1" t="s">
        <v>15</v>
      </c>
      <c r="W3099" s="1" t="s">
        <v>16</v>
      </c>
      <c r="X3099" s="2">
        <f t="shared" ca="1" si="48"/>
        <v>45937</v>
      </c>
      <c r="Y3099" s="1">
        <f ca="1">ROUND(YEARFRAC(Merge1[[#This Row],[Join_Date]],Merge1[[#This Row],[Today]], 3),0)</f>
        <v>9</v>
      </c>
      <c r="Z3099" s="1" t="str" cm="1">
        <f t="array" aca="1" ref="Z3099" ca="1">_xlfn.IFS(
   Merge1[[#This Row],[Customer Tenure]]&lt;=2,"New",
   Merge1[[#This Row],[Customer Tenure]]&lt;=5,"Emerging",
  Merge1[[#This Row],[Customer Tenure]]&lt;9,"Established",
   TRUE,"Loyal"
)</f>
        <v>Loyal</v>
      </c>
      <c r="AA3099" s="1" t="str" cm="1">
        <f t="array" ref="AA3099">_xlfn.IFS(Merge1[[#This Row],[Income]]&lt;=30000,"Low",Merge1[[#This Row],[Income]]&lt;=60000,"Medium",Merge1[[#This Row],[Income]]&lt;=100000,"High", Merge1[[#This Row],[Income]]&gt;100000," Premium")</f>
        <v xml:space="preserve"> Premium</v>
      </c>
      <c r="AB3099" s="1" t="str" cm="1">
        <f t="array" ref="AB3099">_xlfn.IFS(Merge1[[#This Row],[Age]]&lt;= 28,"Gen Z", Merge1[[#This Row],[Age]]&lt;=44,"Millennials", Merge1[[#This Row],[Age]]&lt;=60,"Gen X", Merge1[[#This Row],[Age]]&gt;60,"Baby Boomers")</f>
        <v>Baby Boomers</v>
      </c>
      <c r="AC3099" s="1" t="str" cm="1">
        <f t="array" ref="AC3099">_xlfn.IFS(
    Merge1[[#This Row],[Balance]]&lt;=50000,"Low",
    Merge1[[#This Row],[Balance]]&lt;=200000,"Medium",
    Merge1[[#This Row],[Balance]]&gt;200000,"High"
)</f>
        <v>High</v>
      </c>
    </row>
    <row r="3100" spans="1:29" x14ac:dyDescent="0.25">
      <c r="A3100" s="1" t="s">
        <v>1887</v>
      </c>
      <c r="B3100" s="1" t="s">
        <v>6029</v>
      </c>
      <c r="C3100" s="1" t="s">
        <v>5832</v>
      </c>
      <c r="D3100" s="2">
        <v>45233</v>
      </c>
      <c r="E3100">
        <v>496577</v>
      </c>
      <c r="F3100">
        <v>684</v>
      </c>
      <c r="G3100">
        <v>185388</v>
      </c>
      <c r="H3100" s="1" t="s">
        <v>5833</v>
      </c>
      <c r="I3100" s="1" t="s">
        <v>6593</v>
      </c>
      <c r="J3100" s="1" t="s">
        <v>6240</v>
      </c>
      <c r="K3100">
        <v>31</v>
      </c>
      <c r="L3100" s="1" t="s">
        <v>6256</v>
      </c>
      <c r="M3100" s="1" t="s">
        <v>6254</v>
      </c>
      <c r="N3100">
        <v>89298</v>
      </c>
      <c r="O3100" s="1" t="s">
        <v>6243</v>
      </c>
      <c r="P3100" s="2">
        <v>43083</v>
      </c>
      <c r="Q3100" s="2">
        <v>45601</v>
      </c>
      <c r="R3100" s="1" t="s">
        <v>6887</v>
      </c>
      <c r="S3100" s="1" t="s">
        <v>6901</v>
      </c>
      <c r="T3100" s="1" t="s">
        <v>28</v>
      </c>
      <c r="U3100">
        <v>6603</v>
      </c>
      <c r="V3100" s="1" t="s">
        <v>19</v>
      </c>
      <c r="W3100" s="1" t="s">
        <v>106</v>
      </c>
      <c r="X3100" s="2">
        <f t="shared" ca="1" si="48"/>
        <v>45937</v>
      </c>
      <c r="Y3100" s="1">
        <f ca="1">ROUND(YEARFRAC(Merge1[[#This Row],[Join_Date]],Merge1[[#This Row],[Today]], 3),0)</f>
        <v>8</v>
      </c>
      <c r="Z3100" s="1" t="str" cm="1">
        <f t="array" aca="1" ref="Z3100" ca="1">_xlfn.IFS(
   Merge1[[#This Row],[Customer Tenure]]&lt;=2,"New",
   Merge1[[#This Row],[Customer Tenure]]&lt;=5,"Emerging",
  Merge1[[#This Row],[Customer Tenure]]&lt;9,"Established",
   TRUE,"Loyal"
)</f>
        <v>Established</v>
      </c>
      <c r="AA3100" s="1" t="str" cm="1">
        <f t="array" ref="AA3100">_xlfn.IFS(Merge1[[#This Row],[Income]]&lt;=30000,"Low",Merge1[[#This Row],[Income]]&lt;=60000,"Medium",Merge1[[#This Row],[Income]]&lt;=100000,"High", Merge1[[#This Row],[Income]]&gt;100000," Premium")</f>
        <v>High</v>
      </c>
      <c r="AB3100" s="1" t="str" cm="1">
        <f t="array" ref="AB3100">_xlfn.IFS(Merge1[[#This Row],[Age]]&lt;= 28,"Gen Z", Merge1[[#This Row],[Age]]&lt;=44,"Millennials", Merge1[[#This Row],[Age]]&lt;=60,"Gen X", Merge1[[#This Row],[Age]]&gt;60,"Baby Boomers")</f>
        <v>Millennials</v>
      </c>
      <c r="AC3100" s="1" t="str" cm="1">
        <f t="array" ref="AC3100">_xlfn.IFS(
    Merge1[[#This Row],[Balance]]&lt;=50000,"Low",
    Merge1[[#This Row],[Balance]]&lt;=200000,"Medium",
    Merge1[[#This Row],[Balance]]&gt;200000,"High"
)</f>
        <v>High</v>
      </c>
    </row>
    <row r="3101" spans="1:29" x14ac:dyDescent="0.25">
      <c r="A3101" s="1" t="s">
        <v>1576</v>
      </c>
      <c r="B3101" s="1" t="s">
        <v>5941</v>
      </c>
      <c r="C3101" s="1" t="s">
        <v>5846</v>
      </c>
      <c r="D3101" s="2">
        <v>44775</v>
      </c>
      <c r="E3101">
        <v>232076</v>
      </c>
      <c r="F3101">
        <v>805</v>
      </c>
      <c r="G3101">
        <v>0</v>
      </c>
      <c r="H3101" s="1" t="s">
        <v>5833</v>
      </c>
      <c r="I3101" s="1" t="s">
        <v>6676</v>
      </c>
      <c r="J3101" s="1" t="s">
        <v>6245</v>
      </c>
      <c r="K3101">
        <v>23</v>
      </c>
      <c r="L3101" s="1" t="s">
        <v>6241</v>
      </c>
      <c r="M3101" s="1" t="s">
        <v>6254</v>
      </c>
      <c r="N3101">
        <v>130091</v>
      </c>
      <c r="O3101" s="1" t="s">
        <v>6248</v>
      </c>
      <c r="P3101" s="2">
        <v>45017</v>
      </c>
      <c r="Q3101" s="2">
        <v>45702</v>
      </c>
      <c r="R3101" s="1" t="s">
        <v>6885</v>
      </c>
      <c r="S3101" s="1" t="s">
        <v>6896</v>
      </c>
      <c r="T3101" s="1" t="s">
        <v>9</v>
      </c>
      <c r="U3101">
        <v>8672</v>
      </c>
      <c r="V3101" s="1" t="s">
        <v>15</v>
      </c>
      <c r="W3101" s="1" t="s">
        <v>40</v>
      </c>
      <c r="X3101" s="2">
        <f t="shared" ca="1" si="48"/>
        <v>45937</v>
      </c>
      <c r="Y3101" s="1">
        <f ca="1">ROUND(YEARFRAC(Merge1[[#This Row],[Join_Date]],Merge1[[#This Row],[Today]], 3),0)</f>
        <v>3</v>
      </c>
      <c r="Z3101" s="1" t="str" cm="1">
        <f t="array" aca="1" ref="Z3101" ca="1">_xlfn.IFS(
   Merge1[[#This Row],[Customer Tenure]]&lt;=2,"New",
   Merge1[[#This Row],[Customer Tenure]]&lt;=5,"Emerging",
  Merge1[[#This Row],[Customer Tenure]]&lt;9,"Established",
   TRUE,"Loyal"
)</f>
        <v>Emerging</v>
      </c>
      <c r="AA3101" s="1" t="str" cm="1">
        <f t="array" ref="AA3101">_xlfn.IFS(Merge1[[#This Row],[Income]]&lt;=30000,"Low",Merge1[[#This Row],[Income]]&lt;=60000,"Medium",Merge1[[#This Row],[Income]]&lt;=100000,"High", Merge1[[#This Row],[Income]]&gt;100000," Premium")</f>
        <v xml:space="preserve"> Premium</v>
      </c>
      <c r="AB3101" s="1" t="str" cm="1">
        <f t="array" ref="AB3101">_xlfn.IFS(Merge1[[#This Row],[Age]]&lt;= 28,"Gen Z", Merge1[[#This Row],[Age]]&lt;=44,"Millennials", Merge1[[#This Row],[Age]]&lt;=60,"Gen X", Merge1[[#This Row],[Age]]&gt;60,"Baby Boomers")</f>
        <v>Gen Z</v>
      </c>
      <c r="AC3101" s="1" t="str" cm="1">
        <f t="array" ref="AC3101">_xlfn.IFS(
    Merge1[[#This Row],[Balance]]&lt;=50000,"Low",
    Merge1[[#This Row],[Balance]]&lt;=200000,"Medium",
    Merge1[[#This Row],[Balance]]&gt;200000,"High"
)</f>
        <v>High</v>
      </c>
    </row>
    <row r="3102" spans="1:29" x14ac:dyDescent="0.25">
      <c r="A3102" s="1" t="s">
        <v>1213</v>
      </c>
      <c r="B3102" s="1" t="s">
        <v>5866</v>
      </c>
      <c r="C3102" s="1" t="s">
        <v>5832</v>
      </c>
      <c r="D3102" s="2">
        <v>45191</v>
      </c>
      <c r="E3102">
        <v>485463</v>
      </c>
      <c r="F3102">
        <v>371</v>
      </c>
      <c r="G3102">
        <v>0</v>
      </c>
      <c r="H3102" s="1" t="s">
        <v>5833</v>
      </c>
      <c r="I3102" s="1" t="s">
        <v>6630</v>
      </c>
      <c r="J3102" s="1" t="s">
        <v>6240</v>
      </c>
      <c r="K3102">
        <v>52</v>
      </c>
      <c r="L3102" s="1" t="s">
        <v>6256</v>
      </c>
      <c r="M3102" s="1" t="s">
        <v>6242</v>
      </c>
      <c r="N3102">
        <v>147118</v>
      </c>
      <c r="O3102" s="1" t="s">
        <v>6248</v>
      </c>
      <c r="P3102" s="2">
        <v>44957</v>
      </c>
      <c r="Q3102" s="2">
        <v>45549</v>
      </c>
      <c r="R3102" s="1" t="s">
        <v>6897</v>
      </c>
      <c r="S3102" s="1" t="s">
        <v>6898</v>
      </c>
      <c r="T3102" s="1" t="s">
        <v>23</v>
      </c>
      <c r="U3102">
        <v>7290</v>
      </c>
      <c r="V3102" s="1" t="s">
        <v>19</v>
      </c>
      <c r="W3102" s="1" t="s">
        <v>106</v>
      </c>
      <c r="X3102" s="2">
        <f t="shared" ca="1" si="48"/>
        <v>45937</v>
      </c>
      <c r="Y3102" s="1">
        <f ca="1">ROUND(YEARFRAC(Merge1[[#This Row],[Join_Date]],Merge1[[#This Row],[Today]], 3),0)</f>
        <v>3</v>
      </c>
      <c r="Z3102" s="1" t="str" cm="1">
        <f t="array" aca="1" ref="Z3102" ca="1">_xlfn.IFS(
   Merge1[[#This Row],[Customer Tenure]]&lt;=2,"New",
   Merge1[[#This Row],[Customer Tenure]]&lt;=5,"Emerging",
  Merge1[[#This Row],[Customer Tenure]]&lt;9,"Established",
   TRUE,"Loyal"
)</f>
        <v>Emerging</v>
      </c>
      <c r="AA3102" s="1" t="str" cm="1">
        <f t="array" ref="AA3102">_xlfn.IFS(Merge1[[#This Row],[Income]]&lt;=30000,"Low",Merge1[[#This Row],[Income]]&lt;=60000,"Medium",Merge1[[#This Row],[Income]]&lt;=100000,"High", Merge1[[#This Row],[Income]]&gt;100000," Premium")</f>
        <v xml:space="preserve"> Premium</v>
      </c>
      <c r="AB3102" s="1" t="str" cm="1">
        <f t="array" ref="AB3102">_xlfn.IFS(Merge1[[#This Row],[Age]]&lt;= 28,"Gen Z", Merge1[[#This Row],[Age]]&lt;=44,"Millennials", Merge1[[#This Row],[Age]]&lt;=60,"Gen X", Merge1[[#This Row],[Age]]&gt;60,"Baby Boomers")</f>
        <v>Gen X</v>
      </c>
      <c r="AC3102" s="1" t="str" cm="1">
        <f t="array" ref="AC3102">_xlfn.IFS(
    Merge1[[#This Row],[Balance]]&lt;=50000,"Low",
    Merge1[[#This Row],[Balance]]&lt;=200000,"Medium",
    Merge1[[#This Row],[Balance]]&gt;200000,"High"
)</f>
        <v>High</v>
      </c>
    </row>
    <row r="3103" spans="1:29" x14ac:dyDescent="0.25">
      <c r="A3103" s="1" t="s">
        <v>1741</v>
      </c>
      <c r="B3103" s="1" t="s">
        <v>6052</v>
      </c>
      <c r="C3103" s="1" t="s">
        <v>5835</v>
      </c>
      <c r="D3103" s="2">
        <v>42465</v>
      </c>
      <c r="E3103">
        <v>439439</v>
      </c>
      <c r="F3103">
        <v>739</v>
      </c>
      <c r="G3103">
        <v>0</v>
      </c>
      <c r="H3103" s="1" t="s">
        <v>5833</v>
      </c>
      <c r="I3103" s="1" t="s">
        <v>6577</v>
      </c>
      <c r="J3103" s="1" t="s">
        <v>6245</v>
      </c>
      <c r="K3103">
        <v>37</v>
      </c>
      <c r="L3103" s="1" t="s">
        <v>6246</v>
      </c>
      <c r="M3103" s="1" t="s">
        <v>6251</v>
      </c>
      <c r="N3103">
        <v>177661</v>
      </c>
      <c r="O3103" s="1" t="s">
        <v>6243</v>
      </c>
      <c r="P3103" s="2">
        <v>45516</v>
      </c>
      <c r="Q3103" s="2">
        <v>45469</v>
      </c>
      <c r="R3103" s="1" t="s">
        <v>6883</v>
      </c>
      <c r="S3103" s="1" t="s">
        <v>6884</v>
      </c>
      <c r="T3103" s="1" t="s">
        <v>23</v>
      </c>
      <c r="U3103">
        <v>8079</v>
      </c>
      <c r="V3103" s="1" t="s">
        <v>10</v>
      </c>
      <c r="W3103" s="1" t="s">
        <v>29</v>
      </c>
      <c r="X3103" s="2">
        <f t="shared" ca="1" si="48"/>
        <v>45937</v>
      </c>
      <c r="Y3103" s="1">
        <f ca="1">ROUND(YEARFRAC(Merge1[[#This Row],[Join_Date]],Merge1[[#This Row],[Today]], 3),0)</f>
        <v>1</v>
      </c>
      <c r="Z3103" s="1" t="str" cm="1">
        <f t="array" aca="1" ref="Z3103" ca="1">_xlfn.IFS(
   Merge1[[#This Row],[Customer Tenure]]&lt;=2,"New",
   Merge1[[#This Row],[Customer Tenure]]&lt;=5,"Emerging",
  Merge1[[#This Row],[Customer Tenure]]&lt;9,"Established",
   TRUE,"Loyal"
)</f>
        <v>New</v>
      </c>
      <c r="AA3103" s="1" t="str" cm="1">
        <f t="array" ref="AA3103">_xlfn.IFS(Merge1[[#This Row],[Income]]&lt;=30000,"Low",Merge1[[#This Row],[Income]]&lt;=60000,"Medium",Merge1[[#This Row],[Income]]&lt;=100000,"High", Merge1[[#This Row],[Income]]&gt;100000," Premium")</f>
        <v xml:space="preserve"> Premium</v>
      </c>
      <c r="AB3103" s="1" t="str" cm="1">
        <f t="array" ref="AB3103">_xlfn.IFS(Merge1[[#This Row],[Age]]&lt;= 28,"Gen Z", Merge1[[#This Row],[Age]]&lt;=44,"Millennials", Merge1[[#This Row],[Age]]&lt;=60,"Gen X", Merge1[[#This Row],[Age]]&gt;60,"Baby Boomers")</f>
        <v>Millennials</v>
      </c>
      <c r="AC3103" s="1" t="str" cm="1">
        <f t="array" ref="AC3103">_xlfn.IFS(
    Merge1[[#This Row],[Balance]]&lt;=50000,"Low",
    Merge1[[#This Row],[Balance]]&lt;=200000,"Medium",
    Merge1[[#This Row],[Balance]]&gt;200000,"High"
)</f>
        <v>High</v>
      </c>
    </row>
    <row r="3104" spans="1:29" x14ac:dyDescent="0.25">
      <c r="A3104" s="1" t="s">
        <v>196</v>
      </c>
      <c r="B3104" s="1" t="s">
        <v>6159</v>
      </c>
      <c r="C3104" s="1" t="s">
        <v>5832</v>
      </c>
      <c r="D3104" s="2">
        <v>45382</v>
      </c>
      <c r="E3104">
        <v>347247</v>
      </c>
      <c r="F3104">
        <v>389</v>
      </c>
      <c r="G3104">
        <v>0</v>
      </c>
      <c r="H3104" s="1" t="s">
        <v>5850</v>
      </c>
      <c r="I3104" s="1" t="s">
        <v>6434</v>
      </c>
      <c r="J3104" s="1" t="s">
        <v>6240</v>
      </c>
      <c r="K3104">
        <v>29</v>
      </c>
      <c r="L3104" s="1" t="s">
        <v>6260</v>
      </c>
      <c r="M3104" s="1" t="s">
        <v>6242</v>
      </c>
      <c r="N3104">
        <v>193279</v>
      </c>
      <c r="O3104" s="1" t="s">
        <v>6252</v>
      </c>
      <c r="P3104" s="2">
        <v>43888</v>
      </c>
      <c r="Q3104" s="2">
        <v>45276</v>
      </c>
      <c r="R3104" s="1" t="s">
        <v>6904</v>
      </c>
      <c r="S3104" s="1" t="s">
        <v>6905</v>
      </c>
      <c r="T3104" s="1" t="s">
        <v>28</v>
      </c>
      <c r="U3104">
        <v>4756</v>
      </c>
      <c r="V3104" s="1" t="s">
        <v>24</v>
      </c>
      <c r="W3104" s="1" t="s">
        <v>16</v>
      </c>
      <c r="X3104" s="2">
        <f t="shared" ca="1" si="48"/>
        <v>45937</v>
      </c>
      <c r="Y3104" s="1">
        <f ca="1">ROUND(YEARFRAC(Merge1[[#This Row],[Join_Date]],Merge1[[#This Row],[Today]], 3),0)</f>
        <v>6</v>
      </c>
      <c r="Z3104" s="1" t="str" cm="1">
        <f t="array" aca="1" ref="Z3104" ca="1">_xlfn.IFS(
   Merge1[[#This Row],[Customer Tenure]]&lt;=2,"New",
   Merge1[[#This Row],[Customer Tenure]]&lt;=5,"Emerging",
  Merge1[[#This Row],[Customer Tenure]]&lt;9,"Established",
   TRUE,"Loyal"
)</f>
        <v>Established</v>
      </c>
      <c r="AA3104" s="1" t="str" cm="1">
        <f t="array" ref="AA3104">_xlfn.IFS(Merge1[[#This Row],[Income]]&lt;=30000,"Low",Merge1[[#This Row],[Income]]&lt;=60000,"Medium",Merge1[[#This Row],[Income]]&lt;=100000,"High", Merge1[[#This Row],[Income]]&gt;100000," Premium")</f>
        <v xml:space="preserve"> Premium</v>
      </c>
      <c r="AB3104" s="1" t="str" cm="1">
        <f t="array" ref="AB3104">_xlfn.IFS(Merge1[[#This Row],[Age]]&lt;= 28,"Gen Z", Merge1[[#This Row],[Age]]&lt;=44,"Millennials", Merge1[[#This Row],[Age]]&lt;=60,"Gen X", Merge1[[#This Row],[Age]]&gt;60,"Baby Boomers")</f>
        <v>Millennials</v>
      </c>
      <c r="AC3104" s="1" t="str" cm="1">
        <f t="array" ref="AC3104">_xlfn.IFS(
    Merge1[[#This Row],[Balance]]&lt;=50000,"Low",
    Merge1[[#This Row],[Balance]]&lt;=200000,"Medium",
    Merge1[[#This Row],[Balance]]&gt;200000,"High"
)</f>
        <v>High</v>
      </c>
    </row>
    <row r="3105" spans="1:29" x14ac:dyDescent="0.25">
      <c r="A3105" s="1" t="s">
        <v>1703</v>
      </c>
      <c r="B3105" s="1" t="s">
        <v>5871</v>
      </c>
      <c r="C3105" s="1" t="s">
        <v>5835</v>
      </c>
      <c r="D3105" s="2">
        <v>44430</v>
      </c>
      <c r="E3105">
        <v>156470</v>
      </c>
      <c r="F3105">
        <v>419</v>
      </c>
      <c r="G3105">
        <v>0</v>
      </c>
      <c r="H3105" s="1" t="s">
        <v>5833</v>
      </c>
      <c r="I3105" s="1" t="s">
        <v>6451</v>
      </c>
      <c r="J3105" s="1" t="s">
        <v>6240</v>
      </c>
      <c r="K3105">
        <v>22</v>
      </c>
      <c r="L3105" s="1" t="s">
        <v>6246</v>
      </c>
      <c r="M3105" s="1" t="s">
        <v>6242</v>
      </c>
      <c r="N3105">
        <v>93609</v>
      </c>
      <c r="O3105" s="1" t="s">
        <v>6243</v>
      </c>
      <c r="P3105" s="2">
        <v>44252</v>
      </c>
      <c r="Q3105" s="2">
        <v>45700</v>
      </c>
      <c r="R3105" s="1" t="s">
        <v>6885</v>
      </c>
      <c r="S3105" s="1" t="s">
        <v>6896</v>
      </c>
      <c r="T3105" s="1" t="s">
        <v>23</v>
      </c>
      <c r="U3105">
        <v>7599</v>
      </c>
      <c r="V3105" s="1" t="s">
        <v>19</v>
      </c>
      <c r="W3105" s="1" t="s">
        <v>20</v>
      </c>
      <c r="X3105" s="2">
        <f t="shared" ca="1" si="48"/>
        <v>45937</v>
      </c>
      <c r="Y3105" s="1">
        <f ca="1">ROUND(YEARFRAC(Merge1[[#This Row],[Join_Date]],Merge1[[#This Row],[Today]], 3),0)</f>
        <v>5</v>
      </c>
      <c r="Z3105" s="1" t="str" cm="1">
        <f t="array" aca="1" ref="Z3105" ca="1">_xlfn.IFS(
   Merge1[[#This Row],[Customer Tenure]]&lt;=2,"New",
   Merge1[[#This Row],[Customer Tenure]]&lt;=5,"Emerging",
  Merge1[[#This Row],[Customer Tenure]]&lt;9,"Established",
   TRUE,"Loyal"
)</f>
        <v>Emerging</v>
      </c>
      <c r="AA3105" s="1" t="str" cm="1">
        <f t="array" ref="AA3105">_xlfn.IFS(Merge1[[#This Row],[Income]]&lt;=30000,"Low",Merge1[[#This Row],[Income]]&lt;=60000,"Medium",Merge1[[#This Row],[Income]]&lt;=100000,"High", Merge1[[#This Row],[Income]]&gt;100000," Premium")</f>
        <v>High</v>
      </c>
      <c r="AB3105" s="1" t="str" cm="1">
        <f t="array" ref="AB3105">_xlfn.IFS(Merge1[[#This Row],[Age]]&lt;= 28,"Gen Z", Merge1[[#This Row],[Age]]&lt;=44,"Millennials", Merge1[[#This Row],[Age]]&lt;=60,"Gen X", Merge1[[#This Row],[Age]]&gt;60,"Baby Boomers")</f>
        <v>Gen Z</v>
      </c>
      <c r="AC3105" s="1" t="str" cm="1">
        <f t="array" ref="AC3105">_xlfn.IFS(
    Merge1[[#This Row],[Balance]]&lt;=50000,"Low",
    Merge1[[#This Row],[Balance]]&lt;=200000,"Medium",
    Merge1[[#This Row],[Balance]]&gt;200000,"High"
)</f>
        <v>Medium</v>
      </c>
    </row>
    <row r="3106" spans="1:29" x14ac:dyDescent="0.25">
      <c r="A3106" s="1" t="s">
        <v>522</v>
      </c>
      <c r="B3106" s="1" t="s">
        <v>6211</v>
      </c>
      <c r="C3106" s="1" t="s">
        <v>5835</v>
      </c>
      <c r="D3106" s="2">
        <v>45305</v>
      </c>
      <c r="E3106">
        <v>140148</v>
      </c>
      <c r="F3106">
        <v>415</v>
      </c>
      <c r="G3106">
        <v>0</v>
      </c>
      <c r="H3106" s="1" t="s">
        <v>5860</v>
      </c>
      <c r="I3106" s="1" t="s">
        <v>6427</v>
      </c>
      <c r="J3106" s="1" t="s">
        <v>6245</v>
      </c>
      <c r="K3106">
        <v>64</v>
      </c>
      <c r="L3106" s="1" t="s">
        <v>6246</v>
      </c>
      <c r="M3106" s="1" t="s">
        <v>6254</v>
      </c>
      <c r="N3106">
        <v>51575</v>
      </c>
      <c r="O3106" s="1" t="s">
        <v>6248</v>
      </c>
      <c r="P3106" s="2">
        <v>43326</v>
      </c>
      <c r="Q3106" s="2">
        <v>45675</v>
      </c>
      <c r="R3106" s="1" t="s">
        <v>6902</v>
      </c>
      <c r="S3106" s="1" t="s">
        <v>6908</v>
      </c>
      <c r="T3106" s="1" t="s">
        <v>9</v>
      </c>
      <c r="U3106">
        <v>9087</v>
      </c>
      <c r="V3106" s="1" t="s">
        <v>10</v>
      </c>
      <c r="W3106" s="1" t="s">
        <v>50</v>
      </c>
      <c r="X3106" s="2">
        <f t="shared" ca="1" si="48"/>
        <v>45937</v>
      </c>
      <c r="Y3106" s="1">
        <f ca="1">ROUND(YEARFRAC(Merge1[[#This Row],[Join_Date]],Merge1[[#This Row],[Today]], 3),0)</f>
        <v>7</v>
      </c>
      <c r="Z3106" s="1" t="str" cm="1">
        <f t="array" aca="1" ref="Z3106" ca="1">_xlfn.IFS(
   Merge1[[#This Row],[Customer Tenure]]&lt;=2,"New",
   Merge1[[#This Row],[Customer Tenure]]&lt;=5,"Emerging",
  Merge1[[#This Row],[Customer Tenure]]&lt;9,"Established",
   TRUE,"Loyal"
)</f>
        <v>Established</v>
      </c>
      <c r="AA3106" s="1" t="str" cm="1">
        <f t="array" ref="AA3106">_xlfn.IFS(Merge1[[#This Row],[Income]]&lt;=30000,"Low",Merge1[[#This Row],[Income]]&lt;=60000,"Medium",Merge1[[#This Row],[Income]]&lt;=100000,"High", Merge1[[#This Row],[Income]]&gt;100000," Premium")</f>
        <v>Medium</v>
      </c>
      <c r="AB3106" s="1" t="str" cm="1">
        <f t="array" ref="AB3106">_xlfn.IFS(Merge1[[#This Row],[Age]]&lt;= 28,"Gen Z", Merge1[[#This Row],[Age]]&lt;=44,"Millennials", Merge1[[#This Row],[Age]]&lt;=60,"Gen X", Merge1[[#This Row],[Age]]&gt;60,"Baby Boomers")</f>
        <v>Baby Boomers</v>
      </c>
      <c r="AC3106" s="1" t="str" cm="1">
        <f t="array" ref="AC3106">_xlfn.IFS(
    Merge1[[#This Row],[Balance]]&lt;=50000,"Low",
    Merge1[[#This Row],[Balance]]&lt;=200000,"Medium",
    Merge1[[#This Row],[Balance]]&gt;200000,"High"
)</f>
        <v>Medium</v>
      </c>
    </row>
    <row r="3107" spans="1:29" x14ac:dyDescent="0.25">
      <c r="A3107" s="1" t="s">
        <v>979</v>
      </c>
      <c r="B3107" s="1" t="s">
        <v>6078</v>
      </c>
      <c r="C3107" s="1" t="s">
        <v>5846</v>
      </c>
      <c r="D3107" s="2">
        <v>44417</v>
      </c>
      <c r="E3107">
        <v>273721</v>
      </c>
      <c r="F3107">
        <v>649</v>
      </c>
      <c r="G3107">
        <v>0</v>
      </c>
      <c r="H3107" s="1" t="s">
        <v>5833</v>
      </c>
      <c r="I3107" s="1" t="s">
        <v>6766</v>
      </c>
      <c r="J3107" s="1" t="s">
        <v>6240</v>
      </c>
      <c r="K3107">
        <v>70</v>
      </c>
      <c r="L3107" s="1" t="s">
        <v>6260</v>
      </c>
      <c r="M3107" s="1" t="s">
        <v>6254</v>
      </c>
      <c r="N3107">
        <v>155720</v>
      </c>
      <c r="O3107" s="1" t="s">
        <v>6248</v>
      </c>
      <c r="P3107" s="2">
        <v>43022</v>
      </c>
      <c r="Q3107" s="2">
        <v>45665</v>
      </c>
      <c r="R3107" s="1" t="s">
        <v>6902</v>
      </c>
      <c r="S3107" s="1" t="s">
        <v>6908</v>
      </c>
      <c r="T3107" s="1" t="s">
        <v>28</v>
      </c>
      <c r="U3107">
        <v>6988</v>
      </c>
      <c r="V3107" s="1" t="s">
        <v>19</v>
      </c>
      <c r="W3107" s="1" t="s">
        <v>55</v>
      </c>
      <c r="X3107" s="2">
        <f t="shared" ca="1" si="48"/>
        <v>45937</v>
      </c>
      <c r="Y3107" s="1">
        <f ca="1">ROUND(YEARFRAC(Merge1[[#This Row],[Join_Date]],Merge1[[#This Row],[Today]], 3),0)</f>
        <v>8</v>
      </c>
      <c r="Z3107" s="1" t="str" cm="1">
        <f t="array" aca="1" ref="Z3107" ca="1">_xlfn.IFS(
   Merge1[[#This Row],[Customer Tenure]]&lt;=2,"New",
   Merge1[[#This Row],[Customer Tenure]]&lt;=5,"Emerging",
  Merge1[[#This Row],[Customer Tenure]]&lt;9,"Established",
   TRUE,"Loyal"
)</f>
        <v>Established</v>
      </c>
      <c r="AA3107" s="1" t="str" cm="1">
        <f t="array" ref="AA3107">_xlfn.IFS(Merge1[[#This Row],[Income]]&lt;=30000,"Low",Merge1[[#This Row],[Income]]&lt;=60000,"Medium",Merge1[[#This Row],[Income]]&lt;=100000,"High", Merge1[[#This Row],[Income]]&gt;100000," Premium")</f>
        <v xml:space="preserve"> Premium</v>
      </c>
      <c r="AB3107" s="1" t="str" cm="1">
        <f t="array" ref="AB3107">_xlfn.IFS(Merge1[[#This Row],[Age]]&lt;= 28,"Gen Z", Merge1[[#This Row],[Age]]&lt;=44,"Millennials", Merge1[[#This Row],[Age]]&lt;=60,"Gen X", Merge1[[#This Row],[Age]]&gt;60,"Baby Boomers")</f>
        <v>Baby Boomers</v>
      </c>
      <c r="AC3107" s="1" t="str" cm="1">
        <f t="array" ref="AC3107">_xlfn.IFS(
    Merge1[[#This Row],[Balance]]&lt;=50000,"Low",
    Merge1[[#This Row],[Balance]]&lt;=200000,"Medium",
    Merge1[[#This Row],[Balance]]&gt;200000,"High"
)</f>
        <v>High</v>
      </c>
    </row>
    <row r="3108" spans="1:29" x14ac:dyDescent="0.25">
      <c r="A3108" s="1" t="s">
        <v>434</v>
      </c>
      <c r="B3108" s="1" t="s">
        <v>5849</v>
      </c>
      <c r="C3108" s="1" t="s">
        <v>5832</v>
      </c>
      <c r="D3108" s="2">
        <v>45860</v>
      </c>
      <c r="E3108">
        <v>5668</v>
      </c>
      <c r="F3108">
        <v>727</v>
      </c>
      <c r="G3108">
        <v>0</v>
      </c>
      <c r="H3108" s="1" t="s">
        <v>5850</v>
      </c>
      <c r="I3108" s="1" t="s">
        <v>6765</v>
      </c>
      <c r="J3108" s="1" t="s">
        <v>6240</v>
      </c>
      <c r="K3108">
        <v>45</v>
      </c>
      <c r="L3108" s="1" t="s">
        <v>6260</v>
      </c>
      <c r="M3108" s="1" t="s">
        <v>6266</v>
      </c>
      <c r="N3108">
        <v>145932</v>
      </c>
      <c r="O3108" s="1" t="s">
        <v>6248</v>
      </c>
      <c r="P3108" s="2">
        <v>45884</v>
      </c>
      <c r="Q3108" s="2">
        <v>45224</v>
      </c>
      <c r="R3108" s="1" t="s">
        <v>6912</v>
      </c>
      <c r="S3108" s="1" t="s">
        <v>6913</v>
      </c>
      <c r="T3108" s="1" t="s">
        <v>28</v>
      </c>
      <c r="U3108">
        <v>9077</v>
      </c>
      <c r="V3108" s="1" t="s">
        <v>24</v>
      </c>
      <c r="W3108" s="1" t="s">
        <v>16</v>
      </c>
      <c r="X3108" s="2">
        <f t="shared" ca="1" si="48"/>
        <v>45937</v>
      </c>
      <c r="Y3108" s="1">
        <f ca="1">ROUND(YEARFRAC(Merge1[[#This Row],[Join_Date]],Merge1[[#This Row],[Today]], 3),0)</f>
        <v>0</v>
      </c>
      <c r="Z3108" s="1" t="str" cm="1">
        <f t="array" aca="1" ref="Z3108" ca="1">_xlfn.IFS(
   Merge1[[#This Row],[Customer Tenure]]&lt;=2,"New",
   Merge1[[#This Row],[Customer Tenure]]&lt;=5,"Emerging",
  Merge1[[#This Row],[Customer Tenure]]&lt;9,"Established",
   TRUE,"Loyal"
)</f>
        <v>New</v>
      </c>
      <c r="AA3108" s="1" t="str" cm="1">
        <f t="array" ref="AA3108">_xlfn.IFS(Merge1[[#This Row],[Income]]&lt;=30000,"Low",Merge1[[#This Row],[Income]]&lt;=60000,"Medium",Merge1[[#This Row],[Income]]&lt;=100000,"High", Merge1[[#This Row],[Income]]&gt;100000," Premium")</f>
        <v xml:space="preserve"> Premium</v>
      </c>
      <c r="AB3108" s="1" t="str" cm="1">
        <f t="array" ref="AB3108">_xlfn.IFS(Merge1[[#This Row],[Age]]&lt;= 28,"Gen Z", Merge1[[#This Row],[Age]]&lt;=44,"Millennials", Merge1[[#This Row],[Age]]&lt;=60,"Gen X", Merge1[[#This Row],[Age]]&gt;60,"Baby Boomers")</f>
        <v>Gen X</v>
      </c>
      <c r="AC3108" s="1" t="str" cm="1">
        <f t="array" ref="AC3108">_xlfn.IFS(
    Merge1[[#This Row],[Balance]]&lt;=50000,"Low",
    Merge1[[#This Row],[Balance]]&lt;=200000,"Medium",
    Merge1[[#This Row],[Balance]]&gt;200000,"High"
)</f>
        <v>Low</v>
      </c>
    </row>
    <row r="3109" spans="1:29" x14ac:dyDescent="0.25">
      <c r="A3109" s="1" t="s">
        <v>569</v>
      </c>
      <c r="B3109" s="1" t="s">
        <v>5910</v>
      </c>
      <c r="C3109" s="1" t="s">
        <v>5835</v>
      </c>
      <c r="D3109" s="2">
        <v>43597</v>
      </c>
      <c r="E3109">
        <v>484273</v>
      </c>
      <c r="F3109">
        <v>510</v>
      </c>
      <c r="G3109">
        <v>45870</v>
      </c>
      <c r="H3109" s="1" t="s">
        <v>5833</v>
      </c>
      <c r="I3109" s="1" t="s">
        <v>6771</v>
      </c>
      <c r="J3109" s="1" t="s">
        <v>6245</v>
      </c>
      <c r="K3109">
        <v>25</v>
      </c>
      <c r="L3109" s="1" t="s">
        <v>6246</v>
      </c>
      <c r="M3109" s="1" t="s">
        <v>6266</v>
      </c>
      <c r="N3109">
        <v>198136</v>
      </c>
      <c r="O3109" s="1" t="s">
        <v>6248</v>
      </c>
      <c r="P3109" s="2">
        <v>42565</v>
      </c>
      <c r="Q3109" s="2">
        <v>45755</v>
      </c>
      <c r="R3109" s="1" t="s">
        <v>6893</v>
      </c>
      <c r="S3109" s="1" t="s">
        <v>6894</v>
      </c>
      <c r="T3109" s="1" t="s">
        <v>9</v>
      </c>
      <c r="U3109">
        <v>9143</v>
      </c>
      <c r="V3109" s="1" t="s">
        <v>19</v>
      </c>
      <c r="W3109" s="1" t="s">
        <v>25</v>
      </c>
      <c r="X3109" s="2">
        <f t="shared" ca="1" si="48"/>
        <v>45937</v>
      </c>
      <c r="Y3109" s="1">
        <f ca="1">ROUND(YEARFRAC(Merge1[[#This Row],[Join_Date]],Merge1[[#This Row],[Today]], 3),0)</f>
        <v>9</v>
      </c>
      <c r="Z3109" s="1" t="str" cm="1">
        <f t="array" aca="1" ref="Z3109" ca="1">_xlfn.IFS(
   Merge1[[#This Row],[Customer Tenure]]&lt;=2,"New",
   Merge1[[#This Row],[Customer Tenure]]&lt;=5,"Emerging",
  Merge1[[#This Row],[Customer Tenure]]&lt;9,"Established",
   TRUE,"Loyal"
)</f>
        <v>Loyal</v>
      </c>
      <c r="AA3109" s="1" t="str" cm="1">
        <f t="array" ref="AA3109">_xlfn.IFS(Merge1[[#This Row],[Income]]&lt;=30000,"Low",Merge1[[#This Row],[Income]]&lt;=60000,"Medium",Merge1[[#This Row],[Income]]&lt;=100000,"High", Merge1[[#This Row],[Income]]&gt;100000," Premium")</f>
        <v xml:space="preserve"> Premium</v>
      </c>
      <c r="AB3109" s="1" t="str" cm="1">
        <f t="array" ref="AB3109">_xlfn.IFS(Merge1[[#This Row],[Age]]&lt;= 28,"Gen Z", Merge1[[#This Row],[Age]]&lt;=44,"Millennials", Merge1[[#This Row],[Age]]&lt;=60,"Gen X", Merge1[[#This Row],[Age]]&gt;60,"Baby Boomers")</f>
        <v>Gen Z</v>
      </c>
      <c r="AC3109" s="1" t="str" cm="1">
        <f t="array" ref="AC3109">_xlfn.IFS(
    Merge1[[#This Row],[Balance]]&lt;=50000,"Low",
    Merge1[[#This Row],[Balance]]&lt;=200000,"Medium",
    Merge1[[#This Row],[Balance]]&gt;200000,"High"
)</f>
        <v>High</v>
      </c>
    </row>
    <row r="3110" spans="1:29" x14ac:dyDescent="0.25">
      <c r="A3110" s="1" t="s">
        <v>1385</v>
      </c>
      <c r="B3110" s="1" t="s">
        <v>6200</v>
      </c>
      <c r="C3110" s="1" t="s">
        <v>5846</v>
      </c>
      <c r="D3110" s="2">
        <v>45508</v>
      </c>
      <c r="E3110">
        <v>152191</v>
      </c>
      <c r="F3110">
        <v>598</v>
      </c>
      <c r="G3110">
        <v>0</v>
      </c>
      <c r="H3110" s="1" t="s">
        <v>5838</v>
      </c>
      <c r="I3110" s="1" t="s">
        <v>6572</v>
      </c>
      <c r="J3110" s="1" t="s">
        <v>6240</v>
      </c>
      <c r="K3110">
        <v>52</v>
      </c>
      <c r="L3110" s="1" t="s">
        <v>6260</v>
      </c>
      <c r="M3110" s="1" t="s">
        <v>6254</v>
      </c>
      <c r="N3110">
        <v>74615</v>
      </c>
      <c r="O3110" s="1" t="s">
        <v>6243</v>
      </c>
      <c r="P3110" s="2">
        <v>42953</v>
      </c>
      <c r="Q3110" s="2">
        <v>45548</v>
      </c>
      <c r="R3110" s="1" t="s">
        <v>6897</v>
      </c>
      <c r="S3110" s="1" t="s">
        <v>6898</v>
      </c>
      <c r="T3110" s="1" t="s">
        <v>14</v>
      </c>
      <c r="U3110">
        <v>3051</v>
      </c>
      <c r="V3110" s="1" t="s">
        <v>19</v>
      </c>
      <c r="W3110" s="1" t="s">
        <v>45</v>
      </c>
      <c r="X3110" s="2">
        <f t="shared" ca="1" si="48"/>
        <v>45937</v>
      </c>
      <c r="Y3110" s="1">
        <f ca="1">ROUND(YEARFRAC(Merge1[[#This Row],[Join_Date]],Merge1[[#This Row],[Today]], 3),0)</f>
        <v>8</v>
      </c>
      <c r="Z3110" s="1" t="str" cm="1">
        <f t="array" aca="1" ref="Z3110" ca="1">_xlfn.IFS(
   Merge1[[#This Row],[Customer Tenure]]&lt;=2,"New",
   Merge1[[#This Row],[Customer Tenure]]&lt;=5,"Emerging",
  Merge1[[#This Row],[Customer Tenure]]&lt;9,"Established",
   TRUE,"Loyal"
)</f>
        <v>Established</v>
      </c>
      <c r="AA3110" s="1" t="str" cm="1">
        <f t="array" ref="AA3110">_xlfn.IFS(Merge1[[#This Row],[Income]]&lt;=30000,"Low",Merge1[[#This Row],[Income]]&lt;=60000,"Medium",Merge1[[#This Row],[Income]]&lt;=100000,"High", Merge1[[#This Row],[Income]]&gt;100000," Premium")</f>
        <v>High</v>
      </c>
      <c r="AB3110" s="1" t="str" cm="1">
        <f t="array" ref="AB3110">_xlfn.IFS(Merge1[[#This Row],[Age]]&lt;= 28,"Gen Z", Merge1[[#This Row],[Age]]&lt;=44,"Millennials", Merge1[[#This Row],[Age]]&lt;=60,"Gen X", Merge1[[#This Row],[Age]]&gt;60,"Baby Boomers")</f>
        <v>Gen X</v>
      </c>
      <c r="AC3110" s="1" t="str" cm="1">
        <f t="array" ref="AC3110">_xlfn.IFS(
    Merge1[[#This Row],[Balance]]&lt;=50000,"Low",
    Merge1[[#This Row],[Balance]]&lt;=200000,"Medium",
    Merge1[[#This Row],[Balance]]&gt;200000,"High"
)</f>
        <v>Medium</v>
      </c>
    </row>
    <row r="3111" spans="1:29" x14ac:dyDescent="0.25">
      <c r="A3111" s="1" t="s">
        <v>1064</v>
      </c>
      <c r="B3111" s="1" t="s">
        <v>5937</v>
      </c>
      <c r="C3111" s="1" t="s">
        <v>5835</v>
      </c>
      <c r="D3111" s="2">
        <v>42487</v>
      </c>
      <c r="E3111">
        <v>23185</v>
      </c>
      <c r="F3111">
        <v>465</v>
      </c>
      <c r="G3111">
        <v>0</v>
      </c>
      <c r="H3111" s="1" t="s">
        <v>5833</v>
      </c>
      <c r="I3111" s="1" t="s">
        <v>6516</v>
      </c>
      <c r="J3111" s="1" t="s">
        <v>6240</v>
      </c>
      <c r="K3111">
        <v>25</v>
      </c>
      <c r="L3111" s="1" t="s">
        <v>6241</v>
      </c>
      <c r="M3111" s="1" t="s">
        <v>6266</v>
      </c>
      <c r="N3111">
        <v>158496</v>
      </c>
      <c r="O3111" s="1" t="s">
        <v>6243</v>
      </c>
      <c r="P3111" s="2">
        <v>42973</v>
      </c>
      <c r="Q3111" s="2">
        <v>45849</v>
      </c>
      <c r="R3111" s="1" t="s">
        <v>6891</v>
      </c>
      <c r="S3111" s="1" t="s">
        <v>6892</v>
      </c>
      <c r="T3111" s="1" t="s">
        <v>28</v>
      </c>
      <c r="U3111">
        <v>7775</v>
      </c>
      <c r="V3111" s="1" t="s">
        <v>24</v>
      </c>
      <c r="W3111" s="1" t="s">
        <v>11</v>
      </c>
      <c r="X3111" s="2">
        <f t="shared" ca="1" si="48"/>
        <v>45937</v>
      </c>
      <c r="Y3111" s="1">
        <f ca="1">ROUND(YEARFRAC(Merge1[[#This Row],[Join_Date]],Merge1[[#This Row],[Today]], 3),0)</f>
        <v>8</v>
      </c>
      <c r="Z3111" s="1" t="str" cm="1">
        <f t="array" aca="1" ref="Z3111" ca="1">_xlfn.IFS(
   Merge1[[#This Row],[Customer Tenure]]&lt;=2,"New",
   Merge1[[#This Row],[Customer Tenure]]&lt;=5,"Emerging",
  Merge1[[#This Row],[Customer Tenure]]&lt;9,"Established",
   TRUE,"Loyal"
)</f>
        <v>Established</v>
      </c>
      <c r="AA3111" s="1" t="str" cm="1">
        <f t="array" ref="AA3111">_xlfn.IFS(Merge1[[#This Row],[Income]]&lt;=30000,"Low",Merge1[[#This Row],[Income]]&lt;=60000,"Medium",Merge1[[#This Row],[Income]]&lt;=100000,"High", Merge1[[#This Row],[Income]]&gt;100000," Premium")</f>
        <v xml:space="preserve"> Premium</v>
      </c>
      <c r="AB3111" s="1" t="str" cm="1">
        <f t="array" ref="AB3111">_xlfn.IFS(Merge1[[#This Row],[Age]]&lt;= 28,"Gen Z", Merge1[[#This Row],[Age]]&lt;=44,"Millennials", Merge1[[#This Row],[Age]]&lt;=60,"Gen X", Merge1[[#This Row],[Age]]&gt;60,"Baby Boomers")</f>
        <v>Gen Z</v>
      </c>
      <c r="AC3111" s="1" t="str" cm="1">
        <f t="array" ref="AC3111">_xlfn.IFS(
    Merge1[[#This Row],[Balance]]&lt;=50000,"Low",
    Merge1[[#This Row],[Balance]]&lt;=200000,"Medium",
    Merge1[[#This Row],[Balance]]&gt;200000,"High"
)</f>
        <v>Low</v>
      </c>
    </row>
    <row r="3112" spans="1:29" x14ac:dyDescent="0.25">
      <c r="A3112" s="1" t="s">
        <v>182</v>
      </c>
      <c r="B3112" s="1" t="s">
        <v>5915</v>
      </c>
      <c r="C3112" s="1" t="s">
        <v>5846</v>
      </c>
      <c r="D3112" s="2">
        <v>42693</v>
      </c>
      <c r="E3112">
        <v>81257</v>
      </c>
      <c r="F3112">
        <v>537</v>
      </c>
      <c r="G3112">
        <v>0</v>
      </c>
      <c r="H3112" s="1" t="s">
        <v>5833</v>
      </c>
      <c r="I3112" s="1" t="s">
        <v>6576</v>
      </c>
      <c r="J3112" s="1" t="s">
        <v>6240</v>
      </c>
      <c r="K3112">
        <v>66</v>
      </c>
      <c r="L3112" s="1" t="s">
        <v>6260</v>
      </c>
      <c r="M3112" s="1" t="s">
        <v>6254</v>
      </c>
      <c r="N3112">
        <v>122471</v>
      </c>
      <c r="O3112" s="1" t="s">
        <v>6252</v>
      </c>
      <c r="P3112" s="2">
        <v>43744</v>
      </c>
      <c r="Q3112" s="2">
        <v>45507</v>
      </c>
      <c r="R3112" s="1" t="s">
        <v>6889</v>
      </c>
      <c r="S3112" s="1" t="s">
        <v>6890</v>
      </c>
      <c r="T3112" s="1" t="s">
        <v>14</v>
      </c>
      <c r="U3112">
        <v>5414</v>
      </c>
      <c r="V3112" s="1" t="s">
        <v>19</v>
      </c>
      <c r="W3112" s="1" t="s">
        <v>40</v>
      </c>
      <c r="X3112" s="2">
        <f t="shared" ca="1" si="48"/>
        <v>45937</v>
      </c>
      <c r="Y3112" s="1">
        <f ca="1">ROUND(YEARFRAC(Merge1[[#This Row],[Join_Date]],Merge1[[#This Row],[Today]], 3),0)</f>
        <v>6</v>
      </c>
      <c r="Z3112" s="1" t="str" cm="1">
        <f t="array" aca="1" ref="Z3112" ca="1">_xlfn.IFS(
   Merge1[[#This Row],[Customer Tenure]]&lt;=2,"New",
   Merge1[[#This Row],[Customer Tenure]]&lt;=5,"Emerging",
  Merge1[[#This Row],[Customer Tenure]]&lt;9,"Established",
   TRUE,"Loyal"
)</f>
        <v>Established</v>
      </c>
      <c r="AA3112" s="1" t="str" cm="1">
        <f t="array" ref="AA3112">_xlfn.IFS(Merge1[[#This Row],[Income]]&lt;=30000,"Low",Merge1[[#This Row],[Income]]&lt;=60000,"Medium",Merge1[[#This Row],[Income]]&lt;=100000,"High", Merge1[[#This Row],[Income]]&gt;100000," Premium")</f>
        <v xml:space="preserve"> Premium</v>
      </c>
      <c r="AB3112" s="1" t="str" cm="1">
        <f t="array" ref="AB3112">_xlfn.IFS(Merge1[[#This Row],[Age]]&lt;= 28,"Gen Z", Merge1[[#This Row],[Age]]&lt;=44,"Millennials", Merge1[[#This Row],[Age]]&lt;=60,"Gen X", Merge1[[#This Row],[Age]]&gt;60,"Baby Boomers")</f>
        <v>Baby Boomers</v>
      </c>
      <c r="AC3112" s="1" t="str" cm="1">
        <f t="array" ref="AC3112">_xlfn.IFS(
    Merge1[[#This Row],[Balance]]&lt;=50000,"Low",
    Merge1[[#This Row],[Balance]]&lt;=200000,"Medium",
    Merge1[[#This Row],[Balance]]&gt;200000,"High"
)</f>
        <v>Medium</v>
      </c>
    </row>
    <row r="3113" spans="1:29" x14ac:dyDescent="0.25">
      <c r="A3113" s="1" t="s">
        <v>1337</v>
      </c>
      <c r="B3113" s="1" t="s">
        <v>6048</v>
      </c>
      <c r="C3113" s="1" t="s">
        <v>5835</v>
      </c>
      <c r="D3113" s="2">
        <v>44958</v>
      </c>
      <c r="E3113">
        <v>150331</v>
      </c>
      <c r="F3113">
        <v>770</v>
      </c>
      <c r="G3113">
        <v>0</v>
      </c>
      <c r="H3113" s="1" t="s">
        <v>5833</v>
      </c>
      <c r="I3113" s="1" t="s">
        <v>6809</v>
      </c>
      <c r="J3113" s="1" t="s">
        <v>6240</v>
      </c>
      <c r="K3113">
        <v>73</v>
      </c>
      <c r="L3113" s="1" t="s">
        <v>6246</v>
      </c>
      <c r="M3113" s="1" t="s">
        <v>6251</v>
      </c>
      <c r="N3113">
        <v>46155</v>
      </c>
      <c r="O3113" s="1" t="s">
        <v>6243</v>
      </c>
      <c r="P3113" s="2">
        <v>42386</v>
      </c>
      <c r="Q3113" s="2">
        <v>45576</v>
      </c>
      <c r="R3113" s="1" t="s">
        <v>6912</v>
      </c>
      <c r="S3113" s="1" t="s">
        <v>6917</v>
      </c>
      <c r="T3113" s="1" t="s">
        <v>9</v>
      </c>
      <c r="U3113">
        <v>581</v>
      </c>
      <c r="V3113" s="1" t="s">
        <v>24</v>
      </c>
      <c r="W3113" s="1" t="s">
        <v>29</v>
      </c>
      <c r="X3113" s="2">
        <f t="shared" ca="1" si="48"/>
        <v>45937</v>
      </c>
      <c r="Y3113" s="1">
        <f ca="1">ROUND(YEARFRAC(Merge1[[#This Row],[Join_Date]],Merge1[[#This Row],[Today]], 3),0)</f>
        <v>10</v>
      </c>
      <c r="Z3113" s="1" t="str" cm="1">
        <f t="array" aca="1" ref="Z3113" ca="1">_xlfn.IFS(
   Merge1[[#This Row],[Customer Tenure]]&lt;=2,"New",
   Merge1[[#This Row],[Customer Tenure]]&lt;=5,"Emerging",
  Merge1[[#This Row],[Customer Tenure]]&lt;9,"Established",
   TRUE,"Loyal"
)</f>
        <v>Loyal</v>
      </c>
      <c r="AA3113" s="1" t="str" cm="1">
        <f t="array" ref="AA3113">_xlfn.IFS(Merge1[[#This Row],[Income]]&lt;=30000,"Low",Merge1[[#This Row],[Income]]&lt;=60000,"Medium",Merge1[[#This Row],[Income]]&lt;=100000,"High", Merge1[[#This Row],[Income]]&gt;100000," Premium")</f>
        <v>Medium</v>
      </c>
      <c r="AB3113" s="1" t="str" cm="1">
        <f t="array" ref="AB3113">_xlfn.IFS(Merge1[[#This Row],[Age]]&lt;= 28,"Gen Z", Merge1[[#This Row],[Age]]&lt;=44,"Millennials", Merge1[[#This Row],[Age]]&lt;=60,"Gen X", Merge1[[#This Row],[Age]]&gt;60,"Baby Boomers")</f>
        <v>Baby Boomers</v>
      </c>
      <c r="AC3113" s="1" t="str" cm="1">
        <f t="array" ref="AC3113">_xlfn.IFS(
    Merge1[[#This Row],[Balance]]&lt;=50000,"Low",
    Merge1[[#This Row],[Balance]]&lt;=200000,"Medium",
    Merge1[[#This Row],[Balance]]&gt;200000,"High"
)</f>
        <v>Medium</v>
      </c>
    </row>
    <row r="3114" spans="1:29" x14ac:dyDescent="0.25">
      <c r="A3114" s="1" t="s">
        <v>989</v>
      </c>
      <c r="B3114" s="1" t="s">
        <v>5873</v>
      </c>
      <c r="C3114" s="1" t="s">
        <v>5842</v>
      </c>
      <c r="D3114" s="2">
        <v>45413</v>
      </c>
      <c r="E3114">
        <v>275796</v>
      </c>
      <c r="F3114">
        <v>371</v>
      </c>
      <c r="G3114">
        <v>0</v>
      </c>
      <c r="H3114" s="1" t="s">
        <v>5833</v>
      </c>
      <c r="I3114" s="1" t="s">
        <v>6497</v>
      </c>
      <c r="J3114" s="1" t="s">
        <v>6245</v>
      </c>
      <c r="K3114">
        <v>27</v>
      </c>
      <c r="L3114" s="1" t="s">
        <v>6241</v>
      </c>
      <c r="M3114" s="1" t="s">
        <v>6247</v>
      </c>
      <c r="N3114">
        <v>72307</v>
      </c>
      <c r="O3114" s="1" t="s">
        <v>6243</v>
      </c>
      <c r="P3114" s="2">
        <v>43945</v>
      </c>
      <c r="Q3114" s="2">
        <v>45401</v>
      </c>
      <c r="R3114" s="1" t="s">
        <v>6893</v>
      </c>
      <c r="S3114" s="1" t="s">
        <v>6911</v>
      </c>
      <c r="T3114" s="1" t="s">
        <v>9</v>
      </c>
      <c r="U3114">
        <v>8806</v>
      </c>
      <c r="V3114" s="1" t="s">
        <v>15</v>
      </c>
      <c r="W3114" s="1" t="s">
        <v>11</v>
      </c>
      <c r="X3114" s="2">
        <f t="shared" ca="1" si="48"/>
        <v>45937</v>
      </c>
      <c r="Y3114" s="1">
        <f ca="1">ROUND(YEARFRAC(Merge1[[#This Row],[Join_Date]],Merge1[[#This Row],[Today]], 3),0)</f>
        <v>5</v>
      </c>
      <c r="Z3114" s="1" t="str" cm="1">
        <f t="array" aca="1" ref="Z3114" ca="1">_xlfn.IFS(
   Merge1[[#This Row],[Customer Tenure]]&lt;=2,"New",
   Merge1[[#This Row],[Customer Tenure]]&lt;=5,"Emerging",
  Merge1[[#This Row],[Customer Tenure]]&lt;9,"Established",
   TRUE,"Loyal"
)</f>
        <v>Emerging</v>
      </c>
      <c r="AA3114" s="1" t="str" cm="1">
        <f t="array" ref="AA3114">_xlfn.IFS(Merge1[[#This Row],[Income]]&lt;=30000,"Low",Merge1[[#This Row],[Income]]&lt;=60000,"Medium",Merge1[[#This Row],[Income]]&lt;=100000,"High", Merge1[[#This Row],[Income]]&gt;100000," Premium")</f>
        <v>High</v>
      </c>
      <c r="AB3114" s="1" t="str" cm="1">
        <f t="array" ref="AB3114">_xlfn.IFS(Merge1[[#This Row],[Age]]&lt;= 28,"Gen Z", Merge1[[#This Row],[Age]]&lt;=44,"Millennials", Merge1[[#This Row],[Age]]&lt;=60,"Gen X", Merge1[[#This Row],[Age]]&gt;60,"Baby Boomers")</f>
        <v>Gen Z</v>
      </c>
      <c r="AC3114" s="1" t="str" cm="1">
        <f t="array" ref="AC3114">_xlfn.IFS(
    Merge1[[#This Row],[Balance]]&lt;=50000,"Low",
    Merge1[[#This Row],[Balance]]&lt;=200000,"Medium",
    Merge1[[#This Row],[Balance]]&gt;200000,"High"
)</f>
        <v>High</v>
      </c>
    </row>
    <row r="3115" spans="1:29" x14ac:dyDescent="0.25">
      <c r="A3115" s="1" t="s">
        <v>3799</v>
      </c>
      <c r="B3115" s="1" t="s">
        <v>6032</v>
      </c>
      <c r="C3115" s="1" t="s">
        <v>5835</v>
      </c>
      <c r="D3115" s="2">
        <v>43996</v>
      </c>
      <c r="E3115">
        <v>6859</v>
      </c>
      <c r="F3115">
        <v>793</v>
      </c>
      <c r="G3115">
        <v>0</v>
      </c>
      <c r="H3115" s="1" t="s">
        <v>5833</v>
      </c>
      <c r="I3115" s="1" t="s">
        <v>6713</v>
      </c>
      <c r="J3115" s="1" t="s">
        <v>6245</v>
      </c>
      <c r="K3115">
        <v>55</v>
      </c>
      <c r="L3115" s="1" t="s">
        <v>6256</v>
      </c>
      <c r="M3115" s="1" t="s">
        <v>6251</v>
      </c>
      <c r="N3115">
        <v>152028</v>
      </c>
      <c r="O3115" s="1" t="s">
        <v>6243</v>
      </c>
      <c r="P3115" s="2">
        <v>44745</v>
      </c>
      <c r="Q3115" s="2">
        <v>45871</v>
      </c>
      <c r="R3115" s="1" t="s">
        <v>6889</v>
      </c>
      <c r="S3115" s="1" t="s">
        <v>6915</v>
      </c>
      <c r="T3115" s="1" t="s">
        <v>28</v>
      </c>
      <c r="U3115">
        <v>4990</v>
      </c>
      <c r="V3115" s="1" t="s">
        <v>19</v>
      </c>
      <c r="W3115" s="1" t="s">
        <v>25</v>
      </c>
      <c r="X3115" s="2">
        <f t="shared" ca="1" si="48"/>
        <v>45937</v>
      </c>
      <c r="Y3115" s="1">
        <f ca="1">ROUND(YEARFRAC(Merge1[[#This Row],[Join_Date]],Merge1[[#This Row],[Today]], 3),0)</f>
        <v>3</v>
      </c>
      <c r="Z3115" s="1" t="str" cm="1">
        <f t="array" aca="1" ref="Z3115" ca="1">_xlfn.IFS(
   Merge1[[#This Row],[Customer Tenure]]&lt;=2,"New",
   Merge1[[#This Row],[Customer Tenure]]&lt;=5,"Emerging",
  Merge1[[#This Row],[Customer Tenure]]&lt;9,"Established",
   TRUE,"Loyal"
)</f>
        <v>Emerging</v>
      </c>
      <c r="AA3115" s="1" t="str" cm="1">
        <f t="array" ref="AA3115">_xlfn.IFS(Merge1[[#This Row],[Income]]&lt;=30000,"Low",Merge1[[#This Row],[Income]]&lt;=60000,"Medium",Merge1[[#This Row],[Income]]&lt;=100000,"High", Merge1[[#This Row],[Income]]&gt;100000," Premium")</f>
        <v xml:space="preserve"> Premium</v>
      </c>
      <c r="AB3115" s="1" t="str" cm="1">
        <f t="array" ref="AB3115">_xlfn.IFS(Merge1[[#This Row],[Age]]&lt;= 28,"Gen Z", Merge1[[#This Row],[Age]]&lt;=44,"Millennials", Merge1[[#This Row],[Age]]&lt;=60,"Gen X", Merge1[[#This Row],[Age]]&gt;60,"Baby Boomers")</f>
        <v>Gen X</v>
      </c>
      <c r="AC3115" s="1" t="str" cm="1">
        <f t="array" ref="AC3115">_xlfn.IFS(
    Merge1[[#This Row],[Balance]]&lt;=50000,"Low",
    Merge1[[#This Row],[Balance]]&lt;=200000,"Medium",
    Merge1[[#This Row],[Balance]]&gt;200000,"High"
)</f>
        <v>Low</v>
      </c>
    </row>
    <row r="3116" spans="1:29" x14ac:dyDescent="0.25">
      <c r="A3116" s="1" t="s">
        <v>3370</v>
      </c>
      <c r="B3116" s="1" t="s">
        <v>5940</v>
      </c>
      <c r="C3116" s="1" t="s">
        <v>5842</v>
      </c>
      <c r="D3116" s="2">
        <v>44297</v>
      </c>
      <c r="E3116">
        <v>263844</v>
      </c>
      <c r="F3116">
        <v>780</v>
      </c>
      <c r="G3116">
        <v>0</v>
      </c>
      <c r="H3116" s="1" t="s">
        <v>5833</v>
      </c>
      <c r="I3116" s="1" t="s">
        <v>6385</v>
      </c>
      <c r="J3116" s="1" t="s">
        <v>6245</v>
      </c>
      <c r="K3116">
        <v>70</v>
      </c>
      <c r="L3116" s="1" t="s">
        <v>6256</v>
      </c>
      <c r="M3116" s="1" t="s">
        <v>6254</v>
      </c>
      <c r="N3116">
        <v>184202</v>
      </c>
      <c r="O3116" s="1" t="s">
        <v>6243</v>
      </c>
      <c r="P3116" s="2">
        <v>42940</v>
      </c>
      <c r="Q3116" s="2">
        <v>45704</v>
      </c>
      <c r="R3116" s="1" t="s">
        <v>6885</v>
      </c>
      <c r="S3116" s="1" t="s">
        <v>6896</v>
      </c>
      <c r="T3116" s="1" t="s">
        <v>23</v>
      </c>
      <c r="U3116">
        <v>8583</v>
      </c>
      <c r="V3116" s="1" t="s">
        <v>10</v>
      </c>
      <c r="W3116" s="1" t="s">
        <v>55</v>
      </c>
      <c r="X3116" s="2">
        <f t="shared" ca="1" si="48"/>
        <v>45937</v>
      </c>
      <c r="Y3116" s="1">
        <f ca="1">ROUND(YEARFRAC(Merge1[[#This Row],[Join_Date]],Merge1[[#This Row],[Today]], 3),0)</f>
        <v>8</v>
      </c>
      <c r="Z3116" s="1" t="str" cm="1">
        <f t="array" aca="1" ref="Z3116" ca="1">_xlfn.IFS(
   Merge1[[#This Row],[Customer Tenure]]&lt;=2,"New",
   Merge1[[#This Row],[Customer Tenure]]&lt;=5,"Emerging",
  Merge1[[#This Row],[Customer Tenure]]&lt;9,"Established",
   TRUE,"Loyal"
)</f>
        <v>Established</v>
      </c>
      <c r="AA3116" s="1" t="str" cm="1">
        <f t="array" ref="AA3116">_xlfn.IFS(Merge1[[#This Row],[Income]]&lt;=30000,"Low",Merge1[[#This Row],[Income]]&lt;=60000,"Medium",Merge1[[#This Row],[Income]]&lt;=100000,"High", Merge1[[#This Row],[Income]]&gt;100000," Premium")</f>
        <v xml:space="preserve"> Premium</v>
      </c>
      <c r="AB3116" s="1" t="str" cm="1">
        <f t="array" ref="AB3116">_xlfn.IFS(Merge1[[#This Row],[Age]]&lt;= 28,"Gen Z", Merge1[[#This Row],[Age]]&lt;=44,"Millennials", Merge1[[#This Row],[Age]]&lt;=60,"Gen X", Merge1[[#This Row],[Age]]&gt;60,"Baby Boomers")</f>
        <v>Baby Boomers</v>
      </c>
      <c r="AC3116" s="1" t="str" cm="1">
        <f t="array" ref="AC3116">_xlfn.IFS(
    Merge1[[#This Row],[Balance]]&lt;=50000,"Low",
    Merge1[[#This Row],[Balance]]&lt;=200000,"Medium",
    Merge1[[#This Row],[Balance]]&gt;200000,"High"
)</f>
        <v>High</v>
      </c>
    </row>
    <row r="3117" spans="1:29" x14ac:dyDescent="0.25">
      <c r="A3117" s="1" t="s">
        <v>2375</v>
      </c>
      <c r="B3117" s="1" t="s">
        <v>6042</v>
      </c>
      <c r="C3117" s="1" t="s">
        <v>5835</v>
      </c>
      <c r="D3117" s="2">
        <v>44599</v>
      </c>
      <c r="E3117">
        <v>167679</v>
      </c>
      <c r="F3117">
        <v>395</v>
      </c>
      <c r="G3117">
        <v>0</v>
      </c>
      <c r="H3117" s="1" t="s">
        <v>5833</v>
      </c>
      <c r="I3117" s="1" t="s">
        <v>6602</v>
      </c>
      <c r="J3117" s="1" t="s">
        <v>6240</v>
      </c>
      <c r="K3117">
        <v>22</v>
      </c>
      <c r="L3117" s="1" t="s">
        <v>6241</v>
      </c>
      <c r="M3117" s="1" t="s">
        <v>6247</v>
      </c>
      <c r="N3117">
        <v>68787</v>
      </c>
      <c r="O3117" s="1" t="s">
        <v>6243</v>
      </c>
      <c r="P3117" s="2">
        <v>42305</v>
      </c>
      <c r="Q3117" s="2">
        <v>45554</v>
      </c>
      <c r="R3117" s="1" t="s">
        <v>6897</v>
      </c>
      <c r="S3117" s="1" t="s">
        <v>6898</v>
      </c>
      <c r="T3117" s="1" t="s">
        <v>28</v>
      </c>
      <c r="U3117">
        <v>1246</v>
      </c>
      <c r="V3117" s="1" t="s">
        <v>19</v>
      </c>
      <c r="W3117" s="1" t="s">
        <v>16</v>
      </c>
      <c r="X3117" s="2">
        <f t="shared" ca="1" si="48"/>
        <v>45937</v>
      </c>
      <c r="Y3117" s="1">
        <f ca="1">ROUND(YEARFRAC(Merge1[[#This Row],[Join_Date]],Merge1[[#This Row],[Today]], 3),0)</f>
        <v>10</v>
      </c>
      <c r="Z3117" s="1" t="str" cm="1">
        <f t="array" aca="1" ref="Z3117" ca="1">_xlfn.IFS(
   Merge1[[#This Row],[Customer Tenure]]&lt;=2,"New",
   Merge1[[#This Row],[Customer Tenure]]&lt;=5,"Emerging",
  Merge1[[#This Row],[Customer Tenure]]&lt;9,"Established",
   TRUE,"Loyal"
)</f>
        <v>Loyal</v>
      </c>
      <c r="AA3117" s="1" t="str" cm="1">
        <f t="array" ref="AA3117">_xlfn.IFS(Merge1[[#This Row],[Income]]&lt;=30000,"Low",Merge1[[#This Row],[Income]]&lt;=60000,"Medium",Merge1[[#This Row],[Income]]&lt;=100000,"High", Merge1[[#This Row],[Income]]&gt;100000," Premium")</f>
        <v>High</v>
      </c>
      <c r="AB3117" s="1" t="str" cm="1">
        <f t="array" ref="AB3117">_xlfn.IFS(Merge1[[#This Row],[Age]]&lt;= 28,"Gen Z", Merge1[[#This Row],[Age]]&lt;=44,"Millennials", Merge1[[#This Row],[Age]]&lt;=60,"Gen X", Merge1[[#This Row],[Age]]&gt;60,"Baby Boomers")</f>
        <v>Gen Z</v>
      </c>
      <c r="AC3117" s="1" t="str" cm="1">
        <f t="array" ref="AC3117">_xlfn.IFS(
    Merge1[[#This Row],[Balance]]&lt;=50000,"Low",
    Merge1[[#This Row],[Balance]]&lt;=200000,"Medium",
    Merge1[[#This Row],[Balance]]&gt;200000,"High"
)</f>
        <v>Medium</v>
      </c>
    </row>
    <row r="3118" spans="1:29" x14ac:dyDescent="0.25">
      <c r="A3118" s="1" t="s">
        <v>591</v>
      </c>
      <c r="B3118" s="1" t="s">
        <v>6038</v>
      </c>
      <c r="C3118" s="1" t="s">
        <v>5835</v>
      </c>
      <c r="D3118" s="2">
        <v>43456</v>
      </c>
      <c r="E3118">
        <v>262347</v>
      </c>
      <c r="F3118">
        <v>730</v>
      </c>
      <c r="G3118">
        <v>0</v>
      </c>
      <c r="H3118" s="1" t="s">
        <v>5838</v>
      </c>
      <c r="I3118" s="1" t="s">
        <v>6724</v>
      </c>
      <c r="J3118" s="1" t="s">
        <v>6245</v>
      </c>
      <c r="K3118">
        <v>33</v>
      </c>
      <c r="L3118" s="1" t="s">
        <v>6246</v>
      </c>
      <c r="M3118" s="1" t="s">
        <v>6254</v>
      </c>
      <c r="N3118">
        <v>136400</v>
      </c>
      <c r="O3118" s="1" t="s">
        <v>6248</v>
      </c>
      <c r="P3118" s="2">
        <v>43463</v>
      </c>
      <c r="Q3118" s="2">
        <v>45472</v>
      </c>
      <c r="R3118" s="1" t="s">
        <v>6883</v>
      </c>
      <c r="S3118" s="1" t="s">
        <v>6884</v>
      </c>
      <c r="T3118" s="1" t="s">
        <v>23</v>
      </c>
      <c r="U3118">
        <v>2390</v>
      </c>
      <c r="V3118" s="1" t="s">
        <v>24</v>
      </c>
      <c r="W3118" s="1" t="s">
        <v>106</v>
      </c>
      <c r="X3118" s="2">
        <f t="shared" ca="1" si="48"/>
        <v>45937</v>
      </c>
      <c r="Y3118" s="1">
        <f ca="1">ROUND(YEARFRAC(Merge1[[#This Row],[Join_Date]],Merge1[[#This Row],[Today]], 3),0)</f>
        <v>7</v>
      </c>
      <c r="Z3118" s="1" t="str" cm="1">
        <f t="array" aca="1" ref="Z3118" ca="1">_xlfn.IFS(
   Merge1[[#This Row],[Customer Tenure]]&lt;=2,"New",
   Merge1[[#This Row],[Customer Tenure]]&lt;=5,"Emerging",
  Merge1[[#This Row],[Customer Tenure]]&lt;9,"Established",
   TRUE,"Loyal"
)</f>
        <v>Established</v>
      </c>
      <c r="AA3118" s="1" t="str" cm="1">
        <f t="array" ref="AA3118">_xlfn.IFS(Merge1[[#This Row],[Income]]&lt;=30000,"Low",Merge1[[#This Row],[Income]]&lt;=60000,"Medium",Merge1[[#This Row],[Income]]&lt;=100000,"High", Merge1[[#This Row],[Income]]&gt;100000," Premium")</f>
        <v xml:space="preserve"> Premium</v>
      </c>
      <c r="AB3118" s="1" t="str" cm="1">
        <f t="array" ref="AB3118">_xlfn.IFS(Merge1[[#This Row],[Age]]&lt;= 28,"Gen Z", Merge1[[#This Row],[Age]]&lt;=44,"Millennials", Merge1[[#This Row],[Age]]&lt;=60,"Gen X", Merge1[[#This Row],[Age]]&gt;60,"Baby Boomers")</f>
        <v>Millennials</v>
      </c>
      <c r="AC3118" s="1" t="str" cm="1">
        <f t="array" ref="AC3118">_xlfn.IFS(
    Merge1[[#This Row],[Balance]]&lt;=50000,"Low",
    Merge1[[#This Row],[Balance]]&lt;=200000,"Medium",
    Merge1[[#This Row],[Balance]]&gt;200000,"High"
)</f>
        <v>High</v>
      </c>
    </row>
    <row r="3119" spans="1:29" x14ac:dyDescent="0.25">
      <c r="A3119" s="1" t="s">
        <v>93</v>
      </c>
      <c r="B3119" s="1" t="s">
        <v>6085</v>
      </c>
      <c r="C3119" s="1" t="s">
        <v>5846</v>
      </c>
      <c r="D3119" s="2">
        <v>44420</v>
      </c>
      <c r="E3119">
        <v>377023</v>
      </c>
      <c r="F3119">
        <v>468</v>
      </c>
      <c r="G3119">
        <v>0</v>
      </c>
      <c r="H3119" s="1" t="s">
        <v>5833</v>
      </c>
      <c r="I3119" s="1" t="s">
        <v>6743</v>
      </c>
      <c r="J3119" s="1" t="s">
        <v>6240</v>
      </c>
      <c r="K3119">
        <v>31</v>
      </c>
      <c r="L3119" s="1" t="s">
        <v>6260</v>
      </c>
      <c r="M3119" s="1" t="s">
        <v>6254</v>
      </c>
      <c r="N3119">
        <v>49426</v>
      </c>
      <c r="O3119" s="1" t="s">
        <v>6243</v>
      </c>
      <c r="P3119" s="2">
        <v>45372</v>
      </c>
      <c r="Q3119" s="2">
        <v>45668</v>
      </c>
      <c r="R3119" s="1" t="s">
        <v>6902</v>
      </c>
      <c r="S3119" s="1" t="s">
        <v>6908</v>
      </c>
      <c r="T3119" s="1" t="s">
        <v>14</v>
      </c>
      <c r="U3119">
        <v>7187</v>
      </c>
      <c r="V3119" s="1" t="s">
        <v>24</v>
      </c>
      <c r="W3119" s="1" t="s">
        <v>16</v>
      </c>
      <c r="X3119" s="2">
        <f t="shared" ca="1" si="48"/>
        <v>45937</v>
      </c>
      <c r="Y3119" s="1">
        <f ca="1">ROUND(YEARFRAC(Merge1[[#This Row],[Join_Date]],Merge1[[#This Row],[Today]], 3),0)</f>
        <v>2</v>
      </c>
      <c r="Z3119" s="1" t="str" cm="1">
        <f t="array" aca="1" ref="Z3119" ca="1">_xlfn.IFS(
   Merge1[[#This Row],[Customer Tenure]]&lt;=2,"New",
   Merge1[[#This Row],[Customer Tenure]]&lt;=5,"Emerging",
  Merge1[[#This Row],[Customer Tenure]]&lt;9,"Established",
   TRUE,"Loyal"
)</f>
        <v>New</v>
      </c>
      <c r="AA3119" s="1" t="str" cm="1">
        <f t="array" ref="AA3119">_xlfn.IFS(Merge1[[#This Row],[Income]]&lt;=30000,"Low",Merge1[[#This Row],[Income]]&lt;=60000,"Medium",Merge1[[#This Row],[Income]]&lt;=100000,"High", Merge1[[#This Row],[Income]]&gt;100000," Premium")</f>
        <v>Medium</v>
      </c>
      <c r="AB3119" s="1" t="str" cm="1">
        <f t="array" ref="AB3119">_xlfn.IFS(Merge1[[#This Row],[Age]]&lt;= 28,"Gen Z", Merge1[[#This Row],[Age]]&lt;=44,"Millennials", Merge1[[#This Row],[Age]]&lt;=60,"Gen X", Merge1[[#This Row],[Age]]&gt;60,"Baby Boomers")</f>
        <v>Millennials</v>
      </c>
      <c r="AC3119" s="1" t="str" cm="1">
        <f t="array" ref="AC3119">_xlfn.IFS(
    Merge1[[#This Row],[Balance]]&lt;=50000,"Low",
    Merge1[[#This Row],[Balance]]&lt;=200000,"Medium",
    Merge1[[#This Row],[Balance]]&gt;200000,"High"
)</f>
        <v>High</v>
      </c>
    </row>
    <row r="3120" spans="1:29" x14ac:dyDescent="0.25">
      <c r="A3120" s="1" t="s">
        <v>1667</v>
      </c>
      <c r="B3120" s="1" t="s">
        <v>5841</v>
      </c>
      <c r="C3120" s="1" t="s">
        <v>5832</v>
      </c>
      <c r="D3120" s="2">
        <v>45654</v>
      </c>
      <c r="E3120">
        <v>135203</v>
      </c>
      <c r="F3120">
        <v>812</v>
      </c>
      <c r="G3120">
        <v>0</v>
      </c>
      <c r="H3120" s="1" t="s">
        <v>5850</v>
      </c>
      <c r="I3120" s="1" t="s">
        <v>6388</v>
      </c>
      <c r="J3120" s="1" t="s">
        <v>6245</v>
      </c>
      <c r="K3120">
        <v>29</v>
      </c>
      <c r="L3120" s="1" t="s">
        <v>6241</v>
      </c>
      <c r="M3120" s="1" t="s">
        <v>6262</v>
      </c>
      <c r="N3120">
        <v>131785</v>
      </c>
      <c r="O3120" s="1" t="s">
        <v>6248</v>
      </c>
      <c r="P3120" s="2">
        <v>44077</v>
      </c>
      <c r="Q3120" s="2">
        <v>45380</v>
      </c>
      <c r="R3120" s="1" t="s">
        <v>6899</v>
      </c>
      <c r="S3120" s="1" t="s">
        <v>6900</v>
      </c>
      <c r="T3120" s="1" t="s">
        <v>23</v>
      </c>
      <c r="U3120">
        <v>1527</v>
      </c>
      <c r="V3120" s="1" t="s">
        <v>10</v>
      </c>
      <c r="W3120" s="1" t="s">
        <v>16</v>
      </c>
      <c r="X3120" s="2">
        <f t="shared" ca="1" si="48"/>
        <v>45937</v>
      </c>
      <c r="Y3120" s="1">
        <f ca="1">ROUND(YEARFRAC(Merge1[[#This Row],[Join_Date]],Merge1[[#This Row],[Today]], 3),0)</f>
        <v>5</v>
      </c>
      <c r="Z3120" s="1" t="str" cm="1">
        <f t="array" aca="1" ref="Z3120" ca="1">_xlfn.IFS(
   Merge1[[#This Row],[Customer Tenure]]&lt;=2,"New",
   Merge1[[#This Row],[Customer Tenure]]&lt;=5,"Emerging",
  Merge1[[#This Row],[Customer Tenure]]&lt;9,"Established",
   TRUE,"Loyal"
)</f>
        <v>Emerging</v>
      </c>
      <c r="AA3120" s="1" t="str" cm="1">
        <f t="array" ref="AA3120">_xlfn.IFS(Merge1[[#This Row],[Income]]&lt;=30000,"Low",Merge1[[#This Row],[Income]]&lt;=60000,"Medium",Merge1[[#This Row],[Income]]&lt;=100000,"High", Merge1[[#This Row],[Income]]&gt;100000," Premium")</f>
        <v xml:space="preserve"> Premium</v>
      </c>
      <c r="AB3120" s="1" t="str" cm="1">
        <f t="array" ref="AB3120">_xlfn.IFS(Merge1[[#This Row],[Age]]&lt;= 28,"Gen Z", Merge1[[#This Row],[Age]]&lt;=44,"Millennials", Merge1[[#This Row],[Age]]&lt;=60,"Gen X", Merge1[[#This Row],[Age]]&gt;60,"Baby Boomers")</f>
        <v>Millennials</v>
      </c>
      <c r="AC3120" s="1" t="str" cm="1">
        <f t="array" ref="AC3120">_xlfn.IFS(
    Merge1[[#This Row],[Balance]]&lt;=50000,"Low",
    Merge1[[#This Row],[Balance]]&lt;=200000,"Medium",
    Merge1[[#This Row],[Balance]]&gt;200000,"High"
)</f>
        <v>Medium</v>
      </c>
    </row>
    <row r="3121" spans="1:29" x14ac:dyDescent="0.25">
      <c r="A3121" s="1" t="s">
        <v>288</v>
      </c>
      <c r="B3121" s="1" t="s">
        <v>5988</v>
      </c>
      <c r="C3121" s="1" t="s">
        <v>5835</v>
      </c>
      <c r="D3121" s="2">
        <v>45818</v>
      </c>
      <c r="E3121">
        <v>149134</v>
      </c>
      <c r="F3121">
        <v>342</v>
      </c>
      <c r="G3121">
        <v>0</v>
      </c>
      <c r="H3121" s="1" t="s">
        <v>5860</v>
      </c>
      <c r="I3121" s="1" t="s">
        <v>6796</v>
      </c>
      <c r="J3121" s="1" t="s">
        <v>6245</v>
      </c>
      <c r="K3121">
        <v>22</v>
      </c>
      <c r="L3121" s="1" t="s">
        <v>6241</v>
      </c>
      <c r="M3121" s="1" t="s">
        <v>6247</v>
      </c>
      <c r="N3121">
        <v>157348</v>
      </c>
      <c r="O3121" s="1" t="s">
        <v>6248</v>
      </c>
      <c r="P3121" s="2">
        <v>44666</v>
      </c>
      <c r="Q3121" s="2">
        <v>45331</v>
      </c>
      <c r="R3121" s="1" t="s">
        <v>6885</v>
      </c>
      <c r="S3121" s="1" t="s">
        <v>6886</v>
      </c>
      <c r="T3121" s="1" t="s">
        <v>28</v>
      </c>
      <c r="U3121">
        <v>1543</v>
      </c>
      <c r="V3121" s="1" t="s">
        <v>10</v>
      </c>
      <c r="W3121" s="1" t="s">
        <v>25</v>
      </c>
      <c r="X3121" s="2">
        <f t="shared" ca="1" si="48"/>
        <v>45937</v>
      </c>
      <c r="Y3121" s="1">
        <f ca="1">ROUND(YEARFRAC(Merge1[[#This Row],[Join_Date]],Merge1[[#This Row],[Today]], 3),0)</f>
        <v>3</v>
      </c>
      <c r="Z3121" s="1" t="str" cm="1">
        <f t="array" aca="1" ref="Z3121" ca="1">_xlfn.IFS(
   Merge1[[#This Row],[Customer Tenure]]&lt;=2,"New",
   Merge1[[#This Row],[Customer Tenure]]&lt;=5,"Emerging",
  Merge1[[#This Row],[Customer Tenure]]&lt;9,"Established",
   TRUE,"Loyal"
)</f>
        <v>Emerging</v>
      </c>
      <c r="AA3121" s="1" t="str" cm="1">
        <f t="array" ref="AA3121">_xlfn.IFS(Merge1[[#This Row],[Income]]&lt;=30000,"Low",Merge1[[#This Row],[Income]]&lt;=60000,"Medium",Merge1[[#This Row],[Income]]&lt;=100000,"High", Merge1[[#This Row],[Income]]&gt;100000," Premium")</f>
        <v xml:space="preserve"> Premium</v>
      </c>
      <c r="AB3121" s="1" t="str" cm="1">
        <f t="array" ref="AB3121">_xlfn.IFS(Merge1[[#This Row],[Age]]&lt;= 28,"Gen Z", Merge1[[#This Row],[Age]]&lt;=44,"Millennials", Merge1[[#This Row],[Age]]&lt;=60,"Gen X", Merge1[[#This Row],[Age]]&gt;60,"Baby Boomers")</f>
        <v>Gen Z</v>
      </c>
      <c r="AC3121" s="1" t="str" cm="1">
        <f t="array" ref="AC3121">_xlfn.IFS(
    Merge1[[#This Row],[Balance]]&lt;=50000,"Low",
    Merge1[[#This Row],[Balance]]&lt;=200000,"Medium",
    Merge1[[#This Row],[Balance]]&gt;200000,"High"
)</f>
        <v>Medium</v>
      </c>
    </row>
    <row r="3122" spans="1:29" x14ac:dyDescent="0.25">
      <c r="A3122" s="1" t="s">
        <v>227</v>
      </c>
      <c r="B3122" s="1" t="s">
        <v>6113</v>
      </c>
      <c r="C3122" s="1" t="s">
        <v>5842</v>
      </c>
      <c r="D3122" s="2">
        <v>42567</v>
      </c>
      <c r="E3122">
        <v>45066</v>
      </c>
      <c r="F3122">
        <v>330</v>
      </c>
      <c r="G3122">
        <v>0</v>
      </c>
      <c r="H3122" s="1" t="s">
        <v>5833</v>
      </c>
      <c r="I3122" s="1" t="s">
        <v>6781</v>
      </c>
      <c r="J3122" s="1" t="s">
        <v>6240</v>
      </c>
      <c r="K3122">
        <v>26</v>
      </c>
      <c r="L3122" s="1" t="s">
        <v>6256</v>
      </c>
      <c r="M3122" s="1" t="s">
        <v>6247</v>
      </c>
      <c r="N3122">
        <v>106475</v>
      </c>
      <c r="O3122" s="1" t="s">
        <v>6243</v>
      </c>
      <c r="P3122" s="2">
        <v>45133</v>
      </c>
      <c r="Q3122" s="2">
        <v>45786</v>
      </c>
      <c r="R3122" s="1" t="s">
        <v>6906</v>
      </c>
      <c r="S3122" s="1" t="s">
        <v>6907</v>
      </c>
      <c r="T3122" s="1" t="s">
        <v>23</v>
      </c>
      <c r="U3122">
        <v>5897</v>
      </c>
      <c r="V3122" s="1" t="s">
        <v>24</v>
      </c>
      <c r="W3122" s="1" t="s">
        <v>25</v>
      </c>
      <c r="X3122" s="2">
        <f t="shared" ca="1" si="48"/>
        <v>45937</v>
      </c>
      <c r="Y3122" s="1">
        <f ca="1">ROUND(YEARFRAC(Merge1[[#This Row],[Join_Date]],Merge1[[#This Row],[Today]], 3),0)</f>
        <v>2</v>
      </c>
      <c r="Z3122" s="1" t="str" cm="1">
        <f t="array" aca="1" ref="Z3122" ca="1">_xlfn.IFS(
   Merge1[[#This Row],[Customer Tenure]]&lt;=2,"New",
   Merge1[[#This Row],[Customer Tenure]]&lt;=5,"Emerging",
  Merge1[[#This Row],[Customer Tenure]]&lt;9,"Established",
   TRUE,"Loyal"
)</f>
        <v>New</v>
      </c>
      <c r="AA3122" s="1" t="str" cm="1">
        <f t="array" ref="AA3122">_xlfn.IFS(Merge1[[#This Row],[Income]]&lt;=30000,"Low",Merge1[[#This Row],[Income]]&lt;=60000,"Medium",Merge1[[#This Row],[Income]]&lt;=100000,"High", Merge1[[#This Row],[Income]]&gt;100000," Premium")</f>
        <v xml:space="preserve"> Premium</v>
      </c>
      <c r="AB3122" s="1" t="str" cm="1">
        <f t="array" ref="AB3122">_xlfn.IFS(Merge1[[#This Row],[Age]]&lt;= 28,"Gen Z", Merge1[[#This Row],[Age]]&lt;=44,"Millennials", Merge1[[#This Row],[Age]]&lt;=60,"Gen X", Merge1[[#This Row],[Age]]&gt;60,"Baby Boomers")</f>
        <v>Gen Z</v>
      </c>
      <c r="AC3122" s="1" t="str" cm="1">
        <f t="array" ref="AC3122">_xlfn.IFS(
    Merge1[[#This Row],[Balance]]&lt;=50000,"Low",
    Merge1[[#This Row],[Balance]]&lt;=200000,"Medium",
    Merge1[[#This Row],[Balance]]&gt;200000,"High"
)</f>
        <v>Low</v>
      </c>
    </row>
    <row r="3123" spans="1:29" x14ac:dyDescent="0.25">
      <c r="A3123" s="1" t="s">
        <v>945</v>
      </c>
      <c r="B3123" s="1" t="s">
        <v>5896</v>
      </c>
      <c r="C3123" s="1" t="s">
        <v>5832</v>
      </c>
      <c r="D3123" s="2">
        <v>44959</v>
      </c>
      <c r="E3123">
        <v>220534</v>
      </c>
      <c r="F3123">
        <v>486</v>
      </c>
      <c r="G3123">
        <v>0</v>
      </c>
      <c r="H3123" s="1" t="s">
        <v>5833</v>
      </c>
      <c r="I3123" s="1" t="s">
        <v>6854</v>
      </c>
      <c r="J3123" s="1" t="s">
        <v>6240</v>
      </c>
      <c r="K3123">
        <v>27</v>
      </c>
      <c r="L3123" s="1" t="s">
        <v>6256</v>
      </c>
      <c r="M3123" s="1" t="s">
        <v>6242</v>
      </c>
      <c r="N3123">
        <v>99141</v>
      </c>
      <c r="O3123" s="1" t="s">
        <v>6243</v>
      </c>
      <c r="P3123" s="2">
        <v>45393</v>
      </c>
      <c r="Q3123" s="2">
        <v>45179</v>
      </c>
      <c r="R3123" s="1" t="s">
        <v>6897</v>
      </c>
      <c r="S3123" s="1" t="s">
        <v>6909</v>
      </c>
      <c r="T3123" s="1" t="s">
        <v>9</v>
      </c>
      <c r="U3123">
        <v>7869</v>
      </c>
      <c r="V3123" s="1" t="s">
        <v>15</v>
      </c>
      <c r="W3123" s="1" t="s">
        <v>20</v>
      </c>
      <c r="X3123" s="2">
        <f t="shared" ca="1" si="48"/>
        <v>45937</v>
      </c>
      <c r="Y3123" s="1">
        <f ca="1">ROUND(YEARFRAC(Merge1[[#This Row],[Join_Date]],Merge1[[#This Row],[Today]], 3),0)</f>
        <v>1</v>
      </c>
      <c r="Z3123" s="1" t="str" cm="1">
        <f t="array" aca="1" ref="Z3123" ca="1">_xlfn.IFS(
   Merge1[[#This Row],[Customer Tenure]]&lt;=2,"New",
   Merge1[[#This Row],[Customer Tenure]]&lt;=5,"Emerging",
  Merge1[[#This Row],[Customer Tenure]]&lt;9,"Established",
   TRUE,"Loyal"
)</f>
        <v>New</v>
      </c>
      <c r="AA3123" s="1" t="str" cm="1">
        <f t="array" ref="AA3123">_xlfn.IFS(Merge1[[#This Row],[Income]]&lt;=30000,"Low",Merge1[[#This Row],[Income]]&lt;=60000,"Medium",Merge1[[#This Row],[Income]]&lt;=100000,"High", Merge1[[#This Row],[Income]]&gt;100000," Premium")</f>
        <v>High</v>
      </c>
      <c r="AB3123" s="1" t="str" cm="1">
        <f t="array" ref="AB3123">_xlfn.IFS(Merge1[[#This Row],[Age]]&lt;= 28,"Gen Z", Merge1[[#This Row],[Age]]&lt;=44,"Millennials", Merge1[[#This Row],[Age]]&lt;=60,"Gen X", Merge1[[#This Row],[Age]]&gt;60,"Baby Boomers")</f>
        <v>Gen Z</v>
      </c>
      <c r="AC3123" s="1" t="str" cm="1">
        <f t="array" ref="AC3123">_xlfn.IFS(
    Merge1[[#This Row],[Balance]]&lt;=50000,"Low",
    Merge1[[#This Row],[Balance]]&lt;=200000,"Medium",
    Merge1[[#This Row],[Balance]]&gt;200000,"High"
)</f>
        <v>High</v>
      </c>
    </row>
    <row r="3124" spans="1:29" x14ac:dyDescent="0.25">
      <c r="A3124" s="1" t="s">
        <v>896</v>
      </c>
      <c r="B3124" s="1" t="s">
        <v>6227</v>
      </c>
      <c r="C3124" s="1" t="s">
        <v>5842</v>
      </c>
      <c r="D3124" s="2">
        <v>44145</v>
      </c>
      <c r="E3124">
        <v>224021</v>
      </c>
      <c r="F3124">
        <v>823</v>
      </c>
      <c r="G3124">
        <v>182577</v>
      </c>
      <c r="H3124" s="1" t="s">
        <v>5833</v>
      </c>
      <c r="I3124" s="1" t="s">
        <v>6384</v>
      </c>
      <c r="J3124" s="1" t="s">
        <v>6245</v>
      </c>
      <c r="K3124">
        <v>43</v>
      </c>
      <c r="L3124" s="1" t="s">
        <v>6256</v>
      </c>
      <c r="M3124" s="1" t="s">
        <v>6266</v>
      </c>
      <c r="N3124">
        <v>125228</v>
      </c>
      <c r="O3124" s="1" t="s">
        <v>6243</v>
      </c>
      <c r="P3124" s="2">
        <v>45748</v>
      </c>
      <c r="Q3124" s="2">
        <v>45439</v>
      </c>
      <c r="R3124" s="1" t="s">
        <v>6906</v>
      </c>
      <c r="S3124" s="1" t="s">
        <v>6918</v>
      </c>
      <c r="T3124" s="1" t="s">
        <v>14</v>
      </c>
      <c r="U3124">
        <v>3499</v>
      </c>
      <c r="V3124" s="1" t="s">
        <v>15</v>
      </c>
      <c r="W3124" s="1" t="s">
        <v>45</v>
      </c>
      <c r="X3124" s="2">
        <f t="shared" ca="1" si="48"/>
        <v>45937</v>
      </c>
      <c r="Y3124" s="1">
        <f ca="1">ROUND(YEARFRAC(Merge1[[#This Row],[Join_Date]],Merge1[[#This Row],[Today]], 3),0)</f>
        <v>1</v>
      </c>
      <c r="Z3124" s="1" t="str" cm="1">
        <f t="array" aca="1" ref="Z3124" ca="1">_xlfn.IFS(
   Merge1[[#This Row],[Customer Tenure]]&lt;=2,"New",
   Merge1[[#This Row],[Customer Tenure]]&lt;=5,"Emerging",
  Merge1[[#This Row],[Customer Tenure]]&lt;9,"Established",
   TRUE,"Loyal"
)</f>
        <v>New</v>
      </c>
      <c r="AA3124" s="1" t="str" cm="1">
        <f t="array" ref="AA3124">_xlfn.IFS(Merge1[[#This Row],[Income]]&lt;=30000,"Low",Merge1[[#This Row],[Income]]&lt;=60000,"Medium",Merge1[[#This Row],[Income]]&lt;=100000,"High", Merge1[[#This Row],[Income]]&gt;100000," Premium")</f>
        <v xml:space="preserve"> Premium</v>
      </c>
      <c r="AB3124" s="1" t="str" cm="1">
        <f t="array" ref="AB3124">_xlfn.IFS(Merge1[[#This Row],[Age]]&lt;= 28,"Gen Z", Merge1[[#This Row],[Age]]&lt;=44,"Millennials", Merge1[[#This Row],[Age]]&lt;=60,"Gen X", Merge1[[#This Row],[Age]]&gt;60,"Baby Boomers")</f>
        <v>Millennials</v>
      </c>
      <c r="AC3124" s="1" t="str" cm="1">
        <f t="array" ref="AC3124">_xlfn.IFS(
    Merge1[[#This Row],[Balance]]&lt;=50000,"Low",
    Merge1[[#This Row],[Balance]]&lt;=200000,"Medium",
    Merge1[[#This Row],[Balance]]&gt;200000,"High"
)</f>
        <v>High</v>
      </c>
    </row>
    <row r="3125" spans="1:29" x14ac:dyDescent="0.25">
      <c r="A3125" s="1" t="s">
        <v>3927</v>
      </c>
      <c r="B3125" s="1" t="s">
        <v>5988</v>
      </c>
      <c r="C3125" s="1" t="s">
        <v>5842</v>
      </c>
      <c r="D3125" s="2">
        <v>44660</v>
      </c>
      <c r="E3125">
        <v>278495</v>
      </c>
      <c r="F3125">
        <v>559</v>
      </c>
      <c r="G3125">
        <v>0</v>
      </c>
      <c r="H3125" s="1" t="s">
        <v>5833</v>
      </c>
      <c r="I3125" s="1" t="s">
        <v>6796</v>
      </c>
      <c r="J3125" s="1" t="s">
        <v>6245</v>
      </c>
      <c r="K3125">
        <v>22</v>
      </c>
      <c r="L3125" s="1" t="s">
        <v>6241</v>
      </c>
      <c r="M3125" s="1" t="s">
        <v>6247</v>
      </c>
      <c r="N3125">
        <v>157348</v>
      </c>
      <c r="O3125" s="1" t="s">
        <v>6248</v>
      </c>
      <c r="P3125" s="2">
        <v>44666</v>
      </c>
      <c r="Q3125" s="2">
        <v>45524</v>
      </c>
      <c r="R3125" s="1" t="s">
        <v>6889</v>
      </c>
      <c r="S3125" s="1" t="s">
        <v>6890</v>
      </c>
      <c r="T3125" s="1" t="s">
        <v>9</v>
      </c>
      <c r="U3125">
        <v>4652</v>
      </c>
      <c r="V3125" s="1" t="s">
        <v>24</v>
      </c>
      <c r="W3125" s="1" t="s">
        <v>11</v>
      </c>
      <c r="X3125" s="2">
        <f t="shared" ca="1" si="48"/>
        <v>45937</v>
      </c>
      <c r="Y3125" s="1">
        <f ca="1">ROUND(YEARFRAC(Merge1[[#This Row],[Join_Date]],Merge1[[#This Row],[Today]], 3),0)</f>
        <v>3</v>
      </c>
      <c r="Z3125" s="1" t="str" cm="1">
        <f t="array" aca="1" ref="Z3125" ca="1">_xlfn.IFS(
   Merge1[[#This Row],[Customer Tenure]]&lt;=2,"New",
   Merge1[[#This Row],[Customer Tenure]]&lt;=5,"Emerging",
  Merge1[[#This Row],[Customer Tenure]]&lt;9,"Established",
   TRUE,"Loyal"
)</f>
        <v>Emerging</v>
      </c>
      <c r="AA3125" s="1" t="str" cm="1">
        <f t="array" ref="AA3125">_xlfn.IFS(Merge1[[#This Row],[Income]]&lt;=30000,"Low",Merge1[[#This Row],[Income]]&lt;=60000,"Medium",Merge1[[#This Row],[Income]]&lt;=100000,"High", Merge1[[#This Row],[Income]]&gt;100000," Premium")</f>
        <v xml:space="preserve"> Premium</v>
      </c>
      <c r="AB3125" s="1" t="str" cm="1">
        <f t="array" ref="AB3125">_xlfn.IFS(Merge1[[#This Row],[Age]]&lt;= 28,"Gen Z", Merge1[[#This Row],[Age]]&lt;=44,"Millennials", Merge1[[#This Row],[Age]]&lt;=60,"Gen X", Merge1[[#This Row],[Age]]&gt;60,"Baby Boomers")</f>
        <v>Gen Z</v>
      </c>
      <c r="AC3125" s="1" t="str" cm="1">
        <f t="array" ref="AC3125">_xlfn.IFS(
    Merge1[[#This Row],[Balance]]&lt;=50000,"Low",
    Merge1[[#This Row],[Balance]]&lt;=200000,"Medium",
    Merge1[[#This Row],[Balance]]&gt;200000,"High"
)</f>
        <v>High</v>
      </c>
    </row>
    <row r="3126" spans="1:29" x14ac:dyDescent="0.25">
      <c r="A3126" s="1" t="s">
        <v>989</v>
      </c>
      <c r="B3126" s="1" t="s">
        <v>5873</v>
      </c>
      <c r="C3126" s="1" t="s">
        <v>5842</v>
      </c>
      <c r="D3126" s="2">
        <v>45413</v>
      </c>
      <c r="E3126">
        <v>275796</v>
      </c>
      <c r="F3126">
        <v>371</v>
      </c>
      <c r="G3126">
        <v>0</v>
      </c>
      <c r="H3126" s="1" t="s">
        <v>5833</v>
      </c>
      <c r="I3126" s="1" t="s">
        <v>6497</v>
      </c>
      <c r="J3126" s="1" t="s">
        <v>6245</v>
      </c>
      <c r="K3126">
        <v>27</v>
      </c>
      <c r="L3126" s="1" t="s">
        <v>6241</v>
      </c>
      <c r="M3126" s="1" t="s">
        <v>6247</v>
      </c>
      <c r="N3126">
        <v>72307</v>
      </c>
      <c r="O3126" s="1" t="s">
        <v>6243</v>
      </c>
      <c r="P3126" s="2">
        <v>43945</v>
      </c>
      <c r="Q3126" s="2">
        <v>45678</v>
      </c>
      <c r="R3126" s="1" t="s">
        <v>6902</v>
      </c>
      <c r="S3126" s="1" t="s">
        <v>6908</v>
      </c>
      <c r="T3126" s="1" t="s">
        <v>9</v>
      </c>
      <c r="U3126">
        <v>9072</v>
      </c>
      <c r="V3126" s="1" t="s">
        <v>15</v>
      </c>
      <c r="W3126" s="1" t="s">
        <v>106</v>
      </c>
      <c r="X3126" s="2">
        <f t="shared" ca="1" si="48"/>
        <v>45937</v>
      </c>
      <c r="Y3126" s="1">
        <f ca="1">ROUND(YEARFRAC(Merge1[[#This Row],[Join_Date]],Merge1[[#This Row],[Today]], 3),0)</f>
        <v>5</v>
      </c>
      <c r="Z3126" s="1" t="str" cm="1">
        <f t="array" aca="1" ref="Z3126" ca="1">_xlfn.IFS(
   Merge1[[#This Row],[Customer Tenure]]&lt;=2,"New",
   Merge1[[#This Row],[Customer Tenure]]&lt;=5,"Emerging",
  Merge1[[#This Row],[Customer Tenure]]&lt;9,"Established",
   TRUE,"Loyal"
)</f>
        <v>Emerging</v>
      </c>
      <c r="AA3126" s="1" t="str" cm="1">
        <f t="array" ref="AA3126">_xlfn.IFS(Merge1[[#This Row],[Income]]&lt;=30000,"Low",Merge1[[#This Row],[Income]]&lt;=60000,"Medium",Merge1[[#This Row],[Income]]&lt;=100000,"High", Merge1[[#This Row],[Income]]&gt;100000," Premium")</f>
        <v>High</v>
      </c>
      <c r="AB3126" s="1" t="str" cm="1">
        <f t="array" ref="AB3126">_xlfn.IFS(Merge1[[#This Row],[Age]]&lt;= 28,"Gen Z", Merge1[[#This Row],[Age]]&lt;=44,"Millennials", Merge1[[#This Row],[Age]]&lt;=60,"Gen X", Merge1[[#This Row],[Age]]&gt;60,"Baby Boomers")</f>
        <v>Gen Z</v>
      </c>
      <c r="AC3126" s="1" t="str" cm="1">
        <f t="array" ref="AC3126">_xlfn.IFS(
    Merge1[[#This Row],[Balance]]&lt;=50000,"Low",
    Merge1[[#This Row],[Balance]]&lt;=200000,"Medium",
    Merge1[[#This Row],[Balance]]&gt;200000,"High"
)</f>
        <v>High</v>
      </c>
    </row>
    <row r="3127" spans="1:29" x14ac:dyDescent="0.25">
      <c r="A3127" s="1" t="s">
        <v>152</v>
      </c>
      <c r="B3127" s="1" t="s">
        <v>6122</v>
      </c>
      <c r="C3127" s="1" t="s">
        <v>5842</v>
      </c>
      <c r="D3127" s="2">
        <v>45841</v>
      </c>
      <c r="E3127">
        <v>428834</v>
      </c>
      <c r="F3127">
        <v>303</v>
      </c>
      <c r="G3127">
        <v>260230</v>
      </c>
      <c r="H3127" s="1" t="s">
        <v>5833</v>
      </c>
      <c r="I3127" s="1" t="s">
        <v>6487</v>
      </c>
      <c r="J3127" s="1" t="s">
        <v>6245</v>
      </c>
      <c r="K3127">
        <v>68</v>
      </c>
      <c r="L3127" s="1" t="s">
        <v>6241</v>
      </c>
      <c r="M3127" s="1" t="s">
        <v>6251</v>
      </c>
      <c r="N3127">
        <v>109186</v>
      </c>
      <c r="O3127" s="1" t="s">
        <v>6243</v>
      </c>
      <c r="P3127" s="2">
        <v>43008</v>
      </c>
      <c r="Q3127" s="2">
        <v>45239</v>
      </c>
      <c r="R3127" s="1" t="s">
        <v>6887</v>
      </c>
      <c r="S3127" s="1" t="s">
        <v>6888</v>
      </c>
      <c r="T3127" s="1" t="s">
        <v>9</v>
      </c>
      <c r="U3127">
        <v>2160</v>
      </c>
      <c r="V3127" s="1" t="s">
        <v>10</v>
      </c>
      <c r="W3127" s="1" t="s">
        <v>106</v>
      </c>
      <c r="X3127" s="2">
        <f t="shared" ca="1" si="48"/>
        <v>45937</v>
      </c>
      <c r="Y3127" s="1">
        <f ca="1">ROUND(YEARFRAC(Merge1[[#This Row],[Join_Date]],Merge1[[#This Row],[Today]], 3),0)</f>
        <v>8</v>
      </c>
      <c r="Z3127" s="1" t="str" cm="1">
        <f t="array" aca="1" ref="Z3127" ca="1">_xlfn.IFS(
   Merge1[[#This Row],[Customer Tenure]]&lt;=2,"New",
   Merge1[[#This Row],[Customer Tenure]]&lt;=5,"Emerging",
  Merge1[[#This Row],[Customer Tenure]]&lt;9,"Established",
   TRUE,"Loyal"
)</f>
        <v>Established</v>
      </c>
      <c r="AA3127" s="1" t="str" cm="1">
        <f t="array" ref="AA3127">_xlfn.IFS(Merge1[[#This Row],[Income]]&lt;=30000,"Low",Merge1[[#This Row],[Income]]&lt;=60000,"Medium",Merge1[[#This Row],[Income]]&lt;=100000,"High", Merge1[[#This Row],[Income]]&gt;100000," Premium")</f>
        <v xml:space="preserve"> Premium</v>
      </c>
      <c r="AB3127" s="1" t="str" cm="1">
        <f t="array" ref="AB3127">_xlfn.IFS(Merge1[[#This Row],[Age]]&lt;= 28,"Gen Z", Merge1[[#This Row],[Age]]&lt;=44,"Millennials", Merge1[[#This Row],[Age]]&lt;=60,"Gen X", Merge1[[#This Row],[Age]]&gt;60,"Baby Boomers")</f>
        <v>Baby Boomers</v>
      </c>
      <c r="AC3127" s="1" t="str" cm="1">
        <f t="array" ref="AC3127">_xlfn.IFS(
    Merge1[[#This Row],[Balance]]&lt;=50000,"Low",
    Merge1[[#This Row],[Balance]]&lt;=200000,"Medium",
    Merge1[[#This Row],[Balance]]&gt;200000,"High"
)</f>
        <v>High</v>
      </c>
    </row>
    <row r="3128" spans="1:29" x14ac:dyDescent="0.25">
      <c r="A3128" s="1" t="s">
        <v>299</v>
      </c>
      <c r="B3128" s="1" t="s">
        <v>6171</v>
      </c>
      <c r="C3128" s="1" t="s">
        <v>5835</v>
      </c>
      <c r="D3128" s="2">
        <v>44132</v>
      </c>
      <c r="E3128">
        <v>426634</v>
      </c>
      <c r="F3128">
        <v>359</v>
      </c>
      <c r="G3128">
        <v>0</v>
      </c>
      <c r="H3128" s="1" t="s">
        <v>5833</v>
      </c>
      <c r="I3128" s="1" t="s">
        <v>6636</v>
      </c>
      <c r="J3128" s="1" t="s">
        <v>6245</v>
      </c>
      <c r="K3128">
        <v>35</v>
      </c>
      <c r="L3128" s="1" t="s">
        <v>6241</v>
      </c>
      <c r="M3128" s="1" t="s">
        <v>6254</v>
      </c>
      <c r="N3128">
        <v>71047</v>
      </c>
      <c r="O3128" s="1" t="s">
        <v>6243</v>
      </c>
      <c r="P3128" s="2">
        <v>42239</v>
      </c>
      <c r="Q3128" s="2">
        <v>45474</v>
      </c>
      <c r="R3128" s="1" t="s">
        <v>6891</v>
      </c>
      <c r="S3128" s="1" t="s">
        <v>6895</v>
      </c>
      <c r="T3128" s="1" t="s">
        <v>9</v>
      </c>
      <c r="U3128">
        <v>5329</v>
      </c>
      <c r="V3128" s="1" t="s">
        <v>15</v>
      </c>
      <c r="W3128" s="1" t="s">
        <v>20</v>
      </c>
      <c r="X3128" s="2">
        <f t="shared" ca="1" si="48"/>
        <v>45937</v>
      </c>
      <c r="Y3128" s="1">
        <f ca="1">ROUND(YEARFRAC(Merge1[[#This Row],[Join_Date]],Merge1[[#This Row],[Today]], 3),0)</f>
        <v>10</v>
      </c>
      <c r="Z3128" s="1" t="str" cm="1">
        <f t="array" aca="1" ref="Z3128" ca="1">_xlfn.IFS(
   Merge1[[#This Row],[Customer Tenure]]&lt;=2,"New",
   Merge1[[#This Row],[Customer Tenure]]&lt;=5,"Emerging",
  Merge1[[#This Row],[Customer Tenure]]&lt;9,"Established",
   TRUE,"Loyal"
)</f>
        <v>Loyal</v>
      </c>
      <c r="AA3128" s="1" t="str" cm="1">
        <f t="array" ref="AA3128">_xlfn.IFS(Merge1[[#This Row],[Income]]&lt;=30000,"Low",Merge1[[#This Row],[Income]]&lt;=60000,"Medium",Merge1[[#This Row],[Income]]&lt;=100000,"High", Merge1[[#This Row],[Income]]&gt;100000," Premium")</f>
        <v>High</v>
      </c>
      <c r="AB3128" s="1" t="str" cm="1">
        <f t="array" ref="AB3128">_xlfn.IFS(Merge1[[#This Row],[Age]]&lt;= 28,"Gen Z", Merge1[[#This Row],[Age]]&lt;=44,"Millennials", Merge1[[#This Row],[Age]]&lt;=60,"Gen X", Merge1[[#This Row],[Age]]&gt;60,"Baby Boomers")</f>
        <v>Millennials</v>
      </c>
      <c r="AC3128" s="1" t="str" cm="1">
        <f t="array" ref="AC3128">_xlfn.IFS(
    Merge1[[#This Row],[Balance]]&lt;=50000,"Low",
    Merge1[[#This Row],[Balance]]&lt;=200000,"Medium",
    Merge1[[#This Row],[Balance]]&gt;200000,"High"
)</f>
        <v>High</v>
      </c>
    </row>
    <row r="3129" spans="1:29" x14ac:dyDescent="0.25">
      <c r="A3129" s="1" t="s">
        <v>2671</v>
      </c>
      <c r="B3129" s="1" t="s">
        <v>6016</v>
      </c>
      <c r="C3129" s="1" t="s">
        <v>5842</v>
      </c>
      <c r="D3129" s="2">
        <v>43329</v>
      </c>
      <c r="E3129">
        <v>368753</v>
      </c>
      <c r="F3129">
        <v>494</v>
      </c>
      <c r="G3129">
        <v>0</v>
      </c>
      <c r="H3129" s="1" t="s">
        <v>5833</v>
      </c>
      <c r="I3129" s="1" t="s">
        <v>6785</v>
      </c>
      <c r="J3129" s="1" t="s">
        <v>6245</v>
      </c>
      <c r="K3129">
        <v>30</v>
      </c>
      <c r="L3129" s="1" t="s">
        <v>6241</v>
      </c>
      <c r="M3129" s="1" t="s">
        <v>6242</v>
      </c>
      <c r="N3129">
        <v>138154</v>
      </c>
      <c r="O3129" s="1" t="s">
        <v>6243</v>
      </c>
      <c r="P3129" s="2">
        <v>44896</v>
      </c>
      <c r="Q3129" s="2">
        <v>45425</v>
      </c>
      <c r="R3129" s="1" t="s">
        <v>6906</v>
      </c>
      <c r="S3129" s="1" t="s">
        <v>6918</v>
      </c>
      <c r="T3129" s="1" t="s">
        <v>23</v>
      </c>
      <c r="U3129">
        <v>3776</v>
      </c>
      <c r="V3129" s="1" t="s">
        <v>10</v>
      </c>
      <c r="W3129" s="1" t="s">
        <v>25</v>
      </c>
      <c r="X3129" s="2">
        <f t="shared" ca="1" si="48"/>
        <v>45937</v>
      </c>
      <c r="Y3129" s="1">
        <f ca="1">ROUND(YEARFRAC(Merge1[[#This Row],[Join_Date]],Merge1[[#This Row],[Today]], 3),0)</f>
        <v>3</v>
      </c>
      <c r="Z3129" s="1" t="str" cm="1">
        <f t="array" aca="1" ref="Z3129" ca="1">_xlfn.IFS(
   Merge1[[#This Row],[Customer Tenure]]&lt;=2,"New",
   Merge1[[#This Row],[Customer Tenure]]&lt;=5,"Emerging",
  Merge1[[#This Row],[Customer Tenure]]&lt;9,"Established",
   TRUE,"Loyal"
)</f>
        <v>Emerging</v>
      </c>
      <c r="AA3129" s="1" t="str" cm="1">
        <f t="array" ref="AA3129">_xlfn.IFS(Merge1[[#This Row],[Income]]&lt;=30000,"Low",Merge1[[#This Row],[Income]]&lt;=60000,"Medium",Merge1[[#This Row],[Income]]&lt;=100000,"High", Merge1[[#This Row],[Income]]&gt;100000," Premium")</f>
        <v xml:space="preserve"> Premium</v>
      </c>
      <c r="AB3129" s="1" t="str" cm="1">
        <f t="array" ref="AB3129">_xlfn.IFS(Merge1[[#This Row],[Age]]&lt;= 28,"Gen Z", Merge1[[#This Row],[Age]]&lt;=44,"Millennials", Merge1[[#This Row],[Age]]&lt;=60,"Gen X", Merge1[[#This Row],[Age]]&gt;60,"Baby Boomers")</f>
        <v>Millennials</v>
      </c>
      <c r="AC3129" s="1" t="str" cm="1">
        <f t="array" ref="AC3129">_xlfn.IFS(
    Merge1[[#This Row],[Balance]]&lt;=50000,"Low",
    Merge1[[#This Row],[Balance]]&lt;=200000,"Medium",
    Merge1[[#This Row],[Balance]]&gt;200000,"High"
)</f>
        <v>High</v>
      </c>
    </row>
    <row r="3130" spans="1:29" x14ac:dyDescent="0.25">
      <c r="A3130" s="1" t="s">
        <v>1294</v>
      </c>
      <c r="B3130" s="1" t="s">
        <v>6179</v>
      </c>
      <c r="C3130" s="1" t="s">
        <v>5842</v>
      </c>
      <c r="D3130" s="2">
        <v>44714</v>
      </c>
      <c r="E3130">
        <v>423093</v>
      </c>
      <c r="F3130">
        <v>441</v>
      </c>
      <c r="G3130">
        <v>0</v>
      </c>
      <c r="H3130" s="1" t="s">
        <v>5833</v>
      </c>
      <c r="I3130" s="1" t="s">
        <v>6436</v>
      </c>
      <c r="J3130" s="1" t="s">
        <v>6240</v>
      </c>
      <c r="K3130">
        <v>43</v>
      </c>
      <c r="L3130" s="1" t="s">
        <v>6256</v>
      </c>
      <c r="M3130" s="1" t="s">
        <v>6251</v>
      </c>
      <c r="N3130">
        <v>81246</v>
      </c>
      <c r="O3130" s="1" t="s">
        <v>6248</v>
      </c>
      <c r="P3130" s="2">
        <v>44893</v>
      </c>
      <c r="Q3130" s="2">
        <v>45836</v>
      </c>
      <c r="R3130" s="1" t="s">
        <v>6883</v>
      </c>
      <c r="S3130" s="1" t="s">
        <v>6910</v>
      </c>
      <c r="T3130" s="1" t="s">
        <v>9</v>
      </c>
      <c r="U3130">
        <v>4970</v>
      </c>
      <c r="V3130" s="1" t="s">
        <v>19</v>
      </c>
      <c r="W3130" s="1" t="s">
        <v>50</v>
      </c>
      <c r="X3130" s="2">
        <f t="shared" ca="1" si="48"/>
        <v>45937</v>
      </c>
      <c r="Y3130" s="1">
        <f ca="1">ROUND(YEARFRAC(Merge1[[#This Row],[Join_Date]],Merge1[[#This Row],[Today]], 3),0)</f>
        <v>3</v>
      </c>
      <c r="Z3130" s="1" t="str" cm="1">
        <f t="array" aca="1" ref="Z3130" ca="1">_xlfn.IFS(
   Merge1[[#This Row],[Customer Tenure]]&lt;=2,"New",
   Merge1[[#This Row],[Customer Tenure]]&lt;=5,"Emerging",
  Merge1[[#This Row],[Customer Tenure]]&lt;9,"Established",
   TRUE,"Loyal"
)</f>
        <v>Emerging</v>
      </c>
      <c r="AA3130" s="1" t="str" cm="1">
        <f t="array" ref="AA3130">_xlfn.IFS(Merge1[[#This Row],[Income]]&lt;=30000,"Low",Merge1[[#This Row],[Income]]&lt;=60000,"Medium",Merge1[[#This Row],[Income]]&lt;=100000,"High", Merge1[[#This Row],[Income]]&gt;100000," Premium")</f>
        <v>High</v>
      </c>
      <c r="AB3130" s="1" t="str" cm="1">
        <f t="array" ref="AB3130">_xlfn.IFS(Merge1[[#This Row],[Age]]&lt;= 28,"Gen Z", Merge1[[#This Row],[Age]]&lt;=44,"Millennials", Merge1[[#This Row],[Age]]&lt;=60,"Gen X", Merge1[[#This Row],[Age]]&gt;60,"Baby Boomers")</f>
        <v>Millennials</v>
      </c>
      <c r="AC3130" s="1" t="str" cm="1">
        <f t="array" ref="AC3130">_xlfn.IFS(
    Merge1[[#This Row],[Balance]]&lt;=50000,"Low",
    Merge1[[#This Row],[Balance]]&lt;=200000,"Medium",
    Merge1[[#This Row],[Balance]]&gt;200000,"High"
)</f>
        <v>High</v>
      </c>
    </row>
    <row r="3131" spans="1:29" x14ac:dyDescent="0.25">
      <c r="A3131" s="1" t="s">
        <v>99</v>
      </c>
      <c r="B3131" s="1" t="s">
        <v>5836</v>
      </c>
      <c r="C3131" s="1" t="s">
        <v>5835</v>
      </c>
      <c r="D3131" s="2">
        <v>43852</v>
      </c>
      <c r="E3131">
        <v>397674</v>
      </c>
      <c r="F3131">
        <v>570</v>
      </c>
      <c r="G3131">
        <v>0</v>
      </c>
      <c r="H3131" s="1" t="s">
        <v>5833</v>
      </c>
      <c r="I3131" s="1" t="s">
        <v>6705</v>
      </c>
      <c r="J3131" s="1" t="s">
        <v>6240</v>
      </c>
      <c r="K3131">
        <v>45</v>
      </c>
      <c r="L3131" s="1" t="s">
        <v>6246</v>
      </c>
      <c r="M3131" s="1" t="s">
        <v>6247</v>
      </c>
      <c r="N3131">
        <v>36309</v>
      </c>
      <c r="O3131" s="1" t="s">
        <v>6243</v>
      </c>
      <c r="P3131" s="2">
        <v>43773</v>
      </c>
      <c r="Q3131" s="2">
        <v>45376</v>
      </c>
      <c r="R3131" s="1" t="s">
        <v>6899</v>
      </c>
      <c r="S3131" s="1" t="s">
        <v>6900</v>
      </c>
      <c r="T3131" s="1" t="s">
        <v>23</v>
      </c>
      <c r="U3131">
        <v>6071</v>
      </c>
      <c r="V3131" s="1" t="s">
        <v>10</v>
      </c>
      <c r="W3131" s="1" t="s">
        <v>45</v>
      </c>
      <c r="X3131" s="2">
        <f t="shared" ca="1" si="48"/>
        <v>45937</v>
      </c>
      <c r="Y3131" s="1">
        <f ca="1">ROUND(YEARFRAC(Merge1[[#This Row],[Join_Date]],Merge1[[#This Row],[Today]], 3),0)</f>
        <v>6</v>
      </c>
      <c r="Z3131" s="1" t="str" cm="1">
        <f t="array" aca="1" ref="Z3131" ca="1">_xlfn.IFS(
   Merge1[[#This Row],[Customer Tenure]]&lt;=2,"New",
   Merge1[[#This Row],[Customer Tenure]]&lt;=5,"Emerging",
  Merge1[[#This Row],[Customer Tenure]]&lt;9,"Established",
   TRUE,"Loyal"
)</f>
        <v>Established</v>
      </c>
      <c r="AA3131" s="1" t="str" cm="1">
        <f t="array" ref="AA3131">_xlfn.IFS(Merge1[[#This Row],[Income]]&lt;=30000,"Low",Merge1[[#This Row],[Income]]&lt;=60000,"Medium",Merge1[[#This Row],[Income]]&lt;=100000,"High", Merge1[[#This Row],[Income]]&gt;100000," Premium")</f>
        <v>Medium</v>
      </c>
      <c r="AB3131" s="1" t="str" cm="1">
        <f t="array" ref="AB3131">_xlfn.IFS(Merge1[[#This Row],[Age]]&lt;= 28,"Gen Z", Merge1[[#This Row],[Age]]&lt;=44,"Millennials", Merge1[[#This Row],[Age]]&lt;=60,"Gen X", Merge1[[#This Row],[Age]]&gt;60,"Baby Boomers")</f>
        <v>Gen X</v>
      </c>
      <c r="AC3131" s="1" t="str" cm="1">
        <f t="array" ref="AC3131">_xlfn.IFS(
    Merge1[[#This Row],[Balance]]&lt;=50000,"Low",
    Merge1[[#This Row],[Balance]]&lt;=200000,"Medium",
    Merge1[[#This Row],[Balance]]&gt;200000,"High"
)</f>
        <v>High</v>
      </c>
    </row>
    <row r="3132" spans="1:29" x14ac:dyDescent="0.25">
      <c r="A3132" s="1" t="s">
        <v>647</v>
      </c>
      <c r="B3132" s="1" t="s">
        <v>5859</v>
      </c>
      <c r="C3132" s="1" t="s">
        <v>5842</v>
      </c>
      <c r="D3132" s="2">
        <v>43189</v>
      </c>
      <c r="E3132">
        <v>172166</v>
      </c>
      <c r="F3132">
        <v>487</v>
      </c>
      <c r="G3132">
        <v>0</v>
      </c>
      <c r="H3132" s="1" t="s">
        <v>5860</v>
      </c>
      <c r="I3132" s="1" t="s">
        <v>6393</v>
      </c>
      <c r="J3132" s="1" t="s">
        <v>6245</v>
      </c>
      <c r="K3132">
        <v>64</v>
      </c>
      <c r="L3132" s="1" t="s">
        <v>6246</v>
      </c>
      <c r="M3132" s="1" t="s">
        <v>6242</v>
      </c>
      <c r="N3132">
        <v>73947</v>
      </c>
      <c r="O3132" s="1" t="s">
        <v>6252</v>
      </c>
      <c r="P3132" s="2">
        <v>42445</v>
      </c>
      <c r="Q3132" s="2">
        <v>45794</v>
      </c>
      <c r="R3132" s="1" t="s">
        <v>6906</v>
      </c>
      <c r="S3132" s="1" t="s">
        <v>6907</v>
      </c>
      <c r="T3132" s="1" t="s">
        <v>9</v>
      </c>
      <c r="U3132">
        <v>5867</v>
      </c>
      <c r="V3132" s="1" t="s">
        <v>19</v>
      </c>
      <c r="W3132" s="1" t="s">
        <v>20</v>
      </c>
      <c r="X3132" s="2">
        <f t="shared" ca="1" si="48"/>
        <v>45937</v>
      </c>
      <c r="Y3132" s="1">
        <f ca="1">ROUND(YEARFRAC(Merge1[[#This Row],[Join_Date]],Merge1[[#This Row],[Today]], 3),0)</f>
        <v>10</v>
      </c>
      <c r="Z3132" s="1" t="str" cm="1">
        <f t="array" aca="1" ref="Z3132" ca="1">_xlfn.IFS(
   Merge1[[#This Row],[Customer Tenure]]&lt;=2,"New",
   Merge1[[#This Row],[Customer Tenure]]&lt;=5,"Emerging",
  Merge1[[#This Row],[Customer Tenure]]&lt;9,"Established",
   TRUE,"Loyal"
)</f>
        <v>Loyal</v>
      </c>
      <c r="AA3132" s="1" t="str" cm="1">
        <f t="array" ref="AA3132">_xlfn.IFS(Merge1[[#This Row],[Income]]&lt;=30000,"Low",Merge1[[#This Row],[Income]]&lt;=60000,"Medium",Merge1[[#This Row],[Income]]&lt;=100000,"High", Merge1[[#This Row],[Income]]&gt;100000," Premium")</f>
        <v>High</v>
      </c>
      <c r="AB3132" s="1" t="str" cm="1">
        <f t="array" ref="AB3132">_xlfn.IFS(Merge1[[#This Row],[Age]]&lt;= 28,"Gen Z", Merge1[[#This Row],[Age]]&lt;=44,"Millennials", Merge1[[#This Row],[Age]]&lt;=60,"Gen X", Merge1[[#This Row],[Age]]&gt;60,"Baby Boomers")</f>
        <v>Baby Boomers</v>
      </c>
      <c r="AC3132" s="1" t="str" cm="1">
        <f t="array" ref="AC3132">_xlfn.IFS(
    Merge1[[#This Row],[Balance]]&lt;=50000,"Low",
    Merge1[[#This Row],[Balance]]&lt;=200000,"Medium",
    Merge1[[#This Row],[Balance]]&gt;200000,"High"
)</f>
        <v>Medium</v>
      </c>
    </row>
    <row r="3133" spans="1:29" x14ac:dyDescent="0.25">
      <c r="A3133" s="1" t="s">
        <v>158</v>
      </c>
      <c r="B3133" s="1" t="s">
        <v>6099</v>
      </c>
      <c r="C3133" s="1" t="s">
        <v>5832</v>
      </c>
      <c r="D3133" s="2">
        <v>43144</v>
      </c>
      <c r="E3133">
        <v>444943</v>
      </c>
      <c r="F3133">
        <v>368</v>
      </c>
      <c r="G3133">
        <v>493815</v>
      </c>
      <c r="H3133" s="1" t="s">
        <v>5833</v>
      </c>
      <c r="I3133" s="1" t="s">
        <v>6598</v>
      </c>
      <c r="J3133" s="1" t="s">
        <v>6245</v>
      </c>
      <c r="K3133">
        <v>64</v>
      </c>
      <c r="L3133" s="1" t="s">
        <v>6246</v>
      </c>
      <c r="M3133" s="1" t="s">
        <v>6257</v>
      </c>
      <c r="N3133">
        <v>145816</v>
      </c>
      <c r="O3133" s="1" t="s">
        <v>6252</v>
      </c>
      <c r="P3133" s="2">
        <v>44500</v>
      </c>
      <c r="Q3133" s="2">
        <v>45480</v>
      </c>
      <c r="R3133" s="1" t="s">
        <v>6891</v>
      </c>
      <c r="S3133" s="1" t="s">
        <v>6895</v>
      </c>
      <c r="T3133" s="1" t="s">
        <v>28</v>
      </c>
      <c r="U3133">
        <v>4497</v>
      </c>
      <c r="V3133" s="1" t="s">
        <v>10</v>
      </c>
      <c r="W3133" s="1" t="s">
        <v>106</v>
      </c>
      <c r="X3133" s="2">
        <f t="shared" ca="1" si="48"/>
        <v>45937</v>
      </c>
      <c r="Y3133" s="1">
        <f ca="1">ROUND(YEARFRAC(Merge1[[#This Row],[Join_Date]],Merge1[[#This Row],[Today]], 3),0)</f>
        <v>4</v>
      </c>
      <c r="Z3133" s="1" t="str" cm="1">
        <f t="array" aca="1" ref="Z3133" ca="1">_xlfn.IFS(
   Merge1[[#This Row],[Customer Tenure]]&lt;=2,"New",
   Merge1[[#This Row],[Customer Tenure]]&lt;=5,"Emerging",
  Merge1[[#This Row],[Customer Tenure]]&lt;9,"Established",
   TRUE,"Loyal"
)</f>
        <v>Emerging</v>
      </c>
      <c r="AA3133" s="1" t="str" cm="1">
        <f t="array" ref="AA3133">_xlfn.IFS(Merge1[[#This Row],[Income]]&lt;=30000,"Low",Merge1[[#This Row],[Income]]&lt;=60000,"Medium",Merge1[[#This Row],[Income]]&lt;=100000,"High", Merge1[[#This Row],[Income]]&gt;100000," Premium")</f>
        <v xml:space="preserve"> Premium</v>
      </c>
      <c r="AB3133" s="1" t="str" cm="1">
        <f t="array" ref="AB3133">_xlfn.IFS(Merge1[[#This Row],[Age]]&lt;= 28,"Gen Z", Merge1[[#This Row],[Age]]&lt;=44,"Millennials", Merge1[[#This Row],[Age]]&lt;=60,"Gen X", Merge1[[#This Row],[Age]]&gt;60,"Baby Boomers")</f>
        <v>Baby Boomers</v>
      </c>
      <c r="AC3133" s="1" t="str" cm="1">
        <f t="array" ref="AC3133">_xlfn.IFS(
    Merge1[[#This Row],[Balance]]&lt;=50000,"Low",
    Merge1[[#This Row],[Balance]]&lt;=200000,"Medium",
    Merge1[[#This Row],[Balance]]&gt;200000,"High"
)</f>
        <v>High</v>
      </c>
    </row>
    <row r="3134" spans="1:29" x14ac:dyDescent="0.25">
      <c r="A3134" s="1" t="s">
        <v>310</v>
      </c>
      <c r="B3134" s="1" t="s">
        <v>5879</v>
      </c>
      <c r="C3134" s="1" t="s">
        <v>5835</v>
      </c>
      <c r="D3134" s="2">
        <v>43354</v>
      </c>
      <c r="E3134">
        <v>485581</v>
      </c>
      <c r="F3134">
        <v>546</v>
      </c>
      <c r="G3134">
        <v>0</v>
      </c>
      <c r="H3134" s="1" t="s">
        <v>5833</v>
      </c>
      <c r="I3134" s="1" t="s">
        <v>6747</v>
      </c>
      <c r="J3134" s="1" t="s">
        <v>6245</v>
      </c>
      <c r="K3134">
        <v>70</v>
      </c>
      <c r="L3134" s="1" t="s">
        <v>6256</v>
      </c>
      <c r="M3134" s="1" t="s">
        <v>6266</v>
      </c>
      <c r="N3134">
        <v>106652</v>
      </c>
      <c r="O3134" s="1" t="s">
        <v>6243</v>
      </c>
      <c r="P3134" s="2">
        <v>45702</v>
      </c>
      <c r="Q3134" s="2">
        <v>45775</v>
      </c>
      <c r="R3134" s="1" t="s">
        <v>6893</v>
      </c>
      <c r="S3134" s="1" t="s">
        <v>6894</v>
      </c>
      <c r="T3134" s="1" t="s">
        <v>9</v>
      </c>
      <c r="U3134">
        <v>7760</v>
      </c>
      <c r="V3134" s="1" t="s">
        <v>10</v>
      </c>
      <c r="W3134" s="1" t="s">
        <v>16</v>
      </c>
      <c r="X3134" s="2">
        <f t="shared" ca="1" si="48"/>
        <v>45937</v>
      </c>
      <c r="Y3134" s="1">
        <f ca="1">ROUND(YEARFRAC(Merge1[[#This Row],[Join_Date]],Merge1[[#This Row],[Today]], 3),0)</f>
        <v>1</v>
      </c>
      <c r="Z3134" s="1" t="str" cm="1">
        <f t="array" aca="1" ref="Z3134" ca="1">_xlfn.IFS(
   Merge1[[#This Row],[Customer Tenure]]&lt;=2,"New",
   Merge1[[#This Row],[Customer Tenure]]&lt;=5,"Emerging",
  Merge1[[#This Row],[Customer Tenure]]&lt;9,"Established",
   TRUE,"Loyal"
)</f>
        <v>New</v>
      </c>
      <c r="AA3134" s="1" t="str" cm="1">
        <f t="array" ref="AA3134">_xlfn.IFS(Merge1[[#This Row],[Income]]&lt;=30000,"Low",Merge1[[#This Row],[Income]]&lt;=60000,"Medium",Merge1[[#This Row],[Income]]&lt;=100000,"High", Merge1[[#This Row],[Income]]&gt;100000," Premium")</f>
        <v xml:space="preserve"> Premium</v>
      </c>
      <c r="AB3134" s="1" t="str" cm="1">
        <f t="array" ref="AB3134">_xlfn.IFS(Merge1[[#This Row],[Age]]&lt;= 28,"Gen Z", Merge1[[#This Row],[Age]]&lt;=44,"Millennials", Merge1[[#This Row],[Age]]&lt;=60,"Gen X", Merge1[[#This Row],[Age]]&gt;60,"Baby Boomers")</f>
        <v>Baby Boomers</v>
      </c>
      <c r="AC3134" s="1" t="str" cm="1">
        <f t="array" ref="AC3134">_xlfn.IFS(
    Merge1[[#This Row],[Balance]]&lt;=50000,"Low",
    Merge1[[#This Row],[Balance]]&lt;=200000,"Medium",
    Merge1[[#This Row],[Balance]]&gt;200000,"High"
)</f>
        <v>High</v>
      </c>
    </row>
    <row r="3135" spans="1:29" x14ac:dyDescent="0.25">
      <c r="A3135" s="1" t="s">
        <v>514</v>
      </c>
      <c r="B3135" s="1" t="s">
        <v>5844</v>
      </c>
      <c r="C3135" s="1" t="s">
        <v>5835</v>
      </c>
      <c r="D3135" s="2">
        <v>42377</v>
      </c>
      <c r="E3135">
        <v>323258</v>
      </c>
      <c r="F3135">
        <v>605</v>
      </c>
      <c r="G3135">
        <v>0</v>
      </c>
      <c r="H3135" s="1" t="s">
        <v>5833</v>
      </c>
      <c r="I3135" s="1" t="s">
        <v>6296</v>
      </c>
      <c r="J3135" s="1" t="s">
        <v>6245</v>
      </c>
      <c r="K3135">
        <v>71</v>
      </c>
      <c r="L3135" s="1" t="s">
        <v>6260</v>
      </c>
      <c r="M3135" s="1" t="s">
        <v>6257</v>
      </c>
      <c r="N3135">
        <v>165271</v>
      </c>
      <c r="O3135" s="1" t="s">
        <v>6243</v>
      </c>
      <c r="P3135" s="2">
        <v>44109</v>
      </c>
      <c r="Q3135" s="2">
        <v>45221</v>
      </c>
      <c r="R3135" s="1" t="s">
        <v>6912</v>
      </c>
      <c r="S3135" s="1" t="s">
        <v>6913</v>
      </c>
      <c r="T3135" s="1" t="s">
        <v>28</v>
      </c>
      <c r="U3135">
        <v>9814</v>
      </c>
      <c r="V3135" s="1" t="s">
        <v>15</v>
      </c>
      <c r="W3135" s="1" t="s">
        <v>45</v>
      </c>
      <c r="X3135" s="2">
        <f t="shared" ca="1" si="48"/>
        <v>45937</v>
      </c>
      <c r="Y3135" s="1">
        <f ca="1">ROUND(YEARFRAC(Merge1[[#This Row],[Join_Date]],Merge1[[#This Row],[Today]], 3),0)</f>
        <v>5</v>
      </c>
      <c r="Z3135" s="1" t="str" cm="1">
        <f t="array" aca="1" ref="Z3135" ca="1">_xlfn.IFS(
   Merge1[[#This Row],[Customer Tenure]]&lt;=2,"New",
   Merge1[[#This Row],[Customer Tenure]]&lt;=5,"Emerging",
  Merge1[[#This Row],[Customer Tenure]]&lt;9,"Established",
   TRUE,"Loyal"
)</f>
        <v>Emerging</v>
      </c>
      <c r="AA3135" s="1" t="str" cm="1">
        <f t="array" ref="AA3135">_xlfn.IFS(Merge1[[#This Row],[Income]]&lt;=30000,"Low",Merge1[[#This Row],[Income]]&lt;=60000,"Medium",Merge1[[#This Row],[Income]]&lt;=100000,"High", Merge1[[#This Row],[Income]]&gt;100000," Premium")</f>
        <v xml:space="preserve"> Premium</v>
      </c>
      <c r="AB3135" s="1" t="str" cm="1">
        <f t="array" ref="AB3135">_xlfn.IFS(Merge1[[#This Row],[Age]]&lt;= 28,"Gen Z", Merge1[[#This Row],[Age]]&lt;=44,"Millennials", Merge1[[#This Row],[Age]]&lt;=60,"Gen X", Merge1[[#This Row],[Age]]&gt;60,"Baby Boomers")</f>
        <v>Baby Boomers</v>
      </c>
      <c r="AC3135" s="1" t="str" cm="1">
        <f t="array" ref="AC3135">_xlfn.IFS(
    Merge1[[#This Row],[Balance]]&lt;=50000,"Low",
    Merge1[[#This Row],[Balance]]&lt;=200000,"Medium",
    Merge1[[#This Row],[Balance]]&gt;200000,"High"
)</f>
        <v>High</v>
      </c>
    </row>
    <row r="3136" spans="1:29" x14ac:dyDescent="0.25">
      <c r="A3136" s="1" t="s">
        <v>1503</v>
      </c>
      <c r="B3136" s="1" t="s">
        <v>6075</v>
      </c>
      <c r="C3136" s="1" t="s">
        <v>5832</v>
      </c>
      <c r="D3136" s="2">
        <v>43429</v>
      </c>
      <c r="E3136">
        <v>195784</v>
      </c>
      <c r="F3136">
        <v>612</v>
      </c>
      <c r="G3136">
        <v>0</v>
      </c>
      <c r="H3136" s="1" t="s">
        <v>5833</v>
      </c>
      <c r="I3136" s="1" t="s">
        <v>6394</v>
      </c>
      <c r="J3136" s="1" t="s">
        <v>6245</v>
      </c>
      <c r="K3136">
        <v>51</v>
      </c>
      <c r="L3136" s="1" t="s">
        <v>6241</v>
      </c>
      <c r="M3136" s="1" t="s">
        <v>6242</v>
      </c>
      <c r="N3136">
        <v>173606</v>
      </c>
      <c r="O3136" s="1" t="s">
        <v>6248</v>
      </c>
      <c r="P3136" s="2">
        <v>43658</v>
      </c>
      <c r="Q3136" s="2">
        <v>45823</v>
      </c>
      <c r="R3136" s="1" t="s">
        <v>6883</v>
      </c>
      <c r="S3136" s="1" t="s">
        <v>6910</v>
      </c>
      <c r="T3136" s="1" t="s">
        <v>23</v>
      </c>
      <c r="U3136">
        <v>1087</v>
      </c>
      <c r="V3136" s="1" t="s">
        <v>10</v>
      </c>
      <c r="W3136" s="1" t="s">
        <v>50</v>
      </c>
      <c r="X3136" s="2">
        <f t="shared" ca="1" si="48"/>
        <v>45937</v>
      </c>
      <c r="Y3136" s="1">
        <f ca="1">ROUND(YEARFRAC(Merge1[[#This Row],[Join_Date]],Merge1[[#This Row],[Today]], 3),0)</f>
        <v>6</v>
      </c>
      <c r="Z3136" s="1" t="str" cm="1">
        <f t="array" aca="1" ref="Z3136" ca="1">_xlfn.IFS(
   Merge1[[#This Row],[Customer Tenure]]&lt;=2,"New",
   Merge1[[#This Row],[Customer Tenure]]&lt;=5,"Emerging",
  Merge1[[#This Row],[Customer Tenure]]&lt;9,"Established",
   TRUE,"Loyal"
)</f>
        <v>Established</v>
      </c>
      <c r="AA3136" s="1" t="str" cm="1">
        <f t="array" ref="AA3136">_xlfn.IFS(Merge1[[#This Row],[Income]]&lt;=30000,"Low",Merge1[[#This Row],[Income]]&lt;=60000,"Medium",Merge1[[#This Row],[Income]]&lt;=100000,"High", Merge1[[#This Row],[Income]]&gt;100000," Premium")</f>
        <v xml:space="preserve"> Premium</v>
      </c>
      <c r="AB3136" s="1" t="str" cm="1">
        <f t="array" ref="AB3136">_xlfn.IFS(Merge1[[#This Row],[Age]]&lt;= 28,"Gen Z", Merge1[[#This Row],[Age]]&lt;=44,"Millennials", Merge1[[#This Row],[Age]]&lt;=60,"Gen X", Merge1[[#This Row],[Age]]&gt;60,"Baby Boomers")</f>
        <v>Gen X</v>
      </c>
      <c r="AC3136" s="1" t="str" cm="1">
        <f t="array" ref="AC3136">_xlfn.IFS(
    Merge1[[#This Row],[Balance]]&lt;=50000,"Low",
    Merge1[[#This Row],[Balance]]&lt;=200000,"Medium",
    Merge1[[#This Row],[Balance]]&gt;200000,"High"
)</f>
        <v>Medium</v>
      </c>
    </row>
    <row r="3137" spans="1:29" x14ac:dyDescent="0.25">
      <c r="A3137" s="1" t="s">
        <v>126</v>
      </c>
      <c r="B3137" s="1" t="s">
        <v>6210</v>
      </c>
      <c r="C3137" s="1" t="s">
        <v>5846</v>
      </c>
      <c r="D3137" s="2">
        <v>45191</v>
      </c>
      <c r="E3137">
        <v>427214</v>
      </c>
      <c r="F3137">
        <v>680</v>
      </c>
      <c r="G3137">
        <v>0</v>
      </c>
      <c r="H3137" s="1" t="s">
        <v>5833</v>
      </c>
      <c r="I3137" s="1" t="s">
        <v>6640</v>
      </c>
      <c r="J3137" s="1" t="s">
        <v>6240</v>
      </c>
      <c r="K3137">
        <v>27</v>
      </c>
      <c r="L3137" s="1" t="s">
        <v>6260</v>
      </c>
      <c r="M3137" s="1" t="s">
        <v>6247</v>
      </c>
      <c r="N3137">
        <v>137832</v>
      </c>
      <c r="O3137" s="1" t="s">
        <v>6243</v>
      </c>
      <c r="P3137" s="2">
        <v>43767</v>
      </c>
      <c r="Q3137" s="2">
        <v>45203</v>
      </c>
      <c r="R3137" s="1" t="s">
        <v>6912</v>
      </c>
      <c r="S3137" s="1" t="s">
        <v>6913</v>
      </c>
      <c r="T3137" s="1" t="s">
        <v>14</v>
      </c>
      <c r="U3137">
        <v>1310</v>
      </c>
      <c r="V3137" s="1" t="s">
        <v>24</v>
      </c>
      <c r="W3137" s="1" t="s">
        <v>25</v>
      </c>
      <c r="X3137" s="2">
        <f t="shared" ca="1" si="48"/>
        <v>45937</v>
      </c>
      <c r="Y3137" s="1">
        <f ca="1">ROUND(YEARFRAC(Merge1[[#This Row],[Join_Date]],Merge1[[#This Row],[Today]], 3),0)</f>
        <v>6</v>
      </c>
      <c r="Z3137" s="1" t="str" cm="1">
        <f t="array" aca="1" ref="Z3137" ca="1">_xlfn.IFS(
   Merge1[[#This Row],[Customer Tenure]]&lt;=2,"New",
   Merge1[[#This Row],[Customer Tenure]]&lt;=5,"Emerging",
  Merge1[[#This Row],[Customer Tenure]]&lt;9,"Established",
   TRUE,"Loyal"
)</f>
        <v>Established</v>
      </c>
      <c r="AA3137" s="1" t="str" cm="1">
        <f t="array" ref="AA3137">_xlfn.IFS(Merge1[[#This Row],[Income]]&lt;=30000,"Low",Merge1[[#This Row],[Income]]&lt;=60000,"Medium",Merge1[[#This Row],[Income]]&lt;=100000,"High", Merge1[[#This Row],[Income]]&gt;100000," Premium")</f>
        <v xml:space="preserve"> Premium</v>
      </c>
      <c r="AB3137" s="1" t="str" cm="1">
        <f t="array" ref="AB3137">_xlfn.IFS(Merge1[[#This Row],[Age]]&lt;= 28,"Gen Z", Merge1[[#This Row],[Age]]&lt;=44,"Millennials", Merge1[[#This Row],[Age]]&lt;=60,"Gen X", Merge1[[#This Row],[Age]]&gt;60,"Baby Boomers")</f>
        <v>Gen Z</v>
      </c>
      <c r="AC3137" s="1" t="str" cm="1">
        <f t="array" ref="AC3137">_xlfn.IFS(
    Merge1[[#This Row],[Balance]]&lt;=50000,"Low",
    Merge1[[#This Row],[Balance]]&lt;=200000,"Medium",
    Merge1[[#This Row],[Balance]]&gt;200000,"High"
)</f>
        <v>High</v>
      </c>
    </row>
    <row r="3138" spans="1:29" x14ac:dyDescent="0.25">
      <c r="A3138" s="1" t="s">
        <v>921</v>
      </c>
      <c r="B3138" s="1" t="s">
        <v>5936</v>
      </c>
      <c r="C3138" s="1" t="s">
        <v>5835</v>
      </c>
      <c r="D3138" s="2">
        <v>44873</v>
      </c>
      <c r="E3138">
        <v>289662</v>
      </c>
      <c r="F3138">
        <v>406</v>
      </c>
      <c r="G3138">
        <v>0</v>
      </c>
      <c r="H3138" s="1" t="s">
        <v>5833</v>
      </c>
      <c r="I3138" s="1" t="s">
        <v>6303</v>
      </c>
      <c r="J3138" s="1" t="s">
        <v>6240</v>
      </c>
      <c r="K3138">
        <v>43</v>
      </c>
      <c r="L3138" s="1" t="s">
        <v>6246</v>
      </c>
      <c r="M3138" s="1" t="s">
        <v>6254</v>
      </c>
      <c r="N3138">
        <v>169369</v>
      </c>
      <c r="O3138" s="1" t="s">
        <v>6243</v>
      </c>
      <c r="P3138" s="2">
        <v>42902</v>
      </c>
      <c r="Q3138" s="2">
        <v>45801</v>
      </c>
      <c r="R3138" s="1" t="s">
        <v>6906</v>
      </c>
      <c r="S3138" s="1" t="s">
        <v>6907</v>
      </c>
      <c r="T3138" s="1" t="s">
        <v>23</v>
      </c>
      <c r="U3138">
        <v>6659</v>
      </c>
      <c r="V3138" s="1" t="s">
        <v>19</v>
      </c>
      <c r="W3138" s="1" t="s">
        <v>20</v>
      </c>
      <c r="X3138" s="2">
        <f t="shared" ref="X3138:X3201" ca="1" si="49">TODAY()</f>
        <v>45937</v>
      </c>
      <c r="Y3138" s="1">
        <f ca="1">ROUND(YEARFRAC(Merge1[[#This Row],[Join_Date]],Merge1[[#This Row],[Today]], 3),0)</f>
        <v>8</v>
      </c>
      <c r="Z3138" s="1" t="str" cm="1">
        <f t="array" aca="1" ref="Z3138" ca="1">_xlfn.IFS(
   Merge1[[#This Row],[Customer Tenure]]&lt;=2,"New",
   Merge1[[#This Row],[Customer Tenure]]&lt;=5,"Emerging",
  Merge1[[#This Row],[Customer Tenure]]&lt;9,"Established",
   TRUE,"Loyal"
)</f>
        <v>Established</v>
      </c>
      <c r="AA3138" s="1" t="str" cm="1">
        <f t="array" ref="AA3138">_xlfn.IFS(Merge1[[#This Row],[Income]]&lt;=30000,"Low",Merge1[[#This Row],[Income]]&lt;=60000,"Medium",Merge1[[#This Row],[Income]]&lt;=100000,"High", Merge1[[#This Row],[Income]]&gt;100000," Premium")</f>
        <v xml:space="preserve"> Premium</v>
      </c>
      <c r="AB3138" s="1" t="str" cm="1">
        <f t="array" ref="AB3138">_xlfn.IFS(Merge1[[#This Row],[Age]]&lt;= 28,"Gen Z", Merge1[[#This Row],[Age]]&lt;=44,"Millennials", Merge1[[#This Row],[Age]]&lt;=60,"Gen X", Merge1[[#This Row],[Age]]&gt;60,"Baby Boomers")</f>
        <v>Millennials</v>
      </c>
      <c r="AC3138" s="1" t="str" cm="1">
        <f t="array" ref="AC3138">_xlfn.IFS(
    Merge1[[#This Row],[Balance]]&lt;=50000,"Low",
    Merge1[[#This Row],[Balance]]&lt;=200000,"Medium",
    Merge1[[#This Row],[Balance]]&gt;200000,"High"
)</f>
        <v>High</v>
      </c>
    </row>
    <row r="3139" spans="1:29" x14ac:dyDescent="0.25">
      <c r="A3139" s="1" t="s">
        <v>532</v>
      </c>
      <c r="B3139" s="1" t="s">
        <v>5865</v>
      </c>
      <c r="C3139" s="1" t="s">
        <v>5832</v>
      </c>
      <c r="D3139" s="2">
        <v>43062</v>
      </c>
      <c r="E3139">
        <v>272769</v>
      </c>
      <c r="F3139">
        <v>794</v>
      </c>
      <c r="G3139">
        <v>0</v>
      </c>
      <c r="H3139" s="1" t="s">
        <v>5833</v>
      </c>
      <c r="I3139" s="1" t="s">
        <v>6834</v>
      </c>
      <c r="J3139" s="1" t="s">
        <v>6245</v>
      </c>
      <c r="K3139">
        <v>18</v>
      </c>
      <c r="L3139" s="1" t="s">
        <v>6256</v>
      </c>
      <c r="M3139" s="1" t="s">
        <v>6257</v>
      </c>
      <c r="N3139">
        <v>53997</v>
      </c>
      <c r="O3139" s="1" t="s">
        <v>6243</v>
      </c>
      <c r="P3139" s="2">
        <v>43488</v>
      </c>
      <c r="Q3139" s="2">
        <v>45617</v>
      </c>
      <c r="R3139" s="1" t="s">
        <v>6887</v>
      </c>
      <c r="S3139" s="1" t="s">
        <v>6901</v>
      </c>
      <c r="T3139" s="1" t="s">
        <v>14</v>
      </c>
      <c r="U3139">
        <v>7191</v>
      </c>
      <c r="V3139" s="1" t="s">
        <v>19</v>
      </c>
      <c r="W3139" s="1" t="s">
        <v>25</v>
      </c>
      <c r="X3139" s="2">
        <f t="shared" ca="1" si="49"/>
        <v>45937</v>
      </c>
      <c r="Y3139" s="1">
        <f ca="1">ROUND(YEARFRAC(Merge1[[#This Row],[Join_Date]],Merge1[[#This Row],[Today]], 3),0)</f>
        <v>7</v>
      </c>
      <c r="Z3139" s="1" t="str" cm="1">
        <f t="array" aca="1" ref="Z3139" ca="1">_xlfn.IFS(
   Merge1[[#This Row],[Customer Tenure]]&lt;=2,"New",
   Merge1[[#This Row],[Customer Tenure]]&lt;=5,"Emerging",
  Merge1[[#This Row],[Customer Tenure]]&lt;9,"Established",
   TRUE,"Loyal"
)</f>
        <v>Established</v>
      </c>
      <c r="AA3139" s="1" t="str" cm="1">
        <f t="array" ref="AA3139">_xlfn.IFS(Merge1[[#This Row],[Income]]&lt;=30000,"Low",Merge1[[#This Row],[Income]]&lt;=60000,"Medium",Merge1[[#This Row],[Income]]&lt;=100000,"High", Merge1[[#This Row],[Income]]&gt;100000," Premium")</f>
        <v>Medium</v>
      </c>
      <c r="AB3139" s="1" t="str" cm="1">
        <f t="array" ref="AB3139">_xlfn.IFS(Merge1[[#This Row],[Age]]&lt;= 28,"Gen Z", Merge1[[#This Row],[Age]]&lt;=44,"Millennials", Merge1[[#This Row],[Age]]&lt;=60,"Gen X", Merge1[[#This Row],[Age]]&gt;60,"Baby Boomers")</f>
        <v>Gen Z</v>
      </c>
      <c r="AC3139" s="1" t="str" cm="1">
        <f t="array" ref="AC3139">_xlfn.IFS(
    Merge1[[#This Row],[Balance]]&lt;=50000,"Low",
    Merge1[[#This Row],[Balance]]&lt;=200000,"Medium",
    Merge1[[#This Row],[Balance]]&gt;200000,"High"
)</f>
        <v>High</v>
      </c>
    </row>
    <row r="3140" spans="1:29" x14ac:dyDescent="0.25">
      <c r="A3140" s="1" t="s">
        <v>377</v>
      </c>
      <c r="B3140" s="1" t="s">
        <v>6068</v>
      </c>
      <c r="C3140" s="1" t="s">
        <v>5846</v>
      </c>
      <c r="D3140" s="2">
        <v>43580</v>
      </c>
      <c r="E3140">
        <v>431653</v>
      </c>
      <c r="F3140">
        <v>462</v>
      </c>
      <c r="G3140">
        <v>217986</v>
      </c>
      <c r="H3140" s="1" t="s">
        <v>5833</v>
      </c>
      <c r="I3140" s="1" t="s">
        <v>6741</v>
      </c>
      <c r="J3140" s="1" t="s">
        <v>6245</v>
      </c>
      <c r="K3140">
        <v>58</v>
      </c>
      <c r="L3140" s="1" t="s">
        <v>6260</v>
      </c>
      <c r="M3140" s="1" t="s">
        <v>6251</v>
      </c>
      <c r="N3140">
        <v>196422</v>
      </c>
      <c r="O3140" s="1" t="s">
        <v>6252</v>
      </c>
      <c r="P3140" s="2">
        <v>44545</v>
      </c>
      <c r="Q3140" s="2">
        <v>45796</v>
      </c>
      <c r="R3140" s="1" t="s">
        <v>6906</v>
      </c>
      <c r="S3140" s="1" t="s">
        <v>6907</v>
      </c>
      <c r="T3140" s="1" t="s">
        <v>14</v>
      </c>
      <c r="U3140">
        <v>8148</v>
      </c>
      <c r="V3140" s="1" t="s">
        <v>10</v>
      </c>
      <c r="W3140" s="1" t="s">
        <v>20</v>
      </c>
      <c r="X3140" s="2">
        <f t="shared" ca="1" si="49"/>
        <v>45937</v>
      </c>
      <c r="Y3140" s="1">
        <f ca="1">ROUND(YEARFRAC(Merge1[[#This Row],[Join_Date]],Merge1[[#This Row],[Today]], 3),0)</f>
        <v>4</v>
      </c>
      <c r="Z3140" s="1" t="str" cm="1">
        <f t="array" aca="1" ref="Z3140" ca="1">_xlfn.IFS(
   Merge1[[#This Row],[Customer Tenure]]&lt;=2,"New",
   Merge1[[#This Row],[Customer Tenure]]&lt;=5,"Emerging",
  Merge1[[#This Row],[Customer Tenure]]&lt;9,"Established",
   TRUE,"Loyal"
)</f>
        <v>Emerging</v>
      </c>
      <c r="AA3140" s="1" t="str" cm="1">
        <f t="array" ref="AA3140">_xlfn.IFS(Merge1[[#This Row],[Income]]&lt;=30000,"Low",Merge1[[#This Row],[Income]]&lt;=60000,"Medium",Merge1[[#This Row],[Income]]&lt;=100000,"High", Merge1[[#This Row],[Income]]&gt;100000," Premium")</f>
        <v xml:space="preserve"> Premium</v>
      </c>
      <c r="AB3140" s="1" t="str" cm="1">
        <f t="array" ref="AB3140">_xlfn.IFS(Merge1[[#This Row],[Age]]&lt;= 28,"Gen Z", Merge1[[#This Row],[Age]]&lt;=44,"Millennials", Merge1[[#This Row],[Age]]&lt;=60,"Gen X", Merge1[[#This Row],[Age]]&gt;60,"Baby Boomers")</f>
        <v>Gen X</v>
      </c>
      <c r="AC3140" s="1" t="str" cm="1">
        <f t="array" ref="AC3140">_xlfn.IFS(
    Merge1[[#This Row],[Balance]]&lt;=50000,"Low",
    Merge1[[#This Row],[Balance]]&lt;=200000,"Medium",
    Merge1[[#This Row],[Balance]]&gt;200000,"High"
)</f>
        <v>High</v>
      </c>
    </row>
    <row r="3141" spans="1:29" x14ac:dyDescent="0.25">
      <c r="A3141" s="1" t="s">
        <v>2211</v>
      </c>
      <c r="B3141" s="1" t="s">
        <v>5912</v>
      </c>
      <c r="C3141" s="1" t="s">
        <v>5842</v>
      </c>
      <c r="D3141" s="2">
        <v>44785</v>
      </c>
      <c r="E3141">
        <v>717</v>
      </c>
      <c r="F3141">
        <v>842</v>
      </c>
      <c r="G3141">
        <v>197718</v>
      </c>
      <c r="H3141" s="1" t="s">
        <v>5833</v>
      </c>
      <c r="I3141" s="1" t="s">
        <v>6317</v>
      </c>
      <c r="J3141" s="1" t="s">
        <v>6245</v>
      </c>
      <c r="K3141">
        <v>63</v>
      </c>
      <c r="L3141" s="1" t="s">
        <v>6260</v>
      </c>
      <c r="M3141" s="1" t="s">
        <v>6254</v>
      </c>
      <c r="N3141">
        <v>27287</v>
      </c>
      <c r="O3141" s="1" t="s">
        <v>6243</v>
      </c>
      <c r="P3141" s="2">
        <v>42750</v>
      </c>
      <c r="Q3141" s="2">
        <v>45531</v>
      </c>
      <c r="R3141" s="1" t="s">
        <v>6889</v>
      </c>
      <c r="S3141" s="1" t="s">
        <v>6890</v>
      </c>
      <c r="T3141" s="1" t="s">
        <v>9</v>
      </c>
      <c r="U3141">
        <v>2539</v>
      </c>
      <c r="V3141" s="1" t="s">
        <v>24</v>
      </c>
      <c r="W3141" s="1" t="s">
        <v>106</v>
      </c>
      <c r="X3141" s="2">
        <f t="shared" ca="1" si="49"/>
        <v>45937</v>
      </c>
      <c r="Y3141" s="1">
        <f ca="1">ROUND(YEARFRAC(Merge1[[#This Row],[Join_Date]],Merge1[[#This Row],[Today]], 3),0)</f>
        <v>9</v>
      </c>
      <c r="Z3141" s="1" t="str" cm="1">
        <f t="array" aca="1" ref="Z3141" ca="1">_xlfn.IFS(
   Merge1[[#This Row],[Customer Tenure]]&lt;=2,"New",
   Merge1[[#This Row],[Customer Tenure]]&lt;=5,"Emerging",
  Merge1[[#This Row],[Customer Tenure]]&lt;9,"Established",
   TRUE,"Loyal"
)</f>
        <v>Loyal</v>
      </c>
      <c r="AA3141" s="1" t="str" cm="1">
        <f t="array" ref="AA3141">_xlfn.IFS(Merge1[[#This Row],[Income]]&lt;=30000,"Low",Merge1[[#This Row],[Income]]&lt;=60000,"Medium",Merge1[[#This Row],[Income]]&lt;=100000,"High", Merge1[[#This Row],[Income]]&gt;100000," Premium")</f>
        <v>Low</v>
      </c>
      <c r="AB3141" s="1" t="str" cm="1">
        <f t="array" ref="AB3141">_xlfn.IFS(Merge1[[#This Row],[Age]]&lt;= 28,"Gen Z", Merge1[[#This Row],[Age]]&lt;=44,"Millennials", Merge1[[#This Row],[Age]]&lt;=60,"Gen X", Merge1[[#This Row],[Age]]&gt;60,"Baby Boomers")</f>
        <v>Baby Boomers</v>
      </c>
      <c r="AC3141" s="1" t="str" cm="1">
        <f t="array" ref="AC3141">_xlfn.IFS(
    Merge1[[#This Row],[Balance]]&lt;=50000,"Low",
    Merge1[[#This Row],[Balance]]&lt;=200000,"Medium",
    Merge1[[#This Row],[Balance]]&gt;200000,"High"
)</f>
        <v>Low</v>
      </c>
    </row>
    <row r="3142" spans="1:29" x14ac:dyDescent="0.25">
      <c r="A3142" s="1" t="s">
        <v>1107</v>
      </c>
      <c r="B3142" s="1" t="s">
        <v>5865</v>
      </c>
      <c r="C3142" s="1" t="s">
        <v>5842</v>
      </c>
      <c r="D3142" s="2">
        <v>42491</v>
      </c>
      <c r="E3142">
        <v>358133</v>
      </c>
      <c r="F3142">
        <v>579</v>
      </c>
      <c r="G3142">
        <v>0</v>
      </c>
      <c r="H3142" s="1" t="s">
        <v>5833</v>
      </c>
      <c r="I3142" s="1" t="s">
        <v>6834</v>
      </c>
      <c r="J3142" s="1" t="s">
        <v>6245</v>
      </c>
      <c r="K3142">
        <v>18</v>
      </c>
      <c r="L3142" s="1" t="s">
        <v>6256</v>
      </c>
      <c r="M3142" s="1" t="s">
        <v>6257</v>
      </c>
      <c r="N3142">
        <v>53997</v>
      </c>
      <c r="O3142" s="1" t="s">
        <v>6243</v>
      </c>
      <c r="P3142" s="2">
        <v>43488</v>
      </c>
      <c r="Q3142" s="2">
        <v>45428</v>
      </c>
      <c r="R3142" s="1" t="s">
        <v>6906</v>
      </c>
      <c r="S3142" s="1" t="s">
        <v>6918</v>
      </c>
      <c r="T3142" s="1" t="s">
        <v>14</v>
      </c>
      <c r="U3142">
        <v>3270</v>
      </c>
      <c r="V3142" s="1" t="s">
        <v>10</v>
      </c>
      <c r="W3142" s="1" t="s">
        <v>50</v>
      </c>
      <c r="X3142" s="2">
        <f t="shared" ca="1" si="49"/>
        <v>45937</v>
      </c>
      <c r="Y3142" s="1">
        <f ca="1">ROUND(YEARFRAC(Merge1[[#This Row],[Join_Date]],Merge1[[#This Row],[Today]], 3),0)</f>
        <v>7</v>
      </c>
      <c r="Z3142" s="1" t="str" cm="1">
        <f t="array" aca="1" ref="Z3142" ca="1">_xlfn.IFS(
   Merge1[[#This Row],[Customer Tenure]]&lt;=2,"New",
   Merge1[[#This Row],[Customer Tenure]]&lt;=5,"Emerging",
  Merge1[[#This Row],[Customer Tenure]]&lt;9,"Established",
   TRUE,"Loyal"
)</f>
        <v>Established</v>
      </c>
      <c r="AA3142" s="1" t="str" cm="1">
        <f t="array" ref="AA3142">_xlfn.IFS(Merge1[[#This Row],[Income]]&lt;=30000,"Low",Merge1[[#This Row],[Income]]&lt;=60000,"Medium",Merge1[[#This Row],[Income]]&lt;=100000,"High", Merge1[[#This Row],[Income]]&gt;100000," Premium")</f>
        <v>Medium</v>
      </c>
      <c r="AB3142" s="1" t="str" cm="1">
        <f t="array" ref="AB3142">_xlfn.IFS(Merge1[[#This Row],[Age]]&lt;= 28,"Gen Z", Merge1[[#This Row],[Age]]&lt;=44,"Millennials", Merge1[[#This Row],[Age]]&lt;=60,"Gen X", Merge1[[#This Row],[Age]]&gt;60,"Baby Boomers")</f>
        <v>Gen Z</v>
      </c>
      <c r="AC3142" s="1" t="str" cm="1">
        <f t="array" ref="AC3142">_xlfn.IFS(
    Merge1[[#This Row],[Balance]]&lt;=50000,"Low",
    Merge1[[#This Row],[Balance]]&lt;=200000,"Medium",
    Merge1[[#This Row],[Balance]]&gt;200000,"High"
)</f>
        <v>High</v>
      </c>
    </row>
    <row r="3143" spans="1:29" x14ac:dyDescent="0.25">
      <c r="A3143" s="1" t="s">
        <v>130</v>
      </c>
      <c r="B3143" s="1" t="s">
        <v>6216</v>
      </c>
      <c r="C3143" s="1" t="s">
        <v>5835</v>
      </c>
      <c r="D3143" s="2">
        <v>44894</v>
      </c>
      <c r="E3143">
        <v>490399</v>
      </c>
      <c r="F3143">
        <v>799</v>
      </c>
      <c r="G3143">
        <v>466537</v>
      </c>
      <c r="H3143" s="1" t="s">
        <v>5838</v>
      </c>
      <c r="I3143" s="1" t="s">
        <v>6304</v>
      </c>
      <c r="J3143" s="1" t="s">
        <v>6245</v>
      </c>
      <c r="K3143">
        <v>52</v>
      </c>
      <c r="L3143" s="1" t="s">
        <v>6246</v>
      </c>
      <c r="M3143" s="1" t="s">
        <v>6251</v>
      </c>
      <c r="N3143">
        <v>50448</v>
      </c>
      <c r="O3143" s="1" t="s">
        <v>6243</v>
      </c>
      <c r="P3143" s="2">
        <v>42922</v>
      </c>
      <c r="Q3143" s="2">
        <v>45172</v>
      </c>
      <c r="R3143" s="1" t="s">
        <v>6897</v>
      </c>
      <c r="S3143" s="1" t="s">
        <v>6909</v>
      </c>
      <c r="T3143" s="1" t="s">
        <v>23</v>
      </c>
      <c r="U3143">
        <v>373</v>
      </c>
      <c r="V3143" s="1" t="s">
        <v>10</v>
      </c>
      <c r="W3143" s="1" t="s">
        <v>20</v>
      </c>
      <c r="X3143" s="2">
        <f t="shared" ca="1" si="49"/>
        <v>45937</v>
      </c>
      <c r="Y3143" s="1">
        <f ca="1">ROUND(YEARFRAC(Merge1[[#This Row],[Join_Date]],Merge1[[#This Row],[Today]], 3),0)</f>
        <v>8</v>
      </c>
      <c r="Z3143" s="1" t="str" cm="1">
        <f t="array" aca="1" ref="Z3143" ca="1">_xlfn.IFS(
   Merge1[[#This Row],[Customer Tenure]]&lt;=2,"New",
   Merge1[[#This Row],[Customer Tenure]]&lt;=5,"Emerging",
  Merge1[[#This Row],[Customer Tenure]]&lt;9,"Established",
   TRUE,"Loyal"
)</f>
        <v>Established</v>
      </c>
      <c r="AA3143" s="1" t="str" cm="1">
        <f t="array" ref="AA3143">_xlfn.IFS(Merge1[[#This Row],[Income]]&lt;=30000,"Low",Merge1[[#This Row],[Income]]&lt;=60000,"Medium",Merge1[[#This Row],[Income]]&lt;=100000,"High", Merge1[[#This Row],[Income]]&gt;100000," Premium")</f>
        <v>Medium</v>
      </c>
      <c r="AB3143" s="1" t="str" cm="1">
        <f t="array" ref="AB3143">_xlfn.IFS(Merge1[[#This Row],[Age]]&lt;= 28,"Gen Z", Merge1[[#This Row],[Age]]&lt;=44,"Millennials", Merge1[[#This Row],[Age]]&lt;=60,"Gen X", Merge1[[#This Row],[Age]]&gt;60,"Baby Boomers")</f>
        <v>Gen X</v>
      </c>
      <c r="AC3143" s="1" t="str" cm="1">
        <f t="array" ref="AC3143">_xlfn.IFS(
    Merge1[[#This Row],[Balance]]&lt;=50000,"Low",
    Merge1[[#This Row],[Balance]]&lt;=200000,"Medium",
    Merge1[[#This Row],[Balance]]&gt;200000,"High"
)</f>
        <v>High</v>
      </c>
    </row>
    <row r="3144" spans="1:29" x14ac:dyDescent="0.25">
      <c r="A3144" s="1" t="s">
        <v>3947</v>
      </c>
      <c r="B3144" s="1" t="s">
        <v>5877</v>
      </c>
      <c r="C3144" s="1" t="s">
        <v>5842</v>
      </c>
      <c r="D3144" s="2">
        <v>44821</v>
      </c>
      <c r="E3144">
        <v>327069</v>
      </c>
      <c r="F3144">
        <v>762</v>
      </c>
      <c r="G3144">
        <v>0</v>
      </c>
      <c r="H3144" s="1" t="s">
        <v>5833</v>
      </c>
      <c r="I3144" s="1" t="s">
        <v>6314</v>
      </c>
      <c r="J3144" s="1" t="s">
        <v>6245</v>
      </c>
      <c r="K3144">
        <v>18</v>
      </c>
      <c r="L3144" s="1" t="s">
        <v>6256</v>
      </c>
      <c r="M3144" s="1" t="s">
        <v>6242</v>
      </c>
      <c r="N3144">
        <v>81413</v>
      </c>
      <c r="O3144" s="1" t="s">
        <v>6243</v>
      </c>
      <c r="P3144" s="2">
        <v>42831</v>
      </c>
      <c r="Q3144" s="2">
        <v>45581</v>
      </c>
      <c r="R3144" s="1" t="s">
        <v>6912</v>
      </c>
      <c r="S3144" s="1" t="s">
        <v>6917</v>
      </c>
      <c r="T3144" s="1" t="s">
        <v>9</v>
      </c>
      <c r="U3144">
        <v>855</v>
      </c>
      <c r="V3144" s="1" t="s">
        <v>15</v>
      </c>
      <c r="W3144" s="1" t="s">
        <v>106</v>
      </c>
      <c r="X3144" s="2">
        <f t="shared" ca="1" si="49"/>
        <v>45937</v>
      </c>
      <c r="Y3144" s="1">
        <f ca="1">ROUND(YEARFRAC(Merge1[[#This Row],[Join_Date]],Merge1[[#This Row],[Today]], 3),0)</f>
        <v>9</v>
      </c>
      <c r="Z3144" s="1" t="str" cm="1">
        <f t="array" aca="1" ref="Z3144" ca="1">_xlfn.IFS(
   Merge1[[#This Row],[Customer Tenure]]&lt;=2,"New",
   Merge1[[#This Row],[Customer Tenure]]&lt;=5,"Emerging",
  Merge1[[#This Row],[Customer Tenure]]&lt;9,"Established",
   TRUE,"Loyal"
)</f>
        <v>Loyal</v>
      </c>
      <c r="AA3144" s="1" t="str" cm="1">
        <f t="array" ref="AA3144">_xlfn.IFS(Merge1[[#This Row],[Income]]&lt;=30000,"Low",Merge1[[#This Row],[Income]]&lt;=60000,"Medium",Merge1[[#This Row],[Income]]&lt;=100000,"High", Merge1[[#This Row],[Income]]&gt;100000," Premium")</f>
        <v>High</v>
      </c>
      <c r="AB3144" s="1" t="str" cm="1">
        <f t="array" ref="AB3144">_xlfn.IFS(Merge1[[#This Row],[Age]]&lt;= 28,"Gen Z", Merge1[[#This Row],[Age]]&lt;=44,"Millennials", Merge1[[#This Row],[Age]]&lt;=60,"Gen X", Merge1[[#This Row],[Age]]&gt;60,"Baby Boomers")</f>
        <v>Gen Z</v>
      </c>
      <c r="AC3144" s="1" t="str" cm="1">
        <f t="array" ref="AC3144">_xlfn.IFS(
    Merge1[[#This Row],[Balance]]&lt;=50000,"Low",
    Merge1[[#This Row],[Balance]]&lt;=200000,"Medium",
    Merge1[[#This Row],[Balance]]&gt;200000,"High"
)</f>
        <v>High</v>
      </c>
    </row>
    <row r="3145" spans="1:29" x14ac:dyDescent="0.25">
      <c r="A3145" s="1" t="s">
        <v>65</v>
      </c>
      <c r="B3145" s="1" t="s">
        <v>6019</v>
      </c>
      <c r="C3145" s="1" t="s">
        <v>5832</v>
      </c>
      <c r="D3145" s="2">
        <v>44082</v>
      </c>
      <c r="E3145">
        <v>384092</v>
      </c>
      <c r="F3145">
        <v>496</v>
      </c>
      <c r="G3145">
        <v>92508</v>
      </c>
      <c r="H3145" s="1" t="s">
        <v>5833</v>
      </c>
      <c r="I3145" s="1" t="s">
        <v>6678</v>
      </c>
      <c r="J3145" s="1" t="s">
        <v>6245</v>
      </c>
      <c r="K3145">
        <v>36</v>
      </c>
      <c r="L3145" s="1" t="s">
        <v>6246</v>
      </c>
      <c r="M3145" s="1" t="s">
        <v>6262</v>
      </c>
      <c r="N3145">
        <v>99148</v>
      </c>
      <c r="O3145" s="1" t="s">
        <v>6252</v>
      </c>
      <c r="P3145" s="2">
        <v>43052</v>
      </c>
      <c r="Q3145" s="2">
        <v>45805</v>
      </c>
      <c r="R3145" s="1" t="s">
        <v>6906</v>
      </c>
      <c r="S3145" s="1" t="s">
        <v>6907</v>
      </c>
      <c r="T3145" s="1" t="s">
        <v>14</v>
      </c>
      <c r="U3145">
        <v>3042</v>
      </c>
      <c r="V3145" s="1" t="s">
        <v>10</v>
      </c>
      <c r="W3145" s="1" t="s">
        <v>20</v>
      </c>
      <c r="X3145" s="2">
        <f t="shared" ca="1" si="49"/>
        <v>45937</v>
      </c>
      <c r="Y3145" s="1">
        <f ca="1">ROUND(YEARFRAC(Merge1[[#This Row],[Join_Date]],Merge1[[#This Row],[Today]], 3),0)</f>
        <v>8</v>
      </c>
      <c r="Z3145" s="1" t="str" cm="1">
        <f t="array" aca="1" ref="Z3145" ca="1">_xlfn.IFS(
   Merge1[[#This Row],[Customer Tenure]]&lt;=2,"New",
   Merge1[[#This Row],[Customer Tenure]]&lt;=5,"Emerging",
  Merge1[[#This Row],[Customer Tenure]]&lt;9,"Established",
   TRUE,"Loyal"
)</f>
        <v>Established</v>
      </c>
      <c r="AA3145" s="1" t="str" cm="1">
        <f t="array" ref="AA3145">_xlfn.IFS(Merge1[[#This Row],[Income]]&lt;=30000,"Low",Merge1[[#This Row],[Income]]&lt;=60000,"Medium",Merge1[[#This Row],[Income]]&lt;=100000,"High", Merge1[[#This Row],[Income]]&gt;100000," Premium")</f>
        <v>High</v>
      </c>
      <c r="AB3145" s="1" t="str" cm="1">
        <f t="array" ref="AB3145">_xlfn.IFS(Merge1[[#This Row],[Age]]&lt;= 28,"Gen Z", Merge1[[#This Row],[Age]]&lt;=44,"Millennials", Merge1[[#This Row],[Age]]&lt;=60,"Gen X", Merge1[[#This Row],[Age]]&gt;60,"Baby Boomers")</f>
        <v>Millennials</v>
      </c>
      <c r="AC3145" s="1" t="str" cm="1">
        <f t="array" ref="AC3145">_xlfn.IFS(
    Merge1[[#This Row],[Balance]]&lt;=50000,"Low",
    Merge1[[#This Row],[Balance]]&lt;=200000,"Medium",
    Merge1[[#This Row],[Balance]]&gt;200000,"High"
)</f>
        <v>High</v>
      </c>
    </row>
    <row r="3146" spans="1:29" x14ac:dyDescent="0.25">
      <c r="A3146" s="1" t="s">
        <v>764</v>
      </c>
      <c r="B3146" s="1" t="s">
        <v>6016</v>
      </c>
      <c r="C3146" s="1" t="s">
        <v>5842</v>
      </c>
      <c r="D3146" s="2">
        <v>45520</v>
      </c>
      <c r="E3146">
        <v>236187</v>
      </c>
      <c r="F3146">
        <v>610</v>
      </c>
      <c r="G3146">
        <v>0</v>
      </c>
      <c r="H3146" s="1" t="s">
        <v>5833</v>
      </c>
      <c r="I3146" s="1" t="s">
        <v>6785</v>
      </c>
      <c r="J3146" s="1" t="s">
        <v>6245</v>
      </c>
      <c r="K3146">
        <v>30</v>
      </c>
      <c r="L3146" s="1" t="s">
        <v>6241</v>
      </c>
      <c r="M3146" s="1" t="s">
        <v>6242</v>
      </c>
      <c r="N3146">
        <v>138154</v>
      </c>
      <c r="O3146" s="1" t="s">
        <v>6243</v>
      </c>
      <c r="P3146" s="2">
        <v>44896</v>
      </c>
      <c r="Q3146" s="2">
        <v>45777</v>
      </c>
      <c r="R3146" s="1" t="s">
        <v>6893</v>
      </c>
      <c r="S3146" s="1" t="s">
        <v>6894</v>
      </c>
      <c r="T3146" s="1" t="s">
        <v>23</v>
      </c>
      <c r="U3146">
        <v>1337</v>
      </c>
      <c r="V3146" s="1" t="s">
        <v>10</v>
      </c>
      <c r="W3146" s="1" t="s">
        <v>25</v>
      </c>
      <c r="X3146" s="2">
        <f t="shared" ca="1" si="49"/>
        <v>45937</v>
      </c>
      <c r="Y3146" s="1">
        <f ca="1">ROUND(YEARFRAC(Merge1[[#This Row],[Join_Date]],Merge1[[#This Row],[Today]], 3),0)</f>
        <v>3</v>
      </c>
      <c r="Z3146" s="1" t="str" cm="1">
        <f t="array" aca="1" ref="Z3146" ca="1">_xlfn.IFS(
   Merge1[[#This Row],[Customer Tenure]]&lt;=2,"New",
   Merge1[[#This Row],[Customer Tenure]]&lt;=5,"Emerging",
  Merge1[[#This Row],[Customer Tenure]]&lt;9,"Established",
   TRUE,"Loyal"
)</f>
        <v>Emerging</v>
      </c>
      <c r="AA3146" s="1" t="str" cm="1">
        <f t="array" ref="AA3146">_xlfn.IFS(Merge1[[#This Row],[Income]]&lt;=30000,"Low",Merge1[[#This Row],[Income]]&lt;=60000,"Medium",Merge1[[#This Row],[Income]]&lt;=100000,"High", Merge1[[#This Row],[Income]]&gt;100000," Premium")</f>
        <v xml:space="preserve"> Premium</v>
      </c>
      <c r="AB3146" s="1" t="str" cm="1">
        <f t="array" ref="AB3146">_xlfn.IFS(Merge1[[#This Row],[Age]]&lt;= 28,"Gen Z", Merge1[[#This Row],[Age]]&lt;=44,"Millennials", Merge1[[#This Row],[Age]]&lt;=60,"Gen X", Merge1[[#This Row],[Age]]&gt;60,"Baby Boomers")</f>
        <v>Millennials</v>
      </c>
      <c r="AC3146" s="1" t="str" cm="1">
        <f t="array" ref="AC3146">_xlfn.IFS(
    Merge1[[#This Row],[Balance]]&lt;=50000,"Low",
    Merge1[[#This Row],[Balance]]&lt;=200000,"Medium",
    Merge1[[#This Row],[Balance]]&gt;200000,"High"
)</f>
        <v>High</v>
      </c>
    </row>
    <row r="3147" spans="1:29" x14ac:dyDescent="0.25">
      <c r="A3147" s="1" t="s">
        <v>229</v>
      </c>
      <c r="B3147" s="1" t="s">
        <v>6061</v>
      </c>
      <c r="C3147" s="1" t="s">
        <v>5842</v>
      </c>
      <c r="D3147" s="2">
        <v>45842</v>
      </c>
      <c r="E3147">
        <v>392118</v>
      </c>
      <c r="F3147">
        <v>616</v>
      </c>
      <c r="G3147">
        <v>422876</v>
      </c>
      <c r="H3147" s="1" t="s">
        <v>5833</v>
      </c>
      <c r="I3147" s="1" t="s">
        <v>6583</v>
      </c>
      <c r="J3147" s="1" t="s">
        <v>6245</v>
      </c>
      <c r="K3147">
        <v>66</v>
      </c>
      <c r="L3147" s="1" t="s">
        <v>6246</v>
      </c>
      <c r="M3147" s="1" t="s">
        <v>6254</v>
      </c>
      <c r="N3147">
        <v>177215</v>
      </c>
      <c r="O3147" s="1" t="s">
        <v>6243</v>
      </c>
      <c r="P3147" s="2">
        <v>43819</v>
      </c>
      <c r="Q3147" s="2">
        <v>45827</v>
      </c>
      <c r="R3147" s="1" t="s">
        <v>6883</v>
      </c>
      <c r="S3147" s="1" t="s">
        <v>6910</v>
      </c>
      <c r="T3147" s="1" t="s">
        <v>14</v>
      </c>
      <c r="U3147">
        <v>8593</v>
      </c>
      <c r="V3147" s="1" t="s">
        <v>15</v>
      </c>
      <c r="W3147" s="1" t="s">
        <v>16</v>
      </c>
      <c r="X3147" s="2">
        <f t="shared" ca="1" si="49"/>
        <v>45937</v>
      </c>
      <c r="Y3147" s="1">
        <f ca="1">ROUND(YEARFRAC(Merge1[[#This Row],[Join_Date]],Merge1[[#This Row],[Today]], 3),0)</f>
        <v>6</v>
      </c>
      <c r="Z3147" s="1" t="str" cm="1">
        <f t="array" aca="1" ref="Z3147" ca="1">_xlfn.IFS(
   Merge1[[#This Row],[Customer Tenure]]&lt;=2,"New",
   Merge1[[#This Row],[Customer Tenure]]&lt;=5,"Emerging",
  Merge1[[#This Row],[Customer Tenure]]&lt;9,"Established",
   TRUE,"Loyal"
)</f>
        <v>Established</v>
      </c>
      <c r="AA3147" s="1" t="str" cm="1">
        <f t="array" ref="AA3147">_xlfn.IFS(Merge1[[#This Row],[Income]]&lt;=30000,"Low",Merge1[[#This Row],[Income]]&lt;=60000,"Medium",Merge1[[#This Row],[Income]]&lt;=100000,"High", Merge1[[#This Row],[Income]]&gt;100000," Premium")</f>
        <v xml:space="preserve"> Premium</v>
      </c>
      <c r="AB3147" s="1" t="str" cm="1">
        <f t="array" ref="AB3147">_xlfn.IFS(Merge1[[#This Row],[Age]]&lt;= 28,"Gen Z", Merge1[[#This Row],[Age]]&lt;=44,"Millennials", Merge1[[#This Row],[Age]]&lt;=60,"Gen X", Merge1[[#This Row],[Age]]&gt;60,"Baby Boomers")</f>
        <v>Baby Boomers</v>
      </c>
      <c r="AC3147" s="1" t="str" cm="1">
        <f t="array" ref="AC3147">_xlfn.IFS(
    Merge1[[#This Row],[Balance]]&lt;=50000,"Low",
    Merge1[[#This Row],[Balance]]&lt;=200000,"Medium",
    Merge1[[#This Row],[Balance]]&gt;200000,"High"
)</f>
        <v>High</v>
      </c>
    </row>
    <row r="3148" spans="1:29" x14ac:dyDescent="0.25">
      <c r="A3148" s="1" t="s">
        <v>1367</v>
      </c>
      <c r="B3148" s="1" t="s">
        <v>6068</v>
      </c>
      <c r="C3148" s="1" t="s">
        <v>5835</v>
      </c>
      <c r="D3148" s="2">
        <v>43551</v>
      </c>
      <c r="E3148">
        <v>279143</v>
      </c>
      <c r="F3148">
        <v>544</v>
      </c>
      <c r="G3148">
        <v>0</v>
      </c>
      <c r="H3148" s="1" t="s">
        <v>5833</v>
      </c>
      <c r="I3148" s="1" t="s">
        <v>6741</v>
      </c>
      <c r="J3148" s="1" t="s">
        <v>6245</v>
      </c>
      <c r="K3148">
        <v>58</v>
      </c>
      <c r="L3148" s="1" t="s">
        <v>6260</v>
      </c>
      <c r="M3148" s="1" t="s">
        <v>6251</v>
      </c>
      <c r="N3148">
        <v>196422</v>
      </c>
      <c r="O3148" s="1" t="s">
        <v>6252</v>
      </c>
      <c r="P3148" s="2">
        <v>44545</v>
      </c>
      <c r="Q3148" s="2">
        <v>45709</v>
      </c>
      <c r="R3148" s="1" t="s">
        <v>6885</v>
      </c>
      <c r="S3148" s="1" t="s">
        <v>6896</v>
      </c>
      <c r="T3148" s="1" t="s">
        <v>14</v>
      </c>
      <c r="U3148">
        <v>3265</v>
      </c>
      <c r="V3148" s="1" t="s">
        <v>15</v>
      </c>
      <c r="W3148" s="1" t="s">
        <v>106</v>
      </c>
      <c r="X3148" s="2">
        <f t="shared" ca="1" si="49"/>
        <v>45937</v>
      </c>
      <c r="Y3148" s="1">
        <f ca="1">ROUND(YEARFRAC(Merge1[[#This Row],[Join_Date]],Merge1[[#This Row],[Today]], 3),0)</f>
        <v>4</v>
      </c>
      <c r="Z3148" s="1" t="str" cm="1">
        <f t="array" aca="1" ref="Z3148" ca="1">_xlfn.IFS(
   Merge1[[#This Row],[Customer Tenure]]&lt;=2,"New",
   Merge1[[#This Row],[Customer Tenure]]&lt;=5,"Emerging",
  Merge1[[#This Row],[Customer Tenure]]&lt;9,"Established",
   TRUE,"Loyal"
)</f>
        <v>Emerging</v>
      </c>
      <c r="AA3148" s="1" t="str" cm="1">
        <f t="array" ref="AA3148">_xlfn.IFS(Merge1[[#This Row],[Income]]&lt;=30000,"Low",Merge1[[#This Row],[Income]]&lt;=60000,"Medium",Merge1[[#This Row],[Income]]&lt;=100000,"High", Merge1[[#This Row],[Income]]&gt;100000," Premium")</f>
        <v xml:space="preserve"> Premium</v>
      </c>
      <c r="AB3148" s="1" t="str" cm="1">
        <f t="array" ref="AB3148">_xlfn.IFS(Merge1[[#This Row],[Age]]&lt;= 28,"Gen Z", Merge1[[#This Row],[Age]]&lt;=44,"Millennials", Merge1[[#This Row],[Age]]&lt;=60,"Gen X", Merge1[[#This Row],[Age]]&gt;60,"Baby Boomers")</f>
        <v>Gen X</v>
      </c>
      <c r="AC3148" s="1" t="str" cm="1">
        <f t="array" ref="AC3148">_xlfn.IFS(
    Merge1[[#This Row],[Balance]]&lt;=50000,"Low",
    Merge1[[#This Row],[Balance]]&lt;=200000,"Medium",
    Merge1[[#This Row],[Balance]]&gt;200000,"High"
)</f>
        <v>High</v>
      </c>
    </row>
    <row r="3149" spans="1:29" x14ac:dyDescent="0.25">
      <c r="A3149" s="1" t="s">
        <v>225</v>
      </c>
      <c r="B3149" s="1" t="s">
        <v>6091</v>
      </c>
      <c r="C3149" s="1" t="s">
        <v>5835</v>
      </c>
      <c r="D3149" s="2">
        <v>45195</v>
      </c>
      <c r="E3149">
        <v>23559</v>
      </c>
      <c r="F3149">
        <v>342</v>
      </c>
      <c r="G3149">
        <v>0</v>
      </c>
      <c r="H3149" s="1" t="s">
        <v>5833</v>
      </c>
      <c r="I3149" s="1" t="s">
        <v>6452</v>
      </c>
      <c r="J3149" s="1" t="s">
        <v>6240</v>
      </c>
      <c r="K3149">
        <v>53</v>
      </c>
      <c r="L3149" s="1" t="s">
        <v>6241</v>
      </c>
      <c r="M3149" s="1" t="s">
        <v>6266</v>
      </c>
      <c r="N3149">
        <v>29077</v>
      </c>
      <c r="O3149" s="1" t="s">
        <v>6248</v>
      </c>
      <c r="P3149" s="2">
        <v>42248</v>
      </c>
      <c r="Q3149" s="2">
        <v>45743</v>
      </c>
      <c r="R3149" s="1" t="s">
        <v>6899</v>
      </c>
      <c r="S3149" s="1" t="s">
        <v>6914</v>
      </c>
      <c r="T3149" s="1" t="s">
        <v>9</v>
      </c>
      <c r="U3149">
        <v>5146</v>
      </c>
      <c r="V3149" s="1" t="s">
        <v>24</v>
      </c>
      <c r="W3149" s="1" t="s">
        <v>29</v>
      </c>
      <c r="X3149" s="2">
        <f t="shared" ca="1" si="49"/>
        <v>45937</v>
      </c>
      <c r="Y3149" s="1">
        <f ca="1">ROUND(YEARFRAC(Merge1[[#This Row],[Join_Date]],Merge1[[#This Row],[Today]], 3),0)</f>
        <v>10</v>
      </c>
      <c r="Z3149" s="1" t="str" cm="1">
        <f t="array" aca="1" ref="Z3149" ca="1">_xlfn.IFS(
   Merge1[[#This Row],[Customer Tenure]]&lt;=2,"New",
   Merge1[[#This Row],[Customer Tenure]]&lt;=5,"Emerging",
  Merge1[[#This Row],[Customer Tenure]]&lt;9,"Established",
   TRUE,"Loyal"
)</f>
        <v>Loyal</v>
      </c>
      <c r="AA3149" s="1" t="str" cm="1">
        <f t="array" ref="AA3149">_xlfn.IFS(Merge1[[#This Row],[Income]]&lt;=30000,"Low",Merge1[[#This Row],[Income]]&lt;=60000,"Medium",Merge1[[#This Row],[Income]]&lt;=100000,"High", Merge1[[#This Row],[Income]]&gt;100000," Premium")</f>
        <v>Low</v>
      </c>
      <c r="AB3149" s="1" t="str" cm="1">
        <f t="array" ref="AB3149">_xlfn.IFS(Merge1[[#This Row],[Age]]&lt;= 28,"Gen Z", Merge1[[#This Row],[Age]]&lt;=44,"Millennials", Merge1[[#This Row],[Age]]&lt;=60,"Gen X", Merge1[[#This Row],[Age]]&gt;60,"Baby Boomers")</f>
        <v>Gen X</v>
      </c>
      <c r="AC3149" s="1" t="str" cm="1">
        <f t="array" ref="AC3149">_xlfn.IFS(
    Merge1[[#This Row],[Balance]]&lt;=50000,"Low",
    Merge1[[#This Row],[Balance]]&lt;=200000,"Medium",
    Merge1[[#This Row],[Balance]]&gt;200000,"High"
)</f>
        <v>Low</v>
      </c>
    </row>
    <row r="3150" spans="1:29" x14ac:dyDescent="0.25">
      <c r="A3150" s="1" t="s">
        <v>255</v>
      </c>
      <c r="B3150" s="1" t="s">
        <v>5958</v>
      </c>
      <c r="C3150" s="1" t="s">
        <v>5835</v>
      </c>
      <c r="D3150" s="2">
        <v>45482</v>
      </c>
      <c r="E3150">
        <v>409849</v>
      </c>
      <c r="F3150">
        <v>757</v>
      </c>
      <c r="G3150">
        <v>0</v>
      </c>
      <c r="H3150" s="1" t="s">
        <v>5833</v>
      </c>
      <c r="I3150" s="1" t="s">
        <v>6702</v>
      </c>
      <c r="J3150" s="1" t="s">
        <v>6240</v>
      </c>
      <c r="K3150">
        <v>18</v>
      </c>
      <c r="L3150" s="1" t="s">
        <v>6260</v>
      </c>
      <c r="M3150" s="1" t="s">
        <v>6247</v>
      </c>
      <c r="N3150">
        <v>99561</v>
      </c>
      <c r="O3150" s="1" t="s">
        <v>6252</v>
      </c>
      <c r="P3150" s="2">
        <v>42581</v>
      </c>
      <c r="Q3150" s="2">
        <v>45412</v>
      </c>
      <c r="R3150" s="1" t="s">
        <v>6893</v>
      </c>
      <c r="S3150" s="1" t="s">
        <v>6911</v>
      </c>
      <c r="T3150" s="1" t="s">
        <v>9</v>
      </c>
      <c r="U3150">
        <v>7118</v>
      </c>
      <c r="V3150" s="1" t="s">
        <v>15</v>
      </c>
      <c r="W3150" s="1" t="s">
        <v>29</v>
      </c>
      <c r="X3150" s="2">
        <f t="shared" ca="1" si="49"/>
        <v>45937</v>
      </c>
      <c r="Y3150" s="1">
        <f ca="1">ROUND(YEARFRAC(Merge1[[#This Row],[Join_Date]],Merge1[[#This Row],[Today]], 3),0)</f>
        <v>9</v>
      </c>
      <c r="Z3150" s="1" t="str" cm="1">
        <f t="array" aca="1" ref="Z3150" ca="1">_xlfn.IFS(
   Merge1[[#This Row],[Customer Tenure]]&lt;=2,"New",
   Merge1[[#This Row],[Customer Tenure]]&lt;=5,"Emerging",
  Merge1[[#This Row],[Customer Tenure]]&lt;9,"Established",
   TRUE,"Loyal"
)</f>
        <v>Loyal</v>
      </c>
      <c r="AA3150" s="1" t="str" cm="1">
        <f t="array" ref="AA3150">_xlfn.IFS(Merge1[[#This Row],[Income]]&lt;=30000,"Low",Merge1[[#This Row],[Income]]&lt;=60000,"Medium",Merge1[[#This Row],[Income]]&lt;=100000,"High", Merge1[[#This Row],[Income]]&gt;100000," Premium")</f>
        <v>High</v>
      </c>
      <c r="AB3150" s="1" t="str" cm="1">
        <f t="array" ref="AB3150">_xlfn.IFS(Merge1[[#This Row],[Age]]&lt;= 28,"Gen Z", Merge1[[#This Row],[Age]]&lt;=44,"Millennials", Merge1[[#This Row],[Age]]&lt;=60,"Gen X", Merge1[[#This Row],[Age]]&gt;60,"Baby Boomers")</f>
        <v>Gen Z</v>
      </c>
      <c r="AC3150" s="1" t="str" cm="1">
        <f t="array" ref="AC3150">_xlfn.IFS(
    Merge1[[#This Row],[Balance]]&lt;=50000,"Low",
    Merge1[[#This Row],[Balance]]&lt;=200000,"Medium",
    Merge1[[#This Row],[Balance]]&gt;200000,"High"
)</f>
        <v>High</v>
      </c>
    </row>
    <row r="3151" spans="1:29" x14ac:dyDescent="0.25">
      <c r="A3151" s="1" t="s">
        <v>1569</v>
      </c>
      <c r="B3151" s="1" t="s">
        <v>5935</v>
      </c>
      <c r="C3151" s="1" t="s">
        <v>5835</v>
      </c>
      <c r="D3151" s="2">
        <v>43042</v>
      </c>
      <c r="E3151">
        <v>6968</v>
      </c>
      <c r="F3151">
        <v>620</v>
      </c>
      <c r="G3151">
        <v>0</v>
      </c>
      <c r="H3151" s="1" t="s">
        <v>5833</v>
      </c>
      <c r="I3151" s="1" t="s">
        <v>6831</v>
      </c>
      <c r="J3151" s="1" t="s">
        <v>6240</v>
      </c>
      <c r="K3151">
        <v>51</v>
      </c>
      <c r="L3151" s="1" t="s">
        <v>6241</v>
      </c>
      <c r="M3151" s="1" t="s">
        <v>6257</v>
      </c>
      <c r="N3151">
        <v>180928</v>
      </c>
      <c r="O3151" s="1" t="s">
        <v>6243</v>
      </c>
      <c r="P3151" s="2">
        <v>44083</v>
      </c>
      <c r="Q3151" s="2">
        <v>45600</v>
      </c>
      <c r="R3151" s="1" t="s">
        <v>6887</v>
      </c>
      <c r="S3151" s="1" t="s">
        <v>6901</v>
      </c>
      <c r="T3151" s="1" t="s">
        <v>23</v>
      </c>
      <c r="U3151">
        <v>3247</v>
      </c>
      <c r="V3151" s="1" t="s">
        <v>19</v>
      </c>
      <c r="W3151" s="1" t="s">
        <v>45</v>
      </c>
      <c r="X3151" s="2">
        <f t="shared" ca="1" si="49"/>
        <v>45937</v>
      </c>
      <c r="Y3151" s="1">
        <f ca="1">ROUND(YEARFRAC(Merge1[[#This Row],[Join_Date]],Merge1[[#This Row],[Today]], 3),0)</f>
        <v>5</v>
      </c>
      <c r="Z3151" s="1" t="str" cm="1">
        <f t="array" aca="1" ref="Z3151" ca="1">_xlfn.IFS(
   Merge1[[#This Row],[Customer Tenure]]&lt;=2,"New",
   Merge1[[#This Row],[Customer Tenure]]&lt;=5,"Emerging",
  Merge1[[#This Row],[Customer Tenure]]&lt;9,"Established",
   TRUE,"Loyal"
)</f>
        <v>Emerging</v>
      </c>
      <c r="AA3151" s="1" t="str" cm="1">
        <f t="array" ref="AA3151">_xlfn.IFS(Merge1[[#This Row],[Income]]&lt;=30000,"Low",Merge1[[#This Row],[Income]]&lt;=60000,"Medium",Merge1[[#This Row],[Income]]&lt;=100000,"High", Merge1[[#This Row],[Income]]&gt;100000," Premium")</f>
        <v xml:space="preserve"> Premium</v>
      </c>
      <c r="AB3151" s="1" t="str" cm="1">
        <f t="array" ref="AB3151">_xlfn.IFS(Merge1[[#This Row],[Age]]&lt;= 28,"Gen Z", Merge1[[#This Row],[Age]]&lt;=44,"Millennials", Merge1[[#This Row],[Age]]&lt;=60,"Gen X", Merge1[[#This Row],[Age]]&gt;60,"Baby Boomers")</f>
        <v>Gen X</v>
      </c>
      <c r="AC3151" s="1" t="str" cm="1">
        <f t="array" ref="AC3151">_xlfn.IFS(
    Merge1[[#This Row],[Balance]]&lt;=50000,"Low",
    Merge1[[#This Row],[Balance]]&lt;=200000,"Medium",
    Merge1[[#This Row],[Balance]]&gt;200000,"High"
)</f>
        <v>Low</v>
      </c>
    </row>
    <row r="3152" spans="1:29" x14ac:dyDescent="0.25">
      <c r="A3152" s="1" t="s">
        <v>455</v>
      </c>
      <c r="B3152" s="1" t="s">
        <v>6189</v>
      </c>
      <c r="C3152" s="1" t="s">
        <v>5835</v>
      </c>
      <c r="D3152" s="2">
        <v>42416</v>
      </c>
      <c r="E3152">
        <v>274336</v>
      </c>
      <c r="F3152">
        <v>371</v>
      </c>
      <c r="G3152">
        <v>0</v>
      </c>
      <c r="H3152" s="1" t="s">
        <v>5833</v>
      </c>
      <c r="I3152" s="1" t="s">
        <v>6788</v>
      </c>
      <c r="J3152" s="1" t="s">
        <v>6245</v>
      </c>
      <c r="K3152">
        <v>46</v>
      </c>
      <c r="L3152" s="1" t="s">
        <v>6246</v>
      </c>
      <c r="M3152" s="1" t="s">
        <v>6251</v>
      </c>
      <c r="N3152">
        <v>102189</v>
      </c>
      <c r="O3152" s="1" t="s">
        <v>6243</v>
      </c>
      <c r="P3152" s="2">
        <v>45037</v>
      </c>
      <c r="Q3152" s="2">
        <v>45834</v>
      </c>
      <c r="R3152" s="1" t="s">
        <v>6883</v>
      </c>
      <c r="S3152" s="1" t="s">
        <v>6910</v>
      </c>
      <c r="T3152" s="1" t="s">
        <v>9</v>
      </c>
      <c r="U3152">
        <v>9507</v>
      </c>
      <c r="V3152" s="1" t="s">
        <v>19</v>
      </c>
      <c r="W3152" s="1" t="s">
        <v>45</v>
      </c>
      <c r="X3152" s="2">
        <f t="shared" ca="1" si="49"/>
        <v>45937</v>
      </c>
      <c r="Y3152" s="1">
        <f ca="1">ROUND(YEARFRAC(Merge1[[#This Row],[Join_Date]],Merge1[[#This Row],[Today]], 3),0)</f>
        <v>2</v>
      </c>
      <c r="Z3152" s="1" t="str" cm="1">
        <f t="array" aca="1" ref="Z3152" ca="1">_xlfn.IFS(
   Merge1[[#This Row],[Customer Tenure]]&lt;=2,"New",
   Merge1[[#This Row],[Customer Tenure]]&lt;=5,"Emerging",
  Merge1[[#This Row],[Customer Tenure]]&lt;9,"Established",
   TRUE,"Loyal"
)</f>
        <v>New</v>
      </c>
      <c r="AA3152" s="1" t="str" cm="1">
        <f t="array" ref="AA3152">_xlfn.IFS(Merge1[[#This Row],[Income]]&lt;=30000,"Low",Merge1[[#This Row],[Income]]&lt;=60000,"Medium",Merge1[[#This Row],[Income]]&lt;=100000,"High", Merge1[[#This Row],[Income]]&gt;100000," Premium")</f>
        <v xml:space="preserve"> Premium</v>
      </c>
      <c r="AB3152" s="1" t="str" cm="1">
        <f t="array" ref="AB3152">_xlfn.IFS(Merge1[[#This Row],[Age]]&lt;= 28,"Gen Z", Merge1[[#This Row],[Age]]&lt;=44,"Millennials", Merge1[[#This Row],[Age]]&lt;=60,"Gen X", Merge1[[#This Row],[Age]]&gt;60,"Baby Boomers")</f>
        <v>Gen X</v>
      </c>
      <c r="AC3152" s="1" t="str" cm="1">
        <f t="array" ref="AC3152">_xlfn.IFS(
    Merge1[[#This Row],[Balance]]&lt;=50000,"Low",
    Merge1[[#This Row],[Balance]]&lt;=200000,"Medium",
    Merge1[[#This Row],[Balance]]&gt;200000,"High"
)</f>
        <v>High</v>
      </c>
    </row>
    <row r="3153" spans="1:29" x14ac:dyDescent="0.25">
      <c r="A3153" s="1" t="s">
        <v>595</v>
      </c>
      <c r="B3153" s="1" t="s">
        <v>5841</v>
      </c>
      <c r="C3153" s="1" t="s">
        <v>5842</v>
      </c>
      <c r="D3153" s="2">
        <v>43869</v>
      </c>
      <c r="E3153">
        <v>207574</v>
      </c>
      <c r="F3153">
        <v>803</v>
      </c>
      <c r="G3153">
        <v>0</v>
      </c>
      <c r="H3153" s="1" t="s">
        <v>5833</v>
      </c>
      <c r="I3153" s="1" t="s">
        <v>6388</v>
      </c>
      <c r="J3153" s="1" t="s">
        <v>6245</v>
      </c>
      <c r="K3153">
        <v>29</v>
      </c>
      <c r="L3153" s="1" t="s">
        <v>6241</v>
      </c>
      <c r="M3153" s="1" t="s">
        <v>6262</v>
      </c>
      <c r="N3153">
        <v>131785</v>
      </c>
      <c r="O3153" s="1" t="s">
        <v>6248</v>
      </c>
      <c r="P3153" s="2">
        <v>44077</v>
      </c>
      <c r="Q3153" s="2">
        <v>45459</v>
      </c>
      <c r="R3153" s="1" t="s">
        <v>6883</v>
      </c>
      <c r="S3153" s="1" t="s">
        <v>6884</v>
      </c>
      <c r="T3153" s="1" t="s">
        <v>9</v>
      </c>
      <c r="U3153">
        <v>5678</v>
      </c>
      <c r="V3153" s="1" t="s">
        <v>24</v>
      </c>
      <c r="W3153" s="1" t="s">
        <v>16</v>
      </c>
      <c r="X3153" s="2">
        <f t="shared" ca="1" si="49"/>
        <v>45937</v>
      </c>
      <c r="Y3153" s="1">
        <f ca="1">ROUND(YEARFRAC(Merge1[[#This Row],[Join_Date]],Merge1[[#This Row],[Today]], 3),0)</f>
        <v>5</v>
      </c>
      <c r="Z3153" s="1" t="str" cm="1">
        <f t="array" aca="1" ref="Z3153" ca="1">_xlfn.IFS(
   Merge1[[#This Row],[Customer Tenure]]&lt;=2,"New",
   Merge1[[#This Row],[Customer Tenure]]&lt;=5,"Emerging",
  Merge1[[#This Row],[Customer Tenure]]&lt;9,"Established",
   TRUE,"Loyal"
)</f>
        <v>Emerging</v>
      </c>
      <c r="AA3153" s="1" t="str" cm="1">
        <f t="array" ref="AA3153">_xlfn.IFS(Merge1[[#This Row],[Income]]&lt;=30000,"Low",Merge1[[#This Row],[Income]]&lt;=60000,"Medium",Merge1[[#This Row],[Income]]&lt;=100000,"High", Merge1[[#This Row],[Income]]&gt;100000," Premium")</f>
        <v xml:space="preserve"> Premium</v>
      </c>
      <c r="AB3153" s="1" t="str" cm="1">
        <f t="array" ref="AB3153">_xlfn.IFS(Merge1[[#This Row],[Age]]&lt;= 28,"Gen Z", Merge1[[#This Row],[Age]]&lt;=44,"Millennials", Merge1[[#This Row],[Age]]&lt;=60,"Gen X", Merge1[[#This Row],[Age]]&gt;60,"Baby Boomers")</f>
        <v>Millennials</v>
      </c>
      <c r="AC3153" s="1" t="str" cm="1">
        <f t="array" ref="AC3153">_xlfn.IFS(
    Merge1[[#This Row],[Balance]]&lt;=50000,"Low",
    Merge1[[#This Row],[Balance]]&lt;=200000,"Medium",
    Merge1[[#This Row],[Balance]]&gt;200000,"High"
)</f>
        <v>High</v>
      </c>
    </row>
    <row r="3154" spans="1:29" x14ac:dyDescent="0.25">
      <c r="A3154" s="1" t="s">
        <v>1567</v>
      </c>
      <c r="B3154" s="1" t="s">
        <v>5921</v>
      </c>
      <c r="C3154" s="1" t="s">
        <v>5842</v>
      </c>
      <c r="D3154" s="2">
        <v>44472</v>
      </c>
      <c r="E3154">
        <v>17413</v>
      </c>
      <c r="F3154">
        <v>778</v>
      </c>
      <c r="G3154">
        <v>128076</v>
      </c>
      <c r="H3154" s="1" t="s">
        <v>5833</v>
      </c>
      <c r="I3154" s="1" t="s">
        <v>6769</v>
      </c>
      <c r="J3154" s="1" t="s">
        <v>6245</v>
      </c>
      <c r="K3154">
        <v>53</v>
      </c>
      <c r="L3154" s="1" t="s">
        <v>6256</v>
      </c>
      <c r="M3154" s="1" t="s">
        <v>6257</v>
      </c>
      <c r="N3154">
        <v>118317</v>
      </c>
      <c r="O3154" s="1" t="s">
        <v>6248</v>
      </c>
      <c r="P3154" s="2">
        <v>42802</v>
      </c>
      <c r="Q3154" s="2">
        <v>45463</v>
      </c>
      <c r="R3154" s="1" t="s">
        <v>6883</v>
      </c>
      <c r="S3154" s="1" t="s">
        <v>6884</v>
      </c>
      <c r="T3154" s="1" t="s">
        <v>28</v>
      </c>
      <c r="U3154">
        <v>6322</v>
      </c>
      <c r="V3154" s="1" t="s">
        <v>10</v>
      </c>
      <c r="W3154" s="1" t="s">
        <v>40</v>
      </c>
      <c r="X3154" s="2">
        <f t="shared" ca="1" si="49"/>
        <v>45937</v>
      </c>
      <c r="Y3154" s="1">
        <f ca="1">ROUND(YEARFRAC(Merge1[[#This Row],[Join_Date]],Merge1[[#This Row],[Today]], 3),0)</f>
        <v>9</v>
      </c>
      <c r="Z3154" s="1" t="str" cm="1">
        <f t="array" aca="1" ref="Z3154" ca="1">_xlfn.IFS(
   Merge1[[#This Row],[Customer Tenure]]&lt;=2,"New",
   Merge1[[#This Row],[Customer Tenure]]&lt;=5,"Emerging",
  Merge1[[#This Row],[Customer Tenure]]&lt;9,"Established",
   TRUE,"Loyal"
)</f>
        <v>Loyal</v>
      </c>
      <c r="AA3154" s="1" t="str" cm="1">
        <f t="array" ref="AA3154">_xlfn.IFS(Merge1[[#This Row],[Income]]&lt;=30000,"Low",Merge1[[#This Row],[Income]]&lt;=60000,"Medium",Merge1[[#This Row],[Income]]&lt;=100000,"High", Merge1[[#This Row],[Income]]&gt;100000," Premium")</f>
        <v xml:space="preserve"> Premium</v>
      </c>
      <c r="AB3154" s="1" t="str" cm="1">
        <f t="array" ref="AB3154">_xlfn.IFS(Merge1[[#This Row],[Age]]&lt;= 28,"Gen Z", Merge1[[#This Row],[Age]]&lt;=44,"Millennials", Merge1[[#This Row],[Age]]&lt;=60,"Gen X", Merge1[[#This Row],[Age]]&gt;60,"Baby Boomers")</f>
        <v>Gen X</v>
      </c>
      <c r="AC3154" s="1" t="str" cm="1">
        <f t="array" ref="AC3154">_xlfn.IFS(
    Merge1[[#This Row],[Balance]]&lt;=50000,"Low",
    Merge1[[#This Row],[Balance]]&lt;=200000,"Medium",
    Merge1[[#This Row],[Balance]]&gt;200000,"High"
)</f>
        <v>Low</v>
      </c>
    </row>
    <row r="3155" spans="1:29" x14ac:dyDescent="0.25">
      <c r="A3155" s="1" t="s">
        <v>253</v>
      </c>
      <c r="B3155" s="1" t="s">
        <v>5853</v>
      </c>
      <c r="C3155" s="1" t="s">
        <v>5835</v>
      </c>
      <c r="D3155" s="2">
        <v>43064</v>
      </c>
      <c r="E3155">
        <v>335377</v>
      </c>
      <c r="F3155">
        <v>743</v>
      </c>
      <c r="G3155">
        <v>0</v>
      </c>
      <c r="H3155" s="1" t="s">
        <v>5833</v>
      </c>
      <c r="I3155" s="1" t="s">
        <v>6281</v>
      </c>
      <c r="J3155" s="1" t="s">
        <v>6245</v>
      </c>
      <c r="K3155">
        <v>40</v>
      </c>
      <c r="L3155" s="1" t="s">
        <v>6260</v>
      </c>
      <c r="M3155" s="1" t="s">
        <v>6251</v>
      </c>
      <c r="N3155">
        <v>100435</v>
      </c>
      <c r="O3155" s="1" t="s">
        <v>6248</v>
      </c>
      <c r="P3155" s="2">
        <v>44456</v>
      </c>
      <c r="Q3155" s="2">
        <v>45289</v>
      </c>
      <c r="R3155" s="1" t="s">
        <v>6904</v>
      </c>
      <c r="S3155" s="1" t="s">
        <v>6905</v>
      </c>
      <c r="T3155" s="1" t="s">
        <v>28</v>
      </c>
      <c r="U3155">
        <v>8966</v>
      </c>
      <c r="V3155" s="1" t="s">
        <v>24</v>
      </c>
      <c r="W3155" s="1" t="s">
        <v>29</v>
      </c>
      <c r="X3155" s="2">
        <f t="shared" ca="1" si="49"/>
        <v>45937</v>
      </c>
      <c r="Y3155" s="1">
        <f ca="1">ROUND(YEARFRAC(Merge1[[#This Row],[Join_Date]],Merge1[[#This Row],[Today]], 3),0)</f>
        <v>4</v>
      </c>
      <c r="Z3155" s="1" t="str" cm="1">
        <f t="array" aca="1" ref="Z3155" ca="1">_xlfn.IFS(
   Merge1[[#This Row],[Customer Tenure]]&lt;=2,"New",
   Merge1[[#This Row],[Customer Tenure]]&lt;=5,"Emerging",
  Merge1[[#This Row],[Customer Tenure]]&lt;9,"Established",
   TRUE,"Loyal"
)</f>
        <v>Emerging</v>
      </c>
      <c r="AA3155" s="1" t="str" cm="1">
        <f t="array" ref="AA3155">_xlfn.IFS(Merge1[[#This Row],[Income]]&lt;=30000,"Low",Merge1[[#This Row],[Income]]&lt;=60000,"Medium",Merge1[[#This Row],[Income]]&lt;=100000,"High", Merge1[[#This Row],[Income]]&gt;100000," Premium")</f>
        <v xml:space="preserve"> Premium</v>
      </c>
      <c r="AB3155" s="1" t="str" cm="1">
        <f t="array" ref="AB3155">_xlfn.IFS(Merge1[[#This Row],[Age]]&lt;= 28,"Gen Z", Merge1[[#This Row],[Age]]&lt;=44,"Millennials", Merge1[[#This Row],[Age]]&lt;=60,"Gen X", Merge1[[#This Row],[Age]]&gt;60,"Baby Boomers")</f>
        <v>Millennials</v>
      </c>
      <c r="AC3155" s="1" t="str" cm="1">
        <f t="array" ref="AC3155">_xlfn.IFS(
    Merge1[[#This Row],[Balance]]&lt;=50000,"Low",
    Merge1[[#This Row],[Balance]]&lt;=200000,"Medium",
    Merge1[[#This Row],[Balance]]&gt;200000,"High"
)</f>
        <v>High</v>
      </c>
    </row>
    <row r="3156" spans="1:29" x14ac:dyDescent="0.25">
      <c r="A3156" s="1" t="s">
        <v>3960</v>
      </c>
      <c r="B3156" s="1" t="s">
        <v>5871</v>
      </c>
      <c r="C3156" s="1" t="s">
        <v>5835</v>
      </c>
      <c r="D3156" s="2">
        <v>42366</v>
      </c>
      <c r="E3156">
        <v>11094</v>
      </c>
      <c r="F3156">
        <v>804</v>
      </c>
      <c r="G3156">
        <v>0</v>
      </c>
      <c r="H3156" s="1" t="s">
        <v>5860</v>
      </c>
      <c r="I3156" s="1" t="s">
        <v>6451</v>
      </c>
      <c r="J3156" s="1" t="s">
        <v>6240</v>
      </c>
      <c r="K3156">
        <v>22</v>
      </c>
      <c r="L3156" s="1" t="s">
        <v>6246</v>
      </c>
      <c r="M3156" s="1" t="s">
        <v>6242</v>
      </c>
      <c r="N3156">
        <v>93609</v>
      </c>
      <c r="O3156" s="1" t="s">
        <v>6243</v>
      </c>
      <c r="P3156" s="2">
        <v>44252</v>
      </c>
      <c r="Q3156" s="2">
        <v>45352</v>
      </c>
      <c r="R3156" s="1" t="s">
        <v>6899</v>
      </c>
      <c r="S3156" s="1" t="s">
        <v>6900</v>
      </c>
      <c r="T3156" s="1" t="s">
        <v>23</v>
      </c>
      <c r="U3156">
        <v>5475</v>
      </c>
      <c r="V3156" s="1" t="s">
        <v>15</v>
      </c>
      <c r="W3156" s="1" t="s">
        <v>40</v>
      </c>
      <c r="X3156" s="2">
        <f t="shared" ca="1" si="49"/>
        <v>45937</v>
      </c>
      <c r="Y3156" s="1">
        <f ca="1">ROUND(YEARFRAC(Merge1[[#This Row],[Join_Date]],Merge1[[#This Row],[Today]], 3),0)</f>
        <v>5</v>
      </c>
      <c r="Z3156" s="1" t="str" cm="1">
        <f t="array" aca="1" ref="Z3156" ca="1">_xlfn.IFS(
   Merge1[[#This Row],[Customer Tenure]]&lt;=2,"New",
   Merge1[[#This Row],[Customer Tenure]]&lt;=5,"Emerging",
  Merge1[[#This Row],[Customer Tenure]]&lt;9,"Established",
   TRUE,"Loyal"
)</f>
        <v>Emerging</v>
      </c>
      <c r="AA3156" s="1" t="str" cm="1">
        <f t="array" ref="AA3156">_xlfn.IFS(Merge1[[#This Row],[Income]]&lt;=30000,"Low",Merge1[[#This Row],[Income]]&lt;=60000,"Medium",Merge1[[#This Row],[Income]]&lt;=100000,"High", Merge1[[#This Row],[Income]]&gt;100000," Premium")</f>
        <v>High</v>
      </c>
      <c r="AB3156" s="1" t="str" cm="1">
        <f t="array" ref="AB3156">_xlfn.IFS(Merge1[[#This Row],[Age]]&lt;= 28,"Gen Z", Merge1[[#This Row],[Age]]&lt;=44,"Millennials", Merge1[[#This Row],[Age]]&lt;=60,"Gen X", Merge1[[#This Row],[Age]]&gt;60,"Baby Boomers")</f>
        <v>Gen Z</v>
      </c>
      <c r="AC3156" s="1" t="str" cm="1">
        <f t="array" ref="AC3156">_xlfn.IFS(
    Merge1[[#This Row],[Balance]]&lt;=50000,"Low",
    Merge1[[#This Row],[Balance]]&lt;=200000,"Medium",
    Merge1[[#This Row],[Balance]]&gt;200000,"High"
)</f>
        <v>Low</v>
      </c>
    </row>
    <row r="3157" spans="1:29" x14ac:dyDescent="0.25">
      <c r="A3157" s="1" t="s">
        <v>398</v>
      </c>
      <c r="B3157" s="1" t="s">
        <v>5887</v>
      </c>
      <c r="C3157" s="1" t="s">
        <v>5835</v>
      </c>
      <c r="D3157" s="2">
        <v>44075</v>
      </c>
      <c r="E3157">
        <v>190121</v>
      </c>
      <c r="F3157">
        <v>550</v>
      </c>
      <c r="G3157">
        <v>0</v>
      </c>
      <c r="H3157" s="1" t="s">
        <v>5833</v>
      </c>
      <c r="I3157" s="1" t="s">
        <v>6657</v>
      </c>
      <c r="J3157" s="1" t="s">
        <v>6245</v>
      </c>
      <c r="K3157">
        <v>22</v>
      </c>
      <c r="L3157" s="1" t="s">
        <v>6260</v>
      </c>
      <c r="M3157" s="1" t="s">
        <v>6251</v>
      </c>
      <c r="N3157">
        <v>44826</v>
      </c>
      <c r="O3157" s="1" t="s">
        <v>6243</v>
      </c>
      <c r="P3157" s="2">
        <v>44640</v>
      </c>
      <c r="Q3157" s="2">
        <v>45311</v>
      </c>
      <c r="R3157" s="1" t="s">
        <v>6902</v>
      </c>
      <c r="S3157" s="1" t="s">
        <v>6903</v>
      </c>
      <c r="T3157" s="1" t="s">
        <v>9</v>
      </c>
      <c r="U3157">
        <v>508</v>
      </c>
      <c r="V3157" s="1" t="s">
        <v>10</v>
      </c>
      <c r="W3157" s="1" t="s">
        <v>16</v>
      </c>
      <c r="X3157" s="2">
        <f t="shared" ca="1" si="49"/>
        <v>45937</v>
      </c>
      <c r="Y3157" s="1">
        <f ca="1">ROUND(YEARFRAC(Merge1[[#This Row],[Join_Date]],Merge1[[#This Row],[Today]], 3),0)</f>
        <v>4</v>
      </c>
      <c r="Z3157" s="1" t="str" cm="1">
        <f t="array" aca="1" ref="Z3157" ca="1">_xlfn.IFS(
   Merge1[[#This Row],[Customer Tenure]]&lt;=2,"New",
   Merge1[[#This Row],[Customer Tenure]]&lt;=5,"Emerging",
  Merge1[[#This Row],[Customer Tenure]]&lt;9,"Established",
   TRUE,"Loyal"
)</f>
        <v>Emerging</v>
      </c>
      <c r="AA3157" s="1" t="str" cm="1">
        <f t="array" ref="AA3157">_xlfn.IFS(Merge1[[#This Row],[Income]]&lt;=30000,"Low",Merge1[[#This Row],[Income]]&lt;=60000,"Medium",Merge1[[#This Row],[Income]]&lt;=100000,"High", Merge1[[#This Row],[Income]]&gt;100000," Premium")</f>
        <v>Medium</v>
      </c>
      <c r="AB3157" s="1" t="str" cm="1">
        <f t="array" ref="AB3157">_xlfn.IFS(Merge1[[#This Row],[Age]]&lt;= 28,"Gen Z", Merge1[[#This Row],[Age]]&lt;=44,"Millennials", Merge1[[#This Row],[Age]]&lt;=60,"Gen X", Merge1[[#This Row],[Age]]&gt;60,"Baby Boomers")</f>
        <v>Gen Z</v>
      </c>
      <c r="AC3157" s="1" t="str" cm="1">
        <f t="array" ref="AC3157">_xlfn.IFS(
    Merge1[[#This Row],[Balance]]&lt;=50000,"Low",
    Merge1[[#This Row],[Balance]]&lt;=200000,"Medium",
    Merge1[[#This Row],[Balance]]&gt;200000,"High"
)</f>
        <v>Medium</v>
      </c>
    </row>
    <row r="3158" spans="1:29" x14ac:dyDescent="0.25">
      <c r="A3158" s="1" t="s">
        <v>3963</v>
      </c>
      <c r="B3158" s="1" t="s">
        <v>6066</v>
      </c>
      <c r="C3158" s="1" t="s">
        <v>5846</v>
      </c>
      <c r="D3158" s="2">
        <v>45147</v>
      </c>
      <c r="E3158">
        <v>189052</v>
      </c>
      <c r="F3158">
        <v>726</v>
      </c>
      <c r="G3158">
        <v>239784</v>
      </c>
      <c r="H3158" s="1" t="s">
        <v>5833</v>
      </c>
      <c r="I3158" s="1" t="s">
        <v>6345</v>
      </c>
      <c r="J3158" s="1" t="s">
        <v>6245</v>
      </c>
      <c r="K3158">
        <v>60</v>
      </c>
      <c r="L3158" s="1" t="s">
        <v>6241</v>
      </c>
      <c r="M3158" s="1" t="s">
        <v>6242</v>
      </c>
      <c r="N3158">
        <v>45559</v>
      </c>
      <c r="O3158" s="1" t="s">
        <v>6248</v>
      </c>
      <c r="P3158" s="2">
        <v>42457</v>
      </c>
      <c r="Q3158" s="2">
        <v>45853</v>
      </c>
      <c r="R3158" s="1" t="s">
        <v>6891</v>
      </c>
      <c r="S3158" s="1" t="s">
        <v>6892</v>
      </c>
      <c r="T3158" s="1" t="s">
        <v>23</v>
      </c>
      <c r="U3158">
        <v>6072</v>
      </c>
      <c r="V3158" s="1" t="s">
        <v>24</v>
      </c>
      <c r="W3158" s="1" t="s">
        <v>50</v>
      </c>
      <c r="X3158" s="2">
        <f t="shared" ca="1" si="49"/>
        <v>45937</v>
      </c>
      <c r="Y3158" s="1">
        <f ca="1">ROUND(YEARFRAC(Merge1[[#This Row],[Join_Date]],Merge1[[#This Row],[Today]], 3),0)</f>
        <v>10</v>
      </c>
      <c r="Z3158" s="1" t="str" cm="1">
        <f t="array" aca="1" ref="Z3158" ca="1">_xlfn.IFS(
   Merge1[[#This Row],[Customer Tenure]]&lt;=2,"New",
   Merge1[[#This Row],[Customer Tenure]]&lt;=5,"Emerging",
  Merge1[[#This Row],[Customer Tenure]]&lt;9,"Established",
   TRUE,"Loyal"
)</f>
        <v>Loyal</v>
      </c>
      <c r="AA3158" s="1" t="str" cm="1">
        <f t="array" ref="AA3158">_xlfn.IFS(Merge1[[#This Row],[Income]]&lt;=30000,"Low",Merge1[[#This Row],[Income]]&lt;=60000,"Medium",Merge1[[#This Row],[Income]]&lt;=100000,"High", Merge1[[#This Row],[Income]]&gt;100000," Premium")</f>
        <v>Medium</v>
      </c>
      <c r="AB3158" s="1" t="str" cm="1">
        <f t="array" ref="AB3158">_xlfn.IFS(Merge1[[#This Row],[Age]]&lt;= 28,"Gen Z", Merge1[[#This Row],[Age]]&lt;=44,"Millennials", Merge1[[#This Row],[Age]]&lt;=60,"Gen X", Merge1[[#This Row],[Age]]&gt;60,"Baby Boomers")</f>
        <v>Gen X</v>
      </c>
      <c r="AC3158" s="1" t="str" cm="1">
        <f t="array" ref="AC3158">_xlfn.IFS(
    Merge1[[#This Row],[Balance]]&lt;=50000,"Low",
    Merge1[[#This Row],[Balance]]&lt;=200000,"Medium",
    Merge1[[#This Row],[Balance]]&gt;200000,"High"
)</f>
        <v>Medium</v>
      </c>
    </row>
    <row r="3159" spans="1:29" x14ac:dyDescent="0.25">
      <c r="A3159" s="1" t="s">
        <v>820</v>
      </c>
      <c r="B3159" s="1" t="s">
        <v>6105</v>
      </c>
      <c r="C3159" s="1" t="s">
        <v>5832</v>
      </c>
      <c r="D3159" s="2">
        <v>42373</v>
      </c>
      <c r="E3159">
        <v>198237</v>
      </c>
      <c r="F3159">
        <v>324</v>
      </c>
      <c r="G3159">
        <v>349912</v>
      </c>
      <c r="H3159" s="1" t="s">
        <v>5850</v>
      </c>
      <c r="I3159" s="1" t="s">
        <v>6835</v>
      </c>
      <c r="J3159" s="1" t="s">
        <v>6240</v>
      </c>
      <c r="K3159">
        <v>38</v>
      </c>
      <c r="L3159" s="1" t="s">
        <v>6241</v>
      </c>
      <c r="M3159" s="1" t="s">
        <v>6254</v>
      </c>
      <c r="N3159">
        <v>176683</v>
      </c>
      <c r="O3159" s="1" t="s">
        <v>6243</v>
      </c>
      <c r="P3159" s="2">
        <v>42325</v>
      </c>
      <c r="Q3159" s="2">
        <v>45507</v>
      </c>
      <c r="R3159" s="1" t="s">
        <v>6889</v>
      </c>
      <c r="S3159" s="1" t="s">
        <v>6890</v>
      </c>
      <c r="T3159" s="1" t="s">
        <v>28</v>
      </c>
      <c r="U3159">
        <v>2954</v>
      </c>
      <c r="V3159" s="1" t="s">
        <v>24</v>
      </c>
      <c r="W3159" s="1" t="s">
        <v>29</v>
      </c>
      <c r="X3159" s="2">
        <f t="shared" ca="1" si="49"/>
        <v>45937</v>
      </c>
      <c r="Y3159" s="1">
        <f ca="1">ROUND(YEARFRAC(Merge1[[#This Row],[Join_Date]],Merge1[[#This Row],[Today]], 3),0)</f>
        <v>10</v>
      </c>
      <c r="Z3159" s="1" t="str" cm="1">
        <f t="array" aca="1" ref="Z3159" ca="1">_xlfn.IFS(
   Merge1[[#This Row],[Customer Tenure]]&lt;=2,"New",
   Merge1[[#This Row],[Customer Tenure]]&lt;=5,"Emerging",
  Merge1[[#This Row],[Customer Tenure]]&lt;9,"Established",
   TRUE,"Loyal"
)</f>
        <v>Loyal</v>
      </c>
      <c r="AA3159" s="1" t="str" cm="1">
        <f t="array" ref="AA3159">_xlfn.IFS(Merge1[[#This Row],[Income]]&lt;=30000,"Low",Merge1[[#This Row],[Income]]&lt;=60000,"Medium",Merge1[[#This Row],[Income]]&lt;=100000,"High", Merge1[[#This Row],[Income]]&gt;100000," Premium")</f>
        <v xml:space="preserve"> Premium</v>
      </c>
      <c r="AB3159" s="1" t="str" cm="1">
        <f t="array" ref="AB3159">_xlfn.IFS(Merge1[[#This Row],[Age]]&lt;= 28,"Gen Z", Merge1[[#This Row],[Age]]&lt;=44,"Millennials", Merge1[[#This Row],[Age]]&lt;=60,"Gen X", Merge1[[#This Row],[Age]]&gt;60,"Baby Boomers")</f>
        <v>Millennials</v>
      </c>
      <c r="AC3159" s="1" t="str" cm="1">
        <f t="array" ref="AC3159">_xlfn.IFS(
    Merge1[[#This Row],[Balance]]&lt;=50000,"Low",
    Merge1[[#This Row],[Balance]]&lt;=200000,"Medium",
    Merge1[[#This Row],[Balance]]&gt;200000,"High"
)</f>
        <v>Medium</v>
      </c>
    </row>
    <row r="3160" spans="1:29" x14ac:dyDescent="0.25">
      <c r="A3160" s="1" t="s">
        <v>1419</v>
      </c>
      <c r="B3160" s="1" t="s">
        <v>6188</v>
      </c>
      <c r="C3160" s="1" t="s">
        <v>5832</v>
      </c>
      <c r="D3160" s="2">
        <v>45034</v>
      </c>
      <c r="E3160">
        <v>214127</v>
      </c>
      <c r="F3160">
        <v>807</v>
      </c>
      <c r="G3160">
        <v>0</v>
      </c>
      <c r="H3160" s="1" t="s">
        <v>5850</v>
      </c>
      <c r="I3160" s="1" t="s">
        <v>6664</v>
      </c>
      <c r="J3160" s="1" t="s">
        <v>6240</v>
      </c>
      <c r="K3160">
        <v>62</v>
      </c>
      <c r="L3160" s="1" t="s">
        <v>6256</v>
      </c>
      <c r="M3160" s="1" t="s">
        <v>6242</v>
      </c>
      <c r="N3160">
        <v>101941</v>
      </c>
      <c r="O3160" s="1" t="s">
        <v>6243</v>
      </c>
      <c r="P3160" s="2">
        <v>44448</v>
      </c>
      <c r="Q3160" s="2">
        <v>45742</v>
      </c>
      <c r="R3160" s="1" t="s">
        <v>6899</v>
      </c>
      <c r="S3160" s="1" t="s">
        <v>6914</v>
      </c>
      <c r="T3160" s="1" t="s">
        <v>28</v>
      </c>
      <c r="U3160">
        <v>7962</v>
      </c>
      <c r="V3160" s="1" t="s">
        <v>19</v>
      </c>
      <c r="W3160" s="1" t="s">
        <v>25</v>
      </c>
      <c r="X3160" s="2">
        <f t="shared" ca="1" si="49"/>
        <v>45937</v>
      </c>
      <c r="Y3160" s="1">
        <f ca="1">ROUND(YEARFRAC(Merge1[[#This Row],[Join_Date]],Merge1[[#This Row],[Today]], 3),0)</f>
        <v>4</v>
      </c>
      <c r="Z3160" s="1" t="str" cm="1">
        <f t="array" aca="1" ref="Z3160" ca="1">_xlfn.IFS(
   Merge1[[#This Row],[Customer Tenure]]&lt;=2,"New",
   Merge1[[#This Row],[Customer Tenure]]&lt;=5,"Emerging",
  Merge1[[#This Row],[Customer Tenure]]&lt;9,"Established",
   TRUE,"Loyal"
)</f>
        <v>Emerging</v>
      </c>
      <c r="AA3160" s="1" t="str" cm="1">
        <f t="array" ref="AA3160">_xlfn.IFS(Merge1[[#This Row],[Income]]&lt;=30000,"Low",Merge1[[#This Row],[Income]]&lt;=60000,"Medium",Merge1[[#This Row],[Income]]&lt;=100000,"High", Merge1[[#This Row],[Income]]&gt;100000," Premium")</f>
        <v xml:space="preserve"> Premium</v>
      </c>
      <c r="AB3160" s="1" t="str" cm="1">
        <f t="array" ref="AB3160">_xlfn.IFS(Merge1[[#This Row],[Age]]&lt;= 28,"Gen Z", Merge1[[#This Row],[Age]]&lt;=44,"Millennials", Merge1[[#This Row],[Age]]&lt;=60,"Gen X", Merge1[[#This Row],[Age]]&gt;60,"Baby Boomers")</f>
        <v>Baby Boomers</v>
      </c>
      <c r="AC3160" s="1" t="str" cm="1">
        <f t="array" ref="AC3160">_xlfn.IFS(
    Merge1[[#This Row],[Balance]]&lt;=50000,"Low",
    Merge1[[#This Row],[Balance]]&lt;=200000,"Medium",
    Merge1[[#This Row],[Balance]]&gt;200000,"High"
)</f>
        <v>High</v>
      </c>
    </row>
    <row r="3161" spans="1:29" x14ac:dyDescent="0.25">
      <c r="A3161" s="1" t="s">
        <v>1013</v>
      </c>
      <c r="B3161" s="1" t="s">
        <v>6005</v>
      </c>
      <c r="C3161" s="1" t="s">
        <v>5835</v>
      </c>
      <c r="D3161" s="2">
        <v>43736</v>
      </c>
      <c r="E3161">
        <v>247536</v>
      </c>
      <c r="F3161">
        <v>369</v>
      </c>
      <c r="G3161">
        <v>0</v>
      </c>
      <c r="H3161" s="1" t="s">
        <v>5833</v>
      </c>
      <c r="I3161" s="1" t="s">
        <v>6807</v>
      </c>
      <c r="J3161" s="1" t="s">
        <v>6245</v>
      </c>
      <c r="K3161">
        <v>22</v>
      </c>
      <c r="L3161" s="1" t="s">
        <v>6260</v>
      </c>
      <c r="M3161" s="1" t="s">
        <v>6247</v>
      </c>
      <c r="N3161">
        <v>112324</v>
      </c>
      <c r="O3161" s="1" t="s">
        <v>6243</v>
      </c>
      <c r="P3161" s="2">
        <v>43074</v>
      </c>
      <c r="Q3161" s="2">
        <v>45883</v>
      </c>
      <c r="R3161" s="1" t="s">
        <v>6889</v>
      </c>
      <c r="S3161" s="1" t="s">
        <v>6915</v>
      </c>
      <c r="T3161" s="1" t="s">
        <v>28</v>
      </c>
      <c r="U3161">
        <v>5866</v>
      </c>
      <c r="V3161" s="1" t="s">
        <v>24</v>
      </c>
      <c r="W3161" s="1" t="s">
        <v>16</v>
      </c>
      <c r="X3161" s="2">
        <f t="shared" ca="1" si="49"/>
        <v>45937</v>
      </c>
      <c r="Y3161" s="1">
        <f ca="1">ROUND(YEARFRAC(Merge1[[#This Row],[Join_Date]],Merge1[[#This Row],[Today]], 3),0)</f>
        <v>8</v>
      </c>
      <c r="Z3161" s="1" t="str" cm="1">
        <f t="array" aca="1" ref="Z3161" ca="1">_xlfn.IFS(
   Merge1[[#This Row],[Customer Tenure]]&lt;=2,"New",
   Merge1[[#This Row],[Customer Tenure]]&lt;=5,"Emerging",
  Merge1[[#This Row],[Customer Tenure]]&lt;9,"Established",
   TRUE,"Loyal"
)</f>
        <v>Established</v>
      </c>
      <c r="AA3161" s="1" t="str" cm="1">
        <f t="array" ref="AA3161">_xlfn.IFS(Merge1[[#This Row],[Income]]&lt;=30000,"Low",Merge1[[#This Row],[Income]]&lt;=60000,"Medium",Merge1[[#This Row],[Income]]&lt;=100000,"High", Merge1[[#This Row],[Income]]&gt;100000," Premium")</f>
        <v xml:space="preserve"> Premium</v>
      </c>
      <c r="AB3161" s="1" t="str" cm="1">
        <f t="array" ref="AB3161">_xlfn.IFS(Merge1[[#This Row],[Age]]&lt;= 28,"Gen Z", Merge1[[#This Row],[Age]]&lt;=44,"Millennials", Merge1[[#This Row],[Age]]&lt;=60,"Gen X", Merge1[[#This Row],[Age]]&gt;60,"Baby Boomers")</f>
        <v>Gen Z</v>
      </c>
      <c r="AC3161" s="1" t="str" cm="1">
        <f t="array" ref="AC3161">_xlfn.IFS(
    Merge1[[#This Row],[Balance]]&lt;=50000,"Low",
    Merge1[[#This Row],[Balance]]&lt;=200000,"Medium",
    Merge1[[#This Row],[Balance]]&gt;200000,"High"
)</f>
        <v>High</v>
      </c>
    </row>
    <row r="3162" spans="1:29" x14ac:dyDescent="0.25">
      <c r="A3162" s="1" t="s">
        <v>571</v>
      </c>
      <c r="B3162" s="1" t="s">
        <v>6111</v>
      </c>
      <c r="C3162" s="1" t="s">
        <v>5846</v>
      </c>
      <c r="D3162" s="2">
        <v>45268</v>
      </c>
      <c r="E3162">
        <v>315097</v>
      </c>
      <c r="F3162">
        <v>347</v>
      </c>
      <c r="G3162">
        <v>0</v>
      </c>
      <c r="H3162" s="1" t="s">
        <v>5850</v>
      </c>
      <c r="I3162" s="1" t="s">
        <v>6720</v>
      </c>
      <c r="J3162" s="1" t="s">
        <v>6245</v>
      </c>
      <c r="K3162">
        <v>49</v>
      </c>
      <c r="L3162" s="1" t="s">
        <v>6241</v>
      </c>
      <c r="M3162" s="1" t="s">
        <v>6247</v>
      </c>
      <c r="N3162">
        <v>190515</v>
      </c>
      <c r="O3162" s="1" t="s">
        <v>6243</v>
      </c>
      <c r="P3162" s="2">
        <v>44918</v>
      </c>
      <c r="Q3162" s="2">
        <v>45810</v>
      </c>
      <c r="R3162" s="1" t="s">
        <v>6883</v>
      </c>
      <c r="S3162" s="1" t="s">
        <v>6910</v>
      </c>
      <c r="T3162" s="1" t="s">
        <v>23</v>
      </c>
      <c r="U3162">
        <v>7848</v>
      </c>
      <c r="V3162" s="1" t="s">
        <v>10</v>
      </c>
      <c r="W3162" s="1" t="s">
        <v>106</v>
      </c>
      <c r="X3162" s="2">
        <f t="shared" ca="1" si="49"/>
        <v>45937</v>
      </c>
      <c r="Y3162" s="1">
        <f ca="1">ROUND(YEARFRAC(Merge1[[#This Row],[Join_Date]],Merge1[[#This Row],[Today]], 3),0)</f>
        <v>3</v>
      </c>
      <c r="Z3162" s="1" t="str" cm="1">
        <f t="array" aca="1" ref="Z3162" ca="1">_xlfn.IFS(
   Merge1[[#This Row],[Customer Tenure]]&lt;=2,"New",
   Merge1[[#This Row],[Customer Tenure]]&lt;=5,"Emerging",
  Merge1[[#This Row],[Customer Tenure]]&lt;9,"Established",
   TRUE,"Loyal"
)</f>
        <v>Emerging</v>
      </c>
      <c r="AA3162" s="1" t="str" cm="1">
        <f t="array" ref="AA3162">_xlfn.IFS(Merge1[[#This Row],[Income]]&lt;=30000,"Low",Merge1[[#This Row],[Income]]&lt;=60000,"Medium",Merge1[[#This Row],[Income]]&lt;=100000,"High", Merge1[[#This Row],[Income]]&gt;100000," Premium")</f>
        <v xml:space="preserve"> Premium</v>
      </c>
      <c r="AB3162" s="1" t="str" cm="1">
        <f t="array" ref="AB3162">_xlfn.IFS(Merge1[[#This Row],[Age]]&lt;= 28,"Gen Z", Merge1[[#This Row],[Age]]&lt;=44,"Millennials", Merge1[[#This Row],[Age]]&lt;=60,"Gen X", Merge1[[#This Row],[Age]]&gt;60,"Baby Boomers")</f>
        <v>Gen X</v>
      </c>
      <c r="AC3162" s="1" t="str" cm="1">
        <f t="array" ref="AC3162">_xlfn.IFS(
    Merge1[[#This Row],[Balance]]&lt;=50000,"Low",
    Merge1[[#This Row],[Balance]]&lt;=200000,"Medium",
    Merge1[[#This Row],[Balance]]&gt;200000,"High"
)</f>
        <v>High</v>
      </c>
    </row>
    <row r="3163" spans="1:29" x14ac:dyDescent="0.25">
      <c r="A3163" s="1" t="s">
        <v>1415</v>
      </c>
      <c r="B3163" s="1" t="s">
        <v>6032</v>
      </c>
      <c r="C3163" s="1" t="s">
        <v>5842</v>
      </c>
      <c r="D3163" s="2">
        <v>42661</v>
      </c>
      <c r="E3163">
        <v>69300</v>
      </c>
      <c r="F3163">
        <v>508</v>
      </c>
      <c r="G3163">
        <v>0</v>
      </c>
      <c r="H3163" s="1" t="s">
        <v>5833</v>
      </c>
      <c r="I3163" s="1" t="s">
        <v>6713</v>
      </c>
      <c r="J3163" s="1" t="s">
        <v>6245</v>
      </c>
      <c r="K3163">
        <v>55</v>
      </c>
      <c r="L3163" s="1" t="s">
        <v>6256</v>
      </c>
      <c r="M3163" s="1" t="s">
        <v>6251</v>
      </c>
      <c r="N3163">
        <v>152028</v>
      </c>
      <c r="O3163" s="1" t="s">
        <v>6243</v>
      </c>
      <c r="P3163" s="2">
        <v>44745</v>
      </c>
      <c r="Q3163" s="2">
        <v>45757</v>
      </c>
      <c r="R3163" s="1" t="s">
        <v>6893</v>
      </c>
      <c r="S3163" s="1" t="s">
        <v>6894</v>
      </c>
      <c r="T3163" s="1" t="s">
        <v>9</v>
      </c>
      <c r="U3163">
        <v>6087</v>
      </c>
      <c r="V3163" s="1" t="s">
        <v>24</v>
      </c>
      <c r="W3163" s="1" t="s">
        <v>55</v>
      </c>
      <c r="X3163" s="2">
        <f t="shared" ca="1" si="49"/>
        <v>45937</v>
      </c>
      <c r="Y3163" s="1">
        <f ca="1">ROUND(YEARFRAC(Merge1[[#This Row],[Join_Date]],Merge1[[#This Row],[Today]], 3),0)</f>
        <v>3</v>
      </c>
      <c r="Z3163" s="1" t="str" cm="1">
        <f t="array" aca="1" ref="Z3163" ca="1">_xlfn.IFS(
   Merge1[[#This Row],[Customer Tenure]]&lt;=2,"New",
   Merge1[[#This Row],[Customer Tenure]]&lt;=5,"Emerging",
  Merge1[[#This Row],[Customer Tenure]]&lt;9,"Established",
   TRUE,"Loyal"
)</f>
        <v>Emerging</v>
      </c>
      <c r="AA3163" s="1" t="str" cm="1">
        <f t="array" ref="AA3163">_xlfn.IFS(Merge1[[#This Row],[Income]]&lt;=30000,"Low",Merge1[[#This Row],[Income]]&lt;=60000,"Medium",Merge1[[#This Row],[Income]]&lt;=100000,"High", Merge1[[#This Row],[Income]]&gt;100000," Premium")</f>
        <v xml:space="preserve"> Premium</v>
      </c>
      <c r="AB3163" s="1" t="str" cm="1">
        <f t="array" ref="AB3163">_xlfn.IFS(Merge1[[#This Row],[Age]]&lt;= 28,"Gen Z", Merge1[[#This Row],[Age]]&lt;=44,"Millennials", Merge1[[#This Row],[Age]]&lt;=60,"Gen X", Merge1[[#This Row],[Age]]&gt;60,"Baby Boomers")</f>
        <v>Gen X</v>
      </c>
      <c r="AC3163" s="1" t="str" cm="1">
        <f t="array" ref="AC3163">_xlfn.IFS(
    Merge1[[#This Row],[Balance]]&lt;=50000,"Low",
    Merge1[[#This Row],[Balance]]&lt;=200000,"Medium",
    Merge1[[#This Row],[Balance]]&gt;200000,"High"
)</f>
        <v>Medium</v>
      </c>
    </row>
    <row r="3164" spans="1:29" x14ac:dyDescent="0.25">
      <c r="A3164" s="1" t="s">
        <v>506</v>
      </c>
      <c r="B3164" s="1" t="s">
        <v>6071</v>
      </c>
      <c r="C3164" s="1" t="s">
        <v>5842</v>
      </c>
      <c r="D3164" s="2">
        <v>43884</v>
      </c>
      <c r="E3164">
        <v>440880</v>
      </c>
      <c r="F3164">
        <v>583</v>
      </c>
      <c r="G3164">
        <v>0</v>
      </c>
      <c r="H3164" s="1" t="s">
        <v>5833</v>
      </c>
      <c r="I3164" s="1" t="s">
        <v>6513</v>
      </c>
      <c r="J3164" s="1" t="s">
        <v>6240</v>
      </c>
      <c r="K3164">
        <v>40</v>
      </c>
      <c r="L3164" s="1" t="s">
        <v>6256</v>
      </c>
      <c r="M3164" s="1" t="s">
        <v>6251</v>
      </c>
      <c r="N3164">
        <v>183268</v>
      </c>
      <c r="O3164" s="1" t="s">
        <v>6248</v>
      </c>
      <c r="P3164" s="2">
        <v>43742</v>
      </c>
      <c r="Q3164" s="2">
        <v>45359</v>
      </c>
      <c r="R3164" s="1" t="s">
        <v>6899</v>
      </c>
      <c r="S3164" s="1" t="s">
        <v>6900</v>
      </c>
      <c r="T3164" s="1" t="s">
        <v>14</v>
      </c>
      <c r="U3164">
        <v>145</v>
      </c>
      <c r="V3164" s="1" t="s">
        <v>24</v>
      </c>
      <c r="W3164" s="1" t="s">
        <v>25</v>
      </c>
      <c r="X3164" s="2">
        <f t="shared" ca="1" si="49"/>
        <v>45937</v>
      </c>
      <c r="Y3164" s="1">
        <f ca="1">ROUND(YEARFRAC(Merge1[[#This Row],[Join_Date]],Merge1[[#This Row],[Today]], 3),0)</f>
        <v>6</v>
      </c>
      <c r="Z3164" s="1" t="str" cm="1">
        <f t="array" aca="1" ref="Z3164" ca="1">_xlfn.IFS(
   Merge1[[#This Row],[Customer Tenure]]&lt;=2,"New",
   Merge1[[#This Row],[Customer Tenure]]&lt;=5,"Emerging",
  Merge1[[#This Row],[Customer Tenure]]&lt;9,"Established",
   TRUE,"Loyal"
)</f>
        <v>Established</v>
      </c>
      <c r="AA3164" s="1" t="str" cm="1">
        <f t="array" ref="AA3164">_xlfn.IFS(Merge1[[#This Row],[Income]]&lt;=30000,"Low",Merge1[[#This Row],[Income]]&lt;=60000,"Medium",Merge1[[#This Row],[Income]]&lt;=100000,"High", Merge1[[#This Row],[Income]]&gt;100000," Premium")</f>
        <v xml:space="preserve"> Premium</v>
      </c>
      <c r="AB3164" s="1" t="str" cm="1">
        <f t="array" ref="AB3164">_xlfn.IFS(Merge1[[#This Row],[Age]]&lt;= 28,"Gen Z", Merge1[[#This Row],[Age]]&lt;=44,"Millennials", Merge1[[#This Row],[Age]]&lt;=60,"Gen X", Merge1[[#This Row],[Age]]&gt;60,"Baby Boomers")</f>
        <v>Millennials</v>
      </c>
      <c r="AC3164" s="1" t="str" cm="1">
        <f t="array" ref="AC3164">_xlfn.IFS(
    Merge1[[#This Row],[Balance]]&lt;=50000,"Low",
    Merge1[[#This Row],[Balance]]&lt;=200000,"Medium",
    Merge1[[#This Row],[Balance]]&gt;200000,"High"
)</f>
        <v>High</v>
      </c>
    </row>
    <row r="3165" spans="1:29" x14ac:dyDescent="0.25">
      <c r="A3165" s="1" t="s">
        <v>463</v>
      </c>
      <c r="B3165" s="1" t="s">
        <v>5848</v>
      </c>
      <c r="C3165" s="1" t="s">
        <v>5835</v>
      </c>
      <c r="D3165" s="2">
        <v>42688</v>
      </c>
      <c r="E3165">
        <v>422132</v>
      </c>
      <c r="F3165">
        <v>650</v>
      </c>
      <c r="G3165">
        <v>0</v>
      </c>
      <c r="H3165" s="1" t="s">
        <v>5833</v>
      </c>
      <c r="I3165" s="1" t="s">
        <v>6397</v>
      </c>
      <c r="J3165" s="1" t="s">
        <v>6240</v>
      </c>
      <c r="K3165">
        <v>65</v>
      </c>
      <c r="L3165" s="1" t="s">
        <v>6241</v>
      </c>
      <c r="M3165" s="1" t="s">
        <v>6257</v>
      </c>
      <c r="N3165">
        <v>94553</v>
      </c>
      <c r="O3165" s="1" t="s">
        <v>6243</v>
      </c>
      <c r="P3165" s="2">
        <v>45706</v>
      </c>
      <c r="Q3165" s="2">
        <v>45684</v>
      </c>
      <c r="R3165" s="1" t="s">
        <v>6902</v>
      </c>
      <c r="S3165" s="1" t="s">
        <v>6908</v>
      </c>
      <c r="T3165" s="1" t="s">
        <v>9</v>
      </c>
      <c r="U3165">
        <v>9302</v>
      </c>
      <c r="V3165" s="1" t="s">
        <v>15</v>
      </c>
      <c r="W3165" s="1" t="s">
        <v>20</v>
      </c>
      <c r="X3165" s="2">
        <f t="shared" ca="1" si="49"/>
        <v>45937</v>
      </c>
      <c r="Y3165" s="1">
        <f ca="1">ROUND(YEARFRAC(Merge1[[#This Row],[Join_Date]],Merge1[[#This Row],[Today]], 3),0)</f>
        <v>1</v>
      </c>
      <c r="Z3165" s="1" t="str" cm="1">
        <f t="array" aca="1" ref="Z3165" ca="1">_xlfn.IFS(
   Merge1[[#This Row],[Customer Tenure]]&lt;=2,"New",
   Merge1[[#This Row],[Customer Tenure]]&lt;=5,"Emerging",
  Merge1[[#This Row],[Customer Tenure]]&lt;9,"Established",
   TRUE,"Loyal"
)</f>
        <v>New</v>
      </c>
      <c r="AA3165" s="1" t="str" cm="1">
        <f t="array" ref="AA3165">_xlfn.IFS(Merge1[[#This Row],[Income]]&lt;=30000,"Low",Merge1[[#This Row],[Income]]&lt;=60000,"Medium",Merge1[[#This Row],[Income]]&lt;=100000,"High", Merge1[[#This Row],[Income]]&gt;100000," Premium")</f>
        <v>High</v>
      </c>
      <c r="AB3165" s="1" t="str" cm="1">
        <f t="array" ref="AB3165">_xlfn.IFS(Merge1[[#This Row],[Age]]&lt;= 28,"Gen Z", Merge1[[#This Row],[Age]]&lt;=44,"Millennials", Merge1[[#This Row],[Age]]&lt;=60,"Gen X", Merge1[[#This Row],[Age]]&gt;60,"Baby Boomers")</f>
        <v>Baby Boomers</v>
      </c>
      <c r="AC3165" s="1" t="str" cm="1">
        <f t="array" ref="AC3165">_xlfn.IFS(
    Merge1[[#This Row],[Balance]]&lt;=50000,"Low",
    Merge1[[#This Row],[Balance]]&lt;=200000,"Medium",
    Merge1[[#This Row],[Balance]]&gt;200000,"High"
)</f>
        <v>High</v>
      </c>
    </row>
    <row r="3166" spans="1:29" x14ac:dyDescent="0.25">
      <c r="A3166" s="1" t="s">
        <v>1976</v>
      </c>
      <c r="B3166" s="1" t="s">
        <v>5848</v>
      </c>
      <c r="C3166" s="1" t="s">
        <v>5842</v>
      </c>
      <c r="D3166" s="2">
        <v>42968</v>
      </c>
      <c r="E3166">
        <v>102476</v>
      </c>
      <c r="F3166">
        <v>816</v>
      </c>
      <c r="G3166">
        <v>0</v>
      </c>
      <c r="H3166" s="1" t="s">
        <v>5833</v>
      </c>
      <c r="I3166" s="1" t="s">
        <v>6397</v>
      </c>
      <c r="J3166" s="1" t="s">
        <v>6240</v>
      </c>
      <c r="K3166">
        <v>65</v>
      </c>
      <c r="L3166" s="1" t="s">
        <v>6241</v>
      </c>
      <c r="M3166" s="1" t="s">
        <v>6257</v>
      </c>
      <c r="N3166">
        <v>94553</v>
      </c>
      <c r="O3166" s="1" t="s">
        <v>6243</v>
      </c>
      <c r="P3166" s="2">
        <v>45706</v>
      </c>
      <c r="Q3166" s="2">
        <v>45274</v>
      </c>
      <c r="R3166" s="1" t="s">
        <v>6904</v>
      </c>
      <c r="S3166" s="1" t="s">
        <v>6905</v>
      </c>
      <c r="T3166" s="1" t="s">
        <v>23</v>
      </c>
      <c r="U3166">
        <v>4043</v>
      </c>
      <c r="V3166" s="1" t="s">
        <v>24</v>
      </c>
      <c r="W3166" s="1" t="s">
        <v>29</v>
      </c>
      <c r="X3166" s="2">
        <f t="shared" ca="1" si="49"/>
        <v>45937</v>
      </c>
      <c r="Y3166" s="1">
        <f ca="1">ROUND(YEARFRAC(Merge1[[#This Row],[Join_Date]],Merge1[[#This Row],[Today]], 3),0)</f>
        <v>1</v>
      </c>
      <c r="Z3166" s="1" t="str" cm="1">
        <f t="array" aca="1" ref="Z3166" ca="1">_xlfn.IFS(
   Merge1[[#This Row],[Customer Tenure]]&lt;=2,"New",
   Merge1[[#This Row],[Customer Tenure]]&lt;=5,"Emerging",
  Merge1[[#This Row],[Customer Tenure]]&lt;9,"Established",
   TRUE,"Loyal"
)</f>
        <v>New</v>
      </c>
      <c r="AA3166" s="1" t="str" cm="1">
        <f t="array" ref="AA3166">_xlfn.IFS(Merge1[[#This Row],[Income]]&lt;=30000,"Low",Merge1[[#This Row],[Income]]&lt;=60000,"Medium",Merge1[[#This Row],[Income]]&lt;=100000,"High", Merge1[[#This Row],[Income]]&gt;100000," Premium")</f>
        <v>High</v>
      </c>
      <c r="AB3166" s="1" t="str" cm="1">
        <f t="array" ref="AB3166">_xlfn.IFS(Merge1[[#This Row],[Age]]&lt;= 28,"Gen Z", Merge1[[#This Row],[Age]]&lt;=44,"Millennials", Merge1[[#This Row],[Age]]&lt;=60,"Gen X", Merge1[[#This Row],[Age]]&gt;60,"Baby Boomers")</f>
        <v>Baby Boomers</v>
      </c>
      <c r="AC3166" s="1" t="str" cm="1">
        <f t="array" ref="AC3166">_xlfn.IFS(
    Merge1[[#This Row],[Balance]]&lt;=50000,"Low",
    Merge1[[#This Row],[Balance]]&lt;=200000,"Medium",
    Merge1[[#This Row],[Balance]]&gt;200000,"High"
)</f>
        <v>Medium</v>
      </c>
    </row>
    <row r="3167" spans="1:29" x14ac:dyDescent="0.25">
      <c r="A3167" s="1" t="s">
        <v>68</v>
      </c>
      <c r="B3167" s="1" t="s">
        <v>5969</v>
      </c>
      <c r="C3167" s="1" t="s">
        <v>5842</v>
      </c>
      <c r="D3167" s="2">
        <v>45573</v>
      </c>
      <c r="E3167">
        <v>93405</v>
      </c>
      <c r="F3167">
        <v>730</v>
      </c>
      <c r="G3167">
        <v>0</v>
      </c>
      <c r="H3167" s="1" t="s">
        <v>5833</v>
      </c>
      <c r="I3167" s="1" t="s">
        <v>6560</v>
      </c>
      <c r="J3167" s="1" t="s">
        <v>6240</v>
      </c>
      <c r="K3167">
        <v>40</v>
      </c>
      <c r="L3167" s="1" t="s">
        <v>6241</v>
      </c>
      <c r="M3167" s="1" t="s">
        <v>6242</v>
      </c>
      <c r="N3167">
        <v>99083</v>
      </c>
      <c r="O3167" s="1" t="s">
        <v>6248</v>
      </c>
      <c r="P3167" s="2">
        <v>45179</v>
      </c>
      <c r="Q3167" s="2">
        <v>45834</v>
      </c>
      <c r="R3167" s="1" t="s">
        <v>6883</v>
      </c>
      <c r="S3167" s="1" t="s">
        <v>6910</v>
      </c>
      <c r="T3167" s="1" t="s">
        <v>28</v>
      </c>
      <c r="U3167">
        <v>6710</v>
      </c>
      <c r="V3167" s="1" t="s">
        <v>10</v>
      </c>
      <c r="W3167" s="1" t="s">
        <v>20</v>
      </c>
      <c r="X3167" s="2">
        <f t="shared" ca="1" si="49"/>
        <v>45937</v>
      </c>
      <c r="Y3167" s="1">
        <f ca="1">ROUND(YEARFRAC(Merge1[[#This Row],[Join_Date]],Merge1[[#This Row],[Today]], 3),0)</f>
        <v>2</v>
      </c>
      <c r="Z3167" s="1" t="str" cm="1">
        <f t="array" aca="1" ref="Z3167" ca="1">_xlfn.IFS(
   Merge1[[#This Row],[Customer Tenure]]&lt;=2,"New",
   Merge1[[#This Row],[Customer Tenure]]&lt;=5,"Emerging",
  Merge1[[#This Row],[Customer Tenure]]&lt;9,"Established",
   TRUE,"Loyal"
)</f>
        <v>New</v>
      </c>
      <c r="AA3167" s="1" t="str" cm="1">
        <f t="array" ref="AA3167">_xlfn.IFS(Merge1[[#This Row],[Income]]&lt;=30000,"Low",Merge1[[#This Row],[Income]]&lt;=60000,"Medium",Merge1[[#This Row],[Income]]&lt;=100000,"High", Merge1[[#This Row],[Income]]&gt;100000," Premium")</f>
        <v>High</v>
      </c>
      <c r="AB3167" s="1" t="str" cm="1">
        <f t="array" ref="AB3167">_xlfn.IFS(Merge1[[#This Row],[Age]]&lt;= 28,"Gen Z", Merge1[[#This Row],[Age]]&lt;=44,"Millennials", Merge1[[#This Row],[Age]]&lt;=60,"Gen X", Merge1[[#This Row],[Age]]&gt;60,"Baby Boomers")</f>
        <v>Millennials</v>
      </c>
      <c r="AC3167" s="1" t="str" cm="1">
        <f t="array" ref="AC3167">_xlfn.IFS(
    Merge1[[#This Row],[Balance]]&lt;=50000,"Low",
    Merge1[[#This Row],[Balance]]&lt;=200000,"Medium",
    Merge1[[#This Row],[Balance]]&gt;200000,"High"
)</f>
        <v>Medium</v>
      </c>
    </row>
    <row r="3168" spans="1:29" x14ac:dyDescent="0.25">
      <c r="A3168" s="1" t="s">
        <v>1732</v>
      </c>
      <c r="B3168" s="1" t="s">
        <v>5960</v>
      </c>
      <c r="C3168" s="1" t="s">
        <v>5842</v>
      </c>
      <c r="D3168" s="2">
        <v>43880</v>
      </c>
      <c r="E3168">
        <v>352156</v>
      </c>
      <c r="F3168">
        <v>587</v>
      </c>
      <c r="G3168">
        <v>0</v>
      </c>
      <c r="H3168" s="1" t="s">
        <v>5838</v>
      </c>
      <c r="I3168" s="1" t="s">
        <v>6283</v>
      </c>
      <c r="J3168" s="1" t="s">
        <v>6245</v>
      </c>
      <c r="K3168">
        <v>44</v>
      </c>
      <c r="L3168" s="1" t="s">
        <v>6246</v>
      </c>
      <c r="M3168" s="1" t="s">
        <v>6247</v>
      </c>
      <c r="N3168">
        <v>189269</v>
      </c>
      <c r="O3168" s="1" t="s">
        <v>6243</v>
      </c>
      <c r="P3168" s="2">
        <v>45414</v>
      </c>
      <c r="Q3168" s="2">
        <v>45505</v>
      </c>
      <c r="R3168" s="1" t="s">
        <v>6889</v>
      </c>
      <c r="S3168" s="1" t="s">
        <v>6890</v>
      </c>
      <c r="T3168" s="1" t="s">
        <v>14</v>
      </c>
      <c r="U3168">
        <v>4123</v>
      </c>
      <c r="V3168" s="1" t="s">
        <v>19</v>
      </c>
      <c r="W3168" s="1" t="s">
        <v>29</v>
      </c>
      <c r="X3168" s="2">
        <f t="shared" ca="1" si="49"/>
        <v>45937</v>
      </c>
      <c r="Y3168" s="1">
        <f ca="1">ROUND(YEARFRAC(Merge1[[#This Row],[Join_Date]],Merge1[[#This Row],[Today]], 3),0)</f>
        <v>1</v>
      </c>
      <c r="Z3168" s="1" t="str" cm="1">
        <f t="array" aca="1" ref="Z3168" ca="1">_xlfn.IFS(
   Merge1[[#This Row],[Customer Tenure]]&lt;=2,"New",
   Merge1[[#This Row],[Customer Tenure]]&lt;=5,"Emerging",
  Merge1[[#This Row],[Customer Tenure]]&lt;9,"Established",
   TRUE,"Loyal"
)</f>
        <v>New</v>
      </c>
      <c r="AA3168" s="1" t="str" cm="1">
        <f t="array" ref="AA3168">_xlfn.IFS(Merge1[[#This Row],[Income]]&lt;=30000,"Low",Merge1[[#This Row],[Income]]&lt;=60000,"Medium",Merge1[[#This Row],[Income]]&lt;=100000,"High", Merge1[[#This Row],[Income]]&gt;100000," Premium")</f>
        <v xml:space="preserve"> Premium</v>
      </c>
      <c r="AB3168" s="1" t="str" cm="1">
        <f t="array" ref="AB3168">_xlfn.IFS(Merge1[[#This Row],[Age]]&lt;= 28,"Gen Z", Merge1[[#This Row],[Age]]&lt;=44,"Millennials", Merge1[[#This Row],[Age]]&lt;=60,"Gen X", Merge1[[#This Row],[Age]]&gt;60,"Baby Boomers")</f>
        <v>Millennials</v>
      </c>
      <c r="AC3168" s="1" t="str" cm="1">
        <f t="array" ref="AC3168">_xlfn.IFS(
    Merge1[[#This Row],[Balance]]&lt;=50000,"Low",
    Merge1[[#This Row],[Balance]]&lt;=200000,"Medium",
    Merge1[[#This Row],[Balance]]&gt;200000,"High"
)</f>
        <v>High</v>
      </c>
    </row>
    <row r="3169" spans="1:29" x14ac:dyDescent="0.25">
      <c r="A3169" s="1" t="s">
        <v>1367</v>
      </c>
      <c r="B3169" s="1" t="s">
        <v>6068</v>
      </c>
      <c r="C3169" s="1" t="s">
        <v>5835</v>
      </c>
      <c r="D3169" s="2">
        <v>43551</v>
      </c>
      <c r="E3169">
        <v>279143</v>
      </c>
      <c r="F3169">
        <v>544</v>
      </c>
      <c r="G3169">
        <v>0</v>
      </c>
      <c r="H3169" s="1" t="s">
        <v>5833</v>
      </c>
      <c r="I3169" s="1" t="s">
        <v>6741</v>
      </c>
      <c r="J3169" s="1" t="s">
        <v>6245</v>
      </c>
      <c r="K3169">
        <v>58</v>
      </c>
      <c r="L3169" s="1" t="s">
        <v>6260</v>
      </c>
      <c r="M3169" s="1" t="s">
        <v>6251</v>
      </c>
      <c r="N3169">
        <v>196422</v>
      </c>
      <c r="O3169" s="1" t="s">
        <v>6252</v>
      </c>
      <c r="P3169" s="2">
        <v>44545</v>
      </c>
      <c r="Q3169" s="2">
        <v>45291</v>
      </c>
      <c r="R3169" s="1" t="s">
        <v>6904</v>
      </c>
      <c r="S3169" s="1" t="s">
        <v>6905</v>
      </c>
      <c r="T3169" s="1" t="s">
        <v>23</v>
      </c>
      <c r="U3169">
        <v>6556</v>
      </c>
      <c r="V3169" s="1" t="s">
        <v>19</v>
      </c>
      <c r="W3169" s="1" t="s">
        <v>40</v>
      </c>
      <c r="X3169" s="2">
        <f t="shared" ca="1" si="49"/>
        <v>45937</v>
      </c>
      <c r="Y3169" s="1">
        <f ca="1">ROUND(YEARFRAC(Merge1[[#This Row],[Join_Date]],Merge1[[#This Row],[Today]], 3),0)</f>
        <v>4</v>
      </c>
      <c r="Z3169" s="1" t="str" cm="1">
        <f t="array" aca="1" ref="Z3169" ca="1">_xlfn.IFS(
   Merge1[[#This Row],[Customer Tenure]]&lt;=2,"New",
   Merge1[[#This Row],[Customer Tenure]]&lt;=5,"Emerging",
  Merge1[[#This Row],[Customer Tenure]]&lt;9,"Established",
   TRUE,"Loyal"
)</f>
        <v>Emerging</v>
      </c>
      <c r="AA3169" s="1" t="str" cm="1">
        <f t="array" ref="AA3169">_xlfn.IFS(Merge1[[#This Row],[Income]]&lt;=30000,"Low",Merge1[[#This Row],[Income]]&lt;=60000,"Medium",Merge1[[#This Row],[Income]]&lt;=100000,"High", Merge1[[#This Row],[Income]]&gt;100000," Premium")</f>
        <v xml:space="preserve"> Premium</v>
      </c>
      <c r="AB3169" s="1" t="str" cm="1">
        <f t="array" ref="AB3169">_xlfn.IFS(Merge1[[#This Row],[Age]]&lt;= 28,"Gen Z", Merge1[[#This Row],[Age]]&lt;=44,"Millennials", Merge1[[#This Row],[Age]]&lt;=60,"Gen X", Merge1[[#This Row],[Age]]&gt;60,"Baby Boomers")</f>
        <v>Gen X</v>
      </c>
      <c r="AC3169" s="1" t="str" cm="1">
        <f t="array" ref="AC3169">_xlfn.IFS(
    Merge1[[#This Row],[Balance]]&lt;=50000,"Low",
    Merge1[[#This Row],[Balance]]&lt;=200000,"Medium",
    Merge1[[#This Row],[Balance]]&gt;200000,"High"
)</f>
        <v>High</v>
      </c>
    </row>
    <row r="3170" spans="1:29" x14ac:dyDescent="0.25">
      <c r="A3170" s="1" t="s">
        <v>925</v>
      </c>
      <c r="B3170" s="1" t="s">
        <v>6126</v>
      </c>
      <c r="C3170" s="1" t="s">
        <v>5832</v>
      </c>
      <c r="D3170" s="2">
        <v>42498</v>
      </c>
      <c r="E3170">
        <v>166667</v>
      </c>
      <c r="F3170">
        <v>455</v>
      </c>
      <c r="G3170">
        <v>0</v>
      </c>
      <c r="H3170" s="1" t="s">
        <v>5838</v>
      </c>
      <c r="I3170" s="1" t="s">
        <v>6308</v>
      </c>
      <c r="J3170" s="1" t="s">
        <v>6240</v>
      </c>
      <c r="K3170">
        <v>30</v>
      </c>
      <c r="L3170" s="1" t="s">
        <v>6260</v>
      </c>
      <c r="M3170" s="1" t="s">
        <v>6266</v>
      </c>
      <c r="N3170">
        <v>176497</v>
      </c>
      <c r="O3170" s="1" t="s">
        <v>6248</v>
      </c>
      <c r="P3170" s="2">
        <v>42853</v>
      </c>
      <c r="Q3170" s="2">
        <v>45814</v>
      </c>
      <c r="R3170" s="1" t="s">
        <v>6883</v>
      </c>
      <c r="S3170" s="1" t="s">
        <v>6910</v>
      </c>
      <c r="T3170" s="1" t="s">
        <v>28</v>
      </c>
      <c r="U3170">
        <v>8406</v>
      </c>
      <c r="V3170" s="1" t="s">
        <v>19</v>
      </c>
      <c r="W3170" s="1" t="s">
        <v>16</v>
      </c>
      <c r="X3170" s="2">
        <f t="shared" ca="1" si="49"/>
        <v>45937</v>
      </c>
      <c r="Y3170" s="1">
        <f ca="1">ROUND(YEARFRAC(Merge1[[#This Row],[Join_Date]],Merge1[[#This Row],[Today]], 3),0)</f>
        <v>8</v>
      </c>
      <c r="Z3170" s="1" t="str" cm="1">
        <f t="array" aca="1" ref="Z3170" ca="1">_xlfn.IFS(
   Merge1[[#This Row],[Customer Tenure]]&lt;=2,"New",
   Merge1[[#This Row],[Customer Tenure]]&lt;=5,"Emerging",
  Merge1[[#This Row],[Customer Tenure]]&lt;9,"Established",
   TRUE,"Loyal"
)</f>
        <v>Established</v>
      </c>
      <c r="AA3170" s="1" t="str" cm="1">
        <f t="array" ref="AA3170">_xlfn.IFS(Merge1[[#This Row],[Income]]&lt;=30000,"Low",Merge1[[#This Row],[Income]]&lt;=60000,"Medium",Merge1[[#This Row],[Income]]&lt;=100000,"High", Merge1[[#This Row],[Income]]&gt;100000," Premium")</f>
        <v xml:space="preserve"> Premium</v>
      </c>
      <c r="AB3170" s="1" t="str" cm="1">
        <f t="array" ref="AB3170">_xlfn.IFS(Merge1[[#This Row],[Age]]&lt;= 28,"Gen Z", Merge1[[#This Row],[Age]]&lt;=44,"Millennials", Merge1[[#This Row],[Age]]&lt;=60,"Gen X", Merge1[[#This Row],[Age]]&gt;60,"Baby Boomers")</f>
        <v>Millennials</v>
      </c>
      <c r="AC3170" s="1" t="str" cm="1">
        <f t="array" ref="AC3170">_xlfn.IFS(
    Merge1[[#This Row],[Balance]]&lt;=50000,"Low",
    Merge1[[#This Row],[Balance]]&lt;=200000,"Medium",
    Merge1[[#This Row],[Balance]]&gt;200000,"High"
)</f>
        <v>Medium</v>
      </c>
    </row>
    <row r="3171" spans="1:29" x14ac:dyDescent="0.25">
      <c r="A3171" s="1" t="s">
        <v>1712</v>
      </c>
      <c r="B3171" s="1" t="s">
        <v>5888</v>
      </c>
      <c r="C3171" s="1" t="s">
        <v>5835</v>
      </c>
      <c r="D3171" s="2">
        <v>44346</v>
      </c>
      <c r="E3171">
        <v>337468</v>
      </c>
      <c r="F3171">
        <v>662</v>
      </c>
      <c r="G3171">
        <v>0</v>
      </c>
      <c r="H3171" s="1" t="s">
        <v>5860</v>
      </c>
      <c r="I3171" s="1" t="s">
        <v>6862</v>
      </c>
      <c r="J3171" s="1" t="s">
        <v>6245</v>
      </c>
      <c r="K3171">
        <v>63</v>
      </c>
      <c r="L3171" s="1" t="s">
        <v>6260</v>
      </c>
      <c r="M3171" s="1" t="s">
        <v>6257</v>
      </c>
      <c r="N3171">
        <v>21969</v>
      </c>
      <c r="O3171" s="1" t="s">
        <v>6248</v>
      </c>
      <c r="P3171" s="2">
        <v>45488</v>
      </c>
      <c r="Q3171" s="2">
        <v>45514</v>
      </c>
      <c r="R3171" s="1" t="s">
        <v>6889</v>
      </c>
      <c r="S3171" s="1" t="s">
        <v>6890</v>
      </c>
      <c r="T3171" s="1" t="s">
        <v>23</v>
      </c>
      <c r="U3171">
        <v>4604</v>
      </c>
      <c r="V3171" s="1" t="s">
        <v>19</v>
      </c>
      <c r="W3171" s="1" t="s">
        <v>106</v>
      </c>
      <c r="X3171" s="2">
        <f t="shared" ca="1" si="49"/>
        <v>45937</v>
      </c>
      <c r="Y3171" s="1">
        <f ca="1">ROUND(YEARFRAC(Merge1[[#This Row],[Join_Date]],Merge1[[#This Row],[Today]], 3),0)</f>
        <v>1</v>
      </c>
      <c r="Z3171" s="1" t="str" cm="1">
        <f t="array" aca="1" ref="Z3171" ca="1">_xlfn.IFS(
   Merge1[[#This Row],[Customer Tenure]]&lt;=2,"New",
   Merge1[[#This Row],[Customer Tenure]]&lt;=5,"Emerging",
  Merge1[[#This Row],[Customer Tenure]]&lt;9,"Established",
   TRUE,"Loyal"
)</f>
        <v>New</v>
      </c>
      <c r="AA3171" s="1" t="str" cm="1">
        <f t="array" ref="AA3171">_xlfn.IFS(Merge1[[#This Row],[Income]]&lt;=30000,"Low",Merge1[[#This Row],[Income]]&lt;=60000,"Medium",Merge1[[#This Row],[Income]]&lt;=100000,"High", Merge1[[#This Row],[Income]]&gt;100000," Premium")</f>
        <v>Low</v>
      </c>
      <c r="AB3171" s="1" t="str" cm="1">
        <f t="array" ref="AB3171">_xlfn.IFS(Merge1[[#This Row],[Age]]&lt;= 28,"Gen Z", Merge1[[#This Row],[Age]]&lt;=44,"Millennials", Merge1[[#This Row],[Age]]&lt;=60,"Gen X", Merge1[[#This Row],[Age]]&gt;60,"Baby Boomers")</f>
        <v>Baby Boomers</v>
      </c>
      <c r="AC3171" s="1" t="str" cm="1">
        <f t="array" ref="AC3171">_xlfn.IFS(
    Merge1[[#This Row],[Balance]]&lt;=50000,"Low",
    Merge1[[#This Row],[Balance]]&lt;=200000,"Medium",
    Merge1[[#This Row],[Balance]]&gt;200000,"High"
)</f>
        <v>High</v>
      </c>
    </row>
    <row r="3172" spans="1:29" x14ac:dyDescent="0.25">
      <c r="A3172" s="1" t="s">
        <v>1786</v>
      </c>
      <c r="B3172" s="1" t="s">
        <v>6004</v>
      </c>
      <c r="C3172" s="1" t="s">
        <v>5842</v>
      </c>
      <c r="D3172" s="2">
        <v>45105</v>
      </c>
      <c r="E3172">
        <v>402575</v>
      </c>
      <c r="F3172">
        <v>491</v>
      </c>
      <c r="G3172">
        <v>0</v>
      </c>
      <c r="H3172" s="1" t="s">
        <v>5838</v>
      </c>
      <c r="I3172" s="1" t="s">
        <v>6377</v>
      </c>
      <c r="J3172" s="1" t="s">
        <v>6245</v>
      </c>
      <c r="K3172">
        <v>34</v>
      </c>
      <c r="L3172" s="1" t="s">
        <v>6246</v>
      </c>
      <c r="M3172" s="1" t="s">
        <v>6247</v>
      </c>
      <c r="N3172">
        <v>181633</v>
      </c>
      <c r="O3172" s="1" t="s">
        <v>6243</v>
      </c>
      <c r="P3172" s="2">
        <v>45099</v>
      </c>
      <c r="Q3172" s="2">
        <v>45165</v>
      </c>
      <c r="R3172" s="1" t="s">
        <v>6889</v>
      </c>
      <c r="S3172" s="1" t="s">
        <v>6919</v>
      </c>
      <c r="T3172" s="1" t="s">
        <v>14</v>
      </c>
      <c r="U3172">
        <v>571</v>
      </c>
      <c r="V3172" s="1" t="s">
        <v>15</v>
      </c>
      <c r="W3172" s="1" t="s">
        <v>16</v>
      </c>
      <c r="X3172" s="2">
        <f t="shared" ca="1" si="49"/>
        <v>45937</v>
      </c>
      <c r="Y3172" s="1">
        <f ca="1">ROUND(YEARFRAC(Merge1[[#This Row],[Join_Date]],Merge1[[#This Row],[Today]], 3),0)</f>
        <v>2</v>
      </c>
      <c r="Z3172" s="1" t="str" cm="1">
        <f t="array" aca="1" ref="Z3172" ca="1">_xlfn.IFS(
   Merge1[[#This Row],[Customer Tenure]]&lt;=2,"New",
   Merge1[[#This Row],[Customer Tenure]]&lt;=5,"Emerging",
  Merge1[[#This Row],[Customer Tenure]]&lt;9,"Established",
   TRUE,"Loyal"
)</f>
        <v>New</v>
      </c>
      <c r="AA3172" s="1" t="str" cm="1">
        <f t="array" ref="AA3172">_xlfn.IFS(Merge1[[#This Row],[Income]]&lt;=30000,"Low",Merge1[[#This Row],[Income]]&lt;=60000,"Medium",Merge1[[#This Row],[Income]]&lt;=100000,"High", Merge1[[#This Row],[Income]]&gt;100000," Premium")</f>
        <v xml:space="preserve"> Premium</v>
      </c>
      <c r="AB3172" s="1" t="str" cm="1">
        <f t="array" ref="AB3172">_xlfn.IFS(Merge1[[#This Row],[Age]]&lt;= 28,"Gen Z", Merge1[[#This Row],[Age]]&lt;=44,"Millennials", Merge1[[#This Row],[Age]]&lt;=60,"Gen X", Merge1[[#This Row],[Age]]&gt;60,"Baby Boomers")</f>
        <v>Millennials</v>
      </c>
      <c r="AC3172" s="1" t="str" cm="1">
        <f t="array" ref="AC3172">_xlfn.IFS(
    Merge1[[#This Row],[Balance]]&lt;=50000,"Low",
    Merge1[[#This Row],[Balance]]&lt;=200000,"Medium",
    Merge1[[#This Row],[Balance]]&gt;200000,"High"
)</f>
        <v>High</v>
      </c>
    </row>
    <row r="3173" spans="1:29" x14ac:dyDescent="0.25">
      <c r="A3173" s="1" t="s">
        <v>112</v>
      </c>
      <c r="B3173" s="1" t="s">
        <v>6161</v>
      </c>
      <c r="C3173" s="1" t="s">
        <v>5832</v>
      </c>
      <c r="D3173" s="2">
        <v>44417</v>
      </c>
      <c r="E3173">
        <v>363298</v>
      </c>
      <c r="F3173">
        <v>470</v>
      </c>
      <c r="G3173">
        <v>0</v>
      </c>
      <c r="H3173" s="1" t="s">
        <v>5833</v>
      </c>
      <c r="I3173" s="1" t="s">
        <v>6518</v>
      </c>
      <c r="J3173" s="1" t="s">
        <v>6240</v>
      </c>
      <c r="K3173">
        <v>43</v>
      </c>
      <c r="L3173" s="1" t="s">
        <v>6241</v>
      </c>
      <c r="M3173" s="1" t="s">
        <v>6247</v>
      </c>
      <c r="N3173">
        <v>171054</v>
      </c>
      <c r="O3173" s="1" t="s">
        <v>6243</v>
      </c>
      <c r="P3173" s="2">
        <v>43877</v>
      </c>
      <c r="Q3173" s="2">
        <v>45401</v>
      </c>
      <c r="R3173" s="1" t="s">
        <v>6893</v>
      </c>
      <c r="S3173" s="1" t="s">
        <v>6911</v>
      </c>
      <c r="T3173" s="1" t="s">
        <v>28</v>
      </c>
      <c r="U3173">
        <v>5410</v>
      </c>
      <c r="V3173" s="1" t="s">
        <v>10</v>
      </c>
      <c r="W3173" s="1" t="s">
        <v>11</v>
      </c>
      <c r="X3173" s="2">
        <f t="shared" ca="1" si="49"/>
        <v>45937</v>
      </c>
      <c r="Y3173" s="1">
        <f ca="1">ROUND(YEARFRAC(Merge1[[#This Row],[Join_Date]],Merge1[[#This Row],[Today]], 3),0)</f>
        <v>6</v>
      </c>
      <c r="Z3173" s="1" t="str" cm="1">
        <f t="array" aca="1" ref="Z3173" ca="1">_xlfn.IFS(
   Merge1[[#This Row],[Customer Tenure]]&lt;=2,"New",
   Merge1[[#This Row],[Customer Tenure]]&lt;=5,"Emerging",
  Merge1[[#This Row],[Customer Tenure]]&lt;9,"Established",
   TRUE,"Loyal"
)</f>
        <v>Established</v>
      </c>
      <c r="AA3173" s="1" t="str" cm="1">
        <f t="array" ref="AA3173">_xlfn.IFS(Merge1[[#This Row],[Income]]&lt;=30000,"Low",Merge1[[#This Row],[Income]]&lt;=60000,"Medium",Merge1[[#This Row],[Income]]&lt;=100000,"High", Merge1[[#This Row],[Income]]&gt;100000," Premium")</f>
        <v xml:space="preserve"> Premium</v>
      </c>
      <c r="AB3173" s="1" t="str" cm="1">
        <f t="array" ref="AB3173">_xlfn.IFS(Merge1[[#This Row],[Age]]&lt;= 28,"Gen Z", Merge1[[#This Row],[Age]]&lt;=44,"Millennials", Merge1[[#This Row],[Age]]&lt;=60,"Gen X", Merge1[[#This Row],[Age]]&gt;60,"Baby Boomers")</f>
        <v>Millennials</v>
      </c>
      <c r="AC3173" s="1" t="str" cm="1">
        <f t="array" ref="AC3173">_xlfn.IFS(
    Merge1[[#This Row],[Balance]]&lt;=50000,"Low",
    Merge1[[#This Row],[Balance]]&lt;=200000,"Medium",
    Merge1[[#This Row],[Balance]]&gt;200000,"High"
)</f>
        <v>High</v>
      </c>
    </row>
    <row r="3174" spans="1:29" x14ac:dyDescent="0.25">
      <c r="A3174" s="1" t="s">
        <v>1550</v>
      </c>
      <c r="B3174" s="1" t="s">
        <v>5986</v>
      </c>
      <c r="C3174" s="1" t="s">
        <v>5842</v>
      </c>
      <c r="D3174" s="2">
        <v>42906</v>
      </c>
      <c r="E3174">
        <v>427530</v>
      </c>
      <c r="F3174">
        <v>666</v>
      </c>
      <c r="G3174">
        <v>449958</v>
      </c>
      <c r="H3174" s="1" t="s">
        <v>5833</v>
      </c>
      <c r="I3174" s="1" t="s">
        <v>6675</v>
      </c>
      <c r="J3174" s="1" t="s">
        <v>6240</v>
      </c>
      <c r="K3174">
        <v>53</v>
      </c>
      <c r="L3174" s="1" t="s">
        <v>6241</v>
      </c>
      <c r="M3174" s="1" t="s">
        <v>6251</v>
      </c>
      <c r="N3174">
        <v>161398</v>
      </c>
      <c r="O3174" s="1" t="s">
        <v>6243</v>
      </c>
      <c r="P3174" s="2">
        <v>43009</v>
      </c>
      <c r="Q3174" s="2">
        <v>45411</v>
      </c>
      <c r="R3174" s="1" t="s">
        <v>6893</v>
      </c>
      <c r="S3174" s="1" t="s">
        <v>6911</v>
      </c>
      <c r="T3174" s="1" t="s">
        <v>9</v>
      </c>
      <c r="U3174">
        <v>7343</v>
      </c>
      <c r="V3174" s="1" t="s">
        <v>15</v>
      </c>
      <c r="W3174" s="1" t="s">
        <v>29</v>
      </c>
      <c r="X3174" s="2">
        <f t="shared" ca="1" si="49"/>
        <v>45937</v>
      </c>
      <c r="Y3174" s="1">
        <f ca="1">ROUND(YEARFRAC(Merge1[[#This Row],[Join_Date]],Merge1[[#This Row],[Today]], 3),0)</f>
        <v>8</v>
      </c>
      <c r="Z3174" s="1" t="str" cm="1">
        <f t="array" aca="1" ref="Z3174" ca="1">_xlfn.IFS(
   Merge1[[#This Row],[Customer Tenure]]&lt;=2,"New",
   Merge1[[#This Row],[Customer Tenure]]&lt;=5,"Emerging",
  Merge1[[#This Row],[Customer Tenure]]&lt;9,"Established",
   TRUE,"Loyal"
)</f>
        <v>Established</v>
      </c>
      <c r="AA3174" s="1" t="str" cm="1">
        <f t="array" ref="AA3174">_xlfn.IFS(Merge1[[#This Row],[Income]]&lt;=30000,"Low",Merge1[[#This Row],[Income]]&lt;=60000,"Medium",Merge1[[#This Row],[Income]]&lt;=100000,"High", Merge1[[#This Row],[Income]]&gt;100000," Premium")</f>
        <v xml:space="preserve"> Premium</v>
      </c>
      <c r="AB3174" s="1" t="str" cm="1">
        <f t="array" ref="AB3174">_xlfn.IFS(Merge1[[#This Row],[Age]]&lt;= 28,"Gen Z", Merge1[[#This Row],[Age]]&lt;=44,"Millennials", Merge1[[#This Row],[Age]]&lt;=60,"Gen X", Merge1[[#This Row],[Age]]&gt;60,"Baby Boomers")</f>
        <v>Gen X</v>
      </c>
      <c r="AC3174" s="1" t="str" cm="1">
        <f t="array" ref="AC3174">_xlfn.IFS(
    Merge1[[#This Row],[Balance]]&lt;=50000,"Low",
    Merge1[[#This Row],[Balance]]&lt;=200000,"Medium",
    Merge1[[#This Row],[Balance]]&gt;200000,"High"
)</f>
        <v>High</v>
      </c>
    </row>
    <row r="3175" spans="1:29" x14ac:dyDescent="0.25">
      <c r="A3175" s="1" t="s">
        <v>1594</v>
      </c>
      <c r="B3175" s="1" t="s">
        <v>5992</v>
      </c>
      <c r="C3175" s="1" t="s">
        <v>5835</v>
      </c>
      <c r="D3175" s="2">
        <v>44662</v>
      </c>
      <c r="E3175">
        <v>37158</v>
      </c>
      <c r="F3175">
        <v>431</v>
      </c>
      <c r="G3175">
        <v>382078</v>
      </c>
      <c r="H3175" s="1" t="s">
        <v>5860</v>
      </c>
      <c r="I3175" s="1" t="s">
        <v>6659</v>
      </c>
      <c r="J3175" s="1" t="s">
        <v>6240</v>
      </c>
      <c r="K3175">
        <v>54</v>
      </c>
      <c r="L3175" s="1" t="s">
        <v>6256</v>
      </c>
      <c r="M3175" s="1" t="s">
        <v>6266</v>
      </c>
      <c r="N3175">
        <v>177702</v>
      </c>
      <c r="O3175" s="1" t="s">
        <v>6243</v>
      </c>
      <c r="P3175" s="2">
        <v>45127</v>
      </c>
      <c r="Q3175" s="2">
        <v>45505</v>
      </c>
      <c r="R3175" s="1" t="s">
        <v>6889</v>
      </c>
      <c r="S3175" s="1" t="s">
        <v>6890</v>
      </c>
      <c r="T3175" s="1" t="s">
        <v>23</v>
      </c>
      <c r="U3175">
        <v>3324</v>
      </c>
      <c r="V3175" s="1" t="s">
        <v>19</v>
      </c>
      <c r="W3175" s="1" t="s">
        <v>11</v>
      </c>
      <c r="X3175" s="2">
        <f t="shared" ca="1" si="49"/>
        <v>45937</v>
      </c>
      <c r="Y3175" s="1">
        <f ca="1">ROUND(YEARFRAC(Merge1[[#This Row],[Join_Date]],Merge1[[#This Row],[Today]], 3),0)</f>
        <v>2</v>
      </c>
      <c r="Z3175" s="1" t="str" cm="1">
        <f t="array" aca="1" ref="Z3175" ca="1">_xlfn.IFS(
   Merge1[[#This Row],[Customer Tenure]]&lt;=2,"New",
   Merge1[[#This Row],[Customer Tenure]]&lt;=5,"Emerging",
  Merge1[[#This Row],[Customer Tenure]]&lt;9,"Established",
   TRUE,"Loyal"
)</f>
        <v>New</v>
      </c>
      <c r="AA3175" s="1" t="str" cm="1">
        <f t="array" ref="AA3175">_xlfn.IFS(Merge1[[#This Row],[Income]]&lt;=30000,"Low",Merge1[[#This Row],[Income]]&lt;=60000,"Medium",Merge1[[#This Row],[Income]]&lt;=100000,"High", Merge1[[#This Row],[Income]]&gt;100000," Premium")</f>
        <v xml:space="preserve"> Premium</v>
      </c>
      <c r="AB3175" s="1" t="str" cm="1">
        <f t="array" ref="AB3175">_xlfn.IFS(Merge1[[#This Row],[Age]]&lt;= 28,"Gen Z", Merge1[[#This Row],[Age]]&lt;=44,"Millennials", Merge1[[#This Row],[Age]]&lt;=60,"Gen X", Merge1[[#This Row],[Age]]&gt;60,"Baby Boomers")</f>
        <v>Gen X</v>
      </c>
      <c r="AC3175" s="1" t="str" cm="1">
        <f t="array" ref="AC3175">_xlfn.IFS(
    Merge1[[#This Row],[Balance]]&lt;=50000,"Low",
    Merge1[[#This Row],[Balance]]&lt;=200000,"Medium",
    Merge1[[#This Row],[Balance]]&gt;200000,"High"
)</f>
        <v>Low</v>
      </c>
    </row>
    <row r="3176" spans="1:29" x14ac:dyDescent="0.25">
      <c r="A3176" s="1" t="s">
        <v>740</v>
      </c>
      <c r="B3176" s="1" t="s">
        <v>6079</v>
      </c>
      <c r="C3176" s="1" t="s">
        <v>5835</v>
      </c>
      <c r="D3176" s="2">
        <v>44563</v>
      </c>
      <c r="E3176">
        <v>88151</v>
      </c>
      <c r="F3176">
        <v>519</v>
      </c>
      <c r="G3176">
        <v>0</v>
      </c>
      <c r="H3176" s="1" t="s">
        <v>5833</v>
      </c>
      <c r="I3176" s="1" t="s">
        <v>6723</v>
      </c>
      <c r="J3176" s="1" t="s">
        <v>6240</v>
      </c>
      <c r="K3176">
        <v>38</v>
      </c>
      <c r="L3176" s="1" t="s">
        <v>6260</v>
      </c>
      <c r="M3176" s="1" t="s">
        <v>6266</v>
      </c>
      <c r="N3176">
        <v>134225</v>
      </c>
      <c r="O3176" s="1" t="s">
        <v>6248</v>
      </c>
      <c r="P3176" s="2">
        <v>44538</v>
      </c>
      <c r="Q3176" s="2">
        <v>45645</v>
      </c>
      <c r="R3176" s="1" t="s">
        <v>6904</v>
      </c>
      <c r="S3176" s="1" t="s">
        <v>6916</v>
      </c>
      <c r="T3176" s="1" t="s">
        <v>14</v>
      </c>
      <c r="U3176">
        <v>3970</v>
      </c>
      <c r="V3176" s="1" t="s">
        <v>15</v>
      </c>
      <c r="W3176" s="1" t="s">
        <v>45</v>
      </c>
      <c r="X3176" s="2">
        <f t="shared" ca="1" si="49"/>
        <v>45937</v>
      </c>
      <c r="Y3176" s="1">
        <f ca="1">ROUND(YEARFRAC(Merge1[[#This Row],[Join_Date]],Merge1[[#This Row],[Today]], 3),0)</f>
        <v>4</v>
      </c>
      <c r="Z3176" s="1" t="str" cm="1">
        <f t="array" aca="1" ref="Z3176" ca="1">_xlfn.IFS(
   Merge1[[#This Row],[Customer Tenure]]&lt;=2,"New",
   Merge1[[#This Row],[Customer Tenure]]&lt;=5,"Emerging",
  Merge1[[#This Row],[Customer Tenure]]&lt;9,"Established",
   TRUE,"Loyal"
)</f>
        <v>Emerging</v>
      </c>
      <c r="AA3176" s="1" t="str" cm="1">
        <f t="array" ref="AA3176">_xlfn.IFS(Merge1[[#This Row],[Income]]&lt;=30000,"Low",Merge1[[#This Row],[Income]]&lt;=60000,"Medium",Merge1[[#This Row],[Income]]&lt;=100000,"High", Merge1[[#This Row],[Income]]&gt;100000," Premium")</f>
        <v xml:space="preserve"> Premium</v>
      </c>
      <c r="AB3176" s="1" t="str" cm="1">
        <f t="array" ref="AB3176">_xlfn.IFS(Merge1[[#This Row],[Age]]&lt;= 28,"Gen Z", Merge1[[#This Row],[Age]]&lt;=44,"Millennials", Merge1[[#This Row],[Age]]&lt;=60,"Gen X", Merge1[[#This Row],[Age]]&gt;60,"Baby Boomers")</f>
        <v>Millennials</v>
      </c>
      <c r="AC3176" s="1" t="str" cm="1">
        <f t="array" ref="AC3176">_xlfn.IFS(
    Merge1[[#This Row],[Balance]]&lt;=50000,"Low",
    Merge1[[#This Row],[Balance]]&lt;=200000,"Medium",
    Merge1[[#This Row],[Balance]]&gt;200000,"High"
)</f>
        <v>Medium</v>
      </c>
    </row>
    <row r="3177" spans="1:29" x14ac:dyDescent="0.25">
      <c r="A3177" s="1" t="s">
        <v>1329</v>
      </c>
      <c r="B3177" s="1" t="s">
        <v>6180</v>
      </c>
      <c r="C3177" s="1" t="s">
        <v>5835</v>
      </c>
      <c r="D3177" s="2">
        <v>44983</v>
      </c>
      <c r="E3177">
        <v>917</v>
      </c>
      <c r="F3177">
        <v>826</v>
      </c>
      <c r="G3177">
        <v>33481</v>
      </c>
      <c r="H3177" s="1" t="s">
        <v>5833</v>
      </c>
      <c r="I3177" s="1" t="s">
        <v>6631</v>
      </c>
      <c r="J3177" s="1" t="s">
        <v>6245</v>
      </c>
      <c r="K3177">
        <v>40</v>
      </c>
      <c r="L3177" s="1" t="s">
        <v>6246</v>
      </c>
      <c r="M3177" s="1" t="s">
        <v>6254</v>
      </c>
      <c r="N3177">
        <v>88577</v>
      </c>
      <c r="O3177" s="1" t="s">
        <v>6248</v>
      </c>
      <c r="P3177" s="2">
        <v>43251</v>
      </c>
      <c r="Q3177" s="2">
        <v>45886</v>
      </c>
      <c r="R3177" s="1" t="s">
        <v>6889</v>
      </c>
      <c r="S3177" s="1" t="s">
        <v>6915</v>
      </c>
      <c r="T3177" s="1" t="s">
        <v>9</v>
      </c>
      <c r="U3177">
        <v>2221</v>
      </c>
      <c r="V3177" s="1" t="s">
        <v>24</v>
      </c>
      <c r="W3177" s="1" t="s">
        <v>50</v>
      </c>
      <c r="X3177" s="2">
        <f t="shared" ca="1" si="49"/>
        <v>45937</v>
      </c>
      <c r="Y3177" s="1">
        <f ca="1">ROUND(YEARFRAC(Merge1[[#This Row],[Join_Date]],Merge1[[#This Row],[Today]], 3),0)</f>
        <v>7</v>
      </c>
      <c r="Z3177" s="1" t="str" cm="1">
        <f t="array" aca="1" ref="Z3177" ca="1">_xlfn.IFS(
   Merge1[[#This Row],[Customer Tenure]]&lt;=2,"New",
   Merge1[[#This Row],[Customer Tenure]]&lt;=5,"Emerging",
  Merge1[[#This Row],[Customer Tenure]]&lt;9,"Established",
   TRUE,"Loyal"
)</f>
        <v>Established</v>
      </c>
      <c r="AA3177" s="1" t="str" cm="1">
        <f t="array" ref="AA3177">_xlfn.IFS(Merge1[[#This Row],[Income]]&lt;=30000,"Low",Merge1[[#This Row],[Income]]&lt;=60000,"Medium",Merge1[[#This Row],[Income]]&lt;=100000,"High", Merge1[[#This Row],[Income]]&gt;100000," Premium")</f>
        <v>High</v>
      </c>
      <c r="AB3177" s="1" t="str" cm="1">
        <f t="array" ref="AB3177">_xlfn.IFS(Merge1[[#This Row],[Age]]&lt;= 28,"Gen Z", Merge1[[#This Row],[Age]]&lt;=44,"Millennials", Merge1[[#This Row],[Age]]&lt;=60,"Gen X", Merge1[[#This Row],[Age]]&gt;60,"Baby Boomers")</f>
        <v>Millennials</v>
      </c>
      <c r="AC3177" s="1" t="str" cm="1">
        <f t="array" ref="AC3177">_xlfn.IFS(
    Merge1[[#This Row],[Balance]]&lt;=50000,"Low",
    Merge1[[#This Row],[Balance]]&lt;=200000,"Medium",
    Merge1[[#This Row],[Balance]]&gt;200000,"High"
)</f>
        <v>Low</v>
      </c>
    </row>
    <row r="3178" spans="1:29" x14ac:dyDescent="0.25">
      <c r="A3178" s="1" t="s">
        <v>1640</v>
      </c>
      <c r="B3178" s="1" t="s">
        <v>5858</v>
      </c>
      <c r="C3178" s="1" t="s">
        <v>5842</v>
      </c>
      <c r="D3178" s="2">
        <v>43980</v>
      </c>
      <c r="E3178">
        <v>308362</v>
      </c>
      <c r="F3178">
        <v>738</v>
      </c>
      <c r="G3178">
        <v>0</v>
      </c>
      <c r="H3178" s="1" t="s">
        <v>5833</v>
      </c>
      <c r="I3178" s="1" t="s">
        <v>6477</v>
      </c>
      <c r="J3178" s="1" t="s">
        <v>6245</v>
      </c>
      <c r="K3178">
        <v>37</v>
      </c>
      <c r="L3178" s="1" t="s">
        <v>6246</v>
      </c>
      <c r="M3178" s="1" t="s">
        <v>6257</v>
      </c>
      <c r="N3178">
        <v>49241</v>
      </c>
      <c r="O3178" s="1" t="s">
        <v>6243</v>
      </c>
      <c r="P3178" s="2">
        <v>43202</v>
      </c>
      <c r="Q3178" s="2">
        <v>45584</v>
      </c>
      <c r="R3178" s="1" t="s">
        <v>6912</v>
      </c>
      <c r="S3178" s="1" t="s">
        <v>6917</v>
      </c>
      <c r="T3178" s="1" t="s">
        <v>14</v>
      </c>
      <c r="U3178">
        <v>2381</v>
      </c>
      <c r="V3178" s="1" t="s">
        <v>10</v>
      </c>
      <c r="W3178" s="1" t="s">
        <v>16</v>
      </c>
      <c r="X3178" s="2">
        <f t="shared" ca="1" si="49"/>
        <v>45937</v>
      </c>
      <c r="Y3178" s="1">
        <f ca="1">ROUND(YEARFRAC(Merge1[[#This Row],[Join_Date]],Merge1[[#This Row],[Today]], 3),0)</f>
        <v>7</v>
      </c>
      <c r="Z3178" s="1" t="str" cm="1">
        <f t="array" aca="1" ref="Z3178" ca="1">_xlfn.IFS(
   Merge1[[#This Row],[Customer Tenure]]&lt;=2,"New",
   Merge1[[#This Row],[Customer Tenure]]&lt;=5,"Emerging",
  Merge1[[#This Row],[Customer Tenure]]&lt;9,"Established",
   TRUE,"Loyal"
)</f>
        <v>Established</v>
      </c>
      <c r="AA3178" s="1" t="str" cm="1">
        <f t="array" ref="AA3178">_xlfn.IFS(Merge1[[#This Row],[Income]]&lt;=30000,"Low",Merge1[[#This Row],[Income]]&lt;=60000,"Medium",Merge1[[#This Row],[Income]]&lt;=100000,"High", Merge1[[#This Row],[Income]]&gt;100000," Premium")</f>
        <v>Medium</v>
      </c>
      <c r="AB3178" s="1" t="str" cm="1">
        <f t="array" ref="AB3178">_xlfn.IFS(Merge1[[#This Row],[Age]]&lt;= 28,"Gen Z", Merge1[[#This Row],[Age]]&lt;=44,"Millennials", Merge1[[#This Row],[Age]]&lt;=60,"Gen X", Merge1[[#This Row],[Age]]&gt;60,"Baby Boomers")</f>
        <v>Millennials</v>
      </c>
      <c r="AC3178" s="1" t="str" cm="1">
        <f t="array" ref="AC3178">_xlfn.IFS(
    Merge1[[#This Row],[Balance]]&lt;=50000,"Low",
    Merge1[[#This Row],[Balance]]&lt;=200000,"Medium",
    Merge1[[#This Row],[Balance]]&gt;200000,"High"
)</f>
        <v>High</v>
      </c>
    </row>
    <row r="3179" spans="1:29" x14ac:dyDescent="0.25">
      <c r="A3179" s="1" t="s">
        <v>1389</v>
      </c>
      <c r="B3179" s="1" t="s">
        <v>6065</v>
      </c>
      <c r="C3179" s="1" t="s">
        <v>5842</v>
      </c>
      <c r="D3179" s="2">
        <v>44537</v>
      </c>
      <c r="E3179">
        <v>392670</v>
      </c>
      <c r="F3179">
        <v>463</v>
      </c>
      <c r="G3179">
        <v>0</v>
      </c>
      <c r="H3179" s="1" t="s">
        <v>5833</v>
      </c>
      <c r="I3179" s="1" t="s">
        <v>6360</v>
      </c>
      <c r="J3179" s="1" t="s">
        <v>6240</v>
      </c>
      <c r="K3179">
        <v>69</v>
      </c>
      <c r="L3179" s="1" t="s">
        <v>6260</v>
      </c>
      <c r="M3179" s="1" t="s">
        <v>6262</v>
      </c>
      <c r="N3179">
        <v>61755</v>
      </c>
      <c r="O3179" s="1" t="s">
        <v>6243</v>
      </c>
      <c r="P3179" s="2">
        <v>43838</v>
      </c>
      <c r="Q3179" s="2">
        <v>45509</v>
      </c>
      <c r="R3179" s="1" t="s">
        <v>6889</v>
      </c>
      <c r="S3179" s="1" t="s">
        <v>6890</v>
      </c>
      <c r="T3179" s="1" t="s">
        <v>23</v>
      </c>
      <c r="U3179">
        <v>6984</v>
      </c>
      <c r="V3179" s="1" t="s">
        <v>24</v>
      </c>
      <c r="W3179" s="1" t="s">
        <v>40</v>
      </c>
      <c r="X3179" s="2">
        <f t="shared" ca="1" si="49"/>
        <v>45937</v>
      </c>
      <c r="Y3179" s="1">
        <f ca="1">ROUND(YEARFRAC(Merge1[[#This Row],[Join_Date]],Merge1[[#This Row],[Today]], 3),0)</f>
        <v>6</v>
      </c>
      <c r="Z3179" s="1" t="str" cm="1">
        <f t="array" aca="1" ref="Z3179" ca="1">_xlfn.IFS(
   Merge1[[#This Row],[Customer Tenure]]&lt;=2,"New",
   Merge1[[#This Row],[Customer Tenure]]&lt;=5,"Emerging",
  Merge1[[#This Row],[Customer Tenure]]&lt;9,"Established",
   TRUE,"Loyal"
)</f>
        <v>Established</v>
      </c>
      <c r="AA3179" s="1" t="str" cm="1">
        <f t="array" ref="AA3179">_xlfn.IFS(Merge1[[#This Row],[Income]]&lt;=30000,"Low",Merge1[[#This Row],[Income]]&lt;=60000,"Medium",Merge1[[#This Row],[Income]]&lt;=100000,"High", Merge1[[#This Row],[Income]]&gt;100000," Premium")</f>
        <v>High</v>
      </c>
      <c r="AB3179" s="1" t="str" cm="1">
        <f t="array" ref="AB3179">_xlfn.IFS(Merge1[[#This Row],[Age]]&lt;= 28,"Gen Z", Merge1[[#This Row],[Age]]&lt;=44,"Millennials", Merge1[[#This Row],[Age]]&lt;=60,"Gen X", Merge1[[#This Row],[Age]]&gt;60,"Baby Boomers")</f>
        <v>Baby Boomers</v>
      </c>
      <c r="AC3179" s="1" t="str" cm="1">
        <f t="array" ref="AC3179">_xlfn.IFS(
    Merge1[[#This Row],[Balance]]&lt;=50000,"Low",
    Merge1[[#This Row],[Balance]]&lt;=200000,"Medium",
    Merge1[[#This Row],[Balance]]&gt;200000,"High"
)</f>
        <v>High</v>
      </c>
    </row>
    <row r="3180" spans="1:29" x14ac:dyDescent="0.25">
      <c r="A3180" s="1" t="s">
        <v>1805</v>
      </c>
      <c r="B3180" s="1" t="s">
        <v>6089</v>
      </c>
      <c r="C3180" s="1" t="s">
        <v>5832</v>
      </c>
      <c r="D3180" s="2">
        <v>43813</v>
      </c>
      <c r="E3180">
        <v>178646</v>
      </c>
      <c r="F3180">
        <v>494</v>
      </c>
      <c r="G3180">
        <v>0</v>
      </c>
      <c r="H3180" s="1" t="s">
        <v>5833</v>
      </c>
      <c r="I3180" s="1" t="s">
        <v>6447</v>
      </c>
      <c r="J3180" s="1" t="s">
        <v>6245</v>
      </c>
      <c r="K3180">
        <v>40</v>
      </c>
      <c r="L3180" s="1" t="s">
        <v>6241</v>
      </c>
      <c r="M3180" s="1" t="s">
        <v>6262</v>
      </c>
      <c r="N3180">
        <v>158563</v>
      </c>
      <c r="O3180" s="1" t="s">
        <v>6243</v>
      </c>
      <c r="P3180" s="2">
        <v>45774</v>
      </c>
      <c r="Q3180" s="2">
        <v>45229</v>
      </c>
      <c r="R3180" s="1" t="s">
        <v>6912</v>
      </c>
      <c r="S3180" s="1" t="s">
        <v>6913</v>
      </c>
      <c r="T3180" s="1" t="s">
        <v>14</v>
      </c>
      <c r="U3180">
        <v>2691</v>
      </c>
      <c r="V3180" s="1" t="s">
        <v>15</v>
      </c>
      <c r="W3180" s="1" t="s">
        <v>106</v>
      </c>
      <c r="X3180" s="2">
        <f t="shared" ca="1" si="49"/>
        <v>45937</v>
      </c>
      <c r="Y3180" s="1">
        <f ca="1">ROUND(YEARFRAC(Merge1[[#This Row],[Join_Date]],Merge1[[#This Row],[Today]], 3),0)</f>
        <v>0</v>
      </c>
      <c r="Z3180" s="1" t="str" cm="1">
        <f t="array" aca="1" ref="Z3180" ca="1">_xlfn.IFS(
   Merge1[[#This Row],[Customer Tenure]]&lt;=2,"New",
   Merge1[[#This Row],[Customer Tenure]]&lt;=5,"Emerging",
  Merge1[[#This Row],[Customer Tenure]]&lt;9,"Established",
   TRUE,"Loyal"
)</f>
        <v>New</v>
      </c>
      <c r="AA3180" s="1" t="str" cm="1">
        <f t="array" ref="AA3180">_xlfn.IFS(Merge1[[#This Row],[Income]]&lt;=30000,"Low",Merge1[[#This Row],[Income]]&lt;=60000,"Medium",Merge1[[#This Row],[Income]]&lt;=100000,"High", Merge1[[#This Row],[Income]]&gt;100000," Premium")</f>
        <v xml:space="preserve"> Premium</v>
      </c>
      <c r="AB3180" s="1" t="str" cm="1">
        <f t="array" ref="AB3180">_xlfn.IFS(Merge1[[#This Row],[Age]]&lt;= 28,"Gen Z", Merge1[[#This Row],[Age]]&lt;=44,"Millennials", Merge1[[#This Row],[Age]]&lt;=60,"Gen X", Merge1[[#This Row],[Age]]&gt;60,"Baby Boomers")</f>
        <v>Millennials</v>
      </c>
      <c r="AC3180" s="1" t="str" cm="1">
        <f t="array" ref="AC3180">_xlfn.IFS(
    Merge1[[#This Row],[Balance]]&lt;=50000,"Low",
    Merge1[[#This Row],[Balance]]&lt;=200000,"Medium",
    Merge1[[#This Row],[Balance]]&gt;200000,"High"
)</f>
        <v>Medium</v>
      </c>
    </row>
    <row r="3181" spans="1:29" x14ac:dyDescent="0.25">
      <c r="A3181" s="1" t="s">
        <v>225</v>
      </c>
      <c r="B3181" s="1" t="s">
        <v>6091</v>
      </c>
      <c r="C3181" s="1" t="s">
        <v>5835</v>
      </c>
      <c r="D3181" s="2">
        <v>45195</v>
      </c>
      <c r="E3181">
        <v>23559</v>
      </c>
      <c r="F3181">
        <v>342</v>
      </c>
      <c r="G3181">
        <v>0</v>
      </c>
      <c r="H3181" s="1" t="s">
        <v>5833</v>
      </c>
      <c r="I3181" s="1" t="s">
        <v>6452</v>
      </c>
      <c r="J3181" s="1" t="s">
        <v>6240</v>
      </c>
      <c r="K3181">
        <v>53</v>
      </c>
      <c r="L3181" s="1" t="s">
        <v>6241</v>
      </c>
      <c r="M3181" s="1" t="s">
        <v>6266</v>
      </c>
      <c r="N3181">
        <v>29077</v>
      </c>
      <c r="O3181" s="1" t="s">
        <v>6248</v>
      </c>
      <c r="P3181" s="2">
        <v>42248</v>
      </c>
      <c r="Q3181" s="2">
        <v>45571</v>
      </c>
      <c r="R3181" s="1" t="s">
        <v>6912</v>
      </c>
      <c r="S3181" s="1" t="s">
        <v>6917</v>
      </c>
      <c r="T3181" s="1" t="s">
        <v>28</v>
      </c>
      <c r="U3181">
        <v>2816</v>
      </c>
      <c r="V3181" s="1" t="s">
        <v>24</v>
      </c>
      <c r="W3181" s="1" t="s">
        <v>29</v>
      </c>
      <c r="X3181" s="2">
        <f t="shared" ca="1" si="49"/>
        <v>45937</v>
      </c>
      <c r="Y3181" s="1">
        <f ca="1">ROUND(YEARFRAC(Merge1[[#This Row],[Join_Date]],Merge1[[#This Row],[Today]], 3),0)</f>
        <v>10</v>
      </c>
      <c r="Z3181" s="1" t="str" cm="1">
        <f t="array" aca="1" ref="Z3181" ca="1">_xlfn.IFS(
   Merge1[[#This Row],[Customer Tenure]]&lt;=2,"New",
   Merge1[[#This Row],[Customer Tenure]]&lt;=5,"Emerging",
  Merge1[[#This Row],[Customer Tenure]]&lt;9,"Established",
   TRUE,"Loyal"
)</f>
        <v>Loyal</v>
      </c>
      <c r="AA3181" s="1" t="str" cm="1">
        <f t="array" ref="AA3181">_xlfn.IFS(Merge1[[#This Row],[Income]]&lt;=30000,"Low",Merge1[[#This Row],[Income]]&lt;=60000,"Medium",Merge1[[#This Row],[Income]]&lt;=100000,"High", Merge1[[#This Row],[Income]]&gt;100000," Premium")</f>
        <v>Low</v>
      </c>
      <c r="AB3181" s="1" t="str" cm="1">
        <f t="array" ref="AB3181">_xlfn.IFS(Merge1[[#This Row],[Age]]&lt;= 28,"Gen Z", Merge1[[#This Row],[Age]]&lt;=44,"Millennials", Merge1[[#This Row],[Age]]&lt;=60,"Gen X", Merge1[[#This Row],[Age]]&gt;60,"Baby Boomers")</f>
        <v>Gen X</v>
      </c>
      <c r="AC3181" s="1" t="str" cm="1">
        <f t="array" ref="AC3181">_xlfn.IFS(
    Merge1[[#This Row],[Balance]]&lt;=50000,"Low",
    Merge1[[#This Row],[Balance]]&lt;=200000,"Medium",
    Merge1[[#This Row],[Balance]]&gt;200000,"High"
)</f>
        <v>Low</v>
      </c>
    </row>
    <row r="3182" spans="1:29" x14ac:dyDescent="0.25">
      <c r="A3182" s="1" t="s">
        <v>1310</v>
      </c>
      <c r="B3182" s="1" t="s">
        <v>6193</v>
      </c>
      <c r="C3182" s="1" t="s">
        <v>5832</v>
      </c>
      <c r="D3182" s="2">
        <v>43177</v>
      </c>
      <c r="E3182">
        <v>19404</v>
      </c>
      <c r="F3182">
        <v>774</v>
      </c>
      <c r="G3182">
        <v>0</v>
      </c>
      <c r="H3182" s="1" t="s">
        <v>5833</v>
      </c>
      <c r="I3182" s="1" t="s">
        <v>6472</v>
      </c>
      <c r="J3182" s="1" t="s">
        <v>6240</v>
      </c>
      <c r="K3182">
        <v>66</v>
      </c>
      <c r="L3182" s="1" t="s">
        <v>6246</v>
      </c>
      <c r="M3182" s="1" t="s">
        <v>6242</v>
      </c>
      <c r="N3182">
        <v>27813</v>
      </c>
      <c r="O3182" s="1" t="s">
        <v>6252</v>
      </c>
      <c r="P3182" s="2">
        <v>42803</v>
      </c>
      <c r="Q3182" s="2">
        <v>45660</v>
      </c>
      <c r="R3182" s="1" t="s">
        <v>6902</v>
      </c>
      <c r="S3182" s="1" t="s">
        <v>6908</v>
      </c>
      <c r="T3182" s="1" t="s">
        <v>14</v>
      </c>
      <c r="U3182">
        <v>2265</v>
      </c>
      <c r="V3182" s="1" t="s">
        <v>15</v>
      </c>
      <c r="W3182" s="1" t="s">
        <v>106</v>
      </c>
      <c r="X3182" s="2">
        <f t="shared" ca="1" si="49"/>
        <v>45937</v>
      </c>
      <c r="Y3182" s="1">
        <f ca="1">ROUND(YEARFRAC(Merge1[[#This Row],[Join_Date]],Merge1[[#This Row],[Today]], 3),0)</f>
        <v>9</v>
      </c>
      <c r="Z3182" s="1" t="str" cm="1">
        <f t="array" aca="1" ref="Z3182" ca="1">_xlfn.IFS(
   Merge1[[#This Row],[Customer Tenure]]&lt;=2,"New",
   Merge1[[#This Row],[Customer Tenure]]&lt;=5,"Emerging",
  Merge1[[#This Row],[Customer Tenure]]&lt;9,"Established",
   TRUE,"Loyal"
)</f>
        <v>Loyal</v>
      </c>
      <c r="AA3182" s="1" t="str" cm="1">
        <f t="array" ref="AA3182">_xlfn.IFS(Merge1[[#This Row],[Income]]&lt;=30000,"Low",Merge1[[#This Row],[Income]]&lt;=60000,"Medium",Merge1[[#This Row],[Income]]&lt;=100000,"High", Merge1[[#This Row],[Income]]&gt;100000," Premium")</f>
        <v>Low</v>
      </c>
      <c r="AB3182" s="1" t="str" cm="1">
        <f t="array" ref="AB3182">_xlfn.IFS(Merge1[[#This Row],[Age]]&lt;= 28,"Gen Z", Merge1[[#This Row],[Age]]&lt;=44,"Millennials", Merge1[[#This Row],[Age]]&lt;=60,"Gen X", Merge1[[#This Row],[Age]]&gt;60,"Baby Boomers")</f>
        <v>Baby Boomers</v>
      </c>
      <c r="AC3182" s="1" t="str" cm="1">
        <f t="array" ref="AC3182">_xlfn.IFS(
    Merge1[[#This Row],[Balance]]&lt;=50000,"Low",
    Merge1[[#This Row],[Balance]]&lt;=200000,"Medium",
    Merge1[[#This Row],[Balance]]&gt;200000,"High"
)</f>
        <v>Low</v>
      </c>
    </row>
    <row r="3183" spans="1:29" x14ac:dyDescent="0.25">
      <c r="A3183" s="1" t="s">
        <v>227</v>
      </c>
      <c r="B3183" s="1" t="s">
        <v>6113</v>
      </c>
      <c r="C3183" s="1" t="s">
        <v>5842</v>
      </c>
      <c r="D3183" s="2">
        <v>42567</v>
      </c>
      <c r="E3183">
        <v>45066</v>
      </c>
      <c r="F3183">
        <v>330</v>
      </c>
      <c r="G3183">
        <v>0</v>
      </c>
      <c r="H3183" s="1" t="s">
        <v>5833</v>
      </c>
      <c r="I3183" s="1" t="s">
        <v>6781</v>
      </c>
      <c r="J3183" s="1" t="s">
        <v>6240</v>
      </c>
      <c r="K3183">
        <v>26</v>
      </c>
      <c r="L3183" s="1" t="s">
        <v>6256</v>
      </c>
      <c r="M3183" s="1" t="s">
        <v>6247</v>
      </c>
      <c r="N3183">
        <v>106475</v>
      </c>
      <c r="O3183" s="1" t="s">
        <v>6243</v>
      </c>
      <c r="P3183" s="2">
        <v>45133</v>
      </c>
      <c r="Q3183" s="2">
        <v>45244</v>
      </c>
      <c r="R3183" s="1" t="s">
        <v>6887</v>
      </c>
      <c r="S3183" s="1" t="s">
        <v>6888</v>
      </c>
      <c r="T3183" s="1" t="s">
        <v>23</v>
      </c>
      <c r="U3183">
        <v>9102</v>
      </c>
      <c r="V3183" s="1" t="s">
        <v>15</v>
      </c>
      <c r="W3183" s="1" t="s">
        <v>45</v>
      </c>
      <c r="X3183" s="2">
        <f t="shared" ca="1" si="49"/>
        <v>45937</v>
      </c>
      <c r="Y3183" s="1">
        <f ca="1">ROUND(YEARFRAC(Merge1[[#This Row],[Join_Date]],Merge1[[#This Row],[Today]], 3),0)</f>
        <v>2</v>
      </c>
      <c r="Z3183" s="1" t="str" cm="1">
        <f t="array" aca="1" ref="Z3183" ca="1">_xlfn.IFS(
   Merge1[[#This Row],[Customer Tenure]]&lt;=2,"New",
   Merge1[[#This Row],[Customer Tenure]]&lt;=5,"Emerging",
  Merge1[[#This Row],[Customer Tenure]]&lt;9,"Established",
   TRUE,"Loyal"
)</f>
        <v>New</v>
      </c>
      <c r="AA3183" s="1" t="str" cm="1">
        <f t="array" ref="AA3183">_xlfn.IFS(Merge1[[#This Row],[Income]]&lt;=30000,"Low",Merge1[[#This Row],[Income]]&lt;=60000,"Medium",Merge1[[#This Row],[Income]]&lt;=100000,"High", Merge1[[#This Row],[Income]]&gt;100000," Premium")</f>
        <v xml:space="preserve"> Premium</v>
      </c>
      <c r="AB3183" s="1" t="str" cm="1">
        <f t="array" ref="AB3183">_xlfn.IFS(Merge1[[#This Row],[Age]]&lt;= 28,"Gen Z", Merge1[[#This Row],[Age]]&lt;=44,"Millennials", Merge1[[#This Row],[Age]]&lt;=60,"Gen X", Merge1[[#This Row],[Age]]&gt;60,"Baby Boomers")</f>
        <v>Gen Z</v>
      </c>
      <c r="AC3183" s="1" t="str" cm="1">
        <f t="array" ref="AC3183">_xlfn.IFS(
    Merge1[[#This Row],[Balance]]&lt;=50000,"Low",
    Merge1[[#This Row],[Balance]]&lt;=200000,"Medium",
    Merge1[[#This Row],[Balance]]&gt;200000,"High"
)</f>
        <v>Low</v>
      </c>
    </row>
    <row r="3184" spans="1:29" x14ac:dyDescent="0.25">
      <c r="A3184" s="1" t="s">
        <v>251</v>
      </c>
      <c r="B3184" s="1" t="s">
        <v>6176</v>
      </c>
      <c r="C3184" s="1" t="s">
        <v>5832</v>
      </c>
      <c r="D3184" s="2">
        <v>43738</v>
      </c>
      <c r="E3184">
        <v>340968</v>
      </c>
      <c r="F3184">
        <v>636</v>
      </c>
      <c r="G3184">
        <v>0</v>
      </c>
      <c r="H3184" s="1" t="s">
        <v>5833</v>
      </c>
      <c r="I3184" s="1" t="s">
        <v>6569</v>
      </c>
      <c r="J3184" s="1" t="s">
        <v>6240</v>
      </c>
      <c r="K3184">
        <v>40</v>
      </c>
      <c r="L3184" s="1" t="s">
        <v>6256</v>
      </c>
      <c r="M3184" s="1" t="s">
        <v>6251</v>
      </c>
      <c r="N3184">
        <v>25109</v>
      </c>
      <c r="O3184" s="1" t="s">
        <v>6243</v>
      </c>
      <c r="P3184" s="2">
        <v>42673</v>
      </c>
      <c r="Q3184" s="2">
        <v>45392</v>
      </c>
      <c r="R3184" s="1" t="s">
        <v>6893</v>
      </c>
      <c r="S3184" s="1" t="s">
        <v>6911</v>
      </c>
      <c r="T3184" s="1" t="s">
        <v>28</v>
      </c>
      <c r="U3184">
        <v>6392</v>
      </c>
      <c r="V3184" s="1" t="s">
        <v>10</v>
      </c>
      <c r="W3184" s="1" t="s">
        <v>20</v>
      </c>
      <c r="X3184" s="2">
        <f t="shared" ca="1" si="49"/>
        <v>45937</v>
      </c>
      <c r="Y3184" s="1">
        <f ca="1">ROUND(YEARFRAC(Merge1[[#This Row],[Join_Date]],Merge1[[#This Row],[Today]], 3),0)</f>
        <v>9</v>
      </c>
      <c r="Z3184" s="1" t="str" cm="1">
        <f t="array" aca="1" ref="Z3184" ca="1">_xlfn.IFS(
   Merge1[[#This Row],[Customer Tenure]]&lt;=2,"New",
   Merge1[[#This Row],[Customer Tenure]]&lt;=5,"Emerging",
  Merge1[[#This Row],[Customer Tenure]]&lt;9,"Established",
   TRUE,"Loyal"
)</f>
        <v>Loyal</v>
      </c>
      <c r="AA3184" s="1" t="str" cm="1">
        <f t="array" ref="AA3184">_xlfn.IFS(Merge1[[#This Row],[Income]]&lt;=30000,"Low",Merge1[[#This Row],[Income]]&lt;=60000,"Medium",Merge1[[#This Row],[Income]]&lt;=100000,"High", Merge1[[#This Row],[Income]]&gt;100000," Premium")</f>
        <v>Low</v>
      </c>
      <c r="AB3184" s="1" t="str" cm="1">
        <f t="array" ref="AB3184">_xlfn.IFS(Merge1[[#This Row],[Age]]&lt;= 28,"Gen Z", Merge1[[#This Row],[Age]]&lt;=44,"Millennials", Merge1[[#This Row],[Age]]&lt;=60,"Gen X", Merge1[[#This Row],[Age]]&gt;60,"Baby Boomers")</f>
        <v>Millennials</v>
      </c>
      <c r="AC3184" s="1" t="str" cm="1">
        <f t="array" ref="AC3184">_xlfn.IFS(
    Merge1[[#This Row],[Balance]]&lt;=50000,"Low",
    Merge1[[#This Row],[Balance]]&lt;=200000,"Medium",
    Merge1[[#This Row],[Balance]]&gt;200000,"High"
)</f>
        <v>High</v>
      </c>
    </row>
    <row r="3185" spans="1:29" x14ac:dyDescent="0.25">
      <c r="A3185" s="1" t="s">
        <v>543</v>
      </c>
      <c r="B3185" s="1" t="s">
        <v>6080</v>
      </c>
      <c r="C3185" s="1" t="s">
        <v>5846</v>
      </c>
      <c r="D3185" s="2">
        <v>45679</v>
      </c>
      <c r="E3185">
        <v>445414</v>
      </c>
      <c r="F3185">
        <v>675</v>
      </c>
      <c r="G3185">
        <v>0</v>
      </c>
      <c r="H3185" s="1" t="s">
        <v>5833</v>
      </c>
      <c r="I3185" s="1" t="s">
        <v>6469</v>
      </c>
      <c r="J3185" s="1" t="s">
        <v>6245</v>
      </c>
      <c r="K3185">
        <v>33</v>
      </c>
      <c r="L3185" s="1" t="s">
        <v>6241</v>
      </c>
      <c r="M3185" s="1" t="s">
        <v>6242</v>
      </c>
      <c r="N3185">
        <v>77372</v>
      </c>
      <c r="O3185" s="1" t="s">
        <v>6243</v>
      </c>
      <c r="P3185" s="2">
        <v>42292</v>
      </c>
      <c r="Q3185" s="2">
        <v>45255</v>
      </c>
      <c r="R3185" s="1" t="s">
        <v>6887</v>
      </c>
      <c r="S3185" s="1" t="s">
        <v>6888</v>
      </c>
      <c r="T3185" s="1" t="s">
        <v>14</v>
      </c>
      <c r="U3185">
        <v>9952</v>
      </c>
      <c r="V3185" s="1" t="s">
        <v>10</v>
      </c>
      <c r="W3185" s="1" t="s">
        <v>106</v>
      </c>
      <c r="X3185" s="2">
        <f t="shared" ca="1" si="49"/>
        <v>45937</v>
      </c>
      <c r="Y3185" s="1">
        <f ca="1">ROUND(YEARFRAC(Merge1[[#This Row],[Join_Date]],Merge1[[#This Row],[Today]], 3),0)</f>
        <v>10</v>
      </c>
      <c r="Z3185" s="1" t="str" cm="1">
        <f t="array" aca="1" ref="Z3185" ca="1">_xlfn.IFS(
   Merge1[[#This Row],[Customer Tenure]]&lt;=2,"New",
   Merge1[[#This Row],[Customer Tenure]]&lt;=5,"Emerging",
  Merge1[[#This Row],[Customer Tenure]]&lt;9,"Established",
   TRUE,"Loyal"
)</f>
        <v>Loyal</v>
      </c>
      <c r="AA3185" s="1" t="str" cm="1">
        <f t="array" ref="AA3185">_xlfn.IFS(Merge1[[#This Row],[Income]]&lt;=30000,"Low",Merge1[[#This Row],[Income]]&lt;=60000,"Medium",Merge1[[#This Row],[Income]]&lt;=100000,"High", Merge1[[#This Row],[Income]]&gt;100000," Premium")</f>
        <v>High</v>
      </c>
      <c r="AB3185" s="1" t="str" cm="1">
        <f t="array" ref="AB3185">_xlfn.IFS(Merge1[[#This Row],[Age]]&lt;= 28,"Gen Z", Merge1[[#This Row],[Age]]&lt;=44,"Millennials", Merge1[[#This Row],[Age]]&lt;=60,"Gen X", Merge1[[#This Row],[Age]]&gt;60,"Baby Boomers")</f>
        <v>Millennials</v>
      </c>
      <c r="AC3185" s="1" t="str" cm="1">
        <f t="array" ref="AC3185">_xlfn.IFS(
    Merge1[[#This Row],[Balance]]&lt;=50000,"Low",
    Merge1[[#This Row],[Balance]]&lt;=200000,"Medium",
    Merge1[[#This Row],[Balance]]&gt;200000,"High"
)</f>
        <v>High</v>
      </c>
    </row>
    <row r="3186" spans="1:29" x14ac:dyDescent="0.25">
      <c r="A3186" s="1" t="s">
        <v>3131</v>
      </c>
      <c r="B3186" s="1" t="s">
        <v>6094</v>
      </c>
      <c r="C3186" s="1" t="s">
        <v>5832</v>
      </c>
      <c r="D3186" s="2">
        <v>43371</v>
      </c>
      <c r="E3186">
        <v>87796</v>
      </c>
      <c r="F3186">
        <v>375</v>
      </c>
      <c r="G3186">
        <v>0</v>
      </c>
      <c r="H3186" s="1" t="s">
        <v>5833</v>
      </c>
      <c r="I3186" s="1" t="s">
        <v>6527</v>
      </c>
      <c r="J3186" s="1" t="s">
        <v>6245</v>
      </c>
      <c r="K3186">
        <v>70</v>
      </c>
      <c r="L3186" s="1" t="s">
        <v>6256</v>
      </c>
      <c r="M3186" s="1" t="s">
        <v>6247</v>
      </c>
      <c r="N3186">
        <v>174091</v>
      </c>
      <c r="O3186" s="1" t="s">
        <v>6248</v>
      </c>
      <c r="P3186" s="2">
        <v>42378</v>
      </c>
      <c r="Q3186" s="2">
        <v>45271</v>
      </c>
      <c r="R3186" s="1" t="s">
        <v>6904</v>
      </c>
      <c r="S3186" s="1" t="s">
        <v>6905</v>
      </c>
      <c r="T3186" s="1" t="s">
        <v>14</v>
      </c>
      <c r="U3186">
        <v>4909</v>
      </c>
      <c r="V3186" s="1" t="s">
        <v>10</v>
      </c>
      <c r="W3186" s="1" t="s">
        <v>29</v>
      </c>
      <c r="X3186" s="2">
        <f t="shared" ca="1" si="49"/>
        <v>45937</v>
      </c>
      <c r="Y3186" s="1">
        <f ca="1">ROUND(YEARFRAC(Merge1[[#This Row],[Join_Date]],Merge1[[#This Row],[Today]], 3),0)</f>
        <v>10</v>
      </c>
      <c r="Z3186" s="1" t="str" cm="1">
        <f t="array" aca="1" ref="Z3186" ca="1">_xlfn.IFS(
   Merge1[[#This Row],[Customer Tenure]]&lt;=2,"New",
   Merge1[[#This Row],[Customer Tenure]]&lt;=5,"Emerging",
  Merge1[[#This Row],[Customer Tenure]]&lt;9,"Established",
   TRUE,"Loyal"
)</f>
        <v>Loyal</v>
      </c>
      <c r="AA3186" s="1" t="str" cm="1">
        <f t="array" ref="AA3186">_xlfn.IFS(Merge1[[#This Row],[Income]]&lt;=30000,"Low",Merge1[[#This Row],[Income]]&lt;=60000,"Medium",Merge1[[#This Row],[Income]]&lt;=100000,"High", Merge1[[#This Row],[Income]]&gt;100000," Premium")</f>
        <v xml:space="preserve"> Premium</v>
      </c>
      <c r="AB3186" s="1" t="str" cm="1">
        <f t="array" ref="AB3186">_xlfn.IFS(Merge1[[#This Row],[Age]]&lt;= 28,"Gen Z", Merge1[[#This Row],[Age]]&lt;=44,"Millennials", Merge1[[#This Row],[Age]]&lt;=60,"Gen X", Merge1[[#This Row],[Age]]&gt;60,"Baby Boomers")</f>
        <v>Baby Boomers</v>
      </c>
      <c r="AC3186" s="1" t="str" cm="1">
        <f t="array" ref="AC3186">_xlfn.IFS(
    Merge1[[#This Row],[Balance]]&lt;=50000,"Low",
    Merge1[[#This Row],[Balance]]&lt;=200000,"Medium",
    Merge1[[#This Row],[Balance]]&gt;200000,"High"
)</f>
        <v>Medium</v>
      </c>
    </row>
    <row r="3187" spans="1:29" x14ac:dyDescent="0.25">
      <c r="A3187" s="1" t="s">
        <v>144</v>
      </c>
      <c r="B3187" s="1" t="s">
        <v>5978</v>
      </c>
      <c r="C3187" s="1" t="s">
        <v>5835</v>
      </c>
      <c r="D3187" s="2">
        <v>45370</v>
      </c>
      <c r="E3187">
        <v>111585</v>
      </c>
      <c r="F3187">
        <v>734</v>
      </c>
      <c r="G3187">
        <v>0</v>
      </c>
      <c r="H3187" s="1" t="s">
        <v>5833</v>
      </c>
      <c r="I3187" s="1" t="s">
        <v>6428</v>
      </c>
      <c r="J3187" s="1" t="s">
        <v>6240</v>
      </c>
      <c r="K3187">
        <v>66</v>
      </c>
      <c r="L3187" s="1" t="s">
        <v>6241</v>
      </c>
      <c r="M3187" s="1" t="s">
        <v>6266</v>
      </c>
      <c r="N3187">
        <v>83852</v>
      </c>
      <c r="O3187" s="1" t="s">
        <v>6243</v>
      </c>
      <c r="P3187" s="2">
        <v>45560</v>
      </c>
      <c r="Q3187" s="2">
        <v>45691</v>
      </c>
      <c r="R3187" s="1" t="s">
        <v>6885</v>
      </c>
      <c r="S3187" s="1" t="s">
        <v>6896</v>
      </c>
      <c r="T3187" s="1" t="s">
        <v>28</v>
      </c>
      <c r="U3187">
        <v>3169</v>
      </c>
      <c r="V3187" s="1" t="s">
        <v>19</v>
      </c>
      <c r="W3187" s="1" t="s">
        <v>11</v>
      </c>
      <c r="X3187" s="2">
        <f t="shared" ca="1" si="49"/>
        <v>45937</v>
      </c>
      <c r="Y3187" s="1">
        <f ca="1">ROUND(YEARFRAC(Merge1[[#This Row],[Join_Date]],Merge1[[#This Row],[Today]], 3),0)</f>
        <v>1</v>
      </c>
      <c r="Z3187" s="1" t="str" cm="1">
        <f t="array" aca="1" ref="Z3187" ca="1">_xlfn.IFS(
   Merge1[[#This Row],[Customer Tenure]]&lt;=2,"New",
   Merge1[[#This Row],[Customer Tenure]]&lt;=5,"Emerging",
  Merge1[[#This Row],[Customer Tenure]]&lt;9,"Established",
   TRUE,"Loyal"
)</f>
        <v>New</v>
      </c>
      <c r="AA3187" s="1" t="str" cm="1">
        <f t="array" ref="AA3187">_xlfn.IFS(Merge1[[#This Row],[Income]]&lt;=30000,"Low",Merge1[[#This Row],[Income]]&lt;=60000,"Medium",Merge1[[#This Row],[Income]]&lt;=100000,"High", Merge1[[#This Row],[Income]]&gt;100000," Premium")</f>
        <v>High</v>
      </c>
      <c r="AB3187" s="1" t="str" cm="1">
        <f t="array" ref="AB3187">_xlfn.IFS(Merge1[[#This Row],[Age]]&lt;= 28,"Gen Z", Merge1[[#This Row],[Age]]&lt;=44,"Millennials", Merge1[[#This Row],[Age]]&lt;=60,"Gen X", Merge1[[#This Row],[Age]]&gt;60,"Baby Boomers")</f>
        <v>Baby Boomers</v>
      </c>
      <c r="AC3187" s="1" t="str" cm="1">
        <f t="array" ref="AC3187">_xlfn.IFS(
    Merge1[[#This Row],[Balance]]&lt;=50000,"Low",
    Merge1[[#This Row],[Balance]]&lt;=200000,"Medium",
    Merge1[[#This Row],[Balance]]&gt;200000,"High"
)</f>
        <v>Medium</v>
      </c>
    </row>
    <row r="3188" spans="1:29" x14ac:dyDescent="0.25">
      <c r="A3188" s="1" t="s">
        <v>3594</v>
      </c>
      <c r="B3188" s="1" t="s">
        <v>5906</v>
      </c>
      <c r="C3188" s="1" t="s">
        <v>5835</v>
      </c>
      <c r="D3188" s="2">
        <v>43803</v>
      </c>
      <c r="E3188">
        <v>465048</v>
      </c>
      <c r="F3188">
        <v>528</v>
      </c>
      <c r="G3188">
        <v>0</v>
      </c>
      <c r="H3188" s="1" t="s">
        <v>5833</v>
      </c>
      <c r="I3188" s="1" t="s">
        <v>6861</v>
      </c>
      <c r="J3188" s="1" t="s">
        <v>6240</v>
      </c>
      <c r="K3188">
        <v>26</v>
      </c>
      <c r="L3188" s="1" t="s">
        <v>6260</v>
      </c>
      <c r="M3188" s="1" t="s">
        <v>6251</v>
      </c>
      <c r="N3188">
        <v>148335</v>
      </c>
      <c r="O3188" s="1" t="s">
        <v>6243</v>
      </c>
      <c r="P3188" s="2">
        <v>45443</v>
      </c>
      <c r="Q3188" s="2">
        <v>45492</v>
      </c>
      <c r="R3188" s="1" t="s">
        <v>6891</v>
      </c>
      <c r="S3188" s="1" t="s">
        <v>6895</v>
      </c>
      <c r="T3188" s="1" t="s">
        <v>9</v>
      </c>
      <c r="U3188">
        <v>5666</v>
      </c>
      <c r="V3188" s="1" t="s">
        <v>10</v>
      </c>
      <c r="W3188" s="1" t="s">
        <v>40</v>
      </c>
      <c r="X3188" s="2">
        <f t="shared" ca="1" si="49"/>
        <v>45937</v>
      </c>
      <c r="Y3188" s="1">
        <f ca="1">ROUND(YEARFRAC(Merge1[[#This Row],[Join_Date]],Merge1[[#This Row],[Today]], 3),0)</f>
        <v>1</v>
      </c>
      <c r="Z3188" s="1" t="str" cm="1">
        <f t="array" aca="1" ref="Z3188" ca="1">_xlfn.IFS(
   Merge1[[#This Row],[Customer Tenure]]&lt;=2,"New",
   Merge1[[#This Row],[Customer Tenure]]&lt;=5,"Emerging",
  Merge1[[#This Row],[Customer Tenure]]&lt;9,"Established",
   TRUE,"Loyal"
)</f>
        <v>New</v>
      </c>
      <c r="AA3188" s="1" t="str" cm="1">
        <f t="array" ref="AA3188">_xlfn.IFS(Merge1[[#This Row],[Income]]&lt;=30000,"Low",Merge1[[#This Row],[Income]]&lt;=60000,"Medium",Merge1[[#This Row],[Income]]&lt;=100000,"High", Merge1[[#This Row],[Income]]&gt;100000," Premium")</f>
        <v xml:space="preserve"> Premium</v>
      </c>
      <c r="AB3188" s="1" t="str" cm="1">
        <f t="array" ref="AB3188">_xlfn.IFS(Merge1[[#This Row],[Age]]&lt;= 28,"Gen Z", Merge1[[#This Row],[Age]]&lt;=44,"Millennials", Merge1[[#This Row],[Age]]&lt;=60,"Gen X", Merge1[[#This Row],[Age]]&gt;60,"Baby Boomers")</f>
        <v>Gen Z</v>
      </c>
      <c r="AC3188" s="1" t="str" cm="1">
        <f t="array" ref="AC3188">_xlfn.IFS(
    Merge1[[#This Row],[Balance]]&lt;=50000,"Low",
    Merge1[[#This Row],[Balance]]&lt;=200000,"Medium",
    Merge1[[#This Row],[Balance]]&gt;200000,"High"
)</f>
        <v>High</v>
      </c>
    </row>
    <row r="3189" spans="1:29" x14ac:dyDescent="0.25">
      <c r="A3189" s="1" t="s">
        <v>1896</v>
      </c>
      <c r="B3189" s="1" t="s">
        <v>6083</v>
      </c>
      <c r="C3189" s="1" t="s">
        <v>5842</v>
      </c>
      <c r="D3189" s="2">
        <v>42445</v>
      </c>
      <c r="E3189">
        <v>76312</v>
      </c>
      <c r="F3189">
        <v>484</v>
      </c>
      <c r="G3189">
        <v>0</v>
      </c>
      <c r="H3189" s="1" t="s">
        <v>5833</v>
      </c>
      <c r="I3189" s="1" t="s">
        <v>6591</v>
      </c>
      <c r="J3189" s="1" t="s">
        <v>6240</v>
      </c>
      <c r="K3189">
        <v>24</v>
      </c>
      <c r="L3189" s="1" t="s">
        <v>6260</v>
      </c>
      <c r="M3189" s="1" t="s">
        <v>6251</v>
      </c>
      <c r="N3189">
        <v>50087</v>
      </c>
      <c r="O3189" s="1" t="s">
        <v>6248</v>
      </c>
      <c r="P3189" s="2">
        <v>43775</v>
      </c>
      <c r="Q3189" s="2">
        <v>45291</v>
      </c>
      <c r="R3189" s="1" t="s">
        <v>6904</v>
      </c>
      <c r="S3189" s="1" t="s">
        <v>6905</v>
      </c>
      <c r="T3189" s="1" t="s">
        <v>9</v>
      </c>
      <c r="U3189">
        <v>1462</v>
      </c>
      <c r="V3189" s="1" t="s">
        <v>24</v>
      </c>
      <c r="W3189" s="1" t="s">
        <v>106</v>
      </c>
      <c r="X3189" s="2">
        <f t="shared" ca="1" si="49"/>
        <v>45937</v>
      </c>
      <c r="Y3189" s="1">
        <f ca="1">ROUND(YEARFRAC(Merge1[[#This Row],[Join_Date]],Merge1[[#This Row],[Today]], 3),0)</f>
        <v>6</v>
      </c>
      <c r="Z3189" s="1" t="str" cm="1">
        <f t="array" aca="1" ref="Z3189" ca="1">_xlfn.IFS(
   Merge1[[#This Row],[Customer Tenure]]&lt;=2,"New",
   Merge1[[#This Row],[Customer Tenure]]&lt;=5,"Emerging",
  Merge1[[#This Row],[Customer Tenure]]&lt;9,"Established",
   TRUE,"Loyal"
)</f>
        <v>Established</v>
      </c>
      <c r="AA3189" s="1" t="str" cm="1">
        <f t="array" ref="AA3189">_xlfn.IFS(Merge1[[#This Row],[Income]]&lt;=30000,"Low",Merge1[[#This Row],[Income]]&lt;=60000,"Medium",Merge1[[#This Row],[Income]]&lt;=100000,"High", Merge1[[#This Row],[Income]]&gt;100000," Premium")</f>
        <v>Medium</v>
      </c>
      <c r="AB3189" s="1" t="str" cm="1">
        <f t="array" ref="AB3189">_xlfn.IFS(Merge1[[#This Row],[Age]]&lt;= 28,"Gen Z", Merge1[[#This Row],[Age]]&lt;=44,"Millennials", Merge1[[#This Row],[Age]]&lt;=60,"Gen X", Merge1[[#This Row],[Age]]&gt;60,"Baby Boomers")</f>
        <v>Gen Z</v>
      </c>
      <c r="AC3189" s="1" t="str" cm="1">
        <f t="array" ref="AC3189">_xlfn.IFS(
    Merge1[[#This Row],[Balance]]&lt;=50000,"Low",
    Merge1[[#This Row],[Balance]]&lt;=200000,"Medium",
    Merge1[[#This Row],[Balance]]&gt;200000,"High"
)</f>
        <v>Medium</v>
      </c>
    </row>
    <row r="3190" spans="1:29" x14ac:dyDescent="0.25">
      <c r="A3190" s="1" t="s">
        <v>59</v>
      </c>
      <c r="B3190" s="1" t="s">
        <v>6048</v>
      </c>
      <c r="C3190" s="1" t="s">
        <v>5835</v>
      </c>
      <c r="D3190" s="2">
        <v>44424</v>
      </c>
      <c r="E3190">
        <v>441153</v>
      </c>
      <c r="F3190">
        <v>689</v>
      </c>
      <c r="G3190">
        <v>34992</v>
      </c>
      <c r="H3190" s="1" t="s">
        <v>5833</v>
      </c>
      <c r="I3190" s="1" t="s">
        <v>6809</v>
      </c>
      <c r="J3190" s="1" t="s">
        <v>6240</v>
      </c>
      <c r="K3190">
        <v>73</v>
      </c>
      <c r="L3190" s="1" t="s">
        <v>6246</v>
      </c>
      <c r="M3190" s="1" t="s">
        <v>6251</v>
      </c>
      <c r="N3190">
        <v>46155</v>
      </c>
      <c r="O3190" s="1" t="s">
        <v>6243</v>
      </c>
      <c r="P3190" s="2">
        <v>42386</v>
      </c>
      <c r="Q3190" s="2">
        <v>45302</v>
      </c>
      <c r="R3190" s="1" t="s">
        <v>6902</v>
      </c>
      <c r="S3190" s="1" t="s">
        <v>6903</v>
      </c>
      <c r="T3190" s="1" t="s">
        <v>28</v>
      </c>
      <c r="U3190">
        <v>9445</v>
      </c>
      <c r="V3190" s="1" t="s">
        <v>10</v>
      </c>
      <c r="W3190" s="1" t="s">
        <v>40</v>
      </c>
      <c r="X3190" s="2">
        <f t="shared" ca="1" si="49"/>
        <v>45937</v>
      </c>
      <c r="Y3190" s="1">
        <f ca="1">ROUND(YEARFRAC(Merge1[[#This Row],[Join_Date]],Merge1[[#This Row],[Today]], 3),0)</f>
        <v>10</v>
      </c>
      <c r="Z3190" s="1" t="str" cm="1">
        <f t="array" aca="1" ref="Z3190" ca="1">_xlfn.IFS(
   Merge1[[#This Row],[Customer Tenure]]&lt;=2,"New",
   Merge1[[#This Row],[Customer Tenure]]&lt;=5,"Emerging",
  Merge1[[#This Row],[Customer Tenure]]&lt;9,"Established",
   TRUE,"Loyal"
)</f>
        <v>Loyal</v>
      </c>
      <c r="AA3190" s="1" t="str" cm="1">
        <f t="array" ref="AA3190">_xlfn.IFS(Merge1[[#This Row],[Income]]&lt;=30000,"Low",Merge1[[#This Row],[Income]]&lt;=60000,"Medium",Merge1[[#This Row],[Income]]&lt;=100000,"High", Merge1[[#This Row],[Income]]&gt;100000," Premium")</f>
        <v>Medium</v>
      </c>
      <c r="AB3190" s="1" t="str" cm="1">
        <f t="array" ref="AB3190">_xlfn.IFS(Merge1[[#This Row],[Age]]&lt;= 28,"Gen Z", Merge1[[#This Row],[Age]]&lt;=44,"Millennials", Merge1[[#This Row],[Age]]&lt;=60,"Gen X", Merge1[[#This Row],[Age]]&gt;60,"Baby Boomers")</f>
        <v>Baby Boomers</v>
      </c>
      <c r="AC3190" s="1" t="str" cm="1">
        <f t="array" ref="AC3190">_xlfn.IFS(
    Merge1[[#This Row],[Balance]]&lt;=50000,"Low",
    Merge1[[#This Row],[Balance]]&lt;=200000,"Medium",
    Merge1[[#This Row],[Balance]]&gt;200000,"High"
)</f>
        <v>High</v>
      </c>
    </row>
    <row r="3191" spans="1:29" x14ac:dyDescent="0.25">
      <c r="A3191" s="1" t="s">
        <v>132</v>
      </c>
      <c r="B3191" s="1" t="s">
        <v>6140</v>
      </c>
      <c r="C3191" s="1" t="s">
        <v>5832</v>
      </c>
      <c r="D3191" s="2">
        <v>45189</v>
      </c>
      <c r="E3191">
        <v>256875</v>
      </c>
      <c r="F3191">
        <v>740</v>
      </c>
      <c r="G3191">
        <v>0</v>
      </c>
      <c r="H3191" s="1" t="s">
        <v>5833</v>
      </c>
      <c r="I3191" s="1" t="s">
        <v>6339</v>
      </c>
      <c r="J3191" s="1" t="s">
        <v>6245</v>
      </c>
      <c r="K3191">
        <v>69</v>
      </c>
      <c r="L3191" s="1" t="s">
        <v>6260</v>
      </c>
      <c r="M3191" s="1" t="s">
        <v>6251</v>
      </c>
      <c r="N3191">
        <v>147015</v>
      </c>
      <c r="O3191" s="1" t="s">
        <v>6243</v>
      </c>
      <c r="P3191" s="2">
        <v>44996</v>
      </c>
      <c r="Q3191" s="2">
        <v>45509</v>
      </c>
      <c r="R3191" s="1" t="s">
        <v>6889</v>
      </c>
      <c r="S3191" s="1" t="s">
        <v>6890</v>
      </c>
      <c r="T3191" s="1" t="s">
        <v>14</v>
      </c>
      <c r="U3191">
        <v>2332</v>
      </c>
      <c r="V3191" s="1" t="s">
        <v>10</v>
      </c>
      <c r="W3191" s="1" t="s">
        <v>20</v>
      </c>
      <c r="X3191" s="2">
        <f t="shared" ca="1" si="49"/>
        <v>45937</v>
      </c>
      <c r="Y3191" s="1">
        <f ca="1">ROUND(YEARFRAC(Merge1[[#This Row],[Join_Date]],Merge1[[#This Row],[Today]], 3),0)</f>
        <v>3</v>
      </c>
      <c r="Z3191" s="1" t="str" cm="1">
        <f t="array" aca="1" ref="Z3191" ca="1">_xlfn.IFS(
   Merge1[[#This Row],[Customer Tenure]]&lt;=2,"New",
   Merge1[[#This Row],[Customer Tenure]]&lt;=5,"Emerging",
  Merge1[[#This Row],[Customer Tenure]]&lt;9,"Established",
   TRUE,"Loyal"
)</f>
        <v>Emerging</v>
      </c>
      <c r="AA3191" s="1" t="str" cm="1">
        <f t="array" ref="AA3191">_xlfn.IFS(Merge1[[#This Row],[Income]]&lt;=30000,"Low",Merge1[[#This Row],[Income]]&lt;=60000,"Medium",Merge1[[#This Row],[Income]]&lt;=100000,"High", Merge1[[#This Row],[Income]]&gt;100000," Premium")</f>
        <v xml:space="preserve"> Premium</v>
      </c>
      <c r="AB3191" s="1" t="str" cm="1">
        <f t="array" ref="AB3191">_xlfn.IFS(Merge1[[#This Row],[Age]]&lt;= 28,"Gen Z", Merge1[[#This Row],[Age]]&lt;=44,"Millennials", Merge1[[#This Row],[Age]]&lt;=60,"Gen X", Merge1[[#This Row],[Age]]&gt;60,"Baby Boomers")</f>
        <v>Baby Boomers</v>
      </c>
      <c r="AC3191" s="1" t="str" cm="1">
        <f t="array" ref="AC3191">_xlfn.IFS(
    Merge1[[#This Row],[Balance]]&lt;=50000,"Low",
    Merge1[[#This Row],[Balance]]&lt;=200000,"Medium",
    Merge1[[#This Row],[Balance]]&gt;200000,"High"
)</f>
        <v>High</v>
      </c>
    </row>
    <row r="3192" spans="1:29" x14ac:dyDescent="0.25">
      <c r="A3192" s="1" t="s">
        <v>2983</v>
      </c>
      <c r="B3192" s="1" t="s">
        <v>5870</v>
      </c>
      <c r="C3192" s="1" t="s">
        <v>5835</v>
      </c>
      <c r="D3192" s="2">
        <v>44660</v>
      </c>
      <c r="E3192">
        <v>64925</v>
      </c>
      <c r="F3192">
        <v>446</v>
      </c>
      <c r="G3192">
        <v>0</v>
      </c>
      <c r="H3192" s="1" t="s">
        <v>5833</v>
      </c>
      <c r="I3192" s="1" t="s">
        <v>6628</v>
      </c>
      <c r="J3192" s="1" t="s">
        <v>6240</v>
      </c>
      <c r="K3192">
        <v>48</v>
      </c>
      <c r="L3192" s="1" t="s">
        <v>6260</v>
      </c>
      <c r="M3192" s="1" t="s">
        <v>6242</v>
      </c>
      <c r="N3192">
        <v>70861</v>
      </c>
      <c r="O3192" s="1" t="s">
        <v>6243</v>
      </c>
      <c r="P3192" s="2">
        <v>45334</v>
      </c>
      <c r="Q3192" s="2">
        <v>45409</v>
      </c>
      <c r="R3192" s="1" t="s">
        <v>6893</v>
      </c>
      <c r="S3192" s="1" t="s">
        <v>6911</v>
      </c>
      <c r="T3192" s="1" t="s">
        <v>9</v>
      </c>
      <c r="U3192">
        <v>9872</v>
      </c>
      <c r="V3192" s="1" t="s">
        <v>10</v>
      </c>
      <c r="W3192" s="1" t="s">
        <v>40</v>
      </c>
      <c r="X3192" s="2">
        <f t="shared" ca="1" si="49"/>
        <v>45937</v>
      </c>
      <c r="Y3192" s="1">
        <f ca="1">ROUND(YEARFRAC(Merge1[[#This Row],[Join_Date]],Merge1[[#This Row],[Today]], 3),0)</f>
        <v>2</v>
      </c>
      <c r="Z3192" s="1" t="str" cm="1">
        <f t="array" aca="1" ref="Z3192" ca="1">_xlfn.IFS(
   Merge1[[#This Row],[Customer Tenure]]&lt;=2,"New",
   Merge1[[#This Row],[Customer Tenure]]&lt;=5,"Emerging",
  Merge1[[#This Row],[Customer Tenure]]&lt;9,"Established",
   TRUE,"Loyal"
)</f>
        <v>New</v>
      </c>
      <c r="AA3192" s="1" t="str" cm="1">
        <f t="array" ref="AA3192">_xlfn.IFS(Merge1[[#This Row],[Income]]&lt;=30000,"Low",Merge1[[#This Row],[Income]]&lt;=60000,"Medium",Merge1[[#This Row],[Income]]&lt;=100000,"High", Merge1[[#This Row],[Income]]&gt;100000," Premium")</f>
        <v>High</v>
      </c>
      <c r="AB3192" s="1" t="str" cm="1">
        <f t="array" ref="AB3192">_xlfn.IFS(Merge1[[#This Row],[Age]]&lt;= 28,"Gen Z", Merge1[[#This Row],[Age]]&lt;=44,"Millennials", Merge1[[#This Row],[Age]]&lt;=60,"Gen X", Merge1[[#This Row],[Age]]&gt;60,"Baby Boomers")</f>
        <v>Gen X</v>
      </c>
      <c r="AC3192" s="1" t="str" cm="1">
        <f t="array" ref="AC3192">_xlfn.IFS(
    Merge1[[#This Row],[Balance]]&lt;=50000,"Low",
    Merge1[[#This Row],[Balance]]&lt;=200000,"Medium",
    Merge1[[#This Row],[Balance]]&gt;200000,"High"
)</f>
        <v>Medium</v>
      </c>
    </row>
    <row r="3193" spans="1:29" x14ac:dyDescent="0.25">
      <c r="A3193" s="1" t="s">
        <v>1527</v>
      </c>
      <c r="B3193" s="1" t="s">
        <v>6118</v>
      </c>
      <c r="C3193" s="1" t="s">
        <v>5832</v>
      </c>
      <c r="D3193" s="2">
        <v>45828</v>
      </c>
      <c r="E3193">
        <v>496915</v>
      </c>
      <c r="F3193">
        <v>372</v>
      </c>
      <c r="G3193">
        <v>0</v>
      </c>
      <c r="H3193" s="1" t="s">
        <v>5860</v>
      </c>
      <c r="I3193" s="1" t="s">
        <v>6604</v>
      </c>
      <c r="J3193" s="1" t="s">
        <v>6240</v>
      </c>
      <c r="K3193">
        <v>29</v>
      </c>
      <c r="L3193" s="1" t="s">
        <v>6256</v>
      </c>
      <c r="M3193" s="1" t="s">
        <v>6262</v>
      </c>
      <c r="N3193">
        <v>94441</v>
      </c>
      <c r="O3193" s="1" t="s">
        <v>6243</v>
      </c>
      <c r="P3193" s="2">
        <v>43856</v>
      </c>
      <c r="Q3193" s="2">
        <v>45236</v>
      </c>
      <c r="R3193" s="1" t="s">
        <v>6887</v>
      </c>
      <c r="S3193" s="1" t="s">
        <v>6888</v>
      </c>
      <c r="T3193" s="1" t="s">
        <v>28</v>
      </c>
      <c r="U3193">
        <v>7107</v>
      </c>
      <c r="V3193" s="1" t="s">
        <v>15</v>
      </c>
      <c r="W3193" s="1" t="s">
        <v>20</v>
      </c>
      <c r="X3193" s="2">
        <f t="shared" ca="1" si="49"/>
        <v>45937</v>
      </c>
      <c r="Y3193" s="1">
        <f ca="1">ROUND(YEARFRAC(Merge1[[#This Row],[Join_Date]],Merge1[[#This Row],[Today]], 3),0)</f>
        <v>6</v>
      </c>
      <c r="Z3193" s="1" t="str" cm="1">
        <f t="array" aca="1" ref="Z3193" ca="1">_xlfn.IFS(
   Merge1[[#This Row],[Customer Tenure]]&lt;=2,"New",
   Merge1[[#This Row],[Customer Tenure]]&lt;=5,"Emerging",
  Merge1[[#This Row],[Customer Tenure]]&lt;9,"Established",
   TRUE,"Loyal"
)</f>
        <v>Established</v>
      </c>
      <c r="AA3193" s="1" t="str" cm="1">
        <f t="array" ref="AA3193">_xlfn.IFS(Merge1[[#This Row],[Income]]&lt;=30000,"Low",Merge1[[#This Row],[Income]]&lt;=60000,"Medium",Merge1[[#This Row],[Income]]&lt;=100000,"High", Merge1[[#This Row],[Income]]&gt;100000," Premium")</f>
        <v>High</v>
      </c>
      <c r="AB3193" s="1" t="str" cm="1">
        <f t="array" ref="AB3193">_xlfn.IFS(Merge1[[#This Row],[Age]]&lt;= 28,"Gen Z", Merge1[[#This Row],[Age]]&lt;=44,"Millennials", Merge1[[#This Row],[Age]]&lt;=60,"Gen X", Merge1[[#This Row],[Age]]&gt;60,"Baby Boomers")</f>
        <v>Millennials</v>
      </c>
      <c r="AC3193" s="1" t="str" cm="1">
        <f t="array" ref="AC3193">_xlfn.IFS(
    Merge1[[#This Row],[Balance]]&lt;=50000,"Low",
    Merge1[[#This Row],[Balance]]&lt;=200000,"Medium",
    Merge1[[#This Row],[Balance]]&gt;200000,"High"
)</f>
        <v>High</v>
      </c>
    </row>
    <row r="3194" spans="1:29" x14ac:dyDescent="0.25">
      <c r="A3194" s="1" t="s">
        <v>1035</v>
      </c>
      <c r="B3194" s="1" t="s">
        <v>5969</v>
      </c>
      <c r="C3194" s="1" t="s">
        <v>5842</v>
      </c>
      <c r="D3194" s="2">
        <v>43449</v>
      </c>
      <c r="E3194">
        <v>76848</v>
      </c>
      <c r="F3194">
        <v>325</v>
      </c>
      <c r="G3194">
        <v>0</v>
      </c>
      <c r="H3194" s="1" t="s">
        <v>5833</v>
      </c>
      <c r="I3194" s="1" t="s">
        <v>6560</v>
      </c>
      <c r="J3194" s="1" t="s">
        <v>6240</v>
      </c>
      <c r="K3194">
        <v>40</v>
      </c>
      <c r="L3194" s="1" t="s">
        <v>6241</v>
      </c>
      <c r="M3194" s="1" t="s">
        <v>6242</v>
      </c>
      <c r="N3194">
        <v>99083</v>
      </c>
      <c r="O3194" s="1" t="s">
        <v>6248</v>
      </c>
      <c r="P3194" s="2">
        <v>45179</v>
      </c>
      <c r="Q3194" s="2">
        <v>45566</v>
      </c>
      <c r="R3194" s="1" t="s">
        <v>6912</v>
      </c>
      <c r="S3194" s="1" t="s">
        <v>6917</v>
      </c>
      <c r="T3194" s="1" t="s">
        <v>23</v>
      </c>
      <c r="U3194">
        <v>1778</v>
      </c>
      <c r="V3194" s="1" t="s">
        <v>15</v>
      </c>
      <c r="W3194" s="1" t="s">
        <v>20</v>
      </c>
      <c r="X3194" s="2">
        <f t="shared" ca="1" si="49"/>
        <v>45937</v>
      </c>
      <c r="Y3194" s="1">
        <f ca="1">ROUND(YEARFRAC(Merge1[[#This Row],[Join_Date]],Merge1[[#This Row],[Today]], 3),0)</f>
        <v>2</v>
      </c>
      <c r="Z3194" s="1" t="str" cm="1">
        <f t="array" aca="1" ref="Z3194" ca="1">_xlfn.IFS(
   Merge1[[#This Row],[Customer Tenure]]&lt;=2,"New",
   Merge1[[#This Row],[Customer Tenure]]&lt;=5,"Emerging",
  Merge1[[#This Row],[Customer Tenure]]&lt;9,"Established",
   TRUE,"Loyal"
)</f>
        <v>New</v>
      </c>
      <c r="AA3194" s="1" t="str" cm="1">
        <f t="array" ref="AA3194">_xlfn.IFS(Merge1[[#This Row],[Income]]&lt;=30000,"Low",Merge1[[#This Row],[Income]]&lt;=60000,"Medium",Merge1[[#This Row],[Income]]&lt;=100000,"High", Merge1[[#This Row],[Income]]&gt;100000," Premium")</f>
        <v>High</v>
      </c>
      <c r="AB3194" s="1" t="str" cm="1">
        <f t="array" ref="AB3194">_xlfn.IFS(Merge1[[#This Row],[Age]]&lt;= 28,"Gen Z", Merge1[[#This Row],[Age]]&lt;=44,"Millennials", Merge1[[#This Row],[Age]]&lt;=60,"Gen X", Merge1[[#This Row],[Age]]&gt;60,"Baby Boomers")</f>
        <v>Millennials</v>
      </c>
      <c r="AC3194" s="1" t="str" cm="1">
        <f t="array" ref="AC3194">_xlfn.IFS(
    Merge1[[#This Row],[Balance]]&lt;=50000,"Low",
    Merge1[[#This Row],[Balance]]&lt;=200000,"Medium",
    Merge1[[#This Row],[Balance]]&gt;200000,"High"
)</f>
        <v>Medium</v>
      </c>
    </row>
    <row r="3195" spans="1:29" x14ac:dyDescent="0.25">
      <c r="A3195" s="1" t="s">
        <v>1161</v>
      </c>
      <c r="B3195" s="1" t="s">
        <v>6172</v>
      </c>
      <c r="C3195" s="1" t="s">
        <v>5842</v>
      </c>
      <c r="D3195" s="2">
        <v>45681</v>
      </c>
      <c r="E3195">
        <v>384708</v>
      </c>
      <c r="F3195">
        <v>685</v>
      </c>
      <c r="G3195">
        <v>0</v>
      </c>
      <c r="H3195" s="1" t="s">
        <v>5833</v>
      </c>
      <c r="I3195" s="1" t="s">
        <v>6637</v>
      </c>
      <c r="J3195" s="1" t="s">
        <v>6245</v>
      </c>
      <c r="K3195">
        <v>64</v>
      </c>
      <c r="L3195" s="1" t="s">
        <v>6256</v>
      </c>
      <c r="M3195" s="1" t="s">
        <v>6254</v>
      </c>
      <c r="N3195">
        <v>91626</v>
      </c>
      <c r="O3195" s="1" t="s">
        <v>6243</v>
      </c>
      <c r="P3195" s="2">
        <v>42506</v>
      </c>
      <c r="Q3195" s="2">
        <v>45761</v>
      </c>
      <c r="R3195" s="1" t="s">
        <v>6893</v>
      </c>
      <c r="S3195" s="1" t="s">
        <v>6894</v>
      </c>
      <c r="T3195" s="1" t="s">
        <v>14</v>
      </c>
      <c r="U3195">
        <v>6106</v>
      </c>
      <c r="V3195" s="1" t="s">
        <v>10</v>
      </c>
      <c r="W3195" s="1" t="s">
        <v>50</v>
      </c>
      <c r="X3195" s="2">
        <f t="shared" ca="1" si="49"/>
        <v>45937</v>
      </c>
      <c r="Y3195" s="1">
        <f ca="1">ROUND(YEARFRAC(Merge1[[#This Row],[Join_Date]],Merge1[[#This Row],[Today]], 3),0)</f>
        <v>9</v>
      </c>
      <c r="Z3195" s="1" t="str" cm="1">
        <f t="array" aca="1" ref="Z3195" ca="1">_xlfn.IFS(
   Merge1[[#This Row],[Customer Tenure]]&lt;=2,"New",
   Merge1[[#This Row],[Customer Tenure]]&lt;=5,"Emerging",
  Merge1[[#This Row],[Customer Tenure]]&lt;9,"Established",
   TRUE,"Loyal"
)</f>
        <v>Loyal</v>
      </c>
      <c r="AA3195" s="1" t="str" cm="1">
        <f t="array" ref="AA3195">_xlfn.IFS(Merge1[[#This Row],[Income]]&lt;=30000,"Low",Merge1[[#This Row],[Income]]&lt;=60000,"Medium",Merge1[[#This Row],[Income]]&lt;=100000,"High", Merge1[[#This Row],[Income]]&gt;100000," Premium")</f>
        <v>High</v>
      </c>
      <c r="AB3195" s="1" t="str" cm="1">
        <f t="array" ref="AB3195">_xlfn.IFS(Merge1[[#This Row],[Age]]&lt;= 28,"Gen Z", Merge1[[#This Row],[Age]]&lt;=44,"Millennials", Merge1[[#This Row],[Age]]&lt;=60,"Gen X", Merge1[[#This Row],[Age]]&gt;60,"Baby Boomers")</f>
        <v>Baby Boomers</v>
      </c>
      <c r="AC3195" s="1" t="str" cm="1">
        <f t="array" ref="AC3195">_xlfn.IFS(
    Merge1[[#This Row],[Balance]]&lt;=50000,"Low",
    Merge1[[#This Row],[Balance]]&lt;=200000,"Medium",
    Merge1[[#This Row],[Balance]]&gt;200000,"High"
)</f>
        <v>High</v>
      </c>
    </row>
    <row r="3196" spans="1:29" x14ac:dyDescent="0.25">
      <c r="A3196" s="1" t="s">
        <v>1660</v>
      </c>
      <c r="B3196" s="1" t="s">
        <v>6031</v>
      </c>
      <c r="C3196" s="1" t="s">
        <v>5842</v>
      </c>
      <c r="D3196" s="2">
        <v>43620</v>
      </c>
      <c r="E3196">
        <v>4994</v>
      </c>
      <c r="F3196">
        <v>704</v>
      </c>
      <c r="G3196">
        <v>204665</v>
      </c>
      <c r="H3196" s="1" t="s">
        <v>5850</v>
      </c>
      <c r="I3196" s="1" t="s">
        <v>6340</v>
      </c>
      <c r="J3196" s="1" t="s">
        <v>6240</v>
      </c>
      <c r="K3196">
        <v>59</v>
      </c>
      <c r="L3196" s="1" t="s">
        <v>6246</v>
      </c>
      <c r="M3196" s="1" t="s">
        <v>6266</v>
      </c>
      <c r="N3196">
        <v>62520</v>
      </c>
      <c r="O3196" s="1" t="s">
        <v>6243</v>
      </c>
      <c r="P3196" s="2">
        <v>43069</v>
      </c>
      <c r="Q3196" s="2">
        <v>45384</v>
      </c>
      <c r="R3196" s="1" t="s">
        <v>6893</v>
      </c>
      <c r="S3196" s="1" t="s">
        <v>6911</v>
      </c>
      <c r="T3196" s="1" t="s">
        <v>23</v>
      </c>
      <c r="U3196">
        <v>5195</v>
      </c>
      <c r="V3196" s="1" t="s">
        <v>15</v>
      </c>
      <c r="W3196" s="1" t="s">
        <v>50</v>
      </c>
      <c r="X3196" s="2">
        <f t="shared" ca="1" si="49"/>
        <v>45937</v>
      </c>
      <c r="Y3196" s="1">
        <f ca="1">ROUND(YEARFRAC(Merge1[[#This Row],[Join_Date]],Merge1[[#This Row],[Today]], 3),0)</f>
        <v>8</v>
      </c>
      <c r="Z3196" s="1" t="str" cm="1">
        <f t="array" aca="1" ref="Z3196" ca="1">_xlfn.IFS(
   Merge1[[#This Row],[Customer Tenure]]&lt;=2,"New",
   Merge1[[#This Row],[Customer Tenure]]&lt;=5,"Emerging",
  Merge1[[#This Row],[Customer Tenure]]&lt;9,"Established",
   TRUE,"Loyal"
)</f>
        <v>Established</v>
      </c>
      <c r="AA3196" s="1" t="str" cm="1">
        <f t="array" ref="AA3196">_xlfn.IFS(Merge1[[#This Row],[Income]]&lt;=30000,"Low",Merge1[[#This Row],[Income]]&lt;=60000,"Medium",Merge1[[#This Row],[Income]]&lt;=100000,"High", Merge1[[#This Row],[Income]]&gt;100000," Premium")</f>
        <v>High</v>
      </c>
      <c r="AB3196" s="1" t="str" cm="1">
        <f t="array" ref="AB3196">_xlfn.IFS(Merge1[[#This Row],[Age]]&lt;= 28,"Gen Z", Merge1[[#This Row],[Age]]&lt;=44,"Millennials", Merge1[[#This Row],[Age]]&lt;=60,"Gen X", Merge1[[#This Row],[Age]]&gt;60,"Baby Boomers")</f>
        <v>Gen X</v>
      </c>
      <c r="AC3196" s="1" t="str" cm="1">
        <f t="array" ref="AC3196">_xlfn.IFS(
    Merge1[[#This Row],[Balance]]&lt;=50000,"Low",
    Merge1[[#This Row],[Balance]]&lt;=200000,"Medium",
    Merge1[[#This Row],[Balance]]&gt;200000,"High"
)</f>
        <v>Low</v>
      </c>
    </row>
    <row r="3197" spans="1:29" x14ac:dyDescent="0.25">
      <c r="A3197" s="1" t="s">
        <v>2775</v>
      </c>
      <c r="B3197" s="1" t="s">
        <v>5922</v>
      </c>
      <c r="C3197" s="1" t="s">
        <v>5835</v>
      </c>
      <c r="D3197" s="2">
        <v>43497</v>
      </c>
      <c r="E3197">
        <v>108944</v>
      </c>
      <c r="F3197">
        <v>751</v>
      </c>
      <c r="G3197">
        <v>63560</v>
      </c>
      <c r="H3197" s="1" t="s">
        <v>5833</v>
      </c>
      <c r="I3197" s="1" t="s">
        <v>6412</v>
      </c>
      <c r="J3197" s="1" t="s">
        <v>6245</v>
      </c>
      <c r="K3197">
        <v>20</v>
      </c>
      <c r="L3197" s="1" t="s">
        <v>6260</v>
      </c>
      <c r="M3197" s="1" t="s">
        <v>6251</v>
      </c>
      <c r="N3197">
        <v>146209</v>
      </c>
      <c r="O3197" s="1" t="s">
        <v>6248</v>
      </c>
      <c r="P3197" s="2">
        <v>43517</v>
      </c>
      <c r="Q3197" s="2">
        <v>45545</v>
      </c>
      <c r="R3197" s="1" t="s">
        <v>6897</v>
      </c>
      <c r="S3197" s="1" t="s">
        <v>6898</v>
      </c>
      <c r="T3197" s="1" t="s">
        <v>14</v>
      </c>
      <c r="U3197">
        <v>1179</v>
      </c>
      <c r="V3197" s="1" t="s">
        <v>15</v>
      </c>
      <c r="W3197" s="1" t="s">
        <v>55</v>
      </c>
      <c r="X3197" s="2">
        <f t="shared" ca="1" si="49"/>
        <v>45937</v>
      </c>
      <c r="Y3197" s="1">
        <f ca="1">ROUND(YEARFRAC(Merge1[[#This Row],[Join_Date]],Merge1[[#This Row],[Today]], 3),0)</f>
        <v>7</v>
      </c>
      <c r="Z3197" s="1" t="str" cm="1">
        <f t="array" aca="1" ref="Z3197" ca="1">_xlfn.IFS(
   Merge1[[#This Row],[Customer Tenure]]&lt;=2,"New",
   Merge1[[#This Row],[Customer Tenure]]&lt;=5,"Emerging",
  Merge1[[#This Row],[Customer Tenure]]&lt;9,"Established",
   TRUE,"Loyal"
)</f>
        <v>Established</v>
      </c>
      <c r="AA3197" s="1" t="str" cm="1">
        <f t="array" ref="AA3197">_xlfn.IFS(Merge1[[#This Row],[Income]]&lt;=30000,"Low",Merge1[[#This Row],[Income]]&lt;=60000,"Medium",Merge1[[#This Row],[Income]]&lt;=100000,"High", Merge1[[#This Row],[Income]]&gt;100000," Premium")</f>
        <v xml:space="preserve"> Premium</v>
      </c>
      <c r="AB3197" s="1" t="str" cm="1">
        <f t="array" ref="AB3197">_xlfn.IFS(Merge1[[#This Row],[Age]]&lt;= 28,"Gen Z", Merge1[[#This Row],[Age]]&lt;=44,"Millennials", Merge1[[#This Row],[Age]]&lt;=60,"Gen X", Merge1[[#This Row],[Age]]&gt;60,"Baby Boomers")</f>
        <v>Gen Z</v>
      </c>
      <c r="AC3197" s="1" t="str" cm="1">
        <f t="array" ref="AC3197">_xlfn.IFS(
    Merge1[[#This Row],[Balance]]&lt;=50000,"Low",
    Merge1[[#This Row],[Balance]]&lt;=200000,"Medium",
    Merge1[[#This Row],[Balance]]&gt;200000,"High"
)</f>
        <v>Medium</v>
      </c>
    </row>
    <row r="3198" spans="1:29" x14ac:dyDescent="0.25">
      <c r="A3198" s="1" t="s">
        <v>1687</v>
      </c>
      <c r="B3198" s="1" t="s">
        <v>6130</v>
      </c>
      <c r="C3198" s="1" t="s">
        <v>5832</v>
      </c>
      <c r="D3198" s="2">
        <v>42791</v>
      </c>
      <c r="E3198">
        <v>125814</v>
      </c>
      <c r="F3198">
        <v>370</v>
      </c>
      <c r="G3198">
        <v>0</v>
      </c>
      <c r="H3198" s="1" t="s">
        <v>5833</v>
      </c>
      <c r="I3198" s="1" t="s">
        <v>6424</v>
      </c>
      <c r="J3198" s="1" t="s">
        <v>6240</v>
      </c>
      <c r="K3198">
        <v>45</v>
      </c>
      <c r="L3198" s="1" t="s">
        <v>6260</v>
      </c>
      <c r="M3198" s="1" t="s">
        <v>6247</v>
      </c>
      <c r="N3198">
        <v>164059</v>
      </c>
      <c r="O3198" s="1" t="s">
        <v>6243</v>
      </c>
      <c r="P3198" s="2">
        <v>45619</v>
      </c>
      <c r="Q3198" s="2">
        <v>45783</v>
      </c>
      <c r="R3198" s="1" t="s">
        <v>6906</v>
      </c>
      <c r="S3198" s="1" t="s">
        <v>6907</v>
      </c>
      <c r="T3198" s="1" t="s">
        <v>9</v>
      </c>
      <c r="U3198">
        <v>4720</v>
      </c>
      <c r="V3198" s="1" t="s">
        <v>19</v>
      </c>
      <c r="W3198" s="1" t="s">
        <v>40</v>
      </c>
      <c r="X3198" s="2">
        <f t="shared" ca="1" si="49"/>
        <v>45937</v>
      </c>
      <c r="Y3198" s="1">
        <f ca="1">ROUND(YEARFRAC(Merge1[[#This Row],[Join_Date]],Merge1[[#This Row],[Today]], 3),0)</f>
        <v>1</v>
      </c>
      <c r="Z3198" s="1" t="str" cm="1">
        <f t="array" aca="1" ref="Z3198" ca="1">_xlfn.IFS(
   Merge1[[#This Row],[Customer Tenure]]&lt;=2,"New",
   Merge1[[#This Row],[Customer Tenure]]&lt;=5,"Emerging",
  Merge1[[#This Row],[Customer Tenure]]&lt;9,"Established",
   TRUE,"Loyal"
)</f>
        <v>New</v>
      </c>
      <c r="AA3198" s="1" t="str" cm="1">
        <f t="array" ref="AA3198">_xlfn.IFS(Merge1[[#This Row],[Income]]&lt;=30000,"Low",Merge1[[#This Row],[Income]]&lt;=60000,"Medium",Merge1[[#This Row],[Income]]&lt;=100000,"High", Merge1[[#This Row],[Income]]&gt;100000," Premium")</f>
        <v xml:space="preserve"> Premium</v>
      </c>
      <c r="AB3198" s="1" t="str" cm="1">
        <f t="array" ref="AB3198">_xlfn.IFS(Merge1[[#This Row],[Age]]&lt;= 28,"Gen Z", Merge1[[#This Row],[Age]]&lt;=44,"Millennials", Merge1[[#This Row],[Age]]&lt;=60,"Gen X", Merge1[[#This Row],[Age]]&gt;60,"Baby Boomers")</f>
        <v>Gen X</v>
      </c>
      <c r="AC3198" s="1" t="str" cm="1">
        <f t="array" ref="AC3198">_xlfn.IFS(
    Merge1[[#This Row],[Balance]]&lt;=50000,"Low",
    Merge1[[#This Row],[Balance]]&lt;=200000,"Medium",
    Merge1[[#This Row],[Balance]]&gt;200000,"High"
)</f>
        <v>Medium</v>
      </c>
    </row>
    <row r="3199" spans="1:29" x14ac:dyDescent="0.25">
      <c r="A3199" s="1" t="s">
        <v>35</v>
      </c>
      <c r="B3199" s="1" t="s">
        <v>5946</v>
      </c>
      <c r="C3199" s="1" t="s">
        <v>5842</v>
      </c>
      <c r="D3199" s="2">
        <v>43275</v>
      </c>
      <c r="E3199">
        <v>495239</v>
      </c>
      <c r="F3199">
        <v>825</v>
      </c>
      <c r="G3199">
        <v>0</v>
      </c>
      <c r="H3199" s="1" t="s">
        <v>5833</v>
      </c>
      <c r="I3199" s="1" t="s">
        <v>6585</v>
      </c>
      <c r="J3199" s="1" t="s">
        <v>6240</v>
      </c>
      <c r="K3199">
        <v>29</v>
      </c>
      <c r="L3199" s="1" t="s">
        <v>6256</v>
      </c>
      <c r="M3199" s="1" t="s">
        <v>6257</v>
      </c>
      <c r="N3199">
        <v>172876</v>
      </c>
      <c r="O3199" s="1" t="s">
        <v>6243</v>
      </c>
      <c r="P3199" s="2">
        <v>42737</v>
      </c>
      <c r="Q3199" s="2">
        <v>45567</v>
      </c>
      <c r="R3199" s="1" t="s">
        <v>6912</v>
      </c>
      <c r="S3199" s="1" t="s">
        <v>6917</v>
      </c>
      <c r="T3199" s="1" t="s">
        <v>23</v>
      </c>
      <c r="U3199">
        <v>6600</v>
      </c>
      <c r="V3199" s="1" t="s">
        <v>24</v>
      </c>
      <c r="W3199" s="1" t="s">
        <v>106</v>
      </c>
      <c r="X3199" s="2">
        <f t="shared" ca="1" si="49"/>
        <v>45937</v>
      </c>
      <c r="Y3199" s="1">
        <f ca="1">ROUND(YEARFRAC(Merge1[[#This Row],[Join_Date]],Merge1[[#This Row],[Today]], 3),0)</f>
        <v>9</v>
      </c>
      <c r="Z3199" s="1" t="str" cm="1">
        <f t="array" aca="1" ref="Z3199" ca="1">_xlfn.IFS(
   Merge1[[#This Row],[Customer Tenure]]&lt;=2,"New",
   Merge1[[#This Row],[Customer Tenure]]&lt;=5,"Emerging",
  Merge1[[#This Row],[Customer Tenure]]&lt;9,"Established",
   TRUE,"Loyal"
)</f>
        <v>Loyal</v>
      </c>
      <c r="AA3199" s="1" t="str" cm="1">
        <f t="array" ref="AA3199">_xlfn.IFS(Merge1[[#This Row],[Income]]&lt;=30000,"Low",Merge1[[#This Row],[Income]]&lt;=60000,"Medium",Merge1[[#This Row],[Income]]&lt;=100000,"High", Merge1[[#This Row],[Income]]&gt;100000," Premium")</f>
        <v xml:space="preserve"> Premium</v>
      </c>
      <c r="AB3199" s="1" t="str" cm="1">
        <f t="array" ref="AB3199">_xlfn.IFS(Merge1[[#This Row],[Age]]&lt;= 28,"Gen Z", Merge1[[#This Row],[Age]]&lt;=44,"Millennials", Merge1[[#This Row],[Age]]&lt;=60,"Gen X", Merge1[[#This Row],[Age]]&gt;60,"Baby Boomers")</f>
        <v>Millennials</v>
      </c>
      <c r="AC3199" s="1" t="str" cm="1">
        <f t="array" ref="AC3199">_xlfn.IFS(
    Merge1[[#This Row],[Balance]]&lt;=50000,"Low",
    Merge1[[#This Row],[Balance]]&lt;=200000,"Medium",
    Merge1[[#This Row],[Balance]]&gt;200000,"High"
)</f>
        <v>High</v>
      </c>
    </row>
    <row r="3200" spans="1:29" x14ac:dyDescent="0.25">
      <c r="A3200" s="1" t="s">
        <v>1363</v>
      </c>
      <c r="B3200" s="1" t="s">
        <v>5940</v>
      </c>
      <c r="C3200" s="1" t="s">
        <v>5846</v>
      </c>
      <c r="D3200" s="2">
        <v>43925</v>
      </c>
      <c r="E3200">
        <v>14955</v>
      </c>
      <c r="F3200">
        <v>414</v>
      </c>
      <c r="G3200">
        <v>0</v>
      </c>
      <c r="H3200" s="1" t="s">
        <v>5833</v>
      </c>
      <c r="I3200" s="1" t="s">
        <v>6385</v>
      </c>
      <c r="J3200" s="1" t="s">
        <v>6245</v>
      </c>
      <c r="K3200">
        <v>70</v>
      </c>
      <c r="L3200" s="1" t="s">
        <v>6256</v>
      </c>
      <c r="M3200" s="1" t="s">
        <v>6254</v>
      </c>
      <c r="N3200">
        <v>184202</v>
      </c>
      <c r="O3200" s="1" t="s">
        <v>6243</v>
      </c>
      <c r="P3200" s="2">
        <v>42940</v>
      </c>
      <c r="Q3200" s="2">
        <v>45708</v>
      </c>
      <c r="R3200" s="1" t="s">
        <v>6885</v>
      </c>
      <c r="S3200" s="1" t="s">
        <v>6896</v>
      </c>
      <c r="T3200" s="1" t="s">
        <v>23</v>
      </c>
      <c r="U3200">
        <v>396</v>
      </c>
      <c r="V3200" s="1" t="s">
        <v>15</v>
      </c>
      <c r="W3200" s="1" t="s">
        <v>40</v>
      </c>
      <c r="X3200" s="2">
        <f t="shared" ca="1" si="49"/>
        <v>45937</v>
      </c>
      <c r="Y3200" s="1">
        <f ca="1">ROUND(YEARFRAC(Merge1[[#This Row],[Join_Date]],Merge1[[#This Row],[Today]], 3),0)</f>
        <v>8</v>
      </c>
      <c r="Z3200" s="1" t="str" cm="1">
        <f t="array" aca="1" ref="Z3200" ca="1">_xlfn.IFS(
   Merge1[[#This Row],[Customer Tenure]]&lt;=2,"New",
   Merge1[[#This Row],[Customer Tenure]]&lt;=5,"Emerging",
  Merge1[[#This Row],[Customer Tenure]]&lt;9,"Established",
   TRUE,"Loyal"
)</f>
        <v>Established</v>
      </c>
      <c r="AA3200" s="1" t="str" cm="1">
        <f t="array" ref="AA3200">_xlfn.IFS(Merge1[[#This Row],[Income]]&lt;=30000,"Low",Merge1[[#This Row],[Income]]&lt;=60000,"Medium",Merge1[[#This Row],[Income]]&lt;=100000,"High", Merge1[[#This Row],[Income]]&gt;100000," Premium")</f>
        <v xml:space="preserve"> Premium</v>
      </c>
      <c r="AB3200" s="1" t="str" cm="1">
        <f t="array" ref="AB3200">_xlfn.IFS(Merge1[[#This Row],[Age]]&lt;= 28,"Gen Z", Merge1[[#This Row],[Age]]&lt;=44,"Millennials", Merge1[[#This Row],[Age]]&lt;=60,"Gen X", Merge1[[#This Row],[Age]]&gt;60,"Baby Boomers")</f>
        <v>Baby Boomers</v>
      </c>
      <c r="AC3200" s="1" t="str" cm="1">
        <f t="array" ref="AC3200">_xlfn.IFS(
    Merge1[[#This Row],[Balance]]&lt;=50000,"Low",
    Merge1[[#This Row],[Balance]]&lt;=200000,"Medium",
    Merge1[[#This Row],[Balance]]&gt;200000,"High"
)</f>
        <v>Low</v>
      </c>
    </row>
    <row r="3201" spans="1:29" x14ac:dyDescent="0.25">
      <c r="A3201" s="1" t="s">
        <v>297</v>
      </c>
      <c r="B3201" s="1" t="s">
        <v>6061</v>
      </c>
      <c r="C3201" s="1" t="s">
        <v>5842</v>
      </c>
      <c r="D3201" s="2">
        <v>45267</v>
      </c>
      <c r="E3201">
        <v>247908</v>
      </c>
      <c r="F3201">
        <v>370</v>
      </c>
      <c r="G3201">
        <v>424972</v>
      </c>
      <c r="H3201" s="1" t="s">
        <v>5833</v>
      </c>
      <c r="I3201" s="1" t="s">
        <v>6583</v>
      </c>
      <c r="J3201" s="1" t="s">
        <v>6245</v>
      </c>
      <c r="K3201">
        <v>66</v>
      </c>
      <c r="L3201" s="1" t="s">
        <v>6246</v>
      </c>
      <c r="M3201" s="1" t="s">
        <v>6254</v>
      </c>
      <c r="N3201">
        <v>177215</v>
      </c>
      <c r="O3201" s="1" t="s">
        <v>6243</v>
      </c>
      <c r="P3201" s="2">
        <v>43819</v>
      </c>
      <c r="Q3201" s="2">
        <v>45795</v>
      </c>
      <c r="R3201" s="1" t="s">
        <v>6906</v>
      </c>
      <c r="S3201" s="1" t="s">
        <v>6907</v>
      </c>
      <c r="T3201" s="1" t="s">
        <v>28</v>
      </c>
      <c r="U3201">
        <v>2440</v>
      </c>
      <c r="V3201" s="1" t="s">
        <v>24</v>
      </c>
      <c r="W3201" s="1" t="s">
        <v>20</v>
      </c>
      <c r="X3201" s="2">
        <f t="shared" ca="1" si="49"/>
        <v>45937</v>
      </c>
      <c r="Y3201" s="1">
        <f ca="1">ROUND(YEARFRAC(Merge1[[#This Row],[Join_Date]],Merge1[[#This Row],[Today]], 3),0)</f>
        <v>6</v>
      </c>
      <c r="Z3201" s="1" t="str" cm="1">
        <f t="array" aca="1" ref="Z3201" ca="1">_xlfn.IFS(
   Merge1[[#This Row],[Customer Tenure]]&lt;=2,"New",
   Merge1[[#This Row],[Customer Tenure]]&lt;=5,"Emerging",
  Merge1[[#This Row],[Customer Tenure]]&lt;9,"Established",
   TRUE,"Loyal"
)</f>
        <v>Established</v>
      </c>
      <c r="AA3201" s="1" t="str" cm="1">
        <f t="array" ref="AA3201">_xlfn.IFS(Merge1[[#This Row],[Income]]&lt;=30000,"Low",Merge1[[#This Row],[Income]]&lt;=60000,"Medium",Merge1[[#This Row],[Income]]&lt;=100000,"High", Merge1[[#This Row],[Income]]&gt;100000," Premium")</f>
        <v xml:space="preserve"> Premium</v>
      </c>
      <c r="AB3201" s="1" t="str" cm="1">
        <f t="array" ref="AB3201">_xlfn.IFS(Merge1[[#This Row],[Age]]&lt;= 28,"Gen Z", Merge1[[#This Row],[Age]]&lt;=44,"Millennials", Merge1[[#This Row],[Age]]&lt;=60,"Gen X", Merge1[[#This Row],[Age]]&gt;60,"Baby Boomers")</f>
        <v>Baby Boomers</v>
      </c>
      <c r="AC3201" s="1" t="str" cm="1">
        <f t="array" ref="AC3201">_xlfn.IFS(
    Merge1[[#This Row],[Balance]]&lt;=50000,"Low",
    Merge1[[#This Row],[Balance]]&lt;=200000,"Medium",
    Merge1[[#This Row],[Balance]]&gt;200000,"High"
)</f>
        <v>High</v>
      </c>
    </row>
    <row r="3202" spans="1:29" x14ac:dyDescent="0.25">
      <c r="A3202" s="1" t="s">
        <v>473</v>
      </c>
      <c r="B3202" s="1" t="s">
        <v>6195</v>
      </c>
      <c r="C3202" s="1" t="s">
        <v>5832</v>
      </c>
      <c r="D3202" s="2">
        <v>42607</v>
      </c>
      <c r="E3202">
        <v>418596</v>
      </c>
      <c r="F3202">
        <v>503</v>
      </c>
      <c r="G3202">
        <v>0</v>
      </c>
      <c r="H3202" s="1" t="s">
        <v>5833</v>
      </c>
      <c r="I3202" s="1" t="s">
        <v>6639</v>
      </c>
      <c r="J3202" s="1" t="s">
        <v>6245</v>
      </c>
      <c r="K3202">
        <v>26</v>
      </c>
      <c r="L3202" s="1" t="s">
        <v>6241</v>
      </c>
      <c r="M3202" s="1" t="s">
        <v>6242</v>
      </c>
      <c r="N3202">
        <v>152997</v>
      </c>
      <c r="O3202" s="1" t="s">
        <v>6248</v>
      </c>
      <c r="P3202" s="2">
        <v>42861</v>
      </c>
      <c r="Q3202" s="2">
        <v>45695</v>
      </c>
      <c r="R3202" s="1" t="s">
        <v>6885</v>
      </c>
      <c r="S3202" s="1" t="s">
        <v>6896</v>
      </c>
      <c r="T3202" s="1" t="s">
        <v>9</v>
      </c>
      <c r="U3202">
        <v>1415</v>
      </c>
      <c r="V3202" s="1" t="s">
        <v>15</v>
      </c>
      <c r="W3202" s="1" t="s">
        <v>50</v>
      </c>
      <c r="X3202" s="2">
        <f t="shared" ref="X3202:X3265" ca="1" si="50">TODAY()</f>
        <v>45937</v>
      </c>
      <c r="Y3202" s="1">
        <f ca="1">ROUND(YEARFRAC(Merge1[[#This Row],[Join_Date]],Merge1[[#This Row],[Today]], 3),0)</f>
        <v>8</v>
      </c>
      <c r="Z3202" s="1" t="str" cm="1">
        <f t="array" aca="1" ref="Z3202" ca="1">_xlfn.IFS(
   Merge1[[#This Row],[Customer Tenure]]&lt;=2,"New",
   Merge1[[#This Row],[Customer Tenure]]&lt;=5,"Emerging",
  Merge1[[#This Row],[Customer Tenure]]&lt;9,"Established",
   TRUE,"Loyal"
)</f>
        <v>Established</v>
      </c>
      <c r="AA3202" s="1" t="str" cm="1">
        <f t="array" ref="AA3202">_xlfn.IFS(Merge1[[#This Row],[Income]]&lt;=30000,"Low",Merge1[[#This Row],[Income]]&lt;=60000,"Medium",Merge1[[#This Row],[Income]]&lt;=100000,"High", Merge1[[#This Row],[Income]]&gt;100000," Premium")</f>
        <v xml:space="preserve"> Premium</v>
      </c>
      <c r="AB3202" s="1" t="str" cm="1">
        <f t="array" ref="AB3202">_xlfn.IFS(Merge1[[#This Row],[Age]]&lt;= 28,"Gen Z", Merge1[[#This Row],[Age]]&lt;=44,"Millennials", Merge1[[#This Row],[Age]]&lt;=60,"Gen X", Merge1[[#This Row],[Age]]&gt;60,"Baby Boomers")</f>
        <v>Gen Z</v>
      </c>
      <c r="AC3202" s="1" t="str" cm="1">
        <f t="array" ref="AC3202">_xlfn.IFS(
    Merge1[[#This Row],[Balance]]&lt;=50000,"Low",
    Merge1[[#This Row],[Balance]]&lt;=200000,"Medium",
    Merge1[[#This Row],[Balance]]&gt;200000,"High"
)</f>
        <v>High</v>
      </c>
    </row>
    <row r="3203" spans="1:29" x14ac:dyDescent="0.25">
      <c r="A3203" s="1" t="s">
        <v>74</v>
      </c>
      <c r="B3203" s="1" t="s">
        <v>5927</v>
      </c>
      <c r="C3203" s="1" t="s">
        <v>5832</v>
      </c>
      <c r="D3203" s="2">
        <v>44834</v>
      </c>
      <c r="E3203">
        <v>223861</v>
      </c>
      <c r="F3203">
        <v>343</v>
      </c>
      <c r="G3203">
        <v>0</v>
      </c>
      <c r="H3203" s="1" t="s">
        <v>5833</v>
      </c>
      <c r="I3203" s="1" t="s">
        <v>6476</v>
      </c>
      <c r="J3203" s="1" t="s">
        <v>6240</v>
      </c>
      <c r="K3203">
        <v>44</v>
      </c>
      <c r="L3203" s="1" t="s">
        <v>6246</v>
      </c>
      <c r="M3203" s="1" t="s">
        <v>6254</v>
      </c>
      <c r="N3203">
        <v>47082</v>
      </c>
      <c r="O3203" s="1" t="s">
        <v>6248</v>
      </c>
      <c r="P3203" s="2">
        <v>45843</v>
      </c>
      <c r="Q3203" s="2">
        <v>45446</v>
      </c>
      <c r="R3203" s="1" t="s">
        <v>6883</v>
      </c>
      <c r="S3203" s="1" t="s">
        <v>6884</v>
      </c>
      <c r="T3203" s="1" t="s">
        <v>9</v>
      </c>
      <c r="U3203">
        <v>133</v>
      </c>
      <c r="V3203" s="1" t="s">
        <v>10</v>
      </c>
      <c r="W3203" s="1" t="s">
        <v>25</v>
      </c>
      <c r="X3203" s="2">
        <f t="shared" ca="1" si="50"/>
        <v>45937</v>
      </c>
      <c r="Y3203" s="1">
        <f ca="1">ROUND(YEARFRAC(Merge1[[#This Row],[Join_Date]],Merge1[[#This Row],[Today]], 3),0)</f>
        <v>0</v>
      </c>
      <c r="Z3203" s="1" t="str" cm="1">
        <f t="array" aca="1" ref="Z3203" ca="1">_xlfn.IFS(
   Merge1[[#This Row],[Customer Tenure]]&lt;=2,"New",
   Merge1[[#This Row],[Customer Tenure]]&lt;=5,"Emerging",
  Merge1[[#This Row],[Customer Tenure]]&lt;9,"Established",
   TRUE,"Loyal"
)</f>
        <v>New</v>
      </c>
      <c r="AA3203" s="1" t="str" cm="1">
        <f t="array" ref="AA3203">_xlfn.IFS(Merge1[[#This Row],[Income]]&lt;=30000,"Low",Merge1[[#This Row],[Income]]&lt;=60000,"Medium",Merge1[[#This Row],[Income]]&lt;=100000,"High", Merge1[[#This Row],[Income]]&gt;100000," Premium")</f>
        <v>Medium</v>
      </c>
      <c r="AB3203" s="1" t="str" cm="1">
        <f t="array" ref="AB3203">_xlfn.IFS(Merge1[[#This Row],[Age]]&lt;= 28,"Gen Z", Merge1[[#This Row],[Age]]&lt;=44,"Millennials", Merge1[[#This Row],[Age]]&lt;=60,"Gen X", Merge1[[#This Row],[Age]]&gt;60,"Baby Boomers")</f>
        <v>Millennials</v>
      </c>
      <c r="AC3203" s="1" t="str" cm="1">
        <f t="array" ref="AC3203">_xlfn.IFS(
    Merge1[[#This Row],[Balance]]&lt;=50000,"Low",
    Merge1[[#This Row],[Balance]]&lt;=200000,"Medium",
    Merge1[[#This Row],[Balance]]&gt;200000,"High"
)</f>
        <v>High</v>
      </c>
    </row>
    <row r="3204" spans="1:29" x14ac:dyDescent="0.25">
      <c r="A3204" s="1" t="s">
        <v>660</v>
      </c>
      <c r="B3204" s="1" t="s">
        <v>6221</v>
      </c>
      <c r="C3204" s="1" t="s">
        <v>5842</v>
      </c>
      <c r="D3204" s="2">
        <v>45014</v>
      </c>
      <c r="E3204">
        <v>403551</v>
      </c>
      <c r="F3204">
        <v>828</v>
      </c>
      <c r="G3204">
        <v>0</v>
      </c>
      <c r="H3204" s="1" t="s">
        <v>5833</v>
      </c>
      <c r="I3204" s="1" t="s">
        <v>6468</v>
      </c>
      <c r="J3204" s="1" t="s">
        <v>6245</v>
      </c>
      <c r="K3204">
        <v>41</v>
      </c>
      <c r="L3204" s="1" t="s">
        <v>6260</v>
      </c>
      <c r="M3204" s="1" t="s">
        <v>6251</v>
      </c>
      <c r="N3204">
        <v>47083</v>
      </c>
      <c r="O3204" s="1" t="s">
        <v>6243</v>
      </c>
      <c r="P3204" s="2">
        <v>43046</v>
      </c>
      <c r="Q3204" s="2">
        <v>45689</v>
      </c>
      <c r="R3204" s="1" t="s">
        <v>6885</v>
      </c>
      <c r="S3204" s="1" t="s">
        <v>6896</v>
      </c>
      <c r="T3204" s="1" t="s">
        <v>14</v>
      </c>
      <c r="U3204">
        <v>4007</v>
      </c>
      <c r="V3204" s="1" t="s">
        <v>15</v>
      </c>
      <c r="W3204" s="1" t="s">
        <v>11</v>
      </c>
      <c r="X3204" s="2">
        <f t="shared" ca="1" si="50"/>
        <v>45937</v>
      </c>
      <c r="Y3204" s="1">
        <f ca="1">ROUND(YEARFRAC(Merge1[[#This Row],[Join_Date]],Merge1[[#This Row],[Today]], 3),0)</f>
        <v>8</v>
      </c>
      <c r="Z3204" s="1" t="str" cm="1">
        <f t="array" aca="1" ref="Z3204" ca="1">_xlfn.IFS(
   Merge1[[#This Row],[Customer Tenure]]&lt;=2,"New",
   Merge1[[#This Row],[Customer Tenure]]&lt;=5,"Emerging",
  Merge1[[#This Row],[Customer Tenure]]&lt;9,"Established",
   TRUE,"Loyal"
)</f>
        <v>Established</v>
      </c>
      <c r="AA3204" s="1" t="str" cm="1">
        <f t="array" ref="AA3204">_xlfn.IFS(Merge1[[#This Row],[Income]]&lt;=30000,"Low",Merge1[[#This Row],[Income]]&lt;=60000,"Medium",Merge1[[#This Row],[Income]]&lt;=100000,"High", Merge1[[#This Row],[Income]]&gt;100000," Premium")</f>
        <v>Medium</v>
      </c>
      <c r="AB3204" s="1" t="str" cm="1">
        <f t="array" ref="AB3204">_xlfn.IFS(Merge1[[#This Row],[Age]]&lt;= 28,"Gen Z", Merge1[[#This Row],[Age]]&lt;=44,"Millennials", Merge1[[#This Row],[Age]]&lt;=60,"Gen X", Merge1[[#This Row],[Age]]&gt;60,"Baby Boomers")</f>
        <v>Millennials</v>
      </c>
      <c r="AC3204" s="1" t="str" cm="1">
        <f t="array" ref="AC3204">_xlfn.IFS(
    Merge1[[#This Row],[Balance]]&lt;=50000,"Low",
    Merge1[[#This Row],[Balance]]&lt;=200000,"Medium",
    Merge1[[#This Row],[Balance]]&gt;200000,"High"
)</f>
        <v>High</v>
      </c>
    </row>
    <row r="3205" spans="1:29" x14ac:dyDescent="0.25">
      <c r="A3205" s="1" t="s">
        <v>1781</v>
      </c>
      <c r="B3205" s="1" t="s">
        <v>5919</v>
      </c>
      <c r="C3205" s="1" t="s">
        <v>5842</v>
      </c>
      <c r="D3205" s="2">
        <v>43128</v>
      </c>
      <c r="E3205">
        <v>498492</v>
      </c>
      <c r="F3205">
        <v>479</v>
      </c>
      <c r="G3205">
        <v>426175</v>
      </c>
      <c r="H3205" s="1" t="s">
        <v>5833</v>
      </c>
      <c r="I3205" s="1" t="s">
        <v>6618</v>
      </c>
      <c r="J3205" s="1" t="s">
        <v>6245</v>
      </c>
      <c r="K3205">
        <v>56</v>
      </c>
      <c r="L3205" s="1" t="s">
        <v>6260</v>
      </c>
      <c r="M3205" s="1" t="s">
        <v>6257</v>
      </c>
      <c r="N3205">
        <v>132755</v>
      </c>
      <c r="O3205" s="1" t="s">
        <v>6243</v>
      </c>
      <c r="P3205" s="2">
        <v>42510</v>
      </c>
      <c r="Q3205" s="2">
        <v>45752</v>
      </c>
      <c r="R3205" s="1" t="s">
        <v>6893</v>
      </c>
      <c r="S3205" s="1" t="s">
        <v>6894</v>
      </c>
      <c r="T3205" s="1" t="s">
        <v>28</v>
      </c>
      <c r="U3205">
        <v>5919</v>
      </c>
      <c r="V3205" s="1" t="s">
        <v>15</v>
      </c>
      <c r="W3205" s="1" t="s">
        <v>40</v>
      </c>
      <c r="X3205" s="2">
        <f t="shared" ca="1" si="50"/>
        <v>45937</v>
      </c>
      <c r="Y3205" s="1">
        <f ca="1">ROUND(YEARFRAC(Merge1[[#This Row],[Join_Date]],Merge1[[#This Row],[Today]], 3),0)</f>
        <v>9</v>
      </c>
      <c r="Z3205" s="1" t="str" cm="1">
        <f t="array" aca="1" ref="Z3205" ca="1">_xlfn.IFS(
   Merge1[[#This Row],[Customer Tenure]]&lt;=2,"New",
   Merge1[[#This Row],[Customer Tenure]]&lt;=5,"Emerging",
  Merge1[[#This Row],[Customer Tenure]]&lt;9,"Established",
   TRUE,"Loyal"
)</f>
        <v>Loyal</v>
      </c>
      <c r="AA3205" s="1" t="str" cm="1">
        <f t="array" ref="AA3205">_xlfn.IFS(Merge1[[#This Row],[Income]]&lt;=30000,"Low",Merge1[[#This Row],[Income]]&lt;=60000,"Medium",Merge1[[#This Row],[Income]]&lt;=100000,"High", Merge1[[#This Row],[Income]]&gt;100000," Premium")</f>
        <v xml:space="preserve"> Premium</v>
      </c>
      <c r="AB3205" s="1" t="str" cm="1">
        <f t="array" ref="AB3205">_xlfn.IFS(Merge1[[#This Row],[Age]]&lt;= 28,"Gen Z", Merge1[[#This Row],[Age]]&lt;=44,"Millennials", Merge1[[#This Row],[Age]]&lt;=60,"Gen X", Merge1[[#This Row],[Age]]&gt;60,"Baby Boomers")</f>
        <v>Gen X</v>
      </c>
      <c r="AC3205" s="1" t="str" cm="1">
        <f t="array" ref="AC3205">_xlfn.IFS(
    Merge1[[#This Row],[Balance]]&lt;=50000,"Low",
    Merge1[[#This Row],[Balance]]&lt;=200000,"Medium",
    Merge1[[#This Row],[Balance]]&gt;200000,"High"
)</f>
        <v>High</v>
      </c>
    </row>
    <row r="3206" spans="1:29" x14ac:dyDescent="0.25">
      <c r="A3206" s="1" t="s">
        <v>4012</v>
      </c>
      <c r="B3206" s="1" t="s">
        <v>6060</v>
      </c>
      <c r="C3206" s="1" t="s">
        <v>5832</v>
      </c>
      <c r="D3206" s="2">
        <v>44314</v>
      </c>
      <c r="E3206">
        <v>231318</v>
      </c>
      <c r="F3206">
        <v>789</v>
      </c>
      <c r="G3206">
        <v>417289</v>
      </c>
      <c r="H3206" s="1" t="s">
        <v>5833</v>
      </c>
      <c r="I3206" s="1" t="s">
        <v>6582</v>
      </c>
      <c r="J3206" s="1" t="s">
        <v>6245</v>
      </c>
      <c r="K3206">
        <v>36</v>
      </c>
      <c r="L3206" s="1" t="s">
        <v>6246</v>
      </c>
      <c r="M3206" s="1" t="s">
        <v>6262</v>
      </c>
      <c r="N3206">
        <v>126661</v>
      </c>
      <c r="O3206" s="1" t="s">
        <v>6243</v>
      </c>
      <c r="P3206" s="2">
        <v>44437</v>
      </c>
      <c r="Q3206" s="2">
        <v>45174</v>
      </c>
      <c r="R3206" s="1" t="s">
        <v>6897</v>
      </c>
      <c r="S3206" s="1" t="s">
        <v>6909</v>
      </c>
      <c r="T3206" s="1" t="s">
        <v>28</v>
      </c>
      <c r="U3206">
        <v>3906</v>
      </c>
      <c r="V3206" s="1" t="s">
        <v>24</v>
      </c>
      <c r="W3206" s="1" t="s">
        <v>16</v>
      </c>
      <c r="X3206" s="2">
        <f t="shared" ca="1" si="50"/>
        <v>45937</v>
      </c>
      <c r="Y3206" s="1">
        <f ca="1">ROUND(YEARFRAC(Merge1[[#This Row],[Join_Date]],Merge1[[#This Row],[Today]], 3),0)</f>
        <v>4</v>
      </c>
      <c r="Z3206" s="1" t="str" cm="1">
        <f t="array" aca="1" ref="Z3206" ca="1">_xlfn.IFS(
   Merge1[[#This Row],[Customer Tenure]]&lt;=2,"New",
   Merge1[[#This Row],[Customer Tenure]]&lt;=5,"Emerging",
  Merge1[[#This Row],[Customer Tenure]]&lt;9,"Established",
   TRUE,"Loyal"
)</f>
        <v>Emerging</v>
      </c>
      <c r="AA3206" s="1" t="str" cm="1">
        <f t="array" ref="AA3206">_xlfn.IFS(Merge1[[#This Row],[Income]]&lt;=30000,"Low",Merge1[[#This Row],[Income]]&lt;=60000,"Medium",Merge1[[#This Row],[Income]]&lt;=100000,"High", Merge1[[#This Row],[Income]]&gt;100000," Premium")</f>
        <v xml:space="preserve"> Premium</v>
      </c>
      <c r="AB3206" s="1" t="str" cm="1">
        <f t="array" ref="AB3206">_xlfn.IFS(Merge1[[#This Row],[Age]]&lt;= 28,"Gen Z", Merge1[[#This Row],[Age]]&lt;=44,"Millennials", Merge1[[#This Row],[Age]]&lt;=60,"Gen X", Merge1[[#This Row],[Age]]&gt;60,"Baby Boomers")</f>
        <v>Millennials</v>
      </c>
      <c r="AC3206" s="1" t="str" cm="1">
        <f t="array" ref="AC3206">_xlfn.IFS(
    Merge1[[#This Row],[Balance]]&lt;=50000,"Low",
    Merge1[[#This Row],[Balance]]&lt;=200000,"Medium",
    Merge1[[#This Row],[Balance]]&gt;200000,"High"
)</f>
        <v>High</v>
      </c>
    </row>
    <row r="3207" spans="1:29" x14ac:dyDescent="0.25">
      <c r="A3207" s="1" t="s">
        <v>877</v>
      </c>
      <c r="B3207" s="1" t="s">
        <v>6010</v>
      </c>
      <c r="C3207" s="1" t="s">
        <v>5835</v>
      </c>
      <c r="D3207" s="2">
        <v>45164</v>
      </c>
      <c r="E3207">
        <v>460969</v>
      </c>
      <c r="F3207">
        <v>613</v>
      </c>
      <c r="G3207">
        <v>0</v>
      </c>
      <c r="H3207" s="1" t="s">
        <v>5833</v>
      </c>
      <c r="I3207" s="1" t="s">
        <v>6244</v>
      </c>
      <c r="J3207" s="1" t="s">
        <v>6245</v>
      </c>
      <c r="K3207">
        <v>49</v>
      </c>
      <c r="L3207" s="1" t="s">
        <v>6246</v>
      </c>
      <c r="M3207" s="1" t="s">
        <v>6247</v>
      </c>
      <c r="N3207">
        <v>186472</v>
      </c>
      <c r="O3207" s="1" t="s">
        <v>6248</v>
      </c>
      <c r="P3207" s="2">
        <v>44331</v>
      </c>
      <c r="Q3207" s="2">
        <v>45231</v>
      </c>
      <c r="R3207" s="1" t="s">
        <v>6887</v>
      </c>
      <c r="S3207" s="1" t="s">
        <v>6888</v>
      </c>
      <c r="T3207" s="1" t="s">
        <v>14</v>
      </c>
      <c r="U3207">
        <v>9826</v>
      </c>
      <c r="V3207" s="1" t="s">
        <v>10</v>
      </c>
      <c r="W3207" s="1" t="s">
        <v>16</v>
      </c>
      <c r="X3207" s="2">
        <f t="shared" ca="1" si="50"/>
        <v>45937</v>
      </c>
      <c r="Y3207" s="1">
        <f ca="1">ROUND(YEARFRAC(Merge1[[#This Row],[Join_Date]],Merge1[[#This Row],[Today]], 3),0)</f>
        <v>4</v>
      </c>
      <c r="Z3207" s="1" t="str" cm="1">
        <f t="array" aca="1" ref="Z3207" ca="1">_xlfn.IFS(
   Merge1[[#This Row],[Customer Tenure]]&lt;=2,"New",
   Merge1[[#This Row],[Customer Tenure]]&lt;=5,"Emerging",
  Merge1[[#This Row],[Customer Tenure]]&lt;9,"Established",
   TRUE,"Loyal"
)</f>
        <v>Emerging</v>
      </c>
      <c r="AA3207" s="1" t="str" cm="1">
        <f t="array" ref="AA3207">_xlfn.IFS(Merge1[[#This Row],[Income]]&lt;=30000,"Low",Merge1[[#This Row],[Income]]&lt;=60000,"Medium",Merge1[[#This Row],[Income]]&lt;=100000,"High", Merge1[[#This Row],[Income]]&gt;100000," Premium")</f>
        <v xml:space="preserve"> Premium</v>
      </c>
      <c r="AB3207" s="1" t="str" cm="1">
        <f t="array" ref="AB3207">_xlfn.IFS(Merge1[[#This Row],[Age]]&lt;= 28,"Gen Z", Merge1[[#This Row],[Age]]&lt;=44,"Millennials", Merge1[[#This Row],[Age]]&lt;=60,"Gen X", Merge1[[#This Row],[Age]]&gt;60,"Baby Boomers")</f>
        <v>Gen X</v>
      </c>
      <c r="AC3207" s="1" t="str" cm="1">
        <f t="array" ref="AC3207">_xlfn.IFS(
    Merge1[[#This Row],[Balance]]&lt;=50000,"Low",
    Merge1[[#This Row],[Balance]]&lt;=200000,"Medium",
    Merge1[[#This Row],[Balance]]&gt;200000,"High"
)</f>
        <v>High</v>
      </c>
    </row>
    <row r="3208" spans="1:29" x14ac:dyDescent="0.25">
      <c r="A3208" s="1" t="s">
        <v>783</v>
      </c>
      <c r="B3208" s="1" t="s">
        <v>5904</v>
      </c>
      <c r="C3208" s="1" t="s">
        <v>5835</v>
      </c>
      <c r="D3208" s="2">
        <v>44920</v>
      </c>
      <c r="E3208">
        <v>382865</v>
      </c>
      <c r="F3208">
        <v>599</v>
      </c>
      <c r="G3208">
        <v>362521</v>
      </c>
      <c r="H3208" s="1" t="s">
        <v>5833</v>
      </c>
      <c r="I3208" s="1" t="s">
        <v>6629</v>
      </c>
      <c r="J3208" s="1" t="s">
        <v>6240</v>
      </c>
      <c r="K3208">
        <v>22</v>
      </c>
      <c r="L3208" s="1" t="s">
        <v>6260</v>
      </c>
      <c r="M3208" s="1" t="s">
        <v>6262</v>
      </c>
      <c r="N3208">
        <v>95897</v>
      </c>
      <c r="O3208" s="1" t="s">
        <v>6243</v>
      </c>
      <c r="P3208" s="2">
        <v>44473</v>
      </c>
      <c r="Q3208" s="2">
        <v>45212</v>
      </c>
      <c r="R3208" s="1" t="s">
        <v>6912</v>
      </c>
      <c r="S3208" s="1" t="s">
        <v>6913</v>
      </c>
      <c r="T3208" s="1" t="s">
        <v>23</v>
      </c>
      <c r="U3208">
        <v>8076</v>
      </c>
      <c r="V3208" s="1" t="s">
        <v>19</v>
      </c>
      <c r="W3208" s="1" t="s">
        <v>55</v>
      </c>
      <c r="X3208" s="2">
        <f t="shared" ca="1" si="50"/>
        <v>45937</v>
      </c>
      <c r="Y3208" s="1">
        <f ca="1">ROUND(YEARFRAC(Merge1[[#This Row],[Join_Date]],Merge1[[#This Row],[Today]], 3),0)</f>
        <v>4</v>
      </c>
      <c r="Z3208" s="1" t="str" cm="1">
        <f t="array" aca="1" ref="Z3208" ca="1">_xlfn.IFS(
   Merge1[[#This Row],[Customer Tenure]]&lt;=2,"New",
   Merge1[[#This Row],[Customer Tenure]]&lt;=5,"Emerging",
  Merge1[[#This Row],[Customer Tenure]]&lt;9,"Established",
   TRUE,"Loyal"
)</f>
        <v>Emerging</v>
      </c>
      <c r="AA3208" s="1" t="str" cm="1">
        <f t="array" ref="AA3208">_xlfn.IFS(Merge1[[#This Row],[Income]]&lt;=30000,"Low",Merge1[[#This Row],[Income]]&lt;=60000,"Medium",Merge1[[#This Row],[Income]]&lt;=100000,"High", Merge1[[#This Row],[Income]]&gt;100000," Premium")</f>
        <v>High</v>
      </c>
      <c r="AB3208" s="1" t="str" cm="1">
        <f t="array" ref="AB3208">_xlfn.IFS(Merge1[[#This Row],[Age]]&lt;= 28,"Gen Z", Merge1[[#This Row],[Age]]&lt;=44,"Millennials", Merge1[[#This Row],[Age]]&lt;=60,"Gen X", Merge1[[#This Row],[Age]]&gt;60,"Baby Boomers")</f>
        <v>Gen Z</v>
      </c>
      <c r="AC3208" s="1" t="str" cm="1">
        <f t="array" ref="AC3208">_xlfn.IFS(
    Merge1[[#This Row],[Balance]]&lt;=50000,"Low",
    Merge1[[#This Row],[Balance]]&lt;=200000,"Medium",
    Merge1[[#This Row],[Balance]]&gt;200000,"High"
)</f>
        <v>High</v>
      </c>
    </row>
    <row r="3209" spans="1:29" x14ac:dyDescent="0.25">
      <c r="A3209" s="1" t="s">
        <v>1369</v>
      </c>
      <c r="B3209" s="1" t="s">
        <v>6092</v>
      </c>
      <c r="C3209" s="1" t="s">
        <v>5835</v>
      </c>
      <c r="D3209" s="2">
        <v>45714</v>
      </c>
      <c r="E3209">
        <v>177597</v>
      </c>
      <c r="F3209">
        <v>754</v>
      </c>
      <c r="G3209">
        <v>0</v>
      </c>
      <c r="H3209" s="1" t="s">
        <v>5833</v>
      </c>
      <c r="I3209" s="1" t="s">
        <v>6761</v>
      </c>
      <c r="J3209" s="1" t="s">
        <v>6245</v>
      </c>
      <c r="K3209">
        <v>55</v>
      </c>
      <c r="L3209" s="1" t="s">
        <v>6241</v>
      </c>
      <c r="M3209" s="1" t="s">
        <v>6242</v>
      </c>
      <c r="N3209">
        <v>46916</v>
      </c>
      <c r="O3209" s="1" t="s">
        <v>6248</v>
      </c>
      <c r="P3209" s="2">
        <v>45608</v>
      </c>
      <c r="Q3209" s="2">
        <v>45504</v>
      </c>
      <c r="R3209" s="1" t="s">
        <v>6891</v>
      </c>
      <c r="S3209" s="1" t="s">
        <v>6895</v>
      </c>
      <c r="T3209" s="1" t="s">
        <v>14</v>
      </c>
      <c r="U3209">
        <v>9383</v>
      </c>
      <c r="V3209" s="1" t="s">
        <v>24</v>
      </c>
      <c r="W3209" s="1" t="s">
        <v>29</v>
      </c>
      <c r="X3209" s="2">
        <f t="shared" ca="1" si="50"/>
        <v>45937</v>
      </c>
      <c r="Y3209" s="1">
        <f ca="1">ROUND(YEARFRAC(Merge1[[#This Row],[Join_Date]],Merge1[[#This Row],[Today]], 3),0)</f>
        <v>1</v>
      </c>
      <c r="Z3209" s="1" t="str" cm="1">
        <f t="array" aca="1" ref="Z3209" ca="1">_xlfn.IFS(
   Merge1[[#This Row],[Customer Tenure]]&lt;=2,"New",
   Merge1[[#This Row],[Customer Tenure]]&lt;=5,"Emerging",
  Merge1[[#This Row],[Customer Tenure]]&lt;9,"Established",
   TRUE,"Loyal"
)</f>
        <v>New</v>
      </c>
      <c r="AA3209" s="1" t="str" cm="1">
        <f t="array" ref="AA3209">_xlfn.IFS(Merge1[[#This Row],[Income]]&lt;=30000,"Low",Merge1[[#This Row],[Income]]&lt;=60000,"Medium",Merge1[[#This Row],[Income]]&lt;=100000,"High", Merge1[[#This Row],[Income]]&gt;100000," Premium")</f>
        <v>Medium</v>
      </c>
      <c r="AB3209" s="1" t="str" cm="1">
        <f t="array" ref="AB3209">_xlfn.IFS(Merge1[[#This Row],[Age]]&lt;= 28,"Gen Z", Merge1[[#This Row],[Age]]&lt;=44,"Millennials", Merge1[[#This Row],[Age]]&lt;=60,"Gen X", Merge1[[#This Row],[Age]]&gt;60,"Baby Boomers")</f>
        <v>Gen X</v>
      </c>
      <c r="AC3209" s="1" t="str" cm="1">
        <f t="array" ref="AC3209">_xlfn.IFS(
    Merge1[[#This Row],[Balance]]&lt;=50000,"Low",
    Merge1[[#This Row],[Balance]]&lt;=200000,"Medium",
    Merge1[[#This Row],[Balance]]&gt;200000,"High"
)</f>
        <v>Medium</v>
      </c>
    </row>
    <row r="3210" spans="1:29" x14ac:dyDescent="0.25">
      <c r="A3210" s="1" t="s">
        <v>1453</v>
      </c>
      <c r="B3210" s="1" t="s">
        <v>6021</v>
      </c>
      <c r="C3210" s="1" t="s">
        <v>5835</v>
      </c>
      <c r="D3210" s="2">
        <v>44259</v>
      </c>
      <c r="E3210">
        <v>108117</v>
      </c>
      <c r="F3210">
        <v>748</v>
      </c>
      <c r="G3210">
        <v>0</v>
      </c>
      <c r="H3210" s="1" t="s">
        <v>5833</v>
      </c>
      <c r="I3210" s="1" t="s">
        <v>6773</v>
      </c>
      <c r="J3210" s="1" t="s">
        <v>6240</v>
      </c>
      <c r="K3210">
        <v>45</v>
      </c>
      <c r="L3210" s="1" t="s">
        <v>6260</v>
      </c>
      <c r="M3210" s="1" t="s">
        <v>6242</v>
      </c>
      <c r="N3210">
        <v>121520</v>
      </c>
      <c r="O3210" s="1" t="s">
        <v>6248</v>
      </c>
      <c r="P3210" s="2">
        <v>44111</v>
      </c>
      <c r="Q3210" s="2">
        <v>45409</v>
      </c>
      <c r="R3210" s="1" t="s">
        <v>6893</v>
      </c>
      <c r="S3210" s="1" t="s">
        <v>6911</v>
      </c>
      <c r="T3210" s="1" t="s">
        <v>14</v>
      </c>
      <c r="U3210">
        <v>737</v>
      </c>
      <c r="V3210" s="1" t="s">
        <v>10</v>
      </c>
      <c r="W3210" s="1" t="s">
        <v>40</v>
      </c>
      <c r="X3210" s="2">
        <f t="shared" ca="1" si="50"/>
        <v>45937</v>
      </c>
      <c r="Y3210" s="1">
        <f ca="1">ROUND(YEARFRAC(Merge1[[#This Row],[Join_Date]],Merge1[[#This Row],[Today]], 3),0)</f>
        <v>5</v>
      </c>
      <c r="Z3210" s="1" t="str" cm="1">
        <f t="array" aca="1" ref="Z3210" ca="1">_xlfn.IFS(
   Merge1[[#This Row],[Customer Tenure]]&lt;=2,"New",
   Merge1[[#This Row],[Customer Tenure]]&lt;=5,"Emerging",
  Merge1[[#This Row],[Customer Tenure]]&lt;9,"Established",
   TRUE,"Loyal"
)</f>
        <v>Emerging</v>
      </c>
      <c r="AA3210" s="1" t="str" cm="1">
        <f t="array" ref="AA3210">_xlfn.IFS(Merge1[[#This Row],[Income]]&lt;=30000,"Low",Merge1[[#This Row],[Income]]&lt;=60000,"Medium",Merge1[[#This Row],[Income]]&lt;=100000,"High", Merge1[[#This Row],[Income]]&gt;100000," Premium")</f>
        <v xml:space="preserve"> Premium</v>
      </c>
      <c r="AB3210" s="1" t="str" cm="1">
        <f t="array" ref="AB3210">_xlfn.IFS(Merge1[[#This Row],[Age]]&lt;= 28,"Gen Z", Merge1[[#This Row],[Age]]&lt;=44,"Millennials", Merge1[[#This Row],[Age]]&lt;=60,"Gen X", Merge1[[#This Row],[Age]]&gt;60,"Baby Boomers")</f>
        <v>Gen X</v>
      </c>
      <c r="AC3210" s="1" t="str" cm="1">
        <f t="array" ref="AC3210">_xlfn.IFS(
    Merge1[[#This Row],[Balance]]&lt;=50000,"Low",
    Merge1[[#This Row],[Balance]]&lt;=200000,"Medium",
    Merge1[[#This Row],[Balance]]&gt;200000,"High"
)</f>
        <v>Medium</v>
      </c>
    </row>
    <row r="3211" spans="1:29" x14ac:dyDescent="0.25">
      <c r="A3211" s="1" t="s">
        <v>434</v>
      </c>
      <c r="B3211" s="1" t="s">
        <v>5849</v>
      </c>
      <c r="C3211" s="1" t="s">
        <v>5832</v>
      </c>
      <c r="D3211" s="2">
        <v>45860</v>
      </c>
      <c r="E3211">
        <v>5668</v>
      </c>
      <c r="F3211">
        <v>727</v>
      </c>
      <c r="G3211">
        <v>0</v>
      </c>
      <c r="H3211" s="1" t="s">
        <v>5850</v>
      </c>
      <c r="I3211" s="1" t="s">
        <v>6765</v>
      </c>
      <c r="J3211" s="1" t="s">
        <v>6240</v>
      </c>
      <c r="K3211">
        <v>45</v>
      </c>
      <c r="L3211" s="1" t="s">
        <v>6260</v>
      </c>
      <c r="M3211" s="1" t="s">
        <v>6266</v>
      </c>
      <c r="N3211">
        <v>145932</v>
      </c>
      <c r="O3211" s="1" t="s">
        <v>6248</v>
      </c>
      <c r="P3211" s="2">
        <v>45884</v>
      </c>
      <c r="Q3211" s="2">
        <v>45295</v>
      </c>
      <c r="R3211" s="1" t="s">
        <v>6902</v>
      </c>
      <c r="S3211" s="1" t="s">
        <v>6903</v>
      </c>
      <c r="T3211" s="1" t="s">
        <v>14</v>
      </c>
      <c r="U3211">
        <v>7049</v>
      </c>
      <c r="V3211" s="1" t="s">
        <v>10</v>
      </c>
      <c r="W3211" s="1" t="s">
        <v>40</v>
      </c>
      <c r="X3211" s="2">
        <f t="shared" ca="1" si="50"/>
        <v>45937</v>
      </c>
      <c r="Y3211" s="1">
        <f ca="1">ROUND(YEARFRAC(Merge1[[#This Row],[Join_Date]],Merge1[[#This Row],[Today]], 3),0)</f>
        <v>0</v>
      </c>
      <c r="Z3211" s="1" t="str" cm="1">
        <f t="array" aca="1" ref="Z3211" ca="1">_xlfn.IFS(
   Merge1[[#This Row],[Customer Tenure]]&lt;=2,"New",
   Merge1[[#This Row],[Customer Tenure]]&lt;=5,"Emerging",
  Merge1[[#This Row],[Customer Tenure]]&lt;9,"Established",
   TRUE,"Loyal"
)</f>
        <v>New</v>
      </c>
      <c r="AA3211" s="1" t="str" cm="1">
        <f t="array" ref="AA3211">_xlfn.IFS(Merge1[[#This Row],[Income]]&lt;=30000,"Low",Merge1[[#This Row],[Income]]&lt;=60000,"Medium",Merge1[[#This Row],[Income]]&lt;=100000,"High", Merge1[[#This Row],[Income]]&gt;100000," Premium")</f>
        <v xml:space="preserve"> Premium</v>
      </c>
      <c r="AB3211" s="1" t="str" cm="1">
        <f t="array" ref="AB3211">_xlfn.IFS(Merge1[[#This Row],[Age]]&lt;= 28,"Gen Z", Merge1[[#This Row],[Age]]&lt;=44,"Millennials", Merge1[[#This Row],[Age]]&lt;=60,"Gen X", Merge1[[#This Row],[Age]]&gt;60,"Baby Boomers")</f>
        <v>Gen X</v>
      </c>
      <c r="AC3211" s="1" t="str" cm="1">
        <f t="array" ref="AC3211">_xlfn.IFS(
    Merge1[[#This Row],[Balance]]&lt;=50000,"Low",
    Merge1[[#This Row],[Balance]]&lt;=200000,"Medium",
    Merge1[[#This Row],[Balance]]&gt;200000,"High"
)</f>
        <v>Low</v>
      </c>
    </row>
    <row r="3212" spans="1:29" x14ac:dyDescent="0.25">
      <c r="A3212" s="1" t="s">
        <v>536</v>
      </c>
      <c r="B3212" s="1" t="s">
        <v>5958</v>
      </c>
      <c r="C3212" s="1" t="s">
        <v>5835</v>
      </c>
      <c r="D3212" s="2">
        <v>43698</v>
      </c>
      <c r="E3212">
        <v>351181</v>
      </c>
      <c r="F3212">
        <v>543</v>
      </c>
      <c r="G3212">
        <v>0</v>
      </c>
      <c r="H3212" s="1" t="s">
        <v>5833</v>
      </c>
      <c r="I3212" s="1" t="s">
        <v>6702</v>
      </c>
      <c r="J3212" s="1" t="s">
        <v>6240</v>
      </c>
      <c r="K3212">
        <v>18</v>
      </c>
      <c r="L3212" s="1" t="s">
        <v>6260</v>
      </c>
      <c r="M3212" s="1" t="s">
        <v>6247</v>
      </c>
      <c r="N3212">
        <v>99561</v>
      </c>
      <c r="O3212" s="1" t="s">
        <v>6252</v>
      </c>
      <c r="P3212" s="2">
        <v>42581</v>
      </c>
      <c r="Q3212" s="2">
        <v>45443</v>
      </c>
      <c r="R3212" s="1" t="s">
        <v>6906</v>
      </c>
      <c r="S3212" s="1" t="s">
        <v>6918</v>
      </c>
      <c r="T3212" s="1" t="s">
        <v>28</v>
      </c>
      <c r="U3212">
        <v>7725</v>
      </c>
      <c r="V3212" s="1" t="s">
        <v>24</v>
      </c>
      <c r="W3212" s="1" t="s">
        <v>45</v>
      </c>
      <c r="X3212" s="2">
        <f t="shared" ca="1" si="50"/>
        <v>45937</v>
      </c>
      <c r="Y3212" s="1">
        <f ca="1">ROUND(YEARFRAC(Merge1[[#This Row],[Join_Date]],Merge1[[#This Row],[Today]], 3),0)</f>
        <v>9</v>
      </c>
      <c r="Z3212" s="1" t="str" cm="1">
        <f t="array" aca="1" ref="Z3212" ca="1">_xlfn.IFS(
   Merge1[[#This Row],[Customer Tenure]]&lt;=2,"New",
   Merge1[[#This Row],[Customer Tenure]]&lt;=5,"Emerging",
  Merge1[[#This Row],[Customer Tenure]]&lt;9,"Established",
   TRUE,"Loyal"
)</f>
        <v>Loyal</v>
      </c>
      <c r="AA3212" s="1" t="str" cm="1">
        <f t="array" ref="AA3212">_xlfn.IFS(Merge1[[#This Row],[Income]]&lt;=30000,"Low",Merge1[[#This Row],[Income]]&lt;=60000,"Medium",Merge1[[#This Row],[Income]]&lt;=100000,"High", Merge1[[#This Row],[Income]]&gt;100000," Premium")</f>
        <v>High</v>
      </c>
      <c r="AB3212" s="1" t="str" cm="1">
        <f t="array" ref="AB3212">_xlfn.IFS(Merge1[[#This Row],[Age]]&lt;= 28,"Gen Z", Merge1[[#This Row],[Age]]&lt;=44,"Millennials", Merge1[[#This Row],[Age]]&lt;=60,"Gen X", Merge1[[#This Row],[Age]]&gt;60,"Baby Boomers")</f>
        <v>Gen Z</v>
      </c>
      <c r="AC3212" s="1" t="str" cm="1">
        <f t="array" ref="AC3212">_xlfn.IFS(
    Merge1[[#This Row],[Balance]]&lt;=50000,"Low",
    Merge1[[#This Row],[Balance]]&lt;=200000,"Medium",
    Merge1[[#This Row],[Balance]]&gt;200000,"High"
)</f>
        <v>High</v>
      </c>
    </row>
    <row r="3213" spans="1:29" x14ac:dyDescent="0.25">
      <c r="A3213" s="1" t="s">
        <v>146</v>
      </c>
      <c r="B3213" s="1" t="s">
        <v>6219</v>
      </c>
      <c r="C3213" s="1" t="s">
        <v>5842</v>
      </c>
      <c r="D3213" s="2">
        <v>45317</v>
      </c>
      <c r="E3213">
        <v>497599</v>
      </c>
      <c r="F3213">
        <v>819</v>
      </c>
      <c r="G3213">
        <v>0</v>
      </c>
      <c r="H3213" s="1" t="s">
        <v>5833</v>
      </c>
      <c r="I3213" s="1" t="s">
        <v>6382</v>
      </c>
      <c r="J3213" s="1" t="s">
        <v>6245</v>
      </c>
      <c r="K3213">
        <v>43</v>
      </c>
      <c r="L3213" s="1" t="s">
        <v>6256</v>
      </c>
      <c r="M3213" s="1" t="s">
        <v>6257</v>
      </c>
      <c r="N3213">
        <v>27314</v>
      </c>
      <c r="O3213" s="1" t="s">
        <v>6248</v>
      </c>
      <c r="P3213" s="2">
        <v>44706</v>
      </c>
      <c r="Q3213" s="2">
        <v>45732</v>
      </c>
      <c r="R3213" s="1" t="s">
        <v>6899</v>
      </c>
      <c r="S3213" s="1" t="s">
        <v>6914</v>
      </c>
      <c r="T3213" s="1" t="s">
        <v>14</v>
      </c>
      <c r="U3213">
        <v>3680</v>
      </c>
      <c r="V3213" s="1" t="s">
        <v>15</v>
      </c>
      <c r="W3213" s="1" t="s">
        <v>20</v>
      </c>
      <c r="X3213" s="2">
        <f t="shared" ca="1" si="50"/>
        <v>45937</v>
      </c>
      <c r="Y3213" s="1">
        <f ca="1">ROUND(YEARFRAC(Merge1[[#This Row],[Join_Date]],Merge1[[#This Row],[Today]], 3),0)</f>
        <v>3</v>
      </c>
      <c r="Z3213" s="1" t="str" cm="1">
        <f t="array" aca="1" ref="Z3213" ca="1">_xlfn.IFS(
   Merge1[[#This Row],[Customer Tenure]]&lt;=2,"New",
   Merge1[[#This Row],[Customer Tenure]]&lt;=5,"Emerging",
  Merge1[[#This Row],[Customer Tenure]]&lt;9,"Established",
   TRUE,"Loyal"
)</f>
        <v>Emerging</v>
      </c>
      <c r="AA3213" s="1" t="str" cm="1">
        <f t="array" ref="AA3213">_xlfn.IFS(Merge1[[#This Row],[Income]]&lt;=30000,"Low",Merge1[[#This Row],[Income]]&lt;=60000,"Medium",Merge1[[#This Row],[Income]]&lt;=100000,"High", Merge1[[#This Row],[Income]]&gt;100000," Premium")</f>
        <v>Low</v>
      </c>
      <c r="AB3213" s="1" t="str" cm="1">
        <f t="array" ref="AB3213">_xlfn.IFS(Merge1[[#This Row],[Age]]&lt;= 28,"Gen Z", Merge1[[#This Row],[Age]]&lt;=44,"Millennials", Merge1[[#This Row],[Age]]&lt;=60,"Gen X", Merge1[[#This Row],[Age]]&gt;60,"Baby Boomers")</f>
        <v>Millennials</v>
      </c>
      <c r="AC3213" s="1" t="str" cm="1">
        <f t="array" ref="AC3213">_xlfn.IFS(
    Merge1[[#This Row],[Balance]]&lt;=50000,"Low",
    Merge1[[#This Row],[Balance]]&lt;=200000,"Medium",
    Merge1[[#This Row],[Balance]]&gt;200000,"High"
)</f>
        <v>High</v>
      </c>
    </row>
    <row r="3214" spans="1:29" x14ac:dyDescent="0.25">
      <c r="A3214" s="1" t="s">
        <v>903</v>
      </c>
      <c r="B3214" s="1" t="s">
        <v>6182</v>
      </c>
      <c r="C3214" s="1" t="s">
        <v>5832</v>
      </c>
      <c r="D3214" s="2">
        <v>42632</v>
      </c>
      <c r="E3214">
        <v>488256</v>
      </c>
      <c r="F3214">
        <v>609</v>
      </c>
      <c r="G3214">
        <v>0</v>
      </c>
      <c r="H3214" s="1" t="s">
        <v>5838</v>
      </c>
      <c r="I3214" s="1" t="s">
        <v>6694</v>
      </c>
      <c r="J3214" s="1" t="s">
        <v>6245</v>
      </c>
      <c r="K3214">
        <v>45</v>
      </c>
      <c r="L3214" s="1" t="s">
        <v>6260</v>
      </c>
      <c r="M3214" s="1" t="s">
        <v>6247</v>
      </c>
      <c r="N3214">
        <v>40049</v>
      </c>
      <c r="O3214" s="1" t="s">
        <v>6243</v>
      </c>
      <c r="P3214" s="2">
        <v>44190</v>
      </c>
      <c r="Q3214" s="2">
        <v>45290</v>
      </c>
      <c r="R3214" s="1" t="s">
        <v>6904</v>
      </c>
      <c r="S3214" s="1" t="s">
        <v>6905</v>
      </c>
      <c r="T3214" s="1" t="s">
        <v>14</v>
      </c>
      <c r="U3214">
        <v>1151</v>
      </c>
      <c r="V3214" s="1" t="s">
        <v>10</v>
      </c>
      <c r="W3214" s="1" t="s">
        <v>29</v>
      </c>
      <c r="X3214" s="2">
        <f t="shared" ca="1" si="50"/>
        <v>45937</v>
      </c>
      <c r="Y3214" s="1">
        <f ca="1">ROUND(YEARFRAC(Merge1[[#This Row],[Join_Date]],Merge1[[#This Row],[Today]], 3),0)</f>
        <v>5</v>
      </c>
      <c r="Z3214" s="1" t="str" cm="1">
        <f t="array" aca="1" ref="Z3214" ca="1">_xlfn.IFS(
   Merge1[[#This Row],[Customer Tenure]]&lt;=2,"New",
   Merge1[[#This Row],[Customer Tenure]]&lt;=5,"Emerging",
  Merge1[[#This Row],[Customer Tenure]]&lt;9,"Established",
   TRUE,"Loyal"
)</f>
        <v>Emerging</v>
      </c>
      <c r="AA3214" s="1" t="str" cm="1">
        <f t="array" ref="AA3214">_xlfn.IFS(Merge1[[#This Row],[Income]]&lt;=30000,"Low",Merge1[[#This Row],[Income]]&lt;=60000,"Medium",Merge1[[#This Row],[Income]]&lt;=100000,"High", Merge1[[#This Row],[Income]]&gt;100000," Premium")</f>
        <v>Medium</v>
      </c>
      <c r="AB3214" s="1" t="str" cm="1">
        <f t="array" ref="AB3214">_xlfn.IFS(Merge1[[#This Row],[Age]]&lt;= 28,"Gen Z", Merge1[[#This Row],[Age]]&lt;=44,"Millennials", Merge1[[#This Row],[Age]]&lt;=60,"Gen X", Merge1[[#This Row],[Age]]&gt;60,"Baby Boomers")</f>
        <v>Gen X</v>
      </c>
      <c r="AC3214" s="1" t="str" cm="1">
        <f t="array" ref="AC3214">_xlfn.IFS(
    Merge1[[#This Row],[Balance]]&lt;=50000,"Low",
    Merge1[[#This Row],[Balance]]&lt;=200000,"Medium",
    Merge1[[#This Row],[Balance]]&gt;200000,"High"
)</f>
        <v>High</v>
      </c>
    </row>
    <row r="3215" spans="1:29" x14ac:dyDescent="0.25">
      <c r="A3215" s="1" t="s">
        <v>1781</v>
      </c>
      <c r="B3215" s="1" t="s">
        <v>5919</v>
      </c>
      <c r="C3215" s="1" t="s">
        <v>5842</v>
      </c>
      <c r="D3215" s="2">
        <v>43128</v>
      </c>
      <c r="E3215">
        <v>498492</v>
      </c>
      <c r="F3215">
        <v>479</v>
      </c>
      <c r="G3215">
        <v>426175</v>
      </c>
      <c r="H3215" s="1" t="s">
        <v>5833</v>
      </c>
      <c r="I3215" s="1" t="s">
        <v>6618</v>
      </c>
      <c r="J3215" s="1" t="s">
        <v>6245</v>
      </c>
      <c r="K3215">
        <v>56</v>
      </c>
      <c r="L3215" s="1" t="s">
        <v>6260</v>
      </c>
      <c r="M3215" s="1" t="s">
        <v>6257</v>
      </c>
      <c r="N3215">
        <v>132755</v>
      </c>
      <c r="O3215" s="1" t="s">
        <v>6243</v>
      </c>
      <c r="P3215" s="2">
        <v>42510</v>
      </c>
      <c r="Q3215" s="2">
        <v>45692</v>
      </c>
      <c r="R3215" s="1" t="s">
        <v>6885</v>
      </c>
      <c r="S3215" s="1" t="s">
        <v>6896</v>
      </c>
      <c r="T3215" s="1" t="s">
        <v>14</v>
      </c>
      <c r="U3215">
        <v>4041</v>
      </c>
      <c r="V3215" s="1" t="s">
        <v>19</v>
      </c>
      <c r="W3215" s="1" t="s">
        <v>20</v>
      </c>
      <c r="X3215" s="2">
        <f t="shared" ca="1" si="50"/>
        <v>45937</v>
      </c>
      <c r="Y3215" s="1">
        <f ca="1">ROUND(YEARFRAC(Merge1[[#This Row],[Join_Date]],Merge1[[#This Row],[Today]], 3),0)</f>
        <v>9</v>
      </c>
      <c r="Z3215" s="1" t="str" cm="1">
        <f t="array" aca="1" ref="Z3215" ca="1">_xlfn.IFS(
   Merge1[[#This Row],[Customer Tenure]]&lt;=2,"New",
   Merge1[[#This Row],[Customer Tenure]]&lt;=5,"Emerging",
  Merge1[[#This Row],[Customer Tenure]]&lt;9,"Established",
   TRUE,"Loyal"
)</f>
        <v>Loyal</v>
      </c>
      <c r="AA3215" s="1" t="str" cm="1">
        <f t="array" ref="AA3215">_xlfn.IFS(Merge1[[#This Row],[Income]]&lt;=30000,"Low",Merge1[[#This Row],[Income]]&lt;=60000,"Medium",Merge1[[#This Row],[Income]]&lt;=100000,"High", Merge1[[#This Row],[Income]]&gt;100000," Premium")</f>
        <v xml:space="preserve"> Premium</v>
      </c>
      <c r="AB3215" s="1" t="str" cm="1">
        <f t="array" ref="AB3215">_xlfn.IFS(Merge1[[#This Row],[Age]]&lt;= 28,"Gen Z", Merge1[[#This Row],[Age]]&lt;=44,"Millennials", Merge1[[#This Row],[Age]]&lt;=60,"Gen X", Merge1[[#This Row],[Age]]&gt;60,"Baby Boomers")</f>
        <v>Gen X</v>
      </c>
      <c r="AC3215" s="1" t="str" cm="1">
        <f t="array" ref="AC3215">_xlfn.IFS(
    Merge1[[#This Row],[Balance]]&lt;=50000,"Low",
    Merge1[[#This Row],[Balance]]&lt;=200000,"Medium",
    Merge1[[#This Row],[Balance]]&gt;200000,"High"
)</f>
        <v>High</v>
      </c>
    </row>
    <row r="3216" spans="1:29" x14ac:dyDescent="0.25">
      <c r="A3216" s="1" t="s">
        <v>1165</v>
      </c>
      <c r="B3216" s="1" t="s">
        <v>6053</v>
      </c>
      <c r="C3216" s="1" t="s">
        <v>5832</v>
      </c>
      <c r="D3216" s="2">
        <v>45120</v>
      </c>
      <c r="E3216">
        <v>426618</v>
      </c>
      <c r="F3216">
        <v>683</v>
      </c>
      <c r="G3216">
        <v>0</v>
      </c>
      <c r="H3216" s="1" t="s">
        <v>5833</v>
      </c>
      <c r="I3216" s="1" t="s">
        <v>6786</v>
      </c>
      <c r="J3216" s="1" t="s">
        <v>6245</v>
      </c>
      <c r="K3216">
        <v>45</v>
      </c>
      <c r="L3216" s="1" t="s">
        <v>6256</v>
      </c>
      <c r="M3216" s="1" t="s">
        <v>6254</v>
      </c>
      <c r="N3216">
        <v>64738</v>
      </c>
      <c r="O3216" s="1" t="s">
        <v>6248</v>
      </c>
      <c r="P3216" s="2">
        <v>43760</v>
      </c>
      <c r="Q3216" s="2">
        <v>45306</v>
      </c>
      <c r="R3216" s="1" t="s">
        <v>6902</v>
      </c>
      <c r="S3216" s="1" t="s">
        <v>6903</v>
      </c>
      <c r="T3216" s="1" t="s">
        <v>9</v>
      </c>
      <c r="U3216">
        <v>8560</v>
      </c>
      <c r="V3216" s="1" t="s">
        <v>15</v>
      </c>
      <c r="W3216" s="1" t="s">
        <v>20</v>
      </c>
      <c r="X3216" s="2">
        <f t="shared" ca="1" si="50"/>
        <v>45937</v>
      </c>
      <c r="Y3216" s="1">
        <f ca="1">ROUND(YEARFRAC(Merge1[[#This Row],[Join_Date]],Merge1[[#This Row],[Today]], 3),0)</f>
        <v>6</v>
      </c>
      <c r="Z3216" s="1" t="str" cm="1">
        <f t="array" aca="1" ref="Z3216" ca="1">_xlfn.IFS(
   Merge1[[#This Row],[Customer Tenure]]&lt;=2,"New",
   Merge1[[#This Row],[Customer Tenure]]&lt;=5,"Emerging",
  Merge1[[#This Row],[Customer Tenure]]&lt;9,"Established",
   TRUE,"Loyal"
)</f>
        <v>Established</v>
      </c>
      <c r="AA3216" s="1" t="str" cm="1">
        <f t="array" ref="AA3216">_xlfn.IFS(Merge1[[#This Row],[Income]]&lt;=30000,"Low",Merge1[[#This Row],[Income]]&lt;=60000,"Medium",Merge1[[#This Row],[Income]]&lt;=100000,"High", Merge1[[#This Row],[Income]]&gt;100000," Premium")</f>
        <v>High</v>
      </c>
      <c r="AB3216" s="1" t="str" cm="1">
        <f t="array" ref="AB3216">_xlfn.IFS(Merge1[[#This Row],[Age]]&lt;= 28,"Gen Z", Merge1[[#This Row],[Age]]&lt;=44,"Millennials", Merge1[[#This Row],[Age]]&lt;=60,"Gen X", Merge1[[#This Row],[Age]]&gt;60,"Baby Boomers")</f>
        <v>Gen X</v>
      </c>
      <c r="AC3216" s="1" t="str" cm="1">
        <f t="array" ref="AC3216">_xlfn.IFS(
    Merge1[[#This Row],[Balance]]&lt;=50000,"Low",
    Merge1[[#This Row],[Balance]]&lt;=200000,"Medium",
    Merge1[[#This Row],[Balance]]&gt;200000,"High"
)</f>
        <v>High</v>
      </c>
    </row>
    <row r="3217" spans="1:29" x14ac:dyDescent="0.25">
      <c r="A3217" s="1" t="s">
        <v>1102</v>
      </c>
      <c r="B3217" s="1" t="s">
        <v>5862</v>
      </c>
      <c r="C3217" s="1" t="s">
        <v>5832</v>
      </c>
      <c r="D3217" s="2">
        <v>42535</v>
      </c>
      <c r="E3217">
        <v>88835</v>
      </c>
      <c r="F3217">
        <v>787</v>
      </c>
      <c r="G3217">
        <v>485443</v>
      </c>
      <c r="H3217" s="1" t="s">
        <v>5833</v>
      </c>
      <c r="I3217" s="1" t="s">
        <v>6433</v>
      </c>
      <c r="J3217" s="1" t="s">
        <v>6240</v>
      </c>
      <c r="K3217">
        <v>22</v>
      </c>
      <c r="L3217" s="1" t="s">
        <v>6241</v>
      </c>
      <c r="M3217" s="1" t="s">
        <v>6251</v>
      </c>
      <c r="N3217">
        <v>49257</v>
      </c>
      <c r="O3217" s="1" t="s">
        <v>6243</v>
      </c>
      <c r="P3217" s="2">
        <v>44029</v>
      </c>
      <c r="Q3217" s="2">
        <v>45507</v>
      </c>
      <c r="R3217" s="1" t="s">
        <v>6889</v>
      </c>
      <c r="S3217" s="1" t="s">
        <v>6890</v>
      </c>
      <c r="T3217" s="1" t="s">
        <v>23</v>
      </c>
      <c r="U3217">
        <v>3752</v>
      </c>
      <c r="V3217" s="1" t="s">
        <v>24</v>
      </c>
      <c r="W3217" s="1" t="s">
        <v>106</v>
      </c>
      <c r="X3217" s="2">
        <f t="shared" ca="1" si="50"/>
        <v>45937</v>
      </c>
      <c r="Y3217" s="1">
        <f ca="1">ROUND(YEARFRAC(Merge1[[#This Row],[Join_Date]],Merge1[[#This Row],[Today]], 3),0)</f>
        <v>5</v>
      </c>
      <c r="Z3217" s="1" t="str" cm="1">
        <f t="array" aca="1" ref="Z3217" ca="1">_xlfn.IFS(
   Merge1[[#This Row],[Customer Tenure]]&lt;=2,"New",
   Merge1[[#This Row],[Customer Tenure]]&lt;=5,"Emerging",
  Merge1[[#This Row],[Customer Tenure]]&lt;9,"Established",
   TRUE,"Loyal"
)</f>
        <v>Emerging</v>
      </c>
      <c r="AA3217" s="1" t="str" cm="1">
        <f t="array" ref="AA3217">_xlfn.IFS(Merge1[[#This Row],[Income]]&lt;=30000,"Low",Merge1[[#This Row],[Income]]&lt;=60000,"Medium",Merge1[[#This Row],[Income]]&lt;=100000,"High", Merge1[[#This Row],[Income]]&gt;100000," Premium")</f>
        <v>Medium</v>
      </c>
      <c r="AB3217" s="1" t="str" cm="1">
        <f t="array" ref="AB3217">_xlfn.IFS(Merge1[[#This Row],[Age]]&lt;= 28,"Gen Z", Merge1[[#This Row],[Age]]&lt;=44,"Millennials", Merge1[[#This Row],[Age]]&lt;=60,"Gen X", Merge1[[#This Row],[Age]]&gt;60,"Baby Boomers")</f>
        <v>Gen Z</v>
      </c>
      <c r="AC3217" s="1" t="str" cm="1">
        <f t="array" ref="AC3217">_xlfn.IFS(
    Merge1[[#This Row],[Balance]]&lt;=50000,"Low",
    Merge1[[#This Row],[Balance]]&lt;=200000,"Medium",
    Merge1[[#This Row],[Balance]]&gt;200000,"High"
)</f>
        <v>Medium</v>
      </c>
    </row>
    <row r="3218" spans="1:29" x14ac:dyDescent="0.25">
      <c r="A3218" s="1" t="s">
        <v>341</v>
      </c>
      <c r="B3218" s="1" t="s">
        <v>6038</v>
      </c>
      <c r="C3218" s="1" t="s">
        <v>5846</v>
      </c>
      <c r="D3218" s="2">
        <v>43420</v>
      </c>
      <c r="E3218">
        <v>51717</v>
      </c>
      <c r="F3218">
        <v>371</v>
      </c>
      <c r="G3218">
        <v>0</v>
      </c>
      <c r="H3218" s="1" t="s">
        <v>5860</v>
      </c>
      <c r="I3218" s="1" t="s">
        <v>6724</v>
      </c>
      <c r="J3218" s="1" t="s">
        <v>6245</v>
      </c>
      <c r="K3218">
        <v>33</v>
      </c>
      <c r="L3218" s="1" t="s">
        <v>6246</v>
      </c>
      <c r="M3218" s="1" t="s">
        <v>6254</v>
      </c>
      <c r="N3218">
        <v>136400</v>
      </c>
      <c r="O3218" s="1" t="s">
        <v>6248</v>
      </c>
      <c r="P3218" s="2">
        <v>43463</v>
      </c>
      <c r="Q3218" s="2">
        <v>45420</v>
      </c>
      <c r="R3218" s="1" t="s">
        <v>6906</v>
      </c>
      <c r="S3218" s="1" t="s">
        <v>6918</v>
      </c>
      <c r="T3218" s="1" t="s">
        <v>23</v>
      </c>
      <c r="U3218">
        <v>2854</v>
      </c>
      <c r="V3218" s="1" t="s">
        <v>24</v>
      </c>
      <c r="W3218" s="1" t="s">
        <v>11</v>
      </c>
      <c r="X3218" s="2">
        <f t="shared" ca="1" si="50"/>
        <v>45937</v>
      </c>
      <c r="Y3218" s="1">
        <f ca="1">ROUND(YEARFRAC(Merge1[[#This Row],[Join_Date]],Merge1[[#This Row],[Today]], 3),0)</f>
        <v>7</v>
      </c>
      <c r="Z3218" s="1" t="str" cm="1">
        <f t="array" aca="1" ref="Z3218" ca="1">_xlfn.IFS(
   Merge1[[#This Row],[Customer Tenure]]&lt;=2,"New",
   Merge1[[#This Row],[Customer Tenure]]&lt;=5,"Emerging",
  Merge1[[#This Row],[Customer Tenure]]&lt;9,"Established",
   TRUE,"Loyal"
)</f>
        <v>Established</v>
      </c>
      <c r="AA3218" s="1" t="str" cm="1">
        <f t="array" ref="AA3218">_xlfn.IFS(Merge1[[#This Row],[Income]]&lt;=30000,"Low",Merge1[[#This Row],[Income]]&lt;=60000,"Medium",Merge1[[#This Row],[Income]]&lt;=100000,"High", Merge1[[#This Row],[Income]]&gt;100000," Premium")</f>
        <v xml:space="preserve"> Premium</v>
      </c>
      <c r="AB3218" s="1" t="str" cm="1">
        <f t="array" ref="AB3218">_xlfn.IFS(Merge1[[#This Row],[Age]]&lt;= 28,"Gen Z", Merge1[[#This Row],[Age]]&lt;=44,"Millennials", Merge1[[#This Row],[Age]]&lt;=60,"Gen X", Merge1[[#This Row],[Age]]&gt;60,"Baby Boomers")</f>
        <v>Millennials</v>
      </c>
      <c r="AC3218" s="1" t="str" cm="1">
        <f t="array" ref="AC3218">_xlfn.IFS(
    Merge1[[#This Row],[Balance]]&lt;=50000,"Low",
    Merge1[[#This Row],[Balance]]&lt;=200000,"Medium",
    Merge1[[#This Row],[Balance]]&gt;200000,"High"
)</f>
        <v>Medium</v>
      </c>
    </row>
    <row r="3219" spans="1:29" x14ac:dyDescent="0.25">
      <c r="A3219" s="1" t="s">
        <v>2511</v>
      </c>
      <c r="B3219" s="1" t="s">
        <v>5978</v>
      </c>
      <c r="C3219" s="1" t="s">
        <v>5846</v>
      </c>
      <c r="D3219" s="2">
        <v>44393</v>
      </c>
      <c r="E3219">
        <v>252156</v>
      </c>
      <c r="F3219">
        <v>387</v>
      </c>
      <c r="G3219">
        <v>0</v>
      </c>
      <c r="H3219" s="1" t="s">
        <v>5833</v>
      </c>
      <c r="I3219" s="1" t="s">
        <v>6428</v>
      </c>
      <c r="J3219" s="1" t="s">
        <v>6240</v>
      </c>
      <c r="K3219">
        <v>66</v>
      </c>
      <c r="L3219" s="1" t="s">
        <v>6241</v>
      </c>
      <c r="M3219" s="1" t="s">
        <v>6266</v>
      </c>
      <c r="N3219">
        <v>83852</v>
      </c>
      <c r="O3219" s="1" t="s">
        <v>6243</v>
      </c>
      <c r="P3219" s="2">
        <v>45560</v>
      </c>
      <c r="Q3219" s="2">
        <v>45262</v>
      </c>
      <c r="R3219" s="1" t="s">
        <v>6904</v>
      </c>
      <c r="S3219" s="1" t="s">
        <v>6905</v>
      </c>
      <c r="T3219" s="1" t="s">
        <v>23</v>
      </c>
      <c r="U3219">
        <v>2221</v>
      </c>
      <c r="V3219" s="1" t="s">
        <v>24</v>
      </c>
      <c r="W3219" s="1" t="s">
        <v>40</v>
      </c>
      <c r="X3219" s="2">
        <f t="shared" ca="1" si="50"/>
        <v>45937</v>
      </c>
      <c r="Y3219" s="1">
        <f ca="1">ROUND(YEARFRAC(Merge1[[#This Row],[Join_Date]],Merge1[[#This Row],[Today]], 3),0)</f>
        <v>1</v>
      </c>
      <c r="Z3219" s="1" t="str" cm="1">
        <f t="array" aca="1" ref="Z3219" ca="1">_xlfn.IFS(
   Merge1[[#This Row],[Customer Tenure]]&lt;=2,"New",
   Merge1[[#This Row],[Customer Tenure]]&lt;=5,"Emerging",
  Merge1[[#This Row],[Customer Tenure]]&lt;9,"Established",
   TRUE,"Loyal"
)</f>
        <v>New</v>
      </c>
      <c r="AA3219" s="1" t="str" cm="1">
        <f t="array" ref="AA3219">_xlfn.IFS(Merge1[[#This Row],[Income]]&lt;=30000,"Low",Merge1[[#This Row],[Income]]&lt;=60000,"Medium",Merge1[[#This Row],[Income]]&lt;=100000,"High", Merge1[[#This Row],[Income]]&gt;100000," Premium")</f>
        <v>High</v>
      </c>
      <c r="AB3219" s="1" t="str" cm="1">
        <f t="array" ref="AB3219">_xlfn.IFS(Merge1[[#This Row],[Age]]&lt;= 28,"Gen Z", Merge1[[#This Row],[Age]]&lt;=44,"Millennials", Merge1[[#This Row],[Age]]&lt;=60,"Gen X", Merge1[[#This Row],[Age]]&gt;60,"Baby Boomers")</f>
        <v>Baby Boomers</v>
      </c>
      <c r="AC3219" s="1" t="str" cm="1">
        <f t="array" ref="AC3219">_xlfn.IFS(
    Merge1[[#This Row],[Balance]]&lt;=50000,"Low",
    Merge1[[#This Row],[Balance]]&lt;=200000,"Medium",
    Merge1[[#This Row],[Balance]]&gt;200000,"High"
)</f>
        <v>High</v>
      </c>
    </row>
    <row r="3220" spans="1:29" x14ac:dyDescent="0.25">
      <c r="A3220" s="1" t="s">
        <v>1292</v>
      </c>
      <c r="B3220" s="1" t="s">
        <v>5973</v>
      </c>
      <c r="C3220" s="1" t="s">
        <v>5835</v>
      </c>
      <c r="D3220" s="2">
        <v>43726</v>
      </c>
      <c r="E3220">
        <v>3453</v>
      </c>
      <c r="F3220">
        <v>771</v>
      </c>
      <c r="G3220">
        <v>176635</v>
      </c>
      <c r="H3220" s="1" t="s">
        <v>5860</v>
      </c>
      <c r="I3220" s="1" t="s">
        <v>6498</v>
      </c>
      <c r="J3220" s="1" t="s">
        <v>6240</v>
      </c>
      <c r="K3220">
        <v>60</v>
      </c>
      <c r="L3220" s="1" t="s">
        <v>6246</v>
      </c>
      <c r="M3220" s="1" t="s">
        <v>6254</v>
      </c>
      <c r="N3220">
        <v>154165</v>
      </c>
      <c r="O3220" s="1" t="s">
        <v>6243</v>
      </c>
      <c r="P3220" s="2">
        <v>43118</v>
      </c>
      <c r="Q3220" s="2">
        <v>45459</v>
      </c>
      <c r="R3220" s="1" t="s">
        <v>6883</v>
      </c>
      <c r="S3220" s="1" t="s">
        <v>6884</v>
      </c>
      <c r="T3220" s="1" t="s">
        <v>23</v>
      </c>
      <c r="U3220">
        <v>982</v>
      </c>
      <c r="V3220" s="1" t="s">
        <v>24</v>
      </c>
      <c r="W3220" s="1" t="s">
        <v>29</v>
      </c>
      <c r="X3220" s="2">
        <f t="shared" ca="1" si="50"/>
        <v>45937</v>
      </c>
      <c r="Y3220" s="1">
        <f ca="1">ROUND(YEARFRAC(Merge1[[#This Row],[Join_Date]],Merge1[[#This Row],[Today]], 3),0)</f>
        <v>8</v>
      </c>
      <c r="Z3220" s="1" t="str" cm="1">
        <f t="array" aca="1" ref="Z3220" ca="1">_xlfn.IFS(
   Merge1[[#This Row],[Customer Tenure]]&lt;=2,"New",
   Merge1[[#This Row],[Customer Tenure]]&lt;=5,"Emerging",
  Merge1[[#This Row],[Customer Tenure]]&lt;9,"Established",
   TRUE,"Loyal"
)</f>
        <v>Established</v>
      </c>
      <c r="AA3220" s="1" t="str" cm="1">
        <f t="array" ref="AA3220">_xlfn.IFS(Merge1[[#This Row],[Income]]&lt;=30000,"Low",Merge1[[#This Row],[Income]]&lt;=60000,"Medium",Merge1[[#This Row],[Income]]&lt;=100000,"High", Merge1[[#This Row],[Income]]&gt;100000," Premium")</f>
        <v xml:space="preserve"> Premium</v>
      </c>
      <c r="AB3220" s="1" t="str" cm="1">
        <f t="array" ref="AB3220">_xlfn.IFS(Merge1[[#This Row],[Age]]&lt;= 28,"Gen Z", Merge1[[#This Row],[Age]]&lt;=44,"Millennials", Merge1[[#This Row],[Age]]&lt;=60,"Gen X", Merge1[[#This Row],[Age]]&gt;60,"Baby Boomers")</f>
        <v>Gen X</v>
      </c>
      <c r="AC3220" s="1" t="str" cm="1">
        <f t="array" ref="AC3220">_xlfn.IFS(
    Merge1[[#This Row],[Balance]]&lt;=50000,"Low",
    Merge1[[#This Row],[Balance]]&lt;=200000,"Medium",
    Merge1[[#This Row],[Balance]]&gt;200000,"High"
)</f>
        <v>Low</v>
      </c>
    </row>
    <row r="3221" spans="1:29" x14ac:dyDescent="0.25">
      <c r="A3221" s="1" t="s">
        <v>945</v>
      </c>
      <c r="B3221" s="1" t="s">
        <v>5896</v>
      </c>
      <c r="C3221" s="1" t="s">
        <v>5832</v>
      </c>
      <c r="D3221" s="2">
        <v>44959</v>
      </c>
      <c r="E3221">
        <v>220534</v>
      </c>
      <c r="F3221">
        <v>486</v>
      </c>
      <c r="G3221">
        <v>0</v>
      </c>
      <c r="H3221" s="1" t="s">
        <v>5833</v>
      </c>
      <c r="I3221" s="1" t="s">
        <v>6854</v>
      </c>
      <c r="J3221" s="1" t="s">
        <v>6240</v>
      </c>
      <c r="K3221">
        <v>27</v>
      </c>
      <c r="L3221" s="1" t="s">
        <v>6256</v>
      </c>
      <c r="M3221" s="1" t="s">
        <v>6242</v>
      </c>
      <c r="N3221">
        <v>99141</v>
      </c>
      <c r="O3221" s="1" t="s">
        <v>6243</v>
      </c>
      <c r="P3221" s="2">
        <v>45393</v>
      </c>
      <c r="Q3221" s="2">
        <v>45262</v>
      </c>
      <c r="R3221" s="1" t="s">
        <v>6904</v>
      </c>
      <c r="S3221" s="1" t="s">
        <v>6905</v>
      </c>
      <c r="T3221" s="1" t="s">
        <v>28</v>
      </c>
      <c r="U3221">
        <v>370</v>
      </c>
      <c r="V3221" s="1" t="s">
        <v>19</v>
      </c>
      <c r="W3221" s="1" t="s">
        <v>106</v>
      </c>
      <c r="X3221" s="2">
        <f t="shared" ca="1" si="50"/>
        <v>45937</v>
      </c>
      <c r="Y3221" s="1">
        <f ca="1">ROUND(YEARFRAC(Merge1[[#This Row],[Join_Date]],Merge1[[#This Row],[Today]], 3),0)</f>
        <v>1</v>
      </c>
      <c r="Z3221" s="1" t="str" cm="1">
        <f t="array" aca="1" ref="Z3221" ca="1">_xlfn.IFS(
   Merge1[[#This Row],[Customer Tenure]]&lt;=2,"New",
   Merge1[[#This Row],[Customer Tenure]]&lt;=5,"Emerging",
  Merge1[[#This Row],[Customer Tenure]]&lt;9,"Established",
   TRUE,"Loyal"
)</f>
        <v>New</v>
      </c>
      <c r="AA3221" s="1" t="str" cm="1">
        <f t="array" ref="AA3221">_xlfn.IFS(Merge1[[#This Row],[Income]]&lt;=30000,"Low",Merge1[[#This Row],[Income]]&lt;=60000,"Medium",Merge1[[#This Row],[Income]]&lt;=100000,"High", Merge1[[#This Row],[Income]]&gt;100000," Premium")</f>
        <v>High</v>
      </c>
      <c r="AB3221" s="1" t="str" cm="1">
        <f t="array" ref="AB3221">_xlfn.IFS(Merge1[[#This Row],[Age]]&lt;= 28,"Gen Z", Merge1[[#This Row],[Age]]&lt;=44,"Millennials", Merge1[[#This Row],[Age]]&lt;=60,"Gen X", Merge1[[#This Row],[Age]]&gt;60,"Baby Boomers")</f>
        <v>Gen Z</v>
      </c>
      <c r="AC3221" s="1" t="str" cm="1">
        <f t="array" ref="AC3221">_xlfn.IFS(
    Merge1[[#This Row],[Balance]]&lt;=50000,"Low",
    Merge1[[#This Row],[Balance]]&lt;=200000,"Medium",
    Merge1[[#This Row],[Balance]]&gt;200000,"High"
)</f>
        <v>High</v>
      </c>
    </row>
    <row r="3222" spans="1:29" x14ac:dyDescent="0.25">
      <c r="A3222" s="1" t="s">
        <v>1604</v>
      </c>
      <c r="B3222" s="1" t="s">
        <v>5852</v>
      </c>
      <c r="C3222" s="1" t="s">
        <v>5835</v>
      </c>
      <c r="D3222" s="2">
        <v>43238</v>
      </c>
      <c r="E3222">
        <v>459952</v>
      </c>
      <c r="F3222">
        <v>797</v>
      </c>
      <c r="G3222">
        <v>0</v>
      </c>
      <c r="H3222" s="1" t="s">
        <v>5850</v>
      </c>
      <c r="I3222" s="1" t="s">
        <v>6489</v>
      </c>
      <c r="J3222" s="1" t="s">
        <v>6240</v>
      </c>
      <c r="K3222">
        <v>54</v>
      </c>
      <c r="L3222" s="1" t="s">
        <v>6260</v>
      </c>
      <c r="M3222" s="1" t="s">
        <v>6262</v>
      </c>
      <c r="N3222">
        <v>117768</v>
      </c>
      <c r="O3222" s="1" t="s">
        <v>6243</v>
      </c>
      <c r="P3222" s="2">
        <v>45891</v>
      </c>
      <c r="Q3222" s="2">
        <v>45429</v>
      </c>
      <c r="R3222" s="1" t="s">
        <v>6906</v>
      </c>
      <c r="S3222" s="1" t="s">
        <v>6918</v>
      </c>
      <c r="T3222" s="1" t="s">
        <v>28</v>
      </c>
      <c r="U3222">
        <v>2642</v>
      </c>
      <c r="V3222" s="1" t="s">
        <v>19</v>
      </c>
      <c r="W3222" s="1" t="s">
        <v>50</v>
      </c>
      <c r="X3222" s="2">
        <f t="shared" ca="1" si="50"/>
        <v>45937</v>
      </c>
      <c r="Y3222" s="1">
        <f ca="1">ROUND(YEARFRAC(Merge1[[#This Row],[Join_Date]],Merge1[[#This Row],[Today]], 3),0)</f>
        <v>0</v>
      </c>
      <c r="Z3222" s="1" t="str" cm="1">
        <f t="array" aca="1" ref="Z3222" ca="1">_xlfn.IFS(
   Merge1[[#This Row],[Customer Tenure]]&lt;=2,"New",
   Merge1[[#This Row],[Customer Tenure]]&lt;=5,"Emerging",
  Merge1[[#This Row],[Customer Tenure]]&lt;9,"Established",
   TRUE,"Loyal"
)</f>
        <v>New</v>
      </c>
      <c r="AA3222" s="1" t="str" cm="1">
        <f t="array" ref="AA3222">_xlfn.IFS(Merge1[[#This Row],[Income]]&lt;=30000,"Low",Merge1[[#This Row],[Income]]&lt;=60000,"Medium",Merge1[[#This Row],[Income]]&lt;=100000,"High", Merge1[[#This Row],[Income]]&gt;100000," Premium")</f>
        <v xml:space="preserve"> Premium</v>
      </c>
      <c r="AB3222" s="1" t="str" cm="1">
        <f t="array" ref="AB3222">_xlfn.IFS(Merge1[[#This Row],[Age]]&lt;= 28,"Gen Z", Merge1[[#This Row],[Age]]&lt;=44,"Millennials", Merge1[[#This Row],[Age]]&lt;=60,"Gen X", Merge1[[#This Row],[Age]]&gt;60,"Baby Boomers")</f>
        <v>Gen X</v>
      </c>
      <c r="AC3222" s="1" t="str" cm="1">
        <f t="array" ref="AC3222">_xlfn.IFS(
    Merge1[[#This Row],[Balance]]&lt;=50000,"Low",
    Merge1[[#This Row],[Balance]]&lt;=200000,"Medium",
    Merge1[[#This Row],[Balance]]&gt;200000,"High"
)</f>
        <v>High</v>
      </c>
    </row>
    <row r="3223" spans="1:29" x14ac:dyDescent="0.25">
      <c r="A3223" s="1" t="s">
        <v>108</v>
      </c>
      <c r="B3223" s="1" t="s">
        <v>6132</v>
      </c>
      <c r="C3223" s="1" t="s">
        <v>5835</v>
      </c>
      <c r="D3223" s="2">
        <v>43071</v>
      </c>
      <c r="E3223">
        <v>351193</v>
      </c>
      <c r="F3223">
        <v>510</v>
      </c>
      <c r="G3223">
        <v>82994</v>
      </c>
      <c r="H3223" s="1" t="s">
        <v>5833</v>
      </c>
      <c r="I3223" s="1" t="s">
        <v>6682</v>
      </c>
      <c r="J3223" s="1" t="s">
        <v>6240</v>
      </c>
      <c r="K3223">
        <v>56</v>
      </c>
      <c r="L3223" s="1" t="s">
        <v>6260</v>
      </c>
      <c r="M3223" s="1" t="s">
        <v>6262</v>
      </c>
      <c r="N3223">
        <v>182962</v>
      </c>
      <c r="O3223" s="1" t="s">
        <v>6248</v>
      </c>
      <c r="P3223" s="2">
        <v>45560</v>
      </c>
      <c r="Q3223" s="2">
        <v>45652</v>
      </c>
      <c r="R3223" s="1" t="s">
        <v>6904</v>
      </c>
      <c r="S3223" s="1" t="s">
        <v>6916</v>
      </c>
      <c r="T3223" s="1" t="s">
        <v>14</v>
      </c>
      <c r="U3223">
        <v>3200</v>
      </c>
      <c r="V3223" s="1" t="s">
        <v>10</v>
      </c>
      <c r="W3223" s="1" t="s">
        <v>25</v>
      </c>
      <c r="X3223" s="2">
        <f t="shared" ca="1" si="50"/>
        <v>45937</v>
      </c>
      <c r="Y3223" s="1">
        <f ca="1">ROUND(YEARFRAC(Merge1[[#This Row],[Join_Date]],Merge1[[#This Row],[Today]], 3),0)</f>
        <v>1</v>
      </c>
      <c r="Z3223" s="1" t="str" cm="1">
        <f t="array" aca="1" ref="Z3223" ca="1">_xlfn.IFS(
   Merge1[[#This Row],[Customer Tenure]]&lt;=2,"New",
   Merge1[[#This Row],[Customer Tenure]]&lt;=5,"Emerging",
  Merge1[[#This Row],[Customer Tenure]]&lt;9,"Established",
   TRUE,"Loyal"
)</f>
        <v>New</v>
      </c>
      <c r="AA3223" s="1" t="str" cm="1">
        <f t="array" ref="AA3223">_xlfn.IFS(Merge1[[#This Row],[Income]]&lt;=30000,"Low",Merge1[[#This Row],[Income]]&lt;=60000,"Medium",Merge1[[#This Row],[Income]]&lt;=100000,"High", Merge1[[#This Row],[Income]]&gt;100000," Premium")</f>
        <v xml:space="preserve"> Premium</v>
      </c>
      <c r="AB3223" s="1" t="str" cm="1">
        <f t="array" ref="AB3223">_xlfn.IFS(Merge1[[#This Row],[Age]]&lt;= 28,"Gen Z", Merge1[[#This Row],[Age]]&lt;=44,"Millennials", Merge1[[#This Row],[Age]]&lt;=60,"Gen X", Merge1[[#This Row],[Age]]&gt;60,"Baby Boomers")</f>
        <v>Gen X</v>
      </c>
      <c r="AC3223" s="1" t="str" cm="1">
        <f t="array" ref="AC3223">_xlfn.IFS(
    Merge1[[#This Row],[Balance]]&lt;=50000,"Low",
    Merge1[[#This Row],[Balance]]&lt;=200000,"Medium",
    Merge1[[#This Row],[Balance]]&gt;200000,"High"
)</f>
        <v>High</v>
      </c>
    </row>
    <row r="3224" spans="1:29" x14ac:dyDescent="0.25">
      <c r="A3224" s="1" t="s">
        <v>2255</v>
      </c>
      <c r="B3224" s="1" t="s">
        <v>5843</v>
      </c>
      <c r="C3224" s="1" t="s">
        <v>5842</v>
      </c>
      <c r="D3224" s="2">
        <v>45406</v>
      </c>
      <c r="E3224">
        <v>370250</v>
      </c>
      <c r="F3224">
        <v>470</v>
      </c>
      <c r="G3224">
        <v>0</v>
      </c>
      <c r="H3224" s="1" t="s">
        <v>5833</v>
      </c>
      <c r="I3224" s="1" t="s">
        <v>6349</v>
      </c>
      <c r="J3224" s="1" t="s">
        <v>6245</v>
      </c>
      <c r="K3224">
        <v>70</v>
      </c>
      <c r="L3224" s="1" t="s">
        <v>6256</v>
      </c>
      <c r="M3224" s="1" t="s">
        <v>6247</v>
      </c>
      <c r="N3224">
        <v>172826</v>
      </c>
      <c r="O3224" s="1" t="s">
        <v>6243</v>
      </c>
      <c r="P3224" s="2">
        <v>42917</v>
      </c>
      <c r="Q3224" s="2">
        <v>45760</v>
      </c>
      <c r="R3224" s="1" t="s">
        <v>6893</v>
      </c>
      <c r="S3224" s="1" t="s">
        <v>6894</v>
      </c>
      <c r="T3224" s="1" t="s">
        <v>28</v>
      </c>
      <c r="U3224">
        <v>4958</v>
      </c>
      <c r="V3224" s="1" t="s">
        <v>19</v>
      </c>
      <c r="W3224" s="1" t="s">
        <v>20</v>
      </c>
      <c r="X3224" s="2">
        <f t="shared" ca="1" si="50"/>
        <v>45937</v>
      </c>
      <c r="Y3224" s="1">
        <f ca="1">ROUND(YEARFRAC(Merge1[[#This Row],[Join_Date]],Merge1[[#This Row],[Today]], 3),0)</f>
        <v>8</v>
      </c>
      <c r="Z3224" s="1" t="str" cm="1">
        <f t="array" aca="1" ref="Z3224" ca="1">_xlfn.IFS(
   Merge1[[#This Row],[Customer Tenure]]&lt;=2,"New",
   Merge1[[#This Row],[Customer Tenure]]&lt;=5,"Emerging",
  Merge1[[#This Row],[Customer Tenure]]&lt;9,"Established",
   TRUE,"Loyal"
)</f>
        <v>Established</v>
      </c>
      <c r="AA3224" s="1" t="str" cm="1">
        <f t="array" ref="AA3224">_xlfn.IFS(Merge1[[#This Row],[Income]]&lt;=30000,"Low",Merge1[[#This Row],[Income]]&lt;=60000,"Medium",Merge1[[#This Row],[Income]]&lt;=100000,"High", Merge1[[#This Row],[Income]]&gt;100000," Premium")</f>
        <v xml:space="preserve"> Premium</v>
      </c>
      <c r="AB3224" s="1" t="str" cm="1">
        <f t="array" ref="AB3224">_xlfn.IFS(Merge1[[#This Row],[Age]]&lt;= 28,"Gen Z", Merge1[[#This Row],[Age]]&lt;=44,"Millennials", Merge1[[#This Row],[Age]]&lt;=60,"Gen X", Merge1[[#This Row],[Age]]&gt;60,"Baby Boomers")</f>
        <v>Baby Boomers</v>
      </c>
      <c r="AC3224" s="1" t="str" cm="1">
        <f t="array" ref="AC3224">_xlfn.IFS(
    Merge1[[#This Row],[Balance]]&lt;=50000,"Low",
    Merge1[[#This Row],[Balance]]&lt;=200000,"Medium",
    Merge1[[#This Row],[Balance]]&gt;200000,"High"
)</f>
        <v>High</v>
      </c>
    </row>
    <row r="3225" spans="1:29" x14ac:dyDescent="0.25">
      <c r="A3225" s="1" t="s">
        <v>284</v>
      </c>
      <c r="B3225" s="1" t="s">
        <v>6225</v>
      </c>
      <c r="C3225" s="1" t="s">
        <v>5842</v>
      </c>
      <c r="D3225" s="2">
        <v>45855</v>
      </c>
      <c r="E3225">
        <v>121015</v>
      </c>
      <c r="F3225">
        <v>841</v>
      </c>
      <c r="G3225">
        <v>62241</v>
      </c>
      <c r="H3225" s="1" t="s">
        <v>5833</v>
      </c>
      <c r="I3225" s="1" t="s">
        <v>6573</v>
      </c>
      <c r="J3225" s="1" t="s">
        <v>6245</v>
      </c>
      <c r="K3225">
        <v>58</v>
      </c>
      <c r="L3225" s="1" t="s">
        <v>6246</v>
      </c>
      <c r="M3225" s="1" t="s">
        <v>6242</v>
      </c>
      <c r="N3225">
        <v>102503</v>
      </c>
      <c r="O3225" s="1" t="s">
        <v>6243</v>
      </c>
      <c r="P3225" s="2">
        <v>45819</v>
      </c>
      <c r="Q3225" s="2">
        <v>45407</v>
      </c>
      <c r="R3225" s="1" t="s">
        <v>6893</v>
      </c>
      <c r="S3225" s="1" t="s">
        <v>6911</v>
      </c>
      <c r="T3225" s="1" t="s">
        <v>23</v>
      </c>
      <c r="U3225">
        <v>1634</v>
      </c>
      <c r="V3225" s="1" t="s">
        <v>24</v>
      </c>
      <c r="W3225" s="1" t="s">
        <v>55</v>
      </c>
      <c r="X3225" s="2">
        <f t="shared" ca="1" si="50"/>
        <v>45937</v>
      </c>
      <c r="Y3225" s="1">
        <f ca="1">ROUND(YEARFRAC(Merge1[[#This Row],[Join_Date]],Merge1[[#This Row],[Today]], 3),0)</f>
        <v>0</v>
      </c>
      <c r="Z3225" s="1" t="str" cm="1">
        <f t="array" aca="1" ref="Z3225" ca="1">_xlfn.IFS(
   Merge1[[#This Row],[Customer Tenure]]&lt;=2,"New",
   Merge1[[#This Row],[Customer Tenure]]&lt;=5,"Emerging",
  Merge1[[#This Row],[Customer Tenure]]&lt;9,"Established",
   TRUE,"Loyal"
)</f>
        <v>New</v>
      </c>
      <c r="AA3225" s="1" t="str" cm="1">
        <f t="array" ref="AA3225">_xlfn.IFS(Merge1[[#This Row],[Income]]&lt;=30000,"Low",Merge1[[#This Row],[Income]]&lt;=60000,"Medium",Merge1[[#This Row],[Income]]&lt;=100000,"High", Merge1[[#This Row],[Income]]&gt;100000," Premium")</f>
        <v xml:space="preserve"> Premium</v>
      </c>
      <c r="AB3225" s="1" t="str" cm="1">
        <f t="array" ref="AB3225">_xlfn.IFS(Merge1[[#This Row],[Age]]&lt;= 28,"Gen Z", Merge1[[#This Row],[Age]]&lt;=44,"Millennials", Merge1[[#This Row],[Age]]&lt;=60,"Gen X", Merge1[[#This Row],[Age]]&gt;60,"Baby Boomers")</f>
        <v>Gen X</v>
      </c>
      <c r="AC3225" s="1" t="str" cm="1">
        <f t="array" ref="AC3225">_xlfn.IFS(
    Merge1[[#This Row],[Balance]]&lt;=50000,"Low",
    Merge1[[#This Row],[Balance]]&lt;=200000,"Medium",
    Merge1[[#This Row],[Balance]]&gt;200000,"High"
)</f>
        <v>Medium</v>
      </c>
    </row>
    <row r="3226" spans="1:29" x14ac:dyDescent="0.25">
      <c r="A3226" s="1" t="s">
        <v>1310</v>
      </c>
      <c r="B3226" s="1" t="s">
        <v>6193</v>
      </c>
      <c r="C3226" s="1" t="s">
        <v>5832</v>
      </c>
      <c r="D3226" s="2">
        <v>43177</v>
      </c>
      <c r="E3226">
        <v>19404</v>
      </c>
      <c r="F3226">
        <v>774</v>
      </c>
      <c r="G3226">
        <v>0</v>
      </c>
      <c r="H3226" s="1" t="s">
        <v>5833</v>
      </c>
      <c r="I3226" s="1" t="s">
        <v>6472</v>
      </c>
      <c r="J3226" s="1" t="s">
        <v>6240</v>
      </c>
      <c r="K3226">
        <v>66</v>
      </c>
      <c r="L3226" s="1" t="s">
        <v>6246</v>
      </c>
      <c r="M3226" s="1" t="s">
        <v>6242</v>
      </c>
      <c r="N3226">
        <v>27813</v>
      </c>
      <c r="O3226" s="1" t="s">
        <v>6252</v>
      </c>
      <c r="P3226" s="2">
        <v>42803</v>
      </c>
      <c r="Q3226" s="2">
        <v>45831</v>
      </c>
      <c r="R3226" s="1" t="s">
        <v>6883</v>
      </c>
      <c r="S3226" s="1" t="s">
        <v>6910</v>
      </c>
      <c r="T3226" s="1" t="s">
        <v>9</v>
      </c>
      <c r="U3226">
        <v>1766</v>
      </c>
      <c r="V3226" s="1" t="s">
        <v>19</v>
      </c>
      <c r="W3226" s="1" t="s">
        <v>16</v>
      </c>
      <c r="X3226" s="2">
        <f t="shared" ca="1" si="50"/>
        <v>45937</v>
      </c>
      <c r="Y3226" s="1">
        <f ca="1">ROUND(YEARFRAC(Merge1[[#This Row],[Join_Date]],Merge1[[#This Row],[Today]], 3),0)</f>
        <v>9</v>
      </c>
      <c r="Z3226" s="1" t="str" cm="1">
        <f t="array" aca="1" ref="Z3226" ca="1">_xlfn.IFS(
   Merge1[[#This Row],[Customer Tenure]]&lt;=2,"New",
   Merge1[[#This Row],[Customer Tenure]]&lt;=5,"Emerging",
  Merge1[[#This Row],[Customer Tenure]]&lt;9,"Established",
   TRUE,"Loyal"
)</f>
        <v>Loyal</v>
      </c>
      <c r="AA3226" s="1" t="str" cm="1">
        <f t="array" ref="AA3226">_xlfn.IFS(Merge1[[#This Row],[Income]]&lt;=30000,"Low",Merge1[[#This Row],[Income]]&lt;=60000,"Medium",Merge1[[#This Row],[Income]]&lt;=100000,"High", Merge1[[#This Row],[Income]]&gt;100000," Premium")</f>
        <v>Low</v>
      </c>
      <c r="AB3226" s="1" t="str" cm="1">
        <f t="array" ref="AB3226">_xlfn.IFS(Merge1[[#This Row],[Age]]&lt;= 28,"Gen Z", Merge1[[#This Row],[Age]]&lt;=44,"Millennials", Merge1[[#This Row],[Age]]&lt;=60,"Gen X", Merge1[[#This Row],[Age]]&gt;60,"Baby Boomers")</f>
        <v>Baby Boomers</v>
      </c>
      <c r="AC3226" s="1" t="str" cm="1">
        <f t="array" ref="AC3226">_xlfn.IFS(
    Merge1[[#This Row],[Balance]]&lt;=50000,"Low",
    Merge1[[#This Row],[Balance]]&lt;=200000,"Medium",
    Merge1[[#This Row],[Balance]]&gt;200000,"High"
)</f>
        <v>Low</v>
      </c>
    </row>
    <row r="3227" spans="1:29" x14ac:dyDescent="0.25">
      <c r="A3227" s="1" t="s">
        <v>2243</v>
      </c>
      <c r="B3227" s="1" t="s">
        <v>6149</v>
      </c>
      <c r="C3227" s="1" t="s">
        <v>5832</v>
      </c>
      <c r="D3227" s="2">
        <v>44392</v>
      </c>
      <c r="E3227">
        <v>75403</v>
      </c>
      <c r="F3227">
        <v>638</v>
      </c>
      <c r="G3227">
        <v>0</v>
      </c>
      <c r="H3227" s="1" t="s">
        <v>5838</v>
      </c>
      <c r="I3227" s="1" t="s">
        <v>6508</v>
      </c>
      <c r="J3227" s="1" t="s">
        <v>6245</v>
      </c>
      <c r="K3227">
        <v>68</v>
      </c>
      <c r="L3227" s="1" t="s">
        <v>6260</v>
      </c>
      <c r="M3227" s="1" t="s">
        <v>6242</v>
      </c>
      <c r="N3227">
        <v>179674</v>
      </c>
      <c r="O3227" s="1" t="s">
        <v>6243</v>
      </c>
      <c r="P3227" s="2">
        <v>43431</v>
      </c>
      <c r="Q3227" s="2">
        <v>45277</v>
      </c>
      <c r="R3227" s="1" t="s">
        <v>6904</v>
      </c>
      <c r="S3227" s="1" t="s">
        <v>6905</v>
      </c>
      <c r="T3227" s="1" t="s">
        <v>14</v>
      </c>
      <c r="U3227">
        <v>7828</v>
      </c>
      <c r="V3227" s="1" t="s">
        <v>15</v>
      </c>
      <c r="W3227" s="1" t="s">
        <v>29</v>
      </c>
      <c r="X3227" s="2">
        <f t="shared" ca="1" si="50"/>
        <v>45937</v>
      </c>
      <c r="Y3227" s="1">
        <f ca="1">ROUND(YEARFRAC(Merge1[[#This Row],[Join_Date]],Merge1[[#This Row],[Today]], 3),0)</f>
        <v>7</v>
      </c>
      <c r="Z3227" s="1" t="str" cm="1">
        <f t="array" aca="1" ref="Z3227" ca="1">_xlfn.IFS(
   Merge1[[#This Row],[Customer Tenure]]&lt;=2,"New",
   Merge1[[#This Row],[Customer Tenure]]&lt;=5,"Emerging",
  Merge1[[#This Row],[Customer Tenure]]&lt;9,"Established",
   TRUE,"Loyal"
)</f>
        <v>Established</v>
      </c>
      <c r="AA3227" s="1" t="str" cm="1">
        <f t="array" ref="AA3227">_xlfn.IFS(Merge1[[#This Row],[Income]]&lt;=30000,"Low",Merge1[[#This Row],[Income]]&lt;=60000,"Medium",Merge1[[#This Row],[Income]]&lt;=100000,"High", Merge1[[#This Row],[Income]]&gt;100000," Premium")</f>
        <v xml:space="preserve"> Premium</v>
      </c>
      <c r="AB3227" s="1" t="str" cm="1">
        <f t="array" ref="AB3227">_xlfn.IFS(Merge1[[#This Row],[Age]]&lt;= 28,"Gen Z", Merge1[[#This Row],[Age]]&lt;=44,"Millennials", Merge1[[#This Row],[Age]]&lt;=60,"Gen X", Merge1[[#This Row],[Age]]&gt;60,"Baby Boomers")</f>
        <v>Baby Boomers</v>
      </c>
      <c r="AC3227" s="1" t="str" cm="1">
        <f t="array" ref="AC3227">_xlfn.IFS(
    Merge1[[#This Row],[Balance]]&lt;=50000,"Low",
    Merge1[[#This Row],[Balance]]&lt;=200000,"Medium",
    Merge1[[#This Row],[Balance]]&gt;200000,"High"
)</f>
        <v>Medium</v>
      </c>
    </row>
    <row r="3228" spans="1:29" x14ac:dyDescent="0.25">
      <c r="A3228" s="1" t="s">
        <v>1062</v>
      </c>
      <c r="B3228" s="1" t="s">
        <v>5856</v>
      </c>
      <c r="C3228" s="1" t="s">
        <v>5832</v>
      </c>
      <c r="D3228" s="2">
        <v>44184</v>
      </c>
      <c r="E3228">
        <v>369360</v>
      </c>
      <c r="F3228">
        <v>483</v>
      </c>
      <c r="G3228">
        <v>8681</v>
      </c>
      <c r="H3228" s="1" t="s">
        <v>5833</v>
      </c>
      <c r="I3228" s="1" t="s">
        <v>6533</v>
      </c>
      <c r="J3228" s="1" t="s">
        <v>6245</v>
      </c>
      <c r="K3228">
        <v>73</v>
      </c>
      <c r="L3228" s="1" t="s">
        <v>6256</v>
      </c>
      <c r="M3228" s="1" t="s">
        <v>6247</v>
      </c>
      <c r="N3228">
        <v>135672</v>
      </c>
      <c r="O3228" s="1" t="s">
        <v>6248</v>
      </c>
      <c r="P3228" s="2">
        <v>43479</v>
      </c>
      <c r="Q3228" s="2">
        <v>45445</v>
      </c>
      <c r="R3228" s="1" t="s">
        <v>6883</v>
      </c>
      <c r="S3228" s="1" t="s">
        <v>6884</v>
      </c>
      <c r="T3228" s="1" t="s">
        <v>14</v>
      </c>
      <c r="U3228">
        <v>5129</v>
      </c>
      <c r="V3228" s="1" t="s">
        <v>15</v>
      </c>
      <c r="W3228" s="1" t="s">
        <v>45</v>
      </c>
      <c r="X3228" s="2">
        <f t="shared" ca="1" si="50"/>
        <v>45937</v>
      </c>
      <c r="Y3228" s="1">
        <f ca="1">ROUND(YEARFRAC(Merge1[[#This Row],[Join_Date]],Merge1[[#This Row],[Today]], 3),0)</f>
        <v>7</v>
      </c>
      <c r="Z3228" s="1" t="str" cm="1">
        <f t="array" aca="1" ref="Z3228" ca="1">_xlfn.IFS(
   Merge1[[#This Row],[Customer Tenure]]&lt;=2,"New",
   Merge1[[#This Row],[Customer Tenure]]&lt;=5,"Emerging",
  Merge1[[#This Row],[Customer Tenure]]&lt;9,"Established",
   TRUE,"Loyal"
)</f>
        <v>Established</v>
      </c>
      <c r="AA3228" s="1" t="str" cm="1">
        <f t="array" ref="AA3228">_xlfn.IFS(Merge1[[#This Row],[Income]]&lt;=30000,"Low",Merge1[[#This Row],[Income]]&lt;=60000,"Medium",Merge1[[#This Row],[Income]]&lt;=100000,"High", Merge1[[#This Row],[Income]]&gt;100000," Premium")</f>
        <v xml:space="preserve"> Premium</v>
      </c>
      <c r="AB3228" s="1" t="str" cm="1">
        <f t="array" ref="AB3228">_xlfn.IFS(Merge1[[#This Row],[Age]]&lt;= 28,"Gen Z", Merge1[[#This Row],[Age]]&lt;=44,"Millennials", Merge1[[#This Row],[Age]]&lt;=60,"Gen X", Merge1[[#This Row],[Age]]&gt;60,"Baby Boomers")</f>
        <v>Baby Boomers</v>
      </c>
      <c r="AC3228" s="1" t="str" cm="1">
        <f t="array" ref="AC3228">_xlfn.IFS(
    Merge1[[#This Row],[Balance]]&lt;=50000,"Low",
    Merge1[[#This Row],[Balance]]&lt;=200000,"Medium",
    Merge1[[#This Row],[Balance]]&gt;200000,"High"
)</f>
        <v>High</v>
      </c>
    </row>
    <row r="3229" spans="1:29" x14ac:dyDescent="0.25">
      <c r="A3229" s="1" t="s">
        <v>609</v>
      </c>
      <c r="B3229" s="1" t="s">
        <v>5926</v>
      </c>
      <c r="C3229" s="1" t="s">
        <v>5842</v>
      </c>
      <c r="D3229" s="2">
        <v>43080</v>
      </c>
      <c r="E3229">
        <v>493992</v>
      </c>
      <c r="F3229">
        <v>300</v>
      </c>
      <c r="G3229">
        <v>0</v>
      </c>
      <c r="H3229" s="1" t="s">
        <v>5850</v>
      </c>
      <c r="I3229" s="1" t="s">
        <v>6621</v>
      </c>
      <c r="J3229" s="1" t="s">
        <v>6245</v>
      </c>
      <c r="K3229">
        <v>70</v>
      </c>
      <c r="L3229" s="1" t="s">
        <v>6241</v>
      </c>
      <c r="M3229" s="1" t="s">
        <v>6257</v>
      </c>
      <c r="N3229">
        <v>70069</v>
      </c>
      <c r="O3229" s="1" t="s">
        <v>6243</v>
      </c>
      <c r="P3229" s="2">
        <v>44862</v>
      </c>
      <c r="Q3229" s="2">
        <v>45857</v>
      </c>
      <c r="R3229" s="1" t="s">
        <v>6891</v>
      </c>
      <c r="S3229" s="1" t="s">
        <v>6892</v>
      </c>
      <c r="T3229" s="1" t="s">
        <v>23</v>
      </c>
      <c r="U3229">
        <v>6036</v>
      </c>
      <c r="V3229" s="1" t="s">
        <v>10</v>
      </c>
      <c r="W3229" s="1" t="s">
        <v>40</v>
      </c>
      <c r="X3229" s="2">
        <f t="shared" ca="1" si="50"/>
        <v>45937</v>
      </c>
      <c r="Y3229" s="1">
        <f ca="1">ROUND(YEARFRAC(Merge1[[#This Row],[Join_Date]],Merge1[[#This Row],[Today]], 3),0)</f>
        <v>3</v>
      </c>
      <c r="Z3229" s="1" t="str" cm="1">
        <f t="array" aca="1" ref="Z3229" ca="1">_xlfn.IFS(
   Merge1[[#This Row],[Customer Tenure]]&lt;=2,"New",
   Merge1[[#This Row],[Customer Tenure]]&lt;=5,"Emerging",
  Merge1[[#This Row],[Customer Tenure]]&lt;9,"Established",
   TRUE,"Loyal"
)</f>
        <v>Emerging</v>
      </c>
      <c r="AA3229" s="1" t="str" cm="1">
        <f t="array" ref="AA3229">_xlfn.IFS(Merge1[[#This Row],[Income]]&lt;=30000,"Low",Merge1[[#This Row],[Income]]&lt;=60000,"Medium",Merge1[[#This Row],[Income]]&lt;=100000,"High", Merge1[[#This Row],[Income]]&gt;100000," Premium")</f>
        <v>High</v>
      </c>
      <c r="AB3229" s="1" t="str" cm="1">
        <f t="array" ref="AB3229">_xlfn.IFS(Merge1[[#This Row],[Age]]&lt;= 28,"Gen Z", Merge1[[#This Row],[Age]]&lt;=44,"Millennials", Merge1[[#This Row],[Age]]&lt;=60,"Gen X", Merge1[[#This Row],[Age]]&gt;60,"Baby Boomers")</f>
        <v>Baby Boomers</v>
      </c>
      <c r="AC3229" s="1" t="str" cm="1">
        <f t="array" ref="AC3229">_xlfn.IFS(
    Merge1[[#This Row],[Balance]]&lt;=50000,"Low",
    Merge1[[#This Row],[Balance]]&lt;=200000,"Medium",
    Merge1[[#This Row],[Balance]]&gt;200000,"High"
)</f>
        <v>High</v>
      </c>
    </row>
    <row r="3230" spans="1:29" x14ac:dyDescent="0.25">
      <c r="A3230" s="1" t="s">
        <v>1086</v>
      </c>
      <c r="B3230" s="1" t="s">
        <v>6011</v>
      </c>
      <c r="C3230" s="1" t="s">
        <v>5832</v>
      </c>
      <c r="D3230" s="2">
        <v>42645</v>
      </c>
      <c r="E3230">
        <v>36468</v>
      </c>
      <c r="F3230">
        <v>437</v>
      </c>
      <c r="G3230">
        <v>0</v>
      </c>
      <c r="H3230" s="1" t="s">
        <v>5833</v>
      </c>
      <c r="I3230" s="1" t="s">
        <v>6284</v>
      </c>
      <c r="J3230" s="1" t="s">
        <v>6240</v>
      </c>
      <c r="K3230">
        <v>59</v>
      </c>
      <c r="L3230" s="1" t="s">
        <v>6246</v>
      </c>
      <c r="M3230" s="1" t="s">
        <v>6266</v>
      </c>
      <c r="N3230">
        <v>61844</v>
      </c>
      <c r="O3230" s="1" t="s">
        <v>6248</v>
      </c>
      <c r="P3230" s="2">
        <v>45118</v>
      </c>
      <c r="Q3230" s="2">
        <v>45409</v>
      </c>
      <c r="R3230" s="1" t="s">
        <v>6893</v>
      </c>
      <c r="S3230" s="1" t="s">
        <v>6911</v>
      </c>
      <c r="T3230" s="1" t="s">
        <v>23</v>
      </c>
      <c r="U3230">
        <v>8442</v>
      </c>
      <c r="V3230" s="1" t="s">
        <v>24</v>
      </c>
      <c r="W3230" s="1" t="s">
        <v>16</v>
      </c>
      <c r="X3230" s="2">
        <f t="shared" ca="1" si="50"/>
        <v>45937</v>
      </c>
      <c r="Y3230" s="1">
        <f ca="1">ROUND(YEARFRAC(Merge1[[#This Row],[Join_Date]],Merge1[[#This Row],[Today]], 3),0)</f>
        <v>2</v>
      </c>
      <c r="Z3230" s="1" t="str" cm="1">
        <f t="array" aca="1" ref="Z3230" ca="1">_xlfn.IFS(
   Merge1[[#This Row],[Customer Tenure]]&lt;=2,"New",
   Merge1[[#This Row],[Customer Tenure]]&lt;=5,"Emerging",
  Merge1[[#This Row],[Customer Tenure]]&lt;9,"Established",
   TRUE,"Loyal"
)</f>
        <v>New</v>
      </c>
      <c r="AA3230" s="1" t="str" cm="1">
        <f t="array" ref="AA3230">_xlfn.IFS(Merge1[[#This Row],[Income]]&lt;=30000,"Low",Merge1[[#This Row],[Income]]&lt;=60000,"Medium",Merge1[[#This Row],[Income]]&lt;=100000,"High", Merge1[[#This Row],[Income]]&gt;100000," Premium")</f>
        <v>High</v>
      </c>
      <c r="AB3230" s="1" t="str" cm="1">
        <f t="array" ref="AB3230">_xlfn.IFS(Merge1[[#This Row],[Age]]&lt;= 28,"Gen Z", Merge1[[#This Row],[Age]]&lt;=44,"Millennials", Merge1[[#This Row],[Age]]&lt;=60,"Gen X", Merge1[[#This Row],[Age]]&gt;60,"Baby Boomers")</f>
        <v>Gen X</v>
      </c>
      <c r="AC3230" s="1" t="str" cm="1">
        <f t="array" ref="AC3230">_xlfn.IFS(
    Merge1[[#This Row],[Balance]]&lt;=50000,"Low",
    Merge1[[#This Row],[Balance]]&lt;=200000,"Medium",
    Merge1[[#This Row],[Balance]]&gt;200000,"High"
)</f>
        <v>Low</v>
      </c>
    </row>
    <row r="3231" spans="1:29" x14ac:dyDescent="0.25">
      <c r="A3231" s="1" t="s">
        <v>496</v>
      </c>
      <c r="B3231" s="1" t="s">
        <v>6017</v>
      </c>
      <c r="C3231" s="1" t="s">
        <v>5835</v>
      </c>
      <c r="D3231" s="2">
        <v>43462</v>
      </c>
      <c r="E3231">
        <v>482981</v>
      </c>
      <c r="F3231">
        <v>449</v>
      </c>
      <c r="G3231">
        <v>345281</v>
      </c>
      <c r="H3231" s="1" t="s">
        <v>5833</v>
      </c>
      <c r="I3231" s="1" t="s">
        <v>6408</v>
      </c>
      <c r="J3231" s="1" t="s">
        <v>6240</v>
      </c>
      <c r="K3231">
        <v>22</v>
      </c>
      <c r="L3231" s="1" t="s">
        <v>6260</v>
      </c>
      <c r="M3231" s="1" t="s">
        <v>6262</v>
      </c>
      <c r="N3231">
        <v>187581</v>
      </c>
      <c r="O3231" s="1" t="s">
        <v>6248</v>
      </c>
      <c r="P3231" s="2">
        <v>42754</v>
      </c>
      <c r="Q3231" s="2">
        <v>45233</v>
      </c>
      <c r="R3231" s="1" t="s">
        <v>6887</v>
      </c>
      <c r="S3231" s="1" t="s">
        <v>6888</v>
      </c>
      <c r="T3231" s="1" t="s">
        <v>23</v>
      </c>
      <c r="U3231">
        <v>6985</v>
      </c>
      <c r="V3231" s="1" t="s">
        <v>19</v>
      </c>
      <c r="W3231" s="1" t="s">
        <v>106</v>
      </c>
      <c r="X3231" s="2">
        <f t="shared" ca="1" si="50"/>
        <v>45937</v>
      </c>
      <c r="Y3231" s="1">
        <f ca="1">ROUND(YEARFRAC(Merge1[[#This Row],[Join_Date]],Merge1[[#This Row],[Today]], 3),0)</f>
        <v>9</v>
      </c>
      <c r="Z3231" s="1" t="str" cm="1">
        <f t="array" aca="1" ref="Z3231" ca="1">_xlfn.IFS(
   Merge1[[#This Row],[Customer Tenure]]&lt;=2,"New",
   Merge1[[#This Row],[Customer Tenure]]&lt;=5,"Emerging",
  Merge1[[#This Row],[Customer Tenure]]&lt;9,"Established",
   TRUE,"Loyal"
)</f>
        <v>Loyal</v>
      </c>
      <c r="AA3231" s="1" t="str" cm="1">
        <f t="array" ref="AA3231">_xlfn.IFS(Merge1[[#This Row],[Income]]&lt;=30000,"Low",Merge1[[#This Row],[Income]]&lt;=60000,"Medium",Merge1[[#This Row],[Income]]&lt;=100000,"High", Merge1[[#This Row],[Income]]&gt;100000," Premium")</f>
        <v xml:space="preserve"> Premium</v>
      </c>
      <c r="AB3231" s="1" t="str" cm="1">
        <f t="array" ref="AB3231">_xlfn.IFS(Merge1[[#This Row],[Age]]&lt;= 28,"Gen Z", Merge1[[#This Row],[Age]]&lt;=44,"Millennials", Merge1[[#This Row],[Age]]&lt;=60,"Gen X", Merge1[[#This Row],[Age]]&gt;60,"Baby Boomers")</f>
        <v>Gen Z</v>
      </c>
      <c r="AC3231" s="1" t="str" cm="1">
        <f t="array" ref="AC3231">_xlfn.IFS(
    Merge1[[#This Row],[Balance]]&lt;=50000,"Low",
    Merge1[[#This Row],[Balance]]&lt;=200000,"Medium",
    Merge1[[#This Row],[Balance]]&gt;200000,"High"
)</f>
        <v>High</v>
      </c>
    </row>
    <row r="3232" spans="1:29" x14ac:dyDescent="0.25">
      <c r="A3232" s="1" t="s">
        <v>665</v>
      </c>
      <c r="B3232" s="1" t="s">
        <v>6054</v>
      </c>
      <c r="C3232" s="1" t="s">
        <v>5832</v>
      </c>
      <c r="D3232" s="2">
        <v>45521</v>
      </c>
      <c r="E3232">
        <v>485097</v>
      </c>
      <c r="F3232">
        <v>698</v>
      </c>
      <c r="G3232">
        <v>301379</v>
      </c>
      <c r="H3232" s="1" t="s">
        <v>5833</v>
      </c>
      <c r="I3232" s="1" t="s">
        <v>6596</v>
      </c>
      <c r="J3232" s="1" t="s">
        <v>6240</v>
      </c>
      <c r="K3232">
        <v>69</v>
      </c>
      <c r="L3232" s="1" t="s">
        <v>6246</v>
      </c>
      <c r="M3232" s="1" t="s">
        <v>6262</v>
      </c>
      <c r="N3232">
        <v>194480</v>
      </c>
      <c r="O3232" s="1" t="s">
        <v>6243</v>
      </c>
      <c r="P3232" s="2">
        <v>43316</v>
      </c>
      <c r="Q3232" s="2">
        <v>45421</v>
      </c>
      <c r="R3232" s="1" t="s">
        <v>6906</v>
      </c>
      <c r="S3232" s="1" t="s">
        <v>6918</v>
      </c>
      <c r="T3232" s="1" t="s">
        <v>28</v>
      </c>
      <c r="U3232">
        <v>985</v>
      </c>
      <c r="V3232" s="1" t="s">
        <v>10</v>
      </c>
      <c r="W3232" s="1" t="s">
        <v>16</v>
      </c>
      <c r="X3232" s="2">
        <f t="shared" ca="1" si="50"/>
        <v>45937</v>
      </c>
      <c r="Y3232" s="1">
        <f ca="1">ROUND(YEARFRAC(Merge1[[#This Row],[Join_Date]],Merge1[[#This Row],[Today]], 3),0)</f>
        <v>7</v>
      </c>
      <c r="Z3232" s="1" t="str" cm="1">
        <f t="array" aca="1" ref="Z3232" ca="1">_xlfn.IFS(
   Merge1[[#This Row],[Customer Tenure]]&lt;=2,"New",
   Merge1[[#This Row],[Customer Tenure]]&lt;=5,"Emerging",
  Merge1[[#This Row],[Customer Tenure]]&lt;9,"Established",
   TRUE,"Loyal"
)</f>
        <v>Established</v>
      </c>
      <c r="AA3232" s="1" t="str" cm="1">
        <f t="array" ref="AA3232">_xlfn.IFS(Merge1[[#This Row],[Income]]&lt;=30000,"Low",Merge1[[#This Row],[Income]]&lt;=60000,"Medium",Merge1[[#This Row],[Income]]&lt;=100000,"High", Merge1[[#This Row],[Income]]&gt;100000," Premium")</f>
        <v xml:space="preserve"> Premium</v>
      </c>
      <c r="AB3232" s="1" t="str" cm="1">
        <f t="array" ref="AB3232">_xlfn.IFS(Merge1[[#This Row],[Age]]&lt;= 28,"Gen Z", Merge1[[#This Row],[Age]]&lt;=44,"Millennials", Merge1[[#This Row],[Age]]&lt;=60,"Gen X", Merge1[[#This Row],[Age]]&gt;60,"Baby Boomers")</f>
        <v>Baby Boomers</v>
      </c>
      <c r="AC3232" s="1" t="str" cm="1">
        <f t="array" ref="AC3232">_xlfn.IFS(
    Merge1[[#This Row],[Balance]]&lt;=50000,"Low",
    Merge1[[#This Row],[Balance]]&lt;=200000,"Medium",
    Merge1[[#This Row],[Balance]]&gt;200000,"High"
)</f>
        <v>High</v>
      </c>
    </row>
    <row r="3233" spans="1:29" x14ac:dyDescent="0.25">
      <c r="A3233" s="1" t="s">
        <v>511</v>
      </c>
      <c r="B3233" s="1" t="s">
        <v>5939</v>
      </c>
      <c r="C3233" s="1" t="s">
        <v>5835</v>
      </c>
      <c r="D3233" s="2">
        <v>43634</v>
      </c>
      <c r="E3233">
        <v>22010</v>
      </c>
      <c r="F3233">
        <v>626</v>
      </c>
      <c r="G3233">
        <v>268312</v>
      </c>
      <c r="H3233" s="1" t="s">
        <v>5860</v>
      </c>
      <c r="I3233" s="1" t="s">
        <v>6757</v>
      </c>
      <c r="J3233" s="1" t="s">
        <v>6245</v>
      </c>
      <c r="K3233">
        <v>27</v>
      </c>
      <c r="L3233" s="1" t="s">
        <v>6246</v>
      </c>
      <c r="M3233" s="1" t="s">
        <v>6266</v>
      </c>
      <c r="N3233">
        <v>174351</v>
      </c>
      <c r="O3233" s="1" t="s">
        <v>6243</v>
      </c>
      <c r="P3233" s="2">
        <v>42571</v>
      </c>
      <c r="Q3233" s="2">
        <v>45664</v>
      </c>
      <c r="R3233" s="1" t="s">
        <v>6902</v>
      </c>
      <c r="S3233" s="1" t="s">
        <v>6908</v>
      </c>
      <c r="T3233" s="1" t="s">
        <v>14</v>
      </c>
      <c r="U3233">
        <v>4328</v>
      </c>
      <c r="V3233" s="1" t="s">
        <v>10</v>
      </c>
      <c r="W3233" s="1" t="s">
        <v>40</v>
      </c>
      <c r="X3233" s="2">
        <f t="shared" ca="1" si="50"/>
        <v>45937</v>
      </c>
      <c r="Y3233" s="1">
        <f ca="1">ROUND(YEARFRAC(Merge1[[#This Row],[Join_Date]],Merge1[[#This Row],[Today]], 3),0)</f>
        <v>9</v>
      </c>
      <c r="Z3233" s="1" t="str" cm="1">
        <f t="array" aca="1" ref="Z3233" ca="1">_xlfn.IFS(
   Merge1[[#This Row],[Customer Tenure]]&lt;=2,"New",
   Merge1[[#This Row],[Customer Tenure]]&lt;=5,"Emerging",
  Merge1[[#This Row],[Customer Tenure]]&lt;9,"Established",
   TRUE,"Loyal"
)</f>
        <v>Loyal</v>
      </c>
      <c r="AA3233" s="1" t="str" cm="1">
        <f t="array" ref="AA3233">_xlfn.IFS(Merge1[[#This Row],[Income]]&lt;=30000,"Low",Merge1[[#This Row],[Income]]&lt;=60000,"Medium",Merge1[[#This Row],[Income]]&lt;=100000,"High", Merge1[[#This Row],[Income]]&gt;100000," Premium")</f>
        <v xml:space="preserve"> Premium</v>
      </c>
      <c r="AB3233" s="1" t="str" cm="1">
        <f t="array" ref="AB3233">_xlfn.IFS(Merge1[[#This Row],[Age]]&lt;= 28,"Gen Z", Merge1[[#This Row],[Age]]&lt;=44,"Millennials", Merge1[[#This Row],[Age]]&lt;=60,"Gen X", Merge1[[#This Row],[Age]]&gt;60,"Baby Boomers")</f>
        <v>Gen Z</v>
      </c>
      <c r="AC3233" s="1" t="str" cm="1">
        <f t="array" ref="AC3233">_xlfn.IFS(
    Merge1[[#This Row],[Balance]]&lt;=50000,"Low",
    Merge1[[#This Row],[Balance]]&lt;=200000,"Medium",
    Merge1[[#This Row],[Balance]]&gt;200000,"High"
)</f>
        <v>Low</v>
      </c>
    </row>
    <row r="3234" spans="1:29" x14ac:dyDescent="0.25">
      <c r="A3234" s="1" t="s">
        <v>1887</v>
      </c>
      <c r="B3234" s="1" t="s">
        <v>6029</v>
      </c>
      <c r="C3234" s="1" t="s">
        <v>5832</v>
      </c>
      <c r="D3234" s="2">
        <v>45233</v>
      </c>
      <c r="E3234">
        <v>496577</v>
      </c>
      <c r="F3234">
        <v>684</v>
      </c>
      <c r="G3234">
        <v>185388</v>
      </c>
      <c r="H3234" s="1" t="s">
        <v>5833</v>
      </c>
      <c r="I3234" s="1" t="s">
        <v>6593</v>
      </c>
      <c r="J3234" s="1" t="s">
        <v>6240</v>
      </c>
      <c r="K3234">
        <v>31</v>
      </c>
      <c r="L3234" s="1" t="s">
        <v>6256</v>
      </c>
      <c r="M3234" s="1" t="s">
        <v>6254</v>
      </c>
      <c r="N3234">
        <v>89298</v>
      </c>
      <c r="O3234" s="1" t="s">
        <v>6243</v>
      </c>
      <c r="P3234" s="2">
        <v>43083</v>
      </c>
      <c r="Q3234" s="2">
        <v>45389</v>
      </c>
      <c r="R3234" s="1" t="s">
        <v>6893</v>
      </c>
      <c r="S3234" s="1" t="s">
        <v>6911</v>
      </c>
      <c r="T3234" s="1" t="s">
        <v>23</v>
      </c>
      <c r="U3234">
        <v>5933</v>
      </c>
      <c r="V3234" s="1" t="s">
        <v>19</v>
      </c>
      <c r="W3234" s="1" t="s">
        <v>16</v>
      </c>
      <c r="X3234" s="2">
        <f t="shared" ca="1" si="50"/>
        <v>45937</v>
      </c>
      <c r="Y3234" s="1">
        <f ca="1">ROUND(YEARFRAC(Merge1[[#This Row],[Join_Date]],Merge1[[#This Row],[Today]], 3),0)</f>
        <v>8</v>
      </c>
      <c r="Z3234" s="1" t="str" cm="1">
        <f t="array" aca="1" ref="Z3234" ca="1">_xlfn.IFS(
   Merge1[[#This Row],[Customer Tenure]]&lt;=2,"New",
   Merge1[[#This Row],[Customer Tenure]]&lt;=5,"Emerging",
  Merge1[[#This Row],[Customer Tenure]]&lt;9,"Established",
   TRUE,"Loyal"
)</f>
        <v>Established</v>
      </c>
      <c r="AA3234" s="1" t="str" cm="1">
        <f t="array" ref="AA3234">_xlfn.IFS(Merge1[[#This Row],[Income]]&lt;=30000,"Low",Merge1[[#This Row],[Income]]&lt;=60000,"Medium",Merge1[[#This Row],[Income]]&lt;=100000,"High", Merge1[[#This Row],[Income]]&gt;100000," Premium")</f>
        <v>High</v>
      </c>
      <c r="AB3234" s="1" t="str" cm="1">
        <f t="array" ref="AB3234">_xlfn.IFS(Merge1[[#This Row],[Age]]&lt;= 28,"Gen Z", Merge1[[#This Row],[Age]]&lt;=44,"Millennials", Merge1[[#This Row],[Age]]&lt;=60,"Gen X", Merge1[[#This Row],[Age]]&gt;60,"Baby Boomers")</f>
        <v>Millennials</v>
      </c>
      <c r="AC3234" s="1" t="str" cm="1">
        <f t="array" ref="AC3234">_xlfn.IFS(
    Merge1[[#This Row],[Balance]]&lt;=50000,"Low",
    Merge1[[#This Row],[Balance]]&lt;=200000,"Medium",
    Merge1[[#This Row],[Balance]]&gt;200000,"High"
)</f>
        <v>High</v>
      </c>
    </row>
    <row r="3235" spans="1:29" x14ac:dyDescent="0.25">
      <c r="A3235" s="1" t="s">
        <v>781</v>
      </c>
      <c r="B3235" s="1" t="s">
        <v>5981</v>
      </c>
      <c r="C3235" s="1" t="s">
        <v>5846</v>
      </c>
      <c r="D3235" s="2">
        <v>42494</v>
      </c>
      <c r="E3235">
        <v>234473</v>
      </c>
      <c r="F3235">
        <v>581</v>
      </c>
      <c r="G3235">
        <v>295477</v>
      </c>
      <c r="H3235" s="1" t="s">
        <v>5833</v>
      </c>
      <c r="I3235" s="1" t="s">
        <v>6415</v>
      </c>
      <c r="J3235" s="1" t="s">
        <v>6245</v>
      </c>
      <c r="K3235">
        <v>43</v>
      </c>
      <c r="L3235" s="1" t="s">
        <v>6241</v>
      </c>
      <c r="M3235" s="1" t="s">
        <v>6257</v>
      </c>
      <c r="N3235">
        <v>112124</v>
      </c>
      <c r="O3235" s="1" t="s">
        <v>6248</v>
      </c>
      <c r="P3235" s="2">
        <v>43955</v>
      </c>
      <c r="Q3235" s="2">
        <v>45201</v>
      </c>
      <c r="R3235" s="1" t="s">
        <v>6912</v>
      </c>
      <c r="S3235" s="1" t="s">
        <v>6913</v>
      </c>
      <c r="T3235" s="1" t="s">
        <v>9</v>
      </c>
      <c r="U3235">
        <v>2323</v>
      </c>
      <c r="V3235" s="1" t="s">
        <v>10</v>
      </c>
      <c r="W3235" s="1" t="s">
        <v>50</v>
      </c>
      <c r="X3235" s="2">
        <f t="shared" ca="1" si="50"/>
        <v>45937</v>
      </c>
      <c r="Y3235" s="1">
        <f ca="1">ROUND(YEARFRAC(Merge1[[#This Row],[Join_Date]],Merge1[[#This Row],[Today]], 3),0)</f>
        <v>5</v>
      </c>
      <c r="Z3235" s="1" t="str" cm="1">
        <f t="array" aca="1" ref="Z3235" ca="1">_xlfn.IFS(
   Merge1[[#This Row],[Customer Tenure]]&lt;=2,"New",
   Merge1[[#This Row],[Customer Tenure]]&lt;=5,"Emerging",
  Merge1[[#This Row],[Customer Tenure]]&lt;9,"Established",
   TRUE,"Loyal"
)</f>
        <v>Emerging</v>
      </c>
      <c r="AA3235" s="1" t="str" cm="1">
        <f t="array" ref="AA3235">_xlfn.IFS(Merge1[[#This Row],[Income]]&lt;=30000,"Low",Merge1[[#This Row],[Income]]&lt;=60000,"Medium",Merge1[[#This Row],[Income]]&lt;=100000,"High", Merge1[[#This Row],[Income]]&gt;100000," Premium")</f>
        <v xml:space="preserve"> Premium</v>
      </c>
      <c r="AB3235" s="1" t="str" cm="1">
        <f t="array" ref="AB3235">_xlfn.IFS(Merge1[[#This Row],[Age]]&lt;= 28,"Gen Z", Merge1[[#This Row],[Age]]&lt;=44,"Millennials", Merge1[[#This Row],[Age]]&lt;=60,"Gen X", Merge1[[#This Row],[Age]]&gt;60,"Baby Boomers")</f>
        <v>Millennials</v>
      </c>
      <c r="AC3235" s="1" t="str" cm="1">
        <f t="array" ref="AC3235">_xlfn.IFS(
    Merge1[[#This Row],[Balance]]&lt;=50000,"Low",
    Merge1[[#This Row],[Balance]]&lt;=200000,"Medium",
    Merge1[[#This Row],[Balance]]&gt;200000,"High"
)</f>
        <v>High</v>
      </c>
    </row>
    <row r="3236" spans="1:29" x14ac:dyDescent="0.25">
      <c r="A3236" s="1" t="s">
        <v>2113</v>
      </c>
      <c r="B3236" s="1" t="s">
        <v>5874</v>
      </c>
      <c r="C3236" s="1" t="s">
        <v>5835</v>
      </c>
      <c r="D3236" s="2">
        <v>44121</v>
      </c>
      <c r="E3236">
        <v>76709</v>
      </c>
      <c r="F3236">
        <v>750</v>
      </c>
      <c r="G3236">
        <v>0</v>
      </c>
      <c r="H3236" s="1" t="s">
        <v>5838</v>
      </c>
      <c r="I3236" s="1" t="s">
        <v>6575</v>
      </c>
      <c r="J3236" s="1" t="s">
        <v>6240</v>
      </c>
      <c r="K3236">
        <v>34</v>
      </c>
      <c r="L3236" s="1" t="s">
        <v>6260</v>
      </c>
      <c r="M3236" s="1" t="s">
        <v>6251</v>
      </c>
      <c r="N3236">
        <v>105708</v>
      </c>
      <c r="O3236" s="1" t="s">
        <v>6243</v>
      </c>
      <c r="P3236" s="2">
        <v>44588</v>
      </c>
      <c r="Q3236" s="2">
        <v>45841</v>
      </c>
      <c r="R3236" s="1" t="s">
        <v>6891</v>
      </c>
      <c r="S3236" s="1" t="s">
        <v>6892</v>
      </c>
      <c r="T3236" s="1" t="s">
        <v>14</v>
      </c>
      <c r="U3236">
        <v>9507</v>
      </c>
      <c r="V3236" s="1" t="s">
        <v>24</v>
      </c>
      <c r="W3236" s="1" t="s">
        <v>45</v>
      </c>
      <c r="X3236" s="2">
        <f t="shared" ca="1" si="50"/>
        <v>45937</v>
      </c>
      <c r="Y3236" s="1">
        <f ca="1">ROUND(YEARFRAC(Merge1[[#This Row],[Join_Date]],Merge1[[#This Row],[Today]], 3),0)</f>
        <v>4</v>
      </c>
      <c r="Z3236" s="1" t="str" cm="1">
        <f t="array" aca="1" ref="Z3236" ca="1">_xlfn.IFS(
   Merge1[[#This Row],[Customer Tenure]]&lt;=2,"New",
   Merge1[[#This Row],[Customer Tenure]]&lt;=5,"Emerging",
  Merge1[[#This Row],[Customer Tenure]]&lt;9,"Established",
   TRUE,"Loyal"
)</f>
        <v>Emerging</v>
      </c>
      <c r="AA3236" s="1" t="str" cm="1">
        <f t="array" ref="AA3236">_xlfn.IFS(Merge1[[#This Row],[Income]]&lt;=30000,"Low",Merge1[[#This Row],[Income]]&lt;=60000,"Medium",Merge1[[#This Row],[Income]]&lt;=100000,"High", Merge1[[#This Row],[Income]]&gt;100000," Premium")</f>
        <v xml:space="preserve"> Premium</v>
      </c>
      <c r="AB3236" s="1" t="str" cm="1">
        <f t="array" ref="AB3236">_xlfn.IFS(Merge1[[#This Row],[Age]]&lt;= 28,"Gen Z", Merge1[[#This Row],[Age]]&lt;=44,"Millennials", Merge1[[#This Row],[Age]]&lt;=60,"Gen X", Merge1[[#This Row],[Age]]&gt;60,"Baby Boomers")</f>
        <v>Millennials</v>
      </c>
      <c r="AC3236" s="1" t="str" cm="1">
        <f t="array" ref="AC3236">_xlfn.IFS(
    Merge1[[#This Row],[Balance]]&lt;=50000,"Low",
    Merge1[[#This Row],[Balance]]&lt;=200000,"Medium",
    Merge1[[#This Row],[Balance]]&gt;200000,"High"
)</f>
        <v>Medium</v>
      </c>
    </row>
    <row r="3237" spans="1:29" x14ac:dyDescent="0.25">
      <c r="A3237" s="1" t="s">
        <v>2016</v>
      </c>
      <c r="B3237" s="1" t="s">
        <v>5980</v>
      </c>
      <c r="C3237" s="1" t="s">
        <v>5835</v>
      </c>
      <c r="D3237" s="2">
        <v>42864</v>
      </c>
      <c r="E3237">
        <v>417122</v>
      </c>
      <c r="F3237">
        <v>521</v>
      </c>
      <c r="G3237">
        <v>0</v>
      </c>
      <c r="H3237" s="1" t="s">
        <v>5833</v>
      </c>
      <c r="I3237" s="1" t="s">
        <v>6357</v>
      </c>
      <c r="J3237" s="1" t="s">
        <v>6245</v>
      </c>
      <c r="K3237">
        <v>23</v>
      </c>
      <c r="L3237" s="1" t="s">
        <v>6256</v>
      </c>
      <c r="M3237" s="1" t="s">
        <v>6247</v>
      </c>
      <c r="N3237">
        <v>146267</v>
      </c>
      <c r="O3237" s="1" t="s">
        <v>6252</v>
      </c>
      <c r="P3237" s="2">
        <v>45791</v>
      </c>
      <c r="Q3237" s="2">
        <v>45626</v>
      </c>
      <c r="R3237" s="1" t="s">
        <v>6887</v>
      </c>
      <c r="S3237" s="1" t="s">
        <v>6901</v>
      </c>
      <c r="T3237" s="1" t="s">
        <v>14</v>
      </c>
      <c r="U3237">
        <v>797</v>
      </c>
      <c r="V3237" s="1" t="s">
        <v>19</v>
      </c>
      <c r="W3237" s="1" t="s">
        <v>55</v>
      </c>
      <c r="X3237" s="2">
        <f t="shared" ca="1" si="50"/>
        <v>45937</v>
      </c>
      <c r="Y3237" s="1">
        <f ca="1">ROUND(YEARFRAC(Merge1[[#This Row],[Join_Date]],Merge1[[#This Row],[Today]], 3),0)</f>
        <v>0</v>
      </c>
      <c r="Z3237" s="1" t="str" cm="1">
        <f t="array" aca="1" ref="Z3237" ca="1">_xlfn.IFS(
   Merge1[[#This Row],[Customer Tenure]]&lt;=2,"New",
   Merge1[[#This Row],[Customer Tenure]]&lt;=5,"Emerging",
  Merge1[[#This Row],[Customer Tenure]]&lt;9,"Established",
   TRUE,"Loyal"
)</f>
        <v>New</v>
      </c>
      <c r="AA3237" s="1" t="str" cm="1">
        <f t="array" ref="AA3237">_xlfn.IFS(Merge1[[#This Row],[Income]]&lt;=30000,"Low",Merge1[[#This Row],[Income]]&lt;=60000,"Medium",Merge1[[#This Row],[Income]]&lt;=100000,"High", Merge1[[#This Row],[Income]]&gt;100000," Premium")</f>
        <v xml:space="preserve"> Premium</v>
      </c>
      <c r="AB3237" s="1" t="str" cm="1">
        <f t="array" ref="AB3237">_xlfn.IFS(Merge1[[#This Row],[Age]]&lt;= 28,"Gen Z", Merge1[[#This Row],[Age]]&lt;=44,"Millennials", Merge1[[#This Row],[Age]]&lt;=60,"Gen X", Merge1[[#This Row],[Age]]&gt;60,"Baby Boomers")</f>
        <v>Gen Z</v>
      </c>
      <c r="AC3237" s="1" t="str" cm="1">
        <f t="array" ref="AC3237">_xlfn.IFS(
    Merge1[[#This Row],[Balance]]&lt;=50000,"Low",
    Merge1[[#This Row],[Balance]]&lt;=200000,"Medium",
    Merge1[[#This Row],[Balance]]&gt;200000,"High"
)</f>
        <v>High</v>
      </c>
    </row>
    <row r="3238" spans="1:29" x14ac:dyDescent="0.25">
      <c r="A3238" s="1" t="s">
        <v>1555</v>
      </c>
      <c r="B3238" s="1" t="s">
        <v>5885</v>
      </c>
      <c r="C3238" s="1" t="s">
        <v>5832</v>
      </c>
      <c r="D3238" s="2">
        <v>44178</v>
      </c>
      <c r="E3238">
        <v>91036</v>
      </c>
      <c r="F3238">
        <v>797</v>
      </c>
      <c r="G3238">
        <v>0</v>
      </c>
      <c r="H3238" s="1" t="s">
        <v>5838</v>
      </c>
      <c r="I3238" s="1" t="s">
        <v>6366</v>
      </c>
      <c r="J3238" s="1" t="s">
        <v>6245</v>
      </c>
      <c r="K3238">
        <v>57</v>
      </c>
      <c r="L3238" s="1" t="s">
        <v>6246</v>
      </c>
      <c r="M3238" s="1" t="s">
        <v>6257</v>
      </c>
      <c r="N3238">
        <v>160588</v>
      </c>
      <c r="O3238" s="1" t="s">
        <v>6243</v>
      </c>
      <c r="P3238" s="2">
        <v>42239</v>
      </c>
      <c r="Q3238" s="2">
        <v>45301</v>
      </c>
      <c r="R3238" s="1" t="s">
        <v>6902</v>
      </c>
      <c r="S3238" s="1" t="s">
        <v>6903</v>
      </c>
      <c r="T3238" s="1" t="s">
        <v>28</v>
      </c>
      <c r="U3238">
        <v>2438</v>
      </c>
      <c r="V3238" s="1" t="s">
        <v>15</v>
      </c>
      <c r="W3238" s="1" t="s">
        <v>29</v>
      </c>
      <c r="X3238" s="2">
        <f t="shared" ca="1" si="50"/>
        <v>45937</v>
      </c>
      <c r="Y3238" s="1">
        <f ca="1">ROUND(YEARFRAC(Merge1[[#This Row],[Join_Date]],Merge1[[#This Row],[Today]], 3),0)</f>
        <v>10</v>
      </c>
      <c r="Z3238" s="1" t="str" cm="1">
        <f t="array" aca="1" ref="Z3238" ca="1">_xlfn.IFS(
   Merge1[[#This Row],[Customer Tenure]]&lt;=2,"New",
   Merge1[[#This Row],[Customer Tenure]]&lt;=5,"Emerging",
  Merge1[[#This Row],[Customer Tenure]]&lt;9,"Established",
   TRUE,"Loyal"
)</f>
        <v>Loyal</v>
      </c>
      <c r="AA3238" s="1" t="str" cm="1">
        <f t="array" ref="AA3238">_xlfn.IFS(Merge1[[#This Row],[Income]]&lt;=30000,"Low",Merge1[[#This Row],[Income]]&lt;=60000,"Medium",Merge1[[#This Row],[Income]]&lt;=100000,"High", Merge1[[#This Row],[Income]]&gt;100000," Premium")</f>
        <v xml:space="preserve"> Premium</v>
      </c>
      <c r="AB3238" s="1" t="str" cm="1">
        <f t="array" ref="AB3238">_xlfn.IFS(Merge1[[#This Row],[Age]]&lt;= 28,"Gen Z", Merge1[[#This Row],[Age]]&lt;=44,"Millennials", Merge1[[#This Row],[Age]]&lt;=60,"Gen X", Merge1[[#This Row],[Age]]&gt;60,"Baby Boomers")</f>
        <v>Gen X</v>
      </c>
      <c r="AC3238" s="1" t="str" cm="1">
        <f t="array" ref="AC3238">_xlfn.IFS(
    Merge1[[#This Row],[Balance]]&lt;=50000,"Low",
    Merge1[[#This Row],[Balance]]&lt;=200000,"Medium",
    Merge1[[#This Row],[Balance]]&gt;200000,"High"
)</f>
        <v>Medium</v>
      </c>
    </row>
    <row r="3239" spans="1:29" x14ac:dyDescent="0.25">
      <c r="A3239" s="1" t="s">
        <v>339</v>
      </c>
      <c r="B3239" s="1" t="s">
        <v>6093</v>
      </c>
      <c r="C3239" s="1" t="s">
        <v>5835</v>
      </c>
      <c r="D3239" s="2">
        <v>43263</v>
      </c>
      <c r="E3239">
        <v>268788</v>
      </c>
      <c r="F3239">
        <v>595</v>
      </c>
      <c r="G3239">
        <v>0</v>
      </c>
      <c r="H3239" s="1" t="s">
        <v>5838</v>
      </c>
      <c r="I3239" s="1" t="s">
        <v>6381</v>
      </c>
      <c r="J3239" s="1" t="s">
        <v>6245</v>
      </c>
      <c r="K3239">
        <v>72</v>
      </c>
      <c r="L3239" s="1" t="s">
        <v>6260</v>
      </c>
      <c r="M3239" s="1" t="s">
        <v>6257</v>
      </c>
      <c r="N3239">
        <v>106231</v>
      </c>
      <c r="O3239" s="1" t="s">
        <v>6243</v>
      </c>
      <c r="P3239" s="2">
        <v>44560</v>
      </c>
      <c r="Q3239" s="2">
        <v>45306</v>
      </c>
      <c r="R3239" s="1" t="s">
        <v>6902</v>
      </c>
      <c r="S3239" s="1" t="s">
        <v>6903</v>
      </c>
      <c r="T3239" s="1" t="s">
        <v>14</v>
      </c>
      <c r="U3239">
        <v>8757</v>
      </c>
      <c r="V3239" s="1" t="s">
        <v>15</v>
      </c>
      <c r="W3239" s="1" t="s">
        <v>40</v>
      </c>
      <c r="X3239" s="2">
        <f t="shared" ca="1" si="50"/>
        <v>45937</v>
      </c>
      <c r="Y3239" s="1">
        <f ca="1">ROUND(YEARFRAC(Merge1[[#This Row],[Join_Date]],Merge1[[#This Row],[Today]], 3),0)</f>
        <v>4</v>
      </c>
      <c r="Z3239" s="1" t="str" cm="1">
        <f t="array" aca="1" ref="Z3239" ca="1">_xlfn.IFS(
   Merge1[[#This Row],[Customer Tenure]]&lt;=2,"New",
   Merge1[[#This Row],[Customer Tenure]]&lt;=5,"Emerging",
  Merge1[[#This Row],[Customer Tenure]]&lt;9,"Established",
   TRUE,"Loyal"
)</f>
        <v>Emerging</v>
      </c>
      <c r="AA3239" s="1" t="str" cm="1">
        <f t="array" ref="AA3239">_xlfn.IFS(Merge1[[#This Row],[Income]]&lt;=30000,"Low",Merge1[[#This Row],[Income]]&lt;=60000,"Medium",Merge1[[#This Row],[Income]]&lt;=100000,"High", Merge1[[#This Row],[Income]]&gt;100000," Premium")</f>
        <v xml:space="preserve"> Premium</v>
      </c>
      <c r="AB3239" s="1" t="str" cm="1">
        <f t="array" ref="AB3239">_xlfn.IFS(Merge1[[#This Row],[Age]]&lt;= 28,"Gen Z", Merge1[[#This Row],[Age]]&lt;=44,"Millennials", Merge1[[#This Row],[Age]]&lt;=60,"Gen X", Merge1[[#This Row],[Age]]&gt;60,"Baby Boomers")</f>
        <v>Baby Boomers</v>
      </c>
      <c r="AC3239" s="1" t="str" cm="1">
        <f t="array" ref="AC3239">_xlfn.IFS(
    Merge1[[#This Row],[Balance]]&lt;=50000,"Low",
    Merge1[[#This Row],[Balance]]&lt;=200000,"Medium",
    Merge1[[#This Row],[Balance]]&gt;200000,"High"
)</f>
        <v>High</v>
      </c>
    </row>
    <row r="3240" spans="1:29" x14ac:dyDescent="0.25">
      <c r="A3240" s="1" t="s">
        <v>1326</v>
      </c>
      <c r="B3240" s="1" t="s">
        <v>5870</v>
      </c>
      <c r="C3240" s="1" t="s">
        <v>5835</v>
      </c>
      <c r="D3240" s="2">
        <v>45591</v>
      </c>
      <c r="E3240">
        <v>217741</v>
      </c>
      <c r="F3240">
        <v>500</v>
      </c>
      <c r="G3240">
        <v>0</v>
      </c>
      <c r="H3240" s="1" t="s">
        <v>5850</v>
      </c>
      <c r="I3240" s="1" t="s">
        <v>6628</v>
      </c>
      <c r="J3240" s="1" t="s">
        <v>6240</v>
      </c>
      <c r="K3240">
        <v>48</v>
      </c>
      <c r="L3240" s="1" t="s">
        <v>6260</v>
      </c>
      <c r="M3240" s="1" t="s">
        <v>6242</v>
      </c>
      <c r="N3240">
        <v>70861</v>
      </c>
      <c r="O3240" s="1" t="s">
        <v>6243</v>
      </c>
      <c r="P3240" s="2">
        <v>45334</v>
      </c>
      <c r="Q3240" s="2">
        <v>45635</v>
      </c>
      <c r="R3240" s="1" t="s">
        <v>6904</v>
      </c>
      <c r="S3240" s="1" t="s">
        <v>6916</v>
      </c>
      <c r="T3240" s="1" t="s">
        <v>23</v>
      </c>
      <c r="U3240">
        <v>6674</v>
      </c>
      <c r="V3240" s="1" t="s">
        <v>19</v>
      </c>
      <c r="W3240" s="1" t="s">
        <v>16</v>
      </c>
      <c r="X3240" s="2">
        <f t="shared" ca="1" si="50"/>
        <v>45937</v>
      </c>
      <c r="Y3240" s="1">
        <f ca="1">ROUND(YEARFRAC(Merge1[[#This Row],[Join_Date]],Merge1[[#This Row],[Today]], 3),0)</f>
        <v>2</v>
      </c>
      <c r="Z3240" s="1" t="str" cm="1">
        <f t="array" aca="1" ref="Z3240" ca="1">_xlfn.IFS(
   Merge1[[#This Row],[Customer Tenure]]&lt;=2,"New",
   Merge1[[#This Row],[Customer Tenure]]&lt;=5,"Emerging",
  Merge1[[#This Row],[Customer Tenure]]&lt;9,"Established",
   TRUE,"Loyal"
)</f>
        <v>New</v>
      </c>
      <c r="AA3240" s="1" t="str" cm="1">
        <f t="array" ref="AA3240">_xlfn.IFS(Merge1[[#This Row],[Income]]&lt;=30000,"Low",Merge1[[#This Row],[Income]]&lt;=60000,"Medium",Merge1[[#This Row],[Income]]&lt;=100000,"High", Merge1[[#This Row],[Income]]&gt;100000," Premium")</f>
        <v>High</v>
      </c>
      <c r="AB3240" s="1" t="str" cm="1">
        <f t="array" ref="AB3240">_xlfn.IFS(Merge1[[#This Row],[Age]]&lt;= 28,"Gen Z", Merge1[[#This Row],[Age]]&lt;=44,"Millennials", Merge1[[#This Row],[Age]]&lt;=60,"Gen X", Merge1[[#This Row],[Age]]&gt;60,"Baby Boomers")</f>
        <v>Gen X</v>
      </c>
      <c r="AC3240" s="1" t="str" cm="1">
        <f t="array" ref="AC3240">_xlfn.IFS(
    Merge1[[#This Row],[Balance]]&lt;=50000,"Low",
    Merge1[[#This Row],[Balance]]&lt;=200000,"Medium",
    Merge1[[#This Row],[Balance]]&gt;200000,"High"
)</f>
        <v>High</v>
      </c>
    </row>
    <row r="3241" spans="1:29" x14ac:dyDescent="0.25">
      <c r="A3241" s="1" t="s">
        <v>205</v>
      </c>
      <c r="B3241" s="1" t="s">
        <v>6137</v>
      </c>
      <c r="C3241" s="1" t="s">
        <v>5835</v>
      </c>
      <c r="D3241" s="2">
        <v>45036</v>
      </c>
      <c r="E3241">
        <v>173115</v>
      </c>
      <c r="F3241">
        <v>680</v>
      </c>
      <c r="G3241">
        <v>0</v>
      </c>
      <c r="H3241" s="1" t="s">
        <v>5833</v>
      </c>
      <c r="I3241" s="1" t="s">
        <v>6239</v>
      </c>
      <c r="J3241" s="1" t="s">
        <v>6240</v>
      </c>
      <c r="K3241">
        <v>38</v>
      </c>
      <c r="L3241" s="1" t="s">
        <v>6241</v>
      </c>
      <c r="M3241" s="1" t="s">
        <v>6242</v>
      </c>
      <c r="N3241">
        <v>191672</v>
      </c>
      <c r="O3241" s="1" t="s">
        <v>6243</v>
      </c>
      <c r="P3241" s="2">
        <v>45041</v>
      </c>
      <c r="Q3241" s="2">
        <v>45633</v>
      </c>
      <c r="R3241" s="1" t="s">
        <v>6904</v>
      </c>
      <c r="S3241" s="1" t="s">
        <v>6916</v>
      </c>
      <c r="T3241" s="1" t="s">
        <v>23</v>
      </c>
      <c r="U3241">
        <v>9761</v>
      </c>
      <c r="V3241" s="1" t="s">
        <v>10</v>
      </c>
      <c r="W3241" s="1" t="s">
        <v>45</v>
      </c>
      <c r="X3241" s="2">
        <f t="shared" ca="1" si="50"/>
        <v>45937</v>
      </c>
      <c r="Y3241" s="1">
        <f ca="1">ROUND(YEARFRAC(Merge1[[#This Row],[Join_Date]],Merge1[[#This Row],[Today]], 3),0)</f>
        <v>2</v>
      </c>
      <c r="Z3241" s="1" t="str" cm="1">
        <f t="array" aca="1" ref="Z3241" ca="1">_xlfn.IFS(
   Merge1[[#This Row],[Customer Tenure]]&lt;=2,"New",
   Merge1[[#This Row],[Customer Tenure]]&lt;=5,"Emerging",
  Merge1[[#This Row],[Customer Tenure]]&lt;9,"Established",
   TRUE,"Loyal"
)</f>
        <v>New</v>
      </c>
      <c r="AA3241" s="1" t="str" cm="1">
        <f t="array" ref="AA3241">_xlfn.IFS(Merge1[[#This Row],[Income]]&lt;=30000,"Low",Merge1[[#This Row],[Income]]&lt;=60000,"Medium",Merge1[[#This Row],[Income]]&lt;=100000,"High", Merge1[[#This Row],[Income]]&gt;100000," Premium")</f>
        <v xml:space="preserve"> Premium</v>
      </c>
      <c r="AB3241" s="1" t="str" cm="1">
        <f t="array" ref="AB3241">_xlfn.IFS(Merge1[[#This Row],[Age]]&lt;= 28,"Gen Z", Merge1[[#This Row],[Age]]&lt;=44,"Millennials", Merge1[[#This Row],[Age]]&lt;=60,"Gen X", Merge1[[#This Row],[Age]]&gt;60,"Baby Boomers")</f>
        <v>Millennials</v>
      </c>
      <c r="AC3241" s="1" t="str" cm="1">
        <f t="array" ref="AC3241">_xlfn.IFS(
    Merge1[[#This Row],[Balance]]&lt;=50000,"Low",
    Merge1[[#This Row],[Balance]]&lt;=200000,"Medium",
    Merge1[[#This Row],[Balance]]&gt;200000,"High"
)</f>
        <v>Medium</v>
      </c>
    </row>
    <row r="3242" spans="1:29" x14ac:dyDescent="0.25">
      <c r="A3242" s="1" t="s">
        <v>2856</v>
      </c>
      <c r="B3242" s="1" t="s">
        <v>5947</v>
      </c>
      <c r="C3242" s="1" t="s">
        <v>5832</v>
      </c>
      <c r="D3242" s="2">
        <v>45656</v>
      </c>
      <c r="E3242">
        <v>70014</v>
      </c>
      <c r="F3242">
        <v>635</v>
      </c>
      <c r="G3242">
        <v>0</v>
      </c>
      <c r="H3242" s="1" t="s">
        <v>5838</v>
      </c>
      <c r="I3242" s="1" t="s">
        <v>6401</v>
      </c>
      <c r="J3242" s="1" t="s">
        <v>6240</v>
      </c>
      <c r="K3242">
        <v>62</v>
      </c>
      <c r="L3242" s="1" t="s">
        <v>6246</v>
      </c>
      <c r="M3242" s="1" t="s">
        <v>6254</v>
      </c>
      <c r="N3242">
        <v>67638</v>
      </c>
      <c r="O3242" s="1" t="s">
        <v>6243</v>
      </c>
      <c r="P3242" s="2">
        <v>43555</v>
      </c>
      <c r="Q3242" s="2">
        <v>45478</v>
      </c>
      <c r="R3242" s="1" t="s">
        <v>6891</v>
      </c>
      <c r="S3242" s="1" t="s">
        <v>6895</v>
      </c>
      <c r="T3242" s="1" t="s">
        <v>9</v>
      </c>
      <c r="U3242">
        <v>7493</v>
      </c>
      <c r="V3242" s="1" t="s">
        <v>10</v>
      </c>
      <c r="W3242" s="1" t="s">
        <v>40</v>
      </c>
      <c r="X3242" s="2">
        <f t="shared" ca="1" si="50"/>
        <v>45937</v>
      </c>
      <c r="Y3242" s="1">
        <f ca="1">ROUND(YEARFRAC(Merge1[[#This Row],[Join_Date]],Merge1[[#This Row],[Today]], 3),0)</f>
        <v>7</v>
      </c>
      <c r="Z3242" s="1" t="str" cm="1">
        <f t="array" aca="1" ref="Z3242" ca="1">_xlfn.IFS(
   Merge1[[#This Row],[Customer Tenure]]&lt;=2,"New",
   Merge1[[#This Row],[Customer Tenure]]&lt;=5,"Emerging",
  Merge1[[#This Row],[Customer Tenure]]&lt;9,"Established",
   TRUE,"Loyal"
)</f>
        <v>Established</v>
      </c>
      <c r="AA3242" s="1" t="str" cm="1">
        <f t="array" ref="AA3242">_xlfn.IFS(Merge1[[#This Row],[Income]]&lt;=30000,"Low",Merge1[[#This Row],[Income]]&lt;=60000,"Medium",Merge1[[#This Row],[Income]]&lt;=100000,"High", Merge1[[#This Row],[Income]]&gt;100000," Premium")</f>
        <v>High</v>
      </c>
      <c r="AB3242" s="1" t="str" cm="1">
        <f t="array" ref="AB3242">_xlfn.IFS(Merge1[[#This Row],[Age]]&lt;= 28,"Gen Z", Merge1[[#This Row],[Age]]&lt;=44,"Millennials", Merge1[[#This Row],[Age]]&lt;=60,"Gen X", Merge1[[#This Row],[Age]]&gt;60,"Baby Boomers")</f>
        <v>Baby Boomers</v>
      </c>
      <c r="AC3242" s="1" t="str" cm="1">
        <f t="array" ref="AC3242">_xlfn.IFS(
    Merge1[[#This Row],[Balance]]&lt;=50000,"Low",
    Merge1[[#This Row],[Balance]]&lt;=200000,"Medium",
    Merge1[[#This Row],[Balance]]&gt;200000,"High"
)</f>
        <v>Medium</v>
      </c>
    </row>
    <row r="3243" spans="1:29" x14ac:dyDescent="0.25">
      <c r="A3243" s="1" t="s">
        <v>101</v>
      </c>
      <c r="B3243" s="1" t="s">
        <v>6018</v>
      </c>
      <c r="C3243" s="1" t="s">
        <v>5842</v>
      </c>
      <c r="D3243" s="2">
        <v>45453</v>
      </c>
      <c r="E3243">
        <v>51831</v>
      </c>
      <c r="F3243">
        <v>355</v>
      </c>
      <c r="G3243">
        <v>126648</v>
      </c>
      <c r="H3243" s="1" t="s">
        <v>5833</v>
      </c>
      <c r="I3243" s="1" t="s">
        <v>6458</v>
      </c>
      <c r="J3243" s="1" t="s">
        <v>6245</v>
      </c>
      <c r="K3243">
        <v>36</v>
      </c>
      <c r="L3243" s="1" t="s">
        <v>6256</v>
      </c>
      <c r="M3243" s="1" t="s">
        <v>6262</v>
      </c>
      <c r="N3243">
        <v>188639</v>
      </c>
      <c r="O3243" s="1" t="s">
        <v>6243</v>
      </c>
      <c r="P3243" s="2">
        <v>45492</v>
      </c>
      <c r="Q3243" s="2">
        <v>45781</v>
      </c>
      <c r="R3243" s="1" t="s">
        <v>6906</v>
      </c>
      <c r="S3243" s="1" t="s">
        <v>6907</v>
      </c>
      <c r="T3243" s="1" t="s">
        <v>14</v>
      </c>
      <c r="U3243">
        <v>1373</v>
      </c>
      <c r="V3243" s="1" t="s">
        <v>15</v>
      </c>
      <c r="W3243" s="1" t="s">
        <v>45</v>
      </c>
      <c r="X3243" s="2">
        <f t="shared" ca="1" si="50"/>
        <v>45937</v>
      </c>
      <c r="Y3243" s="1">
        <f ca="1">ROUND(YEARFRAC(Merge1[[#This Row],[Join_Date]],Merge1[[#This Row],[Today]], 3),0)</f>
        <v>1</v>
      </c>
      <c r="Z3243" s="1" t="str" cm="1">
        <f t="array" aca="1" ref="Z3243" ca="1">_xlfn.IFS(
   Merge1[[#This Row],[Customer Tenure]]&lt;=2,"New",
   Merge1[[#This Row],[Customer Tenure]]&lt;=5,"Emerging",
  Merge1[[#This Row],[Customer Tenure]]&lt;9,"Established",
   TRUE,"Loyal"
)</f>
        <v>New</v>
      </c>
      <c r="AA3243" s="1" t="str" cm="1">
        <f t="array" ref="AA3243">_xlfn.IFS(Merge1[[#This Row],[Income]]&lt;=30000,"Low",Merge1[[#This Row],[Income]]&lt;=60000,"Medium",Merge1[[#This Row],[Income]]&lt;=100000,"High", Merge1[[#This Row],[Income]]&gt;100000," Premium")</f>
        <v xml:space="preserve"> Premium</v>
      </c>
      <c r="AB3243" s="1" t="str" cm="1">
        <f t="array" ref="AB3243">_xlfn.IFS(Merge1[[#This Row],[Age]]&lt;= 28,"Gen Z", Merge1[[#This Row],[Age]]&lt;=44,"Millennials", Merge1[[#This Row],[Age]]&lt;=60,"Gen X", Merge1[[#This Row],[Age]]&gt;60,"Baby Boomers")</f>
        <v>Millennials</v>
      </c>
      <c r="AC3243" s="1" t="str" cm="1">
        <f t="array" ref="AC3243">_xlfn.IFS(
    Merge1[[#This Row],[Balance]]&lt;=50000,"Low",
    Merge1[[#This Row],[Balance]]&lt;=200000,"Medium",
    Merge1[[#This Row],[Balance]]&gt;200000,"High"
)</f>
        <v>Medium</v>
      </c>
    </row>
    <row r="3244" spans="1:29" x14ac:dyDescent="0.25">
      <c r="A3244" s="1" t="s">
        <v>291</v>
      </c>
      <c r="B3244" s="1" t="s">
        <v>6095</v>
      </c>
      <c r="C3244" s="1" t="s">
        <v>5832</v>
      </c>
      <c r="D3244" s="2">
        <v>44612</v>
      </c>
      <c r="E3244">
        <v>167031</v>
      </c>
      <c r="F3244">
        <v>333</v>
      </c>
      <c r="G3244">
        <v>0</v>
      </c>
      <c r="H3244" s="1" t="s">
        <v>5833</v>
      </c>
      <c r="I3244" s="1" t="s">
        <v>6559</v>
      </c>
      <c r="J3244" s="1" t="s">
        <v>6240</v>
      </c>
      <c r="K3244">
        <v>41</v>
      </c>
      <c r="L3244" s="1" t="s">
        <v>6241</v>
      </c>
      <c r="M3244" s="1" t="s">
        <v>6257</v>
      </c>
      <c r="N3244">
        <v>48541</v>
      </c>
      <c r="O3244" s="1" t="s">
        <v>6243</v>
      </c>
      <c r="P3244" s="2">
        <v>44257</v>
      </c>
      <c r="Q3244" s="2">
        <v>45831</v>
      </c>
      <c r="R3244" s="1" t="s">
        <v>6883</v>
      </c>
      <c r="S3244" s="1" t="s">
        <v>6910</v>
      </c>
      <c r="T3244" s="1" t="s">
        <v>14</v>
      </c>
      <c r="U3244">
        <v>3969</v>
      </c>
      <c r="V3244" s="1" t="s">
        <v>15</v>
      </c>
      <c r="W3244" s="1" t="s">
        <v>16</v>
      </c>
      <c r="X3244" s="2">
        <f t="shared" ca="1" si="50"/>
        <v>45937</v>
      </c>
      <c r="Y3244" s="1">
        <f ca="1">ROUND(YEARFRAC(Merge1[[#This Row],[Join_Date]],Merge1[[#This Row],[Today]], 3),0)</f>
        <v>5</v>
      </c>
      <c r="Z3244" s="1" t="str" cm="1">
        <f t="array" aca="1" ref="Z3244" ca="1">_xlfn.IFS(
   Merge1[[#This Row],[Customer Tenure]]&lt;=2,"New",
   Merge1[[#This Row],[Customer Tenure]]&lt;=5,"Emerging",
  Merge1[[#This Row],[Customer Tenure]]&lt;9,"Established",
   TRUE,"Loyal"
)</f>
        <v>Emerging</v>
      </c>
      <c r="AA3244" s="1" t="str" cm="1">
        <f t="array" ref="AA3244">_xlfn.IFS(Merge1[[#This Row],[Income]]&lt;=30000,"Low",Merge1[[#This Row],[Income]]&lt;=60000,"Medium",Merge1[[#This Row],[Income]]&lt;=100000,"High", Merge1[[#This Row],[Income]]&gt;100000," Premium")</f>
        <v>Medium</v>
      </c>
      <c r="AB3244" s="1" t="str" cm="1">
        <f t="array" ref="AB3244">_xlfn.IFS(Merge1[[#This Row],[Age]]&lt;= 28,"Gen Z", Merge1[[#This Row],[Age]]&lt;=44,"Millennials", Merge1[[#This Row],[Age]]&lt;=60,"Gen X", Merge1[[#This Row],[Age]]&gt;60,"Baby Boomers")</f>
        <v>Millennials</v>
      </c>
      <c r="AC3244" s="1" t="str" cm="1">
        <f t="array" ref="AC3244">_xlfn.IFS(
    Merge1[[#This Row],[Balance]]&lt;=50000,"Low",
    Merge1[[#This Row],[Balance]]&lt;=200000,"Medium",
    Merge1[[#This Row],[Balance]]&gt;200000,"High"
)</f>
        <v>Medium</v>
      </c>
    </row>
    <row r="3245" spans="1:29" x14ac:dyDescent="0.25">
      <c r="A3245" s="1" t="s">
        <v>105</v>
      </c>
      <c r="B3245" s="1" t="s">
        <v>5932</v>
      </c>
      <c r="C3245" s="1" t="s">
        <v>5835</v>
      </c>
      <c r="D3245" s="2">
        <v>45618</v>
      </c>
      <c r="E3245">
        <v>141727</v>
      </c>
      <c r="F3245">
        <v>479</v>
      </c>
      <c r="G3245">
        <v>0</v>
      </c>
      <c r="H3245" s="1" t="s">
        <v>5833</v>
      </c>
      <c r="I3245" s="1" t="s">
        <v>6329</v>
      </c>
      <c r="J3245" s="1" t="s">
        <v>6245</v>
      </c>
      <c r="K3245">
        <v>51</v>
      </c>
      <c r="L3245" s="1" t="s">
        <v>6246</v>
      </c>
      <c r="M3245" s="1" t="s">
        <v>6254</v>
      </c>
      <c r="N3245">
        <v>174946</v>
      </c>
      <c r="O3245" s="1" t="s">
        <v>6248</v>
      </c>
      <c r="P3245" s="2">
        <v>43671</v>
      </c>
      <c r="Q3245" s="2">
        <v>45515</v>
      </c>
      <c r="R3245" s="1" t="s">
        <v>6889</v>
      </c>
      <c r="S3245" s="1" t="s">
        <v>6890</v>
      </c>
      <c r="T3245" s="1" t="s">
        <v>28</v>
      </c>
      <c r="U3245">
        <v>8791</v>
      </c>
      <c r="V3245" s="1" t="s">
        <v>24</v>
      </c>
      <c r="W3245" s="1" t="s">
        <v>20</v>
      </c>
      <c r="X3245" s="2">
        <f t="shared" ca="1" si="50"/>
        <v>45937</v>
      </c>
      <c r="Y3245" s="1">
        <f ca="1">ROUND(YEARFRAC(Merge1[[#This Row],[Join_Date]],Merge1[[#This Row],[Today]], 3),0)</f>
        <v>6</v>
      </c>
      <c r="Z3245" s="1" t="str" cm="1">
        <f t="array" aca="1" ref="Z3245" ca="1">_xlfn.IFS(
   Merge1[[#This Row],[Customer Tenure]]&lt;=2,"New",
   Merge1[[#This Row],[Customer Tenure]]&lt;=5,"Emerging",
  Merge1[[#This Row],[Customer Tenure]]&lt;9,"Established",
   TRUE,"Loyal"
)</f>
        <v>Established</v>
      </c>
      <c r="AA3245" s="1" t="str" cm="1">
        <f t="array" ref="AA3245">_xlfn.IFS(Merge1[[#This Row],[Income]]&lt;=30000,"Low",Merge1[[#This Row],[Income]]&lt;=60000,"Medium",Merge1[[#This Row],[Income]]&lt;=100000,"High", Merge1[[#This Row],[Income]]&gt;100000," Premium")</f>
        <v xml:space="preserve"> Premium</v>
      </c>
      <c r="AB3245" s="1" t="str" cm="1">
        <f t="array" ref="AB3245">_xlfn.IFS(Merge1[[#This Row],[Age]]&lt;= 28,"Gen Z", Merge1[[#This Row],[Age]]&lt;=44,"Millennials", Merge1[[#This Row],[Age]]&lt;=60,"Gen X", Merge1[[#This Row],[Age]]&gt;60,"Baby Boomers")</f>
        <v>Gen X</v>
      </c>
      <c r="AC3245" s="1" t="str" cm="1">
        <f t="array" ref="AC3245">_xlfn.IFS(
    Merge1[[#This Row],[Balance]]&lt;=50000,"Low",
    Merge1[[#This Row],[Balance]]&lt;=200000,"Medium",
    Merge1[[#This Row],[Balance]]&gt;200000,"High"
)</f>
        <v>Medium</v>
      </c>
    </row>
    <row r="3246" spans="1:29" x14ac:dyDescent="0.25">
      <c r="A3246" s="1" t="s">
        <v>1716</v>
      </c>
      <c r="B3246" s="1" t="s">
        <v>6098</v>
      </c>
      <c r="C3246" s="1" t="s">
        <v>5835</v>
      </c>
      <c r="D3246" s="2">
        <v>43847</v>
      </c>
      <c r="E3246">
        <v>425309</v>
      </c>
      <c r="F3246">
        <v>728</v>
      </c>
      <c r="G3246">
        <v>0</v>
      </c>
      <c r="H3246" s="1" t="s">
        <v>5833</v>
      </c>
      <c r="I3246" s="1" t="s">
        <v>6690</v>
      </c>
      <c r="J3246" s="1" t="s">
        <v>6240</v>
      </c>
      <c r="K3246">
        <v>20</v>
      </c>
      <c r="L3246" s="1" t="s">
        <v>6241</v>
      </c>
      <c r="M3246" s="1" t="s">
        <v>6242</v>
      </c>
      <c r="N3246">
        <v>22356</v>
      </c>
      <c r="O3246" s="1" t="s">
        <v>6243</v>
      </c>
      <c r="P3246" s="2">
        <v>43727</v>
      </c>
      <c r="Q3246" s="2">
        <v>45411</v>
      </c>
      <c r="R3246" s="1" t="s">
        <v>6893</v>
      </c>
      <c r="S3246" s="1" t="s">
        <v>6911</v>
      </c>
      <c r="T3246" s="1" t="s">
        <v>23</v>
      </c>
      <c r="U3246">
        <v>1759</v>
      </c>
      <c r="V3246" s="1" t="s">
        <v>10</v>
      </c>
      <c r="W3246" s="1" t="s">
        <v>29</v>
      </c>
      <c r="X3246" s="2">
        <f t="shared" ca="1" si="50"/>
        <v>45937</v>
      </c>
      <c r="Y3246" s="1">
        <f ca="1">ROUND(YEARFRAC(Merge1[[#This Row],[Join_Date]],Merge1[[#This Row],[Today]], 3),0)</f>
        <v>6</v>
      </c>
      <c r="Z3246" s="1" t="str" cm="1">
        <f t="array" aca="1" ref="Z3246" ca="1">_xlfn.IFS(
   Merge1[[#This Row],[Customer Tenure]]&lt;=2,"New",
   Merge1[[#This Row],[Customer Tenure]]&lt;=5,"Emerging",
  Merge1[[#This Row],[Customer Tenure]]&lt;9,"Established",
   TRUE,"Loyal"
)</f>
        <v>Established</v>
      </c>
      <c r="AA3246" s="1" t="str" cm="1">
        <f t="array" ref="AA3246">_xlfn.IFS(Merge1[[#This Row],[Income]]&lt;=30000,"Low",Merge1[[#This Row],[Income]]&lt;=60000,"Medium",Merge1[[#This Row],[Income]]&lt;=100000,"High", Merge1[[#This Row],[Income]]&gt;100000," Premium")</f>
        <v>Low</v>
      </c>
      <c r="AB3246" s="1" t="str" cm="1">
        <f t="array" ref="AB3246">_xlfn.IFS(Merge1[[#This Row],[Age]]&lt;= 28,"Gen Z", Merge1[[#This Row],[Age]]&lt;=44,"Millennials", Merge1[[#This Row],[Age]]&lt;=60,"Gen X", Merge1[[#This Row],[Age]]&gt;60,"Baby Boomers")</f>
        <v>Gen Z</v>
      </c>
      <c r="AC3246" s="1" t="str" cm="1">
        <f t="array" ref="AC3246">_xlfn.IFS(
    Merge1[[#This Row],[Balance]]&lt;=50000,"Low",
    Merge1[[#This Row],[Balance]]&lt;=200000,"Medium",
    Merge1[[#This Row],[Balance]]&gt;200000,"High"
)</f>
        <v>High</v>
      </c>
    </row>
    <row r="3247" spans="1:29" x14ac:dyDescent="0.25">
      <c r="A3247" s="1" t="s">
        <v>403</v>
      </c>
      <c r="B3247" s="1" t="s">
        <v>6143</v>
      </c>
      <c r="C3247" s="1" t="s">
        <v>5835</v>
      </c>
      <c r="D3247" s="2">
        <v>45807</v>
      </c>
      <c r="E3247">
        <v>461130</v>
      </c>
      <c r="F3247">
        <v>789</v>
      </c>
      <c r="G3247">
        <v>0</v>
      </c>
      <c r="H3247" s="1" t="s">
        <v>5833</v>
      </c>
      <c r="I3247" s="1" t="s">
        <v>6842</v>
      </c>
      <c r="J3247" s="1" t="s">
        <v>6245</v>
      </c>
      <c r="K3247">
        <v>48</v>
      </c>
      <c r="L3247" s="1" t="s">
        <v>6256</v>
      </c>
      <c r="M3247" s="1" t="s">
        <v>6257</v>
      </c>
      <c r="N3247">
        <v>109393</v>
      </c>
      <c r="O3247" s="1" t="s">
        <v>6243</v>
      </c>
      <c r="P3247" s="2">
        <v>45087</v>
      </c>
      <c r="Q3247" s="2">
        <v>45773</v>
      </c>
      <c r="R3247" s="1" t="s">
        <v>6893</v>
      </c>
      <c r="S3247" s="1" t="s">
        <v>6894</v>
      </c>
      <c r="T3247" s="1" t="s">
        <v>9</v>
      </c>
      <c r="U3247">
        <v>6681</v>
      </c>
      <c r="V3247" s="1" t="s">
        <v>24</v>
      </c>
      <c r="W3247" s="1" t="s">
        <v>11</v>
      </c>
      <c r="X3247" s="2">
        <f t="shared" ca="1" si="50"/>
        <v>45937</v>
      </c>
      <c r="Y3247" s="1">
        <f ca="1">ROUND(YEARFRAC(Merge1[[#This Row],[Join_Date]],Merge1[[#This Row],[Today]], 3),0)</f>
        <v>2</v>
      </c>
      <c r="Z3247" s="1" t="str" cm="1">
        <f t="array" aca="1" ref="Z3247" ca="1">_xlfn.IFS(
   Merge1[[#This Row],[Customer Tenure]]&lt;=2,"New",
   Merge1[[#This Row],[Customer Tenure]]&lt;=5,"Emerging",
  Merge1[[#This Row],[Customer Tenure]]&lt;9,"Established",
   TRUE,"Loyal"
)</f>
        <v>New</v>
      </c>
      <c r="AA3247" s="1" t="str" cm="1">
        <f t="array" ref="AA3247">_xlfn.IFS(Merge1[[#This Row],[Income]]&lt;=30000,"Low",Merge1[[#This Row],[Income]]&lt;=60000,"Medium",Merge1[[#This Row],[Income]]&lt;=100000,"High", Merge1[[#This Row],[Income]]&gt;100000," Premium")</f>
        <v xml:space="preserve"> Premium</v>
      </c>
      <c r="AB3247" s="1" t="str" cm="1">
        <f t="array" ref="AB3247">_xlfn.IFS(Merge1[[#This Row],[Age]]&lt;= 28,"Gen Z", Merge1[[#This Row],[Age]]&lt;=44,"Millennials", Merge1[[#This Row],[Age]]&lt;=60,"Gen X", Merge1[[#This Row],[Age]]&gt;60,"Baby Boomers")</f>
        <v>Gen X</v>
      </c>
      <c r="AC3247" s="1" t="str" cm="1">
        <f t="array" ref="AC3247">_xlfn.IFS(
    Merge1[[#This Row],[Balance]]&lt;=50000,"Low",
    Merge1[[#This Row],[Balance]]&lt;=200000,"Medium",
    Merge1[[#This Row],[Balance]]&gt;200000,"High"
)</f>
        <v>High</v>
      </c>
    </row>
    <row r="3248" spans="1:29" x14ac:dyDescent="0.25">
      <c r="A3248" s="1" t="s">
        <v>4055</v>
      </c>
      <c r="B3248" s="1" t="s">
        <v>5845</v>
      </c>
      <c r="C3248" s="1" t="s">
        <v>5832</v>
      </c>
      <c r="D3248" s="2">
        <v>44014</v>
      </c>
      <c r="E3248">
        <v>379747</v>
      </c>
      <c r="F3248">
        <v>316</v>
      </c>
      <c r="G3248">
        <v>0</v>
      </c>
      <c r="H3248" s="1" t="s">
        <v>5833</v>
      </c>
      <c r="I3248" s="1" t="s">
        <v>6642</v>
      </c>
      <c r="J3248" s="1" t="s">
        <v>6240</v>
      </c>
      <c r="K3248">
        <v>34</v>
      </c>
      <c r="L3248" s="1" t="s">
        <v>6256</v>
      </c>
      <c r="M3248" s="1" t="s">
        <v>6242</v>
      </c>
      <c r="N3248">
        <v>145150</v>
      </c>
      <c r="O3248" s="1" t="s">
        <v>6243</v>
      </c>
      <c r="P3248" s="2">
        <v>44714</v>
      </c>
      <c r="Q3248" s="2">
        <v>45431</v>
      </c>
      <c r="R3248" s="1" t="s">
        <v>6906</v>
      </c>
      <c r="S3248" s="1" t="s">
        <v>6918</v>
      </c>
      <c r="T3248" s="1" t="s">
        <v>23</v>
      </c>
      <c r="U3248">
        <v>550</v>
      </c>
      <c r="V3248" s="1" t="s">
        <v>15</v>
      </c>
      <c r="W3248" s="1" t="s">
        <v>11</v>
      </c>
      <c r="X3248" s="2">
        <f t="shared" ca="1" si="50"/>
        <v>45937</v>
      </c>
      <c r="Y3248" s="1">
        <f ca="1">ROUND(YEARFRAC(Merge1[[#This Row],[Join_Date]],Merge1[[#This Row],[Today]], 3),0)</f>
        <v>3</v>
      </c>
      <c r="Z3248" s="1" t="str" cm="1">
        <f t="array" aca="1" ref="Z3248" ca="1">_xlfn.IFS(
   Merge1[[#This Row],[Customer Tenure]]&lt;=2,"New",
   Merge1[[#This Row],[Customer Tenure]]&lt;=5,"Emerging",
  Merge1[[#This Row],[Customer Tenure]]&lt;9,"Established",
   TRUE,"Loyal"
)</f>
        <v>Emerging</v>
      </c>
      <c r="AA3248" s="1" t="str" cm="1">
        <f t="array" ref="AA3248">_xlfn.IFS(Merge1[[#This Row],[Income]]&lt;=30000,"Low",Merge1[[#This Row],[Income]]&lt;=60000,"Medium",Merge1[[#This Row],[Income]]&lt;=100000,"High", Merge1[[#This Row],[Income]]&gt;100000," Premium")</f>
        <v xml:space="preserve"> Premium</v>
      </c>
      <c r="AB3248" s="1" t="str" cm="1">
        <f t="array" ref="AB3248">_xlfn.IFS(Merge1[[#This Row],[Age]]&lt;= 28,"Gen Z", Merge1[[#This Row],[Age]]&lt;=44,"Millennials", Merge1[[#This Row],[Age]]&lt;=60,"Gen X", Merge1[[#This Row],[Age]]&gt;60,"Baby Boomers")</f>
        <v>Millennials</v>
      </c>
      <c r="AC3248" s="1" t="str" cm="1">
        <f t="array" ref="AC3248">_xlfn.IFS(
    Merge1[[#This Row],[Balance]]&lt;=50000,"Low",
    Merge1[[#This Row],[Balance]]&lt;=200000,"Medium",
    Merge1[[#This Row],[Balance]]&gt;200000,"High"
)</f>
        <v>High</v>
      </c>
    </row>
    <row r="3249" spans="1:29" x14ac:dyDescent="0.25">
      <c r="A3249" s="1" t="s">
        <v>2001</v>
      </c>
      <c r="B3249" s="1" t="s">
        <v>5859</v>
      </c>
      <c r="C3249" s="1" t="s">
        <v>5835</v>
      </c>
      <c r="D3249" s="2">
        <v>45635</v>
      </c>
      <c r="E3249">
        <v>388793</v>
      </c>
      <c r="F3249">
        <v>486</v>
      </c>
      <c r="G3249">
        <v>258078</v>
      </c>
      <c r="H3249" s="1" t="s">
        <v>5833</v>
      </c>
      <c r="I3249" s="1" t="s">
        <v>6393</v>
      </c>
      <c r="J3249" s="1" t="s">
        <v>6245</v>
      </c>
      <c r="K3249">
        <v>64</v>
      </c>
      <c r="L3249" s="1" t="s">
        <v>6246</v>
      </c>
      <c r="M3249" s="1" t="s">
        <v>6242</v>
      </c>
      <c r="N3249">
        <v>73947</v>
      </c>
      <c r="O3249" s="1" t="s">
        <v>6252</v>
      </c>
      <c r="P3249" s="2">
        <v>42445</v>
      </c>
      <c r="Q3249" s="2">
        <v>45605</v>
      </c>
      <c r="R3249" s="1" t="s">
        <v>6887</v>
      </c>
      <c r="S3249" s="1" t="s">
        <v>6901</v>
      </c>
      <c r="T3249" s="1" t="s">
        <v>14</v>
      </c>
      <c r="U3249">
        <v>7644</v>
      </c>
      <c r="V3249" s="1" t="s">
        <v>15</v>
      </c>
      <c r="W3249" s="1" t="s">
        <v>29</v>
      </c>
      <c r="X3249" s="2">
        <f t="shared" ca="1" si="50"/>
        <v>45937</v>
      </c>
      <c r="Y3249" s="1">
        <f ca="1">ROUND(YEARFRAC(Merge1[[#This Row],[Join_Date]],Merge1[[#This Row],[Today]], 3),0)</f>
        <v>10</v>
      </c>
      <c r="Z3249" s="1" t="str" cm="1">
        <f t="array" aca="1" ref="Z3249" ca="1">_xlfn.IFS(
   Merge1[[#This Row],[Customer Tenure]]&lt;=2,"New",
   Merge1[[#This Row],[Customer Tenure]]&lt;=5,"Emerging",
  Merge1[[#This Row],[Customer Tenure]]&lt;9,"Established",
   TRUE,"Loyal"
)</f>
        <v>Loyal</v>
      </c>
      <c r="AA3249" s="1" t="str" cm="1">
        <f t="array" ref="AA3249">_xlfn.IFS(Merge1[[#This Row],[Income]]&lt;=30000,"Low",Merge1[[#This Row],[Income]]&lt;=60000,"Medium",Merge1[[#This Row],[Income]]&lt;=100000,"High", Merge1[[#This Row],[Income]]&gt;100000," Premium")</f>
        <v>High</v>
      </c>
      <c r="AB3249" s="1" t="str" cm="1">
        <f t="array" ref="AB3249">_xlfn.IFS(Merge1[[#This Row],[Age]]&lt;= 28,"Gen Z", Merge1[[#This Row],[Age]]&lt;=44,"Millennials", Merge1[[#This Row],[Age]]&lt;=60,"Gen X", Merge1[[#This Row],[Age]]&gt;60,"Baby Boomers")</f>
        <v>Baby Boomers</v>
      </c>
      <c r="AC3249" s="1" t="str" cm="1">
        <f t="array" ref="AC3249">_xlfn.IFS(
    Merge1[[#This Row],[Balance]]&lt;=50000,"Low",
    Merge1[[#This Row],[Balance]]&lt;=200000,"Medium",
    Merge1[[#This Row],[Balance]]&gt;200000,"High"
)</f>
        <v>High</v>
      </c>
    </row>
    <row r="3250" spans="1:29" x14ac:dyDescent="0.25">
      <c r="A3250" s="1" t="s">
        <v>331</v>
      </c>
      <c r="B3250" s="1" t="s">
        <v>6079</v>
      </c>
      <c r="C3250" s="1" t="s">
        <v>5835</v>
      </c>
      <c r="D3250" s="2">
        <v>45227</v>
      </c>
      <c r="E3250">
        <v>339443</v>
      </c>
      <c r="F3250">
        <v>793</v>
      </c>
      <c r="G3250">
        <v>393333</v>
      </c>
      <c r="H3250" s="1" t="s">
        <v>5833</v>
      </c>
      <c r="I3250" s="1" t="s">
        <v>6723</v>
      </c>
      <c r="J3250" s="1" t="s">
        <v>6240</v>
      </c>
      <c r="K3250">
        <v>38</v>
      </c>
      <c r="L3250" s="1" t="s">
        <v>6260</v>
      </c>
      <c r="M3250" s="1" t="s">
        <v>6266</v>
      </c>
      <c r="N3250">
        <v>134225</v>
      </c>
      <c r="O3250" s="1" t="s">
        <v>6248</v>
      </c>
      <c r="P3250" s="2">
        <v>44538</v>
      </c>
      <c r="Q3250" s="2">
        <v>45821</v>
      </c>
      <c r="R3250" s="1" t="s">
        <v>6883</v>
      </c>
      <c r="S3250" s="1" t="s">
        <v>6910</v>
      </c>
      <c r="T3250" s="1" t="s">
        <v>14</v>
      </c>
      <c r="U3250">
        <v>8492</v>
      </c>
      <c r="V3250" s="1" t="s">
        <v>15</v>
      </c>
      <c r="W3250" s="1" t="s">
        <v>20</v>
      </c>
      <c r="X3250" s="2">
        <f t="shared" ca="1" si="50"/>
        <v>45937</v>
      </c>
      <c r="Y3250" s="1">
        <f ca="1">ROUND(YEARFRAC(Merge1[[#This Row],[Join_Date]],Merge1[[#This Row],[Today]], 3),0)</f>
        <v>4</v>
      </c>
      <c r="Z3250" s="1" t="str" cm="1">
        <f t="array" aca="1" ref="Z3250" ca="1">_xlfn.IFS(
   Merge1[[#This Row],[Customer Tenure]]&lt;=2,"New",
   Merge1[[#This Row],[Customer Tenure]]&lt;=5,"Emerging",
  Merge1[[#This Row],[Customer Tenure]]&lt;9,"Established",
   TRUE,"Loyal"
)</f>
        <v>Emerging</v>
      </c>
      <c r="AA3250" s="1" t="str" cm="1">
        <f t="array" ref="AA3250">_xlfn.IFS(Merge1[[#This Row],[Income]]&lt;=30000,"Low",Merge1[[#This Row],[Income]]&lt;=60000,"Medium",Merge1[[#This Row],[Income]]&lt;=100000,"High", Merge1[[#This Row],[Income]]&gt;100000," Premium")</f>
        <v xml:space="preserve"> Premium</v>
      </c>
      <c r="AB3250" s="1" t="str" cm="1">
        <f t="array" ref="AB3250">_xlfn.IFS(Merge1[[#This Row],[Age]]&lt;= 28,"Gen Z", Merge1[[#This Row],[Age]]&lt;=44,"Millennials", Merge1[[#This Row],[Age]]&lt;=60,"Gen X", Merge1[[#This Row],[Age]]&gt;60,"Baby Boomers")</f>
        <v>Millennials</v>
      </c>
      <c r="AC3250" s="1" t="str" cm="1">
        <f t="array" ref="AC3250">_xlfn.IFS(
    Merge1[[#This Row],[Balance]]&lt;=50000,"Low",
    Merge1[[#This Row],[Balance]]&lt;=200000,"Medium",
    Merge1[[#This Row],[Balance]]&gt;200000,"High"
)</f>
        <v>High</v>
      </c>
    </row>
    <row r="3251" spans="1:29" x14ac:dyDescent="0.25">
      <c r="A3251" s="1" t="s">
        <v>2113</v>
      </c>
      <c r="B3251" s="1" t="s">
        <v>5874</v>
      </c>
      <c r="C3251" s="1" t="s">
        <v>5835</v>
      </c>
      <c r="D3251" s="2">
        <v>44121</v>
      </c>
      <c r="E3251">
        <v>76709</v>
      </c>
      <c r="F3251">
        <v>750</v>
      </c>
      <c r="G3251">
        <v>0</v>
      </c>
      <c r="H3251" s="1" t="s">
        <v>5838</v>
      </c>
      <c r="I3251" s="1" t="s">
        <v>6575</v>
      </c>
      <c r="J3251" s="1" t="s">
        <v>6240</v>
      </c>
      <c r="K3251">
        <v>34</v>
      </c>
      <c r="L3251" s="1" t="s">
        <v>6260</v>
      </c>
      <c r="M3251" s="1" t="s">
        <v>6251</v>
      </c>
      <c r="N3251">
        <v>105708</v>
      </c>
      <c r="O3251" s="1" t="s">
        <v>6243</v>
      </c>
      <c r="P3251" s="2">
        <v>44588</v>
      </c>
      <c r="Q3251" s="2">
        <v>45224</v>
      </c>
      <c r="R3251" s="1" t="s">
        <v>6912</v>
      </c>
      <c r="S3251" s="1" t="s">
        <v>6913</v>
      </c>
      <c r="T3251" s="1" t="s">
        <v>9</v>
      </c>
      <c r="U3251">
        <v>3945</v>
      </c>
      <c r="V3251" s="1" t="s">
        <v>15</v>
      </c>
      <c r="W3251" s="1" t="s">
        <v>40</v>
      </c>
      <c r="X3251" s="2">
        <f t="shared" ca="1" si="50"/>
        <v>45937</v>
      </c>
      <c r="Y3251" s="1">
        <f ca="1">ROUND(YEARFRAC(Merge1[[#This Row],[Join_Date]],Merge1[[#This Row],[Today]], 3),0)</f>
        <v>4</v>
      </c>
      <c r="Z3251" s="1" t="str" cm="1">
        <f t="array" aca="1" ref="Z3251" ca="1">_xlfn.IFS(
   Merge1[[#This Row],[Customer Tenure]]&lt;=2,"New",
   Merge1[[#This Row],[Customer Tenure]]&lt;=5,"Emerging",
  Merge1[[#This Row],[Customer Tenure]]&lt;9,"Established",
   TRUE,"Loyal"
)</f>
        <v>Emerging</v>
      </c>
      <c r="AA3251" s="1" t="str" cm="1">
        <f t="array" ref="AA3251">_xlfn.IFS(Merge1[[#This Row],[Income]]&lt;=30000,"Low",Merge1[[#This Row],[Income]]&lt;=60000,"Medium",Merge1[[#This Row],[Income]]&lt;=100000,"High", Merge1[[#This Row],[Income]]&gt;100000," Premium")</f>
        <v xml:space="preserve"> Premium</v>
      </c>
      <c r="AB3251" s="1" t="str" cm="1">
        <f t="array" ref="AB3251">_xlfn.IFS(Merge1[[#This Row],[Age]]&lt;= 28,"Gen Z", Merge1[[#This Row],[Age]]&lt;=44,"Millennials", Merge1[[#This Row],[Age]]&lt;=60,"Gen X", Merge1[[#This Row],[Age]]&gt;60,"Baby Boomers")</f>
        <v>Millennials</v>
      </c>
      <c r="AC3251" s="1" t="str" cm="1">
        <f t="array" ref="AC3251">_xlfn.IFS(
    Merge1[[#This Row],[Balance]]&lt;=50000,"Low",
    Merge1[[#This Row],[Balance]]&lt;=200000,"Medium",
    Merge1[[#This Row],[Balance]]&gt;200000,"High"
)</f>
        <v>Medium</v>
      </c>
    </row>
    <row r="3252" spans="1:29" x14ac:dyDescent="0.25">
      <c r="A3252" s="1" t="s">
        <v>1697</v>
      </c>
      <c r="B3252" s="1" t="s">
        <v>5978</v>
      </c>
      <c r="C3252" s="1" t="s">
        <v>5832</v>
      </c>
      <c r="D3252" s="2">
        <v>43423</v>
      </c>
      <c r="E3252">
        <v>15534</v>
      </c>
      <c r="F3252">
        <v>771</v>
      </c>
      <c r="G3252">
        <v>0</v>
      </c>
      <c r="H3252" s="1" t="s">
        <v>5833</v>
      </c>
      <c r="I3252" s="1" t="s">
        <v>6428</v>
      </c>
      <c r="J3252" s="1" t="s">
        <v>6240</v>
      </c>
      <c r="K3252">
        <v>66</v>
      </c>
      <c r="L3252" s="1" t="s">
        <v>6241</v>
      </c>
      <c r="M3252" s="1" t="s">
        <v>6266</v>
      </c>
      <c r="N3252">
        <v>83852</v>
      </c>
      <c r="O3252" s="1" t="s">
        <v>6243</v>
      </c>
      <c r="P3252" s="2">
        <v>45560</v>
      </c>
      <c r="Q3252" s="2">
        <v>45873</v>
      </c>
      <c r="R3252" s="1" t="s">
        <v>6889</v>
      </c>
      <c r="S3252" s="1" t="s">
        <v>6915</v>
      </c>
      <c r="T3252" s="1" t="s">
        <v>14</v>
      </c>
      <c r="U3252">
        <v>3968</v>
      </c>
      <c r="V3252" s="1" t="s">
        <v>24</v>
      </c>
      <c r="W3252" s="1" t="s">
        <v>45</v>
      </c>
      <c r="X3252" s="2">
        <f t="shared" ca="1" si="50"/>
        <v>45937</v>
      </c>
      <c r="Y3252" s="1">
        <f ca="1">ROUND(YEARFRAC(Merge1[[#This Row],[Join_Date]],Merge1[[#This Row],[Today]], 3),0)</f>
        <v>1</v>
      </c>
      <c r="Z3252" s="1" t="str" cm="1">
        <f t="array" aca="1" ref="Z3252" ca="1">_xlfn.IFS(
   Merge1[[#This Row],[Customer Tenure]]&lt;=2,"New",
   Merge1[[#This Row],[Customer Tenure]]&lt;=5,"Emerging",
  Merge1[[#This Row],[Customer Tenure]]&lt;9,"Established",
   TRUE,"Loyal"
)</f>
        <v>New</v>
      </c>
      <c r="AA3252" s="1" t="str" cm="1">
        <f t="array" ref="AA3252">_xlfn.IFS(Merge1[[#This Row],[Income]]&lt;=30000,"Low",Merge1[[#This Row],[Income]]&lt;=60000,"Medium",Merge1[[#This Row],[Income]]&lt;=100000,"High", Merge1[[#This Row],[Income]]&gt;100000," Premium")</f>
        <v>High</v>
      </c>
      <c r="AB3252" s="1" t="str" cm="1">
        <f t="array" ref="AB3252">_xlfn.IFS(Merge1[[#This Row],[Age]]&lt;= 28,"Gen Z", Merge1[[#This Row],[Age]]&lt;=44,"Millennials", Merge1[[#This Row],[Age]]&lt;=60,"Gen X", Merge1[[#This Row],[Age]]&gt;60,"Baby Boomers")</f>
        <v>Baby Boomers</v>
      </c>
      <c r="AC3252" s="1" t="str" cm="1">
        <f t="array" ref="AC3252">_xlfn.IFS(
    Merge1[[#This Row],[Balance]]&lt;=50000,"Low",
    Merge1[[#This Row],[Balance]]&lt;=200000,"Medium",
    Merge1[[#This Row],[Balance]]&gt;200000,"High"
)</f>
        <v>Low</v>
      </c>
    </row>
    <row r="3253" spans="1:29" x14ac:dyDescent="0.25">
      <c r="A3253" s="1" t="s">
        <v>22</v>
      </c>
      <c r="B3253" s="1" t="s">
        <v>6129</v>
      </c>
      <c r="C3253" s="1" t="s">
        <v>5832</v>
      </c>
      <c r="D3253" s="2">
        <v>44441</v>
      </c>
      <c r="E3253">
        <v>468758</v>
      </c>
      <c r="F3253">
        <v>699</v>
      </c>
      <c r="G3253">
        <v>0</v>
      </c>
      <c r="H3253" s="1" t="s">
        <v>5833</v>
      </c>
      <c r="I3253" s="1" t="s">
        <v>6387</v>
      </c>
      <c r="J3253" s="1" t="s">
        <v>6245</v>
      </c>
      <c r="K3253">
        <v>26</v>
      </c>
      <c r="L3253" s="1" t="s">
        <v>6256</v>
      </c>
      <c r="M3253" s="1" t="s">
        <v>6266</v>
      </c>
      <c r="N3253">
        <v>177364</v>
      </c>
      <c r="O3253" s="1" t="s">
        <v>6243</v>
      </c>
      <c r="P3253" s="2">
        <v>44224</v>
      </c>
      <c r="Q3253" s="2">
        <v>45318</v>
      </c>
      <c r="R3253" s="1" t="s">
        <v>6902</v>
      </c>
      <c r="S3253" s="1" t="s">
        <v>6903</v>
      </c>
      <c r="T3253" s="1" t="s">
        <v>9</v>
      </c>
      <c r="U3253">
        <v>3869</v>
      </c>
      <c r="V3253" s="1" t="s">
        <v>15</v>
      </c>
      <c r="W3253" s="1" t="s">
        <v>20</v>
      </c>
      <c r="X3253" s="2">
        <f t="shared" ca="1" si="50"/>
        <v>45937</v>
      </c>
      <c r="Y3253" s="1">
        <f ca="1">ROUND(YEARFRAC(Merge1[[#This Row],[Join_Date]],Merge1[[#This Row],[Today]], 3),0)</f>
        <v>5</v>
      </c>
      <c r="Z3253" s="1" t="str" cm="1">
        <f t="array" aca="1" ref="Z3253" ca="1">_xlfn.IFS(
   Merge1[[#This Row],[Customer Tenure]]&lt;=2,"New",
   Merge1[[#This Row],[Customer Tenure]]&lt;=5,"Emerging",
  Merge1[[#This Row],[Customer Tenure]]&lt;9,"Established",
   TRUE,"Loyal"
)</f>
        <v>Emerging</v>
      </c>
      <c r="AA3253" s="1" t="str" cm="1">
        <f t="array" ref="AA3253">_xlfn.IFS(Merge1[[#This Row],[Income]]&lt;=30000,"Low",Merge1[[#This Row],[Income]]&lt;=60000,"Medium",Merge1[[#This Row],[Income]]&lt;=100000,"High", Merge1[[#This Row],[Income]]&gt;100000," Premium")</f>
        <v xml:space="preserve"> Premium</v>
      </c>
      <c r="AB3253" s="1" t="str" cm="1">
        <f t="array" ref="AB3253">_xlfn.IFS(Merge1[[#This Row],[Age]]&lt;= 28,"Gen Z", Merge1[[#This Row],[Age]]&lt;=44,"Millennials", Merge1[[#This Row],[Age]]&lt;=60,"Gen X", Merge1[[#This Row],[Age]]&gt;60,"Baby Boomers")</f>
        <v>Gen Z</v>
      </c>
      <c r="AC3253" s="1" t="str" cm="1">
        <f t="array" ref="AC3253">_xlfn.IFS(
    Merge1[[#This Row],[Balance]]&lt;=50000,"Low",
    Merge1[[#This Row],[Balance]]&lt;=200000,"Medium",
    Merge1[[#This Row],[Balance]]&gt;200000,"High"
)</f>
        <v>High</v>
      </c>
    </row>
    <row r="3254" spans="1:29" x14ac:dyDescent="0.25">
      <c r="A3254" s="1" t="s">
        <v>2040</v>
      </c>
      <c r="B3254" s="1" t="s">
        <v>5907</v>
      </c>
      <c r="C3254" s="1" t="s">
        <v>5842</v>
      </c>
      <c r="D3254" s="2">
        <v>45378</v>
      </c>
      <c r="E3254">
        <v>80201</v>
      </c>
      <c r="F3254">
        <v>372</v>
      </c>
      <c r="G3254">
        <v>242474</v>
      </c>
      <c r="H3254" s="1" t="s">
        <v>5833</v>
      </c>
      <c r="I3254" s="1" t="s">
        <v>6341</v>
      </c>
      <c r="J3254" s="1" t="s">
        <v>6245</v>
      </c>
      <c r="K3254">
        <v>23</v>
      </c>
      <c r="L3254" s="1" t="s">
        <v>6260</v>
      </c>
      <c r="M3254" s="1" t="s">
        <v>6251</v>
      </c>
      <c r="N3254">
        <v>84772</v>
      </c>
      <c r="O3254" s="1" t="s">
        <v>6243</v>
      </c>
      <c r="P3254" s="2">
        <v>43341</v>
      </c>
      <c r="Q3254" s="2">
        <v>45569</v>
      </c>
      <c r="R3254" s="1" t="s">
        <v>6912</v>
      </c>
      <c r="S3254" s="1" t="s">
        <v>6917</v>
      </c>
      <c r="T3254" s="1" t="s">
        <v>9</v>
      </c>
      <c r="U3254">
        <v>8060</v>
      </c>
      <c r="V3254" s="1" t="s">
        <v>19</v>
      </c>
      <c r="W3254" s="1" t="s">
        <v>11</v>
      </c>
      <c r="X3254" s="2">
        <f t="shared" ca="1" si="50"/>
        <v>45937</v>
      </c>
      <c r="Y3254" s="1">
        <f ca="1">ROUND(YEARFRAC(Merge1[[#This Row],[Join_Date]],Merge1[[#This Row],[Today]], 3),0)</f>
        <v>7</v>
      </c>
      <c r="Z3254" s="1" t="str" cm="1">
        <f t="array" aca="1" ref="Z3254" ca="1">_xlfn.IFS(
   Merge1[[#This Row],[Customer Tenure]]&lt;=2,"New",
   Merge1[[#This Row],[Customer Tenure]]&lt;=5,"Emerging",
  Merge1[[#This Row],[Customer Tenure]]&lt;9,"Established",
   TRUE,"Loyal"
)</f>
        <v>Established</v>
      </c>
      <c r="AA3254" s="1" t="str" cm="1">
        <f t="array" ref="AA3254">_xlfn.IFS(Merge1[[#This Row],[Income]]&lt;=30000,"Low",Merge1[[#This Row],[Income]]&lt;=60000,"Medium",Merge1[[#This Row],[Income]]&lt;=100000,"High", Merge1[[#This Row],[Income]]&gt;100000," Premium")</f>
        <v>High</v>
      </c>
      <c r="AB3254" s="1" t="str" cm="1">
        <f t="array" ref="AB3254">_xlfn.IFS(Merge1[[#This Row],[Age]]&lt;= 28,"Gen Z", Merge1[[#This Row],[Age]]&lt;=44,"Millennials", Merge1[[#This Row],[Age]]&lt;=60,"Gen X", Merge1[[#This Row],[Age]]&gt;60,"Baby Boomers")</f>
        <v>Gen Z</v>
      </c>
      <c r="AC3254" s="1" t="str" cm="1">
        <f t="array" ref="AC3254">_xlfn.IFS(
    Merge1[[#This Row],[Balance]]&lt;=50000,"Low",
    Merge1[[#This Row],[Balance]]&lt;=200000,"Medium",
    Merge1[[#This Row],[Balance]]&gt;200000,"High"
)</f>
        <v>Medium</v>
      </c>
    </row>
    <row r="3255" spans="1:29" x14ac:dyDescent="0.25">
      <c r="A3255" s="1" t="s">
        <v>1859</v>
      </c>
      <c r="B3255" s="1" t="s">
        <v>5887</v>
      </c>
      <c r="C3255" s="1" t="s">
        <v>5842</v>
      </c>
      <c r="D3255" s="2">
        <v>42632</v>
      </c>
      <c r="E3255">
        <v>84425</v>
      </c>
      <c r="F3255">
        <v>616</v>
      </c>
      <c r="G3255">
        <v>0</v>
      </c>
      <c r="H3255" s="1" t="s">
        <v>5833</v>
      </c>
      <c r="I3255" s="1" t="s">
        <v>6657</v>
      </c>
      <c r="J3255" s="1" t="s">
        <v>6245</v>
      </c>
      <c r="K3255">
        <v>22</v>
      </c>
      <c r="L3255" s="1" t="s">
        <v>6260</v>
      </c>
      <c r="M3255" s="1" t="s">
        <v>6251</v>
      </c>
      <c r="N3255">
        <v>44826</v>
      </c>
      <c r="O3255" s="1" t="s">
        <v>6243</v>
      </c>
      <c r="P3255" s="2">
        <v>44640</v>
      </c>
      <c r="Q3255" s="2">
        <v>45292</v>
      </c>
      <c r="R3255" s="1" t="s">
        <v>6902</v>
      </c>
      <c r="S3255" s="1" t="s">
        <v>6903</v>
      </c>
      <c r="T3255" s="1" t="s">
        <v>23</v>
      </c>
      <c r="U3255">
        <v>9457</v>
      </c>
      <c r="V3255" s="1" t="s">
        <v>10</v>
      </c>
      <c r="W3255" s="1" t="s">
        <v>40</v>
      </c>
      <c r="X3255" s="2">
        <f t="shared" ca="1" si="50"/>
        <v>45937</v>
      </c>
      <c r="Y3255" s="1">
        <f ca="1">ROUND(YEARFRAC(Merge1[[#This Row],[Join_Date]],Merge1[[#This Row],[Today]], 3),0)</f>
        <v>4</v>
      </c>
      <c r="Z3255" s="1" t="str" cm="1">
        <f t="array" aca="1" ref="Z3255" ca="1">_xlfn.IFS(
   Merge1[[#This Row],[Customer Tenure]]&lt;=2,"New",
   Merge1[[#This Row],[Customer Tenure]]&lt;=5,"Emerging",
  Merge1[[#This Row],[Customer Tenure]]&lt;9,"Established",
   TRUE,"Loyal"
)</f>
        <v>Emerging</v>
      </c>
      <c r="AA3255" s="1" t="str" cm="1">
        <f t="array" ref="AA3255">_xlfn.IFS(Merge1[[#This Row],[Income]]&lt;=30000,"Low",Merge1[[#This Row],[Income]]&lt;=60000,"Medium",Merge1[[#This Row],[Income]]&lt;=100000,"High", Merge1[[#This Row],[Income]]&gt;100000," Premium")</f>
        <v>Medium</v>
      </c>
      <c r="AB3255" s="1" t="str" cm="1">
        <f t="array" ref="AB3255">_xlfn.IFS(Merge1[[#This Row],[Age]]&lt;= 28,"Gen Z", Merge1[[#This Row],[Age]]&lt;=44,"Millennials", Merge1[[#This Row],[Age]]&lt;=60,"Gen X", Merge1[[#This Row],[Age]]&gt;60,"Baby Boomers")</f>
        <v>Gen Z</v>
      </c>
      <c r="AC3255" s="1" t="str" cm="1">
        <f t="array" ref="AC3255">_xlfn.IFS(
    Merge1[[#This Row],[Balance]]&lt;=50000,"Low",
    Merge1[[#This Row],[Balance]]&lt;=200000,"Medium",
    Merge1[[#This Row],[Balance]]&gt;200000,"High"
)</f>
        <v>Medium</v>
      </c>
    </row>
    <row r="3256" spans="1:29" x14ac:dyDescent="0.25">
      <c r="A3256" s="1" t="s">
        <v>333</v>
      </c>
      <c r="B3256" s="1" t="s">
        <v>5950</v>
      </c>
      <c r="C3256" s="1" t="s">
        <v>5835</v>
      </c>
      <c r="D3256" s="2">
        <v>43335</v>
      </c>
      <c r="E3256">
        <v>434821</v>
      </c>
      <c r="F3256">
        <v>448</v>
      </c>
      <c r="G3256">
        <v>374653</v>
      </c>
      <c r="H3256" s="1" t="s">
        <v>5833</v>
      </c>
      <c r="I3256" s="1" t="s">
        <v>6837</v>
      </c>
      <c r="J3256" s="1" t="s">
        <v>6240</v>
      </c>
      <c r="K3256">
        <v>72</v>
      </c>
      <c r="L3256" s="1" t="s">
        <v>6246</v>
      </c>
      <c r="M3256" s="1" t="s">
        <v>6262</v>
      </c>
      <c r="N3256">
        <v>192307</v>
      </c>
      <c r="O3256" s="1" t="s">
        <v>6248</v>
      </c>
      <c r="P3256" s="2">
        <v>44108</v>
      </c>
      <c r="Q3256" s="2">
        <v>45344</v>
      </c>
      <c r="R3256" s="1" t="s">
        <v>6885</v>
      </c>
      <c r="S3256" s="1" t="s">
        <v>6886</v>
      </c>
      <c r="T3256" s="1" t="s">
        <v>9</v>
      </c>
      <c r="U3256">
        <v>5341</v>
      </c>
      <c r="V3256" s="1" t="s">
        <v>15</v>
      </c>
      <c r="W3256" s="1" t="s">
        <v>106</v>
      </c>
      <c r="X3256" s="2">
        <f t="shared" ca="1" si="50"/>
        <v>45937</v>
      </c>
      <c r="Y3256" s="1">
        <f ca="1">ROUND(YEARFRAC(Merge1[[#This Row],[Join_Date]],Merge1[[#This Row],[Today]], 3),0)</f>
        <v>5</v>
      </c>
      <c r="Z3256" s="1" t="str" cm="1">
        <f t="array" aca="1" ref="Z3256" ca="1">_xlfn.IFS(
   Merge1[[#This Row],[Customer Tenure]]&lt;=2,"New",
   Merge1[[#This Row],[Customer Tenure]]&lt;=5,"Emerging",
  Merge1[[#This Row],[Customer Tenure]]&lt;9,"Established",
   TRUE,"Loyal"
)</f>
        <v>Emerging</v>
      </c>
      <c r="AA3256" s="1" t="str" cm="1">
        <f t="array" ref="AA3256">_xlfn.IFS(Merge1[[#This Row],[Income]]&lt;=30000,"Low",Merge1[[#This Row],[Income]]&lt;=60000,"Medium",Merge1[[#This Row],[Income]]&lt;=100000,"High", Merge1[[#This Row],[Income]]&gt;100000," Premium")</f>
        <v xml:space="preserve"> Premium</v>
      </c>
      <c r="AB3256" s="1" t="str" cm="1">
        <f t="array" ref="AB3256">_xlfn.IFS(Merge1[[#This Row],[Age]]&lt;= 28,"Gen Z", Merge1[[#This Row],[Age]]&lt;=44,"Millennials", Merge1[[#This Row],[Age]]&lt;=60,"Gen X", Merge1[[#This Row],[Age]]&gt;60,"Baby Boomers")</f>
        <v>Baby Boomers</v>
      </c>
      <c r="AC3256" s="1" t="str" cm="1">
        <f t="array" ref="AC3256">_xlfn.IFS(
    Merge1[[#This Row],[Balance]]&lt;=50000,"Low",
    Merge1[[#This Row],[Balance]]&lt;=200000,"Medium",
    Merge1[[#This Row],[Balance]]&gt;200000,"High"
)</f>
        <v>High</v>
      </c>
    </row>
    <row r="3257" spans="1:29" x14ac:dyDescent="0.25">
      <c r="A3257" s="1" t="s">
        <v>653</v>
      </c>
      <c r="B3257" s="1" t="s">
        <v>6082</v>
      </c>
      <c r="C3257" s="1" t="s">
        <v>5835</v>
      </c>
      <c r="D3257" s="2">
        <v>43973</v>
      </c>
      <c r="E3257">
        <v>100922</v>
      </c>
      <c r="F3257">
        <v>501</v>
      </c>
      <c r="G3257">
        <v>0</v>
      </c>
      <c r="H3257" s="1" t="s">
        <v>5833</v>
      </c>
      <c r="I3257" s="1" t="s">
        <v>6558</v>
      </c>
      <c r="J3257" s="1" t="s">
        <v>6245</v>
      </c>
      <c r="K3257">
        <v>49</v>
      </c>
      <c r="L3257" s="1" t="s">
        <v>6241</v>
      </c>
      <c r="M3257" s="1" t="s">
        <v>6257</v>
      </c>
      <c r="N3257">
        <v>31536</v>
      </c>
      <c r="O3257" s="1" t="s">
        <v>6248</v>
      </c>
      <c r="P3257" s="2">
        <v>43113</v>
      </c>
      <c r="Q3257" s="2">
        <v>45552</v>
      </c>
      <c r="R3257" s="1" t="s">
        <v>6897</v>
      </c>
      <c r="S3257" s="1" t="s">
        <v>6898</v>
      </c>
      <c r="T3257" s="1" t="s">
        <v>14</v>
      </c>
      <c r="U3257">
        <v>8209</v>
      </c>
      <c r="V3257" s="1" t="s">
        <v>10</v>
      </c>
      <c r="W3257" s="1" t="s">
        <v>20</v>
      </c>
      <c r="X3257" s="2">
        <f t="shared" ca="1" si="50"/>
        <v>45937</v>
      </c>
      <c r="Y3257" s="1">
        <f ca="1">ROUND(YEARFRAC(Merge1[[#This Row],[Join_Date]],Merge1[[#This Row],[Today]], 3),0)</f>
        <v>8</v>
      </c>
      <c r="Z3257" s="1" t="str" cm="1">
        <f t="array" aca="1" ref="Z3257" ca="1">_xlfn.IFS(
   Merge1[[#This Row],[Customer Tenure]]&lt;=2,"New",
   Merge1[[#This Row],[Customer Tenure]]&lt;=5,"Emerging",
  Merge1[[#This Row],[Customer Tenure]]&lt;9,"Established",
   TRUE,"Loyal"
)</f>
        <v>Established</v>
      </c>
      <c r="AA3257" s="1" t="str" cm="1">
        <f t="array" ref="AA3257">_xlfn.IFS(Merge1[[#This Row],[Income]]&lt;=30000,"Low",Merge1[[#This Row],[Income]]&lt;=60000,"Medium",Merge1[[#This Row],[Income]]&lt;=100000,"High", Merge1[[#This Row],[Income]]&gt;100000," Premium")</f>
        <v>Medium</v>
      </c>
      <c r="AB3257" s="1" t="str" cm="1">
        <f t="array" ref="AB3257">_xlfn.IFS(Merge1[[#This Row],[Age]]&lt;= 28,"Gen Z", Merge1[[#This Row],[Age]]&lt;=44,"Millennials", Merge1[[#This Row],[Age]]&lt;=60,"Gen X", Merge1[[#This Row],[Age]]&gt;60,"Baby Boomers")</f>
        <v>Gen X</v>
      </c>
      <c r="AC3257" s="1" t="str" cm="1">
        <f t="array" ref="AC3257">_xlfn.IFS(
    Merge1[[#This Row],[Balance]]&lt;=50000,"Low",
    Merge1[[#This Row],[Balance]]&lt;=200000,"Medium",
    Merge1[[#This Row],[Balance]]&gt;200000,"High"
)</f>
        <v>Medium</v>
      </c>
    </row>
    <row r="3258" spans="1:29" x14ac:dyDescent="0.25">
      <c r="A3258" s="1" t="s">
        <v>2213</v>
      </c>
      <c r="B3258" s="1" t="s">
        <v>6163</v>
      </c>
      <c r="C3258" s="1" t="s">
        <v>5842</v>
      </c>
      <c r="D3258" s="2">
        <v>42325</v>
      </c>
      <c r="E3258">
        <v>426903</v>
      </c>
      <c r="F3258">
        <v>311</v>
      </c>
      <c r="G3258">
        <v>0</v>
      </c>
      <c r="H3258" s="1" t="s">
        <v>5833</v>
      </c>
      <c r="I3258" s="1" t="s">
        <v>6389</v>
      </c>
      <c r="J3258" s="1" t="s">
        <v>6240</v>
      </c>
      <c r="K3258">
        <v>70</v>
      </c>
      <c r="L3258" s="1" t="s">
        <v>6246</v>
      </c>
      <c r="M3258" s="1" t="s">
        <v>6254</v>
      </c>
      <c r="N3258">
        <v>106206</v>
      </c>
      <c r="O3258" s="1" t="s">
        <v>6243</v>
      </c>
      <c r="P3258" s="2">
        <v>43256</v>
      </c>
      <c r="Q3258" s="2">
        <v>45521</v>
      </c>
      <c r="R3258" s="1" t="s">
        <v>6889</v>
      </c>
      <c r="S3258" s="1" t="s">
        <v>6890</v>
      </c>
      <c r="T3258" s="1" t="s">
        <v>28</v>
      </c>
      <c r="U3258">
        <v>1667</v>
      </c>
      <c r="V3258" s="1" t="s">
        <v>15</v>
      </c>
      <c r="W3258" s="1" t="s">
        <v>11</v>
      </c>
      <c r="X3258" s="2">
        <f t="shared" ca="1" si="50"/>
        <v>45937</v>
      </c>
      <c r="Y3258" s="1">
        <f ca="1">ROUND(YEARFRAC(Merge1[[#This Row],[Join_Date]],Merge1[[#This Row],[Today]], 3),0)</f>
        <v>7</v>
      </c>
      <c r="Z3258" s="1" t="str" cm="1">
        <f t="array" aca="1" ref="Z3258" ca="1">_xlfn.IFS(
   Merge1[[#This Row],[Customer Tenure]]&lt;=2,"New",
   Merge1[[#This Row],[Customer Tenure]]&lt;=5,"Emerging",
  Merge1[[#This Row],[Customer Tenure]]&lt;9,"Established",
   TRUE,"Loyal"
)</f>
        <v>Established</v>
      </c>
      <c r="AA3258" s="1" t="str" cm="1">
        <f t="array" ref="AA3258">_xlfn.IFS(Merge1[[#This Row],[Income]]&lt;=30000,"Low",Merge1[[#This Row],[Income]]&lt;=60000,"Medium",Merge1[[#This Row],[Income]]&lt;=100000,"High", Merge1[[#This Row],[Income]]&gt;100000," Premium")</f>
        <v xml:space="preserve"> Premium</v>
      </c>
      <c r="AB3258" s="1" t="str" cm="1">
        <f t="array" ref="AB3258">_xlfn.IFS(Merge1[[#This Row],[Age]]&lt;= 28,"Gen Z", Merge1[[#This Row],[Age]]&lt;=44,"Millennials", Merge1[[#This Row],[Age]]&lt;=60,"Gen X", Merge1[[#This Row],[Age]]&gt;60,"Baby Boomers")</f>
        <v>Baby Boomers</v>
      </c>
      <c r="AC3258" s="1" t="str" cm="1">
        <f t="array" ref="AC3258">_xlfn.IFS(
    Merge1[[#This Row],[Balance]]&lt;=50000,"Low",
    Merge1[[#This Row],[Balance]]&lt;=200000,"Medium",
    Merge1[[#This Row],[Balance]]&gt;200000,"High"
)</f>
        <v>High</v>
      </c>
    </row>
    <row r="3259" spans="1:29" x14ac:dyDescent="0.25">
      <c r="A3259" s="1" t="s">
        <v>190</v>
      </c>
      <c r="B3259" s="1" t="s">
        <v>6086</v>
      </c>
      <c r="C3259" s="1" t="s">
        <v>5842</v>
      </c>
      <c r="D3259" s="2">
        <v>43728</v>
      </c>
      <c r="E3259">
        <v>96393</v>
      </c>
      <c r="F3259">
        <v>536</v>
      </c>
      <c r="G3259">
        <v>0</v>
      </c>
      <c r="H3259" s="1" t="s">
        <v>5833</v>
      </c>
      <c r="I3259" s="1" t="s">
        <v>6718</v>
      </c>
      <c r="J3259" s="1" t="s">
        <v>6240</v>
      </c>
      <c r="K3259">
        <v>61</v>
      </c>
      <c r="L3259" s="1" t="s">
        <v>6246</v>
      </c>
      <c r="M3259" s="1" t="s">
        <v>6262</v>
      </c>
      <c r="N3259">
        <v>45963</v>
      </c>
      <c r="O3259" s="1" t="s">
        <v>6243</v>
      </c>
      <c r="P3259" s="2">
        <v>44798</v>
      </c>
      <c r="Q3259" s="2">
        <v>45644</v>
      </c>
      <c r="R3259" s="1" t="s">
        <v>6904</v>
      </c>
      <c r="S3259" s="1" t="s">
        <v>6916</v>
      </c>
      <c r="T3259" s="1" t="s">
        <v>28</v>
      </c>
      <c r="U3259">
        <v>6195</v>
      </c>
      <c r="V3259" s="1" t="s">
        <v>24</v>
      </c>
      <c r="W3259" s="1" t="s">
        <v>55</v>
      </c>
      <c r="X3259" s="2">
        <f t="shared" ca="1" si="50"/>
        <v>45937</v>
      </c>
      <c r="Y3259" s="1">
        <f ca="1">ROUND(YEARFRAC(Merge1[[#This Row],[Join_Date]],Merge1[[#This Row],[Today]], 3),0)</f>
        <v>3</v>
      </c>
      <c r="Z3259" s="1" t="str" cm="1">
        <f t="array" aca="1" ref="Z3259" ca="1">_xlfn.IFS(
   Merge1[[#This Row],[Customer Tenure]]&lt;=2,"New",
   Merge1[[#This Row],[Customer Tenure]]&lt;=5,"Emerging",
  Merge1[[#This Row],[Customer Tenure]]&lt;9,"Established",
   TRUE,"Loyal"
)</f>
        <v>Emerging</v>
      </c>
      <c r="AA3259" s="1" t="str" cm="1">
        <f t="array" ref="AA3259">_xlfn.IFS(Merge1[[#This Row],[Income]]&lt;=30000,"Low",Merge1[[#This Row],[Income]]&lt;=60000,"Medium",Merge1[[#This Row],[Income]]&lt;=100000,"High", Merge1[[#This Row],[Income]]&gt;100000," Premium")</f>
        <v>Medium</v>
      </c>
      <c r="AB3259" s="1" t="str" cm="1">
        <f t="array" ref="AB3259">_xlfn.IFS(Merge1[[#This Row],[Age]]&lt;= 28,"Gen Z", Merge1[[#This Row],[Age]]&lt;=44,"Millennials", Merge1[[#This Row],[Age]]&lt;=60,"Gen X", Merge1[[#This Row],[Age]]&gt;60,"Baby Boomers")</f>
        <v>Baby Boomers</v>
      </c>
      <c r="AC3259" s="1" t="str" cm="1">
        <f t="array" ref="AC3259">_xlfn.IFS(
    Merge1[[#This Row],[Balance]]&lt;=50000,"Low",
    Merge1[[#This Row],[Balance]]&lt;=200000,"Medium",
    Merge1[[#This Row],[Balance]]&gt;200000,"High"
)</f>
        <v>Medium</v>
      </c>
    </row>
    <row r="3260" spans="1:29" x14ac:dyDescent="0.25">
      <c r="A3260" s="1" t="s">
        <v>1408</v>
      </c>
      <c r="B3260" s="1" t="s">
        <v>5924</v>
      </c>
      <c r="C3260" s="1" t="s">
        <v>5835</v>
      </c>
      <c r="D3260" s="2">
        <v>44200</v>
      </c>
      <c r="E3260">
        <v>477964</v>
      </c>
      <c r="F3260">
        <v>428</v>
      </c>
      <c r="G3260">
        <v>0</v>
      </c>
      <c r="H3260" s="1" t="s">
        <v>5833</v>
      </c>
      <c r="I3260" s="1" t="s">
        <v>6379</v>
      </c>
      <c r="J3260" s="1" t="s">
        <v>6240</v>
      </c>
      <c r="K3260">
        <v>36</v>
      </c>
      <c r="L3260" s="1" t="s">
        <v>6246</v>
      </c>
      <c r="M3260" s="1" t="s">
        <v>6262</v>
      </c>
      <c r="N3260">
        <v>119616</v>
      </c>
      <c r="O3260" s="1" t="s">
        <v>6248</v>
      </c>
      <c r="P3260" s="2">
        <v>44942</v>
      </c>
      <c r="Q3260" s="2">
        <v>45406</v>
      </c>
      <c r="R3260" s="1" t="s">
        <v>6893</v>
      </c>
      <c r="S3260" s="1" t="s">
        <v>6911</v>
      </c>
      <c r="T3260" s="1" t="s">
        <v>14</v>
      </c>
      <c r="U3260">
        <v>4438</v>
      </c>
      <c r="V3260" s="1" t="s">
        <v>10</v>
      </c>
      <c r="W3260" s="1" t="s">
        <v>16</v>
      </c>
      <c r="X3260" s="2">
        <f t="shared" ca="1" si="50"/>
        <v>45937</v>
      </c>
      <c r="Y3260" s="1">
        <f ca="1">ROUND(YEARFRAC(Merge1[[#This Row],[Join_Date]],Merge1[[#This Row],[Today]], 3),0)</f>
        <v>3</v>
      </c>
      <c r="Z3260" s="1" t="str" cm="1">
        <f t="array" aca="1" ref="Z3260" ca="1">_xlfn.IFS(
   Merge1[[#This Row],[Customer Tenure]]&lt;=2,"New",
   Merge1[[#This Row],[Customer Tenure]]&lt;=5,"Emerging",
  Merge1[[#This Row],[Customer Tenure]]&lt;9,"Established",
   TRUE,"Loyal"
)</f>
        <v>Emerging</v>
      </c>
      <c r="AA3260" s="1" t="str" cm="1">
        <f t="array" ref="AA3260">_xlfn.IFS(Merge1[[#This Row],[Income]]&lt;=30000,"Low",Merge1[[#This Row],[Income]]&lt;=60000,"Medium",Merge1[[#This Row],[Income]]&lt;=100000,"High", Merge1[[#This Row],[Income]]&gt;100000," Premium")</f>
        <v xml:space="preserve"> Premium</v>
      </c>
      <c r="AB3260" s="1" t="str" cm="1">
        <f t="array" ref="AB3260">_xlfn.IFS(Merge1[[#This Row],[Age]]&lt;= 28,"Gen Z", Merge1[[#This Row],[Age]]&lt;=44,"Millennials", Merge1[[#This Row],[Age]]&lt;=60,"Gen X", Merge1[[#This Row],[Age]]&gt;60,"Baby Boomers")</f>
        <v>Millennials</v>
      </c>
      <c r="AC3260" s="1" t="str" cm="1">
        <f t="array" ref="AC3260">_xlfn.IFS(
    Merge1[[#This Row],[Balance]]&lt;=50000,"Low",
    Merge1[[#This Row],[Balance]]&lt;=200000,"Medium",
    Merge1[[#This Row],[Balance]]&gt;200000,"High"
)</f>
        <v>High</v>
      </c>
    </row>
    <row r="3261" spans="1:29" x14ac:dyDescent="0.25">
      <c r="A3261" s="1" t="s">
        <v>211</v>
      </c>
      <c r="B3261" s="1" t="s">
        <v>5912</v>
      </c>
      <c r="C3261" s="1" t="s">
        <v>5835</v>
      </c>
      <c r="D3261" s="2">
        <v>43176</v>
      </c>
      <c r="E3261">
        <v>353827</v>
      </c>
      <c r="F3261">
        <v>810</v>
      </c>
      <c r="G3261">
        <v>0</v>
      </c>
      <c r="H3261" s="1" t="s">
        <v>5833</v>
      </c>
      <c r="I3261" s="1" t="s">
        <v>6317</v>
      </c>
      <c r="J3261" s="1" t="s">
        <v>6245</v>
      </c>
      <c r="K3261">
        <v>63</v>
      </c>
      <c r="L3261" s="1" t="s">
        <v>6260</v>
      </c>
      <c r="M3261" s="1" t="s">
        <v>6254</v>
      </c>
      <c r="N3261">
        <v>27287</v>
      </c>
      <c r="O3261" s="1" t="s">
        <v>6243</v>
      </c>
      <c r="P3261" s="2">
        <v>42750</v>
      </c>
      <c r="Q3261" s="2">
        <v>45789</v>
      </c>
      <c r="R3261" s="1" t="s">
        <v>6906</v>
      </c>
      <c r="S3261" s="1" t="s">
        <v>6907</v>
      </c>
      <c r="T3261" s="1" t="s">
        <v>28</v>
      </c>
      <c r="U3261">
        <v>9458</v>
      </c>
      <c r="V3261" s="1" t="s">
        <v>24</v>
      </c>
      <c r="W3261" s="1" t="s">
        <v>45</v>
      </c>
      <c r="X3261" s="2">
        <f t="shared" ca="1" si="50"/>
        <v>45937</v>
      </c>
      <c r="Y3261" s="1">
        <f ca="1">ROUND(YEARFRAC(Merge1[[#This Row],[Join_Date]],Merge1[[#This Row],[Today]], 3),0)</f>
        <v>9</v>
      </c>
      <c r="Z3261" s="1" t="str" cm="1">
        <f t="array" aca="1" ref="Z3261" ca="1">_xlfn.IFS(
   Merge1[[#This Row],[Customer Tenure]]&lt;=2,"New",
   Merge1[[#This Row],[Customer Tenure]]&lt;=5,"Emerging",
  Merge1[[#This Row],[Customer Tenure]]&lt;9,"Established",
   TRUE,"Loyal"
)</f>
        <v>Loyal</v>
      </c>
      <c r="AA3261" s="1" t="str" cm="1">
        <f t="array" ref="AA3261">_xlfn.IFS(Merge1[[#This Row],[Income]]&lt;=30000,"Low",Merge1[[#This Row],[Income]]&lt;=60000,"Medium",Merge1[[#This Row],[Income]]&lt;=100000,"High", Merge1[[#This Row],[Income]]&gt;100000," Premium")</f>
        <v>Low</v>
      </c>
      <c r="AB3261" s="1" t="str" cm="1">
        <f t="array" ref="AB3261">_xlfn.IFS(Merge1[[#This Row],[Age]]&lt;= 28,"Gen Z", Merge1[[#This Row],[Age]]&lt;=44,"Millennials", Merge1[[#This Row],[Age]]&lt;=60,"Gen X", Merge1[[#This Row],[Age]]&gt;60,"Baby Boomers")</f>
        <v>Baby Boomers</v>
      </c>
      <c r="AC3261" s="1" t="str" cm="1">
        <f t="array" ref="AC3261">_xlfn.IFS(
    Merge1[[#This Row],[Balance]]&lt;=50000,"Low",
    Merge1[[#This Row],[Balance]]&lt;=200000,"Medium",
    Merge1[[#This Row],[Balance]]&gt;200000,"High"
)</f>
        <v>High</v>
      </c>
    </row>
    <row r="3262" spans="1:29" x14ac:dyDescent="0.25">
      <c r="A3262" s="1" t="s">
        <v>44</v>
      </c>
      <c r="B3262" s="1" t="s">
        <v>6138</v>
      </c>
      <c r="C3262" s="1" t="s">
        <v>5842</v>
      </c>
      <c r="D3262" s="2">
        <v>42705</v>
      </c>
      <c r="E3262">
        <v>378669</v>
      </c>
      <c r="F3262">
        <v>726</v>
      </c>
      <c r="G3262">
        <v>0</v>
      </c>
      <c r="H3262" s="1" t="s">
        <v>5850</v>
      </c>
      <c r="I3262" s="1" t="s">
        <v>6677</v>
      </c>
      <c r="J3262" s="1" t="s">
        <v>6240</v>
      </c>
      <c r="K3262">
        <v>48</v>
      </c>
      <c r="L3262" s="1" t="s">
        <v>6241</v>
      </c>
      <c r="M3262" s="1" t="s">
        <v>6262</v>
      </c>
      <c r="N3262">
        <v>152632</v>
      </c>
      <c r="O3262" s="1" t="s">
        <v>6243</v>
      </c>
      <c r="P3262" s="2">
        <v>43154</v>
      </c>
      <c r="Q3262" s="2">
        <v>45549</v>
      </c>
      <c r="R3262" s="1" t="s">
        <v>6897</v>
      </c>
      <c r="S3262" s="1" t="s">
        <v>6898</v>
      </c>
      <c r="T3262" s="1" t="s">
        <v>28</v>
      </c>
      <c r="U3262">
        <v>7247</v>
      </c>
      <c r="V3262" s="1" t="s">
        <v>15</v>
      </c>
      <c r="W3262" s="1" t="s">
        <v>50</v>
      </c>
      <c r="X3262" s="2">
        <f t="shared" ca="1" si="50"/>
        <v>45937</v>
      </c>
      <c r="Y3262" s="1">
        <f ca="1">ROUND(YEARFRAC(Merge1[[#This Row],[Join_Date]],Merge1[[#This Row],[Today]], 3),0)</f>
        <v>8</v>
      </c>
      <c r="Z3262" s="1" t="str" cm="1">
        <f t="array" aca="1" ref="Z3262" ca="1">_xlfn.IFS(
   Merge1[[#This Row],[Customer Tenure]]&lt;=2,"New",
   Merge1[[#This Row],[Customer Tenure]]&lt;=5,"Emerging",
  Merge1[[#This Row],[Customer Tenure]]&lt;9,"Established",
   TRUE,"Loyal"
)</f>
        <v>Established</v>
      </c>
      <c r="AA3262" s="1" t="str" cm="1">
        <f t="array" ref="AA3262">_xlfn.IFS(Merge1[[#This Row],[Income]]&lt;=30000,"Low",Merge1[[#This Row],[Income]]&lt;=60000,"Medium",Merge1[[#This Row],[Income]]&lt;=100000,"High", Merge1[[#This Row],[Income]]&gt;100000," Premium")</f>
        <v xml:space="preserve"> Premium</v>
      </c>
      <c r="AB3262" s="1" t="str" cm="1">
        <f t="array" ref="AB3262">_xlfn.IFS(Merge1[[#This Row],[Age]]&lt;= 28,"Gen Z", Merge1[[#This Row],[Age]]&lt;=44,"Millennials", Merge1[[#This Row],[Age]]&lt;=60,"Gen X", Merge1[[#This Row],[Age]]&gt;60,"Baby Boomers")</f>
        <v>Gen X</v>
      </c>
      <c r="AC3262" s="1" t="str" cm="1">
        <f t="array" ref="AC3262">_xlfn.IFS(
    Merge1[[#This Row],[Balance]]&lt;=50000,"Low",
    Merge1[[#This Row],[Balance]]&lt;=200000,"Medium",
    Merge1[[#This Row],[Balance]]&gt;200000,"High"
)</f>
        <v>High</v>
      </c>
    </row>
    <row r="3263" spans="1:29" x14ac:dyDescent="0.25">
      <c r="A3263" s="1" t="s">
        <v>331</v>
      </c>
      <c r="B3263" s="1" t="s">
        <v>6079</v>
      </c>
      <c r="C3263" s="1" t="s">
        <v>5835</v>
      </c>
      <c r="D3263" s="2">
        <v>45227</v>
      </c>
      <c r="E3263">
        <v>339443</v>
      </c>
      <c r="F3263">
        <v>793</v>
      </c>
      <c r="G3263">
        <v>393333</v>
      </c>
      <c r="H3263" s="1" t="s">
        <v>5833</v>
      </c>
      <c r="I3263" s="1" t="s">
        <v>6723</v>
      </c>
      <c r="J3263" s="1" t="s">
        <v>6240</v>
      </c>
      <c r="K3263">
        <v>38</v>
      </c>
      <c r="L3263" s="1" t="s">
        <v>6260</v>
      </c>
      <c r="M3263" s="1" t="s">
        <v>6266</v>
      </c>
      <c r="N3263">
        <v>134225</v>
      </c>
      <c r="O3263" s="1" t="s">
        <v>6248</v>
      </c>
      <c r="P3263" s="2">
        <v>44538</v>
      </c>
      <c r="Q3263" s="2">
        <v>45256</v>
      </c>
      <c r="R3263" s="1" t="s">
        <v>6887</v>
      </c>
      <c r="S3263" s="1" t="s">
        <v>6888</v>
      </c>
      <c r="T3263" s="1" t="s">
        <v>9</v>
      </c>
      <c r="U3263">
        <v>1049</v>
      </c>
      <c r="V3263" s="1" t="s">
        <v>19</v>
      </c>
      <c r="W3263" s="1" t="s">
        <v>40</v>
      </c>
      <c r="X3263" s="2">
        <f t="shared" ca="1" si="50"/>
        <v>45937</v>
      </c>
      <c r="Y3263" s="1">
        <f ca="1">ROUND(YEARFRAC(Merge1[[#This Row],[Join_Date]],Merge1[[#This Row],[Today]], 3),0)</f>
        <v>4</v>
      </c>
      <c r="Z3263" s="1" t="str" cm="1">
        <f t="array" aca="1" ref="Z3263" ca="1">_xlfn.IFS(
   Merge1[[#This Row],[Customer Tenure]]&lt;=2,"New",
   Merge1[[#This Row],[Customer Tenure]]&lt;=5,"Emerging",
  Merge1[[#This Row],[Customer Tenure]]&lt;9,"Established",
   TRUE,"Loyal"
)</f>
        <v>Emerging</v>
      </c>
      <c r="AA3263" s="1" t="str" cm="1">
        <f t="array" ref="AA3263">_xlfn.IFS(Merge1[[#This Row],[Income]]&lt;=30000,"Low",Merge1[[#This Row],[Income]]&lt;=60000,"Medium",Merge1[[#This Row],[Income]]&lt;=100000,"High", Merge1[[#This Row],[Income]]&gt;100000," Premium")</f>
        <v xml:space="preserve"> Premium</v>
      </c>
      <c r="AB3263" s="1" t="str" cm="1">
        <f t="array" ref="AB3263">_xlfn.IFS(Merge1[[#This Row],[Age]]&lt;= 28,"Gen Z", Merge1[[#This Row],[Age]]&lt;=44,"Millennials", Merge1[[#This Row],[Age]]&lt;=60,"Gen X", Merge1[[#This Row],[Age]]&gt;60,"Baby Boomers")</f>
        <v>Millennials</v>
      </c>
      <c r="AC3263" s="1" t="str" cm="1">
        <f t="array" ref="AC3263">_xlfn.IFS(
    Merge1[[#This Row],[Balance]]&lt;=50000,"Low",
    Merge1[[#This Row],[Balance]]&lt;=200000,"Medium",
    Merge1[[#This Row],[Balance]]&gt;200000,"High"
)</f>
        <v>High</v>
      </c>
    </row>
    <row r="3264" spans="1:29" x14ac:dyDescent="0.25">
      <c r="A3264" s="1" t="s">
        <v>858</v>
      </c>
      <c r="B3264" s="1" t="s">
        <v>6013</v>
      </c>
      <c r="C3264" s="1" t="s">
        <v>5832</v>
      </c>
      <c r="D3264" s="2">
        <v>45591</v>
      </c>
      <c r="E3264">
        <v>227443</v>
      </c>
      <c r="F3264">
        <v>706</v>
      </c>
      <c r="G3264">
        <v>44236</v>
      </c>
      <c r="H3264" s="1" t="s">
        <v>5833</v>
      </c>
      <c r="I3264" s="1" t="s">
        <v>6338</v>
      </c>
      <c r="J3264" s="1" t="s">
        <v>6245</v>
      </c>
      <c r="K3264">
        <v>66</v>
      </c>
      <c r="L3264" s="1" t="s">
        <v>6256</v>
      </c>
      <c r="M3264" s="1" t="s">
        <v>6257</v>
      </c>
      <c r="N3264">
        <v>66542</v>
      </c>
      <c r="O3264" s="1" t="s">
        <v>6243</v>
      </c>
      <c r="P3264" s="2">
        <v>43091</v>
      </c>
      <c r="Q3264" s="2">
        <v>45187</v>
      </c>
      <c r="R3264" s="1" t="s">
        <v>6897</v>
      </c>
      <c r="S3264" s="1" t="s">
        <v>6909</v>
      </c>
      <c r="T3264" s="1" t="s">
        <v>28</v>
      </c>
      <c r="U3264">
        <v>2126</v>
      </c>
      <c r="V3264" s="1" t="s">
        <v>19</v>
      </c>
      <c r="W3264" s="1" t="s">
        <v>55</v>
      </c>
      <c r="X3264" s="2">
        <f t="shared" ca="1" si="50"/>
        <v>45937</v>
      </c>
      <c r="Y3264" s="1">
        <f ca="1">ROUND(YEARFRAC(Merge1[[#This Row],[Join_Date]],Merge1[[#This Row],[Today]], 3),0)</f>
        <v>8</v>
      </c>
      <c r="Z3264" s="1" t="str" cm="1">
        <f t="array" aca="1" ref="Z3264" ca="1">_xlfn.IFS(
   Merge1[[#This Row],[Customer Tenure]]&lt;=2,"New",
   Merge1[[#This Row],[Customer Tenure]]&lt;=5,"Emerging",
  Merge1[[#This Row],[Customer Tenure]]&lt;9,"Established",
   TRUE,"Loyal"
)</f>
        <v>Established</v>
      </c>
      <c r="AA3264" s="1" t="str" cm="1">
        <f t="array" ref="AA3264">_xlfn.IFS(Merge1[[#This Row],[Income]]&lt;=30000,"Low",Merge1[[#This Row],[Income]]&lt;=60000,"Medium",Merge1[[#This Row],[Income]]&lt;=100000,"High", Merge1[[#This Row],[Income]]&gt;100000," Premium")</f>
        <v>High</v>
      </c>
      <c r="AB3264" s="1" t="str" cm="1">
        <f t="array" ref="AB3264">_xlfn.IFS(Merge1[[#This Row],[Age]]&lt;= 28,"Gen Z", Merge1[[#This Row],[Age]]&lt;=44,"Millennials", Merge1[[#This Row],[Age]]&lt;=60,"Gen X", Merge1[[#This Row],[Age]]&gt;60,"Baby Boomers")</f>
        <v>Baby Boomers</v>
      </c>
      <c r="AC3264" s="1" t="str" cm="1">
        <f t="array" ref="AC3264">_xlfn.IFS(
    Merge1[[#This Row],[Balance]]&lt;=50000,"Low",
    Merge1[[#This Row],[Balance]]&lt;=200000,"Medium",
    Merge1[[#This Row],[Balance]]&gt;200000,"High"
)</f>
        <v>High</v>
      </c>
    </row>
    <row r="3265" spans="1:29" x14ac:dyDescent="0.25">
      <c r="A3265" s="1" t="s">
        <v>2555</v>
      </c>
      <c r="B3265" s="1" t="s">
        <v>5976</v>
      </c>
      <c r="C3265" s="1" t="s">
        <v>5835</v>
      </c>
      <c r="D3265" s="2">
        <v>45840</v>
      </c>
      <c r="E3265">
        <v>297016</v>
      </c>
      <c r="F3265">
        <v>307</v>
      </c>
      <c r="G3265">
        <v>0</v>
      </c>
      <c r="H3265" s="1" t="s">
        <v>5860</v>
      </c>
      <c r="I3265" s="1" t="s">
        <v>6719</v>
      </c>
      <c r="J3265" s="1" t="s">
        <v>6245</v>
      </c>
      <c r="K3265">
        <v>62</v>
      </c>
      <c r="L3265" s="1" t="s">
        <v>6241</v>
      </c>
      <c r="M3265" s="1" t="s">
        <v>6266</v>
      </c>
      <c r="N3265">
        <v>121757</v>
      </c>
      <c r="O3265" s="1" t="s">
        <v>6243</v>
      </c>
      <c r="P3265" s="2">
        <v>42284</v>
      </c>
      <c r="Q3265" s="2">
        <v>45839</v>
      </c>
      <c r="R3265" s="1" t="s">
        <v>6891</v>
      </c>
      <c r="S3265" s="1" t="s">
        <v>6892</v>
      </c>
      <c r="T3265" s="1" t="s">
        <v>28</v>
      </c>
      <c r="U3265">
        <v>8886</v>
      </c>
      <c r="V3265" s="1" t="s">
        <v>19</v>
      </c>
      <c r="W3265" s="1" t="s">
        <v>16</v>
      </c>
      <c r="X3265" s="2">
        <f t="shared" ca="1" si="50"/>
        <v>45937</v>
      </c>
      <c r="Y3265" s="1">
        <f ca="1">ROUND(YEARFRAC(Merge1[[#This Row],[Join_Date]],Merge1[[#This Row],[Today]], 3),0)</f>
        <v>10</v>
      </c>
      <c r="Z3265" s="1" t="str" cm="1">
        <f t="array" aca="1" ref="Z3265" ca="1">_xlfn.IFS(
   Merge1[[#This Row],[Customer Tenure]]&lt;=2,"New",
   Merge1[[#This Row],[Customer Tenure]]&lt;=5,"Emerging",
  Merge1[[#This Row],[Customer Tenure]]&lt;9,"Established",
   TRUE,"Loyal"
)</f>
        <v>Loyal</v>
      </c>
      <c r="AA3265" s="1" t="str" cm="1">
        <f t="array" ref="AA3265">_xlfn.IFS(Merge1[[#This Row],[Income]]&lt;=30000,"Low",Merge1[[#This Row],[Income]]&lt;=60000,"Medium",Merge1[[#This Row],[Income]]&lt;=100000,"High", Merge1[[#This Row],[Income]]&gt;100000," Premium")</f>
        <v xml:space="preserve"> Premium</v>
      </c>
      <c r="AB3265" s="1" t="str" cm="1">
        <f t="array" ref="AB3265">_xlfn.IFS(Merge1[[#This Row],[Age]]&lt;= 28,"Gen Z", Merge1[[#This Row],[Age]]&lt;=44,"Millennials", Merge1[[#This Row],[Age]]&lt;=60,"Gen X", Merge1[[#This Row],[Age]]&gt;60,"Baby Boomers")</f>
        <v>Baby Boomers</v>
      </c>
      <c r="AC3265" s="1" t="str" cm="1">
        <f t="array" ref="AC3265">_xlfn.IFS(
    Merge1[[#This Row],[Balance]]&lt;=50000,"Low",
    Merge1[[#This Row],[Balance]]&lt;=200000,"Medium",
    Merge1[[#This Row],[Balance]]&gt;200000,"High"
)</f>
        <v>High</v>
      </c>
    </row>
    <row r="3266" spans="1:29" x14ac:dyDescent="0.25">
      <c r="A3266" s="1" t="s">
        <v>1292</v>
      </c>
      <c r="B3266" s="1" t="s">
        <v>5973</v>
      </c>
      <c r="C3266" s="1" t="s">
        <v>5835</v>
      </c>
      <c r="D3266" s="2">
        <v>43726</v>
      </c>
      <c r="E3266">
        <v>3453</v>
      </c>
      <c r="F3266">
        <v>771</v>
      </c>
      <c r="G3266">
        <v>176635</v>
      </c>
      <c r="H3266" s="1" t="s">
        <v>5860</v>
      </c>
      <c r="I3266" s="1" t="s">
        <v>6498</v>
      </c>
      <c r="J3266" s="1" t="s">
        <v>6240</v>
      </c>
      <c r="K3266">
        <v>60</v>
      </c>
      <c r="L3266" s="1" t="s">
        <v>6246</v>
      </c>
      <c r="M3266" s="1" t="s">
        <v>6254</v>
      </c>
      <c r="N3266">
        <v>154165</v>
      </c>
      <c r="O3266" s="1" t="s">
        <v>6243</v>
      </c>
      <c r="P3266" s="2">
        <v>43118</v>
      </c>
      <c r="Q3266" s="2">
        <v>45780</v>
      </c>
      <c r="R3266" s="1" t="s">
        <v>6906</v>
      </c>
      <c r="S3266" s="1" t="s">
        <v>6907</v>
      </c>
      <c r="T3266" s="1" t="s">
        <v>28</v>
      </c>
      <c r="U3266">
        <v>4028</v>
      </c>
      <c r="V3266" s="1" t="s">
        <v>19</v>
      </c>
      <c r="W3266" s="1" t="s">
        <v>50</v>
      </c>
      <c r="X3266" s="2">
        <f t="shared" ref="X3266:X3329" ca="1" si="51">TODAY()</f>
        <v>45937</v>
      </c>
      <c r="Y3266" s="1">
        <f ca="1">ROUND(YEARFRAC(Merge1[[#This Row],[Join_Date]],Merge1[[#This Row],[Today]], 3),0)</f>
        <v>8</v>
      </c>
      <c r="Z3266" s="1" t="str" cm="1">
        <f t="array" aca="1" ref="Z3266" ca="1">_xlfn.IFS(
   Merge1[[#This Row],[Customer Tenure]]&lt;=2,"New",
   Merge1[[#This Row],[Customer Tenure]]&lt;=5,"Emerging",
  Merge1[[#This Row],[Customer Tenure]]&lt;9,"Established",
   TRUE,"Loyal"
)</f>
        <v>Established</v>
      </c>
      <c r="AA3266" s="1" t="str" cm="1">
        <f t="array" ref="AA3266">_xlfn.IFS(Merge1[[#This Row],[Income]]&lt;=30000,"Low",Merge1[[#This Row],[Income]]&lt;=60000,"Medium",Merge1[[#This Row],[Income]]&lt;=100000,"High", Merge1[[#This Row],[Income]]&gt;100000," Premium")</f>
        <v xml:space="preserve"> Premium</v>
      </c>
      <c r="AB3266" s="1" t="str" cm="1">
        <f t="array" ref="AB3266">_xlfn.IFS(Merge1[[#This Row],[Age]]&lt;= 28,"Gen Z", Merge1[[#This Row],[Age]]&lt;=44,"Millennials", Merge1[[#This Row],[Age]]&lt;=60,"Gen X", Merge1[[#This Row],[Age]]&gt;60,"Baby Boomers")</f>
        <v>Gen X</v>
      </c>
      <c r="AC3266" s="1" t="str" cm="1">
        <f t="array" ref="AC3266">_xlfn.IFS(
    Merge1[[#This Row],[Balance]]&lt;=50000,"Low",
    Merge1[[#This Row],[Balance]]&lt;=200000,"Medium",
    Merge1[[#This Row],[Balance]]&gt;200000,"High"
)</f>
        <v>Low</v>
      </c>
    </row>
    <row r="3267" spans="1:29" x14ac:dyDescent="0.25">
      <c r="A3267" s="1" t="s">
        <v>1165</v>
      </c>
      <c r="B3267" s="1" t="s">
        <v>6053</v>
      </c>
      <c r="C3267" s="1" t="s">
        <v>5832</v>
      </c>
      <c r="D3267" s="2">
        <v>45120</v>
      </c>
      <c r="E3267">
        <v>426618</v>
      </c>
      <c r="F3267">
        <v>683</v>
      </c>
      <c r="G3267">
        <v>0</v>
      </c>
      <c r="H3267" s="1" t="s">
        <v>5833</v>
      </c>
      <c r="I3267" s="1" t="s">
        <v>6786</v>
      </c>
      <c r="J3267" s="1" t="s">
        <v>6245</v>
      </c>
      <c r="K3267">
        <v>45</v>
      </c>
      <c r="L3267" s="1" t="s">
        <v>6256</v>
      </c>
      <c r="M3267" s="1" t="s">
        <v>6254</v>
      </c>
      <c r="N3267">
        <v>64738</v>
      </c>
      <c r="O3267" s="1" t="s">
        <v>6248</v>
      </c>
      <c r="P3267" s="2">
        <v>43760</v>
      </c>
      <c r="Q3267" s="2">
        <v>45288</v>
      </c>
      <c r="R3267" s="1" t="s">
        <v>6904</v>
      </c>
      <c r="S3267" s="1" t="s">
        <v>6905</v>
      </c>
      <c r="T3267" s="1" t="s">
        <v>23</v>
      </c>
      <c r="U3267">
        <v>9999</v>
      </c>
      <c r="V3267" s="1" t="s">
        <v>19</v>
      </c>
      <c r="W3267" s="1" t="s">
        <v>55</v>
      </c>
      <c r="X3267" s="2">
        <f t="shared" ca="1" si="51"/>
        <v>45937</v>
      </c>
      <c r="Y3267" s="1">
        <f ca="1">ROUND(YEARFRAC(Merge1[[#This Row],[Join_Date]],Merge1[[#This Row],[Today]], 3),0)</f>
        <v>6</v>
      </c>
      <c r="Z3267" s="1" t="str" cm="1">
        <f t="array" aca="1" ref="Z3267" ca="1">_xlfn.IFS(
   Merge1[[#This Row],[Customer Tenure]]&lt;=2,"New",
   Merge1[[#This Row],[Customer Tenure]]&lt;=5,"Emerging",
  Merge1[[#This Row],[Customer Tenure]]&lt;9,"Established",
   TRUE,"Loyal"
)</f>
        <v>Established</v>
      </c>
      <c r="AA3267" s="1" t="str" cm="1">
        <f t="array" ref="AA3267">_xlfn.IFS(Merge1[[#This Row],[Income]]&lt;=30000,"Low",Merge1[[#This Row],[Income]]&lt;=60000,"Medium",Merge1[[#This Row],[Income]]&lt;=100000,"High", Merge1[[#This Row],[Income]]&gt;100000," Premium")</f>
        <v>High</v>
      </c>
      <c r="AB3267" s="1" t="str" cm="1">
        <f t="array" ref="AB3267">_xlfn.IFS(Merge1[[#This Row],[Age]]&lt;= 28,"Gen Z", Merge1[[#This Row],[Age]]&lt;=44,"Millennials", Merge1[[#This Row],[Age]]&lt;=60,"Gen X", Merge1[[#This Row],[Age]]&gt;60,"Baby Boomers")</f>
        <v>Gen X</v>
      </c>
      <c r="AC3267" s="1" t="str" cm="1">
        <f t="array" ref="AC3267">_xlfn.IFS(
    Merge1[[#This Row],[Balance]]&lt;=50000,"Low",
    Merge1[[#This Row],[Balance]]&lt;=200000,"Medium",
    Merge1[[#This Row],[Balance]]&gt;200000,"High"
)</f>
        <v>High</v>
      </c>
    </row>
    <row r="3268" spans="1:29" x14ac:dyDescent="0.25">
      <c r="A3268" s="1" t="s">
        <v>2854</v>
      </c>
      <c r="B3268" s="1" t="s">
        <v>5903</v>
      </c>
      <c r="C3268" s="1" t="s">
        <v>5835</v>
      </c>
      <c r="D3268" s="2">
        <v>45133</v>
      </c>
      <c r="E3268">
        <v>373747</v>
      </c>
      <c r="F3268">
        <v>626</v>
      </c>
      <c r="G3268">
        <v>0</v>
      </c>
      <c r="H3268" s="1" t="s">
        <v>5833</v>
      </c>
      <c r="I3268" s="1" t="s">
        <v>6302</v>
      </c>
      <c r="J3268" s="1" t="s">
        <v>6245</v>
      </c>
      <c r="K3268">
        <v>72</v>
      </c>
      <c r="L3268" s="1" t="s">
        <v>6246</v>
      </c>
      <c r="M3268" s="1" t="s">
        <v>6254</v>
      </c>
      <c r="N3268">
        <v>96898</v>
      </c>
      <c r="O3268" s="1" t="s">
        <v>6248</v>
      </c>
      <c r="P3268" s="2">
        <v>42533</v>
      </c>
      <c r="Q3268" s="2">
        <v>45474</v>
      </c>
      <c r="R3268" s="1" t="s">
        <v>6891</v>
      </c>
      <c r="S3268" s="1" t="s">
        <v>6895</v>
      </c>
      <c r="T3268" s="1" t="s">
        <v>14</v>
      </c>
      <c r="U3268">
        <v>7556</v>
      </c>
      <c r="V3268" s="1" t="s">
        <v>24</v>
      </c>
      <c r="W3268" s="1" t="s">
        <v>20</v>
      </c>
      <c r="X3268" s="2">
        <f t="shared" ca="1" si="51"/>
        <v>45937</v>
      </c>
      <c r="Y3268" s="1">
        <f ca="1">ROUND(YEARFRAC(Merge1[[#This Row],[Join_Date]],Merge1[[#This Row],[Today]], 3),0)</f>
        <v>9</v>
      </c>
      <c r="Z3268" s="1" t="str" cm="1">
        <f t="array" aca="1" ref="Z3268" ca="1">_xlfn.IFS(
   Merge1[[#This Row],[Customer Tenure]]&lt;=2,"New",
   Merge1[[#This Row],[Customer Tenure]]&lt;=5,"Emerging",
  Merge1[[#This Row],[Customer Tenure]]&lt;9,"Established",
   TRUE,"Loyal"
)</f>
        <v>Loyal</v>
      </c>
      <c r="AA3268" s="1" t="str" cm="1">
        <f t="array" ref="AA3268">_xlfn.IFS(Merge1[[#This Row],[Income]]&lt;=30000,"Low",Merge1[[#This Row],[Income]]&lt;=60000,"Medium",Merge1[[#This Row],[Income]]&lt;=100000,"High", Merge1[[#This Row],[Income]]&gt;100000," Premium")</f>
        <v>High</v>
      </c>
      <c r="AB3268" s="1" t="str" cm="1">
        <f t="array" ref="AB3268">_xlfn.IFS(Merge1[[#This Row],[Age]]&lt;= 28,"Gen Z", Merge1[[#This Row],[Age]]&lt;=44,"Millennials", Merge1[[#This Row],[Age]]&lt;=60,"Gen X", Merge1[[#This Row],[Age]]&gt;60,"Baby Boomers")</f>
        <v>Baby Boomers</v>
      </c>
      <c r="AC3268" s="1" t="str" cm="1">
        <f t="array" ref="AC3268">_xlfn.IFS(
    Merge1[[#This Row],[Balance]]&lt;=50000,"Low",
    Merge1[[#This Row],[Balance]]&lt;=200000,"Medium",
    Merge1[[#This Row],[Balance]]&gt;200000,"High"
)</f>
        <v>High</v>
      </c>
    </row>
    <row r="3269" spans="1:29" x14ac:dyDescent="0.25">
      <c r="A3269" s="1" t="s">
        <v>589</v>
      </c>
      <c r="B3269" s="1" t="s">
        <v>5966</v>
      </c>
      <c r="C3269" s="1" t="s">
        <v>5842</v>
      </c>
      <c r="D3269" s="2">
        <v>45335</v>
      </c>
      <c r="E3269">
        <v>225162</v>
      </c>
      <c r="F3269">
        <v>505</v>
      </c>
      <c r="G3269">
        <v>0</v>
      </c>
      <c r="H3269" s="1" t="s">
        <v>5833</v>
      </c>
      <c r="I3269" s="1" t="s">
        <v>6410</v>
      </c>
      <c r="J3269" s="1" t="s">
        <v>6245</v>
      </c>
      <c r="K3269">
        <v>46</v>
      </c>
      <c r="L3269" s="1" t="s">
        <v>6260</v>
      </c>
      <c r="M3269" s="1" t="s">
        <v>6242</v>
      </c>
      <c r="N3269">
        <v>112241</v>
      </c>
      <c r="O3269" s="1" t="s">
        <v>6248</v>
      </c>
      <c r="P3269" s="2">
        <v>42374</v>
      </c>
      <c r="Q3269" s="2">
        <v>45709</v>
      </c>
      <c r="R3269" s="1" t="s">
        <v>6885</v>
      </c>
      <c r="S3269" s="1" t="s">
        <v>6896</v>
      </c>
      <c r="T3269" s="1" t="s">
        <v>9</v>
      </c>
      <c r="U3269">
        <v>1834</v>
      </c>
      <c r="V3269" s="1" t="s">
        <v>19</v>
      </c>
      <c r="W3269" s="1" t="s">
        <v>16</v>
      </c>
      <c r="X3269" s="2">
        <f t="shared" ca="1" si="51"/>
        <v>45937</v>
      </c>
      <c r="Y3269" s="1">
        <f ca="1">ROUND(YEARFRAC(Merge1[[#This Row],[Join_Date]],Merge1[[#This Row],[Today]], 3),0)</f>
        <v>10</v>
      </c>
      <c r="Z3269" s="1" t="str" cm="1">
        <f t="array" aca="1" ref="Z3269" ca="1">_xlfn.IFS(
   Merge1[[#This Row],[Customer Tenure]]&lt;=2,"New",
   Merge1[[#This Row],[Customer Tenure]]&lt;=5,"Emerging",
  Merge1[[#This Row],[Customer Tenure]]&lt;9,"Established",
   TRUE,"Loyal"
)</f>
        <v>Loyal</v>
      </c>
      <c r="AA3269" s="1" t="str" cm="1">
        <f t="array" ref="AA3269">_xlfn.IFS(Merge1[[#This Row],[Income]]&lt;=30000,"Low",Merge1[[#This Row],[Income]]&lt;=60000,"Medium",Merge1[[#This Row],[Income]]&lt;=100000,"High", Merge1[[#This Row],[Income]]&gt;100000," Premium")</f>
        <v xml:space="preserve"> Premium</v>
      </c>
      <c r="AB3269" s="1" t="str" cm="1">
        <f t="array" ref="AB3269">_xlfn.IFS(Merge1[[#This Row],[Age]]&lt;= 28,"Gen Z", Merge1[[#This Row],[Age]]&lt;=44,"Millennials", Merge1[[#This Row],[Age]]&lt;=60,"Gen X", Merge1[[#This Row],[Age]]&gt;60,"Baby Boomers")</f>
        <v>Gen X</v>
      </c>
      <c r="AC3269" s="1" t="str" cm="1">
        <f t="array" ref="AC3269">_xlfn.IFS(
    Merge1[[#This Row],[Balance]]&lt;=50000,"Low",
    Merge1[[#This Row],[Balance]]&lt;=200000,"Medium",
    Merge1[[#This Row],[Balance]]&gt;200000,"High"
)</f>
        <v>High</v>
      </c>
    </row>
    <row r="3270" spans="1:29" x14ac:dyDescent="0.25">
      <c r="A3270" s="1" t="s">
        <v>1086</v>
      </c>
      <c r="B3270" s="1" t="s">
        <v>6011</v>
      </c>
      <c r="C3270" s="1" t="s">
        <v>5832</v>
      </c>
      <c r="D3270" s="2">
        <v>42645</v>
      </c>
      <c r="E3270">
        <v>36468</v>
      </c>
      <c r="F3270">
        <v>437</v>
      </c>
      <c r="G3270">
        <v>0</v>
      </c>
      <c r="H3270" s="1" t="s">
        <v>5833</v>
      </c>
      <c r="I3270" s="1" t="s">
        <v>6284</v>
      </c>
      <c r="J3270" s="1" t="s">
        <v>6240</v>
      </c>
      <c r="K3270">
        <v>59</v>
      </c>
      <c r="L3270" s="1" t="s">
        <v>6246</v>
      </c>
      <c r="M3270" s="1" t="s">
        <v>6266</v>
      </c>
      <c r="N3270">
        <v>61844</v>
      </c>
      <c r="O3270" s="1" t="s">
        <v>6248</v>
      </c>
      <c r="P3270" s="2">
        <v>45118</v>
      </c>
      <c r="Q3270" s="2">
        <v>45495</v>
      </c>
      <c r="R3270" s="1" t="s">
        <v>6891</v>
      </c>
      <c r="S3270" s="1" t="s">
        <v>6895</v>
      </c>
      <c r="T3270" s="1" t="s">
        <v>28</v>
      </c>
      <c r="U3270">
        <v>3544</v>
      </c>
      <c r="V3270" s="1" t="s">
        <v>15</v>
      </c>
      <c r="W3270" s="1" t="s">
        <v>16</v>
      </c>
      <c r="X3270" s="2">
        <f t="shared" ca="1" si="51"/>
        <v>45937</v>
      </c>
      <c r="Y3270" s="1">
        <f ca="1">ROUND(YEARFRAC(Merge1[[#This Row],[Join_Date]],Merge1[[#This Row],[Today]], 3),0)</f>
        <v>2</v>
      </c>
      <c r="Z3270" s="1" t="str" cm="1">
        <f t="array" aca="1" ref="Z3270" ca="1">_xlfn.IFS(
   Merge1[[#This Row],[Customer Tenure]]&lt;=2,"New",
   Merge1[[#This Row],[Customer Tenure]]&lt;=5,"Emerging",
  Merge1[[#This Row],[Customer Tenure]]&lt;9,"Established",
   TRUE,"Loyal"
)</f>
        <v>New</v>
      </c>
      <c r="AA3270" s="1" t="str" cm="1">
        <f t="array" ref="AA3270">_xlfn.IFS(Merge1[[#This Row],[Income]]&lt;=30000,"Low",Merge1[[#This Row],[Income]]&lt;=60000,"Medium",Merge1[[#This Row],[Income]]&lt;=100000,"High", Merge1[[#This Row],[Income]]&gt;100000," Premium")</f>
        <v>High</v>
      </c>
      <c r="AB3270" s="1" t="str" cm="1">
        <f t="array" ref="AB3270">_xlfn.IFS(Merge1[[#This Row],[Age]]&lt;= 28,"Gen Z", Merge1[[#This Row],[Age]]&lt;=44,"Millennials", Merge1[[#This Row],[Age]]&lt;=60,"Gen X", Merge1[[#This Row],[Age]]&gt;60,"Baby Boomers")</f>
        <v>Gen X</v>
      </c>
      <c r="AC3270" s="1" t="str" cm="1">
        <f t="array" ref="AC3270">_xlfn.IFS(
    Merge1[[#This Row],[Balance]]&lt;=50000,"Low",
    Merge1[[#This Row],[Balance]]&lt;=200000,"Medium",
    Merge1[[#This Row],[Balance]]&gt;200000,"High"
)</f>
        <v>Low</v>
      </c>
    </row>
    <row r="3271" spans="1:29" x14ac:dyDescent="0.25">
      <c r="A3271" s="1" t="s">
        <v>1168</v>
      </c>
      <c r="B3271" s="1" t="s">
        <v>5975</v>
      </c>
      <c r="C3271" s="1" t="s">
        <v>5835</v>
      </c>
      <c r="D3271" s="2">
        <v>44907</v>
      </c>
      <c r="E3271">
        <v>174442</v>
      </c>
      <c r="F3271">
        <v>666</v>
      </c>
      <c r="G3271">
        <v>397704</v>
      </c>
      <c r="H3271" s="1" t="s">
        <v>5833</v>
      </c>
      <c r="I3271" s="1" t="s">
        <v>6853</v>
      </c>
      <c r="J3271" s="1" t="s">
        <v>6240</v>
      </c>
      <c r="K3271">
        <v>54</v>
      </c>
      <c r="L3271" s="1" t="s">
        <v>6260</v>
      </c>
      <c r="M3271" s="1" t="s">
        <v>6262</v>
      </c>
      <c r="N3271">
        <v>29110</v>
      </c>
      <c r="O3271" s="1" t="s">
        <v>6243</v>
      </c>
      <c r="P3271" s="2">
        <v>44859</v>
      </c>
      <c r="Q3271" s="2">
        <v>45467</v>
      </c>
      <c r="R3271" s="1" t="s">
        <v>6883</v>
      </c>
      <c r="S3271" s="1" t="s">
        <v>6884</v>
      </c>
      <c r="T3271" s="1" t="s">
        <v>14</v>
      </c>
      <c r="U3271">
        <v>6680</v>
      </c>
      <c r="V3271" s="1" t="s">
        <v>24</v>
      </c>
      <c r="W3271" s="1" t="s">
        <v>11</v>
      </c>
      <c r="X3271" s="2">
        <f t="shared" ca="1" si="51"/>
        <v>45937</v>
      </c>
      <c r="Y3271" s="1">
        <f ca="1">ROUND(YEARFRAC(Merge1[[#This Row],[Join_Date]],Merge1[[#This Row],[Today]], 3),0)</f>
        <v>3</v>
      </c>
      <c r="Z3271" s="1" t="str" cm="1">
        <f t="array" aca="1" ref="Z3271" ca="1">_xlfn.IFS(
   Merge1[[#This Row],[Customer Tenure]]&lt;=2,"New",
   Merge1[[#This Row],[Customer Tenure]]&lt;=5,"Emerging",
  Merge1[[#This Row],[Customer Tenure]]&lt;9,"Established",
   TRUE,"Loyal"
)</f>
        <v>Emerging</v>
      </c>
      <c r="AA3271" s="1" t="str" cm="1">
        <f t="array" ref="AA3271">_xlfn.IFS(Merge1[[#This Row],[Income]]&lt;=30000,"Low",Merge1[[#This Row],[Income]]&lt;=60000,"Medium",Merge1[[#This Row],[Income]]&lt;=100000,"High", Merge1[[#This Row],[Income]]&gt;100000," Premium")</f>
        <v>Low</v>
      </c>
      <c r="AB3271" s="1" t="str" cm="1">
        <f t="array" ref="AB3271">_xlfn.IFS(Merge1[[#This Row],[Age]]&lt;= 28,"Gen Z", Merge1[[#This Row],[Age]]&lt;=44,"Millennials", Merge1[[#This Row],[Age]]&lt;=60,"Gen X", Merge1[[#This Row],[Age]]&gt;60,"Baby Boomers")</f>
        <v>Gen X</v>
      </c>
      <c r="AC3271" s="1" t="str" cm="1">
        <f t="array" ref="AC3271">_xlfn.IFS(
    Merge1[[#This Row],[Balance]]&lt;=50000,"Low",
    Merge1[[#This Row],[Balance]]&lt;=200000,"Medium",
    Merge1[[#This Row],[Balance]]&gt;200000,"High"
)</f>
        <v>Medium</v>
      </c>
    </row>
    <row r="3272" spans="1:29" x14ac:dyDescent="0.25">
      <c r="A3272" s="1" t="s">
        <v>1859</v>
      </c>
      <c r="B3272" s="1" t="s">
        <v>5887</v>
      </c>
      <c r="C3272" s="1" t="s">
        <v>5842</v>
      </c>
      <c r="D3272" s="2">
        <v>42632</v>
      </c>
      <c r="E3272">
        <v>84425</v>
      </c>
      <c r="F3272">
        <v>616</v>
      </c>
      <c r="G3272">
        <v>0</v>
      </c>
      <c r="H3272" s="1" t="s">
        <v>5833</v>
      </c>
      <c r="I3272" s="1" t="s">
        <v>6657</v>
      </c>
      <c r="J3272" s="1" t="s">
        <v>6245</v>
      </c>
      <c r="K3272">
        <v>22</v>
      </c>
      <c r="L3272" s="1" t="s">
        <v>6260</v>
      </c>
      <c r="M3272" s="1" t="s">
        <v>6251</v>
      </c>
      <c r="N3272">
        <v>44826</v>
      </c>
      <c r="O3272" s="1" t="s">
        <v>6243</v>
      </c>
      <c r="P3272" s="2">
        <v>44640</v>
      </c>
      <c r="Q3272" s="2">
        <v>45845</v>
      </c>
      <c r="R3272" s="1" t="s">
        <v>6891</v>
      </c>
      <c r="S3272" s="1" t="s">
        <v>6892</v>
      </c>
      <c r="T3272" s="1" t="s">
        <v>28</v>
      </c>
      <c r="U3272">
        <v>8264</v>
      </c>
      <c r="V3272" s="1" t="s">
        <v>24</v>
      </c>
      <c r="W3272" s="1" t="s">
        <v>25</v>
      </c>
      <c r="X3272" s="2">
        <f t="shared" ca="1" si="51"/>
        <v>45937</v>
      </c>
      <c r="Y3272" s="1">
        <f ca="1">ROUND(YEARFRAC(Merge1[[#This Row],[Join_Date]],Merge1[[#This Row],[Today]], 3),0)</f>
        <v>4</v>
      </c>
      <c r="Z3272" s="1" t="str" cm="1">
        <f t="array" aca="1" ref="Z3272" ca="1">_xlfn.IFS(
   Merge1[[#This Row],[Customer Tenure]]&lt;=2,"New",
   Merge1[[#This Row],[Customer Tenure]]&lt;=5,"Emerging",
  Merge1[[#This Row],[Customer Tenure]]&lt;9,"Established",
   TRUE,"Loyal"
)</f>
        <v>Emerging</v>
      </c>
      <c r="AA3272" s="1" t="str" cm="1">
        <f t="array" ref="AA3272">_xlfn.IFS(Merge1[[#This Row],[Income]]&lt;=30000,"Low",Merge1[[#This Row],[Income]]&lt;=60000,"Medium",Merge1[[#This Row],[Income]]&lt;=100000,"High", Merge1[[#This Row],[Income]]&gt;100000," Premium")</f>
        <v>Medium</v>
      </c>
      <c r="AB3272" s="1" t="str" cm="1">
        <f t="array" ref="AB3272">_xlfn.IFS(Merge1[[#This Row],[Age]]&lt;= 28,"Gen Z", Merge1[[#This Row],[Age]]&lt;=44,"Millennials", Merge1[[#This Row],[Age]]&lt;=60,"Gen X", Merge1[[#This Row],[Age]]&gt;60,"Baby Boomers")</f>
        <v>Gen Z</v>
      </c>
      <c r="AC3272" s="1" t="str" cm="1">
        <f t="array" ref="AC3272">_xlfn.IFS(
    Merge1[[#This Row],[Balance]]&lt;=50000,"Low",
    Merge1[[#This Row],[Balance]]&lt;=200000,"Medium",
    Merge1[[#This Row],[Balance]]&gt;200000,"High"
)</f>
        <v>Medium</v>
      </c>
    </row>
    <row r="3273" spans="1:29" x14ac:dyDescent="0.25">
      <c r="A3273" s="1" t="s">
        <v>3444</v>
      </c>
      <c r="B3273" s="1" t="s">
        <v>5839</v>
      </c>
      <c r="C3273" s="1" t="s">
        <v>5835</v>
      </c>
      <c r="D3273" s="2">
        <v>43109</v>
      </c>
      <c r="E3273">
        <v>261657</v>
      </c>
      <c r="F3273">
        <v>401</v>
      </c>
      <c r="G3273">
        <v>0</v>
      </c>
      <c r="H3273" s="1" t="s">
        <v>5833</v>
      </c>
      <c r="I3273" s="1" t="s">
        <v>6755</v>
      </c>
      <c r="J3273" s="1" t="s">
        <v>6245</v>
      </c>
      <c r="K3273">
        <v>28</v>
      </c>
      <c r="L3273" s="1" t="s">
        <v>6246</v>
      </c>
      <c r="M3273" s="1" t="s">
        <v>6266</v>
      </c>
      <c r="N3273">
        <v>39975</v>
      </c>
      <c r="O3273" s="1" t="s">
        <v>6248</v>
      </c>
      <c r="P3273" s="2">
        <v>44902</v>
      </c>
      <c r="Q3273" s="2">
        <v>45184</v>
      </c>
      <c r="R3273" s="1" t="s">
        <v>6897</v>
      </c>
      <c r="S3273" s="1" t="s">
        <v>6909</v>
      </c>
      <c r="T3273" s="1" t="s">
        <v>23</v>
      </c>
      <c r="U3273">
        <v>8462</v>
      </c>
      <c r="V3273" s="1" t="s">
        <v>19</v>
      </c>
      <c r="W3273" s="1" t="s">
        <v>16</v>
      </c>
      <c r="X3273" s="2">
        <f t="shared" ca="1" si="51"/>
        <v>45937</v>
      </c>
      <c r="Y3273" s="1">
        <f ca="1">ROUND(YEARFRAC(Merge1[[#This Row],[Join_Date]],Merge1[[#This Row],[Today]], 3),0)</f>
        <v>3</v>
      </c>
      <c r="Z3273" s="1" t="str" cm="1">
        <f t="array" aca="1" ref="Z3273" ca="1">_xlfn.IFS(
   Merge1[[#This Row],[Customer Tenure]]&lt;=2,"New",
   Merge1[[#This Row],[Customer Tenure]]&lt;=5,"Emerging",
  Merge1[[#This Row],[Customer Tenure]]&lt;9,"Established",
   TRUE,"Loyal"
)</f>
        <v>Emerging</v>
      </c>
      <c r="AA3273" s="1" t="str" cm="1">
        <f t="array" ref="AA3273">_xlfn.IFS(Merge1[[#This Row],[Income]]&lt;=30000,"Low",Merge1[[#This Row],[Income]]&lt;=60000,"Medium",Merge1[[#This Row],[Income]]&lt;=100000,"High", Merge1[[#This Row],[Income]]&gt;100000," Premium")</f>
        <v>Medium</v>
      </c>
      <c r="AB3273" s="1" t="str" cm="1">
        <f t="array" ref="AB3273">_xlfn.IFS(Merge1[[#This Row],[Age]]&lt;= 28,"Gen Z", Merge1[[#This Row],[Age]]&lt;=44,"Millennials", Merge1[[#This Row],[Age]]&lt;=60,"Gen X", Merge1[[#This Row],[Age]]&gt;60,"Baby Boomers")</f>
        <v>Gen Z</v>
      </c>
      <c r="AC3273" s="1" t="str" cm="1">
        <f t="array" ref="AC3273">_xlfn.IFS(
    Merge1[[#This Row],[Balance]]&lt;=50000,"Low",
    Merge1[[#This Row],[Balance]]&lt;=200000,"Medium",
    Merge1[[#This Row],[Balance]]&gt;200000,"High"
)</f>
        <v>High</v>
      </c>
    </row>
    <row r="3274" spans="1:29" x14ac:dyDescent="0.25">
      <c r="A3274" s="1" t="s">
        <v>1648</v>
      </c>
      <c r="B3274" s="1" t="s">
        <v>6134</v>
      </c>
      <c r="C3274" s="1" t="s">
        <v>5835</v>
      </c>
      <c r="D3274" s="2">
        <v>43828</v>
      </c>
      <c r="E3274">
        <v>409760</v>
      </c>
      <c r="F3274">
        <v>735</v>
      </c>
      <c r="G3274">
        <v>0</v>
      </c>
      <c r="H3274" s="1" t="s">
        <v>5833</v>
      </c>
      <c r="I3274" s="1" t="s">
        <v>6587</v>
      </c>
      <c r="J3274" s="1" t="s">
        <v>6245</v>
      </c>
      <c r="K3274">
        <v>36</v>
      </c>
      <c r="L3274" s="1" t="s">
        <v>6256</v>
      </c>
      <c r="M3274" s="1" t="s">
        <v>6247</v>
      </c>
      <c r="N3274">
        <v>84288</v>
      </c>
      <c r="O3274" s="1" t="s">
        <v>6248</v>
      </c>
      <c r="P3274" s="2">
        <v>43890</v>
      </c>
      <c r="Q3274" s="2">
        <v>45428</v>
      </c>
      <c r="R3274" s="1" t="s">
        <v>6906</v>
      </c>
      <c r="S3274" s="1" t="s">
        <v>6918</v>
      </c>
      <c r="T3274" s="1" t="s">
        <v>23</v>
      </c>
      <c r="U3274">
        <v>3581</v>
      </c>
      <c r="V3274" s="1" t="s">
        <v>10</v>
      </c>
      <c r="W3274" s="1" t="s">
        <v>11</v>
      </c>
      <c r="X3274" s="2">
        <f t="shared" ca="1" si="51"/>
        <v>45937</v>
      </c>
      <c r="Y3274" s="1">
        <f ca="1">ROUND(YEARFRAC(Merge1[[#This Row],[Join_Date]],Merge1[[#This Row],[Today]], 3),0)</f>
        <v>6</v>
      </c>
      <c r="Z3274" s="1" t="str" cm="1">
        <f t="array" aca="1" ref="Z3274" ca="1">_xlfn.IFS(
   Merge1[[#This Row],[Customer Tenure]]&lt;=2,"New",
   Merge1[[#This Row],[Customer Tenure]]&lt;=5,"Emerging",
  Merge1[[#This Row],[Customer Tenure]]&lt;9,"Established",
   TRUE,"Loyal"
)</f>
        <v>Established</v>
      </c>
      <c r="AA3274" s="1" t="str" cm="1">
        <f t="array" ref="AA3274">_xlfn.IFS(Merge1[[#This Row],[Income]]&lt;=30000,"Low",Merge1[[#This Row],[Income]]&lt;=60000,"Medium",Merge1[[#This Row],[Income]]&lt;=100000,"High", Merge1[[#This Row],[Income]]&gt;100000," Premium")</f>
        <v>High</v>
      </c>
      <c r="AB3274" s="1" t="str" cm="1">
        <f t="array" ref="AB3274">_xlfn.IFS(Merge1[[#This Row],[Age]]&lt;= 28,"Gen Z", Merge1[[#This Row],[Age]]&lt;=44,"Millennials", Merge1[[#This Row],[Age]]&lt;=60,"Gen X", Merge1[[#This Row],[Age]]&gt;60,"Baby Boomers")</f>
        <v>Millennials</v>
      </c>
      <c r="AC3274" s="1" t="str" cm="1">
        <f t="array" ref="AC3274">_xlfn.IFS(
    Merge1[[#This Row],[Balance]]&lt;=50000,"Low",
    Merge1[[#This Row],[Balance]]&lt;=200000,"Medium",
    Merge1[[#This Row],[Balance]]&gt;200000,"High"
)</f>
        <v>High</v>
      </c>
    </row>
    <row r="3275" spans="1:29" x14ac:dyDescent="0.25">
      <c r="A3275" s="1" t="s">
        <v>1779</v>
      </c>
      <c r="B3275" s="1" t="s">
        <v>6104</v>
      </c>
      <c r="C3275" s="1" t="s">
        <v>5832</v>
      </c>
      <c r="D3275" s="2">
        <v>45418</v>
      </c>
      <c r="E3275">
        <v>69341</v>
      </c>
      <c r="F3275">
        <v>559</v>
      </c>
      <c r="G3275">
        <v>0</v>
      </c>
      <c r="H3275" s="1" t="s">
        <v>5833</v>
      </c>
      <c r="I3275" s="1" t="s">
        <v>6486</v>
      </c>
      <c r="J3275" s="1" t="s">
        <v>6240</v>
      </c>
      <c r="K3275">
        <v>50</v>
      </c>
      <c r="L3275" s="1" t="s">
        <v>6256</v>
      </c>
      <c r="M3275" s="1" t="s">
        <v>6266</v>
      </c>
      <c r="N3275">
        <v>165360</v>
      </c>
      <c r="O3275" s="1" t="s">
        <v>6243</v>
      </c>
      <c r="P3275" s="2">
        <v>45535</v>
      </c>
      <c r="Q3275" s="2">
        <v>45516</v>
      </c>
      <c r="R3275" s="1" t="s">
        <v>6889</v>
      </c>
      <c r="S3275" s="1" t="s">
        <v>6890</v>
      </c>
      <c r="T3275" s="1" t="s">
        <v>28</v>
      </c>
      <c r="U3275">
        <v>3202</v>
      </c>
      <c r="V3275" s="1" t="s">
        <v>15</v>
      </c>
      <c r="W3275" s="1" t="s">
        <v>106</v>
      </c>
      <c r="X3275" s="2">
        <f t="shared" ca="1" si="51"/>
        <v>45937</v>
      </c>
      <c r="Y3275" s="1">
        <f ca="1">ROUND(YEARFRAC(Merge1[[#This Row],[Join_Date]],Merge1[[#This Row],[Today]], 3),0)</f>
        <v>1</v>
      </c>
      <c r="Z3275" s="1" t="str" cm="1">
        <f t="array" aca="1" ref="Z3275" ca="1">_xlfn.IFS(
   Merge1[[#This Row],[Customer Tenure]]&lt;=2,"New",
   Merge1[[#This Row],[Customer Tenure]]&lt;=5,"Emerging",
  Merge1[[#This Row],[Customer Tenure]]&lt;9,"Established",
   TRUE,"Loyal"
)</f>
        <v>New</v>
      </c>
      <c r="AA3275" s="1" t="str" cm="1">
        <f t="array" ref="AA3275">_xlfn.IFS(Merge1[[#This Row],[Income]]&lt;=30000,"Low",Merge1[[#This Row],[Income]]&lt;=60000,"Medium",Merge1[[#This Row],[Income]]&lt;=100000,"High", Merge1[[#This Row],[Income]]&gt;100000," Premium")</f>
        <v xml:space="preserve"> Premium</v>
      </c>
      <c r="AB3275" s="1" t="str" cm="1">
        <f t="array" ref="AB3275">_xlfn.IFS(Merge1[[#This Row],[Age]]&lt;= 28,"Gen Z", Merge1[[#This Row],[Age]]&lt;=44,"Millennials", Merge1[[#This Row],[Age]]&lt;=60,"Gen X", Merge1[[#This Row],[Age]]&gt;60,"Baby Boomers")</f>
        <v>Gen X</v>
      </c>
      <c r="AC3275" s="1" t="str" cm="1">
        <f t="array" ref="AC3275">_xlfn.IFS(
    Merge1[[#This Row],[Balance]]&lt;=50000,"Low",
    Merge1[[#This Row],[Balance]]&lt;=200000,"Medium",
    Merge1[[#This Row],[Balance]]&gt;200000,"High"
)</f>
        <v>Medium</v>
      </c>
    </row>
    <row r="3276" spans="1:29" x14ac:dyDescent="0.25">
      <c r="A3276" s="1" t="s">
        <v>1492</v>
      </c>
      <c r="B3276" s="1" t="s">
        <v>5976</v>
      </c>
      <c r="C3276" s="1" t="s">
        <v>5842</v>
      </c>
      <c r="D3276" s="2">
        <v>44818</v>
      </c>
      <c r="E3276">
        <v>177826</v>
      </c>
      <c r="F3276">
        <v>722</v>
      </c>
      <c r="G3276">
        <v>0</v>
      </c>
      <c r="H3276" s="1" t="s">
        <v>5833</v>
      </c>
      <c r="I3276" s="1" t="s">
        <v>6719</v>
      </c>
      <c r="J3276" s="1" t="s">
        <v>6245</v>
      </c>
      <c r="K3276">
        <v>62</v>
      </c>
      <c r="L3276" s="1" t="s">
        <v>6241</v>
      </c>
      <c r="M3276" s="1" t="s">
        <v>6266</v>
      </c>
      <c r="N3276">
        <v>121757</v>
      </c>
      <c r="O3276" s="1" t="s">
        <v>6243</v>
      </c>
      <c r="P3276" s="2">
        <v>42284</v>
      </c>
      <c r="Q3276" s="2">
        <v>45534</v>
      </c>
      <c r="R3276" s="1" t="s">
        <v>6889</v>
      </c>
      <c r="S3276" s="1" t="s">
        <v>6890</v>
      </c>
      <c r="T3276" s="1" t="s">
        <v>28</v>
      </c>
      <c r="U3276">
        <v>4963</v>
      </c>
      <c r="V3276" s="1" t="s">
        <v>24</v>
      </c>
      <c r="W3276" s="1" t="s">
        <v>55</v>
      </c>
      <c r="X3276" s="2">
        <f t="shared" ca="1" si="51"/>
        <v>45937</v>
      </c>
      <c r="Y3276" s="1">
        <f ca="1">ROUND(YEARFRAC(Merge1[[#This Row],[Join_Date]],Merge1[[#This Row],[Today]], 3),0)</f>
        <v>10</v>
      </c>
      <c r="Z3276" s="1" t="str" cm="1">
        <f t="array" aca="1" ref="Z3276" ca="1">_xlfn.IFS(
   Merge1[[#This Row],[Customer Tenure]]&lt;=2,"New",
   Merge1[[#This Row],[Customer Tenure]]&lt;=5,"Emerging",
  Merge1[[#This Row],[Customer Tenure]]&lt;9,"Established",
   TRUE,"Loyal"
)</f>
        <v>Loyal</v>
      </c>
      <c r="AA3276" s="1" t="str" cm="1">
        <f t="array" ref="AA3276">_xlfn.IFS(Merge1[[#This Row],[Income]]&lt;=30000,"Low",Merge1[[#This Row],[Income]]&lt;=60000,"Medium",Merge1[[#This Row],[Income]]&lt;=100000,"High", Merge1[[#This Row],[Income]]&gt;100000," Premium")</f>
        <v xml:space="preserve"> Premium</v>
      </c>
      <c r="AB3276" s="1" t="str" cm="1">
        <f t="array" ref="AB3276">_xlfn.IFS(Merge1[[#This Row],[Age]]&lt;= 28,"Gen Z", Merge1[[#This Row],[Age]]&lt;=44,"Millennials", Merge1[[#This Row],[Age]]&lt;=60,"Gen X", Merge1[[#This Row],[Age]]&gt;60,"Baby Boomers")</f>
        <v>Baby Boomers</v>
      </c>
      <c r="AC3276" s="1" t="str" cm="1">
        <f t="array" ref="AC3276">_xlfn.IFS(
    Merge1[[#This Row],[Balance]]&lt;=50000,"Low",
    Merge1[[#This Row],[Balance]]&lt;=200000,"Medium",
    Merge1[[#This Row],[Balance]]&gt;200000,"High"
)</f>
        <v>Medium</v>
      </c>
    </row>
    <row r="3277" spans="1:29" x14ac:dyDescent="0.25">
      <c r="A3277" s="1" t="s">
        <v>2981</v>
      </c>
      <c r="B3277" s="1" t="s">
        <v>6161</v>
      </c>
      <c r="C3277" s="1" t="s">
        <v>5835</v>
      </c>
      <c r="D3277" s="2">
        <v>44569</v>
      </c>
      <c r="E3277">
        <v>231387</v>
      </c>
      <c r="F3277">
        <v>559</v>
      </c>
      <c r="G3277">
        <v>0</v>
      </c>
      <c r="H3277" s="1" t="s">
        <v>5833</v>
      </c>
      <c r="I3277" s="1" t="s">
        <v>6518</v>
      </c>
      <c r="J3277" s="1" t="s">
        <v>6240</v>
      </c>
      <c r="K3277">
        <v>43</v>
      </c>
      <c r="L3277" s="1" t="s">
        <v>6241</v>
      </c>
      <c r="M3277" s="1" t="s">
        <v>6247</v>
      </c>
      <c r="N3277">
        <v>171054</v>
      </c>
      <c r="O3277" s="1" t="s">
        <v>6243</v>
      </c>
      <c r="P3277" s="2">
        <v>43877</v>
      </c>
      <c r="Q3277" s="2">
        <v>45875</v>
      </c>
      <c r="R3277" s="1" t="s">
        <v>6889</v>
      </c>
      <c r="S3277" s="1" t="s">
        <v>6915</v>
      </c>
      <c r="T3277" s="1" t="s">
        <v>28</v>
      </c>
      <c r="U3277">
        <v>9690</v>
      </c>
      <c r="V3277" s="1" t="s">
        <v>15</v>
      </c>
      <c r="W3277" s="1" t="s">
        <v>50</v>
      </c>
      <c r="X3277" s="2">
        <f t="shared" ca="1" si="51"/>
        <v>45937</v>
      </c>
      <c r="Y3277" s="1">
        <f ca="1">ROUND(YEARFRAC(Merge1[[#This Row],[Join_Date]],Merge1[[#This Row],[Today]], 3),0)</f>
        <v>6</v>
      </c>
      <c r="Z3277" s="1" t="str" cm="1">
        <f t="array" aca="1" ref="Z3277" ca="1">_xlfn.IFS(
   Merge1[[#This Row],[Customer Tenure]]&lt;=2,"New",
   Merge1[[#This Row],[Customer Tenure]]&lt;=5,"Emerging",
  Merge1[[#This Row],[Customer Tenure]]&lt;9,"Established",
   TRUE,"Loyal"
)</f>
        <v>Established</v>
      </c>
      <c r="AA3277" s="1" t="str" cm="1">
        <f t="array" ref="AA3277">_xlfn.IFS(Merge1[[#This Row],[Income]]&lt;=30000,"Low",Merge1[[#This Row],[Income]]&lt;=60000,"Medium",Merge1[[#This Row],[Income]]&lt;=100000,"High", Merge1[[#This Row],[Income]]&gt;100000," Premium")</f>
        <v xml:space="preserve"> Premium</v>
      </c>
      <c r="AB3277" s="1" t="str" cm="1">
        <f t="array" ref="AB3277">_xlfn.IFS(Merge1[[#This Row],[Age]]&lt;= 28,"Gen Z", Merge1[[#This Row],[Age]]&lt;=44,"Millennials", Merge1[[#This Row],[Age]]&lt;=60,"Gen X", Merge1[[#This Row],[Age]]&gt;60,"Baby Boomers")</f>
        <v>Millennials</v>
      </c>
      <c r="AC3277" s="1" t="str" cm="1">
        <f t="array" ref="AC3277">_xlfn.IFS(
    Merge1[[#This Row],[Balance]]&lt;=50000,"Low",
    Merge1[[#This Row],[Balance]]&lt;=200000,"Medium",
    Merge1[[#This Row],[Balance]]&gt;200000,"High"
)</f>
        <v>High</v>
      </c>
    </row>
    <row r="3278" spans="1:29" x14ac:dyDescent="0.25">
      <c r="A3278" s="1" t="s">
        <v>276</v>
      </c>
      <c r="B3278" s="1" t="s">
        <v>6047</v>
      </c>
      <c r="C3278" s="1" t="s">
        <v>5842</v>
      </c>
      <c r="D3278" s="2">
        <v>42839</v>
      </c>
      <c r="E3278">
        <v>445872</v>
      </c>
      <c r="F3278">
        <v>789</v>
      </c>
      <c r="G3278">
        <v>0</v>
      </c>
      <c r="H3278" s="1" t="s">
        <v>5833</v>
      </c>
      <c r="I3278" s="1" t="s">
        <v>6731</v>
      </c>
      <c r="J3278" s="1" t="s">
        <v>6240</v>
      </c>
      <c r="K3278">
        <v>52</v>
      </c>
      <c r="L3278" s="1" t="s">
        <v>6260</v>
      </c>
      <c r="M3278" s="1" t="s">
        <v>6262</v>
      </c>
      <c r="N3278">
        <v>51585</v>
      </c>
      <c r="O3278" s="1" t="s">
        <v>6248</v>
      </c>
      <c r="P3278" s="2">
        <v>43577</v>
      </c>
      <c r="Q3278" s="2">
        <v>45237</v>
      </c>
      <c r="R3278" s="1" t="s">
        <v>6887</v>
      </c>
      <c r="S3278" s="1" t="s">
        <v>6888</v>
      </c>
      <c r="T3278" s="1" t="s">
        <v>23</v>
      </c>
      <c r="U3278">
        <v>9332</v>
      </c>
      <c r="V3278" s="1" t="s">
        <v>10</v>
      </c>
      <c r="W3278" s="1" t="s">
        <v>45</v>
      </c>
      <c r="X3278" s="2">
        <f t="shared" ca="1" si="51"/>
        <v>45937</v>
      </c>
      <c r="Y3278" s="1">
        <f ca="1">ROUND(YEARFRAC(Merge1[[#This Row],[Join_Date]],Merge1[[#This Row],[Today]], 3),0)</f>
        <v>6</v>
      </c>
      <c r="Z3278" s="1" t="str" cm="1">
        <f t="array" aca="1" ref="Z3278" ca="1">_xlfn.IFS(
   Merge1[[#This Row],[Customer Tenure]]&lt;=2,"New",
   Merge1[[#This Row],[Customer Tenure]]&lt;=5,"Emerging",
  Merge1[[#This Row],[Customer Tenure]]&lt;9,"Established",
   TRUE,"Loyal"
)</f>
        <v>Established</v>
      </c>
      <c r="AA3278" s="1" t="str" cm="1">
        <f t="array" ref="AA3278">_xlfn.IFS(Merge1[[#This Row],[Income]]&lt;=30000,"Low",Merge1[[#This Row],[Income]]&lt;=60000,"Medium",Merge1[[#This Row],[Income]]&lt;=100000,"High", Merge1[[#This Row],[Income]]&gt;100000," Premium")</f>
        <v>Medium</v>
      </c>
      <c r="AB3278" s="1" t="str" cm="1">
        <f t="array" ref="AB3278">_xlfn.IFS(Merge1[[#This Row],[Age]]&lt;= 28,"Gen Z", Merge1[[#This Row],[Age]]&lt;=44,"Millennials", Merge1[[#This Row],[Age]]&lt;=60,"Gen X", Merge1[[#This Row],[Age]]&gt;60,"Baby Boomers")</f>
        <v>Gen X</v>
      </c>
      <c r="AC3278" s="1" t="str" cm="1">
        <f t="array" ref="AC3278">_xlfn.IFS(
    Merge1[[#This Row],[Balance]]&lt;=50000,"Low",
    Merge1[[#This Row],[Balance]]&lt;=200000,"Medium",
    Merge1[[#This Row],[Balance]]&gt;200000,"High"
)</f>
        <v>High</v>
      </c>
    </row>
    <row r="3279" spans="1:29" x14ac:dyDescent="0.25">
      <c r="A3279" s="1" t="s">
        <v>312</v>
      </c>
      <c r="B3279" s="1" t="s">
        <v>6156</v>
      </c>
      <c r="C3279" s="1" t="s">
        <v>5832</v>
      </c>
      <c r="D3279" s="2">
        <v>44258</v>
      </c>
      <c r="E3279">
        <v>361309</v>
      </c>
      <c r="F3279">
        <v>690</v>
      </c>
      <c r="G3279">
        <v>0</v>
      </c>
      <c r="H3279" s="1" t="s">
        <v>5833</v>
      </c>
      <c r="I3279" s="1" t="s">
        <v>6313</v>
      </c>
      <c r="J3279" s="1" t="s">
        <v>6245</v>
      </c>
      <c r="K3279">
        <v>37</v>
      </c>
      <c r="L3279" s="1" t="s">
        <v>6260</v>
      </c>
      <c r="M3279" s="1" t="s">
        <v>6266</v>
      </c>
      <c r="N3279">
        <v>27906</v>
      </c>
      <c r="O3279" s="1" t="s">
        <v>6243</v>
      </c>
      <c r="P3279" s="2">
        <v>44323</v>
      </c>
      <c r="Q3279" s="2">
        <v>45776</v>
      </c>
      <c r="R3279" s="1" t="s">
        <v>6893</v>
      </c>
      <c r="S3279" s="1" t="s">
        <v>6894</v>
      </c>
      <c r="T3279" s="1" t="s">
        <v>23</v>
      </c>
      <c r="U3279">
        <v>4285</v>
      </c>
      <c r="V3279" s="1" t="s">
        <v>24</v>
      </c>
      <c r="W3279" s="1" t="s">
        <v>50</v>
      </c>
      <c r="X3279" s="2">
        <f t="shared" ca="1" si="51"/>
        <v>45937</v>
      </c>
      <c r="Y3279" s="1">
        <f ca="1">ROUND(YEARFRAC(Merge1[[#This Row],[Join_Date]],Merge1[[#This Row],[Today]], 3),0)</f>
        <v>4</v>
      </c>
      <c r="Z3279" s="1" t="str" cm="1">
        <f t="array" aca="1" ref="Z3279" ca="1">_xlfn.IFS(
   Merge1[[#This Row],[Customer Tenure]]&lt;=2,"New",
   Merge1[[#This Row],[Customer Tenure]]&lt;=5,"Emerging",
  Merge1[[#This Row],[Customer Tenure]]&lt;9,"Established",
   TRUE,"Loyal"
)</f>
        <v>Emerging</v>
      </c>
      <c r="AA3279" s="1" t="str" cm="1">
        <f t="array" ref="AA3279">_xlfn.IFS(Merge1[[#This Row],[Income]]&lt;=30000,"Low",Merge1[[#This Row],[Income]]&lt;=60000,"Medium",Merge1[[#This Row],[Income]]&lt;=100000,"High", Merge1[[#This Row],[Income]]&gt;100000," Premium")</f>
        <v>Low</v>
      </c>
      <c r="AB3279" s="1" t="str" cm="1">
        <f t="array" ref="AB3279">_xlfn.IFS(Merge1[[#This Row],[Age]]&lt;= 28,"Gen Z", Merge1[[#This Row],[Age]]&lt;=44,"Millennials", Merge1[[#This Row],[Age]]&lt;=60,"Gen X", Merge1[[#This Row],[Age]]&gt;60,"Baby Boomers")</f>
        <v>Millennials</v>
      </c>
      <c r="AC3279" s="1" t="str" cm="1">
        <f t="array" ref="AC3279">_xlfn.IFS(
    Merge1[[#This Row],[Balance]]&lt;=50000,"Low",
    Merge1[[#This Row],[Balance]]&lt;=200000,"Medium",
    Merge1[[#This Row],[Balance]]&gt;200000,"High"
)</f>
        <v>High</v>
      </c>
    </row>
    <row r="3280" spans="1:29" x14ac:dyDescent="0.25">
      <c r="A3280" s="1" t="s">
        <v>1302</v>
      </c>
      <c r="B3280" s="1" t="s">
        <v>6098</v>
      </c>
      <c r="C3280" s="1" t="s">
        <v>5846</v>
      </c>
      <c r="D3280" s="2">
        <v>45188</v>
      </c>
      <c r="E3280">
        <v>39178</v>
      </c>
      <c r="F3280">
        <v>424</v>
      </c>
      <c r="G3280">
        <v>0</v>
      </c>
      <c r="H3280" s="1" t="s">
        <v>5833</v>
      </c>
      <c r="I3280" s="1" t="s">
        <v>6690</v>
      </c>
      <c r="J3280" s="1" t="s">
        <v>6240</v>
      </c>
      <c r="K3280">
        <v>20</v>
      </c>
      <c r="L3280" s="1" t="s">
        <v>6241</v>
      </c>
      <c r="M3280" s="1" t="s">
        <v>6242</v>
      </c>
      <c r="N3280">
        <v>22356</v>
      </c>
      <c r="O3280" s="1" t="s">
        <v>6243</v>
      </c>
      <c r="P3280" s="2">
        <v>43727</v>
      </c>
      <c r="Q3280" s="2">
        <v>45231</v>
      </c>
      <c r="R3280" s="1" t="s">
        <v>6887</v>
      </c>
      <c r="S3280" s="1" t="s">
        <v>6888</v>
      </c>
      <c r="T3280" s="1" t="s">
        <v>14</v>
      </c>
      <c r="U3280">
        <v>364</v>
      </c>
      <c r="V3280" s="1" t="s">
        <v>15</v>
      </c>
      <c r="W3280" s="1" t="s">
        <v>40</v>
      </c>
      <c r="X3280" s="2">
        <f t="shared" ca="1" si="51"/>
        <v>45937</v>
      </c>
      <c r="Y3280" s="1">
        <f ca="1">ROUND(YEARFRAC(Merge1[[#This Row],[Join_Date]],Merge1[[#This Row],[Today]], 3),0)</f>
        <v>6</v>
      </c>
      <c r="Z3280" s="1" t="str" cm="1">
        <f t="array" aca="1" ref="Z3280" ca="1">_xlfn.IFS(
   Merge1[[#This Row],[Customer Tenure]]&lt;=2,"New",
   Merge1[[#This Row],[Customer Tenure]]&lt;=5,"Emerging",
  Merge1[[#This Row],[Customer Tenure]]&lt;9,"Established",
   TRUE,"Loyal"
)</f>
        <v>Established</v>
      </c>
      <c r="AA3280" s="1" t="str" cm="1">
        <f t="array" ref="AA3280">_xlfn.IFS(Merge1[[#This Row],[Income]]&lt;=30000,"Low",Merge1[[#This Row],[Income]]&lt;=60000,"Medium",Merge1[[#This Row],[Income]]&lt;=100000,"High", Merge1[[#This Row],[Income]]&gt;100000," Premium")</f>
        <v>Low</v>
      </c>
      <c r="AB3280" s="1" t="str" cm="1">
        <f t="array" ref="AB3280">_xlfn.IFS(Merge1[[#This Row],[Age]]&lt;= 28,"Gen Z", Merge1[[#This Row],[Age]]&lt;=44,"Millennials", Merge1[[#This Row],[Age]]&lt;=60,"Gen X", Merge1[[#This Row],[Age]]&gt;60,"Baby Boomers")</f>
        <v>Gen Z</v>
      </c>
      <c r="AC3280" s="1" t="str" cm="1">
        <f t="array" ref="AC3280">_xlfn.IFS(
    Merge1[[#This Row],[Balance]]&lt;=50000,"Low",
    Merge1[[#This Row],[Balance]]&lt;=200000,"Medium",
    Merge1[[#This Row],[Balance]]&gt;200000,"High"
)</f>
        <v>Low</v>
      </c>
    </row>
    <row r="3281" spans="1:29" x14ac:dyDescent="0.25">
      <c r="A3281" s="1" t="s">
        <v>1866</v>
      </c>
      <c r="B3281" s="1" t="s">
        <v>5993</v>
      </c>
      <c r="C3281" s="1" t="s">
        <v>5835</v>
      </c>
      <c r="D3281" s="2">
        <v>43603</v>
      </c>
      <c r="E3281">
        <v>84607</v>
      </c>
      <c r="F3281">
        <v>386</v>
      </c>
      <c r="G3281">
        <v>138501</v>
      </c>
      <c r="H3281" s="1" t="s">
        <v>5833</v>
      </c>
      <c r="I3281" s="1" t="s">
        <v>6361</v>
      </c>
      <c r="J3281" s="1" t="s">
        <v>6240</v>
      </c>
      <c r="K3281">
        <v>47</v>
      </c>
      <c r="L3281" s="1" t="s">
        <v>6241</v>
      </c>
      <c r="M3281" s="1" t="s">
        <v>6262</v>
      </c>
      <c r="N3281">
        <v>105956</v>
      </c>
      <c r="O3281" s="1" t="s">
        <v>6243</v>
      </c>
      <c r="P3281" s="2">
        <v>44285</v>
      </c>
      <c r="Q3281" s="2">
        <v>45185</v>
      </c>
      <c r="R3281" s="1" t="s">
        <v>6897</v>
      </c>
      <c r="S3281" s="1" t="s">
        <v>6909</v>
      </c>
      <c r="T3281" s="1" t="s">
        <v>9</v>
      </c>
      <c r="U3281">
        <v>5039</v>
      </c>
      <c r="V3281" s="1" t="s">
        <v>19</v>
      </c>
      <c r="W3281" s="1" t="s">
        <v>40</v>
      </c>
      <c r="X3281" s="2">
        <f t="shared" ca="1" si="51"/>
        <v>45937</v>
      </c>
      <c r="Y3281" s="1">
        <f ca="1">ROUND(YEARFRAC(Merge1[[#This Row],[Join_Date]],Merge1[[#This Row],[Today]], 3),0)</f>
        <v>5</v>
      </c>
      <c r="Z3281" s="1" t="str" cm="1">
        <f t="array" aca="1" ref="Z3281" ca="1">_xlfn.IFS(
   Merge1[[#This Row],[Customer Tenure]]&lt;=2,"New",
   Merge1[[#This Row],[Customer Tenure]]&lt;=5,"Emerging",
  Merge1[[#This Row],[Customer Tenure]]&lt;9,"Established",
   TRUE,"Loyal"
)</f>
        <v>Emerging</v>
      </c>
      <c r="AA3281" s="1" t="str" cm="1">
        <f t="array" ref="AA3281">_xlfn.IFS(Merge1[[#This Row],[Income]]&lt;=30000,"Low",Merge1[[#This Row],[Income]]&lt;=60000,"Medium",Merge1[[#This Row],[Income]]&lt;=100000,"High", Merge1[[#This Row],[Income]]&gt;100000," Premium")</f>
        <v xml:space="preserve"> Premium</v>
      </c>
      <c r="AB3281" s="1" t="str" cm="1">
        <f t="array" ref="AB3281">_xlfn.IFS(Merge1[[#This Row],[Age]]&lt;= 28,"Gen Z", Merge1[[#This Row],[Age]]&lt;=44,"Millennials", Merge1[[#This Row],[Age]]&lt;=60,"Gen X", Merge1[[#This Row],[Age]]&gt;60,"Baby Boomers")</f>
        <v>Gen X</v>
      </c>
      <c r="AC3281" s="1" t="str" cm="1">
        <f t="array" ref="AC3281">_xlfn.IFS(
    Merge1[[#This Row],[Balance]]&lt;=50000,"Low",
    Merge1[[#This Row],[Balance]]&lt;=200000,"Medium",
    Merge1[[#This Row],[Balance]]&gt;200000,"High"
)</f>
        <v>Medium</v>
      </c>
    </row>
    <row r="3282" spans="1:29" x14ac:dyDescent="0.25">
      <c r="A3282" s="1" t="s">
        <v>1356</v>
      </c>
      <c r="B3282" s="1" t="s">
        <v>6021</v>
      </c>
      <c r="C3282" s="1" t="s">
        <v>5832</v>
      </c>
      <c r="D3282" s="2">
        <v>45046</v>
      </c>
      <c r="E3282">
        <v>397745</v>
      </c>
      <c r="F3282">
        <v>708</v>
      </c>
      <c r="G3282">
        <v>333634</v>
      </c>
      <c r="H3282" s="1" t="s">
        <v>5833</v>
      </c>
      <c r="I3282" s="1" t="s">
        <v>6773</v>
      </c>
      <c r="J3282" s="1" t="s">
        <v>6240</v>
      </c>
      <c r="K3282">
        <v>45</v>
      </c>
      <c r="L3282" s="1" t="s">
        <v>6260</v>
      </c>
      <c r="M3282" s="1" t="s">
        <v>6242</v>
      </c>
      <c r="N3282">
        <v>121520</v>
      </c>
      <c r="O3282" s="1" t="s">
        <v>6248</v>
      </c>
      <c r="P3282" s="2">
        <v>44111</v>
      </c>
      <c r="Q3282" s="2">
        <v>45602</v>
      </c>
      <c r="R3282" s="1" t="s">
        <v>6887</v>
      </c>
      <c r="S3282" s="1" t="s">
        <v>6901</v>
      </c>
      <c r="T3282" s="1" t="s">
        <v>9</v>
      </c>
      <c r="U3282">
        <v>2784</v>
      </c>
      <c r="V3282" s="1" t="s">
        <v>24</v>
      </c>
      <c r="W3282" s="1" t="s">
        <v>16</v>
      </c>
      <c r="X3282" s="2">
        <f t="shared" ca="1" si="51"/>
        <v>45937</v>
      </c>
      <c r="Y3282" s="1">
        <f ca="1">ROUND(YEARFRAC(Merge1[[#This Row],[Join_Date]],Merge1[[#This Row],[Today]], 3),0)</f>
        <v>5</v>
      </c>
      <c r="Z3282" s="1" t="str" cm="1">
        <f t="array" aca="1" ref="Z3282" ca="1">_xlfn.IFS(
   Merge1[[#This Row],[Customer Tenure]]&lt;=2,"New",
   Merge1[[#This Row],[Customer Tenure]]&lt;=5,"Emerging",
  Merge1[[#This Row],[Customer Tenure]]&lt;9,"Established",
   TRUE,"Loyal"
)</f>
        <v>Emerging</v>
      </c>
      <c r="AA3282" s="1" t="str" cm="1">
        <f t="array" ref="AA3282">_xlfn.IFS(Merge1[[#This Row],[Income]]&lt;=30000,"Low",Merge1[[#This Row],[Income]]&lt;=60000,"Medium",Merge1[[#This Row],[Income]]&lt;=100000,"High", Merge1[[#This Row],[Income]]&gt;100000," Premium")</f>
        <v xml:space="preserve"> Premium</v>
      </c>
      <c r="AB3282" s="1" t="str" cm="1">
        <f t="array" ref="AB3282">_xlfn.IFS(Merge1[[#This Row],[Age]]&lt;= 28,"Gen Z", Merge1[[#This Row],[Age]]&lt;=44,"Millennials", Merge1[[#This Row],[Age]]&lt;=60,"Gen X", Merge1[[#This Row],[Age]]&gt;60,"Baby Boomers")</f>
        <v>Gen X</v>
      </c>
      <c r="AC3282" s="1" t="str" cm="1">
        <f t="array" ref="AC3282">_xlfn.IFS(
    Merge1[[#This Row],[Balance]]&lt;=50000,"Low",
    Merge1[[#This Row],[Balance]]&lt;=200000,"Medium",
    Merge1[[#This Row],[Balance]]&gt;200000,"High"
)</f>
        <v>High</v>
      </c>
    </row>
    <row r="3283" spans="1:29" x14ac:dyDescent="0.25">
      <c r="A3283" s="1" t="s">
        <v>2211</v>
      </c>
      <c r="B3283" s="1" t="s">
        <v>5912</v>
      </c>
      <c r="C3283" s="1" t="s">
        <v>5842</v>
      </c>
      <c r="D3283" s="2">
        <v>44785</v>
      </c>
      <c r="E3283">
        <v>717</v>
      </c>
      <c r="F3283">
        <v>842</v>
      </c>
      <c r="G3283">
        <v>197718</v>
      </c>
      <c r="H3283" s="1" t="s">
        <v>5833</v>
      </c>
      <c r="I3283" s="1" t="s">
        <v>6317</v>
      </c>
      <c r="J3283" s="1" t="s">
        <v>6245</v>
      </c>
      <c r="K3283">
        <v>63</v>
      </c>
      <c r="L3283" s="1" t="s">
        <v>6260</v>
      </c>
      <c r="M3283" s="1" t="s">
        <v>6254</v>
      </c>
      <c r="N3283">
        <v>27287</v>
      </c>
      <c r="O3283" s="1" t="s">
        <v>6243</v>
      </c>
      <c r="P3283" s="2">
        <v>42750</v>
      </c>
      <c r="Q3283" s="2">
        <v>45283</v>
      </c>
      <c r="R3283" s="1" t="s">
        <v>6904</v>
      </c>
      <c r="S3283" s="1" t="s">
        <v>6905</v>
      </c>
      <c r="T3283" s="1" t="s">
        <v>23</v>
      </c>
      <c r="U3283">
        <v>598</v>
      </c>
      <c r="V3283" s="1" t="s">
        <v>24</v>
      </c>
      <c r="W3283" s="1" t="s">
        <v>16</v>
      </c>
      <c r="X3283" s="2">
        <f t="shared" ca="1" si="51"/>
        <v>45937</v>
      </c>
      <c r="Y3283" s="1">
        <f ca="1">ROUND(YEARFRAC(Merge1[[#This Row],[Join_Date]],Merge1[[#This Row],[Today]], 3),0)</f>
        <v>9</v>
      </c>
      <c r="Z3283" s="1" t="str" cm="1">
        <f t="array" aca="1" ref="Z3283" ca="1">_xlfn.IFS(
   Merge1[[#This Row],[Customer Tenure]]&lt;=2,"New",
   Merge1[[#This Row],[Customer Tenure]]&lt;=5,"Emerging",
  Merge1[[#This Row],[Customer Tenure]]&lt;9,"Established",
   TRUE,"Loyal"
)</f>
        <v>Loyal</v>
      </c>
      <c r="AA3283" s="1" t="str" cm="1">
        <f t="array" ref="AA3283">_xlfn.IFS(Merge1[[#This Row],[Income]]&lt;=30000,"Low",Merge1[[#This Row],[Income]]&lt;=60000,"Medium",Merge1[[#This Row],[Income]]&lt;=100000,"High", Merge1[[#This Row],[Income]]&gt;100000," Premium")</f>
        <v>Low</v>
      </c>
      <c r="AB3283" s="1" t="str" cm="1">
        <f t="array" ref="AB3283">_xlfn.IFS(Merge1[[#This Row],[Age]]&lt;= 28,"Gen Z", Merge1[[#This Row],[Age]]&lt;=44,"Millennials", Merge1[[#This Row],[Age]]&lt;=60,"Gen X", Merge1[[#This Row],[Age]]&gt;60,"Baby Boomers")</f>
        <v>Baby Boomers</v>
      </c>
      <c r="AC3283" s="1" t="str" cm="1">
        <f t="array" ref="AC3283">_xlfn.IFS(
    Merge1[[#This Row],[Balance]]&lt;=50000,"Low",
    Merge1[[#This Row],[Balance]]&lt;=200000,"Medium",
    Merge1[[#This Row],[Balance]]&gt;200000,"High"
)</f>
        <v>Low</v>
      </c>
    </row>
    <row r="3284" spans="1:29" x14ac:dyDescent="0.25">
      <c r="A3284" s="1" t="s">
        <v>885</v>
      </c>
      <c r="B3284" s="1" t="s">
        <v>6117</v>
      </c>
      <c r="C3284" s="1" t="s">
        <v>5835</v>
      </c>
      <c r="D3284" s="2">
        <v>44178</v>
      </c>
      <c r="E3284">
        <v>243056</v>
      </c>
      <c r="F3284">
        <v>353</v>
      </c>
      <c r="G3284">
        <v>0</v>
      </c>
      <c r="H3284" s="1" t="s">
        <v>5833</v>
      </c>
      <c r="I3284" s="1" t="s">
        <v>6827</v>
      </c>
      <c r="J3284" s="1" t="s">
        <v>6245</v>
      </c>
      <c r="K3284">
        <v>66</v>
      </c>
      <c r="L3284" s="1" t="s">
        <v>6241</v>
      </c>
      <c r="M3284" s="1" t="s">
        <v>6257</v>
      </c>
      <c r="N3284">
        <v>152130</v>
      </c>
      <c r="O3284" s="1" t="s">
        <v>6243</v>
      </c>
      <c r="P3284" s="2">
        <v>44345</v>
      </c>
      <c r="Q3284" s="2">
        <v>45849</v>
      </c>
      <c r="R3284" s="1" t="s">
        <v>6891</v>
      </c>
      <c r="S3284" s="1" t="s">
        <v>6892</v>
      </c>
      <c r="T3284" s="1" t="s">
        <v>9</v>
      </c>
      <c r="U3284">
        <v>614</v>
      </c>
      <c r="V3284" s="1" t="s">
        <v>24</v>
      </c>
      <c r="W3284" s="1" t="s">
        <v>16</v>
      </c>
      <c r="X3284" s="2">
        <f t="shared" ca="1" si="51"/>
        <v>45937</v>
      </c>
      <c r="Y3284" s="1">
        <f ca="1">ROUND(YEARFRAC(Merge1[[#This Row],[Join_Date]],Merge1[[#This Row],[Today]], 3),0)</f>
        <v>4</v>
      </c>
      <c r="Z3284" s="1" t="str" cm="1">
        <f t="array" aca="1" ref="Z3284" ca="1">_xlfn.IFS(
   Merge1[[#This Row],[Customer Tenure]]&lt;=2,"New",
   Merge1[[#This Row],[Customer Tenure]]&lt;=5,"Emerging",
  Merge1[[#This Row],[Customer Tenure]]&lt;9,"Established",
   TRUE,"Loyal"
)</f>
        <v>Emerging</v>
      </c>
      <c r="AA3284" s="1" t="str" cm="1">
        <f t="array" ref="AA3284">_xlfn.IFS(Merge1[[#This Row],[Income]]&lt;=30000,"Low",Merge1[[#This Row],[Income]]&lt;=60000,"Medium",Merge1[[#This Row],[Income]]&lt;=100000,"High", Merge1[[#This Row],[Income]]&gt;100000," Premium")</f>
        <v xml:space="preserve"> Premium</v>
      </c>
      <c r="AB3284" s="1" t="str" cm="1">
        <f t="array" ref="AB3284">_xlfn.IFS(Merge1[[#This Row],[Age]]&lt;= 28,"Gen Z", Merge1[[#This Row],[Age]]&lt;=44,"Millennials", Merge1[[#This Row],[Age]]&lt;=60,"Gen X", Merge1[[#This Row],[Age]]&gt;60,"Baby Boomers")</f>
        <v>Baby Boomers</v>
      </c>
      <c r="AC3284" s="1" t="str" cm="1">
        <f t="array" ref="AC3284">_xlfn.IFS(
    Merge1[[#This Row],[Balance]]&lt;=50000,"Low",
    Merge1[[#This Row],[Balance]]&lt;=200000,"Medium",
    Merge1[[#This Row],[Balance]]&gt;200000,"High"
)</f>
        <v>High</v>
      </c>
    </row>
    <row r="3285" spans="1:29" x14ac:dyDescent="0.25">
      <c r="A3285" s="1" t="s">
        <v>903</v>
      </c>
      <c r="B3285" s="1" t="s">
        <v>6182</v>
      </c>
      <c r="C3285" s="1" t="s">
        <v>5832</v>
      </c>
      <c r="D3285" s="2">
        <v>42632</v>
      </c>
      <c r="E3285">
        <v>488256</v>
      </c>
      <c r="F3285">
        <v>609</v>
      </c>
      <c r="G3285">
        <v>0</v>
      </c>
      <c r="H3285" s="1" t="s">
        <v>5838</v>
      </c>
      <c r="I3285" s="1" t="s">
        <v>6694</v>
      </c>
      <c r="J3285" s="1" t="s">
        <v>6245</v>
      </c>
      <c r="K3285">
        <v>45</v>
      </c>
      <c r="L3285" s="1" t="s">
        <v>6260</v>
      </c>
      <c r="M3285" s="1" t="s">
        <v>6247</v>
      </c>
      <c r="N3285">
        <v>40049</v>
      </c>
      <c r="O3285" s="1" t="s">
        <v>6243</v>
      </c>
      <c r="P3285" s="2">
        <v>44190</v>
      </c>
      <c r="Q3285" s="2">
        <v>45604</v>
      </c>
      <c r="R3285" s="1" t="s">
        <v>6887</v>
      </c>
      <c r="S3285" s="1" t="s">
        <v>6901</v>
      </c>
      <c r="T3285" s="1" t="s">
        <v>28</v>
      </c>
      <c r="U3285">
        <v>8375</v>
      </c>
      <c r="V3285" s="1" t="s">
        <v>24</v>
      </c>
      <c r="W3285" s="1" t="s">
        <v>106</v>
      </c>
      <c r="X3285" s="2">
        <f t="shared" ca="1" si="51"/>
        <v>45937</v>
      </c>
      <c r="Y3285" s="1">
        <f ca="1">ROUND(YEARFRAC(Merge1[[#This Row],[Join_Date]],Merge1[[#This Row],[Today]], 3),0)</f>
        <v>5</v>
      </c>
      <c r="Z3285" s="1" t="str" cm="1">
        <f t="array" aca="1" ref="Z3285" ca="1">_xlfn.IFS(
   Merge1[[#This Row],[Customer Tenure]]&lt;=2,"New",
   Merge1[[#This Row],[Customer Tenure]]&lt;=5,"Emerging",
  Merge1[[#This Row],[Customer Tenure]]&lt;9,"Established",
   TRUE,"Loyal"
)</f>
        <v>Emerging</v>
      </c>
      <c r="AA3285" s="1" t="str" cm="1">
        <f t="array" ref="AA3285">_xlfn.IFS(Merge1[[#This Row],[Income]]&lt;=30000,"Low",Merge1[[#This Row],[Income]]&lt;=60000,"Medium",Merge1[[#This Row],[Income]]&lt;=100000,"High", Merge1[[#This Row],[Income]]&gt;100000," Premium")</f>
        <v>Medium</v>
      </c>
      <c r="AB3285" s="1" t="str" cm="1">
        <f t="array" ref="AB3285">_xlfn.IFS(Merge1[[#This Row],[Age]]&lt;= 28,"Gen Z", Merge1[[#This Row],[Age]]&lt;=44,"Millennials", Merge1[[#This Row],[Age]]&lt;=60,"Gen X", Merge1[[#This Row],[Age]]&gt;60,"Baby Boomers")</f>
        <v>Gen X</v>
      </c>
      <c r="AC3285" s="1" t="str" cm="1">
        <f t="array" ref="AC3285">_xlfn.IFS(
    Merge1[[#This Row],[Balance]]&lt;=50000,"Low",
    Merge1[[#This Row],[Balance]]&lt;=200000,"Medium",
    Merge1[[#This Row],[Balance]]&gt;200000,"High"
)</f>
        <v>High</v>
      </c>
    </row>
    <row r="3286" spans="1:29" x14ac:dyDescent="0.25">
      <c r="A3286" s="1" t="s">
        <v>1884</v>
      </c>
      <c r="B3286" s="1" t="s">
        <v>5945</v>
      </c>
      <c r="C3286" s="1" t="s">
        <v>5835</v>
      </c>
      <c r="D3286" s="2">
        <v>45708</v>
      </c>
      <c r="E3286">
        <v>455150</v>
      </c>
      <c r="F3286">
        <v>641</v>
      </c>
      <c r="G3286">
        <v>93741</v>
      </c>
      <c r="H3286" s="1" t="s">
        <v>5838</v>
      </c>
      <c r="I3286" s="1" t="s">
        <v>6789</v>
      </c>
      <c r="J3286" s="1" t="s">
        <v>6240</v>
      </c>
      <c r="K3286">
        <v>30</v>
      </c>
      <c r="L3286" s="1" t="s">
        <v>6246</v>
      </c>
      <c r="M3286" s="1" t="s">
        <v>6266</v>
      </c>
      <c r="N3286">
        <v>96367</v>
      </c>
      <c r="O3286" s="1" t="s">
        <v>6243</v>
      </c>
      <c r="P3286" s="2">
        <v>45328</v>
      </c>
      <c r="Q3286" s="2">
        <v>45615</v>
      </c>
      <c r="R3286" s="1" t="s">
        <v>6887</v>
      </c>
      <c r="S3286" s="1" t="s">
        <v>6901</v>
      </c>
      <c r="T3286" s="1" t="s">
        <v>14</v>
      </c>
      <c r="U3286">
        <v>363</v>
      </c>
      <c r="V3286" s="1" t="s">
        <v>19</v>
      </c>
      <c r="W3286" s="1" t="s">
        <v>29</v>
      </c>
      <c r="X3286" s="2">
        <f t="shared" ca="1" si="51"/>
        <v>45937</v>
      </c>
      <c r="Y3286" s="1">
        <f ca="1">ROUND(YEARFRAC(Merge1[[#This Row],[Join_Date]],Merge1[[#This Row],[Today]], 3),0)</f>
        <v>2</v>
      </c>
      <c r="Z3286" s="1" t="str" cm="1">
        <f t="array" aca="1" ref="Z3286" ca="1">_xlfn.IFS(
   Merge1[[#This Row],[Customer Tenure]]&lt;=2,"New",
   Merge1[[#This Row],[Customer Tenure]]&lt;=5,"Emerging",
  Merge1[[#This Row],[Customer Tenure]]&lt;9,"Established",
   TRUE,"Loyal"
)</f>
        <v>New</v>
      </c>
      <c r="AA3286" s="1" t="str" cm="1">
        <f t="array" ref="AA3286">_xlfn.IFS(Merge1[[#This Row],[Income]]&lt;=30000,"Low",Merge1[[#This Row],[Income]]&lt;=60000,"Medium",Merge1[[#This Row],[Income]]&lt;=100000,"High", Merge1[[#This Row],[Income]]&gt;100000," Premium")</f>
        <v>High</v>
      </c>
      <c r="AB3286" s="1" t="str" cm="1">
        <f t="array" ref="AB3286">_xlfn.IFS(Merge1[[#This Row],[Age]]&lt;= 28,"Gen Z", Merge1[[#This Row],[Age]]&lt;=44,"Millennials", Merge1[[#This Row],[Age]]&lt;=60,"Gen X", Merge1[[#This Row],[Age]]&gt;60,"Baby Boomers")</f>
        <v>Millennials</v>
      </c>
      <c r="AC3286" s="1" t="str" cm="1">
        <f t="array" ref="AC3286">_xlfn.IFS(
    Merge1[[#This Row],[Balance]]&lt;=50000,"Low",
    Merge1[[#This Row],[Balance]]&lt;=200000,"Medium",
    Merge1[[#This Row],[Balance]]&gt;200000,"High"
)</f>
        <v>High</v>
      </c>
    </row>
    <row r="3287" spans="1:29" x14ac:dyDescent="0.25">
      <c r="A3287" s="1" t="s">
        <v>1569</v>
      </c>
      <c r="B3287" s="1" t="s">
        <v>5935</v>
      </c>
      <c r="C3287" s="1" t="s">
        <v>5835</v>
      </c>
      <c r="D3287" s="2">
        <v>43042</v>
      </c>
      <c r="E3287">
        <v>6968</v>
      </c>
      <c r="F3287">
        <v>620</v>
      </c>
      <c r="G3287">
        <v>0</v>
      </c>
      <c r="H3287" s="1" t="s">
        <v>5833</v>
      </c>
      <c r="I3287" s="1" t="s">
        <v>6831</v>
      </c>
      <c r="J3287" s="1" t="s">
        <v>6240</v>
      </c>
      <c r="K3287">
        <v>51</v>
      </c>
      <c r="L3287" s="1" t="s">
        <v>6241</v>
      </c>
      <c r="M3287" s="1" t="s">
        <v>6257</v>
      </c>
      <c r="N3287">
        <v>180928</v>
      </c>
      <c r="O3287" s="1" t="s">
        <v>6243</v>
      </c>
      <c r="P3287" s="2">
        <v>44083</v>
      </c>
      <c r="Q3287" s="2">
        <v>45725</v>
      </c>
      <c r="R3287" s="1" t="s">
        <v>6899</v>
      </c>
      <c r="S3287" s="1" t="s">
        <v>6914</v>
      </c>
      <c r="T3287" s="1" t="s">
        <v>23</v>
      </c>
      <c r="U3287">
        <v>5444</v>
      </c>
      <c r="V3287" s="1" t="s">
        <v>10</v>
      </c>
      <c r="W3287" s="1" t="s">
        <v>45</v>
      </c>
      <c r="X3287" s="2">
        <f t="shared" ca="1" si="51"/>
        <v>45937</v>
      </c>
      <c r="Y3287" s="1">
        <f ca="1">ROUND(YEARFRAC(Merge1[[#This Row],[Join_Date]],Merge1[[#This Row],[Today]], 3),0)</f>
        <v>5</v>
      </c>
      <c r="Z3287" s="1" t="str" cm="1">
        <f t="array" aca="1" ref="Z3287" ca="1">_xlfn.IFS(
   Merge1[[#This Row],[Customer Tenure]]&lt;=2,"New",
   Merge1[[#This Row],[Customer Tenure]]&lt;=5,"Emerging",
  Merge1[[#This Row],[Customer Tenure]]&lt;9,"Established",
   TRUE,"Loyal"
)</f>
        <v>Emerging</v>
      </c>
      <c r="AA3287" s="1" t="str" cm="1">
        <f t="array" ref="AA3287">_xlfn.IFS(Merge1[[#This Row],[Income]]&lt;=30000,"Low",Merge1[[#This Row],[Income]]&lt;=60000,"Medium",Merge1[[#This Row],[Income]]&lt;=100000,"High", Merge1[[#This Row],[Income]]&gt;100000," Premium")</f>
        <v xml:space="preserve"> Premium</v>
      </c>
      <c r="AB3287" s="1" t="str" cm="1">
        <f t="array" ref="AB3287">_xlfn.IFS(Merge1[[#This Row],[Age]]&lt;= 28,"Gen Z", Merge1[[#This Row],[Age]]&lt;=44,"Millennials", Merge1[[#This Row],[Age]]&lt;=60,"Gen X", Merge1[[#This Row],[Age]]&gt;60,"Baby Boomers")</f>
        <v>Gen X</v>
      </c>
      <c r="AC3287" s="1" t="str" cm="1">
        <f t="array" ref="AC3287">_xlfn.IFS(
    Merge1[[#This Row],[Balance]]&lt;=50000,"Low",
    Merge1[[#This Row],[Balance]]&lt;=200000,"Medium",
    Merge1[[#This Row],[Balance]]&gt;200000,"High"
)</f>
        <v>Low</v>
      </c>
    </row>
    <row r="3288" spans="1:29" x14ac:dyDescent="0.25">
      <c r="A3288" s="1" t="s">
        <v>2020</v>
      </c>
      <c r="B3288" s="1" t="s">
        <v>5916</v>
      </c>
      <c r="C3288" s="1" t="s">
        <v>5835</v>
      </c>
      <c r="D3288" s="2">
        <v>45365</v>
      </c>
      <c r="E3288">
        <v>463509</v>
      </c>
      <c r="F3288">
        <v>403</v>
      </c>
      <c r="G3288">
        <v>111471</v>
      </c>
      <c r="H3288" s="1" t="s">
        <v>5833</v>
      </c>
      <c r="I3288" s="1" t="s">
        <v>6342</v>
      </c>
      <c r="J3288" s="1" t="s">
        <v>6245</v>
      </c>
      <c r="K3288">
        <v>32</v>
      </c>
      <c r="L3288" s="1" t="s">
        <v>6246</v>
      </c>
      <c r="M3288" s="1" t="s">
        <v>6242</v>
      </c>
      <c r="N3288">
        <v>70106</v>
      </c>
      <c r="O3288" s="1" t="s">
        <v>6243</v>
      </c>
      <c r="P3288" s="2">
        <v>45477</v>
      </c>
      <c r="Q3288" s="2">
        <v>45522</v>
      </c>
      <c r="R3288" s="1" t="s">
        <v>6889</v>
      </c>
      <c r="S3288" s="1" t="s">
        <v>6890</v>
      </c>
      <c r="T3288" s="1" t="s">
        <v>23</v>
      </c>
      <c r="U3288">
        <v>443</v>
      </c>
      <c r="V3288" s="1" t="s">
        <v>10</v>
      </c>
      <c r="W3288" s="1" t="s">
        <v>29</v>
      </c>
      <c r="X3288" s="2">
        <f t="shared" ca="1" si="51"/>
        <v>45937</v>
      </c>
      <c r="Y3288" s="1">
        <f ca="1">ROUND(YEARFRAC(Merge1[[#This Row],[Join_Date]],Merge1[[#This Row],[Today]], 3),0)</f>
        <v>1</v>
      </c>
      <c r="Z3288" s="1" t="str" cm="1">
        <f t="array" aca="1" ref="Z3288" ca="1">_xlfn.IFS(
   Merge1[[#This Row],[Customer Tenure]]&lt;=2,"New",
   Merge1[[#This Row],[Customer Tenure]]&lt;=5,"Emerging",
  Merge1[[#This Row],[Customer Tenure]]&lt;9,"Established",
   TRUE,"Loyal"
)</f>
        <v>New</v>
      </c>
      <c r="AA3288" s="1" t="str" cm="1">
        <f t="array" ref="AA3288">_xlfn.IFS(Merge1[[#This Row],[Income]]&lt;=30000,"Low",Merge1[[#This Row],[Income]]&lt;=60000,"Medium",Merge1[[#This Row],[Income]]&lt;=100000,"High", Merge1[[#This Row],[Income]]&gt;100000," Premium")</f>
        <v>High</v>
      </c>
      <c r="AB3288" s="1" t="str" cm="1">
        <f t="array" ref="AB3288">_xlfn.IFS(Merge1[[#This Row],[Age]]&lt;= 28,"Gen Z", Merge1[[#This Row],[Age]]&lt;=44,"Millennials", Merge1[[#This Row],[Age]]&lt;=60,"Gen X", Merge1[[#This Row],[Age]]&gt;60,"Baby Boomers")</f>
        <v>Millennials</v>
      </c>
      <c r="AC3288" s="1" t="str" cm="1">
        <f t="array" ref="AC3288">_xlfn.IFS(
    Merge1[[#This Row],[Balance]]&lt;=50000,"Low",
    Merge1[[#This Row],[Balance]]&lt;=200000,"Medium",
    Merge1[[#This Row],[Balance]]&gt;200000,"High"
)</f>
        <v>High</v>
      </c>
    </row>
    <row r="3289" spans="1:29" x14ac:dyDescent="0.25">
      <c r="A3289" s="1" t="s">
        <v>1232</v>
      </c>
      <c r="B3289" s="1" t="s">
        <v>5928</v>
      </c>
      <c r="C3289" s="1" t="s">
        <v>5846</v>
      </c>
      <c r="D3289" s="2">
        <v>42955</v>
      </c>
      <c r="E3289">
        <v>310037</v>
      </c>
      <c r="F3289">
        <v>712</v>
      </c>
      <c r="G3289">
        <v>0</v>
      </c>
      <c r="H3289" s="1" t="s">
        <v>5833</v>
      </c>
      <c r="I3289" s="1" t="s">
        <v>6467</v>
      </c>
      <c r="J3289" s="1" t="s">
        <v>6245</v>
      </c>
      <c r="K3289">
        <v>33</v>
      </c>
      <c r="L3289" s="1" t="s">
        <v>6256</v>
      </c>
      <c r="M3289" s="1" t="s">
        <v>6266</v>
      </c>
      <c r="N3289">
        <v>120732</v>
      </c>
      <c r="O3289" s="1" t="s">
        <v>6248</v>
      </c>
      <c r="P3289" s="2">
        <v>43767</v>
      </c>
      <c r="Q3289" s="2">
        <v>45214</v>
      </c>
      <c r="R3289" s="1" t="s">
        <v>6912</v>
      </c>
      <c r="S3289" s="1" t="s">
        <v>6913</v>
      </c>
      <c r="T3289" s="1" t="s">
        <v>9</v>
      </c>
      <c r="U3289">
        <v>8460</v>
      </c>
      <c r="V3289" s="1" t="s">
        <v>15</v>
      </c>
      <c r="W3289" s="1" t="s">
        <v>11</v>
      </c>
      <c r="X3289" s="2">
        <f t="shared" ca="1" si="51"/>
        <v>45937</v>
      </c>
      <c r="Y3289" s="1">
        <f ca="1">ROUND(YEARFRAC(Merge1[[#This Row],[Join_Date]],Merge1[[#This Row],[Today]], 3),0)</f>
        <v>6</v>
      </c>
      <c r="Z3289" s="1" t="str" cm="1">
        <f t="array" aca="1" ref="Z3289" ca="1">_xlfn.IFS(
   Merge1[[#This Row],[Customer Tenure]]&lt;=2,"New",
   Merge1[[#This Row],[Customer Tenure]]&lt;=5,"Emerging",
  Merge1[[#This Row],[Customer Tenure]]&lt;9,"Established",
   TRUE,"Loyal"
)</f>
        <v>Established</v>
      </c>
      <c r="AA3289" s="1" t="str" cm="1">
        <f t="array" ref="AA3289">_xlfn.IFS(Merge1[[#This Row],[Income]]&lt;=30000,"Low",Merge1[[#This Row],[Income]]&lt;=60000,"Medium",Merge1[[#This Row],[Income]]&lt;=100000,"High", Merge1[[#This Row],[Income]]&gt;100000," Premium")</f>
        <v xml:space="preserve"> Premium</v>
      </c>
      <c r="AB3289" s="1" t="str" cm="1">
        <f t="array" ref="AB3289">_xlfn.IFS(Merge1[[#This Row],[Age]]&lt;= 28,"Gen Z", Merge1[[#This Row],[Age]]&lt;=44,"Millennials", Merge1[[#This Row],[Age]]&lt;=60,"Gen X", Merge1[[#This Row],[Age]]&gt;60,"Baby Boomers")</f>
        <v>Millennials</v>
      </c>
      <c r="AC3289" s="1" t="str" cm="1">
        <f t="array" ref="AC3289">_xlfn.IFS(
    Merge1[[#This Row],[Balance]]&lt;=50000,"Low",
    Merge1[[#This Row],[Balance]]&lt;=200000,"Medium",
    Merge1[[#This Row],[Balance]]&gt;200000,"High"
)</f>
        <v>High</v>
      </c>
    </row>
    <row r="3290" spans="1:29" x14ac:dyDescent="0.25">
      <c r="A3290" s="1" t="s">
        <v>693</v>
      </c>
      <c r="B3290" s="1" t="s">
        <v>5864</v>
      </c>
      <c r="C3290" s="1" t="s">
        <v>5835</v>
      </c>
      <c r="D3290" s="2">
        <v>43590</v>
      </c>
      <c r="E3290">
        <v>104927</v>
      </c>
      <c r="F3290">
        <v>429</v>
      </c>
      <c r="G3290">
        <v>0</v>
      </c>
      <c r="H3290" s="1" t="s">
        <v>5833</v>
      </c>
      <c r="I3290" s="1" t="s">
        <v>6564</v>
      </c>
      <c r="J3290" s="1" t="s">
        <v>6245</v>
      </c>
      <c r="K3290">
        <v>29</v>
      </c>
      <c r="L3290" s="1" t="s">
        <v>6241</v>
      </c>
      <c r="M3290" s="1" t="s">
        <v>6251</v>
      </c>
      <c r="N3290">
        <v>124101</v>
      </c>
      <c r="O3290" s="1" t="s">
        <v>6248</v>
      </c>
      <c r="P3290" s="2">
        <v>45422</v>
      </c>
      <c r="Q3290" s="2">
        <v>45569</v>
      </c>
      <c r="R3290" s="1" t="s">
        <v>6912</v>
      </c>
      <c r="S3290" s="1" t="s">
        <v>6917</v>
      </c>
      <c r="T3290" s="1" t="s">
        <v>28</v>
      </c>
      <c r="U3290">
        <v>877</v>
      </c>
      <c r="V3290" s="1" t="s">
        <v>19</v>
      </c>
      <c r="W3290" s="1" t="s">
        <v>11</v>
      </c>
      <c r="X3290" s="2">
        <f t="shared" ca="1" si="51"/>
        <v>45937</v>
      </c>
      <c r="Y3290" s="1">
        <f ca="1">ROUND(YEARFRAC(Merge1[[#This Row],[Join_Date]],Merge1[[#This Row],[Today]], 3),0)</f>
        <v>1</v>
      </c>
      <c r="Z3290" s="1" t="str" cm="1">
        <f t="array" aca="1" ref="Z3290" ca="1">_xlfn.IFS(
   Merge1[[#This Row],[Customer Tenure]]&lt;=2,"New",
   Merge1[[#This Row],[Customer Tenure]]&lt;=5,"Emerging",
  Merge1[[#This Row],[Customer Tenure]]&lt;9,"Established",
   TRUE,"Loyal"
)</f>
        <v>New</v>
      </c>
      <c r="AA3290" s="1" t="str" cm="1">
        <f t="array" ref="AA3290">_xlfn.IFS(Merge1[[#This Row],[Income]]&lt;=30000,"Low",Merge1[[#This Row],[Income]]&lt;=60000,"Medium",Merge1[[#This Row],[Income]]&lt;=100000,"High", Merge1[[#This Row],[Income]]&gt;100000," Premium")</f>
        <v xml:space="preserve"> Premium</v>
      </c>
      <c r="AB3290" s="1" t="str" cm="1">
        <f t="array" ref="AB3290">_xlfn.IFS(Merge1[[#This Row],[Age]]&lt;= 28,"Gen Z", Merge1[[#This Row],[Age]]&lt;=44,"Millennials", Merge1[[#This Row],[Age]]&lt;=60,"Gen X", Merge1[[#This Row],[Age]]&gt;60,"Baby Boomers")</f>
        <v>Millennials</v>
      </c>
      <c r="AC3290" s="1" t="str" cm="1">
        <f t="array" ref="AC3290">_xlfn.IFS(
    Merge1[[#This Row],[Balance]]&lt;=50000,"Low",
    Merge1[[#This Row],[Balance]]&lt;=200000,"Medium",
    Merge1[[#This Row],[Balance]]&gt;200000,"High"
)</f>
        <v>Medium</v>
      </c>
    </row>
    <row r="3291" spans="1:29" x14ac:dyDescent="0.25">
      <c r="A3291" s="1" t="s">
        <v>3557</v>
      </c>
      <c r="B3291" s="1" t="s">
        <v>5841</v>
      </c>
      <c r="C3291" s="1" t="s">
        <v>5846</v>
      </c>
      <c r="D3291" s="2">
        <v>43608</v>
      </c>
      <c r="E3291">
        <v>487602</v>
      </c>
      <c r="F3291">
        <v>675</v>
      </c>
      <c r="G3291">
        <v>0</v>
      </c>
      <c r="H3291" s="1" t="s">
        <v>5833</v>
      </c>
      <c r="I3291" s="1" t="s">
        <v>6388</v>
      </c>
      <c r="J3291" s="1" t="s">
        <v>6245</v>
      </c>
      <c r="K3291">
        <v>29</v>
      </c>
      <c r="L3291" s="1" t="s">
        <v>6241</v>
      </c>
      <c r="M3291" s="1" t="s">
        <v>6262</v>
      </c>
      <c r="N3291">
        <v>131785</v>
      </c>
      <c r="O3291" s="1" t="s">
        <v>6248</v>
      </c>
      <c r="P3291" s="2">
        <v>44077</v>
      </c>
      <c r="Q3291" s="2">
        <v>45588</v>
      </c>
      <c r="R3291" s="1" t="s">
        <v>6912</v>
      </c>
      <c r="S3291" s="1" t="s">
        <v>6917</v>
      </c>
      <c r="T3291" s="1" t="s">
        <v>14</v>
      </c>
      <c r="U3291">
        <v>8797</v>
      </c>
      <c r="V3291" s="1" t="s">
        <v>19</v>
      </c>
      <c r="W3291" s="1" t="s">
        <v>50</v>
      </c>
      <c r="X3291" s="2">
        <f t="shared" ca="1" si="51"/>
        <v>45937</v>
      </c>
      <c r="Y3291" s="1">
        <f ca="1">ROUND(YEARFRAC(Merge1[[#This Row],[Join_Date]],Merge1[[#This Row],[Today]], 3),0)</f>
        <v>5</v>
      </c>
      <c r="Z3291" s="1" t="str" cm="1">
        <f t="array" aca="1" ref="Z3291" ca="1">_xlfn.IFS(
   Merge1[[#This Row],[Customer Tenure]]&lt;=2,"New",
   Merge1[[#This Row],[Customer Tenure]]&lt;=5,"Emerging",
  Merge1[[#This Row],[Customer Tenure]]&lt;9,"Established",
   TRUE,"Loyal"
)</f>
        <v>Emerging</v>
      </c>
      <c r="AA3291" s="1" t="str" cm="1">
        <f t="array" ref="AA3291">_xlfn.IFS(Merge1[[#This Row],[Income]]&lt;=30000,"Low",Merge1[[#This Row],[Income]]&lt;=60000,"Medium",Merge1[[#This Row],[Income]]&lt;=100000,"High", Merge1[[#This Row],[Income]]&gt;100000," Premium")</f>
        <v xml:space="preserve"> Premium</v>
      </c>
      <c r="AB3291" s="1" t="str" cm="1">
        <f t="array" ref="AB3291">_xlfn.IFS(Merge1[[#This Row],[Age]]&lt;= 28,"Gen Z", Merge1[[#This Row],[Age]]&lt;=44,"Millennials", Merge1[[#This Row],[Age]]&lt;=60,"Gen X", Merge1[[#This Row],[Age]]&gt;60,"Baby Boomers")</f>
        <v>Millennials</v>
      </c>
      <c r="AC3291" s="1" t="str" cm="1">
        <f t="array" ref="AC3291">_xlfn.IFS(
    Merge1[[#This Row],[Balance]]&lt;=50000,"Low",
    Merge1[[#This Row],[Balance]]&lt;=200000,"Medium",
    Merge1[[#This Row],[Balance]]&gt;200000,"High"
)</f>
        <v>High</v>
      </c>
    </row>
    <row r="3292" spans="1:29" x14ac:dyDescent="0.25">
      <c r="A3292" s="1" t="s">
        <v>4100</v>
      </c>
      <c r="B3292" s="1" t="s">
        <v>5961</v>
      </c>
      <c r="C3292" s="1" t="s">
        <v>5832</v>
      </c>
      <c r="D3292" s="2">
        <v>44299</v>
      </c>
      <c r="E3292">
        <v>483442</v>
      </c>
      <c r="F3292">
        <v>598</v>
      </c>
      <c r="G3292">
        <v>0</v>
      </c>
      <c r="H3292" s="1" t="s">
        <v>5833</v>
      </c>
      <c r="I3292" s="1" t="s">
        <v>6495</v>
      </c>
      <c r="J3292" s="1" t="s">
        <v>6245</v>
      </c>
      <c r="K3292">
        <v>50</v>
      </c>
      <c r="L3292" s="1" t="s">
        <v>6246</v>
      </c>
      <c r="M3292" s="1" t="s">
        <v>6254</v>
      </c>
      <c r="N3292">
        <v>43411</v>
      </c>
      <c r="O3292" s="1" t="s">
        <v>6248</v>
      </c>
      <c r="P3292" s="2">
        <v>43612</v>
      </c>
      <c r="Q3292" s="2">
        <v>45530</v>
      </c>
      <c r="R3292" s="1" t="s">
        <v>6889</v>
      </c>
      <c r="S3292" s="1" t="s">
        <v>6890</v>
      </c>
      <c r="T3292" s="1" t="s">
        <v>9</v>
      </c>
      <c r="U3292">
        <v>5774</v>
      </c>
      <c r="V3292" s="1" t="s">
        <v>15</v>
      </c>
      <c r="W3292" s="1" t="s">
        <v>45</v>
      </c>
      <c r="X3292" s="2">
        <f t="shared" ca="1" si="51"/>
        <v>45937</v>
      </c>
      <c r="Y3292" s="1">
        <f ca="1">ROUND(YEARFRAC(Merge1[[#This Row],[Join_Date]],Merge1[[#This Row],[Today]], 3),0)</f>
        <v>6</v>
      </c>
      <c r="Z3292" s="1" t="str" cm="1">
        <f t="array" aca="1" ref="Z3292" ca="1">_xlfn.IFS(
   Merge1[[#This Row],[Customer Tenure]]&lt;=2,"New",
   Merge1[[#This Row],[Customer Tenure]]&lt;=5,"Emerging",
  Merge1[[#This Row],[Customer Tenure]]&lt;9,"Established",
   TRUE,"Loyal"
)</f>
        <v>Established</v>
      </c>
      <c r="AA3292" s="1" t="str" cm="1">
        <f t="array" ref="AA3292">_xlfn.IFS(Merge1[[#This Row],[Income]]&lt;=30000,"Low",Merge1[[#This Row],[Income]]&lt;=60000,"Medium",Merge1[[#This Row],[Income]]&lt;=100000,"High", Merge1[[#This Row],[Income]]&gt;100000," Premium")</f>
        <v>Medium</v>
      </c>
      <c r="AB3292" s="1" t="str" cm="1">
        <f t="array" ref="AB3292">_xlfn.IFS(Merge1[[#This Row],[Age]]&lt;= 28,"Gen Z", Merge1[[#This Row],[Age]]&lt;=44,"Millennials", Merge1[[#This Row],[Age]]&lt;=60,"Gen X", Merge1[[#This Row],[Age]]&gt;60,"Baby Boomers")</f>
        <v>Gen X</v>
      </c>
      <c r="AC3292" s="1" t="str" cm="1">
        <f t="array" ref="AC3292">_xlfn.IFS(
    Merge1[[#This Row],[Balance]]&lt;=50000,"Low",
    Merge1[[#This Row],[Balance]]&lt;=200000,"Medium",
    Merge1[[#This Row],[Balance]]&gt;200000,"High"
)</f>
        <v>High</v>
      </c>
    </row>
    <row r="3293" spans="1:29" x14ac:dyDescent="0.25">
      <c r="A3293" s="1" t="s">
        <v>331</v>
      </c>
      <c r="B3293" s="1" t="s">
        <v>6079</v>
      </c>
      <c r="C3293" s="1" t="s">
        <v>5835</v>
      </c>
      <c r="D3293" s="2">
        <v>45227</v>
      </c>
      <c r="E3293">
        <v>339443</v>
      </c>
      <c r="F3293">
        <v>793</v>
      </c>
      <c r="G3293">
        <v>393333</v>
      </c>
      <c r="H3293" s="1" t="s">
        <v>5833</v>
      </c>
      <c r="I3293" s="1" t="s">
        <v>6723</v>
      </c>
      <c r="J3293" s="1" t="s">
        <v>6240</v>
      </c>
      <c r="K3293">
        <v>38</v>
      </c>
      <c r="L3293" s="1" t="s">
        <v>6260</v>
      </c>
      <c r="M3293" s="1" t="s">
        <v>6266</v>
      </c>
      <c r="N3293">
        <v>134225</v>
      </c>
      <c r="O3293" s="1" t="s">
        <v>6248</v>
      </c>
      <c r="P3293" s="2">
        <v>44538</v>
      </c>
      <c r="Q3293" s="2">
        <v>45316</v>
      </c>
      <c r="R3293" s="1" t="s">
        <v>6902</v>
      </c>
      <c r="S3293" s="1" t="s">
        <v>6903</v>
      </c>
      <c r="T3293" s="1" t="s">
        <v>23</v>
      </c>
      <c r="U3293">
        <v>403</v>
      </c>
      <c r="V3293" s="1" t="s">
        <v>19</v>
      </c>
      <c r="W3293" s="1" t="s">
        <v>50</v>
      </c>
      <c r="X3293" s="2">
        <f t="shared" ca="1" si="51"/>
        <v>45937</v>
      </c>
      <c r="Y3293" s="1">
        <f ca="1">ROUND(YEARFRAC(Merge1[[#This Row],[Join_Date]],Merge1[[#This Row],[Today]], 3),0)</f>
        <v>4</v>
      </c>
      <c r="Z3293" s="1" t="str" cm="1">
        <f t="array" aca="1" ref="Z3293" ca="1">_xlfn.IFS(
   Merge1[[#This Row],[Customer Tenure]]&lt;=2,"New",
   Merge1[[#This Row],[Customer Tenure]]&lt;=5,"Emerging",
  Merge1[[#This Row],[Customer Tenure]]&lt;9,"Established",
   TRUE,"Loyal"
)</f>
        <v>Emerging</v>
      </c>
      <c r="AA3293" s="1" t="str" cm="1">
        <f t="array" ref="AA3293">_xlfn.IFS(Merge1[[#This Row],[Income]]&lt;=30000,"Low",Merge1[[#This Row],[Income]]&lt;=60000,"Medium",Merge1[[#This Row],[Income]]&lt;=100000,"High", Merge1[[#This Row],[Income]]&gt;100000," Premium")</f>
        <v xml:space="preserve"> Premium</v>
      </c>
      <c r="AB3293" s="1" t="str" cm="1">
        <f t="array" ref="AB3293">_xlfn.IFS(Merge1[[#This Row],[Age]]&lt;= 28,"Gen Z", Merge1[[#This Row],[Age]]&lt;=44,"Millennials", Merge1[[#This Row],[Age]]&lt;=60,"Gen X", Merge1[[#This Row],[Age]]&gt;60,"Baby Boomers")</f>
        <v>Millennials</v>
      </c>
      <c r="AC3293" s="1" t="str" cm="1">
        <f t="array" ref="AC3293">_xlfn.IFS(
    Merge1[[#This Row],[Balance]]&lt;=50000,"Low",
    Merge1[[#This Row],[Balance]]&lt;=200000,"Medium",
    Merge1[[#This Row],[Balance]]&gt;200000,"High"
)</f>
        <v>High</v>
      </c>
    </row>
    <row r="3294" spans="1:29" x14ac:dyDescent="0.25">
      <c r="A3294" s="1" t="s">
        <v>589</v>
      </c>
      <c r="B3294" s="1" t="s">
        <v>5966</v>
      </c>
      <c r="C3294" s="1" t="s">
        <v>5842</v>
      </c>
      <c r="D3294" s="2">
        <v>45335</v>
      </c>
      <c r="E3294">
        <v>225162</v>
      </c>
      <c r="F3294">
        <v>505</v>
      </c>
      <c r="G3294">
        <v>0</v>
      </c>
      <c r="H3294" s="1" t="s">
        <v>5833</v>
      </c>
      <c r="I3294" s="1" t="s">
        <v>6410</v>
      </c>
      <c r="J3294" s="1" t="s">
        <v>6245</v>
      </c>
      <c r="K3294">
        <v>46</v>
      </c>
      <c r="L3294" s="1" t="s">
        <v>6260</v>
      </c>
      <c r="M3294" s="1" t="s">
        <v>6242</v>
      </c>
      <c r="N3294">
        <v>112241</v>
      </c>
      <c r="O3294" s="1" t="s">
        <v>6248</v>
      </c>
      <c r="P3294" s="2">
        <v>42374</v>
      </c>
      <c r="Q3294" s="2">
        <v>45573</v>
      </c>
      <c r="R3294" s="1" t="s">
        <v>6912</v>
      </c>
      <c r="S3294" s="1" t="s">
        <v>6917</v>
      </c>
      <c r="T3294" s="1" t="s">
        <v>23</v>
      </c>
      <c r="U3294">
        <v>3764</v>
      </c>
      <c r="V3294" s="1" t="s">
        <v>19</v>
      </c>
      <c r="W3294" s="1" t="s">
        <v>45</v>
      </c>
      <c r="X3294" s="2">
        <f t="shared" ca="1" si="51"/>
        <v>45937</v>
      </c>
      <c r="Y3294" s="1">
        <f ca="1">ROUND(YEARFRAC(Merge1[[#This Row],[Join_Date]],Merge1[[#This Row],[Today]], 3),0)</f>
        <v>10</v>
      </c>
      <c r="Z3294" s="1" t="str" cm="1">
        <f t="array" aca="1" ref="Z3294" ca="1">_xlfn.IFS(
   Merge1[[#This Row],[Customer Tenure]]&lt;=2,"New",
   Merge1[[#This Row],[Customer Tenure]]&lt;=5,"Emerging",
  Merge1[[#This Row],[Customer Tenure]]&lt;9,"Established",
   TRUE,"Loyal"
)</f>
        <v>Loyal</v>
      </c>
      <c r="AA3294" s="1" t="str" cm="1">
        <f t="array" ref="AA3294">_xlfn.IFS(Merge1[[#This Row],[Income]]&lt;=30000,"Low",Merge1[[#This Row],[Income]]&lt;=60000,"Medium",Merge1[[#This Row],[Income]]&lt;=100000,"High", Merge1[[#This Row],[Income]]&gt;100000," Premium")</f>
        <v xml:space="preserve"> Premium</v>
      </c>
      <c r="AB3294" s="1" t="str" cm="1">
        <f t="array" ref="AB3294">_xlfn.IFS(Merge1[[#This Row],[Age]]&lt;= 28,"Gen Z", Merge1[[#This Row],[Age]]&lt;=44,"Millennials", Merge1[[#This Row],[Age]]&lt;=60,"Gen X", Merge1[[#This Row],[Age]]&gt;60,"Baby Boomers")</f>
        <v>Gen X</v>
      </c>
      <c r="AC3294" s="1" t="str" cm="1">
        <f t="array" ref="AC3294">_xlfn.IFS(
    Merge1[[#This Row],[Balance]]&lt;=50000,"Low",
    Merge1[[#This Row],[Balance]]&lt;=200000,"Medium",
    Merge1[[#This Row],[Balance]]&gt;200000,"High"
)</f>
        <v>High</v>
      </c>
    </row>
    <row r="3295" spans="1:29" x14ac:dyDescent="0.25">
      <c r="A3295" s="1" t="s">
        <v>1670</v>
      </c>
      <c r="B3295" s="1" t="s">
        <v>6148</v>
      </c>
      <c r="C3295" s="1" t="s">
        <v>5835</v>
      </c>
      <c r="D3295" s="2">
        <v>45195</v>
      </c>
      <c r="E3295">
        <v>287623</v>
      </c>
      <c r="F3295">
        <v>629</v>
      </c>
      <c r="G3295">
        <v>0</v>
      </c>
      <c r="H3295" s="1" t="s">
        <v>5833</v>
      </c>
      <c r="I3295" s="1" t="s">
        <v>6665</v>
      </c>
      <c r="J3295" s="1" t="s">
        <v>6245</v>
      </c>
      <c r="K3295">
        <v>18</v>
      </c>
      <c r="L3295" s="1" t="s">
        <v>6260</v>
      </c>
      <c r="M3295" s="1" t="s">
        <v>6262</v>
      </c>
      <c r="N3295">
        <v>53662</v>
      </c>
      <c r="O3295" s="1" t="s">
        <v>6243</v>
      </c>
      <c r="P3295" s="2">
        <v>42347</v>
      </c>
      <c r="Q3295" s="2">
        <v>45651</v>
      </c>
      <c r="R3295" s="1" t="s">
        <v>6904</v>
      </c>
      <c r="S3295" s="1" t="s">
        <v>6916</v>
      </c>
      <c r="T3295" s="1" t="s">
        <v>9</v>
      </c>
      <c r="U3295">
        <v>4380</v>
      </c>
      <c r="V3295" s="1" t="s">
        <v>24</v>
      </c>
      <c r="W3295" s="1" t="s">
        <v>11</v>
      </c>
      <c r="X3295" s="2">
        <f t="shared" ca="1" si="51"/>
        <v>45937</v>
      </c>
      <c r="Y3295" s="1">
        <f ca="1">ROUND(YEARFRAC(Merge1[[#This Row],[Join_Date]],Merge1[[#This Row],[Today]], 3),0)</f>
        <v>10</v>
      </c>
      <c r="Z3295" s="1" t="str" cm="1">
        <f t="array" aca="1" ref="Z3295" ca="1">_xlfn.IFS(
   Merge1[[#This Row],[Customer Tenure]]&lt;=2,"New",
   Merge1[[#This Row],[Customer Tenure]]&lt;=5,"Emerging",
  Merge1[[#This Row],[Customer Tenure]]&lt;9,"Established",
   TRUE,"Loyal"
)</f>
        <v>Loyal</v>
      </c>
      <c r="AA3295" s="1" t="str" cm="1">
        <f t="array" ref="AA3295">_xlfn.IFS(Merge1[[#This Row],[Income]]&lt;=30000,"Low",Merge1[[#This Row],[Income]]&lt;=60000,"Medium",Merge1[[#This Row],[Income]]&lt;=100000,"High", Merge1[[#This Row],[Income]]&gt;100000," Premium")</f>
        <v>Medium</v>
      </c>
      <c r="AB3295" s="1" t="str" cm="1">
        <f t="array" ref="AB3295">_xlfn.IFS(Merge1[[#This Row],[Age]]&lt;= 28,"Gen Z", Merge1[[#This Row],[Age]]&lt;=44,"Millennials", Merge1[[#This Row],[Age]]&lt;=60,"Gen X", Merge1[[#This Row],[Age]]&gt;60,"Baby Boomers")</f>
        <v>Gen Z</v>
      </c>
      <c r="AC3295" s="1" t="str" cm="1">
        <f t="array" ref="AC3295">_xlfn.IFS(
    Merge1[[#This Row],[Balance]]&lt;=50000,"Low",
    Merge1[[#This Row],[Balance]]&lt;=200000,"Medium",
    Merge1[[#This Row],[Balance]]&gt;200000,"High"
)</f>
        <v>High</v>
      </c>
    </row>
    <row r="3296" spans="1:29" x14ac:dyDescent="0.25">
      <c r="A3296" s="1" t="s">
        <v>350</v>
      </c>
      <c r="B3296" s="1" t="s">
        <v>5859</v>
      </c>
      <c r="C3296" s="1" t="s">
        <v>5832</v>
      </c>
      <c r="D3296" s="2">
        <v>43136</v>
      </c>
      <c r="E3296">
        <v>478454</v>
      </c>
      <c r="F3296">
        <v>682</v>
      </c>
      <c r="G3296">
        <v>0</v>
      </c>
      <c r="H3296" s="1" t="s">
        <v>5833</v>
      </c>
      <c r="I3296" s="1" t="s">
        <v>6393</v>
      </c>
      <c r="J3296" s="1" t="s">
        <v>6245</v>
      </c>
      <c r="K3296">
        <v>64</v>
      </c>
      <c r="L3296" s="1" t="s">
        <v>6246</v>
      </c>
      <c r="M3296" s="1" t="s">
        <v>6242</v>
      </c>
      <c r="N3296">
        <v>73947</v>
      </c>
      <c r="O3296" s="1" t="s">
        <v>6252</v>
      </c>
      <c r="P3296" s="2">
        <v>42445</v>
      </c>
      <c r="Q3296" s="2">
        <v>45806</v>
      </c>
      <c r="R3296" s="1" t="s">
        <v>6906</v>
      </c>
      <c r="S3296" s="1" t="s">
        <v>6907</v>
      </c>
      <c r="T3296" s="1" t="s">
        <v>28</v>
      </c>
      <c r="U3296">
        <v>4531</v>
      </c>
      <c r="V3296" s="1" t="s">
        <v>24</v>
      </c>
      <c r="W3296" s="1" t="s">
        <v>16</v>
      </c>
      <c r="X3296" s="2">
        <f t="shared" ca="1" si="51"/>
        <v>45937</v>
      </c>
      <c r="Y3296" s="1">
        <f ca="1">ROUND(YEARFRAC(Merge1[[#This Row],[Join_Date]],Merge1[[#This Row],[Today]], 3),0)</f>
        <v>10</v>
      </c>
      <c r="Z3296" s="1" t="str" cm="1">
        <f t="array" aca="1" ref="Z3296" ca="1">_xlfn.IFS(
   Merge1[[#This Row],[Customer Tenure]]&lt;=2,"New",
   Merge1[[#This Row],[Customer Tenure]]&lt;=5,"Emerging",
  Merge1[[#This Row],[Customer Tenure]]&lt;9,"Established",
   TRUE,"Loyal"
)</f>
        <v>Loyal</v>
      </c>
      <c r="AA3296" s="1" t="str" cm="1">
        <f t="array" ref="AA3296">_xlfn.IFS(Merge1[[#This Row],[Income]]&lt;=30000,"Low",Merge1[[#This Row],[Income]]&lt;=60000,"Medium",Merge1[[#This Row],[Income]]&lt;=100000,"High", Merge1[[#This Row],[Income]]&gt;100000," Premium")</f>
        <v>High</v>
      </c>
      <c r="AB3296" s="1" t="str" cm="1">
        <f t="array" ref="AB3296">_xlfn.IFS(Merge1[[#This Row],[Age]]&lt;= 28,"Gen Z", Merge1[[#This Row],[Age]]&lt;=44,"Millennials", Merge1[[#This Row],[Age]]&lt;=60,"Gen X", Merge1[[#This Row],[Age]]&gt;60,"Baby Boomers")</f>
        <v>Baby Boomers</v>
      </c>
      <c r="AC3296" s="1" t="str" cm="1">
        <f t="array" ref="AC3296">_xlfn.IFS(
    Merge1[[#This Row],[Balance]]&lt;=50000,"Low",
    Merge1[[#This Row],[Balance]]&lt;=200000,"Medium",
    Merge1[[#This Row],[Balance]]&gt;200000,"High"
)</f>
        <v>High</v>
      </c>
    </row>
    <row r="3297" spans="1:29" x14ac:dyDescent="0.25">
      <c r="A3297" s="1" t="s">
        <v>381</v>
      </c>
      <c r="B3297" s="1" t="s">
        <v>6050</v>
      </c>
      <c r="C3297" s="1" t="s">
        <v>5846</v>
      </c>
      <c r="D3297" s="2">
        <v>43862</v>
      </c>
      <c r="E3297">
        <v>310152</v>
      </c>
      <c r="F3297">
        <v>536</v>
      </c>
      <c r="G3297">
        <v>0</v>
      </c>
      <c r="H3297" s="1" t="s">
        <v>5833</v>
      </c>
      <c r="I3297" s="1" t="s">
        <v>6309</v>
      </c>
      <c r="J3297" s="1" t="s">
        <v>6240</v>
      </c>
      <c r="K3297">
        <v>24</v>
      </c>
      <c r="L3297" s="1" t="s">
        <v>6260</v>
      </c>
      <c r="M3297" s="1" t="s">
        <v>6262</v>
      </c>
      <c r="N3297">
        <v>177757</v>
      </c>
      <c r="O3297" s="1" t="s">
        <v>6243</v>
      </c>
      <c r="P3297" s="2">
        <v>42576</v>
      </c>
      <c r="Q3297" s="2">
        <v>45395</v>
      </c>
      <c r="R3297" s="1" t="s">
        <v>6893</v>
      </c>
      <c r="S3297" s="1" t="s">
        <v>6911</v>
      </c>
      <c r="T3297" s="1" t="s">
        <v>14</v>
      </c>
      <c r="U3297">
        <v>7709</v>
      </c>
      <c r="V3297" s="1" t="s">
        <v>24</v>
      </c>
      <c r="W3297" s="1" t="s">
        <v>16</v>
      </c>
      <c r="X3297" s="2">
        <f t="shared" ca="1" si="51"/>
        <v>45937</v>
      </c>
      <c r="Y3297" s="1">
        <f ca="1">ROUND(YEARFRAC(Merge1[[#This Row],[Join_Date]],Merge1[[#This Row],[Today]], 3),0)</f>
        <v>9</v>
      </c>
      <c r="Z3297" s="1" t="str" cm="1">
        <f t="array" aca="1" ref="Z3297" ca="1">_xlfn.IFS(
   Merge1[[#This Row],[Customer Tenure]]&lt;=2,"New",
   Merge1[[#This Row],[Customer Tenure]]&lt;=5,"Emerging",
  Merge1[[#This Row],[Customer Tenure]]&lt;9,"Established",
   TRUE,"Loyal"
)</f>
        <v>Loyal</v>
      </c>
      <c r="AA3297" s="1" t="str" cm="1">
        <f t="array" ref="AA3297">_xlfn.IFS(Merge1[[#This Row],[Income]]&lt;=30000,"Low",Merge1[[#This Row],[Income]]&lt;=60000,"Medium",Merge1[[#This Row],[Income]]&lt;=100000,"High", Merge1[[#This Row],[Income]]&gt;100000," Premium")</f>
        <v xml:space="preserve"> Premium</v>
      </c>
      <c r="AB3297" s="1" t="str" cm="1">
        <f t="array" ref="AB3297">_xlfn.IFS(Merge1[[#This Row],[Age]]&lt;= 28,"Gen Z", Merge1[[#This Row],[Age]]&lt;=44,"Millennials", Merge1[[#This Row],[Age]]&lt;=60,"Gen X", Merge1[[#This Row],[Age]]&gt;60,"Baby Boomers")</f>
        <v>Gen Z</v>
      </c>
      <c r="AC3297" s="1" t="str" cm="1">
        <f t="array" ref="AC3297">_xlfn.IFS(
    Merge1[[#This Row],[Balance]]&lt;=50000,"Low",
    Merge1[[#This Row],[Balance]]&lt;=200000,"Medium",
    Merge1[[#This Row],[Balance]]&gt;200000,"High"
)</f>
        <v>High</v>
      </c>
    </row>
    <row r="3298" spans="1:29" x14ac:dyDescent="0.25">
      <c r="A3298" s="1" t="s">
        <v>409</v>
      </c>
      <c r="B3298" s="1" t="s">
        <v>5911</v>
      </c>
      <c r="C3298" s="1" t="s">
        <v>5832</v>
      </c>
      <c r="D3298" s="2">
        <v>43698</v>
      </c>
      <c r="E3298">
        <v>83178</v>
      </c>
      <c r="F3298">
        <v>680</v>
      </c>
      <c r="G3298">
        <v>0</v>
      </c>
      <c r="H3298" s="1" t="s">
        <v>5833</v>
      </c>
      <c r="I3298" s="1" t="s">
        <v>6825</v>
      </c>
      <c r="J3298" s="1" t="s">
        <v>6240</v>
      </c>
      <c r="K3298">
        <v>39</v>
      </c>
      <c r="L3298" s="1" t="s">
        <v>6256</v>
      </c>
      <c r="M3298" s="1" t="s">
        <v>6242</v>
      </c>
      <c r="N3298">
        <v>178492</v>
      </c>
      <c r="O3298" s="1" t="s">
        <v>6243</v>
      </c>
      <c r="P3298" s="2">
        <v>45319</v>
      </c>
      <c r="Q3298" s="2">
        <v>45203</v>
      </c>
      <c r="R3298" s="1" t="s">
        <v>6912</v>
      </c>
      <c r="S3298" s="1" t="s">
        <v>6913</v>
      </c>
      <c r="T3298" s="1" t="s">
        <v>14</v>
      </c>
      <c r="U3298">
        <v>4588</v>
      </c>
      <c r="V3298" s="1" t="s">
        <v>19</v>
      </c>
      <c r="W3298" s="1" t="s">
        <v>45</v>
      </c>
      <c r="X3298" s="2">
        <f t="shared" ca="1" si="51"/>
        <v>45937</v>
      </c>
      <c r="Y3298" s="1">
        <f ca="1">ROUND(YEARFRAC(Merge1[[#This Row],[Join_Date]],Merge1[[#This Row],[Today]], 3),0)</f>
        <v>2</v>
      </c>
      <c r="Z3298" s="1" t="str" cm="1">
        <f t="array" aca="1" ref="Z3298" ca="1">_xlfn.IFS(
   Merge1[[#This Row],[Customer Tenure]]&lt;=2,"New",
   Merge1[[#This Row],[Customer Tenure]]&lt;=5,"Emerging",
  Merge1[[#This Row],[Customer Tenure]]&lt;9,"Established",
   TRUE,"Loyal"
)</f>
        <v>New</v>
      </c>
      <c r="AA3298" s="1" t="str" cm="1">
        <f t="array" ref="AA3298">_xlfn.IFS(Merge1[[#This Row],[Income]]&lt;=30000,"Low",Merge1[[#This Row],[Income]]&lt;=60000,"Medium",Merge1[[#This Row],[Income]]&lt;=100000,"High", Merge1[[#This Row],[Income]]&gt;100000," Premium")</f>
        <v xml:space="preserve"> Premium</v>
      </c>
      <c r="AB3298" s="1" t="str" cm="1">
        <f t="array" ref="AB3298">_xlfn.IFS(Merge1[[#This Row],[Age]]&lt;= 28,"Gen Z", Merge1[[#This Row],[Age]]&lt;=44,"Millennials", Merge1[[#This Row],[Age]]&lt;=60,"Gen X", Merge1[[#This Row],[Age]]&gt;60,"Baby Boomers")</f>
        <v>Millennials</v>
      </c>
      <c r="AC3298" s="1" t="str" cm="1">
        <f t="array" ref="AC3298">_xlfn.IFS(
    Merge1[[#This Row],[Balance]]&lt;=50000,"Low",
    Merge1[[#This Row],[Balance]]&lt;=200000,"Medium",
    Merge1[[#This Row],[Balance]]&gt;200000,"High"
)</f>
        <v>Medium</v>
      </c>
    </row>
    <row r="3299" spans="1:29" x14ac:dyDescent="0.25">
      <c r="A3299" s="1" t="s">
        <v>270</v>
      </c>
      <c r="B3299" s="1" t="s">
        <v>5888</v>
      </c>
      <c r="C3299" s="1" t="s">
        <v>5835</v>
      </c>
      <c r="D3299" s="2">
        <v>45689</v>
      </c>
      <c r="E3299">
        <v>2382</v>
      </c>
      <c r="F3299">
        <v>548</v>
      </c>
      <c r="G3299">
        <v>0</v>
      </c>
      <c r="H3299" s="1" t="s">
        <v>5860</v>
      </c>
      <c r="I3299" s="1" t="s">
        <v>6862</v>
      </c>
      <c r="J3299" s="1" t="s">
        <v>6245</v>
      </c>
      <c r="K3299">
        <v>63</v>
      </c>
      <c r="L3299" s="1" t="s">
        <v>6260</v>
      </c>
      <c r="M3299" s="1" t="s">
        <v>6257</v>
      </c>
      <c r="N3299">
        <v>21969</v>
      </c>
      <c r="O3299" s="1" t="s">
        <v>6248</v>
      </c>
      <c r="P3299" s="2">
        <v>45488</v>
      </c>
      <c r="Q3299" s="2">
        <v>45335</v>
      </c>
      <c r="R3299" s="1" t="s">
        <v>6885</v>
      </c>
      <c r="S3299" s="1" t="s">
        <v>6886</v>
      </c>
      <c r="T3299" s="1" t="s">
        <v>14</v>
      </c>
      <c r="U3299">
        <v>8415</v>
      </c>
      <c r="V3299" s="1" t="s">
        <v>19</v>
      </c>
      <c r="W3299" s="1" t="s">
        <v>106</v>
      </c>
      <c r="X3299" s="2">
        <f t="shared" ca="1" si="51"/>
        <v>45937</v>
      </c>
      <c r="Y3299" s="1">
        <f ca="1">ROUND(YEARFRAC(Merge1[[#This Row],[Join_Date]],Merge1[[#This Row],[Today]], 3),0)</f>
        <v>1</v>
      </c>
      <c r="Z3299" s="1" t="str" cm="1">
        <f t="array" aca="1" ref="Z3299" ca="1">_xlfn.IFS(
   Merge1[[#This Row],[Customer Tenure]]&lt;=2,"New",
   Merge1[[#This Row],[Customer Tenure]]&lt;=5,"Emerging",
  Merge1[[#This Row],[Customer Tenure]]&lt;9,"Established",
   TRUE,"Loyal"
)</f>
        <v>New</v>
      </c>
      <c r="AA3299" s="1" t="str" cm="1">
        <f t="array" ref="AA3299">_xlfn.IFS(Merge1[[#This Row],[Income]]&lt;=30000,"Low",Merge1[[#This Row],[Income]]&lt;=60000,"Medium",Merge1[[#This Row],[Income]]&lt;=100000,"High", Merge1[[#This Row],[Income]]&gt;100000," Premium")</f>
        <v>Low</v>
      </c>
      <c r="AB3299" s="1" t="str" cm="1">
        <f t="array" ref="AB3299">_xlfn.IFS(Merge1[[#This Row],[Age]]&lt;= 28,"Gen Z", Merge1[[#This Row],[Age]]&lt;=44,"Millennials", Merge1[[#This Row],[Age]]&lt;=60,"Gen X", Merge1[[#This Row],[Age]]&gt;60,"Baby Boomers")</f>
        <v>Baby Boomers</v>
      </c>
      <c r="AC3299" s="1" t="str" cm="1">
        <f t="array" ref="AC3299">_xlfn.IFS(
    Merge1[[#This Row],[Balance]]&lt;=50000,"Low",
    Merge1[[#This Row],[Balance]]&lt;=200000,"Medium",
    Merge1[[#This Row],[Balance]]&gt;200000,"High"
)</f>
        <v>Low</v>
      </c>
    </row>
    <row r="3300" spans="1:29" x14ac:dyDescent="0.25">
      <c r="A3300" s="1" t="s">
        <v>1829</v>
      </c>
      <c r="B3300" s="1" t="s">
        <v>6147</v>
      </c>
      <c r="C3300" s="1" t="s">
        <v>5832</v>
      </c>
      <c r="D3300" s="2">
        <v>43590</v>
      </c>
      <c r="E3300">
        <v>489498</v>
      </c>
      <c r="F3300">
        <v>488</v>
      </c>
      <c r="G3300">
        <v>0</v>
      </c>
      <c r="H3300" s="1" t="s">
        <v>5838</v>
      </c>
      <c r="I3300" s="1" t="s">
        <v>6565</v>
      </c>
      <c r="J3300" s="1" t="s">
        <v>6240</v>
      </c>
      <c r="K3300">
        <v>66</v>
      </c>
      <c r="L3300" s="1" t="s">
        <v>6260</v>
      </c>
      <c r="M3300" s="1" t="s">
        <v>6251</v>
      </c>
      <c r="N3300">
        <v>85455</v>
      </c>
      <c r="O3300" s="1" t="s">
        <v>6248</v>
      </c>
      <c r="P3300" s="2">
        <v>45078</v>
      </c>
      <c r="Q3300" s="2">
        <v>45686</v>
      </c>
      <c r="R3300" s="1" t="s">
        <v>6902</v>
      </c>
      <c r="S3300" s="1" t="s">
        <v>6908</v>
      </c>
      <c r="T3300" s="1" t="s">
        <v>14</v>
      </c>
      <c r="U3300">
        <v>2136</v>
      </c>
      <c r="V3300" s="1" t="s">
        <v>10</v>
      </c>
      <c r="W3300" s="1" t="s">
        <v>29</v>
      </c>
      <c r="X3300" s="2">
        <f t="shared" ca="1" si="51"/>
        <v>45937</v>
      </c>
      <c r="Y3300" s="1">
        <f ca="1">ROUND(YEARFRAC(Merge1[[#This Row],[Join_Date]],Merge1[[#This Row],[Today]], 3),0)</f>
        <v>2</v>
      </c>
      <c r="Z3300" s="1" t="str" cm="1">
        <f t="array" aca="1" ref="Z3300" ca="1">_xlfn.IFS(
   Merge1[[#This Row],[Customer Tenure]]&lt;=2,"New",
   Merge1[[#This Row],[Customer Tenure]]&lt;=5,"Emerging",
  Merge1[[#This Row],[Customer Tenure]]&lt;9,"Established",
   TRUE,"Loyal"
)</f>
        <v>New</v>
      </c>
      <c r="AA3300" s="1" t="str" cm="1">
        <f t="array" ref="AA3300">_xlfn.IFS(Merge1[[#This Row],[Income]]&lt;=30000,"Low",Merge1[[#This Row],[Income]]&lt;=60000,"Medium",Merge1[[#This Row],[Income]]&lt;=100000,"High", Merge1[[#This Row],[Income]]&gt;100000," Premium")</f>
        <v>High</v>
      </c>
      <c r="AB3300" s="1" t="str" cm="1">
        <f t="array" ref="AB3300">_xlfn.IFS(Merge1[[#This Row],[Age]]&lt;= 28,"Gen Z", Merge1[[#This Row],[Age]]&lt;=44,"Millennials", Merge1[[#This Row],[Age]]&lt;=60,"Gen X", Merge1[[#This Row],[Age]]&gt;60,"Baby Boomers")</f>
        <v>Baby Boomers</v>
      </c>
      <c r="AC3300" s="1" t="str" cm="1">
        <f t="array" ref="AC3300">_xlfn.IFS(
    Merge1[[#This Row],[Balance]]&lt;=50000,"Low",
    Merge1[[#This Row],[Balance]]&lt;=200000,"Medium",
    Merge1[[#This Row],[Balance]]&gt;200000,"High"
)</f>
        <v>High</v>
      </c>
    </row>
    <row r="3301" spans="1:29" x14ac:dyDescent="0.25">
      <c r="A3301" s="1" t="s">
        <v>492</v>
      </c>
      <c r="B3301" s="1" t="s">
        <v>6071</v>
      </c>
      <c r="C3301" s="1" t="s">
        <v>5835</v>
      </c>
      <c r="D3301" s="2">
        <v>45883</v>
      </c>
      <c r="E3301">
        <v>434474</v>
      </c>
      <c r="F3301">
        <v>480</v>
      </c>
      <c r="G3301">
        <v>0</v>
      </c>
      <c r="H3301" s="1" t="s">
        <v>5833</v>
      </c>
      <c r="I3301" s="1" t="s">
        <v>6513</v>
      </c>
      <c r="J3301" s="1" t="s">
        <v>6240</v>
      </c>
      <c r="K3301">
        <v>40</v>
      </c>
      <c r="L3301" s="1" t="s">
        <v>6256</v>
      </c>
      <c r="M3301" s="1" t="s">
        <v>6251</v>
      </c>
      <c r="N3301">
        <v>183268</v>
      </c>
      <c r="O3301" s="1" t="s">
        <v>6248</v>
      </c>
      <c r="P3301" s="2">
        <v>43742</v>
      </c>
      <c r="Q3301" s="2">
        <v>45584</v>
      </c>
      <c r="R3301" s="1" t="s">
        <v>6912</v>
      </c>
      <c r="S3301" s="1" t="s">
        <v>6917</v>
      </c>
      <c r="T3301" s="1" t="s">
        <v>28</v>
      </c>
      <c r="U3301">
        <v>8340</v>
      </c>
      <c r="V3301" s="1" t="s">
        <v>24</v>
      </c>
      <c r="W3301" s="1" t="s">
        <v>20</v>
      </c>
      <c r="X3301" s="2">
        <f t="shared" ca="1" si="51"/>
        <v>45937</v>
      </c>
      <c r="Y3301" s="1">
        <f ca="1">ROUND(YEARFRAC(Merge1[[#This Row],[Join_Date]],Merge1[[#This Row],[Today]], 3),0)</f>
        <v>6</v>
      </c>
      <c r="Z3301" s="1" t="str" cm="1">
        <f t="array" aca="1" ref="Z3301" ca="1">_xlfn.IFS(
   Merge1[[#This Row],[Customer Tenure]]&lt;=2,"New",
   Merge1[[#This Row],[Customer Tenure]]&lt;=5,"Emerging",
  Merge1[[#This Row],[Customer Tenure]]&lt;9,"Established",
   TRUE,"Loyal"
)</f>
        <v>Established</v>
      </c>
      <c r="AA3301" s="1" t="str" cm="1">
        <f t="array" ref="AA3301">_xlfn.IFS(Merge1[[#This Row],[Income]]&lt;=30000,"Low",Merge1[[#This Row],[Income]]&lt;=60000,"Medium",Merge1[[#This Row],[Income]]&lt;=100000,"High", Merge1[[#This Row],[Income]]&gt;100000," Premium")</f>
        <v xml:space="preserve"> Premium</v>
      </c>
      <c r="AB3301" s="1" t="str" cm="1">
        <f t="array" ref="AB3301">_xlfn.IFS(Merge1[[#This Row],[Age]]&lt;= 28,"Gen Z", Merge1[[#This Row],[Age]]&lt;=44,"Millennials", Merge1[[#This Row],[Age]]&lt;=60,"Gen X", Merge1[[#This Row],[Age]]&gt;60,"Baby Boomers")</f>
        <v>Millennials</v>
      </c>
      <c r="AC3301" s="1" t="str" cm="1">
        <f t="array" ref="AC3301">_xlfn.IFS(
    Merge1[[#This Row],[Balance]]&lt;=50000,"Low",
    Merge1[[#This Row],[Balance]]&lt;=200000,"Medium",
    Merge1[[#This Row],[Balance]]&gt;200000,"High"
)</f>
        <v>High</v>
      </c>
    </row>
    <row r="3302" spans="1:29" x14ac:dyDescent="0.25">
      <c r="A3302" s="1" t="s">
        <v>441</v>
      </c>
      <c r="B3302" s="1" t="s">
        <v>6115</v>
      </c>
      <c r="C3302" s="1" t="s">
        <v>5835</v>
      </c>
      <c r="D3302" s="2">
        <v>42796</v>
      </c>
      <c r="E3302">
        <v>154542</v>
      </c>
      <c r="F3302">
        <v>409</v>
      </c>
      <c r="G3302">
        <v>0</v>
      </c>
      <c r="H3302" s="1" t="s">
        <v>5833</v>
      </c>
      <c r="I3302" s="1" t="s">
        <v>6519</v>
      </c>
      <c r="J3302" s="1" t="s">
        <v>6240</v>
      </c>
      <c r="K3302">
        <v>27</v>
      </c>
      <c r="L3302" s="1" t="s">
        <v>6256</v>
      </c>
      <c r="M3302" s="1" t="s">
        <v>6254</v>
      </c>
      <c r="N3302">
        <v>153052</v>
      </c>
      <c r="O3302" s="1" t="s">
        <v>6243</v>
      </c>
      <c r="P3302" s="2">
        <v>42311</v>
      </c>
      <c r="Q3302" s="2">
        <v>45886</v>
      </c>
      <c r="R3302" s="1" t="s">
        <v>6889</v>
      </c>
      <c r="S3302" s="1" t="s">
        <v>6915</v>
      </c>
      <c r="T3302" s="1" t="s">
        <v>23</v>
      </c>
      <c r="U3302">
        <v>4203</v>
      </c>
      <c r="V3302" s="1" t="s">
        <v>15</v>
      </c>
      <c r="W3302" s="1" t="s">
        <v>29</v>
      </c>
      <c r="X3302" s="2">
        <f t="shared" ca="1" si="51"/>
        <v>45937</v>
      </c>
      <c r="Y3302" s="1">
        <f ca="1">ROUND(YEARFRAC(Merge1[[#This Row],[Join_Date]],Merge1[[#This Row],[Today]], 3),0)</f>
        <v>10</v>
      </c>
      <c r="Z3302" s="1" t="str" cm="1">
        <f t="array" aca="1" ref="Z3302" ca="1">_xlfn.IFS(
   Merge1[[#This Row],[Customer Tenure]]&lt;=2,"New",
   Merge1[[#This Row],[Customer Tenure]]&lt;=5,"Emerging",
  Merge1[[#This Row],[Customer Tenure]]&lt;9,"Established",
   TRUE,"Loyal"
)</f>
        <v>Loyal</v>
      </c>
      <c r="AA3302" s="1" t="str" cm="1">
        <f t="array" ref="AA3302">_xlfn.IFS(Merge1[[#This Row],[Income]]&lt;=30000,"Low",Merge1[[#This Row],[Income]]&lt;=60000,"Medium",Merge1[[#This Row],[Income]]&lt;=100000,"High", Merge1[[#This Row],[Income]]&gt;100000," Premium")</f>
        <v xml:space="preserve"> Premium</v>
      </c>
      <c r="AB3302" s="1" t="str" cm="1">
        <f t="array" ref="AB3302">_xlfn.IFS(Merge1[[#This Row],[Age]]&lt;= 28,"Gen Z", Merge1[[#This Row],[Age]]&lt;=44,"Millennials", Merge1[[#This Row],[Age]]&lt;=60,"Gen X", Merge1[[#This Row],[Age]]&gt;60,"Baby Boomers")</f>
        <v>Gen Z</v>
      </c>
      <c r="AC3302" s="1" t="str" cm="1">
        <f t="array" ref="AC3302">_xlfn.IFS(
    Merge1[[#This Row],[Balance]]&lt;=50000,"Low",
    Merge1[[#This Row],[Balance]]&lt;=200000,"Medium",
    Merge1[[#This Row],[Balance]]&gt;200000,"High"
)</f>
        <v>Medium</v>
      </c>
    </row>
    <row r="3303" spans="1:29" x14ac:dyDescent="0.25">
      <c r="A3303" s="1" t="s">
        <v>2840</v>
      </c>
      <c r="B3303" s="1" t="s">
        <v>6028</v>
      </c>
      <c r="C3303" s="1" t="s">
        <v>5842</v>
      </c>
      <c r="D3303" s="2">
        <v>42316</v>
      </c>
      <c r="E3303">
        <v>397650</v>
      </c>
      <c r="F3303">
        <v>577</v>
      </c>
      <c r="G3303">
        <v>0</v>
      </c>
      <c r="H3303" s="1" t="s">
        <v>5833</v>
      </c>
      <c r="I3303" s="1" t="s">
        <v>6298</v>
      </c>
      <c r="J3303" s="1" t="s">
        <v>6240</v>
      </c>
      <c r="K3303">
        <v>56</v>
      </c>
      <c r="L3303" s="1" t="s">
        <v>6241</v>
      </c>
      <c r="M3303" s="1" t="s">
        <v>6266</v>
      </c>
      <c r="N3303">
        <v>93781</v>
      </c>
      <c r="O3303" s="1" t="s">
        <v>6248</v>
      </c>
      <c r="P3303" s="2">
        <v>42565</v>
      </c>
      <c r="Q3303" s="2">
        <v>45411</v>
      </c>
      <c r="R3303" s="1" t="s">
        <v>6893</v>
      </c>
      <c r="S3303" s="1" t="s">
        <v>6911</v>
      </c>
      <c r="T3303" s="1" t="s">
        <v>23</v>
      </c>
      <c r="U3303">
        <v>3970</v>
      </c>
      <c r="V3303" s="1" t="s">
        <v>19</v>
      </c>
      <c r="W3303" s="1" t="s">
        <v>25</v>
      </c>
      <c r="X3303" s="2">
        <f t="shared" ca="1" si="51"/>
        <v>45937</v>
      </c>
      <c r="Y3303" s="1">
        <f ca="1">ROUND(YEARFRAC(Merge1[[#This Row],[Join_Date]],Merge1[[#This Row],[Today]], 3),0)</f>
        <v>9</v>
      </c>
      <c r="Z3303" s="1" t="str" cm="1">
        <f t="array" aca="1" ref="Z3303" ca="1">_xlfn.IFS(
   Merge1[[#This Row],[Customer Tenure]]&lt;=2,"New",
   Merge1[[#This Row],[Customer Tenure]]&lt;=5,"Emerging",
  Merge1[[#This Row],[Customer Tenure]]&lt;9,"Established",
   TRUE,"Loyal"
)</f>
        <v>Loyal</v>
      </c>
      <c r="AA3303" s="1" t="str" cm="1">
        <f t="array" ref="AA3303">_xlfn.IFS(Merge1[[#This Row],[Income]]&lt;=30000,"Low",Merge1[[#This Row],[Income]]&lt;=60000,"Medium",Merge1[[#This Row],[Income]]&lt;=100000,"High", Merge1[[#This Row],[Income]]&gt;100000," Premium")</f>
        <v>High</v>
      </c>
      <c r="AB3303" s="1" t="str" cm="1">
        <f t="array" ref="AB3303">_xlfn.IFS(Merge1[[#This Row],[Age]]&lt;= 28,"Gen Z", Merge1[[#This Row],[Age]]&lt;=44,"Millennials", Merge1[[#This Row],[Age]]&lt;=60,"Gen X", Merge1[[#This Row],[Age]]&gt;60,"Baby Boomers")</f>
        <v>Gen X</v>
      </c>
      <c r="AC3303" s="1" t="str" cm="1">
        <f t="array" ref="AC3303">_xlfn.IFS(
    Merge1[[#This Row],[Balance]]&lt;=50000,"Low",
    Merge1[[#This Row],[Balance]]&lt;=200000,"Medium",
    Merge1[[#This Row],[Balance]]&gt;200000,"High"
)</f>
        <v>High</v>
      </c>
    </row>
    <row r="3304" spans="1:29" x14ac:dyDescent="0.25">
      <c r="A3304" s="1" t="s">
        <v>166</v>
      </c>
      <c r="B3304" s="1" t="s">
        <v>5905</v>
      </c>
      <c r="C3304" s="1" t="s">
        <v>5842</v>
      </c>
      <c r="D3304" s="2">
        <v>45642</v>
      </c>
      <c r="E3304">
        <v>331607</v>
      </c>
      <c r="F3304">
        <v>410</v>
      </c>
      <c r="G3304">
        <v>429606</v>
      </c>
      <c r="H3304" s="1" t="s">
        <v>5850</v>
      </c>
      <c r="I3304" s="1" t="s">
        <v>6759</v>
      </c>
      <c r="J3304" s="1" t="s">
        <v>6245</v>
      </c>
      <c r="K3304">
        <v>33</v>
      </c>
      <c r="L3304" s="1" t="s">
        <v>6241</v>
      </c>
      <c r="M3304" s="1" t="s">
        <v>6266</v>
      </c>
      <c r="N3304">
        <v>108397</v>
      </c>
      <c r="O3304" s="1" t="s">
        <v>6243</v>
      </c>
      <c r="P3304" s="2">
        <v>42587</v>
      </c>
      <c r="Q3304" s="2">
        <v>45765</v>
      </c>
      <c r="R3304" s="1" t="s">
        <v>6893</v>
      </c>
      <c r="S3304" s="1" t="s">
        <v>6894</v>
      </c>
      <c r="T3304" s="1" t="s">
        <v>14</v>
      </c>
      <c r="U3304">
        <v>673</v>
      </c>
      <c r="V3304" s="1" t="s">
        <v>24</v>
      </c>
      <c r="W3304" s="1" t="s">
        <v>20</v>
      </c>
      <c r="X3304" s="2">
        <f t="shared" ca="1" si="51"/>
        <v>45937</v>
      </c>
      <c r="Y3304" s="1">
        <f ca="1">ROUND(YEARFRAC(Merge1[[#This Row],[Join_Date]],Merge1[[#This Row],[Today]], 3),0)</f>
        <v>9</v>
      </c>
      <c r="Z3304" s="1" t="str" cm="1">
        <f t="array" aca="1" ref="Z3304" ca="1">_xlfn.IFS(
   Merge1[[#This Row],[Customer Tenure]]&lt;=2,"New",
   Merge1[[#This Row],[Customer Tenure]]&lt;=5,"Emerging",
  Merge1[[#This Row],[Customer Tenure]]&lt;9,"Established",
   TRUE,"Loyal"
)</f>
        <v>Loyal</v>
      </c>
      <c r="AA3304" s="1" t="str" cm="1">
        <f t="array" ref="AA3304">_xlfn.IFS(Merge1[[#This Row],[Income]]&lt;=30000,"Low",Merge1[[#This Row],[Income]]&lt;=60000,"Medium",Merge1[[#This Row],[Income]]&lt;=100000,"High", Merge1[[#This Row],[Income]]&gt;100000," Premium")</f>
        <v xml:space="preserve"> Premium</v>
      </c>
      <c r="AB3304" s="1" t="str" cm="1">
        <f t="array" ref="AB3304">_xlfn.IFS(Merge1[[#This Row],[Age]]&lt;= 28,"Gen Z", Merge1[[#This Row],[Age]]&lt;=44,"Millennials", Merge1[[#This Row],[Age]]&lt;=60,"Gen X", Merge1[[#This Row],[Age]]&gt;60,"Baby Boomers")</f>
        <v>Millennials</v>
      </c>
      <c r="AC3304" s="1" t="str" cm="1">
        <f t="array" ref="AC3304">_xlfn.IFS(
    Merge1[[#This Row],[Balance]]&lt;=50000,"Low",
    Merge1[[#This Row],[Balance]]&lt;=200000,"Medium",
    Merge1[[#This Row],[Balance]]&gt;200000,"High"
)</f>
        <v>High</v>
      </c>
    </row>
    <row r="3305" spans="1:29" x14ac:dyDescent="0.25">
      <c r="A3305" s="1" t="s">
        <v>1229</v>
      </c>
      <c r="B3305" s="1" t="s">
        <v>6198</v>
      </c>
      <c r="C3305" s="1" t="s">
        <v>5842</v>
      </c>
      <c r="D3305" s="2">
        <v>44592</v>
      </c>
      <c r="E3305">
        <v>286663</v>
      </c>
      <c r="F3305">
        <v>487</v>
      </c>
      <c r="G3305">
        <v>0</v>
      </c>
      <c r="H3305" s="1" t="s">
        <v>5850</v>
      </c>
      <c r="I3305" s="1" t="s">
        <v>6778</v>
      </c>
      <c r="J3305" s="1" t="s">
        <v>6240</v>
      </c>
      <c r="K3305">
        <v>71</v>
      </c>
      <c r="L3305" s="1" t="s">
        <v>6260</v>
      </c>
      <c r="M3305" s="1" t="s">
        <v>6266</v>
      </c>
      <c r="N3305">
        <v>164832</v>
      </c>
      <c r="O3305" s="1" t="s">
        <v>6243</v>
      </c>
      <c r="P3305" s="2">
        <v>42971</v>
      </c>
      <c r="Q3305" s="2">
        <v>45879</v>
      </c>
      <c r="R3305" s="1" t="s">
        <v>6889</v>
      </c>
      <c r="S3305" s="1" t="s">
        <v>6915</v>
      </c>
      <c r="T3305" s="1" t="s">
        <v>14</v>
      </c>
      <c r="U3305">
        <v>2842</v>
      </c>
      <c r="V3305" s="1" t="s">
        <v>10</v>
      </c>
      <c r="W3305" s="1" t="s">
        <v>16</v>
      </c>
      <c r="X3305" s="2">
        <f t="shared" ca="1" si="51"/>
        <v>45937</v>
      </c>
      <c r="Y3305" s="1">
        <f ca="1">ROUND(YEARFRAC(Merge1[[#This Row],[Join_Date]],Merge1[[#This Row],[Today]], 3),0)</f>
        <v>8</v>
      </c>
      <c r="Z3305" s="1" t="str" cm="1">
        <f t="array" aca="1" ref="Z3305" ca="1">_xlfn.IFS(
   Merge1[[#This Row],[Customer Tenure]]&lt;=2,"New",
   Merge1[[#This Row],[Customer Tenure]]&lt;=5,"Emerging",
  Merge1[[#This Row],[Customer Tenure]]&lt;9,"Established",
   TRUE,"Loyal"
)</f>
        <v>Established</v>
      </c>
      <c r="AA3305" s="1" t="str" cm="1">
        <f t="array" ref="AA3305">_xlfn.IFS(Merge1[[#This Row],[Income]]&lt;=30000,"Low",Merge1[[#This Row],[Income]]&lt;=60000,"Medium",Merge1[[#This Row],[Income]]&lt;=100000,"High", Merge1[[#This Row],[Income]]&gt;100000," Premium")</f>
        <v xml:space="preserve"> Premium</v>
      </c>
      <c r="AB3305" s="1" t="str" cm="1">
        <f t="array" ref="AB3305">_xlfn.IFS(Merge1[[#This Row],[Age]]&lt;= 28,"Gen Z", Merge1[[#This Row],[Age]]&lt;=44,"Millennials", Merge1[[#This Row],[Age]]&lt;=60,"Gen X", Merge1[[#This Row],[Age]]&gt;60,"Baby Boomers")</f>
        <v>Baby Boomers</v>
      </c>
      <c r="AC3305" s="1" t="str" cm="1">
        <f t="array" ref="AC3305">_xlfn.IFS(
    Merge1[[#This Row],[Balance]]&lt;=50000,"Low",
    Merge1[[#This Row],[Balance]]&lt;=200000,"Medium",
    Merge1[[#This Row],[Balance]]&gt;200000,"High"
)</f>
        <v>High</v>
      </c>
    </row>
    <row r="3306" spans="1:29" x14ac:dyDescent="0.25">
      <c r="A3306" s="1" t="s">
        <v>3799</v>
      </c>
      <c r="B3306" s="1" t="s">
        <v>6032</v>
      </c>
      <c r="C3306" s="1" t="s">
        <v>5835</v>
      </c>
      <c r="D3306" s="2">
        <v>43996</v>
      </c>
      <c r="E3306">
        <v>6859</v>
      </c>
      <c r="F3306">
        <v>793</v>
      </c>
      <c r="G3306">
        <v>0</v>
      </c>
      <c r="H3306" s="1" t="s">
        <v>5833</v>
      </c>
      <c r="I3306" s="1" t="s">
        <v>6713</v>
      </c>
      <c r="J3306" s="1" t="s">
        <v>6245</v>
      </c>
      <c r="K3306">
        <v>55</v>
      </c>
      <c r="L3306" s="1" t="s">
        <v>6256</v>
      </c>
      <c r="M3306" s="1" t="s">
        <v>6251</v>
      </c>
      <c r="N3306">
        <v>152028</v>
      </c>
      <c r="O3306" s="1" t="s">
        <v>6243</v>
      </c>
      <c r="P3306" s="2">
        <v>44745</v>
      </c>
      <c r="Q3306" s="2">
        <v>45817</v>
      </c>
      <c r="R3306" s="1" t="s">
        <v>6883</v>
      </c>
      <c r="S3306" s="1" t="s">
        <v>6910</v>
      </c>
      <c r="T3306" s="1" t="s">
        <v>14</v>
      </c>
      <c r="U3306">
        <v>9275</v>
      </c>
      <c r="V3306" s="1" t="s">
        <v>24</v>
      </c>
      <c r="W3306" s="1" t="s">
        <v>50</v>
      </c>
      <c r="X3306" s="2">
        <f t="shared" ca="1" si="51"/>
        <v>45937</v>
      </c>
      <c r="Y3306" s="1">
        <f ca="1">ROUND(YEARFRAC(Merge1[[#This Row],[Join_Date]],Merge1[[#This Row],[Today]], 3),0)</f>
        <v>3</v>
      </c>
      <c r="Z3306" s="1" t="str" cm="1">
        <f t="array" aca="1" ref="Z3306" ca="1">_xlfn.IFS(
   Merge1[[#This Row],[Customer Tenure]]&lt;=2,"New",
   Merge1[[#This Row],[Customer Tenure]]&lt;=5,"Emerging",
  Merge1[[#This Row],[Customer Tenure]]&lt;9,"Established",
   TRUE,"Loyal"
)</f>
        <v>Emerging</v>
      </c>
      <c r="AA3306" s="1" t="str" cm="1">
        <f t="array" ref="AA3306">_xlfn.IFS(Merge1[[#This Row],[Income]]&lt;=30000,"Low",Merge1[[#This Row],[Income]]&lt;=60000,"Medium",Merge1[[#This Row],[Income]]&lt;=100000,"High", Merge1[[#This Row],[Income]]&gt;100000," Premium")</f>
        <v xml:space="preserve"> Premium</v>
      </c>
      <c r="AB3306" s="1" t="str" cm="1">
        <f t="array" ref="AB3306">_xlfn.IFS(Merge1[[#This Row],[Age]]&lt;= 28,"Gen Z", Merge1[[#This Row],[Age]]&lt;=44,"Millennials", Merge1[[#This Row],[Age]]&lt;=60,"Gen X", Merge1[[#This Row],[Age]]&gt;60,"Baby Boomers")</f>
        <v>Gen X</v>
      </c>
      <c r="AC3306" s="1" t="str" cm="1">
        <f t="array" ref="AC3306">_xlfn.IFS(
    Merge1[[#This Row],[Balance]]&lt;=50000,"Low",
    Merge1[[#This Row],[Balance]]&lt;=200000,"Medium",
    Merge1[[#This Row],[Balance]]&gt;200000,"High"
)</f>
        <v>Low</v>
      </c>
    </row>
    <row r="3307" spans="1:29" x14ac:dyDescent="0.25">
      <c r="A3307" s="1" t="s">
        <v>802</v>
      </c>
      <c r="B3307" s="1" t="s">
        <v>5865</v>
      </c>
      <c r="C3307" s="1" t="s">
        <v>5846</v>
      </c>
      <c r="D3307" s="2">
        <v>44487</v>
      </c>
      <c r="E3307">
        <v>421669</v>
      </c>
      <c r="F3307">
        <v>829</v>
      </c>
      <c r="G3307">
        <v>0</v>
      </c>
      <c r="H3307" s="1" t="s">
        <v>5833</v>
      </c>
      <c r="I3307" s="1" t="s">
        <v>6834</v>
      </c>
      <c r="J3307" s="1" t="s">
        <v>6245</v>
      </c>
      <c r="K3307">
        <v>18</v>
      </c>
      <c r="L3307" s="1" t="s">
        <v>6256</v>
      </c>
      <c r="M3307" s="1" t="s">
        <v>6257</v>
      </c>
      <c r="N3307">
        <v>53997</v>
      </c>
      <c r="O3307" s="1" t="s">
        <v>6243</v>
      </c>
      <c r="P3307" s="2">
        <v>43488</v>
      </c>
      <c r="Q3307" s="2">
        <v>45228</v>
      </c>
      <c r="R3307" s="1" t="s">
        <v>6912</v>
      </c>
      <c r="S3307" s="1" t="s">
        <v>6913</v>
      </c>
      <c r="T3307" s="1" t="s">
        <v>9</v>
      </c>
      <c r="U3307">
        <v>4584</v>
      </c>
      <c r="V3307" s="1" t="s">
        <v>10</v>
      </c>
      <c r="W3307" s="1" t="s">
        <v>20</v>
      </c>
      <c r="X3307" s="2">
        <f t="shared" ca="1" si="51"/>
        <v>45937</v>
      </c>
      <c r="Y3307" s="1">
        <f ca="1">ROUND(YEARFRAC(Merge1[[#This Row],[Join_Date]],Merge1[[#This Row],[Today]], 3),0)</f>
        <v>7</v>
      </c>
      <c r="Z3307" s="1" t="str" cm="1">
        <f t="array" aca="1" ref="Z3307" ca="1">_xlfn.IFS(
   Merge1[[#This Row],[Customer Tenure]]&lt;=2,"New",
   Merge1[[#This Row],[Customer Tenure]]&lt;=5,"Emerging",
  Merge1[[#This Row],[Customer Tenure]]&lt;9,"Established",
   TRUE,"Loyal"
)</f>
        <v>Established</v>
      </c>
      <c r="AA3307" s="1" t="str" cm="1">
        <f t="array" ref="AA3307">_xlfn.IFS(Merge1[[#This Row],[Income]]&lt;=30000,"Low",Merge1[[#This Row],[Income]]&lt;=60000,"Medium",Merge1[[#This Row],[Income]]&lt;=100000,"High", Merge1[[#This Row],[Income]]&gt;100000," Premium")</f>
        <v>Medium</v>
      </c>
      <c r="AB3307" s="1" t="str" cm="1">
        <f t="array" ref="AB3307">_xlfn.IFS(Merge1[[#This Row],[Age]]&lt;= 28,"Gen Z", Merge1[[#This Row],[Age]]&lt;=44,"Millennials", Merge1[[#This Row],[Age]]&lt;=60,"Gen X", Merge1[[#This Row],[Age]]&gt;60,"Baby Boomers")</f>
        <v>Gen Z</v>
      </c>
      <c r="AC3307" s="1" t="str" cm="1">
        <f t="array" ref="AC3307">_xlfn.IFS(
    Merge1[[#This Row],[Balance]]&lt;=50000,"Low",
    Merge1[[#This Row],[Balance]]&lt;=200000,"Medium",
    Merge1[[#This Row],[Balance]]&gt;200000,"High"
)</f>
        <v>High</v>
      </c>
    </row>
    <row r="3308" spans="1:29" x14ac:dyDescent="0.25">
      <c r="A3308" s="1" t="s">
        <v>1697</v>
      </c>
      <c r="B3308" s="1" t="s">
        <v>5978</v>
      </c>
      <c r="C3308" s="1" t="s">
        <v>5832</v>
      </c>
      <c r="D3308" s="2">
        <v>43423</v>
      </c>
      <c r="E3308">
        <v>15534</v>
      </c>
      <c r="F3308">
        <v>771</v>
      </c>
      <c r="G3308">
        <v>0</v>
      </c>
      <c r="H3308" s="1" t="s">
        <v>5833</v>
      </c>
      <c r="I3308" s="1" t="s">
        <v>6428</v>
      </c>
      <c r="J3308" s="1" t="s">
        <v>6240</v>
      </c>
      <c r="K3308">
        <v>66</v>
      </c>
      <c r="L3308" s="1" t="s">
        <v>6241</v>
      </c>
      <c r="M3308" s="1" t="s">
        <v>6266</v>
      </c>
      <c r="N3308">
        <v>83852</v>
      </c>
      <c r="O3308" s="1" t="s">
        <v>6243</v>
      </c>
      <c r="P3308" s="2">
        <v>45560</v>
      </c>
      <c r="Q3308" s="2">
        <v>45780</v>
      </c>
      <c r="R3308" s="1" t="s">
        <v>6906</v>
      </c>
      <c r="S3308" s="1" t="s">
        <v>6907</v>
      </c>
      <c r="T3308" s="1" t="s">
        <v>9</v>
      </c>
      <c r="U3308">
        <v>6381</v>
      </c>
      <c r="V3308" s="1" t="s">
        <v>10</v>
      </c>
      <c r="W3308" s="1" t="s">
        <v>16</v>
      </c>
      <c r="X3308" s="2">
        <f t="shared" ca="1" si="51"/>
        <v>45937</v>
      </c>
      <c r="Y3308" s="1">
        <f ca="1">ROUND(YEARFRAC(Merge1[[#This Row],[Join_Date]],Merge1[[#This Row],[Today]], 3),0)</f>
        <v>1</v>
      </c>
      <c r="Z3308" s="1" t="str" cm="1">
        <f t="array" aca="1" ref="Z3308" ca="1">_xlfn.IFS(
   Merge1[[#This Row],[Customer Tenure]]&lt;=2,"New",
   Merge1[[#This Row],[Customer Tenure]]&lt;=5,"Emerging",
  Merge1[[#This Row],[Customer Tenure]]&lt;9,"Established",
   TRUE,"Loyal"
)</f>
        <v>New</v>
      </c>
      <c r="AA3308" s="1" t="str" cm="1">
        <f t="array" ref="AA3308">_xlfn.IFS(Merge1[[#This Row],[Income]]&lt;=30000,"Low",Merge1[[#This Row],[Income]]&lt;=60000,"Medium",Merge1[[#This Row],[Income]]&lt;=100000,"High", Merge1[[#This Row],[Income]]&gt;100000," Premium")</f>
        <v>High</v>
      </c>
      <c r="AB3308" s="1" t="str" cm="1">
        <f t="array" ref="AB3308">_xlfn.IFS(Merge1[[#This Row],[Age]]&lt;= 28,"Gen Z", Merge1[[#This Row],[Age]]&lt;=44,"Millennials", Merge1[[#This Row],[Age]]&lt;=60,"Gen X", Merge1[[#This Row],[Age]]&gt;60,"Baby Boomers")</f>
        <v>Baby Boomers</v>
      </c>
      <c r="AC3308" s="1" t="str" cm="1">
        <f t="array" ref="AC3308">_xlfn.IFS(
    Merge1[[#This Row],[Balance]]&lt;=50000,"Low",
    Merge1[[#This Row],[Balance]]&lt;=200000,"Medium",
    Merge1[[#This Row],[Balance]]&gt;200000,"High"
)</f>
        <v>Low</v>
      </c>
    </row>
    <row r="3309" spans="1:29" x14ac:dyDescent="0.25">
      <c r="A3309" s="1" t="s">
        <v>1866</v>
      </c>
      <c r="B3309" s="1" t="s">
        <v>5993</v>
      </c>
      <c r="C3309" s="1" t="s">
        <v>5835</v>
      </c>
      <c r="D3309" s="2">
        <v>43603</v>
      </c>
      <c r="E3309">
        <v>84607</v>
      </c>
      <c r="F3309">
        <v>386</v>
      </c>
      <c r="G3309">
        <v>138501</v>
      </c>
      <c r="H3309" s="1" t="s">
        <v>5833</v>
      </c>
      <c r="I3309" s="1" t="s">
        <v>6361</v>
      </c>
      <c r="J3309" s="1" t="s">
        <v>6240</v>
      </c>
      <c r="K3309">
        <v>47</v>
      </c>
      <c r="L3309" s="1" t="s">
        <v>6241</v>
      </c>
      <c r="M3309" s="1" t="s">
        <v>6262</v>
      </c>
      <c r="N3309">
        <v>105956</v>
      </c>
      <c r="O3309" s="1" t="s">
        <v>6243</v>
      </c>
      <c r="P3309" s="2">
        <v>44285</v>
      </c>
      <c r="Q3309" s="2">
        <v>45294</v>
      </c>
      <c r="R3309" s="1" t="s">
        <v>6902</v>
      </c>
      <c r="S3309" s="1" t="s">
        <v>6903</v>
      </c>
      <c r="T3309" s="1" t="s">
        <v>23</v>
      </c>
      <c r="U3309">
        <v>7634</v>
      </c>
      <c r="V3309" s="1" t="s">
        <v>19</v>
      </c>
      <c r="W3309" s="1" t="s">
        <v>20</v>
      </c>
      <c r="X3309" s="2">
        <f t="shared" ca="1" si="51"/>
        <v>45937</v>
      </c>
      <c r="Y3309" s="1">
        <f ca="1">ROUND(YEARFRAC(Merge1[[#This Row],[Join_Date]],Merge1[[#This Row],[Today]], 3),0)</f>
        <v>5</v>
      </c>
      <c r="Z3309" s="1" t="str" cm="1">
        <f t="array" aca="1" ref="Z3309" ca="1">_xlfn.IFS(
   Merge1[[#This Row],[Customer Tenure]]&lt;=2,"New",
   Merge1[[#This Row],[Customer Tenure]]&lt;=5,"Emerging",
  Merge1[[#This Row],[Customer Tenure]]&lt;9,"Established",
   TRUE,"Loyal"
)</f>
        <v>Emerging</v>
      </c>
      <c r="AA3309" s="1" t="str" cm="1">
        <f t="array" ref="AA3309">_xlfn.IFS(Merge1[[#This Row],[Income]]&lt;=30000,"Low",Merge1[[#This Row],[Income]]&lt;=60000,"Medium",Merge1[[#This Row],[Income]]&lt;=100000,"High", Merge1[[#This Row],[Income]]&gt;100000," Premium")</f>
        <v xml:space="preserve"> Premium</v>
      </c>
      <c r="AB3309" s="1" t="str" cm="1">
        <f t="array" ref="AB3309">_xlfn.IFS(Merge1[[#This Row],[Age]]&lt;= 28,"Gen Z", Merge1[[#This Row],[Age]]&lt;=44,"Millennials", Merge1[[#This Row],[Age]]&lt;=60,"Gen X", Merge1[[#This Row],[Age]]&gt;60,"Baby Boomers")</f>
        <v>Gen X</v>
      </c>
      <c r="AC3309" s="1" t="str" cm="1">
        <f t="array" ref="AC3309">_xlfn.IFS(
    Merge1[[#This Row],[Balance]]&lt;=50000,"Low",
    Merge1[[#This Row],[Balance]]&lt;=200000,"Medium",
    Merge1[[#This Row],[Balance]]&gt;200000,"High"
)</f>
        <v>Medium</v>
      </c>
    </row>
    <row r="3310" spans="1:29" x14ac:dyDescent="0.25">
      <c r="A3310" s="1" t="s">
        <v>1013</v>
      </c>
      <c r="B3310" s="1" t="s">
        <v>6005</v>
      </c>
      <c r="C3310" s="1" t="s">
        <v>5835</v>
      </c>
      <c r="D3310" s="2">
        <v>43736</v>
      </c>
      <c r="E3310">
        <v>247536</v>
      </c>
      <c r="F3310">
        <v>369</v>
      </c>
      <c r="G3310">
        <v>0</v>
      </c>
      <c r="H3310" s="1" t="s">
        <v>5833</v>
      </c>
      <c r="I3310" s="1" t="s">
        <v>6807</v>
      </c>
      <c r="J3310" s="1" t="s">
        <v>6245</v>
      </c>
      <c r="K3310">
        <v>22</v>
      </c>
      <c r="L3310" s="1" t="s">
        <v>6260</v>
      </c>
      <c r="M3310" s="1" t="s">
        <v>6247</v>
      </c>
      <c r="N3310">
        <v>112324</v>
      </c>
      <c r="O3310" s="1" t="s">
        <v>6243</v>
      </c>
      <c r="P3310" s="2">
        <v>43074</v>
      </c>
      <c r="Q3310" s="2">
        <v>45571</v>
      </c>
      <c r="R3310" s="1" t="s">
        <v>6912</v>
      </c>
      <c r="S3310" s="1" t="s">
        <v>6917</v>
      </c>
      <c r="T3310" s="1" t="s">
        <v>23</v>
      </c>
      <c r="U3310">
        <v>6302</v>
      </c>
      <c r="V3310" s="1" t="s">
        <v>10</v>
      </c>
      <c r="W3310" s="1" t="s">
        <v>16</v>
      </c>
      <c r="X3310" s="2">
        <f t="shared" ca="1" si="51"/>
        <v>45937</v>
      </c>
      <c r="Y3310" s="1">
        <f ca="1">ROUND(YEARFRAC(Merge1[[#This Row],[Join_Date]],Merge1[[#This Row],[Today]], 3),0)</f>
        <v>8</v>
      </c>
      <c r="Z3310" s="1" t="str" cm="1">
        <f t="array" aca="1" ref="Z3310" ca="1">_xlfn.IFS(
   Merge1[[#This Row],[Customer Tenure]]&lt;=2,"New",
   Merge1[[#This Row],[Customer Tenure]]&lt;=5,"Emerging",
  Merge1[[#This Row],[Customer Tenure]]&lt;9,"Established",
   TRUE,"Loyal"
)</f>
        <v>Established</v>
      </c>
      <c r="AA3310" s="1" t="str" cm="1">
        <f t="array" ref="AA3310">_xlfn.IFS(Merge1[[#This Row],[Income]]&lt;=30000,"Low",Merge1[[#This Row],[Income]]&lt;=60000,"Medium",Merge1[[#This Row],[Income]]&lt;=100000,"High", Merge1[[#This Row],[Income]]&gt;100000," Premium")</f>
        <v xml:space="preserve"> Premium</v>
      </c>
      <c r="AB3310" s="1" t="str" cm="1">
        <f t="array" ref="AB3310">_xlfn.IFS(Merge1[[#This Row],[Age]]&lt;= 28,"Gen Z", Merge1[[#This Row],[Age]]&lt;=44,"Millennials", Merge1[[#This Row],[Age]]&lt;=60,"Gen X", Merge1[[#This Row],[Age]]&gt;60,"Baby Boomers")</f>
        <v>Gen Z</v>
      </c>
      <c r="AC3310" s="1" t="str" cm="1">
        <f t="array" ref="AC3310">_xlfn.IFS(
    Merge1[[#This Row],[Balance]]&lt;=50000,"Low",
    Merge1[[#This Row],[Balance]]&lt;=200000,"Medium",
    Merge1[[#This Row],[Balance]]&gt;200000,"High"
)</f>
        <v>High</v>
      </c>
    </row>
    <row r="3311" spans="1:29" x14ac:dyDescent="0.25">
      <c r="A3311" s="1" t="s">
        <v>398</v>
      </c>
      <c r="B3311" s="1" t="s">
        <v>5887</v>
      </c>
      <c r="C3311" s="1" t="s">
        <v>5835</v>
      </c>
      <c r="D3311" s="2">
        <v>44075</v>
      </c>
      <c r="E3311">
        <v>190121</v>
      </c>
      <c r="F3311">
        <v>550</v>
      </c>
      <c r="G3311">
        <v>0</v>
      </c>
      <c r="H3311" s="1" t="s">
        <v>5833</v>
      </c>
      <c r="I3311" s="1" t="s">
        <v>6657</v>
      </c>
      <c r="J3311" s="1" t="s">
        <v>6245</v>
      </c>
      <c r="K3311">
        <v>22</v>
      </c>
      <c r="L3311" s="1" t="s">
        <v>6260</v>
      </c>
      <c r="M3311" s="1" t="s">
        <v>6251</v>
      </c>
      <c r="N3311">
        <v>44826</v>
      </c>
      <c r="O3311" s="1" t="s">
        <v>6243</v>
      </c>
      <c r="P3311" s="2">
        <v>44640</v>
      </c>
      <c r="Q3311" s="2">
        <v>45873</v>
      </c>
      <c r="R3311" s="1" t="s">
        <v>6889</v>
      </c>
      <c r="S3311" s="1" t="s">
        <v>6915</v>
      </c>
      <c r="T3311" s="1" t="s">
        <v>14</v>
      </c>
      <c r="U3311">
        <v>5187</v>
      </c>
      <c r="V3311" s="1" t="s">
        <v>10</v>
      </c>
      <c r="W3311" s="1" t="s">
        <v>25</v>
      </c>
      <c r="X3311" s="2">
        <f t="shared" ca="1" si="51"/>
        <v>45937</v>
      </c>
      <c r="Y3311" s="1">
        <f ca="1">ROUND(YEARFRAC(Merge1[[#This Row],[Join_Date]],Merge1[[#This Row],[Today]], 3),0)</f>
        <v>4</v>
      </c>
      <c r="Z3311" s="1" t="str" cm="1">
        <f t="array" aca="1" ref="Z3311" ca="1">_xlfn.IFS(
   Merge1[[#This Row],[Customer Tenure]]&lt;=2,"New",
   Merge1[[#This Row],[Customer Tenure]]&lt;=5,"Emerging",
  Merge1[[#This Row],[Customer Tenure]]&lt;9,"Established",
   TRUE,"Loyal"
)</f>
        <v>Emerging</v>
      </c>
      <c r="AA3311" s="1" t="str" cm="1">
        <f t="array" ref="AA3311">_xlfn.IFS(Merge1[[#This Row],[Income]]&lt;=30000,"Low",Merge1[[#This Row],[Income]]&lt;=60000,"Medium",Merge1[[#This Row],[Income]]&lt;=100000,"High", Merge1[[#This Row],[Income]]&gt;100000," Premium")</f>
        <v>Medium</v>
      </c>
      <c r="AB3311" s="1" t="str" cm="1">
        <f t="array" ref="AB3311">_xlfn.IFS(Merge1[[#This Row],[Age]]&lt;= 28,"Gen Z", Merge1[[#This Row],[Age]]&lt;=44,"Millennials", Merge1[[#This Row],[Age]]&lt;=60,"Gen X", Merge1[[#This Row],[Age]]&gt;60,"Baby Boomers")</f>
        <v>Gen Z</v>
      </c>
      <c r="AC3311" s="1" t="str" cm="1">
        <f t="array" ref="AC3311">_xlfn.IFS(
    Merge1[[#This Row],[Balance]]&lt;=50000,"Low",
    Merge1[[#This Row],[Balance]]&lt;=200000,"Medium",
    Merge1[[#This Row],[Balance]]&gt;200000,"High"
)</f>
        <v>Medium</v>
      </c>
    </row>
    <row r="3312" spans="1:29" x14ac:dyDescent="0.25">
      <c r="A3312" s="1" t="s">
        <v>1955</v>
      </c>
      <c r="B3312" s="1" t="s">
        <v>6029</v>
      </c>
      <c r="C3312" s="1" t="s">
        <v>5832</v>
      </c>
      <c r="D3312" s="2">
        <v>44241</v>
      </c>
      <c r="E3312">
        <v>233346</v>
      </c>
      <c r="F3312">
        <v>806</v>
      </c>
      <c r="G3312">
        <v>0</v>
      </c>
      <c r="H3312" s="1" t="s">
        <v>5850</v>
      </c>
      <c r="I3312" s="1" t="s">
        <v>6593</v>
      </c>
      <c r="J3312" s="1" t="s">
        <v>6240</v>
      </c>
      <c r="K3312">
        <v>31</v>
      </c>
      <c r="L3312" s="1" t="s">
        <v>6256</v>
      </c>
      <c r="M3312" s="1" t="s">
        <v>6254</v>
      </c>
      <c r="N3312">
        <v>89298</v>
      </c>
      <c r="O3312" s="1" t="s">
        <v>6243</v>
      </c>
      <c r="P3312" s="2">
        <v>43083</v>
      </c>
      <c r="Q3312" s="2">
        <v>45640</v>
      </c>
      <c r="R3312" s="1" t="s">
        <v>6904</v>
      </c>
      <c r="S3312" s="1" t="s">
        <v>6916</v>
      </c>
      <c r="T3312" s="1" t="s">
        <v>9</v>
      </c>
      <c r="U3312">
        <v>8363</v>
      </c>
      <c r="V3312" s="1" t="s">
        <v>15</v>
      </c>
      <c r="W3312" s="1" t="s">
        <v>25</v>
      </c>
      <c r="X3312" s="2">
        <f t="shared" ca="1" si="51"/>
        <v>45937</v>
      </c>
      <c r="Y3312" s="1">
        <f ca="1">ROUND(YEARFRAC(Merge1[[#This Row],[Join_Date]],Merge1[[#This Row],[Today]], 3),0)</f>
        <v>8</v>
      </c>
      <c r="Z3312" s="1" t="str" cm="1">
        <f t="array" aca="1" ref="Z3312" ca="1">_xlfn.IFS(
   Merge1[[#This Row],[Customer Tenure]]&lt;=2,"New",
   Merge1[[#This Row],[Customer Tenure]]&lt;=5,"Emerging",
  Merge1[[#This Row],[Customer Tenure]]&lt;9,"Established",
   TRUE,"Loyal"
)</f>
        <v>Established</v>
      </c>
      <c r="AA3312" s="1" t="str" cm="1">
        <f t="array" ref="AA3312">_xlfn.IFS(Merge1[[#This Row],[Income]]&lt;=30000,"Low",Merge1[[#This Row],[Income]]&lt;=60000,"Medium",Merge1[[#This Row],[Income]]&lt;=100000,"High", Merge1[[#This Row],[Income]]&gt;100000," Premium")</f>
        <v>High</v>
      </c>
      <c r="AB3312" s="1" t="str" cm="1">
        <f t="array" ref="AB3312">_xlfn.IFS(Merge1[[#This Row],[Age]]&lt;= 28,"Gen Z", Merge1[[#This Row],[Age]]&lt;=44,"Millennials", Merge1[[#This Row],[Age]]&lt;=60,"Gen X", Merge1[[#This Row],[Age]]&gt;60,"Baby Boomers")</f>
        <v>Millennials</v>
      </c>
      <c r="AC3312" s="1" t="str" cm="1">
        <f t="array" ref="AC3312">_xlfn.IFS(
    Merge1[[#This Row],[Balance]]&lt;=50000,"Low",
    Merge1[[#This Row],[Balance]]&lt;=200000,"Medium",
    Merge1[[#This Row],[Balance]]&gt;200000,"High"
)</f>
        <v>High</v>
      </c>
    </row>
    <row r="3313" spans="1:29" x14ac:dyDescent="0.25">
      <c r="A3313" s="1" t="s">
        <v>1421</v>
      </c>
      <c r="B3313" s="1" t="s">
        <v>6044</v>
      </c>
      <c r="C3313" s="1" t="s">
        <v>5835</v>
      </c>
      <c r="D3313" s="2">
        <v>44293</v>
      </c>
      <c r="E3313">
        <v>325329</v>
      </c>
      <c r="F3313">
        <v>829</v>
      </c>
      <c r="G3313">
        <v>0</v>
      </c>
      <c r="H3313" s="1" t="s">
        <v>5833</v>
      </c>
      <c r="I3313" s="1" t="s">
        <v>6709</v>
      </c>
      <c r="J3313" s="1" t="s">
        <v>6240</v>
      </c>
      <c r="K3313">
        <v>42</v>
      </c>
      <c r="L3313" s="1" t="s">
        <v>6256</v>
      </c>
      <c r="M3313" s="1" t="s">
        <v>6262</v>
      </c>
      <c r="N3313">
        <v>181099</v>
      </c>
      <c r="O3313" s="1" t="s">
        <v>6248</v>
      </c>
      <c r="P3313" s="2">
        <v>44954</v>
      </c>
      <c r="Q3313" s="2">
        <v>45556</v>
      </c>
      <c r="R3313" s="1" t="s">
        <v>6897</v>
      </c>
      <c r="S3313" s="1" t="s">
        <v>6898</v>
      </c>
      <c r="T3313" s="1" t="s">
        <v>28</v>
      </c>
      <c r="U3313">
        <v>7016</v>
      </c>
      <c r="V3313" s="1" t="s">
        <v>10</v>
      </c>
      <c r="W3313" s="1" t="s">
        <v>40</v>
      </c>
      <c r="X3313" s="2">
        <f t="shared" ca="1" si="51"/>
        <v>45937</v>
      </c>
      <c r="Y3313" s="1">
        <f ca="1">ROUND(YEARFRAC(Merge1[[#This Row],[Join_Date]],Merge1[[#This Row],[Today]], 3),0)</f>
        <v>3</v>
      </c>
      <c r="Z3313" s="1" t="str" cm="1">
        <f t="array" aca="1" ref="Z3313" ca="1">_xlfn.IFS(
   Merge1[[#This Row],[Customer Tenure]]&lt;=2,"New",
   Merge1[[#This Row],[Customer Tenure]]&lt;=5,"Emerging",
  Merge1[[#This Row],[Customer Tenure]]&lt;9,"Established",
   TRUE,"Loyal"
)</f>
        <v>Emerging</v>
      </c>
      <c r="AA3313" s="1" t="str" cm="1">
        <f t="array" ref="AA3313">_xlfn.IFS(Merge1[[#This Row],[Income]]&lt;=30000,"Low",Merge1[[#This Row],[Income]]&lt;=60000,"Medium",Merge1[[#This Row],[Income]]&lt;=100000,"High", Merge1[[#This Row],[Income]]&gt;100000," Premium")</f>
        <v xml:space="preserve"> Premium</v>
      </c>
      <c r="AB3313" s="1" t="str" cm="1">
        <f t="array" ref="AB3313">_xlfn.IFS(Merge1[[#This Row],[Age]]&lt;= 28,"Gen Z", Merge1[[#This Row],[Age]]&lt;=44,"Millennials", Merge1[[#This Row],[Age]]&lt;=60,"Gen X", Merge1[[#This Row],[Age]]&gt;60,"Baby Boomers")</f>
        <v>Millennials</v>
      </c>
      <c r="AC3313" s="1" t="str" cm="1">
        <f t="array" ref="AC3313">_xlfn.IFS(
    Merge1[[#This Row],[Balance]]&lt;=50000,"Low",
    Merge1[[#This Row],[Balance]]&lt;=200000,"Medium",
    Merge1[[#This Row],[Balance]]&gt;200000,"High"
)</f>
        <v>High</v>
      </c>
    </row>
    <row r="3314" spans="1:29" x14ac:dyDescent="0.25">
      <c r="A3314" s="1" t="s">
        <v>504</v>
      </c>
      <c r="B3314" s="1" t="s">
        <v>5847</v>
      </c>
      <c r="C3314" s="1" t="s">
        <v>5842</v>
      </c>
      <c r="D3314" s="2">
        <v>45351</v>
      </c>
      <c r="E3314">
        <v>130299</v>
      </c>
      <c r="F3314">
        <v>500</v>
      </c>
      <c r="G3314">
        <v>0</v>
      </c>
      <c r="H3314" s="1" t="s">
        <v>5833</v>
      </c>
      <c r="I3314" s="1" t="s">
        <v>6844</v>
      </c>
      <c r="J3314" s="1" t="s">
        <v>6245</v>
      </c>
      <c r="K3314">
        <v>55</v>
      </c>
      <c r="L3314" s="1" t="s">
        <v>6246</v>
      </c>
      <c r="M3314" s="1" t="s">
        <v>6266</v>
      </c>
      <c r="N3314">
        <v>166470</v>
      </c>
      <c r="O3314" s="1" t="s">
        <v>6243</v>
      </c>
      <c r="P3314" s="2">
        <v>45621</v>
      </c>
      <c r="Q3314" s="2">
        <v>45255</v>
      </c>
      <c r="R3314" s="1" t="s">
        <v>6887</v>
      </c>
      <c r="S3314" s="1" t="s">
        <v>6888</v>
      </c>
      <c r="T3314" s="1" t="s">
        <v>9</v>
      </c>
      <c r="U3314">
        <v>9702</v>
      </c>
      <c r="V3314" s="1" t="s">
        <v>15</v>
      </c>
      <c r="W3314" s="1" t="s">
        <v>45</v>
      </c>
      <c r="X3314" s="2">
        <f t="shared" ca="1" si="51"/>
        <v>45937</v>
      </c>
      <c r="Y3314" s="1">
        <f ca="1">ROUND(YEARFRAC(Merge1[[#This Row],[Join_Date]],Merge1[[#This Row],[Today]], 3),0)</f>
        <v>1</v>
      </c>
      <c r="Z3314" s="1" t="str" cm="1">
        <f t="array" aca="1" ref="Z3314" ca="1">_xlfn.IFS(
   Merge1[[#This Row],[Customer Tenure]]&lt;=2,"New",
   Merge1[[#This Row],[Customer Tenure]]&lt;=5,"Emerging",
  Merge1[[#This Row],[Customer Tenure]]&lt;9,"Established",
   TRUE,"Loyal"
)</f>
        <v>New</v>
      </c>
      <c r="AA3314" s="1" t="str" cm="1">
        <f t="array" ref="AA3314">_xlfn.IFS(Merge1[[#This Row],[Income]]&lt;=30000,"Low",Merge1[[#This Row],[Income]]&lt;=60000,"Medium",Merge1[[#This Row],[Income]]&lt;=100000,"High", Merge1[[#This Row],[Income]]&gt;100000," Premium")</f>
        <v xml:space="preserve"> Premium</v>
      </c>
      <c r="AB3314" s="1" t="str" cm="1">
        <f t="array" ref="AB3314">_xlfn.IFS(Merge1[[#This Row],[Age]]&lt;= 28,"Gen Z", Merge1[[#This Row],[Age]]&lt;=44,"Millennials", Merge1[[#This Row],[Age]]&lt;=60,"Gen X", Merge1[[#This Row],[Age]]&gt;60,"Baby Boomers")</f>
        <v>Gen X</v>
      </c>
      <c r="AC3314" s="1" t="str" cm="1">
        <f t="array" ref="AC3314">_xlfn.IFS(
    Merge1[[#This Row],[Balance]]&lt;=50000,"Low",
    Merge1[[#This Row],[Balance]]&lt;=200000,"Medium",
    Merge1[[#This Row],[Balance]]&gt;200000,"High"
)</f>
        <v>Medium</v>
      </c>
    </row>
    <row r="3315" spans="1:29" x14ac:dyDescent="0.25">
      <c r="A3315" s="1" t="s">
        <v>772</v>
      </c>
      <c r="B3315" s="1" t="s">
        <v>5893</v>
      </c>
      <c r="C3315" s="1" t="s">
        <v>5835</v>
      </c>
      <c r="D3315" s="2">
        <v>44735</v>
      </c>
      <c r="E3315">
        <v>316363</v>
      </c>
      <c r="F3315">
        <v>840</v>
      </c>
      <c r="G3315">
        <v>0</v>
      </c>
      <c r="H3315" s="1" t="s">
        <v>5833</v>
      </c>
      <c r="I3315" s="1" t="s">
        <v>6815</v>
      </c>
      <c r="J3315" s="1" t="s">
        <v>6245</v>
      </c>
      <c r="K3315">
        <v>49</v>
      </c>
      <c r="L3315" s="1" t="s">
        <v>6241</v>
      </c>
      <c r="M3315" s="1" t="s">
        <v>6257</v>
      </c>
      <c r="N3315">
        <v>151691</v>
      </c>
      <c r="O3315" s="1" t="s">
        <v>6243</v>
      </c>
      <c r="P3315" s="2">
        <v>43401</v>
      </c>
      <c r="Q3315" s="2">
        <v>45838</v>
      </c>
      <c r="R3315" s="1" t="s">
        <v>6883</v>
      </c>
      <c r="S3315" s="1" t="s">
        <v>6910</v>
      </c>
      <c r="T3315" s="1" t="s">
        <v>23</v>
      </c>
      <c r="U3315">
        <v>3188</v>
      </c>
      <c r="V3315" s="1" t="s">
        <v>15</v>
      </c>
      <c r="W3315" s="1" t="s">
        <v>16</v>
      </c>
      <c r="X3315" s="2">
        <f t="shared" ca="1" si="51"/>
        <v>45937</v>
      </c>
      <c r="Y3315" s="1">
        <f ca="1">ROUND(YEARFRAC(Merge1[[#This Row],[Join_Date]],Merge1[[#This Row],[Today]], 3),0)</f>
        <v>7</v>
      </c>
      <c r="Z3315" s="1" t="str" cm="1">
        <f t="array" aca="1" ref="Z3315" ca="1">_xlfn.IFS(
   Merge1[[#This Row],[Customer Tenure]]&lt;=2,"New",
   Merge1[[#This Row],[Customer Tenure]]&lt;=5,"Emerging",
  Merge1[[#This Row],[Customer Tenure]]&lt;9,"Established",
   TRUE,"Loyal"
)</f>
        <v>Established</v>
      </c>
      <c r="AA3315" s="1" t="str" cm="1">
        <f t="array" ref="AA3315">_xlfn.IFS(Merge1[[#This Row],[Income]]&lt;=30000,"Low",Merge1[[#This Row],[Income]]&lt;=60000,"Medium",Merge1[[#This Row],[Income]]&lt;=100000,"High", Merge1[[#This Row],[Income]]&gt;100000," Premium")</f>
        <v xml:space="preserve"> Premium</v>
      </c>
      <c r="AB3315" s="1" t="str" cm="1">
        <f t="array" ref="AB3315">_xlfn.IFS(Merge1[[#This Row],[Age]]&lt;= 28,"Gen Z", Merge1[[#This Row],[Age]]&lt;=44,"Millennials", Merge1[[#This Row],[Age]]&lt;=60,"Gen X", Merge1[[#This Row],[Age]]&gt;60,"Baby Boomers")</f>
        <v>Gen X</v>
      </c>
      <c r="AC3315" s="1" t="str" cm="1">
        <f t="array" ref="AC3315">_xlfn.IFS(
    Merge1[[#This Row],[Balance]]&lt;=50000,"Low",
    Merge1[[#This Row],[Balance]]&lt;=200000,"Medium",
    Merge1[[#This Row],[Balance]]&gt;200000,"High"
)</f>
        <v>High</v>
      </c>
    </row>
    <row r="3316" spans="1:29" x14ac:dyDescent="0.25">
      <c r="A3316" s="1" t="s">
        <v>168</v>
      </c>
      <c r="B3316" s="1" t="s">
        <v>5956</v>
      </c>
      <c r="C3316" s="1" t="s">
        <v>5846</v>
      </c>
      <c r="D3316" s="2">
        <v>44363</v>
      </c>
      <c r="E3316">
        <v>272836</v>
      </c>
      <c r="F3316">
        <v>338</v>
      </c>
      <c r="G3316">
        <v>37930</v>
      </c>
      <c r="H3316" s="1" t="s">
        <v>5833</v>
      </c>
      <c r="I3316" s="1" t="s">
        <v>6671</v>
      </c>
      <c r="J3316" s="1" t="s">
        <v>6240</v>
      </c>
      <c r="K3316">
        <v>42</v>
      </c>
      <c r="L3316" s="1" t="s">
        <v>6241</v>
      </c>
      <c r="M3316" s="1" t="s">
        <v>6251</v>
      </c>
      <c r="N3316">
        <v>131562</v>
      </c>
      <c r="O3316" s="1" t="s">
        <v>6243</v>
      </c>
      <c r="P3316" s="2">
        <v>44868</v>
      </c>
      <c r="Q3316" s="2">
        <v>45298</v>
      </c>
      <c r="R3316" s="1" t="s">
        <v>6902</v>
      </c>
      <c r="S3316" s="1" t="s">
        <v>6903</v>
      </c>
      <c r="T3316" s="1" t="s">
        <v>9</v>
      </c>
      <c r="U3316">
        <v>5556</v>
      </c>
      <c r="V3316" s="1" t="s">
        <v>24</v>
      </c>
      <c r="W3316" s="1" t="s">
        <v>11</v>
      </c>
      <c r="X3316" s="2">
        <f t="shared" ca="1" si="51"/>
        <v>45937</v>
      </c>
      <c r="Y3316" s="1">
        <f ca="1">ROUND(YEARFRAC(Merge1[[#This Row],[Join_Date]],Merge1[[#This Row],[Today]], 3),0)</f>
        <v>3</v>
      </c>
      <c r="Z3316" s="1" t="str" cm="1">
        <f t="array" aca="1" ref="Z3316" ca="1">_xlfn.IFS(
   Merge1[[#This Row],[Customer Tenure]]&lt;=2,"New",
   Merge1[[#This Row],[Customer Tenure]]&lt;=5,"Emerging",
  Merge1[[#This Row],[Customer Tenure]]&lt;9,"Established",
   TRUE,"Loyal"
)</f>
        <v>Emerging</v>
      </c>
      <c r="AA3316" s="1" t="str" cm="1">
        <f t="array" ref="AA3316">_xlfn.IFS(Merge1[[#This Row],[Income]]&lt;=30000,"Low",Merge1[[#This Row],[Income]]&lt;=60000,"Medium",Merge1[[#This Row],[Income]]&lt;=100000,"High", Merge1[[#This Row],[Income]]&gt;100000," Premium")</f>
        <v xml:space="preserve"> Premium</v>
      </c>
      <c r="AB3316" s="1" t="str" cm="1">
        <f t="array" ref="AB3316">_xlfn.IFS(Merge1[[#This Row],[Age]]&lt;= 28,"Gen Z", Merge1[[#This Row],[Age]]&lt;=44,"Millennials", Merge1[[#This Row],[Age]]&lt;=60,"Gen X", Merge1[[#This Row],[Age]]&gt;60,"Baby Boomers")</f>
        <v>Millennials</v>
      </c>
      <c r="AC3316" s="1" t="str" cm="1">
        <f t="array" ref="AC3316">_xlfn.IFS(
    Merge1[[#This Row],[Balance]]&lt;=50000,"Low",
    Merge1[[#This Row],[Balance]]&lt;=200000,"Medium",
    Merge1[[#This Row],[Balance]]&gt;200000,"High"
)</f>
        <v>High</v>
      </c>
    </row>
    <row r="3317" spans="1:29" x14ac:dyDescent="0.25">
      <c r="A3317" s="1" t="s">
        <v>1209</v>
      </c>
      <c r="B3317" s="1" t="s">
        <v>5848</v>
      </c>
      <c r="C3317" s="1" t="s">
        <v>5832</v>
      </c>
      <c r="D3317" s="2">
        <v>44010</v>
      </c>
      <c r="E3317">
        <v>431722</v>
      </c>
      <c r="F3317">
        <v>746</v>
      </c>
      <c r="G3317">
        <v>278365</v>
      </c>
      <c r="H3317" s="1" t="s">
        <v>5833</v>
      </c>
      <c r="I3317" s="1" t="s">
        <v>6397</v>
      </c>
      <c r="J3317" s="1" t="s">
        <v>6240</v>
      </c>
      <c r="K3317">
        <v>65</v>
      </c>
      <c r="L3317" s="1" t="s">
        <v>6241</v>
      </c>
      <c r="M3317" s="1" t="s">
        <v>6257</v>
      </c>
      <c r="N3317">
        <v>94553</v>
      </c>
      <c r="O3317" s="1" t="s">
        <v>6243</v>
      </c>
      <c r="P3317" s="2">
        <v>45706</v>
      </c>
      <c r="Q3317" s="2">
        <v>45250</v>
      </c>
      <c r="R3317" s="1" t="s">
        <v>6887</v>
      </c>
      <c r="S3317" s="1" t="s">
        <v>6888</v>
      </c>
      <c r="T3317" s="1" t="s">
        <v>23</v>
      </c>
      <c r="U3317">
        <v>4500</v>
      </c>
      <c r="V3317" s="1" t="s">
        <v>24</v>
      </c>
      <c r="W3317" s="1" t="s">
        <v>20</v>
      </c>
      <c r="X3317" s="2">
        <f t="shared" ca="1" si="51"/>
        <v>45937</v>
      </c>
      <c r="Y3317" s="1">
        <f ca="1">ROUND(YEARFRAC(Merge1[[#This Row],[Join_Date]],Merge1[[#This Row],[Today]], 3),0)</f>
        <v>1</v>
      </c>
      <c r="Z3317" s="1" t="str" cm="1">
        <f t="array" aca="1" ref="Z3317" ca="1">_xlfn.IFS(
   Merge1[[#This Row],[Customer Tenure]]&lt;=2,"New",
   Merge1[[#This Row],[Customer Tenure]]&lt;=5,"Emerging",
  Merge1[[#This Row],[Customer Tenure]]&lt;9,"Established",
   TRUE,"Loyal"
)</f>
        <v>New</v>
      </c>
      <c r="AA3317" s="1" t="str" cm="1">
        <f t="array" ref="AA3317">_xlfn.IFS(Merge1[[#This Row],[Income]]&lt;=30000,"Low",Merge1[[#This Row],[Income]]&lt;=60000,"Medium",Merge1[[#This Row],[Income]]&lt;=100000,"High", Merge1[[#This Row],[Income]]&gt;100000," Premium")</f>
        <v>High</v>
      </c>
      <c r="AB3317" s="1" t="str" cm="1">
        <f t="array" ref="AB3317">_xlfn.IFS(Merge1[[#This Row],[Age]]&lt;= 28,"Gen Z", Merge1[[#This Row],[Age]]&lt;=44,"Millennials", Merge1[[#This Row],[Age]]&lt;=60,"Gen X", Merge1[[#This Row],[Age]]&gt;60,"Baby Boomers")</f>
        <v>Baby Boomers</v>
      </c>
      <c r="AC3317" s="1" t="str" cm="1">
        <f t="array" ref="AC3317">_xlfn.IFS(
    Merge1[[#This Row],[Balance]]&lt;=50000,"Low",
    Merge1[[#This Row],[Balance]]&lt;=200000,"Medium",
    Merge1[[#This Row],[Balance]]&gt;200000,"High"
)</f>
        <v>High</v>
      </c>
    </row>
    <row r="3318" spans="1:29" x14ac:dyDescent="0.25">
      <c r="A3318" s="1" t="s">
        <v>812</v>
      </c>
      <c r="B3318" s="1" t="s">
        <v>5903</v>
      </c>
      <c r="C3318" s="1" t="s">
        <v>5832</v>
      </c>
      <c r="D3318" s="2">
        <v>45826</v>
      </c>
      <c r="E3318">
        <v>495236</v>
      </c>
      <c r="F3318">
        <v>422</v>
      </c>
      <c r="G3318">
        <v>94941</v>
      </c>
      <c r="H3318" s="1" t="s">
        <v>5838</v>
      </c>
      <c r="I3318" s="1" t="s">
        <v>6302</v>
      </c>
      <c r="J3318" s="1" t="s">
        <v>6245</v>
      </c>
      <c r="K3318">
        <v>72</v>
      </c>
      <c r="L3318" s="1" t="s">
        <v>6246</v>
      </c>
      <c r="M3318" s="1" t="s">
        <v>6254</v>
      </c>
      <c r="N3318">
        <v>96898</v>
      </c>
      <c r="O3318" s="1" t="s">
        <v>6248</v>
      </c>
      <c r="P3318" s="2">
        <v>42533</v>
      </c>
      <c r="Q3318" s="2">
        <v>45376</v>
      </c>
      <c r="R3318" s="1" t="s">
        <v>6899</v>
      </c>
      <c r="S3318" s="1" t="s">
        <v>6900</v>
      </c>
      <c r="T3318" s="1" t="s">
        <v>14</v>
      </c>
      <c r="U3318">
        <v>4906</v>
      </c>
      <c r="V3318" s="1" t="s">
        <v>19</v>
      </c>
      <c r="W3318" s="1" t="s">
        <v>25</v>
      </c>
      <c r="X3318" s="2">
        <f t="shared" ca="1" si="51"/>
        <v>45937</v>
      </c>
      <c r="Y3318" s="1">
        <f ca="1">ROUND(YEARFRAC(Merge1[[#This Row],[Join_Date]],Merge1[[#This Row],[Today]], 3),0)</f>
        <v>9</v>
      </c>
      <c r="Z3318" s="1" t="str" cm="1">
        <f t="array" aca="1" ref="Z3318" ca="1">_xlfn.IFS(
   Merge1[[#This Row],[Customer Tenure]]&lt;=2,"New",
   Merge1[[#This Row],[Customer Tenure]]&lt;=5,"Emerging",
  Merge1[[#This Row],[Customer Tenure]]&lt;9,"Established",
   TRUE,"Loyal"
)</f>
        <v>Loyal</v>
      </c>
      <c r="AA3318" s="1" t="str" cm="1">
        <f t="array" ref="AA3318">_xlfn.IFS(Merge1[[#This Row],[Income]]&lt;=30000,"Low",Merge1[[#This Row],[Income]]&lt;=60000,"Medium",Merge1[[#This Row],[Income]]&lt;=100000,"High", Merge1[[#This Row],[Income]]&gt;100000," Premium")</f>
        <v>High</v>
      </c>
      <c r="AB3318" s="1" t="str" cm="1">
        <f t="array" ref="AB3318">_xlfn.IFS(Merge1[[#This Row],[Age]]&lt;= 28,"Gen Z", Merge1[[#This Row],[Age]]&lt;=44,"Millennials", Merge1[[#This Row],[Age]]&lt;=60,"Gen X", Merge1[[#This Row],[Age]]&gt;60,"Baby Boomers")</f>
        <v>Baby Boomers</v>
      </c>
      <c r="AC3318" s="1" t="str" cm="1">
        <f t="array" ref="AC3318">_xlfn.IFS(
    Merge1[[#This Row],[Balance]]&lt;=50000,"Low",
    Merge1[[#This Row],[Balance]]&lt;=200000,"Medium",
    Merge1[[#This Row],[Balance]]&gt;200000,"High"
)</f>
        <v>High</v>
      </c>
    </row>
    <row r="3319" spans="1:29" x14ac:dyDescent="0.25">
      <c r="A3319" s="1" t="s">
        <v>733</v>
      </c>
      <c r="B3319" s="1" t="s">
        <v>5977</v>
      </c>
      <c r="C3319" s="1" t="s">
        <v>5832</v>
      </c>
      <c r="D3319" s="2">
        <v>45866</v>
      </c>
      <c r="E3319">
        <v>245172</v>
      </c>
      <c r="F3319">
        <v>819</v>
      </c>
      <c r="G3319">
        <v>0</v>
      </c>
      <c r="H3319" s="1" t="s">
        <v>5833</v>
      </c>
      <c r="I3319" s="1" t="s">
        <v>6727</v>
      </c>
      <c r="J3319" s="1" t="s">
        <v>6240</v>
      </c>
      <c r="K3319">
        <v>28</v>
      </c>
      <c r="L3319" s="1" t="s">
        <v>6241</v>
      </c>
      <c r="M3319" s="1" t="s">
        <v>6254</v>
      </c>
      <c r="N3319">
        <v>92099</v>
      </c>
      <c r="O3319" s="1" t="s">
        <v>6243</v>
      </c>
      <c r="P3319" s="2">
        <v>44410</v>
      </c>
      <c r="Q3319" s="2">
        <v>45229</v>
      </c>
      <c r="R3319" s="1" t="s">
        <v>6912</v>
      </c>
      <c r="S3319" s="1" t="s">
        <v>6913</v>
      </c>
      <c r="T3319" s="1" t="s">
        <v>28</v>
      </c>
      <c r="U3319">
        <v>195</v>
      </c>
      <c r="V3319" s="1" t="s">
        <v>19</v>
      </c>
      <c r="W3319" s="1" t="s">
        <v>11</v>
      </c>
      <c r="X3319" s="2">
        <f t="shared" ca="1" si="51"/>
        <v>45937</v>
      </c>
      <c r="Y3319" s="1">
        <f ca="1">ROUND(YEARFRAC(Merge1[[#This Row],[Join_Date]],Merge1[[#This Row],[Today]], 3),0)</f>
        <v>4</v>
      </c>
      <c r="Z3319" s="1" t="str" cm="1">
        <f t="array" aca="1" ref="Z3319" ca="1">_xlfn.IFS(
   Merge1[[#This Row],[Customer Tenure]]&lt;=2,"New",
   Merge1[[#This Row],[Customer Tenure]]&lt;=5,"Emerging",
  Merge1[[#This Row],[Customer Tenure]]&lt;9,"Established",
   TRUE,"Loyal"
)</f>
        <v>Emerging</v>
      </c>
      <c r="AA3319" s="1" t="str" cm="1">
        <f t="array" ref="AA3319">_xlfn.IFS(Merge1[[#This Row],[Income]]&lt;=30000,"Low",Merge1[[#This Row],[Income]]&lt;=60000,"Medium",Merge1[[#This Row],[Income]]&lt;=100000,"High", Merge1[[#This Row],[Income]]&gt;100000," Premium")</f>
        <v>High</v>
      </c>
      <c r="AB3319" s="1" t="str" cm="1">
        <f t="array" ref="AB3319">_xlfn.IFS(Merge1[[#This Row],[Age]]&lt;= 28,"Gen Z", Merge1[[#This Row],[Age]]&lt;=44,"Millennials", Merge1[[#This Row],[Age]]&lt;=60,"Gen X", Merge1[[#This Row],[Age]]&gt;60,"Baby Boomers")</f>
        <v>Gen Z</v>
      </c>
      <c r="AC3319" s="1" t="str" cm="1">
        <f t="array" ref="AC3319">_xlfn.IFS(
    Merge1[[#This Row],[Balance]]&lt;=50000,"Low",
    Merge1[[#This Row],[Balance]]&lt;=200000,"Medium",
    Merge1[[#This Row],[Balance]]&gt;200000,"High"
)</f>
        <v>High</v>
      </c>
    </row>
    <row r="3320" spans="1:29" x14ac:dyDescent="0.25">
      <c r="A3320" s="1" t="s">
        <v>138</v>
      </c>
      <c r="B3320" s="1" t="s">
        <v>5854</v>
      </c>
      <c r="C3320" s="1" t="s">
        <v>5832</v>
      </c>
      <c r="D3320" s="2">
        <v>45431</v>
      </c>
      <c r="E3320">
        <v>498294</v>
      </c>
      <c r="F3320">
        <v>720</v>
      </c>
      <c r="G3320">
        <v>139479</v>
      </c>
      <c r="H3320" s="1" t="s">
        <v>5833</v>
      </c>
      <c r="I3320" s="1" t="s">
        <v>6782</v>
      </c>
      <c r="J3320" s="1" t="s">
        <v>6245</v>
      </c>
      <c r="K3320">
        <v>50</v>
      </c>
      <c r="L3320" s="1" t="s">
        <v>6246</v>
      </c>
      <c r="M3320" s="1" t="s">
        <v>6247</v>
      </c>
      <c r="N3320">
        <v>81367</v>
      </c>
      <c r="O3320" s="1" t="s">
        <v>6248</v>
      </c>
      <c r="P3320" s="2">
        <v>42887</v>
      </c>
      <c r="Q3320" s="2">
        <v>45787</v>
      </c>
      <c r="R3320" s="1" t="s">
        <v>6906</v>
      </c>
      <c r="S3320" s="1" t="s">
        <v>6907</v>
      </c>
      <c r="T3320" s="1" t="s">
        <v>14</v>
      </c>
      <c r="U3320">
        <v>4663</v>
      </c>
      <c r="V3320" s="1" t="s">
        <v>19</v>
      </c>
      <c r="W3320" s="1" t="s">
        <v>106</v>
      </c>
      <c r="X3320" s="2">
        <f t="shared" ca="1" si="51"/>
        <v>45937</v>
      </c>
      <c r="Y3320" s="1">
        <f ca="1">ROUND(YEARFRAC(Merge1[[#This Row],[Join_Date]],Merge1[[#This Row],[Today]], 3),0)</f>
        <v>8</v>
      </c>
      <c r="Z3320" s="1" t="str" cm="1">
        <f t="array" aca="1" ref="Z3320" ca="1">_xlfn.IFS(
   Merge1[[#This Row],[Customer Tenure]]&lt;=2,"New",
   Merge1[[#This Row],[Customer Tenure]]&lt;=5,"Emerging",
  Merge1[[#This Row],[Customer Tenure]]&lt;9,"Established",
   TRUE,"Loyal"
)</f>
        <v>Established</v>
      </c>
      <c r="AA3320" s="1" t="str" cm="1">
        <f t="array" ref="AA3320">_xlfn.IFS(Merge1[[#This Row],[Income]]&lt;=30000,"Low",Merge1[[#This Row],[Income]]&lt;=60000,"Medium",Merge1[[#This Row],[Income]]&lt;=100000,"High", Merge1[[#This Row],[Income]]&gt;100000," Premium")</f>
        <v>High</v>
      </c>
      <c r="AB3320" s="1" t="str" cm="1">
        <f t="array" ref="AB3320">_xlfn.IFS(Merge1[[#This Row],[Age]]&lt;= 28,"Gen Z", Merge1[[#This Row],[Age]]&lt;=44,"Millennials", Merge1[[#This Row],[Age]]&lt;=60,"Gen X", Merge1[[#This Row],[Age]]&gt;60,"Baby Boomers")</f>
        <v>Gen X</v>
      </c>
      <c r="AC3320" s="1" t="str" cm="1">
        <f t="array" ref="AC3320">_xlfn.IFS(
    Merge1[[#This Row],[Balance]]&lt;=50000,"Low",
    Merge1[[#This Row],[Balance]]&lt;=200000,"Medium",
    Merge1[[#This Row],[Balance]]&gt;200000,"High"
)</f>
        <v>High</v>
      </c>
    </row>
    <row r="3321" spans="1:29" x14ac:dyDescent="0.25">
      <c r="A3321" s="1" t="s">
        <v>1560</v>
      </c>
      <c r="B3321" s="1" t="s">
        <v>6185</v>
      </c>
      <c r="C3321" s="1" t="s">
        <v>5842</v>
      </c>
      <c r="D3321" s="2">
        <v>44169</v>
      </c>
      <c r="E3321">
        <v>262091</v>
      </c>
      <c r="F3321">
        <v>586</v>
      </c>
      <c r="G3321">
        <v>0</v>
      </c>
      <c r="H3321" s="1" t="s">
        <v>5860</v>
      </c>
      <c r="I3321" s="1" t="s">
        <v>6656</v>
      </c>
      <c r="J3321" s="1" t="s">
        <v>6245</v>
      </c>
      <c r="K3321">
        <v>19</v>
      </c>
      <c r="L3321" s="1" t="s">
        <v>6241</v>
      </c>
      <c r="M3321" s="1" t="s">
        <v>6262</v>
      </c>
      <c r="N3321">
        <v>81550</v>
      </c>
      <c r="O3321" s="1" t="s">
        <v>6248</v>
      </c>
      <c r="P3321" s="2">
        <v>42817</v>
      </c>
      <c r="Q3321" s="2">
        <v>45708</v>
      </c>
      <c r="R3321" s="1" t="s">
        <v>6885</v>
      </c>
      <c r="S3321" s="1" t="s">
        <v>6896</v>
      </c>
      <c r="T3321" s="1" t="s">
        <v>14</v>
      </c>
      <c r="U3321">
        <v>1990</v>
      </c>
      <c r="V3321" s="1" t="s">
        <v>10</v>
      </c>
      <c r="W3321" s="1" t="s">
        <v>50</v>
      </c>
      <c r="X3321" s="2">
        <f t="shared" ca="1" si="51"/>
        <v>45937</v>
      </c>
      <c r="Y3321" s="1">
        <f ca="1">ROUND(YEARFRAC(Merge1[[#This Row],[Join_Date]],Merge1[[#This Row],[Today]], 3),0)</f>
        <v>9</v>
      </c>
      <c r="Z3321" s="1" t="str" cm="1">
        <f t="array" aca="1" ref="Z3321" ca="1">_xlfn.IFS(
   Merge1[[#This Row],[Customer Tenure]]&lt;=2,"New",
   Merge1[[#This Row],[Customer Tenure]]&lt;=5,"Emerging",
  Merge1[[#This Row],[Customer Tenure]]&lt;9,"Established",
   TRUE,"Loyal"
)</f>
        <v>Loyal</v>
      </c>
      <c r="AA3321" s="1" t="str" cm="1">
        <f t="array" ref="AA3321">_xlfn.IFS(Merge1[[#This Row],[Income]]&lt;=30000,"Low",Merge1[[#This Row],[Income]]&lt;=60000,"Medium",Merge1[[#This Row],[Income]]&lt;=100000,"High", Merge1[[#This Row],[Income]]&gt;100000," Premium")</f>
        <v>High</v>
      </c>
      <c r="AB3321" s="1" t="str" cm="1">
        <f t="array" ref="AB3321">_xlfn.IFS(Merge1[[#This Row],[Age]]&lt;= 28,"Gen Z", Merge1[[#This Row],[Age]]&lt;=44,"Millennials", Merge1[[#This Row],[Age]]&lt;=60,"Gen X", Merge1[[#This Row],[Age]]&gt;60,"Baby Boomers")</f>
        <v>Gen Z</v>
      </c>
      <c r="AC3321" s="1" t="str" cm="1">
        <f t="array" ref="AC3321">_xlfn.IFS(
    Merge1[[#This Row],[Balance]]&lt;=50000,"Low",
    Merge1[[#This Row],[Balance]]&lt;=200000,"Medium",
    Merge1[[#This Row],[Balance]]&gt;200000,"High"
)</f>
        <v>High</v>
      </c>
    </row>
    <row r="3322" spans="1:29" x14ac:dyDescent="0.25">
      <c r="A3322" s="1" t="s">
        <v>593</v>
      </c>
      <c r="B3322" s="1" t="s">
        <v>6095</v>
      </c>
      <c r="C3322" s="1" t="s">
        <v>5832</v>
      </c>
      <c r="D3322" s="2">
        <v>43851</v>
      </c>
      <c r="E3322">
        <v>380477</v>
      </c>
      <c r="F3322">
        <v>524</v>
      </c>
      <c r="G3322">
        <v>0</v>
      </c>
      <c r="H3322" s="1" t="s">
        <v>5833</v>
      </c>
      <c r="I3322" s="1" t="s">
        <v>6559</v>
      </c>
      <c r="J3322" s="1" t="s">
        <v>6240</v>
      </c>
      <c r="K3322">
        <v>41</v>
      </c>
      <c r="L3322" s="1" t="s">
        <v>6241</v>
      </c>
      <c r="M3322" s="1" t="s">
        <v>6257</v>
      </c>
      <c r="N3322">
        <v>48541</v>
      </c>
      <c r="O3322" s="1" t="s">
        <v>6243</v>
      </c>
      <c r="P3322" s="2">
        <v>44257</v>
      </c>
      <c r="Q3322" s="2">
        <v>45267</v>
      </c>
      <c r="R3322" s="1" t="s">
        <v>6904</v>
      </c>
      <c r="S3322" s="1" t="s">
        <v>6905</v>
      </c>
      <c r="T3322" s="1" t="s">
        <v>28</v>
      </c>
      <c r="U3322">
        <v>4551</v>
      </c>
      <c r="V3322" s="1" t="s">
        <v>24</v>
      </c>
      <c r="W3322" s="1" t="s">
        <v>29</v>
      </c>
      <c r="X3322" s="2">
        <f t="shared" ca="1" si="51"/>
        <v>45937</v>
      </c>
      <c r="Y3322" s="1">
        <f ca="1">ROUND(YEARFRAC(Merge1[[#This Row],[Join_Date]],Merge1[[#This Row],[Today]], 3),0)</f>
        <v>5</v>
      </c>
      <c r="Z3322" s="1" t="str" cm="1">
        <f t="array" aca="1" ref="Z3322" ca="1">_xlfn.IFS(
   Merge1[[#This Row],[Customer Tenure]]&lt;=2,"New",
   Merge1[[#This Row],[Customer Tenure]]&lt;=5,"Emerging",
  Merge1[[#This Row],[Customer Tenure]]&lt;9,"Established",
   TRUE,"Loyal"
)</f>
        <v>Emerging</v>
      </c>
      <c r="AA3322" s="1" t="str" cm="1">
        <f t="array" ref="AA3322">_xlfn.IFS(Merge1[[#This Row],[Income]]&lt;=30000,"Low",Merge1[[#This Row],[Income]]&lt;=60000,"Medium",Merge1[[#This Row],[Income]]&lt;=100000,"High", Merge1[[#This Row],[Income]]&gt;100000," Premium")</f>
        <v>Medium</v>
      </c>
      <c r="AB3322" s="1" t="str" cm="1">
        <f t="array" ref="AB3322">_xlfn.IFS(Merge1[[#This Row],[Age]]&lt;= 28,"Gen Z", Merge1[[#This Row],[Age]]&lt;=44,"Millennials", Merge1[[#This Row],[Age]]&lt;=60,"Gen X", Merge1[[#This Row],[Age]]&gt;60,"Baby Boomers")</f>
        <v>Millennials</v>
      </c>
      <c r="AC3322" s="1" t="str" cm="1">
        <f t="array" ref="AC3322">_xlfn.IFS(
    Merge1[[#This Row],[Balance]]&lt;=50000,"Low",
    Merge1[[#This Row],[Balance]]&lt;=200000,"Medium",
    Merge1[[#This Row],[Balance]]&gt;200000,"High"
)</f>
        <v>High</v>
      </c>
    </row>
    <row r="3323" spans="1:29" x14ac:dyDescent="0.25">
      <c r="A3323" s="1" t="s">
        <v>872</v>
      </c>
      <c r="B3323" s="1" t="s">
        <v>6039</v>
      </c>
      <c r="C3323" s="1" t="s">
        <v>5846</v>
      </c>
      <c r="D3323" s="2">
        <v>44680</v>
      </c>
      <c r="E3323">
        <v>2763</v>
      </c>
      <c r="F3323">
        <v>744</v>
      </c>
      <c r="G3323">
        <v>0</v>
      </c>
      <c r="H3323" s="1" t="s">
        <v>5833</v>
      </c>
      <c r="I3323" s="1" t="s">
        <v>6849</v>
      </c>
      <c r="J3323" s="1" t="s">
        <v>6240</v>
      </c>
      <c r="K3323">
        <v>40</v>
      </c>
      <c r="L3323" s="1" t="s">
        <v>6256</v>
      </c>
      <c r="M3323" s="1" t="s">
        <v>6254</v>
      </c>
      <c r="N3323">
        <v>157710</v>
      </c>
      <c r="O3323" s="1" t="s">
        <v>6243</v>
      </c>
      <c r="P3323" s="2">
        <v>45104</v>
      </c>
      <c r="Q3323" s="2">
        <v>45403</v>
      </c>
      <c r="R3323" s="1" t="s">
        <v>6893</v>
      </c>
      <c r="S3323" s="1" t="s">
        <v>6911</v>
      </c>
      <c r="T3323" s="1" t="s">
        <v>28</v>
      </c>
      <c r="U3323">
        <v>7818</v>
      </c>
      <c r="V3323" s="1" t="s">
        <v>10</v>
      </c>
      <c r="W3323" s="1" t="s">
        <v>25</v>
      </c>
      <c r="X3323" s="2">
        <f t="shared" ca="1" si="51"/>
        <v>45937</v>
      </c>
      <c r="Y3323" s="1">
        <f ca="1">ROUND(YEARFRAC(Merge1[[#This Row],[Join_Date]],Merge1[[#This Row],[Today]], 3),0)</f>
        <v>2</v>
      </c>
      <c r="Z3323" s="1" t="str" cm="1">
        <f t="array" aca="1" ref="Z3323" ca="1">_xlfn.IFS(
   Merge1[[#This Row],[Customer Tenure]]&lt;=2,"New",
   Merge1[[#This Row],[Customer Tenure]]&lt;=5,"Emerging",
  Merge1[[#This Row],[Customer Tenure]]&lt;9,"Established",
   TRUE,"Loyal"
)</f>
        <v>New</v>
      </c>
      <c r="AA3323" s="1" t="str" cm="1">
        <f t="array" ref="AA3323">_xlfn.IFS(Merge1[[#This Row],[Income]]&lt;=30000,"Low",Merge1[[#This Row],[Income]]&lt;=60000,"Medium",Merge1[[#This Row],[Income]]&lt;=100000,"High", Merge1[[#This Row],[Income]]&gt;100000," Premium")</f>
        <v xml:space="preserve"> Premium</v>
      </c>
      <c r="AB3323" s="1" t="str" cm="1">
        <f t="array" ref="AB3323">_xlfn.IFS(Merge1[[#This Row],[Age]]&lt;= 28,"Gen Z", Merge1[[#This Row],[Age]]&lt;=44,"Millennials", Merge1[[#This Row],[Age]]&lt;=60,"Gen X", Merge1[[#This Row],[Age]]&gt;60,"Baby Boomers")</f>
        <v>Millennials</v>
      </c>
      <c r="AC3323" s="1" t="str" cm="1">
        <f t="array" ref="AC3323">_xlfn.IFS(
    Merge1[[#This Row],[Balance]]&lt;=50000,"Low",
    Merge1[[#This Row],[Balance]]&lt;=200000,"Medium",
    Merge1[[#This Row],[Balance]]&gt;200000,"High"
)</f>
        <v>Low</v>
      </c>
    </row>
    <row r="3324" spans="1:29" x14ac:dyDescent="0.25">
      <c r="A3324" s="1" t="s">
        <v>1621</v>
      </c>
      <c r="B3324" s="1" t="s">
        <v>5847</v>
      </c>
      <c r="C3324" s="1" t="s">
        <v>5846</v>
      </c>
      <c r="D3324" s="2">
        <v>44766</v>
      </c>
      <c r="E3324">
        <v>31085</v>
      </c>
      <c r="F3324">
        <v>374</v>
      </c>
      <c r="G3324">
        <v>0</v>
      </c>
      <c r="H3324" s="1" t="s">
        <v>5833</v>
      </c>
      <c r="I3324" s="1" t="s">
        <v>6844</v>
      </c>
      <c r="J3324" s="1" t="s">
        <v>6245</v>
      </c>
      <c r="K3324">
        <v>55</v>
      </c>
      <c r="L3324" s="1" t="s">
        <v>6246</v>
      </c>
      <c r="M3324" s="1" t="s">
        <v>6266</v>
      </c>
      <c r="N3324">
        <v>166470</v>
      </c>
      <c r="O3324" s="1" t="s">
        <v>6243</v>
      </c>
      <c r="P3324" s="2">
        <v>45621</v>
      </c>
      <c r="Q3324" s="2">
        <v>45618</v>
      </c>
      <c r="R3324" s="1" t="s">
        <v>6887</v>
      </c>
      <c r="S3324" s="1" t="s">
        <v>6901</v>
      </c>
      <c r="T3324" s="1" t="s">
        <v>28</v>
      </c>
      <c r="U3324">
        <v>839</v>
      </c>
      <c r="V3324" s="1" t="s">
        <v>24</v>
      </c>
      <c r="W3324" s="1" t="s">
        <v>11</v>
      </c>
      <c r="X3324" s="2">
        <f t="shared" ca="1" si="51"/>
        <v>45937</v>
      </c>
      <c r="Y3324" s="1">
        <f ca="1">ROUND(YEARFRAC(Merge1[[#This Row],[Join_Date]],Merge1[[#This Row],[Today]], 3),0)</f>
        <v>1</v>
      </c>
      <c r="Z3324" s="1" t="str" cm="1">
        <f t="array" aca="1" ref="Z3324" ca="1">_xlfn.IFS(
   Merge1[[#This Row],[Customer Tenure]]&lt;=2,"New",
   Merge1[[#This Row],[Customer Tenure]]&lt;=5,"Emerging",
  Merge1[[#This Row],[Customer Tenure]]&lt;9,"Established",
   TRUE,"Loyal"
)</f>
        <v>New</v>
      </c>
      <c r="AA3324" s="1" t="str" cm="1">
        <f t="array" ref="AA3324">_xlfn.IFS(Merge1[[#This Row],[Income]]&lt;=30000,"Low",Merge1[[#This Row],[Income]]&lt;=60000,"Medium",Merge1[[#This Row],[Income]]&lt;=100000,"High", Merge1[[#This Row],[Income]]&gt;100000," Premium")</f>
        <v xml:space="preserve"> Premium</v>
      </c>
      <c r="AB3324" s="1" t="str" cm="1">
        <f t="array" ref="AB3324">_xlfn.IFS(Merge1[[#This Row],[Age]]&lt;= 28,"Gen Z", Merge1[[#This Row],[Age]]&lt;=44,"Millennials", Merge1[[#This Row],[Age]]&lt;=60,"Gen X", Merge1[[#This Row],[Age]]&gt;60,"Baby Boomers")</f>
        <v>Gen X</v>
      </c>
      <c r="AC3324" s="1" t="str" cm="1">
        <f t="array" ref="AC3324">_xlfn.IFS(
    Merge1[[#This Row],[Balance]]&lt;=50000,"Low",
    Merge1[[#This Row],[Balance]]&lt;=200000,"Medium",
    Merge1[[#This Row],[Balance]]&gt;200000,"High"
)</f>
        <v>Low</v>
      </c>
    </row>
    <row r="3325" spans="1:29" x14ac:dyDescent="0.25">
      <c r="A3325" s="1" t="s">
        <v>1810</v>
      </c>
      <c r="B3325" s="1" t="s">
        <v>6163</v>
      </c>
      <c r="C3325" s="1" t="s">
        <v>5835</v>
      </c>
      <c r="D3325" s="2">
        <v>43189</v>
      </c>
      <c r="E3325">
        <v>79768</v>
      </c>
      <c r="F3325">
        <v>753</v>
      </c>
      <c r="G3325">
        <v>0</v>
      </c>
      <c r="H3325" s="1" t="s">
        <v>5850</v>
      </c>
      <c r="I3325" s="1" t="s">
        <v>6389</v>
      </c>
      <c r="J3325" s="1" t="s">
        <v>6240</v>
      </c>
      <c r="K3325">
        <v>70</v>
      </c>
      <c r="L3325" s="1" t="s">
        <v>6246</v>
      </c>
      <c r="M3325" s="1" t="s">
        <v>6254</v>
      </c>
      <c r="N3325">
        <v>106206</v>
      </c>
      <c r="O3325" s="1" t="s">
        <v>6243</v>
      </c>
      <c r="P3325" s="2">
        <v>43256</v>
      </c>
      <c r="Q3325" s="2">
        <v>45693</v>
      </c>
      <c r="R3325" s="1" t="s">
        <v>6885</v>
      </c>
      <c r="S3325" s="1" t="s">
        <v>6896</v>
      </c>
      <c r="T3325" s="1" t="s">
        <v>23</v>
      </c>
      <c r="U3325">
        <v>3529</v>
      </c>
      <c r="V3325" s="1" t="s">
        <v>10</v>
      </c>
      <c r="W3325" s="1" t="s">
        <v>20</v>
      </c>
      <c r="X3325" s="2">
        <f t="shared" ca="1" si="51"/>
        <v>45937</v>
      </c>
      <c r="Y3325" s="1">
        <f ca="1">ROUND(YEARFRAC(Merge1[[#This Row],[Join_Date]],Merge1[[#This Row],[Today]], 3),0)</f>
        <v>7</v>
      </c>
      <c r="Z3325" s="1" t="str" cm="1">
        <f t="array" aca="1" ref="Z3325" ca="1">_xlfn.IFS(
   Merge1[[#This Row],[Customer Tenure]]&lt;=2,"New",
   Merge1[[#This Row],[Customer Tenure]]&lt;=5,"Emerging",
  Merge1[[#This Row],[Customer Tenure]]&lt;9,"Established",
   TRUE,"Loyal"
)</f>
        <v>Established</v>
      </c>
      <c r="AA3325" s="1" t="str" cm="1">
        <f t="array" ref="AA3325">_xlfn.IFS(Merge1[[#This Row],[Income]]&lt;=30000,"Low",Merge1[[#This Row],[Income]]&lt;=60000,"Medium",Merge1[[#This Row],[Income]]&lt;=100000,"High", Merge1[[#This Row],[Income]]&gt;100000," Premium")</f>
        <v xml:space="preserve"> Premium</v>
      </c>
      <c r="AB3325" s="1" t="str" cm="1">
        <f t="array" ref="AB3325">_xlfn.IFS(Merge1[[#This Row],[Age]]&lt;= 28,"Gen Z", Merge1[[#This Row],[Age]]&lt;=44,"Millennials", Merge1[[#This Row],[Age]]&lt;=60,"Gen X", Merge1[[#This Row],[Age]]&gt;60,"Baby Boomers")</f>
        <v>Baby Boomers</v>
      </c>
      <c r="AC3325" s="1" t="str" cm="1">
        <f t="array" ref="AC3325">_xlfn.IFS(
    Merge1[[#This Row],[Balance]]&lt;=50000,"Low",
    Merge1[[#This Row],[Balance]]&lt;=200000,"Medium",
    Merge1[[#This Row],[Balance]]&gt;200000,"High"
)</f>
        <v>Medium</v>
      </c>
    </row>
    <row r="3326" spans="1:29" x14ac:dyDescent="0.25">
      <c r="A3326" s="1" t="s">
        <v>2854</v>
      </c>
      <c r="B3326" s="1" t="s">
        <v>5903</v>
      </c>
      <c r="C3326" s="1" t="s">
        <v>5835</v>
      </c>
      <c r="D3326" s="2">
        <v>45133</v>
      </c>
      <c r="E3326">
        <v>373747</v>
      </c>
      <c r="F3326">
        <v>626</v>
      </c>
      <c r="G3326">
        <v>0</v>
      </c>
      <c r="H3326" s="1" t="s">
        <v>5833</v>
      </c>
      <c r="I3326" s="1" t="s">
        <v>6302</v>
      </c>
      <c r="J3326" s="1" t="s">
        <v>6245</v>
      </c>
      <c r="K3326">
        <v>72</v>
      </c>
      <c r="L3326" s="1" t="s">
        <v>6246</v>
      </c>
      <c r="M3326" s="1" t="s">
        <v>6254</v>
      </c>
      <c r="N3326">
        <v>96898</v>
      </c>
      <c r="O3326" s="1" t="s">
        <v>6248</v>
      </c>
      <c r="P3326" s="2">
        <v>42533</v>
      </c>
      <c r="Q3326" s="2">
        <v>45315</v>
      </c>
      <c r="R3326" s="1" t="s">
        <v>6902</v>
      </c>
      <c r="S3326" s="1" t="s">
        <v>6903</v>
      </c>
      <c r="T3326" s="1" t="s">
        <v>14</v>
      </c>
      <c r="U3326">
        <v>8018</v>
      </c>
      <c r="V3326" s="1" t="s">
        <v>19</v>
      </c>
      <c r="W3326" s="1" t="s">
        <v>16</v>
      </c>
      <c r="X3326" s="2">
        <f t="shared" ca="1" si="51"/>
        <v>45937</v>
      </c>
      <c r="Y3326" s="1">
        <f ca="1">ROUND(YEARFRAC(Merge1[[#This Row],[Join_Date]],Merge1[[#This Row],[Today]], 3),0)</f>
        <v>9</v>
      </c>
      <c r="Z3326" s="1" t="str" cm="1">
        <f t="array" aca="1" ref="Z3326" ca="1">_xlfn.IFS(
   Merge1[[#This Row],[Customer Tenure]]&lt;=2,"New",
   Merge1[[#This Row],[Customer Tenure]]&lt;=5,"Emerging",
  Merge1[[#This Row],[Customer Tenure]]&lt;9,"Established",
   TRUE,"Loyal"
)</f>
        <v>Loyal</v>
      </c>
      <c r="AA3326" s="1" t="str" cm="1">
        <f t="array" ref="AA3326">_xlfn.IFS(Merge1[[#This Row],[Income]]&lt;=30000,"Low",Merge1[[#This Row],[Income]]&lt;=60000,"Medium",Merge1[[#This Row],[Income]]&lt;=100000,"High", Merge1[[#This Row],[Income]]&gt;100000," Premium")</f>
        <v>High</v>
      </c>
      <c r="AB3326" s="1" t="str" cm="1">
        <f t="array" ref="AB3326">_xlfn.IFS(Merge1[[#This Row],[Age]]&lt;= 28,"Gen Z", Merge1[[#This Row],[Age]]&lt;=44,"Millennials", Merge1[[#This Row],[Age]]&lt;=60,"Gen X", Merge1[[#This Row],[Age]]&gt;60,"Baby Boomers")</f>
        <v>Baby Boomers</v>
      </c>
      <c r="AC3326" s="1" t="str" cm="1">
        <f t="array" ref="AC3326">_xlfn.IFS(
    Merge1[[#This Row],[Balance]]&lt;=50000,"Low",
    Merge1[[#This Row],[Balance]]&lt;=200000,"Medium",
    Merge1[[#This Row],[Balance]]&gt;200000,"High"
)</f>
        <v>High</v>
      </c>
    </row>
    <row r="3327" spans="1:29" x14ac:dyDescent="0.25">
      <c r="A3327" s="1" t="s">
        <v>27</v>
      </c>
      <c r="B3327" s="1" t="s">
        <v>5927</v>
      </c>
      <c r="C3327" s="1" t="s">
        <v>5832</v>
      </c>
      <c r="D3327" s="2">
        <v>43403</v>
      </c>
      <c r="E3327">
        <v>123364</v>
      </c>
      <c r="F3327">
        <v>438</v>
      </c>
      <c r="G3327">
        <v>0</v>
      </c>
      <c r="H3327" s="1" t="s">
        <v>5838</v>
      </c>
      <c r="I3327" s="1" t="s">
        <v>6476</v>
      </c>
      <c r="J3327" s="1" t="s">
        <v>6240</v>
      </c>
      <c r="K3327">
        <v>44</v>
      </c>
      <c r="L3327" s="1" t="s">
        <v>6246</v>
      </c>
      <c r="M3327" s="1" t="s">
        <v>6254</v>
      </c>
      <c r="N3327">
        <v>47082</v>
      </c>
      <c r="O3327" s="1" t="s">
        <v>6248</v>
      </c>
      <c r="P3327" s="2">
        <v>45843</v>
      </c>
      <c r="Q3327" s="2">
        <v>45463</v>
      </c>
      <c r="R3327" s="1" t="s">
        <v>6883</v>
      </c>
      <c r="S3327" s="1" t="s">
        <v>6884</v>
      </c>
      <c r="T3327" s="1" t="s">
        <v>23</v>
      </c>
      <c r="U3327">
        <v>5919</v>
      </c>
      <c r="V3327" s="1" t="s">
        <v>24</v>
      </c>
      <c r="W3327" s="1" t="s">
        <v>25</v>
      </c>
      <c r="X3327" s="2">
        <f t="shared" ca="1" si="51"/>
        <v>45937</v>
      </c>
      <c r="Y3327" s="1">
        <f ca="1">ROUND(YEARFRAC(Merge1[[#This Row],[Join_Date]],Merge1[[#This Row],[Today]], 3),0)</f>
        <v>0</v>
      </c>
      <c r="Z3327" s="1" t="str" cm="1">
        <f t="array" aca="1" ref="Z3327" ca="1">_xlfn.IFS(
   Merge1[[#This Row],[Customer Tenure]]&lt;=2,"New",
   Merge1[[#This Row],[Customer Tenure]]&lt;=5,"Emerging",
  Merge1[[#This Row],[Customer Tenure]]&lt;9,"Established",
   TRUE,"Loyal"
)</f>
        <v>New</v>
      </c>
      <c r="AA3327" s="1" t="str" cm="1">
        <f t="array" ref="AA3327">_xlfn.IFS(Merge1[[#This Row],[Income]]&lt;=30000,"Low",Merge1[[#This Row],[Income]]&lt;=60000,"Medium",Merge1[[#This Row],[Income]]&lt;=100000,"High", Merge1[[#This Row],[Income]]&gt;100000," Premium")</f>
        <v>Medium</v>
      </c>
      <c r="AB3327" s="1" t="str" cm="1">
        <f t="array" ref="AB3327">_xlfn.IFS(Merge1[[#This Row],[Age]]&lt;= 28,"Gen Z", Merge1[[#This Row],[Age]]&lt;=44,"Millennials", Merge1[[#This Row],[Age]]&lt;=60,"Gen X", Merge1[[#This Row],[Age]]&gt;60,"Baby Boomers")</f>
        <v>Millennials</v>
      </c>
      <c r="AC3327" s="1" t="str" cm="1">
        <f t="array" ref="AC3327">_xlfn.IFS(
    Merge1[[#This Row],[Balance]]&lt;=50000,"Low",
    Merge1[[#This Row],[Balance]]&lt;=200000,"Medium",
    Merge1[[#This Row],[Balance]]&gt;200000,"High"
)</f>
        <v>Medium</v>
      </c>
    </row>
    <row r="3328" spans="1:29" x14ac:dyDescent="0.25">
      <c r="A3328" s="1" t="s">
        <v>1788</v>
      </c>
      <c r="B3328" s="1" t="s">
        <v>6151</v>
      </c>
      <c r="C3328" s="1" t="s">
        <v>5835</v>
      </c>
      <c r="D3328" s="2">
        <v>42778</v>
      </c>
      <c r="E3328">
        <v>445150</v>
      </c>
      <c r="F3328">
        <v>741</v>
      </c>
      <c r="G3328">
        <v>0</v>
      </c>
      <c r="H3328" s="1" t="s">
        <v>5838</v>
      </c>
      <c r="I3328" s="1" t="s">
        <v>6530</v>
      </c>
      <c r="J3328" s="1" t="s">
        <v>6245</v>
      </c>
      <c r="K3328">
        <v>62</v>
      </c>
      <c r="L3328" s="1" t="s">
        <v>6260</v>
      </c>
      <c r="M3328" s="1" t="s">
        <v>6247</v>
      </c>
      <c r="N3328">
        <v>105530</v>
      </c>
      <c r="O3328" s="1" t="s">
        <v>6252</v>
      </c>
      <c r="P3328" s="2">
        <v>43070</v>
      </c>
      <c r="Q3328" s="2">
        <v>45589</v>
      </c>
      <c r="R3328" s="1" t="s">
        <v>6912</v>
      </c>
      <c r="S3328" s="1" t="s">
        <v>6917</v>
      </c>
      <c r="T3328" s="1" t="s">
        <v>28</v>
      </c>
      <c r="U3328">
        <v>1235</v>
      </c>
      <c r="V3328" s="1" t="s">
        <v>24</v>
      </c>
      <c r="W3328" s="1" t="s">
        <v>40</v>
      </c>
      <c r="X3328" s="2">
        <f t="shared" ca="1" si="51"/>
        <v>45937</v>
      </c>
      <c r="Y3328" s="1">
        <f ca="1">ROUND(YEARFRAC(Merge1[[#This Row],[Join_Date]],Merge1[[#This Row],[Today]], 3),0)</f>
        <v>8</v>
      </c>
      <c r="Z3328" s="1" t="str" cm="1">
        <f t="array" aca="1" ref="Z3328" ca="1">_xlfn.IFS(
   Merge1[[#This Row],[Customer Tenure]]&lt;=2,"New",
   Merge1[[#This Row],[Customer Tenure]]&lt;=5,"Emerging",
  Merge1[[#This Row],[Customer Tenure]]&lt;9,"Established",
   TRUE,"Loyal"
)</f>
        <v>Established</v>
      </c>
      <c r="AA3328" s="1" t="str" cm="1">
        <f t="array" ref="AA3328">_xlfn.IFS(Merge1[[#This Row],[Income]]&lt;=30000,"Low",Merge1[[#This Row],[Income]]&lt;=60000,"Medium",Merge1[[#This Row],[Income]]&lt;=100000,"High", Merge1[[#This Row],[Income]]&gt;100000," Premium")</f>
        <v xml:space="preserve"> Premium</v>
      </c>
      <c r="AB3328" s="1" t="str" cm="1">
        <f t="array" ref="AB3328">_xlfn.IFS(Merge1[[#This Row],[Age]]&lt;= 28,"Gen Z", Merge1[[#This Row],[Age]]&lt;=44,"Millennials", Merge1[[#This Row],[Age]]&lt;=60,"Gen X", Merge1[[#This Row],[Age]]&gt;60,"Baby Boomers")</f>
        <v>Baby Boomers</v>
      </c>
      <c r="AC3328" s="1" t="str" cm="1">
        <f t="array" ref="AC3328">_xlfn.IFS(
    Merge1[[#This Row],[Balance]]&lt;=50000,"Low",
    Merge1[[#This Row],[Balance]]&lt;=200000,"Medium",
    Merge1[[#This Row],[Balance]]&gt;200000,"High"
)</f>
        <v>High</v>
      </c>
    </row>
    <row r="3329" spans="1:29" x14ac:dyDescent="0.25">
      <c r="A3329" s="1" t="s">
        <v>2583</v>
      </c>
      <c r="B3329" s="1" t="s">
        <v>6070</v>
      </c>
      <c r="C3329" s="1" t="s">
        <v>5835</v>
      </c>
      <c r="D3329" s="2">
        <v>43753</v>
      </c>
      <c r="E3329">
        <v>173311</v>
      </c>
      <c r="F3329">
        <v>728</v>
      </c>
      <c r="G3329">
        <v>0</v>
      </c>
      <c r="H3329" s="1" t="s">
        <v>5833</v>
      </c>
      <c r="I3329" s="1" t="s">
        <v>6383</v>
      </c>
      <c r="J3329" s="1" t="s">
        <v>6245</v>
      </c>
      <c r="K3329">
        <v>54</v>
      </c>
      <c r="L3329" s="1" t="s">
        <v>6256</v>
      </c>
      <c r="M3329" s="1" t="s">
        <v>6247</v>
      </c>
      <c r="N3329">
        <v>39623</v>
      </c>
      <c r="O3329" s="1" t="s">
        <v>6243</v>
      </c>
      <c r="P3329" s="2">
        <v>42645</v>
      </c>
      <c r="Q3329" s="2">
        <v>45513</v>
      </c>
      <c r="R3329" s="1" t="s">
        <v>6889</v>
      </c>
      <c r="S3329" s="1" t="s">
        <v>6890</v>
      </c>
      <c r="T3329" s="1" t="s">
        <v>23</v>
      </c>
      <c r="U3329">
        <v>5784</v>
      </c>
      <c r="V3329" s="1" t="s">
        <v>15</v>
      </c>
      <c r="W3329" s="1" t="s">
        <v>45</v>
      </c>
      <c r="X3329" s="2">
        <f t="shared" ca="1" si="51"/>
        <v>45937</v>
      </c>
      <c r="Y3329" s="1">
        <f ca="1">ROUND(YEARFRAC(Merge1[[#This Row],[Join_Date]],Merge1[[#This Row],[Today]], 3),0)</f>
        <v>9</v>
      </c>
      <c r="Z3329" s="1" t="str" cm="1">
        <f t="array" aca="1" ref="Z3329" ca="1">_xlfn.IFS(
   Merge1[[#This Row],[Customer Tenure]]&lt;=2,"New",
   Merge1[[#This Row],[Customer Tenure]]&lt;=5,"Emerging",
  Merge1[[#This Row],[Customer Tenure]]&lt;9,"Established",
   TRUE,"Loyal"
)</f>
        <v>Loyal</v>
      </c>
      <c r="AA3329" s="1" t="str" cm="1">
        <f t="array" ref="AA3329">_xlfn.IFS(Merge1[[#This Row],[Income]]&lt;=30000,"Low",Merge1[[#This Row],[Income]]&lt;=60000,"Medium",Merge1[[#This Row],[Income]]&lt;=100000,"High", Merge1[[#This Row],[Income]]&gt;100000," Premium")</f>
        <v>Medium</v>
      </c>
      <c r="AB3329" s="1" t="str" cm="1">
        <f t="array" ref="AB3329">_xlfn.IFS(Merge1[[#This Row],[Age]]&lt;= 28,"Gen Z", Merge1[[#This Row],[Age]]&lt;=44,"Millennials", Merge1[[#This Row],[Age]]&lt;=60,"Gen X", Merge1[[#This Row],[Age]]&gt;60,"Baby Boomers")</f>
        <v>Gen X</v>
      </c>
      <c r="AC3329" s="1" t="str" cm="1">
        <f t="array" ref="AC3329">_xlfn.IFS(
    Merge1[[#This Row],[Balance]]&lt;=50000,"Low",
    Merge1[[#This Row],[Balance]]&lt;=200000,"Medium",
    Merge1[[#This Row],[Balance]]&gt;200000,"High"
)</f>
        <v>Medium</v>
      </c>
    </row>
    <row r="3330" spans="1:29" x14ac:dyDescent="0.25">
      <c r="A3330" s="1" t="s">
        <v>455</v>
      </c>
      <c r="B3330" s="1" t="s">
        <v>6189</v>
      </c>
      <c r="C3330" s="1" t="s">
        <v>5835</v>
      </c>
      <c r="D3330" s="2">
        <v>42416</v>
      </c>
      <c r="E3330">
        <v>274336</v>
      </c>
      <c r="F3330">
        <v>371</v>
      </c>
      <c r="G3330">
        <v>0</v>
      </c>
      <c r="H3330" s="1" t="s">
        <v>5833</v>
      </c>
      <c r="I3330" s="1" t="s">
        <v>6788</v>
      </c>
      <c r="J3330" s="1" t="s">
        <v>6245</v>
      </c>
      <c r="K3330">
        <v>46</v>
      </c>
      <c r="L3330" s="1" t="s">
        <v>6246</v>
      </c>
      <c r="M3330" s="1" t="s">
        <v>6251</v>
      </c>
      <c r="N3330">
        <v>102189</v>
      </c>
      <c r="O3330" s="1" t="s">
        <v>6243</v>
      </c>
      <c r="P3330" s="2">
        <v>45037</v>
      </c>
      <c r="Q3330" s="2">
        <v>45663</v>
      </c>
      <c r="R3330" s="1" t="s">
        <v>6902</v>
      </c>
      <c r="S3330" s="1" t="s">
        <v>6908</v>
      </c>
      <c r="T3330" s="1" t="s">
        <v>28</v>
      </c>
      <c r="U3330">
        <v>2854</v>
      </c>
      <c r="V3330" s="1" t="s">
        <v>24</v>
      </c>
      <c r="W3330" s="1" t="s">
        <v>55</v>
      </c>
      <c r="X3330" s="2">
        <f t="shared" ref="X3330:X3393" ca="1" si="52">TODAY()</f>
        <v>45937</v>
      </c>
      <c r="Y3330" s="1">
        <f ca="1">ROUND(YEARFRAC(Merge1[[#This Row],[Join_Date]],Merge1[[#This Row],[Today]], 3),0)</f>
        <v>2</v>
      </c>
      <c r="Z3330" s="1" t="str" cm="1">
        <f t="array" aca="1" ref="Z3330" ca="1">_xlfn.IFS(
   Merge1[[#This Row],[Customer Tenure]]&lt;=2,"New",
   Merge1[[#This Row],[Customer Tenure]]&lt;=5,"Emerging",
  Merge1[[#This Row],[Customer Tenure]]&lt;9,"Established",
   TRUE,"Loyal"
)</f>
        <v>New</v>
      </c>
      <c r="AA3330" s="1" t="str" cm="1">
        <f t="array" ref="AA3330">_xlfn.IFS(Merge1[[#This Row],[Income]]&lt;=30000,"Low",Merge1[[#This Row],[Income]]&lt;=60000,"Medium",Merge1[[#This Row],[Income]]&lt;=100000,"High", Merge1[[#This Row],[Income]]&gt;100000," Premium")</f>
        <v xml:space="preserve"> Premium</v>
      </c>
      <c r="AB3330" s="1" t="str" cm="1">
        <f t="array" ref="AB3330">_xlfn.IFS(Merge1[[#This Row],[Age]]&lt;= 28,"Gen Z", Merge1[[#This Row],[Age]]&lt;=44,"Millennials", Merge1[[#This Row],[Age]]&lt;=60,"Gen X", Merge1[[#This Row],[Age]]&gt;60,"Baby Boomers")</f>
        <v>Gen X</v>
      </c>
      <c r="AC3330" s="1" t="str" cm="1">
        <f t="array" ref="AC3330">_xlfn.IFS(
    Merge1[[#This Row],[Balance]]&lt;=50000,"Low",
    Merge1[[#This Row],[Balance]]&lt;=200000,"Medium",
    Merge1[[#This Row],[Balance]]&gt;200000,"High"
)</f>
        <v>High</v>
      </c>
    </row>
    <row r="3331" spans="1:29" x14ac:dyDescent="0.25">
      <c r="A3331" s="1" t="s">
        <v>965</v>
      </c>
      <c r="B3331" s="1" t="s">
        <v>6188</v>
      </c>
      <c r="C3331" s="1" t="s">
        <v>5842</v>
      </c>
      <c r="D3331" s="2">
        <v>45608</v>
      </c>
      <c r="E3331">
        <v>287710</v>
      </c>
      <c r="F3331">
        <v>389</v>
      </c>
      <c r="G3331">
        <v>0</v>
      </c>
      <c r="H3331" s="1" t="s">
        <v>5850</v>
      </c>
      <c r="I3331" s="1" t="s">
        <v>6664</v>
      </c>
      <c r="J3331" s="1" t="s">
        <v>6240</v>
      </c>
      <c r="K3331">
        <v>62</v>
      </c>
      <c r="L3331" s="1" t="s">
        <v>6256</v>
      </c>
      <c r="M3331" s="1" t="s">
        <v>6242</v>
      </c>
      <c r="N3331">
        <v>101941</v>
      </c>
      <c r="O3331" s="1" t="s">
        <v>6243</v>
      </c>
      <c r="P3331" s="2">
        <v>44448</v>
      </c>
      <c r="Q3331" s="2">
        <v>45179</v>
      </c>
      <c r="R3331" s="1" t="s">
        <v>6897</v>
      </c>
      <c r="S3331" s="1" t="s">
        <v>6909</v>
      </c>
      <c r="T3331" s="1" t="s">
        <v>9</v>
      </c>
      <c r="U3331">
        <v>7357</v>
      </c>
      <c r="V3331" s="1" t="s">
        <v>24</v>
      </c>
      <c r="W3331" s="1" t="s">
        <v>25</v>
      </c>
      <c r="X3331" s="2">
        <f t="shared" ca="1" si="52"/>
        <v>45937</v>
      </c>
      <c r="Y3331" s="1">
        <f ca="1">ROUND(YEARFRAC(Merge1[[#This Row],[Join_Date]],Merge1[[#This Row],[Today]], 3),0)</f>
        <v>4</v>
      </c>
      <c r="Z3331" s="1" t="str" cm="1">
        <f t="array" aca="1" ref="Z3331" ca="1">_xlfn.IFS(
   Merge1[[#This Row],[Customer Tenure]]&lt;=2,"New",
   Merge1[[#This Row],[Customer Tenure]]&lt;=5,"Emerging",
  Merge1[[#This Row],[Customer Tenure]]&lt;9,"Established",
   TRUE,"Loyal"
)</f>
        <v>Emerging</v>
      </c>
      <c r="AA3331" s="1" t="str" cm="1">
        <f t="array" ref="AA3331">_xlfn.IFS(Merge1[[#This Row],[Income]]&lt;=30000,"Low",Merge1[[#This Row],[Income]]&lt;=60000,"Medium",Merge1[[#This Row],[Income]]&lt;=100000,"High", Merge1[[#This Row],[Income]]&gt;100000," Premium")</f>
        <v xml:space="preserve"> Premium</v>
      </c>
      <c r="AB3331" s="1" t="str" cm="1">
        <f t="array" ref="AB3331">_xlfn.IFS(Merge1[[#This Row],[Age]]&lt;= 28,"Gen Z", Merge1[[#This Row],[Age]]&lt;=44,"Millennials", Merge1[[#This Row],[Age]]&lt;=60,"Gen X", Merge1[[#This Row],[Age]]&gt;60,"Baby Boomers")</f>
        <v>Baby Boomers</v>
      </c>
      <c r="AC3331" s="1" t="str" cm="1">
        <f t="array" ref="AC3331">_xlfn.IFS(
    Merge1[[#This Row],[Balance]]&lt;=50000,"Low",
    Merge1[[#This Row],[Balance]]&lt;=200000,"Medium",
    Merge1[[#This Row],[Balance]]&gt;200000,"High"
)</f>
        <v>High</v>
      </c>
    </row>
    <row r="3332" spans="1:29" x14ac:dyDescent="0.25">
      <c r="A3332" s="1" t="s">
        <v>731</v>
      </c>
      <c r="B3332" s="1" t="s">
        <v>5902</v>
      </c>
      <c r="C3332" s="1" t="s">
        <v>5842</v>
      </c>
      <c r="D3332" s="2">
        <v>44565</v>
      </c>
      <c r="E3332">
        <v>54935</v>
      </c>
      <c r="F3332">
        <v>791</v>
      </c>
      <c r="G3332">
        <v>0</v>
      </c>
      <c r="H3332" s="1" t="s">
        <v>5860</v>
      </c>
      <c r="I3332" s="1" t="s">
        <v>6775</v>
      </c>
      <c r="J3332" s="1" t="s">
        <v>6240</v>
      </c>
      <c r="K3332">
        <v>58</v>
      </c>
      <c r="L3332" s="1" t="s">
        <v>6246</v>
      </c>
      <c r="M3332" s="1" t="s">
        <v>6266</v>
      </c>
      <c r="N3332">
        <v>81272</v>
      </c>
      <c r="O3332" s="1" t="s">
        <v>6243</v>
      </c>
      <c r="P3332" s="2">
        <v>42747</v>
      </c>
      <c r="Q3332" s="2">
        <v>45443</v>
      </c>
      <c r="R3332" s="1" t="s">
        <v>6906</v>
      </c>
      <c r="S3332" s="1" t="s">
        <v>6918</v>
      </c>
      <c r="T3332" s="1" t="s">
        <v>28</v>
      </c>
      <c r="U3332">
        <v>2743</v>
      </c>
      <c r="V3332" s="1" t="s">
        <v>10</v>
      </c>
      <c r="W3332" s="1" t="s">
        <v>20</v>
      </c>
      <c r="X3332" s="2">
        <f t="shared" ca="1" si="52"/>
        <v>45937</v>
      </c>
      <c r="Y3332" s="1">
        <f ca="1">ROUND(YEARFRAC(Merge1[[#This Row],[Join_Date]],Merge1[[#This Row],[Today]], 3),0)</f>
        <v>9</v>
      </c>
      <c r="Z3332" s="1" t="str" cm="1">
        <f t="array" aca="1" ref="Z3332" ca="1">_xlfn.IFS(
   Merge1[[#This Row],[Customer Tenure]]&lt;=2,"New",
   Merge1[[#This Row],[Customer Tenure]]&lt;=5,"Emerging",
  Merge1[[#This Row],[Customer Tenure]]&lt;9,"Established",
   TRUE,"Loyal"
)</f>
        <v>Loyal</v>
      </c>
      <c r="AA3332" s="1" t="str" cm="1">
        <f t="array" ref="AA3332">_xlfn.IFS(Merge1[[#This Row],[Income]]&lt;=30000,"Low",Merge1[[#This Row],[Income]]&lt;=60000,"Medium",Merge1[[#This Row],[Income]]&lt;=100000,"High", Merge1[[#This Row],[Income]]&gt;100000," Premium")</f>
        <v>High</v>
      </c>
      <c r="AB3332" s="1" t="str" cm="1">
        <f t="array" ref="AB3332">_xlfn.IFS(Merge1[[#This Row],[Age]]&lt;= 28,"Gen Z", Merge1[[#This Row],[Age]]&lt;=44,"Millennials", Merge1[[#This Row],[Age]]&lt;=60,"Gen X", Merge1[[#This Row],[Age]]&gt;60,"Baby Boomers")</f>
        <v>Gen X</v>
      </c>
      <c r="AC3332" s="1" t="str" cm="1">
        <f t="array" ref="AC3332">_xlfn.IFS(
    Merge1[[#This Row],[Balance]]&lt;=50000,"Low",
    Merge1[[#This Row],[Balance]]&lt;=200000,"Medium",
    Merge1[[#This Row],[Balance]]&gt;200000,"High"
)</f>
        <v>Medium</v>
      </c>
    </row>
    <row r="3333" spans="1:29" x14ac:dyDescent="0.25">
      <c r="A3333" s="1" t="s">
        <v>1095</v>
      </c>
      <c r="B3333" s="1" t="s">
        <v>6109</v>
      </c>
      <c r="C3333" s="1" t="s">
        <v>5835</v>
      </c>
      <c r="D3333" s="2">
        <v>45508</v>
      </c>
      <c r="E3333">
        <v>283983</v>
      </c>
      <c r="F3333">
        <v>654</v>
      </c>
      <c r="G3333">
        <v>0</v>
      </c>
      <c r="H3333" s="1" t="s">
        <v>5833</v>
      </c>
      <c r="I3333" s="1" t="s">
        <v>6332</v>
      </c>
      <c r="J3333" s="1" t="s">
        <v>6240</v>
      </c>
      <c r="K3333">
        <v>40</v>
      </c>
      <c r="L3333" s="1" t="s">
        <v>6256</v>
      </c>
      <c r="M3333" s="1" t="s">
        <v>6242</v>
      </c>
      <c r="N3333">
        <v>37602</v>
      </c>
      <c r="O3333" s="1" t="s">
        <v>6243</v>
      </c>
      <c r="P3333" s="2">
        <v>43415</v>
      </c>
      <c r="Q3333" s="2">
        <v>45623</v>
      </c>
      <c r="R3333" s="1" t="s">
        <v>6887</v>
      </c>
      <c r="S3333" s="1" t="s">
        <v>6901</v>
      </c>
      <c r="T3333" s="1" t="s">
        <v>14</v>
      </c>
      <c r="U3333">
        <v>4430</v>
      </c>
      <c r="V3333" s="1" t="s">
        <v>19</v>
      </c>
      <c r="W3333" s="1" t="s">
        <v>16</v>
      </c>
      <c r="X3333" s="2">
        <f t="shared" ca="1" si="52"/>
        <v>45937</v>
      </c>
      <c r="Y3333" s="1">
        <f ca="1">ROUND(YEARFRAC(Merge1[[#This Row],[Join_Date]],Merge1[[#This Row],[Today]], 3),0)</f>
        <v>7</v>
      </c>
      <c r="Z3333" s="1" t="str" cm="1">
        <f t="array" aca="1" ref="Z3333" ca="1">_xlfn.IFS(
   Merge1[[#This Row],[Customer Tenure]]&lt;=2,"New",
   Merge1[[#This Row],[Customer Tenure]]&lt;=5,"Emerging",
  Merge1[[#This Row],[Customer Tenure]]&lt;9,"Established",
   TRUE,"Loyal"
)</f>
        <v>Established</v>
      </c>
      <c r="AA3333" s="1" t="str" cm="1">
        <f t="array" ref="AA3333">_xlfn.IFS(Merge1[[#This Row],[Income]]&lt;=30000,"Low",Merge1[[#This Row],[Income]]&lt;=60000,"Medium",Merge1[[#This Row],[Income]]&lt;=100000,"High", Merge1[[#This Row],[Income]]&gt;100000," Premium")</f>
        <v>Medium</v>
      </c>
      <c r="AB3333" s="1" t="str" cm="1">
        <f t="array" ref="AB3333">_xlfn.IFS(Merge1[[#This Row],[Age]]&lt;= 28,"Gen Z", Merge1[[#This Row],[Age]]&lt;=44,"Millennials", Merge1[[#This Row],[Age]]&lt;=60,"Gen X", Merge1[[#This Row],[Age]]&gt;60,"Baby Boomers")</f>
        <v>Millennials</v>
      </c>
      <c r="AC3333" s="1" t="str" cm="1">
        <f t="array" ref="AC3333">_xlfn.IFS(
    Merge1[[#This Row],[Balance]]&lt;=50000,"Low",
    Merge1[[#This Row],[Balance]]&lt;=200000,"Medium",
    Merge1[[#This Row],[Balance]]&gt;200000,"High"
)</f>
        <v>High</v>
      </c>
    </row>
    <row r="3334" spans="1:29" x14ac:dyDescent="0.25">
      <c r="A3334" s="1" t="s">
        <v>781</v>
      </c>
      <c r="B3334" s="1" t="s">
        <v>5981</v>
      </c>
      <c r="C3334" s="1" t="s">
        <v>5846</v>
      </c>
      <c r="D3334" s="2">
        <v>42494</v>
      </c>
      <c r="E3334">
        <v>234473</v>
      </c>
      <c r="F3334">
        <v>581</v>
      </c>
      <c r="G3334">
        <v>295477</v>
      </c>
      <c r="H3334" s="1" t="s">
        <v>5833</v>
      </c>
      <c r="I3334" s="1" t="s">
        <v>6415</v>
      </c>
      <c r="J3334" s="1" t="s">
        <v>6245</v>
      </c>
      <c r="K3334">
        <v>43</v>
      </c>
      <c r="L3334" s="1" t="s">
        <v>6241</v>
      </c>
      <c r="M3334" s="1" t="s">
        <v>6257</v>
      </c>
      <c r="N3334">
        <v>112124</v>
      </c>
      <c r="O3334" s="1" t="s">
        <v>6248</v>
      </c>
      <c r="P3334" s="2">
        <v>43955</v>
      </c>
      <c r="Q3334" s="2">
        <v>45603</v>
      </c>
      <c r="R3334" s="1" t="s">
        <v>6887</v>
      </c>
      <c r="S3334" s="1" t="s">
        <v>6901</v>
      </c>
      <c r="T3334" s="1" t="s">
        <v>14</v>
      </c>
      <c r="U3334">
        <v>4006</v>
      </c>
      <c r="V3334" s="1" t="s">
        <v>15</v>
      </c>
      <c r="W3334" s="1" t="s">
        <v>29</v>
      </c>
      <c r="X3334" s="2">
        <f t="shared" ca="1" si="52"/>
        <v>45937</v>
      </c>
      <c r="Y3334" s="1">
        <f ca="1">ROUND(YEARFRAC(Merge1[[#This Row],[Join_Date]],Merge1[[#This Row],[Today]], 3),0)</f>
        <v>5</v>
      </c>
      <c r="Z3334" s="1" t="str" cm="1">
        <f t="array" aca="1" ref="Z3334" ca="1">_xlfn.IFS(
   Merge1[[#This Row],[Customer Tenure]]&lt;=2,"New",
   Merge1[[#This Row],[Customer Tenure]]&lt;=5,"Emerging",
  Merge1[[#This Row],[Customer Tenure]]&lt;9,"Established",
   TRUE,"Loyal"
)</f>
        <v>Emerging</v>
      </c>
      <c r="AA3334" s="1" t="str" cm="1">
        <f t="array" ref="AA3334">_xlfn.IFS(Merge1[[#This Row],[Income]]&lt;=30000,"Low",Merge1[[#This Row],[Income]]&lt;=60000,"Medium",Merge1[[#This Row],[Income]]&lt;=100000,"High", Merge1[[#This Row],[Income]]&gt;100000," Premium")</f>
        <v xml:space="preserve"> Premium</v>
      </c>
      <c r="AB3334" s="1" t="str" cm="1">
        <f t="array" ref="AB3334">_xlfn.IFS(Merge1[[#This Row],[Age]]&lt;= 28,"Gen Z", Merge1[[#This Row],[Age]]&lt;=44,"Millennials", Merge1[[#This Row],[Age]]&lt;=60,"Gen X", Merge1[[#This Row],[Age]]&gt;60,"Baby Boomers")</f>
        <v>Millennials</v>
      </c>
      <c r="AC3334" s="1" t="str" cm="1">
        <f t="array" ref="AC3334">_xlfn.IFS(
    Merge1[[#This Row],[Balance]]&lt;=50000,"Low",
    Merge1[[#This Row],[Balance]]&lt;=200000,"Medium",
    Merge1[[#This Row],[Balance]]&gt;200000,"High"
)</f>
        <v>High</v>
      </c>
    </row>
    <row r="3335" spans="1:29" x14ac:dyDescent="0.25">
      <c r="A3335" s="1" t="s">
        <v>687</v>
      </c>
      <c r="B3335" s="1" t="s">
        <v>5890</v>
      </c>
      <c r="C3335" s="1" t="s">
        <v>5842</v>
      </c>
      <c r="D3335" s="2">
        <v>43942</v>
      </c>
      <c r="E3335">
        <v>309550</v>
      </c>
      <c r="F3335">
        <v>426</v>
      </c>
      <c r="G3335">
        <v>0</v>
      </c>
      <c r="H3335" s="1" t="s">
        <v>5838</v>
      </c>
      <c r="I3335" s="1" t="s">
        <v>6423</v>
      </c>
      <c r="J3335" s="1" t="s">
        <v>6240</v>
      </c>
      <c r="K3335">
        <v>31</v>
      </c>
      <c r="L3335" s="1" t="s">
        <v>6260</v>
      </c>
      <c r="M3335" s="1" t="s">
        <v>6266</v>
      </c>
      <c r="N3335">
        <v>183038</v>
      </c>
      <c r="O3335" s="1" t="s">
        <v>6243</v>
      </c>
      <c r="P3335" s="2">
        <v>42817</v>
      </c>
      <c r="Q3335" s="2">
        <v>45259</v>
      </c>
      <c r="R3335" s="1" t="s">
        <v>6887</v>
      </c>
      <c r="S3335" s="1" t="s">
        <v>6888</v>
      </c>
      <c r="T3335" s="1" t="s">
        <v>14</v>
      </c>
      <c r="U3335">
        <v>9700</v>
      </c>
      <c r="V3335" s="1" t="s">
        <v>10</v>
      </c>
      <c r="W3335" s="1" t="s">
        <v>20</v>
      </c>
      <c r="X3335" s="2">
        <f t="shared" ca="1" si="52"/>
        <v>45937</v>
      </c>
      <c r="Y3335" s="1">
        <f ca="1">ROUND(YEARFRAC(Merge1[[#This Row],[Join_Date]],Merge1[[#This Row],[Today]], 3),0)</f>
        <v>9</v>
      </c>
      <c r="Z3335" s="1" t="str" cm="1">
        <f t="array" aca="1" ref="Z3335" ca="1">_xlfn.IFS(
   Merge1[[#This Row],[Customer Tenure]]&lt;=2,"New",
   Merge1[[#This Row],[Customer Tenure]]&lt;=5,"Emerging",
  Merge1[[#This Row],[Customer Tenure]]&lt;9,"Established",
   TRUE,"Loyal"
)</f>
        <v>Loyal</v>
      </c>
      <c r="AA3335" s="1" t="str" cm="1">
        <f t="array" ref="AA3335">_xlfn.IFS(Merge1[[#This Row],[Income]]&lt;=30000,"Low",Merge1[[#This Row],[Income]]&lt;=60000,"Medium",Merge1[[#This Row],[Income]]&lt;=100000,"High", Merge1[[#This Row],[Income]]&gt;100000," Premium")</f>
        <v xml:space="preserve"> Premium</v>
      </c>
      <c r="AB3335" s="1" t="str" cm="1">
        <f t="array" ref="AB3335">_xlfn.IFS(Merge1[[#This Row],[Age]]&lt;= 28,"Gen Z", Merge1[[#This Row],[Age]]&lt;=44,"Millennials", Merge1[[#This Row],[Age]]&lt;=60,"Gen X", Merge1[[#This Row],[Age]]&gt;60,"Baby Boomers")</f>
        <v>Millennials</v>
      </c>
      <c r="AC3335" s="1" t="str" cm="1">
        <f t="array" ref="AC3335">_xlfn.IFS(
    Merge1[[#This Row],[Balance]]&lt;=50000,"Low",
    Merge1[[#This Row],[Balance]]&lt;=200000,"Medium",
    Merge1[[#This Row],[Balance]]&gt;200000,"High"
)</f>
        <v>High</v>
      </c>
    </row>
    <row r="3336" spans="1:29" x14ac:dyDescent="0.25">
      <c r="A3336" s="1" t="s">
        <v>783</v>
      </c>
      <c r="B3336" s="1" t="s">
        <v>5904</v>
      </c>
      <c r="C3336" s="1" t="s">
        <v>5835</v>
      </c>
      <c r="D3336" s="2">
        <v>44920</v>
      </c>
      <c r="E3336">
        <v>382865</v>
      </c>
      <c r="F3336">
        <v>599</v>
      </c>
      <c r="G3336">
        <v>362521</v>
      </c>
      <c r="H3336" s="1" t="s">
        <v>5833</v>
      </c>
      <c r="I3336" s="1" t="s">
        <v>6629</v>
      </c>
      <c r="J3336" s="1" t="s">
        <v>6240</v>
      </c>
      <c r="K3336">
        <v>22</v>
      </c>
      <c r="L3336" s="1" t="s">
        <v>6260</v>
      </c>
      <c r="M3336" s="1" t="s">
        <v>6262</v>
      </c>
      <c r="N3336">
        <v>95897</v>
      </c>
      <c r="O3336" s="1" t="s">
        <v>6243</v>
      </c>
      <c r="P3336" s="2">
        <v>44473</v>
      </c>
      <c r="Q3336" s="2">
        <v>45832</v>
      </c>
      <c r="R3336" s="1" t="s">
        <v>6883</v>
      </c>
      <c r="S3336" s="1" t="s">
        <v>6910</v>
      </c>
      <c r="T3336" s="1" t="s">
        <v>23</v>
      </c>
      <c r="U3336">
        <v>1698</v>
      </c>
      <c r="V3336" s="1" t="s">
        <v>24</v>
      </c>
      <c r="W3336" s="1" t="s">
        <v>45</v>
      </c>
      <c r="X3336" s="2">
        <f t="shared" ca="1" si="52"/>
        <v>45937</v>
      </c>
      <c r="Y3336" s="1">
        <f ca="1">ROUND(YEARFRAC(Merge1[[#This Row],[Join_Date]],Merge1[[#This Row],[Today]], 3),0)</f>
        <v>4</v>
      </c>
      <c r="Z3336" s="1" t="str" cm="1">
        <f t="array" aca="1" ref="Z3336" ca="1">_xlfn.IFS(
   Merge1[[#This Row],[Customer Tenure]]&lt;=2,"New",
   Merge1[[#This Row],[Customer Tenure]]&lt;=5,"Emerging",
  Merge1[[#This Row],[Customer Tenure]]&lt;9,"Established",
   TRUE,"Loyal"
)</f>
        <v>Emerging</v>
      </c>
      <c r="AA3336" s="1" t="str" cm="1">
        <f t="array" ref="AA3336">_xlfn.IFS(Merge1[[#This Row],[Income]]&lt;=30000,"Low",Merge1[[#This Row],[Income]]&lt;=60000,"Medium",Merge1[[#This Row],[Income]]&lt;=100000,"High", Merge1[[#This Row],[Income]]&gt;100000," Premium")</f>
        <v>High</v>
      </c>
      <c r="AB3336" s="1" t="str" cm="1">
        <f t="array" ref="AB3336">_xlfn.IFS(Merge1[[#This Row],[Age]]&lt;= 28,"Gen Z", Merge1[[#This Row],[Age]]&lt;=44,"Millennials", Merge1[[#This Row],[Age]]&lt;=60,"Gen X", Merge1[[#This Row],[Age]]&gt;60,"Baby Boomers")</f>
        <v>Gen Z</v>
      </c>
      <c r="AC3336" s="1" t="str" cm="1">
        <f t="array" ref="AC3336">_xlfn.IFS(
    Merge1[[#This Row],[Balance]]&lt;=50000,"Low",
    Merge1[[#This Row],[Balance]]&lt;=200000,"Medium",
    Merge1[[#This Row],[Balance]]&gt;200000,"High"
)</f>
        <v>High</v>
      </c>
    </row>
    <row r="3337" spans="1:29" x14ac:dyDescent="0.25">
      <c r="A3337" s="1" t="s">
        <v>810</v>
      </c>
      <c r="B3337" s="1" t="s">
        <v>6060</v>
      </c>
      <c r="C3337" s="1" t="s">
        <v>5832</v>
      </c>
      <c r="D3337" s="2">
        <v>45890</v>
      </c>
      <c r="E3337">
        <v>298326</v>
      </c>
      <c r="F3337">
        <v>699</v>
      </c>
      <c r="G3337">
        <v>0</v>
      </c>
      <c r="H3337" s="1" t="s">
        <v>5833</v>
      </c>
      <c r="I3337" s="1" t="s">
        <v>6582</v>
      </c>
      <c r="J3337" s="1" t="s">
        <v>6245</v>
      </c>
      <c r="K3337">
        <v>36</v>
      </c>
      <c r="L3337" s="1" t="s">
        <v>6246</v>
      </c>
      <c r="M3337" s="1" t="s">
        <v>6262</v>
      </c>
      <c r="N3337">
        <v>126661</v>
      </c>
      <c r="O3337" s="1" t="s">
        <v>6243</v>
      </c>
      <c r="P3337" s="2">
        <v>44437</v>
      </c>
      <c r="Q3337" s="2">
        <v>45446</v>
      </c>
      <c r="R3337" s="1" t="s">
        <v>6883</v>
      </c>
      <c r="S3337" s="1" t="s">
        <v>6884</v>
      </c>
      <c r="T3337" s="1" t="s">
        <v>14</v>
      </c>
      <c r="U3337">
        <v>2457</v>
      </c>
      <c r="V3337" s="1" t="s">
        <v>10</v>
      </c>
      <c r="W3337" s="1" t="s">
        <v>20</v>
      </c>
      <c r="X3337" s="2">
        <f t="shared" ca="1" si="52"/>
        <v>45937</v>
      </c>
      <c r="Y3337" s="1">
        <f ca="1">ROUND(YEARFRAC(Merge1[[#This Row],[Join_Date]],Merge1[[#This Row],[Today]], 3),0)</f>
        <v>4</v>
      </c>
      <c r="Z3337" s="1" t="str" cm="1">
        <f t="array" aca="1" ref="Z3337" ca="1">_xlfn.IFS(
   Merge1[[#This Row],[Customer Tenure]]&lt;=2,"New",
   Merge1[[#This Row],[Customer Tenure]]&lt;=5,"Emerging",
  Merge1[[#This Row],[Customer Tenure]]&lt;9,"Established",
   TRUE,"Loyal"
)</f>
        <v>Emerging</v>
      </c>
      <c r="AA3337" s="1" t="str" cm="1">
        <f t="array" ref="AA3337">_xlfn.IFS(Merge1[[#This Row],[Income]]&lt;=30000,"Low",Merge1[[#This Row],[Income]]&lt;=60000,"Medium",Merge1[[#This Row],[Income]]&lt;=100000,"High", Merge1[[#This Row],[Income]]&gt;100000," Premium")</f>
        <v xml:space="preserve"> Premium</v>
      </c>
      <c r="AB3337" s="1" t="str" cm="1">
        <f t="array" ref="AB3337">_xlfn.IFS(Merge1[[#This Row],[Age]]&lt;= 28,"Gen Z", Merge1[[#This Row],[Age]]&lt;=44,"Millennials", Merge1[[#This Row],[Age]]&lt;=60,"Gen X", Merge1[[#This Row],[Age]]&gt;60,"Baby Boomers")</f>
        <v>Millennials</v>
      </c>
      <c r="AC3337" s="1" t="str" cm="1">
        <f t="array" ref="AC3337">_xlfn.IFS(
    Merge1[[#This Row],[Balance]]&lt;=50000,"Low",
    Merge1[[#This Row],[Balance]]&lt;=200000,"Medium",
    Merge1[[#This Row],[Balance]]&gt;200000,"High"
)</f>
        <v>High</v>
      </c>
    </row>
    <row r="3338" spans="1:29" x14ac:dyDescent="0.25">
      <c r="A3338" s="1" t="s">
        <v>2932</v>
      </c>
      <c r="B3338" s="1" t="s">
        <v>5881</v>
      </c>
      <c r="C3338" s="1" t="s">
        <v>5842</v>
      </c>
      <c r="D3338" s="2">
        <v>45766</v>
      </c>
      <c r="E3338">
        <v>464462</v>
      </c>
      <c r="F3338">
        <v>329</v>
      </c>
      <c r="G3338">
        <v>0</v>
      </c>
      <c r="H3338" s="1" t="s">
        <v>5833</v>
      </c>
      <c r="I3338" s="1" t="s">
        <v>6407</v>
      </c>
      <c r="J3338" s="1" t="s">
        <v>6240</v>
      </c>
      <c r="K3338">
        <v>56</v>
      </c>
      <c r="L3338" s="1" t="s">
        <v>6256</v>
      </c>
      <c r="M3338" s="1" t="s">
        <v>6251</v>
      </c>
      <c r="N3338">
        <v>173962</v>
      </c>
      <c r="O3338" s="1" t="s">
        <v>6243</v>
      </c>
      <c r="P3338" s="2">
        <v>44752</v>
      </c>
      <c r="Q3338" s="2">
        <v>45429</v>
      </c>
      <c r="R3338" s="1" t="s">
        <v>6906</v>
      </c>
      <c r="S3338" s="1" t="s">
        <v>6918</v>
      </c>
      <c r="T3338" s="1" t="s">
        <v>28</v>
      </c>
      <c r="U3338">
        <v>877</v>
      </c>
      <c r="V3338" s="1" t="s">
        <v>19</v>
      </c>
      <c r="W3338" s="1" t="s">
        <v>16</v>
      </c>
      <c r="X3338" s="2">
        <f t="shared" ca="1" si="52"/>
        <v>45937</v>
      </c>
      <c r="Y3338" s="1">
        <f ca="1">ROUND(YEARFRAC(Merge1[[#This Row],[Join_Date]],Merge1[[#This Row],[Today]], 3),0)</f>
        <v>3</v>
      </c>
      <c r="Z3338" s="1" t="str" cm="1">
        <f t="array" aca="1" ref="Z3338" ca="1">_xlfn.IFS(
   Merge1[[#This Row],[Customer Tenure]]&lt;=2,"New",
   Merge1[[#This Row],[Customer Tenure]]&lt;=5,"Emerging",
  Merge1[[#This Row],[Customer Tenure]]&lt;9,"Established",
   TRUE,"Loyal"
)</f>
        <v>Emerging</v>
      </c>
      <c r="AA3338" s="1" t="str" cm="1">
        <f t="array" ref="AA3338">_xlfn.IFS(Merge1[[#This Row],[Income]]&lt;=30000,"Low",Merge1[[#This Row],[Income]]&lt;=60000,"Medium",Merge1[[#This Row],[Income]]&lt;=100000,"High", Merge1[[#This Row],[Income]]&gt;100000," Premium")</f>
        <v xml:space="preserve"> Premium</v>
      </c>
      <c r="AB3338" s="1" t="str" cm="1">
        <f t="array" ref="AB3338">_xlfn.IFS(Merge1[[#This Row],[Age]]&lt;= 28,"Gen Z", Merge1[[#This Row],[Age]]&lt;=44,"Millennials", Merge1[[#This Row],[Age]]&lt;=60,"Gen X", Merge1[[#This Row],[Age]]&gt;60,"Baby Boomers")</f>
        <v>Gen X</v>
      </c>
      <c r="AC3338" s="1" t="str" cm="1">
        <f t="array" ref="AC3338">_xlfn.IFS(
    Merge1[[#This Row],[Balance]]&lt;=50000,"Low",
    Merge1[[#This Row],[Balance]]&lt;=200000,"Medium",
    Merge1[[#This Row],[Balance]]&gt;200000,"High"
)</f>
        <v>High</v>
      </c>
    </row>
    <row r="3339" spans="1:29" x14ac:dyDescent="0.25">
      <c r="A3339" s="1" t="s">
        <v>337</v>
      </c>
      <c r="B3339" s="1" t="s">
        <v>5893</v>
      </c>
      <c r="C3339" s="1" t="s">
        <v>5835</v>
      </c>
      <c r="D3339" s="2">
        <v>43375</v>
      </c>
      <c r="E3339">
        <v>344866</v>
      </c>
      <c r="F3339">
        <v>682</v>
      </c>
      <c r="G3339">
        <v>0</v>
      </c>
      <c r="H3339" s="1" t="s">
        <v>5833</v>
      </c>
      <c r="I3339" s="1" t="s">
        <v>6815</v>
      </c>
      <c r="J3339" s="1" t="s">
        <v>6245</v>
      </c>
      <c r="K3339">
        <v>49</v>
      </c>
      <c r="L3339" s="1" t="s">
        <v>6241</v>
      </c>
      <c r="M3339" s="1" t="s">
        <v>6257</v>
      </c>
      <c r="N3339">
        <v>151691</v>
      </c>
      <c r="O3339" s="1" t="s">
        <v>6243</v>
      </c>
      <c r="P3339" s="2">
        <v>43401</v>
      </c>
      <c r="Q3339" s="2">
        <v>45350</v>
      </c>
      <c r="R3339" s="1" t="s">
        <v>6885</v>
      </c>
      <c r="S3339" s="1" t="s">
        <v>6886</v>
      </c>
      <c r="T3339" s="1" t="s">
        <v>9</v>
      </c>
      <c r="U3339">
        <v>6962</v>
      </c>
      <c r="V3339" s="1" t="s">
        <v>15</v>
      </c>
      <c r="W3339" s="1" t="s">
        <v>40</v>
      </c>
      <c r="X3339" s="2">
        <f t="shared" ca="1" si="52"/>
        <v>45937</v>
      </c>
      <c r="Y3339" s="1">
        <f ca="1">ROUND(YEARFRAC(Merge1[[#This Row],[Join_Date]],Merge1[[#This Row],[Today]], 3),0)</f>
        <v>7</v>
      </c>
      <c r="Z3339" s="1" t="str" cm="1">
        <f t="array" aca="1" ref="Z3339" ca="1">_xlfn.IFS(
   Merge1[[#This Row],[Customer Tenure]]&lt;=2,"New",
   Merge1[[#This Row],[Customer Tenure]]&lt;=5,"Emerging",
  Merge1[[#This Row],[Customer Tenure]]&lt;9,"Established",
   TRUE,"Loyal"
)</f>
        <v>Established</v>
      </c>
      <c r="AA3339" s="1" t="str" cm="1">
        <f t="array" ref="AA3339">_xlfn.IFS(Merge1[[#This Row],[Income]]&lt;=30000,"Low",Merge1[[#This Row],[Income]]&lt;=60000,"Medium",Merge1[[#This Row],[Income]]&lt;=100000,"High", Merge1[[#This Row],[Income]]&gt;100000," Premium")</f>
        <v xml:space="preserve"> Premium</v>
      </c>
      <c r="AB3339" s="1" t="str" cm="1">
        <f t="array" ref="AB3339">_xlfn.IFS(Merge1[[#This Row],[Age]]&lt;= 28,"Gen Z", Merge1[[#This Row],[Age]]&lt;=44,"Millennials", Merge1[[#This Row],[Age]]&lt;=60,"Gen X", Merge1[[#This Row],[Age]]&gt;60,"Baby Boomers")</f>
        <v>Gen X</v>
      </c>
      <c r="AC3339" s="1" t="str" cm="1">
        <f t="array" ref="AC3339">_xlfn.IFS(
    Merge1[[#This Row],[Balance]]&lt;=50000,"Low",
    Merge1[[#This Row],[Balance]]&lt;=200000,"Medium",
    Merge1[[#This Row],[Balance]]&gt;200000,"High"
)</f>
        <v>High</v>
      </c>
    </row>
    <row r="3340" spans="1:29" x14ac:dyDescent="0.25">
      <c r="A3340" s="1" t="s">
        <v>4149</v>
      </c>
      <c r="B3340" s="1" t="s">
        <v>6092</v>
      </c>
      <c r="C3340" s="1" t="s">
        <v>5842</v>
      </c>
      <c r="D3340" s="2">
        <v>42334</v>
      </c>
      <c r="E3340">
        <v>197097</v>
      </c>
      <c r="F3340">
        <v>692</v>
      </c>
      <c r="G3340">
        <v>96288</v>
      </c>
      <c r="H3340" s="1" t="s">
        <v>5833</v>
      </c>
      <c r="I3340" s="1" t="s">
        <v>6761</v>
      </c>
      <c r="J3340" s="1" t="s">
        <v>6245</v>
      </c>
      <c r="K3340">
        <v>55</v>
      </c>
      <c r="L3340" s="1" t="s">
        <v>6241</v>
      </c>
      <c r="M3340" s="1" t="s">
        <v>6242</v>
      </c>
      <c r="N3340">
        <v>46916</v>
      </c>
      <c r="O3340" s="1" t="s">
        <v>6248</v>
      </c>
      <c r="P3340" s="2">
        <v>45608</v>
      </c>
      <c r="Q3340" s="2">
        <v>45244</v>
      </c>
      <c r="R3340" s="1" t="s">
        <v>6887</v>
      </c>
      <c r="S3340" s="1" t="s">
        <v>6888</v>
      </c>
      <c r="T3340" s="1" t="s">
        <v>14</v>
      </c>
      <c r="U3340">
        <v>6094</v>
      </c>
      <c r="V3340" s="1" t="s">
        <v>10</v>
      </c>
      <c r="W3340" s="1" t="s">
        <v>40</v>
      </c>
      <c r="X3340" s="2">
        <f t="shared" ca="1" si="52"/>
        <v>45937</v>
      </c>
      <c r="Y3340" s="1">
        <f ca="1">ROUND(YEARFRAC(Merge1[[#This Row],[Join_Date]],Merge1[[#This Row],[Today]], 3),0)</f>
        <v>1</v>
      </c>
      <c r="Z3340" s="1" t="str" cm="1">
        <f t="array" aca="1" ref="Z3340" ca="1">_xlfn.IFS(
   Merge1[[#This Row],[Customer Tenure]]&lt;=2,"New",
   Merge1[[#This Row],[Customer Tenure]]&lt;=5,"Emerging",
  Merge1[[#This Row],[Customer Tenure]]&lt;9,"Established",
   TRUE,"Loyal"
)</f>
        <v>New</v>
      </c>
      <c r="AA3340" s="1" t="str" cm="1">
        <f t="array" ref="AA3340">_xlfn.IFS(Merge1[[#This Row],[Income]]&lt;=30000,"Low",Merge1[[#This Row],[Income]]&lt;=60000,"Medium",Merge1[[#This Row],[Income]]&lt;=100000,"High", Merge1[[#This Row],[Income]]&gt;100000," Premium")</f>
        <v>Medium</v>
      </c>
      <c r="AB3340" s="1" t="str" cm="1">
        <f t="array" ref="AB3340">_xlfn.IFS(Merge1[[#This Row],[Age]]&lt;= 28,"Gen Z", Merge1[[#This Row],[Age]]&lt;=44,"Millennials", Merge1[[#This Row],[Age]]&lt;=60,"Gen X", Merge1[[#This Row],[Age]]&gt;60,"Baby Boomers")</f>
        <v>Gen X</v>
      </c>
      <c r="AC3340" s="1" t="str" cm="1">
        <f t="array" ref="AC3340">_xlfn.IFS(
    Merge1[[#This Row],[Balance]]&lt;=50000,"Low",
    Merge1[[#This Row],[Balance]]&lt;=200000,"Medium",
    Merge1[[#This Row],[Balance]]&gt;200000,"High"
)</f>
        <v>Medium</v>
      </c>
    </row>
    <row r="3341" spans="1:29" x14ac:dyDescent="0.25">
      <c r="A3341" s="1" t="s">
        <v>1576</v>
      </c>
      <c r="B3341" s="1" t="s">
        <v>5941</v>
      </c>
      <c r="C3341" s="1" t="s">
        <v>5846</v>
      </c>
      <c r="D3341" s="2">
        <v>44775</v>
      </c>
      <c r="E3341">
        <v>232076</v>
      </c>
      <c r="F3341">
        <v>805</v>
      </c>
      <c r="G3341">
        <v>0</v>
      </c>
      <c r="H3341" s="1" t="s">
        <v>5833</v>
      </c>
      <c r="I3341" s="1" t="s">
        <v>6676</v>
      </c>
      <c r="J3341" s="1" t="s">
        <v>6245</v>
      </c>
      <c r="K3341">
        <v>23</v>
      </c>
      <c r="L3341" s="1" t="s">
        <v>6241</v>
      </c>
      <c r="M3341" s="1" t="s">
        <v>6254</v>
      </c>
      <c r="N3341">
        <v>130091</v>
      </c>
      <c r="O3341" s="1" t="s">
        <v>6248</v>
      </c>
      <c r="P3341" s="2">
        <v>45017</v>
      </c>
      <c r="Q3341" s="2">
        <v>45282</v>
      </c>
      <c r="R3341" s="1" t="s">
        <v>6904</v>
      </c>
      <c r="S3341" s="1" t="s">
        <v>6905</v>
      </c>
      <c r="T3341" s="1" t="s">
        <v>23</v>
      </c>
      <c r="U3341">
        <v>8441</v>
      </c>
      <c r="V3341" s="1" t="s">
        <v>24</v>
      </c>
      <c r="W3341" s="1" t="s">
        <v>50</v>
      </c>
      <c r="X3341" s="2">
        <f t="shared" ca="1" si="52"/>
        <v>45937</v>
      </c>
      <c r="Y3341" s="1">
        <f ca="1">ROUND(YEARFRAC(Merge1[[#This Row],[Join_Date]],Merge1[[#This Row],[Today]], 3),0)</f>
        <v>3</v>
      </c>
      <c r="Z3341" s="1" t="str" cm="1">
        <f t="array" aca="1" ref="Z3341" ca="1">_xlfn.IFS(
   Merge1[[#This Row],[Customer Tenure]]&lt;=2,"New",
   Merge1[[#This Row],[Customer Tenure]]&lt;=5,"Emerging",
  Merge1[[#This Row],[Customer Tenure]]&lt;9,"Established",
   TRUE,"Loyal"
)</f>
        <v>Emerging</v>
      </c>
      <c r="AA3341" s="1" t="str" cm="1">
        <f t="array" ref="AA3341">_xlfn.IFS(Merge1[[#This Row],[Income]]&lt;=30000,"Low",Merge1[[#This Row],[Income]]&lt;=60000,"Medium",Merge1[[#This Row],[Income]]&lt;=100000,"High", Merge1[[#This Row],[Income]]&gt;100000," Premium")</f>
        <v xml:space="preserve"> Premium</v>
      </c>
      <c r="AB3341" s="1" t="str" cm="1">
        <f t="array" ref="AB3341">_xlfn.IFS(Merge1[[#This Row],[Age]]&lt;= 28,"Gen Z", Merge1[[#This Row],[Age]]&lt;=44,"Millennials", Merge1[[#This Row],[Age]]&lt;=60,"Gen X", Merge1[[#This Row],[Age]]&gt;60,"Baby Boomers")</f>
        <v>Gen Z</v>
      </c>
      <c r="AC3341" s="1" t="str" cm="1">
        <f t="array" ref="AC3341">_xlfn.IFS(
    Merge1[[#This Row],[Balance]]&lt;=50000,"Low",
    Merge1[[#This Row],[Balance]]&lt;=200000,"Medium",
    Merge1[[#This Row],[Balance]]&gt;200000,"High"
)</f>
        <v>High</v>
      </c>
    </row>
    <row r="3342" spans="1:29" x14ac:dyDescent="0.25">
      <c r="A3342" s="1" t="s">
        <v>457</v>
      </c>
      <c r="B3342" s="1" t="s">
        <v>6019</v>
      </c>
      <c r="C3342" s="1" t="s">
        <v>5835</v>
      </c>
      <c r="D3342" s="2">
        <v>42305</v>
      </c>
      <c r="E3342">
        <v>412755</v>
      </c>
      <c r="F3342">
        <v>657</v>
      </c>
      <c r="G3342">
        <v>458318</v>
      </c>
      <c r="H3342" s="1" t="s">
        <v>5833</v>
      </c>
      <c r="I3342" s="1" t="s">
        <v>6678</v>
      </c>
      <c r="J3342" s="1" t="s">
        <v>6245</v>
      </c>
      <c r="K3342">
        <v>36</v>
      </c>
      <c r="L3342" s="1" t="s">
        <v>6246</v>
      </c>
      <c r="M3342" s="1" t="s">
        <v>6262</v>
      </c>
      <c r="N3342">
        <v>99148</v>
      </c>
      <c r="O3342" s="1" t="s">
        <v>6252</v>
      </c>
      <c r="P3342" s="2">
        <v>43052</v>
      </c>
      <c r="Q3342" s="2">
        <v>45775</v>
      </c>
      <c r="R3342" s="1" t="s">
        <v>6893</v>
      </c>
      <c r="S3342" s="1" t="s">
        <v>6894</v>
      </c>
      <c r="T3342" s="1" t="s">
        <v>9</v>
      </c>
      <c r="U3342">
        <v>5315</v>
      </c>
      <c r="V3342" s="1" t="s">
        <v>10</v>
      </c>
      <c r="W3342" s="1" t="s">
        <v>16</v>
      </c>
      <c r="X3342" s="2">
        <f t="shared" ca="1" si="52"/>
        <v>45937</v>
      </c>
      <c r="Y3342" s="1">
        <f ca="1">ROUND(YEARFRAC(Merge1[[#This Row],[Join_Date]],Merge1[[#This Row],[Today]], 3),0)</f>
        <v>8</v>
      </c>
      <c r="Z3342" s="1" t="str" cm="1">
        <f t="array" aca="1" ref="Z3342" ca="1">_xlfn.IFS(
   Merge1[[#This Row],[Customer Tenure]]&lt;=2,"New",
   Merge1[[#This Row],[Customer Tenure]]&lt;=5,"Emerging",
  Merge1[[#This Row],[Customer Tenure]]&lt;9,"Established",
   TRUE,"Loyal"
)</f>
        <v>Established</v>
      </c>
      <c r="AA3342" s="1" t="str" cm="1">
        <f t="array" ref="AA3342">_xlfn.IFS(Merge1[[#This Row],[Income]]&lt;=30000,"Low",Merge1[[#This Row],[Income]]&lt;=60000,"Medium",Merge1[[#This Row],[Income]]&lt;=100000,"High", Merge1[[#This Row],[Income]]&gt;100000," Premium")</f>
        <v>High</v>
      </c>
      <c r="AB3342" s="1" t="str" cm="1">
        <f t="array" ref="AB3342">_xlfn.IFS(Merge1[[#This Row],[Age]]&lt;= 28,"Gen Z", Merge1[[#This Row],[Age]]&lt;=44,"Millennials", Merge1[[#This Row],[Age]]&lt;=60,"Gen X", Merge1[[#This Row],[Age]]&gt;60,"Baby Boomers")</f>
        <v>Millennials</v>
      </c>
      <c r="AC3342" s="1" t="str" cm="1">
        <f t="array" ref="AC3342">_xlfn.IFS(
    Merge1[[#This Row],[Balance]]&lt;=50000,"Low",
    Merge1[[#This Row],[Balance]]&lt;=200000,"Medium",
    Merge1[[#This Row],[Balance]]&gt;200000,"High"
)</f>
        <v>High</v>
      </c>
    </row>
    <row r="3343" spans="1:29" x14ac:dyDescent="0.25">
      <c r="A3343" s="1" t="s">
        <v>2856</v>
      </c>
      <c r="B3343" s="1" t="s">
        <v>5947</v>
      </c>
      <c r="C3343" s="1" t="s">
        <v>5832</v>
      </c>
      <c r="D3343" s="2">
        <v>45656</v>
      </c>
      <c r="E3343">
        <v>70014</v>
      </c>
      <c r="F3343">
        <v>635</v>
      </c>
      <c r="G3343">
        <v>0</v>
      </c>
      <c r="H3343" s="1" t="s">
        <v>5838</v>
      </c>
      <c r="I3343" s="1" t="s">
        <v>6401</v>
      </c>
      <c r="J3343" s="1" t="s">
        <v>6240</v>
      </c>
      <c r="K3343">
        <v>62</v>
      </c>
      <c r="L3343" s="1" t="s">
        <v>6246</v>
      </c>
      <c r="M3343" s="1" t="s">
        <v>6254</v>
      </c>
      <c r="N3343">
        <v>67638</v>
      </c>
      <c r="O3343" s="1" t="s">
        <v>6243</v>
      </c>
      <c r="P3343" s="2">
        <v>43555</v>
      </c>
      <c r="Q3343" s="2">
        <v>45743</v>
      </c>
      <c r="R3343" s="1" t="s">
        <v>6899</v>
      </c>
      <c r="S3343" s="1" t="s">
        <v>6914</v>
      </c>
      <c r="T3343" s="1" t="s">
        <v>14</v>
      </c>
      <c r="U3343">
        <v>8249</v>
      </c>
      <c r="V3343" s="1" t="s">
        <v>24</v>
      </c>
      <c r="W3343" s="1" t="s">
        <v>40</v>
      </c>
      <c r="X3343" s="2">
        <f t="shared" ca="1" si="52"/>
        <v>45937</v>
      </c>
      <c r="Y3343" s="1">
        <f ca="1">ROUND(YEARFRAC(Merge1[[#This Row],[Join_Date]],Merge1[[#This Row],[Today]], 3),0)</f>
        <v>7</v>
      </c>
      <c r="Z3343" s="1" t="str" cm="1">
        <f t="array" aca="1" ref="Z3343" ca="1">_xlfn.IFS(
   Merge1[[#This Row],[Customer Tenure]]&lt;=2,"New",
   Merge1[[#This Row],[Customer Tenure]]&lt;=5,"Emerging",
  Merge1[[#This Row],[Customer Tenure]]&lt;9,"Established",
   TRUE,"Loyal"
)</f>
        <v>Established</v>
      </c>
      <c r="AA3343" s="1" t="str" cm="1">
        <f t="array" ref="AA3343">_xlfn.IFS(Merge1[[#This Row],[Income]]&lt;=30000,"Low",Merge1[[#This Row],[Income]]&lt;=60000,"Medium",Merge1[[#This Row],[Income]]&lt;=100000,"High", Merge1[[#This Row],[Income]]&gt;100000," Premium")</f>
        <v>High</v>
      </c>
      <c r="AB3343" s="1" t="str" cm="1">
        <f t="array" ref="AB3343">_xlfn.IFS(Merge1[[#This Row],[Age]]&lt;= 28,"Gen Z", Merge1[[#This Row],[Age]]&lt;=44,"Millennials", Merge1[[#This Row],[Age]]&lt;=60,"Gen X", Merge1[[#This Row],[Age]]&gt;60,"Baby Boomers")</f>
        <v>Baby Boomers</v>
      </c>
      <c r="AC3343" s="1" t="str" cm="1">
        <f t="array" ref="AC3343">_xlfn.IFS(
    Merge1[[#This Row],[Balance]]&lt;=50000,"Low",
    Merge1[[#This Row],[Balance]]&lt;=200000,"Medium",
    Merge1[[#This Row],[Balance]]&gt;200000,"High"
)</f>
        <v>Medium</v>
      </c>
    </row>
    <row r="3344" spans="1:29" x14ac:dyDescent="0.25">
      <c r="A3344" s="1" t="s">
        <v>671</v>
      </c>
      <c r="B3344" s="1" t="s">
        <v>5858</v>
      </c>
      <c r="C3344" s="1" t="s">
        <v>5835</v>
      </c>
      <c r="D3344" s="2">
        <v>43379</v>
      </c>
      <c r="E3344">
        <v>445329</v>
      </c>
      <c r="F3344">
        <v>739</v>
      </c>
      <c r="G3344">
        <v>419021</v>
      </c>
      <c r="H3344" s="1" t="s">
        <v>5850</v>
      </c>
      <c r="I3344" s="1" t="s">
        <v>6477</v>
      </c>
      <c r="J3344" s="1" t="s">
        <v>6245</v>
      </c>
      <c r="K3344">
        <v>37</v>
      </c>
      <c r="L3344" s="1" t="s">
        <v>6246</v>
      </c>
      <c r="M3344" s="1" t="s">
        <v>6257</v>
      </c>
      <c r="N3344">
        <v>49241</v>
      </c>
      <c r="O3344" s="1" t="s">
        <v>6243</v>
      </c>
      <c r="P3344" s="2">
        <v>43202</v>
      </c>
      <c r="Q3344" s="2">
        <v>45444</v>
      </c>
      <c r="R3344" s="1" t="s">
        <v>6883</v>
      </c>
      <c r="S3344" s="1" t="s">
        <v>6884</v>
      </c>
      <c r="T3344" s="1" t="s">
        <v>14</v>
      </c>
      <c r="U3344">
        <v>4059</v>
      </c>
      <c r="V3344" s="1" t="s">
        <v>15</v>
      </c>
      <c r="W3344" s="1" t="s">
        <v>29</v>
      </c>
      <c r="X3344" s="2">
        <f t="shared" ca="1" si="52"/>
        <v>45937</v>
      </c>
      <c r="Y3344" s="1">
        <f ca="1">ROUND(YEARFRAC(Merge1[[#This Row],[Join_Date]],Merge1[[#This Row],[Today]], 3),0)</f>
        <v>7</v>
      </c>
      <c r="Z3344" s="1" t="str" cm="1">
        <f t="array" aca="1" ref="Z3344" ca="1">_xlfn.IFS(
   Merge1[[#This Row],[Customer Tenure]]&lt;=2,"New",
   Merge1[[#This Row],[Customer Tenure]]&lt;=5,"Emerging",
  Merge1[[#This Row],[Customer Tenure]]&lt;9,"Established",
   TRUE,"Loyal"
)</f>
        <v>Established</v>
      </c>
      <c r="AA3344" s="1" t="str" cm="1">
        <f t="array" ref="AA3344">_xlfn.IFS(Merge1[[#This Row],[Income]]&lt;=30000,"Low",Merge1[[#This Row],[Income]]&lt;=60000,"Medium",Merge1[[#This Row],[Income]]&lt;=100000,"High", Merge1[[#This Row],[Income]]&gt;100000," Premium")</f>
        <v>Medium</v>
      </c>
      <c r="AB3344" s="1" t="str" cm="1">
        <f t="array" ref="AB3344">_xlfn.IFS(Merge1[[#This Row],[Age]]&lt;= 28,"Gen Z", Merge1[[#This Row],[Age]]&lt;=44,"Millennials", Merge1[[#This Row],[Age]]&lt;=60,"Gen X", Merge1[[#This Row],[Age]]&gt;60,"Baby Boomers")</f>
        <v>Millennials</v>
      </c>
      <c r="AC3344" s="1" t="str" cm="1">
        <f t="array" ref="AC3344">_xlfn.IFS(
    Merge1[[#This Row],[Balance]]&lt;=50000,"Low",
    Merge1[[#This Row],[Balance]]&lt;=200000,"Medium",
    Merge1[[#This Row],[Balance]]&gt;200000,"High"
)</f>
        <v>High</v>
      </c>
    </row>
    <row r="3345" spans="1:29" x14ac:dyDescent="0.25">
      <c r="A3345" s="1" t="s">
        <v>651</v>
      </c>
      <c r="B3345" s="1" t="s">
        <v>5854</v>
      </c>
      <c r="C3345" s="1" t="s">
        <v>5846</v>
      </c>
      <c r="D3345" s="2">
        <v>44333</v>
      </c>
      <c r="E3345">
        <v>155489</v>
      </c>
      <c r="F3345">
        <v>626</v>
      </c>
      <c r="G3345">
        <v>207630</v>
      </c>
      <c r="H3345" s="1" t="s">
        <v>5833</v>
      </c>
      <c r="I3345" s="1" t="s">
        <v>6782</v>
      </c>
      <c r="J3345" s="1" t="s">
        <v>6245</v>
      </c>
      <c r="K3345">
        <v>50</v>
      </c>
      <c r="L3345" s="1" t="s">
        <v>6246</v>
      </c>
      <c r="M3345" s="1" t="s">
        <v>6247</v>
      </c>
      <c r="N3345">
        <v>81367</v>
      </c>
      <c r="O3345" s="1" t="s">
        <v>6248</v>
      </c>
      <c r="P3345" s="2">
        <v>42887</v>
      </c>
      <c r="Q3345" s="2">
        <v>45507</v>
      </c>
      <c r="R3345" s="1" t="s">
        <v>6889</v>
      </c>
      <c r="S3345" s="1" t="s">
        <v>6890</v>
      </c>
      <c r="T3345" s="1" t="s">
        <v>9</v>
      </c>
      <c r="U3345">
        <v>3467</v>
      </c>
      <c r="V3345" s="1" t="s">
        <v>15</v>
      </c>
      <c r="W3345" s="1" t="s">
        <v>40</v>
      </c>
      <c r="X3345" s="2">
        <f t="shared" ca="1" si="52"/>
        <v>45937</v>
      </c>
      <c r="Y3345" s="1">
        <f ca="1">ROUND(YEARFRAC(Merge1[[#This Row],[Join_Date]],Merge1[[#This Row],[Today]], 3),0)</f>
        <v>8</v>
      </c>
      <c r="Z3345" s="1" t="str" cm="1">
        <f t="array" aca="1" ref="Z3345" ca="1">_xlfn.IFS(
   Merge1[[#This Row],[Customer Tenure]]&lt;=2,"New",
   Merge1[[#This Row],[Customer Tenure]]&lt;=5,"Emerging",
  Merge1[[#This Row],[Customer Tenure]]&lt;9,"Established",
   TRUE,"Loyal"
)</f>
        <v>Established</v>
      </c>
      <c r="AA3345" s="1" t="str" cm="1">
        <f t="array" ref="AA3345">_xlfn.IFS(Merge1[[#This Row],[Income]]&lt;=30000,"Low",Merge1[[#This Row],[Income]]&lt;=60000,"Medium",Merge1[[#This Row],[Income]]&lt;=100000,"High", Merge1[[#This Row],[Income]]&gt;100000," Premium")</f>
        <v>High</v>
      </c>
      <c r="AB3345" s="1" t="str" cm="1">
        <f t="array" ref="AB3345">_xlfn.IFS(Merge1[[#This Row],[Age]]&lt;= 28,"Gen Z", Merge1[[#This Row],[Age]]&lt;=44,"Millennials", Merge1[[#This Row],[Age]]&lt;=60,"Gen X", Merge1[[#This Row],[Age]]&gt;60,"Baby Boomers")</f>
        <v>Gen X</v>
      </c>
      <c r="AC3345" s="1" t="str" cm="1">
        <f t="array" ref="AC3345">_xlfn.IFS(
    Merge1[[#This Row],[Balance]]&lt;=50000,"Low",
    Merge1[[#This Row],[Balance]]&lt;=200000,"Medium",
    Merge1[[#This Row],[Balance]]&gt;200000,"High"
)</f>
        <v>Medium</v>
      </c>
    </row>
    <row r="3346" spans="1:29" x14ac:dyDescent="0.25">
      <c r="A3346" s="1" t="s">
        <v>693</v>
      </c>
      <c r="B3346" s="1" t="s">
        <v>5864</v>
      </c>
      <c r="C3346" s="1" t="s">
        <v>5835</v>
      </c>
      <c r="D3346" s="2">
        <v>43590</v>
      </c>
      <c r="E3346">
        <v>104927</v>
      </c>
      <c r="F3346">
        <v>429</v>
      </c>
      <c r="G3346">
        <v>0</v>
      </c>
      <c r="H3346" s="1" t="s">
        <v>5833</v>
      </c>
      <c r="I3346" s="1" t="s">
        <v>6564</v>
      </c>
      <c r="J3346" s="1" t="s">
        <v>6245</v>
      </c>
      <c r="K3346">
        <v>29</v>
      </c>
      <c r="L3346" s="1" t="s">
        <v>6241</v>
      </c>
      <c r="M3346" s="1" t="s">
        <v>6251</v>
      </c>
      <c r="N3346">
        <v>124101</v>
      </c>
      <c r="O3346" s="1" t="s">
        <v>6248</v>
      </c>
      <c r="P3346" s="2">
        <v>45422</v>
      </c>
      <c r="Q3346" s="2">
        <v>45877</v>
      </c>
      <c r="R3346" s="1" t="s">
        <v>6889</v>
      </c>
      <c r="S3346" s="1" t="s">
        <v>6915</v>
      </c>
      <c r="T3346" s="1" t="s">
        <v>14</v>
      </c>
      <c r="U3346">
        <v>3238</v>
      </c>
      <c r="V3346" s="1" t="s">
        <v>10</v>
      </c>
      <c r="W3346" s="1" t="s">
        <v>25</v>
      </c>
      <c r="X3346" s="2">
        <f t="shared" ca="1" si="52"/>
        <v>45937</v>
      </c>
      <c r="Y3346" s="1">
        <f ca="1">ROUND(YEARFRAC(Merge1[[#This Row],[Join_Date]],Merge1[[#This Row],[Today]], 3),0)</f>
        <v>1</v>
      </c>
      <c r="Z3346" s="1" t="str" cm="1">
        <f t="array" aca="1" ref="Z3346" ca="1">_xlfn.IFS(
   Merge1[[#This Row],[Customer Tenure]]&lt;=2,"New",
   Merge1[[#This Row],[Customer Tenure]]&lt;=5,"Emerging",
  Merge1[[#This Row],[Customer Tenure]]&lt;9,"Established",
   TRUE,"Loyal"
)</f>
        <v>New</v>
      </c>
      <c r="AA3346" s="1" t="str" cm="1">
        <f t="array" ref="AA3346">_xlfn.IFS(Merge1[[#This Row],[Income]]&lt;=30000,"Low",Merge1[[#This Row],[Income]]&lt;=60000,"Medium",Merge1[[#This Row],[Income]]&lt;=100000,"High", Merge1[[#This Row],[Income]]&gt;100000," Premium")</f>
        <v xml:space="preserve"> Premium</v>
      </c>
      <c r="AB3346" s="1" t="str" cm="1">
        <f t="array" ref="AB3346">_xlfn.IFS(Merge1[[#This Row],[Age]]&lt;= 28,"Gen Z", Merge1[[#This Row],[Age]]&lt;=44,"Millennials", Merge1[[#This Row],[Age]]&lt;=60,"Gen X", Merge1[[#This Row],[Age]]&gt;60,"Baby Boomers")</f>
        <v>Millennials</v>
      </c>
      <c r="AC3346" s="1" t="str" cm="1">
        <f t="array" ref="AC3346">_xlfn.IFS(
    Merge1[[#This Row],[Balance]]&lt;=50000,"Low",
    Merge1[[#This Row],[Balance]]&lt;=200000,"Medium",
    Merge1[[#This Row],[Balance]]&gt;200000,"High"
)</f>
        <v>Medium</v>
      </c>
    </row>
    <row r="3347" spans="1:29" x14ac:dyDescent="0.25">
      <c r="A3347" s="1" t="s">
        <v>583</v>
      </c>
      <c r="B3347" s="1" t="s">
        <v>6152</v>
      </c>
      <c r="C3347" s="1" t="s">
        <v>5832</v>
      </c>
      <c r="D3347" s="2">
        <v>45883</v>
      </c>
      <c r="E3347">
        <v>277052</v>
      </c>
      <c r="F3347">
        <v>493</v>
      </c>
      <c r="G3347">
        <v>0</v>
      </c>
      <c r="H3347" s="1" t="s">
        <v>5833</v>
      </c>
      <c r="I3347" s="1" t="s">
        <v>6522</v>
      </c>
      <c r="J3347" s="1" t="s">
        <v>6245</v>
      </c>
      <c r="K3347">
        <v>68</v>
      </c>
      <c r="L3347" s="1" t="s">
        <v>6241</v>
      </c>
      <c r="M3347" s="1" t="s">
        <v>6257</v>
      </c>
      <c r="N3347">
        <v>104976</v>
      </c>
      <c r="O3347" s="1" t="s">
        <v>6243</v>
      </c>
      <c r="P3347" s="2">
        <v>43719</v>
      </c>
      <c r="Q3347" s="2">
        <v>45613</v>
      </c>
      <c r="R3347" s="1" t="s">
        <v>6887</v>
      </c>
      <c r="S3347" s="1" t="s">
        <v>6901</v>
      </c>
      <c r="T3347" s="1" t="s">
        <v>23</v>
      </c>
      <c r="U3347">
        <v>1258</v>
      </c>
      <c r="V3347" s="1" t="s">
        <v>15</v>
      </c>
      <c r="W3347" s="1" t="s">
        <v>106</v>
      </c>
      <c r="X3347" s="2">
        <f t="shared" ca="1" si="52"/>
        <v>45937</v>
      </c>
      <c r="Y3347" s="1">
        <f ca="1">ROUND(YEARFRAC(Merge1[[#This Row],[Join_Date]],Merge1[[#This Row],[Today]], 3),0)</f>
        <v>6</v>
      </c>
      <c r="Z3347" s="1" t="str" cm="1">
        <f t="array" aca="1" ref="Z3347" ca="1">_xlfn.IFS(
   Merge1[[#This Row],[Customer Tenure]]&lt;=2,"New",
   Merge1[[#This Row],[Customer Tenure]]&lt;=5,"Emerging",
  Merge1[[#This Row],[Customer Tenure]]&lt;9,"Established",
   TRUE,"Loyal"
)</f>
        <v>Established</v>
      </c>
      <c r="AA3347" s="1" t="str" cm="1">
        <f t="array" ref="AA3347">_xlfn.IFS(Merge1[[#This Row],[Income]]&lt;=30000,"Low",Merge1[[#This Row],[Income]]&lt;=60000,"Medium",Merge1[[#This Row],[Income]]&lt;=100000,"High", Merge1[[#This Row],[Income]]&gt;100000," Premium")</f>
        <v xml:space="preserve"> Premium</v>
      </c>
      <c r="AB3347" s="1" t="str" cm="1">
        <f t="array" ref="AB3347">_xlfn.IFS(Merge1[[#This Row],[Age]]&lt;= 28,"Gen Z", Merge1[[#This Row],[Age]]&lt;=44,"Millennials", Merge1[[#This Row],[Age]]&lt;=60,"Gen X", Merge1[[#This Row],[Age]]&gt;60,"Baby Boomers")</f>
        <v>Baby Boomers</v>
      </c>
      <c r="AC3347" s="1" t="str" cm="1">
        <f t="array" ref="AC3347">_xlfn.IFS(
    Merge1[[#This Row],[Balance]]&lt;=50000,"Low",
    Merge1[[#This Row],[Balance]]&lt;=200000,"Medium",
    Merge1[[#This Row],[Balance]]&gt;200000,"High"
)</f>
        <v>High</v>
      </c>
    </row>
    <row r="3348" spans="1:29" x14ac:dyDescent="0.25">
      <c r="A3348" s="1" t="s">
        <v>2511</v>
      </c>
      <c r="B3348" s="1" t="s">
        <v>5978</v>
      </c>
      <c r="C3348" s="1" t="s">
        <v>5846</v>
      </c>
      <c r="D3348" s="2">
        <v>44393</v>
      </c>
      <c r="E3348">
        <v>252156</v>
      </c>
      <c r="F3348">
        <v>387</v>
      </c>
      <c r="G3348">
        <v>0</v>
      </c>
      <c r="H3348" s="1" t="s">
        <v>5833</v>
      </c>
      <c r="I3348" s="1" t="s">
        <v>6428</v>
      </c>
      <c r="J3348" s="1" t="s">
        <v>6240</v>
      </c>
      <c r="K3348">
        <v>66</v>
      </c>
      <c r="L3348" s="1" t="s">
        <v>6241</v>
      </c>
      <c r="M3348" s="1" t="s">
        <v>6266</v>
      </c>
      <c r="N3348">
        <v>83852</v>
      </c>
      <c r="O3348" s="1" t="s">
        <v>6243</v>
      </c>
      <c r="P3348" s="2">
        <v>45560</v>
      </c>
      <c r="Q3348" s="2">
        <v>45334</v>
      </c>
      <c r="R3348" s="1" t="s">
        <v>6885</v>
      </c>
      <c r="S3348" s="1" t="s">
        <v>6886</v>
      </c>
      <c r="T3348" s="1" t="s">
        <v>28</v>
      </c>
      <c r="U3348">
        <v>1177</v>
      </c>
      <c r="V3348" s="1" t="s">
        <v>19</v>
      </c>
      <c r="W3348" s="1" t="s">
        <v>45</v>
      </c>
      <c r="X3348" s="2">
        <f t="shared" ca="1" si="52"/>
        <v>45937</v>
      </c>
      <c r="Y3348" s="1">
        <f ca="1">ROUND(YEARFRAC(Merge1[[#This Row],[Join_Date]],Merge1[[#This Row],[Today]], 3),0)</f>
        <v>1</v>
      </c>
      <c r="Z3348" s="1" t="str" cm="1">
        <f t="array" aca="1" ref="Z3348" ca="1">_xlfn.IFS(
   Merge1[[#This Row],[Customer Tenure]]&lt;=2,"New",
   Merge1[[#This Row],[Customer Tenure]]&lt;=5,"Emerging",
  Merge1[[#This Row],[Customer Tenure]]&lt;9,"Established",
   TRUE,"Loyal"
)</f>
        <v>New</v>
      </c>
      <c r="AA3348" s="1" t="str" cm="1">
        <f t="array" ref="AA3348">_xlfn.IFS(Merge1[[#This Row],[Income]]&lt;=30000,"Low",Merge1[[#This Row],[Income]]&lt;=60000,"Medium",Merge1[[#This Row],[Income]]&lt;=100000,"High", Merge1[[#This Row],[Income]]&gt;100000," Premium")</f>
        <v>High</v>
      </c>
      <c r="AB3348" s="1" t="str" cm="1">
        <f t="array" ref="AB3348">_xlfn.IFS(Merge1[[#This Row],[Age]]&lt;= 28,"Gen Z", Merge1[[#This Row],[Age]]&lt;=44,"Millennials", Merge1[[#This Row],[Age]]&lt;=60,"Gen X", Merge1[[#This Row],[Age]]&gt;60,"Baby Boomers")</f>
        <v>Baby Boomers</v>
      </c>
      <c r="AC3348" s="1" t="str" cm="1">
        <f t="array" ref="AC3348">_xlfn.IFS(
    Merge1[[#This Row],[Balance]]&lt;=50000,"Low",
    Merge1[[#This Row],[Balance]]&lt;=200000,"Medium",
    Merge1[[#This Row],[Balance]]&gt;200000,"High"
)</f>
        <v>High</v>
      </c>
    </row>
    <row r="3349" spans="1:29" x14ac:dyDescent="0.25">
      <c r="A3349" s="1" t="s">
        <v>409</v>
      </c>
      <c r="B3349" s="1" t="s">
        <v>5911</v>
      </c>
      <c r="C3349" s="1" t="s">
        <v>5832</v>
      </c>
      <c r="D3349" s="2">
        <v>43698</v>
      </c>
      <c r="E3349">
        <v>83178</v>
      </c>
      <c r="F3349">
        <v>680</v>
      </c>
      <c r="G3349">
        <v>0</v>
      </c>
      <c r="H3349" s="1" t="s">
        <v>5833</v>
      </c>
      <c r="I3349" s="1" t="s">
        <v>6825</v>
      </c>
      <c r="J3349" s="1" t="s">
        <v>6240</v>
      </c>
      <c r="K3349">
        <v>39</v>
      </c>
      <c r="L3349" s="1" t="s">
        <v>6256</v>
      </c>
      <c r="M3349" s="1" t="s">
        <v>6242</v>
      </c>
      <c r="N3349">
        <v>178492</v>
      </c>
      <c r="O3349" s="1" t="s">
        <v>6243</v>
      </c>
      <c r="P3349" s="2">
        <v>45319</v>
      </c>
      <c r="Q3349" s="2">
        <v>45728</v>
      </c>
      <c r="R3349" s="1" t="s">
        <v>6899</v>
      </c>
      <c r="S3349" s="1" t="s">
        <v>6914</v>
      </c>
      <c r="T3349" s="1" t="s">
        <v>28</v>
      </c>
      <c r="U3349">
        <v>3500</v>
      </c>
      <c r="V3349" s="1" t="s">
        <v>10</v>
      </c>
      <c r="W3349" s="1" t="s">
        <v>50</v>
      </c>
      <c r="X3349" s="2">
        <f t="shared" ca="1" si="52"/>
        <v>45937</v>
      </c>
      <c r="Y3349" s="1">
        <f ca="1">ROUND(YEARFRAC(Merge1[[#This Row],[Join_Date]],Merge1[[#This Row],[Today]], 3),0)</f>
        <v>2</v>
      </c>
      <c r="Z3349" s="1" t="str" cm="1">
        <f t="array" aca="1" ref="Z3349" ca="1">_xlfn.IFS(
   Merge1[[#This Row],[Customer Tenure]]&lt;=2,"New",
   Merge1[[#This Row],[Customer Tenure]]&lt;=5,"Emerging",
  Merge1[[#This Row],[Customer Tenure]]&lt;9,"Established",
   TRUE,"Loyal"
)</f>
        <v>New</v>
      </c>
      <c r="AA3349" s="1" t="str" cm="1">
        <f t="array" ref="AA3349">_xlfn.IFS(Merge1[[#This Row],[Income]]&lt;=30000,"Low",Merge1[[#This Row],[Income]]&lt;=60000,"Medium",Merge1[[#This Row],[Income]]&lt;=100000,"High", Merge1[[#This Row],[Income]]&gt;100000," Premium")</f>
        <v xml:space="preserve"> Premium</v>
      </c>
      <c r="AB3349" s="1" t="str" cm="1">
        <f t="array" ref="AB3349">_xlfn.IFS(Merge1[[#This Row],[Age]]&lt;= 28,"Gen Z", Merge1[[#This Row],[Age]]&lt;=44,"Millennials", Merge1[[#This Row],[Age]]&lt;=60,"Gen X", Merge1[[#This Row],[Age]]&gt;60,"Baby Boomers")</f>
        <v>Millennials</v>
      </c>
      <c r="AC3349" s="1" t="str" cm="1">
        <f t="array" ref="AC3349">_xlfn.IFS(
    Merge1[[#This Row],[Balance]]&lt;=50000,"Low",
    Merge1[[#This Row],[Balance]]&lt;=200000,"Medium",
    Merge1[[#This Row],[Balance]]&gt;200000,"High"
)</f>
        <v>Medium</v>
      </c>
    </row>
    <row r="3350" spans="1:29" x14ac:dyDescent="0.25">
      <c r="A3350" s="1" t="s">
        <v>3947</v>
      </c>
      <c r="B3350" s="1" t="s">
        <v>5877</v>
      </c>
      <c r="C3350" s="1" t="s">
        <v>5842</v>
      </c>
      <c r="D3350" s="2">
        <v>44821</v>
      </c>
      <c r="E3350">
        <v>327069</v>
      </c>
      <c r="F3350">
        <v>762</v>
      </c>
      <c r="G3350">
        <v>0</v>
      </c>
      <c r="H3350" s="1" t="s">
        <v>5833</v>
      </c>
      <c r="I3350" s="1" t="s">
        <v>6314</v>
      </c>
      <c r="J3350" s="1" t="s">
        <v>6245</v>
      </c>
      <c r="K3350">
        <v>18</v>
      </c>
      <c r="L3350" s="1" t="s">
        <v>6256</v>
      </c>
      <c r="M3350" s="1" t="s">
        <v>6242</v>
      </c>
      <c r="N3350">
        <v>81413</v>
      </c>
      <c r="O3350" s="1" t="s">
        <v>6243</v>
      </c>
      <c r="P3350" s="2">
        <v>42831</v>
      </c>
      <c r="Q3350" s="2">
        <v>45192</v>
      </c>
      <c r="R3350" s="1" t="s">
        <v>6897</v>
      </c>
      <c r="S3350" s="1" t="s">
        <v>6909</v>
      </c>
      <c r="T3350" s="1" t="s">
        <v>9</v>
      </c>
      <c r="U3350">
        <v>1907</v>
      </c>
      <c r="V3350" s="1" t="s">
        <v>24</v>
      </c>
      <c r="W3350" s="1" t="s">
        <v>20</v>
      </c>
      <c r="X3350" s="2">
        <f t="shared" ca="1" si="52"/>
        <v>45937</v>
      </c>
      <c r="Y3350" s="1">
        <f ca="1">ROUND(YEARFRAC(Merge1[[#This Row],[Join_Date]],Merge1[[#This Row],[Today]], 3),0)</f>
        <v>9</v>
      </c>
      <c r="Z3350" s="1" t="str" cm="1">
        <f t="array" aca="1" ref="Z3350" ca="1">_xlfn.IFS(
   Merge1[[#This Row],[Customer Tenure]]&lt;=2,"New",
   Merge1[[#This Row],[Customer Tenure]]&lt;=5,"Emerging",
  Merge1[[#This Row],[Customer Tenure]]&lt;9,"Established",
   TRUE,"Loyal"
)</f>
        <v>Loyal</v>
      </c>
      <c r="AA3350" s="1" t="str" cm="1">
        <f t="array" ref="AA3350">_xlfn.IFS(Merge1[[#This Row],[Income]]&lt;=30000,"Low",Merge1[[#This Row],[Income]]&lt;=60000,"Medium",Merge1[[#This Row],[Income]]&lt;=100000,"High", Merge1[[#This Row],[Income]]&gt;100000," Premium")</f>
        <v>High</v>
      </c>
      <c r="AB3350" s="1" t="str" cm="1">
        <f t="array" ref="AB3350">_xlfn.IFS(Merge1[[#This Row],[Age]]&lt;= 28,"Gen Z", Merge1[[#This Row],[Age]]&lt;=44,"Millennials", Merge1[[#This Row],[Age]]&lt;=60,"Gen X", Merge1[[#This Row],[Age]]&gt;60,"Baby Boomers")</f>
        <v>Gen Z</v>
      </c>
      <c r="AC3350" s="1" t="str" cm="1">
        <f t="array" ref="AC3350">_xlfn.IFS(
    Merge1[[#This Row],[Balance]]&lt;=50000,"Low",
    Merge1[[#This Row],[Balance]]&lt;=200000,"Medium",
    Merge1[[#This Row],[Balance]]&gt;200000,"High"
)</f>
        <v>High</v>
      </c>
    </row>
    <row r="3351" spans="1:29" x14ac:dyDescent="0.25">
      <c r="A3351" s="1" t="s">
        <v>1125</v>
      </c>
      <c r="B3351" s="1" t="s">
        <v>5897</v>
      </c>
      <c r="C3351" s="1" t="s">
        <v>5835</v>
      </c>
      <c r="D3351" s="2">
        <v>43964</v>
      </c>
      <c r="E3351">
        <v>485687</v>
      </c>
      <c r="F3351">
        <v>572</v>
      </c>
      <c r="G3351">
        <v>0</v>
      </c>
      <c r="H3351" s="1" t="s">
        <v>5833</v>
      </c>
      <c r="I3351" s="1" t="s">
        <v>6670</v>
      </c>
      <c r="J3351" s="1" t="s">
        <v>6240</v>
      </c>
      <c r="K3351">
        <v>24</v>
      </c>
      <c r="L3351" s="1" t="s">
        <v>6256</v>
      </c>
      <c r="M3351" s="1" t="s">
        <v>6242</v>
      </c>
      <c r="N3351">
        <v>56877</v>
      </c>
      <c r="O3351" s="1" t="s">
        <v>6248</v>
      </c>
      <c r="P3351" s="2">
        <v>45877</v>
      </c>
      <c r="Q3351" s="2">
        <v>45236</v>
      </c>
      <c r="R3351" s="1" t="s">
        <v>6887</v>
      </c>
      <c r="S3351" s="1" t="s">
        <v>6888</v>
      </c>
      <c r="T3351" s="1" t="s">
        <v>28</v>
      </c>
      <c r="U3351">
        <v>2189</v>
      </c>
      <c r="V3351" s="1" t="s">
        <v>10</v>
      </c>
      <c r="W3351" s="1" t="s">
        <v>45</v>
      </c>
      <c r="X3351" s="2">
        <f t="shared" ca="1" si="52"/>
        <v>45937</v>
      </c>
      <c r="Y3351" s="1">
        <f ca="1">ROUND(YEARFRAC(Merge1[[#This Row],[Join_Date]],Merge1[[#This Row],[Today]], 3),0)</f>
        <v>0</v>
      </c>
      <c r="Z3351" s="1" t="str" cm="1">
        <f t="array" aca="1" ref="Z3351" ca="1">_xlfn.IFS(
   Merge1[[#This Row],[Customer Tenure]]&lt;=2,"New",
   Merge1[[#This Row],[Customer Tenure]]&lt;=5,"Emerging",
  Merge1[[#This Row],[Customer Tenure]]&lt;9,"Established",
   TRUE,"Loyal"
)</f>
        <v>New</v>
      </c>
      <c r="AA3351" s="1" t="str" cm="1">
        <f t="array" ref="AA3351">_xlfn.IFS(Merge1[[#This Row],[Income]]&lt;=30000,"Low",Merge1[[#This Row],[Income]]&lt;=60000,"Medium",Merge1[[#This Row],[Income]]&lt;=100000,"High", Merge1[[#This Row],[Income]]&gt;100000," Premium")</f>
        <v>Medium</v>
      </c>
      <c r="AB3351" s="1" t="str" cm="1">
        <f t="array" ref="AB3351">_xlfn.IFS(Merge1[[#This Row],[Age]]&lt;= 28,"Gen Z", Merge1[[#This Row],[Age]]&lt;=44,"Millennials", Merge1[[#This Row],[Age]]&lt;=60,"Gen X", Merge1[[#This Row],[Age]]&gt;60,"Baby Boomers")</f>
        <v>Gen Z</v>
      </c>
      <c r="AC3351" s="1" t="str" cm="1">
        <f t="array" ref="AC3351">_xlfn.IFS(
    Merge1[[#This Row],[Balance]]&lt;=50000,"Low",
    Merge1[[#This Row],[Balance]]&lt;=200000,"Medium",
    Merge1[[#This Row],[Balance]]&gt;200000,"High"
)</f>
        <v>High</v>
      </c>
    </row>
    <row r="3352" spans="1:29" x14ac:dyDescent="0.25">
      <c r="A3352" s="1" t="s">
        <v>581</v>
      </c>
      <c r="B3352" s="1" t="s">
        <v>6217</v>
      </c>
      <c r="C3352" s="1" t="s">
        <v>5835</v>
      </c>
      <c r="D3352" s="2">
        <v>45082</v>
      </c>
      <c r="E3352">
        <v>168171</v>
      </c>
      <c r="F3352">
        <v>386</v>
      </c>
      <c r="G3352">
        <v>0</v>
      </c>
      <c r="H3352" s="1" t="s">
        <v>5838</v>
      </c>
      <c r="I3352" s="1" t="s">
        <v>6745</v>
      </c>
      <c r="J3352" s="1" t="s">
        <v>6245</v>
      </c>
      <c r="K3352">
        <v>48</v>
      </c>
      <c r="L3352" s="1" t="s">
        <v>6256</v>
      </c>
      <c r="M3352" s="1" t="s">
        <v>6266</v>
      </c>
      <c r="N3352">
        <v>196313</v>
      </c>
      <c r="O3352" s="1" t="s">
        <v>6248</v>
      </c>
      <c r="P3352" s="2">
        <v>44176</v>
      </c>
      <c r="Q3352" s="2">
        <v>45737</v>
      </c>
      <c r="R3352" s="1" t="s">
        <v>6899</v>
      </c>
      <c r="S3352" s="1" t="s">
        <v>6914</v>
      </c>
      <c r="T3352" s="1" t="s">
        <v>14</v>
      </c>
      <c r="U3352">
        <v>5965</v>
      </c>
      <c r="V3352" s="1" t="s">
        <v>24</v>
      </c>
      <c r="W3352" s="1" t="s">
        <v>20</v>
      </c>
      <c r="X3352" s="2">
        <f t="shared" ca="1" si="52"/>
        <v>45937</v>
      </c>
      <c r="Y3352" s="1">
        <f ca="1">ROUND(YEARFRAC(Merge1[[#This Row],[Join_Date]],Merge1[[#This Row],[Today]], 3),0)</f>
        <v>5</v>
      </c>
      <c r="Z3352" s="1" t="str" cm="1">
        <f t="array" aca="1" ref="Z3352" ca="1">_xlfn.IFS(
   Merge1[[#This Row],[Customer Tenure]]&lt;=2,"New",
   Merge1[[#This Row],[Customer Tenure]]&lt;=5,"Emerging",
  Merge1[[#This Row],[Customer Tenure]]&lt;9,"Established",
   TRUE,"Loyal"
)</f>
        <v>Emerging</v>
      </c>
      <c r="AA3352" s="1" t="str" cm="1">
        <f t="array" ref="AA3352">_xlfn.IFS(Merge1[[#This Row],[Income]]&lt;=30000,"Low",Merge1[[#This Row],[Income]]&lt;=60000,"Medium",Merge1[[#This Row],[Income]]&lt;=100000,"High", Merge1[[#This Row],[Income]]&gt;100000," Premium")</f>
        <v xml:space="preserve"> Premium</v>
      </c>
      <c r="AB3352" s="1" t="str" cm="1">
        <f t="array" ref="AB3352">_xlfn.IFS(Merge1[[#This Row],[Age]]&lt;= 28,"Gen Z", Merge1[[#This Row],[Age]]&lt;=44,"Millennials", Merge1[[#This Row],[Age]]&lt;=60,"Gen X", Merge1[[#This Row],[Age]]&gt;60,"Baby Boomers")</f>
        <v>Gen X</v>
      </c>
      <c r="AC3352" s="1" t="str" cm="1">
        <f t="array" ref="AC3352">_xlfn.IFS(
    Merge1[[#This Row],[Balance]]&lt;=50000,"Low",
    Merge1[[#This Row],[Balance]]&lt;=200000,"Medium",
    Merge1[[#This Row],[Balance]]&gt;200000,"High"
)</f>
        <v>Medium</v>
      </c>
    </row>
    <row r="3353" spans="1:29" x14ac:dyDescent="0.25">
      <c r="A3353" s="1" t="s">
        <v>1591</v>
      </c>
      <c r="B3353" s="1" t="s">
        <v>5970</v>
      </c>
      <c r="C3353" s="1" t="s">
        <v>5835</v>
      </c>
      <c r="D3353" s="2">
        <v>42822</v>
      </c>
      <c r="E3353">
        <v>178933</v>
      </c>
      <c r="F3353">
        <v>551</v>
      </c>
      <c r="G3353">
        <v>0</v>
      </c>
      <c r="H3353" s="1" t="s">
        <v>5833</v>
      </c>
      <c r="I3353" s="1" t="s">
        <v>6503</v>
      </c>
      <c r="J3353" s="1" t="s">
        <v>6240</v>
      </c>
      <c r="K3353">
        <v>29</v>
      </c>
      <c r="L3353" s="1" t="s">
        <v>6246</v>
      </c>
      <c r="M3353" s="1" t="s">
        <v>6262</v>
      </c>
      <c r="N3353">
        <v>117883</v>
      </c>
      <c r="O3353" s="1" t="s">
        <v>6243</v>
      </c>
      <c r="P3353" s="2">
        <v>45525</v>
      </c>
      <c r="Q3353" s="2">
        <v>45753</v>
      </c>
      <c r="R3353" s="1" t="s">
        <v>6893</v>
      </c>
      <c r="S3353" s="1" t="s">
        <v>6894</v>
      </c>
      <c r="T3353" s="1" t="s">
        <v>14</v>
      </c>
      <c r="U3353">
        <v>2730</v>
      </c>
      <c r="V3353" s="1" t="s">
        <v>15</v>
      </c>
      <c r="W3353" s="1" t="s">
        <v>55</v>
      </c>
      <c r="X3353" s="2">
        <f t="shared" ca="1" si="52"/>
        <v>45937</v>
      </c>
      <c r="Y3353" s="1">
        <f ca="1">ROUND(YEARFRAC(Merge1[[#This Row],[Join_Date]],Merge1[[#This Row],[Today]], 3),0)</f>
        <v>1</v>
      </c>
      <c r="Z3353" s="1" t="str" cm="1">
        <f t="array" aca="1" ref="Z3353" ca="1">_xlfn.IFS(
   Merge1[[#This Row],[Customer Tenure]]&lt;=2,"New",
   Merge1[[#This Row],[Customer Tenure]]&lt;=5,"Emerging",
  Merge1[[#This Row],[Customer Tenure]]&lt;9,"Established",
   TRUE,"Loyal"
)</f>
        <v>New</v>
      </c>
      <c r="AA3353" s="1" t="str" cm="1">
        <f t="array" ref="AA3353">_xlfn.IFS(Merge1[[#This Row],[Income]]&lt;=30000,"Low",Merge1[[#This Row],[Income]]&lt;=60000,"Medium",Merge1[[#This Row],[Income]]&lt;=100000,"High", Merge1[[#This Row],[Income]]&gt;100000," Premium")</f>
        <v xml:space="preserve"> Premium</v>
      </c>
      <c r="AB3353" s="1" t="str" cm="1">
        <f t="array" ref="AB3353">_xlfn.IFS(Merge1[[#This Row],[Age]]&lt;= 28,"Gen Z", Merge1[[#This Row],[Age]]&lt;=44,"Millennials", Merge1[[#This Row],[Age]]&lt;=60,"Gen X", Merge1[[#This Row],[Age]]&gt;60,"Baby Boomers")</f>
        <v>Millennials</v>
      </c>
      <c r="AC3353" s="1" t="str" cm="1">
        <f t="array" ref="AC3353">_xlfn.IFS(
    Merge1[[#This Row],[Balance]]&lt;=50000,"Low",
    Merge1[[#This Row],[Balance]]&lt;=200000,"Medium",
    Merge1[[#This Row],[Balance]]&gt;200000,"High"
)</f>
        <v>Medium</v>
      </c>
    </row>
    <row r="3354" spans="1:29" x14ac:dyDescent="0.25">
      <c r="A3354" s="1" t="s">
        <v>172</v>
      </c>
      <c r="B3354" s="1" t="s">
        <v>6007</v>
      </c>
      <c r="C3354" s="1" t="s">
        <v>5832</v>
      </c>
      <c r="D3354" s="2">
        <v>42346</v>
      </c>
      <c r="E3354">
        <v>372828</v>
      </c>
      <c r="F3354">
        <v>550</v>
      </c>
      <c r="G3354">
        <v>0</v>
      </c>
      <c r="H3354" s="1" t="s">
        <v>5833</v>
      </c>
      <c r="I3354" s="1" t="s">
        <v>6337</v>
      </c>
      <c r="J3354" s="1" t="s">
        <v>6240</v>
      </c>
      <c r="K3354">
        <v>39</v>
      </c>
      <c r="L3354" s="1" t="s">
        <v>6246</v>
      </c>
      <c r="M3354" s="1" t="s">
        <v>6242</v>
      </c>
      <c r="N3354">
        <v>49192</v>
      </c>
      <c r="O3354" s="1" t="s">
        <v>6243</v>
      </c>
      <c r="P3354" s="2">
        <v>44119</v>
      </c>
      <c r="Q3354" s="2">
        <v>45620</v>
      </c>
      <c r="R3354" s="1" t="s">
        <v>6887</v>
      </c>
      <c r="S3354" s="1" t="s">
        <v>6901</v>
      </c>
      <c r="T3354" s="1" t="s">
        <v>23</v>
      </c>
      <c r="U3354">
        <v>1953</v>
      </c>
      <c r="V3354" s="1" t="s">
        <v>24</v>
      </c>
      <c r="W3354" s="1" t="s">
        <v>50</v>
      </c>
      <c r="X3354" s="2">
        <f t="shared" ca="1" si="52"/>
        <v>45937</v>
      </c>
      <c r="Y3354" s="1">
        <f ca="1">ROUND(YEARFRAC(Merge1[[#This Row],[Join_Date]],Merge1[[#This Row],[Today]], 3),0)</f>
        <v>5</v>
      </c>
      <c r="Z3354" s="1" t="str" cm="1">
        <f t="array" aca="1" ref="Z3354" ca="1">_xlfn.IFS(
   Merge1[[#This Row],[Customer Tenure]]&lt;=2,"New",
   Merge1[[#This Row],[Customer Tenure]]&lt;=5,"Emerging",
  Merge1[[#This Row],[Customer Tenure]]&lt;9,"Established",
   TRUE,"Loyal"
)</f>
        <v>Emerging</v>
      </c>
      <c r="AA3354" s="1" t="str" cm="1">
        <f t="array" ref="AA3354">_xlfn.IFS(Merge1[[#This Row],[Income]]&lt;=30000,"Low",Merge1[[#This Row],[Income]]&lt;=60000,"Medium",Merge1[[#This Row],[Income]]&lt;=100000,"High", Merge1[[#This Row],[Income]]&gt;100000," Premium")</f>
        <v>Medium</v>
      </c>
      <c r="AB3354" s="1" t="str" cm="1">
        <f t="array" ref="AB3354">_xlfn.IFS(Merge1[[#This Row],[Age]]&lt;= 28,"Gen Z", Merge1[[#This Row],[Age]]&lt;=44,"Millennials", Merge1[[#This Row],[Age]]&lt;=60,"Gen X", Merge1[[#This Row],[Age]]&gt;60,"Baby Boomers")</f>
        <v>Millennials</v>
      </c>
      <c r="AC3354" s="1" t="str" cm="1">
        <f t="array" ref="AC3354">_xlfn.IFS(
    Merge1[[#This Row],[Balance]]&lt;=50000,"Low",
    Merge1[[#This Row],[Balance]]&lt;=200000,"Medium",
    Merge1[[#This Row],[Balance]]&gt;200000,"High"
)</f>
        <v>High</v>
      </c>
    </row>
    <row r="3355" spans="1:29" x14ac:dyDescent="0.25">
      <c r="A3355" s="1" t="s">
        <v>286</v>
      </c>
      <c r="B3355" s="1" t="s">
        <v>6003</v>
      </c>
      <c r="C3355" s="1" t="s">
        <v>5842</v>
      </c>
      <c r="D3355" s="2">
        <v>43635</v>
      </c>
      <c r="E3355">
        <v>252388</v>
      </c>
      <c r="F3355">
        <v>516</v>
      </c>
      <c r="G3355">
        <v>0</v>
      </c>
      <c r="H3355" s="1" t="s">
        <v>5833</v>
      </c>
      <c r="I3355" s="1" t="s">
        <v>6278</v>
      </c>
      <c r="J3355" s="1" t="s">
        <v>6245</v>
      </c>
      <c r="K3355">
        <v>64</v>
      </c>
      <c r="L3355" s="1" t="s">
        <v>6260</v>
      </c>
      <c r="M3355" s="1" t="s">
        <v>6254</v>
      </c>
      <c r="N3355">
        <v>199352</v>
      </c>
      <c r="O3355" s="1" t="s">
        <v>6243</v>
      </c>
      <c r="P3355" s="2">
        <v>44375</v>
      </c>
      <c r="Q3355" s="2">
        <v>45181</v>
      </c>
      <c r="R3355" s="1" t="s">
        <v>6897</v>
      </c>
      <c r="S3355" s="1" t="s">
        <v>6909</v>
      </c>
      <c r="T3355" s="1" t="s">
        <v>28</v>
      </c>
      <c r="U3355">
        <v>5922</v>
      </c>
      <c r="V3355" s="1" t="s">
        <v>24</v>
      </c>
      <c r="W3355" s="1" t="s">
        <v>50</v>
      </c>
      <c r="X3355" s="2">
        <f t="shared" ca="1" si="52"/>
        <v>45937</v>
      </c>
      <c r="Y3355" s="1">
        <f ca="1">ROUND(YEARFRAC(Merge1[[#This Row],[Join_Date]],Merge1[[#This Row],[Today]], 3),0)</f>
        <v>4</v>
      </c>
      <c r="Z3355" s="1" t="str" cm="1">
        <f t="array" aca="1" ref="Z3355" ca="1">_xlfn.IFS(
   Merge1[[#This Row],[Customer Tenure]]&lt;=2,"New",
   Merge1[[#This Row],[Customer Tenure]]&lt;=5,"Emerging",
  Merge1[[#This Row],[Customer Tenure]]&lt;9,"Established",
   TRUE,"Loyal"
)</f>
        <v>Emerging</v>
      </c>
      <c r="AA3355" s="1" t="str" cm="1">
        <f t="array" ref="AA3355">_xlfn.IFS(Merge1[[#This Row],[Income]]&lt;=30000,"Low",Merge1[[#This Row],[Income]]&lt;=60000,"Medium",Merge1[[#This Row],[Income]]&lt;=100000,"High", Merge1[[#This Row],[Income]]&gt;100000," Premium")</f>
        <v xml:space="preserve"> Premium</v>
      </c>
      <c r="AB3355" s="1" t="str" cm="1">
        <f t="array" ref="AB3355">_xlfn.IFS(Merge1[[#This Row],[Age]]&lt;= 28,"Gen Z", Merge1[[#This Row],[Age]]&lt;=44,"Millennials", Merge1[[#This Row],[Age]]&lt;=60,"Gen X", Merge1[[#This Row],[Age]]&gt;60,"Baby Boomers")</f>
        <v>Baby Boomers</v>
      </c>
      <c r="AC3355" s="1" t="str" cm="1">
        <f t="array" ref="AC3355">_xlfn.IFS(
    Merge1[[#This Row],[Balance]]&lt;=50000,"Low",
    Merge1[[#This Row],[Balance]]&lt;=200000,"Medium",
    Merge1[[#This Row],[Balance]]&gt;200000,"High"
)</f>
        <v>High</v>
      </c>
    </row>
    <row r="3356" spans="1:29" x14ac:dyDescent="0.25">
      <c r="A3356" s="1" t="s">
        <v>1147</v>
      </c>
      <c r="B3356" s="1" t="s">
        <v>5956</v>
      </c>
      <c r="C3356" s="1" t="s">
        <v>5832</v>
      </c>
      <c r="D3356" s="2">
        <v>45879</v>
      </c>
      <c r="E3356">
        <v>465833</v>
      </c>
      <c r="F3356">
        <v>592</v>
      </c>
      <c r="G3356">
        <v>0</v>
      </c>
      <c r="H3356" s="1" t="s">
        <v>5833</v>
      </c>
      <c r="I3356" s="1" t="s">
        <v>6671</v>
      </c>
      <c r="J3356" s="1" t="s">
        <v>6240</v>
      </c>
      <c r="K3356">
        <v>42</v>
      </c>
      <c r="L3356" s="1" t="s">
        <v>6241</v>
      </c>
      <c r="M3356" s="1" t="s">
        <v>6251</v>
      </c>
      <c r="N3356">
        <v>131562</v>
      </c>
      <c r="O3356" s="1" t="s">
        <v>6243</v>
      </c>
      <c r="P3356" s="2">
        <v>44868</v>
      </c>
      <c r="Q3356" s="2">
        <v>45762</v>
      </c>
      <c r="R3356" s="1" t="s">
        <v>6893</v>
      </c>
      <c r="S3356" s="1" t="s">
        <v>6894</v>
      </c>
      <c r="T3356" s="1" t="s">
        <v>9</v>
      </c>
      <c r="U3356">
        <v>7696</v>
      </c>
      <c r="V3356" s="1" t="s">
        <v>24</v>
      </c>
      <c r="W3356" s="1" t="s">
        <v>106</v>
      </c>
      <c r="X3356" s="2">
        <f t="shared" ca="1" si="52"/>
        <v>45937</v>
      </c>
      <c r="Y3356" s="1">
        <f ca="1">ROUND(YEARFRAC(Merge1[[#This Row],[Join_Date]],Merge1[[#This Row],[Today]], 3),0)</f>
        <v>3</v>
      </c>
      <c r="Z3356" s="1" t="str" cm="1">
        <f t="array" aca="1" ref="Z3356" ca="1">_xlfn.IFS(
   Merge1[[#This Row],[Customer Tenure]]&lt;=2,"New",
   Merge1[[#This Row],[Customer Tenure]]&lt;=5,"Emerging",
  Merge1[[#This Row],[Customer Tenure]]&lt;9,"Established",
   TRUE,"Loyal"
)</f>
        <v>Emerging</v>
      </c>
      <c r="AA3356" s="1" t="str" cm="1">
        <f t="array" ref="AA3356">_xlfn.IFS(Merge1[[#This Row],[Income]]&lt;=30000,"Low",Merge1[[#This Row],[Income]]&lt;=60000,"Medium",Merge1[[#This Row],[Income]]&lt;=100000,"High", Merge1[[#This Row],[Income]]&gt;100000," Premium")</f>
        <v xml:space="preserve"> Premium</v>
      </c>
      <c r="AB3356" s="1" t="str" cm="1">
        <f t="array" ref="AB3356">_xlfn.IFS(Merge1[[#This Row],[Age]]&lt;= 28,"Gen Z", Merge1[[#This Row],[Age]]&lt;=44,"Millennials", Merge1[[#This Row],[Age]]&lt;=60,"Gen X", Merge1[[#This Row],[Age]]&gt;60,"Baby Boomers")</f>
        <v>Millennials</v>
      </c>
      <c r="AC3356" s="1" t="str" cm="1">
        <f t="array" ref="AC3356">_xlfn.IFS(
    Merge1[[#This Row],[Balance]]&lt;=50000,"Low",
    Merge1[[#This Row],[Balance]]&lt;=200000,"Medium",
    Merge1[[#This Row],[Balance]]&gt;200000,"High"
)</f>
        <v>High</v>
      </c>
    </row>
    <row r="3357" spans="1:29" x14ac:dyDescent="0.25">
      <c r="A3357" s="1" t="s">
        <v>385</v>
      </c>
      <c r="B3357" s="1" t="s">
        <v>5961</v>
      </c>
      <c r="C3357" s="1" t="s">
        <v>5842</v>
      </c>
      <c r="D3357" s="2">
        <v>43073</v>
      </c>
      <c r="E3357">
        <v>30257</v>
      </c>
      <c r="F3357">
        <v>639</v>
      </c>
      <c r="G3357">
        <v>0</v>
      </c>
      <c r="H3357" s="1" t="s">
        <v>5860</v>
      </c>
      <c r="I3357" s="1" t="s">
        <v>6495</v>
      </c>
      <c r="J3357" s="1" t="s">
        <v>6245</v>
      </c>
      <c r="K3357">
        <v>50</v>
      </c>
      <c r="L3357" s="1" t="s">
        <v>6246</v>
      </c>
      <c r="M3357" s="1" t="s">
        <v>6254</v>
      </c>
      <c r="N3357">
        <v>43411</v>
      </c>
      <c r="O3357" s="1" t="s">
        <v>6248</v>
      </c>
      <c r="P3357" s="2">
        <v>43612</v>
      </c>
      <c r="Q3357" s="2">
        <v>45371</v>
      </c>
      <c r="R3357" s="1" t="s">
        <v>6899</v>
      </c>
      <c r="S3357" s="1" t="s">
        <v>6900</v>
      </c>
      <c r="T3357" s="1" t="s">
        <v>14</v>
      </c>
      <c r="U3357">
        <v>3706</v>
      </c>
      <c r="V3357" s="1" t="s">
        <v>24</v>
      </c>
      <c r="W3357" s="1" t="s">
        <v>25</v>
      </c>
      <c r="X3357" s="2">
        <f t="shared" ca="1" si="52"/>
        <v>45937</v>
      </c>
      <c r="Y3357" s="1">
        <f ca="1">ROUND(YEARFRAC(Merge1[[#This Row],[Join_Date]],Merge1[[#This Row],[Today]], 3),0)</f>
        <v>6</v>
      </c>
      <c r="Z3357" s="1" t="str" cm="1">
        <f t="array" aca="1" ref="Z3357" ca="1">_xlfn.IFS(
   Merge1[[#This Row],[Customer Tenure]]&lt;=2,"New",
   Merge1[[#This Row],[Customer Tenure]]&lt;=5,"Emerging",
  Merge1[[#This Row],[Customer Tenure]]&lt;9,"Established",
   TRUE,"Loyal"
)</f>
        <v>Established</v>
      </c>
      <c r="AA3357" s="1" t="str" cm="1">
        <f t="array" ref="AA3357">_xlfn.IFS(Merge1[[#This Row],[Income]]&lt;=30000,"Low",Merge1[[#This Row],[Income]]&lt;=60000,"Medium",Merge1[[#This Row],[Income]]&lt;=100000,"High", Merge1[[#This Row],[Income]]&gt;100000," Premium")</f>
        <v>Medium</v>
      </c>
      <c r="AB3357" s="1" t="str" cm="1">
        <f t="array" ref="AB3357">_xlfn.IFS(Merge1[[#This Row],[Age]]&lt;= 28,"Gen Z", Merge1[[#This Row],[Age]]&lt;=44,"Millennials", Merge1[[#This Row],[Age]]&lt;=60,"Gen X", Merge1[[#This Row],[Age]]&gt;60,"Baby Boomers")</f>
        <v>Gen X</v>
      </c>
      <c r="AC3357" s="1" t="str" cm="1">
        <f t="array" ref="AC3357">_xlfn.IFS(
    Merge1[[#This Row],[Balance]]&lt;=50000,"Low",
    Merge1[[#This Row],[Balance]]&lt;=200000,"Medium",
    Merge1[[#This Row],[Balance]]&gt;200000,"High"
)</f>
        <v>Low</v>
      </c>
    </row>
    <row r="3358" spans="1:29" x14ac:dyDescent="0.25">
      <c r="A3358" s="1" t="s">
        <v>2577</v>
      </c>
      <c r="B3358" s="1" t="s">
        <v>6123</v>
      </c>
      <c r="C3358" s="1" t="s">
        <v>5835</v>
      </c>
      <c r="D3358" s="2">
        <v>43882</v>
      </c>
      <c r="E3358">
        <v>19288</v>
      </c>
      <c r="F3358">
        <v>695</v>
      </c>
      <c r="G3358">
        <v>0</v>
      </c>
      <c r="H3358" s="1" t="s">
        <v>5833</v>
      </c>
      <c r="I3358" s="1" t="s">
        <v>6826</v>
      </c>
      <c r="J3358" s="1" t="s">
        <v>6240</v>
      </c>
      <c r="K3358">
        <v>44</v>
      </c>
      <c r="L3358" s="1" t="s">
        <v>6246</v>
      </c>
      <c r="M3358" s="1" t="s">
        <v>6266</v>
      </c>
      <c r="N3358">
        <v>190102</v>
      </c>
      <c r="O3358" s="1" t="s">
        <v>6252</v>
      </c>
      <c r="P3358" s="2">
        <v>42954</v>
      </c>
      <c r="Q3358" s="2">
        <v>45381</v>
      </c>
      <c r="R3358" s="1" t="s">
        <v>6899</v>
      </c>
      <c r="S3358" s="1" t="s">
        <v>6900</v>
      </c>
      <c r="T3358" s="1" t="s">
        <v>9</v>
      </c>
      <c r="U3358">
        <v>2835</v>
      </c>
      <c r="V3358" s="1" t="s">
        <v>19</v>
      </c>
      <c r="W3358" s="1" t="s">
        <v>16</v>
      </c>
      <c r="X3358" s="2">
        <f t="shared" ca="1" si="52"/>
        <v>45937</v>
      </c>
      <c r="Y3358" s="1">
        <f ca="1">ROUND(YEARFRAC(Merge1[[#This Row],[Join_Date]],Merge1[[#This Row],[Today]], 3),0)</f>
        <v>8</v>
      </c>
      <c r="Z3358" s="1" t="str" cm="1">
        <f t="array" aca="1" ref="Z3358" ca="1">_xlfn.IFS(
   Merge1[[#This Row],[Customer Tenure]]&lt;=2,"New",
   Merge1[[#This Row],[Customer Tenure]]&lt;=5,"Emerging",
  Merge1[[#This Row],[Customer Tenure]]&lt;9,"Established",
   TRUE,"Loyal"
)</f>
        <v>Established</v>
      </c>
      <c r="AA3358" s="1" t="str" cm="1">
        <f t="array" ref="AA3358">_xlfn.IFS(Merge1[[#This Row],[Income]]&lt;=30000,"Low",Merge1[[#This Row],[Income]]&lt;=60000,"Medium",Merge1[[#This Row],[Income]]&lt;=100000,"High", Merge1[[#This Row],[Income]]&gt;100000," Premium")</f>
        <v xml:space="preserve"> Premium</v>
      </c>
      <c r="AB3358" s="1" t="str" cm="1">
        <f t="array" ref="AB3358">_xlfn.IFS(Merge1[[#This Row],[Age]]&lt;= 28,"Gen Z", Merge1[[#This Row],[Age]]&lt;=44,"Millennials", Merge1[[#This Row],[Age]]&lt;=60,"Gen X", Merge1[[#This Row],[Age]]&gt;60,"Baby Boomers")</f>
        <v>Millennials</v>
      </c>
      <c r="AC3358" s="1" t="str" cm="1">
        <f t="array" ref="AC3358">_xlfn.IFS(
    Merge1[[#This Row],[Balance]]&lt;=50000,"Low",
    Merge1[[#This Row],[Balance]]&lt;=200000,"Medium",
    Merge1[[#This Row],[Balance]]&gt;200000,"High"
)</f>
        <v>Low</v>
      </c>
    </row>
    <row r="3359" spans="1:29" x14ac:dyDescent="0.25">
      <c r="A3359" s="1" t="s">
        <v>1071</v>
      </c>
      <c r="B3359" s="1" t="s">
        <v>6102</v>
      </c>
      <c r="C3359" s="1" t="s">
        <v>5846</v>
      </c>
      <c r="D3359" s="2">
        <v>42983</v>
      </c>
      <c r="E3359">
        <v>300856</v>
      </c>
      <c r="F3359">
        <v>580</v>
      </c>
      <c r="G3359">
        <v>0</v>
      </c>
      <c r="H3359" s="1" t="s">
        <v>5833</v>
      </c>
      <c r="I3359" s="1" t="s">
        <v>6725</v>
      </c>
      <c r="J3359" s="1" t="s">
        <v>6245</v>
      </c>
      <c r="K3359">
        <v>71</v>
      </c>
      <c r="L3359" s="1" t="s">
        <v>6241</v>
      </c>
      <c r="M3359" s="1" t="s">
        <v>6262</v>
      </c>
      <c r="N3359">
        <v>100818</v>
      </c>
      <c r="O3359" s="1" t="s">
        <v>6243</v>
      </c>
      <c r="P3359" s="2">
        <v>43995</v>
      </c>
      <c r="Q3359" s="2">
        <v>45863</v>
      </c>
      <c r="R3359" s="1" t="s">
        <v>6891</v>
      </c>
      <c r="S3359" s="1" t="s">
        <v>6892</v>
      </c>
      <c r="T3359" s="1" t="s">
        <v>14</v>
      </c>
      <c r="U3359">
        <v>8424</v>
      </c>
      <c r="V3359" s="1" t="s">
        <v>24</v>
      </c>
      <c r="W3359" s="1" t="s">
        <v>20</v>
      </c>
      <c r="X3359" s="2">
        <f t="shared" ca="1" si="52"/>
        <v>45937</v>
      </c>
      <c r="Y3359" s="1">
        <f ca="1">ROUND(YEARFRAC(Merge1[[#This Row],[Join_Date]],Merge1[[#This Row],[Today]], 3),0)</f>
        <v>5</v>
      </c>
      <c r="Z3359" s="1" t="str" cm="1">
        <f t="array" aca="1" ref="Z3359" ca="1">_xlfn.IFS(
   Merge1[[#This Row],[Customer Tenure]]&lt;=2,"New",
   Merge1[[#This Row],[Customer Tenure]]&lt;=5,"Emerging",
  Merge1[[#This Row],[Customer Tenure]]&lt;9,"Established",
   TRUE,"Loyal"
)</f>
        <v>Emerging</v>
      </c>
      <c r="AA3359" s="1" t="str" cm="1">
        <f t="array" ref="AA3359">_xlfn.IFS(Merge1[[#This Row],[Income]]&lt;=30000,"Low",Merge1[[#This Row],[Income]]&lt;=60000,"Medium",Merge1[[#This Row],[Income]]&lt;=100000,"High", Merge1[[#This Row],[Income]]&gt;100000," Premium")</f>
        <v xml:space="preserve"> Premium</v>
      </c>
      <c r="AB3359" s="1" t="str" cm="1">
        <f t="array" ref="AB3359">_xlfn.IFS(Merge1[[#This Row],[Age]]&lt;= 28,"Gen Z", Merge1[[#This Row],[Age]]&lt;=44,"Millennials", Merge1[[#This Row],[Age]]&lt;=60,"Gen X", Merge1[[#This Row],[Age]]&gt;60,"Baby Boomers")</f>
        <v>Baby Boomers</v>
      </c>
      <c r="AC3359" s="1" t="str" cm="1">
        <f t="array" ref="AC3359">_xlfn.IFS(
    Merge1[[#This Row],[Balance]]&lt;=50000,"Low",
    Merge1[[#This Row],[Balance]]&lt;=200000,"Medium",
    Merge1[[#This Row],[Balance]]&gt;200000,"High"
)</f>
        <v>High</v>
      </c>
    </row>
    <row r="3360" spans="1:29" x14ac:dyDescent="0.25">
      <c r="A3360" s="1" t="s">
        <v>774</v>
      </c>
      <c r="B3360" s="1" t="s">
        <v>6036</v>
      </c>
      <c r="C3360" s="1" t="s">
        <v>5832</v>
      </c>
      <c r="D3360" s="2">
        <v>43413</v>
      </c>
      <c r="E3360">
        <v>339679</v>
      </c>
      <c r="F3360">
        <v>665</v>
      </c>
      <c r="G3360">
        <v>215387</v>
      </c>
      <c r="H3360" s="1" t="s">
        <v>5833</v>
      </c>
      <c r="I3360" s="1" t="s">
        <v>6368</v>
      </c>
      <c r="J3360" s="1" t="s">
        <v>6245</v>
      </c>
      <c r="K3360">
        <v>33</v>
      </c>
      <c r="L3360" s="1" t="s">
        <v>6256</v>
      </c>
      <c r="M3360" s="1" t="s">
        <v>6247</v>
      </c>
      <c r="N3360">
        <v>22396</v>
      </c>
      <c r="O3360" s="1" t="s">
        <v>6243</v>
      </c>
      <c r="P3360" s="2">
        <v>42531</v>
      </c>
      <c r="Q3360" s="2">
        <v>45340</v>
      </c>
      <c r="R3360" s="1" t="s">
        <v>6885</v>
      </c>
      <c r="S3360" s="1" t="s">
        <v>6886</v>
      </c>
      <c r="T3360" s="1" t="s">
        <v>14</v>
      </c>
      <c r="U3360">
        <v>1756</v>
      </c>
      <c r="V3360" s="1" t="s">
        <v>10</v>
      </c>
      <c r="W3360" s="1" t="s">
        <v>20</v>
      </c>
      <c r="X3360" s="2">
        <f t="shared" ca="1" si="52"/>
        <v>45937</v>
      </c>
      <c r="Y3360" s="1">
        <f ca="1">ROUND(YEARFRAC(Merge1[[#This Row],[Join_Date]],Merge1[[#This Row],[Today]], 3),0)</f>
        <v>9</v>
      </c>
      <c r="Z3360" s="1" t="str" cm="1">
        <f t="array" aca="1" ref="Z3360" ca="1">_xlfn.IFS(
   Merge1[[#This Row],[Customer Tenure]]&lt;=2,"New",
   Merge1[[#This Row],[Customer Tenure]]&lt;=5,"Emerging",
  Merge1[[#This Row],[Customer Tenure]]&lt;9,"Established",
   TRUE,"Loyal"
)</f>
        <v>Loyal</v>
      </c>
      <c r="AA3360" s="1" t="str" cm="1">
        <f t="array" ref="AA3360">_xlfn.IFS(Merge1[[#This Row],[Income]]&lt;=30000,"Low",Merge1[[#This Row],[Income]]&lt;=60000,"Medium",Merge1[[#This Row],[Income]]&lt;=100000,"High", Merge1[[#This Row],[Income]]&gt;100000," Premium")</f>
        <v>Low</v>
      </c>
      <c r="AB3360" s="1" t="str" cm="1">
        <f t="array" ref="AB3360">_xlfn.IFS(Merge1[[#This Row],[Age]]&lt;= 28,"Gen Z", Merge1[[#This Row],[Age]]&lt;=44,"Millennials", Merge1[[#This Row],[Age]]&lt;=60,"Gen X", Merge1[[#This Row],[Age]]&gt;60,"Baby Boomers")</f>
        <v>Millennials</v>
      </c>
      <c r="AC3360" s="1" t="str" cm="1">
        <f t="array" ref="AC3360">_xlfn.IFS(
    Merge1[[#This Row],[Balance]]&lt;=50000,"Low",
    Merge1[[#This Row],[Balance]]&lt;=200000,"Medium",
    Merge1[[#This Row],[Balance]]&gt;200000,"High"
)</f>
        <v>High</v>
      </c>
    </row>
    <row r="3361" spans="1:29" x14ac:dyDescent="0.25">
      <c r="A3361" s="1" t="s">
        <v>2140</v>
      </c>
      <c r="B3361" s="1" t="s">
        <v>6121</v>
      </c>
      <c r="C3361" s="1" t="s">
        <v>5832</v>
      </c>
      <c r="D3361" s="2">
        <v>42314</v>
      </c>
      <c r="E3361">
        <v>379413</v>
      </c>
      <c r="F3361">
        <v>610</v>
      </c>
      <c r="G3361">
        <v>0</v>
      </c>
      <c r="H3361" s="1" t="s">
        <v>5833</v>
      </c>
      <c r="I3361" s="1" t="s">
        <v>6445</v>
      </c>
      <c r="J3361" s="1" t="s">
        <v>6245</v>
      </c>
      <c r="K3361">
        <v>47</v>
      </c>
      <c r="L3361" s="1" t="s">
        <v>6260</v>
      </c>
      <c r="M3361" s="1" t="s">
        <v>6266</v>
      </c>
      <c r="N3361">
        <v>196611</v>
      </c>
      <c r="O3361" s="1" t="s">
        <v>6243</v>
      </c>
      <c r="P3361" s="2">
        <v>44850</v>
      </c>
      <c r="Q3361" s="2">
        <v>45359</v>
      </c>
      <c r="R3361" s="1" t="s">
        <v>6899</v>
      </c>
      <c r="S3361" s="1" t="s">
        <v>6900</v>
      </c>
      <c r="T3361" s="1" t="s">
        <v>23</v>
      </c>
      <c r="U3361">
        <v>539</v>
      </c>
      <c r="V3361" s="1" t="s">
        <v>19</v>
      </c>
      <c r="W3361" s="1" t="s">
        <v>55</v>
      </c>
      <c r="X3361" s="2">
        <f t="shared" ca="1" si="52"/>
        <v>45937</v>
      </c>
      <c r="Y3361" s="1">
        <f ca="1">ROUND(YEARFRAC(Merge1[[#This Row],[Join_Date]],Merge1[[#This Row],[Today]], 3),0)</f>
        <v>3</v>
      </c>
      <c r="Z3361" s="1" t="str" cm="1">
        <f t="array" aca="1" ref="Z3361" ca="1">_xlfn.IFS(
   Merge1[[#This Row],[Customer Tenure]]&lt;=2,"New",
   Merge1[[#This Row],[Customer Tenure]]&lt;=5,"Emerging",
  Merge1[[#This Row],[Customer Tenure]]&lt;9,"Established",
   TRUE,"Loyal"
)</f>
        <v>Emerging</v>
      </c>
      <c r="AA3361" s="1" t="str" cm="1">
        <f t="array" ref="AA3361">_xlfn.IFS(Merge1[[#This Row],[Income]]&lt;=30000,"Low",Merge1[[#This Row],[Income]]&lt;=60000,"Medium",Merge1[[#This Row],[Income]]&lt;=100000,"High", Merge1[[#This Row],[Income]]&gt;100000," Premium")</f>
        <v xml:space="preserve"> Premium</v>
      </c>
      <c r="AB3361" s="1" t="str" cm="1">
        <f t="array" ref="AB3361">_xlfn.IFS(Merge1[[#This Row],[Age]]&lt;= 28,"Gen Z", Merge1[[#This Row],[Age]]&lt;=44,"Millennials", Merge1[[#This Row],[Age]]&lt;=60,"Gen X", Merge1[[#This Row],[Age]]&gt;60,"Baby Boomers")</f>
        <v>Gen X</v>
      </c>
      <c r="AC3361" s="1" t="str" cm="1">
        <f t="array" ref="AC3361">_xlfn.IFS(
    Merge1[[#This Row],[Balance]]&lt;=50000,"Low",
    Merge1[[#This Row],[Balance]]&lt;=200000,"Medium",
    Merge1[[#This Row],[Balance]]&gt;200000,"High"
)</f>
        <v>High</v>
      </c>
    </row>
    <row r="3362" spans="1:29" x14ac:dyDescent="0.25">
      <c r="A3362" s="1" t="s">
        <v>839</v>
      </c>
      <c r="B3362" s="1" t="s">
        <v>6079</v>
      </c>
      <c r="C3362" s="1" t="s">
        <v>5832</v>
      </c>
      <c r="D3362" s="2">
        <v>42385</v>
      </c>
      <c r="E3362">
        <v>203561</v>
      </c>
      <c r="F3362">
        <v>514</v>
      </c>
      <c r="G3362">
        <v>452603</v>
      </c>
      <c r="H3362" s="1" t="s">
        <v>5850</v>
      </c>
      <c r="I3362" s="1" t="s">
        <v>6723</v>
      </c>
      <c r="J3362" s="1" t="s">
        <v>6240</v>
      </c>
      <c r="K3362">
        <v>38</v>
      </c>
      <c r="L3362" s="1" t="s">
        <v>6260</v>
      </c>
      <c r="M3362" s="1" t="s">
        <v>6266</v>
      </c>
      <c r="N3362">
        <v>134225</v>
      </c>
      <c r="O3362" s="1" t="s">
        <v>6248</v>
      </c>
      <c r="P3362" s="2">
        <v>44538</v>
      </c>
      <c r="Q3362" s="2">
        <v>45196</v>
      </c>
      <c r="R3362" s="1" t="s">
        <v>6897</v>
      </c>
      <c r="S3362" s="1" t="s">
        <v>6909</v>
      </c>
      <c r="T3362" s="1" t="s">
        <v>28</v>
      </c>
      <c r="U3362">
        <v>6394</v>
      </c>
      <c r="V3362" s="1" t="s">
        <v>24</v>
      </c>
      <c r="W3362" s="1" t="s">
        <v>11</v>
      </c>
      <c r="X3362" s="2">
        <f t="shared" ca="1" si="52"/>
        <v>45937</v>
      </c>
      <c r="Y3362" s="1">
        <f ca="1">ROUND(YEARFRAC(Merge1[[#This Row],[Join_Date]],Merge1[[#This Row],[Today]], 3),0)</f>
        <v>4</v>
      </c>
      <c r="Z3362" s="1" t="str" cm="1">
        <f t="array" aca="1" ref="Z3362" ca="1">_xlfn.IFS(
   Merge1[[#This Row],[Customer Tenure]]&lt;=2,"New",
   Merge1[[#This Row],[Customer Tenure]]&lt;=5,"Emerging",
  Merge1[[#This Row],[Customer Tenure]]&lt;9,"Established",
   TRUE,"Loyal"
)</f>
        <v>Emerging</v>
      </c>
      <c r="AA3362" s="1" t="str" cm="1">
        <f t="array" ref="AA3362">_xlfn.IFS(Merge1[[#This Row],[Income]]&lt;=30000,"Low",Merge1[[#This Row],[Income]]&lt;=60000,"Medium",Merge1[[#This Row],[Income]]&lt;=100000,"High", Merge1[[#This Row],[Income]]&gt;100000," Premium")</f>
        <v xml:space="preserve"> Premium</v>
      </c>
      <c r="AB3362" s="1" t="str" cm="1">
        <f t="array" ref="AB3362">_xlfn.IFS(Merge1[[#This Row],[Age]]&lt;= 28,"Gen Z", Merge1[[#This Row],[Age]]&lt;=44,"Millennials", Merge1[[#This Row],[Age]]&lt;=60,"Gen X", Merge1[[#This Row],[Age]]&gt;60,"Baby Boomers")</f>
        <v>Millennials</v>
      </c>
      <c r="AC3362" s="1" t="str" cm="1">
        <f t="array" ref="AC3362">_xlfn.IFS(
    Merge1[[#This Row],[Balance]]&lt;=50000,"Low",
    Merge1[[#This Row],[Balance]]&lt;=200000,"Medium",
    Merge1[[#This Row],[Balance]]&gt;200000,"High"
)</f>
        <v>High</v>
      </c>
    </row>
    <row r="3363" spans="1:29" x14ac:dyDescent="0.25">
      <c r="A3363" s="1" t="s">
        <v>1757</v>
      </c>
      <c r="B3363" s="1" t="s">
        <v>5946</v>
      </c>
      <c r="C3363" s="1" t="s">
        <v>5835</v>
      </c>
      <c r="D3363" s="2">
        <v>42986</v>
      </c>
      <c r="E3363">
        <v>94715</v>
      </c>
      <c r="F3363">
        <v>830</v>
      </c>
      <c r="G3363">
        <v>0</v>
      </c>
      <c r="H3363" s="1" t="s">
        <v>5833</v>
      </c>
      <c r="I3363" s="1" t="s">
        <v>6585</v>
      </c>
      <c r="J3363" s="1" t="s">
        <v>6240</v>
      </c>
      <c r="K3363">
        <v>29</v>
      </c>
      <c r="L3363" s="1" t="s">
        <v>6256</v>
      </c>
      <c r="M3363" s="1" t="s">
        <v>6257</v>
      </c>
      <c r="N3363">
        <v>172876</v>
      </c>
      <c r="O3363" s="1" t="s">
        <v>6243</v>
      </c>
      <c r="P3363" s="2">
        <v>42737</v>
      </c>
      <c r="Q3363" s="2">
        <v>45857</v>
      </c>
      <c r="R3363" s="1" t="s">
        <v>6891</v>
      </c>
      <c r="S3363" s="1" t="s">
        <v>6892</v>
      </c>
      <c r="T3363" s="1" t="s">
        <v>23</v>
      </c>
      <c r="U3363">
        <v>8335</v>
      </c>
      <c r="V3363" s="1" t="s">
        <v>24</v>
      </c>
      <c r="W3363" s="1" t="s">
        <v>50</v>
      </c>
      <c r="X3363" s="2">
        <f t="shared" ca="1" si="52"/>
        <v>45937</v>
      </c>
      <c r="Y3363" s="1">
        <f ca="1">ROUND(YEARFRAC(Merge1[[#This Row],[Join_Date]],Merge1[[#This Row],[Today]], 3),0)</f>
        <v>9</v>
      </c>
      <c r="Z3363" s="1" t="str" cm="1">
        <f t="array" aca="1" ref="Z3363" ca="1">_xlfn.IFS(
   Merge1[[#This Row],[Customer Tenure]]&lt;=2,"New",
   Merge1[[#This Row],[Customer Tenure]]&lt;=5,"Emerging",
  Merge1[[#This Row],[Customer Tenure]]&lt;9,"Established",
   TRUE,"Loyal"
)</f>
        <v>Loyal</v>
      </c>
      <c r="AA3363" s="1" t="str" cm="1">
        <f t="array" ref="AA3363">_xlfn.IFS(Merge1[[#This Row],[Income]]&lt;=30000,"Low",Merge1[[#This Row],[Income]]&lt;=60000,"Medium",Merge1[[#This Row],[Income]]&lt;=100000,"High", Merge1[[#This Row],[Income]]&gt;100000," Premium")</f>
        <v xml:space="preserve"> Premium</v>
      </c>
      <c r="AB3363" s="1" t="str" cm="1">
        <f t="array" ref="AB3363">_xlfn.IFS(Merge1[[#This Row],[Age]]&lt;= 28,"Gen Z", Merge1[[#This Row],[Age]]&lt;=44,"Millennials", Merge1[[#This Row],[Age]]&lt;=60,"Gen X", Merge1[[#This Row],[Age]]&gt;60,"Baby Boomers")</f>
        <v>Millennials</v>
      </c>
      <c r="AC3363" s="1" t="str" cm="1">
        <f t="array" ref="AC3363">_xlfn.IFS(
    Merge1[[#This Row],[Balance]]&lt;=50000,"Low",
    Merge1[[#This Row],[Balance]]&lt;=200000,"Medium",
    Merge1[[#This Row],[Balance]]&gt;200000,"High"
)</f>
        <v>Medium</v>
      </c>
    </row>
    <row r="3364" spans="1:29" x14ac:dyDescent="0.25">
      <c r="A3364" s="1" t="s">
        <v>1679</v>
      </c>
      <c r="B3364" s="1" t="s">
        <v>5836</v>
      </c>
      <c r="C3364" s="1" t="s">
        <v>5835</v>
      </c>
      <c r="D3364" s="2">
        <v>43800</v>
      </c>
      <c r="E3364">
        <v>282140</v>
      </c>
      <c r="F3364">
        <v>756</v>
      </c>
      <c r="G3364">
        <v>0</v>
      </c>
      <c r="H3364" s="1" t="s">
        <v>5850</v>
      </c>
      <c r="I3364" s="1" t="s">
        <v>6705</v>
      </c>
      <c r="J3364" s="1" t="s">
        <v>6240</v>
      </c>
      <c r="K3364">
        <v>45</v>
      </c>
      <c r="L3364" s="1" t="s">
        <v>6246</v>
      </c>
      <c r="M3364" s="1" t="s">
        <v>6247</v>
      </c>
      <c r="N3364">
        <v>36309</v>
      </c>
      <c r="O3364" s="1" t="s">
        <v>6243</v>
      </c>
      <c r="P3364" s="2">
        <v>43773</v>
      </c>
      <c r="Q3364" s="2">
        <v>45680</v>
      </c>
      <c r="R3364" s="1" t="s">
        <v>6902</v>
      </c>
      <c r="S3364" s="1" t="s">
        <v>6908</v>
      </c>
      <c r="T3364" s="1" t="s">
        <v>28</v>
      </c>
      <c r="U3364">
        <v>4496</v>
      </c>
      <c r="V3364" s="1" t="s">
        <v>24</v>
      </c>
      <c r="W3364" s="1" t="s">
        <v>50</v>
      </c>
      <c r="X3364" s="2">
        <f t="shared" ca="1" si="52"/>
        <v>45937</v>
      </c>
      <c r="Y3364" s="1">
        <f ca="1">ROUND(YEARFRAC(Merge1[[#This Row],[Join_Date]],Merge1[[#This Row],[Today]], 3),0)</f>
        <v>6</v>
      </c>
      <c r="Z3364" s="1" t="str" cm="1">
        <f t="array" aca="1" ref="Z3364" ca="1">_xlfn.IFS(
   Merge1[[#This Row],[Customer Tenure]]&lt;=2,"New",
   Merge1[[#This Row],[Customer Tenure]]&lt;=5,"Emerging",
  Merge1[[#This Row],[Customer Tenure]]&lt;9,"Established",
   TRUE,"Loyal"
)</f>
        <v>Established</v>
      </c>
      <c r="AA3364" s="1" t="str" cm="1">
        <f t="array" ref="AA3364">_xlfn.IFS(Merge1[[#This Row],[Income]]&lt;=30000,"Low",Merge1[[#This Row],[Income]]&lt;=60000,"Medium",Merge1[[#This Row],[Income]]&lt;=100000,"High", Merge1[[#This Row],[Income]]&gt;100000," Premium")</f>
        <v>Medium</v>
      </c>
      <c r="AB3364" s="1" t="str" cm="1">
        <f t="array" ref="AB3364">_xlfn.IFS(Merge1[[#This Row],[Age]]&lt;= 28,"Gen Z", Merge1[[#This Row],[Age]]&lt;=44,"Millennials", Merge1[[#This Row],[Age]]&lt;=60,"Gen X", Merge1[[#This Row],[Age]]&gt;60,"Baby Boomers")</f>
        <v>Gen X</v>
      </c>
      <c r="AC3364" s="1" t="str" cm="1">
        <f t="array" ref="AC3364">_xlfn.IFS(
    Merge1[[#This Row],[Balance]]&lt;=50000,"Low",
    Merge1[[#This Row],[Balance]]&lt;=200000,"Medium",
    Merge1[[#This Row],[Balance]]&gt;200000,"High"
)</f>
        <v>High</v>
      </c>
    </row>
    <row r="3365" spans="1:29" x14ac:dyDescent="0.25">
      <c r="A3365" s="1" t="s">
        <v>128</v>
      </c>
      <c r="B3365" s="1" t="s">
        <v>5933</v>
      </c>
      <c r="C3365" s="1" t="s">
        <v>5835</v>
      </c>
      <c r="D3365" s="2">
        <v>44192</v>
      </c>
      <c r="E3365">
        <v>221135</v>
      </c>
      <c r="F3365">
        <v>371</v>
      </c>
      <c r="G3365">
        <v>0</v>
      </c>
      <c r="H3365" s="1" t="s">
        <v>5833</v>
      </c>
      <c r="I3365" s="1" t="s">
        <v>6297</v>
      </c>
      <c r="J3365" s="1" t="s">
        <v>6240</v>
      </c>
      <c r="K3365">
        <v>65</v>
      </c>
      <c r="L3365" s="1" t="s">
        <v>6246</v>
      </c>
      <c r="M3365" s="1" t="s">
        <v>6242</v>
      </c>
      <c r="N3365">
        <v>138533</v>
      </c>
      <c r="O3365" s="1" t="s">
        <v>6248</v>
      </c>
      <c r="P3365" s="2">
        <v>42742</v>
      </c>
      <c r="Q3365" s="2">
        <v>45868</v>
      </c>
      <c r="R3365" s="1" t="s">
        <v>6891</v>
      </c>
      <c r="S3365" s="1" t="s">
        <v>6892</v>
      </c>
      <c r="T3365" s="1" t="s">
        <v>9</v>
      </c>
      <c r="U3365">
        <v>111</v>
      </c>
      <c r="V3365" s="1" t="s">
        <v>19</v>
      </c>
      <c r="W3365" s="1" t="s">
        <v>106</v>
      </c>
      <c r="X3365" s="2">
        <f t="shared" ca="1" si="52"/>
        <v>45937</v>
      </c>
      <c r="Y3365" s="1">
        <f ca="1">ROUND(YEARFRAC(Merge1[[#This Row],[Join_Date]],Merge1[[#This Row],[Today]], 3),0)</f>
        <v>9</v>
      </c>
      <c r="Z3365" s="1" t="str" cm="1">
        <f t="array" aca="1" ref="Z3365" ca="1">_xlfn.IFS(
   Merge1[[#This Row],[Customer Tenure]]&lt;=2,"New",
   Merge1[[#This Row],[Customer Tenure]]&lt;=5,"Emerging",
  Merge1[[#This Row],[Customer Tenure]]&lt;9,"Established",
   TRUE,"Loyal"
)</f>
        <v>Loyal</v>
      </c>
      <c r="AA3365" s="1" t="str" cm="1">
        <f t="array" ref="AA3365">_xlfn.IFS(Merge1[[#This Row],[Income]]&lt;=30000,"Low",Merge1[[#This Row],[Income]]&lt;=60000,"Medium",Merge1[[#This Row],[Income]]&lt;=100000,"High", Merge1[[#This Row],[Income]]&gt;100000," Premium")</f>
        <v xml:space="preserve"> Premium</v>
      </c>
      <c r="AB3365" s="1" t="str" cm="1">
        <f t="array" ref="AB3365">_xlfn.IFS(Merge1[[#This Row],[Age]]&lt;= 28,"Gen Z", Merge1[[#This Row],[Age]]&lt;=44,"Millennials", Merge1[[#This Row],[Age]]&lt;=60,"Gen X", Merge1[[#This Row],[Age]]&gt;60,"Baby Boomers")</f>
        <v>Baby Boomers</v>
      </c>
      <c r="AC3365" s="1" t="str" cm="1">
        <f t="array" ref="AC3365">_xlfn.IFS(
    Merge1[[#This Row],[Balance]]&lt;=50000,"Low",
    Merge1[[#This Row],[Balance]]&lt;=200000,"Medium",
    Merge1[[#This Row],[Balance]]&gt;200000,"High"
)</f>
        <v>High</v>
      </c>
    </row>
    <row r="3366" spans="1:29" x14ac:dyDescent="0.25">
      <c r="A3366" s="1" t="s">
        <v>403</v>
      </c>
      <c r="B3366" s="1" t="s">
        <v>6143</v>
      </c>
      <c r="C3366" s="1" t="s">
        <v>5835</v>
      </c>
      <c r="D3366" s="2">
        <v>45807</v>
      </c>
      <c r="E3366">
        <v>461130</v>
      </c>
      <c r="F3366">
        <v>789</v>
      </c>
      <c r="G3366">
        <v>0</v>
      </c>
      <c r="H3366" s="1" t="s">
        <v>5833</v>
      </c>
      <c r="I3366" s="1" t="s">
        <v>6842</v>
      </c>
      <c r="J3366" s="1" t="s">
        <v>6245</v>
      </c>
      <c r="K3366">
        <v>48</v>
      </c>
      <c r="L3366" s="1" t="s">
        <v>6256</v>
      </c>
      <c r="M3366" s="1" t="s">
        <v>6257</v>
      </c>
      <c r="N3366">
        <v>109393</v>
      </c>
      <c r="O3366" s="1" t="s">
        <v>6243</v>
      </c>
      <c r="P3366" s="2">
        <v>45087</v>
      </c>
      <c r="Q3366" s="2">
        <v>45377</v>
      </c>
      <c r="R3366" s="1" t="s">
        <v>6899</v>
      </c>
      <c r="S3366" s="1" t="s">
        <v>6900</v>
      </c>
      <c r="T3366" s="1" t="s">
        <v>28</v>
      </c>
      <c r="U3366">
        <v>3733</v>
      </c>
      <c r="V3366" s="1" t="s">
        <v>24</v>
      </c>
      <c r="W3366" s="1" t="s">
        <v>106</v>
      </c>
      <c r="X3366" s="2">
        <f t="shared" ca="1" si="52"/>
        <v>45937</v>
      </c>
      <c r="Y3366" s="1">
        <f ca="1">ROUND(YEARFRAC(Merge1[[#This Row],[Join_Date]],Merge1[[#This Row],[Today]], 3),0)</f>
        <v>2</v>
      </c>
      <c r="Z3366" s="1" t="str" cm="1">
        <f t="array" aca="1" ref="Z3366" ca="1">_xlfn.IFS(
   Merge1[[#This Row],[Customer Tenure]]&lt;=2,"New",
   Merge1[[#This Row],[Customer Tenure]]&lt;=5,"Emerging",
  Merge1[[#This Row],[Customer Tenure]]&lt;9,"Established",
   TRUE,"Loyal"
)</f>
        <v>New</v>
      </c>
      <c r="AA3366" s="1" t="str" cm="1">
        <f t="array" ref="AA3366">_xlfn.IFS(Merge1[[#This Row],[Income]]&lt;=30000,"Low",Merge1[[#This Row],[Income]]&lt;=60000,"Medium",Merge1[[#This Row],[Income]]&lt;=100000,"High", Merge1[[#This Row],[Income]]&gt;100000," Premium")</f>
        <v xml:space="preserve"> Premium</v>
      </c>
      <c r="AB3366" s="1" t="str" cm="1">
        <f t="array" ref="AB3366">_xlfn.IFS(Merge1[[#This Row],[Age]]&lt;= 28,"Gen Z", Merge1[[#This Row],[Age]]&lt;=44,"Millennials", Merge1[[#This Row],[Age]]&lt;=60,"Gen X", Merge1[[#This Row],[Age]]&gt;60,"Baby Boomers")</f>
        <v>Gen X</v>
      </c>
      <c r="AC3366" s="1" t="str" cm="1">
        <f t="array" ref="AC3366">_xlfn.IFS(
    Merge1[[#This Row],[Balance]]&lt;=50000,"Low",
    Merge1[[#This Row],[Balance]]&lt;=200000,"Medium",
    Merge1[[#This Row],[Balance]]&gt;200000,"High"
)</f>
        <v>High</v>
      </c>
    </row>
    <row r="3367" spans="1:29" x14ac:dyDescent="0.25">
      <c r="A3367" s="1" t="s">
        <v>2687</v>
      </c>
      <c r="B3367" s="1" t="s">
        <v>6115</v>
      </c>
      <c r="C3367" s="1" t="s">
        <v>5842</v>
      </c>
      <c r="D3367" s="2">
        <v>45604</v>
      </c>
      <c r="E3367">
        <v>7485</v>
      </c>
      <c r="F3367">
        <v>557</v>
      </c>
      <c r="G3367">
        <v>0</v>
      </c>
      <c r="H3367" s="1" t="s">
        <v>5833</v>
      </c>
      <c r="I3367" s="1" t="s">
        <v>6519</v>
      </c>
      <c r="J3367" s="1" t="s">
        <v>6240</v>
      </c>
      <c r="K3367">
        <v>27</v>
      </c>
      <c r="L3367" s="1" t="s">
        <v>6256</v>
      </c>
      <c r="M3367" s="1" t="s">
        <v>6254</v>
      </c>
      <c r="N3367">
        <v>153052</v>
      </c>
      <c r="O3367" s="1" t="s">
        <v>6243</v>
      </c>
      <c r="P3367" s="2">
        <v>42311</v>
      </c>
      <c r="Q3367" s="2">
        <v>45406</v>
      </c>
      <c r="R3367" s="1" t="s">
        <v>6893</v>
      </c>
      <c r="S3367" s="1" t="s">
        <v>6911</v>
      </c>
      <c r="T3367" s="1" t="s">
        <v>9</v>
      </c>
      <c r="U3367">
        <v>2738</v>
      </c>
      <c r="V3367" s="1" t="s">
        <v>24</v>
      </c>
      <c r="W3367" s="1" t="s">
        <v>16</v>
      </c>
      <c r="X3367" s="2">
        <f t="shared" ca="1" si="52"/>
        <v>45937</v>
      </c>
      <c r="Y3367" s="1">
        <f ca="1">ROUND(YEARFRAC(Merge1[[#This Row],[Join_Date]],Merge1[[#This Row],[Today]], 3),0)</f>
        <v>10</v>
      </c>
      <c r="Z3367" s="1" t="str" cm="1">
        <f t="array" aca="1" ref="Z3367" ca="1">_xlfn.IFS(
   Merge1[[#This Row],[Customer Tenure]]&lt;=2,"New",
   Merge1[[#This Row],[Customer Tenure]]&lt;=5,"Emerging",
  Merge1[[#This Row],[Customer Tenure]]&lt;9,"Established",
   TRUE,"Loyal"
)</f>
        <v>Loyal</v>
      </c>
      <c r="AA3367" s="1" t="str" cm="1">
        <f t="array" ref="AA3367">_xlfn.IFS(Merge1[[#This Row],[Income]]&lt;=30000,"Low",Merge1[[#This Row],[Income]]&lt;=60000,"Medium",Merge1[[#This Row],[Income]]&lt;=100000,"High", Merge1[[#This Row],[Income]]&gt;100000," Premium")</f>
        <v xml:space="preserve"> Premium</v>
      </c>
      <c r="AB3367" s="1" t="str" cm="1">
        <f t="array" ref="AB3367">_xlfn.IFS(Merge1[[#This Row],[Age]]&lt;= 28,"Gen Z", Merge1[[#This Row],[Age]]&lt;=44,"Millennials", Merge1[[#This Row],[Age]]&lt;=60,"Gen X", Merge1[[#This Row],[Age]]&gt;60,"Baby Boomers")</f>
        <v>Gen Z</v>
      </c>
      <c r="AC3367" s="1" t="str" cm="1">
        <f t="array" ref="AC3367">_xlfn.IFS(
    Merge1[[#This Row],[Balance]]&lt;=50000,"Low",
    Merge1[[#This Row],[Balance]]&lt;=200000,"Medium",
    Merge1[[#This Row],[Balance]]&gt;200000,"High"
)</f>
        <v>Low</v>
      </c>
    </row>
    <row r="3368" spans="1:29" x14ac:dyDescent="0.25">
      <c r="A3368" s="1" t="s">
        <v>657</v>
      </c>
      <c r="B3368" s="1" t="s">
        <v>5975</v>
      </c>
      <c r="C3368" s="1" t="s">
        <v>5835</v>
      </c>
      <c r="D3368" s="2">
        <v>43478</v>
      </c>
      <c r="E3368">
        <v>380714</v>
      </c>
      <c r="F3368">
        <v>775</v>
      </c>
      <c r="G3368">
        <v>37332</v>
      </c>
      <c r="H3368" s="1" t="s">
        <v>5833</v>
      </c>
      <c r="I3368" s="1" t="s">
        <v>6853</v>
      </c>
      <c r="J3368" s="1" t="s">
        <v>6240</v>
      </c>
      <c r="K3368">
        <v>54</v>
      </c>
      <c r="L3368" s="1" t="s">
        <v>6260</v>
      </c>
      <c r="M3368" s="1" t="s">
        <v>6262</v>
      </c>
      <c r="N3368">
        <v>29110</v>
      </c>
      <c r="O3368" s="1" t="s">
        <v>6243</v>
      </c>
      <c r="P3368" s="2">
        <v>44859</v>
      </c>
      <c r="Q3368" s="2">
        <v>45298</v>
      </c>
      <c r="R3368" s="1" t="s">
        <v>6902</v>
      </c>
      <c r="S3368" s="1" t="s">
        <v>6903</v>
      </c>
      <c r="T3368" s="1" t="s">
        <v>14</v>
      </c>
      <c r="U3368">
        <v>2555</v>
      </c>
      <c r="V3368" s="1" t="s">
        <v>24</v>
      </c>
      <c r="W3368" s="1" t="s">
        <v>20</v>
      </c>
      <c r="X3368" s="2">
        <f t="shared" ca="1" si="52"/>
        <v>45937</v>
      </c>
      <c r="Y3368" s="1">
        <f ca="1">ROUND(YEARFRAC(Merge1[[#This Row],[Join_Date]],Merge1[[#This Row],[Today]], 3),0)</f>
        <v>3</v>
      </c>
      <c r="Z3368" s="1" t="str" cm="1">
        <f t="array" aca="1" ref="Z3368" ca="1">_xlfn.IFS(
   Merge1[[#This Row],[Customer Tenure]]&lt;=2,"New",
   Merge1[[#This Row],[Customer Tenure]]&lt;=5,"Emerging",
  Merge1[[#This Row],[Customer Tenure]]&lt;9,"Established",
   TRUE,"Loyal"
)</f>
        <v>Emerging</v>
      </c>
      <c r="AA3368" s="1" t="str" cm="1">
        <f t="array" ref="AA3368">_xlfn.IFS(Merge1[[#This Row],[Income]]&lt;=30000,"Low",Merge1[[#This Row],[Income]]&lt;=60000,"Medium",Merge1[[#This Row],[Income]]&lt;=100000,"High", Merge1[[#This Row],[Income]]&gt;100000," Premium")</f>
        <v>Low</v>
      </c>
      <c r="AB3368" s="1" t="str" cm="1">
        <f t="array" ref="AB3368">_xlfn.IFS(Merge1[[#This Row],[Age]]&lt;= 28,"Gen Z", Merge1[[#This Row],[Age]]&lt;=44,"Millennials", Merge1[[#This Row],[Age]]&lt;=60,"Gen X", Merge1[[#This Row],[Age]]&gt;60,"Baby Boomers")</f>
        <v>Gen X</v>
      </c>
      <c r="AC3368" s="1" t="str" cm="1">
        <f t="array" ref="AC3368">_xlfn.IFS(
    Merge1[[#This Row],[Balance]]&lt;=50000,"Low",
    Merge1[[#This Row],[Balance]]&lt;=200000,"Medium",
    Merge1[[#This Row],[Balance]]&gt;200000,"High"
)</f>
        <v>High</v>
      </c>
    </row>
    <row r="3369" spans="1:29" x14ac:dyDescent="0.25">
      <c r="A3369" s="1" t="s">
        <v>448</v>
      </c>
      <c r="B3369" s="1" t="s">
        <v>5883</v>
      </c>
      <c r="C3369" s="1" t="s">
        <v>5835</v>
      </c>
      <c r="D3369" s="2">
        <v>43810</v>
      </c>
      <c r="E3369">
        <v>428745</v>
      </c>
      <c r="F3369">
        <v>686</v>
      </c>
      <c r="G3369">
        <v>449244</v>
      </c>
      <c r="H3369" s="1" t="s">
        <v>5833</v>
      </c>
      <c r="I3369" s="1" t="s">
        <v>6697</v>
      </c>
      <c r="J3369" s="1" t="s">
        <v>6240</v>
      </c>
      <c r="K3369">
        <v>45</v>
      </c>
      <c r="L3369" s="1" t="s">
        <v>6241</v>
      </c>
      <c r="M3369" s="1" t="s">
        <v>6242</v>
      </c>
      <c r="N3369">
        <v>36082</v>
      </c>
      <c r="O3369" s="1" t="s">
        <v>6248</v>
      </c>
      <c r="P3369" s="2">
        <v>44954</v>
      </c>
      <c r="Q3369" s="2">
        <v>45613</v>
      </c>
      <c r="R3369" s="1" t="s">
        <v>6887</v>
      </c>
      <c r="S3369" s="1" t="s">
        <v>6901</v>
      </c>
      <c r="T3369" s="1" t="s">
        <v>9</v>
      </c>
      <c r="U3369">
        <v>2568</v>
      </c>
      <c r="V3369" s="1" t="s">
        <v>15</v>
      </c>
      <c r="W3369" s="1" t="s">
        <v>50</v>
      </c>
      <c r="X3369" s="2">
        <f t="shared" ca="1" si="52"/>
        <v>45937</v>
      </c>
      <c r="Y3369" s="1">
        <f ca="1">ROUND(YEARFRAC(Merge1[[#This Row],[Join_Date]],Merge1[[#This Row],[Today]], 3),0)</f>
        <v>3</v>
      </c>
      <c r="Z3369" s="1" t="str" cm="1">
        <f t="array" aca="1" ref="Z3369" ca="1">_xlfn.IFS(
   Merge1[[#This Row],[Customer Tenure]]&lt;=2,"New",
   Merge1[[#This Row],[Customer Tenure]]&lt;=5,"Emerging",
  Merge1[[#This Row],[Customer Tenure]]&lt;9,"Established",
   TRUE,"Loyal"
)</f>
        <v>Emerging</v>
      </c>
      <c r="AA3369" s="1" t="str" cm="1">
        <f t="array" ref="AA3369">_xlfn.IFS(Merge1[[#This Row],[Income]]&lt;=30000,"Low",Merge1[[#This Row],[Income]]&lt;=60000,"Medium",Merge1[[#This Row],[Income]]&lt;=100000,"High", Merge1[[#This Row],[Income]]&gt;100000," Premium")</f>
        <v>Medium</v>
      </c>
      <c r="AB3369" s="1" t="str" cm="1">
        <f t="array" ref="AB3369">_xlfn.IFS(Merge1[[#This Row],[Age]]&lt;= 28,"Gen Z", Merge1[[#This Row],[Age]]&lt;=44,"Millennials", Merge1[[#This Row],[Age]]&lt;=60,"Gen X", Merge1[[#This Row],[Age]]&gt;60,"Baby Boomers")</f>
        <v>Gen X</v>
      </c>
      <c r="AC3369" s="1" t="str" cm="1">
        <f t="array" ref="AC3369">_xlfn.IFS(
    Merge1[[#This Row],[Balance]]&lt;=50000,"Low",
    Merge1[[#This Row],[Balance]]&lt;=200000,"Medium",
    Merge1[[#This Row],[Balance]]&gt;200000,"High"
)</f>
        <v>High</v>
      </c>
    </row>
    <row r="3370" spans="1:29" x14ac:dyDescent="0.25">
      <c r="A3370" s="1" t="s">
        <v>624</v>
      </c>
      <c r="B3370" s="1" t="s">
        <v>5930</v>
      </c>
      <c r="C3370" s="1" t="s">
        <v>5832</v>
      </c>
      <c r="D3370" s="2">
        <v>44561</v>
      </c>
      <c r="E3370">
        <v>49522</v>
      </c>
      <c r="F3370">
        <v>704</v>
      </c>
      <c r="G3370">
        <v>0</v>
      </c>
      <c r="H3370" s="1" t="s">
        <v>5833</v>
      </c>
      <c r="I3370" s="1" t="s">
        <v>6703</v>
      </c>
      <c r="J3370" s="1" t="s">
        <v>6245</v>
      </c>
      <c r="K3370">
        <v>20</v>
      </c>
      <c r="L3370" s="1" t="s">
        <v>6256</v>
      </c>
      <c r="M3370" s="1" t="s">
        <v>6242</v>
      </c>
      <c r="N3370">
        <v>28946</v>
      </c>
      <c r="O3370" s="1" t="s">
        <v>6248</v>
      </c>
      <c r="P3370" s="2">
        <v>42442</v>
      </c>
      <c r="Q3370" s="2">
        <v>45333</v>
      </c>
      <c r="R3370" s="1" t="s">
        <v>6885</v>
      </c>
      <c r="S3370" s="1" t="s">
        <v>6886</v>
      </c>
      <c r="T3370" s="1" t="s">
        <v>9</v>
      </c>
      <c r="U3370">
        <v>6856</v>
      </c>
      <c r="V3370" s="1" t="s">
        <v>10</v>
      </c>
      <c r="W3370" s="1" t="s">
        <v>55</v>
      </c>
      <c r="X3370" s="2">
        <f t="shared" ca="1" si="52"/>
        <v>45937</v>
      </c>
      <c r="Y3370" s="1">
        <f ca="1">ROUND(YEARFRAC(Merge1[[#This Row],[Join_Date]],Merge1[[#This Row],[Today]], 3),0)</f>
        <v>10</v>
      </c>
      <c r="Z3370" s="1" t="str" cm="1">
        <f t="array" aca="1" ref="Z3370" ca="1">_xlfn.IFS(
   Merge1[[#This Row],[Customer Tenure]]&lt;=2,"New",
   Merge1[[#This Row],[Customer Tenure]]&lt;=5,"Emerging",
  Merge1[[#This Row],[Customer Tenure]]&lt;9,"Established",
   TRUE,"Loyal"
)</f>
        <v>Loyal</v>
      </c>
      <c r="AA3370" s="1" t="str" cm="1">
        <f t="array" ref="AA3370">_xlfn.IFS(Merge1[[#This Row],[Income]]&lt;=30000,"Low",Merge1[[#This Row],[Income]]&lt;=60000,"Medium",Merge1[[#This Row],[Income]]&lt;=100000,"High", Merge1[[#This Row],[Income]]&gt;100000," Premium")</f>
        <v>Low</v>
      </c>
      <c r="AB3370" s="1" t="str" cm="1">
        <f t="array" ref="AB3370">_xlfn.IFS(Merge1[[#This Row],[Age]]&lt;= 28,"Gen Z", Merge1[[#This Row],[Age]]&lt;=44,"Millennials", Merge1[[#This Row],[Age]]&lt;=60,"Gen X", Merge1[[#This Row],[Age]]&gt;60,"Baby Boomers")</f>
        <v>Gen Z</v>
      </c>
      <c r="AC3370" s="1" t="str" cm="1">
        <f t="array" ref="AC3370">_xlfn.IFS(
    Merge1[[#This Row],[Balance]]&lt;=50000,"Low",
    Merge1[[#This Row],[Balance]]&lt;=200000,"Medium",
    Merge1[[#This Row],[Balance]]&gt;200000,"High"
)</f>
        <v>Low</v>
      </c>
    </row>
    <row r="3371" spans="1:29" x14ac:dyDescent="0.25">
      <c r="A3371" s="1" t="s">
        <v>2781</v>
      </c>
      <c r="B3371" s="1" t="s">
        <v>6051</v>
      </c>
      <c r="C3371" s="1" t="s">
        <v>5835</v>
      </c>
      <c r="D3371" s="2">
        <v>44192</v>
      </c>
      <c r="E3371">
        <v>68798</v>
      </c>
      <c r="F3371">
        <v>377</v>
      </c>
      <c r="G3371">
        <v>0</v>
      </c>
      <c r="H3371" s="1" t="s">
        <v>5833</v>
      </c>
      <c r="I3371" s="1" t="s">
        <v>6532</v>
      </c>
      <c r="J3371" s="1" t="s">
        <v>6240</v>
      </c>
      <c r="K3371">
        <v>46</v>
      </c>
      <c r="L3371" s="1" t="s">
        <v>6246</v>
      </c>
      <c r="M3371" s="1" t="s">
        <v>6257</v>
      </c>
      <c r="N3371">
        <v>190413</v>
      </c>
      <c r="O3371" s="1" t="s">
        <v>6252</v>
      </c>
      <c r="P3371" s="2">
        <v>42873</v>
      </c>
      <c r="Q3371" s="2">
        <v>45580</v>
      </c>
      <c r="R3371" s="1" t="s">
        <v>6912</v>
      </c>
      <c r="S3371" s="1" t="s">
        <v>6917</v>
      </c>
      <c r="T3371" s="1" t="s">
        <v>14</v>
      </c>
      <c r="U3371">
        <v>958</v>
      </c>
      <c r="V3371" s="1" t="s">
        <v>24</v>
      </c>
      <c r="W3371" s="1" t="s">
        <v>50</v>
      </c>
      <c r="X3371" s="2">
        <f t="shared" ca="1" si="52"/>
        <v>45937</v>
      </c>
      <c r="Y3371" s="1">
        <f ca="1">ROUND(YEARFRAC(Merge1[[#This Row],[Join_Date]],Merge1[[#This Row],[Today]], 3),0)</f>
        <v>8</v>
      </c>
      <c r="Z3371" s="1" t="str" cm="1">
        <f t="array" aca="1" ref="Z3371" ca="1">_xlfn.IFS(
   Merge1[[#This Row],[Customer Tenure]]&lt;=2,"New",
   Merge1[[#This Row],[Customer Tenure]]&lt;=5,"Emerging",
  Merge1[[#This Row],[Customer Tenure]]&lt;9,"Established",
   TRUE,"Loyal"
)</f>
        <v>Established</v>
      </c>
      <c r="AA3371" s="1" t="str" cm="1">
        <f t="array" ref="AA3371">_xlfn.IFS(Merge1[[#This Row],[Income]]&lt;=30000,"Low",Merge1[[#This Row],[Income]]&lt;=60000,"Medium",Merge1[[#This Row],[Income]]&lt;=100000,"High", Merge1[[#This Row],[Income]]&gt;100000," Premium")</f>
        <v xml:space="preserve"> Premium</v>
      </c>
      <c r="AB3371" s="1" t="str" cm="1">
        <f t="array" ref="AB3371">_xlfn.IFS(Merge1[[#This Row],[Age]]&lt;= 28,"Gen Z", Merge1[[#This Row],[Age]]&lt;=44,"Millennials", Merge1[[#This Row],[Age]]&lt;=60,"Gen X", Merge1[[#This Row],[Age]]&gt;60,"Baby Boomers")</f>
        <v>Gen X</v>
      </c>
      <c r="AC3371" s="1" t="str" cm="1">
        <f t="array" ref="AC3371">_xlfn.IFS(
    Merge1[[#This Row],[Balance]]&lt;=50000,"Low",
    Merge1[[#This Row],[Balance]]&lt;=200000,"Medium",
    Merge1[[#This Row],[Balance]]&gt;200000,"High"
)</f>
        <v>Medium</v>
      </c>
    </row>
    <row r="3372" spans="1:29" x14ac:dyDescent="0.25">
      <c r="A3372" s="1" t="s">
        <v>178</v>
      </c>
      <c r="B3372" s="1" t="s">
        <v>6051</v>
      </c>
      <c r="C3372" s="1" t="s">
        <v>5835</v>
      </c>
      <c r="D3372" s="2">
        <v>44039</v>
      </c>
      <c r="E3372">
        <v>78278</v>
      </c>
      <c r="F3372">
        <v>687</v>
      </c>
      <c r="G3372">
        <v>452421</v>
      </c>
      <c r="H3372" s="1" t="s">
        <v>5833</v>
      </c>
      <c r="I3372" s="1" t="s">
        <v>6532</v>
      </c>
      <c r="J3372" s="1" t="s">
        <v>6240</v>
      </c>
      <c r="K3372">
        <v>46</v>
      </c>
      <c r="L3372" s="1" t="s">
        <v>6246</v>
      </c>
      <c r="M3372" s="1" t="s">
        <v>6257</v>
      </c>
      <c r="N3372">
        <v>190413</v>
      </c>
      <c r="O3372" s="1" t="s">
        <v>6252</v>
      </c>
      <c r="P3372" s="2">
        <v>42873</v>
      </c>
      <c r="Q3372" s="2">
        <v>45309</v>
      </c>
      <c r="R3372" s="1" t="s">
        <v>6902</v>
      </c>
      <c r="S3372" s="1" t="s">
        <v>6903</v>
      </c>
      <c r="T3372" s="1" t="s">
        <v>9</v>
      </c>
      <c r="U3372">
        <v>9770</v>
      </c>
      <c r="V3372" s="1" t="s">
        <v>10</v>
      </c>
      <c r="W3372" s="1" t="s">
        <v>55</v>
      </c>
      <c r="X3372" s="2">
        <f t="shared" ca="1" si="52"/>
        <v>45937</v>
      </c>
      <c r="Y3372" s="1">
        <f ca="1">ROUND(YEARFRAC(Merge1[[#This Row],[Join_Date]],Merge1[[#This Row],[Today]], 3),0)</f>
        <v>8</v>
      </c>
      <c r="Z3372" s="1" t="str" cm="1">
        <f t="array" aca="1" ref="Z3372" ca="1">_xlfn.IFS(
   Merge1[[#This Row],[Customer Tenure]]&lt;=2,"New",
   Merge1[[#This Row],[Customer Tenure]]&lt;=5,"Emerging",
  Merge1[[#This Row],[Customer Tenure]]&lt;9,"Established",
   TRUE,"Loyal"
)</f>
        <v>Established</v>
      </c>
      <c r="AA3372" s="1" t="str" cm="1">
        <f t="array" ref="AA3372">_xlfn.IFS(Merge1[[#This Row],[Income]]&lt;=30000,"Low",Merge1[[#This Row],[Income]]&lt;=60000,"Medium",Merge1[[#This Row],[Income]]&lt;=100000,"High", Merge1[[#This Row],[Income]]&gt;100000," Premium")</f>
        <v xml:space="preserve"> Premium</v>
      </c>
      <c r="AB3372" s="1" t="str" cm="1">
        <f t="array" ref="AB3372">_xlfn.IFS(Merge1[[#This Row],[Age]]&lt;= 28,"Gen Z", Merge1[[#This Row],[Age]]&lt;=44,"Millennials", Merge1[[#This Row],[Age]]&lt;=60,"Gen X", Merge1[[#This Row],[Age]]&gt;60,"Baby Boomers")</f>
        <v>Gen X</v>
      </c>
      <c r="AC3372" s="1" t="str" cm="1">
        <f t="array" ref="AC3372">_xlfn.IFS(
    Merge1[[#This Row],[Balance]]&lt;=50000,"Low",
    Merge1[[#This Row],[Balance]]&lt;=200000,"Medium",
    Merge1[[#This Row],[Balance]]&gt;200000,"High"
)</f>
        <v>Medium</v>
      </c>
    </row>
    <row r="3373" spans="1:29" x14ac:dyDescent="0.25">
      <c r="A3373" s="1" t="s">
        <v>1604</v>
      </c>
      <c r="B3373" s="1" t="s">
        <v>5852</v>
      </c>
      <c r="C3373" s="1" t="s">
        <v>5835</v>
      </c>
      <c r="D3373" s="2">
        <v>43238</v>
      </c>
      <c r="E3373">
        <v>459952</v>
      </c>
      <c r="F3373">
        <v>797</v>
      </c>
      <c r="G3373">
        <v>0</v>
      </c>
      <c r="H3373" s="1" t="s">
        <v>5850</v>
      </c>
      <c r="I3373" s="1" t="s">
        <v>6489</v>
      </c>
      <c r="J3373" s="1" t="s">
        <v>6240</v>
      </c>
      <c r="K3373">
        <v>54</v>
      </c>
      <c r="L3373" s="1" t="s">
        <v>6260</v>
      </c>
      <c r="M3373" s="1" t="s">
        <v>6262</v>
      </c>
      <c r="N3373">
        <v>117768</v>
      </c>
      <c r="O3373" s="1" t="s">
        <v>6243</v>
      </c>
      <c r="P3373" s="2">
        <v>45891</v>
      </c>
      <c r="Q3373" s="2">
        <v>45800</v>
      </c>
      <c r="R3373" s="1" t="s">
        <v>6906</v>
      </c>
      <c r="S3373" s="1" t="s">
        <v>6907</v>
      </c>
      <c r="T3373" s="1" t="s">
        <v>9</v>
      </c>
      <c r="U3373">
        <v>4946</v>
      </c>
      <c r="V3373" s="1" t="s">
        <v>15</v>
      </c>
      <c r="W3373" s="1" t="s">
        <v>25</v>
      </c>
      <c r="X3373" s="2">
        <f t="shared" ca="1" si="52"/>
        <v>45937</v>
      </c>
      <c r="Y3373" s="1">
        <f ca="1">ROUND(YEARFRAC(Merge1[[#This Row],[Join_Date]],Merge1[[#This Row],[Today]], 3),0)</f>
        <v>0</v>
      </c>
      <c r="Z3373" s="1" t="str" cm="1">
        <f t="array" aca="1" ref="Z3373" ca="1">_xlfn.IFS(
   Merge1[[#This Row],[Customer Tenure]]&lt;=2,"New",
   Merge1[[#This Row],[Customer Tenure]]&lt;=5,"Emerging",
  Merge1[[#This Row],[Customer Tenure]]&lt;9,"Established",
   TRUE,"Loyal"
)</f>
        <v>New</v>
      </c>
      <c r="AA3373" s="1" t="str" cm="1">
        <f t="array" ref="AA3373">_xlfn.IFS(Merge1[[#This Row],[Income]]&lt;=30000,"Low",Merge1[[#This Row],[Income]]&lt;=60000,"Medium",Merge1[[#This Row],[Income]]&lt;=100000,"High", Merge1[[#This Row],[Income]]&gt;100000," Premium")</f>
        <v xml:space="preserve"> Premium</v>
      </c>
      <c r="AB3373" s="1" t="str" cm="1">
        <f t="array" ref="AB3373">_xlfn.IFS(Merge1[[#This Row],[Age]]&lt;= 28,"Gen Z", Merge1[[#This Row],[Age]]&lt;=44,"Millennials", Merge1[[#This Row],[Age]]&lt;=60,"Gen X", Merge1[[#This Row],[Age]]&gt;60,"Baby Boomers")</f>
        <v>Gen X</v>
      </c>
      <c r="AC3373" s="1" t="str" cm="1">
        <f t="array" ref="AC3373">_xlfn.IFS(
    Merge1[[#This Row],[Balance]]&lt;=50000,"Low",
    Merge1[[#This Row],[Balance]]&lt;=200000,"Medium",
    Merge1[[#This Row],[Balance]]&gt;200000,"High"
)</f>
        <v>High</v>
      </c>
    </row>
    <row r="3374" spans="1:29" x14ac:dyDescent="0.25">
      <c r="A3374" s="1" t="s">
        <v>1406</v>
      </c>
      <c r="B3374" s="1" t="s">
        <v>5873</v>
      </c>
      <c r="C3374" s="1" t="s">
        <v>5835</v>
      </c>
      <c r="D3374" s="2">
        <v>42605</v>
      </c>
      <c r="E3374">
        <v>297242</v>
      </c>
      <c r="F3374">
        <v>780</v>
      </c>
      <c r="G3374">
        <v>0</v>
      </c>
      <c r="H3374" s="1" t="s">
        <v>5860</v>
      </c>
      <c r="I3374" s="1" t="s">
        <v>6497</v>
      </c>
      <c r="J3374" s="1" t="s">
        <v>6245</v>
      </c>
      <c r="K3374">
        <v>27</v>
      </c>
      <c r="L3374" s="1" t="s">
        <v>6241</v>
      </c>
      <c r="M3374" s="1" t="s">
        <v>6247</v>
      </c>
      <c r="N3374">
        <v>72307</v>
      </c>
      <c r="O3374" s="1" t="s">
        <v>6243</v>
      </c>
      <c r="P3374" s="2">
        <v>43945</v>
      </c>
      <c r="Q3374" s="2">
        <v>45818</v>
      </c>
      <c r="R3374" s="1" t="s">
        <v>6883</v>
      </c>
      <c r="S3374" s="1" t="s">
        <v>6910</v>
      </c>
      <c r="T3374" s="1" t="s">
        <v>14</v>
      </c>
      <c r="U3374">
        <v>2063</v>
      </c>
      <c r="V3374" s="1" t="s">
        <v>15</v>
      </c>
      <c r="W3374" s="1" t="s">
        <v>25</v>
      </c>
      <c r="X3374" s="2">
        <f t="shared" ca="1" si="52"/>
        <v>45937</v>
      </c>
      <c r="Y3374" s="1">
        <f ca="1">ROUND(YEARFRAC(Merge1[[#This Row],[Join_Date]],Merge1[[#This Row],[Today]], 3),0)</f>
        <v>5</v>
      </c>
      <c r="Z3374" s="1" t="str" cm="1">
        <f t="array" aca="1" ref="Z3374" ca="1">_xlfn.IFS(
   Merge1[[#This Row],[Customer Tenure]]&lt;=2,"New",
   Merge1[[#This Row],[Customer Tenure]]&lt;=5,"Emerging",
  Merge1[[#This Row],[Customer Tenure]]&lt;9,"Established",
   TRUE,"Loyal"
)</f>
        <v>Emerging</v>
      </c>
      <c r="AA3374" s="1" t="str" cm="1">
        <f t="array" ref="AA3374">_xlfn.IFS(Merge1[[#This Row],[Income]]&lt;=30000,"Low",Merge1[[#This Row],[Income]]&lt;=60000,"Medium",Merge1[[#This Row],[Income]]&lt;=100000,"High", Merge1[[#This Row],[Income]]&gt;100000," Premium")</f>
        <v>High</v>
      </c>
      <c r="AB3374" s="1" t="str" cm="1">
        <f t="array" ref="AB3374">_xlfn.IFS(Merge1[[#This Row],[Age]]&lt;= 28,"Gen Z", Merge1[[#This Row],[Age]]&lt;=44,"Millennials", Merge1[[#This Row],[Age]]&lt;=60,"Gen X", Merge1[[#This Row],[Age]]&gt;60,"Baby Boomers")</f>
        <v>Gen Z</v>
      </c>
      <c r="AC3374" s="1" t="str" cm="1">
        <f t="array" ref="AC3374">_xlfn.IFS(
    Merge1[[#This Row],[Balance]]&lt;=50000,"Low",
    Merge1[[#This Row],[Balance]]&lt;=200000,"Medium",
    Merge1[[#This Row],[Balance]]&gt;200000,"High"
)</f>
        <v>High</v>
      </c>
    </row>
    <row r="3375" spans="1:29" x14ac:dyDescent="0.25">
      <c r="A3375" s="1" t="s">
        <v>251</v>
      </c>
      <c r="B3375" s="1" t="s">
        <v>6176</v>
      </c>
      <c r="C3375" s="1" t="s">
        <v>5832</v>
      </c>
      <c r="D3375" s="2">
        <v>43738</v>
      </c>
      <c r="E3375">
        <v>340968</v>
      </c>
      <c r="F3375">
        <v>636</v>
      </c>
      <c r="G3375">
        <v>0</v>
      </c>
      <c r="H3375" s="1" t="s">
        <v>5833</v>
      </c>
      <c r="I3375" s="1" t="s">
        <v>6569</v>
      </c>
      <c r="J3375" s="1" t="s">
        <v>6240</v>
      </c>
      <c r="K3375">
        <v>40</v>
      </c>
      <c r="L3375" s="1" t="s">
        <v>6256</v>
      </c>
      <c r="M3375" s="1" t="s">
        <v>6251</v>
      </c>
      <c r="N3375">
        <v>25109</v>
      </c>
      <c r="O3375" s="1" t="s">
        <v>6243</v>
      </c>
      <c r="P3375" s="2">
        <v>42673</v>
      </c>
      <c r="Q3375" s="2">
        <v>45813</v>
      </c>
      <c r="R3375" s="1" t="s">
        <v>6883</v>
      </c>
      <c r="S3375" s="1" t="s">
        <v>6910</v>
      </c>
      <c r="T3375" s="1" t="s">
        <v>14</v>
      </c>
      <c r="U3375">
        <v>203</v>
      </c>
      <c r="V3375" s="1" t="s">
        <v>24</v>
      </c>
      <c r="W3375" s="1" t="s">
        <v>11</v>
      </c>
      <c r="X3375" s="2">
        <f t="shared" ca="1" si="52"/>
        <v>45937</v>
      </c>
      <c r="Y3375" s="1">
        <f ca="1">ROUND(YEARFRAC(Merge1[[#This Row],[Join_Date]],Merge1[[#This Row],[Today]], 3),0)</f>
        <v>9</v>
      </c>
      <c r="Z3375" s="1" t="str" cm="1">
        <f t="array" aca="1" ref="Z3375" ca="1">_xlfn.IFS(
   Merge1[[#This Row],[Customer Tenure]]&lt;=2,"New",
   Merge1[[#This Row],[Customer Tenure]]&lt;=5,"Emerging",
  Merge1[[#This Row],[Customer Tenure]]&lt;9,"Established",
   TRUE,"Loyal"
)</f>
        <v>Loyal</v>
      </c>
      <c r="AA3375" s="1" t="str" cm="1">
        <f t="array" ref="AA3375">_xlfn.IFS(Merge1[[#This Row],[Income]]&lt;=30000,"Low",Merge1[[#This Row],[Income]]&lt;=60000,"Medium",Merge1[[#This Row],[Income]]&lt;=100000,"High", Merge1[[#This Row],[Income]]&gt;100000," Premium")</f>
        <v>Low</v>
      </c>
      <c r="AB3375" s="1" t="str" cm="1">
        <f t="array" ref="AB3375">_xlfn.IFS(Merge1[[#This Row],[Age]]&lt;= 28,"Gen Z", Merge1[[#This Row],[Age]]&lt;=44,"Millennials", Merge1[[#This Row],[Age]]&lt;=60,"Gen X", Merge1[[#This Row],[Age]]&gt;60,"Baby Boomers")</f>
        <v>Millennials</v>
      </c>
      <c r="AC3375" s="1" t="str" cm="1">
        <f t="array" ref="AC3375">_xlfn.IFS(
    Merge1[[#This Row],[Balance]]&lt;=50000,"Low",
    Merge1[[#This Row],[Balance]]&lt;=200000,"Medium",
    Merge1[[#This Row],[Balance]]&gt;200000,"High"
)</f>
        <v>High</v>
      </c>
    </row>
    <row r="3376" spans="1:29" x14ac:dyDescent="0.25">
      <c r="A3376" s="1" t="s">
        <v>1612</v>
      </c>
      <c r="B3376" s="1" t="s">
        <v>5876</v>
      </c>
      <c r="C3376" s="1" t="s">
        <v>5832</v>
      </c>
      <c r="D3376" s="2">
        <v>44171</v>
      </c>
      <c r="E3376">
        <v>368760</v>
      </c>
      <c r="F3376">
        <v>536</v>
      </c>
      <c r="G3376">
        <v>0</v>
      </c>
      <c r="H3376" s="1" t="s">
        <v>5833</v>
      </c>
      <c r="I3376" s="1" t="s">
        <v>6550</v>
      </c>
      <c r="J3376" s="1" t="s">
        <v>6245</v>
      </c>
      <c r="K3376">
        <v>52</v>
      </c>
      <c r="L3376" s="1" t="s">
        <v>6260</v>
      </c>
      <c r="M3376" s="1" t="s">
        <v>6262</v>
      </c>
      <c r="N3376">
        <v>72098</v>
      </c>
      <c r="O3376" s="1" t="s">
        <v>6243</v>
      </c>
      <c r="P3376" s="2">
        <v>44544</v>
      </c>
      <c r="Q3376" s="2">
        <v>45729</v>
      </c>
      <c r="R3376" s="1" t="s">
        <v>6899</v>
      </c>
      <c r="S3376" s="1" t="s">
        <v>6914</v>
      </c>
      <c r="T3376" s="1" t="s">
        <v>14</v>
      </c>
      <c r="U3376">
        <v>8943</v>
      </c>
      <c r="V3376" s="1" t="s">
        <v>10</v>
      </c>
      <c r="W3376" s="1" t="s">
        <v>106</v>
      </c>
      <c r="X3376" s="2">
        <f t="shared" ca="1" si="52"/>
        <v>45937</v>
      </c>
      <c r="Y3376" s="1">
        <f ca="1">ROUND(YEARFRAC(Merge1[[#This Row],[Join_Date]],Merge1[[#This Row],[Today]], 3),0)</f>
        <v>4</v>
      </c>
      <c r="Z3376" s="1" t="str" cm="1">
        <f t="array" aca="1" ref="Z3376" ca="1">_xlfn.IFS(
   Merge1[[#This Row],[Customer Tenure]]&lt;=2,"New",
   Merge1[[#This Row],[Customer Tenure]]&lt;=5,"Emerging",
  Merge1[[#This Row],[Customer Tenure]]&lt;9,"Established",
   TRUE,"Loyal"
)</f>
        <v>Emerging</v>
      </c>
      <c r="AA3376" s="1" t="str" cm="1">
        <f t="array" ref="AA3376">_xlfn.IFS(Merge1[[#This Row],[Income]]&lt;=30000,"Low",Merge1[[#This Row],[Income]]&lt;=60000,"Medium",Merge1[[#This Row],[Income]]&lt;=100000,"High", Merge1[[#This Row],[Income]]&gt;100000," Premium")</f>
        <v>High</v>
      </c>
      <c r="AB3376" s="1" t="str" cm="1">
        <f t="array" ref="AB3376">_xlfn.IFS(Merge1[[#This Row],[Age]]&lt;= 28,"Gen Z", Merge1[[#This Row],[Age]]&lt;=44,"Millennials", Merge1[[#This Row],[Age]]&lt;=60,"Gen X", Merge1[[#This Row],[Age]]&gt;60,"Baby Boomers")</f>
        <v>Gen X</v>
      </c>
      <c r="AC3376" s="1" t="str" cm="1">
        <f t="array" ref="AC3376">_xlfn.IFS(
    Merge1[[#This Row],[Balance]]&lt;=50000,"Low",
    Merge1[[#This Row],[Balance]]&lt;=200000,"Medium",
    Merge1[[#This Row],[Balance]]&gt;200000,"High"
)</f>
        <v>High</v>
      </c>
    </row>
    <row r="3377" spans="1:29" x14ac:dyDescent="0.25">
      <c r="A3377" s="1" t="s">
        <v>383</v>
      </c>
      <c r="B3377" s="1" t="s">
        <v>6159</v>
      </c>
      <c r="C3377" s="1" t="s">
        <v>5835</v>
      </c>
      <c r="D3377" s="2">
        <v>43067</v>
      </c>
      <c r="E3377">
        <v>352365</v>
      </c>
      <c r="F3377">
        <v>577</v>
      </c>
      <c r="G3377">
        <v>0</v>
      </c>
      <c r="H3377" s="1" t="s">
        <v>5833</v>
      </c>
      <c r="I3377" s="1" t="s">
        <v>6434</v>
      </c>
      <c r="J3377" s="1" t="s">
        <v>6240</v>
      </c>
      <c r="K3377">
        <v>29</v>
      </c>
      <c r="L3377" s="1" t="s">
        <v>6260</v>
      </c>
      <c r="M3377" s="1" t="s">
        <v>6242</v>
      </c>
      <c r="N3377">
        <v>193279</v>
      </c>
      <c r="O3377" s="1" t="s">
        <v>6252</v>
      </c>
      <c r="P3377" s="2">
        <v>43888</v>
      </c>
      <c r="Q3377" s="2">
        <v>45525</v>
      </c>
      <c r="R3377" s="1" t="s">
        <v>6889</v>
      </c>
      <c r="S3377" s="1" t="s">
        <v>6890</v>
      </c>
      <c r="T3377" s="1" t="s">
        <v>28</v>
      </c>
      <c r="U3377">
        <v>7314</v>
      </c>
      <c r="V3377" s="1" t="s">
        <v>19</v>
      </c>
      <c r="W3377" s="1" t="s">
        <v>16</v>
      </c>
      <c r="X3377" s="2">
        <f t="shared" ca="1" si="52"/>
        <v>45937</v>
      </c>
      <c r="Y3377" s="1">
        <f ca="1">ROUND(YEARFRAC(Merge1[[#This Row],[Join_Date]],Merge1[[#This Row],[Today]], 3),0)</f>
        <v>6</v>
      </c>
      <c r="Z3377" s="1" t="str" cm="1">
        <f t="array" aca="1" ref="Z3377" ca="1">_xlfn.IFS(
   Merge1[[#This Row],[Customer Tenure]]&lt;=2,"New",
   Merge1[[#This Row],[Customer Tenure]]&lt;=5,"Emerging",
  Merge1[[#This Row],[Customer Tenure]]&lt;9,"Established",
   TRUE,"Loyal"
)</f>
        <v>Established</v>
      </c>
      <c r="AA3377" s="1" t="str" cm="1">
        <f t="array" ref="AA3377">_xlfn.IFS(Merge1[[#This Row],[Income]]&lt;=30000,"Low",Merge1[[#This Row],[Income]]&lt;=60000,"Medium",Merge1[[#This Row],[Income]]&lt;=100000,"High", Merge1[[#This Row],[Income]]&gt;100000," Premium")</f>
        <v xml:space="preserve"> Premium</v>
      </c>
      <c r="AB3377" s="1" t="str" cm="1">
        <f t="array" ref="AB3377">_xlfn.IFS(Merge1[[#This Row],[Age]]&lt;= 28,"Gen Z", Merge1[[#This Row],[Age]]&lt;=44,"Millennials", Merge1[[#This Row],[Age]]&lt;=60,"Gen X", Merge1[[#This Row],[Age]]&gt;60,"Baby Boomers")</f>
        <v>Millennials</v>
      </c>
      <c r="AC3377" s="1" t="str" cm="1">
        <f t="array" ref="AC3377">_xlfn.IFS(
    Merge1[[#This Row],[Balance]]&lt;=50000,"Low",
    Merge1[[#This Row],[Balance]]&lt;=200000,"Medium",
    Merge1[[#This Row],[Balance]]&gt;200000,"High"
)</f>
        <v>High</v>
      </c>
    </row>
    <row r="3378" spans="1:29" x14ac:dyDescent="0.25">
      <c r="A3378" s="1" t="s">
        <v>396</v>
      </c>
      <c r="B3378" s="1" t="s">
        <v>5889</v>
      </c>
      <c r="C3378" s="1" t="s">
        <v>5832</v>
      </c>
      <c r="D3378" s="2">
        <v>45750</v>
      </c>
      <c r="E3378">
        <v>166508</v>
      </c>
      <c r="F3378">
        <v>644</v>
      </c>
      <c r="G3378">
        <v>222508</v>
      </c>
      <c r="H3378" s="1" t="s">
        <v>5833</v>
      </c>
      <c r="I3378" s="1" t="s">
        <v>6333</v>
      </c>
      <c r="J3378" s="1" t="s">
        <v>6240</v>
      </c>
      <c r="K3378">
        <v>39</v>
      </c>
      <c r="L3378" s="1" t="s">
        <v>6241</v>
      </c>
      <c r="M3378" s="1" t="s">
        <v>6266</v>
      </c>
      <c r="N3378">
        <v>123320</v>
      </c>
      <c r="O3378" s="1" t="s">
        <v>6243</v>
      </c>
      <c r="P3378" s="2">
        <v>44878</v>
      </c>
      <c r="Q3378" s="2">
        <v>45872</v>
      </c>
      <c r="R3378" s="1" t="s">
        <v>6889</v>
      </c>
      <c r="S3378" s="1" t="s">
        <v>6915</v>
      </c>
      <c r="T3378" s="1" t="s">
        <v>14</v>
      </c>
      <c r="U3378">
        <v>2969</v>
      </c>
      <c r="V3378" s="1" t="s">
        <v>24</v>
      </c>
      <c r="W3378" s="1" t="s">
        <v>40</v>
      </c>
      <c r="X3378" s="2">
        <f t="shared" ca="1" si="52"/>
        <v>45937</v>
      </c>
      <c r="Y3378" s="1">
        <f ca="1">ROUND(YEARFRAC(Merge1[[#This Row],[Join_Date]],Merge1[[#This Row],[Today]], 3),0)</f>
        <v>3</v>
      </c>
      <c r="Z3378" s="1" t="str" cm="1">
        <f t="array" aca="1" ref="Z3378" ca="1">_xlfn.IFS(
   Merge1[[#This Row],[Customer Tenure]]&lt;=2,"New",
   Merge1[[#This Row],[Customer Tenure]]&lt;=5,"Emerging",
  Merge1[[#This Row],[Customer Tenure]]&lt;9,"Established",
   TRUE,"Loyal"
)</f>
        <v>Emerging</v>
      </c>
      <c r="AA3378" s="1" t="str" cm="1">
        <f t="array" ref="AA3378">_xlfn.IFS(Merge1[[#This Row],[Income]]&lt;=30000,"Low",Merge1[[#This Row],[Income]]&lt;=60000,"Medium",Merge1[[#This Row],[Income]]&lt;=100000,"High", Merge1[[#This Row],[Income]]&gt;100000," Premium")</f>
        <v xml:space="preserve"> Premium</v>
      </c>
      <c r="AB3378" s="1" t="str" cm="1">
        <f t="array" ref="AB3378">_xlfn.IFS(Merge1[[#This Row],[Age]]&lt;= 28,"Gen Z", Merge1[[#This Row],[Age]]&lt;=44,"Millennials", Merge1[[#This Row],[Age]]&lt;=60,"Gen X", Merge1[[#This Row],[Age]]&gt;60,"Baby Boomers")</f>
        <v>Millennials</v>
      </c>
      <c r="AC3378" s="1" t="str" cm="1">
        <f t="array" ref="AC3378">_xlfn.IFS(
    Merge1[[#This Row],[Balance]]&lt;=50000,"Low",
    Merge1[[#This Row],[Balance]]&lt;=200000,"Medium",
    Merge1[[#This Row],[Balance]]&gt;200000,"High"
)</f>
        <v>Medium</v>
      </c>
    </row>
    <row r="3379" spans="1:29" x14ac:dyDescent="0.25">
      <c r="A3379" s="1" t="s">
        <v>1186</v>
      </c>
      <c r="B3379" s="1" t="s">
        <v>6040</v>
      </c>
      <c r="C3379" s="1" t="s">
        <v>5832</v>
      </c>
      <c r="D3379" s="2">
        <v>43862</v>
      </c>
      <c r="E3379">
        <v>344713</v>
      </c>
      <c r="F3379">
        <v>605</v>
      </c>
      <c r="G3379">
        <v>0</v>
      </c>
      <c r="H3379" s="1" t="s">
        <v>5838</v>
      </c>
      <c r="I3379" s="1" t="s">
        <v>6459</v>
      </c>
      <c r="J3379" s="1" t="s">
        <v>6240</v>
      </c>
      <c r="K3379">
        <v>49</v>
      </c>
      <c r="L3379" s="1" t="s">
        <v>6260</v>
      </c>
      <c r="M3379" s="1" t="s">
        <v>6266</v>
      </c>
      <c r="N3379">
        <v>135374</v>
      </c>
      <c r="O3379" s="1" t="s">
        <v>6243</v>
      </c>
      <c r="P3379" s="2">
        <v>43786</v>
      </c>
      <c r="Q3379" s="2">
        <v>45850</v>
      </c>
      <c r="R3379" s="1" t="s">
        <v>6891</v>
      </c>
      <c r="S3379" s="1" t="s">
        <v>6892</v>
      </c>
      <c r="T3379" s="1" t="s">
        <v>14</v>
      </c>
      <c r="U3379">
        <v>8184</v>
      </c>
      <c r="V3379" s="1" t="s">
        <v>19</v>
      </c>
      <c r="W3379" s="1" t="s">
        <v>40</v>
      </c>
      <c r="X3379" s="2">
        <f t="shared" ca="1" si="52"/>
        <v>45937</v>
      </c>
      <c r="Y3379" s="1">
        <f ca="1">ROUND(YEARFRAC(Merge1[[#This Row],[Join_Date]],Merge1[[#This Row],[Today]], 3),0)</f>
        <v>6</v>
      </c>
      <c r="Z3379" s="1" t="str" cm="1">
        <f t="array" aca="1" ref="Z3379" ca="1">_xlfn.IFS(
   Merge1[[#This Row],[Customer Tenure]]&lt;=2,"New",
   Merge1[[#This Row],[Customer Tenure]]&lt;=5,"Emerging",
  Merge1[[#This Row],[Customer Tenure]]&lt;9,"Established",
   TRUE,"Loyal"
)</f>
        <v>Established</v>
      </c>
      <c r="AA3379" s="1" t="str" cm="1">
        <f t="array" ref="AA3379">_xlfn.IFS(Merge1[[#This Row],[Income]]&lt;=30000,"Low",Merge1[[#This Row],[Income]]&lt;=60000,"Medium",Merge1[[#This Row],[Income]]&lt;=100000,"High", Merge1[[#This Row],[Income]]&gt;100000," Premium")</f>
        <v xml:space="preserve"> Premium</v>
      </c>
      <c r="AB3379" s="1" t="str" cm="1">
        <f t="array" ref="AB3379">_xlfn.IFS(Merge1[[#This Row],[Age]]&lt;= 28,"Gen Z", Merge1[[#This Row],[Age]]&lt;=44,"Millennials", Merge1[[#This Row],[Age]]&lt;=60,"Gen X", Merge1[[#This Row],[Age]]&gt;60,"Baby Boomers")</f>
        <v>Gen X</v>
      </c>
      <c r="AC3379" s="1" t="str" cm="1">
        <f t="array" ref="AC3379">_xlfn.IFS(
    Merge1[[#This Row],[Balance]]&lt;=50000,"Low",
    Merge1[[#This Row],[Balance]]&lt;=200000,"Medium",
    Merge1[[#This Row],[Balance]]&gt;200000,"High"
)</f>
        <v>High</v>
      </c>
    </row>
    <row r="3380" spans="1:29" x14ac:dyDescent="0.25">
      <c r="A3380" s="1" t="s">
        <v>463</v>
      </c>
      <c r="B3380" s="1" t="s">
        <v>5848</v>
      </c>
      <c r="C3380" s="1" t="s">
        <v>5835</v>
      </c>
      <c r="D3380" s="2">
        <v>42688</v>
      </c>
      <c r="E3380">
        <v>422132</v>
      </c>
      <c r="F3380">
        <v>650</v>
      </c>
      <c r="G3380">
        <v>0</v>
      </c>
      <c r="H3380" s="1" t="s">
        <v>5833</v>
      </c>
      <c r="I3380" s="1" t="s">
        <v>6397</v>
      </c>
      <c r="J3380" s="1" t="s">
        <v>6240</v>
      </c>
      <c r="K3380">
        <v>65</v>
      </c>
      <c r="L3380" s="1" t="s">
        <v>6241</v>
      </c>
      <c r="M3380" s="1" t="s">
        <v>6257</v>
      </c>
      <c r="N3380">
        <v>94553</v>
      </c>
      <c r="O3380" s="1" t="s">
        <v>6243</v>
      </c>
      <c r="P3380" s="2">
        <v>45706</v>
      </c>
      <c r="Q3380" s="2">
        <v>45341</v>
      </c>
      <c r="R3380" s="1" t="s">
        <v>6885</v>
      </c>
      <c r="S3380" s="1" t="s">
        <v>6886</v>
      </c>
      <c r="T3380" s="1" t="s">
        <v>9</v>
      </c>
      <c r="U3380">
        <v>2933</v>
      </c>
      <c r="V3380" s="1" t="s">
        <v>15</v>
      </c>
      <c r="W3380" s="1" t="s">
        <v>20</v>
      </c>
      <c r="X3380" s="2">
        <f t="shared" ca="1" si="52"/>
        <v>45937</v>
      </c>
      <c r="Y3380" s="1">
        <f ca="1">ROUND(YEARFRAC(Merge1[[#This Row],[Join_Date]],Merge1[[#This Row],[Today]], 3),0)</f>
        <v>1</v>
      </c>
      <c r="Z3380" s="1" t="str" cm="1">
        <f t="array" aca="1" ref="Z3380" ca="1">_xlfn.IFS(
   Merge1[[#This Row],[Customer Tenure]]&lt;=2,"New",
   Merge1[[#This Row],[Customer Tenure]]&lt;=5,"Emerging",
  Merge1[[#This Row],[Customer Tenure]]&lt;9,"Established",
   TRUE,"Loyal"
)</f>
        <v>New</v>
      </c>
      <c r="AA3380" s="1" t="str" cm="1">
        <f t="array" ref="AA3380">_xlfn.IFS(Merge1[[#This Row],[Income]]&lt;=30000,"Low",Merge1[[#This Row],[Income]]&lt;=60000,"Medium",Merge1[[#This Row],[Income]]&lt;=100000,"High", Merge1[[#This Row],[Income]]&gt;100000," Premium")</f>
        <v>High</v>
      </c>
      <c r="AB3380" s="1" t="str" cm="1">
        <f t="array" ref="AB3380">_xlfn.IFS(Merge1[[#This Row],[Age]]&lt;= 28,"Gen Z", Merge1[[#This Row],[Age]]&lt;=44,"Millennials", Merge1[[#This Row],[Age]]&lt;=60,"Gen X", Merge1[[#This Row],[Age]]&gt;60,"Baby Boomers")</f>
        <v>Baby Boomers</v>
      </c>
      <c r="AC3380" s="1" t="str" cm="1">
        <f t="array" ref="AC3380">_xlfn.IFS(
    Merge1[[#This Row],[Balance]]&lt;=50000,"Low",
    Merge1[[#This Row],[Balance]]&lt;=200000,"Medium",
    Merge1[[#This Row],[Balance]]&gt;200000,"High"
)</f>
        <v>High</v>
      </c>
    </row>
    <row r="3381" spans="1:29" x14ac:dyDescent="0.25">
      <c r="A3381" s="1" t="s">
        <v>4191</v>
      </c>
      <c r="B3381" s="1" t="s">
        <v>6138</v>
      </c>
      <c r="C3381" s="1" t="s">
        <v>5835</v>
      </c>
      <c r="D3381" s="2">
        <v>43172</v>
      </c>
      <c r="E3381">
        <v>175745</v>
      </c>
      <c r="F3381">
        <v>827</v>
      </c>
      <c r="G3381">
        <v>0</v>
      </c>
      <c r="H3381" s="1" t="s">
        <v>5833</v>
      </c>
      <c r="I3381" s="1" t="s">
        <v>6677</v>
      </c>
      <c r="J3381" s="1" t="s">
        <v>6240</v>
      </c>
      <c r="K3381">
        <v>48</v>
      </c>
      <c r="L3381" s="1" t="s">
        <v>6241</v>
      </c>
      <c r="M3381" s="1" t="s">
        <v>6262</v>
      </c>
      <c r="N3381">
        <v>152632</v>
      </c>
      <c r="O3381" s="1" t="s">
        <v>6243</v>
      </c>
      <c r="P3381" s="2">
        <v>43154</v>
      </c>
      <c r="Q3381" s="2">
        <v>45362</v>
      </c>
      <c r="R3381" s="1" t="s">
        <v>6899</v>
      </c>
      <c r="S3381" s="1" t="s">
        <v>6900</v>
      </c>
      <c r="T3381" s="1" t="s">
        <v>23</v>
      </c>
      <c r="U3381">
        <v>3249</v>
      </c>
      <c r="V3381" s="1" t="s">
        <v>15</v>
      </c>
      <c r="W3381" s="1" t="s">
        <v>50</v>
      </c>
      <c r="X3381" s="2">
        <f t="shared" ca="1" si="52"/>
        <v>45937</v>
      </c>
      <c r="Y3381" s="1">
        <f ca="1">ROUND(YEARFRAC(Merge1[[#This Row],[Join_Date]],Merge1[[#This Row],[Today]], 3),0)</f>
        <v>8</v>
      </c>
      <c r="Z3381" s="1" t="str" cm="1">
        <f t="array" aca="1" ref="Z3381" ca="1">_xlfn.IFS(
   Merge1[[#This Row],[Customer Tenure]]&lt;=2,"New",
   Merge1[[#This Row],[Customer Tenure]]&lt;=5,"Emerging",
  Merge1[[#This Row],[Customer Tenure]]&lt;9,"Established",
   TRUE,"Loyal"
)</f>
        <v>Established</v>
      </c>
      <c r="AA3381" s="1" t="str" cm="1">
        <f t="array" ref="AA3381">_xlfn.IFS(Merge1[[#This Row],[Income]]&lt;=30000,"Low",Merge1[[#This Row],[Income]]&lt;=60000,"Medium",Merge1[[#This Row],[Income]]&lt;=100000,"High", Merge1[[#This Row],[Income]]&gt;100000," Premium")</f>
        <v xml:space="preserve"> Premium</v>
      </c>
      <c r="AB3381" s="1" t="str" cm="1">
        <f t="array" ref="AB3381">_xlfn.IFS(Merge1[[#This Row],[Age]]&lt;= 28,"Gen Z", Merge1[[#This Row],[Age]]&lt;=44,"Millennials", Merge1[[#This Row],[Age]]&lt;=60,"Gen X", Merge1[[#This Row],[Age]]&gt;60,"Baby Boomers")</f>
        <v>Gen X</v>
      </c>
      <c r="AC3381" s="1" t="str" cm="1">
        <f t="array" ref="AC3381">_xlfn.IFS(
    Merge1[[#This Row],[Balance]]&lt;=50000,"Low",
    Merge1[[#This Row],[Balance]]&lt;=200000,"Medium",
    Merge1[[#This Row],[Balance]]&gt;200000,"High"
)</f>
        <v>Medium</v>
      </c>
    </row>
    <row r="3382" spans="1:29" x14ac:dyDescent="0.25">
      <c r="A3382" s="1" t="s">
        <v>3557</v>
      </c>
      <c r="B3382" s="1" t="s">
        <v>5841</v>
      </c>
      <c r="C3382" s="1" t="s">
        <v>5846</v>
      </c>
      <c r="D3382" s="2">
        <v>43608</v>
      </c>
      <c r="E3382">
        <v>487602</v>
      </c>
      <c r="F3382">
        <v>675</v>
      </c>
      <c r="G3382">
        <v>0</v>
      </c>
      <c r="H3382" s="1" t="s">
        <v>5833</v>
      </c>
      <c r="I3382" s="1" t="s">
        <v>6388</v>
      </c>
      <c r="J3382" s="1" t="s">
        <v>6245</v>
      </c>
      <c r="K3382">
        <v>29</v>
      </c>
      <c r="L3382" s="1" t="s">
        <v>6241</v>
      </c>
      <c r="M3382" s="1" t="s">
        <v>6262</v>
      </c>
      <c r="N3382">
        <v>131785</v>
      </c>
      <c r="O3382" s="1" t="s">
        <v>6248</v>
      </c>
      <c r="P3382" s="2">
        <v>44077</v>
      </c>
      <c r="Q3382" s="2">
        <v>45655</v>
      </c>
      <c r="R3382" s="1" t="s">
        <v>6904</v>
      </c>
      <c r="S3382" s="1" t="s">
        <v>6916</v>
      </c>
      <c r="T3382" s="1" t="s">
        <v>23</v>
      </c>
      <c r="U3382">
        <v>3875</v>
      </c>
      <c r="V3382" s="1" t="s">
        <v>10</v>
      </c>
      <c r="W3382" s="1" t="s">
        <v>20</v>
      </c>
      <c r="X3382" s="2">
        <f t="shared" ca="1" si="52"/>
        <v>45937</v>
      </c>
      <c r="Y3382" s="1">
        <f ca="1">ROUND(YEARFRAC(Merge1[[#This Row],[Join_Date]],Merge1[[#This Row],[Today]], 3),0)</f>
        <v>5</v>
      </c>
      <c r="Z3382" s="1" t="str" cm="1">
        <f t="array" aca="1" ref="Z3382" ca="1">_xlfn.IFS(
   Merge1[[#This Row],[Customer Tenure]]&lt;=2,"New",
   Merge1[[#This Row],[Customer Tenure]]&lt;=5,"Emerging",
  Merge1[[#This Row],[Customer Tenure]]&lt;9,"Established",
   TRUE,"Loyal"
)</f>
        <v>Emerging</v>
      </c>
      <c r="AA3382" s="1" t="str" cm="1">
        <f t="array" ref="AA3382">_xlfn.IFS(Merge1[[#This Row],[Income]]&lt;=30000,"Low",Merge1[[#This Row],[Income]]&lt;=60000,"Medium",Merge1[[#This Row],[Income]]&lt;=100000,"High", Merge1[[#This Row],[Income]]&gt;100000," Premium")</f>
        <v xml:space="preserve"> Premium</v>
      </c>
      <c r="AB3382" s="1" t="str" cm="1">
        <f t="array" ref="AB3382">_xlfn.IFS(Merge1[[#This Row],[Age]]&lt;= 28,"Gen Z", Merge1[[#This Row],[Age]]&lt;=44,"Millennials", Merge1[[#This Row],[Age]]&lt;=60,"Gen X", Merge1[[#This Row],[Age]]&gt;60,"Baby Boomers")</f>
        <v>Millennials</v>
      </c>
      <c r="AC3382" s="1" t="str" cm="1">
        <f t="array" ref="AC3382">_xlfn.IFS(
    Merge1[[#This Row],[Balance]]&lt;=50000,"Low",
    Merge1[[#This Row],[Balance]]&lt;=200000,"Medium",
    Merge1[[#This Row],[Balance]]&gt;200000,"High"
)</f>
        <v>High</v>
      </c>
    </row>
    <row r="3383" spans="1:29" x14ac:dyDescent="0.25">
      <c r="A3383" s="1" t="s">
        <v>1607</v>
      </c>
      <c r="B3383" s="1" t="s">
        <v>5894</v>
      </c>
      <c r="C3383" s="1" t="s">
        <v>5835</v>
      </c>
      <c r="D3383" s="2">
        <v>44407</v>
      </c>
      <c r="E3383">
        <v>250819</v>
      </c>
      <c r="F3383">
        <v>705</v>
      </c>
      <c r="G3383">
        <v>0</v>
      </c>
      <c r="H3383" s="1" t="s">
        <v>5833</v>
      </c>
      <c r="I3383" s="1" t="s">
        <v>6386</v>
      </c>
      <c r="J3383" s="1" t="s">
        <v>6245</v>
      </c>
      <c r="K3383">
        <v>40</v>
      </c>
      <c r="L3383" s="1" t="s">
        <v>6256</v>
      </c>
      <c r="M3383" s="1" t="s">
        <v>6262</v>
      </c>
      <c r="N3383">
        <v>117624</v>
      </c>
      <c r="O3383" s="1" t="s">
        <v>6252</v>
      </c>
      <c r="P3383" s="2">
        <v>45720</v>
      </c>
      <c r="Q3383" s="2">
        <v>45191</v>
      </c>
      <c r="R3383" s="1" t="s">
        <v>6897</v>
      </c>
      <c r="S3383" s="1" t="s">
        <v>6909</v>
      </c>
      <c r="T3383" s="1" t="s">
        <v>28</v>
      </c>
      <c r="U3383">
        <v>8239</v>
      </c>
      <c r="V3383" s="1" t="s">
        <v>19</v>
      </c>
      <c r="W3383" s="1" t="s">
        <v>45</v>
      </c>
      <c r="X3383" s="2">
        <f t="shared" ca="1" si="52"/>
        <v>45937</v>
      </c>
      <c r="Y3383" s="1">
        <f ca="1">ROUND(YEARFRAC(Merge1[[#This Row],[Join_Date]],Merge1[[#This Row],[Today]], 3),0)</f>
        <v>1</v>
      </c>
      <c r="Z3383" s="1" t="str" cm="1">
        <f t="array" aca="1" ref="Z3383" ca="1">_xlfn.IFS(
   Merge1[[#This Row],[Customer Tenure]]&lt;=2,"New",
   Merge1[[#This Row],[Customer Tenure]]&lt;=5,"Emerging",
  Merge1[[#This Row],[Customer Tenure]]&lt;9,"Established",
   TRUE,"Loyal"
)</f>
        <v>New</v>
      </c>
      <c r="AA3383" s="1" t="str" cm="1">
        <f t="array" ref="AA3383">_xlfn.IFS(Merge1[[#This Row],[Income]]&lt;=30000,"Low",Merge1[[#This Row],[Income]]&lt;=60000,"Medium",Merge1[[#This Row],[Income]]&lt;=100000,"High", Merge1[[#This Row],[Income]]&gt;100000," Premium")</f>
        <v xml:space="preserve"> Premium</v>
      </c>
      <c r="AB3383" s="1" t="str" cm="1">
        <f t="array" ref="AB3383">_xlfn.IFS(Merge1[[#This Row],[Age]]&lt;= 28,"Gen Z", Merge1[[#This Row],[Age]]&lt;=44,"Millennials", Merge1[[#This Row],[Age]]&lt;=60,"Gen X", Merge1[[#This Row],[Age]]&gt;60,"Baby Boomers")</f>
        <v>Millennials</v>
      </c>
      <c r="AC3383" s="1" t="str" cm="1">
        <f t="array" ref="AC3383">_xlfn.IFS(
    Merge1[[#This Row],[Balance]]&lt;=50000,"Low",
    Merge1[[#This Row],[Balance]]&lt;=200000,"Medium",
    Merge1[[#This Row],[Balance]]&gt;200000,"High"
)</f>
        <v>High</v>
      </c>
    </row>
    <row r="3384" spans="1:29" x14ac:dyDescent="0.25">
      <c r="A3384" s="1" t="s">
        <v>2555</v>
      </c>
      <c r="B3384" s="1" t="s">
        <v>5976</v>
      </c>
      <c r="C3384" s="1" t="s">
        <v>5835</v>
      </c>
      <c r="D3384" s="2">
        <v>45840</v>
      </c>
      <c r="E3384">
        <v>297016</v>
      </c>
      <c r="F3384">
        <v>307</v>
      </c>
      <c r="G3384">
        <v>0</v>
      </c>
      <c r="H3384" s="1" t="s">
        <v>5860</v>
      </c>
      <c r="I3384" s="1" t="s">
        <v>6719</v>
      </c>
      <c r="J3384" s="1" t="s">
        <v>6245</v>
      </c>
      <c r="K3384">
        <v>62</v>
      </c>
      <c r="L3384" s="1" t="s">
        <v>6241</v>
      </c>
      <c r="M3384" s="1" t="s">
        <v>6266</v>
      </c>
      <c r="N3384">
        <v>121757</v>
      </c>
      <c r="O3384" s="1" t="s">
        <v>6243</v>
      </c>
      <c r="P3384" s="2">
        <v>42284</v>
      </c>
      <c r="Q3384" s="2">
        <v>45632</v>
      </c>
      <c r="R3384" s="1" t="s">
        <v>6904</v>
      </c>
      <c r="S3384" s="1" t="s">
        <v>6916</v>
      </c>
      <c r="T3384" s="1" t="s">
        <v>28</v>
      </c>
      <c r="U3384">
        <v>9900</v>
      </c>
      <c r="V3384" s="1" t="s">
        <v>19</v>
      </c>
      <c r="W3384" s="1" t="s">
        <v>50</v>
      </c>
      <c r="X3384" s="2">
        <f t="shared" ca="1" si="52"/>
        <v>45937</v>
      </c>
      <c r="Y3384" s="1">
        <f ca="1">ROUND(YEARFRAC(Merge1[[#This Row],[Join_Date]],Merge1[[#This Row],[Today]], 3),0)</f>
        <v>10</v>
      </c>
      <c r="Z3384" s="1" t="str" cm="1">
        <f t="array" aca="1" ref="Z3384" ca="1">_xlfn.IFS(
   Merge1[[#This Row],[Customer Tenure]]&lt;=2,"New",
   Merge1[[#This Row],[Customer Tenure]]&lt;=5,"Emerging",
  Merge1[[#This Row],[Customer Tenure]]&lt;9,"Established",
   TRUE,"Loyal"
)</f>
        <v>Loyal</v>
      </c>
      <c r="AA3384" s="1" t="str" cm="1">
        <f t="array" ref="AA3384">_xlfn.IFS(Merge1[[#This Row],[Income]]&lt;=30000,"Low",Merge1[[#This Row],[Income]]&lt;=60000,"Medium",Merge1[[#This Row],[Income]]&lt;=100000,"High", Merge1[[#This Row],[Income]]&gt;100000," Premium")</f>
        <v xml:space="preserve"> Premium</v>
      </c>
      <c r="AB3384" s="1" t="str" cm="1">
        <f t="array" ref="AB3384">_xlfn.IFS(Merge1[[#This Row],[Age]]&lt;= 28,"Gen Z", Merge1[[#This Row],[Age]]&lt;=44,"Millennials", Merge1[[#This Row],[Age]]&lt;=60,"Gen X", Merge1[[#This Row],[Age]]&gt;60,"Baby Boomers")</f>
        <v>Baby Boomers</v>
      </c>
      <c r="AC3384" s="1" t="str" cm="1">
        <f t="array" ref="AC3384">_xlfn.IFS(
    Merge1[[#This Row],[Balance]]&lt;=50000,"Low",
    Merge1[[#This Row],[Balance]]&lt;=200000,"Medium",
    Merge1[[#This Row],[Balance]]&gt;200000,"High"
)</f>
        <v>High</v>
      </c>
    </row>
    <row r="3385" spans="1:29" x14ac:dyDescent="0.25">
      <c r="A3385" s="1" t="s">
        <v>1239</v>
      </c>
      <c r="B3385" s="1" t="s">
        <v>5840</v>
      </c>
      <c r="C3385" s="1" t="s">
        <v>5842</v>
      </c>
      <c r="D3385" s="2">
        <v>43077</v>
      </c>
      <c r="E3385">
        <v>375197</v>
      </c>
      <c r="F3385">
        <v>567</v>
      </c>
      <c r="G3385">
        <v>0</v>
      </c>
      <c r="H3385" s="1" t="s">
        <v>5833</v>
      </c>
      <c r="I3385" s="1" t="s">
        <v>6440</v>
      </c>
      <c r="J3385" s="1" t="s">
        <v>6240</v>
      </c>
      <c r="K3385">
        <v>38</v>
      </c>
      <c r="L3385" s="1" t="s">
        <v>6246</v>
      </c>
      <c r="M3385" s="1" t="s">
        <v>6266</v>
      </c>
      <c r="N3385">
        <v>177732</v>
      </c>
      <c r="O3385" s="1" t="s">
        <v>6248</v>
      </c>
      <c r="P3385" s="2">
        <v>43409</v>
      </c>
      <c r="Q3385" s="2">
        <v>45417</v>
      </c>
      <c r="R3385" s="1" t="s">
        <v>6906</v>
      </c>
      <c r="S3385" s="1" t="s">
        <v>6918</v>
      </c>
      <c r="T3385" s="1" t="s">
        <v>23</v>
      </c>
      <c r="U3385">
        <v>4576</v>
      </c>
      <c r="V3385" s="1" t="s">
        <v>24</v>
      </c>
      <c r="W3385" s="1" t="s">
        <v>40</v>
      </c>
      <c r="X3385" s="2">
        <f t="shared" ca="1" si="52"/>
        <v>45937</v>
      </c>
      <c r="Y3385" s="1">
        <f ca="1">ROUND(YEARFRAC(Merge1[[#This Row],[Join_Date]],Merge1[[#This Row],[Today]], 3),0)</f>
        <v>7</v>
      </c>
      <c r="Z3385" s="1" t="str" cm="1">
        <f t="array" aca="1" ref="Z3385" ca="1">_xlfn.IFS(
   Merge1[[#This Row],[Customer Tenure]]&lt;=2,"New",
   Merge1[[#This Row],[Customer Tenure]]&lt;=5,"Emerging",
  Merge1[[#This Row],[Customer Tenure]]&lt;9,"Established",
   TRUE,"Loyal"
)</f>
        <v>Established</v>
      </c>
      <c r="AA3385" s="1" t="str" cm="1">
        <f t="array" ref="AA3385">_xlfn.IFS(Merge1[[#This Row],[Income]]&lt;=30000,"Low",Merge1[[#This Row],[Income]]&lt;=60000,"Medium",Merge1[[#This Row],[Income]]&lt;=100000,"High", Merge1[[#This Row],[Income]]&gt;100000," Premium")</f>
        <v xml:space="preserve"> Premium</v>
      </c>
      <c r="AB3385" s="1" t="str" cm="1">
        <f t="array" ref="AB3385">_xlfn.IFS(Merge1[[#This Row],[Age]]&lt;= 28,"Gen Z", Merge1[[#This Row],[Age]]&lt;=44,"Millennials", Merge1[[#This Row],[Age]]&lt;=60,"Gen X", Merge1[[#This Row],[Age]]&gt;60,"Baby Boomers")</f>
        <v>Millennials</v>
      </c>
      <c r="AC3385" s="1" t="str" cm="1">
        <f t="array" ref="AC3385">_xlfn.IFS(
    Merge1[[#This Row],[Balance]]&lt;=50000,"Low",
    Merge1[[#This Row],[Balance]]&lt;=200000,"Medium",
    Merge1[[#This Row],[Balance]]&gt;200000,"High"
)</f>
        <v>High</v>
      </c>
    </row>
    <row r="3386" spans="1:29" x14ac:dyDescent="0.25">
      <c r="A3386" s="1" t="s">
        <v>2877</v>
      </c>
      <c r="B3386" s="1" t="s">
        <v>6002</v>
      </c>
      <c r="C3386" s="1" t="s">
        <v>5832</v>
      </c>
      <c r="D3386" s="2">
        <v>43688</v>
      </c>
      <c r="E3386">
        <v>134445</v>
      </c>
      <c r="F3386">
        <v>720</v>
      </c>
      <c r="G3386">
        <v>0</v>
      </c>
      <c r="H3386" s="1" t="s">
        <v>5833</v>
      </c>
      <c r="I3386" s="1" t="s">
        <v>6470</v>
      </c>
      <c r="J3386" s="1" t="s">
        <v>6240</v>
      </c>
      <c r="K3386">
        <v>72</v>
      </c>
      <c r="L3386" s="1" t="s">
        <v>6260</v>
      </c>
      <c r="M3386" s="1" t="s">
        <v>6257</v>
      </c>
      <c r="N3386">
        <v>143786</v>
      </c>
      <c r="O3386" s="1" t="s">
        <v>6243</v>
      </c>
      <c r="P3386" s="2">
        <v>45538</v>
      </c>
      <c r="Q3386" s="2">
        <v>45615</v>
      </c>
      <c r="R3386" s="1" t="s">
        <v>6887</v>
      </c>
      <c r="S3386" s="1" t="s">
        <v>6901</v>
      </c>
      <c r="T3386" s="1" t="s">
        <v>23</v>
      </c>
      <c r="U3386">
        <v>6605</v>
      </c>
      <c r="V3386" s="1" t="s">
        <v>10</v>
      </c>
      <c r="W3386" s="1" t="s">
        <v>40</v>
      </c>
      <c r="X3386" s="2">
        <f t="shared" ca="1" si="52"/>
        <v>45937</v>
      </c>
      <c r="Y3386" s="1">
        <f ca="1">ROUND(YEARFRAC(Merge1[[#This Row],[Join_Date]],Merge1[[#This Row],[Today]], 3),0)</f>
        <v>1</v>
      </c>
      <c r="Z3386" s="1" t="str" cm="1">
        <f t="array" aca="1" ref="Z3386" ca="1">_xlfn.IFS(
   Merge1[[#This Row],[Customer Tenure]]&lt;=2,"New",
   Merge1[[#This Row],[Customer Tenure]]&lt;=5,"Emerging",
  Merge1[[#This Row],[Customer Tenure]]&lt;9,"Established",
   TRUE,"Loyal"
)</f>
        <v>New</v>
      </c>
      <c r="AA3386" s="1" t="str" cm="1">
        <f t="array" ref="AA3386">_xlfn.IFS(Merge1[[#This Row],[Income]]&lt;=30000,"Low",Merge1[[#This Row],[Income]]&lt;=60000,"Medium",Merge1[[#This Row],[Income]]&lt;=100000,"High", Merge1[[#This Row],[Income]]&gt;100000," Premium")</f>
        <v xml:space="preserve"> Premium</v>
      </c>
      <c r="AB3386" s="1" t="str" cm="1">
        <f t="array" ref="AB3386">_xlfn.IFS(Merge1[[#This Row],[Age]]&lt;= 28,"Gen Z", Merge1[[#This Row],[Age]]&lt;=44,"Millennials", Merge1[[#This Row],[Age]]&lt;=60,"Gen X", Merge1[[#This Row],[Age]]&gt;60,"Baby Boomers")</f>
        <v>Baby Boomers</v>
      </c>
      <c r="AC3386" s="1" t="str" cm="1">
        <f t="array" ref="AC3386">_xlfn.IFS(
    Merge1[[#This Row],[Balance]]&lt;=50000,"Low",
    Merge1[[#This Row],[Balance]]&lt;=200000,"Medium",
    Merge1[[#This Row],[Balance]]&gt;200000,"High"
)</f>
        <v>Medium</v>
      </c>
    </row>
    <row r="3387" spans="1:29" x14ac:dyDescent="0.25">
      <c r="A3387" s="1" t="s">
        <v>1020</v>
      </c>
      <c r="B3387" s="1" t="s">
        <v>6102</v>
      </c>
      <c r="C3387" s="1" t="s">
        <v>5835</v>
      </c>
      <c r="D3387" s="2">
        <v>42305</v>
      </c>
      <c r="E3387">
        <v>200753</v>
      </c>
      <c r="F3387">
        <v>846</v>
      </c>
      <c r="G3387">
        <v>0</v>
      </c>
      <c r="H3387" s="1" t="s">
        <v>5833</v>
      </c>
      <c r="I3387" s="1" t="s">
        <v>6725</v>
      </c>
      <c r="J3387" s="1" t="s">
        <v>6245</v>
      </c>
      <c r="K3387">
        <v>71</v>
      </c>
      <c r="L3387" s="1" t="s">
        <v>6241</v>
      </c>
      <c r="M3387" s="1" t="s">
        <v>6262</v>
      </c>
      <c r="N3387">
        <v>100818</v>
      </c>
      <c r="O3387" s="1" t="s">
        <v>6243</v>
      </c>
      <c r="P3387" s="2">
        <v>43995</v>
      </c>
      <c r="Q3387" s="2">
        <v>45832</v>
      </c>
      <c r="R3387" s="1" t="s">
        <v>6883</v>
      </c>
      <c r="S3387" s="1" t="s">
        <v>6910</v>
      </c>
      <c r="T3387" s="1" t="s">
        <v>14</v>
      </c>
      <c r="U3387">
        <v>5619</v>
      </c>
      <c r="V3387" s="1" t="s">
        <v>10</v>
      </c>
      <c r="W3387" s="1" t="s">
        <v>11</v>
      </c>
      <c r="X3387" s="2">
        <f t="shared" ca="1" si="52"/>
        <v>45937</v>
      </c>
      <c r="Y3387" s="1">
        <f ca="1">ROUND(YEARFRAC(Merge1[[#This Row],[Join_Date]],Merge1[[#This Row],[Today]], 3),0)</f>
        <v>5</v>
      </c>
      <c r="Z3387" s="1" t="str" cm="1">
        <f t="array" aca="1" ref="Z3387" ca="1">_xlfn.IFS(
   Merge1[[#This Row],[Customer Tenure]]&lt;=2,"New",
   Merge1[[#This Row],[Customer Tenure]]&lt;=5,"Emerging",
  Merge1[[#This Row],[Customer Tenure]]&lt;9,"Established",
   TRUE,"Loyal"
)</f>
        <v>Emerging</v>
      </c>
      <c r="AA3387" s="1" t="str" cm="1">
        <f t="array" ref="AA3387">_xlfn.IFS(Merge1[[#This Row],[Income]]&lt;=30000,"Low",Merge1[[#This Row],[Income]]&lt;=60000,"Medium",Merge1[[#This Row],[Income]]&lt;=100000,"High", Merge1[[#This Row],[Income]]&gt;100000," Premium")</f>
        <v xml:space="preserve"> Premium</v>
      </c>
      <c r="AB3387" s="1" t="str" cm="1">
        <f t="array" ref="AB3387">_xlfn.IFS(Merge1[[#This Row],[Age]]&lt;= 28,"Gen Z", Merge1[[#This Row],[Age]]&lt;=44,"Millennials", Merge1[[#This Row],[Age]]&lt;=60,"Gen X", Merge1[[#This Row],[Age]]&gt;60,"Baby Boomers")</f>
        <v>Baby Boomers</v>
      </c>
      <c r="AC3387" s="1" t="str" cm="1">
        <f t="array" ref="AC3387">_xlfn.IFS(
    Merge1[[#This Row],[Balance]]&lt;=50000,"Low",
    Merge1[[#This Row],[Balance]]&lt;=200000,"Medium",
    Merge1[[#This Row],[Balance]]&gt;200000,"High"
)</f>
        <v>High</v>
      </c>
    </row>
    <row r="3388" spans="1:29" x14ac:dyDescent="0.25">
      <c r="A3388" s="1" t="s">
        <v>1163</v>
      </c>
      <c r="B3388" s="1" t="s">
        <v>5980</v>
      </c>
      <c r="C3388" s="1" t="s">
        <v>5832</v>
      </c>
      <c r="D3388" s="2">
        <v>43992</v>
      </c>
      <c r="E3388">
        <v>100546</v>
      </c>
      <c r="F3388">
        <v>809</v>
      </c>
      <c r="G3388">
        <v>0</v>
      </c>
      <c r="H3388" s="1" t="s">
        <v>5833</v>
      </c>
      <c r="I3388" s="1" t="s">
        <v>6357</v>
      </c>
      <c r="J3388" s="1" t="s">
        <v>6245</v>
      </c>
      <c r="K3388">
        <v>23</v>
      </c>
      <c r="L3388" s="1" t="s">
        <v>6256</v>
      </c>
      <c r="M3388" s="1" t="s">
        <v>6247</v>
      </c>
      <c r="N3388">
        <v>146267</v>
      </c>
      <c r="O3388" s="1" t="s">
        <v>6252</v>
      </c>
      <c r="P3388" s="2">
        <v>45791</v>
      </c>
      <c r="Q3388" s="2">
        <v>45305</v>
      </c>
      <c r="R3388" s="1" t="s">
        <v>6902</v>
      </c>
      <c r="S3388" s="1" t="s">
        <v>6903</v>
      </c>
      <c r="T3388" s="1" t="s">
        <v>9</v>
      </c>
      <c r="U3388">
        <v>3223</v>
      </c>
      <c r="V3388" s="1" t="s">
        <v>19</v>
      </c>
      <c r="W3388" s="1" t="s">
        <v>40</v>
      </c>
      <c r="X3388" s="2">
        <f t="shared" ca="1" si="52"/>
        <v>45937</v>
      </c>
      <c r="Y3388" s="1">
        <f ca="1">ROUND(YEARFRAC(Merge1[[#This Row],[Join_Date]],Merge1[[#This Row],[Today]], 3),0)</f>
        <v>0</v>
      </c>
      <c r="Z3388" s="1" t="str" cm="1">
        <f t="array" aca="1" ref="Z3388" ca="1">_xlfn.IFS(
   Merge1[[#This Row],[Customer Tenure]]&lt;=2,"New",
   Merge1[[#This Row],[Customer Tenure]]&lt;=5,"Emerging",
  Merge1[[#This Row],[Customer Tenure]]&lt;9,"Established",
   TRUE,"Loyal"
)</f>
        <v>New</v>
      </c>
      <c r="AA3388" s="1" t="str" cm="1">
        <f t="array" ref="AA3388">_xlfn.IFS(Merge1[[#This Row],[Income]]&lt;=30000,"Low",Merge1[[#This Row],[Income]]&lt;=60000,"Medium",Merge1[[#This Row],[Income]]&lt;=100000,"High", Merge1[[#This Row],[Income]]&gt;100000," Premium")</f>
        <v xml:space="preserve"> Premium</v>
      </c>
      <c r="AB3388" s="1" t="str" cm="1">
        <f t="array" ref="AB3388">_xlfn.IFS(Merge1[[#This Row],[Age]]&lt;= 28,"Gen Z", Merge1[[#This Row],[Age]]&lt;=44,"Millennials", Merge1[[#This Row],[Age]]&lt;=60,"Gen X", Merge1[[#This Row],[Age]]&gt;60,"Baby Boomers")</f>
        <v>Gen Z</v>
      </c>
      <c r="AC3388" s="1" t="str" cm="1">
        <f t="array" ref="AC3388">_xlfn.IFS(
    Merge1[[#This Row],[Balance]]&lt;=50000,"Low",
    Merge1[[#This Row],[Balance]]&lt;=200000,"Medium",
    Merge1[[#This Row],[Balance]]&gt;200000,"High"
)</f>
        <v>Medium</v>
      </c>
    </row>
    <row r="3389" spans="1:29" x14ac:dyDescent="0.25">
      <c r="A3389" s="1" t="s">
        <v>2284</v>
      </c>
      <c r="B3389" s="1" t="s">
        <v>5834</v>
      </c>
      <c r="C3389" s="1" t="s">
        <v>5835</v>
      </c>
      <c r="D3389" s="2">
        <v>43851</v>
      </c>
      <c r="E3389">
        <v>97493</v>
      </c>
      <c r="F3389">
        <v>528</v>
      </c>
      <c r="G3389">
        <v>0</v>
      </c>
      <c r="H3389" s="1" t="s">
        <v>5833</v>
      </c>
      <c r="I3389" s="1" t="s">
        <v>6648</v>
      </c>
      <c r="J3389" s="1" t="s">
        <v>6240</v>
      </c>
      <c r="K3389">
        <v>57</v>
      </c>
      <c r="L3389" s="1" t="s">
        <v>6246</v>
      </c>
      <c r="M3389" s="1" t="s">
        <v>6266</v>
      </c>
      <c r="N3389">
        <v>122215</v>
      </c>
      <c r="O3389" s="1" t="s">
        <v>6252</v>
      </c>
      <c r="P3389" s="2">
        <v>43637</v>
      </c>
      <c r="Q3389" s="2">
        <v>45715</v>
      </c>
      <c r="R3389" s="1" t="s">
        <v>6885</v>
      </c>
      <c r="S3389" s="1" t="s">
        <v>6896</v>
      </c>
      <c r="T3389" s="1" t="s">
        <v>14</v>
      </c>
      <c r="U3389">
        <v>5118</v>
      </c>
      <c r="V3389" s="1" t="s">
        <v>15</v>
      </c>
      <c r="W3389" s="1" t="s">
        <v>106</v>
      </c>
      <c r="X3389" s="2">
        <f t="shared" ca="1" si="52"/>
        <v>45937</v>
      </c>
      <c r="Y3389" s="1">
        <f ca="1">ROUND(YEARFRAC(Merge1[[#This Row],[Join_Date]],Merge1[[#This Row],[Today]], 3),0)</f>
        <v>6</v>
      </c>
      <c r="Z3389" s="1" t="str" cm="1">
        <f t="array" aca="1" ref="Z3389" ca="1">_xlfn.IFS(
   Merge1[[#This Row],[Customer Tenure]]&lt;=2,"New",
   Merge1[[#This Row],[Customer Tenure]]&lt;=5,"Emerging",
  Merge1[[#This Row],[Customer Tenure]]&lt;9,"Established",
   TRUE,"Loyal"
)</f>
        <v>Established</v>
      </c>
      <c r="AA3389" s="1" t="str" cm="1">
        <f t="array" ref="AA3389">_xlfn.IFS(Merge1[[#This Row],[Income]]&lt;=30000,"Low",Merge1[[#This Row],[Income]]&lt;=60000,"Medium",Merge1[[#This Row],[Income]]&lt;=100000,"High", Merge1[[#This Row],[Income]]&gt;100000," Premium")</f>
        <v xml:space="preserve"> Premium</v>
      </c>
      <c r="AB3389" s="1" t="str" cm="1">
        <f t="array" ref="AB3389">_xlfn.IFS(Merge1[[#This Row],[Age]]&lt;= 28,"Gen Z", Merge1[[#This Row],[Age]]&lt;=44,"Millennials", Merge1[[#This Row],[Age]]&lt;=60,"Gen X", Merge1[[#This Row],[Age]]&gt;60,"Baby Boomers")</f>
        <v>Gen X</v>
      </c>
      <c r="AC3389" s="1" t="str" cm="1">
        <f t="array" ref="AC3389">_xlfn.IFS(
    Merge1[[#This Row],[Balance]]&lt;=50000,"Low",
    Merge1[[#This Row],[Balance]]&lt;=200000,"Medium",
    Merge1[[#This Row],[Balance]]&gt;200000,"High"
)</f>
        <v>Medium</v>
      </c>
    </row>
    <row r="3390" spans="1:29" x14ac:dyDescent="0.25">
      <c r="A3390" s="1" t="s">
        <v>170</v>
      </c>
      <c r="B3390" s="1" t="s">
        <v>5981</v>
      </c>
      <c r="C3390" s="1" t="s">
        <v>5832</v>
      </c>
      <c r="D3390" s="2">
        <v>45051</v>
      </c>
      <c r="E3390">
        <v>409983</v>
      </c>
      <c r="F3390">
        <v>630</v>
      </c>
      <c r="G3390">
        <v>0</v>
      </c>
      <c r="H3390" s="1" t="s">
        <v>5833</v>
      </c>
      <c r="I3390" s="1" t="s">
        <v>6415</v>
      </c>
      <c r="J3390" s="1" t="s">
        <v>6245</v>
      </c>
      <c r="K3390">
        <v>43</v>
      </c>
      <c r="L3390" s="1" t="s">
        <v>6241</v>
      </c>
      <c r="M3390" s="1" t="s">
        <v>6257</v>
      </c>
      <c r="N3390">
        <v>112124</v>
      </c>
      <c r="O3390" s="1" t="s">
        <v>6248</v>
      </c>
      <c r="P3390" s="2">
        <v>43955</v>
      </c>
      <c r="Q3390" s="2">
        <v>45665</v>
      </c>
      <c r="R3390" s="1" t="s">
        <v>6902</v>
      </c>
      <c r="S3390" s="1" t="s">
        <v>6908</v>
      </c>
      <c r="T3390" s="1" t="s">
        <v>28</v>
      </c>
      <c r="U3390">
        <v>1793</v>
      </c>
      <c r="V3390" s="1" t="s">
        <v>10</v>
      </c>
      <c r="W3390" s="1" t="s">
        <v>16</v>
      </c>
      <c r="X3390" s="2">
        <f t="shared" ca="1" si="52"/>
        <v>45937</v>
      </c>
      <c r="Y3390" s="1">
        <f ca="1">ROUND(YEARFRAC(Merge1[[#This Row],[Join_Date]],Merge1[[#This Row],[Today]], 3),0)</f>
        <v>5</v>
      </c>
      <c r="Z3390" s="1" t="str" cm="1">
        <f t="array" aca="1" ref="Z3390" ca="1">_xlfn.IFS(
   Merge1[[#This Row],[Customer Tenure]]&lt;=2,"New",
   Merge1[[#This Row],[Customer Tenure]]&lt;=5,"Emerging",
  Merge1[[#This Row],[Customer Tenure]]&lt;9,"Established",
   TRUE,"Loyal"
)</f>
        <v>Emerging</v>
      </c>
      <c r="AA3390" s="1" t="str" cm="1">
        <f t="array" ref="AA3390">_xlfn.IFS(Merge1[[#This Row],[Income]]&lt;=30000,"Low",Merge1[[#This Row],[Income]]&lt;=60000,"Medium",Merge1[[#This Row],[Income]]&lt;=100000,"High", Merge1[[#This Row],[Income]]&gt;100000," Premium")</f>
        <v xml:space="preserve"> Premium</v>
      </c>
      <c r="AB3390" s="1" t="str" cm="1">
        <f t="array" ref="AB3390">_xlfn.IFS(Merge1[[#This Row],[Age]]&lt;= 28,"Gen Z", Merge1[[#This Row],[Age]]&lt;=44,"Millennials", Merge1[[#This Row],[Age]]&lt;=60,"Gen X", Merge1[[#This Row],[Age]]&gt;60,"Baby Boomers")</f>
        <v>Millennials</v>
      </c>
      <c r="AC3390" s="1" t="str" cm="1">
        <f t="array" ref="AC3390">_xlfn.IFS(
    Merge1[[#This Row],[Balance]]&lt;=50000,"Low",
    Merge1[[#This Row],[Balance]]&lt;=200000,"Medium",
    Merge1[[#This Row],[Balance]]&gt;200000,"High"
)</f>
        <v>High</v>
      </c>
    </row>
    <row r="3391" spans="1:29" x14ac:dyDescent="0.25">
      <c r="A3391" s="1" t="s">
        <v>2642</v>
      </c>
      <c r="B3391" s="1" t="s">
        <v>6132</v>
      </c>
      <c r="C3391" s="1" t="s">
        <v>5832</v>
      </c>
      <c r="D3391" s="2">
        <v>44684</v>
      </c>
      <c r="E3391">
        <v>409046</v>
      </c>
      <c r="F3391">
        <v>807</v>
      </c>
      <c r="G3391">
        <v>0</v>
      </c>
      <c r="H3391" s="1" t="s">
        <v>5833</v>
      </c>
      <c r="I3391" s="1" t="s">
        <v>6682</v>
      </c>
      <c r="J3391" s="1" t="s">
        <v>6240</v>
      </c>
      <c r="K3391">
        <v>56</v>
      </c>
      <c r="L3391" s="1" t="s">
        <v>6260</v>
      </c>
      <c r="M3391" s="1" t="s">
        <v>6262</v>
      </c>
      <c r="N3391">
        <v>182962</v>
      </c>
      <c r="O3391" s="1" t="s">
        <v>6248</v>
      </c>
      <c r="P3391" s="2">
        <v>45560</v>
      </c>
      <c r="Q3391" s="2">
        <v>45635</v>
      </c>
      <c r="R3391" s="1" t="s">
        <v>6904</v>
      </c>
      <c r="S3391" s="1" t="s">
        <v>6916</v>
      </c>
      <c r="T3391" s="1" t="s">
        <v>23</v>
      </c>
      <c r="U3391">
        <v>8304</v>
      </c>
      <c r="V3391" s="1" t="s">
        <v>15</v>
      </c>
      <c r="W3391" s="1" t="s">
        <v>50</v>
      </c>
      <c r="X3391" s="2">
        <f t="shared" ca="1" si="52"/>
        <v>45937</v>
      </c>
      <c r="Y3391" s="1">
        <f ca="1">ROUND(YEARFRAC(Merge1[[#This Row],[Join_Date]],Merge1[[#This Row],[Today]], 3),0)</f>
        <v>1</v>
      </c>
      <c r="Z3391" s="1" t="str" cm="1">
        <f t="array" aca="1" ref="Z3391" ca="1">_xlfn.IFS(
   Merge1[[#This Row],[Customer Tenure]]&lt;=2,"New",
   Merge1[[#This Row],[Customer Tenure]]&lt;=5,"Emerging",
  Merge1[[#This Row],[Customer Tenure]]&lt;9,"Established",
   TRUE,"Loyal"
)</f>
        <v>New</v>
      </c>
      <c r="AA3391" s="1" t="str" cm="1">
        <f t="array" ref="AA3391">_xlfn.IFS(Merge1[[#This Row],[Income]]&lt;=30000,"Low",Merge1[[#This Row],[Income]]&lt;=60000,"Medium",Merge1[[#This Row],[Income]]&lt;=100000,"High", Merge1[[#This Row],[Income]]&gt;100000," Premium")</f>
        <v xml:space="preserve"> Premium</v>
      </c>
      <c r="AB3391" s="1" t="str" cm="1">
        <f t="array" ref="AB3391">_xlfn.IFS(Merge1[[#This Row],[Age]]&lt;= 28,"Gen Z", Merge1[[#This Row],[Age]]&lt;=44,"Millennials", Merge1[[#This Row],[Age]]&lt;=60,"Gen X", Merge1[[#This Row],[Age]]&gt;60,"Baby Boomers")</f>
        <v>Gen X</v>
      </c>
      <c r="AC3391" s="1" t="str" cm="1">
        <f t="array" ref="AC3391">_xlfn.IFS(
    Merge1[[#This Row],[Balance]]&lt;=50000,"Low",
    Merge1[[#This Row],[Balance]]&lt;=200000,"Medium",
    Merge1[[#This Row],[Balance]]&gt;200000,"High"
)</f>
        <v>High</v>
      </c>
    </row>
    <row r="3392" spans="1:29" x14ac:dyDescent="0.25">
      <c r="A3392" s="1" t="s">
        <v>2375</v>
      </c>
      <c r="B3392" s="1" t="s">
        <v>6042</v>
      </c>
      <c r="C3392" s="1" t="s">
        <v>5835</v>
      </c>
      <c r="D3392" s="2">
        <v>44599</v>
      </c>
      <c r="E3392">
        <v>167679</v>
      </c>
      <c r="F3392">
        <v>395</v>
      </c>
      <c r="G3392">
        <v>0</v>
      </c>
      <c r="H3392" s="1" t="s">
        <v>5833</v>
      </c>
      <c r="I3392" s="1" t="s">
        <v>6602</v>
      </c>
      <c r="J3392" s="1" t="s">
        <v>6240</v>
      </c>
      <c r="K3392">
        <v>22</v>
      </c>
      <c r="L3392" s="1" t="s">
        <v>6241</v>
      </c>
      <c r="M3392" s="1" t="s">
        <v>6247</v>
      </c>
      <c r="N3392">
        <v>68787</v>
      </c>
      <c r="O3392" s="1" t="s">
        <v>6243</v>
      </c>
      <c r="P3392" s="2">
        <v>42305</v>
      </c>
      <c r="Q3392" s="2">
        <v>45567</v>
      </c>
      <c r="R3392" s="1" t="s">
        <v>6912</v>
      </c>
      <c r="S3392" s="1" t="s">
        <v>6917</v>
      </c>
      <c r="T3392" s="1" t="s">
        <v>28</v>
      </c>
      <c r="U3392">
        <v>5840</v>
      </c>
      <c r="V3392" s="1" t="s">
        <v>24</v>
      </c>
      <c r="W3392" s="1" t="s">
        <v>20</v>
      </c>
      <c r="X3392" s="2">
        <f t="shared" ca="1" si="52"/>
        <v>45937</v>
      </c>
      <c r="Y3392" s="1">
        <f ca="1">ROUND(YEARFRAC(Merge1[[#This Row],[Join_Date]],Merge1[[#This Row],[Today]], 3),0)</f>
        <v>10</v>
      </c>
      <c r="Z3392" s="1" t="str" cm="1">
        <f t="array" aca="1" ref="Z3392" ca="1">_xlfn.IFS(
   Merge1[[#This Row],[Customer Tenure]]&lt;=2,"New",
   Merge1[[#This Row],[Customer Tenure]]&lt;=5,"Emerging",
  Merge1[[#This Row],[Customer Tenure]]&lt;9,"Established",
   TRUE,"Loyal"
)</f>
        <v>Loyal</v>
      </c>
      <c r="AA3392" s="1" t="str" cm="1">
        <f t="array" ref="AA3392">_xlfn.IFS(Merge1[[#This Row],[Income]]&lt;=30000,"Low",Merge1[[#This Row],[Income]]&lt;=60000,"Medium",Merge1[[#This Row],[Income]]&lt;=100000,"High", Merge1[[#This Row],[Income]]&gt;100000," Premium")</f>
        <v>High</v>
      </c>
      <c r="AB3392" s="1" t="str" cm="1">
        <f t="array" ref="AB3392">_xlfn.IFS(Merge1[[#This Row],[Age]]&lt;= 28,"Gen Z", Merge1[[#This Row],[Age]]&lt;=44,"Millennials", Merge1[[#This Row],[Age]]&lt;=60,"Gen X", Merge1[[#This Row],[Age]]&gt;60,"Baby Boomers")</f>
        <v>Gen Z</v>
      </c>
      <c r="AC3392" s="1" t="str" cm="1">
        <f t="array" ref="AC3392">_xlfn.IFS(
    Merge1[[#This Row],[Balance]]&lt;=50000,"Low",
    Merge1[[#This Row],[Balance]]&lt;=200000,"Medium",
    Merge1[[#This Row],[Balance]]&gt;200000,"High"
)</f>
        <v>Medium</v>
      </c>
    </row>
    <row r="3393" spans="1:29" x14ac:dyDescent="0.25">
      <c r="A3393" s="1" t="s">
        <v>770</v>
      </c>
      <c r="B3393" s="1" t="s">
        <v>6064</v>
      </c>
      <c r="C3393" s="1" t="s">
        <v>5832</v>
      </c>
      <c r="D3393" s="2">
        <v>42605</v>
      </c>
      <c r="E3393">
        <v>382891</v>
      </c>
      <c r="F3393">
        <v>829</v>
      </c>
      <c r="G3393">
        <v>0</v>
      </c>
      <c r="H3393" s="1" t="s">
        <v>5838</v>
      </c>
      <c r="I3393" s="1" t="s">
        <v>6843</v>
      </c>
      <c r="J3393" s="1" t="s">
        <v>6240</v>
      </c>
      <c r="K3393">
        <v>22</v>
      </c>
      <c r="L3393" s="1" t="s">
        <v>6260</v>
      </c>
      <c r="M3393" s="1" t="s">
        <v>6262</v>
      </c>
      <c r="N3393">
        <v>81212</v>
      </c>
      <c r="O3393" s="1" t="s">
        <v>6248</v>
      </c>
      <c r="P3393" s="2">
        <v>43346</v>
      </c>
      <c r="Q3393" s="2">
        <v>45689</v>
      </c>
      <c r="R3393" s="1" t="s">
        <v>6885</v>
      </c>
      <c r="S3393" s="1" t="s">
        <v>6896</v>
      </c>
      <c r="T3393" s="1" t="s">
        <v>14</v>
      </c>
      <c r="U3393">
        <v>5841</v>
      </c>
      <c r="V3393" s="1" t="s">
        <v>10</v>
      </c>
      <c r="W3393" s="1" t="s">
        <v>50</v>
      </c>
      <c r="X3393" s="2">
        <f t="shared" ca="1" si="52"/>
        <v>45937</v>
      </c>
      <c r="Y3393" s="1">
        <f ca="1">ROUND(YEARFRAC(Merge1[[#This Row],[Join_Date]],Merge1[[#This Row],[Today]], 3),0)</f>
        <v>7</v>
      </c>
      <c r="Z3393" s="1" t="str" cm="1">
        <f t="array" aca="1" ref="Z3393" ca="1">_xlfn.IFS(
   Merge1[[#This Row],[Customer Tenure]]&lt;=2,"New",
   Merge1[[#This Row],[Customer Tenure]]&lt;=5,"Emerging",
  Merge1[[#This Row],[Customer Tenure]]&lt;9,"Established",
   TRUE,"Loyal"
)</f>
        <v>Established</v>
      </c>
      <c r="AA3393" s="1" t="str" cm="1">
        <f t="array" ref="AA3393">_xlfn.IFS(Merge1[[#This Row],[Income]]&lt;=30000,"Low",Merge1[[#This Row],[Income]]&lt;=60000,"Medium",Merge1[[#This Row],[Income]]&lt;=100000,"High", Merge1[[#This Row],[Income]]&gt;100000," Premium")</f>
        <v>High</v>
      </c>
      <c r="AB3393" s="1" t="str" cm="1">
        <f t="array" ref="AB3393">_xlfn.IFS(Merge1[[#This Row],[Age]]&lt;= 28,"Gen Z", Merge1[[#This Row],[Age]]&lt;=44,"Millennials", Merge1[[#This Row],[Age]]&lt;=60,"Gen X", Merge1[[#This Row],[Age]]&gt;60,"Baby Boomers")</f>
        <v>Gen Z</v>
      </c>
      <c r="AC3393" s="1" t="str" cm="1">
        <f t="array" ref="AC3393">_xlfn.IFS(
    Merge1[[#This Row],[Balance]]&lt;=50000,"Low",
    Merge1[[#This Row],[Balance]]&lt;=200000,"Medium",
    Merge1[[#This Row],[Balance]]&gt;200000,"High"
)</f>
        <v>High</v>
      </c>
    </row>
    <row r="3394" spans="1:29" x14ac:dyDescent="0.25">
      <c r="A3394" s="1" t="s">
        <v>348</v>
      </c>
      <c r="B3394" s="1" t="s">
        <v>5854</v>
      </c>
      <c r="C3394" s="1" t="s">
        <v>5835</v>
      </c>
      <c r="D3394" s="2">
        <v>43006</v>
      </c>
      <c r="E3394">
        <v>295809</v>
      </c>
      <c r="F3394">
        <v>489</v>
      </c>
      <c r="G3394">
        <v>0</v>
      </c>
      <c r="H3394" s="1" t="s">
        <v>5833</v>
      </c>
      <c r="I3394" s="1" t="s">
        <v>6782</v>
      </c>
      <c r="J3394" s="1" t="s">
        <v>6245</v>
      </c>
      <c r="K3394">
        <v>50</v>
      </c>
      <c r="L3394" s="1" t="s">
        <v>6246</v>
      </c>
      <c r="M3394" s="1" t="s">
        <v>6247</v>
      </c>
      <c r="N3394">
        <v>81367</v>
      </c>
      <c r="O3394" s="1" t="s">
        <v>6248</v>
      </c>
      <c r="P3394" s="2">
        <v>42887</v>
      </c>
      <c r="Q3394" s="2">
        <v>45556</v>
      </c>
      <c r="R3394" s="1" t="s">
        <v>6897</v>
      </c>
      <c r="S3394" s="1" t="s">
        <v>6898</v>
      </c>
      <c r="T3394" s="1" t="s">
        <v>28</v>
      </c>
      <c r="U3394">
        <v>51</v>
      </c>
      <c r="V3394" s="1" t="s">
        <v>10</v>
      </c>
      <c r="W3394" s="1" t="s">
        <v>50</v>
      </c>
      <c r="X3394" s="2">
        <f t="shared" ref="X3394:X3457" ca="1" si="53">TODAY()</f>
        <v>45937</v>
      </c>
      <c r="Y3394" s="1">
        <f ca="1">ROUND(YEARFRAC(Merge1[[#This Row],[Join_Date]],Merge1[[#This Row],[Today]], 3),0)</f>
        <v>8</v>
      </c>
      <c r="Z3394" s="1" t="str" cm="1">
        <f t="array" aca="1" ref="Z3394" ca="1">_xlfn.IFS(
   Merge1[[#This Row],[Customer Tenure]]&lt;=2,"New",
   Merge1[[#This Row],[Customer Tenure]]&lt;=5,"Emerging",
  Merge1[[#This Row],[Customer Tenure]]&lt;9,"Established",
   TRUE,"Loyal"
)</f>
        <v>Established</v>
      </c>
      <c r="AA3394" s="1" t="str" cm="1">
        <f t="array" ref="AA3394">_xlfn.IFS(Merge1[[#This Row],[Income]]&lt;=30000,"Low",Merge1[[#This Row],[Income]]&lt;=60000,"Medium",Merge1[[#This Row],[Income]]&lt;=100000,"High", Merge1[[#This Row],[Income]]&gt;100000," Premium")</f>
        <v>High</v>
      </c>
      <c r="AB3394" s="1" t="str" cm="1">
        <f t="array" ref="AB3394">_xlfn.IFS(Merge1[[#This Row],[Age]]&lt;= 28,"Gen Z", Merge1[[#This Row],[Age]]&lt;=44,"Millennials", Merge1[[#This Row],[Age]]&lt;=60,"Gen X", Merge1[[#This Row],[Age]]&gt;60,"Baby Boomers")</f>
        <v>Gen X</v>
      </c>
      <c r="AC3394" s="1" t="str" cm="1">
        <f t="array" ref="AC3394">_xlfn.IFS(
    Merge1[[#This Row],[Balance]]&lt;=50000,"Low",
    Merge1[[#This Row],[Balance]]&lt;=200000,"Medium",
    Merge1[[#This Row],[Balance]]&gt;200000,"High"
)</f>
        <v>High</v>
      </c>
    </row>
    <row r="3395" spans="1:29" x14ac:dyDescent="0.25">
      <c r="A3395" s="1" t="s">
        <v>409</v>
      </c>
      <c r="B3395" s="1" t="s">
        <v>5911</v>
      </c>
      <c r="C3395" s="1" t="s">
        <v>5832</v>
      </c>
      <c r="D3395" s="2">
        <v>43698</v>
      </c>
      <c r="E3395">
        <v>83178</v>
      </c>
      <c r="F3395">
        <v>680</v>
      </c>
      <c r="G3395">
        <v>0</v>
      </c>
      <c r="H3395" s="1" t="s">
        <v>5833</v>
      </c>
      <c r="I3395" s="1" t="s">
        <v>6825</v>
      </c>
      <c r="J3395" s="1" t="s">
        <v>6240</v>
      </c>
      <c r="K3395">
        <v>39</v>
      </c>
      <c r="L3395" s="1" t="s">
        <v>6256</v>
      </c>
      <c r="M3395" s="1" t="s">
        <v>6242</v>
      </c>
      <c r="N3395">
        <v>178492</v>
      </c>
      <c r="O3395" s="1" t="s">
        <v>6243</v>
      </c>
      <c r="P3395" s="2">
        <v>45319</v>
      </c>
      <c r="Q3395" s="2">
        <v>45560</v>
      </c>
      <c r="R3395" s="1" t="s">
        <v>6897</v>
      </c>
      <c r="S3395" s="1" t="s">
        <v>6898</v>
      </c>
      <c r="T3395" s="1" t="s">
        <v>28</v>
      </c>
      <c r="U3395">
        <v>6219</v>
      </c>
      <c r="V3395" s="1" t="s">
        <v>24</v>
      </c>
      <c r="W3395" s="1" t="s">
        <v>40</v>
      </c>
      <c r="X3395" s="2">
        <f t="shared" ca="1" si="53"/>
        <v>45937</v>
      </c>
      <c r="Y3395" s="1">
        <f ca="1">ROUND(YEARFRAC(Merge1[[#This Row],[Join_Date]],Merge1[[#This Row],[Today]], 3),0)</f>
        <v>2</v>
      </c>
      <c r="Z3395" s="1" t="str" cm="1">
        <f t="array" aca="1" ref="Z3395" ca="1">_xlfn.IFS(
   Merge1[[#This Row],[Customer Tenure]]&lt;=2,"New",
   Merge1[[#This Row],[Customer Tenure]]&lt;=5,"Emerging",
  Merge1[[#This Row],[Customer Tenure]]&lt;9,"Established",
   TRUE,"Loyal"
)</f>
        <v>New</v>
      </c>
      <c r="AA3395" s="1" t="str" cm="1">
        <f t="array" ref="AA3395">_xlfn.IFS(Merge1[[#This Row],[Income]]&lt;=30000,"Low",Merge1[[#This Row],[Income]]&lt;=60000,"Medium",Merge1[[#This Row],[Income]]&lt;=100000,"High", Merge1[[#This Row],[Income]]&gt;100000," Premium")</f>
        <v xml:space="preserve"> Premium</v>
      </c>
      <c r="AB3395" s="1" t="str" cm="1">
        <f t="array" ref="AB3395">_xlfn.IFS(Merge1[[#This Row],[Age]]&lt;= 28,"Gen Z", Merge1[[#This Row],[Age]]&lt;=44,"Millennials", Merge1[[#This Row],[Age]]&lt;=60,"Gen X", Merge1[[#This Row],[Age]]&gt;60,"Baby Boomers")</f>
        <v>Millennials</v>
      </c>
      <c r="AC3395" s="1" t="str" cm="1">
        <f t="array" ref="AC3395">_xlfn.IFS(
    Merge1[[#This Row],[Balance]]&lt;=50000,"Low",
    Merge1[[#This Row],[Balance]]&lt;=200000,"Medium",
    Merge1[[#This Row],[Balance]]&gt;200000,"High"
)</f>
        <v>Medium</v>
      </c>
    </row>
    <row r="3396" spans="1:29" x14ac:dyDescent="0.25">
      <c r="A3396" s="1" t="s">
        <v>174</v>
      </c>
      <c r="B3396" s="1" t="s">
        <v>5929</v>
      </c>
      <c r="C3396" s="1" t="s">
        <v>5832</v>
      </c>
      <c r="D3396" s="2">
        <v>42332</v>
      </c>
      <c r="E3396">
        <v>261545</v>
      </c>
      <c r="F3396">
        <v>564</v>
      </c>
      <c r="G3396">
        <v>0</v>
      </c>
      <c r="H3396" s="1" t="s">
        <v>5833</v>
      </c>
      <c r="I3396" s="1" t="s">
        <v>6645</v>
      </c>
      <c r="J3396" s="1" t="s">
        <v>6245</v>
      </c>
      <c r="K3396">
        <v>24</v>
      </c>
      <c r="L3396" s="1" t="s">
        <v>6241</v>
      </c>
      <c r="M3396" s="1" t="s">
        <v>6242</v>
      </c>
      <c r="N3396">
        <v>53320</v>
      </c>
      <c r="O3396" s="1" t="s">
        <v>6243</v>
      </c>
      <c r="P3396" s="2">
        <v>45058</v>
      </c>
      <c r="Q3396" s="2">
        <v>45361</v>
      </c>
      <c r="R3396" s="1" t="s">
        <v>6899</v>
      </c>
      <c r="S3396" s="1" t="s">
        <v>6900</v>
      </c>
      <c r="T3396" s="1" t="s">
        <v>9</v>
      </c>
      <c r="U3396">
        <v>1071</v>
      </c>
      <c r="V3396" s="1" t="s">
        <v>10</v>
      </c>
      <c r="W3396" s="1" t="s">
        <v>40</v>
      </c>
      <c r="X3396" s="2">
        <f t="shared" ca="1" si="53"/>
        <v>45937</v>
      </c>
      <c r="Y3396" s="1">
        <f ca="1">ROUND(YEARFRAC(Merge1[[#This Row],[Join_Date]],Merge1[[#This Row],[Today]], 3),0)</f>
        <v>2</v>
      </c>
      <c r="Z3396" s="1" t="str" cm="1">
        <f t="array" aca="1" ref="Z3396" ca="1">_xlfn.IFS(
   Merge1[[#This Row],[Customer Tenure]]&lt;=2,"New",
   Merge1[[#This Row],[Customer Tenure]]&lt;=5,"Emerging",
  Merge1[[#This Row],[Customer Tenure]]&lt;9,"Established",
   TRUE,"Loyal"
)</f>
        <v>New</v>
      </c>
      <c r="AA3396" s="1" t="str" cm="1">
        <f t="array" ref="AA3396">_xlfn.IFS(Merge1[[#This Row],[Income]]&lt;=30000,"Low",Merge1[[#This Row],[Income]]&lt;=60000,"Medium",Merge1[[#This Row],[Income]]&lt;=100000,"High", Merge1[[#This Row],[Income]]&gt;100000," Premium")</f>
        <v>Medium</v>
      </c>
      <c r="AB3396" s="1" t="str" cm="1">
        <f t="array" ref="AB3396">_xlfn.IFS(Merge1[[#This Row],[Age]]&lt;= 28,"Gen Z", Merge1[[#This Row],[Age]]&lt;=44,"Millennials", Merge1[[#This Row],[Age]]&lt;=60,"Gen X", Merge1[[#This Row],[Age]]&gt;60,"Baby Boomers")</f>
        <v>Gen Z</v>
      </c>
      <c r="AC3396" s="1" t="str" cm="1">
        <f t="array" ref="AC3396">_xlfn.IFS(
    Merge1[[#This Row],[Balance]]&lt;=50000,"Low",
    Merge1[[#This Row],[Balance]]&lt;=200000,"Medium",
    Merge1[[#This Row],[Balance]]&gt;200000,"High"
)</f>
        <v>High</v>
      </c>
    </row>
    <row r="3397" spans="1:29" x14ac:dyDescent="0.25">
      <c r="A3397" s="1" t="s">
        <v>627</v>
      </c>
      <c r="B3397" s="1" t="s">
        <v>5963</v>
      </c>
      <c r="C3397" s="1" t="s">
        <v>5832</v>
      </c>
      <c r="D3397" s="2">
        <v>45637</v>
      </c>
      <c r="E3397">
        <v>192003</v>
      </c>
      <c r="F3397">
        <v>756</v>
      </c>
      <c r="G3397">
        <v>0</v>
      </c>
      <c r="H3397" s="1" t="s">
        <v>5833</v>
      </c>
      <c r="I3397" s="1" t="s">
        <v>6767</v>
      </c>
      <c r="J3397" s="1" t="s">
        <v>6240</v>
      </c>
      <c r="K3397">
        <v>25</v>
      </c>
      <c r="L3397" s="1" t="s">
        <v>6241</v>
      </c>
      <c r="M3397" s="1" t="s">
        <v>6251</v>
      </c>
      <c r="N3397">
        <v>186205</v>
      </c>
      <c r="O3397" s="1" t="s">
        <v>6252</v>
      </c>
      <c r="P3397" s="2">
        <v>45595</v>
      </c>
      <c r="Q3397" s="2">
        <v>45402</v>
      </c>
      <c r="R3397" s="1" t="s">
        <v>6893</v>
      </c>
      <c r="S3397" s="1" t="s">
        <v>6911</v>
      </c>
      <c r="T3397" s="1" t="s">
        <v>28</v>
      </c>
      <c r="U3397">
        <v>9878</v>
      </c>
      <c r="V3397" s="1" t="s">
        <v>19</v>
      </c>
      <c r="W3397" s="1" t="s">
        <v>45</v>
      </c>
      <c r="X3397" s="2">
        <f t="shared" ca="1" si="53"/>
        <v>45937</v>
      </c>
      <c r="Y3397" s="1">
        <f ca="1">ROUND(YEARFRAC(Merge1[[#This Row],[Join_Date]],Merge1[[#This Row],[Today]], 3),0)</f>
        <v>1</v>
      </c>
      <c r="Z3397" s="1" t="str" cm="1">
        <f t="array" aca="1" ref="Z3397" ca="1">_xlfn.IFS(
   Merge1[[#This Row],[Customer Tenure]]&lt;=2,"New",
   Merge1[[#This Row],[Customer Tenure]]&lt;=5,"Emerging",
  Merge1[[#This Row],[Customer Tenure]]&lt;9,"Established",
   TRUE,"Loyal"
)</f>
        <v>New</v>
      </c>
      <c r="AA3397" s="1" t="str" cm="1">
        <f t="array" ref="AA3397">_xlfn.IFS(Merge1[[#This Row],[Income]]&lt;=30000,"Low",Merge1[[#This Row],[Income]]&lt;=60000,"Medium",Merge1[[#This Row],[Income]]&lt;=100000,"High", Merge1[[#This Row],[Income]]&gt;100000," Premium")</f>
        <v xml:space="preserve"> Premium</v>
      </c>
      <c r="AB3397" s="1" t="str" cm="1">
        <f t="array" ref="AB3397">_xlfn.IFS(Merge1[[#This Row],[Age]]&lt;= 28,"Gen Z", Merge1[[#This Row],[Age]]&lt;=44,"Millennials", Merge1[[#This Row],[Age]]&lt;=60,"Gen X", Merge1[[#This Row],[Age]]&gt;60,"Baby Boomers")</f>
        <v>Gen Z</v>
      </c>
      <c r="AC3397" s="1" t="str" cm="1">
        <f t="array" ref="AC3397">_xlfn.IFS(
    Merge1[[#This Row],[Balance]]&lt;=50000,"Low",
    Merge1[[#This Row],[Balance]]&lt;=200000,"Medium",
    Merge1[[#This Row],[Balance]]&gt;200000,"High"
)</f>
        <v>Medium</v>
      </c>
    </row>
    <row r="3398" spans="1:29" x14ac:dyDescent="0.25">
      <c r="A3398" s="1" t="s">
        <v>44</v>
      </c>
      <c r="B3398" s="1" t="s">
        <v>6138</v>
      </c>
      <c r="C3398" s="1" t="s">
        <v>5842</v>
      </c>
      <c r="D3398" s="2">
        <v>42705</v>
      </c>
      <c r="E3398">
        <v>378669</v>
      </c>
      <c r="F3398">
        <v>726</v>
      </c>
      <c r="G3398">
        <v>0</v>
      </c>
      <c r="H3398" s="1" t="s">
        <v>5850</v>
      </c>
      <c r="I3398" s="1" t="s">
        <v>6677</v>
      </c>
      <c r="J3398" s="1" t="s">
        <v>6240</v>
      </c>
      <c r="K3398">
        <v>48</v>
      </c>
      <c r="L3398" s="1" t="s">
        <v>6241</v>
      </c>
      <c r="M3398" s="1" t="s">
        <v>6262</v>
      </c>
      <c r="N3398">
        <v>152632</v>
      </c>
      <c r="O3398" s="1" t="s">
        <v>6243</v>
      </c>
      <c r="P3398" s="2">
        <v>43154</v>
      </c>
      <c r="Q3398" s="2">
        <v>45250</v>
      </c>
      <c r="R3398" s="1" t="s">
        <v>6887</v>
      </c>
      <c r="S3398" s="1" t="s">
        <v>6888</v>
      </c>
      <c r="T3398" s="1" t="s">
        <v>14</v>
      </c>
      <c r="U3398">
        <v>3699</v>
      </c>
      <c r="V3398" s="1" t="s">
        <v>19</v>
      </c>
      <c r="W3398" s="1" t="s">
        <v>55</v>
      </c>
      <c r="X3398" s="2">
        <f t="shared" ca="1" si="53"/>
        <v>45937</v>
      </c>
      <c r="Y3398" s="1">
        <f ca="1">ROUND(YEARFRAC(Merge1[[#This Row],[Join_Date]],Merge1[[#This Row],[Today]], 3),0)</f>
        <v>8</v>
      </c>
      <c r="Z3398" s="1" t="str" cm="1">
        <f t="array" aca="1" ref="Z3398" ca="1">_xlfn.IFS(
   Merge1[[#This Row],[Customer Tenure]]&lt;=2,"New",
   Merge1[[#This Row],[Customer Tenure]]&lt;=5,"Emerging",
  Merge1[[#This Row],[Customer Tenure]]&lt;9,"Established",
   TRUE,"Loyal"
)</f>
        <v>Established</v>
      </c>
      <c r="AA3398" s="1" t="str" cm="1">
        <f t="array" ref="AA3398">_xlfn.IFS(Merge1[[#This Row],[Income]]&lt;=30000,"Low",Merge1[[#This Row],[Income]]&lt;=60000,"Medium",Merge1[[#This Row],[Income]]&lt;=100000,"High", Merge1[[#This Row],[Income]]&gt;100000," Premium")</f>
        <v xml:space="preserve"> Premium</v>
      </c>
      <c r="AB3398" s="1" t="str" cm="1">
        <f t="array" ref="AB3398">_xlfn.IFS(Merge1[[#This Row],[Age]]&lt;= 28,"Gen Z", Merge1[[#This Row],[Age]]&lt;=44,"Millennials", Merge1[[#This Row],[Age]]&lt;=60,"Gen X", Merge1[[#This Row],[Age]]&gt;60,"Baby Boomers")</f>
        <v>Gen X</v>
      </c>
      <c r="AC3398" s="1" t="str" cm="1">
        <f t="array" ref="AC3398">_xlfn.IFS(
    Merge1[[#This Row],[Balance]]&lt;=50000,"Low",
    Merge1[[#This Row],[Balance]]&lt;=200000,"Medium",
    Merge1[[#This Row],[Balance]]&gt;200000,"High"
)</f>
        <v>High</v>
      </c>
    </row>
    <row r="3399" spans="1:29" x14ac:dyDescent="0.25">
      <c r="A3399" s="1" t="s">
        <v>268</v>
      </c>
      <c r="B3399" s="1" t="s">
        <v>6025</v>
      </c>
      <c r="C3399" s="1" t="s">
        <v>5846</v>
      </c>
      <c r="D3399" s="2">
        <v>44104</v>
      </c>
      <c r="E3399">
        <v>43954</v>
      </c>
      <c r="F3399">
        <v>737</v>
      </c>
      <c r="G3399">
        <v>0</v>
      </c>
      <c r="H3399" s="1" t="s">
        <v>5833</v>
      </c>
      <c r="I3399" s="1" t="s">
        <v>6378</v>
      </c>
      <c r="J3399" s="1" t="s">
        <v>6245</v>
      </c>
      <c r="K3399">
        <v>73</v>
      </c>
      <c r="L3399" s="1" t="s">
        <v>6256</v>
      </c>
      <c r="M3399" s="1" t="s">
        <v>6262</v>
      </c>
      <c r="N3399">
        <v>91719</v>
      </c>
      <c r="O3399" s="1" t="s">
        <v>6243</v>
      </c>
      <c r="P3399" s="2">
        <v>44154</v>
      </c>
      <c r="Q3399" s="2">
        <v>45271</v>
      </c>
      <c r="R3399" s="1" t="s">
        <v>6904</v>
      </c>
      <c r="S3399" s="1" t="s">
        <v>6905</v>
      </c>
      <c r="T3399" s="1" t="s">
        <v>9</v>
      </c>
      <c r="U3399">
        <v>7605</v>
      </c>
      <c r="V3399" s="1" t="s">
        <v>24</v>
      </c>
      <c r="W3399" s="1" t="s">
        <v>11</v>
      </c>
      <c r="X3399" s="2">
        <f t="shared" ca="1" si="53"/>
        <v>45937</v>
      </c>
      <c r="Y3399" s="1">
        <f ca="1">ROUND(YEARFRAC(Merge1[[#This Row],[Join_Date]],Merge1[[#This Row],[Today]], 3),0)</f>
        <v>5</v>
      </c>
      <c r="Z3399" s="1" t="str" cm="1">
        <f t="array" aca="1" ref="Z3399" ca="1">_xlfn.IFS(
   Merge1[[#This Row],[Customer Tenure]]&lt;=2,"New",
   Merge1[[#This Row],[Customer Tenure]]&lt;=5,"Emerging",
  Merge1[[#This Row],[Customer Tenure]]&lt;9,"Established",
   TRUE,"Loyal"
)</f>
        <v>Emerging</v>
      </c>
      <c r="AA3399" s="1" t="str" cm="1">
        <f t="array" ref="AA3399">_xlfn.IFS(Merge1[[#This Row],[Income]]&lt;=30000,"Low",Merge1[[#This Row],[Income]]&lt;=60000,"Medium",Merge1[[#This Row],[Income]]&lt;=100000,"High", Merge1[[#This Row],[Income]]&gt;100000," Premium")</f>
        <v>High</v>
      </c>
      <c r="AB3399" s="1" t="str" cm="1">
        <f t="array" ref="AB3399">_xlfn.IFS(Merge1[[#This Row],[Age]]&lt;= 28,"Gen Z", Merge1[[#This Row],[Age]]&lt;=44,"Millennials", Merge1[[#This Row],[Age]]&lt;=60,"Gen X", Merge1[[#This Row],[Age]]&gt;60,"Baby Boomers")</f>
        <v>Baby Boomers</v>
      </c>
      <c r="AC3399" s="1" t="str" cm="1">
        <f t="array" ref="AC3399">_xlfn.IFS(
    Merge1[[#This Row],[Balance]]&lt;=50000,"Low",
    Merge1[[#This Row],[Balance]]&lt;=200000,"Medium",
    Merge1[[#This Row],[Balance]]&gt;200000,"High"
)</f>
        <v>Low</v>
      </c>
    </row>
    <row r="3400" spans="1:29" x14ac:dyDescent="0.25">
      <c r="A3400" s="1" t="s">
        <v>1272</v>
      </c>
      <c r="B3400" s="1" t="s">
        <v>5909</v>
      </c>
      <c r="C3400" s="1" t="s">
        <v>5832</v>
      </c>
      <c r="D3400" s="2">
        <v>43834</v>
      </c>
      <c r="E3400">
        <v>395807</v>
      </c>
      <c r="F3400">
        <v>772</v>
      </c>
      <c r="G3400">
        <v>0</v>
      </c>
      <c r="H3400" s="1" t="s">
        <v>5850</v>
      </c>
      <c r="I3400" s="1" t="s">
        <v>6649</v>
      </c>
      <c r="J3400" s="1" t="s">
        <v>6245</v>
      </c>
      <c r="K3400">
        <v>59</v>
      </c>
      <c r="L3400" s="1" t="s">
        <v>6256</v>
      </c>
      <c r="M3400" s="1" t="s">
        <v>6266</v>
      </c>
      <c r="N3400">
        <v>177361</v>
      </c>
      <c r="O3400" s="1" t="s">
        <v>6243</v>
      </c>
      <c r="P3400" s="2">
        <v>45185</v>
      </c>
      <c r="Q3400" s="2">
        <v>45247</v>
      </c>
      <c r="R3400" s="1" t="s">
        <v>6887</v>
      </c>
      <c r="S3400" s="1" t="s">
        <v>6888</v>
      </c>
      <c r="T3400" s="1" t="s">
        <v>28</v>
      </c>
      <c r="U3400">
        <v>6817</v>
      </c>
      <c r="V3400" s="1" t="s">
        <v>15</v>
      </c>
      <c r="W3400" s="1" t="s">
        <v>50</v>
      </c>
      <c r="X3400" s="2">
        <f t="shared" ca="1" si="53"/>
        <v>45937</v>
      </c>
      <c r="Y3400" s="1">
        <f ca="1">ROUND(YEARFRAC(Merge1[[#This Row],[Join_Date]],Merge1[[#This Row],[Today]], 3),0)</f>
        <v>2</v>
      </c>
      <c r="Z3400" s="1" t="str" cm="1">
        <f t="array" aca="1" ref="Z3400" ca="1">_xlfn.IFS(
   Merge1[[#This Row],[Customer Tenure]]&lt;=2,"New",
   Merge1[[#This Row],[Customer Tenure]]&lt;=5,"Emerging",
  Merge1[[#This Row],[Customer Tenure]]&lt;9,"Established",
   TRUE,"Loyal"
)</f>
        <v>New</v>
      </c>
      <c r="AA3400" s="1" t="str" cm="1">
        <f t="array" ref="AA3400">_xlfn.IFS(Merge1[[#This Row],[Income]]&lt;=30000,"Low",Merge1[[#This Row],[Income]]&lt;=60000,"Medium",Merge1[[#This Row],[Income]]&lt;=100000,"High", Merge1[[#This Row],[Income]]&gt;100000," Premium")</f>
        <v xml:space="preserve"> Premium</v>
      </c>
      <c r="AB3400" s="1" t="str" cm="1">
        <f t="array" ref="AB3400">_xlfn.IFS(Merge1[[#This Row],[Age]]&lt;= 28,"Gen Z", Merge1[[#This Row],[Age]]&lt;=44,"Millennials", Merge1[[#This Row],[Age]]&lt;=60,"Gen X", Merge1[[#This Row],[Age]]&gt;60,"Baby Boomers")</f>
        <v>Gen X</v>
      </c>
      <c r="AC3400" s="1" t="str" cm="1">
        <f t="array" ref="AC3400">_xlfn.IFS(
    Merge1[[#This Row],[Balance]]&lt;=50000,"Low",
    Merge1[[#This Row],[Balance]]&lt;=200000,"Medium",
    Merge1[[#This Row],[Balance]]&gt;200000,"High"
)</f>
        <v>High</v>
      </c>
    </row>
    <row r="3401" spans="1:29" x14ac:dyDescent="0.25">
      <c r="A3401" s="1" t="s">
        <v>322</v>
      </c>
      <c r="B3401" s="1" t="s">
        <v>6033</v>
      </c>
      <c r="C3401" s="1" t="s">
        <v>5835</v>
      </c>
      <c r="D3401" s="2">
        <v>42728</v>
      </c>
      <c r="E3401">
        <v>25517</v>
      </c>
      <c r="F3401">
        <v>510</v>
      </c>
      <c r="G3401">
        <v>0</v>
      </c>
      <c r="H3401" s="1" t="s">
        <v>5833</v>
      </c>
      <c r="I3401" s="1" t="s">
        <v>6517</v>
      </c>
      <c r="J3401" s="1" t="s">
        <v>6240</v>
      </c>
      <c r="K3401">
        <v>46</v>
      </c>
      <c r="L3401" s="1" t="s">
        <v>6256</v>
      </c>
      <c r="M3401" s="1" t="s">
        <v>6247</v>
      </c>
      <c r="N3401">
        <v>32857</v>
      </c>
      <c r="O3401" s="1" t="s">
        <v>6243</v>
      </c>
      <c r="P3401" s="2">
        <v>44799</v>
      </c>
      <c r="Q3401" s="2">
        <v>45734</v>
      </c>
      <c r="R3401" s="1" t="s">
        <v>6899</v>
      </c>
      <c r="S3401" s="1" t="s">
        <v>6914</v>
      </c>
      <c r="T3401" s="1" t="s">
        <v>14</v>
      </c>
      <c r="U3401">
        <v>4007</v>
      </c>
      <c r="V3401" s="1" t="s">
        <v>15</v>
      </c>
      <c r="W3401" s="1" t="s">
        <v>45</v>
      </c>
      <c r="X3401" s="2">
        <f t="shared" ca="1" si="53"/>
        <v>45937</v>
      </c>
      <c r="Y3401" s="1">
        <f ca="1">ROUND(YEARFRAC(Merge1[[#This Row],[Join_Date]],Merge1[[#This Row],[Today]], 3),0)</f>
        <v>3</v>
      </c>
      <c r="Z3401" s="1" t="str" cm="1">
        <f t="array" aca="1" ref="Z3401" ca="1">_xlfn.IFS(
   Merge1[[#This Row],[Customer Tenure]]&lt;=2,"New",
   Merge1[[#This Row],[Customer Tenure]]&lt;=5,"Emerging",
  Merge1[[#This Row],[Customer Tenure]]&lt;9,"Established",
   TRUE,"Loyal"
)</f>
        <v>Emerging</v>
      </c>
      <c r="AA3401" s="1" t="str" cm="1">
        <f t="array" ref="AA3401">_xlfn.IFS(Merge1[[#This Row],[Income]]&lt;=30000,"Low",Merge1[[#This Row],[Income]]&lt;=60000,"Medium",Merge1[[#This Row],[Income]]&lt;=100000,"High", Merge1[[#This Row],[Income]]&gt;100000," Premium")</f>
        <v>Medium</v>
      </c>
      <c r="AB3401" s="1" t="str" cm="1">
        <f t="array" ref="AB3401">_xlfn.IFS(Merge1[[#This Row],[Age]]&lt;= 28,"Gen Z", Merge1[[#This Row],[Age]]&lt;=44,"Millennials", Merge1[[#This Row],[Age]]&lt;=60,"Gen X", Merge1[[#This Row],[Age]]&gt;60,"Baby Boomers")</f>
        <v>Gen X</v>
      </c>
      <c r="AC3401" s="1" t="str" cm="1">
        <f t="array" ref="AC3401">_xlfn.IFS(
    Merge1[[#This Row],[Balance]]&lt;=50000,"Low",
    Merge1[[#This Row],[Balance]]&lt;=200000,"Medium",
    Merge1[[#This Row],[Balance]]&gt;200000,"High"
)</f>
        <v>Low</v>
      </c>
    </row>
    <row r="3402" spans="1:29" x14ac:dyDescent="0.25">
      <c r="A3402" s="1" t="s">
        <v>39</v>
      </c>
      <c r="B3402" s="1" t="s">
        <v>5837</v>
      </c>
      <c r="C3402" s="1" t="s">
        <v>5842</v>
      </c>
      <c r="D3402" s="2">
        <v>45320</v>
      </c>
      <c r="E3402">
        <v>232654</v>
      </c>
      <c r="F3402">
        <v>633</v>
      </c>
      <c r="G3402">
        <v>0</v>
      </c>
      <c r="H3402" s="1" t="s">
        <v>5833</v>
      </c>
      <c r="I3402" s="1" t="s">
        <v>6514</v>
      </c>
      <c r="J3402" s="1" t="s">
        <v>6240</v>
      </c>
      <c r="K3402">
        <v>34</v>
      </c>
      <c r="L3402" s="1" t="s">
        <v>6241</v>
      </c>
      <c r="M3402" s="1" t="s">
        <v>6242</v>
      </c>
      <c r="N3402">
        <v>148386</v>
      </c>
      <c r="O3402" s="1" t="s">
        <v>6248</v>
      </c>
      <c r="P3402" s="2">
        <v>43881</v>
      </c>
      <c r="Q3402" s="2">
        <v>45229</v>
      </c>
      <c r="R3402" s="1" t="s">
        <v>6912</v>
      </c>
      <c r="S3402" s="1" t="s">
        <v>6913</v>
      </c>
      <c r="T3402" s="1" t="s">
        <v>23</v>
      </c>
      <c r="U3402">
        <v>335</v>
      </c>
      <c r="V3402" s="1" t="s">
        <v>10</v>
      </c>
      <c r="W3402" s="1" t="s">
        <v>50</v>
      </c>
      <c r="X3402" s="2">
        <f t="shared" ca="1" si="53"/>
        <v>45937</v>
      </c>
      <c r="Y3402" s="1">
        <f ca="1">ROUND(YEARFRAC(Merge1[[#This Row],[Join_Date]],Merge1[[#This Row],[Today]], 3),0)</f>
        <v>6</v>
      </c>
      <c r="Z3402" s="1" t="str" cm="1">
        <f t="array" aca="1" ref="Z3402" ca="1">_xlfn.IFS(
   Merge1[[#This Row],[Customer Tenure]]&lt;=2,"New",
   Merge1[[#This Row],[Customer Tenure]]&lt;=5,"Emerging",
  Merge1[[#This Row],[Customer Tenure]]&lt;9,"Established",
   TRUE,"Loyal"
)</f>
        <v>Established</v>
      </c>
      <c r="AA3402" s="1" t="str" cm="1">
        <f t="array" ref="AA3402">_xlfn.IFS(Merge1[[#This Row],[Income]]&lt;=30000,"Low",Merge1[[#This Row],[Income]]&lt;=60000,"Medium",Merge1[[#This Row],[Income]]&lt;=100000,"High", Merge1[[#This Row],[Income]]&gt;100000," Premium")</f>
        <v xml:space="preserve"> Premium</v>
      </c>
      <c r="AB3402" s="1" t="str" cm="1">
        <f t="array" ref="AB3402">_xlfn.IFS(Merge1[[#This Row],[Age]]&lt;= 28,"Gen Z", Merge1[[#This Row],[Age]]&lt;=44,"Millennials", Merge1[[#This Row],[Age]]&lt;=60,"Gen X", Merge1[[#This Row],[Age]]&gt;60,"Baby Boomers")</f>
        <v>Millennials</v>
      </c>
      <c r="AC3402" s="1" t="str" cm="1">
        <f t="array" ref="AC3402">_xlfn.IFS(
    Merge1[[#This Row],[Balance]]&lt;=50000,"Low",
    Merge1[[#This Row],[Balance]]&lt;=200000,"Medium",
    Merge1[[#This Row],[Balance]]&gt;200000,"High"
)</f>
        <v>High</v>
      </c>
    </row>
    <row r="3403" spans="1:29" x14ac:dyDescent="0.25">
      <c r="A3403" s="1" t="s">
        <v>477</v>
      </c>
      <c r="B3403" s="1" t="s">
        <v>6127</v>
      </c>
      <c r="C3403" s="1" t="s">
        <v>5846</v>
      </c>
      <c r="D3403" s="2">
        <v>45035</v>
      </c>
      <c r="E3403">
        <v>426149</v>
      </c>
      <c r="F3403">
        <v>630</v>
      </c>
      <c r="G3403">
        <v>0</v>
      </c>
      <c r="H3403" s="1" t="s">
        <v>5833</v>
      </c>
      <c r="I3403" s="1" t="s">
        <v>6437</v>
      </c>
      <c r="J3403" s="1" t="s">
        <v>6245</v>
      </c>
      <c r="K3403">
        <v>43</v>
      </c>
      <c r="L3403" s="1" t="s">
        <v>6260</v>
      </c>
      <c r="M3403" s="1" t="s">
        <v>6247</v>
      </c>
      <c r="N3403">
        <v>21435</v>
      </c>
      <c r="O3403" s="1" t="s">
        <v>6243</v>
      </c>
      <c r="P3403" s="2">
        <v>44015</v>
      </c>
      <c r="Q3403" s="2">
        <v>45675</v>
      </c>
      <c r="R3403" s="1" t="s">
        <v>6902</v>
      </c>
      <c r="S3403" s="1" t="s">
        <v>6908</v>
      </c>
      <c r="T3403" s="1" t="s">
        <v>9</v>
      </c>
      <c r="U3403">
        <v>7215</v>
      </c>
      <c r="V3403" s="1" t="s">
        <v>15</v>
      </c>
      <c r="W3403" s="1" t="s">
        <v>106</v>
      </c>
      <c r="X3403" s="2">
        <f t="shared" ca="1" si="53"/>
        <v>45937</v>
      </c>
      <c r="Y3403" s="1">
        <f ca="1">ROUND(YEARFRAC(Merge1[[#This Row],[Join_Date]],Merge1[[#This Row],[Today]], 3),0)</f>
        <v>5</v>
      </c>
      <c r="Z3403" s="1" t="str" cm="1">
        <f t="array" aca="1" ref="Z3403" ca="1">_xlfn.IFS(
   Merge1[[#This Row],[Customer Tenure]]&lt;=2,"New",
   Merge1[[#This Row],[Customer Tenure]]&lt;=5,"Emerging",
  Merge1[[#This Row],[Customer Tenure]]&lt;9,"Established",
   TRUE,"Loyal"
)</f>
        <v>Emerging</v>
      </c>
      <c r="AA3403" s="1" t="str" cm="1">
        <f t="array" ref="AA3403">_xlfn.IFS(Merge1[[#This Row],[Income]]&lt;=30000,"Low",Merge1[[#This Row],[Income]]&lt;=60000,"Medium",Merge1[[#This Row],[Income]]&lt;=100000,"High", Merge1[[#This Row],[Income]]&gt;100000," Premium")</f>
        <v>Low</v>
      </c>
      <c r="AB3403" s="1" t="str" cm="1">
        <f t="array" ref="AB3403">_xlfn.IFS(Merge1[[#This Row],[Age]]&lt;= 28,"Gen Z", Merge1[[#This Row],[Age]]&lt;=44,"Millennials", Merge1[[#This Row],[Age]]&lt;=60,"Gen X", Merge1[[#This Row],[Age]]&gt;60,"Baby Boomers")</f>
        <v>Millennials</v>
      </c>
      <c r="AC3403" s="1" t="str" cm="1">
        <f t="array" ref="AC3403">_xlfn.IFS(
    Merge1[[#This Row],[Balance]]&lt;=50000,"Low",
    Merge1[[#This Row],[Balance]]&lt;=200000,"Medium",
    Merge1[[#This Row],[Balance]]&gt;200000,"High"
)</f>
        <v>High</v>
      </c>
    </row>
    <row r="3404" spans="1:29" x14ac:dyDescent="0.25">
      <c r="A3404" s="1" t="s">
        <v>605</v>
      </c>
      <c r="B3404" s="1" t="s">
        <v>6218</v>
      </c>
      <c r="C3404" s="1" t="s">
        <v>5835</v>
      </c>
      <c r="D3404" s="2">
        <v>45798</v>
      </c>
      <c r="E3404">
        <v>55863</v>
      </c>
      <c r="F3404">
        <v>795</v>
      </c>
      <c r="G3404">
        <v>0</v>
      </c>
      <c r="H3404" s="1" t="s">
        <v>5833</v>
      </c>
      <c r="I3404" s="1" t="s">
        <v>6312</v>
      </c>
      <c r="J3404" s="1" t="s">
        <v>6245</v>
      </c>
      <c r="K3404">
        <v>62</v>
      </c>
      <c r="L3404" s="1" t="s">
        <v>6246</v>
      </c>
      <c r="M3404" s="1" t="s">
        <v>6257</v>
      </c>
      <c r="N3404">
        <v>179903</v>
      </c>
      <c r="O3404" s="1" t="s">
        <v>6243</v>
      </c>
      <c r="P3404" s="2">
        <v>43636</v>
      </c>
      <c r="Q3404" s="2">
        <v>45305</v>
      </c>
      <c r="R3404" s="1" t="s">
        <v>6902</v>
      </c>
      <c r="S3404" s="1" t="s">
        <v>6903</v>
      </c>
      <c r="T3404" s="1" t="s">
        <v>28</v>
      </c>
      <c r="U3404">
        <v>1130</v>
      </c>
      <c r="V3404" s="1" t="s">
        <v>15</v>
      </c>
      <c r="W3404" s="1" t="s">
        <v>40</v>
      </c>
      <c r="X3404" s="2">
        <f t="shared" ca="1" si="53"/>
        <v>45937</v>
      </c>
      <c r="Y3404" s="1">
        <f ca="1">ROUND(YEARFRAC(Merge1[[#This Row],[Join_Date]],Merge1[[#This Row],[Today]], 3),0)</f>
        <v>6</v>
      </c>
      <c r="Z3404" s="1" t="str" cm="1">
        <f t="array" aca="1" ref="Z3404" ca="1">_xlfn.IFS(
   Merge1[[#This Row],[Customer Tenure]]&lt;=2,"New",
   Merge1[[#This Row],[Customer Tenure]]&lt;=5,"Emerging",
  Merge1[[#This Row],[Customer Tenure]]&lt;9,"Established",
   TRUE,"Loyal"
)</f>
        <v>Established</v>
      </c>
      <c r="AA3404" s="1" t="str" cm="1">
        <f t="array" ref="AA3404">_xlfn.IFS(Merge1[[#This Row],[Income]]&lt;=30000,"Low",Merge1[[#This Row],[Income]]&lt;=60000,"Medium",Merge1[[#This Row],[Income]]&lt;=100000,"High", Merge1[[#This Row],[Income]]&gt;100000," Premium")</f>
        <v xml:space="preserve"> Premium</v>
      </c>
      <c r="AB3404" s="1" t="str" cm="1">
        <f t="array" ref="AB3404">_xlfn.IFS(Merge1[[#This Row],[Age]]&lt;= 28,"Gen Z", Merge1[[#This Row],[Age]]&lt;=44,"Millennials", Merge1[[#This Row],[Age]]&lt;=60,"Gen X", Merge1[[#This Row],[Age]]&gt;60,"Baby Boomers")</f>
        <v>Baby Boomers</v>
      </c>
      <c r="AC3404" s="1" t="str" cm="1">
        <f t="array" ref="AC3404">_xlfn.IFS(
    Merge1[[#This Row],[Balance]]&lt;=50000,"Low",
    Merge1[[#This Row],[Balance]]&lt;=200000,"Medium",
    Merge1[[#This Row],[Balance]]&gt;200000,"High"
)</f>
        <v>Medium</v>
      </c>
    </row>
    <row r="3405" spans="1:29" x14ac:dyDescent="0.25">
      <c r="A3405" s="1" t="s">
        <v>242</v>
      </c>
      <c r="B3405" s="1" t="s">
        <v>6034</v>
      </c>
      <c r="C3405" s="1" t="s">
        <v>5846</v>
      </c>
      <c r="D3405" s="2">
        <v>45501</v>
      </c>
      <c r="E3405">
        <v>304359</v>
      </c>
      <c r="F3405">
        <v>828</v>
      </c>
      <c r="G3405">
        <v>217369</v>
      </c>
      <c r="H3405" s="1" t="s">
        <v>5838</v>
      </c>
      <c r="I3405" s="1" t="s">
        <v>6539</v>
      </c>
      <c r="J3405" s="1" t="s">
        <v>6245</v>
      </c>
      <c r="K3405">
        <v>74</v>
      </c>
      <c r="L3405" s="1" t="s">
        <v>6246</v>
      </c>
      <c r="M3405" s="1" t="s">
        <v>6242</v>
      </c>
      <c r="N3405">
        <v>102970</v>
      </c>
      <c r="O3405" s="1" t="s">
        <v>6248</v>
      </c>
      <c r="P3405" s="2">
        <v>43335</v>
      </c>
      <c r="Q3405" s="2">
        <v>45578</v>
      </c>
      <c r="R3405" s="1" t="s">
        <v>6912</v>
      </c>
      <c r="S3405" s="1" t="s">
        <v>6917</v>
      </c>
      <c r="T3405" s="1" t="s">
        <v>28</v>
      </c>
      <c r="U3405">
        <v>117</v>
      </c>
      <c r="V3405" s="1" t="s">
        <v>24</v>
      </c>
      <c r="W3405" s="1" t="s">
        <v>45</v>
      </c>
      <c r="X3405" s="2">
        <f t="shared" ca="1" si="53"/>
        <v>45937</v>
      </c>
      <c r="Y3405" s="1">
        <f ca="1">ROUND(YEARFRAC(Merge1[[#This Row],[Join_Date]],Merge1[[#This Row],[Today]], 3),0)</f>
        <v>7</v>
      </c>
      <c r="Z3405" s="1" t="str" cm="1">
        <f t="array" aca="1" ref="Z3405" ca="1">_xlfn.IFS(
   Merge1[[#This Row],[Customer Tenure]]&lt;=2,"New",
   Merge1[[#This Row],[Customer Tenure]]&lt;=5,"Emerging",
  Merge1[[#This Row],[Customer Tenure]]&lt;9,"Established",
   TRUE,"Loyal"
)</f>
        <v>Established</v>
      </c>
      <c r="AA3405" s="1" t="str" cm="1">
        <f t="array" ref="AA3405">_xlfn.IFS(Merge1[[#This Row],[Income]]&lt;=30000,"Low",Merge1[[#This Row],[Income]]&lt;=60000,"Medium",Merge1[[#This Row],[Income]]&lt;=100000,"High", Merge1[[#This Row],[Income]]&gt;100000," Premium")</f>
        <v xml:space="preserve"> Premium</v>
      </c>
      <c r="AB3405" s="1" t="str" cm="1">
        <f t="array" ref="AB3405">_xlfn.IFS(Merge1[[#This Row],[Age]]&lt;= 28,"Gen Z", Merge1[[#This Row],[Age]]&lt;=44,"Millennials", Merge1[[#This Row],[Age]]&lt;=60,"Gen X", Merge1[[#This Row],[Age]]&gt;60,"Baby Boomers")</f>
        <v>Baby Boomers</v>
      </c>
      <c r="AC3405" s="1" t="str" cm="1">
        <f t="array" ref="AC3405">_xlfn.IFS(
    Merge1[[#This Row],[Balance]]&lt;=50000,"Low",
    Merge1[[#This Row],[Balance]]&lt;=200000,"Medium",
    Merge1[[#This Row],[Balance]]&gt;200000,"High"
)</f>
        <v>High</v>
      </c>
    </row>
    <row r="3406" spans="1:29" x14ac:dyDescent="0.25">
      <c r="A3406" s="1" t="s">
        <v>1741</v>
      </c>
      <c r="B3406" s="1" t="s">
        <v>6052</v>
      </c>
      <c r="C3406" s="1" t="s">
        <v>5835</v>
      </c>
      <c r="D3406" s="2">
        <v>42465</v>
      </c>
      <c r="E3406">
        <v>439439</v>
      </c>
      <c r="F3406">
        <v>739</v>
      </c>
      <c r="G3406">
        <v>0</v>
      </c>
      <c r="H3406" s="1" t="s">
        <v>5833</v>
      </c>
      <c r="I3406" s="1" t="s">
        <v>6577</v>
      </c>
      <c r="J3406" s="1" t="s">
        <v>6245</v>
      </c>
      <c r="K3406">
        <v>37</v>
      </c>
      <c r="L3406" s="1" t="s">
        <v>6246</v>
      </c>
      <c r="M3406" s="1" t="s">
        <v>6251</v>
      </c>
      <c r="N3406">
        <v>177661</v>
      </c>
      <c r="O3406" s="1" t="s">
        <v>6243</v>
      </c>
      <c r="P3406" s="2">
        <v>45516</v>
      </c>
      <c r="Q3406" s="2">
        <v>45672</v>
      </c>
      <c r="R3406" s="1" t="s">
        <v>6902</v>
      </c>
      <c r="S3406" s="1" t="s">
        <v>6908</v>
      </c>
      <c r="T3406" s="1" t="s">
        <v>9</v>
      </c>
      <c r="U3406">
        <v>6304</v>
      </c>
      <c r="V3406" s="1" t="s">
        <v>15</v>
      </c>
      <c r="W3406" s="1" t="s">
        <v>29</v>
      </c>
      <c r="X3406" s="2">
        <f t="shared" ca="1" si="53"/>
        <v>45937</v>
      </c>
      <c r="Y3406" s="1">
        <f ca="1">ROUND(YEARFRAC(Merge1[[#This Row],[Join_Date]],Merge1[[#This Row],[Today]], 3),0)</f>
        <v>1</v>
      </c>
      <c r="Z3406" s="1" t="str" cm="1">
        <f t="array" aca="1" ref="Z3406" ca="1">_xlfn.IFS(
   Merge1[[#This Row],[Customer Tenure]]&lt;=2,"New",
   Merge1[[#This Row],[Customer Tenure]]&lt;=5,"Emerging",
  Merge1[[#This Row],[Customer Tenure]]&lt;9,"Established",
   TRUE,"Loyal"
)</f>
        <v>New</v>
      </c>
      <c r="AA3406" s="1" t="str" cm="1">
        <f t="array" ref="AA3406">_xlfn.IFS(Merge1[[#This Row],[Income]]&lt;=30000,"Low",Merge1[[#This Row],[Income]]&lt;=60000,"Medium",Merge1[[#This Row],[Income]]&lt;=100000,"High", Merge1[[#This Row],[Income]]&gt;100000," Premium")</f>
        <v xml:space="preserve"> Premium</v>
      </c>
      <c r="AB3406" s="1" t="str" cm="1">
        <f t="array" ref="AB3406">_xlfn.IFS(Merge1[[#This Row],[Age]]&lt;= 28,"Gen Z", Merge1[[#This Row],[Age]]&lt;=44,"Millennials", Merge1[[#This Row],[Age]]&lt;=60,"Gen X", Merge1[[#This Row],[Age]]&gt;60,"Baby Boomers")</f>
        <v>Millennials</v>
      </c>
      <c r="AC3406" s="1" t="str" cm="1">
        <f t="array" ref="AC3406">_xlfn.IFS(
    Merge1[[#This Row],[Balance]]&lt;=50000,"Low",
    Merge1[[#This Row],[Balance]]&lt;=200000,"Medium",
    Merge1[[#This Row],[Balance]]&gt;200000,"High"
)</f>
        <v>High</v>
      </c>
    </row>
    <row r="3407" spans="1:29" x14ac:dyDescent="0.25">
      <c r="A3407" s="1" t="s">
        <v>1497</v>
      </c>
      <c r="B3407" s="1" t="s">
        <v>6001</v>
      </c>
      <c r="C3407" s="1" t="s">
        <v>5835</v>
      </c>
      <c r="D3407" s="2">
        <v>44863</v>
      </c>
      <c r="E3407">
        <v>252084</v>
      </c>
      <c r="F3407">
        <v>656</v>
      </c>
      <c r="G3407">
        <v>497442</v>
      </c>
      <c r="H3407" s="1" t="s">
        <v>5833</v>
      </c>
      <c r="I3407" s="1" t="s">
        <v>6773</v>
      </c>
      <c r="J3407" s="1" t="s">
        <v>6245</v>
      </c>
      <c r="K3407">
        <v>45</v>
      </c>
      <c r="L3407" s="1" t="s">
        <v>6260</v>
      </c>
      <c r="M3407" s="1" t="s">
        <v>6251</v>
      </c>
      <c r="N3407">
        <v>65893</v>
      </c>
      <c r="O3407" s="1" t="s">
        <v>6248</v>
      </c>
      <c r="P3407" s="2">
        <v>44513</v>
      </c>
      <c r="Q3407" s="2">
        <v>45595</v>
      </c>
      <c r="R3407" s="1" t="s">
        <v>6912</v>
      </c>
      <c r="S3407" s="1" t="s">
        <v>6917</v>
      </c>
      <c r="T3407" s="1" t="s">
        <v>14</v>
      </c>
      <c r="U3407">
        <v>5203</v>
      </c>
      <c r="V3407" s="1" t="s">
        <v>15</v>
      </c>
      <c r="W3407" s="1" t="s">
        <v>106</v>
      </c>
      <c r="X3407" s="2">
        <f t="shared" ca="1" si="53"/>
        <v>45937</v>
      </c>
      <c r="Y3407" s="1">
        <f ca="1">ROUND(YEARFRAC(Merge1[[#This Row],[Join_Date]],Merge1[[#This Row],[Today]], 3),0)</f>
        <v>4</v>
      </c>
      <c r="Z3407" s="1" t="str" cm="1">
        <f t="array" aca="1" ref="Z3407" ca="1">_xlfn.IFS(
   Merge1[[#This Row],[Customer Tenure]]&lt;=2,"New",
   Merge1[[#This Row],[Customer Tenure]]&lt;=5,"Emerging",
  Merge1[[#This Row],[Customer Tenure]]&lt;9,"Established",
   TRUE,"Loyal"
)</f>
        <v>Emerging</v>
      </c>
      <c r="AA3407" s="1" t="str" cm="1">
        <f t="array" ref="AA3407">_xlfn.IFS(Merge1[[#This Row],[Income]]&lt;=30000,"Low",Merge1[[#This Row],[Income]]&lt;=60000,"Medium",Merge1[[#This Row],[Income]]&lt;=100000,"High", Merge1[[#This Row],[Income]]&gt;100000," Premium")</f>
        <v>High</v>
      </c>
      <c r="AB3407" s="1" t="str" cm="1">
        <f t="array" ref="AB3407">_xlfn.IFS(Merge1[[#This Row],[Age]]&lt;= 28,"Gen Z", Merge1[[#This Row],[Age]]&lt;=44,"Millennials", Merge1[[#This Row],[Age]]&lt;=60,"Gen X", Merge1[[#This Row],[Age]]&gt;60,"Baby Boomers")</f>
        <v>Gen X</v>
      </c>
      <c r="AC3407" s="1" t="str" cm="1">
        <f t="array" ref="AC3407">_xlfn.IFS(
    Merge1[[#This Row],[Balance]]&lt;=50000,"Low",
    Merge1[[#This Row],[Balance]]&lt;=200000,"Medium",
    Merge1[[#This Row],[Balance]]&gt;200000,"High"
)</f>
        <v>High</v>
      </c>
    </row>
    <row r="3408" spans="1:29" x14ac:dyDescent="0.25">
      <c r="A3408" s="1" t="s">
        <v>61</v>
      </c>
      <c r="B3408" s="1" t="s">
        <v>6040</v>
      </c>
      <c r="C3408" s="1" t="s">
        <v>5832</v>
      </c>
      <c r="D3408" s="2">
        <v>42951</v>
      </c>
      <c r="E3408">
        <v>355054</v>
      </c>
      <c r="F3408">
        <v>808</v>
      </c>
      <c r="G3408">
        <v>0</v>
      </c>
      <c r="H3408" s="1" t="s">
        <v>5833</v>
      </c>
      <c r="I3408" s="1" t="s">
        <v>6459</v>
      </c>
      <c r="J3408" s="1" t="s">
        <v>6240</v>
      </c>
      <c r="K3408">
        <v>49</v>
      </c>
      <c r="L3408" s="1" t="s">
        <v>6260</v>
      </c>
      <c r="M3408" s="1" t="s">
        <v>6266</v>
      </c>
      <c r="N3408">
        <v>135374</v>
      </c>
      <c r="O3408" s="1" t="s">
        <v>6243</v>
      </c>
      <c r="P3408" s="2">
        <v>43786</v>
      </c>
      <c r="Q3408" s="2">
        <v>45183</v>
      </c>
      <c r="R3408" s="1" t="s">
        <v>6897</v>
      </c>
      <c r="S3408" s="1" t="s">
        <v>6909</v>
      </c>
      <c r="T3408" s="1" t="s">
        <v>28</v>
      </c>
      <c r="U3408">
        <v>7234</v>
      </c>
      <c r="V3408" s="1" t="s">
        <v>15</v>
      </c>
      <c r="W3408" s="1" t="s">
        <v>20</v>
      </c>
      <c r="X3408" s="2">
        <f t="shared" ca="1" si="53"/>
        <v>45937</v>
      </c>
      <c r="Y3408" s="1">
        <f ca="1">ROUND(YEARFRAC(Merge1[[#This Row],[Join_Date]],Merge1[[#This Row],[Today]], 3),0)</f>
        <v>6</v>
      </c>
      <c r="Z3408" s="1" t="str" cm="1">
        <f t="array" aca="1" ref="Z3408" ca="1">_xlfn.IFS(
   Merge1[[#This Row],[Customer Tenure]]&lt;=2,"New",
   Merge1[[#This Row],[Customer Tenure]]&lt;=5,"Emerging",
  Merge1[[#This Row],[Customer Tenure]]&lt;9,"Established",
   TRUE,"Loyal"
)</f>
        <v>Established</v>
      </c>
      <c r="AA3408" s="1" t="str" cm="1">
        <f t="array" ref="AA3408">_xlfn.IFS(Merge1[[#This Row],[Income]]&lt;=30000,"Low",Merge1[[#This Row],[Income]]&lt;=60000,"Medium",Merge1[[#This Row],[Income]]&lt;=100000,"High", Merge1[[#This Row],[Income]]&gt;100000," Premium")</f>
        <v xml:space="preserve"> Premium</v>
      </c>
      <c r="AB3408" s="1" t="str" cm="1">
        <f t="array" ref="AB3408">_xlfn.IFS(Merge1[[#This Row],[Age]]&lt;= 28,"Gen Z", Merge1[[#This Row],[Age]]&lt;=44,"Millennials", Merge1[[#This Row],[Age]]&lt;=60,"Gen X", Merge1[[#This Row],[Age]]&gt;60,"Baby Boomers")</f>
        <v>Gen X</v>
      </c>
      <c r="AC3408" s="1" t="str" cm="1">
        <f t="array" ref="AC3408">_xlfn.IFS(
    Merge1[[#This Row],[Balance]]&lt;=50000,"Low",
    Merge1[[#This Row],[Balance]]&lt;=200000,"Medium",
    Merge1[[#This Row],[Balance]]&gt;200000,"High"
)</f>
        <v>High</v>
      </c>
    </row>
    <row r="3409" spans="1:29" x14ac:dyDescent="0.25">
      <c r="A3409" s="1" t="s">
        <v>2237</v>
      </c>
      <c r="B3409" s="1" t="s">
        <v>5852</v>
      </c>
      <c r="C3409" s="1" t="s">
        <v>5832</v>
      </c>
      <c r="D3409" s="2">
        <v>43221</v>
      </c>
      <c r="E3409">
        <v>345158</v>
      </c>
      <c r="F3409">
        <v>353</v>
      </c>
      <c r="G3409">
        <v>0</v>
      </c>
      <c r="H3409" s="1" t="s">
        <v>5833</v>
      </c>
      <c r="I3409" s="1" t="s">
        <v>6489</v>
      </c>
      <c r="J3409" s="1" t="s">
        <v>6240</v>
      </c>
      <c r="K3409">
        <v>54</v>
      </c>
      <c r="L3409" s="1" t="s">
        <v>6260</v>
      </c>
      <c r="M3409" s="1" t="s">
        <v>6262</v>
      </c>
      <c r="N3409">
        <v>117768</v>
      </c>
      <c r="O3409" s="1" t="s">
        <v>6243</v>
      </c>
      <c r="P3409" s="2">
        <v>45891</v>
      </c>
      <c r="Q3409" s="2">
        <v>45490</v>
      </c>
      <c r="R3409" s="1" t="s">
        <v>6891</v>
      </c>
      <c r="S3409" s="1" t="s">
        <v>6895</v>
      </c>
      <c r="T3409" s="1" t="s">
        <v>14</v>
      </c>
      <c r="U3409">
        <v>8536</v>
      </c>
      <c r="V3409" s="1" t="s">
        <v>19</v>
      </c>
      <c r="W3409" s="1" t="s">
        <v>45</v>
      </c>
      <c r="X3409" s="2">
        <f t="shared" ca="1" si="53"/>
        <v>45937</v>
      </c>
      <c r="Y3409" s="1">
        <f ca="1">ROUND(YEARFRAC(Merge1[[#This Row],[Join_Date]],Merge1[[#This Row],[Today]], 3),0)</f>
        <v>0</v>
      </c>
      <c r="Z3409" s="1" t="str" cm="1">
        <f t="array" aca="1" ref="Z3409" ca="1">_xlfn.IFS(
   Merge1[[#This Row],[Customer Tenure]]&lt;=2,"New",
   Merge1[[#This Row],[Customer Tenure]]&lt;=5,"Emerging",
  Merge1[[#This Row],[Customer Tenure]]&lt;9,"Established",
   TRUE,"Loyal"
)</f>
        <v>New</v>
      </c>
      <c r="AA3409" s="1" t="str" cm="1">
        <f t="array" ref="AA3409">_xlfn.IFS(Merge1[[#This Row],[Income]]&lt;=30000,"Low",Merge1[[#This Row],[Income]]&lt;=60000,"Medium",Merge1[[#This Row],[Income]]&lt;=100000,"High", Merge1[[#This Row],[Income]]&gt;100000," Premium")</f>
        <v xml:space="preserve"> Premium</v>
      </c>
      <c r="AB3409" s="1" t="str" cm="1">
        <f t="array" ref="AB3409">_xlfn.IFS(Merge1[[#This Row],[Age]]&lt;= 28,"Gen Z", Merge1[[#This Row],[Age]]&lt;=44,"Millennials", Merge1[[#This Row],[Age]]&lt;=60,"Gen X", Merge1[[#This Row],[Age]]&gt;60,"Baby Boomers")</f>
        <v>Gen X</v>
      </c>
      <c r="AC3409" s="1" t="str" cm="1">
        <f t="array" ref="AC3409">_xlfn.IFS(
    Merge1[[#This Row],[Balance]]&lt;=50000,"Low",
    Merge1[[#This Row],[Balance]]&lt;=200000,"Medium",
    Merge1[[#This Row],[Balance]]&gt;200000,"High"
)</f>
        <v>High</v>
      </c>
    </row>
    <row r="3410" spans="1:29" x14ac:dyDescent="0.25">
      <c r="A3410" s="1" t="s">
        <v>561</v>
      </c>
      <c r="B3410" s="1" t="s">
        <v>5977</v>
      </c>
      <c r="C3410" s="1" t="s">
        <v>5832</v>
      </c>
      <c r="D3410" s="2">
        <v>43235</v>
      </c>
      <c r="E3410">
        <v>270472</v>
      </c>
      <c r="F3410">
        <v>586</v>
      </c>
      <c r="G3410">
        <v>204519</v>
      </c>
      <c r="H3410" s="1" t="s">
        <v>5838</v>
      </c>
      <c r="I3410" s="1" t="s">
        <v>6727</v>
      </c>
      <c r="J3410" s="1" t="s">
        <v>6240</v>
      </c>
      <c r="K3410">
        <v>28</v>
      </c>
      <c r="L3410" s="1" t="s">
        <v>6241</v>
      </c>
      <c r="M3410" s="1" t="s">
        <v>6254</v>
      </c>
      <c r="N3410">
        <v>92099</v>
      </c>
      <c r="O3410" s="1" t="s">
        <v>6243</v>
      </c>
      <c r="P3410" s="2">
        <v>44410</v>
      </c>
      <c r="Q3410" s="2">
        <v>45523</v>
      </c>
      <c r="R3410" s="1" t="s">
        <v>6889</v>
      </c>
      <c r="S3410" s="1" t="s">
        <v>6890</v>
      </c>
      <c r="T3410" s="1" t="s">
        <v>9</v>
      </c>
      <c r="U3410">
        <v>2049</v>
      </c>
      <c r="V3410" s="1" t="s">
        <v>19</v>
      </c>
      <c r="W3410" s="1" t="s">
        <v>25</v>
      </c>
      <c r="X3410" s="2">
        <f t="shared" ca="1" si="53"/>
        <v>45937</v>
      </c>
      <c r="Y3410" s="1">
        <f ca="1">ROUND(YEARFRAC(Merge1[[#This Row],[Join_Date]],Merge1[[#This Row],[Today]], 3),0)</f>
        <v>4</v>
      </c>
      <c r="Z3410" s="1" t="str" cm="1">
        <f t="array" aca="1" ref="Z3410" ca="1">_xlfn.IFS(
   Merge1[[#This Row],[Customer Tenure]]&lt;=2,"New",
   Merge1[[#This Row],[Customer Tenure]]&lt;=5,"Emerging",
  Merge1[[#This Row],[Customer Tenure]]&lt;9,"Established",
   TRUE,"Loyal"
)</f>
        <v>Emerging</v>
      </c>
      <c r="AA3410" s="1" t="str" cm="1">
        <f t="array" ref="AA3410">_xlfn.IFS(Merge1[[#This Row],[Income]]&lt;=30000,"Low",Merge1[[#This Row],[Income]]&lt;=60000,"Medium",Merge1[[#This Row],[Income]]&lt;=100000,"High", Merge1[[#This Row],[Income]]&gt;100000," Premium")</f>
        <v>High</v>
      </c>
      <c r="AB3410" s="1" t="str" cm="1">
        <f t="array" ref="AB3410">_xlfn.IFS(Merge1[[#This Row],[Age]]&lt;= 28,"Gen Z", Merge1[[#This Row],[Age]]&lt;=44,"Millennials", Merge1[[#This Row],[Age]]&lt;=60,"Gen X", Merge1[[#This Row],[Age]]&gt;60,"Baby Boomers")</f>
        <v>Gen Z</v>
      </c>
      <c r="AC3410" s="1" t="str" cm="1">
        <f t="array" ref="AC3410">_xlfn.IFS(
    Merge1[[#This Row],[Balance]]&lt;=50000,"Low",
    Merge1[[#This Row],[Balance]]&lt;=200000,"Medium",
    Merge1[[#This Row],[Balance]]&gt;200000,"High"
)</f>
        <v>High</v>
      </c>
    </row>
    <row r="3411" spans="1:29" x14ac:dyDescent="0.25">
      <c r="A3411" s="1" t="s">
        <v>1064</v>
      </c>
      <c r="B3411" s="1" t="s">
        <v>5937</v>
      </c>
      <c r="C3411" s="1" t="s">
        <v>5835</v>
      </c>
      <c r="D3411" s="2">
        <v>42487</v>
      </c>
      <c r="E3411">
        <v>23185</v>
      </c>
      <c r="F3411">
        <v>465</v>
      </c>
      <c r="G3411">
        <v>0</v>
      </c>
      <c r="H3411" s="1" t="s">
        <v>5833</v>
      </c>
      <c r="I3411" s="1" t="s">
        <v>6516</v>
      </c>
      <c r="J3411" s="1" t="s">
        <v>6240</v>
      </c>
      <c r="K3411">
        <v>25</v>
      </c>
      <c r="L3411" s="1" t="s">
        <v>6241</v>
      </c>
      <c r="M3411" s="1" t="s">
        <v>6266</v>
      </c>
      <c r="N3411">
        <v>158496</v>
      </c>
      <c r="O3411" s="1" t="s">
        <v>6243</v>
      </c>
      <c r="P3411" s="2">
        <v>42973</v>
      </c>
      <c r="Q3411" s="2">
        <v>45661</v>
      </c>
      <c r="R3411" s="1" t="s">
        <v>6902</v>
      </c>
      <c r="S3411" s="1" t="s">
        <v>6908</v>
      </c>
      <c r="T3411" s="1" t="s">
        <v>28</v>
      </c>
      <c r="U3411">
        <v>813</v>
      </c>
      <c r="V3411" s="1" t="s">
        <v>24</v>
      </c>
      <c r="W3411" s="1" t="s">
        <v>20</v>
      </c>
      <c r="X3411" s="2">
        <f t="shared" ca="1" si="53"/>
        <v>45937</v>
      </c>
      <c r="Y3411" s="1">
        <f ca="1">ROUND(YEARFRAC(Merge1[[#This Row],[Join_Date]],Merge1[[#This Row],[Today]], 3),0)</f>
        <v>8</v>
      </c>
      <c r="Z3411" s="1" t="str" cm="1">
        <f t="array" aca="1" ref="Z3411" ca="1">_xlfn.IFS(
   Merge1[[#This Row],[Customer Tenure]]&lt;=2,"New",
   Merge1[[#This Row],[Customer Tenure]]&lt;=5,"Emerging",
  Merge1[[#This Row],[Customer Tenure]]&lt;9,"Established",
   TRUE,"Loyal"
)</f>
        <v>Established</v>
      </c>
      <c r="AA3411" s="1" t="str" cm="1">
        <f t="array" ref="AA3411">_xlfn.IFS(Merge1[[#This Row],[Income]]&lt;=30000,"Low",Merge1[[#This Row],[Income]]&lt;=60000,"Medium",Merge1[[#This Row],[Income]]&lt;=100000,"High", Merge1[[#This Row],[Income]]&gt;100000," Premium")</f>
        <v xml:space="preserve"> Premium</v>
      </c>
      <c r="AB3411" s="1" t="str" cm="1">
        <f t="array" ref="AB3411">_xlfn.IFS(Merge1[[#This Row],[Age]]&lt;= 28,"Gen Z", Merge1[[#This Row],[Age]]&lt;=44,"Millennials", Merge1[[#This Row],[Age]]&lt;=60,"Gen X", Merge1[[#This Row],[Age]]&gt;60,"Baby Boomers")</f>
        <v>Gen Z</v>
      </c>
      <c r="AC3411" s="1" t="str" cm="1">
        <f t="array" ref="AC3411">_xlfn.IFS(
    Merge1[[#This Row],[Balance]]&lt;=50000,"Low",
    Merge1[[#This Row],[Balance]]&lt;=200000,"Medium",
    Merge1[[#This Row],[Balance]]&gt;200000,"High"
)</f>
        <v>Low</v>
      </c>
    </row>
    <row r="3412" spans="1:29" x14ac:dyDescent="0.25">
      <c r="A3412" s="1" t="s">
        <v>2284</v>
      </c>
      <c r="B3412" s="1" t="s">
        <v>5834</v>
      </c>
      <c r="C3412" s="1" t="s">
        <v>5835</v>
      </c>
      <c r="D3412" s="2">
        <v>43851</v>
      </c>
      <c r="E3412">
        <v>97493</v>
      </c>
      <c r="F3412">
        <v>528</v>
      </c>
      <c r="G3412">
        <v>0</v>
      </c>
      <c r="H3412" s="1" t="s">
        <v>5833</v>
      </c>
      <c r="I3412" s="1" t="s">
        <v>6648</v>
      </c>
      <c r="J3412" s="1" t="s">
        <v>6240</v>
      </c>
      <c r="K3412">
        <v>57</v>
      </c>
      <c r="L3412" s="1" t="s">
        <v>6246</v>
      </c>
      <c r="M3412" s="1" t="s">
        <v>6266</v>
      </c>
      <c r="N3412">
        <v>122215</v>
      </c>
      <c r="O3412" s="1" t="s">
        <v>6252</v>
      </c>
      <c r="P3412" s="2">
        <v>43637</v>
      </c>
      <c r="Q3412" s="2">
        <v>45324</v>
      </c>
      <c r="R3412" s="1" t="s">
        <v>6885</v>
      </c>
      <c r="S3412" s="1" t="s">
        <v>6886</v>
      </c>
      <c r="T3412" s="1" t="s">
        <v>23</v>
      </c>
      <c r="U3412">
        <v>776</v>
      </c>
      <c r="V3412" s="1" t="s">
        <v>10</v>
      </c>
      <c r="W3412" s="1" t="s">
        <v>29</v>
      </c>
      <c r="X3412" s="2">
        <f t="shared" ca="1" si="53"/>
        <v>45937</v>
      </c>
      <c r="Y3412" s="1">
        <f ca="1">ROUND(YEARFRAC(Merge1[[#This Row],[Join_Date]],Merge1[[#This Row],[Today]], 3),0)</f>
        <v>6</v>
      </c>
      <c r="Z3412" s="1" t="str" cm="1">
        <f t="array" aca="1" ref="Z3412" ca="1">_xlfn.IFS(
   Merge1[[#This Row],[Customer Tenure]]&lt;=2,"New",
   Merge1[[#This Row],[Customer Tenure]]&lt;=5,"Emerging",
  Merge1[[#This Row],[Customer Tenure]]&lt;9,"Established",
   TRUE,"Loyal"
)</f>
        <v>Established</v>
      </c>
      <c r="AA3412" s="1" t="str" cm="1">
        <f t="array" ref="AA3412">_xlfn.IFS(Merge1[[#This Row],[Income]]&lt;=30000,"Low",Merge1[[#This Row],[Income]]&lt;=60000,"Medium",Merge1[[#This Row],[Income]]&lt;=100000,"High", Merge1[[#This Row],[Income]]&gt;100000," Premium")</f>
        <v xml:space="preserve"> Premium</v>
      </c>
      <c r="AB3412" s="1" t="str" cm="1">
        <f t="array" ref="AB3412">_xlfn.IFS(Merge1[[#This Row],[Age]]&lt;= 28,"Gen Z", Merge1[[#This Row],[Age]]&lt;=44,"Millennials", Merge1[[#This Row],[Age]]&lt;=60,"Gen X", Merge1[[#This Row],[Age]]&gt;60,"Baby Boomers")</f>
        <v>Gen X</v>
      </c>
      <c r="AC3412" s="1" t="str" cm="1">
        <f t="array" ref="AC3412">_xlfn.IFS(
    Merge1[[#This Row],[Balance]]&lt;=50000,"Low",
    Merge1[[#This Row],[Balance]]&lt;=200000,"Medium",
    Merge1[[#This Row],[Balance]]&gt;200000,"High"
)</f>
        <v>Medium</v>
      </c>
    </row>
    <row r="3413" spans="1:29" x14ac:dyDescent="0.25">
      <c r="A3413" s="1" t="s">
        <v>428</v>
      </c>
      <c r="B3413" s="1" t="s">
        <v>5998</v>
      </c>
      <c r="C3413" s="1" t="s">
        <v>5842</v>
      </c>
      <c r="D3413" s="2">
        <v>44462</v>
      </c>
      <c r="E3413">
        <v>395319</v>
      </c>
      <c r="F3413">
        <v>415</v>
      </c>
      <c r="G3413">
        <v>0</v>
      </c>
      <c r="H3413" s="1" t="s">
        <v>5833</v>
      </c>
      <c r="I3413" s="1" t="s">
        <v>6793</v>
      </c>
      <c r="J3413" s="1" t="s">
        <v>6245</v>
      </c>
      <c r="K3413">
        <v>23</v>
      </c>
      <c r="L3413" s="1" t="s">
        <v>6260</v>
      </c>
      <c r="M3413" s="1" t="s">
        <v>6266</v>
      </c>
      <c r="N3413">
        <v>131453</v>
      </c>
      <c r="O3413" s="1" t="s">
        <v>6243</v>
      </c>
      <c r="P3413" s="2">
        <v>44692</v>
      </c>
      <c r="Q3413" s="2">
        <v>45190</v>
      </c>
      <c r="R3413" s="1" t="s">
        <v>6897</v>
      </c>
      <c r="S3413" s="1" t="s">
        <v>6909</v>
      </c>
      <c r="T3413" s="1" t="s">
        <v>23</v>
      </c>
      <c r="U3413">
        <v>3537</v>
      </c>
      <c r="V3413" s="1" t="s">
        <v>24</v>
      </c>
      <c r="W3413" s="1" t="s">
        <v>11</v>
      </c>
      <c r="X3413" s="2">
        <f t="shared" ca="1" si="53"/>
        <v>45937</v>
      </c>
      <c r="Y3413" s="1">
        <f ca="1">ROUND(YEARFRAC(Merge1[[#This Row],[Join_Date]],Merge1[[#This Row],[Today]], 3),0)</f>
        <v>3</v>
      </c>
      <c r="Z3413" s="1" t="str" cm="1">
        <f t="array" aca="1" ref="Z3413" ca="1">_xlfn.IFS(
   Merge1[[#This Row],[Customer Tenure]]&lt;=2,"New",
   Merge1[[#This Row],[Customer Tenure]]&lt;=5,"Emerging",
  Merge1[[#This Row],[Customer Tenure]]&lt;9,"Established",
   TRUE,"Loyal"
)</f>
        <v>Emerging</v>
      </c>
      <c r="AA3413" s="1" t="str" cm="1">
        <f t="array" ref="AA3413">_xlfn.IFS(Merge1[[#This Row],[Income]]&lt;=30000,"Low",Merge1[[#This Row],[Income]]&lt;=60000,"Medium",Merge1[[#This Row],[Income]]&lt;=100000,"High", Merge1[[#This Row],[Income]]&gt;100000," Premium")</f>
        <v xml:space="preserve"> Premium</v>
      </c>
      <c r="AB3413" s="1" t="str" cm="1">
        <f t="array" ref="AB3413">_xlfn.IFS(Merge1[[#This Row],[Age]]&lt;= 28,"Gen Z", Merge1[[#This Row],[Age]]&lt;=44,"Millennials", Merge1[[#This Row],[Age]]&lt;=60,"Gen X", Merge1[[#This Row],[Age]]&gt;60,"Baby Boomers")</f>
        <v>Gen Z</v>
      </c>
      <c r="AC3413" s="1" t="str" cm="1">
        <f t="array" ref="AC3413">_xlfn.IFS(
    Merge1[[#This Row],[Balance]]&lt;=50000,"Low",
    Merge1[[#This Row],[Balance]]&lt;=200000,"Medium",
    Merge1[[#This Row],[Balance]]&gt;200000,"High"
)</f>
        <v>High</v>
      </c>
    </row>
    <row r="3414" spans="1:29" x14ac:dyDescent="0.25">
      <c r="A3414" s="1" t="s">
        <v>178</v>
      </c>
      <c r="B3414" s="1" t="s">
        <v>6051</v>
      </c>
      <c r="C3414" s="1" t="s">
        <v>5835</v>
      </c>
      <c r="D3414" s="2">
        <v>44039</v>
      </c>
      <c r="E3414">
        <v>78278</v>
      </c>
      <c r="F3414">
        <v>687</v>
      </c>
      <c r="G3414">
        <v>452421</v>
      </c>
      <c r="H3414" s="1" t="s">
        <v>5833</v>
      </c>
      <c r="I3414" s="1" t="s">
        <v>6532</v>
      </c>
      <c r="J3414" s="1" t="s">
        <v>6240</v>
      </c>
      <c r="K3414">
        <v>46</v>
      </c>
      <c r="L3414" s="1" t="s">
        <v>6246</v>
      </c>
      <c r="M3414" s="1" t="s">
        <v>6257</v>
      </c>
      <c r="N3414">
        <v>190413</v>
      </c>
      <c r="O3414" s="1" t="s">
        <v>6252</v>
      </c>
      <c r="P3414" s="2">
        <v>42873</v>
      </c>
      <c r="Q3414" s="2">
        <v>45734</v>
      </c>
      <c r="R3414" s="1" t="s">
        <v>6899</v>
      </c>
      <c r="S3414" s="1" t="s">
        <v>6914</v>
      </c>
      <c r="T3414" s="1" t="s">
        <v>23</v>
      </c>
      <c r="U3414">
        <v>2316</v>
      </c>
      <c r="V3414" s="1" t="s">
        <v>10</v>
      </c>
      <c r="W3414" s="1" t="s">
        <v>16</v>
      </c>
      <c r="X3414" s="2">
        <f t="shared" ca="1" si="53"/>
        <v>45937</v>
      </c>
      <c r="Y3414" s="1">
        <f ca="1">ROUND(YEARFRAC(Merge1[[#This Row],[Join_Date]],Merge1[[#This Row],[Today]], 3),0)</f>
        <v>8</v>
      </c>
      <c r="Z3414" s="1" t="str" cm="1">
        <f t="array" aca="1" ref="Z3414" ca="1">_xlfn.IFS(
   Merge1[[#This Row],[Customer Tenure]]&lt;=2,"New",
   Merge1[[#This Row],[Customer Tenure]]&lt;=5,"Emerging",
  Merge1[[#This Row],[Customer Tenure]]&lt;9,"Established",
   TRUE,"Loyal"
)</f>
        <v>Established</v>
      </c>
      <c r="AA3414" s="1" t="str" cm="1">
        <f t="array" ref="AA3414">_xlfn.IFS(Merge1[[#This Row],[Income]]&lt;=30000,"Low",Merge1[[#This Row],[Income]]&lt;=60000,"Medium",Merge1[[#This Row],[Income]]&lt;=100000,"High", Merge1[[#This Row],[Income]]&gt;100000," Premium")</f>
        <v xml:space="preserve"> Premium</v>
      </c>
      <c r="AB3414" s="1" t="str" cm="1">
        <f t="array" ref="AB3414">_xlfn.IFS(Merge1[[#This Row],[Age]]&lt;= 28,"Gen Z", Merge1[[#This Row],[Age]]&lt;=44,"Millennials", Merge1[[#This Row],[Age]]&lt;=60,"Gen X", Merge1[[#This Row],[Age]]&gt;60,"Baby Boomers")</f>
        <v>Gen X</v>
      </c>
      <c r="AC3414" s="1" t="str" cm="1">
        <f t="array" ref="AC3414">_xlfn.IFS(
    Merge1[[#This Row],[Balance]]&lt;=50000,"Low",
    Merge1[[#This Row],[Balance]]&lt;=200000,"Medium",
    Merge1[[#This Row],[Balance]]&gt;200000,"High"
)</f>
        <v>Medium</v>
      </c>
    </row>
    <row r="3415" spans="1:29" x14ac:dyDescent="0.25">
      <c r="A3415" s="1" t="s">
        <v>479</v>
      </c>
      <c r="B3415" s="1" t="s">
        <v>6085</v>
      </c>
      <c r="C3415" s="1" t="s">
        <v>5835</v>
      </c>
      <c r="D3415" s="2">
        <v>45080</v>
      </c>
      <c r="E3415">
        <v>123099</v>
      </c>
      <c r="F3415">
        <v>405</v>
      </c>
      <c r="G3415">
        <v>0</v>
      </c>
      <c r="H3415" s="1" t="s">
        <v>5833</v>
      </c>
      <c r="I3415" s="1" t="s">
        <v>6743</v>
      </c>
      <c r="J3415" s="1" t="s">
        <v>6240</v>
      </c>
      <c r="K3415">
        <v>31</v>
      </c>
      <c r="L3415" s="1" t="s">
        <v>6260</v>
      </c>
      <c r="M3415" s="1" t="s">
        <v>6254</v>
      </c>
      <c r="N3415">
        <v>49426</v>
      </c>
      <c r="O3415" s="1" t="s">
        <v>6243</v>
      </c>
      <c r="P3415" s="2">
        <v>45372</v>
      </c>
      <c r="Q3415" s="2">
        <v>45768</v>
      </c>
      <c r="R3415" s="1" t="s">
        <v>6893</v>
      </c>
      <c r="S3415" s="1" t="s">
        <v>6894</v>
      </c>
      <c r="T3415" s="1" t="s">
        <v>9</v>
      </c>
      <c r="U3415">
        <v>1498</v>
      </c>
      <c r="V3415" s="1" t="s">
        <v>10</v>
      </c>
      <c r="W3415" s="1" t="s">
        <v>40</v>
      </c>
      <c r="X3415" s="2">
        <f t="shared" ca="1" si="53"/>
        <v>45937</v>
      </c>
      <c r="Y3415" s="1">
        <f ca="1">ROUND(YEARFRAC(Merge1[[#This Row],[Join_Date]],Merge1[[#This Row],[Today]], 3),0)</f>
        <v>2</v>
      </c>
      <c r="Z3415" s="1" t="str" cm="1">
        <f t="array" aca="1" ref="Z3415" ca="1">_xlfn.IFS(
   Merge1[[#This Row],[Customer Tenure]]&lt;=2,"New",
   Merge1[[#This Row],[Customer Tenure]]&lt;=5,"Emerging",
  Merge1[[#This Row],[Customer Tenure]]&lt;9,"Established",
   TRUE,"Loyal"
)</f>
        <v>New</v>
      </c>
      <c r="AA3415" s="1" t="str" cm="1">
        <f t="array" ref="AA3415">_xlfn.IFS(Merge1[[#This Row],[Income]]&lt;=30000,"Low",Merge1[[#This Row],[Income]]&lt;=60000,"Medium",Merge1[[#This Row],[Income]]&lt;=100000,"High", Merge1[[#This Row],[Income]]&gt;100000," Premium")</f>
        <v>Medium</v>
      </c>
      <c r="AB3415" s="1" t="str" cm="1">
        <f t="array" ref="AB3415">_xlfn.IFS(Merge1[[#This Row],[Age]]&lt;= 28,"Gen Z", Merge1[[#This Row],[Age]]&lt;=44,"Millennials", Merge1[[#This Row],[Age]]&lt;=60,"Gen X", Merge1[[#This Row],[Age]]&gt;60,"Baby Boomers")</f>
        <v>Millennials</v>
      </c>
      <c r="AC3415" s="1" t="str" cm="1">
        <f t="array" ref="AC3415">_xlfn.IFS(
    Merge1[[#This Row],[Balance]]&lt;=50000,"Low",
    Merge1[[#This Row],[Balance]]&lt;=200000,"Medium",
    Merge1[[#This Row],[Balance]]&gt;200000,"High"
)</f>
        <v>Medium</v>
      </c>
    </row>
    <row r="3416" spans="1:29" x14ac:dyDescent="0.25">
      <c r="A3416" s="1" t="s">
        <v>2284</v>
      </c>
      <c r="B3416" s="1" t="s">
        <v>5834</v>
      </c>
      <c r="C3416" s="1" t="s">
        <v>5835</v>
      </c>
      <c r="D3416" s="2">
        <v>43851</v>
      </c>
      <c r="E3416">
        <v>97493</v>
      </c>
      <c r="F3416">
        <v>528</v>
      </c>
      <c r="G3416">
        <v>0</v>
      </c>
      <c r="H3416" s="1" t="s">
        <v>5833</v>
      </c>
      <c r="I3416" s="1" t="s">
        <v>6648</v>
      </c>
      <c r="J3416" s="1" t="s">
        <v>6240</v>
      </c>
      <c r="K3416">
        <v>57</v>
      </c>
      <c r="L3416" s="1" t="s">
        <v>6246</v>
      </c>
      <c r="M3416" s="1" t="s">
        <v>6266</v>
      </c>
      <c r="N3416">
        <v>122215</v>
      </c>
      <c r="O3416" s="1" t="s">
        <v>6252</v>
      </c>
      <c r="P3416" s="2">
        <v>43637</v>
      </c>
      <c r="Q3416" s="2">
        <v>45563</v>
      </c>
      <c r="R3416" s="1" t="s">
        <v>6897</v>
      </c>
      <c r="S3416" s="1" t="s">
        <v>6898</v>
      </c>
      <c r="T3416" s="1" t="s">
        <v>28</v>
      </c>
      <c r="U3416">
        <v>4139</v>
      </c>
      <c r="V3416" s="1" t="s">
        <v>15</v>
      </c>
      <c r="W3416" s="1" t="s">
        <v>16</v>
      </c>
      <c r="X3416" s="2">
        <f t="shared" ca="1" si="53"/>
        <v>45937</v>
      </c>
      <c r="Y3416" s="1">
        <f ca="1">ROUND(YEARFRAC(Merge1[[#This Row],[Join_Date]],Merge1[[#This Row],[Today]], 3),0)</f>
        <v>6</v>
      </c>
      <c r="Z3416" s="1" t="str" cm="1">
        <f t="array" aca="1" ref="Z3416" ca="1">_xlfn.IFS(
   Merge1[[#This Row],[Customer Tenure]]&lt;=2,"New",
   Merge1[[#This Row],[Customer Tenure]]&lt;=5,"Emerging",
  Merge1[[#This Row],[Customer Tenure]]&lt;9,"Established",
   TRUE,"Loyal"
)</f>
        <v>Established</v>
      </c>
      <c r="AA3416" s="1" t="str" cm="1">
        <f t="array" ref="AA3416">_xlfn.IFS(Merge1[[#This Row],[Income]]&lt;=30000,"Low",Merge1[[#This Row],[Income]]&lt;=60000,"Medium",Merge1[[#This Row],[Income]]&lt;=100000,"High", Merge1[[#This Row],[Income]]&gt;100000," Premium")</f>
        <v xml:space="preserve"> Premium</v>
      </c>
      <c r="AB3416" s="1" t="str" cm="1">
        <f t="array" ref="AB3416">_xlfn.IFS(Merge1[[#This Row],[Age]]&lt;= 28,"Gen Z", Merge1[[#This Row],[Age]]&lt;=44,"Millennials", Merge1[[#This Row],[Age]]&lt;=60,"Gen X", Merge1[[#This Row],[Age]]&gt;60,"Baby Boomers")</f>
        <v>Gen X</v>
      </c>
      <c r="AC3416" s="1" t="str" cm="1">
        <f t="array" ref="AC3416">_xlfn.IFS(
    Merge1[[#This Row],[Balance]]&lt;=50000,"Low",
    Merge1[[#This Row],[Balance]]&lt;=200000,"Medium",
    Merge1[[#This Row],[Balance]]&gt;200000,"High"
)</f>
        <v>Medium</v>
      </c>
    </row>
    <row r="3417" spans="1:29" x14ac:dyDescent="0.25">
      <c r="A3417" s="1" t="s">
        <v>2747</v>
      </c>
      <c r="B3417" s="1" t="s">
        <v>5868</v>
      </c>
      <c r="C3417" s="1" t="s">
        <v>5842</v>
      </c>
      <c r="D3417" s="2">
        <v>42433</v>
      </c>
      <c r="E3417">
        <v>293851</v>
      </c>
      <c r="F3417">
        <v>785</v>
      </c>
      <c r="G3417">
        <v>0</v>
      </c>
      <c r="H3417" s="1" t="s">
        <v>5833</v>
      </c>
      <c r="I3417" s="1" t="s">
        <v>6641</v>
      </c>
      <c r="J3417" s="1" t="s">
        <v>6245</v>
      </c>
      <c r="K3417">
        <v>61</v>
      </c>
      <c r="L3417" s="1" t="s">
        <v>6260</v>
      </c>
      <c r="M3417" s="1" t="s">
        <v>6262</v>
      </c>
      <c r="N3417">
        <v>150406</v>
      </c>
      <c r="O3417" s="1" t="s">
        <v>6243</v>
      </c>
      <c r="P3417" s="2">
        <v>43566</v>
      </c>
      <c r="Q3417" s="2">
        <v>45580</v>
      </c>
      <c r="R3417" s="1" t="s">
        <v>6912</v>
      </c>
      <c r="S3417" s="1" t="s">
        <v>6917</v>
      </c>
      <c r="T3417" s="1" t="s">
        <v>9</v>
      </c>
      <c r="U3417">
        <v>2383</v>
      </c>
      <c r="V3417" s="1" t="s">
        <v>15</v>
      </c>
      <c r="W3417" s="1" t="s">
        <v>40</v>
      </c>
      <c r="X3417" s="2">
        <f t="shared" ca="1" si="53"/>
        <v>45937</v>
      </c>
      <c r="Y3417" s="1">
        <f ca="1">ROUND(YEARFRAC(Merge1[[#This Row],[Join_Date]],Merge1[[#This Row],[Today]], 3),0)</f>
        <v>6</v>
      </c>
      <c r="Z3417" s="1" t="str" cm="1">
        <f t="array" aca="1" ref="Z3417" ca="1">_xlfn.IFS(
   Merge1[[#This Row],[Customer Tenure]]&lt;=2,"New",
   Merge1[[#This Row],[Customer Tenure]]&lt;=5,"Emerging",
  Merge1[[#This Row],[Customer Tenure]]&lt;9,"Established",
   TRUE,"Loyal"
)</f>
        <v>Established</v>
      </c>
      <c r="AA3417" s="1" t="str" cm="1">
        <f t="array" ref="AA3417">_xlfn.IFS(Merge1[[#This Row],[Income]]&lt;=30000,"Low",Merge1[[#This Row],[Income]]&lt;=60000,"Medium",Merge1[[#This Row],[Income]]&lt;=100000,"High", Merge1[[#This Row],[Income]]&gt;100000," Premium")</f>
        <v xml:space="preserve"> Premium</v>
      </c>
      <c r="AB3417" s="1" t="str" cm="1">
        <f t="array" ref="AB3417">_xlfn.IFS(Merge1[[#This Row],[Age]]&lt;= 28,"Gen Z", Merge1[[#This Row],[Age]]&lt;=44,"Millennials", Merge1[[#This Row],[Age]]&lt;=60,"Gen X", Merge1[[#This Row],[Age]]&gt;60,"Baby Boomers")</f>
        <v>Baby Boomers</v>
      </c>
      <c r="AC3417" s="1" t="str" cm="1">
        <f t="array" ref="AC3417">_xlfn.IFS(
    Merge1[[#This Row],[Balance]]&lt;=50000,"Low",
    Merge1[[#This Row],[Balance]]&lt;=200000,"Medium",
    Merge1[[#This Row],[Balance]]&gt;200000,"High"
)</f>
        <v>High</v>
      </c>
    </row>
    <row r="3418" spans="1:29" x14ac:dyDescent="0.25">
      <c r="A3418" s="1" t="s">
        <v>242</v>
      </c>
      <c r="B3418" s="1" t="s">
        <v>6034</v>
      </c>
      <c r="C3418" s="1" t="s">
        <v>5846</v>
      </c>
      <c r="D3418" s="2">
        <v>45501</v>
      </c>
      <c r="E3418">
        <v>304359</v>
      </c>
      <c r="F3418">
        <v>828</v>
      </c>
      <c r="G3418">
        <v>217369</v>
      </c>
      <c r="H3418" s="1" t="s">
        <v>5838</v>
      </c>
      <c r="I3418" s="1" t="s">
        <v>6539</v>
      </c>
      <c r="J3418" s="1" t="s">
        <v>6245</v>
      </c>
      <c r="K3418">
        <v>74</v>
      </c>
      <c r="L3418" s="1" t="s">
        <v>6246</v>
      </c>
      <c r="M3418" s="1" t="s">
        <v>6242</v>
      </c>
      <c r="N3418">
        <v>102970</v>
      </c>
      <c r="O3418" s="1" t="s">
        <v>6248</v>
      </c>
      <c r="P3418" s="2">
        <v>43335</v>
      </c>
      <c r="Q3418" s="2">
        <v>45374</v>
      </c>
      <c r="R3418" s="1" t="s">
        <v>6899</v>
      </c>
      <c r="S3418" s="1" t="s">
        <v>6900</v>
      </c>
      <c r="T3418" s="1" t="s">
        <v>28</v>
      </c>
      <c r="U3418">
        <v>9038</v>
      </c>
      <c r="V3418" s="1" t="s">
        <v>24</v>
      </c>
      <c r="W3418" s="1" t="s">
        <v>16</v>
      </c>
      <c r="X3418" s="2">
        <f t="shared" ca="1" si="53"/>
        <v>45937</v>
      </c>
      <c r="Y3418" s="1">
        <f ca="1">ROUND(YEARFRAC(Merge1[[#This Row],[Join_Date]],Merge1[[#This Row],[Today]], 3),0)</f>
        <v>7</v>
      </c>
      <c r="Z3418" s="1" t="str" cm="1">
        <f t="array" aca="1" ref="Z3418" ca="1">_xlfn.IFS(
   Merge1[[#This Row],[Customer Tenure]]&lt;=2,"New",
   Merge1[[#This Row],[Customer Tenure]]&lt;=5,"Emerging",
  Merge1[[#This Row],[Customer Tenure]]&lt;9,"Established",
   TRUE,"Loyal"
)</f>
        <v>Established</v>
      </c>
      <c r="AA3418" s="1" t="str" cm="1">
        <f t="array" ref="AA3418">_xlfn.IFS(Merge1[[#This Row],[Income]]&lt;=30000,"Low",Merge1[[#This Row],[Income]]&lt;=60000,"Medium",Merge1[[#This Row],[Income]]&lt;=100000,"High", Merge1[[#This Row],[Income]]&gt;100000," Premium")</f>
        <v xml:space="preserve"> Premium</v>
      </c>
      <c r="AB3418" s="1" t="str" cm="1">
        <f t="array" ref="AB3418">_xlfn.IFS(Merge1[[#This Row],[Age]]&lt;= 28,"Gen Z", Merge1[[#This Row],[Age]]&lt;=44,"Millennials", Merge1[[#This Row],[Age]]&lt;=60,"Gen X", Merge1[[#This Row],[Age]]&gt;60,"Baby Boomers")</f>
        <v>Baby Boomers</v>
      </c>
      <c r="AC3418" s="1" t="str" cm="1">
        <f t="array" ref="AC3418">_xlfn.IFS(
    Merge1[[#This Row],[Balance]]&lt;=50000,"Low",
    Merge1[[#This Row],[Balance]]&lt;=200000,"Medium",
    Merge1[[#This Row],[Balance]]&gt;200000,"High"
)</f>
        <v>High</v>
      </c>
    </row>
    <row r="3419" spans="1:29" x14ac:dyDescent="0.25">
      <c r="A3419" s="1" t="s">
        <v>33</v>
      </c>
      <c r="B3419" s="1" t="s">
        <v>5953</v>
      </c>
      <c r="C3419" s="1" t="s">
        <v>5842</v>
      </c>
      <c r="D3419" s="2">
        <v>44990</v>
      </c>
      <c r="E3419">
        <v>471797</v>
      </c>
      <c r="F3419">
        <v>572</v>
      </c>
      <c r="G3419">
        <v>0</v>
      </c>
      <c r="H3419" s="1" t="s">
        <v>5833</v>
      </c>
      <c r="I3419" s="1" t="s">
        <v>6311</v>
      </c>
      <c r="J3419" s="1" t="s">
        <v>6245</v>
      </c>
      <c r="K3419">
        <v>53</v>
      </c>
      <c r="L3419" s="1" t="s">
        <v>6246</v>
      </c>
      <c r="M3419" s="1" t="s">
        <v>6266</v>
      </c>
      <c r="N3419">
        <v>175650</v>
      </c>
      <c r="O3419" s="1" t="s">
        <v>6243</v>
      </c>
      <c r="P3419" s="2">
        <v>44427</v>
      </c>
      <c r="Q3419" s="2">
        <v>45364</v>
      </c>
      <c r="R3419" s="1" t="s">
        <v>6899</v>
      </c>
      <c r="S3419" s="1" t="s">
        <v>6900</v>
      </c>
      <c r="T3419" s="1" t="s">
        <v>23</v>
      </c>
      <c r="U3419">
        <v>3319</v>
      </c>
      <c r="V3419" s="1" t="s">
        <v>24</v>
      </c>
      <c r="W3419" s="1" t="s">
        <v>11</v>
      </c>
      <c r="X3419" s="2">
        <f t="shared" ca="1" si="53"/>
        <v>45937</v>
      </c>
      <c r="Y3419" s="1">
        <f ca="1">ROUND(YEARFRAC(Merge1[[#This Row],[Join_Date]],Merge1[[#This Row],[Today]], 3),0)</f>
        <v>4</v>
      </c>
      <c r="Z3419" s="1" t="str" cm="1">
        <f t="array" aca="1" ref="Z3419" ca="1">_xlfn.IFS(
   Merge1[[#This Row],[Customer Tenure]]&lt;=2,"New",
   Merge1[[#This Row],[Customer Tenure]]&lt;=5,"Emerging",
  Merge1[[#This Row],[Customer Tenure]]&lt;9,"Established",
   TRUE,"Loyal"
)</f>
        <v>Emerging</v>
      </c>
      <c r="AA3419" s="1" t="str" cm="1">
        <f t="array" ref="AA3419">_xlfn.IFS(Merge1[[#This Row],[Income]]&lt;=30000,"Low",Merge1[[#This Row],[Income]]&lt;=60000,"Medium",Merge1[[#This Row],[Income]]&lt;=100000,"High", Merge1[[#This Row],[Income]]&gt;100000," Premium")</f>
        <v xml:space="preserve"> Premium</v>
      </c>
      <c r="AB3419" s="1" t="str" cm="1">
        <f t="array" ref="AB3419">_xlfn.IFS(Merge1[[#This Row],[Age]]&lt;= 28,"Gen Z", Merge1[[#This Row],[Age]]&lt;=44,"Millennials", Merge1[[#This Row],[Age]]&lt;=60,"Gen X", Merge1[[#This Row],[Age]]&gt;60,"Baby Boomers")</f>
        <v>Gen X</v>
      </c>
      <c r="AC3419" s="1" t="str" cm="1">
        <f t="array" ref="AC3419">_xlfn.IFS(
    Merge1[[#This Row],[Balance]]&lt;=50000,"Low",
    Merge1[[#This Row],[Balance]]&lt;=200000,"Medium",
    Merge1[[#This Row],[Balance]]&gt;200000,"High"
)</f>
        <v>High</v>
      </c>
    </row>
    <row r="3420" spans="1:29" x14ac:dyDescent="0.25">
      <c r="A3420" s="1" t="s">
        <v>1775</v>
      </c>
      <c r="B3420" s="1" t="s">
        <v>6122</v>
      </c>
      <c r="C3420" s="1" t="s">
        <v>5832</v>
      </c>
      <c r="D3420" s="2">
        <v>43570</v>
      </c>
      <c r="E3420">
        <v>5750</v>
      </c>
      <c r="F3420">
        <v>665</v>
      </c>
      <c r="G3420">
        <v>367612</v>
      </c>
      <c r="H3420" s="1" t="s">
        <v>5833</v>
      </c>
      <c r="I3420" s="1" t="s">
        <v>6487</v>
      </c>
      <c r="J3420" s="1" t="s">
        <v>6245</v>
      </c>
      <c r="K3420">
        <v>68</v>
      </c>
      <c r="L3420" s="1" t="s">
        <v>6241</v>
      </c>
      <c r="M3420" s="1" t="s">
        <v>6251</v>
      </c>
      <c r="N3420">
        <v>109186</v>
      </c>
      <c r="O3420" s="1" t="s">
        <v>6243</v>
      </c>
      <c r="P3420" s="2">
        <v>43008</v>
      </c>
      <c r="Q3420" s="2">
        <v>45731</v>
      </c>
      <c r="R3420" s="1" t="s">
        <v>6899</v>
      </c>
      <c r="S3420" s="1" t="s">
        <v>6914</v>
      </c>
      <c r="T3420" s="1" t="s">
        <v>23</v>
      </c>
      <c r="U3420">
        <v>6844</v>
      </c>
      <c r="V3420" s="1" t="s">
        <v>24</v>
      </c>
      <c r="W3420" s="1" t="s">
        <v>29</v>
      </c>
      <c r="X3420" s="2">
        <f t="shared" ca="1" si="53"/>
        <v>45937</v>
      </c>
      <c r="Y3420" s="1">
        <f ca="1">ROUND(YEARFRAC(Merge1[[#This Row],[Join_Date]],Merge1[[#This Row],[Today]], 3),0)</f>
        <v>8</v>
      </c>
      <c r="Z3420" s="1" t="str" cm="1">
        <f t="array" aca="1" ref="Z3420" ca="1">_xlfn.IFS(
   Merge1[[#This Row],[Customer Tenure]]&lt;=2,"New",
   Merge1[[#This Row],[Customer Tenure]]&lt;=5,"Emerging",
  Merge1[[#This Row],[Customer Tenure]]&lt;9,"Established",
   TRUE,"Loyal"
)</f>
        <v>Established</v>
      </c>
      <c r="AA3420" s="1" t="str" cm="1">
        <f t="array" ref="AA3420">_xlfn.IFS(Merge1[[#This Row],[Income]]&lt;=30000,"Low",Merge1[[#This Row],[Income]]&lt;=60000,"Medium",Merge1[[#This Row],[Income]]&lt;=100000,"High", Merge1[[#This Row],[Income]]&gt;100000," Premium")</f>
        <v xml:space="preserve"> Premium</v>
      </c>
      <c r="AB3420" s="1" t="str" cm="1">
        <f t="array" ref="AB3420">_xlfn.IFS(Merge1[[#This Row],[Age]]&lt;= 28,"Gen Z", Merge1[[#This Row],[Age]]&lt;=44,"Millennials", Merge1[[#This Row],[Age]]&lt;=60,"Gen X", Merge1[[#This Row],[Age]]&gt;60,"Baby Boomers")</f>
        <v>Baby Boomers</v>
      </c>
      <c r="AC3420" s="1" t="str" cm="1">
        <f t="array" ref="AC3420">_xlfn.IFS(
    Merge1[[#This Row],[Balance]]&lt;=50000,"Low",
    Merge1[[#This Row],[Balance]]&lt;=200000,"Medium",
    Merge1[[#This Row],[Balance]]&gt;200000,"High"
)</f>
        <v>Low</v>
      </c>
    </row>
    <row r="3421" spans="1:29" x14ac:dyDescent="0.25">
      <c r="A3421" s="1" t="s">
        <v>707</v>
      </c>
      <c r="B3421" s="1" t="s">
        <v>5957</v>
      </c>
      <c r="C3421" s="1" t="s">
        <v>5842</v>
      </c>
      <c r="D3421" s="2">
        <v>44551</v>
      </c>
      <c r="E3421">
        <v>149886</v>
      </c>
      <c r="F3421">
        <v>582</v>
      </c>
      <c r="G3421">
        <v>180858</v>
      </c>
      <c r="H3421" s="1" t="s">
        <v>5833</v>
      </c>
      <c r="I3421" s="1" t="s">
        <v>6563</v>
      </c>
      <c r="J3421" s="1" t="s">
        <v>6240</v>
      </c>
      <c r="K3421">
        <v>54</v>
      </c>
      <c r="L3421" s="1" t="s">
        <v>6260</v>
      </c>
      <c r="M3421" s="1" t="s">
        <v>6247</v>
      </c>
      <c r="N3421">
        <v>28712</v>
      </c>
      <c r="O3421" s="1" t="s">
        <v>6243</v>
      </c>
      <c r="P3421" s="2">
        <v>43294</v>
      </c>
      <c r="Q3421" s="2">
        <v>45765</v>
      </c>
      <c r="R3421" s="1" t="s">
        <v>6893</v>
      </c>
      <c r="S3421" s="1" t="s">
        <v>6894</v>
      </c>
      <c r="T3421" s="1" t="s">
        <v>14</v>
      </c>
      <c r="U3421">
        <v>5745</v>
      </c>
      <c r="V3421" s="1" t="s">
        <v>19</v>
      </c>
      <c r="W3421" s="1" t="s">
        <v>29</v>
      </c>
      <c r="X3421" s="2">
        <f t="shared" ca="1" si="53"/>
        <v>45937</v>
      </c>
      <c r="Y3421" s="1">
        <f ca="1">ROUND(YEARFRAC(Merge1[[#This Row],[Join_Date]],Merge1[[#This Row],[Today]], 3),0)</f>
        <v>7</v>
      </c>
      <c r="Z3421" s="1" t="str" cm="1">
        <f t="array" aca="1" ref="Z3421" ca="1">_xlfn.IFS(
   Merge1[[#This Row],[Customer Tenure]]&lt;=2,"New",
   Merge1[[#This Row],[Customer Tenure]]&lt;=5,"Emerging",
  Merge1[[#This Row],[Customer Tenure]]&lt;9,"Established",
   TRUE,"Loyal"
)</f>
        <v>Established</v>
      </c>
      <c r="AA3421" s="1" t="str" cm="1">
        <f t="array" ref="AA3421">_xlfn.IFS(Merge1[[#This Row],[Income]]&lt;=30000,"Low",Merge1[[#This Row],[Income]]&lt;=60000,"Medium",Merge1[[#This Row],[Income]]&lt;=100000,"High", Merge1[[#This Row],[Income]]&gt;100000," Premium")</f>
        <v>Low</v>
      </c>
      <c r="AB3421" s="1" t="str" cm="1">
        <f t="array" ref="AB3421">_xlfn.IFS(Merge1[[#This Row],[Age]]&lt;= 28,"Gen Z", Merge1[[#This Row],[Age]]&lt;=44,"Millennials", Merge1[[#This Row],[Age]]&lt;=60,"Gen X", Merge1[[#This Row],[Age]]&gt;60,"Baby Boomers")</f>
        <v>Gen X</v>
      </c>
      <c r="AC3421" s="1" t="str" cm="1">
        <f t="array" ref="AC3421">_xlfn.IFS(
    Merge1[[#This Row],[Balance]]&lt;=50000,"Low",
    Merge1[[#This Row],[Balance]]&lt;=200000,"Medium",
    Merge1[[#This Row],[Balance]]&gt;200000,"High"
)</f>
        <v>Medium</v>
      </c>
    </row>
    <row r="3422" spans="1:29" x14ac:dyDescent="0.25">
      <c r="A3422" s="1" t="s">
        <v>1324</v>
      </c>
      <c r="B3422" s="1" t="s">
        <v>6160</v>
      </c>
      <c r="C3422" s="1" t="s">
        <v>5842</v>
      </c>
      <c r="D3422" s="2">
        <v>44298</v>
      </c>
      <c r="E3422">
        <v>110130</v>
      </c>
      <c r="F3422">
        <v>826</v>
      </c>
      <c r="G3422">
        <v>0</v>
      </c>
      <c r="H3422" s="1" t="s">
        <v>5833</v>
      </c>
      <c r="I3422" s="1" t="s">
        <v>6666</v>
      </c>
      <c r="J3422" s="1" t="s">
        <v>6240</v>
      </c>
      <c r="K3422">
        <v>39</v>
      </c>
      <c r="L3422" s="1" t="s">
        <v>6241</v>
      </c>
      <c r="M3422" s="1" t="s">
        <v>6257</v>
      </c>
      <c r="N3422">
        <v>118818</v>
      </c>
      <c r="O3422" s="1" t="s">
        <v>6248</v>
      </c>
      <c r="P3422" s="2">
        <v>43494</v>
      </c>
      <c r="Q3422" s="2">
        <v>45595</v>
      </c>
      <c r="R3422" s="1" t="s">
        <v>6912</v>
      </c>
      <c r="S3422" s="1" t="s">
        <v>6917</v>
      </c>
      <c r="T3422" s="1" t="s">
        <v>9</v>
      </c>
      <c r="U3422">
        <v>4844</v>
      </c>
      <c r="V3422" s="1" t="s">
        <v>19</v>
      </c>
      <c r="W3422" s="1" t="s">
        <v>25</v>
      </c>
      <c r="X3422" s="2">
        <f t="shared" ca="1" si="53"/>
        <v>45937</v>
      </c>
      <c r="Y3422" s="1">
        <f ca="1">ROUND(YEARFRAC(Merge1[[#This Row],[Join_Date]],Merge1[[#This Row],[Today]], 3),0)</f>
        <v>7</v>
      </c>
      <c r="Z3422" s="1" t="str" cm="1">
        <f t="array" aca="1" ref="Z3422" ca="1">_xlfn.IFS(
   Merge1[[#This Row],[Customer Tenure]]&lt;=2,"New",
   Merge1[[#This Row],[Customer Tenure]]&lt;=5,"Emerging",
  Merge1[[#This Row],[Customer Tenure]]&lt;9,"Established",
   TRUE,"Loyal"
)</f>
        <v>Established</v>
      </c>
      <c r="AA3422" s="1" t="str" cm="1">
        <f t="array" ref="AA3422">_xlfn.IFS(Merge1[[#This Row],[Income]]&lt;=30000,"Low",Merge1[[#This Row],[Income]]&lt;=60000,"Medium",Merge1[[#This Row],[Income]]&lt;=100000,"High", Merge1[[#This Row],[Income]]&gt;100000," Premium")</f>
        <v xml:space="preserve"> Premium</v>
      </c>
      <c r="AB3422" s="1" t="str" cm="1">
        <f t="array" ref="AB3422">_xlfn.IFS(Merge1[[#This Row],[Age]]&lt;= 28,"Gen Z", Merge1[[#This Row],[Age]]&lt;=44,"Millennials", Merge1[[#This Row],[Age]]&lt;=60,"Gen X", Merge1[[#This Row],[Age]]&gt;60,"Baby Boomers")</f>
        <v>Millennials</v>
      </c>
      <c r="AC3422" s="1" t="str" cm="1">
        <f t="array" ref="AC3422">_xlfn.IFS(
    Merge1[[#This Row],[Balance]]&lt;=50000,"Low",
    Merge1[[#This Row],[Balance]]&lt;=200000,"Medium",
    Merge1[[#This Row],[Balance]]&gt;200000,"High"
)</f>
        <v>Medium</v>
      </c>
    </row>
    <row r="3423" spans="1:29" x14ac:dyDescent="0.25">
      <c r="A3423" s="1" t="s">
        <v>1337</v>
      </c>
      <c r="B3423" s="1" t="s">
        <v>6048</v>
      </c>
      <c r="C3423" s="1" t="s">
        <v>5835</v>
      </c>
      <c r="D3423" s="2">
        <v>44958</v>
      </c>
      <c r="E3423">
        <v>150331</v>
      </c>
      <c r="F3423">
        <v>770</v>
      </c>
      <c r="G3423">
        <v>0</v>
      </c>
      <c r="H3423" s="1" t="s">
        <v>5833</v>
      </c>
      <c r="I3423" s="1" t="s">
        <v>6809</v>
      </c>
      <c r="J3423" s="1" t="s">
        <v>6240</v>
      </c>
      <c r="K3423">
        <v>73</v>
      </c>
      <c r="L3423" s="1" t="s">
        <v>6246</v>
      </c>
      <c r="M3423" s="1" t="s">
        <v>6251</v>
      </c>
      <c r="N3423">
        <v>46155</v>
      </c>
      <c r="O3423" s="1" t="s">
        <v>6243</v>
      </c>
      <c r="P3423" s="2">
        <v>42386</v>
      </c>
      <c r="Q3423" s="2">
        <v>45595</v>
      </c>
      <c r="R3423" s="1" t="s">
        <v>6912</v>
      </c>
      <c r="S3423" s="1" t="s">
        <v>6917</v>
      </c>
      <c r="T3423" s="1" t="s">
        <v>9</v>
      </c>
      <c r="U3423">
        <v>7000</v>
      </c>
      <c r="V3423" s="1" t="s">
        <v>19</v>
      </c>
      <c r="W3423" s="1" t="s">
        <v>106</v>
      </c>
      <c r="X3423" s="2">
        <f t="shared" ca="1" si="53"/>
        <v>45937</v>
      </c>
      <c r="Y3423" s="1">
        <f ca="1">ROUND(YEARFRAC(Merge1[[#This Row],[Join_Date]],Merge1[[#This Row],[Today]], 3),0)</f>
        <v>10</v>
      </c>
      <c r="Z3423" s="1" t="str" cm="1">
        <f t="array" aca="1" ref="Z3423" ca="1">_xlfn.IFS(
   Merge1[[#This Row],[Customer Tenure]]&lt;=2,"New",
   Merge1[[#This Row],[Customer Tenure]]&lt;=5,"Emerging",
  Merge1[[#This Row],[Customer Tenure]]&lt;9,"Established",
   TRUE,"Loyal"
)</f>
        <v>Loyal</v>
      </c>
      <c r="AA3423" s="1" t="str" cm="1">
        <f t="array" ref="AA3423">_xlfn.IFS(Merge1[[#This Row],[Income]]&lt;=30000,"Low",Merge1[[#This Row],[Income]]&lt;=60000,"Medium",Merge1[[#This Row],[Income]]&lt;=100000,"High", Merge1[[#This Row],[Income]]&gt;100000," Premium")</f>
        <v>Medium</v>
      </c>
      <c r="AB3423" s="1" t="str" cm="1">
        <f t="array" ref="AB3423">_xlfn.IFS(Merge1[[#This Row],[Age]]&lt;= 28,"Gen Z", Merge1[[#This Row],[Age]]&lt;=44,"Millennials", Merge1[[#This Row],[Age]]&lt;=60,"Gen X", Merge1[[#This Row],[Age]]&gt;60,"Baby Boomers")</f>
        <v>Baby Boomers</v>
      </c>
      <c r="AC3423" s="1" t="str" cm="1">
        <f t="array" ref="AC3423">_xlfn.IFS(
    Merge1[[#This Row],[Balance]]&lt;=50000,"Low",
    Merge1[[#This Row],[Balance]]&lt;=200000,"Medium",
    Merge1[[#This Row],[Balance]]&gt;200000,"High"
)</f>
        <v>Medium</v>
      </c>
    </row>
    <row r="3424" spans="1:29" x14ac:dyDescent="0.25">
      <c r="A3424" s="1" t="s">
        <v>731</v>
      </c>
      <c r="B3424" s="1" t="s">
        <v>5902</v>
      </c>
      <c r="C3424" s="1" t="s">
        <v>5842</v>
      </c>
      <c r="D3424" s="2">
        <v>44565</v>
      </c>
      <c r="E3424">
        <v>54935</v>
      </c>
      <c r="F3424">
        <v>791</v>
      </c>
      <c r="G3424">
        <v>0</v>
      </c>
      <c r="H3424" s="1" t="s">
        <v>5860</v>
      </c>
      <c r="I3424" s="1" t="s">
        <v>6775</v>
      </c>
      <c r="J3424" s="1" t="s">
        <v>6240</v>
      </c>
      <c r="K3424">
        <v>58</v>
      </c>
      <c r="L3424" s="1" t="s">
        <v>6246</v>
      </c>
      <c r="M3424" s="1" t="s">
        <v>6266</v>
      </c>
      <c r="N3424">
        <v>81272</v>
      </c>
      <c r="O3424" s="1" t="s">
        <v>6243</v>
      </c>
      <c r="P3424" s="2">
        <v>42747</v>
      </c>
      <c r="Q3424" s="2">
        <v>45318</v>
      </c>
      <c r="R3424" s="1" t="s">
        <v>6902</v>
      </c>
      <c r="S3424" s="1" t="s">
        <v>6903</v>
      </c>
      <c r="T3424" s="1" t="s">
        <v>14</v>
      </c>
      <c r="U3424">
        <v>3993</v>
      </c>
      <c r="V3424" s="1" t="s">
        <v>19</v>
      </c>
      <c r="W3424" s="1" t="s">
        <v>25</v>
      </c>
      <c r="X3424" s="2">
        <f t="shared" ca="1" si="53"/>
        <v>45937</v>
      </c>
      <c r="Y3424" s="1">
        <f ca="1">ROUND(YEARFRAC(Merge1[[#This Row],[Join_Date]],Merge1[[#This Row],[Today]], 3),0)</f>
        <v>9</v>
      </c>
      <c r="Z3424" s="1" t="str" cm="1">
        <f t="array" aca="1" ref="Z3424" ca="1">_xlfn.IFS(
   Merge1[[#This Row],[Customer Tenure]]&lt;=2,"New",
   Merge1[[#This Row],[Customer Tenure]]&lt;=5,"Emerging",
  Merge1[[#This Row],[Customer Tenure]]&lt;9,"Established",
   TRUE,"Loyal"
)</f>
        <v>Loyal</v>
      </c>
      <c r="AA3424" s="1" t="str" cm="1">
        <f t="array" ref="AA3424">_xlfn.IFS(Merge1[[#This Row],[Income]]&lt;=30000,"Low",Merge1[[#This Row],[Income]]&lt;=60000,"Medium",Merge1[[#This Row],[Income]]&lt;=100000,"High", Merge1[[#This Row],[Income]]&gt;100000," Premium")</f>
        <v>High</v>
      </c>
      <c r="AB3424" s="1" t="str" cm="1">
        <f t="array" ref="AB3424">_xlfn.IFS(Merge1[[#This Row],[Age]]&lt;= 28,"Gen Z", Merge1[[#This Row],[Age]]&lt;=44,"Millennials", Merge1[[#This Row],[Age]]&lt;=60,"Gen X", Merge1[[#This Row],[Age]]&gt;60,"Baby Boomers")</f>
        <v>Gen X</v>
      </c>
      <c r="AC3424" s="1" t="str" cm="1">
        <f t="array" ref="AC3424">_xlfn.IFS(
    Merge1[[#This Row],[Balance]]&lt;=50000,"Low",
    Merge1[[#This Row],[Balance]]&lt;=200000,"Medium",
    Merge1[[#This Row],[Balance]]&gt;200000,"High"
)</f>
        <v>Medium</v>
      </c>
    </row>
    <row r="3425" spans="1:29" x14ac:dyDescent="0.25">
      <c r="A3425" s="1" t="s">
        <v>703</v>
      </c>
      <c r="B3425" s="1" t="s">
        <v>5839</v>
      </c>
      <c r="C3425" s="1" t="s">
        <v>5842</v>
      </c>
      <c r="D3425" s="2">
        <v>45208</v>
      </c>
      <c r="E3425">
        <v>243877</v>
      </c>
      <c r="F3425">
        <v>428</v>
      </c>
      <c r="G3425">
        <v>290291</v>
      </c>
      <c r="H3425" s="1" t="s">
        <v>5833</v>
      </c>
      <c r="I3425" s="1" t="s">
        <v>6755</v>
      </c>
      <c r="J3425" s="1" t="s">
        <v>6245</v>
      </c>
      <c r="K3425">
        <v>28</v>
      </c>
      <c r="L3425" s="1" t="s">
        <v>6246</v>
      </c>
      <c r="M3425" s="1" t="s">
        <v>6266</v>
      </c>
      <c r="N3425">
        <v>39975</v>
      </c>
      <c r="O3425" s="1" t="s">
        <v>6248</v>
      </c>
      <c r="P3425" s="2">
        <v>44902</v>
      </c>
      <c r="Q3425" s="2">
        <v>45808</v>
      </c>
      <c r="R3425" s="1" t="s">
        <v>6906</v>
      </c>
      <c r="S3425" s="1" t="s">
        <v>6907</v>
      </c>
      <c r="T3425" s="1" t="s">
        <v>23</v>
      </c>
      <c r="U3425">
        <v>3778</v>
      </c>
      <c r="V3425" s="1" t="s">
        <v>19</v>
      </c>
      <c r="W3425" s="1" t="s">
        <v>40</v>
      </c>
      <c r="X3425" s="2">
        <f t="shared" ca="1" si="53"/>
        <v>45937</v>
      </c>
      <c r="Y3425" s="1">
        <f ca="1">ROUND(YEARFRAC(Merge1[[#This Row],[Join_Date]],Merge1[[#This Row],[Today]], 3),0)</f>
        <v>3</v>
      </c>
      <c r="Z3425" s="1" t="str" cm="1">
        <f t="array" aca="1" ref="Z3425" ca="1">_xlfn.IFS(
   Merge1[[#This Row],[Customer Tenure]]&lt;=2,"New",
   Merge1[[#This Row],[Customer Tenure]]&lt;=5,"Emerging",
  Merge1[[#This Row],[Customer Tenure]]&lt;9,"Established",
   TRUE,"Loyal"
)</f>
        <v>Emerging</v>
      </c>
      <c r="AA3425" s="1" t="str" cm="1">
        <f t="array" ref="AA3425">_xlfn.IFS(Merge1[[#This Row],[Income]]&lt;=30000,"Low",Merge1[[#This Row],[Income]]&lt;=60000,"Medium",Merge1[[#This Row],[Income]]&lt;=100000,"High", Merge1[[#This Row],[Income]]&gt;100000," Premium")</f>
        <v>Medium</v>
      </c>
      <c r="AB3425" s="1" t="str" cm="1">
        <f t="array" ref="AB3425">_xlfn.IFS(Merge1[[#This Row],[Age]]&lt;= 28,"Gen Z", Merge1[[#This Row],[Age]]&lt;=44,"Millennials", Merge1[[#This Row],[Age]]&lt;=60,"Gen X", Merge1[[#This Row],[Age]]&gt;60,"Baby Boomers")</f>
        <v>Gen Z</v>
      </c>
      <c r="AC3425" s="1" t="str" cm="1">
        <f t="array" ref="AC3425">_xlfn.IFS(
    Merge1[[#This Row],[Balance]]&lt;=50000,"Low",
    Merge1[[#This Row],[Balance]]&lt;=200000,"Medium",
    Merge1[[#This Row],[Balance]]&gt;200000,"High"
)</f>
        <v>High</v>
      </c>
    </row>
    <row r="3426" spans="1:29" x14ac:dyDescent="0.25">
      <c r="A3426" s="1" t="s">
        <v>3384</v>
      </c>
      <c r="B3426" s="1" t="s">
        <v>5945</v>
      </c>
      <c r="C3426" s="1" t="s">
        <v>5846</v>
      </c>
      <c r="D3426" s="2">
        <v>45469</v>
      </c>
      <c r="E3426">
        <v>398237</v>
      </c>
      <c r="F3426">
        <v>499</v>
      </c>
      <c r="G3426">
        <v>0</v>
      </c>
      <c r="H3426" s="1" t="s">
        <v>5833</v>
      </c>
      <c r="I3426" s="1" t="s">
        <v>6789</v>
      </c>
      <c r="J3426" s="1" t="s">
        <v>6240</v>
      </c>
      <c r="K3426">
        <v>30</v>
      </c>
      <c r="L3426" s="1" t="s">
        <v>6246</v>
      </c>
      <c r="M3426" s="1" t="s">
        <v>6266</v>
      </c>
      <c r="N3426">
        <v>96367</v>
      </c>
      <c r="O3426" s="1" t="s">
        <v>6243</v>
      </c>
      <c r="P3426" s="2">
        <v>45328</v>
      </c>
      <c r="Q3426" s="2">
        <v>45854</v>
      </c>
      <c r="R3426" s="1" t="s">
        <v>6891</v>
      </c>
      <c r="S3426" s="1" t="s">
        <v>6892</v>
      </c>
      <c r="T3426" s="1" t="s">
        <v>23</v>
      </c>
      <c r="U3426">
        <v>1514</v>
      </c>
      <c r="V3426" s="1" t="s">
        <v>15</v>
      </c>
      <c r="W3426" s="1" t="s">
        <v>45</v>
      </c>
      <c r="X3426" s="2">
        <f t="shared" ca="1" si="53"/>
        <v>45937</v>
      </c>
      <c r="Y3426" s="1">
        <f ca="1">ROUND(YEARFRAC(Merge1[[#This Row],[Join_Date]],Merge1[[#This Row],[Today]], 3),0)</f>
        <v>2</v>
      </c>
      <c r="Z3426" s="1" t="str" cm="1">
        <f t="array" aca="1" ref="Z3426" ca="1">_xlfn.IFS(
   Merge1[[#This Row],[Customer Tenure]]&lt;=2,"New",
   Merge1[[#This Row],[Customer Tenure]]&lt;=5,"Emerging",
  Merge1[[#This Row],[Customer Tenure]]&lt;9,"Established",
   TRUE,"Loyal"
)</f>
        <v>New</v>
      </c>
      <c r="AA3426" s="1" t="str" cm="1">
        <f t="array" ref="AA3426">_xlfn.IFS(Merge1[[#This Row],[Income]]&lt;=30000,"Low",Merge1[[#This Row],[Income]]&lt;=60000,"Medium",Merge1[[#This Row],[Income]]&lt;=100000,"High", Merge1[[#This Row],[Income]]&gt;100000," Premium")</f>
        <v>High</v>
      </c>
      <c r="AB3426" s="1" t="str" cm="1">
        <f t="array" ref="AB3426">_xlfn.IFS(Merge1[[#This Row],[Age]]&lt;= 28,"Gen Z", Merge1[[#This Row],[Age]]&lt;=44,"Millennials", Merge1[[#This Row],[Age]]&lt;=60,"Gen X", Merge1[[#This Row],[Age]]&gt;60,"Baby Boomers")</f>
        <v>Millennials</v>
      </c>
      <c r="AC3426" s="1" t="str" cm="1">
        <f t="array" ref="AC3426">_xlfn.IFS(
    Merge1[[#This Row],[Balance]]&lt;=50000,"Low",
    Merge1[[#This Row],[Balance]]&lt;=200000,"Medium",
    Merge1[[#This Row],[Balance]]&gt;200000,"High"
)</f>
        <v>High</v>
      </c>
    </row>
    <row r="3427" spans="1:29" x14ac:dyDescent="0.25">
      <c r="A3427" s="1" t="s">
        <v>1272</v>
      </c>
      <c r="B3427" s="1" t="s">
        <v>5909</v>
      </c>
      <c r="C3427" s="1" t="s">
        <v>5832</v>
      </c>
      <c r="D3427" s="2">
        <v>43834</v>
      </c>
      <c r="E3427">
        <v>395807</v>
      </c>
      <c r="F3427">
        <v>772</v>
      </c>
      <c r="G3427">
        <v>0</v>
      </c>
      <c r="H3427" s="1" t="s">
        <v>5850</v>
      </c>
      <c r="I3427" s="1" t="s">
        <v>6649</v>
      </c>
      <c r="J3427" s="1" t="s">
        <v>6245</v>
      </c>
      <c r="K3427">
        <v>59</v>
      </c>
      <c r="L3427" s="1" t="s">
        <v>6256</v>
      </c>
      <c r="M3427" s="1" t="s">
        <v>6266</v>
      </c>
      <c r="N3427">
        <v>177361</v>
      </c>
      <c r="O3427" s="1" t="s">
        <v>6243</v>
      </c>
      <c r="P3427" s="2">
        <v>45185</v>
      </c>
      <c r="Q3427" s="2">
        <v>45556</v>
      </c>
      <c r="R3427" s="1" t="s">
        <v>6897</v>
      </c>
      <c r="S3427" s="1" t="s">
        <v>6898</v>
      </c>
      <c r="T3427" s="1" t="s">
        <v>9</v>
      </c>
      <c r="U3427">
        <v>6803</v>
      </c>
      <c r="V3427" s="1" t="s">
        <v>10</v>
      </c>
      <c r="W3427" s="1" t="s">
        <v>29</v>
      </c>
      <c r="X3427" s="2">
        <f t="shared" ca="1" si="53"/>
        <v>45937</v>
      </c>
      <c r="Y3427" s="1">
        <f ca="1">ROUND(YEARFRAC(Merge1[[#This Row],[Join_Date]],Merge1[[#This Row],[Today]], 3),0)</f>
        <v>2</v>
      </c>
      <c r="Z3427" s="1" t="str" cm="1">
        <f t="array" aca="1" ref="Z3427" ca="1">_xlfn.IFS(
   Merge1[[#This Row],[Customer Tenure]]&lt;=2,"New",
   Merge1[[#This Row],[Customer Tenure]]&lt;=5,"Emerging",
  Merge1[[#This Row],[Customer Tenure]]&lt;9,"Established",
   TRUE,"Loyal"
)</f>
        <v>New</v>
      </c>
      <c r="AA3427" s="1" t="str" cm="1">
        <f t="array" ref="AA3427">_xlfn.IFS(Merge1[[#This Row],[Income]]&lt;=30000,"Low",Merge1[[#This Row],[Income]]&lt;=60000,"Medium",Merge1[[#This Row],[Income]]&lt;=100000,"High", Merge1[[#This Row],[Income]]&gt;100000," Premium")</f>
        <v xml:space="preserve"> Premium</v>
      </c>
      <c r="AB3427" s="1" t="str" cm="1">
        <f t="array" ref="AB3427">_xlfn.IFS(Merge1[[#This Row],[Age]]&lt;= 28,"Gen Z", Merge1[[#This Row],[Age]]&lt;=44,"Millennials", Merge1[[#This Row],[Age]]&lt;=60,"Gen X", Merge1[[#This Row],[Age]]&gt;60,"Baby Boomers")</f>
        <v>Gen X</v>
      </c>
      <c r="AC3427" s="1" t="str" cm="1">
        <f t="array" ref="AC3427">_xlfn.IFS(
    Merge1[[#This Row],[Balance]]&lt;=50000,"Low",
    Merge1[[#This Row],[Balance]]&lt;=200000,"Medium",
    Merge1[[#This Row],[Balance]]&gt;200000,"High"
)</f>
        <v>High</v>
      </c>
    </row>
    <row r="3428" spans="1:29" x14ac:dyDescent="0.25">
      <c r="A3428" s="1" t="s">
        <v>1871</v>
      </c>
      <c r="B3428" s="1" t="s">
        <v>6201</v>
      </c>
      <c r="C3428" s="1" t="s">
        <v>5832</v>
      </c>
      <c r="D3428" s="2">
        <v>45024</v>
      </c>
      <c r="E3428">
        <v>15735</v>
      </c>
      <c r="F3428">
        <v>455</v>
      </c>
      <c r="G3428">
        <v>0</v>
      </c>
      <c r="H3428" s="1" t="s">
        <v>5833</v>
      </c>
      <c r="I3428" s="1" t="s">
        <v>6441</v>
      </c>
      <c r="J3428" s="1" t="s">
        <v>6240</v>
      </c>
      <c r="K3428">
        <v>56</v>
      </c>
      <c r="L3428" s="1" t="s">
        <v>6256</v>
      </c>
      <c r="M3428" s="1" t="s">
        <v>6266</v>
      </c>
      <c r="N3428">
        <v>156156</v>
      </c>
      <c r="O3428" s="1" t="s">
        <v>6248</v>
      </c>
      <c r="P3428" s="2">
        <v>42365</v>
      </c>
      <c r="Q3428" s="2">
        <v>45328</v>
      </c>
      <c r="R3428" s="1" t="s">
        <v>6885</v>
      </c>
      <c r="S3428" s="1" t="s">
        <v>6886</v>
      </c>
      <c r="T3428" s="1" t="s">
        <v>28</v>
      </c>
      <c r="U3428">
        <v>2460</v>
      </c>
      <c r="V3428" s="1" t="s">
        <v>19</v>
      </c>
      <c r="W3428" s="1" t="s">
        <v>40</v>
      </c>
      <c r="X3428" s="2">
        <f t="shared" ca="1" si="53"/>
        <v>45937</v>
      </c>
      <c r="Y3428" s="1">
        <f ca="1">ROUND(YEARFRAC(Merge1[[#This Row],[Join_Date]],Merge1[[#This Row],[Today]], 3),0)</f>
        <v>10</v>
      </c>
      <c r="Z3428" s="1" t="str" cm="1">
        <f t="array" aca="1" ref="Z3428" ca="1">_xlfn.IFS(
   Merge1[[#This Row],[Customer Tenure]]&lt;=2,"New",
   Merge1[[#This Row],[Customer Tenure]]&lt;=5,"Emerging",
  Merge1[[#This Row],[Customer Tenure]]&lt;9,"Established",
   TRUE,"Loyal"
)</f>
        <v>Loyal</v>
      </c>
      <c r="AA3428" s="1" t="str" cm="1">
        <f t="array" ref="AA3428">_xlfn.IFS(Merge1[[#This Row],[Income]]&lt;=30000,"Low",Merge1[[#This Row],[Income]]&lt;=60000,"Medium",Merge1[[#This Row],[Income]]&lt;=100000,"High", Merge1[[#This Row],[Income]]&gt;100000," Premium")</f>
        <v xml:space="preserve"> Premium</v>
      </c>
      <c r="AB3428" s="1" t="str" cm="1">
        <f t="array" ref="AB3428">_xlfn.IFS(Merge1[[#This Row],[Age]]&lt;= 28,"Gen Z", Merge1[[#This Row],[Age]]&lt;=44,"Millennials", Merge1[[#This Row],[Age]]&lt;=60,"Gen X", Merge1[[#This Row],[Age]]&gt;60,"Baby Boomers")</f>
        <v>Gen X</v>
      </c>
      <c r="AC3428" s="1" t="str" cm="1">
        <f t="array" ref="AC3428">_xlfn.IFS(
    Merge1[[#This Row],[Balance]]&lt;=50000,"Low",
    Merge1[[#This Row],[Balance]]&lt;=200000,"Medium",
    Merge1[[#This Row],[Balance]]&gt;200000,"High"
)</f>
        <v>Low</v>
      </c>
    </row>
    <row r="3429" spans="1:29" x14ac:dyDescent="0.25">
      <c r="A3429" s="1" t="s">
        <v>2687</v>
      </c>
      <c r="B3429" s="1" t="s">
        <v>6115</v>
      </c>
      <c r="C3429" s="1" t="s">
        <v>5842</v>
      </c>
      <c r="D3429" s="2">
        <v>45604</v>
      </c>
      <c r="E3429">
        <v>7485</v>
      </c>
      <c r="F3429">
        <v>557</v>
      </c>
      <c r="G3429">
        <v>0</v>
      </c>
      <c r="H3429" s="1" t="s">
        <v>5833</v>
      </c>
      <c r="I3429" s="1" t="s">
        <v>6519</v>
      </c>
      <c r="J3429" s="1" t="s">
        <v>6240</v>
      </c>
      <c r="K3429">
        <v>27</v>
      </c>
      <c r="L3429" s="1" t="s">
        <v>6256</v>
      </c>
      <c r="M3429" s="1" t="s">
        <v>6254</v>
      </c>
      <c r="N3429">
        <v>153052</v>
      </c>
      <c r="O3429" s="1" t="s">
        <v>6243</v>
      </c>
      <c r="P3429" s="2">
        <v>42311</v>
      </c>
      <c r="Q3429" s="2">
        <v>45198</v>
      </c>
      <c r="R3429" s="1" t="s">
        <v>6897</v>
      </c>
      <c r="S3429" s="1" t="s">
        <v>6909</v>
      </c>
      <c r="T3429" s="1" t="s">
        <v>23</v>
      </c>
      <c r="U3429">
        <v>2043</v>
      </c>
      <c r="V3429" s="1" t="s">
        <v>24</v>
      </c>
      <c r="W3429" s="1" t="s">
        <v>25</v>
      </c>
      <c r="X3429" s="2">
        <f t="shared" ca="1" si="53"/>
        <v>45937</v>
      </c>
      <c r="Y3429" s="1">
        <f ca="1">ROUND(YEARFRAC(Merge1[[#This Row],[Join_Date]],Merge1[[#This Row],[Today]], 3),0)</f>
        <v>10</v>
      </c>
      <c r="Z3429" s="1" t="str" cm="1">
        <f t="array" aca="1" ref="Z3429" ca="1">_xlfn.IFS(
   Merge1[[#This Row],[Customer Tenure]]&lt;=2,"New",
   Merge1[[#This Row],[Customer Tenure]]&lt;=5,"Emerging",
  Merge1[[#This Row],[Customer Tenure]]&lt;9,"Established",
   TRUE,"Loyal"
)</f>
        <v>Loyal</v>
      </c>
      <c r="AA3429" s="1" t="str" cm="1">
        <f t="array" ref="AA3429">_xlfn.IFS(Merge1[[#This Row],[Income]]&lt;=30000,"Low",Merge1[[#This Row],[Income]]&lt;=60000,"Medium",Merge1[[#This Row],[Income]]&lt;=100000,"High", Merge1[[#This Row],[Income]]&gt;100000," Premium")</f>
        <v xml:space="preserve"> Premium</v>
      </c>
      <c r="AB3429" s="1" t="str" cm="1">
        <f t="array" ref="AB3429">_xlfn.IFS(Merge1[[#This Row],[Age]]&lt;= 28,"Gen Z", Merge1[[#This Row],[Age]]&lt;=44,"Millennials", Merge1[[#This Row],[Age]]&lt;=60,"Gen X", Merge1[[#This Row],[Age]]&gt;60,"Baby Boomers")</f>
        <v>Gen Z</v>
      </c>
      <c r="AC3429" s="1" t="str" cm="1">
        <f t="array" ref="AC3429">_xlfn.IFS(
    Merge1[[#This Row],[Balance]]&lt;=50000,"Low",
    Merge1[[#This Row],[Balance]]&lt;=200000,"Medium",
    Merge1[[#This Row],[Balance]]&gt;200000,"High"
)</f>
        <v>Low</v>
      </c>
    </row>
    <row r="3430" spans="1:29" x14ac:dyDescent="0.25">
      <c r="A3430" s="1" t="s">
        <v>747</v>
      </c>
      <c r="B3430" s="1" t="s">
        <v>6175</v>
      </c>
      <c r="C3430" s="1" t="s">
        <v>5835</v>
      </c>
      <c r="D3430" s="2">
        <v>43082</v>
      </c>
      <c r="E3430">
        <v>52691</v>
      </c>
      <c r="F3430">
        <v>631</v>
      </c>
      <c r="G3430">
        <v>0</v>
      </c>
      <c r="H3430" s="1" t="s">
        <v>5833</v>
      </c>
      <c r="I3430" s="1" t="s">
        <v>6700</v>
      </c>
      <c r="J3430" s="1" t="s">
        <v>6245</v>
      </c>
      <c r="K3430">
        <v>58</v>
      </c>
      <c r="L3430" s="1" t="s">
        <v>6246</v>
      </c>
      <c r="M3430" s="1" t="s">
        <v>6257</v>
      </c>
      <c r="N3430">
        <v>188484</v>
      </c>
      <c r="O3430" s="1" t="s">
        <v>6243</v>
      </c>
      <c r="P3430" s="2">
        <v>45392</v>
      </c>
      <c r="Q3430" s="2">
        <v>45219</v>
      </c>
      <c r="R3430" s="1" t="s">
        <v>6912</v>
      </c>
      <c r="S3430" s="1" t="s">
        <v>6913</v>
      </c>
      <c r="T3430" s="1" t="s">
        <v>14</v>
      </c>
      <c r="U3430">
        <v>8012</v>
      </c>
      <c r="V3430" s="1" t="s">
        <v>10</v>
      </c>
      <c r="W3430" s="1" t="s">
        <v>29</v>
      </c>
      <c r="X3430" s="2">
        <f t="shared" ca="1" si="53"/>
        <v>45937</v>
      </c>
      <c r="Y3430" s="1">
        <f ca="1">ROUND(YEARFRAC(Merge1[[#This Row],[Join_Date]],Merge1[[#This Row],[Today]], 3),0)</f>
        <v>1</v>
      </c>
      <c r="Z3430" s="1" t="str" cm="1">
        <f t="array" aca="1" ref="Z3430" ca="1">_xlfn.IFS(
   Merge1[[#This Row],[Customer Tenure]]&lt;=2,"New",
   Merge1[[#This Row],[Customer Tenure]]&lt;=5,"Emerging",
  Merge1[[#This Row],[Customer Tenure]]&lt;9,"Established",
   TRUE,"Loyal"
)</f>
        <v>New</v>
      </c>
      <c r="AA3430" s="1" t="str" cm="1">
        <f t="array" ref="AA3430">_xlfn.IFS(Merge1[[#This Row],[Income]]&lt;=30000,"Low",Merge1[[#This Row],[Income]]&lt;=60000,"Medium",Merge1[[#This Row],[Income]]&lt;=100000,"High", Merge1[[#This Row],[Income]]&gt;100000," Premium")</f>
        <v xml:space="preserve"> Premium</v>
      </c>
      <c r="AB3430" s="1" t="str" cm="1">
        <f t="array" ref="AB3430">_xlfn.IFS(Merge1[[#This Row],[Age]]&lt;= 28,"Gen Z", Merge1[[#This Row],[Age]]&lt;=44,"Millennials", Merge1[[#This Row],[Age]]&lt;=60,"Gen X", Merge1[[#This Row],[Age]]&gt;60,"Baby Boomers")</f>
        <v>Gen X</v>
      </c>
      <c r="AC3430" s="1" t="str" cm="1">
        <f t="array" ref="AC3430">_xlfn.IFS(
    Merge1[[#This Row],[Balance]]&lt;=50000,"Low",
    Merge1[[#This Row],[Balance]]&lt;=200000,"Medium",
    Merge1[[#This Row],[Balance]]&gt;200000,"High"
)</f>
        <v>Medium</v>
      </c>
    </row>
    <row r="3431" spans="1:29" x14ac:dyDescent="0.25">
      <c r="A3431" s="1" t="s">
        <v>989</v>
      </c>
      <c r="B3431" s="1" t="s">
        <v>5873</v>
      </c>
      <c r="C3431" s="1" t="s">
        <v>5842</v>
      </c>
      <c r="D3431" s="2">
        <v>45413</v>
      </c>
      <c r="E3431">
        <v>275796</v>
      </c>
      <c r="F3431">
        <v>371</v>
      </c>
      <c r="G3431">
        <v>0</v>
      </c>
      <c r="H3431" s="1" t="s">
        <v>5833</v>
      </c>
      <c r="I3431" s="1" t="s">
        <v>6497</v>
      </c>
      <c r="J3431" s="1" t="s">
        <v>6245</v>
      </c>
      <c r="K3431">
        <v>27</v>
      </c>
      <c r="L3431" s="1" t="s">
        <v>6241</v>
      </c>
      <c r="M3431" s="1" t="s">
        <v>6247</v>
      </c>
      <c r="N3431">
        <v>72307</v>
      </c>
      <c r="O3431" s="1" t="s">
        <v>6243</v>
      </c>
      <c r="P3431" s="2">
        <v>43945</v>
      </c>
      <c r="Q3431" s="2">
        <v>45544</v>
      </c>
      <c r="R3431" s="1" t="s">
        <v>6897</v>
      </c>
      <c r="S3431" s="1" t="s">
        <v>6898</v>
      </c>
      <c r="T3431" s="1" t="s">
        <v>14</v>
      </c>
      <c r="U3431">
        <v>9901</v>
      </c>
      <c r="V3431" s="1" t="s">
        <v>19</v>
      </c>
      <c r="W3431" s="1" t="s">
        <v>40</v>
      </c>
      <c r="X3431" s="2">
        <f t="shared" ca="1" si="53"/>
        <v>45937</v>
      </c>
      <c r="Y3431" s="1">
        <f ca="1">ROUND(YEARFRAC(Merge1[[#This Row],[Join_Date]],Merge1[[#This Row],[Today]], 3),0)</f>
        <v>5</v>
      </c>
      <c r="Z3431" s="1" t="str" cm="1">
        <f t="array" aca="1" ref="Z3431" ca="1">_xlfn.IFS(
   Merge1[[#This Row],[Customer Tenure]]&lt;=2,"New",
   Merge1[[#This Row],[Customer Tenure]]&lt;=5,"Emerging",
  Merge1[[#This Row],[Customer Tenure]]&lt;9,"Established",
   TRUE,"Loyal"
)</f>
        <v>Emerging</v>
      </c>
      <c r="AA3431" s="1" t="str" cm="1">
        <f t="array" ref="AA3431">_xlfn.IFS(Merge1[[#This Row],[Income]]&lt;=30000,"Low",Merge1[[#This Row],[Income]]&lt;=60000,"Medium",Merge1[[#This Row],[Income]]&lt;=100000,"High", Merge1[[#This Row],[Income]]&gt;100000," Premium")</f>
        <v>High</v>
      </c>
      <c r="AB3431" s="1" t="str" cm="1">
        <f t="array" ref="AB3431">_xlfn.IFS(Merge1[[#This Row],[Age]]&lt;= 28,"Gen Z", Merge1[[#This Row],[Age]]&lt;=44,"Millennials", Merge1[[#This Row],[Age]]&lt;=60,"Gen X", Merge1[[#This Row],[Age]]&gt;60,"Baby Boomers")</f>
        <v>Gen Z</v>
      </c>
      <c r="AC3431" s="1" t="str" cm="1">
        <f t="array" ref="AC3431">_xlfn.IFS(
    Merge1[[#This Row],[Balance]]&lt;=50000,"Low",
    Merge1[[#This Row],[Balance]]&lt;=200000,"Medium",
    Merge1[[#This Row],[Balance]]&gt;200000,"High"
)</f>
        <v>High</v>
      </c>
    </row>
    <row r="3432" spans="1:29" x14ac:dyDescent="0.25">
      <c r="A3432" s="1" t="s">
        <v>1329</v>
      </c>
      <c r="B3432" s="1" t="s">
        <v>6180</v>
      </c>
      <c r="C3432" s="1" t="s">
        <v>5835</v>
      </c>
      <c r="D3432" s="2">
        <v>44983</v>
      </c>
      <c r="E3432">
        <v>917</v>
      </c>
      <c r="F3432">
        <v>826</v>
      </c>
      <c r="G3432">
        <v>33481</v>
      </c>
      <c r="H3432" s="1" t="s">
        <v>5833</v>
      </c>
      <c r="I3432" s="1" t="s">
        <v>6631</v>
      </c>
      <c r="J3432" s="1" t="s">
        <v>6245</v>
      </c>
      <c r="K3432">
        <v>40</v>
      </c>
      <c r="L3432" s="1" t="s">
        <v>6246</v>
      </c>
      <c r="M3432" s="1" t="s">
        <v>6254</v>
      </c>
      <c r="N3432">
        <v>88577</v>
      </c>
      <c r="O3432" s="1" t="s">
        <v>6248</v>
      </c>
      <c r="P3432" s="2">
        <v>43251</v>
      </c>
      <c r="Q3432" s="2">
        <v>45492</v>
      </c>
      <c r="R3432" s="1" t="s">
        <v>6891</v>
      </c>
      <c r="S3432" s="1" t="s">
        <v>6895</v>
      </c>
      <c r="T3432" s="1" t="s">
        <v>14</v>
      </c>
      <c r="U3432">
        <v>6029</v>
      </c>
      <c r="V3432" s="1" t="s">
        <v>19</v>
      </c>
      <c r="W3432" s="1" t="s">
        <v>55</v>
      </c>
      <c r="X3432" s="2">
        <f t="shared" ca="1" si="53"/>
        <v>45937</v>
      </c>
      <c r="Y3432" s="1">
        <f ca="1">ROUND(YEARFRAC(Merge1[[#This Row],[Join_Date]],Merge1[[#This Row],[Today]], 3),0)</f>
        <v>7</v>
      </c>
      <c r="Z3432" s="1" t="str" cm="1">
        <f t="array" aca="1" ref="Z3432" ca="1">_xlfn.IFS(
   Merge1[[#This Row],[Customer Tenure]]&lt;=2,"New",
   Merge1[[#This Row],[Customer Tenure]]&lt;=5,"Emerging",
  Merge1[[#This Row],[Customer Tenure]]&lt;9,"Established",
   TRUE,"Loyal"
)</f>
        <v>Established</v>
      </c>
      <c r="AA3432" s="1" t="str" cm="1">
        <f t="array" ref="AA3432">_xlfn.IFS(Merge1[[#This Row],[Income]]&lt;=30000,"Low",Merge1[[#This Row],[Income]]&lt;=60000,"Medium",Merge1[[#This Row],[Income]]&lt;=100000,"High", Merge1[[#This Row],[Income]]&gt;100000," Premium")</f>
        <v>High</v>
      </c>
      <c r="AB3432" s="1" t="str" cm="1">
        <f t="array" ref="AB3432">_xlfn.IFS(Merge1[[#This Row],[Age]]&lt;= 28,"Gen Z", Merge1[[#This Row],[Age]]&lt;=44,"Millennials", Merge1[[#This Row],[Age]]&lt;=60,"Gen X", Merge1[[#This Row],[Age]]&gt;60,"Baby Boomers")</f>
        <v>Millennials</v>
      </c>
      <c r="AC3432" s="1" t="str" cm="1">
        <f t="array" ref="AC3432">_xlfn.IFS(
    Merge1[[#This Row],[Balance]]&lt;=50000,"Low",
    Merge1[[#This Row],[Balance]]&lt;=200000,"Medium",
    Merge1[[#This Row],[Balance]]&gt;200000,"High"
)</f>
        <v>Low</v>
      </c>
    </row>
    <row r="3433" spans="1:29" x14ac:dyDescent="0.25">
      <c r="A3433" s="1" t="s">
        <v>4244</v>
      </c>
      <c r="B3433" s="1" t="s">
        <v>6186</v>
      </c>
      <c r="C3433" s="1" t="s">
        <v>5835</v>
      </c>
      <c r="D3433" s="2">
        <v>44803</v>
      </c>
      <c r="E3433">
        <v>61169</v>
      </c>
      <c r="F3433">
        <v>382</v>
      </c>
      <c r="G3433">
        <v>0</v>
      </c>
      <c r="H3433" s="1" t="s">
        <v>5833</v>
      </c>
      <c r="I3433" s="1" t="s">
        <v>6840</v>
      </c>
      <c r="J3433" s="1" t="s">
        <v>6245</v>
      </c>
      <c r="K3433">
        <v>34</v>
      </c>
      <c r="L3433" s="1" t="s">
        <v>6246</v>
      </c>
      <c r="M3433" s="1" t="s">
        <v>6262</v>
      </c>
      <c r="N3433">
        <v>146945</v>
      </c>
      <c r="O3433" s="1" t="s">
        <v>6243</v>
      </c>
      <c r="P3433" s="2">
        <v>43553</v>
      </c>
      <c r="Q3433" s="2">
        <v>45536</v>
      </c>
      <c r="R3433" s="1" t="s">
        <v>6897</v>
      </c>
      <c r="S3433" s="1" t="s">
        <v>6898</v>
      </c>
      <c r="T3433" s="1" t="s">
        <v>9</v>
      </c>
      <c r="U3433">
        <v>1317</v>
      </c>
      <c r="V3433" s="1" t="s">
        <v>15</v>
      </c>
      <c r="W3433" s="1" t="s">
        <v>11</v>
      </c>
      <c r="X3433" s="2">
        <f t="shared" ca="1" si="53"/>
        <v>45937</v>
      </c>
      <c r="Y3433" s="1">
        <f ca="1">ROUND(YEARFRAC(Merge1[[#This Row],[Join_Date]],Merge1[[#This Row],[Today]], 3),0)</f>
        <v>7</v>
      </c>
      <c r="Z3433" s="1" t="str" cm="1">
        <f t="array" aca="1" ref="Z3433" ca="1">_xlfn.IFS(
   Merge1[[#This Row],[Customer Tenure]]&lt;=2,"New",
   Merge1[[#This Row],[Customer Tenure]]&lt;=5,"Emerging",
  Merge1[[#This Row],[Customer Tenure]]&lt;9,"Established",
   TRUE,"Loyal"
)</f>
        <v>Established</v>
      </c>
      <c r="AA3433" s="1" t="str" cm="1">
        <f t="array" ref="AA3433">_xlfn.IFS(Merge1[[#This Row],[Income]]&lt;=30000,"Low",Merge1[[#This Row],[Income]]&lt;=60000,"Medium",Merge1[[#This Row],[Income]]&lt;=100000,"High", Merge1[[#This Row],[Income]]&gt;100000," Premium")</f>
        <v xml:space="preserve"> Premium</v>
      </c>
      <c r="AB3433" s="1" t="str" cm="1">
        <f t="array" ref="AB3433">_xlfn.IFS(Merge1[[#This Row],[Age]]&lt;= 28,"Gen Z", Merge1[[#This Row],[Age]]&lt;=44,"Millennials", Merge1[[#This Row],[Age]]&lt;=60,"Gen X", Merge1[[#This Row],[Age]]&gt;60,"Baby Boomers")</f>
        <v>Millennials</v>
      </c>
      <c r="AC3433" s="1" t="str" cm="1">
        <f t="array" ref="AC3433">_xlfn.IFS(
    Merge1[[#This Row],[Balance]]&lt;=50000,"Low",
    Merge1[[#This Row],[Balance]]&lt;=200000,"Medium",
    Merge1[[#This Row],[Balance]]&gt;200000,"High"
)</f>
        <v>Medium</v>
      </c>
    </row>
    <row r="3434" spans="1:29" x14ac:dyDescent="0.25">
      <c r="A3434" s="1" t="s">
        <v>124</v>
      </c>
      <c r="B3434" s="1" t="s">
        <v>5885</v>
      </c>
      <c r="C3434" s="1" t="s">
        <v>5842</v>
      </c>
      <c r="D3434" s="2">
        <v>43028</v>
      </c>
      <c r="E3434">
        <v>149524</v>
      </c>
      <c r="F3434">
        <v>476</v>
      </c>
      <c r="G3434">
        <v>0</v>
      </c>
      <c r="H3434" s="1" t="s">
        <v>5833</v>
      </c>
      <c r="I3434" s="1" t="s">
        <v>6366</v>
      </c>
      <c r="J3434" s="1" t="s">
        <v>6245</v>
      </c>
      <c r="K3434">
        <v>57</v>
      </c>
      <c r="L3434" s="1" t="s">
        <v>6246</v>
      </c>
      <c r="M3434" s="1" t="s">
        <v>6257</v>
      </c>
      <c r="N3434">
        <v>160588</v>
      </c>
      <c r="O3434" s="1" t="s">
        <v>6243</v>
      </c>
      <c r="P3434" s="2">
        <v>42239</v>
      </c>
      <c r="Q3434" s="2">
        <v>45629</v>
      </c>
      <c r="R3434" s="1" t="s">
        <v>6904</v>
      </c>
      <c r="S3434" s="1" t="s">
        <v>6916</v>
      </c>
      <c r="T3434" s="1" t="s">
        <v>9</v>
      </c>
      <c r="U3434">
        <v>985</v>
      </c>
      <c r="V3434" s="1" t="s">
        <v>15</v>
      </c>
      <c r="W3434" s="1" t="s">
        <v>29</v>
      </c>
      <c r="X3434" s="2">
        <f t="shared" ca="1" si="53"/>
        <v>45937</v>
      </c>
      <c r="Y3434" s="1">
        <f ca="1">ROUND(YEARFRAC(Merge1[[#This Row],[Join_Date]],Merge1[[#This Row],[Today]], 3),0)</f>
        <v>10</v>
      </c>
      <c r="Z3434" s="1" t="str" cm="1">
        <f t="array" aca="1" ref="Z3434" ca="1">_xlfn.IFS(
   Merge1[[#This Row],[Customer Tenure]]&lt;=2,"New",
   Merge1[[#This Row],[Customer Tenure]]&lt;=5,"Emerging",
  Merge1[[#This Row],[Customer Tenure]]&lt;9,"Established",
   TRUE,"Loyal"
)</f>
        <v>Loyal</v>
      </c>
      <c r="AA3434" s="1" t="str" cm="1">
        <f t="array" ref="AA3434">_xlfn.IFS(Merge1[[#This Row],[Income]]&lt;=30000,"Low",Merge1[[#This Row],[Income]]&lt;=60000,"Medium",Merge1[[#This Row],[Income]]&lt;=100000,"High", Merge1[[#This Row],[Income]]&gt;100000," Premium")</f>
        <v xml:space="preserve"> Premium</v>
      </c>
      <c r="AB3434" s="1" t="str" cm="1">
        <f t="array" ref="AB3434">_xlfn.IFS(Merge1[[#This Row],[Age]]&lt;= 28,"Gen Z", Merge1[[#This Row],[Age]]&lt;=44,"Millennials", Merge1[[#This Row],[Age]]&lt;=60,"Gen X", Merge1[[#This Row],[Age]]&gt;60,"Baby Boomers")</f>
        <v>Gen X</v>
      </c>
      <c r="AC3434" s="1" t="str" cm="1">
        <f t="array" ref="AC3434">_xlfn.IFS(
    Merge1[[#This Row],[Balance]]&lt;=50000,"Low",
    Merge1[[#This Row],[Balance]]&lt;=200000,"Medium",
    Merge1[[#This Row],[Balance]]&gt;200000,"High"
)</f>
        <v>Medium</v>
      </c>
    </row>
    <row r="3435" spans="1:29" x14ac:dyDescent="0.25">
      <c r="A3435" s="1" t="s">
        <v>1179</v>
      </c>
      <c r="B3435" s="1" t="s">
        <v>5900</v>
      </c>
      <c r="C3435" s="1" t="s">
        <v>5832</v>
      </c>
      <c r="D3435" s="2">
        <v>42712</v>
      </c>
      <c r="E3435">
        <v>441441</v>
      </c>
      <c r="F3435">
        <v>612</v>
      </c>
      <c r="G3435">
        <v>307666</v>
      </c>
      <c r="H3435" s="1" t="s">
        <v>5833</v>
      </c>
      <c r="I3435" s="1" t="s">
        <v>6557</v>
      </c>
      <c r="J3435" s="1" t="s">
        <v>6240</v>
      </c>
      <c r="K3435">
        <v>56</v>
      </c>
      <c r="L3435" s="1" t="s">
        <v>6260</v>
      </c>
      <c r="M3435" s="1" t="s">
        <v>6262</v>
      </c>
      <c r="N3435">
        <v>67837</v>
      </c>
      <c r="O3435" s="1" t="s">
        <v>6248</v>
      </c>
      <c r="P3435" s="2">
        <v>43395</v>
      </c>
      <c r="Q3435" s="2">
        <v>45431</v>
      </c>
      <c r="R3435" s="1" t="s">
        <v>6906</v>
      </c>
      <c r="S3435" s="1" t="s">
        <v>6918</v>
      </c>
      <c r="T3435" s="1" t="s">
        <v>9</v>
      </c>
      <c r="U3435">
        <v>4949</v>
      </c>
      <c r="V3435" s="1" t="s">
        <v>15</v>
      </c>
      <c r="W3435" s="1" t="s">
        <v>55</v>
      </c>
      <c r="X3435" s="2">
        <f t="shared" ca="1" si="53"/>
        <v>45937</v>
      </c>
      <c r="Y3435" s="1">
        <f ca="1">ROUND(YEARFRAC(Merge1[[#This Row],[Join_Date]],Merge1[[#This Row],[Today]], 3),0)</f>
        <v>7</v>
      </c>
      <c r="Z3435" s="1" t="str" cm="1">
        <f t="array" aca="1" ref="Z3435" ca="1">_xlfn.IFS(
   Merge1[[#This Row],[Customer Tenure]]&lt;=2,"New",
   Merge1[[#This Row],[Customer Tenure]]&lt;=5,"Emerging",
  Merge1[[#This Row],[Customer Tenure]]&lt;9,"Established",
   TRUE,"Loyal"
)</f>
        <v>Established</v>
      </c>
      <c r="AA3435" s="1" t="str" cm="1">
        <f t="array" ref="AA3435">_xlfn.IFS(Merge1[[#This Row],[Income]]&lt;=30000,"Low",Merge1[[#This Row],[Income]]&lt;=60000,"Medium",Merge1[[#This Row],[Income]]&lt;=100000,"High", Merge1[[#This Row],[Income]]&gt;100000," Premium")</f>
        <v>High</v>
      </c>
      <c r="AB3435" s="1" t="str" cm="1">
        <f t="array" ref="AB3435">_xlfn.IFS(Merge1[[#This Row],[Age]]&lt;= 28,"Gen Z", Merge1[[#This Row],[Age]]&lt;=44,"Millennials", Merge1[[#This Row],[Age]]&lt;=60,"Gen X", Merge1[[#This Row],[Age]]&gt;60,"Baby Boomers")</f>
        <v>Gen X</v>
      </c>
      <c r="AC3435" s="1" t="str" cm="1">
        <f t="array" ref="AC3435">_xlfn.IFS(
    Merge1[[#This Row],[Balance]]&lt;=50000,"Low",
    Merge1[[#This Row],[Balance]]&lt;=200000,"Medium",
    Merge1[[#This Row],[Balance]]&gt;200000,"High"
)</f>
        <v>High</v>
      </c>
    </row>
    <row r="3436" spans="1:29" x14ac:dyDescent="0.25">
      <c r="A3436" s="1" t="s">
        <v>178</v>
      </c>
      <c r="B3436" s="1" t="s">
        <v>6051</v>
      </c>
      <c r="C3436" s="1" t="s">
        <v>5835</v>
      </c>
      <c r="D3436" s="2">
        <v>44039</v>
      </c>
      <c r="E3436">
        <v>78278</v>
      </c>
      <c r="F3436">
        <v>687</v>
      </c>
      <c r="G3436">
        <v>452421</v>
      </c>
      <c r="H3436" s="1" t="s">
        <v>5833</v>
      </c>
      <c r="I3436" s="1" t="s">
        <v>6532</v>
      </c>
      <c r="J3436" s="1" t="s">
        <v>6240</v>
      </c>
      <c r="K3436">
        <v>46</v>
      </c>
      <c r="L3436" s="1" t="s">
        <v>6246</v>
      </c>
      <c r="M3436" s="1" t="s">
        <v>6257</v>
      </c>
      <c r="N3436">
        <v>190413</v>
      </c>
      <c r="O3436" s="1" t="s">
        <v>6252</v>
      </c>
      <c r="P3436" s="2">
        <v>42873</v>
      </c>
      <c r="Q3436" s="2">
        <v>45278</v>
      </c>
      <c r="R3436" s="1" t="s">
        <v>6904</v>
      </c>
      <c r="S3436" s="1" t="s">
        <v>6905</v>
      </c>
      <c r="T3436" s="1" t="s">
        <v>9</v>
      </c>
      <c r="U3436">
        <v>3743</v>
      </c>
      <c r="V3436" s="1" t="s">
        <v>19</v>
      </c>
      <c r="W3436" s="1" t="s">
        <v>25</v>
      </c>
      <c r="X3436" s="2">
        <f t="shared" ca="1" si="53"/>
        <v>45937</v>
      </c>
      <c r="Y3436" s="1">
        <f ca="1">ROUND(YEARFRAC(Merge1[[#This Row],[Join_Date]],Merge1[[#This Row],[Today]], 3),0)</f>
        <v>8</v>
      </c>
      <c r="Z3436" s="1" t="str" cm="1">
        <f t="array" aca="1" ref="Z3436" ca="1">_xlfn.IFS(
   Merge1[[#This Row],[Customer Tenure]]&lt;=2,"New",
   Merge1[[#This Row],[Customer Tenure]]&lt;=5,"Emerging",
  Merge1[[#This Row],[Customer Tenure]]&lt;9,"Established",
   TRUE,"Loyal"
)</f>
        <v>Established</v>
      </c>
      <c r="AA3436" s="1" t="str" cm="1">
        <f t="array" ref="AA3436">_xlfn.IFS(Merge1[[#This Row],[Income]]&lt;=30000,"Low",Merge1[[#This Row],[Income]]&lt;=60000,"Medium",Merge1[[#This Row],[Income]]&lt;=100000,"High", Merge1[[#This Row],[Income]]&gt;100000," Premium")</f>
        <v xml:space="preserve"> Premium</v>
      </c>
      <c r="AB3436" s="1" t="str" cm="1">
        <f t="array" ref="AB3436">_xlfn.IFS(Merge1[[#This Row],[Age]]&lt;= 28,"Gen Z", Merge1[[#This Row],[Age]]&lt;=44,"Millennials", Merge1[[#This Row],[Age]]&lt;=60,"Gen X", Merge1[[#This Row],[Age]]&gt;60,"Baby Boomers")</f>
        <v>Gen X</v>
      </c>
      <c r="AC3436" s="1" t="str" cm="1">
        <f t="array" ref="AC3436">_xlfn.IFS(
    Merge1[[#This Row],[Balance]]&lt;=50000,"Low",
    Merge1[[#This Row],[Balance]]&lt;=200000,"Medium",
    Merge1[[#This Row],[Balance]]&gt;200000,"High"
)</f>
        <v>Medium</v>
      </c>
    </row>
    <row r="3437" spans="1:29" x14ac:dyDescent="0.25">
      <c r="A3437" s="1" t="s">
        <v>1726</v>
      </c>
      <c r="B3437" s="1" t="s">
        <v>6178</v>
      </c>
      <c r="C3437" s="1" t="s">
        <v>5835</v>
      </c>
      <c r="D3437" s="2">
        <v>45025</v>
      </c>
      <c r="E3437">
        <v>378280</v>
      </c>
      <c r="F3437">
        <v>751</v>
      </c>
      <c r="G3437">
        <v>0</v>
      </c>
      <c r="H3437" s="1" t="s">
        <v>5833</v>
      </c>
      <c r="I3437" s="1" t="s">
        <v>6336</v>
      </c>
      <c r="J3437" s="1" t="s">
        <v>6240</v>
      </c>
      <c r="K3437">
        <v>39</v>
      </c>
      <c r="L3437" s="1" t="s">
        <v>6256</v>
      </c>
      <c r="M3437" s="1" t="s">
        <v>6251</v>
      </c>
      <c r="N3437">
        <v>114377</v>
      </c>
      <c r="O3437" s="1" t="s">
        <v>6243</v>
      </c>
      <c r="P3437" s="2">
        <v>44997</v>
      </c>
      <c r="Q3437" s="2">
        <v>45693</v>
      </c>
      <c r="R3437" s="1" t="s">
        <v>6885</v>
      </c>
      <c r="S3437" s="1" t="s">
        <v>6896</v>
      </c>
      <c r="T3437" s="1" t="s">
        <v>14</v>
      </c>
      <c r="U3437">
        <v>8561</v>
      </c>
      <c r="V3437" s="1" t="s">
        <v>15</v>
      </c>
      <c r="W3437" s="1" t="s">
        <v>20</v>
      </c>
      <c r="X3437" s="2">
        <f t="shared" ca="1" si="53"/>
        <v>45937</v>
      </c>
      <c r="Y3437" s="1">
        <f ca="1">ROUND(YEARFRAC(Merge1[[#This Row],[Join_Date]],Merge1[[#This Row],[Today]], 3),0)</f>
        <v>3</v>
      </c>
      <c r="Z3437" s="1" t="str" cm="1">
        <f t="array" aca="1" ref="Z3437" ca="1">_xlfn.IFS(
   Merge1[[#This Row],[Customer Tenure]]&lt;=2,"New",
   Merge1[[#This Row],[Customer Tenure]]&lt;=5,"Emerging",
  Merge1[[#This Row],[Customer Tenure]]&lt;9,"Established",
   TRUE,"Loyal"
)</f>
        <v>Emerging</v>
      </c>
      <c r="AA3437" s="1" t="str" cm="1">
        <f t="array" ref="AA3437">_xlfn.IFS(Merge1[[#This Row],[Income]]&lt;=30000,"Low",Merge1[[#This Row],[Income]]&lt;=60000,"Medium",Merge1[[#This Row],[Income]]&lt;=100000,"High", Merge1[[#This Row],[Income]]&gt;100000," Premium")</f>
        <v xml:space="preserve"> Premium</v>
      </c>
      <c r="AB3437" s="1" t="str" cm="1">
        <f t="array" ref="AB3437">_xlfn.IFS(Merge1[[#This Row],[Age]]&lt;= 28,"Gen Z", Merge1[[#This Row],[Age]]&lt;=44,"Millennials", Merge1[[#This Row],[Age]]&lt;=60,"Gen X", Merge1[[#This Row],[Age]]&gt;60,"Baby Boomers")</f>
        <v>Millennials</v>
      </c>
      <c r="AC3437" s="1" t="str" cm="1">
        <f t="array" ref="AC3437">_xlfn.IFS(
    Merge1[[#This Row],[Balance]]&lt;=50000,"Low",
    Merge1[[#This Row],[Balance]]&lt;=200000,"Medium",
    Merge1[[#This Row],[Balance]]&gt;200000,"High"
)</f>
        <v>High</v>
      </c>
    </row>
    <row r="3438" spans="1:29" x14ac:dyDescent="0.25">
      <c r="A3438" s="1" t="s">
        <v>253</v>
      </c>
      <c r="B3438" s="1" t="s">
        <v>5853</v>
      </c>
      <c r="C3438" s="1" t="s">
        <v>5835</v>
      </c>
      <c r="D3438" s="2">
        <v>43064</v>
      </c>
      <c r="E3438">
        <v>335377</v>
      </c>
      <c r="F3438">
        <v>743</v>
      </c>
      <c r="G3438">
        <v>0</v>
      </c>
      <c r="H3438" s="1" t="s">
        <v>5833</v>
      </c>
      <c r="I3438" s="1" t="s">
        <v>6281</v>
      </c>
      <c r="J3438" s="1" t="s">
        <v>6245</v>
      </c>
      <c r="K3438">
        <v>40</v>
      </c>
      <c r="L3438" s="1" t="s">
        <v>6260</v>
      </c>
      <c r="M3438" s="1" t="s">
        <v>6251</v>
      </c>
      <c r="N3438">
        <v>100435</v>
      </c>
      <c r="O3438" s="1" t="s">
        <v>6248</v>
      </c>
      <c r="P3438" s="2">
        <v>44456</v>
      </c>
      <c r="Q3438" s="2">
        <v>45197</v>
      </c>
      <c r="R3438" s="1" t="s">
        <v>6897</v>
      </c>
      <c r="S3438" s="1" t="s">
        <v>6909</v>
      </c>
      <c r="T3438" s="1" t="s">
        <v>14</v>
      </c>
      <c r="U3438">
        <v>2233</v>
      </c>
      <c r="V3438" s="1" t="s">
        <v>19</v>
      </c>
      <c r="W3438" s="1" t="s">
        <v>40</v>
      </c>
      <c r="X3438" s="2">
        <f t="shared" ca="1" si="53"/>
        <v>45937</v>
      </c>
      <c r="Y3438" s="1">
        <f ca="1">ROUND(YEARFRAC(Merge1[[#This Row],[Join_Date]],Merge1[[#This Row],[Today]], 3),0)</f>
        <v>4</v>
      </c>
      <c r="Z3438" s="1" t="str" cm="1">
        <f t="array" aca="1" ref="Z3438" ca="1">_xlfn.IFS(
   Merge1[[#This Row],[Customer Tenure]]&lt;=2,"New",
   Merge1[[#This Row],[Customer Tenure]]&lt;=5,"Emerging",
  Merge1[[#This Row],[Customer Tenure]]&lt;9,"Established",
   TRUE,"Loyal"
)</f>
        <v>Emerging</v>
      </c>
      <c r="AA3438" s="1" t="str" cm="1">
        <f t="array" ref="AA3438">_xlfn.IFS(Merge1[[#This Row],[Income]]&lt;=30000,"Low",Merge1[[#This Row],[Income]]&lt;=60000,"Medium",Merge1[[#This Row],[Income]]&lt;=100000,"High", Merge1[[#This Row],[Income]]&gt;100000," Premium")</f>
        <v xml:space="preserve"> Premium</v>
      </c>
      <c r="AB3438" s="1" t="str" cm="1">
        <f t="array" ref="AB3438">_xlfn.IFS(Merge1[[#This Row],[Age]]&lt;= 28,"Gen Z", Merge1[[#This Row],[Age]]&lt;=44,"Millennials", Merge1[[#This Row],[Age]]&lt;=60,"Gen X", Merge1[[#This Row],[Age]]&gt;60,"Baby Boomers")</f>
        <v>Millennials</v>
      </c>
      <c r="AC3438" s="1" t="str" cm="1">
        <f t="array" ref="AC3438">_xlfn.IFS(
    Merge1[[#This Row],[Balance]]&lt;=50000,"Low",
    Merge1[[#This Row],[Balance]]&lt;=200000,"Medium",
    Merge1[[#This Row],[Balance]]&gt;200000,"High"
)</f>
        <v>High</v>
      </c>
    </row>
    <row r="3439" spans="1:29" x14ac:dyDescent="0.25">
      <c r="A3439" s="1" t="s">
        <v>2775</v>
      </c>
      <c r="B3439" s="1" t="s">
        <v>5922</v>
      </c>
      <c r="C3439" s="1" t="s">
        <v>5835</v>
      </c>
      <c r="D3439" s="2">
        <v>43497</v>
      </c>
      <c r="E3439">
        <v>108944</v>
      </c>
      <c r="F3439">
        <v>751</v>
      </c>
      <c r="G3439">
        <v>63560</v>
      </c>
      <c r="H3439" s="1" t="s">
        <v>5833</v>
      </c>
      <c r="I3439" s="1" t="s">
        <v>6412</v>
      </c>
      <c r="J3439" s="1" t="s">
        <v>6245</v>
      </c>
      <c r="K3439">
        <v>20</v>
      </c>
      <c r="L3439" s="1" t="s">
        <v>6260</v>
      </c>
      <c r="M3439" s="1" t="s">
        <v>6251</v>
      </c>
      <c r="N3439">
        <v>146209</v>
      </c>
      <c r="O3439" s="1" t="s">
        <v>6248</v>
      </c>
      <c r="P3439" s="2">
        <v>43517</v>
      </c>
      <c r="Q3439" s="2">
        <v>45415</v>
      </c>
      <c r="R3439" s="1" t="s">
        <v>6906</v>
      </c>
      <c r="S3439" s="1" t="s">
        <v>6918</v>
      </c>
      <c r="T3439" s="1" t="s">
        <v>9</v>
      </c>
      <c r="U3439">
        <v>494</v>
      </c>
      <c r="V3439" s="1" t="s">
        <v>10</v>
      </c>
      <c r="W3439" s="1" t="s">
        <v>55</v>
      </c>
      <c r="X3439" s="2">
        <f t="shared" ca="1" si="53"/>
        <v>45937</v>
      </c>
      <c r="Y3439" s="1">
        <f ca="1">ROUND(YEARFRAC(Merge1[[#This Row],[Join_Date]],Merge1[[#This Row],[Today]], 3),0)</f>
        <v>7</v>
      </c>
      <c r="Z3439" s="1" t="str" cm="1">
        <f t="array" aca="1" ref="Z3439" ca="1">_xlfn.IFS(
   Merge1[[#This Row],[Customer Tenure]]&lt;=2,"New",
   Merge1[[#This Row],[Customer Tenure]]&lt;=5,"Emerging",
  Merge1[[#This Row],[Customer Tenure]]&lt;9,"Established",
   TRUE,"Loyal"
)</f>
        <v>Established</v>
      </c>
      <c r="AA3439" s="1" t="str" cm="1">
        <f t="array" ref="AA3439">_xlfn.IFS(Merge1[[#This Row],[Income]]&lt;=30000,"Low",Merge1[[#This Row],[Income]]&lt;=60000,"Medium",Merge1[[#This Row],[Income]]&lt;=100000,"High", Merge1[[#This Row],[Income]]&gt;100000," Premium")</f>
        <v xml:space="preserve"> Premium</v>
      </c>
      <c r="AB3439" s="1" t="str" cm="1">
        <f t="array" ref="AB3439">_xlfn.IFS(Merge1[[#This Row],[Age]]&lt;= 28,"Gen Z", Merge1[[#This Row],[Age]]&lt;=44,"Millennials", Merge1[[#This Row],[Age]]&lt;=60,"Gen X", Merge1[[#This Row],[Age]]&gt;60,"Baby Boomers")</f>
        <v>Gen Z</v>
      </c>
      <c r="AC3439" s="1" t="str" cm="1">
        <f t="array" ref="AC3439">_xlfn.IFS(
    Merge1[[#This Row],[Balance]]&lt;=50000,"Low",
    Merge1[[#This Row],[Balance]]&lt;=200000,"Medium",
    Merge1[[#This Row],[Balance]]&gt;200000,"High"
)</f>
        <v>Medium</v>
      </c>
    </row>
    <row r="3440" spans="1:29" x14ac:dyDescent="0.25">
      <c r="A3440" s="1" t="s">
        <v>377</v>
      </c>
      <c r="B3440" s="1" t="s">
        <v>6068</v>
      </c>
      <c r="C3440" s="1" t="s">
        <v>5846</v>
      </c>
      <c r="D3440" s="2">
        <v>43580</v>
      </c>
      <c r="E3440">
        <v>431653</v>
      </c>
      <c r="F3440">
        <v>462</v>
      </c>
      <c r="G3440">
        <v>217986</v>
      </c>
      <c r="H3440" s="1" t="s">
        <v>5833</v>
      </c>
      <c r="I3440" s="1" t="s">
        <v>6741</v>
      </c>
      <c r="J3440" s="1" t="s">
        <v>6245</v>
      </c>
      <c r="K3440">
        <v>58</v>
      </c>
      <c r="L3440" s="1" t="s">
        <v>6260</v>
      </c>
      <c r="M3440" s="1" t="s">
        <v>6251</v>
      </c>
      <c r="N3440">
        <v>196422</v>
      </c>
      <c r="O3440" s="1" t="s">
        <v>6252</v>
      </c>
      <c r="P3440" s="2">
        <v>44545</v>
      </c>
      <c r="Q3440" s="2">
        <v>45399</v>
      </c>
      <c r="R3440" s="1" t="s">
        <v>6893</v>
      </c>
      <c r="S3440" s="1" t="s">
        <v>6911</v>
      </c>
      <c r="T3440" s="1" t="s">
        <v>9</v>
      </c>
      <c r="U3440">
        <v>1438</v>
      </c>
      <c r="V3440" s="1" t="s">
        <v>10</v>
      </c>
      <c r="W3440" s="1" t="s">
        <v>11</v>
      </c>
      <c r="X3440" s="2">
        <f t="shared" ca="1" si="53"/>
        <v>45937</v>
      </c>
      <c r="Y3440" s="1">
        <f ca="1">ROUND(YEARFRAC(Merge1[[#This Row],[Join_Date]],Merge1[[#This Row],[Today]], 3),0)</f>
        <v>4</v>
      </c>
      <c r="Z3440" s="1" t="str" cm="1">
        <f t="array" aca="1" ref="Z3440" ca="1">_xlfn.IFS(
   Merge1[[#This Row],[Customer Tenure]]&lt;=2,"New",
   Merge1[[#This Row],[Customer Tenure]]&lt;=5,"Emerging",
  Merge1[[#This Row],[Customer Tenure]]&lt;9,"Established",
   TRUE,"Loyal"
)</f>
        <v>Emerging</v>
      </c>
      <c r="AA3440" s="1" t="str" cm="1">
        <f t="array" ref="AA3440">_xlfn.IFS(Merge1[[#This Row],[Income]]&lt;=30000,"Low",Merge1[[#This Row],[Income]]&lt;=60000,"Medium",Merge1[[#This Row],[Income]]&lt;=100000,"High", Merge1[[#This Row],[Income]]&gt;100000," Premium")</f>
        <v xml:space="preserve"> Premium</v>
      </c>
      <c r="AB3440" s="1" t="str" cm="1">
        <f t="array" ref="AB3440">_xlfn.IFS(Merge1[[#This Row],[Age]]&lt;= 28,"Gen Z", Merge1[[#This Row],[Age]]&lt;=44,"Millennials", Merge1[[#This Row],[Age]]&lt;=60,"Gen X", Merge1[[#This Row],[Age]]&gt;60,"Baby Boomers")</f>
        <v>Gen X</v>
      </c>
      <c r="AC3440" s="1" t="str" cm="1">
        <f t="array" ref="AC3440">_xlfn.IFS(
    Merge1[[#This Row],[Balance]]&lt;=50000,"Low",
    Merge1[[#This Row],[Balance]]&lt;=200000,"Medium",
    Merge1[[#This Row],[Balance]]&gt;200000,"High"
)</f>
        <v>High</v>
      </c>
    </row>
    <row r="3441" spans="1:29" x14ac:dyDescent="0.25">
      <c r="A3441" s="1" t="s">
        <v>2237</v>
      </c>
      <c r="B3441" s="1" t="s">
        <v>5852</v>
      </c>
      <c r="C3441" s="1" t="s">
        <v>5832</v>
      </c>
      <c r="D3441" s="2">
        <v>43221</v>
      </c>
      <c r="E3441">
        <v>345158</v>
      </c>
      <c r="F3441">
        <v>353</v>
      </c>
      <c r="G3441">
        <v>0</v>
      </c>
      <c r="H3441" s="1" t="s">
        <v>5833</v>
      </c>
      <c r="I3441" s="1" t="s">
        <v>6489</v>
      </c>
      <c r="J3441" s="1" t="s">
        <v>6240</v>
      </c>
      <c r="K3441">
        <v>54</v>
      </c>
      <c r="L3441" s="1" t="s">
        <v>6260</v>
      </c>
      <c r="M3441" s="1" t="s">
        <v>6262</v>
      </c>
      <c r="N3441">
        <v>117768</v>
      </c>
      <c r="O3441" s="1" t="s">
        <v>6243</v>
      </c>
      <c r="P3441" s="2">
        <v>45891</v>
      </c>
      <c r="Q3441" s="2">
        <v>45677</v>
      </c>
      <c r="R3441" s="1" t="s">
        <v>6902</v>
      </c>
      <c r="S3441" s="1" t="s">
        <v>6908</v>
      </c>
      <c r="T3441" s="1" t="s">
        <v>14</v>
      </c>
      <c r="U3441">
        <v>2090</v>
      </c>
      <c r="V3441" s="1" t="s">
        <v>19</v>
      </c>
      <c r="W3441" s="1" t="s">
        <v>16</v>
      </c>
      <c r="X3441" s="2">
        <f t="shared" ca="1" si="53"/>
        <v>45937</v>
      </c>
      <c r="Y3441" s="1">
        <f ca="1">ROUND(YEARFRAC(Merge1[[#This Row],[Join_Date]],Merge1[[#This Row],[Today]], 3),0)</f>
        <v>0</v>
      </c>
      <c r="Z3441" s="1" t="str" cm="1">
        <f t="array" aca="1" ref="Z3441" ca="1">_xlfn.IFS(
   Merge1[[#This Row],[Customer Tenure]]&lt;=2,"New",
   Merge1[[#This Row],[Customer Tenure]]&lt;=5,"Emerging",
  Merge1[[#This Row],[Customer Tenure]]&lt;9,"Established",
   TRUE,"Loyal"
)</f>
        <v>New</v>
      </c>
      <c r="AA3441" s="1" t="str" cm="1">
        <f t="array" ref="AA3441">_xlfn.IFS(Merge1[[#This Row],[Income]]&lt;=30000,"Low",Merge1[[#This Row],[Income]]&lt;=60000,"Medium",Merge1[[#This Row],[Income]]&lt;=100000,"High", Merge1[[#This Row],[Income]]&gt;100000," Premium")</f>
        <v xml:space="preserve"> Premium</v>
      </c>
      <c r="AB3441" s="1" t="str" cm="1">
        <f t="array" ref="AB3441">_xlfn.IFS(Merge1[[#This Row],[Age]]&lt;= 28,"Gen Z", Merge1[[#This Row],[Age]]&lt;=44,"Millennials", Merge1[[#This Row],[Age]]&lt;=60,"Gen X", Merge1[[#This Row],[Age]]&gt;60,"Baby Boomers")</f>
        <v>Gen X</v>
      </c>
      <c r="AC3441" s="1" t="str" cm="1">
        <f t="array" ref="AC3441">_xlfn.IFS(
    Merge1[[#This Row],[Balance]]&lt;=50000,"Low",
    Merge1[[#This Row],[Balance]]&lt;=200000,"Medium",
    Merge1[[#This Row],[Balance]]&gt;200000,"High"
)</f>
        <v>High</v>
      </c>
    </row>
    <row r="3442" spans="1:29" x14ac:dyDescent="0.25">
      <c r="A3442" s="1" t="s">
        <v>1492</v>
      </c>
      <c r="B3442" s="1" t="s">
        <v>5976</v>
      </c>
      <c r="C3442" s="1" t="s">
        <v>5842</v>
      </c>
      <c r="D3442" s="2">
        <v>44818</v>
      </c>
      <c r="E3442">
        <v>177826</v>
      </c>
      <c r="F3442">
        <v>722</v>
      </c>
      <c r="G3442">
        <v>0</v>
      </c>
      <c r="H3442" s="1" t="s">
        <v>5833</v>
      </c>
      <c r="I3442" s="1" t="s">
        <v>6719</v>
      </c>
      <c r="J3442" s="1" t="s">
        <v>6245</v>
      </c>
      <c r="K3442">
        <v>62</v>
      </c>
      <c r="L3442" s="1" t="s">
        <v>6241</v>
      </c>
      <c r="M3442" s="1" t="s">
        <v>6266</v>
      </c>
      <c r="N3442">
        <v>121757</v>
      </c>
      <c r="O3442" s="1" t="s">
        <v>6243</v>
      </c>
      <c r="P3442" s="2">
        <v>42284</v>
      </c>
      <c r="Q3442" s="2">
        <v>45731</v>
      </c>
      <c r="R3442" s="1" t="s">
        <v>6899</v>
      </c>
      <c r="S3442" s="1" t="s">
        <v>6914</v>
      </c>
      <c r="T3442" s="1" t="s">
        <v>9</v>
      </c>
      <c r="U3442">
        <v>705</v>
      </c>
      <c r="V3442" s="1" t="s">
        <v>24</v>
      </c>
      <c r="W3442" s="1" t="s">
        <v>16</v>
      </c>
      <c r="X3442" s="2">
        <f t="shared" ca="1" si="53"/>
        <v>45937</v>
      </c>
      <c r="Y3442" s="1">
        <f ca="1">ROUND(YEARFRAC(Merge1[[#This Row],[Join_Date]],Merge1[[#This Row],[Today]], 3),0)</f>
        <v>10</v>
      </c>
      <c r="Z3442" s="1" t="str" cm="1">
        <f t="array" aca="1" ref="Z3442" ca="1">_xlfn.IFS(
   Merge1[[#This Row],[Customer Tenure]]&lt;=2,"New",
   Merge1[[#This Row],[Customer Tenure]]&lt;=5,"Emerging",
  Merge1[[#This Row],[Customer Tenure]]&lt;9,"Established",
   TRUE,"Loyal"
)</f>
        <v>Loyal</v>
      </c>
      <c r="AA3442" s="1" t="str" cm="1">
        <f t="array" ref="AA3442">_xlfn.IFS(Merge1[[#This Row],[Income]]&lt;=30000,"Low",Merge1[[#This Row],[Income]]&lt;=60000,"Medium",Merge1[[#This Row],[Income]]&lt;=100000,"High", Merge1[[#This Row],[Income]]&gt;100000," Premium")</f>
        <v xml:space="preserve"> Premium</v>
      </c>
      <c r="AB3442" s="1" t="str" cm="1">
        <f t="array" ref="AB3442">_xlfn.IFS(Merge1[[#This Row],[Age]]&lt;= 28,"Gen Z", Merge1[[#This Row],[Age]]&lt;=44,"Millennials", Merge1[[#This Row],[Age]]&lt;=60,"Gen X", Merge1[[#This Row],[Age]]&gt;60,"Baby Boomers")</f>
        <v>Baby Boomers</v>
      </c>
      <c r="AC3442" s="1" t="str" cm="1">
        <f t="array" ref="AC3442">_xlfn.IFS(
    Merge1[[#This Row],[Balance]]&lt;=50000,"Low",
    Merge1[[#This Row],[Balance]]&lt;=200000,"Medium",
    Merge1[[#This Row],[Balance]]&gt;200000,"High"
)</f>
        <v>Medium</v>
      </c>
    </row>
    <row r="3443" spans="1:29" x14ac:dyDescent="0.25">
      <c r="A3443" s="1" t="s">
        <v>1062</v>
      </c>
      <c r="B3443" s="1" t="s">
        <v>5856</v>
      </c>
      <c r="C3443" s="1" t="s">
        <v>5832</v>
      </c>
      <c r="D3443" s="2">
        <v>44184</v>
      </c>
      <c r="E3443">
        <v>369360</v>
      </c>
      <c r="F3443">
        <v>483</v>
      </c>
      <c r="G3443">
        <v>8681</v>
      </c>
      <c r="H3443" s="1" t="s">
        <v>5833</v>
      </c>
      <c r="I3443" s="1" t="s">
        <v>6533</v>
      </c>
      <c r="J3443" s="1" t="s">
        <v>6245</v>
      </c>
      <c r="K3443">
        <v>73</v>
      </c>
      <c r="L3443" s="1" t="s">
        <v>6256</v>
      </c>
      <c r="M3443" s="1" t="s">
        <v>6247</v>
      </c>
      <c r="N3443">
        <v>135672</v>
      </c>
      <c r="O3443" s="1" t="s">
        <v>6248</v>
      </c>
      <c r="P3443" s="2">
        <v>43479</v>
      </c>
      <c r="Q3443" s="2">
        <v>45218</v>
      </c>
      <c r="R3443" s="1" t="s">
        <v>6912</v>
      </c>
      <c r="S3443" s="1" t="s">
        <v>6913</v>
      </c>
      <c r="T3443" s="1" t="s">
        <v>9</v>
      </c>
      <c r="U3443">
        <v>6310</v>
      </c>
      <c r="V3443" s="1" t="s">
        <v>19</v>
      </c>
      <c r="W3443" s="1" t="s">
        <v>50</v>
      </c>
      <c r="X3443" s="2">
        <f t="shared" ca="1" si="53"/>
        <v>45937</v>
      </c>
      <c r="Y3443" s="1">
        <f ca="1">ROUND(YEARFRAC(Merge1[[#This Row],[Join_Date]],Merge1[[#This Row],[Today]], 3),0)</f>
        <v>7</v>
      </c>
      <c r="Z3443" s="1" t="str" cm="1">
        <f t="array" aca="1" ref="Z3443" ca="1">_xlfn.IFS(
   Merge1[[#This Row],[Customer Tenure]]&lt;=2,"New",
   Merge1[[#This Row],[Customer Tenure]]&lt;=5,"Emerging",
  Merge1[[#This Row],[Customer Tenure]]&lt;9,"Established",
   TRUE,"Loyal"
)</f>
        <v>Established</v>
      </c>
      <c r="AA3443" s="1" t="str" cm="1">
        <f t="array" ref="AA3443">_xlfn.IFS(Merge1[[#This Row],[Income]]&lt;=30000,"Low",Merge1[[#This Row],[Income]]&lt;=60000,"Medium",Merge1[[#This Row],[Income]]&lt;=100000,"High", Merge1[[#This Row],[Income]]&gt;100000," Premium")</f>
        <v xml:space="preserve"> Premium</v>
      </c>
      <c r="AB3443" s="1" t="str" cm="1">
        <f t="array" ref="AB3443">_xlfn.IFS(Merge1[[#This Row],[Age]]&lt;= 28,"Gen Z", Merge1[[#This Row],[Age]]&lt;=44,"Millennials", Merge1[[#This Row],[Age]]&lt;=60,"Gen X", Merge1[[#This Row],[Age]]&gt;60,"Baby Boomers")</f>
        <v>Baby Boomers</v>
      </c>
      <c r="AC3443" s="1" t="str" cm="1">
        <f t="array" ref="AC3443">_xlfn.IFS(
    Merge1[[#This Row],[Balance]]&lt;=50000,"Low",
    Merge1[[#This Row],[Balance]]&lt;=200000,"Medium",
    Merge1[[#This Row],[Balance]]&gt;200000,"High"
)</f>
        <v>High</v>
      </c>
    </row>
    <row r="3444" spans="1:29" x14ac:dyDescent="0.25">
      <c r="A3444" s="1" t="s">
        <v>1419</v>
      </c>
      <c r="B3444" s="1" t="s">
        <v>6188</v>
      </c>
      <c r="C3444" s="1" t="s">
        <v>5832</v>
      </c>
      <c r="D3444" s="2">
        <v>45034</v>
      </c>
      <c r="E3444">
        <v>214127</v>
      </c>
      <c r="F3444">
        <v>807</v>
      </c>
      <c r="G3444">
        <v>0</v>
      </c>
      <c r="H3444" s="1" t="s">
        <v>5850</v>
      </c>
      <c r="I3444" s="1" t="s">
        <v>6664</v>
      </c>
      <c r="J3444" s="1" t="s">
        <v>6240</v>
      </c>
      <c r="K3444">
        <v>62</v>
      </c>
      <c r="L3444" s="1" t="s">
        <v>6256</v>
      </c>
      <c r="M3444" s="1" t="s">
        <v>6242</v>
      </c>
      <c r="N3444">
        <v>101941</v>
      </c>
      <c r="O3444" s="1" t="s">
        <v>6243</v>
      </c>
      <c r="P3444" s="2">
        <v>44448</v>
      </c>
      <c r="Q3444" s="2">
        <v>45637</v>
      </c>
      <c r="R3444" s="1" t="s">
        <v>6904</v>
      </c>
      <c r="S3444" s="1" t="s">
        <v>6916</v>
      </c>
      <c r="T3444" s="1" t="s">
        <v>9</v>
      </c>
      <c r="U3444">
        <v>4670</v>
      </c>
      <c r="V3444" s="1" t="s">
        <v>10</v>
      </c>
      <c r="W3444" s="1" t="s">
        <v>11</v>
      </c>
      <c r="X3444" s="2">
        <f t="shared" ca="1" si="53"/>
        <v>45937</v>
      </c>
      <c r="Y3444" s="1">
        <f ca="1">ROUND(YEARFRAC(Merge1[[#This Row],[Join_Date]],Merge1[[#This Row],[Today]], 3),0)</f>
        <v>4</v>
      </c>
      <c r="Z3444" s="1" t="str" cm="1">
        <f t="array" aca="1" ref="Z3444" ca="1">_xlfn.IFS(
   Merge1[[#This Row],[Customer Tenure]]&lt;=2,"New",
   Merge1[[#This Row],[Customer Tenure]]&lt;=5,"Emerging",
  Merge1[[#This Row],[Customer Tenure]]&lt;9,"Established",
   TRUE,"Loyal"
)</f>
        <v>Emerging</v>
      </c>
      <c r="AA3444" s="1" t="str" cm="1">
        <f t="array" ref="AA3444">_xlfn.IFS(Merge1[[#This Row],[Income]]&lt;=30000,"Low",Merge1[[#This Row],[Income]]&lt;=60000,"Medium",Merge1[[#This Row],[Income]]&lt;=100000,"High", Merge1[[#This Row],[Income]]&gt;100000," Premium")</f>
        <v xml:space="preserve"> Premium</v>
      </c>
      <c r="AB3444" s="1" t="str" cm="1">
        <f t="array" ref="AB3444">_xlfn.IFS(Merge1[[#This Row],[Age]]&lt;= 28,"Gen Z", Merge1[[#This Row],[Age]]&lt;=44,"Millennials", Merge1[[#This Row],[Age]]&lt;=60,"Gen X", Merge1[[#This Row],[Age]]&gt;60,"Baby Boomers")</f>
        <v>Baby Boomers</v>
      </c>
      <c r="AC3444" s="1" t="str" cm="1">
        <f t="array" ref="AC3444">_xlfn.IFS(
    Merge1[[#This Row],[Balance]]&lt;=50000,"Low",
    Merge1[[#This Row],[Balance]]&lt;=200000,"Medium",
    Merge1[[#This Row],[Balance]]&gt;200000,"High"
)</f>
        <v>High</v>
      </c>
    </row>
    <row r="3445" spans="1:29" x14ac:dyDescent="0.25">
      <c r="A3445" s="1" t="s">
        <v>770</v>
      </c>
      <c r="B3445" s="1" t="s">
        <v>6064</v>
      </c>
      <c r="C3445" s="1" t="s">
        <v>5832</v>
      </c>
      <c r="D3445" s="2">
        <v>42605</v>
      </c>
      <c r="E3445">
        <v>382891</v>
      </c>
      <c r="F3445">
        <v>829</v>
      </c>
      <c r="G3445">
        <v>0</v>
      </c>
      <c r="H3445" s="1" t="s">
        <v>5838</v>
      </c>
      <c r="I3445" s="1" t="s">
        <v>6843</v>
      </c>
      <c r="J3445" s="1" t="s">
        <v>6240</v>
      </c>
      <c r="K3445">
        <v>22</v>
      </c>
      <c r="L3445" s="1" t="s">
        <v>6260</v>
      </c>
      <c r="M3445" s="1" t="s">
        <v>6262</v>
      </c>
      <c r="N3445">
        <v>81212</v>
      </c>
      <c r="O3445" s="1" t="s">
        <v>6248</v>
      </c>
      <c r="P3445" s="2">
        <v>43346</v>
      </c>
      <c r="Q3445" s="2">
        <v>45409</v>
      </c>
      <c r="R3445" s="1" t="s">
        <v>6893</v>
      </c>
      <c r="S3445" s="1" t="s">
        <v>6911</v>
      </c>
      <c r="T3445" s="1" t="s">
        <v>9</v>
      </c>
      <c r="U3445">
        <v>211</v>
      </c>
      <c r="V3445" s="1" t="s">
        <v>10</v>
      </c>
      <c r="W3445" s="1" t="s">
        <v>50</v>
      </c>
      <c r="X3445" s="2">
        <f t="shared" ca="1" si="53"/>
        <v>45937</v>
      </c>
      <c r="Y3445" s="1">
        <f ca="1">ROUND(YEARFRAC(Merge1[[#This Row],[Join_Date]],Merge1[[#This Row],[Today]], 3),0)</f>
        <v>7</v>
      </c>
      <c r="Z3445" s="1" t="str" cm="1">
        <f t="array" aca="1" ref="Z3445" ca="1">_xlfn.IFS(
   Merge1[[#This Row],[Customer Tenure]]&lt;=2,"New",
   Merge1[[#This Row],[Customer Tenure]]&lt;=5,"Emerging",
  Merge1[[#This Row],[Customer Tenure]]&lt;9,"Established",
   TRUE,"Loyal"
)</f>
        <v>Established</v>
      </c>
      <c r="AA3445" s="1" t="str" cm="1">
        <f t="array" ref="AA3445">_xlfn.IFS(Merge1[[#This Row],[Income]]&lt;=30000,"Low",Merge1[[#This Row],[Income]]&lt;=60000,"Medium",Merge1[[#This Row],[Income]]&lt;=100000,"High", Merge1[[#This Row],[Income]]&gt;100000," Premium")</f>
        <v>High</v>
      </c>
      <c r="AB3445" s="1" t="str" cm="1">
        <f t="array" ref="AB3445">_xlfn.IFS(Merge1[[#This Row],[Age]]&lt;= 28,"Gen Z", Merge1[[#This Row],[Age]]&lt;=44,"Millennials", Merge1[[#This Row],[Age]]&lt;=60,"Gen X", Merge1[[#This Row],[Age]]&gt;60,"Baby Boomers")</f>
        <v>Gen Z</v>
      </c>
      <c r="AC3445" s="1" t="str" cm="1">
        <f t="array" ref="AC3445">_xlfn.IFS(
    Merge1[[#This Row],[Balance]]&lt;=50000,"Low",
    Merge1[[#This Row],[Balance]]&lt;=200000,"Medium",
    Merge1[[#This Row],[Balance]]&gt;200000,"High"
)</f>
        <v>High</v>
      </c>
    </row>
    <row r="3446" spans="1:29" x14ac:dyDescent="0.25">
      <c r="A3446" s="1" t="s">
        <v>591</v>
      </c>
      <c r="B3446" s="1" t="s">
        <v>6038</v>
      </c>
      <c r="C3446" s="1" t="s">
        <v>5835</v>
      </c>
      <c r="D3446" s="2">
        <v>43456</v>
      </c>
      <c r="E3446">
        <v>262347</v>
      </c>
      <c r="F3446">
        <v>730</v>
      </c>
      <c r="G3446">
        <v>0</v>
      </c>
      <c r="H3446" s="1" t="s">
        <v>5838</v>
      </c>
      <c r="I3446" s="1" t="s">
        <v>6724</v>
      </c>
      <c r="J3446" s="1" t="s">
        <v>6245</v>
      </c>
      <c r="K3446">
        <v>33</v>
      </c>
      <c r="L3446" s="1" t="s">
        <v>6246</v>
      </c>
      <c r="M3446" s="1" t="s">
        <v>6254</v>
      </c>
      <c r="N3446">
        <v>136400</v>
      </c>
      <c r="O3446" s="1" t="s">
        <v>6248</v>
      </c>
      <c r="P3446" s="2">
        <v>43463</v>
      </c>
      <c r="Q3446" s="2">
        <v>45161</v>
      </c>
      <c r="R3446" s="1" t="s">
        <v>6889</v>
      </c>
      <c r="S3446" s="1" t="s">
        <v>6919</v>
      </c>
      <c r="T3446" s="1" t="s">
        <v>23</v>
      </c>
      <c r="U3446">
        <v>9400</v>
      </c>
      <c r="V3446" s="1" t="s">
        <v>19</v>
      </c>
      <c r="W3446" s="1" t="s">
        <v>50</v>
      </c>
      <c r="X3446" s="2">
        <f t="shared" ca="1" si="53"/>
        <v>45937</v>
      </c>
      <c r="Y3446" s="1">
        <f ca="1">ROUND(YEARFRAC(Merge1[[#This Row],[Join_Date]],Merge1[[#This Row],[Today]], 3),0)</f>
        <v>7</v>
      </c>
      <c r="Z3446" s="1" t="str" cm="1">
        <f t="array" aca="1" ref="Z3446" ca="1">_xlfn.IFS(
   Merge1[[#This Row],[Customer Tenure]]&lt;=2,"New",
   Merge1[[#This Row],[Customer Tenure]]&lt;=5,"Emerging",
  Merge1[[#This Row],[Customer Tenure]]&lt;9,"Established",
   TRUE,"Loyal"
)</f>
        <v>Established</v>
      </c>
      <c r="AA3446" s="1" t="str" cm="1">
        <f t="array" ref="AA3446">_xlfn.IFS(Merge1[[#This Row],[Income]]&lt;=30000,"Low",Merge1[[#This Row],[Income]]&lt;=60000,"Medium",Merge1[[#This Row],[Income]]&lt;=100000,"High", Merge1[[#This Row],[Income]]&gt;100000," Premium")</f>
        <v xml:space="preserve"> Premium</v>
      </c>
      <c r="AB3446" s="1" t="str" cm="1">
        <f t="array" ref="AB3446">_xlfn.IFS(Merge1[[#This Row],[Age]]&lt;= 28,"Gen Z", Merge1[[#This Row],[Age]]&lt;=44,"Millennials", Merge1[[#This Row],[Age]]&lt;=60,"Gen X", Merge1[[#This Row],[Age]]&gt;60,"Baby Boomers")</f>
        <v>Millennials</v>
      </c>
      <c r="AC3446" s="1" t="str" cm="1">
        <f t="array" ref="AC3446">_xlfn.IFS(
    Merge1[[#This Row],[Balance]]&lt;=50000,"Low",
    Merge1[[#This Row],[Balance]]&lt;=200000,"Medium",
    Merge1[[#This Row],[Balance]]&gt;200000,"High"
)</f>
        <v>High</v>
      </c>
    </row>
    <row r="3447" spans="1:29" x14ac:dyDescent="0.25">
      <c r="A3447" s="1" t="s">
        <v>4259</v>
      </c>
      <c r="B3447" s="1" t="s">
        <v>6051</v>
      </c>
      <c r="C3447" s="1" t="s">
        <v>5832</v>
      </c>
      <c r="D3447" s="2">
        <v>44269</v>
      </c>
      <c r="E3447">
        <v>442899</v>
      </c>
      <c r="F3447">
        <v>825</v>
      </c>
      <c r="G3447">
        <v>0</v>
      </c>
      <c r="H3447" s="1" t="s">
        <v>5850</v>
      </c>
      <c r="I3447" s="1" t="s">
        <v>6532</v>
      </c>
      <c r="J3447" s="1" t="s">
        <v>6240</v>
      </c>
      <c r="K3447">
        <v>46</v>
      </c>
      <c r="L3447" s="1" t="s">
        <v>6246</v>
      </c>
      <c r="M3447" s="1" t="s">
        <v>6257</v>
      </c>
      <c r="N3447">
        <v>190413</v>
      </c>
      <c r="O3447" s="1" t="s">
        <v>6252</v>
      </c>
      <c r="P3447" s="2">
        <v>42873</v>
      </c>
      <c r="Q3447" s="2">
        <v>45463</v>
      </c>
      <c r="R3447" s="1" t="s">
        <v>6883</v>
      </c>
      <c r="S3447" s="1" t="s">
        <v>6884</v>
      </c>
      <c r="T3447" s="1" t="s">
        <v>9</v>
      </c>
      <c r="U3447">
        <v>9469</v>
      </c>
      <c r="V3447" s="1" t="s">
        <v>19</v>
      </c>
      <c r="W3447" s="1" t="s">
        <v>50</v>
      </c>
      <c r="X3447" s="2">
        <f t="shared" ca="1" si="53"/>
        <v>45937</v>
      </c>
      <c r="Y3447" s="1">
        <f ca="1">ROUND(YEARFRAC(Merge1[[#This Row],[Join_Date]],Merge1[[#This Row],[Today]], 3),0)</f>
        <v>8</v>
      </c>
      <c r="Z3447" s="1" t="str" cm="1">
        <f t="array" aca="1" ref="Z3447" ca="1">_xlfn.IFS(
   Merge1[[#This Row],[Customer Tenure]]&lt;=2,"New",
   Merge1[[#This Row],[Customer Tenure]]&lt;=5,"Emerging",
  Merge1[[#This Row],[Customer Tenure]]&lt;9,"Established",
   TRUE,"Loyal"
)</f>
        <v>Established</v>
      </c>
      <c r="AA3447" s="1" t="str" cm="1">
        <f t="array" ref="AA3447">_xlfn.IFS(Merge1[[#This Row],[Income]]&lt;=30000,"Low",Merge1[[#This Row],[Income]]&lt;=60000,"Medium",Merge1[[#This Row],[Income]]&lt;=100000,"High", Merge1[[#This Row],[Income]]&gt;100000," Premium")</f>
        <v xml:space="preserve"> Premium</v>
      </c>
      <c r="AB3447" s="1" t="str" cm="1">
        <f t="array" ref="AB3447">_xlfn.IFS(Merge1[[#This Row],[Age]]&lt;= 28,"Gen Z", Merge1[[#This Row],[Age]]&lt;=44,"Millennials", Merge1[[#This Row],[Age]]&lt;=60,"Gen X", Merge1[[#This Row],[Age]]&gt;60,"Baby Boomers")</f>
        <v>Gen X</v>
      </c>
      <c r="AC3447" s="1" t="str" cm="1">
        <f t="array" ref="AC3447">_xlfn.IFS(
    Merge1[[#This Row],[Balance]]&lt;=50000,"Low",
    Merge1[[#This Row],[Balance]]&lt;=200000,"Medium",
    Merge1[[#This Row],[Balance]]&gt;200000,"High"
)</f>
        <v>High</v>
      </c>
    </row>
    <row r="3448" spans="1:29" x14ac:dyDescent="0.25">
      <c r="A3448" s="1" t="s">
        <v>438</v>
      </c>
      <c r="B3448" s="1" t="s">
        <v>5998</v>
      </c>
      <c r="C3448" s="1" t="s">
        <v>5832</v>
      </c>
      <c r="D3448" s="2">
        <v>42633</v>
      </c>
      <c r="E3448">
        <v>192816</v>
      </c>
      <c r="F3448">
        <v>768</v>
      </c>
      <c r="G3448">
        <v>371378</v>
      </c>
      <c r="H3448" s="1" t="s">
        <v>5833</v>
      </c>
      <c r="I3448" s="1" t="s">
        <v>6793</v>
      </c>
      <c r="J3448" s="1" t="s">
        <v>6245</v>
      </c>
      <c r="K3448">
        <v>23</v>
      </c>
      <c r="L3448" s="1" t="s">
        <v>6260</v>
      </c>
      <c r="M3448" s="1" t="s">
        <v>6266</v>
      </c>
      <c r="N3448">
        <v>131453</v>
      </c>
      <c r="O3448" s="1" t="s">
        <v>6243</v>
      </c>
      <c r="P3448" s="2">
        <v>44692</v>
      </c>
      <c r="Q3448" s="2">
        <v>45165</v>
      </c>
      <c r="R3448" s="1" t="s">
        <v>6889</v>
      </c>
      <c r="S3448" s="1" t="s">
        <v>6919</v>
      </c>
      <c r="T3448" s="1" t="s">
        <v>14</v>
      </c>
      <c r="U3448">
        <v>8275</v>
      </c>
      <c r="V3448" s="1" t="s">
        <v>19</v>
      </c>
      <c r="W3448" s="1" t="s">
        <v>45</v>
      </c>
      <c r="X3448" s="2">
        <f t="shared" ca="1" si="53"/>
        <v>45937</v>
      </c>
      <c r="Y3448" s="1">
        <f ca="1">ROUND(YEARFRAC(Merge1[[#This Row],[Join_Date]],Merge1[[#This Row],[Today]], 3),0)</f>
        <v>3</v>
      </c>
      <c r="Z3448" s="1" t="str" cm="1">
        <f t="array" aca="1" ref="Z3448" ca="1">_xlfn.IFS(
   Merge1[[#This Row],[Customer Tenure]]&lt;=2,"New",
   Merge1[[#This Row],[Customer Tenure]]&lt;=5,"Emerging",
  Merge1[[#This Row],[Customer Tenure]]&lt;9,"Established",
   TRUE,"Loyal"
)</f>
        <v>Emerging</v>
      </c>
      <c r="AA3448" s="1" t="str" cm="1">
        <f t="array" ref="AA3448">_xlfn.IFS(Merge1[[#This Row],[Income]]&lt;=30000,"Low",Merge1[[#This Row],[Income]]&lt;=60000,"Medium",Merge1[[#This Row],[Income]]&lt;=100000,"High", Merge1[[#This Row],[Income]]&gt;100000," Premium")</f>
        <v xml:space="preserve"> Premium</v>
      </c>
      <c r="AB3448" s="1" t="str" cm="1">
        <f t="array" ref="AB3448">_xlfn.IFS(Merge1[[#This Row],[Age]]&lt;= 28,"Gen Z", Merge1[[#This Row],[Age]]&lt;=44,"Millennials", Merge1[[#This Row],[Age]]&lt;=60,"Gen X", Merge1[[#This Row],[Age]]&gt;60,"Baby Boomers")</f>
        <v>Gen Z</v>
      </c>
      <c r="AC3448" s="1" t="str" cm="1">
        <f t="array" ref="AC3448">_xlfn.IFS(
    Merge1[[#This Row],[Balance]]&lt;=50000,"Low",
    Merge1[[#This Row],[Balance]]&lt;=200000,"Medium",
    Merge1[[#This Row],[Balance]]&gt;200000,"High"
)</f>
        <v>Medium</v>
      </c>
    </row>
    <row r="3449" spans="1:29" x14ac:dyDescent="0.25">
      <c r="A3449" s="1" t="s">
        <v>1732</v>
      </c>
      <c r="B3449" s="1" t="s">
        <v>5960</v>
      </c>
      <c r="C3449" s="1" t="s">
        <v>5842</v>
      </c>
      <c r="D3449" s="2">
        <v>43880</v>
      </c>
      <c r="E3449">
        <v>352156</v>
      </c>
      <c r="F3449">
        <v>587</v>
      </c>
      <c r="G3449">
        <v>0</v>
      </c>
      <c r="H3449" s="1" t="s">
        <v>5838</v>
      </c>
      <c r="I3449" s="1" t="s">
        <v>6283</v>
      </c>
      <c r="J3449" s="1" t="s">
        <v>6245</v>
      </c>
      <c r="K3449">
        <v>44</v>
      </c>
      <c r="L3449" s="1" t="s">
        <v>6246</v>
      </c>
      <c r="M3449" s="1" t="s">
        <v>6247</v>
      </c>
      <c r="N3449">
        <v>189269</v>
      </c>
      <c r="O3449" s="1" t="s">
        <v>6243</v>
      </c>
      <c r="P3449" s="2">
        <v>45414</v>
      </c>
      <c r="Q3449" s="2">
        <v>45741</v>
      </c>
      <c r="R3449" s="1" t="s">
        <v>6899</v>
      </c>
      <c r="S3449" s="1" t="s">
        <v>6914</v>
      </c>
      <c r="T3449" s="1" t="s">
        <v>14</v>
      </c>
      <c r="U3449">
        <v>8297</v>
      </c>
      <c r="V3449" s="1" t="s">
        <v>10</v>
      </c>
      <c r="W3449" s="1" t="s">
        <v>29</v>
      </c>
      <c r="X3449" s="2">
        <f t="shared" ca="1" si="53"/>
        <v>45937</v>
      </c>
      <c r="Y3449" s="1">
        <f ca="1">ROUND(YEARFRAC(Merge1[[#This Row],[Join_Date]],Merge1[[#This Row],[Today]], 3),0)</f>
        <v>1</v>
      </c>
      <c r="Z3449" s="1" t="str" cm="1">
        <f t="array" aca="1" ref="Z3449" ca="1">_xlfn.IFS(
   Merge1[[#This Row],[Customer Tenure]]&lt;=2,"New",
   Merge1[[#This Row],[Customer Tenure]]&lt;=5,"Emerging",
  Merge1[[#This Row],[Customer Tenure]]&lt;9,"Established",
   TRUE,"Loyal"
)</f>
        <v>New</v>
      </c>
      <c r="AA3449" s="1" t="str" cm="1">
        <f t="array" ref="AA3449">_xlfn.IFS(Merge1[[#This Row],[Income]]&lt;=30000,"Low",Merge1[[#This Row],[Income]]&lt;=60000,"Medium",Merge1[[#This Row],[Income]]&lt;=100000,"High", Merge1[[#This Row],[Income]]&gt;100000," Premium")</f>
        <v xml:space="preserve"> Premium</v>
      </c>
      <c r="AB3449" s="1" t="str" cm="1">
        <f t="array" ref="AB3449">_xlfn.IFS(Merge1[[#This Row],[Age]]&lt;= 28,"Gen Z", Merge1[[#This Row],[Age]]&lt;=44,"Millennials", Merge1[[#This Row],[Age]]&lt;=60,"Gen X", Merge1[[#This Row],[Age]]&gt;60,"Baby Boomers")</f>
        <v>Millennials</v>
      </c>
      <c r="AC3449" s="1" t="str" cm="1">
        <f t="array" ref="AC3449">_xlfn.IFS(
    Merge1[[#This Row],[Balance]]&lt;=50000,"Low",
    Merge1[[#This Row],[Balance]]&lt;=200000,"Medium",
    Merge1[[#This Row],[Balance]]&gt;200000,"High"
)</f>
        <v>High</v>
      </c>
    </row>
    <row r="3450" spans="1:29" x14ac:dyDescent="0.25">
      <c r="A3450" s="1" t="s">
        <v>1143</v>
      </c>
      <c r="B3450" s="1" t="s">
        <v>6118</v>
      </c>
      <c r="C3450" s="1" t="s">
        <v>5832</v>
      </c>
      <c r="D3450" s="2">
        <v>45531</v>
      </c>
      <c r="E3450">
        <v>207352</v>
      </c>
      <c r="F3450">
        <v>782</v>
      </c>
      <c r="G3450">
        <v>0</v>
      </c>
      <c r="H3450" s="1" t="s">
        <v>5833</v>
      </c>
      <c r="I3450" s="1" t="s">
        <v>6604</v>
      </c>
      <c r="J3450" s="1" t="s">
        <v>6240</v>
      </c>
      <c r="K3450">
        <v>29</v>
      </c>
      <c r="L3450" s="1" t="s">
        <v>6256</v>
      </c>
      <c r="M3450" s="1" t="s">
        <v>6262</v>
      </c>
      <c r="N3450">
        <v>94441</v>
      </c>
      <c r="O3450" s="1" t="s">
        <v>6243</v>
      </c>
      <c r="P3450" s="2">
        <v>43856</v>
      </c>
      <c r="Q3450" s="2">
        <v>45418</v>
      </c>
      <c r="R3450" s="1" t="s">
        <v>6906</v>
      </c>
      <c r="S3450" s="1" t="s">
        <v>6918</v>
      </c>
      <c r="T3450" s="1" t="s">
        <v>14</v>
      </c>
      <c r="U3450">
        <v>3487</v>
      </c>
      <c r="V3450" s="1" t="s">
        <v>24</v>
      </c>
      <c r="W3450" s="1" t="s">
        <v>29</v>
      </c>
      <c r="X3450" s="2">
        <f t="shared" ca="1" si="53"/>
        <v>45937</v>
      </c>
      <c r="Y3450" s="1">
        <f ca="1">ROUND(YEARFRAC(Merge1[[#This Row],[Join_Date]],Merge1[[#This Row],[Today]], 3),0)</f>
        <v>6</v>
      </c>
      <c r="Z3450" s="1" t="str" cm="1">
        <f t="array" aca="1" ref="Z3450" ca="1">_xlfn.IFS(
   Merge1[[#This Row],[Customer Tenure]]&lt;=2,"New",
   Merge1[[#This Row],[Customer Tenure]]&lt;=5,"Emerging",
  Merge1[[#This Row],[Customer Tenure]]&lt;9,"Established",
   TRUE,"Loyal"
)</f>
        <v>Established</v>
      </c>
      <c r="AA3450" s="1" t="str" cm="1">
        <f t="array" ref="AA3450">_xlfn.IFS(Merge1[[#This Row],[Income]]&lt;=30000,"Low",Merge1[[#This Row],[Income]]&lt;=60000,"Medium",Merge1[[#This Row],[Income]]&lt;=100000,"High", Merge1[[#This Row],[Income]]&gt;100000," Premium")</f>
        <v>High</v>
      </c>
      <c r="AB3450" s="1" t="str" cm="1">
        <f t="array" ref="AB3450">_xlfn.IFS(Merge1[[#This Row],[Age]]&lt;= 28,"Gen Z", Merge1[[#This Row],[Age]]&lt;=44,"Millennials", Merge1[[#This Row],[Age]]&lt;=60,"Gen X", Merge1[[#This Row],[Age]]&gt;60,"Baby Boomers")</f>
        <v>Millennials</v>
      </c>
      <c r="AC3450" s="1" t="str" cm="1">
        <f t="array" ref="AC3450">_xlfn.IFS(
    Merge1[[#This Row],[Balance]]&lt;=50000,"Low",
    Merge1[[#This Row],[Balance]]&lt;=200000,"Medium",
    Merge1[[#This Row],[Balance]]&gt;200000,"High"
)</f>
        <v>High</v>
      </c>
    </row>
    <row r="3451" spans="1:29" x14ac:dyDescent="0.25">
      <c r="A3451" s="1" t="s">
        <v>116</v>
      </c>
      <c r="B3451" s="1" t="s">
        <v>6191</v>
      </c>
      <c r="C3451" s="1" t="s">
        <v>5835</v>
      </c>
      <c r="D3451" s="2">
        <v>43088</v>
      </c>
      <c r="E3451">
        <v>195490</v>
      </c>
      <c r="F3451">
        <v>351</v>
      </c>
      <c r="G3451">
        <v>0</v>
      </c>
      <c r="H3451" s="1" t="s">
        <v>5833</v>
      </c>
      <c r="I3451" s="1" t="s">
        <v>6369</v>
      </c>
      <c r="J3451" s="1" t="s">
        <v>6245</v>
      </c>
      <c r="K3451">
        <v>30</v>
      </c>
      <c r="L3451" s="1" t="s">
        <v>6246</v>
      </c>
      <c r="M3451" s="1" t="s">
        <v>6251</v>
      </c>
      <c r="N3451">
        <v>104082</v>
      </c>
      <c r="O3451" s="1" t="s">
        <v>6243</v>
      </c>
      <c r="P3451" s="2">
        <v>43102</v>
      </c>
      <c r="Q3451" s="2">
        <v>45758</v>
      </c>
      <c r="R3451" s="1" t="s">
        <v>6893</v>
      </c>
      <c r="S3451" s="1" t="s">
        <v>6894</v>
      </c>
      <c r="T3451" s="1" t="s">
        <v>14</v>
      </c>
      <c r="U3451">
        <v>2212</v>
      </c>
      <c r="V3451" s="1" t="s">
        <v>19</v>
      </c>
      <c r="W3451" s="1" t="s">
        <v>16</v>
      </c>
      <c r="X3451" s="2">
        <f t="shared" ca="1" si="53"/>
        <v>45937</v>
      </c>
      <c r="Y3451" s="1">
        <f ca="1">ROUND(YEARFRAC(Merge1[[#This Row],[Join_Date]],Merge1[[#This Row],[Today]], 3),0)</f>
        <v>8</v>
      </c>
      <c r="Z3451" s="1" t="str" cm="1">
        <f t="array" aca="1" ref="Z3451" ca="1">_xlfn.IFS(
   Merge1[[#This Row],[Customer Tenure]]&lt;=2,"New",
   Merge1[[#This Row],[Customer Tenure]]&lt;=5,"Emerging",
  Merge1[[#This Row],[Customer Tenure]]&lt;9,"Established",
   TRUE,"Loyal"
)</f>
        <v>Established</v>
      </c>
      <c r="AA3451" s="1" t="str" cm="1">
        <f t="array" ref="AA3451">_xlfn.IFS(Merge1[[#This Row],[Income]]&lt;=30000,"Low",Merge1[[#This Row],[Income]]&lt;=60000,"Medium",Merge1[[#This Row],[Income]]&lt;=100000,"High", Merge1[[#This Row],[Income]]&gt;100000," Premium")</f>
        <v xml:space="preserve"> Premium</v>
      </c>
      <c r="AB3451" s="1" t="str" cm="1">
        <f t="array" ref="AB3451">_xlfn.IFS(Merge1[[#This Row],[Age]]&lt;= 28,"Gen Z", Merge1[[#This Row],[Age]]&lt;=44,"Millennials", Merge1[[#This Row],[Age]]&lt;=60,"Gen X", Merge1[[#This Row],[Age]]&gt;60,"Baby Boomers")</f>
        <v>Millennials</v>
      </c>
      <c r="AC3451" s="1" t="str" cm="1">
        <f t="array" ref="AC3451">_xlfn.IFS(
    Merge1[[#This Row],[Balance]]&lt;=50000,"Low",
    Merge1[[#This Row],[Balance]]&lt;=200000,"Medium",
    Merge1[[#This Row],[Balance]]&gt;200000,"High"
)</f>
        <v>Medium</v>
      </c>
    </row>
    <row r="3452" spans="1:29" x14ac:dyDescent="0.25">
      <c r="A3452" s="1" t="s">
        <v>1285</v>
      </c>
      <c r="B3452" s="1" t="s">
        <v>6059</v>
      </c>
      <c r="C3452" s="1" t="s">
        <v>5832</v>
      </c>
      <c r="D3452" s="2">
        <v>42950</v>
      </c>
      <c r="E3452">
        <v>65133</v>
      </c>
      <c r="F3452">
        <v>562</v>
      </c>
      <c r="G3452">
        <v>12837</v>
      </c>
      <c r="H3452" s="1" t="s">
        <v>5833</v>
      </c>
      <c r="I3452" s="1" t="s">
        <v>6635</v>
      </c>
      <c r="J3452" s="1" t="s">
        <v>6245</v>
      </c>
      <c r="K3452">
        <v>28</v>
      </c>
      <c r="L3452" s="1" t="s">
        <v>6256</v>
      </c>
      <c r="M3452" s="1" t="s">
        <v>6251</v>
      </c>
      <c r="N3452">
        <v>82768</v>
      </c>
      <c r="O3452" s="1" t="s">
        <v>6243</v>
      </c>
      <c r="P3452" s="2">
        <v>42293</v>
      </c>
      <c r="Q3452" s="2">
        <v>45591</v>
      </c>
      <c r="R3452" s="1" t="s">
        <v>6912</v>
      </c>
      <c r="S3452" s="1" t="s">
        <v>6917</v>
      </c>
      <c r="T3452" s="1" t="s">
        <v>9</v>
      </c>
      <c r="U3452">
        <v>7500</v>
      </c>
      <c r="V3452" s="1" t="s">
        <v>10</v>
      </c>
      <c r="W3452" s="1" t="s">
        <v>40</v>
      </c>
      <c r="X3452" s="2">
        <f t="shared" ca="1" si="53"/>
        <v>45937</v>
      </c>
      <c r="Y3452" s="1">
        <f ca="1">ROUND(YEARFRAC(Merge1[[#This Row],[Join_Date]],Merge1[[#This Row],[Today]], 3),0)</f>
        <v>10</v>
      </c>
      <c r="Z3452" s="1" t="str" cm="1">
        <f t="array" aca="1" ref="Z3452" ca="1">_xlfn.IFS(
   Merge1[[#This Row],[Customer Tenure]]&lt;=2,"New",
   Merge1[[#This Row],[Customer Tenure]]&lt;=5,"Emerging",
  Merge1[[#This Row],[Customer Tenure]]&lt;9,"Established",
   TRUE,"Loyal"
)</f>
        <v>Loyal</v>
      </c>
      <c r="AA3452" s="1" t="str" cm="1">
        <f t="array" ref="AA3452">_xlfn.IFS(Merge1[[#This Row],[Income]]&lt;=30000,"Low",Merge1[[#This Row],[Income]]&lt;=60000,"Medium",Merge1[[#This Row],[Income]]&lt;=100000,"High", Merge1[[#This Row],[Income]]&gt;100000," Premium")</f>
        <v>High</v>
      </c>
      <c r="AB3452" s="1" t="str" cm="1">
        <f t="array" ref="AB3452">_xlfn.IFS(Merge1[[#This Row],[Age]]&lt;= 28,"Gen Z", Merge1[[#This Row],[Age]]&lt;=44,"Millennials", Merge1[[#This Row],[Age]]&lt;=60,"Gen X", Merge1[[#This Row],[Age]]&gt;60,"Baby Boomers")</f>
        <v>Gen Z</v>
      </c>
      <c r="AC3452" s="1" t="str" cm="1">
        <f t="array" ref="AC3452">_xlfn.IFS(
    Merge1[[#This Row],[Balance]]&lt;=50000,"Low",
    Merge1[[#This Row],[Balance]]&lt;=200000,"Medium",
    Merge1[[#This Row],[Balance]]&gt;200000,"High"
)</f>
        <v>Medium</v>
      </c>
    </row>
    <row r="3453" spans="1:29" x14ac:dyDescent="0.25">
      <c r="A3453" s="1" t="s">
        <v>3131</v>
      </c>
      <c r="B3453" s="1" t="s">
        <v>6094</v>
      </c>
      <c r="C3453" s="1" t="s">
        <v>5832</v>
      </c>
      <c r="D3453" s="2">
        <v>43371</v>
      </c>
      <c r="E3453">
        <v>87796</v>
      </c>
      <c r="F3453">
        <v>375</v>
      </c>
      <c r="G3453">
        <v>0</v>
      </c>
      <c r="H3453" s="1" t="s">
        <v>5833</v>
      </c>
      <c r="I3453" s="1" t="s">
        <v>6527</v>
      </c>
      <c r="J3453" s="1" t="s">
        <v>6245</v>
      </c>
      <c r="K3453">
        <v>70</v>
      </c>
      <c r="L3453" s="1" t="s">
        <v>6256</v>
      </c>
      <c r="M3453" s="1" t="s">
        <v>6247</v>
      </c>
      <c r="N3453">
        <v>174091</v>
      </c>
      <c r="O3453" s="1" t="s">
        <v>6248</v>
      </c>
      <c r="P3453" s="2">
        <v>42378</v>
      </c>
      <c r="Q3453" s="2">
        <v>45888</v>
      </c>
      <c r="R3453" s="1" t="s">
        <v>6889</v>
      </c>
      <c r="S3453" s="1" t="s">
        <v>6915</v>
      </c>
      <c r="T3453" s="1" t="s">
        <v>23</v>
      </c>
      <c r="U3453">
        <v>8459</v>
      </c>
      <c r="V3453" s="1" t="s">
        <v>19</v>
      </c>
      <c r="W3453" s="1" t="s">
        <v>106</v>
      </c>
      <c r="X3453" s="2">
        <f t="shared" ca="1" si="53"/>
        <v>45937</v>
      </c>
      <c r="Y3453" s="1">
        <f ca="1">ROUND(YEARFRAC(Merge1[[#This Row],[Join_Date]],Merge1[[#This Row],[Today]], 3),0)</f>
        <v>10</v>
      </c>
      <c r="Z3453" s="1" t="str" cm="1">
        <f t="array" aca="1" ref="Z3453" ca="1">_xlfn.IFS(
   Merge1[[#This Row],[Customer Tenure]]&lt;=2,"New",
   Merge1[[#This Row],[Customer Tenure]]&lt;=5,"Emerging",
  Merge1[[#This Row],[Customer Tenure]]&lt;9,"Established",
   TRUE,"Loyal"
)</f>
        <v>Loyal</v>
      </c>
      <c r="AA3453" s="1" t="str" cm="1">
        <f t="array" ref="AA3453">_xlfn.IFS(Merge1[[#This Row],[Income]]&lt;=30000,"Low",Merge1[[#This Row],[Income]]&lt;=60000,"Medium",Merge1[[#This Row],[Income]]&lt;=100000,"High", Merge1[[#This Row],[Income]]&gt;100000," Premium")</f>
        <v xml:space="preserve"> Premium</v>
      </c>
      <c r="AB3453" s="1" t="str" cm="1">
        <f t="array" ref="AB3453">_xlfn.IFS(Merge1[[#This Row],[Age]]&lt;= 28,"Gen Z", Merge1[[#This Row],[Age]]&lt;=44,"Millennials", Merge1[[#This Row],[Age]]&lt;=60,"Gen X", Merge1[[#This Row],[Age]]&gt;60,"Baby Boomers")</f>
        <v>Baby Boomers</v>
      </c>
      <c r="AC3453" s="1" t="str" cm="1">
        <f t="array" ref="AC3453">_xlfn.IFS(
    Merge1[[#This Row],[Balance]]&lt;=50000,"Low",
    Merge1[[#This Row],[Balance]]&lt;=200000,"Medium",
    Merge1[[#This Row],[Balance]]&gt;200000,"High"
)</f>
        <v>Medium</v>
      </c>
    </row>
    <row r="3454" spans="1:29" x14ac:dyDescent="0.25">
      <c r="A3454" s="1" t="s">
        <v>467</v>
      </c>
      <c r="B3454" s="1" t="s">
        <v>6071</v>
      </c>
      <c r="C3454" s="1" t="s">
        <v>5835</v>
      </c>
      <c r="D3454" s="2">
        <v>43273</v>
      </c>
      <c r="E3454">
        <v>415466</v>
      </c>
      <c r="F3454">
        <v>506</v>
      </c>
      <c r="G3454">
        <v>0</v>
      </c>
      <c r="H3454" s="1" t="s">
        <v>5850</v>
      </c>
      <c r="I3454" s="1" t="s">
        <v>6513</v>
      </c>
      <c r="J3454" s="1" t="s">
        <v>6240</v>
      </c>
      <c r="K3454">
        <v>40</v>
      </c>
      <c r="L3454" s="1" t="s">
        <v>6256</v>
      </c>
      <c r="M3454" s="1" t="s">
        <v>6251</v>
      </c>
      <c r="N3454">
        <v>183268</v>
      </c>
      <c r="O3454" s="1" t="s">
        <v>6248</v>
      </c>
      <c r="P3454" s="2">
        <v>43742</v>
      </c>
      <c r="Q3454" s="2">
        <v>45179</v>
      </c>
      <c r="R3454" s="1" t="s">
        <v>6897</v>
      </c>
      <c r="S3454" s="1" t="s">
        <v>6909</v>
      </c>
      <c r="T3454" s="1" t="s">
        <v>28</v>
      </c>
      <c r="U3454">
        <v>6327</v>
      </c>
      <c r="V3454" s="1" t="s">
        <v>10</v>
      </c>
      <c r="W3454" s="1" t="s">
        <v>11</v>
      </c>
      <c r="X3454" s="2">
        <f t="shared" ca="1" si="53"/>
        <v>45937</v>
      </c>
      <c r="Y3454" s="1">
        <f ca="1">ROUND(YEARFRAC(Merge1[[#This Row],[Join_Date]],Merge1[[#This Row],[Today]], 3),0)</f>
        <v>6</v>
      </c>
      <c r="Z3454" s="1" t="str" cm="1">
        <f t="array" aca="1" ref="Z3454" ca="1">_xlfn.IFS(
   Merge1[[#This Row],[Customer Tenure]]&lt;=2,"New",
   Merge1[[#This Row],[Customer Tenure]]&lt;=5,"Emerging",
  Merge1[[#This Row],[Customer Tenure]]&lt;9,"Established",
   TRUE,"Loyal"
)</f>
        <v>Established</v>
      </c>
      <c r="AA3454" s="1" t="str" cm="1">
        <f t="array" ref="AA3454">_xlfn.IFS(Merge1[[#This Row],[Income]]&lt;=30000,"Low",Merge1[[#This Row],[Income]]&lt;=60000,"Medium",Merge1[[#This Row],[Income]]&lt;=100000,"High", Merge1[[#This Row],[Income]]&gt;100000," Premium")</f>
        <v xml:space="preserve"> Premium</v>
      </c>
      <c r="AB3454" s="1" t="str" cm="1">
        <f t="array" ref="AB3454">_xlfn.IFS(Merge1[[#This Row],[Age]]&lt;= 28,"Gen Z", Merge1[[#This Row],[Age]]&lt;=44,"Millennials", Merge1[[#This Row],[Age]]&lt;=60,"Gen X", Merge1[[#This Row],[Age]]&gt;60,"Baby Boomers")</f>
        <v>Millennials</v>
      </c>
      <c r="AC3454" s="1" t="str" cm="1">
        <f t="array" ref="AC3454">_xlfn.IFS(
    Merge1[[#This Row],[Balance]]&lt;=50000,"Low",
    Merge1[[#This Row],[Balance]]&lt;=200000,"Medium",
    Merge1[[#This Row],[Balance]]&gt;200000,"High"
)</f>
        <v>High</v>
      </c>
    </row>
    <row r="3455" spans="1:29" x14ac:dyDescent="0.25">
      <c r="A3455" s="1" t="s">
        <v>4259</v>
      </c>
      <c r="B3455" s="1" t="s">
        <v>6051</v>
      </c>
      <c r="C3455" s="1" t="s">
        <v>5832</v>
      </c>
      <c r="D3455" s="2">
        <v>44269</v>
      </c>
      <c r="E3455">
        <v>442899</v>
      </c>
      <c r="F3455">
        <v>825</v>
      </c>
      <c r="G3455">
        <v>0</v>
      </c>
      <c r="H3455" s="1" t="s">
        <v>5850</v>
      </c>
      <c r="I3455" s="1" t="s">
        <v>6532</v>
      </c>
      <c r="J3455" s="1" t="s">
        <v>6240</v>
      </c>
      <c r="K3455">
        <v>46</v>
      </c>
      <c r="L3455" s="1" t="s">
        <v>6246</v>
      </c>
      <c r="M3455" s="1" t="s">
        <v>6257</v>
      </c>
      <c r="N3455">
        <v>190413</v>
      </c>
      <c r="O3455" s="1" t="s">
        <v>6252</v>
      </c>
      <c r="P3455" s="2">
        <v>42873</v>
      </c>
      <c r="Q3455" s="2">
        <v>45418</v>
      </c>
      <c r="R3455" s="1" t="s">
        <v>6906</v>
      </c>
      <c r="S3455" s="1" t="s">
        <v>6918</v>
      </c>
      <c r="T3455" s="1" t="s">
        <v>28</v>
      </c>
      <c r="U3455">
        <v>4435</v>
      </c>
      <c r="V3455" s="1" t="s">
        <v>19</v>
      </c>
      <c r="W3455" s="1" t="s">
        <v>106</v>
      </c>
      <c r="X3455" s="2">
        <f t="shared" ca="1" si="53"/>
        <v>45937</v>
      </c>
      <c r="Y3455" s="1">
        <f ca="1">ROUND(YEARFRAC(Merge1[[#This Row],[Join_Date]],Merge1[[#This Row],[Today]], 3),0)</f>
        <v>8</v>
      </c>
      <c r="Z3455" s="1" t="str" cm="1">
        <f t="array" aca="1" ref="Z3455" ca="1">_xlfn.IFS(
   Merge1[[#This Row],[Customer Tenure]]&lt;=2,"New",
   Merge1[[#This Row],[Customer Tenure]]&lt;=5,"Emerging",
  Merge1[[#This Row],[Customer Tenure]]&lt;9,"Established",
   TRUE,"Loyal"
)</f>
        <v>Established</v>
      </c>
      <c r="AA3455" s="1" t="str" cm="1">
        <f t="array" ref="AA3455">_xlfn.IFS(Merge1[[#This Row],[Income]]&lt;=30000,"Low",Merge1[[#This Row],[Income]]&lt;=60000,"Medium",Merge1[[#This Row],[Income]]&lt;=100000,"High", Merge1[[#This Row],[Income]]&gt;100000," Premium")</f>
        <v xml:space="preserve"> Premium</v>
      </c>
      <c r="AB3455" s="1" t="str" cm="1">
        <f t="array" ref="AB3455">_xlfn.IFS(Merge1[[#This Row],[Age]]&lt;= 28,"Gen Z", Merge1[[#This Row],[Age]]&lt;=44,"Millennials", Merge1[[#This Row],[Age]]&lt;=60,"Gen X", Merge1[[#This Row],[Age]]&gt;60,"Baby Boomers")</f>
        <v>Gen X</v>
      </c>
      <c r="AC3455" s="1" t="str" cm="1">
        <f t="array" ref="AC3455">_xlfn.IFS(
    Merge1[[#This Row],[Balance]]&lt;=50000,"Low",
    Merge1[[#This Row],[Balance]]&lt;=200000,"Medium",
    Merge1[[#This Row],[Balance]]&gt;200000,"High"
)</f>
        <v>High</v>
      </c>
    </row>
    <row r="3456" spans="1:29" x14ac:dyDescent="0.25">
      <c r="A3456" s="1" t="s">
        <v>2188</v>
      </c>
      <c r="B3456" s="1" t="s">
        <v>5959</v>
      </c>
      <c r="C3456" s="1" t="s">
        <v>5832</v>
      </c>
      <c r="D3456" s="2">
        <v>44789</v>
      </c>
      <c r="E3456">
        <v>466709</v>
      </c>
      <c r="F3456">
        <v>552</v>
      </c>
      <c r="G3456">
        <v>0</v>
      </c>
      <c r="H3456" s="1" t="s">
        <v>5838</v>
      </c>
      <c r="I3456" s="1" t="s">
        <v>6792</v>
      </c>
      <c r="J3456" s="1" t="s">
        <v>6240</v>
      </c>
      <c r="K3456">
        <v>52</v>
      </c>
      <c r="L3456" s="1" t="s">
        <v>6241</v>
      </c>
      <c r="M3456" s="1" t="s">
        <v>6247</v>
      </c>
      <c r="N3456">
        <v>96619</v>
      </c>
      <c r="O3456" s="1" t="s">
        <v>6243</v>
      </c>
      <c r="P3456" s="2">
        <v>44964</v>
      </c>
      <c r="Q3456" s="2">
        <v>45655</v>
      </c>
      <c r="R3456" s="1" t="s">
        <v>6904</v>
      </c>
      <c r="S3456" s="1" t="s">
        <v>6916</v>
      </c>
      <c r="T3456" s="1" t="s">
        <v>28</v>
      </c>
      <c r="U3456">
        <v>5360</v>
      </c>
      <c r="V3456" s="1" t="s">
        <v>10</v>
      </c>
      <c r="W3456" s="1" t="s">
        <v>25</v>
      </c>
      <c r="X3456" s="2">
        <f t="shared" ca="1" si="53"/>
        <v>45937</v>
      </c>
      <c r="Y3456" s="1">
        <f ca="1">ROUND(YEARFRAC(Merge1[[#This Row],[Join_Date]],Merge1[[#This Row],[Today]], 3),0)</f>
        <v>3</v>
      </c>
      <c r="Z3456" s="1" t="str" cm="1">
        <f t="array" aca="1" ref="Z3456" ca="1">_xlfn.IFS(
   Merge1[[#This Row],[Customer Tenure]]&lt;=2,"New",
   Merge1[[#This Row],[Customer Tenure]]&lt;=5,"Emerging",
  Merge1[[#This Row],[Customer Tenure]]&lt;9,"Established",
   TRUE,"Loyal"
)</f>
        <v>Emerging</v>
      </c>
      <c r="AA3456" s="1" t="str" cm="1">
        <f t="array" ref="AA3456">_xlfn.IFS(Merge1[[#This Row],[Income]]&lt;=30000,"Low",Merge1[[#This Row],[Income]]&lt;=60000,"Medium",Merge1[[#This Row],[Income]]&lt;=100000,"High", Merge1[[#This Row],[Income]]&gt;100000," Premium")</f>
        <v>High</v>
      </c>
      <c r="AB3456" s="1" t="str" cm="1">
        <f t="array" ref="AB3456">_xlfn.IFS(Merge1[[#This Row],[Age]]&lt;= 28,"Gen Z", Merge1[[#This Row],[Age]]&lt;=44,"Millennials", Merge1[[#This Row],[Age]]&lt;=60,"Gen X", Merge1[[#This Row],[Age]]&gt;60,"Baby Boomers")</f>
        <v>Gen X</v>
      </c>
      <c r="AC3456" s="1" t="str" cm="1">
        <f t="array" ref="AC3456">_xlfn.IFS(
    Merge1[[#This Row],[Balance]]&lt;=50000,"Low",
    Merge1[[#This Row],[Balance]]&lt;=200000,"Medium",
    Merge1[[#This Row],[Balance]]&gt;200000,"High"
)</f>
        <v>High</v>
      </c>
    </row>
    <row r="3457" spans="1:29" x14ac:dyDescent="0.25">
      <c r="A3457" s="1" t="s">
        <v>249</v>
      </c>
      <c r="B3457" s="1" t="s">
        <v>5863</v>
      </c>
      <c r="C3457" s="1" t="s">
        <v>5835</v>
      </c>
      <c r="D3457" s="2">
        <v>44000</v>
      </c>
      <c r="E3457">
        <v>303297</v>
      </c>
      <c r="F3457">
        <v>462</v>
      </c>
      <c r="G3457">
        <v>0</v>
      </c>
      <c r="H3457" s="1" t="s">
        <v>5833</v>
      </c>
      <c r="I3457" s="1" t="s">
        <v>6396</v>
      </c>
      <c r="J3457" s="1" t="s">
        <v>6245</v>
      </c>
      <c r="K3457">
        <v>71</v>
      </c>
      <c r="L3457" s="1" t="s">
        <v>6260</v>
      </c>
      <c r="M3457" s="1" t="s">
        <v>6257</v>
      </c>
      <c r="N3457">
        <v>69708</v>
      </c>
      <c r="O3457" s="1" t="s">
        <v>6248</v>
      </c>
      <c r="P3457" s="2">
        <v>45797</v>
      </c>
      <c r="Q3457" s="2">
        <v>45538</v>
      </c>
      <c r="R3457" s="1" t="s">
        <v>6897</v>
      </c>
      <c r="S3457" s="1" t="s">
        <v>6898</v>
      </c>
      <c r="T3457" s="1" t="s">
        <v>28</v>
      </c>
      <c r="U3457">
        <v>2816</v>
      </c>
      <c r="V3457" s="1" t="s">
        <v>19</v>
      </c>
      <c r="W3457" s="1" t="s">
        <v>40</v>
      </c>
      <c r="X3457" s="2">
        <f t="shared" ca="1" si="53"/>
        <v>45937</v>
      </c>
      <c r="Y3457" s="1">
        <f ca="1">ROUND(YEARFRAC(Merge1[[#This Row],[Join_Date]],Merge1[[#This Row],[Today]], 3),0)</f>
        <v>0</v>
      </c>
      <c r="Z3457" s="1" t="str" cm="1">
        <f t="array" aca="1" ref="Z3457" ca="1">_xlfn.IFS(
   Merge1[[#This Row],[Customer Tenure]]&lt;=2,"New",
   Merge1[[#This Row],[Customer Tenure]]&lt;=5,"Emerging",
  Merge1[[#This Row],[Customer Tenure]]&lt;9,"Established",
   TRUE,"Loyal"
)</f>
        <v>New</v>
      </c>
      <c r="AA3457" s="1" t="str" cm="1">
        <f t="array" ref="AA3457">_xlfn.IFS(Merge1[[#This Row],[Income]]&lt;=30000,"Low",Merge1[[#This Row],[Income]]&lt;=60000,"Medium",Merge1[[#This Row],[Income]]&lt;=100000,"High", Merge1[[#This Row],[Income]]&gt;100000," Premium")</f>
        <v>High</v>
      </c>
      <c r="AB3457" s="1" t="str" cm="1">
        <f t="array" ref="AB3457">_xlfn.IFS(Merge1[[#This Row],[Age]]&lt;= 28,"Gen Z", Merge1[[#This Row],[Age]]&lt;=44,"Millennials", Merge1[[#This Row],[Age]]&lt;=60,"Gen X", Merge1[[#This Row],[Age]]&gt;60,"Baby Boomers")</f>
        <v>Baby Boomers</v>
      </c>
      <c r="AC3457" s="1" t="str" cm="1">
        <f t="array" ref="AC3457">_xlfn.IFS(
    Merge1[[#This Row],[Balance]]&lt;=50000,"Low",
    Merge1[[#This Row],[Balance]]&lt;=200000,"Medium",
    Merge1[[#This Row],[Balance]]&gt;200000,"High"
)</f>
        <v>High</v>
      </c>
    </row>
    <row r="3458" spans="1:29" x14ac:dyDescent="0.25">
      <c r="A3458" s="1" t="s">
        <v>2384</v>
      </c>
      <c r="B3458" s="1" t="s">
        <v>5962</v>
      </c>
      <c r="C3458" s="1" t="s">
        <v>5832</v>
      </c>
      <c r="D3458" s="2">
        <v>43931</v>
      </c>
      <c r="E3458">
        <v>306083</v>
      </c>
      <c r="F3458">
        <v>357</v>
      </c>
      <c r="G3458">
        <v>0</v>
      </c>
      <c r="H3458" s="1" t="s">
        <v>5833</v>
      </c>
      <c r="I3458" s="1" t="s">
        <v>6471</v>
      </c>
      <c r="J3458" s="1" t="s">
        <v>6240</v>
      </c>
      <c r="K3458">
        <v>19</v>
      </c>
      <c r="L3458" s="1" t="s">
        <v>6260</v>
      </c>
      <c r="M3458" s="1" t="s">
        <v>6257</v>
      </c>
      <c r="N3458">
        <v>195136</v>
      </c>
      <c r="O3458" s="1" t="s">
        <v>6248</v>
      </c>
      <c r="P3458" s="2">
        <v>45642</v>
      </c>
      <c r="Q3458" s="2">
        <v>45703</v>
      </c>
      <c r="R3458" s="1" t="s">
        <v>6885</v>
      </c>
      <c r="S3458" s="1" t="s">
        <v>6896</v>
      </c>
      <c r="T3458" s="1" t="s">
        <v>14</v>
      </c>
      <c r="U3458">
        <v>7173</v>
      </c>
      <c r="V3458" s="1" t="s">
        <v>15</v>
      </c>
      <c r="W3458" s="1" t="s">
        <v>50</v>
      </c>
      <c r="X3458" s="2">
        <f t="shared" ref="X3458:X3521" ca="1" si="54">TODAY()</f>
        <v>45937</v>
      </c>
      <c r="Y3458" s="1">
        <f ca="1">ROUND(YEARFRAC(Merge1[[#This Row],[Join_Date]],Merge1[[#This Row],[Today]], 3),0)</f>
        <v>1</v>
      </c>
      <c r="Z3458" s="1" t="str" cm="1">
        <f t="array" aca="1" ref="Z3458" ca="1">_xlfn.IFS(
   Merge1[[#This Row],[Customer Tenure]]&lt;=2,"New",
   Merge1[[#This Row],[Customer Tenure]]&lt;=5,"Emerging",
  Merge1[[#This Row],[Customer Tenure]]&lt;9,"Established",
   TRUE,"Loyal"
)</f>
        <v>New</v>
      </c>
      <c r="AA3458" s="1" t="str" cm="1">
        <f t="array" ref="AA3458">_xlfn.IFS(Merge1[[#This Row],[Income]]&lt;=30000,"Low",Merge1[[#This Row],[Income]]&lt;=60000,"Medium",Merge1[[#This Row],[Income]]&lt;=100000,"High", Merge1[[#This Row],[Income]]&gt;100000," Premium")</f>
        <v xml:space="preserve"> Premium</v>
      </c>
      <c r="AB3458" s="1" t="str" cm="1">
        <f t="array" ref="AB3458">_xlfn.IFS(Merge1[[#This Row],[Age]]&lt;= 28,"Gen Z", Merge1[[#This Row],[Age]]&lt;=44,"Millennials", Merge1[[#This Row],[Age]]&lt;=60,"Gen X", Merge1[[#This Row],[Age]]&gt;60,"Baby Boomers")</f>
        <v>Gen Z</v>
      </c>
      <c r="AC3458" s="1" t="str" cm="1">
        <f t="array" ref="AC3458">_xlfn.IFS(
    Merge1[[#This Row],[Balance]]&lt;=50000,"Low",
    Merge1[[#This Row],[Balance]]&lt;=200000,"Medium",
    Merge1[[#This Row],[Balance]]&gt;200000,"High"
)</f>
        <v>High</v>
      </c>
    </row>
    <row r="3459" spans="1:29" x14ac:dyDescent="0.25">
      <c r="A3459" s="1" t="s">
        <v>457</v>
      </c>
      <c r="B3459" s="1" t="s">
        <v>6019</v>
      </c>
      <c r="C3459" s="1" t="s">
        <v>5835</v>
      </c>
      <c r="D3459" s="2">
        <v>42305</v>
      </c>
      <c r="E3459">
        <v>412755</v>
      </c>
      <c r="F3459">
        <v>657</v>
      </c>
      <c r="G3459">
        <v>458318</v>
      </c>
      <c r="H3459" s="1" t="s">
        <v>5833</v>
      </c>
      <c r="I3459" s="1" t="s">
        <v>6678</v>
      </c>
      <c r="J3459" s="1" t="s">
        <v>6245</v>
      </c>
      <c r="K3459">
        <v>36</v>
      </c>
      <c r="L3459" s="1" t="s">
        <v>6246</v>
      </c>
      <c r="M3459" s="1" t="s">
        <v>6262</v>
      </c>
      <c r="N3459">
        <v>99148</v>
      </c>
      <c r="O3459" s="1" t="s">
        <v>6252</v>
      </c>
      <c r="P3459" s="2">
        <v>43052</v>
      </c>
      <c r="Q3459" s="2">
        <v>45173</v>
      </c>
      <c r="R3459" s="1" t="s">
        <v>6897</v>
      </c>
      <c r="S3459" s="1" t="s">
        <v>6909</v>
      </c>
      <c r="T3459" s="1" t="s">
        <v>9</v>
      </c>
      <c r="U3459">
        <v>195</v>
      </c>
      <c r="V3459" s="1" t="s">
        <v>19</v>
      </c>
      <c r="W3459" s="1" t="s">
        <v>55</v>
      </c>
      <c r="X3459" s="2">
        <f t="shared" ca="1" si="54"/>
        <v>45937</v>
      </c>
      <c r="Y3459" s="1">
        <f ca="1">ROUND(YEARFRAC(Merge1[[#This Row],[Join_Date]],Merge1[[#This Row],[Today]], 3),0)</f>
        <v>8</v>
      </c>
      <c r="Z3459" s="1" t="str" cm="1">
        <f t="array" aca="1" ref="Z3459" ca="1">_xlfn.IFS(
   Merge1[[#This Row],[Customer Tenure]]&lt;=2,"New",
   Merge1[[#This Row],[Customer Tenure]]&lt;=5,"Emerging",
  Merge1[[#This Row],[Customer Tenure]]&lt;9,"Established",
   TRUE,"Loyal"
)</f>
        <v>Established</v>
      </c>
      <c r="AA3459" s="1" t="str" cm="1">
        <f t="array" ref="AA3459">_xlfn.IFS(Merge1[[#This Row],[Income]]&lt;=30000,"Low",Merge1[[#This Row],[Income]]&lt;=60000,"Medium",Merge1[[#This Row],[Income]]&lt;=100000,"High", Merge1[[#This Row],[Income]]&gt;100000," Premium")</f>
        <v>High</v>
      </c>
      <c r="AB3459" s="1" t="str" cm="1">
        <f t="array" ref="AB3459">_xlfn.IFS(Merge1[[#This Row],[Age]]&lt;= 28,"Gen Z", Merge1[[#This Row],[Age]]&lt;=44,"Millennials", Merge1[[#This Row],[Age]]&lt;=60,"Gen X", Merge1[[#This Row],[Age]]&gt;60,"Baby Boomers")</f>
        <v>Millennials</v>
      </c>
      <c r="AC3459" s="1" t="str" cm="1">
        <f t="array" ref="AC3459">_xlfn.IFS(
    Merge1[[#This Row],[Balance]]&lt;=50000,"Low",
    Merge1[[#This Row],[Balance]]&lt;=200000,"Medium",
    Merge1[[#This Row],[Balance]]&gt;200000,"High"
)</f>
        <v>High</v>
      </c>
    </row>
    <row r="3460" spans="1:29" x14ac:dyDescent="0.25">
      <c r="A3460" s="1" t="s">
        <v>278</v>
      </c>
      <c r="B3460" s="1" t="s">
        <v>6030</v>
      </c>
      <c r="C3460" s="1" t="s">
        <v>5835</v>
      </c>
      <c r="D3460" s="2">
        <v>45511</v>
      </c>
      <c r="E3460">
        <v>118696</v>
      </c>
      <c r="F3460">
        <v>490</v>
      </c>
      <c r="G3460">
        <v>372508</v>
      </c>
      <c r="H3460" s="1" t="s">
        <v>5833</v>
      </c>
      <c r="I3460" s="1" t="s">
        <v>6282</v>
      </c>
      <c r="J3460" s="1" t="s">
        <v>6240</v>
      </c>
      <c r="K3460">
        <v>19</v>
      </c>
      <c r="L3460" s="1" t="s">
        <v>6260</v>
      </c>
      <c r="M3460" s="1" t="s">
        <v>6262</v>
      </c>
      <c r="N3460">
        <v>148583</v>
      </c>
      <c r="O3460" s="1" t="s">
        <v>6248</v>
      </c>
      <c r="P3460" s="2">
        <v>45058</v>
      </c>
      <c r="Q3460" s="2">
        <v>45746</v>
      </c>
      <c r="R3460" s="1" t="s">
        <v>6899</v>
      </c>
      <c r="S3460" s="1" t="s">
        <v>6914</v>
      </c>
      <c r="T3460" s="1" t="s">
        <v>9</v>
      </c>
      <c r="U3460">
        <v>8080</v>
      </c>
      <c r="V3460" s="1" t="s">
        <v>10</v>
      </c>
      <c r="W3460" s="1" t="s">
        <v>45</v>
      </c>
      <c r="X3460" s="2">
        <f t="shared" ca="1" si="54"/>
        <v>45937</v>
      </c>
      <c r="Y3460" s="1">
        <f ca="1">ROUND(YEARFRAC(Merge1[[#This Row],[Join_Date]],Merge1[[#This Row],[Today]], 3),0)</f>
        <v>2</v>
      </c>
      <c r="Z3460" s="1" t="str" cm="1">
        <f t="array" aca="1" ref="Z3460" ca="1">_xlfn.IFS(
   Merge1[[#This Row],[Customer Tenure]]&lt;=2,"New",
   Merge1[[#This Row],[Customer Tenure]]&lt;=5,"Emerging",
  Merge1[[#This Row],[Customer Tenure]]&lt;9,"Established",
   TRUE,"Loyal"
)</f>
        <v>New</v>
      </c>
      <c r="AA3460" s="1" t="str" cm="1">
        <f t="array" ref="AA3460">_xlfn.IFS(Merge1[[#This Row],[Income]]&lt;=30000,"Low",Merge1[[#This Row],[Income]]&lt;=60000,"Medium",Merge1[[#This Row],[Income]]&lt;=100000,"High", Merge1[[#This Row],[Income]]&gt;100000," Premium")</f>
        <v xml:space="preserve"> Premium</v>
      </c>
      <c r="AB3460" s="1" t="str" cm="1">
        <f t="array" ref="AB3460">_xlfn.IFS(Merge1[[#This Row],[Age]]&lt;= 28,"Gen Z", Merge1[[#This Row],[Age]]&lt;=44,"Millennials", Merge1[[#This Row],[Age]]&lt;=60,"Gen X", Merge1[[#This Row],[Age]]&gt;60,"Baby Boomers")</f>
        <v>Gen Z</v>
      </c>
      <c r="AC3460" s="1" t="str" cm="1">
        <f t="array" ref="AC3460">_xlfn.IFS(
    Merge1[[#This Row],[Balance]]&lt;=50000,"Low",
    Merge1[[#This Row],[Balance]]&lt;=200000,"Medium",
    Merge1[[#This Row],[Balance]]&gt;200000,"High"
)</f>
        <v>Medium</v>
      </c>
    </row>
    <row r="3461" spans="1:29" x14ac:dyDescent="0.25">
      <c r="A3461" s="1" t="s">
        <v>794</v>
      </c>
      <c r="B3461" s="1" t="s">
        <v>6028</v>
      </c>
      <c r="C3461" s="1" t="s">
        <v>5842</v>
      </c>
      <c r="D3461" s="2">
        <v>42667</v>
      </c>
      <c r="E3461">
        <v>35931</v>
      </c>
      <c r="F3461">
        <v>305</v>
      </c>
      <c r="G3461">
        <v>0</v>
      </c>
      <c r="H3461" s="1" t="s">
        <v>5833</v>
      </c>
      <c r="I3461" s="1" t="s">
        <v>6298</v>
      </c>
      <c r="J3461" s="1" t="s">
        <v>6240</v>
      </c>
      <c r="K3461">
        <v>56</v>
      </c>
      <c r="L3461" s="1" t="s">
        <v>6241</v>
      </c>
      <c r="M3461" s="1" t="s">
        <v>6266</v>
      </c>
      <c r="N3461">
        <v>93781</v>
      </c>
      <c r="O3461" s="1" t="s">
        <v>6248</v>
      </c>
      <c r="P3461" s="2">
        <v>42565</v>
      </c>
      <c r="Q3461" s="2">
        <v>45796</v>
      </c>
      <c r="R3461" s="1" t="s">
        <v>6906</v>
      </c>
      <c r="S3461" s="1" t="s">
        <v>6907</v>
      </c>
      <c r="T3461" s="1" t="s">
        <v>28</v>
      </c>
      <c r="U3461">
        <v>8344</v>
      </c>
      <c r="V3461" s="1" t="s">
        <v>19</v>
      </c>
      <c r="W3461" s="1" t="s">
        <v>55</v>
      </c>
      <c r="X3461" s="2">
        <f t="shared" ca="1" si="54"/>
        <v>45937</v>
      </c>
      <c r="Y3461" s="1">
        <f ca="1">ROUND(YEARFRAC(Merge1[[#This Row],[Join_Date]],Merge1[[#This Row],[Today]], 3),0)</f>
        <v>9</v>
      </c>
      <c r="Z3461" s="1" t="str" cm="1">
        <f t="array" aca="1" ref="Z3461" ca="1">_xlfn.IFS(
   Merge1[[#This Row],[Customer Tenure]]&lt;=2,"New",
   Merge1[[#This Row],[Customer Tenure]]&lt;=5,"Emerging",
  Merge1[[#This Row],[Customer Tenure]]&lt;9,"Established",
   TRUE,"Loyal"
)</f>
        <v>Loyal</v>
      </c>
      <c r="AA3461" s="1" t="str" cm="1">
        <f t="array" ref="AA3461">_xlfn.IFS(Merge1[[#This Row],[Income]]&lt;=30000,"Low",Merge1[[#This Row],[Income]]&lt;=60000,"Medium",Merge1[[#This Row],[Income]]&lt;=100000,"High", Merge1[[#This Row],[Income]]&gt;100000," Premium")</f>
        <v>High</v>
      </c>
      <c r="AB3461" s="1" t="str" cm="1">
        <f t="array" ref="AB3461">_xlfn.IFS(Merge1[[#This Row],[Age]]&lt;= 28,"Gen Z", Merge1[[#This Row],[Age]]&lt;=44,"Millennials", Merge1[[#This Row],[Age]]&lt;=60,"Gen X", Merge1[[#This Row],[Age]]&gt;60,"Baby Boomers")</f>
        <v>Gen X</v>
      </c>
      <c r="AC3461" s="1" t="str" cm="1">
        <f t="array" ref="AC3461">_xlfn.IFS(
    Merge1[[#This Row],[Balance]]&lt;=50000,"Low",
    Merge1[[#This Row],[Balance]]&lt;=200000,"Medium",
    Merge1[[#This Row],[Balance]]&gt;200000,"High"
)</f>
        <v>Low</v>
      </c>
    </row>
    <row r="3462" spans="1:29" x14ac:dyDescent="0.25">
      <c r="A3462" s="1" t="s">
        <v>1822</v>
      </c>
      <c r="B3462" s="1" t="s">
        <v>6097</v>
      </c>
      <c r="C3462" s="1" t="s">
        <v>5842</v>
      </c>
      <c r="D3462" s="2">
        <v>43396</v>
      </c>
      <c r="E3462">
        <v>232892</v>
      </c>
      <c r="F3462">
        <v>532</v>
      </c>
      <c r="G3462">
        <v>0</v>
      </c>
      <c r="H3462" s="1" t="s">
        <v>5833</v>
      </c>
      <c r="I3462" s="1" t="s">
        <v>6289</v>
      </c>
      <c r="J3462" s="1" t="s">
        <v>6245</v>
      </c>
      <c r="K3462">
        <v>34</v>
      </c>
      <c r="L3462" s="1" t="s">
        <v>6241</v>
      </c>
      <c r="M3462" s="1" t="s">
        <v>6257</v>
      </c>
      <c r="N3462">
        <v>97129</v>
      </c>
      <c r="O3462" s="1" t="s">
        <v>6243</v>
      </c>
      <c r="P3462" s="2">
        <v>43718</v>
      </c>
      <c r="Q3462" s="2">
        <v>45715</v>
      </c>
      <c r="R3462" s="1" t="s">
        <v>6885</v>
      </c>
      <c r="S3462" s="1" t="s">
        <v>6896</v>
      </c>
      <c r="T3462" s="1" t="s">
        <v>28</v>
      </c>
      <c r="U3462">
        <v>7060</v>
      </c>
      <c r="V3462" s="1" t="s">
        <v>24</v>
      </c>
      <c r="W3462" s="1" t="s">
        <v>55</v>
      </c>
      <c r="X3462" s="2">
        <f t="shared" ca="1" si="54"/>
        <v>45937</v>
      </c>
      <c r="Y3462" s="1">
        <f ca="1">ROUND(YEARFRAC(Merge1[[#This Row],[Join_Date]],Merge1[[#This Row],[Today]], 3),0)</f>
        <v>6</v>
      </c>
      <c r="Z3462" s="1" t="str" cm="1">
        <f t="array" aca="1" ref="Z3462" ca="1">_xlfn.IFS(
   Merge1[[#This Row],[Customer Tenure]]&lt;=2,"New",
   Merge1[[#This Row],[Customer Tenure]]&lt;=5,"Emerging",
  Merge1[[#This Row],[Customer Tenure]]&lt;9,"Established",
   TRUE,"Loyal"
)</f>
        <v>Established</v>
      </c>
      <c r="AA3462" s="1" t="str" cm="1">
        <f t="array" ref="AA3462">_xlfn.IFS(Merge1[[#This Row],[Income]]&lt;=30000,"Low",Merge1[[#This Row],[Income]]&lt;=60000,"Medium",Merge1[[#This Row],[Income]]&lt;=100000,"High", Merge1[[#This Row],[Income]]&gt;100000," Premium")</f>
        <v>High</v>
      </c>
      <c r="AB3462" s="1" t="str" cm="1">
        <f t="array" ref="AB3462">_xlfn.IFS(Merge1[[#This Row],[Age]]&lt;= 28,"Gen Z", Merge1[[#This Row],[Age]]&lt;=44,"Millennials", Merge1[[#This Row],[Age]]&lt;=60,"Gen X", Merge1[[#This Row],[Age]]&gt;60,"Baby Boomers")</f>
        <v>Millennials</v>
      </c>
      <c r="AC3462" s="1" t="str" cm="1">
        <f t="array" ref="AC3462">_xlfn.IFS(
    Merge1[[#This Row],[Balance]]&lt;=50000,"Low",
    Merge1[[#This Row],[Balance]]&lt;=200000,"Medium",
    Merge1[[#This Row],[Balance]]&gt;200000,"High"
)</f>
        <v>High</v>
      </c>
    </row>
    <row r="3463" spans="1:29" x14ac:dyDescent="0.25">
      <c r="A3463" s="1" t="s">
        <v>225</v>
      </c>
      <c r="B3463" s="1" t="s">
        <v>6091</v>
      </c>
      <c r="C3463" s="1" t="s">
        <v>5835</v>
      </c>
      <c r="D3463" s="2">
        <v>45195</v>
      </c>
      <c r="E3463">
        <v>23559</v>
      </c>
      <c r="F3463">
        <v>342</v>
      </c>
      <c r="G3463">
        <v>0</v>
      </c>
      <c r="H3463" s="1" t="s">
        <v>5833</v>
      </c>
      <c r="I3463" s="1" t="s">
        <v>6452</v>
      </c>
      <c r="J3463" s="1" t="s">
        <v>6240</v>
      </c>
      <c r="K3463">
        <v>53</v>
      </c>
      <c r="L3463" s="1" t="s">
        <v>6241</v>
      </c>
      <c r="M3463" s="1" t="s">
        <v>6266</v>
      </c>
      <c r="N3463">
        <v>29077</v>
      </c>
      <c r="O3463" s="1" t="s">
        <v>6248</v>
      </c>
      <c r="P3463" s="2">
        <v>42248</v>
      </c>
      <c r="Q3463" s="2">
        <v>45337</v>
      </c>
      <c r="R3463" s="1" t="s">
        <v>6885</v>
      </c>
      <c r="S3463" s="1" t="s">
        <v>6886</v>
      </c>
      <c r="T3463" s="1" t="s">
        <v>23</v>
      </c>
      <c r="U3463">
        <v>8841</v>
      </c>
      <c r="V3463" s="1" t="s">
        <v>19</v>
      </c>
      <c r="W3463" s="1" t="s">
        <v>106</v>
      </c>
      <c r="X3463" s="2">
        <f t="shared" ca="1" si="54"/>
        <v>45937</v>
      </c>
      <c r="Y3463" s="1">
        <f ca="1">ROUND(YEARFRAC(Merge1[[#This Row],[Join_Date]],Merge1[[#This Row],[Today]], 3),0)</f>
        <v>10</v>
      </c>
      <c r="Z3463" s="1" t="str" cm="1">
        <f t="array" aca="1" ref="Z3463" ca="1">_xlfn.IFS(
   Merge1[[#This Row],[Customer Tenure]]&lt;=2,"New",
   Merge1[[#This Row],[Customer Tenure]]&lt;=5,"Emerging",
  Merge1[[#This Row],[Customer Tenure]]&lt;9,"Established",
   TRUE,"Loyal"
)</f>
        <v>Loyal</v>
      </c>
      <c r="AA3463" s="1" t="str" cm="1">
        <f t="array" ref="AA3463">_xlfn.IFS(Merge1[[#This Row],[Income]]&lt;=30000,"Low",Merge1[[#This Row],[Income]]&lt;=60000,"Medium",Merge1[[#This Row],[Income]]&lt;=100000,"High", Merge1[[#This Row],[Income]]&gt;100000," Premium")</f>
        <v>Low</v>
      </c>
      <c r="AB3463" s="1" t="str" cm="1">
        <f t="array" ref="AB3463">_xlfn.IFS(Merge1[[#This Row],[Age]]&lt;= 28,"Gen Z", Merge1[[#This Row],[Age]]&lt;=44,"Millennials", Merge1[[#This Row],[Age]]&lt;=60,"Gen X", Merge1[[#This Row],[Age]]&gt;60,"Baby Boomers")</f>
        <v>Gen X</v>
      </c>
      <c r="AC3463" s="1" t="str" cm="1">
        <f t="array" ref="AC3463">_xlfn.IFS(
    Merge1[[#This Row],[Balance]]&lt;=50000,"Low",
    Merge1[[#This Row],[Balance]]&lt;=200000,"Medium",
    Merge1[[#This Row],[Balance]]&gt;200000,"High"
)</f>
        <v>Low</v>
      </c>
    </row>
    <row r="3464" spans="1:29" x14ac:dyDescent="0.25">
      <c r="A3464" s="1" t="s">
        <v>4277</v>
      </c>
      <c r="B3464" s="1" t="s">
        <v>6086</v>
      </c>
      <c r="C3464" s="1" t="s">
        <v>5835</v>
      </c>
      <c r="D3464" s="2">
        <v>42725</v>
      </c>
      <c r="E3464">
        <v>428956</v>
      </c>
      <c r="F3464">
        <v>395</v>
      </c>
      <c r="G3464">
        <v>0</v>
      </c>
      <c r="H3464" s="1" t="s">
        <v>5833</v>
      </c>
      <c r="I3464" s="1" t="s">
        <v>6718</v>
      </c>
      <c r="J3464" s="1" t="s">
        <v>6240</v>
      </c>
      <c r="K3464">
        <v>61</v>
      </c>
      <c r="L3464" s="1" t="s">
        <v>6246</v>
      </c>
      <c r="M3464" s="1" t="s">
        <v>6262</v>
      </c>
      <c r="N3464">
        <v>45963</v>
      </c>
      <c r="O3464" s="1" t="s">
        <v>6243</v>
      </c>
      <c r="P3464" s="2">
        <v>44798</v>
      </c>
      <c r="Q3464" s="2">
        <v>45776</v>
      </c>
      <c r="R3464" s="1" t="s">
        <v>6893</v>
      </c>
      <c r="S3464" s="1" t="s">
        <v>6894</v>
      </c>
      <c r="T3464" s="1" t="s">
        <v>23</v>
      </c>
      <c r="U3464">
        <v>2084</v>
      </c>
      <c r="V3464" s="1" t="s">
        <v>19</v>
      </c>
      <c r="W3464" s="1" t="s">
        <v>20</v>
      </c>
      <c r="X3464" s="2">
        <f t="shared" ca="1" si="54"/>
        <v>45937</v>
      </c>
      <c r="Y3464" s="1">
        <f ca="1">ROUND(YEARFRAC(Merge1[[#This Row],[Join_Date]],Merge1[[#This Row],[Today]], 3),0)</f>
        <v>3</v>
      </c>
      <c r="Z3464" s="1" t="str" cm="1">
        <f t="array" aca="1" ref="Z3464" ca="1">_xlfn.IFS(
   Merge1[[#This Row],[Customer Tenure]]&lt;=2,"New",
   Merge1[[#This Row],[Customer Tenure]]&lt;=5,"Emerging",
  Merge1[[#This Row],[Customer Tenure]]&lt;9,"Established",
   TRUE,"Loyal"
)</f>
        <v>Emerging</v>
      </c>
      <c r="AA3464" s="1" t="str" cm="1">
        <f t="array" ref="AA3464">_xlfn.IFS(Merge1[[#This Row],[Income]]&lt;=30000,"Low",Merge1[[#This Row],[Income]]&lt;=60000,"Medium",Merge1[[#This Row],[Income]]&lt;=100000,"High", Merge1[[#This Row],[Income]]&gt;100000," Premium")</f>
        <v>Medium</v>
      </c>
      <c r="AB3464" s="1" t="str" cm="1">
        <f t="array" ref="AB3464">_xlfn.IFS(Merge1[[#This Row],[Age]]&lt;= 28,"Gen Z", Merge1[[#This Row],[Age]]&lt;=44,"Millennials", Merge1[[#This Row],[Age]]&lt;=60,"Gen X", Merge1[[#This Row],[Age]]&gt;60,"Baby Boomers")</f>
        <v>Baby Boomers</v>
      </c>
      <c r="AC3464" s="1" t="str" cm="1">
        <f t="array" ref="AC3464">_xlfn.IFS(
    Merge1[[#This Row],[Balance]]&lt;=50000,"Low",
    Merge1[[#This Row],[Balance]]&lt;=200000,"Medium",
    Merge1[[#This Row],[Balance]]&gt;200000,"High"
)</f>
        <v>High</v>
      </c>
    </row>
    <row r="3465" spans="1:29" x14ac:dyDescent="0.25">
      <c r="A3465" s="1" t="s">
        <v>1560</v>
      </c>
      <c r="B3465" s="1" t="s">
        <v>6185</v>
      </c>
      <c r="C3465" s="1" t="s">
        <v>5842</v>
      </c>
      <c r="D3465" s="2">
        <v>44169</v>
      </c>
      <c r="E3465">
        <v>262091</v>
      </c>
      <c r="F3465">
        <v>586</v>
      </c>
      <c r="G3465">
        <v>0</v>
      </c>
      <c r="H3465" s="1" t="s">
        <v>5860</v>
      </c>
      <c r="I3465" s="1" t="s">
        <v>6656</v>
      </c>
      <c r="J3465" s="1" t="s">
        <v>6245</v>
      </c>
      <c r="K3465">
        <v>19</v>
      </c>
      <c r="L3465" s="1" t="s">
        <v>6241</v>
      </c>
      <c r="M3465" s="1" t="s">
        <v>6262</v>
      </c>
      <c r="N3465">
        <v>81550</v>
      </c>
      <c r="O3465" s="1" t="s">
        <v>6248</v>
      </c>
      <c r="P3465" s="2">
        <v>42817</v>
      </c>
      <c r="Q3465" s="2">
        <v>45211</v>
      </c>
      <c r="R3465" s="1" t="s">
        <v>6912</v>
      </c>
      <c r="S3465" s="1" t="s">
        <v>6913</v>
      </c>
      <c r="T3465" s="1" t="s">
        <v>23</v>
      </c>
      <c r="U3465">
        <v>7664</v>
      </c>
      <c r="V3465" s="1" t="s">
        <v>19</v>
      </c>
      <c r="W3465" s="1" t="s">
        <v>45</v>
      </c>
      <c r="X3465" s="2">
        <f t="shared" ca="1" si="54"/>
        <v>45937</v>
      </c>
      <c r="Y3465" s="1">
        <f ca="1">ROUND(YEARFRAC(Merge1[[#This Row],[Join_Date]],Merge1[[#This Row],[Today]], 3),0)</f>
        <v>9</v>
      </c>
      <c r="Z3465" s="1" t="str" cm="1">
        <f t="array" aca="1" ref="Z3465" ca="1">_xlfn.IFS(
   Merge1[[#This Row],[Customer Tenure]]&lt;=2,"New",
   Merge1[[#This Row],[Customer Tenure]]&lt;=5,"Emerging",
  Merge1[[#This Row],[Customer Tenure]]&lt;9,"Established",
   TRUE,"Loyal"
)</f>
        <v>Loyal</v>
      </c>
      <c r="AA3465" s="1" t="str" cm="1">
        <f t="array" ref="AA3465">_xlfn.IFS(Merge1[[#This Row],[Income]]&lt;=30000,"Low",Merge1[[#This Row],[Income]]&lt;=60000,"Medium",Merge1[[#This Row],[Income]]&lt;=100000,"High", Merge1[[#This Row],[Income]]&gt;100000," Premium")</f>
        <v>High</v>
      </c>
      <c r="AB3465" s="1" t="str" cm="1">
        <f t="array" ref="AB3465">_xlfn.IFS(Merge1[[#This Row],[Age]]&lt;= 28,"Gen Z", Merge1[[#This Row],[Age]]&lt;=44,"Millennials", Merge1[[#This Row],[Age]]&lt;=60,"Gen X", Merge1[[#This Row],[Age]]&gt;60,"Baby Boomers")</f>
        <v>Gen Z</v>
      </c>
      <c r="AC3465" s="1" t="str" cm="1">
        <f t="array" ref="AC3465">_xlfn.IFS(
    Merge1[[#This Row],[Balance]]&lt;=50000,"Low",
    Merge1[[#This Row],[Balance]]&lt;=200000,"Medium",
    Merge1[[#This Row],[Balance]]&gt;200000,"High"
)</f>
        <v>High</v>
      </c>
    </row>
    <row r="3466" spans="1:29" x14ac:dyDescent="0.25">
      <c r="A3466" s="1" t="s">
        <v>2277</v>
      </c>
      <c r="B3466" s="1" t="s">
        <v>6093</v>
      </c>
      <c r="C3466" s="1" t="s">
        <v>5832</v>
      </c>
      <c r="D3466" s="2">
        <v>43430</v>
      </c>
      <c r="E3466">
        <v>306660</v>
      </c>
      <c r="F3466">
        <v>615</v>
      </c>
      <c r="G3466">
        <v>0</v>
      </c>
      <c r="H3466" s="1" t="s">
        <v>5860</v>
      </c>
      <c r="I3466" s="1" t="s">
        <v>6381</v>
      </c>
      <c r="J3466" s="1" t="s">
        <v>6245</v>
      </c>
      <c r="K3466">
        <v>72</v>
      </c>
      <c r="L3466" s="1" t="s">
        <v>6260</v>
      </c>
      <c r="M3466" s="1" t="s">
        <v>6257</v>
      </c>
      <c r="N3466">
        <v>106231</v>
      </c>
      <c r="O3466" s="1" t="s">
        <v>6243</v>
      </c>
      <c r="P3466" s="2">
        <v>44560</v>
      </c>
      <c r="Q3466" s="2">
        <v>45689</v>
      </c>
      <c r="R3466" s="1" t="s">
        <v>6885</v>
      </c>
      <c r="S3466" s="1" t="s">
        <v>6896</v>
      </c>
      <c r="T3466" s="1" t="s">
        <v>14</v>
      </c>
      <c r="U3466">
        <v>211</v>
      </c>
      <c r="V3466" s="1" t="s">
        <v>24</v>
      </c>
      <c r="W3466" s="1" t="s">
        <v>25</v>
      </c>
      <c r="X3466" s="2">
        <f t="shared" ca="1" si="54"/>
        <v>45937</v>
      </c>
      <c r="Y3466" s="1">
        <f ca="1">ROUND(YEARFRAC(Merge1[[#This Row],[Join_Date]],Merge1[[#This Row],[Today]], 3),0)</f>
        <v>4</v>
      </c>
      <c r="Z3466" s="1" t="str" cm="1">
        <f t="array" aca="1" ref="Z3466" ca="1">_xlfn.IFS(
   Merge1[[#This Row],[Customer Tenure]]&lt;=2,"New",
   Merge1[[#This Row],[Customer Tenure]]&lt;=5,"Emerging",
  Merge1[[#This Row],[Customer Tenure]]&lt;9,"Established",
   TRUE,"Loyal"
)</f>
        <v>Emerging</v>
      </c>
      <c r="AA3466" s="1" t="str" cm="1">
        <f t="array" ref="AA3466">_xlfn.IFS(Merge1[[#This Row],[Income]]&lt;=30000,"Low",Merge1[[#This Row],[Income]]&lt;=60000,"Medium",Merge1[[#This Row],[Income]]&lt;=100000,"High", Merge1[[#This Row],[Income]]&gt;100000," Premium")</f>
        <v xml:space="preserve"> Premium</v>
      </c>
      <c r="AB3466" s="1" t="str" cm="1">
        <f t="array" ref="AB3466">_xlfn.IFS(Merge1[[#This Row],[Age]]&lt;= 28,"Gen Z", Merge1[[#This Row],[Age]]&lt;=44,"Millennials", Merge1[[#This Row],[Age]]&lt;=60,"Gen X", Merge1[[#This Row],[Age]]&gt;60,"Baby Boomers")</f>
        <v>Baby Boomers</v>
      </c>
      <c r="AC3466" s="1" t="str" cm="1">
        <f t="array" ref="AC3466">_xlfn.IFS(
    Merge1[[#This Row],[Balance]]&lt;=50000,"Low",
    Merge1[[#This Row],[Balance]]&lt;=200000,"Medium",
    Merge1[[#This Row],[Balance]]&gt;200000,"High"
)</f>
        <v>High</v>
      </c>
    </row>
    <row r="3467" spans="1:29" x14ac:dyDescent="0.25">
      <c r="A3467" s="1" t="s">
        <v>1478</v>
      </c>
      <c r="B3467" s="1" t="s">
        <v>6012</v>
      </c>
      <c r="C3467" s="1" t="s">
        <v>5835</v>
      </c>
      <c r="D3467" s="2">
        <v>42526</v>
      </c>
      <c r="E3467">
        <v>423914</v>
      </c>
      <c r="F3467">
        <v>644</v>
      </c>
      <c r="G3467">
        <v>0</v>
      </c>
      <c r="H3467" s="1" t="s">
        <v>5833</v>
      </c>
      <c r="I3467" s="1" t="s">
        <v>6392</v>
      </c>
      <c r="J3467" s="1" t="s">
        <v>6240</v>
      </c>
      <c r="K3467">
        <v>18</v>
      </c>
      <c r="L3467" s="1" t="s">
        <v>6246</v>
      </c>
      <c r="M3467" s="1" t="s">
        <v>6266</v>
      </c>
      <c r="N3467">
        <v>153541</v>
      </c>
      <c r="O3467" s="1" t="s">
        <v>6248</v>
      </c>
      <c r="P3467" s="2">
        <v>43931</v>
      </c>
      <c r="Q3467" s="2">
        <v>45337</v>
      </c>
      <c r="R3467" s="1" t="s">
        <v>6885</v>
      </c>
      <c r="S3467" s="1" t="s">
        <v>6886</v>
      </c>
      <c r="T3467" s="1" t="s">
        <v>9</v>
      </c>
      <c r="U3467">
        <v>5720</v>
      </c>
      <c r="V3467" s="1" t="s">
        <v>24</v>
      </c>
      <c r="W3467" s="1" t="s">
        <v>45</v>
      </c>
      <c r="X3467" s="2">
        <f t="shared" ca="1" si="54"/>
        <v>45937</v>
      </c>
      <c r="Y3467" s="1">
        <f ca="1">ROUND(YEARFRAC(Merge1[[#This Row],[Join_Date]],Merge1[[#This Row],[Today]], 3),0)</f>
        <v>5</v>
      </c>
      <c r="Z3467" s="1" t="str" cm="1">
        <f t="array" aca="1" ref="Z3467" ca="1">_xlfn.IFS(
   Merge1[[#This Row],[Customer Tenure]]&lt;=2,"New",
   Merge1[[#This Row],[Customer Tenure]]&lt;=5,"Emerging",
  Merge1[[#This Row],[Customer Tenure]]&lt;9,"Established",
   TRUE,"Loyal"
)</f>
        <v>Emerging</v>
      </c>
      <c r="AA3467" s="1" t="str" cm="1">
        <f t="array" ref="AA3467">_xlfn.IFS(Merge1[[#This Row],[Income]]&lt;=30000,"Low",Merge1[[#This Row],[Income]]&lt;=60000,"Medium",Merge1[[#This Row],[Income]]&lt;=100000,"High", Merge1[[#This Row],[Income]]&gt;100000," Premium")</f>
        <v xml:space="preserve"> Premium</v>
      </c>
      <c r="AB3467" s="1" t="str" cm="1">
        <f t="array" ref="AB3467">_xlfn.IFS(Merge1[[#This Row],[Age]]&lt;= 28,"Gen Z", Merge1[[#This Row],[Age]]&lt;=44,"Millennials", Merge1[[#This Row],[Age]]&lt;=60,"Gen X", Merge1[[#This Row],[Age]]&gt;60,"Baby Boomers")</f>
        <v>Gen Z</v>
      </c>
      <c r="AC3467" s="1" t="str" cm="1">
        <f t="array" ref="AC3467">_xlfn.IFS(
    Merge1[[#This Row],[Balance]]&lt;=50000,"Low",
    Merge1[[#This Row],[Balance]]&lt;=200000,"Medium",
    Merge1[[#This Row],[Balance]]&gt;200000,"High"
)</f>
        <v>High</v>
      </c>
    </row>
    <row r="3468" spans="1:29" x14ac:dyDescent="0.25">
      <c r="A3468" s="1" t="s">
        <v>13</v>
      </c>
      <c r="B3468" s="1" t="s">
        <v>6212</v>
      </c>
      <c r="C3468" s="1" t="s">
        <v>5832</v>
      </c>
      <c r="D3468" s="2">
        <v>43503</v>
      </c>
      <c r="E3468">
        <v>481201</v>
      </c>
      <c r="F3468">
        <v>837</v>
      </c>
      <c r="G3468">
        <v>0</v>
      </c>
      <c r="H3468" s="1" t="s">
        <v>5833</v>
      </c>
      <c r="I3468" s="1" t="s">
        <v>6783</v>
      </c>
      <c r="J3468" s="1" t="s">
        <v>6240</v>
      </c>
      <c r="K3468">
        <v>70</v>
      </c>
      <c r="L3468" s="1" t="s">
        <v>6246</v>
      </c>
      <c r="M3468" s="1" t="s">
        <v>6254</v>
      </c>
      <c r="N3468">
        <v>163660</v>
      </c>
      <c r="O3468" s="1" t="s">
        <v>6248</v>
      </c>
      <c r="P3468" s="2">
        <v>43774</v>
      </c>
      <c r="Q3468" s="2">
        <v>45308</v>
      </c>
      <c r="R3468" s="1" t="s">
        <v>6902</v>
      </c>
      <c r="S3468" s="1" t="s">
        <v>6903</v>
      </c>
      <c r="T3468" s="1" t="s">
        <v>14</v>
      </c>
      <c r="U3468">
        <v>3175</v>
      </c>
      <c r="V3468" s="1" t="s">
        <v>24</v>
      </c>
      <c r="W3468" s="1" t="s">
        <v>50</v>
      </c>
      <c r="X3468" s="2">
        <f t="shared" ca="1" si="54"/>
        <v>45937</v>
      </c>
      <c r="Y3468" s="1">
        <f ca="1">ROUND(YEARFRAC(Merge1[[#This Row],[Join_Date]],Merge1[[#This Row],[Today]], 3),0)</f>
        <v>6</v>
      </c>
      <c r="Z3468" s="1" t="str" cm="1">
        <f t="array" aca="1" ref="Z3468" ca="1">_xlfn.IFS(
   Merge1[[#This Row],[Customer Tenure]]&lt;=2,"New",
   Merge1[[#This Row],[Customer Tenure]]&lt;=5,"Emerging",
  Merge1[[#This Row],[Customer Tenure]]&lt;9,"Established",
   TRUE,"Loyal"
)</f>
        <v>Established</v>
      </c>
      <c r="AA3468" s="1" t="str" cm="1">
        <f t="array" ref="AA3468">_xlfn.IFS(Merge1[[#This Row],[Income]]&lt;=30000,"Low",Merge1[[#This Row],[Income]]&lt;=60000,"Medium",Merge1[[#This Row],[Income]]&lt;=100000,"High", Merge1[[#This Row],[Income]]&gt;100000," Premium")</f>
        <v xml:space="preserve"> Premium</v>
      </c>
      <c r="AB3468" s="1" t="str" cm="1">
        <f t="array" ref="AB3468">_xlfn.IFS(Merge1[[#This Row],[Age]]&lt;= 28,"Gen Z", Merge1[[#This Row],[Age]]&lt;=44,"Millennials", Merge1[[#This Row],[Age]]&lt;=60,"Gen X", Merge1[[#This Row],[Age]]&gt;60,"Baby Boomers")</f>
        <v>Baby Boomers</v>
      </c>
      <c r="AC3468" s="1" t="str" cm="1">
        <f t="array" ref="AC3468">_xlfn.IFS(
    Merge1[[#This Row],[Balance]]&lt;=50000,"Low",
    Merge1[[#This Row],[Balance]]&lt;=200000,"Medium",
    Merge1[[#This Row],[Balance]]&gt;200000,"High"
)</f>
        <v>High</v>
      </c>
    </row>
    <row r="3469" spans="1:29" x14ac:dyDescent="0.25">
      <c r="A3469" s="1" t="s">
        <v>229</v>
      </c>
      <c r="B3469" s="1" t="s">
        <v>6061</v>
      </c>
      <c r="C3469" s="1" t="s">
        <v>5842</v>
      </c>
      <c r="D3469" s="2">
        <v>45842</v>
      </c>
      <c r="E3469">
        <v>392118</v>
      </c>
      <c r="F3469">
        <v>616</v>
      </c>
      <c r="G3469">
        <v>422876</v>
      </c>
      <c r="H3469" s="1" t="s">
        <v>5833</v>
      </c>
      <c r="I3469" s="1" t="s">
        <v>6583</v>
      </c>
      <c r="J3469" s="1" t="s">
        <v>6245</v>
      </c>
      <c r="K3469">
        <v>66</v>
      </c>
      <c r="L3469" s="1" t="s">
        <v>6246</v>
      </c>
      <c r="M3469" s="1" t="s">
        <v>6254</v>
      </c>
      <c r="N3469">
        <v>177215</v>
      </c>
      <c r="O3469" s="1" t="s">
        <v>6243</v>
      </c>
      <c r="P3469" s="2">
        <v>43819</v>
      </c>
      <c r="Q3469" s="2">
        <v>45550</v>
      </c>
      <c r="R3469" s="1" t="s">
        <v>6897</v>
      </c>
      <c r="S3469" s="1" t="s">
        <v>6898</v>
      </c>
      <c r="T3469" s="1" t="s">
        <v>14</v>
      </c>
      <c r="U3469">
        <v>2112</v>
      </c>
      <c r="V3469" s="1" t="s">
        <v>15</v>
      </c>
      <c r="W3469" s="1" t="s">
        <v>50</v>
      </c>
      <c r="X3469" s="2">
        <f t="shared" ca="1" si="54"/>
        <v>45937</v>
      </c>
      <c r="Y3469" s="1">
        <f ca="1">ROUND(YEARFRAC(Merge1[[#This Row],[Join_Date]],Merge1[[#This Row],[Today]], 3),0)</f>
        <v>6</v>
      </c>
      <c r="Z3469" s="1" t="str" cm="1">
        <f t="array" aca="1" ref="Z3469" ca="1">_xlfn.IFS(
   Merge1[[#This Row],[Customer Tenure]]&lt;=2,"New",
   Merge1[[#This Row],[Customer Tenure]]&lt;=5,"Emerging",
  Merge1[[#This Row],[Customer Tenure]]&lt;9,"Established",
   TRUE,"Loyal"
)</f>
        <v>Established</v>
      </c>
      <c r="AA3469" s="1" t="str" cm="1">
        <f t="array" ref="AA3469">_xlfn.IFS(Merge1[[#This Row],[Income]]&lt;=30000,"Low",Merge1[[#This Row],[Income]]&lt;=60000,"Medium",Merge1[[#This Row],[Income]]&lt;=100000,"High", Merge1[[#This Row],[Income]]&gt;100000," Premium")</f>
        <v xml:space="preserve"> Premium</v>
      </c>
      <c r="AB3469" s="1" t="str" cm="1">
        <f t="array" ref="AB3469">_xlfn.IFS(Merge1[[#This Row],[Age]]&lt;= 28,"Gen Z", Merge1[[#This Row],[Age]]&lt;=44,"Millennials", Merge1[[#This Row],[Age]]&lt;=60,"Gen X", Merge1[[#This Row],[Age]]&gt;60,"Baby Boomers")</f>
        <v>Baby Boomers</v>
      </c>
      <c r="AC3469" s="1" t="str" cm="1">
        <f t="array" ref="AC3469">_xlfn.IFS(
    Merge1[[#This Row],[Balance]]&lt;=50000,"Low",
    Merge1[[#This Row],[Balance]]&lt;=200000,"Medium",
    Merge1[[#This Row],[Balance]]&gt;200000,"High"
)</f>
        <v>High</v>
      </c>
    </row>
    <row r="3470" spans="1:29" x14ac:dyDescent="0.25">
      <c r="A3470" s="1" t="s">
        <v>532</v>
      </c>
      <c r="B3470" s="1" t="s">
        <v>5865</v>
      </c>
      <c r="C3470" s="1" t="s">
        <v>5832</v>
      </c>
      <c r="D3470" s="2">
        <v>43062</v>
      </c>
      <c r="E3470">
        <v>272769</v>
      </c>
      <c r="F3470">
        <v>794</v>
      </c>
      <c r="G3470">
        <v>0</v>
      </c>
      <c r="H3470" s="1" t="s">
        <v>5833</v>
      </c>
      <c r="I3470" s="1" t="s">
        <v>6834</v>
      </c>
      <c r="J3470" s="1" t="s">
        <v>6245</v>
      </c>
      <c r="K3470">
        <v>18</v>
      </c>
      <c r="L3470" s="1" t="s">
        <v>6256</v>
      </c>
      <c r="M3470" s="1" t="s">
        <v>6257</v>
      </c>
      <c r="N3470">
        <v>53997</v>
      </c>
      <c r="O3470" s="1" t="s">
        <v>6243</v>
      </c>
      <c r="P3470" s="2">
        <v>43488</v>
      </c>
      <c r="Q3470" s="2">
        <v>45783</v>
      </c>
      <c r="R3470" s="1" t="s">
        <v>6906</v>
      </c>
      <c r="S3470" s="1" t="s">
        <v>6907</v>
      </c>
      <c r="T3470" s="1" t="s">
        <v>9</v>
      </c>
      <c r="U3470">
        <v>9112</v>
      </c>
      <c r="V3470" s="1" t="s">
        <v>24</v>
      </c>
      <c r="W3470" s="1" t="s">
        <v>50</v>
      </c>
      <c r="X3470" s="2">
        <f t="shared" ca="1" si="54"/>
        <v>45937</v>
      </c>
      <c r="Y3470" s="1">
        <f ca="1">ROUND(YEARFRAC(Merge1[[#This Row],[Join_Date]],Merge1[[#This Row],[Today]], 3),0)</f>
        <v>7</v>
      </c>
      <c r="Z3470" s="1" t="str" cm="1">
        <f t="array" aca="1" ref="Z3470" ca="1">_xlfn.IFS(
   Merge1[[#This Row],[Customer Tenure]]&lt;=2,"New",
   Merge1[[#This Row],[Customer Tenure]]&lt;=5,"Emerging",
  Merge1[[#This Row],[Customer Tenure]]&lt;9,"Established",
   TRUE,"Loyal"
)</f>
        <v>Established</v>
      </c>
      <c r="AA3470" s="1" t="str" cm="1">
        <f t="array" ref="AA3470">_xlfn.IFS(Merge1[[#This Row],[Income]]&lt;=30000,"Low",Merge1[[#This Row],[Income]]&lt;=60000,"Medium",Merge1[[#This Row],[Income]]&lt;=100000,"High", Merge1[[#This Row],[Income]]&gt;100000," Premium")</f>
        <v>Medium</v>
      </c>
      <c r="AB3470" s="1" t="str" cm="1">
        <f t="array" ref="AB3470">_xlfn.IFS(Merge1[[#This Row],[Age]]&lt;= 28,"Gen Z", Merge1[[#This Row],[Age]]&lt;=44,"Millennials", Merge1[[#This Row],[Age]]&lt;=60,"Gen X", Merge1[[#This Row],[Age]]&gt;60,"Baby Boomers")</f>
        <v>Gen Z</v>
      </c>
      <c r="AC3470" s="1" t="str" cm="1">
        <f t="array" ref="AC3470">_xlfn.IFS(
    Merge1[[#This Row],[Balance]]&lt;=50000,"Low",
    Merge1[[#This Row],[Balance]]&lt;=200000,"Medium",
    Merge1[[#This Row],[Balance]]&gt;200000,"High"
)</f>
        <v>High</v>
      </c>
    </row>
    <row r="3471" spans="1:29" x14ac:dyDescent="0.25">
      <c r="A3471" s="1" t="s">
        <v>1822</v>
      </c>
      <c r="B3471" s="1" t="s">
        <v>6097</v>
      </c>
      <c r="C3471" s="1" t="s">
        <v>5842</v>
      </c>
      <c r="D3471" s="2">
        <v>43396</v>
      </c>
      <c r="E3471">
        <v>232892</v>
      </c>
      <c r="F3471">
        <v>532</v>
      </c>
      <c r="G3471">
        <v>0</v>
      </c>
      <c r="H3471" s="1" t="s">
        <v>5833</v>
      </c>
      <c r="I3471" s="1" t="s">
        <v>6289</v>
      </c>
      <c r="J3471" s="1" t="s">
        <v>6245</v>
      </c>
      <c r="K3471">
        <v>34</v>
      </c>
      <c r="L3471" s="1" t="s">
        <v>6241</v>
      </c>
      <c r="M3471" s="1" t="s">
        <v>6257</v>
      </c>
      <c r="N3471">
        <v>97129</v>
      </c>
      <c r="O3471" s="1" t="s">
        <v>6243</v>
      </c>
      <c r="P3471" s="2">
        <v>43718</v>
      </c>
      <c r="Q3471" s="2">
        <v>45663</v>
      </c>
      <c r="R3471" s="1" t="s">
        <v>6902</v>
      </c>
      <c r="S3471" s="1" t="s">
        <v>6908</v>
      </c>
      <c r="T3471" s="1" t="s">
        <v>23</v>
      </c>
      <c r="U3471">
        <v>1581</v>
      </c>
      <c r="V3471" s="1" t="s">
        <v>15</v>
      </c>
      <c r="W3471" s="1" t="s">
        <v>40</v>
      </c>
      <c r="X3471" s="2">
        <f t="shared" ca="1" si="54"/>
        <v>45937</v>
      </c>
      <c r="Y3471" s="1">
        <f ca="1">ROUND(YEARFRAC(Merge1[[#This Row],[Join_Date]],Merge1[[#This Row],[Today]], 3),0)</f>
        <v>6</v>
      </c>
      <c r="Z3471" s="1" t="str" cm="1">
        <f t="array" aca="1" ref="Z3471" ca="1">_xlfn.IFS(
   Merge1[[#This Row],[Customer Tenure]]&lt;=2,"New",
   Merge1[[#This Row],[Customer Tenure]]&lt;=5,"Emerging",
  Merge1[[#This Row],[Customer Tenure]]&lt;9,"Established",
   TRUE,"Loyal"
)</f>
        <v>Established</v>
      </c>
      <c r="AA3471" s="1" t="str" cm="1">
        <f t="array" ref="AA3471">_xlfn.IFS(Merge1[[#This Row],[Income]]&lt;=30000,"Low",Merge1[[#This Row],[Income]]&lt;=60000,"Medium",Merge1[[#This Row],[Income]]&lt;=100000,"High", Merge1[[#This Row],[Income]]&gt;100000," Premium")</f>
        <v>High</v>
      </c>
      <c r="AB3471" s="1" t="str" cm="1">
        <f t="array" ref="AB3471">_xlfn.IFS(Merge1[[#This Row],[Age]]&lt;= 28,"Gen Z", Merge1[[#This Row],[Age]]&lt;=44,"Millennials", Merge1[[#This Row],[Age]]&lt;=60,"Gen X", Merge1[[#This Row],[Age]]&gt;60,"Baby Boomers")</f>
        <v>Millennials</v>
      </c>
      <c r="AC3471" s="1" t="str" cm="1">
        <f t="array" ref="AC3471">_xlfn.IFS(
    Merge1[[#This Row],[Balance]]&lt;=50000,"Low",
    Merge1[[#This Row],[Balance]]&lt;=200000,"Medium",
    Merge1[[#This Row],[Balance]]&gt;200000,"High"
)</f>
        <v>High</v>
      </c>
    </row>
    <row r="3472" spans="1:29" x14ac:dyDescent="0.25">
      <c r="A3472" s="1" t="s">
        <v>805</v>
      </c>
      <c r="B3472" s="1" t="s">
        <v>5930</v>
      </c>
      <c r="C3472" s="1" t="s">
        <v>5835</v>
      </c>
      <c r="D3472" s="2">
        <v>44565</v>
      </c>
      <c r="E3472">
        <v>355566</v>
      </c>
      <c r="F3472">
        <v>572</v>
      </c>
      <c r="G3472">
        <v>352236</v>
      </c>
      <c r="H3472" s="1" t="s">
        <v>5833</v>
      </c>
      <c r="I3472" s="1" t="s">
        <v>6703</v>
      </c>
      <c r="J3472" s="1" t="s">
        <v>6245</v>
      </c>
      <c r="K3472">
        <v>20</v>
      </c>
      <c r="L3472" s="1" t="s">
        <v>6256</v>
      </c>
      <c r="M3472" s="1" t="s">
        <v>6242</v>
      </c>
      <c r="N3472">
        <v>28946</v>
      </c>
      <c r="O3472" s="1" t="s">
        <v>6248</v>
      </c>
      <c r="P3472" s="2">
        <v>42442</v>
      </c>
      <c r="Q3472" s="2">
        <v>45814</v>
      </c>
      <c r="R3472" s="1" t="s">
        <v>6883</v>
      </c>
      <c r="S3472" s="1" t="s">
        <v>6910</v>
      </c>
      <c r="T3472" s="1" t="s">
        <v>9</v>
      </c>
      <c r="U3472">
        <v>5135</v>
      </c>
      <c r="V3472" s="1" t="s">
        <v>19</v>
      </c>
      <c r="W3472" s="1" t="s">
        <v>20</v>
      </c>
      <c r="X3472" s="2">
        <f t="shared" ca="1" si="54"/>
        <v>45937</v>
      </c>
      <c r="Y3472" s="1">
        <f ca="1">ROUND(YEARFRAC(Merge1[[#This Row],[Join_Date]],Merge1[[#This Row],[Today]], 3),0)</f>
        <v>10</v>
      </c>
      <c r="Z3472" s="1" t="str" cm="1">
        <f t="array" aca="1" ref="Z3472" ca="1">_xlfn.IFS(
   Merge1[[#This Row],[Customer Tenure]]&lt;=2,"New",
   Merge1[[#This Row],[Customer Tenure]]&lt;=5,"Emerging",
  Merge1[[#This Row],[Customer Tenure]]&lt;9,"Established",
   TRUE,"Loyal"
)</f>
        <v>Loyal</v>
      </c>
      <c r="AA3472" s="1" t="str" cm="1">
        <f t="array" ref="AA3472">_xlfn.IFS(Merge1[[#This Row],[Income]]&lt;=30000,"Low",Merge1[[#This Row],[Income]]&lt;=60000,"Medium",Merge1[[#This Row],[Income]]&lt;=100000,"High", Merge1[[#This Row],[Income]]&gt;100000," Premium")</f>
        <v>Low</v>
      </c>
      <c r="AB3472" s="1" t="str" cm="1">
        <f t="array" ref="AB3472">_xlfn.IFS(Merge1[[#This Row],[Age]]&lt;= 28,"Gen Z", Merge1[[#This Row],[Age]]&lt;=44,"Millennials", Merge1[[#This Row],[Age]]&lt;=60,"Gen X", Merge1[[#This Row],[Age]]&gt;60,"Baby Boomers")</f>
        <v>Gen Z</v>
      </c>
      <c r="AC3472" s="1" t="str" cm="1">
        <f t="array" ref="AC3472">_xlfn.IFS(
    Merge1[[#This Row],[Balance]]&lt;=50000,"Low",
    Merge1[[#This Row],[Balance]]&lt;=200000,"Medium",
    Merge1[[#This Row],[Balance]]&gt;200000,"High"
)</f>
        <v>High</v>
      </c>
    </row>
    <row r="3473" spans="1:29" x14ac:dyDescent="0.25">
      <c r="A3473" s="1" t="s">
        <v>2995</v>
      </c>
      <c r="B3473" s="1" t="s">
        <v>5839</v>
      </c>
      <c r="C3473" s="1" t="s">
        <v>5835</v>
      </c>
      <c r="D3473" s="2">
        <v>44039</v>
      </c>
      <c r="E3473">
        <v>70843</v>
      </c>
      <c r="F3473">
        <v>824</v>
      </c>
      <c r="G3473">
        <v>458505</v>
      </c>
      <c r="H3473" s="1" t="s">
        <v>5833</v>
      </c>
      <c r="I3473" s="1" t="s">
        <v>6755</v>
      </c>
      <c r="J3473" s="1" t="s">
        <v>6245</v>
      </c>
      <c r="K3473">
        <v>28</v>
      </c>
      <c r="L3473" s="1" t="s">
        <v>6246</v>
      </c>
      <c r="M3473" s="1" t="s">
        <v>6266</v>
      </c>
      <c r="N3473">
        <v>39975</v>
      </c>
      <c r="O3473" s="1" t="s">
        <v>6248</v>
      </c>
      <c r="P3473" s="2">
        <v>44902</v>
      </c>
      <c r="Q3473" s="2">
        <v>45358</v>
      </c>
      <c r="R3473" s="1" t="s">
        <v>6899</v>
      </c>
      <c r="S3473" s="1" t="s">
        <v>6900</v>
      </c>
      <c r="T3473" s="1" t="s">
        <v>28</v>
      </c>
      <c r="U3473">
        <v>6707</v>
      </c>
      <c r="V3473" s="1" t="s">
        <v>15</v>
      </c>
      <c r="W3473" s="1" t="s">
        <v>40</v>
      </c>
      <c r="X3473" s="2">
        <f t="shared" ca="1" si="54"/>
        <v>45937</v>
      </c>
      <c r="Y3473" s="1">
        <f ca="1">ROUND(YEARFRAC(Merge1[[#This Row],[Join_Date]],Merge1[[#This Row],[Today]], 3),0)</f>
        <v>3</v>
      </c>
      <c r="Z3473" s="1" t="str" cm="1">
        <f t="array" aca="1" ref="Z3473" ca="1">_xlfn.IFS(
   Merge1[[#This Row],[Customer Tenure]]&lt;=2,"New",
   Merge1[[#This Row],[Customer Tenure]]&lt;=5,"Emerging",
  Merge1[[#This Row],[Customer Tenure]]&lt;9,"Established",
   TRUE,"Loyal"
)</f>
        <v>Emerging</v>
      </c>
      <c r="AA3473" s="1" t="str" cm="1">
        <f t="array" ref="AA3473">_xlfn.IFS(Merge1[[#This Row],[Income]]&lt;=30000,"Low",Merge1[[#This Row],[Income]]&lt;=60000,"Medium",Merge1[[#This Row],[Income]]&lt;=100000,"High", Merge1[[#This Row],[Income]]&gt;100000," Premium")</f>
        <v>Medium</v>
      </c>
      <c r="AB3473" s="1" t="str" cm="1">
        <f t="array" ref="AB3473">_xlfn.IFS(Merge1[[#This Row],[Age]]&lt;= 28,"Gen Z", Merge1[[#This Row],[Age]]&lt;=44,"Millennials", Merge1[[#This Row],[Age]]&lt;=60,"Gen X", Merge1[[#This Row],[Age]]&gt;60,"Baby Boomers")</f>
        <v>Gen Z</v>
      </c>
      <c r="AC3473" s="1" t="str" cm="1">
        <f t="array" ref="AC3473">_xlfn.IFS(
    Merge1[[#This Row],[Balance]]&lt;=50000,"Low",
    Merge1[[#This Row],[Balance]]&lt;=200000,"Medium",
    Merge1[[#This Row],[Balance]]&gt;200000,"High"
)</f>
        <v>Medium</v>
      </c>
    </row>
    <row r="3474" spans="1:29" x14ac:dyDescent="0.25">
      <c r="A3474" s="1" t="s">
        <v>1155</v>
      </c>
      <c r="B3474" s="1" t="s">
        <v>5921</v>
      </c>
      <c r="C3474" s="1" t="s">
        <v>5835</v>
      </c>
      <c r="D3474" s="2">
        <v>42720</v>
      </c>
      <c r="E3474">
        <v>442361</v>
      </c>
      <c r="F3474">
        <v>592</v>
      </c>
      <c r="G3474">
        <v>173733</v>
      </c>
      <c r="H3474" s="1" t="s">
        <v>5833</v>
      </c>
      <c r="I3474" s="1" t="s">
        <v>6769</v>
      </c>
      <c r="J3474" s="1" t="s">
        <v>6245</v>
      </c>
      <c r="K3474">
        <v>53</v>
      </c>
      <c r="L3474" s="1" t="s">
        <v>6256</v>
      </c>
      <c r="M3474" s="1" t="s">
        <v>6257</v>
      </c>
      <c r="N3474">
        <v>118317</v>
      </c>
      <c r="O3474" s="1" t="s">
        <v>6248</v>
      </c>
      <c r="P3474" s="2">
        <v>42802</v>
      </c>
      <c r="Q3474" s="2">
        <v>45674</v>
      </c>
      <c r="R3474" s="1" t="s">
        <v>6902</v>
      </c>
      <c r="S3474" s="1" t="s">
        <v>6908</v>
      </c>
      <c r="T3474" s="1" t="s">
        <v>23</v>
      </c>
      <c r="U3474">
        <v>5179</v>
      </c>
      <c r="V3474" s="1" t="s">
        <v>19</v>
      </c>
      <c r="W3474" s="1" t="s">
        <v>50</v>
      </c>
      <c r="X3474" s="2">
        <f t="shared" ca="1" si="54"/>
        <v>45937</v>
      </c>
      <c r="Y3474" s="1">
        <f ca="1">ROUND(YEARFRAC(Merge1[[#This Row],[Join_Date]],Merge1[[#This Row],[Today]], 3),0)</f>
        <v>9</v>
      </c>
      <c r="Z3474" s="1" t="str" cm="1">
        <f t="array" aca="1" ref="Z3474" ca="1">_xlfn.IFS(
   Merge1[[#This Row],[Customer Tenure]]&lt;=2,"New",
   Merge1[[#This Row],[Customer Tenure]]&lt;=5,"Emerging",
  Merge1[[#This Row],[Customer Tenure]]&lt;9,"Established",
   TRUE,"Loyal"
)</f>
        <v>Loyal</v>
      </c>
      <c r="AA3474" s="1" t="str" cm="1">
        <f t="array" ref="AA3474">_xlfn.IFS(Merge1[[#This Row],[Income]]&lt;=30000,"Low",Merge1[[#This Row],[Income]]&lt;=60000,"Medium",Merge1[[#This Row],[Income]]&lt;=100000,"High", Merge1[[#This Row],[Income]]&gt;100000," Premium")</f>
        <v xml:space="preserve"> Premium</v>
      </c>
      <c r="AB3474" s="1" t="str" cm="1">
        <f t="array" ref="AB3474">_xlfn.IFS(Merge1[[#This Row],[Age]]&lt;= 28,"Gen Z", Merge1[[#This Row],[Age]]&lt;=44,"Millennials", Merge1[[#This Row],[Age]]&lt;=60,"Gen X", Merge1[[#This Row],[Age]]&gt;60,"Baby Boomers")</f>
        <v>Gen X</v>
      </c>
      <c r="AC3474" s="1" t="str" cm="1">
        <f t="array" ref="AC3474">_xlfn.IFS(
    Merge1[[#This Row],[Balance]]&lt;=50000,"Low",
    Merge1[[#This Row],[Balance]]&lt;=200000,"Medium",
    Merge1[[#This Row],[Balance]]&gt;200000,"High"
)</f>
        <v>High</v>
      </c>
    </row>
    <row r="3475" spans="1:29" x14ac:dyDescent="0.25">
      <c r="A3475" s="1" t="s">
        <v>215</v>
      </c>
      <c r="B3475" s="1" t="s">
        <v>6083</v>
      </c>
      <c r="C3475" s="1" t="s">
        <v>5835</v>
      </c>
      <c r="D3475" s="2">
        <v>45651</v>
      </c>
      <c r="E3475">
        <v>348742</v>
      </c>
      <c r="F3475">
        <v>511</v>
      </c>
      <c r="G3475">
        <v>0</v>
      </c>
      <c r="H3475" s="1" t="s">
        <v>5850</v>
      </c>
      <c r="I3475" s="1" t="s">
        <v>6591</v>
      </c>
      <c r="J3475" s="1" t="s">
        <v>6240</v>
      </c>
      <c r="K3475">
        <v>24</v>
      </c>
      <c r="L3475" s="1" t="s">
        <v>6260</v>
      </c>
      <c r="M3475" s="1" t="s">
        <v>6251</v>
      </c>
      <c r="N3475">
        <v>50087</v>
      </c>
      <c r="O3475" s="1" t="s">
        <v>6248</v>
      </c>
      <c r="P3475" s="2">
        <v>43775</v>
      </c>
      <c r="Q3475" s="2">
        <v>45456</v>
      </c>
      <c r="R3475" s="1" t="s">
        <v>6883</v>
      </c>
      <c r="S3475" s="1" t="s">
        <v>6884</v>
      </c>
      <c r="T3475" s="1" t="s">
        <v>9</v>
      </c>
      <c r="U3475">
        <v>2169</v>
      </c>
      <c r="V3475" s="1" t="s">
        <v>15</v>
      </c>
      <c r="W3475" s="1" t="s">
        <v>25</v>
      </c>
      <c r="X3475" s="2">
        <f t="shared" ca="1" si="54"/>
        <v>45937</v>
      </c>
      <c r="Y3475" s="1">
        <f ca="1">ROUND(YEARFRAC(Merge1[[#This Row],[Join_Date]],Merge1[[#This Row],[Today]], 3),0)</f>
        <v>6</v>
      </c>
      <c r="Z3475" s="1" t="str" cm="1">
        <f t="array" aca="1" ref="Z3475" ca="1">_xlfn.IFS(
   Merge1[[#This Row],[Customer Tenure]]&lt;=2,"New",
   Merge1[[#This Row],[Customer Tenure]]&lt;=5,"Emerging",
  Merge1[[#This Row],[Customer Tenure]]&lt;9,"Established",
   TRUE,"Loyal"
)</f>
        <v>Established</v>
      </c>
      <c r="AA3475" s="1" t="str" cm="1">
        <f t="array" ref="AA3475">_xlfn.IFS(Merge1[[#This Row],[Income]]&lt;=30000,"Low",Merge1[[#This Row],[Income]]&lt;=60000,"Medium",Merge1[[#This Row],[Income]]&lt;=100000,"High", Merge1[[#This Row],[Income]]&gt;100000," Premium")</f>
        <v>Medium</v>
      </c>
      <c r="AB3475" s="1" t="str" cm="1">
        <f t="array" ref="AB3475">_xlfn.IFS(Merge1[[#This Row],[Age]]&lt;= 28,"Gen Z", Merge1[[#This Row],[Age]]&lt;=44,"Millennials", Merge1[[#This Row],[Age]]&lt;=60,"Gen X", Merge1[[#This Row],[Age]]&gt;60,"Baby Boomers")</f>
        <v>Gen Z</v>
      </c>
      <c r="AC3475" s="1" t="str" cm="1">
        <f t="array" ref="AC3475">_xlfn.IFS(
    Merge1[[#This Row],[Balance]]&lt;=50000,"Low",
    Merge1[[#This Row],[Balance]]&lt;=200000,"Medium",
    Merge1[[#This Row],[Balance]]&gt;200000,"High"
)</f>
        <v>High</v>
      </c>
    </row>
    <row r="3476" spans="1:29" x14ac:dyDescent="0.25">
      <c r="A3476" s="1" t="s">
        <v>471</v>
      </c>
      <c r="B3476" s="1" t="s">
        <v>6220</v>
      </c>
      <c r="C3476" s="1" t="s">
        <v>5842</v>
      </c>
      <c r="D3476" s="2">
        <v>45733</v>
      </c>
      <c r="E3476">
        <v>149335</v>
      </c>
      <c r="F3476">
        <v>843</v>
      </c>
      <c r="G3476">
        <v>0</v>
      </c>
      <c r="H3476" s="1" t="s">
        <v>5833</v>
      </c>
      <c r="I3476" s="1" t="s">
        <v>6806</v>
      </c>
      <c r="J3476" s="1" t="s">
        <v>6245</v>
      </c>
      <c r="K3476">
        <v>62</v>
      </c>
      <c r="L3476" s="1" t="s">
        <v>6260</v>
      </c>
      <c r="M3476" s="1" t="s">
        <v>6251</v>
      </c>
      <c r="N3476">
        <v>35563</v>
      </c>
      <c r="O3476" s="1" t="s">
        <v>6243</v>
      </c>
      <c r="P3476" s="2">
        <v>43669</v>
      </c>
      <c r="Q3476" s="2">
        <v>45476</v>
      </c>
      <c r="R3476" s="1" t="s">
        <v>6891</v>
      </c>
      <c r="S3476" s="1" t="s">
        <v>6895</v>
      </c>
      <c r="T3476" s="1" t="s">
        <v>14</v>
      </c>
      <c r="U3476">
        <v>1339</v>
      </c>
      <c r="V3476" s="1" t="s">
        <v>24</v>
      </c>
      <c r="W3476" s="1" t="s">
        <v>50</v>
      </c>
      <c r="X3476" s="2">
        <f t="shared" ca="1" si="54"/>
        <v>45937</v>
      </c>
      <c r="Y3476" s="1">
        <f ca="1">ROUND(YEARFRAC(Merge1[[#This Row],[Join_Date]],Merge1[[#This Row],[Today]], 3),0)</f>
        <v>6</v>
      </c>
      <c r="Z3476" s="1" t="str" cm="1">
        <f t="array" aca="1" ref="Z3476" ca="1">_xlfn.IFS(
   Merge1[[#This Row],[Customer Tenure]]&lt;=2,"New",
   Merge1[[#This Row],[Customer Tenure]]&lt;=5,"Emerging",
  Merge1[[#This Row],[Customer Tenure]]&lt;9,"Established",
   TRUE,"Loyal"
)</f>
        <v>Established</v>
      </c>
      <c r="AA3476" s="1" t="str" cm="1">
        <f t="array" ref="AA3476">_xlfn.IFS(Merge1[[#This Row],[Income]]&lt;=30000,"Low",Merge1[[#This Row],[Income]]&lt;=60000,"Medium",Merge1[[#This Row],[Income]]&lt;=100000,"High", Merge1[[#This Row],[Income]]&gt;100000," Premium")</f>
        <v>Medium</v>
      </c>
      <c r="AB3476" s="1" t="str" cm="1">
        <f t="array" ref="AB3476">_xlfn.IFS(Merge1[[#This Row],[Age]]&lt;= 28,"Gen Z", Merge1[[#This Row],[Age]]&lt;=44,"Millennials", Merge1[[#This Row],[Age]]&lt;=60,"Gen X", Merge1[[#This Row],[Age]]&gt;60,"Baby Boomers")</f>
        <v>Baby Boomers</v>
      </c>
      <c r="AC3476" s="1" t="str" cm="1">
        <f t="array" ref="AC3476">_xlfn.IFS(
    Merge1[[#This Row],[Balance]]&lt;=50000,"Low",
    Merge1[[#This Row],[Balance]]&lt;=200000,"Medium",
    Merge1[[#This Row],[Balance]]&gt;200000,"High"
)</f>
        <v>Medium</v>
      </c>
    </row>
    <row r="3477" spans="1:29" x14ac:dyDescent="0.25">
      <c r="A3477" s="1" t="s">
        <v>1060</v>
      </c>
      <c r="B3477" s="1" t="s">
        <v>5855</v>
      </c>
      <c r="C3477" s="1" t="s">
        <v>5835</v>
      </c>
      <c r="D3477" s="2">
        <v>43058</v>
      </c>
      <c r="E3477">
        <v>417209</v>
      </c>
      <c r="F3477">
        <v>743</v>
      </c>
      <c r="G3477">
        <v>0</v>
      </c>
      <c r="H3477" s="1" t="s">
        <v>5833</v>
      </c>
      <c r="I3477" s="1" t="s">
        <v>6466</v>
      </c>
      <c r="J3477" s="1" t="s">
        <v>6240</v>
      </c>
      <c r="K3477">
        <v>21</v>
      </c>
      <c r="L3477" s="1" t="s">
        <v>6260</v>
      </c>
      <c r="M3477" s="1" t="s">
        <v>6247</v>
      </c>
      <c r="N3477">
        <v>172499</v>
      </c>
      <c r="O3477" s="1" t="s">
        <v>6248</v>
      </c>
      <c r="P3477" s="2">
        <v>44501</v>
      </c>
      <c r="Q3477" s="2">
        <v>45764</v>
      </c>
      <c r="R3477" s="1" t="s">
        <v>6893</v>
      </c>
      <c r="S3477" s="1" t="s">
        <v>6894</v>
      </c>
      <c r="T3477" s="1" t="s">
        <v>9</v>
      </c>
      <c r="U3477">
        <v>3623</v>
      </c>
      <c r="V3477" s="1" t="s">
        <v>24</v>
      </c>
      <c r="W3477" s="1" t="s">
        <v>40</v>
      </c>
      <c r="X3477" s="2">
        <f t="shared" ca="1" si="54"/>
        <v>45937</v>
      </c>
      <c r="Y3477" s="1">
        <f ca="1">ROUND(YEARFRAC(Merge1[[#This Row],[Join_Date]],Merge1[[#This Row],[Today]], 3),0)</f>
        <v>4</v>
      </c>
      <c r="Z3477" s="1" t="str" cm="1">
        <f t="array" aca="1" ref="Z3477" ca="1">_xlfn.IFS(
   Merge1[[#This Row],[Customer Tenure]]&lt;=2,"New",
   Merge1[[#This Row],[Customer Tenure]]&lt;=5,"Emerging",
  Merge1[[#This Row],[Customer Tenure]]&lt;9,"Established",
   TRUE,"Loyal"
)</f>
        <v>Emerging</v>
      </c>
      <c r="AA3477" s="1" t="str" cm="1">
        <f t="array" ref="AA3477">_xlfn.IFS(Merge1[[#This Row],[Income]]&lt;=30000,"Low",Merge1[[#This Row],[Income]]&lt;=60000,"Medium",Merge1[[#This Row],[Income]]&lt;=100000,"High", Merge1[[#This Row],[Income]]&gt;100000," Premium")</f>
        <v xml:space="preserve"> Premium</v>
      </c>
      <c r="AB3477" s="1" t="str" cm="1">
        <f t="array" ref="AB3477">_xlfn.IFS(Merge1[[#This Row],[Age]]&lt;= 28,"Gen Z", Merge1[[#This Row],[Age]]&lt;=44,"Millennials", Merge1[[#This Row],[Age]]&lt;=60,"Gen X", Merge1[[#This Row],[Age]]&gt;60,"Baby Boomers")</f>
        <v>Gen Z</v>
      </c>
      <c r="AC3477" s="1" t="str" cm="1">
        <f t="array" ref="AC3477">_xlfn.IFS(
    Merge1[[#This Row],[Balance]]&lt;=50000,"Low",
    Merge1[[#This Row],[Balance]]&lt;=200000,"Medium",
    Merge1[[#This Row],[Balance]]&gt;200000,"High"
)</f>
        <v>High</v>
      </c>
    </row>
    <row r="3478" spans="1:29" x14ac:dyDescent="0.25">
      <c r="A3478" s="1" t="s">
        <v>467</v>
      </c>
      <c r="B3478" s="1" t="s">
        <v>6071</v>
      </c>
      <c r="C3478" s="1" t="s">
        <v>5835</v>
      </c>
      <c r="D3478" s="2">
        <v>43273</v>
      </c>
      <c r="E3478">
        <v>415466</v>
      </c>
      <c r="F3478">
        <v>506</v>
      </c>
      <c r="G3478">
        <v>0</v>
      </c>
      <c r="H3478" s="1" t="s">
        <v>5850</v>
      </c>
      <c r="I3478" s="1" t="s">
        <v>6513</v>
      </c>
      <c r="J3478" s="1" t="s">
        <v>6240</v>
      </c>
      <c r="K3478">
        <v>40</v>
      </c>
      <c r="L3478" s="1" t="s">
        <v>6256</v>
      </c>
      <c r="M3478" s="1" t="s">
        <v>6251</v>
      </c>
      <c r="N3478">
        <v>183268</v>
      </c>
      <c r="O3478" s="1" t="s">
        <v>6248</v>
      </c>
      <c r="P3478" s="2">
        <v>43742</v>
      </c>
      <c r="Q3478" s="2">
        <v>45489</v>
      </c>
      <c r="R3478" s="1" t="s">
        <v>6891</v>
      </c>
      <c r="S3478" s="1" t="s">
        <v>6895</v>
      </c>
      <c r="T3478" s="1" t="s">
        <v>23</v>
      </c>
      <c r="U3478">
        <v>8662</v>
      </c>
      <c r="V3478" s="1" t="s">
        <v>15</v>
      </c>
      <c r="W3478" s="1" t="s">
        <v>45</v>
      </c>
      <c r="X3478" s="2">
        <f t="shared" ca="1" si="54"/>
        <v>45937</v>
      </c>
      <c r="Y3478" s="1">
        <f ca="1">ROUND(YEARFRAC(Merge1[[#This Row],[Join_Date]],Merge1[[#This Row],[Today]], 3),0)</f>
        <v>6</v>
      </c>
      <c r="Z3478" s="1" t="str" cm="1">
        <f t="array" aca="1" ref="Z3478" ca="1">_xlfn.IFS(
   Merge1[[#This Row],[Customer Tenure]]&lt;=2,"New",
   Merge1[[#This Row],[Customer Tenure]]&lt;=5,"Emerging",
  Merge1[[#This Row],[Customer Tenure]]&lt;9,"Established",
   TRUE,"Loyal"
)</f>
        <v>Established</v>
      </c>
      <c r="AA3478" s="1" t="str" cm="1">
        <f t="array" ref="AA3478">_xlfn.IFS(Merge1[[#This Row],[Income]]&lt;=30000,"Low",Merge1[[#This Row],[Income]]&lt;=60000,"Medium",Merge1[[#This Row],[Income]]&lt;=100000,"High", Merge1[[#This Row],[Income]]&gt;100000," Premium")</f>
        <v xml:space="preserve"> Premium</v>
      </c>
      <c r="AB3478" s="1" t="str" cm="1">
        <f t="array" ref="AB3478">_xlfn.IFS(Merge1[[#This Row],[Age]]&lt;= 28,"Gen Z", Merge1[[#This Row],[Age]]&lt;=44,"Millennials", Merge1[[#This Row],[Age]]&lt;=60,"Gen X", Merge1[[#This Row],[Age]]&gt;60,"Baby Boomers")</f>
        <v>Millennials</v>
      </c>
      <c r="AC3478" s="1" t="str" cm="1">
        <f t="array" ref="AC3478">_xlfn.IFS(
    Merge1[[#This Row],[Balance]]&lt;=50000,"Low",
    Merge1[[#This Row],[Balance]]&lt;=200000,"Medium",
    Merge1[[#This Row],[Balance]]&gt;200000,"High"
)</f>
        <v>High</v>
      </c>
    </row>
    <row r="3479" spans="1:29" x14ac:dyDescent="0.25">
      <c r="A3479" s="1" t="s">
        <v>473</v>
      </c>
      <c r="B3479" s="1" t="s">
        <v>6195</v>
      </c>
      <c r="C3479" s="1" t="s">
        <v>5832</v>
      </c>
      <c r="D3479" s="2">
        <v>42607</v>
      </c>
      <c r="E3479">
        <v>418596</v>
      </c>
      <c r="F3479">
        <v>503</v>
      </c>
      <c r="G3479">
        <v>0</v>
      </c>
      <c r="H3479" s="1" t="s">
        <v>5833</v>
      </c>
      <c r="I3479" s="1" t="s">
        <v>6639</v>
      </c>
      <c r="J3479" s="1" t="s">
        <v>6245</v>
      </c>
      <c r="K3479">
        <v>26</v>
      </c>
      <c r="L3479" s="1" t="s">
        <v>6241</v>
      </c>
      <c r="M3479" s="1" t="s">
        <v>6242</v>
      </c>
      <c r="N3479">
        <v>152997</v>
      </c>
      <c r="O3479" s="1" t="s">
        <v>6248</v>
      </c>
      <c r="P3479" s="2">
        <v>42861</v>
      </c>
      <c r="Q3479" s="2">
        <v>45219</v>
      </c>
      <c r="R3479" s="1" t="s">
        <v>6912</v>
      </c>
      <c r="S3479" s="1" t="s">
        <v>6913</v>
      </c>
      <c r="T3479" s="1" t="s">
        <v>28</v>
      </c>
      <c r="U3479">
        <v>9008</v>
      </c>
      <c r="V3479" s="1" t="s">
        <v>15</v>
      </c>
      <c r="W3479" s="1" t="s">
        <v>55</v>
      </c>
      <c r="X3479" s="2">
        <f t="shared" ca="1" si="54"/>
        <v>45937</v>
      </c>
      <c r="Y3479" s="1">
        <f ca="1">ROUND(YEARFRAC(Merge1[[#This Row],[Join_Date]],Merge1[[#This Row],[Today]], 3),0)</f>
        <v>8</v>
      </c>
      <c r="Z3479" s="1" t="str" cm="1">
        <f t="array" aca="1" ref="Z3479" ca="1">_xlfn.IFS(
   Merge1[[#This Row],[Customer Tenure]]&lt;=2,"New",
   Merge1[[#This Row],[Customer Tenure]]&lt;=5,"Emerging",
  Merge1[[#This Row],[Customer Tenure]]&lt;9,"Established",
   TRUE,"Loyal"
)</f>
        <v>Established</v>
      </c>
      <c r="AA3479" s="1" t="str" cm="1">
        <f t="array" ref="AA3479">_xlfn.IFS(Merge1[[#This Row],[Income]]&lt;=30000,"Low",Merge1[[#This Row],[Income]]&lt;=60000,"Medium",Merge1[[#This Row],[Income]]&lt;=100000,"High", Merge1[[#This Row],[Income]]&gt;100000," Premium")</f>
        <v xml:space="preserve"> Premium</v>
      </c>
      <c r="AB3479" s="1" t="str" cm="1">
        <f t="array" ref="AB3479">_xlfn.IFS(Merge1[[#This Row],[Age]]&lt;= 28,"Gen Z", Merge1[[#This Row],[Age]]&lt;=44,"Millennials", Merge1[[#This Row],[Age]]&lt;=60,"Gen X", Merge1[[#This Row],[Age]]&gt;60,"Baby Boomers")</f>
        <v>Gen Z</v>
      </c>
      <c r="AC3479" s="1" t="str" cm="1">
        <f t="array" ref="AC3479">_xlfn.IFS(
    Merge1[[#This Row],[Balance]]&lt;=50000,"Low",
    Merge1[[#This Row],[Balance]]&lt;=200000,"Medium",
    Merge1[[#This Row],[Balance]]&gt;200000,"High"
)</f>
        <v>High</v>
      </c>
    </row>
    <row r="3480" spans="1:29" x14ac:dyDescent="0.25">
      <c r="A3480" s="1" t="s">
        <v>1000</v>
      </c>
      <c r="B3480" s="1" t="s">
        <v>5944</v>
      </c>
      <c r="C3480" s="1" t="s">
        <v>5832</v>
      </c>
      <c r="D3480" s="2">
        <v>45343</v>
      </c>
      <c r="E3480">
        <v>163187</v>
      </c>
      <c r="F3480">
        <v>689</v>
      </c>
      <c r="G3480">
        <v>497174</v>
      </c>
      <c r="H3480" s="1" t="s">
        <v>5833</v>
      </c>
      <c r="I3480" s="1" t="s">
        <v>6453</v>
      </c>
      <c r="J3480" s="1" t="s">
        <v>6245</v>
      </c>
      <c r="K3480">
        <v>51</v>
      </c>
      <c r="L3480" s="1" t="s">
        <v>6256</v>
      </c>
      <c r="M3480" s="1" t="s">
        <v>6242</v>
      </c>
      <c r="N3480">
        <v>40953</v>
      </c>
      <c r="O3480" s="1" t="s">
        <v>6243</v>
      </c>
      <c r="P3480" s="2">
        <v>44789</v>
      </c>
      <c r="Q3480" s="2">
        <v>45467</v>
      </c>
      <c r="R3480" s="1" t="s">
        <v>6883</v>
      </c>
      <c r="S3480" s="1" t="s">
        <v>6884</v>
      </c>
      <c r="T3480" s="1" t="s">
        <v>14</v>
      </c>
      <c r="U3480">
        <v>3709</v>
      </c>
      <c r="V3480" s="1" t="s">
        <v>24</v>
      </c>
      <c r="W3480" s="1" t="s">
        <v>45</v>
      </c>
      <c r="X3480" s="2">
        <f t="shared" ca="1" si="54"/>
        <v>45937</v>
      </c>
      <c r="Y3480" s="1">
        <f ca="1">ROUND(YEARFRAC(Merge1[[#This Row],[Join_Date]],Merge1[[#This Row],[Today]], 3),0)</f>
        <v>3</v>
      </c>
      <c r="Z3480" s="1" t="str" cm="1">
        <f t="array" aca="1" ref="Z3480" ca="1">_xlfn.IFS(
   Merge1[[#This Row],[Customer Tenure]]&lt;=2,"New",
   Merge1[[#This Row],[Customer Tenure]]&lt;=5,"Emerging",
  Merge1[[#This Row],[Customer Tenure]]&lt;9,"Established",
   TRUE,"Loyal"
)</f>
        <v>Emerging</v>
      </c>
      <c r="AA3480" s="1" t="str" cm="1">
        <f t="array" ref="AA3480">_xlfn.IFS(Merge1[[#This Row],[Income]]&lt;=30000,"Low",Merge1[[#This Row],[Income]]&lt;=60000,"Medium",Merge1[[#This Row],[Income]]&lt;=100000,"High", Merge1[[#This Row],[Income]]&gt;100000," Premium")</f>
        <v>Medium</v>
      </c>
      <c r="AB3480" s="1" t="str" cm="1">
        <f t="array" ref="AB3480">_xlfn.IFS(Merge1[[#This Row],[Age]]&lt;= 28,"Gen Z", Merge1[[#This Row],[Age]]&lt;=44,"Millennials", Merge1[[#This Row],[Age]]&lt;=60,"Gen X", Merge1[[#This Row],[Age]]&gt;60,"Baby Boomers")</f>
        <v>Gen X</v>
      </c>
      <c r="AC3480" s="1" t="str" cm="1">
        <f t="array" ref="AC3480">_xlfn.IFS(
    Merge1[[#This Row],[Balance]]&lt;=50000,"Low",
    Merge1[[#This Row],[Balance]]&lt;=200000,"Medium",
    Merge1[[#This Row],[Balance]]&gt;200000,"High"
)</f>
        <v>Medium</v>
      </c>
    </row>
    <row r="3481" spans="1:29" x14ac:dyDescent="0.25">
      <c r="A3481" s="1" t="s">
        <v>2223</v>
      </c>
      <c r="B3481" s="1" t="s">
        <v>6066</v>
      </c>
      <c r="C3481" s="1" t="s">
        <v>5832</v>
      </c>
      <c r="D3481" s="2">
        <v>45593</v>
      </c>
      <c r="E3481">
        <v>444755</v>
      </c>
      <c r="F3481">
        <v>376</v>
      </c>
      <c r="G3481">
        <v>0</v>
      </c>
      <c r="H3481" s="1" t="s">
        <v>5833</v>
      </c>
      <c r="I3481" s="1" t="s">
        <v>6345</v>
      </c>
      <c r="J3481" s="1" t="s">
        <v>6245</v>
      </c>
      <c r="K3481">
        <v>60</v>
      </c>
      <c r="L3481" s="1" t="s">
        <v>6241</v>
      </c>
      <c r="M3481" s="1" t="s">
        <v>6242</v>
      </c>
      <c r="N3481">
        <v>45559</v>
      </c>
      <c r="O3481" s="1" t="s">
        <v>6248</v>
      </c>
      <c r="P3481" s="2">
        <v>42457</v>
      </c>
      <c r="Q3481" s="2">
        <v>45686</v>
      </c>
      <c r="R3481" s="1" t="s">
        <v>6902</v>
      </c>
      <c r="S3481" s="1" t="s">
        <v>6908</v>
      </c>
      <c r="T3481" s="1" t="s">
        <v>28</v>
      </c>
      <c r="U3481">
        <v>6037</v>
      </c>
      <c r="V3481" s="1" t="s">
        <v>19</v>
      </c>
      <c r="W3481" s="1" t="s">
        <v>50</v>
      </c>
      <c r="X3481" s="2">
        <f t="shared" ca="1" si="54"/>
        <v>45937</v>
      </c>
      <c r="Y3481" s="1">
        <f ca="1">ROUND(YEARFRAC(Merge1[[#This Row],[Join_Date]],Merge1[[#This Row],[Today]], 3),0)</f>
        <v>10</v>
      </c>
      <c r="Z3481" s="1" t="str" cm="1">
        <f t="array" aca="1" ref="Z3481" ca="1">_xlfn.IFS(
   Merge1[[#This Row],[Customer Tenure]]&lt;=2,"New",
   Merge1[[#This Row],[Customer Tenure]]&lt;=5,"Emerging",
  Merge1[[#This Row],[Customer Tenure]]&lt;9,"Established",
   TRUE,"Loyal"
)</f>
        <v>Loyal</v>
      </c>
      <c r="AA3481" s="1" t="str" cm="1">
        <f t="array" ref="AA3481">_xlfn.IFS(Merge1[[#This Row],[Income]]&lt;=30000,"Low",Merge1[[#This Row],[Income]]&lt;=60000,"Medium",Merge1[[#This Row],[Income]]&lt;=100000,"High", Merge1[[#This Row],[Income]]&gt;100000," Premium")</f>
        <v>Medium</v>
      </c>
      <c r="AB3481" s="1" t="str" cm="1">
        <f t="array" ref="AB3481">_xlfn.IFS(Merge1[[#This Row],[Age]]&lt;= 28,"Gen Z", Merge1[[#This Row],[Age]]&lt;=44,"Millennials", Merge1[[#This Row],[Age]]&lt;=60,"Gen X", Merge1[[#This Row],[Age]]&gt;60,"Baby Boomers")</f>
        <v>Gen X</v>
      </c>
      <c r="AC3481" s="1" t="str" cm="1">
        <f t="array" ref="AC3481">_xlfn.IFS(
    Merge1[[#This Row],[Balance]]&lt;=50000,"Low",
    Merge1[[#This Row],[Balance]]&lt;=200000,"Medium",
    Merge1[[#This Row],[Balance]]&gt;200000,"High"
)</f>
        <v>High</v>
      </c>
    </row>
    <row r="3482" spans="1:29" x14ac:dyDescent="0.25">
      <c r="A3482" s="1" t="s">
        <v>1469</v>
      </c>
      <c r="B3482" s="1" t="s">
        <v>6043</v>
      </c>
      <c r="C3482" s="1" t="s">
        <v>5832</v>
      </c>
      <c r="D3482" s="2">
        <v>42664</v>
      </c>
      <c r="E3482">
        <v>207139</v>
      </c>
      <c r="F3482">
        <v>544</v>
      </c>
      <c r="G3482">
        <v>382411</v>
      </c>
      <c r="H3482" s="1" t="s">
        <v>5833</v>
      </c>
      <c r="I3482" s="1" t="s">
        <v>6290</v>
      </c>
      <c r="J3482" s="1" t="s">
        <v>6245</v>
      </c>
      <c r="K3482">
        <v>57</v>
      </c>
      <c r="L3482" s="1" t="s">
        <v>6260</v>
      </c>
      <c r="M3482" s="1" t="s">
        <v>6242</v>
      </c>
      <c r="N3482">
        <v>60042</v>
      </c>
      <c r="O3482" s="1" t="s">
        <v>6248</v>
      </c>
      <c r="P3482" s="2">
        <v>44469</v>
      </c>
      <c r="Q3482" s="2">
        <v>45225</v>
      </c>
      <c r="R3482" s="1" t="s">
        <v>6912</v>
      </c>
      <c r="S3482" s="1" t="s">
        <v>6913</v>
      </c>
      <c r="T3482" s="1" t="s">
        <v>28</v>
      </c>
      <c r="U3482">
        <v>2283</v>
      </c>
      <c r="V3482" s="1" t="s">
        <v>19</v>
      </c>
      <c r="W3482" s="1" t="s">
        <v>16</v>
      </c>
      <c r="X3482" s="2">
        <f t="shared" ca="1" si="54"/>
        <v>45937</v>
      </c>
      <c r="Y3482" s="1">
        <f ca="1">ROUND(YEARFRAC(Merge1[[#This Row],[Join_Date]],Merge1[[#This Row],[Today]], 3),0)</f>
        <v>4</v>
      </c>
      <c r="Z3482" s="1" t="str" cm="1">
        <f t="array" aca="1" ref="Z3482" ca="1">_xlfn.IFS(
   Merge1[[#This Row],[Customer Tenure]]&lt;=2,"New",
   Merge1[[#This Row],[Customer Tenure]]&lt;=5,"Emerging",
  Merge1[[#This Row],[Customer Tenure]]&lt;9,"Established",
   TRUE,"Loyal"
)</f>
        <v>Emerging</v>
      </c>
      <c r="AA3482" s="1" t="str" cm="1">
        <f t="array" ref="AA3482">_xlfn.IFS(Merge1[[#This Row],[Income]]&lt;=30000,"Low",Merge1[[#This Row],[Income]]&lt;=60000,"Medium",Merge1[[#This Row],[Income]]&lt;=100000,"High", Merge1[[#This Row],[Income]]&gt;100000," Premium")</f>
        <v>High</v>
      </c>
      <c r="AB3482" s="1" t="str" cm="1">
        <f t="array" ref="AB3482">_xlfn.IFS(Merge1[[#This Row],[Age]]&lt;= 28,"Gen Z", Merge1[[#This Row],[Age]]&lt;=44,"Millennials", Merge1[[#This Row],[Age]]&lt;=60,"Gen X", Merge1[[#This Row],[Age]]&gt;60,"Baby Boomers")</f>
        <v>Gen X</v>
      </c>
      <c r="AC3482" s="1" t="str" cm="1">
        <f t="array" ref="AC3482">_xlfn.IFS(
    Merge1[[#This Row],[Balance]]&lt;=50000,"Low",
    Merge1[[#This Row],[Balance]]&lt;=200000,"Medium",
    Merge1[[#This Row],[Balance]]&gt;200000,"High"
)</f>
        <v>High</v>
      </c>
    </row>
    <row r="3483" spans="1:29" x14ac:dyDescent="0.25">
      <c r="A3483" s="1" t="s">
        <v>2466</v>
      </c>
      <c r="B3483" s="1" t="s">
        <v>6107</v>
      </c>
      <c r="C3483" s="1" t="s">
        <v>5832</v>
      </c>
      <c r="D3483" s="2">
        <v>42510</v>
      </c>
      <c r="E3483">
        <v>436523</v>
      </c>
      <c r="F3483">
        <v>674</v>
      </c>
      <c r="G3483">
        <v>0</v>
      </c>
      <c r="H3483" s="1" t="s">
        <v>5833</v>
      </c>
      <c r="I3483" s="1" t="s">
        <v>6784</v>
      </c>
      <c r="J3483" s="1" t="s">
        <v>6245</v>
      </c>
      <c r="K3483">
        <v>37</v>
      </c>
      <c r="L3483" s="1" t="s">
        <v>6241</v>
      </c>
      <c r="M3483" s="1" t="s">
        <v>6251</v>
      </c>
      <c r="N3483">
        <v>141750</v>
      </c>
      <c r="O3483" s="1" t="s">
        <v>6243</v>
      </c>
      <c r="P3483" s="2">
        <v>43599</v>
      </c>
      <c r="Q3483" s="2">
        <v>45573</v>
      </c>
      <c r="R3483" s="1" t="s">
        <v>6912</v>
      </c>
      <c r="S3483" s="1" t="s">
        <v>6917</v>
      </c>
      <c r="T3483" s="1" t="s">
        <v>14</v>
      </c>
      <c r="U3483">
        <v>8260</v>
      </c>
      <c r="V3483" s="1" t="s">
        <v>19</v>
      </c>
      <c r="W3483" s="1" t="s">
        <v>45</v>
      </c>
      <c r="X3483" s="2">
        <f t="shared" ca="1" si="54"/>
        <v>45937</v>
      </c>
      <c r="Y3483" s="1">
        <f ca="1">ROUND(YEARFRAC(Merge1[[#This Row],[Join_Date]],Merge1[[#This Row],[Today]], 3),0)</f>
        <v>6</v>
      </c>
      <c r="Z3483" s="1" t="str" cm="1">
        <f t="array" aca="1" ref="Z3483" ca="1">_xlfn.IFS(
   Merge1[[#This Row],[Customer Tenure]]&lt;=2,"New",
   Merge1[[#This Row],[Customer Tenure]]&lt;=5,"Emerging",
  Merge1[[#This Row],[Customer Tenure]]&lt;9,"Established",
   TRUE,"Loyal"
)</f>
        <v>Established</v>
      </c>
      <c r="AA3483" s="1" t="str" cm="1">
        <f t="array" ref="AA3483">_xlfn.IFS(Merge1[[#This Row],[Income]]&lt;=30000,"Low",Merge1[[#This Row],[Income]]&lt;=60000,"Medium",Merge1[[#This Row],[Income]]&lt;=100000,"High", Merge1[[#This Row],[Income]]&gt;100000," Premium")</f>
        <v xml:space="preserve"> Premium</v>
      </c>
      <c r="AB3483" s="1" t="str" cm="1">
        <f t="array" ref="AB3483">_xlfn.IFS(Merge1[[#This Row],[Age]]&lt;= 28,"Gen Z", Merge1[[#This Row],[Age]]&lt;=44,"Millennials", Merge1[[#This Row],[Age]]&lt;=60,"Gen X", Merge1[[#This Row],[Age]]&gt;60,"Baby Boomers")</f>
        <v>Millennials</v>
      </c>
      <c r="AC3483" s="1" t="str" cm="1">
        <f t="array" ref="AC3483">_xlfn.IFS(
    Merge1[[#This Row],[Balance]]&lt;=50000,"Low",
    Merge1[[#This Row],[Balance]]&lt;=200000,"Medium",
    Merge1[[#This Row],[Balance]]&gt;200000,"High"
)</f>
        <v>High</v>
      </c>
    </row>
    <row r="3484" spans="1:29" x14ac:dyDescent="0.25">
      <c r="A3484" s="1" t="s">
        <v>467</v>
      </c>
      <c r="B3484" s="1" t="s">
        <v>6071</v>
      </c>
      <c r="C3484" s="1" t="s">
        <v>5835</v>
      </c>
      <c r="D3484" s="2">
        <v>43273</v>
      </c>
      <c r="E3484">
        <v>415466</v>
      </c>
      <c r="F3484">
        <v>506</v>
      </c>
      <c r="G3484">
        <v>0</v>
      </c>
      <c r="H3484" s="1" t="s">
        <v>5850</v>
      </c>
      <c r="I3484" s="1" t="s">
        <v>6513</v>
      </c>
      <c r="J3484" s="1" t="s">
        <v>6240</v>
      </c>
      <c r="K3484">
        <v>40</v>
      </c>
      <c r="L3484" s="1" t="s">
        <v>6256</v>
      </c>
      <c r="M3484" s="1" t="s">
        <v>6251</v>
      </c>
      <c r="N3484">
        <v>183268</v>
      </c>
      <c r="O3484" s="1" t="s">
        <v>6248</v>
      </c>
      <c r="P3484" s="2">
        <v>43742</v>
      </c>
      <c r="Q3484" s="2">
        <v>45193</v>
      </c>
      <c r="R3484" s="1" t="s">
        <v>6897</v>
      </c>
      <c r="S3484" s="1" t="s">
        <v>6909</v>
      </c>
      <c r="T3484" s="1" t="s">
        <v>9</v>
      </c>
      <c r="U3484">
        <v>4833</v>
      </c>
      <c r="V3484" s="1" t="s">
        <v>19</v>
      </c>
      <c r="W3484" s="1" t="s">
        <v>29</v>
      </c>
      <c r="X3484" s="2">
        <f t="shared" ca="1" si="54"/>
        <v>45937</v>
      </c>
      <c r="Y3484" s="1">
        <f ca="1">ROUND(YEARFRAC(Merge1[[#This Row],[Join_Date]],Merge1[[#This Row],[Today]], 3),0)</f>
        <v>6</v>
      </c>
      <c r="Z3484" s="1" t="str" cm="1">
        <f t="array" aca="1" ref="Z3484" ca="1">_xlfn.IFS(
   Merge1[[#This Row],[Customer Tenure]]&lt;=2,"New",
   Merge1[[#This Row],[Customer Tenure]]&lt;=5,"Emerging",
  Merge1[[#This Row],[Customer Tenure]]&lt;9,"Established",
   TRUE,"Loyal"
)</f>
        <v>Established</v>
      </c>
      <c r="AA3484" s="1" t="str" cm="1">
        <f t="array" ref="AA3484">_xlfn.IFS(Merge1[[#This Row],[Income]]&lt;=30000,"Low",Merge1[[#This Row],[Income]]&lt;=60000,"Medium",Merge1[[#This Row],[Income]]&lt;=100000,"High", Merge1[[#This Row],[Income]]&gt;100000," Premium")</f>
        <v xml:space="preserve"> Premium</v>
      </c>
      <c r="AB3484" s="1" t="str" cm="1">
        <f t="array" ref="AB3484">_xlfn.IFS(Merge1[[#This Row],[Age]]&lt;= 28,"Gen Z", Merge1[[#This Row],[Age]]&lt;=44,"Millennials", Merge1[[#This Row],[Age]]&lt;=60,"Gen X", Merge1[[#This Row],[Age]]&gt;60,"Baby Boomers")</f>
        <v>Millennials</v>
      </c>
      <c r="AC3484" s="1" t="str" cm="1">
        <f t="array" ref="AC3484">_xlfn.IFS(
    Merge1[[#This Row],[Balance]]&lt;=50000,"Low",
    Merge1[[#This Row],[Balance]]&lt;=200000,"Medium",
    Merge1[[#This Row],[Balance]]&gt;200000,"High"
)</f>
        <v>High</v>
      </c>
    </row>
    <row r="3485" spans="1:29" x14ac:dyDescent="0.25">
      <c r="A3485" s="1" t="s">
        <v>2775</v>
      </c>
      <c r="B3485" s="1" t="s">
        <v>5922</v>
      </c>
      <c r="C3485" s="1" t="s">
        <v>5835</v>
      </c>
      <c r="D3485" s="2">
        <v>43497</v>
      </c>
      <c r="E3485">
        <v>108944</v>
      </c>
      <c r="F3485">
        <v>751</v>
      </c>
      <c r="G3485">
        <v>63560</v>
      </c>
      <c r="H3485" s="1" t="s">
        <v>5833</v>
      </c>
      <c r="I3485" s="1" t="s">
        <v>6412</v>
      </c>
      <c r="J3485" s="1" t="s">
        <v>6245</v>
      </c>
      <c r="K3485">
        <v>20</v>
      </c>
      <c r="L3485" s="1" t="s">
        <v>6260</v>
      </c>
      <c r="M3485" s="1" t="s">
        <v>6251</v>
      </c>
      <c r="N3485">
        <v>146209</v>
      </c>
      <c r="O3485" s="1" t="s">
        <v>6248</v>
      </c>
      <c r="P3485" s="2">
        <v>43517</v>
      </c>
      <c r="Q3485" s="2">
        <v>45594</v>
      </c>
      <c r="R3485" s="1" t="s">
        <v>6912</v>
      </c>
      <c r="S3485" s="1" t="s">
        <v>6917</v>
      </c>
      <c r="T3485" s="1" t="s">
        <v>9</v>
      </c>
      <c r="U3485">
        <v>9357</v>
      </c>
      <c r="V3485" s="1" t="s">
        <v>10</v>
      </c>
      <c r="W3485" s="1" t="s">
        <v>55</v>
      </c>
      <c r="X3485" s="2">
        <f t="shared" ca="1" si="54"/>
        <v>45937</v>
      </c>
      <c r="Y3485" s="1">
        <f ca="1">ROUND(YEARFRAC(Merge1[[#This Row],[Join_Date]],Merge1[[#This Row],[Today]], 3),0)</f>
        <v>7</v>
      </c>
      <c r="Z3485" s="1" t="str" cm="1">
        <f t="array" aca="1" ref="Z3485" ca="1">_xlfn.IFS(
   Merge1[[#This Row],[Customer Tenure]]&lt;=2,"New",
   Merge1[[#This Row],[Customer Tenure]]&lt;=5,"Emerging",
  Merge1[[#This Row],[Customer Tenure]]&lt;9,"Established",
   TRUE,"Loyal"
)</f>
        <v>Established</v>
      </c>
      <c r="AA3485" s="1" t="str" cm="1">
        <f t="array" ref="AA3485">_xlfn.IFS(Merge1[[#This Row],[Income]]&lt;=30000,"Low",Merge1[[#This Row],[Income]]&lt;=60000,"Medium",Merge1[[#This Row],[Income]]&lt;=100000,"High", Merge1[[#This Row],[Income]]&gt;100000," Premium")</f>
        <v xml:space="preserve"> Premium</v>
      </c>
      <c r="AB3485" s="1" t="str" cm="1">
        <f t="array" ref="AB3485">_xlfn.IFS(Merge1[[#This Row],[Age]]&lt;= 28,"Gen Z", Merge1[[#This Row],[Age]]&lt;=44,"Millennials", Merge1[[#This Row],[Age]]&lt;=60,"Gen X", Merge1[[#This Row],[Age]]&gt;60,"Baby Boomers")</f>
        <v>Gen Z</v>
      </c>
      <c r="AC3485" s="1" t="str" cm="1">
        <f t="array" ref="AC3485">_xlfn.IFS(
    Merge1[[#This Row],[Balance]]&lt;=50000,"Low",
    Merge1[[#This Row],[Balance]]&lt;=200000,"Medium",
    Merge1[[#This Row],[Balance]]&gt;200000,"High"
)</f>
        <v>Medium</v>
      </c>
    </row>
    <row r="3486" spans="1:29" x14ac:dyDescent="0.25">
      <c r="A3486" s="1" t="s">
        <v>379</v>
      </c>
      <c r="B3486" s="1" t="s">
        <v>5928</v>
      </c>
      <c r="C3486" s="1" t="s">
        <v>5832</v>
      </c>
      <c r="D3486" s="2">
        <v>43698</v>
      </c>
      <c r="E3486">
        <v>203834</v>
      </c>
      <c r="F3486">
        <v>643</v>
      </c>
      <c r="G3486">
        <v>356224</v>
      </c>
      <c r="H3486" s="1" t="s">
        <v>5833</v>
      </c>
      <c r="I3486" s="1" t="s">
        <v>6467</v>
      </c>
      <c r="J3486" s="1" t="s">
        <v>6245</v>
      </c>
      <c r="K3486">
        <v>33</v>
      </c>
      <c r="L3486" s="1" t="s">
        <v>6256</v>
      </c>
      <c r="M3486" s="1" t="s">
        <v>6266</v>
      </c>
      <c r="N3486">
        <v>120732</v>
      </c>
      <c r="O3486" s="1" t="s">
        <v>6248</v>
      </c>
      <c r="P3486" s="2">
        <v>43767</v>
      </c>
      <c r="Q3486" s="2">
        <v>45238</v>
      </c>
      <c r="R3486" s="1" t="s">
        <v>6887</v>
      </c>
      <c r="S3486" s="1" t="s">
        <v>6888</v>
      </c>
      <c r="T3486" s="1" t="s">
        <v>28</v>
      </c>
      <c r="U3486">
        <v>7085</v>
      </c>
      <c r="V3486" s="1" t="s">
        <v>19</v>
      </c>
      <c r="W3486" s="1" t="s">
        <v>29</v>
      </c>
      <c r="X3486" s="2">
        <f t="shared" ca="1" si="54"/>
        <v>45937</v>
      </c>
      <c r="Y3486" s="1">
        <f ca="1">ROUND(YEARFRAC(Merge1[[#This Row],[Join_Date]],Merge1[[#This Row],[Today]], 3),0)</f>
        <v>6</v>
      </c>
      <c r="Z3486" s="1" t="str" cm="1">
        <f t="array" aca="1" ref="Z3486" ca="1">_xlfn.IFS(
   Merge1[[#This Row],[Customer Tenure]]&lt;=2,"New",
   Merge1[[#This Row],[Customer Tenure]]&lt;=5,"Emerging",
  Merge1[[#This Row],[Customer Tenure]]&lt;9,"Established",
   TRUE,"Loyal"
)</f>
        <v>Established</v>
      </c>
      <c r="AA3486" s="1" t="str" cm="1">
        <f t="array" ref="AA3486">_xlfn.IFS(Merge1[[#This Row],[Income]]&lt;=30000,"Low",Merge1[[#This Row],[Income]]&lt;=60000,"Medium",Merge1[[#This Row],[Income]]&lt;=100000,"High", Merge1[[#This Row],[Income]]&gt;100000," Premium")</f>
        <v xml:space="preserve"> Premium</v>
      </c>
      <c r="AB3486" s="1" t="str" cm="1">
        <f t="array" ref="AB3486">_xlfn.IFS(Merge1[[#This Row],[Age]]&lt;= 28,"Gen Z", Merge1[[#This Row],[Age]]&lt;=44,"Millennials", Merge1[[#This Row],[Age]]&lt;=60,"Gen X", Merge1[[#This Row],[Age]]&gt;60,"Baby Boomers")</f>
        <v>Millennials</v>
      </c>
      <c r="AC3486" s="1" t="str" cm="1">
        <f t="array" ref="AC3486">_xlfn.IFS(
    Merge1[[#This Row],[Balance]]&lt;=50000,"Low",
    Merge1[[#This Row],[Balance]]&lt;=200000,"Medium",
    Merge1[[#This Row],[Balance]]&gt;200000,"High"
)</f>
        <v>High</v>
      </c>
    </row>
    <row r="3487" spans="1:29" x14ac:dyDescent="0.25">
      <c r="A3487" s="1" t="s">
        <v>428</v>
      </c>
      <c r="B3487" s="1" t="s">
        <v>5998</v>
      </c>
      <c r="C3487" s="1" t="s">
        <v>5842</v>
      </c>
      <c r="D3487" s="2">
        <v>44462</v>
      </c>
      <c r="E3487">
        <v>395319</v>
      </c>
      <c r="F3487">
        <v>415</v>
      </c>
      <c r="G3487">
        <v>0</v>
      </c>
      <c r="H3487" s="1" t="s">
        <v>5833</v>
      </c>
      <c r="I3487" s="1" t="s">
        <v>6793</v>
      </c>
      <c r="J3487" s="1" t="s">
        <v>6245</v>
      </c>
      <c r="K3487">
        <v>23</v>
      </c>
      <c r="L3487" s="1" t="s">
        <v>6260</v>
      </c>
      <c r="M3487" s="1" t="s">
        <v>6266</v>
      </c>
      <c r="N3487">
        <v>131453</v>
      </c>
      <c r="O3487" s="1" t="s">
        <v>6243</v>
      </c>
      <c r="P3487" s="2">
        <v>44692</v>
      </c>
      <c r="Q3487" s="2">
        <v>45374</v>
      </c>
      <c r="R3487" s="1" t="s">
        <v>6899</v>
      </c>
      <c r="S3487" s="1" t="s">
        <v>6900</v>
      </c>
      <c r="T3487" s="1" t="s">
        <v>9</v>
      </c>
      <c r="U3487">
        <v>507</v>
      </c>
      <c r="V3487" s="1" t="s">
        <v>10</v>
      </c>
      <c r="W3487" s="1" t="s">
        <v>55</v>
      </c>
      <c r="X3487" s="2">
        <f t="shared" ca="1" si="54"/>
        <v>45937</v>
      </c>
      <c r="Y3487" s="1">
        <f ca="1">ROUND(YEARFRAC(Merge1[[#This Row],[Join_Date]],Merge1[[#This Row],[Today]], 3),0)</f>
        <v>3</v>
      </c>
      <c r="Z3487" s="1" t="str" cm="1">
        <f t="array" aca="1" ref="Z3487" ca="1">_xlfn.IFS(
   Merge1[[#This Row],[Customer Tenure]]&lt;=2,"New",
   Merge1[[#This Row],[Customer Tenure]]&lt;=5,"Emerging",
  Merge1[[#This Row],[Customer Tenure]]&lt;9,"Established",
   TRUE,"Loyal"
)</f>
        <v>Emerging</v>
      </c>
      <c r="AA3487" s="1" t="str" cm="1">
        <f t="array" ref="AA3487">_xlfn.IFS(Merge1[[#This Row],[Income]]&lt;=30000,"Low",Merge1[[#This Row],[Income]]&lt;=60000,"Medium",Merge1[[#This Row],[Income]]&lt;=100000,"High", Merge1[[#This Row],[Income]]&gt;100000," Premium")</f>
        <v xml:space="preserve"> Premium</v>
      </c>
      <c r="AB3487" s="1" t="str" cm="1">
        <f t="array" ref="AB3487">_xlfn.IFS(Merge1[[#This Row],[Age]]&lt;= 28,"Gen Z", Merge1[[#This Row],[Age]]&lt;=44,"Millennials", Merge1[[#This Row],[Age]]&lt;=60,"Gen X", Merge1[[#This Row],[Age]]&gt;60,"Baby Boomers")</f>
        <v>Gen Z</v>
      </c>
      <c r="AC3487" s="1" t="str" cm="1">
        <f t="array" ref="AC3487">_xlfn.IFS(
    Merge1[[#This Row],[Balance]]&lt;=50000,"Low",
    Merge1[[#This Row],[Balance]]&lt;=200000,"Medium",
    Merge1[[#This Row],[Balance]]&gt;200000,"High"
)</f>
        <v>High</v>
      </c>
    </row>
    <row r="3488" spans="1:29" x14ac:dyDescent="0.25">
      <c r="A3488" s="1" t="s">
        <v>346</v>
      </c>
      <c r="B3488" s="1" t="s">
        <v>6043</v>
      </c>
      <c r="C3488" s="1" t="s">
        <v>5835</v>
      </c>
      <c r="D3488" s="2">
        <v>42317</v>
      </c>
      <c r="E3488">
        <v>328821</v>
      </c>
      <c r="F3488">
        <v>357</v>
      </c>
      <c r="G3488">
        <v>0</v>
      </c>
      <c r="H3488" s="1" t="s">
        <v>5833</v>
      </c>
      <c r="I3488" s="1" t="s">
        <v>6290</v>
      </c>
      <c r="J3488" s="1" t="s">
        <v>6245</v>
      </c>
      <c r="K3488">
        <v>57</v>
      </c>
      <c r="L3488" s="1" t="s">
        <v>6260</v>
      </c>
      <c r="M3488" s="1" t="s">
        <v>6242</v>
      </c>
      <c r="N3488">
        <v>60042</v>
      </c>
      <c r="O3488" s="1" t="s">
        <v>6248</v>
      </c>
      <c r="P3488" s="2">
        <v>44469</v>
      </c>
      <c r="Q3488" s="2">
        <v>45336</v>
      </c>
      <c r="R3488" s="1" t="s">
        <v>6885</v>
      </c>
      <c r="S3488" s="1" t="s">
        <v>6886</v>
      </c>
      <c r="T3488" s="1" t="s">
        <v>23</v>
      </c>
      <c r="U3488">
        <v>6969</v>
      </c>
      <c r="V3488" s="1" t="s">
        <v>10</v>
      </c>
      <c r="W3488" s="1" t="s">
        <v>20</v>
      </c>
      <c r="X3488" s="2">
        <f t="shared" ca="1" si="54"/>
        <v>45937</v>
      </c>
      <c r="Y3488" s="1">
        <f ca="1">ROUND(YEARFRAC(Merge1[[#This Row],[Join_Date]],Merge1[[#This Row],[Today]], 3),0)</f>
        <v>4</v>
      </c>
      <c r="Z3488" s="1" t="str" cm="1">
        <f t="array" aca="1" ref="Z3488" ca="1">_xlfn.IFS(
   Merge1[[#This Row],[Customer Tenure]]&lt;=2,"New",
   Merge1[[#This Row],[Customer Tenure]]&lt;=5,"Emerging",
  Merge1[[#This Row],[Customer Tenure]]&lt;9,"Established",
   TRUE,"Loyal"
)</f>
        <v>Emerging</v>
      </c>
      <c r="AA3488" s="1" t="str" cm="1">
        <f t="array" ref="AA3488">_xlfn.IFS(Merge1[[#This Row],[Income]]&lt;=30000,"Low",Merge1[[#This Row],[Income]]&lt;=60000,"Medium",Merge1[[#This Row],[Income]]&lt;=100000,"High", Merge1[[#This Row],[Income]]&gt;100000," Premium")</f>
        <v>High</v>
      </c>
      <c r="AB3488" s="1" t="str" cm="1">
        <f t="array" ref="AB3488">_xlfn.IFS(Merge1[[#This Row],[Age]]&lt;= 28,"Gen Z", Merge1[[#This Row],[Age]]&lt;=44,"Millennials", Merge1[[#This Row],[Age]]&lt;=60,"Gen X", Merge1[[#This Row],[Age]]&gt;60,"Baby Boomers")</f>
        <v>Gen X</v>
      </c>
      <c r="AC3488" s="1" t="str" cm="1">
        <f t="array" ref="AC3488">_xlfn.IFS(
    Merge1[[#This Row],[Balance]]&lt;=50000,"Low",
    Merge1[[#This Row],[Balance]]&lt;=200000,"Medium",
    Merge1[[#This Row],[Balance]]&gt;200000,"High"
)</f>
        <v>High</v>
      </c>
    </row>
    <row r="3489" spans="1:29" x14ac:dyDescent="0.25">
      <c r="A3489" s="1" t="s">
        <v>1716</v>
      </c>
      <c r="B3489" s="1" t="s">
        <v>6098</v>
      </c>
      <c r="C3489" s="1" t="s">
        <v>5835</v>
      </c>
      <c r="D3489" s="2">
        <v>43847</v>
      </c>
      <c r="E3489">
        <v>425309</v>
      </c>
      <c r="F3489">
        <v>728</v>
      </c>
      <c r="G3489">
        <v>0</v>
      </c>
      <c r="H3489" s="1" t="s">
        <v>5833</v>
      </c>
      <c r="I3489" s="1" t="s">
        <v>6690</v>
      </c>
      <c r="J3489" s="1" t="s">
        <v>6240</v>
      </c>
      <c r="K3489">
        <v>20</v>
      </c>
      <c r="L3489" s="1" t="s">
        <v>6241</v>
      </c>
      <c r="M3489" s="1" t="s">
        <v>6242</v>
      </c>
      <c r="N3489">
        <v>22356</v>
      </c>
      <c r="O3489" s="1" t="s">
        <v>6243</v>
      </c>
      <c r="P3489" s="2">
        <v>43727</v>
      </c>
      <c r="Q3489" s="2">
        <v>45838</v>
      </c>
      <c r="R3489" s="1" t="s">
        <v>6883</v>
      </c>
      <c r="S3489" s="1" t="s">
        <v>6910</v>
      </c>
      <c r="T3489" s="1" t="s">
        <v>28</v>
      </c>
      <c r="U3489">
        <v>6220</v>
      </c>
      <c r="V3489" s="1" t="s">
        <v>24</v>
      </c>
      <c r="W3489" s="1" t="s">
        <v>29</v>
      </c>
      <c r="X3489" s="2">
        <f t="shared" ca="1" si="54"/>
        <v>45937</v>
      </c>
      <c r="Y3489" s="1">
        <f ca="1">ROUND(YEARFRAC(Merge1[[#This Row],[Join_Date]],Merge1[[#This Row],[Today]], 3),0)</f>
        <v>6</v>
      </c>
      <c r="Z3489" s="1" t="str" cm="1">
        <f t="array" aca="1" ref="Z3489" ca="1">_xlfn.IFS(
   Merge1[[#This Row],[Customer Tenure]]&lt;=2,"New",
   Merge1[[#This Row],[Customer Tenure]]&lt;=5,"Emerging",
  Merge1[[#This Row],[Customer Tenure]]&lt;9,"Established",
   TRUE,"Loyal"
)</f>
        <v>Established</v>
      </c>
      <c r="AA3489" s="1" t="str" cm="1">
        <f t="array" ref="AA3489">_xlfn.IFS(Merge1[[#This Row],[Income]]&lt;=30000,"Low",Merge1[[#This Row],[Income]]&lt;=60000,"Medium",Merge1[[#This Row],[Income]]&lt;=100000,"High", Merge1[[#This Row],[Income]]&gt;100000," Premium")</f>
        <v>Low</v>
      </c>
      <c r="AB3489" s="1" t="str" cm="1">
        <f t="array" ref="AB3489">_xlfn.IFS(Merge1[[#This Row],[Age]]&lt;= 28,"Gen Z", Merge1[[#This Row],[Age]]&lt;=44,"Millennials", Merge1[[#This Row],[Age]]&lt;=60,"Gen X", Merge1[[#This Row],[Age]]&gt;60,"Baby Boomers")</f>
        <v>Gen Z</v>
      </c>
      <c r="AC3489" s="1" t="str" cm="1">
        <f t="array" ref="AC3489">_xlfn.IFS(
    Merge1[[#This Row],[Balance]]&lt;=50000,"Low",
    Merge1[[#This Row],[Balance]]&lt;=200000,"Medium",
    Merge1[[#This Row],[Balance]]&gt;200000,"High"
)</f>
        <v>High</v>
      </c>
    </row>
    <row r="3490" spans="1:29" x14ac:dyDescent="0.25">
      <c r="A3490" s="1" t="s">
        <v>396</v>
      </c>
      <c r="B3490" s="1" t="s">
        <v>5889</v>
      </c>
      <c r="C3490" s="1" t="s">
        <v>5832</v>
      </c>
      <c r="D3490" s="2">
        <v>45750</v>
      </c>
      <c r="E3490">
        <v>166508</v>
      </c>
      <c r="F3490">
        <v>644</v>
      </c>
      <c r="G3490">
        <v>222508</v>
      </c>
      <c r="H3490" s="1" t="s">
        <v>5833</v>
      </c>
      <c r="I3490" s="1" t="s">
        <v>6333</v>
      </c>
      <c r="J3490" s="1" t="s">
        <v>6240</v>
      </c>
      <c r="K3490">
        <v>39</v>
      </c>
      <c r="L3490" s="1" t="s">
        <v>6241</v>
      </c>
      <c r="M3490" s="1" t="s">
        <v>6266</v>
      </c>
      <c r="N3490">
        <v>123320</v>
      </c>
      <c r="O3490" s="1" t="s">
        <v>6243</v>
      </c>
      <c r="P3490" s="2">
        <v>44878</v>
      </c>
      <c r="Q3490" s="2">
        <v>45360</v>
      </c>
      <c r="R3490" s="1" t="s">
        <v>6899</v>
      </c>
      <c r="S3490" s="1" t="s">
        <v>6900</v>
      </c>
      <c r="T3490" s="1" t="s">
        <v>28</v>
      </c>
      <c r="U3490">
        <v>7136</v>
      </c>
      <c r="V3490" s="1" t="s">
        <v>24</v>
      </c>
      <c r="W3490" s="1" t="s">
        <v>45</v>
      </c>
      <c r="X3490" s="2">
        <f t="shared" ca="1" si="54"/>
        <v>45937</v>
      </c>
      <c r="Y3490" s="1">
        <f ca="1">ROUND(YEARFRAC(Merge1[[#This Row],[Join_Date]],Merge1[[#This Row],[Today]], 3),0)</f>
        <v>3</v>
      </c>
      <c r="Z3490" s="1" t="str" cm="1">
        <f t="array" aca="1" ref="Z3490" ca="1">_xlfn.IFS(
   Merge1[[#This Row],[Customer Tenure]]&lt;=2,"New",
   Merge1[[#This Row],[Customer Tenure]]&lt;=5,"Emerging",
  Merge1[[#This Row],[Customer Tenure]]&lt;9,"Established",
   TRUE,"Loyal"
)</f>
        <v>Emerging</v>
      </c>
      <c r="AA3490" s="1" t="str" cm="1">
        <f t="array" ref="AA3490">_xlfn.IFS(Merge1[[#This Row],[Income]]&lt;=30000,"Low",Merge1[[#This Row],[Income]]&lt;=60000,"Medium",Merge1[[#This Row],[Income]]&lt;=100000,"High", Merge1[[#This Row],[Income]]&gt;100000," Premium")</f>
        <v xml:space="preserve"> Premium</v>
      </c>
      <c r="AB3490" s="1" t="str" cm="1">
        <f t="array" ref="AB3490">_xlfn.IFS(Merge1[[#This Row],[Age]]&lt;= 28,"Gen Z", Merge1[[#This Row],[Age]]&lt;=44,"Millennials", Merge1[[#This Row],[Age]]&lt;=60,"Gen X", Merge1[[#This Row],[Age]]&gt;60,"Baby Boomers")</f>
        <v>Millennials</v>
      </c>
      <c r="AC3490" s="1" t="str" cm="1">
        <f t="array" ref="AC3490">_xlfn.IFS(
    Merge1[[#This Row],[Balance]]&lt;=50000,"Low",
    Merge1[[#This Row],[Balance]]&lt;=200000,"Medium",
    Merge1[[#This Row],[Balance]]&gt;200000,"High"
)</f>
        <v>Medium</v>
      </c>
    </row>
    <row r="3491" spans="1:29" x14ac:dyDescent="0.25">
      <c r="A3491" s="1" t="s">
        <v>2867</v>
      </c>
      <c r="B3491" s="1" t="s">
        <v>6027</v>
      </c>
      <c r="C3491" s="1" t="s">
        <v>5842</v>
      </c>
      <c r="D3491" s="2">
        <v>44736</v>
      </c>
      <c r="E3491">
        <v>273820</v>
      </c>
      <c r="F3491">
        <v>738</v>
      </c>
      <c r="G3491">
        <v>0</v>
      </c>
      <c r="H3491" s="1" t="s">
        <v>5833</v>
      </c>
      <c r="I3491" s="1" t="s">
        <v>6800</v>
      </c>
      <c r="J3491" s="1" t="s">
        <v>6245</v>
      </c>
      <c r="K3491">
        <v>19</v>
      </c>
      <c r="L3491" s="1" t="s">
        <v>6246</v>
      </c>
      <c r="M3491" s="1" t="s">
        <v>6262</v>
      </c>
      <c r="N3491">
        <v>128856</v>
      </c>
      <c r="O3491" s="1" t="s">
        <v>6243</v>
      </c>
      <c r="P3491" s="2">
        <v>44493</v>
      </c>
      <c r="Q3491" s="2">
        <v>45884</v>
      </c>
      <c r="R3491" s="1" t="s">
        <v>6889</v>
      </c>
      <c r="S3491" s="1" t="s">
        <v>6915</v>
      </c>
      <c r="T3491" s="1" t="s">
        <v>28</v>
      </c>
      <c r="U3491">
        <v>3986</v>
      </c>
      <c r="V3491" s="1" t="s">
        <v>15</v>
      </c>
      <c r="W3491" s="1" t="s">
        <v>55</v>
      </c>
      <c r="X3491" s="2">
        <f t="shared" ca="1" si="54"/>
        <v>45937</v>
      </c>
      <c r="Y3491" s="1">
        <f ca="1">ROUND(YEARFRAC(Merge1[[#This Row],[Join_Date]],Merge1[[#This Row],[Today]], 3),0)</f>
        <v>4</v>
      </c>
      <c r="Z3491" s="1" t="str" cm="1">
        <f t="array" aca="1" ref="Z3491" ca="1">_xlfn.IFS(
   Merge1[[#This Row],[Customer Tenure]]&lt;=2,"New",
   Merge1[[#This Row],[Customer Tenure]]&lt;=5,"Emerging",
  Merge1[[#This Row],[Customer Tenure]]&lt;9,"Established",
   TRUE,"Loyal"
)</f>
        <v>Emerging</v>
      </c>
      <c r="AA3491" s="1" t="str" cm="1">
        <f t="array" ref="AA3491">_xlfn.IFS(Merge1[[#This Row],[Income]]&lt;=30000,"Low",Merge1[[#This Row],[Income]]&lt;=60000,"Medium",Merge1[[#This Row],[Income]]&lt;=100000,"High", Merge1[[#This Row],[Income]]&gt;100000," Premium")</f>
        <v xml:space="preserve"> Premium</v>
      </c>
      <c r="AB3491" s="1" t="str" cm="1">
        <f t="array" ref="AB3491">_xlfn.IFS(Merge1[[#This Row],[Age]]&lt;= 28,"Gen Z", Merge1[[#This Row],[Age]]&lt;=44,"Millennials", Merge1[[#This Row],[Age]]&lt;=60,"Gen X", Merge1[[#This Row],[Age]]&gt;60,"Baby Boomers")</f>
        <v>Gen Z</v>
      </c>
      <c r="AC3491" s="1" t="str" cm="1">
        <f t="array" ref="AC3491">_xlfn.IFS(
    Merge1[[#This Row],[Balance]]&lt;=50000,"Low",
    Merge1[[#This Row],[Balance]]&lt;=200000,"Medium",
    Merge1[[#This Row],[Balance]]&gt;200000,"High"
)</f>
        <v>High</v>
      </c>
    </row>
    <row r="3492" spans="1:29" x14ac:dyDescent="0.25">
      <c r="A3492" s="1" t="s">
        <v>4100</v>
      </c>
      <c r="B3492" s="1" t="s">
        <v>5961</v>
      </c>
      <c r="C3492" s="1" t="s">
        <v>5832</v>
      </c>
      <c r="D3492" s="2">
        <v>44299</v>
      </c>
      <c r="E3492">
        <v>483442</v>
      </c>
      <c r="F3492">
        <v>598</v>
      </c>
      <c r="G3492">
        <v>0</v>
      </c>
      <c r="H3492" s="1" t="s">
        <v>5833</v>
      </c>
      <c r="I3492" s="1" t="s">
        <v>6495</v>
      </c>
      <c r="J3492" s="1" t="s">
        <v>6245</v>
      </c>
      <c r="K3492">
        <v>50</v>
      </c>
      <c r="L3492" s="1" t="s">
        <v>6246</v>
      </c>
      <c r="M3492" s="1" t="s">
        <v>6254</v>
      </c>
      <c r="N3492">
        <v>43411</v>
      </c>
      <c r="O3492" s="1" t="s">
        <v>6248</v>
      </c>
      <c r="P3492" s="2">
        <v>43612</v>
      </c>
      <c r="Q3492" s="2">
        <v>45599</v>
      </c>
      <c r="R3492" s="1" t="s">
        <v>6887</v>
      </c>
      <c r="S3492" s="1" t="s">
        <v>6901</v>
      </c>
      <c r="T3492" s="1" t="s">
        <v>23</v>
      </c>
      <c r="U3492">
        <v>6430</v>
      </c>
      <c r="V3492" s="1" t="s">
        <v>19</v>
      </c>
      <c r="W3492" s="1" t="s">
        <v>20</v>
      </c>
      <c r="X3492" s="2">
        <f t="shared" ca="1" si="54"/>
        <v>45937</v>
      </c>
      <c r="Y3492" s="1">
        <f ca="1">ROUND(YEARFRAC(Merge1[[#This Row],[Join_Date]],Merge1[[#This Row],[Today]], 3),0)</f>
        <v>6</v>
      </c>
      <c r="Z3492" s="1" t="str" cm="1">
        <f t="array" aca="1" ref="Z3492" ca="1">_xlfn.IFS(
   Merge1[[#This Row],[Customer Tenure]]&lt;=2,"New",
   Merge1[[#This Row],[Customer Tenure]]&lt;=5,"Emerging",
  Merge1[[#This Row],[Customer Tenure]]&lt;9,"Established",
   TRUE,"Loyal"
)</f>
        <v>Established</v>
      </c>
      <c r="AA3492" s="1" t="str" cm="1">
        <f t="array" ref="AA3492">_xlfn.IFS(Merge1[[#This Row],[Income]]&lt;=30000,"Low",Merge1[[#This Row],[Income]]&lt;=60000,"Medium",Merge1[[#This Row],[Income]]&lt;=100000,"High", Merge1[[#This Row],[Income]]&gt;100000," Premium")</f>
        <v>Medium</v>
      </c>
      <c r="AB3492" s="1" t="str" cm="1">
        <f t="array" ref="AB3492">_xlfn.IFS(Merge1[[#This Row],[Age]]&lt;= 28,"Gen Z", Merge1[[#This Row],[Age]]&lt;=44,"Millennials", Merge1[[#This Row],[Age]]&lt;=60,"Gen X", Merge1[[#This Row],[Age]]&gt;60,"Baby Boomers")</f>
        <v>Gen X</v>
      </c>
      <c r="AC3492" s="1" t="str" cm="1">
        <f t="array" ref="AC3492">_xlfn.IFS(
    Merge1[[#This Row],[Balance]]&lt;=50000,"Low",
    Merge1[[#This Row],[Balance]]&lt;=200000,"Medium",
    Merge1[[#This Row],[Balance]]&gt;200000,"High"
)</f>
        <v>High</v>
      </c>
    </row>
    <row r="3493" spans="1:29" x14ac:dyDescent="0.25">
      <c r="A3493" s="1" t="s">
        <v>1467</v>
      </c>
      <c r="B3493" s="1" t="s">
        <v>6021</v>
      </c>
      <c r="C3493" s="1" t="s">
        <v>5842</v>
      </c>
      <c r="D3493" s="2">
        <v>44316</v>
      </c>
      <c r="E3493">
        <v>3748</v>
      </c>
      <c r="F3493">
        <v>464</v>
      </c>
      <c r="G3493">
        <v>0</v>
      </c>
      <c r="H3493" s="1" t="s">
        <v>5838</v>
      </c>
      <c r="I3493" s="1" t="s">
        <v>6773</v>
      </c>
      <c r="J3493" s="1" t="s">
        <v>6240</v>
      </c>
      <c r="K3493">
        <v>45</v>
      </c>
      <c r="L3493" s="1" t="s">
        <v>6260</v>
      </c>
      <c r="M3493" s="1" t="s">
        <v>6242</v>
      </c>
      <c r="N3493">
        <v>121520</v>
      </c>
      <c r="O3493" s="1" t="s">
        <v>6248</v>
      </c>
      <c r="P3493" s="2">
        <v>44111</v>
      </c>
      <c r="Q3493" s="2">
        <v>45858</v>
      </c>
      <c r="R3493" s="1" t="s">
        <v>6891</v>
      </c>
      <c r="S3493" s="1" t="s">
        <v>6892</v>
      </c>
      <c r="T3493" s="1" t="s">
        <v>28</v>
      </c>
      <c r="U3493">
        <v>1617</v>
      </c>
      <c r="V3493" s="1" t="s">
        <v>19</v>
      </c>
      <c r="W3493" s="1" t="s">
        <v>106</v>
      </c>
      <c r="X3493" s="2">
        <f t="shared" ca="1" si="54"/>
        <v>45937</v>
      </c>
      <c r="Y3493" s="1">
        <f ca="1">ROUND(YEARFRAC(Merge1[[#This Row],[Join_Date]],Merge1[[#This Row],[Today]], 3),0)</f>
        <v>5</v>
      </c>
      <c r="Z3493" s="1" t="str" cm="1">
        <f t="array" aca="1" ref="Z3493" ca="1">_xlfn.IFS(
   Merge1[[#This Row],[Customer Tenure]]&lt;=2,"New",
   Merge1[[#This Row],[Customer Tenure]]&lt;=5,"Emerging",
  Merge1[[#This Row],[Customer Tenure]]&lt;9,"Established",
   TRUE,"Loyal"
)</f>
        <v>Emerging</v>
      </c>
      <c r="AA3493" s="1" t="str" cm="1">
        <f t="array" ref="AA3493">_xlfn.IFS(Merge1[[#This Row],[Income]]&lt;=30000,"Low",Merge1[[#This Row],[Income]]&lt;=60000,"Medium",Merge1[[#This Row],[Income]]&lt;=100000,"High", Merge1[[#This Row],[Income]]&gt;100000," Premium")</f>
        <v xml:space="preserve"> Premium</v>
      </c>
      <c r="AB3493" s="1" t="str" cm="1">
        <f t="array" ref="AB3493">_xlfn.IFS(Merge1[[#This Row],[Age]]&lt;= 28,"Gen Z", Merge1[[#This Row],[Age]]&lt;=44,"Millennials", Merge1[[#This Row],[Age]]&lt;=60,"Gen X", Merge1[[#This Row],[Age]]&gt;60,"Baby Boomers")</f>
        <v>Gen X</v>
      </c>
      <c r="AC3493" s="1" t="str" cm="1">
        <f t="array" ref="AC3493">_xlfn.IFS(
    Merge1[[#This Row],[Balance]]&lt;=50000,"Low",
    Merge1[[#This Row],[Balance]]&lt;=200000,"Medium",
    Merge1[[#This Row],[Balance]]&gt;200000,"High"
)</f>
        <v>Low</v>
      </c>
    </row>
    <row r="3494" spans="1:29" x14ac:dyDescent="0.25">
      <c r="A3494" s="1" t="s">
        <v>2537</v>
      </c>
      <c r="B3494" s="1" t="s">
        <v>5875</v>
      </c>
      <c r="C3494" s="1" t="s">
        <v>5835</v>
      </c>
      <c r="D3494" s="2">
        <v>44193</v>
      </c>
      <c r="E3494">
        <v>97406</v>
      </c>
      <c r="F3494">
        <v>654</v>
      </c>
      <c r="G3494">
        <v>0</v>
      </c>
      <c r="H3494" s="1" t="s">
        <v>5833</v>
      </c>
      <c r="I3494" s="1" t="s">
        <v>6435</v>
      </c>
      <c r="J3494" s="1" t="s">
        <v>6240</v>
      </c>
      <c r="K3494">
        <v>33</v>
      </c>
      <c r="L3494" s="1" t="s">
        <v>6246</v>
      </c>
      <c r="M3494" s="1" t="s">
        <v>6257</v>
      </c>
      <c r="N3494">
        <v>164353</v>
      </c>
      <c r="O3494" s="1" t="s">
        <v>6243</v>
      </c>
      <c r="P3494" s="2">
        <v>43337</v>
      </c>
      <c r="Q3494" s="2">
        <v>45374</v>
      </c>
      <c r="R3494" s="1" t="s">
        <v>6899</v>
      </c>
      <c r="S3494" s="1" t="s">
        <v>6900</v>
      </c>
      <c r="T3494" s="1" t="s">
        <v>9</v>
      </c>
      <c r="U3494">
        <v>8922</v>
      </c>
      <c r="V3494" s="1" t="s">
        <v>24</v>
      </c>
      <c r="W3494" s="1" t="s">
        <v>16</v>
      </c>
      <c r="X3494" s="2">
        <f t="shared" ca="1" si="54"/>
        <v>45937</v>
      </c>
      <c r="Y3494" s="1">
        <f ca="1">ROUND(YEARFRAC(Merge1[[#This Row],[Join_Date]],Merge1[[#This Row],[Today]], 3),0)</f>
        <v>7</v>
      </c>
      <c r="Z3494" s="1" t="str" cm="1">
        <f t="array" aca="1" ref="Z3494" ca="1">_xlfn.IFS(
   Merge1[[#This Row],[Customer Tenure]]&lt;=2,"New",
   Merge1[[#This Row],[Customer Tenure]]&lt;=5,"Emerging",
  Merge1[[#This Row],[Customer Tenure]]&lt;9,"Established",
   TRUE,"Loyal"
)</f>
        <v>Established</v>
      </c>
      <c r="AA3494" s="1" t="str" cm="1">
        <f t="array" ref="AA3494">_xlfn.IFS(Merge1[[#This Row],[Income]]&lt;=30000,"Low",Merge1[[#This Row],[Income]]&lt;=60000,"Medium",Merge1[[#This Row],[Income]]&lt;=100000,"High", Merge1[[#This Row],[Income]]&gt;100000," Premium")</f>
        <v xml:space="preserve"> Premium</v>
      </c>
      <c r="AB3494" s="1" t="str" cm="1">
        <f t="array" ref="AB3494">_xlfn.IFS(Merge1[[#This Row],[Age]]&lt;= 28,"Gen Z", Merge1[[#This Row],[Age]]&lt;=44,"Millennials", Merge1[[#This Row],[Age]]&lt;=60,"Gen X", Merge1[[#This Row],[Age]]&gt;60,"Baby Boomers")</f>
        <v>Millennials</v>
      </c>
      <c r="AC3494" s="1" t="str" cm="1">
        <f t="array" ref="AC3494">_xlfn.IFS(
    Merge1[[#This Row],[Balance]]&lt;=50000,"Low",
    Merge1[[#This Row],[Balance]]&lt;=200000,"Medium",
    Merge1[[#This Row],[Balance]]&gt;200000,"High"
)</f>
        <v>Medium</v>
      </c>
    </row>
    <row r="3495" spans="1:29" x14ac:dyDescent="0.25">
      <c r="A3495" s="1" t="s">
        <v>1545</v>
      </c>
      <c r="B3495" s="1" t="s">
        <v>5938</v>
      </c>
      <c r="C3495" s="1" t="s">
        <v>5842</v>
      </c>
      <c r="D3495" s="2">
        <v>42512</v>
      </c>
      <c r="E3495">
        <v>355926</v>
      </c>
      <c r="F3495">
        <v>715</v>
      </c>
      <c r="G3495">
        <v>0</v>
      </c>
      <c r="H3495" s="1" t="s">
        <v>5833</v>
      </c>
      <c r="I3495" s="1" t="s">
        <v>6764</v>
      </c>
      <c r="J3495" s="1" t="s">
        <v>6240</v>
      </c>
      <c r="K3495">
        <v>41</v>
      </c>
      <c r="L3495" s="1" t="s">
        <v>6246</v>
      </c>
      <c r="M3495" s="1" t="s">
        <v>6242</v>
      </c>
      <c r="N3495">
        <v>196037</v>
      </c>
      <c r="O3495" s="1" t="s">
        <v>6248</v>
      </c>
      <c r="P3495" s="2">
        <v>42457</v>
      </c>
      <c r="Q3495" s="2">
        <v>45513</v>
      </c>
      <c r="R3495" s="1" t="s">
        <v>6889</v>
      </c>
      <c r="S3495" s="1" t="s">
        <v>6890</v>
      </c>
      <c r="T3495" s="1" t="s">
        <v>9</v>
      </c>
      <c r="U3495">
        <v>1284</v>
      </c>
      <c r="V3495" s="1" t="s">
        <v>24</v>
      </c>
      <c r="W3495" s="1" t="s">
        <v>11</v>
      </c>
      <c r="X3495" s="2">
        <f t="shared" ca="1" si="54"/>
        <v>45937</v>
      </c>
      <c r="Y3495" s="1">
        <f ca="1">ROUND(YEARFRAC(Merge1[[#This Row],[Join_Date]],Merge1[[#This Row],[Today]], 3),0)</f>
        <v>10</v>
      </c>
      <c r="Z3495" s="1" t="str" cm="1">
        <f t="array" aca="1" ref="Z3495" ca="1">_xlfn.IFS(
   Merge1[[#This Row],[Customer Tenure]]&lt;=2,"New",
   Merge1[[#This Row],[Customer Tenure]]&lt;=5,"Emerging",
  Merge1[[#This Row],[Customer Tenure]]&lt;9,"Established",
   TRUE,"Loyal"
)</f>
        <v>Loyal</v>
      </c>
      <c r="AA3495" s="1" t="str" cm="1">
        <f t="array" ref="AA3495">_xlfn.IFS(Merge1[[#This Row],[Income]]&lt;=30000,"Low",Merge1[[#This Row],[Income]]&lt;=60000,"Medium",Merge1[[#This Row],[Income]]&lt;=100000,"High", Merge1[[#This Row],[Income]]&gt;100000," Premium")</f>
        <v xml:space="preserve"> Premium</v>
      </c>
      <c r="AB3495" s="1" t="str" cm="1">
        <f t="array" ref="AB3495">_xlfn.IFS(Merge1[[#This Row],[Age]]&lt;= 28,"Gen Z", Merge1[[#This Row],[Age]]&lt;=44,"Millennials", Merge1[[#This Row],[Age]]&lt;=60,"Gen X", Merge1[[#This Row],[Age]]&gt;60,"Baby Boomers")</f>
        <v>Millennials</v>
      </c>
      <c r="AC3495" s="1" t="str" cm="1">
        <f t="array" ref="AC3495">_xlfn.IFS(
    Merge1[[#This Row],[Balance]]&lt;=50000,"Low",
    Merge1[[#This Row],[Balance]]&lt;=200000,"Medium",
    Merge1[[#This Row],[Balance]]&gt;200000,"High"
)</f>
        <v>High</v>
      </c>
    </row>
    <row r="3496" spans="1:29" x14ac:dyDescent="0.25">
      <c r="A3496" s="1" t="s">
        <v>671</v>
      </c>
      <c r="B3496" s="1" t="s">
        <v>5858</v>
      </c>
      <c r="C3496" s="1" t="s">
        <v>5835</v>
      </c>
      <c r="D3496" s="2">
        <v>43379</v>
      </c>
      <c r="E3496">
        <v>445329</v>
      </c>
      <c r="F3496">
        <v>739</v>
      </c>
      <c r="G3496">
        <v>419021</v>
      </c>
      <c r="H3496" s="1" t="s">
        <v>5850</v>
      </c>
      <c r="I3496" s="1" t="s">
        <v>6477</v>
      </c>
      <c r="J3496" s="1" t="s">
        <v>6245</v>
      </c>
      <c r="K3496">
        <v>37</v>
      </c>
      <c r="L3496" s="1" t="s">
        <v>6246</v>
      </c>
      <c r="M3496" s="1" t="s">
        <v>6257</v>
      </c>
      <c r="N3496">
        <v>49241</v>
      </c>
      <c r="O3496" s="1" t="s">
        <v>6243</v>
      </c>
      <c r="P3496" s="2">
        <v>43202</v>
      </c>
      <c r="Q3496" s="2">
        <v>45571</v>
      </c>
      <c r="R3496" s="1" t="s">
        <v>6912</v>
      </c>
      <c r="S3496" s="1" t="s">
        <v>6917</v>
      </c>
      <c r="T3496" s="1" t="s">
        <v>9</v>
      </c>
      <c r="U3496">
        <v>700</v>
      </c>
      <c r="V3496" s="1" t="s">
        <v>24</v>
      </c>
      <c r="W3496" s="1" t="s">
        <v>20</v>
      </c>
      <c r="X3496" s="2">
        <f t="shared" ca="1" si="54"/>
        <v>45937</v>
      </c>
      <c r="Y3496" s="1">
        <f ca="1">ROUND(YEARFRAC(Merge1[[#This Row],[Join_Date]],Merge1[[#This Row],[Today]], 3),0)</f>
        <v>7</v>
      </c>
      <c r="Z3496" s="1" t="str" cm="1">
        <f t="array" aca="1" ref="Z3496" ca="1">_xlfn.IFS(
   Merge1[[#This Row],[Customer Tenure]]&lt;=2,"New",
   Merge1[[#This Row],[Customer Tenure]]&lt;=5,"Emerging",
  Merge1[[#This Row],[Customer Tenure]]&lt;9,"Established",
   TRUE,"Loyal"
)</f>
        <v>Established</v>
      </c>
      <c r="AA3496" s="1" t="str" cm="1">
        <f t="array" ref="AA3496">_xlfn.IFS(Merge1[[#This Row],[Income]]&lt;=30000,"Low",Merge1[[#This Row],[Income]]&lt;=60000,"Medium",Merge1[[#This Row],[Income]]&lt;=100000,"High", Merge1[[#This Row],[Income]]&gt;100000," Premium")</f>
        <v>Medium</v>
      </c>
      <c r="AB3496" s="1" t="str" cm="1">
        <f t="array" ref="AB3496">_xlfn.IFS(Merge1[[#This Row],[Age]]&lt;= 28,"Gen Z", Merge1[[#This Row],[Age]]&lt;=44,"Millennials", Merge1[[#This Row],[Age]]&lt;=60,"Gen X", Merge1[[#This Row],[Age]]&gt;60,"Baby Boomers")</f>
        <v>Millennials</v>
      </c>
      <c r="AC3496" s="1" t="str" cm="1">
        <f t="array" ref="AC3496">_xlfn.IFS(
    Merge1[[#This Row],[Balance]]&lt;=50000,"Low",
    Merge1[[#This Row],[Balance]]&lt;=200000,"Medium",
    Merge1[[#This Row],[Balance]]&gt;200000,"High"
)</f>
        <v>High</v>
      </c>
    </row>
    <row r="3497" spans="1:29" x14ac:dyDescent="0.25">
      <c r="A3497" s="1" t="s">
        <v>653</v>
      </c>
      <c r="B3497" s="1" t="s">
        <v>6082</v>
      </c>
      <c r="C3497" s="1" t="s">
        <v>5835</v>
      </c>
      <c r="D3497" s="2">
        <v>43973</v>
      </c>
      <c r="E3497">
        <v>100922</v>
      </c>
      <c r="F3497">
        <v>501</v>
      </c>
      <c r="G3497">
        <v>0</v>
      </c>
      <c r="H3497" s="1" t="s">
        <v>5833</v>
      </c>
      <c r="I3497" s="1" t="s">
        <v>6558</v>
      </c>
      <c r="J3497" s="1" t="s">
        <v>6245</v>
      </c>
      <c r="K3497">
        <v>49</v>
      </c>
      <c r="L3497" s="1" t="s">
        <v>6241</v>
      </c>
      <c r="M3497" s="1" t="s">
        <v>6257</v>
      </c>
      <c r="N3497">
        <v>31536</v>
      </c>
      <c r="O3497" s="1" t="s">
        <v>6248</v>
      </c>
      <c r="P3497" s="2">
        <v>43113</v>
      </c>
      <c r="Q3497" s="2">
        <v>45532</v>
      </c>
      <c r="R3497" s="1" t="s">
        <v>6889</v>
      </c>
      <c r="S3497" s="1" t="s">
        <v>6890</v>
      </c>
      <c r="T3497" s="1" t="s">
        <v>9</v>
      </c>
      <c r="U3497">
        <v>4033</v>
      </c>
      <c r="V3497" s="1" t="s">
        <v>15</v>
      </c>
      <c r="W3497" s="1" t="s">
        <v>45</v>
      </c>
      <c r="X3497" s="2">
        <f t="shared" ca="1" si="54"/>
        <v>45937</v>
      </c>
      <c r="Y3497" s="1">
        <f ca="1">ROUND(YEARFRAC(Merge1[[#This Row],[Join_Date]],Merge1[[#This Row],[Today]], 3),0)</f>
        <v>8</v>
      </c>
      <c r="Z3497" s="1" t="str" cm="1">
        <f t="array" aca="1" ref="Z3497" ca="1">_xlfn.IFS(
   Merge1[[#This Row],[Customer Tenure]]&lt;=2,"New",
   Merge1[[#This Row],[Customer Tenure]]&lt;=5,"Emerging",
  Merge1[[#This Row],[Customer Tenure]]&lt;9,"Established",
   TRUE,"Loyal"
)</f>
        <v>Established</v>
      </c>
      <c r="AA3497" s="1" t="str" cm="1">
        <f t="array" ref="AA3497">_xlfn.IFS(Merge1[[#This Row],[Income]]&lt;=30000,"Low",Merge1[[#This Row],[Income]]&lt;=60000,"Medium",Merge1[[#This Row],[Income]]&lt;=100000,"High", Merge1[[#This Row],[Income]]&gt;100000," Premium")</f>
        <v>Medium</v>
      </c>
      <c r="AB3497" s="1" t="str" cm="1">
        <f t="array" ref="AB3497">_xlfn.IFS(Merge1[[#This Row],[Age]]&lt;= 28,"Gen Z", Merge1[[#This Row],[Age]]&lt;=44,"Millennials", Merge1[[#This Row],[Age]]&lt;=60,"Gen X", Merge1[[#This Row],[Age]]&gt;60,"Baby Boomers")</f>
        <v>Gen X</v>
      </c>
      <c r="AC3497" s="1" t="str" cm="1">
        <f t="array" ref="AC3497">_xlfn.IFS(
    Merge1[[#This Row],[Balance]]&lt;=50000,"Low",
    Merge1[[#This Row],[Balance]]&lt;=200000,"Medium",
    Merge1[[#This Row],[Balance]]&gt;200000,"High"
)</f>
        <v>Medium</v>
      </c>
    </row>
    <row r="3498" spans="1:29" x14ac:dyDescent="0.25">
      <c r="A3498" s="1" t="s">
        <v>899</v>
      </c>
      <c r="B3498" s="1" t="s">
        <v>5923</v>
      </c>
      <c r="C3498" s="1" t="s">
        <v>5835</v>
      </c>
      <c r="D3498" s="2">
        <v>43608</v>
      </c>
      <c r="E3498">
        <v>59500</v>
      </c>
      <c r="F3498">
        <v>683</v>
      </c>
      <c r="G3498">
        <v>0</v>
      </c>
      <c r="H3498" s="1" t="s">
        <v>5833</v>
      </c>
      <c r="I3498" s="1" t="s">
        <v>6597</v>
      </c>
      <c r="J3498" s="1" t="s">
        <v>6245</v>
      </c>
      <c r="K3498">
        <v>36</v>
      </c>
      <c r="L3498" s="1" t="s">
        <v>6256</v>
      </c>
      <c r="M3498" s="1" t="s">
        <v>6266</v>
      </c>
      <c r="N3498">
        <v>59499</v>
      </c>
      <c r="O3498" s="1" t="s">
        <v>6248</v>
      </c>
      <c r="P3498" s="2">
        <v>42882</v>
      </c>
      <c r="Q3498" s="2">
        <v>45306</v>
      </c>
      <c r="R3498" s="1" t="s">
        <v>6902</v>
      </c>
      <c r="S3498" s="1" t="s">
        <v>6903</v>
      </c>
      <c r="T3498" s="1" t="s">
        <v>28</v>
      </c>
      <c r="U3498">
        <v>7257</v>
      </c>
      <c r="V3498" s="1" t="s">
        <v>19</v>
      </c>
      <c r="W3498" s="1" t="s">
        <v>45</v>
      </c>
      <c r="X3498" s="2">
        <f t="shared" ca="1" si="54"/>
        <v>45937</v>
      </c>
      <c r="Y3498" s="1">
        <f ca="1">ROUND(YEARFRAC(Merge1[[#This Row],[Join_Date]],Merge1[[#This Row],[Today]], 3),0)</f>
        <v>8</v>
      </c>
      <c r="Z3498" s="1" t="str" cm="1">
        <f t="array" aca="1" ref="Z3498" ca="1">_xlfn.IFS(
   Merge1[[#This Row],[Customer Tenure]]&lt;=2,"New",
   Merge1[[#This Row],[Customer Tenure]]&lt;=5,"Emerging",
  Merge1[[#This Row],[Customer Tenure]]&lt;9,"Established",
   TRUE,"Loyal"
)</f>
        <v>Established</v>
      </c>
      <c r="AA3498" s="1" t="str" cm="1">
        <f t="array" ref="AA3498">_xlfn.IFS(Merge1[[#This Row],[Income]]&lt;=30000,"Low",Merge1[[#This Row],[Income]]&lt;=60000,"Medium",Merge1[[#This Row],[Income]]&lt;=100000,"High", Merge1[[#This Row],[Income]]&gt;100000," Premium")</f>
        <v>Medium</v>
      </c>
      <c r="AB3498" s="1" t="str" cm="1">
        <f t="array" ref="AB3498">_xlfn.IFS(Merge1[[#This Row],[Age]]&lt;= 28,"Gen Z", Merge1[[#This Row],[Age]]&lt;=44,"Millennials", Merge1[[#This Row],[Age]]&lt;=60,"Gen X", Merge1[[#This Row],[Age]]&gt;60,"Baby Boomers")</f>
        <v>Millennials</v>
      </c>
      <c r="AC3498" s="1" t="str" cm="1">
        <f t="array" ref="AC3498">_xlfn.IFS(
    Merge1[[#This Row],[Balance]]&lt;=50000,"Low",
    Merge1[[#This Row],[Balance]]&lt;=200000,"Medium",
    Merge1[[#This Row],[Balance]]&gt;200000,"High"
)</f>
        <v>Medium</v>
      </c>
    </row>
    <row r="3499" spans="1:29" x14ac:dyDescent="0.25">
      <c r="A3499" s="1" t="s">
        <v>419</v>
      </c>
      <c r="B3499" s="1" t="s">
        <v>5913</v>
      </c>
      <c r="C3499" s="1" t="s">
        <v>5842</v>
      </c>
      <c r="D3499" s="2">
        <v>45572</v>
      </c>
      <c r="E3499">
        <v>102811</v>
      </c>
      <c r="F3499">
        <v>669</v>
      </c>
      <c r="G3499">
        <v>0</v>
      </c>
      <c r="H3499" s="1" t="s">
        <v>5838</v>
      </c>
      <c r="I3499" s="1" t="s">
        <v>6754</v>
      </c>
      <c r="J3499" s="1" t="s">
        <v>6245</v>
      </c>
      <c r="K3499">
        <v>74</v>
      </c>
      <c r="L3499" s="1" t="s">
        <v>6241</v>
      </c>
      <c r="M3499" s="1" t="s">
        <v>6251</v>
      </c>
      <c r="N3499">
        <v>178562</v>
      </c>
      <c r="O3499" s="1" t="s">
        <v>6243</v>
      </c>
      <c r="P3499" s="2">
        <v>45246</v>
      </c>
      <c r="Q3499" s="2">
        <v>45585</v>
      </c>
      <c r="R3499" s="1" t="s">
        <v>6912</v>
      </c>
      <c r="S3499" s="1" t="s">
        <v>6917</v>
      </c>
      <c r="T3499" s="1" t="s">
        <v>23</v>
      </c>
      <c r="U3499">
        <v>3447</v>
      </c>
      <c r="V3499" s="1" t="s">
        <v>15</v>
      </c>
      <c r="W3499" s="1" t="s">
        <v>16</v>
      </c>
      <c r="X3499" s="2">
        <f t="shared" ca="1" si="54"/>
        <v>45937</v>
      </c>
      <c r="Y3499" s="1">
        <f ca="1">ROUND(YEARFRAC(Merge1[[#This Row],[Join_Date]],Merge1[[#This Row],[Today]], 3),0)</f>
        <v>2</v>
      </c>
      <c r="Z3499" s="1" t="str" cm="1">
        <f t="array" aca="1" ref="Z3499" ca="1">_xlfn.IFS(
   Merge1[[#This Row],[Customer Tenure]]&lt;=2,"New",
   Merge1[[#This Row],[Customer Tenure]]&lt;=5,"Emerging",
  Merge1[[#This Row],[Customer Tenure]]&lt;9,"Established",
   TRUE,"Loyal"
)</f>
        <v>New</v>
      </c>
      <c r="AA3499" s="1" t="str" cm="1">
        <f t="array" ref="AA3499">_xlfn.IFS(Merge1[[#This Row],[Income]]&lt;=30000,"Low",Merge1[[#This Row],[Income]]&lt;=60000,"Medium",Merge1[[#This Row],[Income]]&lt;=100000,"High", Merge1[[#This Row],[Income]]&gt;100000," Premium")</f>
        <v xml:space="preserve"> Premium</v>
      </c>
      <c r="AB3499" s="1" t="str" cm="1">
        <f t="array" ref="AB3499">_xlfn.IFS(Merge1[[#This Row],[Age]]&lt;= 28,"Gen Z", Merge1[[#This Row],[Age]]&lt;=44,"Millennials", Merge1[[#This Row],[Age]]&lt;=60,"Gen X", Merge1[[#This Row],[Age]]&gt;60,"Baby Boomers")</f>
        <v>Baby Boomers</v>
      </c>
      <c r="AC3499" s="1" t="str" cm="1">
        <f t="array" ref="AC3499">_xlfn.IFS(
    Merge1[[#This Row],[Balance]]&lt;=50000,"Low",
    Merge1[[#This Row],[Balance]]&lt;=200000,"Medium",
    Merge1[[#This Row],[Balance]]&gt;200000,"High"
)</f>
        <v>Medium</v>
      </c>
    </row>
    <row r="3500" spans="1:29" x14ac:dyDescent="0.25">
      <c r="A3500" s="1" t="s">
        <v>1465</v>
      </c>
      <c r="B3500" s="1" t="s">
        <v>6201</v>
      </c>
      <c r="C3500" s="1" t="s">
        <v>5835</v>
      </c>
      <c r="D3500" s="2">
        <v>44572</v>
      </c>
      <c r="E3500">
        <v>471869</v>
      </c>
      <c r="F3500">
        <v>734</v>
      </c>
      <c r="G3500">
        <v>0</v>
      </c>
      <c r="H3500" s="1" t="s">
        <v>5833</v>
      </c>
      <c r="I3500" s="1" t="s">
        <v>6441</v>
      </c>
      <c r="J3500" s="1" t="s">
        <v>6240</v>
      </c>
      <c r="K3500">
        <v>56</v>
      </c>
      <c r="L3500" s="1" t="s">
        <v>6256</v>
      </c>
      <c r="M3500" s="1" t="s">
        <v>6266</v>
      </c>
      <c r="N3500">
        <v>156156</v>
      </c>
      <c r="O3500" s="1" t="s">
        <v>6248</v>
      </c>
      <c r="P3500" s="2">
        <v>42365</v>
      </c>
      <c r="Q3500" s="2">
        <v>45888</v>
      </c>
      <c r="R3500" s="1" t="s">
        <v>6889</v>
      </c>
      <c r="S3500" s="1" t="s">
        <v>6915</v>
      </c>
      <c r="T3500" s="1" t="s">
        <v>14</v>
      </c>
      <c r="U3500">
        <v>2365</v>
      </c>
      <c r="V3500" s="1" t="s">
        <v>10</v>
      </c>
      <c r="W3500" s="1" t="s">
        <v>16</v>
      </c>
      <c r="X3500" s="2">
        <f t="shared" ca="1" si="54"/>
        <v>45937</v>
      </c>
      <c r="Y3500" s="1">
        <f ca="1">ROUND(YEARFRAC(Merge1[[#This Row],[Join_Date]],Merge1[[#This Row],[Today]], 3),0)</f>
        <v>10</v>
      </c>
      <c r="Z3500" s="1" t="str" cm="1">
        <f t="array" aca="1" ref="Z3500" ca="1">_xlfn.IFS(
   Merge1[[#This Row],[Customer Tenure]]&lt;=2,"New",
   Merge1[[#This Row],[Customer Tenure]]&lt;=5,"Emerging",
  Merge1[[#This Row],[Customer Tenure]]&lt;9,"Established",
   TRUE,"Loyal"
)</f>
        <v>Loyal</v>
      </c>
      <c r="AA3500" s="1" t="str" cm="1">
        <f t="array" ref="AA3500">_xlfn.IFS(Merge1[[#This Row],[Income]]&lt;=30000,"Low",Merge1[[#This Row],[Income]]&lt;=60000,"Medium",Merge1[[#This Row],[Income]]&lt;=100000,"High", Merge1[[#This Row],[Income]]&gt;100000," Premium")</f>
        <v xml:space="preserve"> Premium</v>
      </c>
      <c r="AB3500" s="1" t="str" cm="1">
        <f t="array" ref="AB3500">_xlfn.IFS(Merge1[[#This Row],[Age]]&lt;= 28,"Gen Z", Merge1[[#This Row],[Age]]&lt;=44,"Millennials", Merge1[[#This Row],[Age]]&lt;=60,"Gen X", Merge1[[#This Row],[Age]]&gt;60,"Baby Boomers")</f>
        <v>Gen X</v>
      </c>
      <c r="AC3500" s="1" t="str" cm="1">
        <f t="array" ref="AC3500">_xlfn.IFS(
    Merge1[[#This Row],[Balance]]&lt;=50000,"Low",
    Merge1[[#This Row],[Balance]]&lt;=200000,"Medium",
    Merge1[[#This Row],[Balance]]&gt;200000,"High"
)</f>
        <v>High</v>
      </c>
    </row>
    <row r="3501" spans="1:29" x14ac:dyDescent="0.25">
      <c r="A3501" s="1" t="s">
        <v>2483</v>
      </c>
      <c r="B3501" s="1" t="s">
        <v>6044</v>
      </c>
      <c r="C3501" s="1" t="s">
        <v>5832</v>
      </c>
      <c r="D3501" s="2">
        <v>45621</v>
      </c>
      <c r="E3501">
        <v>25525</v>
      </c>
      <c r="F3501">
        <v>620</v>
      </c>
      <c r="G3501">
        <v>0</v>
      </c>
      <c r="H3501" s="1" t="s">
        <v>5833</v>
      </c>
      <c r="I3501" s="1" t="s">
        <v>6709</v>
      </c>
      <c r="J3501" s="1" t="s">
        <v>6240</v>
      </c>
      <c r="K3501">
        <v>42</v>
      </c>
      <c r="L3501" s="1" t="s">
        <v>6256</v>
      </c>
      <c r="M3501" s="1" t="s">
        <v>6262</v>
      </c>
      <c r="N3501">
        <v>181099</v>
      </c>
      <c r="O3501" s="1" t="s">
        <v>6248</v>
      </c>
      <c r="P3501" s="2">
        <v>44954</v>
      </c>
      <c r="Q3501" s="2">
        <v>45195</v>
      </c>
      <c r="R3501" s="1" t="s">
        <v>6897</v>
      </c>
      <c r="S3501" s="1" t="s">
        <v>6909</v>
      </c>
      <c r="T3501" s="1" t="s">
        <v>9</v>
      </c>
      <c r="U3501">
        <v>5591</v>
      </c>
      <c r="V3501" s="1" t="s">
        <v>10</v>
      </c>
      <c r="W3501" s="1" t="s">
        <v>20</v>
      </c>
      <c r="X3501" s="2">
        <f t="shared" ca="1" si="54"/>
        <v>45937</v>
      </c>
      <c r="Y3501" s="1">
        <f ca="1">ROUND(YEARFRAC(Merge1[[#This Row],[Join_Date]],Merge1[[#This Row],[Today]], 3),0)</f>
        <v>3</v>
      </c>
      <c r="Z3501" s="1" t="str" cm="1">
        <f t="array" aca="1" ref="Z3501" ca="1">_xlfn.IFS(
   Merge1[[#This Row],[Customer Tenure]]&lt;=2,"New",
   Merge1[[#This Row],[Customer Tenure]]&lt;=5,"Emerging",
  Merge1[[#This Row],[Customer Tenure]]&lt;9,"Established",
   TRUE,"Loyal"
)</f>
        <v>Emerging</v>
      </c>
      <c r="AA3501" s="1" t="str" cm="1">
        <f t="array" ref="AA3501">_xlfn.IFS(Merge1[[#This Row],[Income]]&lt;=30000,"Low",Merge1[[#This Row],[Income]]&lt;=60000,"Medium",Merge1[[#This Row],[Income]]&lt;=100000,"High", Merge1[[#This Row],[Income]]&gt;100000," Premium")</f>
        <v xml:space="preserve"> Premium</v>
      </c>
      <c r="AB3501" s="1" t="str" cm="1">
        <f t="array" ref="AB3501">_xlfn.IFS(Merge1[[#This Row],[Age]]&lt;= 28,"Gen Z", Merge1[[#This Row],[Age]]&lt;=44,"Millennials", Merge1[[#This Row],[Age]]&lt;=60,"Gen X", Merge1[[#This Row],[Age]]&gt;60,"Baby Boomers")</f>
        <v>Millennials</v>
      </c>
      <c r="AC3501" s="1" t="str" cm="1">
        <f t="array" ref="AC3501">_xlfn.IFS(
    Merge1[[#This Row],[Balance]]&lt;=50000,"Low",
    Merge1[[#This Row],[Balance]]&lt;=200000,"Medium",
    Merge1[[#This Row],[Balance]]&gt;200000,"High"
)</f>
        <v>Low</v>
      </c>
    </row>
    <row r="3502" spans="1:29" x14ac:dyDescent="0.25">
      <c r="A3502" s="1" t="s">
        <v>467</v>
      </c>
      <c r="B3502" s="1" t="s">
        <v>6071</v>
      </c>
      <c r="C3502" s="1" t="s">
        <v>5835</v>
      </c>
      <c r="D3502" s="2">
        <v>43273</v>
      </c>
      <c r="E3502">
        <v>415466</v>
      </c>
      <c r="F3502">
        <v>506</v>
      </c>
      <c r="G3502">
        <v>0</v>
      </c>
      <c r="H3502" s="1" t="s">
        <v>5850</v>
      </c>
      <c r="I3502" s="1" t="s">
        <v>6513</v>
      </c>
      <c r="J3502" s="1" t="s">
        <v>6240</v>
      </c>
      <c r="K3502">
        <v>40</v>
      </c>
      <c r="L3502" s="1" t="s">
        <v>6256</v>
      </c>
      <c r="M3502" s="1" t="s">
        <v>6251</v>
      </c>
      <c r="N3502">
        <v>183268</v>
      </c>
      <c r="O3502" s="1" t="s">
        <v>6248</v>
      </c>
      <c r="P3502" s="2">
        <v>43742</v>
      </c>
      <c r="Q3502" s="2">
        <v>45212</v>
      </c>
      <c r="R3502" s="1" t="s">
        <v>6912</v>
      </c>
      <c r="S3502" s="1" t="s">
        <v>6913</v>
      </c>
      <c r="T3502" s="1" t="s">
        <v>14</v>
      </c>
      <c r="U3502">
        <v>759</v>
      </c>
      <c r="V3502" s="1" t="s">
        <v>19</v>
      </c>
      <c r="W3502" s="1" t="s">
        <v>50</v>
      </c>
      <c r="X3502" s="2">
        <f t="shared" ca="1" si="54"/>
        <v>45937</v>
      </c>
      <c r="Y3502" s="1">
        <f ca="1">ROUND(YEARFRAC(Merge1[[#This Row],[Join_Date]],Merge1[[#This Row],[Today]], 3),0)</f>
        <v>6</v>
      </c>
      <c r="Z3502" s="1" t="str" cm="1">
        <f t="array" aca="1" ref="Z3502" ca="1">_xlfn.IFS(
   Merge1[[#This Row],[Customer Tenure]]&lt;=2,"New",
   Merge1[[#This Row],[Customer Tenure]]&lt;=5,"Emerging",
  Merge1[[#This Row],[Customer Tenure]]&lt;9,"Established",
   TRUE,"Loyal"
)</f>
        <v>Established</v>
      </c>
      <c r="AA3502" s="1" t="str" cm="1">
        <f t="array" ref="AA3502">_xlfn.IFS(Merge1[[#This Row],[Income]]&lt;=30000,"Low",Merge1[[#This Row],[Income]]&lt;=60000,"Medium",Merge1[[#This Row],[Income]]&lt;=100000,"High", Merge1[[#This Row],[Income]]&gt;100000," Premium")</f>
        <v xml:space="preserve"> Premium</v>
      </c>
      <c r="AB3502" s="1" t="str" cm="1">
        <f t="array" ref="AB3502">_xlfn.IFS(Merge1[[#This Row],[Age]]&lt;= 28,"Gen Z", Merge1[[#This Row],[Age]]&lt;=44,"Millennials", Merge1[[#This Row],[Age]]&lt;=60,"Gen X", Merge1[[#This Row],[Age]]&gt;60,"Baby Boomers")</f>
        <v>Millennials</v>
      </c>
      <c r="AC3502" s="1" t="str" cm="1">
        <f t="array" ref="AC3502">_xlfn.IFS(
    Merge1[[#This Row],[Balance]]&lt;=50000,"Low",
    Merge1[[#This Row],[Balance]]&lt;=200000,"Medium",
    Merge1[[#This Row],[Balance]]&gt;200000,"High"
)</f>
        <v>High</v>
      </c>
    </row>
    <row r="3503" spans="1:29" x14ac:dyDescent="0.25">
      <c r="A3503" s="1" t="s">
        <v>2204</v>
      </c>
      <c r="B3503" s="1" t="s">
        <v>6112</v>
      </c>
      <c r="C3503" s="1" t="s">
        <v>5846</v>
      </c>
      <c r="D3503" s="2">
        <v>43009</v>
      </c>
      <c r="E3503">
        <v>453809</v>
      </c>
      <c r="F3503">
        <v>758</v>
      </c>
      <c r="G3503">
        <v>0</v>
      </c>
      <c r="H3503" s="1" t="s">
        <v>5833</v>
      </c>
      <c r="I3503" s="1" t="s">
        <v>6802</v>
      </c>
      <c r="J3503" s="1" t="s">
        <v>6245</v>
      </c>
      <c r="K3503">
        <v>73</v>
      </c>
      <c r="L3503" s="1" t="s">
        <v>6260</v>
      </c>
      <c r="M3503" s="1" t="s">
        <v>6251</v>
      </c>
      <c r="N3503">
        <v>127803</v>
      </c>
      <c r="O3503" s="1" t="s">
        <v>6243</v>
      </c>
      <c r="P3503" s="2">
        <v>45486</v>
      </c>
      <c r="Q3503" s="2">
        <v>45385</v>
      </c>
      <c r="R3503" s="1" t="s">
        <v>6893</v>
      </c>
      <c r="S3503" s="1" t="s">
        <v>6911</v>
      </c>
      <c r="T3503" s="1" t="s">
        <v>14</v>
      </c>
      <c r="U3503">
        <v>3061</v>
      </c>
      <c r="V3503" s="1" t="s">
        <v>24</v>
      </c>
      <c r="W3503" s="1" t="s">
        <v>16</v>
      </c>
      <c r="X3503" s="2">
        <f t="shared" ca="1" si="54"/>
        <v>45937</v>
      </c>
      <c r="Y3503" s="1">
        <f ca="1">ROUND(YEARFRAC(Merge1[[#This Row],[Join_Date]],Merge1[[#This Row],[Today]], 3),0)</f>
        <v>1</v>
      </c>
      <c r="Z3503" s="1" t="str" cm="1">
        <f t="array" aca="1" ref="Z3503" ca="1">_xlfn.IFS(
   Merge1[[#This Row],[Customer Tenure]]&lt;=2,"New",
   Merge1[[#This Row],[Customer Tenure]]&lt;=5,"Emerging",
  Merge1[[#This Row],[Customer Tenure]]&lt;9,"Established",
   TRUE,"Loyal"
)</f>
        <v>New</v>
      </c>
      <c r="AA3503" s="1" t="str" cm="1">
        <f t="array" ref="AA3503">_xlfn.IFS(Merge1[[#This Row],[Income]]&lt;=30000,"Low",Merge1[[#This Row],[Income]]&lt;=60000,"Medium",Merge1[[#This Row],[Income]]&lt;=100000,"High", Merge1[[#This Row],[Income]]&gt;100000," Premium")</f>
        <v xml:space="preserve"> Premium</v>
      </c>
      <c r="AB3503" s="1" t="str" cm="1">
        <f t="array" ref="AB3503">_xlfn.IFS(Merge1[[#This Row],[Age]]&lt;= 28,"Gen Z", Merge1[[#This Row],[Age]]&lt;=44,"Millennials", Merge1[[#This Row],[Age]]&lt;=60,"Gen X", Merge1[[#This Row],[Age]]&gt;60,"Baby Boomers")</f>
        <v>Baby Boomers</v>
      </c>
      <c r="AC3503" s="1" t="str" cm="1">
        <f t="array" ref="AC3503">_xlfn.IFS(
    Merge1[[#This Row],[Balance]]&lt;=50000,"Low",
    Merge1[[#This Row],[Balance]]&lt;=200000,"Medium",
    Merge1[[#This Row],[Balance]]&gt;200000,"High"
)</f>
        <v>High</v>
      </c>
    </row>
    <row r="3504" spans="1:29" x14ac:dyDescent="0.25">
      <c r="A3504" s="1" t="s">
        <v>483</v>
      </c>
      <c r="B3504" s="1" t="s">
        <v>6089</v>
      </c>
      <c r="C3504" s="1" t="s">
        <v>5832</v>
      </c>
      <c r="D3504" s="2">
        <v>45831</v>
      </c>
      <c r="E3504">
        <v>247572</v>
      </c>
      <c r="F3504">
        <v>833</v>
      </c>
      <c r="G3504">
        <v>0</v>
      </c>
      <c r="H3504" s="1" t="s">
        <v>5833</v>
      </c>
      <c r="I3504" s="1" t="s">
        <v>6447</v>
      </c>
      <c r="J3504" s="1" t="s">
        <v>6245</v>
      </c>
      <c r="K3504">
        <v>40</v>
      </c>
      <c r="L3504" s="1" t="s">
        <v>6241</v>
      </c>
      <c r="M3504" s="1" t="s">
        <v>6262</v>
      </c>
      <c r="N3504">
        <v>158563</v>
      </c>
      <c r="O3504" s="1" t="s">
        <v>6243</v>
      </c>
      <c r="P3504" s="2">
        <v>45774</v>
      </c>
      <c r="Q3504" s="2">
        <v>45674</v>
      </c>
      <c r="R3504" s="1" t="s">
        <v>6902</v>
      </c>
      <c r="S3504" s="1" t="s">
        <v>6908</v>
      </c>
      <c r="T3504" s="1" t="s">
        <v>28</v>
      </c>
      <c r="U3504">
        <v>7773</v>
      </c>
      <c r="V3504" s="1" t="s">
        <v>24</v>
      </c>
      <c r="W3504" s="1" t="s">
        <v>50</v>
      </c>
      <c r="X3504" s="2">
        <f t="shared" ca="1" si="54"/>
        <v>45937</v>
      </c>
      <c r="Y3504" s="1">
        <f ca="1">ROUND(YEARFRAC(Merge1[[#This Row],[Join_Date]],Merge1[[#This Row],[Today]], 3),0)</f>
        <v>0</v>
      </c>
      <c r="Z3504" s="1" t="str" cm="1">
        <f t="array" aca="1" ref="Z3504" ca="1">_xlfn.IFS(
   Merge1[[#This Row],[Customer Tenure]]&lt;=2,"New",
   Merge1[[#This Row],[Customer Tenure]]&lt;=5,"Emerging",
  Merge1[[#This Row],[Customer Tenure]]&lt;9,"Established",
   TRUE,"Loyal"
)</f>
        <v>New</v>
      </c>
      <c r="AA3504" s="1" t="str" cm="1">
        <f t="array" ref="AA3504">_xlfn.IFS(Merge1[[#This Row],[Income]]&lt;=30000,"Low",Merge1[[#This Row],[Income]]&lt;=60000,"Medium",Merge1[[#This Row],[Income]]&lt;=100000,"High", Merge1[[#This Row],[Income]]&gt;100000," Premium")</f>
        <v xml:space="preserve"> Premium</v>
      </c>
      <c r="AB3504" s="1" t="str" cm="1">
        <f t="array" ref="AB3504">_xlfn.IFS(Merge1[[#This Row],[Age]]&lt;= 28,"Gen Z", Merge1[[#This Row],[Age]]&lt;=44,"Millennials", Merge1[[#This Row],[Age]]&lt;=60,"Gen X", Merge1[[#This Row],[Age]]&gt;60,"Baby Boomers")</f>
        <v>Millennials</v>
      </c>
      <c r="AC3504" s="1" t="str" cm="1">
        <f t="array" ref="AC3504">_xlfn.IFS(
    Merge1[[#This Row],[Balance]]&lt;=50000,"Low",
    Merge1[[#This Row],[Balance]]&lt;=200000,"Medium",
    Merge1[[#This Row],[Balance]]&gt;200000,"High"
)</f>
        <v>High</v>
      </c>
    </row>
    <row r="3505" spans="1:29" x14ac:dyDescent="0.25">
      <c r="A3505" s="1" t="s">
        <v>649</v>
      </c>
      <c r="B3505" s="1" t="s">
        <v>5993</v>
      </c>
      <c r="C3505" s="1" t="s">
        <v>5846</v>
      </c>
      <c r="D3505" s="2">
        <v>42386</v>
      </c>
      <c r="E3505">
        <v>418829</v>
      </c>
      <c r="F3505">
        <v>335</v>
      </c>
      <c r="G3505">
        <v>0</v>
      </c>
      <c r="H3505" s="1" t="s">
        <v>5833</v>
      </c>
      <c r="I3505" s="1" t="s">
        <v>6361</v>
      </c>
      <c r="J3505" s="1" t="s">
        <v>6240</v>
      </c>
      <c r="K3505">
        <v>47</v>
      </c>
      <c r="L3505" s="1" t="s">
        <v>6241</v>
      </c>
      <c r="M3505" s="1" t="s">
        <v>6262</v>
      </c>
      <c r="N3505">
        <v>105956</v>
      </c>
      <c r="O3505" s="1" t="s">
        <v>6243</v>
      </c>
      <c r="P3505" s="2">
        <v>44285</v>
      </c>
      <c r="Q3505" s="2">
        <v>45634</v>
      </c>
      <c r="R3505" s="1" t="s">
        <v>6904</v>
      </c>
      <c r="S3505" s="1" t="s">
        <v>6916</v>
      </c>
      <c r="T3505" s="1" t="s">
        <v>9</v>
      </c>
      <c r="U3505">
        <v>3574</v>
      </c>
      <c r="V3505" s="1" t="s">
        <v>15</v>
      </c>
      <c r="W3505" s="1" t="s">
        <v>106</v>
      </c>
      <c r="X3505" s="2">
        <f t="shared" ca="1" si="54"/>
        <v>45937</v>
      </c>
      <c r="Y3505" s="1">
        <f ca="1">ROUND(YEARFRAC(Merge1[[#This Row],[Join_Date]],Merge1[[#This Row],[Today]], 3),0)</f>
        <v>5</v>
      </c>
      <c r="Z3505" s="1" t="str" cm="1">
        <f t="array" aca="1" ref="Z3505" ca="1">_xlfn.IFS(
   Merge1[[#This Row],[Customer Tenure]]&lt;=2,"New",
   Merge1[[#This Row],[Customer Tenure]]&lt;=5,"Emerging",
  Merge1[[#This Row],[Customer Tenure]]&lt;9,"Established",
   TRUE,"Loyal"
)</f>
        <v>Emerging</v>
      </c>
      <c r="AA3505" s="1" t="str" cm="1">
        <f t="array" ref="AA3505">_xlfn.IFS(Merge1[[#This Row],[Income]]&lt;=30000,"Low",Merge1[[#This Row],[Income]]&lt;=60000,"Medium",Merge1[[#This Row],[Income]]&lt;=100000,"High", Merge1[[#This Row],[Income]]&gt;100000," Premium")</f>
        <v xml:space="preserve"> Premium</v>
      </c>
      <c r="AB3505" s="1" t="str" cm="1">
        <f t="array" ref="AB3505">_xlfn.IFS(Merge1[[#This Row],[Age]]&lt;= 28,"Gen Z", Merge1[[#This Row],[Age]]&lt;=44,"Millennials", Merge1[[#This Row],[Age]]&lt;=60,"Gen X", Merge1[[#This Row],[Age]]&gt;60,"Baby Boomers")</f>
        <v>Gen X</v>
      </c>
      <c r="AC3505" s="1" t="str" cm="1">
        <f t="array" ref="AC3505">_xlfn.IFS(
    Merge1[[#This Row],[Balance]]&lt;=50000,"Low",
    Merge1[[#This Row],[Balance]]&lt;=200000,"Medium",
    Merge1[[#This Row],[Balance]]&gt;200000,"High"
)</f>
        <v>High</v>
      </c>
    </row>
    <row r="3506" spans="1:29" x14ac:dyDescent="0.25">
      <c r="A3506" s="1" t="s">
        <v>1672</v>
      </c>
      <c r="B3506" s="1" t="s">
        <v>6072</v>
      </c>
      <c r="C3506" s="1" t="s">
        <v>5835</v>
      </c>
      <c r="D3506" s="2">
        <v>42483</v>
      </c>
      <c r="E3506">
        <v>448828</v>
      </c>
      <c r="F3506">
        <v>458</v>
      </c>
      <c r="G3506">
        <v>0</v>
      </c>
      <c r="H3506" s="1" t="s">
        <v>5833</v>
      </c>
      <c r="I3506" s="1" t="s">
        <v>6730</v>
      </c>
      <c r="J3506" s="1" t="s">
        <v>6245</v>
      </c>
      <c r="K3506">
        <v>53</v>
      </c>
      <c r="L3506" s="1" t="s">
        <v>6246</v>
      </c>
      <c r="M3506" s="1" t="s">
        <v>6257</v>
      </c>
      <c r="N3506">
        <v>182932</v>
      </c>
      <c r="O3506" s="1" t="s">
        <v>6248</v>
      </c>
      <c r="P3506" s="2">
        <v>45157</v>
      </c>
      <c r="Q3506" s="2">
        <v>45351</v>
      </c>
      <c r="R3506" s="1" t="s">
        <v>6885</v>
      </c>
      <c r="S3506" s="1" t="s">
        <v>6886</v>
      </c>
      <c r="T3506" s="1" t="s">
        <v>9</v>
      </c>
      <c r="U3506">
        <v>5768</v>
      </c>
      <c r="V3506" s="1" t="s">
        <v>10</v>
      </c>
      <c r="W3506" s="1" t="s">
        <v>45</v>
      </c>
      <c r="X3506" s="2">
        <f t="shared" ca="1" si="54"/>
        <v>45937</v>
      </c>
      <c r="Y3506" s="1">
        <f ca="1">ROUND(YEARFRAC(Merge1[[#This Row],[Join_Date]],Merge1[[#This Row],[Today]], 3),0)</f>
        <v>2</v>
      </c>
      <c r="Z3506" s="1" t="str" cm="1">
        <f t="array" aca="1" ref="Z3506" ca="1">_xlfn.IFS(
   Merge1[[#This Row],[Customer Tenure]]&lt;=2,"New",
   Merge1[[#This Row],[Customer Tenure]]&lt;=5,"Emerging",
  Merge1[[#This Row],[Customer Tenure]]&lt;9,"Established",
   TRUE,"Loyal"
)</f>
        <v>New</v>
      </c>
      <c r="AA3506" s="1" t="str" cm="1">
        <f t="array" ref="AA3506">_xlfn.IFS(Merge1[[#This Row],[Income]]&lt;=30000,"Low",Merge1[[#This Row],[Income]]&lt;=60000,"Medium",Merge1[[#This Row],[Income]]&lt;=100000,"High", Merge1[[#This Row],[Income]]&gt;100000," Premium")</f>
        <v xml:space="preserve"> Premium</v>
      </c>
      <c r="AB3506" s="1" t="str" cm="1">
        <f t="array" ref="AB3506">_xlfn.IFS(Merge1[[#This Row],[Age]]&lt;= 28,"Gen Z", Merge1[[#This Row],[Age]]&lt;=44,"Millennials", Merge1[[#This Row],[Age]]&lt;=60,"Gen X", Merge1[[#This Row],[Age]]&gt;60,"Baby Boomers")</f>
        <v>Gen X</v>
      </c>
      <c r="AC3506" s="1" t="str" cm="1">
        <f t="array" ref="AC3506">_xlfn.IFS(
    Merge1[[#This Row],[Balance]]&lt;=50000,"Low",
    Merge1[[#This Row],[Balance]]&lt;=200000,"Medium",
    Merge1[[#This Row],[Balance]]&gt;200000,"High"
)</f>
        <v>High</v>
      </c>
    </row>
    <row r="3507" spans="1:29" x14ac:dyDescent="0.25">
      <c r="A3507" s="1" t="s">
        <v>1543</v>
      </c>
      <c r="B3507" s="1" t="s">
        <v>6176</v>
      </c>
      <c r="C3507" s="1" t="s">
        <v>5832</v>
      </c>
      <c r="D3507" s="2">
        <v>45364</v>
      </c>
      <c r="E3507">
        <v>293052</v>
      </c>
      <c r="F3507">
        <v>655</v>
      </c>
      <c r="G3507">
        <v>0</v>
      </c>
      <c r="H3507" s="1" t="s">
        <v>5838</v>
      </c>
      <c r="I3507" s="1" t="s">
        <v>6569</v>
      </c>
      <c r="J3507" s="1" t="s">
        <v>6240</v>
      </c>
      <c r="K3507">
        <v>40</v>
      </c>
      <c r="L3507" s="1" t="s">
        <v>6256</v>
      </c>
      <c r="M3507" s="1" t="s">
        <v>6251</v>
      </c>
      <c r="N3507">
        <v>25109</v>
      </c>
      <c r="O3507" s="1" t="s">
        <v>6243</v>
      </c>
      <c r="P3507" s="2">
        <v>42673</v>
      </c>
      <c r="Q3507" s="2">
        <v>45466</v>
      </c>
      <c r="R3507" s="1" t="s">
        <v>6883</v>
      </c>
      <c r="S3507" s="1" t="s">
        <v>6884</v>
      </c>
      <c r="T3507" s="1" t="s">
        <v>9</v>
      </c>
      <c r="U3507">
        <v>1714</v>
      </c>
      <c r="V3507" s="1" t="s">
        <v>10</v>
      </c>
      <c r="W3507" s="1" t="s">
        <v>20</v>
      </c>
      <c r="X3507" s="2">
        <f t="shared" ca="1" si="54"/>
        <v>45937</v>
      </c>
      <c r="Y3507" s="1">
        <f ca="1">ROUND(YEARFRAC(Merge1[[#This Row],[Join_Date]],Merge1[[#This Row],[Today]], 3),0)</f>
        <v>9</v>
      </c>
      <c r="Z3507" s="1" t="str" cm="1">
        <f t="array" aca="1" ref="Z3507" ca="1">_xlfn.IFS(
   Merge1[[#This Row],[Customer Tenure]]&lt;=2,"New",
   Merge1[[#This Row],[Customer Tenure]]&lt;=5,"Emerging",
  Merge1[[#This Row],[Customer Tenure]]&lt;9,"Established",
   TRUE,"Loyal"
)</f>
        <v>Loyal</v>
      </c>
      <c r="AA3507" s="1" t="str" cm="1">
        <f t="array" ref="AA3507">_xlfn.IFS(Merge1[[#This Row],[Income]]&lt;=30000,"Low",Merge1[[#This Row],[Income]]&lt;=60000,"Medium",Merge1[[#This Row],[Income]]&lt;=100000,"High", Merge1[[#This Row],[Income]]&gt;100000," Premium")</f>
        <v>Low</v>
      </c>
      <c r="AB3507" s="1" t="str" cm="1">
        <f t="array" ref="AB3507">_xlfn.IFS(Merge1[[#This Row],[Age]]&lt;= 28,"Gen Z", Merge1[[#This Row],[Age]]&lt;=44,"Millennials", Merge1[[#This Row],[Age]]&lt;=60,"Gen X", Merge1[[#This Row],[Age]]&gt;60,"Baby Boomers")</f>
        <v>Millennials</v>
      </c>
      <c r="AC3507" s="1" t="str" cm="1">
        <f t="array" ref="AC3507">_xlfn.IFS(
    Merge1[[#This Row],[Balance]]&lt;=50000,"Low",
    Merge1[[#This Row],[Balance]]&lt;=200000,"Medium",
    Merge1[[#This Row],[Balance]]&gt;200000,"High"
)</f>
        <v>High</v>
      </c>
    </row>
    <row r="3508" spans="1:29" x14ac:dyDescent="0.25">
      <c r="A3508" s="1" t="s">
        <v>1694</v>
      </c>
      <c r="B3508" s="1" t="s">
        <v>5960</v>
      </c>
      <c r="C3508" s="1" t="s">
        <v>5832</v>
      </c>
      <c r="D3508" s="2">
        <v>43712</v>
      </c>
      <c r="E3508">
        <v>498843</v>
      </c>
      <c r="F3508">
        <v>307</v>
      </c>
      <c r="G3508">
        <v>0</v>
      </c>
      <c r="H3508" s="1" t="s">
        <v>5833</v>
      </c>
      <c r="I3508" s="1" t="s">
        <v>6283</v>
      </c>
      <c r="J3508" s="1" t="s">
        <v>6245</v>
      </c>
      <c r="K3508">
        <v>44</v>
      </c>
      <c r="L3508" s="1" t="s">
        <v>6246</v>
      </c>
      <c r="M3508" s="1" t="s">
        <v>6247</v>
      </c>
      <c r="N3508">
        <v>189269</v>
      </c>
      <c r="O3508" s="1" t="s">
        <v>6243</v>
      </c>
      <c r="P3508" s="2">
        <v>45414</v>
      </c>
      <c r="Q3508" s="2">
        <v>45512</v>
      </c>
      <c r="R3508" s="1" t="s">
        <v>6889</v>
      </c>
      <c r="S3508" s="1" t="s">
        <v>6890</v>
      </c>
      <c r="T3508" s="1" t="s">
        <v>14</v>
      </c>
      <c r="U3508">
        <v>6084</v>
      </c>
      <c r="V3508" s="1" t="s">
        <v>19</v>
      </c>
      <c r="W3508" s="1" t="s">
        <v>16</v>
      </c>
      <c r="X3508" s="2">
        <f t="shared" ca="1" si="54"/>
        <v>45937</v>
      </c>
      <c r="Y3508" s="1">
        <f ca="1">ROUND(YEARFRAC(Merge1[[#This Row],[Join_Date]],Merge1[[#This Row],[Today]], 3),0)</f>
        <v>1</v>
      </c>
      <c r="Z3508" s="1" t="str" cm="1">
        <f t="array" aca="1" ref="Z3508" ca="1">_xlfn.IFS(
   Merge1[[#This Row],[Customer Tenure]]&lt;=2,"New",
   Merge1[[#This Row],[Customer Tenure]]&lt;=5,"Emerging",
  Merge1[[#This Row],[Customer Tenure]]&lt;9,"Established",
   TRUE,"Loyal"
)</f>
        <v>New</v>
      </c>
      <c r="AA3508" s="1" t="str" cm="1">
        <f t="array" ref="AA3508">_xlfn.IFS(Merge1[[#This Row],[Income]]&lt;=30000,"Low",Merge1[[#This Row],[Income]]&lt;=60000,"Medium",Merge1[[#This Row],[Income]]&lt;=100000,"High", Merge1[[#This Row],[Income]]&gt;100000," Premium")</f>
        <v xml:space="preserve"> Premium</v>
      </c>
      <c r="AB3508" s="1" t="str" cm="1">
        <f t="array" ref="AB3508">_xlfn.IFS(Merge1[[#This Row],[Age]]&lt;= 28,"Gen Z", Merge1[[#This Row],[Age]]&lt;=44,"Millennials", Merge1[[#This Row],[Age]]&lt;=60,"Gen X", Merge1[[#This Row],[Age]]&gt;60,"Baby Boomers")</f>
        <v>Millennials</v>
      </c>
      <c r="AC3508" s="1" t="str" cm="1">
        <f t="array" ref="AC3508">_xlfn.IFS(
    Merge1[[#This Row],[Balance]]&lt;=50000,"Low",
    Merge1[[#This Row],[Balance]]&lt;=200000,"Medium",
    Merge1[[#This Row],[Balance]]&gt;200000,"High"
)</f>
        <v>High</v>
      </c>
    </row>
    <row r="3509" spans="1:29" x14ac:dyDescent="0.25">
      <c r="A3509" s="1" t="s">
        <v>455</v>
      </c>
      <c r="B3509" s="1" t="s">
        <v>6189</v>
      </c>
      <c r="C3509" s="1" t="s">
        <v>5835</v>
      </c>
      <c r="D3509" s="2">
        <v>42416</v>
      </c>
      <c r="E3509">
        <v>274336</v>
      </c>
      <c r="F3509">
        <v>371</v>
      </c>
      <c r="G3509">
        <v>0</v>
      </c>
      <c r="H3509" s="1" t="s">
        <v>5833</v>
      </c>
      <c r="I3509" s="1" t="s">
        <v>6788</v>
      </c>
      <c r="J3509" s="1" t="s">
        <v>6245</v>
      </c>
      <c r="K3509">
        <v>46</v>
      </c>
      <c r="L3509" s="1" t="s">
        <v>6246</v>
      </c>
      <c r="M3509" s="1" t="s">
        <v>6251</v>
      </c>
      <c r="N3509">
        <v>102189</v>
      </c>
      <c r="O3509" s="1" t="s">
        <v>6243</v>
      </c>
      <c r="P3509" s="2">
        <v>45037</v>
      </c>
      <c r="Q3509" s="2">
        <v>45758</v>
      </c>
      <c r="R3509" s="1" t="s">
        <v>6893</v>
      </c>
      <c r="S3509" s="1" t="s">
        <v>6894</v>
      </c>
      <c r="T3509" s="1" t="s">
        <v>9</v>
      </c>
      <c r="U3509">
        <v>2387</v>
      </c>
      <c r="V3509" s="1" t="s">
        <v>10</v>
      </c>
      <c r="W3509" s="1" t="s">
        <v>106</v>
      </c>
      <c r="X3509" s="2">
        <f t="shared" ca="1" si="54"/>
        <v>45937</v>
      </c>
      <c r="Y3509" s="1">
        <f ca="1">ROUND(YEARFRAC(Merge1[[#This Row],[Join_Date]],Merge1[[#This Row],[Today]], 3),0)</f>
        <v>2</v>
      </c>
      <c r="Z3509" s="1" t="str" cm="1">
        <f t="array" aca="1" ref="Z3509" ca="1">_xlfn.IFS(
   Merge1[[#This Row],[Customer Tenure]]&lt;=2,"New",
   Merge1[[#This Row],[Customer Tenure]]&lt;=5,"Emerging",
  Merge1[[#This Row],[Customer Tenure]]&lt;9,"Established",
   TRUE,"Loyal"
)</f>
        <v>New</v>
      </c>
      <c r="AA3509" s="1" t="str" cm="1">
        <f t="array" ref="AA3509">_xlfn.IFS(Merge1[[#This Row],[Income]]&lt;=30000,"Low",Merge1[[#This Row],[Income]]&lt;=60000,"Medium",Merge1[[#This Row],[Income]]&lt;=100000,"High", Merge1[[#This Row],[Income]]&gt;100000," Premium")</f>
        <v xml:space="preserve"> Premium</v>
      </c>
      <c r="AB3509" s="1" t="str" cm="1">
        <f t="array" ref="AB3509">_xlfn.IFS(Merge1[[#This Row],[Age]]&lt;= 28,"Gen Z", Merge1[[#This Row],[Age]]&lt;=44,"Millennials", Merge1[[#This Row],[Age]]&lt;=60,"Gen X", Merge1[[#This Row],[Age]]&gt;60,"Baby Boomers")</f>
        <v>Gen X</v>
      </c>
      <c r="AC3509" s="1" t="str" cm="1">
        <f t="array" ref="AC3509">_xlfn.IFS(
    Merge1[[#This Row],[Balance]]&lt;=50000,"Low",
    Merge1[[#This Row],[Balance]]&lt;=200000,"Medium",
    Merge1[[#This Row],[Balance]]&gt;200000,"High"
)</f>
        <v>High</v>
      </c>
    </row>
    <row r="3510" spans="1:29" x14ac:dyDescent="0.25">
      <c r="A3510" s="1" t="s">
        <v>1173</v>
      </c>
      <c r="B3510" s="1" t="s">
        <v>5852</v>
      </c>
      <c r="C3510" s="1" t="s">
        <v>5842</v>
      </c>
      <c r="D3510" s="2">
        <v>42655</v>
      </c>
      <c r="E3510">
        <v>465525</v>
      </c>
      <c r="F3510">
        <v>756</v>
      </c>
      <c r="G3510">
        <v>0</v>
      </c>
      <c r="H3510" s="1" t="s">
        <v>5850</v>
      </c>
      <c r="I3510" s="1" t="s">
        <v>6489</v>
      </c>
      <c r="J3510" s="1" t="s">
        <v>6240</v>
      </c>
      <c r="K3510">
        <v>54</v>
      </c>
      <c r="L3510" s="1" t="s">
        <v>6260</v>
      </c>
      <c r="M3510" s="1" t="s">
        <v>6262</v>
      </c>
      <c r="N3510">
        <v>117768</v>
      </c>
      <c r="O3510" s="1" t="s">
        <v>6243</v>
      </c>
      <c r="P3510" s="2">
        <v>45891</v>
      </c>
      <c r="Q3510" s="2">
        <v>45711</v>
      </c>
      <c r="R3510" s="1" t="s">
        <v>6885</v>
      </c>
      <c r="S3510" s="1" t="s">
        <v>6896</v>
      </c>
      <c r="T3510" s="1" t="s">
        <v>9</v>
      </c>
      <c r="U3510">
        <v>8029</v>
      </c>
      <c r="V3510" s="1" t="s">
        <v>24</v>
      </c>
      <c r="W3510" s="1" t="s">
        <v>20</v>
      </c>
      <c r="X3510" s="2">
        <f t="shared" ca="1" si="54"/>
        <v>45937</v>
      </c>
      <c r="Y3510" s="1">
        <f ca="1">ROUND(YEARFRAC(Merge1[[#This Row],[Join_Date]],Merge1[[#This Row],[Today]], 3),0)</f>
        <v>0</v>
      </c>
      <c r="Z3510" s="1" t="str" cm="1">
        <f t="array" aca="1" ref="Z3510" ca="1">_xlfn.IFS(
   Merge1[[#This Row],[Customer Tenure]]&lt;=2,"New",
   Merge1[[#This Row],[Customer Tenure]]&lt;=5,"Emerging",
  Merge1[[#This Row],[Customer Tenure]]&lt;9,"Established",
   TRUE,"Loyal"
)</f>
        <v>New</v>
      </c>
      <c r="AA3510" s="1" t="str" cm="1">
        <f t="array" ref="AA3510">_xlfn.IFS(Merge1[[#This Row],[Income]]&lt;=30000,"Low",Merge1[[#This Row],[Income]]&lt;=60000,"Medium",Merge1[[#This Row],[Income]]&lt;=100000,"High", Merge1[[#This Row],[Income]]&gt;100000," Premium")</f>
        <v xml:space="preserve"> Premium</v>
      </c>
      <c r="AB3510" s="1" t="str" cm="1">
        <f t="array" ref="AB3510">_xlfn.IFS(Merge1[[#This Row],[Age]]&lt;= 28,"Gen Z", Merge1[[#This Row],[Age]]&lt;=44,"Millennials", Merge1[[#This Row],[Age]]&lt;=60,"Gen X", Merge1[[#This Row],[Age]]&gt;60,"Baby Boomers")</f>
        <v>Gen X</v>
      </c>
      <c r="AC3510" s="1" t="str" cm="1">
        <f t="array" ref="AC3510">_xlfn.IFS(
    Merge1[[#This Row],[Balance]]&lt;=50000,"Low",
    Merge1[[#This Row],[Balance]]&lt;=200000,"Medium",
    Merge1[[#This Row],[Balance]]&gt;200000,"High"
)</f>
        <v>High</v>
      </c>
    </row>
    <row r="3511" spans="1:29" x14ac:dyDescent="0.25">
      <c r="A3511" s="1" t="s">
        <v>543</v>
      </c>
      <c r="B3511" s="1" t="s">
        <v>6080</v>
      </c>
      <c r="C3511" s="1" t="s">
        <v>5846</v>
      </c>
      <c r="D3511" s="2">
        <v>45679</v>
      </c>
      <c r="E3511">
        <v>445414</v>
      </c>
      <c r="F3511">
        <v>675</v>
      </c>
      <c r="G3511">
        <v>0</v>
      </c>
      <c r="H3511" s="1" t="s">
        <v>5833</v>
      </c>
      <c r="I3511" s="1" t="s">
        <v>6469</v>
      </c>
      <c r="J3511" s="1" t="s">
        <v>6245</v>
      </c>
      <c r="K3511">
        <v>33</v>
      </c>
      <c r="L3511" s="1" t="s">
        <v>6241</v>
      </c>
      <c r="M3511" s="1" t="s">
        <v>6242</v>
      </c>
      <c r="N3511">
        <v>77372</v>
      </c>
      <c r="O3511" s="1" t="s">
        <v>6243</v>
      </c>
      <c r="P3511" s="2">
        <v>42292</v>
      </c>
      <c r="Q3511" s="2">
        <v>45495</v>
      </c>
      <c r="R3511" s="1" t="s">
        <v>6891</v>
      </c>
      <c r="S3511" s="1" t="s">
        <v>6895</v>
      </c>
      <c r="T3511" s="1" t="s">
        <v>23</v>
      </c>
      <c r="U3511">
        <v>5284</v>
      </c>
      <c r="V3511" s="1" t="s">
        <v>24</v>
      </c>
      <c r="W3511" s="1" t="s">
        <v>55</v>
      </c>
      <c r="X3511" s="2">
        <f t="shared" ca="1" si="54"/>
        <v>45937</v>
      </c>
      <c r="Y3511" s="1">
        <f ca="1">ROUND(YEARFRAC(Merge1[[#This Row],[Join_Date]],Merge1[[#This Row],[Today]], 3),0)</f>
        <v>10</v>
      </c>
      <c r="Z3511" s="1" t="str" cm="1">
        <f t="array" aca="1" ref="Z3511" ca="1">_xlfn.IFS(
   Merge1[[#This Row],[Customer Tenure]]&lt;=2,"New",
   Merge1[[#This Row],[Customer Tenure]]&lt;=5,"Emerging",
  Merge1[[#This Row],[Customer Tenure]]&lt;9,"Established",
   TRUE,"Loyal"
)</f>
        <v>Loyal</v>
      </c>
      <c r="AA3511" s="1" t="str" cm="1">
        <f t="array" ref="AA3511">_xlfn.IFS(Merge1[[#This Row],[Income]]&lt;=30000,"Low",Merge1[[#This Row],[Income]]&lt;=60000,"Medium",Merge1[[#This Row],[Income]]&lt;=100000,"High", Merge1[[#This Row],[Income]]&gt;100000," Premium")</f>
        <v>High</v>
      </c>
      <c r="AB3511" s="1" t="str" cm="1">
        <f t="array" ref="AB3511">_xlfn.IFS(Merge1[[#This Row],[Age]]&lt;= 28,"Gen Z", Merge1[[#This Row],[Age]]&lt;=44,"Millennials", Merge1[[#This Row],[Age]]&lt;=60,"Gen X", Merge1[[#This Row],[Age]]&gt;60,"Baby Boomers")</f>
        <v>Millennials</v>
      </c>
      <c r="AC3511" s="1" t="str" cm="1">
        <f t="array" ref="AC3511">_xlfn.IFS(
    Merge1[[#This Row],[Balance]]&lt;=50000,"Low",
    Merge1[[#This Row],[Balance]]&lt;=200000,"Medium",
    Merge1[[#This Row],[Balance]]&gt;200000,"High"
)</f>
        <v>High</v>
      </c>
    </row>
    <row r="3512" spans="1:29" x14ac:dyDescent="0.25">
      <c r="A3512" s="1" t="s">
        <v>597</v>
      </c>
      <c r="B3512" s="1" t="s">
        <v>5917</v>
      </c>
      <c r="C3512" s="1" t="s">
        <v>5835</v>
      </c>
      <c r="D3512" s="2">
        <v>45069</v>
      </c>
      <c r="E3512">
        <v>23408</v>
      </c>
      <c r="F3512">
        <v>442</v>
      </c>
      <c r="G3512">
        <v>0</v>
      </c>
      <c r="H3512" s="1" t="s">
        <v>5833</v>
      </c>
      <c r="I3512" s="1" t="s">
        <v>6409</v>
      </c>
      <c r="J3512" s="1" t="s">
        <v>6245</v>
      </c>
      <c r="K3512">
        <v>39</v>
      </c>
      <c r="L3512" s="1" t="s">
        <v>6241</v>
      </c>
      <c r="M3512" s="1" t="s">
        <v>6257</v>
      </c>
      <c r="N3512">
        <v>62534</v>
      </c>
      <c r="O3512" s="1" t="s">
        <v>6243</v>
      </c>
      <c r="P3512" s="2">
        <v>43891</v>
      </c>
      <c r="Q3512" s="2">
        <v>45814</v>
      </c>
      <c r="R3512" s="1" t="s">
        <v>6883</v>
      </c>
      <c r="S3512" s="1" t="s">
        <v>6910</v>
      </c>
      <c r="T3512" s="1" t="s">
        <v>28</v>
      </c>
      <c r="U3512">
        <v>3241</v>
      </c>
      <c r="V3512" s="1" t="s">
        <v>24</v>
      </c>
      <c r="W3512" s="1" t="s">
        <v>11</v>
      </c>
      <c r="X3512" s="2">
        <f t="shared" ca="1" si="54"/>
        <v>45937</v>
      </c>
      <c r="Y3512" s="1">
        <f ca="1">ROUND(YEARFRAC(Merge1[[#This Row],[Join_Date]],Merge1[[#This Row],[Today]], 3),0)</f>
        <v>6</v>
      </c>
      <c r="Z3512" s="1" t="str" cm="1">
        <f t="array" aca="1" ref="Z3512" ca="1">_xlfn.IFS(
   Merge1[[#This Row],[Customer Tenure]]&lt;=2,"New",
   Merge1[[#This Row],[Customer Tenure]]&lt;=5,"Emerging",
  Merge1[[#This Row],[Customer Tenure]]&lt;9,"Established",
   TRUE,"Loyal"
)</f>
        <v>Established</v>
      </c>
      <c r="AA3512" s="1" t="str" cm="1">
        <f t="array" ref="AA3512">_xlfn.IFS(Merge1[[#This Row],[Income]]&lt;=30000,"Low",Merge1[[#This Row],[Income]]&lt;=60000,"Medium",Merge1[[#This Row],[Income]]&lt;=100000,"High", Merge1[[#This Row],[Income]]&gt;100000," Premium")</f>
        <v>High</v>
      </c>
      <c r="AB3512" s="1" t="str" cm="1">
        <f t="array" ref="AB3512">_xlfn.IFS(Merge1[[#This Row],[Age]]&lt;= 28,"Gen Z", Merge1[[#This Row],[Age]]&lt;=44,"Millennials", Merge1[[#This Row],[Age]]&lt;=60,"Gen X", Merge1[[#This Row],[Age]]&gt;60,"Baby Boomers")</f>
        <v>Millennials</v>
      </c>
      <c r="AC3512" s="1" t="str" cm="1">
        <f t="array" ref="AC3512">_xlfn.IFS(
    Merge1[[#This Row],[Balance]]&lt;=50000,"Low",
    Merge1[[#This Row],[Balance]]&lt;=200000,"Medium",
    Merge1[[#This Row],[Balance]]&gt;200000,"High"
)</f>
        <v>Low</v>
      </c>
    </row>
    <row r="3513" spans="1:29" x14ac:dyDescent="0.25">
      <c r="A3513" s="1" t="s">
        <v>249</v>
      </c>
      <c r="B3513" s="1" t="s">
        <v>5863</v>
      </c>
      <c r="C3513" s="1" t="s">
        <v>5835</v>
      </c>
      <c r="D3513" s="2">
        <v>44000</v>
      </c>
      <c r="E3513">
        <v>303297</v>
      </c>
      <c r="F3513">
        <v>462</v>
      </c>
      <c r="G3513">
        <v>0</v>
      </c>
      <c r="H3513" s="1" t="s">
        <v>5833</v>
      </c>
      <c r="I3513" s="1" t="s">
        <v>6396</v>
      </c>
      <c r="J3513" s="1" t="s">
        <v>6245</v>
      </c>
      <c r="K3513">
        <v>71</v>
      </c>
      <c r="L3513" s="1" t="s">
        <v>6260</v>
      </c>
      <c r="M3513" s="1" t="s">
        <v>6257</v>
      </c>
      <c r="N3513">
        <v>69708</v>
      </c>
      <c r="O3513" s="1" t="s">
        <v>6248</v>
      </c>
      <c r="P3513" s="2">
        <v>45797</v>
      </c>
      <c r="Q3513" s="2">
        <v>45367</v>
      </c>
      <c r="R3513" s="1" t="s">
        <v>6899</v>
      </c>
      <c r="S3513" s="1" t="s">
        <v>6900</v>
      </c>
      <c r="T3513" s="1" t="s">
        <v>9</v>
      </c>
      <c r="U3513">
        <v>6419</v>
      </c>
      <c r="V3513" s="1" t="s">
        <v>19</v>
      </c>
      <c r="W3513" s="1" t="s">
        <v>55</v>
      </c>
      <c r="X3513" s="2">
        <f t="shared" ca="1" si="54"/>
        <v>45937</v>
      </c>
      <c r="Y3513" s="1">
        <f ca="1">ROUND(YEARFRAC(Merge1[[#This Row],[Join_Date]],Merge1[[#This Row],[Today]], 3),0)</f>
        <v>0</v>
      </c>
      <c r="Z3513" s="1" t="str" cm="1">
        <f t="array" aca="1" ref="Z3513" ca="1">_xlfn.IFS(
   Merge1[[#This Row],[Customer Tenure]]&lt;=2,"New",
   Merge1[[#This Row],[Customer Tenure]]&lt;=5,"Emerging",
  Merge1[[#This Row],[Customer Tenure]]&lt;9,"Established",
   TRUE,"Loyal"
)</f>
        <v>New</v>
      </c>
      <c r="AA3513" s="1" t="str" cm="1">
        <f t="array" ref="AA3513">_xlfn.IFS(Merge1[[#This Row],[Income]]&lt;=30000,"Low",Merge1[[#This Row],[Income]]&lt;=60000,"Medium",Merge1[[#This Row],[Income]]&lt;=100000,"High", Merge1[[#This Row],[Income]]&gt;100000," Premium")</f>
        <v>High</v>
      </c>
      <c r="AB3513" s="1" t="str" cm="1">
        <f t="array" ref="AB3513">_xlfn.IFS(Merge1[[#This Row],[Age]]&lt;= 28,"Gen Z", Merge1[[#This Row],[Age]]&lt;=44,"Millennials", Merge1[[#This Row],[Age]]&lt;=60,"Gen X", Merge1[[#This Row],[Age]]&gt;60,"Baby Boomers")</f>
        <v>Baby Boomers</v>
      </c>
      <c r="AC3513" s="1" t="str" cm="1">
        <f t="array" ref="AC3513">_xlfn.IFS(
    Merge1[[#This Row],[Balance]]&lt;=50000,"Low",
    Merge1[[#This Row],[Balance]]&lt;=200000,"Medium",
    Merge1[[#This Row],[Balance]]&gt;200000,"High"
)</f>
        <v>High</v>
      </c>
    </row>
    <row r="3514" spans="1:29" x14ac:dyDescent="0.25">
      <c r="A3514" s="1" t="s">
        <v>998</v>
      </c>
      <c r="B3514" s="1" t="s">
        <v>6062</v>
      </c>
      <c r="C3514" s="1" t="s">
        <v>5835</v>
      </c>
      <c r="D3514" s="2">
        <v>43059</v>
      </c>
      <c r="E3514">
        <v>59821</v>
      </c>
      <c r="F3514">
        <v>590</v>
      </c>
      <c r="G3514">
        <v>0</v>
      </c>
      <c r="H3514" s="1" t="s">
        <v>5833</v>
      </c>
      <c r="I3514" s="1" t="s">
        <v>6263</v>
      </c>
      <c r="J3514" s="1" t="s">
        <v>6240</v>
      </c>
      <c r="K3514">
        <v>59</v>
      </c>
      <c r="L3514" s="1" t="s">
        <v>6241</v>
      </c>
      <c r="M3514" s="1" t="s">
        <v>6262</v>
      </c>
      <c r="N3514">
        <v>144988</v>
      </c>
      <c r="O3514" s="1" t="s">
        <v>6243</v>
      </c>
      <c r="P3514" s="2">
        <v>45448</v>
      </c>
      <c r="Q3514" s="2">
        <v>45373</v>
      </c>
      <c r="R3514" s="1" t="s">
        <v>6899</v>
      </c>
      <c r="S3514" s="1" t="s">
        <v>6900</v>
      </c>
      <c r="T3514" s="1" t="s">
        <v>9</v>
      </c>
      <c r="U3514">
        <v>2225</v>
      </c>
      <c r="V3514" s="1" t="s">
        <v>15</v>
      </c>
      <c r="W3514" s="1" t="s">
        <v>40</v>
      </c>
      <c r="X3514" s="2">
        <f t="shared" ca="1" si="54"/>
        <v>45937</v>
      </c>
      <c r="Y3514" s="1">
        <f ca="1">ROUND(YEARFRAC(Merge1[[#This Row],[Join_Date]],Merge1[[#This Row],[Today]], 3),0)</f>
        <v>1</v>
      </c>
      <c r="Z3514" s="1" t="str" cm="1">
        <f t="array" aca="1" ref="Z3514" ca="1">_xlfn.IFS(
   Merge1[[#This Row],[Customer Tenure]]&lt;=2,"New",
   Merge1[[#This Row],[Customer Tenure]]&lt;=5,"Emerging",
  Merge1[[#This Row],[Customer Tenure]]&lt;9,"Established",
   TRUE,"Loyal"
)</f>
        <v>New</v>
      </c>
      <c r="AA3514" s="1" t="str" cm="1">
        <f t="array" ref="AA3514">_xlfn.IFS(Merge1[[#This Row],[Income]]&lt;=30000,"Low",Merge1[[#This Row],[Income]]&lt;=60000,"Medium",Merge1[[#This Row],[Income]]&lt;=100000,"High", Merge1[[#This Row],[Income]]&gt;100000," Premium")</f>
        <v xml:space="preserve"> Premium</v>
      </c>
      <c r="AB3514" s="1" t="str" cm="1">
        <f t="array" ref="AB3514">_xlfn.IFS(Merge1[[#This Row],[Age]]&lt;= 28,"Gen Z", Merge1[[#This Row],[Age]]&lt;=44,"Millennials", Merge1[[#This Row],[Age]]&lt;=60,"Gen X", Merge1[[#This Row],[Age]]&gt;60,"Baby Boomers")</f>
        <v>Gen X</v>
      </c>
      <c r="AC3514" s="1" t="str" cm="1">
        <f t="array" ref="AC3514">_xlfn.IFS(
    Merge1[[#This Row],[Balance]]&lt;=50000,"Low",
    Merge1[[#This Row],[Balance]]&lt;=200000,"Medium",
    Merge1[[#This Row],[Balance]]&gt;200000,"High"
)</f>
        <v>Medium</v>
      </c>
    </row>
    <row r="3515" spans="1:29" x14ac:dyDescent="0.25">
      <c r="A3515" s="1" t="s">
        <v>231</v>
      </c>
      <c r="B3515" s="1" t="s">
        <v>5877</v>
      </c>
      <c r="C3515" s="1" t="s">
        <v>5835</v>
      </c>
      <c r="D3515" s="2">
        <v>45379</v>
      </c>
      <c r="E3515">
        <v>234538</v>
      </c>
      <c r="F3515">
        <v>353</v>
      </c>
      <c r="G3515">
        <v>0</v>
      </c>
      <c r="H3515" s="1" t="s">
        <v>5833</v>
      </c>
      <c r="I3515" s="1" t="s">
        <v>6314</v>
      </c>
      <c r="J3515" s="1" t="s">
        <v>6245</v>
      </c>
      <c r="K3515">
        <v>18</v>
      </c>
      <c r="L3515" s="1" t="s">
        <v>6256</v>
      </c>
      <c r="M3515" s="1" t="s">
        <v>6242</v>
      </c>
      <c r="N3515">
        <v>81413</v>
      </c>
      <c r="O3515" s="1" t="s">
        <v>6243</v>
      </c>
      <c r="P3515" s="2">
        <v>42831</v>
      </c>
      <c r="Q3515" s="2">
        <v>45373</v>
      </c>
      <c r="R3515" s="1" t="s">
        <v>6899</v>
      </c>
      <c r="S3515" s="1" t="s">
        <v>6900</v>
      </c>
      <c r="T3515" s="1" t="s">
        <v>28</v>
      </c>
      <c r="U3515">
        <v>6298</v>
      </c>
      <c r="V3515" s="1" t="s">
        <v>10</v>
      </c>
      <c r="W3515" s="1" t="s">
        <v>50</v>
      </c>
      <c r="X3515" s="2">
        <f t="shared" ca="1" si="54"/>
        <v>45937</v>
      </c>
      <c r="Y3515" s="1">
        <f ca="1">ROUND(YEARFRAC(Merge1[[#This Row],[Join_Date]],Merge1[[#This Row],[Today]], 3),0)</f>
        <v>9</v>
      </c>
      <c r="Z3515" s="1" t="str" cm="1">
        <f t="array" aca="1" ref="Z3515" ca="1">_xlfn.IFS(
   Merge1[[#This Row],[Customer Tenure]]&lt;=2,"New",
   Merge1[[#This Row],[Customer Tenure]]&lt;=5,"Emerging",
  Merge1[[#This Row],[Customer Tenure]]&lt;9,"Established",
   TRUE,"Loyal"
)</f>
        <v>Loyal</v>
      </c>
      <c r="AA3515" s="1" t="str" cm="1">
        <f t="array" ref="AA3515">_xlfn.IFS(Merge1[[#This Row],[Income]]&lt;=30000,"Low",Merge1[[#This Row],[Income]]&lt;=60000,"Medium",Merge1[[#This Row],[Income]]&lt;=100000,"High", Merge1[[#This Row],[Income]]&gt;100000," Premium")</f>
        <v>High</v>
      </c>
      <c r="AB3515" s="1" t="str" cm="1">
        <f t="array" ref="AB3515">_xlfn.IFS(Merge1[[#This Row],[Age]]&lt;= 28,"Gen Z", Merge1[[#This Row],[Age]]&lt;=44,"Millennials", Merge1[[#This Row],[Age]]&lt;=60,"Gen X", Merge1[[#This Row],[Age]]&gt;60,"Baby Boomers")</f>
        <v>Gen Z</v>
      </c>
      <c r="AC3515" s="1" t="str" cm="1">
        <f t="array" ref="AC3515">_xlfn.IFS(
    Merge1[[#This Row],[Balance]]&lt;=50000,"Low",
    Merge1[[#This Row],[Balance]]&lt;=200000,"Medium",
    Merge1[[#This Row],[Balance]]&gt;200000,"High"
)</f>
        <v>High</v>
      </c>
    </row>
    <row r="3516" spans="1:29" x14ac:dyDescent="0.25">
      <c r="A3516" s="1" t="s">
        <v>381</v>
      </c>
      <c r="B3516" s="1" t="s">
        <v>6050</v>
      </c>
      <c r="C3516" s="1" t="s">
        <v>5846</v>
      </c>
      <c r="D3516" s="2">
        <v>43862</v>
      </c>
      <c r="E3516">
        <v>310152</v>
      </c>
      <c r="F3516">
        <v>536</v>
      </c>
      <c r="G3516">
        <v>0</v>
      </c>
      <c r="H3516" s="1" t="s">
        <v>5833</v>
      </c>
      <c r="I3516" s="1" t="s">
        <v>6309</v>
      </c>
      <c r="J3516" s="1" t="s">
        <v>6240</v>
      </c>
      <c r="K3516">
        <v>24</v>
      </c>
      <c r="L3516" s="1" t="s">
        <v>6260</v>
      </c>
      <c r="M3516" s="1" t="s">
        <v>6262</v>
      </c>
      <c r="N3516">
        <v>177757</v>
      </c>
      <c r="O3516" s="1" t="s">
        <v>6243</v>
      </c>
      <c r="P3516" s="2">
        <v>42576</v>
      </c>
      <c r="Q3516" s="2">
        <v>45391</v>
      </c>
      <c r="R3516" s="1" t="s">
        <v>6893</v>
      </c>
      <c r="S3516" s="1" t="s">
        <v>6911</v>
      </c>
      <c r="T3516" s="1" t="s">
        <v>28</v>
      </c>
      <c r="U3516">
        <v>6339</v>
      </c>
      <c r="V3516" s="1" t="s">
        <v>19</v>
      </c>
      <c r="W3516" s="1" t="s">
        <v>40</v>
      </c>
      <c r="X3516" s="2">
        <f t="shared" ca="1" si="54"/>
        <v>45937</v>
      </c>
      <c r="Y3516" s="1">
        <f ca="1">ROUND(YEARFRAC(Merge1[[#This Row],[Join_Date]],Merge1[[#This Row],[Today]], 3),0)</f>
        <v>9</v>
      </c>
      <c r="Z3516" s="1" t="str" cm="1">
        <f t="array" aca="1" ref="Z3516" ca="1">_xlfn.IFS(
   Merge1[[#This Row],[Customer Tenure]]&lt;=2,"New",
   Merge1[[#This Row],[Customer Tenure]]&lt;=5,"Emerging",
  Merge1[[#This Row],[Customer Tenure]]&lt;9,"Established",
   TRUE,"Loyal"
)</f>
        <v>Loyal</v>
      </c>
      <c r="AA3516" s="1" t="str" cm="1">
        <f t="array" ref="AA3516">_xlfn.IFS(Merge1[[#This Row],[Income]]&lt;=30000,"Low",Merge1[[#This Row],[Income]]&lt;=60000,"Medium",Merge1[[#This Row],[Income]]&lt;=100000,"High", Merge1[[#This Row],[Income]]&gt;100000," Premium")</f>
        <v xml:space="preserve"> Premium</v>
      </c>
      <c r="AB3516" s="1" t="str" cm="1">
        <f t="array" ref="AB3516">_xlfn.IFS(Merge1[[#This Row],[Age]]&lt;= 28,"Gen Z", Merge1[[#This Row],[Age]]&lt;=44,"Millennials", Merge1[[#This Row],[Age]]&lt;=60,"Gen X", Merge1[[#This Row],[Age]]&gt;60,"Baby Boomers")</f>
        <v>Gen Z</v>
      </c>
      <c r="AC3516" s="1" t="str" cm="1">
        <f t="array" ref="AC3516">_xlfn.IFS(
    Merge1[[#This Row],[Balance]]&lt;=50000,"Low",
    Merge1[[#This Row],[Balance]]&lt;=200000,"Medium",
    Merge1[[#This Row],[Balance]]&gt;200000,"High"
)</f>
        <v>High</v>
      </c>
    </row>
    <row r="3517" spans="1:29" x14ac:dyDescent="0.25">
      <c r="A3517" s="1" t="s">
        <v>1607</v>
      </c>
      <c r="B3517" s="1" t="s">
        <v>5894</v>
      </c>
      <c r="C3517" s="1" t="s">
        <v>5835</v>
      </c>
      <c r="D3517" s="2">
        <v>44407</v>
      </c>
      <c r="E3517">
        <v>250819</v>
      </c>
      <c r="F3517">
        <v>705</v>
      </c>
      <c r="G3517">
        <v>0</v>
      </c>
      <c r="H3517" s="1" t="s">
        <v>5833</v>
      </c>
      <c r="I3517" s="1" t="s">
        <v>6386</v>
      </c>
      <c r="J3517" s="1" t="s">
        <v>6245</v>
      </c>
      <c r="K3517">
        <v>40</v>
      </c>
      <c r="L3517" s="1" t="s">
        <v>6256</v>
      </c>
      <c r="M3517" s="1" t="s">
        <v>6262</v>
      </c>
      <c r="N3517">
        <v>117624</v>
      </c>
      <c r="O3517" s="1" t="s">
        <v>6252</v>
      </c>
      <c r="P3517" s="2">
        <v>45720</v>
      </c>
      <c r="Q3517" s="2">
        <v>45395</v>
      </c>
      <c r="R3517" s="1" t="s">
        <v>6893</v>
      </c>
      <c r="S3517" s="1" t="s">
        <v>6911</v>
      </c>
      <c r="T3517" s="1" t="s">
        <v>14</v>
      </c>
      <c r="U3517">
        <v>895</v>
      </c>
      <c r="V3517" s="1" t="s">
        <v>15</v>
      </c>
      <c r="W3517" s="1" t="s">
        <v>25</v>
      </c>
      <c r="X3517" s="2">
        <f t="shared" ca="1" si="54"/>
        <v>45937</v>
      </c>
      <c r="Y3517" s="1">
        <f ca="1">ROUND(YEARFRAC(Merge1[[#This Row],[Join_Date]],Merge1[[#This Row],[Today]], 3),0)</f>
        <v>1</v>
      </c>
      <c r="Z3517" s="1" t="str" cm="1">
        <f t="array" aca="1" ref="Z3517" ca="1">_xlfn.IFS(
   Merge1[[#This Row],[Customer Tenure]]&lt;=2,"New",
   Merge1[[#This Row],[Customer Tenure]]&lt;=5,"Emerging",
  Merge1[[#This Row],[Customer Tenure]]&lt;9,"Established",
   TRUE,"Loyal"
)</f>
        <v>New</v>
      </c>
      <c r="AA3517" s="1" t="str" cm="1">
        <f t="array" ref="AA3517">_xlfn.IFS(Merge1[[#This Row],[Income]]&lt;=30000,"Low",Merge1[[#This Row],[Income]]&lt;=60000,"Medium",Merge1[[#This Row],[Income]]&lt;=100000,"High", Merge1[[#This Row],[Income]]&gt;100000," Premium")</f>
        <v xml:space="preserve"> Premium</v>
      </c>
      <c r="AB3517" s="1" t="str" cm="1">
        <f t="array" ref="AB3517">_xlfn.IFS(Merge1[[#This Row],[Age]]&lt;= 28,"Gen Z", Merge1[[#This Row],[Age]]&lt;=44,"Millennials", Merge1[[#This Row],[Age]]&lt;=60,"Gen X", Merge1[[#This Row],[Age]]&gt;60,"Baby Boomers")</f>
        <v>Millennials</v>
      </c>
      <c r="AC3517" s="1" t="str" cm="1">
        <f t="array" ref="AC3517">_xlfn.IFS(
    Merge1[[#This Row],[Balance]]&lt;=50000,"Low",
    Merge1[[#This Row],[Balance]]&lt;=200000,"Medium",
    Merge1[[#This Row],[Balance]]&gt;200000,"High"
)</f>
        <v>High</v>
      </c>
    </row>
    <row r="3518" spans="1:29" x14ac:dyDescent="0.25">
      <c r="A3518" s="1" t="s">
        <v>459</v>
      </c>
      <c r="B3518" s="1" t="s">
        <v>6058</v>
      </c>
      <c r="C3518" s="1" t="s">
        <v>5832</v>
      </c>
      <c r="D3518" s="2">
        <v>43955</v>
      </c>
      <c r="E3518">
        <v>415551</v>
      </c>
      <c r="F3518">
        <v>421</v>
      </c>
      <c r="G3518">
        <v>0</v>
      </c>
      <c r="H3518" s="1" t="s">
        <v>5833</v>
      </c>
      <c r="I3518" s="1" t="s">
        <v>6496</v>
      </c>
      <c r="J3518" s="1" t="s">
        <v>6245</v>
      </c>
      <c r="K3518">
        <v>57</v>
      </c>
      <c r="L3518" s="1" t="s">
        <v>6256</v>
      </c>
      <c r="M3518" s="1" t="s">
        <v>6242</v>
      </c>
      <c r="N3518">
        <v>98797</v>
      </c>
      <c r="O3518" s="1" t="s">
        <v>6252</v>
      </c>
      <c r="P3518" s="2">
        <v>42402</v>
      </c>
      <c r="Q3518" s="2">
        <v>45731</v>
      </c>
      <c r="R3518" s="1" t="s">
        <v>6899</v>
      </c>
      <c r="S3518" s="1" t="s">
        <v>6914</v>
      </c>
      <c r="T3518" s="1" t="s">
        <v>14</v>
      </c>
      <c r="U3518">
        <v>874</v>
      </c>
      <c r="V3518" s="1" t="s">
        <v>19</v>
      </c>
      <c r="W3518" s="1" t="s">
        <v>106</v>
      </c>
      <c r="X3518" s="2">
        <f t="shared" ca="1" si="54"/>
        <v>45937</v>
      </c>
      <c r="Y3518" s="1">
        <f ca="1">ROUND(YEARFRAC(Merge1[[#This Row],[Join_Date]],Merge1[[#This Row],[Today]], 3),0)</f>
        <v>10</v>
      </c>
      <c r="Z3518" s="1" t="str" cm="1">
        <f t="array" aca="1" ref="Z3518" ca="1">_xlfn.IFS(
   Merge1[[#This Row],[Customer Tenure]]&lt;=2,"New",
   Merge1[[#This Row],[Customer Tenure]]&lt;=5,"Emerging",
  Merge1[[#This Row],[Customer Tenure]]&lt;9,"Established",
   TRUE,"Loyal"
)</f>
        <v>Loyal</v>
      </c>
      <c r="AA3518" s="1" t="str" cm="1">
        <f t="array" ref="AA3518">_xlfn.IFS(Merge1[[#This Row],[Income]]&lt;=30000,"Low",Merge1[[#This Row],[Income]]&lt;=60000,"Medium",Merge1[[#This Row],[Income]]&lt;=100000,"High", Merge1[[#This Row],[Income]]&gt;100000," Premium")</f>
        <v>High</v>
      </c>
      <c r="AB3518" s="1" t="str" cm="1">
        <f t="array" ref="AB3518">_xlfn.IFS(Merge1[[#This Row],[Age]]&lt;= 28,"Gen Z", Merge1[[#This Row],[Age]]&lt;=44,"Millennials", Merge1[[#This Row],[Age]]&lt;=60,"Gen X", Merge1[[#This Row],[Age]]&gt;60,"Baby Boomers")</f>
        <v>Gen X</v>
      </c>
      <c r="AC3518" s="1" t="str" cm="1">
        <f t="array" ref="AC3518">_xlfn.IFS(
    Merge1[[#This Row],[Balance]]&lt;=50000,"Low",
    Merge1[[#This Row],[Balance]]&lt;=200000,"Medium",
    Merge1[[#This Row],[Balance]]&gt;200000,"High"
)</f>
        <v>High</v>
      </c>
    </row>
    <row r="3519" spans="1:29" x14ac:dyDescent="0.25">
      <c r="A3519" s="1" t="s">
        <v>624</v>
      </c>
      <c r="B3519" s="1" t="s">
        <v>5930</v>
      </c>
      <c r="C3519" s="1" t="s">
        <v>5832</v>
      </c>
      <c r="D3519" s="2">
        <v>44561</v>
      </c>
      <c r="E3519">
        <v>49522</v>
      </c>
      <c r="F3519">
        <v>704</v>
      </c>
      <c r="G3519">
        <v>0</v>
      </c>
      <c r="H3519" s="1" t="s">
        <v>5833</v>
      </c>
      <c r="I3519" s="1" t="s">
        <v>6703</v>
      </c>
      <c r="J3519" s="1" t="s">
        <v>6245</v>
      </c>
      <c r="K3519">
        <v>20</v>
      </c>
      <c r="L3519" s="1" t="s">
        <v>6256</v>
      </c>
      <c r="M3519" s="1" t="s">
        <v>6242</v>
      </c>
      <c r="N3519">
        <v>28946</v>
      </c>
      <c r="O3519" s="1" t="s">
        <v>6248</v>
      </c>
      <c r="P3519" s="2">
        <v>42442</v>
      </c>
      <c r="Q3519" s="2">
        <v>45341</v>
      </c>
      <c r="R3519" s="1" t="s">
        <v>6885</v>
      </c>
      <c r="S3519" s="1" t="s">
        <v>6886</v>
      </c>
      <c r="T3519" s="1" t="s">
        <v>14</v>
      </c>
      <c r="U3519">
        <v>6927</v>
      </c>
      <c r="V3519" s="1" t="s">
        <v>10</v>
      </c>
      <c r="W3519" s="1" t="s">
        <v>50</v>
      </c>
      <c r="X3519" s="2">
        <f t="shared" ca="1" si="54"/>
        <v>45937</v>
      </c>
      <c r="Y3519" s="1">
        <f ca="1">ROUND(YEARFRAC(Merge1[[#This Row],[Join_Date]],Merge1[[#This Row],[Today]], 3),0)</f>
        <v>10</v>
      </c>
      <c r="Z3519" s="1" t="str" cm="1">
        <f t="array" aca="1" ref="Z3519" ca="1">_xlfn.IFS(
   Merge1[[#This Row],[Customer Tenure]]&lt;=2,"New",
   Merge1[[#This Row],[Customer Tenure]]&lt;=5,"Emerging",
  Merge1[[#This Row],[Customer Tenure]]&lt;9,"Established",
   TRUE,"Loyal"
)</f>
        <v>Loyal</v>
      </c>
      <c r="AA3519" s="1" t="str" cm="1">
        <f t="array" ref="AA3519">_xlfn.IFS(Merge1[[#This Row],[Income]]&lt;=30000,"Low",Merge1[[#This Row],[Income]]&lt;=60000,"Medium",Merge1[[#This Row],[Income]]&lt;=100000,"High", Merge1[[#This Row],[Income]]&gt;100000," Premium")</f>
        <v>Low</v>
      </c>
      <c r="AB3519" s="1" t="str" cm="1">
        <f t="array" ref="AB3519">_xlfn.IFS(Merge1[[#This Row],[Age]]&lt;= 28,"Gen Z", Merge1[[#This Row],[Age]]&lt;=44,"Millennials", Merge1[[#This Row],[Age]]&lt;=60,"Gen X", Merge1[[#This Row],[Age]]&gt;60,"Baby Boomers")</f>
        <v>Gen Z</v>
      </c>
      <c r="AC3519" s="1" t="str" cm="1">
        <f t="array" ref="AC3519">_xlfn.IFS(
    Merge1[[#This Row],[Balance]]&lt;=50000,"Low",
    Merge1[[#This Row],[Balance]]&lt;=200000,"Medium",
    Merge1[[#This Row],[Balance]]&gt;200000,"High"
)</f>
        <v>Low</v>
      </c>
    </row>
    <row r="3520" spans="1:29" x14ac:dyDescent="0.25">
      <c r="A3520" s="1" t="s">
        <v>132</v>
      </c>
      <c r="B3520" s="1" t="s">
        <v>6140</v>
      </c>
      <c r="C3520" s="1" t="s">
        <v>5832</v>
      </c>
      <c r="D3520" s="2">
        <v>45189</v>
      </c>
      <c r="E3520">
        <v>256875</v>
      </c>
      <c r="F3520">
        <v>740</v>
      </c>
      <c r="G3520">
        <v>0</v>
      </c>
      <c r="H3520" s="1" t="s">
        <v>5833</v>
      </c>
      <c r="I3520" s="1" t="s">
        <v>6339</v>
      </c>
      <c r="J3520" s="1" t="s">
        <v>6245</v>
      </c>
      <c r="K3520">
        <v>69</v>
      </c>
      <c r="L3520" s="1" t="s">
        <v>6260</v>
      </c>
      <c r="M3520" s="1" t="s">
        <v>6251</v>
      </c>
      <c r="N3520">
        <v>147015</v>
      </c>
      <c r="O3520" s="1" t="s">
        <v>6243</v>
      </c>
      <c r="P3520" s="2">
        <v>44996</v>
      </c>
      <c r="Q3520" s="2">
        <v>45891</v>
      </c>
      <c r="R3520" s="1" t="s">
        <v>6889</v>
      </c>
      <c r="S3520" s="1" t="s">
        <v>6915</v>
      </c>
      <c r="T3520" s="1" t="s">
        <v>28</v>
      </c>
      <c r="U3520">
        <v>3064</v>
      </c>
      <c r="V3520" s="1" t="s">
        <v>24</v>
      </c>
      <c r="W3520" s="1" t="s">
        <v>106</v>
      </c>
      <c r="X3520" s="2">
        <f t="shared" ca="1" si="54"/>
        <v>45937</v>
      </c>
      <c r="Y3520" s="1">
        <f ca="1">ROUND(YEARFRAC(Merge1[[#This Row],[Join_Date]],Merge1[[#This Row],[Today]], 3),0)</f>
        <v>3</v>
      </c>
      <c r="Z3520" s="1" t="str" cm="1">
        <f t="array" aca="1" ref="Z3520" ca="1">_xlfn.IFS(
   Merge1[[#This Row],[Customer Tenure]]&lt;=2,"New",
   Merge1[[#This Row],[Customer Tenure]]&lt;=5,"Emerging",
  Merge1[[#This Row],[Customer Tenure]]&lt;9,"Established",
   TRUE,"Loyal"
)</f>
        <v>Emerging</v>
      </c>
      <c r="AA3520" s="1" t="str" cm="1">
        <f t="array" ref="AA3520">_xlfn.IFS(Merge1[[#This Row],[Income]]&lt;=30000,"Low",Merge1[[#This Row],[Income]]&lt;=60000,"Medium",Merge1[[#This Row],[Income]]&lt;=100000,"High", Merge1[[#This Row],[Income]]&gt;100000," Premium")</f>
        <v xml:space="preserve"> Premium</v>
      </c>
      <c r="AB3520" s="1" t="str" cm="1">
        <f t="array" ref="AB3520">_xlfn.IFS(Merge1[[#This Row],[Age]]&lt;= 28,"Gen Z", Merge1[[#This Row],[Age]]&lt;=44,"Millennials", Merge1[[#This Row],[Age]]&lt;=60,"Gen X", Merge1[[#This Row],[Age]]&gt;60,"Baby Boomers")</f>
        <v>Baby Boomers</v>
      </c>
      <c r="AC3520" s="1" t="str" cm="1">
        <f t="array" ref="AC3520">_xlfn.IFS(
    Merge1[[#This Row],[Balance]]&lt;=50000,"Low",
    Merge1[[#This Row],[Balance]]&lt;=200000,"Medium",
    Merge1[[#This Row],[Balance]]&gt;200000,"High"
)</f>
        <v>High</v>
      </c>
    </row>
    <row r="3521" spans="1:29" x14ac:dyDescent="0.25">
      <c r="A3521" s="1" t="s">
        <v>2082</v>
      </c>
      <c r="B3521" s="1" t="s">
        <v>6173</v>
      </c>
      <c r="C3521" s="1" t="s">
        <v>5832</v>
      </c>
      <c r="D3521" s="2">
        <v>43130</v>
      </c>
      <c r="E3521">
        <v>284308</v>
      </c>
      <c r="F3521">
        <v>823</v>
      </c>
      <c r="G3521">
        <v>0</v>
      </c>
      <c r="H3521" s="1" t="s">
        <v>5833</v>
      </c>
      <c r="I3521" s="1" t="s">
        <v>6526</v>
      </c>
      <c r="J3521" s="1" t="s">
        <v>6240</v>
      </c>
      <c r="K3521">
        <v>21</v>
      </c>
      <c r="L3521" s="1" t="s">
        <v>6246</v>
      </c>
      <c r="M3521" s="1" t="s">
        <v>6254</v>
      </c>
      <c r="N3521">
        <v>189230</v>
      </c>
      <c r="O3521" s="1" t="s">
        <v>6243</v>
      </c>
      <c r="P3521" s="2">
        <v>45495</v>
      </c>
      <c r="Q3521" s="2">
        <v>45887</v>
      </c>
      <c r="R3521" s="1" t="s">
        <v>6889</v>
      </c>
      <c r="S3521" s="1" t="s">
        <v>6915</v>
      </c>
      <c r="T3521" s="1" t="s">
        <v>23</v>
      </c>
      <c r="U3521">
        <v>8987</v>
      </c>
      <c r="V3521" s="1" t="s">
        <v>15</v>
      </c>
      <c r="W3521" s="1" t="s">
        <v>55</v>
      </c>
      <c r="X3521" s="2">
        <f t="shared" ca="1" si="54"/>
        <v>45937</v>
      </c>
      <c r="Y3521" s="1">
        <f ca="1">ROUND(YEARFRAC(Merge1[[#This Row],[Join_Date]],Merge1[[#This Row],[Today]], 3),0)</f>
        <v>1</v>
      </c>
      <c r="Z3521" s="1" t="str" cm="1">
        <f t="array" aca="1" ref="Z3521" ca="1">_xlfn.IFS(
   Merge1[[#This Row],[Customer Tenure]]&lt;=2,"New",
   Merge1[[#This Row],[Customer Tenure]]&lt;=5,"Emerging",
  Merge1[[#This Row],[Customer Tenure]]&lt;9,"Established",
   TRUE,"Loyal"
)</f>
        <v>New</v>
      </c>
      <c r="AA3521" s="1" t="str" cm="1">
        <f t="array" ref="AA3521">_xlfn.IFS(Merge1[[#This Row],[Income]]&lt;=30000,"Low",Merge1[[#This Row],[Income]]&lt;=60000,"Medium",Merge1[[#This Row],[Income]]&lt;=100000,"High", Merge1[[#This Row],[Income]]&gt;100000," Premium")</f>
        <v xml:space="preserve"> Premium</v>
      </c>
      <c r="AB3521" s="1" t="str" cm="1">
        <f t="array" ref="AB3521">_xlfn.IFS(Merge1[[#This Row],[Age]]&lt;= 28,"Gen Z", Merge1[[#This Row],[Age]]&lt;=44,"Millennials", Merge1[[#This Row],[Age]]&lt;=60,"Gen X", Merge1[[#This Row],[Age]]&gt;60,"Baby Boomers")</f>
        <v>Gen Z</v>
      </c>
      <c r="AC3521" s="1" t="str" cm="1">
        <f t="array" ref="AC3521">_xlfn.IFS(
    Merge1[[#This Row],[Balance]]&lt;=50000,"Low",
    Merge1[[#This Row],[Balance]]&lt;=200000,"Medium",
    Merge1[[#This Row],[Balance]]&gt;200000,"High"
)</f>
        <v>High</v>
      </c>
    </row>
    <row r="3522" spans="1:29" x14ac:dyDescent="0.25">
      <c r="A3522" s="1" t="s">
        <v>1419</v>
      </c>
      <c r="B3522" s="1" t="s">
        <v>6188</v>
      </c>
      <c r="C3522" s="1" t="s">
        <v>5832</v>
      </c>
      <c r="D3522" s="2">
        <v>45034</v>
      </c>
      <c r="E3522">
        <v>214127</v>
      </c>
      <c r="F3522">
        <v>807</v>
      </c>
      <c r="G3522">
        <v>0</v>
      </c>
      <c r="H3522" s="1" t="s">
        <v>5850</v>
      </c>
      <c r="I3522" s="1" t="s">
        <v>6664</v>
      </c>
      <c r="J3522" s="1" t="s">
        <v>6240</v>
      </c>
      <c r="K3522">
        <v>62</v>
      </c>
      <c r="L3522" s="1" t="s">
        <v>6256</v>
      </c>
      <c r="M3522" s="1" t="s">
        <v>6242</v>
      </c>
      <c r="N3522">
        <v>101941</v>
      </c>
      <c r="O3522" s="1" t="s">
        <v>6243</v>
      </c>
      <c r="P3522" s="2">
        <v>44448</v>
      </c>
      <c r="Q3522" s="2">
        <v>45384</v>
      </c>
      <c r="R3522" s="1" t="s">
        <v>6893</v>
      </c>
      <c r="S3522" s="1" t="s">
        <v>6911</v>
      </c>
      <c r="T3522" s="1" t="s">
        <v>9</v>
      </c>
      <c r="U3522">
        <v>8658</v>
      </c>
      <c r="V3522" s="1" t="s">
        <v>15</v>
      </c>
      <c r="W3522" s="1" t="s">
        <v>29</v>
      </c>
      <c r="X3522" s="2">
        <f t="shared" ref="X3522:X3585" ca="1" si="55">TODAY()</f>
        <v>45937</v>
      </c>
      <c r="Y3522" s="1">
        <f ca="1">ROUND(YEARFRAC(Merge1[[#This Row],[Join_Date]],Merge1[[#This Row],[Today]], 3),0)</f>
        <v>4</v>
      </c>
      <c r="Z3522" s="1" t="str" cm="1">
        <f t="array" aca="1" ref="Z3522" ca="1">_xlfn.IFS(
   Merge1[[#This Row],[Customer Tenure]]&lt;=2,"New",
   Merge1[[#This Row],[Customer Tenure]]&lt;=5,"Emerging",
  Merge1[[#This Row],[Customer Tenure]]&lt;9,"Established",
   TRUE,"Loyal"
)</f>
        <v>Emerging</v>
      </c>
      <c r="AA3522" s="1" t="str" cm="1">
        <f t="array" ref="AA3522">_xlfn.IFS(Merge1[[#This Row],[Income]]&lt;=30000,"Low",Merge1[[#This Row],[Income]]&lt;=60000,"Medium",Merge1[[#This Row],[Income]]&lt;=100000,"High", Merge1[[#This Row],[Income]]&gt;100000," Premium")</f>
        <v xml:space="preserve"> Premium</v>
      </c>
      <c r="AB3522" s="1" t="str" cm="1">
        <f t="array" ref="AB3522">_xlfn.IFS(Merge1[[#This Row],[Age]]&lt;= 28,"Gen Z", Merge1[[#This Row],[Age]]&lt;=44,"Millennials", Merge1[[#This Row],[Age]]&lt;=60,"Gen X", Merge1[[#This Row],[Age]]&gt;60,"Baby Boomers")</f>
        <v>Baby Boomers</v>
      </c>
      <c r="AC3522" s="1" t="str" cm="1">
        <f t="array" ref="AC3522">_xlfn.IFS(
    Merge1[[#This Row],[Balance]]&lt;=50000,"Low",
    Merge1[[#This Row],[Balance]]&lt;=200000,"Medium",
    Merge1[[#This Row],[Balance]]&gt;200000,"High"
)</f>
        <v>High</v>
      </c>
    </row>
    <row r="3523" spans="1:29" x14ac:dyDescent="0.25">
      <c r="A3523" s="1" t="s">
        <v>229</v>
      </c>
      <c r="B3523" s="1" t="s">
        <v>6061</v>
      </c>
      <c r="C3523" s="1" t="s">
        <v>5842</v>
      </c>
      <c r="D3523" s="2">
        <v>45842</v>
      </c>
      <c r="E3523">
        <v>392118</v>
      </c>
      <c r="F3523">
        <v>616</v>
      </c>
      <c r="G3523">
        <v>422876</v>
      </c>
      <c r="H3523" s="1" t="s">
        <v>5833</v>
      </c>
      <c r="I3523" s="1" t="s">
        <v>6583</v>
      </c>
      <c r="J3523" s="1" t="s">
        <v>6245</v>
      </c>
      <c r="K3523">
        <v>66</v>
      </c>
      <c r="L3523" s="1" t="s">
        <v>6246</v>
      </c>
      <c r="M3523" s="1" t="s">
        <v>6254</v>
      </c>
      <c r="N3523">
        <v>177215</v>
      </c>
      <c r="O3523" s="1" t="s">
        <v>6243</v>
      </c>
      <c r="P3523" s="2">
        <v>43819</v>
      </c>
      <c r="Q3523" s="2">
        <v>45517</v>
      </c>
      <c r="R3523" s="1" t="s">
        <v>6889</v>
      </c>
      <c r="S3523" s="1" t="s">
        <v>6890</v>
      </c>
      <c r="T3523" s="1" t="s">
        <v>28</v>
      </c>
      <c r="U3523">
        <v>8546</v>
      </c>
      <c r="V3523" s="1" t="s">
        <v>19</v>
      </c>
      <c r="W3523" s="1" t="s">
        <v>50</v>
      </c>
      <c r="X3523" s="2">
        <f t="shared" ca="1" si="55"/>
        <v>45937</v>
      </c>
      <c r="Y3523" s="1">
        <f ca="1">ROUND(YEARFRAC(Merge1[[#This Row],[Join_Date]],Merge1[[#This Row],[Today]], 3),0)</f>
        <v>6</v>
      </c>
      <c r="Z3523" s="1" t="str" cm="1">
        <f t="array" aca="1" ref="Z3523" ca="1">_xlfn.IFS(
   Merge1[[#This Row],[Customer Tenure]]&lt;=2,"New",
   Merge1[[#This Row],[Customer Tenure]]&lt;=5,"Emerging",
  Merge1[[#This Row],[Customer Tenure]]&lt;9,"Established",
   TRUE,"Loyal"
)</f>
        <v>Established</v>
      </c>
      <c r="AA3523" s="1" t="str" cm="1">
        <f t="array" ref="AA3523">_xlfn.IFS(Merge1[[#This Row],[Income]]&lt;=30000,"Low",Merge1[[#This Row],[Income]]&lt;=60000,"Medium",Merge1[[#This Row],[Income]]&lt;=100000,"High", Merge1[[#This Row],[Income]]&gt;100000," Premium")</f>
        <v xml:space="preserve"> Premium</v>
      </c>
      <c r="AB3523" s="1" t="str" cm="1">
        <f t="array" ref="AB3523">_xlfn.IFS(Merge1[[#This Row],[Age]]&lt;= 28,"Gen Z", Merge1[[#This Row],[Age]]&lt;=44,"Millennials", Merge1[[#This Row],[Age]]&lt;=60,"Gen X", Merge1[[#This Row],[Age]]&gt;60,"Baby Boomers")</f>
        <v>Baby Boomers</v>
      </c>
      <c r="AC3523" s="1" t="str" cm="1">
        <f t="array" ref="AC3523">_xlfn.IFS(
    Merge1[[#This Row],[Balance]]&lt;=50000,"Low",
    Merge1[[#This Row],[Balance]]&lt;=200000,"Medium",
    Merge1[[#This Row],[Balance]]&gt;200000,"High"
)</f>
        <v>High</v>
      </c>
    </row>
    <row r="3524" spans="1:29" x14ac:dyDescent="0.25">
      <c r="A3524" s="1" t="s">
        <v>890</v>
      </c>
      <c r="B3524" s="1" t="s">
        <v>6112</v>
      </c>
      <c r="C3524" s="1" t="s">
        <v>5835</v>
      </c>
      <c r="D3524" s="2">
        <v>43909</v>
      </c>
      <c r="E3524">
        <v>45541</v>
      </c>
      <c r="F3524">
        <v>841</v>
      </c>
      <c r="G3524">
        <v>0</v>
      </c>
      <c r="H3524" s="1" t="s">
        <v>5833</v>
      </c>
      <c r="I3524" s="1" t="s">
        <v>6802</v>
      </c>
      <c r="J3524" s="1" t="s">
        <v>6245</v>
      </c>
      <c r="K3524">
        <v>73</v>
      </c>
      <c r="L3524" s="1" t="s">
        <v>6260</v>
      </c>
      <c r="M3524" s="1" t="s">
        <v>6251</v>
      </c>
      <c r="N3524">
        <v>127803</v>
      </c>
      <c r="O3524" s="1" t="s">
        <v>6243</v>
      </c>
      <c r="P3524" s="2">
        <v>45486</v>
      </c>
      <c r="Q3524" s="2">
        <v>45858</v>
      </c>
      <c r="R3524" s="1" t="s">
        <v>6891</v>
      </c>
      <c r="S3524" s="1" t="s">
        <v>6892</v>
      </c>
      <c r="T3524" s="1" t="s">
        <v>23</v>
      </c>
      <c r="U3524">
        <v>563</v>
      </c>
      <c r="V3524" s="1" t="s">
        <v>19</v>
      </c>
      <c r="W3524" s="1" t="s">
        <v>45</v>
      </c>
      <c r="X3524" s="2">
        <f t="shared" ca="1" si="55"/>
        <v>45937</v>
      </c>
      <c r="Y3524" s="1">
        <f ca="1">ROUND(YEARFRAC(Merge1[[#This Row],[Join_Date]],Merge1[[#This Row],[Today]], 3),0)</f>
        <v>1</v>
      </c>
      <c r="Z3524" s="1" t="str" cm="1">
        <f t="array" aca="1" ref="Z3524" ca="1">_xlfn.IFS(
   Merge1[[#This Row],[Customer Tenure]]&lt;=2,"New",
   Merge1[[#This Row],[Customer Tenure]]&lt;=5,"Emerging",
  Merge1[[#This Row],[Customer Tenure]]&lt;9,"Established",
   TRUE,"Loyal"
)</f>
        <v>New</v>
      </c>
      <c r="AA3524" s="1" t="str" cm="1">
        <f t="array" ref="AA3524">_xlfn.IFS(Merge1[[#This Row],[Income]]&lt;=30000,"Low",Merge1[[#This Row],[Income]]&lt;=60000,"Medium",Merge1[[#This Row],[Income]]&lt;=100000,"High", Merge1[[#This Row],[Income]]&gt;100000," Premium")</f>
        <v xml:space="preserve"> Premium</v>
      </c>
      <c r="AB3524" s="1" t="str" cm="1">
        <f t="array" ref="AB3524">_xlfn.IFS(Merge1[[#This Row],[Age]]&lt;= 28,"Gen Z", Merge1[[#This Row],[Age]]&lt;=44,"Millennials", Merge1[[#This Row],[Age]]&lt;=60,"Gen X", Merge1[[#This Row],[Age]]&gt;60,"Baby Boomers")</f>
        <v>Baby Boomers</v>
      </c>
      <c r="AC3524" s="1" t="str" cm="1">
        <f t="array" ref="AC3524">_xlfn.IFS(
    Merge1[[#This Row],[Balance]]&lt;=50000,"Low",
    Merge1[[#This Row],[Balance]]&lt;=200000,"Medium",
    Merge1[[#This Row],[Balance]]&gt;200000,"High"
)</f>
        <v>Low</v>
      </c>
    </row>
    <row r="3525" spans="1:29" x14ac:dyDescent="0.25">
      <c r="A3525" s="1" t="s">
        <v>54</v>
      </c>
      <c r="B3525" s="1" t="s">
        <v>5943</v>
      </c>
      <c r="C3525" s="1" t="s">
        <v>5835</v>
      </c>
      <c r="D3525" s="2">
        <v>43441</v>
      </c>
      <c r="E3525">
        <v>180882</v>
      </c>
      <c r="F3525">
        <v>410</v>
      </c>
      <c r="G3525">
        <v>0</v>
      </c>
      <c r="H3525" s="1" t="s">
        <v>5850</v>
      </c>
      <c r="I3525" s="1" t="s">
        <v>6738</v>
      </c>
      <c r="J3525" s="1" t="s">
        <v>6240</v>
      </c>
      <c r="K3525">
        <v>35</v>
      </c>
      <c r="L3525" s="1" t="s">
        <v>6241</v>
      </c>
      <c r="M3525" s="1" t="s">
        <v>6266</v>
      </c>
      <c r="N3525">
        <v>46017</v>
      </c>
      <c r="O3525" s="1" t="s">
        <v>6248</v>
      </c>
      <c r="P3525" s="2">
        <v>42931</v>
      </c>
      <c r="Q3525" s="2">
        <v>45362</v>
      </c>
      <c r="R3525" s="1" t="s">
        <v>6899</v>
      </c>
      <c r="S3525" s="1" t="s">
        <v>6900</v>
      </c>
      <c r="T3525" s="1" t="s">
        <v>28</v>
      </c>
      <c r="U3525">
        <v>5126</v>
      </c>
      <c r="V3525" s="1" t="s">
        <v>24</v>
      </c>
      <c r="W3525" s="1" t="s">
        <v>106</v>
      </c>
      <c r="X3525" s="2">
        <f t="shared" ca="1" si="55"/>
        <v>45937</v>
      </c>
      <c r="Y3525" s="1">
        <f ca="1">ROUND(YEARFRAC(Merge1[[#This Row],[Join_Date]],Merge1[[#This Row],[Today]], 3),0)</f>
        <v>8</v>
      </c>
      <c r="Z3525" s="1" t="str" cm="1">
        <f t="array" aca="1" ref="Z3525" ca="1">_xlfn.IFS(
   Merge1[[#This Row],[Customer Tenure]]&lt;=2,"New",
   Merge1[[#This Row],[Customer Tenure]]&lt;=5,"Emerging",
  Merge1[[#This Row],[Customer Tenure]]&lt;9,"Established",
   TRUE,"Loyal"
)</f>
        <v>Established</v>
      </c>
      <c r="AA3525" s="1" t="str" cm="1">
        <f t="array" ref="AA3525">_xlfn.IFS(Merge1[[#This Row],[Income]]&lt;=30000,"Low",Merge1[[#This Row],[Income]]&lt;=60000,"Medium",Merge1[[#This Row],[Income]]&lt;=100000,"High", Merge1[[#This Row],[Income]]&gt;100000," Premium")</f>
        <v>Medium</v>
      </c>
      <c r="AB3525" s="1" t="str" cm="1">
        <f t="array" ref="AB3525">_xlfn.IFS(Merge1[[#This Row],[Age]]&lt;= 28,"Gen Z", Merge1[[#This Row],[Age]]&lt;=44,"Millennials", Merge1[[#This Row],[Age]]&lt;=60,"Gen X", Merge1[[#This Row],[Age]]&gt;60,"Baby Boomers")</f>
        <v>Millennials</v>
      </c>
      <c r="AC3525" s="1" t="str" cm="1">
        <f t="array" ref="AC3525">_xlfn.IFS(
    Merge1[[#This Row],[Balance]]&lt;=50000,"Low",
    Merge1[[#This Row],[Balance]]&lt;=200000,"Medium",
    Merge1[[#This Row],[Balance]]&gt;200000,"High"
)</f>
        <v>Medium</v>
      </c>
    </row>
    <row r="3526" spans="1:29" x14ac:dyDescent="0.25">
      <c r="A3526" s="1" t="s">
        <v>1029</v>
      </c>
      <c r="B3526" s="1" t="s">
        <v>5966</v>
      </c>
      <c r="C3526" s="1" t="s">
        <v>5842</v>
      </c>
      <c r="D3526" s="2">
        <v>45387</v>
      </c>
      <c r="E3526">
        <v>439388</v>
      </c>
      <c r="F3526">
        <v>740</v>
      </c>
      <c r="G3526">
        <v>0</v>
      </c>
      <c r="H3526" s="1" t="s">
        <v>5833</v>
      </c>
      <c r="I3526" s="1" t="s">
        <v>6410</v>
      </c>
      <c r="J3526" s="1" t="s">
        <v>6245</v>
      </c>
      <c r="K3526">
        <v>46</v>
      </c>
      <c r="L3526" s="1" t="s">
        <v>6260</v>
      </c>
      <c r="M3526" s="1" t="s">
        <v>6242</v>
      </c>
      <c r="N3526">
        <v>112241</v>
      </c>
      <c r="O3526" s="1" t="s">
        <v>6248</v>
      </c>
      <c r="P3526" s="2">
        <v>42374</v>
      </c>
      <c r="Q3526" s="2">
        <v>45792</v>
      </c>
      <c r="R3526" s="1" t="s">
        <v>6906</v>
      </c>
      <c r="S3526" s="1" t="s">
        <v>6907</v>
      </c>
      <c r="T3526" s="1" t="s">
        <v>23</v>
      </c>
      <c r="U3526">
        <v>7693</v>
      </c>
      <c r="V3526" s="1" t="s">
        <v>19</v>
      </c>
      <c r="W3526" s="1" t="s">
        <v>45</v>
      </c>
      <c r="X3526" s="2">
        <f t="shared" ca="1" si="55"/>
        <v>45937</v>
      </c>
      <c r="Y3526" s="1">
        <f ca="1">ROUND(YEARFRAC(Merge1[[#This Row],[Join_Date]],Merge1[[#This Row],[Today]], 3),0)</f>
        <v>10</v>
      </c>
      <c r="Z3526" s="1" t="str" cm="1">
        <f t="array" aca="1" ref="Z3526" ca="1">_xlfn.IFS(
   Merge1[[#This Row],[Customer Tenure]]&lt;=2,"New",
   Merge1[[#This Row],[Customer Tenure]]&lt;=5,"Emerging",
  Merge1[[#This Row],[Customer Tenure]]&lt;9,"Established",
   TRUE,"Loyal"
)</f>
        <v>Loyal</v>
      </c>
      <c r="AA3526" s="1" t="str" cm="1">
        <f t="array" ref="AA3526">_xlfn.IFS(Merge1[[#This Row],[Income]]&lt;=30000,"Low",Merge1[[#This Row],[Income]]&lt;=60000,"Medium",Merge1[[#This Row],[Income]]&lt;=100000,"High", Merge1[[#This Row],[Income]]&gt;100000," Premium")</f>
        <v xml:space="preserve"> Premium</v>
      </c>
      <c r="AB3526" s="1" t="str" cm="1">
        <f t="array" ref="AB3526">_xlfn.IFS(Merge1[[#This Row],[Age]]&lt;= 28,"Gen Z", Merge1[[#This Row],[Age]]&lt;=44,"Millennials", Merge1[[#This Row],[Age]]&lt;=60,"Gen X", Merge1[[#This Row],[Age]]&gt;60,"Baby Boomers")</f>
        <v>Gen X</v>
      </c>
      <c r="AC3526" s="1" t="str" cm="1">
        <f t="array" ref="AC3526">_xlfn.IFS(
    Merge1[[#This Row],[Balance]]&lt;=50000,"Low",
    Merge1[[#This Row],[Balance]]&lt;=200000,"Medium",
    Merge1[[#This Row],[Balance]]&gt;200000,"High"
)</f>
        <v>High</v>
      </c>
    </row>
    <row r="3527" spans="1:29" x14ac:dyDescent="0.25">
      <c r="A3527" s="1" t="s">
        <v>1976</v>
      </c>
      <c r="B3527" s="1" t="s">
        <v>5848</v>
      </c>
      <c r="C3527" s="1" t="s">
        <v>5842</v>
      </c>
      <c r="D3527" s="2">
        <v>42968</v>
      </c>
      <c r="E3527">
        <v>102476</v>
      </c>
      <c r="F3527">
        <v>816</v>
      </c>
      <c r="G3527">
        <v>0</v>
      </c>
      <c r="H3527" s="1" t="s">
        <v>5833</v>
      </c>
      <c r="I3527" s="1" t="s">
        <v>6397</v>
      </c>
      <c r="J3527" s="1" t="s">
        <v>6240</v>
      </c>
      <c r="K3527">
        <v>65</v>
      </c>
      <c r="L3527" s="1" t="s">
        <v>6241</v>
      </c>
      <c r="M3527" s="1" t="s">
        <v>6257</v>
      </c>
      <c r="N3527">
        <v>94553</v>
      </c>
      <c r="O3527" s="1" t="s">
        <v>6243</v>
      </c>
      <c r="P3527" s="2">
        <v>45706</v>
      </c>
      <c r="Q3527" s="2">
        <v>45297</v>
      </c>
      <c r="R3527" s="1" t="s">
        <v>6902</v>
      </c>
      <c r="S3527" s="1" t="s">
        <v>6903</v>
      </c>
      <c r="T3527" s="1" t="s">
        <v>28</v>
      </c>
      <c r="U3527">
        <v>797</v>
      </c>
      <c r="V3527" s="1" t="s">
        <v>10</v>
      </c>
      <c r="W3527" s="1" t="s">
        <v>29</v>
      </c>
      <c r="X3527" s="2">
        <f t="shared" ca="1" si="55"/>
        <v>45937</v>
      </c>
      <c r="Y3527" s="1">
        <f ca="1">ROUND(YEARFRAC(Merge1[[#This Row],[Join_Date]],Merge1[[#This Row],[Today]], 3),0)</f>
        <v>1</v>
      </c>
      <c r="Z3527" s="1" t="str" cm="1">
        <f t="array" aca="1" ref="Z3527" ca="1">_xlfn.IFS(
   Merge1[[#This Row],[Customer Tenure]]&lt;=2,"New",
   Merge1[[#This Row],[Customer Tenure]]&lt;=5,"Emerging",
  Merge1[[#This Row],[Customer Tenure]]&lt;9,"Established",
   TRUE,"Loyal"
)</f>
        <v>New</v>
      </c>
      <c r="AA3527" s="1" t="str" cm="1">
        <f t="array" ref="AA3527">_xlfn.IFS(Merge1[[#This Row],[Income]]&lt;=30000,"Low",Merge1[[#This Row],[Income]]&lt;=60000,"Medium",Merge1[[#This Row],[Income]]&lt;=100000,"High", Merge1[[#This Row],[Income]]&gt;100000," Premium")</f>
        <v>High</v>
      </c>
      <c r="AB3527" s="1" t="str" cm="1">
        <f t="array" ref="AB3527">_xlfn.IFS(Merge1[[#This Row],[Age]]&lt;= 28,"Gen Z", Merge1[[#This Row],[Age]]&lt;=44,"Millennials", Merge1[[#This Row],[Age]]&lt;=60,"Gen X", Merge1[[#This Row],[Age]]&gt;60,"Baby Boomers")</f>
        <v>Baby Boomers</v>
      </c>
      <c r="AC3527" s="1" t="str" cm="1">
        <f t="array" ref="AC3527">_xlfn.IFS(
    Merge1[[#This Row],[Balance]]&lt;=50000,"Low",
    Merge1[[#This Row],[Balance]]&lt;=200000,"Medium",
    Merge1[[#This Row],[Balance]]&gt;200000,"High"
)</f>
        <v>Medium</v>
      </c>
    </row>
    <row r="3528" spans="1:29" x14ac:dyDescent="0.25">
      <c r="A3528" s="1" t="s">
        <v>4149</v>
      </c>
      <c r="B3528" s="1" t="s">
        <v>6092</v>
      </c>
      <c r="C3528" s="1" t="s">
        <v>5842</v>
      </c>
      <c r="D3528" s="2">
        <v>42334</v>
      </c>
      <c r="E3528">
        <v>197097</v>
      </c>
      <c r="F3528">
        <v>692</v>
      </c>
      <c r="G3528">
        <v>96288</v>
      </c>
      <c r="H3528" s="1" t="s">
        <v>5833</v>
      </c>
      <c r="I3528" s="1" t="s">
        <v>6761</v>
      </c>
      <c r="J3528" s="1" t="s">
        <v>6245</v>
      </c>
      <c r="K3528">
        <v>55</v>
      </c>
      <c r="L3528" s="1" t="s">
        <v>6241</v>
      </c>
      <c r="M3528" s="1" t="s">
        <v>6242</v>
      </c>
      <c r="N3528">
        <v>46916</v>
      </c>
      <c r="O3528" s="1" t="s">
        <v>6248</v>
      </c>
      <c r="P3528" s="2">
        <v>45608</v>
      </c>
      <c r="Q3528" s="2">
        <v>45585</v>
      </c>
      <c r="R3528" s="1" t="s">
        <v>6912</v>
      </c>
      <c r="S3528" s="1" t="s">
        <v>6917</v>
      </c>
      <c r="T3528" s="1" t="s">
        <v>28</v>
      </c>
      <c r="U3528">
        <v>8906</v>
      </c>
      <c r="V3528" s="1" t="s">
        <v>10</v>
      </c>
      <c r="W3528" s="1" t="s">
        <v>16</v>
      </c>
      <c r="X3528" s="2">
        <f t="shared" ca="1" si="55"/>
        <v>45937</v>
      </c>
      <c r="Y3528" s="1">
        <f ca="1">ROUND(YEARFRAC(Merge1[[#This Row],[Join_Date]],Merge1[[#This Row],[Today]], 3),0)</f>
        <v>1</v>
      </c>
      <c r="Z3528" s="1" t="str" cm="1">
        <f t="array" aca="1" ref="Z3528" ca="1">_xlfn.IFS(
   Merge1[[#This Row],[Customer Tenure]]&lt;=2,"New",
   Merge1[[#This Row],[Customer Tenure]]&lt;=5,"Emerging",
  Merge1[[#This Row],[Customer Tenure]]&lt;9,"Established",
   TRUE,"Loyal"
)</f>
        <v>New</v>
      </c>
      <c r="AA3528" s="1" t="str" cm="1">
        <f t="array" ref="AA3528">_xlfn.IFS(Merge1[[#This Row],[Income]]&lt;=30000,"Low",Merge1[[#This Row],[Income]]&lt;=60000,"Medium",Merge1[[#This Row],[Income]]&lt;=100000,"High", Merge1[[#This Row],[Income]]&gt;100000," Premium")</f>
        <v>Medium</v>
      </c>
      <c r="AB3528" s="1" t="str" cm="1">
        <f t="array" ref="AB3528">_xlfn.IFS(Merge1[[#This Row],[Age]]&lt;= 28,"Gen Z", Merge1[[#This Row],[Age]]&lt;=44,"Millennials", Merge1[[#This Row],[Age]]&lt;=60,"Gen X", Merge1[[#This Row],[Age]]&gt;60,"Baby Boomers")</f>
        <v>Gen X</v>
      </c>
      <c r="AC3528" s="1" t="str" cm="1">
        <f t="array" ref="AC3528">_xlfn.IFS(
    Merge1[[#This Row],[Balance]]&lt;=50000,"Low",
    Merge1[[#This Row],[Balance]]&lt;=200000,"Medium",
    Merge1[[#This Row],[Balance]]&gt;200000,"High"
)</f>
        <v>Medium</v>
      </c>
    </row>
    <row r="3529" spans="1:29" x14ac:dyDescent="0.25">
      <c r="A3529" s="1" t="s">
        <v>2177</v>
      </c>
      <c r="B3529" s="1" t="s">
        <v>6206</v>
      </c>
      <c r="C3529" s="1" t="s">
        <v>5842</v>
      </c>
      <c r="D3529" s="2">
        <v>42570</v>
      </c>
      <c r="E3529">
        <v>173860</v>
      </c>
      <c r="F3529">
        <v>562</v>
      </c>
      <c r="G3529">
        <v>0</v>
      </c>
      <c r="H3529" s="1" t="s">
        <v>5833</v>
      </c>
      <c r="I3529" s="1" t="s">
        <v>6551</v>
      </c>
      <c r="J3529" s="1" t="s">
        <v>6245</v>
      </c>
      <c r="K3529">
        <v>65</v>
      </c>
      <c r="L3529" s="1" t="s">
        <v>6246</v>
      </c>
      <c r="M3529" s="1" t="s">
        <v>6251</v>
      </c>
      <c r="N3529">
        <v>166323</v>
      </c>
      <c r="O3529" s="1" t="s">
        <v>6243</v>
      </c>
      <c r="P3529" s="2">
        <v>45420</v>
      </c>
      <c r="Q3529" s="2">
        <v>45307</v>
      </c>
      <c r="R3529" s="1" t="s">
        <v>6902</v>
      </c>
      <c r="S3529" s="1" t="s">
        <v>6903</v>
      </c>
      <c r="T3529" s="1" t="s">
        <v>23</v>
      </c>
      <c r="U3529">
        <v>4917</v>
      </c>
      <c r="V3529" s="1" t="s">
        <v>10</v>
      </c>
      <c r="W3529" s="1" t="s">
        <v>106</v>
      </c>
      <c r="X3529" s="2">
        <f t="shared" ca="1" si="55"/>
        <v>45937</v>
      </c>
      <c r="Y3529" s="1">
        <f ca="1">ROUND(YEARFRAC(Merge1[[#This Row],[Join_Date]],Merge1[[#This Row],[Today]], 3),0)</f>
        <v>1</v>
      </c>
      <c r="Z3529" s="1" t="str" cm="1">
        <f t="array" aca="1" ref="Z3529" ca="1">_xlfn.IFS(
   Merge1[[#This Row],[Customer Tenure]]&lt;=2,"New",
   Merge1[[#This Row],[Customer Tenure]]&lt;=5,"Emerging",
  Merge1[[#This Row],[Customer Tenure]]&lt;9,"Established",
   TRUE,"Loyal"
)</f>
        <v>New</v>
      </c>
      <c r="AA3529" s="1" t="str" cm="1">
        <f t="array" ref="AA3529">_xlfn.IFS(Merge1[[#This Row],[Income]]&lt;=30000,"Low",Merge1[[#This Row],[Income]]&lt;=60000,"Medium",Merge1[[#This Row],[Income]]&lt;=100000,"High", Merge1[[#This Row],[Income]]&gt;100000," Premium")</f>
        <v xml:space="preserve"> Premium</v>
      </c>
      <c r="AB3529" s="1" t="str" cm="1">
        <f t="array" ref="AB3529">_xlfn.IFS(Merge1[[#This Row],[Age]]&lt;= 28,"Gen Z", Merge1[[#This Row],[Age]]&lt;=44,"Millennials", Merge1[[#This Row],[Age]]&lt;=60,"Gen X", Merge1[[#This Row],[Age]]&gt;60,"Baby Boomers")</f>
        <v>Baby Boomers</v>
      </c>
      <c r="AC3529" s="1" t="str" cm="1">
        <f t="array" ref="AC3529">_xlfn.IFS(
    Merge1[[#This Row],[Balance]]&lt;=50000,"Low",
    Merge1[[#This Row],[Balance]]&lt;=200000,"Medium",
    Merge1[[#This Row],[Balance]]&gt;200000,"High"
)</f>
        <v>Medium</v>
      </c>
    </row>
    <row r="3530" spans="1:29" x14ac:dyDescent="0.25">
      <c r="A3530" s="1" t="s">
        <v>1215</v>
      </c>
      <c r="B3530" s="1" t="s">
        <v>5969</v>
      </c>
      <c r="C3530" s="1" t="s">
        <v>5835</v>
      </c>
      <c r="D3530" s="2">
        <v>45218</v>
      </c>
      <c r="E3530">
        <v>331310</v>
      </c>
      <c r="F3530">
        <v>485</v>
      </c>
      <c r="G3530">
        <v>0</v>
      </c>
      <c r="H3530" s="1" t="s">
        <v>5833</v>
      </c>
      <c r="I3530" s="1" t="s">
        <v>6560</v>
      </c>
      <c r="J3530" s="1" t="s">
        <v>6240</v>
      </c>
      <c r="K3530">
        <v>40</v>
      </c>
      <c r="L3530" s="1" t="s">
        <v>6241</v>
      </c>
      <c r="M3530" s="1" t="s">
        <v>6242</v>
      </c>
      <c r="N3530">
        <v>99083</v>
      </c>
      <c r="O3530" s="1" t="s">
        <v>6248</v>
      </c>
      <c r="P3530" s="2">
        <v>45179</v>
      </c>
      <c r="Q3530" s="2">
        <v>45558</v>
      </c>
      <c r="R3530" s="1" t="s">
        <v>6897</v>
      </c>
      <c r="S3530" s="1" t="s">
        <v>6898</v>
      </c>
      <c r="T3530" s="1" t="s">
        <v>23</v>
      </c>
      <c r="U3530">
        <v>7200</v>
      </c>
      <c r="V3530" s="1" t="s">
        <v>10</v>
      </c>
      <c r="W3530" s="1" t="s">
        <v>40</v>
      </c>
      <c r="X3530" s="2">
        <f t="shared" ca="1" si="55"/>
        <v>45937</v>
      </c>
      <c r="Y3530" s="1">
        <f ca="1">ROUND(YEARFRAC(Merge1[[#This Row],[Join_Date]],Merge1[[#This Row],[Today]], 3),0)</f>
        <v>2</v>
      </c>
      <c r="Z3530" s="1" t="str" cm="1">
        <f t="array" aca="1" ref="Z3530" ca="1">_xlfn.IFS(
   Merge1[[#This Row],[Customer Tenure]]&lt;=2,"New",
   Merge1[[#This Row],[Customer Tenure]]&lt;=5,"Emerging",
  Merge1[[#This Row],[Customer Tenure]]&lt;9,"Established",
   TRUE,"Loyal"
)</f>
        <v>New</v>
      </c>
      <c r="AA3530" s="1" t="str" cm="1">
        <f t="array" ref="AA3530">_xlfn.IFS(Merge1[[#This Row],[Income]]&lt;=30000,"Low",Merge1[[#This Row],[Income]]&lt;=60000,"Medium",Merge1[[#This Row],[Income]]&lt;=100000,"High", Merge1[[#This Row],[Income]]&gt;100000," Premium")</f>
        <v>High</v>
      </c>
      <c r="AB3530" s="1" t="str" cm="1">
        <f t="array" ref="AB3530">_xlfn.IFS(Merge1[[#This Row],[Age]]&lt;= 28,"Gen Z", Merge1[[#This Row],[Age]]&lt;=44,"Millennials", Merge1[[#This Row],[Age]]&lt;=60,"Gen X", Merge1[[#This Row],[Age]]&gt;60,"Baby Boomers")</f>
        <v>Millennials</v>
      </c>
      <c r="AC3530" s="1" t="str" cm="1">
        <f t="array" ref="AC3530">_xlfn.IFS(
    Merge1[[#This Row],[Balance]]&lt;=50000,"Low",
    Merge1[[#This Row],[Balance]]&lt;=200000,"Medium",
    Merge1[[#This Row],[Balance]]&gt;200000,"High"
)</f>
        <v>High</v>
      </c>
    </row>
    <row r="3531" spans="1:29" x14ac:dyDescent="0.25">
      <c r="A3531" s="1" t="s">
        <v>1292</v>
      </c>
      <c r="B3531" s="1" t="s">
        <v>5973</v>
      </c>
      <c r="C3531" s="1" t="s">
        <v>5835</v>
      </c>
      <c r="D3531" s="2">
        <v>43726</v>
      </c>
      <c r="E3531">
        <v>3453</v>
      </c>
      <c r="F3531">
        <v>771</v>
      </c>
      <c r="G3531">
        <v>176635</v>
      </c>
      <c r="H3531" s="1" t="s">
        <v>5860</v>
      </c>
      <c r="I3531" s="1" t="s">
        <v>6498</v>
      </c>
      <c r="J3531" s="1" t="s">
        <v>6240</v>
      </c>
      <c r="K3531">
        <v>60</v>
      </c>
      <c r="L3531" s="1" t="s">
        <v>6246</v>
      </c>
      <c r="M3531" s="1" t="s">
        <v>6254</v>
      </c>
      <c r="N3531">
        <v>154165</v>
      </c>
      <c r="O3531" s="1" t="s">
        <v>6243</v>
      </c>
      <c r="P3531" s="2">
        <v>43118</v>
      </c>
      <c r="Q3531" s="2">
        <v>45559</v>
      </c>
      <c r="R3531" s="1" t="s">
        <v>6897</v>
      </c>
      <c r="S3531" s="1" t="s">
        <v>6898</v>
      </c>
      <c r="T3531" s="1" t="s">
        <v>23</v>
      </c>
      <c r="U3531">
        <v>9154</v>
      </c>
      <c r="V3531" s="1" t="s">
        <v>24</v>
      </c>
      <c r="W3531" s="1" t="s">
        <v>106</v>
      </c>
      <c r="X3531" s="2">
        <f t="shared" ca="1" si="55"/>
        <v>45937</v>
      </c>
      <c r="Y3531" s="1">
        <f ca="1">ROUND(YEARFRAC(Merge1[[#This Row],[Join_Date]],Merge1[[#This Row],[Today]], 3),0)</f>
        <v>8</v>
      </c>
      <c r="Z3531" s="1" t="str" cm="1">
        <f t="array" aca="1" ref="Z3531" ca="1">_xlfn.IFS(
   Merge1[[#This Row],[Customer Tenure]]&lt;=2,"New",
   Merge1[[#This Row],[Customer Tenure]]&lt;=5,"Emerging",
  Merge1[[#This Row],[Customer Tenure]]&lt;9,"Established",
   TRUE,"Loyal"
)</f>
        <v>Established</v>
      </c>
      <c r="AA3531" s="1" t="str" cm="1">
        <f t="array" ref="AA3531">_xlfn.IFS(Merge1[[#This Row],[Income]]&lt;=30000,"Low",Merge1[[#This Row],[Income]]&lt;=60000,"Medium",Merge1[[#This Row],[Income]]&lt;=100000,"High", Merge1[[#This Row],[Income]]&gt;100000," Premium")</f>
        <v xml:space="preserve"> Premium</v>
      </c>
      <c r="AB3531" s="1" t="str" cm="1">
        <f t="array" ref="AB3531">_xlfn.IFS(Merge1[[#This Row],[Age]]&lt;= 28,"Gen Z", Merge1[[#This Row],[Age]]&lt;=44,"Millennials", Merge1[[#This Row],[Age]]&lt;=60,"Gen X", Merge1[[#This Row],[Age]]&gt;60,"Baby Boomers")</f>
        <v>Gen X</v>
      </c>
      <c r="AC3531" s="1" t="str" cm="1">
        <f t="array" ref="AC3531">_xlfn.IFS(
    Merge1[[#This Row],[Balance]]&lt;=50000,"Low",
    Merge1[[#This Row],[Balance]]&lt;=200000,"Medium",
    Merge1[[#This Row],[Balance]]&gt;200000,"High"
)</f>
        <v>Low</v>
      </c>
    </row>
    <row r="3532" spans="1:29" x14ac:dyDescent="0.25">
      <c r="A3532" s="1" t="s">
        <v>156</v>
      </c>
      <c r="B3532" s="1" t="s">
        <v>5889</v>
      </c>
      <c r="C3532" s="1" t="s">
        <v>5832</v>
      </c>
      <c r="D3532" s="2">
        <v>44544</v>
      </c>
      <c r="E3532">
        <v>323654</v>
      </c>
      <c r="F3532">
        <v>545</v>
      </c>
      <c r="G3532">
        <v>0</v>
      </c>
      <c r="H3532" s="1" t="s">
        <v>5833</v>
      </c>
      <c r="I3532" s="1" t="s">
        <v>6333</v>
      </c>
      <c r="J3532" s="1" t="s">
        <v>6240</v>
      </c>
      <c r="K3532">
        <v>39</v>
      </c>
      <c r="L3532" s="1" t="s">
        <v>6241</v>
      </c>
      <c r="M3532" s="1" t="s">
        <v>6266</v>
      </c>
      <c r="N3532">
        <v>123320</v>
      </c>
      <c r="O3532" s="1" t="s">
        <v>6243</v>
      </c>
      <c r="P3532" s="2">
        <v>44878</v>
      </c>
      <c r="Q3532" s="2">
        <v>45252</v>
      </c>
      <c r="R3532" s="1" t="s">
        <v>6887</v>
      </c>
      <c r="S3532" s="1" t="s">
        <v>6888</v>
      </c>
      <c r="T3532" s="1" t="s">
        <v>23</v>
      </c>
      <c r="U3532">
        <v>824</v>
      </c>
      <c r="V3532" s="1" t="s">
        <v>24</v>
      </c>
      <c r="W3532" s="1" t="s">
        <v>16</v>
      </c>
      <c r="X3532" s="2">
        <f t="shared" ca="1" si="55"/>
        <v>45937</v>
      </c>
      <c r="Y3532" s="1">
        <f ca="1">ROUND(YEARFRAC(Merge1[[#This Row],[Join_Date]],Merge1[[#This Row],[Today]], 3),0)</f>
        <v>3</v>
      </c>
      <c r="Z3532" s="1" t="str" cm="1">
        <f t="array" aca="1" ref="Z3532" ca="1">_xlfn.IFS(
   Merge1[[#This Row],[Customer Tenure]]&lt;=2,"New",
   Merge1[[#This Row],[Customer Tenure]]&lt;=5,"Emerging",
  Merge1[[#This Row],[Customer Tenure]]&lt;9,"Established",
   TRUE,"Loyal"
)</f>
        <v>Emerging</v>
      </c>
      <c r="AA3532" s="1" t="str" cm="1">
        <f t="array" ref="AA3532">_xlfn.IFS(Merge1[[#This Row],[Income]]&lt;=30000,"Low",Merge1[[#This Row],[Income]]&lt;=60000,"Medium",Merge1[[#This Row],[Income]]&lt;=100000,"High", Merge1[[#This Row],[Income]]&gt;100000," Premium")</f>
        <v xml:space="preserve"> Premium</v>
      </c>
      <c r="AB3532" s="1" t="str" cm="1">
        <f t="array" ref="AB3532">_xlfn.IFS(Merge1[[#This Row],[Age]]&lt;= 28,"Gen Z", Merge1[[#This Row],[Age]]&lt;=44,"Millennials", Merge1[[#This Row],[Age]]&lt;=60,"Gen X", Merge1[[#This Row],[Age]]&gt;60,"Baby Boomers")</f>
        <v>Millennials</v>
      </c>
      <c r="AC3532" s="1" t="str" cm="1">
        <f t="array" ref="AC3532">_xlfn.IFS(
    Merge1[[#This Row],[Balance]]&lt;=50000,"Low",
    Merge1[[#This Row],[Balance]]&lt;=200000,"Medium",
    Merge1[[#This Row],[Balance]]&gt;200000,"High"
)</f>
        <v>High</v>
      </c>
    </row>
    <row r="3533" spans="1:29" x14ac:dyDescent="0.25">
      <c r="A3533" s="1" t="s">
        <v>1482</v>
      </c>
      <c r="B3533" s="1" t="s">
        <v>6033</v>
      </c>
      <c r="C3533" s="1" t="s">
        <v>5842</v>
      </c>
      <c r="D3533" s="2">
        <v>45121</v>
      </c>
      <c r="E3533">
        <v>444975</v>
      </c>
      <c r="F3533">
        <v>728</v>
      </c>
      <c r="G3533">
        <v>0</v>
      </c>
      <c r="H3533" s="1" t="s">
        <v>5833</v>
      </c>
      <c r="I3533" s="1" t="s">
        <v>6517</v>
      </c>
      <c r="J3533" s="1" t="s">
        <v>6240</v>
      </c>
      <c r="K3533">
        <v>46</v>
      </c>
      <c r="L3533" s="1" t="s">
        <v>6256</v>
      </c>
      <c r="M3533" s="1" t="s">
        <v>6247</v>
      </c>
      <c r="N3533">
        <v>32857</v>
      </c>
      <c r="O3533" s="1" t="s">
        <v>6243</v>
      </c>
      <c r="P3533" s="2">
        <v>44799</v>
      </c>
      <c r="Q3533" s="2">
        <v>45454</v>
      </c>
      <c r="R3533" s="1" t="s">
        <v>6883</v>
      </c>
      <c r="S3533" s="1" t="s">
        <v>6884</v>
      </c>
      <c r="T3533" s="1" t="s">
        <v>23</v>
      </c>
      <c r="U3533">
        <v>9750</v>
      </c>
      <c r="V3533" s="1" t="s">
        <v>24</v>
      </c>
      <c r="W3533" s="1" t="s">
        <v>55</v>
      </c>
      <c r="X3533" s="2">
        <f t="shared" ca="1" si="55"/>
        <v>45937</v>
      </c>
      <c r="Y3533" s="1">
        <f ca="1">ROUND(YEARFRAC(Merge1[[#This Row],[Join_Date]],Merge1[[#This Row],[Today]], 3),0)</f>
        <v>3</v>
      </c>
      <c r="Z3533" s="1" t="str" cm="1">
        <f t="array" aca="1" ref="Z3533" ca="1">_xlfn.IFS(
   Merge1[[#This Row],[Customer Tenure]]&lt;=2,"New",
   Merge1[[#This Row],[Customer Tenure]]&lt;=5,"Emerging",
  Merge1[[#This Row],[Customer Tenure]]&lt;9,"Established",
   TRUE,"Loyal"
)</f>
        <v>Emerging</v>
      </c>
      <c r="AA3533" s="1" t="str" cm="1">
        <f t="array" ref="AA3533">_xlfn.IFS(Merge1[[#This Row],[Income]]&lt;=30000,"Low",Merge1[[#This Row],[Income]]&lt;=60000,"Medium",Merge1[[#This Row],[Income]]&lt;=100000,"High", Merge1[[#This Row],[Income]]&gt;100000," Premium")</f>
        <v>Medium</v>
      </c>
      <c r="AB3533" s="1" t="str" cm="1">
        <f t="array" ref="AB3533">_xlfn.IFS(Merge1[[#This Row],[Age]]&lt;= 28,"Gen Z", Merge1[[#This Row],[Age]]&lt;=44,"Millennials", Merge1[[#This Row],[Age]]&lt;=60,"Gen X", Merge1[[#This Row],[Age]]&gt;60,"Baby Boomers")</f>
        <v>Gen X</v>
      </c>
      <c r="AC3533" s="1" t="str" cm="1">
        <f t="array" ref="AC3533">_xlfn.IFS(
    Merge1[[#This Row],[Balance]]&lt;=50000,"Low",
    Merge1[[#This Row],[Balance]]&lt;=200000,"Medium",
    Merge1[[#This Row],[Balance]]&gt;200000,"High"
)</f>
        <v>High</v>
      </c>
    </row>
    <row r="3534" spans="1:29" x14ac:dyDescent="0.25">
      <c r="A3534" s="1" t="s">
        <v>33</v>
      </c>
      <c r="B3534" s="1" t="s">
        <v>5953</v>
      </c>
      <c r="C3534" s="1" t="s">
        <v>5842</v>
      </c>
      <c r="D3534" s="2">
        <v>44990</v>
      </c>
      <c r="E3534">
        <v>471797</v>
      </c>
      <c r="F3534">
        <v>572</v>
      </c>
      <c r="G3534">
        <v>0</v>
      </c>
      <c r="H3534" s="1" t="s">
        <v>5833</v>
      </c>
      <c r="I3534" s="1" t="s">
        <v>6311</v>
      </c>
      <c r="J3534" s="1" t="s">
        <v>6245</v>
      </c>
      <c r="K3534">
        <v>53</v>
      </c>
      <c r="L3534" s="1" t="s">
        <v>6246</v>
      </c>
      <c r="M3534" s="1" t="s">
        <v>6266</v>
      </c>
      <c r="N3534">
        <v>175650</v>
      </c>
      <c r="O3534" s="1" t="s">
        <v>6243</v>
      </c>
      <c r="P3534" s="2">
        <v>44427</v>
      </c>
      <c r="Q3534" s="2">
        <v>45247</v>
      </c>
      <c r="R3534" s="1" t="s">
        <v>6887</v>
      </c>
      <c r="S3534" s="1" t="s">
        <v>6888</v>
      </c>
      <c r="T3534" s="1" t="s">
        <v>23</v>
      </c>
      <c r="U3534">
        <v>8345</v>
      </c>
      <c r="V3534" s="1" t="s">
        <v>19</v>
      </c>
      <c r="W3534" s="1" t="s">
        <v>20</v>
      </c>
      <c r="X3534" s="2">
        <f t="shared" ca="1" si="55"/>
        <v>45937</v>
      </c>
      <c r="Y3534" s="1">
        <f ca="1">ROUND(YEARFRAC(Merge1[[#This Row],[Join_Date]],Merge1[[#This Row],[Today]], 3),0)</f>
        <v>4</v>
      </c>
      <c r="Z3534" s="1" t="str" cm="1">
        <f t="array" aca="1" ref="Z3534" ca="1">_xlfn.IFS(
   Merge1[[#This Row],[Customer Tenure]]&lt;=2,"New",
   Merge1[[#This Row],[Customer Tenure]]&lt;=5,"Emerging",
  Merge1[[#This Row],[Customer Tenure]]&lt;9,"Established",
   TRUE,"Loyal"
)</f>
        <v>Emerging</v>
      </c>
      <c r="AA3534" s="1" t="str" cm="1">
        <f t="array" ref="AA3534">_xlfn.IFS(Merge1[[#This Row],[Income]]&lt;=30000,"Low",Merge1[[#This Row],[Income]]&lt;=60000,"Medium",Merge1[[#This Row],[Income]]&lt;=100000,"High", Merge1[[#This Row],[Income]]&gt;100000," Premium")</f>
        <v xml:space="preserve"> Premium</v>
      </c>
      <c r="AB3534" s="1" t="str" cm="1">
        <f t="array" ref="AB3534">_xlfn.IFS(Merge1[[#This Row],[Age]]&lt;= 28,"Gen Z", Merge1[[#This Row],[Age]]&lt;=44,"Millennials", Merge1[[#This Row],[Age]]&lt;=60,"Gen X", Merge1[[#This Row],[Age]]&gt;60,"Baby Boomers")</f>
        <v>Gen X</v>
      </c>
      <c r="AC3534" s="1" t="str" cm="1">
        <f t="array" ref="AC3534">_xlfn.IFS(
    Merge1[[#This Row],[Balance]]&lt;=50000,"Low",
    Merge1[[#This Row],[Balance]]&lt;=200000,"Medium",
    Merge1[[#This Row],[Balance]]&gt;200000,"High"
)</f>
        <v>High</v>
      </c>
    </row>
    <row r="3535" spans="1:29" x14ac:dyDescent="0.25">
      <c r="A3535" s="1" t="s">
        <v>209</v>
      </c>
      <c r="B3535" s="1" t="s">
        <v>5874</v>
      </c>
      <c r="C3535" s="1" t="s">
        <v>5832</v>
      </c>
      <c r="D3535" s="2">
        <v>42538</v>
      </c>
      <c r="E3535">
        <v>385827</v>
      </c>
      <c r="F3535">
        <v>814</v>
      </c>
      <c r="G3535">
        <v>0</v>
      </c>
      <c r="H3535" s="1" t="s">
        <v>5838</v>
      </c>
      <c r="I3535" s="1" t="s">
        <v>6575</v>
      </c>
      <c r="J3535" s="1" t="s">
        <v>6240</v>
      </c>
      <c r="K3535">
        <v>34</v>
      </c>
      <c r="L3535" s="1" t="s">
        <v>6260</v>
      </c>
      <c r="M3535" s="1" t="s">
        <v>6251</v>
      </c>
      <c r="N3535">
        <v>105708</v>
      </c>
      <c r="O3535" s="1" t="s">
        <v>6243</v>
      </c>
      <c r="P3535" s="2">
        <v>44588</v>
      </c>
      <c r="Q3535" s="2">
        <v>45171</v>
      </c>
      <c r="R3535" s="1" t="s">
        <v>6897</v>
      </c>
      <c r="S3535" s="1" t="s">
        <v>6909</v>
      </c>
      <c r="T3535" s="1" t="s">
        <v>23</v>
      </c>
      <c r="U3535">
        <v>2787</v>
      </c>
      <c r="V3535" s="1" t="s">
        <v>24</v>
      </c>
      <c r="W3535" s="1" t="s">
        <v>40</v>
      </c>
      <c r="X3535" s="2">
        <f t="shared" ca="1" si="55"/>
        <v>45937</v>
      </c>
      <c r="Y3535" s="1">
        <f ca="1">ROUND(YEARFRAC(Merge1[[#This Row],[Join_Date]],Merge1[[#This Row],[Today]], 3),0)</f>
        <v>4</v>
      </c>
      <c r="Z3535" s="1" t="str" cm="1">
        <f t="array" aca="1" ref="Z3535" ca="1">_xlfn.IFS(
   Merge1[[#This Row],[Customer Tenure]]&lt;=2,"New",
   Merge1[[#This Row],[Customer Tenure]]&lt;=5,"Emerging",
  Merge1[[#This Row],[Customer Tenure]]&lt;9,"Established",
   TRUE,"Loyal"
)</f>
        <v>Emerging</v>
      </c>
      <c r="AA3535" s="1" t="str" cm="1">
        <f t="array" ref="AA3535">_xlfn.IFS(Merge1[[#This Row],[Income]]&lt;=30000,"Low",Merge1[[#This Row],[Income]]&lt;=60000,"Medium",Merge1[[#This Row],[Income]]&lt;=100000,"High", Merge1[[#This Row],[Income]]&gt;100000," Premium")</f>
        <v xml:space="preserve"> Premium</v>
      </c>
      <c r="AB3535" s="1" t="str" cm="1">
        <f t="array" ref="AB3535">_xlfn.IFS(Merge1[[#This Row],[Age]]&lt;= 28,"Gen Z", Merge1[[#This Row],[Age]]&lt;=44,"Millennials", Merge1[[#This Row],[Age]]&lt;=60,"Gen X", Merge1[[#This Row],[Age]]&gt;60,"Baby Boomers")</f>
        <v>Millennials</v>
      </c>
      <c r="AC3535" s="1" t="str" cm="1">
        <f t="array" ref="AC3535">_xlfn.IFS(
    Merge1[[#This Row],[Balance]]&lt;=50000,"Low",
    Merge1[[#This Row],[Balance]]&lt;=200000,"Medium",
    Merge1[[#This Row],[Balance]]&gt;200000,"High"
)</f>
        <v>High</v>
      </c>
    </row>
    <row r="3536" spans="1:29" x14ac:dyDescent="0.25">
      <c r="A3536" s="1" t="s">
        <v>530</v>
      </c>
      <c r="B3536" s="1" t="s">
        <v>6132</v>
      </c>
      <c r="C3536" s="1" t="s">
        <v>5832</v>
      </c>
      <c r="D3536" s="2">
        <v>45088</v>
      </c>
      <c r="E3536">
        <v>25939</v>
      </c>
      <c r="F3536">
        <v>680</v>
      </c>
      <c r="G3536">
        <v>13720</v>
      </c>
      <c r="H3536" s="1" t="s">
        <v>5833</v>
      </c>
      <c r="I3536" s="1" t="s">
        <v>6682</v>
      </c>
      <c r="J3536" s="1" t="s">
        <v>6240</v>
      </c>
      <c r="K3536">
        <v>56</v>
      </c>
      <c r="L3536" s="1" t="s">
        <v>6260</v>
      </c>
      <c r="M3536" s="1" t="s">
        <v>6262</v>
      </c>
      <c r="N3536">
        <v>182962</v>
      </c>
      <c r="O3536" s="1" t="s">
        <v>6248</v>
      </c>
      <c r="P3536" s="2">
        <v>45560</v>
      </c>
      <c r="Q3536" s="2">
        <v>45535</v>
      </c>
      <c r="R3536" s="1" t="s">
        <v>6889</v>
      </c>
      <c r="S3536" s="1" t="s">
        <v>6890</v>
      </c>
      <c r="T3536" s="1" t="s">
        <v>23</v>
      </c>
      <c r="U3536">
        <v>3776</v>
      </c>
      <c r="V3536" s="1" t="s">
        <v>15</v>
      </c>
      <c r="W3536" s="1" t="s">
        <v>40</v>
      </c>
      <c r="X3536" s="2">
        <f t="shared" ca="1" si="55"/>
        <v>45937</v>
      </c>
      <c r="Y3536" s="1">
        <f ca="1">ROUND(YEARFRAC(Merge1[[#This Row],[Join_Date]],Merge1[[#This Row],[Today]], 3),0)</f>
        <v>1</v>
      </c>
      <c r="Z3536" s="1" t="str" cm="1">
        <f t="array" aca="1" ref="Z3536" ca="1">_xlfn.IFS(
   Merge1[[#This Row],[Customer Tenure]]&lt;=2,"New",
   Merge1[[#This Row],[Customer Tenure]]&lt;=5,"Emerging",
  Merge1[[#This Row],[Customer Tenure]]&lt;9,"Established",
   TRUE,"Loyal"
)</f>
        <v>New</v>
      </c>
      <c r="AA3536" s="1" t="str" cm="1">
        <f t="array" ref="AA3536">_xlfn.IFS(Merge1[[#This Row],[Income]]&lt;=30000,"Low",Merge1[[#This Row],[Income]]&lt;=60000,"Medium",Merge1[[#This Row],[Income]]&lt;=100000,"High", Merge1[[#This Row],[Income]]&gt;100000," Premium")</f>
        <v xml:space="preserve"> Premium</v>
      </c>
      <c r="AB3536" s="1" t="str" cm="1">
        <f t="array" ref="AB3536">_xlfn.IFS(Merge1[[#This Row],[Age]]&lt;= 28,"Gen Z", Merge1[[#This Row],[Age]]&lt;=44,"Millennials", Merge1[[#This Row],[Age]]&lt;=60,"Gen X", Merge1[[#This Row],[Age]]&gt;60,"Baby Boomers")</f>
        <v>Gen X</v>
      </c>
      <c r="AC3536" s="1" t="str" cm="1">
        <f t="array" ref="AC3536">_xlfn.IFS(
    Merge1[[#This Row],[Balance]]&lt;=50000,"Low",
    Merge1[[#This Row],[Balance]]&lt;=200000,"Medium",
    Merge1[[#This Row],[Balance]]&gt;200000,"High"
)</f>
        <v>Low</v>
      </c>
    </row>
    <row r="3537" spans="1:29" x14ac:dyDescent="0.25">
      <c r="A3537" s="1" t="s">
        <v>4191</v>
      </c>
      <c r="B3537" s="1" t="s">
        <v>6138</v>
      </c>
      <c r="C3537" s="1" t="s">
        <v>5835</v>
      </c>
      <c r="D3537" s="2">
        <v>43172</v>
      </c>
      <c r="E3537">
        <v>175745</v>
      </c>
      <c r="F3537">
        <v>827</v>
      </c>
      <c r="G3537">
        <v>0</v>
      </c>
      <c r="H3537" s="1" t="s">
        <v>5833</v>
      </c>
      <c r="I3537" s="1" t="s">
        <v>6677</v>
      </c>
      <c r="J3537" s="1" t="s">
        <v>6240</v>
      </c>
      <c r="K3537">
        <v>48</v>
      </c>
      <c r="L3537" s="1" t="s">
        <v>6241</v>
      </c>
      <c r="M3537" s="1" t="s">
        <v>6262</v>
      </c>
      <c r="N3537">
        <v>152632</v>
      </c>
      <c r="O3537" s="1" t="s">
        <v>6243</v>
      </c>
      <c r="P3537" s="2">
        <v>43154</v>
      </c>
      <c r="Q3537" s="2">
        <v>45843</v>
      </c>
      <c r="R3537" s="1" t="s">
        <v>6891</v>
      </c>
      <c r="S3537" s="1" t="s">
        <v>6892</v>
      </c>
      <c r="T3537" s="1" t="s">
        <v>28</v>
      </c>
      <c r="U3537">
        <v>4968</v>
      </c>
      <c r="V3537" s="1" t="s">
        <v>15</v>
      </c>
      <c r="W3537" s="1" t="s">
        <v>29</v>
      </c>
      <c r="X3537" s="2">
        <f t="shared" ca="1" si="55"/>
        <v>45937</v>
      </c>
      <c r="Y3537" s="1">
        <f ca="1">ROUND(YEARFRAC(Merge1[[#This Row],[Join_Date]],Merge1[[#This Row],[Today]], 3),0)</f>
        <v>8</v>
      </c>
      <c r="Z3537" s="1" t="str" cm="1">
        <f t="array" aca="1" ref="Z3537" ca="1">_xlfn.IFS(
   Merge1[[#This Row],[Customer Tenure]]&lt;=2,"New",
   Merge1[[#This Row],[Customer Tenure]]&lt;=5,"Emerging",
  Merge1[[#This Row],[Customer Tenure]]&lt;9,"Established",
   TRUE,"Loyal"
)</f>
        <v>Established</v>
      </c>
      <c r="AA3537" s="1" t="str" cm="1">
        <f t="array" ref="AA3537">_xlfn.IFS(Merge1[[#This Row],[Income]]&lt;=30000,"Low",Merge1[[#This Row],[Income]]&lt;=60000,"Medium",Merge1[[#This Row],[Income]]&lt;=100000,"High", Merge1[[#This Row],[Income]]&gt;100000," Premium")</f>
        <v xml:space="preserve"> Premium</v>
      </c>
      <c r="AB3537" s="1" t="str" cm="1">
        <f t="array" ref="AB3537">_xlfn.IFS(Merge1[[#This Row],[Age]]&lt;= 28,"Gen Z", Merge1[[#This Row],[Age]]&lt;=44,"Millennials", Merge1[[#This Row],[Age]]&lt;=60,"Gen X", Merge1[[#This Row],[Age]]&gt;60,"Baby Boomers")</f>
        <v>Gen X</v>
      </c>
      <c r="AC3537" s="1" t="str" cm="1">
        <f t="array" ref="AC3537">_xlfn.IFS(
    Merge1[[#This Row],[Balance]]&lt;=50000,"Low",
    Merge1[[#This Row],[Balance]]&lt;=200000,"Medium",
    Merge1[[#This Row],[Balance]]&gt;200000,"High"
)</f>
        <v>Medium</v>
      </c>
    </row>
    <row r="3538" spans="1:29" x14ac:dyDescent="0.25">
      <c r="A3538" s="1" t="s">
        <v>2082</v>
      </c>
      <c r="B3538" s="1" t="s">
        <v>6173</v>
      </c>
      <c r="C3538" s="1" t="s">
        <v>5832</v>
      </c>
      <c r="D3538" s="2">
        <v>43130</v>
      </c>
      <c r="E3538">
        <v>284308</v>
      </c>
      <c r="F3538">
        <v>823</v>
      </c>
      <c r="G3538">
        <v>0</v>
      </c>
      <c r="H3538" s="1" t="s">
        <v>5833</v>
      </c>
      <c r="I3538" s="1" t="s">
        <v>6526</v>
      </c>
      <c r="J3538" s="1" t="s">
        <v>6240</v>
      </c>
      <c r="K3538">
        <v>21</v>
      </c>
      <c r="L3538" s="1" t="s">
        <v>6246</v>
      </c>
      <c r="M3538" s="1" t="s">
        <v>6254</v>
      </c>
      <c r="N3538">
        <v>189230</v>
      </c>
      <c r="O3538" s="1" t="s">
        <v>6243</v>
      </c>
      <c r="P3538" s="2">
        <v>45495</v>
      </c>
      <c r="Q3538" s="2">
        <v>45255</v>
      </c>
      <c r="R3538" s="1" t="s">
        <v>6887</v>
      </c>
      <c r="S3538" s="1" t="s">
        <v>6888</v>
      </c>
      <c r="T3538" s="1" t="s">
        <v>23</v>
      </c>
      <c r="U3538">
        <v>3835</v>
      </c>
      <c r="V3538" s="1" t="s">
        <v>15</v>
      </c>
      <c r="W3538" s="1" t="s">
        <v>55</v>
      </c>
      <c r="X3538" s="2">
        <f t="shared" ca="1" si="55"/>
        <v>45937</v>
      </c>
      <c r="Y3538" s="1">
        <f ca="1">ROUND(YEARFRAC(Merge1[[#This Row],[Join_Date]],Merge1[[#This Row],[Today]], 3),0)</f>
        <v>1</v>
      </c>
      <c r="Z3538" s="1" t="str" cm="1">
        <f t="array" aca="1" ref="Z3538" ca="1">_xlfn.IFS(
   Merge1[[#This Row],[Customer Tenure]]&lt;=2,"New",
   Merge1[[#This Row],[Customer Tenure]]&lt;=5,"Emerging",
  Merge1[[#This Row],[Customer Tenure]]&lt;9,"Established",
   TRUE,"Loyal"
)</f>
        <v>New</v>
      </c>
      <c r="AA3538" s="1" t="str" cm="1">
        <f t="array" ref="AA3538">_xlfn.IFS(Merge1[[#This Row],[Income]]&lt;=30000,"Low",Merge1[[#This Row],[Income]]&lt;=60000,"Medium",Merge1[[#This Row],[Income]]&lt;=100000,"High", Merge1[[#This Row],[Income]]&gt;100000," Premium")</f>
        <v xml:space="preserve"> Premium</v>
      </c>
      <c r="AB3538" s="1" t="str" cm="1">
        <f t="array" ref="AB3538">_xlfn.IFS(Merge1[[#This Row],[Age]]&lt;= 28,"Gen Z", Merge1[[#This Row],[Age]]&lt;=44,"Millennials", Merge1[[#This Row],[Age]]&lt;=60,"Gen X", Merge1[[#This Row],[Age]]&gt;60,"Baby Boomers")</f>
        <v>Gen Z</v>
      </c>
      <c r="AC3538" s="1" t="str" cm="1">
        <f t="array" ref="AC3538">_xlfn.IFS(
    Merge1[[#This Row],[Balance]]&lt;=50000,"Low",
    Merge1[[#This Row],[Balance]]&lt;=200000,"Medium",
    Merge1[[#This Row],[Balance]]&gt;200000,"High"
)</f>
        <v>High</v>
      </c>
    </row>
    <row r="3539" spans="1:29" x14ac:dyDescent="0.25">
      <c r="A3539" s="1" t="s">
        <v>236</v>
      </c>
      <c r="B3539" s="1" t="s">
        <v>6059</v>
      </c>
      <c r="C3539" s="1" t="s">
        <v>5832</v>
      </c>
      <c r="D3539" s="2">
        <v>45536</v>
      </c>
      <c r="E3539">
        <v>319268</v>
      </c>
      <c r="F3539">
        <v>480</v>
      </c>
      <c r="G3539">
        <v>0</v>
      </c>
      <c r="H3539" s="1" t="s">
        <v>5833</v>
      </c>
      <c r="I3539" s="1" t="s">
        <v>6635</v>
      </c>
      <c r="J3539" s="1" t="s">
        <v>6245</v>
      </c>
      <c r="K3539">
        <v>28</v>
      </c>
      <c r="L3539" s="1" t="s">
        <v>6256</v>
      </c>
      <c r="M3539" s="1" t="s">
        <v>6251</v>
      </c>
      <c r="N3539">
        <v>82768</v>
      </c>
      <c r="O3539" s="1" t="s">
        <v>6243</v>
      </c>
      <c r="P3539" s="2">
        <v>42293</v>
      </c>
      <c r="Q3539" s="2">
        <v>45775</v>
      </c>
      <c r="R3539" s="1" t="s">
        <v>6893</v>
      </c>
      <c r="S3539" s="1" t="s">
        <v>6894</v>
      </c>
      <c r="T3539" s="1" t="s">
        <v>23</v>
      </c>
      <c r="U3539">
        <v>1226</v>
      </c>
      <c r="V3539" s="1" t="s">
        <v>19</v>
      </c>
      <c r="W3539" s="1" t="s">
        <v>40</v>
      </c>
      <c r="X3539" s="2">
        <f t="shared" ca="1" si="55"/>
        <v>45937</v>
      </c>
      <c r="Y3539" s="1">
        <f ca="1">ROUND(YEARFRAC(Merge1[[#This Row],[Join_Date]],Merge1[[#This Row],[Today]], 3),0)</f>
        <v>10</v>
      </c>
      <c r="Z3539" s="1" t="str" cm="1">
        <f t="array" aca="1" ref="Z3539" ca="1">_xlfn.IFS(
   Merge1[[#This Row],[Customer Tenure]]&lt;=2,"New",
   Merge1[[#This Row],[Customer Tenure]]&lt;=5,"Emerging",
  Merge1[[#This Row],[Customer Tenure]]&lt;9,"Established",
   TRUE,"Loyal"
)</f>
        <v>Loyal</v>
      </c>
      <c r="AA3539" s="1" t="str" cm="1">
        <f t="array" ref="AA3539">_xlfn.IFS(Merge1[[#This Row],[Income]]&lt;=30000,"Low",Merge1[[#This Row],[Income]]&lt;=60000,"Medium",Merge1[[#This Row],[Income]]&lt;=100000,"High", Merge1[[#This Row],[Income]]&gt;100000," Premium")</f>
        <v>High</v>
      </c>
      <c r="AB3539" s="1" t="str" cm="1">
        <f t="array" ref="AB3539">_xlfn.IFS(Merge1[[#This Row],[Age]]&lt;= 28,"Gen Z", Merge1[[#This Row],[Age]]&lt;=44,"Millennials", Merge1[[#This Row],[Age]]&lt;=60,"Gen X", Merge1[[#This Row],[Age]]&gt;60,"Baby Boomers")</f>
        <v>Gen Z</v>
      </c>
      <c r="AC3539" s="1" t="str" cm="1">
        <f t="array" ref="AC3539">_xlfn.IFS(
    Merge1[[#This Row],[Balance]]&lt;=50000,"Low",
    Merge1[[#This Row],[Balance]]&lt;=200000,"Medium",
    Merge1[[#This Row],[Balance]]&gt;200000,"High"
)</f>
        <v>High</v>
      </c>
    </row>
    <row r="3540" spans="1:29" x14ac:dyDescent="0.25">
      <c r="A3540" s="1" t="s">
        <v>651</v>
      </c>
      <c r="B3540" s="1" t="s">
        <v>5854</v>
      </c>
      <c r="C3540" s="1" t="s">
        <v>5846</v>
      </c>
      <c r="D3540" s="2">
        <v>44333</v>
      </c>
      <c r="E3540">
        <v>155489</v>
      </c>
      <c r="F3540">
        <v>626</v>
      </c>
      <c r="G3540">
        <v>207630</v>
      </c>
      <c r="H3540" s="1" t="s">
        <v>5833</v>
      </c>
      <c r="I3540" s="1" t="s">
        <v>6782</v>
      </c>
      <c r="J3540" s="1" t="s">
        <v>6245</v>
      </c>
      <c r="K3540">
        <v>50</v>
      </c>
      <c r="L3540" s="1" t="s">
        <v>6246</v>
      </c>
      <c r="M3540" s="1" t="s">
        <v>6247</v>
      </c>
      <c r="N3540">
        <v>81367</v>
      </c>
      <c r="O3540" s="1" t="s">
        <v>6248</v>
      </c>
      <c r="P3540" s="2">
        <v>42887</v>
      </c>
      <c r="Q3540" s="2">
        <v>45382</v>
      </c>
      <c r="R3540" s="1" t="s">
        <v>6899</v>
      </c>
      <c r="S3540" s="1" t="s">
        <v>6900</v>
      </c>
      <c r="T3540" s="1" t="s">
        <v>28</v>
      </c>
      <c r="U3540">
        <v>4480</v>
      </c>
      <c r="V3540" s="1" t="s">
        <v>19</v>
      </c>
      <c r="W3540" s="1" t="s">
        <v>11</v>
      </c>
      <c r="X3540" s="2">
        <f t="shared" ca="1" si="55"/>
        <v>45937</v>
      </c>
      <c r="Y3540" s="1">
        <f ca="1">ROUND(YEARFRAC(Merge1[[#This Row],[Join_Date]],Merge1[[#This Row],[Today]], 3),0)</f>
        <v>8</v>
      </c>
      <c r="Z3540" s="1" t="str" cm="1">
        <f t="array" aca="1" ref="Z3540" ca="1">_xlfn.IFS(
   Merge1[[#This Row],[Customer Tenure]]&lt;=2,"New",
   Merge1[[#This Row],[Customer Tenure]]&lt;=5,"Emerging",
  Merge1[[#This Row],[Customer Tenure]]&lt;9,"Established",
   TRUE,"Loyal"
)</f>
        <v>Established</v>
      </c>
      <c r="AA3540" s="1" t="str" cm="1">
        <f t="array" ref="AA3540">_xlfn.IFS(Merge1[[#This Row],[Income]]&lt;=30000,"Low",Merge1[[#This Row],[Income]]&lt;=60000,"Medium",Merge1[[#This Row],[Income]]&lt;=100000,"High", Merge1[[#This Row],[Income]]&gt;100000," Premium")</f>
        <v>High</v>
      </c>
      <c r="AB3540" s="1" t="str" cm="1">
        <f t="array" ref="AB3540">_xlfn.IFS(Merge1[[#This Row],[Age]]&lt;= 28,"Gen Z", Merge1[[#This Row],[Age]]&lt;=44,"Millennials", Merge1[[#This Row],[Age]]&lt;=60,"Gen X", Merge1[[#This Row],[Age]]&gt;60,"Baby Boomers")</f>
        <v>Gen X</v>
      </c>
      <c r="AC3540" s="1" t="str" cm="1">
        <f t="array" ref="AC3540">_xlfn.IFS(
    Merge1[[#This Row],[Balance]]&lt;=50000,"Low",
    Merge1[[#This Row],[Balance]]&lt;=200000,"Medium",
    Merge1[[#This Row],[Balance]]&gt;200000,"High"
)</f>
        <v>Medium</v>
      </c>
    </row>
    <row r="3541" spans="1:29" x14ac:dyDescent="0.25">
      <c r="A3541" s="1" t="s">
        <v>1406</v>
      </c>
      <c r="B3541" s="1" t="s">
        <v>5873</v>
      </c>
      <c r="C3541" s="1" t="s">
        <v>5835</v>
      </c>
      <c r="D3541" s="2">
        <v>42605</v>
      </c>
      <c r="E3541">
        <v>297242</v>
      </c>
      <c r="F3541">
        <v>780</v>
      </c>
      <c r="G3541">
        <v>0</v>
      </c>
      <c r="H3541" s="1" t="s">
        <v>5860</v>
      </c>
      <c r="I3541" s="1" t="s">
        <v>6497</v>
      </c>
      <c r="J3541" s="1" t="s">
        <v>6245</v>
      </c>
      <c r="K3541">
        <v>27</v>
      </c>
      <c r="L3541" s="1" t="s">
        <v>6241</v>
      </c>
      <c r="M3541" s="1" t="s">
        <v>6247</v>
      </c>
      <c r="N3541">
        <v>72307</v>
      </c>
      <c r="O3541" s="1" t="s">
        <v>6243</v>
      </c>
      <c r="P3541" s="2">
        <v>43945</v>
      </c>
      <c r="Q3541" s="2">
        <v>45689</v>
      </c>
      <c r="R3541" s="1" t="s">
        <v>6885</v>
      </c>
      <c r="S3541" s="1" t="s">
        <v>6896</v>
      </c>
      <c r="T3541" s="1" t="s">
        <v>28</v>
      </c>
      <c r="U3541">
        <v>6782</v>
      </c>
      <c r="V3541" s="1" t="s">
        <v>24</v>
      </c>
      <c r="W3541" s="1" t="s">
        <v>45</v>
      </c>
      <c r="X3541" s="2">
        <f t="shared" ca="1" si="55"/>
        <v>45937</v>
      </c>
      <c r="Y3541" s="1">
        <f ca="1">ROUND(YEARFRAC(Merge1[[#This Row],[Join_Date]],Merge1[[#This Row],[Today]], 3),0)</f>
        <v>5</v>
      </c>
      <c r="Z3541" s="1" t="str" cm="1">
        <f t="array" aca="1" ref="Z3541" ca="1">_xlfn.IFS(
   Merge1[[#This Row],[Customer Tenure]]&lt;=2,"New",
   Merge1[[#This Row],[Customer Tenure]]&lt;=5,"Emerging",
  Merge1[[#This Row],[Customer Tenure]]&lt;9,"Established",
   TRUE,"Loyal"
)</f>
        <v>Emerging</v>
      </c>
      <c r="AA3541" s="1" t="str" cm="1">
        <f t="array" ref="AA3541">_xlfn.IFS(Merge1[[#This Row],[Income]]&lt;=30000,"Low",Merge1[[#This Row],[Income]]&lt;=60000,"Medium",Merge1[[#This Row],[Income]]&lt;=100000,"High", Merge1[[#This Row],[Income]]&gt;100000," Premium")</f>
        <v>High</v>
      </c>
      <c r="AB3541" s="1" t="str" cm="1">
        <f t="array" ref="AB3541">_xlfn.IFS(Merge1[[#This Row],[Age]]&lt;= 28,"Gen Z", Merge1[[#This Row],[Age]]&lt;=44,"Millennials", Merge1[[#This Row],[Age]]&lt;=60,"Gen X", Merge1[[#This Row],[Age]]&gt;60,"Baby Boomers")</f>
        <v>Gen Z</v>
      </c>
      <c r="AC3541" s="1" t="str" cm="1">
        <f t="array" ref="AC3541">_xlfn.IFS(
    Merge1[[#This Row],[Balance]]&lt;=50000,"Low",
    Merge1[[#This Row],[Balance]]&lt;=200000,"Medium",
    Merge1[[#This Row],[Balance]]&gt;200000,"High"
)</f>
        <v>High</v>
      </c>
    </row>
    <row r="3542" spans="1:29" x14ac:dyDescent="0.25">
      <c r="A3542" s="1" t="s">
        <v>333</v>
      </c>
      <c r="B3542" s="1" t="s">
        <v>5950</v>
      </c>
      <c r="C3542" s="1" t="s">
        <v>5835</v>
      </c>
      <c r="D3542" s="2">
        <v>43335</v>
      </c>
      <c r="E3542">
        <v>434821</v>
      </c>
      <c r="F3542">
        <v>448</v>
      </c>
      <c r="G3542">
        <v>374653</v>
      </c>
      <c r="H3542" s="1" t="s">
        <v>5833</v>
      </c>
      <c r="I3542" s="1" t="s">
        <v>6837</v>
      </c>
      <c r="J3542" s="1" t="s">
        <v>6240</v>
      </c>
      <c r="K3542">
        <v>72</v>
      </c>
      <c r="L3542" s="1" t="s">
        <v>6246</v>
      </c>
      <c r="M3542" s="1" t="s">
        <v>6262</v>
      </c>
      <c r="N3542">
        <v>192307</v>
      </c>
      <c r="O3542" s="1" t="s">
        <v>6248</v>
      </c>
      <c r="P3542" s="2">
        <v>44108</v>
      </c>
      <c r="Q3542" s="2">
        <v>45486</v>
      </c>
      <c r="R3542" s="1" t="s">
        <v>6891</v>
      </c>
      <c r="S3542" s="1" t="s">
        <v>6895</v>
      </c>
      <c r="T3542" s="1" t="s">
        <v>14</v>
      </c>
      <c r="U3542">
        <v>9491</v>
      </c>
      <c r="V3542" s="1" t="s">
        <v>10</v>
      </c>
      <c r="W3542" s="1" t="s">
        <v>50</v>
      </c>
      <c r="X3542" s="2">
        <f t="shared" ca="1" si="55"/>
        <v>45937</v>
      </c>
      <c r="Y3542" s="1">
        <f ca="1">ROUND(YEARFRAC(Merge1[[#This Row],[Join_Date]],Merge1[[#This Row],[Today]], 3),0)</f>
        <v>5</v>
      </c>
      <c r="Z3542" s="1" t="str" cm="1">
        <f t="array" aca="1" ref="Z3542" ca="1">_xlfn.IFS(
   Merge1[[#This Row],[Customer Tenure]]&lt;=2,"New",
   Merge1[[#This Row],[Customer Tenure]]&lt;=5,"Emerging",
  Merge1[[#This Row],[Customer Tenure]]&lt;9,"Established",
   TRUE,"Loyal"
)</f>
        <v>Emerging</v>
      </c>
      <c r="AA3542" s="1" t="str" cm="1">
        <f t="array" ref="AA3542">_xlfn.IFS(Merge1[[#This Row],[Income]]&lt;=30000,"Low",Merge1[[#This Row],[Income]]&lt;=60000,"Medium",Merge1[[#This Row],[Income]]&lt;=100000,"High", Merge1[[#This Row],[Income]]&gt;100000," Premium")</f>
        <v xml:space="preserve"> Premium</v>
      </c>
      <c r="AB3542" s="1" t="str" cm="1">
        <f t="array" ref="AB3542">_xlfn.IFS(Merge1[[#This Row],[Age]]&lt;= 28,"Gen Z", Merge1[[#This Row],[Age]]&lt;=44,"Millennials", Merge1[[#This Row],[Age]]&lt;=60,"Gen X", Merge1[[#This Row],[Age]]&gt;60,"Baby Boomers")</f>
        <v>Baby Boomers</v>
      </c>
      <c r="AC3542" s="1" t="str" cm="1">
        <f t="array" ref="AC3542">_xlfn.IFS(
    Merge1[[#This Row],[Balance]]&lt;=50000,"Low",
    Merge1[[#This Row],[Balance]]&lt;=200000,"Medium",
    Merge1[[#This Row],[Balance]]&gt;200000,"High"
)</f>
        <v>High</v>
      </c>
    </row>
    <row r="3543" spans="1:29" x14ac:dyDescent="0.25">
      <c r="A3543" s="1" t="s">
        <v>1716</v>
      </c>
      <c r="B3543" s="1" t="s">
        <v>6098</v>
      </c>
      <c r="C3543" s="1" t="s">
        <v>5835</v>
      </c>
      <c r="D3543" s="2">
        <v>43847</v>
      </c>
      <c r="E3543">
        <v>425309</v>
      </c>
      <c r="F3543">
        <v>728</v>
      </c>
      <c r="G3543">
        <v>0</v>
      </c>
      <c r="H3543" s="1" t="s">
        <v>5833</v>
      </c>
      <c r="I3543" s="1" t="s">
        <v>6690</v>
      </c>
      <c r="J3543" s="1" t="s">
        <v>6240</v>
      </c>
      <c r="K3543">
        <v>20</v>
      </c>
      <c r="L3543" s="1" t="s">
        <v>6241</v>
      </c>
      <c r="M3543" s="1" t="s">
        <v>6242</v>
      </c>
      <c r="N3543">
        <v>22356</v>
      </c>
      <c r="O3543" s="1" t="s">
        <v>6243</v>
      </c>
      <c r="P3543" s="2">
        <v>43727</v>
      </c>
      <c r="Q3543" s="2">
        <v>45753</v>
      </c>
      <c r="R3543" s="1" t="s">
        <v>6893</v>
      </c>
      <c r="S3543" s="1" t="s">
        <v>6894</v>
      </c>
      <c r="T3543" s="1" t="s">
        <v>14</v>
      </c>
      <c r="U3543">
        <v>7727</v>
      </c>
      <c r="V3543" s="1" t="s">
        <v>15</v>
      </c>
      <c r="W3543" s="1" t="s">
        <v>11</v>
      </c>
      <c r="X3543" s="2">
        <f t="shared" ca="1" si="55"/>
        <v>45937</v>
      </c>
      <c r="Y3543" s="1">
        <f ca="1">ROUND(YEARFRAC(Merge1[[#This Row],[Join_Date]],Merge1[[#This Row],[Today]], 3),0)</f>
        <v>6</v>
      </c>
      <c r="Z3543" s="1" t="str" cm="1">
        <f t="array" aca="1" ref="Z3543" ca="1">_xlfn.IFS(
   Merge1[[#This Row],[Customer Tenure]]&lt;=2,"New",
   Merge1[[#This Row],[Customer Tenure]]&lt;=5,"Emerging",
  Merge1[[#This Row],[Customer Tenure]]&lt;9,"Established",
   TRUE,"Loyal"
)</f>
        <v>Established</v>
      </c>
      <c r="AA3543" s="1" t="str" cm="1">
        <f t="array" ref="AA3543">_xlfn.IFS(Merge1[[#This Row],[Income]]&lt;=30000,"Low",Merge1[[#This Row],[Income]]&lt;=60000,"Medium",Merge1[[#This Row],[Income]]&lt;=100000,"High", Merge1[[#This Row],[Income]]&gt;100000," Premium")</f>
        <v>Low</v>
      </c>
      <c r="AB3543" s="1" t="str" cm="1">
        <f t="array" ref="AB3543">_xlfn.IFS(Merge1[[#This Row],[Age]]&lt;= 28,"Gen Z", Merge1[[#This Row],[Age]]&lt;=44,"Millennials", Merge1[[#This Row],[Age]]&lt;=60,"Gen X", Merge1[[#This Row],[Age]]&gt;60,"Baby Boomers")</f>
        <v>Gen Z</v>
      </c>
      <c r="AC3543" s="1" t="str" cm="1">
        <f t="array" ref="AC3543">_xlfn.IFS(
    Merge1[[#This Row],[Balance]]&lt;=50000,"Low",
    Merge1[[#This Row],[Balance]]&lt;=200000,"Medium",
    Merge1[[#This Row],[Balance]]&gt;200000,"High"
)</f>
        <v>High</v>
      </c>
    </row>
    <row r="3544" spans="1:29" x14ac:dyDescent="0.25">
      <c r="A3544" s="1" t="s">
        <v>4055</v>
      </c>
      <c r="B3544" s="1" t="s">
        <v>5845</v>
      </c>
      <c r="C3544" s="1" t="s">
        <v>5832</v>
      </c>
      <c r="D3544" s="2">
        <v>44014</v>
      </c>
      <c r="E3544">
        <v>379747</v>
      </c>
      <c r="F3544">
        <v>316</v>
      </c>
      <c r="G3544">
        <v>0</v>
      </c>
      <c r="H3544" s="1" t="s">
        <v>5833</v>
      </c>
      <c r="I3544" s="1" t="s">
        <v>6642</v>
      </c>
      <c r="J3544" s="1" t="s">
        <v>6240</v>
      </c>
      <c r="K3544">
        <v>34</v>
      </c>
      <c r="L3544" s="1" t="s">
        <v>6256</v>
      </c>
      <c r="M3544" s="1" t="s">
        <v>6242</v>
      </c>
      <c r="N3544">
        <v>145150</v>
      </c>
      <c r="O3544" s="1" t="s">
        <v>6243</v>
      </c>
      <c r="P3544" s="2">
        <v>44714</v>
      </c>
      <c r="Q3544" s="2">
        <v>45456</v>
      </c>
      <c r="R3544" s="1" t="s">
        <v>6883</v>
      </c>
      <c r="S3544" s="1" t="s">
        <v>6884</v>
      </c>
      <c r="T3544" s="1" t="s">
        <v>23</v>
      </c>
      <c r="U3544">
        <v>8757</v>
      </c>
      <c r="V3544" s="1" t="s">
        <v>19</v>
      </c>
      <c r="W3544" s="1" t="s">
        <v>20</v>
      </c>
      <c r="X3544" s="2">
        <f t="shared" ca="1" si="55"/>
        <v>45937</v>
      </c>
      <c r="Y3544" s="1">
        <f ca="1">ROUND(YEARFRAC(Merge1[[#This Row],[Join_Date]],Merge1[[#This Row],[Today]], 3),0)</f>
        <v>3</v>
      </c>
      <c r="Z3544" s="1" t="str" cm="1">
        <f t="array" aca="1" ref="Z3544" ca="1">_xlfn.IFS(
   Merge1[[#This Row],[Customer Tenure]]&lt;=2,"New",
   Merge1[[#This Row],[Customer Tenure]]&lt;=5,"Emerging",
  Merge1[[#This Row],[Customer Tenure]]&lt;9,"Established",
   TRUE,"Loyal"
)</f>
        <v>Emerging</v>
      </c>
      <c r="AA3544" s="1" t="str" cm="1">
        <f t="array" ref="AA3544">_xlfn.IFS(Merge1[[#This Row],[Income]]&lt;=30000,"Low",Merge1[[#This Row],[Income]]&lt;=60000,"Medium",Merge1[[#This Row],[Income]]&lt;=100000,"High", Merge1[[#This Row],[Income]]&gt;100000," Premium")</f>
        <v xml:space="preserve"> Premium</v>
      </c>
      <c r="AB3544" s="1" t="str" cm="1">
        <f t="array" ref="AB3544">_xlfn.IFS(Merge1[[#This Row],[Age]]&lt;= 28,"Gen Z", Merge1[[#This Row],[Age]]&lt;=44,"Millennials", Merge1[[#This Row],[Age]]&lt;=60,"Gen X", Merge1[[#This Row],[Age]]&gt;60,"Baby Boomers")</f>
        <v>Millennials</v>
      </c>
      <c r="AC3544" s="1" t="str" cm="1">
        <f t="array" ref="AC3544">_xlfn.IFS(
    Merge1[[#This Row],[Balance]]&lt;=50000,"Low",
    Merge1[[#This Row],[Balance]]&lt;=200000,"Medium",
    Merge1[[#This Row],[Balance]]&gt;200000,"High"
)</f>
        <v>High</v>
      </c>
    </row>
    <row r="3545" spans="1:29" x14ac:dyDescent="0.25">
      <c r="A3545" s="1" t="s">
        <v>2134</v>
      </c>
      <c r="B3545" s="1" t="s">
        <v>5926</v>
      </c>
      <c r="C3545" s="1" t="s">
        <v>5832</v>
      </c>
      <c r="D3545" s="2">
        <v>43461</v>
      </c>
      <c r="E3545">
        <v>350067</v>
      </c>
      <c r="F3545">
        <v>349</v>
      </c>
      <c r="G3545">
        <v>0</v>
      </c>
      <c r="H3545" s="1" t="s">
        <v>5833</v>
      </c>
      <c r="I3545" s="1" t="s">
        <v>6621</v>
      </c>
      <c r="J3545" s="1" t="s">
        <v>6245</v>
      </c>
      <c r="K3545">
        <v>70</v>
      </c>
      <c r="L3545" s="1" t="s">
        <v>6241</v>
      </c>
      <c r="M3545" s="1" t="s">
        <v>6257</v>
      </c>
      <c r="N3545">
        <v>70069</v>
      </c>
      <c r="O3545" s="1" t="s">
        <v>6243</v>
      </c>
      <c r="P3545" s="2">
        <v>44862</v>
      </c>
      <c r="Q3545" s="2">
        <v>45827</v>
      </c>
      <c r="R3545" s="1" t="s">
        <v>6883</v>
      </c>
      <c r="S3545" s="1" t="s">
        <v>6910</v>
      </c>
      <c r="T3545" s="1" t="s">
        <v>23</v>
      </c>
      <c r="U3545">
        <v>872</v>
      </c>
      <c r="V3545" s="1" t="s">
        <v>15</v>
      </c>
      <c r="W3545" s="1" t="s">
        <v>106</v>
      </c>
      <c r="X3545" s="2">
        <f t="shared" ca="1" si="55"/>
        <v>45937</v>
      </c>
      <c r="Y3545" s="1">
        <f ca="1">ROUND(YEARFRAC(Merge1[[#This Row],[Join_Date]],Merge1[[#This Row],[Today]], 3),0)</f>
        <v>3</v>
      </c>
      <c r="Z3545" s="1" t="str" cm="1">
        <f t="array" aca="1" ref="Z3545" ca="1">_xlfn.IFS(
   Merge1[[#This Row],[Customer Tenure]]&lt;=2,"New",
   Merge1[[#This Row],[Customer Tenure]]&lt;=5,"Emerging",
  Merge1[[#This Row],[Customer Tenure]]&lt;9,"Established",
   TRUE,"Loyal"
)</f>
        <v>Emerging</v>
      </c>
      <c r="AA3545" s="1" t="str" cm="1">
        <f t="array" ref="AA3545">_xlfn.IFS(Merge1[[#This Row],[Income]]&lt;=30000,"Low",Merge1[[#This Row],[Income]]&lt;=60000,"Medium",Merge1[[#This Row],[Income]]&lt;=100000,"High", Merge1[[#This Row],[Income]]&gt;100000," Premium")</f>
        <v>High</v>
      </c>
      <c r="AB3545" s="1" t="str" cm="1">
        <f t="array" ref="AB3545">_xlfn.IFS(Merge1[[#This Row],[Age]]&lt;= 28,"Gen Z", Merge1[[#This Row],[Age]]&lt;=44,"Millennials", Merge1[[#This Row],[Age]]&lt;=60,"Gen X", Merge1[[#This Row],[Age]]&gt;60,"Baby Boomers")</f>
        <v>Baby Boomers</v>
      </c>
      <c r="AC3545" s="1" t="str" cm="1">
        <f t="array" ref="AC3545">_xlfn.IFS(
    Merge1[[#This Row],[Balance]]&lt;=50000,"Low",
    Merge1[[#This Row],[Balance]]&lt;=200000,"Medium",
    Merge1[[#This Row],[Balance]]&gt;200000,"High"
)</f>
        <v>High</v>
      </c>
    </row>
    <row r="3546" spans="1:29" x14ac:dyDescent="0.25">
      <c r="A3546" s="1" t="s">
        <v>657</v>
      </c>
      <c r="B3546" s="1" t="s">
        <v>5975</v>
      </c>
      <c r="C3546" s="1" t="s">
        <v>5835</v>
      </c>
      <c r="D3546" s="2">
        <v>43478</v>
      </c>
      <c r="E3546">
        <v>380714</v>
      </c>
      <c r="F3546">
        <v>775</v>
      </c>
      <c r="G3546">
        <v>37332</v>
      </c>
      <c r="H3546" s="1" t="s">
        <v>5833</v>
      </c>
      <c r="I3546" s="1" t="s">
        <v>6853</v>
      </c>
      <c r="J3546" s="1" t="s">
        <v>6240</v>
      </c>
      <c r="K3546">
        <v>54</v>
      </c>
      <c r="L3546" s="1" t="s">
        <v>6260</v>
      </c>
      <c r="M3546" s="1" t="s">
        <v>6262</v>
      </c>
      <c r="N3546">
        <v>29110</v>
      </c>
      <c r="O3546" s="1" t="s">
        <v>6243</v>
      </c>
      <c r="P3546" s="2">
        <v>44859</v>
      </c>
      <c r="Q3546" s="2">
        <v>45815</v>
      </c>
      <c r="R3546" s="1" t="s">
        <v>6883</v>
      </c>
      <c r="S3546" s="1" t="s">
        <v>6910</v>
      </c>
      <c r="T3546" s="1" t="s">
        <v>14</v>
      </c>
      <c r="U3546">
        <v>6227</v>
      </c>
      <c r="V3546" s="1" t="s">
        <v>24</v>
      </c>
      <c r="W3546" s="1" t="s">
        <v>55</v>
      </c>
      <c r="X3546" s="2">
        <f t="shared" ca="1" si="55"/>
        <v>45937</v>
      </c>
      <c r="Y3546" s="1">
        <f ca="1">ROUND(YEARFRAC(Merge1[[#This Row],[Join_Date]],Merge1[[#This Row],[Today]], 3),0)</f>
        <v>3</v>
      </c>
      <c r="Z3546" s="1" t="str" cm="1">
        <f t="array" aca="1" ref="Z3546" ca="1">_xlfn.IFS(
   Merge1[[#This Row],[Customer Tenure]]&lt;=2,"New",
   Merge1[[#This Row],[Customer Tenure]]&lt;=5,"Emerging",
  Merge1[[#This Row],[Customer Tenure]]&lt;9,"Established",
   TRUE,"Loyal"
)</f>
        <v>Emerging</v>
      </c>
      <c r="AA3546" s="1" t="str" cm="1">
        <f t="array" ref="AA3546">_xlfn.IFS(Merge1[[#This Row],[Income]]&lt;=30000,"Low",Merge1[[#This Row],[Income]]&lt;=60000,"Medium",Merge1[[#This Row],[Income]]&lt;=100000,"High", Merge1[[#This Row],[Income]]&gt;100000," Premium")</f>
        <v>Low</v>
      </c>
      <c r="AB3546" s="1" t="str" cm="1">
        <f t="array" ref="AB3546">_xlfn.IFS(Merge1[[#This Row],[Age]]&lt;= 28,"Gen Z", Merge1[[#This Row],[Age]]&lt;=44,"Millennials", Merge1[[#This Row],[Age]]&lt;=60,"Gen X", Merge1[[#This Row],[Age]]&gt;60,"Baby Boomers")</f>
        <v>Gen X</v>
      </c>
      <c r="AC3546" s="1" t="str" cm="1">
        <f t="array" ref="AC3546">_xlfn.IFS(
    Merge1[[#This Row],[Balance]]&lt;=50000,"Low",
    Merge1[[#This Row],[Balance]]&lt;=200000,"Medium",
    Merge1[[#This Row],[Balance]]&gt;200000,"High"
)</f>
        <v>High</v>
      </c>
    </row>
    <row r="3547" spans="1:29" x14ac:dyDescent="0.25">
      <c r="A3547" s="1" t="s">
        <v>2060</v>
      </c>
      <c r="B3547" s="1" t="s">
        <v>5868</v>
      </c>
      <c r="C3547" s="1" t="s">
        <v>5832</v>
      </c>
      <c r="D3547" s="2">
        <v>45000</v>
      </c>
      <c r="E3547">
        <v>347424</v>
      </c>
      <c r="F3547">
        <v>674</v>
      </c>
      <c r="G3547">
        <v>0</v>
      </c>
      <c r="H3547" s="1" t="s">
        <v>5838</v>
      </c>
      <c r="I3547" s="1" t="s">
        <v>6641</v>
      </c>
      <c r="J3547" s="1" t="s">
        <v>6245</v>
      </c>
      <c r="K3547">
        <v>61</v>
      </c>
      <c r="L3547" s="1" t="s">
        <v>6260</v>
      </c>
      <c r="M3547" s="1" t="s">
        <v>6262</v>
      </c>
      <c r="N3547">
        <v>150406</v>
      </c>
      <c r="O3547" s="1" t="s">
        <v>6243</v>
      </c>
      <c r="P3547" s="2">
        <v>43566</v>
      </c>
      <c r="Q3547" s="2">
        <v>45594</v>
      </c>
      <c r="R3547" s="1" t="s">
        <v>6912</v>
      </c>
      <c r="S3547" s="1" t="s">
        <v>6917</v>
      </c>
      <c r="T3547" s="1" t="s">
        <v>14</v>
      </c>
      <c r="U3547">
        <v>5948</v>
      </c>
      <c r="V3547" s="1" t="s">
        <v>19</v>
      </c>
      <c r="W3547" s="1" t="s">
        <v>25</v>
      </c>
      <c r="X3547" s="2">
        <f t="shared" ca="1" si="55"/>
        <v>45937</v>
      </c>
      <c r="Y3547" s="1">
        <f ca="1">ROUND(YEARFRAC(Merge1[[#This Row],[Join_Date]],Merge1[[#This Row],[Today]], 3),0)</f>
        <v>6</v>
      </c>
      <c r="Z3547" s="1" t="str" cm="1">
        <f t="array" aca="1" ref="Z3547" ca="1">_xlfn.IFS(
   Merge1[[#This Row],[Customer Tenure]]&lt;=2,"New",
   Merge1[[#This Row],[Customer Tenure]]&lt;=5,"Emerging",
  Merge1[[#This Row],[Customer Tenure]]&lt;9,"Established",
   TRUE,"Loyal"
)</f>
        <v>Established</v>
      </c>
      <c r="AA3547" s="1" t="str" cm="1">
        <f t="array" ref="AA3547">_xlfn.IFS(Merge1[[#This Row],[Income]]&lt;=30000,"Low",Merge1[[#This Row],[Income]]&lt;=60000,"Medium",Merge1[[#This Row],[Income]]&lt;=100000,"High", Merge1[[#This Row],[Income]]&gt;100000," Premium")</f>
        <v xml:space="preserve"> Premium</v>
      </c>
      <c r="AB3547" s="1" t="str" cm="1">
        <f t="array" ref="AB3547">_xlfn.IFS(Merge1[[#This Row],[Age]]&lt;= 28,"Gen Z", Merge1[[#This Row],[Age]]&lt;=44,"Millennials", Merge1[[#This Row],[Age]]&lt;=60,"Gen X", Merge1[[#This Row],[Age]]&gt;60,"Baby Boomers")</f>
        <v>Baby Boomers</v>
      </c>
      <c r="AC3547" s="1" t="str" cm="1">
        <f t="array" ref="AC3547">_xlfn.IFS(
    Merge1[[#This Row],[Balance]]&lt;=50000,"Low",
    Merge1[[#This Row],[Balance]]&lt;=200000,"Medium",
    Merge1[[#This Row],[Balance]]&gt;200000,"High"
)</f>
        <v>High</v>
      </c>
    </row>
    <row r="3548" spans="1:29" x14ac:dyDescent="0.25">
      <c r="A3548" s="1" t="s">
        <v>802</v>
      </c>
      <c r="B3548" s="1" t="s">
        <v>5865</v>
      </c>
      <c r="C3548" s="1" t="s">
        <v>5846</v>
      </c>
      <c r="D3548" s="2">
        <v>44487</v>
      </c>
      <c r="E3548">
        <v>421669</v>
      </c>
      <c r="F3548">
        <v>829</v>
      </c>
      <c r="G3548">
        <v>0</v>
      </c>
      <c r="H3548" s="1" t="s">
        <v>5833</v>
      </c>
      <c r="I3548" s="1" t="s">
        <v>6834</v>
      </c>
      <c r="J3548" s="1" t="s">
        <v>6245</v>
      </c>
      <c r="K3548">
        <v>18</v>
      </c>
      <c r="L3548" s="1" t="s">
        <v>6256</v>
      </c>
      <c r="M3548" s="1" t="s">
        <v>6257</v>
      </c>
      <c r="N3548">
        <v>53997</v>
      </c>
      <c r="O3548" s="1" t="s">
        <v>6243</v>
      </c>
      <c r="P3548" s="2">
        <v>43488</v>
      </c>
      <c r="Q3548" s="2">
        <v>45222</v>
      </c>
      <c r="R3548" s="1" t="s">
        <v>6912</v>
      </c>
      <c r="S3548" s="1" t="s">
        <v>6913</v>
      </c>
      <c r="T3548" s="1" t="s">
        <v>9</v>
      </c>
      <c r="U3548">
        <v>2365</v>
      </c>
      <c r="V3548" s="1" t="s">
        <v>10</v>
      </c>
      <c r="W3548" s="1" t="s">
        <v>25</v>
      </c>
      <c r="X3548" s="2">
        <f t="shared" ca="1" si="55"/>
        <v>45937</v>
      </c>
      <c r="Y3548" s="1">
        <f ca="1">ROUND(YEARFRAC(Merge1[[#This Row],[Join_Date]],Merge1[[#This Row],[Today]], 3),0)</f>
        <v>7</v>
      </c>
      <c r="Z3548" s="1" t="str" cm="1">
        <f t="array" aca="1" ref="Z3548" ca="1">_xlfn.IFS(
   Merge1[[#This Row],[Customer Tenure]]&lt;=2,"New",
   Merge1[[#This Row],[Customer Tenure]]&lt;=5,"Emerging",
  Merge1[[#This Row],[Customer Tenure]]&lt;9,"Established",
   TRUE,"Loyal"
)</f>
        <v>Established</v>
      </c>
      <c r="AA3548" s="1" t="str" cm="1">
        <f t="array" ref="AA3548">_xlfn.IFS(Merge1[[#This Row],[Income]]&lt;=30000,"Low",Merge1[[#This Row],[Income]]&lt;=60000,"Medium",Merge1[[#This Row],[Income]]&lt;=100000,"High", Merge1[[#This Row],[Income]]&gt;100000," Premium")</f>
        <v>Medium</v>
      </c>
      <c r="AB3548" s="1" t="str" cm="1">
        <f t="array" ref="AB3548">_xlfn.IFS(Merge1[[#This Row],[Age]]&lt;= 28,"Gen Z", Merge1[[#This Row],[Age]]&lt;=44,"Millennials", Merge1[[#This Row],[Age]]&lt;=60,"Gen X", Merge1[[#This Row],[Age]]&gt;60,"Baby Boomers")</f>
        <v>Gen Z</v>
      </c>
      <c r="AC3548" s="1" t="str" cm="1">
        <f t="array" ref="AC3548">_xlfn.IFS(
    Merge1[[#This Row],[Balance]]&lt;=50000,"Low",
    Merge1[[#This Row],[Balance]]&lt;=200000,"Medium",
    Merge1[[#This Row],[Balance]]&gt;200000,"High"
)</f>
        <v>High</v>
      </c>
    </row>
    <row r="3549" spans="1:29" x14ac:dyDescent="0.25">
      <c r="A3549" s="1" t="s">
        <v>1567</v>
      </c>
      <c r="B3549" s="1" t="s">
        <v>5921</v>
      </c>
      <c r="C3549" s="1" t="s">
        <v>5842</v>
      </c>
      <c r="D3549" s="2">
        <v>44472</v>
      </c>
      <c r="E3549">
        <v>17413</v>
      </c>
      <c r="F3549">
        <v>778</v>
      </c>
      <c r="G3549">
        <v>128076</v>
      </c>
      <c r="H3549" s="1" t="s">
        <v>5833</v>
      </c>
      <c r="I3549" s="1" t="s">
        <v>6769</v>
      </c>
      <c r="J3549" s="1" t="s">
        <v>6245</v>
      </c>
      <c r="K3549">
        <v>53</v>
      </c>
      <c r="L3549" s="1" t="s">
        <v>6256</v>
      </c>
      <c r="M3549" s="1" t="s">
        <v>6257</v>
      </c>
      <c r="N3549">
        <v>118317</v>
      </c>
      <c r="O3549" s="1" t="s">
        <v>6248</v>
      </c>
      <c r="P3549" s="2">
        <v>42802</v>
      </c>
      <c r="Q3549" s="2">
        <v>45719</v>
      </c>
      <c r="R3549" s="1" t="s">
        <v>6899</v>
      </c>
      <c r="S3549" s="1" t="s">
        <v>6914</v>
      </c>
      <c r="T3549" s="1" t="s">
        <v>9</v>
      </c>
      <c r="U3549">
        <v>9167</v>
      </c>
      <c r="V3549" s="1" t="s">
        <v>10</v>
      </c>
      <c r="W3549" s="1" t="s">
        <v>11</v>
      </c>
      <c r="X3549" s="2">
        <f t="shared" ca="1" si="55"/>
        <v>45937</v>
      </c>
      <c r="Y3549" s="1">
        <f ca="1">ROUND(YEARFRAC(Merge1[[#This Row],[Join_Date]],Merge1[[#This Row],[Today]], 3),0)</f>
        <v>9</v>
      </c>
      <c r="Z3549" s="1" t="str" cm="1">
        <f t="array" aca="1" ref="Z3549" ca="1">_xlfn.IFS(
   Merge1[[#This Row],[Customer Tenure]]&lt;=2,"New",
   Merge1[[#This Row],[Customer Tenure]]&lt;=5,"Emerging",
  Merge1[[#This Row],[Customer Tenure]]&lt;9,"Established",
   TRUE,"Loyal"
)</f>
        <v>Loyal</v>
      </c>
      <c r="AA3549" s="1" t="str" cm="1">
        <f t="array" ref="AA3549">_xlfn.IFS(Merge1[[#This Row],[Income]]&lt;=30000,"Low",Merge1[[#This Row],[Income]]&lt;=60000,"Medium",Merge1[[#This Row],[Income]]&lt;=100000,"High", Merge1[[#This Row],[Income]]&gt;100000," Premium")</f>
        <v xml:space="preserve"> Premium</v>
      </c>
      <c r="AB3549" s="1" t="str" cm="1">
        <f t="array" ref="AB3549">_xlfn.IFS(Merge1[[#This Row],[Age]]&lt;= 28,"Gen Z", Merge1[[#This Row],[Age]]&lt;=44,"Millennials", Merge1[[#This Row],[Age]]&lt;=60,"Gen X", Merge1[[#This Row],[Age]]&gt;60,"Baby Boomers")</f>
        <v>Gen X</v>
      </c>
      <c r="AC3549" s="1" t="str" cm="1">
        <f t="array" ref="AC3549">_xlfn.IFS(
    Merge1[[#This Row],[Balance]]&lt;=50000,"Low",
    Merge1[[#This Row],[Balance]]&lt;=200000,"Medium",
    Merge1[[#This Row],[Balance]]&gt;200000,"High"
)</f>
        <v>Low</v>
      </c>
    </row>
    <row r="3550" spans="1:29" x14ac:dyDescent="0.25">
      <c r="A3550" s="1" t="s">
        <v>2417</v>
      </c>
      <c r="B3550" s="1" t="s">
        <v>6207</v>
      </c>
      <c r="C3550" s="1" t="s">
        <v>5842</v>
      </c>
      <c r="D3550" s="2">
        <v>45118</v>
      </c>
      <c r="E3550">
        <v>52446</v>
      </c>
      <c r="F3550">
        <v>623</v>
      </c>
      <c r="G3550">
        <v>254717</v>
      </c>
      <c r="H3550" s="1" t="s">
        <v>5833</v>
      </c>
      <c r="I3550" s="1" t="s">
        <v>6612</v>
      </c>
      <c r="J3550" s="1" t="s">
        <v>6240</v>
      </c>
      <c r="K3550">
        <v>70</v>
      </c>
      <c r="L3550" s="1" t="s">
        <v>6260</v>
      </c>
      <c r="M3550" s="1" t="s">
        <v>6262</v>
      </c>
      <c r="N3550">
        <v>26368</v>
      </c>
      <c r="O3550" s="1" t="s">
        <v>6248</v>
      </c>
      <c r="P3550" s="2">
        <v>43499</v>
      </c>
      <c r="Q3550" s="2">
        <v>45600</v>
      </c>
      <c r="R3550" s="1" t="s">
        <v>6887</v>
      </c>
      <c r="S3550" s="1" t="s">
        <v>6901</v>
      </c>
      <c r="T3550" s="1" t="s">
        <v>23</v>
      </c>
      <c r="U3550">
        <v>2405</v>
      </c>
      <c r="V3550" s="1" t="s">
        <v>19</v>
      </c>
      <c r="W3550" s="1" t="s">
        <v>40</v>
      </c>
      <c r="X3550" s="2">
        <f t="shared" ca="1" si="55"/>
        <v>45937</v>
      </c>
      <c r="Y3550" s="1">
        <f ca="1">ROUND(YEARFRAC(Merge1[[#This Row],[Join_Date]],Merge1[[#This Row],[Today]], 3),0)</f>
        <v>7</v>
      </c>
      <c r="Z3550" s="1" t="str" cm="1">
        <f t="array" aca="1" ref="Z3550" ca="1">_xlfn.IFS(
   Merge1[[#This Row],[Customer Tenure]]&lt;=2,"New",
   Merge1[[#This Row],[Customer Tenure]]&lt;=5,"Emerging",
  Merge1[[#This Row],[Customer Tenure]]&lt;9,"Established",
   TRUE,"Loyal"
)</f>
        <v>Established</v>
      </c>
      <c r="AA3550" s="1" t="str" cm="1">
        <f t="array" ref="AA3550">_xlfn.IFS(Merge1[[#This Row],[Income]]&lt;=30000,"Low",Merge1[[#This Row],[Income]]&lt;=60000,"Medium",Merge1[[#This Row],[Income]]&lt;=100000,"High", Merge1[[#This Row],[Income]]&gt;100000," Premium")</f>
        <v>Low</v>
      </c>
      <c r="AB3550" s="1" t="str" cm="1">
        <f t="array" ref="AB3550">_xlfn.IFS(Merge1[[#This Row],[Age]]&lt;= 28,"Gen Z", Merge1[[#This Row],[Age]]&lt;=44,"Millennials", Merge1[[#This Row],[Age]]&lt;=60,"Gen X", Merge1[[#This Row],[Age]]&gt;60,"Baby Boomers")</f>
        <v>Baby Boomers</v>
      </c>
      <c r="AC3550" s="1" t="str" cm="1">
        <f t="array" ref="AC3550">_xlfn.IFS(
    Merge1[[#This Row],[Balance]]&lt;=50000,"Low",
    Merge1[[#This Row],[Balance]]&lt;=200000,"Medium",
    Merge1[[#This Row],[Balance]]&gt;200000,"High"
)</f>
        <v>Medium</v>
      </c>
    </row>
    <row r="3551" spans="1:29" x14ac:dyDescent="0.25">
      <c r="A3551" s="1" t="s">
        <v>1685</v>
      </c>
      <c r="B3551" s="1" t="s">
        <v>5965</v>
      </c>
      <c r="C3551" s="1" t="s">
        <v>5842</v>
      </c>
      <c r="D3551" s="2">
        <v>44895</v>
      </c>
      <c r="E3551">
        <v>439529</v>
      </c>
      <c r="F3551">
        <v>587</v>
      </c>
      <c r="G3551">
        <v>0</v>
      </c>
      <c r="H3551" s="1" t="s">
        <v>5833</v>
      </c>
      <c r="I3551" s="1" t="s">
        <v>6261</v>
      </c>
      <c r="J3551" s="1" t="s">
        <v>6240</v>
      </c>
      <c r="K3551">
        <v>42</v>
      </c>
      <c r="L3551" s="1" t="s">
        <v>6241</v>
      </c>
      <c r="M3551" s="1" t="s">
        <v>6262</v>
      </c>
      <c r="N3551">
        <v>87364</v>
      </c>
      <c r="O3551" s="1" t="s">
        <v>6248</v>
      </c>
      <c r="P3551" s="2">
        <v>43026</v>
      </c>
      <c r="Q3551" s="2">
        <v>45565</v>
      </c>
      <c r="R3551" s="1" t="s">
        <v>6897</v>
      </c>
      <c r="S3551" s="1" t="s">
        <v>6898</v>
      </c>
      <c r="T3551" s="1" t="s">
        <v>9</v>
      </c>
      <c r="U3551">
        <v>8677</v>
      </c>
      <c r="V3551" s="1" t="s">
        <v>10</v>
      </c>
      <c r="W3551" s="1" t="s">
        <v>106</v>
      </c>
      <c r="X3551" s="2">
        <f t="shared" ca="1" si="55"/>
        <v>45937</v>
      </c>
      <c r="Y3551" s="1">
        <f ca="1">ROUND(YEARFRAC(Merge1[[#This Row],[Join_Date]],Merge1[[#This Row],[Today]], 3),0)</f>
        <v>8</v>
      </c>
      <c r="Z3551" s="1" t="str" cm="1">
        <f t="array" aca="1" ref="Z3551" ca="1">_xlfn.IFS(
   Merge1[[#This Row],[Customer Tenure]]&lt;=2,"New",
   Merge1[[#This Row],[Customer Tenure]]&lt;=5,"Emerging",
  Merge1[[#This Row],[Customer Tenure]]&lt;9,"Established",
   TRUE,"Loyal"
)</f>
        <v>Established</v>
      </c>
      <c r="AA3551" s="1" t="str" cm="1">
        <f t="array" ref="AA3551">_xlfn.IFS(Merge1[[#This Row],[Income]]&lt;=30000,"Low",Merge1[[#This Row],[Income]]&lt;=60000,"Medium",Merge1[[#This Row],[Income]]&lt;=100000,"High", Merge1[[#This Row],[Income]]&gt;100000," Premium")</f>
        <v>High</v>
      </c>
      <c r="AB3551" s="1" t="str" cm="1">
        <f t="array" ref="AB3551">_xlfn.IFS(Merge1[[#This Row],[Age]]&lt;= 28,"Gen Z", Merge1[[#This Row],[Age]]&lt;=44,"Millennials", Merge1[[#This Row],[Age]]&lt;=60,"Gen X", Merge1[[#This Row],[Age]]&gt;60,"Baby Boomers")</f>
        <v>Millennials</v>
      </c>
      <c r="AC3551" s="1" t="str" cm="1">
        <f t="array" ref="AC3551">_xlfn.IFS(
    Merge1[[#This Row],[Balance]]&lt;=50000,"Low",
    Merge1[[#This Row],[Balance]]&lt;=200000,"Medium",
    Merge1[[#This Row],[Balance]]&gt;200000,"High"
)</f>
        <v>High</v>
      </c>
    </row>
    <row r="3552" spans="1:29" x14ac:dyDescent="0.25">
      <c r="A3552" s="1" t="s">
        <v>1775</v>
      </c>
      <c r="B3552" s="1" t="s">
        <v>6122</v>
      </c>
      <c r="C3552" s="1" t="s">
        <v>5832</v>
      </c>
      <c r="D3552" s="2">
        <v>43570</v>
      </c>
      <c r="E3552">
        <v>5750</v>
      </c>
      <c r="F3552">
        <v>665</v>
      </c>
      <c r="G3552">
        <v>367612</v>
      </c>
      <c r="H3552" s="1" t="s">
        <v>5833</v>
      </c>
      <c r="I3552" s="1" t="s">
        <v>6487</v>
      </c>
      <c r="J3552" s="1" t="s">
        <v>6245</v>
      </c>
      <c r="K3552">
        <v>68</v>
      </c>
      <c r="L3552" s="1" t="s">
        <v>6241</v>
      </c>
      <c r="M3552" s="1" t="s">
        <v>6251</v>
      </c>
      <c r="N3552">
        <v>109186</v>
      </c>
      <c r="O3552" s="1" t="s">
        <v>6243</v>
      </c>
      <c r="P3552" s="2">
        <v>43008</v>
      </c>
      <c r="Q3552" s="2">
        <v>45350</v>
      </c>
      <c r="R3552" s="1" t="s">
        <v>6885</v>
      </c>
      <c r="S3552" s="1" t="s">
        <v>6886</v>
      </c>
      <c r="T3552" s="1" t="s">
        <v>14</v>
      </c>
      <c r="U3552">
        <v>9540</v>
      </c>
      <c r="V3552" s="1" t="s">
        <v>24</v>
      </c>
      <c r="W3552" s="1" t="s">
        <v>55</v>
      </c>
      <c r="X3552" s="2">
        <f t="shared" ca="1" si="55"/>
        <v>45937</v>
      </c>
      <c r="Y3552" s="1">
        <f ca="1">ROUND(YEARFRAC(Merge1[[#This Row],[Join_Date]],Merge1[[#This Row],[Today]], 3),0)</f>
        <v>8</v>
      </c>
      <c r="Z3552" s="1" t="str" cm="1">
        <f t="array" aca="1" ref="Z3552" ca="1">_xlfn.IFS(
   Merge1[[#This Row],[Customer Tenure]]&lt;=2,"New",
   Merge1[[#This Row],[Customer Tenure]]&lt;=5,"Emerging",
  Merge1[[#This Row],[Customer Tenure]]&lt;9,"Established",
   TRUE,"Loyal"
)</f>
        <v>Established</v>
      </c>
      <c r="AA3552" s="1" t="str" cm="1">
        <f t="array" ref="AA3552">_xlfn.IFS(Merge1[[#This Row],[Income]]&lt;=30000,"Low",Merge1[[#This Row],[Income]]&lt;=60000,"Medium",Merge1[[#This Row],[Income]]&lt;=100000,"High", Merge1[[#This Row],[Income]]&gt;100000," Premium")</f>
        <v xml:space="preserve"> Premium</v>
      </c>
      <c r="AB3552" s="1" t="str" cm="1">
        <f t="array" ref="AB3552">_xlfn.IFS(Merge1[[#This Row],[Age]]&lt;= 28,"Gen Z", Merge1[[#This Row],[Age]]&lt;=44,"Millennials", Merge1[[#This Row],[Age]]&lt;=60,"Gen X", Merge1[[#This Row],[Age]]&gt;60,"Baby Boomers")</f>
        <v>Baby Boomers</v>
      </c>
      <c r="AC3552" s="1" t="str" cm="1">
        <f t="array" ref="AC3552">_xlfn.IFS(
    Merge1[[#This Row],[Balance]]&lt;=50000,"Low",
    Merge1[[#This Row],[Balance]]&lt;=200000,"Medium",
    Merge1[[#This Row],[Balance]]&gt;200000,"High"
)</f>
        <v>Low</v>
      </c>
    </row>
    <row r="3553" spans="1:29" x14ac:dyDescent="0.25">
      <c r="A3553" s="1" t="s">
        <v>1333</v>
      </c>
      <c r="B3553" s="1" t="s">
        <v>6022</v>
      </c>
      <c r="C3553" s="1" t="s">
        <v>5835</v>
      </c>
      <c r="D3553" s="2">
        <v>42575</v>
      </c>
      <c r="E3553">
        <v>276815</v>
      </c>
      <c r="F3553">
        <v>659</v>
      </c>
      <c r="G3553">
        <v>0</v>
      </c>
      <c r="H3553" s="1" t="s">
        <v>5833</v>
      </c>
      <c r="I3553" s="1" t="s">
        <v>6617</v>
      </c>
      <c r="J3553" s="1" t="s">
        <v>6245</v>
      </c>
      <c r="K3553">
        <v>74</v>
      </c>
      <c r="L3553" s="1" t="s">
        <v>6256</v>
      </c>
      <c r="M3553" s="1" t="s">
        <v>6247</v>
      </c>
      <c r="N3553">
        <v>196076</v>
      </c>
      <c r="O3553" s="1" t="s">
        <v>6248</v>
      </c>
      <c r="P3553" s="2">
        <v>43335</v>
      </c>
      <c r="Q3553" s="2">
        <v>45297</v>
      </c>
      <c r="R3553" s="1" t="s">
        <v>6902</v>
      </c>
      <c r="S3553" s="1" t="s">
        <v>6903</v>
      </c>
      <c r="T3553" s="1" t="s">
        <v>23</v>
      </c>
      <c r="U3553">
        <v>534</v>
      </c>
      <c r="V3553" s="1" t="s">
        <v>10</v>
      </c>
      <c r="W3553" s="1" t="s">
        <v>16</v>
      </c>
      <c r="X3553" s="2">
        <f t="shared" ca="1" si="55"/>
        <v>45937</v>
      </c>
      <c r="Y3553" s="1">
        <f ca="1">ROUND(YEARFRAC(Merge1[[#This Row],[Join_Date]],Merge1[[#This Row],[Today]], 3),0)</f>
        <v>7</v>
      </c>
      <c r="Z3553" s="1" t="str" cm="1">
        <f t="array" aca="1" ref="Z3553" ca="1">_xlfn.IFS(
   Merge1[[#This Row],[Customer Tenure]]&lt;=2,"New",
   Merge1[[#This Row],[Customer Tenure]]&lt;=5,"Emerging",
  Merge1[[#This Row],[Customer Tenure]]&lt;9,"Established",
   TRUE,"Loyal"
)</f>
        <v>Established</v>
      </c>
      <c r="AA3553" s="1" t="str" cm="1">
        <f t="array" ref="AA3553">_xlfn.IFS(Merge1[[#This Row],[Income]]&lt;=30000,"Low",Merge1[[#This Row],[Income]]&lt;=60000,"Medium",Merge1[[#This Row],[Income]]&lt;=100000,"High", Merge1[[#This Row],[Income]]&gt;100000," Premium")</f>
        <v xml:space="preserve"> Premium</v>
      </c>
      <c r="AB3553" s="1" t="str" cm="1">
        <f t="array" ref="AB3553">_xlfn.IFS(Merge1[[#This Row],[Age]]&lt;= 28,"Gen Z", Merge1[[#This Row],[Age]]&lt;=44,"Millennials", Merge1[[#This Row],[Age]]&lt;=60,"Gen X", Merge1[[#This Row],[Age]]&gt;60,"Baby Boomers")</f>
        <v>Baby Boomers</v>
      </c>
      <c r="AC3553" s="1" t="str" cm="1">
        <f t="array" ref="AC3553">_xlfn.IFS(
    Merge1[[#This Row],[Balance]]&lt;=50000,"Low",
    Merge1[[#This Row],[Balance]]&lt;=200000,"Medium",
    Merge1[[#This Row],[Balance]]&gt;200000,"High"
)</f>
        <v>High</v>
      </c>
    </row>
    <row r="3554" spans="1:29" x14ac:dyDescent="0.25">
      <c r="A3554" s="1" t="s">
        <v>2935</v>
      </c>
      <c r="B3554" s="1" t="s">
        <v>5914</v>
      </c>
      <c r="C3554" s="1" t="s">
        <v>5835</v>
      </c>
      <c r="D3554" s="2">
        <v>42608</v>
      </c>
      <c r="E3554">
        <v>289341</v>
      </c>
      <c r="F3554">
        <v>680</v>
      </c>
      <c r="G3554">
        <v>242268</v>
      </c>
      <c r="H3554" s="1" t="s">
        <v>5838</v>
      </c>
      <c r="I3554" s="1" t="s">
        <v>6347</v>
      </c>
      <c r="J3554" s="1" t="s">
        <v>6245</v>
      </c>
      <c r="K3554">
        <v>50</v>
      </c>
      <c r="L3554" s="1" t="s">
        <v>6256</v>
      </c>
      <c r="M3554" s="1" t="s">
        <v>6242</v>
      </c>
      <c r="N3554">
        <v>53742</v>
      </c>
      <c r="O3554" s="1" t="s">
        <v>6248</v>
      </c>
      <c r="P3554" s="2">
        <v>45677</v>
      </c>
      <c r="Q3554" s="2">
        <v>45537</v>
      </c>
      <c r="R3554" s="1" t="s">
        <v>6897</v>
      </c>
      <c r="S3554" s="1" t="s">
        <v>6898</v>
      </c>
      <c r="T3554" s="1" t="s">
        <v>28</v>
      </c>
      <c r="U3554">
        <v>571</v>
      </c>
      <c r="V3554" s="1" t="s">
        <v>15</v>
      </c>
      <c r="W3554" s="1" t="s">
        <v>106</v>
      </c>
      <c r="X3554" s="2">
        <f t="shared" ca="1" si="55"/>
        <v>45937</v>
      </c>
      <c r="Y3554" s="1">
        <f ca="1">ROUND(YEARFRAC(Merge1[[#This Row],[Join_Date]],Merge1[[#This Row],[Today]], 3),0)</f>
        <v>1</v>
      </c>
      <c r="Z3554" s="1" t="str" cm="1">
        <f t="array" aca="1" ref="Z3554" ca="1">_xlfn.IFS(
   Merge1[[#This Row],[Customer Tenure]]&lt;=2,"New",
   Merge1[[#This Row],[Customer Tenure]]&lt;=5,"Emerging",
  Merge1[[#This Row],[Customer Tenure]]&lt;9,"Established",
   TRUE,"Loyal"
)</f>
        <v>New</v>
      </c>
      <c r="AA3554" s="1" t="str" cm="1">
        <f t="array" ref="AA3554">_xlfn.IFS(Merge1[[#This Row],[Income]]&lt;=30000,"Low",Merge1[[#This Row],[Income]]&lt;=60000,"Medium",Merge1[[#This Row],[Income]]&lt;=100000,"High", Merge1[[#This Row],[Income]]&gt;100000," Premium")</f>
        <v>Medium</v>
      </c>
      <c r="AB3554" s="1" t="str" cm="1">
        <f t="array" ref="AB3554">_xlfn.IFS(Merge1[[#This Row],[Age]]&lt;= 28,"Gen Z", Merge1[[#This Row],[Age]]&lt;=44,"Millennials", Merge1[[#This Row],[Age]]&lt;=60,"Gen X", Merge1[[#This Row],[Age]]&gt;60,"Baby Boomers")</f>
        <v>Gen X</v>
      </c>
      <c r="AC3554" s="1" t="str" cm="1">
        <f t="array" ref="AC3554">_xlfn.IFS(
    Merge1[[#This Row],[Balance]]&lt;=50000,"Low",
    Merge1[[#This Row],[Balance]]&lt;=200000,"Medium",
    Merge1[[#This Row],[Balance]]&gt;200000,"High"
)</f>
        <v>High</v>
      </c>
    </row>
    <row r="3555" spans="1:29" x14ac:dyDescent="0.25">
      <c r="A3555" s="1" t="s">
        <v>59</v>
      </c>
      <c r="B3555" s="1" t="s">
        <v>6048</v>
      </c>
      <c r="C3555" s="1" t="s">
        <v>5835</v>
      </c>
      <c r="D3555" s="2">
        <v>44424</v>
      </c>
      <c r="E3555">
        <v>441153</v>
      </c>
      <c r="F3555">
        <v>689</v>
      </c>
      <c r="G3555">
        <v>34992</v>
      </c>
      <c r="H3555" s="1" t="s">
        <v>5833</v>
      </c>
      <c r="I3555" s="1" t="s">
        <v>6809</v>
      </c>
      <c r="J3555" s="1" t="s">
        <v>6240</v>
      </c>
      <c r="K3555">
        <v>73</v>
      </c>
      <c r="L3555" s="1" t="s">
        <v>6246</v>
      </c>
      <c r="M3555" s="1" t="s">
        <v>6251</v>
      </c>
      <c r="N3555">
        <v>46155</v>
      </c>
      <c r="O3555" s="1" t="s">
        <v>6243</v>
      </c>
      <c r="P3555" s="2">
        <v>42386</v>
      </c>
      <c r="Q3555" s="2">
        <v>45420</v>
      </c>
      <c r="R3555" s="1" t="s">
        <v>6906</v>
      </c>
      <c r="S3555" s="1" t="s">
        <v>6918</v>
      </c>
      <c r="T3555" s="1" t="s">
        <v>28</v>
      </c>
      <c r="U3555">
        <v>8177</v>
      </c>
      <c r="V3555" s="1" t="s">
        <v>15</v>
      </c>
      <c r="W3555" s="1" t="s">
        <v>50</v>
      </c>
      <c r="X3555" s="2">
        <f t="shared" ca="1" si="55"/>
        <v>45937</v>
      </c>
      <c r="Y3555" s="1">
        <f ca="1">ROUND(YEARFRAC(Merge1[[#This Row],[Join_Date]],Merge1[[#This Row],[Today]], 3),0)</f>
        <v>10</v>
      </c>
      <c r="Z3555" s="1" t="str" cm="1">
        <f t="array" aca="1" ref="Z3555" ca="1">_xlfn.IFS(
   Merge1[[#This Row],[Customer Tenure]]&lt;=2,"New",
   Merge1[[#This Row],[Customer Tenure]]&lt;=5,"Emerging",
  Merge1[[#This Row],[Customer Tenure]]&lt;9,"Established",
   TRUE,"Loyal"
)</f>
        <v>Loyal</v>
      </c>
      <c r="AA3555" s="1" t="str" cm="1">
        <f t="array" ref="AA3555">_xlfn.IFS(Merge1[[#This Row],[Income]]&lt;=30000,"Low",Merge1[[#This Row],[Income]]&lt;=60000,"Medium",Merge1[[#This Row],[Income]]&lt;=100000,"High", Merge1[[#This Row],[Income]]&gt;100000," Premium")</f>
        <v>Medium</v>
      </c>
      <c r="AB3555" s="1" t="str" cm="1">
        <f t="array" ref="AB3555">_xlfn.IFS(Merge1[[#This Row],[Age]]&lt;= 28,"Gen Z", Merge1[[#This Row],[Age]]&lt;=44,"Millennials", Merge1[[#This Row],[Age]]&lt;=60,"Gen X", Merge1[[#This Row],[Age]]&gt;60,"Baby Boomers")</f>
        <v>Baby Boomers</v>
      </c>
      <c r="AC3555" s="1" t="str" cm="1">
        <f t="array" ref="AC3555">_xlfn.IFS(
    Merge1[[#This Row],[Balance]]&lt;=50000,"Low",
    Merge1[[#This Row],[Balance]]&lt;=200000,"Medium",
    Merge1[[#This Row],[Balance]]&gt;200000,"High"
)</f>
        <v>High</v>
      </c>
    </row>
    <row r="3556" spans="1:29" x14ac:dyDescent="0.25">
      <c r="A3556" s="1" t="s">
        <v>1990</v>
      </c>
      <c r="B3556" s="1" t="s">
        <v>5863</v>
      </c>
      <c r="C3556" s="1" t="s">
        <v>5832</v>
      </c>
      <c r="D3556" s="2">
        <v>45203</v>
      </c>
      <c r="E3556">
        <v>291071</v>
      </c>
      <c r="F3556">
        <v>689</v>
      </c>
      <c r="G3556">
        <v>196007</v>
      </c>
      <c r="H3556" s="1" t="s">
        <v>5833</v>
      </c>
      <c r="I3556" s="1" t="s">
        <v>6396</v>
      </c>
      <c r="J3556" s="1" t="s">
        <v>6245</v>
      </c>
      <c r="K3556">
        <v>71</v>
      </c>
      <c r="L3556" s="1" t="s">
        <v>6260</v>
      </c>
      <c r="M3556" s="1" t="s">
        <v>6257</v>
      </c>
      <c r="N3556">
        <v>69708</v>
      </c>
      <c r="O3556" s="1" t="s">
        <v>6248</v>
      </c>
      <c r="P3556" s="2">
        <v>45797</v>
      </c>
      <c r="Q3556" s="2">
        <v>45635</v>
      </c>
      <c r="R3556" s="1" t="s">
        <v>6904</v>
      </c>
      <c r="S3556" s="1" t="s">
        <v>6916</v>
      </c>
      <c r="T3556" s="1" t="s">
        <v>14</v>
      </c>
      <c r="U3556">
        <v>8123</v>
      </c>
      <c r="V3556" s="1" t="s">
        <v>15</v>
      </c>
      <c r="W3556" s="1" t="s">
        <v>29</v>
      </c>
      <c r="X3556" s="2">
        <f t="shared" ca="1" si="55"/>
        <v>45937</v>
      </c>
      <c r="Y3556" s="1">
        <f ca="1">ROUND(YEARFRAC(Merge1[[#This Row],[Join_Date]],Merge1[[#This Row],[Today]], 3),0)</f>
        <v>0</v>
      </c>
      <c r="Z3556" s="1" t="str" cm="1">
        <f t="array" aca="1" ref="Z3556" ca="1">_xlfn.IFS(
   Merge1[[#This Row],[Customer Tenure]]&lt;=2,"New",
   Merge1[[#This Row],[Customer Tenure]]&lt;=5,"Emerging",
  Merge1[[#This Row],[Customer Tenure]]&lt;9,"Established",
   TRUE,"Loyal"
)</f>
        <v>New</v>
      </c>
      <c r="AA3556" s="1" t="str" cm="1">
        <f t="array" ref="AA3556">_xlfn.IFS(Merge1[[#This Row],[Income]]&lt;=30000,"Low",Merge1[[#This Row],[Income]]&lt;=60000,"Medium",Merge1[[#This Row],[Income]]&lt;=100000,"High", Merge1[[#This Row],[Income]]&gt;100000," Premium")</f>
        <v>High</v>
      </c>
      <c r="AB3556" s="1" t="str" cm="1">
        <f t="array" ref="AB3556">_xlfn.IFS(Merge1[[#This Row],[Age]]&lt;= 28,"Gen Z", Merge1[[#This Row],[Age]]&lt;=44,"Millennials", Merge1[[#This Row],[Age]]&lt;=60,"Gen X", Merge1[[#This Row],[Age]]&gt;60,"Baby Boomers")</f>
        <v>Baby Boomers</v>
      </c>
      <c r="AC3556" s="1" t="str" cm="1">
        <f t="array" ref="AC3556">_xlfn.IFS(
    Merge1[[#This Row],[Balance]]&lt;=50000,"Low",
    Merge1[[#This Row],[Balance]]&lt;=200000,"Medium",
    Merge1[[#This Row],[Balance]]&gt;200000,"High"
)</f>
        <v>High</v>
      </c>
    </row>
    <row r="3557" spans="1:29" x14ac:dyDescent="0.25">
      <c r="A3557" s="1" t="s">
        <v>444</v>
      </c>
      <c r="B3557" s="1" t="s">
        <v>6113</v>
      </c>
      <c r="C3557" s="1" t="s">
        <v>5835</v>
      </c>
      <c r="D3557" s="2">
        <v>45340</v>
      </c>
      <c r="E3557">
        <v>465291</v>
      </c>
      <c r="F3557">
        <v>822</v>
      </c>
      <c r="G3557">
        <v>0</v>
      </c>
      <c r="H3557" s="1" t="s">
        <v>5860</v>
      </c>
      <c r="I3557" s="1" t="s">
        <v>6781</v>
      </c>
      <c r="J3557" s="1" t="s">
        <v>6240</v>
      </c>
      <c r="K3557">
        <v>26</v>
      </c>
      <c r="L3557" s="1" t="s">
        <v>6256</v>
      </c>
      <c r="M3557" s="1" t="s">
        <v>6247</v>
      </c>
      <c r="N3557">
        <v>106475</v>
      </c>
      <c r="O3557" s="1" t="s">
        <v>6243</v>
      </c>
      <c r="P3557" s="2">
        <v>45133</v>
      </c>
      <c r="Q3557" s="2">
        <v>45800</v>
      </c>
      <c r="R3557" s="1" t="s">
        <v>6906</v>
      </c>
      <c r="S3557" s="1" t="s">
        <v>6907</v>
      </c>
      <c r="T3557" s="1" t="s">
        <v>9</v>
      </c>
      <c r="U3557">
        <v>7426</v>
      </c>
      <c r="V3557" s="1" t="s">
        <v>19</v>
      </c>
      <c r="W3557" s="1" t="s">
        <v>55</v>
      </c>
      <c r="X3557" s="2">
        <f t="shared" ca="1" si="55"/>
        <v>45937</v>
      </c>
      <c r="Y3557" s="1">
        <f ca="1">ROUND(YEARFRAC(Merge1[[#This Row],[Join_Date]],Merge1[[#This Row],[Today]], 3),0)</f>
        <v>2</v>
      </c>
      <c r="Z3557" s="1" t="str" cm="1">
        <f t="array" aca="1" ref="Z3557" ca="1">_xlfn.IFS(
   Merge1[[#This Row],[Customer Tenure]]&lt;=2,"New",
   Merge1[[#This Row],[Customer Tenure]]&lt;=5,"Emerging",
  Merge1[[#This Row],[Customer Tenure]]&lt;9,"Established",
   TRUE,"Loyal"
)</f>
        <v>New</v>
      </c>
      <c r="AA3557" s="1" t="str" cm="1">
        <f t="array" ref="AA3557">_xlfn.IFS(Merge1[[#This Row],[Income]]&lt;=30000,"Low",Merge1[[#This Row],[Income]]&lt;=60000,"Medium",Merge1[[#This Row],[Income]]&lt;=100000,"High", Merge1[[#This Row],[Income]]&gt;100000," Premium")</f>
        <v xml:space="preserve"> Premium</v>
      </c>
      <c r="AB3557" s="1" t="str" cm="1">
        <f t="array" ref="AB3557">_xlfn.IFS(Merge1[[#This Row],[Age]]&lt;= 28,"Gen Z", Merge1[[#This Row],[Age]]&lt;=44,"Millennials", Merge1[[#This Row],[Age]]&lt;=60,"Gen X", Merge1[[#This Row],[Age]]&gt;60,"Baby Boomers")</f>
        <v>Gen Z</v>
      </c>
      <c r="AC3557" s="1" t="str" cm="1">
        <f t="array" ref="AC3557">_xlfn.IFS(
    Merge1[[#This Row],[Balance]]&lt;=50000,"Low",
    Merge1[[#This Row],[Balance]]&lt;=200000,"Medium",
    Merge1[[#This Row],[Balance]]&gt;200000,"High"
)</f>
        <v>High</v>
      </c>
    </row>
    <row r="3558" spans="1:29" x14ac:dyDescent="0.25">
      <c r="A3558" s="1" t="s">
        <v>2775</v>
      </c>
      <c r="B3558" s="1" t="s">
        <v>5922</v>
      </c>
      <c r="C3558" s="1" t="s">
        <v>5835</v>
      </c>
      <c r="D3558" s="2">
        <v>43497</v>
      </c>
      <c r="E3558">
        <v>108944</v>
      </c>
      <c r="F3558">
        <v>751</v>
      </c>
      <c r="G3558">
        <v>63560</v>
      </c>
      <c r="H3558" s="1" t="s">
        <v>5833</v>
      </c>
      <c r="I3558" s="1" t="s">
        <v>6412</v>
      </c>
      <c r="J3558" s="1" t="s">
        <v>6245</v>
      </c>
      <c r="K3558">
        <v>20</v>
      </c>
      <c r="L3558" s="1" t="s">
        <v>6260</v>
      </c>
      <c r="M3558" s="1" t="s">
        <v>6251</v>
      </c>
      <c r="N3558">
        <v>146209</v>
      </c>
      <c r="O3558" s="1" t="s">
        <v>6248</v>
      </c>
      <c r="P3558" s="2">
        <v>43517</v>
      </c>
      <c r="Q3558" s="2">
        <v>45510</v>
      </c>
      <c r="R3558" s="1" t="s">
        <v>6889</v>
      </c>
      <c r="S3558" s="1" t="s">
        <v>6890</v>
      </c>
      <c r="T3558" s="1" t="s">
        <v>28</v>
      </c>
      <c r="U3558">
        <v>4674</v>
      </c>
      <c r="V3558" s="1" t="s">
        <v>19</v>
      </c>
      <c r="W3558" s="1" t="s">
        <v>106</v>
      </c>
      <c r="X3558" s="2">
        <f t="shared" ca="1" si="55"/>
        <v>45937</v>
      </c>
      <c r="Y3558" s="1">
        <f ca="1">ROUND(YEARFRAC(Merge1[[#This Row],[Join_Date]],Merge1[[#This Row],[Today]], 3),0)</f>
        <v>7</v>
      </c>
      <c r="Z3558" s="1" t="str" cm="1">
        <f t="array" aca="1" ref="Z3558" ca="1">_xlfn.IFS(
   Merge1[[#This Row],[Customer Tenure]]&lt;=2,"New",
   Merge1[[#This Row],[Customer Tenure]]&lt;=5,"Emerging",
  Merge1[[#This Row],[Customer Tenure]]&lt;9,"Established",
   TRUE,"Loyal"
)</f>
        <v>Established</v>
      </c>
      <c r="AA3558" s="1" t="str" cm="1">
        <f t="array" ref="AA3558">_xlfn.IFS(Merge1[[#This Row],[Income]]&lt;=30000,"Low",Merge1[[#This Row],[Income]]&lt;=60000,"Medium",Merge1[[#This Row],[Income]]&lt;=100000,"High", Merge1[[#This Row],[Income]]&gt;100000," Premium")</f>
        <v xml:space="preserve"> Premium</v>
      </c>
      <c r="AB3558" s="1" t="str" cm="1">
        <f t="array" ref="AB3558">_xlfn.IFS(Merge1[[#This Row],[Age]]&lt;= 28,"Gen Z", Merge1[[#This Row],[Age]]&lt;=44,"Millennials", Merge1[[#This Row],[Age]]&lt;=60,"Gen X", Merge1[[#This Row],[Age]]&gt;60,"Baby Boomers")</f>
        <v>Gen Z</v>
      </c>
      <c r="AC3558" s="1" t="str" cm="1">
        <f t="array" ref="AC3558">_xlfn.IFS(
    Merge1[[#This Row],[Balance]]&lt;=50000,"Low",
    Merge1[[#This Row],[Balance]]&lt;=200000,"Medium",
    Merge1[[#This Row],[Balance]]&gt;200000,"High"
)</f>
        <v>Medium</v>
      </c>
    </row>
    <row r="3559" spans="1:29" x14ac:dyDescent="0.25">
      <c r="A3559" s="1" t="s">
        <v>1008</v>
      </c>
      <c r="B3559" s="1" t="s">
        <v>5892</v>
      </c>
      <c r="C3559" s="1" t="s">
        <v>5832</v>
      </c>
      <c r="D3559" s="2">
        <v>44768</v>
      </c>
      <c r="E3559">
        <v>147026</v>
      </c>
      <c r="F3559">
        <v>786</v>
      </c>
      <c r="G3559">
        <v>0</v>
      </c>
      <c r="H3559" s="1" t="s">
        <v>5833</v>
      </c>
      <c r="I3559" s="1" t="s">
        <v>6574</v>
      </c>
      <c r="J3559" s="1" t="s">
        <v>6245</v>
      </c>
      <c r="K3559">
        <v>47</v>
      </c>
      <c r="L3559" s="1" t="s">
        <v>6260</v>
      </c>
      <c r="M3559" s="1" t="s">
        <v>6257</v>
      </c>
      <c r="N3559">
        <v>180831</v>
      </c>
      <c r="O3559" s="1" t="s">
        <v>6243</v>
      </c>
      <c r="P3559" s="2">
        <v>44115</v>
      </c>
      <c r="Q3559" s="2">
        <v>45663</v>
      </c>
      <c r="R3559" s="1" t="s">
        <v>6902</v>
      </c>
      <c r="S3559" s="1" t="s">
        <v>6908</v>
      </c>
      <c r="T3559" s="1" t="s">
        <v>9</v>
      </c>
      <c r="U3559">
        <v>1215</v>
      </c>
      <c r="V3559" s="1" t="s">
        <v>19</v>
      </c>
      <c r="W3559" s="1" t="s">
        <v>55</v>
      </c>
      <c r="X3559" s="2">
        <f t="shared" ca="1" si="55"/>
        <v>45937</v>
      </c>
      <c r="Y3559" s="1">
        <f ca="1">ROUND(YEARFRAC(Merge1[[#This Row],[Join_Date]],Merge1[[#This Row],[Today]], 3),0)</f>
        <v>5</v>
      </c>
      <c r="Z3559" s="1" t="str" cm="1">
        <f t="array" aca="1" ref="Z3559" ca="1">_xlfn.IFS(
   Merge1[[#This Row],[Customer Tenure]]&lt;=2,"New",
   Merge1[[#This Row],[Customer Tenure]]&lt;=5,"Emerging",
  Merge1[[#This Row],[Customer Tenure]]&lt;9,"Established",
   TRUE,"Loyal"
)</f>
        <v>Emerging</v>
      </c>
      <c r="AA3559" s="1" t="str" cm="1">
        <f t="array" ref="AA3559">_xlfn.IFS(Merge1[[#This Row],[Income]]&lt;=30000,"Low",Merge1[[#This Row],[Income]]&lt;=60000,"Medium",Merge1[[#This Row],[Income]]&lt;=100000,"High", Merge1[[#This Row],[Income]]&gt;100000," Premium")</f>
        <v xml:space="preserve"> Premium</v>
      </c>
      <c r="AB3559" s="1" t="str" cm="1">
        <f t="array" ref="AB3559">_xlfn.IFS(Merge1[[#This Row],[Age]]&lt;= 28,"Gen Z", Merge1[[#This Row],[Age]]&lt;=44,"Millennials", Merge1[[#This Row],[Age]]&lt;=60,"Gen X", Merge1[[#This Row],[Age]]&gt;60,"Baby Boomers")</f>
        <v>Gen X</v>
      </c>
      <c r="AC3559" s="1" t="str" cm="1">
        <f t="array" ref="AC3559">_xlfn.IFS(
    Merge1[[#This Row],[Balance]]&lt;=50000,"Low",
    Merge1[[#This Row],[Balance]]&lt;=200000,"Medium",
    Merge1[[#This Row],[Balance]]&gt;200000,"High"
)</f>
        <v>Medium</v>
      </c>
    </row>
    <row r="3560" spans="1:29" x14ac:dyDescent="0.25">
      <c r="A3560" s="1" t="s">
        <v>2260</v>
      </c>
      <c r="B3560" s="1" t="s">
        <v>5994</v>
      </c>
      <c r="C3560" s="1" t="s">
        <v>5832</v>
      </c>
      <c r="D3560" s="2">
        <v>44322</v>
      </c>
      <c r="E3560">
        <v>381783</v>
      </c>
      <c r="F3560">
        <v>482</v>
      </c>
      <c r="G3560">
        <v>0</v>
      </c>
      <c r="H3560" s="1" t="s">
        <v>5833</v>
      </c>
      <c r="I3560" s="1" t="s">
        <v>6609</v>
      </c>
      <c r="J3560" s="1" t="s">
        <v>6240</v>
      </c>
      <c r="K3560">
        <v>38</v>
      </c>
      <c r="L3560" s="1" t="s">
        <v>6260</v>
      </c>
      <c r="M3560" s="1" t="s">
        <v>6251</v>
      </c>
      <c r="N3560">
        <v>142720</v>
      </c>
      <c r="O3560" s="1" t="s">
        <v>6243</v>
      </c>
      <c r="P3560" s="2">
        <v>44265</v>
      </c>
      <c r="Q3560" s="2">
        <v>45237</v>
      </c>
      <c r="R3560" s="1" t="s">
        <v>6887</v>
      </c>
      <c r="S3560" s="1" t="s">
        <v>6888</v>
      </c>
      <c r="T3560" s="1" t="s">
        <v>28</v>
      </c>
      <c r="U3560">
        <v>2248</v>
      </c>
      <c r="V3560" s="1" t="s">
        <v>19</v>
      </c>
      <c r="W3560" s="1" t="s">
        <v>16</v>
      </c>
      <c r="X3560" s="2">
        <f t="shared" ca="1" si="55"/>
        <v>45937</v>
      </c>
      <c r="Y3560" s="1">
        <f ca="1">ROUND(YEARFRAC(Merge1[[#This Row],[Join_Date]],Merge1[[#This Row],[Today]], 3),0)</f>
        <v>5</v>
      </c>
      <c r="Z3560" s="1" t="str" cm="1">
        <f t="array" aca="1" ref="Z3560" ca="1">_xlfn.IFS(
   Merge1[[#This Row],[Customer Tenure]]&lt;=2,"New",
   Merge1[[#This Row],[Customer Tenure]]&lt;=5,"Emerging",
  Merge1[[#This Row],[Customer Tenure]]&lt;9,"Established",
   TRUE,"Loyal"
)</f>
        <v>Emerging</v>
      </c>
      <c r="AA3560" s="1" t="str" cm="1">
        <f t="array" ref="AA3560">_xlfn.IFS(Merge1[[#This Row],[Income]]&lt;=30000,"Low",Merge1[[#This Row],[Income]]&lt;=60000,"Medium",Merge1[[#This Row],[Income]]&lt;=100000,"High", Merge1[[#This Row],[Income]]&gt;100000," Premium")</f>
        <v xml:space="preserve"> Premium</v>
      </c>
      <c r="AB3560" s="1" t="str" cm="1">
        <f t="array" ref="AB3560">_xlfn.IFS(Merge1[[#This Row],[Age]]&lt;= 28,"Gen Z", Merge1[[#This Row],[Age]]&lt;=44,"Millennials", Merge1[[#This Row],[Age]]&lt;=60,"Gen X", Merge1[[#This Row],[Age]]&gt;60,"Baby Boomers")</f>
        <v>Millennials</v>
      </c>
      <c r="AC3560" s="1" t="str" cm="1">
        <f t="array" ref="AC3560">_xlfn.IFS(
    Merge1[[#This Row],[Balance]]&lt;=50000,"Low",
    Merge1[[#This Row],[Balance]]&lt;=200000,"Medium",
    Merge1[[#This Row],[Balance]]&gt;200000,"High"
)</f>
        <v>High</v>
      </c>
    </row>
    <row r="3561" spans="1:29" x14ac:dyDescent="0.25">
      <c r="A3561" s="1" t="s">
        <v>945</v>
      </c>
      <c r="B3561" s="1" t="s">
        <v>5896</v>
      </c>
      <c r="C3561" s="1" t="s">
        <v>5832</v>
      </c>
      <c r="D3561" s="2">
        <v>44959</v>
      </c>
      <c r="E3561">
        <v>220534</v>
      </c>
      <c r="F3561">
        <v>486</v>
      </c>
      <c r="G3561">
        <v>0</v>
      </c>
      <c r="H3561" s="1" t="s">
        <v>5833</v>
      </c>
      <c r="I3561" s="1" t="s">
        <v>6854</v>
      </c>
      <c r="J3561" s="1" t="s">
        <v>6240</v>
      </c>
      <c r="K3561">
        <v>27</v>
      </c>
      <c r="L3561" s="1" t="s">
        <v>6256</v>
      </c>
      <c r="M3561" s="1" t="s">
        <v>6242</v>
      </c>
      <c r="N3561">
        <v>99141</v>
      </c>
      <c r="O3561" s="1" t="s">
        <v>6243</v>
      </c>
      <c r="P3561" s="2">
        <v>45393</v>
      </c>
      <c r="Q3561" s="2">
        <v>45368</v>
      </c>
      <c r="R3561" s="1" t="s">
        <v>6899</v>
      </c>
      <c r="S3561" s="1" t="s">
        <v>6900</v>
      </c>
      <c r="T3561" s="1" t="s">
        <v>9</v>
      </c>
      <c r="U3561">
        <v>1170</v>
      </c>
      <c r="V3561" s="1" t="s">
        <v>19</v>
      </c>
      <c r="W3561" s="1" t="s">
        <v>40</v>
      </c>
      <c r="X3561" s="2">
        <f t="shared" ca="1" si="55"/>
        <v>45937</v>
      </c>
      <c r="Y3561" s="1">
        <f ca="1">ROUND(YEARFRAC(Merge1[[#This Row],[Join_Date]],Merge1[[#This Row],[Today]], 3),0)</f>
        <v>1</v>
      </c>
      <c r="Z3561" s="1" t="str" cm="1">
        <f t="array" aca="1" ref="Z3561" ca="1">_xlfn.IFS(
   Merge1[[#This Row],[Customer Tenure]]&lt;=2,"New",
   Merge1[[#This Row],[Customer Tenure]]&lt;=5,"Emerging",
  Merge1[[#This Row],[Customer Tenure]]&lt;9,"Established",
   TRUE,"Loyal"
)</f>
        <v>New</v>
      </c>
      <c r="AA3561" s="1" t="str" cm="1">
        <f t="array" ref="AA3561">_xlfn.IFS(Merge1[[#This Row],[Income]]&lt;=30000,"Low",Merge1[[#This Row],[Income]]&lt;=60000,"Medium",Merge1[[#This Row],[Income]]&lt;=100000,"High", Merge1[[#This Row],[Income]]&gt;100000," Premium")</f>
        <v>High</v>
      </c>
      <c r="AB3561" s="1" t="str" cm="1">
        <f t="array" ref="AB3561">_xlfn.IFS(Merge1[[#This Row],[Age]]&lt;= 28,"Gen Z", Merge1[[#This Row],[Age]]&lt;=44,"Millennials", Merge1[[#This Row],[Age]]&lt;=60,"Gen X", Merge1[[#This Row],[Age]]&gt;60,"Baby Boomers")</f>
        <v>Gen Z</v>
      </c>
      <c r="AC3561" s="1" t="str" cm="1">
        <f t="array" ref="AC3561">_xlfn.IFS(
    Merge1[[#This Row],[Balance]]&lt;=50000,"Low",
    Merge1[[#This Row],[Balance]]&lt;=200000,"Medium",
    Merge1[[#This Row],[Balance]]&gt;200000,"High"
)</f>
        <v>High</v>
      </c>
    </row>
    <row r="3562" spans="1:29" x14ac:dyDescent="0.25">
      <c r="A3562" s="1" t="s">
        <v>1543</v>
      </c>
      <c r="B3562" s="1" t="s">
        <v>6176</v>
      </c>
      <c r="C3562" s="1" t="s">
        <v>5832</v>
      </c>
      <c r="D3562" s="2">
        <v>45364</v>
      </c>
      <c r="E3562">
        <v>293052</v>
      </c>
      <c r="F3562">
        <v>655</v>
      </c>
      <c r="G3562">
        <v>0</v>
      </c>
      <c r="H3562" s="1" t="s">
        <v>5838</v>
      </c>
      <c r="I3562" s="1" t="s">
        <v>6569</v>
      </c>
      <c r="J3562" s="1" t="s">
        <v>6240</v>
      </c>
      <c r="K3562">
        <v>40</v>
      </c>
      <c r="L3562" s="1" t="s">
        <v>6256</v>
      </c>
      <c r="M3562" s="1" t="s">
        <v>6251</v>
      </c>
      <c r="N3562">
        <v>25109</v>
      </c>
      <c r="O3562" s="1" t="s">
        <v>6243</v>
      </c>
      <c r="P3562" s="2">
        <v>42673</v>
      </c>
      <c r="Q3562" s="2">
        <v>45445</v>
      </c>
      <c r="R3562" s="1" t="s">
        <v>6883</v>
      </c>
      <c r="S3562" s="1" t="s">
        <v>6884</v>
      </c>
      <c r="T3562" s="1" t="s">
        <v>28</v>
      </c>
      <c r="U3562">
        <v>5249</v>
      </c>
      <c r="V3562" s="1" t="s">
        <v>24</v>
      </c>
      <c r="W3562" s="1" t="s">
        <v>20</v>
      </c>
      <c r="X3562" s="2">
        <f t="shared" ca="1" si="55"/>
        <v>45937</v>
      </c>
      <c r="Y3562" s="1">
        <f ca="1">ROUND(YEARFRAC(Merge1[[#This Row],[Join_Date]],Merge1[[#This Row],[Today]], 3),0)</f>
        <v>9</v>
      </c>
      <c r="Z3562" s="1" t="str" cm="1">
        <f t="array" aca="1" ref="Z3562" ca="1">_xlfn.IFS(
   Merge1[[#This Row],[Customer Tenure]]&lt;=2,"New",
   Merge1[[#This Row],[Customer Tenure]]&lt;=5,"Emerging",
  Merge1[[#This Row],[Customer Tenure]]&lt;9,"Established",
   TRUE,"Loyal"
)</f>
        <v>Loyal</v>
      </c>
      <c r="AA3562" s="1" t="str" cm="1">
        <f t="array" ref="AA3562">_xlfn.IFS(Merge1[[#This Row],[Income]]&lt;=30000,"Low",Merge1[[#This Row],[Income]]&lt;=60000,"Medium",Merge1[[#This Row],[Income]]&lt;=100000,"High", Merge1[[#This Row],[Income]]&gt;100000," Premium")</f>
        <v>Low</v>
      </c>
      <c r="AB3562" s="1" t="str" cm="1">
        <f t="array" ref="AB3562">_xlfn.IFS(Merge1[[#This Row],[Age]]&lt;= 28,"Gen Z", Merge1[[#This Row],[Age]]&lt;=44,"Millennials", Merge1[[#This Row],[Age]]&lt;=60,"Gen X", Merge1[[#This Row],[Age]]&gt;60,"Baby Boomers")</f>
        <v>Millennials</v>
      </c>
      <c r="AC3562" s="1" t="str" cm="1">
        <f t="array" ref="AC3562">_xlfn.IFS(
    Merge1[[#This Row],[Balance]]&lt;=50000,"Low",
    Merge1[[#This Row],[Balance]]&lt;=200000,"Medium",
    Merge1[[#This Row],[Balance]]&gt;200000,"High"
)</f>
        <v>High</v>
      </c>
    </row>
    <row r="3563" spans="1:29" x14ac:dyDescent="0.25">
      <c r="A3563" s="1" t="s">
        <v>2277</v>
      </c>
      <c r="B3563" s="1" t="s">
        <v>6093</v>
      </c>
      <c r="C3563" s="1" t="s">
        <v>5832</v>
      </c>
      <c r="D3563" s="2">
        <v>43430</v>
      </c>
      <c r="E3563">
        <v>306660</v>
      </c>
      <c r="F3563">
        <v>615</v>
      </c>
      <c r="G3563">
        <v>0</v>
      </c>
      <c r="H3563" s="1" t="s">
        <v>5860</v>
      </c>
      <c r="I3563" s="1" t="s">
        <v>6381</v>
      </c>
      <c r="J3563" s="1" t="s">
        <v>6245</v>
      </c>
      <c r="K3563">
        <v>72</v>
      </c>
      <c r="L3563" s="1" t="s">
        <v>6260</v>
      </c>
      <c r="M3563" s="1" t="s">
        <v>6257</v>
      </c>
      <c r="N3563">
        <v>106231</v>
      </c>
      <c r="O3563" s="1" t="s">
        <v>6243</v>
      </c>
      <c r="P3563" s="2">
        <v>44560</v>
      </c>
      <c r="Q3563" s="2">
        <v>45786</v>
      </c>
      <c r="R3563" s="1" t="s">
        <v>6906</v>
      </c>
      <c r="S3563" s="1" t="s">
        <v>6907</v>
      </c>
      <c r="T3563" s="1" t="s">
        <v>28</v>
      </c>
      <c r="U3563">
        <v>6984</v>
      </c>
      <c r="V3563" s="1" t="s">
        <v>19</v>
      </c>
      <c r="W3563" s="1" t="s">
        <v>29</v>
      </c>
      <c r="X3563" s="2">
        <f t="shared" ca="1" si="55"/>
        <v>45937</v>
      </c>
      <c r="Y3563" s="1">
        <f ca="1">ROUND(YEARFRAC(Merge1[[#This Row],[Join_Date]],Merge1[[#This Row],[Today]], 3),0)</f>
        <v>4</v>
      </c>
      <c r="Z3563" s="1" t="str" cm="1">
        <f t="array" aca="1" ref="Z3563" ca="1">_xlfn.IFS(
   Merge1[[#This Row],[Customer Tenure]]&lt;=2,"New",
   Merge1[[#This Row],[Customer Tenure]]&lt;=5,"Emerging",
  Merge1[[#This Row],[Customer Tenure]]&lt;9,"Established",
   TRUE,"Loyal"
)</f>
        <v>Emerging</v>
      </c>
      <c r="AA3563" s="1" t="str" cm="1">
        <f t="array" ref="AA3563">_xlfn.IFS(Merge1[[#This Row],[Income]]&lt;=30000,"Low",Merge1[[#This Row],[Income]]&lt;=60000,"Medium",Merge1[[#This Row],[Income]]&lt;=100000,"High", Merge1[[#This Row],[Income]]&gt;100000," Premium")</f>
        <v xml:space="preserve"> Premium</v>
      </c>
      <c r="AB3563" s="1" t="str" cm="1">
        <f t="array" ref="AB3563">_xlfn.IFS(Merge1[[#This Row],[Age]]&lt;= 28,"Gen Z", Merge1[[#This Row],[Age]]&lt;=44,"Millennials", Merge1[[#This Row],[Age]]&lt;=60,"Gen X", Merge1[[#This Row],[Age]]&gt;60,"Baby Boomers")</f>
        <v>Baby Boomers</v>
      </c>
      <c r="AC3563" s="1" t="str" cm="1">
        <f t="array" ref="AC3563">_xlfn.IFS(
    Merge1[[#This Row],[Balance]]&lt;=50000,"Low",
    Merge1[[#This Row],[Balance]]&lt;=200000,"Medium",
    Merge1[[#This Row],[Balance]]&gt;200000,"High"
)</f>
        <v>High</v>
      </c>
    </row>
    <row r="3564" spans="1:29" x14ac:dyDescent="0.25">
      <c r="A3564" s="1" t="s">
        <v>1060</v>
      </c>
      <c r="B3564" s="1" t="s">
        <v>5855</v>
      </c>
      <c r="C3564" s="1" t="s">
        <v>5835</v>
      </c>
      <c r="D3564" s="2">
        <v>43058</v>
      </c>
      <c r="E3564">
        <v>417209</v>
      </c>
      <c r="F3564">
        <v>743</v>
      </c>
      <c r="G3564">
        <v>0</v>
      </c>
      <c r="H3564" s="1" t="s">
        <v>5833</v>
      </c>
      <c r="I3564" s="1" t="s">
        <v>6466</v>
      </c>
      <c r="J3564" s="1" t="s">
        <v>6240</v>
      </c>
      <c r="K3564">
        <v>21</v>
      </c>
      <c r="L3564" s="1" t="s">
        <v>6260</v>
      </c>
      <c r="M3564" s="1" t="s">
        <v>6247</v>
      </c>
      <c r="N3564">
        <v>172499</v>
      </c>
      <c r="O3564" s="1" t="s">
        <v>6248</v>
      </c>
      <c r="P3564" s="2">
        <v>44501</v>
      </c>
      <c r="Q3564" s="2">
        <v>45813</v>
      </c>
      <c r="R3564" s="1" t="s">
        <v>6883</v>
      </c>
      <c r="S3564" s="1" t="s">
        <v>6910</v>
      </c>
      <c r="T3564" s="1" t="s">
        <v>23</v>
      </c>
      <c r="U3564">
        <v>81</v>
      </c>
      <c r="V3564" s="1" t="s">
        <v>10</v>
      </c>
      <c r="W3564" s="1" t="s">
        <v>29</v>
      </c>
      <c r="X3564" s="2">
        <f t="shared" ca="1" si="55"/>
        <v>45937</v>
      </c>
      <c r="Y3564" s="1">
        <f ca="1">ROUND(YEARFRAC(Merge1[[#This Row],[Join_Date]],Merge1[[#This Row],[Today]], 3),0)</f>
        <v>4</v>
      </c>
      <c r="Z3564" s="1" t="str" cm="1">
        <f t="array" aca="1" ref="Z3564" ca="1">_xlfn.IFS(
   Merge1[[#This Row],[Customer Tenure]]&lt;=2,"New",
   Merge1[[#This Row],[Customer Tenure]]&lt;=5,"Emerging",
  Merge1[[#This Row],[Customer Tenure]]&lt;9,"Established",
   TRUE,"Loyal"
)</f>
        <v>Emerging</v>
      </c>
      <c r="AA3564" s="1" t="str" cm="1">
        <f t="array" ref="AA3564">_xlfn.IFS(Merge1[[#This Row],[Income]]&lt;=30000,"Low",Merge1[[#This Row],[Income]]&lt;=60000,"Medium",Merge1[[#This Row],[Income]]&lt;=100000,"High", Merge1[[#This Row],[Income]]&gt;100000," Premium")</f>
        <v xml:space="preserve"> Premium</v>
      </c>
      <c r="AB3564" s="1" t="str" cm="1">
        <f t="array" ref="AB3564">_xlfn.IFS(Merge1[[#This Row],[Age]]&lt;= 28,"Gen Z", Merge1[[#This Row],[Age]]&lt;=44,"Millennials", Merge1[[#This Row],[Age]]&lt;=60,"Gen X", Merge1[[#This Row],[Age]]&gt;60,"Baby Boomers")</f>
        <v>Gen Z</v>
      </c>
      <c r="AC3564" s="1" t="str" cm="1">
        <f t="array" ref="AC3564">_xlfn.IFS(
    Merge1[[#This Row],[Balance]]&lt;=50000,"Low",
    Merge1[[#This Row],[Balance]]&lt;=200000,"Medium",
    Merge1[[#This Row],[Balance]]&gt;200000,"High"
)</f>
        <v>High</v>
      </c>
    </row>
    <row r="3565" spans="1:29" x14ac:dyDescent="0.25">
      <c r="A3565" s="1" t="s">
        <v>219</v>
      </c>
      <c r="B3565" s="1" t="s">
        <v>5963</v>
      </c>
      <c r="C3565" s="1" t="s">
        <v>5832</v>
      </c>
      <c r="D3565" s="2">
        <v>44257</v>
      </c>
      <c r="E3565">
        <v>29345</v>
      </c>
      <c r="F3565">
        <v>568</v>
      </c>
      <c r="G3565">
        <v>213886</v>
      </c>
      <c r="H3565" s="1" t="s">
        <v>5833</v>
      </c>
      <c r="I3565" s="1" t="s">
        <v>6767</v>
      </c>
      <c r="J3565" s="1" t="s">
        <v>6240</v>
      </c>
      <c r="K3565">
        <v>25</v>
      </c>
      <c r="L3565" s="1" t="s">
        <v>6241</v>
      </c>
      <c r="M3565" s="1" t="s">
        <v>6251</v>
      </c>
      <c r="N3565">
        <v>186205</v>
      </c>
      <c r="O3565" s="1" t="s">
        <v>6252</v>
      </c>
      <c r="P3565" s="2">
        <v>45595</v>
      </c>
      <c r="Q3565" s="2">
        <v>45869</v>
      </c>
      <c r="R3565" s="1" t="s">
        <v>6891</v>
      </c>
      <c r="S3565" s="1" t="s">
        <v>6892</v>
      </c>
      <c r="T3565" s="1" t="s">
        <v>23</v>
      </c>
      <c r="U3565">
        <v>764</v>
      </c>
      <c r="V3565" s="1" t="s">
        <v>24</v>
      </c>
      <c r="W3565" s="1" t="s">
        <v>40</v>
      </c>
      <c r="X3565" s="2">
        <f t="shared" ca="1" si="55"/>
        <v>45937</v>
      </c>
      <c r="Y3565" s="1">
        <f ca="1">ROUND(YEARFRAC(Merge1[[#This Row],[Join_Date]],Merge1[[#This Row],[Today]], 3),0)</f>
        <v>1</v>
      </c>
      <c r="Z3565" s="1" t="str" cm="1">
        <f t="array" aca="1" ref="Z3565" ca="1">_xlfn.IFS(
   Merge1[[#This Row],[Customer Tenure]]&lt;=2,"New",
   Merge1[[#This Row],[Customer Tenure]]&lt;=5,"Emerging",
  Merge1[[#This Row],[Customer Tenure]]&lt;9,"Established",
   TRUE,"Loyal"
)</f>
        <v>New</v>
      </c>
      <c r="AA3565" s="1" t="str" cm="1">
        <f t="array" ref="AA3565">_xlfn.IFS(Merge1[[#This Row],[Income]]&lt;=30000,"Low",Merge1[[#This Row],[Income]]&lt;=60000,"Medium",Merge1[[#This Row],[Income]]&lt;=100000,"High", Merge1[[#This Row],[Income]]&gt;100000," Premium")</f>
        <v xml:space="preserve"> Premium</v>
      </c>
      <c r="AB3565" s="1" t="str" cm="1">
        <f t="array" ref="AB3565">_xlfn.IFS(Merge1[[#This Row],[Age]]&lt;= 28,"Gen Z", Merge1[[#This Row],[Age]]&lt;=44,"Millennials", Merge1[[#This Row],[Age]]&lt;=60,"Gen X", Merge1[[#This Row],[Age]]&gt;60,"Baby Boomers")</f>
        <v>Gen Z</v>
      </c>
      <c r="AC3565" s="1" t="str" cm="1">
        <f t="array" ref="AC3565">_xlfn.IFS(
    Merge1[[#This Row],[Balance]]&lt;=50000,"Low",
    Merge1[[#This Row],[Balance]]&lt;=200000,"Medium",
    Merge1[[#This Row],[Balance]]&gt;200000,"High"
)</f>
        <v>Low</v>
      </c>
    </row>
    <row r="3566" spans="1:29" x14ac:dyDescent="0.25">
      <c r="A3566" s="1" t="s">
        <v>356</v>
      </c>
      <c r="B3566" s="1" t="s">
        <v>5925</v>
      </c>
      <c r="C3566" s="1" t="s">
        <v>5835</v>
      </c>
      <c r="D3566" s="2">
        <v>43804</v>
      </c>
      <c r="E3566">
        <v>66197</v>
      </c>
      <c r="F3566">
        <v>666</v>
      </c>
      <c r="G3566">
        <v>364014</v>
      </c>
      <c r="H3566" s="1" t="s">
        <v>5838</v>
      </c>
      <c r="I3566" s="1" t="s">
        <v>6658</v>
      </c>
      <c r="J3566" s="1" t="s">
        <v>6245</v>
      </c>
      <c r="K3566">
        <v>46</v>
      </c>
      <c r="L3566" s="1" t="s">
        <v>6260</v>
      </c>
      <c r="M3566" s="1" t="s">
        <v>6247</v>
      </c>
      <c r="N3566">
        <v>120734</v>
      </c>
      <c r="O3566" s="1" t="s">
        <v>6243</v>
      </c>
      <c r="P3566" s="2">
        <v>43847</v>
      </c>
      <c r="Q3566" s="2">
        <v>45515</v>
      </c>
      <c r="R3566" s="1" t="s">
        <v>6889</v>
      </c>
      <c r="S3566" s="1" t="s">
        <v>6890</v>
      </c>
      <c r="T3566" s="1" t="s">
        <v>14</v>
      </c>
      <c r="U3566">
        <v>7308</v>
      </c>
      <c r="V3566" s="1" t="s">
        <v>19</v>
      </c>
      <c r="W3566" s="1" t="s">
        <v>50</v>
      </c>
      <c r="X3566" s="2">
        <f t="shared" ca="1" si="55"/>
        <v>45937</v>
      </c>
      <c r="Y3566" s="1">
        <f ca="1">ROUND(YEARFRAC(Merge1[[#This Row],[Join_Date]],Merge1[[#This Row],[Today]], 3),0)</f>
        <v>6</v>
      </c>
      <c r="Z3566" s="1" t="str" cm="1">
        <f t="array" aca="1" ref="Z3566" ca="1">_xlfn.IFS(
   Merge1[[#This Row],[Customer Tenure]]&lt;=2,"New",
   Merge1[[#This Row],[Customer Tenure]]&lt;=5,"Emerging",
  Merge1[[#This Row],[Customer Tenure]]&lt;9,"Established",
   TRUE,"Loyal"
)</f>
        <v>Established</v>
      </c>
      <c r="AA3566" s="1" t="str" cm="1">
        <f t="array" ref="AA3566">_xlfn.IFS(Merge1[[#This Row],[Income]]&lt;=30000,"Low",Merge1[[#This Row],[Income]]&lt;=60000,"Medium",Merge1[[#This Row],[Income]]&lt;=100000,"High", Merge1[[#This Row],[Income]]&gt;100000," Premium")</f>
        <v xml:space="preserve"> Premium</v>
      </c>
      <c r="AB3566" s="1" t="str" cm="1">
        <f t="array" ref="AB3566">_xlfn.IFS(Merge1[[#This Row],[Age]]&lt;= 28,"Gen Z", Merge1[[#This Row],[Age]]&lt;=44,"Millennials", Merge1[[#This Row],[Age]]&lt;=60,"Gen X", Merge1[[#This Row],[Age]]&gt;60,"Baby Boomers")</f>
        <v>Gen X</v>
      </c>
      <c r="AC3566" s="1" t="str" cm="1">
        <f t="array" ref="AC3566">_xlfn.IFS(
    Merge1[[#This Row],[Balance]]&lt;=50000,"Low",
    Merge1[[#This Row],[Balance]]&lt;=200000,"Medium",
    Merge1[[#This Row],[Balance]]&gt;200000,"High"
)</f>
        <v>Medium</v>
      </c>
    </row>
    <row r="3567" spans="1:29" x14ac:dyDescent="0.25">
      <c r="A3567" s="1" t="s">
        <v>1367</v>
      </c>
      <c r="B3567" s="1" t="s">
        <v>6068</v>
      </c>
      <c r="C3567" s="1" t="s">
        <v>5835</v>
      </c>
      <c r="D3567" s="2">
        <v>43551</v>
      </c>
      <c r="E3567">
        <v>279143</v>
      </c>
      <c r="F3567">
        <v>544</v>
      </c>
      <c r="G3567">
        <v>0</v>
      </c>
      <c r="H3567" s="1" t="s">
        <v>5833</v>
      </c>
      <c r="I3567" s="1" t="s">
        <v>6741</v>
      </c>
      <c r="J3567" s="1" t="s">
        <v>6245</v>
      </c>
      <c r="K3567">
        <v>58</v>
      </c>
      <c r="L3567" s="1" t="s">
        <v>6260</v>
      </c>
      <c r="M3567" s="1" t="s">
        <v>6251</v>
      </c>
      <c r="N3567">
        <v>196422</v>
      </c>
      <c r="O3567" s="1" t="s">
        <v>6252</v>
      </c>
      <c r="P3567" s="2">
        <v>44545</v>
      </c>
      <c r="Q3567" s="2">
        <v>45464</v>
      </c>
      <c r="R3567" s="1" t="s">
        <v>6883</v>
      </c>
      <c r="S3567" s="1" t="s">
        <v>6884</v>
      </c>
      <c r="T3567" s="1" t="s">
        <v>28</v>
      </c>
      <c r="U3567">
        <v>6610</v>
      </c>
      <c r="V3567" s="1" t="s">
        <v>10</v>
      </c>
      <c r="W3567" s="1" t="s">
        <v>25</v>
      </c>
      <c r="X3567" s="2">
        <f t="shared" ca="1" si="55"/>
        <v>45937</v>
      </c>
      <c r="Y3567" s="1">
        <f ca="1">ROUND(YEARFRAC(Merge1[[#This Row],[Join_Date]],Merge1[[#This Row],[Today]], 3),0)</f>
        <v>4</v>
      </c>
      <c r="Z3567" s="1" t="str" cm="1">
        <f t="array" aca="1" ref="Z3567" ca="1">_xlfn.IFS(
   Merge1[[#This Row],[Customer Tenure]]&lt;=2,"New",
   Merge1[[#This Row],[Customer Tenure]]&lt;=5,"Emerging",
  Merge1[[#This Row],[Customer Tenure]]&lt;9,"Established",
   TRUE,"Loyal"
)</f>
        <v>Emerging</v>
      </c>
      <c r="AA3567" s="1" t="str" cm="1">
        <f t="array" ref="AA3567">_xlfn.IFS(Merge1[[#This Row],[Income]]&lt;=30000,"Low",Merge1[[#This Row],[Income]]&lt;=60000,"Medium",Merge1[[#This Row],[Income]]&lt;=100000,"High", Merge1[[#This Row],[Income]]&gt;100000," Premium")</f>
        <v xml:space="preserve"> Premium</v>
      </c>
      <c r="AB3567" s="1" t="str" cm="1">
        <f t="array" ref="AB3567">_xlfn.IFS(Merge1[[#This Row],[Age]]&lt;= 28,"Gen Z", Merge1[[#This Row],[Age]]&lt;=44,"Millennials", Merge1[[#This Row],[Age]]&lt;=60,"Gen X", Merge1[[#This Row],[Age]]&gt;60,"Baby Boomers")</f>
        <v>Gen X</v>
      </c>
      <c r="AC3567" s="1" t="str" cm="1">
        <f t="array" ref="AC3567">_xlfn.IFS(
    Merge1[[#This Row],[Balance]]&lt;=50000,"Low",
    Merge1[[#This Row],[Balance]]&lt;=200000,"Medium",
    Merge1[[#This Row],[Balance]]&gt;200000,"High"
)</f>
        <v>High</v>
      </c>
    </row>
    <row r="3568" spans="1:29" x14ac:dyDescent="0.25">
      <c r="A3568" s="1" t="s">
        <v>223</v>
      </c>
      <c r="B3568" s="1" t="s">
        <v>6133</v>
      </c>
      <c r="C3568" s="1" t="s">
        <v>5846</v>
      </c>
      <c r="D3568" s="2">
        <v>42778</v>
      </c>
      <c r="E3568">
        <v>153939</v>
      </c>
      <c r="F3568">
        <v>527</v>
      </c>
      <c r="G3568">
        <v>229970</v>
      </c>
      <c r="H3568" s="1" t="s">
        <v>5833</v>
      </c>
      <c r="I3568" s="1" t="s">
        <v>6515</v>
      </c>
      <c r="J3568" s="1" t="s">
        <v>6240</v>
      </c>
      <c r="K3568">
        <v>43</v>
      </c>
      <c r="L3568" s="1" t="s">
        <v>6241</v>
      </c>
      <c r="M3568" s="1" t="s">
        <v>6266</v>
      </c>
      <c r="N3568">
        <v>25626</v>
      </c>
      <c r="O3568" s="1" t="s">
        <v>6248</v>
      </c>
      <c r="P3568" s="2">
        <v>43477</v>
      </c>
      <c r="Q3568" s="2">
        <v>45673</v>
      </c>
      <c r="R3568" s="1" t="s">
        <v>6902</v>
      </c>
      <c r="S3568" s="1" t="s">
        <v>6908</v>
      </c>
      <c r="T3568" s="1" t="s">
        <v>9</v>
      </c>
      <c r="U3568">
        <v>9106</v>
      </c>
      <c r="V3568" s="1" t="s">
        <v>24</v>
      </c>
      <c r="W3568" s="1" t="s">
        <v>20</v>
      </c>
      <c r="X3568" s="2">
        <f t="shared" ca="1" si="55"/>
        <v>45937</v>
      </c>
      <c r="Y3568" s="1">
        <f ca="1">ROUND(YEARFRAC(Merge1[[#This Row],[Join_Date]],Merge1[[#This Row],[Today]], 3),0)</f>
        <v>7</v>
      </c>
      <c r="Z3568" s="1" t="str" cm="1">
        <f t="array" aca="1" ref="Z3568" ca="1">_xlfn.IFS(
   Merge1[[#This Row],[Customer Tenure]]&lt;=2,"New",
   Merge1[[#This Row],[Customer Tenure]]&lt;=5,"Emerging",
  Merge1[[#This Row],[Customer Tenure]]&lt;9,"Established",
   TRUE,"Loyal"
)</f>
        <v>Established</v>
      </c>
      <c r="AA3568" s="1" t="str" cm="1">
        <f t="array" ref="AA3568">_xlfn.IFS(Merge1[[#This Row],[Income]]&lt;=30000,"Low",Merge1[[#This Row],[Income]]&lt;=60000,"Medium",Merge1[[#This Row],[Income]]&lt;=100000,"High", Merge1[[#This Row],[Income]]&gt;100000," Premium")</f>
        <v>Low</v>
      </c>
      <c r="AB3568" s="1" t="str" cm="1">
        <f t="array" ref="AB3568">_xlfn.IFS(Merge1[[#This Row],[Age]]&lt;= 28,"Gen Z", Merge1[[#This Row],[Age]]&lt;=44,"Millennials", Merge1[[#This Row],[Age]]&lt;=60,"Gen X", Merge1[[#This Row],[Age]]&gt;60,"Baby Boomers")</f>
        <v>Millennials</v>
      </c>
      <c r="AC3568" s="1" t="str" cm="1">
        <f t="array" ref="AC3568">_xlfn.IFS(
    Merge1[[#This Row],[Balance]]&lt;=50000,"Low",
    Merge1[[#This Row],[Balance]]&lt;=200000,"Medium",
    Merge1[[#This Row],[Balance]]&gt;200000,"High"
)</f>
        <v>Medium</v>
      </c>
    </row>
    <row r="3569" spans="1:29" x14ac:dyDescent="0.25">
      <c r="A3569" s="1" t="s">
        <v>494</v>
      </c>
      <c r="B3569" s="1" t="s">
        <v>6013</v>
      </c>
      <c r="C3569" s="1" t="s">
        <v>5835</v>
      </c>
      <c r="D3569" s="2">
        <v>44996</v>
      </c>
      <c r="E3569">
        <v>178969</v>
      </c>
      <c r="F3569">
        <v>802</v>
      </c>
      <c r="G3569">
        <v>102493</v>
      </c>
      <c r="H3569" s="1" t="s">
        <v>5833</v>
      </c>
      <c r="I3569" s="1" t="s">
        <v>6338</v>
      </c>
      <c r="J3569" s="1" t="s">
        <v>6245</v>
      </c>
      <c r="K3569">
        <v>66</v>
      </c>
      <c r="L3569" s="1" t="s">
        <v>6256</v>
      </c>
      <c r="M3569" s="1" t="s">
        <v>6257</v>
      </c>
      <c r="N3569">
        <v>66542</v>
      </c>
      <c r="O3569" s="1" t="s">
        <v>6243</v>
      </c>
      <c r="P3569" s="2">
        <v>43091</v>
      </c>
      <c r="Q3569" s="2">
        <v>45709</v>
      </c>
      <c r="R3569" s="1" t="s">
        <v>6885</v>
      </c>
      <c r="S3569" s="1" t="s">
        <v>6896</v>
      </c>
      <c r="T3569" s="1" t="s">
        <v>28</v>
      </c>
      <c r="U3569">
        <v>8162</v>
      </c>
      <c r="V3569" s="1" t="s">
        <v>15</v>
      </c>
      <c r="W3569" s="1" t="s">
        <v>11</v>
      </c>
      <c r="X3569" s="2">
        <f t="shared" ca="1" si="55"/>
        <v>45937</v>
      </c>
      <c r="Y3569" s="1">
        <f ca="1">ROUND(YEARFRAC(Merge1[[#This Row],[Join_Date]],Merge1[[#This Row],[Today]], 3),0)</f>
        <v>8</v>
      </c>
      <c r="Z3569" s="1" t="str" cm="1">
        <f t="array" aca="1" ref="Z3569" ca="1">_xlfn.IFS(
   Merge1[[#This Row],[Customer Tenure]]&lt;=2,"New",
   Merge1[[#This Row],[Customer Tenure]]&lt;=5,"Emerging",
  Merge1[[#This Row],[Customer Tenure]]&lt;9,"Established",
   TRUE,"Loyal"
)</f>
        <v>Established</v>
      </c>
      <c r="AA3569" s="1" t="str" cm="1">
        <f t="array" ref="AA3569">_xlfn.IFS(Merge1[[#This Row],[Income]]&lt;=30000,"Low",Merge1[[#This Row],[Income]]&lt;=60000,"Medium",Merge1[[#This Row],[Income]]&lt;=100000,"High", Merge1[[#This Row],[Income]]&gt;100000," Premium")</f>
        <v>High</v>
      </c>
      <c r="AB3569" s="1" t="str" cm="1">
        <f t="array" ref="AB3569">_xlfn.IFS(Merge1[[#This Row],[Age]]&lt;= 28,"Gen Z", Merge1[[#This Row],[Age]]&lt;=44,"Millennials", Merge1[[#This Row],[Age]]&lt;=60,"Gen X", Merge1[[#This Row],[Age]]&gt;60,"Baby Boomers")</f>
        <v>Baby Boomers</v>
      </c>
      <c r="AC3569" s="1" t="str" cm="1">
        <f t="array" ref="AC3569">_xlfn.IFS(
    Merge1[[#This Row],[Balance]]&lt;=50000,"Low",
    Merge1[[#This Row],[Balance]]&lt;=200000,"Medium",
    Merge1[[#This Row],[Balance]]&gt;200000,"High"
)</f>
        <v>Medium</v>
      </c>
    </row>
    <row r="3570" spans="1:29" x14ac:dyDescent="0.25">
      <c r="A3570" s="1" t="s">
        <v>1884</v>
      </c>
      <c r="B3570" s="1" t="s">
        <v>5945</v>
      </c>
      <c r="C3570" s="1" t="s">
        <v>5835</v>
      </c>
      <c r="D3570" s="2">
        <v>45708</v>
      </c>
      <c r="E3570">
        <v>455150</v>
      </c>
      <c r="F3570">
        <v>641</v>
      </c>
      <c r="G3570">
        <v>93741</v>
      </c>
      <c r="H3570" s="1" t="s">
        <v>5838</v>
      </c>
      <c r="I3570" s="1" t="s">
        <v>6789</v>
      </c>
      <c r="J3570" s="1" t="s">
        <v>6240</v>
      </c>
      <c r="K3570">
        <v>30</v>
      </c>
      <c r="L3570" s="1" t="s">
        <v>6246</v>
      </c>
      <c r="M3570" s="1" t="s">
        <v>6266</v>
      </c>
      <c r="N3570">
        <v>96367</v>
      </c>
      <c r="O3570" s="1" t="s">
        <v>6243</v>
      </c>
      <c r="P3570" s="2">
        <v>45328</v>
      </c>
      <c r="Q3570" s="2">
        <v>45484</v>
      </c>
      <c r="R3570" s="1" t="s">
        <v>6891</v>
      </c>
      <c r="S3570" s="1" t="s">
        <v>6895</v>
      </c>
      <c r="T3570" s="1" t="s">
        <v>9</v>
      </c>
      <c r="U3570">
        <v>8253</v>
      </c>
      <c r="V3570" s="1" t="s">
        <v>24</v>
      </c>
      <c r="W3570" s="1" t="s">
        <v>11</v>
      </c>
      <c r="X3570" s="2">
        <f t="shared" ca="1" si="55"/>
        <v>45937</v>
      </c>
      <c r="Y3570" s="1">
        <f ca="1">ROUND(YEARFRAC(Merge1[[#This Row],[Join_Date]],Merge1[[#This Row],[Today]], 3),0)</f>
        <v>2</v>
      </c>
      <c r="Z3570" s="1" t="str" cm="1">
        <f t="array" aca="1" ref="Z3570" ca="1">_xlfn.IFS(
   Merge1[[#This Row],[Customer Tenure]]&lt;=2,"New",
   Merge1[[#This Row],[Customer Tenure]]&lt;=5,"Emerging",
  Merge1[[#This Row],[Customer Tenure]]&lt;9,"Established",
   TRUE,"Loyal"
)</f>
        <v>New</v>
      </c>
      <c r="AA3570" s="1" t="str" cm="1">
        <f t="array" ref="AA3570">_xlfn.IFS(Merge1[[#This Row],[Income]]&lt;=30000,"Low",Merge1[[#This Row],[Income]]&lt;=60000,"Medium",Merge1[[#This Row],[Income]]&lt;=100000,"High", Merge1[[#This Row],[Income]]&gt;100000," Premium")</f>
        <v>High</v>
      </c>
      <c r="AB3570" s="1" t="str" cm="1">
        <f t="array" ref="AB3570">_xlfn.IFS(Merge1[[#This Row],[Age]]&lt;= 28,"Gen Z", Merge1[[#This Row],[Age]]&lt;=44,"Millennials", Merge1[[#This Row],[Age]]&lt;=60,"Gen X", Merge1[[#This Row],[Age]]&gt;60,"Baby Boomers")</f>
        <v>Millennials</v>
      </c>
      <c r="AC3570" s="1" t="str" cm="1">
        <f t="array" ref="AC3570">_xlfn.IFS(
    Merge1[[#This Row],[Balance]]&lt;=50000,"Low",
    Merge1[[#This Row],[Balance]]&lt;=200000,"Medium",
    Merge1[[#This Row],[Balance]]&gt;200000,"High"
)</f>
        <v>High</v>
      </c>
    </row>
    <row r="3571" spans="1:29" x14ac:dyDescent="0.25">
      <c r="A3571" s="1" t="s">
        <v>890</v>
      </c>
      <c r="B3571" s="1" t="s">
        <v>6112</v>
      </c>
      <c r="C3571" s="1" t="s">
        <v>5835</v>
      </c>
      <c r="D3571" s="2">
        <v>43909</v>
      </c>
      <c r="E3571">
        <v>45541</v>
      </c>
      <c r="F3571">
        <v>841</v>
      </c>
      <c r="G3571">
        <v>0</v>
      </c>
      <c r="H3571" s="1" t="s">
        <v>5833</v>
      </c>
      <c r="I3571" s="1" t="s">
        <v>6802</v>
      </c>
      <c r="J3571" s="1" t="s">
        <v>6245</v>
      </c>
      <c r="K3571">
        <v>73</v>
      </c>
      <c r="L3571" s="1" t="s">
        <v>6260</v>
      </c>
      <c r="M3571" s="1" t="s">
        <v>6251</v>
      </c>
      <c r="N3571">
        <v>127803</v>
      </c>
      <c r="O3571" s="1" t="s">
        <v>6243</v>
      </c>
      <c r="P3571" s="2">
        <v>45486</v>
      </c>
      <c r="Q3571" s="2">
        <v>45507</v>
      </c>
      <c r="R3571" s="1" t="s">
        <v>6889</v>
      </c>
      <c r="S3571" s="1" t="s">
        <v>6890</v>
      </c>
      <c r="T3571" s="1" t="s">
        <v>9</v>
      </c>
      <c r="U3571">
        <v>2631</v>
      </c>
      <c r="V3571" s="1" t="s">
        <v>19</v>
      </c>
      <c r="W3571" s="1" t="s">
        <v>20</v>
      </c>
      <c r="X3571" s="2">
        <f t="shared" ca="1" si="55"/>
        <v>45937</v>
      </c>
      <c r="Y3571" s="1">
        <f ca="1">ROUND(YEARFRAC(Merge1[[#This Row],[Join_Date]],Merge1[[#This Row],[Today]], 3),0)</f>
        <v>1</v>
      </c>
      <c r="Z3571" s="1" t="str" cm="1">
        <f t="array" aca="1" ref="Z3571" ca="1">_xlfn.IFS(
   Merge1[[#This Row],[Customer Tenure]]&lt;=2,"New",
   Merge1[[#This Row],[Customer Tenure]]&lt;=5,"Emerging",
  Merge1[[#This Row],[Customer Tenure]]&lt;9,"Established",
   TRUE,"Loyal"
)</f>
        <v>New</v>
      </c>
      <c r="AA3571" s="1" t="str" cm="1">
        <f t="array" ref="AA3571">_xlfn.IFS(Merge1[[#This Row],[Income]]&lt;=30000,"Low",Merge1[[#This Row],[Income]]&lt;=60000,"Medium",Merge1[[#This Row],[Income]]&lt;=100000,"High", Merge1[[#This Row],[Income]]&gt;100000," Premium")</f>
        <v xml:space="preserve"> Premium</v>
      </c>
      <c r="AB3571" s="1" t="str" cm="1">
        <f t="array" ref="AB3571">_xlfn.IFS(Merge1[[#This Row],[Age]]&lt;= 28,"Gen Z", Merge1[[#This Row],[Age]]&lt;=44,"Millennials", Merge1[[#This Row],[Age]]&lt;=60,"Gen X", Merge1[[#This Row],[Age]]&gt;60,"Baby Boomers")</f>
        <v>Baby Boomers</v>
      </c>
      <c r="AC3571" s="1" t="str" cm="1">
        <f t="array" ref="AC3571">_xlfn.IFS(
    Merge1[[#This Row],[Balance]]&lt;=50000,"Low",
    Merge1[[#This Row],[Balance]]&lt;=200000,"Medium",
    Merge1[[#This Row],[Balance]]&gt;200000,"High"
)</f>
        <v>Low</v>
      </c>
    </row>
    <row r="3572" spans="1:29" x14ac:dyDescent="0.25">
      <c r="A3572" s="1" t="s">
        <v>101</v>
      </c>
      <c r="B3572" s="1" t="s">
        <v>6018</v>
      </c>
      <c r="C3572" s="1" t="s">
        <v>5842</v>
      </c>
      <c r="D3572" s="2">
        <v>45453</v>
      </c>
      <c r="E3572">
        <v>51831</v>
      </c>
      <c r="F3572">
        <v>355</v>
      </c>
      <c r="G3572">
        <v>126648</v>
      </c>
      <c r="H3572" s="1" t="s">
        <v>5833</v>
      </c>
      <c r="I3572" s="1" t="s">
        <v>6458</v>
      </c>
      <c r="J3572" s="1" t="s">
        <v>6245</v>
      </c>
      <c r="K3572">
        <v>36</v>
      </c>
      <c r="L3572" s="1" t="s">
        <v>6256</v>
      </c>
      <c r="M3572" s="1" t="s">
        <v>6262</v>
      </c>
      <c r="N3572">
        <v>188639</v>
      </c>
      <c r="O3572" s="1" t="s">
        <v>6243</v>
      </c>
      <c r="P3572" s="2">
        <v>45492</v>
      </c>
      <c r="Q3572" s="2">
        <v>45567</v>
      </c>
      <c r="R3572" s="1" t="s">
        <v>6912</v>
      </c>
      <c r="S3572" s="1" t="s">
        <v>6917</v>
      </c>
      <c r="T3572" s="1" t="s">
        <v>28</v>
      </c>
      <c r="U3572">
        <v>3200</v>
      </c>
      <c r="V3572" s="1" t="s">
        <v>24</v>
      </c>
      <c r="W3572" s="1" t="s">
        <v>50</v>
      </c>
      <c r="X3572" s="2">
        <f t="shared" ca="1" si="55"/>
        <v>45937</v>
      </c>
      <c r="Y3572" s="1">
        <f ca="1">ROUND(YEARFRAC(Merge1[[#This Row],[Join_Date]],Merge1[[#This Row],[Today]], 3),0)</f>
        <v>1</v>
      </c>
      <c r="Z3572" s="1" t="str" cm="1">
        <f t="array" aca="1" ref="Z3572" ca="1">_xlfn.IFS(
   Merge1[[#This Row],[Customer Tenure]]&lt;=2,"New",
   Merge1[[#This Row],[Customer Tenure]]&lt;=5,"Emerging",
  Merge1[[#This Row],[Customer Tenure]]&lt;9,"Established",
   TRUE,"Loyal"
)</f>
        <v>New</v>
      </c>
      <c r="AA3572" s="1" t="str" cm="1">
        <f t="array" ref="AA3572">_xlfn.IFS(Merge1[[#This Row],[Income]]&lt;=30000,"Low",Merge1[[#This Row],[Income]]&lt;=60000,"Medium",Merge1[[#This Row],[Income]]&lt;=100000,"High", Merge1[[#This Row],[Income]]&gt;100000," Premium")</f>
        <v xml:space="preserve"> Premium</v>
      </c>
      <c r="AB3572" s="1" t="str" cm="1">
        <f t="array" ref="AB3572">_xlfn.IFS(Merge1[[#This Row],[Age]]&lt;= 28,"Gen Z", Merge1[[#This Row],[Age]]&lt;=44,"Millennials", Merge1[[#This Row],[Age]]&lt;=60,"Gen X", Merge1[[#This Row],[Age]]&gt;60,"Baby Boomers")</f>
        <v>Millennials</v>
      </c>
      <c r="AC3572" s="1" t="str" cm="1">
        <f t="array" ref="AC3572">_xlfn.IFS(
    Merge1[[#This Row],[Balance]]&lt;=50000,"Low",
    Merge1[[#This Row],[Balance]]&lt;=200000,"Medium",
    Merge1[[#This Row],[Balance]]&gt;200000,"High"
)</f>
        <v>Medium</v>
      </c>
    </row>
    <row r="3573" spans="1:29" x14ac:dyDescent="0.25">
      <c r="A3573" s="1" t="s">
        <v>2537</v>
      </c>
      <c r="B3573" s="1" t="s">
        <v>5875</v>
      </c>
      <c r="C3573" s="1" t="s">
        <v>5835</v>
      </c>
      <c r="D3573" s="2">
        <v>44193</v>
      </c>
      <c r="E3573">
        <v>97406</v>
      </c>
      <c r="F3573">
        <v>654</v>
      </c>
      <c r="G3573">
        <v>0</v>
      </c>
      <c r="H3573" s="1" t="s">
        <v>5833</v>
      </c>
      <c r="I3573" s="1" t="s">
        <v>6435</v>
      </c>
      <c r="J3573" s="1" t="s">
        <v>6240</v>
      </c>
      <c r="K3573">
        <v>33</v>
      </c>
      <c r="L3573" s="1" t="s">
        <v>6246</v>
      </c>
      <c r="M3573" s="1" t="s">
        <v>6257</v>
      </c>
      <c r="N3573">
        <v>164353</v>
      </c>
      <c r="O3573" s="1" t="s">
        <v>6243</v>
      </c>
      <c r="P3573" s="2">
        <v>43337</v>
      </c>
      <c r="Q3573" s="2">
        <v>45822</v>
      </c>
      <c r="R3573" s="1" t="s">
        <v>6883</v>
      </c>
      <c r="S3573" s="1" t="s">
        <v>6910</v>
      </c>
      <c r="T3573" s="1" t="s">
        <v>9</v>
      </c>
      <c r="U3573">
        <v>3958</v>
      </c>
      <c r="V3573" s="1" t="s">
        <v>24</v>
      </c>
      <c r="W3573" s="1" t="s">
        <v>50</v>
      </c>
      <c r="X3573" s="2">
        <f t="shared" ca="1" si="55"/>
        <v>45937</v>
      </c>
      <c r="Y3573" s="1">
        <f ca="1">ROUND(YEARFRAC(Merge1[[#This Row],[Join_Date]],Merge1[[#This Row],[Today]], 3),0)</f>
        <v>7</v>
      </c>
      <c r="Z3573" s="1" t="str" cm="1">
        <f t="array" aca="1" ref="Z3573" ca="1">_xlfn.IFS(
   Merge1[[#This Row],[Customer Tenure]]&lt;=2,"New",
   Merge1[[#This Row],[Customer Tenure]]&lt;=5,"Emerging",
  Merge1[[#This Row],[Customer Tenure]]&lt;9,"Established",
   TRUE,"Loyal"
)</f>
        <v>Established</v>
      </c>
      <c r="AA3573" s="1" t="str" cm="1">
        <f t="array" ref="AA3573">_xlfn.IFS(Merge1[[#This Row],[Income]]&lt;=30000,"Low",Merge1[[#This Row],[Income]]&lt;=60000,"Medium",Merge1[[#This Row],[Income]]&lt;=100000,"High", Merge1[[#This Row],[Income]]&gt;100000," Premium")</f>
        <v xml:space="preserve"> Premium</v>
      </c>
      <c r="AB3573" s="1" t="str" cm="1">
        <f t="array" ref="AB3573">_xlfn.IFS(Merge1[[#This Row],[Age]]&lt;= 28,"Gen Z", Merge1[[#This Row],[Age]]&lt;=44,"Millennials", Merge1[[#This Row],[Age]]&lt;=60,"Gen X", Merge1[[#This Row],[Age]]&gt;60,"Baby Boomers")</f>
        <v>Millennials</v>
      </c>
      <c r="AC3573" s="1" t="str" cm="1">
        <f t="array" ref="AC3573">_xlfn.IFS(
    Merge1[[#This Row],[Balance]]&lt;=50000,"Low",
    Merge1[[#This Row],[Balance]]&lt;=200000,"Medium",
    Merge1[[#This Row],[Balance]]&gt;200000,"High"
)</f>
        <v>Medium</v>
      </c>
    </row>
    <row r="3574" spans="1:29" x14ac:dyDescent="0.25">
      <c r="A3574" s="1" t="s">
        <v>3118</v>
      </c>
      <c r="B3574" s="1" t="s">
        <v>6106</v>
      </c>
      <c r="C3574" s="1" t="s">
        <v>5832</v>
      </c>
      <c r="D3574" s="2">
        <v>44193</v>
      </c>
      <c r="E3574">
        <v>113711</v>
      </c>
      <c r="F3574">
        <v>500</v>
      </c>
      <c r="G3574">
        <v>0</v>
      </c>
      <c r="H3574" s="1" t="s">
        <v>5833</v>
      </c>
      <c r="I3574" s="1" t="s">
        <v>6580</v>
      </c>
      <c r="J3574" s="1" t="s">
        <v>6240</v>
      </c>
      <c r="K3574">
        <v>39</v>
      </c>
      <c r="L3574" s="1" t="s">
        <v>6241</v>
      </c>
      <c r="M3574" s="1" t="s">
        <v>6257</v>
      </c>
      <c r="N3574">
        <v>103309</v>
      </c>
      <c r="O3574" s="1" t="s">
        <v>6243</v>
      </c>
      <c r="P3574" s="2">
        <v>44102</v>
      </c>
      <c r="Q3574" s="2">
        <v>45755</v>
      </c>
      <c r="R3574" s="1" t="s">
        <v>6893</v>
      </c>
      <c r="S3574" s="1" t="s">
        <v>6894</v>
      </c>
      <c r="T3574" s="1" t="s">
        <v>14</v>
      </c>
      <c r="U3574">
        <v>1297</v>
      </c>
      <c r="V3574" s="1" t="s">
        <v>15</v>
      </c>
      <c r="W3574" s="1" t="s">
        <v>16</v>
      </c>
      <c r="X3574" s="2">
        <f t="shared" ca="1" si="55"/>
        <v>45937</v>
      </c>
      <c r="Y3574" s="1">
        <f ca="1">ROUND(YEARFRAC(Merge1[[#This Row],[Join_Date]],Merge1[[#This Row],[Today]], 3),0)</f>
        <v>5</v>
      </c>
      <c r="Z3574" s="1" t="str" cm="1">
        <f t="array" aca="1" ref="Z3574" ca="1">_xlfn.IFS(
   Merge1[[#This Row],[Customer Tenure]]&lt;=2,"New",
   Merge1[[#This Row],[Customer Tenure]]&lt;=5,"Emerging",
  Merge1[[#This Row],[Customer Tenure]]&lt;9,"Established",
   TRUE,"Loyal"
)</f>
        <v>Emerging</v>
      </c>
      <c r="AA3574" s="1" t="str" cm="1">
        <f t="array" ref="AA3574">_xlfn.IFS(Merge1[[#This Row],[Income]]&lt;=30000,"Low",Merge1[[#This Row],[Income]]&lt;=60000,"Medium",Merge1[[#This Row],[Income]]&lt;=100000,"High", Merge1[[#This Row],[Income]]&gt;100000," Premium")</f>
        <v xml:space="preserve"> Premium</v>
      </c>
      <c r="AB3574" s="1" t="str" cm="1">
        <f t="array" ref="AB3574">_xlfn.IFS(Merge1[[#This Row],[Age]]&lt;= 28,"Gen Z", Merge1[[#This Row],[Age]]&lt;=44,"Millennials", Merge1[[#This Row],[Age]]&lt;=60,"Gen X", Merge1[[#This Row],[Age]]&gt;60,"Baby Boomers")</f>
        <v>Millennials</v>
      </c>
      <c r="AC3574" s="1" t="str" cm="1">
        <f t="array" ref="AC3574">_xlfn.IFS(
    Merge1[[#This Row],[Balance]]&lt;=50000,"Low",
    Merge1[[#This Row],[Balance]]&lt;=200000,"Medium",
    Merge1[[#This Row],[Balance]]&gt;200000,"High"
)</f>
        <v>Medium</v>
      </c>
    </row>
    <row r="3575" spans="1:29" x14ac:dyDescent="0.25">
      <c r="A3575" s="1" t="s">
        <v>1596</v>
      </c>
      <c r="B3575" s="1" t="s">
        <v>5972</v>
      </c>
      <c r="C3575" s="1" t="s">
        <v>5835</v>
      </c>
      <c r="D3575" s="2">
        <v>45822</v>
      </c>
      <c r="E3575">
        <v>423350</v>
      </c>
      <c r="F3575">
        <v>318</v>
      </c>
      <c r="G3575">
        <v>0</v>
      </c>
      <c r="H3575" s="1" t="s">
        <v>5833</v>
      </c>
      <c r="I3575" s="1" t="s">
        <v>6429</v>
      </c>
      <c r="J3575" s="1" t="s">
        <v>6245</v>
      </c>
      <c r="K3575">
        <v>47</v>
      </c>
      <c r="L3575" s="1" t="s">
        <v>6260</v>
      </c>
      <c r="M3575" s="1" t="s">
        <v>6266</v>
      </c>
      <c r="N3575">
        <v>152079</v>
      </c>
      <c r="O3575" s="1" t="s">
        <v>6243</v>
      </c>
      <c r="P3575" s="2">
        <v>44528</v>
      </c>
      <c r="Q3575" s="2">
        <v>45382</v>
      </c>
      <c r="R3575" s="1" t="s">
        <v>6899</v>
      </c>
      <c r="S3575" s="1" t="s">
        <v>6900</v>
      </c>
      <c r="T3575" s="1" t="s">
        <v>23</v>
      </c>
      <c r="U3575">
        <v>5368</v>
      </c>
      <c r="V3575" s="1" t="s">
        <v>24</v>
      </c>
      <c r="W3575" s="1" t="s">
        <v>45</v>
      </c>
      <c r="X3575" s="2">
        <f t="shared" ca="1" si="55"/>
        <v>45937</v>
      </c>
      <c r="Y3575" s="1">
        <f ca="1">ROUND(YEARFRAC(Merge1[[#This Row],[Join_Date]],Merge1[[#This Row],[Today]], 3),0)</f>
        <v>4</v>
      </c>
      <c r="Z3575" s="1" t="str" cm="1">
        <f t="array" aca="1" ref="Z3575" ca="1">_xlfn.IFS(
   Merge1[[#This Row],[Customer Tenure]]&lt;=2,"New",
   Merge1[[#This Row],[Customer Tenure]]&lt;=5,"Emerging",
  Merge1[[#This Row],[Customer Tenure]]&lt;9,"Established",
   TRUE,"Loyal"
)</f>
        <v>Emerging</v>
      </c>
      <c r="AA3575" s="1" t="str" cm="1">
        <f t="array" ref="AA3575">_xlfn.IFS(Merge1[[#This Row],[Income]]&lt;=30000,"Low",Merge1[[#This Row],[Income]]&lt;=60000,"Medium",Merge1[[#This Row],[Income]]&lt;=100000,"High", Merge1[[#This Row],[Income]]&gt;100000," Premium")</f>
        <v xml:space="preserve"> Premium</v>
      </c>
      <c r="AB3575" s="1" t="str" cm="1">
        <f t="array" ref="AB3575">_xlfn.IFS(Merge1[[#This Row],[Age]]&lt;= 28,"Gen Z", Merge1[[#This Row],[Age]]&lt;=44,"Millennials", Merge1[[#This Row],[Age]]&lt;=60,"Gen X", Merge1[[#This Row],[Age]]&gt;60,"Baby Boomers")</f>
        <v>Gen X</v>
      </c>
      <c r="AC3575" s="1" t="str" cm="1">
        <f t="array" ref="AC3575">_xlfn.IFS(
    Merge1[[#This Row],[Balance]]&lt;=50000,"Low",
    Merge1[[#This Row],[Balance]]&lt;=200000,"Medium",
    Merge1[[#This Row],[Balance]]&gt;200000,"High"
)</f>
        <v>High</v>
      </c>
    </row>
    <row r="3576" spans="1:29" x14ac:dyDescent="0.25">
      <c r="A3576" s="1" t="s">
        <v>794</v>
      </c>
      <c r="B3576" s="1" t="s">
        <v>6028</v>
      </c>
      <c r="C3576" s="1" t="s">
        <v>5842</v>
      </c>
      <c r="D3576" s="2">
        <v>42667</v>
      </c>
      <c r="E3576">
        <v>35931</v>
      </c>
      <c r="F3576">
        <v>305</v>
      </c>
      <c r="G3576">
        <v>0</v>
      </c>
      <c r="H3576" s="1" t="s">
        <v>5833</v>
      </c>
      <c r="I3576" s="1" t="s">
        <v>6298</v>
      </c>
      <c r="J3576" s="1" t="s">
        <v>6240</v>
      </c>
      <c r="K3576">
        <v>56</v>
      </c>
      <c r="L3576" s="1" t="s">
        <v>6241</v>
      </c>
      <c r="M3576" s="1" t="s">
        <v>6266</v>
      </c>
      <c r="N3576">
        <v>93781</v>
      </c>
      <c r="O3576" s="1" t="s">
        <v>6248</v>
      </c>
      <c r="P3576" s="2">
        <v>42565</v>
      </c>
      <c r="Q3576" s="2">
        <v>45722</v>
      </c>
      <c r="R3576" s="1" t="s">
        <v>6899</v>
      </c>
      <c r="S3576" s="1" t="s">
        <v>6914</v>
      </c>
      <c r="T3576" s="1" t="s">
        <v>9</v>
      </c>
      <c r="U3576">
        <v>7528</v>
      </c>
      <c r="V3576" s="1" t="s">
        <v>24</v>
      </c>
      <c r="W3576" s="1" t="s">
        <v>106</v>
      </c>
      <c r="X3576" s="2">
        <f t="shared" ca="1" si="55"/>
        <v>45937</v>
      </c>
      <c r="Y3576" s="1">
        <f ca="1">ROUND(YEARFRAC(Merge1[[#This Row],[Join_Date]],Merge1[[#This Row],[Today]], 3),0)</f>
        <v>9</v>
      </c>
      <c r="Z3576" s="1" t="str" cm="1">
        <f t="array" aca="1" ref="Z3576" ca="1">_xlfn.IFS(
   Merge1[[#This Row],[Customer Tenure]]&lt;=2,"New",
   Merge1[[#This Row],[Customer Tenure]]&lt;=5,"Emerging",
  Merge1[[#This Row],[Customer Tenure]]&lt;9,"Established",
   TRUE,"Loyal"
)</f>
        <v>Loyal</v>
      </c>
      <c r="AA3576" s="1" t="str" cm="1">
        <f t="array" ref="AA3576">_xlfn.IFS(Merge1[[#This Row],[Income]]&lt;=30000,"Low",Merge1[[#This Row],[Income]]&lt;=60000,"Medium",Merge1[[#This Row],[Income]]&lt;=100000,"High", Merge1[[#This Row],[Income]]&gt;100000," Premium")</f>
        <v>High</v>
      </c>
      <c r="AB3576" s="1" t="str" cm="1">
        <f t="array" ref="AB3576">_xlfn.IFS(Merge1[[#This Row],[Age]]&lt;= 28,"Gen Z", Merge1[[#This Row],[Age]]&lt;=44,"Millennials", Merge1[[#This Row],[Age]]&lt;=60,"Gen X", Merge1[[#This Row],[Age]]&gt;60,"Baby Boomers")</f>
        <v>Gen X</v>
      </c>
      <c r="AC3576" s="1" t="str" cm="1">
        <f t="array" ref="AC3576">_xlfn.IFS(
    Merge1[[#This Row],[Balance]]&lt;=50000,"Low",
    Merge1[[#This Row],[Balance]]&lt;=200000,"Medium",
    Merge1[[#This Row],[Balance]]&gt;200000,"High"
)</f>
        <v>Low</v>
      </c>
    </row>
    <row r="3577" spans="1:29" x14ac:dyDescent="0.25">
      <c r="A3577" s="1" t="s">
        <v>1406</v>
      </c>
      <c r="B3577" s="1" t="s">
        <v>5873</v>
      </c>
      <c r="C3577" s="1" t="s">
        <v>5835</v>
      </c>
      <c r="D3577" s="2">
        <v>42605</v>
      </c>
      <c r="E3577">
        <v>297242</v>
      </c>
      <c r="F3577">
        <v>780</v>
      </c>
      <c r="G3577">
        <v>0</v>
      </c>
      <c r="H3577" s="1" t="s">
        <v>5860</v>
      </c>
      <c r="I3577" s="1" t="s">
        <v>6497</v>
      </c>
      <c r="J3577" s="1" t="s">
        <v>6245</v>
      </c>
      <c r="K3577">
        <v>27</v>
      </c>
      <c r="L3577" s="1" t="s">
        <v>6241</v>
      </c>
      <c r="M3577" s="1" t="s">
        <v>6247</v>
      </c>
      <c r="N3577">
        <v>72307</v>
      </c>
      <c r="O3577" s="1" t="s">
        <v>6243</v>
      </c>
      <c r="P3577" s="2">
        <v>43945</v>
      </c>
      <c r="Q3577" s="2">
        <v>45194</v>
      </c>
      <c r="R3577" s="1" t="s">
        <v>6897</v>
      </c>
      <c r="S3577" s="1" t="s">
        <v>6909</v>
      </c>
      <c r="T3577" s="1" t="s">
        <v>28</v>
      </c>
      <c r="U3577">
        <v>7046</v>
      </c>
      <c r="V3577" s="1" t="s">
        <v>15</v>
      </c>
      <c r="W3577" s="1" t="s">
        <v>50</v>
      </c>
      <c r="X3577" s="2">
        <f t="shared" ca="1" si="55"/>
        <v>45937</v>
      </c>
      <c r="Y3577" s="1">
        <f ca="1">ROUND(YEARFRAC(Merge1[[#This Row],[Join_Date]],Merge1[[#This Row],[Today]], 3),0)</f>
        <v>5</v>
      </c>
      <c r="Z3577" s="1" t="str" cm="1">
        <f t="array" aca="1" ref="Z3577" ca="1">_xlfn.IFS(
   Merge1[[#This Row],[Customer Tenure]]&lt;=2,"New",
   Merge1[[#This Row],[Customer Tenure]]&lt;=5,"Emerging",
  Merge1[[#This Row],[Customer Tenure]]&lt;9,"Established",
   TRUE,"Loyal"
)</f>
        <v>Emerging</v>
      </c>
      <c r="AA3577" s="1" t="str" cm="1">
        <f t="array" ref="AA3577">_xlfn.IFS(Merge1[[#This Row],[Income]]&lt;=30000,"Low",Merge1[[#This Row],[Income]]&lt;=60000,"Medium",Merge1[[#This Row],[Income]]&lt;=100000,"High", Merge1[[#This Row],[Income]]&gt;100000," Premium")</f>
        <v>High</v>
      </c>
      <c r="AB3577" s="1" t="str" cm="1">
        <f t="array" ref="AB3577">_xlfn.IFS(Merge1[[#This Row],[Age]]&lt;= 28,"Gen Z", Merge1[[#This Row],[Age]]&lt;=44,"Millennials", Merge1[[#This Row],[Age]]&lt;=60,"Gen X", Merge1[[#This Row],[Age]]&gt;60,"Baby Boomers")</f>
        <v>Gen Z</v>
      </c>
      <c r="AC3577" s="1" t="str" cm="1">
        <f t="array" ref="AC3577">_xlfn.IFS(
    Merge1[[#This Row],[Balance]]&lt;=50000,"Low",
    Merge1[[#This Row],[Balance]]&lt;=200000,"Medium",
    Merge1[[#This Row],[Balance]]&gt;200000,"High"
)</f>
        <v>High</v>
      </c>
    </row>
    <row r="3578" spans="1:29" x14ac:dyDescent="0.25">
      <c r="A3578" s="1" t="s">
        <v>1697</v>
      </c>
      <c r="B3578" s="1" t="s">
        <v>5978</v>
      </c>
      <c r="C3578" s="1" t="s">
        <v>5832</v>
      </c>
      <c r="D3578" s="2">
        <v>43423</v>
      </c>
      <c r="E3578">
        <v>15534</v>
      </c>
      <c r="F3578">
        <v>771</v>
      </c>
      <c r="G3578">
        <v>0</v>
      </c>
      <c r="H3578" s="1" t="s">
        <v>5833</v>
      </c>
      <c r="I3578" s="1" t="s">
        <v>6428</v>
      </c>
      <c r="J3578" s="1" t="s">
        <v>6240</v>
      </c>
      <c r="K3578">
        <v>66</v>
      </c>
      <c r="L3578" s="1" t="s">
        <v>6241</v>
      </c>
      <c r="M3578" s="1" t="s">
        <v>6266</v>
      </c>
      <c r="N3578">
        <v>83852</v>
      </c>
      <c r="O3578" s="1" t="s">
        <v>6243</v>
      </c>
      <c r="P3578" s="2">
        <v>45560</v>
      </c>
      <c r="Q3578" s="2">
        <v>45756</v>
      </c>
      <c r="R3578" s="1" t="s">
        <v>6893</v>
      </c>
      <c r="S3578" s="1" t="s">
        <v>6894</v>
      </c>
      <c r="T3578" s="1" t="s">
        <v>23</v>
      </c>
      <c r="U3578">
        <v>4790</v>
      </c>
      <c r="V3578" s="1" t="s">
        <v>19</v>
      </c>
      <c r="W3578" s="1" t="s">
        <v>11</v>
      </c>
      <c r="X3578" s="2">
        <f t="shared" ca="1" si="55"/>
        <v>45937</v>
      </c>
      <c r="Y3578" s="1">
        <f ca="1">ROUND(YEARFRAC(Merge1[[#This Row],[Join_Date]],Merge1[[#This Row],[Today]], 3),0)</f>
        <v>1</v>
      </c>
      <c r="Z3578" s="1" t="str" cm="1">
        <f t="array" aca="1" ref="Z3578" ca="1">_xlfn.IFS(
   Merge1[[#This Row],[Customer Tenure]]&lt;=2,"New",
   Merge1[[#This Row],[Customer Tenure]]&lt;=5,"Emerging",
  Merge1[[#This Row],[Customer Tenure]]&lt;9,"Established",
   TRUE,"Loyal"
)</f>
        <v>New</v>
      </c>
      <c r="AA3578" s="1" t="str" cm="1">
        <f t="array" ref="AA3578">_xlfn.IFS(Merge1[[#This Row],[Income]]&lt;=30000,"Low",Merge1[[#This Row],[Income]]&lt;=60000,"Medium",Merge1[[#This Row],[Income]]&lt;=100000,"High", Merge1[[#This Row],[Income]]&gt;100000," Premium")</f>
        <v>High</v>
      </c>
      <c r="AB3578" s="1" t="str" cm="1">
        <f t="array" ref="AB3578">_xlfn.IFS(Merge1[[#This Row],[Age]]&lt;= 28,"Gen Z", Merge1[[#This Row],[Age]]&lt;=44,"Millennials", Merge1[[#This Row],[Age]]&lt;=60,"Gen X", Merge1[[#This Row],[Age]]&gt;60,"Baby Boomers")</f>
        <v>Baby Boomers</v>
      </c>
      <c r="AC3578" s="1" t="str" cm="1">
        <f t="array" ref="AC3578">_xlfn.IFS(
    Merge1[[#This Row],[Balance]]&lt;=50000,"Low",
    Merge1[[#This Row],[Balance]]&lt;=200000,"Medium",
    Merge1[[#This Row],[Balance]]&gt;200000,"High"
)</f>
        <v>Low</v>
      </c>
    </row>
    <row r="3579" spans="1:29" x14ac:dyDescent="0.25">
      <c r="A3579" s="1" t="s">
        <v>247</v>
      </c>
      <c r="B3579" s="1" t="s">
        <v>6192</v>
      </c>
      <c r="C3579" s="1" t="s">
        <v>5832</v>
      </c>
      <c r="D3579" s="2">
        <v>45586</v>
      </c>
      <c r="E3579">
        <v>102412</v>
      </c>
      <c r="F3579">
        <v>487</v>
      </c>
      <c r="G3579">
        <v>0</v>
      </c>
      <c r="H3579" s="1" t="s">
        <v>5850</v>
      </c>
      <c r="I3579" s="1" t="s">
        <v>6446</v>
      </c>
      <c r="J3579" s="1" t="s">
        <v>6240</v>
      </c>
      <c r="K3579">
        <v>54</v>
      </c>
      <c r="L3579" s="1" t="s">
        <v>6256</v>
      </c>
      <c r="M3579" s="1" t="s">
        <v>6254</v>
      </c>
      <c r="N3579">
        <v>135953</v>
      </c>
      <c r="O3579" s="1" t="s">
        <v>6248</v>
      </c>
      <c r="P3579" s="2">
        <v>43172</v>
      </c>
      <c r="Q3579" s="2">
        <v>45224</v>
      </c>
      <c r="R3579" s="1" t="s">
        <v>6912</v>
      </c>
      <c r="S3579" s="1" t="s">
        <v>6913</v>
      </c>
      <c r="T3579" s="1" t="s">
        <v>14</v>
      </c>
      <c r="U3579">
        <v>1782</v>
      </c>
      <c r="V3579" s="1" t="s">
        <v>10</v>
      </c>
      <c r="W3579" s="1" t="s">
        <v>40</v>
      </c>
      <c r="X3579" s="2">
        <f t="shared" ca="1" si="55"/>
        <v>45937</v>
      </c>
      <c r="Y3579" s="1">
        <f ca="1">ROUND(YEARFRAC(Merge1[[#This Row],[Join_Date]],Merge1[[#This Row],[Today]], 3),0)</f>
        <v>8</v>
      </c>
      <c r="Z3579" s="1" t="str" cm="1">
        <f t="array" aca="1" ref="Z3579" ca="1">_xlfn.IFS(
   Merge1[[#This Row],[Customer Tenure]]&lt;=2,"New",
   Merge1[[#This Row],[Customer Tenure]]&lt;=5,"Emerging",
  Merge1[[#This Row],[Customer Tenure]]&lt;9,"Established",
   TRUE,"Loyal"
)</f>
        <v>Established</v>
      </c>
      <c r="AA3579" s="1" t="str" cm="1">
        <f t="array" ref="AA3579">_xlfn.IFS(Merge1[[#This Row],[Income]]&lt;=30000,"Low",Merge1[[#This Row],[Income]]&lt;=60000,"Medium",Merge1[[#This Row],[Income]]&lt;=100000,"High", Merge1[[#This Row],[Income]]&gt;100000," Premium")</f>
        <v xml:space="preserve"> Premium</v>
      </c>
      <c r="AB3579" s="1" t="str" cm="1">
        <f t="array" ref="AB3579">_xlfn.IFS(Merge1[[#This Row],[Age]]&lt;= 28,"Gen Z", Merge1[[#This Row],[Age]]&lt;=44,"Millennials", Merge1[[#This Row],[Age]]&lt;=60,"Gen X", Merge1[[#This Row],[Age]]&gt;60,"Baby Boomers")</f>
        <v>Gen X</v>
      </c>
      <c r="AC3579" s="1" t="str" cm="1">
        <f t="array" ref="AC3579">_xlfn.IFS(
    Merge1[[#This Row],[Balance]]&lt;=50000,"Low",
    Merge1[[#This Row],[Balance]]&lt;=200000,"Medium",
    Merge1[[#This Row],[Balance]]&gt;200000,"High"
)</f>
        <v>Medium</v>
      </c>
    </row>
    <row r="3580" spans="1:29" x14ac:dyDescent="0.25">
      <c r="A3580" s="1" t="s">
        <v>76</v>
      </c>
      <c r="B3580" s="1" t="s">
        <v>5978</v>
      </c>
      <c r="C3580" s="1" t="s">
        <v>5842</v>
      </c>
      <c r="D3580" s="2">
        <v>44580</v>
      </c>
      <c r="E3580">
        <v>308974</v>
      </c>
      <c r="F3580">
        <v>616</v>
      </c>
      <c r="G3580">
        <v>0</v>
      </c>
      <c r="H3580" s="1" t="s">
        <v>5833</v>
      </c>
      <c r="I3580" s="1" t="s">
        <v>6428</v>
      </c>
      <c r="J3580" s="1" t="s">
        <v>6240</v>
      </c>
      <c r="K3580">
        <v>66</v>
      </c>
      <c r="L3580" s="1" t="s">
        <v>6241</v>
      </c>
      <c r="M3580" s="1" t="s">
        <v>6266</v>
      </c>
      <c r="N3580">
        <v>83852</v>
      </c>
      <c r="O3580" s="1" t="s">
        <v>6243</v>
      </c>
      <c r="P3580" s="2">
        <v>45560</v>
      </c>
      <c r="Q3580" s="2">
        <v>45370</v>
      </c>
      <c r="R3580" s="1" t="s">
        <v>6899</v>
      </c>
      <c r="S3580" s="1" t="s">
        <v>6900</v>
      </c>
      <c r="T3580" s="1" t="s">
        <v>9</v>
      </c>
      <c r="U3580">
        <v>3912</v>
      </c>
      <c r="V3580" s="1" t="s">
        <v>24</v>
      </c>
      <c r="W3580" s="1" t="s">
        <v>11</v>
      </c>
      <c r="X3580" s="2">
        <f t="shared" ca="1" si="55"/>
        <v>45937</v>
      </c>
      <c r="Y3580" s="1">
        <f ca="1">ROUND(YEARFRAC(Merge1[[#This Row],[Join_Date]],Merge1[[#This Row],[Today]], 3),0)</f>
        <v>1</v>
      </c>
      <c r="Z3580" s="1" t="str" cm="1">
        <f t="array" aca="1" ref="Z3580" ca="1">_xlfn.IFS(
   Merge1[[#This Row],[Customer Tenure]]&lt;=2,"New",
   Merge1[[#This Row],[Customer Tenure]]&lt;=5,"Emerging",
  Merge1[[#This Row],[Customer Tenure]]&lt;9,"Established",
   TRUE,"Loyal"
)</f>
        <v>New</v>
      </c>
      <c r="AA3580" s="1" t="str" cm="1">
        <f t="array" ref="AA3580">_xlfn.IFS(Merge1[[#This Row],[Income]]&lt;=30000,"Low",Merge1[[#This Row],[Income]]&lt;=60000,"Medium",Merge1[[#This Row],[Income]]&lt;=100000,"High", Merge1[[#This Row],[Income]]&gt;100000," Premium")</f>
        <v>High</v>
      </c>
      <c r="AB3580" s="1" t="str" cm="1">
        <f t="array" ref="AB3580">_xlfn.IFS(Merge1[[#This Row],[Age]]&lt;= 28,"Gen Z", Merge1[[#This Row],[Age]]&lt;=44,"Millennials", Merge1[[#This Row],[Age]]&lt;=60,"Gen X", Merge1[[#This Row],[Age]]&gt;60,"Baby Boomers")</f>
        <v>Baby Boomers</v>
      </c>
      <c r="AC3580" s="1" t="str" cm="1">
        <f t="array" ref="AC3580">_xlfn.IFS(
    Merge1[[#This Row],[Balance]]&lt;=50000,"Low",
    Merge1[[#This Row],[Balance]]&lt;=200000,"Medium",
    Merge1[[#This Row],[Balance]]&gt;200000,"High"
)</f>
        <v>High</v>
      </c>
    </row>
    <row r="3581" spans="1:29" x14ac:dyDescent="0.25">
      <c r="A3581" s="1" t="s">
        <v>2993</v>
      </c>
      <c r="B3581" s="1" t="s">
        <v>6055</v>
      </c>
      <c r="C3581" s="1" t="s">
        <v>5835</v>
      </c>
      <c r="D3581" s="2">
        <v>42926</v>
      </c>
      <c r="E3581">
        <v>267885</v>
      </c>
      <c r="F3581">
        <v>620</v>
      </c>
      <c r="G3581">
        <v>108619</v>
      </c>
      <c r="H3581" s="1" t="s">
        <v>5833</v>
      </c>
      <c r="I3581" s="1" t="s">
        <v>6365</v>
      </c>
      <c r="J3581" s="1" t="s">
        <v>6245</v>
      </c>
      <c r="K3581">
        <v>72</v>
      </c>
      <c r="L3581" s="1" t="s">
        <v>6260</v>
      </c>
      <c r="M3581" s="1" t="s">
        <v>6242</v>
      </c>
      <c r="N3581">
        <v>145991</v>
      </c>
      <c r="O3581" s="1" t="s">
        <v>6243</v>
      </c>
      <c r="P3581" s="2">
        <v>44205</v>
      </c>
      <c r="Q3581" s="2">
        <v>45433</v>
      </c>
      <c r="R3581" s="1" t="s">
        <v>6906</v>
      </c>
      <c r="S3581" s="1" t="s">
        <v>6918</v>
      </c>
      <c r="T3581" s="1" t="s">
        <v>9</v>
      </c>
      <c r="U3581">
        <v>5736</v>
      </c>
      <c r="V3581" s="1" t="s">
        <v>15</v>
      </c>
      <c r="W3581" s="1" t="s">
        <v>45</v>
      </c>
      <c r="X3581" s="2">
        <f t="shared" ca="1" si="55"/>
        <v>45937</v>
      </c>
      <c r="Y3581" s="1">
        <f ca="1">ROUND(YEARFRAC(Merge1[[#This Row],[Join_Date]],Merge1[[#This Row],[Today]], 3),0)</f>
        <v>5</v>
      </c>
      <c r="Z3581" s="1" t="str" cm="1">
        <f t="array" aca="1" ref="Z3581" ca="1">_xlfn.IFS(
   Merge1[[#This Row],[Customer Tenure]]&lt;=2,"New",
   Merge1[[#This Row],[Customer Tenure]]&lt;=5,"Emerging",
  Merge1[[#This Row],[Customer Tenure]]&lt;9,"Established",
   TRUE,"Loyal"
)</f>
        <v>Emerging</v>
      </c>
      <c r="AA3581" s="1" t="str" cm="1">
        <f t="array" ref="AA3581">_xlfn.IFS(Merge1[[#This Row],[Income]]&lt;=30000,"Low",Merge1[[#This Row],[Income]]&lt;=60000,"Medium",Merge1[[#This Row],[Income]]&lt;=100000,"High", Merge1[[#This Row],[Income]]&gt;100000," Premium")</f>
        <v xml:space="preserve"> Premium</v>
      </c>
      <c r="AB3581" s="1" t="str" cm="1">
        <f t="array" ref="AB3581">_xlfn.IFS(Merge1[[#This Row],[Age]]&lt;= 28,"Gen Z", Merge1[[#This Row],[Age]]&lt;=44,"Millennials", Merge1[[#This Row],[Age]]&lt;=60,"Gen X", Merge1[[#This Row],[Age]]&gt;60,"Baby Boomers")</f>
        <v>Baby Boomers</v>
      </c>
      <c r="AC3581" s="1" t="str" cm="1">
        <f t="array" ref="AC3581">_xlfn.IFS(
    Merge1[[#This Row],[Balance]]&lt;=50000,"Low",
    Merge1[[#This Row],[Balance]]&lt;=200000,"Medium",
    Merge1[[#This Row],[Balance]]&gt;200000,"High"
)</f>
        <v>High</v>
      </c>
    </row>
    <row r="3582" spans="1:29" x14ac:dyDescent="0.25">
      <c r="A3582" s="1" t="s">
        <v>936</v>
      </c>
      <c r="B3582" s="1" t="s">
        <v>6033</v>
      </c>
      <c r="C3582" s="1" t="s">
        <v>5832</v>
      </c>
      <c r="D3582" s="2">
        <v>43313</v>
      </c>
      <c r="E3582">
        <v>306093</v>
      </c>
      <c r="F3582">
        <v>321</v>
      </c>
      <c r="G3582">
        <v>0</v>
      </c>
      <c r="H3582" s="1" t="s">
        <v>5833</v>
      </c>
      <c r="I3582" s="1" t="s">
        <v>6517</v>
      </c>
      <c r="J3582" s="1" t="s">
        <v>6240</v>
      </c>
      <c r="K3582">
        <v>46</v>
      </c>
      <c r="L3582" s="1" t="s">
        <v>6256</v>
      </c>
      <c r="M3582" s="1" t="s">
        <v>6247</v>
      </c>
      <c r="N3582">
        <v>32857</v>
      </c>
      <c r="O3582" s="1" t="s">
        <v>6243</v>
      </c>
      <c r="P3582" s="2">
        <v>44799</v>
      </c>
      <c r="Q3582" s="2">
        <v>45564</v>
      </c>
      <c r="R3582" s="1" t="s">
        <v>6897</v>
      </c>
      <c r="S3582" s="1" t="s">
        <v>6898</v>
      </c>
      <c r="T3582" s="1" t="s">
        <v>23</v>
      </c>
      <c r="U3582">
        <v>6210</v>
      </c>
      <c r="V3582" s="1" t="s">
        <v>24</v>
      </c>
      <c r="W3582" s="1" t="s">
        <v>20</v>
      </c>
      <c r="X3582" s="2">
        <f t="shared" ca="1" si="55"/>
        <v>45937</v>
      </c>
      <c r="Y3582" s="1">
        <f ca="1">ROUND(YEARFRAC(Merge1[[#This Row],[Join_Date]],Merge1[[#This Row],[Today]], 3),0)</f>
        <v>3</v>
      </c>
      <c r="Z3582" s="1" t="str" cm="1">
        <f t="array" aca="1" ref="Z3582" ca="1">_xlfn.IFS(
   Merge1[[#This Row],[Customer Tenure]]&lt;=2,"New",
   Merge1[[#This Row],[Customer Tenure]]&lt;=5,"Emerging",
  Merge1[[#This Row],[Customer Tenure]]&lt;9,"Established",
   TRUE,"Loyal"
)</f>
        <v>Emerging</v>
      </c>
      <c r="AA3582" s="1" t="str" cm="1">
        <f t="array" ref="AA3582">_xlfn.IFS(Merge1[[#This Row],[Income]]&lt;=30000,"Low",Merge1[[#This Row],[Income]]&lt;=60000,"Medium",Merge1[[#This Row],[Income]]&lt;=100000,"High", Merge1[[#This Row],[Income]]&gt;100000," Premium")</f>
        <v>Medium</v>
      </c>
      <c r="AB3582" s="1" t="str" cm="1">
        <f t="array" ref="AB3582">_xlfn.IFS(Merge1[[#This Row],[Age]]&lt;= 28,"Gen Z", Merge1[[#This Row],[Age]]&lt;=44,"Millennials", Merge1[[#This Row],[Age]]&lt;=60,"Gen X", Merge1[[#This Row],[Age]]&gt;60,"Baby Boomers")</f>
        <v>Gen X</v>
      </c>
      <c r="AC3582" s="1" t="str" cm="1">
        <f t="array" ref="AC3582">_xlfn.IFS(
    Merge1[[#This Row],[Balance]]&lt;=50000,"Low",
    Merge1[[#This Row],[Balance]]&lt;=200000,"Medium",
    Merge1[[#This Row],[Balance]]&gt;200000,"High"
)</f>
        <v>High</v>
      </c>
    </row>
    <row r="3583" spans="1:29" x14ac:dyDescent="0.25">
      <c r="A3583" s="1" t="s">
        <v>1013</v>
      </c>
      <c r="B3583" s="1" t="s">
        <v>6005</v>
      </c>
      <c r="C3583" s="1" t="s">
        <v>5835</v>
      </c>
      <c r="D3583" s="2">
        <v>43736</v>
      </c>
      <c r="E3583">
        <v>247536</v>
      </c>
      <c r="F3583">
        <v>369</v>
      </c>
      <c r="G3583">
        <v>0</v>
      </c>
      <c r="H3583" s="1" t="s">
        <v>5833</v>
      </c>
      <c r="I3583" s="1" t="s">
        <v>6807</v>
      </c>
      <c r="J3583" s="1" t="s">
        <v>6245</v>
      </c>
      <c r="K3583">
        <v>22</v>
      </c>
      <c r="L3583" s="1" t="s">
        <v>6260</v>
      </c>
      <c r="M3583" s="1" t="s">
        <v>6247</v>
      </c>
      <c r="N3583">
        <v>112324</v>
      </c>
      <c r="O3583" s="1" t="s">
        <v>6243</v>
      </c>
      <c r="P3583" s="2">
        <v>43074</v>
      </c>
      <c r="Q3583" s="2">
        <v>45504</v>
      </c>
      <c r="R3583" s="1" t="s">
        <v>6891</v>
      </c>
      <c r="S3583" s="1" t="s">
        <v>6895</v>
      </c>
      <c r="T3583" s="1" t="s">
        <v>9</v>
      </c>
      <c r="U3583">
        <v>9151</v>
      </c>
      <c r="V3583" s="1" t="s">
        <v>19</v>
      </c>
      <c r="W3583" s="1" t="s">
        <v>45</v>
      </c>
      <c r="X3583" s="2">
        <f t="shared" ca="1" si="55"/>
        <v>45937</v>
      </c>
      <c r="Y3583" s="1">
        <f ca="1">ROUND(YEARFRAC(Merge1[[#This Row],[Join_Date]],Merge1[[#This Row],[Today]], 3),0)</f>
        <v>8</v>
      </c>
      <c r="Z3583" s="1" t="str" cm="1">
        <f t="array" aca="1" ref="Z3583" ca="1">_xlfn.IFS(
   Merge1[[#This Row],[Customer Tenure]]&lt;=2,"New",
   Merge1[[#This Row],[Customer Tenure]]&lt;=5,"Emerging",
  Merge1[[#This Row],[Customer Tenure]]&lt;9,"Established",
   TRUE,"Loyal"
)</f>
        <v>Established</v>
      </c>
      <c r="AA3583" s="1" t="str" cm="1">
        <f t="array" ref="AA3583">_xlfn.IFS(Merge1[[#This Row],[Income]]&lt;=30000,"Low",Merge1[[#This Row],[Income]]&lt;=60000,"Medium",Merge1[[#This Row],[Income]]&lt;=100000,"High", Merge1[[#This Row],[Income]]&gt;100000," Premium")</f>
        <v xml:space="preserve"> Premium</v>
      </c>
      <c r="AB3583" s="1" t="str" cm="1">
        <f t="array" ref="AB3583">_xlfn.IFS(Merge1[[#This Row],[Age]]&lt;= 28,"Gen Z", Merge1[[#This Row],[Age]]&lt;=44,"Millennials", Merge1[[#This Row],[Age]]&lt;=60,"Gen X", Merge1[[#This Row],[Age]]&gt;60,"Baby Boomers")</f>
        <v>Gen Z</v>
      </c>
      <c r="AC3583" s="1" t="str" cm="1">
        <f t="array" ref="AC3583">_xlfn.IFS(
    Merge1[[#This Row],[Balance]]&lt;=50000,"Low",
    Merge1[[#This Row],[Balance]]&lt;=200000,"Medium",
    Merge1[[#This Row],[Balance]]&gt;200000,"High"
)</f>
        <v>High</v>
      </c>
    </row>
    <row r="3584" spans="1:29" x14ac:dyDescent="0.25">
      <c r="A3584" s="1" t="s">
        <v>1000</v>
      </c>
      <c r="B3584" s="1" t="s">
        <v>5944</v>
      </c>
      <c r="C3584" s="1" t="s">
        <v>5832</v>
      </c>
      <c r="D3584" s="2">
        <v>45343</v>
      </c>
      <c r="E3584">
        <v>163187</v>
      </c>
      <c r="F3584">
        <v>689</v>
      </c>
      <c r="G3584">
        <v>497174</v>
      </c>
      <c r="H3584" s="1" t="s">
        <v>5833</v>
      </c>
      <c r="I3584" s="1" t="s">
        <v>6453</v>
      </c>
      <c r="J3584" s="1" t="s">
        <v>6245</v>
      </c>
      <c r="K3584">
        <v>51</v>
      </c>
      <c r="L3584" s="1" t="s">
        <v>6256</v>
      </c>
      <c r="M3584" s="1" t="s">
        <v>6242</v>
      </c>
      <c r="N3584">
        <v>40953</v>
      </c>
      <c r="O3584" s="1" t="s">
        <v>6243</v>
      </c>
      <c r="P3584" s="2">
        <v>44789</v>
      </c>
      <c r="Q3584" s="2">
        <v>45278</v>
      </c>
      <c r="R3584" s="1" t="s">
        <v>6904</v>
      </c>
      <c r="S3584" s="1" t="s">
        <v>6905</v>
      </c>
      <c r="T3584" s="1" t="s">
        <v>28</v>
      </c>
      <c r="U3584">
        <v>3148</v>
      </c>
      <c r="V3584" s="1" t="s">
        <v>19</v>
      </c>
      <c r="W3584" s="1" t="s">
        <v>55</v>
      </c>
      <c r="X3584" s="2">
        <f t="shared" ca="1" si="55"/>
        <v>45937</v>
      </c>
      <c r="Y3584" s="1">
        <f ca="1">ROUND(YEARFRAC(Merge1[[#This Row],[Join_Date]],Merge1[[#This Row],[Today]], 3),0)</f>
        <v>3</v>
      </c>
      <c r="Z3584" s="1" t="str" cm="1">
        <f t="array" aca="1" ref="Z3584" ca="1">_xlfn.IFS(
   Merge1[[#This Row],[Customer Tenure]]&lt;=2,"New",
   Merge1[[#This Row],[Customer Tenure]]&lt;=5,"Emerging",
  Merge1[[#This Row],[Customer Tenure]]&lt;9,"Established",
   TRUE,"Loyal"
)</f>
        <v>Emerging</v>
      </c>
      <c r="AA3584" s="1" t="str" cm="1">
        <f t="array" ref="AA3584">_xlfn.IFS(Merge1[[#This Row],[Income]]&lt;=30000,"Low",Merge1[[#This Row],[Income]]&lt;=60000,"Medium",Merge1[[#This Row],[Income]]&lt;=100000,"High", Merge1[[#This Row],[Income]]&gt;100000," Premium")</f>
        <v>Medium</v>
      </c>
      <c r="AB3584" s="1" t="str" cm="1">
        <f t="array" ref="AB3584">_xlfn.IFS(Merge1[[#This Row],[Age]]&lt;= 28,"Gen Z", Merge1[[#This Row],[Age]]&lt;=44,"Millennials", Merge1[[#This Row],[Age]]&lt;=60,"Gen X", Merge1[[#This Row],[Age]]&gt;60,"Baby Boomers")</f>
        <v>Gen X</v>
      </c>
      <c r="AC3584" s="1" t="str" cm="1">
        <f t="array" ref="AC3584">_xlfn.IFS(
    Merge1[[#This Row],[Balance]]&lt;=50000,"Low",
    Merge1[[#This Row],[Balance]]&lt;=200000,"Medium",
    Merge1[[#This Row],[Balance]]&gt;200000,"High"
)</f>
        <v>Medium</v>
      </c>
    </row>
    <row r="3585" spans="1:29" x14ac:dyDescent="0.25">
      <c r="A3585" s="1" t="s">
        <v>2537</v>
      </c>
      <c r="B3585" s="1" t="s">
        <v>5875</v>
      </c>
      <c r="C3585" s="1" t="s">
        <v>5835</v>
      </c>
      <c r="D3585" s="2">
        <v>44193</v>
      </c>
      <c r="E3585">
        <v>97406</v>
      </c>
      <c r="F3585">
        <v>654</v>
      </c>
      <c r="G3585">
        <v>0</v>
      </c>
      <c r="H3585" s="1" t="s">
        <v>5833</v>
      </c>
      <c r="I3585" s="1" t="s">
        <v>6435</v>
      </c>
      <c r="J3585" s="1" t="s">
        <v>6240</v>
      </c>
      <c r="K3585">
        <v>33</v>
      </c>
      <c r="L3585" s="1" t="s">
        <v>6246</v>
      </c>
      <c r="M3585" s="1" t="s">
        <v>6257</v>
      </c>
      <c r="N3585">
        <v>164353</v>
      </c>
      <c r="O3585" s="1" t="s">
        <v>6243</v>
      </c>
      <c r="P3585" s="2">
        <v>43337</v>
      </c>
      <c r="Q3585" s="2">
        <v>45706</v>
      </c>
      <c r="R3585" s="1" t="s">
        <v>6885</v>
      </c>
      <c r="S3585" s="1" t="s">
        <v>6896</v>
      </c>
      <c r="T3585" s="1" t="s">
        <v>23</v>
      </c>
      <c r="U3585">
        <v>7223</v>
      </c>
      <c r="V3585" s="1" t="s">
        <v>15</v>
      </c>
      <c r="W3585" s="1" t="s">
        <v>106</v>
      </c>
      <c r="X3585" s="2">
        <f t="shared" ca="1" si="55"/>
        <v>45937</v>
      </c>
      <c r="Y3585" s="1">
        <f ca="1">ROUND(YEARFRAC(Merge1[[#This Row],[Join_Date]],Merge1[[#This Row],[Today]], 3),0)</f>
        <v>7</v>
      </c>
      <c r="Z3585" s="1" t="str" cm="1">
        <f t="array" aca="1" ref="Z3585" ca="1">_xlfn.IFS(
   Merge1[[#This Row],[Customer Tenure]]&lt;=2,"New",
   Merge1[[#This Row],[Customer Tenure]]&lt;=5,"Emerging",
  Merge1[[#This Row],[Customer Tenure]]&lt;9,"Established",
   TRUE,"Loyal"
)</f>
        <v>Established</v>
      </c>
      <c r="AA3585" s="1" t="str" cm="1">
        <f t="array" ref="AA3585">_xlfn.IFS(Merge1[[#This Row],[Income]]&lt;=30000,"Low",Merge1[[#This Row],[Income]]&lt;=60000,"Medium",Merge1[[#This Row],[Income]]&lt;=100000,"High", Merge1[[#This Row],[Income]]&gt;100000," Premium")</f>
        <v xml:space="preserve"> Premium</v>
      </c>
      <c r="AB3585" s="1" t="str" cm="1">
        <f t="array" ref="AB3585">_xlfn.IFS(Merge1[[#This Row],[Age]]&lt;= 28,"Gen Z", Merge1[[#This Row],[Age]]&lt;=44,"Millennials", Merge1[[#This Row],[Age]]&lt;=60,"Gen X", Merge1[[#This Row],[Age]]&gt;60,"Baby Boomers")</f>
        <v>Millennials</v>
      </c>
      <c r="AC3585" s="1" t="str" cm="1">
        <f t="array" ref="AC3585">_xlfn.IFS(
    Merge1[[#This Row],[Balance]]&lt;=50000,"Low",
    Merge1[[#This Row],[Balance]]&lt;=200000,"Medium",
    Merge1[[#This Row],[Balance]]&gt;200000,"High"
)</f>
        <v>Medium</v>
      </c>
    </row>
    <row r="3586" spans="1:29" x14ac:dyDescent="0.25">
      <c r="A3586" s="1" t="s">
        <v>1866</v>
      </c>
      <c r="B3586" s="1" t="s">
        <v>5993</v>
      </c>
      <c r="C3586" s="1" t="s">
        <v>5835</v>
      </c>
      <c r="D3586" s="2">
        <v>43603</v>
      </c>
      <c r="E3586">
        <v>84607</v>
      </c>
      <c r="F3586">
        <v>386</v>
      </c>
      <c r="G3586">
        <v>138501</v>
      </c>
      <c r="H3586" s="1" t="s">
        <v>5833</v>
      </c>
      <c r="I3586" s="1" t="s">
        <v>6361</v>
      </c>
      <c r="J3586" s="1" t="s">
        <v>6240</v>
      </c>
      <c r="K3586">
        <v>47</v>
      </c>
      <c r="L3586" s="1" t="s">
        <v>6241</v>
      </c>
      <c r="M3586" s="1" t="s">
        <v>6262</v>
      </c>
      <c r="N3586">
        <v>105956</v>
      </c>
      <c r="O3586" s="1" t="s">
        <v>6243</v>
      </c>
      <c r="P3586" s="2">
        <v>44285</v>
      </c>
      <c r="Q3586" s="2">
        <v>45194</v>
      </c>
      <c r="R3586" s="1" t="s">
        <v>6897</v>
      </c>
      <c r="S3586" s="1" t="s">
        <v>6909</v>
      </c>
      <c r="T3586" s="1" t="s">
        <v>23</v>
      </c>
      <c r="U3586">
        <v>2426</v>
      </c>
      <c r="V3586" s="1" t="s">
        <v>10</v>
      </c>
      <c r="W3586" s="1" t="s">
        <v>55</v>
      </c>
      <c r="X3586" s="2">
        <f t="shared" ref="X3586:X3649" ca="1" si="56">TODAY()</f>
        <v>45937</v>
      </c>
      <c r="Y3586" s="1">
        <f ca="1">ROUND(YEARFRAC(Merge1[[#This Row],[Join_Date]],Merge1[[#This Row],[Today]], 3),0)</f>
        <v>5</v>
      </c>
      <c r="Z3586" s="1" t="str" cm="1">
        <f t="array" aca="1" ref="Z3586" ca="1">_xlfn.IFS(
   Merge1[[#This Row],[Customer Tenure]]&lt;=2,"New",
   Merge1[[#This Row],[Customer Tenure]]&lt;=5,"Emerging",
  Merge1[[#This Row],[Customer Tenure]]&lt;9,"Established",
   TRUE,"Loyal"
)</f>
        <v>Emerging</v>
      </c>
      <c r="AA3586" s="1" t="str" cm="1">
        <f t="array" ref="AA3586">_xlfn.IFS(Merge1[[#This Row],[Income]]&lt;=30000,"Low",Merge1[[#This Row],[Income]]&lt;=60000,"Medium",Merge1[[#This Row],[Income]]&lt;=100000,"High", Merge1[[#This Row],[Income]]&gt;100000," Premium")</f>
        <v xml:space="preserve"> Premium</v>
      </c>
      <c r="AB3586" s="1" t="str" cm="1">
        <f t="array" ref="AB3586">_xlfn.IFS(Merge1[[#This Row],[Age]]&lt;= 28,"Gen Z", Merge1[[#This Row],[Age]]&lt;=44,"Millennials", Merge1[[#This Row],[Age]]&lt;=60,"Gen X", Merge1[[#This Row],[Age]]&gt;60,"Baby Boomers")</f>
        <v>Gen X</v>
      </c>
      <c r="AC3586" s="1" t="str" cm="1">
        <f t="array" ref="AC3586">_xlfn.IFS(
    Merge1[[#This Row],[Balance]]&lt;=50000,"Low",
    Merge1[[#This Row],[Balance]]&lt;=200000,"Medium",
    Merge1[[#This Row],[Balance]]&gt;200000,"High"
)</f>
        <v>Medium</v>
      </c>
    </row>
    <row r="3587" spans="1:29" x14ac:dyDescent="0.25">
      <c r="A3587" s="1" t="s">
        <v>2140</v>
      </c>
      <c r="B3587" s="1" t="s">
        <v>6121</v>
      </c>
      <c r="C3587" s="1" t="s">
        <v>5832</v>
      </c>
      <c r="D3587" s="2">
        <v>42314</v>
      </c>
      <c r="E3587">
        <v>379413</v>
      </c>
      <c r="F3587">
        <v>610</v>
      </c>
      <c r="G3587">
        <v>0</v>
      </c>
      <c r="H3587" s="1" t="s">
        <v>5833</v>
      </c>
      <c r="I3587" s="1" t="s">
        <v>6445</v>
      </c>
      <c r="J3587" s="1" t="s">
        <v>6245</v>
      </c>
      <c r="K3587">
        <v>47</v>
      </c>
      <c r="L3587" s="1" t="s">
        <v>6260</v>
      </c>
      <c r="M3587" s="1" t="s">
        <v>6266</v>
      </c>
      <c r="N3587">
        <v>196611</v>
      </c>
      <c r="O3587" s="1" t="s">
        <v>6243</v>
      </c>
      <c r="P3587" s="2">
        <v>44850</v>
      </c>
      <c r="Q3587" s="2">
        <v>45403</v>
      </c>
      <c r="R3587" s="1" t="s">
        <v>6893</v>
      </c>
      <c r="S3587" s="1" t="s">
        <v>6911</v>
      </c>
      <c r="T3587" s="1" t="s">
        <v>9</v>
      </c>
      <c r="U3587">
        <v>9627</v>
      </c>
      <c r="V3587" s="1" t="s">
        <v>10</v>
      </c>
      <c r="W3587" s="1" t="s">
        <v>16</v>
      </c>
      <c r="X3587" s="2">
        <f t="shared" ca="1" si="56"/>
        <v>45937</v>
      </c>
      <c r="Y3587" s="1">
        <f ca="1">ROUND(YEARFRAC(Merge1[[#This Row],[Join_Date]],Merge1[[#This Row],[Today]], 3),0)</f>
        <v>3</v>
      </c>
      <c r="Z3587" s="1" t="str" cm="1">
        <f t="array" aca="1" ref="Z3587" ca="1">_xlfn.IFS(
   Merge1[[#This Row],[Customer Tenure]]&lt;=2,"New",
   Merge1[[#This Row],[Customer Tenure]]&lt;=5,"Emerging",
  Merge1[[#This Row],[Customer Tenure]]&lt;9,"Established",
   TRUE,"Loyal"
)</f>
        <v>Emerging</v>
      </c>
      <c r="AA3587" s="1" t="str" cm="1">
        <f t="array" ref="AA3587">_xlfn.IFS(Merge1[[#This Row],[Income]]&lt;=30000,"Low",Merge1[[#This Row],[Income]]&lt;=60000,"Medium",Merge1[[#This Row],[Income]]&lt;=100000,"High", Merge1[[#This Row],[Income]]&gt;100000," Premium")</f>
        <v xml:space="preserve"> Premium</v>
      </c>
      <c r="AB3587" s="1" t="str" cm="1">
        <f t="array" ref="AB3587">_xlfn.IFS(Merge1[[#This Row],[Age]]&lt;= 28,"Gen Z", Merge1[[#This Row],[Age]]&lt;=44,"Millennials", Merge1[[#This Row],[Age]]&lt;=60,"Gen X", Merge1[[#This Row],[Age]]&gt;60,"Baby Boomers")</f>
        <v>Gen X</v>
      </c>
      <c r="AC3587" s="1" t="str" cm="1">
        <f t="array" ref="AC3587">_xlfn.IFS(
    Merge1[[#This Row],[Balance]]&lt;=50000,"Low",
    Merge1[[#This Row],[Balance]]&lt;=200000,"Medium",
    Merge1[[#This Row],[Balance]]&gt;200000,"High"
)</f>
        <v>High</v>
      </c>
    </row>
    <row r="3588" spans="1:29" x14ac:dyDescent="0.25">
      <c r="A3588" s="1" t="s">
        <v>444</v>
      </c>
      <c r="B3588" s="1" t="s">
        <v>6113</v>
      </c>
      <c r="C3588" s="1" t="s">
        <v>5835</v>
      </c>
      <c r="D3588" s="2">
        <v>45340</v>
      </c>
      <c r="E3588">
        <v>465291</v>
      </c>
      <c r="F3588">
        <v>822</v>
      </c>
      <c r="G3588">
        <v>0</v>
      </c>
      <c r="H3588" s="1" t="s">
        <v>5860</v>
      </c>
      <c r="I3588" s="1" t="s">
        <v>6781</v>
      </c>
      <c r="J3588" s="1" t="s">
        <v>6240</v>
      </c>
      <c r="K3588">
        <v>26</v>
      </c>
      <c r="L3588" s="1" t="s">
        <v>6256</v>
      </c>
      <c r="M3588" s="1" t="s">
        <v>6247</v>
      </c>
      <c r="N3588">
        <v>106475</v>
      </c>
      <c r="O3588" s="1" t="s">
        <v>6243</v>
      </c>
      <c r="P3588" s="2">
        <v>45133</v>
      </c>
      <c r="Q3588" s="2">
        <v>45260</v>
      </c>
      <c r="R3588" s="1" t="s">
        <v>6887</v>
      </c>
      <c r="S3588" s="1" t="s">
        <v>6888</v>
      </c>
      <c r="T3588" s="1" t="s">
        <v>14</v>
      </c>
      <c r="U3588">
        <v>7061</v>
      </c>
      <c r="V3588" s="1" t="s">
        <v>24</v>
      </c>
      <c r="W3588" s="1" t="s">
        <v>50</v>
      </c>
      <c r="X3588" s="2">
        <f t="shared" ca="1" si="56"/>
        <v>45937</v>
      </c>
      <c r="Y3588" s="1">
        <f ca="1">ROUND(YEARFRAC(Merge1[[#This Row],[Join_Date]],Merge1[[#This Row],[Today]], 3),0)</f>
        <v>2</v>
      </c>
      <c r="Z3588" s="1" t="str" cm="1">
        <f t="array" aca="1" ref="Z3588" ca="1">_xlfn.IFS(
   Merge1[[#This Row],[Customer Tenure]]&lt;=2,"New",
   Merge1[[#This Row],[Customer Tenure]]&lt;=5,"Emerging",
  Merge1[[#This Row],[Customer Tenure]]&lt;9,"Established",
   TRUE,"Loyal"
)</f>
        <v>New</v>
      </c>
      <c r="AA3588" s="1" t="str" cm="1">
        <f t="array" ref="AA3588">_xlfn.IFS(Merge1[[#This Row],[Income]]&lt;=30000,"Low",Merge1[[#This Row],[Income]]&lt;=60000,"Medium",Merge1[[#This Row],[Income]]&lt;=100000,"High", Merge1[[#This Row],[Income]]&gt;100000," Premium")</f>
        <v xml:space="preserve"> Premium</v>
      </c>
      <c r="AB3588" s="1" t="str" cm="1">
        <f t="array" ref="AB3588">_xlfn.IFS(Merge1[[#This Row],[Age]]&lt;= 28,"Gen Z", Merge1[[#This Row],[Age]]&lt;=44,"Millennials", Merge1[[#This Row],[Age]]&lt;=60,"Gen X", Merge1[[#This Row],[Age]]&gt;60,"Baby Boomers")</f>
        <v>Gen Z</v>
      </c>
      <c r="AC3588" s="1" t="str" cm="1">
        <f t="array" ref="AC3588">_xlfn.IFS(
    Merge1[[#This Row],[Balance]]&lt;=50000,"Low",
    Merge1[[#This Row],[Balance]]&lt;=200000,"Medium",
    Merge1[[#This Row],[Balance]]&gt;200000,"High"
)</f>
        <v>High</v>
      </c>
    </row>
    <row r="3589" spans="1:29" x14ac:dyDescent="0.25">
      <c r="A3589" s="1" t="s">
        <v>1337</v>
      </c>
      <c r="B3589" s="1" t="s">
        <v>6048</v>
      </c>
      <c r="C3589" s="1" t="s">
        <v>5835</v>
      </c>
      <c r="D3589" s="2">
        <v>44958</v>
      </c>
      <c r="E3589">
        <v>150331</v>
      </c>
      <c r="F3589">
        <v>770</v>
      </c>
      <c r="G3589">
        <v>0</v>
      </c>
      <c r="H3589" s="1" t="s">
        <v>5833</v>
      </c>
      <c r="I3589" s="1" t="s">
        <v>6809</v>
      </c>
      <c r="J3589" s="1" t="s">
        <v>6240</v>
      </c>
      <c r="K3589">
        <v>73</v>
      </c>
      <c r="L3589" s="1" t="s">
        <v>6246</v>
      </c>
      <c r="M3589" s="1" t="s">
        <v>6251</v>
      </c>
      <c r="N3589">
        <v>46155</v>
      </c>
      <c r="O3589" s="1" t="s">
        <v>6243</v>
      </c>
      <c r="P3589" s="2">
        <v>42386</v>
      </c>
      <c r="Q3589" s="2">
        <v>45375</v>
      </c>
      <c r="R3589" s="1" t="s">
        <v>6899</v>
      </c>
      <c r="S3589" s="1" t="s">
        <v>6900</v>
      </c>
      <c r="T3589" s="1" t="s">
        <v>14</v>
      </c>
      <c r="U3589">
        <v>1594</v>
      </c>
      <c r="V3589" s="1" t="s">
        <v>15</v>
      </c>
      <c r="W3589" s="1" t="s">
        <v>16</v>
      </c>
      <c r="X3589" s="2">
        <f t="shared" ca="1" si="56"/>
        <v>45937</v>
      </c>
      <c r="Y3589" s="1">
        <f ca="1">ROUND(YEARFRAC(Merge1[[#This Row],[Join_Date]],Merge1[[#This Row],[Today]], 3),0)</f>
        <v>10</v>
      </c>
      <c r="Z3589" s="1" t="str" cm="1">
        <f t="array" aca="1" ref="Z3589" ca="1">_xlfn.IFS(
   Merge1[[#This Row],[Customer Tenure]]&lt;=2,"New",
   Merge1[[#This Row],[Customer Tenure]]&lt;=5,"Emerging",
  Merge1[[#This Row],[Customer Tenure]]&lt;9,"Established",
   TRUE,"Loyal"
)</f>
        <v>Loyal</v>
      </c>
      <c r="AA3589" s="1" t="str" cm="1">
        <f t="array" ref="AA3589">_xlfn.IFS(Merge1[[#This Row],[Income]]&lt;=30000,"Low",Merge1[[#This Row],[Income]]&lt;=60000,"Medium",Merge1[[#This Row],[Income]]&lt;=100000,"High", Merge1[[#This Row],[Income]]&gt;100000," Premium")</f>
        <v>Medium</v>
      </c>
      <c r="AB3589" s="1" t="str" cm="1">
        <f t="array" ref="AB3589">_xlfn.IFS(Merge1[[#This Row],[Age]]&lt;= 28,"Gen Z", Merge1[[#This Row],[Age]]&lt;=44,"Millennials", Merge1[[#This Row],[Age]]&lt;=60,"Gen X", Merge1[[#This Row],[Age]]&gt;60,"Baby Boomers")</f>
        <v>Baby Boomers</v>
      </c>
      <c r="AC3589" s="1" t="str" cm="1">
        <f t="array" ref="AC3589">_xlfn.IFS(
    Merge1[[#This Row],[Balance]]&lt;=50000,"Low",
    Merge1[[#This Row],[Balance]]&lt;=200000,"Medium",
    Merge1[[#This Row],[Balance]]&gt;200000,"High"
)</f>
        <v>Medium</v>
      </c>
    </row>
    <row r="3590" spans="1:29" x14ac:dyDescent="0.25">
      <c r="A3590" s="1" t="s">
        <v>180</v>
      </c>
      <c r="B3590" s="1" t="s">
        <v>6041</v>
      </c>
      <c r="C3590" s="1" t="s">
        <v>5835</v>
      </c>
      <c r="D3590" s="2">
        <v>45124</v>
      </c>
      <c r="E3590">
        <v>55480</v>
      </c>
      <c r="F3590">
        <v>568</v>
      </c>
      <c r="G3590">
        <v>0</v>
      </c>
      <c r="H3590" s="1" t="s">
        <v>5860</v>
      </c>
      <c r="I3590" s="1" t="s">
        <v>6330</v>
      </c>
      <c r="J3590" s="1" t="s">
        <v>6240</v>
      </c>
      <c r="K3590">
        <v>19</v>
      </c>
      <c r="L3590" s="1" t="s">
        <v>6246</v>
      </c>
      <c r="M3590" s="1" t="s">
        <v>6251</v>
      </c>
      <c r="N3590">
        <v>63642</v>
      </c>
      <c r="O3590" s="1" t="s">
        <v>6248</v>
      </c>
      <c r="P3590" s="2">
        <v>43622</v>
      </c>
      <c r="Q3590" s="2">
        <v>45185</v>
      </c>
      <c r="R3590" s="1" t="s">
        <v>6897</v>
      </c>
      <c r="S3590" s="1" t="s">
        <v>6909</v>
      </c>
      <c r="T3590" s="1" t="s">
        <v>14</v>
      </c>
      <c r="U3590">
        <v>1056</v>
      </c>
      <c r="V3590" s="1" t="s">
        <v>10</v>
      </c>
      <c r="W3590" s="1" t="s">
        <v>45</v>
      </c>
      <c r="X3590" s="2">
        <f t="shared" ca="1" si="56"/>
        <v>45937</v>
      </c>
      <c r="Y3590" s="1">
        <f ca="1">ROUND(YEARFRAC(Merge1[[#This Row],[Join_Date]],Merge1[[#This Row],[Today]], 3),0)</f>
        <v>6</v>
      </c>
      <c r="Z3590" s="1" t="str" cm="1">
        <f t="array" aca="1" ref="Z3590" ca="1">_xlfn.IFS(
   Merge1[[#This Row],[Customer Tenure]]&lt;=2,"New",
   Merge1[[#This Row],[Customer Tenure]]&lt;=5,"Emerging",
  Merge1[[#This Row],[Customer Tenure]]&lt;9,"Established",
   TRUE,"Loyal"
)</f>
        <v>Established</v>
      </c>
      <c r="AA3590" s="1" t="str" cm="1">
        <f t="array" ref="AA3590">_xlfn.IFS(Merge1[[#This Row],[Income]]&lt;=30000,"Low",Merge1[[#This Row],[Income]]&lt;=60000,"Medium",Merge1[[#This Row],[Income]]&lt;=100000,"High", Merge1[[#This Row],[Income]]&gt;100000," Premium")</f>
        <v>High</v>
      </c>
      <c r="AB3590" s="1" t="str" cm="1">
        <f t="array" ref="AB3590">_xlfn.IFS(Merge1[[#This Row],[Age]]&lt;= 28,"Gen Z", Merge1[[#This Row],[Age]]&lt;=44,"Millennials", Merge1[[#This Row],[Age]]&lt;=60,"Gen X", Merge1[[#This Row],[Age]]&gt;60,"Baby Boomers")</f>
        <v>Gen Z</v>
      </c>
      <c r="AC3590" s="1" t="str" cm="1">
        <f t="array" ref="AC3590">_xlfn.IFS(
    Merge1[[#This Row],[Balance]]&lt;=50000,"Low",
    Merge1[[#This Row],[Balance]]&lt;=200000,"Medium",
    Merge1[[#This Row],[Balance]]&gt;200000,"High"
)</f>
        <v>Medium</v>
      </c>
    </row>
    <row r="3591" spans="1:29" x14ac:dyDescent="0.25">
      <c r="A3591" s="1" t="s">
        <v>4405</v>
      </c>
      <c r="B3591" s="1" t="s">
        <v>5889</v>
      </c>
      <c r="C3591" s="1" t="s">
        <v>5835</v>
      </c>
      <c r="D3591" s="2">
        <v>43513</v>
      </c>
      <c r="E3591">
        <v>120076</v>
      </c>
      <c r="F3591">
        <v>677</v>
      </c>
      <c r="G3591">
        <v>0</v>
      </c>
      <c r="H3591" s="1" t="s">
        <v>5833</v>
      </c>
      <c r="I3591" s="1" t="s">
        <v>6333</v>
      </c>
      <c r="J3591" s="1" t="s">
        <v>6240</v>
      </c>
      <c r="K3591">
        <v>39</v>
      </c>
      <c r="L3591" s="1" t="s">
        <v>6241</v>
      </c>
      <c r="M3591" s="1" t="s">
        <v>6266</v>
      </c>
      <c r="N3591">
        <v>123320</v>
      </c>
      <c r="O3591" s="1" t="s">
        <v>6243</v>
      </c>
      <c r="P3591" s="2">
        <v>44878</v>
      </c>
      <c r="Q3591" s="2">
        <v>45313</v>
      </c>
      <c r="R3591" s="1" t="s">
        <v>6902</v>
      </c>
      <c r="S3591" s="1" t="s">
        <v>6903</v>
      </c>
      <c r="T3591" s="1" t="s">
        <v>14</v>
      </c>
      <c r="U3591">
        <v>6994</v>
      </c>
      <c r="V3591" s="1" t="s">
        <v>19</v>
      </c>
      <c r="W3591" s="1" t="s">
        <v>55</v>
      </c>
      <c r="X3591" s="2">
        <f t="shared" ca="1" si="56"/>
        <v>45937</v>
      </c>
      <c r="Y3591" s="1">
        <f ca="1">ROUND(YEARFRAC(Merge1[[#This Row],[Join_Date]],Merge1[[#This Row],[Today]], 3),0)</f>
        <v>3</v>
      </c>
      <c r="Z3591" s="1" t="str" cm="1">
        <f t="array" aca="1" ref="Z3591" ca="1">_xlfn.IFS(
   Merge1[[#This Row],[Customer Tenure]]&lt;=2,"New",
   Merge1[[#This Row],[Customer Tenure]]&lt;=5,"Emerging",
  Merge1[[#This Row],[Customer Tenure]]&lt;9,"Established",
   TRUE,"Loyal"
)</f>
        <v>Emerging</v>
      </c>
      <c r="AA3591" s="1" t="str" cm="1">
        <f t="array" ref="AA3591">_xlfn.IFS(Merge1[[#This Row],[Income]]&lt;=30000,"Low",Merge1[[#This Row],[Income]]&lt;=60000,"Medium",Merge1[[#This Row],[Income]]&lt;=100000,"High", Merge1[[#This Row],[Income]]&gt;100000," Premium")</f>
        <v xml:space="preserve"> Premium</v>
      </c>
      <c r="AB3591" s="1" t="str" cm="1">
        <f t="array" ref="AB3591">_xlfn.IFS(Merge1[[#This Row],[Age]]&lt;= 28,"Gen Z", Merge1[[#This Row],[Age]]&lt;=44,"Millennials", Merge1[[#This Row],[Age]]&lt;=60,"Gen X", Merge1[[#This Row],[Age]]&gt;60,"Baby Boomers")</f>
        <v>Millennials</v>
      </c>
      <c r="AC3591" s="1" t="str" cm="1">
        <f t="array" ref="AC3591">_xlfn.IFS(
    Merge1[[#This Row],[Balance]]&lt;=50000,"Low",
    Merge1[[#This Row],[Balance]]&lt;=200000,"Medium",
    Merge1[[#This Row],[Balance]]&gt;200000,"High"
)</f>
        <v>Medium</v>
      </c>
    </row>
    <row r="3592" spans="1:29" x14ac:dyDescent="0.25">
      <c r="A3592" s="1" t="s">
        <v>2113</v>
      </c>
      <c r="B3592" s="1" t="s">
        <v>5874</v>
      </c>
      <c r="C3592" s="1" t="s">
        <v>5835</v>
      </c>
      <c r="D3592" s="2">
        <v>44121</v>
      </c>
      <c r="E3592">
        <v>76709</v>
      </c>
      <c r="F3592">
        <v>750</v>
      </c>
      <c r="G3592">
        <v>0</v>
      </c>
      <c r="H3592" s="1" t="s">
        <v>5838</v>
      </c>
      <c r="I3592" s="1" t="s">
        <v>6575</v>
      </c>
      <c r="J3592" s="1" t="s">
        <v>6240</v>
      </c>
      <c r="K3592">
        <v>34</v>
      </c>
      <c r="L3592" s="1" t="s">
        <v>6260</v>
      </c>
      <c r="M3592" s="1" t="s">
        <v>6251</v>
      </c>
      <c r="N3592">
        <v>105708</v>
      </c>
      <c r="O3592" s="1" t="s">
        <v>6243</v>
      </c>
      <c r="P3592" s="2">
        <v>44588</v>
      </c>
      <c r="Q3592" s="2">
        <v>45630</v>
      </c>
      <c r="R3592" s="1" t="s">
        <v>6904</v>
      </c>
      <c r="S3592" s="1" t="s">
        <v>6916</v>
      </c>
      <c r="T3592" s="1" t="s">
        <v>23</v>
      </c>
      <c r="U3592">
        <v>2175</v>
      </c>
      <c r="V3592" s="1" t="s">
        <v>10</v>
      </c>
      <c r="W3592" s="1" t="s">
        <v>40</v>
      </c>
      <c r="X3592" s="2">
        <f t="shared" ca="1" si="56"/>
        <v>45937</v>
      </c>
      <c r="Y3592" s="1">
        <f ca="1">ROUND(YEARFRAC(Merge1[[#This Row],[Join_Date]],Merge1[[#This Row],[Today]], 3),0)</f>
        <v>4</v>
      </c>
      <c r="Z3592" s="1" t="str" cm="1">
        <f t="array" aca="1" ref="Z3592" ca="1">_xlfn.IFS(
   Merge1[[#This Row],[Customer Tenure]]&lt;=2,"New",
   Merge1[[#This Row],[Customer Tenure]]&lt;=5,"Emerging",
  Merge1[[#This Row],[Customer Tenure]]&lt;9,"Established",
   TRUE,"Loyal"
)</f>
        <v>Emerging</v>
      </c>
      <c r="AA3592" s="1" t="str" cm="1">
        <f t="array" ref="AA3592">_xlfn.IFS(Merge1[[#This Row],[Income]]&lt;=30000,"Low",Merge1[[#This Row],[Income]]&lt;=60000,"Medium",Merge1[[#This Row],[Income]]&lt;=100000,"High", Merge1[[#This Row],[Income]]&gt;100000," Premium")</f>
        <v xml:space="preserve"> Premium</v>
      </c>
      <c r="AB3592" s="1" t="str" cm="1">
        <f t="array" ref="AB3592">_xlfn.IFS(Merge1[[#This Row],[Age]]&lt;= 28,"Gen Z", Merge1[[#This Row],[Age]]&lt;=44,"Millennials", Merge1[[#This Row],[Age]]&lt;=60,"Gen X", Merge1[[#This Row],[Age]]&gt;60,"Baby Boomers")</f>
        <v>Millennials</v>
      </c>
      <c r="AC3592" s="1" t="str" cm="1">
        <f t="array" ref="AC3592">_xlfn.IFS(
    Merge1[[#This Row],[Balance]]&lt;=50000,"Low",
    Merge1[[#This Row],[Balance]]&lt;=200000,"Medium",
    Merge1[[#This Row],[Balance]]&gt;200000,"High"
)</f>
        <v>Medium</v>
      </c>
    </row>
    <row r="3593" spans="1:29" x14ac:dyDescent="0.25">
      <c r="A3593" s="1" t="s">
        <v>872</v>
      </c>
      <c r="B3593" s="1" t="s">
        <v>6039</v>
      </c>
      <c r="C3593" s="1" t="s">
        <v>5846</v>
      </c>
      <c r="D3593" s="2">
        <v>44680</v>
      </c>
      <c r="E3593">
        <v>2763</v>
      </c>
      <c r="F3593">
        <v>744</v>
      </c>
      <c r="G3593">
        <v>0</v>
      </c>
      <c r="H3593" s="1" t="s">
        <v>5833</v>
      </c>
      <c r="I3593" s="1" t="s">
        <v>6849</v>
      </c>
      <c r="J3593" s="1" t="s">
        <v>6240</v>
      </c>
      <c r="K3593">
        <v>40</v>
      </c>
      <c r="L3593" s="1" t="s">
        <v>6256</v>
      </c>
      <c r="M3593" s="1" t="s">
        <v>6254</v>
      </c>
      <c r="N3593">
        <v>157710</v>
      </c>
      <c r="O3593" s="1" t="s">
        <v>6243</v>
      </c>
      <c r="P3593" s="2">
        <v>45104</v>
      </c>
      <c r="Q3593" s="2">
        <v>45206</v>
      </c>
      <c r="R3593" s="1" t="s">
        <v>6912</v>
      </c>
      <c r="S3593" s="1" t="s">
        <v>6913</v>
      </c>
      <c r="T3593" s="1" t="s">
        <v>23</v>
      </c>
      <c r="U3593">
        <v>5729</v>
      </c>
      <c r="V3593" s="1" t="s">
        <v>15</v>
      </c>
      <c r="W3593" s="1" t="s">
        <v>106</v>
      </c>
      <c r="X3593" s="2">
        <f t="shared" ca="1" si="56"/>
        <v>45937</v>
      </c>
      <c r="Y3593" s="1">
        <f ca="1">ROUND(YEARFRAC(Merge1[[#This Row],[Join_Date]],Merge1[[#This Row],[Today]], 3),0)</f>
        <v>2</v>
      </c>
      <c r="Z3593" s="1" t="str" cm="1">
        <f t="array" aca="1" ref="Z3593" ca="1">_xlfn.IFS(
   Merge1[[#This Row],[Customer Tenure]]&lt;=2,"New",
   Merge1[[#This Row],[Customer Tenure]]&lt;=5,"Emerging",
  Merge1[[#This Row],[Customer Tenure]]&lt;9,"Established",
   TRUE,"Loyal"
)</f>
        <v>New</v>
      </c>
      <c r="AA3593" s="1" t="str" cm="1">
        <f t="array" ref="AA3593">_xlfn.IFS(Merge1[[#This Row],[Income]]&lt;=30000,"Low",Merge1[[#This Row],[Income]]&lt;=60000,"Medium",Merge1[[#This Row],[Income]]&lt;=100000,"High", Merge1[[#This Row],[Income]]&gt;100000," Premium")</f>
        <v xml:space="preserve"> Premium</v>
      </c>
      <c r="AB3593" s="1" t="str" cm="1">
        <f t="array" ref="AB3593">_xlfn.IFS(Merge1[[#This Row],[Age]]&lt;= 28,"Gen Z", Merge1[[#This Row],[Age]]&lt;=44,"Millennials", Merge1[[#This Row],[Age]]&lt;=60,"Gen X", Merge1[[#This Row],[Age]]&gt;60,"Baby Boomers")</f>
        <v>Millennials</v>
      </c>
      <c r="AC3593" s="1" t="str" cm="1">
        <f t="array" ref="AC3593">_xlfn.IFS(
    Merge1[[#This Row],[Balance]]&lt;=50000,"Low",
    Merge1[[#This Row],[Balance]]&lt;=200000,"Medium",
    Merge1[[#This Row],[Balance]]&gt;200000,"High"
)</f>
        <v>Low</v>
      </c>
    </row>
    <row r="3594" spans="1:29" x14ac:dyDescent="0.25">
      <c r="A3594" s="1" t="s">
        <v>1716</v>
      </c>
      <c r="B3594" s="1" t="s">
        <v>6098</v>
      </c>
      <c r="C3594" s="1" t="s">
        <v>5835</v>
      </c>
      <c r="D3594" s="2">
        <v>43847</v>
      </c>
      <c r="E3594">
        <v>425309</v>
      </c>
      <c r="F3594">
        <v>728</v>
      </c>
      <c r="G3594">
        <v>0</v>
      </c>
      <c r="H3594" s="1" t="s">
        <v>5833</v>
      </c>
      <c r="I3594" s="1" t="s">
        <v>6690</v>
      </c>
      <c r="J3594" s="1" t="s">
        <v>6240</v>
      </c>
      <c r="K3594">
        <v>20</v>
      </c>
      <c r="L3594" s="1" t="s">
        <v>6241</v>
      </c>
      <c r="M3594" s="1" t="s">
        <v>6242</v>
      </c>
      <c r="N3594">
        <v>22356</v>
      </c>
      <c r="O3594" s="1" t="s">
        <v>6243</v>
      </c>
      <c r="P3594" s="2">
        <v>43727</v>
      </c>
      <c r="Q3594" s="2">
        <v>45825</v>
      </c>
      <c r="R3594" s="1" t="s">
        <v>6883</v>
      </c>
      <c r="S3594" s="1" t="s">
        <v>6910</v>
      </c>
      <c r="T3594" s="1" t="s">
        <v>9</v>
      </c>
      <c r="U3594">
        <v>7232</v>
      </c>
      <c r="V3594" s="1" t="s">
        <v>19</v>
      </c>
      <c r="W3594" s="1" t="s">
        <v>40</v>
      </c>
      <c r="X3594" s="2">
        <f t="shared" ca="1" si="56"/>
        <v>45937</v>
      </c>
      <c r="Y3594" s="1">
        <f ca="1">ROUND(YEARFRAC(Merge1[[#This Row],[Join_Date]],Merge1[[#This Row],[Today]], 3),0)</f>
        <v>6</v>
      </c>
      <c r="Z3594" s="1" t="str" cm="1">
        <f t="array" aca="1" ref="Z3594" ca="1">_xlfn.IFS(
   Merge1[[#This Row],[Customer Tenure]]&lt;=2,"New",
   Merge1[[#This Row],[Customer Tenure]]&lt;=5,"Emerging",
  Merge1[[#This Row],[Customer Tenure]]&lt;9,"Established",
   TRUE,"Loyal"
)</f>
        <v>Established</v>
      </c>
      <c r="AA3594" s="1" t="str" cm="1">
        <f t="array" ref="AA3594">_xlfn.IFS(Merge1[[#This Row],[Income]]&lt;=30000,"Low",Merge1[[#This Row],[Income]]&lt;=60000,"Medium",Merge1[[#This Row],[Income]]&lt;=100000,"High", Merge1[[#This Row],[Income]]&gt;100000," Premium")</f>
        <v>Low</v>
      </c>
      <c r="AB3594" s="1" t="str" cm="1">
        <f t="array" ref="AB3594">_xlfn.IFS(Merge1[[#This Row],[Age]]&lt;= 28,"Gen Z", Merge1[[#This Row],[Age]]&lt;=44,"Millennials", Merge1[[#This Row],[Age]]&lt;=60,"Gen X", Merge1[[#This Row],[Age]]&gt;60,"Baby Boomers")</f>
        <v>Gen Z</v>
      </c>
      <c r="AC3594" s="1" t="str" cm="1">
        <f t="array" ref="AC3594">_xlfn.IFS(
    Merge1[[#This Row],[Balance]]&lt;=50000,"Low",
    Merge1[[#This Row],[Balance]]&lt;=200000,"Medium",
    Merge1[[#This Row],[Balance]]&gt;200000,"High"
)</f>
        <v>High</v>
      </c>
    </row>
    <row r="3595" spans="1:29" x14ac:dyDescent="0.25">
      <c r="A3595" s="1" t="s">
        <v>597</v>
      </c>
      <c r="B3595" s="1" t="s">
        <v>5917</v>
      </c>
      <c r="C3595" s="1" t="s">
        <v>5835</v>
      </c>
      <c r="D3595" s="2">
        <v>45069</v>
      </c>
      <c r="E3595">
        <v>23408</v>
      </c>
      <c r="F3595">
        <v>442</v>
      </c>
      <c r="G3595">
        <v>0</v>
      </c>
      <c r="H3595" s="1" t="s">
        <v>5833</v>
      </c>
      <c r="I3595" s="1" t="s">
        <v>6409</v>
      </c>
      <c r="J3595" s="1" t="s">
        <v>6245</v>
      </c>
      <c r="K3595">
        <v>39</v>
      </c>
      <c r="L3595" s="1" t="s">
        <v>6241</v>
      </c>
      <c r="M3595" s="1" t="s">
        <v>6257</v>
      </c>
      <c r="N3595">
        <v>62534</v>
      </c>
      <c r="O3595" s="1" t="s">
        <v>6243</v>
      </c>
      <c r="P3595" s="2">
        <v>43891</v>
      </c>
      <c r="Q3595" s="2">
        <v>45285</v>
      </c>
      <c r="R3595" s="1" t="s">
        <v>6904</v>
      </c>
      <c r="S3595" s="1" t="s">
        <v>6905</v>
      </c>
      <c r="T3595" s="1" t="s">
        <v>14</v>
      </c>
      <c r="U3595">
        <v>1186</v>
      </c>
      <c r="V3595" s="1" t="s">
        <v>24</v>
      </c>
      <c r="W3595" s="1" t="s">
        <v>40</v>
      </c>
      <c r="X3595" s="2">
        <f t="shared" ca="1" si="56"/>
        <v>45937</v>
      </c>
      <c r="Y3595" s="1">
        <f ca="1">ROUND(YEARFRAC(Merge1[[#This Row],[Join_Date]],Merge1[[#This Row],[Today]], 3),0)</f>
        <v>6</v>
      </c>
      <c r="Z3595" s="1" t="str" cm="1">
        <f t="array" aca="1" ref="Z3595" ca="1">_xlfn.IFS(
   Merge1[[#This Row],[Customer Tenure]]&lt;=2,"New",
   Merge1[[#This Row],[Customer Tenure]]&lt;=5,"Emerging",
  Merge1[[#This Row],[Customer Tenure]]&lt;9,"Established",
   TRUE,"Loyal"
)</f>
        <v>Established</v>
      </c>
      <c r="AA3595" s="1" t="str" cm="1">
        <f t="array" ref="AA3595">_xlfn.IFS(Merge1[[#This Row],[Income]]&lt;=30000,"Low",Merge1[[#This Row],[Income]]&lt;=60000,"Medium",Merge1[[#This Row],[Income]]&lt;=100000,"High", Merge1[[#This Row],[Income]]&gt;100000," Premium")</f>
        <v>High</v>
      </c>
      <c r="AB3595" s="1" t="str" cm="1">
        <f t="array" ref="AB3595">_xlfn.IFS(Merge1[[#This Row],[Age]]&lt;= 28,"Gen Z", Merge1[[#This Row],[Age]]&lt;=44,"Millennials", Merge1[[#This Row],[Age]]&lt;=60,"Gen X", Merge1[[#This Row],[Age]]&gt;60,"Baby Boomers")</f>
        <v>Millennials</v>
      </c>
      <c r="AC3595" s="1" t="str" cm="1">
        <f t="array" ref="AC3595">_xlfn.IFS(
    Merge1[[#This Row],[Balance]]&lt;=50000,"Low",
    Merge1[[#This Row],[Balance]]&lt;=200000,"Medium",
    Merge1[[#This Row],[Balance]]&gt;200000,"High"
)</f>
        <v>Low</v>
      </c>
    </row>
    <row r="3596" spans="1:29" x14ac:dyDescent="0.25">
      <c r="A3596" s="1" t="s">
        <v>1612</v>
      </c>
      <c r="B3596" s="1" t="s">
        <v>5876</v>
      </c>
      <c r="C3596" s="1" t="s">
        <v>5832</v>
      </c>
      <c r="D3596" s="2">
        <v>44171</v>
      </c>
      <c r="E3596">
        <v>368760</v>
      </c>
      <c r="F3596">
        <v>536</v>
      </c>
      <c r="G3596">
        <v>0</v>
      </c>
      <c r="H3596" s="1" t="s">
        <v>5833</v>
      </c>
      <c r="I3596" s="1" t="s">
        <v>6550</v>
      </c>
      <c r="J3596" s="1" t="s">
        <v>6245</v>
      </c>
      <c r="K3596">
        <v>52</v>
      </c>
      <c r="L3596" s="1" t="s">
        <v>6260</v>
      </c>
      <c r="M3596" s="1" t="s">
        <v>6262</v>
      </c>
      <c r="N3596">
        <v>72098</v>
      </c>
      <c r="O3596" s="1" t="s">
        <v>6243</v>
      </c>
      <c r="P3596" s="2">
        <v>44544</v>
      </c>
      <c r="Q3596" s="2">
        <v>45327</v>
      </c>
      <c r="R3596" s="1" t="s">
        <v>6885</v>
      </c>
      <c r="S3596" s="1" t="s">
        <v>6886</v>
      </c>
      <c r="T3596" s="1" t="s">
        <v>14</v>
      </c>
      <c r="U3596">
        <v>6421</v>
      </c>
      <c r="V3596" s="1" t="s">
        <v>19</v>
      </c>
      <c r="W3596" s="1" t="s">
        <v>40</v>
      </c>
      <c r="X3596" s="2">
        <f t="shared" ca="1" si="56"/>
        <v>45937</v>
      </c>
      <c r="Y3596" s="1">
        <f ca="1">ROUND(YEARFRAC(Merge1[[#This Row],[Join_Date]],Merge1[[#This Row],[Today]], 3),0)</f>
        <v>4</v>
      </c>
      <c r="Z3596" s="1" t="str" cm="1">
        <f t="array" aca="1" ref="Z3596" ca="1">_xlfn.IFS(
   Merge1[[#This Row],[Customer Tenure]]&lt;=2,"New",
   Merge1[[#This Row],[Customer Tenure]]&lt;=5,"Emerging",
  Merge1[[#This Row],[Customer Tenure]]&lt;9,"Established",
   TRUE,"Loyal"
)</f>
        <v>Emerging</v>
      </c>
      <c r="AA3596" s="1" t="str" cm="1">
        <f t="array" ref="AA3596">_xlfn.IFS(Merge1[[#This Row],[Income]]&lt;=30000,"Low",Merge1[[#This Row],[Income]]&lt;=60000,"Medium",Merge1[[#This Row],[Income]]&lt;=100000,"High", Merge1[[#This Row],[Income]]&gt;100000," Premium")</f>
        <v>High</v>
      </c>
      <c r="AB3596" s="1" t="str" cm="1">
        <f t="array" ref="AB3596">_xlfn.IFS(Merge1[[#This Row],[Age]]&lt;= 28,"Gen Z", Merge1[[#This Row],[Age]]&lt;=44,"Millennials", Merge1[[#This Row],[Age]]&lt;=60,"Gen X", Merge1[[#This Row],[Age]]&gt;60,"Baby Boomers")</f>
        <v>Gen X</v>
      </c>
      <c r="AC3596" s="1" t="str" cm="1">
        <f t="array" ref="AC3596">_xlfn.IFS(
    Merge1[[#This Row],[Balance]]&lt;=50000,"Low",
    Merge1[[#This Row],[Balance]]&lt;=200000,"Medium",
    Merge1[[#This Row],[Balance]]&gt;200000,"High"
)</f>
        <v>High</v>
      </c>
    </row>
    <row r="3597" spans="1:29" x14ac:dyDescent="0.25">
      <c r="A3597" s="1" t="s">
        <v>103</v>
      </c>
      <c r="B3597" s="1" t="s">
        <v>6096</v>
      </c>
      <c r="C3597" s="1" t="s">
        <v>5846</v>
      </c>
      <c r="D3597" s="2">
        <v>44272</v>
      </c>
      <c r="E3597">
        <v>426673</v>
      </c>
      <c r="F3597">
        <v>520</v>
      </c>
      <c r="G3597">
        <v>0</v>
      </c>
      <c r="H3597" s="1" t="s">
        <v>5833</v>
      </c>
      <c r="I3597" s="1" t="s">
        <v>6411</v>
      </c>
      <c r="J3597" s="1" t="s">
        <v>6240</v>
      </c>
      <c r="K3597">
        <v>72</v>
      </c>
      <c r="L3597" s="1" t="s">
        <v>6241</v>
      </c>
      <c r="M3597" s="1" t="s">
        <v>6266</v>
      </c>
      <c r="N3597">
        <v>169859</v>
      </c>
      <c r="O3597" s="1" t="s">
        <v>6243</v>
      </c>
      <c r="P3597" s="2">
        <v>45039</v>
      </c>
      <c r="Q3597" s="2">
        <v>45444</v>
      </c>
      <c r="R3597" s="1" t="s">
        <v>6883</v>
      </c>
      <c r="S3597" s="1" t="s">
        <v>6884</v>
      </c>
      <c r="T3597" s="1" t="s">
        <v>9</v>
      </c>
      <c r="U3597">
        <v>8084</v>
      </c>
      <c r="V3597" s="1" t="s">
        <v>10</v>
      </c>
      <c r="W3597" s="1" t="s">
        <v>20</v>
      </c>
      <c r="X3597" s="2">
        <f t="shared" ca="1" si="56"/>
        <v>45937</v>
      </c>
      <c r="Y3597" s="1">
        <f ca="1">ROUND(YEARFRAC(Merge1[[#This Row],[Join_Date]],Merge1[[#This Row],[Today]], 3),0)</f>
        <v>2</v>
      </c>
      <c r="Z3597" s="1" t="str" cm="1">
        <f t="array" aca="1" ref="Z3597" ca="1">_xlfn.IFS(
   Merge1[[#This Row],[Customer Tenure]]&lt;=2,"New",
   Merge1[[#This Row],[Customer Tenure]]&lt;=5,"Emerging",
  Merge1[[#This Row],[Customer Tenure]]&lt;9,"Established",
   TRUE,"Loyal"
)</f>
        <v>New</v>
      </c>
      <c r="AA3597" s="1" t="str" cm="1">
        <f t="array" ref="AA3597">_xlfn.IFS(Merge1[[#This Row],[Income]]&lt;=30000,"Low",Merge1[[#This Row],[Income]]&lt;=60000,"Medium",Merge1[[#This Row],[Income]]&lt;=100000,"High", Merge1[[#This Row],[Income]]&gt;100000," Premium")</f>
        <v xml:space="preserve"> Premium</v>
      </c>
      <c r="AB3597" s="1" t="str" cm="1">
        <f t="array" ref="AB3597">_xlfn.IFS(Merge1[[#This Row],[Age]]&lt;= 28,"Gen Z", Merge1[[#This Row],[Age]]&lt;=44,"Millennials", Merge1[[#This Row],[Age]]&lt;=60,"Gen X", Merge1[[#This Row],[Age]]&gt;60,"Baby Boomers")</f>
        <v>Baby Boomers</v>
      </c>
      <c r="AC3597" s="1" t="str" cm="1">
        <f t="array" ref="AC3597">_xlfn.IFS(
    Merge1[[#This Row],[Balance]]&lt;=50000,"Low",
    Merge1[[#This Row],[Balance]]&lt;=200000,"Medium",
    Merge1[[#This Row],[Balance]]&gt;200000,"High"
)</f>
        <v>High</v>
      </c>
    </row>
    <row r="3598" spans="1:29" x14ac:dyDescent="0.25">
      <c r="A3598" s="1" t="s">
        <v>1302</v>
      </c>
      <c r="B3598" s="1" t="s">
        <v>6098</v>
      </c>
      <c r="C3598" s="1" t="s">
        <v>5846</v>
      </c>
      <c r="D3598" s="2">
        <v>45188</v>
      </c>
      <c r="E3598">
        <v>39178</v>
      </c>
      <c r="F3598">
        <v>424</v>
      </c>
      <c r="G3598">
        <v>0</v>
      </c>
      <c r="H3598" s="1" t="s">
        <v>5833</v>
      </c>
      <c r="I3598" s="1" t="s">
        <v>6690</v>
      </c>
      <c r="J3598" s="1" t="s">
        <v>6240</v>
      </c>
      <c r="K3598">
        <v>20</v>
      </c>
      <c r="L3598" s="1" t="s">
        <v>6241</v>
      </c>
      <c r="M3598" s="1" t="s">
        <v>6242</v>
      </c>
      <c r="N3598">
        <v>22356</v>
      </c>
      <c r="O3598" s="1" t="s">
        <v>6243</v>
      </c>
      <c r="P3598" s="2">
        <v>43727</v>
      </c>
      <c r="Q3598" s="2">
        <v>45257</v>
      </c>
      <c r="R3598" s="1" t="s">
        <v>6887</v>
      </c>
      <c r="S3598" s="1" t="s">
        <v>6888</v>
      </c>
      <c r="T3598" s="1" t="s">
        <v>9</v>
      </c>
      <c r="U3598">
        <v>9233</v>
      </c>
      <c r="V3598" s="1" t="s">
        <v>10</v>
      </c>
      <c r="W3598" s="1" t="s">
        <v>50</v>
      </c>
      <c r="X3598" s="2">
        <f t="shared" ca="1" si="56"/>
        <v>45937</v>
      </c>
      <c r="Y3598" s="1">
        <f ca="1">ROUND(YEARFRAC(Merge1[[#This Row],[Join_Date]],Merge1[[#This Row],[Today]], 3),0)</f>
        <v>6</v>
      </c>
      <c r="Z3598" s="1" t="str" cm="1">
        <f t="array" aca="1" ref="Z3598" ca="1">_xlfn.IFS(
   Merge1[[#This Row],[Customer Tenure]]&lt;=2,"New",
   Merge1[[#This Row],[Customer Tenure]]&lt;=5,"Emerging",
  Merge1[[#This Row],[Customer Tenure]]&lt;9,"Established",
   TRUE,"Loyal"
)</f>
        <v>Established</v>
      </c>
      <c r="AA3598" s="1" t="str" cm="1">
        <f t="array" ref="AA3598">_xlfn.IFS(Merge1[[#This Row],[Income]]&lt;=30000,"Low",Merge1[[#This Row],[Income]]&lt;=60000,"Medium",Merge1[[#This Row],[Income]]&lt;=100000,"High", Merge1[[#This Row],[Income]]&gt;100000," Premium")</f>
        <v>Low</v>
      </c>
      <c r="AB3598" s="1" t="str" cm="1">
        <f t="array" ref="AB3598">_xlfn.IFS(Merge1[[#This Row],[Age]]&lt;= 28,"Gen Z", Merge1[[#This Row],[Age]]&lt;=44,"Millennials", Merge1[[#This Row],[Age]]&lt;=60,"Gen X", Merge1[[#This Row],[Age]]&gt;60,"Baby Boomers")</f>
        <v>Gen Z</v>
      </c>
      <c r="AC3598" s="1" t="str" cm="1">
        <f t="array" ref="AC3598">_xlfn.IFS(
    Merge1[[#This Row],[Balance]]&lt;=50000,"Low",
    Merge1[[#This Row],[Balance]]&lt;=200000,"Medium",
    Merge1[[#This Row],[Balance]]&gt;200000,"High"
)</f>
        <v>Low</v>
      </c>
    </row>
    <row r="3599" spans="1:29" x14ac:dyDescent="0.25">
      <c r="A3599" s="1" t="s">
        <v>816</v>
      </c>
      <c r="B3599" s="1" t="s">
        <v>5930</v>
      </c>
      <c r="C3599" s="1" t="s">
        <v>5846</v>
      </c>
      <c r="D3599" s="2">
        <v>43131</v>
      </c>
      <c r="E3599">
        <v>426070</v>
      </c>
      <c r="F3599">
        <v>439</v>
      </c>
      <c r="G3599">
        <v>0</v>
      </c>
      <c r="H3599" s="1" t="s">
        <v>5833</v>
      </c>
      <c r="I3599" s="1" t="s">
        <v>6703</v>
      </c>
      <c r="J3599" s="1" t="s">
        <v>6245</v>
      </c>
      <c r="K3599">
        <v>20</v>
      </c>
      <c r="L3599" s="1" t="s">
        <v>6256</v>
      </c>
      <c r="M3599" s="1" t="s">
        <v>6242</v>
      </c>
      <c r="N3599">
        <v>28946</v>
      </c>
      <c r="O3599" s="1" t="s">
        <v>6248</v>
      </c>
      <c r="P3599" s="2">
        <v>42442</v>
      </c>
      <c r="Q3599" s="2">
        <v>45514</v>
      </c>
      <c r="R3599" s="1" t="s">
        <v>6889</v>
      </c>
      <c r="S3599" s="1" t="s">
        <v>6890</v>
      </c>
      <c r="T3599" s="1" t="s">
        <v>9</v>
      </c>
      <c r="U3599">
        <v>3298</v>
      </c>
      <c r="V3599" s="1" t="s">
        <v>10</v>
      </c>
      <c r="W3599" s="1" t="s">
        <v>50</v>
      </c>
      <c r="X3599" s="2">
        <f t="shared" ca="1" si="56"/>
        <v>45937</v>
      </c>
      <c r="Y3599" s="1">
        <f ca="1">ROUND(YEARFRAC(Merge1[[#This Row],[Join_Date]],Merge1[[#This Row],[Today]], 3),0)</f>
        <v>10</v>
      </c>
      <c r="Z3599" s="1" t="str" cm="1">
        <f t="array" aca="1" ref="Z3599" ca="1">_xlfn.IFS(
   Merge1[[#This Row],[Customer Tenure]]&lt;=2,"New",
   Merge1[[#This Row],[Customer Tenure]]&lt;=5,"Emerging",
  Merge1[[#This Row],[Customer Tenure]]&lt;9,"Established",
   TRUE,"Loyal"
)</f>
        <v>Loyal</v>
      </c>
      <c r="AA3599" s="1" t="str" cm="1">
        <f t="array" ref="AA3599">_xlfn.IFS(Merge1[[#This Row],[Income]]&lt;=30000,"Low",Merge1[[#This Row],[Income]]&lt;=60000,"Medium",Merge1[[#This Row],[Income]]&lt;=100000,"High", Merge1[[#This Row],[Income]]&gt;100000," Premium")</f>
        <v>Low</v>
      </c>
      <c r="AB3599" s="1" t="str" cm="1">
        <f t="array" ref="AB3599">_xlfn.IFS(Merge1[[#This Row],[Age]]&lt;= 28,"Gen Z", Merge1[[#This Row],[Age]]&lt;=44,"Millennials", Merge1[[#This Row],[Age]]&lt;=60,"Gen X", Merge1[[#This Row],[Age]]&gt;60,"Baby Boomers")</f>
        <v>Gen Z</v>
      </c>
      <c r="AC3599" s="1" t="str" cm="1">
        <f t="array" ref="AC3599">_xlfn.IFS(
    Merge1[[#This Row],[Balance]]&lt;=50000,"Low",
    Merge1[[#This Row],[Balance]]&lt;=200000,"Medium",
    Merge1[[#This Row],[Balance]]&gt;200000,"High"
)</f>
        <v>High</v>
      </c>
    </row>
    <row r="3600" spans="1:29" x14ac:dyDescent="0.25">
      <c r="A3600" s="1" t="s">
        <v>585</v>
      </c>
      <c r="B3600" s="1" t="s">
        <v>5949</v>
      </c>
      <c r="C3600" s="1" t="s">
        <v>5832</v>
      </c>
      <c r="D3600" s="2">
        <v>44188</v>
      </c>
      <c r="E3600">
        <v>340686</v>
      </c>
      <c r="F3600">
        <v>786</v>
      </c>
      <c r="G3600">
        <v>0</v>
      </c>
      <c r="H3600" s="1" t="s">
        <v>5833</v>
      </c>
      <c r="I3600" s="1" t="s">
        <v>6669</v>
      </c>
      <c r="J3600" s="1" t="s">
        <v>6245</v>
      </c>
      <c r="K3600">
        <v>34</v>
      </c>
      <c r="L3600" s="1" t="s">
        <v>6260</v>
      </c>
      <c r="M3600" s="1" t="s">
        <v>6254</v>
      </c>
      <c r="N3600">
        <v>115081</v>
      </c>
      <c r="O3600" s="1" t="s">
        <v>6252</v>
      </c>
      <c r="P3600" s="2">
        <v>42817</v>
      </c>
      <c r="Q3600" s="2">
        <v>45259</v>
      </c>
      <c r="R3600" s="1" t="s">
        <v>6887</v>
      </c>
      <c r="S3600" s="1" t="s">
        <v>6888</v>
      </c>
      <c r="T3600" s="1" t="s">
        <v>28</v>
      </c>
      <c r="U3600">
        <v>1325</v>
      </c>
      <c r="V3600" s="1" t="s">
        <v>24</v>
      </c>
      <c r="W3600" s="1" t="s">
        <v>55</v>
      </c>
      <c r="X3600" s="2">
        <f t="shared" ca="1" si="56"/>
        <v>45937</v>
      </c>
      <c r="Y3600" s="1">
        <f ca="1">ROUND(YEARFRAC(Merge1[[#This Row],[Join_Date]],Merge1[[#This Row],[Today]], 3),0)</f>
        <v>9</v>
      </c>
      <c r="Z3600" s="1" t="str" cm="1">
        <f t="array" aca="1" ref="Z3600" ca="1">_xlfn.IFS(
   Merge1[[#This Row],[Customer Tenure]]&lt;=2,"New",
   Merge1[[#This Row],[Customer Tenure]]&lt;=5,"Emerging",
  Merge1[[#This Row],[Customer Tenure]]&lt;9,"Established",
   TRUE,"Loyal"
)</f>
        <v>Loyal</v>
      </c>
      <c r="AA3600" s="1" t="str" cm="1">
        <f t="array" ref="AA3600">_xlfn.IFS(Merge1[[#This Row],[Income]]&lt;=30000,"Low",Merge1[[#This Row],[Income]]&lt;=60000,"Medium",Merge1[[#This Row],[Income]]&lt;=100000,"High", Merge1[[#This Row],[Income]]&gt;100000," Premium")</f>
        <v xml:space="preserve"> Premium</v>
      </c>
      <c r="AB3600" s="1" t="str" cm="1">
        <f t="array" ref="AB3600">_xlfn.IFS(Merge1[[#This Row],[Age]]&lt;= 28,"Gen Z", Merge1[[#This Row],[Age]]&lt;=44,"Millennials", Merge1[[#This Row],[Age]]&lt;=60,"Gen X", Merge1[[#This Row],[Age]]&gt;60,"Baby Boomers")</f>
        <v>Millennials</v>
      </c>
      <c r="AC3600" s="1" t="str" cm="1">
        <f t="array" ref="AC3600">_xlfn.IFS(
    Merge1[[#This Row],[Balance]]&lt;=50000,"Low",
    Merge1[[#This Row],[Balance]]&lt;=200000,"Medium",
    Merge1[[#This Row],[Balance]]&gt;200000,"High"
)</f>
        <v>High</v>
      </c>
    </row>
    <row r="3601" spans="1:29" x14ac:dyDescent="0.25">
      <c r="A3601" s="1" t="s">
        <v>1037</v>
      </c>
      <c r="B3601" s="1" t="s">
        <v>5895</v>
      </c>
      <c r="C3601" s="1" t="s">
        <v>5846</v>
      </c>
      <c r="D3601" s="2">
        <v>42707</v>
      </c>
      <c r="E3601">
        <v>491715</v>
      </c>
      <c r="F3601">
        <v>575</v>
      </c>
      <c r="G3601">
        <v>0</v>
      </c>
      <c r="H3601" s="1" t="s">
        <v>5833</v>
      </c>
      <c r="I3601" s="1" t="s">
        <v>6568</v>
      </c>
      <c r="J3601" s="1" t="s">
        <v>6240</v>
      </c>
      <c r="K3601">
        <v>30</v>
      </c>
      <c r="L3601" s="1" t="s">
        <v>6246</v>
      </c>
      <c r="M3601" s="1" t="s">
        <v>6254</v>
      </c>
      <c r="N3601">
        <v>149749</v>
      </c>
      <c r="O3601" s="1" t="s">
        <v>6243</v>
      </c>
      <c r="P3601" s="2">
        <v>42930</v>
      </c>
      <c r="Q3601" s="2">
        <v>45231</v>
      </c>
      <c r="R3601" s="1" t="s">
        <v>6887</v>
      </c>
      <c r="S3601" s="1" t="s">
        <v>6888</v>
      </c>
      <c r="T3601" s="1" t="s">
        <v>9</v>
      </c>
      <c r="U3601">
        <v>902</v>
      </c>
      <c r="V3601" s="1" t="s">
        <v>10</v>
      </c>
      <c r="W3601" s="1" t="s">
        <v>40</v>
      </c>
      <c r="X3601" s="2">
        <f t="shared" ca="1" si="56"/>
        <v>45937</v>
      </c>
      <c r="Y3601" s="1">
        <f ca="1">ROUND(YEARFRAC(Merge1[[#This Row],[Join_Date]],Merge1[[#This Row],[Today]], 3),0)</f>
        <v>8</v>
      </c>
      <c r="Z3601" s="1" t="str" cm="1">
        <f t="array" aca="1" ref="Z3601" ca="1">_xlfn.IFS(
   Merge1[[#This Row],[Customer Tenure]]&lt;=2,"New",
   Merge1[[#This Row],[Customer Tenure]]&lt;=5,"Emerging",
  Merge1[[#This Row],[Customer Tenure]]&lt;9,"Established",
   TRUE,"Loyal"
)</f>
        <v>Established</v>
      </c>
      <c r="AA3601" s="1" t="str" cm="1">
        <f t="array" ref="AA3601">_xlfn.IFS(Merge1[[#This Row],[Income]]&lt;=30000,"Low",Merge1[[#This Row],[Income]]&lt;=60000,"Medium",Merge1[[#This Row],[Income]]&lt;=100000,"High", Merge1[[#This Row],[Income]]&gt;100000," Premium")</f>
        <v xml:space="preserve"> Premium</v>
      </c>
      <c r="AB3601" s="1" t="str" cm="1">
        <f t="array" ref="AB3601">_xlfn.IFS(Merge1[[#This Row],[Age]]&lt;= 28,"Gen Z", Merge1[[#This Row],[Age]]&lt;=44,"Millennials", Merge1[[#This Row],[Age]]&lt;=60,"Gen X", Merge1[[#This Row],[Age]]&gt;60,"Baby Boomers")</f>
        <v>Millennials</v>
      </c>
      <c r="AC3601" s="1" t="str" cm="1">
        <f t="array" ref="AC3601">_xlfn.IFS(
    Merge1[[#This Row],[Balance]]&lt;=50000,"Low",
    Merge1[[#This Row],[Balance]]&lt;=200000,"Medium",
    Merge1[[#This Row],[Balance]]&gt;200000,"High"
)</f>
        <v>High</v>
      </c>
    </row>
    <row r="3602" spans="1:29" x14ac:dyDescent="0.25">
      <c r="A3602" s="1" t="s">
        <v>483</v>
      </c>
      <c r="B3602" s="1" t="s">
        <v>6089</v>
      </c>
      <c r="C3602" s="1" t="s">
        <v>5832</v>
      </c>
      <c r="D3602" s="2">
        <v>45831</v>
      </c>
      <c r="E3602">
        <v>247572</v>
      </c>
      <c r="F3602">
        <v>833</v>
      </c>
      <c r="G3602">
        <v>0</v>
      </c>
      <c r="H3602" s="1" t="s">
        <v>5833</v>
      </c>
      <c r="I3602" s="1" t="s">
        <v>6447</v>
      </c>
      <c r="J3602" s="1" t="s">
        <v>6245</v>
      </c>
      <c r="K3602">
        <v>40</v>
      </c>
      <c r="L3602" s="1" t="s">
        <v>6241</v>
      </c>
      <c r="M3602" s="1" t="s">
        <v>6262</v>
      </c>
      <c r="N3602">
        <v>158563</v>
      </c>
      <c r="O3602" s="1" t="s">
        <v>6243</v>
      </c>
      <c r="P3602" s="2">
        <v>45774</v>
      </c>
      <c r="Q3602" s="2">
        <v>45650</v>
      </c>
      <c r="R3602" s="1" t="s">
        <v>6904</v>
      </c>
      <c r="S3602" s="1" t="s">
        <v>6916</v>
      </c>
      <c r="T3602" s="1" t="s">
        <v>9</v>
      </c>
      <c r="U3602">
        <v>5179</v>
      </c>
      <c r="V3602" s="1" t="s">
        <v>15</v>
      </c>
      <c r="W3602" s="1" t="s">
        <v>29</v>
      </c>
      <c r="X3602" s="2">
        <f t="shared" ca="1" si="56"/>
        <v>45937</v>
      </c>
      <c r="Y3602" s="1">
        <f ca="1">ROUND(YEARFRAC(Merge1[[#This Row],[Join_Date]],Merge1[[#This Row],[Today]], 3),0)</f>
        <v>0</v>
      </c>
      <c r="Z3602" s="1" t="str" cm="1">
        <f t="array" aca="1" ref="Z3602" ca="1">_xlfn.IFS(
   Merge1[[#This Row],[Customer Tenure]]&lt;=2,"New",
   Merge1[[#This Row],[Customer Tenure]]&lt;=5,"Emerging",
  Merge1[[#This Row],[Customer Tenure]]&lt;9,"Established",
   TRUE,"Loyal"
)</f>
        <v>New</v>
      </c>
      <c r="AA3602" s="1" t="str" cm="1">
        <f t="array" ref="AA3602">_xlfn.IFS(Merge1[[#This Row],[Income]]&lt;=30000,"Low",Merge1[[#This Row],[Income]]&lt;=60000,"Medium",Merge1[[#This Row],[Income]]&lt;=100000,"High", Merge1[[#This Row],[Income]]&gt;100000," Premium")</f>
        <v xml:space="preserve"> Premium</v>
      </c>
      <c r="AB3602" s="1" t="str" cm="1">
        <f t="array" ref="AB3602">_xlfn.IFS(Merge1[[#This Row],[Age]]&lt;= 28,"Gen Z", Merge1[[#This Row],[Age]]&lt;=44,"Millennials", Merge1[[#This Row],[Age]]&lt;=60,"Gen X", Merge1[[#This Row],[Age]]&gt;60,"Baby Boomers")</f>
        <v>Millennials</v>
      </c>
      <c r="AC3602" s="1" t="str" cm="1">
        <f t="array" ref="AC3602">_xlfn.IFS(
    Merge1[[#This Row],[Balance]]&lt;=50000,"Low",
    Merge1[[#This Row],[Balance]]&lt;=200000,"Medium",
    Merge1[[#This Row],[Balance]]&gt;200000,"High"
)</f>
        <v>High</v>
      </c>
    </row>
    <row r="3603" spans="1:29" x14ac:dyDescent="0.25">
      <c r="A3603" s="1" t="s">
        <v>2423</v>
      </c>
      <c r="B3603" s="1" t="s">
        <v>6144</v>
      </c>
      <c r="C3603" s="1" t="s">
        <v>5846</v>
      </c>
      <c r="D3603" s="2">
        <v>45316</v>
      </c>
      <c r="E3603">
        <v>393184</v>
      </c>
      <c r="F3603">
        <v>777</v>
      </c>
      <c r="G3603">
        <v>143266</v>
      </c>
      <c r="H3603" s="1" t="s">
        <v>5833</v>
      </c>
      <c r="I3603" s="1" t="s">
        <v>6814</v>
      </c>
      <c r="J3603" s="1" t="s">
        <v>6240</v>
      </c>
      <c r="K3603">
        <v>35</v>
      </c>
      <c r="L3603" s="1" t="s">
        <v>6260</v>
      </c>
      <c r="M3603" s="1" t="s">
        <v>6251</v>
      </c>
      <c r="N3603">
        <v>169381</v>
      </c>
      <c r="O3603" s="1" t="s">
        <v>6243</v>
      </c>
      <c r="P3603" s="2">
        <v>44357</v>
      </c>
      <c r="Q3603" s="2">
        <v>45205</v>
      </c>
      <c r="R3603" s="1" t="s">
        <v>6912</v>
      </c>
      <c r="S3603" s="1" t="s">
        <v>6913</v>
      </c>
      <c r="T3603" s="1" t="s">
        <v>28</v>
      </c>
      <c r="U3603">
        <v>8308</v>
      </c>
      <c r="V3603" s="1" t="s">
        <v>24</v>
      </c>
      <c r="W3603" s="1" t="s">
        <v>106</v>
      </c>
      <c r="X3603" s="2">
        <f t="shared" ca="1" si="56"/>
        <v>45937</v>
      </c>
      <c r="Y3603" s="1">
        <f ca="1">ROUND(YEARFRAC(Merge1[[#This Row],[Join_Date]],Merge1[[#This Row],[Today]], 3),0)</f>
        <v>4</v>
      </c>
      <c r="Z3603" s="1" t="str" cm="1">
        <f t="array" aca="1" ref="Z3603" ca="1">_xlfn.IFS(
   Merge1[[#This Row],[Customer Tenure]]&lt;=2,"New",
   Merge1[[#This Row],[Customer Tenure]]&lt;=5,"Emerging",
  Merge1[[#This Row],[Customer Tenure]]&lt;9,"Established",
   TRUE,"Loyal"
)</f>
        <v>Emerging</v>
      </c>
      <c r="AA3603" s="1" t="str" cm="1">
        <f t="array" ref="AA3603">_xlfn.IFS(Merge1[[#This Row],[Income]]&lt;=30000,"Low",Merge1[[#This Row],[Income]]&lt;=60000,"Medium",Merge1[[#This Row],[Income]]&lt;=100000,"High", Merge1[[#This Row],[Income]]&gt;100000," Premium")</f>
        <v xml:space="preserve"> Premium</v>
      </c>
      <c r="AB3603" s="1" t="str" cm="1">
        <f t="array" ref="AB3603">_xlfn.IFS(Merge1[[#This Row],[Age]]&lt;= 28,"Gen Z", Merge1[[#This Row],[Age]]&lt;=44,"Millennials", Merge1[[#This Row],[Age]]&lt;=60,"Gen X", Merge1[[#This Row],[Age]]&gt;60,"Baby Boomers")</f>
        <v>Millennials</v>
      </c>
      <c r="AC3603" s="1" t="str" cm="1">
        <f t="array" ref="AC3603">_xlfn.IFS(
    Merge1[[#This Row],[Balance]]&lt;=50000,"Low",
    Merge1[[#This Row],[Balance]]&lt;=200000,"Medium",
    Merge1[[#This Row],[Balance]]&gt;200000,"High"
)</f>
        <v>High</v>
      </c>
    </row>
    <row r="3604" spans="1:29" x14ac:dyDescent="0.25">
      <c r="A3604" s="1" t="s">
        <v>1229</v>
      </c>
      <c r="B3604" s="1" t="s">
        <v>6198</v>
      </c>
      <c r="C3604" s="1" t="s">
        <v>5842</v>
      </c>
      <c r="D3604" s="2">
        <v>44592</v>
      </c>
      <c r="E3604">
        <v>286663</v>
      </c>
      <c r="F3604">
        <v>487</v>
      </c>
      <c r="G3604">
        <v>0</v>
      </c>
      <c r="H3604" s="1" t="s">
        <v>5850</v>
      </c>
      <c r="I3604" s="1" t="s">
        <v>6778</v>
      </c>
      <c r="J3604" s="1" t="s">
        <v>6240</v>
      </c>
      <c r="K3604">
        <v>71</v>
      </c>
      <c r="L3604" s="1" t="s">
        <v>6260</v>
      </c>
      <c r="M3604" s="1" t="s">
        <v>6266</v>
      </c>
      <c r="N3604">
        <v>164832</v>
      </c>
      <c r="O3604" s="1" t="s">
        <v>6243</v>
      </c>
      <c r="P3604" s="2">
        <v>42971</v>
      </c>
      <c r="Q3604" s="2">
        <v>45653</v>
      </c>
      <c r="R3604" s="1" t="s">
        <v>6904</v>
      </c>
      <c r="S3604" s="1" t="s">
        <v>6916</v>
      </c>
      <c r="T3604" s="1" t="s">
        <v>14</v>
      </c>
      <c r="U3604">
        <v>3090</v>
      </c>
      <c r="V3604" s="1" t="s">
        <v>19</v>
      </c>
      <c r="W3604" s="1" t="s">
        <v>29</v>
      </c>
      <c r="X3604" s="2">
        <f t="shared" ca="1" si="56"/>
        <v>45937</v>
      </c>
      <c r="Y3604" s="1">
        <f ca="1">ROUND(YEARFRAC(Merge1[[#This Row],[Join_Date]],Merge1[[#This Row],[Today]], 3),0)</f>
        <v>8</v>
      </c>
      <c r="Z3604" s="1" t="str" cm="1">
        <f t="array" aca="1" ref="Z3604" ca="1">_xlfn.IFS(
   Merge1[[#This Row],[Customer Tenure]]&lt;=2,"New",
   Merge1[[#This Row],[Customer Tenure]]&lt;=5,"Emerging",
  Merge1[[#This Row],[Customer Tenure]]&lt;9,"Established",
   TRUE,"Loyal"
)</f>
        <v>Established</v>
      </c>
      <c r="AA3604" s="1" t="str" cm="1">
        <f t="array" ref="AA3604">_xlfn.IFS(Merge1[[#This Row],[Income]]&lt;=30000,"Low",Merge1[[#This Row],[Income]]&lt;=60000,"Medium",Merge1[[#This Row],[Income]]&lt;=100000,"High", Merge1[[#This Row],[Income]]&gt;100000," Premium")</f>
        <v xml:space="preserve"> Premium</v>
      </c>
      <c r="AB3604" s="1" t="str" cm="1">
        <f t="array" ref="AB3604">_xlfn.IFS(Merge1[[#This Row],[Age]]&lt;= 28,"Gen Z", Merge1[[#This Row],[Age]]&lt;=44,"Millennials", Merge1[[#This Row],[Age]]&lt;=60,"Gen X", Merge1[[#This Row],[Age]]&gt;60,"Baby Boomers")</f>
        <v>Baby Boomers</v>
      </c>
      <c r="AC3604" s="1" t="str" cm="1">
        <f t="array" ref="AC3604">_xlfn.IFS(
    Merge1[[#This Row],[Balance]]&lt;=50000,"Low",
    Merge1[[#This Row],[Balance]]&lt;=200000,"Medium",
    Merge1[[#This Row],[Balance]]&gt;200000,"High"
)</f>
        <v>High</v>
      </c>
    </row>
    <row r="3605" spans="1:29" x14ac:dyDescent="0.25">
      <c r="A3605" s="1" t="s">
        <v>2032</v>
      </c>
      <c r="B3605" s="1" t="s">
        <v>5861</v>
      </c>
      <c r="C3605" s="1" t="s">
        <v>5842</v>
      </c>
      <c r="D3605" s="2">
        <v>43146</v>
      </c>
      <c r="E3605">
        <v>210124</v>
      </c>
      <c r="F3605">
        <v>523</v>
      </c>
      <c r="G3605">
        <v>0</v>
      </c>
      <c r="H3605" s="1" t="s">
        <v>5833</v>
      </c>
      <c r="I3605" s="1" t="s">
        <v>6839</v>
      </c>
      <c r="J3605" s="1" t="s">
        <v>6245</v>
      </c>
      <c r="K3605">
        <v>45</v>
      </c>
      <c r="L3605" s="1" t="s">
        <v>6246</v>
      </c>
      <c r="M3605" s="1" t="s">
        <v>6266</v>
      </c>
      <c r="N3605">
        <v>152311</v>
      </c>
      <c r="O3605" s="1" t="s">
        <v>6243</v>
      </c>
      <c r="P3605" s="2">
        <v>42411</v>
      </c>
      <c r="Q3605" s="2">
        <v>45576</v>
      </c>
      <c r="R3605" s="1" t="s">
        <v>6912</v>
      </c>
      <c r="S3605" s="1" t="s">
        <v>6917</v>
      </c>
      <c r="T3605" s="1" t="s">
        <v>23</v>
      </c>
      <c r="U3605">
        <v>8946</v>
      </c>
      <c r="V3605" s="1" t="s">
        <v>10</v>
      </c>
      <c r="W3605" s="1" t="s">
        <v>16</v>
      </c>
      <c r="X3605" s="2">
        <f t="shared" ca="1" si="56"/>
        <v>45937</v>
      </c>
      <c r="Y3605" s="1">
        <f ca="1">ROUND(YEARFRAC(Merge1[[#This Row],[Join_Date]],Merge1[[#This Row],[Today]], 3),0)</f>
        <v>10</v>
      </c>
      <c r="Z3605" s="1" t="str" cm="1">
        <f t="array" aca="1" ref="Z3605" ca="1">_xlfn.IFS(
   Merge1[[#This Row],[Customer Tenure]]&lt;=2,"New",
   Merge1[[#This Row],[Customer Tenure]]&lt;=5,"Emerging",
  Merge1[[#This Row],[Customer Tenure]]&lt;9,"Established",
   TRUE,"Loyal"
)</f>
        <v>Loyal</v>
      </c>
      <c r="AA3605" s="1" t="str" cm="1">
        <f t="array" ref="AA3605">_xlfn.IFS(Merge1[[#This Row],[Income]]&lt;=30000,"Low",Merge1[[#This Row],[Income]]&lt;=60000,"Medium",Merge1[[#This Row],[Income]]&lt;=100000,"High", Merge1[[#This Row],[Income]]&gt;100000," Premium")</f>
        <v xml:space="preserve"> Premium</v>
      </c>
      <c r="AB3605" s="1" t="str" cm="1">
        <f t="array" ref="AB3605">_xlfn.IFS(Merge1[[#This Row],[Age]]&lt;= 28,"Gen Z", Merge1[[#This Row],[Age]]&lt;=44,"Millennials", Merge1[[#This Row],[Age]]&lt;=60,"Gen X", Merge1[[#This Row],[Age]]&gt;60,"Baby Boomers")</f>
        <v>Gen X</v>
      </c>
      <c r="AC3605" s="1" t="str" cm="1">
        <f t="array" ref="AC3605">_xlfn.IFS(
    Merge1[[#This Row],[Balance]]&lt;=50000,"Low",
    Merge1[[#This Row],[Balance]]&lt;=200000,"Medium",
    Merge1[[#This Row],[Balance]]&gt;200000,"High"
)</f>
        <v>High</v>
      </c>
    </row>
    <row r="3606" spans="1:29" x14ac:dyDescent="0.25">
      <c r="A3606" s="1" t="s">
        <v>190</v>
      </c>
      <c r="B3606" s="1" t="s">
        <v>6086</v>
      </c>
      <c r="C3606" s="1" t="s">
        <v>5842</v>
      </c>
      <c r="D3606" s="2">
        <v>43728</v>
      </c>
      <c r="E3606">
        <v>96393</v>
      </c>
      <c r="F3606">
        <v>536</v>
      </c>
      <c r="G3606">
        <v>0</v>
      </c>
      <c r="H3606" s="1" t="s">
        <v>5833</v>
      </c>
      <c r="I3606" s="1" t="s">
        <v>6718</v>
      </c>
      <c r="J3606" s="1" t="s">
        <v>6240</v>
      </c>
      <c r="K3606">
        <v>61</v>
      </c>
      <c r="L3606" s="1" t="s">
        <v>6246</v>
      </c>
      <c r="M3606" s="1" t="s">
        <v>6262</v>
      </c>
      <c r="N3606">
        <v>45963</v>
      </c>
      <c r="O3606" s="1" t="s">
        <v>6243</v>
      </c>
      <c r="P3606" s="2">
        <v>44798</v>
      </c>
      <c r="Q3606" s="2">
        <v>45792</v>
      </c>
      <c r="R3606" s="1" t="s">
        <v>6906</v>
      </c>
      <c r="S3606" s="1" t="s">
        <v>6907</v>
      </c>
      <c r="T3606" s="1" t="s">
        <v>14</v>
      </c>
      <c r="U3606">
        <v>6476</v>
      </c>
      <c r="V3606" s="1" t="s">
        <v>15</v>
      </c>
      <c r="W3606" s="1" t="s">
        <v>55</v>
      </c>
      <c r="X3606" s="2">
        <f t="shared" ca="1" si="56"/>
        <v>45937</v>
      </c>
      <c r="Y3606" s="1">
        <f ca="1">ROUND(YEARFRAC(Merge1[[#This Row],[Join_Date]],Merge1[[#This Row],[Today]], 3),0)</f>
        <v>3</v>
      </c>
      <c r="Z3606" s="1" t="str" cm="1">
        <f t="array" aca="1" ref="Z3606" ca="1">_xlfn.IFS(
   Merge1[[#This Row],[Customer Tenure]]&lt;=2,"New",
   Merge1[[#This Row],[Customer Tenure]]&lt;=5,"Emerging",
  Merge1[[#This Row],[Customer Tenure]]&lt;9,"Established",
   TRUE,"Loyal"
)</f>
        <v>Emerging</v>
      </c>
      <c r="AA3606" s="1" t="str" cm="1">
        <f t="array" ref="AA3606">_xlfn.IFS(Merge1[[#This Row],[Income]]&lt;=30000,"Low",Merge1[[#This Row],[Income]]&lt;=60000,"Medium",Merge1[[#This Row],[Income]]&lt;=100000,"High", Merge1[[#This Row],[Income]]&gt;100000," Premium")</f>
        <v>Medium</v>
      </c>
      <c r="AB3606" s="1" t="str" cm="1">
        <f t="array" ref="AB3606">_xlfn.IFS(Merge1[[#This Row],[Age]]&lt;= 28,"Gen Z", Merge1[[#This Row],[Age]]&lt;=44,"Millennials", Merge1[[#This Row],[Age]]&lt;=60,"Gen X", Merge1[[#This Row],[Age]]&gt;60,"Baby Boomers")</f>
        <v>Baby Boomers</v>
      </c>
      <c r="AC3606" s="1" t="str" cm="1">
        <f t="array" ref="AC3606">_xlfn.IFS(
    Merge1[[#This Row],[Balance]]&lt;=50000,"Low",
    Merge1[[#This Row],[Balance]]&lt;=200000,"Medium",
    Merge1[[#This Row],[Balance]]&gt;200000,"High"
)</f>
        <v>Medium</v>
      </c>
    </row>
    <row r="3607" spans="1:29" x14ac:dyDescent="0.25">
      <c r="A3607" s="1" t="s">
        <v>1607</v>
      </c>
      <c r="B3607" s="1" t="s">
        <v>5894</v>
      </c>
      <c r="C3607" s="1" t="s">
        <v>5835</v>
      </c>
      <c r="D3607" s="2">
        <v>44407</v>
      </c>
      <c r="E3607">
        <v>250819</v>
      </c>
      <c r="F3607">
        <v>705</v>
      </c>
      <c r="G3607">
        <v>0</v>
      </c>
      <c r="H3607" s="1" t="s">
        <v>5833</v>
      </c>
      <c r="I3607" s="1" t="s">
        <v>6386</v>
      </c>
      <c r="J3607" s="1" t="s">
        <v>6245</v>
      </c>
      <c r="K3607">
        <v>40</v>
      </c>
      <c r="L3607" s="1" t="s">
        <v>6256</v>
      </c>
      <c r="M3607" s="1" t="s">
        <v>6262</v>
      </c>
      <c r="N3607">
        <v>117624</v>
      </c>
      <c r="O3607" s="1" t="s">
        <v>6252</v>
      </c>
      <c r="P3607" s="2">
        <v>45720</v>
      </c>
      <c r="Q3607" s="2">
        <v>45458</v>
      </c>
      <c r="R3607" s="1" t="s">
        <v>6883</v>
      </c>
      <c r="S3607" s="1" t="s">
        <v>6884</v>
      </c>
      <c r="T3607" s="1" t="s">
        <v>23</v>
      </c>
      <c r="U3607">
        <v>8823</v>
      </c>
      <c r="V3607" s="1" t="s">
        <v>15</v>
      </c>
      <c r="W3607" s="1" t="s">
        <v>106</v>
      </c>
      <c r="X3607" s="2">
        <f t="shared" ca="1" si="56"/>
        <v>45937</v>
      </c>
      <c r="Y3607" s="1">
        <f ca="1">ROUND(YEARFRAC(Merge1[[#This Row],[Join_Date]],Merge1[[#This Row],[Today]], 3),0)</f>
        <v>1</v>
      </c>
      <c r="Z3607" s="1" t="str" cm="1">
        <f t="array" aca="1" ref="Z3607" ca="1">_xlfn.IFS(
   Merge1[[#This Row],[Customer Tenure]]&lt;=2,"New",
   Merge1[[#This Row],[Customer Tenure]]&lt;=5,"Emerging",
  Merge1[[#This Row],[Customer Tenure]]&lt;9,"Established",
   TRUE,"Loyal"
)</f>
        <v>New</v>
      </c>
      <c r="AA3607" s="1" t="str" cm="1">
        <f t="array" ref="AA3607">_xlfn.IFS(Merge1[[#This Row],[Income]]&lt;=30000,"Low",Merge1[[#This Row],[Income]]&lt;=60000,"Medium",Merge1[[#This Row],[Income]]&lt;=100000,"High", Merge1[[#This Row],[Income]]&gt;100000," Premium")</f>
        <v xml:space="preserve"> Premium</v>
      </c>
      <c r="AB3607" s="1" t="str" cm="1">
        <f t="array" ref="AB3607">_xlfn.IFS(Merge1[[#This Row],[Age]]&lt;= 28,"Gen Z", Merge1[[#This Row],[Age]]&lt;=44,"Millennials", Merge1[[#This Row],[Age]]&lt;=60,"Gen X", Merge1[[#This Row],[Age]]&gt;60,"Baby Boomers")</f>
        <v>Millennials</v>
      </c>
      <c r="AC3607" s="1" t="str" cm="1">
        <f t="array" ref="AC3607">_xlfn.IFS(
    Merge1[[#This Row],[Balance]]&lt;=50000,"Low",
    Merge1[[#This Row],[Balance]]&lt;=200000,"Medium",
    Merge1[[#This Row],[Balance]]&gt;200000,"High"
)</f>
        <v>High</v>
      </c>
    </row>
    <row r="3608" spans="1:29" x14ac:dyDescent="0.25">
      <c r="A3608" s="1" t="s">
        <v>2243</v>
      </c>
      <c r="B3608" s="1" t="s">
        <v>6149</v>
      </c>
      <c r="C3608" s="1" t="s">
        <v>5832</v>
      </c>
      <c r="D3608" s="2">
        <v>44392</v>
      </c>
      <c r="E3608">
        <v>75403</v>
      </c>
      <c r="F3608">
        <v>638</v>
      </c>
      <c r="G3608">
        <v>0</v>
      </c>
      <c r="H3608" s="1" t="s">
        <v>5838</v>
      </c>
      <c r="I3608" s="1" t="s">
        <v>6508</v>
      </c>
      <c r="J3608" s="1" t="s">
        <v>6245</v>
      </c>
      <c r="K3608">
        <v>68</v>
      </c>
      <c r="L3608" s="1" t="s">
        <v>6260</v>
      </c>
      <c r="M3608" s="1" t="s">
        <v>6242</v>
      </c>
      <c r="N3608">
        <v>179674</v>
      </c>
      <c r="O3608" s="1" t="s">
        <v>6243</v>
      </c>
      <c r="P3608" s="2">
        <v>43431</v>
      </c>
      <c r="Q3608" s="2">
        <v>45434</v>
      </c>
      <c r="R3608" s="1" t="s">
        <v>6906</v>
      </c>
      <c r="S3608" s="1" t="s">
        <v>6918</v>
      </c>
      <c r="T3608" s="1" t="s">
        <v>23</v>
      </c>
      <c r="U3608">
        <v>5100</v>
      </c>
      <c r="V3608" s="1" t="s">
        <v>24</v>
      </c>
      <c r="W3608" s="1" t="s">
        <v>45</v>
      </c>
      <c r="X3608" s="2">
        <f t="shared" ca="1" si="56"/>
        <v>45937</v>
      </c>
      <c r="Y3608" s="1">
        <f ca="1">ROUND(YEARFRAC(Merge1[[#This Row],[Join_Date]],Merge1[[#This Row],[Today]], 3),0)</f>
        <v>7</v>
      </c>
      <c r="Z3608" s="1" t="str" cm="1">
        <f t="array" aca="1" ref="Z3608" ca="1">_xlfn.IFS(
   Merge1[[#This Row],[Customer Tenure]]&lt;=2,"New",
   Merge1[[#This Row],[Customer Tenure]]&lt;=5,"Emerging",
  Merge1[[#This Row],[Customer Tenure]]&lt;9,"Established",
   TRUE,"Loyal"
)</f>
        <v>Established</v>
      </c>
      <c r="AA3608" s="1" t="str" cm="1">
        <f t="array" ref="AA3608">_xlfn.IFS(Merge1[[#This Row],[Income]]&lt;=30000,"Low",Merge1[[#This Row],[Income]]&lt;=60000,"Medium",Merge1[[#This Row],[Income]]&lt;=100000,"High", Merge1[[#This Row],[Income]]&gt;100000," Premium")</f>
        <v xml:space="preserve"> Premium</v>
      </c>
      <c r="AB3608" s="1" t="str" cm="1">
        <f t="array" ref="AB3608">_xlfn.IFS(Merge1[[#This Row],[Age]]&lt;= 28,"Gen Z", Merge1[[#This Row],[Age]]&lt;=44,"Millennials", Merge1[[#This Row],[Age]]&lt;=60,"Gen X", Merge1[[#This Row],[Age]]&gt;60,"Baby Boomers")</f>
        <v>Baby Boomers</v>
      </c>
      <c r="AC3608" s="1" t="str" cm="1">
        <f t="array" ref="AC3608">_xlfn.IFS(
    Merge1[[#This Row],[Balance]]&lt;=50000,"Low",
    Merge1[[#This Row],[Balance]]&lt;=200000,"Medium",
    Merge1[[#This Row],[Balance]]&gt;200000,"High"
)</f>
        <v>Medium</v>
      </c>
    </row>
    <row r="3609" spans="1:29" x14ac:dyDescent="0.25">
      <c r="A3609" s="1" t="s">
        <v>872</v>
      </c>
      <c r="B3609" s="1" t="s">
        <v>6039</v>
      </c>
      <c r="C3609" s="1" t="s">
        <v>5846</v>
      </c>
      <c r="D3609" s="2">
        <v>44680</v>
      </c>
      <c r="E3609">
        <v>2763</v>
      </c>
      <c r="F3609">
        <v>744</v>
      </c>
      <c r="G3609">
        <v>0</v>
      </c>
      <c r="H3609" s="1" t="s">
        <v>5833</v>
      </c>
      <c r="I3609" s="1" t="s">
        <v>6849</v>
      </c>
      <c r="J3609" s="1" t="s">
        <v>6240</v>
      </c>
      <c r="K3609">
        <v>40</v>
      </c>
      <c r="L3609" s="1" t="s">
        <v>6256</v>
      </c>
      <c r="M3609" s="1" t="s">
        <v>6254</v>
      </c>
      <c r="N3609">
        <v>157710</v>
      </c>
      <c r="O3609" s="1" t="s">
        <v>6243</v>
      </c>
      <c r="P3609" s="2">
        <v>45104</v>
      </c>
      <c r="Q3609" s="2">
        <v>45416</v>
      </c>
      <c r="R3609" s="1" t="s">
        <v>6906</v>
      </c>
      <c r="S3609" s="1" t="s">
        <v>6918</v>
      </c>
      <c r="T3609" s="1" t="s">
        <v>9</v>
      </c>
      <c r="U3609">
        <v>4250</v>
      </c>
      <c r="V3609" s="1" t="s">
        <v>15</v>
      </c>
      <c r="W3609" s="1" t="s">
        <v>55</v>
      </c>
      <c r="X3609" s="2">
        <f t="shared" ca="1" si="56"/>
        <v>45937</v>
      </c>
      <c r="Y3609" s="1">
        <f ca="1">ROUND(YEARFRAC(Merge1[[#This Row],[Join_Date]],Merge1[[#This Row],[Today]], 3),0)</f>
        <v>2</v>
      </c>
      <c r="Z3609" s="1" t="str" cm="1">
        <f t="array" aca="1" ref="Z3609" ca="1">_xlfn.IFS(
   Merge1[[#This Row],[Customer Tenure]]&lt;=2,"New",
   Merge1[[#This Row],[Customer Tenure]]&lt;=5,"Emerging",
  Merge1[[#This Row],[Customer Tenure]]&lt;9,"Established",
   TRUE,"Loyal"
)</f>
        <v>New</v>
      </c>
      <c r="AA3609" s="1" t="str" cm="1">
        <f t="array" ref="AA3609">_xlfn.IFS(Merge1[[#This Row],[Income]]&lt;=30000,"Low",Merge1[[#This Row],[Income]]&lt;=60000,"Medium",Merge1[[#This Row],[Income]]&lt;=100000,"High", Merge1[[#This Row],[Income]]&gt;100000," Premium")</f>
        <v xml:space="preserve"> Premium</v>
      </c>
      <c r="AB3609" s="1" t="str" cm="1">
        <f t="array" ref="AB3609">_xlfn.IFS(Merge1[[#This Row],[Age]]&lt;= 28,"Gen Z", Merge1[[#This Row],[Age]]&lt;=44,"Millennials", Merge1[[#This Row],[Age]]&lt;=60,"Gen X", Merge1[[#This Row],[Age]]&gt;60,"Baby Boomers")</f>
        <v>Millennials</v>
      </c>
      <c r="AC3609" s="1" t="str" cm="1">
        <f t="array" ref="AC3609">_xlfn.IFS(
    Merge1[[#This Row],[Balance]]&lt;=50000,"Low",
    Merge1[[#This Row],[Balance]]&lt;=200000,"Medium",
    Merge1[[#This Row],[Balance]]&gt;200000,"High"
)</f>
        <v>Low</v>
      </c>
    </row>
    <row r="3610" spans="1:29" x14ac:dyDescent="0.25">
      <c r="A3610" s="1" t="s">
        <v>494</v>
      </c>
      <c r="B3610" s="1" t="s">
        <v>6013</v>
      </c>
      <c r="C3610" s="1" t="s">
        <v>5835</v>
      </c>
      <c r="D3610" s="2">
        <v>44996</v>
      </c>
      <c r="E3610">
        <v>178969</v>
      </c>
      <c r="F3610">
        <v>802</v>
      </c>
      <c r="G3610">
        <v>102493</v>
      </c>
      <c r="H3610" s="1" t="s">
        <v>5833</v>
      </c>
      <c r="I3610" s="1" t="s">
        <v>6338</v>
      </c>
      <c r="J3610" s="1" t="s">
        <v>6245</v>
      </c>
      <c r="K3610">
        <v>66</v>
      </c>
      <c r="L3610" s="1" t="s">
        <v>6256</v>
      </c>
      <c r="M3610" s="1" t="s">
        <v>6257</v>
      </c>
      <c r="N3610">
        <v>66542</v>
      </c>
      <c r="O3610" s="1" t="s">
        <v>6243</v>
      </c>
      <c r="P3610" s="2">
        <v>43091</v>
      </c>
      <c r="Q3610" s="2">
        <v>45524</v>
      </c>
      <c r="R3610" s="1" t="s">
        <v>6889</v>
      </c>
      <c r="S3610" s="1" t="s">
        <v>6890</v>
      </c>
      <c r="T3610" s="1" t="s">
        <v>9</v>
      </c>
      <c r="U3610">
        <v>9022</v>
      </c>
      <c r="V3610" s="1" t="s">
        <v>24</v>
      </c>
      <c r="W3610" s="1" t="s">
        <v>16</v>
      </c>
      <c r="X3610" s="2">
        <f t="shared" ca="1" si="56"/>
        <v>45937</v>
      </c>
      <c r="Y3610" s="1">
        <f ca="1">ROUND(YEARFRAC(Merge1[[#This Row],[Join_Date]],Merge1[[#This Row],[Today]], 3),0)</f>
        <v>8</v>
      </c>
      <c r="Z3610" s="1" t="str" cm="1">
        <f t="array" aca="1" ref="Z3610" ca="1">_xlfn.IFS(
   Merge1[[#This Row],[Customer Tenure]]&lt;=2,"New",
   Merge1[[#This Row],[Customer Tenure]]&lt;=5,"Emerging",
  Merge1[[#This Row],[Customer Tenure]]&lt;9,"Established",
   TRUE,"Loyal"
)</f>
        <v>Established</v>
      </c>
      <c r="AA3610" s="1" t="str" cm="1">
        <f t="array" ref="AA3610">_xlfn.IFS(Merge1[[#This Row],[Income]]&lt;=30000,"Low",Merge1[[#This Row],[Income]]&lt;=60000,"Medium",Merge1[[#This Row],[Income]]&lt;=100000,"High", Merge1[[#This Row],[Income]]&gt;100000," Premium")</f>
        <v>High</v>
      </c>
      <c r="AB3610" s="1" t="str" cm="1">
        <f t="array" ref="AB3610">_xlfn.IFS(Merge1[[#This Row],[Age]]&lt;= 28,"Gen Z", Merge1[[#This Row],[Age]]&lt;=44,"Millennials", Merge1[[#This Row],[Age]]&lt;=60,"Gen X", Merge1[[#This Row],[Age]]&gt;60,"Baby Boomers")</f>
        <v>Baby Boomers</v>
      </c>
      <c r="AC3610" s="1" t="str" cm="1">
        <f t="array" ref="AC3610">_xlfn.IFS(
    Merge1[[#This Row],[Balance]]&lt;=50000,"Low",
    Merge1[[#This Row],[Balance]]&lt;=200000,"Medium",
    Merge1[[#This Row],[Balance]]&gt;200000,"High"
)</f>
        <v>Medium</v>
      </c>
    </row>
    <row r="3611" spans="1:29" x14ac:dyDescent="0.25">
      <c r="A3611" s="1" t="s">
        <v>63</v>
      </c>
      <c r="B3611" s="1" t="s">
        <v>5857</v>
      </c>
      <c r="C3611" s="1" t="s">
        <v>5832</v>
      </c>
      <c r="D3611" s="2">
        <v>43335</v>
      </c>
      <c r="E3611">
        <v>272895</v>
      </c>
      <c r="F3611">
        <v>317</v>
      </c>
      <c r="G3611">
        <v>0</v>
      </c>
      <c r="H3611" s="1" t="s">
        <v>5833</v>
      </c>
      <c r="I3611" s="1" t="s">
        <v>6685</v>
      </c>
      <c r="J3611" s="1" t="s">
        <v>6240</v>
      </c>
      <c r="K3611">
        <v>43</v>
      </c>
      <c r="L3611" s="1" t="s">
        <v>6260</v>
      </c>
      <c r="M3611" s="1" t="s">
        <v>6251</v>
      </c>
      <c r="N3611">
        <v>90316</v>
      </c>
      <c r="O3611" s="1" t="s">
        <v>6248</v>
      </c>
      <c r="P3611" s="2">
        <v>44926</v>
      </c>
      <c r="Q3611" s="2">
        <v>45247</v>
      </c>
      <c r="R3611" s="1" t="s">
        <v>6887</v>
      </c>
      <c r="S3611" s="1" t="s">
        <v>6888</v>
      </c>
      <c r="T3611" s="1" t="s">
        <v>28</v>
      </c>
      <c r="U3611">
        <v>421</v>
      </c>
      <c r="V3611" s="1" t="s">
        <v>24</v>
      </c>
      <c r="W3611" s="1" t="s">
        <v>16</v>
      </c>
      <c r="X3611" s="2">
        <f t="shared" ca="1" si="56"/>
        <v>45937</v>
      </c>
      <c r="Y3611" s="1">
        <f ca="1">ROUND(YEARFRAC(Merge1[[#This Row],[Join_Date]],Merge1[[#This Row],[Today]], 3),0)</f>
        <v>3</v>
      </c>
      <c r="Z3611" s="1" t="str" cm="1">
        <f t="array" aca="1" ref="Z3611" ca="1">_xlfn.IFS(
   Merge1[[#This Row],[Customer Tenure]]&lt;=2,"New",
   Merge1[[#This Row],[Customer Tenure]]&lt;=5,"Emerging",
  Merge1[[#This Row],[Customer Tenure]]&lt;9,"Established",
   TRUE,"Loyal"
)</f>
        <v>Emerging</v>
      </c>
      <c r="AA3611" s="1" t="str" cm="1">
        <f t="array" ref="AA3611">_xlfn.IFS(Merge1[[#This Row],[Income]]&lt;=30000,"Low",Merge1[[#This Row],[Income]]&lt;=60000,"Medium",Merge1[[#This Row],[Income]]&lt;=100000,"High", Merge1[[#This Row],[Income]]&gt;100000," Premium")</f>
        <v>High</v>
      </c>
      <c r="AB3611" s="1" t="str" cm="1">
        <f t="array" ref="AB3611">_xlfn.IFS(Merge1[[#This Row],[Age]]&lt;= 28,"Gen Z", Merge1[[#This Row],[Age]]&lt;=44,"Millennials", Merge1[[#This Row],[Age]]&lt;=60,"Gen X", Merge1[[#This Row],[Age]]&gt;60,"Baby Boomers")</f>
        <v>Millennials</v>
      </c>
      <c r="AC3611" s="1" t="str" cm="1">
        <f t="array" ref="AC3611">_xlfn.IFS(
    Merge1[[#This Row],[Balance]]&lt;=50000,"Low",
    Merge1[[#This Row],[Balance]]&lt;=200000,"Medium",
    Merge1[[#This Row],[Balance]]&gt;200000,"High"
)</f>
        <v>High</v>
      </c>
    </row>
    <row r="3612" spans="1:29" x14ac:dyDescent="0.25">
      <c r="A3612" s="1" t="s">
        <v>99</v>
      </c>
      <c r="B3612" s="1" t="s">
        <v>5836</v>
      </c>
      <c r="C3612" s="1" t="s">
        <v>5835</v>
      </c>
      <c r="D3612" s="2">
        <v>43852</v>
      </c>
      <c r="E3612">
        <v>397674</v>
      </c>
      <c r="F3612">
        <v>570</v>
      </c>
      <c r="G3612">
        <v>0</v>
      </c>
      <c r="H3612" s="1" t="s">
        <v>5833</v>
      </c>
      <c r="I3612" s="1" t="s">
        <v>6705</v>
      </c>
      <c r="J3612" s="1" t="s">
        <v>6240</v>
      </c>
      <c r="K3612">
        <v>45</v>
      </c>
      <c r="L3612" s="1" t="s">
        <v>6246</v>
      </c>
      <c r="M3612" s="1" t="s">
        <v>6247</v>
      </c>
      <c r="N3612">
        <v>36309</v>
      </c>
      <c r="O3612" s="1" t="s">
        <v>6243</v>
      </c>
      <c r="P3612" s="2">
        <v>43773</v>
      </c>
      <c r="Q3612" s="2">
        <v>45456</v>
      </c>
      <c r="R3612" s="1" t="s">
        <v>6883</v>
      </c>
      <c r="S3612" s="1" t="s">
        <v>6884</v>
      </c>
      <c r="T3612" s="1" t="s">
        <v>14</v>
      </c>
      <c r="U3612">
        <v>8315</v>
      </c>
      <c r="V3612" s="1" t="s">
        <v>24</v>
      </c>
      <c r="W3612" s="1" t="s">
        <v>16</v>
      </c>
      <c r="X3612" s="2">
        <f t="shared" ca="1" si="56"/>
        <v>45937</v>
      </c>
      <c r="Y3612" s="1">
        <f ca="1">ROUND(YEARFRAC(Merge1[[#This Row],[Join_Date]],Merge1[[#This Row],[Today]], 3),0)</f>
        <v>6</v>
      </c>
      <c r="Z3612" s="1" t="str" cm="1">
        <f t="array" aca="1" ref="Z3612" ca="1">_xlfn.IFS(
   Merge1[[#This Row],[Customer Tenure]]&lt;=2,"New",
   Merge1[[#This Row],[Customer Tenure]]&lt;=5,"Emerging",
  Merge1[[#This Row],[Customer Tenure]]&lt;9,"Established",
   TRUE,"Loyal"
)</f>
        <v>Established</v>
      </c>
      <c r="AA3612" s="1" t="str" cm="1">
        <f t="array" ref="AA3612">_xlfn.IFS(Merge1[[#This Row],[Income]]&lt;=30000,"Low",Merge1[[#This Row],[Income]]&lt;=60000,"Medium",Merge1[[#This Row],[Income]]&lt;=100000,"High", Merge1[[#This Row],[Income]]&gt;100000," Premium")</f>
        <v>Medium</v>
      </c>
      <c r="AB3612" s="1" t="str" cm="1">
        <f t="array" ref="AB3612">_xlfn.IFS(Merge1[[#This Row],[Age]]&lt;= 28,"Gen Z", Merge1[[#This Row],[Age]]&lt;=44,"Millennials", Merge1[[#This Row],[Age]]&lt;=60,"Gen X", Merge1[[#This Row],[Age]]&gt;60,"Baby Boomers")</f>
        <v>Gen X</v>
      </c>
      <c r="AC3612" s="1" t="str" cm="1">
        <f t="array" ref="AC3612">_xlfn.IFS(
    Merge1[[#This Row],[Balance]]&lt;=50000,"Low",
    Merge1[[#This Row],[Balance]]&lt;=200000,"Medium",
    Merge1[[#This Row],[Balance]]&gt;200000,"High"
)</f>
        <v>High</v>
      </c>
    </row>
    <row r="3613" spans="1:29" x14ac:dyDescent="0.25">
      <c r="A3613" s="1" t="s">
        <v>1287</v>
      </c>
      <c r="B3613" s="1" t="s">
        <v>5963</v>
      </c>
      <c r="C3613" s="1" t="s">
        <v>5846</v>
      </c>
      <c r="D3613" s="2">
        <v>45530</v>
      </c>
      <c r="E3613">
        <v>162781</v>
      </c>
      <c r="F3613">
        <v>597</v>
      </c>
      <c r="G3613">
        <v>0</v>
      </c>
      <c r="H3613" s="1" t="s">
        <v>5833</v>
      </c>
      <c r="I3613" s="1" t="s">
        <v>6767</v>
      </c>
      <c r="J3613" s="1" t="s">
        <v>6240</v>
      </c>
      <c r="K3613">
        <v>25</v>
      </c>
      <c r="L3613" s="1" t="s">
        <v>6241</v>
      </c>
      <c r="M3613" s="1" t="s">
        <v>6251</v>
      </c>
      <c r="N3613">
        <v>186205</v>
      </c>
      <c r="O3613" s="1" t="s">
        <v>6252</v>
      </c>
      <c r="P3613" s="2">
        <v>45595</v>
      </c>
      <c r="Q3613" s="2">
        <v>45511</v>
      </c>
      <c r="R3613" s="1" t="s">
        <v>6889</v>
      </c>
      <c r="S3613" s="1" t="s">
        <v>6890</v>
      </c>
      <c r="T3613" s="1" t="s">
        <v>14</v>
      </c>
      <c r="U3613">
        <v>2456</v>
      </c>
      <c r="V3613" s="1" t="s">
        <v>19</v>
      </c>
      <c r="W3613" s="1" t="s">
        <v>29</v>
      </c>
      <c r="X3613" s="2">
        <f t="shared" ca="1" si="56"/>
        <v>45937</v>
      </c>
      <c r="Y3613" s="1">
        <f ca="1">ROUND(YEARFRAC(Merge1[[#This Row],[Join_Date]],Merge1[[#This Row],[Today]], 3),0)</f>
        <v>1</v>
      </c>
      <c r="Z3613" s="1" t="str" cm="1">
        <f t="array" aca="1" ref="Z3613" ca="1">_xlfn.IFS(
   Merge1[[#This Row],[Customer Tenure]]&lt;=2,"New",
   Merge1[[#This Row],[Customer Tenure]]&lt;=5,"Emerging",
  Merge1[[#This Row],[Customer Tenure]]&lt;9,"Established",
   TRUE,"Loyal"
)</f>
        <v>New</v>
      </c>
      <c r="AA3613" s="1" t="str" cm="1">
        <f t="array" ref="AA3613">_xlfn.IFS(Merge1[[#This Row],[Income]]&lt;=30000,"Low",Merge1[[#This Row],[Income]]&lt;=60000,"Medium",Merge1[[#This Row],[Income]]&lt;=100000,"High", Merge1[[#This Row],[Income]]&gt;100000," Premium")</f>
        <v xml:space="preserve"> Premium</v>
      </c>
      <c r="AB3613" s="1" t="str" cm="1">
        <f t="array" ref="AB3613">_xlfn.IFS(Merge1[[#This Row],[Age]]&lt;= 28,"Gen Z", Merge1[[#This Row],[Age]]&lt;=44,"Millennials", Merge1[[#This Row],[Age]]&lt;=60,"Gen X", Merge1[[#This Row],[Age]]&gt;60,"Baby Boomers")</f>
        <v>Gen Z</v>
      </c>
      <c r="AC3613" s="1" t="str" cm="1">
        <f t="array" ref="AC3613">_xlfn.IFS(
    Merge1[[#This Row],[Balance]]&lt;=50000,"Low",
    Merge1[[#This Row],[Balance]]&lt;=200000,"Medium",
    Merge1[[#This Row],[Balance]]&gt;200000,"High"
)</f>
        <v>Medium</v>
      </c>
    </row>
    <row r="3614" spans="1:29" x14ac:dyDescent="0.25">
      <c r="A3614" s="1" t="s">
        <v>1057</v>
      </c>
      <c r="B3614" s="1" t="s">
        <v>6006</v>
      </c>
      <c r="C3614" s="1" t="s">
        <v>5832</v>
      </c>
      <c r="D3614" s="2">
        <v>42800</v>
      </c>
      <c r="E3614">
        <v>323943</v>
      </c>
      <c r="F3614">
        <v>818</v>
      </c>
      <c r="G3614">
        <v>369543</v>
      </c>
      <c r="H3614" s="1" t="s">
        <v>5833</v>
      </c>
      <c r="I3614" s="1" t="s">
        <v>6855</v>
      </c>
      <c r="J3614" s="1" t="s">
        <v>6245</v>
      </c>
      <c r="K3614">
        <v>27</v>
      </c>
      <c r="L3614" s="1" t="s">
        <v>6260</v>
      </c>
      <c r="M3614" s="1" t="s">
        <v>6254</v>
      </c>
      <c r="N3614">
        <v>32115</v>
      </c>
      <c r="O3614" s="1" t="s">
        <v>6243</v>
      </c>
      <c r="P3614" s="2">
        <v>44267</v>
      </c>
      <c r="Q3614" s="2">
        <v>45402</v>
      </c>
      <c r="R3614" s="1" t="s">
        <v>6893</v>
      </c>
      <c r="S3614" s="1" t="s">
        <v>6911</v>
      </c>
      <c r="T3614" s="1" t="s">
        <v>23</v>
      </c>
      <c r="U3614">
        <v>3356</v>
      </c>
      <c r="V3614" s="1" t="s">
        <v>19</v>
      </c>
      <c r="W3614" s="1" t="s">
        <v>50</v>
      </c>
      <c r="X3614" s="2">
        <f t="shared" ca="1" si="56"/>
        <v>45937</v>
      </c>
      <c r="Y3614" s="1">
        <f ca="1">ROUND(YEARFRAC(Merge1[[#This Row],[Join_Date]],Merge1[[#This Row],[Today]], 3),0)</f>
        <v>5</v>
      </c>
      <c r="Z3614" s="1" t="str" cm="1">
        <f t="array" aca="1" ref="Z3614" ca="1">_xlfn.IFS(
   Merge1[[#This Row],[Customer Tenure]]&lt;=2,"New",
   Merge1[[#This Row],[Customer Tenure]]&lt;=5,"Emerging",
  Merge1[[#This Row],[Customer Tenure]]&lt;9,"Established",
   TRUE,"Loyal"
)</f>
        <v>Emerging</v>
      </c>
      <c r="AA3614" s="1" t="str" cm="1">
        <f t="array" ref="AA3614">_xlfn.IFS(Merge1[[#This Row],[Income]]&lt;=30000,"Low",Merge1[[#This Row],[Income]]&lt;=60000,"Medium",Merge1[[#This Row],[Income]]&lt;=100000,"High", Merge1[[#This Row],[Income]]&gt;100000," Premium")</f>
        <v>Medium</v>
      </c>
      <c r="AB3614" s="1" t="str" cm="1">
        <f t="array" ref="AB3614">_xlfn.IFS(Merge1[[#This Row],[Age]]&lt;= 28,"Gen Z", Merge1[[#This Row],[Age]]&lt;=44,"Millennials", Merge1[[#This Row],[Age]]&lt;=60,"Gen X", Merge1[[#This Row],[Age]]&gt;60,"Baby Boomers")</f>
        <v>Gen Z</v>
      </c>
      <c r="AC3614" s="1" t="str" cm="1">
        <f t="array" ref="AC3614">_xlfn.IFS(
    Merge1[[#This Row],[Balance]]&lt;=50000,"Low",
    Merge1[[#This Row],[Balance]]&lt;=200000,"Medium",
    Merge1[[#This Row],[Balance]]&gt;200000,"High"
)</f>
        <v>High</v>
      </c>
    </row>
    <row r="3615" spans="1:29" x14ac:dyDescent="0.25">
      <c r="A3615" s="1" t="s">
        <v>266</v>
      </c>
      <c r="B3615" s="1" t="s">
        <v>5865</v>
      </c>
      <c r="C3615" s="1" t="s">
        <v>5832</v>
      </c>
      <c r="D3615" s="2">
        <v>45366</v>
      </c>
      <c r="E3615">
        <v>417339</v>
      </c>
      <c r="F3615">
        <v>662</v>
      </c>
      <c r="G3615">
        <v>0</v>
      </c>
      <c r="H3615" s="1" t="s">
        <v>5833</v>
      </c>
      <c r="I3615" s="1" t="s">
        <v>6834</v>
      </c>
      <c r="J3615" s="1" t="s">
        <v>6245</v>
      </c>
      <c r="K3615">
        <v>18</v>
      </c>
      <c r="L3615" s="1" t="s">
        <v>6256</v>
      </c>
      <c r="M3615" s="1" t="s">
        <v>6257</v>
      </c>
      <c r="N3615">
        <v>53997</v>
      </c>
      <c r="O3615" s="1" t="s">
        <v>6243</v>
      </c>
      <c r="P3615" s="2">
        <v>43488</v>
      </c>
      <c r="Q3615" s="2">
        <v>45271</v>
      </c>
      <c r="R3615" s="1" t="s">
        <v>6904</v>
      </c>
      <c r="S3615" s="1" t="s">
        <v>6905</v>
      </c>
      <c r="T3615" s="1" t="s">
        <v>9</v>
      </c>
      <c r="U3615">
        <v>95</v>
      </c>
      <c r="V3615" s="1" t="s">
        <v>15</v>
      </c>
      <c r="W3615" s="1" t="s">
        <v>106</v>
      </c>
      <c r="X3615" s="2">
        <f t="shared" ca="1" si="56"/>
        <v>45937</v>
      </c>
      <c r="Y3615" s="1">
        <f ca="1">ROUND(YEARFRAC(Merge1[[#This Row],[Join_Date]],Merge1[[#This Row],[Today]], 3),0)</f>
        <v>7</v>
      </c>
      <c r="Z3615" s="1" t="str" cm="1">
        <f t="array" aca="1" ref="Z3615" ca="1">_xlfn.IFS(
   Merge1[[#This Row],[Customer Tenure]]&lt;=2,"New",
   Merge1[[#This Row],[Customer Tenure]]&lt;=5,"Emerging",
  Merge1[[#This Row],[Customer Tenure]]&lt;9,"Established",
   TRUE,"Loyal"
)</f>
        <v>Established</v>
      </c>
      <c r="AA3615" s="1" t="str" cm="1">
        <f t="array" ref="AA3615">_xlfn.IFS(Merge1[[#This Row],[Income]]&lt;=30000,"Low",Merge1[[#This Row],[Income]]&lt;=60000,"Medium",Merge1[[#This Row],[Income]]&lt;=100000,"High", Merge1[[#This Row],[Income]]&gt;100000," Premium")</f>
        <v>Medium</v>
      </c>
      <c r="AB3615" s="1" t="str" cm="1">
        <f t="array" ref="AB3615">_xlfn.IFS(Merge1[[#This Row],[Age]]&lt;= 28,"Gen Z", Merge1[[#This Row],[Age]]&lt;=44,"Millennials", Merge1[[#This Row],[Age]]&lt;=60,"Gen X", Merge1[[#This Row],[Age]]&gt;60,"Baby Boomers")</f>
        <v>Gen Z</v>
      </c>
      <c r="AC3615" s="1" t="str" cm="1">
        <f t="array" ref="AC3615">_xlfn.IFS(
    Merge1[[#This Row],[Balance]]&lt;=50000,"Low",
    Merge1[[#This Row],[Balance]]&lt;=200000,"Medium",
    Merge1[[#This Row],[Balance]]&gt;200000,"High"
)</f>
        <v>High</v>
      </c>
    </row>
    <row r="3616" spans="1:29" x14ac:dyDescent="0.25">
      <c r="A3616" s="1" t="s">
        <v>2188</v>
      </c>
      <c r="B3616" s="1" t="s">
        <v>5959</v>
      </c>
      <c r="C3616" s="1" t="s">
        <v>5832</v>
      </c>
      <c r="D3616" s="2">
        <v>44789</v>
      </c>
      <c r="E3616">
        <v>466709</v>
      </c>
      <c r="F3616">
        <v>552</v>
      </c>
      <c r="G3616">
        <v>0</v>
      </c>
      <c r="H3616" s="1" t="s">
        <v>5838</v>
      </c>
      <c r="I3616" s="1" t="s">
        <v>6792</v>
      </c>
      <c r="J3616" s="1" t="s">
        <v>6240</v>
      </c>
      <c r="K3616">
        <v>52</v>
      </c>
      <c r="L3616" s="1" t="s">
        <v>6241</v>
      </c>
      <c r="M3616" s="1" t="s">
        <v>6247</v>
      </c>
      <c r="N3616">
        <v>96619</v>
      </c>
      <c r="O3616" s="1" t="s">
        <v>6243</v>
      </c>
      <c r="P3616" s="2">
        <v>44964</v>
      </c>
      <c r="Q3616" s="2">
        <v>45595</v>
      </c>
      <c r="R3616" s="1" t="s">
        <v>6912</v>
      </c>
      <c r="S3616" s="1" t="s">
        <v>6917</v>
      </c>
      <c r="T3616" s="1" t="s">
        <v>9</v>
      </c>
      <c r="U3616">
        <v>7759</v>
      </c>
      <c r="V3616" s="1" t="s">
        <v>19</v>
      </c>
      <c r="W3616" s="1" t="s">
        <v>45</v>
      </c>
      <c r="X3616" s="2">
        <f t="shared" ca="1" si="56"/>
        <v>45937</v>
      </c>
      <c r="Y3616" s="1">
        <f ca="1">ROUND(YEARFRAC(Merge1[[#This Row],[Join_Date]],Merge1[[#This Row],[Today]], 3),0)</f>
        <v>3</v>
      </c>
      <c r="Z3616" s="1" t="str" cm="1">
        <f t="array" aca="1" ref="Z3616" ca="1">_xlfn.IFS(
   Merge1[[#This Row],[Customer Tenure]]&lt;=2,"New",
   Merge1[[#This Row],[Customer Tenure]]&lt;=5,"Emerging",
  Merge1[[#This Row],[Customer Tenure]]&lt;9,"Established",
   TRUE,"Loyal"
)</f>
        <v>Emerging</v>
      </c>
      <c r="AA3616" s="1" t="str" cm="1">
        <f t="array" ref="AA3616">_xlfn.IFS(Merge1[[#This Row],[Income]]&lt;=30000,"Low",Merge1[[#This Row],[Income]]&lt;=60000,"Medium",Merge1[[#This Row],[Income]]&lt;=100000,"High", Merge1[[#This Row],[Income]]&gt;100000," Premium")</f>
        <v>High</v>
      </c>
      <c r="AB3616" s="1" t="str" cm="1">
        <f t="array" ref="AB3616">_xlfn.IFS(Merge1[[#This Row],[Age]]&lt;= 28,"Gen Z", Merge1[[#This Row],[Age]]&lt;=44,"Millennials", Merge1[[#This Row],[Age]]&lt;=60,"Gen X", Merge1[[#This Row],[Age]]&gt;60,"Baby Boomers")</f>
        <v>Gen X</v>
      </c>
      <c r="AC3616" s="1" t="str" cm="1">
        <f t="array" ref="AC3616">_xlfn.IFS(
    Merge1[[#This Row],[Balance]]&lt;=50000,"Low",
    Merge1[[#This Row],[Balance]]&lt;=200000,"Medium",
    Merge1[[#This Row],[Balance]]&gt;200000,"High"
)</f>
        <v>High</v>
      </c>
    </row>
    <row r="3617" spans="1:29" x14ac:dyDescent="0.25">
      <c r="A3617" s="1" t="s">
        <v>95</v>
      </c>
      <c r="B3617" s="1" t="s">
        <v>5952</v>
      </c>
      <c r="C3617" s="1" t="s">
        <v>5832</v>
      </c>
      <c r="D3617" s="2">
        <v>45862</v>
      </c>
      <c r="E3617">
        <v>144989</v>
      </c>
      <c r="F3617">
        <v>362</v>
      </c>
      <c r="G3617">
        <v>0</v>
      </c>
      <c r="H3617" s="1" t="s">
        <v>5850</v>
      </c>
      <c r="I3617" s="1" t="s">
        <v>6506</v>
      </c>
      <c r="J3617" s="1" t="s">
        <v>6245</v>
      </c>
      <c r="K3617">
        <v>63</v>
      </c>
      <c r="L3617" s="1" t="s">
        <v>6241</v>
      </c>
      <c r="M3617" s="1" t="s">
        <v>6254</v>
      </c>
      <c r="N3617">
        <v>73268</v>
      </c>
      <c r="O3617" s="1" t="s">
        <v>6243</v>
      </c>
      <c r="P3617" s="2">
        <v>45587</v>
      </c>
      <c r="Q3617" s="2">
        <v>45562</v>
      </c>
      <c r="R3617" s="1" t="s">
        <v>6897</v>
      </c>
      <c r="S3617" s="1" t="s">
        <v>6898</v>
      </c>
      <c r="T3617" s="1" t="s">
        <v>14</v>
      </c>
      <c r="U3617">
        <v>4152</v>
      </c>
      <c r="V3617" s="1" t="s">
        <v>24</v>
      </c>
      <c r="W3617" s="1" t="s">
        <v>25</v>
      </c>
      <c r="X3617" s="2">
        <f t="shared" ca="1" si="56"/>
        <v>45937</v>
      </c>
      <c r="Y3617" s="1">
        <f ca="1">ROUND(YEARFRAC(Merge1[[#This Row],[Join_Date]],Merge1[[#This Row],[Today]], 3),0)</f>
        <v>1</v>
      </c>
      <c r="Z3617" s="1" t="str" cm="1">
        <f t="array" aca="1" ref="Z3617" ca="1">_xlfn.IFS(
   Merge1[[#This Row],[Customer Tenure]]&lt;=2,"New",
   Merge1[[#This Row],[Customer Tenure]]&lt;=5,"Emerging",
  Merge1[[#This Row],[Customer Tenure]]&lt;9,"Established",
   TRUE,"Loyal"
)</f>
        <v>New</v>
      </c>
      <c r="AA3617" s="1" t="str" cm="1">
        <f t="array" ref="AA3617">_xlfn.IFS(Merge1[[#This Row],[Income]]&lt;=30000,"Low",Merge1[[#This Row],[Income]]&lt;=60000,"Medium",Merge1[[#This Row],[Income]]&lt;=100000,"High", Merge1[[#This Row],[Income]]&gt;100000," Premium")</f>
        <v>High</v>
      </c>
      <c r="AB3617" s="1" t="str" cm="1">
        <f t="array" ref="AB3617">_xlfn.IFS(Merge1[[#This Row],[Age]]&lt;= 28,"Gen Z", Merge1[[#This Row],[Age]]&lt;=44,"Millennials", Merge1[[#This Row],[Age]]&lt;=60,"Gen X", Merge1[[#This Row],[Age]]&gt;60,"Baby Boomers")</f>
        <v>Baby Boomers</v>
      </c>
      <c r="AC3617" s="1" t="str" cm="1">
        <f t="array" ref="AC3617">_xlfn.IFS(
    Merge1[[#This Row],[Balance]]&lt;=50000,"Low",
    Merge1[[#This Row],[Balance]]&lt;=200000,"Medium",
    Merge1[[#This Row],[Balance]]&gt;200000,"High"
)</f>
        <v>Medium</v>
      </c>
    </row>
    <row r="3618" spans="1:29" x14ac:dyDescent="0.25">
      <c r="A3618" s="1" t="s">
        <v>2132</v>
      </c>
      <c r="B3618" s="1" t="s">
        <v>6099</v>
      </c>
      <c r="C3618" s="1" t="s">
        <v>5842</v>
      </c>
      <c r="D3618" s="2">
        <v>45803</v>
      </c>
      <c r="E3618">
        <v>79818</v>
      </c>
      <c r="F3618">
        <v>480</v>
      </c>
      <c r="G3618">
        <v>0</v>
      </c>
      <c r="H3618" s="1" t="s">
        <v>5833</v>
      </c>
      <c r="I3618" s="1" t="s">
        <v>6598</v>
      </c>
      <c r="J3618" s="1" t="s">
        <v>6245</v>
      </c>
      <c r="K3618">
        <v>64</v>
      </c>
      <c r="L3618" s="1" t="s">
        <v>6246</v>
      </c>
      <c r="M3618" s="1" t="s">
        <v>6257</v>
      </c>
      <c r="N3618">
        <v>145816</v>
      </c>
      <c r="O3618" s="1" t="s">
        <v>6252</v>
      </c>
      <c r="P3618" s="2">
        <v>44500</v>
      </c>
      <c r="Q3618" s="2">
        <v>45487</v>
      </c>
      <c r="R3618" s="1" t="s">
        <v>6891</v>
      </c>
      <c r="S3618" s="1" t="s">
        <v>6895</v>
      </c>
      <c r="T3618" s="1" t="s">
        <v>28</v>
      </c>
      <c r="U3618">
        <v>7097</v>
      </c>
      <c r="V3618" s="1" t="s">
        <v>24</v>
      </c>
      <c r="W3618" s="1" t="s">
        <v>25</v>
      </c>
      <c r="X3618" s="2">
        <f t="shared" ca="1" si="56"/>
        <v>45937</v>
      </c>
      <c r="Y3618" s="1">
        <f ca="1">ROUND(YEARFRAC(Merge1[[#This Row],[Join_Date]],Merge1[[#This Row],[Today]], 3),0)</f>
        <v>4</v>
      </c>
      <c r="Z3618" s="1" t="str" cm="1">
        <f t="array" aca="1" ref="Z3618" ca="1">_xlfn.IFS(
   Merge1[[#This Row],[Customer Tenure]]&lt;=2,"New",
   Merge1[[#This Row],[Customer Tenure]]&lt;=5,"Emerging",
  Merge1[[#This Row],[Customer Tenure]]&lt;9,"Established",
   TRUE,"Loyal"
)</f>
        <v>Emerging</v>
      </c>
      <c r="AA3618" s="1" t="str" cm="1">
        <f t="array" ref="AA3618">_xlfn.IFS(Merge1[[#This Row],[Income]]&lt;=30000,"Low",Merge1[[#This Row],[Income]]&lt;=60000,"Medium",Merge1[[#This Row],[Income]]&lt;=100000,"High", Merge1[[#This Row],[Income]]&gt;100000," Premium")</f>
        <v xml:space="preserve"> Premium</v>
      </c>
      <c r="AB3618" s="1" t="str" cm="1">
        <f t="array" ref="AB3618">_xlfn.IFS(Merge1[[#This Row],[Age]]&lt;= 28,"Gen Z", Merge1[[#This Row],[Age]]&lt;=44,"Millennials", Merge1[[#This Row],[Age]]&lt;=60,"Gen X", Merge1[[#This Row],[Age]]&gt;60,"Baby Boomers")</f>
        <v>Baby Boomers</v>
      </c>
      <c r="AC3618" s="1" t="str" cm="1">
        <f t="array" ref="AC3618">_xlfn.IFS(
    Merge1[[#This Row],[Balance]]&lt;=50000,"Low",
    Merge1[[#This Row],[Balance]]&lt;=200000,"Medium",
    Merge1[[#This Row],[Balance]]&gt;200000,"High"
)</f>
        <v>Medium</v>
      </c>
    </row>
    <row r="3619" spans="1:29" x14ac:dyDescent="0.25">
      <c r="A3619" s="1" t="s">
        <v>3492</v>
      </c>
      <c r="B3619" s="1" t="s">
        <v>5989</v>
      </c>
      <c r="C3619" s="1" t="s">
        <v>5842</v>
      </c>
      <c r="D3619" s="2">
        <v>42417</v>
      </c>
      <c r="E3619">
        <v>164044</v>
      </c>
      <c r="F3619">
        <v>404</v>
      </c>
      <c r="G3619">
        <v>0</v>
      </c>
      <c r="H3619" s="1" t="s">
        <v>5833</v>
      </c>
      <c r="I3619" s="1" t="s">
        <v>6774</v>
      </c>
      <c r="J3619" s="1" t="s">
        <v>6245</v>
      </c>
      <c r="K3619">
        <v>54</v>
      </c>
      <c r="L3619" s="1" t="s">
        <v>6246</v>
      </c>
      <c r="M3619" s="1" t="s">
        <v>6251</v>
      </c>
      <c r="N3619">
        <v>145818</v>
      </c>
      <c r="O3619" s="1" t="s">
        <v>6243</v>
      </c>
      <c r="P3619" s="2">
        <v>42917</v>
      </c>
      <c r="Q3619" s="2">
        <v>45666</v>
      </c>
      <c r="R3619" s="1" t="s">
        <v>6902</v>
      </c>
      <c r="S3619" s="1" t="s">
        <v>6908</v>
      </c>
      <c r="T3619" s="1" t="s">
        <v>9</v>
      </c>
      <c r="U3619">
        <v>7378</v>
      </c>
      <c r="V3619" s="1" t="s">
        <v>19</v>
      </c>
      <c r="W3619" s="1" t="s">
        <v>40</v>
      </c>
      <c r="X3619" s="2">
        <f t="shared" ca="1" si="56"/>
        <v>45937</v>
      </c>
      <c r="Y3619" s="1">
        <f ca="1">ROUND(YEARFRAC(Merge1[[#This Row],[Join_Date]],Merge1[[#This Row],[Today]], 3),0)</f>
        <v>8</v>
      </c>
      <c r="Z3619" s="1" t="str" cm="1">
        <f t="array" aca="1" ref="Z3619" ca="1">_xlfn.IFS(
   Merge1[[#This Row],[Customer Tenure]]&lt;=2,"New",
   Merge1[[#This Row],[Customer Tenure]]&lt;=5,"Emerging",
  Merge1[[#This Row],[Customer Tenure]]&lt;9,"Established",
   TRUE,"Loyal"
)</f>
        <v>Established</v>
      </c>
      <c r="AA3619" s="1" t="str" cm="1">
        <f t="array" ref="AA3619">_xlfn.IFS(Merge1[[#This Row],[Income]]&lt;=30000,"Low",Merge1[[#This Row],[Income]]&lt;=60000,"Medium",Merge1[[#This Row],[Income]]&lt;=100000,"High", Merge1[[#This Row],[Income]]&gt;100000," Premium")</f>
        <v xml:space="preserve"> Premium</v>
      </c>
      <c r="AB3619" s="1" t="str" cm="1">
        <f t="array" ref="AB3619">_xlfn.IFS(Merge1[[#This Row],[Age]]&lt;= 28,"Gen Z", Merge1[[#This Row],[Age]]&lt;=44,"Millennials", Merge1[[#This Row],[Age]]&lt;=60,"Gen X", Merge1[[#This Row],[Age]]&gt;60,"Baby Boomers")</f>
        <v>Gen X</v>
      </c>
      <c r="AC3619" s="1" t="str" cm="1">
        <f t="array" ref="AC3619">_xlfn.IFS(
    Merge1[[#This Row],[Balance]]&lt;=50000,"Low",
    Merge1[[#This Row],[Balance]]&lt;=200000,"Medium",
    Merge1[[#This Row],[Balance]]&gt;200000,"High"
)</f>
        <v>Medium</v>
      </c>
    </row>
    <row r="3620" spans="1:29" x14ac:dyDescent="0.25">
      <c r="A3620" s="1" t="s">
        <v>643</v>
      </c>
      <c r="B3620" s="1" t="s">
        <v>6177</v>
      </c>
      <c r="C3620" s="1" t="s">
        <v>5842</v>
      </c>
      <c r="D3620" s="2">
        <v>43362</v>
      </c>
      <c r="E3620">
        <v>498357</v>
      </c>
      <c r="F3620">
        <v>447</v>
      </c>
      <c r="G3620">
        <v>0</v>
      </c>
      <c r="H3620" s="1" t="s">
        <v>5833</v>
      </c>
      <c r="I3620" s="1" t="s">
        <v>6334</v>
      </c>
      <c r="J3620" s="1" t="s">
        <v>6240</v>
      </c>
      <c r="K3620">
        <v>68</v>
      </c>
      <c r="L3620" s="1" t="s">
        <v>6260</v>
      </c>
      <c r="M3620" s="1" t="s">
        <v>6247</v>
      </c>
      <c r="N3620">
        <v>108801</v>
      </c>
      <c r="O3620" s="1" t="s">
        <v>6248</v>
      </c>
      <c r="P3620" s="2">
        <v>45597</v>
      </c>
      <c r="Q3620" s="2">
        <v>45768</v>
      </c>
      <c r="R3620" s="1" t="s">
        <v>6893</v>
      </c>
      <c r="S3620" s="1" t="s">
        <v>6894</v>
      </c>
      <c r="T3620" s="1" t="s">
        <v>28</v>
      </c>
      <c r="U3620">
        <v>9774</v>
      </c>
      <c r="V3620" s="1" t="s">
        <v>15</v>
      </c>
      <c r="W3620" s="1" t="s">
        <v>20</v>
      </c>
      <c r="X3620" s="2">
        <f t="shared" ca="1" si="56"/>
        <v>45937</v>
      </c>
      <c r="Y3620" s="1">
        <f ca="1">ROUND(YEARFRAC(Merge1[[#This Row],[Join_Date]],Merge1[[#This Row],[Today]], 3),0)</f>
        <v>1</v>
      </c>
      <c r="Z3620" s="1" t="str" cm="1">
        <f t="array" aca="1" ref="Z3620" ca="1">_xlfn.IFS(
   Merge1[[#This Row],[Customer Tenure]]&lt;=2,"New",
   Merge1[[#This Row],[Customer Tenure]]&lt;=5,"Emerging",
  Merge1[[#This Row],[Customer Tenure]]&lt;9,"Established",
   TRUE,"Loyal"
)</f>
        <v>New</v>
      </c>
      <c r="AA3620" s="1" t="str" cm="1">
        <f t="array" ref="AA3620">_xlfn.IFS(Merge1[[#This Row],[Income]]&lt;=30000,"Low",Merge1[[#This Row],[Income]]&lt;=60000,"Medium",Merge1[[#This Row],[Income]]&lt;=100000,"High", Merge1[[#This Row],[Income]]&gt;100000," Premium")</f>
        <v xml:space="preserve"> Premium</v>
      </c>
      <c r="AB3620" s="1" t="str" cm="1">
        <f t="array" ref="AB3620">_xlfn.IFS(Merge1[[#This Row],[Age]]&lt;= 28,"Gen Z", Merge1[[#This Row],[Age]]&lt;=44,"Millennials", Merge1[[#This Row],[Age]]&lt;=60,"Gen X", Merge1[[#This Row],[Age]]&gt;60,"Baby Boomers")</f>
        <v>Baby Boomers</v>
      </c>
      <c r="AC3620" s="1" t="str" cm="1">
        <f t="array" ref="AC3620">_xlfn.IFS(
    Merge1[[#This Row],[Balance]]&lt;=50000,"Low",
    Merge1[[#This Row],[Balance]]&lt;=200000,"Medium",
    Merge1[[#This Row],[Balance]]&gt;200000,"High"
)</f>
        <v>High</v>
      </c>
    </row>
    <row r="3621" spans="1:29" x14ac:dyDescent="0.25">
      <c r="A3621" s="1" t="s">
        <v>1211</v>
      </c>
      <c r="B3621" s="1" t="s">
        <v>6120</v>
      </c>
      <c r="C3621" s="1" t="s">
        <v>5835</v>
      </c>
      <c r="D3621" s="2">
        <v>44728</v>
      </c>
      <c r="E3621">
        <v>184514</v>
      </c>
      <c r="F3621">
        <v>561</v>
      </c>
      <c r="G3621">
        <v>0</v>
      </c>
      <c r="H3621" s="1" t="s">
        <v>5838</v>
      </c>
      <c r="I3621" s="1" t="s">
        <v>6857</v>
      </c>
      <c r="J3621" s="1" t="s">
        <v>6240</v>
      </c>
      <c r="K3621">
        <v>34</v>
      </c>
      <c r="L3621" s="1" t="s">
        <v>6256</v>
      </c>
      <c r="M3621" s="1" t="s">
        <v>6257</v>
      </c>
      <c r="N3621">
        <v>42911</v>
      </c>
      <c r="O3621" s="1" t="s">
        <v>6248</v>
      </c>
      <c r="P3621" s="2">
        <v>42920</v>
      </c>
      <c r="Q3621" s="2">
        <v>45460</v>
      </c>
      <c r="R3621" s="1" t="s">
        <v>6883</v>
      </c>
      <c r="S3621" s="1" t="s">
        <v>6884</v>
      </c>
      <c r="T3621" s="1" t="s">
        <v>14</v>
      </c>
      <c r="U3621">
        <v>5844</v>
      </c>
      <c r="V3621" s="1" t="s">
        <v>24</v>
      </c>
      <c r="W3621" s="1" t="s">
        <v>55</v>
      </c>
      <c r="X3621" s="2">
        <f t="shared" ca="1" si="56"/>
        <v>45937</v>
      </c>
      <c r="Y3621" s="1">
        <f ca="1">ROUND(YEARFRAC(Merge1[[#This Row],[Join_Date]],Merge1[[#This Row],[Today]], 3),0)</f>
        <v>8</v>
      </c>
      <c r="Z3621" s="1" t="str" cm="1">
        <f t="array" aca="1" ref="Z3621" ca="1">_xlfn.IFS(
   Merge1[[#This Row],[Customer Tenure]]&lt;=2,"New",
   Merge1[[#This Row],[Customer Tenure]]&lt;=5,"Emerging",
  Merge1[[#This Row],[Customer Tenure]]&lt;9,"Established",
   TRUE,"Loyal"
)</f>
        <v>Established</v>
      </c>
      <c r="AA3621" s="1" t="str" cm="1">
        <f t="array" ref="AA3621">_xlfn.IFS(Merge1[[#This Row],[Income]]&lt;=30000,"Low",Merge1[[#This Row],[Income]]&lt;=60000,"Medium",Merge1[[#This Row],[Income]]&lt;=100000,"High", Merge1[[#This Row],[Income]]&gt;100000," Premium")</f>
        <v>Medium</v>
      </c>
      <c r="AB3621" s="1" t="str" cm="1">
        <f t="array" ref="AB3621">_xlfn.IFS(Merge1[[#This Row],[Age]]&lt;= 28,"Gen Z", Merge1[[#This Row],[Age]]&lt;=44,"Millennials", Merge1[[#This Row],[Age]]&lt;=60,"Gen X", Merge1[[#This Row],[Age]]&gt;60,"Baby Boomers")</f>
        <v>Millennials</v>
      </c>
      <c r="AC3621" s="1" t="str" cm="1">
        <f t="array" ref="AC3621">_xlfn.IFS(
    Merge1[[#This Row],[Balance]]&lt;=50000,"Low",
    Merge1[[#This Row],[Balance]]&lt;=200000,"Medium",
    Merge1[[#This Row],[Balance]]&gt;200000,"High"
)</f>
        <v>Medium</v>
      </c>
    </row>
    <row r="3622" spans="1:29" x14ac:dyDescent="0.25">
      <c r="A3622" s="1" t="s">
        <v>805</v>
      </c>
      <c r="B3622" s="1" t="s">
        <v>5930</v>
      </c>
      <c r="C3622" s="1" t="s">
        <v>5835</v>
      </c>
      <c r="D3622" s="2">
        <v>44565</v>
      </c>
      <c r="E3622">
        <v>355566</v>
      </c>
      <c r="F3622">
        <v>572</v>
      </c>
      <c r="G3622">
        <v>352236</v>
      </c>
      <c r="H3622" s="1" t="s">
        <v>5833</v>
      </c>
      <c r="I3622" s="1" t="s">
        <v>6703</v>
      </c>
      <c r="J3622" s="1" t="s">
        <v>6245</v>
      </c>
      <c r="K3622">
        <v>20</v>
      </c>
      <c r="L3622" s="1" t="s">
        <v>6256</v>
      </c>
      <c r="M3622" s="1" t="s">
        <v>6242</v>
      </c>
      <c r="N3622">
        <v>28946</v>
      </c>
      <c r="O3622" s="1" t="s">
        <v>6248</v>
      </c>
      <c r="P3622" s="2">
        <v>42442</v>
      </c>
      <c r="Q3622" s="2">
        <v>45409</v>
      </c>
      <c r="R3622" s="1" t="s">
        <v>6893</v>
      </c>
      <c r="S3622" s="1" t="s">
        <v>6911</v>
      </c>
      <c r="T3622" s="1" t="s">
        <v>14</v>
      </c>
      <c r="U3622">
        <v>813</v>
      </c>
      <c r="V3622" s="1" t="s">
        <v>19</v>
      </c>
      <c r="W3622" s="1" t="s">
        <v>20</v>
      </c>
      <c r="X3622" s="2">
        <f t="shared" ca="1" si="56"/>
        <v>45937</v>
      </c>
      <c r="Y3622" s="1">
        <f ca="1">ROUND(YEARFRAC(Merge1[[#This Row],[Join_Date]],Merge1[[#This Row],[Today]], 3),0)</f>
        <v>10</v>
      </c>
      <c r="Z3622" s="1" t="str" cm="1">
        <f t="array" aca="1" ref="Z3622" ca="1">_xlfn.IFS(
   Merge1[[#This Row],[Customer Tenure]]&lt;=2,"New",
   Merge1[[#This Row],[Customer Tenure]]&lt;=5,"Emerging",
  Merge1[[#This Row],[Customer Tenure]]&lt;9,"Established",
   TRUE,"Loyal"
)</f>
        <v>Loyal</v>
      </c>
      <c r="AA3622" s="1" t="str" cm="1">
        <f t="array" ref="AA3622">_xlfn.IFS(Merge1[[#This Row],[Income]]&lt;=30000,"Low",Merge1[[#This Row],[Income]]&lt;=60000,"Medium",Merge1[[#This Row],[Income]]&lt;=100000,"High", Merge1[[#This Row],[Income]]&gt;100000," Premium")</f>
        <v>Low</v>
      </c>
      <c r="AB3622" s="1" t="str" cm="1">
        <f t="array" ref="AB3622">_xlfn.IFS(Merge1[[#This Row],[Age]]&lt;= 28,"Gen Z", Merge1[[#This Row],[Age]]&lt;=44,"Millennials", Merge1[[#This Row],[Age]]&lt;=60,"Gen X", Merge1[[#This Row],[Age]]&gt;60,"Baby Boomers")</f>
        <v>Gen Z</v>
      </c>
      <c r="AC3622" s="1" t="str" cm="1">
        <f t="array" ref="AC3622">_xlfn.IFS(
    Merge1[[#This Row],[Balance]]&lt;=50000,"Low",
    Merge1[[#This Row],[Balance]]&lt;=200000,"Medium",
    Merge1[[#This Row],[Balance]]&gt;200000,"High"
)</f>
        <v>High</v>
      </c>
    </row>
    <row r="3623" spans="1:29" x14ac:dyDescent="0.25">
      <c r="A3623" s="1" t="s">
        <v>1275</v>
      </c>
      <c r="B3623" s="1" t="s">
        <v>5889</v>
      </c>
      <c r="C3623" s="1" t="s">
        <v>5846</v>
      </c>
      <c r="D3623" s="2">
        <v>44049</v>
      </c>
      <c r="E3623">
        <v>476111</v>
      </c>
      <c r="F3623">
        <v>341</v>
      </c>
      <c r="G3623">
        <v>390751</v>
      </c>
      <c r="H3623" s="1" t="s">
        <v>5833</v>
      </c>
      <c r="I3623" s="1" t="s">
        <v>6333</v>
      </c>
      <c r="J3623" s="1" t="s">
        <v>6240</v>
      </c>
      <c r="K3623">
        <v>39</v>
      </c>
      <c r="L3623" s="1" t="s">
        <v>6241</v>
      </c>
      <c r="M3623" s="1" t="s">
        <v>6266</v>
      </c>
      <c r="N3623">
        <v>123320</v>
      </c>
      <c r="O3623" s="1" t="s">
        <v>6243</v>
      </c>
      <c r="P3623" s="2">
        <v>44878</v>
      </c>
      <c r="Q3623" s="2">
        <v>45419</v>
      </c>
      <c r="R3623" s="1" t="s">
        <v>6906</v>
      </c>
      <c r="S3623" s="1" t="s">
        <v>6918</v>
      </c>
      <c r="T3623" s="1" t="s">
        <v>28</v>
      </c>
      <c r="U3623">
        <v>6729</v>
      </c>
      <c r="V3623" s="1" t="s">
        <v>10</v>
      </c>
      <c r="W3623" s="1" t="s">
        <v>25</v>
      </c>
      <c r="X3623" s="2">
        <f t="shared" ca="1" si="56"/>
        <v>45937</v>
      </c>
      <c r="Y3623" s="1">
        <f ca="1">ROUND(YEARFRAC(Merge1[[#This Row],[Join_Date]],Merge1[[#This Row],[Today]], 3),0)</f>
        <v>3</v>
      </c>
      <c r="Z3623" s="1" t="str" cm="1">
        <f t="array" aca="1" ref="Z3623" ca="1">_xlfn.IFS(
   Merge1[[#This Row],[Customer Tenure]]&lt;=2,"New",
   Merge1[[#This Row],[Customer Tenure]]&lt;=5,"Emerging",
  Merge1[[#This Row],[Customer Tenure]]&lt;9,"Established",
   TRUE,"Loyal"
)</f>
        <v>Emerging</v>
      </c>
      <c r="AA3623" s="1" t="str" cm="1">
        <f t="array" ref="AA3623">_xlfn.IFS(Merge1[[#This Row],[Income]]&lt;=30000,"Low",Merge1[[#This Row],[Income]]&lt;=60000,"Medium",Merge1[[#This Row],[Income]]&lt;=100000,"High", Merge1[[#This Row],[Income]]&gt;100000," Premium")</f>
        <v xml:space="preserve"> Premium</v>
      </c>
      <c r="AB3623" s="1" t="str" cm="1">
        <f t="array" ref="AB3623">_xlfn.IFS(Merge1[[#This Row],[Age]]&lt;= 28,"Gen Z", Merge1[[#This Row],[Age]]&lt;=44,"Millennials", Merge1[[#This Row],[Age]]&lt;=60,"Gen X", Merge1[[#This Row],[Age]]&gt;60,"Baby Boomers")</f>
        <v>Millennials</v>
      </c>
      <c r="AC3623" s="1" t="str" cm="1">
        <f t="array" ref="AC3623">_xlfn.IFS(
    Merge1[[#This Row],[Balance]]&lt;=50000,"Low",
    Merge1[[#This Row],[Balance]]&lt;=200000,"Medium",
    Merge1[[#This Row],[Balance]]&gt;200000,"High"
)</f>
        <v>High</v>
      </c>
    </row>
    <row r="3624" spans="1:29" x14ac:dyDescent="0.25">
      <c r="A3624" s="1" t="s">
        <v>438</v>
      </c>
      <c r="B3624" s="1" t="s">
        <v>5998</v>
      </c>
      <c r="C3624" s="1" t="s">
        <v>5832</v>
      </c>
      <c r="D3624" s="2">
        <v>42633</v>
      </c>
      <c r="E3624">
        <v>192816</v>
      </c>
      <c r="F3624">
        <v>768</v>
      </c>
      <c r="G3624">
        <v>371378</v>
      </c>
      <c r="H3624" s="1" t="s">
        <v>5833</v>
      </c>
      <c r="I3624" s="1" t="s">
        <v>6793</v>
      </c>
      <c r="J3624" s="1" t="s">
        <v>6245</v>
      </c>
      <c r="K3624">
        <v>23</v>
      </c>
      <c r="L3624" s="1" t="s">
        <v>6260</v>
      </c>
      <c r="M3624" s="1" t="s">
        <v>6266</v>
      </c>
      <c r="N3624">
        <v>131453</v>
      </c>
      <c r="O3624" s="1" t="s">
        <v>6243</v>
      </c>
      <c r="P3624" s="2">
        <v>44692</v>
      </c>
      <c r="Q3624" s="2">
        <v>45503</v>
      </c>
      <c r="R3624" s="1" t="s">
        <v>6891</v>
      </c>
      <c r="S3624" s="1" t="s">
        <v>6895</v>
      </c>
      <c r="T3624" s="1" t="s">
        <v>9</v>
      </c>
      <c r="U3624">
        <v>6095</v>
      </c>
      <c r="V3624" s="1" t="s">
        <v>15</v>
      </c>
      <c r="W3624" s="1" t="s">
        <v>25</v>
      </c>
      <c r="X3624" s="2">
        <f t="shared" ca="1" si="56"/>
        <v>45937</v>
      </c>
      <c r="Y3624" s="1">
        <f ca="1">ROUND(YEARFRAC(Merge1[[#This Row],[Join_Date]],Merge1[[#This Row],[Today]], 3),0)</f>
        <v>3</v>
      </c>
      <c r="Z3624" s="1" t="str" cm="1">
        <f t="array" aca="1" ref="Z3624" ca="1">_xlfn.IFS(
   Merge1[[#This Row],[Customer Tenure]]&lt;=2,"New",
   Merge1[[#This Row],[Customer Tenure]]&lt;=5,"Emerging",
  Merge1[[#This Row],[Customer Tenure]]&lt;9,"Established",
   TRUE,"Loyal"
)</f>
        <v>Emerging</v>
      </c>
      <c r="AA3624" s="1" t="str" cm="1">
        <f t="array" ref="AA3624">_xlfn.IFS(Merge1[[#This Row],[Income]]&lt;=30000,"Low",Merge1[[#This Row],[Income]]&lt;=60000,"Medium",Merge1[[#This Row],[Income]]&lt;=100000,"High", Merge1[[#This Row],[Income]]&gt;100000," Premium")</f>
        <v xml:space="preserve"> Premium</v>
      </c>
      <c r="AB3624" s="1" t="str" cm="1">
        <f t="array" ref="AB3624">_xlfn.IFS(Merge1[[#This Row],[Age]]&lt;= 28,"Gen Z", Merge1[[#This Row],[Age]]&lt;=44,"Millennials", Merge1[[#This Row],[Age]]&lt;=60,"Gen X", Merge1[[#This Row],[Age]]&gt;60,"Baby Boomers")</f>
        <v>Gen Z</v>
      </c>
      <c r="AC3624" s="1" t="str" cm="1">
        <f t="array" ref="AC3624">_xlfn.IFS(
    Merge1[[#This Row],[Balance]]&lt;=50000,"Low",
    Merge1[[#This Row],[Balance]]&lt;=200000,"Medium",
    Merge1[[#This Row],[Balance]]&gt;200000,"High"
)</f>
        <v>Medium</v>
      </c>
    </row>
    <row r="3625" spans="1:29" x14ac:dyDescent="0.25">
      <c r="A3625" s="1" t="s">
        <v>2747</v>
      </c>
      <c r="B3625" s="1" t="s">
        <v>5868</v>
      </c>
      <c r="C3625" s="1" t="s">
        <v>5842</v>
      </c>
      <c r="D3625" s="2">
        <v>42433</v>
      </c>
      <c r="E3625">
        <v>293851</v>
      </c>
      <c r="F3625">
        <v>785</v>
      </c>
      <c r="G3625">
        <v>0</v>
      </c>
      <c r="H3625" s="1" t="s">
        <v>5833</v>
      </c>
      <c r="I3625" s="1" t="s">
        <v>6641</v>
      </c>
      <c r="J3625" s="1" t="s">
        <v>6245</v>
      </c>
      <c r="K3625">
        <v>61</v>
      </c>
      <c r="L3625" s="1" t="s">
        <v>6260</v>
      </c>
      <c r="M3625" s="1" t="s">
        <v>6262</v>
      </c>
      <c r="N3625">
        <v>150406</v>
      </c>
      <c r="O3625" s="1" t="s">
        <v>6243</v>
      </c>
      <c r="P3625" s="2">
        <v>43566</v>
      </c>
      <c r="Q3625" s="2">
        <v>45661</v>
      </c>
      <c r="R3625" s="1" t="s">
        <v>6902</v>
      </c>
      <c r="S3625" s="1" t="s">
        <v>6908</v>
      </c>
      <c r="T3625" s="1" t="s">
        <v>14</v>
      </c>
      <c r="U3625">
        <v>9271</v>
      </c>
      <c r="V3625" s="1" t="s">
        <v>15</v>
      </c>
      <c r="W3625" s="1" t="s">
        <v>11</v>
      </c>
      <c r="X3625" s="2">
        <f t="shared" ca="1" si="56"/>
        <v>45937</v>
      </c>
      <c r="Y3625" s="1">
        <f ca="1">ROUND(YEARFRAC(Merge1[[#This Row],[Join_Date]],Merge1[[#This Row],[Today]], 3),0)</f>
        <v>6</v>
      </c>
      <c r="Z3625" s="1" t="str" cm="1">
        <f t="array" aca="1" ref="Z3625" ca="1">_xlfn.IFS(
   Merge1[[#This Row],[Customer Tenure]]&lt;=2,"New",
   Merge1[[#This Row],[Customer Tenure]]&lt;=5,"Emerging",
  Merge1[[#This Row],[Customer Tenure]]&lt;9,"Established",
   TRUE,"Loyal"
)</f>
        <v>Established</v>
      </c>
      <c r="AA3625" s="1" t="str" cm="1">
        <f t="array" ref="AA3625">_xlfn.IFS(Merge1[[#This Row],[Income]]&lt;=30000,"Low",Merge1[[#This Row],[Income]]&lt;=60000,"Medium",Merge1[[#This Row],[Income]]&lt;=100000,"High", Merge1[[#This Row],[Income]]&gt;100000," Premium")</f>
        <v xml:space="preserve"> Premium</v>
      </c>
      <c r="AB3625" s="1" t="str" cm="1">
        <f t="array" ref="AB3625">_xlfn.IFS(Merge1[[#This Row],[Age]]&lt;= 28,"Gen Z", Merge1[[#This Row],[Age]]&lt;=44,"Millennials", Merge1[[#This Row],[Age]]&lt;=60,"Gen X", Merge1[[#This Row],[Age]]&gt;60,"Baby Boomers")</f>
        <v>Baby Boomers</v>
      </c>
      <c r="AC3625" s="1" t="str" cm="1">
        <f t="array" ref="AC3625">_xlfn.IFS(
    Merge1[[#This Row],[Balance]]&lt;=50000,"Low",
    Merge1[[#This Row],[Balance]]&lt;=200000,"Medium",
    Merge1[[#This Row],[Balance]]&gt;200000,"High"
)</f>
        <v>High</v>
      </c>
    </row>
    <row r="3626" spans="1:29" x14ac:dyDescent="0.25">
      <c r="A3626" s="1" t="s">
        <v>1296</v>
      </c>
      <c r="B3626" s="1" t="s">
        <v>5941</v>
      </c>
      <c r="C3626" s="1" t="s">
        <v>5832</v>
      </c>
      <c r="D3626" s="2">
        <v>44044</v>
      </c>
      <c r="E3626">
        <v>284583</v>
      </c>
      <c r="F3626">
        <v>385</v>
      </c>
      <c r="G3626">
        <v>270976</v>
      </c>
      <c r="H3626" s="1" t="s">
        <v>5833</v>
      </c>
      <c r="I3626" s="1" t="s">
        <v>6676</v>
      </c>
      <c r="J3626" s="1" t="s">
        <v>6245</v>
      </c>
      <c r="K3626">
        <v>23</v>
      </c>
      <c r="L3626" s="1" t="s">
        <v>6241</v>
      </c>
      <c r="M3626" s="1" t="s">
        <v>6254</v>
      </c>
      <c r="N3626">
        <v>130091</v>
      </c>
      <c r="O3626" s="1" t="s">
        <v>6248</v>
      </c>
      <c r="P3626" s="2">
        <v>45017</v>
      </c>
      <c r="Q3626" s="2">
        <v>45431</v>
      </c>
      <c r="R3626" s="1" t="s">
        <v>6906</v>
      </c>
      <c r="S3626" s="1" t="s">
        <v>6918</v>
      </c>
      <c r="T3626" s="1" t="s">
        <v>23</v>
      </c>
      <c r="U3626">
        <v>4192</v>
      </c>
      <c r="V3626" s="1" t="s">
        <v>15</v>
      </c>
      <c r="W3626" s="1" t="s">
        <v>45</v>
      </c>
      <c r="X3626" s="2">
        <f t="shared" ca="1" si="56"/>
        <v>45937</v>
      </c>
      <c r="Y3626" s="1">
        <f ca="1">ROUND(YEARFRAC(Merge1[[#This Row],[Join_Date]],Merge1[[#This Row],[Today]], 3),0)</f>
        <v>3</v>
      </c>
      <c r="Z3626" s="1" t="str" cm="1">
        <f t="array" aca="1" ref="Z3626" ca="1">_xlfn.IFS(
   Merge1[[#This Row],[Customer Tenure]]&lt;=2,"New",
   Merge1[[#This Row],[Customer Tenure]]&lt;=5,"Emerging",
  Merge1[[#This Row],[Customer Tenure]]&lt;9,"Established",
   TRUE,"Loyal"
)</f>
        <v>Emerging</v>
      </c>
      <c r="AA3626" s="1" t="str" cm="1">
        <f t="array" ref="AA3626">_xlfn.IFS(Merge1[[#This Row],[Income]]&lt;=30000,"Low",Merge1[[#This Row],[Income]]&lt;=60000,"Medium",Merge1[[#This Row],[Income]]&lt;=100000,"High", Merge1[[#This Row],[Income]]&gt;100000," Premium")</f>
        <v xml:space="preserve"> Premium</v>
      </c>
      <c r="AB3626" s="1" t="str" cm="1">
        <f t="array" ref="AB3626">_xlfn.IFS(Merge1[[#This Row],[Age]]&lt;= 28,"Gen Z", Merge1[[#This Row],[Age]]&lt;=44,"Millennials", Merge1[[#This Row],[Age]]&lt;=60,"Gen X", Merge1[[#This Row],[Age]]&gt;60,"Baby Boomers")</f>
        <v>Gen Z</v>
      </c>
      <c r="AC3626" s="1" t="str" cm="1">
        <f t="array" ref="AC3626">_xlfn.IFS(
    Merge1[[#This Row],[Balance]]&lt;=50000,"Low",
    Merge1[[#This Row],[Balance]]&lt;=200000,"Medium",
    Merge1[[#This Row],[Balance]]&gt;200000,"High"
)</f>
        <v>High</v>
      </c>
    </row>
    <row r="3627" spans="1:29" x14ac:dyDescent="0.25">
      <c r="A3627" s="1" t="s">
        <v>2209</v>
      </c>
      <c r="B3627" s="1" t="s">
        <v>6069</v>
      </c>
      <c r="C3627" s="1" t="s">
        <v>5846</v>
      </c>
      <c r="D3627" s="2">
        <v>44546</v>
      </c>
      <c r="E3627">
        <v>271421</v>
      </c>
      <c r="F3627">
        <v>687</v>
      </c>
      <c r="G3627">
        <v>0</v>
      </c>
      <c r="H3627" s="1" t="s">
        <v>5833</v>
      </c>
      <c r="I3627" s="1" t="s">
        <v>6548</v>
      </c>
      <c r="J3627" s="1" t="s">
        <v>6245</v>
      </c>
      <c r="K3627">
        <v>52</v>
      </c>
      <c r="L3627" s="1" t="s">
        <v>6260</v>
      </c>
      <c r="M3627" s="1" t="s">
        <v>6262</v>
      </c>
      <c r="N3627">
        <v>156727</v>
      </c>
      <c r="O3627" s="1" t="s">
        <v>6243</v>
      </c>
      <c r="P3627" s="2">
        <v>44108</v>
      </c>
      <c r="Q3627" s="2">
        <v>45319</v>
      </c>
      <c r="R3627" s="1" t="s">
        <v>6902</v>
      </c>
      <c r="S3627" s="1" t="s">
        <v>6903</v>
      </c>
      <c r="T3627" s="1" t="s">
        <v>14</v>
      </c>
      <c r="U3627">
        <v>9610</v>
      </c>
      <c r="V3627" s="1" t="s">
        <v>10</v>
      </c>
      <c r="W3627" s="1" t="s">
        <v>11</v>
      </c>
      <c r="X3627" s="2">
        <f t="shared" ca="1" si="56"/>
        <v>45937</v>
      </c>
      <c r="Y3627" s="1">
        <f ca="1">ROUND(YEARFRAC(Merge1[[#This Row],[Join_Date]],Merge1[[#This Row],[Today]], 3),0)</f>
        <v>5</v>
      </c>
      <c r="Z3627" s="1" t="str" cm="1">
        <f t="array" aca="1" ref="Z3627" ca="1">_xlfn.IFS(
   Merge1[[#This Row],[Customer Tenure]]&lt;=2,"New",
   Merge1[[#This Row],[Customer Tenure]]&lt;=5,"Emerging",
  Merge1[[#This Row],[Customer Tenure]]&lt;9,"Established",
   TRUE,"Loyal"
)</f>
        <v>Emerging</v>
      </c>
      <c r="AA3627" s="1" t="str" cm="1">
        <f t="array" ref="AA3627">_xlfn.IFS(Merge1[[#This Row],[Income]]&lt;=30000,"Low",Merge1[[#This Row],[Income]]&lt;=60000,"Medium",Merge1[[#This Row],[Income]]&lt;=100000,"High", Merge1[[#This Row],[Income]]&gt;100000," Premium")</f>
        <v xml:space="preserve"> Premium</v>
      </c>
      <c r="AB3627" s="1" t="str" cm="1">
        <f t="array" ref="AB3627">_xlfn.IFS(Merge1[[#This Row],[Age]]&lt;= 28,"Gen Z", Merge1[[#This Row],[Age]]&lt;=44,"Millennials", Merge1[[#This Row],[Age]]&lt;=60,"Gen X", Merge1[[#This Row],[Age]]&gt;60,"Baby Boomers")</f>
        <v>Gen X</v>
      </c>
      <c r="AC3627" s="1" t="str" cm="1">
        <f t="array" ref="AC3627">_xlfn.IFS(
    Merge1[[#This Row],[Balance]]&lt;=50000,"Low",
    Merge1[[#This Row],[Balance]]&lt;=200000,"Medium",
    Merge1[[#This Row],[Balance]]&gt;200000,"High"
)</f>
        <v>High</v>
      </c>
    </row>
    <row r="3628" spans="1:29" x14ac:dyDescent="0.25">
      <c r="A3628" s="1" t="s">
        <v>1545</v>
      </c>
      <c r="B3628" s="1" t="s">
        <v>5938</v>
      </c>
      <c r="C3628" s="1" t="s">
        <v>5842</v>
      </c>
      <c r="D3628" s="2">
        <v>42512</v>
      </c>
      <c r="E3628">
        <v>355926</v>
      </c>
      <c r="F3628">
        <v>715</v>
      </c>
      <c r="G3628">
        <v>0</v>
      </c>
      <c r="H3628" s="1" t="s">
        <v>5833</v>
      </c>
      <c r="I3628" s="1" t="s">
        <v>6764</v>
      </c>
      <c r="J3628" s="1" t="s">
        <v>6240</v>
      </c>
      <c r="K3628">
        <v>41</v>
      </c>
      <c r="L3628" s="1" t="s">
        <v>6246</v>
      </c>
      <c r="M3628" s="1" t="s">
        <v>6242</v>
      </c>
      <c r="N3628">
        <v>196037</v>
      </c>
      <c r="O3628" s="1" t="s">
        <v>6248</v>
      </c>
      <c r="P3628" s="2">
        <v>42457</v>
      </c>
      <c r="Q3628" s="2">
        <v>45710</v>
      </c>
      <c r="R3628" s="1" t="s">
        <v>6885</v>
      </c>
      <c r="S3628" s="1" t="s">
        <v>6896</v>
      </c>
      <c r="T3628" s="1" t="s">
        <v>9</v>
      </c>
      <c r="U3628">
        <v>274</v>
      </c>
      <c r="V3628" s="1" t="s">
        <v>24</v>
      </c>
      <c r="W3628" s="1" t="s">
        <v>40</v>
      </c>
      <c r="X3628" s="2">
        <f t="shared" ca="1" si="56"/>
        <v>45937</v>
      </c>
      <c r="Y3628" s="1">
        <f ca="1">ROUND(YEARFRAC(Merge1[[#This Row],[Join_Date]],Merge1[[#This Row],[Today]], 3),0)</f>
        <v>10</v>
      </c>
      <c r="Z3628" s="1" t="str" cm="1">
        <f t="array" aca="1" ref="Z3628" ca="1">_xlfn.IFS(
   Merge1[[#This Row],[Customer Tenure]]&lt;=2,"New",
   Merge1[[#This Row],[Customer Tenure]]&lt;=5,"Emerging",
  Merge1[[#This Row],[Customer Tenure]]&lt;9,"Established",
   TRUE,"Loyal"
)</f>
        <v>Loyal</v>
      </c>
      <c r="AA3628" s="1" t="str" cm="1">
        <f t="array" ref="AA3628">_xlfn.IFS(Merge1[[#This Row],[Income]]&lt;=30000,"Low",Merge1[[#This Row],[Income]]&lt;=60000,"Medium",Merge1[[#This Row],[Income]]&lt;=100000,"High", Merge1[[#This Row],[Income]]&gt;100000," Premium")</f>
        <v xml:space="preserve"> Premium</v>
      </c>
      <c r="AB3628" s="1" t="str" cm="1">
        <f t="array" ref="AB3628">_xlfn.IFS(Merge1[[#This Row],[Age]]&lt;= 28,"Gen Z", Merge1[[#This Row],[Age]]&lt;=44,"Millennials", Merge1[[#This Row],[Age]]&lt;=60,"Gen X", Merge1[[#This Row],[Age]]&gt;60,"Baby Boomers")</f>
        <v>Millennials</v>
      </c>
      <c r="AC3628" s="1" t="str" cm="1">
        <f t="array" ref="AC3628">_xlfn.IFS(
    Merge1[[#This Row],[Balance]]&lt;=50000,"Low",
    Merge1[[#This Row],[Balance]]&lt;=200000,"Medium",
    Merge1[[#This Row],[Balance]]&gt;200000,"High"
)</f>
        <v>High</v>
      </c>
    </row>
    <row r="3629" spans="1:29" x14ac:dyDescent="0.25">
      <c r="A3629" s="1" t="s">
        <v>1951</v>
      </c>
      <c r="B3629" s="1" t="s">
        <v>6159</v>
      </c>
      <c r="C3629" s="1" t="s">
        <v>5842</v>
      </c>
      <c r="D3629" s="2">
        <v>44190</v>
      </c>
      <c r="E3629">
        <v>165159</v>
      </c>
      <c r="F3629">
        <v>492</v>
      </c>
      <c r="G3629">
        <v>0</v>
      </c>
      <c r="H3629" s="1" t="s">
        <v>5833</v>
      </c>
      <c r="I3629" s="1" t="s">
        <v>6434</v>
      </c>
      <c r="J3629" s="1" t="s">
        <v>6240</v>
      </c>
      <c r="K3629">
        <v>29</v>
      </c>
      <c r="L3629" s="1" t="s">
        <v>6260</v>
      </c>
      <c r="M3629" s="1" t="s">
        <v>6242</v>
      </c>
      <c r="N3629">
        <v>193279</v>
      </c>
      <c r="O3629" s="1" t="s">
        <v>6252</v>
      </c>
      <c r="P3629" s="2">
        <v>43888</v>
      </c>
      <c r="Q3629" s="2">
        <v>45353</v>
      </c>
      <c r="R3629" s="1" t="s">
        <v>6899</v>
      </c>
      <c r="S3629" s="1" t="s">
        <v>6900</v>
      </c>
      <c r="T3629" s="1" t="s">
        <v>23</v>
      </c>
      <c r="U3629">
        <v>3103</v>
      </c>
      <c r="V3629" s="1" t="s">
        <v>15</v>
      </c>
      <c r="W3629" s="1" t="s">
        <v>11</v>
      </c>
      <c r="X3629" s="2">
        <f t="shared" ca="1" si="56"/>
        <v>45937</v>
      </c>
      <c r="Y3629" s="1">
        <f ca="1">ROUND(YEARFRAC(Merge1[[#This Row],[Join_Date]],Merge1[[#This Row],[Today]], 3),0)</f>
        <v>6</v>
      </c>
      <c r="Z3629" s="1" t="str" cm="1">
        <f t="array" aca="1" ref="Z3629" ca="1">_xlfn.IFS(
   Merge1[[#This Row],[Customer Tenure]]&lt;=2,"New",
   Merge1[[#This Row],[Customer Tenure]]&lt;=5,"Emerging",
  Merge1[[#This Row],[Customer Tenure]]&lt;9,"Established",
   TRUE,"Loyal"
)</f>
        <v>Established</v>
      </c>
      <c r="AA3629" s="1" t="str" cm="1">
        <f t="array" ref="AA3629">_xlfn.IFS(Merge1[[#This Row],[Income]]&lt;=30000,"Low",Merge1[[#This Row],[Income]]&lt;=60000,"Medium",Merge1[[#This Row],[Income]]&lt;=100000,"High", Merge1[[#This Row],[Income]]&gt;100000," Premium")</f>
        <v xml:space="preserve"> Premium</v>
      </c>
      <c r="AB3629" s="1" t="str" cm="1">
        <f t="array" ref="AB3629">_xlfn.IFS(Merge1[[#This Row],[Age]]&lt;= 28,"Gen Z", Merge1[[#This Row],[Age]]&lt;=44,"Millennials", Merge1[[#This Row],[Age]]&lt;=60,"Gen X", Merge1[[#This Row],[Age]]&gt;60,"Baby Boomers")</f>
        <v>Millennials</v>
      </c>
      <c r="AC3629" s="1" t="str" cm="1">
        <f t="array" ref="AC3629">_xlfn.IFS(
    Merge1[[#This Row],[Balance]]&lt;=50000,"Low",
    Merge1[[#This Row],[Balance]]&lt;=200000,"Medium",
    Merge1[[#This Row],[Balance]]&gt;200000,"High"
)</f>
        <v>Medium</v>
      </c>
    </row>
    <row r="3630" spans="1:29" x14ac:dyDescent="0.25">
      <c r="A3630" s="1" t="s">
        <v>2213</v>
      </c>
      <c r="B3630" s="1" t="s">
        <v>6163</v>
      </c>
      <c r="C3630" s="1" t="s">
        <v>5842</v>
      </c>
      <c r="D3630" s="2">
        <v>42325</v>
      </c>
      <c r="E3630">
        <v>426903</v>
      </c>
      <c r="F3630">
        <v>311</v>
      </c>
      <c r="G3630">
        <v>0</v>
      </c>
      <c r="H3630" s="1" t="s">
        <v>5833</v>
      </c>
      <c r="I3630" s="1" t="s">
        <v>6389</v>
      </c>
      <c r="J3630" s="1" t="s">
        <v>6240</v>
      </c>
      <c r="K3630">
        <v>70</v>
      </c>
      <c r="L3630" s="1" t="s">
        <v>6246</v>
      </c>
      <c r="M3630" s="1" t="s">
        <v>6254</v>
      </c>
      <c r="N3630">
        <v>106206</v>
      </c>
      <c r="O3630" s="1" t="s">
        <v>6243</v>
      </c>
      <c r="P3630" s="2">
        <v>43256</v>
      </c>
      <c r="Q3630" s="2">
        <v>45314</v>
      </c>
      <c r="R3630" s="1" t="s">
        <v>6902</v>
      </c>
      <c r="S3630" s="1" t="s">
        <v>6903</v>
      </c>
      <c r="T3630" s="1" t="s">
        <v>14</v>
      </c>
      <c r="U3630">
        <v>4808</v>
      </c>
      <c r="V3630" s="1" t="s">
        <v>19</v>
      </c>
      <c r="W3630" s="1" t="s">
        <v>55</v>
      </c>
      <c r="X3630" s="2">
        <f t="shared" ca="1" si="56"/>
        <v>45937</v>
      </c>
      <c r="Y3630" s="1">
        <f ca="1">ROUND(YEARFRAC(Merge1[[#This Row],[Join_Date]],Merge1[[#This Row],[Today]], 3),0)</f>
        <v>7</v>
      </c>
      <c r="Z3630" s="1" t="str" cm="1">
        <f t="array" aca="1" ref="Z3630" ca="1">_xlfn.IFS(
   Merge1[[#This Row],[Customer Tenure]]&lt;=2,"New",
   Merge1[[#This Row],[Customer Tenure]]&lt;=5,"Emerging",
  Merge1[[#This Row],[Customer Tenure]]&lt;9,"Established",
   TRUE,"Loyal"
)</f>
        <v>Established</v>
      </c>
      <c r="AA3630" s="1" t="str" cm="1">
        <f t="array" ref="AA3630">_xlfn.IFS(Merge1[[#This Row],[Income]]&lt;=30000,"Low",Merge1[[#This Row],[Income]]&lt;=60000,"Medium",Merge1[[#This Row],[Income]]&lt;=100000,"High", Merge1[[#This Row],[Income]]&gt;100000," Premium")</f>
        <v xml:space="preserve"> Premium</v>
      </c>
      <c r="AB3630" s="1" t="str" cm="1">
        <f t="array" ref="AB3630">_xlfn.IFS(Merge1[[#This Row],[Age]]&lt;= 28,"Gen Z", Merge1[[#This Row],[Age]]&lt;=44,"Millennials", Merge1[[#This Row],[Age]]&lt;=60,"Gen X", Merge1[[#This Row],[Age]]&gt;60,"Baby Boomers")</f>
        <v>Baby Boomers</v>
      </c>
      <c r="AC3630" s="1" t="str" cm="1">
        <f t="array" ref="AC3630">_xlfn.IFS(
    Merge1[[#This Row],[Balance]]&lt;=50000,"Low",
    Merge1[[#This Row],[Balance]]&lt;=200000,"Medium",
    Merge1[[#This Row],[Balance]]&gt;200000,"High"
)</f>
        <v>High</v>
      </c>
    </row>
    <row r="3631" spans="1:29" x14ac:dyDescent="0.25">
      <c r="A3631" s="1" t="s">
        <v>1543</v>
      </c>
      <c r="B3631" s="1" t="s">
        <v>6176</v>
      </c>
      <c r="C3631" s="1" t="s">
        <v>5832</v>
      </c>
      <c r="D3631" s="2">
        <v>45364</v>
      </c>
      <c r="E3631">
        <v>293052</v>
      </c>
      <c r="F3631">
        <v>655</v>
      </c>
      <c r="G3631">
        <v>0</v>
      </c>
      <c r="H3631" s="1" t="s">
        <v>5838</v>
      </c>
      <c r="I3631" s="1" t="s">
        <v>6569</v>
      </c>
      <c r="J3631" s="1" t="s">
        <v>6240</v>
      </c>
      <c r="K3631">
        <v>40</v>
      </c>
      <c r="L3631" s="1" t="s">
        <v>6256</v>
      </c>
      <c r="M3631" s="1" t="s">
        <v>6251</v>
      </c>
      <c r="N3631">
        <v>25109</v>
      </c>
      <c r="O3631" s="1" t="s">
        <v>6243</v>
      </c>
      <c r="P3631" s="2">
        <v>42673</v>
      </c>
      <c r="Q3631" s="2">
        <v>45282</v>
      </c>
      <c r="R3631" s="1" t="s">
        <v>6904</v>
      </c>
      <c r="S3631" s="1" t="s">
        <v>6905</v>
      </c>
      <c r="T3631" s="1" t="s">
        <v>9</v>
      </c>
      <c r="U3631">
        <v>9675</v>
      </c>
      <c r="V3631" s="1" t="s">
        <v>15</v>
      </c>
      <c r="W3631" s="1" t="s">
        <v>29</v>
      </c>
      <c r="X3631" s="2">
        <f t="shared" ca="1" si="56"/>
        <v>45937</v>
      </c>
      <c r="Y3631" s="1">
        <f ca="1">ROUND(YEARFRAC(Merge1[[#This Row],[Join_Date]],Merge1[[#This Row],[Today]], 3),0)</f>
        <v>9</v>
      </c>
      <c r="Z3631" s="1" t="str" cm="1">
        <f t="array" aca="1" ref="Z3631" ca="1">_xlfn.IFS(
   Merge1[[#This Row],[Customer Tenure]]&lt;=2,"New",
   Merge1[[#This Row],[Customer Tenure]]&lt;=5,"Emerging",
  Merge1[[#This Row],[Customer Tenure]]&lt;9,"Established",
   TRUE,"Loyal"
)</f>
        <v>Loyal</v>
      </c>
      <c r="AA3631" s="1" t="str" cm="1">
        <f t="array" ref="AA3631">_xlfn.IFS(Merge1[[#This Row],[Income]]&lt;=30000,"Low",Merge1[[#This Row],[Income]]&lt;=60000,"Medium",Merge1[[#This Row],[Income]]&lt;=100000,"High", Merge1[[#This Row],[Income]]&gt;100000," Premium")</f>
        <v>Low</v>
      </c>
      <c r="AB3631" s="1" t="str" cm="1">
        <f t="array" ref="AB3631">_xlfn.IFS(Merge1[[#This Row],[Age]]&lt;= 28,"Gen Z", Merge1[[#This Row],[Age]]&lt;=44,"Millennials", Merge1[[#This Row],[Age]]&lt;=60,"Gen X", Merge1[[#This Row],[Age]]&gt;60,"Baby Boomers")</f>
        <v>Millennials</v>
      </c>
      <c r="AC3631" s="1" t="str" cm="1">
        <f t="array" ref="AC3631">_xlfn.IFS(
    Merge1[[#This Row],[Balance]]&lt;=50000,"Low",
    Merge1[[#This Row],[Balance]]&lt;=200000,"Medium",
    Merge1[[#This Row],[Balance]]&gt;200000,"High"
)</f>
        <v>High</v>
      </c>
    </row>
    <row r="3632" spans="1:29" x14ac:dyDescent="0.25">
      <c r="A3632" s="1" t="s">
        <v>1042</v>
      </c>
      <c r="B3632" s="1" t="s">
        <v>5862</v>
      </c>
      <c r="C3632" s="1" t="s">
        <v>5835</v>
      </c>
      <c r="D3632" s="2">
        <v>42291</v>
      </c>
      <c r="E3632">
        <v>440511</v>
      </c>
      <c r="F3632">
        <v>788</v>
      </c>
      <c r="G3632">
        <v>0</v>
      </c>
      <c r="H3632" s="1" t="s">
        <v>5833</v>
      </c>
      <c r="I3632" s="1" t="s">
        <v>6433</v>
      </c>
      <c r="J3632" s="1" t="s">
        <v>6240</v>
      </c>
      <c r="K3632">
        <v>22</v>
      </c>
      <c r="L3632" s="1" t="s">
        <v>6241</v>
      </c>
      <c r="M3632" s="1" t="s">
        <v>6251</v>
      </c>
      <c r="N3632">
        <v>49257</v>
      </c>
      <c r="O3632" s="1" t="s">
        <v>6243</v>
      </c>
      <c r="P3632" s="2">
        <v>44029</v>
      </c>
      <c r="Q3632" s="2">
        <v>45709</v>
      </c>
      <c r="R3632" s="1" t="s">
        <v>6885</v>
      </c>
      <c r="S3632" s="1" t="s">
        <v>6896</v>
      </c>
      <c r="T3632" s="1" t="s">
        <v>9</v>
      </c>
      <c r="U3632">
        <v>8153</v>
      </c>
      <c r="V3632" s="1" t="s">
        <v>19</v>
      </c>
      <c r="W3632" s="1" t="s">
        <v>40</v>
      </c>
      <c r="X3632" s="2">
        <f t="shared" ca="1" si="56"/>
        <v>45937</v>
      </c>
      <c r="Y3632" s="1">
        <f ca="1">ROUND(YEARFRAC(Merge1[[#This Row],[Join_Date]],Merge1[[#This Row],[Today]], 3),0)</f>
        <v>5</v>
      </c>
      <c r="Z3632" s="1" t="str" cm="1">
        <f t="array" aca="1" ref="Z3632" ca="1">_xlfn.IFS(
   Merge1[[#This Row],[Customer Tenure]]&lt;=2,"New",
   Merge1[[#This Row],[Customer Tenure]]&lt;=5,"Emerging",
  Merge1[[#This Row],[Customer Tenure]]&lt;9,"Established",
   TRUE,"Loyal"
)</f>
        <v>Emerging</v>
      </c>
      <c r="AA3632" s="1" t="str" cm="1">
        <f t="array" ref="AA3632">_xlfn.IFS(Merge1[[#This Row],[Income]]&lt;=30000,"Low",Merge1[[#This Row],[Income]]&lt;=60000,"Medium",Merge1[[#This Row],[Income]]&lt;=100000,"High", Merge1[[#This Row],[Income]]&gt;100000," Premium")</f>
        <v>Medium</v>
      </c>
      <c r="AB3632" s="1" t="str" cm="1">
        <f t="array" ref="AB3632">_xlfn.IFS(Merge1[[#This Row],[Age]]&lt;= 28,"Gen Z", Merge1[[#This Row],[Age]]&lt;=44,"Millennials", Merge1[[#This Row],[Age]]&lt;=60,"Gen X", Merge1[[#This Row],[Age]]&gt;60,"Baby Boomers")</f>
        <v>Gen Z</v>
      </c>
      <c r="AC3632" s="1" t="str" cm="1">
        <f t="array" ref="AC3632">_xlfn.IFS(
    Merge1[[#This Row],[Balance]]&lt;=50000,"Low",
    Merge1[[#This Row],[Balance]]&lt;=200000,"Medium",
    Merge1[[#This Row],[Balance]]&gt;200000,"High"
)</f>
        <v>High</v>
      </c>
    </row>
    <row r="3633" spans="1:29" x14ac:dyDescent="0.25">
      <c r="A3633" s="1" t="s">
        <v>516</v>
      </c>
      <c r="B3633" s="1" t="s">
        <v>5851</v>
      </c>
      <c r="C3633" s="1" t="s">
        <v>5842</v>
      </c>
      <c r="D3633" s="2">
        <v>43262</v>
      </c>
      <c r="E3633">
        <v>61753</v>
      </c>
      <c r="F3633">
        <v>393</v>
      </c>
      <c r="G3633">
        <v>146835</v>
      </c>
      <c r="H3633" s="1" t="s">
        <v>5833</v>
      </c>
      <c r="I3633" s="1" t="s">
        <v>6693</v>
      </c>
      <c r="J3633" s="1" t="s">
        <v>6240</v>
      </c>
      <c r="K3633">
        <v>67</v>
      </c>
      <c r="L3633" s="1" t="s">
        <v>6256</v>
      </c>
      <c r="M3633" s="1" t="s">
        <v>6254</v>
      </c>
      <c r="N3633">
        <v>134994</v>
      </c>
      <c r="O3633" s="1" t="s">
        <v>6248</v>
      </c>
      <c r="P3633" s="2">
        <v>43374</v>
      </c>
      <c r="Q3633" s="2">
        <v>45768</v>
      </c>
      <c r="R3633" s="1" t="s">
        <v>6893</v>
      </c>
      <c r="S3633" s="1" t="s">
        <v>6894</v>
      </c>
      <c r="T3633" s="1" t="s">
        <v>14</v>
      </c>
      <c r="U3633">
        <v>335</v>
      </c>
      <c r="V3633" s="1" t="s">
        <v>15</v>
      </c>
      <c r="W3633" s="1" t="s">
        <v>29</v>
      </c>
      <c r="X3633" s="2">
        <f t="shared" ca="1" si="56"/>
        <v>45937</v>
      </c>
      <c r="Y3633" s="1">
        <f ca="1">ROUND(YEARFRAC(Merge1[[#This Row],[Join_Date]],Merge1[[#This Row],[Today]], 3),0)</f>
        <v>7</v>
      </c>
      <c r="Z3633" s="1" t="str" cm="1">
        <f t="array" aca="1" ref="Z3633" ca="1">_xlfn.IFS(
   Merge1[[#This Row],[Customer Tenure]]&lt;=2,"New",
   Merge1[[#This Row],[Customer Tenure]]&lt;=5,"Emerging",
  Merge1[[#This Row],[Customer Tenure]]&lt;9,"Established",
   TRUE,"Loyal"
)</f>
        <v>Established</v>
      </c>
      <c r="AA3633" s="1" t="str" cm="1">
        <f t="array" ref="AA3633">_xlfn.IFS(Merge1[[#This Row],[Income]]&lt;=30000,"Low",Merge1[[#This Row],[Income]]&lt;=60000,"Medium",Merge1[[#This Row],[Income]]&lt;=100000,"High", Merge1[[#This Row],[Income]]&gt;100000," Premium")</f>
        <v xml:space="preserve"> Premium</v>
      </c>
      <c r="AB3633" s="1" t="str" cm="1">
        <f t="array" ref="AB3633">_xlfn.IFS(Merge1[[#This Row],[Age]]&lt;= 28,"Gen Z", Merge1[[#This Row],[Age]]&lt;=44,"Millennials", Merge1[[#This Row],[Age]]&lt;=60,"Gen X", Merge1[[#This Row],[Age]]&gt;60,"Baby Boomers")</f>
        <v>Baby Boomers</v>
      </c>
      <c r="AC3633" s="1" t="str" cm="1">
        <f t="array" ref="AC3633">_xlfn.IFS(
    Merge1[[#This Row],[Balance]]&lt;=50000,"Low",
    Merge1[[#This Row],[Balance]]&lt;=200000,"Medium",
    Merge1[[#This Row],[Balance]]&gt;200000,"High"
)</f>
        <v>Medium</v>
      </c>
    </row>
    <row r="3634" spans="1:29" x14ac:dyDescent="0.25">
      <c r="A3634" s="1" t="s">
        <v>1588</v>
      </c>
      <c r="B3634" s="1" t="s">
        <v>6160</v>
      </c>
      <c r="C3634" s="1" t="s">
        <v>5832</v>
      </c>
      <c r="D3634" s="2">
        <v>43792</v>
      </c>
      <c r="E3634">
        <v>248724</v>
      </c>
      <c r="F3634">
        <v>524</v>
      </c>
      <c r="G3634">
        <v>0</v>
      </c>
      <c r="H3634" s="1" t="s">
        <v>5833</v>
      </c>
      <c r="I3634" s="1" t="s">
        <v>6666</v>
      </c>
      <c r="J3634" s="1" t="s">
        <v>6240</v>
      </c>
      <c r="K3634">
        <v>39</v>
      </c>
      <c r="L3634" s="1" t="s">
        <v>6241</v>
      </c>
      <c r="M3634" s="1" t="s">
        <v>6257</v>
      </c>
      <c r="N3634">
        <v>118818</v>
      </c>
      <c r="O3634" s="1" t="s">
        <v>6248</v>
      </c>
      <c r="P3634" s="2">
        <v>43494</v>
      </c>
      <c r="Q3634" s="2">
        <v>45497</v>
      </c>
      <c r="R3634" s="1" t="s">
        <v>6891</v>
      </c>
      <c r="S3634" s="1" t="s">
        <v>6895</v>
      </c>
      <c r="T3634" s="1" t="s">
        <v>9</v>
      </c>
      <c r="U3634">
        <v>1216</v>
      </c>
      <c r="V3634" s="1" t="s">
        <v>19</v>
      </c>
      <c r="W3634" s="1" t="s">
        <v>40</v>
      </c>
      <c r="X3634" s="2">
        <f t="shared" ca="1" si="56"/>
        <v>45937</v>
      </c>
      <c r="Y3634" s="1">
        <f ca="1">ROUND(YEARFRAC(Merge1[[#This Row],[Join_Date]],Merge1[[#This Row],[Today]], 3),0)</f>
        <v>7</v>
      </c>
      <c r="Z3634" s="1" t="str" cm="1">
        <f t="array" aca="1" ref="Z3634" ca="1">_xlfn.IFS(
   Merge1[[#This Row],[Customer Tenure]]&lt;=2,"New",
   Merge1[[#This Row],[Customer Tenure]]&lt;=5,"Emerging",
  Merge1[[#This Row],[Customer Tenure]]&lt;9,"Established",
   TRUE,"Loyal"
)</f>
        <v>Established</v>
      </c>
      <c r="AA3634" s="1" t="str" cm="1">
        <f t="array" ref="AA3634">_xlfn.IFS(Merge1[[#This Row],[Income]]&lt;=30000,"Low",Merge1[[#This Row],[Income]]&lt;=60000,"Medium",Merge1[[#This Row],[Income]]&lt;=100000,"High", Merge1[[#This Row],[Income]]&gt;100000," Premium")</f>
        <v xml:space="preserve"> Premium</v>
      </c>
      <c r="AB3634" s="1" t="str" cm="1">
        <f t="array" ref="AB3634">_xlfn.IFS(Merge1[[#This Row],[Age]]&lt;= 28,"Gen Z", Merge1[[#This Row],[Age]]&lt;=44,"Millennials", Merge1[[#This Row],[Age]]&lt;=60,"Gen X", Merge1[[#This Row],[Age]]&gt;60,"Baby Boomers")</f>
        <v>Millennials</v>
      </c>
      <c r="AC3634" s="1" t="str" cm="1">
        <f t="array" ref="AC3634">_xlfn.IFS(
    Merge1[[#This Row],[Balance]]&lt;=50000,"Low",
    Merge1[[#This Row],[Balance]]&lt;=200000,"Medium",
    Merge1[[#This Row],[Balance]]&gt;200000,"High"
)</f>
        <v>High</v>
      </c>
    </row>
    <row r="3635" spans="1:29" x14ac:dyDescent="0.25">
      <c r="A3635" s="1" t="s">
        <v>140</v>
      </c>
      <c r="B3635" s="1" t="s">
        <v>5877</v>
      </c>
      <c r="C3635" s="1" t="s">
        <v>5846</v>
      </c>
      <c r="D3635" s="2">
        <v>44782</v>
      </c>
      <c r="E3635">
        <v>267247</v>
      </c>
      <c r="F3635">
        <v>484</v>
      </c>
      <c r="G3635">
        <v>0</v>
      </c>
      <c r="H3635" s="1" t="s">
        <v>5833</v>
      </c>
      <c r="I3635" s="1" t="s">
        <v>6314</v>
      </c>
      <c r="J3635" s="1" t="s">
        <v>6245</v>
      </c>
      <c r="K3635">
        <v>18</v>
      </c>
      <c r="L3635" s="1" t="s">
        <v>6256</v>
      </c>
      <c r="M3635" s="1" t="s">
        <v>6242</v>
      </c>
      <c r="N3635">
        <v>81413</v>
      </c>
      <c r="O3635" s="1" t="s">
        <v>6243</v>
      </c>
      <c r="P3635" s="2">
        <v>42831</v>
      </c>
      <c r="Q3635" s="2">
        <v>45622</v>
      </c>
      <c r="R3635" s="1" t="s">
        <v>6887</v>
      </c>
      <c r="S3635" s="1" t="s">
        <v>6901</v>
      </c>
      <c r="T3635" s="1" t="s">
        <v>28</v>
      </c>
      <c r="U3635">
        <v>9706</v>
      </c>
      <c r="V3635" s="1" t="s">
        <v>19</v>
      </c>
      <c r="W3635" s="1" t="s">
        <v>11</v>
      </c>
      <c r="X3635" s="2">
        <f t="shared" ca="1" si="56"/>
        <v>45937</v>
      </c>
      <c r="Y3635" s="1">
        <f ca="1">ROUND(YEARFRAC(Merge1[[#This Row],[Join_Date]],Merge1[[#This Row],[Today]], 3),0)</f>
        <v>9</v>
      </c>
      <c r="Z3635" s="1" t="str" cm="1">
        <f t="array" aca="1" ref="Z3635" ca="1">_xlfn.IFS(
   Merge1[[#This Row],[Customer Tenure]]&lt;=2,"New",
   Merge1[[#This Row],[Customer Tenure]]&lt;=5,"Emerging",
  Merge1[[#This Row],[Customer Tenure]]&lt;9,"Established",
   TRUE,"Loyal"
)</f>
        <v>Loyal</v>
      </c>
      <c r="AA3635" s="1" t="str" cm="1">
        <f t="array" ref="AA3635">_xlfn.IFS(Merge1[[#This Row],[Income]]&lt;=30000,"Low",Merge1[[#This Row],[Income]]&lt;=60000,"Medium",Merge1[[#This Row],[Income]]&lt;=100000,"High", Merge1[[#This Row],[Income]]&gt;100000," Premium")</f>
        <v>High</v>
      </c>
      <c r="AB3635" s="1" t="str" cm="1">
        <f t="array" ref="AB3635">_xlfn.IFS(Merge1[[#This Row],[Age]]&lt;= 28,"Gen Z", Merge1[[#This Row],[Age]]&lt;=44,"Millennials", Merge1[[#This Row],[Age]]&lt;=60,"Gen X", Merge1[[#This Row],[Age]]&gt;60,"Baby Boomers")</f>
        <v>Gen Z</v>
      </c>
      <c r="AC3635" s="1" t="str" cm="1">
        <f t="array" ref="AC3635">_xlfn.IFS(
    Merge1[[#This Row],[Balance]]&lt;=50000,"Low",
    Merge1[[#This Row],[Balance]]&lt;=200000,"Medium",
    Merge1[[#This Row],[Balance]]&gt;200000,"High"
)</f>
        <v>High</v>
      </c>
    </row>
    <row r="3636" spans="1:29" x14ac:dyDescent="0.25">
      <c r="A3636" s="1" t="s">
        <v>986</v>
      </c>
      <c r="B3636" s="1" t="s">
        <v>6081</v>
      </c>
      <c r="C3636" s="1" t="s">
        <v>5835</v>
      </c>
      <c r="D3636" s="2">
        <v>44127</v>
      </c>
      <c r="E3636">
        <v>66983</v>
      </c>
      <c r="F3636">
        <v>502</v>
      </c>
      <c r="G3636">
        <v>0</v>
      </c>
      <c r="H3636" s="1" t="s">
        <v>5838</v>
      </c>
      <c r="I3636" s="1" t="s">
        <v>6836</v>
      </c>
      <c r="J3636" s="1" t="s">
        <v>6245</v>
      </c>
      <c r="K3636">
        <v>65</v>
      </c>
      <c r="L3636" s="1" t="s">
        <v>6260</v>
      </c>
      <c r="M3636" s="1" t="s">
        <v>6247</v>
      </c>
      <c r="N3636">
        <v>139273</v>
      </c>
      <c r="O3636" s="1" t="s">
        <v>6248</v>
      </c>
      <c r="P3636" s="2">
        <v>42602</v>
      </c>
      <c r="Q3636" s="2">
        <v>45543</v>
      </c>
      <c r="R3636" s="1" t="s">
        <v>6897</v>
      </c>
      <c r="S3636" s="1" t="s">
        <v>6898</v>
      </c>
      <c r="T3636" s="1" t="s">
        <v>23</v>
      </c>
      <c r="U3636">
        <v>1450</v>
      </c>
      <c r="V3636" s="1" t="s">
        <v>19</v>
      </c>
      <c r="W3636" s="1" t="s">
        <v>25</v>
      </c>
      <c r="X3636" s="2">
        <f t="shared" ca="1" si="56"/>
        <v>45937</v>
      </c>
      <c r="Y3636" s="1">
        <f ca="1">ROUND(YEARFRAC(Merge1[[#This Row],[Join_Date]],Merge1[[#This Row],[Today]], 3),0)</f>
        <v>9</v>
      </c>
      <c r="Z3636" s="1" t="str" cm="1">
        <f t="array" aca="1" ref="Z3636" ca="1">_xlfn.IFS(
   Merge1[[#This Row],[Customer Tenure]]&lt;=2,"New",
   Merge1[[#This Row],[Customer Tenure]]&lt;=5,"Emerging",
  Merge1[[#This Row],[Customer Tenure]]&lt;9,"Established",
   TRUE,"Loyal"
)</f>
        <v>Loyal</v>
      </c>
      <c r="AA3636" s="1" t="str" cm="1">
        <f t="array" ref="AA3636">_xlfn.IFS(Merge1[[#This Row],[Income]]&lt;=30000,"Low",Merge1[[#This Row],[Income]]&lt;=60000,"Medium",Merge1[[#This Row],[Income]]&lt;=100000,"High", Merge1[[#This Row],[Income]]&gt;100000," Premium")</f>
        <v xml:space="preserve"> Premium</v>
      </c>
      <c r="AB3636" s="1" t="str" cm="1">
        <f t="array" ref="AB3636">_xlfn.IFS(Merge1[[#This Row],[Age]]&lt;= 28,"Gen Z", Merge1[[#This Row],[Age]]&lt;=44,"Millennials", Merge1[[#This Row],[Age]]&lt;=60,"Gen X", Merge1[[#This Row],[Age]]&gt;60,"Baby Boomers")</f>
        <v>Baby Boomers</v>
      </c>
      <c r="AC3636" s="1" t="str" cm="1">
        <f t="array" ref="AC3636">_xlfn.IFS(
    Merge1[[#This Row],[Balance]]&lt;=50000,"Low",
    Merge1[[#This Row],[Balance]]&lt;=200000,"Medium",
    Merge1[[#This Row],[Balance]]&gt;200000,"High"
)</f>
        <v>Medium</v>
      </c>
    </row>
    <row r="3637" spans="1:29" x14ac:dyDescent="0.25">
      <c r="A3637" s="1" t="s">
        <v>1268</v>
      </c>
      <c r="B3637" s="1" t="s">
        <v>5853</v>
      </c>
      <c r="C3637" s="1" t="s">
        <v>5846</v>
      </c>
      <c r="D3637" s="2">
        <v>45572</v>
      </c>
      <c r="E3637">
        <v>408624</v>
      </c>
      <c r="F3637">
        <v>487</v>
      </c>
      <c r="G3637">
        <v>29624</v>
      </c>
      <c r="H3637" s="1" t="s">
        <v>5833</v>
      </c>
      <c r="I3637" s="1" t="s">
        <v>6281</v>
      </c>
      <c r="J3637" s="1" t="s">
        <v>6245</v>
      </c>
      <c r="K3637">
        <v>40</v>
      </c>
      <c r="L3637" s="1" t="s">
        <v>6260</v>
      </c>
      <c r="M3637" s="1" t="s">
        <v>6251</v>
      </c>
      <c r="N3637">
        <v>100435</v>
      </c>
      <c r="O3637" s="1" t="s">
        <v>6248</v>
      </c>
      <c r="P3637" s="2">
        <v>44456</v>
      </c>
      <c r="Q3637" s="2">
        <v>45755</v>
      </c>
      <c r="R3637" s="1" t="s">
        <v>6893</v>
      </c>
      <c r="S3637" s="1" t="s">
        <v>6894</v>
      </c>
      <c r="T3637" s="1" t="s">
        <v>28</v>
      </c>
      <c r="U3637">
        <v>5194</v>
      </c>
      <c r="V3637" s="1" t="s">
        <v>10</v>
      </c>
      <c r="W3637" s="1" t="s">
        <v>29</v>
      </c>
      <c r="X3637" s="2">
        <f t="shared" ca="1" si="56"/>
        <v>45937</v>
      </c>
      <c r="Y3637" s="1">
        <f ca="1">ROUND(YEARFRAC(Merge1[[#This Row],[Join_Date]],Merge1[[#This Row],[Today]], 3),0)</f>
        <v>4</v>
      </c>
      <c r="Z3637" s="1" t="str" cm="1">
        <f t="array" aca="1" ref="Z3637" ca="1">_xlfn.IFS(
   Merge1[[#This Row],[Customer Tenure]]&lt;=2,"New",
   Merge1[[#This Row],[Customer Tenure]]&lt;=5,"Emerging",
  Merge1[[#This Row],[Customer Tenure]]&lt;9,"Established",
   TRUE,"Loyal"
)</f>
        <v>Emerging</v>
      </c>
      <c r="AA3637" s="1" t="str" cm="1">
        <f t="array" ref="AA3637">_xlfn.IFS(Merge1[[#This Row],[Income]]&lt;=30000,"Low",Merge1[[#This Row],[Income]]&lt;=60000,"Medium",Merge1[[#This Row],[Income]]&lt;=100000,"High", Merge1[[#This Row],[Income]]&gt;100000," Premium")</f>
        <v xml:space="preserve"> Premium</v>
      </c>
      <c r="AB3637" s="1" t="str" cm="1">
        <f t="array" ref="AB3637">_xlfn.IFS(Merge1[[#This Row],[Age]]&lt;= 28,"Gen Z", Merge1[[#This Row],[Age]]&lt;=44,"Millennials", Merge1[[#This Row],[Age]]&lt;=60,"Gen X", Merge1[[#This Row],[Age]]&gt;60,"Baby Boomers")</f>
        <v>Millennials</v>
      </c>
      <c r="AC3637" s="1" t="str" cm="1">
        <f t="array" ref="AC3637">_xlfn.IFS(
    Merge1[[#This Row],[Balance]]&lt;=50000,"Low",
    Merge1[[#This Row],[Balance]]&lt;=200000,"Medium",
    Merge1[[#This Row],[Balance]]&gt;200000,"High"
)</f>
        <v>High</v>
      </c>
    </row>
    <row r="3638" spans="1:29" x14ac:dyDescent="0.25">
      <c r="A3638" s="1" t="s">
        <v>943</v>
      </c>
      <c r="B3638" s="1" t="s">
        <v>5912</v>
      </c>
      <c r="C3638" s="1" t="s">
        <v>5835</v>
      </c>
      <c r="D3638" s="2">
        <v>44838</v>
      </c>
      <c r="E3638">
        <v>317715</v>
      </c>
      <c r="F3638">
        <v>779</v>
      </c>
      <c r="G3638">
        <v>0</v>
      </c>
      <c r="H3638" s="1" t="s">
        <v>5833</v>
      </c>
      <c r="I3638" s="1" t="s">
        <v>6317</v>
      </c>
      <c r="J3638" s="1" t="s">
        <v>6245</v>
      </c>
      <c r="K3638">
        <v>63</v>
      </c>
      <c r="L3638" s="1" t="s">
        <v>6260</v>
      </c>
      <c r="M3638" s="1" t="s">
        <v>6254</v>
      </c>
      <c r="N3638">
        <v>27287</v>
      </c>
      <c r="O3638" s="1" t="s">
        <v>6243</v>
      </c>
      <c r="P3638" s="2">
        <v>42750</v>
      </c>
      <c r="Q3638" s="2">
        <v>45314</v>
      </c>
      <c r="R3638" s="1" t="s">
        <v>6902</v>
      </c>
      <c r="S3638" s="1" t="s">
        <v>6903</v>
      </c>
      <c r="T3638" s="1" t="s">
        <v>14</v>
      </c>
      <c r="U3638">
        <v>9157</v>
      </c>
      <c r="V3638" s="1" t="s">
        <v>10</v>
      </c>
      <c r="W3638" s="1" t="s">
        <v>106</v>
      </c>
      <c r="X3638" s="2">
        <f t="shared" ca="1" si="56"/>
        <v>45937</v>
      </c>
      <c r="Y3638" s="1">
        <f ca="1">ROUND(YEARFRAC(Merge1[[#This Row],[Join_Date]],Merge1[[#This Row],[Today]], 3),0)</f>
        <v>9</v>
      </c>
      <c r="Z3638" s="1" t="str" cm="1">
        <f t="array" aca="1" ref="Z3638" ca="1">_xlfn.IFS(
   Merge1[[#This Row],[Customer Tenure]]&lt;=2,"New",
   Merge1[[#This Row],[Customer Tenure]]&lt;=5,"Emerging",
  Merge1[[#This Row],[Customer Tenure]]&lt;9,"Established",
   TRUE,"Loyal"
)</f>
        <v>Loyal</v>
      </c>
      <c r="AA3638" s="1" t="str" cm="1">
        <f t="array" ref="AA3638">_xlfn.IFS(Merge1[[#This Row],[Income]]&lt;=30000,"Low",Merge1[[#This Row],[Income]]&lt;=60000,"Medium",Merge1[[#This Row],[Income]]&lt;=100000,"High", Merge1[[#This Row],[Income]]&gt;100000," Premium")</f>
        <v>Low</v>
      </c>
      <c r="AB3638" s="1" t="str" cm="1">
        <f t="array" ref="AB3638">_xlfn.IFS(Merge1[[#This Row],[Age]]&lt;= 28,"Gen Z", Merge1[[#This Row],[Age]]&lt;=44,"Millennials", Merge1[[#This Row],[Age]]&lt;=60,"Gen X", Merge1[[#This Row],[Age]]&gt;60,"Baby Boomers")</f>
        <v>Baby Boomers</v>
      </c>
      <c r="AC3638" s="1" t="str" cm="1">
        <f t="array" ref="AC3638">_xlfn.IFS(
    Merge1[[#This Row],[Balance]]&lt;=50000,"Low",
    Merge1[[#This Row],[Balance]]&lt;=200000,"Medium",
    Merge1[[#This Row],[Balance]]&gt;200000,"High"
)</f>
        <v>High</v>
      </c>
    </row>
    <row r="3639" spans="1:29" x14ac:dyDescent="0.25">
      <c r="A3639" s="1" t="s">
        <v>477</v>
      </c>
      <c r="B3639" s="1" t="s">
        <v>6127</v>
      </c>
      <c r="C3639" s="1" t="s">
        <v>5846</v>
      </c>
      <c r="D3639" s="2">
        <v>45035</v>
      </c>
      <c r="E3639">
        <v>426149</v>
      </c>
      <c r="F3639">
        <v>630</v>
      </c>
      <c r="G3639">
        <v>0</v>
      </c>
      <c r="H3639" s="1" t="s">
        <v>5833</v>
      </c>
      <c r="I3639" s="1" t="s">
        <v>6437</v>
      </c>
      <c r="J3639" s="1" t="s">
        <v>6245</v>
      </c>
      <c r="K3639">
        <v>43</v>
      </c>
      <c r="L3639" s="1" t="s">
        <v>6260</v>
      </c>
      <c r="M3639" s="1" t="s">
        <v>6247</v>
      </c>
      <c r="N3639">
        <v>21435</v>
      </c>
      <c r="O3639" s="1" t="s">
        <v>6243</v>
      </c>
      <c r="P3639" s="2">
        <v>44015</v>
      </c>
      <c r="Q3639" s="2">
        <v>45873</v>
      </c>
      <c r="R3639" s="1" t="s">
        <v>6889</v>
      </c>
      <c r="S3639" s="1" t="s">
        <v>6915</v>
      </c>
      <c r="T3639" s="1" t="s">
        <v>28</v>
      </c>
      <c r="U3639">
        <v>8756</v>
      </c>
      <c r="V3639" s="1" t="s">
        <v>10</v>
      </c>
      <c r="W3639" s="1" t="s">
        <v>40</v>
      </c>
      <c r="X3639" s="2">
        <f t="shared" ca="1" si="56"/>
        <v>45937</v>
      </c>
      <c r="Y3639" s="1">
        <f ca="1">ROUND(YEARFRAC(Merge1[[#This Row],[Join_Date]],Merge1[[#This Row],[Today]], 3),0)</f>
        <v>5</v>
      </c>
      <c r="Z3639" s="1" t="str" cm="1">
        <f t="array" aca="1" ref="Z3639" ca="1">_xlfn.IFS(
   Merge1[[#This Row],[Customer Tenure]]&lt;=2,"New",
   Merge1[[#This Row],[Customer Tenure]]&lt;=5,"Emerging",
  Merge1[[#This Row],[Customer Tenure]]&lt;9,"Established",
   TRUE,"Loyal"
)</f>
        <v>Emerging</v>
      </c>
      <c r="AA3639" s="1" t="str" cm="1">
        <f t="array" ref="AA3639">_xlfn.IFS(Merge1[[#This Row],[Income]]&lt;=30000,"Low",Merge1[[#This Row],[Income]]&lt;=60000,"Medium",Merge1[[#This Row],[Income]]&lt;=100000,"High", Merge1[[#This Row],[Income]]&gt;100000," Premium")</f>
        <v>Low</v>
      </c>
      <c r="AB3639" s="1" t="str" cm="1">
        <f t="array" ref="AB3639">_xlfn.IFS(Merge1[[#This Row],[Age]]&lt;= 28,"Gen Z", Merge1[[#This Row],[Age]]&lt;=44,"Millennials", Merge1[[#This Row],[Age]]&lt;=60,"Gen X", Merge1[[#This Row],[Age]]&gt;60,"Baby Boomers")</f>
        <v>Millennials</v>
      </c>
      <c r="AC3639" s="1" t="str" cm="1">
        <f t="array" ref="AC3639">_xlfn.IFS(
    Merge1[[#This Row],[Balance]]&lt;=50000,"Low",
    Merge1[[#This Row],[Balance]]&lt;=200000,"Medium",
    Merge1[[#This Row],[Balance]]&gt;200000,"High"
)</f>
        <v>High</v>
      </c>
    </row>
    <row r="3640" spans="1:29" x14ac:dyDescent="0.25">
      <c r="A3640" s="1" t="s">
        <v>2306</v>
      </c>
      <c r="B3640" s="1" t="s">
        <v>6047</v>
      </c>
      <c r="C3640" s="1" t="s">
        <v>5835</v>
      </c>
      <c r="D3640" s="2">
        <v>45428</v>
      </c>
      <c r="E3640">
        <v>168017</v>
      </c>
      <c r="F3640">
        <v>831</v>
      </c>
      <c r="G3640">
        <v>0</v>
      </c>
      <c r="H3640" s="1" t="s">
        <v>5833</v>
      </c>
      <c r="I3640" s="1" t="s">
        <v>6731</v>
      </c>
      <c r="J3640" s="1" t="s">
        <v>6240</v>
      </c>
      <c r="K3640">
        <v>52</v>
      </c>
      <c r="L3640" s="1" t="s">
        <v>6260</v>
      </c>
      <c r="M3640" s="1" t="s">
        <v>6262</v>
      </c>
      <c r="N3640">
        <v>51585</v>
      </c>
      <c r="O3640" s="1" t="s">
        <v>6248</v>
      </c>
      <c r="P3640" s="2">
        <v>43577</v>
      </c>
      <c r="Q3640" s="2">
        <v>45631</v>
      </c>
      <c r="R3640" s="1" t="s">
        <v>6904</v>
      </c>
      <c r="S3640" s="1" t="s">
        <v>6916</v>
      </c>
      <c r="T3640" s="1" t="s">
        <v>14</v>
      </c>
      <c r="U3640">
        <v>5146</v>
      </c>
      <c r="V3640" s="1" t="s">
        <v>24</v>
      </c>
      <c r="W3640" s="1" t="s">
        <v>20</v>
      </c>
      <c r="X3640" s="2">
        <f t="shared" ca="1" si="56"/>
        <v>45937</v>
      </c>
      <c r="Y3640" s="1">
        <f ca="1">ROUND(YEARFRAC(Merge1[[#This Row],[Join_Date]],Merge1[[#This Row],[Today]], 3),0)</f>
        <v>6</v>
      </c>
      <c r="Z3640" s="1" t="str" cm="1">
        <f t="array" aca="1" ref="Z3640" ca="1">_xlfn.IFS(
   Merge1[[#This Row],[Customer Tenure]]&lt;=2,"New",
   Merge1[[#This Row],[Customer Tenure]]&lt;=5,"Emerging",
  Merge1[[#This Row],[Customer Tenure]]&lt;9,"Established",
   TRUE,"Loyal"
)</f>
        <v>Established</v>
      </c>
      <c r="AA3640" s="1" t="str" cm="1">
        <f t="array" ref="AA3640">_xlfn.IFS(Merge1[[#This Row],[Income]]&lt;=30000,"Low",Merge1[[#This Row],[Income]]&lt;=60000,"Medium",Merge1[[#This Row],[Income]]&lt;=100000,"High", Merge1[[#This Row],[Income]]&gt;100000," Premium")</f>
        <v>Medium</v>
      </c>
      <c r="AB3640" s="1" t="str" cm="1">
        <f t="array" ref="AB3640">_xlfn.IFS(Merge1[[#This Row],[Age]]&lt;= 28,"Gen Z", Merge1[[#This Row],[Age]]&lt;=44,"Millennials", Merge1[[#This Row],[Age]]&lt;=60,"Gen X", Merge1[[#This Row],[Age]]&gt;60,"Baby Boomers")</f>
        <v>Gen X</v>
      </c>
      <c r="AC3640" s="1" t="str" cm="1">
        <f t="array" ref="AC3640">_xlfn.IFS(
    Merge1[[#This Row],[Balance]]&lt;=50000,"Low",
    Merge1[[#This Row],[Balance]]&lt;=200000,"Medium",
    Merge1[[#This Row],[Balance]]&gt;200000,"High"
)</f>
        <v>Medium</v>
      </c>
    </row>
    <row r="3641" spans="1:29" x14ac:dyDescent="0.25">
      <c r="A3641" s="1" t="s">
        <v>1822</v>
      </c>
      <c r="B3641" s="1" t="s">
        <v>6097</v>
      </c>
      <c r="C3641" s="1" t="s">
        <v>5842</v>
      </c>
      <c r="D3641" s="2">
        <v>43396</v>
      </c>
      <c r="E3641">
        <v>232892</v>
      </c>
      <c r="F3641">
        <v>532</v>
      </c>
      <c r="G3641">
        <v>0</v>
      </c>
      <c r="H3641" s="1" t="s">
        <v>5833</v>
      </c>
      <c r="I3641" s="1" t="s">
        <v>6289</v>
      </c>
      <c r="J3641" s="1" t="s">
        <v>6245</v>
      </c>
      <c r="K3641">
        <v>34</v>
      </c>
      <c r="L3641" s="1" t="s">
        <v>6241</v>
      </c>
      <c r="M3641" s="1" t="s">
        <v>6257</v>
      </c>
      <c r="N3641">
        <v>97129</v>
      </c>
      <c r="O3641" s="1" t="s">
        <v>6243</v>
      </c>
      <c r="P3641" s="2">
        <v>43718</v>
      </c>
      <c r="Q3641" s="2">
        <v>45291</v>
      </c>
      <c r="R3641" s="1" t="s">
        <v>6904</v>
      </c>
      <c r="S3641" s="1" t="s">
        <v>6905</v>
      </c>
      <c r="T3641" s="1" t="s">
        <v>14</v>
      </c>
      <c r="U3641">
        <v>8150</v>
      </c>
      <c r="V3641" s="1" t="s">
        <v>19</v>
      </c>
      <c r="W3641" s="1" t="s">
        <v>50</v>
      </c>
      <c r="X3641" s="2">
        <f t="shared" ca="1" si="56"/>
        <v>45937</v>
      </c>
      <c r="Y3641" s="1">
        <f ca="1">ROUND(YEARFRAC(Merge1[[#This Row],[Join_Date]],Merge1[[#This Row],[Today]], 3),0)</f>
        <v>6</v>
      </c>
      <c r="Z3641" s="1" t="str" cm="1">
        <f t="array" aca="1" ref="Z3641" ca="1">_xlfn.IFS(
   Merge1[[#This Row],[Customer Tenure]]&lt;=2,"New",
   Merge1[[#This Row],[Customer Tenure]]&lt;=5,"Emerging",
  Merge1[[#This Row],[Customer Tenure]]&lt;9,"Established",
   TRUE,"Loyal"
)</f>
        <v>Established</v>
      </c>
      <c r="AA3641" s="1" t="str" cm="1">
        <f t="array" ref="AA3641">_xlfn.IFS(Merge1[[#This Row],[Income]]&lt;=30000,"Low",Merge1[[#This Row],[Income]]&lt;=60000,"Medium",Merge1[[#This Row],[Income]]&lt;=100000,"High", Merge1[[#This Row],[Income]]&gt;100000," Premium")</f>
        <v>High</v>
      </c>
      <c r="AB3641" s="1" t="str" cm="1">
        <f t="array" ref="AB3641">_xlfn.IFS(Merge1[[#This Row],[Age]]&lt;= 28,"Gen Z", Merge1[[#This Row],[Age]]&lt;=44,"Millennials", Merge1[[#This Row],[Age]]&lt;=60,"Gen X", Merge1[[#This Row],[Age]]&gt;60,"Baby Boomers")</f>
        <v>Millennials</v>
      </c>
      <c r="AC3641" s="1" t="str" cm="1">
        <f t="array" ref="AC3641">_xlfn.IFS(
    Merge1[[#This Row],[Balance]]&lt;=50000,"Low",
    Merge1[[#This Row],[Balance]]&lt;=200000,"Medium",
    Merge1[[#This Row],[Balance]]&gt;200000,"High"
)</f>
        <v>High</v>
      </c>
    </row>
    <row r="3642" spans="1:29" x14ac:dyDescent="0.25">
      <c r="A3642" s="1" t="s">
        <v>1310</v>
      </c>
      <c r="B3642" s="1" t="s">
        <v>6193</v>
      </c>
      <c r="C3642" s="1" t="s">
        <v>5832</v>
      </c>
      <c r="D3642" s="2">
        <v>43177</v>
      </c>
      <c r="E3642">
        <v>19404</v>
      </c>
      <c r="F3642">
        <v>774</v>
      </c>
      <c r="G3642">
        <v>0</v>
      </c>
      <c r="H3642" s="1" t="s">
        <v>5833</v>
      </c>
      <c r="I3642" s="1" t="s">
        <v>6472</v>
      </c>
      <c r="J3642" s="1" t="s">
        <v>6240</v>
      </c>
      <c r="K3642">
        <v>66</v>
      </c>
      <c r="L3642" s="1" t="s">
        <v>6246</v>
      </c>
      <c r="M3642" s="1" t="s">
        <v>6242</v>
      </c>
      <c r="N3642">
        <v>27813</v>
      </c>
      <c r="O3642" s="1" t="s">
        <v>6252</v>
      </c>
      <c r="P3642" s="2">
        <v>42803</v>
      </c>
      <c r="Q3642" s="2">
        <v>45467</v>
      </c>
      <c r="R3642" s="1" t="s">
        <v>6883</v>
      </c>
      <c r="S3642" s="1" t="s">
        <v>6884</v>
      </c>
      <c r="T3642" s="1" t="s">
        <v>9</v>
      </c>
      <c r="U3642">
        <v>5829</v>
      </c>
      <c r="V3642" s="1" t="s">
        <v>24</v>
      </c>
      <c r="W3642" s="1" t="s">
        <v>106</v>
      </c>
      <c r="X3642" s="2">
        <f t="shared" ca="1" si="56"/>
        <v>45937</v>
      </c>
      <c r="Y3642" s="1">
        <f ca="1">ROUND(YEARFRAC(Merge1[[#This Row],[Join_Date]],Merge1[[#This Row],[Today]], 3),0)</f>
        <v>9</v>
      </c>
      <c r="Z3642" s="1" t="str" cm="1">
        <f t="array" aca="1" ref="Z3642" ca="1">_xlfn.IFS(
   Merge1[[#This Row],[Customer Tenure]]&lt;=2,"New",
   Merge1[[#This Row],[Customer Tenure]]&lt;=5,"Emerging",
  Merge1[[#This Row],[Customer Tenure]]&lt;9,"Established",
   TRUE,"Loyal"
)</f>
        <v>Loyal</v>
      </c>
      <c r="AA3642" s="1" t="str" cm="1">
        <f t="array" ref="AA3642">_xlfn.IFS(Merge1[[#This Row],[Income]]&lt;=30000,"Low",Merge1[[#This Row],[Income]]&lt;=60000,"Medium",Merge1[[#This Row],[Income]]&lt;=100000,"High", Merge1[[#This Row],[Income]]&gt;100000," Premium")</f>
        <v>Low</v>
      </c>
      <c r="AB3642" s="1" t="str" cm="1">
        <f t="array" ref="AB3642">_xlfn.IFS(Merge1[[#This Row],[Age]]&lt;= 28,"Gen Z", Merge1[[#This Row],[Age]]&lt;=44,"Millennials", Merge1[[#This Row],[Age]]&lt;=60,"Gen X", Merge1[[#This Row],[Age]]&gt;60,"Baby Boomers")</f>
        <v>Baby Boomers</v>
      </c>
      <c r="AC3642" s="1" t="str" cm="1">
        <f t="array" ref="AC3642">_xlfn.IFS(
    Merge1[[#This Row],[Balance]]&lt;=50000,"Low",
    Merge1[[#This Row],[Balance]]&lt;=200000,"Medium",
    Merge1[[#This Row],[Balance]]&gt;200000,"High"
)</f>
        <v>Low</v>
      </c>
    </row>
    <row r="3643" spans="1:29" x14ac:dyDescent="0.25">
      <c r="A3643" s="1" t="s">
        <v>1363</v>
      </c>
      <c r="B3643" s="1" t="s">
        <v>5940</v>
      </c>
      <c r="C3643" s="1" t="s">
        <v>5846</v>
      </c>
      <c r="D3643" s="2">
        <v>43925</v>
      </c>
      <c r="E3643">
        <v>14955</v>
      </c>
      <c r="F3643">
        <v>414</v>
      </c>
      <c r="G3643">
        <v>0</v>
      </c>
      <c r="H3643" s="1" t="s">
        <v>5833</v>
      </c>
      <c r="I3643" s="1" t="s">
        <v>6385</v>
      </c>
      <c r="J3643" s="1" t="s">
        <v>6245</v>
      </c>
      <c r="K3643">
        <v>70</v>
      </c>
      <c r="L3643" s="1" t="s">
        <v>6256</v>
      </c>
      <c r="M3643" s="1" t="s">
        <v>6254</v>
      </c>
      <c r="N3643">
        <v>184202</v>
      </c>
      <c r="O3643" s="1" t="s">
        <v>6243</v>
      </c>
      <c r="P3643" s="2">
        <v>42940</v>
      </c>
      <c r="Q3643" s="2">
        <v>45607</v>
      </c>
      <c r="R3643" s="1" t="s">
        <v>6887</v>
      </c>
      <c r="S3643" s="1" t="s">
        <v>6901</v>
      </c>
      <c r="T3643" s="1" t="s">
        <v>9</v>
      </c>
      <c r="U3643">
        <v>8079</v>
      </c>
      <c r="V3643" s="1" t="s">
        <v>10</v>
      </c>
      <c r="W3643" s="1" t="s">
        <v>106</v>
      </c>
      <c r="X3643" s="2">
        <f t="shared" ca="1" si="56"/>
        <v>45937</v>
      </c>
      <c r="Y3643" s="1">
        <f ca="1">ROUND(YEARFRAC(Merge1[[#This Row],[Join_Date]],Merge1[[#This Row],[Today]], 3),0)</f>
        <v>8</v>
      </c>
      <c r="Z3643" s="1" t="str" cm="1">
        <f t="array" aca="1" ref="Z3643" ca="1">_xlfn.IFS(
   Merge1[[#This Row],[Customer Tenure]]&lt;=2,"New",
   Merge1[[#This Row],[Customer Tenure]]&lt;=5,"Emerging",
  Merge1[[#This Row],[Customer Tenure]]&lt;9,"Established",
   TRUE,"Loyal"
)</f>
        <v>Established</v>
      </c>
      <c r="AA3643" s="1" t="str" cm="1">
        <f t="array" ref="AA3643">_xlfn.IFS(Merge1[[#This Row],[Income]]&lt;=30000,"Low",Merge1[[#This Row],[Income]]&lt;=60000,"Medium",Merge1[[#This Row],[Income]]&lt;=100000,"High", Merge1[[#This Row],[Income]]&gt;100000," Premium")</f>
        <v xml:space="preserve"> Premium</v>
      </c>
      <c r="AB3643" s="1" t="str" cm="1">
        <f t="array" ref="AB3643">_xlfn.IFS(Merge1[[#This Row],[Age]]&lt;= 28,"Gen Z", Merge1[[#This Row],[Age]]&lt;=44,"Millennials", Merge1[[#This Row],[Age]]&lt;=60,"Gen X", Merge1[[#This Row],[Age]]&gt;60,"Baby Boomers")</f>
        <v>Baby Boomers</v>
      </c>
      <c r="AC3643" s="1" t="str" cm="1">
        <f t="array" ref="AC3643">_xlfn.IFS(
    Merge1[[#This Row],[Balance]]&lt;=50000,"Low",
    Merge1[[#This Row],[Balance]]&lt;=200000,"Medium",
    Merge1[[#This Row],[Balance]]&gt;200000,"High"
)</f>
        <v>Low</v>
      </c>
    </row>
    <row r="3644" spans="1:29" x14ac:dyDescent="0.25">
      <c r="A3644" s="1" t="s">
        <v>136</v>
      </c>
      <c r="B3644" s="1" t="s">
        <v>6061</v>
      </c>
      <c r="C3644" s="1" t="s">
        <v>5832</v>
      </c>
      <c r="D3644" s="2">
        <v>45400</v>
      </c>
      <c r="E3644">
        <v>351276</v>
      </c>
      <c r="F3644">
        <v>710</v>
      </c>
      <c r="G3644">
        <v>330188</v>
      </c>
      <c r="H3644" s="1" t="s">
        <v>5850</v>
      </c>
      <c r="I3644" s="1" t="s">
        <v>6583</v>
      </c>
      <c r="J3644" s="1" t="s">
        <v>6245</v>
      </c>
      <c r="K3644">
        <v>66</v>
      </c>
      <c r="L3644" s="1" t="s">
        <v>6246</v>
      </c>
      <c r="M3644" s="1" t="s">
        <v>6254</v>
      </c>
      <c r="N3644">
        <v>177215</v>
      </c>
      <c r="O3644" s="1" t="s">
        <v>6243</v>
      </c>
      <c r="P3644" s="2">
        <v>43819</v>
      </c>
      <c r="Q3644" s="2">
        <v>45781</v>
      </c>
      <c r="R3644" s="1" t="s">
        <v>6906</v>
      </c>
      <c r="S3644" s="1" t="s">
        <v>6907</v>
      </c>
      <c r="T3644" s="1" t="s">
        <v>14</v>
      </c>
      <c r="U3644">
        <v>2046</v>
      </c>
      <c r="V3644" s="1" t="s">
        <v>19</v>
      </c>
      <c r="W3644" s="1" t="s">
        <v>16</v>
      </c>
      <c r="X3644" s="2">
        <f t="shared" ca="1" si="56"/>
        <v>45937</v>
      </c>
      <c r="Y3644" s="1">
        <f ca="1">ROUND(YEARFRAC(Merge1[[#This Row],[Join_Date]],Merge1[[#This Row],[Today]], 3),0)</f>
        <v>6</v>
      </c>
      <c r="Z3644" s="1" t="str" cm="1">
        <f t="array" aca="1" ref="Z3644" ca="1">_xlfn.IFS(
   Merge1[[#This Row],[Customer Tenure]]&lt;=2,"New",
   Merge1[[#This Row],[Customer Tenure]]&lt;=5,"Emerging",
  Merge1[[#This Row],[Customer Tenure]]&lt;9,"Established",
   TRUE,"Loyal"
)</f>
        <v>Established</v>
      </c>
      <c r="AA3644" s="1" t="str" cm="1">
        <f t="array" ref="AA3644">_xlfn.IFS(Merge1[[#This Row],[Income]]&lt;=30000,"Low",Merge1[[#This Row],[Income]]&lt;=60000,"Medium",Merge1[[#This Row],[Income]]&lt;=100000,"High", Merge1[[#This Row],[Income]]&gt;100000," Premium")</f>
        <v xml:space="preserve"> Premium</v>
      </c>
      <c r="AB3644" s="1" t="str" cm="1">
        <f t="array" ref="AB3644">_xlfn.IFS(Merge1[[#This Row],[Age]]&lt;= 28,"Gen Z", Merge1[[#This Row],[Age]]&lt;=44,"Millennials", Merge1[[#This Row],[Age]]&lt;=60,"Gen X", Merge1[[#This Row],[Age]]&gt;60,"Baby Boomers")</f>
        <v>Baby Boomers</v>
      </c>
      <c r="AC3644" s="1" t="str" cm="1">
        <f t="array" ref="AC3644">_xlfn.IFS(
    Merge1[[#This Row],[Balance]]&lt;=50000,"Low",
    Merge1[[#This Row],[Balance]]&lt;=200000,"Medium",
    Merge1[[#This Row],[Balance]]&gt;200000,"High"
)</f>
        <v>High</v>
      </c>
    </row>
    <row r="3645" spans="1:29" x14ac:dyDescent="0.25">
      <c r="A3645" s="1" t="s">
        <v>1541</v>
      </c>
      <c r="B3645" s="1" t="s">
        <v>6026</v>
      </c>
      <c r="C3645" s="1" t="s">
        <v>5832</v>
      </c>
      <c r="D3645" s="2">
        <v>43567</v>
      </c>
      <c r="E3645">
        <v>233192</v>
      </c>
      <c r="F3645">
        <v>794</v>
      </c>
      <c r="G3645">
        <v>0</v>
      </c>
      <c r="H3645" s="1" t="s">
        <v>5833</v>
      </c>
      <c r="I3645" s="1" t="s">
        <v>6554</v>
      </c>
      <c r="J3645" s="1" t="s">
        <v>6245</v>
      </c>
      <c r="K3645">
        <v>35</v>
      </c>
      <c r="L3645" s="1" t="s">
        <v>6246</v>
      </c>
      <c r="M3645" s="1" t="s">
        <v>6262</v>
      </c>
      <c r="N3645">
        <v>20526</v>
      </c>
      <c r="O3645" s="1" t="s">
        <v>6243</v>
      </c>
      <c r="P3645" s="2">
        <v>43688</v>
      </c>
      <c r="Q3645" s="2">
        <v>45198</v>
      </c>
      <c r="R3645" s="1" t="s">
        <v>6897</v>
      </c>
      <c r="S3645" s="1" t="s">
        <v>6909</v>
      </c>
      <c r="T3645" s="1" t="s">
        <v>23</v>
      </c>
      <c r="U3645">
        <v>9488</v>
      </c>
      <c r="V3645" s="1" t="s">
        <v>24</v>
      </c>
      <c r="W3645" s="1" t="s">
        <v>16</v>
      </c>
      <c r="X3645" s="2">
        <f t="shared" ca="1" si="56"/>
        <v>45937</v>
      </c>
      <c r="Y3645" s="1">
        <f ca="1">ROUND(YEARFRAC(Merge1[[#This Row],[Join_Date]],Merge1[[#This Row],[Today]], 3),0)</f>
        <v>6</v>
      </c>
      <c r="Z3645" s="1" t="str" cm="1">
        <f t="array" aca="1" ref="Z3645" ca="1">_xlfn.IFS(
   Merge1[[#This Row],[Customer Tenure]]&lt;=2,"New",
   Merge1[[#This Row],[Customer Tenure]]&lt;=5,"Emerging",
  Merge1[[#This Row],[Customer Tenure]]&lt;9,"Established",
   TRUE,"Loyal"
)</f>
        <v>Established</v>
      </c>
      <c r="AA3645" s="1" t="str" cm="1">
        <f t="array" ref="AA3645">_xlfn.IFS(Merge1[[#This Row],[Income]]&lt;=30000,"Low",Merge1[[#This Row],[Income]]&lt;=60000,"Medium",Merge1[[#This Row],[Income]]&lt;=100000,"High", Merge1[[#This Row],[Income]]&gt;100000," Premium")</f>
        <v>Low</v>
      </c>
      <c r="AB3645" s="1" t="str" cm="1">
        <f t="array" ref="AB3645">_xlfn.IFS(Merge1[[#This Row],[Age]]&lt;= 28,"Gen Z", Merge1[[#This Row],[Age]]&lt;=44,"Millennials", Merge1[[#This Row],[Age]]&lt;=60,"Gen X", Merge1[[#This Row],[Age]]&gt;60,"Baby Boomers")</f>
        <v>Millennials</v>
      </c>
      <c r="AC3645" s="1" t="str" cm="1">
        <f t="array" ref="AC3645">_xlfn.IFS(
    Merge1[[#This Row],[Balance]]&lt;=50000,"Low",
    Merge1[[#This Row],[Balance]]&lt;=200000,"Medium",
    Merge1[[#This Row],[Balance]]&gt;200000,"High"
)</f>
        <v>High</v>
      </c>
    </row>
    <row r="3646" spans="1:29" x14ac:dyDescent="0.25">
      <c r="A3646" s="1" t="s">
        <v>487</v>
      </c>
      <c r="B3646" s="1" t="s">
        <v>5971</v>
      </c>
      <c r="C3646" s="1" t="s">
        <v>5832</v>
      </c>
      <c r="D3646" s="2">
        <v>43545</v>
      </c>
      <c r="E3646">
        <v>14995</v>
      </c>
      <c r="F3646">
        <v>410</v>
      </c>
      <c r="G3646">
        <v>0</v>
      </c>
      <c r="H3646" s="1" t="s">
        <v>5860</v>
      </c>
      <c r="I3646" s="1" t="s">
        <v>6830</v>
      </c>
      <c r="J3646" s="1" t="s">
        <v>6245</v>
      </c>
      <c r="K3646">
        <v>50</v>
      </c>
      <c r="L3646" s="1" t="s">
        <v>6241</v>
      </c>
      <c r="M3646" s="1" t="s">
        <v>6254</v>
      </c>
      <c r="N3646">
        <v>179476</v>
      </c>
      <c r="O3646" s="1" t="s">
        <v>6243</v>
      </c>
      <c r="P3646" s="2">
        <v>43369</v>
      </c>
      <c r="Q3646" s="2">
        <v>45277</v>
      </c>
      <c r="R3646" s="1" t="s">
        <v>6904</v>
      </c>
      <c r="S3646" s="1" t="s">
        <v>6905</v>
      </c>
      <c r="T3646" s="1" t="s">
        <v>23</v>
      </c>
      <c r="U3646">
        <v>9399</v>
      </c>
      <c r="V3646" s="1" t="s">
        <v>10</v>
      </c>
      <c r="W3646" s="1" t="s">
        <v>16</v>
      </c>
      <c r="X3646" s="2">
        <f t="shared" ca="1" si="56"/>
        <v>45937</v>
      </c>
      <c r="Y3646" s="1">
        <f ca="1">ROUND(YEARFRAC(Merge1[[#This Row],[Join_Date]],Merge1[[#This Row],[Today]], 3),0)</f>
        <v>7</v>
      </c>
      <c r="Z3646" s="1" t="str" cm="1">
        <f t="array" aca="1" ref="Z3646" ca="1">_xlfn.IFS(
   Merge1[[#This Row],[Customer Tenure]]&lt;=2,"New",
   Merge1[[#This Row],[Customer Tenure]]&lt;=5,"Emerging",
  Merge1[[#This Row],[Customer Tenure]]&lt;9,"Established",
   TRUE,"Loyal"
)</f>
        <v>Established</v>
      </c>
      <c r="AA3646" s="1" t="str" cm="1">
        <f t="array" ref="AA3646">_xlfn.IFS(Merge1[[#This Row],[Income]]&lt;=30000,"Low",Merge1[[#This Row],[Income]]&lt;=60000,"Medium",Merge1[[#This Row],[Income]]&lt;=100000,"High", Merge1[[#This Row],[Income]]&gt;100000," Premium")</f>
        <v xml:space="preserve"> Premium</v>
      </c>
      <c r="AB3646" s="1" t="str" cm="1">
        <f t="array" ref="AB3646">_xlfn.IFS(Merge1[[#This Row],[Age]]&lt;= 28,"Gen Z", Merge1[[#This Row],[Age]]&lt;=44,"Millennials", Merge1[[#This Row],[Age]]&lt;=60,"Gen X", Merge1[[#This Row],[Age]]&gt;60,"Baby Boomers")</f>
        <v>Gen X</v>
      </c>
      <c r="AC3646" s="1" t="str" cm="1">
        <f t="array" ref="AC3646">_xlfn.IFS(
    Merge1[[#This Row],[Balance]]&lt;=50000,"Low",
    Merge1[[#This Row],[Balance]]&lt;=200000,"Medium",
    Merge1[[#This Row],[Balance]]&gt;200000,"High"
)</f>
        <v>Low</v>
      </c>
    </row>
    <row r="3647" spans="1:29" x14ac:dyDescent="0.25">
      <c r="A3647" s="1" t="s">
        <v>2209</v>
      </c>
      <c r="B3647" s="1" t="s">
        <v>6069</v>
      </c>
      <c r="C3647" s="1" t="s">
        <v>5846</v>
      </c>
      <c r="D3647" s="2">
        <v>44546</v>
      </c>
      <c r="E3647">
        <v>271421</v>
      </c>
      <c r="F3647">
        <v>687</v>
      </c>
      <c r="G3647">
        <v>0</v>
      </c>
      <c r="H3647" s="1" t="s">
        <v>5833</v>
      </c>
      <c r="I3647" s="1" t="s">
        <v>6548</v>
      </c>
      <c r="J3647" s="1" t="s">
        <v>6245</v>
      </c>
      <c r="K3647">
        <v>52</v>
      </c>
      <c r="L3647" s="1" t="s">
        <v>6260</v>
      </c>
      <c r="M3647" s="1" t="s">
        <v>6262</v>
      </c>
      <c r="N3647">
        <v>156727</v>
      </c>
      <c r="O3647" s="1" t="s">
        <v>6243</v>
      </c>
      <c r="P3647" s="2">
        <v>44108</v>
      </c>
      <c r="Q3647" s="2">
        <v>45388</v>
      </c>
      <c r="R3647" s="1" t="s">
        <v>6893</v>
      </c>
      <c r="S3647" s="1" t="s">
        <v>6911</v>
      </c>
      <c r="T3647" s="1" t="s">
        <v>23</v>
      </c>
      <c r="U3647">
        <v>5570</v>
      </c>
      <c r="V3647" s="1" t="s">
        <v>24</v>
      </c>
      <c r="W3647" s="1" t="s">
        <v>45</v>
      </c>
      <c r="X3647" s="2">
        <f t="shared" ca="1" si="56"/>
        <v>45937</v>
      </c>
      <c r="Y3647" s="1">
        <f ca="1">ROUND(YEARFRAC(Merge1[[#This Row],[Join_Date]],Merge1[[#This Row],[Today]], 3),0)</f>
        <v>5</v>
      </c>
      <c r="Z3647" s="1" t="str" cm="1">
        <f t="array" aca="1" ref="Z3647" ca="1">_xlfn.IFS(
   Merge1[[#This Row],[Customer Tenure]]&lt;=2,"New",
   Merge1[[#This Row],[Customer Tenure]]&lt;=5,"Emerging",
  Merge1[[#This Row],[Customer Tenure]]&lt;9,"Established",
   TRUE,"Loyal"
)</f>
        <v>Emerging</v>
      </c>
      <c r="AA3647" s="1" t="str" cm="1">
        <f t="array" ref="AA3647">_xlfn.IFS(Merge1[[#This Row],[Income]]&lt;=30000,"Low",Merge1[[#This Row],[Income]]&lt;=60000,"Medium",Merge1[[#This Row],[Income]]&lt;=100000,"High", Merge1[[#This Row],[Income]]&gt;100000," Premium")</f>
        <v xml:space="preserve"> Premium</v>
      </c>
      <c r="AB3647" s="1" t="str" cm="1">
        <f t="array" ref="AB3647">_xlfn.IFS(Merge1[[#This Row],[Age]]&lt;= 28,"Gen Z", Merge1[[#This Row],[Age]]&lt;=44,"Millennials", Merge1[[#This Row],[Age]]&lt;=60,"Gen X", Merge1[[#This Row],[Age]]&gt;60,"Baby Boomers")</f>
        <v>Gen X</v>
      </c>
      <c r="AC3647" s="1" t="str" cm="1">
        <f t="array" ref="AC3647">_xlfn.IFS(
    Merge1[[#This Row],[Balance]]&lt;=50000,"Low",
    Merge1[[#This Row],[Balance]]&lt;=200000,"Medium",
    Merge1[[#This Row],[Balance]]&gt;200000,"High"
)</f>
        <v>High</v>
      </c>
    </row>
    <row r="3648" spans="1:29" x14ac:dyDescent="0.25">
      <c r="A3648" s="1" t="s">
        <v>150</v>
      </c>
      <c r="B3648" s="1" t="s">
        <v>6127</v>
      </c>
      <c r="C3648" s="1" t="s">
        <v>5835</v>
      </c>
      <c r="D3648" s="2">
        <v>43921</v>
      </c>
      <c r="E3648">
        <v>492750</v>
      </c>
      <c r="F3648">
        <v>389</v>
      </c>
      <c r="G3648">
        <v>0</v>
      </c>
      <c r="H3648" s="1" t="s">
        <v>5833</v>
      </c>
      <c r="I3648" s="1" t="s">
        <v>6437</v>
      </c>
      <c r="J3648" s="1" t="s">
        <v>6245</v>
      </c>
      <c r="K3648">
        <v>43</v>
      </c>
      <c r="L3648" s="1" t="s">
        <v>6260</v>
      </c>
      <c r="M3648" s="1" t="s">
        <v>6247</v>
      </c>
      <c r="N3648">
        <v>21435</v>
      </c>
      <c r="O3648" s="1" t="s">
        <v>6243</v>
      </c>
      <c r="P3648" s="2">
        <v>44015</v>
      </c>
      <c r="Q3648" s="2">
        <v>45631</v>
      </c>
      <c r="R3648" s="1" t="s">
        <v>6904</v>
      </c>
      <c r="S3648" s="1" t="s">
        <v>6916</v>
      </c>
      <c r="T3648" s="1" t="s">
        <v>28</v>
      </c>
      <c r="U3648">
        <v>3639</v>
      </c>
      <c r="V3648" s="1" t="s">
        <v>24</v>
      </c>
      <c r="W3648" s="1" t="s">
        <v>25</v>
      </c>
      <c r="X3648" s="2">
        <f t="shared" ca="1" si="56"/>
        <v>45937</v>
      </c>
      <c r="Y3648" s="1">
        <f ca="1">ROUND(YEARFRAC(Merge1[[#This Row],[Join_Date]],Merge1[[#This Row],[Today]], 3),0)</f>
        <v>5</v>
      </c>
      <c r="Z3648" s="1" t="str" cm="1">
        <f t="array" aca="1" ref="Z3648" ca="1">_xlfn.IFS(
   Merge1[[#This Row],[Customer Tenure]]&lt;=2,"New",
   Merge1[[#This Row],[Customer Tenure]]&lt;=5,"Emerging",
  Merge1[[#This Row],[Customer Tenure]]&lt;9,"Established",
   TRUE,"Loyal"
)</f>
        <v>Emerging</v>
      </c>
      <c r="AA3648" s="1" t="str" cm="1">
        <f t="array" ref="AA3648">_xlfn.IFS(Merge1[[#This Row],[Income]]&lt;=30000,"Low",Merge1[[#This Row],[Income]]&lt;=60000,"Medium",Merge1[[#This Row],[Income]]&lt;=100000,"High", Merge1[[#This Row],[Income]]&gt;100000," Premium")</f>
        <v>Low</v>
      </c>
      <c r="AB3648" s="1" t="str" cm="1">
        <f t="array" ref="AB3648">_xlfn.IFS(Merge1[[#This Row],[Age]]&lt;= 28,"Gen Z", Merge1[[#This Row],[Age]]&lt;=44,"Millennials", Merge1[[#This Row],[Age]]&lt;=60,"Gen X", Merge1[[#This Row],[Age]]&gt;60,"Baby Boomers")</f>
        <v>Millennials</v>
      </c>
      <c r="AC3648" s="1" t="str" cm="1">
        <f t="array" ref="AC3648">_xlfn.IFS(
    Merge1[[#This Row],[Balance]]&lt;=50000,"Low",
    Merge1[[#This Row],[Balance]]&lt;=200000,"Medium",
    Merge1[[#This Row],[Balance]]&gt;200000,"High"
)</f>
        <v>High</v>
      </c>
    </row>
    <row r="3649" spans="1:29" x14ac:dyDescent="0.25">
      <c r="A3649" s="1" t="s">
        <v>344</v>
      </c>
      <c r="B3649" s="1" t="s">
        <v>5845</v>
      </c>
      <c r="C3649" s="1" t="s">
        <v>5835</v>
      </c>
      <c r="D3649" s="2">
        <v>44383</v>
      </c>
      <c r="E3649">
        <v>36320</v>
      </c>
      <c r="F3649">
        <v>810</v>
      </c>
      <c r="G3649">
        <v>0</v>
      </c>
      <c r="H3649" s="1" t="s">
        <v>5860</v>
      </c>
      <c r="I3649" s="1" t="s">
        <v>6642</v>
      </c>
      <c r="J3649" s="1" t="s">
        <v>6240</v>
      </c>
      <c r="K3649">
        <v>34</v>
      </c>
      <c r="L3649" s="1" t="s">
        <v>6256</v>
      </c>
      <c r="M3649" s="1" t="s">
        <v>6242</v>
      </c>
      <c r="N3649">
        <v>145150</v>
      </c>
      <c r="O3649" s="1" t="s">
        <v>6243</v>
      </c>
      <c r="P3649" s="2">
        <v>44714</v>
      </c>
      <c r="Q3649" s="2">
        <v>45706</v>
      </c>
      <c r="R3649" s="1" t="s">
        <v>6885</v>
      </c>
      <c r="S3649" s="1" t="s">
        <v>6896</v>
      </c>
      <c r="T3649" s="1" t="s">
        <v>14</v>
      </c>
      <c r="U3649">
        <v>8973</v>
      </c>
      <c r="V3649" s="1" t="s">
        <v>10</v>
      </c>
      <c r="W3649" s="1" t="s">
        <v>20</v>
      </c>
      <c r="X3649" s="2">
        <f t="shared" ca="1" si="56"/>
        <v>45937</v>
      </c>
      <c r="Y3649" s="1">
        <f ca="1">ROUND(YEARFRAC(Merge1[[#This Row],[Join_Date]],Merge1[[#This Row],[Today]], 3),0)</f>
        <v>3</v>
      </c>
      <c r="Z3649" s="1" t="str" cm="1">
        <f t="array" aca="1" ref="Z3649" ca="1">_xlfn.IFS(
   Merge1[[#This Row],[Customer Tenure]]&lt;=2,"New",
   Merge1[[#This Row],[Customer Tenure]]&lt;=5,"Emerging",
  Merge1[[#This Row],[Customer Tenure]]&lt;9,"Established",
   TRUE,"Loyal"
)</f>
        <v>Emerging</v>
      </c>
      <c r="AA3649" s="1" t="str" cm="1">
        <f t="array" ref="AA3649">_xlfn.IFS(Merge1[[#This Row],[Income]]&lt;=30000,"Low",Merge1[[#This Row],[Income]]&lt;=60000,"Medium",Merge1[[#This Row],[Income]]&lt;=100000,"High", Merge1[[#This Row],[Income]]&gt;100000," Premium")</f>
        <v xml:space="preserve"> Premium</v>
      </c>
      <c r="AB3649" s="1" t="str" cm="1">
        <f t="array" ref="AB3649">_xlfn.IFS(Merge1[[#This Row],[Age]]&lt;= 28,"Gen Z", Merge1[[#This Row],[Age]]&lt;=44,"Millennials", Merge1[[#This Row],[Age]]&lt;=60,"Gen X", Merge1[[#This Row],[Age]]&gt;60,"Baby Boomers")</f>
        <v>Millennials</v>
      </c>
      <c r="AC3649" s="1" t="str" cm="1">
        <f t="array" ref="AC3649">_xlfn.IFS(
    Merge1[[#This Row],[Balance]]&lt;=50000,"Low",
    Merge1[[#This Row],[Balance]]&lt;=200000,"Medium",
    Merge1[[#This Row],[Balance]]&gt;200000,"High"
)</f>
        <v>Low</v>
      </c>
    </row>
    <row r="3650" spans="1:29" x14ac:dyDescent="0.25">
      <c r="A3650" s="1" t="s">
        <v>1495</v>
      </c>
      <c r="B3650" s="1" t="s">
        <v>6209</v>
      </c>
      <c r="C3650" s="1" t="s">
        <v>5835</v>
      </c>
      <c r="D3650" s="2">
        <v>44117</v>
      </c>
      <c r="E3650">
        <v>187655</v>
      </c>
      <c r="F3650">
        <v>568</v>
      </c>
      <c r="G3650">
        <v>0</v>
      </c>
      <c r="H3650" s="1" t="s">
        <v>5833</v>
      </c>
      <c r="I3650" s="1" t="s">
        <v>6674</v>
      </c>
      <c r="J3650" s="1" t="s">
        <v>6245</v>
      </c>
      <c r="K3650">
        <v>21</v>
      </c>
      <c r="L3650" s="1" t="s">
        <v>6241</v>
      </c>
      <c r="M3650" s="1" t="s">
        <v>6251</v>
      </c>
      <c r="N3650">
        <v>92715</v>
      </c>
      <c r="O3650" s="1" t="s">
        <v>6243</v>
      </c>
      <c r="P3650" s="2">
        <v>42927</v>
      </c>
      <c r="Q3650" s="2">
        <v>45639</v>
      </c>
      <c r="R3650" s="1" t="s">
        <v>6904</v>
      </c>
      <c r="S3650" s="1" t="s">
        <v>6916</v>
      </c>
      <c r="T3650" s="1" t="s">
        <v>9</v>
      </c>
      <c r="U3650">
        <v>5324</v>
      </c>
      <c r="V3650" s="1" t="s">
        <v>19</v>
      </c>
      <c r="W3650" s="1" t="s">
        <v>50</v>
      </c>
      <c r="X3650" s="2">
        <f t="shared" ref="X3650:X3713" ca="1" si="57">TODAY()</f>
        <v>45937</v>
      </c>
      <c r="Y3650" s="1">
        <f ca="1">ROUND(YEARFRAC(Merge1[[#This Row],[Join_Date]],Merge1[[#This Row],[Today]], 3),0)</f>
        <v>8</v>
      </c>
      <c r="Z3650" s="1" t="str" cm="1">
        <f t="array" aca="1" ref="Z3650" ca="1">_xlfn.IFS(
   Merge1[[#This Row],[Customer Tenure]]&lt;=2,"New",
   Merge1[[#This Row],[Customer Tenure]]&lt;=5,"Emerging",
  Merge1[[#This Row],[Customer Tenure]]&lt;9,"Established",
   TRUE,"Loyal"
)</f>
        <v>Established</v>
      </c>
      <c r="AA3650" s="1" t="str" cm="1">
        <f t="array" ref="AA3650">_xlfn.IFS(Merge1[[#This Row],[Income]]&lt;=30000,"Low",Merge1[[#This Row],[Income]]&lt;=60000,"Medium",Merge1[[#This Row],[Income]]&lt;=100000,"High", Merge1[[#This Row],[Income]]&gt;100000," Premium")</f>
        <v>High</v>
      </c>
      <c r="AB3650" s="1" t="str" cm="1">
        <f t="array" ref="AB3650">_xlfn.IFS(Merge1[[#This Row],[Age]]&lt;= 28,"Gen Z", Merge1[[#This Row],[Age]]&lt;=44,"Millennials", Merge1[[#This Row],[Age]]&lt;=60,"Gen X", Merge1[[#This Row],[Age]]&gt;60,"Baby Boomers")</f>
        <v>Gen Z</v>
      </c>
      <c r="AC3650" s="1" t="str" cm="1">
        <f t="array" ref="AC3650">_xlfn.IFS(
    Merge1[[#This Row],[Balance]]&lt;=50000,"Low",
    Merge1[[#This Row],[Balance]]&lt;=200000,"Medium",
    Merge1[[#This Row],[Balance]]&gt;200000,"High"
)</f>
        <v>Medium</v>
      </c>
    </row>
    <row r="3651" spans="1:29" x14ac:dyDescent="0.25">
      <c r="A3651" s="1" t="s">
        <v>1421</v>
      </c>
      <c r="B3651" s="1" t="s">
        <v>6044</v>
      </c>
      <c r="C3651" s="1" t="s">
        <v>5835</v>
      </c>
      <c r="D3651" s="2">
        <v>44293</v>
      </c>
      <c r="E3651">
        <v>325329</v>
      </c>
      <c r="F3651">
        <v>829</v>
      </c>
      <c r="G3651">
        <v>0</v>
      </c>
      <c r="H3651" s="1" t="s">
        <v>5833</v>
      </c>
      <c r="I3651" s="1" t="s">
        <v>6709</v>
      </c>
      <c r="J3651" s="1" t="s">
        <v>6240</v>
      </c>
      <c r="K3651">
        <v>42</v>
      </c>
      <c r="L3651" s="1" t="s">
        <v>6256</v>
      </c>
      <c r="M3651" s="1" t="s">
        <v>6262</v>
      </c>
      <c r="N3651">
        <v>181099</v>
      </c>
      <c r="O3651" s="1" t="s">
        <v>6248</v>
      </c>
      <c r="P3651" s="2">
        <v>44954</v>
      </c>
      <c r="Q3651" s="2">
        <v>45617</v>
      </c>
      <c r="R3651" s="1" t="s">
        <v>6887</v>
      </c>
      <c r="S3651" s="1" t="s">
        <v>6901</v>
      </c>
      <c r="T3651" s="1" t="s">
        <v>28</v>
      </c>
      <c r="U3651">
        <v>2466</v>
      </c>
      <c r="V3651" s="1" t="s">
        <v>15</v>
      </c>
      <c r="W3651" s="1" t="s">
        <v>55</v>
      </c>
      <c r="X3651" s="2">
        <f t="shared" ca="1" si="57"/>
        <v>45937</v>
      </c>
      <c r="Y3651" s="1">
        <f ca="1">ROUND(YEARFRAC(Merge1[[#This Row],[Join_Date]],Merge1[[#This Row],[Today]], 3),0)</f>
        <v>3</v>
      </c>
      <c r="Z3651" s="1" t="str" cm="1">
        <f t="array" aca="1" ref="Z3651" ca="1">_xlfn.IFS(
   Merge1[[#This Row],[Customer Tenure]]&lt;=2,"New",
   Merge1[[#This Row],[Customer Tenure]]&lt;=5,"Emerging",
  Merge1[[#This Row],[Customer Tenure]]&lt;9,"Established",
   TRUE,"Loyal"
)</f>
        <v>Emerging</v>
      </c>
      <c r="AA3651" s="1" t="str" cm="1">
        <f t="array" ref="AA3651">_xlfn.IFS(Merge1[[#This Row],[Income]]&lt;=30000,"Low",Merge1[[#This Row],[Income]]&lt;=60000,"Medium",Merge1[[#This Row],[Income]]&lt;=100000,"High", Merge1[[#This Row],[Income]]&gt;100000," Premium")</f>
        <v xml:space="preserve"> Premium</v>
      </c>
      <c r="AB3651" s="1" t="str" cm="1">
        <f t="array" ref="AB3651">_xlfn.IFS(Merge1[[#This Row],[Age]]&lt;= 28,"Gen Z", Merge1[[#This Row],[Age]]&lt;=44,"Millennials", Merge1[[#This Row],[Age]]&lt;=60,"Gen X", Merge1[[#This Row],[Age]]&gt;60,"Baby Boomers")</f>
        <v>Millennials</v>
      </c>
      <c r="AC3651" s="1" t="str" cm="1">
        <f t="array" ref="AC3651">_xlfn.IFS(
    Merge1[[#This Row],[Balance]]&lt;=50000,"Low",
    Merge1[[#This Row],[Balance]]&lt;=200000,"Medium",
    Merge1[[#This Row],[Balance]]&gt;200000,"High"
)</f>
        <v>High</v>
      </c>
    </row>
    <row r="3652" spans="1:29" x14ac:dyDescent="0.25">
      <c r="A3652" s="1" t="s">
        <v>653</v>
      </c>
      <c r="B3652" s="1" t="s">
        <v>6082</v>
      </c>
      <c r="C3652" s="1" t="s">
        <v>5835</v>
      </c>
      <c r="D3652" s="2">
        <v>43973</v>
      </c>
      <c r="E3652">
        <v>100922</v>
      </c>
      <c r="F3652">
        <v>501</v>
      </c>
      <c r="G3652">
        <v>0</v>
      </c>
      <c r="H3652" s="1" t="s">
        <v>5833</v>
      </c>
      <c r="I3652" s="1" t="s">
        <v>6558</v>
      </c>
      <c r="J3652" s="1" t="s">
        <v>6245</v>
      </c>
      <c r="K3652">
        <v>49</v>
      </c>
      <c r="L3652" s="1" t="s">
        <v>6241</v>
      </c>
      <c r="M3652" s="1" t="s">
        <v>6257</v>
      </c>
      <c r="N3652">
        <v>31536</v>
      </c>
      <c r="O3652" s="1" t="s">
        <v>6248</v>
      </c>
      <c r="P3652" s="2">
        <v>43113</v>
      </c>
      <c r="Q3652" s="2">
        <v>45370</v>
      </c>
      <c r="R3652" s="1" t="s">
        <v>6899</v>
      </c>
      <c r="S3652" s="1" t="s">
        <v>6900</v>
      </c>
      <c r="T3652" s="1" t="s">
        <v>28</v>
      </c>
      <c r="U3652">
        <v>8672</v>
      </c>
      <c r="V3652" s="1" t="s">
        <v>15</v>
      </c>
      <c r="W3652" s="1" t="s">
        <v>29</v>
      </c>
      <c r="X3652" s="2">
        <f t="shared" ca="1" si="57"/>
        <v>45937</v>
      </c>
      <c r="Y3652" s="1">
        <f ca="1">ROUND(YEARFRAC(Merge1[[#This Row],[Join_Date]],Merge1[[#This Row],[Today]], 3),0)</f>
        <v>8</v>
      </c>
      <c r="Z3652" s="1" t="str" cm="1">
        <f t="array" aca="1" ref="Z3652" ca="1">_xlfn.IFS(
   Merge1[[#This Row],[Customer Tenure]]&lt;=2,"New",
   Merge1[[#This Row],[Customer Tenure]]&lt;=5,"Emerging",
  Merge1[[#This Row],[Customer Tenure]]&lt;9,"Established",
   TRUE,"Loyal"
)</f>
        <v>Established</v>
      </c>
      <c r="AA3652" s="1" t="str" cm="1">
        <f t="array" ref="AA3652">_xlfn.IFS(Merge1[[#This Row],[Income]]&lt;=30000,"Low",Merge1[[#This Row],[Income]]&lt;=60000,"Medium",Merge1[[#This Row],[Income]]&lt;=100000,"High", Merge1[[#This Row],[Income]]&gt;100000," Premium")</f>
        <v>Medium</v>
      </c>
      <c r="AB3652" s="1" t="str" cm="1">
        <f t="array" ref="AB3652">_xlfn.IFS(Merge1[[#This Row],[Age]]&lt;= 28,"Gen Z", Merge1[[#This Row],[Age]]&lt;=44,"Millennials", Merge1[[#This Row],[Age]]&lt;=60,"Gen X", Merge1[[#This Row],[Age]]&gt;60,"Baby Boomers")</f>
        <v>Gen X</v>
      </c>
      <c r="AC3652" s="1" t="str" cm="1">
        <f t="array" ref="AC3652">_xlfn.IFS(
    Merge1[[#This Row],[Balance]]&lt;=50000,"Low",
    Merge1[[#This Row],[Balance]]&lt;=200000,"Medium",
    Merge1[[#This Row],[Balance]]&gt;200000,"High"
)</f>
        <v>Medium</v>
      </c>
    </row>
    <row r="3653" spans="1:29" x14ac:dyDescent="0.25">
      <c r="A3653" s="1" t="s">
        <v>213</v>
      </c>
      <c r="B3653" s="1" t="s">
        <v>5894</v>
      </c>
      <c r="C3653" s="1" t="s">
        <v>5832</v>
      </c>
      <c r="D3653" s="2">
        <v>43224</v>
      </c>
      <c r="E3653">
        <v>424170</v>
      </c>
      <c r="F3653">
        <v>849</v>
      </c>
      <c r="G3653">
        <v>0</v>
      </c>
      <c r="H3653" s="1" t="s">
        <v>5833</v>
      </c>
      <c r="I3653" s="1" t="s">
        <v>6386</v>
      </c>
      <c r="J3653" s="1" t="s">
        <v>6245</v>
      </c>
      <c r="K3653">
        <v>40</v>
      </c>
      <c r="L3653" s="1" t="s">
        <v>6256</v>
      </c>
      <c r="M3653" s="1" t="s">
        <v>6262</v>
      </c>
      <c r="N3653">
        <v>117624</v>
      </c>
      <c r="O3653" s="1" t="s">
        <v>6252</v>
      </c>
      <c r="P3653" s="2">
        <v>45720</v>
      </c>
      <c r="Q3653" s="2">
        <v>45757</v>
      </c>
      <c r="R3653" s="1" t="s">
        <v>6893</v>
      </c>
      <c r="S3653" s="1" t="s">
        <v>6894</v>
      </c>
      <c r="T3653" s="1" t="s">
        <v>9</v>
      </c>
      <c r="U3653">
        <v>1380</v>
      </c>
      <c r="V3653" s="1" t="s">
        <v>24</v>
      </c>
      <c r="W3653" s="1" t="s">
        <v>106</v>
      </c>
      <c r="X3653" s="2">
        <f t="shared" ca="1" si="57"/>
        <v>45937</v>
      </c>
      <c r="Y3653" s="1">
        <f ca="1">ROUND(YEARFRAC(Merge1[[#This Row],[Join_Date]],Merge1[[#This Row],[Today]], 3),0)</f>
        <v>1</v>
      </c>
      <c r="Z3653" s="1" t="str" cm="1">
        <f t="array" aca="1" ref="Z3653" ca="1">_xlfn.IFS(
   Merge1[[#This Row],[Customer Tenure]]&lt;=2,"New",
   Merge1[[#This Row],[Customer Tenure]]&lt;=5,"Emerging",
  Merge1[[#This Row],[Customer Tenure]]&lt;9,"Established",
   TRUE,"Loyal"
)</f>
        <v>New</v>
      </c>
      <c r="AA3653" s="1" t="str" cm="1">
        <f t="array" ref="AA3653">_xlfn.IFS(Merge1[[#This Row],[Income]]&lt;=30000,"Low",Merge1[[#This Row],[Income]]&lt;=60000,"Medium",Merge1[[#This Row],[Income]]&lt;=100000,"High", Merge1[[#This Row],[Income]]&gt;100000," Premium")</f>
        <v xml:space="preserve"> Premium</v>
      </c>
      <c r="AB3653" s="1" t="str" cm="1">
        <f t="array" ref="AB3653">_xlfn.IFS(Merge1[[#This Row],[Age]]&lt;= 28,"Gen Z", Merge1[[#This Row],[Age]]&lt;=44,"Millennials", Merge1[[#This Row],[Age]]&lt;=60,"Gen X", Merge1[[#This Row],[Age]]&gt;60,"Baby Boomers")</f>
        <v>Millennials</v>
      </c>
      <c r="AC3653" s="1" t="str" cm="1">
        <f t="array" ref="AC3653">_xlfn.IFS(
    Merge1[[#This Row],[Balance]]&lt;=50000,"Low",
    Merge1[[#This Row],[Balance]]&lt;=200000,"Medium",
    Merge1[[#This Row],[Balance]]&gt;200000,"High"
)</f>
        <v>High</v>
      </c>
    </row>
    <row r="3654" spans="1:29" x14ac:dyDescent="0.25">
      <c r="A3654" s="1" t="s">
        <v>2660</v>
      </c>
      <c r="B3654" s="1" t="s">
        <v>6110</v>
      </c>
      <c r="C3654" s="1" t="s">
        <v>5835</v>
      </c>
      <c r="D3654" s="2">
        <v>45732</v>
      </c>
      <c r="E3654">
        <v>289360</v>
      </c>
      <c r="F3654">
        <v>415</v>
      </c>
      <c r="G3654">
        <v>0</v>
      </c>
      <c r="H3654" s="1" t="s">
        <v>5850</v>
      </c>
      <c r="I3654" s="1" t="s">
        <v>6777</v>
      </c>
      <c r="J3654" s="1" t="s">
        <v>6245</v>
      </c>
      <c r="K3654">
        <v>44</v>
      </c>
      <c r="L3654" s="1" t="s">
        <v>6256</v>
      </c>
      <c r="M3654" s="1" t="s">
        <v>6257</v>
      </c>
      <c r="N3654">
        <v>84674</v>
      </c>
      <c r="O3654" s="1" t="s">
        <v>6252</v>
      </c>
      <c r="P3654" s="2">
        <v>43617</v>
      </c>
      <c r="Q3654" s="2">
        <v>45187</v>
      </c>
      <c r="R3654" s="1" t="s">
        <v>6897</v>
      </c>
      <c r="S3654" s="1" t="s">
        <v>6909</v>
      </c>
      <c r="T3654" s="1" t="s">
        <v>14</v>
      </c>
      <c r="U3654">
        <v>7639</v>
      </c>
      <c r="V3654" s="1" t="s">
        <v>24</v>
      </c>
      <c r="W3654" s="1" t="s">
        <v>45</v>
      </c>
      <c r="X3654" s="2">
        <f t="shared" ca="1" si="57"/>
        <v>45937</v>
      </c>
      <c r="Y3654" s="1">
        <f ca="1">ROUND(YEARFRAC(Merge1[[#This Row],[Join_Date]],Merge1[[#This Row],[Today]], 3),0)</f>
        <v>6</v>
      </c>
      <c r="Z3654" s="1" t="str" cm="1">
        <f t="array" aca="1" ref="Z3654" ca="1">_xlfn.IFS(
   Merge1[[#This Row],[Customer Tenure]]&lt;=2,"New",
   Merge1[[#This Row],[Customer Tenure]]&lt;=5,"Emerging",
  Merge1[[#This Row],[Customer Tenure]]&lt;9,"Established",
   TRUE,"Loyal"
)</f>
        <v>Established</v>
      </c>
      <c r="AA3654" s="1" t="str" cm="1">
        <f t="array" ref="AA3654">_xlfn.IFS(Merge1[[#This Row],[Income]]&lt;=30000,"Low",Merge1[[#This Row],[Income]]&lt;=60000,"Medium",Merge1[[#This Row],[Income]]&lt;=100000,"High", Merge1[[#This Row],[Income]]&gt;100000," Premium")</f>
        <v>High</v>
      </c>
      <c r="AB3654" s="1" t="str" cm="1">
        <f t="array" ref="AB3654">_xlfn.IFS(Merge1[[#This Row],[Age]]&lt;= 28,"Gen Z", Merge1[[#This Row],[Age]]&lt;=44,"Millennials", Merge1[[#This Row],[Age]]&lt;=60,"Gen X", Merge1[[#This Row],[Age]]&gt;60,"Baby Boomers")</f>
        <v>Millennials</v>
      </c>
      <c r="AC3654" s="1" t="str" cm="1">
        <f t="array" ref="AC3654">_xlfn.IFS(
    Merge1[[#This Row],[Balance]]&lt;=50000,"Low",
    Merge1[[#This Row],[Balance]]&lt;=200000,"Medium",
    Merge1[[#This Row],[Balance]]&gt;200000,"High"
)</f>
        <v>High</v>
      </c>
    </row>
    <row r="3655" spans="1:29" x14ac:dyDescent="0.25">
      <c r="A3655" s="1" t="s">
        <v>231</v>
      </c>
      <c r="B3655" s="1" t="s">
        <v>5877</v>
      </c>
      <c r="C3655" s="1" t="s">
        <v>5835</v>
      </c>
      <c r="D3655" s="2">
        <v>45379</v>
      </c>
      <c r="E3655">
        <v>234538</v>
      </c>
      <c r="F3655">
        <v>353</v>
      </c>
      <c r="G3655">
        <v>0</v>
      </c>
      <c r="H3655" s="1" t="s">
        <v>5833</v>
      </c>
      <c r="I3655" s="1" t="s">
        <v>6314</v>
      </c>
      <c r="J3655" s="1" t="s">
        <v>6245</v>
      </c>
      <c r="K3655">
        <v>18</v>
      </c>
      <c r="L3655" s="1" t="s">
        <v>6256</v>
      </c>
      <c r="M3655" s="1" t="s">
        <v>6242</v>
      </c>
      <c r="N3655">
        <v>81413</v>
      </c>
      <c r="O3655" s="1" t="s">
        <v>6243</v>
      </c>
      <c r="P3655" s="2">
        <v>42831</v>
      </c>
      <c r="Q3655" s="2">
        <v>45515</v>
      </c>
      <c r="R3655" s="1" t="s">
        <v>6889</v>
      </c>
      <c r="S3655" s="1" t="s">
        <v>6890</v>
      </c>
      <c r="T3655" s="1" t="s">
        <v>28</v>
      </c>
      <c r="U3655">
        <v>8873</v>
      </c>
      <c r="V3655" s="1" t="s">
        <v>24</v>
      </c>
      <c r="W3655" s="1" t="s">
        <v>29</v>
      </c>
      <c r="X3655" s="2">
        <f t="shared" ca="1" si="57"/>
        <v>45937</v>
      </c>
      <c r="Y3655" s="1">
        <f ca="1">ROUND(YEARFRAC(Merge1[[#This Row],[Join_Date]],Merge1[[#This Row],[Today]], 3),0)</f>
        <v>9</v>
      </c>
      <c r="Z3655" s="1" t="str" cm="1">
        <f t="array" aca="1" ref="Z3655" ca="1">_xlfn.IFS(
   Merge1[[#This Row],[Customer Tenure]]&lt;=2,"New",
   Merge1[[#This Row],[Customer Tenure]]&lt;=5,"Emerging",
  Merge1[[#This Row],[Customer Tenure]]&lt;9,"Established",
   TRUE,"Loyal"
)</f>
        <v>Loyal</v>
      </c>
      <c r="AA3655" s="1" t="str" cm="1">
        <f t="array" ref="AA3655">_xlfn.IFS(Merge1[[#This Row],[Income]]&lt;=30000,"Low",Merge1[[#This Row],[Income]]&lt;=60000,"Medium",Merge1[[#This Row],[Income]]&lt;=100000,"High", Merge1[[#This Row],[Income]]&gt;100000," Premium")</f>
        <v>High</v>
      </c>
      <c r="AB3655" s="1" t="str" cm="1">
        <f t="array" ref="AB3655">_xlfn.IFS(Merge1[[#This Row],[Age]]&lt;= 28,"Gen Z", Merge1[[#This Row],[Age]]&lt;=44,"Millennials", Merge1[[#This Row],[Age]]&lt;=60,"Gen X", Merge1[[#This Row],[Age]]&gt;60,"Baby Boomers")</f>
        <v>Gen Z</v>
      </c>
      <c r="AC3655" s="1" t="str" cm="1">
        <f t="array" ref="AC3655">_xlfn.IFS(
    Merge1[[#This Row],[Balance]]&lt;=50000,"Low",
    Merge1[[#This Row],[Balance]]&lt;=200000,"Medium",
    Merge1[[#This Row],[Balance]]&gt;200000,"High"
)</f>
        <v>High</v>
      </c>
    </row>
    <row r="3656" spans="1:29" x14ac:dyDescent="0.25">
      <c r="A3656" s="1" t="s">
        <v>286</v>
      </c>
      <c r="B3656" s="1" t="s">
        <v>6003</v>
      </c>
      <c r="C3656" s="1" t="s">
        <v>5842</v>
      </c>
      <c r="D3656" s="2">
        <v>43635</v>
      </c>
      <c r="E3656">
        <v>252388</v>
      </c>
      <c r="F3656">
        <v>516</v>
      </c>
      <c r="G3656">
        <v>0</v>
      </c>
      <c r="H3656" s="1" t="s">
        <v>5833</v>
      </c>
      <c r="I3656" s="1" t="s">
        <v>6278</v>
      </c>
      <c r="J3656" s="1" t="s">
        <v>6245</v>
      </c>
      <c r="K3656">
        <v>64</v>
      </c>
      <c r="L3656" s="1" t="s">
        <v>6260</v>
      </c>
      <c r="M3656" s="1" t="s">
        <v>6254</v>
      </c>
      <c r="N3656">
        <v>199352</v>
      </c>
      <c r="O3656" s="1" t="s">
        <v>6243</v>
      </c>
      <c r="P3656" s="2">
        <v>44375</v>
      </c>
      <c r="Q3656" s="2">
        <v>45440</v>
      </c>
      <c r="R3656" s="1" t="s">
        <v>6906</v>
      </c>
      <c r="S3656" s="1" t="s">
        <v>6918</v>
      </c>
      <c r="T3656" s="1" t="s">
        <v>14</v>
      </c>
      <c r="U3656">
        <v>1184</v>
      </c>
      <c r="V3656" s="1" t="s">
        <v>19</v>
      </c>
      <c r="W3656" s="1" t="s">
        <v>45</v>
      </c>
      <c r="X3656" s="2">
        <f t="shared" ca="1" si="57"/>
        <v>45937</v>
      </c>
      <c r="Y3656" s="1">
        <f ca="1">ROUND(YEARFRAC(Merge1[[#This Row],[Join_Date]],Merge1[[#This Row],[Today]], 3),0)</f>
        <v>4</v>
      </c>
      <c r="Z3656" s="1" t="str" cm="1">
        <f t="array" aca="1" ref="Z3656" ca="1">_xlfn.IFS(
   Merge1[[#This Row],[Customer Tenure]]&lt;=2,"New",
   Merge1[[#This Row],[Customer Tenure]]&lt;=5,"Emerging",
  Merge1[[#This Row],[Customer Tenure]]&lt;9,"Established",
   TRUE,"Loyal"
)</f>
        <v>Emerging</v>
      </c>
      <c r="AA3656" s="1" t="str" cm="1">
        <f t="array" ref="AA3656">_xlfn.IFS(Merge1[[#This Row],[Income]]&lt;=30000,"Low",Merge1[[#This Row],[Income]]&lt;=60000,"Medium",Merge1[[#This Row],[Income]]&lt;=100000,"High", Merge1[[#This Row],[Income]]&gt;100000," Premium")</f>
        <v xml:space="preserve"> Premium</v>
      </c>
      <c r="AB3656" s="1" t="str" cm="1">
        <f t="array" ref="AB3656">_xlfn.IFS(Merge1[[#This Row],[Age]]&lt;= 28,"Gen Z", Merge1[[#This Row],[Age]]&lt;=44,"Millennials", Merge1[[#This Row],[Age]]&lt;=60,"Gen X", Merge1[[#This Row],[Age]]&gt;60,"Baby Boomers")</f>
        <v>Baby Boomers</v>
      </c>
      <c r="AC3656" s="1" t="str" cm="1">
        <f t="array" ref="AC3656">_xlfn.IFS(
    Merge1[[#This Row],[Balance]]&lt;=50000,"Low",
    Merge1[[#This Row],[Balance]]&lt;=200000,"Medium",
    Merge1[[#This Row],[Balance]]&gt;200000,"High"
)</f>
        <v>High</v>
      </c>
    </row>
    <row r="3657" spans="1:29" x14ac:dyDescent="0.25">
      <c r="A3657" s="1" t="s">
        <v>411</v>
      </c>
      <c r="B3657" s="1" t="s">
        <v>5997</v>
      </c>
      <c r="C3657" s="1" t="s">
        <v>5842</v>
      </c>
      <c r="D3657" s="2">
        <v>45731</v>
      </c>
      <c r="E3657">
        <v>184099</v>
      </c>
      <c r="F3657">
        <v>372</v>
      </c>
      <c r="G3657">
        <v>0</v>
      </c>
      <c r="H3657" s="1" t="s">
        <v>5860</v>
      </c>
      <c r="I3657" s="1" t="s">
        <v>6293</v>
      </c>
      <c r="J3657" s="1" t="s">
        <v>6245</v>
      </c>
      <c r="K3657">
        <v>26</v>
      </c>
      <c r="L3657" s="1" t="s">
        <v>6241</v>
      </c>
      <c r="M3657" s="1" t="s">
        <v>6257</v>
      </c>
      <c r="N3657">
        <v>136953</v>
      </c>
      <c r="O3657" s="1" t="s">
        <v>6243</v>
      </c>
      <c r="P3657" s="2">
        <v>43698</v>
      </c>
      <c r="Q3657" s="2">
        <v>45487</v>
      </c>
      <c r="R3657" s="1" t="s">
        <v>6891</v>
      </c>
      <c r="S3657" s="1" t="s">
        <v>6895</v>
      </c>
      <c r="T3657" s="1" t="s">
        <v>14</v>
      </c>
      <c r="U3657">
        <v>120</v>
      </c>
      <c r="V3657" s="1" t="s">
        <v>24</v>
      </c>
      <c r="W3657" s="1" t="s">
        <v>11</v>
      </c>
      <c r="X3657" s="2">
        <f t="shared" ca="1" si="57"/>
        <v>45937</v>
      </c>
      <c r="Y3657" s="1">
        <f ca="1">ROUND(YEARFRAC(Merge1[[#This Row],[Join_Date]],Merge1[[#This Row],[Today]], 3),0)</f>
        <v>6</v>
      </c>
      <c r="Z3657" s="1" t="str" cm="1">
        <f t="array" aca="1" ref="Z3657" ca="1">_xlfn.IFS(
   Merge1[[#This Row],[Customer Tenure]]&lt;=2,"New",
   Merge1[[#This Row],[Customer Tenure]]&lt;=5,"Emerging",
  Merge1[[#This Row],[Customer Tenure]]&lt;9,"Established",
   TRUE,"Loyal"
)</f>
        <v>Established</v>
      </c>
      <c r="AA3657" s="1" t="str" cm="1">
        <f t="array" ref="AA3657">_xlfn.IFS(Merge1[[#This Row],[Income]]&lt;=30000,"Low",Merge1[[#This Row],[Income]]&lt;=60000,"Medium",Merge1[[#This Row],[Income]]&lt;=100000,"High", Merge1[[#This Row],[Income]]&gt;100000," Premium")</f>
        <v xml:space="preserve"> Premium</v>
      </c>
      <c r="AB3657" s="1" t="str" cm="1">
        <f t="array" ref="AB3657">_xlfn.IFS(Merge1[[#This Row],[Age]]&lt;= 28,"Gen Z", Merge1[[#This Row],[Age]]&lt;=44,"Millennials", Merge1[[#This Row],[Age]]&lt;=60,"Gen X", Merge1[[#This Row],[Age]]&gt;60,"Baby Boomers")</f>
        <v>Gen Z</v>
      </c>
      <c r="AC3657" s="1" t="str" cm="1">
        <f t="array" ref="AC3657">_xlfn.IFS(
    Merge1[[#This Row],[Balance]]&lt;=50000,"Low",
    Merge1[[#This Row],[Balance]]&lt;=200000,"Medium",
    Merge1[[#This Row],[Balance]]&gt;200000,"High"
)</f>
        <v>Medium</v>
      </c>
    </row>
    <row r="3658" spans="1:29" x14ac:dyDescent="0.25">
      <c r="A3658" s="1" t="s">
        <v>4149</v>
      </c>
      <c r="B3658" s="1" t="s">
        <v>6092</v>
      </c>
      <c r="C3658" s="1" t="s">
        <v>5842</v>
      </c>
      <c r="D3658" s="2">
        <v>42334</v>
      </c>
      <c r="E3658">
        <v>197097</v>
      </c>
      <c r="F3658">
        <v>692</v>
      </c>
      <c r="G3658">
        <v>96288</v>
      </c>
      <c r="H3658" s="1" t="s">
        <v>5833</v>
      </c>
      <c r="I3658" s="1" t="s">
        <v>6761</v>
      </c>
      <c r="J3658" s="1" t="s">
        <v>6245</v>
      </c>
      <c r="K3658">
        <v>55</v>
      </c>
      <c r="L3658" s="1" t="s">
        <v>6241</v>
      </c>
      <c r="M3658" s="1" t="s">
        <v>6242</v>
      </c>
      <c r="N3658">
        <v>46916</v>
      </c>
      <c r="O3658" s="1" t="s">
        <v>6248</v>
      </c>
      <c r="P3658" s="2">
        <v>45608</v>
      </c>
      <c r="Q3658" s="2">
        <v>45783</v>
      </c>
      <c r="R3658" s="1" t="s">
        <v>6906</v>
      </c>
      <c r="S3658" s="1" t="s">
        <v>6907</v>
      </c>
      <c r="T3658" s="1" t="s">
        <v>14</v>
      </c>
      <c r="U3658">
        <v>3569</v>
      </c>
      <c r="V3658" s="1" t="s">
        <v>24</v>
      </c>
      <c r="W3658" s="1" t="s">
        <v>45</v>
      </c>
      <c r="X3658" s="2">
        <f t="shared" ca="1" si="57"/>
        <v>45937</v>
      </c>
      <c r="Y3658" s="1">
        <f ca="1">ROUND(YEARFRAC(Merge1[[#This Row],[Join_Date]],Merge1[[#This Row],[Today]], 3),0)</f>
        <v>1</v>
      </c>
      <c r="Z3658" s="1" t="str" cm="1">
        <f t="array" aca="1" ref="Z3658" ca="1">_xlfn.IFS(
   Merge1[[#This Row],[Customer Tenure]]&lt;=2,"New",
   Merge1[[#This Row],[Customer Tenure]]&lt;=5,"Emerging",
  Merge1[[#This Row],[Customer Tenure]]&lt;9,"Established",
   TRUE,"Loyal"
)</f>
        <v>New</v>
      </c>
      <c r="AA3658" s="1" t="str" cm="1">
        <f t="array" ref="AA3658">_xlfn.IFS(Merge1[[#This Row],[Income]]&lt;=30000,"Low",Merge1[[#This Row],[Income]]&lt;=60000,"Medium",Merge1[[#This Row],[Income]]&lt;=100000,"High", Merge1[[#This Row],[Income]]&gt;100000," Premium")</f>
        <v>Medium</v>
      </c>
      <c r="AB3658" s="1" t="str" cm="1">
        <f t="array" ref="AB3658">_xlfn.IFS(Merge1[[#This Row],[Age]]&lt;= 28,"Gen Z", Merge1[[#This Row],[Age]]&lt;=44,"Millennials", Merge1[[#This Row],[Age]]&lt;=60,"Gen X", Merge1[[#This Row],[Age]]&gt;60,"Baby Boomers")</f>
        <v>Gen X</v>
      </c>
      <c r="AC3658" s="1" t="str" cm="1">
        <f t="array" ref="AC3658">_xlfn.IFS(
    Merge1[[#This Row],[Balance]]&lt;=50000,"Low",
    Merge1[[#This Row],[Balance]]&lt;=200000,"Medium",
    Merge1[[#This Row],[Balance]]&gt;200000,"High"
)</f>
        <v>Medium</v>
      </c>
    </row>
    <row r="3659" spans="1:29" x14ac:dyDescent="0.25">
      <c r="A3659" s="1" t="s">
        <v>1432</v>
      </c>
      <c r="B3659" s="1" t="s">
        <v>5996</v>
      </c>
      <c r="C3659" s="1" t="s">
        <v>5832</v>
      </c>
      <c r="D3659" s="2">
        <v>45482</v>
      </c>
      <c r="E3659">
        <v>23386</v>
      </c>
      <c r="F3659">
        <v>601</v>
      </c>
      <c r="G3659">
        <v>0</v>
      </c>
      <c r="H3659" s="1" t="s">
        <v>5833</v>
      </c>
      <c r="I3659" s="1" t="s">
        <v>6691</v>
      </c>
      <c r="J3659" s="1" t="s">
        <v>6245</v>
      </c>
      <c r="K3659">
        <v>62</v>
      </c>
      <c r="L3659" s="1" t="s">
        <v>6260</v>
      </c>
      <c r="M3659" s="1" t="s">
        <v>6242</v>
      </c>
      <c r="N3659">
        <v>90326</v>
      </c>
      <c r="O3659" s="1" t="s">
        <v>6248</v>
      </c>
      <c r="P3659" s="2">
        <v>43758</v>
      </c>
      <c r="Q3659" s="2">
        <v>45526</v>
      </c>
      <c r="R3659" s="1" t="s">
        <v>6889</v>
      </c>
      <c r="S3659" s="1" t="s">
        <v>6890</v>
      </c>
      <c r="T3659" s="1" t="s">
        <v>9</v>
      </c>
      <c r="U3659">
        <v>6702</v>
      </c>
      <c r="V3659" s="1" t="s">
        <v>24</v>
      </c>
      <c r="W3659" s="1" t="s">
        <v>11</v>
      </c>
      <c r="X3659" s="2">
        <f t="shared" ca="1" si="57"/>
        <v>45937</v>
      </c>
      <c r="Y3659" s="1">
        <f ca="1">ROUND(YEARFRAC(Merge1[[#This Row],[Join_Date]],Merge1[[#This Row],[Today]], 3),0)</f>
        <v>6</v>
      </c>
      <c r="Z3659" s="1" t="str" cm="1">
        <f t="array" aca="1" ref="Z3659" ca="1">_xlfn.IFS(
   Merge1[[#This Row],[Customer Tenure]]&lt;=2,"New",
   Merge1[[#This Row],[Customer Tenure]]&lt;=5,"Emerging",
  Merge1[[#This Row],[Customer Tenure]]&lt;9,"Established",
   TRUE,"Loyal"
)</f>
        <v>Established</v>
      </c>
      <c r="AA3659" s="1" t="str" cm="1">
        <f t="array" ref="AA3659">_xlfn.IFS(Merge1[[#This Row],[Income]]&lt;=30000,"Low",Merge1[[#This Row],[Income]]&lt;=60000,"Medium",Merge1[[#This Row],[Income]]&lt;=100000,"High", Merge1[[#This Row],[Income]]&gt;100000," Premium")</f>
        <v>High</v>
      </c>
      <c r="AB3659" s="1" t="str" cm="1">
        <f t="array" ref="AB3659">_xlfn.IFS(Merge1[[#This Row],[Age]]&lt;= 28,"Gen Z", Merge1[[#This Row],[Age]]&lt;=44,"Millennials", Merge1[[#This Row],[Age]]&lt;=60,"Gen X", Merge1[[#This Row],[Age]]&gt;60,"Baby Boomers")</f>
        <v>Baby Boomers</v>
      </c>
      <c r="AC3659" s="1" t="str" cm="1">
        <f t="array" ref="AC3659">_xlfn.IFS(
    Merge1[[#This Row],[Balance]]&lt;=50000,"Low",
    Merge1[[#This Row],[Balance]]&lt;=200000,"Medium",
    Merge1[[#This Row],[Balance]]&gt;200000,"High"
)</f>
        <v>Low</v>
      </c>
    </row>
    <row r="3660" spans="1:29" x14ac:dyDescent="0.25">
      <c r="A3660" s="1" t="s">
        <v>461</v>
      </c>
      <c r="B3660" s="1" t="s">
        <v>5843</v>
      </c>
      <c r="C3660" s="1" t="s">
        <v>5832</v>
      </c>
      <c r="D3660" s="2">
        <v>43639</v>
      </c>
      <c r="E3660">
        <v>336246</v>
      </c>
      <c r="F3660">
        <v>546</v>
      </c>
      <c r="G3660">
        <v>261323</v>
      </c>
      <c r="H3660" s="1" t="s">
        <v>5833</v>
      </c>
      <c r="I3660" s="1" t="s">
        <v>6349</v>
      </c>
      <c r="J3660" s="1" t="s">
        <v>6245</v>
      </c>
      <c r="K3660">
        <v>70</v>
      </c>
      <c r="L3660" s="1" t="s">
        <v>6256</v>
      </c>
      <c r="M3660" s="1" t="s">
        <v>6247</v>
      </c>
      <c r="N3660">
        <v>172826</v>
      </c>
      <c r="O3660" s="1" t="s">
        <v>6243</v>
      </c>
      <c r="P3660" s="2">
        <v>42917</v>
      </c>
      <c r="Q3660" s="2">
        <v>45726</v>
      </c>
      <c r="R3660" s="1" t="s">
        <v>6899</v>
      </c>
      <c r="S3660" s="1" t="s">
        <v>6914</v>
      </c>
      <c r="T3660" s="1" t="s">
        <v>14</v>
      </c>
      <c r="U3660">
        <v>9228</v>
      </c>
      <c r="V3660" s="1" t="s">
        <v>10</v>
      </c>
      <c r="W3660" s="1" t="s">
        <v>11</v>
      </c>
      <c r="X3660" s="2">
        <f t="shared" ca="1" si="57"/>
        <v>45937</v>
      </c>
      <c r="Y3660" s="1">
        <f ca="1">ROUND(YEARFRAC(Merge1[[#This Row],[Join_Date]],Merge1[[#This Row],[Today]], 3),0)</f>
        <v>8</v>
      </c>
      <c r="Z3660" s="1" t="str" cm="1">
        <f t="array" aca="1" ref="Z3660" ca="1">_xlfn.IFS(
   Merge1[[#This Row],[Customer Tenure]]&lt;=2,"New",
   Merge1[[#This Row],[Customer Tenure]]&lt;=5,"Emerging",
  Merge1[[#This Row],[Customer Tenure]]&lt;9,"Established",
   TRUE,"Loyal"
)</f>
        <v>Established</v>
      </c>
      <c r="AA3660" s="1" t="str" cm="1">
        <f t="array" ref="AA3660">_xlfn.IFS(Merge1[[#This Row],[Income]]&lt;=30000,"Low",Merge1[[#This Row],[Income]]&lt;=60000,"Medium",Merge1[[#This Row],[Income]]&lt;=100000,"High", Merge1[[#This Row],[Income]]&gt;100000," Premium")</f>
        <v xml:space="preserve"> Premium</v>
      </c>
      <c r="AB3660" s="1" t="str" cm="1">
        <f t="array" ref="AB3660">_xlfn.IFS(Merge1[[#This Row],[Age]]&lt;= 28,"Gen Z", Merge1[[#This Row],[Age]]&lt;=44,"Millennials", Merge1[[#This Row],[Age]]&lt;=60,"Gen X", Merge1[[#This Row],[Age]]&gt;60,"Baby Boomers")</f>
        <v>Baby Boomers</v>
      </c>
      <c r="AC3660" s="1" t="str" cm="1">
        <f t="array" ref="AC3660">_xlfn.IFS(
    Merge1[[#This Row],[Balance]]&lt;=50000,"Low",
    Merge1[[#This Row],[Balance]]&lt;=200000,"Medium",
    Merge1[[#This Row],[Balance]]&gt;200000,"High"
)</f>
        <v>High</v>
      </c>
    </row>
    <row r="3661" spans="1:29" x14ac:dyDescent="0.25">
      <c r="A3661" s="1" t="s">
        <v>2277</v>
      </c>
      <c r="B3661" s="1" t="s">
        <v>6093</v>
      </c>
      <c r="C3661" s="1" t="s">
        <v>5832</v>
      </c>
      <c r="D3661" s="2">
        <v>43430</v>
      </c>
      <c r="E3661">
        <v>306660</v>
      </c>
      <c r="F3661">
        <v>615</v>
      </c>
      <c r="G3661">
        <v>0</v>
      </c>
      <c r="H3661" s="1" t="s">
        <v>5860</v>
      </c>
      <c r="I3661" s="1" t="s">
        <v>6381</v>
      </c>
      <c r="J3661" s="1" t="s">
        <v>6245</v>
      </c>
      <c r="K3661">
        <v>72</v>
      </c>
      <c r="L3661" s="1" t="s">
        <v>6260</v>
      </c>
      <c r="M3661" s="1" t="s">
        <v>6257</v>
      </c>
      <c r="N3661">
        <v>106231</v>
      </c>
      <c r="O3661" s="1" t="s">
        <v>6243</v>
      </c>
      <c r="P3661" s="2">
        <v>44560</v>
      </c>
      <c r="Q3661" s="2">
        <v>45780</v>
      </c>
      <c r="R3661" s="1" t="s">
        <v>6906</v>
      </c>
      <c r="S3661" s="1" t="s">
        <v>6907</v>
      </c>
      <c r="T3661" s="1" t="s">
        <v>28</v>
      </c>
      <c r="U3661">
        <v>3243</v>
      </c>
      <c r="V3661" s="1" t="s">
        <v>15</v>
      </c>
      <c r="W3661" s="1" t="s">
        <v>55</v>
      </c>
      <c r="X3661" s="2">
        <f t="shared" ca="1" si="57"/>
        <v>45937</v>
      </c>
      <c r="Y3661" s="1">
        <f ca="1">ROUND(YEARFRAC(Merge1[[#This Row],[Join_Date]],Merge1[[#This Row],[Today]], 3),0)</f>
        <v>4</v>
      </c>
      <c r="Z3661" s="1" t="str" cm="1">
        <f t="array" aca="1" ref="Z3661" ca="1">_xlfn.IFS(
   Merge1[[#This Row],[Customer Tenure]]&lt;=2,"New",
   Merge1[[#This Row],[Customer Tenure]]&lt;=5,"Emerging",
  Merge1[[#This Row],[Customer Tenure]]&lt;9,"Established",
   TRUE,"Loyal"
)</f>
        <v>Emerging</v>
      </c>
      <c r="AA3661" s="1" t="str" cm="1">
        <f t="array" ref="AA3661">_xlfn.IFS(Merge1[[#This Row],[Income]]&lt;=30000,"Low",Merge1[[#This Row],[Income]]&lt;=60000,"Medium",Merge1[[#This Row],[Income]]&lt;=100000,"High", Merge1[[#This Row],[Income]]&gt;100000," Premium")</f>
        <v xml:space="preserve"> Premium</v>
      </c>
      <c r="AB3661" s="1" t="str" cm="1">
        <f t="array" ref="AB3661">_xlfn.IFS(Merge1[[#This Row],[Age]]&lt;= 28,"Gen Z", Merge1[[#This Row],[Age]]&lt;=44,"Millennials", Merge1[[#This Row],[Age]]&lt;=60,"Gen X", Merge1[[#This Row],[Age]]&gt;60,"Baby Boomers")</f>
        <v>Baby Boomers</v>
      </c>
      <c r="AC3661" s="1" t="str" cm="1">
        <f t="array" ref="AC3661">_xlfn.IFS(
    Merge1[[#This Row],[Balance]]&lt;=50000,"Low",
    Merge1[[#This Row],[Balance]]&lt;=200000,"Medium",
    Merge1[[#This Row],[Balance]]&gt;200000,"High"
)</f>
        <v>High</v>
      </c>
    </row>
    <row r="3662" spans="1:29" x14ac:dyDescent="0.25">
      <c r="A3662" s="1" t="s">
        <v>371</v>
      </c>
      <c r="B3662" s="1" t="s">
        <v>5947</v>
      </c>
      <c r="C3662" s="1" t="s">
        <v>5835</v>
      </c>
      <c r="D3662" s="2">
        <v>45089</v>
      </c>
      <c r="E3662">
        <v>446751</v>
      </c>
      <c r="F3662">
        <v>321</v>
      </c>
      <c r="G3662">
        <v>0</v>
      </c>
      <c r="H3662" s="1" t="s">
        <v>5833</v>
      </c>
      <c r="I3662" s="1" t="s">
        <v>6401</v>
      </c>
      <c r="J3662" s="1" t="s">
        <v>6240</v>
      </c>
      <c r="K3662">
        <v>62</v>
      </c>
      <c r="L3662" s="1" t="s">
        <v>6246</v>
      </c>
      <c r="M3662" s="1" t="s">
        <v>6254</v>
      </c>
      <c r="N3662">
        <v>67638</v>
      </c>
      <c r="O3662" s="1" t="s">
        <v>6243</v>
      </c>
      <c r="P3662" s="2">
        <v>43555</v>
      </c>
      <c r="Q3662" s="2">
        <v>45230</v>
      </c>
      <c r="R3662" s="1" t="s">
        <v>6912</v>
      </c>
      <c r="S3662" s="1" t="s">
        <v>6913</v>
      </c>
      <c r="T3662" s="1" t="s">
        <v>9</v>
      </c>
      <c r="U3662">
        <v>1482</v>
      </c>
      <c r="V3662" s="1" t="s">
        <v>15</v>
      </c>
      <c r="W3662" s="1" t="s">
        <v>50</v>
      </c>
      <c r="X3662" s="2">
        <f t="shared" ca="1" si="57"/>
        <v>45937</v>
      </c>
      <c r="Y3662" s="1">
        <f ca="1">ROUND(YEARFRAC(Merge1[[#This Row],[Join_Date]],Merge1[[#This Row],[Today]], 3),0)</f>
        <v>7</v>
      </c>
      <c r="Z3662" s="1" t="str" cm="1">
        <f t="array" aca="1" ref="Z3662" ca="1">_xlfn.IFS(
   Merge1[[#This Row],[Customer Tenure]]&lt;=2,"New",
   Merge1[[#This Row],[Customer Tenure]]&lt;=5,"Emerging",
  Merge1[[#This Row],[Customer Tenure]]&lt;9,"Established",
   TRUE,"Loyal"
)</f>
        <v>Established</v>
      </c>
      <c r="AA3662" s="1" t="str" cm="1">
        <f t="array" ref="AA3662">_xlfn.IFS(Merge1[[#This Row],[Income]]&lt;=30000,"Low",Merge1[[#This Row],[Income]]&lt;=60000,"Medium",Merge1[[#This Row],[Income]]&lt;=100000,"High", Merge1[[#This Row],[Income]]&gt;100000," Premium")</f>
        <v>High</v>
      </c>
      <c r="AB3662" s="1" t="str" cm="1">
        <f t="array" ref="AB3662">_xlfn.IFS(Merge1[[#This Row],[Age]]&lt;= 28,"Gen Z", Merge1[[#This Row],[Age]]&lt;=44,"Millennials", Merge1[[#This Row],[Age]]&lt;=60,"Gen X", Merge1[[#This Row],[Age]]&gt;60,"Baby Boomers")</f>
        <v>Baby Boomers</v>
      </c>
      <c r="AC3662" s="1" t="str" cm="1">
        <f t="array" ref="AC3662">_xlfn.IFS(
    Merge1[[#This Row],[Balance]]&lt;=50000,"Low",
    Merge1[[#This Row],[Balance]]&lt;=200000,"Medium",
    Merge1[[#This Row],[Balance]]&gt;200000,"High"
)</f>
        <v>High</v>
      </c>
    </row>
    <row r="3663" spans="1:29" x14ac:dyDescent="0.25">
      <c r="A3663" s="1" t="s">
        <v>31</v>
      </c>
      <c r="B3663" s="1" t="s">
        <v>6100</v>
      </c>
      <c r="C3663" s="1" t="s">
        <v>5835</v>
      </c>
      <c r="D3663" s="2">
        <v>43532</v>
      </c>
      <c r="E3663">
        <v>454151</v>
      </c>
      <c r="F3663">
        <v>346</v>
      </c>
      <c r="G3663">
        <v>0</v>
      </c>
      <c r="H3663" s="1" t="s">
        <v>5833</v>
      </c>
      <c r="I3663" s="1" t="s">
        <v>6753</v>
      </c>
      <c r="J3663" s="1" t="s">
        <v>6240</v>
      </c>
      <c r="K3663">
        <v>40</v>
      </c>
      <c r="L3663" s="1" t="s">
        <v>6260</v>
      </c>
      <c r="M3663" s="1" t="s">
        <v>6257</v>
      </c>
      <c r="N3663">
        <v>77056</v>
      </c>
      <c r="O3663" s="1" t="s">
        <v>6243</v>
      </c>
      <c r="P3663" s="2">
        <v>44268</v>
      </c>
      <c r="Q3663" s="2">
        <v>45790</v>
      </c>
      <c r="R3663" s="1" t="s">
        <v>6906</v>
      </c>
      <c r="S3663" s="1" t="s">
        <v>6907</v>
      </c>
      <c r="T3663" s="1" t="s">
        <v>9</v>
      </c>
      <c r="U3663">
        <v>4882</v>
      </c>
      <c r="V3663" s="1" t="s">
        <v>10</v>
      </c>
      <c r="W3663" s="1" t="s">
        <v>55</v>
      </c>
      <c r="X3663" s="2">
        <f t="shared" ca="1" si="57"/>
        <v>45937</v>
      </c>
      <c r="Y3663" s="1">
        <f ca="1">ROUND(YEARFRAC(Merge1[[#This Row],[Join_Date]],Merge1[[#This Row],[Today]], 3),0)</f>
        <v>5</v>
      </c>
      <c r="Z3663" s="1" t="str" cm="1">
        <f t="array" aca="1" ref="Z3663" ca="1">_xlfn.IFS(
   Merge1[[#This Row],[Customer Tenure]]&lt;=2,"New",
   Merge1[[#This Row],[Customer Tenure]]&lt;=5,"Emerging",
  Merge1[[#This Row],[Customer Tenure]]&lt;9,"Established",
   TRUE,"Loyal"
)</f>
        <v>Emerging</v>
      </c>
      <c r="AA3663" s="1" t="str" cm="1">
        <f t="array" ref="AA3663">_xlfn.IFS(Merge1[[#This Row],[Income]]&lt;=30000,"Low",Merge1[[#This Row],[Income]]&lt;=60000,"Medium",Merge1[[#This Row],[Income]]&lt;=100000,"High", Merge1[[#This Row],[Income]]&gt;100000," Premium")</f>
        <v>High</v>
      </c>
      <c r="AB3663" s="1" t="str" cm="1">
        <f t="array" ref="AB3663">_xlfn.IFS(Merge1[[#This Row],[Age]]&lt;= 28,"Gen Z", Merge1[[#This Row],[Age]]&lt;=44,"Millennials", Merge1[[#This Row],[Age]]&lt;=60,"Gen X", Merge1[[#This Row],[Age]]&gt;60,"Baby Boomers")</f>
        <v>Millennials</v>
      </c>
      <c r="AC3663" s="1" t="str" cm="1">
        <f t="array" ref="AC3663">_xlfn.IFS(
    Merge1[[#This Row],[Balance]]&lt;=50000,"Low",
    Merge1[[#This Row],[Balance]]&lt;=200000,"Medium",
    Merge1[[#This Row],[Balance]]&gt;200000,"High"
)</f>
        <v>High</v>
      </c>
    </row>
    <row r="3664" spans="1:29" x14ac:dyDescent="0.25">
      <c r="A3664" s="1" t="s">
        <v>762</v>
      </c>
      <c r="B3664" s="1" t="s">
        <v>5914</v>
      </c>
      <c r="C3664" s="1" t="s">
        <v>5835</v>
      </c>
      <c r="D3664" s="2">
        <v>44444</v>
      </c>
      <c r="E3664">
        <v>235497</v>
      </c>
      <c r="F3664">
        <v>312</v>
      </c>
      <c r="G3664">
        <v>0</v>
      </c>
      <c r="H3664" s="1" t="s">
        <v>5860</v>
      </c>
      <c r="I3664" s="1" t="s">
        <v>6347</v>
      </c>
      <c r="J3664" s="1" t="s">
        <v>6245</v>
      </c>
      <c r="K3664">
        <v>50</v>
      </c>
      <c r="L3664" s="1" t="s">
        <v>6256</v>
      </c>
      <c r="M3664" s="1" t="s">
        <v>6242</v>
      </c>
      <c r="N3664">
        <v>53742</v>
      </c>
      <c r="O3664" s="1" t="s">
        <v>6248</v>
      </c>
      <c r="P3664" s="2">
        <v>45677</v>
      </c>
      <c r="Q3664" s="2">
        <v>45370</v>
      </c>
      <c r="R3664" s="1" t="s">
        <v>6899</v>
      </c>
      <c r="S3664" s="1" t="s">
        <v>6900</v>
      </c>
      <c r="T3664" s="1" t="s">
        <v>28</v>
      </c>
      <c r="U3664">
        <v>4763</v>
      </c>
      <c r="V3664" s="1" t="s">
        <v>19</v>
      </c>
      <c r="W3664" s="1" t="s">
        <v>45</v>
      </c>
      <c r="X3664" s="2">
        <f t="shared" ca="1" si="57"/>
        <v>45937</v>
      </c>
      <c r="Y3664" s="1">
        <f ca="1">ROUND(YEARFRAC(Merge1[[#This Row],[Join_Date]],Merge1[[#This Row],[Today]], 3),0)</f>
        <v>1</v>
      </c>
      <c r="Z3664" s="1" t="str" cm="1">
        <f t="array" aca="1" ref="Z3664" ca="1">_xlfn.IFS(
   Merge1[[#This Row],[Customer Tenure]]&lt;=2,"New",
   Merge1[[#This Row],[Customer Tenure]]&lt;=5,"Emerging",
  Merge1[[#This Row],[Customer Tenure]]&lt;9,"Established",
   TRUE,"Loyal"
)</f>
        <v>New</v>
      </c>
      <c r="AA3664" s="1" t="str" cm="1">
        <f t="array" ref="AA3664">_xlfn.IFS(Merge1[[#This Row],[Income]]&lt;=30000,"Low",Merge1[[#This Row],[Income]]&lt;=60000,"Medium",Merge1[[#This Row],[Income]]&lt;=100000,"High", Merge1[[#This Row],[Income]]&gt;100000," Premium")</f>
        <v>Medium</v>
      </c>
      <c r="AB3664" s="1" t="str" cm="1">
        <f t="array" ref="AB3664">_xlfn.IFS(Merge1[[#This Row],[Age]]&lt;= 28,"Gen Z", Merge1[[#This Row],[Age]]&lt;=44,"Millennials", Merge1[[#This Row],[Age]]&lt;=60,"Gen X", Merge1[[#This Row],[Age]]&gt;60,"Baby Boomers")</f>
        <v>Gen X</v>
      </c>
      <c r="AC3664" s="1" t="str" cm="1">
        <f t="array" ref="AC3664">_xlfn.IFS(
    Merge1[[#This Row],[Balance]]&lt;=50000,"Low",
    Merge1[[#This Row],[Balance]]&lt;=200000,"Medium",
    Merge1[[#This Row],[Balance]]&gt;200000,"High"
)</f>
        <v>High</v>
      </c>
    </row>
    <row r="3665" spans="1:29" x14ac:dyDescent="0.25">
      <c r="A3665" s="1" t="s">
        <v>850</v>
      </c>
      <c r="B3665" s="1" t="s">
        <v>6026</v>
      </c>
      <c r="C3665" s="1" t="s">
        <v>5832</v>
      </c>
      <c r="D3665" s="2">
        <v>43938</v>
      </c>
      <c r="E3665">
        <v>496440</v>
      </c>
      <c r="F3665">
        <v>343</v>
      </c>
      <c r="G3665">
        <v>0</v>
      </c>
      <c r="H3665" s="1" t="s">
        <v>5833</v>
      </c>
      <c r="I3665" s="1" t="s">
        <v>6554</v>
      </c>
      <c r="J3665" s="1" t="s">
        <v>6245</v>
      </c>
      <c r="K3665">
        <v>35</v>
      </c>
      <c r="L3665" s="1" t="s">
        <v>6246</v>
      </c>
      <c r="M3665" s="1" t="s">
        <v>6262</v>
      </c>
      <c r="N3665">
        <v>20526</v>
      </c>
      <c r="O3665" s="1" t="s">
        <v>6243</v>
      </c>
      <c r="P3665" s="2">
        <v>43688</v>
      </c>
      <c r="Q3665" s="2">
        <v>45817</v>
      </c>
      <c r="R3665" s="1" t="s">
        <v>6883</v>
      </c>
      <c r="S3665" s="1" t="s">
        <v>6910</v>
      </c>
      <c r="T3665" s="1" t="s">
        <v>9</v>
      </c>
      <c r="U3665">
        <v>1843</v>
      </c>
      <c r="V3665" s="1" t="s">
        <v>19</v>
      </c>
      <c r="W3665" s="1" t="s">
        <v>25</v>
      </c>
      <c r="X3665" s="2">
        <f t="shared" ca="1" si="57"/>
        <v>45937</v>
      </c>
      <c r="Y3665" s="1">
        <f ca="1">ROUND(YEARFRAC(Merge1[[#This Row],[Join_Date]],Merge1[[#This Row],[Today]], 3),0)</f>
        <v>6</v>
      </c>
      <c r="Z3665" s="1" t="str" cm="1">
        <f t="array" aca="1" ref="Z3665" ca="1">_xlfn.IFS(
   Merge1[[#This Row],[Customer Tenure]]&lt;=2,"New",
   Merge1[[#This Row],[Customer Tenure]]&lt;=5,"Emerging",
  Merge1[[#This Row],[Customer Tenure]]&lt;9,"Established",
   TRUE,"Loyal"
)</f>
        <v>Established</v>
      </c>
      <c r="AA3665" s="1" t="str" cm="1">
        <f t="array" ref="AA3665">_xlfn.IFS(Merge1[[#This Row],[Income]]&lt;=30000,"Low",Merge1[[#This Row],[Income]]&lt;=60000,"Medium",Merge1[[#This Row],[Income]]&lt;=100000,"High", Merge1[[#This Row],[Income]]&gt;100000," Premium")</f>
        <v>Low</v>
      </c>
      <c r="AB3665" s="1" t="str" cm="1">
        <f t="array" ref="AB3665">_xlfn.IFS(Merge1[[#This Row],[Age]]&lt;= 28,"Gen Z", Merge1[[#This Row],[Age]]&lt;=44,"Millennials", Merge1[[#This Row],[Age]]&lt;=60,"Gen X", Merge1[[#This Row],[Age]]&gt;60,"Baby Boomers")</f>
        <v>Millennials</v>
      </c>
      <c r="AC3665" s="1" t="str" cm="1">
        <f t="array" ref="AC3665">_xlfn.IFS(
    Merge1[[#This Row],[Balance]]&lt;=50000,"Low",
    Merge1[[#This Row],[Balance]]&lt;=200000,"Medium",
    Merge1[[#This Row],[Balance]]&gt;200000,"High"
)</f>
        <v>High</v>
      </c>
    </row>
    <row r="3666" spans="1:29" x14ac:dyDescent="0.25">
      <c r="A3666" s="1" t="s">
        <v>1219</v>
      </c>
      <c r="B3666" s="1" t="s">
        <v>6129</v>
      </c>
      <c r="C3666" s="1" t="s">
        <v>5835</v>
      </c>
      <c r="D3666" s="2">
        <v>45889</v>
      </c>
      <c r="E3666">
        <v>495654</v>
      </c>
      <c r="F3666">
        <v>812</v>
      </c>
      <c r="G3666">
        <v>361004</v>
      </c>
      <c r="H3666" s="1" t="s">
        <v>5833</v>
      </c>
      <c r="I3666" s="1" t="s">
        <v>6387</v>
      </c>
      <c r="J3666" s="1" t="s">
        <v>6245</v>
      </c>
      <c r="K3666">
        <v>26</v>
      </c>
      <c r="L3666" s="1" t="s">
        <v>6256</v>
      </c>
      <c r="M3666" s="1" t="s">
        <v>6266</v>
      </c>
      <c r="N3666">
        <v>177364</v>
      </c>
      <c r="O3666" s="1" t="s">
        <v>6243</v>
      </c>
      <c r="P3666" s="2">
        <v>44224</v>
      </c>
      <c r="Q3666" s="2">
        <v>45440</v>
      </c>
      <c r="R3666" s="1" t="s">
        <v>6906</v>
      </c>
      <c r="S3666" s="1" t="s">
        <v>6918</v>
      </c>
      <c r="T3666" s="1" t="s">
        <v>28</v>
      </c>
      <c r="U3666">
        <v>5938</v>
      </c>
      <c r="V3666" s="1" t="s">
        <v>19</v>
      </c>
      <c r="W3666" s="1" t="s">
        <v>11</v>
      </c>
      <c r="X3666" s="2">
        <f t="shared" ca="1" si="57"/>
        <v>45937</v>
      </c>
      <c r="Y3666" s="1">
        <f ca="1">ROUND(YEARFRAC(Merge1[[#This Row],[Join_Date]],Merge1[[#This Row],[Today]], 3),0)</f>
        <v>5</v>
      </c>
      <c r="Z3666" s="1" t="str" cm="1">
        <f t="array" aca="1" ref="Z3666" ca="1">_xlfn.IFS(
   Merge1[[#This Row],[Customer Tenure]]&lt;=2,"New",
   Merge1[[#This Row],[Customer Tenure]]&lt;=5,"Emerging",
  Merge1[[#This Row],[Customer Tenure]]&lt;9,"Established",
   TRUE,"Loyal"
)</f>
        <v>Emerging</v>
      </c>
      <c r="AA3666" s="1" t="str" cm="1">
        <f t="array" ref="AA3666">_xlfn.IFS(Merge1[[#This Row],[Income]]&lt;=30000,"Low",Merge1[[#This Row],[Income]]&lt;=60000,"Medium",Merge1[[#This Row],[Income]]&lt;=100000,"High", Merge1[[#This Row],[Income]]&gt;100000," Premium")</f>
        <v xml:space="preserve"> Premium</v>
      </c>
      <c r="AB3666" s="1" t="str" cm="1">
        <f t="array" ref="AB3666">_xlfn.IFS(Merge1[[#This Row],[Age]]&lt;= 28,"Gen Z", Merge1[[#This Row],[Age]]&lt;=44,"Millennials", Merge1[[#This Row],[Age]]&lt;=60,"Gen X", Merge1[[#This Row],[Age]]&gt;60,"Baby Boomers")</f>
        <v>Gen Z</v>
      </c>
      <c r="AC3666" s="1" t="str" cm="1">
        <f t="array" ref="AC3666">_xlfn.IFS(
    Merge1[[#This Row],[Balance]]&lt;=50000,"Low",
    Merge1[[#This Row],[Balance]]&lt;=200000,"Medium",
    Merge1[[#This Row],[Balance]]&gt;200000,"High"
)</f>
        <v>High</v>
      </c>
    </row>
    <row r="3667" spans="1:29" x14ac:dyDescent="0.25">
      <c r="A3667" s="1" t="s">
        <v>2932</v>
      </c>
      <c r="B3667" s="1" t="s">
        <v>5881</v>
      </c>
      <c r="C3667" s="1" t="s">
        <v>5842</v>
      </c>
      <c r="D3667" s="2">
        <v>45766</v>
      </c>
      <c r="E3667">
        <v>464462</v>
      </c>
      <c r="F3667">
        <v>329</v>
      </c>
      <c r="G3667">
        <v>0</v>
      </c>
      <c r="H3667" s="1" t="s">
        <v>5833</v>
      </c>
      <c r="I3667" s="1" t="s">
        <v>6407</v>
      </c>
      <c r="J3667" s="1" t="s">
        <v>6240</v>
      </c>
      <c r="K3667">
        <v>56</v>
      </c>
      <c r="L3667" s="1" t="s">
        <v>6256</v>
      </c>
      <c r="M3667" s="1" t="s">
        <v>6251</v>
      </c>
      <c r="N3667">
        <v>173962</v>
      </c>
      <c r="O3667" s="1" t="s">
        <v>6243</v>
      </c>
      <c r="P3667" s="2">
        <v>44752</v>
      </c>
      <c r="Q3667" s="2">
        <v>45614</v>
      </c>
      <c r="R3667" s="1" t="s">
        <v>6887</v>
      </c>
      <c r="S3667" s="1" t="s">
        <v>6901</v>
      </c>
      <c r="T3667" s="1" t="s">
        <v>23</v>
      </c>
      <c r="U3667">
        <v>8655</v>
      </c>
      <c r="V3667" s="1" t="s">
        <v>10</v>
      </c>
      <c r="W3667" s="1" t="s">
        <v>50</v>
      </c>
      <c r="X3667" s="2">
        <f t="shared" ca="1" si="57"/>
        <v>45937</v>
      </c>
      <c r="Y3667" s="1">
        <f ca="1">ROUND(YEARFRAC(Merge1[[#This Row],[Join_Date]],Merge1[[#This Row],[Today]], 3),0)</f>
        <v>3</v>
      </c>
      <c r="Z3667" s="1" t="str" cm="1">
        <f t="array" aca="1" ref="Z3667" ca="1">_xlfn.IFS(
   Merge1[[#This Row],[Customer Tenure]]&lt;=2,"New",
   Merge1[[#This Row],[Customer Tenure]]&lt;=5,"Emerging",
  Merge1[[#This Row],[Customer Tenure]]&lt;9,"Established",
   TRUE,"Loyal"
)</f>
        <v>Emerging</v>
      </c>
      <c r="AA3667" s="1" t="str" cm="1">
        <f t="array" ref="AA3667">_xlfn.IFS(Merge1[[#This Row],[Income]]&lt;=30000,"Low",Merge1[[#This Row],[Income]]&lt;=60000,"Medium",Merge1[[#This Row],[Income]]&lt;=100000,"High", Merge1[[#This Row],[Income]]&gt;100000," Premium")</f>
        <v xml:space="preserve"> Premium</v>
      </c>
      <c r="AB3667" s="1" t="str" cm="1">
        <f t="array" ref="AB3667">_xlfn.IFS(Merge1[[#This Row],[Age]]&lt;= 28,"Gen Z", Merge1[[#This Row],[Age]]&lt;=44,"Millennials", Merge1[[#This Row],[Age]]&lt;=60,"Gen X", Merge1[[#This Row],[Age]]&gt;60,"Baby Boomers")</f>
        <v>Gen X</v>
      </c>
      <c r="AC3667" s="1" t="str" cm="1">
        <f t="array" ref="AC3667">_xlfn.IFS(
    Merge1[[#This Row],[Balance]]&lt;=50000,"Low",
    Merge1[[#This Row],[Balance]]&lt;=200000,"Medium",
    Merge1[[#This Row],[Balance]]&gt;200000,"High"
)</f>
        <v>High</v>
      </c>
    </row>
    <row r="3668" spans="1:29" x14ac:dyDescent="0.25">
      <c r="A3668" s="1" t="s">
        <v>963</v>
      </c>
      <c r="B3668" s="1" t="s">
        <v>6061</v>
      </c>
      <c r="C3668" s="1" t="s">
        <v>5832</v>
      </c>
      <c r="D3668" s="2">
        <v>45641</v>
      </c>
      <c r="E3668">
        <v>148961</v>
      </c>
      <c r="F3668">
        <v>470</v>
      </c>
      <c r="G3668">
        <v>437348</v>
      </c>
      <c r="H3668" s="1" t="s">
        <v>5833</v>
      </c>
      <c r="I3668" s="1" t="s">
        <v>6583</v>
      </c>
      <c r="J3668" s="1" t="s">
        <v>6245</v>
      </c>
      <c r="K3668">
        <v>66</v>
      </c>
      <c r="L3668" s="1" t="s">
        <v>6246</v>
      </c>
      <c r="M3668" s="1" t="s">
        <v>6254</v>
      </c>
      <c r="N3668">
        <v>177215</v>
      </c>
      <c r="O3668" s="1" t="s">
        <v>6243</v>
      </c>
      <c r="P3668" s="2">
        <v>43819</v>
      </c>
      <c r="Q3668" s="2">
        <v>45810</v>
      </c>
      <c r="R3668" s="1" t="s">
        <v>6883</v>
      </c>
      <c r="S3668" s="1" t="s">
        <v>6910</v>
      </c>
      <c r="T3668" s="1" t="s">
        <v>28</v>
      </c>
      <c r="U3668">
        <v>6826</v>
      </c>
      <c r="V3668" s="1" t="s">
        <v>15</v>
      </c>
      <c r="W3668" s="1" t="s">
        <v>45</v>
      </c>
      <c r="X3668" s="2">
        <f t="shared" ca="1" si="57"/>
        <v>45937</v>
      </c>
      <c r="Y3668" s="1">
        <f ca="1">ROUND(YEARFRAC(Merge1[[#This Row],[Join_Date]],Merge1[[#This Row],[Today]], 3),0)</f>
        <v>6</v>
      </c>
      <c r="Z3668" s="1" t="str" cm="1">
        <f t="array" aca="1" ref="Z3668" ca="1">_xlfn.IFS(
   Merge1[[#This Row],[Customer Tenure]]&lt;=2,"New",
   Merge1[[#This Row],[Customer Tenure]]&lt;=5,"Emerging",
  Merge1[[#This Row],[Customer Tenure]]&lt;9,"Established",
   TRUE,"Loyal"
)</f>
        <v>Established</v>
      </c>
      <c r="AA3668" s="1" t="str" cm="1">
        <f t="array" ref="AA3668">_xlfn.IFS(Merge1[[#This Row],[Income]]&lt;=30000,"Low",Merge1[[#This Row],[Income]]&lt;=60000,"Medium",Merge1[[#This Row],[Income]]&lt;=100000,"High", Merge1[[#This Row],[Income]]&gt;100000," Premium")</f>
        <v xml:space="preserve"> Premium</v>
      </c>
      <c r="AB3668" s="1" t="str" cm="1">
        <f t="array" ref="AB3668">_xlfn.IFS(Merge1[[#This Row],[Age]]&lt;= 28,"Gen Z", Merge1[[#This Row],[Age]]&lt;=44,"Millennials", Merge1[[#This Row],[Age]]&lt;=60,"Gen X", Merge1[[#This Row],[Age]]&gt;60,"Baby Boomers")</f>
        <v>Baby Boomers</v>
      </c>
      <c r="AC3668" s="1" t="str" cm="1">
        <f t="array" ref="AC3668">_xlfn.IFS(
    Merge1[[#This Row],[Balance]]&lt;=50000,"Low",
    Merge1[[#This Row],[Balance]]&lt;=200000,"Medium",
    Merge1[[#This Row],[Balance]]&gt;200000,"High"
)</f>
        <v>Medium</v>
      </c>
    </row>
    <row r="3669" spans="1:29" x14ac:dyDescent="0.25">
      <c r="A3669" s="1" t="s">
        <v>477</v>
      </c>
      <c r="B3669" s="1" t="s">
        <v>6127</v>
      </c>
      <c r="C3669" s="1" t="s">
        <v>5846</v>
      </c>
      <c r="D3669" s="2">
        <v>45035</v>
      </c>
      <c r="E3669">
        <v>426149</v>
      </c>
      <c r="F3669">
        <v>630</v>
      </c>
      <c r="G3669">
        <v>0</v>
      </c>
      <c r="H3669" s="1" t="s">
        <v>5833</v>
      </c>
      <c r="I3669" s="1" t="s">
        <v>6437</v>
      </c>
      <c r="J3669" s="1" t="s">
        <v>6245</v>
      </c>
      <c r="K3669">
        <v>43</v>
      </c>
      <c r="L3669" s="1" t="s">
        <v>6260</v>
      </c>
      <c r="M3669" s="1" t="s">
        <v>6247</v>
      </c>
      <c r="N3669">
        <v>21435</v>
      </c>
      <c r="O3669" s="1" t="s">
        <v>6243</v>
      </c>
      <c r="P3669" s="2">
        <v>44015</v>
      </c>
      <c r="Q3669" s="2">
        <v>45254</v>
      </c>
      <c r="R3669" s="1" t="s">
        <v>6887</v>
      </c>
      <c r="S3669" s="1" t="s">
        <v>6888</v>
      </c>
      <c r="T3669" s="1" t="s">
        <v>9</v>
      </c>
      <c r="U3669">
        <v>750</v>
      </c>
      <c r="V3669" s="1" t="s">
        <v>15</v>
      </c>
      <c r="W3669" s="1" t="s">
        <v>106</v>
      </c>
      <c r="X3669" s="2">
        <f t="shared" ca="1" si="57"/>
        <v>45937</v>
      </c>
      <c r="Y3669" s="1">
        <f ca="1">ROUND(YEARFRAC(Merge1[[#This Row],[Join_Date]],Merge1[[#This Row],[Today]], 3),0)</f>
        <v>5</v>
      </c>
      <c r="Z3669" s="1" t="str" cm="1">
        <f t="array" aca="1" ref="Z3669" ca="1">_xlfn.IFS(
   Merge1[[#This Row],[Customer Tenure]]&lt;=2,"New",
   Merge1[[#This Row],[Customer Tenure]]&lt;=5,"Emerging",
  Merge1[[#This Row],[Customer Tenure]]&lt;9,"Established",
   TRUE,"Loyal"
)</f>
        <v>Emerging</v>
      </c>
      <c r="AA3669" s="1" t="str" cm="1">
        <f t="array" ref="AA3669">_xlfn.IFS(Merge1[[#This Row],[Income]]&lt;=30000,"Low",Merge1[[#This Row],[Income]]&lt;=60000,"Medium",Merge1[[#This Row],[Income]]&lt;=100000,"High", Merge1[[#This Row],[Income]]&gt;100000," Premium")</f>
        <v>Low</v>
      </c>
      <c r="AB3669" s="1" t="str" cm="1">
        <f t="array" ref="AB3669">_xlfn.IFS(Merge1[[#This Row],[Age]]&lt;= 28,"Gen Z", Merge1[[#This Row],[Age]]&lt;=44,"Millennials", Merge1[[#This Row],[Age]]&lt;=60,"Gen X", Merge1[[#This Row],[Age]]&gt;60,"Baby Boomers")</f>
        <v>Millennials</v>
      </c>
      <c r="AC3669" s="1" t="str" cm="1">
        <f t="array" ref="AC3669">_xlfn.IFS(
    Merge1[[#This Row],[Balance]]&lt;=50000,"Low",
    Merge1[[#This Row],[Balance]]&lt;=200000,"Medium",
    Merge1[[#This Row],[Balance]]&gt;200000,"High"
)</f>
        <v>High</v>
      </c>
    </row>
    <row r="3670" spans="1:29" x14ac:dyDescent="0.25">
      <c r="A3670" s="1" t="s">
        <v>1829</v>
      </c>
      <c r="B3670" s="1" t="s">
        <v>6147</v>
      </c>
      <c r="C3670" s="1" t="s">
        <v>5832</v>
      </c>
      <c r="D3670" s="2">
        <v>43590</v>
      </c>
      <c r="E3670">
        <v>489498</v>
      </c>
      <c r="F3670">
        <v>488</v>
      </c>
      <c r="G3670">
        <v>0</v>
      </c>
      <c r="H3670" s="1" t="s">
        <v>5838</v>
      </c>
      <c r="I3670" s="1" t="s">
        <v>6565</v>
      </c>
      <c r="J3670" s="1" t="s">
        <v>6240</v>
      </c>
      <c r="K3670">
        <v>66</v>
      </c>
      <c r="L3670" s="1" t="s">
        <v>6260</v>
      </c>
      <c r="M3670" s="1" t="s">
        <v>6251</v>
      </c>
      <c r="N3670">
        <v>85455</v>
      </c>
      <c r="O3670" s="1" t="s">
        <v>6248</v>
      </c>
      <c r="P3670" s="2">
        <v>45078</v>
      </c>
      <c r="Q3670" s="2">
        <v>45547</v>
      </c>
      <c r="R3670" s="1" t="s">
        <v>6897</v>
      </c>
      <c r="S3670" s="1" t="s">
        <v>6898</v>
      </c>
      <c r="T3670" s="1" t="s">
        <v>28</v>
      </c>
      <c r="U3670">
        <v>7266</v>
      </c>
      <c r="V3670" s="1" t="s">
        <v>24</v>
      </c>
      <c r="W3670" s="1" t="s">
        <v>50</v>
      </c>
      <c r="X3670" s="2">
        <f t="shared" ca="1" si="57"/>
        <v>45937</v>
      </c>
      <c r="Y3670" s="1">
        <f ca="1">ROUND(YEARFRAC(Merge1[[#This Row],[Join_Date]],Merge1[[#This Row],[Today]], 3),0)</f>
        <v>2</v>
      </c>
      <c r="Z3670" s="1" t="str" cm="1">
        <f t="array" aca="1" ref="Z3670" ca="1">_xlfn.IFS(
   Merge1[[#This Row],[Customer Tenure]]&lt;=2,"New",
   Merge1[[#This Row],[Customer Tenure]]&lt;=5,"Emerging",
  Merge1[[#This Row],[Customer Tenure]]&lt;9,"Established",
   TRUE,"Loyal"
)</f>
        <v>New</v>
      </c>
      <c r="AA3670" s="1" t="str" cm="1">
        <f t="array" ref="AA3670">_xlfn.IFS(Merge1[[#This Row],[Income]]&lt;=30000,"Low",Merge1[[#This Row],[Income]]&lt;=60000,"Medium",Merge1[[#This Row],[Income]]&lt;=100000,"High", Merge1[[#This Row],[Income]]&gt;100000," Premium")</f>
        <v>High</v>
      </c>
      <c r="AB3670" s="1" t="str" cm="1">
        <f t="array" ref="AB3670">_xlfn.IFS(Merge1[[#This Row],[Age]]&lt;= 28,"Gen Z", Merge1[[#This Row],[Age]]&lt;=44,"Millennials", Merge1[[#This Row],[Age]]&lt;=60,"Gen X", Merge1[[#This Row],[Age]]&gt;60,"Baby Boomers")</f>
        <v>Baby Boomers</v>
      </c>
      <c r="AC3670" s="1" t="str" cm="1">
        <f t="array" ref="AC3670">_xlfn.IFS(
    Merge1[[#This Row],[Balance]]&lt;=50000,"Low",
    Merge1[[#This Row],[Balance]]&lt;=200000,"Medium",
    Merge1[[#This Row],[Balance]]&gt;200000,"High"
)</f>
        <v>High</v>
      </c>
    </row>
    <row r="3671" spans="1:29" x14ac:dyDescent="0.25">
      <c r="A3671" s="1" t="s">
        <v>1095</v>
      </c>
      <c r="B3671" s="1" t="s">
        <v>6109</v>
      </c>
      <c r="C3671" s="1" t="s">
        <v>5835</v>
      </c>
      <c r="D3671" s="2">
        <v>45508</v>
      </c>
      <c r="E3671">
        <v>283983</v>
      </c>
      <c r="F3671">
        <v>654</v>
      </c>
      <c r="G3671">
        <v>0</v>
      </c>
      <c r="H3671" s="1" t="s">
        <v>5833</v>
      </c>
      <c r="I3671" s="1" t="s">
        <v>6332</v>
      </c>
      <c r="J3671" s="1" t="s">
        <v>6240</v>
      </c>
      <c r="K3671">
        <v>40</v>
      </c>
      <c r="L3671" s="1" t="s">
        <v>6256</v>
      </c>
      <c r="M3671" s="1" t="s">
        <v>6242</v>
      </c>
      <c r="N3671">
        <v>37602</v>
      </c>
      <c r="O3671" s="1" t="s">
        <v>6243</v>
      </c>
      <c r="P3671" s="2">
        <v>43415</v>
      </c>
      <c r="Q3671" s="2">
        <v>45226</v>
      </c>
      <c r="R3671" s="1" t="s">
        <v>6912</v>
      </c>
      <c r="S3671" s="1" t="s">
        <v>6913</v>
      </c>
      <c r="T3671" s="1" t="s">
        <v>23</v>
      </c>
      <c r="U3671">
        <v>2390</v>
      </c>
      <c r="V3671" s="1" t="s">
        <v>15</v>
      </c>
      <c r="W3671" s="1" t="s">
        <v>106</v>
      </c>
      <c r="X3671" s="2">
        <f t="shared" ca="1" si="57"/>
        <v>45937</v>
      </c>
      <c r="Y3671" s="1">
        <f ca="1">ROUND(YEARFRAC(Merge1[[#This Row],[Join_Date]],Merge1[[#This Row],[Today]], 3),0)</f>
        <v>7</v>
      </c>
      <c r="Z3671" s="1" t="str" cm="1">
        <f t="array" aca="1" ref="Z3671" ca="1">_xlfn.IFS(
   Merge1[[#This Row],[Customer Tenure]]&lt;=2,"New",
   Merge1[[#This Row],[Customer Tenure]]&lt;=5,"Emerging",
  Merge1[[#This Row],[Customer Tenure]]&lt;9,"Established",
   TRUE,"Loyal"
)</f>
        <v>Established</v>
      </c>
      <c r="AA3671" s="1" t="str" cm="1">
        <f t="array" ref="AA3671">_xlfn.IFS(Merge1[[#This Row],[Income]]&lt;=30000,"Low",Merge1[[#This Row],[Income]]&lt;=60000,"Medium",Merge1[[#This Row],[Income]]&lt;=100000,"High", Merge1[[#This Row],[Income]]&gt;100000," Premium")</f>
        <v>Medium</v>
      </c>
      <c r="AB3671" s="1" t="str" cm="1">
        <f t="array" ref="AB3671">_xlfn.IFS(Merge1[[#This Row],[Age]]&lt;= 28,"Gen Z", Merge1[[#This Row],[Age]]&lt;=44,"Millennials", Merge1[[#This Row],[Age]]&lt;=60,"Gen X", Merge1[[#This Row],[Age]]&gt;60,"Baby Boomers")</f>
        <v>Millennials</v>
      </c>
      <c r="AC3671" s="1" t="str" cm="1">
        <f t="array" ref="AC3671">_xlfn.IFS(
    Merge1[[#This Row],[Balance]]&lt;=50000,"Low",
    Merge1[[#This Row],[Balance]]&lt;=200000,"Medium",
    Merge1[[#This Row],[Balance]]&gt;200000,"High"
)</f>
        <v>High</v>
      </c>
    </row>
    <row r="3672" spans="1:29" x14ac:dyDescent="0.25">
      <c r="A3672" s="1" t="s">
        <v>518</v>
      </c>
      <c r="B3672" s="1" t="s">
        <v>6084</v>
      </c>
      <c r="C3672" s="1" t="s">
        <v>5835</v>
      </c>
      <c r="D3672" s="2">
        <v>43741</v>
      </c>
      <c r="E3672">
        <v>166782</v>
      </c>
      <c r="F3672">
        <v>746</v>
      </c>
      <c r="G3672">
        <v>0</v>
      </c>
      <c r="H3672" s="1" t="s">
        <v>5833</v>
      </c>
      <c r="I3672" s="1" t="s">
        <v>6271</v>
      </c>
      <c r="J3672" s="1" t="s">
        <v>6240</v>
      </c>
      <c r="K3672">
        <v>57</v>
      </c>
      <c r="L3672" s="1" t="s">
        <v>6256</v>
      </c>
      <c r="M3672" s="1" t="s">
        <v>6247</v>
      </c>
      <c r="N3672">
        <v>144343</v>
      </c>
      <c r="O3672" s="1" t="s">
        <v>6248</v>
      </c>
      <c r="P3672" s="2">
        <v>45280</v>
      </c>
      <c r="Q3672" s="2">
        <v>45810</v>
      </c>
      <c r="R3672" s="1" t="s">
        <v>6883</v>
      </c>
      <c r="S3672" s="1" t="s">
        <v>6910</v>
      </c>
      <c r="T3672" s="1" t="s">
        <v>14</v>
      </c>
      <c r="U3672">
        <v>9645</v>
      </c>
      <c r="V3672" s="1" t="s">
        <v>19</v>
      </c>
      <c r="W3672" s="1" t="s">
        <v>11</v>
      </c>
      <c r="X3672" s="2">
        <f t="shared" ca="1" si="57"/>
        <v>45937</v>
      </c>
      <c r="Y3672" s="1">
        <f ca="1">ROUND(YEARFRAC(Merge1[[#This Row],[Join_Date]],Merge1[[#This Row],[Today]], 3),0)</f>
        <v>2</v>
      </c>
      <c r="Z3672" s="1" t="str" cm="1">
        <f t="array" aca="1" ref="Z3672" ca="1">_xlfn.IFS(
   Merge1[[#This Row],[Customer Tenure]]&lt;=2,"New",
   Merge1[[#This Row],[Customer Tenure]]&lt;=5,"Emerging",
  Merge1[[#This Row],[Customer Tenure]]&lt;9,"Established",
   TRUE,"Loyal"
)</f>
        <v>New</v>
      </c>
      <c r="AA3672" s="1" t="str" cm="1">
        <f t="array" ref="AA3672">_xlfn.IFS(Merge1[[#This Row],[Income]]&lt;=30000,"Low",Merge1[[#This Row],[Income]]&lt;=60000,"Medium",Merge1[[#This Row],[Income]]&lt;=100000,"High", Merge1[[#This Row],[Income]]&gt;100000," Premium")</f>
        <v xml:space="preserve"> Premium</v>
      </c>
      <c r="AB3672" s="1" t="str" cm="1">
        <f t="array" ref="AB3672">_xlfn.IFS(Merge1[[#This Row],[Age]]&lt;= 28,"Gen Z", Merge1[[#This Row],[Age]]&lt;=44,"Millennials", Merge1[[#This Row],[Age]]&lt;=60,"Gen X", Merge1[[#This Row],[Age]]&gt;60,"Baby Boomers")</f>
        <v>Gen X</v>
      </c>
      <c r="AC3672" s="1" t="str" cm="1">
        <f t="array" ref="AC3672">_xlfn.IFS(
    Merge1[[#This Row],[Balance]]&lt;=50000,"Low",
    Merge1[[#This Row],[Balance]]&lt;=200000,"Medium",
    Merge1[[#This Row],[Balance]]&gt;200000,"High"
)</f>
        <v>Medium</v>
      </c>
    </row>
    <row r="3673" spans="1:29" x14ac:dyDescent="0.25">
      <c r="A3673" s="1" t="s">
        <v>760</v>
      </c>
      <c r="B3673" s="1" t="s">
        <v>6050</v>
      </c>
      <c r="C3673" s="1" t="s">
        <v>5835</v>
      </c>
      <c r="D3673" s="2">
        <v>43618</v>
      </c>
      <c r="E3673">
        <v>352245</v>
      </c>
      <c r="F3673">
        <v>687</v>
      </c>
      <c r="G3673">
        <v>0</v>
      </c>
      <c r="H3673" s="1" t="s">
        <v>5833</v>
      </c>
      <c r="I3673" s="1" t="s">
        <v>6309</v>
      </c>
      <c r="J3673" s="1" t="s">
        <v>6240</v>
      </c>
      <c r="K3673">
        <v>24</v>
      </c>
      <c r="L3673" s="1" t="s">
        <v>6260</v>
      </c>
      <c r="M3673" s="1" t="s">
        <v>6262</v>
      </c>
      <c r="N3673">
        <v>177757</v>
      </c>
      <c r="O3673" s="1" t="s">
        <v>6243</v>
      </c>
      <c r="P3673" s="2">
        <v>42576</v>
      </c>
      <c r="Q3673" s="2">
        <v>45748</v>
      </c>
      <c r="R3673" s="1" t="s">
        <v>6893</v>
      </c>
      <c r="S3673" s="1" t="s">
        <v>6894</v>
      </c>
      <c r="T3673" s="1" t="s">
        <v>14</v>
      </c>
      <c r="U3673">
        <v>3690</v>
      </c>
      <c r="V3673" s="1" t="s">
        <v>19</v>
      </c>
      <c r="W3673" s="1" t="s">
        <v>29</v>
      </c>
      <c r="X3673" s="2">
        <f t="shared" ca="1" si="57"/>
        <v>45937</v>
      </c>
      <c r="Y3673" s="1">
        <f ca="1">ROUND(YEARFRAC(Merge1[[#This Row],[Join_Date]],Merge1[[#This Row],[Today]], 3),0)</f>
        <v>9</v>
      </c>
      <c r="Z3673" s="1" t="str" cm="1">
        <f t="array" aca="1" ref="Z3673" ca="1">_xlfn.IFS(
   Merge1[[#This Row],[Customer Tenure]]&lt;=2,"New",
   Merge1[[#This Row],[Customer Tenure]]&lt;=5,"Emerging",
  Merge1[[#This Row],[Customer Tenure]]&lt;9,"Established",
   TRUE,"Loyal"
)</f>
        <v>Loyal</v>
      </c>
      <c r="AA3673" s="1" t="str" cm="1">
        <f t="array" ref="AA3673">_xlfn.IFS(Merge1[[#This Row],[Income]]&lt;=30000,"Low",Merge1[[#This Row],[Income]]&lt;=60000,"Medium",Merge1[[#This Row],[Income]]&lt;=100000,"High", Merge1[[#This Row],[Income]]&gt;100000," Premium")</f>
        <v xml:space="preserve"> Premium</v>
      </c>
      <c r="AB3673" s="1" t="str" cm="1">
        <f t="array" ref="AB3673">_xlfn.IFS(Merge1[[#This Row],[Age]]&lt;= 28,"Gen Z", Merge1[[#This Row],[Age]]&lt;=44,"Millennials", Merge1[[#This Row],[Age]]&lt;=60,"Gen X", Merge1[[#This Row],[Age]]&gt;60,"Baby Boomers")</f>
        <v>Gen Z</v>
      </c>
      <c r="AC3673" s="1" t="str" cm="1">
        <f t="array" ref="AC3673">_xlfn.IFS(
    Merge1[[#This Row],[Balance]]&lt;=50000,"Low",
    Merge1[[#This Row],[Balance]]&lt;=200000,"Medium",
    Merge1[[#This Row],[Balance]]&gt;200000,"High"
)</f>
        <v>High</v>
      </c>
    </row>
    <row r="3674" spans="1:29" x14ac:dyDescent="0.25">
      <c r="A3674" s="1" t="s">
        <v>1067</v>
      </c>
      <c r="B3674" s="1" t="s">
        <v>5875</v>
      </c>
      <c r="C3674" s="1" t="s">
        <v>5842</v>
      </c>
      <c r="D3674" s="2">
        <v>44948</v>
      </c>
      <c r="E3674">
        <v>474786</v>
      </c>
      <c r="F3674">
        <v>445</v>
      </c>
      <c r="G3674">
        <v>0</v>
      </c>
      <c r="H3674" s="1" t="s">
        <v>5833</v>
      </c>
      <c r="I3674" s="1" t="s">
        <v>6435</v>
      </c>
      <c r="J3674" s="1" t="s">
        <v>6240</v>
      </c>
      <c r="K3674">
        <v>33</v>
      </c>
      <c r="L3674" s="1" t="s">
        <v>6246</v>
      </c>
      <c r="M3674" s="1" t="s">
        <v>6257</v>
      </c>
      <c r="N3674">
        <v>164353</v>
      </c>
      <c r="O3674" s="1" t="s">
        <v>6243</v>
      </c>
      <c r="P3674" s="2">
        <v>43337</v>
      </c>
      <c r="Q3674" s="2">
        <v>45518</v>
      </c>
      <c r="R3674" s="1" t="s">
        <v>6889</v>
      </c>
      <c r="S3674" s="1" t="s">
        <v>6890</v>
      </c>
      <c r="T3674" s="1" t="s">
        <v>14</v>
      </c>
      <c r="U3674">
        <v>9950</v>
      </c>
      <c r="V3674" s="1" t="s">
        <v>24</v>
      </c>
      <c r="W3674" s="1" t="s">
        <v>20</v>
      </c>
      <c r="X3674" s="2">
        <f t="shared" ca="1" si="57"/>
        <v>45937</v>
      </c>
      <c r="Y3674" s="1">
        <f ca="1">ROUND(YEARFRAC(Merge1[[#This Row],[Join_Date]],Merge1[[#This Row],[Today]], 3),0)</f>
        <v>7</v>
      </c>
      <c r="Z3674" s="1" t="str" cm="1">
        <f t="array" aca="1" ref="Z3674" ca="1">_xlfn.IFS(
   Merge1[[#This Row],[Customer Tenure]]&lt;=2,"New",
   Merge1[[#This Row],[Customer Tenure]]&lt;=5,"Emerging",
  Merge1[[#This Row],[Customer Tenure]]&lt;9,"Established",
   TRUE,"Loyal"
)</f>
        <v>Established</v>
      </c>
      <c r="AA3674" s="1" t="str" cm="1">
        <f t="array" ref="AA3674">_xlfn.IFS(Merge1[[#This Row],[Income]]&lt;=30000,"Low",Merge1[[#This Row],[Income]]&lt;=60000,"Medium",Merge1[[#This Row],[Income]]&lt;=100000,"High", Merge1[[#This Row],[Income]]&gt;100000," Premium")</f>
        <v xml:space="preserve"> Premium</v>
      </c>
      <c r="AB3674" s="1" t="str" cm="1">
        <f t="array" ref="AB3674">_xlfn.IFS(Merge1[[#This Row],[Age]]&lt;= 28,"Gen Z", Merge1[[#This Row],[Age]]&lt;=44,"Millennials", Merge1[[#This Row],[Age]]&lt;=60,"Gen X", Merge1[[#This Row],[Age]]&gt;60,"Baby Boomers")</f>
        <v>Millennials</v>
      </c>
      <c r="AC3674" s="1" t="str" cm="1">
        <f t="array" ref="AC3674">_xlfn.IFS(
    Merge1[[#This Row],[Balance]]&lt;=50000,"Low",
    Merge1[[#This Row],[Balance]]&lt;=200000,"Medium",
    Merge1[[#This Row],[Balance]]&gt;200000,"High"
)</f>
        <v>High</v>
      </c>
    </row>
    <row r="3675" spans="1:29" x14ac:dyDescent="0.25">
      <c r="A3675" s="1" t="s">
        <v>231</v>
      </c>
      <c r="B3675" s="1" t="s">
        <v>5877</v>
      </c>
      <c r="C3675" s="1" t="s">
        <v>5835</v>
      </c>
      <c r="D3675" s="2">
        <v>45379</v>
      </c>
      <c r="E3675">
        <v>234538</v>
      </c>
      <c r="F3675">
        <v>353</v>
      </c>
      <c r="G3675">
        <v>0</v>
      </c>
      <c r="H3675" s="1" t="s">
        <v>5833</v>
      </c>
      <c r="I3675" s="1" t="s">
        <v>6314</v>
      </c>
      <c r="J3675" s="1" t="s">
        <v>6245</v>
      </c>
      <c r="K3675">
        <v>18</v>
      </c>
      <c r="L3675" s="1" t="s">
        <v>6256</v>
      </c>
      <c r="M3675" s="1" t="s">
        <v>6242</v>
      </c>
      <c r="N3675">
        <v>81413</v>
      </c>
      <c r="O3675" s="1" t="s">
        <v>6243</v>
      </c>
      <c r="P3675" s="2">
        <v>42831</v>
      </c>
      <c r="Q3675" s="2">
        <v>45497</v>
      </c>
      <c r="R3675" s="1" t="s">
        <v>6891</v>
      </c>
      <c r="S3675" s="1" t="s">
        <v>6895</v>
      </c>
      <c r="T3675" s="1" t="s">
        <v>9</v>
      </c>
      <c r="U3675">
        <v>2411</v>
      </c>
      <c r="V3675" s="1" t="s">
        <v>24</v>
      </c>
      <c r="W3675" s="1" t="s">
        <v>11</v>
      </c>
      <c r="X3675" s="2">
        <f t="shared" ca="1" si="57"/>
        <v>45937</v>
      </c>
      <c r="Y3675" s="1">
        <f ca="1">ROUND(YEARFRAC(Merge1[[#This Row],[Join_Date]],Merge1[[#This Row],[Today]], 3),0)</f>
        <v>9</v>
      </c>
      <c r="Z3675" s="1" t="str" cm="1">
        <f t="array" aca="1" ref="Z3675" ca="1">_xlfn.IFS(
   Merge1[[#This Row],[Customer Tenure]]&lt;=2,"New",
   Merge1[[#This Row],[Customer Tenure]]&lt;=5,"Emerging",
  Merge1[[#This Row],[Customer Tenure]]&lt;9,"Established",
   TRUE,"Loyal"
)</f>
        <v>Loyal</v>
      </c>
      <c r="AA3675" s="1" t="str" cm="1">
        <f t="array" ref="AA3675">_xlfn.IFS(Merge1[[#This Row],[Income]]&lt;=30000,"Low",Merge1[[#This Row],[Income]]&lt;=60000,"Medium",Merge1[[#This Row],[Income]]&lt;=100000,"High", Merge1[[#This Row],[Income]]&gt;100000," Premium")</f>
        <v>High</v>
      </c>
      <c r="AB3675" s="1" t="str" cm="1">
        <f t="array" ref="AB3675">_xlfn.IFS(Merge1[[#This Row],[Age]]&lt;= 28,"Gen Z", Merge1[[#This Row],[Age]]&lt;=44,"Millennials", Merge1[[#This Row],[Age]]&lt;=60,"Gen X", Merge1[[#This Row],[Age]]&gt;60,"Baby Boomers")</f>
        <v>Gen Z</v>
      </c>
      <c r="AC3675" s="1" t="str" cm="1">
        <f t="array" ref="AC3675">_xlfn.IFS(
    Merge1[[#This Row],[Balance]]&lt;=50000,"Low",
    Merge1[[#This Row],[Balance]]&lt;=200000,"Medium",
    Merge1[[#This Row],[Balance]]&gt;200000,"High"
)</f>
        <v>High</v>
      </c>
    </row>
    <row r="3676" spans="1:29" x14ac:dyDescent="0.25">
      <c r="A3676" s="1" t="s">
        <v>1017</v>
      </c>
      <c r="B3676" s="1" t="s">
        <v>6088</v>
      </c>
      <c r="C3676" s="1" t="s">
        <v>5835</v>
      </c>
      <c r="D3676" s="2">
        <v>42353</v>
      </c>
      <c r="E3676">
        <v>439503</v>
      </c>
      <c r="F3676">
        <v>673</v>
      </c>
      <c r="G3676">
        <v>0</v>
      </c>
      <c r="H3676" s="1" t="s">
        <v>5833</v>
      </c>
      <c r="I3676" s="1" t="s">
        <v>6335</v>
      </c>
      <c r="J3676" s="1" t="s">
        <v>6240</v>
      </c>
      <c r="K3676">
        <v>42</v>
      </c>
      <c r="L3676" s="1" t="s">
        <v>6241</v>
      </c>
      <c r="M3676" s="1" t="s">
        <v>6262</v>
      </c>
      <c r="N3676">
        <v>45931</v>
      </c>
      <c r="O3676" s="1" t="s">
        <v>6243</v>
      </c>
      <c r="P3676" s="2">
        <v>45042</v>
      </c>
      <c r="Q3676" s="2">
        <v>45603</v>
      </c>
      <c r="R3676" s="1" t="s">
        <v>6887</v>
      </c>
      <c r="S3676" s="1" t="s">
        <v>6901</v>
      </c>
      <c r="T3676" s="1" t="s">
        <v>23</v>
      </c>
      <c r="U3676">
        <v>7187</v>
      </c>
      <c r="V3676" s="1" t="s">
        <v>15</v>
      </c>
      <c r="W3676" s="1" t="s">
        <v>16</v>
      </c>
      <c r="X3676" s="2">
        <f t="shared" ca="1" si="57"/>
        <v>45937</v>
      </c>
      <c r="Y3676" s="1">
        <f ca="1">ROUND(YEARFRAC(Merge1[[#This Row],[Join_Date]],Merge1[[#This Row],[Today]], 3),0)</f>
        <v>2</v>
      </c>
      <c r="Z3676" s="1" t="str" cm="1">
        <f t="array" aca="1" ref="Z3676" ca="1">_xlfn.IFS(
   Merge1[[#This Row],[Customer Tenure]]&lt;=2,"New",
   Merge1[[#This Row],[Customer Tenure]]&lt;=5,"Emerging",
  Merge1[[#This Row],[Customer Tenure]]&lt;9,"Established",
   TRUE,"Loyal"
)</f>
        <v>New</v>
      </c>
      <c r="AA3676" s="1" t="str" cm="1">
        <f t="array" ref="AA3676">_xlfn.IFS(Merge1[[#This Row],[Income]]&lt;=30000,"Low",Merge1[[#This Row],[Income]]&lt;=60000,"Medium",Merge1[[#This Row],[Income]]&lt;=100000,"High", Merge1[[#This Row],[Income]]&gt;100000," Premium")</f>
        <v>Medium</v>
      </c>
      <c r="AB3676" s="1" t="str" cm="1">
        <f t="array" ref="AB3676">_xlfn.IFS(Merge1[[#This Row],[Age]]&lt;= 28,"Gen Z", Merge1[[#This Row],[Age]]&lt;=44,"Millennials", Merge1[[#This Row],[Age]]&lt;=60,"Gen X", Merge1[[#This Row],[Age]]&gt;60,"Baby Boomers")</f>
        <v>Millennials</v>
      </c>
      <c r="AC3676" s="1" t="str" cm="1">
        <f t="array" ref="AC3676">_xlfn.IFS(
    Merge1[[#This Row],[Balance]]&lt;=50000,"Low",
    Merge1[[#This Row],[Balance]]&lt;=200000,"Medium",
    Merge1[[#This Row],[Balance]]&gt;200000,"High"
)</f>
        <v>High</v>
      </c>
    </row>
    <row r="3677" spans="1:29" x14ac:dyDescent="0.25">
      <c r="A3677" s="1" t="s">
        <v>122</v>
      </c>
      <c r="B3677" s="1" t="s">
        <v>6052</v>
      </c>
      <c r="C3677" s="1" t="s">
        <v>5846</v>
      </c>
      <c r="D3677" s="2">
        <v>45436</v>
      </c>
      <c r="E3677">
        <v>481215</v>
      </c>
      <c r="F3677">
        <v>761</v>
      </c>
      <c r="G3677">
        <v>0</v>
      </c>
      <c r="H3677" s="1" t="s">
        <v>5860</v>
      </c>
      <c r="I3677" s="1" t="s">
        <v>6577</v>
      </c>
      <c r="J3677" s="1" t="s">
        <v>6245</v>
      </c>
      <c r="K3677">
        <v>37</v>
      </c>
      <c r="L3677" s="1" t="s">
        <v>6246</v>
      </c>
      <c r="M3677" s="1" t="s">
        <v>6251</v>
      </c>
      <c r="N3677">
        <v>177661</v>
      </c>
      <c r="O3677" s="1" t="s">
        <v>6243</v>
      </c>
      <c r="P3677" s="2">
        <v>45516</v>
      </c>
      <c r="Q3677" s="2">
        <v>45867</v>
      </c>
      <c r="R3677" s="1" t="s">
        <v>6891</v>
      </c>
      <c r="S3677" s="1" t="s">
        <v>6892</v>
      </c>
      <c r="T3677" s="1" t="s">
        <v>28</v>
      </c>
      <c r="U3677">
        <v>2016</v>
      </c>
      <c r="V3677" s="1" t="s">
        <v>24</v>
      </c>
      <c r="W3677" s="1" t="s">
        <v>16</v>
      </c>
      <c r="X3677" s="2">
        <f t="shared" ca="1" si="57"/>
        <v>45937</v>
      </c>
      <c r="Y3677" s="1">
        <f ca="1">ROUND(YEARFRAC(Merge1[[#This Row],[Join_Date]],Merge1[[#This Row],[Today]], 3),0)</f>
        <v>1</v>
      </c>
      <c r="Z3677" s="1" t="str" cm="1">
        <f t="array" aca="1" ref="Z3677" ca="1">_xlfn.IFS(
   Merge1[[#This Row],[Customer Tenure]]&lt;=2,"New",
   Merge1[[#This Row],[Customer Tenure]]&lt;=5,"Emerging",
  Merge1[[#This Row],[Customer Tenure]]&lt;9,"Established",
   TRUE,"Loyal"
)</f>
        <v>New</v>
      </c>
      <c r="AA3677" s="1" t="str" cm="1">
        <f t="array" ref="AA3677">_xlfn.IFS(Merge1[[#This Row],[Income]]&lt;=30000,"Low",Merge1[[#This Row],[Income]]&lt;=60000,"Medium",Merge1[[#This Row],[Income]]&lt;=100000,"High", Merge1[[#This Row],[Income]]&gt;100000," Premium")</f>
        <v xml:space="preserve"> Premium</v>
      </c>
      <c r="AB3677" s="1" t="str" cm="1">
        <f t="array" ref="AB3677">_xlfn.IFS(Merge1[[#This Row],[Age]]&lt;= 28,"Gen Z", Merge1[[#This Row],[Age]]&lt;=44,"Millennials", Merge1[[#This Row],[Age]]&lt;=60,"Gen X", Merge1[[#This Row],[Age]]&gt;60,"Baby Boomers")</f>
        <v>Millennials</v>
      </c>
      <c r="AC3677" s="1" t="str" cm="1">
        <f t="array" ref="AC3677">_xlfn.IFS(
    Merge1[[#This Row],[Balance]]&lt;=50000,"Low",
    Merge1[[#This Row],[Balance]]&lt;=200000,"Medium",
    Merge1[[#This Row],[Balance]]&gt;200000,"High"
)</f>
        <v>High</v>
      </c>
    </row>
    <row r="3678" spans="1:29" x14ac:dyDescent="0.25">
      <c r="A3678" s="1" t="s">
        <v>731</v>
      </c>
      <c r="B3678" s="1" t="s">
        <v>5902</v>
      </c>
      <c r="C3678" s="1" t="s">
        <v>5842</v>
      </c>
      <c r="D3678" s="2">
        <v>44565</v>
      </c>
      <c r="E3678">
        <v>54935</v>
      </c>
      <c r="F3678">
        <v>791</v>
      </c>
      <c r="G3678">
        <v>0</v>
      </c>
      <c r="H3678" s="1" t="s">
        <v>5860</v>
      </c>
      <c r="I3678" s="1" t="s">
        <v>6775</v>
      </c>
      <c r="J3678" s="1" t="s">
        <v>6240</v>
      </c>
      <c r="K3678">
        <v>58</v>
      </c>
      <c r="L3678" s="1" t="s">
        <v>6246</v>
      </c>
      <c r="M3678" s="1" t="s">
        <v>6266</v>
      </c>
      <c r="N3678">
        <v>81272</v>
      </c>
      <c r="O3678" s="1" t="s">
        <v>6243</v>
      </c>
      <c r="P3678" s="2">
        <v>42747</v>
      </c>
      <c r="Q3678" s="2">
        <v>45793</v>
      </c>
      <c r="R3678" s="1" t="s">
        <v>6906</v>
      </c>
      <c r="S3678" s="1" t="s">
        <v>6907</v>
      </c>
      <c r="T3678" s="1" t="s">
        <v>28</v>
      </c>
      <c r="U3678">
        <v>9988</v>
      </c>
      <c r="V3678" s="1" t="s">
        <v>24</v>
      </c>
      <c r="W3678" s="1" t="s">
        <v>25</v>
      </c>
      <c r="X3678" s="2">
        <f t="shared" ca="1" si="57"/>
        <v>45937</v>
      </c>
      <c r="Y3678" s="1">
        <f ca="1">ROUND(YEARFRAC(Merge1[[#This Row],[Join_Date]],Merge1[[#This Row],[Today]], 3),0)</f>
        <v>9</v>
      </c>
      <c r="Z3678" s="1" t="str" cm="1">
        <f t="array" aca="1" ref="Z3678" ca="1">_xlfn.IFS(
   Merge1[[#This Row],[Customer Tenure]]&lt;=2,"New",
   Merge1[[#This Row],[Customer Tenure]]&lt;=5,"Emerging",
  Merge1[[#This Row],[Customer Tenure]]&lt;9,"Established",
   TRUE,"Loyal"
)</f>
        <v>Loyal</v>
      </c>
      <c r="AA3678" s="1" t="str" cm="1">
        <f t="array" ref="AA3678">_xlfn.IFS(Merge1[[#This Row],[Income]]&lt;=30000,"Low",Merge1[[#This Row],[Income]]&lt;=60000,"Medium",Merge1[[#This Row],[Income]]&lt;=100000,"High", Merge1[[#This Row],[Income]]&gt;100000," Premium")</f>
        <v>High</v>
      </c>
      <c r="AB3678" s="1" t="str" cm="1">
        <f t="array" ref="AB3678">_xlfn.IFS(Merge1[[#This Row],[Age]]&lt;= 28,"Gen Z", Merge1[[#This Row],[Age]]&lt;=44,"Millennials", Merge1[[#This Row],[Age]]&lt;=60,"Gen X", Merge1[[#This Row],[Age]]&gt;60,"Baby Boomers")</f>
        <v>Gen X</v>
      </c>
      <c r="AC3678" s="1" t="str" cm="1">
        <f t="array" ref="AC3678">_xlfn.IFS(
    Merge1[[#This Row],[Balance]]&lt;=50000,"Low",
    Merge1[[#This Row],[Balance]]&lt;=200000,"Medium",
    Merge1[[#This Row],[Balance]]&gt;200000,"High"
)</f>
        <v>Medium</v>
      </c>
    </row>
    <row r="3679" spans="1:29" x14ac:dyDescent="0.25">
      <c r="A3679" s="1" t="s">
        <v>455</v>
      </c>
      <c r="B3679" s="1" t="s">
        <v>6189</v>
      </c>
      <c r="C3679" s="1" t="s">
        <v>5835</v>
      </c>
      <c r="D3679" s="2">
        <v>42416</v>
      </c>
      <c r="E3679">
        <v>274336</v>
      </c>
      <c r="F3679">
        <v>371</v>
      </c>
      <c r="G3679">
        <v>0</v>
      </c>
      <c r="H3679" s="1" t="s">
        <v>5833</v>
      </c>
      <c r="I3679" s="1" t="s">
        <v>6788</v>
      </c>
      <c r="J3679" s="1" t="s">
        <v>6245</v>
      </c>
      <c r="K3679">
        <v>46</v>
      </c>
      <c r="L3679" s="1" t="s">
        <v>6246</v>
      </c>
      <c r="M3679" s="1" t="s">
        <v>6251</v>
      </c>
      <c r="N3679">
        <v>102189</v>
      </c>
      <c r="O3679" s="1" t="s">
        <v>6243</v>
      </c>
      <c r="P3679" s="2">
        <v>45037</v>
      </c>
      <c r="Q3679" s="2">
        <v>45408</v>
      </c>
      <c r="R3679" s="1" t="s">
        <v>6893</v>
      </c>
      <c r="S3679" s="1" t="s">
        <v>6911</v>
      </c>
      <c r="T3679" s="1" t="s">
        <v>28</v>
      </c>
      <c r="U3679">
        <v>1419</v>
      </c>
      <c r="V3679" s="1" t="s">
        <v>10</v>
      </c>
      <c r="W3679" s="1" t="s">
        <v>50</v>
      </c>
      <c r="X3679" s="2">
        <f t="shared" ca="1" si="57"/>
        <v>45937</v>
      </c>
      <c r="Y3679" s="1">
        <f ca="1">ROUND(YEARFRAC(Merge1[[#This Row],[Join_Date]],Merge1[[#This Row],[Today]], 3),0)</f>
        <v>2</v>
      </c>
      <c r="Z3679" s="1" t="str" cm="1">
        <f t="array" aca="1" ref="Z3679" ca="1">_xlfn.IFS(
   Merge1[[#This Row],[Customer Tenure]]&lt;=2,"New",
   Merge1[[#This Row],[Customer Tenure]]&lt;=5,"Emerging",
  Merge1[[#This Row],[Customer Tenure]]&lt;9,"Established",
   TRUE,"Loyal"
)</f>
        <v>New</v>
      </c>
      <c r="AA3679" s="1" t="str" cm="1">
        <f t="array" ref="AA3679">_xlfn.IFS(Merge1[[#This Row],[Income]]&lt;=30000,"Low",Merge1[[#This Row],[Income]]&lt;=60000,"Medium",Merge1[[#This Row],[Income]]&lt;=100000,"High", Merge1[[#This Row],[Income]]&gt;100000," Premium")</f>
        <v xml:space="preserve"> Premium</v>
      </c>
      <c r="AB3679" s="1" t="str" cm="1">
        <f t="array" ref="AB3679">_xlfn.IFS(Merge1[[#This Row],[Age]]&lt;= 28,"Gen Z", Merge1[[#This Row],[Age]]&lt;=44,"Millennials", Merge1[[#This Row],[Age]]&lt;=60,"Gen X", Merge1[[#This Row],[Age]]&gt;60,"Baby Boomers")</f>
        <v>Gen X</v>
      </c>
      <c r="AC3679" s="1" t="str" cm="1">
        <f t="array" ref="AC3679">_xlfn.IFS(
    Merge1[[#This Row],[Balance]]&lt;=50000,"Low",
    Merge1[[#This Row],[Balance]]&lt;=200000,"Medium",
    Merge1[[#This Row],[Balance]]&gt;200000,"High"
)</f>
        <v>High</v>
      </c>
    </row>
    <row r="3680" spans="1:29" x14ac:dyDescent="0.25">
      <c r="A3680" s="1" t="s">
        <v>655</v>
      </c>
      <c r="B3680" s="1" t="s">
        <v>6113</v>
      </c>
      <c r="C3680" s="1" t="s">
        <v>5832</v>
      </c>
      <c r="D3680" s="2">
        <v>45798</v>
      </c>
      <c r="E3680">
        <v>376588</v>
      </c>
      <c r="F3680">
        <v>311</v>
      </c>
      <c r="G3680">
        <v>0</v>
      </c>
      <c r="H3680" s="1" t="s">
        <v>5833</v>
      </c>
      <c r="I3680" s="1" t="s">
        <v>6781</v>
      </c>
      <c r="J3680" s="1" t="s">
        <v>6240</v>
      </c>
      <c r="K3680">
        <v>26</v>
      </c>
      <c r="L3680" s="1" t="s">
        <v>6256</v>
      </c>
      <c r="M3680" s="1" t="s">
        <v>6247</v>
      </c>
      <c r="N3680">
        <v>106475</v>
      </c>
      <c r="O3680" s="1" t="s">
        <v>6243</v>
      </c>
      <c r="P3680" s="2">
        <v>45133</v>
      </c>
      <c r="Q3680" s="2">
        <v>45871</v>
      </c>
      <c r="R3680" s="1" t="s">
        <v>6889</v>
      </c>
      <c r="S3680" s="1" t="s">
        <v>6915</v>
      </c>
      <c r="T3680" s="1" t="s">
        <v>28</v>
      </c>
      <c r="U3680">
        <v>1772</v>
      </c>
      <c r="V3680" s="1" t="s">
        <v>15</v>
      </c>
      <c r="W3680" s="1" t="s">
        <v>20</v>
      </c>
      <c r="X3680" s="2">
        <f t="shared" ca="1" si="57"/>
        <v>45937</v>
      </c>
      <c r="Y3680" s="1">
        <f ca="1">ROUND(YEARFRAC(Merge1[[#This Row],[Join_Date]],Merge1[[#This Row],[Today]], 3),0)</f>
        <v>2</v>
      </c>
      <c r="Z3680" s="1" t="str" cm="1">
        <f t="array" aca="1" ref="Z3680" ca="1">_xlfn.IFS(
   Merge1[[#This Row],[Customer Tenure]]&lt;=2,"New",
   Merge1[[#This Row],[Customer Tenure]]&lt;=5,"Emerging",
  Merge1[[#This Row],[Customer Tenure]]&lt;9,"Established",
   TRUE,"Loyal"
)</f>
        <v>New</v>
      </c>
      <c r="AA3680" s="1" t="str" cm="1">
        <f t="array" ref="AA3680">_xlfn.IFS(Merge1[[#This Row],[Income]]&lt;=30000,"Low",Merge1[[#This Row],[Income]]&lt;=60000,"Medium",Merge1[[#This Row],[Income]]&lt;=100000,"High", Merge1[[#This Row],[Income]]&gt;100000," Premium")</f>
        <v xml:space="preserve"> Premium</v>
      </c>
      <c r="AB3680" s="1" t="str" cm="1">
        <f t="array" ref="AB3680">_xlfn.IFS(Merge1[[#This Row],[Age]]&lt;= 28,"Gen Z", Merge1[[#This Row],[Age]]&lt;=44,"Millennials", Merge1[[#This Row],[Age]]&lt;=60,"Gen X", Merge1[[#This Row],[Age]]&gt;60,"Baby Boomers")</f>
        <v>Gen Z</v>
      </c>
      <c r="AC3680" s="1" t="str" cm="1">
        <f t="array" ref="AC3680">_xlfn.IFS(
    Merge1[[#This Row],[Balance]]&lt;=50000,"Low",
    Merge1[[#This Row],[Balance]]&lt;=200000,"Medium",
    Merge1[[#This Row],[Balance]]&gt;200000,"High"
)</f>
        <v>High</v>
      </c>
    </row>
    <row r="3681" spans="1:29" x14ac:dyDescent="0.25">
      <c r="A3681" s="1" t="s">
        <v>114</v>
      </c>
      <c r="B3681" s="1" t="s">
        <v>5919</v>
      </c>
      <c r="C3681" s="1" t="s">
        <v>5832</v>
      </c>
      <c r="D3681" s="2">
        <v>45204</v>
      </c>
      <c r="E3681">
        <v>87954</v>
      </c>
      <c r="F3681">
        <v>839</v>
      </c>
      <c r="G3681">
        <v>0</v>
      </c>
      <c r="H3681" s="1" t="s">
        <v>5833</v>
      </c>
      <c r="I3681" s="1" t="s">
        <v>6618</v>
      </c>
      <c r="J3681" s="1" t="s">
        <v>6245</v>
      </c>
      <c r="K3681">
        <v>56</v>
      </c>
      <c r="L3681" s="1" t="s">
        <v>6260</v>
      </c>
      <c r="M3681" s="1" t="s">
        <v>6257</v>
      </c>
      <c r="N3681">
        <v>132755</v>
      </c>
      <c r="O3681" s="1" t="s">
        <v>6243</v>
      </c>
      <c r="P3681" s="2">
        <v>42510</v>
      </c>
      <c r="Q3681" s="2">
        <v>45513</v>
      </c>
      <c r="R3681" s="1" t="s">
        <v>6889</v>
      </c>
      <c r="S3681" s="1" t="s">
        <v>6890</v>
      </c>
      <c r="T3681" s="1" t="s">
        <v>9</v>
      </c>
      <c r="U3681">
        <v>919</v>
      </c>
      <c r="V3681" s="1" t="s">
        <v>19</v>
      </c>
      <c r="W3681" s="1" t="s">
        <v>106</v>
      </c>
      <c r="X3681" s="2">
        <f t="shared" ca="1" si="57"/>
        <v>45937</v>
      </c>
      <c r="Y3681" s="1">
        <f ca="1">ROUND(YEARFRAC(Merge1[[#This Row],[Join_Date]],Merge1[[#This Row],[Today]], 3),0)</f>
        <v>9</v>
      </c>
      <c r="Z3681" s="1" t="str" cm="1">
        <f t="array" aca="1" ref="Z3681" ca="1">_xlfn.IFS(
   Merge1[[#This Row],[Customer Tenure]]&lt;=2,"New",
   Merge1[[#This Row],[Customer Tenure]]&lt;=5,"Emerging",
  Merge1[[#This Row],[Customer Tenure]]&lt;9,"Established",
   TRUE,"Loyal"
)</f>
        <v>Loyal</v>
      </c>
      <c r="AA3681" s="1" t="str" cm="1">
        <f t="array" ref="AA3681">_xlfn.IFS(Merge1[[#This Row],[Income]]&lt;=30000,"Low",Merge1[[#This Row],[Income]]&lt;=60000,"Medium",Merge1[[#This Row],[Income]]&lt;=100000,"High", Merge1[[#This Row],[Income]]&gt;100000," Premium")</f>
        <v xml:space="preserve"> Premium</v>
      </c>
      <c r="AB3681" s="1" t="str" cm="1">
        <f t="array" ref="AB3681">_xlfn.IFS(Merge1[[#This Row],[Age]]&lt;= 28,"Gen Z", Merge1[[#This Row],[Age]]&lt;=44,"Millennials", Merge1[[#This Row],[Age]]&lt;=60,"Gen X", Merge1[[#This Row],[Age]]&gt;60,"Baby Boomers")</f>
        <v>Gen X</v>
      </c>
      <c r="AC3681" s="1" t="str" cm="1">
        <f t="array" ref="AC3681">_xlfn.IFS(
    Merge1[[#This Row],[Balance]]&lt;=50000,"Low",
    Merge1[[#This Row],[Balance]]&lt;=200000,"Medium",
    Merge1[[#This Row],[Balance]]&gt;200000,"High"
)</f>
        <v>Medium</v>
      </c>
    </row>
    <row r="3682" spans="1:29" x14ac:dyDescent="0.25">
      <c r="A3682" s="1" t="s">
        <v>1135</v>
      </c>
      <c r="B3682" s="1" t="s">
        <v>6148</v>
      </c>
      <c r="C3682" s="1" t="s">
        <v>5832</v>
      </c>
      <c r="D3682" s="2">
        <v>42833</v>
      </c>
      <c r="E3682">
        <v>486675</v>
      </c>
      <c r="F3682">
        <v>714</v>
      </c>
      <c r="G3682">
        <v>0</v>
      </c>
      <c r="H3682" s="1" t="s">
        <v>5833</v>
      </c>
      <c r="I3682" s="1" t="s">
        <v>6665</v>
      </c>
      <c r="J3682" s="1" t="s">
        <v>6245</v>
      </c>
      <c r="K3682">
        <v>18</v>
      </c>
      <c r="L3682" s="1" t="s">
        <v>6260</v>
      </c>
      <c r="M3682" s="1" t="s">
        <v>6262</v>
      </c>
      <c r="N3682">
        <v>53662</v>
      </c>
      <c r="O3682" s="1" t="s">
        <v>6243</v>
      </c>
      <c r="P3682" s="2">
        <v>42347</v>
      </c>
      <c r="Q3682" s="2">
        <v>45812</v>
      </c>
      <c r="R3682" s="1" t="s">
        <v>6883</v>
      </c>
      <c r="S3682" s="1" t="s">
        <v>6910</v>
      </c>
      <c r="T3682" s="1" t="s">
        <v>9</v>
      </c>
      <c r="U3682">
        <v>770</v>
      </c>
      <c r="V3682" s="1" t="s">
        <v>10</v>
      </c>
      <c r="W3682" s="1" t="s">
        <v>40</v>
      </c>
      <c r="X3682" s="2">
        <f t="shared" ca="1" si="57"/>
        <v>45937</v>
      </c>
      <c r="Y3682" s="1">
        <f ca="1">ROUND(YEARFRAC(Merge1[[#This Row],[Join_Date]],Merge1[[#This Row],[Today]], 3),0)</f>
        <v>10</v>
      </c>
      <c r="Z3682" s="1" t="str" cm="1">
        <f t="array" aca="1" ref="Z3682" ca="1">_xlfn.IFS(
   Merge1[[#This Row],[Customer Tenure]]&lt;=2,"New",
   Merge1[[#This Row],[Customer Tenure]]&lt;=5,"Emerging",
  Merge1[[#This Row],[Customer Tenure]]&lt;9,"Established",
   TRUE,"Loyal"
)</f>
        <v>Loyal</v>
      </c>
      <c r="AA3682" s="1" t="str" cm="1">
        <f t="array" ref="AA3682">_xlfn.IFS(Merge1[[#This Row],[Income]]&lt;=30000,"Low",Merge1[[#This Row],[Income]]&lt;=60000,"Medium",Merge1[[#This Row],[Income]]&lt;=100000,"High", Merge1[[#This Row],[Income]]&gt;100000," Premium")</f>
        <v>Medium</v>
      </c>
      <c r="AB3682" s="1" t="str" cm="1">
        <f t="array" ref="AB3682">_xlfn.IFS(Merge1[[#This Row],[Age]]&lt;= 28,"Gen Z", Merge1[[#This Row],[Age]]&lt;=44,"Millennials", Merge1[[#This Row],[Age]]&lt;=60,"Gen X", Merge1[[#This Row],[Age]]&gt;60,"Baby Boomers")</f>
        <v>Gen Z</v>
      </c>
      <c r="AC3682" s="1" t="str" cm="1">
        <f t="array" ref="AC3682">_xlfn.IFS(
    Merge1[[#This Row],[Balance]]&lt;=50000,"Low",
    Merge1[[#This Row],[Balance]]&lt;=200000,"Medium",
    Merge1[[#This Row],[Balance]]&gt;200000,"High"
)</f>
        <v>High</v>
      </c>
    </row>
    <row r="3683" spans="1:29" x14ac:dyDescent="0.25">
      <c r="A3683" s="1" t="s">
        <v>518</v>
      </c>
      <c r="B3683" s="1" t="s">
        <v>6084</v>
      </c>
      <c r="C3683" s="1" t="s">
        <v>5835</v>
      </c>
      <c r="D3683" s="2">
        <v>43741</v>
      </c>
      <c r="E3683">
        <v>166782</v>
      </c>
      <c r="F3683">
        <v>746</v>
      </c>
      <c r="G3683">
        <v>0</v>
      </c>
      <c r="H3683" s="1" t="s">
        <v>5833</v>
      </c>
      <c r="I3683" s="1" t="s">
        <v>6271</v>
      </c>
      <c r="J3683" s="1" t="s">
        <v>6240</v>
      </c>
      <c r="K3683">
        <v>57</v>
      </c>
      <c r="L3683" s="1" t="s">
        <v>6256</v>
      </c>
      <c r="M3683" s="1" t="s">
        <v>6247</v>
      </c>
      <c r="N3683">
        <v>144343</v>
      </c>
      <c r="O3683" s="1" t="s">
        <v>6248</v>
      </c>
      <c r="P3683" s="2">
        <v>45280</v>
      </c>
      <c r="Q3683" s="2">
        <v>45764</v>
      </c>
      <c r="R3683" s="1" t="s">
        <v>6893</v>
      </c>
      <c r="S3683" s="1" t="s">
        <v>6894</v>
      </c>
      <c r="T3683" s="1" t="s">
        <v>23</v>
      </c>
      <c r="U3683">
        <v>6648</v>
      </c>
      <c r="V3683" s="1" t="s">
        <v>19</v>
      </c>
      <c r="W3683" s="1" t="s">
        <v>16</v>
      </c>
      <c r="X3683" s="2">
        <f t="shared" ca="1" si="57"/>
        <v>45937</v>
      </c>
      <c r="Y3683" s="1">
        <f ca="1">ROUND(YEARFRAC(Merge1[[#This Row],[Join_Date]],Merge1[[#This Row],[Today]], 3),0)</f>
        <v>2</v>
      </c>
      <c r="Z3683" s="1" t="str" cm="1">
        <f t="array" aca="1" ref="Z3683" ca="1">_xlfn.IFS(
   Merge1[[#This Row],[Customer Tenure]]&lt;=2,"New",
   Merge1[[#This Row],[Customer Tenure]]&lt;=5,"Emerging",
  Merge1[[#This Row],[Customer Tenure]]&lt;9,"Established",
   TRUE,"Loyal"
)</f>
        <v>New</v>
      </c>
      <c r="AA3683" s="1" t="str" cm="1">
        <f t="array" ref="AA3683">_xlfn.IFS(Merge1[[#This Row],[Income]]&lt;=30000,"Low",Merge1[[#This Row],[Income]]&lt;=60000,"Medium",Merge1[[#This Row],[Income]]&lt;=100000,"High", Merge1[[#This Row],[Income]]&gt;100000," Premium")</f>
        <v xml:space="preserve"> Premium</v>
      </c>
      <c r="AB3683" s="1" t="str" cm="1">
        <f t="array" ref="AB3683">_xlfn.IFS(Merge1[[#This Row],[Age]]&lt;= 28,"Gen Z", Merge1[[#This Row],[Age]]&lt;=44,"Millennials", Merge1[[#This Row],[Age]]&lt;=60,"Gen X", Merge1[[#This Row],[Age]]&gt;60,"Baby Boomers")</f>
        <v>Gen X</v>
      </c>
      <c r="AC3683" s="1" t="str" cm="1">
        <f t="array" ref="AC3683">_xlfn.IFS(
    Merge1[[#This Row],[Balance]]&lt;=50000,"Low",
    Merge1[[#This Row],[Balance]]&lt;=200000,"Medium",
    Merge1[[#This Row],[Balance]]&gt;200000,"High"
)</f>
        <v>Medium</v>
      </c>
    </row>
    <row r="3684" spans="1:29" x14ac:dyDescent="0.25">
      <c r="A3684" s="1" t="s">
        <v>463</v>
      </c>
      <c r="B3684" s="1" t="s">
        <v>5848</v>
      </c>
      <c r="C3684" s="1" t="s">
        <v>5835</v>
      </c>
      <c r="D3684" s="2">
        <v>42688</v>
      </c>
      <c r="E3684">
        <v>422132</v>
      </c>
      <c r="F3684">
        <v>650</v>
      </c>
      <c r="G3684">
        <v>0</v>
      </c>
      <c r="H3684" s="1" t="s">
        <v>5833</v>
      </c>
      <c r="I3684" s="1" t="s">
        <v>6397</v>
      </c>
      <c r="J3684" s="1" t="s">
        <v>6240</v>
      </c>
      <c r="K3684">
        <v>65</v>
      </c>
      <c r="L3684" s="1" t="s">
        <v>6241</v>
      </c>
      <c r="M3684" s="1" t="s">
        <v>6257</v>
      </c>
      <c r="N3684">
        <v>94553</v>
      </c>
      <c r="O3684" s="1" t="s">
        <v>6243</v>
      </c>
      <c r="P3684" s="2">
        <v>45706</v>
      </c>
      <c r="Q3684" s="2">
        <v>45418</v>
      </c>
      <c r="R3684" s="1" t="s">
        <v>6906</v>
      </c>
      <c r="S3684" s="1" t="s">
        <v>6918</v>
      </c>
      <c r="T3684" s="1" t="s">
        <v>28</v>
      </c>
      <c r="U3684">
        <v>5622</v>
      </c>
      <c r="V3684" s="1" t="s">
        <v>24</v>
      </c>
      <c r="W3684" s="1" t="s">
        <v>20</v>
      </c>
      <c r="X3684" s="2">
        <f t="shared" ca="1" si="57"/>
        <v>45937</v>
      </c>
      <c r="Y3684" s="1">
        <f ca="1">ROUND(YEARFRAC(Merge1[[#This Row],[Join_Date]],Merge1[[#This Row],[Today]], 3),0)</f>
        <v>1</v>
      </c>
      <c r="Z3684" s="1" t="str" cm="1">
        <f t="array" aca="1" ref="Z3684" ca="1">_xlfn.IFS(
   Merge1[[#This Row],[Customer Tenure]]&lt;=2,"New",
   Merge1[[#This Row],[Customer Tenure]]&lt;=5,"Emerging",
  Merge1[[#This Row],[Customer Tenure]]&lt;9,"Established",
   TRUE,"Loyal"
)</f>
        <v>New</v>
      </c>
      <c r="AA3684" s="1" t="str" cm="1">
        <f t="array" ref="AA3684">_xlfn.IFS(Merge1[[#This Row],[Income]]&lt;=30000,"Low",Merge1[[#This Row],[Income]]&lt;=60000,"Medium",Merge1[[#This Row],[Income]]&lt;=100000,"High", Merge1[[#This Row],[Income]]&gt;100000," Premium")</f>
        <v>High</v>
      </c>
      <c r="AB3684" s="1" t="str" cm="1">
        <f t="array" ref="AB3684">_xlfn.IFS(Merge1[[#This Row],[Age]]&lt;= 28,"Gen Z", Merge1[[#This Row],[Age]]&lt;=44,"Millennials", Merge1[[#This Row],[Age]]&lt;=60,"Gen X", Merge1[[#This Row],[Age]]&gt;60,"Baby Boomers")</f>
        <v>Baby Boomers</v>
      </c>
      <c r="AC3684" s="1" t="str" cm="1">
        <f t="array" ref="AC3684">_xlfn.IFS(
    Merge1[[#This Row],[Balance]]&lt;=50000,"Low",
    Merge1[[#This Row],[Balance]]&lt;=200000,"Medium",
    Merge1[[#This Row],[Balance]]&gt;200000,"High"
)</f>
        <v>High</v>
      </c>
    </row>
    <row r="3685" spans="1:29" x14ac:dyDescent="0.25">
      <c r="A3685" s="1" t="s">
        <v>217</v>
      </c>
      <c r="B3685" s="1" t="s">
        <v>6167</v>
      </c>
      <c r="C3685" s="1" t="s">
        <v>5842</v>
      </c>
      <c r="D3685" s="2">
        <v>43893</v>
      </c>
      <c r="E3685">
        <v>71196</v>
      </c>
      <c r="F3685">
        <v>582</v>
      </c>
      <c r="G3685">
        <v>0</v>
      </c>
      <c r="H3685" s="1" t="s">
        <v>5833</v>
      </c>
      <c r="I3685" s="1" t="s">
        <v>6746</v>
      </c>
      <c r="J3685" s="1" t="s">
        <v>6245</v>
      </c>
      <c r="K3685">
        <v>18</v>
      </c>
      <c r="L3685" s="1" t="s">
        <v>6246</v>
      </c>
      <c r="M3685" s="1" t="s">
        <v>6251</v>
      </c>
      <c r="N3685">
        <v>62229</v>
      </c>
      <c r="O3685" s="1" t="s">
        <v>6248</v>
      </c>
      <c r="P3685" s="2">
        <v>45160</v>
      </c>
      <c r="Q3685" s="2">
        <v>45737</v>
      </c>
      <c r="R3685" s="1" t="s">
        <v>6899</v>
      </c>
      <c r="S3685" s="1" t="s">
        <v>6914</v>
      </c>
      <c r="T3685" s="1" t="s">
        <v>14</v>
      </c>
      <c r="U3685">
        <v>3250</v>
      </c>
      <c r="V3685" s="1" t="s">
        <v>24</v>
      </c>
      <c r="W3685" s="1" t="s">
        <v>25</v>
      </c>
      <c r="X3685" s="2">
        <f t="shared" ca="1" si="57"/>
        <v>45937</v>
      </c>
      <c r="Y3685" s="1">
        <f ca="1">ROUND(YEARFRAC(Merge1[[#This Row],[Join_Date]],Merge1[[#This Row],[Today]], 3),0)</f>
        <v>2</v>
      </c>
      <c r="Z3685" s="1" t="str" cm="1">
        <f t="array" aca="1" ref="Z3685" ca="1">_xlfn.IFS(
   Merge1[[#This Row],[Customer Tenure]]&lt;=2,"New",
   Merge1[[#This Row],[Customer Tenure]]&lt;=5,"Emerging",
  Merge1[[#This Row],[Customer Tenure]]&lt;9,"Established",
   TRUE,"Loyal"
)</f>
        <v>New</v>
      </c>
      <c r="AA3685" s="1" t="str" cm="1">
        <f t="array" ref="AA3685">_xlfn.IFS(Merge1[[#This Row],[Income]]&lt;=30000,"Low",Merge1[[#This Row],[Income]]&lt;=60000,"Medium",Merge1[[#This Row],[Income]]&lt;=100000,"High", Merge1[[#This Row],[Income]]&gt;100000," Premium")</f>
        <v>High</v>
      </c>
      <c r="AB3685" s="1" t="str" cm="1">
        <f t="array" ref="AB3685">_xlfn.IFS(Merge1[[#This Row],[Age]]&lt;= 28,"Gen Z", Merge1[[#This Row],[Age]]&lt;=44,"Millennials", Merge1[[#This Row],[Age]]&lt;=60,"Gen X", Merge1[[#This Row],[Age]]&gt;60,"Baby Boomers")</f>
        <v>Gen Z</v>
      </c>
      <c r="AC3685" s="1" t="str" cm="1">
        <f t="array" ref="AC3685">_xlfn.IFS(
    Merge1[[#This Row],[Balance]]&lt;=50000,"Low",
    Merge1[[#This Row],[Balance]]&lt;=200000,"Medium",
    Merge1[[#This Row],[Balance]]&gt;200000,"High"
)</f>
        <v>Medium</v>
      </c>
    </row>
    <row r="3686" spans="1:29" x14ac:dyDescent="0.25">
      <c r="A3686" s="1" t="s">
        <v>199</v>
      </c>
      <c r="B3686" s="1" t="s">
        <v>6126</v>
      </c>
      <c r="C3686" s="1" t="s">
        <v>5832</v>
      </c>
      <c r="D3686" s="2">
        <v>43459</v>
      </c>
      <c r="E3686">
        <v>439054</v>
      </c>
      <c r="F3686">
        <v>378</v>
      </c>
      <c r="G3686">
        <v>0</v>
      </c>
      <c r="H3686" s="1" t="s">
        <v>5833</v>
      </c>
      <c r="I3686" s="1" t="s">
        <v>6308</v>
      </c>
      <c r="J3686" s="1" t="s">
        <v>6240</v>
      </c>
      <c r="K3686">
        <v>30</v>
      </c>
      <c r="L3686" s="1" t="s">
        <v>6260</v>
      </c>
      <c r="M3686" s="1" t="s">
        <v>6266</v>
      </c>
      <c r="N3686">
        <v>176497</v>
      </c>
      <c r="O3686" s="1" t="s">
        <v>6248</v>
      </c>
      <c r="P3686" s="2">
        <v>42853</v>
      </c>
      <c r="Q3686" s="2">
        <v>45525</v>
      </c>
      <c r="R3686" s="1" t="s">
        <v>6889</v>
      </c>
      <c r="S3686" s="1" t="s">
        <v>6890</v>
      </c>
      <c r="T3686" s="1" t="s">
        <v>9</v>
      </c>
      <c r="U3686">
        <v>540</v>
      </c>
      <c r="V3686" s="1" t="s">
        <v>19</v>
      </c>
      <c r="W3686" s="1" t="s">
        <v>45</v>
      </c>
      <c r="X3686" s="2">
        <f t="shared" ca="1" si="57"/>
        <v>45937</v>
      </c>
      <c r="Y3686" s="1">
        <f ca="1">ROUND(YEARFRAC(Merge1[[#This Row],[Join_Date]],Merge1[[#This Row],[Today]], 3),0)</f>
        <v>8</v>
      </c>
      <c r="Z3686" s="1" t="str" cm="1">
        <f t="array" aca="1" ref="Z3686" ca="1">_xlfn.IFS(
   Merge1[[#This Row],[Customer Tenure]]&lt;=2,"New",
   Merge1[[#This Row],[Customer Tenure]]&lt;=5,"Emerging",
  Merge1[[#This Row],[Customer Tenure]]&lt;9,"Established",
   TRUE,"Loyal"
)</f>
        <v>Established</v>
      </c>
      <c r="AA3686" s="1" t="str" cm="1">
        <f t="array" ref="AA3686">_xlfn.IFS(Merge1[[#This Row],[Income]]&lt;=30000,"Low",Merge1[[#This Row],[Income]]&lt;=60000,"Medium",Merge1[[#This Row],[Income]]&lt;=100000,"High", Merge1[[#This Row],[Income]]&gt;100000," Premium")</f>
        <v xml:space="preserve"> Premium</v>
      </c>
      <c r="AB3686" s="1" t="str" cm="1">
        <f t="array" ref="AB3686">_xlfn.IFS(Merge1[[#This Row],[Age]]&lt;= 28,"Gen Z", Merge1[[#This Row],[Age]]&lt;=44,"Millennials", Merge1[[#This Row],[Age]]&lt;=60,"Gen X", Merge1[[#This Row],[Age]]&gt;60,"Baby Boomers")</f>
        <v>Millennials</v>
      </c>
      <c r="AC3686" s="1" t="str" cm="1">
        <f t="array" ref="AC3686">_xlfn.IFS(
    Merge1[[#This Row],[Balance]]&lt;=50000,"Low",
    Merge1[[#This Row],[Balance]]&lt;=200000,"Medium",
    Merge1[[#This Row],[Balance]]&gt;200000,"High"
)</f>
        <v>High</v>
      </c>
    </row>
    <row r="3687" spans="1:29" x14ac:dyDescent="0.25">
      <c r="A3687" s="1" t="s">
        <v>907</v>
      </c>
      <c r="B3687" s="1" t="s">
        <v>6044</v>
      </c>
      <c r="C3687" s="1" t="s">
        <v>5846</v>
      </c>
      <c r="D3687" s="2">
        <v>45202</v>
      </c>
      <c r="E3687">
        <v>390452</v>
      </c>
      <c r="F3687">
        <v>306</v>
      </c>
      <c r="G3687">
        <v>0</v>
      </c>
      <c r="H3687" s="1" t="s">
        <v>5860</v>
      </c>
      <c r="I3687" s="1" t="s">
        <v>6709</v>
      </c>
      <c r="J3687" s="1" t="s">
        <v>6240</v>
      </c>
      <c r="K3687">
        <v>42</v>
      </c>
      <c r="L3687" s="1" t="s">
        <v>6256</v>
      </c>
      <c r="M3687" s="1" t="s">
        <v>6262</v>
      </c>
      <c r="N3687">
        <v>181099</v>
      </c>
      <c r="O3687" s="1" t="s">
        <v>6248</v>
      </c>
      <c r="P3687" s="2">
        <v>44954</v>
      </c>
      <c r="Q3687" s="2">
        <v>45402</v>
      </c>
      <c r="R3687" s="1" t="s">
        <v>6893</v>
      </c>
      <c r="S3687" s="1" t="s">
        <v>6911</v>
      </c>
      <c r="T3687" s="1" t="s">
        <v>23</v>
      </c>
      <c r="U3687">
        <v>9561</v>
      </c>
      <c r="V3687" s="1" t="s">
        <v>10</v>
      </c>
      <c r="W3687" s="1" t="s">
        <v>20</v>
      </c>
      <c r="X3687" s="2">
        <f t="shared" ca="1" si="57"/>
        <v>45937</v>
      </c>
      <c r="Y3687" s="1">
        <f ca="1">ROUND(YEARFRAC(Merge1[[#This Row],[Join_Date]],Merge1[[#This Row],[Today]], 3),0)</f>
        <v>3</v>
      </c>
      <c r="Z3687" s="1" t="str" cm="1">
        <f t="array" aca="1" ref="Z3687" ca="1">_xlfn.IFS(
   Merge1[[#This Row],[Customer Tenure]]&lt;=2,"New",
   Merge1[[#This Row],[Customer Tenure]]&lt;=5,"Emerging",
  Merge1[[#This Row],[Customer Tenure]]&lt;9,"Established",
   TRUE,"Loyal"
)</f>
        <v>Emerging</v>
      </c>
      <c r="AA3687" s="1" t="str" cm="1">
        <f t="array" ref="AA3687">_xlfn.IFS(Merge1[[#This Row],[Income]]&lt;=30000,"Low",Merge1[[#This Row],[Income]]&lt;=60000,"Medium",Merge1[[#This Row],[Income]]&lt;=100000,"High", Merge1[[#This Row],[Income]]&gt;100000," Premium")</f>
        <v xml:space="preserve"> Premium</v>
      </c>
      <c r="AB3687" s="1" t="str" cm="1">
        <f t="array" ref="AB3687">_xlfn.IFS(Merge1[[#This Row],[Age]]&lt;= 28,"Gen Z", Merge1[[#This Row],[Age]]&lt;=44,"Millennials", Merge1[[#This Row],[Age]]&lt;=60,"Gen X", Merge1[[#This Row],[Age]]&gt;60,"Baby Boomers")</f>
        <v>Millennials</v>
      </c>
      <c r="AC3687" s="1" t="str" cm="1">
        <f t="array" ref="AC3687">_xlfn.IFS(
    Merge1[[#This Row],[Balance]]&lt;=50000,"Low",
    Merge1[[#This Row],[Balance]]&lt;=200000,"Medium",
    Merge1[[#This Row],[Balance]]&gt;200000,"High"
)</f>
        <v>High</v>
      </c>
    </row>
    <row r="3688" spans="1:29" x14ac:dyDescent="0.25">
      <c r="A3688" s="1" t="s">
        <v>814</v>
      </c>
      <c r="B3688" s="1" t="s">
        <v>5982</v>
      </c>
      <c r="C3688" s="1" t="s">
        <v>5835</v>
      </c>
      <c r="D3688" s="2">
        <v>45204</v>
      </c>
      <c r="E3688">
        <v>488051</v>
      </c>
      <c r="F3688">
        <v>436</v>
      </c>
      <c r="G3688">
        <v>0</v>
      </c>
      <c r="H3688" s="1" t="s">
        <v>5850</v>
      </c>
      <c r="I3688" s="1" t="s">
        <v>6362</v>
      </c>
      <c r="J3688" s="1" t="s">
        <v>6245</v>
      </c>
      <c r="K3688">
        <v>64</v>
      </c>
      <c r="L3688" s="1" t="s">
        <v>6260</v>
      </c>
      <c r="M3688" s="1" t="s">
        <v>6254</v>
      </c>
      <c r="N3688">
        <v>106988</v>
      </c>
      <c r="O3688" s="1" t="s">
        <v>6243</v>
      </c>
      <c r="P3688" s="2">
        <v>45811</v>
      </c>
      <c r="Q3688" s="2">
        <v>45555</v>
      </c>
      <c r="R3688" s="1" t="s">
        <v>6897</v>
      </c>
      <c r="S3688" s="1" t="s">
        <v>6898</v>
      </c>
      <c r="T3688" s="1" t="s">
        <v>23</v>
      </c>
      <c r="U3688">
        <v>2570</v>
      </c>
      <c r="V3688" s="1" t="s">
        <v>10</v>
      </c>
      <c r="W3688" s="1" t="s">
        <v>45</v>
      </c>
      <c r="X3688" s="2">
        <f t="shared" ca="1" si="57"/>
        <v>45937</v>
      </c>
      <c r="Y3688" s="1">
        <f ca="1">ROUND(YEARFRAC(Merge1[[#This Row],[Join_Date]],Merge1[[#This Row],[Today]], 3),0)</f>
        <v>0</v>
      </c>
      <c r="Z3688" s="1" t="str" cm="1">
        <f t="array" aca="1" ref="Z3688" ca="1">_xlfn.IFS(
   Merge1[[#This Row],[Customer Tenure]]&lt;=2,"New",
   Merge1[[#This Row],[Customer Tenure]]&lt;=5,"Emerging",
  Merge1[[#This Row],[Customer Tenure]]&lt;9,"Established",
   TRUE,"Loyal"
)</f>
        <v>New</v>
      </c>
      <c r="AA3688" s="1" t="str" cm="1">
        <f t="array" ref="AA3688">_xlfn.IFS(Merge1[[#This Row],[Income]]&lt;=30000,"Low",Merge1[[#This Row],[Income]]&lt;=60000,"Medium",Merge1[[#This Row],[Income]]&lt;=100000,"High", Merge1[[#This Row],[Income]]&gt;100000," Premium")</f>
        <v xml:space="preserve"> Premium</v>
      </c>
      <c r="AB3688" s="1" t="str" cm="1">
        <f t="array" ref="AB3688">_xlfn.IFS(Merge1[[#This Row],[Age]]&lt;= 28,"Gen Z", Merge1[[#This Row],[Age]]&lt;=44,"Millennials", Merge1[[#This Row],[Age]]&lt;=60,"Gen X", Merge1[[#This Row],[Age]]&gt;60,"Baby Boomers")</f>
        <v>Baby Boomers</v>
      </c>
      <c r="AC3688" s="1" t="str" cm="1">
        <f t="array" ref="AC3688">_xlfn.IFS(
    Merge1[[#This Row],[Balance]]&lt;=50000,"Low",
    Merge1[[#This Row],[Balance]]&lt;=200000,"Medium",
    Merge1[[#This Row],[Balance]]&gt;200000,"High"
)</f>
        <v>High</v>
      </c>
    </row>
    <row r="3689" spans="1:29" x14ac:dyDescent="0.25">
      <c r="A3689" s="1" t="s">
        <v>1369</v>
      </c>
      <c r="B3689" s="1" t="s">
        <v>6092</v>
      </c>
      <c r="C3689" s="1" t="s">
        <v>5835</v>
      </c>
      <c r="D3689" s="2">
        <v>45714</v>
      </c>
      <c r="E3689">
        <v>177597</v>
      </c>
      <c r="F3689">
        <v>754</v>
      </c>
      <c r="G3689">
        <v>0</v>
      </c>
      <c r="H3689" s="1" t="s">
        <v>5833</v>
      </c>
      <c r="I3689" s="1" t="s">
        <v>6761</v>
      </c>
      <c r="J3689" s="1" t="s">
        <v>6245</v>
      </c>
      <c r="K3689">
        <v>55</v>
      </c>
      <c r="L3689" s="1" t="s">
        <v>6241</v>
      </c>
      <c r="M3689" s="1" t="s">
        <v>6242</v>
      </c>
      <c r="N3689">
        <v>46916</v>
      </c>
      <c r="O3689" s="1" t="s">
        <v>6248</v>
      </c>
      <c r="P3689" s="2">
        <v>45608</v>
      </c>
      <c r="Q3689" s="2">
        <v>45652</v>
      </c>
      <c r="R3689" s="1" t="s">
        <v>6904</v>
      </c>
      <c r="S3689" s="1" t="s">
        <v>6916</v>
      </c>
      <c r="T3689" s="1" t="s">
        <v>9</v>
      </c>
      <c r="U3689">
        <v>2187</v>
      </c>
      <c r="V3689" s="1" t="s">
        <v>10</v>
      </c>
      <c r="W3689" s="1" t="s">
        <v>50</v>
      </c>
      <c r="X3689" s="2">
        <f t="shared" ca="1" si="57"/>
        <v>45937</v>
      </c>
      <c r="Y3689" s="1">
        <f ca="1">ROUND(YEARFRAC(Merge1[[#This Row],[Join_Date]],Merge1[[#This Row],[Today]], 3),0)</f>
        <v>1</v>
      </c>
      <c r="Z3689" s="1" t="str" cm="1">
        <f t="array" aca="1" ref="Z3689" ca="1">_xlfn.IFS(
   Merge1[[#This Row],[Customer Tenure]]&lt;=2,"New",
   Merge1[[#This Row],[Customer Tenure]]&lt;=5,"Emerging",
  Merge1[[#This Row],[Customer Tenure]]&lt;9,"Established",
   TRUE,"Loyal"
)</f>
        <v>New</v>
      </c>
      <c r="AA3689" s="1" t="str" cm="1">
        <f t="array" ref="AA3689">_xlfn.IFS(Merge1[[#This Row],[Income]]&lt;=30000,"Low",Merge1[[#This Row],[Income]]&lt;=60000,"Medium",Merge1[[#This Row],[Income]]&lt;=100000,"High", Merge1[[#This Row],[Income]]&gt;100000," Premium")</f>
        <v>Medium</v>
      </c>
      <c r="AB3689" s="1" t="str" cm="1">
        <f t="array" ref="AB3689">_xlfn.IFS(Merge1[[#This Row],[Age]]&lt;= 28,"Gen Z", Merge1[[#This Row],[Age]]&lt;=44,"Millennials", Merge1[[#This Row],[Age]]&lt;=60,"Gen X", Merge1[[#This Row],[Age]]&gt;60,"Baby Boomers")</f>
        <v>Gen X</v>
      </c>
      <c r="AC3689" s="1" t="str" cm="1">
        <f t="array" ref="AC3689">_xlfn.IFS(
    Merge1[[#This Row],[Balance]]&lt;=50000,"Low",
    Merge1[[#This Row],[Balance]]&lt;=200000,"Medium",
    Merge1[[#This Row],[Balance]]&gt;200000,"High"
)</f>
        <v>Medium</v>
      </c>
    </row>
    <row r="3690" spans="1:29" x14ac:dyDescent="0.25">
      <c r="A3690" s="1" t="s">
        <v>504</v>
      </c>
      <c r="B3690" s="1" t="s">
        <v>5847</v>
      </c>
      <c r="C3690" s="1" t="s">
        <v>5842</v>
      </c>
      <c r="D3690" s="2">
        <v>45351</v>
      </c>
      <c r="E3690">
        <v>130299</v>
      </c>
      <c r="F3690">
        <v>500</v>
      </c>
      <c r="G3690">
        <v>0</v>
      </c>
      <c r="H3690" s="1" t="s">
        <v>5833</v>
      </c>
      <c r="I3690" s="1" t="s">
        <v>6844</v>
      </c>
      <c r="J3690" s="1" t="s">
        <v>6245</v>
      </c>
      <c r="K3690">
        <v>55</v>
      </c>
      <c r="L3690" s="1" t="s">
        <v>6246</v>
      </c>
      <c r="M3690" s="1" t="s">
        <v>6266</v>
      </c>
      <c r="N3690">
        <v>166470</v>
      </c>
      <c r="O3690" s="1" t="s">
        <v>6243</v>
      </c>
      <c r="P3690" s="2">
        <v>45621</v>
      </c>
      <c r="Q3690" s="2">
        <v>45430</v>
      </c>
      <c r="R3690" s="1" t="s">
        <v>6906</v>
      </c>
      <c r="S3690" s="1" t="s">
        <v>6918</v>
      </c>
      <c r="T3690" s="1" t="s">
        <v>14</v>
      </c>
      <c r="U3690">
        <v>5113</v>
      </c>
      <c r="V3690" s="1" t="s">
        <v>24</v>
      </c>
      <c r="W3690" s="1" t="s">
        <v>55</v>
      </c>
      <c r="X3690" s="2">
        <f t="shared" ca="1" si="57"/>
        <v>45937</v>
      </c>
      <c r="Y3690" s="1">
        <f ca="1">ROUND(YEARFRAC(Merge1[[#This Row],[Join_Date]],Merge1[[#This Row],[Today]], 3),0)</f>
        <v>1</v>
      </c>
      <c r="Z3690" s="1" t="str" cm="1">
        <f t="array" aca="1" ref="Z3690" ca="1">_xlfn.IFS(
   Merge1[[#This Row],[Customer Tenure]]&lt;=2,"New",
   Merge1[[#This Row],[Customer Tenure]]&lt;=5,"Emerging",
  Merge1[[#This Row],[Customer Tenure]]&lt;9,"Established",
   TRUE,"Loyal"
)</f>
        <v>New</v>
      </c>
      <c r="AA3690" s="1" t="str" cm="1">
        <f t="array" ref="AA3690">_xlfn.IFS(Merge1[[#This Row],[Income]]&lt;=30000,"Low",Merge1[[#This Row],[Income]]&lt;=60000,"Medium",Merge1[[#This Row],[Income]]&lt;=100000,"High", Merge1[[#This Row],[Income]]&gt;100000," Premium")</f>
        <v xml:space="preserve"> Premium</v>
      </c>
      <c r="AB3690" s="1" t="str" cm="1">
        <f t="array" ref="AB3690">_xlfn.IFS(Merge1[[#This Row],[Age]]&lt;= 28,"Gen Z", Merge1[[#This Row],[Age]]&lt;=44,"Millennials", Merge1[[#This Row],[Age]]&lt;=60,"Gen X", Merge1[[#This Row],[Age]]&gt;60,"Baby Boomers")</f>
        <v>Gen X</v>
      </c>
      <c r="AC3690" s="1" t="str" cm="1">
        <f t="array" ref="AC3690">_xlfn.IFS(
    Merge1[[#This Row],[Balance]]&lt;=50000,"Low",
    Merge1[[#This Row],[Balance]]&lt;=200000,"Medium",
    Merge1[[#This Row],[Balance]]&gt;200000,"High"
)</f>
        <v>Medium</v>
      </c>
    </row>
    <row r="3691" spans="1:29" x14ac:dyDescent="0.25">
      <c r="A3691" s="1" t="s">
        <v>671</v>
      </c>
      <c r="B3691" s="1" t="s">
        <v>5858</v>
      </c>
      <c r="C3691" s="1" t="s">
        <v>5835</v>
      </c>
      <c r="D3691" s="2">
        <v>43379</v>
      </c>
      <c r="E3691">
        <v>445329</v>
      </c>
      <c r="F3691">
        <v>739</v>
      </c>
      <c r="G3691">
        <v>419021</v>
      </c>
      <c r="H3691" s="1" t="s">
        <v>5850</v>
      </c>
      <c r="I3691" s="1" t="s">
        <v>6477</v>
      </c>
      <c r="J3691" s="1" t="s">
        <v>6245</v>
      </c>
      <c r="K3691">
        <v>37</v>
      </c>
      <c r="L3691" s="1" t="s">
        <v>6246</v>
      </c>
      <c r="M3691" s="1" t="s">
        <v>6257</v>
      </c>
      <c r="N3691">
        <v>49241</v>
      </c>
      <c r="O3691" s="1" t="s">
        <v>6243</v>
      </c>
      <c r="P3691" s="2">
        <v>43202</v>
      </c>
      <c r="Q3691" s="2">
        <v>45198</v>
      </c>
      <c r="R3691" s="1" t="s">
        <v>6897</v>
      </c>
      <c r="S3691" s="1" t="s">
        <v>6909</v>
      </c>
      <c r="T3691" s="1" t="s">
        <v>14</v>
      </c>
      <c r="U3691">
        <v>7716</v>
      </c>
      <c r="V3691" s="1" t="s">
        <v>15</v>
      </c>
      <c r="W3691" s="1" t="s">
        <v>45</v>
      </c>
      <c r="X3691" s="2">
        <f t="shared" ca="1" si="57"/>
        <v>45937</v>
      </c>
      <c r="Y3691" s="1">
        <f ca="1">ROUND(YEARFRAC(Merge1[[#This Row],[Join_Date]],Merge1[[#This Row],[Today]], 3),0)</f>
        <v>7</v>
      </c>
      <c r="Z3691" s="1" t="str" cm="1">
        <f t="array" aca="1" ref="Z3691" ca="1">_xlfn.IFS(
   Merge1[[#This Row],[Customer Tenure]]&lt;=2,"New",
   Merge1[[#This Row],[Customer Tenure]]&lt;=5,"Emerging",
  Merge1[[#This Row],[Customer Tenure]]&lt;9,"Established",
   TRUE,"Loyal"
)</f>
        <v>Established</v>
      </c>
      <c r="AA3691" s="1" t="str" cm="1">
        <f t="array" ref="AA3691">_xlfn.IFS(Merge1[[#This Row],[Income]]&lt;=30000,"Low",Merge1[[#This Row],[Income]]&lt;=60000,"Medium",Merge1[[#This Row],[Income]]&lt;=100000,"High", Merge1[[#This Row],[Income]]&gt;100000," Premium")</f>
        <v>Medium</v>
      </c>
      <c r="AB3691" s="1" t="str" cm="1">
        <f t="array" ref="AB3691">_xlfn.IFS(Merge1[[#This Row],[Age]]&lt;= 28,"Gen Z", Merge1[[#This Row],[Age]]&lt;=44,"Millennials", Merge1[[#This Row],[Age]]&lt;=60,"Gen X", Merge1[[#This Row],[Age]]&gt;60,"Baby Boomers")</f>
        <v>Millennials</v>
      </c>
      <c r="AC3691" s="1" t="str" cm="1">
        <f t="array" ref="AC3691">_xlfn.IFS(
    Merge1[[#This Row],[Balance]]&lt;=50000,"Low",
    Merge1[[#This Row],[Balance]]&lt;=200000,"Medium",
    Merge1[[#This Row],[Balance]]&gt;200000,"High"
)</f>
        <v>High</v>
      </c>
    </row>
    <row r="3692" spans="1:29" x14ac:dyDescent="0.25">
      <c r="A3692" s="1" t="s">
        <v>2219</v>
      </c>
      <c r="B3692" s="1" t="s">
        <v>5974</v>
      </c>
      <c r="C3692" s="1" t="s">
        <v>5835</v>
      </c>
      <c r="D3692" s="2">
        <v>44284</v>
      </c>
      <c r="E3692">
        <v>487852</v>
      </c>
      <c r="F3692">
        <v>789</v>
      </c>
      <c r="G3692">
        <v>0</v>
      </c>
      <c r="H3692" s="1" t="s">
        <v>5833</v>
      </c>
      <c r="I3692" s="1" t="s">
        <v>6442</v>
      </c>
      <c r="J3692" s="1" t="s">
        <v>6240</v>
      </c>
      <c r="K3692">
        <v>53</v>
      </c>
      <c r="L3692" s="1" t="s">
        <v>6241</v>
      </c>
      <c r="M3692" s="1" t="s">
        <v>6247</v>
      </c>
      <c r="N3692">
        <v>164579</v>
      </c>
      <c r="O3692" s="1" t="s">
        <v>6252</v>
      </c>
      <c r="P3692" s="2">
        <v>42280</v>
      </c>
      <c r="Q3692" s="2">
        <v>45655</v>
      </c>
      <c r="R3692" s="1" t="s">
        <v>6904</v>
      </c>
      <c r="S3692" s="1" t="s">
        <v>6916</v>
      </c>
      <c r="T3692" s="1" t="s">
        <v>28</v>
      </c>
      <c r="U3692">
        <v>1547</v>
      </c>
      <c r="V3692" s="1" t="s">
        <v>24</v>
      </c>
      <c r="W3692" s="1" t="s">
        <v>50</v>
      </c>
      <c r="X3692" s="2">
        <f t="shared" ca="1" si="57"/>
        <v>45937</v>
      </c>
      <c r="Y3692" s="1">
        <f ca="1">ROUND(YEARFRAC(Merge1[[#This Row],[Join_Date]],Merge1[[#This Row],[Today]], 3),0)</f>
        <v>10</v>
      </c>
      <c r="Z3692" s="1" t="str" cm="1">
        <f t="array" aca="1" ref="Z3692" ca="1">_xlfn.IFS(
   Merge1[[#This Row],[Customer Tenure]]&lt;=2,"New",
   Merge1[[#This Row],[Customer Tenure]]&lt;=5,"Emerging",
  Merge1[[#This Row],[Customer Tenure]]&lt;9,"Established",
   TRUE,"Loyal"
)</f>
        <v>Loyal</v>
      </c>
      <c r="AA3692" s="1" t="str" cm="1">
        <f t="array" ref="AA3692">_xlfn.IFS(Merge1[[#This Row],[Income]]&lt;=30000,"Low",Merge1[[#This Row],[Income]]&lt;=60000,"Medium",Merge1[[#This Row],[Income]]&lt;=100000,"High", Merge1[[#This Row],[Income]]&gt;100000," Premium")</f>
        <v xml:space="preserve"> Premium</v>
      </c>
      <c r="AB3692" s="1" t="str" cm="1">
        <f t="array" ref="AB3692">_xlfn.IFS(Merge1[[#This Row],[Age]]&lt;= 28,"Gen Z", Merge1[[#This Row],[Age]]&lt;=44,"Millennials", Merge1[[#This Row],[Age]]&lt;=60,"Gen X", Merge1[[#This Row],[Age]]&gt;60,"Baby Boomers")</f>
        <v>Gen X</v>
      </c>
      <c r="AC3692" s="1" t="str" cm="1">
        <f t="array" ref="AC3692">_xlfn.IFS(
    Merge1[[#This Row],[Balance]]&lt;=50000,"Low",
    Merge1[[#This Row],[Balance]]&lt;=200000,"Medium",
    Merge1[[#This Row],[Balance]]&gt;200000,"High"
)</f>
        <v>High</v>
      </c>
    </row>
    <row r="3693" spans="1:29" x14ac:dyDescent="0.25">
      <c r="A3693" s="1" t="s">
        <v>39</v>
      </c>
      <c r="B3693" s="1" t="s">
        <v>5837</v>
      </c>
      <c r="C3693" s="1" t="s">
        <v>5842</v>
      </c>
      <c r="D3693" s="2">
        <v>45320</v>
      </c>
      <c r="E3693">
        <v>232654</v>
      </c>
      <c r="F3693">
        <v>633</v>
      </c>
      <c r="G3693">
        <v>0</v>
      </c>
      <c r="H3693" s="1" t="s">
        <v>5833</v>
      </c>
      <c r="I3693" s="1" t="s">
        <v>6514</v>
      </c>
      <c r="J3693" s="1" t="s">
        <v>6240</v>
      </c>
      <c r="K3693">
        <v>34</v>
      </c>
      <c r="L3693" s="1" t="s">
        <v>6241</v>
      </c>
      <c r="M3693" s="1" t="s">
        <v>6242</v>
      </c>
      <c r="N3693">
        <v>148386</v>
      </c>
      <c r="O3693" s="1" t="s">
        <v>6248</v>
      </c>
      <c r="P3693" s="2">
        <v>43881</v>
      </c>
      <c r="Q3693" s="2">
        <v>45257</v>
      </c>
      <c r="R3693" s="1" t="s">
        <v>6887</v>
      </c>
      <c r="S3693" s="1" t="s">
        <v>6888</v>
      </c>
      <c r="T3693" s="1" t="s">
        <v>9</v>
      </c>
      <c r="U3693">
        <v>9475</v>
      </c>
      <c r="V3693" s="1" t="s">
        <v>19</v>
      </c>
      <c r="W3693" s="1" t="s">
        <v>11</v>
      </c>
      <c r="X3693" s="2">
        <f t="shared" ca="1" si="57"/>
        <v>45937</v>
      </c>
      <c r="Y3693" s="1">
        <f ca="1">ROUND(YEARFRAC(Merge1[[#This Row],[Join_Date]],Merge1[[#This Row],[Today]], 3),0)</f>
        <v>6</v>
      </c>
      <c r="Z3693" s="1" t="str" cm="1">
        <f t="array" aca="1" ref="Z3693" ca="1">_xlfn.IFS(
   Merge1[[#This Row],[Customer Tenure]]&lt;=2,"New",
   Merge1[[#This Row],[Customer Tenure]]&lt;=5,"Emerging",
  Merge1[[#This Row],[Customer Tenure]]&lt;9,"Established",
   TRUE,"Loyal"
)</f>
        <v>Established</v>
      </c>
      <c r="AA3693" s="1" t="str" cm="1">
        <f t="array" ref="AA3693">_xlfn.IFS(Merge1[[#This Row],[Income]]&lt;=30000,"Low",Merge1[[#This Row],[Income]]&lt;=60000,"Medium",Merge1[[#This Row],[Income]]&lt;=100000,"High", Merge1[[#This Row],[Income]]&gt;100000," Premium")</f>
        <v xml:space="preserve"> Premium</v>
      </c>
      <c r="AB3693" s="1" t="str" cm="1">
        <f t="array" ref="AB3693">_xlfn.IFS(Merge1[[#This Row],[Age]]&lt;= 28,"Gen Z", Merge1[[#This Row],[Age]]&lt;=44,"Millennials", Merge1[[#This Row],[Age]]&lt;=60,"Gen X", Merge1[[#This Row],[Age]]&gt;60,"Baby Boomers")</f>
        <v>Millennials</v>
      </c>
      <c r="AC3693" s="1" t="str" cm="1">
        <f t="array" ref="AC3693">_xlfn.IFS(
    Merge1[[#This Row],[Balance]]&lt;=50000,"Low",
    Merge1[[#This Row],[Balance]]&lt;=200000,"Medium",
    Merge1[[#This Row],[Balance]]&gt;200000,"High"
)</f>
        <v>High</v>
      </c>
    </row>
    <row r="3694" spans="1:29" x14ac:dyDescent="0.25">
      <c r="A3694" s="1" t="s">
        <v>383</v>
      </c>
      <c r="B3694" s="1" t="s">
        <v>6159</v>
      </c>
      <c r="C3694" s="1" t="s">
        <v>5835</v>
      </c>
      <c r="D3694" s="2">
        <v>43067</v>
      </c>
      <c r="E3694">
        <v>352365</v>
      </c>
      <c r="F3694">
        <v>577</v>
      </c>
      <c r="G3694">
        <v>0</v>
      </c>
      <c r="H3694" s="1" t="s">
        <v>5833</v>
      </c>
      <c r="I3694" s="1" t="s">
        <v>6434</v>
      </c>
      <c r="J3694" s="1" t="s">
        <v>6240</v>
      </c>
      <c r="K3694">
        <v>29</v>
      </c>
      <c r="L3694" s="1" t="s">
        <v>6260</v>
      </c>
      <c r="M3694" s="1" t="s">
        <v>6242</v>
      </c>
      <c r="N3694">
        <v>193279</v>
      </c>
      <c r="O3694" s="1" t="s">
        <v>6252</v>
      </c>
      <c r="P3694" s="2">
        <v>43888</v>
      </c>
      <c r="Q3694" s="2">
        <v>45659</v>
      </c>
      <c r="R3694" s="1" t="s">
        <v>6902</v>
      </c>
      <c r="S3694" s="1" t="s">
        <v>6908</v>
      </c>
      <c r="T3694" s="1" t="s">
        <v>14</v>
      </c>
      <c r="U3694">
        <v>2791</v>
      </c>
      <c r="V3694" s="1" t="s">
        <v>10</v>
      </c>
      <c r="W3694" s="1" t="s">
        <v>50</v>
      </c>
      <c r="X3694" s="2">
        <f t="shared" ca="1" si="57"/>
        <v>45937</v>
      </c>
      <c r="Y3694" s="1">
        <f ca="1">ROUND(YEARFRAC(Merge1[[#This Row],[Join_Date]],Merge1[[#This Row],[Today]], 3),0)</f>
        <v>6</v>
      </c>
      <c r="Z3694" s="1" t="str" cm="1">
        <f t="array" aca="1" ref="Z3694" ca="1">_xlfn.IFS(
   Merge1[[#This Row],[Customer Tenure]]&lt;=2,"New",
   Merge1[[#This Row],[Customer Tenure]]&lt;=5,"Emerging",
  Merge1[[#This Row],[Customer Tenure]]&lt;9,"Established",
   TRUE,"Loyal"
)</f>
        <v>Established</v>
      </c>
      <c r="AA3694" s="1" t="str" cm="1">
        <f t="array" ref="AA3694">_xlfn.IFS(Merge1[[#This Row],[Income]]&lt;=30000,"Low",Merge1[[#This Row],[Income]]&lt;=60000,"Medium",Merge1[[#This Row],[Income]]&lt;=100000,"High", Merge1[[#This Row],[Income]]&gt;100000," Premium")</f>
        <v xml:space="preserve"> Premium</v>
      </c>
      <c r="AB3694" s="1" t="str" cm="1">
        <f t="array" ref="AB3694">_xlfn.IFS(Merge1[[#This Row],[Age]]&lt;= 28,"Gen Z", Merge1[[#This Row],[Age]]&lt;=44,"Millennials", Merge1[[#This Row],[Age]]&lt;=60,"Gen X", Merge1[[#This Row],[Age]]&gt;60,"Baby Boomers")</f>
        <v>Millennials</v>
      </c>
      <c r="AC3694" s="1" t="str" cm="1">
        <f t="array" ref="AC3694">_xlfn.IFS(
    Merge1[[#This Row],[Balance]]&lt;=50000,"Low",
    Merge1[[#This Row],[Balance]]&lt;=200000,"Medium",
    Merge1[[#This Row],[Balance]]&gt;200000,"High"
)</f>
        <v>High</v>
      </c>
    </row>
    <row r="3695" spans="1:29" x14ac:dyDescent="0.25">
      <c r="A3695" s="1" t="s">
        <v>885</v>
      </c>
      <c r="B3695" s="1" t="s">
        <v>6117</v>
      </c>
      <c r="C3695" s="1" t="s">
        <v>5835</v>
      </c>
      <c r="D3695" s="2">
        <v>44178</v>
      </c>
      <c r="E3695">
        <v>243056</v>
      </c>
      <c r="F3695">
        <v>353</v>
      </c>
      <c r="G3695">
        <v>0</v>
      </c>
      <c r="H3695" s="1" t="s">
        <v>5833</v>
      </c>
      <c r="I3695" s="1" t="s">
        <v>6827</v>
      </c>
      <c r="J3695" s="1" t="s">
        <v>6245</v>
      </c>
      <c r="K3695">
        <v>66</v>
      </c>
      <c r="L3695" s="1" t="s">
        <v>6241</v>
      </c>
      <c r="M3695" s="1" t="s">
        <v>6257</v>
      </c>
      <c r="N3695">
        <v>152130</v>
      </c>
      <c r="O3695" s="1" t="s">
        <v>6243</v>
      </c>
      <c r="P3695" s="2">
        <v>44345</v>
      </c>
      <c r="Q3695" s="2">
        <v>45260</v>
      </c>
      <c r="R3695" s="1" t="s">
        <v>6887</v>
      </c>
      <c r="S3695" s="1" t="s">
        <v>6888</v>
      </c>
      <c r="T3695" s="1" t="s">
        <v>9</v>
      </c>
      <c r="U3695">
        <v>956</v>
      </c>
      <c r="V3695" s="1" t="s">
        <v>15</v>
      </c>
      <c r="W3695" s="1" t="s">
        <v>106</v>
      </c>
      <c r="X3695" s="2">
        <f t="shared" ca="1" si="57"/>
        <v>45937</v>
      </c>
      <c r="Y3695" s="1">
        <f ca="1">ROUND(YEARFRAC(Merge1[[#This Row],[Join_Date]],Merge1[[#This Row],[Today]], 3),0)</f>
        <v>4</v>
      </c>
      <c r="Z3695" s="1" t="str" cm="1">
        <f t="array" aca="1" ref="Z3695" ca="1">_xlfn.IFS(
   Merge1[[#This Row],[Customer Tenure]]&lt;=2,"New",
   Merge1[[#This Row],[Customer Tenure]]&lt;=5,"Emerging",
  Merge1[[#This Row],[Customer Tenure]]&lt;9,"Established",
   TRUE,"Loyal"
)</f>
        <v>Emerging</v>
      </c>
      <c r="AA3695" s="1" t="str" cm="1">
        <f t="array" ref="AA3695">_xlfn.IFS(Merge1[[#This Row],[Income]]&lt;=30000,"Low",Merge1[[#This Row],[Income]]&lt;=60000,"Medium",Merge1[[#This Row],[Income]]&lt;=100000,"High", Merge1[[#This Row],[Income]]&gt;100000," Premium")</f>
        <v xml:space="preserve"> Premium</v>
      </c>
      <c r="AB3695" s="1" t="str" cm="1">
        <f t="array" ref="AB3695">_xlfn.IFS(Merge1[[#This Row],[Age]]&lt;= 28,"Gen Z", Merge1[[#This Row],[Age]]&lt;=44,"Millennials", Merge1[[#This Row],[Age]]&lt;=60,"Gen X", Merge1[[#This Row],[Age]]&gt;60,"Baby Boomers")</f>
        <v>Baby Boomers</v>
      </c>
      <c r="AC3695" s="1" t="str" cm="1">
        <f t="array" ref="AC3695">_xlfn.IFS(
    Merge1[[#This Row],[Balance]]&lt;=50000,"Low",
    Merge1[[#This Row],[Balance]]&lt;=200000,"Medium",
    Merge1[[#This Row],[Balance]]&gt;200000,"High"
)</f>
        <v>High</v>
      </c>
    </row>
    <row r="3696" spans="1:29" x14ac:dyDescent="0.25">
      <c r="A3696" s="1" t="s">
        <v>595</v>
      </c>
      <c r="B3696" s="1" t="s">
        <v>5841</v>
      </c>
      <c r="C3696" s="1" t="s">
        <v>5842</v>
      </c>
      <c r="D3696" s="2">
        <v>43869</v>
      </c>
      <c r="E3696">
        <v>207574</v>
      </c>
      <c r="F3696">
        <v>803</v>
      </c>
      <c r="G3696">
        <v>0</v>
      </c>
      <c r="H3696" s="1" t="s">
        <v>5833</v>
      </c>
      <c r="I3696" s="1" t="s">
        <v>6388</v>
      </c>
      <c r="J3696" s="1" t="s">
        <v>6245</v>
      </c>
      <c r="K3696">
        <v>29</v>
      </c>
      <c r="L3696" s="1" t="s">
        <v>6241</v>
      </c>
      <c r="M3696" s="1" t="s">
        <v>6262</v>
      </c>
      <c r="N3696">
        <v>131785</v>
      </c>
      <c r="O3696" s="1" t="s">
        <v>6248</v>
      </c>
      <c r="P3696" s="2">
        <v>44077</v>
      </c>
      <c r="Q3696" s="2">
        <v>45381</v>
      </c>
      <c r="R3696" s="1" t="s">
        <v>6899</v>
      </c>
      <c r="S3696" s="1" t="s">
        <v>6900</v>
      </c>
      <c r="T3696" s="1" t="s">
        <v>23</v>
      </c>
      <c r="U3696">
        <v>5267</v>
      </c>
      <c r="V3696" s="1" t="s">
        <v>10</v>
      </c>
      <c r="W3696" s="1" t="s">
        <v>20</v>
      </c>
      <c r="X3696" s="2">
        <f t="shared" ca="1" si="57"/>
        <v>45937</v>
      </c>
      <c r="Y3696" s="1">
        <f ca="1">ROUND(YEARFRAC(Merge1[[#This Row],[Join_Date]],Merge1[[#This Row],[Today]], 3),0)</f>
        <v>5</v>
      </c>
      <c r="Z3696" s="1" t="str" cm="1">
        <f t="array" aca="1" ref="Z3696" ca="1">_xlfn.IFS(
   Merge1[[#This Row],[Customer Tenure]]&lt;=2,"New",
   Merge1[[#This Row],[Customer Tenure]]&lt;=5,"Emerging",
  Merge1[[#This Row],[Customer Tenure]]&lt;9,"Established",
   TRUE,"Loyal"
)</f>
        <v>Emerging</v>
      </c>
      <c r="AA3696" s="1" t="str" cm="1">
        <f t="array" ref="AA3696">_xlfn.IFS(Merge1[[#This Row],[Income]]&lt;=30000,"Low",Merge1[[#This Row],[Income]]&lt;=60000,"Medium",Merge1[[#This Row],[Income]]&lt;=100000,"High", Merge1[[#This Row],[Income]]&gt;100000," Premium")</f>
        <v xml:space="preserve"> Premium</v>
      </c>
      <c r="AB3696" s="1" t="str" cm="1">
        <f t="array" ref="AB3696">_xlfn.IFS(Merge1[[#This Row],[Age]]&lt;= 28,"Gen Z", Merge1[[#This Row],[Age]]&lt;=44,"Millennials", Merge1[[#This Row],[Age]]&lt;=60,"Gen X", Merge1[[#This Row],[Age]]&gt;60,"Baby Boomers")</f>
        <v>Millennials</v>
      </c>
      <c r="AC3696" s="1" t="str" cm="1">
        <f t="array" ref="AC3696">_xlfn.IFS(
    Merge1[[#This Row],[Balance]]&lt;=50000,"Low",
    Merge1[[#This Row],[Balance]]&lt;=200000,"Medium",
    Merge1[[#This Row],[Balance]]&gt;200000,"High"
)</f>
        <v>High</v>
      </c>
    </row>
    <row r="3697" spans="1:29" x14ac:dyDescent="0.25">
      <c r="A3697" s="1" t="s">
        <v>1946</v>
      </c>
      <c r="B3697" s="1" t="s">
        <v>5836</v>
      </c>
      <c r="C3697" s="1" t="s">
        <v>5832</v>
      </c>
      <c r="D3697" s="2">
        <v>45597</v>
      </c>
      <c r="E3697">
        <v>266378</v>
      </c>
      <c r="F3697">
        <v>634</v>
      </c>
      <c r="G3697">
        <v>0</v>
      </c>
      <c r="H3697" s="1" t="s">
        <v>5833</v>
      </c>
      <c r="I3697" s="1" t="s">
        <v>6705</v>
      </c>
      <c r="J3697" s="1" t="s">
        <v>6240</v>
      </c>
      <c r="K3697">
        <v>45</v>
      </c>
      <c r="L3697" s="1" t="s">
        <v>6246</v>
      </c>
      <c r="M3697" s="1" t="s">
        <v>6247</v>
      </c>
      <c r="N3697">
        <v>36309</v>
      </c>
      <c r="O3697" s="1" t="s">
        <v>6243</v>
      </c>
      <c r="P3697" s="2">
        <v>43773</v>
      </c>
      <c r="Q3697" s="2">
        <v>45707</v>
      </c>
      <c r="R3697" s="1" t="s">
        <v>6885</v>
      </c>
      <c r="S3697" s="1" t="s">
        <v>6896</v>
      </c>
      <c r="T3697" s="1" t="s">
        <v>23</v>
      </c>
      <c r="U3697">
        <v>9500</v>
      </c>
      <c r="V3697" s="1" t="s">
        <v>24</v>
      </c>
      <c r="W3697" s="1" t="s">
        <v>29</v>
      </c>
      <c r="X3697" s="2">
        <f t="shared" ca="1" si="57"/>
        <v>45937</v>
      </c>
      <c r="Y3697" s="1">
        <f ca="1">ROUND(YEARFRAC(Merge1[[#This Row],[Join_Date]],Merge1[[#This Row],[Today]], 3),0)</f>
        <v>6</v>
      </c>
      <c r="Z3697" s="1" t="str" cm="1">
        <f t="array" aca="1" ref="Z3697" ca="1">_xlfn.IFS(
   Merge1[[#This Row],[Customer Tenure]]&lt;=2,"New",
   Merge1[[#This Row],[Customer Tenure]]&lt;=5,"Emerging",
  Merge1[[#This Row],[Customer Tenure]]&lt;9,"Established",
   TRUE,"Loyal"
)</f>
        <v>Established</v>
      </c>
      <c r="AA3697" s="1" t="str" cm="1">
        <f t="array" ref="AA3697">_xlfn.IFS(Merge1[[#This Row],[Income]]&lt;=30000,"Low",Merge1[[#This Row],[Income]]&lt;=60000,"Medium",Merge1[[#This Row],[Income]]&lt;=100000,"High", Merge1[[#This Row],[Income]]&gt;100000," Premium")</f>
        <v>Medium</v>
      </c>
      <c r="AB3697" s="1" t="str" cm="1">
        <f t="array" ref="AB3697">_xlfn.IFS(Merge1[[#This Row],[Age]]&lt;= 28,"Gen Z", Merge1[[#This Row],[Age]]&lt;=44,"Millennials", Merge1[[#This Row],[Age]]&lt;=60,"Gen X", Merge1[[#This Row],[Age]]&gt;60,"Baby Boomers")</f>
        <v>Gen X</v>
      </c>
      <c r="AC3697" s="1" t="str" cm="1">
        <f t="array" ref="AC3697">_xlfn.IFS(
    Merge1[[#This Row],[Balance]]&lt;=50000,"Low",
    Merge1[[#This Row],[Balance]]&lt;=200000,"Medium",
    Merge1[[#This Row],[Balance]]&gt;200000,"High"
)</f>
        <v>High</v>
      </c>
    </row>
    <row r="3698" spans="1:29" x14ac:dyDescent="0.25">
      <c r="A3698" s="1" t="s">
        <v>99</v>
      </c>
      <c r="B3698" s="1" t="s">
        <v>5836</v>
      </c>
      <c r="C3698" s="1" t="s">
        <v>5835</v>
      </c>
      <c r="D3698" s="2">
        <v>43852</v>
      </c>
      <c r="E3698">
        <v>397674</v>
      </c>
      <c r="F3698">
        <v>570</v>
      </c>
      <c r="G3698">
        <v>0</v>
      </c>
      <c r="H3698" s="1" t="s">
        <v>5833</v>
      </c>
      <c r="I3698" s="1" t="s">
        <v>6705</v>
      </c>
      <c r="J3698" s="1" t="s">
        <v>6240</v>
      </c>
      <c r="K3698">
        <v>45</v>
      </c>
      <c r="L3698" s="1" t="s">
        <v>6246</v>
      </c>
      <c r="M3698" s="1" t="s">
        <v>6247</v>
      </c>
      <c r="N3698">
        <v>36309</v>
      </c>
      <c r="O3698" s="1" t="s">
        <v>6243</v>
      </c>
      <c r="P3698" s="2">
        <v>43773</v>
      </c>
      <c r="Q3698" s="2">
        <v>45457</v>
      </c>
      <c r="R3698" s="1" t="s">
        <v>6883</v>
      </c>
      <c r="S3698" s="1" t="s">
        <v>6884</v>
      </c>
      <c r="T3698" s="1" t="s">
        <v>23</v>
      </c>
      <c r="U3698">
        <v>5107</v>
      </c>
      <c r="V3698" s="1" t="s">
        <v>15</v>
      </c>
      <c r="W3698" s="1" t="s">
        <v>55</v>
      </c>
      <c r="X3698" s="2">
        <f t="shared" ca="1" si="57"/>
        <v>45937</v>
      </c>
      <c r="Y3698" s="1">
        <f ca="1">ROUND(YEARFRAC(Merge1[[#This Row],[Join_Date]],Merge1[[#This Row],[Today]], 3),0)</f>
        <v>6</v>
      </c>
      <c r="Z3698" s="1" t="str" cm="1">
        <f t="array" aca="1" ref="Z3698" ca="1">_xlfn.IFS(
   Merge1[[#This Row],[Customer Tenure]]&lt;=2,"New",
   Merge1[[#This Row],[Customer Tenure]]&lt;=5,"Emerging",
  Merge1[[#This Row],[Customer Tenure]]&lt;9,"Established",
   TRUE,"Loyal"
)</f>
        <v>Established</v>
      </c>
      <c r="AA3698" s="1" t="str" cm="1">
        <f t="array" ref="AA3698">_xlfn.IFS(Merge1[[#This Row],[Income]]&lt;=30000,"Low",Merge1[[#This Row],[Income]]&lt;=60000,"Medium",Merge1[[#This Row],[Income]]&lt;=100000,"High", Merge1[[#This Row],[Income]]&gt;100000," Premium")</f>
        <v>Medium</v>
      </c>
      <c r="AB3698" s="1" t="str" cm="1">
        <f t="array" ref="AB3698">_xlfn.IFS(Merge1[[#This Row],[Age]]&lt;= 28,"Gen Z", Merge1[[#This Row],[Age]]&lt;=44,"Millennials", Merge1[[#This Row],[Age]]&lt;=60,"Gen X", Merge1[[#This Row],[Age]]&gt;60,"Baby Boomers")</f>
        <v>Gen X</v>
      </c>
      <c r="AC3698" s="1" t="str" cm="1">
        <f t="array" ref="AC3698">_xlfn.IFS(
    Merge1[[#This Row],[Balance]]&lt;=50000,"Low",
    Merge1[[#This Row],[Balance]]&lt;=200000,"Medium",
    Merge1[[#This Row],[Balance]]&gt;200000,"High"
)</f>
        <v>High</v>
      </c>
    </row>
    <row r="3699" spans="1:29" x14ac:dyDescent="0.25">
      <c r="A3699" s="1" t="s">
        <v>211</v>
      </c>
      <c r="B3699" s="1" t="s">
        <v>5912</v>
      </c>
      <c r="C3699" s="1" t="s">
        <v>5835</v>
      </c>
      <c r="D3699" s="2">
        <v>43176</v>
      </c>
      <c r="E3699">
        <v>353827</v>
      </c>
      <c r="F3699">
        <v>810</v>
      </c>
      <c r="G3699">
        <v>0</v>
      </c>
      <c r="H3699" s="1" t="s">
        <v>5833</v>
      </c>
      <c r="I3699" s="1" t="s">
        <v>6317</v>
      </c>
      <c r="J3699" s="1" t="s">
        <v>6245</v>
      </c>
      <c r="K3699">
        <v>63</v>
      </c>
      <c r="L3699" s="1" t="s">
        <v>6260</v>
      </c>
      <c r="M3699" s="1" t="s">
        <v>6254</v>
      </c>
      <c r="N3699">
        <v>27287</v>
      </c>
      <c r="O3699" s="1" t="s">
        <v>6243</v>
      </c>
      <c r="P3699" s="2">
        <v>42750</v>
      </c>
      <c r="Q3699" s="2">
        <v>45206</v>
      </c>
      <c r="R3699" s="1" t="s">
        <v>6912</v>
      </c>
      <c r="S3699" s="1" t="s">
        <v>6913</v>
      </c>
      <c r="T3699" s="1" t="s">
        <v>9</v>
      </c>
      <c r="U3699">
        <v>2521</v>
      </c>
      <c r="V3699" s="1" t="s">
        <v>15</v>
      </c>
      <c r="W3699" s="1" t="s">
        <v>45</v>
      </c>
      <c r="X3699" s="2">
        <f t="shared" ca="1" si="57"/>
        <v>45937</v>
      </c>
      <c r="Y3699" s="1">
        <f ca="1">ROUND(YEARFRAC(Merge1[[#This Row],[Join_Date]],Merge1[[#This Row],[Today]], 3),0)</f>
        <v>9</v>
      </c>
      <c r="Z3699" s="1" t="str" cm="1">
        <f t="array" aca="1" ref="Z3699" ca="1">_xlfn.IFS(
   Merge1[[#This Row],[Customer Tenure]]&lt;=2,"New",
   Merge1[[#This Row],[Customer Tenure]]&lt;=5,"Emerging",
  Merge1[[#This Row],[Customer Tenure]]&lt;9,"Established",
   TRUE,"Loyal"
)</f>
        <v>Loyal</v>
      </c>
      <c r="AA3699" s="1" t="str" cm="1">
        <f t="array" ref="AA3699">_xlfn.IFS(Merge1[[#This Row],[Income]]&lt;=30000,"Low",Merge1[[#This Row],[Income]]&lt;=60000,"Medium",Merge1[[#This Row],[Income]]&lt;=100000,"High", Merge1[[#This Row],[Income]]&gt;100000," Premium")</f>
        <v>Low</v>
      </c>
      <c r="AB3699" s="1" t="str" cm="1">
        <f t="array" ref="AB3699">_xlfn.IFS(Merge1[[#This Row],[Age]]&lt;= 28,"Gen Z", Merge1[[#This Row],[Age]]&lt;=44,"Millennials", Merge1[[#This Row],[Age]]&lt;=60,"Gen X", Merge1[[#This Row],[Age]]&gt;60,"Baby Boomers")</f>
        <v>Baby Boomers</v>
      </c>
      <c r="AC3699" s="1" t="str" cm="1">
        <f t="array" ref="AC3699">_xlfn.IFS(
    Merge1[[#This Row],[Balance]]&lt;=50000,"Low",
    Merge1[[#This Row],[Balance]]&lt;=200000,"Medium",
    Merge1[[#This Row],[Balance]]&gt;200000,"High"
)</f>
        <v>High</v>
      </c>
    </row>
    <row r="3700" spans="1:29" x14ac:dyDescent="0.25">
      <c r="A3700" s="1" t="s">
        <v>863</v>
      </c>
      <c r="B3700" s="1" t="s">
        <v>5966</v>
      </c>
      <c r="C3700" s="1" t="s">
        <v>5846</v>
      </c>
      <c r="D3700" s="2">
        <v>43906</v>
      </c>
      <c r="E3700">
        <v>384010</v>
      </c>
      <c r="F3700">
        <v>527</v>
      </c>
      <c r="G3700">
        <v>0</v>
      </c>
      <c r="H3700" s="1" t="s">
        <v>5833</v>
      </c>
      <c r="I3700" s="1" t="s">
        <v>6410</v>
      </c>
      <c r="J3700" s="1" t="s">
        <v>6245</v>
      </c>
      <c r="K3700">
        <v>46</v>
      </c>
      <c r="L3700" s="1" t="s">
        <v>6260</v>
      </c>
      <c r="M3700" s="1" t="s">
        <v>6242</v>
      </c>
      <c r="N3700">
        <v>112241</v>
      </c>
      <c r="O3700" s="1" t="s">
        <v>6248</v>
      </c>
      <c r="P3700" s="2">
        <v>42374</v>
      </c>
      <c r="Q3700" s="2">
        <v>45768</v>
      </c>
      <c r="R3700" s="1" t="s">
        <v>6893</v>
      </c>
      <c r="S3700" s="1" t="s">
        <v>6894</v>
      </c>
      <c r="T3700" s="1" t="s">
        <v>28</v>
      </c>
      <c r="U3700">
        <v>2198</v>
      </c>
      <c r="V3700" s="1" t="s">
        <v>24</v>
      </c>
      <c r="W3700" s="1" t="s">
        <v>55</v>
      </c>
      <c r="X3700" s="2">
        <f t="shared" ca="1" si="57"/>
        <v>45937</v>
      </c>
      <c r="Y3700" s="1">
        <f ca="1">ROUND(YEARFRAC(Merge1[[#This Row],[Join_Date]],Merge1[[#This Row],[Today]], 3),0)</f>
        <v>10</v>
      </c>
      <c r="Z3700" s="1" t="str" cm="1">
        <f t="array" aca="1" ref="Z3700" ca="1">_xlfn.IFS(
   Merge1[[#This Row],[Customer Tenure]]&lt;=2,"New",
   Merge1[[#This Row],[Customer Tenure]]&lt;=5,"Emerging",
  Merge1[[#This Row],[Customer Tenure]]&lt;9,"Established",
   TRUE,"Loyal"
)</f>
        <v>Loyal</v>
      </c>
      <c r="AA3700" s="1" t="str" cm="1">
        <f t="array" ref="AA3700">_xlfn.IFS(Merge1[[#This Row],[Income]]&lt;=30000,"Low",Merge1[[#This Row],[Income]]&lt;=60000,"Medium",Merge1[[#This Row],[Income]]&lt;=100000,"High", Merge1[[#This Row],[Income]]&gt;100000," Premium")</f>
        <v xml:space="preserve"> Premium</v>
      </c>
      <c r="AB3700" s="1" t="str" cm="1">
        <f t="array" ref="AB3700">_xlfn.IFS(Merge1[[#This Row],[Age]]&lt;= 28,"Gen Z", Merge1[[#This Row],[Age]]&lt;=44,"Millennials", Merge1[[#This Row],[Age]]&lt;=60,"Gen X", Merge1[[#This Row],[Age]]&gt;60,"Baby Boomers")</f>
        <v>Gen X</v>
      </c>
      <c r="AC3700" s="1" t="str" cm="1">
        <f t="array" ref="AC3700">_xlfn.IFS(
    Merge1[[#This Row],[Balance]]&lt;=50000,"Low",
    Merge1[[#This Row],[Balance]]&lt;=200000,"Medium",
    Merge1[[#This Row],[Balance]]&gt;200000,"High"
)</f>
        <v>High</v>
      </c>
    </row>
    <row r="3701" spans="1:29" x14ac:dyDescent="0.25">
      <c r="A3701" s="1" t="s">
        <v>1465</v>
      </c>
      <c r="B3701" s="1" t="s">
        <v>6201</v>
      </c>
      <c r="C3701" s="1" t="s">
        <v>5835</v>
      </c>
      <c r="D3701" s="2">
        <v>44572</v>
      </c>
      <c r="E3701">
        <v>471869</v>
      </c>
      <c r="F3701">
        <v>734</v>
      </c>
      <c r="G3701">
        <v>0</v>
      </c>
      <c r="H3701" s="1" t="s">
        <v>5833</v>
      </c>
      <c r="I3701" s="1" t="s">
        <v>6441</v>
      </c>
      <c r="J3701" s="1" t="s">
        <v>6240</v>
      </c>
      <c r="K3701">
        <v>56</v>
      </c>
      <c r="L3701" s="1" t="s">
        <v>6256</v>
      </c>
      <c r="M3701" s="1" t="s">
        <v>6266</v>
      </c>
      <c r="N3701">
        <v>156156</v>
      </c>
      <c r="O3701" s="1" t="s">
        <v>6248</v>
      </c>
      <c r="P3701" s="2">
        <v>42365</v>
      </c>
      <c r="Q3701" s="2">
        <v>45317</v>
      </c>
      <c r="R3701" s="1" t="s">
        <v>6902</v>
      </c>
      <c r="S3701" s="1" t="s">
        <v>6903</v>
      </c>
      <c r="T3701" s="1" t="s">
        <v>28</v>
      </c>
      <c r="U3701">
        <v>6073</v>
      </c>
      <c r="V3701" s="1" t="s">
        <v>10</v>
      </c>
      <c r="W3701" s="1" t="s">
        <v>20</v>
      </c>
      <c r="X3701" s="2">
        <f t="shared" ca="1" si="57"/>
        <v>45937</v>
      </c>
      <c r="Y3701" s="1">
        <f ca="1">ROUND(YEARFRAC(Merge1[[#This Row],[Join_Date]],Merge1[[#This Row],[Today]], 3),0)</f>
        <v>10</v>
      </c>
      <c r="Z3701" s="1" t="str" cm="1">
        <f t="array" aca="1" ref="Z3701" ca="1">_xlfn.IFS(
   Merge1[[#This Row],[Customer Tenure]]&lt;=2,"New",
   Merge1[[#This Row],[Customer Tenure]]&lt;=5,"Emerging",
  Merge1[[#This Row],[Customer Tenure]]&lt;9,"Established",
   TRUE,"Loyal"
)</f>
        <v>Loyal</v>
      </c>
      <c r="AA3701" s="1" t="str" cm="1">
        <f t="array" ref="AA3701">_xlfn.IFS(Merge1[[#This Row],[Income]]&lt;=30000,"Low",Merge1[[#This Row],[Income]]&lt;=60000,"Medium",Merge1[[#This Row],[Income]]&lt;=100000,"High", Merge1[[#This Row],[Income]]&gt;100000," Premium")</f>
        <v xml:space="preserve"> Premium</v>
      </c>
      <c r="AB3701" s="1" t="str" cm="1">
        <f t="array" ref="AB3701">_xlfn.IFS(Merge1[[#This Row],[Age]]&lt;= 28,"Gen Z", Merge1[[#This Row],[Age]]&lt;=44,"Millennials", Merge1[[#This Row],[Age]]&lt;=60,"Gen X", Merge1[[#This Row],[Age]]&gt;60,"Baby Boomers")</f>
        <v>Gen X</v>
      </c>
      <c r="AC3701" s="1" t="str" cm="1">
        <f t="array" ref="AC3701">_xlfn.IFS(
    Merge1[[#This Row],[Balance]]&lt;=50000,"Low",
    Merge1[[#This Row],[Balance]]&lt;=200000,"Medium",
    Merge1[[#This Row],[Balance]]&gt;200000,"High"
)</f>
        <v>High</v>
      </c>
    </row>
    <row r="3702" spans="1:29" x14ac:dyDescent="0.25">
      <c r="A3702" s="1" t="s">
        <v>344</v>
      </c>
      <c r="B3702" s="1" t="s">
        <v>5845</v>
      </c>
      <c r="C3702" s="1" t="s">
        <v>5835</v>
      </c>
      <c r="D3702" s="2">
        <v>44383</v>
      </c>
      <c r="E3702">
        <v>36320</v>
      </c>
      <c r="F3702">
        <v>810</v>
      </c>
      <c r="G3702">
        <v>0</v>
      </c>
      <c r="H3702" s="1" t="s">
        <v>5860</v>
      </c>
      <c r="I3702" s="1" t="s">
        <v>6642</v>
      </c>
      <c r="J3702" s="1" t="s">
        <v>6240</v>
      </c>
      <c r="K3702">
        <v>34</v>
      </c>
      <c r="L3702" s="1" t="s">
        <v>6256</v>
      </c>
      <c r="M3702" s="1" t="s">
        <v>6242</v>
      </c>
      <c r="N3702">
        <v>145150</v>
      </c>
      <c r="O3702" s="1" t="s">
        <v>6243</v>
      </c>
      <c r="P3702" s="2">
        <v>44714</v>
      </c>
      <c r="Q3702" s="2">
        <v>45402</v>
      </c>
      <c r="R3702" s="1" t="s">
        <v>6893</v>
      </c>
      <c r="S3702" s="1" t="s">
        <v>6911</v>
      </c>
      <c r="T3702" s="1" t="s">
        <v>14</v>
      </c>
      <c r="U3702">
        <v>891</v>
      </c>
      <c r="V3702" s="1" t="s">
        <v>10</v>
      </c>
      <c r="W3702" s="1" t="s">
        <v>20</v>
      </c>
      <c r="X3702" s="2">
        <f t="shared" ca="1" si="57"/>
        <v>45937</v>
      </c>
      <c r="Y3702" s="1">
        <f ca="1">ROUND(YEARFRAC(Merge1[[#This Row],[Join_Date]],Merge1[[#This Row],[Today]], 3),0)</f>
        <v>3</v>
      </c>
      <c r="Z3702" s="1" t="str" cm="1">
        <f t="array" aca="1" ref="Z3702" ca="1">_xlfn.IFS(
   Merge1[[#This Row],[Customer Tenure]]&lt;=2,"New",
   Merge1[[#This Row],[Customer Tenure]]&lt;=5,"Emerging",
  Merge1[[#This Row],[Customer Tenure]]&lt;9,"Established",
   TRUE,"Loyal"
)</f>
        <v>Emerging</v>
      </c>
      <c r="AA3702" s="1" t="str" cm="1">
        <f t="array" ref="AA3702">_xlfn.IFS(Merge1[[#This Row],[Income]]&lt;=30000,"Low",Merge1[[#This Row],[Income]]&lt;=60000,"Medium",Merge1[[#This Row],[Income]]&lt;=100000,"High", Merge1[[#This Row],[Income]]&gt;100000," Premium")</f>
        <v xml:space="preserve"> Premium</v>
      </c>
      <c r="AB3702" s="1" t="str" cm="1">
        <f t="array" ref="AB3702">_xlfn.IFS(Merge1[[#This Row],[Age]]&lt;= 28,"Gen Z", Merge1[[#This Row],[Age]]&lt;=44,"Millennials", Merge1[[#This Row],[Age]]&lt;=60,"Gen X", Merge1[[#This Row],[Age]]&gt;60,"Baby Boomers")</f>
        <v>Millennials</v>
      </c>
      <c r="AC3702" s="1" t="str" cm="1">
        <f t="array" ref="AC3702">_xlfn.IFS(
    Merge1[[#This Row],[Balance]]&lt;=50000,"Low",
    Merge1[[#This Row],[Balance]]&lt;=200000,"Medium",
    Merge1[[#This Row],[Balance]]&gt;200000,"High"
)</f>
        <v>Low</v>
      </c>
    </row>
    <row r="3703" spans="1:29" x14ac:dyDescent="0.25">
      <c r="A3703" s="1" t="s">
        <v>3004</v>
      </c>
      <c r="B3703" s="1" t="s">
        <v>6213</v>
      </c>
      <c r="C3703" s="1" t="s">
        <v>5835</v>
      </c>
      <c r="D3703" s="2">
        <v>44760</v>
      </c>
      <c r="E3703">
        <v>428395</v>
      </c>
      <c r="F3703">
        <v>840</v>
      </c>
      <c r="G3703">
        <v>0</v>
      </c>
      <c r="H3703" s="1" t="s">
        <v>5833</v>
      </c>
      <c r="I3703" s="1" t="s">
        <v>6647</v>
      </c>
      <c r="J3703" s="1" t="s">
        <v>6240</v>
      </c>
      <c r="K3703">
        <v>30</v>
      </c>
      <c r="L3703" s="1" t="s">
        <v>6246</v>
      </c>
      <c r="M3703" s="1" t="s">
        <v>6251</v>
      </c>
      <c r="N3703">
        <v>110827</v>
      </c>
      <c r="O3703" s="1" t="s">
        <v>6248</v>
      </c>
      <c r="P3703" s="2">
        <v>42381</v>
      </c>
      <c r="Q3703" s="2">
        <v>45632</v>
      </c>
      <c r="R3703" s="1" t="s">
        <v>6904</v>
      </c>
      <c r="S3703" s="1" t="s">
        <v>6916</v>
      </c>
      <c r="T3703" s="1" t="s">
        <v>9</v>
      </c>
      <c r="U3703">
        <v>1857</v>
      </c>
      <c r="V3703" s="1" t="s">
        <v>10</v>
      </c>
      <c r="W3703" s="1" t="s">
        <v>45</v>
      </c>
      <c r="X3703" s="2">
        <f t="shared" ca="1" si="57"/>
        <v>45937</v>
      </c>
      <c r="Y3703" s="1">
        <f ca="1">ROUND(YEARFRAC(Merge1[[#This Row],[Join_Date]],Merge1[[#This Row],[Today]], 3),0)</f>
        <v>10</v>
      </c>
      <c r="Z3703" s="1" t="str" cm="1">
        <f t="array" aca="1" ref="Z3703" ca="1">_xlfn.IFS(
   Merge1[[#This Row],[Customer Tenure]]&lt;=2,"New",
   Merge1[[#This Row],[Customer Tenure]]&lt;=5,"Emerging",
  Merge1[[#This Row],[Customer Tenure]]&lt;9,"Established",
   TRUE,"Loyal"
)</f>
        <v>Loyal</v>
      </c>
      <c r="AA3703" s="1" t="str" cm="1">
        <f t="array" ref="AA3703">_xlfn.IFS(Merge1[[#This Row],[Income]]&lt;=30000,"Low",Merge1[[#This Row],[Income]]&lt;=60000,"Medium",Merge1[[#This Row],[Income]]&lt;=100000,"High", Merge1[[#This Row],[Income]]&gt;100000," Premium")</f>
        <v xml:space="preserve"> Premium</v>
      </c>
      <c r="AB3703" s="1" t="str" cm="1">
        <f t="array" ref="AB3703">_xlfn.IFS(Merge1[[#This Row],[Age]]&lt;= 28,"Gen Z", Merge1[[#This Row],[Age]]&lt;=44,"Millennials", Merge1[[#This Row],[Age]]&lt;=60,"Gen X", Merge1[[#This Row],[Age]]&gt;60,"Baby Boomers")</f>
        <v>Millennials</v>
      </c>
      <c r="AC3703" s="1" t="str" cm="1">
        <f t="array" ref="AC3703">_xlfn.IFS(
    Merge1[[#This Row],[Balance]]&lt;=50000,"Low",
    Merge1[[#This Row],[Balance]]&lt;=200000,"Medium",
    Merge1[[#This Row],[Balance]]&gt;200000,"High"
)</f>
        <v>High</v>
      </c>
    </row>
    <row r="3704" spans="1:29" x14ac:dyDescent="0.25">
      <c r="A3704" s="1" t="s">
        <v>948</v>
      </c>
      <c r="B3704" s="1" t="s">
        <v>6022</v>
      </c>
      <c r="C3704" s="1" t="s">
        <v>5832</v>
      </c>
      <c r="D3704" s="2">
        <v>45637</v>
      </c>
      <c r="E3704">
        <v>175607</v>
      </c>
      <c r="F3704">
        <v>740</v>
      </c>
      <c r="G3704">
        <v>464822</v>
      </c>
      <c r="H3704" s="1" t="s">
        <v>5850</v>
      </c>
      <c r="I3704" s="1" t="s">
        <v>6617</v>
      </c>
      <c r="J3704" s="1" t="s">
        <v>6245</v>
      </c>
      <c r="K3704">
        <v>74</v>
      </c>
      <c r="L3704" s="1" t="s">
        <v>6256</v>
      </c>
      <c r="M3704" s="1" t="s">
        <v>6247</v>
      </c>
      <c r="N3704">
        <v>196076</v>
      </c>
      <c r="O3704" s="1" t="s">
        <v>6248</v>
      </c>
      <c r="P3704" s="2">
        <v>43335</v>
      </c>
      <c r="Q3704" s="2">
        <v>45466</v>
      </c>
      <c r="R3704" s="1" t="s">
        <v>6883</v>
      </c>
      <c r="S3704" s="1" t="s">
        <v>6884</v>
      </c>
      <c r="T3704" s="1" t="s">
        <v>28</v>
      </c>
      <c r="U3704">
        <v>6609</v>
      </c>
      <c r="V3704" s="1" t="s">
        <v>24</v>
      </c>
      <c r="W3704" s="1" t="s">
        <v>25</v>
      </c>
      <c r="X3704" s="2">
        <f t="shared" ca="1" si="57"/>
        <v>45937</v>
      </c>
      <c r="Y3704" s="1">
        <f ca="1">ROUND(YEARFRAC(Merge1[[#This Row],[Join_Date]],Merge1[[#This Row],[Today]], 3),0)</f>
        <v>7</v>
      </c>
      <c r="Z3704" s="1" t="str" cm="1">
        <f t="array" aca="1" ref="Z3704" ca="1">_xlfn.IFS(
   Merge1[[#This Row],[Customer Tenure]]&lt;=2,"New",
   Merge1[[#This Row],[Customer Tenure]]&lt;=5,"Emerging",
  Merge1[[#This Row],[Customer Tenure]]&lt;9,"Established",
   TRUE,"Loyal"
)</f>
        <v>Established</v>
      </c>
      <c r="AA3704" s="1" t="str" cm="1">
        <f t="array" ref="AA3704">_xlfn.IFS(Merge1[[#This Row],[Income]]&lt;=30000,"Low",Merge1[[#This Row],[Income]]&lt;=60000,"Medium",Merge1[[#This Row],[Income]]&lt;=100000,"High", Merge1[[#This Row],[Income]]&gt;100000," Premium")</f>
        <v xml:space="preserve"> Premium</v>
      </c>
      <c r="AB3704" s="1" t="str" cm="1">
        <f t="array" ref="AB3704">_xlfn.IFS(Merge1[[#This Row],[Age]]&lt;= 28,"Gen Z", Merge1[[#This Row],[Age]]&lt;=44,"Millennials", Merge1[[#This Row],[Age]]&lt;=60,"Gen X", Merge1[[#This Row],[Age]]&gt;60,"Baby Boomers")</f>
        <v>Baby Boomers</v>
      </c>
      <c r="AC3704" s="1" t="str" cm="1">
        <f t="array" ref="AC3704">_xlfn.IFS(
    Merge1[[#This Row],[Balance]]&lt;=50000,"Low",
    Merge1[[#This Row],[Balance]]&lt;=200000,"Medium",
    Merge1[[#This Row],[Balance]]&gt;200000,"High"
)</f>
        <v>Medium</v>
      </c>
    </row>
    <row r="3705" spans="1:29" x14ac:dyDescent="0.25">
      <c r="A3705" s="1" t="s">
        <v>1356</v>
      </c>
      <c r="B3705" s="1" t="s">
        <v>6021</v>
      </c>
      <c r="C3705" s="1" t="s">
        <v>5832</v>
      </c>
      <c r="D3705" s="2">
        <v>45046</v>
      </c>
      <c r="E3705">
        <v>397745</v>
      </c>
      <c r="F3705">
        <v>708</v>
      </c>
      <c r="G3705">
        <v>333634</v>
      </c>
      <c r="H3705" s="1" t="s">
        <v>5833</v>
      </c>
      <c r="I3705" s="1" t="s">
        <v>6773</v>
      </c>
      <c r="J3705" s="1" t="s">
        <v>6240</v>
      </c>
      <c r="K3705">
        <v>45</v>
      </c>
      <c r="L3705" s="1" t="s">
        <v>6260</v>
      </c>
      <c r="M3705" s="1" t="s">
        <v>6242</v>
      </c>
      <c r="N3705">
        <v>121520</v>
      </c>
      <c r="O3705" s="1" t="s">
        <v>6248</v>
      </c>
      <c r="P3705" s="2">
        <v>44111</v>
      </c>
      <c r="Q3705" s="2">
        <v>45768</v>
      </c>
      <c r="R3705" s="1" t="s">
        <v>6893</v>
      </c>
      <c r="S3705" s="1" t="s">
        <v>6894</v>
      </c>
      <c r="T3705" s="1" t="s">
        <v>9</v>
      </c>
      <c r="U3705">
        <v>1985</v>
      </c>
      <c r="V3705" s="1" t="s">
        <v>19</v>
      </c>
      <c r="W3705" s="1" t="s">
        <v>29</v>
      </c>
      <c r="X3705" s="2">
        <f t="shared" ca="1" si="57"/>
        <v>45937</v>
      </c>
      <c r="Y3705" s="1">
        <f ca="1">ROUND(YEARFRAC(Merge1[[#This Row],[Join_Date]],Merge1[[#This Row],[Today]], 3),0)</f>
        <v>5</v>
      </c>
      <c r="Z3705" s="1" t="str" cm="1">
        <f t="array" aca="1" ref="Z3705" ca="1">_xlfn.IFS(
   Merge1[[#This Row],[Customer Tenure]]&lt;=2,"New",
   Merge1[[#This Row],[Customer Tenure]]&lt;=5,"Emerging",
  Merge1[[#This Row],[Customer Tenure]]&lt;9,"Established",
   TRUE,"Loyal"
)</f>
        <v>Emerging</v>
      </c>
      <c r="AA3705" s="1" t="str" cm="1">
        <f t="array" ref="AA3705">_xlfn.IFS(Merge1[[#This Row],[Income]]&lt;=30000,"Low",Merge1[[#This Row],[Income]]&lt;=60000,"Medium",Merge1[[#This Row],[Income]]&lt;=100000,"High", Merge1[[#This Row],[Income]]&gt;100000," Premium")</f>
        <v xml:space="preserve"> Premium</v>
      </c>
      <c r="AB3705" s="1" t="str" cm="1">
        <f t="array" ref="AB3705">_xlfn.IFS(Merge1[[#This Row],[Age]]&lt;= 28,"Gen Z", Merge1[[#This Row],[Age]]&lt;=44,"Millennials", Merge1[[#This Row],[Age]]&lt;=60,"Gen X", Merge1[[#This Row],[Age]]&gt;60,"Baby Boomers")</f>
        <v>Gen X</v>
      </c>
      <c r="AC3705" s="1" t="str" cm="1">
        <f t="array" ref="AC3705">_xlfn.IFS(
    Merge1[[#This Row],[Balance]]&lt;=50000,"Low",
    Merge1[[#This Row],[Balance]]&lt;=200000,"Medium",
    Merge1[[#This Row],[Balance]]&gt;200000,"High"
)</f>
        <v>High</v>
      </c>
    </row>
    <row r="3706" spans="1:29" x14ac:dyDescent="0.25">
      <c r="A3706" s="1" t="s">
        <v>2912</v>
      </c>
      <c r="B3706" s="1" t="s">
        <v>6124</v>
      </c>
      <c r="C3706" s="1" t="s">
        <v>5842</v>
      </c>
      <c r="D3706" s="2">
        <v>45720</v>
      </c>
      <c r="E3706">
        <v>37019</v>
      </c>
      <c r="F3706">
        <v>773</v>
      </c>
      <c r="G3706">
        <v>0</v>
      </c>
      <c r="H3706" s="1" t="s">
        <v>5838</v>
      </c>
      <c r="I3706" s="1" t="s">
        <v>6473</v>
      </c>
      <c r="J3706" s="1" t="s">
        <v>6240</v>
      </c>
      <c r="K3706">
        <v>45</v>
      </c>
      <c r="L3706" s="1" t="s">
        <v>6256</v>
      </c>
      <c r="M3706" s="1" t="s">
        <v>6247</v>
      </c>
      <c r="N3706">
        <v>51598</v>
      </c>
      <c r="O3706" s="1" t="s">
        <v>6248</v>
      </c>
      <c r="P3706" s="2">
        <v>45704</v>
      </c>
      <c r="Q3706" s="2">
        <v>45373</v>
      </c>
      <c r="R3706" s="1" t="s">
        <v>6899</v>
      </c>
      <c r="S3706" s="1" t="s">
        <v>6900</v>
      </c>
      <c r="T3706" s="1" t="s">
        <v>28</v>
      </c>
      <c r="U3706">
        <v>6587</v>
      </c>
      <c r="V3706" s="1" t="s">
        <v>19</v>
      </c>
      <c r="W3706" s="1" t="s">
        <v>45</v>
      </c>
      <c r="X3706" s="2">
        <f t="shared" ca="1" si="57"/>
        <v>45937</v>
      </c>
      <c r="Y3706" s="1">
        <f ca="1">ROUND(YEARFRAC(Merge1[[#This Row],[Join_Date]],Merge1[[#This Row],[Today]], 3),0)</f>
        <v>1</v>
      </c>
      <c r="Z3706" s="1" t="str" cm="1">
        <f t="array" aca="1" ref="Z3706" ca="1">_xlfn.IFS(
   Merge1[[#This Row],[Customer Tenure]]&lt;=2,"New",
   Merge1[[#This Row],[Customer Tenure]]&lt;=5,"Emerging",
  Merge1[[#This Row],[Customer Tenure]]&lt;9,"Established",
   TRUE,"Loyal"
)</f>
        <v>New</v>
      </c>
      <c r="AA3706" s="1" t="str" cm="1">
        <f t="array" ref="AA3706">_xlfn.IFS(Merge1[[#This Row],[Income]]&lt;=30000,"Low",Merge1[[#This Row],[Income]]&lt;=60000,"Medium",Merge1[[#This Row],[Income]]&lt;=100000,"High", Merge1[[#This Row],[Income]]&gt;100000," Premium")</f>
        <v>Medium</v>
      </c>
      <c r="AB3706" s="1" t="str" cm="1">
        <f t="array" ref="AB3706">_xlfn.IFS(Merge1[[#This Row],[Age]]&lt;= 28,"Gen Z", Merge1[[#This Row],[Age]]&lt;=44,"Millennials", Merge1[[#This Row],[Age]]&lt;=60,"Gen X", Merge1[[#This Row],[Age]]&gt;60,"Baby Boomers")</f>
        <v>Gen X</v>
      </c>
      <c r="AC3706" s="1" t="str" cm="1">
        <f t="array" ref="AC3706">_xlfn.IFS(
    Merge1[[#This Row],[Balance]]&lt;=50000,"Low",
    Merge1[[#This Row],[Balance]]&lt;=200000,"Medium",
    Merge1[[#This Row],[Balance]]&gt;200000,"High"
)</f>
        <v>Low</v>
      </c>
    </row>
    <row r="3707" spans="1:29" x14ac:dyDescent="0.25">
      <c r="A3707" s="1" t="s">
        <v>1363</v>
      </c>
      <c r="B3707" s="1" t="s">
        <v>5940</v>
      </c>
      <c r="C3707" s="1" t="s">
        <v>5846</v>
      </c>
      <c r="D3707" s="2">
        <v>43925</v>
      </c>
      <c r="E3707">
        <v>14955</v>
      </c>
      <c r="F3707">
        <v>414</v>
      </c>
      <c r="G3707">
        <v>0</v>
      </c>
      <c r="H3707" s="1" t="s">
        <v>5833</v>
      </c>
      <c r="I3707" s="1" t="s">
        <v>6385</v>
      </c>
      <c r="J3707" s="1" t="s">
        <v>6245</v>
      </c>
      <c r="K3707">
        <v>70</v>
      </c>
      <c r="L3707" s="1" t="s">
        <v>6256</v>
      </c>
      <c r="M3707" s="1" t="s">
        <v>6254</v>
      </c>
      <c r="N3707">
        <v>184202</v>
      </c>
      <c r="O3707" s="1" t="s">
        <v>6243</v>
      </c>
      <c r="P3707" s="2">
        <v>42940</v>
      </c>
      <c r="Q3707" s="2">
        <v>45401</v>
      </c>
      <c r="R3707" s="1" t="s">
        <v>6893</v>
      </c>
      <c r="S3707" s="1" t="s">
        <v>6911</v>
      </c>
      <c r="T3707" s="1" t="s">
        <v>23</v>
      </c>
      <c r="U3707">
        <v>5736</v>
      </c>
      <c r="V3707" s="1" t="s">
        <v>10</v>
      </c>
      <c r="W3707" s="1" t="s">
        <v>40</v>
      </c>
      <c r="X3707" s="2">
        <f t="shared" ca="1" si="57"/>
        <v>45937</v>
      </c>
      <c r="Y3707" s="1">
        <f ca="1">ROUND(YEARFRAC(Merge1[[#This Row],[Join_Date]],Merge1[[#This Row],[Today]], 3),0)</f>
        <v>8</v>
      </c>
      <c r="Z3707" s="1" t="str" cm="1">
        <f t="array" aca="1" ref="Z3707" ca="1">_xlfn.IFS(
   Merge1[[#This Row],[Customer Tenure]]&lt;=2,"New",
   Merge1[[#This Row],[Customer Tenure]]&lt;=5,"Emerging",
  Merge1[[#This Row],[Customer Tenure]]&lt;9,"Established",
   TRUE,"Loyal"
)</f>
        <v>Established</v>
      </c>
      <c r="AA3707" s="1" t="str" cm="1">
        <f t="array" ref="AA3707">_xlfn.IFS(Merge1[[#This Row],[Income]]&lt;=30000,"Low",Merge1[[#This Row],[Income]]&lt;=60000,"Medium",Merge1[[#This Row],[Income]]&lt;=100000,"High", Merge1[[#This Row],[Income]]&gt;100000," Premium")</f>
        <v xml:space="preserve"> Premium</v>
      </c>
      <c r="AB3707" s="1" t="str" cm="1">
        <f t="array" ref="AB3707">_xlfn.IFS(Merge1[[#This Row],[Age]]&lt;= 28,"Gen Z", Merge1[[#This Row],[Age]]&lt;=44,"Millennials", Merge1[[#This Row],[Age]]&lt;=60,"Gen X", Merge1[[#This Row],[Age]]&gt;60,"Baby Boomers")</f>
        <v>Baby Boomers</v>
      </c>
      <c r="AC3707" s="1" t="str" cm="1">
        <f t="array" ref="AC3707">_xlfn.IFS(
    Merge1[[#This Row],[Balance]]&lt;=50000,"Low",
    Merge1[[#This Row],[Balance]]&lt;=200000,"Medium",
    Merge1[[#This Row],[Balance]]&gt;200000,"High"
)</f>
        <v>Low</v>
      </c>
    </row>
    <row r="3708" spans="1:29" x14ac:dyDescent="0.25">
      <c r="A3708" s="1" t="s">
        <v>1596</v>
      </c>
      <c r="B3708" s="1" t="s">
        <v>5972</v>
      </c>
      <c r="C3708" s="1" t="s">
        <v>5835</v>
      </c>
      <c r="D3708" s="2">
        <v>45822</v>
      </c>
      <c r="E3708">
        <v>423350</v>
      </c>
      <c r="F3708">
        <v>318</v>
      </c>
      <c r="G3708">
        <v>0</v>
      </c>
      <c r="H3708" s="1" t="s">
        <v>5833</v>
      </c>
      <c r="I3708" s="1" t="s">
        <v>6429</v>
      </c>
      <c r="J3708" s="1" t="s">
        <v>6245</v>
      </c>
      <c r="K3708">
        <v>47</v>
      </c>
      <c r="L3708" s="1" t="s">
        <v>6260</v>
      </c>
      <c r="M3708" s="1" t="s">
        <v>6266</v>
      </c>
      <c r="N3708">
        <v>152079</v>
      </c>
      <c r="O3708" s="1" t="s">
        <v>6243</v>
      </c>
      <c r="P3708" s="2">
        <v>44528</v>
      </c>
      <c r="Q3708" s="2">
        <v>45702</v>
      </c>
      <c r="R3708" s="1" t="s">
        <v>6885</v>
      </c>
      <c r="S3708" s="1" t="s">
        <v>6896</v>
      </c>
      <c r="T3708" s="1" t="s">
        <v>23</v>
      </c>
      <c r="U3708">
        <v>4578</v>
      </c>
      <c r="V3708" s="1" t="s">
        <v>15</v>
      </c>
      <c r="W3708" s="1" t="s">
        <v>55</v>
      </c>
      <c r="X3708" s="2">
        <f t="shared" ca="1" si="57"/>
        <v>45937</v>
      </c>
      <c r="Y3708" s="1">
        <f ca="1">ROUND(YEARFRAC(Merge1[[#This Row],[Join_Date]],Merge1[[#This Row],[Today]], 3),0)</f>
        <v>4</v>
      </c>
      <c r="Z3708" s="1" t="str" cm="1">
        <f t="array" aca="1" ref="Z3708" ca="1">_xlfn.IFS(
   Merge1[[#This Row],[Customer Tenure]]&lt;=2,"New",
   Merge1[[#This Row],[Customer Tenure]]&lt;=5,"Emerging",
  Merge1[[#This Row],[Customer Tenure]]&lt;9,"Established",
   TRUE,"Loyal"
)</f>
        <v>Emerging</v>
      </c>
      <c r="AA3708" s="1" t="str" cm="1">
        <f t="array" ref="AA3708">_xlfn.IFS(Merge1[[#This Row],[Income]]&lt;=30000,"Low",Merge1[[#This Row],[Income]]&lt;=60000,"Medium",Merge1[[#This Row],[Income]]&lt;=100000,"High", Merge1[[#This Row],[Income]]&gt;100000," Premium")</f>
        <v xml:space="preserve"> Premium</v>
      </c>
      <c r="AB3708" s="1" t="str" cm="1">
        <f t="array" ref="AB3708">_xlfn.IFS(Merge1[[#This Row],[Age]]&lt;= 28,"Gen Z", Merge1[[#This Row],[Age]]&lt;=44,"Millennials", Merge1[[#This Row],[Age]]&lt;=60,"Gen X", Merge1[[#This Row],[Age]]&gt;60,"Baby Boomers")</f>
        <v>Gen X</v>
      </c>
      <c r="AC3708" s="1" t="str" cm="1">
        <f t="array" ref="AC3708">_xlfn.IFS(
    Merge1[[#This Row],[Balance]]&lt;=50000,"Low",
    Merge1[[#This Row],[Balance]]&lt;=200000,"Medium",
    Merge1[[#This Row],[Balance]]&gt;200000,"High"
)</f>
        <v>High</v>
      </c>
    </row>
    <row r="3709" spans="1:29" x14ac:dyDescent="0.25">
      <c r="A3709" s="1" t="s">
        <v>622</v>
      </c>
      <c r="B3709" s="1" t="s">
        <v>5961</v>
      </c>
      <c r="C3709" s="1" t="s">
        <v>5832</v>
      </c>
      <c r="D3709" s="2">
        <v>44080</v>
      </c>
      <c r="E3709">
        <v>294965</v>
      </c>
      <c r="F3709">
        <v>474</v>
      </c>
      <c r="G3709">
        <v>0</v>
      </c>
      <c r="H3709" s="1" t="s">
        <v>5833</v>
      </c>
      <c r="I3709" s="1" t="s">
        <v>6495</v>
      </c>
      <c r="J3709" s="1" t="s">
        <v>6245</v>
      </c>
      <c r="K3709">
        <v>50</v>
      </c>
      <c r="L3709" s="1" t="s">
        <v>6246</v>
      </c>
      <c r="M3709" s="1" t="s">
        <v>6254</v>
      </c>
      <c r="N3709">
        <v>43411</v>
      </c>
      <c r="O3709" s="1" t="s">
        <v>6248</v>
      </c>
      <c r="P3709" s="2">
        <v>43612</v>
      </c>
      <c r="Q3709" s="2">
        <v>45541</v>
      </c>
      <c r="R3709" s="1" t="s">
        <v>6897</v>
      </c>
      <c r="S3709" s="1" t="s">
        <v>6898</v>
      </c>
      <c r="T3709" s="1" t="s">
        <v>14</v>
      </c>
      <c r="U3709">
        <v>7173</v>
      </c>
      <c r="V3709" s="1" t="s">
        <v>19</v>
      </c>
      <c r="W3709" s="1" t="s">
        <v>40</v>
      </c>
      <c r="X3709" s="2">
        <f t="shared" ca="1" si="57"/>
        <v>45937</v>
      </c>
      <c r="Y3709" s="1">
        <f ca="1">ROUND(YEARFRAC(Merge1[[#This Row],[Join_Date]],Merge1[[#This Row],[Today]], 3),0)</f>
        <v>6</v>
      </c>
      <c r="Z3709" s="1" t="str" cm="1">
        <f t="array" aca="1" ref="Z3709" ca="1">_xlfn.IFS(
   Merge1[[#This Row],[Customer Tenure]]&lt;=2,"New",
   Merge1[[#This Row],[Customer Tenure]]&lt;=5,"Emerging",
  Merge1[[#This Row],[Customer Tenure]]&lt;9,"Established",
   TRUE,"Loyal"
)</f>
        <v>Established</v>
      </c>
      <c r="AA3709" s="1" t="str" cm="1">
        <f t="array" ref="AA3709">_xlfn.IFS(Merge1[[#This Row],[Income]]&lt;=30000,"Low",Merge1[[#This Row],[Income]]&lt;=60000,"Medium",Merge1[[#This Row],[Income]]&lt;=100000,"High", Merge1[[#This Row],[Income]]&gt;100000," Premium")</f>
        <v>Medium</v>
      </c>
      <c r="AB3709" s="1" t="str" cm="1">
        <f t="array" ref="AB3709">_xlfn.IFS(Merge1[[#This Row],[Age]]&lt;= 28,"Gen Z", Merge1[[#This Row],[Age]]&lt;=44,"Millennials", Merge1[[#This Row],[Age]]&lt;=60,"Gen X", Merge1[[#This Row],[Age]]&gt;60,"Baby Boomers")</f>
        <v>Gen X</v>
      </c>
      <c r="AC3709" s="1" t="str" cm="1">
        <f t="array" ref="AC3709">_xlfn.IFS(
    Merge1[[#This Row],[Balance]]&lt;=50000,"Low",
    Merge1[[#This Row],[Balance]]&lt;=200000,"Medium",
    Merge1[[#This Row],[Balance]]&gt;200000,"High"
)</f>
        <v>High</v>
      </c>
    </row>
    <row r="3710" spans="1:29" x14ac:dyDescent="0.25">
      <c r="A3710" s="1" t="s">
        <v>136</v>
      </c>
      <c r="B3710" s="1" t="s">
        <v>6061</v>
      </c>
      <c r="C3710" s="1" t="s">
        <v>5832</v>
      </c>
      <c r="D3710" s="2">
        <v>45400</v>
      </c>
      <c r="E3710">
        <v>351276</v>
      </c>
      <c r="F3710">
        <v>710</v>
      </c>
      <c r="G3710">
        <v>330188</v>
      </c>
      <c r="H3710" s="1" t="s">
        <v>5850</v>
      </c>
      <c r="I3710" s="1" t="s">
        <v>6583</v>
      </c>
      <c r="J3710" s="1" t="s">
        <v>6245</v>
      </c>
      <c r="K3710">
        <v>66</v>
      </c>
      <c r="L3710" s="1" t="s">
        <v>6246</v>
      </c>
      <c r="M3710" s="1" t="s">
        <v>6254</v>
      </c>
      <c r="N3710">
        <v>177215</v>
      </c>
      <c r="O3710" s="1" t="s">
        <v>6243</v>
      </c>
      <c r="P3710" s="2">
        <v>43819</v>
      </c>
      <c r="Q3710" s="2">
        <v>45621</v>
      </c>
      <c r="R3710" s="1" t="s">
        <v>6887</v>
      </c>
      <c r="S3710" s="1" t="s">
        <v>6901</v>
      </c>
      <c r="T3710" s="1" t="s">
        <v>23</v>
      </c>
      <c r="U3710">
        <v>6592</v>
      </c>
      <c r="V3710" s="1" t="s">
        <v>10</v>
      </c>
      <c r="W3710" s="1" t="s">
        <v>55</v>
      </c>
      <c r="X3710" s="2">
        <f t="shared" ca="1" si="57"/>
        <v>45937</v>
      </c>
      <c r="Y3710" s="1">
        <f ca="1">ROUND(YEARFRAC(Merge1[[#This Row],[Join_Date]],Merge1[[#This Row],[Today]], 3),0)</f>
        <v>6</v>
      </c>
      <c r="Z3710" s="1" t="str" cm="1">
        <f t="array" aca="1" ref="Z3710" ca="1">_xlfn.IFS(
   Merge1[[#This Row],[Customer Tenure]]&lt;=2,"New",
   Merge1[[#This Row],[Customer Tenure]]&lt;=5,"Emerging",
  Merge1[[#This Row],[Customer Tenure]]&lt;9,"Established",
   TRUE,"Loyal"
)</f>
        <v>Established</v>
      </c>
      <c r="AA3710" s="1" t="str" cm="1">
        <f t="array" ref="AA3710">_xlfn.IFS(Merge1[[#This Row],[Income]]&lt;=30000,"Low",Merge1[[#This Row],[Income]]&lt;=60000,"Medium",Merge1[[#This Row],[Income]]&lt;=100000,"High", Merge1[[#This Row],[Income]]&gt;100000," Premium")</f>
        <v xml:space="preserve"> Premium</v>
      </c>
      <c r="AB3710" s="1" t="str" cm="1">
        <f t="array" ref="AB3710">_xlfn.IFS(Merge1[[#This Row],[Age]]&lt;= 28,"Gen Z", Merge1[[#This Row],[Age]]&lt;=44,"Millennials", Merge1[[#This Row],[Age]]&lt;=60,"Gen X", Merge1[[#This Row],[Age]]&gt;60,"Baby Boomers")</f>
        <v>Baby Boomers</v>
      </c>
      <c r="AC3710" s="1" t="str" cm="1">
        <f t="array" ref="AC3710">_xlfn.IFS(
    Merge1[[#This Row],[Balance]]&lt;=50000,"Low",
    Merge1[[#This Row],[Balance]]&lt;=200000,"Medium",
    Merge1[[#This Row],[Balance]]&gt;200000,"High"
)</f>
        <v>High</v>
      </c>
    </row>
    <row r="3711" spans="1:29" x14ac:dyDescent="0.25">
      <c r="A3711" s="1" t="s">
        <v>1469</v>
      </c>
      <c r="B3711" s="1" t="s">
        <v>6043</v>
      </c>
      <c r="C3711" s="1" t="s">
        <v>5832</v>
      </c>
      <c r="D3711" s="2">
        <v>42664</v>
      </c>
      <c r="E3711">
        <v>207139</v>
      </c>
      <c r="F3711">
        <v>544</v>
      </c>
      <c r="G3711">
        <v>382411</v>
      </c>
      <c r="H3711" s="1" t="s">
        <v>5833</v>
      </c>
      <c r="I3711" s="1" t="s">
        <v>6290</v>
      </c>
      <c r="J3711" s="1" t="s">
        <v>6245</v>
      </c>
      <c r="K3711">
        <v>57</v>
      </c>
      <c r="L3711" s="1" t="s">
        <v>6260</v>
      </c>
      <c r="M3711" s="1" t="s">
        <v>6242</v>
      </c>
      <c r="N3711">
        <v>60042</v>
      </c>
      <c r="O3711" s="1" t="s">
        <v>6248</v>
      </c>
      <c r="P3711" s="2">
        <v>44469</v>
      </c>
      <c r="Q3711" s="2">
        <v>45736</v>
      </c>
      <c r="R3711" s="1" t="s">
        <v>6899</v>
      </c>
      <c r="S3711" s="1" t="s">
        <v>6914</v>
      </c>
      <c r="T3711" s="1" t="s">
        <v>28</v>
      </c>
      <c r="U3711">
        <v>8699</v>
      </c>
      <c r="V3711" s="1" t="s">
        <v>19</v>
      </c>
      <c r="W3711" s="1" t="s">
        <v>11</v>
      </c>
      <c r="X3711" s="2">
        <f t="shared" ca="1" si="57"/>
        <v>45937</v>
      </c>
      <c r="Y3711" s="1">
        <f ca="1">ROUND(YEARFRAC(Merge1[[#This Row],[Join_Date]],Merge1[[#This Row],[Today]], 3),0)</f>
        <v>4</v>
      </c>
      <c r="Z3711" s="1" t="str" cm="1">
        <f t="array" aca="1" ref="Z3711" ca="1">_xlfn.IFS(
   Merge1[[#This Row],[Customer Tenure]]&lt;=2,"New",
   Merge1[[#This Row],[Customer Tenure]]&lt;=5,"Emerging",
  Merge1[[#This Row],[Customer Tenure]]&lt;9,"Established",
   TRUE,"Loyal"
)</f>
        <v>Emerging</v>
      </c>
      <c r="AA3711" s="1" t="str" cm="1">
        <f t="array" ref="AA3711">_xlfn.IFS(Merge1[[#This Row],[Income]]&lt;=30000,"Low",Merge1[[#This Row],[Income]]&lt;=60000,"Medium",Merge1[[#This Row],[Income]]&lt;=100000,"High", Merge1[[#This Row],[Income]]&gt;100000," Premium")</f>
        <v>High</v>
      </c>
      <c r="AB3711" s="1" t="str" cm="1">
        <f t="array" ref="AB3711">_xlfn.IFS(Merge1[[#This Row],[Age]]&lt;= 28,"Gen Z", Merge1[[#This Row],[Age]]&lt;=44,"Millennials", Merge1[[#This Row],[Age]]&lt;=60,"Gen X", Merge1[[#This Row],[Age]]&gt;60,"Baby Boomers")</f>
        <v>Gen X</v>
      </c>
      <c r="AC3711" s="1" t="str" cm="1">
        <f t="array" ref="AC3711">_xlfn.IFS(
    Merge1[[#This Row],[Balance]]&lt;=50000,"Low",
    Merge1[[#This Row],[Balance]]&lt;=200000,"Medium",
    Merge1[[#This Row],[Balance]]&gt;200000,"High"
)</f>
        <v>High</v>
      </c>
    </row>
    <row r="3712" spans="1:29" x14ac:dyDescent="0.25">
      <c r="A3712" s="1" t="s">
        <v>101</v>
      </c>
      <c r="B3712" s="1" t="s">
        <v>6018</v>
      </c>
      <c r="C3712" s="1" t="s">
        <v>5842</v>
      </c>
      <c r="D3712" s="2">
        <v>45453</v>
      </c>
      <c r="E3712">
        <v>51831</v>
      </c>
      <c r="F3712">
        <v>355</v>
      </c>
      <c r="G3712">
        <v>126648</v>
      </c>
      <c r="H3712" s="1" t="s">
        <v>5833</v>
      </c>
      <c r="I3712" s="1" t="s">
        <v>6458</v>
      </c>
      <c r="J3712" s="1" t="s">
        <v>6245</v>
      </c>
      <c r="K3712">
        <v>36</v>
      </c>
      <c r="L3712" s="1" t="s">
        <v>6256</v>
      </c>
      <c r="M3712" s="1" t="s">
        <v>6262</v>
      </c>
      <c r="N3712">
        <v>188639</v>
      </c>
      <c r="O3712" s="1" t="s">
        <v>6243</v>
      </c>
      <c r="P3712" s="2">
        <v>45492</v>
      </c>
      <c r="Q3712" s="2">
        <v>45522</v>
      </c>
      <c r="R3712" s="1" t="s">
        <v>6889</v>
      </c>
      <c r="S3712" s="1" t="s">
        <v>6890</v>
      </c>
      <c r="T3712" s="1" t="s">
        <v>14</v>
      </c>
      <c r="U3712">
        <v>2226</v>
      </c>
      <c r="V3712" s="1" t="s">
        <v>10</v>
      </c>
      <c r="W3712" s="1" t="s">
        <v>55</v>
      </c>
      <c r="X3712" s="2">
        <f t="shared" ca="1" si="57"/>
        <v>45937</v>
      </c>
      <c r="Y3712" s="1">
        <f ca="1">ROUND(YEARFRAC(Merge1[[#This Row],[Join_Date]],Merge1[[#This Row],[Today]], 3),0)</f>
        <v>1</v>
      </c>
      <c r="Z3712" s="1" t="str" cm="1">
        <f t="array" aca="1" ref="Z3712" ca="1">_xlfn.IFS(
   Merge1[[#This Row],[Customer Tenure]]&lt;=2,"New",
   Merge1[[#This Row],[Customer Tenure]]&lt;=5,"Emerging",
  Merge1[[#This Row],[Customer Tenure]]&lt;9,"Established",
   TRUE,"Loyal"
)</f>
        <v>New</v>
      </c>
      <c r="AA3712" s="1" t="str" cm="1">
        <f t="array" ref="AA3712">_xlfn.IFS(Merge1[[#This Row],[Income]]&lt;=30000,"Low",Merge1[[#This Row],[Income]]&lt;=60000,"Medium",Merge1[[#This Row],[Income]]&lt;=100000,"High", Merge1[[#This Row],[Income]]&gt;100000," Premium")</f>
        <v xml:space="preserve"> Premium</v>
      </c>
      <c r="AB3712" s="1" t="str" cm="1">
        <f t="array" ref="AB3712">_xlfn.IFS(Merge1[[#This Row],[Age]]&lt;= 28,"Gen Z", Merge1[[#This Row],[Age]]&lt;=44,"Millennials", Merge1[[#This Row],[Age]]&lt;=60,"Gen X", Merge1[[#This Row],[Age]]&gt;60,"Baby Boomers")</f>
        <v>Millennials</v>
      </c>
      <c r="AC3712" s="1" t="str" cm="1">
        <f t="array" ref="AC3712">_xlfn.IFS(
    Merge1[[#This Row],[Balance]]&lt;=50000,"Low",
    Merge1[[#This Row],[Balance]]&lt;=200000,"Medium",
    Merge1[[#This Row],[Balance]]&gt;200000,"High"
)</f>
        <v>Medium</v>
      </c>
    </row>
    <row r="3713" spans="1:29" x14ac:dyDescent="0.25">
      <c r="A3713" s="1" t="s">
        <v>146</v>
      </c>
      <c r="B3713" s="1" t="s">
        <v>6219</v>
      </c>
      <c r="C3713" s="1" t="s">
        <v>5842</v>
      </c>
      <c r="D3713" s="2">
        <v>45317</v>
      </c>
      <c r="E3713">
        <v>497599</v>
      </c>
      <c r="F3713">
        <v>819</v>
      </c>
      <c r="G3713">
        <v>0</v>
      </c>
      <c r="H3713" s="1" t="s">
        <v>5833</v>
      </c>
      <c r="I3713" s="1" t="s">
        <v>6382</v>
      </c>
      <c r="J3713" s="1" t="s">
        <v>6245</v>
      </c>
      <c r="K3713">
        <v>43</v>
      </c>
      <c r="L3713" s="1" t="s">
        <v>6256</v>
      </c>
      <c r="M3713" s="1" t="s">
        <v>6257</v>
      </c>
      <c r="N3713">
        <v>27314</v>
      </c>
      <c r="O3713" s="1" t="s">
        <v>6248</v>
      </c>
      <c r="P3713" s="2">
        <v>44706</v>
      </c>
      <c r="Q3713" s="2">
        <v>45713</v>
      </c>
      <c r="R3713" s="1" t="s">
        <v>6885</v>
      </c>
      <c r="S3713" s="1" t="s">
        <v>6896</v>
      </c>
      <c r="T3713" s="1" t="s">
        <v>14</v>
      </c>
      <c r="U3713">
        <v>9190</v>
      </c>
      <c r="V3713" s="1" t="s">
        <v>19</v>
      </c>
      <c r="W3713" s="1" t="s">
        <v>20</v>
      </c>
      <c r="X3713" s="2">
        <f t="shared" ca="1" si="57"/>
        <v>45937</v>
      </c>
      <c r="Y3713" s="1">
        <f ca="1">ROUND(YEARFRAC(Merge1[[#This Row],[Join_Date]],Merge1[[#This Row],[Today]], 3),0)</f>
        <v>3</v>
      </c>
      <c r="Z3713" s="1" t="str" cm="1">
        <f t="array" aca="1" ref="Z3713" ca="1">_xlfn.IFS(
   Merge1[[#This Row],[Customer Tenure]]&lt;=2,"New",
   Merge1[[#This Row],[Customer Tenure]]&lt;=5,"Emerging",
  Merge1[[#This Row],[Customer Tenure]]&lt;9,"Established",
   TRUE,"Loyal"
)</f>
        <v>Emerging</v>
      </c>
      <c r="AA3713" s="1" t="str" cm="1">
        <f t="array" ref="AA3713">_xlfn.IFS(Merge1[[#This Row],[Income]]&lt;=30000,"Low",Merge1[[#This Row],[Income]]&lt;=60000,"Medium",Merge1[[#This Row],[Income]]&lt;=100000,"High", Merge1[[#This Row],[Income]]&gt;100000," Premium")</f>
        <v>Low</v>
      </c>
      <c r="AB3713" s="1" t="str" cm="1">
        <f t="array" ref="AB3713">_xlfn.IFS(Merge1[[#This Row],[Age]]&lt;= 28,"Gen Z", Merge1[[#This Row],[Age]]&lt;=44,"Millennials", Merge1[[#This Row],[Age]]&lt;=60,"Gen X", Merge1[[#This Row],[Age]]&gt;60,"Baby Boomers")</f>
        <v>Millennials</v>
      </c>
      <c r="AC3713" s="1" t="str" cm="1">
        <f t="array" ref="AC3713">_xlfn.IFS(
    Merge1[[#This Row],[Balance]]&lt;=50000,"Low",
    Merge1[[#This Row],[Balance]]&lt;=200000,"Medium",
    Merge1[[#This Row],[Balance]]&gt;200000,"High"
)</f>
        <v>High</v>
      </c>
    </row>
    <row r="3714" spans="1:29" x14ac:dyDescent="0.25">
      <c r="A3714" s="1" t="s">
        <v>434</v>
      </c>
      <c r="B3714" s="1" t="s">
        <v>5849</v>
      </c>
      <c r="C3714" s="1" t="s">
        <v>5832</v>
      </c>
      <c r="D3714" s="2">
        <v>45860</v>
      </c>
      <c r="E3714">
        <v>5668</v>
      </c>
      <c r="F3714">
        <v>727</v>
      </c>
      <c r="G3714">
        <v>0</v>
      </c>
      <c r="H3714" s="1" t="s">
        <v>5850</v>
      </c>
      <c r="I3714" s="1" t="s">
        <v>6765</v>
      </c>
      <c r="J3714" s="1" t="s">
        <v>6240</v>
      </c>
      <c r="K3714">
        <v>45</v>
      </c>
      <c r="L3714" s="1" t="s">
        <v>6260</v>
      </c>
      <c r="M3714" s="1" t="s">
        <v>6266</v>
      </c>
      <c r="N3714">
        <v>145932</v>
      </c>
      <c r="O3714" s="1" t="s">
        <v>6248</v>
      </c>
      <c r="P3714" s="2">
        <v>45884</v>
      </c>
      <c r="Q3714" s="2">
        <v>45618</v>
      </c>
      <c r="R3714" s="1" t="s">
        <v>6887</v>
      </c>
      <c r="S3714" s="1" t="s">
        <v>6901</v>
      </c>
      <c r="T3714" s="1" t="s">
        <v>23</v>
      </c>
      <c r="U3714">
        <v>5711</v>
      </c>
      <c r="V3714" s="1" t="s">
        <v>19</v>
      </c>
      <c r="W3714" s="1" t="s">
        <v>50</v>
      </c>
      <c r="X3714" s="2">
        <f t="shared" ref="X3714:X3777" ca="1" si="58">TODAY()</f>
        <v>45937</v>
      </c>
      <c r="Y3714" s="1">
        <f ca="1">ROUND(YEARFRAC(Merge1[[#This Row],[Join_Date]],Merge1[[#This Row],[Today]], 3),0)</f>
        <v>0</v>
      </c>
      <c r="Z3714" s="1" t="str" cm="1">
        <f t="array" aca="1" ref="Z3714" ca="1">_xlfn.IFS(
   Merge1[[#This Row],[Customer Tenure]]&lt;=2,"New",
   Merge1[[#This Row],[Customer Tenure]]&lt;=5,"Emerging",
  Merge1[[#This Row],[Customer Tenure]]&lt;9,"Established",
   TRUE,"Loyal"
)</f>
        <v>New</v>
      </c>
      <c r="AA3714" s="1" t="str" cm="1">
        <f t="array" ref="AA3714">_xlfn.IFS(Merge1[[#This Row],[Income]]&lt;=30000,"Low",Merge1[[#This Row],[Income]]&lt;=60000,"Medium",Merge1[[#This Row],[Income]]&lt;=100000,"High", Merge1[[#This Row],[Income]]&gt;100000," Premium")</f>
        <v xml:space="preserve"> Premium</v>
      </c>
      <c r="AB3714" s="1" t="str" cm="1">
        <f t="array" ref="AB3714">_xlfn.IFS(Merge1[[#This Row],[Age]]&lt;= 28,"Gen Z", Merge1[[#This Row],[Age]]&lt;=44,"Millennials", Merge1[[#This Row],[Age]]&lt;=60,"Gen X", Merge1[[#This Row],[Age]]&gt;60,"Baby Boomers")</f>
        <v>Gen X</v>
      </c>
      <c r="AC3714" s="1" t="str" cm="1">
        <f t="array" ref="AC3714">_xlfn.IFS(
    Merge1[[#This Row],[Balance]]&lt;=50000,"Low",
    Merge1[[#This Row],[Balance]]&lt;=200000,"Medium",
    Merge1[[#This Row],[Balance]]&gt;200000,"High"
)</f>
        <v>Low</v>
      </c>
    </row>
    <row r="3715" spans="1:29" x14ac:dyDescent="0.25">
      <c r="A3715" s="1" t="s">
        <v>979</v>
      </c>
      <c r="B3715" s="1" t="s">
        <v>6078</v>
      </c>
      <c r="C3715" s="1" t="s">
        <v>5846</v>
      </c>
      <c r="D3715" s="2">
        <v>44417</v>
      </c>
      <c r="E3715">
        <v>273721</v>
      </c>
      <c r="F3715">
        <v>649</v>
      </c>
      <c r="G3715">
        <v>0</v>
      </c>
      <c r="H3715" s="1" t="s">
        <v>5833</v>
      </c>
      <c r="I3715" s="1" t="s">
        <v>6766</v>
      </c>
      <c r="J3715" s="1" t="s">
        <v>6240</v>
      </c>
      <c r="K3715">
        <v>70</v>
      </c>
      <c r="L3715" s="1" t="s">
        <v>6260</v>
      </c>
      <c r="M3715" s="1" t="s">
        <v>6254</v>
      </c>
      <c r="N3715">
        <v>155720</v>
      </c>
      <c r="O3715" s="1" t="s">
        <v>6248</v>
      </c>
      <c r="P3715" s="2">
        <v>43022</v>
      </c>
      <c r="Q3715" s="2">
        <v>45172</v>
      </c>
      <c r="R3715" s="1" t="s">
        <v>6897</v>
      </c>
      <c r="S3715" s="1" t="s">
        <v>6909</v>
      </c>
      <c r="T3715" s="1" t="s">
        <v>9</v>
      </c>
      <c r="U3715">
        <v>8027</v>
      </c>
      <c r="V3715" s="1" t="s">
        <v>15</v>
      </c>
      <c r="W3715" s="1" t="s">
        <v>40</v>
      </c>
      <c r="X3715" s="2">
        <f t="shared" ca="1" si="58"/>
        <v>45937</v>
      </c>
      <c r="Y3715" s="1">
        <f ca="1">ROUND(YEARFRAC(Merge1[[#This Row],[Join_Date]],Merge1[[#This Row],[Today]], 3),0)</f>
        <v>8</v>
      </c>
      <c r="Z3715" s="1" t="str" cm="1">
        <f t="array" aca="1" ref="Z3715" ca="1">_xlfn.IFS(
   Merge1[[#This Row],[Customer Tenure]]&lt;=2,"New",
   Merge1[[#This Row],[Customer Tenure]]&lt;=5,"Emerging",
  Merge1[[#This Row],[Customer Tenure]]&lt;9,"Established",
   TRUE,"Loyal"
)</f>
        <v>Established</v>
      </c>
      <c r="AA3715" s="1" t="str" cm="1">
        <f t="array" ref="AA3715">_xlfn.IFS(Merge1[[#This Row],[Income]]&lt;=30000,"Low",Merge1[[#This Row],[Income]]&lt;=60000,"Medium",Merge1[[#This Row],[Income]]&lt;=100000,"High", Merge1[[#This Row],[Income]]&gt;100000," Premium")</f>
        <v xml:space="preserve"> Premium</v>
      </c>
      <c r="AB3715" s="1" t="str" cm="1">
        <f t="array" ref="AB3715">_xlfn.IFS(Merge1[[#This Row],[Age]]&lt;= 28,"Gen Z", Merge1[[#This Row],[Age]]&lt;=44,"Millennials", Merge1[[#This Row],[Age]]&lt;=60,"Gen X", Merge1[[#This Row],[Age]]&gt;60,"Baby Boomers")</f>
        <v>Baby Boomers</v>
      </c>
      <c r="AC3715" s="1" t="str" cm="1">
        <f t="array" ref="AC3715">_xlfn.IFS(
    Merge1[[#This Row],[Balance]]&lt;=50000,"Low",
    Merge1[[#This Row],[Balance]]&lt;=200000,"Medium",
    Merge1[[#This Row],[Balance]]&gt;200000,"High"
)</f>
        <v>High</v>
      </c>
    </row>
    <row r="3716" spans="1:29" x14ac:dyDescent="0.25">
      <c r="A3716" s="1" t="s">
        <v>2570</v>
      </c>
      <c r="B3716" s="1" t="s">
        <v>5869</v>
      </c>
      <c r="C3716" s="1" t="s">
        <v>5835</v>
      </c>
      <c r="D3716" s="2">
        <v>43495</v>
      </c>
      <c r="E3716">
        <v>199886</v>
      </c>
      <c r="F3716">
        <v>490</v>
      </c>
      <c r="G3716">
        <v>0</v>
      </c>
      <c r="H3716" s="1" t="s">
        <v>5833</v>
      </c>
      <c r="I3716" s="1" t="s">
        <v>6398</v>
      </c>
      <c r="J3716" s="1" t="s">
        <v>6245</v>
      </c>
      <c r="K3716">
        <v>42</v>
      </c>
      <c r="L3716" s="1" t="s">
        <v>6260</v>
      </c>
      <c r="M3716" s="1" t="s">
        <v>6254</v>
      </c>
      <c r="N3716">
        <v>88344</v>
      </c>
      <c r="O3716" s="1" t="s">
        <v>6243</v>
      </c>
      <c r="P3716" s="2">
        <v>45720</v>
      </c>
      <c r="Q3716" s="2">
        <v>45226</v>
      </c>
      <c r="R3716" s="1" t="s">
        <v>6912</v>
      </c>
      <c r="S3716" s="1" t="s">
        <v>6913</v>
      </c>
      <c r="T3716" s="1" t="s">
        <v>23</v>
      </c>
      <c r="U3716">
        <v>2618</v>
      </c>
      <c r="V3716" s="1" t="s">
        <v>15</v>
      </c>
      <c r="W3716" s="1" t="s">
        <v>40</v>
      </c>
      <c r="X3716" s="2">
        <f t="shared" ca="1" si="58"/>
        <v>45937</v>
      </c>
      <c r="Y3716" s="1">
        <f ca="1">ROUND(YEARFRAC(Merge1[[#This Row],[Join_Date]],Merge1[[#This Row],[Today]], 3),0)</f>
        <v>1</v>
      </c>
      <c r="Z3716" s="1" t="str" cm="1">
        <f t="array" aca="1" ref="Z3716" ca="1">_xlfn.IFS(
   Merge1[[#This Row],[Customer Tenure]]&lt;=2,"New",
   Merge1[[#This Row],[Customer Tenure]]&lt;=5,"Emerging",
  Merge1[[#This Row],[Customer Tenure]]&lt;9,"Established",
   TRUE,"Loyal"
)</f>
        <v>New</v>
      </c>
      <c r="AA3716" s="1" t="str" cm="1">
        <f t="array" ref="AA3716">_xlfn.IFS(Merge1[[#This Row],[Income]]&lt;=30000,"Low",Merge1[[#This Row],[Income]]&lt;=60000,"Medium",Merge1[[#This Row],[Income]]&lt;=100000,"High", Merge1[[#This Row],[Income]]&gt;100000," Premium")</f>
        <v>High</v>
      </c>
      <c r="AB3716" s="1" t="str" cm="1">
        <f t="array" ref="AB3716">_xlfn.IFS(Merge1[[#This Row],[Age]]&lt;= 28,"Gen Z", Merge1[[#This Row],[Age]]&lt;=44,"Millennials", Merge1[[#This Row],[Age]]&lt;=60,"Gen X", Merge1[[#This Row],[Age]]&gt;60,"Baby Boomers")</f>
        <v>Millennials</v>
      </c>
      <c r="AC3716" s="1" t="str" cm="1">
        <f t="array" ref="AC3716">_xlfn.IFS(
    Merge1[[#This Row],[Balance]]&lt;=50000,"Low",
    Merge1[[#This Row],[Balance]]&lt;=200000,"Medium",
    Merge1[[#This Row],[Balance]]&gt;200000,"High"
)</f>
        <v>Medium</v>
      </c>
    </row>
    <row r="3717" spans="1:29" x14ac:dyDescent="0.25">
      <c r="A3717" s="1" t="s">
        <v>2993</v>
      </c>
      <c r="B3717" s="1" t="s">
        <v>6055</v>
      </c>
      <c r="C3717" s="1" t="s">
        <v>5835</v>
      </c>
      <c r="D3717" s="2">
        <v>42926</v>
      </c>
      <c r="E3717">
        <v>267885</v>
      </c>
      <c r="F3717">
        <v>620</v>
      </c>
      <c r="G3717">
        <v>108619</v>
      </c>
      <c r="H3717" s="1" t="s">
        <v>5833</v>
      </c>
      <c r="I3717" s="1" t="s">
        <v>6365</v>
      </c>
      <c r="J3717" s="1" t="s">
        <v>6245</v>
      </c>
      <c r="K3717">
        <v>72</v>
      </c>
      <c r="L3717" s="1" t="s">
        <v>6260</v>
      </c>
      <c r="M3717" s="1" t="s">
        <v>6242</v>
      </c>
      <c r="N3717">
        <v>145991</v>
      </c>
      <c r="O3717" s="1" t="s">
        <v>6243</v>
      </c>
      <c r="P3717" s="2">
        <v>44205</v>
      </c>
      <c r="Q3717" s="2">
        <v>45162</v>
      </c>
      <c r="R3717" s="1" t="s">
        <v>6889</v>
      </c>
      <c r="S3717" s="1" t="s">
        <v>6919</v>
      </c>
      <c r="T3717" s="1" t="s">
        <v>23</v>
      </c>
      <c r="U3717">
        <v>9572</v>
      </c>
      <c r="V3717" s="1" t="s">
        <v>19</v>
      </c>
      <c r="W3717" s="1" t="s">
        <v>16</v>
      </c>
      <c r="X3717" s="2">
        <f t="shared" ca="1" si="58"/>
        <v>45937</v>
      </c>
      <c r="Y3717" s="1">
        <f ca="1">ROUND(YEARFRAC(Merge1[[#This Row],[Join_Date]],Merge1[[#This Row],[Today]], 3),0)</f>
        <v>5</v>
      </c>
      <c r="Z3717" s="1" t="str" cm="1">
        <f t="array" aca="1" ref="Z3717" ca="1">_xlfn.IFS(
   Merge1[[#This Row],[Customer Tenure]]&lt;=2,"New",
   Merge1[[#This Row],[Customer Tenure]]&lt;=5,"Emerging",
  Merge1[[#This Row],[Customer Tenure]]&lt;9,"Established",
   TRUE,"Loyal"
)</f>
        <v>Emerging</v>
      </c>
      <c r="AA3717" s="1" t="str" cm="1">
        <f t="array" ref="AA3717">_xlfn.IFS(Merge1[[#This Row],[Income]]&lt;=30000,"Low",Merge1[[#This Row],[Income]]&lt;=60000,"Medium",Merge1[[#This Row],[Income]]&lt;=100000,"High", Merge1[[#This Row],[Income]]&gt;100000," Premium")</f>
        <v xml:space="preserve"> Premium</v>
      </c>
      <c r="AB3717" s="1" t="str" cm="1">
        <f t="array" ref="AB3717">_xlfn.IFS(Merge1[[#This Row],[Age]]&lt;= 28,"Gen Z", Merge1[[#This Row],[Age]]&lt;=44,"Millennials", Merge1[[#This Row],[Age]]&lt;=60,"Gen X", Merge1[[#This Row],[Age]]&gt;60,"Baby Boomers")</f>
        <v>Baby Boomers</v>
      </c>
      <c r="AC3717" s="1" t="str" cm="1">
        <f t="array" ref="AC3717">_xlfn.IFS(
    Merge1[[#This Row],[Balance]]&lt;=50000,"Low",
    Merge1[[#This Row],[Balance]]&lt;=200000,"Medium",
    Merge1[[#This Row],[Balance]]&gt;200000,"High"
)</f>
        <v>High</v>
      </c>
    </row>
    <row r="3718" spans="1:29" x14ac:dyDescent="0.25">
      <c r="A3718" s="1" t="s">
        <v>1201</v>
      </c>
      <c r="B3718" s="1" t="s">
        <v>6002</v>
      </c>
      <c r="C3718" s="1" t="s">
        <v>5835</v>
      </c>
      <c r="D3718" s="2">
        <v>43431</v>
      </c>
      <c r="E3718">
        <v>111718</v>
      </c>
      <c r="F3718">
        <v>549</v>
      </c>
      <c r="G3718">
        <v>429315</v>
      </c>
      <c r="H3718" s="1" t="s">
        <v>5833</v>
      </c>
      <c r="I3718" s="1" t="s">
        <v>6470</v>
      </c>
      <c r="J3718" s="1" t="s">
        <v>6240</v>
      </c>
      <c r="K3718">
        <v>72</v>
      </c>
      <c r="L3718" s="1" t="s">
        <v>6260</v>
      </c>
      <c r="M3718" s="1" t="s">
        <v>6257</v>
      </c>
      <c r="N3718">
        <v>143786</v>
      </c>
      <c r="O3718" s="1" t="s">
        <v>6243</v>
      </c>
      <c r="P3718" s="2">
        <v>45538</v>
      </c>
      <c r="Q3718" s="2">
        <v>45206</v>
      </c>
      <c r="R3718" s="1" t="s">
        <v>6912</v>
      </c>
      <c r="S3718" s="1" t="s">
        <v>6913</v>
      </c>
      <c r="T3718" s="1" t="s">
        <v>14</v>
      </c>
      <c r="U3718">
        <v>4819</v>
      </c>
      <c r="V3718" s="1" t="s">
        <v>10</v>
      </c>
      <c r="W3718" s="1" t="s">
        <v>55</v>
      </c>
      <c r="X3718" s="2">
        <f t="shared" ca="1" si="58"/>
        <v>45937</v>
      </c>
      <c r="Y3718" s="1">
        <f ca="1">ROUND(YEARFRAC(Merge1[[#This Row],[Join_Date]],Merge1[[#This Row],[Today]], 3),0)</f>
        <v>1</v>
      </c>
      <c r="Z3718" s="1" t="str" cm="1">
        <f t="array" aca="1" ref="Z3718" ca="1">_xlfn.IFS(
   Merge1[[#This Row],[Customer Tenure]]&lt;=2,"New",
   Merge1[[#This Row],[Customer Tenure]]&lt;=5,"Emerging",
  Merge1[[#This Row],[Customer Tenure]]&lt;9,"Established",
   TRUE,"Loyal"
)</f>
        <v>New</v>
      </c>
      <c r="AA3718" s="1" t="str" cm="1">
        <f t="array" ref="AA3718">_xlfn.IFS(Merge1[[#This Row],[Income]]&lt;=30000,"Low",Merge1[[#This Row],[Income]]&lt;=60000,"Medium",Merge1[[#This Row],[Income]]&lt;=100000,"High", Merge1[[#This Row],[Income]]&gt;100000," Premium")</f>
        <v xml:space="preserve"> Premium</v>
      </c>
      <c r="AB3718" s="1" t="str" cm="1">
        <f t="array" ref="AB3718">_xlfn.IFS(Merge1[[#This Row],[Age]]&lt;= 28,"Gen Z", Merge1[[#This Row],[Age]]&lt;=44,"Millennials", Merge1[[#This Row],[Age]]&lt;=60,"Gen X", Merge1[[#This Row],[Age]]&gt;60,"Baby Boomers")</f>
        <v>Baby Boomers</v>
      </c>
      <c r="AC3718" s="1" t="str" cm="1">
        <f t="array" ref="AC3718">_xlfn.IFS(
    Merge1[[#This Row],[Balance]]&lt;=50000,"Low",
    Merge1[[#This Row],[Balance]]&lt;=200000,"Medium",
    Merge1[[#This Row],[Balance]]&gt;200000,"High"
)</f>
        <v>Medium</v>
      </c>
    </row>
    <row r="3719" spans="1:29" x14ac:dyDescent="0.25">
      <c r="A3719" s="1" t="s">
        <v>802</v>
      </c>
      <c r="B3719" s="1" t="s">
        <v>5865</v>
      </c>
      <c r="C3719" s="1" t="s">
        <v>5846</v>
      </c>
      <c r="D3719" s="2">
        <v>44487</v>
      </c>
      <c r="E3719">
        <v>421669</v>
      </c>
      <c r="F3719">
        <v>829</v>
      </c>
      <c r="G3719">
        <v>0</v>
      </c>
      <c r="H3719" s="1" t="s">
        <v>5833</v>
      </c>
      <c r="I3719" s="1" t="s">
        <v>6834</v>
      </c>
      <c r="J3719" s="1" t="s">
        <v>6245</v>
      </c>
      <c r="K3719">
        <v>18</v>
      </c>
      <c r="L3719" s="1" t="s">
        <v>6256</v>
      </c>
      <c r="M3719" s="1" t="s">
        <v>6257</v>
      </c>
      <c r="N3719">
        <v>53997</v>
      </c>
      <c r="O3719" s="1" t="s">
        <v>6243</v>
      </c>
      <c r="P3719" s="2">
        <v>43488</v>
      </c>
      <c r="Q3719" s="2">
        <v>45655</v>
      </c>
      <c r="R3719" s="1" t="s">
        <v>6904</v>
      </c>
      <c r="S3719" s="1" t="s">
        <v>6916</v>
      </c>
      <c r="T3719" s="1" t="s">
        <v>23</v>
      </c>
      <c r="U3719">
        <v>6355</v>
      </c>
      <c r="V3719" s="1" t="s">
        <v>15</v>
      </c>
      <c r="W3719" s="1" t="s">
        <v>29</v>
      </c>
      <c r="X3719" s="2">
        <f t="shared" ca="1" si="58"/>
        <v>45937</v>
      </c>
      <c r="Y3719" s="1">
        <f ca="1">ROUND(YEARFRAC(Merge1[[#This Row],[Join_Date]],Merge1[[#This Row],[Today]], 3),0)</f>
        <v>7</v>
      </c>
      <c r="Z3719" s="1" t="str" cm="1">
        <f t="array" aca="1" ref="Z3719" ca="1">_xlfn.IFS(
   Merge1[[#This Row],[Customer Tenure]]&lt;=2,"New",
   Merge1[[#This Row],[Customer Tenure]]&lt;=5,"Emerging",
  Merge1[[#This Row],[Customer Tenure]]&lt;9,"Established",
   TRUE,"Loyal"
)</f>
        <v>Established</v>
      </c>
      <c r="AA3719" s="1" t="str" cm="1">
        <f t="array" ref="AA3719">_xlfn.IFS(Merge1[[#This Row],[Income]]&lt;=30000,"Low",Merge1[[#This Row],[Income]]&lt;=60000,"Medium",Merge1[[#This Row],[Income]]&lt;=100000,"High", Merge1[[#This Row],[Income]]&gt;100000," Premium")</f>
        <v>Medium</v>
      </c>
      <c r="AB3719" s="1" t="str" cm="1">
        <f t="array" ref="AB3719">_xlfn.IFS(Merge1[[#This Row],[Age]]&lt;= 28,"Gen Z", Merge1[[#This Row],[Age]]&lt;=44,"Millennials", Merge1[[#This Row],[Age]]&lt;=60,"Gen X", Merge1[[#This Row],[Age]]&gt;60,"Baby Boomers")</f>
        <v>Gen Z</v>
      </c>
      <c r="AC3719" s="1" t="str" cm="1">
        <f t="array" ref="AC3719">_xlfn.IFS(
    Merge1[[#This Row],[Balance]]&lt;=50000,"Low",
    Merge1[[#This Row],[Balance]]&lt;=200000,"Medium",
    Merge1[[#This Row],[Balance]]&gt;200000,"High"
)</f>
        <v>High</v>
      </c>
    </row>
    <row r="3720" spans="1:29" x14ac:dyDescent="0.25">
      <c r="A3720" s="1" t="s">
        <v>501</v>
      </c>
      <c r="B3720" s="1" t="s">
        <v>6114</v>
      </c>
      <c r="C3720" s="1" t="s">
        <v>5846</v>
      </c>
      <c r="D3720" s="2">
        <v>45173</v>
      </c>
      <c r="E3720">
        <v>398102</v>
      </c>
      <c r="F3720">
        <v>802</v>
      </c>
      <c r="G3720">
        <v>0</v>
      </c>
      <c r="H3720" s="1" t="s">
        <v>5833</v>
      </c>
      <c r="I3720" s="1" t="s">
        <v>6810</v>
      </c>
      <c r="J3720" s="1" t="s">
        <v>6245</v>
      </c>
      <c r="K3720">
        <v>50</v>
      </c>
      <c r="L3720" s="1" t="s">
        <v>6260</v>
      </c>
      <c r="M3720" s="1" t="s">
        <v>6266</v>
      </c>
      <c r="N3720">
        <v>99671</v>
      </c>
      <c r="O3720" s="1" t="s">
        <v>6243</v>
      </c>
      <c r="P3720" s="2">
        <v>42416</v>
      </c>
      <c r="Q3720" s="2">
        <v>45796</v>
      </c>
      <c r="R3720" s="1" t="s">
        <v>6906</v>
      </c>
      <c r="S3720" s="1" t="s">
        <v>6907</v>
      </c>
      <c r="T3720" s="1" t="s">
        <v>28</v>
      </c>
      <c r="U3720">
        <v>188</v>
      </c>
      <c r="V3720" s="1" t="s">
        <v>24</v>
      </c>
      <c r="W3720" s="1" t="s">
        <v>106</v>
      </c>
      <c r="X3720" s="2">
        <f t="shared" ca="1" si="58"/>
        <v>45937</v>
      </c>
      <c r="Y3720" s="1">
        <f ca="1">ROUND(YEARFRAC(Merge1[[#This Row],[Join_Date]],Merge1[[#This Row],[Today]], 3),0)</f>
        <v>10</v>
      </c>
      <c r="Z3720" s="1" t="str" cm="1">
        <f t="array" aca="1" ref="Z3720" ca="1">_xlfn.IFS(
   Merge1[[#This Row],[Customer Tenure]]&lt;=2,"New",
   Merge1[[#This Row],[Customer Tenure]]&lt;=5,"Emerging",
  Merge1[[#This Row],[Customer Tenure]]&lt;9,"Established",
   TRUE,"Loyal"
)</f>
        <v>Loyal</v>
      </c>
      <c r="AA3720" s="1" t="str" cm="1">
        <f t="array" ref="AA3720">_xlfn.IFS(Merge1[[#This Row],[Income]]&lt;=30000,"Low",Merge1[[#This Row],[Income]]&lt;=60000,"Medium",Merge1[[#This Row],[Income]]&lt;=100000,"High", Merge1[[#This Row],[Income]]&gt;100000," Premium")</f>
        <v>High</v>
      </c>
      <c r="AB3720" s="1" t="str" cm="1">
        <f t="array" ref="AB3720">_xlfn.IFS(Merge1[[#This Row],[Age]]&lt;= 28,"Gen Z", Merge1[[#This Row],[Age]]&lt;=44,"Millennials", Merge1[[#This Row],[Age]]&lt;=60,"Gen X", Merge1[[#This Row],[Age]]&gt;60,"Baby Boomers")</f>
        <v>Gen X</v>
      </c>
      <c r="AC3720" s="1" t="str" cm="1">
        <f t="array" ref="AC3720">_xlfn.IFS(
    Merge1[[#This Row],[Balance]]&lt;=50000,"Low",
    Merge1[[#This Row],[Balance]]&lt;=200000,"Medium",
    Merge1[[#This Row],[Balance]]&gt;200000,"High"
)</f>
        <v>High</v>
      </c>
    </row>
    <row r="3721" spans="1:29" x14ac:dyDescent="0.25">
      <c r="A3721" s="1" t="s">
        <v>1351</v>
      </c>
      <c r="B3721" s="1" t="s">
        <v>6151</v>
      </c>
      <c r="C3721" s="1" t="s">
        <v>5835</v>
      </c>
      <c r="D3721" s="2">
        <v>43979</v>
      </c>
      <c r="E3721">
        <v>64286</v>
      </c>
      <c r="F3721">
        <v>486</v>
      </c>
      <c r="G3721">
        <v>0</v>
      </c>
      <c r="H3721" s="1" t="s">
        <v>5860</v>
      </c>
      <c r="I3721" s="1" t="s">
        <v>6530</v>
      </c>
      <c r="J3721" s="1" t="s">
        <v>6245</v>
      </c>
      <c r="K3721">
        <v>62</v>
      </c>
      <c r="L3721" s="1" t="s">
        <v>6260</v>
      </c>
      <c r="M3721" s="1" t="s">
        <v>6247</v>
      </c>
      <c r="N3721">
        <v>105530</v>
      </c>
      <c r="O3721" s="1" t="s">
        <v>6252</v>
      </c>
      <c r="P3721" s="2">
        <v>43070</v>
      </c>
      <c r="Q3721" s="2">
        <v>45508</v>
      </c>
      <c r="R3721" s="1" t="s">
        <v>6889</v>
      </c>
      <c r="S3721" s="1" t="s">
        <v>6890</v>
      </c>
      <c r="T3721" s="1" t="s">
        <v>14</v>
      </c>
      <c r="U3721">
        <v>7781</v>
      </c>
      <c r="V3721" s="1" t="s">
        <v>15</v>
      </c>
      <c r="W3721" s="1" t="s">
        <v>40</v>
      </c>
      <c r="X3721" s="2">
        <f t="shared" ca="1" si="58"/>
        <v>45937</v>
      </c>
      <c r="Y3721" s="1">
        <f ca="1">ROUND(YEARFRAC(Merge1[[#This Row],[Join_Date]],Merge1[[#This Row],[Today]], 3),0)</f>
        <v>8</v>
      </c>
      <c r="Z3721" s="1" t="str" cm="1">
        <f t="array" aca="1" ref="Z3721" ca="1">_xlfn.IFS(
   Merge1[[#This Row],[Customer Tenure]]&lt;=2,"New",
   Merge1[[#This Row],[Customer Tenure]]&lt;=5,"Emerging",
  Merge1[[#This Row],[Customer Tenure]]&lt;9,"Established",
   TRUE,"Loyal"
)</f>
        <v>Established</v>
      </c>
      <c r="AA3721" s="1" t="str" cm="1">
        <f t="array" ref="AA3721">_xlfn.IFS(Merge1[[#This Row],[Income]]&lt;=30000,"Low",Merge1[[#This Row],[Income]]&lt;=60000,"Medium",Merge1[[#This Row],[Income]]&lt;=100000,"High", Merge1[[#This Row],[Income]]&gt;100000," Premium")</f>
        <v xml:space="preserve"> Premium</v>
      </c>
      <c r="AB3721" s="1" t="str" cm="1">
        <f t="array" ref="AB3721">_xlfn.IFS(Merge1[[#This Row],[Age]]&lt;= 28,"Gen Z", Merge1[[#This Row],[Age]]&lt;=44,"Millennials", Merge1[[#This Row],[Age]]&lt;=60,"Gen X", Merge1[[#This Row],[Age]]&gt;60,"Baby Boomers")</f>
        <v>Baby Boomers</v>
      </c>
      <c r="AC3721" s="1" t="str" cm="1">
        <f t="array" ref="AC3721">_xlfn.IFS(
    Merge1[[#This Row],[Balance]]&lt;=50000,"Low",
    Merge1[[#This Row],[Balance]]&lt;=200000,"Medium",
    Merge1[[#This Row],[Balance]]&gt;200000,"High"
)</f>
        <v>Medium</v>
      </c>
    </row>
    <row r="3722" spans="1:29" x14ac:dyDescent="0.25">
      <c r="A3722" s="1" t="s">
        <v>2223</v>
      </c>
      <c r="B3722" s="1" t="s">
        <v>6066</v>
      </c>
      <c r="C3722" s="1" t="s">
        <v>5832</v>
      </c>
      <c r="D3722" s="2">
        <v>45593</v>
      </c>
      <c r="E3722">
        <v>444755</v>
      </c>
      <c r="F3722">
        <v>376</v>
      </c>
      <c r="G3722">
        <v>0</v>
      </c>
      <c r="H3722" s="1" t="s">
        <v>5833</v>
      </c>
      <c r="I3722" s="1" t="s">
        <v>6345</v>
      </c>
      <c r="J3722" s="1" t="s">
        <v>6245</v>
      </c>
      <c r="K3722">
        <v>60</v>
      </c>
      <c r="L3722" s="1" t="s">
        <v>6241</v>
      </c>
      <c r="M3722" s="1" t="s">
        <v>6242</v>
      </c>
      <c r="N3722">
        <v>45559</v>
      </c>
      <c r="O3722" s="1" t="s">
        <v>6248</v>
      </c>
      <c r="P3722" s="2">
        <v>42457</v>
      </c>
      <c r="Q3722" s="2">
        <v>45212</v>
      </c>
      <c r="R3722" s="1" t="s">
        <v>6912</v>
      </c>
      <c r="S3722" s="1" t="s">
        <v>6913</v>
      </c>
      <c r="T3722" s="1" t="s">
        <v>23</v>
      </c>
      <c r="U3722">
        <v>7981</v>
      </c>
      <c r="V3722" s="1" t="s">
        <v>19</v>
      </c>
      <c r="W3722" s="1" t="s">
        <v>55</v>
      </c>
      <c r="X3722" s="2">
        <f t="shared" ca="1" si="58"/>
        <v>45937</v>
      </c>
      <c r="Y3722" s="1">
        <f ca="1">ROUND(YEARFRAC(Merge1[[#This Row],[Join_Date]],Merge1[[#This Row],[Today]], 3),0)</f>
        <v>10</v>
      </c>
      <c r="Z3722" s="1" t="str" cm="1">
        <f t="array" aca="1" ref="Z3722" ca="1">_xlfn.IFS(
   Merge1[[#This Row],[Customer Tenure]]&lt;=2,"New",
   Merge1[[#This Row],[Customer Tenure]]&lt;=5,"Emerging",
  Merge1[[#This Row],[Customer Tenure]]&lt;9,"Established",
   TRUE,"Loyal"
)</f>
        <v>Loyal</v>
      </c>
      <c r="AA3722" s="1" t="str" cm="1">
        <f t="array" ref="AA3722">_xlfn.IFS(Merge1[[#This Row],[Income]]&lt;=30000,"Low",Merge1[[#This Row],[Income]]&lt;=60000,"Medium",Merge1[[#This Row],[Income]]&lt;=100000,"High", Merge1[[#This Row],[Income]]&gt;100000," Premium")</f>
        <v>Medium</v>
      </c>
      <c r="AB3722" s="1" t="str" cm="1">
        <f t="array" ref="AB3722">_xlfn.IFS(Merge1[[#This Row],[Age]]&lt;= 28,"Gen Z", Merge1[[#This Row],[Age]]&lt;=44,"Millennials", Merge1[[#This Row],[Age]]&lt;=60,"Gen X", Merge1[[#This Row],[Age]]&gt;60,"Baby Boomers")</f>
        <v>Gen X</v>
      </c>
      <c r="AC3722" s="1" t="str" cm="1">
        <f t="array" ref="AC3722">_xlfn.IFS(
    Merge1[[#This Row],[Balance]]&lt;=50000,"Low",
    Merge1[[#This Row],[Balance]]&lt;=200000,"Medium",
    Merge1[[#This Row],[Balance]]&gt;200000,"High"
)</f>
        <v>High</v>
      </c>
    </row>
    <row r="3723" spans="1:29" x14ac:dyDescent="0.25">
      <c r="A3723" s="1" t="s">
        <v>2921</v>
      </c>
      <c r="B3723" s="1" t="s">
        <v>5968</v>
      </c>
      <c r="C3723" s="1" t="s">
        <v>5832</v>
      </c>
      <c r="D3723" s="2">
        <v>43956</v>
      </c>
      <c r="E3723">
        <v>493814</v>
      </c>
      <c r="F3723">
        <v>382</v>
      </c>
      <c r="G3723">
        <v>192646</v>
      </c>
      <c r="H3723" s="1" t="s">
        <v>5833</v>
      </c>
      <c r="I3723" s="1" t="s">
        <v>6450</v>
      </c>
      <c r="J3723" s="1" t="s">
        <v>6245</v>
      </c>
      <c r="K3723">
        <v>71</v>
      </c>
      <c r="L3723" s="1" t="s">
        <v>6241</v>
      </c>
      <c r="M3723" s="1" t="s">
        <v>6266</v>
      </c>
      <c r="N3723">
        <v>83888</v>
      </c>
      <c r="O3723" s="1" t="s">
        <v>6243</v>
      </c>
      <c r="P3723" s="2">
        <v>42314</v>
      </c>
      <c r="Q3723" s="2">
        <v>45763</v>
      </c>
      <c r="R3723" s="1" t="s">
        <v>6893</v>
      </c>
      <c r="S3723" s="1" t="s">
        <v>6894</v>
      </c>
      <c r="T3723" s="1" t="s">
        <v>9</v>
      </c>
      <c r="U3723">
        <v>1939</v>
      </c>
      <c r="V3723" s="1" t="s">
        <v>19</v>
      </c>
      <c r="W3723" s="1" t="s">
        <v>20</v>
      </c>
      <c r="X3723" s="2">
        <f t="shared" ca="1" si="58"/>
        <v>45937</v>
      </c>
      <c r="Y3723" s="1">
        <f ca="1">ROUND(YEARFRAC(Merge1[[#This Row],[Join_Date]],Merge1[[#This Row],[Today]], 3),0)</f>
        <v>10</v>
      </c>
      <c r="Z3723" s="1" t="str" cm="1">
        <f t="array" aca="1" ref="Z3723" ca="1">_xlfn.IFS(
   Merge1[[#This Row],[Customer Tenure]]&lt;=2,"New",
   Merge1[[#This Row],[Customer Tenure]]&lt;=5,"Emerging",
  Merge1[[#This Row],[Customer Tenure]]&lt;9,"Established",
   TRUE,"Loyal"
)</f>
        <v>Loyal</v>
      </c>
      <c r="AA3723" s="1" t="str" cm="1">
        <f t="array" ref="AA3723">_xlfn.IFS(Merge1[[#This Row],[Income]]&lt;=30000,"Low",Merge1[[#This Row],[Income]]&lt;=60000,"Medium",Merge1[[#This Row],[Income]]&lt;=100000,"High", Merge1[[#This Row],[Income]]&gt;100000," Premium")</f>
        <v>High</v>
      </c>
      <c r="AB3723" s="1" t="str" cm="1">
        <f t="array" ref="AB3723">_xlfn.IFS(Merge1[[#This Row],[Age]]&lt;= 28,"Gen Z", Merge1[[#This Row],[Age]]&lt;=44,"Millennials", Merge1[[#This Row],[Age]]&lt;=60,"Gen X", Merge1[[#This Row],[Age]]&gt;60,"Baby Boomers")</f>
        <v>Baby Boomers</v>
      </c>
      <c r="AC3723" s="1" t="str" cm="1">
        <f t="array" ref="AC3723">_xlfn.IFS(
    Merge1[[#This Row],[Balance]]&lt;=50000,"Low",
    Merge1[[#This Row],[Balance]]&lt;=200000,"Medium",
    Merge1[[#This Row],[Balance]]&gt;200000,"High"
)</f>
        <v>High</v>
      </c>
    </row>
    <row r="3724" spans="1:29" x14ac:dyDescent="0.25">
      <c r="A3724" s="1" t="s">
        <v>247</v>
      </c>
      <c r="B3724" s="1" t="s">
        <v>6192</v>
      </c>
      <c r="C3724" s="1" t="s">
        <v>5832</v>
      </c>
      <c r="D3724" s="2">
        <v>45586</v>
      </c>
      <c r="E3724">
        <v>102412</v>
      </c>
      <c r="F3724">
        <v>487</v>
      </c>
      <c r="G3724">
        <v>0</v>
      </c>
      <c r="H3724" s="1" t="s">
        <v>5850</v>
      </c>
      <c r="I3724" s="1" t="s">
        <v>6446</v>
      </c>
      <c r="J3724" s="1" t="s">
        <v>6240</v>
      </c>
      <c r="K3724">
        <v>54</v>
      </c>
      <c r="L3724" s="1" t="s">
        <v>6256</v>
      </c>
      <c r="M3724" s="1" t="s">
        <v>6254</v>
      </c>
      <c r="N3724">
        <v>135953</v>
      </c>
      <c r="O3724" s="1" t="s">
        <v>6248</v>
      </c>
      <c r="P3724" s="2">
        <v>43172</v>
      </c>
      <c r="Q3724" s="2">
        <v>45180</v>
      </c>
      <c r="R3724" s="1" t="s">
        <v>6897</v>
      </c>
      <c r="S3724" s="1" t="s">
        <v>6909</v>
      </c>
      <c r="T3724" s="1" t="s">
        <v>28</v>
      </c>
      <c r="U3724">
        <v>2558</v>
      </c>
      <c r="V3724" s="1" t="s">
        <v>24</v>
      </c>
      <c r="W3724" s="1" t="s">
        <v>106</v>
      </c>
      <c r="X3724" s="2">
        <f t="shared" ca="1" si="58"/>
        <v>45937</v>
      </c>
      <c r="Y3724" s="1">
        <f ca="1">ROUND(YEARFRAC(Merge1[[#This Row],[Join_Date]],Merge1[[#This Row],[Today]], 3),0)</f>
        <v>8</v>
      </c>
      <c r="Z3724" s="1" t="str" cm="1">
        <f t="array" aca="1" ref="Z3724" ca="1">_xlfn.IFS(
   Merge1[[#This Row],[Customer Tenure]]&lt;=2,"New",
   Merge1[[#This Row],[Customer Tenure]]&lt;=5,"Emerging",
  Merge1[[#This Row],[Customer Tenure]]&lt;9,"Established",
   TRUE,"Loyal"
)</f>
        <v>Established</v>
      </c>
      <c r="AA3724" s="1" t="str" cm="1">
        <f t="array" ref="AA3724">_xlfn.IFS(Merge1[[#This Row],[Income]]&lt;=30000,"Low",Merge1[[#This Row],[Income]]&lt;=60000,"Medium",Merge1[[#This Row],[Income]]&lt;=100000,"High", Merge1[[#This Row],[Income]]&gt;100000," Premium")</f>
        <v xml:space="preserve"> Premium</v>
      </c>
      <c r="AB3724" s="1" t="str" cm="1">
        <f t="array" ref="AB3724">_xlfn.IFS(Merge1[[#This Row],[Age]]&lt;= 28,"Gen Z", Merge1[[#This Row],[Age]]&lt;=44,"Millennials", Merge1[[#This Row],[Age]]&lt;=60,"Gen X", Merge1[[#This Row],[Age]]&gt;60,"Baby Boomers")</f>
        <v>Gen X</v>
      </c>
      <c r="AC3724" s="1" t="str" cm="1">
        <f t="array" ref="AC3724">_xlfn.IFS(
    Merge1[[#This Row],[Balance]]&lt;=50000,"Low",
    Merge1[[#This Row],[Balance]]&lt;=200000,"Medium",
    Merge1[[#This Row],[Balance]]&gt;200000,"High"
)</f>
        <v>Medium</v>
      </c>
    </row>
    <row r="3725" spans="1:29" x14ac:dyDescent="0.25">
      <c r="A3725" s="1" t="s">
        <v>128</v>
      </c>
      <c r="B3725" s="1" t="s">
        <v>5933</v>
      </c>
      <c r="C3725" s="1" t="s">
        <v>5835</v>
      </c>
      <c r="D3725" s="2">
        <v>44192</v>
      </c>
      <c r="E3725">
        <v>221135</v>
      </c>
      <c r="F3725">
        <v>371</v>
      </c>
      <c r="G3725">
        <v>0</v>
      </c>
      <c r="H3725" s="1" t="s">
        <v>5833</v>
      </c>
      <c r="I3725" s="1" t="s">
        <v>6297</v>
      </c>
      <c r="J3725" s="1" t="s">
        <v>6240</v>
      </c>
      <c r="K3725">
        <v>65</v>
      </c>
      <c r="L3725" s="1" t="s">
        <v>6246</v>
      </c>
      <c r="M3725" s="1" t="s">
        <v>6242</v>
      </c>
      <c r="N3725">
        <v>138533</v>
      </c>
      <c r="O3725" s="1" t="s">
        <v>6248</v>
      </c>
      <c r="P3725" s="2">
        <v>42742</v>
      </c>
      <c r="Q3725" s="2">
        <v>45866</v>
      </c>
      <c r="R3725" s="1" t="s">
        <v>6891</v>
      </c>
      <c r="S3725" s="1" t="s">
        <v>6892</v>
      </c>
      <c r="T3725" s="1" t="s">
        <v>9</v>
      </c>
      <c r="U3725">
        <v>4844</v>
      </c>
      <c r="V3725" s="1" t="s">
        <v>15</v>
      </c>
      <c r="W3725" s="1" t="s">
        <v>25</v>
      </c>
      <c r="X3725" s="2">
        <f t="shared" ca="1" si="58"/>
        <v>45937</v>
      </c>
      <c r="Y3725" s="1">
        <f ca="1">ROUND(YEARFRAC(Merge1[[#This Row],[Join_Date]],Merge1[[#This Row],[Today]], 3),0)</f>
        <v>9</v>
      </c>
      <c r="Z3725" s="1" t="str" cm="1">
        <f t="array" aca="1" ref="Z3725" ca="1">_xlfn.IFS(
   Merge1[[#This Row],[Customer Tenure]]&lt;=2,"New",
   Merge1[[#This Row],[Customer Tenure]]&lt;=5,"Emerging",
  Merge1[[#This Row],[Customer Tenure]]&lt;9,"Established",
   TRUE,"Loyal"
)</f>
        <v>Loyal</v>
      </c>
      <c r="AA3725" s="1" t="str" cm="1">
        <f t="array" ref="AA3725">_xlfn.IFS(Merge1[[#This Row],[Income]]&lt;=30000,"Low",Merge1[[#This Row],[Income]]&lt;=60000,"Medium",Merge1[[#This Row],[Income]]&lt;=100000,"High", Merge1[[#This Row],[Income]]&gt;100000," Premium")</f>
        <v xml:space="preserve"> Premium</v>
      </c>
      <c r="AB3725" s="1" t="str" cm="1">
        <f t="array" ref="AB3725">_xlfn.IFS(Merge1[[#This Row],[Age]]&lt;= 28,"Gen Z", Merge1[[#This Row],[Age]]&lt;=44,"Millennials", Merge1[[#This Row],[Age]]&lt;=60,"Gen X", Merge1[[#This Row],[Age]]&gt;60,"Baby Boomers")</f>
        <v>Baby Boomers</v>
      </c>
      <c r="AC3725" s="1" t="str" cm="1">
        <f t="array" ref="AC3725">_xlfn.IFS(
    Merge1[[#This Row],[Balance]]&lt;=50000,"Low",
    Merge1[[#This Row],[Balance]]&lt;=200000,"Medium",
    Merge1[[#This Row],[Balance]]&gt;200000,"High"
)</f>
        <v>High</v>
      </c>
    </row>
    <row r="3726" spans="1:29" x14ac:dyDescent="0.25">
      <c r="A3726" s="1" t="s">
        <v>701</v>
      </c>
      <c r="B3726" s="1" t="s">
        <v>6169</v>
      </c>
      <c r="C3726" s="1" t="s">
        <v>5835</v>
      </c>
      <c r="D3726" s="2">
        <v>45320</v>
      </c>
      <c r="E3726">
        <v>429505</v>
      </c>
      <c r="F3726">
        <v>773</v>
      </c>
      <c r="G3726">
        <v>0</v>
      </c>
      <c r="H3726" s="1" t="s">
        <v>5833</v>
      </c>
      <c r="I3726" s="1" t="s">
        <v>6646</v>
      </c>
      <c r="J3726" s="1" t="s">
        <v>6240</v>
      </c>
      <c r="K3726">
        <v>63</v>
      </c>
      <c r="L3726" s="1" t="s">
        <v>6260</v>
      </c>
      <c r="M3726" s="1" t="s">
        <v>6257</v>
      </c>
      <c r="N3726">
        <v>84881</v>
      </c>
      <c r="O3726" s="1" t="s">
        <v>6252</v>
      </c>
      <c r="P3726" s="2">
        <v>44650</v>
      </c>
      <c r="Q3726" s="2">
        <v>45503</v>
      </c>
      <c r="R3726" s="1" t="s">
        <v>6891</v>
      </c>
      <c r="S3726" s="1" t="s">
        <v>6895</v>
      </c>
      <c r="T3726" s="1" t="s">
        <v>28</v>
      </c>
      <c r="U3726">
        <v>121</v>
      </c>
      <c r="V3726" s="1" t="s">
        <v>19</v>
      </c>
      <c r="W3726" s="1" t="s">
        <v>50</v>
      </c>
      <c r="X3726" s="2">
        <f t="shared" ca="1" si="58"/>
        <v>45937</v>
      </c>
      <c r="Y3726" s="1">
        <f ca="1">ROUND(YEARFRAC(Merge1[[#This Row],[Join_Date]],Merge1[[#This Row],[Today]], 3),0)</f>
        <v>4</v>
      </c>
      <c r="Z3726" s="1" t="str" cm="1">
        <f t="array" aca="1" ref="Z3726" ca="1">_xlfn.IFS(
   Merge1[[#This Row],[Customer Tenure]]&lt;=2,"New",
   Merge1[[#This Row],[Customer Tenure]]&lt;=5,"Emerging",
  Merge1[[#This Row],[Customer Tenure]]&lt;9,"Established",
   TRUE,"Loyal"
)</f>
        <v>Emerging</v>
      </c>
      <c r="AA3726" s="1" t="str" cm="1">
        <f t="array" ref="AA3726">_xlfn.IFS(Merge1[[#This Row],[Income]]&lt;=30000,"Low",Merge1[[#This Row],[Income]]&lt;=60000,"Medium",Merge1[[#This Row],[Income]]&lt;=100000,"High", Merge1[[#This Row],[Income]]&gt;100000," Premium")</f>
        <v>High</v>
      </c>
      <c r="AB3726" s="1" t="str" cm="1">
        <f t="array" ref="AB3726">_xlfn.IFS(Merge1[[#This Row],[Age]]&lt;= 28,"Gen Z", Merge1[[#This Row],[Age]]&lt;=44,"Millennials", Merge1[[#This Row],[Age]]&lt;=60,"Gen X", Merge1[[#This Row],[Age]]&gt;60,"Baby Boomers")</f>
        <v>Baby Boomers</v>
      </c>
      <c r="AC3726" s="1" t="str" cm="1">
        <f t="array" ref="AC3726">_xlfn.IFS(
    Merge1[[#This Row],[Balance]]&lt;=50000,"Low",
    Merge1[[#This Row],[Balance]]&lt;=200000,"Medium",
    Merge1[[#This Row],[Balance]]&gt;200000,"High"
)</f>
        <v>High</v>
      </c>
    </row>
    <row r="3727" spans="1:29" x14ac:dyDescent="0.25">
      <c r="A3727" s="1" t="s">
        <v>778</v>
      </c>
      <c r="B3727" s="1" t="s">
        <v>6126</v>
      </c>
      <c r="C3727" s="1" t="s">
        <v>5846</v>
      </c>
      <c r="D3727" s="2">
        <v>44910</v>
      </c>
      <c r="E3727">
        <v>403561</v>
      </c>
      <c r="F3727">
        <v>400</v>
      </c>
      <c r="G3727">
        <v>0</v>
      </c>
      <c r="H3727" s="1" t="s">
        <v>5833</v>
      </c>
      <c r="I3727" s="1" t="s">
        <v>6308</v>
      </c>
      <c r="J3727" s="1" t="s">
        <v>6240</v>
      </c>
      <c r="K3727">
        <v>30</v>
      </c>
      <c r="L3727" s="1" t="s">
        <v>6260</v>
      </c>
      <c r="M3727" s="1" t="s">
        <v>6266</v>
      </c>
      <c r="N3727">
        <v>176497</v>
      </c>
      <c r="O3727" s="1" t="s">
        <v>6248</v>
      </c>
      <c r="P3727" s="2">
        <v>42853</v>
      </c>
      <c r="Q3727" s="2">
        <v>45670</v>
      </c>
      <c r="R3727" s="1" t="s">
        <v>6902</v>
      </c>
      <c r="S3727" s="1" t="s">
        <v>6908</v>
      </c>
      <c r="T3727" s="1" t="s">
        <v>9</v>
      </c>
      <c r="U3727">
        <v>7958</v>
      </c>
      <c r="V3727" s="1" t="s">
        <v>24</v>
      </c>
      <c r="W3727" s="1" t="s">
        <v>55</v>
      </c>
      <c r="X3727" s="2">
        <f t="shared" ca="1" si="58"/>
        <v>45937</v>
      </c>
      <c r="Y3727" s="1">
        <f ca="1">ROUND(YEARFRAC(Merge1[[#This Row],[Join_Date]],Merge1[[#This Row],[Today]], 3),0)</f>
        <v>8</v>
      </c>
      <c r="Z3727" s="1" t="str" cm="1">
        <f t="array" aca="1" ref="Z3727" ca="1">_xlfn.IFS(
   Merge1[[#This Row],[Customer Tenure]]&lt;=2,"New",
   Merge1[[#This Row],[Customer Tenure]]&lt;=5,"Emerging",
  Merge1[[#This Row],[Customer Tenure]]&lt;9,"Established",
   TRUE,"Loyal"
)</f>
        <v>Established</v>
      </c>
      <c r="AA3727" s="1" t="str" cm="1">
        <f t="array" ref="AA3727">_xlfn.IFS(Merge1[[#This Row],[Income]]&lt;=30000,"Low",Merge1[[#This Row],[Income]]&lt;=60000,"Medium",Merge1[[#This Row],[Income]]&lt;=100000,"High", Merge1[[#This Row],[Income]]&gt;100000," Premium")</f>
        <v xml:space="preserve"> Premium</v>
      </c>
      <c r="AB3727" s="1" t="str" cm="1">
        <f t="array" ref="AB3727">_xlfn.IFS(Merge1[[#This Row],[Age]]&lt;= 28,"Gen Z", Merge1[[#This Row],[Age]]&lt;=44,"Millennials", Merge1[[#This Row],[Age]]&lt;=60,"Gen X", Merge1[[#This Row],[Age]]&gt;60,"Baby Boomers")</f>
        <v>Millennials</v>
      </c>
      <c r="AC3727" s="1" t="str" cm="1">
        <f t="array" ref="AC3727">_xlfn.IFS(
    Merge1[[#This Row],[Balance]]&lt;=50000,"Low",
    Merge1[[#This Row],[Balance]]&lt;=200000,"Medium",
    Merge1[[#This Row],[Balance]]&gt;200000,"High"
)</f>
        <v>High</v>
      </c>
    </row>
    <row r="3728" spans="1:29" x14ac:dyDescent="0.25">
      <c r="A3728" s="1" t="s">
        <v>2671</v>
      </c>
      <c r="B3728" s="1" t="s">
        <v>6016</v>
      </c>
      <c r="C3728" s="1" t="s">
        <v>5842</v>
      </c>
      <c r="D3728" s="2">
        <v>43329</v>
      </c>
      <c r="E3728">
        <v>368753</v>
      </c>
      <c r="F3728">
        <v>494</v>
      </c>
      <c r="G3728">
        <v>0</v>
      </c>
      <c r="H3728" s="1" t="s">
        <v>5833</v>
      </c>
      <c r="I3728" s="1" t="s">
        <v>6785</v>
      </c>
      <c r="J3728" s="1" t="s">
        <v>6245</v>
      </c>
      <c r="K3728">
        <v>30</v>
      </c>
      <c r="L3728" s="1" t="s">
        <v>6241</v>
      </c>
      <c r="M3728" s="1" t="s">
        <v>6242</v>
      </c>
      <c r="N3728">
        <v>138154</v>
      </c>
      <c r="O3728" s="1" t="s">
        <v>6243</v>
      </c>
      <c r="P3728" s="2">
        <v>44896</v>
      </c>
      <c r="Q3728" s="2">
        <v>45726</v>
      </c>
      <c r="R3728" s="1" t="s">
        <v>6899</v>
      </c>
      <c r="S3728" s="1" t="s">
        <v>6914</v>
      </c>
      <c r="T3728" s="1" t="s">
        <v>23</v>
      </c>
      <c r="U3728">
        <v>724</v>
      </c>
      <c r="V3728" s="1" t="s">
        <v>24</v>
      </c>
      <c r="W3728" s="1" t="s">
        <v>11</v>
      </c>
      <c r="X3728" s="2">
        <f t="shared" ca="1" si="58"/>
        <v>45937</v>
      </c>
      <c r="Y3728" s="1">
        <f ca="1">ROUND(YEARFRAC(Merge1[[#This Row],[Join_Date]],Merge1[[#This Row],[Today]], 3),0)</f>
        <v>3</v>
      </c>
      <c r="Z3728" s="1" t="str" cm="1">
        <f t="array" aca="1" ref="Z3728" ca="1">_xlfn.IFS(
   Merge1[[#This Row],[Customer Tenure]]&lt;=2,"New",
   Merge1[[#This Row],[Customer Tenure]]&lt;=5,"Emerging",
  Merge1[[#This Row],[Customer Tenure]]&lt;9,"Established",
   TRUE,"Loyal"
)</f>
        <v>Emerging</v>
      </c>
      <c r="AA3728" s="1" t="str" cm="1">
        <f t="array" ref="AA3728">_xlfn.IFS(Merge1[[#This Row],[Income]]&lt;=30000,"Low",Merge1[[#This Row],[Income]]&lt;=60000,"Medium",Merge1[[#This Row],[Income]]&lt;=100000,"High", Merge1[[#This Row],[Income]]&gt;100000," Premium")</f>
        <v xml:space="preserve"> Premium</v>
      </c>
      <c r="AB3728" s="1" t="str" cm="1">
        <f t="array" ref="AB3728">_xlfn.IFS(Merge1[[#This Row],[Age]]&lt;= 28,"Gen Z", Merge1[[#This Row],[Age]]&lt;=44,"Millennials", Merge1[[#This Row],[Age]]&lt;=60,"Gen X", Merge1[[#This Row],[Age]]&gt;60,"Baby Boomers")</f>
        <v>Millennials</v>
      </c>
      <c r="AC3728" s="1" t="str" cm="1">
        <f t="array" ref="AC3728">_xlfn.IFS(
    Merge1[[#This Row],[Balance]]&lt;=50000,"Low",
    Merge1[[#This Row],[Balance]]&lt;=200000,"Medium",
    Merge1[[#This Row],[Balance]]&gt;200000,"High"
)</f>
        <v>High</v>
      </c>
    </row>
    <row r="3729" spans="1:29" x14ac:dyDescent="0.25">
      <c r="A3729" s="1" t="s">
        <v>3023</v>
      </c>
      <c r="B3729" s="1" t="s">
        <v>5874</v>
      </c>
      <c r="C3729" s="1" t="s">
        <v>5835</v>
      </c>
      <c r="D3729" s="2">
        <v>43171</v>
      </c>
      <c r="E3729">
        <v>382162</v>
      </c>
      <c r="F3729">
        <v>587</v>
      </c>
      <c r="G3729">
        <v>277869</v>
      </c>
      <c r="H3729" s="1" t="s">
        <v>5833</v>
      </c>
      <c r="I3729" s="1" t="s">
        <v>6575</v>
      </c>
      <c r="J3729" s="1" t="s">
        <v>6240</v>
      </c>
      <c r="K3729">
        <v>34</v>
      </c>
      <c r="L3729" s="1" t="s">
        <v>6260</v>
      </c>
      <c r="M3729" s="1" t="s">
        <v>6251</v>
      </c>
      <c r="N3729">
        <v>105708</v>
      </c>
      <c r="O3729" s="1" t="s">
        <v>6243</v>
      </c>
      <c r="P3729" s="2">
        <v>44588</v>
      </c>
      <c r="Q3729" s="2">
        <v>45851</v>
      </c>
      <c r="R3729" s="1" t="s">
        <v>6891</v>
      </c>
      <c r="S3729" s="1" t="s">
        <v>6892</v>
      </c>
      <c r="T3729" s="1" t="s">
        <v>28</v>
      </c>
      <c r="U3729">
        <v>9603</v>
      </c>
      <c r="V3729" s="1" t="s">
        <v>10</v>
      </c>
      <c r="W3729" s="1" t="s">
        <v>106</v>
      </c>
      <c r="X3729" s="2">
        <f t="shared" ca="1" si="58"/>
        <v>45937</v>
      </c>
      <c r="Y3729" s="1">
        <f ca="1">ROUND(YEARFRAC(Merge1[[#This Row],[Join_Date]],Merge1[[#This Row],[Today]], 3),0)</f>
        <v>4</v>
      </c>
      <c r="Z3729" s="1" t="str" cm="1">
        <f t="array" aca="1" ref="Z3729" ca="1">_xlfn.IFS(
   Merge1[[#This Row],[Customer Tenure]]&lt;=2,"New",
   Merge1[[#This Row],[Customer Tenure]]&lt;=5,"Emerging",
  Merge1[[#This Row],[Customer Tenure]]&lt;9,"Established",
   TRUE,"Loyal"
)</f>
        <v>Emerging</v>
      </c>
      <c r="AA3729" s="1" t="str" cm="1">
        <f t="array" ref="AA3729">_xlfn.IFS(Merge1[[#This Row],[Income]]&lt;=30000,"Low",Merge1[[#This Row],[Income]]&lt;=60000,"Medium",Merge1[[#This Row],[Income]]&lt;=100000,"High", Merge1[[#This Row],[Income]]&gt;100000," Premium")</f>
        <v xml:space="preserve"> Premium</v>
      </c>
      <c r="AB3729" s="1" t="str" cm="1">
        <f t="array" ref="AB3729">_xlfn.IFS(Merge1[[#This Row],[Age]]&lt;= 28,"Gen Z", Merge1[[#This Row],[Age]]&lt;=44,"Millennials", Merge1[[#This Row],[Age]]&lt;=60,"Gen X", Merge1[[#This Row],[Age]]&gt;60,"Baby Boomers")</f>
        <v>Millennials</v>
      </c>
      <c r="AC3729" s="1" t="str" cm="1">
        <f t="array" ref="AC3729">_xlfn.IFS(
    Merge1[[#This Row],[Balance]]&lt;=50000,"Low",
    Merge1[[#This Row],[Balance]]&lt;=200000,"Medium",
    Merge1[[#This Row],[Balance]]&gt;200000,"High"
)</f>
        <v>High</v>
      </c>
    </row>
    <row r="3730" spans="1:29" x14ac:dyDescent="0.25">
      <c r="A3730" s="1" t="s">
        <v>3927</v>
      </c>
      <c r="B3730" s="1" t="s">
        <v>5988</v>
      </c>
      <c r="C3730" s="1" t="s">
        <v>5842</v>
      </c>
      <c r="D3730" s="2">
        <v>44660</v>
      </c>
      <c r="E3730">
        <v>278495</v>
      </c>
      <c r="F3730">
        <v>559</v>
      </c>
      <c r="G3730">
        <v>0</v>
      </c>
      <c r="H3730" s="1" t="s">
        <v>5833</v>
      </c>
      <c r="I3730" s="1" t="s">
        <v>6796</v>
      </c>
      <c r="J3730" s="1" t="s">
        <v>6245</v>
      </c>
      <c r="K3730">
        <v>22</v>
      </c>
      <c r="L3730" s="1" t="s">
        <v>6241</v>
      </c>
      <c r="M3730" s="1" t="s">
        <v>6247</v>
      </c>
      <c r="N3730">
        <v>157348</v>
      </c>
      <c r="O3730" s="1" t="s">
        <v>6248</v>
      </c>
      <c r="P3730" s="2">
        <v>44666</v>
      </c>
      <c r="Q3730" s="2">
        <v>45603</v>
      </c>
      <c r="R3730" s="1" t="s">
        <v>6887</v>
      </c>
      <c r="S3730" s="1" t="s">
        <v>6901</v>
      </c>
      <c r="T3730" s="1" t="s">
        <v>14</v>
      </c>
      <c r="U3730">
        <v>6044</v>
      </c>
      <c r="V3730" s="1" t="s">
        <v>15</v>
      </c>
      <c r="W3730" s="1" t="s">
        <v>25</v>
      </c>
      <c r="X3730" s="2">
        <f t="shared" ca="1" si="58"/>
        <v>45937</v>
      </c>
      <c r="Y3730" s="1">
        <f ca="1">ROUND(YEARFRAC(Merge1[[#This Row],[Join_Date]],Merge1[[#This Row],[Today]], 3),0)</f>
        <v>3</v>
      </c>
      <c r="Z3730" s="1" t="str" cm="1">
        <f t="array" aca="1" ref="Z3730" ca="1">_xlfn.IFS(
   Merge1[[#This Row],[Customer Tenure]]&lt;=2,"New",
   Merge1[[#This Row],[Customer Tenure]]&lt;=5,"Emerging",
  Merge1[[#This Row],[Customer Tenure]]&lt;9,"Established",
   TRUE,"Loyal"
)</f>
        <v>Emerging</v>
      </c>
      <c r="AA3730" s="1" t="str" cm="1">
        <f t="array" ref="AA3730">_xlfn.IFS(Merge1[[#This Row],[Income]]&lt;=30000,"Low",Merge1[[#This Row],[Income]]&lt;=60000,"Medium",Merge1[[#This Row],[Income]]&lt;=100000,"High", Merge1[[#This Row],[Income]]&gt;100000," Premium")</f>
        <v xml:space="preserve"> Premium</v>
      </c>
      <c r="AB3730" s="1" t="str" cm="1">
        <f t="array" ref="AB3730">_xlfn.IFS(Merge1[[#This Row],[Age]]&lt;= 28,"Gen Z", Merge1[[#This Row],[Age]]&lt;=44,"Millennials", Merge1[[#This Row],[Age]]&lt;=60,"Gen X", Merge1[[#This Row],[Age]]&gt;60,"Baby Boomers")</f>
        <v>Gen Z</v>
      </c>
      <c r="AC3730" s="1" t="str" cm="1">
        <f t="array" ref="AC3730">_xlfn.IFS(
    Merge1[[#This Row],[Balance]]&lt;=50000,"Low",
    Merge1[[#This Row],[Balance]]&lt;=200000,"Medium",
    Merge1[[#This Row],[Balance]]&gt;200000,"High"
)</f>
        <v>High</v>
      </c>
    </row>
    <row r="3731" spans="1:29" x14ac:dyDescent="0.25">
      <c r="A3731" s="1" t="s">
        <v>4546</v>
      </c>
      <c r="B3731" s="1" t="s">
        <v>6181</v>
      </c>
      <c r="C3731" s="1" t="s">
        <v>5832</v>
      </c>
      <c r="D3731" s="2">
        <v>45744</v>
      </c>
      <c r="E3731">
        <v>136285</v>
      </c>
      <c r="F3731">
        <v>430</v>
      </c>
      <c r="G3731">
        <v>95925</v>
      </c>
      <c r="H3731" s="1" t="s">
        <v>5838</v>
      </c>
      <c r="I3731" s="1" t="s">
        <v>6592</v>
      </c>
      <c r="J3731" s="1" t="s">
        <v>6245</v>
      </c>
      <c r="K3731">
        <v>45</v>
      </c>
      <c r="L3731" s="1" t="s">
        <v>6260</v>
      </c>
      <c r="M3731" s="1" t="s">
        <v>6257</v>
      </c>
      <c r="N3731">
        <v>184053</v>
      </c>
      <c r="O3731" s="1" t="s">
        <v>6243</v>
      </c>
      <c r="P3731" s="2">
        <v>44122</v>
      </c>
      <c r="Q3731" s="2">
        <v>45603</v>
      </c>
      <c r="R3731" s="1" t="s">
        <v>6887</v>
      </c>
      <c r="S3731" s="1" t="s">
        <v>6901</v>
      </c>
      <c r="T3731" s="1" t="s">
        <v>14</v>
      </c>
      <c r="U3731">
        <v>1391</v>
      </c>
      <c r="V3731" s="1" t="s">
        <v>15</v>
      </c>
      <c r="W3731" s="1" t="s">
        <v>55</v>
      </c>
      <c r="X3731" s="2">
        <f t="shared" ca="1" si="58"/>
        <v>45937</v>
      </c>
      <c r="Y3731" s="1">
        <f ca="1">ROUND(YEARFRAC(Merge1[[#This Row],[Join_Date]],Merge1[[#This Row],[Today]], 3),0)</f>
        <v>5</v>
      </c>
      <c r="Z3731" s="1" t="str" cm="1">
        <f t="array" aca="1" ref="Z3731" ca="1">_xlfn.IFS(
   Merge1[[#This Row],[Customer Tenure]]&lt;=2,"New",
   Merge1[[#This Row],[Customer Tenure]]&lt;=5,"Emerging",
  Merge1[[#This Row],[Customer Tenure]]&lt;9,"Established",
   TRUE,"Loyal"
)</f>
        <v>Emerging</v>
      </c>
      <c r="AA3731" s="1" t="str" cm="1">
        <f t="array" ref="AA3731">_xlfn.IFS(Merge1[[#This Row],[Income]]&lt;=30000,"Low",Merge1[[#This Row],[Income]]&lt;=60000,"Medium",Merge1[[#This Row],[Income]]&lt;=100000,"High", Merge1[[#This Row],[Income]]&gt;100000," Premium")</f>
        <v xml:space="preserve"> Premium</v>
      </c>
      <c r="AB3731" s="1" t="str" cm="1">
        <f t="array" ref="AB3731">_xlfn.IFS(Merge1[[#This Row],[Age]]&lt;= 28,"Gen Z", Merge1[[#This Row],[Age]]&lt;=44,"Millennials", Merge1[[#This Row],[Age]]&lt;=60,"Gen X", Merge1[[#This Row],[Age]]&gt;60,"Baby Boomers")</f>
        <v>Gen X</v>
      </c>
      <c r="AC3731" s="1" t="str" cm="1">
        <f t="array" ref="AC3731">_xlfn.IFS(
    Merge1[[#This Row],[Balance]]&lt;=50000,"Low",
    Merge1[[#This Row],[Balance]]&lt;=200000,"Medium",
    Merge1[[#This Row],[Balance]]&gt;200000,"High"
)</f>
        <v>Medium</v>
      </c>
    </row>
    <row r="3732" spans="1:29" x14ac:dyDescent="0.25">
      <c r="A3732" s="1" t="s">
        <v>425</v>
      </c>
      <c r="B3732" s="1" t="s">
        <v>6045</v>
      </c>
      <c r="C3732" s="1" t="s">
        <v>5835</v>
      </c>
      <c r="D3732" s="2">
        <v>43986</v>
      </c>
      <c r="E3732">
        <v>156379</v>
      </c>
      <c r="F3732">
        <v>305</v>
      </c>
      <c r="G3732">
        <v>0</v>
      </c>
      <c r="H3732" s="1" t="s">
        <v>5833</v>
      </c>
      <c r="I3732" s="1" t="s">
        <v>6799</v>
      </c>
      <c r="J3732" s="1" t="s">
        <v>6240</v>
      </c>
      <c r="K3732">
        <v>42</v>
      </c>
      <c r="L3732" s="1" t="s">
        <v>6246</v>
      </c>
      <c r="M3732" s="1" t="s">
        <v>6257</v>
      </c>
      <c r="N3732">
        <v>174571</v>
      </c>
      <c r="O3732" s="1" t="s">
        <v>6243</v>
      </c>
      <c r="P3732" s="2">
        <v>44994</v>
      </c>
      <c r="Q3732" s="2">
        <v>45728</v>
      </c>
      <c r="R3732" s="1" t="s">
        <v>6899</v>
      </c>
      <c r="S3732" s="1" t="s">
        <v>6914</v>
      </c>
      <c r="T3732" s="1" t="s">
        <v>9</v>
      </c>
      <c r="U3732">
        <v>3137</v>
      </c>
      <c r="V3732" s="1" t="s">
        <v>15</v>
      </c>
      <c r="W3732" s="1" t="s">
        <v>55</v>
      </c>
      <c r="X3732" s="2">
        <f t="shared" ca="1" si="58"/>
        <v>45937</v>
      </c>
      <c r="Y3732" s="1">
        <f ca="1">ROUND(YEARFRAC(Merge1[[#This Row],[Join_Date]],Merge1[[#This Row],[Today]], 3),0)</f>
        <v>3</v>
      </c>
      <c r="Z3732" s="1" t="str" cm="1">
        <f t="array" aca="1" ref="Z3732" ca="1">_xlfn.IFS(
   Merge1[[#This Row],[Customer Tenure]]&lt;=2,"New",
   Merge1[[#This Row],[Customer Tenure]]&lt;=5,"Emerging",
  Merge1[[#This Row],[Customer Tenure]]&lt;9,"Established",
   TRUE,"Loyal"
)</f>
        <v>Emerging</v>
      </c>
      <c r="AA3732" s="1" t="str" cm="1">
        <f t="array" ref="AA3732">_xlfn.IFS(Merge1[[#This Row],[Income]]&lt;=30000,"Low",Merge1[[#This Row],[Income]]&lt;=60000,"Medium",Merge1[[#This Row],[Income]]&lt;=100000,"High", Merge1[[#This Row],[Income]]&gt;100000," Premium")</f>
        <v xml:space="preserve"> Premium</v>
      </c>
      <c r="AB3732" s="1" t="str" cm="1">
        <f t="array" ref="AB3732">_xlfn.IFS(Merge1[[#This Row],[Age]]&lt;= 28,"Gen Z", Merge1[[#This Row],[Age]]&lt;=44,"Millennials", Merge1[[#This Row],[Age]]&lt;=60,"Gen X", Merge1[[#This Row],[Age]]&gt;60,"Baby Boomers")</f>
        <v>Millennials</v>
      </c>
      <c r="AC3732" s="1" t="str" cm="1">
        <f t="array" ref="AC3732">_xlfn.IFS(
    Merge1[[#This Row],[Balance]]&lt;=50000,"Low",
    Merge1[[#This Row],[Balance]]&lt;=200000,"Medium",
    Merge1[[#This Row],[Balance]]&gt;200000,"High"
)</f>
        <v>Medium</v>
      </c>
    </row>
    <row r="3733" spans="1:29" x14ac:dyDescent="0.25">
      <c r="A3733" s="1" t="s">
        <v>1435</v>
      </c>
      <c r="B3733" s="1" t="s">
        <v>6142</v>
      </c>
      <c r="C3733" s="1" t="s">
        <v>5835</v>
      </c>
      <c r="D3733" s="2">
        <v>45303</v>
      </c>
      <c r="E3733">
        <v>422117</v>
      </c>
      <c r="F3733">
        <v>577</v>
      </c>
      <c r="G3733">
        <v>0</v>
      </c>
      <c r="H3733" s="1" t="s">
        <v>5833</v>
      </c>
      <c r="I3733" s="1" t="s">
        <v>6787</v>
      </c>
      <c r="J3733" s="1" t="s">
        <v>6245</v>
      </c>
      <c r="K3733">
        <v>65</v>
      </c>
      <c r="L3733" s="1" t="s">
        <v>6260</v>
      </c>
      <c r="M3733" s="1" t="s">
        <v>6242</v>
      </c>
      <c r="N3733">
        <v>53397</v>
      </c>
      <c r="O3733" s="1" t="s">
        <v>6248</v>
      </c>
      <c r="P3733" s="2">
        <v>45281</v>
      </c>
      <c r="Q3733" s="2">
        <v>45754</v>
      </c>
      <c r="R3733" s="1" t="s">
        <v>6893</v>
      </c>
      <c r="S3733" s="1" t="s">
        <v>6894</v>
      </c>
      <c r="T3733" s="1" t="s">
        <v>9</v>
      </c>
      <c r="U3733">
        <v>7493</v>
      </c>
      <c r="V3733" s="1" t="s">
        <v>19</v>
      </c>
      <c r="W3733" s="1" t="s">
        <v>106</v>
      </c>
      <c r="X3733" s="2">
        <f t="shared" ca="1" si="58"/>
        <v>45937</v>
      </c>
      <c r="Y3733" s="1">
        <f ca="1">ROUND(YEARFRAC(Merge1[[#This Row],[Join_Date]],Merge1[[#This Row],[Today]], 3),0)</f>
        <v>2</v>
      </c>
      <c r="Z3733" s="1" t="str" cm="1">
        <f t="array" aca="1" ref="Z3733" ca="1">_xlfn.IFS(
   Merge1[[#This Row],[Customer Tenure]]&lt;=2,"New",
   Merge1[[#This Row],[Customer Tenure]]&lt;=5,"Emerging",
  Merge1[[#This Row],[Customer Tenure]]&lt;9,"Established",
   TRUE,"Loyal"
)</f>
        <v>New</v>
      </c>
      <c r="AA3733" s="1" t="str" cm="1">
        <f t="array" ref="AA3733">_xlfn.IFS(Merge1[[#This Row],[Income]]&lt;=30000,"Low",Merge1[[#This Row],[Income]]&lt;=60000,"Medium",Merge1[[#This Row],[Income]]&lt;=100000,"High", Merge1[[#This Row],[Income]]&gt;100000," Premium")</f>
        <v>Medium</v>
      </c>
      <c r="AB3733" s="1" t="str" cm="1">
        <f t="array" ref="AB3733">_xlfn.IFS(Merge1[[#This Row],[Age]]&lt;= 28,"Gen Z", Merge1[[#This Row],[Age]]&lt;=44,"Millennials", Merge1[[#This Row],[Age]]&lt;=60,"Gen X", Merge1[[#This Row],[Age]]&gt;60,"Baby Boomers")</f>
        <v>Baby Boomers</v>
      </c>
      <c r="AC3733" s="1" t="str" cm="1">
        <f t="array" ref="AC3733">_xlfn.IFS(
    Merge1[[#This Row],[Balance]]&lt;=50000,"Low",
    Merge1[[#This Row],[Balance]]&lt;=200000,"Medium",
    Merge1[[#This Row],[Balance]]&gt;200000,"High"
)</f>
        <v>High</v>
      </c>
    </row>
    <row r="3734" spans="1:29" x14ac:dyDescent="0.25">
      <c r="A3734" s="1" t="s">
        <v>405</v>
      </c>
      <c r="B3734" s="1" t="s">
        <v>5934</v>
      </c>
      <c r="C3734" s="1" t="s">
        <v>5842</v>
      </c>
      <c r="D3734" s="2">
        <v>44639</v>
      </c>
      <c r="E3734">
        <v>278466</v>
      </c>
      <c r="F3734">
        <v>489</v>
      </c>
      <c r="G3734">
        <v>0</v>
      </c>
      <c r="H3734" s="1" t="s">
        <v>5833</v>
      </c>
      <c r="I3734" s="1" t="s">
        <v>6359</v>
      </c>
      <c r="J3734" s="1" t="s">
        <v>6245</v>
      </c>
      <c r="K3734">
        <v>49</v>
      </c>
      <c r="L3734" s="1" t="s">
        <v>6260</v>
      </c>
      <c r="M3734" s="1" t="s">
        <v>6254</v>
      </c>
      <c r="N3734">
        <v>154092</v>
      </c>
      <c r="O3734" s="1" t="s">
        <v>6252</v>
      </c>
      <c r="P3734" s="2">
        <v>44288</v>
      </c>
      <c r="Q3734" s="2">
        <v>45765</v>
      </c>
      <c r="R3734" s="1" t="s">
        <v>6893</v>
      </c>
      <c r="S3734" s="1" t="s">
        <v>6894</v>
      </c>
      <c r="T3734" s="1" t="s">
        <v>9</v>
      </c>
      <c r="U3734">
        <v>1218</v>
      </c>
      <c r="V3734" s="1" t="s">
        <v>24</v>
      </c>
      <c r="W3734" s="1" t="s">
        <v>106</v>
      </c>
      <c r="X3734" s="2">
        <f t="shared" ca="1" si="58"/>
        <v>45937</v>
      </c>
      <c r="Y3734" s="1">
        <f ca="1">ROUND(YEARFRAC(Merge1[[#This Row],[Join_Date]],Merge1[[#This Row],[Today]], 3),0)</f>
        <v>5</v>
      </c>
      <c r="Z3734" s="1" t="str" cm="1">
        <f t="array" aca="1" ref="Z3734" ca="1">_xlfn.IFS(
   Merge1[[#This Row],[Customer Tenure]]&lt;=2,"New",
   Merge1[[#This Row],[Customer Tenure]]&lt;=5,"Emerging",
  Merge1[[#This Row],[Customer Tenure]]&lt;9,"Established",
   TRUE,"Loyal"
)</f>
        <v>Emerging</v>
      </c>
      <c r="AA3734" s="1" t="str" cm="1">
        <f t="array" ref="AA3734">_xlfn.IFS(Merge1[[#This Row],[Income]]&lt;=30000,"Low",Merge1[[#This Row],[Income]]&lt;=60000,"Medium",Merge1[[#This Row],[Income]]&lt;=100000,"High", Merge1[[#This Row],[Income]]&gt;100000," Premium")</f>
        <v xml:space="preserve"> Premium</v>
      </c>
      <c r="AB3734" s="1" t="str" cm="1">
        <f t="array" ref="AB3734">_xlfn.IFS(Merge1[[#This Row],[Age]]&lt;= 28,"Gen Z", Merge1[[#This Row],[Age]]&lt;=44,"Millennials", Merge1[[#This Row],[Age]]&lt;=60,"Gen X", Merge1[[#This Row],[Age]]&gt;60,"Baby Boomers")</f>
        <v>Gen X</v>
      </c>
      <c r="AC3734" s="1" t="str" cm="1">
        <f t="array" ref="AC3734">_xlfn.IFS(
    Merge1[[#This Row],[Balance]]&lt;=50000,"Low",
    Merge1[[#This Row],[Balance]]&lt;=200000,"Medium",
    Merge1[[#This Row],[Balance]]&gt;200000,"High"
)</f>
        <v>High</v>
      </c>
    </row>
    <row r="3735" spans="1:29" x14ac:dyDescent="0.25">
      <c r="A3735" s="1" t="s">
        <v>4546</v>
      </c>
      <c r="B3735" s="1" t="s">
        <v>6181</v>
      </c>
      <c r="C3735" s="1" t="s">
        <v>5832</v>
      </c>
      <c r="D3735" s="2">
        <v>45744</v>
      </c>
      <c r="E3735">
        <v>136285</v>
      </c>
      <c r="F3735">
        <v>430</v>
      </c>
      <c r="G3735">
        <v>95925</v>
      </c>
      <c r="H3735" s="1" t="s">
        <v>5838</v>
      </c>
      <c r="I3735" s="1" t="s">
        <v>6592</v>
      </c>
      <c r="J3735" s="1" t="s">
        <v>6245</v>
      </c>
      <c r="K3735">
        <v>45</v>
      </c>
      <c r="L3735" s="1" t="s">
        <v>6260</v>
      </c>
      <c r="M3735" s="1" t="s">
        <v>6257</v>
      </c>
      <c r="N3735">
        <v>184053</v>
      </c>
      <c r="O3735" s="1" t="s">
        <v>6243</v>
      </c>
      <c r="P3735" s="2">
        <v>44122</v>
      </c>
      <c r="Q3735" s="2">
        <v>45175</v>
      </c>
      <c r="R3735" s="1" t="s">
        <v>6897</v>
      </c>
      <c r="S3735" s="1" t="s">
        <v>6909</v>
      </c>
      <c r="T3735" s="1" t="s">
        <v>28</v>
      </c>
      <c r="U3735">
        <v>46</v>
      </c>
      <c r="V3735" s="1" t="s">
        <v>10</v>
      </c>
      <c r="W3735" s="1" t="s">
        <v>106</v>
      </c>
      <c r="X3735" s="2">
        <f t="shared" ca="1" si="58"/>
        <v>45937</v>
      </c>
      <c r="Y3735" s="1">
        <f ca="1">ROUND(YEARFRAC(Merge1[[#This Row],[Join_Date]],Merge1[[#This Row],[Today]], 3),0)</f>
        <v>5</v>
      </c>
      <c r="Z3735" s="1" t="str" cm="1">
        <f t="array" aca="1" ref="Z3735" ca="1">_xlfn.IFS(
   Merge1[[#This Row],[Customer Tenure]]&lt;=2,"New",
   Merge1[[#This Row],[Customer Tenure]]&lt;=5,"Emerging",
  Merge1[[#This Row],[Customer Tenure]]&lt;9,"Established",
   TRUE,"Loyal"
)</f>
        <v>Emerging</v>
      </c>
      <c r="AA3735" s="1" t="str" cm="1">
        <f t="array" ref="AA3735">_xlfn.IFS(Merge1[[#This Row],[Income]]&lt;=30000,"Low",Merge1[[#This Row],[Income]]&lt;=60000,"Medium",Merge1[[#This Row],[Income]]&lt;=100000,"High", Merge1[[#This Row],[Income]]&gt;100000," Premium")</f>
        <v xml:space="preserve"> Premium</v>
      </c>
      <c r="AB3735" s="1" t="str" cm="1">
        <f t="array" ref="AB3735">_xlfn.IFS(Merge1[[#This Row],[Age]]&lt;= 28,"Gen Z", Merge1[[#This Row],[Age]]&lt;=44,"Millennials", Merge1[[#This Row],[Age]]&lt;=60,"Gen X", Merge1[[#This Row],[Age]]&gt;60,"Baby Boomers")</f>
        <v>Gen X</v>
      </c>
      <c r="AC3735" s="1" t="str" cm="1">
        <f t="array" ref="AC3735">_xlfn.IFS(
    Merge1[[#This Row],[Balance]]&lt;=50000,"Low",
    Merge1[[#This Row],[Balance]]&lt;=200000,"Medium",
    Merge1[[#This Row],[Balance]]&gt;200000,"High"
)</f>
        <v>Medium</v>
      </c>
    </row>
    <row r="3736" spans="1:29" x14ac:dyDescent="0.25">
      <c r="A3736" s="1" t="s">
        <v>663</v>
      </c>
      <c r="B3736" s="1" t="s">
        <v>5882</v>
      </c>
      <c r="C3736" s="1" t="s">
        <v>5842</v>
      </c>
      <c r="D3736" s="2">
        <v>45166</v>
      </c>
      <c r="E3736">
        <v>158598</v>
      </c>
      <c r="F3736">
        <v>362</v>
      </c>
      <c r="G3736">
        <v>0</v>
      </c>
      <c r="H3736" s="1" t="s">
        <v>5838</v>
      </c>
      <c r="I3736" s="1" t="s">
        <v>6348</v>
      </c>
      <c r="J3736" s="1" t="s">
        <v>6240</v>
      </c>
      <c r="K3736">
        <v>25</v>
      </c>
      <c r="L3736" s="1" t="s">
        <v>6260</v>
      </c>
      <c r="M3736" s="1" t="s">
        <v>6242</v>
      </c>
      <c r="N3736">
        <v>89669</v>
      </c>
      <c r="O3736" s="1" t="s">
        <v>6252</v>
      </c>
      <c r="P3736" s="2">
        <v>43309</v>
      </c>
      <c r="Q3736" s="2">
        <v>45215</v>
      </c>
      <c r="R3736" s="1" t="s">
        <v>6912</v>
      </c>
      <c r="S3736" s="1" t="s">
        <v>6913</v>
      </c>
      <c r="T3736" s="1" t="s">
        <v>14</v>
      </c>
      <c r="U3736">
        <v>1838</v>
      </c>
      <c r="V3736" s="1" t="s">
        <v>15</v>
      </c>
      <c r="W3736" s="1" t="s">
        <v>45</v>
      </c>
      <c r="X3736" s="2">
        <f t="shared" ca="1" si="58"/>
        <v>45937</v>
      </c>
      <c r="Y3736" s="1">
        <f ca="1">ROUND(YEARFRAC(Merge1[[#This Row],[Join_Date]],Merge1[[#This Row],[Today]], 3),0)</f>
        <v>7</v>
      </c>
      <c r="Z3736" s="1" t="str" cm="1">
        <f t="array" aca="1" ref="Z3736" ca="1">_xlfn.IFS(
   Merge1[[#This Row],[Customer Tenure]]&lt;=2,"New",
   Merge1[[#This Row],[Customer Tenure]]&lt;=5,"Emerging",
  Merge1[[#This Row],[Customer Tenure]]&lt;9,"Established",
   TRUE,"Loyal"
)</f>
        <v>Established</v>
      </c>
      <c r="AA3736" s="1" t="str" cm="1">
        <f t="array" ref="AA3736">_xlfn.IFS(Merge1[[#This Row],[Income]]&lt;=30000,"Low",Merge1[[#This Row],[Income]]&lt;=60000,"Medium",Merge1[[#This Row],[Income]]&lt;=100000,"High", Merge1[[#This Row],[Income]]&gt;100000," Premium")</f>
        <v>High</v>
      </c>
      <c r="AB3736" s="1" t="str" cm="1">
        <f t="array" ref="AB3736">_xlfn.IFS(Merge1[[#This Row],[Age]]&lt;= 28,"Gen Z", Merge1[[#This Row],[Age]]&lt;=44,"Millennials", Merge1[[#This Row],[Age]]&lt;=60,"Gen X", Merge1[[#This Row],[Age]]&gt;60,"Baby Boomers")</f>
        <v>Gen Z</v>
      </c>
      <c r="AC3736" s="1" t="str" cm="1">
        <f t="array" ref="AC3736">_xlfn.IFS(
    Merge1[[#This Row],[Balance]]&lt;=50000,"Low",
    Merge1[[#This Row],[Balance]]&lt;=200000,"Medium",
    Merge1[[#This Row],[Balance]]&gt;200000,"High"
)</f>
        <v>Medium</v>
      </c>
    </row>
    <row r="3737" spans="1:29" x14ac:dyDescent="0.25">
      <c r="A3737" s="1" t="s">
        <v>1896</v>
      </c>
      <c r="B3737" s="1" t="s">
        <v>6083</v>
      </c>
      <c r="C3737" s="1" t="s">
        <v>5842</v>
      </c>
      <c r="D3737" s="2">
        <v>42445</v>
      </c>
      <c r="E3737">
        <v>76312</v>
      </c>
      <c r="F3737">
        <v>484</v>
      </c>
      <c r="G3737">
        <v>0</v>
      </c>
      <c r="H3737" s="1" t="s">
        <v>5833</v>
      </c>
      <c r="I3737" s="1" t="s">
        <v>6591</v>
      </c>
      <c r="J3737" s="1" t="s">
        <v>6240</v>
      </c>
      <c r="K3737">
        <v>24</v>
      </c>
      <c r="L3737" s="1" t="s">
        <v>6260</v>
      </c>
      <c r="M3737" s="1" t="s">
        <v>6251</v>
      </c>
      <c r="N3737">
        <v>50087</v>
      </c>
      <c r="O3737" s="1" t="s">
        <v>6248</v>
      </c>
      <c r="P3737" s="2">
        <v>43775</v>
      </c>
      <c r="Q3737" s="2">
        <v>45485</v>
      </c>
      <c r="R3737" s="1" t="s">
        <v>6891</v>
      </c>
      <c r="S3737" s="1" t="s">
        <v>6895</v>
      </c>
      <c r="T3737" s="1" t="s">
        <v>23</v>
      </c>
      <c r="U3737">
        <v>3351</v>
      </c>
      <c r="V3737" s="1" t="s">
        <v>10</v>
      </c>
      <c r="W3737" s="1" t="s">
        <v>50</v>
      </c>
      <c r="X3737" s="2">
        <f t="shared" ca="1" si="58"/>
        <v>45937</v>
      </c>
      <c r="Y3737" s="1">
        <f ca="1">ROUND(YEARFRAC(Merge1[[#This Row],[Join_Date]],Merge1[[#This Row],[Today]], 3),0)</f>
        <v>6</v>
      </c>
      <c r="Z3737" s="1" t="str" cm="1">
        <f t="array" aca="1" ref="Z3737" ca="1">_xlfn.IFS(
   Merge1[[#This Row],[Customer Tenure]]&lt;=2,"New",
   Merge1[[#This Row],[Customer Tenure]]&lt;=5,"Emerging",
  Merge1[[#This Row],[Customer Tenure]]&lt;9,"Established",
   TRUE,"Loyal"
)</f>
        <v>Established</v>
      </c>
      <c r="AA3737" s="1" t="str" cm="1">
        <f t="array" ref="AA3737">_xlfn.IFS(Merge1[[#This Row],[Income]]&lt;=30000,"Low",Merge1[[#This Row],[Income]]&lt;=60000,"Medium",Merge1[[#This Row],[Income]]&lt;=100000,"High", Merge1[[#This Row],[Income]]&gt;100000," Premium")</f>
        <v>Medium</v>
      </c>
      <c r="AB3737" s="1" t="str" cm="1">
        <f t="array" ref="AB3737">_xlfn.IFS(Merge1[[#This Row],[Age]]&lt;= 28,"Gen Z", Merge1[[#This Row],[Age]]&lt;=44,"Millennials", Merge1[[#This Row],[Age]]&lt;=60,"Gen X", Merge1[[#This Row],[Age]]&gt;60,"Baby Boomers")</f>
        <v>Gen Z</v>
      </c>
      <c r="AC3737" s="1" t="str" cm="1">
        <f t="array" ref="AC3737">_xlfn.IFS(
    Merge1[[#This Row],[Balance]]&lt;=50000,"Low",
    Merge1[[#This Row],[Balance]]&lt;=200000,"Medium",
    Merge1[[#This Row],[Balance]]&gt;200000,"High"
)</f>
        <v>Medium</v>
      </c>
    </row>
    <row r="3738" spans="1:29" x14ac:dyDescent="0.25">
      <c r="A3738" s="1" t="s">
        <v>1256</v>
      </c>
      <c r="B3738" s="1" t="s">
        <v>5937</v>
      </c>
      <c r="C3738" s="1" t="s">
        <v>5842</v>
      </c>
      <c r="D3738" s="2">
        <v>45498</v>
      </c>
      <c r="E3738">
        <v>314069</v>
      </c>
      <c r="F3738">
        <v>531</v>
      </c>
      <c r="G3738">
        <v>0</v>
      </c>
      <c r="H3738" s="1" t="s">
        <v>5833</v>
      </c>
      <c r="I3738" s="1" t="s">
        <v>6516</v>
      </c>
      <c r="J3738" s="1" t="s">
        <v>6240</v>
      </c>
      <c r="K3738">
        <v>25</v>
      </c>
      <c r="L3738" s="1" t="s">
        <v>6241</v>
      </c>
      <c r="M3738" s="1" t="s">
        <v>6266</v>
      </c>
      <c r="N3738">
        <v>158496</v>
      </c>
      <c r="O3738" s="1" t="s">
        <v>6243</v>
      </c>
      <c r="P3738" s="2">
        <v>42973</v>
      </c>
      <c r="Q3738" s="2">
        <v>45737</v>
      </c>
      <c r="R3738" s="1" t="s">
        <v>6899</v>
      </c>
      <c r="S3738" s="1" t="s">
        <v>6914</v>
      </c>
      <c r="T3738" s="1" t="s">
        <v>28</v>
      </c>
      <c r="U3738">
        <v>7016</v>
      </c>
      <c r="V3738" s="1" t="s">
        <v>10</v>
      </c>
      <c r="W3738" s="1" t="s">
        <v>40</v>
      </c>
      <c r="X3738" s="2">
        <f t="shared" ca="1" si="58"/>
        <v>45937</v>
      </c>
      <c r="Y3738" s="1">
        <f ca="1">ROUND(YEARFRAC(Merge1[[#This Row],[Join_Date]],Merge1[[#This Row],[Today]], 3),0)</f>
        <v>8</v>
      </c>
      <c r="Z3738" s="1" t="str" cm="1">
        <f t="array" aca="1" ref="Z3738" ca="1">_xlfn.IFS(
   Merge1[[#This Row],[Customer Tenure]]&lt;=2,"New",
   Merge1[[#This Row],[Customer Tenure]]&lt;=5,"Emerging",
  Merge1[[#This Row],[Customer Tenure]]&lt;9,"Established",
   TRUE,"Loyal"
)</f>
        <v>Established</v>
      </c>
      <c r="AA3738" s="1" t="str" cm="1">
        <f t="array" ref="AA3738">_xlfn.IFS(Merge1[[#This Row],[Income]]&lt;=30000,"Low",Merge1[[#This Row],[Income]]&lt;=60000,"Medium",Merge1[[#This Row],[Income]]&lt;=100000,"High", Merge1[[#This Row],[Income]]&gt;100000," Premium")</f>
        <v xml:space="preserve"> Premium</v>
      </c>
      <c r="AB3738" s="1" t="str" cm="1">
        <f t="array" ref="AB3738">_xlfn.IFS(Merge1[[#This Row],[Age]]&lt;= 28,"Gen Z", Merge1[[#This Row],[Age]]&lt;=44,"Millennials", Merge1[[#This Row],[Age]]&lt;=60,"Gen X", Merge1[[#This Row],[Age]]&gt;60,"Baby Boomers")</f>
        <v>Gen Z</v>
      </c>
      <c r="AC3738" s="1" t="str" cm="1">
        <f t="array" ref="AC3738">_xlfn.IFS(
    Merge1[[#This Row],[Balance]]&lt;=50000,"Low",
    Merge1[[#This Row],[Balance]]&lt;=200000,"Medium",
    Merge1[[#This Row],[Balance]]&gt;200000,"High"
)</f>
        <v>High</v>
      </c>
    </row>
    <row r="3739" spans="1:29" x14ac:dyDescent="0.25">
      <c r="A3739" s="1" t="s">
        <v>1387</v>
      </c>
      <c r="B3739" s="1" t="s">
        <v>5916</v>
      </c>
      <c r="C3739" s="1" t="s">
        <v>5846</v>
      </c>
      <c r="D3739" s="2">
        <v>44429</v>
      </c>
      <c r="E3739">
        <v>346918</v>
      </c>
      <c r="F3739">
        <v>637</v>
      </c>
      <c r="G3739">
        <v>0</v>
      </c>
      <c r="H3739" s="1" t="s">
        <v>5833</v>
      </c>
      <c r="I3739" s="1" t="s">
        <v>6342</v>
      </c>
      <c r="J3739" s="1" t="s">
        <v>6245</v>
      </c>
      <c r="K3739">
        <v>32</v>
      </c>
      <c r="L3739" s="1" t="s">
        <v>6246</v>
      </c>
      <c r="M3739" s="1" t="s">
        <v>6242</v>
      </c>
      <c r="N3739">
        <v>70106</v>
      </c>
      <c r="O3739" s="1" t="s">
        <v>6243</v>
      </c>
      <c r="P3739" s="2">
        <v>45477</v>
      </c>
      <c r="Q3739" s="2">
        <v>45391</v>
      </c>
      <c r="R3739" s="1" t="s">
        <v>6893</v>
      </c>
      <c r="S3739" s="1" t="s">
        <v>6911</v>
      </c>
      <c r="T3739" s="1" t="s">
        <v>9</v>
      </c>
      <c r="U3739">
        <v>7685</v>
      </c>
      <c r="V3739" s="1" t="s">
        <v>24</v>
      </c>
      <c r="W3739" s="1" t="s">
        <v>106</v>
      </c>
      <c r="X3739" s="2">
        <f t="shared" ca="1" si="58"/>
        <v>45937</v>
      </c>
      <c r="Y3739" s="1">
        <f ca="1">ROUND(YEARFRAC(Merge1[[#This Row],[Join_Date]],Merge1[[#This Row],[Today]], 3),0)</f>
        <v>1</v>
      </c>
      <c r="Z3739" s="1" t="str" cm="1">
        <f t="array" aca="1" ref="Z3739" ca="1">_xlfn.IFS(
   Merge1[[#This Row],[Customer Tenure]]&lt;=2,"New",
   Merge1[[#This Row],[Customer Tenure]]&lt;=5,"Emerging",
  Merge1[[#This Row],[Customer Tenure]]&lt;9,"Established",
   TRUE,"Loyal"
)</f>
        <v>New</v>
      </c>
      <c r="AA3739" s="1" t="str" cm="1">
        <f t="array" ref="AA3739">_xlfn.IFS(Merge1[[#This Row],[Income]]&lt;=30000,"Low",Merge1[[#This Row],[Income]]&lt;=60000,"Medium",Merge1[[#This Row],[Income]]&lt;=100000,"High", Merge1[[#This Row],[Income]]&gt;100000," Premium")</f>
        <v>High</v>
      </c>
      <c r="AB3739" s="1" t="str" cm="1">
        <f t="array" ref="AB3739">_xlfn.IFS(Merge1[[#This Row],[Age]]&lt;= 28,"Gen Z", Merge1[[#This Row],[Age]]&lt;=44,"Millennials", Merge1[[#This Row],[Age]]&lt;=60,"Gen X", Merge1[[#This Row],[Age]]&gt;60,"Baby Boomers")</f>
        <v>Millennials</v>
      </c>
      <c r="AC3739" s="1" t="str" cm="1">
        <f t="array" ref="AC3739">_xlfn.IFS(
    Merge1[[#This Row],[Balance]]&lt;=50000,"Low",
    Merge1[[#This Row],[Balance]]&lt;=200000,"Medium",
    Merge1[[#This Row],[Balance]]&gt;200000,"High"
)</f>
        <v>High</v>
      </c>
    </row>
    <row r="3740" spans="1:29" x14ac:dyDescent="0.25">
      <c r="A3740" s="1" t="s">
        <v>2493</v>
      </c>
      <c r="B3740" s="1" t="s">
        <v>6001</v>
      </c>
      <c r="C3740" s="1" t="s">
        <v>5835</v>
      </c>
      <c r="D3740" s="2">
        <v>43801</v>
      </c>
      <c r="E3740">
        <v>161081</v>
      </c>
      <c r="F3740">
        <v>593</v>
      </c>
      <c r="G3740">
        <v>0</v>
      </c>
      <c r="H3740" s="1" t="s">
        <v>5833</v>
      </c>
      <c r="I3740" s="1" t="s">
        <v>6773</v>
      </c>
      <c r="J3740" s="1" t="s">
        <v>6245</v>
      </c>
      <c r="K3740">
        <v>45</v>
      </c>
      <c r="L3740" s="1" t="s">
        <v>6260</v>
      </c>
      <c r="M3740" s="1" t="s">
        <v>6251</v>
      </c>
      <c r="N3740">
        <v>65893</v>
      </c>
      <c r="O3740" s="1" t="s">
        <v>6248</v>
      </c>
      <c r="P3740" s="2">
        <v>44513</v>
      </c>
      <c r="Q3740" s="2">
        <v>45536</v>
      </c>
      <c r="R3740" s="1" t="s">
        <v>6897</v>
      </c>
      <c r="S3740" s="1" t="s">
        <v>6898</v>
      </c>
      <c r="T3740" s="1" t="s">
        <v>14</v>
      </c>
      <c r="U3740">
        <v>5357</v>
      </c>
      <c r="V3740" s="1" t="s">
        <v>15</v>
      </c>
      <c r="W3740" s="1" t="s">
        <v>106</v>
      </c>
      <c r="X3740" s="2">
        <f t="shared" ca="1" si="58"/>
        <v>45937</v>
      </c>
      <c r="Y3740" s="1">
        <f ca="1">ROUND(YEARFRAC(Merge1[[#This Row],[Join_Date]],Merge1[[#This Row],[Today]], 3),0)</f>
        <v>4</v>
      </c>
      <c r="Z3740" s="1" t="str" cm="1">
        <f t="array" aca="1" ref="Z3740" ca="1">_xlfn.IFS(
   Merge1[[#This Row],[Customer Tenure]]&lt;=2,"New",
   Merge1[[#This Row],[Customer Tenure]]&lt;=5,"Emerging",
  Merge1[[#This Row],[Customer Tenure]]&lt;9,"Established",
   TRUE,"Loyal"
)</f>
        <v>Emerging</v>
      </c>
      <c r="AA3740" s="1" t="str" cm="1">
        <f t="array" ref="AA3740">_xlfn.IFS(Merge1[[#This Row],[Income]]&lt;=30000,"Low",Merge1[[#This Row],[Income]]&lt;=60000,"Medium",Merge1[[#This Row],[Income]]&lt;=100000,"High", Merge1[[#This Row],[Income]]&gt;100000," Premium")</f>
        <v>High</v>
      </c>
      <c r="AB3740" s="1" t="str" cm="1">
        <f t="array" ref="AB3740">_xlfn.IFS(Merge1[[#This Row],[Age]]&lt;= 28,"Gen Z", Merge1[[#This Row],[Age]]&lt;=44,"Millennials", Merge1[[#This Row],[Age]]&lt;=60,"Gen X", Merge1[[#This Row],[Age]]&gt;60,"Baby Boomers")</f>
        <v>Gen X</v>
      </c>
      <c r="AC3740" s="1" t="str" cm="1">
        <f t="array" ref="AC3740">_xlfn.IFS(
    Merge1[[#This Row],[Balance]]&lt;=50000,"Low",
    Merge1[[#This Row],[Balance]]&lt;=200000,"Medium",
    Merge1[[#This Row],[Balance]]&gt;200000,"High"
)</f>
        <v>Medium</v>
      </c>
    </row>
    <row r="3741" spans="1:29" x14ac:dyDescent="0.25">
      <c r="A3741" s="1" t="s">
        <v>37</v>
      </c>
      <c r="B3741" s="1" t="s">
        <v>6063</v>
      </c>
      <c r="C3741" s="1" t="s">
        <v>5846</v>
      </c>
      <c r="D3741" s="2">
        <v>44228</v>
      </c>
      <c r="E3741">
        <v>33340</v>
      </c>
      <c r="F3741">
        <v>621</v>
      </c>
      <c r="G3741">
        <v>0</v>
      </c>
      <c r="H3741" s="1" t="s">
        <v>5833</v>
      </c>
      <c r="I3741" s="1" t="s">
        <v>6454</v>
      </c>
      <c r="J3741" s="1" t="s">
        <v>6245</v>
      </c>
      <c r="K3741">
        <v>69</v>
      </c>
      <c r="L3741" s="1" t="s">
        <v>6246</v>
      </c>
      <c r="M3741" s="1" t="s">
        <v>6266</v>
      </c>
      <c r="N3741">
        <v>134682</v>
      </c>
      <c r="O3741" s="1" t="s">
        <v>6243</v>
      </c>
      <c r="P3741" s="2">
        <v>44257</v>
      </c>
      <c r="Q3741" s="2">
        <v>45624</v>
      </c>
      <c r="R3741" s="1" t="s">
        <v>6887</v>
      </c>
      <c r="S3741" s="1" t="s">
        <v>6901</v>
      </c>
      <c r="T3741" s="1" t="s">
        <v>9</v>
      </c>
      <c r="U3741">
        <v>7900</v>
      </c>
      <c r="V3741" s="1" t="s">
        <v>10</v>
      </c>
      <c r="W3741" s="1" t="s">
        <v>45</v>
      </c>
      <c r="X3741" s="2">
        <f t="shared" ca="1" si="58"/>
        <v>45937</v>
      </c>
      <c r="Y3741" s="1">
        <f ca="1">ROUND(YEARFRAC(Merge1[[#This Row],[Join_Date]],Merge1[[#This Row],[Today]], 3),0)</f>
        <v>5</v>
      </c>
      <c r="Z3741" s="1" t="str" cm="1">
        <f t="array" aca="1" ref="Z3741" ca="1">_xlfn.IFS(
   Merge1[[#This Row],[Customer Tenure]]&lt;=2,"New",
   Merge1[[#This Row],[Customer Tenure]]&lt;=5,"Emerging",
  Merge1[[#This Row],[Customer Tenure]]&lt;9,"Established",
   TRUE,"Loyal"
)</f>
        <v>Emerging</v>
      </c>
      <c r="AA3741" s="1" t="str" cm="1">
        <f t="array" ref="AA3741">_xlfn.IFS(Merge1[[#This Row],[Income]]&lt;=30000,"Low",Merge1[[#This Row],[Income]]&lt;=60000,"Medium",Merge1[[#This Row],[Income]]&lt;=100000,"High", Merge1[[#This Row],[Income]]&gt;100000," Premium")</f>
        <v xml:space="preserve"> Premium</v>
      </c>
      <c r="AB3741" s="1" t="str" cm="1">
        <f t="array" ref="AB3741">_xlfn.IFS(Merge1[[#This Row],[Age]]&lt;= 28,"Gen Z", Merge1[[#This Row],[Age]]&lt;=44,"Millennials", Merge1[[#This Row],[Age]]&lt;=60,"Gen X", Merge1[[#This Row],[Age]]&gt;60,"Baby Boomers")</f>
        <v>Baby Boomers</v>
      </c>
      <c r="AC3741" s="1" t="str" cm="1">
        <f t="array" ref="AC3741">_xlfn.IFS(
    Merge1[[#This Row],[Balance]]&lt;=50000,"Low",
    Merge1[[#This Row],[Balance]]&lt;=200000,"Medium",
    Merge1[[#This Row],[Balance]]&gt;200000,"High"
)</f>
        <v>Low</v>
      </c>
    </row>
    <row r="3742" spans="1:29" x14ac:dyDescent="0.25">
      <c r="A3742" s="1" t="s">
        <v>2577</v>
      </c>
      <c r="B3742" s="1" t="s">
        <v>6123</v>
      </c>
      <c r="C3742" s="1" t="s">
        <v>5835</v>
      </c>
      <c r="D3742" s="2">
        <v>43882</v>
      </c>
      <c r="E3742">
        <v>19288</v>
      </c>
      <c r="F3742">
        <v>695</v>
      </c>
      <c r="G3742">
        <v>0</v>
      </c>
      <c r="H3742" s="1" t="s">
        <v>5833</v>
      </c>
      <c r="I3742" s="1" t="s">
        <v>6826</v>
      </c>
      <c r="J3742" s="1" t="s">
        <v>6240</v>
      </c>
      <c r="K3742">
        <v>44</v>
      </c>
      <c r="L3742" s="1" t="s">
        <v>6246</v>
      </c>
      <c r="M3742" s="1" t="s">
        <v>6266</v>
      </c>
      <c r="N3742">
        <v>190102</v>
      </c>
      <c r="O3742" s="1" t="s">
        <v>6252</v>
      </c>
      <c r="P3742" s="2">
        <v>42954</v>
      </c>
      <c r="Q3742" s="2">
        <v>45409</v>
      </c>
      <c r="R3742" s="1" t="s">
        <v>6893</v>
      </c>
      <c r="S3742" s="1" t="s">
        <v>6911</v>
      </c>
      <c r="T3742" s="1" t="s">
        <v>23</v>
      </c>
      <c r="U3742">
        <v>819</v>
      </c>
      <c r="V3742" s="1" t="s">
        <v>15</v>
      </c>
      <c r="W3742" s="1" t="s">
        <v>20</v>
      </c>
      <c r="X3742" s="2">
        <f t="shared" ca="1" si="58"/>
        <v>45937</v>
      </c>
      <c r="Y3742" s="1">
        <f ca="1">ROUND(YEARFRAC(Merge1[[#This Row],[Join_Date]],Merge1[[#This Row],[Today]], 3),0)</f>
        <v>8</v>
      </c>
      <c r="Z3742" s="1" t="str" cm="1">
        <f t="array" aca="1" ref="Z3742" ca="1">_xlfn.IFS(
   Merge1[[#This Row],[Customer Tenure]]&lt;=2,"New",
   Merge1[[#This Row],[Customer Tenure]]&lt;=5,"Emerging",
  Merge1[[#This Row],[Customer Tenure]]&lt;9,"Established",
   TRUE,"Loyal"
)</f>
        <v>Established</v>
      </c>
      <c r="AA3742" s="1" t="str" cm="1">
        <f t="array" ref="AA3742">_xlfn.IFS(Merge1[[#This Row],[Income]]&lt;=30000,"Low",Merge1[[#This Row],[Income]]&lt;=60000,"Medium",Merge1[[#This Row],[Income]]&lt;=100000,"High", Merge1[[#This Row],[Income]]&gt;100000," Premium")</f>
        <v xml:space="preserve"> Premium</v>
      </c>
      <c r="AB3742" s="1" t="str" cm="1">
        <f t="array" ref="AB3742">_xlfn.IFS(Merge1[[#This Row],[Age]]&lt;= 28,"Gen Z", Merge1[[#This Row],[Age]]&lt;=44,"Millennials", Merge1[[#This Row],[Age]]&lt;=60,"Gen X", Merge1[[#This Row],[Age]]&gt;60,"Baby Boomers")</f>
        <v>Millennials</v>
      </c>
      <c r="AC3742" s="1" t="str" cm="1">
        <f t="array" ref="AC3742">_xlfn.IFS(
    Merge1[[#This Row],[Balance]]&lt;=50000,"Low",
    Merge1[[#This Row],[Balance]]&lt;=200000,"Medium",
    Merge1[[#This Row],[Balance]]&gt;200000,"High"
)</f>
        <v>Low</v>
      </c>
    </row>
    <row r="3743" spans="1:29" x14ac:dyDescent="0.25">
      <c r="A3743" s="1" t="s">
        <v>901</v>
      </c>
      <c r="B3743" s="1" t="s">
        <v>5881</v>
      </c>
      <c r="C3743" s="1" t="s">
        <v>5835</v>
      </c>
      <c r="D3743" s="2">
        <v>42409</v>
      </c>
      <c r="E3743">
        <v>486524</v>
      </c>
      <c r="F3743">
        <v>545</v>
      </c>
      <c r="G3743">
        <v>0</v>
      </c>
      <c r="H3743" s="1" t="s">
        <v>5833</v>
      </c>
      <c r="I3743" s="1" t="s">
        <v>6407</v>
      </c>
      <c r="J3743" s="1" t="s">
        <v>6240</v>
      </c>
      <c r="K3743">
        <v>56</v>
      </c>
      <c r="L3743" s="1" t="s">
        <v>6256</v>
      </c>
      <c r="M3743" s="1" t="s">
        <v>6251</v>
      </c>
      <c r="N3743">
        <v>173962</v>
      </c>
      <c r="O3743" s="1" t="s">
        <v>6243</v>
      </c>
      <c r="P3743" s="2">
        <v>44752</v>
      </c>
      <c r="Q3743" s="2">
        <v>45583</v>
      </c>
      <c r="R3743" s="1" t="s">
        <v>6912</v>
      </c>
      <c r="S3743" s="1" t="s">
        <v>6917</v>
      </c>
      <c r="T3743" s="1" t="s">
        <v>23</v>
      </c>
      <c r="U3743">
        <v>4128</v>
      </c>
      <c r="V3743" s="1" t="s">
        <v>15</v>
      </c>
      <c r="W3743" s="1" t="s">
        <v>25</v>
      </c>
      <c r="X3743" s="2">
        <f t="shared" ca="1" si="58"/>
        <v>45937</v>
      </c>
      <c r="Y3743" s="1">
        <f ca="1">ROUND(YEARFRAC(Merge1[[#This Row],[Join_Date]],Merge1[[#This Row],[Today]], 3),0)</f>
        <v>3</v>
      </c>
      <c r="Z3743" s="1" t="str" cm="1">
        <f t="array" aca="1" ref="Z3743" ca="1">_xlfn.IFS(
   Merge1[[#This Row],[Customer Tenure]]&lt;=2,"New",
   Merge1[[#This Row],[Customer Tenure]]&lt;=5,"Emerging",
  Merge1[[#This Row],[Customer Tenure]]&lt;9,"Established",
   TRUE,"Loyal"
)</f>
        <v>Emerging</v>
      </c>
      <c r="AA3743" s="1" t="str" cm="1">
        <f t="array" ref="AA3743">_xlfn.IFS(Merge1[[#This Row],[Income]]&lt;=30000,"Low",Merge1[[#This Row],[Income]]&lt;=60000,"Medium",Merge1[[#This Row],[Income]]&lt;=100000,"High", Merge1[[#This Row],[Income]]&gt;100000," Premium")</f>
        <v xml:space="preserve"> Premium</v>
      </c>
      <c r="AB3743" s="1" t="str" cm="1">
        <f t="array" ref="AB3743">_xlfn.IFS(Merge1[[#This Row],[Age]]&lt;= 28,"Gen Z", Merge1[[#This Row],[Age]]&lt;=44,"Millennials", Merge1[[#This Row],[Age]]&lt;=60,"Gen X", Merge1[[#This Row],[Age]]&gt;60,"Baby Boomers")</f>
        <v>Gen X</v>
      </c>
      <c r="AC3743" s="1" t="str" cm="1">
        <f t="array" ref="AC3743">_xlfn.IFS(
    Merge1[[#This Row],[Balance]]&lt;=50000,"Low",
    Merge1[[#This Row],[Balance]]&lt;=200000,"Medium",
    Merge1[[#This Row],[Balance]]&gt;200000,"High"
)</f>
        <v>High</v>
      </c>
    </row>
    <row r="3744" spans="1:29" x14ac:dyDescent="0.25">
      <c r="A3744" s="1" t="s">
        <v>4012</v>
      </c>
      <c r="B3744" s="1" t="s">
        <v>6060</v>
      </c>
      <c r="C3744" s="1" t="s">
        <v>5832</v>
      </c>
      <c r="D3744" s="2">
        <v>44314</v>
      </c>
      <c r="E3744">
        <v>231318</v>
      </c>
      <c r="F3744">
        <v>789</v>
      </c>
      <c r="G3744">
        <v>417289</v>
      </c>
      <c r="H3744" s="1" t="s">
        <v>5833</v>
      </c>
      <c r="I3744" s="1" t="s">
        <v>6582</v>
      </c>
      <c r="J3744" s="1" t="s">
        <v>6245</v>
      </c>
      <c r="K3744">
        <v>36</v>
      </c>
      <c r="L3744" s="1" t="s">
        <v>6246</v>
      </c>
      <c r="M3744" s="1" t="s">
        <v>6262</v>
      </c>
      <c r="N3744">
        <v>126661</v>
      </c>
      <c r="O3744" s="1" t="s">
        <v>6243</v>
      </c>
      <c r="P3744" s="2">
        <v>44437</v>
      </c>
      <c r="Q3744" s="2">
        <v>45790</v>
      </c>
      <c r="R3744" s="1" t="s">
        <v>6906</v>
      </c>
      <c r="S3744" s="1" t="s">
        <v>6907</v>
      </c>
      <c r="T3744" s="1" t="s">
        <v>14</v>
      </c>
      <c r="U3744">
        <v>1536</v>
      </c>
      <c r="V3744" s="1" t="s">
        <v>15</v>
      </c>
      <c r="W3744" s="1" t="s">
        <v>29</v>
      </c>
      <c r="X3744" s="2">
        <f t="shared" ca="1" si="58"/>
        <v>45937</v>
      </c>
      <c r="Y3744" s="1">
        <f ca="1">ROUND(YEARFRAC(Merge1[[#This Row],[Join_Date]],Merge1[[#This Row],[Today]], 3),0)</f>
        <v>4</v>
      </c>
      <c r="Z3744" s="1" t="str" cm="1">
        <f t="array" aca="1" ref="Z3744" ca="1">_xlfn.IFS(
   Merge1[[#This Row],[Customer Tenure]]&lt;=2,"New",
   Merge1[[#This Row],[Customer Tenure]]&lt;=5,"Emerging",
  Merge1[[#This Row],[Customer Tenure]]&lt;9,"Established",
   TRUE,"Loyal"
)</f>
        <v>Emerging</v>
      </c>
      <c r="AA3744" s="1" t="str" cm="1">
        <f t="array" ref="AA3744">_xlfn.IFS(Merge1[[#This Row],[Income]]&lt;=30000,"Low",Merge1[[#This Row],[Income]]&lt;=60000,"Medium",Merge1[[#This Row],[Income]]&lt;=100000,"High", Merge1[[#This Row],[Income]]&gt;100000," Premium")</f>
        <v xml:space="preserve"> Premium</v>
      </c>
      <c r="AB3744" s="1" t="str" cm="1">
        <f t="array" ref="AB3744">_xlfn.IFS(Merge1[[#This Row],[Age]]&lt;= 28,"Gen Z", Merge1[[#This Row],[Age]]&lt;=44,"Millennials", Merge1[[#This Row],[Age]]&lt;=60,"Gen X", Merge1[[#This Row],[Age]]&gt;60,"Baby Boomers")</f>
        <v>Millennials</v>
      </c>
      <c r="AC3744" s="1" t="str" cm="1">
        <f t="array" ref="AC3744">_xlfn.IFS(
    Merge1[[#This Row],[Balance]]&lt;=50000,"Low",
    Merge1[[#This Row],[Balance]]&lt;=200000,"Medium",
    Merge1[[#This Row],[Balance]]&gt;200000,"High"
)</f>
        <v>High</v>
      </c>
    </row>
    <row r="3745" spans="1:29" x14ac:dyDescent="0.25">
      <c r="A3745" s="1" t="s">
        <v>2775</v>
      </c>
      <c r="B3745" s="1" t="s">
        <v>5922</v>
      </c>
      <c r="C3745" s="1" t="s">
        <v>5835</v>
      </c>
      <c r="D3745" s="2">
        <v>43497</v>
      </c>
      <c r="E3745">
        <v>108944</v>
      </c>
      <c r="F3745">
        <v>751</v>
      </c>
      <c r="G3745">
        <v>63560</v>
      </c>
      <c r="H3745" s="1" t="s">
        <v>5833</v>
      </c>
      <c r="I3745" s="1" t="s">
        <v>6412</v>
      </c>
      <c r="J3745" s="1" t="s">
        <v>6245</v>
      </c>
      <c r="K3745">
        <v>20</v>
      </c>
      <c r="L3745" s="1" t="s">
        <v>6260</v>
      </c>
      <c r="M3745" s="1" t="s">
        <v>6251</v>
      </c>
      <c r="N3745">
        <v>146209</v>
      </c>
      <c r="O3745" s="1" t="s">
        <v>6248</v>
      </c>
      <c r="P3745" s="2">
        <v>43517</v>
      </c>
      <c r="Q3745" s="2">
        <v>45338</v>
      </c>
      <c r="R3745" s="1" t="s">
        <v>6885</v>
      </c>
      <c r="S3745" s="1" t="s">
        <v>6886</v>
      </c>
      <c r="T3745" s="1" t="s">
        <v>28</v>
      </c>
      <c r="U3745">
        <v>505</v>
      </c>
      <c r="V3745" s="1" t="s">
        <v>10</v>
      </c>
      <c r="W3745" s="1" t="s">
        <v>55</v>
      </c>
      <c r="X3745" s="2">
        <f t="shared" ca="1" si="58"/>
        <v>45937</v>
      </c>
      <c r="Y3745" s="1">
        <f ca="1">ROUND(YEARFRAC(Merge1[[#This Row],[Join_Date]],Merge1[[#This Row],[Today]], 3),0)</f>
        <v>7</v>
      </c>
      <c r="Z3745" s="1" t="str" cm="1">
        <f t="array" aca="1" ref="Z3745" ca="1">_xlfn.IFS(
   Merge1[[#This Row],[Customer Tenure]]&lt;=2,"New",
   Merge1[[#This Row],[Customer Tenure]]&lt;=5,"Emerging",
  Merge1[[#This Row],[Customer Tenure]]&lt;9,"Established",
   TRUE,"Loyal"
)</f>
        <v>Established</v>
      </c>
      <c r="AA3745" s="1" t="str" cm="1">
        <f t="array" ref="AA3745">_xlfn.IFS(Merge1[[#This Row],[Income]]&lt;=30000,"Low",Merge1[[#This Row],[Income]]&lt;=60000,"Medium",Merge1[[#This Row],[Income]]&lt;=100000,"High", Merge1[[#This Row],[Income]]&gt;100000," Premium")</f>
        <v xml:space="preserve"> Premium</v>
      </c>
      <c r="AB3745" s="1" t="str" cm="1">
        <f t="array" ref="AB3745">_xlfn.IFS(Merge1[[#This Row],[Age]]&lt;= 28,"Gen Z", Merge1[[#This Row],[Age]]&lt;=44,"Millennials", Merge1[[#This Row],[Age]]&lt;=60,"Gen X", Merge1[[#This Row],[Age]]&gt;60,"Baby Boomers")</f>
        <v>Gen Z</v>
      </c>
      <c r="AC3745" s="1" t="str" cm="1">
        <f t="array" ref="AC3745">_xlfn.IFS(
    Merge1[[#This Row],[Balance]]&lt;=50000,"Low",
    Merge1[[#This Row],[Balance]]&lt;=200000,"Medium",
    Merge1[[#This Row],[Balance]]&gt;200000,"High"
)</f>
        <v>Medium</v>
      </c>
    </row>
    <row r="3746" spans="1:29" x14ac:dyDescent="0.25">
      <c r="A3746" s="1" t="s">
        <v>1249</v>
      </c>
      <c r="B3746" s="1" t="s">
        <v>6145</v>
      </c>
      <c r="C3746" s="1" t="s">
        <v>5846</v>
      </c>
      <c r="D3746" s="2">
        <v>44899</v>
      </c>
      <c r="E3746">
        <v>217980</v>
      </c>
      <c r="F3746">
        <v>683</v>
      </c>
      <c r="G3746">
        <v>0</v>
      </c>
      <c r="H3746" s="1" t="s">
        <v>5850</v>
      </c>
      <c r="I3746" s="1" t="s">
        <v>6306</v>
      </c>
      <c r="J3746" s="1" t="s">
        <v>6240</v>
      </c>
      <c r="K3746">
        <v>42</v>
      </c>
      <c r="L3746" s="1" t="s">
        <v>6241</v>
      </c>
      <c r="M3746" s="1" t="s">
        <v>6247</v>
      </c>
      <c r="N3746">
        <v>193946</v>
      </c>
      <c r="O3746" s="1" t="s">
        <v>6248</v>
      </c>
      <c r="P3746" s="2">
        <v>44074</v>
      </c>
      <c r="Q3746" s="2">
        <v>45789</v>
      </c>
      <c r="R3746" s="1" t="s">
        <v>6906</v>
      </c>
      <c r="S3746" s="1" t="s">
        <v>6907</v>
      </c>
      <c r="T3746" s="1" t="s">
        <v>23</v>
      </c>
      <c r="U3746">
        <v>434</v>
      </c>
      <c r="V3746" s="1" t="s">
        <v>24</v>
      </c>
      <c r="W3746" s="1" t="s">
        <v>55</v>
      </c>
      <c r="X3746" s="2">
        <f t="shared" ca="1" si="58"/>
        <v>45937</v>
      </c>
      <c r="Y3746" s="1">
        <f ca="1">ROUND(YEARFRAC(Merge1[[#This Row],[Join_Date]],Merge1[[#This Row],[Today]], 3),0)</f>
        <v>5</v>
      </c>
      <c r="Z3746" s="1" t="str" cm="1">
        <f t="array" aca="1" ref="Z3746" ca="1">_xlfn.IFS(
   Merge1[[#This Row],[Customer Tenure]]&lt;=2,"New",
   Merge1[[#This Row],[Customer Tenure]]&lt;=5,"Emerging",
  Merge1[[#This Row],[Customer Tenure]]&lt;9,"Established",
   TRUE,"Loyal"
)</f>
        <v>Emerging</v>
      </c>
      <c r="AA3746" s="1" t="str" cm="1">
        <f t="array" ref="AA3746">_xlfn.IFS(Merge1[[#This Row],[Income]]&lt;=30000,"Low",Merge1[[#This Row],[Income]]&lt;=60000,"Medium",Merge1[[#This Row],[Income]]&lt;=100000,"High", Merge1[[#This Row],[Income]]&gt;100000," Premium")</f>
        <v xml:space="preserve"> Premium</v>
      </c>
      <c r="AB3746" s="1" t="str" cm="1">
        <f t="array" ref="AB3746">_xlfn.IFS(Merge1[[#This Row],[Age]]&lt;= 28,"Gen Z", Merge1[[#This Row],[Age]]&lt;=44,"Millennials", Merge1[[#This Row],[Age]]&lt;=60,"Gen X", Merge1[[#This Row],[Age]]&gt;60,"Baby Boomers")</f>
        <v>Millennials</v>
      </c>
      <c r="AC3746" s="1" t="str" cm="1">
        <f t="array" ref="AC3746">_xlfn.IFS(
    Merge1[[#This Row],[Balance]]&lt;=50000,"Low",
    Merge1[[#This Row],[Balance]]&lt;=200000,"Medium",
    Merge1[[#This Row],[Balance]]&gt;200000,"High"
)</f>
        <v>High</v>
      </c>
    </row>
    <row r="3747" spans="1:29" x14ac:dyDescent="0.25">
      <c r="A3747" s="1" t="s">
        <v>3317</v>
      </c>
      <c r="B3747" s="1" t="s">
        <v>6024</v>
      </c>
      <c r="C3747" s="1" t="s">
        <v>5842</v>
      </c>
      <c r="D3747" s="2">
        <v>45576</v>
      </c>
      <c r="E3747">
        <v>288213</v>
      </c>
      <c r="F3747">
        <v>569</v>
      </c>
      <c r="G3747">
        <v>0</v>
      </c>
      <c r="H3747" s="1" t="s">
        <v>5833</v>
      </c>
      <c r="I3747" s="1" t="s">
        <v>6331</v>
      </c>
      <c r="J3747" s="1" t="s">
        <v>6240</v>
      </c>
      <c r="K3747">
        <v>49</v>
      </c>
      <c r="L3747" s="1" t="s">
        <v>6260</v>
      </c>
      <c r="M3747" s="1" t="s">
        <v>6262</v>
      </c>
      <c r="N3747">
        <v>85160</v>
      </c>
      <c r="O3747" s="1" t="s">
        <v>6248</v>
      </c>
      <c r="P3747" s="2">
        <v>45360</v>
      </c>
      <c r="Q3747" s="2">
        <v>45445</v>
      </c>
      <c r="R3747" s="1" t="s">
        <v>6883</v>
      </c>
      <c r="S3747" s="1" t="s">
        <v>6884</v>
      </c>
      <c r="T3747" s="1" t="s">
        <v>23</v>
      </c>
      <c r="U3747">
        <v>2757</v>
      </c>
      <c r="V3747" s="1" t="s">
        <v>24</v>
      </c>
      <c r="W3747" s="1" t="s">
        <v>106</v>
      </c>
      <c r="X3747" s="2">
        <f t="shared" ca="1" si="58"/>
        <v>45937</v>
      </c>
      <c r="Y3747" s="1">
        <f ca="1">ROUND(YEARFRAC(Merge1[[#This Row],[Join_Date]],Merge1[[#This Row],[Today]], 3),0)</f>
        <v>2</v>
      </c>
      <c r="Z3747" s="1" t="str" cm="1">
        <f t="array" aca="1" ref="Z3747" ca="1">_xlfn.IFS(
   Merge1[[#This Row],[Customer Tenure]]&lt;=2,"New",
   Merge1[[#This Row],[Customer Tenure]]&lt;=5,"Emerging",
  Merge1[[#This Row],[Customer Tenure]]&lt;9,"Established",
   TRUE,"Loyal"
)</f>
        <v>New</v>
      </c>
      <c r="AA3747" s="1" t="str" cm="1">
        <f t="array" ref="AA3747">_xlfn.IFS(Merge1[[#This Row],[Income]]&lt;=30000,"Low",Merge1[[#This Row],[Income]]&lt;=60000,"Medium",Merge1[[#This Row],[Income]]&lt;=100000,"High", Merge1[[#This Row],[Income]]&gt;100000," Premium")</f>
        <v>High</v>
      </c>
      <c r="AB3747" s="1" t="str" cm="1">
        <f t="array" ref="AB3747">_xlfn.IFS(Merge1[[#This Row],[Age]]&lt;= 28,"Gen Z", Merge1[[#This Row],[Age]]&lt;=44,"Millennials", Merge1[[#This Row],[Age]]&lt;=60,"Gen X", Merge1[[#This Row],[Age]]&gt;60,"Baby Boomers")</f>
        <v>Gen X</v>
      </c>
      <c r="AC3747" s="1" t="str" cm="1">
        <f t="array" ref="AC3747">_xlfn.IFS(
    Merge1[[#This Row],[Balance]]&lt;=50000,"Low",
    Merge1[[#This Row],[Balance]]&lt;=200000,"Medium",
    Merge1[[#This Row],[Balance]]&gt;200000,"High"
)</f>
        <v>High</v>
      </c>
    </row>
    <row r="3748" spans="1:29" x14ac:dyDescent="0.25">
      <c r="A3748" s="1" t="s">
        <v>611</v>
      </c>
      <c r="B3748" s="1" t="s">
        <v>6003</v>
      </c>
      <c r="C3748" s="1" t="s">
        <v>5842</v>
      </c>
      <c r="D3748" s="2">
        <v>43732</v>
      </c>
      <c r="E3748">
        <v>353076</v>
      </c>
      <c r="F3748">
        <v>601</v>
      </c>
      <c r="G3748">
        <v>0</v>
      </c>
      <c r="H3748" s="1" t="s">
        <v>5860</v>
      </c>
      <c r="I3748" s="1" t="s">
        <v>6278</v>
      </c>
      <c r="J3748" s="1" t="s">
        <v>6245</v>
      </c>
      <c r="K3748">
        <v>64</v>
      </c>
      <c r="L3748" s="1" t="s">
        <v>6260</v>
      </c>
      <c r="M3748" s="1" t="s">
        <v>6254</v>
      </c>
      <c r="N3748">
        <v>199352</v>
      </c>
      <c r="O3748" s="1" t="s">
        <v>6243</v>
      </c>
      <c r="P3748" s="2">
        <v>44375</v>
      </c>
      <c r="Q3748" s="2">
        <v>45262</v>
      </c>
      <c r="R3748" s="1" t="s">
        <v>6904</v>
      </c>
      <c r="S3748" s="1" t="s">
        <v>6905</v>
      </c>
      <c r="T3748" s="1" t="s">
        <v>23</v>
      </c>
      <c r="U3748">
        <v>1992</v>
      </c>
      <c r="V3748" s="1" t="s">
        <v>10</v>
      </c>
      <c r="W3748" s="1" t="s">
        <v>45</v>
      </c>
      <c r="X3748" s="2">
        <f t="shared" ca="1" si="58"/>
        <v>45937</v>
      </c>
      <c r="Y3748" s="1">
        <f ca="1">ROUND(YEARFRAC(Merge1[[#This Row],[Join_Date]],Merge1[[#This Row],[Today]], 3),0)</f>
        <v>4</v>
      </c>
      <c r="Z3748" s="1" t="str" cm="1">
        <f t="array" aca="1" ref="Z3748" ca="1">_xlfn.IFS(
   Merge1[[#This Row],[Customer Tenure]]&lt;=2,"New",
   Merge1[[#This Row],[Customer Tenure]]&lt;=5,"Emerging",
  Merge1[[#This Row],[Customer Tenure]]&lt;9,"Established",
   TRUE,"Loyal"
)</f>
        <v>Emerging</v>
      </c>
      <c r="AA3748" s="1" t="str" cm="1">
        <f t="array" ref="AA3748">_xlfn.IFS(Merge1[[#This Row],[Income]]&lt;=30000,"Low",Merge1[[#This Row],[Income]]&lt;=60000,"Medium",Merge1[[#This Row],[Income]]&lt;=100000,"High", Merge1[[#This Row],[Income]]&gt;100000," Premium")</f>
        <v xml:space="preserve"> Premium</v>
      </c>
      <c r="AB3748" s="1" t="str" cm="1">
        <f t="array" ref="AB3748">_xlfn.IFS(Merge1[[#This Row],[Age]]&lt;= 28,"Gen Z", Merge1[[#This Row],[Age]]&lt;=44,"Millennials", Merge1[[#This Row],[Age]]&lt;=60,"Gen X", Merge1[[#This Row],[Age]]&gt;60,"Baby Boomers")</f>
        <v>Baby Boomers</v>
      </c>
      <c r="AC3748" s="1" t="str" cm="1">
        <f t="array" ref="AC3748">_xlfn.IFS(
    Merge1[[#This Row],[Balance]]&lt;=50000,"Low",
    Merge1[[#This Row],[Balance]]&lt;=200000,"Medium",
    Merge1[[#This Row],[Balance]]&gt;200000,"High"
)</f>
        <v>High</v>
      </c>
    </row>
    <row r="3749" spans="1:29" x14ac:dyDescent="0.25">
      <c r="A3749" s="1" t="s">
        <v>1670</v>
      </c>
      <c r="B3749" s="1" t="s">
        <v>6148</v>
      </c>
      <c r="C3749" s="1" t="s">
        <v>5835</v>
      </c>
      <c r="D3749" s="2">
        <v>45195</v>
      </c>
      <c r="E3749">
        <v>287623</v>
      </c>
      <c r="F3749">
        <v>629</v>
      </c>
      <c r="G3749">
        <v>0</v>
      </c>
      <c r="H3749" s="1" t="s">
        <v>5833</v>
      </c>
      <c r="I3749" s="1" t="s">
        <v>6665</v>
      </c>
      <c r="J3749" s="1" t="s">
        <v>6245</v>
      </c>
      <c r="K3749">
        <v>18</v>
      </c>
      <c r="L3749" s="1" t="s">
        <v>6260</v>
      </c>
      <c r="M3749" s="1" t="s">
        <v>6262</v>
      </c>
      <c r="N3749">
        <v>53662</v>
      </c>
      <c r="O3749" s="1" t="s">
        <v>6243</v>
      </c>
      <c r="P3749" s="2">
        <v>42347</v>
      </c>
      <c r="Q3749" s="2">
        <v>45498</v>
      </c>
      <c r="R3749" s="1" t="s">
        <v>6891</v>
      </c>
      <c r="S3749" s="1" t="s">
        <v>6895</v>
      </c>
      <c r="T3749" s="1" t="s">
        <v>23</v>
      </c>
      <c r="U3749">
        <v>1478</v>
      </c>
      <c r="V3749" s="1" t="s">
        <v>19</v>
      </c>
      <c r="W3749" s="1" t="s">
        <v>50</v>
      </c>
      <c r="X3749" s="2">
        <f t="shared" ca="1" si="58"/>
        <v>45937</v>
      </c>
      <c r="Y3749" s="1">
        <f ca="1">ROUND(YEARFRAC(Merge1[[#This Row],[Join_Date]],Merge1[[#This Row],[Today]], 3),0)</f>
        <v>10</v>
      </c>
      <c r="Z3749" s="1" t="str" cm="1">
        <f t="array" aca="1" ref="Z3749" ca="1">_xlfn.IFS(
   Merge1[[#This Row],[Customer Tenure]]&lt;=2,"New",
   Merge1[[#This Row],[Customer Tenure]]&lt;=5,"Emerging",
  Merge1[[#This Row],[Customer Tenure]]&lt;9,"Established",
   TRUE,"Loyal"
)</f>
        <v>Loyal</v>
      </c>
      <c r="AA3749" s="1" t="str" cm="1">
        <f t="array" ref="AA3749">_xlfn.IFS(Merge1[[#This Row],[Income]]&lt;=30000,"Low",Merge1[[#This Row],[Income]]&lt;=60000,"Medium",Merge1[[#This Row],[Income]]&lt;=100000,"High", Merge1[[#This Row],[Income]]&gt;100000," Premium")</f>
        <v>Medium</v>
      </c>
      <c r="AB3749" s="1" t="str" cm="1">
        <f t="array" ref="AB3749">_xlfn.IFS(Merge1[[#This Row],[Age]]&lt;= 28,"Gen Z", Merge1[[#This Row],[Age]]&lt;=44,"Millennials", Merge1[[#This Row],[Age]]&lt;=60,"Gen X", Merge1[[#This Row],[Age]]&gt;60,"Baby Boomers")</f>
        <v>Gen Z</v>
      </c>
      <c r="AC3749" s="1" t="str" cm="1">
        <f t="array" ref="AC3749">_xlfn.IFS(
    Merge1[[#This Row],[Balance]]&lt;=50000,"Low",
    Merge1[[#This Row],[Balance]]&lt;=200000,"Medium",
    Merge1[[#This Row],[Balance]]&gt;200000,"High"
)</f>
        <v>High</v>
      </c>
    </row>
    <row r="3750" spans="1:29" x14ac:dyDescent="0.25">
      <c r="A3750" s="1" t="s">
        <v>636</v>
      </c>
      <c r="B3750" s="1" t="s">
        <v>5852</v>
      </c>
      <c r="C3750" s="1" t="s">
        <v>5835</v>
      </c>
      <c r="D3750" s="2">
        <v>45438</v>
      </c>
      <c r="E3750">
        <v>178267</v>
      </c>
      <c r="F3750">
        <v>510</v>
      </c>
      <c r="G3750">
        <v>0</v>
      </c>
      <c r="H3750" s="1" t="s">
        <v>5833</v>
      </c>
      <c r="I3750" s="1" t="s">
        <v>6489</v>
      </c>
      <c r="J3750" s="1" t="s">
        <v>6240</v>
      </c>
      <c r="K3750">
        <v>54</v>
      </c>
      <c r="L3750" s="1" t="s">
        <v>6260</v>
      </c>
      <c r="M3750" s="1" t="s">
        <v>6262</v>
      </c>
      <c r="N3750">
        <v>117768</v>
      </c>
      <c r="O3750" s="1" t="s">
        <v>6243</v>
      </c>
      <c r="P3750" s="2">
        <v>45891</v>
      </c>
      <c r="Q3750" s="2">
        <v>45778</v>
      </c>
      <c r="R3750" s="1" t="s">
        <v>6906</v>
      </c>
      <c r="S3750" s="1" t="s">
        <v>6907</v>
      </c>
      <c r="T3750" s="1" t="s">
        <v>9</v>
      </c>
      <c r="U3750">
        <v>7738</v>
      </c>
      <c r="V3750" s="1" t="s">
        <v>15</v>
      </c>
      <c r="W3750" s="1" t="s">
        <v>29</v>
      </c>
      <c r="X3750" s="2">
        <f t="shared" ca="1" si="58"/>
        <v>45937</v>
      </c>
      <c r="Y3750" s="1">
        <f ca="1">ROUND(YEARFRAC(Merge1[[#This Row],[Join_Date]],Merge1[[#This Row],[Today]], 3),0)</f>
        <v>0</v>
      </c>
      <c r="Z3750" s="1" t="str" cm="1">
        <f t="array" aca="1" ref="Z3750" ca="1">_xlfn.IFS(
   Merge1[[#This Row],[Customer Tenure]]&lt;=2,"New",
   Merge1[[#This Row],[Customer Tenure]]&lt;=5,"Emerging",
  Merge1[[#This Row],[Customer Tenure]]&lt;9,"Established",
   TRUE,"Loyal"
)</f>
        <v>New</v>
      </c>
      <c r="AA3750" s="1" t="str" cm="1">
        <f t="array" ref="AA3750">_xlfn.IFS(Merge1[[#This Row],[Income]]&lt;=30000,"Low",Merge1[[#This Row],[Income]]&lt;=60000,"Medium",Merge1[[#This Row],[Income]]&lt;=100000,"High", Merge1[[#This Row],[Income]]&gt;100000," Premium")</f>
        <v xml:space="preserve"> Premium</v>
      </c>
      <c r="AB3750" s="1" t="str" cm="1">
        <f t="array" ref="AB3750">_xlfn.IFS(Merge1[[#This Row],[Age]]&lt;= 28,"Gen Z", Merge1[[#This Row],[Age]]&lt;=44,"Millennials", Merge1[[#This Row],[Age]]&lt;=60,"Gen X", Merge1[[#This Row],[Age]]&gt;60,"Baby Boomers")</f>
        <v>Gen X</v>
      </c>
      <c r="AC3750" s="1" t="str" cm="1">
        <f t="array" ref="AC3750">_xlfn.IFS(
    Merge1[[#This Row],[Balance]]&lt;=50000,"Low",
    Merge1[[#This Row],[Balance]]&lt;=200000,"Medium",
    Merge1[[#This Row],[Balance]]&gt;200000,"High"
)</f>
        <v>Medium</v>
      </c>
    </row>
    <row r="3751" spans="1:29" x14ac:dyDescent="0.25">
      <c r="A3751" s="1" t="s">
        <v>1946</v>
      </c>
      <c r="B3751" s="1" t="s">
        <v>5836</v>
      </c>
      <c r="C3751" s="1" t="s">
        <v>5832</v>
      </c>
      <c r="D3751" s="2">
        <v>45597</v>
      </c>
      <c r="E3751">
        <v>266378</v>
      </c>
      <c r="F3751">
        <v>634</v>
      </c>
      <c r="G3751">
        <v>0</v>
      </c>
      <c r="H3751" s="1" t="s">
        <v>5833</v>
      </c>
      <c r="I3751" s="1" t="s">
        <v>6705</v>
      </c>
      <c r="J3751" s="1" t="s">
        <v>6240</v>
      </c>
      <c r="K3751">
        <v>45</v>
      </c>
      <c r="L3751" s="1" t="s">
        <v>6246</v>
      </c>
      <c r="M3751" s="1" t="s">
        <v>6247</v>
      </c>
      <c r="N3751">
        <v>36309</v>
      </c>
      <c r="O3751" s="1" t="s">
        <v>6243</v>
      </c>
      <c r="P3751" s="2">
        <v>43773</v>
      </c>
      <c r="Q3751" s="2">
        <v>45840</v>
      </c>
      <c r="R3751" s="1" t="s">
        <v>6891</v>
      </c>
      <c r="S3751" s="1" t="s">
        <v>6892</v>
      </c>
      <c r="T3751" s="1" t="s">
        <v>9</v>
      </c>
      <c r="U3751">
        <v>6780</v>
      </c>
      <c r="V3751" s="1" t="s">
        <v>15</v>
      </c>
      <c r="W3751" s="1" t="s">
        <v>20</v>
      </c>
      <c r="X3751" s="2">
        <f t="shared" ca="1" si="58"/>
        <v>45937</v>
      </c>
      <c r="Y3751" s="1">
        <f ca="1">ROUND(YEARFRAC(Merge1[[#This Row],[Join_Date]],Merge1[[#This Row],[Today]], 3),0)</f>
        <v>6</v>
      </c>
      <c r="Z3751" s="1" t="str" cm="1">
        <f t="array" aca="1" ref="Z3751" ca="1">_xlfn.IFS(
   Merge1[[#This Row],[Customer Tenure]]&lt;=2,"New",
   Merge1[[#This Row],[Customer Tenure]]&lt;=5,"Emerging",
  Merge1[[#This Row],[Customer Tenure]]&lt;9,"Established",
   TRUE,"Loyal"
)</f>
        <v>Established</v>
      </c>
      <c r="AA3751" s="1" t="str" cm="1">
        <f t="array" ref="AA3751">_xlfn.IFS(Merge1[[#This Row],[Income]]&lt;=30000,"Low",Merge1[[#This Row],[Income]]&lt;=60000,"Medium",Merge1[[#This Row],[Income]]&lt;=100000,"High", Merge1[[#This Row],[Income]]&gt;100000," Premium")</f>
        <v>Medium</v>
      </c>
      <c r="AB3751" s="1" t="str" cm="1">
        <f t="array" ref="AB3751">_xlfn.IFS(Merge1[[#This Row],[Age]]&lt;= 28,"Gen Z", Merge1[[#This Row],[Age]]&lt;=44,"Millennials", Merge1[[#This Row],[Age]]&lt;=60,"Gen X", Merge1[[#This Row],[Age]]&gt;60,"Baby Boomers")</f>
        <v>Gen X</v>
      </c>
      <c r="AC3751" s="1" t="str" cm="1">
        <f t="array" ref="AC3751">_xlfn.IFS(
    Merge1[[#This Row],[Balance]]&lt;=50000,"Low",
    Merge1[[#This Row],[Balance]]&lt;=200000,"Medium",
    Merge1[[#This Row],[Balance]]&gt;200000,"High"
)</f>
        <v>High</v>
      </c>
    </row>
    <row r="3752" spans="1:29" x14ac:dyDescent="0.25">
      <c r="A3752" s="1" t="s">
        <v>196</v>
      </c>
      <c r="B3752" s="1" t="s">
        <v>6159</v>
      </c>
      <c r="C3752" s="1" t="s">
        <v>5832</v>
      </c>
      <c r="D3752" s="2">
        <v>45382</v>
      </c>
      <c r="E3752">
        <v>347247</v>
      </c>
      <c r="F3752">
        <v>389</v>
      </c>
      <c r="G3752">
        <v>0</v>
      </c>
      <c r="H3752" s="1" t="s">
        <v>5850</v>
      </c>
      <c r="I3752" s="1" t="s">
        <v>6434</v>
      </c>
      <c r="J3752" s="1" t="s">
        <v>6240</v>
      </c>
      <c r="K3752">
        <v>29</v>
      </c>
      <c r="L3752" s="1" t="s">
        <v>6260</v>
      </c>
      <c r="M3752" s="1" t="s">
        <v>6242</v>
      </c>
      <c r="N3752">
        <v>193279</v>
      </c>
      <c r="O3752" s="1" t="s">
        <v>6252</v>
      </c>
      <c r="P3752" s="2">
        <v>43888</v>
      </c>
      <c r="Q3752" s="2">
        <v>45821</v>
      </c>
      <c r="R3752" s="1" t="s">
        <v>6883</v>
      </c>
      <c r="S3752" s="1" t="s">
        <v>6910</v>
      </c>
      <c r="T3752" s="1" t="s">
        <v>28</v>
      </c>
      <c r="U3752">
        <v>1243</v>
      </c>
      <c r="V3752" s="1" t="s">
        <v>24</v>
      </c>
      <c r="W3752" s="1" t="s">
        <v>16</v>
      </c>
      <c r="X3752" s="2">
        <f t="shared" ca="1" si="58"/>
        <v>45937</v>
      </c>
      <c r="Y3752" s="1">
        <f ca="1">ROUND(YEARFRAC(Merge1[[#This Row],[Join_Date]],Merge1[[#This Row],[Today]], 3),0)</f>
        <v>6</v>
      </c>
      <c r="Z3752" s="1" t="str" cm="1">
        <f t="array" aca="1" ref="Z3752" ca="1">_xlfn.IFS(
   Merge1[[#This Row],[Customer Tenure]]&lt;=2,"New",
   Merge1[[#This Row],[Customer Tenure]]&lt;=5,"Emerging",
  Merge1[[#This Row],[Customer Tenure]]&lt;9,"Established",
   TRUE,"Loyal"
)</f>
        <v>Established</v>
      </c>
      <c r="AA3752" s="1" t="str" cm="1">
        <f t="array" ref="AA3752">_xlfn.IFS(Merge1[[#This Row],[Income]]&lt;=30000,"Low",Merge1[[#This Row],[Income]]&lt;=60000,"Medium",Merge1[[#This Row],[Income]]&lt;=100000,"High", Merge1[[#This Row],[Income]]&gt;100000," Premium")</f>
        <v xml:space="preserve"> Premium</v>
      </c>
      <c r="AB3752" s="1" t="str" cm="1">
        <f t="array" ref="AB3752">_xlfn.IFS(Merge1[[#This Row],[Age]]&lt;= 28,"Gen Z", Merge1[[#This Row],[Age]]&lt;=44,"Millennials", Merge1[[#This Row],[Age]]&lt;=60,"Gen X", Merge1[[#This Row],[Age]]&gt;60,"Baby Boomers")</f>
        <v>Millennials</v>
      </c>
      <c r="AC3752" s="1" t="str" cm="1">
        <f t="array" ref="AC3752">_xlfn.IFS(
    Merge1[[#This Row],[Balance]]&lt;=50000,"Low",
    Merge1[[#This Row],[Balance]]&lt;=200000,"Medium",
    Merge1[[#This Row],[Balance]]&gt;200000,"High"
)</f>
        <v>High</v>
      </c>
    </row>
    <row r="3753" spans="1:29" x14ac:dyDescent="0.25">
      <c r="A3753" s="1" t="s">
        <v>291</v>
      </c>
      <c r="B3753" s="1" t="s">
        <v>6095</v>
      </c>
      <c r="C3753" s="1" t="s">
        <v>5832</v>
      </c>
      <c r="D3753" s="2">
        <v>44612</v>
      </c>
      <c r="E3753">
        <v>167031</v>
      </c>
      <c r="F3753">
        <v>333</v>
      </c>
      <c r="G3753">
        <v>0</v>
      </c>
      <c r="H3753" s="1" t="s">
        <v>5833</v>
      </c>
      <c r="I3753" s="1" t="s">
        <v>6559</v>
      </c>
      <c r="J3753" s="1" t="s">
        <v>6240</v>
      </c>
      <c r="K3753">
        <v>41</v>
      </c>
      <c r="L3753" s="1" t="s">
        <v>6241</v>
      </c>
      <c r="M3753" s="1" t="s">
        <v>6257</v>
      </c>
      <c r="N3753">
        <v>48541</v>
      </c>
      <c r="O3753" s="1" t="s">
        <v>6243</v>
      </c>
      <c r="P3753" s="2">
        <v>44257</v>
      </c>
      <c r="Q3753" s="2">
        <v>45507</v>
      </c>
      <c r="R3753" s="1" t="s">
        <v>6889</v>
      </c>
      <c r="S3753" s="1" t="s">
        <v>6890</v>
      </c>
      <c r="T3753" s="1" t="s">
        <v>14</v>
      </c>
      <c r="U3753">
        <v>9999</v>
      </c>
      <c r="V3753" s="1" t="s">
        <v>10</v>
      </c>
      <c r="W3753" s="1" t="s">
        <v>20</v>
      </c>
      <c r="X3753" s="2">
        <f t="shared" ca="1" si="58"/>
        <v>45937</v>
      </c>
      <c r="Y3753" s="1">
        <f ca="1">ROUND(YEARFRAC(Merge1[[#This Row],[Join_Date]],Merge1[[#This Row],[Today]], 3),0)</f>
        <v>5</v>
      </c>
      <c r="Z3753" s="1" t="str" cm="1">
        <f t="array" aca="1" ref="Z3753" ca="1">_xlfn.IFS(
   Merge1[[#This Row],[Customer Tenure]]&lt;=2,"New",
   Merge1[[#This Row],[Customer Tenure]]&lt;=5,"Emerging",
  Merge1[[#This Row],[Customer Tenure]]&lt;9,"Established",
   TRUE,"Loyal"
)</f>
        <v>Emerging</v>
      </c>
      <c r="AA3753" s="1" t="str" cm="1">
        <f t="array" ref="AA3753">_xlfn.IFS(Merge1[[#This Row],[Income]]&lt;=30000,"Low",Merge1[[#This Row],[Income]]&lt;=60000,"Medium",Merge1[[#This Row],[Income]]&lt;=100000,"High", Merge1[[#This Row],[Income]]&gt;100000," Premium")</f>
        <v>Medium</v>
      </c>
      <c r="AB3753" s="1" t="str" cm="1">
        <f t="array" ref="AB3753">_xlfn.IFS(Merge1[[#This Row],[Age]]&lt;= 28,"Gen Z", Merge1[[#This Row],[Age]]&lt;=44,"Millennials", Merge1[[#This Row],[Age]]&lt;=60,"Gen X", Merge1[[#This Row],[Age]]&gt;60,"Baby Boomers")</f>
        <v>Millennials</v>
      </c>
      <c r="AC3753" s="1" t="str" cm="1">
        <f t="array" ref="AC3753">_xlfn.IFS(
    Merge1[[#This Row],[Balance]]&lt;=50000,"Low",
    Merge1[[#This Row],[Balance]]&lt;=200000,"Medium",
    Merge1[[#This Row],[Balance]]&gt;200000,"High"
)</f>
        <v>Medium</v>
      </c>
    </row>
    <row r="3754" spans="1:29" x14ac:dyDescent="0.25">
      <c r="A3754" s="1" t="s">
        <v>1545</v>
      </c>
      <c r="B3754" s="1" t="s">
        <v>5938</v>
      </c>
      <c r="C3754" s="1" t="s">
        <v>5842</v>
      </c>
      <c r="D3754" s="2">
        <v>42512</v>
      </c>
      <c r="E3754">
        <v>355926</v>
      </c>
      <c r="F3754">
        <v>715</v>
      </c>
      <c r="G3754">
        <v>0</v>
      </c>
      <c r="H3754" s="1" t="s">
        <v>5833</v>
      </c>
      <c r="I3754" s="1" t="s">
        <v>6764</v>
      </c>
      <c r="J3754" s="1" t="s">
        <v>6240</v>
      </c>
      <c r="K3754">
        <v>41</v>
      </c>
      <c r="L3754" s="1" t="s">
        <v>6246</v>
      </c>
      <c r="M3754" s="1" t="s">
        <v>6242</v>
      </c>
      <c r="N3754">
        <v>196037</v>
      </c>
      <c r="O3754" s="1" t="s">
        <v>6248</v>
      </c>
      <c r="P3754" s="2">
        <v>42457</v>
      </c>
      <c r="Q3754" s="2">
        <v>45856</v>
      </c>
      <c r="R3754" s="1" t="s">
        <v>6891</v>
      </c>
      <c r="S3754" s="1" t="s">
        <v>6892</v>
      </c>
      <c r="T3754" s="1" t="s">
        <v>14</v>
      </c>
      <c r="U3754">
        <v>8766</v>
      </c>
      <c r="V3754" s="1" t="s">
        <v>10</v>
      </c>
      <c r="W3754" s="1" t="s">
        <v>16</v>
      </c>
      <c r="X3754" s="2">
        <f t="shared" ca="1" si="58"/>
        <v>45937</v>
      </c>
      <c r="Y3754" s="1">
        <f ca="1">ROUND(YEARFRAC(Merge1[[#This Row],[Join_Date]],Merge1[[#This Row],[Today]], 3),0)</f>
        <v>10</v>
      </c>
      <c r="Z3754" s="1" t="str" cm="1">
        <f t="array" aca="1" ref="Z3754" ca="1">_xlfn.IFS(
   Merge1[[#This Row],[Customer Tenure]]&lt;=2,"New",
   Merge1[[#This Row],[Customer Tenure]]&lt;=5,"Emerging",
  Merge1[[#This Row],[Customer Tenure]]&lt;9,"Established",
   TRUE,"Loyal"
)</f>
        <v>Loyal</v>
      </c>
      <c r="AA3754" s="1" t="str" cm="1">
        <f t="array" ref="AA3754">_xlfn.IFS(Merge1[[#This Row],[Income]]&lt;=30000,"Low",Merge1[[#This Row],[Income]]&lt;=60000,"Medium",Merge1[[#This Row],[Income]]&lt;=100000,"High", Merge1[[#This Row],[Income]]&gt;100000," Premium")</f>
        <v xml:space="preserve"> Premium</v>
      </c>
      <c r="AB3754" s="1" t="str" cm="1">
        <f t="array" ref="AB3754">_xlfn.IFS(Merge1[[#This Row],[Age]]&lt;= 28,"Gen Z", Merge1[[#This Row],[Age]]&lt;=44,"Millennials", Merge1[[#This Row],[Age]]&lt;=60,"Gen X", Merge1[[#This Row],[Age]]&gt;60,"Baby Boomers")</f>
        <v>Millennials</v>
      </c>
      <c r="AC3754" s="1" t="str" cm="1">
        <f t="array" ref="AC3754">_xlfn.IFS(
    Merge1[[#This Row],[Balance]]&lt;=50000,"Low",
    Merge1[[#This Row],[Balance]]&lt;=200000,"Medium",
    Merge1[[#This Row],[Balance]]&gt;200000,"High"
)</f>
        <v>High</v>
      </c>
    </row>
    <row r="3755" spans="1:29" x14ac:dyDescent="0.25">
      <c r="A3755" s="1" t="s">
        <v>80</v>
      </c>
      <c r="B3755" s="1" t="s">
        <v>5947</v>
      </c>
      <c r="C3755" s="1" t="s">
        <v>5842</v>
      </c>
      <c r="D3755" s="2">
        <v>44456</v>
      </c>
      <c r="E3755">
        <v>109814</v>
      </c>
      <c r="F3755">
        <v>798</v>
      </c>
      <c r="G3755">
        <v>0</v>
      </c>
      <c r="H3755" s="1" t="s">
        <v>5833</v>
      </c>
      <c r="I3755" s="1" t="s">
        <v>6401</v>
      </c>
      <c r="J3755" s="1" t="s">
        <v>6240</v>
      </c>
      <c r="K3755">
        <v>62</v>
      </c>
      <c r="L3755" s="1" t="s">
        <v>6246</v>
      </c>
      <c r="M3755" s="1" t="s">
        <v>6254</v>
      </c>
      <c r="N3755">
        <v>67638</v>
      </c>
      <c r="O3755" s="1" t="s">
        <v>6243</v>
      </c>
      <c r="P3755" s="2">
        <v>43555</v>
      </c>
      <c r="Q3755" s="2">
        <v>45165</v>
      </c>
      <c r="R3755" s="1" t="s">
        <v>6889</v>
      </c>
      <c r="S3755" s="1" t="s">
        <v>6919</v>
      </c>
      <c r="T3755" s="1" t="s">
        <v>14</v>
      </c>
      <c r="U3755">
        <v>3029</v>
      </c>
      <c r="V3755" s="1" t="s">
        <v>19</v>
      </c>
      <c r="W3755" s="1" t="s">
        <v>45</v>
      </c>
      <c r="X3755" s="2">
        <f t="shared" ca="1" si="58"/>
        <v>45937</v>
      </c>
      <c r="Y3755" s="1">
        <f ca="1">ROUND(YEARFRAC(Merge1[[#This Row],[Join_Date]],Merge1[[#This Row],[Today]], 3),0)</f>
        <v>7</v>
      </c>
      <c r="Z3755" s="1" t="str" cm="1">
        <f t="array" aca="1" ref="Z3755" ca="1">_xlfn.IFS(
   Merge1[[#This Row],[Customer Tenure]]&lt;=2,"New",
   Merge1[[#This Row],[Customer Tenure]]&lt;=5,"Emerging",
  Merge1[[#This Row],[Customer Tenure]]&lt;9,"Established",
   TRUE,"Loyal"
)</f>
        <v>Established</v>
      </c>
      <c r="AA3755" s="1" t="str" cm="1">
        <f t="array" ref="AA3755">_xlfn.IFS(Merge1[[#This Row],[Income]]&lt;=30000,"Low",Merge1[[#This Row],[Income]]&lt;=60000,"Medium",Merge1[[#This Row],[Income]]&lt;=100000,"High", Merge1[[#This Row],[Income]]&gt;100000," Premium")</f>
        <v>High</v>
      </c>
      <c r="AB3755" s="1" t="str" cm="1">
        <f t="array" ref="AB3755">_xlfn.IFS(Merge1[[#This Row],[Age]]&lt;= 28,"Gen Z", Merge1[[#This Row],[Age]]&lt;=44,"Millennials", Merge1[[#This Row],[Age]]&lt;=60,"Gen X", Merge1[[#This Row],[Age]]&gt;60,"Baby Boomers")</f>
        <v>Baby Boomers</v>
      </c>
      <c r="AC3755" s="1" t="str" cm="1">
        <f t="array" ref="AC3755">_xlfn.IFS(
    Merge1[[#This Row],[Balance]]&lt;=50000,"Low",
    Merge1[[#This Row],[Balance]]&lt;=200000,"Medium",
    Merge1[[#This Row],[Balance]]&gt;200000,"High"
)</f>
        <v>Medium</v>
      </c>
    </row>
    <row r="3756" spans="1:29" x14ac:dyDescent="0.25">
      <c r="A3756" s="1" t="s">
        <v>184</v>
      </c>
      <c r="B3756" s="1" t="s">
        <v>6001</v>
      </c>
      <c r="C3756" s="1" t="s">
        <v>5832</v>
      </c>
      <c r="D3756" s="2">
        <v>43405</v>
      </c>
      <c r="E3756">
        <v>26616</v>
      </c>
      <c r="F3756">
        <v>543</v>
      </c>
      <c r="G3756">
        <v>0</v>
      </c>
      <c r="H3756" s="1" t="s">
        <v>5833</v>
      </c>
      <c r="I3756" s="1" t="s">
        <v>6773</v>
      </c>
      <c r="J3756" s="1" t="s">
        <v>6245</v>
      </c>
      <c r="K3756">
        <v>45</v>
      </c>
      <c r="L3756" s="1" t="s">
        <v>6260</v>
      </c>
      <c r="M3756" s="1" t="s">
        <v>6251</v>
      </c>
      <c r="N3756">
        <v>65893</v>
      </c>
      <c r="O3756" s="1" t="s">
        <v>6248</v>
      </c>
      <c r="P3756" s="2">
        <v>44513</v>
      </c>
      <c r="Q3756" s="2">
        <v>45518</v>
      </c>
      <c r="R3756" s="1" t="s">
        <v>6889</v>
      </c>
      <c r="S3756" s="1" t="s">
        <v>6890</v>
      </c>
      <c r="T3756" s="1" t="s">
        <v>23</v>
      </c>
      <c r="U3756">
        <v>1314</v>
      </c>
      <c r="V3756" s="1" t="s">
        <v>19</v>
      </c>
      <c r="W3756" s="1" t="s">
        <v>50</v>
      </c>
      <c r="X3756" s="2">
        <f t="shared" ca="1" si="58"/>
        <v>45937</v>
      </c>
      <c r="Y3756" s="1">
        <f ca="1">ROUND(YEARFRAC(Merge1[[#This Row],[Join_Date]],Merge1[[#This Row],[Today]], 3),0)</f>
        <v>4</v>
      </c>
      <c r="Z3756" s="1" t="str" cm="1">
        <f t="array" aca="1" ref="Z3756" ca="1">_xlfn.IFS(
   Merge1[[#This Row],[Customer Tenure]]&lt;=2,"New",
   Merge1[[#This Row],[Customer Tenure]]&lt;=5,"Emerging",
  Merge1[[#This Row],[Customer Tenure]]&lt;9,"Established",
   TRUE,"Loyal"
)</f>
        <v>Emerging</v>
      </c>
      <c r="AA3756" s="1" t="str" cm="1">
        <f t="array" ref="AA3756">_xlfn.IFS(Merge1[[#This Row],[Income]]&lt;=30000,"Low",Merge1[[#This Row],[Income]]&lt;=60000,"Medium",Merge1[[#This Row],[Income]]&lt;=100000,"High", Merge1[[#This Row],[Income]]&gt;100000," Premium")</f>
        <v>High</v>
      </c>
      <c r="AB3756" s="1" t="str" cm="1">
        <f t="array" ref="AB3756">_xlfn.IFS(Merge1[[#This Row],[Age]]&lt;= 28,"Gen Z", Merge1[[#This Row],[Age]]&lt;=44,"Millennials", Merge1[[#This Row],[Age]]&lt;=60,"Gen X", Merge1[[#This Row],[Age]]&gt;60,"Baby Boomers")</f>
        <v>Gen X</v>
      </c>
      <c r="AC3756" s="1" t="str" cm="1">
        <f t="array" ref="AC3756">_xlfn.IFS(
    Merge1[[#This Row],[Balance]]&lt;=50000,"Low",
    Merge1[[#This Row],[Balance]]&lt;=200000,"Medium",
    Merge1[[#This Row],[Balance]]&gt;200000,"High"
)</f>
        <v>Low</v>
      </c>
    </row>
    <row r="3757" spans="1:29" x14ac:dyDescent="0.25">
      <c r="A3757" s="1" t="s">
        <v>1340</v>
      </c>
      <c r="B3757" s="1" t="s">
        <v>5854</v>
      </c>
      <c r="C3757" s="1" t="s">
        <v>5842</v>
      </c>
      <c r="D3757" s="2">
        <v>44572</v>
      </c>
      <c r="E3757">
        <v>257438</v>
      </c>
      <c r="F3757">
        <v>792</v>
      </c>
      <c r="G3757">
        <v>0</v>
      </c>
      <c r="H3757" s="1" t="s">
        <v>5850</v>
      </c>
      <c r="I3757" s="1" t="s">
        <v>6782</v>
      </c>
      <c r="J3757" s="1" t="s">
        <v>6245</v>
      </c>
      <c r="K3757">
        <v>50</v>
      </c>
      <c r="L3757" s="1" t="s">
        <v>6246</v>
      </c>
      <c r="M3757" s="1" t="s">
        <v>6247</v>
      </c>
      <c r="N3757">
        <v>81367</v>
      </c>
      <c r="O3757" s="1" t="s">
        <v>6248</v>
      </c>
      <c r="P3757" s="2">
        <v>42887</v>
      </c>
      <c r="Q3757" s="2">
        <v>45744</v>
      </c>
      <c r="R3757" s="1" t="s">
        <v>6899</v>
      </c>
      <c r="S3757" s="1" t="s">
        <v>6914</v>
      </c>
      <c r="T3757" s="1" t="s">
        <v>9</v>
      </c>
      <c r="U3757">
        <v>8044</v>
      </c>
      <c r="V3757" s="1" t="s">
        <v>24</v>
      </c>
      <c r="W3757" s="1" t="s">
        <v>29</v>
      </c>
      <c r="X3757" s="2">
        <f t="shared" ca="1" si="58"/>
        <v>45937</v>
      </c>
      <c r="Y3757" s="1">
        <f ca="1">ROUND(YEARFRAC(Merge1[[#This Row],[Join_Date]],Merge1[[#This Row],[Today]], 3),0)</f>
        <v>8</v>
      </c>
      <c r="Z3757" s="1" t="str" cm="1">
        <f t="array" aca="1" ref="Z3757" ca="1">_xlfn.IFS(
   Merge1[[#This Row],[Customer Tenure]]&lt;=2,"New",
   Merge1[[#This Row],[Customer Tenure]]&lt;=5,"Emerging",
  Merge1[[#This Row],[Customer Tenure]]&lt;9,"Established",
   TRUE,"Loyal"
)</f>
        <v>Established</v>
      </c>
      <c r="AA3757" s="1" t="str" cm="1">
        <f t="array" ref="AA3757">_xlfn.IFS(Merge1[[#This Row],[Income]]&lt;=30000,"Low",Merge1[[#This Row],[Income]]&lt;=60000,"Medium",Merge1[[#This Row],[Income]]&lt;=100000,"High", Merge1[[#This Row],[Income]]&gt;100000," Premium")</f>
        <v>High</v>
      </c>
      <c r="AB3757" s="1" t="str" cm="1">
        <f t="array" ref="AB3757">_xlfn.IFS(Merge1[[#This Row],[Age]]&lt;= 28,"Gen Z", Merge1[[#This Row],[Age]]&lt;=44,"Millennials", Merge1[[#This Row],[Age]]&lt;=60,"Gen X", Merge1[[#This Row],[Age]]&gt;60,"Baby Boomers")</f>
        <v>Gen X</v>
      </c>
      <c r="AC3757" s="1" t="str" cm="1">
        <f t="array" ref="AC3757">_xlfn.IFS(
    Merge1[[#This Row],[Balance]]&lt;=50000,"Low",
    Merge1[[#This Row],[Balance]]&lt;=200000,"Medium",
    Merge1[[#This Row],[Balance]]&gt;200000,"High"
)</f>
        <v>High</v>
      </c>
    </row>
    <row r="3758" spans="1:29" x14ac:dyDescent="0.25">
      <c r="A3758" s="1" t="s">
        <v>1348</v>
      </c>
      <c r="B3758" s="1" t="s">
        <v>6002</v>
      </c>
      <c r="C3758" s="1" t="s">
        <v>5846</v>
      </c>
      <c r="D3758" s="2">
        <v>42251</v>
      </c>
      <c r="E3758">
        <v>420446</v>
      </c>
      <c r="F3758">
        <v>417</v>
      </c>
      <c r="G3758">
        <v>0</v>
      </c>
      <c r="H3758" s="1" t="s">
        <v>5833</v>
      </c>
      <c r="I3758" s="1" t="s">
        <v>6470</v>
      </c>
      <c r="J3758" s="1" t="s">
        <v>6240</v>
      </c>
      <c r="K3758">
        <v>72</v>
      </c>
      <c r="L3758" s="1" t="s">
        <v>6260</v>
      </c>
      <c r="M3758" s="1" t="s">
        <v>6257</v>
      </c>
      <c r="N3758">
        <v>143786</v>
      </c>
      <c r="O3758" s="1" t="s">
        <v>6243</v>
      </c>
      <c r="P3758" s="2">
        <v>45538</v>
      </c>
      <c r="Q3758" s="2">
        <v>45708</v>
      </c>
      <c r="R3758" s="1" t="s">
        <v>6885</v>
      </c>
      <c r="S3758" s="1" t="s">
        <v>6896</v>
      </c>
      <c r="T3758" s="1" t="s">
        <v>9</v>
      </c>
      <c r="U3758">
        <v>142</v>
      </c>
      <c r="V3758" s="1" t="s">
        <v>19</v>
      </c>
      <c r="W3758" s="1" t="s">
        <v>16</v>
      </c>
      <c r="X3758" s="2">
        <f t="shared" ca="1" si="58"/>
        <v>45937</v>
      </c>
      <c r="Y3758" s="1">
        <f ca="1">ROUND(YEARFRAC(Merge1[[#This Row],[Join_Date]],Merge1[[#This Row],[Today]], 3),0)</f>
        <v>1</v>
      </c>
      <c r="Z3758" s="1" t="str" cm="1">
        <f t="array" aca="1" ref="Z3758" ca="1">_xlfn.IFS(
   Merge1[[#This Row],[Customer Tenure]]&lt;=2,"New",
   Merge1[[#This Row],[Customer Tenure]]&lt;=5,"Emerging",
  Merge1[[#This Row],[Customer Tenure]]&lt;9,"Established",
   TRUE,"Loyal"
)</f>
        <v>New</v>
      </c>
      <c r="AA3758" s="1" t="str" cm="1">
        <f t="array" ref="AA3758">_xlfn.IFS(Merge1[[#This Row],[Income]]&lt;=30000,"Low",Merge1[[#This Row],[Income]]&lt;=60000,"Medium",Merge1[[#This Row],[Income]]&lt;=100000,"High", Merge1[[#This Row],[Income]]&gt;100000," Premium")</f>
        <v xml:space="preserve"> Premium</v>
      </c>
      <c r="AB3758" s="1" t="str" cm="1">
        <f t="array" ref="AB3758">_xlfn.IFS(Merge1[[#This Row],[Age]]&lt;= 28,"Gen Z", Merge1[[#This Row],[Age]]&lt;=44,"Millennials", Merge1[[#This Row],[Age]]&lt;=60,"Gen X", Merge1[[#This Row],[Age]]&gt;60,"Baby Boomers")</f>
        <v>Baby Boomers</v>
      </c>
      <c r="AC3758" s="1" t="str" cm="1">
        <f t="array" ref="AC3758">_xlfn.IFS(
    Merge1[[#This Row],[Balance]]&lt;=50000,"Low",
    Merge1[[#This Row],[Balance]]&lt;=200000,"Medium",
    Merge1[[#This Row],[Balance]]&gt;200000,"High"
)</f>
        <v>High</v>
      </c>
    </row>
    <row r="3759" spans="1:29" x14ac:dyDescent="0.25">
      <c r="A3759" s="1" t="s">
        <v>3444</v>
      </c>
      <c r="B3759" s="1" t="s">
        <v>5839</v>
      </c>
      <c r="C3759" s="1" t="s">
        <v>5835</v>
      </c>
      <c r="D3759" s="2">
        <v>43109</v>
      </c>
      <c r="E3759">
        <v>261657</v>
      </c>
      <c r="F3759">
        <v>401</v>
      </c>
      <c r="G3759">
        <v>0</v>
      </c>
      <c r="H3759" s="1" t="s">
        <v>5833</v>
      </c>
      <c r="I3759" s="1" t="s">
        <v>6755</v>
      </c>
      <c r="J3759" s="1" t="s">
        <v>6245</v>
      </c>
      <c r="K3759">
        <v>28</v>
      </c>
      <c r="L3759" s="1" t="s">
        <v>6246</v>
      </c>
      <c r="M3759" s="1" t="s">
        <v>6266</v>
      </c>
      <c r="N3759">
        <v>39975</v>
      </c>
      <c r="O3759" s="1" t="s">
        <v>6248</v>
      </c>
      <c r="P3759" s="2">
        <v>44902</v>
      </c>
      <c r="Q3759" s="2">
        <v>45745</v>
      </c>
      <c r="R3759" s="1" t="s">
        <v>6899</v>
      </c>
      <c r="S3759" s="1" t="s">
        <v>6914</v>
      </c>
      <c r="T3759" s="1" t="s">
        <v>28</v>
      </c>
      <c r="U3759">
        <v>458</v>
      </c>
      <c r="V3759" s="1" t="s">
        <v>19</v>
      </c>
      <c r="W3759" s="1" t="s">
        <v>106</v>
      </c>
      <c r="X3759" s="2">
        <f t="shared" ca="1" si="58"/>
        <v>45937</v>
      </c>
      <c r="Y3759" s="1">
        <f ca="1">ROUND(YEARFRAC(Merge1[[#This Row],[Join_Date]],Merge1[[#This Row],[Today]], 3),0)</f>
        <v>3</v>
      </c>
      <c r="Z3759" s="1" t="str" cm="1">
        <f t="array" aca="1" ref="Z3759" ca="1">_xlfn.IFS(
   Merge1[[#This Row],[Customer Tenure]]&lt;=2,"New",
   Merge1[[#This Row],[Customer Tenure]]&lt;=5,"Emerging",
  Merge1[[#This Row],[Customer Tenure]]&lt;9,"Established",
   TRUE,"Loyal"
)</f>
        <v>Emerging</v>
      </c>
      <c r="AA3759" s="1" t="str" cm="1">
        <f t="array" ref="AA3759">_xlfn.IFS(Merge1[[#This Row],[Income]]&lt;=30000,"Low",Merge1[[#This Row],[Income]]&lt;=60000,"Medium",Merge1[[#This Row],[Income]]&lt;=100000,"High", Merge1[[#This Row],[Income]]&gt;100000," Premium")</f>
        <v>Medium</v>
      </c>
      <c r="AB3759" s="1" t="str" cm="1">
        <f t="array" ref="AB3759">_xlfn.IFS(Merge1[[#This Row],[Age]]&lt;= 28,"Gen Z", Merge1[[#This Row],[Age]]&lt;=44,"Millennials", Merge1[[#This Row],[Age]]&lt;=60,"Gen X", Merge1[[#This Row],[Age]]&gt;60,"Baby Boomers")</f>
        <v>Gen Z</v>
      </c>
      <c r="AC3759" s="1" t="str" cm="1">
        <f t="array" ref="AC3759">_xlfn.IFS(
    Merge1[[#This Row],[Balance]]&lt;=50000,"Low",
    Merge1[[#This Row],[Balance]]&lt;=200000,"Medium",
    Merge1[[#This Row],[Balance]]&gt;200000,"High"
)</f>
        <v>High</v>
      </c>
    </row>
    <row r="3760" spans="1:29" x14ac:dyDescent="0.25">
      <c r="A3760" s="1" t="s">
        <v>963</v>
      </c>
      <c r="B3760" s="1" t="s">
        <v>6061</v>
      </c>
      <c r="C3760" s="1" t="s">
        <v>5832</v>
      </c>
      <c r="D3760" s="2">
        <v>45641</v>
      </c>
      <c r="E3760">
        <v>148961</v>
      </c>
      <c r="F3760">
        <v>470</v>
      </c>
      <c r="G3760">
        <v>437348</v>
      </c>
      <c r="H3760" s="1" t="s">
        <v>5833</v>
      </c>
      <c r="I3760" s="1" t="s">
        <v>6583</v>
      </c>
      <c r="J3760" s="1" t="s">
        <v>6245</v>
      </c>
      <c r="K3760">
        <v>66</v>
      </c>
      <c r="L3760" s="1" t="s">
        <v>6246</v>
      </c>
      <c r="M3760" s="1" t="s">
        <v>6254</v>
      </c>
      <c r="N3760">
        <v>177215</v>
      </c>
      <c r="O3760" s="1" t="s">
        <v>6243</v>
      </c>
      <c r="P3760" s="2">
        <v>43819</v>
      </c>
      <c r="Q3760" s="2">
        <v>45371</v>
      </c>
      <c r="R3760" s="1" t="s">
        <v>6899</v>
      </c>
      <c r="S3760" s="1" t="s">
        <v>6900</v>
      </c>
      <c r="T3760" s="1" t="s">
        <v>14</v>
      </c>
      <c r="U3760">
        <v>6417</v>
      </c>
      <c r="V3760" s="1" t="s">
        <v>10</v>
      </c>
      <c r="W3760" s="1" t="s">
        <v>40</v>
      </c>
      <c r="X3760" s="2">
        <f t="shared" ca="1" si="58"/>
        <v>45937</v>
      </c>
      <c r="Y3760" s="1">
        <f ca="1">ROUND(YEARFRAC(Merge1[[#This Row],[Join_Date]],Merge1[[#This Row],[Today]], 3),0)</f>
        <v>6</v>
      </c>
      <c r="Z3760" s="1" t="str" cm="1">
        <f t="array" aca="1" ref="Z3760" ca="1">_xlfn.IFS(
   Merge1[[#This Row],[Customer Tenure]]&lt;=2,"New",
   Merge1[[#This Row],[Customer Tenure]]&lt;=5,"Emerging",
  Merge1[[#This Row],[Customer Tenure]]&lt;9,"Established",
   TRUE,"Loyal"
)</f>
        <v>Established</v>
      </c>
      <c r="AA3760" s="1" t="str" cm="1">
        <f t="array" ref="AA3760">_xlfn.IFS(Merge1[[#This Row],[Income]]&lt;=30000,"Low",Merge1[[#This Row],[Income]]&lt;=60000,"Medium",Merge1[[#This Row],[Income]]&lt;=100000,"High", Merge1[[#This Row],[Income]]&gt;100000," Premium")</f>
        <v xml:space="preserve"> Premium</v>
      </c>
      <c r="AB3760" s="1" t="str" cm="1">
        <f t="array" ref="AB3760">_xlfn.IFS(Merge1[[#This Row],[Age]]&lt;= 28,"Gen Z", Merge1[[#This Row],[Age]]&lt;=44,"Millennials", Merge1[[#This Row],[Age]]&lt;=60,"Gen X", Merge1[[#This Row],[Age]]&gt;60,"Baby Boomers")</f>
        <v>Baby Boomers</v>
      </c>
      <c r="AC3760" s="1" t="str" cm="1">
        <f t="array" ref="AC3760">_xlfn.IFS(
    Merge1[[#This Row],[Balance]]&lt;=50000,"Low",
    Merge1[[#This Row],[Balance]]&lt;=200000,"Medium",
    Merge1[[#This Row],[Balance]]&gt;200000,"High"
)</f>
        <v>Medium</v>
      </c>
    </row>
    <row r="3761" spans="1:29" x14ac:dyDescent="0.25">
      <c r="A3761" s="1" t="s">
        <v>506</v>
      </c>
      <c r="B3761" s="1" t="s">
        <v>6071</v>
      </c>
      <c r="C3761" s="1" t="s">
        <v>5842</v>
      </c>
      <c r="D3761" s="2">
        <v>43884</v>
      </c>
      <c r="E3761">
        <v>440880</v>
      </c>
      <c r="F3761">
        <v>583</v>
      </c>
      <c r="G3761">
        <v>0</v>
      </c>
      <c r="H3761" s="1" t="s">
        <v>5833</v>
      </c>
      <c r="I3761" s="1" t="s">
        <v>6513</v>
      </c>
      <c r="J3761" s="1" t="s">
        <v>6240</v>
      </c>
      <c r="K3761">
        <v>40</v>
      </c>
      <c r="L3761" s="1" t="s">
        <v>6256</v>
      </c>
      <c r="M3761" s="1" t="s">
        <v>6251</v>
      </c>
      <c r="N3761">
        <v>183268</v>
      </c>
      <c r="O3761" s="1" t="s">
        <v>6248</v>
      </c>
      <c r="P3761" s="2">
        <v>43742</v>
      </c>
      <c r="Q3761" s="2">
        <v>45547</v>
      </c>
      <c r="R3761" s="1" t="s">
        <v>6897</v>
      </c>
      <c r="S3761" s="1" t="s">
        <v>6898</v>
      </c>
      <c r="T3761" s="1" t="s">
        <v>9</v>
      </c>
      <c r="U3761">
        <v>859</v>
      </c>
      <c r="V3761" s="1" t="s">
        <v>10</v>
      </c>
      <c r="W3761" s="1" t="s">
        <v>40</v>
      </c>
      <c r="X3761" s="2">
        <f t="shared" ca="1" si="58"/>
        <v>45937</v>
      </c>
      <c r="Y3761" s="1">
        <f ca="1">ROUND(YEARFRAC(Merge1[[#This Row],[Join_Date]],Merge1[[#This Row],[Today]], 3),0)</f>
        <v>6</v>
      </c>
      <c r="Z3761" s="1" t="str" cm="1">
        <f t="array" aca="1" ref="Z3761" ca="1">_xlfn.IFS(
   Merge1[[#This Row],[Customer Tenure]]&lt;=2,"New",
   Merge1[[#This Row],[Customer Tenure]]&lt;=5,"Emerging",
  Merge1[[#This Row],[Customer Tenure]]&lt;9,"Established",
   TRUE,"Loyal"
)</f>
        <v>Established</v>
      </c>
      <c r="AA3761" s="1" t="str" cm="1">
        <f t="array" ref="AA3761">_xlfn.IFS(Merge1[[#This Row],[Income]]&lt;=30000,"Low",Merge1[[#This Row],[Income]]&lt;=60000,"Medium",Merge1[[#This Row],[Income]]&lt;=100000,"High", Merge1[[#This Row],[Income]]&gt;100000," Premium")</f>
        <v xml:space="preserve"> Premium</v>
      </c>
      <c r="AB3761" s="1" t="str" cm="1">
        <f t="array" ref="AB3761">_xlfn.IFS(Merge1[[#This Row],[Age]]&lt;= 28,"Gen Z", Merge1[[#This Row],[Age]]&lt;=44,"Millennials", Merge1[[#This Row],[Age]]&lt;=60,"Gen X", Merge1[[#This Row],[Age]]&gt;60,"Baby Boomers")</f>
        <v>Millennials</v>
      </c>
      <c r="AC3761" s="1" t="str" cm="1">
        <f t="array" ref="AC3761">_xlfn.IFS(
    Merge1[[#This Row],[Balance]]&lt;=50000,"Low",
    Merge1[[#This Row],[Balance]]&lt;=200000,"Medium",
    Merge1[[#This Row],[Balance]]&gt;200000,"High"
)</f>
        <v>High</v>
      </c>
    </row>
    <row r="3762" spans="1:29" x14ac:dyDescent="0.25">
      <c r="A3762" s="1" t="s">
        <v>1408</v>
      </c>
      <c r="B3762" s="1" t="s">
        <v>5924</v>
      </c>
      <c r="C3762" s="1" t="s">
        <v>5835</v>
      </c>
      <c r="D3762" s="2">
        <v>44200</v>
      </c>
      <c r="E3762">
        <v>477964</v>
      </c>
      <c r="F3762">
        <v>428</v>
      </c>
      <c r="G3762">
        <v>0</v>
      </c>
      <c r="H3762" s="1" t="s">
        <v>5833</v>
      </c>
      <c r="I3762" s="1" t="s">
        <v>6379</v>
      </c>
      <c r="J3762" s="1" t="s">
        <v>6240</v>
      </c>
      <c r="K3762">
        <v>36</v>
      </c>
      <c r="L3762" s="1" t="s">
        <v>6246</v>
      </c>
      <c r="M3762" s="1" t="s">
        <v>6262</v>
      </c>
      <c r="N3762">
        <v>119616</v>
      </c>
      <c r="O3762" s="1" t="s">
        <v>6248</v>
      </c>
      <c r="P3762" s="2">
        <v>44942</v>
      </c>
      <c r="Q3762" s="2">
        <v>45640</v>
      </c>
      <c r="R3762" s="1" t="s">
        <v>6904</v>
      </c>
      <c r="S3762" s="1" t="s">
        <v>6916</v>
      </c>
      <c r="T3762" s="1" t="s">
        <v>28</v>
      </c>
      <c r="U3762">
        <v>5367</v>
      </c>
      <c r="V3762" s="1" t="s">
        <v>19</v>
      </c>
      <c r="W3762" s="1" t="s">
        <v>106</v>
      </c>
      <c r="X3762" s="2">
        <f t="shared" ca="1" si="58"/>
        <v>45937</v>
      </c>
      <c r="Y3762" s="1">
        <f ca="1">ROUND(YEARFRAC(Merge1[[#This Row],[Join_Date]],Merge1[[#This Row],[Today]], 3),0)</f>
        <v>3</v>
      </c>
      <c r="Z3762" s="1" t="str" cm="1">
        <f t="array" aca="1" ref="Z3762" ca="1">_xlfn.IFS(
   Merge1[[#This Row],[Customer Tenure]]&lt;=2,"New",
   Merge1[[#This Row],[Customer Tenure]]&lt;=5,"Emerging",
  Merge1[[#This Row],[Customer Tenure]]&lt;9,"Established",
   TRUE,"Loyal"
)</f>
        <v>Emerging</v>
      </c>
      <c r="AA3762" s="1" t="str" cm="1">
        <f t="array" ref="AA3762">_xlfn.IFS(Merge1[[#This Row],[Income]]&lt;=30000,"Low",Merge1[[#This Row],[Income]]&lt;=60000,"Medium",Merge1[[#This Row],[Income]]&lt;=100000,"High", Merge1[[#This Row],[Income]]&gt;100000," Premium")</f>
        <v xml:space="preserve"> Premium</v>
      </c>
      <c r="AB3762" s="1" t="str" cm="1">
        <f t="array" ref="AB3762">_xlfn.IFS(Merge1[[#This Row],[Age]]&lt;= 28,"Gen Z", Merge1[[#This Row],[Age]]&lt;=44,"Millennials", Merge1[[#This Row],[Age]]&lt;=60,"Gen X", Merge1[[#This Row],[Age]]&gt;60,"Baby Boomers")</f>
        <v>Millennials</v>
      </c>
      <c r="AC3762" s="1" t="str" cm="1">
        <f t="array" ref="AC3762">_xlfn.IFS(
    Merge1[[#This Row],[Balance]]&lt;=50000,"Low",
    Merge1[[#This Row],[Balance]]&lt;=200000,"Medium",
    Merge1[[#This Row],[Balance]]&gt;200000,"High"
)</f>
        <v>High</v>
      </c>
    </row>
    <row r="3763" spans="1:29" x14ac:dyDescent="0.25">
      <c r="A3763" s="1" t="s">
        <v>2671</v>
      </c>
      <c r="B3763" s="1" t="s">
        <v>6016</v>
      </c>
      <c r="C3763" s="1" t="s">
        <v>5842</v>
      </c>
      <c r="D3763" s="2">
        <v>43329</v>
      </c>
      <c r="E3763">
        <v>368753</v>
      </c>
      <c r="F3763">
        <v>494</v>
      </c>
      <c r="G3763">
        <v>0</v>
      </c>
      <c r="H3763" s="1" t="s">
        <v>5833</v>
      </c>
      <c r="I3763" s="1" t="s">
        <v>6785</v>
      </c>
      <c r="J3763" s="1" t="s">
        <v>6245</v>
      </c>
      <c r="K3763">
        <v>30</v>
      </c>
      <c r="L3763" s="1" t="s">
        <v>6241</v>
      </c>
      <c r="M3763" s="1" t="s">
        <v>6242</v>
      </c>
      <c r="N3763">
        <v>138154</v>
      </c>
      <c r="O3763" s="1" t="s">
        <v>6243</v>
      </c>
      <c r="P3763" s="2">
        <v>44896</v>
      </c>
      <c r="Q3763" s="2">
        <v>45528</v>
      </c>
      <c r="R3763" s="1" t="s">
        <v>6889</v>
      </c>
      <c r="S3763" s="1" t="s">
        <v>6890</v>
      </c>
      <c r="T3763" s="1" t="s">
        <v>14</v>
      </c>
      <c r="U3763">
        <v>3972</v>
      </c>
      <c r="V3763" s="1" t="s">
        <v>24</v>
      </c>
      <c r="W3763" s="1" t="s">
        <v>50</v>
      </c>
      <c r="X3763" s="2">
        <f t="shared" ca="1" si="58"/>
        <v>45937</v>
      </c>
      <c r="Y3763" s="1">
        <f ca="1">ROUND(YEARFRAC(Merge1[[#This Row],[Join_Date]],Merge1[[#This Row],[Today]], 3),0)</f>
        <v>3</v>
      </c>
      <c r="Z3763" s="1" t="str" cm="1">
        <f t="array" aca="1" ref="Z3763" ca="1">_xlfn.IFS(
   Merge1[[#This Row],[Customer Tenure]]&lt;=2,"New",
   Merge1[[#This Row],[Customer Tenure]]&lt;=5,"Emerging",
  Merge1[[#This Row],[Customer Tenure]]&lt;9,"Established",
   TRUE,"Loyal"
)</f>
        <v>Emerging</v>
      </c>
      <c r="AA3763" s="1" t="str" cm="1">
        <f t="array" ref="AA3763">_xlfn.IFS(Merge1[[#This Row],[Income]]&lt;=30000,"Low",Merge1[[#This Row],[Income]]&lt;=60000,"Medium",Merge1[[#This Row],[Income]]&lt;=100000,"High", Merge1[[#This Row],[Income]]&gt;100000," Premium")</f>
        <v xml:space="preserve"> Premium</v>
      </c>
      <c r="AB3763" s="1" t="str" cm="1">
        <f t="array" ref="AB3763">_xlfn.IFS(Merge1[[#This Row],[Age]]&lt;= 28,"Gen Z", Merge1[[#This Row],[Age]]&lt;=44,"Millennials", Merge1[[#This Row],[Age]]&lt;=60,"Gen X", Merge1[[#This Row],[Age]]&gt;60,"Baby Boomers")</f>
        <v>Millennials</v>
      </c>
      <c r="AC3763" s="1" t="str" cm="1">
        <f t="array" ref="AC3763">_xlfn.IFS(
    Merge1[[#This Row],[Balance]]&lt;=50000,"Low",
    Merge1[[#This Row],[Balance]]&lt;=200000,"Medium",
    Merge1[[#This Row],[Balance]]&gt;200000,"High"
)</f>
        <v>High</v>
      </c>
    </row>
    <row r="3764" spans="1:29" x14ac:dyDescent="0.25">
      <c r="A3764" s="1" t="s">
        <v>4580</v>
      </c>
      <c r="B3764" s="1" t="s">
        <v>5882</v>
      </c>
      <c r="C3764" s="1" t="s">
        <v>5835</v>
      </c>
      <c r="D3764" s="2">
        <v>45414</v>
      </c>
      <c r="E3764">
        <v>100336</v>
      </c>
      <c r="F3764">
        <v>843</v>
      </c>
      <c r="G3764">
        <v>316011</v>
      </c>
      <c r="H3764" s="1" t="s">
        <v>5838</v>
      </c>
      <c r="I3764" s="1" t="s">
        <v>6348</v>
      </c>
      <c r="J3764" s="1" t="s">
        <v>6240</v>
      </c>
      <c r="K3764">
        <v>25</v>
      </c>
      <c r="L3764" s="1" t="s">
        <v>6260</v>
      </c>
      <c r="M3764" s="1" t="s">
        <v>6242</v>
      </c>
      <c r="N3764">
        <v>89669</v>
      </c>
      <c r="O3764" s="1" t="s">
        <v>6252</v>
      </c>
      <c r="P3764" s="2">
        <v>43309</v>
      </c>
      <c r="Q3764" s="2">
        <v>45407</v>
      </c>
      <c r="R3764" s="1" t="s">
        <v>6893</v>
      </c>
      <c r="S3764" s="1" t="s">
        <v>6911</v>
      </c>
      <c r="T3764" s="1" t="s">
        <v>23</v>
      </c>
      <c r="U3764">
        <v>9682</v>
      </c>
      <c r="V3764" s="1" t="s">
        <v>19</v>
      </c>
      <c r="W3764" s="1" t="s">
        <v>11</v>
      </c>
      <c r="X3764" s="2">
        <f t="shared" ca="1" si="58"/>
        <v>45937</v>
      </c>
      <c r="Y3764" s="1">
        <f ca="1">ROUND(YEARFRAC(Merge1[[#This Row],[Join_Date]],Merge1[[#This Row],[Today]], 3),0)</f>
        <v>7</v>
      </c>
      <c r="Z3764" s="1" t="str" cm="1">
        <f t="array" aca="1" ref="Z3764" ca="1">_xlfn.IFS(
   Merge1[[#This Row],[Customer Tenure]]&lt;=2,"New",
   Merge1[[#This Row],[Customer Tenure]]&lt;=5,"Emerging",
  Merge1[[#This Row],[Customer Tenure]]&lt;9,"Established",
   TRUE,"Loyal"
)</f>
        <v>Established</v>
      </c>
      <c r="AA3764" s="1" t="str" cm="1">
        <f t="array" ref="AA3764">_xlfn.IFS(Merge1[[#This Row],[Income]]&lt;=30000,"Low",Merge1[[#This Row],[Income]]&lt;=60000,"Medium",Merge1[[#This Row],[Income]]&lt;=100000,"High", Merge1[[#This Row],[Income]]&gt;100000," Premium")</f>
        <v>High</v>
      </c>
      <c r="AB3764" s="1" t="str" cm="1">
        <f t="array" ref="AB3764">_xlfn.IFS(Merge1[[#This Row],[Age]]&lt;= 28,"Gen Z", Merge1[[#This Row],[Age]]&lt;=44,"Millennials", Merge1[[#This Row],[Age]]&lt;=60,"Gen X", Merge1[[#This Row],[Age]]&gt;60,"Baby Boomers")</f>
        <v>Gen Z</v>
      </c>
      <c r="AC3764" s="1" t="str" cm="1">
        <f t="array" ref="AC3764">_xlfn.IFS(
    Merge1[[#This Row],[Balance]]&lt;=50000,"Low",
    Merge1[[#This Row],[Balance]]&lt;=200000,"Medium",
    Merge1[[#This Row],[Balance]]&gt;200000,"High"
)</f>
        <v>Medium</v>
      </c>
    </row>
    <row r="3765" spans="1:29" x14ac:dyDescent="0.25">
      <c r="A3765" s="1" t="s">
        <v>754</v>
      </c>
      <c r="B3765" s="1" t="s">
        <v>6105</v>
      </c>
      <c r="C3765" s="1" t="s">
        <v>5832</v>
      </c>
      <c r="D3765" s="2">
        <v>45193</v>
      </c>
      <c r="E3765">
        <v>177718</v>
      </c>
      <c r="F3765">
        <v>463</v>
      </c>
      <c r="G3765">
        <v>0</v>
      </c>
      <c r="H3765" s="1" t="s">
        <v>5833</v>
      </c>
      <c r="I3765" s="1" t="s">
        <v>6835</v>
      </c>
      <c r="J3765" s="1" t="s">
        <v>6240</v>
      </c>
      <c r="K3765">
        <v>38</v>
      </c>
      <c r="L3765" s="1" t="s">
        <v>6241</v>
      </c>
      <c r="M3765" s="1" t="s">
        <v>6254</v>
      </c>
      <c r="N3765">
        <v>176683</v>
      </c>
      <c r="O3765" s="1" t="s">
        <v>6243</v>
      </c>
      <c r="P3765" s="2">
        <v>42325</v>
      </c>
      <c r="Q3765" s="2">
        <v>45876</v>
      </c>
      <c r="R3765" s="1" t="s">
        <v>6889</v>
      </c>
      <c r="S3765" s="1" t="s">
        <v>6915</v>
      </c>
      <c r="T3765" s="1" t="s">
        <v>9</v>
      </c>
      <c r="U3765">
        <v>9102</v>
      </c>
      <c r="V3765" s="1" t="s">
        <v>24</v>
      </c>
      <c r="W3765" s="1" t="s">
        <v>55</v>
      </c>
      <c r="X3765" s="2">
        <f t="shared" ca="1" si="58"/>
        <v>45937</v>
      </c>
      <c r="Y3765" s="1">
        <f ca="1">ROUND(YEARFRAC(Merge1[[#This Row],[Join_Date]],Merge1[[#This Row],[Today]], 3),0)</f>
        <v>10</v>
      </c>
      <c r="Z3765" s="1" t="str" cm="1">
        <f t="array" aca="1" ref="Z3765" ca="1">_xlfn.IFS(
   Merge1[[#This Row],[Customer Tenure]]&lt;=2,"New",
   Merge1[[#This Row],[Customer Tenure]]&lt;=5,"Emerging",
  Merge1[[#This Row],[Customer Tenure]]&lt;9,"Established",
   TRUE,"Loyal"
)</f>
        <v>Loyal</v>
      </c>
      <c r="AA3765" s="1" t="str" cm="1">
        <f t="array" ref="AA3765">_xlfn.IFS(Merge1[[#This Row],[Income]]&lt;=30000,"Low",Merge1[[#This Row],[Income]]&lt;=60000,"Medium",Merge1[[#This Row],[Income]]&lt;=100000,"High", Merge1[[#This Row],[Income]]&gt;100000," Premium")</f>
        <v xml:space="preserve"> Premium</v>
      </c>
      <c r="AB3765" s="1" t="str" cm="1">
        <f t="array" ref="AB3765">_xlfn.IFS(Merge1[[#This Row],[Age]]&lt;= 28,"Gen Z", Merge1[[#This Row],[Age]]&lt;=44,"Millennials", Merge1[[#This Row],[Age]]&lt;=60,"Gen X", Merge1[[#This Row],[Age]]&gt;60,"Baby Boomers")</f>
        <v>Millennials</v>
      </c>
      <c r="AC3765" s="1" t="str" cm="1">
        <f t="array" ref="AC3765">_xlfn.IFS(
    Merge1[[#This Row],[Balance]]&lt;=50000,"Low",
    Merge1[[#This Row],[Balance]]&lt;=200000,"Medium",
    Merge1[[#This Row],[Balance]]&gt;200000,"High"
)</f>
        <v>Medium</v>
      </c>
    </row>
    <row r="3766" spans="1:29" x14ac:dyDescent="0.25">
      <c r="A3766" s="1" t="s">
        <v>1125</v>
      </c>
      <c r="B3766" s="1" t="s">
        <v>5897</v>
      </c>
      <c r="C3766" s="1" t="s">
        <v>5835</v>
      </c>
      <c r="D3766" s="2">
        <v>43964</v>
      </c>
      <c r="E3766">
        <v>485687</v>
      </c>
      <c r="F3766">
        <v>572</v>
      </c>
      <c r="G3766">
        <v>0</v>
      </c>
      <c r="H3766" s="1" t="s">
        <v>5833</v>
      </c>
      <c r="I3766" s="1" t="s">
        <v>6670</v>
      </c>
      <c r="J3766" s="1" t="s">
        <v>6240</v>
      </c>
      <c r="K3766">
        <v>24</v>
      </c>
      <c r="L3766" s="1" t="s">
        <v>6256</v>
      </c>
      <c r="M3766" s="1" t="s">
        <v>6242</v>
      </c>
      <c r="N3766">
        <v>56877</v>
      </c>
      <c r="O3766" s="1" t="s">
        <v>6248</v>
      </c>
      <c r="P3766" s="2">
        <v>45877</v>
      </c>
      <c r="Q3766" s="2">
        <v>45622</v>
      </c>
      <c r="R3766" s="1" t="s">
        <v>6887</v>
      </c>
      <c r="S3766" s="1" t="s">
        <v>6901</v>
      </c>
      <c r="T3766" s="1" t="s">
        <v>9</v>
      </c>
      <c r="U3766">
        <v>4864</v>
      </c>
      <c r="V3766" s="1" t="s">
        <v>19</v>
      </c>
      <c r="W3766" s="1" t="s">
        <v>20</v>
      </c>
      <c r="X3766" s="2">
        <f t="shared" ca="1" si="58"/>
        <v>45937</v>
      </c>
      <c r="Y3766" s="1">
        <f ca="1">ROUND(YEARFRAC(Merge1[[#This Row],[Join_Date]],Merge1[[#This Row],[Today]], 3),0)</f>
        <v>0</v>
      </c>
      <c r="Z3766" s="1" t="str" cm="1">
        <f t="array" aca="1" ref="Z3766" ca="1">_xlfn.IFS(
   Merge1[[#This Row],[Customer Tenure]]&lt;=2,"New",
   Merge1[[#This Row],[Customer Tenure]]&lt;=5,"Emerging",
  Merge1[[#This Row],[Customer Tenure]]&lt;9,"Established",
   TRUE,"Loyal"
)</f>
        <v>New</v>
      </c>
      <c r="AA3766" s="1" t="str" cm="1">
        <f t="array" ref="AA3766">_xlfn.IFS(Merge1[[#This Row],[Income]]&lt;=30000,"Low",Merge1[[#This Row],[Income]]&lt;=60000,"Medium",Merge1[[#This Row],[Income]]&lt;=100000,"High", Merge1[[#This Row],[Income]]&gt;100000," Premium")</f>
        <v>Medium</v>
      </c>
      <c r="AB3766" s="1" t="str" cm="1">
        <f t="array" ref="AB3766">_xlfn.IFS(Merge1[[#This Row],[Age]]&lt;= 28,"Gen Z", Merge1[[#This Row],[Age]]&lt;=44,"Millennials", Merge1[[#This Row],[Age]]&lt;=60,"Gen X", Merge1[[#This Row],[Age]]&gt;60,"Baby Boomers")</f>
        <v>Gen Z</v>
      </c>
      <c r="AC3766" s="1" t="str" cm="1">
        <f t="array" ref="AC3766">_xlfn.IFS(
    Merge1[[#This Row],[Balance]]&lt;=50000,"Low",
    Merge1[[#This Row],[Balance]]&lt;=200000,"Medium",
    Merge1[[#This Row],[Balance]]&gt;200000,"High"
)</f>
        <v>High</v>
      </c>
    </row>
    <row r="3767" spans="1:29" x14ac:dyDescent="0.25">
      <c r="A3767" s="1" t="s">
        <v>1345</v>
      </c>
      <c r="B3767" s="1" t="s">
        <v>6106</v>
      </c>
      <c r="C3767" s="1" t="s">
        <v>5842</v>
      </c>
      <c r="D3767" s="2">
        <v>45397</v>
      </c>
      <c r="E3767">
        <v>469725</v>
      </c>
      <c r="F3767">
        <v>789</v>
      </c>
      <c r="G3767">
        <v>0</v>
      </c>
      <c r="H3767" s="1" t="s">
        <v>5833</v>
      </c>
      <c r="I3767" s="1" t="s">
        <v>6580</v>
      </c>
      <c r="J3767" s="1" t="s">
        <v>6240</v>
      </c>
      <c r="K3767">
        <v>39</v>
      </c>
      <c r="L3767" s="1" t="s">
        <v>6241</v>
      </c>
      <c r="M3767" s="1" t="s">
        <v>6257</v>
      </c>
      <c r="N3767">
        <v>103309</v>
      </c>
      <c r="O3767" s="1" t="s">
        <v>6243</v>
      </c>
      <c r="P3767" s="2">
        <v>44102</v>
      </c>
      <c r="Q3767" s="2">
        <v>45641</v>
      </c>
      <c r="R3767" s="1" t="s">
        <v>6904</v>
      </c>
      <c r="S3767" s="1" t="s">
        <v>6916</v>
      </c>
      <c r="T3767" s="1" t="s">
        <v>14</v>
      </c>
      <c r="U3767">
        <v>1549</v>
      </c>
      <c r="V3767" s="1" t="s">
        <v>10</v>
      </c>
      <c r="W3767" s="1" t="s">
        <v>16</v>
      </c>
      <c r="X3767" s="2">
        <f t="shared" ca="1" si="58"/>
        <v>45937</v>
      </c>
      <c r="Y3767" s="1">
        <f ca="1">ROUND(YEARFRAC(Merge1[[#This Row],[Join_Date]],Merge1[[#This Row],[Today]], 3),0)</f>
        <v>5</v>
      </c>
      <c r="Z3767" s="1" t="str" cm="1">
        <f t="array" aca="1" ref="Z3767" ca="1">_xlfn.IFS(
   Merge1[[#This Row],[Customer Tenure]]&lt;=2,"New",
   Merge1[[#This Row],[Customer Tenure]]&lt;=5,"Emerging",
  Merge1[[#This Row],[Customer Tenure]]&lt;9,"Established",
   TRUE,"Loyal"
)</f>
        <v>Emerging</v>
      </c>
      <c r="AA3767" s="1" t="str" cm="1">
        <f t="array" ref="AA3767">_xlfn.IFS(Merge1[[#This Row],[Income]]&lt;=30000,"Low",Merge1[[#This Row],[Income]]&lt;=60000,"Medium",Merge1[[#This Row],[Income]]&lt;=100000,"High", Merge1[[#This Row],[Income]]&gt;100000," Premium")</f>
        <v xml:space="preserve"> Premium</v>
      </c>
      <c r="AB3767" s="1" t="str" cm="1">
        <f t="array" ref="AB3767">_xlfn.IFS(Merge1[[#This Row],[Age]]&lt;= 28,"Gen Z", Merge1[[#This Row],[Age]]&lt;=44,"Millennials", Merge1[[#This Row],[Age]]&lt;=60,"Gen X", Merge1[[#This Row],[Age]]&gt;60,"Baby Boomers")</f>
        <v>Millennials</v>
      </c>
      <c r="AC3767" s="1" t="str" cm="1">
        <f t="array" ref="AC3767">_xlfn.IFS(
    Merge1[[#This Row],[Balance]]&lt;=50000,"Low",
    Merge1[[#This Row],[Balance]]&lt;=200000,"Medium",
    Merge1[[#This Row],[Balance]]&gt;200000,"High"
)</f>
        <v>High</v>
      </c>
    </row>
    <row r="3768" spans="1:29" x14ac:dyDescent="0.25">
      <c r="A3768" s="1" t="s">
        <v>1112</v>
      </c>
      <c r="B3768" s="1" t="s">
        <v>6101</v>
      </c>
      <c r="C3768" s="1" t="s">
        <v>5832</v>
      </c>
      <c r="D3768" s="2">
        <v>45259</v>
      </c>
      <c r="E3768">
        <v>16999</v>
      </c>
      <c r="F3768">
        <v>555</v>
      </c>
      <c r="G3768">
        <v>378957</v>
      </c>
      <c r="H3768" s="1" t="s">
        <v>5833</v>
      </c>
      <c r="I3768" s="1" t="s">
        <v>6768</v>
      </c>
      <c r="J3768" s="1" t="s">
        <v>6245</v>
      </c>
      <c r="K3768">
        <v>45</v>
      </c>
      <c r="L3768" s="1" t="s">
        <v>6256</v>
      </c>
      <c r="M3768" s="1" t="s">
        <v>6266</v>
      </c>
      <c r="N3768">
        <v>116059</v>
      </c>
      <c r="O3768" s="1" t="s">
        <v>6243</v>
      </c>
      <c r="P3768" s="2">
        <v>43432</v>
      </c>
      <c r="Q3768" s="2">
        <v>45188</v>
      </c>
      <c r="R3768" s="1" t="s">
        <v>6897</v>
      </c>
      <c r="S3768" s="1" t="s">
        <v>6909</v>
      </c>
      <c r="T3768" s="1" t="s">
        <v>23</v>
      </c>
      <c r="U3768">
        <v>1909</v>
      </c>
      <c r="V3768" s="1" t="s">
        <v>10</v>
      </c>
      <c r="W3768" s="1" t="s">
        <v>40</v>
      </c>
      <c r="X3768" s="2">
        <f t="shared" ca="1" si="58"/>
        <v>45937</v>
      </c>
      <c r="Y3768" s="1">
        <f ca="1">ROUND(YEARFRAC(Merge1[[#This Row],[Join_Date]],Merge1[[#This Row],[Today]], 3),0)</f>
        <v>7</v>
      </c>
      <c r="Z3768" s="1" t="str" cm="1">
        <f t="array" aca="1" ref="Z3768" ca="1">_xlfn.IFS(
   Merge1[[#This Row],[Customer Tenure]]&lt;=2,"New",
   Merge1[[#This Row],[Customer Tenure]]&lt;=5,"Emerging",
  Merge1[[#This Row],[Customer Tenure]]&lt;9,"Established",
   TRUE,"Loyal"
)</f>
        <v>Established</v>
      </c>
      <c r="AA3768" s="1" t="str" cm="1">
        <f t="array" ref="AA3768">_xlfn.IFS(Merge1[[#This Row],[Income]]&lt;=30000,"Low",Merge1[[#This Row],[Income]]&lt;=60000,"Medium",Merge1[[#This Row],[Income]]&lt;=100000,"High", Merge1[[#This Row],[Income]]&gt;100000," Premium")</f>
        <v xml:space="preserve"> Premium</v>
      </c>
      <c r="AB3768" s="1" t="str" cm="1">
        <f t="array" ref="AB3768">_xlfn.IFS(Merge1[[#This Row],[Age]]&lt;= 28,"Gen Z", Merge1[[#This Row],[Age]]&lt;=44,"Millennials", Merge1[[#This Row],[Age]]&lt;=60,"Gen X", Merge1[[#This Row],[Age]]&gt;60,"Baby Boomers")</f>
        <v>Gen X</v>
      </c>
      <c r="AC3768" s="1" t="str" cm="1">
        <f t="array" ref="AC3768">_xlfn.IFS(
    Merge1[[#This Row],[Balance]]&lt;=50000,"Low",
    Merge1[[#This Row],[Balance]]&lt;=200000,"Medium",
    Merge1[[#This Row],[Balance]]&gt;200000,"High"
)</f>
        <v>Low</v>
      </c>
    </row>
    <row r="3769" spans="1:29" x14ac:dyDescent="0.25">
      <c r="A3769" s="1" t="s">
        <v>253</v>
      </c>
      <c r="B3769" s="1" t="s">
        <v>5853</v>
      </c>
      <c r="C3769" s="1" t="s">
        <v>5835</v>
      </c>
      <c r="D3769" s="2">
        <v>43064</v>
      </c>
      <c r="E3769">
        <v>335377</v>
      </c>
      <c r="F3769">
        <v>743</v>
      </c>
      <c r="G3769">
        <v>0</v>
      </c>
      <c r="H3769" s="1" t="s">
        <v>5833</v>
      </c>
      <c r="I3769" s="1" t="s">
        <v>6281</v>
      </c>
      <c r="J3769" s="1" t="s">
        <v>6245</v>
      </c>
      <c r="K3769">
        <v>40</v>
      </c>
      <c r="L3769" s="1" t="s">
        <v>6260</v>
      </c>
      <c r="M3769" s="1" t="s">
        <v>6251</v>
      </c>
      <c r="N3769">
        <v>100435</v>
      </c>
      <c r="O3769" s="1" t="s">
        <v>6248</v>
      </c>
      <c r="P3769" s="2">
        <v>44456</v>
      </c>
      <c r="Q3769" s="2">
        <v>45318</v>
      </c>
      <c r="R3769" s="1" t="s">
        <v>6902</v>
      </c>
      <c r="S3769" s="1" t="s">
        <v>6903</v>
      </c>
      <c r="T3769" s="1" t="s">
        <v>23</v>
      </c>
      <c r="U3769">
        <v>2954</v>
      </c>
      <c r="V3769" s="1" t="s">
        <v>24</v>
      </c>
      <c r="W3769" s="1" t="s">
        <v>106</v>
      </c>
      <c r="X3769" s="2">
        <f t="shared" ca="1" si="58"/>
        <v>45937</v>
      </c>
      <c r="Y3769" s="1">
        <f ca="1">ROUND(YEARFRAC(Merge1[[#This Row],[Join_Date]],Merge1[[#This Row],[Today]], 3),0)</f>
        <v>4</v>
      </c>
      <c r="Z3769" s="1" t="str" cm="1">
        <f t="array" aca="1" ref="Z3769" ca="1">_xlfn.IFS(
   Merge1[[#This Row],[Customer Tenure]]&lt;=2,"New",
   Merge1[[#This Row],[Customer Tenure]]&lt;=5,"Emerging",
  Merge1[[#This Row],[Customer Tenure]]&lt;9,"Established",
   TRUE,"Loyal"
)</f>
        <v>Emerging</v>
      </c>
      <c r="AA3769" s="1" t="str" cm="1">
        <f t="array" ref="AA3769">_xlfn.IFS(Merge1[[#This Row],[Income]]&lt;=30000,"Low",Merge1[[#This Row],[Income]]&lt;=60000,"Medium",Merge1[[#This Row],[Income]]&lt;=100000,"High", Merge1[[#This Row],[Income]]&gt;100000," Premium")</f>
        <v xml:space="preserve"> Premium</v>
      </c>
      <c r="AB3769" s="1" t="str" cm="1">
        <f t="array" ref="AB3769">_xlfn.IFS(Merge1[[#This Row],[Age]]&lt;= 28,"Gen Z", Merge1[[#This Row],[Age]]&lt;=44,"Millennials", Merge1[[#This Row],[Age]]&lt;=60,"Gen X", Merge1[[#This Row],[Age]]&gt;60,"Baby Boomers")</f>
        <v>Millennials</v>
      </c>
      <c r="AC3769" s="1" t="str" cm="1">
        <f t="array" ref="AC3769">_xlfn.IFS(
    Merge1[[#This Row],[Balance]]&lt;=50000,"Low",
    Merge1[[#This Row],[Balance]]&lt;=200000,"Medium",
    Merge1[[#This Row],[Balance]]&gt;200000,"High"
)</f>
        <v>High</v>
      </c>
    </row>
    <row r="3770" spans="1:29" x14ac:dyDescent="0.25">
      <c r="A3770" s="1" t="s">
        <v>22</v>
      </c>
      <c r="B3770" s="1" t="s">
        <v>6129</v>
      </c>
      <c r="C3770" s="1" t="s">
        <v>5832</v>
      </c>
      <c r="D3770" s="2">
        <v>44441</v>
      </c>
      <c r="E3770">
        <v>468758</v>
      </c>
      <c r="F3770">
        <v>699</v>
      </c>
      <c r="G3770">
        <v>0</v>
      </c>
      <c r="H3770" s="1" t="s">
        <v>5833</v>
      </c>
      <c r="I3770" s="1" t="s">
        <v>6387</v>
      </c>
      <c r="J3770" s="1" t="s">
        <v>6245</v>
      </c>
      <c r="K3770">
        <v>26</v>
      </c>
      <c r="L3770" s="1" t="s">
        <v>6256</v>
      </c>
      <c r="M3770" s="1" t="s">
        <v>6266</v>
      </c>
      <c r="N3770">
        <v>177364</v>
      </c>
      <c r="O3770" s="1" t="s">
        <v>6243</v>
      </c>
      <c r="P3770" s="2">
        <v>44224</v>
      </c>
      <c r="Q3770" s="2">
        <v>45619</v>
      </c>
      <c r="R3770" s="1" t="s">
        <v>6887</v>
      </c>
      <c r="S3770" s="1" t="s">
        <v>6901</v>
      </c>
      <c r="T3770" s="1" t="s">
        <v>9</v>
      </c>
      <c r="U3770">
        <v>4967</v>
      </c>
      <c r="V3770" s="1" t="s">
        <v>19</v>
      </c>
      <c r="W3770" s="1" t="s">
        <v>29</v>
      </c>
      <c r="X3770" s="2">
        <f t="shared" ca="1" si="58"/>
        <v>45937</v>
      </c>
      <c r="Y3770" s="1">
        <f ca="1">ROUND(YEARFRAC(Merge1[[#This Row],[Join_Date]],Merge1[[#This Row],[Today]], 3),0)</f>
        <v>5</v>
      </c>
      <c r="Z3770" s="1" t="str" cm="1">
        <f t="array" aca="1" ref="Z3770" ca="1">_xlfn.IFS(
   Merge1[[#This Row],[Customer Tenure]]&lt;=2,"New",
   Merge1[[#This Row],[Customer Tenure]]&lt;=5,"Emerging",
  Merge1[[#This Row],[Customer Tenure]]&lt;9,"Established",
   TRUE,"Loyal"
)</f>
        <v>Emerging</v>
      </c>
      <c r="AA3770" s="1" t="str" cm="1">
        <f t="array" ref="AA3770">_xlfn.IFS(Merge1[[#This Row],[Income]]&lt;=30000,"Low",Merge1[[#This Row],[Income]]&lt;=60000,"Medium",Merge1[[#This Row],[Income]]&lt;=100000,"High", Merge1[[#This Row],[Income]]&gt;100000," Premium")</f>
        <v xml:space="preserve"> Premium</v>
      </c>
      <c r="AB3770" s="1" t="str" cm="1">
        <f t="array" ref="AB3770">_xlfn.IFS(Merge1[[#This Row],[Age]]&lt;= 28,"Gen Z", Merge1[[#This Row],[Age]]&lt;=44,"Millennials", Merge1[[#This Row],[Age]]&lt;=60,"Gen X", Merge1[[#This Row],[Age]]&gt;60,"Baby Boomers")</f>
        <v>Gen Z</v>
      </c>
      <c r="AC3770" s="1" t="str" cm="1">
        <f t="array" ref="AC3770">_xlfn.IFS(
    Merge1[[#This Row],[Balance]]&lt;=50000,"Low",
    Merge1[[#This Row],[Balance]]&lt;=200000,"Medium",
    Merge1[[#This Row],[Balance]]&gt;200000,"High"
)</f>
        <v>High</v>
      </c>
    </row>
    <row r="3771" spans="1:29" x14ac:dyDescent="0.25">
      <c r="A3771" s="1" t="s">
        <v>925</v>
      </c>
      <c r="B3771" s="1" t="s">
        <v>6126</v>
      </c>
      <c r="C3771" s="1" t="s">
        <v>5832</v>
      </c>
      <c r="D3771" s="2">
        <v>42498</v>
      </c>
      <c r="E3771">
        <v>166667</v>
      </c>
      <c r="F3771">
        <v>455</v>
      </c>
      <c r="G3771">
        <v>0</v>
      </c>
      <c r="H3771" s="1" t="s">
        <v>5838</v>
      </c>
      <c r="I3771" s="1" t="s">
        <v>6308</v>
      </c>
      <c r="J3771" s="1" t="s">
        <v>6240</v>
      </c>
      <c r="K3771">
        <v>30</v>
      </c>
      <c r="L3771" s="1" t="s">
        <v>6260</v>
      </c>
      <c r="M3771" s="1" t="s">
        <v>6266</v>
      </c>
      <c r="N3771">
        <v>176497</v>
      </c>
      <c r="O3771" s="1" t="s">
        <v>6248</v>
      </c>
      <c r="P3771" s="2">
        <v>42853</v>
      </c>
      <c r="Q3771" s="2">
        <v>45362</v>
      </c>
      <c r="R3771" s="1" t="s">
        <v>6899</v>
      </c>
      <c r="S3771" s="1" t="s">
        <v>6900</v>
      </c>
      <c r="T3771" s="1" t="s">
        <v>14</v>
      </c>
      <c r="U3771">
        <v>5953</v>
      </c>
      <c r="V3771" s="1" t="s">
        <v>19</v>
      </c>
      <c r="W3771" s="1" t="s">
        <v>29</v>
      </c>
      <c r="X3771" s="2">
        <f t="shared" ca="1" si="58"/>
        <v>45937</v>
      </c>
      <c r="Y3771" s="1">
        <f ca="1">ROUND(YEARFRAC(Merge1[[#This Row],[Join_Date]],Merge1[[#This Row],[Today]], 3),0)</f>
        <v>8</v>
      </c>
      <c r="Z3771" s="1" t="str" cm="1">
        <f t="array" aca="1" ref="Z3771" ca="1">_xlfn.IFS(
   Merge1[[#This Row],[Customer Tenure]]&lt;=2,"New",
   Merge1[[#This Row],[Customer Tenure]]&lt;=5,"Emerging",
  Merge1[[#This Row],[Customer Tenure]]&lt;9,"Established",
   TRUE,"Loyal"
)</f>
        <v>Established</v>
      </c>
      <c r="AA3771" s="1" t="str" cm="1">
        <f t="array" ref="AA3771">_xlfn.IFS(Merge1[[#This Row],[Income]]&lt;=30000,"Low",Merge1[[#This Row],[Income]]&lt;=60000,"Medium",Merge1[[#This Row],[Income]]&lt;=100000,"High", Merge1[[#This Row],[Income]]&gt;100000," Premium")</f>
        <v xml:space="preserve"> Premium</v>
      </c>
      <c r="AB3771" s="1" t="str" cm="1">
        <f t="array" ref="AB3771">_xlfn.IFS(Merge1[[#This Row],[Age]]&lt;= 28,"Gen Z", Merge1[[#This Row],[Age]]&lt;=44,"Millennials", Merge1[[#This Row],[Age]]&lt;=60,"Gen X", Merge1[[#This Row],[Age]]&gt;60,"Baby Boomers")</f>
        <v>Millennials</v>
      </c>
      <c r="AC3771" s="1" t="str" cm="1">
        <f t="array" ref="AC3771">_xlfn.IFS(
    Merge1[[#This Row],[Balance]]&lt;=50000,"Low",
    Merge1[[#This Row],[Balance]]&lt;=200000,"Medium",
    Merge1[[#This Row],[Balance]]&gt;200000,"High"
)</f>
        <v>Medium</v>
      </c>
    </row>
    <row r="3772" spans="1:29" x14ac:dyDescent="0.25">
      <c r="A3772" s="1" t="s">
        <v>475</v>
      </c>
      <c r="B3772" s="1" t="s">
        <v>6138</v>
      </c>
      <c r="C3772" s="1" t="s">
        <v>5842</v>
      </c>
      <c r="D3772" s="2">
        <v>45012</v>
      </c>
      <c r="E3772">
        <v>249265</v>
      </c>
      <c r="F3772">
        <v>625</v>
      </c>
      <c r="G3772">
        <v>0</v>
      </c>
      <c r="H3772" s="1" t="s">
        <v>5850</v>
      </c>
      <c r="I3772" s="1" t="s">
        <v>6677</v>
      </c>
      <c r="J3772" s="1" t="s">
        <v>6240</v>
      </c>
      <c r="K3772">
        <v>48</v>
      </c>
      <c r="L3772" s="1" t="s">
        <v>6241</v>
      </c>
      <c r="M3772" s="1" t="s">
        <v>6262</v>
      </c>
      <c r="N3772">
        <v>152632</v>
      </c>
      <c r="O3772" s="1" t="s">
        <v>6243</v>
      </c>
      <c r="P3772" s="2">
        <v>43154</v>
      </c>
      <c r="Q3772" s="2">
        <v>45564</v>
      </c>
      <c r="R3772" s="1" t="s">
        <v>6897</v>
      </c>
      <c r="S3772" s="1" t="s">
        <v>6898</v>
      </c>
      <c r="T3772" s="1" t="s">
        <v>28</v>
      </c>
      <c r="U3772">
        <v>3254</v>
      </c>
      <c r="V3772" s="1" t="s">
        <v>24</v>
      </c>
      <c r="W3772" s="1" t="s">
        <v>16</v>
      </c>
      <c r="X3772" s="2">
        <f t="shared" ca="1" si="58"/>
        <v>45937</v>
      </c>
      <c r="Y3772" s="1">
        <f ca="1">ROUND(YEARFRAC(Merge1[[#This Row],[Join_Date]],Merge1[[#This Row],[Today]], 3),0)</f>
        <v>8</v>
      </c>
      <c r="Z3772" s="1" t="str" cm="1">
        <f t="array" aca="1" ref="Z3772" ca="1">_xlfn.IFS(
   Merge1[[#This Row],[Customer Tenure]]&lt;=2,"New",
   Merge1[[#This Row],[Customer Tenure]]&lt;=5,"Emerging",
  Merge1[[#This Row],[Customer Tenure]]&lt;9,"Established",
   TRUE,"Loyal"
)</f>
        <v>Established</v>
      </c>
      <c r="AA3772" s="1" t="str" cm="1">
        <f t="array" ref="AA3772">_xlfn.IFS(Merge1[[#This Row],[Income]]&lt;=30000,"Low",Merge1[[#This Row],[Income]]&lt;=60000,"Medium",Merge1[[#This Row],[Income]]&lt;=100000,"High", Merge1[[#This Row],[Income]]&gt;100000," Premium")</f>
        <v xml:space="preserve"> Premium</v>
      </c>
      <c r="AB3772" s="1" t="str" cm="1">
        <f t="array" ref="AB3772">_xlfn.IFS(Merge1[[#This Row],[Age]]&lt;= 28,"Gen Z", Merge1[[#This Row],[Age]]&lt;=44,"Millennials", Merge1[[#This Row],[Age]]&lt;=60,"Gen X", Merge1[[#This Row],[Age]]&gt;60,"Baby Boomers")</f>
        <v>Gen X</v>
      </c>
      <c r="AC3772" s="1" t="str" cm="1">
        <f t="array" ref="AC3772">_xlfn.IFS(
    Merge1[[#This Row],[Balance]]&lt;=50000,"Low",
    Merge1[[#This Row],[Balance]]&lt;=200000,"Medium",
    Merge1[[#This Row],[Balance]]&gt;200000,"High"
)</f>
        <v>High</v>
      </c>
    </row>
    <row r="3773" spans="1:29" x14ac:dyDescent="0.25">
      <c r="A3773" s="1" t="s">
        <v>27</v>
      </c>
      <c r="B3773" s="1" t="s">
        <v>5927</v>
      </c>
      <c r="C3773" s="1" t="s">
        <v>5832</v>
      </c>
      <c r="D3773" s="2">
        <v>43403</v>
      </c>
      <c r="E3773">
        <v>123364</v>
      </c>
      <c r="F3773">
        <v>438</v>
      </c>
      <c r="G3773">
        <v>0</v>
      </c>
      <c r="H3773" s="1" t="s">
        <v>5838</v>
      </c>
      <c r="I3773" s="1" t="s">
        <v>6476</v>
      </c>
      <c r="J3773" s="1" t="s">
        <v>6240</v>
      </c>
      <c r="K3773">
        <v>44</v>
      </c>
      <c r="L3773" s="1" t="s">
        <v>6246</v>
      </c>
      <c r="M3773" s="1" t="s">
        <v>6254</v>
      </c>
      <c r="N3773">
        <v>47082</v>
      </c>
      <c r="O3773" s="1" t="s">
        <v>6248</v>
      </c>
      <c r="P3773" s="2">
        <v>45843</v>
      </c>
      <c r="Q3773" s="2">
        <v>45575</v>
      </c>
      <c r="R3773" s="1" t="s">
        <v>6912</v>
      </c>
      <c r="S3773" s="1" t="s">
        <v>6917</v>
      </c>
      <c r="T3773" s="1" t="s">
        <v>9</v>
      </c>
      <c r="U3773">
        <v>6346</v>
      </c>
      <c r="V3773" s="1" t="s">
        <v>19</v>
      </c>
      <c r="W3773" s="1" t="s">
        <v>11</v>
      </c>
      <c r="X3773" s="2">
        <f t="shared" ca="1" si="58"/>
        <v>45937</v>
      </c>
      <c r="Y3773" s="1">
        <f ca="1">ROUND(YEARFRAC(Merge1[[#This Row],[Join_Date]],Merge1[[#This Row],[Today]], 3),0)</f>
        <v>0</v>
      </c>
      <c r="Z3773" s="1" t="str" cm="1">
        <f t="array" aca="1" ref="Z3773" ca="1">_xlfn.IFS(
   Merge1[[#This Row],[Customer Tenure]]&lt;=2,"New",
   Merge1[[#This Row],[Customer Tenure]]&lt;=5,"Emerging",
  Merge1[[#This Row],[Customer Tenure]]&lt;9,"Established",
   TRUE,"Loyal"
)</f>
        <v>New</v>
      </c>
      <c r="AA3773" s="1" t="str" cm="1">
        <f t="array" ref="AA3773">_xlfn.IFS(Merge1[[#This Row],[Income]]&lt;=30000,"Low",Merge1[[#This Row],[Income]]&lt;=60000,"Medium",Merge1[[#This Row],[Income]]&lt;=100000,"High", Merge1[[#This Row],[Income]]&gt;100000," Premium")</f>
        <v>Medium</v>
      </c>
      <c r="AB3773" s="1" t="str" cm="1">
        <f t="array" ref="AB3773">_xlfn.IFS(Merge1[[#This Row],[Age]]&lt;= 28,"Gen Z", Merge1[[#This Row],[Age]]&lt;=44,"Millennials", Merge1[[#This Row],[Age]]&lt;=60,"Gen X", Merge1[[#This Row],[Age]]&gt;60,"Baby Boomers")</f>
        <v>Millennials</v>
      </c>
      <c r="AC3773" s="1" t="str" cm="1">
        <f t="array" ref="AC3773">_xlfn.IFS(
    Merge1[[#This Row],[Balance]]&lt;=50000,"Low",
    Merge1[[#This Row],[Balance]]&lt;=200000,"Medium",
    Merge1[[#This Row],[Balance]]&gt;200000,"High"
)</f>
        <v>Medium</v>
      </c>
    </row>
    <row r="3774" spans="1:29" x14ac:dyDescent="0.25">
      <c r="A3774" s="1" t="s">
        <v>144</v>
      </c>
      <c r="B3774" s="1" t="s">
        <v>5978</v>
      </c>
      <c r="C3774" s="1" t="s">
        <v>5835</v>
      </c>
      <c r="D3774" s="2">
        <v>45370</v>
      </c>
      <c r="E3774">
        <v>111585</v>
      </c>
      <c r="F3774">
        <v>734</v>
      </c>
      <c r="G3774">
        <v>0</v>
      </c>
      <c r="H3774" s="1" t="s">
        <v>5833</v>
      </c>
      <c r="I3774" s="1" t="s">
        <v>6428</v>
      </c>
      <c r="J3774" s="1" t="s">
        <v>6240</v>
      </c>
      <c r="K3774">
        <v>66</v>
      </c>
      <c r="L3774" s="1" t="s">
        <v>6241</v>
      </c>
      <c r="M3774" s="1" t="s">
        <v>6266</v>
      </c>
      <c r="N3774">
        <v>83852</v>
      </c>
      <c r="O3774" s="1" t="s">
        <v>6243</v>
      </c>
      <c r="P3774" s="2">
        <v>45560</v>
      </c>
      <c r="Q3774" s="2">
        <v>45361</v>
      </c>
      <c r="R3774" s="1" t="s">
        <v>6899</v>
      </c>
      <c r="S3774" s="1" t="s">
        <v>6900</v>
      </c>
      <c r="T3774" s="1" t="s">
        <v>23</v>
      </c>
      <c r="U3774">
        <v>8716</v>
      </c>
      <c r="V3774" s="1" t="s">
        <v>15</v>
      </c>
      <c r="W3774" s="1" t="s">
        <v>25</v>
      </c>
      <c r="X3774" s="2">
        <f t="shared" ca="1" si="58"/>
        <v>45937</v>
      </c>
      <c r="Y3774" s="1">
        <f ca="1">ROUND(YEARFRAC(Merge1[[#This Row],[Join_Date]],Merge1[[#This Row],[Today]], 3),0)</f>
        <v>1</v>
      </c>
      <c r="Z3774" s="1" t="str" cm="1">
        <f t="array" aca="1" ref="Z3774" ca="1">_xlfn.IFS(
   Merge1[[#This Row],[Customer Tenure]]&lt;=2,"New",
   Merge1[[#This Row],[Customer Tenure]]&lt;=5,"Emerging",
  Merge1[[#This Row],[Customer Tenure]]&lt;9,"Established",
   TRUE,"Loyal"
)</f>
        <v>New</v>
      </c>
      <c r="AA3774" s="1" t="str" cm="1">
        <f t="array" ref="AA3774">_xlfn.IFS(Merge1[[#This Row],[Income]]&lt;=30000,"Low",Merge1[[#This Row],[Income]]&lt;=60000,"Medium",Merge1[[#This Row],[Income]]&lt;=100000,"High", Merge1[[#This Row],[Income]]&gt;100000," Premium")</f>
        <v>High</v>
      </c>
      <c r="AB3774" s="1" t="str" cm="1">
        <f t="array" ref="AB3774">_xlfn.IFS(Merge1[[#This Row],[Age]]&lt;= 28,"Gen Z", Merge1[[#This Row],[Age]]&lt;=44,"Millennials", Merge1[[#This Row],[Age]]&lt;=60,"Gen X", Merge1[[#This Row],[Age]]&gt;60,"Baby Boomers")</f>
        <v>Baby Boomers</v>
      </c>
      <c r="AC3774" s="1" t="str" cm="1">
        <f t="array" ref="AC3774">_xlfn.IFS(
    Merge1[[#This Row],[Balance]]&lt;=50000,"Low",
    Merge1[[#This Row],[Balance]]&lt;=200000,"Medium",
    Merge1[[#This Row],[Balance]]&gt;200000,"High"
)</f>
        <v>Medium</v>
      </c>
    </row>
    <row r="3775" spans="1:29" x14ac:dyDescent="0.25">
      <c r="A3775" s="1" t="s">
        <v>1541</v>
      </c>
      <c r="B3775" s="1" t="s">
        <v>6026</v>
      </c>
      <c r="C3775" s="1" t="s">
        <v>5832</v>
      </c>
      <c r="D3775" s="2">
        <v>43567</v>
      </c>
      <c r="E3775">
        <v>233192</v>
      </c>
      <c r="F3775">
        <v>794</v>
      </c>
      <c r="G3775">
        <v>0</v>
      </c>
      <c r="H3775" s="1" t="s">
        <v>5833</v>
      </c>
      <c r="I3775" s="1" t="s">
        <v>6554</v>
      </c>
      <c r="J3775" s="1" t="s">
        <v>6245</v>
      </c>
      <c r="K3775">
        <v>35</v>
      </c>
      <c r="L3775" s="1" t="s">
        <v>6246</v>
      </c>
      <c r="M3775" s="1" t="s">
        <v>6262</v>
      </c>
      <c r="N3775">
        <v>20526</v>
      </c>
      <c r="O3775" s="1" t="s">
        <v>6243</v>
      </c>
      <c r="P3775" s="2">
        <v>43688</v>
      </c>
      <c r="Q3775" s="2">
        <v>45528</v>
      </c>
      <c r="R3775" s="1" t="s">
        <v>6889</v>
      </c>
      <c r="S3775" s="1" t="s">
        <v>6890</v>
      </c>
      <c r="T3775" s="1" t="s">
        <v>28</v>
      </c>
      <c r="U3775">
        <v>1601</v>
      </c>
      <c r="V3775" s="1" t="s">
        <v>10</v>
      </c>
      <c r="W3775" s="1" t="s">
        <v>25</v>
      </c>
      <c r="X3775" s="2">
        <f t="shared" ca="1" si="58"/>
        <v>45937</v>
      </c>
      <c r="Y3775" s="1">
        <f ca="1">ROUND(YEARFRAC(Merge1[[#This Row],[Join_Date]],Merge1[[#This Row],[Today]], 3),0)</f>
        <v>6</v>
      </c>
      <c r="Z3775" s="1" t="str" cm="1">
        <f t="array" aca="1" ref="Z3775" ca="1">_xlfn.IFS(
   Merge1[[#This Row],[Customer Tenure]]&lt;=2,"New",
   Merge1[[#This Row],[Customer Tenure]]&lt;=5,"Emerging",
  Merge1[[#This Row],[Customer Tenure]]&lt;9,"Established",
   TRUE,"Loyal"
)</f>
        <v>Established</v>
      </c>
      <c r="AA3775" s="1" t="str" cm="1">
        <f t="array" ref="AA3775">_xlfn.IFS(Merge1[[#This Row],[Income]]&lt;=30000,"Low",Merge1[[#This Row],[Income]]&lt;=60000,"Medium",Merge1[[#This Row],[Income]]&lt;=100000,"High", Merge1[[#This Row],[Income]]&gt;100000," Premium")</f>
        <v>Low</v>
      </c>
      <c r="AB3775" s="1" t="str" cm="1">
        <f t="array" ref="AB3775">_xlfn.IFS(Merge1[[#This Row],[Age]]&lt;= 28,"Gen Z", Merge1[[#This Row],[Age]]&lt;=44,"Millennials", Merge1[[#This Row],[Age]]&lt;=60,"Gen X", Merge1[[#This Row],[Age]]&gt;60,"Baby Boomers")</f>
        <v>Millennials</v>
      </c>
      <c r="AC3775" s="1" t="str" cm="1">
        <f t="array" ref="AC3775">_xlfn.IFS(
    Merge1[[#This Row],[Balance]]&lt;=50000,"Low",
    Merge1[[#This Row],[Balance]]&lt;=200000,"Medium",
    Merge1[[#This Row],[Balance]]&gt;200000,"High"
)</f>
        <v>High</v>
      </c>
    </row>
    <row r="3776" spans="1:29" x14ac:dyDescent="0.25">
      <c r="A3776" s="1" t="s">
        <v>872</v>
      </c>
      <c r="B3776" s="1" t="s">
        <v>6039</v>
      </c>
      <c r="C3776" s="1" t="s">
        <v>5846</v>
      </c>
      <c r="D3776" s="2">
        <v>44680</v>
      </c>
      <c r="E3776">
        <v>2763</v>
      </c>
      <c r="F3776">
        <v>744</v>
      </c>
      <c r="G3776">
        <v>0</v>
      </c>
      <c r="H3776" s="1" t="s">
        <v>5833</v>
      </c>
      <c r="I3776" s="1" t="s">
        <v>6849</v>
      </c>
      <c r="J3776" s="1" t="s">
        <v>6240</v>
      </c>
      <c r="K3776">
        <v>40</v>
      </c>
      <c r="L3776" s="1" t="s">
        <v>6256</v>
      </c>
      <c r="M3776" s="1" t="s">
        <v>6254</v>
      </c>
      <c r="N3776">
        <v>157710</v>
      </c>
      <c r="O3776" s="1" t="s">
        <v>6243</v>
      </c>
      <c r="P3776" s="2">
        <v>45104</v>
      </c>
      <c r="Q3776" s="2">
        <v>45811</v>
      </c>
      <c r="R3776" s="1" t="s">
        <v>6883</v>
      </c>
      <c r="S3776" s="1" t="s">
        <v>6910</v>
      </c>
      <c r="T3776" s="1" t="s">
        <v>14</v>
      </c>
      <c r="U3776">
        <v>7963</v>
      </c>
      <c r="V3776" s="1" t="s">
        <v>10</v>
      </c>
      <c r="W3776" s="1" t="s">
        <v>45</v>
      </c>
      <c r="X3776" s="2">
        <f t="shared" ca="1" si="58"/>
        <v>45937</v>
      </c>
      <c r="Y3776" s="1">
        <f ca="1">ROUND(YEARFRAC(Merge1[[#This Row],[Join_Date]],Merge1[[#This Row],[Today]], 3),0)</f>
        <v>2</v>
      </c>
      <c r="Z3776" s="1" t="str" cm="1">
        <f t="array" aca="1" ref="Z3776" ca="1">_xlfn.IFS(
   Merge1[[#This Row],[Customer Tenure]]&lt;=2,"New",
   Merge1[[#This Row],[Customer Tenure]]&lt;=5,"Emerging",
  Merge1[[#This Row],[Customer Tenure]]&lt;9,"Established",
   TRUE,"Loyal"
)</f>
        <v>New</v>
      </c>
      <c r="AA3776" s="1" t="str" cm="1">
        <f t="array" ref="AA3776">_xlfn.IFS(Merge1[[#This Row],[Income]]&lt;=30000,"Low",Merge1[[#This Row],[Income]]&lt;=60000,"Medium",Merge1[[#This Row],[Income]]&lt;=100000,"High", Merge1[[#This Row],[Income]]&gt;100000," Premium")</f>
        <v xml:space="preserve"> Premium</v>
      </c>
      <c r="AB3776" s="1" t="str" cm="1">
        <f t="array" ref="AB3776">_xlfn.IFS(Merge1[[#This Row],[Age]]&lt;= 28,"Gen Z", Merge1[[#This Row],[Age]]&lt;=44,"Millennials", Merge1[[#This Row],[Age]]&lt;=60,"Gen X", Merge1[[#This Row],[Age]]&gt;60,"Baby Boomers")</f>
        <v>Millennials</v>
      </c>
      <c r="AC3776" s="1" t="str" cm="1">
        <f t="array" ref="AC3776">_xlfn.IFS(
    Merge1[[#This Row],[Balance]]&lt;=50000,"Low",
    Merge1[[#This Row],[Balance]]&lt;=200000,"Medium",
    Merge1[[#This Row],[Balance]]&gt;200000,"High"
)</f>
        <v>Low</v>
      </c>
    </row>
    <row r="3777" spans="1:29" x14ac:dyDescent="0.25">
      <c r="A3777" s="1" t="s">
        <v>379</v>
      </c>
      <c r="B3777" s="1" t="s">
        <v>5928</v>
      </c>
      <c r="C3777" s="1" t="s">
        <v>5832</v>
      </c>
      <c r="D3777" s="2">
        <v>43698</v>
      </c>
      <c r="E3777">
        <v>203834</v>
      </c>
      <c r="F3777">
        <v>643</v>
      </c>
      <c r="G3777">
        <v>356224</v>
      </c>
      <c r="H3777" s="1" t="s">
        <v>5833</v>
      </c>
      <c r="I3777" s="1" t="s">
        <v>6467</v>
      </c>
      <c r="J3777" s="1" t="s">
        <v>6245</v>
      </c>
      <c r="K3777">
        <v>33</v>
      </c>
      <c r="L3777" s="1" t="s">
        <v>6256</v>
      </c>
      <c r="M3777" s="1" t="s">
        <v>6266</v>
      </c>
      <c r="N3777">
        <v>120732</v>
      </c>
      <c r="O3777" s="1" t="s">
        <v>6248</v>
      </c>
      <c r="P3777" s="2">
        <v>43767</v>
      </c>
      <c r="Q3777" s="2">
        <v>45750</v>
      </c>
      <c r="R3777" s="1" t="s">
        <v>6893</v>
      </c>
      <c r="S3777" s="1" t="s">
        <v>6894</v>
      </c>
      <c r="T3777" s="1" t="s">
        <v>23</v>
      </c>
      <c r="U3777">
        <v>7865</v>
      </c>
      <c r="V3777" s="1" t="s">
        <v>24</v>
      </c>
      <c r="W3777" s="1" t="s">
        <v>50</v>
      </c>
      <c r="X3777" s="2">
        <f t="shared" ca="1" si="58"/>
        <v>45937</v>
      </c>
      <c r="Y3777" s="1">
        <f ca="1">ROUND(YEARFRAC(Merge1[[#This Row],[Join_Date]],Merge1[[#This Row],[Today]], 3),0)</f>
        <v>6</v>
      </c>
      <c r="Z3777" s="1" t="str" cm="1">
        <f t="array" aca="1" ref="Z3777" ca="1">_xlfn.IFS(
   Merge1[[#This Row],[Customer Tenure]]&lt;=2,"New",
   Merge1[[#This Row],[Customer Tenure]]&lt;=5,"Emerging",
  Merge1[[#This Row],[Customer Tenure]]&lt;9,"Established",
   TRUE,"Loyal"
)</f>
        <v>Established</v>
      </c>
      <c r="AA3777" s="1" t="str" cm="1">
        <f t="array" ref="AA3777">_xlfn.IFS(Merge1[[#This Row],[Income]]&lt;=30000,"Low",Merge1[[#This Row],[Income]]&lt;=60000,"Medium",Merge1[[#This Row],[Income]]&lt;=100000,"High", Merge1[[#This Row],[Income]]&gt;100000," Premium")</f>
        <v xml:space="preserve"> Premium</v>
      </c>
      <c r="AB3777" s="1" t="str" cm="1">
        <f t="array" ref="AB3777">_xlfn.IFS(Merge1[[#This Row],[Age]]&lt;= 28,"Gen Z", Merge1[[#This Row],[Age]]&lt;=44,"Millennials", Merge1[[#This Row],[Age]]&lt;=60,"Gen X", Merge1[[#This Row],[Age]]&gt;60,"Baby Boomers")</f>
        <v>Millennials</v>
      </c>
      <c r="AC3777" s="1" t="str" cm="1">
        <f t="array" ref="AC3777">_xlfn.IFS(
    Merge1[[#This Row],[Balance]]&lt;=50000,"Low",
    Merge1[[#This Row],[Balance]]&lt;=200000,"Medium",
    Merge1[[#This Row],[Balance]]&gt;200000,"High"
)</f>
        <v>High</v>
      </c>
    </row>
    <row r="3778" spans="1:29" x14ac:dyDescent="0.25">
      <c r="A3778" s="1" t="s">
        <v>400</v>
      </c>
      <c r="B3778" s="1" t="s">
        <v>6005</v>
      </c>
      <c r="C3778" s="1" t="s">
        <v>5832</v>
      </c>
      <c r="D3778" s="2">
        <v>44433</v>
      </c>
      <c r="E3778">
        <v>434219</v>
      </c>
      <c r="F3778">
        <v>723</v>
      </c>
      <c r="G3778">
        <v>0</v>
      </c>
      <c r="H3778" s="1" t="s">
        <v>5833</v>
      </c>
      <c r="I3778" s="1" t="s">
        <v>6807</v>
      </c>
      <c r="J3778" s="1" t="s">
        <v>6245</v>
      </c>
      <c r="K3778">
        <v>22</v>
      </c>
      <c r="L3778" s="1" t="s">
        <v>6260</v>
      </c>
      <c r="M3778" s="1" t="s">
        <v>6247</v>
      </c>
      <c r="N3778">
        <v>112324</v>
      </c>
      <c r="O3778" s="1" t="s">
        <v>6243</v>
      </c>
      <c r="P3778" s="2">
        <v>43074</v>
      </c>
      <c r="Q3778" s="2">
        <v>45412</v>
      </c>
      <c r="R3778" s="1" t="s">
        <v>6893</v>
      </c>
      <c r="S3778" s="1" t="s">
        <v>6911</v>
      </c>
      <c r="T3778" s="1" t="s">
        <v>28</v>
      </c>
      <c r="U3778">
        <v>7805</v>
      </c>
      <c r="V3778" s="1" t="s">
        <v>19</v>
      </c>
      <c r="W3778" s="1" t="s">
        <v>50</v>
      </c>
      <c r="X3778" s="2">
        <f t="shared" ref="X3778:X3841" ca="1" si="59">TODAY()</f>
        <v>45937</v>
      </c>
      <c r="Y3778" s="1">
        <f ca="1">ROUND(YEARFRAC(Merge1[[#This Row],[Join_Date]],Merge1[[#This Row],[Today]], 3),0)</f>
        <v>8</v>
      </c>
      <c r="Z3778" s="1" t="str" cm="1">
        <f t="array" aca="1" ref="Z3778" ca="1">_xlfn.IFS(
   Merge1[[#This Row],[Customer Tenure]]&lt;=2,"New",
   Merge1[[#This Row],[Customer Tenure]]&lt;=5,"Emerging",
  Merge1[[#This Row],[Customer Tenure]]&lt;9,"Established",
   TRUE,"Loyal"
)</f>
        <v>Established</v>
      </c>
      <c r="AA3778" s="1" t="str" cm="1">
        <f t="array" ref="AA3778">_xlfn.IFS(Merge1[[#This Row],[Income]]&lt;=30000,"Low",Merge1[[#This Row],[Income]]&lt;=60000,"Medium",Merge1[[#This Row],[Income]]&lt;=100000,"High", Merge1[[#This Row],[Income]]&gt;100000," Premium")</f>
        <v xml:space="preserve"> Premium</v>
      </c>
      <c r="AB3778" s="1" t="str" cm="1">
        <f t="array" ref="AB3778">_xlfn.IFS(Merge1[[#This Row],[Age]]&lt;= 28,"Gen Z", Merge1[[#This Row],[Age]]&lt;=44,"Millennials", Merge1[[#This Row],[Age]]&lt;=60,"Gen X", Merge1[[#This Row],[Age]]&gt;60,"Baby Boomers")</f>
        <v>Gen Z</v>
      </c>
      <c r="AC3778" s="1" t="str" cm="1">
        <f t="array" ref="AC3778">_xlfn.IFS(
    Merge1[[#This Row],[Balance]]&lt;=50000,"Low",
    Merge1[[#This Row],[Balance]]&lt;=200000,"Medium",
    Merge1[[#This Row],[Balance]]&gt;200000,"High"
)</f>
        <v>High</v>
      </c>
    </row>
    <row r="3779" spans="1:29" x14ac:dyDescent="0.25">
      <c r="A3779" s="1" t="s">
        <v>2423</v>
      </c>
      <c r="B3779" s="1" t="s">
        <v>6144</v>
      </c>
      <c r="C3779" s="1" t="s">
        <v>5846</v>
      </c>
      <c r="D3779" s="2">
        <v>45316</v>
      </c>
      <c r="E3779">
        <v>393184</v>
      </c>
      <c r="F3779">
        <v>777</v>
      </c>
      <c r="G3779">
        <v>143266</v>
      </c>
      <c r="H3779" s="1" t="s">
        <v>5833</v>
      </c>
      <c r="I3779" s="1" t="s">
        <v>6814</v>
      </c>
      <c r="J3779" s="1" t="s">
        <v>6240</v>
      </c>
      <c r="K3779">
        <v>35</v>
      </c>
      <c r="L3779" s="1" t="s">
        <v>6260</v>
      </c>
      <c r="M3779" s="1" t="s">
        <v>6251</v>
      </c>
      <c r="N3779">
        <v>169381</v>
      </c>
      <c r="O3779" s="1" t="s">
        <v>6243</v>
      </c>
      <c r="P3779" s="2">
        <v>44357</v>
      </c>
      <c r="Q3779" s="2">
        <v>45743</v>
      </c>
      <c r="R3779" s="1" t="s">
        <v>6899</v>
      </c>
      <c r="S3779" s="1" t="s">
        <v>6914</v>
      </c>
      <c r="T3779" s="1" t="s">
        <v>9</v>
      </c>
      <c r="U3779">
        <v>8285</v>
      </c>
      <c r="V3779" s="1" t="s">
        <v>24</v>
      </c>
      <c r="W3779" s="1" t="s">
        <v>20</v>
      </c>
      <c r="X3779" s="2">
        <f t="shared" ca="1" si="59"/>
        <v>45937</v>
      </c>
      <c r="Y3779" s="1">
        <f ca="1">ROUND(YEARFRAC(Merge1[[#This Row],[Join_Date]],Merge1[[#This Row],[Today]], 3),0)</f>
        <v>4</v>
      </c>
      <c r="Z3779" s="1" t="str" cm="1">
        <f t="array" aca="1" ref="Z3779" ca="1">_xlfn.IFS(
   Merge1[[#This Row],[Customer Tenure]]&lt;=2,"New",
   Merge1[[#This Row],[Customer Tenure]]&lt;=5,"Emerging",
  Merge1[[#This Row],[Customer Tenure]]&lt;9,"Established",
   TRUE,"Loyal"
)</f>
        <v>Emerging</v>
      </c>
      <c r="AA3779" s="1" t="str" cm="1">
        <f t="array" ref="AA3779">_xlfn.IFS(Merge1[[#This Row],[Income]]&lt;=30000,"Low",Merge1[[#This Row],[Income]]&lt;=60000,"Medium",Merge1[[#This Row],[Income]]&lt;=100000,"High", Merge1[[#This Row],[Income]]&gt;100000," Premium")</f>
        <v xml:space="preserve"> Premium</v>
      </c>
      <c r="AB3779" s="1" t="str" cm="1">
        <f t="array" ref="AB3779">_xlfn.IFS(Merge1[[#This Row],[Age]]&lt;= 28,"Gen Z", Merge1[[#This Row],[Age]]&lt;=44,"Millennials", Merge1[[#This Row],[Age]]&lt;=60,"Gen X", Merge1[[#This Row],[Age]]&gt;60,"Baby Boomers")</f>
        <v>Millennials</v>
      </c>
      <c r="AC3779" s="1" t="str" cm="1">
        <f t="array" ref="AC3779">_xlfn.IFS(
    Merge1[[#This Row],[Balance]]&lt;=50000,"Low",
    Merge1[[#This Row],[Balance]]&lt;=200000,"Medium",
    Merge1[[#This Row],[Balance]]&gt;200000,"High"
)</f>
        <v>High</v>
      </c>
    </row>
    <row r="3780" spans="1:29" x14ac:dyDescent="0.25">
      <c r="A3780" s="1" t="s">
        <v>37</v>
      </c>
      <c r="B3780" s="1" t="s">
        <v>6063</v>
      </c>
      <c r="C3780" s="1" t="s">
        <v>5846</v>
      </c>
      <c r="D3780" s="2">
        <v>44228</v>
      </c>
      <c r="E3780">
        <v>33340</v>
      </c>
      <c r="F3780">
        <v>621</v>
      </c>
      <c r="G3780">
        <v>0</v>
      </c>
      <c r="H3780" s="1" t="s">
        <v>5833</v>
      </c>
      <c r="I3780" s="1" t="s">
        <v>6454</v>
      </c>
      <c r="J3780" s="1" t="s">
        <v>6245</v>
      </c>
      <c r="K3780">
        <v>69</v>
      </c>
      <c r="L3780" s="1" t="s">
        <v>6246</v>
      </c>
      <c r="M3780" s="1" t="s">
        <v>6266</v>
      </c>
      <c r="N3780">
        <v>134682</v>
      </c>
      <c r="O3780" s="1" t="s">
        <v>6243</v>
      </c>
      <c r="P3780" s="2">
        <v>44257</v>
      </c>
      <c r="Q3780" s="2">
        <v>45482</v>
      </c>
      <c r="R3780" s="1" t="s">
        <v>6891</v>
      </c>
      <c r="S3780" s="1" t="s">
        <v>6895</v>
      </c>
      <c r="T3780" s="1" t="s">
        <v>23</v>
      </c>
      <c r="U3780">
        <v>3752</v>
      </c>
      <c r="V3780" s="1" t="s">
        <v>15</v>
      </c>
      <c r="W3780" s="1" t="s">
        <v>20</v>
      </c>
      <c r="X3780" s="2">
        <f t="shared" ca="1" si="59"/>
        <v>45937</v>
      </c>
      <c r="Y3780" s="1">
        <f ca="1">ROUND(YEARFRAC(Merge1[[#This Row],[Join_Date]],Merge1[[#This Row],[Today]], 3),0)</f>
        <v>5</v>
      </c>
      <c r="Z3780" s="1" t="str" cm="1">
        <f t="array" aca="1" ref="Z3780" ca="1">_xlfn.IFS(
   Merge1[[#This Row],[Customer Tenure]]&lt;=2,"New",
   Merge1[[#This Row],[Customer Tenure]]&lt;=5,"Emerging",
  Merge1[[#This Row],[Customer Tenure]]&lt;9,"Established",
   TRUE,"Loyal"
)</f>
        <v>Emerging</v>
      </c>
      <c r="AA3780" s="1" t="str" cm="1">
        <f t="array" ref="AA3780">_xlfn.IFS(Merge1[[#This Row],[Income]]&lt;=30000,"Low",Merge1[[#This Row],[Income]]&lt;=60000,"Medium",Merge1[[#This Row],[Income]]&lt;=100000,"High", Merge1[[#This Row],[Income]]&gt;100000," Premium")</f>
        <v xml:space="preserve"> Premium</v>
      </c>
      <c r="AB3780" s="1" t="str" cm="1">
        <f t="array" ref="AB3780">_xlfn.IFS(Merge1[[#This Row],[Age]]&lt;= 28,"Gen Z", Merge1[[#This Row],[Age]]&lt;=44,"Millennials", Merge1[[#This Row],[Age]]&lt;=60,"Gen X", Merge1[[#This Row],[Age]]&gt;60,"Baby Boomers")</f>
        <v>Baby Boomers</v>
      </c>
      <c r="AC3780" s="1" t="str" cm="1">
        <f t="array" ref="AC3780">_xlfn.IFS(
    Merge1[[#This Row],[Balance]]&lt;=50000,"Low",
    Merge1[[#This Row],[Balance]]&lt;=200000,"Medium",
    Merge1[[#This Row],[Balance]]&gt;200000,"High"
)</f>
        <v>Low</v>
      </c>
    </row>
    <row r="3781" spans="1:29" x14ac:dyDescent="0.25">
      <c r="A3781" s="1" t="s">
        <v>1110</v>
      </c>
      <c r="B3781" s="1" t="s">
        <v>5904</v>
      </c>
      <c r="C3781" s="1" t="s">
        <v>5835</v>
      </c>
      <c r="D3781" s="2">
        <v>44928</v>
      </c>
      <c r="E3781">
        <v>34693</v>
      </c>
      <c r="F3781">
        <v>700</v>
      </c>
      <c r="G3781">
        <v>0</v>
      </c>
      <c r="H3781" s="1" t="s">
        <v>5860</v>
      </c>
      <c r="I3781" s="1" t="s">
        <v>6629</v>
      </c>
      <c r="J3781" s="1" t="s">
        <v>6240</v>
      </c>
      <c r="K3781">
        <v>22</v>
      </c>
      <c r="L3781" s="1" t="s">
        <v>6260</v>
      </c>
      <c r="M3781" s="1" t="s">
        <v>6262</v>
      </c>
      <c r="N3781">
        <v>95897</v>
      </c>
      <c r="O3781" s="1" t="s">
        <v>6243</v>
      </c>
      <c r="P3781" s="2">
        <v>44473</v>
      </c>
      <c r="Q3781" s="2">
        <v>45163</v>
      </c>
      <c r="R3781" s="1" t="s">
        <v>6889</v>
      </c>
      <c r="S3781" s="1" t="s">
        <v>6919</v>
      </c>
      <c r="T3781" s="1" t="s">
        <v>14</v>
      </c>
      <c r="U3781">
        <v>2137</v>
      </c>
      <c r="V3781" s="1" t="s">
        <v>19</v>
      </c>
      <c r="W3781" s="1" t="s">
        <v>25</v>
      </c>
      <c r="X3781" s="2">
        <f t="shared" ca="1" si="59"/>
        <v>45937</v>
      </c>
      <c r="Y3781" s="1">
        <f ca="1">ROUND(YEARFRAC(Merge1[[#This Row],[Join_Date]],Merge1[[#This Row],[Today]], 3),0)</f>
        <v>4</v>
      </c>
      <c r="Z3781" s="1" t="str" cm="1">
        <f t="array" aca="1" ref="Z3781" ca="1">_xlfn.IFS(
   Merge1[[#This Row],[Customer Tenure]]&lt;=2,"New",
   Merge1[[#This Row],[Customer Tenure]]&lt;=5,"Emerging",
  Merge1[[#This Row],[Customer Tenure]]&lt;9,"Established",
   TRUE,"Loyal"
)</f>
        <v>Emerging</v>
      </c>
      <c r="AA3781" s="1" t="str" cm="1">
        <f t="array" ref="AA3781">_xlfn.IFS(Merge1[[#This Row],[Income]]&lt;=30000,"Low",Merge1[[#This Row],[Income]]&lt;=60000,"Medium",Merge1[[#This Row],[Income]]&lt;=100000,"High", Merge1[[#This Row],[Income]]&gt;100000," Premium")</f>
        <v>High</v>
      </c>
      <c r="AB3781" s="1" t="str" cm="1">
        <f t="array" ref="AB3781">_xlfn.IFS(Merge1[[#This Row],[Age]]&lt;= 28,"Gen Z", Merge1[[#This Row],[Age]]&lt;=44,"Millennials", Merge1[[#This Row],[Age]]&lt;=60,"Gen X", Merge1[[#This Row],[Age]]&gt;60,"Baby Boomers")</f>
        <v>Gen Z</v>
      </c>
      <c r="AC3781" s="1" t="str" cm="1">
        <f t="array" ref="AC3781">_xlfn.IFS(
    Merge1[[#This Row],[Balance]]&lt;=50000,"Low",
    Merge1[[#This Row],[Balance]]&lt;=200000,"Medium",
    Merge1[[#This Row],[Balance]]&gt;200000,"High"
)</f>
        <v>Low</v>
      </c>
    </row>
    <row r="3782" spans="1:29" x14ac:dyDescent="0.25">
      <c r="A3782" s="1" t="s">
        <v>146</v>
      </c>
      <c r="B3782" s="1" t="s">
        <v>6219</v>
      </c>
      <c r="C3782" s="1" t="s">
        <v>5842</v>
      </c>
      <c r="D3782" s="2">
        <v>45317</v>
      </c>
      <c r="E3782">
        <v>497599</v>
      </c>
      <c r="F3782">
        <v>819</v>
      </c>
      <c r="G3782">
        <v>0</v>
      </c>
      <c r="H3782" s="1" t="s">
        <v>5833</v>
      </c>
      <c r="I3782" s="1" t="s">
        <v>6382</v>
      </c>
      <c r="J3782" s="1" t="s">
        <v>6245</v>
      </c>
      <c r="K3782">
        <v>43</v>
      </c>
      <c r="L3782" s="1" t="s">
        <v>6256</v>
      </c>
      <c r="M3782" s="1" t="s">
        <v>6257</v>
      </c>
      <c r="N3782">
        <v>27314</v>
      </c>
      <c r="O3782" s="1" t="s">
        <v>6248</v>
      </c>
      <c r="P3782" s="2">
        <v>44706</v>
      </c>
      <c r="Q3782" s="2">
        <v>45841</v>
      </c>
      <c r="R3782" s="1" t="s">
        <v>6891</v>
      </c>
      <c r="S3782" s="1" t="s">
        <v>6892</v>
      </c>
      <c r="T3782" s="1" t="s">
        <v>23</v>
      </c>
      <c r="U3782">
        <v>1611</v>
      </c>
      <c r="V3782" s="1" t="s">
        <v>15</v>
      </c>
      <c r="W3782" s="1" t="s">
        <v>16</v>
      </c>
      <c r="X3782" s="2">
        <f t="shared" ca="1" si="59"/>
        <v>45937</v>
      </c>
      <c r="Y3782" s="1">
        <f ca="1">ROUND(YEARFRAC(Merge1[[#This Row],[Join_Date]],Merge1[[#This Row],[Today]], 3),0)</f>
        <v>3</v>
      </c>
      <c r="Z3782" s="1" t="str" cm="1">
        <f t="array" aca="1" ref="Z3782" ca="1">_xlfn.IFS(
   Merge1[[#This Row],[Customer Tenure]]&lt;=2,"New",
   Merge1[[#This Row],[Customer Tenure]]&lt;=5,"Emerging",
  Merge1[[#This Row],[Customer Tenure]]&lt;9,"Established",
   TRUE,"Loyal"
)</f>
        <v>Emerging</v>
      </c>
      <c r="AA3782" s="1" t="str" cm="1">
        <f t="array" ref="AA3782">_xlfn.IFS(Merge1[[#This Row],[Income]]&lt;=30000,"Low",Merge1[[#This Row],[Income]]&lt;=60000,"Medium",Merge1[[#This Row],[Income]]&lt;=100000,"High", Merge1[[#This Row],[Income]]&gt;100000," Premium")</f>
        <v>Low</v>
      </c>
      <c r="AB3782" s="1" t="str" cm="1">
        <f t="array" ref="AB3782">_xlfn.IFS(Merge1[[#This Row],[Age]]&lt;= 28,"Gen Z", Merge1[[#This Row],[Age]]&lt;=44,"Millennials", Merge1[[#This Row],[Age]]&lt;=60,"Gen X", Merge1[[#This Row],[Age]]&gt;60,"Baby Boomers")</f>
        <v>Millennials</v>
      </c>
      <c r="AC3782" s="1" t="str" cm="1">
        <f t="array" ref="AC3782">_xlfn.IFS(
    Merge1[[#This Row],[Balance]]&lt;=50000,"Low",
    Merge1[[#This Row],[Balance]]&lt;=200000,"Medium",
    Merge1[[#This Row],[Balance]]&gt;200000,"High"
)</f>
        <v>High</v>
      </c>
    </row>
    <row r="3783" spans="1:29" x14ac:dyDescent="0.25">
      <c r="A3783" s="1" t="s">
        <v>2209</v>
      </c>
      <c r="B3783" s="1" t="s">
        <v>6069</v>
      </c>
      <c r="C3783" s="1" t="s">
        <v>5846</v>
      </c>
      <c r="D3783" s="2">
        <v>44546</v>
      </c>
      <c r="E3783">
        <v>271421</v>
      </c>
      <c r="F3783">
        <v>687</v>
      </c>
      <c r="G3783">
        <v>0</v>
      </c>
      <c r="H3783" s="1" t="s">
        <v>5833</v>
      </c>
      <c r="I3783" s="1" t="s">
        <v>6548</v>
      </c>
      <c r="J3783" s="1" t="s">
        <v>6245</v>
      </c>
      <c r="K3783">
        <v>52</v>
      </c>
      <c r="L3783" s="1" t="s">
        <v>6260</v>
      </c>
      <c r="M3783" s="1" t="s">
        <v>6262</v>
      </c>
      <c r="N3783">
        <v>156727</v>
      </c>
      <c r="O3783" s="1" t="s">
        <v>6243</v>
      </c>
      <c r="P3783" s="2">
        <v>44108</v>
      </c>
      <c r="Q3783" s="2">
        <v>45238</v>
      </c>
      <c r="R3783" s="1" t="s">
        <v>6887</v>
      </c>
      <c r="S3783" s="1" t="s">
        <v>6888</v>
      </c>
      <c r="T3783" s="1" t="s">
        <v>9</v>
      </c>
      <c r="U3783">
        <v>1232</v>
      </c>
      <c r="V3783" s="1" t="s">
        <v>24</v>
      </c>
      <c r="W3783" s="1" t="s">
        <v>40</v>
      </c>
      <c r="X3783" s="2">
        <f t="shared" ca="1" si="59"/>
        <v>45937</v>
      </c>
      <c r="Y3783" s="1">
        <f ca="1">ROUND(YEARFRAC(Merge1[[#This Row],[Join_Date]],Merge1[[#This Row],[Today]], 3),0)</f>
        <v>5</v>
      </c>
      <c r="Z3783" s="1" t="str" cm="1">
        <f t="array" aca="1" ref="Z3783" ca="1">_xlfn.IFS(
   Merge1[[#This Row],[Customer Tenure]]&lt;=2,"New",
   Merge1[[#This Row],[Customer Tenure]]&lt;=5,"Emerging",
  Merge1[[#This Row],[Customer Tenure]]&lt;9,"Established",
   TRUE,"Loyal"
)</f>
        <v>Emerging</v>
      </c>
      <c r="AA3783" s="1" t="str" cm="1">
        <f t="array" ref="AA3783">_xlfn.IFS(Merge1[[#This Row],[Income]]&lt;=30000,"Low",Merge1[[#This Row],[Income]]&lt;=60000,"Medium",Merge1[[#This Row],[Income]]&lt;=100000,"High", Merge1[[#This Row],[Income]]&gt;100000," Premium")</f>
        <v xml:space="preserve"> Premium</v>
      </c>
      <c r="AB3783" s="1" t="str" cm="1">
        <f t="array" ref="AB3783">_xlfn.IFS(Merge1[[#This Row],[Age]]&lt;= 28,"Gen Z", Merge1[[#This Row],[Age]]&lt;=44,"Millennials", Merge1[[#This Row],[Age]]&lt;=60,"Gen X", Merge1[[#This Row],[Age]]&gt;60,"Baby Boomers")</f>
        <v>Gen X</v>
      </c>
      <c r="AC3783" s="1" t="str" cm="1">
        <f t="array" ref="AC3783">_xlfn.IFS(
    Merge1[[#This Row],[Balance]]&lt;=50000,"Low",
    Merge1[[#This Row],[Balance]]&lt;=200000,"Medium",
    Merge1[[#This Row],[Balance]]&gt;200000,"High"
)</f>
        <v>High</v>
      </c>
    </row>
    <row r="3784" spans="1:29" x14ac:dyDescent="0.25">
      <c r="A3784" s="1" t="s">
        <v>1694</v>
      </c>
      <c r="B3784" s="1" t="s">
        <v>5960</v>
      </c>
      <c r="C3784" s="1" t="s">
        <v>5832</v>
      </c>
      <c r="D3784" s="2">
        <v>43712</v>
      </c>
      <c r="E3784">
        <v>498843</v>
      </c>
      <c r="F3784">
        <v>307</v>
      </c>
      <c r="G3784">
        <v>0</v>
      </c>
      <c r="H3784" s="1" t="s">
        <v>5833</v>
      </c>
      <c r="I3784" s="1" t="s">
        <v>6283</v>
      </c>
      <c r="J3784" s="1" t="s">
        <v>6245</v>
      </c>
      <c r="K3784">
        <v>44</v>
      </c>
      <c r="L3784" s="1" t="s">
        <v>6246</v>
      </c>
      <c r="M3784" s="1" t="s">
        <v>6247</v>
      </c>
      <c r="N3784">
        <v>189269</v>
      </c>
      <c r="O3784" s="1" t="s">
        <v>6243</v>
      </c>
      <c r="P3784" s="2">
        <v>45414</v>
      </c>
      <c r="Q3784" s="2">
        <v>45342</v>
      </c>
      <c r="R3784" s="1" t="s">
        <v>6885</v>
      </c>
      <c r="S3784" s="1" t="s">
        <v>6886</v>
      </c>
      <c r="T3784" s="1" t="s">
        <v>14</v>
      </c>
      <c r="U3784">
        <v>5700</v>
      </c>
      <c r="V3784" s="1" t="s">
        <v>10</v>
      </c>
      <c r="W3784" s="1" t="s">
        <v>40</v>
      </c>
      <c r="X3784" s="2">
        <f t="shared" ca="1" si="59"/>
        <v>45937</v>
      </c>
      <c r="Y3784" s="1">
        <f ca="1">ROUND(YEARFRAC(Merge1[[#This Row],[Join_Date]],Merge1[[#This Row],[Today]], 3),0)</f>
        <v>1</v>
      </c>
      <c r="Z3784" s="1" t="str" cm="1">
        <f t="array" aca="1" ref="Z3784" ca="1">_xlfn.IFS(
   Merge1[[#This Row],[Customer Tenure]]&lt;=2,"New",
   Merge1[[#This Row],[Customer Tenure]]&lt;=5,"Emerging",
  Merge1[[#This Row],[Customer Tenure]]&lt;9,"Established",
   TRUE,"Loyal"
)</f>
        <v>New</v>
      </c>
      <c r="AA3784" s="1" t="str" cm="1">
        <f t="array" ref="AA3784">_xlfn.IFS(Merge1[[#This Row],[Income]]&lt;=30000,"Low",Merge1[[#This Row],[Income]]&lt;=60000,"Medium",Merge1[[#This Row],[Income]]&lt;=100000,"High", Merge1[[#This Row],[Income]]&gt;100000," Premium")</f>
        <v xml:space="preserve"> Premium</v>
      </c>
      <c r="AB3784" s="1" t="str" cm="1">
        <f t="array" ref="AB3784">_xlfn.IFS(Merge1[[#This Row],[Age]]&lt;= 28,"Gen Z", Merge1[[#This Row],[Age]]&lt;=44,"Millennials", Merge1[[#This Row],[Age]]&lt;=60,"Gen X", Merge1[[#This Row],[Age]]&gt;60,"Baby Boomers")</f>
        <v>Millennials</v>
      </c>
      <c r="AC3784" s="1" t="str" cm="1">
        <f t="array" ref="AC3784">_xlfn.IFS(
    Merge1[[#This Row],[Balance]]&lt;=50000,"Low",
    Merge1[[#This Row],[Balance]]&lt;=200000,"Medium",
    Merge1[[#This Row],[Balance]]&gt;200000,"High"
)</f>
        <v>High</v>
      </c>
    </row>
    <row r="3785" spans="1:29" x14ac:dyDescent="0.25">
      <c r="A3785" s="1" t="s">
        <v>1117</v>
      </c>
      <c r="B3785" s="1" t="s">
        <v>5880</v>
      </c>
      <c r="C3785" s="1" t="s">
        <v>5835</v>
      </c>
      <c r="D3785" s="2">
        <v>45583</v>
      </c>
      <c r="E3785">
        <v>287644</v>
      </c>
      <c r="F3785">
        <v>305</v>
      </c>
      <c r="G3785">
        <v>485398</v>
      </c>
      <c r="H3785" s="1" t="s">
        <v>5833</v>
      </c>
      <c r="I3785" s="1" t="s">
        <v>6352</v>
      </c>
      <c r="J3785" s="1" t="s">
        <v>6245</v>
      </c>
      <c r="K3785">
        <v>61</v>
      </c>
      <c r="L3785" s="1" t="s">
        <v>6260</v>
      </c>
      <c r="M3785" s="1" t="s">
        <v>6242</v>
      </c>
      <c r="N3785">
        <v>90831</v>
      </c>
      <c r="O3785" s="1" t="s">
        <v>6243</v>
      </c>
      <c r="P3785" s="2">
        <v>43302</v>
      </c>
      <c r="Q3785" s="2">
        <v>45519</v>
      </c>
      <c r="R3785" s="1" t="s">
        <v>6889</v>
      </c>
      <c r="S3785" s="1" t="s">
        <v>6890</v>
      </c>
      <c r="T3785" s="1" t="s">
        <v>9</v>
      </c>
      <c r="U3785">
        <v>1852</v>
      </c>
      <c r="V3785" s="1" t="s">
        <v>15</v>
      </c>
      <c r="W3785" s="1" t="s">
        <v>106</v>
      </c>
      <c r="X3785" s="2">
        <f t="shared" ca="1" si="59"/>
        <v>45937</v>
      </c>
      <c r="Y3785" s="1">
        <f ca="1">ROUND(YEARFRAC(Merge1[[#This Row],[Join_Date]],Merge1[[#This Row],[Today]], 3),0)</f>
        <v>7</v>
      </c>
      <c r="Z3785" s="1" t="str" cm="1">
        <f t="array" aca="1" ref="Z3785" ca="1">_xlfn.IFS(
   Merge1[[#This Row],[Customer Tenure]]&lt;=2,"New",
   Merge1[[#This Row],[Customer Tenure]]&lt;=5,"Emerging",
  Merge1[[#This Row],[Customer Tenure]]&lt;9,"Established",
   TRUE,"Loyal"
)</f>
        <v>Established</v>
      </c>
      <c r="AA3785" s="1" t="str" cm="1">
        <f t="array" ref="AA3785">_xlfn.IFS(Merge1[[#This Row],[Income]]&lt;=30000,"Low",Merge1[[#This Row],[Income]]&lt;=60000,"Medium",Merge1[[#This Row],[Income]]&lt;=100000,"High", Merge1[[#This Row],[Income]]&gt;100000," Premium")</f>
        <v>High</v>
      </c>
      <c r="AB3785" s="1" t="str" cm="1">
        <f t="array" ref="AB3785">_xlfn.IFS(Merge1[[#This Row],[Age]]&lt;= 28,"Gen Z", Merge1[[#This Row],[Age]]&lt;=44,"Millennials", Merge1[[#This Row],[Age]]&lt;=60,"Gen X", Merge1[[#This Row],[Age]]&gt;60,"Baby Boomers")</f>
        <v>Baby Boomers</v>
      </c>
      <c r="AC3785" s="1" t="str" cm="1">
        <f t="array" ref="AC3785">_xlfn.IFS(
    Merge1[[#This Row],[Balance]]&lt;=50000,"Low",
    Merge1[[#This Row],[Balance]]&lt;=200000,"Medium",
    Merge1[[#This Row],[Balance]]&gt;200000,"High"
)</f>
        <v>High</v>
      </c>
    </row>
    <row r="3786" spans="1:29" x14ac:dyDescent="0.25">
      <c r="A3786" s="1" t="s">
        <v>373</v>
      </c>
      <c r="B3786" s="1" t="s">
        <v>5845</v>
      </c>
      <c r="C3786" s="1" t="s">
        <v>5846</v>
      </c>
      <c r="D3786" s="2">
        <v>45493</v>
      </c>
      <c r="E3786">
        <v>487025</v>
      </c>
      <c r="F3786">
        <v>381</v>
      </c>
      <c r="G3786">
        <v>0</v>
      </c>
      <c r="H3786" s="1" t="s">
        <v>5833</v>
      </c>
      <c r="I3786" s="1" t="s">
        <v>6642</v>
      </c>
      <c r="J3786" s="1" t="s">
        <v>6240</v>
      </c>
      <c r="K3786">
        <v>34</v>
      </c>
      <c r="L3786" s="1" t="s">
        <v>6256</v>
      </c>
      <c r="M3786" s="1" t="s">
        <v>6242</v>
      </c>
      <c r="N3786">
        <v>145150</v>
      </c>
      <c r="O3786" s="1" t="s">
        <v>6243</v>
      </c>
      <c r="P3786" s="2">
        <v>44714</v>
      </c>
      <c r="Q3786" s="2">
        <v>45603</v>
      </c>
      <c r="R3786" s="1" t="s">
        <v>6887</v>
      </c>
      <c r="S3786" s="1" t="s">
        <v>6901</v>
      </c>
      <c r="T3786" s="1" t="s">
        <v>28</v>
      </c>
      <c r="U3786">
        <v>8068</v>
      </c>
      <c r="V3786" s="1" t="s">
        <v>19</v>
      </c>
      <c r="W3786" s="1" t="s">
        <v>16</v>
      </c>
      <c r="X3786" s="2">
        <f t="shared" ca="1" si="59"/>
        <v>45937</v>
      </c>
      <c r="Y3786" s="1">
        <f ca="1">ROUND(YEARFRAC(Merge1[[#This Row],[Join_Date]],Merge1[[#This Row],[Today]], 3),0)</f>
        <v>3</v>
      </c>
      <c r="Z3786" s="1" t="str" cm="1">
        <f t="array" aca="1" ref="Z3786" ca="1">_xlfn.IFS(
   Merge1[[#This Row],[Customer Tenure]]&lt;=2,"New",
   Merge1[[#This Row],[Customer Tenure]]&lt;=5,"Emerging",
  Merge1[[#This Row],[Customer Tenure]]&lt;9,"Established",
   TRUE,"Loyal"
)</f>
        <v>Emerging</v>
      </c>
      <c r="AA3786" s="1" t="str" cm="1">
        <f t="array" ref="AA3786">_xlfn.IFS(Merge1[[#This Row],[Income]]&lt;=30000,"Low",Merge1[[#This Row],[Income]]&lt;=60000,"Medium",Merge1[[#This Row],[Income]]&lt;=100000,"High", Merge1[[#This Row],[Income]]&gt;100000," Premium")</f>
        <v xml:space="preserve"> Premium</v>
      </c>
      <c r="AB3786" s="1" t="str" cm="1">
        <f t="array" ref="AB3786">_xlfn.IFS(Merge1[[#This Row],[Age]]&lt;= 28,"Gen Z", Merge1[[#This Row],[Age]]&lt;=44,"Millennials", Merge1[[#This Row],[Age]]&lt;=60,"Gen X", Merge1[[#This Row],[Age]]&gt;60,"Baby Boomers")</f>
        <v>Millennials</v>
      </c>
      <c r="AC3786" s="1" t="str" cm="1">
        <f t="array" ref="AC3786">_xlfn.IFS(
    Merge1[[#This Row],[Balance]]&lt;=50000,"Low",
    Merge1[[#This Row],[Balance]]&lt;=200000,"Medium",
    Merge1[[#This Row],[Balance]]&gt;200000,"High"
)</f>
        <v>High</v>
      </c>
    </row>
    <row r="3787" spans="1:29" x14ac:dyDescent="0.25">
      <c r="A3787" s="1" t="s">
        <v>1463</v>
      </c>
      <c r="B3787" s="1" t="s">
        <v>6015</v>
      </c>
      <c r="C3787" s="1" t="s">
        <v>5842</v>
      </c>
      <c r="D3787" s="2">
        <v>43354</v>
      </c>
      <c r="E3787">
        <v>495413</v>
      </c>
      <c r="F3787">
        <v>536</v>
      </c>
      <c r="G3787">
        <v>0</v>
      </c>
      <c r="H3787" s="1" t="s">
        <v>5833</v>
      </c>
      <c r="I3787" s="1" t="s">
        <v>6708</v>
      </c>
      <c r="J3787" s="1" t="s">
        <v>6245</v>
      </c>
      <c r="K3787">
        <v>66</v>
      </c>
      <c r="L3787" s="1" t="s">
        <v>6256</v>
      </c>
      <c r="M3787" s="1" t="s">
        <v>6242</v>
      </c>
      <c r="N3787">
        <v>131822</v>
      </c>
      <c r="O3787" s="1" t="s">
        <v>6248</v>
      </c>
      <c r="P3787" s="2">
        <v>43811</v>
      </c>
      <c r="Q3787" s="2">
        <v>45409</v>
      </c>
      <c r="R3787" s="1" t="s">
        <v>6893</v>
      </c>
      <c r="S3787" s="1" t="s">
        <v>6911</v>
      </c>
      <c r="T3787" s="1" t="s">
        <v>23</v>
      </c>
      <c r="U3787">
        <v>9791</v>
      </c>
      <c r="V3787" s="1" t="s">
        <v>24</v>
      </c>
      <c r="W3787" s="1" t="s">
        <v>40</v>
      </c>
      <c r="X3787" s="2">
        <f t="shared" ca="1" si="59"/>
        <v>45937</v>
      </c>
      <c r="Y3787" s="1">
        <f ca="1">ROUND(YEARFRAC(Merge1[[#This Row],[Join_Date]],Merge1[[#This Row],[Today]], 3),0)</f>
        <v>6</v>
      </c>
      <c r="Z3787" s="1" t="str" cm="1">
        <f t="array" aca="1" ref="Z3787" ca="1">_xlfn.IFS(
   Merge1[[#This Row],[Customer Tenure]]&lt;=2,"New",
   Merge1[[#This Row],[Customer Tenure]]&lt;=5,"Emerging",
  Merge1[[#This Row],[Customer Tenure]]&lt;9,"Established",
   TRUE,"Loyal"
)</f>
        <v>Established</v>
      </c>
      <c r="AA3787" s="1" t="str" cm="1">
        <f t="array" ref="AA3787">_xlfn.IFS(Merge1[[#This Row],[Income]]&lt;=30000,"Low",Merge1[[#This Row],[Income]]&lt;=60000,"Medium",Merge1[[#This Row],[Income]]&lt;=100000,"High", Merge1[[#This Row],[Income]]&gt;100000," Premium")</f>
        <v xml:space="preserve"> Premium</v>
      </c>
      <c r="AB3787" s="1" t="str" cm="1">
        <f t="array" ref="AB3787">_xlfn.IFS(Merge1[[#This Row],[Age]]&lt;= 28,"Gen Z", Merge1[[#This Row],[Age]]&lt;=44,"Millennials", Merge1[[#This Row],[Age]]&lt;=60,"Gen X", Merge1[[#This Row],[Age]]&gt;60,"Baby Boomers")</f>
        <v>Baby Boomers</v>
      </c>
      <c r="AC3787" s="1" t="str" cm="1">
        <f t="array" ref="AC3787">_xlfn.IFS(
    Merge1[[#This Row],[Balance]]&lt;=50000,"Low",
    Merge1[[#This Row],[Balance]]&lt;=200000,"Medium",
    Merge1[[#This Row],[Balance]]&gt;200000,"High"
)</f>
        <v>High</v>
      </c>
    </row>
    <row r="3788" spans="1:29" x14ac:dyDescent="0.25">
      <c r="A3788" s="1" t="s">
        <v>2355</v>
      </c>
      <c r="B3788" s="1" t="s">
        <v>5870</v>
      </c>
      <c r="C3788" s="1" t="s">
        <v>5842</v>
      </c>
      <c r="D3788" s="2">
        <v>44385</v>
      </c>
      <c r="E3788">
        <v>138368</v>
      </c>
      <c r="F3788">
        <v>721</v>
      </c>
      <c r="G3788">
        <v>0</v>
      </c>
      <c r="H3788" s="1" t="s">
        <v>5833</v>
      </c>
      <c r="I3788" s="1" t="s">
        <v>6628</v>
      </c>
      <c r="J3788" s="1" t="s">
        <v>6240</v>
      </c>
      <c r="K3788">
        <v>48</v>
      </c>
      <c r="L3788" s="1" t="s">
        <v>6260</v>
      </c>
      <c r="M3788" s="1" t="s">
        <v>6242</v>
      </c>
      <c r="N3788">
        <v>70861</v>
      </c>
      <c r="O3788" s="1" t="s">
        <v>6243</v>
      </c>
      <c r="P3788" s="2">
        <v>45334</v>
      </c>
      <c r="Q3788" s="2">
        <v>45865</v>
      </c>
      <c r="R3788" s="1" t="s">
        <v>6891</v>
      </c>
      <c r="S3788" s="1" t="s">
        <v>6892</v>
      </c>
      <c r="T3788" s="1" t="s">
        <v>9</v>
      </c>
      <c r="U3788">
        <v>5575</v>
      </c>
      <c r="V3788" s="1" t="s">
        <v>24</v>
      </c>
      <c r="W3788" s="1" t="s">
        <v>11</v>
      </c>
      <c r="X3788" s="2">
        <f t="shared" ca="1" si="59"/>
        <v>45937</v>
      </c>
      <c r="Y3788" s="1">
        <f ca="1">ROUND(YEARFRAC(Merge1[[#This Row],[Join_Date]],Merge1[[#This Row],[Today]], 3),0)</f>
        <v>2</v>
      </c>
      <c r="Z3788" s="1" t="str" cm="1">
        <f t="array" aca="1" ref="Z3788" ca="1">_xlfn.IFS(
   Merge1[[#This Row],[Customer Tenure]]&lt;=2,"New",
   Merge1[[#This Row],[Customer Tenure]]&lt;=5,"Emerging",
  Merge1[[#This Row],[Customer Tenure]]&lt;9,"Established",
   TRUE,"Loyal"
)</f>
        <v>New</v>
      </c>
      <c r="AA3788" s="1" t="str" cm="1">
        <f t="array" ref="AA3788">_xlfn.IFS(Merge1[[#This Row],[Income]]&lt;=30000,"Low",Merge1[[#This Row],[Income]]&lt;=60000,"Medium",Merge1[[#This Row],[Income]]&lt;=100000,"High", Merge1[[#This Row],[Income]]&gt;100000," Premium")</f>
        <v>High</v>
      </c>
      <c r="AB3788" s="1" t="str" cm="1">
        <f t="array" ref="AB3788">_xlfn.IFS(Merge1[[#This Row],[Age]]&lt;= 28,"Gen Z", Merge1[[#This Row],[Age]]&lt;=44,"Millennials", Merge1[[#This Row],[Age]]&lt;=60,"Gen X", Merge1[[#This Row],[Age]]&gt;60,"Baby Boomers")</f>
        <v>Gen X</v>
      </c>
      <c r="AC3788" s="1" t="str" cm="1">
        <f t="array" ref="AC3788">_xlfn.IFS(
    Merge1[[#This Row],[Balance]]&lt;=50000,"Low",
    Merge1[[#This Row],[Balance]]&lt;=200000,"Medium",
    Merge1[[#This Row],[Balance]]&gt;200000,"High"
)</f>
        <v>Medium</v>
      </c>
    </row>
    <row r="3789" spans="1:29" x14ac:dyDescent="0.25">
      <c r="A3789" s="1" t="s">
        <v>1143</v>
      </c>
      <c r="B3789" s="1" t="s">
        <v>6118</v>
      </c>
      <c r="C3789" s="1" t="s">
        <v>5832</v>
      </c>
      <c r="D3789" s="2">
        <v>45531</v>
      </c>
      <c r="E3789">
        <v>207352</v>
      </c>
      <c r="F3789">
        <v>782</v>
      </c>
      <c r="G3789">
        <v>0</v>
      </c>
      <c r="H3789" s="1" t="s">
        <v>5833</v>
      </c>
      <c r="I3789" s="1" t="s">
        <v>6604</v>
      </c>
      <c r="J3789" s="1" t="s">
        <v>6240</v>
      </c>
      <c r="K3789">
        <v>29</v>
      </c>
      <c r="L3789" s="1" t="s">
        <v>6256</v>
      </c>
      <c r="M3789" s="1" t="s">
        <v>6262</v>
      </c>
      <c r="N3789">
        <v>94441</v>
      </c>
      <c r="O3789" s="1" t="s">
        <v>6243</v>
      </c>
      <c r="P3789" s="2">
        <v>43856</v>
      </c>
      <c r="Q3789" s="2">
        <v>45376</v>
      </c>
      <c r="R3789" s="1" t="s">
        <v>6899</v>
      </c>
      <c r="S3789" s="1" t="s">
        <v>6900</v>
      </c>
      <c r="T3789" s="1" t="s">
        <v>28</v>
      </c>
      <c r="U3789">
        <v>4498</v>
      </c>
      <c r="V3789" s="1" t="s">
        <v>24</v>
      </c>
      <c r="W3789" s="1" t="s">
        <v>55</v>
      </c>
      <c r="X3789" s="2">
        <f t="shared" ca="1" si="59"/>
        <v>45937</v>
      </c>
      <c r="Y3789" s="1">
        <f ca="1">ROUND(YEARFRAC(Merge1[[#This Row],[Join_Date]],Merge1[[#This Row],[Today]], 3),0)</f>
        <v>6</v>
      </c>
      <c r="Z3789" s="1" t="str" cm="1">
        <f t="array" aca="1" ref="Z3789" ca="1">_xlfn.IFS(
   Merge1[[#This Row],[Customer Tenure]]&lt;=2,"New",
   Merge1[[#This Row],[Customer Tenure]]&lt;=5,"Emerging",
  Merge1[[#This Row],[Customer Tenure]]&lt;9,"Established",
   TRUE,"Loyal"
)</f>
        <v>Established</v>
      </c>
      <c r="AA3789" s="1" t="str" cm="1">
        <f t="array" ref="AA3789">_xlfn.IFS(Merge1[[#This Row],[Income]]&lt;=30000,"Low",Merge1[[#This Row],[Income]]&lt;=60000,"Medium",Merge1[[#This Row],[Income]]&lt;=100000,"High", Merge1[[#This Row],[Income]]&gt;100000," Premium")</f>
        <v>High</v>
      </c>
      <c r="AB3789" s="1" t="str" cm="1">
        <f t="array" ref="AB3789">_xlfn.IFS(Merge1[[#This Row],[Age]]&lt;= 28,"Gen Z", Merge1[[#This Row],[Age]]&lt;=44,"Millennials", Merge1[[#This Row],[Age]]&lt;=60,"Gen X", Merge1[[#This Row],[Age]]&gt;60,"Baby Boomers")</f>
        <v>Millennials</v>
      </c>
      <c r="AC3789" s="1" t="str" cm="1">
        <f t="array" ref="AC3789">_xlfn.IFS(
    Merge1[[#This Row],[Balance]]&lt;=50000,"Low",
    Merge1[[#This Row],[Balance]]&lt;=200000,"Medium",
    Merge1[[#This Row],[Balance]]&gt;200000,"High"
)</f>
        <v>High</v>
      </c>
    </row>
    <row r="3790" spans="1:29" x14ac:dyDescent="0.25">
      <c r="A3790" s="1" t="s">
        <v>1337</v>
      </c>
      <c r="B3790" s="1" t="s">
        <v>6048</v>
      </c>
      <c r="C3790" s="1" t="s">
        <v>5835</v>
      </c>
      <c r="D3790" s="2">
        <v>44958</v>
      </c>
      <c r="E3790">
        <v>150331</v>
      </c>
      <c r="F3790">
        <v>770</v>
      </c>
      <c r="G3790">
        <v>0</v>
      </c>
      <c r="H3790" s="1" t="s">
        <v>5833</v>
      </c>
      <c r="I3790" s="1" t="s">
        <v>6809</v>
      </c>
      <c r="J3790" s="1" t="s">
        <v>6240</v>
      </c>
      <c r="K3790">
        <v>73</v>
      </c>
      <c r="L3790" s="1" t="s">
        <v>6246</v>
      </c>
      <c r="M3790" s="1" t="s">
        <v>6251</v>
      </c>
      <c r="N3790">
        <v>46155</v>
      </c>
      <c r="O3790" s="1" t="s">
        <v>6243</v>
      </c>
      <c r="P3790" s="2">
        <v>42386</v>
      </c>
      <c r="Q3790" s="2">
        <v>45456</v>
      </c>
      <c r="R3790" s="1" t="s">
        <v>6883</v>
      </c>
      <c r="S3790" s="1" t="s">
        <v>6884</v>
      </c>
      <c r="T3790" s="1" t="s">
        <v>14</v>
      </c>
      <c r="U3790">
        <v>8210</v>
      </c>
      <c r="V3790" s="1" t="s">
        <v>10</v>
      </c>
      <c r="W3790" s="1" t="s">
        <v>50</v>
      </c>
      <c r="X3790" s="2">
        <f t="shared" ca="1" si="59"/>
        <v>45937</v>
      </c>
      <c r="Y3790" s="1">
        <f ca="1">ROUND(YEARFRAC(Merge1[[#This Row],[Join_Date]],Merge1[[#This Row],[Today]], 3),0)</f>
        <v>10</v>
      </c>
      <c r="Z3790" s="1" t="str" cm="1">
        <f t="array" aca="1" ref="Z3790" ca="1">_xlfn.IFS(
   Merge1[[#This Row],[Customer Tenure]]&lt;=2,"New",
   Merge1[[#This Row],[Customer Tenure]]&lt;=5,"Emerging",
  Merge1[[#This Row],[Customer Tenure]]&lt;9,"Established",
   TRUE,"Loyal"
)</f>
        <v>Loyal</v>
      </c>
      <c r="AA3790" s="1" t="str" cm="1">
        <f t="array" ref="AA3790">_xlfn.IFS(Merge1[[#This Row],[Income]]&lt;=30000,"Low",Merge1[[#This Row],[Income]]&lt;=60000,"Medium",Merge1[[#This Row],[Income]]&lt;=100000,"High", Merge1[[#This Row],[Income]]&gt;100000," Premium")</f>
        <v>Medium</v>
      </c>
      <c r="AB3790" s="1" t="str" cm="1">
        <f t="array" ref="AB3790">_xlfn.IFS(Merge1[[#This Row],[Age]]&lt;= 28,"Gen Z", Merge1[[#This Row],[Age]]&lt;=44,"Millennials", Merge1[[#This Row],[Age]]&lt;=60,"Gen X", Merge1[[#This Row],[Age]]&gt;60,"Baby Boomers")</f>
        <v>Baby Boomers</v>
      </c>
      <c r="AC3790" s="1" t="str" cm="1">
        <f t="array" ref="AC3790">_xlfn.IFS(
    Merge1[[#This Row],[Balance]]&lt;=50000,"Low",
    Merge1[[#This Row],[Balance]]&lt;=200000,"Medium",
    Merge1[[#This Row],[Balance]]&gt;200000,"High"
)</f>
        <v>Medium</v>
      </c>
    </row>
    <row r="3791" spans="1:29" x14ac:dyDescent="0.25">
      <c r="A3791" s="1" t="s">
        <v>134</v>
      </c>
      <c r="B3791" s="1" t="s">
        <v>5837</v>
      </c>
      <c r="C3791" s="1" t="s">
        <v>5835</v>
      </c>
      <c r="D3791" s="2">
        <v>44837</v>
      </c>
      <c r="E3791">
        <v>63610</v>
      </c>
      <c r="F3791">
        <v>802</v>
      </c>
      <c r="G3791">
        <v>401875</v>
      </c>
      <c r="H3791" s="1" t="s">
        <v>5838</v>
      </c>
      <c r="I3791" s="1" t="s">
        <v>6514</v>
      </c>
      <c r="J3791" s="1" t="s">
        <v>6240</v>
      </c>
      <c r="K3791">
        <v>34</v>
      </c>
      <c r="L3791" s="1" t="s">
        <v>6241</v>
      </c>
      <c r="M3791" s="1" t="s">
        <v>6242</v>
      </c>
      <c r="N3791">
        <v>148386</v>
      </c>
      <c r="O3791" s="1" t="s">
        <v>6248</v>
      </c>
      <c r="P3791" s="2">
        <v>43881</v>
      </c>
      <c r="Q3791" s="2">
        <v>45438</v>
      </c>
      <c r="R3791" s="1" t="s">
        <v>6906</v>
      </c>
      <c r="S3791" s="1" t="s">
        <v>6918</v>
      </c>
      <c r="T3791" s="1" t="s">
        <v>14</v>
      </c>
      <c r="U3791">
        <v>6960</v>
      </c>
      <c r="V3791" s="1" t="s">
        <v>24</v>
      </c>
      <c r="W3791" s="1" t="s">
        <v>11</v>
      </c>
      <c r="X3791" s="2">
        <f t="shared" ca="1" si="59"/>
        <v>45937</v>
      </c>
      <c r="Y3791" s="1">
        <f ca="1">ROUND(YEARFRAC(Merge1[[#This Row],[Join_Date]],Merge1[[#This Row],[Today]], 3),0)</f>
        <v>6</v>
      </c>
      <c r="Z3791" s="1" t="str" cm="1">
        <f t="array" aca="1" ref="Z3791" ca="1">_xlfn.IFS(
   Merge1[[#This Row],[Customer Tenure]]&lt;=2,"New",
   Merge1[[#This Row],[Customer Tenure]]&lt;=5,"Emerging",
  Merge1[[#This Row],[Customer Tenure]]&lt;9,"Established",
   TRUE,"Loyal"
)</f>
        <v>Established</v>
      </c>
      <c r="AA3791" s="1" t="str" cm="1">
        <f t="array" ref="AA3791">_xlfn.IFS(Merge1[[#This Row],[Income]]&lt;=30000,"Low",Merge1[[#This Row],[Income]]&lt;=60000,"Medium",Merge1[[#This Row],[Income]]&lt;=100000,"High", Merge1[[#This Row],[Income]]&gt;100000," Premium")</f>
        <v xml:space="preserve"> Premium</v>
      </c>
      <c r="AB3791" s="1" t="str" cm="1">
        <f t="array" ref="AB3791">_xlfn.IFS(Merge1[[#This Row],[Age]]&lt;= 28,"Gen Z", Merge1[[#This Row],[Age]]&lt;=44,"Millennials", Merge1[[#This Row],[Age]]&lt;=60,"Gen X", Merge1[[#This Row],[Age]]&gt;60,"Baby Boomers")</f>
        <v>Millennials</v>
      </c>
      <c r="AC3791" s="1" t="str" cm="1">
        <f t="array" ref="AC3791">_xlfn.IFS(
    Merge1[[#This Row],[Balance]]&lt;=50000,"Low",
    Merge1[[#This Row],[Balance]]&lt;=200000,"Medium",
    Merge1[[#This Row],[Balance]]&gt;200000,"High"
)</f>
        <v>Medium</v>
      </c>
    </row>
    <row r="3792" spans="1:29" x14ac:dyDescent="0.25">
      <c r="A3792" s="1" t="s">
        <v>875</v>
      </c>
      <c r="B3792" s="1" t="s">
        <v>5878</v>
      </c>
      <c r="C3792" s="1" t="s">
        <v>5832</v>
      </c>
      <c r="D3792" s="2">
        <v>42460</v>
      </c>
      <c r="E3792">
        <v>329317</v>
      </c>
      <c r="F3792">
        <v>721</v>
      </c>
      <c r="G3792">
        <v>0</v>
      </c>
      <c r="H3792" s="1" t="s">
        <v>5833</v>
      </c>
      <c r="I3792" s="1" t="s">
        <v>6833</v>
      </c>
      <c r="J3792" s="1" t="s">
        <v>6240</v>
      </c>
      <c r="K3792">
        <v>52</v>
      </c>
      <c r="L3792" s="1" t="s">
        <v>6256</v>
      </c>
      <c r="M3792" s="1" t="s">
        <v>6254</v>
      </c>
      <c r="N3792">
        <v>84178</v>
      </c>
      <c r="O3792" s="1" t="s">
        <v>6252</v>
      </c>
      <c r="P3792" s="2">
        <v>44123</v>
      </c>
      <c r="Q3792" s="2">
        <v>45298</v>
      </c>
      <c r="R3792" s="1" t="s">
        <v>6902</v>
      </c>
      <c r="S3792" s="1" t="s">
        <v>6903</v>
      </c>
      <c r="T3792" s="1" t="s">
        <v>28</v>
      </c>
      <c r="U3792">
        <v>8916</v>
      </c>
      <c r="V3792" s="1" t="s">
        <v>24</v>
      </c>
      <c r="W3792" s="1" t="s">
        <v>40</v>
      </c>
      <c r="X3792" s="2">
        <f t="shared" ca="1" si="59"/>
        <v>45937</v>
      </c>
      <c r="Y3792" s="1">
        <f ca="1">ROUND(YEARFRAC(Merge1[[#This Row],[Join_Date]],Merge1[[#This Row],[Today]], 3),0)</f>
        <v>5</v>
      </c>
      <c r="Z3792" s="1" t="str" cm="1">
        <f t="array" aca="1" ref="Z3792" ca="1">_xlfn.IFS(
   Merge1[[#This Row],[Customer Tenure]]&lt;=2,"New",
   Merge1[[#This Row],[Customer Tenure]]&lt;=5,"Emerging",
  Merge1[[#This Row],[Customer Tenure]]&lt;9,"Established",
   TRUE,"Loyal"
)</f>
        <v>Emerging</v>
      </c>
      <c r="AA3792" s="1" t="str" cm="1">
        <f t="array" ref="AA3792">_xlfn.IFS(Merge1[[#This Row],[Income]]&lt;=30000,"Low",Merge1[[#This Row],[Income]]&lt;=60000,"Medium",Merge1[[#This Row],[Income]]&lt;=100000,"High", Merge1[[#This Row],[Income]]&gt;100000," Premium")</f>
        <v>High</v>
      </c>
      <c r="AB3792" s="1" t="str" cm="1">
        <f t="array" ref="AB3792">_xlfn.IFS(Merge1[[#This Row],[Age]]&lt;= 28,"Gen Z", Merge1[[#This Row],[Age]]&lt;=44,"Millennials", Merge1[[#This Row],[Age]]&lt;=60,"Gen X", Merge1[[#This Row],[Age]]&gt;60,"Baby Boomers")</f>
        <v>Gen X</v>
      </c>
      <c r="AC3792" s="1" t="str" cm="1">
        <f t="array" ref="AC3792">_xlfn.IFS(
    Merge1[[#This Row],[Balance]]&lt;=50000,"Low",
    Merge1[[#This Row],[Balance]]&lt;=200000,"Medium",
    Merge1[[#This Row],[Balance]]&gt;200000,"High"
)</f>
        <v>High</v>
      </c>
    </row>
    <row r="3793" spans="1:29" x14ac:dyDescent="0.25">
      <c r="A3793" s="1" t="s">
        <v>925</v>
      </c>
      <c r="B3793" s="1" t="s">
        <v>6126</v>
      </c>
      <c r="C3793" s="1" t="s">
        <v>5832</v>
      </c>
      <c r="D3793" s="2">
        <v>42498</v>
      </c>
      <c r="E3793">
        <v>166667</v>
      </c>
      <c r="F3793">
        <v>455</v>
      </c>
      <c r="G3793">
        <v>0</v>
      </c>
      <c r="H3793" s="1" t="s">
        <v>5838</v>
      </c>
      <c r="I3793" s="1" t="s">
        <v>6308</v>
      </c>
      <c r="J3793" s="1" t="s">
        <v>6240</v>
      </c>
      <c r="K3793">
        <v>30</v>
      </c>
      <c r="L3793" s="1" t="s">
        <v>6260</v>
      </c>
      <c r="M3793" s="1" t="s">
        <v>6266</v>
      </c>
      <c r="N3793">
        <v>176497</v>
      </c>
      <c r="O3793" s="1" t="s">
        <v>6248</v>
      </c>
      <c r="P3793" s="2">
        <v>42853</v>
      </c>
      <c r="Q3793" s="2">
        <v>45402</v>
      </c>
      <c r="R3793" s="1" t="s">
        <v>6893</v>
      </c>
      <c r="S3793" s="1" t="s">
        <v>6911</v>
      </c>
      <c r="T3793" s="1" t="s">
        <v>28</v>
      </c>
      <c r="U3793">
        <v>1937</v>
      </c>
      <c r="V3793" s="1" t="s">
        <v>10</v>
      </c>
      <c r="W3793" s="1" t="s">
        <v>55</v>
      </c>
      <c r="X3793" s="2">
        <f t="shared" ca="1" si="59"/>
        <v>45937</v>
      </c>
      <c r="Y3793" s="1">
        <f ca="1">ROUND(YEARFRAC(Merge1[[#This Row],[Join_Date]],Merge1[[#This Row],[Today]], 3),0)</f>
        <v>8</v>
      </c>
      <c r="Z3793" s="1" t="str" cm="1">
        <f t="array" aca="1" ref="Z3793" ca="1">_xlfn.IFS(
   Merge1[[#This Row],[Customer Tenure]]&lt;=2,"New",
   Merge1[[#This Row],[Customer Tenure]]&lt;=5,"Emerging",
  Merge1[[#This Row],[Customer Tenure]]&lt;9,"Established",
   TRUE,"Loyal"
)</f>
        <v>Established</v>
      </c>
      <c r="AA3793" s="1" t="str" cm="1">
        <f t="array" ref="AA3793">_xlfn.IFS(Merge1[[#This Row],[Income]]&lt;=30000,"Low",Merge1[[#This Row],[Income]]&lt;=60000,"Medium",Merge1[[#This Row],[Income]]&lt;=100000,"High", Merge1[[#This Row],[Income]]&gt;100000," Premium")</f>
        <v xml:space="preserve"> Premium</v>
      </c>
      <c r="AB3793" s="1" t="str" cm="1">
        <f t="array" ref="AB3793">_xlfn.IFS(Merge1[[#This Row],[Age]]&lt;= 28,"Gen Z", Merge1[[#This Row],[Age]]&lt;=44,"Millennials", Merge1[[#This Row],[Age]]&lt;=60,"Gen X", Merge1[[#This Row],[Age]]&gt;60,"Baby Boomers")</f>
        <v>Millennials</v>
      </c>
      <c r="AC3793" s="1" t="str" cm="1">
        <f t="array" ref="AC3793">_xlfn.IFS(
    Merge1[[#This Row],[Balance]]&lt;=50000,"Low",
    Merge1[[#This Row],[Balance]]&lt;=200000,"Medium",
    Merge1[[#This Row],[Balance]]&gt;200000,"High"
)</f>
        <v>Medium</v>
      </c>
    </row>
    <row r="3794" spans="1:29" x14ac:dyDescent="0.25">
      <c r="A3794" s="1" t="s">
        <v>3118</v>
      </c>
      <c r="B3794" s="1" t="s">
        <v>6106</v>
      </c>
      <c r="C3794" s="1" t="s">
        <v>5832</v>
      </c>
      <c r="D3794" s="2">
        <v>44193</v>
      </c>
      <c r="E3794">
        <v>113711</v>
      </c>
      <c r="F3794">
        <v>500</v>
      </c>
      <c r="G3794">
        <v>0</v>
      </c>
      <c r="H3794" s="1" t="s">
        <v>5833</v>
      </c>
      <c r="I3794" s="1" t="s">
        <v>6580</v>
      </c>
      <c r="J3794" s="1" t="s">
        <v>6240</v>
      </c>
      <c r="K3794">
        <v>39</v>
      </c>
      <c r="L3794" s="1" t="s">
        <v>6241</v>
      </c>
      <c r="M3794" s="1" t="s">
        <v>6257</v>
      </c>
      <c r="N3794">
        <v>103309</v>
      </c>
      <c r="O3794" s="1" t="s">
        <v>6243</v>
      </c>
      <c r="P3794" s="2">
        <v>44102</v>
      </c>
      <c r="Q3794" s="2">
        <v>45347</v>
      </c>
      <c r="R3794" s="1" t="s">
        <v>6885</v>
      </c>
      <c r="S3794" s="1" t="s">
        <v>6886</v>
      </c>
      <c r="T3794" s="1" t="s">
        <v>14</v>
      </c>
      <c r="U3794">
        <v>8311</v>
      </c>
      <c r="V3794" s="1" t="s">
        <v>24</v>
      </c>
      <c r="W3794" s="1" t="s">
        <v>106</v>
      </c>
      <c r="X3794" s="2">
        <f t="shared" ca="1" si="59"/>
        <v>45937</v>
      </c>
      <c r="Y3794" s="1">
        <f ca="1">ROUND(YEARFRAC(Merge1[[#This Row],[Join_Date]],Merge1[[#This Row],[Today]], 3),0)</f>
        <v>5</v>
      </c>
      <c r="Z3794" s="1" t="str" cm="1">
        <f t="array" aca="1" ref="Z3794" ca="1">_xlfn.IFS(
   Merge1[[#This Row],[Customer Tenure]]&lt;=2,"New",
   Merge1[[#This Row],[Customer Tenure]]&lt;=5,"Emerging",
  Merge1[[#This Row],[Customer Tenure]]&lt;9,"Established",
   TRUE,"Loyal"
)</f>
        <v>Emerging</v>
      </c>
      <c r="AA3794" s="1" t="str" cm="1">
        <f t="array" ref="AA3794">_xlfn.IFS(Merge1[[#This Row],[Income]]&lt;=30000,"Low",Merge1[[#This Row],[Income]]&lt;=60000,"Medium",Merge1[[#This Row],[Income]]&lt;=100000,"High", Merge1[[#This Row],[Income]]&gt;100000," Premium")</f>
        <v xml:space="preserve"> Premium</v>
      </c>
      <c r="AB3794" s="1" t="str" cm="1">
        <f t="array" ref="AB3794">_xlfn.IFS(Merge1[[#This Row],[Age]]&lt;= 28,"Gen Z", Merge1[[#This Row],[Age]]&lt;=44,"Millennials", Merge1[[#This Row],[Age]]&lt;=60,"Gen X", Merge1[[#This Row],[Age]]&gt;60,"Baby Boomers")</f>
        <v>Millennials</v>
      </c>
      <c r="AC3794" s="1" t="str" cm="1">
        <f t="array" ref="AC3794">_xlfn.IFS(
    Merge1[[#This Row],[Balance]]&lt;=50000,"Low",
    Merge1[[#This Row],[Balance]]&lt;=200000,"Medium",
    Merge1[[#This Row],[Balance]]&gt;200000,"High"
)</f>
        <v>Medium</v>
      </c>
    </row>
    <row r="3795" spans="1:29" x14ac:dyDescent="0.25">
      <c r="A3795" s="1" t="s">
        <v>278</v>
      </c>
      <c r="B3795" s="1" t="s">
        <v>6030</v>
      </c>
      <c r="C3795" s="1" t="s">
        <v>5835</v>
      </c>
      <c r="D3795" s="2">
        <v>45511</v>
      </c>
      <c r="E3795">
        <v>118696</v>
      </c>
      <c r="F3795">
        <v>490</v>
      </c>
      <c r="G3795">
        <v>372508</v>
      </c>
      <c r="H3795" s="1" t="s">
        <v>5833</v>
      </c>
      <c r="I3795" s="1" t="s">
        <v>6282</v>
      </c>
      <c r="J3795" s="1" t="s">
        <v>6240</v>
      </c>
      <c r="K3795">
        <v>19</v>
      </c>
      <c r="L3795" s="1" t="s">
        <v>6260</v>
      </c>
      <c r="M3795" s="1" t="s">
        <v>6262</v>
      </c>
      <c r="N3795">
        <v>148583</v>
      </c>
      <c r="O3795" s="1" t="s">
        <v>6248</v>
      </c>
      <c r="P3795" s="2">
        <v>45058</v>
      </c>
      <c r="Q3795" s="2">
        <v>45568</v>
      </c>
      <c r="R3795" s="1" t="s">
        <v>6912</v>
      </c>
      <c r="S3795" s="1" t="s">
        <v>6917</v>
      </c>
      <c r="T3795" s="1" t="s">
        <v>9</v>
      </c>
      <c r="U3795">
        <v>4939</v>
      </c>
      <c r="V3795" s="1" t="s">
        <v>24</v>
      </c>
      <c r="W3795" s="1" t="s">
        <v>20</v>
      </c>
      <c r="X3795" s="2">
        <f t="shared" ca="1" si="59"/>
        <v>45937</v>
      </c>
      <c r="Y3795" s="1">
        <f ca="1">ROUND(YEARFRAC(Merge1[[#This Row],[Join_Date]],Merge1[[#This Row],[Today]], 3),0)</f>
        <v>2</v>
      </c>
      <c r="Z3795" s="1" t="str" cm="1">
        <f t="array" aca="1" ref="Z3795" ca="1">_xlfn.IFS(
   Merge1[[#This Row],[Customer Tenure]]&lt;=2,"New",
   Merge1[[#This Row],[Customer Tenure]]&lt;=5,"Emerging",
  Merge1[[#This Row],[Customer Tenure]]&lt;9,"Established",
   TRUE,"Loyal"
)</f>
        <v>New</v>
      </c>
      <c r="AA3795" s="1" t="str" cm="1">
        <f t="array" ref="AA3795">_xlfn.IFS(Merge1[[#This Row],[Income]]&lt;=30000,"Low",Merge1[[#This Row],[Income]]&lt;=60000,"Medium",Merge1[[#This Row],[Income]]&lt;=100000,"High", Merge1[[#This Row],[Income]]&gt;100000," Premium")</f>
        <v xml:space="preserve"> Premium</v>
      </c>
      <c r="AB3795" s="1" t="str" cm="1">
        <f t="array" ref="AB3795">_xlfn.IFS(Merge1[[#This Row],[Age]]&lt;= 28,"Gen Z", Merge1[[#This Row],[Age]]&lt;=44,"Millennials", Merge1[[#This Row],[Age]]&lt;=60,"Gen X", Merge1[[#This Row],[Age]]&gt;60,"Baby Boomers")</f>
        <v>Gen Z</v>
      </c>
      <c r="AC3795" s="1" t="str" cm="1">
        <f t="array" ref="AC3795">_xlfn.IFS(
    Merge1[[#This Row],[Balance]]&lt;=50000,"Low",
    Merge1[[#This Row],[Balance]]&lt;=200000,"Medium",
    Merge1[[#This Row],[Balance]]&gt;200000,"High"
)</f>
        <v>Medium</v>
      </c>
    </row>
    <row r="3796" spans="1:29" x14ac:dyDescent="0.25">
      <c r="A3796" s="1" t="s">
        <v>1268</v>
      </c>
      <c r="B3796" s="1" t="s">
        <v>5853</v>
      </c>
      <c r="C3796" s="1" t="s">
        <v>5846</v>
      </c>
      <c r="D3796" s="2">
        <v>45572</v>
      </c>
      <c r="E3796">
        <v>408624</v>
      </c>
      <c r="F3796">
        <v>487</v>
      </c>
      <c r="G3796">
        <v>29624</v>
      </c>
      <c r="H3796" s="1" t="s">
        <v>5833</v>
      </c>
      <c r="I3796" s="1" t="s">
        <v>6281</v>
      </c>
      <c r="J3796" s="1" t="s">
        <v>6245</v>
      </c>
      <c r="K3796">
        <v>40</v>
      </c>
      <c r="L3796" s="1" t="s">
        <v>6260</v>
      </c>
      <c r="M3796" s="1" t="s">
        <v>6251</v>
      </c>
      <c r="N3796">
        <v>100435</v>
      </c>
      <c r="O3796" s="1" t="s">
        <v>6248</v>
      </c>
      <c r="P3796" s="2">
        <v>44456</v>
      </c>
      <c r="Q3796" s="2">
        <v>45757</v>
      </c>
      <c r="R3796" s="1" t="s">
        <v>6893</v>
      </c>
      <c r="S3796" s="1" t="s">
        <v>6894</v>
      </c>
      <c r="T3796" s="1" t="s">
        <v>28</v>
      </c>
      <c r="U3796">
        <v>8467</v>
      </c>
      <c r="V3796" s="1" t="s">
        <v>15</v>
      </c>
      <c r="W3796" s="1" t="s">
        <v>16</v>
      </c>
      <c r="X3796" s="2">
        <f t="shared" ca="1" si="59"/>
        <v>45937</v>
      </c>
      <c r="Y3796" s="1">
        <f ca="1">ROUND(YEARFRAC(Merge1[[#This Row],[Join_Date]],Merge1[[#This Row],[Today]], 3),0)</f>
        <v>4</v>
      </c>
      <c r="Z3796" s="1" t="str" cm="1">
        <f t="array" aca="1" ref="Z3796" ca="1">_xlfn.IFS(
   Merge1[[#This Row],[Customer Tenure]]&lt;=2,"New",
   Merge1[[#This Row],[Customer Tenure]]&lt;=5,"Emerging",
  Merge1[[#This Row],[Customer Tenure]]&lt;9,"Established",
   TRUE,"Loyal"
)</f>
        <v>Emerging</v>
      </c>
      <c r="AA3796" s="1" t="str" cm="1">
        <f t="array" ref="AA3796">_xlfn.IFS(Merge1[[#This Row],[Income]]&lt;=30000,"Low",Merge1[[#This Row],[Income]]&lt;=60000,"Medium",Merge1[[#This Row],[Income]]&lt;=100000,"High", Merge1[[#This Row],[Income]]&gt;100000," Premium")</f>
        <v xml:space="preserve"> Premium</v>
      </c>
      <c r="AB3796" s="1" t="str" cm="1">
        <f t="array" ref="AB3796">_xlfn.IFS(Merge1[[#This Row],[Age]]&lt;= 28,"Gen Z", Merge1[[#This Row],[Age]]&lt;=44,"Millennials", Merge1[[#This Row],[Age]]&lt;=60,"Gen X", Merge1[[#This Row],[Age]]&gt;60,"Baby Boomers")</f>
        <v>Millennials</v>
      </c>
      <c r="AC3796" s="1" t="str" cm="1">
        <f t="array" ref="AC3796">_xlfn.IFS(
    Merge1[[#This Row],[Balance]]&lt;=50000,"Low",
    Merge1[[#This Row],[Balance]]&lt;=200000,"Medium",
    Merge1[[#This Row],[Balance]]&gt;200000,"High"
)</f>
        <v>High</v>
      </c>
    </row>
    <row r="3797" spans="1:29" x14ac:dyDescent="0.25">
      <c r="A3797" s="1" t="s">
        <v>921</v>
      </c>
      <c r="B3797" s="1" t="s">
        <v>5936</v>
      </c>
      <c r="C3797" s="1" t="s">
        <v>5835</v>
      </c>
      <c r="D3797" s="2">
        <v>44873</v>
      </c>
      <c r="E3797">
        <v>289662</v>
      </c>
      <c r="F3797">
        <v>406</v>
      </c>
      <c r="G3797">
        <v>0</v>
      </c>
      <c r="H3797" s="1" t="s">
        <v>5833</v>
      </c>
      <c r="I3797" s="1" t="s">
        <v>6303</v>
      </c>
      <c r="J3797" s="1" t="s">
        <v>6240</v>
      </c>
      <c r="K3797">
        <v>43</v>
      </c>
      <c r="L3797" s="1" t="s">
        <v>6246</v>
      </c>
      <c r="M3797" s="1" t="s">
        <v>6254</v>
      </c>
      <c r="N3797">
        <v>169369</v>
      </c>
      <c r="O3797" s="1" t="s">
        <v>6243</v>
      </c>
      <c r="P3797" s="2">
        <v>42902</v>
      </c>
      <c r="Q3797" s="2">
        <v>45797</v>
      </c>
      <c r="R3797" s="1" t="s">
        <v>6906</v>
      </c>
      <c r="S3797" s="1" t="s">
        <v>6907</v>
      </c>
      <c r="T3797" s="1" t="s">
        <v>9</v>
      </c>
      <c r="U3797">
        <v>5502</v>
      </c>
      <c r="V3797" s="1" t="s">
        <v>24</v>
      </c>
      <c r="W3797" s="1" t="s">
        <v>16</v>
      </c>
      <c r="X3797" s="2">
        <f t="shared" ca="1" si="59"/>
        <v>45937</v>
      </c>
      <c r="Y3797" s="1">
        <f ca="1">ROUND(YEARFRAC(Merge1[[#This Row],[Join_Date]],Merge1[[#This Row],[Today]], 3),0)</f>
        <v>8</v>
      </c>
      <c r="Z3797" s="1" t="str" cm="1">
        <f t="array" aca="1" ref="Z3797" ca="1">_xlfn.IFS(
   Merge1[[#This Row],[Customer Tenure]]&lt;=2,"New",
   Merge1[[#This Row],[Customer Tenure]]&lt;=5,"Emerging",
  Merge1[[#This Row],[Customer Tenure]]&lt;9,"Established",
   TRUE,"Loyal"
)</f>
        <v>Established</v>
      </c>
      <c r="AA3797" s="1" t="str" cm="1">
        <f t="array" ref="AA3797">_xlfn.IFS(Merge1[[#This Row],[Income]]&lt;=30000,"Low",Merge1[[#This Row],[Income]]&lt;=60000,"Medium",Merge1[[#This Row],[Income]]&lt;=100000,"High", Merge1[[#This Row],[Income]]&gt;100000," Premium")</f>
        <v xml:space="preserve"> Premium</v>
      </c>
      <c r="AB3797" s="1" t="str" cm="1">
        <f t="array" ref="AB3797">_xlfn.IFS(Merge1[[#This Row],[Age]]&lt;= 28,"Gen Z", Merge1[[#This Row],[Age]]&lt;=44,"Millennials", Merge1[[#This Row],[Age]]&lt;=60,"Gen X", Merge1[[#This Row],[Age]]&gt;60,"Baby Boomers")</f>
        <v>Millennials</v>
      </c>
      <c r="AC3797" s="1" t="str" cm="1">
        <f t="array" ref="AC3797">_xlfn.IFS(
    Merge1[[#This Row],[Balance]]&lt;=50000,"Low",
    Merge1[[#This Row],[Balance]]&lt;=200000,"Medium",
    Merge1[[#This Row],[Balance]]&gt;200000,"High"
)</f>
        <v>High</v>
      </c>
    </row>
    <row r="3798" spans="1:29" x14ac:dyDescent="0.25">
      <c r="A3798" s="1" t="s">
        <v>627</v>
      </c>
      <c r="B3798" s="1" t="s">
        <v>5963</v>
      </c>
      <c r="C3798" s="1" t="s">
        <v>5832</v>
      </c>
      <c r="D3798" s="2">
        <v>45637</v>
      </c>
      <c r="E3798">
        <v>192003</v>
      </c>
      <c r="F3798">
        <v>756</v>
      </c>
      <c r="G3798">
        <v>0</v>
      </c>
      <c r="H3798" s="1" t="s">
        <v>5833</v>
      </c>
      <c r="I3798" s="1" t="s">
        <v>6767</v>
      </c>
      <c r="J3798" s="1" t="s">
        <v>6240</v>
      </c>
      <c r="K3798">
        <v>25</v>
      </c>
      <c r="L3798" s="1" t="s">
        <v>6241</v>
      </c>
      <c r="M3798" s="1" t="s">
        <v>6251</v>
      </c>
      <c r="N3798">
        <v>186205</v>
      </c>
      <c r="O3798" s="1" t="s">
        <v>6252</v>
      </c>
      <c r="P3798" s="2">
        <v>45595</v>
      </c>
      <c r="Q3798" s="2">
        <v>45778</v>
      </c>
      <c r="R3798" s="1" t="s">
        <v>6906</v>
      </c>
      <c r="S3798" s="1" t="s">
        <v>6907</v>
      </c>
      <c r="T3798" s="1" t="s">
        <v>14</v>
      </c>
      <c r="U3798">
        <v>3233</v>
      </c>
      <c r="V3798" s="1" t="s">
        <v>10</v>
      </c>
      <c r="W3798" s="1" t="s">
        <v>40</v>
      </c>
      <c r="X3798" s="2">
        <f t="shared" ca="1" si="59"/>
        <v>45937</v>
      </c>
      <c r="Y3798" s="1">
        <f ca="1">ROUND(YEARFRAC(Merge1[[#This Row],[Join_Date]],Merge1[[#This Row],[Today]], 3),0)</f>
        <v>1</v>
      </c>
      <c r="Z3798" s="1" t="str" cm="1">
        <f t="array" aca="1" ref="Z3798" ca="1">_xlfn.IFS(
   Merge1[[#This Row],[Customer Tenure]]&lt;=2,"New",
   Merge1[[#This Row],[Customer Tenure]]&lt;=5,"Emerging",
  Merge1[[#This Row],[Customer Tenure]]&lt;9,"Established",
   TRUE,"Loyal"
)</f>
        <v>New</v>
      </c>
      <c r="AA3798" s="1" t="str" cm="1">
        <f t="array" ref="AA3798">_xlfn.IFS(Merge1[[#This Row],[Income]]&lt;=30000,"Low",Merge1[[#This Row],[Income]]&lt;=60000,"Medium",Merge1[[#This Row],[Income]]&lt;=100000,"High", Merge1[[#This Row],[Income]]&gt;100000," Premium")</f>
        <v xml:space="preserve"> Premium</v>
      </c>
      <c r="AB3798" s="1" t="str" cm="1">
        <f t="array" ref="AB3798">_xlfn.IFS(Merge1[[#This Row],[Age]]&lt;= 28,"Gen Z", Merge1[[#This Row],[Age]]&lt;=44,"Millennials", Merge1[[#This Row],[Age]]&lt;=60,"Gen X", Merge1[[#This Row],[Age]]&gt;60,"Baby Boomers")</f>
        <v>Gen Z</v>
      </c>
      <c r="AC3798" s="1" t="str" cm="1">
        <f t="array" ref="AC3798">_xlfn.IFS(
    Merge1[[#This Row],[Balance]]&lt;=50000,"Low",
    Merge1[[#This Row],[Balance]]&lt;=200000,"Medium",
    Merge1[[#This Row],[Balance]]&gt;200000,"High"
)</f>
        <v>Medium</v>
      </c>
    </row>
    <row r="3799" spans="1:29" x14ac:dyDescent="0.25">
      <c r="A3799" s="1" t="s">
        <v>1095</v>
      </c>
      <c r="B3799" s="1" t="s">
        <v>6109</v>
      </c>
      <c r="C3799" s="1" t="s">
        <v>5835</v>
      </c>
      <c r="D3799" s="2">
        <v>45508</v>
      </c>
      <c r="E3799">
        <v>283983</v>
      </c>
      <c r="F3799">
        <v>654</v>
      </c>
      <c r="G3799">
        <v>0</v>
      </c>
      <c r="H3799" s="1" t="s">
        <v>5833</v>
      </c>
      <c r="I3799" s="1" t="s">
        <v>6332</v>
      </c>
      <c r="J3799" s="1" t="s">
        <v>6240</v>
      </c>
      <c r="K3799">
        <v>40</v>
      </c>
      <c r="L3799" s="1" t="s">
        <v>6256</v>
      </c>
      <c r="M3799" s="1" t="s">
        <v>6242</v>
      </c>
      <c r="N3799">
        <v>37602</v>
      </c>
      <c r="O3799" s="1" t="s">
        <v>6243</v>
      </c>
      <c r="P3799" s="2">
        <v>43415</v>
      </c>
      <c r="Q3799" s="2">
        <v>45634</v>
      </c>
      <c r="R3799" s="1" t="s">
        <v>6904</v>
      </c>
      <c r="S3799" s="1" t="s">
        <v>6916</v>
      </c>
      <c r="T3799" s="1" t="s">
        <v>9</v>
      </c>
      <c r="U3799">
        <v>6137</v>
      </c>
      <c r="V3799" s="1" t="s">
        <v>15</v>
      </c>
      <c r="W3799" s="1" t="s">
        <v>45</v>
      </c>
      <c r="X3799" s="2">
        <f t="shared" ca="1" si="59"/>
        <v>45937</v>
      </c>
      <c r="Y3799" s="1">
        <f ca="1">ROUND(YEARFRAC(Merge1[[#This Row],[Join_Date]],Merge1[[#This Row],[Today]], 3),0)</f>
        <v>7</v>
      </c>
      <c r="Z3799" s="1" t="str" cm="1">
        <f t="array" aca="1" ref="Z3799" ca="1">_xlfn.IFS(
   Merge1[[#This Row],[Customer Tenure]]&lt;=2,"New",
   Merge1[[#This Row],[Customer Tenure]]&lt;=5,"Emerging",
  Merge1[[#This Row],[Customer Tenure]]&lt;9,"Established",
   TRUE,"Loyal"
)</f>
        <v>Established</v>
      </c>
      <c r="AA3799" s="1" t="str" cm="1">
        <f t="array" ref="AA3799">_xlfn.IFS(Merge1[[#This Row],[Income]]&lt;=30000,"Low",Merge1[[#This Row],[Income]]&lt;=60000,"Medium",Merge1[[#This Row],[Income]]&lt;=100000,"High", Merge1[[#This Row],[Income]]&gt;100000," Premium")</f>
        <v>Medium</v>
      </c>
      <c r="AB3799" s="1" t="str" cm="1">
        <f t="array" ref="AB3799">_xlfn.IFS(Merge1[[#This Row],[Age]]&lt;= 28,"Gen Z", Merge1[[#This Row],[Age]]&lt;=44,"Millennials", Merge1[[#This Row],[Age]]&lt;=60,"Gen X", Merge1[[#This Row],[Age]]&gt;60,"Baby Boomers")</f>
        <v>Millennials</v>
      </c>
      <c r="AC3799" s="1" t="str" cm="1">
        <f t="array" ref="AC3799">_xlfn.IFS(
    Merge1[[#This Row],[Balance]]&lt;=50000,"Low",
    Merge1[[#This Row],[Balance]]&lt;=200000,"Medium",
    Merge1[[#This Row],[Balance]]&gt;200000,"High"
)</f>
        <v>High</v>
      </c>
    </row>
    <row r="3800" spans="1:29" x14ac:dyDescent="0.25">
      <c r="A3800" s="1" t="s">
        <v>2060</v>
      </c>
      <c r="B3800" s="1" t="s">
        <v>5868</v>
      </c>
      <c r="C3800" s="1" t="s">
        <v>5832</v>
      </c>
      <c r="D3800" s="2">
        <v>45000</v>
      </c>
      <c r="E3800">
        <v>347424</v>
      </c>
      <c r="F3800">
        <v>674</v>
      </c>
      <c r="G3800">
        <v>0</v>
      </c>
      <c r="H3800" s="1" t="s">
        <v>5838</v>
      </c>
      <c r="I3800" s="1" t="s">
        <v>6641</v>
      </c>
      <c r="J3800" s="1" t="s">
        <v>6245</v>
      </c>
      <c r="K3800">
        <v>61</v>
      </c>
      <c r="L3800" s="1" t="s">
        <v>6260</v>
      </c>
      <c r="M3800" s="1" t="s">
        <v>6262</v>
      </c>
      <c r="N3800">
        <v>150406</v>
      </c>
      <c r="O3800" s="1" t="s">
        <v>6243</v>
      </c>
      <c r="P3800" s="2">
        <v>43566</v>
      </c>
      <c r="Q3800" s="2">
        <v>45201</v>
      </c>
      <c r="R3800" s="1" t="s">
        <v>6912</v>
      </c>
      <c r="S3800" s="1" t="s">
        <v>6913</v>
      </c>
      <c r="T3800" s="1" t="s">
        <v>9</v>
      </c>
      <c r="U3800">
        <v>5081</v>
      </c>
      <c r="V3800" s="1" t="s">
        <v>24</v>
      </c>
      <c r="W3800" s="1" t="s">
        <v>40</v>
      </c>
      <c r="X3800" s="2">
        <f t="shared" ca="1" si="59"/>
        <v>45937</v>
      </c>
      <c r="Y3800" s="1">
        <f ca="1">ROUND(YEARFRAC(Merge1[[#This Row],[Join_Date]],Merge1[[#This Row],[Today]], 3),0)</f>
        <v>6</v>
      </c>
      <c r="Z3800" s="1" t="str" cm="1">
        <f t="array" aca="1" ref="Z3800" ca="1">_xlfn.IFS(
   Merge1[[#This Row],[Customer Tenure]]&lt;=2,"New",
   Merge1[[#This Row],[Customer Tenure]]&lt;=5,"Emerging",
  Merge1[[#This Row],[Customer Tenure]]&lt;9,"Established",
   TRUE,"Loyal"
)</f>
        <v>Established</v>
      </c>
      <c r="AA3800" s="1" t="str" cm="1">
        <f t="array" ref="AA3800">_xlfn.IFS(Merge1[[#This Row],[Income]]&lt;=30000,"Low",Merge1[[#This Row],[Income]]&lt;=60000,"Medium",Merge1[[#This Row],[Income]]&lt;=100000,"High", Merge1[[#This Row],[Income]]&gt;100000," Premium")</f>
        <v xml:space="preserve"> Premium</v>
      </c>
      <c r="AB3800" s="1" t="str" cm="1">
        <f t="array" ref="AB3800">_xlfn.IFS(Merge1[[#This Row],[Age]]&lt;= 28,"Gen Z", Merge1[[#This Row],[Age]]&lt;=44,"Millennials", Merge1[[#This Row],[Age]]&lt;=60,"Gen X", Merge1[[#This Row],[Age]]&gt;60,"Baby Boomers")</f>
        <v>Baby Boomers</v>
      </c>
      <c r="AC3800" s="1" t="str" cm="1">
        <f t="array" ref="AC3800">_xlfn.IFS(
    Merge1[[#This Row],[Balance]]&lt;=50000,"Low",
    Merge1[[#This Row],[Balance]]&lt;=200000,"Medium",
    Merge1[[#This Row],[Balance]]&gt;200000,"High"
)</f>
        <v>High</v>
      </c>
    </row>
    <row r="3801" spans="1:29" x14ac:dyDescent="0.25">
      <c r="A3801" s="1" t="s">
        <v>278</v>
      </c>
      <c r="B3801" s="1" t="s">
        <v>6030</v>
      </c>
      <c r="C3801" s="1" t="s">
        <v>5835</v>
      </c>
      <c r="D3801" s="2">
        <v>45511</v>
      </c>
      <c r="E3801">
        <v>118696</v>
      </c>
      <c r="F3801">
        <v>490</v>
      </c>
      <c r="G3801">
        <v>372508</v>
      </c>
      <c r="H3801" s="1" t="s">
        <v>5833</v>
      </c>
      <c r="I3801" s="1" t="s">
        <v>6282</v>
      </c>
      <c r="J3801" s="1" t="s">
        <v>6240</v>
      </c>
      <c r="K3801">
        <v>19</v>
      </c>
      <c r="L3801" s="1" t="s">
        <v>6260</v>
      </c>
      <c r="M3801" s="1" t="s">
        <v>6262</v>
      </c>
      <c r="N3801">
        <v>148583</v>
      </c>
      <c r="O3801" s="1" t="s">
        <v>6248</v>
      </c>
      <c r="P3801" s="2">
        <v>45058</v>
      </c>
      <c r="Q3801" s="2">
        <v>45788</v>
      </c>
      <c r="R3801" s="1" t="s">
        <v>6906</v>
      </c>
      <c r="S3801" s="1" t="s">
        <v>6907</v>
      </c>
      <c r="T3801" s="1" t="s">
        <v>28</v>
      </c>
      <c r="U3801">
        <v>964</v>
      </c>
      <c r="V3801" s="1" t="s">
        <v>10</v>
      </c>
      <c r="W3801" s="1" t="s">
        <v>20</v>
      </c>
      <c r="X3801" s="2">
        <f t="shared" ca="1" si="59"/>
        <v>45937</v>
      </c>
      <c r="Y3801" s="1">
        <f ca="1">ROUND(YEARFRAC(Merge1[[#This Row],[Join_Date]],Merge1[[#This Row],[Today]], 3),0)</f>
        <v>2</v>
      </c>
      <c r="Z3801" s="1" t="str" cm="1">
        <f t="array" aca="1" ref="Z3801" ca="1">_xlfn.IFS(
   Merge1[[#This Row],[Customer Tenure]]&lt;=2,"New",
   Merge1[[#This Row],[Customer Tenure]]&lt;=5,"Emerging",
  Merge1[[#This Row],[Customer Tenure]]&lt;9,"Established",
   TRUE,"Loyal"
)</f>
        <v>New</v>
      </c>
      <c r="AA3801" s="1" t="str" cm="1">
        <f t="array" ref="AA3801">_xlfn.IFS(Merge1[[#This Row],[Income]]&lt;=30000,"Low",Merge1[[#This Row],[Income]]&lt;=60000,"Medium",Merge1[[#This Row],[Income]]&lt;=100000,"High", Merge1[[#This Row],[Income]]&gt;100000," Premium")</f>
        <v xml:space="preserve"> Premium</v>
      </c>
      <c r="AB3801" s="1" t="str" cm="1">
        <f t="array" ref="AB3801">_xlfn.IFS(Merge1[[#This Row],[Age]]&lt;= 28,"Gen Z", Merge1[[#This Row],[Age]]&lt;=44,"Millennials", Merge1[[#This Row],[Age]]&lt;=60,"Gen X", Merge1[[#This Row],[Age]]&gt;60,"Baby Boomers")</f>
        <v>Gen Z</v>
      </c>
      <c r="AC3801" s="1" t="str" cm="1">
        <f t="array" ref="AC3801">_xlfn.IFS(
    Merge1[[#This Row],[Balance]]&lt;=50000,"Low",
    Merge1[[#This Row],[Balance]]&lt;=200000,"Medium",
    Merge1[[#This Row],[Balance]]&gt;200000,"High"
)</f>
        <v>Medium</v>
      </c>
    </row>
    <row r="3802" spans="1:29" x14ac:dyDescent="0.25">
      <c r="A3802" s="1" t="s">
        <v>749</v>
      </c>
      <c r="B3802" s="1" t="s">
        <v>6139</v>
      </c>
      <c r="C3802" s="1" t="s">
        <v>5842</v>
      </c>
      <c r="D3802" s="2">
        <v>42275</v>
      </c>
      <c r="E3802">
        <v>347823</v>
      </c>
      <c r="F3802">
        <v>833</v>
      </c>
      <c r="G3802">
        <v>0</v>
      </c>
      <c r="H3802" s="1" t="s">
        <v>5833</v>
      </c>
      <c r="I3802" s="1" t="s">
        <v>6488</v>
      </c>
      <c r="J3802" s="1" t="s">
        <v>6240</v>
      </c>
      <c r="K3802">
        <v>60</v>
      </c>
      <c r="L3802" s="1" t="s">
        <v>6260</v>
      </c>
      <c r="M3802" s="1" t="s">
        <v>6266</v>
      </c>
      <c r="N3802">
        <v>157612</v>
      </c>
      <c r="O3802" s="1" t="s">
        <v>6243</v>
      </c>
      <c r="P3802" s="2">
        <v>43780</v>
      </c>
      <c r="Q3802" s="2">
        <v>45830</v>
      </c>
      <c r="R3802" s="1" t="s">
        <v>6883</v>
      </c>
      <c r="S3802" s="1" t="s">
        <v>6910</v>
      </c>
      <c r="T3802" s="1" t="s">
        <v>9</v>
      </c>
      <c r="U3802">
        <v>7060</v>
      </c>
      <c r="V3802" s="1" t="s">
        <v>19</v>
      </c>
      <c r="W3802" s="1" t="s">
        <v>20</v>
      </c>
      <c r="X3802" s="2">
        <f t="shared" ca="1" si="59"/>
        <v>45937</v>
      </c>
      <c r="Y3802" s="1">
        <f ca="1">ROUND(YEARFRAC(Merge1[[#This Row],[Join_Date]],Merge1[[#This Row],[Today]], 3),0)</f>
        <v>6</v>
      </c>
      <c r="Z3802" s="1" t="str" cm="1">
        <f t="array" aca="1" ref="Z3802" ca="1">_xlfn.IFS(
   Merge1[[#This Row],[Customer Tenure]]&lt;=2,"New",
   Merge1[[#This Row],[Customer Tenure]]&lt;=5,"Emerging",
  Merge1[[#This Row],[Customer Tenure]]&lt;9,"Established",
   TRUE,"Loyal"
)</f>
        <v>Established</v>
      </c>
      <c r="AA3802" s="1" t="str" cm="1">
        <f t="array" ref="AA3802">_xlfn.IFS(Merge1[[#This Row],[Income]]&lt;=30000,"Low",Merge1[[#This Row],[Income]]&lt;=60000,"Medium",Merge1[[#This Row],[Income]]&lt;=100000,"High", Merge1[[#This Row],[Income]]&gt;100000," Premium")</f>
        <v xml:space="preserve"> Premium</v>
      </c>
      <c r="AB3802" s="1" t="str" cm="1">
        <f t="array" ref="AB3802">_xlfn.IFS(Merge1[[#This Row],[Age]]&lt;= 28,"Gen Z", Merge1[[#This Row],[Age]]&lt;=44,"Millennials", Merge1[[#This Row],[Age]]&lt;=60,"Gen X", Merge1[[#This Row],[Age]]&gt;60,"Baby Boomers")</f>
        <v>Gen X</v>
      </c>
      <c r="AC3802" s="1" t="str" cm="1">
        <f t="array" ref="AC3802">_xlfn.IFS(
    Merge1[[#This Row],[Balance]]&lt;=50000,"Low",
    Merge1[[#This Row],[Balance]]&lt;=200000,"Medium",
    Merge1[[#This Row],[Balance]]&gt;200000,"High"
)</f>
        <v>High</v>
      </c>
    </row>
    <row r="3803" spans="1:29" x14ac:dyDescent="0.25">
      <c r="A3803" s="1" t="s">
        <v>1469</v>
      </c>
      <c r="B3803" s="1" t="s">
        <v>6043</v>
      </c>
      <c r="C3803" s="1" t="s">
        <v>5832</v>
      </c>
      <c r="D3803" s="2">
        <v>42664</v>
      </c>
      <c r="E3803">
        <v>207139</v>
      </c>
      <c r="F3803">
        <v>544</v>
      </c>
      <c r="G3803">
        <v>382411</v>
      </c>
      <c r="H3803" s="1" t="s">
        <v>5833</v>
      </c>
      <c r="I3803" s="1" t="s">
        <v>6290</v>
      </c>
      <c r="J3803" s="1" t="s">
        <v>6245</v>
      </c>
      <c r="K3803">
        <v>57</v>
      </c>
      <c r="L3803" s="1" t="s">
        <v>6260</v>
      </c>
      <c r="M3803" s="1" t="s">
        <v>6242</v>
      </c>
      <c r="N3803">
        <v>60042</v>
      </c>
      <c r="O3803" s="1" t="s">
        <v>6248</v>
      </c>
      <c r="P3803" s="2">
        <v>44469</v>
      </c>
      <c r="Q3803" s="2">
        <v>45752</v>
      </c>
      <c r="R3803" s="1" t="s">
        <v>6893</v>
      </c>
      <c r="S3803" s="1" t="s">
        <v>6894</v>
      </c>
      <c r="T3803" s="1" t="s">
        <v>9</v>
      </c>
      <c r="U3803">
        <v>9551</v>
      </c>
      <c r="V3803" s="1" t="s">
        <v>24</v>
      </c>
      <c r="W3803" s="1" t="s">
        <v>106</v>
      </c>
      <c r="X3803" s="2">
        <f t="shared" ca="1" si="59"/>
        <v>45937</v>
      </c>
      <c r="Y3803" s="1">
        <f ca="1">ROUND(YEARFRAC(Merge1[[#This Row],[Join_Date]],Merge1[[#This Row],[Today]], 3),0)</f>
        <v>4</v>
      </c>
      <c r="Z3803" s="1" t="str" cm="1">
        <f t="array" aca="1" ref="Z3803" ca="1">_xlfn.IFS(
   Merge1[[#This Row],[Customer Tenure]]&lt;=2,"New",
   Merge1[[#This Row],[Customer Tenure]]&lt;=5,"Emerging",
  Merge1[[#This Row],[Customer Tenure]]&lt;9,"Established",
   TRUE,"Loyal"
)</f>
        <v>Emerging</v>
      </c>
      <c r="AA3803" s="1" t="str" cm="1">
        <f t="array" ref="AA3803">_xlfn.IFS(Merge1[[#This Row],[Income]]&lt;=30000,"Low",Merge1[[#This Row],[Income]]&lt;=60000,"Medium",Merge1[[#This Row],[Income]]&lt;=100000,"High", Merge1[[#This Row],[Income]]&gt;100000," Premium")</f>
        <v>High</v>
      </c>
      <c r="AB3803" s="1" t="str" cm="1">
        <f t="array" ref="AB3803">_xlfn.IFS(Merge1[[#This Row],[Age]]&lt;= 28,"Gen Z", Merge1[[#This Row],[Age]]&lt;=44,"Millennials", Merge1[[#This Row],[Age]]&lt;=60,"Gen X", Merge1[[#This Row],[Age]]&gt;60,"Baby Boomers")</f>
        <v>Gen X</v>
      </c>
      <c r="AC3803" s="1" t="str" cm="1">
        <f t="array" ref="AC3803">_xlfn.IFS(
    Merge1[[#This Row],[Balance]]&lt;=50000,"Low",
    Merge1[[#This Row],[Balance]]&lt;=200000,"Medium",
    Merge1[[#This Row],[Balance]]&gt;200000,"High"
)</f>
        <v>High</v>
      </c>
    </row>
    <row r="3804" spans="1:29" x14ac:dyDescent="0.25">
      <c r="A3804" s="1" t="s">
        <v>44</v>
      </c>
      <c r="B3804" s="1" t="s">
        <v>6138</v>
      </c>
      <c r="C3804" s="1" t="s">
        <v>5842</v>
      </c>
      <c r="D3804" s="2">
        <v>42705</v>
      </c>
      <c r="E3804">
        <v>378669</v>
      </c>
      <c r="F3804">
        <v>726</v>
      </c>
      <c r="G3804">
        <v>0</v>
      </c>
      <c r="H3804" s="1" t="s">
        <v>5850</v>
      </c>
      <c r="I3804" s="1" t="s">
        <v>6677</v>
      </c>
      <c r="J3804" s="1" t="s">
        <v>6240</v>
      </c>
      <c r="K3804">
        <v>48</v>
      </c>
      <c r="L3804" s="1" t="s">
        <v>6241</v>
      </c>
      <c r="M3804" s="1" t="s">
        <v>6262</v>
      </c>
      <c r="N3804">
        <v>152632</v>
      </c>
      <c r="O3804" s="1" t="s">
        <v>6243</v>
      </c>
      <c r="P3804" s="2">
        <v>43154</v>
      </c>
      <c r="Q3804" s="2">
        <v>45501</v>
      </c>
      <c r="R3804" s="1" t="s">
        <v>6891</v>
      </c>
      <c r="S3804" s="1" t="s">
        <v>6895</v>
      </c>
      <c r="T3804" s="1" t="s">
        <v>9</v>
      </c>
      <c r="U3804">
        <v>1584</v>
      </c>
      <c r="V3804" s="1" t="s">
        <v>19</v>
      </c>
      <c r="W3804" s="1" t="s">
        <v>25</v>
      </c>
      <c r="X3804" s="2">
        <f t="shared" ca="1" si="59"/>
        <v>45937</v>
      </c>
      <c r="Y3804" s="1">
        <f ca="1">ROUND(YEARFRAC(Merge1[[#This Row],[Join_Date]],Merge1[[#This Row],[Today]], 3),0)</f>
        <v>8</v>
      </c>
      <c r="Z3804" s="1" t="str" cm="1">
        <f t="array" aca="1" ref="Z3804" ca="1">_xlfn.IFS(
   Merge1[[#This Row],[Customer Tenure]]&lt;=2,"New",
   Merge1[[#This Row],[Customer Tenure]]&lt;=5,"Emerging",
  Merge1[[#This Row],[Customer Tenure]]&lt;9,"Established",
   TRUE,"Loyal"
)</f>
        <v>Established</v>
      </c>
      <c r="AA3804" s="1" t="str" cm="1">
        <f t="array" ref="AA3804">_xlfn.IFS(Merge1[[#This Row],[Income]]&lt;=30000,"Low",Merge1[[#This Row],[Income]]&lt;=60000,"Medium",Merge1[[#This Row],[Income]]&lt;=100000,"High", Merge1[[#This Row],[Income]]&gt;100000," Premium")</f>
        <v xml:space="preserve"> Premium</v>
      </c>
      <c r="AB3804" s="1" t="str" cm="1">
        <f t="array" ref="AB3804">_xlfn.IFS(Merge1[[#This Row],[Age]]&lt;= 28,"Gen Z", Merge1[[#This Row],[Age]]&lt;=44,"Millennials", Merge1[[#This Row],[Age]]&lt;=60,"Gen X", Merge1[[#This Row],[Age]]&gt;60,"Baby Boomers")</f>
        <v>Gen X</v>
      </c>
      <c r="AC3804" s="1" t="str" cm="1">
        <f t="array" ref="AC3804">_xlfn.IFS(
    Merge1[[#This Row],[Balance]]&lt;=50000,"Low",
    Merge1[[#This Row],[Balance]]&lt;=200000,"Medium",
    Merge1[[#This Row],[Balance]]&gt;200000,"High"
)</f>
        <v>High</v>
      </c>
    </row>
    <row r="3805" spans="1:29" x14ac:dyDescent="0.25">
      <c r="A3805" s="1" t="s">
        <v>1492</v>
      </c>
      <c r="B3805" s="1" t="s">
        <v>5976</v>
      </c>
      <c r="C3805" s="1" t="s">
        <v>5842</v>
      </c>
      <c r="D3805" s="2">
        <v>44818</v>
      </c>
      <c r="E3805">
        <v>177826</v>
      </c>
      <c r="F3805">
        <v>722</v>
      </c>
      <c r="G3805">
        <v>0</v>
      </c>
      <c r="H3805" s="1" t="s">
        <v>5833</v>
      </c>
      <c r="I3805" s="1" t="s">
        <v>6719</v>
      </c>
      <c r="J3805" s="1" t="s">
        <v>6245</v>
      </c>
      <c r="K3805">
        <v>62</v>
      </c>
      <c r="L3805" s="1" t="s">
        <v>6241</v>
      </c>
      <c r="M3805" s="1" t="s">
        <v>6266</v>
      </c>
      <c r="N3805">
        <v>121757</v>
      </c>
      <c r="O3805" s="1" t="s">
        <v>6243</v>
      </c>
      <c r="P3805" s="2">
        <v>42284</v>
      </c>
      <c r="Q3805" s="2">
        <v>45469</v>
      </c>
      <c r="R3805" s="1" t="s">
        <v>6883</v>
      </c>
      <c r="S3805" s="1" t="s">
        <v>6884</v>
      </c>
      <c r="T3805" s="1" t="s">
        <v>14</v>
      </c>
      <c r="U3805">
        <v>6678</v>
      </c>
      <c r="V3805" s="1" t="s">
        <v>15</v>
      </c>
      <c r="W3805" s="1" t="s">
        <v>20</v>
      </c>
      <c r="X3805" s="2">
        <f t="shared" ca="1" si="59"/>
        <v>45937</v>
      </c>
      <c r="Y3805" s="1">
        <f ca="1">ROUND(YEARFRAC(Merge1[[#This Row],[Join_Date]],Merge1[[#This Row],[Today]], 3),0)</f>
        <v>10</v>
      </c>
      <c r="Z3805" s="1" t="str" cm="1">
        <f t="array" aca="1" ref="Z3805" ca="1">_xlfn.IFS(
   Merge1[[#This Row],[Customer Tenure]]&lt;=2,"New",
   Merge1[[#This Row],[Customer Tenure]]&lt;=5,"Emerging",
  Merge1[[#This Row],[Customer Tenure]]&lt;9,"Established",
   TRUE,"Loyal"
)</f>
        <v>Loyal</v>
      </c>
      <c r="AA3805" s="1" t="str" cm="1">
        <f t="array" ref="AA3805">_xlfn.IFS(Merge1[[#This Row],[Income]]&lt;=30000,"Low",Merge1[[#This Row],[Income]]&lt;=60000,"Medium",Merge1[[#This Row],[Income]]&lt;=100000,"High", Merge1[[#This Row],[Income]]&gt;100000," Premium")</f>
        <v xml:space="preserve"> Premium</v>
      </c>
      <c r="AB3805" s="1" t="str" cm="1">
        <f t="array" ref="AB3805">_xlfn.IFS(Merge1[[#This Row],[Age]]&lt;= 28,"Gen Z", Merge1[[#This Row],[Age]]&lt;=44,"Millennials", Merge1[[#This Row],[Age]]&lt;=60,"Gen X", Merge1[[#This Row],[Age]]&gt;60,"Baby Boomers")</f>
        <v>Baby Boomers</v>
      </c>
      <c r="AC3805" s="1" t="str" cm="1">
        <f t="array" ref="AC3805">_xlfn.IFS(
    Merge1[[#This Row],[Balance]]&lt;=50000,"Low",
    Merge1[[#This Row],[Balance]]&lt;=200000,"Medium",
    Merge1[[#This Row],[Balance]]&gt;200000,"High"
)</f>
        <v>Medium</v>
      </c>
    </row>
    <row r="3806" spans="1:29" x14ac:dyDescent="0.25">
      <c r="A3806" s="1" t="s">
        <v>2085</v>
      </c>
      <c r="B3806" s="1" t="s">
        <v>5857</v>
      </c>
      <c r="C3806" s="1" t="s">
        <v>5832</v>
      </c>
      <c r="D3806" s="2">
        <v>44015</v>
      </c>
      <c r="E3806">
        <v>430917</v>
      </c>
      <c r="F3806">
        <v>479</v>
      </c>
      <c r="G3806">
        <v>0</v>
      </c>
      <c r="H3806" s="1" t="s">
        <v>5833</v>
      </c>
      <c r="I3806" s="1" t="s">
        <v>6685</v>
      </c>
      <c r="J3806" s="1" t="s">
        <v>6240</v>
      </c>
      <c r="K3806">
        <v>43</v>
      </c>
      <c r="L3806" s="1" t="s">
        <v>6260</v>
      </c>
      <c r="M3806" s="1" t="s">
        <v>6251</v>
      </c>
      <c r="N3806">
        <v>90316</v>
      </c>
      <c r="O3806" s="1" t="s">
        <v>6248</v>
      </c>
      <c r="P3806" s="2">
        <v>44926</v>
      </c>
      <c r="Q3806" s="2">
        <v>45164</v>
      </c>
      <c r="R3806" s="1" t="s">
        <v>6889</v>
      </c>
      <c r="S3806" s="1" t="s">
        <v>6919</v>
      </c>
      <c r="T3806" s="1" t="s">
        <v>14</v>
      </c>
      <c r="U3806">
        <v>7105</v>
      </c>
      <c r="V3806" s="1" t="s">
        <v>10</v>
      </c>
      <c r="W3806" s="1" t="s">
        <v>20</v>
      </c>
      <c r="X3806" s="2">
        <f t="shared" ca="1" si="59"/>
        <v>45937</v>
      </c>
      <c r="Y3806" s="1">
        <f ca="1">ROUND(YEARFRAC(Merge1[[#This Row],[Join_Date]],Merge1[[#This Row],[Today]], 3),0)</f>
        <v>3</v>
      </c>
      <c r="Z3806" s="1" t="str" cm="1">
        <f t="array" aca="1" ref="Z3806" ca="1">_xlfn.IFS(
   Merge1[[#This Row],[Customer Tenure]]&lt;=2,"New",
   Merge1[[#This Row],[Customer Tenure]]&lt;=5,"Emerging",
  Merge1[[#This Row],[Customer Tenure]]&lt;9,"Established",
   TRUE,"Loyal"
)</f>
        <v>Emerging</v>
      </c>
      <c r="AA3806" s="1" t="str" cm="1">
        <f t="array" ref="AA3806">_xlfn.IFS(Merge1[[#This Row],[Income]]&lt;=30000,"Low",Merge1[[#This Row],[Income]]&lt;=60000,"Medium",Merge1[[#This Row],[Income]]&lt;=100000,"High", Merge1[[#This Row],[Income]]&gt;100000," Premium")</f>
        <v>High</v>
      </c>
      <c r="AB3806" s="1" t="str" cm="1">
        <f t="array" ref="AB3806">_xlfn.IFS(Merge1[[#This Row],[Age]]&lt;= 28,"Gen Z", Merge1[[#This Row],[Age]]&lt;=44,"Millennials", Merge1[[#This Row],[Age]]&lt;=60,"Gen X", Merge1[[#This Row],[Age]]&gt;60,"Baby Boomers")</f>
        <v>Millennials</v>
      </c>
      <c r="AC3806" s="1" t="str" cm="1">
        <f t="array" ref="AC3806">_xlfn.IFS(
    Merge1[[#This Row],[Balance]]&lt;=50000,"Low",
    Merge1[[#This Row],[Balance]]&lt;=200000,"Medium",
    Merge1[[#This Row],[Balance]]&gt;200000,"High"
)</f>
        <v>High</v>
      </c>
    </row>
    <row r="3807" spans="1:29" x14ac:dyDescent="0.25">
      <c r="A3807" s="1" t="s">
        <v>1125</v>
      </c>
      <c r="B3807" s="1" t="s">
        <v>5897</v>
      </c>
      <c r="C3807" s="1" t="s">
        <v>5835</v>
      </c>
      <c r="D3807" s="2">
        <v>43964</v>
      </c>
      <c r="E3807">
        <v>485687</v>
      </c>
      <c r="F3807">
        <v>572</v>
      </c>
      <c r="G3807">
        <v>0</v>
      </c>
      <c r="H3807" s="1" t="s">
        <v>5833</v>
      </c>
      <c r="I3807" s="1" t="s">
        <v>6670</v>
      </c>
      <c r="J3807" s="1" t="s">
        <v>6240</v>
      </c>
      <c r="K3807">
        <v>24</v>
      </c>
      <c r="L3807" s="1" t="s">
        <v>6256</v>
      </c>
      <c r="M3807" s="1" t="s">
        <v>6242</v>
      </c>
      <c r="N3807">
        <v>56877</v>
      </c>
      <c r="O3807" s="1" t="s">
        <v>6248</v>
      </c>
      <c r="P3807" s="2">
        <v>45877</v>
      </c>
      <c r="Q3807" s="2">
        <v>45779</v>
      </c>
      <c r="R3807" s="1" t="s">
        <v>6906</v>
      </c>
      <c r="S3807" s="1" t="s">
        <v>6907</v>
      </c>
      <c r="T3807" s="1" t="s">
        <v>23</v>
      </c>
      <c r="U3807">
        <v>7730</v>
      </c>
      <c r="V3807" s="1" t="s">
        <v>15</v>
      </c>
      <c r="W3807" s="1" t="s">
        <v>50</v>
      </c>
      <c r="X3807" s="2">
        <f t="shared" ca="1" si="59"/>
        <v>45937</v>
      </c>
      <c r="Y3807" s="1">
        <f ca="1">ROUND(YEARFRAC(Merge1[[#This Row],[Join_Date]],Merge1[[#This Row],[Today]], 3),0)</f>
        <v>0</v>
      </c>
      <c r="Z3807" s="1" t="str" cm="1">
        <f t="array" aca="1" ref="Z3807" ca="1">_xlfn.IFS(
   Merge1[[#This Row],[Customer Tenure]]&lt;=2,"New",
   Merge1[[#This Row],[Customer Tenure]]&lt;=5,"Emerging",
  Merge1[[#This Row],[Customer Tenure]]&lt;9,"Established",
   TRUE,"Loyal"
)</f>
        <v>New</v>
      </c>
      <c r="AA3807" s="1" t="str" cm="1">
        <f t="array" ref="AA3807">_xlfn.IFS(Merge1[[#This Row],[Income]]&lt;=30000,"Low",Merge1[[#This Row],[Income]]&lt;=60000,"Medium",Merge1[[#This Row],[Income]]&lt;=100000,"High", Merge1[[#This Row],[Income]]&gt;100000," Premium")</f>
        <v>Medium</v>
      </c>
      <c r="AB3807" s="1" t="str" cm="1">
        <f t="array" ref="AB3807">_xlfn.IFS(Merge1[[#This Row],[Age]]&lt;= 28,"Gen Z", Merge1[[#This Row],[Age]]&lt;=44,"Millennials", Merge1[[#This Row],[Age]]&lt;=60,"Gen X", Merge1[[#This Row],[Age]]&gt;60,"Baby Boomers")</f>
        <v>Gen Z</v>
      </c>
      <c r="AC3807" s="1" t="str" cm="1">
        <f t="array" ref="AC3807">_xlfn.IFS(
    Merge1[[#This Row],[Balance]]&lt;=50000,"Low",
    Merge1[[#This Row],[Balance]]&lt;=200000,"Medium",
    Merge1[[#This Row],[Balance]]&gt;200000,"High"
)</f>
        <v>High</v>
      </c>
    </row>
    <row r="3808" spans="1:29" x14ac:dyDescent="0.25">
      <c r="A3808" s="1" t="s">
        <v>2854</v>
      </c>
      <c r="B3808" s="1" t="s">
        <v>5903</v>
      </c>
      <c r="C3808" s="1" t="s">
        <v>5835</v>
      </c>
      <c r="D3808" s="2">
        <v>45133</v>
      </c>
      <c r="E3808">
        <v>373747</v>
      </c>
      <c r="F3808">
        <v>626</v>
      </c>
      <c r="G3808">
        <v>0</v>
      </c>
      <c r="H3808" s="1" t="s">
        <v>5833</v>
      </c>
      <c r="I3808" s="1" t="s">
        <v>6302</v>
      </c>
      <c r="J3808" s="1" t="s">
        <v>6245</v>
      </c>
      <c r="K3808">
        <v>72</v>
      </c>
      <c r="L3808" s="1" t="s">
        <v>6246</v>
      </c>
      <c r="M3808" s="1" t="s">
        <v>6254</v>
      </c>
      <c r="N3808">
        <v>96898</v>
      </c>
      <c r="O3808" s="1" t="s">
        <v>6248</v>
      </c>
      <c r="P3808" s="2">
        <v>42533</v>
      </c>
      <c r="Q3808" s="2">
        <v>45383</v>
      </c>
      <c r="R3808" s="1" t="s">
        <v>6893</v>
      </c>
      <c r="S3808" s="1" t="s">
        <v>6911</v>
      </c>
      <c r="T3808" s="1" t="s">
        <v>14</v>
      </c>
      <c r="U3808">
        <v>3265</v>
      </c>
      <c r="V3808" s="1" t="s">
        <v>19</v>
      </c>
      <c r="W3808" s="1" t="s">
        <v>11</v>
      </c>
      <c r="X3808" s="2">
        <f t="shared" ca="1" si="59"/>
        <v>45937</v>
      </c>
      <c r="Y3808" s="1">
        <f ca="1">ROUND(YEARFRAC(Merge1[[#This Row],[Join_Date]],Merge1[[#This Row],[Today]], 3),0)</f>
        <v>9</v>
      </c>
      <c r="Z3808" s="1" t="str" cm="1">
        <f t="array" aca="1" ref="Z3808" ca="1">_xlfn.IFS(
   Merge1[[#This Row],[Customer Tenure]]&lt;=2,"New",
   Merge1[[#This Row],[Customer Tenure]]&lt;=5,"Emerging",
  Merge1[[#This Row],[Customer Tenure]]&lt;9,"Established",
   TRUE,"Loyal"
)</f>
        <v>Loyal</v>
      </c>
      <c r="AA3808" s="1" t="str" cm="1">
        <f t="array" ref="AA3808">_xlfn.IFS(Merge1[[#This Row],[Income]]&lt;=30000,"Low",Merge1[[#This Row],[Income]]&lt;=60000,"Medium",Merge1[[#This Row],[Income]]&lt;=100000,"High", Merge1[[#This Row],[Income]]&gt;100000," Premium")</f>
        <v>High</v>
      </c>
      <c r="AB3808" s="1" t="str" cm="1">
        <f t="array" ref="AB3808">_xlfn.IFS(Merge1[[#This Row],[Age]]&lt;= 28,"Gen Z", Merge1[[#This Row],[Age]]&lt;=44,"Millennials", Merge1[[#This Row],[Age]]&lt;=60,"Gen X", Merge1[[#This Row],[Age]]&gt;60,"Baby Boomers")</f>
        <v>Baby Boomers</v>
      </c>
      <c r="AC3808" s="1" t="str" cm="1">
        <f t="array" ref="AC3808">_xlfn.IFS(
    Merge1[[#This Row],[Balance]]&lt;=50000,"Low",
    Merge1[[#This Row],[Balance]]&lt;=200000,"Medium",
    Merge1[[#This Row],[Balance]]&gt;200000,"High"
)</f>
        <v>High</v>
      </c>
    </row>
    <row r="3809" spans="1:29" x14ac:dyDescent="0.25">
      <c r="A3809" s="1" t="s">
        <v>1672</v>
      </c>
      <c r="B3809" s="1" t="s">
        <v>6072</v>
      </c>
      <c r="C3809" s="1" t="s">
        <v>5835</v>
      </c>
      <c r="D3809" s="2">
        <v>42483</v>
      </c>
      <c r="E3809">
        <v>448828</v>
      </c>
      <c r="F3809">
        <v>458</v>
      </c>
      <c r="G3809">
        <v>0</v>
      </c>
      <c r="H3809" s="1" t="s">
        <v>5833</v>
      </c>
      <c r="I3809" s="1" t="s">
        <v>6730</v>
      </c>
      <c r="J3809" s="1" t="s">
        <v>6245</v>
      </c>
      <c r="K3809">
        <v>53</v>
      </c>
      <c r="L3809" s="1" t="s">
        <v>6246</v>
      </c>
      <c r="M3809" s="1" t="s">
        <v>6257</v>
      </c>
      <c r="N3809">
        <v>182932</v>
      </c>
      <c r="O3809" s="1" t="s">
        <v>6248</v>
      </c>
      <c r="P3809" s="2">
        <v>45157</v>
      </c>
      <c r="Q3809" s="2">
        <v>45683</v>
      </c>
      <c r="R3809" s="1" t="s">
        <v>6902</v>
      </c>
      <c r="S3809" s="1" t="s">
        <v>6908</v>
      </c>
      <c r="T3809" s="1" t="s">
        <v>14</v>
      </c>
      <c r="U3809">
        <v>1068</v>
      </c>
      <c r="V3809" s="1" t="s">
        <v>19</v>
      </c>
      <c r="W3809" s="1" t="s">
        <v>50</v>
      </c>
      <c r="X3809" s="2">
        <f t="shared" ca="1" si="59"/>
        <v>45937</v>
      </c>
      <c r="Y3809" s="1">
        <f ca="1">ROUND(YEARFRAC(Merge1[[#This Row],[Join_Date]],Merge1[[#This Row],[Today]], 3),0)</f>
        <v>2</v>
      </c>
      <c r="Z3809" s="1" t="str" cm="1">
        <f t="array" aca="1" ref="Z3809" ca="1">_xlfn.IFS(
   Merge1[[#This Row],[Customer Tenure]]&lt;=2,"New",
   Merge1[[#This Row],[Customer Tenure]]&lt;=5,"Emerging",
  Merge1[[#This Row],[Customer Tenure]]&lt;9,"Established",
   TRUE,"Loyal"
)</f>
        <v>New</v>
      </c>
      <c r="AA3809" s="1" t="str" cm="1">
        <f t="array" ref="AA3809">_xlfn.IFS(Merge1[[#This Row],[Income]]&lt;=30000,"Low",Merge1[[#This Row],[Income]]&lt;=60000,"Medium",Merge1[[#This Row],[Income]]&lt;=100000,"High", Merge1[[#This Row],[Income]]&gt;100000," Premium")</f>
        <v xml:space="preserve"> Premium</v>
      </c>
      <c r="AB3809" s="1" t="str" cm="1">
        <f t="array" ref="AB3809">_xlfn.IFS(Merge1[[#This Row],[Age]]&lt;= 28,"Gen Z", Merge1[[#This Row],[Age]]&lt;=44,"Millennials", Merge1[[#This Row],[Age]]&lt;=60,"Gen X", Merge1[[#This Row],[Age]]&gt;60,"Baby Boomers")</f>
        <v>Gen X</v>
      </c>
      <c r="AC3809" s="1" t="str" cm="1">
        <f t="array" ref="AC3809">_xlfn.IFS(
    Merge1[[#This Row],[Balance]]&lt;=50000,"Low",
    Merge1[[#This Row],[Balance]]&lt;=200000,"Medium",
    Merge1[[#This Row],[Balance]]&gt;200000,"High"
)</f>
        <v>High</v>
      </c>
    </row>
    <row r="3810" spans="1:29" x14ac:dyDescent="0.25">
      <c r="A3810" s="1" t="s">
        <v>3963</v>
      </c>
      <c r="B3810" s="1" t="s">
        <v>6066</v>
      </c>
      <c r="C3810" s="1" t="s">
        <v>5846</v>
      </c>
      <c r="D3810" s="2">
        <v>45147</v>
      </c>
      <c r="E3810">
        <v>189052</v>
      </c>
      <c r="F3810">
        <v>726</v>
      </c>
      <c r="G3810">
        <v>239784</v>
      </c>
      <c r="H3810" s="1" t="s">
        <v>5833</v>
      </c>
      <c r="I3810" s="1" t="s">
        <v>6345</v>
      </c>
      <c r="J3810" s="1" t="s">
        <v>6245</v>
      </c>
      <c r="K3810">
        <v>60</v>
      </c>
      <c r="L3810" s="1" t="s">
        <v>6241</v>
      </c>
      <c r="M3810" s="1" t="s">
        <v>6242</v>
      </c>
      <c r="N3810">
        <v>45559</v>
      </c>
      <c r="O3810" s="1" t="s">
        <v>6248</v>
      </c>
      <c r="P3810" s="2">
        <v>42457</v>
      </c>
      <c r="Q3810" s="2">
        <v>45595</v>
      </c>
      <c r="R3810" s="1" t="s">
        <v>6912</v>
      </c>
      <c r="S3810" s="1" t="s">
        <v>6917</v>
      </c>
      <c r="T3810" s="1" t="s">
        <v>23</v>
      </c>
      <c r="U3810">
        <v>1967</v>
      </c>
      <c r="V3810" s="1" t="s">
        <v>19</v>
      </c>
      <c r="W3810" s="1" t="s">
        <v>40</v>
      </c>
      <c r="X3810" s="2">
        <f t="shared" ca="1" si="59"/>
        <v>45937</v>
      </c>
      <c r="Y3810" s="1">
        <f ca="1">ROUND(YEARFRAC(Merge1[[#This Row],[Join_Date]],Merge1[[#This Row],[Today]], 3),0)</f>
        <v>10</v>
      </c>
      <c r="Z3810" s="1" t="str" cm="1">
        <f t="array" aca="1" ref="Z3810" ca="1">_xlfn.IFS(
   Merge1[[#This Row],[Customer Tenure]]&lt;=2,"New",
   Merge1[[#This Row],[Customer Tenure]]&lt;=5,"Emerging",
  Merge1[[#This Row],[Customer Tenure]]&lt;9,"Established",
   TRUE,"Loyal"
)</f>
        <v>Loyal</v>
      </c>
      <c r="AA3810" s="1" t="str" cm="1">
        <f t="array" ref="AA3810">_xlfn.IFS(Merge1[[#This Row],[Income]]&lt;=30000,"Low",Merge1[[#This Row],[Income]]&lt;=60000,"Medium",Merge1[[#This Row],[Income]]&lt;=100000,"High", Merge1[[#This Row],[Income]]&gt;100000," Premium")</f>
        <v>Medium</v>
      </c>
      <c r="AB3810" s="1" t="str" cm="1">
        <f t="array" ref="AB3810">_xlfn.IFS(Merge1[[#This Row],[Age]]&lt;= 28,"Gen Z", Merge1[[#This Row],[Age]]&lt;=44,"Millennials", Merge1[[#This Row],[Age]]&lt;=60,"Gen X", Merge1[[#This Row],[Age]]&gt;60,"Baby Boomers")</f>
        <v>Gen X</v>
      </c>
      <c r="AC3810" s="1" t="str" cm="1">
        <f t="array" ref="AC3810">_xlfn.IFS(
    Merge1[[#This Row],[Balance]]&lt;=50000,"Low",
    Merge1[[#This Row],[Balance]]&lt;=200000,"Medium",
    Merge1[[#This Row],[Balance]]&gt;200000,"High"
)</f>
        <v>Medium</v>
      </c>
    </row>
    <row r="3811" spans="1:29" x14ac:dyDescent="0.25">
      <c r="A3811" s="1" t="s">
        <v>705</v>
      </c>
      <c r="B3811" s="1" t="s">
        <v>5896</v>
      </c>
      <c r="C3811" s="1" t="s">
        <v>5835</v>
      </c>
      <c r="D3811" s="2">
        <v>42482</v>
      </c>
      <c r="E3811">
        <v>339387</v>
      </c>
      <c r="F3811">
        <v>636</v>
      </c>
      <c r="G3811">
        <v>0</v>
      </c>
      <c r="H3811" s="1" t="s">
        <v>5838</v>
      </c>
      <c r="I3811" s="1" t="s">
        <v>6854</v>
      </c>
      <c r="J3811" s="1" t="s">
        <v>6240</v>
      </c>
      <c r="K3811">
        <v>27</v>
      </c>
      <c r="L3811" s="1" t="s">
        <v>6256</v>
      </c>
      <c r="M3811" s="1" t="s">
        <v>6242</v>
      </c>
      <c r="N3811">
        <v>99141</v>
      </c>
      <c r="O3811" s="1" t="s">
        <v>6243</v>
      </c>
      <c r="P3811" s="2">
        <v>45393</v>
      </c>
      <c r="Q3811" s="2">
        <v>45401</v>
      </c>
      <c r="R3811" s="1" t="s">
        <v>6893</v>
      </c>
      <c r="S3811" s="1" t="s">
        <v>6911</v>
      </c>
      <c r="T3811" s="1" t="s">
        <v>23</v>
      </c>
      <c r="U3811">
        <v>6658</v>
      </c>
      <c r="V3811" s="1" t="s">
        <v>10</v>
      </c>
      <c r="W3811" s="1" t="s">
        <v>20</v>
      </c>
      <c r="X3811" s="2">
        <f t="shared" ca="1" si="59"/>
        <v>45937</v>
      </c>
      <c r="Y3811" s="1">
        <f ca="1">ROUND(YEARFRAC(Merge1[[#This Row],[Join_Date]],Merge1[[#This Row],[Today]], 3),0)</f>
        <v>1</v>
      </c>
      <c r="Z3811" s="1" t="str" cm="1">
        <f t="array" aca="1" ref="Z3811" ca="1">_xlfn.IFS(
   Merge1[[#This Row],[Customer Tenure]]&lt;=2,"New",
   Merge1[[#This Row],[Customer Tenure]]&lt;=5,"Emerging",
  Merge1[[#This Row],[Customer Tenure]]&lt;9,"Established",
   TRUE,"Loyal"
)</f>
        <v>New</v>
      </c>
      <c r="AA3811" s="1" t="str" cm="1">
        <f t="array" ref="AA3811">_xlfn.IFS(Merge1[[#This Row],[Income]]&lt;=30000,"Low",Merge1[[#This Row],[Income]]&lt;=60000,"Medium",Merge1[[#This Row],[Income]]&lt;=100000,"High", Merge1[[#This Row],[Income]]&gt;100000," Premium")</f>
        <v>High</v>
      </c>
      <c r="AB3811" s="1" t="str" cm="1">
        <f t="array" ref="AB3811">_xlfn.IFS(Merge1[[#This Row],[Age]]&lt;= 28,"Gen Z", Merge1[[#This Row],[Age]]&lt;=44,"Millennials", Merge1[[#This Row],[Age]]&lt;=60,"Gen X", Merge1[[#This Row],[Age]]&gt;60,"Baby Boomers")</f>
        <v>Gen Z</v>
      </c>
      <c r="AC3811" s="1" t="str" cm="1">
        <f t="array" ref="AC3811">_xlfn.IFS(
    Merge1[[#This Row],[Balance]]&lt;=50000,"Low",
    Merge1[[#This Row],[Balance]]&lt;=200000,"Medium",
    Merge1[[#This Row],[Balance]]&gt;200000,"High"
)</f>
        <v>High</v>
      </c>
    </row>
    <row r="3812" spans="1:29" x14ac:dyDescent="0.25">
      <c r="A3812" s="1" t="s">
        <v>2935</v>
      </c>
      <c r="B3812" s="1" t="s">
        <v>5914</v>
      </c>
      <c r="C3812" s="1" t="s">
        <v>5835</v>
      </c>
      <c r="D3812" s="2">
        <v>42608</v>
      </c>
      <c r="E3812">
        <v>289341</v>
      </c>
      <c r="F3812">
        <v>680</v>
      </c>
      <c r="G3812">
        <v>242268</v>
      </c>
      <c r="H3812" s="1" t="s">
        <v>5838</v>
      </c>
      <c r="I3812" s="1" t="s">
        <v>6347</v>
      </c>
      <c r="J3812" s="1" t="s">
        <v>6245</v>
      </c>
      <c r="K3812">
        <v>50</v>
      </c>
      <c r="L3812" s="1" t="s">
        <v>6256</v>
      </c>
      <c r="M3812" s="1" t="s">
        <v>6242</v>
      </c>
      <c r="N3812">
        <v>53742</v>
      </c>
      <c r="O3812" s="1" t="s">
        <v>6248</v>
      </c>
      <c r="P3812" s="2">
        <v>45677</v>
      </c>
      <c r="Q3812" s="2">
        <v>45224</v>
      </c>
      <c r="R3812" s="1" t="s">
        <v>6912</v>
      </c>
      <c r="S3812" s="1" t="s">
        <v>6913</v>
      </c>
      <c r="T3812" s="1" t="s">
        <v>28</v>
      </c>
      <c r="U3812">
        <v>4954</v>
      </c>
      <c r="V3812" s="1" t="s">
        <v>19</v>
      </c>
      <c r="W3812" s="1" t="s">
        <v>29</v>
      </c>
      <c r="X3812" s="2">
        <f t="shared" ca="1" si="59"/>
        <v>45937</v>
      </c>
      <c r="Y3812" s="1">
        <f ca="1">ROUND(YEARFRAC(Merge1[[#This Row],[Join_Date]],Merge1[[#This Row],[Today]], 3),0)</f>
        <v>1</v>
      </c>
      <c r="Z3812" s="1" t="str" cm="1">
        <f t="array" aca="1" ref="Z3812" ca="1">_xlfn.IFS(
   Merge1[[#This Row],[Customer Tenure]]&lt;=2,"New",
   Merge1[[#This Row],[Customer Tenure]]&lt;=5,"Emerging",
  Merge1[[#This Row],[Customer Tenure]]&lt;9,"Established",
   TRUE,"Loyal"
)</f>
        <v>New</v>
      </c>
      <c r="AA3812" s="1" t="str" cm="1">
        <f t="array" ref="AA3812">_xlfn.IFS(Merge1[[#This Row],[Income]]&lt;=30000,"Low",Merge1[[#This Row],[Income]]&lt;=60000,"Medium",Merge1[[#This Row],[Income]]&lt;=100000,"High", Merge1[[#This Row],[Income]]&gt;100000," Premium")</f>
        <v>Medium</v>
      </c>
      <c r="AB3812" s="1" t="str" cm="1">
        <f t="array" ref="AB3812">_xlfn.IFS(Merge1[[#This Row],[Age]]&lt;= 28,"Gen Z", Merge1[[#This Row],[Age]]&lt;=44,"Millennials", Merge1[[#This Row],[Age]]&lt;=60,"Gen X", Merge1[[#This Row],[Age]]&gt;60,"Baby Boomers")</f>
        <v>Gen X</v>
      </c>
      <c r="AC3812" s="1" t="str" cm="1">
        <f t="array" ref="AC3812">_xlfn.IFS(
    Merge1[[#This Row],[Balance]]&lt;=50000,"Low",
    Merge1[[#This Row],[Balance]]&lt;=200000,"Medium",
    Merge1[[#This Row],[Balance]]&gt;200000,"High"
)</f>
        <v>High</v>
      </c>
    </row>
    <row r="3813" spans="1:29" x14ac:dyDescent="0.25">
      <c r="A3813" s="1" t="s">
        <v>2423</v>
      </c>
      <c r="B3813" s="1" t="s">
        <v>6144</v>
      </c>
      <c r="C3813" s="1" t="s">
        <v>5846</v>
      </c>
      <c r="D3813" s="2">
        <v>45316</v>
      </c>
      <c r="E3813">
        <v>393184</v>
      </c>
      <c r="F3813">
        <v>777</v>
      </c>
      <c r="G3813">
        <v>143266</v>
      </c>
      <c r="H3813" s="1" t="s">
        <v>5833</v>
      </c>
      <c r="I3813" s="1" t="s">
        <v>6814</v>
      </c>
      <c r="J3813" s="1" t="s">
        <v>6240</v>
      </c>
      <c r="K3813">
        <v>35</v>
      </c>
      <c r="L3813" s="1" t="s">
        <v>6260</v>
      </c>
      <c r="M3813" s="1" t="s">
        <v>6251</v>
      </c>
      <c r="N3813">
        <v>169381</v>
      </c>
      <c r="O3813" s="1" t="s">
        <v>6243</v>
      </c>
      <c r="P3813" s="2">
        <v>44357</v>
      </c>
      <c r="Q3813" s="2">
        <v>45550</v>
      </c>
      <c r="R3813" s="1" t="s">
        <v>6897</v>
      </c>
      <c r="S3813" s="1" t="s">
        <v>6898</v>
      </c>
      <c r="T3813" s="1" t="s">
        <v>28</v>
      </c>
      <c r="U3813">
        <v>5068</v>
      </c>
      <c r="V3813" s="1" t="s">
        <v>19</v>
      </c>
      <c r="W3813" s="1" t="s">
        <v>55</v>
      </c>
      <c r="X3813" s="2">
        <f t="shared" ca="1" si="59"/>
        <v>45937</v>
      </c>
      <c r="Y3813" s="1">
        <f ca="1">ROUND(YEARFRAC(Merge1[[#This Row],[Join_Date]],Merge1[[#This Row],[Today]], 3),0)</f>
        <v>4</v>
      </c>
      <c r="Z3813" s="1" t="str" cm="1">
        <f t="array" aca="1" ref="Z3813" ca="1">_xlfn.IFS(
   Merge1[[#This Row],[Customer Tenure]]&lt;=2,"New",
   Merge1[[#This Row],[Customer Tenure]]&lt;=5,"Emerging",
  Merge1[[#This Row],[Customer Tenure]]&lt;9,"Established",
   TRUE,"Loyal"
)</f>
        <v>Emerging</v>
      </c>
      <c r="AA3813" s="1" t="str" cm="1">
        <f t="array" ref="AA3813">_xlfn.IFS(Merge1[[#This Row],[Income]]&lt;=30000,"Low",Merge1[[#This Row],[Income]]&lt;=60000,"Medium",Merge1[[#This Row],[Income]]&lt;=100000,"High", Merge1[[#This Row],[Income]]&gt;100000," Premium")</f>
        <v xml:space="preserve"> Premium</v>
      </c>
      <c r="AB3813" s="1" t="str" cm="1">
        <f t="array" ref="AB3813">_xlfn.IFS(Merge1[[#This Row],[Age]]&lt;= 28,"Gen Z", Merge1[[#This Row],[Age]]&lt;=44,"Millennials", Merge1[[#This Row],[Age]]&lt;=60,"Gen X", Merge1[[#This Row],[Age]]&gt;60,"Baby Boomers")</f>
        <v>Millennials</v>
      </c>
      <c r="AC3813" s="1" t="str" cm="1">
        <f t="array" ref="AC3813">_xlfn.IFS(
    Merge1[[#This Row],[Balance]]&lt;=50000,"Low",
    Merge1[[#This Row],[Balance]]&lt;=200000,"Medium",
    Merge1[[#This Row],[Balance]]&gt;200000,"High"
)</f>
        <v>High</v>
      </c>
    </row>
    <row r="3814" spans="1:29" x14ac:dyDescent="0.25">
      <c r="A3814" s="1" t="s">
        <v>4631</v>
      </c>
      <c r="B3814" s="1" t="s">
        <v>6142</v>
      </c>
      <c r="C3814" s="1" t="s">
        <v>5835</v>
      </c>
      <c r="D3814" s="2">
        <v>44218</v>
      </c>
      <c r="E3814">
        <v>141994</v>
      </c>
      <c r="F3814">
        <v>459</v>
      </c>
      <c r="G3814">
        <v>0</v>
      </c>
      <c r="H3814" s="1" t="s">
        <v>5833</v>
      </c>
      <c r="I3814" s="1" t="s">
        <v>6787</v>
      </c>
      <c r="J3814" s="1" t="s">
        <v>6245</v>
      </c>
      <c r="K3814">
        <v>65</v>
      </c>
      <c r="L3814" s="1" t="s">
        <v>6260</v>
      </c>
      <c r="M3814" s="1" t="s">
        <v>6242</v>
      </c>
      <c r="N3814">
        <v>53397</v>
      </c>
      <c r="O3814" s="1" t="s">
        <v>6248</v>
      </c>
      <c r="P3814" s="2">
        <v>45281</v>
      </c>
      <c r="Q3814" s="2">
        <v>45495</v>
      </c>
      <c r="R3814" s="1" t="s">
        <v>6891</v>
      </c>
      <c r="S3814" s="1" t="s">
        <v>6895</v>
      </c>
      <c r="T3814" s="1" t="s">
        <v>14</v>
      </c>
      <c r="U3814">
        <v>2529</v>
      </c>
      <c r="V3814" s="1" t="s">
        <v>10</v>
      </c>
      <c r="W3814" s="1" t="s">
        <v>40</v>
      </c>
      <c r="X3814" s="2">
        <f t="shared" ca="1" si="59"/>
        <v>45937</v>
      </c>
      <c r="Y3814" s="1">
        <f ca="1">ROUND(YEARFRAC(Merge1[[#This Row],[Join_Date]],Merge1[[#This Row],[Today]], 3),0)</f>
        <v>2</v>
      </c>
      <c r="Z3814" s="1" t="str" cm="1">
        <f t="array" aca="1" ref="Z3814" ca="1">_xlfn.IFS(
   Merge1[[#This Row],[Customer Tenure]]&lt;=2,"New",
   Merge1[[#This Row],[Customer Tenure]]&lt;=5,"Emerging",
  Merge1[[#This Row],[Customer Tenure]]&lt;9,"Established",
   TRUE,"Loyal"
)</f>
        <v>New</v>
      </c>
      <c r="AA3814" s="1" t="str" cm="1">
        <f t="array" ref="AA3814">_xlfn.IFS(Merge1[[#This Row],[Income]]&lt;=30000,"Low",Merge1[[#This Row],[Income]]&lt;=60000,"Medium",Merge1[[#This Row],[Income]]&lt;=100000,"High", Merge1[[#This Row],[Income]]&gt;100000," Premium")</f>
        <v>Medium</v>
      </c>
      <c r="AB3814" s="1" t="str" cm="1">
        <f t="array" ref="AB3814">_xlfn.IFS(Merge1[[#This Row],[Age]]&lt;= 28,"Gen Z", Merge1[[#This Row],[Age]]&lt;=44,"Millennials", Merge1[[#This Row],[Age]]&lt;=60,"Gen X", Merge1[[#This Row],[Age]]&gt;60,"Baby Boomers")</f>
        <v>Baby Boomers</v>
      </c>
      <c r="AC3814" s="1" t="str" cm="1">
        <f t="array" ref="AC3814">_xlfn.IFS(
    Merge1[[#This Row],[Balance]]&lt;=50000,"Low",
    Merge1[[#This Row],[Balance]]&lt;=200000,"Medium",
    Merge1[[#This Row],[Balance]]&gt;200000,"High"
)</f>
        <v>Medium</v>
      </c>
    </row>
    <row r="3815" spans="1:29" x14ac:dyDescent="0.25">
      <c r="A3815" s="1" t="s">
        <v>465</v>
      </c>
      <c r="B3815" s="1" t="s">
        <v>6121</v>
      </c>
      <c r="C3815" s="1" t="s">
        <v>5835</v>
      </c>
      <c r="D3815" s="2">
        <v>44091</v>
      </c>
      <c r="E3815">
        <v>274370</v>
      </c>
      <c r="F3815">
        <v>790</v>
      </c>
      <c r="G3815">
        <v>0</v>
      </c>
      <c r="H3815" s="1" t="s">
        <v>5833</v>
      </c>
      <c r="I3815" s="1" t="s">
        <v>6445</v>
      </c>
      <c r="J3815" s="1" t="s">
        <v>6245</v>
      </c>
      <c r="K3815">
        <v>47</v>
      </c>
      <c r="L3815" s="1" t="s">
        <v>6260</v>
      </c>
      <c r="M3815" s="1" t="s">
        <v>6266</v>
      </c>
      <c r="N3815">
        <v>196611</v>
      </c>
      <c r="O3815" s="1" t="s">
        <v>6243</v>
      </c>
      <c r="P3815" s="2">
        <v>44850</v>
      </c>
      <c r="Q3815" s="2">
        <v>45740</v>
      </c>
      <c r="R3815" s="1" t="s">
        <v>6899</v>
      </c>
      <c r="S3815" s="1" t="s">
        <v>6914</v>
      </c>
      <c r="T3815" s="1" t="s">
        <v>9</v>
      </c>
      <c r="U3815">
        <v>7923</v>
      </c>
      <c r="V3815" s="1" t="s">
        <v>19</v>
      </c>
      <c r="W3815" s="1" t="s">
        <v>106</v>
      </c>
      <c r="X3815" s="2">
        <f t="shared" ca="1" si="59"/>
        <v>45937</v>
      </c>
      <c r="Y3815" s="1">
        <f ca="1">ROUND(YEARFRAC(Merge1[[#This Row],[Join_Date]],Merge1[[#This Row],[Today]], 3),0)</f>
        <v>3</v>
      </c>
      <c r="Z3815" s="1" t="str" cm="1">
        <f t="array" aca="1" ref="Z3815" ca="1">_xlfn.IFS(
   Merge1[[#This Row],[Customer Tenure]]&lt;=2,"New",
   Merge1[[#This Row],[Customer Tenure]]&lt;=5,"Emerging",
  Merge1[[#This Row],[Customer Tenure]]&lt;9,"Established",
   TRUE,"Loyal"
)</f>
        <v>Emerging</v>
      </c>
      <c r="AA3815" s="1" t="str" cm="1">
        <f t="array" ref="AA3815">_xlfn.IFS(Merge1[[#This Row],[Income]]&lt;=30000,"Low",Merge1[[#This Row],[Income]]&lt;=60000,"Medium",Merge1[[#This Row],[Income]]&lt;=100000,"High", Merge1[[#This Row],[Income]]&gt;100000," Premium")</f>
        <v xml:space="preserve"> Premium</v>
      </c>
      <c r="AB3815" s="1" t="str" cm="1">
        <f t="array" ref="AB3815">_xlfn.IFS(Merge1[[#This Row],[Age]]&lt;= 28,"Gen Z", Merge1[[#This Row],[Age]]&lt;=44,"Millennials", Merge1[[#This Row],[Age]]&lt;=60,"Gen X", Merge1[[#This Row],[Age]]&gt;60,"Baby Boomers")</f>
        <v>Gen X</v>
      </c>
      <c r="AC3815" s="1" t="str" cm="1">
        <f t="array" ref="AC3815">_xlfn.IFS(
    Merge1[[#This Row],[Balance]]&lt;=50000,"Low",
    Merge1[[#This Row],[Balance]]&lt;=200000,"Medium",
    Merge1[[#This Row],[Balance]]&gt;200000,"High"
)</f>
        <v>High</v>
      </c>
    </row>
    <row r="3816" spans="1:29" x14ac:dyDescent="0.25">
      <c r="A3816" s="1" t="s">
        <v>2921</v>
      </c>
      <c r="B3816" s="1" t="s">
        <v>5968</v>
      </c>
      <c r="C3816" s="1" t="s">
        <v>5832</v>
      </c>
      <c r="D3816" s="2">
        <v>43956</v>
      </c>
      <c r="E3816">
        <v>493814</v>
      </c>
      <c r="F3816">
        <v>382</v>
      </c>
      <c r="G3816">
        <v>192646</v>
      </c>
      <c r="H3816" s="1" t="s">
        <v>5833</v>
      </c>
      <c r="I3816" s="1" t="s">
        <v>6450</v>
      </c>
      <c r="J3816" s="1" t="s">
        <v>6245</v>
      </c>
      <c r="K3816">
        <v>71</v>
      </c>
      <c r="L3816" s="1" t="s">
        <v>6241</v>
      </c>
      <c r="M3816" s="1" t="s">
        <v>6266</v>
      </c>
      <c r="N3816">
        <v>83888</v>
      </c>
      <c r="O3816" s="1" t="s">
        <v>6243</v>
      </c>
      <c r="P3816" s="2">
        <v>42314</v>
      </c>
      <c r="Q3816" s="2">
        <v>45867</v>
      </c>
      <c r="R3816" s="1" t="s">
        <v>6891</v>
      </c>
      <c r="S3816" s="1" t="s">
        <v>6892</v>
      </c>
      <c r="T3816" s="1" t="s">
        <v>28</v>
      </c>
      <c r="U3816">
        <v>2580</v>
      </c>
      <c r="V3816" s="1" t="s">
        <v>24</v>
      </c>
      <c r="W3816" s="1" t="s">
        <v>106</v>
      </c>
      <c r="X3816" s="2">
        <f t="shared" ca="1" si="59"/>
        <v>45937</v>
      </c>
      <c r="Y3816" s="1">
        <f ca="1">ROUND(YEARFRAC(Merge1[[#This Row],[Join_Date]],Merge1[[#This Row],[Today]], 3),0)</f>
        <v>10</v>
      </c>
      <c r="Z3816" s="1" t="str" cm="1">
        <f t="array" aca="1" ref="Z3816" ca="1">_xlfn.IFS(
   Merge1[[#This Row],[Customer Tenure]]&lt;=2,"New",
   Merge1[[#This Row],[Customer Tenure]]&lt;=5,"Emerging",
  Merge1[[#This Row],[Customer Tenure]]&lt;9,"Established",
   TRUE,"Loyal"
)</f>
        <v>Loyal</v>
      </c>
      <c r="AA3816" s="1" t="str" cm="1">
        <f t="array" ref="AA3816">_xlfn.IFS(Merge1[[#This Row],[Income]]&lt;=30000,"Low",Merge1[[#This Row],[Income]]&lt;=60000,"Medium",Merge1[[#This Row],[Income]]&lt;=100000,"High", Merge1[[#This Row],[Income]]&gt;100000," Premium")</f>
        <v>High</v>
      </c>
      <c r="AB3816" s="1" t="str" cm="1">
        <f t="array" ref="AB3816">_xlfn.IFS(Merge1[[#This Row],[Age]]&lt;= 28,"Gen Z", Merge1[[#This Row],[Age]]&lt;=44,"Millennials", Merge1[[#This Row],[Age]]&lt;=60,"Gen X", Merge1[[#This Row],[Age]]&gt;60,"Baby Boomers")</f>
        <v>Baby Boomers</v>
      </c>
      <c r="AC3816" s="1" t="str" cm="1">
        <f t="array" ref="AC3816">_xlfn.IFS(
    Merge1[[#This Row],[Balance]]&lt;=50000,"Low",
    Merge1[[#This Row],[Balance]]&lt;=200000,"Medium",
    Merge1[[#This Row],[Balance]]&gt;200000,"High"
)</f>
        <v>High</v>
      </c>
    </row>
    <row r="3817" spans="1:29" x14ac:dyDescent="0.25">
      <c r="A3817" s="1" t="s">
        <v>852</v>
      </c>
      <c r="B3817" s="1" t="s">
        <v>5960</v>
      </c>
      <c r="C3817" s="1" t="s">
        <v>5842</v>
      </c>
      <c r="D3817" s="2">
        <v>42302</v>
      </c>
      <c r="E3817">
        <v>99977</v>
      </c>
      <c r="F3817">
        <v>476</v>
      </c>
      <c r="G3817">
        <v>0</v>
      </c>
      <c r="H3817" s="1" t="s">
        <v>5833</v>
      </c>
      <c r="I3817" s="1" t="s">
        <v>6283</v>
      </c>
      <c r="J3817" s="1" t="s">
        <v>6245</v>
      </c>
      <c r="K3817">
        <v>44</v>
      </c>
      <c r="L3817" s="1" t="s">
        <v>6246</v>
      </c>
      <c r="M3817" s="1" t="s">
        <v>6247</v>
      </c>
      <c r="N3817">
        <v>189269</v>
      </c>
      <c r="O3817" s="1" t="s">
        <v>6243</v>
      </c>
      <c r="P3817" s="2">
        <v>45414</v>
      </c>
      <c r="Q3817" s="2">
        <v>45266</v>
      </c>
      <c r="R3817" s="1" t="s">
        <v>6904</v>
      </c>
      <c r="S3817" s="1" t="s">
        <v>6905</v>
      </c>
      <c r="T3817" s="1" t="s">
        <v>28</v>
      </c>
      <c r="U3817">
        <v>7460</v>
      </c>
      <c r="V3817" s="1" t="s">
        <v>19</v>
      </c>
      <c r="W3817" s="1" t="s">
        <v>40</v>
      </c>
      <c r="X3817" s="2">
        <f t="shared" ca="1" si="59"/>
        <v>45937</v>
      </c>
      <c r="Y3817" s="1">
        <f ca="1">ROUND(YEARFRAC(Merge1[[#This Row],[Join_Date]],Merge1[[#This Row],[Today]], 3),0)</f>
        <v>1</v>
      </c>
      <c r="Z3817" s="1" t="str" cm="1">
        <f t="array" aca="1" ref="Z3817" ca="1">_xlfn.IFS(
   Merge1[[#This Row],[Customer Tenure]]&lt;=2,"New",
   Merge1[[#This Row],[Customer Tenure]]&lt;=5,"Emerging",
  Merge1[[#This Row],[Customer Tenure]]&lt;9,"Established",
   TRUE,"Loyal"
)</f>
        <v>New</v>
      </c>
      <c r="AA3817" s="1" t="str" cm="1">
        <f t="array" ref="AA3817">_xlfn.IFS(Merge1[[#This Row],[Income]]&lt;=30000,"Low",Merge1[[#This Row],[Income]]&lt;=60000,"Medium",Merge1[[#This Row],[Income]]&lt;=100000,"High", Merge1[[#This Row],[Income]]&gt;100000," Premium")</f>
        <v xml:space="preserve"> Premium</v>
      </c>
      <c r="AB3817" s="1" t="str" cm="1">
        <f t="array" ref="AB3817">_xlfn.IFS(Merge1[[#This Row],[Age]]&lt;= 28,"Gen Z", Merge1[[#This Row],[Age]]&lt;=44,"Millennials", Merge1[[#This Row],[Age]]&lt;=60,"Gen X", Merge1[[#This Row],[Age]]&gt;60,"Baby Boomers")</f>
        <v>Millennials</v>
      </c>
      <c r="AC3817" s="1" t="str" cm="1">
        <f t="array" ref="AC3817">_xlfn.IFS(
    Merge1[[#This Row],[Balance]]&lt;=50000,"Low",
    Merge1[[#This Row],[Balance]]&lt;=200000,"Medium",
    Merge1[[#This Row],[Balance]]&gt;200000,"High"
)</f>
        <v>Medium</v>
      </c>
    </row>
    <row r="3818" spans="1:29" x14ac:dyDescent="0.25">
      <c r="A3818" s="1" t="s">
        <v>1990</v>
      </c>
      <c r="B3818" s="1" t="s">
        <v>5863</v>
      </c>
      <c r="C3818" s="1" t="s">
        <v>5832</v>
      </c>
      <c r="D3818" s="2">
        <v>45203</v>
      </c>
      <c r="E3818">
        <v>291071</v>
      </c>
      <c r="F3818">
        <v>689</v>
      </c>
      <c r="G3818">
        <v>196007</v>
      </c>
      <c r="H3818" s="1" t="s">
        <v>5833</v>
      </c>
      <c r="I3818" s="1" t="s">
        <v>6396</v>
      </c>
      <c r="J3818" s="1" t="s">
        <v>6245</v>
      </c>
      <c r="K3818">
        <v>71</v>
      </c>
      <c r="L3818" s="1" t="s">
        <v>6260</v>
      </c>
      <c r="M3818" s="1" t="s">
        <v>6257</v>
      </c>
      <c r="N3818">
        <v>69708</v>
      </c>
      <c r="O3818" s="1" t="s">
        <v>6248</v>
      </c>
      <c r="P3818" s="2">
        <v>45797</v>
      </c>
      <c r="Q3818" s="2">
        <v>45865</v>
      </c>
      <c r="R3818" s="1" t="s">
        <v>6891</v>
      </c>
      <c r="S3818" s="1" t="s">
        <v>6892</v>
      </c>
      <c r="T3818" s="1" t="s">
        <v>14</v>
      </c>
      <c r="U3818">
        <v>3897</v>
      </c>
      <c r="V3818" s="1" t="s">
        <v>10</v>
      </c>
      <c r="W3818" s="1" t="s">
        <v>16</v>
      </c>
      <c r="X3818" s="2">
        <f t="shared" ca="1" si="59"/>
        <v>45937</v>
      </c>
      <c r="Y3818" s="1">
        <f ca="1">ROUND(YEARFRAC(Merge1[[#This Row],[Join_Date]],Merge1[[#This Row],[Today]], 3),0)</f>
        <v>0</v>
      </c>
      <c r="Z3818" s="1" t="str" cm="1">
        <f t="array" aca="1" ref="Z3818" ca="1">_xlfn.IFS(
   Merge1[[#This Row],[Customer Tenure]]&lt;=2,"New",
   Merge1[[#This Row],[Customer Tenure]]&lt;=5,"Emerging",
  Merge1[[#This Row],[Customer Tenure]]&lt;9,"Established",
   TRUE,"Loyal"
)</f>
        <v>New</v>
      </c>
      <c r="AA3818" s="1" t="str" cm="1">
        <f t="array" ref="AA3818">_xlfn.IFS(Merge1[[#This Row],[Income]]&lt;=30000,"Low",Merge1[[#This Row],[Income]]&lt;=60000,"Medium",Merge1[[#This Row],[Income]]&lt;=100000,"High", Merge1[[#This Row],[Income]]&gt;100000," Premium")</f>
        <v>High</v>
      </c>
      <c r="AB3818" s="1" t="str" cm="1">
        <f t="array" ref="AB3818">_xlfn.IFS(Merge1[[#This Row],[Age]]&lt;= 28,"Gen Z", Merge1[[#This Row],[Age]]&lt;=44,"Millennials", Merge1[[#This Row],[Age]]&lt;=60,"Gen X", Merge1[[#This Row],[Age]]&gt;60,"Baby Boomers")</f>
        <v>Baby Boomers</v>
      </c>
      <c r="AC3818" s="1" t="str" cm="1">
        <f t="array" ref="AC3818">_xlfn.IFS(
    Merge1[[#This Row],[Balance]]&lt;=50000,"Low",
    Merge1[[#This Row],[Balance]]&lt;=200000,"Medium",
    Merge1[[#This Row],[Balance]]&gt;200000,"High"
)</f>
        <v>High</v>
      </c>
    </row>
    <row r="3819" spans="1:29" x14ac:dyDescent="0.25">
      <c r="A3819" s="1" t="s">
        <v>754</v>
      </c>
      <c r="B3819" s="1" t="s">
        <v>6105</v>
      </c>
      <c r="C3819" s="1" t="s">
        <v>5832</v>
      </c>
      <c r="D3819" s="2">
        <v>45193</v>
      </c>
      <c r="E3819">
        <v>177718</v>
      </c>
      <c r="F3819">
        <v>463</v>
      </c>
      <c r="G3819">
        <v>0</v>
      </c>
      <c r="H3819" s="1" t="s">
        <v>5833</v>
      </c>
      <c r="I3819" s="1" t="s">
        <v>6835</v>
      </c>
      <c r="J3819" s="1" t="s">
        <v>6240</v>
      </c>
      <c r="K3819">
        <v>38</v>
      </c>
      <c r="L3819" s="1" t="s">
        <v>6241</v>
      </c>
      <c r="M3819" s="1" t="s">
        <v>6254</v>
      </c>
      <c r="N3819">
        <v>176683</v>
      </c>
      <c r="O3819" s="1" t="s">
        <v>6243</v>
      </c>
      <c r="P3819" s="2">
        <v>42325</v>
      </c>
      <c r="Q3819" s="2">
        <v>45589</v>
      </c>
      <c r="R3819" s="1" t="s">
        <v>6912</v>
      </c>
      <c r="S3819" s="1" t="s">
        <v>6917</v>
      </c>
      <c r="T3819" s="1" t="s">
        <v>9</v>
      </c>
      <c r="U3819">
        <v>7713</v>
      </c>
      <c r="V3819" s="1" t="s">
        <v>19</v>
      </c>
      <c r="W3819" s="1" t="s">
        <v>25</v>
      </c>
      <c r="X3819" s="2">
        <f t="shared" ca="1" si="59"/>
        <v>45937</v>
      </c>
      <c r="Y3819" s="1">
        <f ca="1">ROUND(YEARFRAC(Merge1[[#This Row],[Join_Date]],Merge1[[#This Row],[Today]], 3),0)</f>
        <v>10</v>
      </c>
      <c r="Z3819" s="1" t="str" cm="1">
        <f t="array" aca="1" ref="Z3819" ca="1">_xlfn.IFS(
   Merge1[[#This Row],[Customer Tenure]]&lt;=2,"New",
   Merge1[[#This Row],[Customer Tenure]]&lt;=5,"Emerging",
  Merge1[[#This Row],[Customer Tenure]]&lt;9,"Established",
   TRUE,"Loyal"
)</f>
        <v>Loyal</v>
      </c>
      <c r="AA3819" s="1" t="str" cm="1">
        <f t="array" ref="AA3819">_xlfn.IFS(Merge1[[#This Row],[Income]]&lt;=30000,"Low",Merge1[[#This Row],[Income]]&lt;=60000,"Medium",Merge1[[#This Row],[Income]]&lt;=100000,"High", Merge1[[#This Row],[Income]]&gt;100000," Premium")</f>
        <v xml:space="preserve"> Premium</v>
      </c>
      <c r="AB3819" s="1" t="str" cm="1">
        <f t="array" ref="AB3819">_xlfn.IFS(Merge1[[#This Row],[Age]]&lt;= 28,"Gen Z", Merge1[[#This Row],[Age]]&lt;=44,"Millennials", Merge1[[#This Row],[Age]]&lt;=60,"Gen X", Merge1[[#This Row],[Age]]&gt;60,"Baby Boomers")</f>
        <v>Millennials</v>
      </c>
      <c r="AC3819" s="1" t="str" cm="1">
        <f t="array" ref="AC3819">_xlfn.IFS(
    Merge1[[#This Row],[Balance]]&lt;=50000,"Low",
    Merge1[[#This Row],[Balance]]&lt;=200000,"Medium",
    Merge1[[#This Row],[Balance]]&gt;200000,"High"
)</f>
        <v>Medium</v>
      </c>
    </row>
    <row r="3820" spans="1:29" x14ac:dyDescent="0.25">
      <c r="A3820" s="1" t="s">
        <v>1541</v>
      </c>
      <c r="B3820" s="1" t="s">
        <v>6026</v>
      </c>
      <c r="C3820" s="1" t="s">
        <v>5832</v>
      </c>
      <c r="D3820" s="2">
        <v>43567</v>
      </c>
      <c r="E3820">
        <v>233192</v>
      </c>
      <c r="F3820">
        <v>794</v>
      </c>
      <c r="G3820">
        <v>0</v>
      </c>
      <c r="H3820" s="1" t="s">
        <v>5833</v>
      </c>
      <c r="I3820" s="1" t="s">
        <v>6554</v>
      </c>
      <c r="J3820" s="1" t="s">
        <v>6245</v>
      </c>
      <c r="K3820">
        <v>35</v>
      </c>
      <c r="L3820" s="1" t="s">
        <v>6246</v>
      </c>
      <c r="M3820" s="1" t="s">
        <v>6262</v>
      </c>
      <c r="N3820">
        <v>20526</v>
      </c>
      <c r="O3820" s="1" t="s">
        <v>6243</v>
      </c>
      <c r="P3820" s="2">
        <v>43688</v>
      </c>
      <c r="Q3820" s="2">
        <v>45451</v>
      </c>
      <c r="R3820" s="1" t="s">
        <v>6883</v>
      </c>
      <c r="S3820" s="1" t="s">
        <v>6884</v>
      </c>
      <c r="T3820" s="1" t="s">
        <v>23</v>
      </c>
      <c r="U3820">
        <v>6427</v>
      </c>
      <c r="V3820" s="1" t="s">
        <v>10</v>
      </c>
      <c r="W3820" s="1" t="s">
        <v>11</v>
      </c>
      <c r="X3820" s="2">
        <f t="shared" ca="1" si="59"/>
        <v>45937</v>
      </c>
      <c r="Y3820" s="1">
        <f ca="1">ROUND(YEARFRAC(Merge1[[#This Row],[Join_Date]],Merge1[[#This Row],[Today]], 3),0)</f>
        <v>6</v>
      </c>
      <c r="Z3820" s="1" t="str" cm="1">
        <f t="array" aca="1" ref="Z3820" ca="1">_xlfn.IFS(
   Merge1[[#This Row],[Customer Tenure]]&lt;=2,"New",
   Merge1[[#This Row],[Customer Tenure]]&lt;=5,"Emerging",
  Merge1[[#This Row],[Customer Tenure]]&lt;9,"Established",
   TRUE,"Loyal"
)</f>
        <v>Established</v>
      </c>
      <c r="AA3820" s="1" t="str" cm="1">
        <f t="array" ref="AA3820">_xlfn.IFS(Merge1[[#This Row],[Income]]&lt;=30000,"Low",Merge1[[#This Row],[Income]]&lt;=60000,"Medium",Merge1[[#This Row],[Income]]&lt;=100000,"High", Merge1[[#This Row],[Income]]&gt;100000," Premium")</f>
        <v>Low</v>
      </c>
      <c r="AB3820" s="1" t="str" cm="1">
        <f t="array" ref="AB3820">_xlfn.IFS(Merge1[[#This Row],[Age]]&lt;= 28,"Gen Z", Merge1[[#This Row],[Age]]&lt;=44,"Millennials", Merge1[[#This Row],[Age]]&lt;=60,"Gen X", Merge1[[#This Row],[Age]]&gt;60,"Baby Boomers")</f>
        <v>Millennials</v>
      </c>
      <c r="AC3820" s="1" t="str" cm="1">
        <f t="array" ref="AC3820">_xlfn.IFS(
    Merge1[[#This Row],[Balance]]&lt;=50000,"Low",
    Merge1[[#This Row],[Balance]]&lt;=200000,"Medium",
    Merge1[[#This Row],[Balance]]&gt;200000,"High"
)</f>
        <v>High</v>
      </c>
    </row>
    <row r="3821" spans="1:29" x14ac:dyDescent="0.25">
      <c r="A3821" s="1" t="s">
        <v>714</v>
      </c>
      <c r="B3821" s="1" t="s">
        <v>5924</v>
      </c>
      <c r="C3821" s="1" t="s">
        <v>5832</v>
      </c>
      <c r="D3821" s="2">
        <v>44544</v>
      </c>
      <c r="E3821">
        <v>56358</v>
      </c>
      <c r="F3821">
        <v>607</v>
      </c>
      <c r="G3821">
        <v>0</v>
      </c>
      <c r="H3821" s="1" t="s">
        <v>5833</v>
      </c>
      <c r="I3821" s="1" t="s">
        <v>6379</v>
      </c>
      <c r="J3821" s="1" t="s">
        <v>6240</v>
      </c>
      <c r="K3821">
        <v>36</v>
      </c>
      <c r="L3821" s="1" t="s">
        <v>6246</v>
      </c>
      <c r="M3821" s="1" t="s">
        <v>6262</v>
      </c>
      <c r="N3821">
        <v>119616</v>
      </c>
      <c r="O3821" s="1" t="s">
        <v>6248</v>
      </c>
      <c r="P3821" s="2">
        <v>44942</v>
      </c>
      <c r="Q3821" s="2">
        <v>45850</v>
      </c>
      <c r="R3821" s="1" t="s">
        <v>6891</v>
      </c>
      <c r="S3821" s="1" t="s">
        <v>6892</v>
      </c>
      <c r="T3821" s="1" t="s">
        <v>23</v>
      </c>
      <c r="U3821">
        <v>9089</v>
      </c>
      <c r="V3821" s="1" t="s">
        <v>19</v>
      </c>
      <c r="W3821" s="1" t="s">
        <v>25</v>
      </c>
      <c r="X3821" s="2">
        <f t="shared" ca="1" si="59"/>
        <v>45937</v>
      </c>
      <c r="Y3821" s="1">
        <f ca="1">ROUND(YEARFRAC(Merge1[[#This Row],[Join_Date]],Merge1[[#This Row],[Today]], 3),0)</f>
        <v>3</v>
      </c>
      <c r="Z3821" s="1" t="str" cm="1">
        <f t="array" aca="1" ref="Z3821" ca="1">_xlfn.IFS(
   Merge1[[#This Row],[Customer Tenure]]&lt;=2,"New",
   Merge1[[#This Row],[Customer Tenure]]&lt;=5,"Emerging",
  Merge1[[#This Row],[Customer Tenure]]&lt;9,"Established",
   TRUE,"Loyal"
)</f>
        <v>Emerging</v>
      </c>
      <c r="AA3821" s="1" t="str" cm="1">
        <f t="array" ref="AA3821">_xlfn.IFS(Merge1[[#This Row],[Income]]&lt;=30000,"Low",Merge1[[#This Row],[Income]]&lt;=60000,"Medium",Merge1[[#This Row],[Income]]&lt;=100000,"High", Merge1[[#This Row],[Income]]&gt;100000," Premium")</f>
        <v xml:space="preserve"> Premium</v>
      </c>
      <c r="AB3821" s="1" t="str" cm="1">
        <f t="array" ref="AB3821">_xlfn.IFS(Merge1[[#This Row],[Age]]&lt;= 28,"Gen Z", Merge1[[#This Row],[Age]]&lt;=44,"Millennials", Merge1[[#This Row],[Age]]&lt;=60,"Gen X", Merge1[[#This Row],[Age]]&gt;60,"Baby Boomers")</f>
        <v>Millennials</v>
      </c>
      <c r="AC3821" s="1" t="str" cm="1">
        <f t="array" ref="AC3821">_xlfn.IFS(
    Merge1[[#This Row],[Balance]]&lt;=50000,"Low",
    Merge1[[#This Row],[Balance]]&lt;=200000,"Medium",
    Merge1[[#This Row],[Balance]]&gt;200000,"High"
)</f>
        <v>Medium</v>
      </c>
    </row>
    <row r="3822" spans="1:29" x14ac:dyDescent="0.25">
      <c r="A3822" s="1" t="s">
        <v>114</v>
      </c>
      <c r="B3822" s="1" t="s">
        <v>5919</v>
      </c>
      <c r="C3822" s="1" t="s">
        <v>5832</v>
      </c>
      <c r="D3822" s="2">
        <v>45204</v>
      </c>
      <c r="E3822">
        <v>87954</v>
      </c>
      <c r="F3822">
        <v>839</v>
      </c>
      <c r="G3822">
        <v>0</v>
      </c>
      <c r="H3822" s="1" t="s">
        <v>5833</v>
      </c>
      <c r="I3822" s="1" t="s">
        <v>6618</v>
      </c>
      <c r="J3822" s="1" t="s">
        <v>6245</v>
      </c>
      <c r="K3822">
        <v>56</v>
      </c>
      <c r="L3822" s="1" t="s">
        <v>6260</v>
      </c>
      <c r="M3822" s="1" t="s">
        <v>6257</v>
      </c>
      <c r="N3822">
        <v>132755</v>
      </c>
      <c r="O3822" s="1" t="s">
        <v>6243</v>
      </c>
      <c r="P3822" s="2">
        <v>42510</v>
      </c>
      <c r="Q3822" s="2">
        <v>45401</v>
      </c>
      <c r="R3822" s="1" t="s">
        <v>6893</v>
      </c>
      <c r="S3822" s="1" t="s">
        <v>6911</v>
      </c>
      <c r="T3822" s="1" t="s">
        <v>14</v>
      </c>
      <c r="U3822">
        <v>754</v>
      </c>
      <c r="V3822" s="1" t="s">
        <v>24</v>
      </c>
      <c r="W3822" s="1" t="s">
        <v>55</v>
      </c>
      <c r="X3822" s="2">
        <f t="shared" ca="1" si="59"/>
        <v>45937</v>
      </c>
      <c r="Y3822" s="1">
        <f ca="1">ROUND(YEARFRAC(Merge1[[#This Row],[Join_Date]],Merge1[[#This Row],[Today]], 3),0)</f>
        <v>9</v>
      </c>
      <c r="Z3822" s="1" t="str" cm="1">
        <f t="array" aca="1" ref="Z3822" ca="1">_xlfn.IFS(
   Merge1[[#This Row],[Customer Tenure]]&lt;=2,"New",
   Merge1[[#This Row],[Customer Tenure]]&lt;=5,"Emerging",
  Merge1[[#This Row],[Customer Tenure]]&lt;9,"Established",
   TRUE,"Loyal"
)</f>
        <v>Loyal</v>
      </c>
      <c r="AA3822" s="1" t="str" cm="1">
        <f t="array" ref="AA3822">_xlfn.IFS(Merge1[[#This Row],[Income]]&lt;=30000,"Low",Merge1[[#This Row],[Income]]&lt;=60000,"Medium",Merge1[[#This Row],[Income]]&lt;=100000,"High", Merge1[[#This Row],[Income]]&gt;100000," Premium")</f>
        <v xml:space="preserve"> Premium</v>
      </c>
      <c r="AB3822" s="1" t="str" cm="1">
        <f t="array" ref="AB3822">_xlfn.IFS(Merge1[[#This Row],[Age]]&lt;= 28,"Gen Z", Merge1[[#This Row],[Age]]&lt;=44,"Millennials", Merge1[[#This Row],[Age]]&lt;=60,"Gen X", Merge1[[#This Row],[Age]]&gt;60,"Baby Boomers")</f>
        <v>Gen X</v>
      </c>
      <c r="AC3822" s="1" t="str" cm="1">
        <f t="array" ref="AC3822">_xlfn.IFS(
    Merge1[[#This Row],[Balance]]&lt;=50000,"Low",
    Merge1[[#This Row],[Balance]]&lt;=200000,"Medium",
    Merge1[[#This Row],[Balance]]&gt;200000,"High"
)</f>
        <v>Medium</v>
      </c>
    </row>
    <row r="3823" spans="1:29" x14ac:dyDescent="0.25">
      <c r="A3823" s="1" t="s">
        <v>788</v>
      </c>
      <c r="B3823" s="1" t="s">
        <v>5920</v>
      </c>
      <c r="C3823" s="1" t="s">
        <v>5835</v>
      </c>
      <c r="D3823" s="2">
        <v>45492</v>
      </c>
      <c r="E3823">
        <v>131208</v>
      </c>
      <c r="F3823">
        <v>663</v>
      </c>
      <c r="G3823">
        <v>0</v>
      </c>
      <c r="H3823" s="1" t="s">
        <v>5833</v>
      </c>
      <c r="I3823" s="1" t="s">
        <v>6860</v>
      </c>
      <c r="J3823" s="1" t="s">
        <v>6245</v>
      </c>
      <c r="K3823">
        <v>31</v>
      </c>
      <c r="L3823" s="1" t="s">
        <v>6246</v>
      </c>
      <c r="M3823" s="1" t="s">
        <v>6247</v>
      </c>
      <c r="N3823">
        <v>52556</v>
      </c>
      <c r="O3823" s="1" t="s">
        <v>6248</v>
      </c>
      <c r="P3823" s="2">
        <v>42561</v>
      </c>
      <c r="Q3823" s="2">
        <v>45347</v>
      </c>
      <c r="R3823" s="1" t="s">
        <v>6885</v>
      </c>
      <c r="S3823" s="1" t="s">
        <v>6886</v>
      </c>
      <c r="T3823" s="1" t="s">
        <v>14</v>
      </c>
      <c r="U3823">
        <v>6430</v>
      </c>
      <c r="V3823" s="1" t="s">
        <v>10</v>
      </c>
      <c r="W3823" s="1" t="s">
        <v>106</v>
      </c>
      <c r="X3823" s="2">
        <f t="shared" ca="1" si="59"/>
        <v>45937</v>
      </c>
      <c r="Y3823" s="1">
        <f ca="1">ROUND(YEARFRAC(Merge1[[#This Row],[Join_Date]],Merge1[[#This Row],[Today]], 3),0)</f>
        <v>9</v>
      </c>
      <c r="Z3823" s="1" t="str" cm="1">
        <f t="array" aca="1" ref="Z3823" ca="1">_xlfn.IFS(
   Merge1[[#This Row],[Customer Tenure]]&lt;=2,"New",
   Merge1[[#This Row],[Customer Tenure]]&lt;=5,"Emerging",
  Merge1[[#This Row],[Customer Tenure]]&lt;9,"Established",
   TRUE,"Loyal"
)</f>
        <v>Loyal</v>
      </c>
      <c r="AA3823" s="1" t="str" cm="1">
        <f t="array" ref="AA3823">_xlfn.IFS(Merge1[[#This Row],[Income]]&lt;=30000,"Low",Merge1[[#This Row],[Income]]&lt;=60000,"Medium",Merge1[[#This Row],[Income]]&lt;=100000,"High", Merge1[[#This Row],[Income]]&gt;100000," Premium")</f>
        <v>Medium</v>
      </c>
      <c r="AB3823" s="1" t="str" cm="1">
        <f t="array" ref="AB3823">_xlfn.IFS(Merge1[[#This Row],[Age]]&lt;= 28,"Gen Z", Merge1[[#This Row],[Age]]&lt;=44,"Millennials", Merge1[[#This Row],[Age]]&lt;=60,"Gen X", Merge1[[#This Row],[Age]]&gt;60,"Baby Boomers")</f>
        <v>Millennials</v>
      </c>
      <c r="AC3823" s="1" t="str" cm="1">
        <f t="array" ref="AC3823">_xlfn.IFS(
    Merge1[[#This Row],[Balance]]&lt;=50000,"Low",
    Merge1[[#This Row],[Balance]]&lt;=200000,"Medium",
    Merge1[[#This Row],[Balance]]&gt;200000,"High"
)</f>
        <v>Medium</v>
      </c>
    </row>
    <row r="3824" spans="1:29" x14ac:dyDescent="0.25">
      <c r="A3824" s="1" t="s">
        <v>602</v>
      </c>
      <c r="B3824" s="1" t="s">
        <v>5974</v>
      </c>
      <c r="C3824" s="1" t="s">
        <v>5832</v>
      </c>
      <c r="D3824" s="2">
        <v>43283</v>
      </c>
      <c r="E3824">
        <v>455738</v>
      </c>
      <c r="F3824">
        <v>329</v>
      </c>
      <c r="G3824">
        <v>0</v>
      </c>
      <c r="H3824" s="1" t="s">
        <v>5833</v>
      </c>
      <c r="I3824" s="1" t="s">
        <v>6442</v>
      </c>
      <c r="J3824" s="1" t="s">
        <v>6240</v>
      </c>
      <c r="K3824">
        <v>53</v>
      </c>
      <c r="L3824" s="1" t="s">
        <v>6241</v>
      </c>
      <c r="M3824" s="1" t="s">
        <v>6247</v>
      </c>
      <c r="N3824">
        <v>164579</v>
      </c>
      <c r="O3824" s="1" t="s">
        <v>6252</v>
      </c>
      <c r="P3824" s="2">
        <v>42280</v>
      </c>
      <c r="Q3824" s="2">
        <v>45527</v>
      </c>
      <c r="R3824" s="1" t="s">
        <v>6889</v>
      </c>
      <c r="S3824" s="1" t="s">
        <v>6890</v>
      </c>
      <c r="T3824" s="1" t="s">
        <v>9</v>
      </c>
      <c r="U3824">
        <v>3524</v>
      </c>
      <c r="V3824" s="1" t="s">
        <v>10</v>
      </c>
      <c r="W3824" s="1" t="s">
        <v>106</v>
      </c>
      <c r="X3824" s="2">
        <f t="shared" ca="1" si="59"/>
        <v>45937</v>
      </c>
      <c r="Y3824" s="1">
        <f ca="1">ROUND(YEARFRAC(Merge1[[#This Row],[Join_Date]],Merge1[[#This Row],[Today]], 3),0)</f>
        <v>10</v>
      </c>
      <c r="Z3824" s="1" t="str" cm="1">
        <f t="array" aca="1" ref="Z3824" ca="1">_xlfn.IFS(
   Merge1[[#This Row],[Customer Tenure]]&lt;=2,"New",
   Merge1[[#This Row],[Customer Tenure]]&lt;=5,"Emerging",
  Merge1[[#This Row],[Customer Tenure]]&lt;9,"Established",
   TRUE,"Loyal"
)</f>
        <v>Loyal</v>
      </c>
      <c r="AA3824" s="1" t="str" cm="1">
        <f t="array" ref="AA3824">_xlfn.IFS(Merge1[[#This Row],[Income]]&lt;=30000,"Low",Merge1[[#This Row],[Income]]&lt;=60000,"Medium",Merge1[[#This Row],[Income]]&lt;=100000,"High", Merge1[[#This Row],[Income]]&gt;100000," Premium")</f>
        <v xml:space="preserve"> Premium</v>
      </c>
      <c r="AB3824" s="1" t="str" cm="1">
        <f t="array" ref="AB3824">_xlfn.IFS(Merge1[[#This Row],[Age]]&lt;= 28,"Gen Z", Merge1[[#This Row],[Age]]&lt;=44,"Millennials", Merge1[[#This Row],[Age]]&lt;=60,"Gen X", Merge1[[#This Row],[Age]]&gt;60,"Baby Boomers")</f>
        <v>Gen X</v>
      </c>
      <c r="AC3824" s="1" t="str" cm="1">
        <f t="array" ref="AC3824">_xlfn.IFS(
    Merge1[[#This Row],[Balance]]&lt;=50000,"Low",
    Merge1[[#This Row],[Balance]]&lt;=200000,"Medium",
    Merge1[[#This Row],[Balance]]&gt;200000,"High"
)</f>
        <v>High</v>
      </c>
    </row>
    <row r="3825" spans="1:29" x14ac:dyDescent="0.25">
      <c r="A3825" s="1" t="s">
        <v>1035</v>
      </c>
      <c r="B3825" s="1" t="s">
        <v>5969</v>
      </c>
      <c r="C3825" s="1" t="s">
        <v>5842</v>
      </c>
      <c r="D3825" s="2">
        <v>43449</v>
      </c>
      <c r="E3825">
        <v>76848</v>
      </c>
      <c r="F3825">
        <v>325</v>
      </c>
      <c r="G3825">
        <v>0</v>
      </c>
      <c r="H3825" s="1" t="s">
        <v>5833</v>
      </c>
      <c r="I3825" s="1" t="s">
        <v>6560</v>
      </c>
      <c r="J3825" s="1" t="s">
        <v>6240</v>
      </c>
      <c r="K3825">
        <v>40</v>
      </c>
      <c r="L3825" s="1" t="s">
        <v>6241</v>
      </c>
      <c r="M3825" s="1" t="s">
        <v>6242</v>
      </c>
      <c r="N3825">
        <v>99083</v>
      </c>
      <c r="O3825" s="1" t="s">
        <v>6248</v>
      </c>
      <c r="P3825" s="2">
        <v>45179</v>
      </c>
      <c r="Q3825" s="2">
        <v>45220</v>
      </c>
      <c r="R3825" s="1" t="s">
        <v>6912</v>
      </c>
      <c r="S3825" s="1" t="s">
        <v>6913</v>
      </c>
      <c r="T3825" s="1" t="s">
        <v>14</v>
      </c>
      <c r="U3825">
        <v>2940</v>
      </c>
      <c r="V3825" s="1" t="s">
        <v>10</v>
      </c>
      <c r="W3825" s="1" t="s">
        <v>40</v>
      </c>
      <c r="X3825" s="2">
        <f t="shared" ca="1" si="59"/>
        <v>45937</v>
      </c>
      <c r="Y3825" s="1">
        <f ca="1">ROUND(YEARFRAC(Merge1[[#This Row],[Join_Date]],Merge1[[#This Row],[Today]], 3),0)</f>
        <v>2</v>
      </c>
      <c r="Z3825" s="1" t="str" cm="1">
        <f t="array" aca="1" ref="Z3825" ca="1">_xlfn.IFS(
   Merge1[[#This Row],[Customer Tenure]]&lt;=2,"New",
   Merge1[[#This Row],[Customer Tenure]]&lt;=5,"Emerging",
  Merge1[[#This Row],[Customer Tenure]]&lt;9,"Established",
   TRUE,"Loyal"
)</f>
        <v>New</v>
      </c>
      <c r="AA3825" s="1" t="str" cm="1">
        <f t="array" ref="AA3825">_xlfn.IFS(Merge1[[#This Row],[Income]]&lt;=30000,"Low",Merge1[[#This Row],[Income]]&lt;=60000,"Medium",Merge1[[#This Row],[Income]]&lt;=100000,"High", Merge1[[#This Row],[Income]]&gt;100000," Premium")</f>
        <v>High</v>
      </c>
      <c r="AB3825" s="1" t="str" cm="1">
        <f t="array" ref="AB3825">_xlfn.IFS(Merge1[[#This Row],[Age]]&lt;= 28,"Gen Z", Merge1[[#This Row],[Age]]&lt;=44,"Millennials", Merge1[[#This Row],[Age]]&lt;=60,"Gen X", Merge1[[#This Row],[Age]]&gt;60,"Baby Boomers")</f>
        <v>Millennials</v>
      </c>
      <c r="AC3825" s="1" t="str" cm="1">
        <f t="array" ref="AC3825">_xlfn.IFS(
    Merge1[[#This Row],[Balance]]&lt;=50000,"Low",
    Merge1[[#This Row],[Balance]]&lt;=200000,"Medium",
    Merge1[[#This Row],[Balance]]&gt;200000,"High"
)</f>
        <v>Medium</v>
      </c>
    </row>
    <row r="3826" spans="1:29" x14ac:dyDescent="0.25">
      <c r="A3826" s="1" t="s">
        <v>1289</v>
      </c>
      <c r="B3826" s="1" t="s">
        <v>5929</v>
      </c>
      <c r="C3826" s="1" t="s">
        <v>5835</v>
      </c>
      <c r="D3826" s="2">
        <v>45160</v>
      </c>
      <c r="E3826">
        <v>276827</v>
      </c>
      <c r="F3826">
        <v>493</v>
      </c>
      <c r="G3826">
        <v>0</v>
      </c>
      <c r="H3826" s="1" t="s">
        <v>5833</v>
      </c>
      <c r="I3826" s="1" t="s">
        <v>6645</v>
      </c>
      <c r="J3826" s="1" t="s">
        <v>6245</v>
      </c>
      <c r="K3826">
        <v>24</v>
      </c>
      <c r="L3826" s="1" t="s">
        <v>6241</v>
      </c>
      <c r="M3826" s="1" t="s">
        <v>6242</v>
      </c>
      <c r="N3826">
        <v>53320</v>
      </c>
      <c r="O3826" s="1" t="s">
        <v>6243</v>
      </c>
      <c r="P3826" s="2">
        <v>45058</v>
      </c>
      <c r="Q3826" s="2">
        <v>45177</v>
      </c>
      <c r="R3826" s="1" t="s">
        <v>6897</v>
      </c>
      <c r="S3826" s="1" t="s">
        <v>6909</v>
      </c>
      <c r="T3826" s="1" t="s">
        <v>14</v>
      </c>
      <c r="U3826">
        <v>5547</v>
      </c>
      <c r="V3826" s="1" t="s">
        <v>10</v>
      </c>
      <c r="W3826" s="1" t="s">
        <v>106</v>
      </c>
      <c r="X3826" s="2">
        <f t="shared" ca="1" si="59"/>
        <v>45937</v>
      </c>
      <c r="Y3826" s="1">
        <f ca="1">ROUND(YEARFRAC(Merge1[[#This Row],[Join_Date]],Merge1[[#This Row],[Today]], 3),0)</f>
        <v>2</v>
      </c>
      <c r="Z3826" s="1" t="str" cm="1">
        <f t="array" aca="1" ref="Z3826" ca="1">_xlfn.IFS(
   Merge1[[#This Row],[Customer Tenure]]&lt;=2,"New",
   Merge1[[#This Row],[Customer Tenure]]&lt;=5,"Emerging",
  Merge1[[#This Row],[Customer Tenure]]&lt;9,"Established",
   TRUE,"Loyal"
)</f>
        <v>New</v>
      </c>
      <c r="AA3826" s="1" t="str" cm="1">
        <f t="array" ref="AA3826">_xlfn.IFS(Merge1[[#This Row],[Income]]&lt;=30000,"Low",Merge1[[#This Row],[Income]]&lt;=60000,"Medium",Merge1[[#This Row],[Income]]&lt;=100000,"High", Merge1[[#This Row],[Income]]&gt;100000," Premium")</f>
        <v>Medium</v>
      </c>
      <c r="AB3826" s="1" t="str" cm="1">
        <f t="array" ref="AB3826">_xlfn.IFS(Merge1[[#This Row],[Age]]&lt;= 28,"Gen Z", Merge1[[#This Row],[Age]]&lt;=44,"Millennials", Merge1[[#This Row],[Age]]&lt;=60,"Gen X", Merge1[[#This Row],[Age]]&gt;60,"Baby Boomers")</f>
        <v>Gen Z</v>
      </c>
      <c r="AC3826" s="1" t="str" cm="1">
        <f t="array" ref="AC3826">_xlfn.IFS(
    Merge1[[#This Row],[Balance]]&lt;=50000,"Low",
    Merge1[[#This Row],[Balance]]&lt;=200000,"Medium",
    Merge1[[#This Row],[Balance]]&gt;200000,"High"
)</f>
        <v>High</v>
      </c>
    </row>
    <row r="3827" spans="1:29" x14ac:dyDescent="0.25">
      <c r="A3827" s="1" t="s">
        <v>39</v>
      </c>
      <c r="B3827" s="1" t="s">
        <v>5837</v>
      </c>
      <c r="C3827" s="1" t="s">
        <v>5842</v>
      </c>
      <c r="D3827" s="2">
        <v>45320</v>
      </c>
      <c r="E3827">
        <v>232654</v>
      </c>
      <c r="F3827">
        <v>633</v>
      </c>
      <c r="G3827">
        <v>0</v>
      </c>
      <c r="H3827" s="1" t="s">
        <v>5833</v>
      </c>
      <c r="I3827" s="1" t="s">
        <v>6514</v>
      </c>
      <c r="J3827" s="1" t="s">
        <v>6240</v>
      </c>
      <c r="K3827">
        <v>34</v>
      </c>
      <c r="L3827" s="1" t="s">
        <v>6241</v>
      </c>
      <c r="M3827" s="1" t="s">
        <v>6242</v>
      </c>
      <c r="N3827">
        <v>148386</v>
      </c>
      <c r="O3827" s="1" t="s">
        <v>6248</v>
      </c>
      <c r="P3827" s="2">
        <v>43881</v>
      </c>
      <c r="Q3827" s="2">
        <v>45810</v>
      </c>
      <c r="R3827" s="1" t="s">
        <v>6883</v>
      </c>
      <c r="S3827" s="1" t="s">
        <v>6910</v>
      </c>
      <c r="T3827" s="1" t="s">
        <v>14</v>
      </c>
      <c r="U3827">
        <v>6723</v>
      </c>
      <c r="V3827" s="1" t="s">
        <v>19</v>
      </c>
      <c r="W3827" s="1" t="s">
        <v>16</v>
      </c>
      <c r="X3827" s="2">
        <f t="shared" ca="1" si="59"/>
        <v>45937</v>
      </c>
      <c r="Y3827" s="1">
        <f ca="1">ROUND(YEARFRAC(Merge1[[#This Row],[Join_Date]],Merge1[[#This Row],[Today]], 3),0)</f>
        <v>6</v>
      </c>
      <c r="Z3827" s="1" t="str" cm="1">
        <f t="array" aca="1" ref="Z3827" ca="1">_xlfn.IFS(
   Merge1[[#This Row],[Customer Tenure]]&lt;=2,"New",
   Merge1[[#This Row],[Customer Tenure]]&lt;=5,"Emerging",
  Merge1[[#This Row],[Customer Tenure]]&lt;9,"Established",
   TRUE,"Loyal"
)</f>
        <v>Established</v>
      </c>
      <c r="AA3827" s="1" t="str" cm="1">
        <f t="array" ref="AA3827">_xlfn.IFS(Merge1[[#This Row],[Income]]&lt;=30000,"Low",Merge1[[#This Row],[Income]]&lt;=60000,"Medium",Merge1[[#This Row],[Income]]&lt;=100000,"High", Merge1[[#This Row],[Income]]&gt;100000," Premium")</f>
        <v xml:space="preserve"> Premium</v>
      </c>
      <c r="AB3827" s="1" t="str" cm="1">
        <f t="array" ref="AB3827">_xlfn.IFS(Merge1[[#This Row],[Age]]&lt;= 28,"Gen Z", Merge1[[#This Row],[Age]]&lt;=44,"Millennials", Merge1[[#This Row],[Age]]&lt;=60,"Gen X", Merge1[[#This Row],[Age]]&gt;60,"Baby Boomers")</f>
        <v>Millennials</v>
      </c>
      <c r="AC3827" s="1" t="str" cm="1">
        <f t="array" ref="AC3827">_xlfn.IFS(
    Merge1[[#This Row],[Balance]]&lt;=50000,"Low",
    Merge1[[#This Row],[Balance]]&lt;=200000,"Medium",
    Merge1[[#This Row],[Balance]]&gt;200000,"High"
)</f>
        <v>High</v>
      </c>
    </row>
    <row r="3828" spans="1:29" x14ac:dyDescent="0.25">
      <c r="A3828" s="1" t="s">
        <v>744</v>
      </c>
      <c r="B3828" s="1" t="s">
        <v>6044</v>
      </c>
      <c r="C3828" s="1" t="s">
        <v>5835</v>
      </c>
      <c r="D3828" s="2">
        <v>43422</v>
      </c>
      <c r="E3828">
        <v>118094</v>
      </c>
      <c r="F3828">
        <v>359</v>
      </c>
      <c r="G3828">
        <v>0</v>
      </c>
      <c r="H3828" s="1" t="s">
        <v>5833</v>
      </c>
      <c r="I3828" s="1" t="s">
        <v>6709</v>
      </c>
      <c r="J3828" s="1" t="s">
        <v>6240</v>
      </c>
      <c r="K3828">
        <v>42</v>
      </c>
      <c r="L3828" s="1" t="s">
        <v>6256</v>
      </c>
      <c r="M3828" s="1" t="s">
        <v>6262</v>
      </c>
      <c r="N3828">
        <v>181099</v>
      </c>
      <c r="O3828" s="1" t="s">
        <v>6248</v>
      </c>
      <c r="P3828" s="2">
        <v>44954</v>
      </c>
      <c r="Q3828" s="2">
        <v>45361</v>
      </c>
      <c r="R3828" s="1" t="s">
        <v>6899</v>
      </c>
      <c r="S3828" s="1" t="s">
        <v>6900</v>
      </c>
      <c r="T3828" s="1" t="s">
        <v>9</v>
      </c>
      <c r="U3828">
        <v>185</v>
      </c>
      <c r="V3828" s="1" t="s">
        <v>19</v>
      </c>
      <c r="W3828" s="1" t="s">
        <v>25</v>
      </c>
      <c r="X3828" s="2">
        <f t="shared" ca="1" si="59"/>
        <v>45937</v>
      </c>
      <c r="Y3828" s="1">
        <f ca="1">ROUND(YEARFRAC(Merge1[[#This Row],[Join_Date]],Merge1[[#This Row],[Today]], 3),0)</f>
        <v>3</v>
      </c>
      <c r="Z3828" s="1" t="str" cm="1">
        <f t="array" aca="1" ref="Z3828" ca="1">_xlfn.IFS(
   Merge1[[#This Row],[Customer Tenure]]&lt;=2,"New",
   Merge1[[#This Row],[Customer Tenure]]&lt;=5,"Emerging",
  Merge1[[#This Row],[Customer Tenure]]&lt;9,"Established",
   TRUE,"Loyal"
)</f>
        <v>Emerging</v>
      </c>
      <c r="AA3828" s="1" t="str" cm="1">
        <f t="array" ref="AA3828">_xlfn.IFS(Merge1[[#This Row],[Income]]&lt;=30000,"Low",Merge1[[#This Row],[Income]]&lt;=60000,"Medium",Merge1[[#This Row],[Income]]&lt;=100000,"High", Merge1[[#This Row],[Income]]&gt;100000," Premium")</f>
        <v xml:space="preserve"> Premium</v>
      </c>
      <c r="AB3828" s="1" t="str" cm="1">
        <f t="array" ref="AB3828">_xlfn.IFS(Merge1[[#This Row],[Age]]&lt;= 28,"Gen Z", Merge1[[#This Row],[Age]]&lt;=44,"Millennials", Merge1[[#This Row],[Age]]&lt;=60,"Gen X", Merge1[[#This Row],[Age]]&gt;60,"Baby Boomers")</f>
        <v>Millennials</v>
      </c>
      <c r="AC3828" s="1" t="str" cm="1">
        <f t="array" ref="AC3828">_xlfn.IFS(
    Merge1[[#This Row],[Balance]]&lt;=50000,"Low",
    Merge1[[#This Row],[Balance]]&lt;=200000,"Medium",
    Merge1[[#This Row],[Balance]]&gt;200000,"High"
)</f>
        <v>Medium</v>
      </c>
    </row>
    <row r="3829" spans="1:29" x14ac:dyDescent="0.25">
      <c r="A3829" s="1" t="s">
        <v>1674</v>
      </c>
      <c r="B3829" s="1" t="s">
        <v>6083</v>
      </c>
      <c r="C3829" s="1" t="s">
        <v>5835</v>
      </c>
      <c r="D3829" s="2">
        <v>45860</v>
      </c>
      <c r="E3829">
        <v>327350</v>
      </c>
      <c r="F3829">
        <v>615</v>
      </c>
      <c r="G3829">
        <v>0</v>
      </c>
      <c r="H3829" s="1" t="s">
        <v>5833</v>
      </c>
      <c r="I3829" s="1" t="s">
        <v>6591</v>
      </c>
      <c r="J3829" s="1" t="s">
        <v>6240</v>
      </c>
      <c r="K3829">
        <v>24</v>
      </c>
      <c r="L3829" s="1" t="s">
        <v>6260</v>
      </c>
      <c r="M3829" s="1" t="s">
        <v>6251</v>
      </c>
      <c r="N3829">
        <v>50087</v>
      </c>
      <c r="O3829" s="1" t="s">
        <v>6248</v>
      </c>
      <c r="P3829" s="2">
        <v>43775</v>
      </c>
      <c r="Q3829" s="2">
        <v>45790</v>
      </c>
      <c r="R3829" s="1" t="s">
        <v>6906</v>
      </c>
      <c r="S3829" s="1" t="s">
        <v>6907</v>
      </c>
      <c r="T3829" s="1" t="s">
        <v>14</v>
      </c>
      <c r="U3829">
        <v>575</v>
      </c>
      <c r="V3829" s="1" t="s">
        <v>24</v>
      </c>
      <c r="W3829" s="1" t="s">
        <v>106</v>
      </c>
      <c r="X3829" s="2">
        <f t="shared" ca="1" si="59"/>
        <v>45937</v>
      </c>
      <c r="Y3829" s="1">
        <f ca="1">ROUND(YEARFRAC(Merge1[[#This Row],[Join_Date]],Merge1[[#This Row],[Today]], 3),0)</f>
        <v>6</v>
      </c>
      <c r="Z3829" s="1" t="str" cm="1">
        <f t="array" aca="1" ref="Z3829" ca="1">_xlfn.IFS(
   Merge1[[#This Row],[Customer Tenure]]&lt;=2,"New",
   Merge1[[#This Row],[Customer Tenure]]&lt;=5,"Emerging",
  Merge1[[#This Row],[Customer Tenure]]&lt;9,"Established",
   TRUE,"Loyal"
)</f>
        <v>Established</v>
      </c>
      <c r="AA3829" s="1" t="str" cm="1">
        <f t="array" ref="AA3829">_xlfn.IFS(Merge1[[#This Row],[Income]]&lt;=30000,"Low",Merge1[[#This Row],[Income]]&lt;=60000,"Medium",Merge1[[#This Row],[Income]]&lt;=100000,"High", Merge1[[#This Row],[Income]]&gt;100000," Premium")</f>
        <v>Medium</v>
      </c>
      <c r="AB3829" s="1" t="str" cm="1">
        <f t="array" ref="AB3829">_xlfn.IFS(Merge1[[#This Row],[Age]]&lt;= 28,"Gen Z", Merge1[[#This Row],[Age]]&lt;=44,"Millennials", Merge1[[#This Row],[Age]]&lt;=60,"Gen X", Merge1[[#This Row],[Age]]&gt;60,"Baby Boomers")</f>
        <v>Gen Z</v>
      </c>
      <c r="AC3829" s="1" t="str" cm="1">
        <f t="array" ref="AC3829">_xlfn.IFS(
    Merge1[[#This Row],[Balance]]&lt;=50000,"Low",
    Merge1[[#This Row],[Balance]]&lt;=200000,"Medium",
    Merge1[[#This Row],[Balance]]&gt;200000,"High"
)</f>
        <v>High</v>
      </c>
    </row>
    <row r="3830" spans="1:29" x14ac:dyDescent="0.25">
      <c r="A3830" s="1" t="s">
        <v>2555</v>
      </c>
      <c r="B3830" s="1" t="s">
        <v>5976</v>
      </c>
      <c r="C3830" s="1" t="s">
        <v>5835</v>
      </c>
      <c r="D3830" s="2">
        <v>45840</v>
      </c>
      <c r="E3830">
        <v>297016</v>
      </c>
      <c r="F3830">
        <v>307</v>
      </c>
      <c r="G3830">
        <v>0</v>
      </c>
      <c r="H3830" s="1" t="s">
        <v>5860</v>
      </c>
      <c r="I3830" s="1" t="s">
        <v>6719</v>
      </c>
      <c r="J3830" s="1" t="s">
        <v>6245</v>
      </c>
      <c r="K3830">
        <v>62</v>
      </c>
      <c r="L3830" s="1" t="s">
        <v>6241</v>
      </c>
      <c r="M3830" s="1" t="s">
        <v>6266</v>
      </c>
      <c r="N3830">
        <v>121757</v>
      </c>
      <c r="O3830" s="1" t="s">
        <v>6243</v>
      </c>
      <c r="P3830" s="2">
        <v>42284</v>
      </c>
      <c r="Q3830" s="2">
        <v>45758</v>
      </c>
      <c r="R3830" s="1" t="s">
        <v>6893</v>
      </c>
      <c r="S3830" s="1" t="s">
        <v>6894</v>
      </c>
      <c r="T3830" s="1" t="s">
        <v>28</v>
      </c>
      <c r="U3830">
        <v>3227</v>
      </c>
      <c r="V3830" s="1" t="s">
        <v>24</v>
      </c>
      <c r="W3830" s="1" t="s">
        <v>45</v>
      </c>
      <c r="X3830" s="2">
        <f t="shared" ca="1" si="59"/>
        <v>45937</v>
      </c>
      <c r="Y3830" s="1">
        <f ca="1">ROUND(YEARFRAC(Merge1[[#This Row],[Join_Date]],Merge1[[#This Row],[Today]], 3),0)</f>
        <v>10</v>
      </c>
      <c r="Z3830" s="1" t="str" cm="1">
        <f t="array" aca="1" ref="Z3830" ca="1">_xlfn.IFS(
   Merge1[[#This Row],[Customer Tenure]]&lt;=2,"New",
   Merge1[[#This Row],[Customer Tenure]]&lt;=5,"Emerging",
  Merge1[[#This Row],[Customer Tenure]]&lt;9,"Established",
   TRUE,"Loyal"
)</f>
        <v>Loyal</v>
      </c>
      <c r="AA3830" s="1" t="str" cm="1">
        <f t="array" ref="AA3830">_xlfn.IFS(Merge1[[#This Row],[Income]]&lt;=30000,"Low",Merge1[[#This Row],[Income]]&lt;=60000,"Medium",Merge1[[#This Row],[Income]]&lt;=100000,"High", Merge1[[#This Row],[Income]]&gt;100000," Premium")</f>
        <v xml:space="preserve"> Premium</v>
      </c>
      <c r="AB3830" s="1" t="str" cm="1">
        <f t="array" ref="AB3830">_xlfn.IFS(Merge1[[#This Row],[Age]]&lt;= 28,"Gen Z", Merge1[[#This Row],[Age]]&lt;=44,"Millennials", Merge1[[#This Row],[Age]]&lt;=60,"Gen X", Merge1[[#This Row],[Age]]&gt;60,"Baby Boomers")</f>
        <v>Baby Boomers</v>
      </c>
      <c r="AC3830" s="1" t="str" cm="1">
        <f t="array" ref="AC3830">_xlfn.IFS(
    Merge1[[#This Row],[Balance]]&lt;=50000,"Low",
    Merge1[[#This Row],[Balance]]&lt;=200000,"Medium",
    Merge1[[#This Row],[Balance]]&gt;200000,"High"
)</f>
        <v>High</v>
      </c>
    </row>
    <row r="3831" spans="1:29" x14ac:dyDescent="0.25">
      <c r="A3831" s="1" t="s">
        <v>1356</v>
      </c>
      <c r="B3831" s="1" t="s">
        <v>6021</v>
      </c>
      <c r="C3831" s="1" t="s">
        <v>5832</v>
      </c>
      <c r="D3831" s="2">
        <v>45046</v>
      </c>
      <c r="E3831">
        <v>397745</v>
      </c>
      <c r="F3831">
        <v>708</v>
      </c>
      <c r="G3831">
        <v>333634</v>
      </c>
      <c r="H3831" s="1" t="s">
        <v>5833</v>
      </c>
      <c r="I3831" s="1" t="s">
        <v>6773</v>
      </c>
      <c r="J3831" s="1" t="s">
        <v>6240</v>
      </c>
      <c r="K3831">
        <v>45</v>
      </c>
      <c r="L3831" s="1" t="s">
        <v>6260</v>
      </c>
      <c r="M3831" s="1" t="s">
        <v>6242</v>
      </c>
      <c r="N3831">
        <v>121520</v>
      </c>
      <c r="O3831" s="1" t="s">
        <v>6248</v>
      </c>
      <c r="P3831" s="2">
        <v>44111</v>
      </c>
      <c r="Q3831" s="2">
        <v>45829</v>
      </c>
      <c r="R3831" s="1" t="s">
        <v>6883</v>
      </c>
      <c r="S3831" s="1" t="s">
        <v>6910</v>
      </c>
      <c r="T3831" s="1" t="s">
        <v>9</v>
      </c>
      <c r="U3831">
        <v>4367</v>
      </c>
      <c r="V3831" s="1" t="s">
        <v>19</v>
      </c>
      <c r="W3831" s="1" t="s">
        <v>29</v>
      </c>
      <c r="X3831" s="2">
        <f t="shared" ca="1" si="59"/>
        <v>45937</v>
      </c>
      <c r="Y3831" s="1">
        <f ca="1">ROUND(YEARFRAC(Merge1[[#This Row],[Join_Date]],Merge1[[#This Row],[Today]], 3),0)</f>
        <v>5</v>
      </c>
      <c r="Z3831" s="1" t="str" cm="1">
        <f t="array" aca="1" ref="Z3831" ca="1">_xlfn.IFS(
   Merge1[[#This Row],[Customer Tenure]]&lt;=2,"New",
   Merge1[[#This Row],[Customer Tenure]]&lt;=5,"Emerging",
  Merge1[[#This Row],[Customer Tenure]]&lt;9,"Established",
   TRUE,"Loyal"
)</f>
        <v>Emerging</v>
      </c>
      <c r="AA3831" s="1" t="str" cm="1">
        <f t="array" ref="AA3831">_xlfn.IFS(Merge1[[#This Row],[Income]]&lt;=30000,"Low",Merge1[[#This Row],[Income]]&lt;=60000,"Medium",Merge1[[#This Row],[Income]]&lt;=100000,"High", Merge1[[#This Row],[Income]]&gt;100000," Premium")</f>
        <v xml:space="preserve"> Premium</v>
      </c>
      <c r="AB3831" s="1" t="str" cm="1">
        <f t="array" ref="AB3831">_xlfn.IFS(Merge1[[#This Row],[Age]]&lt;= 28,"Gen Z", Merge1[[#This Row],[Age]]&lt;=44,"Millennials", Merge1[[#This Row],[Age]]&lt;=60,"Gen X", Merge1[[#This Row],[Age]]&gt;60,"Baby Boomers")</f>
        <v>Gen X</v>
      </c>
      <c r="AC3831" s="1" t="str" cm="1">
        <f t="array" ref="AC3831">_xlfn.IFS(
    Merge1[[#This Row],[Balance]]&lt;=50000,"Low",
    Merge1[[#This Row],[Balance]]&lt;=200000,"Medium",
    Merge1[[#This Row],[Balance]]&gt;200000,"High"
)</f>
        <v>High</v>
      </c>
    </row>
    <row r="3832" spans="1:29" x14ac:dyDescent="0.25">
      <c r="A3832" s="1" t="s">
        <v>589</v>
      </c>
      <c r="B3832" s="1" t="s">
        <v>5966</v>
      </c>
      <c r="C3832" s="1" t="s">
        <v>5842</v>
      </c>
      <c r="D3832" s="2">
        <v>45335</v>
      </c>
      <c r="E3832">
        <v>225162</v>
      </c>
      <c r="F3832">
        <v>505</v>
      </c>
      <c r="G3832">
        <v>0</v>
      </c>
      <c r="H3832" s="1" t="s">
        <v>5833</v>
      </c>
      <c r="I3832" s="1" t="s">
        <v>6410</v>
      </c>
      <c r="J3832" s="1" t="s">
        <v>6245</v>
      </c>
      <c r="K3832">
        <v>46</v>
      </c>
      <c r="L3832" s="1" t="s">
        <v>6260</v>
      </c>
      <c r="M3832" s="1" t="s">
        <v>6242</v>
      </c>
      <c r="N3832">
        <v>112241</v>
      </c>
      <c r="O3832" s="1" t="s">
        <v>6248</v>
      </c>
      <c r="P3832" s="2">
        <v>42374</v>
      </c>
      <c r="Q3832" s="2">
        <v>45312</v>
      </c>
      <c r="R3832" s="1" t="s">
        <v>6902</v>
      </c>
      <c r="S3832" s="1" t="s">
        <v>6903</v>
      </c>
      <c r="T3832" s="1" t="s">
        <v>28</v>
      </c>
      <c r="U3832">
        <v>5983</v>
      </c>
      <c r="V3832" s="1" t="s">
        <v>15</v>
      </c>
      <c r="W3832" s="1" t="s">
        <v>45</v>
      </c>
      <c r="X3832" s="2">
        <f t="shared" ca="1" si="59"/>
        <v>45937</v>
      </c>
      <c r="Y3832" s="1">
        <f ca="1">ROUND(YEARFRAC(Merge1[[#This Row],[Join_Date]],Merge1[[#This Row],[Today]], 3),0)</f>
        <v>10</v>
      </c>
      <c r="Z3832" s="1" t="str" cm="1">
        <f t="array" aca="1" ref="Z3832" ca="1">_xlfn.IFS(
   Merge1[[#This Row],[Customer Tenure]]&lt;=2,"New",
   Merge1[[#This Row],[Customer Tenure]]&lt;=5,"Emerging",
  Merge1[[#This Row],[Customer Tenure]]&lt;9,"Established",
   TRUE,"Loyal"
)</f>
        <v>Loyal</v>
      </c>
      <c r="AA3832" s="1" t="str" cm="1">
        <f t="array" ref="AA3832">_xlfn.IFS(Merge1[[#This Row],[Income]]&lt;=30000,"Low",Merge1[[#This Row],[Income]]&lt;=60000,"Medium",Merge1[[#This Row],[Income]]&lt;=100000,"High", Merge1[[#This Row],[Income]]&gt;100000," Premium")</f>
        <v xml:space="preserve"> Premium</v>
      </c>
      <c r="AB3832" s="1" t="str" cm="1">
        <f t="array" ref="AB3832">_xlfn.IFS(Merge1[[#This Row],[Age]]&lt;= 28,"Gen Z", Merge1[[#This Row],[Age]]&lt;=44,"Millennials", Merge1[[#This Row],[Age]]&lt;=60,"Gen X", Merge1[[#This Row],[Age]]&gt;60,"Baby Boomers")</f>
        <v>Gen X</v>
      </c>
      <c r="AC3832" s="1" t="str" cm="1">
        <f t="array" ref="AC3832">_xlfn.IFS(
    Merge1[[#This Row],[Balance]]&lt;=50000,"Low",
    Merge1[[#This Row],[Balance]]&lt;=200000,"Medium",
    Merge1[[#This Row],[Balance]]&gt;200000,"High"
)</f>
        <v>High</v>
      </c>
    </row>
    <row r="3833" spans="1:29" x14ac:dyDescent="0.25">
      <c r="A3833" s="1" t="s">
        <v>473</v>
      </c>
      <c r="B3833" s="1" t="s">
        <v>6195</v>
      </c>
      <c r="C3833" s="1" t="s">
        <v>5832</v>
      </c>
      <c r="D3833" s="2">
        <v>42607</v>
      </c>
      <c r="E3833">
        <v>418596</v>
      </c>
      <c r="F3833">
        <v>503</v>
      </c>
      <c r="G3833">
        <v>0</v>
      </c>
      <c r="H3833" s="1" t="s">
        <v>5833</v>
      </c>
      <c r="I3833" s="1" t="s">
        <v>6639</v>
      </c>
      <c r="J3833" s="1" t="s">
        <v>6245</v>
      </c>
      <c r="K3833">
        <v>26</v>
      </c>
      <c r="L3833" s="1" t="s">
        <v>6241</v>
      </c>
      <c r="M3833" s="1" t="s">
        <v>6242</v>
      </c>
      <c r="N3833">
        <v>152997</v>
      </c>
      <c r="O3833" s="1" t="s">
        <v>6248</v>
      </c>
      <c r="P3833" s="2">
        <v>42861</v>
      </c>
      <c r="Q3833" s="2">
        <v>45248</v>
      </c>
      <c r="R3833" s="1" t="s">
        <v>6887</v>
      </c>
      <c r="S3833" s="1" t="s">
        <v>6888</v>
      </c>
      <c r="T3833" s="1" t="s">
        <v>9</v>
      </c>
      <c r="U3833">
        <v>9596</v>
      </c>
      <c r="V3833" s="1" t="s">
        <v>10</v>
      </c>
      <c r="W3833" s="1" t="s">
        <v>40</v>
      </c>
      <c r="X3833" s="2">
        <f t="shared" ca="1" si="59"/>
        <v>45937</v>
      </c>
      <c r="Y3833" s="1">
        <f ca="1">ROUND(YEARFRAC(Merge1[[#This Row],[Join_Date]],Merge1[[#This Row],[Today]], 3),0)</f>
        <v>8</v>
      </c>
      <c r="Z3833" s="1" t="str" cm="1">
        <f t="array" aca="1" ref="Z3833" ca="1">_xlfn.IFS(
   Merge1[[#This Row],[Customer Tenure]]&lt;=2,"New",
   Merge1[[#This Row],[Customer Tenure]]&lt;=5,"Emerging",
  Merge1[[#This Row],[Customer Tenure]]&lt;9,"Established",
   TRUE,"Loyal"
)</f>
        <v>Established</v>
      </c>
      <c r="AA3833" s="1" t="str" cm="1">
        <f t="array" ref="AA3833">_xlfn.IFS(Merge1[[#This Row],[Income]]&lt;=30000,"Low",Merge1[[#This Row],[Income]]&lt;=60000,"Medium",Merge1[[#This Row],[Income]]&lt;=100000,"High", Merge1[[#This Row],[Income]]&gt;100000," Premium")</f>
        <v xml:space="preserve"> Premium</v>
      </c>
      <c r="AB3833" s="1" t="str" cm="1">
        <f t="array" ref="AB3833">_xlfn.IFS(Merge1[[#This Row],[Age]]&lt;= 28,"Gen Z", Merge1[[#This Row],[Age]]&lt;=44,"Millennials", Merge1[[#This Row],[Age]]&lt;=60,"Gen X", Merge1[[#This Row],[Age]]&gt;60,"Baby Boomers")</f>
        <v>Gen Z</v>
      </c>
      <c r="AC3833" s="1" t="str" cm="1">
        <f t="array" ref="AC3833">_xlfn.IFS(
    Merge1[[#This Row],[Balance]]&lt;=50000,"Low",
    Merge1[[#This Row],[Balance]]&lt;=200000,"Medium",
    Merge1[[#This Row],[Balance]]&gt;200000,"High"
)</f>
        <v>High</v>
      </c>
    </row>
    <row r="3834" spans="1:29" x14ac:dyDescent="0.25">
      <c r="A3834" s="1" t="s">
        <v>1165</v>
      </c>
      <c r="B3834" s="1" t="s">
        <v>6053</v>
      </c>
      <c r="C3834" s="1" t="s">
        <v>5832</v>
      </c>
      <c r="D3834" s="2">
        <v>45120</v>
      </c>
      <c r="E3834">
        <v>426618</v>
      </c>
      <c r="F3834">
        <v>683</v>
      </c>
      <c r="G3834">
        <v>0</v>
      </c>
      <c r="H3834" s="1" t="s">
        <v>5833</v>
      </c>
      <c r="I3834" s="1" t="s">
        <v>6786</v>
      </c>
      <c r="J3834" s="1" t="s">
        <v>6245</v>
      </c>
      <c r="K3834">
        <v>45</v>
      </c>
      <c r="L3834" s="1" t="s">
        <v>6256</v>
      </c>
      <c r="M3834" s="1" t="s">
        <v>6254</v>
      </c>
      <c r="N3834">
        <v>64738</v>
      </c>
      <c r="O3834" s="1" t="s">
        <v>6248</v>
      </c>
      <c r="P3834" s="2">
        <v>43760</v>
      </c>
      <c r="Q3834" s="2">
        <v>45413</v>
      </c>
      <c r="R3834" s="1" t="s">
        <v>6906</v>
      </c>
      <c r="S3834" s="1" t="s">
        <v>6918</v>
      </c>
      <c r="T3834" s="1" t="s">
        <v>28</v>
      </c>
      <c r="U3834">
        <v>5812</v>
      </c>
      <c r="V3834" s="1" t="s">
        <v>19</v>
      </c>
      <c r="W3834" s="1" t="s">
        <v>55</v>
      </c>
      <c r="X3834" s="2">
        <f t="shared" ca="1" si="59"/>
        <v>45937</v>
      </c>
      <c r="Y3834" s="1">
        <f ca="1">ROUND(YEARFRAC(Merge1[[#This Row],[Join_Date]],Merge1[[#This Row],[Today]], 3),0)</f>
        <v>6</v>
      </c>
      <c r="Z3834" s="1" t="str" cm="1">
        <f t="array" aca="1" ref="Z3834" ca="1">_xlfn.IFS(
   Merge1[[#This Row],[Customer Tenure]]&lt;=2,"New",
   Merge1[[#This Row],[Customer Tenure]]&lt;=5,"Emerging",
  Merge1[[#This Row],[Customer Tenure]]&lt;9,"Established",
   TRUE,"Loyal"
)</f>
        <v>Established</v>
      </c>
      <c r="AA3834" s="1" t="str" cm="1">
        <f t="array" ref="AA3834">_xlfn.IFS(Merge1[[#This Row],[Income]]&lt;=30000,"Low",Merge1[[#This Row],[Income]]&lt;=60000,"Medium",Merge1[[#This Row],[Income]]&lt;=100000,"High", Merge1[[#This Row],[Income]]&gt;100000," Premium")</f>
        <v>High</v>
      </c>
      <c r="AB3834" s="1" t="str" cm="1">
        <f t="array" ref="AB3834">_xlfn.IFS(Merge1[[#This Row],[Age]]&lt;= 28,"Gen Z", Merge1[[#This Row],[Age]]&lt;=44,"Millennials", Merge1[[#This Row],[Age]]&lt;=60,"Gen X", Merge1[[#This Row],[Age]]&gt;60,"Baby Boomers")</f>
        <v>Gen X</v>
      </c>
      <c r="AC3834" s="1" t="str" cm="1">
        <f t="array" ref="AC3834">_xlfn.IFS(
    Merge1[[#This Row],[Balance]]&lt;=50000,"Low",
    Merge1[[#This Row],[Balance]]&lt;=200000,"Medium",
    Merge1[[#This Row],[Balance]]&gt;200000,"High"
)</f>
        <v>High</v>
      </c>
    </row>
    <row r="3835" spans="1:29" x14ac:dyDescent="0.25">
      <c r="A3835" s="1" t="s">
        <v>665</v>
      </c>
      <c r="B3835" s="1" t="s">
        <v>6054</v>
      </c>
      <c r="C3835" s="1" t="s">
        <v>5832</v>
      </c>
      <c r="D3835" s="2">
        <v>45521</v>
      </c>
      <c r="E3835">
        <v>485097</v>
      </c>
      <c r="F3835">
        <v>698</v>
      </c>
      <c r="G3835">
        <v>301379</v>
      </c>
      <c r="H3835" s="1" t="s">
        <v>5833</v>
      </c>
      <c r="I3835" s="1" t="s">
        <v>6596</v>
      </c>
      <c r="J3835" s="1" t="s">
        <v>6240</v>
      </c>
      <c r="K3835">
        <v>69</v>
      </c>
      <c r="L3835" s="1" t="s">
        <v>6246</v>
      </c>
      <c r="M3835" s="1" t="s">
        <v>6262</v>
      </c>
      <c r="N3835">
        <v>194480</v>
      </c>
      <c r="O3835" s="1" t="s">
        <v>6243</v>
      </c>
      <c r="P3835" s="2">
        <v>43316</v>
      </c>
      <c r="Q3835" s="2">
        <v>45246</v>
      </c>
      <c r="R3835" s="1" t="s">
        <v>6887</v>
      </c>
      <c r="S3835" s="1" t="s">
        <v>6888</v>
      </c>
      <c r="T3835" s="1" t="s">
        <v>9</v>
      </c>
      <c r="U3835">
        <v>7044</v>
      </c>
      <c r="V3835" s="1" t="s">
        <v>24</v>
      </c>
      <c r="W3835" s="1" t="s">
        <v>29</v>
      </c>
      <c r="X3835" s="2">
        <f t="shared" ca="1" si="59"/>
        <v>45937</v>
      </c>
      <c r="Y3835" s="1">
        <f ca="1">ROUND(YEARFRAC(Merge1[[#This Row],[Join_Date]],Merge1[[#This Row],[Today]], 3),0)</f>
        <v>7</v>
      </c>
      <c r="Z3835" s="1" t="str" cm="1">
        <f t="array" aca="1" ref="Z3835" ca="1">_xlfn.IFS(
   Merge1[[#This Row],[Customer Tenure]]&lt;=2,"New",
   Merge1[[#This Row],[Customer Tenure]]&lt;=5,"Emerging",
  Merge1[[#This Row],[Customer Tenure]]&lt;9,"Established",
   TRUE,"Loyal"
)</f>
        <v>Established</v>
      </c>
      <c r="AA3835" s="1" t="str" cm="1">
        <f t="array" ref="AA3835">_xlfn.IFS(Merge1[[#This Row],[Income]]&lt;=30000,"Low",Merge1[[#This Row],[Income]]&lt;=60000,"Medium",Merge1[[#This Row],[Income]]&lt;=100000,"High", Merge1[[#This Row],[Income]]&gt;100000," Premium")</f>
        <v xml:space="preserve"> Premium</v>
      </c>
      <c r="AB3835" s="1" t="str" cm="1">
        <f t="array" ref="AB3835">_xlfn.IFS(Merge1[[#This Row],[Age]]&lt;= 28,"Gen Z", Merge1[[#This Row],[Age]]&lt;=44,"Millennials", Merge1[[#This Row],[Age]]&lt;=60,"Gen X", Merge1[[#This Row],[Age]]&gt;60,"Baby Boomers")</f>
        <v>Baby Boomers</v>
      </c>
      <c r="AC3835" s="1" t="str" cm="1">
        <f t="array" ref="AC3835">_xlfn.IFS(
    Merge1[[#This Row],[Balance]]&lt;=50000,"Low",
    Merge1[[#This Row],[Balance]]&lt;=200000,"Medium",
    Merge1[[#This Row],[Balance]]&gt;200000,"High"
)</f>
        <v>High</v>
      </c>
    </row>
    <row r="3836" spans="1:29" x14ac:dyDescent="0.25">
      <c r="A3836" s="1" t="s">
        <v>1560</v>
      </c>
      <c r="B3836" s="1" t="s">
        <v>6185</v>
      </c>
      <c r="C3836" s="1" t="s">
        <v>5842</v>
      </c>
      <c r="D3836" s="2">
        <v>44169</v>
      </c>
      <c r="E3836">
        <v>262091</v>
      </c>
      <c r="F3836">
        <v>586</v>
      </c>
      <c r="G3836">
        <v>0</v>
      </c>
      <c r="H3836" s="1" t="s">
        <v>5860</v>
      </c>
      <c r="I3836" s="1" t="s">
        <v>6656</v>
      </c>
      <c r="J3836" s="1" t="s">
        <v>6245</v>
      </c>
      <c r="K3836">
        <v>19</v>
      </c>
      <c r="L3836" s="1" t="s">
        <v>6241</v>
      </c>
      <c r="M3836" s="1" t="s">
        <v>6262</v>
      </c>
      <c r="N3836">
        <v>81550</v>
      </c>
      <c r="O3836" s="1" t="s">
        <v>6248</v>
      </c>
      <c r="P3836" s="2">
        <v>42817</v>
      </c>
      <c r="Q3836" s="2">
        <v>45403</v>
      </c>
      <c r="R3836" s="1" t="s">
        <v>6893</v>
      </c>
      <c r="S3836" s="1" t="s">
        <v>6911</v>
      </c>
      <c r="T3836" s="1" t="s">
        <v>23</v>
      </c>
      <c r="U3836">
        <v>9422</v>
      </c>
      <c r="V3836" s="1" t="s">
        <v>10</v>
      </c>
      <c r="W3836" s="1" t="s">
        <v>20</v>
      </c>
      <c r="X3836" s="2">
        <f t="shared" ca="1" si="59"/>
        <v>45937</v>
      </c>
      <c r="Y3836" s="1">
        <f ca="1">ROUND(YEARFRAC(Merge1[[#This Row],[Join_Date]],Merge1[[#This Row],[Today]], 3),0)</f>
        <v>9</v>
      </c>
      <c r="Z3836" s="1" t="str" cm="1">
        <f t="array" aca="1" ref="Z3836" ca="1">_xlfn.IFS(
   Merge1[[#This Row],[Customer Tenure]]&lt;=2,"New",
   Merge1[[#This Row],[Customer Tenure]]&lt;=5,"Emerging",
  Merge1[[#This Row],[Customer Tenure]]&lt;9,"Established",
   TRUE,"Loyal"
)</f>
        <v>Loyal</v>
      </c>
      <c r="AA3836" s="1" t="str" cm="1">
        <f t="array" ref="AA3836">_xlfn.IFS(Merge1[[#This Row],[Income]]&lt;=30000,"Low",Merge1[[#This Row],[Income]]&lt;=60000,"Medium",Merge1[[#This Row],[Income]]&lt;=100000,"High", Merge1[[#This Row],[Income]]&gt;100000," Premium")</f>
        <v>High</v>
      </c>
      <c r="AB3836" s="1" t="str" cm="1">
        <f t="array" ref="AB3836">_xlfn.IFS(Merge1[[#This Row],[Age]]&lt;= 28,"Gen Z", Merge1[[#This Row],[Age]]&lt;=44,"Millennials", Merge1[[#This Row],[Age]]&lt;=60,"Gen X", Merge1[[#This Row],[Age]]&gt;60,"Baby Boomers")</f>
        <v>Gen Z</v>
      </c>
      <c r="AC3836" s="1" t="str" cm="1">
        <f t="array" ref="AC3836">_xlfn.IFS(
    Merge1[[#This Row],[Balance]]&lt;=50000,"Low",
    Merge1[[#This Row],[Balance]]&lt;=200000,"Medium",
    Merge1[[#This Row],[Balance]]&gt;200000,"High"
)</f>
        <v>High</v>
      </c>
    </row>
    <row r="3837" spans="1:29" x14ac:dyDescent="0.25">
      <c r="A3837" s="1" t="s">
        <v>1046</v>
      </c>
      <c r="B3837" s="1" t="s">
        <v>6108</v>
      </c>
      <c r="C3837" s="1" t="s">
        <v>5842</v>
      </c>
      <c r="D3837" s="2">
        <v>45296</v>
      </c>
      <c r="E3837">
        <v>110986</v>
      </c>
      <c r="F3837">
        <v>324</v>
      </c>
      <c r="G3837">
        <v>79231</v>
      </c>
      <c r="H3837" s="1" t="s">
        <v>5838</v>
      </c>
      <c r="I3837" s="1" t="s">
        <v>6418</v>
      </c>
      <c r="J3837" s="1" t="s">
        <v>6240</v>
      </c>
      <c r="K3837">
        <v>54</v>
      </c>
      <c r="L3837" s="1" t="s">
        <v>6260</v>
      </c>
      <c r="M3837" s="1" t="s">
        <v>6251</v>
      </c>
      <c r="N3837">
        <v>95713</v>
      </c>
      <c r="O3837" s="1" t="s">
        <v>6243</v>
      </c>
      <c r="P3837" s="2">
        <v>43302</v>
      </c>
      <c r="Q3837" s="2">
        <v>45265</v>
      </c>
      <c r="R3837" s="1" t="s">
        <v>6904</v>
      </c>
      <c r="S3837" s="1" t="s">
        <v>6905</v>
      </c>
      <c r="T3837" s="1" t="s">
        <v>14</v>
      </c>
      <c r="U3837">
        <v>957</v>
      </c>
      <c r="V3837" s="1" t="s">
        <v>24</v>
      </c>
      <c r="W3837" s="1" t="s">
        <v>45</v>
      </c>
      <c r="X3837" s="2">
        <f t="shared" ca="1" si="59"/>
        <v>45937</v>
      </c>
      <c r="Y3837" s="1">
        <f ca="1">ROUND(YEARFRAC(Merge1[[#This Row],[Join_Date]],Merge1[[#This Row],[Today]], 3),0)</f>
        <v>7</v>
      </c>
      <c r="Z3837" s="1" t="str" cm="1">
        <f t="array" aca="1" ref="Z3837" ca="1">_xlfn.IFS(
   Merge1[[#This Row],[Customer Tenure]]&lt;=2,"New",
   Merge1[[#This Row],[Customer Tenure]]&lt;=5,"Emerging",
  Merge1[[#This Row],[Customer Tenure]]&lt;9,"Established",
   TRUE,"Loyal"
)</f>
        <v>Established</v>
      </c>
      <c r="AA3837" s="1" t="str" cm="1">
        <f t="array" ref="AA3837">_xlfn.IFS(Merge1[[#This Row],[Income]]&lt;=30000,"Low",Merge1[[#This Row],[Income]]&lt;=60000,"Medium",Merge1[[#This Row],[Income]]&lt;=100000,"High", Merge1[[#This Row],[Income]]&gt;100000," Premium")</f>
        <v>High</v>
      </c>
      <c r="AB3837" s="1" t="str" cm="1">
        <f t="array" ref="AB3837">_xlfn.IFS(Merge1[[#This Row],[Age]]&lt;= 28,"Gen Z", Merge1[[#This Row],[Age]]&lt;=44,"Millennials", Merge1[[#This Row],[Age]]&lt;=60,"Gen X", Merge1[[#This Row],[Age]]&gt;60,"Baby Boomers")</f>
        <v>Gen X</v>
      </c>
      <c r="AC3837" s="1" t="str" cm="1">
        <f t="array" ref="AC3837">_xlfn.IFS(
    Merge1[[#This Row],[Balance]]&lt;=50000,"Low",
    Merge1[[#This Row],[Balance]]&lt;=200000,"Medium",
    Merge1[[#This Row],[Balance]]&gt;200000,"High"
)</f>
        <v>Medium</v>
      </c>
    </row>
    <row r="3838" spans="1:29" x14ac:dyDescent="0.25">
      <c r="A3838" s="1" t="s">
        <v>1439</v>
      </c>
      <c r="B3838" s="1" t="s">
        <v>5934</v>
      </c>
      <c r="C3838" s="1" t="s">
        <v>5835</v>
      </c>
      <c r="D3838" s="2">
        <v>45597</v>
      </c>
      <c r="E3838">
        <v>201202</v>
      </c>
      <c r="F3838">
        <v>647</v>
      </c>
      <c r="G3838">
        <v>0</v>
      </c>
      <c r="H3838" s="1" t="s">
        <v>5833</v>
      </c>
      <c r="I3838" s="1" t="s">
        <v>6359</v>
      </c>
      <c r="J3838" s="1" t="s">
        <v>6245</v>
      </c>
      <c r="K3838">
        <v>49</v>
      </c>
      <c r="L3838" s="1" t="s">
        <v>6260</v>
      </c>
      <c r="M3838" s="1" t="s">
        <v>6254</v>
      </c>
      <c r="N3838">
        <v>154092</v>
      </c>
      <c r="O3838" s="1" t="s">
        <v>6252</v>
      </c>
      <c r="P3838" s="2">
        <v>44288</v>
      </c>
      <c r="Q3838" s="2">
        <v>45215</v>
      </c>
      <c r="R3838" s="1" t="s">
        <v>6912</v>
      </c>
      <c r="S3838" s="1" t="s">
        <v>6913</v>
      </c>
      <c r="T3838" s="1" t="s">
        <v>14</v>
      </c>
      <c r="U3838">
        <v>8786</v>
      </c>
      <c r="V3838" s="1" t="s">
        <v>15</v>
      </c>
      <c r="W3838" s="1" t="s">
        <v>16</v>
      </c>
      <c r="X3838" s="2">
        <f t="shared" ca="1" si="59"/>
        <v>45937</v>
      </c>
      <c r="Y3838" s="1">
        <f ca="1">ROUND(YEARFRAC(Merge1[[#This Row],[Join_Date]],Merge1[[#This Row],[Today]], 3),0)</f>
        <v>5</v>
      </c>
      <c r="Z3838" s="1" t="str" cm="1">
        <f t="array" aca="1" ref="Z3838" ca="1">_xlfn.IFS(
   Merge1[[#This Row],[Customer Tenure]]&lt;=2,"New",
   Merge1[[#This Row],[Customer Tenure]]&lt;=5,"Emerging",
  Merge1[[#This Row],[Customer Tenure]]&lt;9,"Established",
   TRUE,"Loyal"
)</f>
        <v>Emerging</v>
      </c>
      <c r="AA3838" s="1" t="str" cm="1">
        <f t="array" ref="AA3838">_xlfn.IFS(Merge1[[#This Row],[Income]]&lt;=30000,"Low",Merge1[[#This Row],[Income]]&lt;=60000,"Medium",Merge1[[#This Row],[Income]]&lt;=100000,"High", Merge1[[#This Row],[Income]]&gt;100000," Premium")</f>
        <v xml:space="preserve"> Premium</v>
      </c>
      <c r="AB3838" s="1" t="str" cm="1">
        <f t="array" ref="AB3838">_xlfn.IFS(Merge1[[#This Row],[Age]]&lt;= 28,"Gen Z", Merge1[[#This Row],[Age]]&lt;=44,"Millennials", Merge1[[#This Row],[Age]]&lt;=60,"Gen X", Merge1[[#This Row],[Age]]&gt;60,"Baby Boomers")</f>
        <v>Gen X</v>
      </c>
      <c r="AC3838" s="1" t="str" cm="1">
        <f t="array" ref="AC3838">_xlfn.IFS(
    Merge1[[#This Row],[Balance]]&lt;=50000,"Low",
    Merge1[[#This Row],[Balance]]&lt;=200000,"Medium",
    Merge1[[#This Row],[Balance]]&gt;200000,"High"
)</f>
        <v>High</v>
      </c>
    </row>
    <row r="3839" spans="1:29" x14ac:dyDescent="0.25">
      <c r="A3839" s="1" t="s">
        <v>781</v>
      </c>
      <c r="B3839" s="1" t="s">
        <v>5981</v>
      </c>
      <c r="C3839" s="1" t="s">
        <v>5846</v>
      </c>
      <c r="D3839" s="2">
        <v>42494</v>
      </c>
      <c r="E3839">
        <v>234473</v>
      </c>
      <c r="F3839">
        <v>581</v>
      </c>
      <c r="G3839">
        <v>295477</v>
      </c>
      <c r="H3839" s="1" t="s">
        <v>5833</v>
      </c>
      <c r="I3839" s="1" t="s">
        <v>6415</v>
      </c>
      <c r="J3839" s="1" t="s">
        <v>6245</v>
      </c>
      <c r="K3839">
        <v>43</v>
      </c>
      <c r="L3839" s="1" t="s">
        <v>6241</v>
      </c>
      <c r="M3839" s="1" t="s">
        <v>6257</v>
      </c>
      <c r="N3839">
        <v>112124</v>
      </c>
      <c r="O3839" s="1" t="s">
        <v>6248</v>
      </c>
      <c r="P3839" s="2">
        <v>43955</v>
      </c>
      <c r="Q3839" s="2">
        <v>45491</v>
      </c>
      <c r="R3839" s="1" t="s">
        <v>6891</v>
      </c>
      <c r="S3839" s="1" t="s">
        <v>6895</v>
      </c>
      <c r="T3839" s="1" t="s">
        <v>9</v>
      </c>
      <c r="U3839">
        <v>9822</v>
      </c>
      <c r="V3839" s="1" t="s">
        <v>10</v>
      </c>
      <c r="W3839" s="1" t="s">
        <v>11</v>
      </c>
      <c r="X3839" s="2">
        <f t="shared" ca="1" si="59"/>
        <v>45937</v>
      </c>
      <c r="Y3839" s="1">
        <f ca="1">ROUND(YEARFRAC(Merge1[[#This Row],[Join_Date]],Merge1[[#This Row],[Today]], 3),0)</f>
        <v>5</v>
      </c>
      <c r="Z3839" s="1" t="str" cm="1">
        <f t="array" aca="1" ref="Z3839" ca="1">_xlfn.IFS(
   Merge1[[#This Row],[Customer Tenure]]&lt;=2,"New",
   Merge1[[#This Row],[Customer Tenure]]&lt;=5,"Emerging",
  Merge1[[#This Row],[Customer Tenure]]&lt;9,"Established",
   TRUE,"Loyal"
)</f>
        <v>Emerging</v>
      </c>
      <c r="AA3839" s="1" t="str" cm="1">
        <f t="array" ref="AA3839">_xlfn.IFS(Merge1[[#This Row],[Income]]&lt;=30000,"Low",Merge1[[#This Row],[Income]]&lt;=60000,"Medium",Merge1[[#This Row],[Income]]&lt;=100000,"High", Merge1[[#This Row],[Income]]&gt;100000," Premium")</f>
        <v xml:space="preserve"> Premium</v>
      </c>
      <c r="AB3839" s="1" t="str" cm="1">
        <f t="array" ref="AB3839">_xlfn.IFS(Merge1[[#This Row],[Age]]&lt;= 28,"Gen Z", Merge1[[#This Row],[Age]]&lt;=44,"Millennials", Merge1[[#This Row],[Age]]&lt;=60,"Gen X", Merge1[[#This Row],[Age]]&gt;60,"Baby Boomers")</f>
        <v>Millennials</v>
      </c>
      <c r="AC3839" s="1" t="str" cm="1">
        <f t="array" ref="AC3839">_xlfn.IFS(
    Merge1[[#This Row],[Balance]]&lt;=50000,"Low",
    Merge1[[#This Row],[Balance]]&lt;=200000,"Medium",
    Merge1[[#This Row],[Balance]]&gt;200000,"High"
)</f>
        <v>High</v>
      </c>
    </row>
    <row r="3840" spans="1:29" x14ac:dyDescent="0.25">
      <c r="A3840" s="1" t="s">
        <v>1413</v>
      </c>
      <c r="B3840" s="1" t="s">
        <v>5904</v>
      </c>
      <c r="C3840" s="1" t="s">
        <v>5832</v>
      </c>
      <c r="D3840" s="2">
        <v>45292</v>
      </c>
      <c r="E3840">
        <v>407931</v>
      </c>
      <c r="F3840">
        <v>604</v>
      </c>
      <c r="G3840">
        <v>0</v>
      </c>
      <c r="H3840" s="1" t="s">
        <v>5833</v>
      </c>
      <c r="I3840" s="1" t="s">
        <v>6629</v>
      </c>
      <c r="J3840" s="1" t="s">
        <v>6240</v>
      </c>
      <c r="K3840">
        <v>22</v>
      </c>
      <c r="L3840" s="1" t="s">
        <v>6260</v>
      </c>
      <c r="M3840" s="1" t="s">
        <v>6262</v>
      </c>
      <c r="N3840">
        <v>95897</v>
      </c>
      <c r="O3840" s="1" t="s">
        <v>6243</v>
      </c>
      <c r="P3840" s="2">
        <v>44473</v>
      </c>
      <c r="Q3840" s="2">
        <v>45401</v>
      </c>
      <c r="R3840" s="1" t="s">
        <v>6893</v>
      </c>
      <c r="S3840" s="1" t="s">
        <v>6911</v>
      </c>
      <c r="T3840" s="1" t="s">
        <v>28</v>
      </c>
      <c r="U3840">
        <v>3365</v>
      </c>
      <c r="V3840" s="1" t="s">
        <v>15</v>
      </c>
      <c r="W3840" s="1" t="s">
        <v>55</v>
      </c>
      <c r="X3840" s="2">
        <f t="shared" ca="1" si="59"/>
        <v>45937</v>
      </c>
      <c r="Y3840" s="1">
        <f ca="1">ROUND(YEARFRAC(Merge1[[#This Row],[Join_Date]],Merge1[[#This Row],[Today]], 3),0)</f>
        <v>4</v>
      </c>
      <c r="Z3840" s="1" t="str" cm="1">
        <f t="array" aca="1" ref="Z3840" ca="1">_xlfn.IFS(
   Merge1[[#This Row],[Customer Tenure]]&lt;=2,"New",
   Merge1[[#This Row],[Customer Tenure]]&lt;=5,"Emerging",
  Merge1[[#This Row],[Customer Tenure]]&lt;9,"Established",
   TRUE,"Loyal"
)</f>
        <v>Emerging</v>
      </c>
      <c r="AA3840" s="1" t="str" cm="1">
        <f t="array" ref="AA3840">_xlfn.IFS(Merge1[[#This Row],[Income]]&lt;=30000,"Low",Merge1[[#This Row],[Income]]&lt;=60000,"Medium",Merge1[[#This Row],[Income]]&lt;=100000,"High", Merge1[[#This Row],[Income]]&gt;100000," Premium")</f>
        <v>High</v>
      </c>
      <c r="AB3840" s="1" t="str" cm="1">
        <f t="array" ref="AB3840">_xlfn.IFS(Merge1[[#This Row],[Age]]&lt;= 28,"Gen Z", Merge1[[#This Row],[Age]]&lt;=44,"Millennials", Merge1[[#This Row],[Age]]&lt;=60,"Gen X", Merge1[[#This Row],[Age]]&gt;60,"Baby Boomers")</f>
        <v>Gen Z</v>
      </c>
      <c r="AC3840" s="1" t="str" cm="1">
        <f t="array" ref="AC3840">_xlfn.IFS(
    Merge1[[#This Row],[Balance]]&lt;=50000,"Low",
    Merge1[[#This Row],[Balance]]&lt;=200000,"Medium",
    Merge1[[#This Row],[Balance]]&gt;200000,"High"
)</f>
        <v>High</v>
      </c>
    </row>
    <row r="3841" spans="1:29" x14ac:dyDescent="0.25">
      <c r="A3841" s="1" t="s">
        <v>1374</v>
      </c>
      <c r="B3841" s="1" t="s">
        <v>6017</v>
      </c>
      <c r="C3841" s="1" t="s">
        <v>5832</v>
      </c>
      <c r="D3841" s="2">
        <v>45108</v>
      </c>
      <c r="E3841">
        <v>42056</v>
      </c>
      <c r="F3841">
        <v>848</v>
      </c>
      <c r="G3841">
        <v>436739</v>
      </c>
      <c r="H3841" s="1" t="s">
        <v>5833</v>
      </c>
      <c r="I3841" s="1" t="s">
        <v>6408</v>
      </c>
      <c r="J3841" s="1" t="s">
        <v>6240</v>
      </c>
      <c r="K3841">
        <v>22</v>
      </c>
      <c r="L3841" s="1" t="s">
        <v>6260</v>
      </c>
      <c r="M3841" s="1" t="s">
        <v>6262</v>
      </c>
      <c r="N3841">
        <v>187581</v>
      </c>
      <c r="O3841" s="1" t="s">
        <v>6248</v>
      </c>
      <c r="P3841" s="2">
        <v>42754</v>
      </c>
      <c r="Q3841" s="2">
        <v>45669</v>
      </c>
      <c r="R3841" s="1" t="s">
        <v>6902</v>
      </c>
      <c r="S3841" s="1" t="s">
        <v>6908</v>
      </c>
      <c r="T3841" s="1" t="s">
        <v>23</v>
      </c>
      <c r="U3841">
        <v>5261</v>
      </c>
      <c r="V3841" s="1" t="s">
        <v>15</v>
      </c>
      <c r="W3841" s="1" t="s">
        <v>55</v>
      </c>
      <c r="X3841" s="2">
        <f t="shared" ca="1" si="59"/>
        <v>45937</v>
      </c>
      <c r="Y3841" s="1">
        <f ca="1">ROUND(YEARFRAC(Merge1[[#This Row],[Join_Date]],Merge1[[#This Row],[Today]], 3),0)</f>
        <v>9</v>
      </c>
      <c r="Z3841" s="1" t="str" cm="1">
        <f t="array" aca="1" ref="Z3841" ca="1">_xlfn.IFS(
   Merge1[[#This Row],[Customer Tenure]]&lt;=2,"New",
   Merge1[[#This Row],[Customer Tenure]]&lt;=5,"Emerging",
  Merge1[[#This Row],[Customer Tenure]]&lt;9,"Established",
   TRUE,"Loyal"
)</f>
        <v>Loyal</v>
      </c>
      <c r="AA3841" s="1" t="str" cm="1">
        <f t="array" ref="AA3841">_xlfn.IFS(Merge1[[#This Row],[Income]]&lt;=30000,"Low",Merge1[[#This Row],[Income]]&lt;=60000,"Medium",Merge1[[#This Row],[Income]]&lt;=100000,"High", Merge1[[#This Row],[Income]]&gt;100000," Premium")</f>
        <v xml:space="preserve"> Premium</v>
      </c>
      <c r="AB3841" s="1" t="str" cm="1">
        <f t="array" ref="AB3841">_xlfn.IFS(Merge1[[#This Row],[Age]]&lt;= 28,"Gen Z", Merge1[[#This Row],[Age]]&lt;=44,"Millennials", Merge1[[#This Row],[Age]]&lt;=60,"Gen X", Merge1[[#This Row],[Age]]&gt;60,"Baby Boomers")</f>
        <v>Gen Z</v>
      </c>
      <c r="AC3841" s="1" t="str" cm="1">
        <f t="array" ref="AC3841">_xlfn.IFS(
    Merge1[[#This Row],[Balance]]&lt;=50000,"Low",
    Merge1[[#This Row],[Balance]]&lt;=200000,"Medium",
    Merge1[[#This Row],[Balance]]&gt;200000,"High"
)</f>
        <v>Low</v>
      </c>
    </row>
    <row r="3842" spans="1:29" x14ac:dyDescent="0.25">
      <c r="A3842" s="1" t="s">
        <v>1051</v>
      </c>
      <c r="B3842" s="1" t="s">
        <v>5963</v>
      </c>
      <c r="C3842" s="1" t="s">
        <v>5842</v>
      </c>
      <c r="D3842" s="2">
        <v>44861</v>
      </c>
      <c r="E3842">
        <v>331119</v>
      </c>
      <c r="F3842">
        <v>722</v>
      </c>
      <c r="G3842">
        <v>0</v>
      </c>
      <c r="H3842" s="1" t="s">
        <v>5833</v>
      </c>
      <c r="I3842" s="1" t="s">
        <v>6767</v>
      </c>
      <c r="J3842" s="1" t="s">
        <v>6240</v>
      </c>
      <c r="K3842">
        <v>25</v>
      </c>
      <c r="L3842" s="1" t="s">
        <v>6241</v>
      </c>
      <c r="M3842" s="1" t="s">
        <v>6251</v>
      </c>
      <c r="N3842">
        <v>186205</v>
      </c>
      <c r="O3842" s="1" t="s">
        <v>6252</v>
      </c>
      <c r="P3842" s="2">
        <v>45595</v>
      </c>
      <c r="Q3842" s="2">
        <v>45587</v>
      </c>
      <c r="R3842" s="1" t="s">
        <v>6912</v>
      </c>
      <c r="S3842" s="1" t="s">
        <v>6917</v>
      </c>
      <c r="T3842" s="1" t="s">
        <v>28</v>
      </c>
      <c r="U3842">
        <v>3201</v>
      </c>
      <c r="V3842" s="1" t="s">
        <v>15</v>
      </c>
      <c r="W3842" s="1" t="s">
        <v>16</v>
      </c>
      <c r="X3842" s="2">
        <f t="shared" ref="X3842:X3905" ca="1" si="60">TODAY()</f>
        <v>45937</v>
      </c>
      <c r="Y3842" s="1">
        <f ca="1">ROUND(YEARFRAC(Merge1[[#This Row],[Join_Date]],Merge1[[#This Row],[Today]], 3),0)</f>
        <v>1</v>
      </c>
      <c r="Z3842" s="1" t="str" cm="1">
        <f t="array" aca="1" ref="Z3842" ca="1">_xlfn.IFS(
   Merge1[[#This Row],[Customer Tenure]]&lt;=2,"New",
   Merge1[[#This Row],[Customer Tenure]]&lt;=5,"Emerging",
  Merge1[[#This Row],[Customer Tenure]]&lt;9,"Established",
   TRUE,"Loyal"
)</f>
        <v>New</v>
      </c>
      <c r="AA3842" s="1" t="str" cm="1">
        <f t="array" ref="AA3842">_xlfn.IFS(Merge1[[#This Row],[Income]]&lt;=30000,"Low",Merge1[[#This Row],[Income]]&lt;=60000,"Medium",Merge1[[#This Row],[Income]]&lt;=100000,"High", Merge1[[#This Row],[Income]]&gt;100000," Premium")</f>
        <v xml:space="preserve"> Premium</v>
      </c>
      <c r="AB3842" s="1" t="str" cm="1">
        <f t="array" ref="AB3842">_xlfn.IFS(Merge1[[#This Row],[Age]]&lt;= 28,"Gen Z", Merge1[[#This Row],[Age]]&lt;=44,"Millennials", Merge1[[#This Row],[Age]]&lt;=60,"Gen X", Merge1[[#This Row],[Age]]&gt;60,"Baby Boomers")</f>
        <v>Gen Z</v>
      </c>
      <c r="AC3842" s="1" t="str" cm="1">
        <f t="array" ref="AC3842">_xlfn.IFS(
    Merge1[[#This Row],[Balance]]&lt;=50000,"Low",
    Merge1[[#This Row],[Balance]]&lt;=200000,"Medium",
    Merge1[[#This Row],[Balance]]&gt;200000,"High"
)</f>
        <v>High</v>
      </c>
    </row>
    <row r="3843" spans="1:29" x14ac:dyDescent="0.25">
      <c r="A3843" s="1" t="s">
        <v>1749</v>
      </c>
      <c r="B3843" s="1" t="s">
        <v>5843</v>
      </c>
      <c r="C3843" s="1" t="s">
        <v>5832</v>
      </c>
      <c r="D3843" s="2">
        <v>45487</v>
      </c>
      <c r="E3843">
        <v>180903</v>
      </c>
      <c r="F3843">
        <v>339</v>
      </c>
      <c r="G3843">
        <v>0</v>
      </c>
      <c r="H3843" s="1" t="s">
        <v>5833</v>
      </c>
      <c r="I3843" s="1" t="s">
        <v>6349</v>
      </c>
      <c r="J3843" s="1" t="s">
        <v>6245</v>
      </c>
      <c r="K3843">
        <v>70</v>
      </c>
      <c r="L3843" s="1" t="s">
        <v>6256</v>
      </c>
      <c r="M3843" s="1" t="s">
        <v>6247</v>
      </c>
      <c r="N3843">
        <v>172826</v>
      </c>
      <c r="O3843" s="1" t="s">
        <v>6243</v>
      </c>
      <c r="P3843" s="2">
        <v>42917</v>
      </c>
      <c r="Q3843" s="2">
        <v>45519</v>
      </c>
      <c r="R3843" s="1" t="s">
        <v>6889</v>
      </c>
      <c r="S3843" s="1" t="s">
        <v>6890</v>
      </c>
      <c r="T3843" s="1" t="s">
        <v>14</v>
      </c>
      <c r="U3843">
        <v>5857</v>
      </c>
      <c r="V3843" s="1" t="s">
        <v>19</v>
      </c>
      <c r="W3843" s="1" t="s">
        <v>16</v>
      </c>
      <c r="X3843" s="2">
        <f t="shared" ca="1" si="60"/>
        <v>45937</v>
      </c>
      <c r="Y3843" s="1">
        <f ca="1">ROUND(YEARFRAC(Merge1[[#This Row],[Join_Date]],Merge1[[#This Row],[Today]], 3),0)</f>
        <v>8</v>
      </c>
      <c r="Z3843" s="1" t="str" cm="1">
        <f t="array" aca="1" ref="Z3843" ca="1">_xlfn.IFS(
   Merge1[[#This Row],[Customer Tenure]]&lt;=2,"New",
   Merge1[[#This Row],[Customer Tenure]]&lt;=5,"Emerging",
  Merge1[[#This Row],[Customer Tenure]]&lt;9,"Established",
   TRUE,"Loyal"
)</f>
        <v>Established</v>
      </c>
      <c r="AA3843" s="1" t="str" cm="1">
        <f t="array" ref="AA3843">_xlfn.IFS(Merge1[[#This Row],[Income]]&lt;=30000,"Low",Merge1[[#This Row],[Income]]&lt;=60000,"Medium",Merge1[[#This Row],[Income]]&lt;=100000,"High", Merge1[[#This Row],[Income]]&gt;100000," Premium")</f>
        <v xml:space="preserve"> Premium</v>
      </c>
      <c r="AB3843" s="1" t="str" cm="1">
        <f t="array" ref="AB3843">_xlfn.IFS(Merge1[[#This Row],[Age]]&lt;= 28,"Gen Z", Merge1[[#This Row],[Age]]&lt;=44,"Millennials", Merge1[[#This Row],[Age]]&lt;=60,"Gen X", Merge1[[#This Row],[Age]]&gt;60,"Baby Boomers")</f>
        <v>Baby Boomers</v>
      </c>
      <c r="AC3843" s="1" t="str" cm="1">
        <f t="array" ref="AC3843">_xlfn.IFS(
    Merge1[[#This Row],[Balance]]&lt;=50000,"Low",
    Merge1[[#This Row],[Balance]]&lt;=200000,"Medium",
    Merge1[[#This Row],[Balance]]&gt;200000,"High"
)</f>
        <v>Medium</v>
      </c>
    </row>
    <row r="3844" spans="1:29" x14ac:dyDescent="0.25">
      <c r="A3844" s="1" t="s">
        <v>530</v>
      </c>
      <c r="B3844" s="1" t="s">
        <v>6132</v>
      </c>
      <c r="C3844" s="1" t="s">
        <v>5832</v>
      </c>
      <c r="D3844" s="2">
        <v>45088</v>
      </c>
      <c r="E3844">
        <v>25939</v>
      </c>
      <c r="F3844">
        <v>680</v>
      </c>
      <c r="G3844">
        <v>13720</v>
      </c>
      <c r="H3844" s="1" t="s">
        <v>5833</v>
      </c>
      <c r="I3844" s="1" t="s">
        <v>6682</v>
      </c>
      <c r="J3844" s="1" t="s">
        <v>6240</v>
      </c>
      <c r="K3844">
        <v>56</v>
      </c>
      <c r="L3844" s="1" t="s">
        <v>6260</v>
      </c>
      <c r="M3844" s="1" t="s">
        <v>6262</v>
      </c>
      <c r="N3844">
        <v>182962</v>
      </c>
      <c r="O3844" s="1" t="s">
        <v>6248</v>
      </c>
      <c r="P3844" s="2">
        <v>45560</v>
      </c>
      <c r="Q3844" s="2">
        <v>45357</v>
      </c>
      <c r="R3844" s="1" t="s">
        <v>6899</v>
      </c>
      <c r="S3844" s="1" t="s">
        <v>6900</v>
      </c>
      <c r="T3844" s="1" t="s">
        <v>14</v>
      </c>
      <c r="U3844">
        <v>6726</v>
      </c>
      <c r="V3844" s="1" t="s">
        <v>24</v>
      </c>
      <c r="W3844" s="1" t="s">
        <v>45</v>
      </c>
      <c r="X3844" s="2">
        <f t="shared" ca="1" si="60"/>
        <v>45937</v>
      </c>
      <c r="Y3844" s="1">
        <f ca="1">ROUND(YEARFRAC(Merge1[[#This Row],[Join_Date]],Merge1[[#This Row],[Today]], 3),0)</f>
        <v>1</v>
      </c>
      <c r="Z3844" s="1" t="str" cm="1">
        <f t="array" aca="1" ref="Z3844" ca="1">_xlfn.IFS(
   Merge1[[#This Row],[Customer Tenure]]&lt;=2,"New",
   Merge1[[#This Row],[Customer Tenure]]&lt;=5,"Emerging",
  Merge1[[#This Row],[Customer Tenure]]&lt;9,"Established",
   TRUE,"Loyal"
)</f>
        <v>New</v>
      </c>
      <c r="AA3844" s="1" t="str" cm="1">
        <f t="array" ref="AA3844">_xlfn.IFS(Merge1[[#This Row],[Income]]&lt;=30000,"Low",Merge1[[#This Row],[Income]]&lt;=60000,"Medium",Merge1[[#This Row],[Income]]&lt;=100000,"High", Merge1[[#This Row],[Income]]&gt;100000," Premium")</f>
        <v xml:space="preserve"> Premium</v>
      </c>
      <c r="AB3844" s="1" t="str" cm="1">
        <f t="array" ref="AB3844">_xlfn.IFS(Merge1[[#This Row],[Age]]&lt;= 28,"Gen Z", Merge1[[#This Row],[Age]]&lt;=44,"Millennials", Merge1[[#This Row],[Age]]&lt;=60,"Gen X", Merge1[[#This Row],[Age]]&gt;60,"Baby Boomers")</f>
        <v>Gen X</v>
      </c>
      <c r="AC3844" s="1" t="str" cm="1">
        <f t="array" ref="AC3844">_xlfn.IFS(
    Merge1[[#This Row],[Balance]]&lt;=50000,"Low",
    Merge1[[#This Row],[Balance]]&lt;=200000,"Medium",
    Merge1[[#This Row],[Balance]]&gt;200000,"High"
)</f>
        <v>Low</v>
      </c>
    </row>
    <row r="3845" spans="1:29" x14ac:dyDescent="0.25">
      <c r="A3845" s="1" t="s">
        <v>901</v>
      </c>
      <c r="B3845" s="1" t="s">
        <v>5881</v>
      </c>
      <c r="C3845" s="1" t="s">
        <v>5835</v>
      </c>
      <c r="D3845" s="2">
        <v>42409</v>
      </c>
      <c r="E3845">
        <v>486524</v>
      </c>
      <c r="F3845">
        <v>545</v>
      </c>
      <c r="G3845">
        <v>0</v>
      </c>
      <c r="H3845" s="1" t="s">
        <v>5833</v>
      </c>
      <c r="I3845" s="1" t="s">
        <v>6407</v>
      </c>
      <c r="J3845" s="1" t="s">
        <v>6240</v>
      </c>
      <c r="K3845">
        <v>56</v>
      </c>
      <c r="L3845" s="1" t="s">
        <v>6256</v>
      </c>
      <c r="M3845" s="1" t="s">
        <v>6251</v>
      </c>
      <c r="N3845">
        <v>173962</v>
      </c>
      <c r="O3845" s="1" t="s">
        <v>6243</v>
      </c>
      <c r="P3845" s="2">
        <v>44752</v>
      </c>
      <c r="Q3845" s="2">
        <v>45860</v>
      </c>
      <c r="R3845" s="1" t="s">
        <v>6891</v>
      </c>
      <c r="S3845" s="1" t="s">
        <v>6892</v>
      </c>
      <c r="T3845" s="1" t="s">
        <v>28</v>
      </c>
      <c r="U3845">
        <v>541</v>
      </c>
      <c r="V3845" s="1" t="s">
        <v>10</v>
      </c>
      <c r="W3845" s="1" t="s">
        <v>29</v>
      </c>
      <c r="X3845" s="2">
        <f t="shared" ca="1" si="60"/>
        <v>45937</v>
      </c>
      <c r="Y3845" s="1">
        <f ca="1">ROUND(YEARFRAC(Merge1[[#This Row],[Join_Date]],Merge1[[#This Row],[Today]], 3),0)</f>
        <v>3</v>
      </c>
      <c r="Z3845" s="1" t="str" cm="1">
        <f t="array" aca="1" ref="Z3845" ca="1">_xlfn.IFS(
   Merge1[[#This Row],[Customer Tenure]]&lt;=2,"New",
   Merge1[[#This Row],[Customer Tenure]]&lt;=5,"Emerging",
  Merge1[[#This Row],[Customer Tenure]]&lt;9,"Established",
   TRUE,"Loyal"
)</f>
        <v>Emerging</v>
      </c>
      <c r="AA3845" s="1" t="str" cm="1">
        <f t="array" ref="AA3845">_xlfn.IFS(Merge1[[#This Row],[Income]]&lt;=30000,"Low",Merge1[[#This Row],[Income]]&lt;=60000,"Medium",Merge1[[#This Row],[Income]]&lt;=100000,"High", Merge1[[#This Row],[Income]]&gt;100000," Premium")</f>
        <v xml:space="preserve"> Premium</v>
      </c>
      <c r="AB3845" s="1" t="str" cm="1">
        <f t="array" ref="AB3845">_xlfn.IFS(Merge1[[#This Row],[Age]]&lt;= 28,"Gen Z", Merge1[[#This Row],[Age]]&lt;=44,"Millennials", Merge1[[#This Row],[Age]]&lt;=60,"Gen X", Merge1[[#This Row],[Age]]&gt;60,"Baby Boomers")</f>
        <v>Gen X</v>
      </c>
      <c r="AC3845" s="1" t="str" cm="1">
        <f t="array" ref="AC3845">_xlfn.IFS(
    Merge1[[#This Row],[Balance]]&lt;=50000,"Low",
    Merge1[[#This Row],[Balance]]&lt;=200000,"Medium",
    Merge1[[#This Row],[Balance]]&gt;200000,"High"
)</f>
        <v>High</v>
      </c>
    </row>
    <row r="3846" spans="1:29" x14ac:dyDescent="0.25">
      <c r="A3846" s="1" t="s">
        <v>2223</v>
      </c>
      <c r="B3846" s="1" t="s">
        <v>6066</v>
      </c>
      <c r="C3846" s="1" t="s">
        <v>5832</v>
      </c>
      <c r="D3846" s="2">
        <v>45593</v>
      </c>
      <c r="E3846">
        <v>444755</v>
      </c>
      <c r="F3846">
        <v>376</v>
      </c>
      <c r="G3846">
        <v>0</v>
      </c>
      <c r="H3846" s="1" t="s">
        <v>5833</v>
      </c>
      <c r="I3846" s="1" t="s">
        <v>6345</v>
      </c>
      <c r="J3846" s="1" t="s">
        <v>6245</v>
      </c>
      <c r="K3846">
        <v>60</v>
      </c>
      <c r="L3846" s="1" t="s">
        <v>6241</v>
      </c>
      <c r="M3846" s="1" t="s">
        <v>6242</v>
      </c>
      <c r="N3846">
        <v>45559</v>
      </c>
      <c r="O3846" s="1" t="s">
        <v>6248</v>
      </c>
      <c r="P3846" s="2">
        <v>42457</v>
      </c>
      <c r="Q3846" s="2">
        <v>45321</v>
      </c>
      <c r="R3846" s="1" t="s">
        <v>6902</v>
      </c>
      <c r="S3846" s="1" t="s">
        <v>6903</v>
      </c>
      <c r="T3846" s="1" t="s">
        <v>9</v>
      </c>
      <c r="U3846">
        <v>1241</v>
      </c>
      <c r="V3846" s="1" t="s">
        <v>19</v>
      </c>
      <c r="W3846" s="1" t="s">
        <v>40</v>
      </c>
      <c r="X3846" s="2">
        <f t="shared" ca="1" si="60"/>
        <v>45937</v>
      </c>
      <c r="Y3846" s="1">
        <f ca="1">ROUND(YEARFRAC(Merge1[[#This Row],[Join_Date]],Merge1[[#This Row],[Today]], 3),0)</f>
        <v>10</v>
      </c>
      <c r="Z3846" s="1" t="str" cm="1">
        <f t="array" aca="1" ref="Z3846" ca="1">_xlfn.IFS(
   Merge1[[#This Row],[Customer Tenure]]&lt;=2,"New",
   Merge1[[#This Row],[Customer Tenure]]&lt;=5,"Emerging",
  Merge1[[#This Row],[Customer Tenure]]&lt;9,"Established",
   TRUE,"Loyal"
)</f>
        <v>Loyal</v>
      </c>
      <c r="AA3846" s="1" t="str" cm="1">
        <f t="array" ref="AA3846">_xlfn.IFS(Merge1[[#This Row],[Income]]&lt;=30000,"Low",Merge1[[#This Row],[Income]]&lt;=60000,"Medium",Merge1[[#This Row],[Income]]&lt;=100000,"High", Merge1[[#This Row],[Income]]&gt;100000," Premium")</f>
        <v>Medium</v>
      </c>
      <c r="AB3846" s="1" t="str" cm="1">
        <f t="array" ref="AB3846">_xlfn.IFS(Merge1[[#This Row],[Age]]&lt;= 28,"Gen Z", Merge1[[#This Row],[Age]]&lt;=44,"Millennials", Merge1[[#This Row],[Age]]&lt;=60,"Gen X", Merge1[[#This Row],[Age]]&gt;60,"Baby Boomers")</f>
        <v>Gen X</v>
      </c>
      <c r="AC3846" s="1" t="str" cm="1">
        <f t="array" ref="AC3846">_xlfn.IFS(
    Merge1[[#This Row],[Balance]]&lt;=50000,"Low",
    Merge1[[#This Row],[Balance]]&lt;=200000,"Medium",
    Merge1[[#This Row],[Balance]]&gt;200000,"High"
)</f>
        <v>High</v>
      </c>
    </row>
    <row r="3847" spans="1:29" x14ac:dyDescent="0.25">
      <c r="A3847" s="1" t="s">
        <v>1031</v>
      </c>
      <c r="B3847" s="1" t="s">
        <v>5885</v>
      </c>
      <c r="C3847" s="1" t="s">
        <v>5832</v>
      </c>
      <c r="D3847" s="2">
        <v>44681</v>
      </c>
      <c r="E3847">
        <v>404303</v>
      </c>
      <c r="F3847">
        <v>470</v>
      </c>
      <c r="G3847">
        <v>98109</v>
      </c>
      <c r="H3847" s="1" t="s">
        <v>5833</v>
      </c>
      <c r="I3847" s="1" t="s">
        <v>6366</v>
      </c>
      <c r="J3847" s="1" t="s">
        <v>6245</v>
      </c>
      <c r="K3847">
        <v>57</v>
      </c>
      <c r="L3847" s="1" t="s">
        <v>6246</v>
      </c>
      <c r="M3847" s="1" t="s">
        <v>6257</v>
      </c>
      <c r="N3847">
        <v>160588</v>
      </c>
      <c r="O3847" s="1" t="s">
        <v>6243</v>
      </c>
      <c r="P3847" s="2">
        <v>42239</v>
      </c>
      <c r="Q3847" s="2">
        <v>45225</v>
      </c>
      <c r="R3847" s="1" t="s">
        <v>6912</v>
      </c>
      <c r="S3847" s="1" t="s">
        <v>6913</v>
      </c>
      <c r="T3847" s="1" t="s">
        <v>9</v>
      </c>
      <c r="U3847">
        <v>1707</v>
      </c>
      <c r="V3847" s="1" t="s">
        <v>24</v>
      </c>
      <c r="W3847" s="1" t="s">
        <v>106</v>
      </c>
      <c r="X3847" s="2">
        <f t="shared" ca="1" si="60"/>
        <v>45937</v>
      </c>
      <c r="Y3847" s="1">
        <f ca="1">ROUND(YEARFRAC(Merge1[[#This Row],[Join_Date]],Merge1[[#This Row],[Today]], 3),0)</f>
        <v>10</v>
      </c>
      <c r="Z3847" s="1" t="str" cm="1">
        <f t="array" aca="1" ref="Z3847" ca="1">_xlfn.IFS(
   Merge1[[#This Row],[Customer Tenure]]&lt;=2,"New",
   Merge1[[#This Row],[Customer Tenure]]&lt;=5,"Emerging",
  Merge1[[#This Row],[Customer Tenure]]&lt;9,"Established",
   TRUE,"Loyal"
)</f>
        <v>Loyal</v>
      </c>
      <c r="AA3847" s="1" t="str" cm="1">
        <f t="array" ref="AA3847">_xlfn.IFS(Merge1[[#This Row],[Income]]&lt;=30000,"Low",Merge1[[#This Row],[Income]]&lt;=60000,"Medium",Merge1[[#This Row],[Income]]&lt;=100000,"High", Merge1[[#This Row],[Income]]&gt;100000," Premium")</f>
        <v xml:space="preserve"> Premium</v>
      </c>
      <c r="AB3847" s="1" t="str" cm="1">
        <f t="array" ref="AB3847">_xlfn.IFS(Merge1[[#This Row],[Age]]&lt;= 28,"Gen Z", Merge1[[#This Row],[Age]]&lt;=44,"Millennials", Merge1[[#This Row],[Age]]&lt;=60,"Gen X", Merge1[[#This Row],[Age]]&gt;60,"Baby Boomers")</f>
        <v>Gen X</v>
      </c>
      <c r="AC3847" s="1" t="str" cm="1">
        <f t="array" ref="AC3847">_xlfn.IFS(
    Merge1[[#This Row],[Balance]]&lt;=50000,"Low",
    Merge1[[#This Row],[Balance]]&lt;=200000,"Medium",
    Merge1[[#This Row],[Balance]]&gt;200000,"High"
)</f>
        <v>High</v>
      </c>
    </row>
    <row r="3848" spans="1:29" x14ac:dyDescent="0.25">
      <c r="A3848" s="1" t="s">
        <v>341</v>
      </c>
      <c r="B3848" s="1" t="s">
        <v>6038</v>
      </c>
      <c r="C3848" s="1" t="s">
        <v>5846</v>
      </c>
      <c r="D3848" s="2">
        <v>43420</v>
      </c>
      <c r="E3848">
        <v>51717</v>
      </c>
      <c r="F3848">
        <v>371</v>
      </c>
      <c r="G3848">
        <v>0</v>
      </c>
      <c r="H3848" s="1" t="s">
        <v>5860</v>
      </c>
      <c r="I3848" s="1" t="s">
        <v>6724</v>
      </c>
      <c r="J3848" s="1" t="s">
        <v>6245</v>
      </c>
      <c r="K3848">
        <v>33</v>
      </c>
      <c r="L3848" s="1" t="s">
        <v>6246</v>
      </c>
      <c r="M3848" s="1" t="s">
        <v>6254</v>
      </c>
      <c r="N3848">
        <v>136400</v>
      </c>
      <c r="O3848" s="1" t="s">
        <v>6248</v>
      </c>
      <c r="P3848" s="2">
        <v>43463</v>
      </c>
      <c r="Q3848" s="2">
        <v>45454</v>
      </c>
      <c r="R3848" s="1" t="s">
        <v>6883</v>
      </c>
      <c r="S3848" s="1" t="s">
        <v>6884</v>
      </c>
      <c r="T3848" s="1" t="s">
        <v>28</v>
      </c>
      <c r="U3848">
        <v>3380</v>
      </c>
      <c r="V3848" s="1" t="s">
        <v>19</v>
      </c>
      <c r="W3848" s="1" t="s">
        <v>55</v>
      </c>
      <c r="X3848" s="2">
        <f t="shared" ca="1" si="60"/>
        <v>45937</v>
      </c>
      <c r="Y3848" s="1">
        <f ca="1">ROUND(YEARFRAC(Merge1[[#This Row],[Join_Date]],Merge1[[#This Row],[Today]], 3),0)</f>
        <v>7</v>
      </c>
      <c r="Z3848" s="1" t="str" cm="1">
        <f t="array" aca="1" ref="Z3848" ca="1">_xlfn.IFS(
   Merge1[[#This Row],[Customer Tenure]]&lt;=2,"New",
   Merge1[[#This Row],[Customer Tenure]]&lt;=5,"Emerging",
  Merge1[[#This Row],[Customer Tenure]]&lt;9,"Established",
   TRUE,"Loyal"
)</f>
        <v>Established</v>
      </c>
      <c r="AA3848" s="1" t="str" cm="1">
        <f t="array" ref="AA3848">_xlfn.IFS(Merge1[[#This Row],[Income]]&lt;=30000,"Low",Merge1[[#This Row],[Income]]&lt;=60000,"Medium",Merge1[[#This Row],[Income]]&lt;=100000,"High", Merge1[[#This Row],[Income]]&gt;100000," Premium")</f>
        <v xml:space="preserve"> Premium</v>
      </c>
      <c r="AB3848" s="1" t="str" cm="1">
        <f t="array" ref="AB3848">_xlfn.IFS(Merge1[[#This Row],[Age]]&lt;= 28,"Gen Z", Merge1[[#This Row],[Age]]&lt;=44,"Millennials", Merge1[[#This Row],[Age]]&lt;=60,"Gen X", Merge1[[#This Row],[Age]]&gt;60,"Baby Boomers")</f>
        <v>Millennials</v>
      </c>
      <c r="AC3848" s="1" t="str" cm="1">
        <f t="array" ref="AC3848">_xlfn.IFS(
    Merge1[[#This Row],[Balance]]&lt;=50000,"Low",
    Merge1[[#This Row],[Balance]]&lt;=200000,"Medium",
    Merge1[[#This Row],[Balance]]&gt;200000,"High"
)</f>
        <v>Medium</v>
      </c>
    </row>
    <row r="3849" spans="1:29" x14ac:dyDescent="0.25">
      <c r="A3849" s="1" t="s">
        <v>2995</v>
      </c>
      <c r="B3849" s="1" t="s">
        <v>5839</v>
      </c>
      <c r="C3849" s="1" t="s">
        <v>5835</v>
      </c>
      <c r="D3849" s="2">
        <v>44039</v>
      </c>
      <c r="E3849">
        <v>70843</v>
      </c>
      <c r="F3849">
        <v>824</v>
      </c>
      <c r="G3849">
        <v>458505</v>
      </c>
      <c r="H3849" s="1" t="s">
        <v>5833</v>
      </c>
      <c r="I3849" s="1" t="s">
        <v>6755</v>
      </c>
      <c r="J3849" s="1" t="s">
        <v>6245</v>
      </c>
      <c r="K3849">
        <v>28</v>
      </c>
      <c r="L3849" s="1" t="s">
        <v>6246</v>
      </c>
      <c r="M3849" s="1" t="s">
        <v>6266</v>
      </c>
      <c r="N3849">
        <v>39975</v>
      </c>
      <c r="O3849" s="1" t="s">
        <v>6248</v>
      </c>
      <c r="P3849" s="2">
        <v>44902</v>
      </c>
      <c r="Q3849" s="2">
        <v>45605</v>
      </c>
      <c r="R3849" s="1" t="s">
        <v>6887</v>
      </c>
      <c r="S3849" s="1" t="s">
        <v>6901</v>
      </c>
      <c r="T3849" s="1" t="s">
        <v>14</v>
      </c>
      <c r="U3849">
        <v>1555</v>
      </c>
      <c r="V3849" s="1" t="s">
        <v>24</v>
      </c>
      <c r="W3849" s="1" t="s">
        <v>45</v>
      </c>
      <c r="X3849" s="2">
        <f t="shared" ca="1" si="60"/>
        <v>45937</v>
      </c>
      <c r="Y3849" s="1">
        <f ca="1">ROUND(YEARFRAC(Merge1[[#This Row],[Join_Date]],Merge1[[#This Row],[Today]], 3),0)</f>
        <v>3</v>
      </c>
      <c r="Z3849" s="1" t="str" cm="1">
        <f t="array" aca="1" ref="Z3849" ca="1">_xlfn.IFS(
   Merge1[[#This Row],[Customer Tenure]]&lt;=2,"New",
   Merge1[[#This Row],[Customer Tenure]]&lt;=5,"Emerging",
  Merge1[[#This Row],[Customer Tenure]]&lt;9,"Established",
   TRUE,"Loyal"
)</f>
        <v>Emerging</v>
      </c>
      <c r="AA3849" s="1" t="str" cm="1">
        <f t="array" ref="AA3849">_xlfn.IFS(Merge1[[#This Row],[Income]]&lt;=30000,"Low",Merge1[[#This Row],[Income]]&lt;=60000,"Medium",Merge1[[#This Row],[Income]]&lt;=100000,"High", Merge1[[#This Row],[Income]]&gt;100000," Premium")</f>
        <v>Medium</v>
      </c>
      <c r="AB3849" s="1" t="str" cm="1">
        <f t="array" ref="AB3849">_xlfn.IFS(Merge1[[#This Row],[Age]]&lt;= 28,"Gen Z", Merge1[[#This Row],[Age]]&lt;=44,"Millennials", Merge1[[#This Row],[Age]]&lt;=60,"Gen X", Merge1[[#This Row],[Age]]&gt;60,"Baby Boomers")</f>
        <v>Gen Z</v>
      </c>
      <c r="AC3849" s="1" t="str" cm="1">
        <f t="array" ref="AC3849">_xlfn.IFS(
    Merge1[[#This Row],[Balance]]&lt;=50000,"Low",
    Merge1[[#This Row],[Balance]]&lt;=200000,"Medium",
    Merge1[[#This Row],[Balance]]&gt;200000,"High"
)</f>
        <v>Medium</v>
      </c>
    </row>
    <row r="3850" spans="1:29" x14ac:dyDescent="0.25">
      <c r="A3850" s="1" t="s">
        <v>3009</v>
      </c>
      <c r="B3850" s="1" t="s">
        <v>5891</v>
      </c>
      <c r="C3850" s="1" t="s">
        <v>5832</v>
      </c>
      <c r="D3850" s="2">
        <v>42287</v>
      </c>
      <c r="E3850">
        <v>491006</v>
      </c>
      <c r="F3850">
        <v>761</v>
      </c>
      <c r="G3850">
        <v>349572</v>
      </c>
      <c r="H3850" s="1" t="s">
        <v>5833</v>
      </c>
      <c r="I3850" s="1" t="s">
        <v>6318</v>
      </c>
      <c r="J3850" s="1" t="s">
        <v>6245</v>
      </c>
      <c r="K3850">
        <v>33</v>
      </c>
      <c r="L3850" s="1" t="s">
        <v>6260</v>
      </c>
      <c r="M3850" s="1" t="s">
        <v>6266</v>
      </c>
      <c r="N3850">
        <v>53660</v>
      </c>
      <c r="O3850" s="1" t="s">
        <v>6248</v>
      </c>
      <c r="P3850" s="2">
        <v>44992</v>
      </c>
      <c r="Q3850" s="2">
        <v>45694</v>
      </c>
      <c r="R3850" s="1" t="s">
        <v>6885</v>
      </c>
      <c r="S3850" s="1" t="s">
        <v>6896</v>
      </c>
      <c r="T3850" s="1" t="s">
        <v>28</v>
      </c>
      <c r="U3850">
        <v>1447</v>
      </c>
      <c r="V3850" s="1" t="s">
        <v>10</v>
      </c>
      <c r="W3850" s="1" t="s">
        <v>45</v>
      </c>
      <c r="X3850" s="2">
        <f t="shared" ca="1" si="60"/>
        <v>45937</v>
      </c>
      <c r="Y3850" s="1">
        <f ca="1">ROUND(YEARFRAC(Merge1[[#This Row],[Join_Date]],Merge1[[#This Row],[Today]], 3),0)</f>
        <v>3</v>
      </c>
      <c r="Z3850" s="1" t="str" cm="1">
        <f t="array" aca="1" ref="Z3850" ca="1">_xlfn.IFS(
   Merge1[[#This Row],[Customer Tenure]]&lt;=2,"New",
   Merge1[[#This Row],[Customer Tenure]]&lt;=5,"Emerging",
  Merge1[[#This Row],[Customer Tenure]]&lt;9,"Established",
   TRUE,"Loyal"
)</f>
        <v>Emerging</v>
      </c>
      <c r="AA3850" s="1" t="str" cm="1">
        <f t="array" ref="AA3850">_xlfn.IFS(Merge1[[#This Row],[Income]]&lt;=30000,"Low",Merge1[[#This Row],[Income]]&lt;=60000,"Medium",Merge1[[#This Row],[Income]]&lt;=100000,"High", Merge1[[#This Row],[Income]]&gt;100000," Premium")</f>
        <v>Medium</v>
      </c>
      <c r="AB3850" s="1" t="str" cm="1">
        <f t="array" ref="AB3850">_xlfn.IFS(Merge1[[#This Row],[Age]]&lt;= 28,"Gen Z", Merge1[[#This Row],[Age]]&lt;=44,"Millennials", Merge1[[#This Row],[Age]]&lt;=60,"Gen X", Merge1[[#This Row],[Age]]&gt;60,"Baby Boomers")</f>
        <v>Millennials</v>
      </c>
      <c r="AC3850" s="1" t="str" cm="1">
        <f t="array" ref="AC3850">_xlfn.IFS(
    Merge1[[#This Row],[Balance]]&lt;=50000,"Low",
    Merge1[[#This Row],[Balance]]&lt;=200000,"Medium",
    Merge1[[#This Row],[Balance]]&gt;200000,"High"
)</f>
        <v>High</v>
      </c>
    </row>
    <row r="3851" spans="1:29" x14ac:dyDescent="0.25">
      <c r="A3851" s="1" t="s">
        <v>1207</v>
      </c>
      <c r="B3851" s="1" t="s">
        <v>5873</v>
      </c>
      <c r="C3851" s="1" t="s">
        <v>5832</v>
      </c>
      <c r="D3851" s="2">
        <v>45547</v>
      </c>
      <c r="E3851">
        <v>143888</v>
      </c>
      <c r="F3851">
        <v>663</v>
      </c>
      <c r="G3851">
        <v>0</v>
      </c>
      <c r="H3851" s="1" t="s">
        <v>5833</v>
      </c>
      <c r="I3851" s="1" t="s">
        <v>6497</v>
      </c>
      <c r="J3851" s="1" t="s">
        <v>6245</v>
      </c>
      <c r="K3851">
        <v>27</v>
      </c>
      <c r="L3851" s="1" t="s">
        <v>6241</v>
      </c>
      <c r="M3851" s="1" t="s">
        <v>6247</v>
      </c>
      <c r="N3851">
        <v>72307</v>
      </c>
      <c r="O3851" s="1" t="s">
        <v>6243</v>
      </c>
      <c r="P3851" s="2">
        <v>43945</v>
      </c>
      <c r="Q3851" s="2">
        <v>45582</v>
      </c>
      <c r="R3851" s="1" t="s">
        <v>6912</v>
      </c>
      <c r="S3851" s="1" t="s">
        <v>6917</v>
      </c>
      <c r="T3851" s="1" t="s">
        <v>14</v>
      </c>
      <c r="U3851">
        <v>8572</v>
      </c>
      <c r="V3851" s="1" t="s">
        <v>10</v>
      </c>
      <c r="W3851" s="1" t="s">
        <v>45</v>
      </c>
      <c r="X3851" s="2">
        <f t="shared" ca="1" si="60"/>
        <v>45937</v>
      </c>
      <c r="Y3851" s="1">
        <f ca="1">ROUND(YEARFRAC(Merge1[[#This Row],[Join_Date]],Merge1[[#This Row],[Today]], 3),0)</f>
        <v>5</v>
      </c>
      <c r="Z3851" s="1" t="str" cm="1">
        <f t="array" aca="1" ref="Z3851" ca="1">_xlfn.IFS(
   Merge1[[#This Row],[Customer Tenure]]&lt;=2,"New",
   Merge1[[#This Row],[Customer Tenure]]&lt;=5,"Emerging",
  Merge1[[#This Row],[Customer Tenure]]&lt;9,"Established",
   TRUE,"Loyal"
)</f>
        <v>Emerging</v>
      </c>
      <c r="AA3851" s="1" t="str" cm="1">
        <f t="array" ref="AA3851">_xlfn.IFS(Merge1[[#This Row],[Income]]&lt;=30000,"Low",Merge1[[#This Row],[Income]]&lt;=60000,"Medium",Merge1[[#This Row],[Income]]&lt;=100000,"High", Merge1[[#This Row],[Income]]&gt;100000," Premium")</f>
        <v>High</v>
      </c>
      <c r="AB3851" s="1" t="str" cm="1">
        <f t="array" ref="AB3851">_xlfn.IFS(Merge1[[#This Row],[Age]]&lt;= 28,"Gen Z", Merge1[[#This Row],[Age]]&lt;=44,"Millennials", Merge1[[#This Row],[Age]]&lt;=60,"Gen X", Merge1[[#This Row],[Age]]&gt;60,"Baby Boomers")</f>
        <v>Gen Z</v>
      </c>
      <c r="AC3851" s="1" t="str" cm="1">
        <f t="array" ref="AC3851">_xlfn.IFS(
    Merge1[[#This Row],[Balance]]&lt;=50000,"Low",
    Merge1[[#This Row],[Balance]]&lt;=200000,"Medium",
    Merge1[[#This Row],[Balance]]&gt;200000,"High"
)</f>
        <v>Medium</v>
      </c>
    </row>
    <row r="3852" spans="1:29" x14ac:dyDescent="0.25">
      <c r="A3852" s="1" t="s">
        <v>805</v>
      </c>
      <c r="B3852" s="1" t="s">
        <v>5930</v>
      </c>
      <c r="C3852" s="1" t="s">
        <v>5835</v>
      </c>
      <c r="D3852" s="2">
        <v>44565</v>
      </c>
      <c r="E3852">
        <v>355566</v>
      </c>
      <c r="F3852">
        <v>572</v>
      </c>
      <c r="G3852">
        <v>352236</v>
      </c>
      <c r="H3852" s="1" t="s">
        <v>5833</v>
      </c>
      <c r="I3852" s="1" t="s">
        <v>6703</v>
      </c>
      <c r="J3852" s="1" t="s">
        <v>6245</v>
      </c>
      <c r="K3852">
        <v>20</v>
      </c>
      <c r="L3852" s="1" t="s">
        <v>6256</v>
      </c>
      <c r="M3852" s="1" t="s">
        <v>6242</v>
      </c>
      <c r="N3852">
        <v>28946</v>
      </c>
      <c r="O3852" s="1" t="s">
        <v>6248</v>
      </c>
      <c r="P3852" s="2">
        <v>42442</v>
      </c>
      <c r="Q3852" s="2">
        <v>45176</v>
      </c>
      <c r="R3852" s="1" t="s">
        <v>6897</v>
      </c>
      <c r="S3852" s="1" t="s">
        <v>6909</v>
      </c>
      <c r="T3852" s="1" t="s">
        <v>28</v>
      </c>
      <c r="U3852">
        <v>4514</v>
      </c>
      <c r="V3852" s="1" t="s">
        <v>10</v>
      </c>
      <c r="W3852" s="1" t="s">
        <v>50</v>
      </c>
      <c r="X3852" s="2">
        <f t="shared" ca="1" si="60"/>
        <v>45937</v>
      </c>
      <c r="Y3852" s="1">
        <f ca="1">ROUND(YEARFRAC(Merge1[[#This Row],[Join_Date]],Merge1[[#This Row],[Today]], 3),0)</f>
        <v>10</v>
      </c>
      <c r="Z3852" s="1" t="str" cm="1">
        <f t="array" aca="1" ref="Z3852" ca="1">_xlfn.IFS(
   Merge1[[#This Row],[Customer Tenure]]&lt;=2,"New",
   Merge1[[#This Row],[Customer Tenure]]&lt;=5,"Emerging",
  Merge1[[#This Row],[Customer Tenure]]&lt;9,"Established",
   TRUE,"Loyal"
)</f>
        <v>Loyal</v>
      </c>
      <c r="AA3852" s="1" t="str" cm="1">
        <f t="array" ref="AA3852">_xlfn.IFS(Merge1[[#This Row],[Income]]&lt;=30000,"Low",Merge1[[#This Row],[Income]]&lt;=60000,"Medium",Merge1[[#This Row],[Income]]&lt;=100000,"High", Merge1[[#This Row],[Income]]&gt;100000," Premium")</f>
        <v>Low</v>
      </c>
      <c r="AB3852" s="1" t="str" cm="1">
        <f t="array" ref="AB3852">_xlfn.IFS(Merge1[[#This Row],[Age]]&lt;= 28,"Gen Z", Merge1[[#This Row],[Age]]&lt;=44,"Millennials", Merge1[[#This Row],[Age]]&lt;=60,"Gen X", Merge1[[#This Row],[Age]]&gt;60,"Baby Boomers")</f>
        <v>Gen Z</v>
      </c>
      <c r="AC3852" s="1" t="str" cm="1">
        <f t="array" ref="AC3852">_xlfn.IFS(
    Merge1[[#This Row],[Balance]]&lt;=50000,"Low",
    Merge1[[#This Row],[Balance]]&lt;=200000,"Medium",
    Merge1[[#This Row],[Balance]]&gt;200000,"High"
)</f>
        <v>High</v>
      </c>
    </row>
    <row r="3853" spans="1:29" x14ac:dyDescent="0.25">
      <c r="A3853" s="1" t="s">
        <v>2760</v>
      </c>
      <c r="B3853" s="1" t="s">
        <v>6006</v>
      </c>
      <c r="C3853" s="1" t="s">
        <v>5846</v>
      </c>
      <c r="D3853" s="2">
        <v>45819</v>
      </c>
      <c r="E3853">
        <v>393786</v>
      </c>
      <c r="F3853">
        <v>403</v>
      </c>
      <c r="G3853">
        <v>0</v>
      </c>
      <c r="H3853" s="1" t="s">
        <v>5850</v>
      </c>
      <c r="I3853" s="1" t="s">
        <v>6855</v>
      </c>
      <c r="J3853" s="1" t="s">
        <v>6245</v>
      </c>
      <c r="K3853">
        <v>27</v>
      </c>
      <c r="L3853" s="1" t="s">
        <v>6260</v>
      </c>
      <c r="M3853" s="1" t="s">
        <v>6254</v>
      </c>
      <c r="N3853">
        <v>32115</v>
      </c>
      <c r="O3853" s="1" t="s">
        <v>6243</v>
      </c>
      <c r="P3853" s="2">
        <v>44267</v>
      </c>
      <c r="Q3853" s="2">
        <v>45308</v>
      </c>
      <c r="R3853" s="1" t="s">
        <v>6902</v>
      </c>
      <c r="S3853" s="1" t="s">
        <v>6903</v>
      </c>
      <c r="T3853" s="1" t="s">
        <v>9</v>
      </c>
      <c r="U3853">
        <v>5512</v>
      </c>
      <c r="V3853" s="1" t="s">
        <v>10</v>
      </c>
      <c r="W3853" s="1" t="s">
        <v>25</v>
      </c>
      <c r="X3853" s="2">
        <f t="shared" ca="1" si="60"/>
        <v>45937</v>
      </c>
      <c r="Y3853" s="1">
        <f ca="1">ROUND(YEARFRAC(Merge1[[#This Row],[Join_Date]],Merge1[[#This Row],[Today]], 3),0)</f>
        <v>5</v>
      </c>
      <c r="Z3853" s="1" t="str" cm="1">
        <f t="array" aca="1" ref="Z3853" ca="1">_xlfn.IFS(
   Merge1[[#This Row],[Customer Tenure]]&lt;=2,"New",
   Merge1[[#This Row],[Customer Tenure]]&lt;=5,"Emerging",
  Merge1[[#This Row],[Customer Tenure]]&lt;9,"Established",
   TRUE,"Loyal"
)</f>
        <v>Emerging</v>
      </c>
      <c r="AA3853" s="1" t="str" cm="1">
        <f t="array" ref="AA3853">_xlfn.IFS(Merge1[[#This Row],[Income]]&lt;=30000,"Low",Merge1[[#This Row],[Income]]&lt;=60000,"Medium",Merge1[[#This Row],[Income]]&lt;=100000,"High", Merge1[[#This Row],[Income]]&gt;100000," Premium")</f>
        <v>Medium</v>
      </c>
      <c r="AB3853" s="1" t="str" cm="1">
        <f t="array" ref="AB3853">_xlfn.IFS(Merge1[[#This Row],[Age]]&lt;= 28,"Gen Z", Merge1[[#This Row],[Age]]&lt;=44,"Millennials", Merge1[[#This Row],[Age]]&lt;=60,"Gen X", Merge1[[#This Row],[Age]]&gt;60,"Baby Boomers")</f>
        <v>Gen Z</v>
      </c>
      <c r="AC3853" s="1" t="str" cm="1">
        <f t="array" ref="AC3853">_xlfn.IFS(
    Merge1[[#This Row],[Balance]]&lt;=50000,"Low",
    Merge1[[#This Row],[Balance]]&lt;=200000,"Medium",
    Merge1[[#This Row],[Balance]]&gt;200000,"High"
)</f>
        <v>High</v>
      </c>
    </row>
    <row r="3854" spans="1:29" x14ac:dyDescent="0.25">
      <c r="A3854" s="1" t="s">
        <v>671</v>
      </c>
      <c r="B3854" s="1" t="s">
        <v>5858</v>
      </c>
      <c r="C3854" s="1" t="s">
        <v>5835</v>
      </c>
      <c r="D3854" s="2">
        <v>43379</v>
      </c>
      <c r="E3854">
        <v>445329</v>
      </c>
      <c r="F3854">
        <v>739</v>
      </c>
      <c r="G3854">
        <v>419021</v>
      </c>
      <c r="H3854" s="1" t="s">
        <v>5850</v>
      </c>
      <c r="I3854" s="1" t="s">
        <v>6477</v>
      </c>
      <c r="J3854" s="1" t="s">
        <v>6245</v>
      </c>
      <c r="K3854">
        <v>37</v>
      </c>
      <c r="L3854" s="1" t="s">
        <v>6246</v>
      </c>
      <c r="M3854" s="1" t="s">
        <v>6257</v>
      </c>
      <c r="N3854">
        <v>49241</v>
      </c>
      <c r="O3854" s="1" t="s">
        <v>6243</v>
      </c>
      <c r="P3854" s="2">
        <v>43202</v>
      </c>
      <c r="Q3854" s="2">
        <v>45508</v>
      </c>
      <c r="R3854" s="1" t="s">
        <v>6889</v>
      </c>
      <c r="S3854" s="1" t="s">
        <v>6890</v>
      </c>
      <c r="T3854" s="1" t="s">
        <v>23</v>
      </c>
      <c r="U3854">
        <v>7618</v>
      </c>
      <c r="V3854" s="1" t="s">
        <v>24</v>
      </c>
      <c r="W3854" s="1" t="s">
        <v>11</v>
      </c>
      <c r="X3854" s="2">
        <f t="shared" ca="1" si="60"/>
        <v>45937</v>
      </c>
      <c r="Y3854" s="1">
        <f ca="1">ROUND(YEARFRAC(Merge1[[#This Row],[Join_Date]],Merge1[[#This Row],[Today]], 3),0)</f>
        <v>7</v>
      </c>
      <c r="Z3854" s="1" t="str" cm="1">
        <f t="array" aca="1" ref="Z3854" ca="1">_xlfn.IFS(
   Merge1[[#This Row],[Customer Tenure]]&lt;=2,"New",
   Merge1[[#This Row],[Customer Tenure]]&lt;=5,"Emerging",
  Merge1[[#This Row],[Customer Tenure]]&lt;9,"Established",
   TRUE,"Loyal"
)</f>
        <v>Established</v>
      </c>
      <c r="AA3854" s="1" t="str" cm="1">
        <f t="array" ref="AA3854">_xlfn.IFS(Merge1[[#This Row],[Income]]&lt;=30000,"Low",Merge1[[#This Row],[Income]]&lt;=60000,"Medium",Merge1[[#This Row],[Income]]&lt;=100000,"High", Merge1[[#This Row],[Income]]&gt;100000," Premium")</f>
        <v>Medium</v>
      </c>
      <c r="AB3854" s="1" t="str" cm="1">
        <f t="array" ref="AB3854">_xlfn.IFS(Merge1[[#This Row],[Age]]&lt;= 28,"Gen Z", Merge1[[#This Row],[Age]]&lt;=44,"Millennials", Merge1[[#This Row],[Age]]&lt;=60,"Gen X", Merge1[[#This Row],[Age]]&gt;60,"Baby Boomers")</f>
        <v>Millennials</v>
      </c>
      <c r="AC3854" s="1" t="str" cm="1">
        <f t="array" ref="AC3854">_xlfn.IFS(
    Merge1[[#This Row],[Balance]]&lt;=50000,"Low",
    Merge1[[#This Row],[Balance]]&lt;=200000,"Medium",
    Merge1[[#This Row],[Balance]]&gt;200000,"High"
)</f>
        <v>High</v>
      </c>
    </row>
    <row r="3855" spans="1:29" x14ac:dyDescent="0.25">
      <c r="A3855" s="1" t="s">
        <v>1256</v>
      </c>
      <c r="B3855" s="1" t="s">
        <v>5937</v>
      </c>
      <c r="C3855" s="1" t="s">
        <v>5842</v>
      </c>
      <c r="D3855" s="2">
        <v>45498</v>
      </c>
      <c r="E3855">
        <v>314069</v>
      </c>
      <c r="F3855">
        <v>531</v>
      </c>
      <c r="G3855">
        <v>0</v>
      </c>
      <c r="H3855" s="1" t="s">
        <v>5833</v>
      </c>
      <c r="I3855" s="1" t="s">
        <v>6516</v>
      </c>
      <c r="J3855" s="1" t="s">
        <v>6240</v>
      </c>
      <c r="K3855">
        <v>25</v>
      </c>
      <c r="L3855" s="1" t="s">
        <v>6241</v>
      </c>
      <c r="M3855" s="1" t="s">
        <v>6266</v>
      </c>
      <c r="N3855">
        <v>158496</v>
      </c>
      <c r="O3855" s="1" t="s">
        <v>6243</v>
      </c>
      <c r="P3855" s="2">
        <v>42973</v>
      </c>
      <c r="Q3855" s="2">
        <v>45882</v>
      </c>
      <c r="R3855" s="1" t="s">
        <v>6889</v>
      </c>
      <c r="S3855" s="1" t="s">
        <v>6915</v>
      </c>
      <c r="T3855" s="1" t="s">
        <v>14</v>
      </c>
      <c r="U3855">
        <v>6007</v>
      </c>
      <c r="V3855" s="1" t="s">
        <v>19</v>
      </c>
      <c r="W3855" s="1" t="s">
        <v>40</v>
      </c>
      <c r="X3855" s="2">
        <f t="shared" ca="1" si="60"/>
        <v>45937</v>
      </c>
      <c r="Y3855" s="1">
        <f ca="1">ROUND(YEARFRAC(Merge1[[#This Row],[Join_Date]],Merge1[[#This Row],[Today]], 3),0)</f>
        <v>8</v>
      </c>
      <c r="Z3855" s="1" t="str" cm="1">
        <f t="array" aca="1" ref="Z3855" ca="1">_xlfn.IFS(
   Merge1[[#This Row],[Customer Tenure]]&lt;=2,"New",
   Merge1[[#This Row],[Customer Tenure]]&lt;=5,"Emerging",
  Merge1[[#This Row],[Customer Tenure]]&lt;9,"Established",
   TRUE,"Loyal"
)</f>
        <v>Established</v>
      </c>
      <c r="AA3855" s="1" t="str" cm="1">
        <f t="array" ref="AA3855">_xlfn.IFS(Merge1[[#This Row],[Income]]&lt;=30000,"Low",Merge1[[#This Row],[Income]]&lt;=60000,"Medium",Merge1[[#This Row],[Income]]&lt;=100000,"High", Merge1[[#This Row],[Income]]&gt;100000," Premium")</f>
        <v xml:space="preserve"> Premium</v>
      </c>
      <c r="AB3855" s="1" t="str" cm="1">
        <f t="array" ref="AB3855">_xlfn.IFS(Merge1[[#This Row],[Age]]&lt;= 28,"Gen Z", Merge1[[#This Row],[Age]]&lt;=44,"Millennials", Merge1[[#This Row],[Age]]&lt;=60,"Gen X", Merge1[[#This Row],[Age]]&gt;60,"Baby Boomers")</f>
        <v>Gen Z</v>
      </c>
      <c r="AC3855" s="1" t="str" cm="1">
        <f t="array" ref="AC3855">_xlfn.IFS(
    Merge1[[#This Row],[Balance]]&lt;=50000,"Low",
    Merge1[[#This Row],[Balance]]&lt;=200000,"Medium",
    Merge1[[#This Row],[Balance]]&gt;200000,"High"
)</f>
        <v>High</v>
      </c>
    </row>
    <row r="3856" spans="1:29" x14ac:dyDescent="0.25">
      <c r="A3856" s="1" t="s">
        <v>2555</v>
      </c>
      <c r="B3856" s="1" t="s">
        <v>5976</v>
      </c>
      <c r="C3856" s="1" t="s">
        <v>5835</v>
      </c>
      <c r="D3856" s="2">
        <v>45840</v>
      </c>
      <c r="E3856">
        <v>297016</v>
      </c>
      <c r="F3856">
        <v>307</v>
      </c>
      <c r="G3856">
        <v>0</v>
      </c>
      <c r="H3856" s="1" t="s">
        <v>5860</v>
      </c>
      <c r="I3856" s="1" t="s">
        <v>6719</v>
      </c>
      <c r="J3856" s="1" t="s">
        <v>6245</v>
      </c>
      <c r="K3856">
        <v>62</v>
      </c>
      <c r="L3856" s="1" t="s">
        <v>6241</v>
      </c>
      <c r="M3856" s="1" t="s">
        <v>6266</v>
      </c>
      <c r="N3856">
        <v>121757</v>
      </c>
      <c r="O3856" s="1" t="s">
        <v>6243</v>
      </c>
      <c r="P3856" s="2">
        <v>42284</v>
      </c>
      <c r="Q3856" s="2">
        <v>45698</v>
      </c>
      <c r="R3856" s="1" t="s">
        <v>6885</v>
      </c>
      <c r="S3856" s="1" t="s">
        <v>6896</v>
      </c>
      <c r="T3856" s="1" t="s">
        <v>23</v>
      </c>
      <c r="U3856">
        <v>5576</v>
      </c>
      <c r="V3856" s="1" t="s">
        <v>10</v>
      </c>
      <c r="W3856" s="1" t="s">
        <v>20</v>
      </c>
      <c r="X3856" s="2">
        <f t="shared" ca="1" si="60"/>
        <v>45937</v>
      </c>
      <c r="Y3856" s="1">
        <f ca="1">ROUND(YEARFRAC(Merge1[[#This Row],[Join_Date]],Merge1[[#This Row],[Today]], 3),0)</f>
        <v>10</v>
      </c>
      <c r="Z3856" s="1" t="str" cm="1">
        <f t="array" aca="1" ref="Z3856" ca="1">_xlfn.IFS(
   Merge1[[#This Row],[Customer Tenure]]&lt;=2,"New",
   Merge1[[#This Row],[Customer Tenure]]&lt;=5,"Emerging",
  Merge1[[#This Row],[Customer Tenure]]&lt;9,"Established",
   TRUE,"Loyal"
)</f>
        <v>Loyal</v>
      </c>
      <c r="AA3856" s="1" t="str" cm="1">
        <f t="array" ref="AA3856">_xlfn.IFS(Merge1[[#This Row],[Income]]&lt;=30000,"Low",Merge1[[#This Row],[Income]]&lt;=60000,"Medium",Merge1[[#This Row],[Income]]&lt;=100000,"High", Merge1[[#This Row],[Income]]&gt;100000," Premium")</f>
        <v xml:space="preserve"> Premium</v>
      </c>
      <c r="AB3856" s="1" t="str" cm="1">
        <f t="array" ref="AB3856">_xlfn.IFS(Merge1[[#This Row],[Age]]&lt;= 28,"Gen Z", Merge1[[#This Row],[Age]]&lt;=44,"Millennials", Merge1[[#This Row],[Age]]&lt;=60,"Gen X", Merge1[[#This Row],[Age]]&gt;60,"Baby Boomers")</f>
        <v>Baby Boomers</v>
      </c>
      <c r="AC3856" s="1" t="str" cm="1">
        <f t="array" ref="AC3856">_xlfn.IFS(
    Merge1[[#This Row],[Balance]]&lt;=50000,"Low",
    Merge1[[#This Row],[Balance]]&lt;=200000,"Medium",
    Merge1[[#This Row],[Balance]]&gt;200000,"High"
)</f>
        <v>High</v>
      </c>
    </row>
    <row r="3857" spans="1:29" x14ac:dyDescent="0.25">
      <c r="A3857" s="1" t="s">
        <v>511</v>
      </c>
      <c r="B3857" s="1" t="s">
        <v>5939</v>
      </c>
      <c r="C3857" s="1" t="s">
        <v>5835</v>
      </c>
      <c r="D3857" s="2">
        <v>43634</v>
      </c>
      <c r="E3857">
        <v>22010</v>
      </c>
      <c r="F3857">
        <v>626</v>
      </c>
      <c r="G3857">
        <v>268312</v>
      </c>
      <c r="H3857" s="1" t="s">
        <v>5860</v>
      </c>
      <c r="I3857" s="1" t="s">
        <v>6757</v>
      </c>
      <c r="J3857" s="1" t="s">
        <v>6245</v>
      </c>
      <c r="K3857">
        <v>27</v>
      </c>
      <c r="L3857" s="1" t="s">
        <v>6246</v>
      </c>
      <c r="M3857" s="1" t="s">
        <v>6266</v>
      </c>
      <c r="N3857">
        <v>174351</v>
      </c>
      <c r="O3857" s="1" t="s">
        <v>6243</v>
      </c>
      <c r="P3857" s="2">
        <v>42571</v>
      </c>
      <c r="Q3857" s="2">
        <v>45647</v>
      </c>
      <c r="R3857" s="1" t="s">
        <v>6904</v>
      </c>
      <c r="S3857" s="1" t="s">
        <v>6916</v>
      </c>
      <c r="T3857" s="1" t="s">
        <v>9</v>
      </c>
      <c r="U3857">
        <v>7796</v>
      </c>
      <c r="V3857" s="1" t="s">
        <v>10</v>
      </c>
      <c r="W3857" s="1" t="s">
        <v>25</v>
      </c>
      <c r="X3857" s="2">
        <f t="shared" ca="1" si="60"/>
        <v>45937</v>
      </c>
      <c r="Y3857" s="1">
        <f ca="1">ROUND(YEARFRAC(Merge1[[#This Row],[Join_Date]],Merge1[[#This Row],[Today]], 3),0)</f>
        <v>9</v>
      </c>
      <c r="Z3857" s="1" t="str" cm="1">
        <f t="array" aca="1" ref="Z3857" ca="1">_xlfn.IFS(
   Merge1[[#This Row],[Customer Tenure]]&lt;=2,"New",
   Merge1[[#This Row],[Customer Tenure]]&lt;=5,"Emerging",
  Merge1[[#This Row],[Customer Tenure]]&lt;9,"Established",
   TRUE,"Loyal"
)</f>
        <v>Loyal</v>
      </c>
      <c r="AA3857" s="1" t="str" cm="1">
        <f t="array" ref="AA3857">_xlfn.IFS(Merge1[[#This Row],[Income]]&lt;=30000,"Low",Merge1[[#This Row],[Income]]&lt;=60000,"Medium",Merge1[[#This Row],[Income]]&lt;=100000,"High", Merge1[[#This Row],[Income]]&gt;100000," Premium")</f>
        <v xml:space="preserve"> Premium</v>
      </c>
      <c r="AB3857" s="1" t="str" cm="1">
        <f t="array" ref="AB3857">_xlfn.IFS(Merge1[[#This Row],[Age]]&lt;= 28,"Gen Z", Merge1[[#This Row],[Age]]&lt;=44,"Millennials", Merge1[[#This Row],[Age]]&lt;=60,"Gen X", Merge1[[#This Row],[Age]]&gt;60,"Baby Boomers")</f>
        <v>Gen Z</v>
      </c>
      <c r="AC3857" s="1" t="str" cm="1">
        <f t="array" ref="AC3857">_xlfn.IFS(
    Merge1[[#This Row],[Balance]]&lt;=50000,"Low",
    Merge1[[#This Row],[Balance]]&lt;=200000,"Medium",
    Merge1[[#This Row],[Balance]]&gt;200000,"High"
)</f>
        <v>Low</v>
      </c>
    </row>
    <row r="3858" spans="1:29" x14ac:dyDescent="0.25">
      <c r="A3858" s="1" t="s">
        <v>108</v>
      </c>
      <c r="B3858" s="1" t="s">
        <v>6132</v>
      </c>
      <c r="C3858" s="1" t="s">
        <v>5835</v>
      </c>
      <c r="D3858" s="2">
        <v>43071</v>
      </c>
      <c r="E3858">
        <v>351193</v>
      </c>
      <c r="F3858">
        <v>510</v>
      </c>
      <c r="G3858">
        <v>82994</v>
      </c>
      <c r="H3858" s="1" t="s">
        <v>5833</v>
      </c>
      <c r="I3858" s="1" t="s">
        <v>6682</v>
      </c>
      <c r="J3858" s="1" t="s">
        <v>6240</v>
      </c>
      <c r="K3858">
        <v>56</v>
      </c>
      <c r="L3858" s="1" t="s">
        <v>6260</v>
      </c>
      <c r="M3858" s="1" t="s">
        <v>6262</v>
      </c>
      <c r="N3858">
        <v>182962</v>
      </c>
      <c r="O3858" s="1" t="s">
        <v>6248</v>
      </c>
      <c r="P3858" s="2">
        <v>45560</v>
      </c>
      <c r="Q3858" s="2">
        <v>45591</v>
      </c>
      <c r="R3858" s="1" t="s">
        <v>6912</v>
      </c>
      <c r="S3858" s="1" t="s">
        <v>6917</v>
      </c>
      <c r="T3858" s="1" t="s">
        <v>28</v>
      </c>
      <c r="U3858">
        <v>8818</v>
      </c>
      <c r="V3858" s="1" t="s">
        <v>10</v>
      </c>
      <c r="W3858" s="1" t="s">
        <v>45</v>
      </c>
      <c r="X3858" s="2">
        <f t="shared" ca="1" si="60"/>
        <v>45937</v>
      </c>
      <c r="Y3858" s="1">
        <f ca="1">ROUND(YEARFRAC(Merge1[[#This Row],[Join_Date]],Merge1[[#This Row],[Today]], 3),0)</f>
        <v>1</v>
      </c>
      <c r="Z3858" s="1" t="str" cm="1">
        <f t="array" aca="1" ref="Z3858" ca="1">_xlfn.IFS(
   Merge1[[#This Row],[Customer Tenure]]&lt;=2,"New",
   Merge1[[#This Row],[Customer Tenure]]&lt;=5,"Emerging",
  Merge1[[#This Row],[Customer Tenure]]&lt;9,"Established",
   TRUE,"Loyal"
)</f>
        <v>New</v>
      </c>
      <c r="AA3858" s="1" t="str" cm="1">
        <f t="array" ref="AA3858">_xlfn.IFS(Merge1[[#This Row],[Income]]&lt;=30000,"Low",Merge1[[#This Row],[Income]]&lt;=60000,"Medium",Merge1[[#This Row],[Income]]&lt;=100000,"High", Merge1[[#This Row],[Income]]&gt;100000," Premium")</f>
        <v xml:space="preserve"> Premium</v>
      </c>
      <c r="AB3858" s="1" t="str" cm="1">
        <f t="array" ref="AB3858">_xlfn.IFS(Merge1[[#This Row],[Age]]&lt;= 28,"Gen Z", Merge1[[#This Row],[Age]]&lt;=44,"Millennials", Merge1[[#This Row],[Age]]&lt;=60,"Gen X", Merge1[[#This Row],[Age]]&gt;60,"Baby Boomers")</f>
        <v>Gen X</v>
      </c>
      <c r="AC3858" s="1" t="str" cm="1">
        <f t="array" ref="AC3858">_xlfn.IFS(
    Merge1[[#This Row],[Balance]]&lt;=50000,"Low",
    Merge1[[#This Row],[Balance]]&lt;=200000,"Medium",
    Merge1[[#This Row],[Balance]]&gt;200000,"High"
)</f>
        <v>High</v>
      </c>
    </row>
    <row r="3859" spans="1:29" x14ac:dyDescent="0.25">
      <c r="A3859" s="1" t="s">
        <v>4677</v>
      </c>
      <c r="B3859" s="1" t="s">
        <v>6123</v>
      </c>
      <c r="C3859" s="1" t="s">
        <v>5832</v>
      </c>
      <c r="D3859" s="2">
        <v>44658</v>
      </c>
      <c r="E3859">
        <v>441004</v>
      </c>
      <c r="F3859">
        <v>375</v>
      </c>
      <c r="G3859">
        <v>0</v>
      </c>
      <c r="H3859" s="1" t="s">
        <v>5833</v>
      </c>
      <c r="I3859" s="1" t="s">
        <v>6826</v>
      </c>
      <c r="J3859" s="1" t="s">
        <v>6240</v>
      </c>
      <c r="K3859">
        <v>44</v>
      </c>
      <c r="L3859" s="1" t="s">
        <v>6246</v>
      </c>
      <c r="M3859" s="1" t="s">
        <v>6266</v>
      </c>
      <c r="N3859">
        <v>190102</v>
      </c>
      <c r="O3859" s="1" t="s">
        <v>6252</v>
      </c>
      <c r="P3859" s="2">
        <v>42954</v>
      </c>
      <c r="Q3859" s="2">
        <v>45418</v>
      </c>
      <c r="R3859" s="1" t="s">
        <v>6906</v>
      </c>
      <c r="S3859" s="1" t="s">
        <v>6918</v>
      </c>
      <c r="T3859" s="1" t="s">
        <v>9</v>
      </c>
      <c r="U3859">
        <v>4176</v>
      </c>
      <c r="V3859" s="1" t="s">
        <v>15</v>
      </c>
      <c r="W3859" s="1" t="s">
        <v>29</v>
      </c>
      <c r="X3859" s="2">
        <f t="shared" ca="1" si="60"/>
        <v>45937</v>
      </c>
      <c r="Y3859" s="1">
        <f ca="1">ROUND(YEARFRAC(Merge1[[#This Row],[Join_Date]],Merge1[[#This Row],[Today]], 3),0)</f>
        <v>8</v>
      </c>
      <c r="Z3859" s="1" t="str" cm="1">
        <f t="array" aca="1" ref="Z3859" ca="1">_xlfn.IFS(
   Merge1[[#This Row],[Customer Tenure]]&lt;=2,"New",
   Merge1[[#This Row],[Customer Tenure]]&lt;=5,"Emerging",
  Merge1[[#This Row],[Customer Tenure]]&lt;9,"Established",
   TRUE,"Loyal"
)</f>
        <v>Established</v>
      </c>
      <c r="AA3859" s="1" t="str" cm="1">
        <f t="array" ref="AA3859">_xlfn.IFS(Merge1[[#This Row],[Income]]&lt;=30000,"Low",Merge1[[#This Row],[Income]]&lt;=60000,"Medium",Merge1[[#This Row],[Income]]&lt;=100000,"High", Merge1[[#This Row],[Income]]&gt;100000," Premium")</f>
        <v xml:space="preserve"> Premium</v>
      </c>
      <c r="AB3859" s="1" t="str" cm="1">
        <f t="array" ref="AB3859">_xlfn.IFS(Merge1[[#This Row],[Age]]&lt;= 28,"Gen Z", Merge1[[#This Row],[Age]]&lt;=44,"Millennials", Merge1[[#This Row],[Age]]&lt;=60,"Gen X", Merge1[[#This Row],[Age]]&gt;60,"Baby Boomers")</f>
        <v>Millennials</v>
      </c>
      <c r="AC3859" s="1" t="str" cm="1">
        <f t="array" ref="AC3859">_xlfn.IFS(
    Merge1[[#This Row],[Balance]]&lt;=50000,"Low",
    Merge1[[#This Row],[Balance]]&lt;=200000,"Medium",
    Merge1[[#This Row],[Balance]]&gt;200000,"High"
)</f>
        <v>High</v>
      </c>
    </row>
    <row r="3860" spans="1:29" x14ac:dyDescent="0.25">
      <c r="A3860" s="1" t="s">
        <v>559</v>
      </c>
      <c r="B3860" s="1" t="s">
        <v>5996</v>
      </c>
      <c r="C3860" s="1" t="s">
        <v>5835</v>
      </c>
      <c r="D3860" s="2">
        <v>45855</v>
      </c>
      <c r="E3860">
        <v>58692</v>
      </c>
      <c r="F3860">
        <v>448</v>
      </c>
      <c r="G3860">
        <v>204215</v>
      </c>
      <c r="H3860" s="1" t="s">
        <v>5833</v>
      </c>
      <c r="I3860" s="1" t="s">
        <v>6691</v>
      </c>
      <c r="J3860" s="1" t="s">
        <v>6245</v>
      </c>
      <c r="K3860">
        <v>62</v>
      </c>
      <c r="L3860" s="1" t="s">
        <v>6260</v>
      </c>
      <c r="M3860" s="1" t="s">
        <v>6242</v>
      </c>
      <c r="N3860">
        <v>90326</v>
      </c>
      <c r="O3860" s="1" t="s">
        <v>6248</v>
      </c>
      <c r="P3860" s="2">
        <v>43758</v>
      </c>
      <c r="Q3860" s="2">
        <v>45635</v>
      </c>
      <c r="R3860" s="1" t="s">
        <v>6904</v>
      </c>
      <c r="S3860" s="1" t="s">
        <v>6916</v>
      </c>
      <c r="T3860" s="1" t="s">
        <v>23</v>
      </c>
      <c r="U3860">
        <v>4024</v>
      </c>
      <c r="V3860" s="1" t="s">
        <v>10</v>
      </c>
      <c r="W3860" s="1" t="s">
        <v>45</v>
      </c>
      <c r="X3860" s="2">
        <f t="shared" ca="1" si="60"/>
        <v>45937</v>
      </c>
      <c r="Y3860" s="1">
        <f ca="1">ROUND(YEARFRAC(Merge1[[#This Row],[Join_Date]],Merge1[[#This Row],[Today]], 3),0)</f>
        <v>6</v>
      </c>
      <c r="Z3860" s="1" t="str" cm="1">
        <f t="array" aca="1" ref="Z3860" ca="1">_xlfn.IFS(
   Merge1[[#This Row],[Customer Tenure]]&lt;=2,"New",
   Merge1[[#This Row],[Customer Tenure]]&lt;=5,"Emerging",
  Merge1[[#This Row],[Customer Tenure]]&lt;9,"Established",
   TRUE,"Loyal"
)</f>
        <v>Established</v>
      </c>
      <c r="AA3860" s="1" t="str" cm="1">
        <f t="array" ref="AA3860">_xlfn.IFS(Merge1[[#This Row],[Income]]&lt;=30000,"Low",Merge1[[#This Row],[Income]]&lt;=60000,"Medium",Merge1[[#This Row],[Income]]&lt;=100000,"High", Merge1[[#This Row],[Income]]&gt;100000," Premium")</f>
        <v>High</v>
      </c>
      <c r="AB3860" s="1" t="str" cm="1">
        <f t="array" ref="AB3860">_xlfn.IFS(Merge1[[#This Row],[Age]]&lt;= 28,"Gen Z", Merge1[[#This Row],[Age]]&lt;=44,"Millennials", Merge1[[#This Row],[Age]]&lt;=60,"Gen X", Merge1[[#This Row],[Age]]&gt;60,"Baby Boomers")</f>
        <v>Baby Boomers</v>
      </c>
      <c r="AC3860" s="1" t="str" cm="1">
        <f t="array" ref="AC3860">_xlfn.IFS(
    Merge1[[#This Row],[Balance]]&lt;=50000,"Low",
    Merge1[[#This Row],[Balance]]&lt;=200000,"Medium",
    Merge1[[#This Row],[Balance]]&gt;200000,"High"
)</f>
        <v>Medium</v>
      </c>
    </row>
    <row r="3861" spans="1:29" x14ac:dyDescent="0.25">
      <c r="A3861" s="1" t="s">
        <v>379</v>
      </c>
      <c r="B3861" s="1" t="s">
        <v>5928</v>
      </c>
      <c r="C3861" s="1" t="s">
        <v>5832</v>
      </c>
      <c r="D3861" s="2">
        <v>43698</v>
      </c>
      <c r="E3861">
        <v>203834</v>
      </c>
      <c r="F3861">
        <v>643</v>
      </c>
      <c r="G3861">
        <v>356224</v>
      </c>
      <c r="H3861" s="1" t="s">
        <v>5833</v>
      </c>
      <c r="I3861" s="1" t="s">
        <v>6467</v>
      </c>
      <c r="J3861" s="1" t="s">
        <v>6245</v>
      </c>
      <c r="K3861">
        <v>33</v>
      </c>
      <c r="L3861" s="1" t="s">
        <v>6256</v>
      </c>
      <c r="M3861" s="1" t="s">
        <v>6266</v>
      </c>
      <c r="N3861">
        <v>120732</v>
      </c>
      <c r="O3861" s="1" t="s">
        <v>6248</v>
      </c>
      <c r="P3861" s="2">
        <v>43767</v>
      </c>
      <c r="Q3861" s="2">
        <v>45356</v>
      </c>
      <c r="R3861" s="1" t="s">
        <v>6899</v>
      </c>
      <c r="S3861" s="1" t="s">
        <v>6900</v>
      </c>
      <c r="T3861" s="1" t="s">
        <v>9</v>
      </c>
      <c r="U3861">
        <v>2266</v>
      </c>
      <c r="V3861" s="1" t="s">
        <v>10</v>
      </c>
      <c r="W3861" s="1" t="s">
        <v>29</v>
      </c>
      <c r="X3861" s="2">
        <f t="shared" ca="1" si="60"/>
        <v>45937</v>
      </c>
      <c r="Y3861" s="1">
        <f ca="1">ROUND(YEARFRAC(Merge1[[#This Row],[Join_Date]],Merge1[[#This Row],[Today]], 3),0)</f>
        <v>6</v>
      </c>
      <c r="Z3861" s="1" t="str" cm="1">
        <f t="array" aca="1" ref="Z3861" ca="1">_xlfn.IFS(
   Merge1[[#This Row],[Customer Tenure]]&lt;=2,"New",
   Merge1[[#This Row],[Customer Tenure]]&lt;=5,"Emerging",
  Merge1[[#This Row],[Customer Tenure]]&lt;9,"Established",
   TRUE,"Loyal"
)</f>
        <v>Established</v>
      </c>
      <c r="AA3861" s="1" t="str" cm="1">
        <f t="array" ref="AA3861">_xlfn.IFS(Merge1[[#This Row],[Income]]&lt;=30000,"Low",Merge1[[#This Row],[Income]]&lt;=60000,"Medium",Merge1[[#This Row],[Income]]&lt;=100000,"High", Merge1[[#This Row],[Income]]&gt;100000," Premium")</f>
        <v xml:space="preserve"> Premium</v>
      </c>
      <c r="AB3861" s="1" t="str" cm="1">
        <f t="array" ref="AB3861">_xlfn.IFS(Merge1[[#This Row],[Age]]&lt;= 28,"Gen Z", Merge1[[#This Row],[Age]]&lt;=44,"Millennials", Merge1[[#This Row],[Age]]&lt;=60,"Gen X", Merge1[[#This Row],[Age]]&gt;60,"Baby Boomers")</f>
        <v>Millennials</v>
      </c>
      <c r="AC3861" s="1" t="str" cm="1">
        <f t="array" ref="AC3861">_xlfn.IFS(
    Merge1[[#This Row],[Balance]]&lt;=50000,"Low",
    Merge1[[#This Row],[Balance]]&lt;=200000,"Medium",
    Merge1[[#This Row],[Balance]]&gt;200000,"High"
)</f>
        <v>High</v>
      </c>
    </row>
    <row r="3862" spans="1:29" x14ac:dyDescent="0.25">
      <c r="A3862" s="1" t="s">
        <v>229</v>
      </c>
      <c r="B3862" s="1" t="s">
        <v>6061</v>
      </c>
      <c r="C3862" s="1" t="s">
        <v>5842</v>
      </c>
      <c r="D3862" s="2">
        <v>45842</v>
      </c>
      <c r="E3862">
        <v>392118</v>
      </c>
      <c r="F3862">
        <v>616</v>
      </c>
      <c r="G3862">
        <v>422876</v>
      </c>
      <c r="H3862" s="1" t="s">
        <v>5833</v>
      </c>
      <c r="I3862" s="1" t="s">
        <v>6583</v>
      </c>
      <c r="J3862" s="1" t="s">
        <v>6245</v>
      </c>
      <c r="K3862">
        <v>66</v>
      </c>
      <c r="L3862" s="1" t="s">
        <v>6246</v>
      </c>
      <c r="M3862" s="1" t="s">
        <v>6254</v>
      </c>
      <c r="N3862">
        <v>177215</v>
      </c>
      <c r="O3862" s="1" t="s">
        <v>6243</v>
      </c>
      <c r="P3862" s="2">
        <v>43819</v>
      </c>
      <c r="Q3862" s="2">
        <v>45866</v>
      </c>
      <c r="R3862" s="1" t="s">
        <v>6891</v>
      </c>
      <c r="S3862" s="1" t="s">
        <v>6892</v>
      </c>
      <c r="T3862" s="1" t="s">
        <v>9</v>
      </c>
      <c r="U3862">
        <v>4364</v>
      </c>
      <c r="V3862" s="1" t="s">
        <v>24</v>
      </c>
      <c r="W3862" s="1" t="s">
        <v>16</v>
      </c>
      <c r="X3862" s="2">
        <f t="shared" ca="1" si="60"/>
        <v>45937</v>
      </c>
      <c r="Y3862" s="1">
        <f ca="1">ROUND(YEARFRAC(Merge1[[#This Row],[Join_Date]],Merge1[[#This Row],[Today]], 3),0)</f>
        <v>6</v>
      </c>
      <c r="Z3862" s="1" t="str" cm="1">
        <f t="array" aca="1" ref="Z3862" ca="1">_xlfn.IFS(
   Merge1[[#This Row],[Customer Tenure]]&lt;=2,"New",
   Merge1[[#This Row],[Customer Tenure]]&lt;=5,"Emerging",
  Merge1[[#This Row],[Customer Tenure]]&lt;9,"Established",
   TRUE,"Loyal"
)</f>
        <v>Established</v>
      </c>
      <c r="AA3862" s="1" t="str" cm="1">
        <f t="array" ref="AA3862">_xlfn.IFS(Merge1[[#This Row],[Income]]&lt;=30000,"Low",Merge1[[#This Row],[Income]]&lt;=60000,"Medium",Merge1[[#This Row],[Income]]&lt;=100000,"High", Merge1[[#This Row],[Income]]&gt;100000," Premium")</f>
        <v xml:space="preserve"> Premium</v>
      </c>
      <c r="AB3862" s="1" t="str" cm="1">
        <f t="array" ref="AB3862">_xlfn.IFS(Merge1[[#This Row],[Age]]&lt;= 28,"Gen Z", Merge1[[#This Row],[Age]]&lt;=44,"Millennials", Merge1[[#This Row],[Age]]&lt;=60,"Gen X", Merge1[[#This Row],[Age]]&gt;60,"Baby Boomers")</f>
        <v>Baby Boomers</v>
      </c>
      <c r="AC3862" s="1" t="str" cm="1">
        <f t="array" ref="AC3862">_xlfn.IFS(
    Merge1[[#This Row],[Balance]]&lt;=50000,"Low",
    Merge1[[#This Row],[Balance]]&lt;=200000,"Medium",
    Merge1[[#This Row],[Balance]]&gt;200000,"High"
)</f>
        <v>High</v>
      </c>
    </row>
    <row r="3863" spans="1:29" x14ac:dyDescent="0.25">
      <c r="A3863" s="1" t="s">
        <v>1239</v>
      </c>
      <c r="B3863" s="1" t="s">
        <v>5840</v>
      </c>
      <c r="C3863" s="1" t="s">
        <v>5842</v>
      </c>
      <c r="D3863" s="2">
        <v>43077</v>
      </c>
      <c r="E3863">
        <v>375197</v>
      </c>
      <c r="F3863">
        <v>567</v>
      </c>
      <c r="G3863">
        <v>0</v>
      </c>
      <c r="H3863" s="1" t="s">
        <v>5833</v>
      </c>
      <c r="I3863" s="1" t="s">
        <v>6440</v>
      </c>
      <c r="J3863" s="1" t="s">
        <v>6240</v>
      </c>
      <c r="K3863">
        <v>38</v>
      </c>
      <c r="L3863" s="1" t="s">
        <v>6246</v>
      </c>
      <c r="M3863" s="1" t="s">
        <v>6266</v>
      </c>
      <c r="N3863">
        <v>177732</v>
      </c>
      <c r="O3863" s="1" t="s">
        <v>6248</v>
      </c>
      <c r="P3863" s="2">
        <v>43409</v>
      </c>
      <c r="Q3863" s="2">
        <v>45648</v>
      </c>
      <c r="R3863" s="1" t="s">
        <v>6904</v>
      </c>
      <c r="S3863" s="1" t="s">
        <v>6916</v>
      </c>
      <c r="T3863" s="1" t="s">
        <v>28</v>
      </c>
      <c r="U3863">
        <v>3320</v>
      </c>
      <c r="V3863" s="1" t="s">
        <v>15</v>
      </c>
      <c r="W3863" s="1" t="s">
        <v>50</v>
      </c>
      <c r="X3863" s="2">
        <f t="shared" ca="1" si="60"/>
        <v>45937</v>
      </c>
      <c r="Y3863" s="1">
        <f ca="1">ROUND(YEARFRAC(Merge1[[#This Row],[Join_Date]],Merge1[[#This Row],[Today]], 3),0)</f>
        <v>7</v>
      </c>
      <c r="Z3863" s="1" t="str" cm="1">
        <f t="array" aca="1" ref="Z3863" ca="1">_xlfn.IFS(
   Merge1[[#This Row],[Customer Tenure]]&lt;=2,"New",
   Merge1[[#This Row],[Customer Tenure]]&lt;=5,"Emerging",
  Merge1[[#This Row],[Customer Tenure]]&lt;9,"Established",
   TRUE,"Loyal"
)</f>
        <v>Established</v>
      </c>
      <c r="AA3863" s="1" t="str" cm="1">
        <f t="array" ref="AA3863">_xlfn.IFS(Merge1[[#This Row],[Income]]&lt;=30000,"Low",Merge1[[#This Row],[Income]]&lt;=60000,"Medium",Merge1[[#This Row],[Income]]&lt;=100000,"High", Merge1[[#This Row],[Income]]&gt;100000," Premium")</f>
        <v xml:space="preserve"> Premium</v>
      </c>
      <c r="AB3863" s="1" t="str" cm="1">
        <f t="array" ref="AB3863">_xlfn.IFS(Merge1[[#This Row],[Age]]&lt;= 28,"Gen Z", Merge1[[#This Row],[Age]]&lt;=44,"Millennials", Merge1[[#This Row],[Age]]&lt;=60,"Gen X", Merge1[[#This Row],[Age]]&gt;60,"Baby Boomers")</f>
        <v>Millennials</v>
      </c>
      <c r="AC3863" s="1" t="str" cm="1">
        <f t="array" ref="AC3863">_xlfn.IFS(
    Merge1[[#This Row],[Balance]]&lt;=50000,"Low",
    Merge1[[#This Row],[Balance]]&lt;=200000,"Medium",
    Merge1[[#This Row],[Balance]]&gt;200000,"High"
)</f>
        <v>High</v>
      </c>
    </row>
    <row r="3864" spans="1:29" x14ac:dyDescent="0.25">
      <c r="A3864" s="1" t="s">
        <v>465</v>
      </c>
      <c r="B3864" s="1" t="s">
        <v>6121</v>
      </c>
      <c r="C3864" s="1" t="s">
        <v>5835</v>
      </c>
      <c r="D3864" s="2">
        <v>44091</v>
      </c>
      <c r="E3864">
        <v>274370</v>
      </c>
      <c r="F3864">
        <v>790</v>
      </c>
      <c r="G3864">
        <v>0</v>
      </c>
      <c r="H3864" s="1" t="s">
        <v>5833</v>
      </c>
      <c r="I3864" s="1" t="s">
        <v>6445</v>
      </c>
      <c r="J3864" s="1" t="s">
        <v>6245</v>
      </c>
      <c r="K3864">
        <v>47</v>
      </c>
      <c r="L3864" s="1" t="s">
        <v>6260</v>
      </c>
      <c r="M3864" s="1" t="s">
        <v>6266</v>
      </c>
      <c r="N3864">
        <v>196611</v>
      </c>
      <c r="O3864" s="1" t="s">
        <v>6243</v>
      </c>
      <c r="P3864" s="2">
        <v>44850</v>
      </c>
      <c r="Q3864" s="2">
        <v>45266</v>
      </c>
      <c r="R3864" s="1" t="s">
        <v>6904</v>
      </c>
      <c r="S3864" s="1" t="s">
        <v>6905</v>
      </c>
      <c r="T3864" s="1" t="s">
        <v>23</v>
      </c>
      <c r="U3864">
        <v>7409</v>
      </c>
      <c r="V3864" s="1" t="s">
        <v>24</v>
      </c>
      <c r="W3864" s="1" t="s">
        <v>55</v>
      </c>
      <c r="X3864" s="2">
        <f t="shared" ca="1" si="60"/>
        <v>45937</v>
      </c>
      <c r="Y3864" s="1">
        <f ca="1">ROUND(YEARFRAC(Merge1[[#This Row],[Join_Date]],Merge1[[#This Row],[Today]], 3),0)</f>
        <v>3</v>
      </c>
      <c r="Z3864" s="1" t="str" cm="1">
        <f t="array" aca="1" ref="Z3864" ca="1">_xlfn.IFS(
   Merge1[[#This Row],[Customer Tenure]]&lt;=2,"New",
   Merge1[[#This Row],[Customer Tenure]]&lt;=5,"Emerging",
  Merge1[[#This Row],[Customer Tenure]]&lt;9,"Established",
   TRUE,"Loyal"
)</f>
        <v>Emerging</v>
      </c>
      <c r="AA3864" s="1" t="str" cm="1">
        <f t="array" ref="AA3864">_xlfn.IFS(Merge1[[#This Row],[Income]]&lt;=30000,"Low",Merge1[[#This Row],[Income]]&lt;=60000,"Medium",Merge1[[#This Row],[Income]]&lt;=100000,"High", Merge1[[#This Row],[Income]]&gt;100000," Premium")</f>
        <v xml:space="preserve"> Premium</v>
      </c>
      <c r="AB3864" s="1" t="str" cm="1">
        <f t="array" ref="AB3864">_xlfn.IFS(Merge1[[#This Row],[Age]]&lt;= 28,"Gen Z", Merge1[[#This Row],[Age]]&lt;=44,"Millennials", Merge1[[#This Row],[Age]]&lt;=60,"Gen X", Merge1[[#This Row],[Age]]&gt;60,"Baby Boomers")</f>
        <v>Gen X</v>
      </c>
      <c r="AC3864" s="1" t="str" cm="1">
        <f t="array" ref="AC3864">_xlfn.IFS(
    Merge1[[#This Row],[Balance]]&lt;=50000,"Low",
    Merge1[[#This Row],[Balance]]&lt;=200000,"Medium",
    Merge1[[#This Row],[Balance]]&gt;200000,"High"
)</f>
        <v>High</v>
      </c>
    </row>
    <row r="3865" spans="1:29" x14ac:dyDescent="0.25">
      <c r="A3865" s="1" t="s">
        <v>994</v>
      </c>
      <c r="B3865" s="1" t="s">
        <v>5909</v>
      </c>
      <c r="C3865" s="1" t="s">
        <v>5835</v>
      </c>
      <c r="D3865" s="2">
        <v>43528</v>
      </c>
      <c r="E3865">
        <v>215250</v>
      </c>
      <c r="F3865">
        <v>821</v>
      </c>
      <c r="G3865">
        <v>0</v>
      </c>
      <c r="H3865" s="1" t="s">
        <v>5860</v>
      </c>
      <c r="I3865" s="1" t="s">
        <v>6649</v>
      </c>
      <c r="J3865" s="1" t="s">
        <v>6245</v>
      </c>
      <c r="K3865">
        <v>59</v>
      </c>
      <c r="L3865" s="1" t="s">
        <v>6256</v>
      </c>
      <c r="M3865" s="1" t="s">
        <v>6266</v>
      </c>
      <c r="N3865">
        <v>177361</v>
      </c>
      <c r="O3865" s="1" t="s">
        <v>6243</v>
      </c>
      <c r="P3865" s="2">
        <v>45185</v>
      </c>
      <c r="Q3865" s="2">
        <v>45251</v>
      </c>
      <c r="R3865" s="1" t="s">
        <v>6887</v>
      </c>
      <c r="S3865" s="1" t="s">
        <v>6888</v>
      </c>
      <c r="T3865" s="1" t="s">
        <v>23</v>
      </c>
      <c r="U3865">
        <v>941</v>
      </c>
      <c r="V3865" s="1" t="s">
        <v>19</v>
      </c>
      <c r="W3865" s="1" t="s">
        <v>40</v>
      </c>
      <c r="X3865" s="2">
        <f t="shared" ca="1" si="60"/>
        <v>45937</v>
      </c>
      <c r="Y3865" s="1">
        <f ca="1">ROUND(YEARFRAC(Merge1[[#This Row],[Join_Date]],Merge1[[#This Row],[Today]], 3),0)</f>
        <v>2</v>
      </c>
      <c r="Z3865" s="1" t="str" cm="1">
        <f t="array" aca="1" ref="Z3865" ca="1">_xlfn.IFS(
   Merge1[[#This Row],[Customer Tenure]]&lt;=2,"New",
   Merge1[[#This Row],[Customer Tenure]]&lt;=5,"Emerging",
  Merge1[[#This Row],[Customer Tenure]]&lt;9,"Established",
   TRUE,"Loyal"
)</f>
        <v>New</v>
      </c>
      <c r="AA3865" s="1" t="str" cm="1">
        <f t="array" ref="AA3865">_xlfn.IFS(Merge1[[#This Row],[Income]]&lt;=30000,"Low",Merge1[[#This Row],[Income]]&lt;=60000,"Medium",Merge1[[#This Row],[Income]]&lt;=100000,"High", Merge1[[#This Row],[Income]]&gt;100000," Premium")</f>
        <v xml:space="preserve"> Premium</v>
      </c>
      <c r="AB3865" s="1" t="str" cm="1">
        <f t="array" ref="AB3865">_xlfn.IFS(Merge1[[#This Row],[Age]]&lt;= 28,"Gen Z", Merge1[[#This Row],[Age]]&lt;=44,"Millennials", Merge1[[#This Row],[Age]]&lt;=60,"Gen X", Merge1[[#This Row],[Age]]&gt;60,"Baby Boomers")</f>
        <v>Gen X</v>
      </c>
      <c r="AC3865" s="1" t="str" cm="1">
        <f t="array" ref="AC3865">_xlfn.IFS(
    Merge1[[#This Row],[Balance]]&lt;=50000,"Low",
    Merge1[[#This Row],[Balance]]&lt;=200000,"Medium",
    Merge1[[#This Row],[Balance]]&gt;200000,"High"
)</f>
        <v>High</v>
      </c>
    </row>
    <row r="3866" spans="1:29" x14ac:dyDescent="0.25">
      <c r="A3866" s="1" t="s">
        <v>59</v>
      </c>
      <c r="B3866" s="1" t="s">
        <v>6048</v>
      </c>
      <c r="C3866" s="1" t="s">
        <v>5835</v>
      </c>
      <c r="D3866" s="2">
        <v>44424</v>
      </c>
      <c r="E3866">
        <v>441153</v>
      </c>
      <c r="F3866">
        <v>689</v>
      </c>
      <c r="G3866">
        <v>34992</v>
      </c>
      <c r="H3866" s="1" t="s">
        <v>5833</v>
      </c>
      <c r="I3866" s="1" t="s">
        <v>6809</v>
      </c>
      <c r="J3866" s="1" t="s">
        <v>6240</v>
      </c>
      <c r="K3866">
        <v>73</v>
      </c>
      <c r="L3866" s="1" t="s">
        <v>6246</v>
      </c>
      <c r="M3866" s="1" t="s">
        <v>6251</v>
      </c>
      <c r="N3866">
        <v>46155</v>
      </c>
      <c r="O3866" s="1" t="s">
        <v>6243</v>
      </c>
      <c r="P3866" s="2">
        <v>42386</v>
      </c>
      <c r="Q3866" s="2">
        <v>45669</v>
      </c>
      <c r="R3866" s="1" t="s">
        <v>6902</v>
      </c>
      <c r="S3866" s="1" t="s">
        <v>6908</v>
      </c>
      <c r="T3866" s="1" t="s">
        <v>23</v>
      </c>
      <c r="U3866">
        <v>2339</v>
      </c>
      <c r="V3866" s="1" t="s">
        <v>15</v>
      </c>
      <c r="W3866" s="1" t="s">
        <v>40</v>
      </c>
      <c r="X3866" s="2">
        <f t="shared" ca="1" si="60"/>
        <v>45937</v>
      </c>
      <c r="Y3866" s="1">
        <f ca="1">ROUND(YEARFRAC(Merge1[[#This Row],[Join_Date]],Merge1[[#This Row],[Today]], 3),0)</f>
        <v>10</v>
      </c>
      <c r="Z3866" s="1" t="str" cm="1">
        <f t="array" aca="1" ref="Z3866" ca="1">_xlfn.IFS(
   Merge1[[#This Row],[Customer Tenure]]&lt;=2,"New",
   Merge1[[#This Row],[Customer Tenure]]&lt;=5,"Emerging",
  Merge1[[#This Row],[Customer Tenure]]&lt;9,"Established",
   TRUE,"Loyal"
)</f>
        <v>Loyal</v>
      </c>
      <c r="AA3866" s="1" t="str" cm="1">
        <f t="array" ref="AA3866">_xlfn.IFS(Merge1[[#This Row],[Income]]&lt;=30000,"Low",Merge1[[#This Row],[Income]]&lt;=60000,"Medium",Merge1[[#This Row],[Income]]&lt;=100000,"High", Merge1[[#This Row],[Income]]&gt;100000," Premium")</f>
        <v>Medium</v>
      </c>
      <c r="AB3866" s="1" t="str" cm="1">
        <f t="array" ref="AB3866">_xlfn.IFS(Merge1[[#This Row],[Age]]&lt;= 28,"Gen Z", Merge1[[#This Row],[Age]]&lt;=44,"Millennials", Merge1[[#This Row],[Age]]&lt;=60,"Gen X", Merge1[[#This Row],[Age]]&gt;60,"Baby Boomers")</f>
        <v>Baby Boomers</v>
      </c>
      <c r="AC3866" s="1" t="str" cm="1">
        <f t="array" ref="AC3866">_xlfn.IFS(
    Merge1[[#This Row],[Balance]]&lt;=50000,"Low",
    Merge1[[#This Row],[Balance]]&lt;=200000,"Medium",
    Merge1[[#This Row],[Balance]]&gt;200000,"High"
)</f>
        <v>High</v>
      </c>
    </row>
    <row r="3867" spans="1:29" x14ac:dyDescent="0.25">
      <c r="A3867" s="1" t="s">
        <v>473</v>
      </c>
      <c r="B3867" s="1" t="s">
        <v>6195</v>
      </c>
      <c r="C3867" s="1" t="s">
        <v>5832</v>
      </c>
      <c r="D3867" s="2">
        <v>42607</v>
      </c>
      <c r="E3867">
        <v>418596</v>
      </c>
      <c r="F3867">
        <v>503</v>
      </c>
      <c r="G3867">
        <v>0</v>
      </c>
      <c r="H3867" s="1" t="s">
        <v>5833</v>
      </c>
      <c r="I3867" s="1" t="s">
        <v>6639</v>
      </c>
      <c r="J3867" s="1" t="s">
        <v>6245</v>
      </c>
      <c r="K3867">
        <v>26</v>
      </c>
      <c r="L3867" s="1" t="s">
        <v>6241</v>
      </c>
      <c r="M3867" s="1" t="s">
        <v>6242</v>
      </c>
      <c r="N3867">
        <v>152997</v>
      </c>
      <c r="O3867" s="1" t="s">
        <v>6248</v>
      </c>
      <c r="P3867" s="2">
        <v>42861</v>
      </c>
      <c r="Q3867" s="2">
        <v>45201</v>
      </c>
      <c r="R3867" s="1" t="s">
        <v>6912</v>
      </c>
      <c r="S3867" s="1" t="s">
        <v>6913</v>
      </c>
      <c r="T3867" s="1" t="s">
        <v>14</v>
      </c>
      <c r="U3867">
        <v>403</v>
      </c>
      <c r="V3867" s="1" t="s">
        <v>24</v>
      </c>
      <c r="W3867" s="1" t="s">
        <v>20</v>
      </c>
      <c r="X3867" s="2">
        <f t="shared" ca="1" si="60"/>
        <v>45937</v>
      </c>
      <c r="Y3867" s="1">
        <f ca="1">ROUND(YEARFRAC(Merge1[[#This Row],[Join_Date]],Merge1[[#This Row],[Today]], 3),0)</f>
        <v>8</v>
      </c>
      <c r="Z3867" s="1" t="str" cm="1">
        <f t="array" aca="1" ref="Z3867" ca="1">_xlfn.IFS(
   Merge1[[#This Row],[Customer Tenure]]&lt;=2,"New",
   Merge1[[#This Row],[Customer Tenure]]&lt;=5,"Emerging",
  Merge1[[#This Row],[Customer Tenure]]&lt;9,"Established",
   TRUE,"Loyal"
)</f>
        <v>Established</v>
      </c>
      <c r="AA3867" s="1" t="str" cm="1">
        <f t="array" ref="AA3867">_xlfn.IFS(Merge1[[#This Row],[Income]]&lt;=30000,"Low",Merge1[[#This Row],[Income]]&lt;=60000,"Medium",Merge1[[#This Row],[Income]]&lt;=100000,"High", Merge1[[#This Row],[Income]]&gt;100000," Premium")</f>
        <v xml:space="preserve"> Premium</v>
      </c>
      <c r="AB3867" s="1" t="str" cm="1">
        <f t="array" ref="AB3867">_xlfn.IFS(Merge1[[#This Row],[Age]]&lt;= 28,"Gen Z", Merge1[[#This Row],[Age]]&lt;=44,"Millennials", Merge1[[#This Row],[Age]]&lt;=60,"Gen X", Merge1[[#This Row],[Age]]&gt;60,"Baby Boomers")</f>
        <v>Gen Z</v>
      </c>
      <c r="AC3867" s="1" t="str" cm="1">
        <f t="array" ref="AC3867">_xlfn.IFS(
    Merge1[[#This Row],[Balance]]&lt;=50000,"Low",
    Merge1[[#This Row],[Balance]]&lt;=200000,"Medium",
    Merge1[[#This Row],[Balance]]&gt;200000,"High"
)</f>
        <v>High</v>
      </c>
    </row>
    <row r="3868" spans="1:29" x14ac:dyDescent="0.25">
      <c r="A3868" s="1" t="s">
        <v>3390</v>
      </c>
      <c r="B3868" s="1" t="s">
        <v>5831</v>
      </c>
      <c r="C3868" s="1" t="s">
        <v>5835</v>
      </c>
      <c r="D3868" s="2">
        <v>44094</v>
      </c>
      <c r="E3868">
        <v>398834</v>
      </c>
      <c r="F3868">
        <v>304</v>
      </c>
      <c r="G3868">
        <v>0</v>
      </c>
      <c r="H3868" s="1" t="s">
        <v>5833</v>
      </c>
      <c r="I3868" s="1" t="s">
        <v>6632</v>
      </c>
      <c r="J3868" s="1" t="s">
        <v>6245</v>
      </c>
      <c r="K3868">
        <v>46</v>
      </c>
      <c r="L3868" s="1" t="s">
        <v>6256</v>
      </c>
      <c r="M3868" s="1" t="s">
        <v>6247</v>
      </c>
      <c r="N3868">
        <v>29078</v>
      </c>
      <c r="O3868" s="1" t="s">
        <v>6248</v>
      </c>
      <c r="P3868" s="2">
        <v>43041</v>
      </c>
      <c r="Q3868" s="2">
        <v>45351</v>
      </c>
      <c r="R3868" s="1" t="s">
        <v>6885</v>
      </c>
      <c r="S3868" s="1" t="s">
        <v>6886</v>
      </c>
      <c r="T3868" s="1" t="s">
        <v>9</v>
      </c>
      <c r="U3868">
        <v>2475</v>
      </c>
      <c r="V3868" s="1" t="s">
        <v>24</v>
      </c>
      <c r="W3868" s="1" t="s">
        <v>106</v>
      </c>
      <c r="X3868" s="2">
        <f t="shared" ca="1" si="60"/>
        <v>45937</v>
      </c>
      <c r="Y3868" s="1">
        <f ca="1">ROUND(YEARFRAC(Merge1[[#This Row],[Join_Date]],Merge1[[#This Row],[Today]], 3),0)</f>
        <v>8</v>
      </c>
      <c r="Z3868" s="1" t="str" cm="1">
        <f t="array" aca="1" ref="Z3868" ca="1">_xlfn.IFS(
   Merge1[[#This Row],[Customer Tenure]]&lt;=2,"New",
   Merge1[[#This Row],[Customer Tenure]]&lt;=5,"Emerging",
  Merge1[[#This Row],[Customer Tenure]]&lt;9,"Established",
   TRUE,"Loyal"
)</f>
        <v>Established</v>
      </c>
      <c r="AA3868" s="1" t="str" cm="1">
        <f t="array" ref="AA3868">_xlfn.IFS(Merge1[[#This Row],[Income]]&lt;=30000,"Low",Merge1[[#This Row],[Income]]&lt;=60000,"Medium",Merge1[[#This Row],[Income]]&lt;=100000,"High", Merge1[[#This Row],[Income]]&gt;100000," Premium")</f>
        <v>Low</v>
      </c>
      <c r="AB3868" s="1" t="str" cm="1">
        <f t="array" ref="AB3868">_xlfn.IFS(Merge1[[#This Row],[Age]]&lt;= 28,"Gen Z", Merge1[[#This Row],[Age]]&lt;=44,"Millennials", Merge1[[#This Row],[Age]]&lt;=60,"Gen X", Merge1[[#This Row],[Age]]&gt;60,"Baby Boomers")</f>
        <v>Gen X</v>
      </c>
      <c r="AC3868" s="1" t="str" cm="1">
        <f t="array" ref="AC3868">_xlfn.IFS(
    Merge1[[#This Row],[Balance]]&lt;=50000,"Low",
    Merge1[[#This Row],[Balance]]&lt;=200000,"Medium",
    Merge1[[#This Row],[Balance]]&gt;200000,"High"
)</f>
        <v>High</v>
      </c>
    </row>
    <row r="3869" spans="1:29" x14ac:dyDescent="0.25">
      <c r="A3869" s="1" t="s">
        <v>1808</v>
      </c>
      <c r="B3869" s="1" t="s">
        <v>6188</v>
      </c>
      <c r="C3869" s="1" t="s">
        <v>5832</v>
      </c>
      <c r="D3869" s="2">
        <v>45374</v>
      </c>
      <c r="E3869">
        <v>253347</v>
      </c>
      <c r="F3869">
        <v>815</v>
      </c>
      <c r="G3869">
        <v>0</v>
      </c>
      <c r="H3869" s="1" t="s">
        <v>5833</v>
      </c>
      <c r="I3869" s="1" t="s">
        <v>6664</v>
      </c>
      <c r="J3869" s="1" t="s">
        <v>6240</v>
      </c>
      <c r="K3869">
        <v>62</v>
      </c>
      <c r="L3869" s="1" t="s">
        <v>6256</v>
      </c>
      <c r="M3869" s="1" t="s">
        <v>6242</v>
      </c>
      <c r="N3869">
        <v>101941</v>
      </c>
      <c r="O3869" s="1" t="s">
        <v>6243</v>
      </c>
      <c r="P3869" s="2">
        <v>44448</v>
      </c>
      <c r="Q3869" s="2">
        <v>45434</v>
      </c>
      <c r="R3869" s="1" t="s">
        <v>6906</v>
      </c>
      <c r="S3869" s="1" t="s">
        <v>6918</v>
      </c>
      <c r="T3869" s="1" t="s">
        <v>23</v>
      </c>
      <c r="U3869">
        <v>3287</v>
      </c>
      <c r="V3869" s="1" t="s">
        <v>19</v>
      </c>
      <c r="W3869" s="1" t="s">
        <v>20</v>
      </c>
      <c r="X3869" s="2">
        <f t="shared" ca="1" si="60"/>
        <v>45937</v>
      </c>
      <c r="Y3869" s="1">
        <f ca="1">ROUND(YEARFRAC(Merge1[[#This Row],[Join_Date]],Merge1[[#This Row],[Today]], 3),0)</f>
        <v>4</v>
      </c>
      <c r="Z3869" s="1" t="str" cm="1">
        <f t="array" aca="1" ref="Z3869" ca="1">_xlfn.IFS(
   Merge1[[#This Row],[Customer Tenure]]&lt;=2,"New",
   Merge1[[#This Row],[Customer Tenure]]&lt;=5,"Emerging",
  Merge1[[#This Row],[Customer Tenure]]&lt;9,"Established",
   TRUE,"Loyal"
)</f>
        <v>Emerging</v>
      </c>
      <c r="AA3869" s="1" t="str" cm="1">
        <f t="array" ref="AA3869">_xlfn.IFS(Merge1[[#This Row],[Income]]&lt;=30000,"Low",Merge1[[#This Row],[Income]]&lt;=60000,"Medium",Merge1[[#This Row],[Income]]&lt;=100000,"High", Merge1[[#This Row],[Income]]&gt;100000," Premium")</f>
        <v xml:space="preserve"> Premium</v>
      </c>
      <c r="AB3869" s="1" t="str" cm="1">
        <f t="array" ref="AB3869">_xlfn.IFS(Merge1[[#This Row],[Age]]&lt;= 28,"Gen Z", Merge1[[#This Row],[Age]]&lt;=44,"Millennials", Merge1[[#This Row],[Age]]&lt;=60,"Gen X", Merge1[[#This Row],[Age]]&gt;60,"Baby Boomers")</f>
        <v>Baby Boomers</v>
      </c>
      <c r="AC3869" s="1" t="str" cm="1">
        <f t="array" ref="AC3869">_xlfn.IFS(
    Merge1[[#This Row],[Balance]]&lt;=50000,"Low",
    Merge1[[#This Row],[Balance]]&lt;=200000,"Medium",
    Merge1[[#This Row],[Balance]]&gt;200000,"High"
)</f>
        <v>High</v>
      </c>
    </row>
    <row r="3870" spans="1:29" x14ac:dyDescent="0.25">
      <c r="A3870" s="1" t="s">
        <v>565</v>
      </c>
      <c r="B3870" s="1" t="s">
        <v>6007</v>
      </c>
      <c r="C3870" s="1" t="s">
        <v>5835</v>
      </c>
      <c r="D3870" s="2">
        <v>42337</v>
      </c>
      <c r="E3870">
        <v>327192</v>
      </c>
      <c r="F3870">
        <v>770</v>
      </c>
      <c r="G3870">
        <v>0</v>
      </c>
      <c r="H3870" s="1" t="s">
        <v>5833</v>
      </c>
      <c r="I3870" s="1" t="s">
        <v>6337</v>
      </c>
      <c r="J3870" s="1" t="s">
        <v>6240</v>
      </c>
      <c r="K3870">
        <v>39</v>
      </c>
      <c r="L3870" s="1" t="s">
        <v>6246</v>
      </c>
      <c r="M3870" s="1" t="s">
        <v>6242</v>
      </c>
      <c r="N3870">
        <v>49192</v>
      </c>
      <c r="O3870" s="1" t="s">
        <v>6243</v>
      </c>
      <c r="P3870" s="2">
        <v>44119</v>
      </c>
      <c r="Q3870" s="2">
        <v>45749</v>
      </c>
      <c r="R3870" s="1" t="s">
        <v>6893</v>
      </c>
      <c r="S3870" s="1" t="s">
        <v>6894</v>
      </c>
      <c r="T3870" s="1" t="s">
        <v>9</v>
      </c>
      <c r="U3870">
        <v>5440</v>
      </c>
      <c r="V3870" s="1" t="s">
        <v>19</v>
      </c>
      <c r="W3870" s="1" t="s">
        <v>16</v>
      </c>
      <c r="X3870" s="2">
        <f t="shared" ca="1" si="60"/>
        <v>45937</v>
      </c>
      <c r="Y3870" s="1">
        <f ca="1">ROUND(YEARFRAC(Merge1[[#This Row],[Join_Date]],Merge1[[#This Row],[Today]], 3),0)</f>
        <v>5</v>
      </c>
      <c r="Z3870" s="1" t="str" cm="1">
        <f t="array" aca="1" ref="Z3870" ca="1">_xlfn.IFS(
   Merge1[[#This Row],[Customer Tenure]]&lt;=2,"New",
   Merge1[[#This Row],[Customer Tenure]]&lt;=5,"Emerging",
  Merge1[[#This Row],[Customer Tenure]]&lt;9,"Established",
   TRUE,"Loyal"
)</f>
        <v>Emerging</v>
      </c>
      <c r="AA3870" s="1" t="str" cm="1">
        <f t="array" ref="AA3870">_xlfn.IFS(Merge1[[#This Row],[Income]]&lt;=30000,"Low",Merge1[[#This Row],[Income]]&lt;=60000,"Medium",Merge1[[#This Row],[Income]]&lt;=100000,"High", Merge1[[#This Row],[Income]]&gt;100000," Premium")</f>
        <v>Medium</v>
      </c>
      <c r="AB3870" s="1" t="str" cm="1">
        <f t="array" ref="AB3870">_xlfn.IFS(Merge1[[#This Row],[Age]]&lt;= 28,"Gen Z", Merge1[[#This Row],[Age]]&lt;=44,"Millennials", Merge1[[#This Row],[Age]]&lt;=60,"Gen X", Merge1[[#This Row],[Age]]&gt;60,"Baby Boomers")</f>
        <v>Millennials</v>
      </c>
      <c r="AC3870" s="1" t="str" cm="1">
        <f t="array" ref="AC3870">_xlfn.IFS(
    Merge1[[#This Row],[Balance]]&lt;=50000,"Low",
    Merge1[[#This Row],[Balance]]&lt;=200000,"Medium",
    Merge1[[#This Row],[Balance]]&gt;200000,"High"
)</f>
        <v>High</v>
      </c>
    </row>
    <row r="3871" spans="1:29" x14ac:dyDescent="0.25">
      <c r="A3871" s="1" t="s">
        <v>1155</v>
      </c>
      <c r="B3871" s="1" t="s">
        <v>5921</v>
      </c>
      <c r="C3871" s="1" t="s">
        <v>5835</v>
      </c>
      <c r="D3871" s="2">
        <v>42720</v>
      </c>
      <c r="E3871">
        <v>442361</v>
      </c>
      <c r="F3871">
        <v>592</v>
      </c>
      <c r="G3871">
        <v>173733</v>
      </c>
      <c r="H3871" s="1" t="s">
        <v>5833</v>
      </c>
      <c r="I3871" s="1" t="s">
        <v>6769</v>
      </c>
      <c r="J3871" s="1" t="s">
        <v>6245</v>
      </c>
      <c r="K3871">
        <v>53</v>
      </c>
      <c r="L3871" s="1" t="s">
        <v>6256</v>
      </c>
      <c r="M3871" s="1" t="s">
        <v>6257</v>
      </c>
      <c r="N3871">
        <v>118317</v>
      </c>
      <c r="O3871" s="1" t="s">
        <v>6248</v>
      </c>
      <c r="P3871" s="2">
        <v>42802</v>
      </c>
      <c r="Q3871" s="2">
        <v>45524</v>
      </c>
      <c r="R3871" s="1" t="s">
        <v>6889</v>
      </c>
      <c r="S3871" s="1" t="s">
        <v>6890</v>
      </c>
      <c r="T3871" s="1" t="s">
        <v>28</v>
      </c>
      <c r="U3871">
        <v>7012</v>
      </c>
      <c r="V3871" s="1" t="s">
        <v>10</v>
      </c>
      <c r="W3871" s="1" t="s">
        <v>25</v>
      </c>
      <c r="X3871" s="2">
        <f t="shared" ca="1" si="60"/>
        <v>45937</v>
      </c>
      <c r="Y3871" s="1">
        <f ca="1">ROUND(YEARFRAC(Merge1[[#This Row],[Join_Date]],Merge1[[#This Row],[Today]], 3),0)</f>
        <v>9</v>
      </c>
      <c r="Z3871" s="1" t="str" cm="1">
        <f t="array" aca="1" ref="Z3871" ca="1">_xlfn.IFS(
   Merge1[[#This Row],[Customer Tenure]]&lt;=2,"New",
   Merge1[[#This Row],[Customer Tenure]]&lt;=5,"Emerging",
  Merge1[[#This Row],[Customer Tenure]]&lt;9,"Established",
   TRUE,"Loyal"
)</f>
        <v>Loyal</v>
      </c>
      <c r="AA3871" s="1" t="str" cm="1">
        <f t="array" ref="AA3871">_xlfn.IFS(Merge1[[#This Row],[Income]]&lt;=30000,"Low",Merge1[[#This Row],[Income]]&lt;=60000,"Medium",Merge1[[#This Row],[Income]]&lt;=100000,"High", Merge1[[#This Row],[Income]]&gt;100000," Premium")</f>
        <v xml:space="preserve"> Premium</v>
      </c>
      <c r="AB3871" s="1" t="str" cm="1">
        <f t="array" ref="AB3871">_xlfn.IFS(Merge1[[#This Row],[Age]]&lt;= 28,"Gen Z", Merge1[[#This Row],[Age]]&lt;=44,"Millennials", Merge1[[#This Row],[Age]]&lt;=60,"Gen X", Merge1[[#This Row],[Age]]&gt;60,"Baby Boomers")</f>
        <v>Gen X</v>
      </c>
      <c r="AC3871" s="1" t="str" cm="1">
        <f t="array" ref="AC3871">_xlfn.IFS(
    Merge1[[#This Row],[Balance]]&lt;=50000,"Low",
    Merge1[[#This Row],[Balance]]&lt;=200000,"Medium",
    Merge1[[#This Row],[Balance]]&gt;200000,"High"
)</f>
        <v>High</v>
      </c>
    </row>
    <row r="3872" spans="1:29" x14ac:dyDescent="0.25">
      <c r="A3872" s="1" t="s">
        <v>1253</v>
      </c>
      <c r="B3872" s="1" t="s">
        <v>5939</v>
      </c>
      <c r="C3872" s="1" t="s">
        <v>5842</v>
      </c>
      <c r="D3872" s="2">
        <v>42671</v>
      </c>
      <c r="E3872">
        <v>374044</v>
      </c>
      <c r="F3872">
        <v>438</v>
      </c>
      <c r="G3872">
        <v>251983</v>
      </c>
      <c r="H3872" s="1" t="s">
        <v>5833</v>
      </c>
      <c r="I3872" s="1" t="s">
        <v>6757</v>
      </c>
      <c r="J3872" s="1" t="s">
        <v>6245</v>
      </c>
      <c r="K3872">
        <v>27</v>
      </c>
      <c r="L3872" s="1" t="s">
        <v>6246</v>
      </c>
      <c r="M3872" s="1" t="s">
        <v>6266</v>
      </c>
      <c r="N3872">
        <v>174351</v>
      </c>
      <c r="O3872" s="1" t="s">
        <v>6243</v>
      </c>
      <c r="P3872" s="2">
        <v>42571</v>
      </c>
      <c r="Q3872" s="2">
        <v>45485</v>
      </c>
      <c r="R3872" s="1" t="s">
        <v>6891</v>
      </c>
      <c r="S3872" s="1" t="s">
        <v>6895</v>
      </c>
      <c r="T3872" s="1" t="s">
        <v>28</v>
      </c>
      <c r="U3872">
        <v>8827</v>
      </c>
      <c r="V3872" s="1" t="s">
        <v>10</v>
      </c>
      <c r="W3872" s="1" t="s">
        <v>20</v>
      </c>
      <c r="X3872" s="2">
        <f t="shared" ca="1" si="60"/>
        <v>45937</v>
      </c>
      <c r="Y3872" s="1">
        <f ca="1">ROUND(YEARFRAC(Merge1[[#This Row],[Join_Date]],Merge1[[#This Row],[Today]], 3),0)</f>
        <v>9</v>
      </c>
      <c r="Z3872" s="1" t="str" cm="1">
        <f t="array" aca="1" ref="Z3872" ca="1">_xlfn.IFS(
   Merge1[[#This Row],[Customer Tenure]]&lt;=2,"New",
   Merge1[[#This Row],[Customer Tenure]]&lt;=5,"Emerging",
  Merge1[[#This Row],[Customer Tenure]]&lt;9,"Established",
   TRUE,"Loyal"
)</f>
        <v>Loyal</v>
      </c>
      <c r="AA3872" s="1" t="str" cm="1">
        <f t="array" ref="AA3872">_xlfn.IFS(Merge1[[#This Row],[Income]]&lt;=30000,"Low",Merge1[[#This Row],[Income]]&lt;=60000,"Medium",Merge1[[#This Row],[Income]]&lt;=100000,"High", Merge1[[#This Row],[Income]]&gt;100000," Premium")</f>
        <v xml:space="preserve"> Premium</v>
      </c>
      <c r="AB3872" s="1" t="str" cm="1">
        <f t="array" ref="AB3872">_xlfn.IFS(Merge1[[#This Row],[Age]]&lt;= 28,"Gen Z", Merge1[[#This Row],[Age]]&lt;=44,"Millennials", Merge1[[#This Row],[Age]]&lt;=60,"Gen X", Merge1[[#This Row],[Age]]&gt;60,"Baby Boomers")</f>
        <v>Gen Z</v>
      </c>
      <c r="AC3872" s="1" t="str" cm="1">
        <f t="array" ref="AC3872">_xlfn.IFS(
    Merge1[[#This Row],[Balance]]&lt;=50000,"Low",
    Merge1[[#This Row],[Balance]]&lt;=200000,"Medium",
    Merge1[[#This Row],[Balance]]&gt;200000,"High"
)</f>
        <v>High</v>
      </c>
    </row>
    <row r="3873" spans="1:29" x14ac:dyDescent="0.25">
      <c r="A3873" s="1" t="s">
        <v>1069</v>
      </c>
      <c r="B3873" s="1" t="s">
        <v>5898</v>
      </c>
      <c r="C3873" s="1" t="s">
        <v>5846</v>
      </c>
      <c r="D3873" s="2">
        <v>44843</v>
      </c>
      <c r="E3873">
        <v>152297</v>
      </c>
      <c r="F3873">
        <v>357</v>
      </c>
      <c r="G3873">
        <v>0</v>
      </c>
      <c r="H3873" s="1" t="s">
        <v>5833</v>
      </c>
      <c r="I3873" s="1" t="s">
        <v>6704</v>
      </c>
      <c r="J3873" s="1" t="s">
        <v>6240</v>
      </c>
      <c r="K3873">
        <v>30</v>
      </c>
      <c r="L3873" s="1" t="s">
        <v>6246</v>
      </c>
      <c r="M3873" s="1" t="s">
        <v>6254</v>
      </c>
      <c r="N3873">
        <v>196572</v>
      </c>
      <c r="O3873" s="1" t="s">
        <v>6243</v>
      </c>
      <c r="P3873" s="2">
        <v>45607</v>
      </c>
      <c r="Q3873" s="2">
        <v>45197</v>
      </c>
      <c r="R3873" s="1" t="s">
        <v>6897</v>
      </c>
      <c r="S3873" s="1" t="s">
        <v>6909</v>
      </c>
      <c r="T3873" s="1" t="s">
        <v>14</v>
      </c>
      <c r="U3873">
        <v>5998</v>
      </c>
      <c r="V3873" s="1" t="s">
        <v>15</v>
      </c>
      <c r="W3873" s="1" t="s">
        <v>40</v>
      </c>
      <c r="X3873" s="2">
        <f t="shared" ca="1" si="60"/>
        <v>45937</v>
      </c>
      <c r="Y3873" s="1">
        <f ca="1">ROUND(YEARFRAC(Merge1[[#This Row],[Join_Date]],Merge1[[#This Row],[Today]], 3),0)</f>
        <v>1</v>
      </c>
      <c r="Z3873" s="1" t="str" cm="1">
        <f t="array" aca="1" ref="Z3873" ca="1">_xlfn.IFS(
   Merge1[[#This Row],[Customer Tenure]]&lt;=2,"New",
   Merge1[[#This Row],[Customer Tenure]]&lt;=5,"Emerging",
  Merge1[[#This Row],[Customer Tenure]]&lt;9,"Established",
   TRUE,"Loyal"
)</f>
        <v>New</v>
      </c>
      <c r="AA3873" s="1" t="str" cm="1">
        <f t="array" ref="AA3873">_xlfn.IFS(Merge1[[#This Row],[Income]]&lt;=30000,"Low",Merge1[[#This Row],[Income]]&lt;=60000,"Medium",Merge1[[#This Row],[Income]]&lt;=100000,"High", Merge1[[#This Row],[Income]]&gt;100000," Premium")</f>
        <v xml:space="preserve"> Premium</v>
      </c>
      <c r="AB3873" s="1" t="str" cm="1">
        <f t="array" ref="AB3873">_xlfn.IFS(Merge1[[#This Row],[Age]]&lt;= 28,"Gen Z", Merge1[[#This Row],[Age]]&lt;=44,"Millennials", Merge1[[#This Row],[Age]]&lt;=60,"Gen X", Merge1[[#This Row],[Age]]&gt;60,"Baby Boomers")</f>
        <v>Millennials</v>
      </c>
      <c r="AC3873" s="1" t="str" cm="1">
        <f t="array" ref="AC3873">_xlfn.IFS(
    Merge1[[#This Row],[Balance]]&lt;=50000,"Low",
    Merge1[[#This Row],[Balance]]&lt;=200000,"Medium",
    Merge1[[#This Row],[Balance]]&gt;200000,"High"
)</f>
        <v>Medium</v>
      </c>
    </row>
    <row r="3874" spans="1:29" x14ac:dyDescent="0.25">
      <c r="A3874" s="1" t="s">
        <v>1069</v>
      </c>
      <c r="B3874" s="1" t="s">
        <v>5898</v>
      </c>
      <c r="C3874" s="1" t="s">
        <v>5846</v>
      </c>
      <c r="D3874" s="2">
        <v>44843</v>
      </c>
      <c r="E3874">
        <v>152297</v>
      </c>
      <c r="F3874">
        <v>357</v>
      </c>
      <c r="G3874">
        <v>0</v>
      </c>
      <c r="H3874" s="1" t="s">
        <v>5833</v>
      </c>
      <c r="I3874" s="1" t="s">
        <v>6704</v>
      </c>
      <c r="J3874" s="1" t="s">
        <v>6240</v>
      </c>
      <c r="K3874">
        <v>30</v>
      </c>
      <c r="L3874" s="1" t="s">
        <v>6246</v>
      </c>
      <c r="M3874" s="1" t="s">
        <v>6254</v>
      </c>
      <c r="N3874">
        <v>196572</v>
      </c>
      <c r="O3874" s="1" t="s">
        <v>6243</v>
      </c>
      <c r="P3874" s="2">
        <v>45607</v>
      </c>
      <c r="Q3874" s="2">
        <v>45650</v>
      </c>
      <c r="R3874" s="1" t="s">
        <v>6904</v>
      </c>
      <c r="S3874" s="1" t="s">
        <v>6916</v>
      </c>
      <c r="T3874" s="1" t="s">
        <v>14</v>
      </c>
      <c r="U3874">
        <v>7519</v>
      </c>
      <c r="V3874" s="1" t="s">
        <v>15</v>
      </c>
      <c r="W3874" s="1" t="s">
        <v>50</v>
      </c>
      <c r="X3874" s="2">
        <f t="shared" ca="1" si="60"/>
        <v>45937</v>
      </c>
      <c r="Y3874" s="1">
        <f ca="1">ROUND(YEARFRAC(Merge1[[#This Row],[Join_Date]],Merge1[[#This Row],[Today]], 3),0)</f>
        <v>1</v>
      </c>
      <c r="Z3874" s="1" t="str" cm="1">
        <f t="array" aca="1" ref="Z3874" ca="1">_xlfn.IFS(
   Merge1[[#This Row],[Customer Tenure]]&lt;=2,"New",
   Merge1[[#This Row],[Customer Tenure]]&lt;=5,"Emerging",
  Merge1[[#This Row],[Customer Tenure]]&lt;9,"Established",
   TRUE,"Loyal"
)</f>
        <v>New</v>
      </c>
      <c r="AA3874" s="1" t="str" cm="1">
        <f t="array" ref="AA3874">_xlfn.IFS(Merge1[[#This Row],[Income]]&lt;=30000,"Low",Merge1[[#This Row],[Income]]&lt;=60000,"Medium",Merge1[[#This Row],[Income]]&lt;=100000,"High", Merge1[[#This Row],[Income]]&gt;100000," Premium")</f>
        <v xml:space="preserve"> Premium</v>
      </c>
      <c r="AB3874" s="1" t="str" cm="1">
        <f t="array" ref="AB3874">_xlfn.IFS(Merge1[[#This Row],[Age]]&lt;= 28,"Gen Z", Merge1[[#This Row],[Age]]&lt;=44,"Millennials", Merge1[[#This Row],[Age]]&lt;=60,"Gen X", Merge1[[#This Row],[Age]]&gt;60,"Baby Boomers")</f>
        <v>Millennials</v>
      </c>
      <c r="AC3874" s="1" t="str" cm="1">
        <f t="array" ref="AC3874">_xlfn.IFS(
    Merge1[[#This Row],[Balance]]&lt;=50000,"Low",
    Merge1[[#This Row],[Balance]]&lt;=200000,"Medium",
    Merge1[[#This Row],[Balance]]&gt;200000,"High"
)</f>
        <v>Medium</v>
      </c>
    </row>
    <row r="3875" spans="1:29" x14ac:dyDescent="0.25">
      <c r="A3875" s="1" t="s">
        <v>461</v>
      </c>
      <c r="B3875" s="1" t="s">
        <v>5843</v>
      </c>
      <c r="C3875" s="1" t="s">
        <v>5832</v>
      </c>
      <c r="D3875" s="2">
        <v>43639</v>
      </c>
      <c r="E3875">
        <v>336246</v>
      </c>
      <c r="F3875">
        <v>546</v>
      </c>
      <c r="G3875">
        <v>261323</v>
      </c>
      <c r="H3875" s="1" t="s">
        <v>5833</v>
      </c>
      <c r="I3875" s="1" t="s">
        <v>6349</v>
      </c>
      <c r="J3875" s="1" t="s">
        <v>6245</v>
      </c>
      <c r="K3875">
        <v>70</v>
      </c>
      <c r="L3875" s="1" t="s">
        <v>6256</v>
      </c>
      <c r="M3875" s="1" t="s">
        <v>6247</v>
      </c>
      <c r="N3875">
        <v>172826</v>
      </c>
      <c r="O3875" s="1" t="s">
        <v>6243</v>
      </c>
      <c r="P3875" s="2">
        <v>42917</v>
      </c>
      <c r="Q3875" s="2">
        <v>45346</v>
      </c>
      <c r="R3875" s="1" t="s">
        <v>6885</v>
      </c>
      <c r="S3875" s="1" t="s">
        <v>6886</v>
      </c>
      <c r="T3875" s="1" t="s">
        <v>28</v>
      </c>
      <c r="U3875">
        <v>5942</v>
      </c>
      <c r="V3875" s="1" t="s">
        <v>19</v>
      </c>
      <c r="W3875" s="1" t="s">
        <v>16</v>
      </c>
      <c r="X3875" s="2">
        <f t="shared" ca="1" si="60"/>
        <v>45937</v>
      </c>
      <c r="Y3875" s="1">
        <f ca="1">ROUND(YEARFRAC(Merge1[[#This Row],[Join_Date]],Merge1[[#This Row],[Today]], 3),0)</f>
        <v>8</v>
      </c>
      <c r="Z3875" s="1" t="str" cm="1">
        <f t="array" aca="1" ref="Z3875" ca="1">_xlfn.IFS(
   Merge1[[#This Row],[Customer Tenure]]&lt;=2,"New",
   Merge1[[#This Row],[Customer Tenure]]&lt;=5,"Emerging",
  Merge1[[#This Row],[Customer Tenure]]&lt;9,"Established",
   TRUE,"Loyal"
)</f>
        <v>Established</v>
      </c>
      <c r="AA3875" s="1" t="str" cm="1">
        <f t="array" ref="AA3875">_xlfn.IFS(Merge1[[#This Row],[Income]]&lt;=30000,"Low",Merge1[[#This Row],[Income]]&lt;=60000,"Medium",Merge1[[#This Row],[Income]]&lt;=100000,"High", Merge1[[#This Row],[Income]]&gt;100000," Premium")</f>
        <v xml:space="preserve"> Premium</v>
      </c>
      <c r="AB3875" s="1" t="str" cm="1">
        <f t="array" ref="AB3875">_xlfn.IFS(Merge1[[#This Row],[Age]]&lt;= 28,"Gen Z", Merge1[[#This Row],[Age]]&lt;=44,"Millennials", Merge1[[#This Row],[Age]]&lt;=60,"Gen X", Merge1[[#This Row],[Age]]&gt;60,"Baby Boomers")</f>
        <v>Baby Boomers</v>
      </c>
      <c r="AC3875" s="1" t="str" cm="1">
        <f t="array" ref="AC3875">_xlfn.IFS(
    Merge1[[#This Row],[Balance]]&lt;=50000,"Low",
    Merge1[[#This Row],[Balance]]&lt;=200000,"Medium",
    Merge1[[#This Row],[Balance]]&gt;200000,"High"
)</f>
        <v>High</v>
      </c>
    </row>
    <row r="3876" spans="1:29" x14ac:dyDescent="0.25">
      <c r="A3876" s="1" t="s">
        <v>1285</v>
      </c>
      <c r="B3876" s="1" t="s">
        <v>6059</v>
      </c>
      <c r="C3876" s="1" t="s">
        <v>5832</v>
      </c>
      <c r="D3876" s="2">
        <v>42950</v>
      </c>
      <c r="E3876">
        <v>65133</v>
      </c>
      <c r="F3876">
        <v>562</v>
      </c>
      <c r="G3876">
        <v>12837</v>
      </c>
      <c r="H3876" s="1" t="s">
        <v>5833</v>
      </c>
      <c r="I3876" s="1" t="s">
        <v>6635</v>
      </c>
      <c r="J3876" s="1" t="s">
        <v>6245</v>
      </c>
      <c r="K3876">
        <v>28</v>
      </c>
      <c r="L3876" s="1" t="s">
        <v>6256</v>
      </c>
      <c r="M3876" s="1" t="s">
        <v>6251</v>
      </c>
      <c r="N3876">
        <v>82768</v>
      </c>
      <c r="O3876" s="1" t="s">
        <v>6243</v>
      </c>
      <c r="P3876" s="2">
        <v>42293</v>
      </c>
      <c r="Q3876" s="2">
        <v>45768</v>
      </c>
      <c r="R3876" s="1" t="s">
        <v>6893</v>
      </c>
      <c r="S3876" s="1" t="s">
        <v>6894</v>
      </c>
      <c r="T3876" s="1" t="s">
        <v>23</v>
      </c>
      <c r="U3876">
        <v>9367</v>
      </c>
      <c r="V3876" s="1" t="s">
        <v>15</v>
      </c>
      <c r="W3876" s="1" t="s">
        <v>55</v>
      </c>
      <c r="X3876" s="2">
        <f t="shared" ca="1" si="60"/>
        <v>45937</v>
      </c>
      <c r="Y3876" s="1">
        <f ca="1">ROUND(YEARFRAC(Merge1[[#This Row],[Join_Date]],Merge1[[#This Row],[Today]], 3),0)</f>
        <v>10</v>
      </c>
      <c r="Z3876" s="1" t="str" cm="1">
        <f t="array" aca="1" ref="Z3876" ca="1">_xlfn.IFS(
   Merge1[[#This Row],[Customer Tenure]]&lt;=2,"New",
   Merge1[[#This Row],[Customer Tenure]]&lt;=5,"Emerging",
  Merge1[[#This Row],[Customer Tenure]]&lt;9,"Established",
   TRUE,"Loyal"
)</f>
        <v>Loyal</v>
      </c>
      <c r="AA3876" s="1" t="str" cm="1">
        <f t="array" ref="AA3876">_xlfn.IFS(Merge1[[#This Row],[Income]]&lt;=30000,"Low",Merge1[[#This Row],[Income]]&lt;=60000,"Medium",Merge1[[#This Row],[Income]]&lt;=100000,"High", Merge1[[#This Row],[Income]]&gt;100000," Premium")</f>
        <v>High</v>
      </c>
      <c r="AB3876" s="1" t="str" cm="1">
        <f t="array" ref="AB3876">_xlfn.IFS(Merge1[[#This Row],[Age]]&lt;= 28,"Gen Z", Merge1[[#This Row],[Age]]&lt;=44,"Millennials", Merge1[[#This Row],[Age]]&lt;=60,"Gen X", Merge1[[#This Row],[Age]]&gt;60,"Baby Boomers")</f>
        <v>Gen Z</v>
      </c>
      <c r="AC3876" s="1" t="str" cm="1">
        <f t="array" ref="AC3876">_xlfn.IFS(
    Merge1[[#This Row],[Balance]]&lt;=50000,"Low",
    Merge1[[#This Row],[Balance]]&lt;=200000,"Medium",
    Merge1[[#This Row],[Balance]]&gt;200000,"High"
)</f>
        <v>Medium</v>
      </c>
    </row>
    <row r="3877" spans="1:29" x14ac:dyDescent="0.25">
      <c r="A3877" s="1" t="s">
        <v>1263</v>
      </c>
      <c r="B3877" s="1" t="s">
        <v>5874</v>
      </c>
      <c r="C3877" s="1" t="s">
        <v>5846</v>
      </c>
      <c r="D3877" s="2">
        <v>44356</v>
      </c>
      <c r="E3877">
        <v>286133</v>
      </c>
      <c r="F3877">
        <v>542</v>
      </c>
      <c r="G3877">
        <v>0</v>
      </c>
      <c r="H3877" s="1" t="s">
        <v>5833</v>
      </c>
      <c r="I3877" s="1" t="s">
        <v>6575</v>
      </c>
      <c r="J3877" s="1" t="s">
        <v>6240</v>
      </c>
      <c r="K3877">
        <v>34</v>
      </c>
      <c r="L3877" s="1" t="s">
        <v>6260</v>
      </c>
      <c r="M3877" s="1" t="s">
        <v>6251</v>
      </c>
      <c r="N3877">
        <v>105708</v>
      </c>
      <c r="O3877" s="1" t="s">
        <v>6243</v>
      </c>
      <c r="P3877" s="2">
        <v>44588</v>
      </c>
      <c r="Q3877" s="2">
        <v>45341</v>
      </c>
      <c r="R3877" s="1" t="s">
        <v>6885</v>
      </c>
      <c r="S3877" s="1" t="s">
        <v>6886</v>
      </c>
      <c r="T3877" s="1" t="s">
        <v>28</v>
      </c>
      <c r="U3877">
        <v>2791</v>
      </c>
      <c r="V3877" s="1" t="s">
        <v>10</v>
      </c>
      <c r="W3877" s="1" t="s">
        <v>20</v>
      </c>
      <c r="X3877" s="2">
        <f t="shared" ca="1" si="60"/>
        <v>45937</v>
      </c>
      <c r="Y3877" s="1">
        <f ca="1">ROUND(YEARFRAC(Merge1[[#This Row],[Join_Date]],Merge1[[#This Row],[Today]], 3),0)</f>
        <v>4</v>
      </c>
      <c r="Z3877" s="1" t="str" cm="1">
        <f t="array" aca="1" ref="Z3877" ca="1">_xlfn.IFS(
   Merge1[[#This Row],[Customer Tenure]]&lt;=2,"New",
   Merge1[[#This Row],[Customer Tenure]]&lt;=5,"Emerging",
  Merge1[[#This Row],[Customer Tenure]]&lt;9,"Established",
   TRUE,"Loyal"
)</f>
        <v>Emerging</v>
      </c>
      <c r="AA3877" s="1" t="str" cm="1">
        <f t="array" ref="AA3877">_xlfn.IFS(Merge1[[#This Row],[Income]]&lt;=30000,"Low",Merge1[[#This Row],[Income]]&lt;=60000,"Medium",Merge1[[#This Row],[Income]]&lt;=100000,"High", Merge1[[#This Row],[Income]]&gt;100000," Premium")</f>
        <v xml:space="preserve"> Premium</v>
      </c>
      <c r="AB3877" s="1" t="str" cm="1">
        <f t="array" ref="AB3877">_xlfn.IFS(Merge1[[#This Row],[Age]]&lt;= 28,"Gen Z", Merge1[[#This Row],[Age]]&lt;=44,"Millennials", Merge1[[#This Row],[Age]]&lt;=60,"Gen X", Merge1[[#This Row],[Age]]&gt;60,"Baby Boomers")</f>
        <v>Millennials</v>
      </c>
      <c r="AC3877" s="1" t="str" cm="1">
        <f t="array" ref="AC3877">_xlfn.IFS(
    Merge1[[#This Row],[Balance]]&lt;=50000,"Low",
    Merge1[[#This Row],[Balance]]&lt;=200000,"Medium",
    Merge1[[#This Row],[Balance]]&gt;200000,"High"
)</f>
        <v>High</v>
      </c>
    </row>
    <row r="3878" spans="1:29" x14ac:dyDescent="0.25">
      <c r="A3878" s="1" t="s">
        <v>925</v>
      </c>
      <c r="B3878" s="1" t="s">
        <v>6126</v>
      </c>
      <c r="C3878" s="1" t="s">
        <v>5832</v>
      </c>
      <c r="D3878" s="2">
        <v>42498</v>
      </c>
      <c r="E3878">
        <v>166667</v>
      </c>
      <c r="F3878">
        <v>455</v>
      </c>
      <c r="G3878">
        <v>0</v>
      </c>
      <c r="H3878" s="1" t="s">
        <v>5838</v>
      </c>
      <c r="I3878" s="1" t="s">
        <v>6308</v>
      </c>
      <c r="J3878" s="1" t="s">
        <v>6240</v>
      </c>
      <c r="K3878">
        <v>30</v>
      </c>
      <c r="L3878" s="1" t="s">
        <v>6260</v>
      </c>
      <c r="M3878" s="1" t="s">
        <v>6266</v>
      </c>
      <c r="N3878">
        <v>176497</v>
      </c>
      <c r="O3878" s="1" t="s">
        <v>6248</v>
      </c>
      <c r="P3878" s="2">
        <v>42853</v>
      </c>
      <c r="Q3878" s="2">
        <v>45678</v>
      </c>
      <c r="R3878" s="1" t="s">
        <v>6902</v>
      </c>
      <c r="S3878" s="1" t="s">
        <v>6908</v>
      </c>
      <c r="T3878" s="1" t="s">
        <v>9</v>
      </c>
      <c r="U3878">
        <v>1649</v>
      </c>
      <c r="V3878" s="1" t="s">
        <v>19</v>
      </c>
      <c r="W3878" s="1" t="s">
        <v>29</v>
      </c>
      <c r="X3878" s="2">
        <f t="shared" ca="1" si="60"/>
        <v>45937</v>
      </c>
      <c r="Y3878" s="1">
        <f ca="1">ROUND(YEARFRAC(Merge1[[#This Row],[Join_Date]],Merge1[[#This Row],[Today]], 3),0)</f>
        <v>8</v>
      </c>
      <c r="Z3878" s="1" t="str" cm="1">
        <f t="array" aca="1" ref="Z3878" ca="1">_xlfn.IFS(
   Merge1[[#This Row],[Customer Tenure]]&lt;=2,"New",
   Merge1[[#This Row],[Customer Tenure]]&lt;=5,"Emerging",
  Merge1[[#This Row],[Customer Tenure]]&lt;9,"Established",
   TRUE,"Loyal"
)</f>
        <v>Established</v>
      </c>
      <c r="AA3878" s="1" t="str" cm="1">
        <f t="array" ref="AA3878">_xlfn.IFS(Merge1[[#This Row],[Income]]&lt;=30000,"Low",Merge1[[#This Row],[Income]]&lt;=60000,"Medium",Merge1[[#This Row],[Income]]&lt;=100000,"High", Merge1[[#This Row],[Income]]&gt;100000," Premium")</f>
        <v xml:space="preserve"> Premium</v>
      </c>
      <c r="AB3878" s="1" t="str" cm="1">
        <f t="array" ref="AB3878">_xlfn.IFS(Merge1[[#This Row],[Age]]&lt;= 28,"Gen Z", Merge1[[#This Row],[Age]]&lt;=44,"Millennials", Merge1[[#This Row],[Age]]&lt;=60,"Gen X", Merge1[[#This Row],[Age]]&gt;60,"Baby Boomers")</f>
        <v>Millennials</v>
      </c>
      <c r="AC3878" s="1" t="str" cm="1">
        <f t="array" ref="AC3878">_xlfn.IFS(
    Merge1[[#This Row],[Balance]]&lt;=50000,"Low",
    Merge1[[#This Row],[Balance]]&lt;=200000,"Medium",
    Merge1[[#This Row],[Balance]]&gt;200000,"High"
)</f>
        <v>Medium</v>
      </c>
    </row>
    <row r="3879" spans="1:29" x14ac:dyDescent="0.25">
      <c r="A3879" s="1" t="s">
        <v>530</v>
      </c>
      <c r="B3879" s="1" t="s">
        <v>6132</v>
      </c>
      <c r="C3879" s="1" t="s">
        <v>5832</v>
      </c>
      <c r="D3879" s="2">
        <v>45088</v>
      </c>
      <c r="E3879">
        <v>25939</v>
      </c>
      <c r="F3879">
        <v>680</v>
      </c>
      <c r="G3879">
        <v>13720</v>
      </c>
      <c r="H3879" s="1" t="s">
        <v>5833</v>
      </c>
      <c r="I3879" s="1" t="s">
        <v>6682</v>
      </c>
      <c r="J3879" s="1" t="s">
        <v>6240</v>
      </c>
      <c r="K3879">
        <v>56</v>
      </c>
      <c r="L3879" s="1" t="s">
        <v>6260</v>
      </c>
      <c r="M3879" s="1" t="s">
        <v>6262</v>
      </c>
      <c r="N3879">
        <v>182962</v>
      </c>
      <c r="O3879" s="1" t="s">
        <v>6248</v>
      </c>
      <c r="P3879" s="2">
        <v>45560</v>
      </c>
      <c r="Q3879" s="2">
        <v>45278</v>
      </c>
      <c r="R3879" s="1" t="s">
        <v>6904</v>
      </c>
      <c r="S3879" s="1" t="s">
        <v>6905</v>
      </c>
      <c r="T3879" s="1" t="s">
        <v>14</v>
      </c>
      <c r="U3879">
        <v>8983</v>
      </c>
      <c r="V3879" s="1" t="s">
        <v>24</v>
      </c>
      <c r="W3879" s="1" t="s">
        <v>50</v>
      </c>
      <c r="X3879" s="2">
        <f t="shared" ca="1" si="60"/>
        <v>45937</v>
      </c>
      <c r="Y3879" s="1">
        <f ca="1">ROUND(YEARFRAC(Merge1[[#This Row],[Join_Date]],Merge1[[#This Row],[Today]], 3),0)</f>
        <v>1</v>
      </c>
      <c r="Z3879" s="1" t="str" cm="1">
        <f t="array" aca="1" ref="Z3879" ca="1">_xlfn.IFS(
   Merge1[[#This Row],[Customer Tenure]]&lt;=2,"New",
   Merge1[[#This Row],[Customer Tenure]]&lt;=5,"Emerging",
  Merge1[[#This Row],[Customer Tenure]]&lt;9,"Established",
   TRUE,"Loyal"
)</f>
        <v>New</v>
      </c>
      <c r="AA3879" s="1" t="str" cm="1">
        <f t="array" ref="AA3879">_xlfn.IFS(Merge1[[#This Row],[Income]]&lt;=30000,"Low",Merge1[[#This Row],[Income]]&lt;=60000,"Medium",Merge1[[#This Row],[Income]]&lt;=100000,"High", Merge1[[#This Row],[Income]]&gt;100000," Premium")</f>
        <v xml:space="preserve"> Premium</v>
      </c>
      <c r="AB3879" s="1" t="str" cm="1">
        <f t="array" ref="AB3879">_xlfn.IFS(Merge1[[#This Row],[Age]]&lt;= 28,"Gen Z", Merge1[[#This Row],[Age]]&lt;=44,"Millennials", Merge1[[#This Row],[Age]]&lt;=60,"Gen X", Merge1[[#This Row],[Age]]&gt;60,"Baby Boomers")</f>
        <v>Gen X</v>
      </c>
      <c r="AC3879" s="1" t="str" cm="1">
        <f t="array" ref="AC3879">_xlfn.IFS(
    Merge1[[#This Row],[Balance]]&lt;=50000,"Low",
    Merge1[[#This Row],[Balance]]&lt;=200000,"Medium",
    Merge1[[#This Row],[Balance]]&gt;200000,"High"
)</f>
        <v>Low</v>
      </c>
    </row>
    <row r="3880" spans="1:29" x14ac:dyDescent="0.25">
      <c r="A3880" s="1" t="s">
        <v>903</v>
      </c>
      <c r="B3880" s="1" t="s">
        <v>6182</v>
      </c>
      <c r="C3880" s="1" t="s">
        <v>5832</v>
      </c>
      <c r="D3880" s="2">
        <v>42632</v>
      </c>
      <c r="E3880">
        <v>488256</v>
      </c>
      <c r="F3880">
        <v>609</v>
      </c>
      <c r="G3880">
        <v>0</v>
      </c>
      <c r="H3880" s="1" t="s">
        <v>5838</v>
      </c>
      <c r="I3880" s="1" t="s">
        <v>6694</v>
      </c>
      <c r="J3880" s="1" t="s">
        <v>6245</v>
      </c>
      <c r="K3880">
        <v>45</v>
      </c>
      <c r="L3880" s="1" t="s">
        <v>6260</v>
      </c>
      <c r="M3880" s="1" t="s">
        <v>6247</v>
      </c>
      <c r="N3880">
        <v>40049</v>
      </c>
      <c r="O3880" s="1" t="s">
        <v>6243</v>
      </c>
      <c r="P3880" s="2">
        <v>44190</v>
      </c>
      <c r="Q3880" s="2">
        <v>45662</v>
      </c>
      <c r="R3880" s="1" t="s">
        <v>6902</v>
      </c>
      <c r="S3880" s="1" t="s">
        <v>6908</v>
      </c>
      <c r="T3880" s="1" t="s">
        <v>14</v>
      </c>
      <c r="U3880">
        <v>2284</v>
      </c>
      <c r="V3880" s="1" t="s">
        <v>19</v>
      </c>
      <c r="W3880" s="1" t="s">
        <v>11</v>
      </c>
      <c r="X3880" s="2">
        <f t="shared" ca="1" si="60"/>
        <v>45937</v>
      </c>
      <c r="Y3880" s="1">
        <f ca="1">ROUND(YEARFRAC(Merge1[[#This Row],[Join_Date]],Merge1[[#This Row],[Today]], 3),0)</f>
        <v>5</v>
      </c>
      <c r="Z3880" s="1" t="str" cm="1">
        <f t="array" aca="1" ref="Z3880" ca="1">_xlfn.IFS(
   Merge1[[#This Row],[Customer Tenure]]&lt;=2,"New",
   Merge1[[#This Row],[Customer Tenure]]&lt;=5,"Emerging",
  Merge1[[#This Row],[Customer Tenure]]&lt;9,"Established",
   TRUE,"Loyal"
)</f>
        <v>Emerging</v>
      </c>
      <c r="AA3880" s="1" t="str" cm="1">
        <f t="array" ref="AA3880">_xlfn.IFS(Merge1[[#This Row],[Income]]&lt;=30000,"Low",Merge1[[#This Row],[Income]]&lt;=60000,"Medium",Merge1[[#This Row],[Income]]&lt;=100000,"High", Merge1[[#This Row],[Income]]&gt;100000," Premium")</f>
        <v>Medium</v>
      </c>
      <c r="AB3880" s="1" t="str" cm="1">
        <f t="array" ref="AB3880">_xlfn.IFS(Merge1[[#This Row],[Age]]&lt;= 28,"Gen Z", Merge1[[#This Row],[Age]]&lt;=44,"Millennials", Merge1[[#This Row],[Age]]&lt;=60,"Gen X", Merge1[[#This Row],[Age]]&gt;60,"Baby Boomers")</f>
        <v>Gen X</v>
      </c>
      <c r="AC3880" s="1" t="str" cm="1">
        <f t="array" ref="AC3880">_xlfn.IFS(
    Merge1[[#This Row],[Balance]]&lt;=50000,"Low",
    Merge1[[#This Row],[Balance]]&lt;=200000,"Medium",
    Merge1[[#This Row],[Balance]]&gt;200000,"High"
)</f>
        <v>High</v>
      </c>
    </row>
    <row r="3881" spans="1:29" x14ac:dyDescent="0.25">
      <c r="A3881" s="1" t="s">
        <v>2020</v>
      </c>
      <c r="B3881" s="1" t="s">
        <v>5916</v>
      </c>
      <c r="C3881" s="1" t="s">
        <v>5835</v>
      </c>
      <c r="D3881" s="2">
        <v>45365</v>
      </c>
      <c r="E3881">
        <v>463509</v>
      </c>
      <c r="F3881">
        <v>403</v>
      </c>
      <c r="G3881">
        <v>111471</v>
      </c>
      <c r="H3881" s="1" t="s">
        <v>5833</v>
      </c>
      <c r="I3881" s="1" t="s">
        <v>6342</v>
      </c>
      <c r="J3881" s="1" t="s">
        <v>6245</v>
      </c>
      <c r="K3881">
        <v>32</v>
      </c>
      <c r="L3881" s="1" t="s">
        <v>6246</v>
      </c>
      <c r="M3881" s="1" t="s">
        <v>6242</v>
      </c>
      <c r="N3881">
        <v>70106</v>
      </c>
      <c r="O3881" s="1" t="s">
        <v>6243</v>
      </c>
      <c r="P3881" s="2">
        <v>45477</v>
      </c>
      <c r="Q3881" s="2">
        <v>45508</v>
      </c>
      <c r="R3881" s="1" t="s">
        <v>6889</v>
      </c>
      <c r="S3881" s="1" t="s">
        <v>6890</v>
      </c>
      <c r="T3881" s="1" t="s">
        <v>28</v>
      </c>
      <c r="U3881">
        <v>2490</v>
      </c>
      <c r="V3881" s="1" t="s">
        <v>15</v>
      </c>
      <c r="W3881" s="1" t="s">
        <v>40</v>
      </c>
      <c r="X3881" s="2">
        <f t="shared" ca="1" si="60"/>
        <v>45937</v>
      </c>
      <c r="Y3881" s="1">
        <f ca="1">ROUND(YEARFRAC(Merge1[[#This Row],[Join_Date]],Merge1[[#This Row],[Today]], 3),0)</f>
        <v>1</v>
      </c>
      <c r="Z3881" s="1" t="str" cm="1">
        <f t="array" aca="1" ref="Z3881" ca="1">_xlfn.IFS(
   Merge1[[#This Row],[Customer Tenure]]&lt;=2,"New",
   Merge1[[#This Row],[Customer Tenure]]&lt;=5,"Emerging",
  Merge1[[#This Row],[Customer Tenure]]&lt;9,"Established",
   TRUE,"Loyal"
)</f>
        <v>New</v>
      </c>
      <c r="AA3881" s="1" t="str" cm="1">
        <f t="array" ref="AA3881">_xlfn.IFS(Merge1[[#This Row],[Income]]&lt;=30000,"Low",Merge1[[#This Row],[Income]]&lt;=60000,"Medium",Merge1[[#This Row],[Income]]&lt;=100000,"High", Merge1[[#This Row],[Income]]&gt;100000," Premium")</f>
        <v>High</v>
      </c>
      <c r="AB3881" s="1" t="str" cm="1">
        <f t="array" ref="AB3881">_xlfn.IFS(Merge1[[#This Row],[Age]]&lt;= 28,"Gen Z", Merge1[[#This Row],[Age]]&lt;=44,"Millennials", Merge1[[#This Row],[Age]]&lt;=60,"Gen X", Merge1[[#This Row],[Age]]&gt;60,"Baby Boomers")</f>
        <v>Millennials</v>
      </c>
      <c r="AC3881" s="1" t="str" cm="1">
        <f t="array" ref="AC3881">_xlfn.IFS(
    Merge1[[#This Row],[Balance]]&lt;=50000,"Low",
    Merge1[[#This Row],[Balance]]&lt;=200000,"Medium",
    Merge1[[#This Row],[Balance]]&gt;200000,"High"
)</f>
        <v>High</v>
      </c>
    </row>
    <row r="3882" spans="1:29" x14ac:dyDescent="0.25">
      <c r="A3882" s="1" t="s">
        <v>991</v>
      </c>
      <c r="B3882" s="1" t="s">
        <v>6157</v>
      </c>
      <c r="C3882" s="1" t="s">
        <v>5842</v>
      </c>
      <c r="D3882" s="2">
        <v>43824</v>
      </c>
      <c r="E3882">
        <v>322959</v>
      </c>
      <c r="F3882">
        <v>406</v>
      </c>
      <c r="G3882">
        <v>171280</v>
      </c>
      <c r="H3882" s="1" t="s">
        <v>5833</v>
      </c>
      <c r="I3882" s="1" t="s">
        <v>6305</v>
      </c>
      <c r="J3882" s="1" t="s">
        <v>6240</v>
      </c>
      <c r="K3882">
        <v>67</v>
      </c>
      <c r="L3882" s="1" t="s">
        <v>6246</v>
      </c>
      <c r="M3882" s="1" t="s">
        <v>6257</v>
      </c>
      <c r="N3882">
        <v>46172</v>
      </c>
      <c r="O3882" s="1" t="s">
        <v>6248</v>
      </c>
      <c r="P3882" s="2">
        <v>44507</v>
      </c>
      <c r="Q3882" s="2">
        <v>45708</v>
      </c>
      <c r="R3882" s="1" t="s">
        <v>6885</v>
      </c>
      <c r="S3882" s="1" t="s">
        <v>6896</v>
      </c>
      <c r="T3882" s="1" t="s">
        <v>23</v>
      </c>
      <c r="U3882">
        <v>6809</v>
      </c>
      <c r="V3882" s="1" t="s">
        <v>10</v>
      </c>
      <c r="W3882" s="1" t="s">
        <v>45</v>
      </c>
      <c r="X3882" s="2">
        <f t="shared" ca="1" si="60"/>
        <v>45937</v>
      </c>
      <c r="Y3882" s="1">
        <f ca="1">ROUND(YEARFRAC(Merge1[[#This Row],[Join_Date]],Merge1[[#This Row],[Today]], 3),0)</f>
        <v>4</v>
      </c>
      <c r="Z3882" s="1" t="str" cm="1">
        <f t="array" aca="1" ref="Z3882" ca="1">_xlfn.IFS(
   Merge1[[#This Row],[Customer Tenure]]&lt;=2,"New",
   Merge1[[#This Row],[Customer Tenure]]&lt;=5,"Emerging",
  Merge1[[#This Row],[Customer Tenure]]&lt;9,"Established",
   TRUE,"Loyal"
)</f>
        <v>Emerging</v>
      </c>
      <c r="AA3882" s="1" t="str" cm="1">
        <f t="array" ref="AA3882">_xlfn.IFS(Merge1[[#This Row],[Income]]&lt;=30000,"Low",Merge1[[#This Row],[Income]]&lt;=60000,"Medium",Merge1[[#This Row],[Income]]&lt;=100000,"High", Merge1[[#This Row],[Income]]&gt;100000," Premium")</f>
        <v>Medium</v>
      </c>
      <c r="AB3882" s="1" t="str" cm="1">
        <f t="array" ref="AB3882">_xlfn.IFS(Merge1[[#This Row],[Age]]&lt;= 28,"Gen Z", Merge1[[#This Row],[Age]]&lt;=44,"Millennials", Merge1[[#This Row],[Age]]&lt;=60,"Gen X", Merge1[[#This Row],[Age]]&gt;60,"Baby Boomers")</f>
        <v>Baby Boomers</v>
      </c>
      <c r="AC3882" s="1" t="str" cm="1">
        <f t="array" ref="AC3882">_xlfn.IFS(
    Merge1[[#This Row],[Balance]]&lt;=50000,"Low",
    Merge1[[#This Row],[Balance]]&lt;=200000,"Medium",
    Merge1[[#This Row],[Balance]]&gt;200000,"High"
)</f>
        <v>High</v>
      </c>
    </row>
    <row r="3883" spans="1:29" x14ac:dyDescent="0.25">
      <c r="A3883" s="1" t="s">
        <v>354</v>
      </c>
      <c r="B3883" s="1" t="s">
        <v>5886</v>
      </c>
      <c r="C3883" s="1" t="s">
        <v>5832</v>
      </c>
      <c r="D3883" s="2">
        <v>45208</v>
      </c>
      <c r="E3883">
        <v>479681</v>
      </c>
      <c r="F3883">
        <v>670</v>
      </c>
      <c r="G3883">
        <v>0</v>
      </c>
      <c r="H3883" s="1" t="s">
        <v>5833</v>
      </c>
      <c r="I3883" s="1" t="s">
        <v>6748</v>
      </c>
      <c r="J3883" s="1" t="s">
        <v>6240</v>
      </c>
      <c r="K3883">
        <v>71</v>
      </c>
      <c r="L3883" s="1" t="s">
        <v>6260</v>
      </c>
      <c r="M3883" s="1" t="s">
        <v>6262</v>
      </c>
      <c r="N3883">
        <v>148267</v>
      </c>
      <c r="O3883" s="1" t="s">
        <v>6243</v>
      </c>
      <c r="P3883" s="2">
        <v>42789</v>
      </c>
      <c r="Q3883" s="2">
        <v>45569</v>
      </c>
      <c r="R3883" s="1" t="s">
        <v>6912</v>
      </c>
      <c r="S3883" s="1" t="s">
        <v>6917</v>
      </c>
      <c r="T3883" s="1" t="s">
        <v>23</v>
      </c>
      <c r="U3883">
        <v>8557</v>
      </c>
      <c r="V3883" s="1" t="s">
        <v>10</v>
      </c>
      <c r="W3883" s="1" t="s">
        <v>55</v>
      </c>
      <c r="X3883" s="2">
        <f t="shared" ca="1" si="60"/>
        <v>45937</v>
      </c>
      <c r="Y3883" s="1">
        <f ca="1">ROUND(YEARFRAC(Merge1[[#This Row],[Join_Date]],Merge1[[#This Row],[Today]], 3),0)</f>
        <v>9</v>
      </c>
      <c r="Z3883" s="1" t="str" cm="1">
        <f t="array" aca="1" ref="Z3883" ca="1">_xlfn.IFS(
   Merge1[[#This Row],[Customer Tenure]]&lt;=2,"New",
   Merge1[[#This Row],[Customer Tenure]]&lt;=5,"Emerging",
  Merge1[[#This Row],[Customer Tenure]]&lt;9,"Established",
   TRUE,"Loyal"
)</f>
        <v>Loyal</v>
      </c>
      <c r="AA3883" s="1" t="str" cm="1">
        <f t="array" ref="AA3883">_xlfn.IFS(Merge1[[#This Row],[Income]]&lt;=30000,"Low",Merge1[[#This Row],[Income]]&lt;=60000,"Medium",Merge1[[#This Row],[Income]]&lt;=100000,"High", Merge1[[#This Row],[Income]]&gt;100000," Premium")</f>
        <v xml:space="preserve"> Premium</v>
      </c>
      <c r="AB3883" s="1" t="str" cm="1">
        <f t="array" ref="AB3883">_xlfn.IFS(Merge1[[#This Row],[Age]]&lt;= 28,"Gen Z", Merge1[[#This Row],[Age]]&lt;=44,"Millennials", Merge1[[#This Row],[Age]]&lt;=60,"Gen X", Merge1[[#This Row],[Age]]&gt;60,"Baby Boomers")</f>
        <v>Baby Boomers</v>
      </c>
      <c r="AC3883" s="1" t="str" cm="1">
        <f t="array" ref="AC3883">_xlfn.IFS(
    Merge1[[#This Row],[Balance]]&lt;=50000,"Low",
    Merge1[[#This Row],[Balance]]&lt;=200000,"Medium",
    Merge1[[#This Row],[Balance]]&gt;200000,"High"
)</f>
        <v>High</v>
      </c>
    </row>
    <row r="3884" spans="1:29" x14ac:dyDescent="0.25">
      <c r="A3884" s="1" t="s">
        <v>736</v>
      </c>
      <c r="B3884" s="1" t="s">
        <v>6006</v>
      </c>
      <c r="C3884" s="1" t="s">
        <v>5842</v>
      </c>
      <c r="D3884" s="2">
        <v>42559</v>
      </c>
      <c r="E3884">
        <v>36413</v>
      </c>
      <c r="F3884">
        <v>411</v>
      </c>
      <c r="G3884">
        <v>0</v>
      </c>
      <c r="H3884" s="1" t="s">
        <v>5833</v>
      </c>
      <c r="I3884" s="1" t="s">
        <v>6855</v>
      </c>
      <c r="J3884" s="1" t="s">
        <v>6245</v>
      </c>
      <c r="K3884">
        <v>27</v>
      </c>
      <c r="L3884" s="1" t="s">
        <v>6260</v>
      </c>
      <c r="M3884" s="1" t="s">
        <v>6254</v>
      </c>
      <c r="N3884">
        <v>32115</v>
      </c>
      <c r="O3884" s="1" t="s">
        <v>6243</v>
      </c>
      <c r="P3884" s="2">
        <v>44267</v>
      </c>
      <c r="Q3884" s="2">
        <v>45381</v>
      </c>
      <c r="R3884" s="1" t="s">
        <v>6899</v>
      </c>
      <c r="S3884" s="1" t="s">
        <v>6900</v>
      </c>
      <c r="T3884" s="1" t="s">
        <v>9</v>
      </c>
      <c r="U3884">
        <v>4684</v>
      </c>
      <c r="V3884" s="1" t="s">
        <v>24</v>
      </c>
      <c r="W3884" s="1" t="s">
        <v>40</v>
      </c>
      <c r="X3884" s="2">
        <f t="shared" ca="1" si="60"/>
        <v>45937</v>
      </c>
      <c r="Y3884" s="1">
        <f ca="1">ROUND(YEARFRAC(Merge1[[#This Row],[Join_Date]],Merge1[[#This Row],[Today]], 3),0)</f>
        <v>5</v>
      </c>
      <c r="Z3884" s="1" t="str" cm="1">
        <f t="array" aca="1" ref="Z3884" ca="1">_xlfn.IFS(
   Merge1[[#This Row],[Customer Tenure]]&lt;=2,"New",
   Merge1[[#This Row],[Customer Tenure]]&lt;=5,"Emerging",
  Merge1[[#This Row],[Customer Tenure]]&lt;9,"Established",
   TRUE,"Loyal"
)</f>
        <v>Emerging</v>
      </c>
      <c r="AA3884" s="1" t="str" cm="1">
        <f t="array" ref="AA3884">_xlfn.IFS(Merge1[[#This Row],[Income]]&lt;=30000,"Low",Merge1[[#This Row],[Income]]&lt;=60000,"Medium",Merge1[[#This Row],[Income]]&lt;=100000,"High", Merge1[[#This Row],[Income]]&gt;100000," Premium")</f>
        <v>Medium</v>
      </c>
      <c r="AB3884" s="1" t="str" cm="1">
        <f t="array" ref="AB3884">_xlfn.IFS(Merge1[[#This Row],[Age]]&lt;= 28,"Gen Z", Merge1[[#This Row],[Age]]&lt;=44,"Millennials", Merge1[[#This Row],[Age]]&lt;=60,"Gen X", Merge1[[#This Row],[Age]]&gt;60,"Baby Boomers")</f>
        <v>Gen Z</v>
      </c>
      <c r="AC3884" s="1" t="str" cm="1">
        <f t="array" ref="AC3884">_xlfn.IFS(
    Merge1[[#This Row],[Balance]]&lt;=50000,"Low",
    Merge1[[#This Row],[Balance]]&lt;=200000,"Medium",
    Merge1[[#This Row],[Balance]]&gt;200000,"High"
)</f>
        <v>Low</v>
      </c>
    </row>
    <row r="3885" spans="1:29" x14ac:dyDescent="0.25">
      <c r="A3885" s="1" t="s">
        <v>1348</v>
      </c>
      <c r="B3885" s="1" t="s">
        <v>6002</v>
      </c>
      <c r="C3885" s="1" t="s">
        <v>5846</v>
      </c>
      <c r="D3885" s="2">
        <v>42251</v>
      </c>
      <c r="E3885">
        <v>420446</v>
      </c>
      <c r="F3885">
        <v>417</v>
      </c>
      <c r="G3885">
        <v>0</v>
      </c>
      <c r="H3885" s="1" t="s">
        <v>5833</v>
      </c>
      <c r="I3885" s="1" t="s">
        <v>6470</v>
      </c>
      <c r="J3885" s="1" t="s">
        <v>6240</v>
      </c>
      <c r="K3885">
        <v>72</v>
      </c>
      <c r="L3885" s="1" t="s">
        <v>6260</v>
      </c>
      <c r="M3885" s="1" t="s">
        <v>6257</v>
      </c>
      <c r="N3885">
        <v>143786</v>
      </c>
      <c r="O3885" s="1" t="s">
        <v>6243</v>
      </c>
      <c r="P3885" s="2">
        <v>45538</v>
      </c>
      <c r="Q3885" s="2">
        <v>45556</v>
      </c>
      <c r="R3885" s="1" t="s">
        <v>6897</v>
      </c>
      <c r="S3885" s="1" t="s">
        <v>6898</v>
      </c>
      <c r="T3885" s="1" t="s">
        <v>14</v>
      </c>
      <c r="U3885">
        <v>3532</v>
      </c>
      <c r="V3885" s="1" t="s">
        <v>24</v>
      </c>
      <c r="W3885" s="1" t="s">
        <v>16</v>
      </c>
      <c r="X3885" s="2">
        <f t="shared" ca="1" si="60"/>
        <v>45937</v>
      </c>
      <c r="Y3885" s="1">
        <f ca="1">ROUND(YEARFRAC(Merge1[[#This Row],[Join_Date]],Merge1[[#This Row],[Today]], 3),0)</f>
        <v>1</v>
      </c>
      <c r="Z3885" s="1" t="str" cm="1">
        <f t="array" aca="1" ref="Z3885" ca="1">_xlfn.IFS(
   Merge1[[#This Row],[Customer Tenure]]&lt;=2,"New",
   Merge1[[#This Row],[Customer Tenure]]&lt;=5,"Emerging",
  Merge1[[#This Row],[Customer Tenure]]&lt;9,"Established",
   TRUE,"Loyal"
)</f>
        <v>New</v>
      </c>
      <c r="AA3885" s="1" t="str" cm="1">
        <f t="array" ref="AA3885">_xlfn.IFS(Merge1[[#This Row],[Income]]&lt;=30000,"Low",Merge1[[#This Row],[Income]]&lt;=60000,"Medium",Merge1[[#This Row],[Income]]&lt;=100000,"High", Merge1[[#This Row],[Income]]&gt;100000," Premium")</f>
        <v xml:space="preserve"> Premium</v>
      </c>
      <c r="AB3885" s="1" t="str" cm="1">
        <f t="array" ref="AB3885">_xlfn.IFS(Merge1[[#This Row],[Age]]&lt;= 28,"Gen Z", Merge1[[#This Row],[Age]]&lt;=44,"Millennials", Merge1[[#This Row],[Age]]&lt;=60,"Gen X", Merge1[[#This Row],[Age]]&gt;60,"Baby Boomers")</f>
        <v>Baby Boomers</v>
      </c>
      <c r="AC3885" s="1" t="str" cm="1">
        <f t="array" ref="AC3885">_xlfn.IFS(
    Merge1[[#This Row],[Balance]]&lt;=50000,"Low",
    Merge1[[#This Row],[Balance]]&lt;=200000,"Medium",
    Merge1[[#This Row],[Balance]]&gt;200000,"High"
)</f>
        <v>High</v>
      </c>
    </row>
    <row r="3886" spans="1:29" x14ac:dyDescent="0.25">
      <c r="A3886" s="1" t="s">
        <v>1397</v>
      </c>
      <c r="B3886" s="1" t="s">
        <v>5976</v>
      </c>
      <c r="C3886" s="1" t="s">
        <v>5842</v>
      </c>
      <c r="D3886" s="2">
        <v>44201</v>
      </c>
      <c r="E3886">
        <v>497148</v>
      </c>
      <c r="F3886">
        <v>483</v>
      </c>
      <c r="G3886">
        <v>0</v>
      </c>
      <c r="H3886" s="1" t="s">
        <v>5860</v>
      </c>
      <c r="I3886" s="1" t="s">
        <v>6719</v>
      </c>
      <c r="J3886" s="1" t="s">
        <v>6245</v>
      </c>
      <c r="K3886">
        <v>62</v>
      </c>
      <c r="L3886" s="1" t="s">
        <v>6241</v>
      </c>
      <c r="M3886" s="1" t="s">
        <v>6266</v>
      </c>
      <c r="N3886">
        <v>121757</v>
      </c>
      <c r="O3886" s="1" t="s">
        <v>6243</v>
      </c>
      <c r="P3886" s="2">
        <v>42284</v>
      </c>
      <c r="Q3886" s="2">
        <v>45856</v>
      </c>
      <c r="R3886" s="1" t="s">
        <v>6891</v>
      </c>
      <c r="S3886" s="1" t="s">
        <v>6892</v>
      </c>
      <c r="T3886" s="1" t="s">
        <v>28</v>
      </c>
      <c r="U3886">
        <v>6114</v>
      </c>
      <c r="V3886" s="1" t="s">
        <v>19</v>
      </c>
      <c r="W3886" s="1" t="s">
        <v>29</v>
      </c>
      <c r="X3886" s="2">
        <f t="shared" ca="1" si="60"/>
        <v>45937</v>
      </c>
      <c r="Y3886" s="1">
        <f ca="1">ROUND(YEARFRAC(Merge1[[#This Row],[Join_Date]],Merge1[[#This Row],[Today]], 3),0)</f>
        <v>10</v>
      </c>
      <c r="Z3886" s="1" t="str" cm="1">
        <f t="array" aca="1" ref="Z3886" ca="1">_xlfn.IFS(
   Merge1[[#This Row],[Customer Tenure]]&lt;=2,"New",
   Merge1[[#This Row],[Customer Tenure]]&lt;=5,"Emerging",
  Merge1[[#This Row],[Customer Tenure]]&lt;9,"Established",
   TRUE,"Loyal"
)</f>
        <v>Loyal</v>
      </c>
      <c r="AA3886" s="1" t="str" cm="1">
        <f t="array" ref="AA3886">_xlfn.IFS(Merge1[[#This Row],[Income]]&lt;=30000,"Low",Merge1[[#This Row],[Income]]&lt;=60000,"Medium",Merge1[[#This Row],[Income]]&lt;=100000,"High", Merge1[[#This Row],[Income]]&gt;100000," Premium")</f>
        <v xml:space="preserve"> Premium</v>
      </c>
      <c r="AB3886" s="1" t="str" cm="1">
        <f t="array" ref="AB3886">_xlfn.IFS(Merge1[[#This Row],[Age]]&lt;= 28,"Gen Z", Merge1[[#This Row],[Age]]&lt;=44,"Millennials", Merge1[[#This Row],[Age]]&lt;=60,"Gen X", Merge1[[#This Row],[Age]]&gt;60,"Baby Boomers")</f>
        <v>Baby Boomers</v>
      </c>
      <c r="AC3886" s="1" t="str" cm="1">
        <f t="array" ref="AC3886">_xlfn.IFS(
    Merge1[[#This Row],[Balance]]&lt;=50000,"Low",
    Merge1[[#This Row],[Balance]]&lt;=200000,"Medium",
    Merge1[[#This Row],[Balance]]&gt;200000,"High"
)</f>
        <v>High</v>
      </c>
    </row>
    <row r="3887" spans="1:29" x14ac:dyDescent="0.25">
      <c r="A3887" s="1" t="s">
        <v>1732</v>
      </c>
      <c r="B3887" s="1" t="s">
        <v>5960</v>
      </c>
      <c r="C3887" s="1" t="s">
        <v>5842</v>
      </c>
      <c r="D3887" s="2">
        <v>43880</v>
      </c>
      <c r="E3887">
        <v>352156</v>
      </c>
      <c r="F3887">
        <v>587</v>
      </c>
      <c r="G3887">
        <v>0</v>
      </c>
      <c r="H3887" s="1" t="s">
        <v>5838</v>
      </c>
      <c r="I3887" s="1" t="s">
        <v>6283</v>
      </c>
      <c r="J3887" s="1" t="s">
        <v>6245</v>
      </c>
      <c r="K3887">
        <v>44</v>
      </c>
      <c r="L3887" s="1" t="s">
        <v>6246</v>
      </c>
      <c r="M3887" s="1" t="s">
        <v>6247</v>
      </c>
      <c r="N3887">
        <v>189269</v>
      </c>
      <c r="O3887" s="1" t="s">
        <v>6243</v>
      </c>
      <c r="P3887" s="2">
        <v>45414</v>
      </c>
      <c r="Q3887" s="2">
        <v>45866</v>
      </c>
      <c r="R3887" s="1" t="s">
        <v>6891</v>
      </c>
      <c r="S3887" s="1" t="s">
        <v>6892</v>
      </c>
      <c r="T3887" s="1" t="s">
        <v>28</v>
      </c>
      <c r="U3887">
        <v>5829</v>
      </c>
      <c r="V3887" s="1" t="s">
        <v>10</v>
      </c>
      <c r="W3887" s="1" t="s">
        <v>20</v>
      </c>
      <c r="X3887" s="2">
        <f t="shared" ca="1" si="60"/>
        <v>45937</v>
      </c>
      <c r="Y3887" s="1">
        <f ca="1">ROUND(YEARFRAC(Merge1[[#This Row],[Join_Date]],Merge1[[#This Row],[Today]], 3),0)</f>
        <v>1</v>
      </c>
      <c r="Z3887" s="1" t="str" cm="1">
        <f t="array" aca="1" ref="Z3887" ca="1">_xlfn.IFS(
   Merge1[[#This Row],[Customer Tenure]]&lt;=2,"New",
   Merge1[[#This Row],[Customer Tenure]]&lt;=5,"Emerging",
  Merge1[[#This Row],[Customer Tenure]]&lt;9,"Established",
   TRUE,"Loyal"
)</f>
        <v>New</v>
      </c>
      <c r="AA3887" s="1" t="str" cm="1">
        <f t="array" ref="AA3887">_xlfn.IFS(Merge1[[#This Row],[Income]]&lt;=30000,"Low",Merge1[[#This Row],[Income]]&lt;=60000,"Medium",Merge1[[#This Row],[Income]]&lt;=100000,"High", Merge1[[#This Row],[Income]]&gt;100000," Premium")</f>
        <v xml:space="preserve"> Premium</v>
      </c>
      <c r="AB3887" s="1" t="str" cm="1">
        <f t="array" ref="AB3887">_xlfn.IFS(Merge1[[#This Row],[Age]]&lt;= 28,"Gen Z", Merge1[[#This Row],[Age]]&lt;=44,"Millennials", Merge1[[#This Row],[Age]]&lt;=60,"Gen X", Merge1[[#This Row],[Age]]&gt;60,"Baby Boomers")</f>
        <v>Millennials</v>
      </c>
      <c r="AC3887" s="1" t="str" cm="1">
        <f t="array" ref="AC3887">_xlfn.IFS(
    Merge1[[#This Row],[Balance]]&lt;=50000,"Low",
    Merge1[[#This Row],[Balance]]&lt;=200000,"Medium",
    Merge1[[#This Row],[Balance]]&gt;200000,"High"
)</f>
        <v>High</v>
      </c>
    </row>
    <row r="3888" spans="1:29" x14ac:dyDescent="0.25">
      <c r="A3888" s="1" t="s">
        <v>441</v>
      </c>
      <c r="B3888" s="1" t="s">
        <v>6115</v>
      </c>
      <c r="C3888" s="1" t="s">
        <v>5835</v>
      </c>
      <c r="D3888" s="2">
        <v>42796</v>
      </c>
      <c r="E3888">
        <v>154542</v>
      </c>
      <c r="F3888">
        <v>409</v>
      </c>
      <c r="G3888">
        <v>0</v>
      </c>
      <c r="H3888" s="1" t="s">
        <v>5833</v>
      </c>
      <c r="I3888" s="1" t="s">
        <v>6519</v>
      </c>
      <c r="J3888" s="1" t="s">
        <v>6240</v>
      </c>
      <c r="K3888">
        <v>27</v>
      </c>
      <c r="L3888" s="1" t="s">
        <v>6256</v>
      </c>
      <c r="M3888" s="1" t="s">
        <v>6254</v>
      </c>
      <c r="N3888">
        <v>153052</v>
      </c>
      <c r="O3888" s="1" t="s">
        <v>6243</v>
      </c>
      <c r="P3888" s="2">
        <v>42311</v>
      </c>
      <c r="Q3888" s="2">
        <v>45306</v>
      </c>
      <c r="R3888" s="1" t="s">
        <v>6902</v>
      </c>
      <c r="S3888" s="1" t="s">
        <v>6903</v>
      </c>
      <c r="T3888" s="1" t="s">
        <v>14</v>
      </c>
      <c r="U3888">
        <v>173</v>
      </c>
      <c r="V3888" s="1" t="s">
        <v>24</v>
      </c>
      <c r="W3888" s="1" t="s">
        <v>16</v>
      </c>
      <c r="X3888" s="2">
        <f t="shared" ca="1" si="60"/>
        <v>45937</v>
      </c>
      <c r="Y3888" s="1">
        <f ca="1">ROUND(YEARFRAC(Merge1[[#This Row],[Join_Date]],Merge1[[#This Row],[Today]], 3),0)</f>
        <v>10</v>
      </c>
      <c r="Z3888" s="1" t="str" cm="1">
        <f t="array" aca="1" ref="Z3888" ca="1">_xlfn.IFS(
   Merge1[[#This Row],[Customer Tenure]]&lt;=2,"New",
   Merge1[[#This Row],[Customer Tenure]]&lt;=5,"Emerging",
  Merge1[[#This Row],[Customer Tenure]]&lt;9,"Established",
   TRUE,"Loyal"
)</f>
        <v>Loyal</v>
      </c>
      <c r="AA3888" s="1" t="str" cm="1">
        <f t="array" ref="AA3888">_xlfn.IFS(Merge1[[#This Row],[Income]]&lt;=30000,"Low",Merge1[[#This Row],[Income]]&lt;=60000,"Medium",Merge1[[#This Row],[Income]]&lt;=100000,"High", Merge1[[#This Row],[Income]]&gt;100000," Premium")</f>
        <v xml:space="preserve"> Premium</v>
      </c>
      <c r="AB3888" s="1" t="str" cm="1">
        <f t="array" ref="AB3888">_xlfn.IFS(Merge1[[#This Row],[Age]]&lt;= 28,"Gen Z", Merge1[[#This Row],[Age]]&lt;=44,"Millennials", Merge1[[#This Row],[Age]]&lt;=60,"Gen X", Merge1[[#This Row],[Age]]&gt;60,"Baby Boomers")</f>
        <v>Gen Z</v>
      </c>
      <c r="AC3888" s="1" t="str" cm="1">
        <f t="array" ref="AC3888">_xlfn.IFS(
    Merge1[[#This Row],[Balance]]&lt;=50000,"Low",
    Merge1[[#This Row],[Balance]]&lt;=200000,"Medium",
    Merge1[[#This Row],[Balance]]&gt;200000,"High"
)</f>
        <v>Medium</v>
      </c>
    </row>
    <row r="3889" spans="1:29" x14ac:dyDescent="0.25">
      <c r="A3889" s="1" t="s">
        <v>1429</v>
      </c>
      <c r="B3889" s="1" t="s">
        <v>5948</v>
      </c>
      <c r="C3889" s="1" t="s">
        <v>5832</v>
      </c>
      <c r="D3889" s="2">
        <v>43216</v>
      </c>
      <c r="E3889">
        <v>167527</v>
      </c>
      <c r="F3889">
        <v>532</v>
      </c>
      <c r="G3889">
        <v>0</v>
      </c>
      <c r="H3889" s="1" t="s">
        <v>5833</v>
      </c>
      <c r="I3889" s="1" t="s">
        <v>6742</v>
      </c>
      <c r="J3889" s="1" t="s">
        <v>6245</v>
      </c>
      <c r="K3889">
        <v>66</v>
      </c>
      <c r="L3889" s="1" t="s">
        <v>6241</v>
      </c>
      <c r="M3889" s="1" t="s">
        <v>6262</v>
      </c>
      <c r="N3889">
        <v>163273</v>
      </c>
      <c r="O3889" s="1" t="s">
        <v>6248</v>
      </c>
      <c r="P3889" s="2">
        <v>42384</v>
      </c>
      <c r="Q3889" s="2">
        <v>45329</v>
      </c>
      <c r="R3889" s="1" t="s">
        <v>6885</v>
      </c>
      <c r="S3889" s="1" t="s">
        <v>6886</v>
      </c>
      <c r="T3889" s="1" t="s">
        <v>28</v>
      </c>
      <c r="U3889">
        <v>6932</v>
      </c>
      <c r="V3889" s="1" t="s">
        <v>24</v>
      </c>
      <c r="W3889" s="1" t="s">
        <v>50</v>
      </c>
      <c r="X3889" s="2">
        <f t="shared" ca="1" si="60"/>
        <v>45937</v>
      </c>
      <c r="Y3889" s="1">
        <f ca="1">ROUND(YEARFRAC(Merge1[[#This Row],[Join_Date]],Merge1[[#This Row],[Today]], 3),0)</f>
        <v>10</v>
      </c>
      <c r="Z3889" s="1" t="str" cm="1">
        <f t="array" aca="1" ref="Z3889" ca="1">_xlfn.IFS(
   Merge1[[#This Row],[Customer Tenure]]&lt;=2,"New",
   Merge1[[#This Row],[Customer Tenure]]&lt;=5,"Emerging",
  Merge1[[#This Row],[Customer Tenure]]&lt;9,"Established",
   TRUE,"Loyal"
)</f>
        <v>Loyal</v>
      </c>
      <c r="AA3889" s="1" t="str" cm="1">
        <f t="array" ref="AA3889">_xlfn.IFS(Merge1[[#This Row],[Income]]&lt;=30000,"Low",Merge1[[#This Row],[Income]]&lt;=60000,"Medium",Merge1[[#This Row],[Income]]&lt;=100000,"High", Merge1[[#This Row],[Income]]&gt;100000," Premium")</f>
        <v xml:space="preserve"> Premium</v>
      </c>
      <c r="AB3889" s="1" t="str" cm="1">
        <f t="array" ref="AB3889">_xlfn.IFS(Merge1[[#This Row],[Age]]&lt;= 28,"Gen Z", Merge1[[#This Row],[Age]]&lt;=44,"Millennials", Merge1[[#This Row],[Age]]&lt;=60,"Gen X", Merge1[[#This Row],[Age]]&gt;60,"Baby Boomers")</f>
        <v>Baby Boomers</v>
      </c>
      <c r="AC3889" s="1" t="str" cm="1">
        <f t="array" ref="AC3889">_xlfn.IFS(
    Merge1[[#This Row],[Balance]]&lt;=50000,"Low",
    Merge1[[#This Row],[Balance]]&lt;=200000,"Medium",
    Merge1[[#This Row],[Balance]]&gt;200000,"High"
)</f>
        <v>Medium</v>
      </c>
    </row>
    <row r="3890" spans="1:29" x14ac:dyDescent="0.25">
      <c r="A3890" s="1" t="s">
        <v>396</v>
      </c>
      <c r="B3890" s="1" t="s">
        <v>5889</v>
      </c>
      <c r="C3890" s="1" t="s">
        <v>5832</v>
      </c>
      <c r="D3890" s="2">
        <v>45750</v>
      </c>
      <c r="E3890">
        <v>166508</v>
      </c>
      <c r="F3890">
        <v>644</v>
      </c>
      <c r="G3890">
        <v>222508</v>
      </c>
      <c r="H3890" s="1" t="s">
        <v>5833</v>
      </c>
      <c r="I3890" s="1" t="s">
        <v>6333</v>
      </c>
      <c r="J3890" s="1" t="s">
        <v>6240</v>
      </c>
      <c r="K3890">
        <v>39</v>
      </c>
      <c r="L3890" s="1" t="s">
        <v>6241</v>
      </c>
      <c r="M3890" s="1" t="s">
        <v>6266</v>
      </c>
      <c r="N3890">
        <v>123320</v>
      </c>
      <c r="O3890" s="1" t="s">
        <v>6243</v>
      </c>
      <c r="P3890" s="2">
        <v>44878</v>
      </c>
      <c r="Q3890" s="2">
        <v>45569</v>
      </c>
      <c r="R3890" s="1" t="s">
        <v>6912</v>
      </c>
      <c r="S3890" s="1" t="s">
        <v>6917</v>
      </c>
      <c r="T3890" s="1" t="s">
        <v>14</v>
      </c>
      <c r="U3890">
        <v>3391</v>
      </c>
      <c r="V3890" s="1" t="s">
        <v>19</v>
      </c>
      <c r="W3890" s="1" t="s">
        <v>29</v>
      </c>
      <c r="X3890" s="2">
        <f t="shared" ca="1" si="60"/>
        <v>45937</v>
      </c>
      <c r="Y3890" s="1">
        <f ca="1">ROUND(YEARFRAC(Merge1[[#This Row],[Join_Date]],Merge1[[#This Row],[Today]], 3),0)</f>
        <v>3</v>
      </c>
      <c r="Z3890" s="1" t="str" cm="1">
        <f t="array" aca="1" ref="Z3890" ca="1">_xlfn.IFS(
   Merge1[[#This Row],[Customer Tenure]]&lt;=2,"New",
   Merge1[[#This Row],[Customer Tenure]]&lt;=5,"Emerging",
  Merge1[[#This Row],[Customer Tenure]]&lt;9,"Established",
   TRUE,"Loyal"
)</f>
        <v>Emerging</v>
      </c>
      <c r="AA3890" s="1" t="str" cm="1">
        <f t="array" ref="AA3890">_xlfn.IFS(Merge1[[#This Row],[Income]]&lt;=30000,"Low",Merge1[[#This Row],[Income]]&lt;=60000,"Medium",Merge1[[#This Row],[Income]]&lt;=100000,"High", Merge1[[#This Row],[Income]]&gt;100000," Premium")</f>
        <v xml:space="preserve"> Premium</v>
      </c>
      <c r="AB3890" s="1" t="str" cm="1">
        <f t="array" ref="AB3890">_xlfn.IFS(Merge1[[#This Row],[Age]]&lt;= 28,"Gen Z", Merge1[[#This Row],[Age]]&lt;=44,"Millennials", Merge1[[#This Row],[Age]]&lt;=60,"Gen X", Merge1[[#This Row],[Age]]&gt;60,"Baby Boomers")</f>
        <v>Millennials</v>
      </c>
      <c r="AC3890" s="1" t="str" cm="1">
        <f t="array" ref="AC3890">_xlfn.IFS(
    Merge1[[#This Row],[Balance]]&lt;=50000,"Low",
    Merge1[[#This Row],[Balance]]&lt;=200000,"Medium",
    Merge1[[#This Row],[Balance]]&gt;200000,"High"
)</f>
        <v>Medium</v>
      </c>
    </row>
    <row r="3891" spans="1:29" x14ac:dyDescent="0.25">
      <c r="A3891" s="1" t="s">
        <v>1221</v>
      </c>
      <c r="B3891" s="1" t="s">
        <v>5982</v>
      </c>
      <c r="C3891" s="1" t="s">
        <v>5835</v>
      </c>
      <c r="D3891" s="2">
        <v>43493</v>
      </c>
      <c r="E3891">
        <v>270784</v>
      </c>
      <c r="F3891">
        <v>659</v>
      </c>
      <c r="G3891">
        <v>0</v>
      </c>
      <c r="H3891" s="1" t="s">
        <v>5833</v>
      </c>
      <c r="I3891" s="1" t="s">
        <v>6362</v>
      </c>
      <c r="J3891" s="1" t="s">
        <v>6245</v>
      </c>
      <c r="K3891">
        <v>64</v>
      </c>
      <c r="L3891" s="1" t="s">
        <v>6260</v>
      </c>
      <c r="M3891" s="1" t="s">
        <v>6254</v>
      </c>
      <c r="N3891">
        <v>106988</v>
      </c>
      <c r="O3891" s="1" t="s">
        <v>6243</v>
      </c>
      <c r="P3891" s="2">
        <v>45811</v>
      </c>
      <c r="Q3891" s="2">
        <v>45602</v>
      </c>
      <c r="R3891" s="1" t="s">
        <v>6887</v>
      </c>
      <c r="S3891" s="1" t="s">
        <v>6901</v>
      </c>
      <c r="T3891" s="1" t="s">
        <v>23</v>
      </c>
      <c r="U3891">
        <v>2074</v>
      </c>
      <c r="V3891" s="1" t="s">
        <v>19</v>
      </c>
      <c r="W3891" s="1" t="s">
        <v>45</v>
      </c>
      <c r="X3891" s="2">
        <f t="shared" ca="1" si="60"/>
        <v>45937</v>
      </c>
      <c r="Y3891" s="1">
        <f ca="1">ROUND(YEARFRAC(Merge1[[#This Row],[Join_Date]],Merge1[[#This Row],[Today]], 3),0)</f>
        <v>0</v>
      </c>
      <c r="Z3891" s="1" t="str" cm="1">
        <f t="array" aca="1" ref="Z3891" ca="1">_xlfn.IFS(
   Merge1[[#This Row],[Customer Tenure]]&lt;=2,"New",
   Merge1[[#This Row],[Customer Tenure]]&lt;=5,"Emerging",
  Merge1[[#This Row],[Customer Tenure]]&lt;9,"Established",
   TRUE,"Loyal"
)</f>
        <v>New</v>
      </c>
      <c r="AA3891" s="1" t="str" cm="1">
        <f t="array" ref="AA3891">_xlfn.IFS(Merge1[[#This Row],[Income]]&lt;=30000,"Low",Merge1[[#This Row],[Income]]&lt;=60000,"Medium",Merge1[[#This Row],[Income]]&lt;=100000,"High", Merge1[[#This Row],[Income]]&gt;100000," Premium")</f>
        <v xml:space="preserve"> Premium</v>
      </c>
      <c r="AB3891" s="1" t="str" cm="1">
        <f t="array" ref="AB3891">_xlfn.IFS(Merge1[[#This Row],[Age]]&lt;= 28,"Gen Z", Merge1[[#This Row],[Age]]&lt;=44,"Millennials", Merge1[[#This Row],[Age]]&lt;=60,"Gen X", Merge1[[#This Row],[Age]]&gt;60,"Baby Boomers")</f>
        <v>Baby Boomers</v>
      </c>
      <c r="AC3891" s="1" t="str" cm="1">
        <f t="array" ref="AC3891">_xlfn.IFS(
    Merge1[[#This Row],[Balance]]&lt;=50000,"Low",
    Merge1[[#This Row],[Balance]]&lt;=200000,"Medium",
    Merge1[[#This Row],[Balance]]&gt;200000,"High"
)</f>
        <v>High</v>
      </c>
    </row>
    <row r="3892" spans="1:29" x14ac:dyDescent="0.25">
      <c r="A3892" s="1" t="s">
        <v>268</v>
      </c>
      <c r="B3892" s="1" t="s">
        <v>6025</v>
      </c>
      <c r="C3892" s="1" t="s">
        <v>5846</v>
      </c>
      <c r="D3892" s="2">
        <v>44104</v>
      </c>
      <c r="E3892">
        <v>43954</v>
      </c>
      <c r="F3892">
        <v>737</v>
      </c>
      <c r="G3892">
        <v>0</v>
      </c>
      <c r="H3892" s="1" t="s">
        <v>5833</v>
      </c>
      <c r="I3892" s="1" t="s">
        <v>6378</v>
      </c>
      <c r="J3892" s="1" t="s">
        <v>6245</v>
      </c>
      <c r="K3892">
        <v>73</v>
      </c>
      <c r="L3892" s="1" t="s">
        <v>6256</v>
      </c>
      <c r="M3892" s="1" t="s">
        <v>6262</v>
      </c>
      <c r="N3892">
        <v>91719</v>
      </c>
      <c r="O3892" s="1" t="s">
        <v>6243</v>
      </c>
      <c r="P3892" s="2">
        <v>44154</v>
      </c>
      <c r="Q3892" s="2">
        <v>45511</v>
      </c>
      <c r="R3892" s="1" t="s">
        <v>6889</v>
      </c>
      <c r="S3892" s="1" t="s">
        <v>6890</v>
      </c>
      <c r="T3892" s="1" t="s">
        <v>23</v>
      </c>
      <c r="U3892">
        <v>6599</v>
      </c>
      <c r="V3892" s="1" t="s">
        <v>10</v>
      </c>
      <c r="W3892" s="1" t="s">
        <v>106</v>
      </c>
      <c r="X3892" s="2">
        <f t="shared" ca="1" si="60"/>
        <v>45937</v>
      </c>
      <c r="Y3892" s="1">
        <f ca="1">ROUND(YEARFRAC(Merge1[[#This Row],[Join_Date]],Merge1[[#This Row],[Today]], 3),0)</f>
        <v>5</v>
      </c>
      <c r="Z3892" s="1" t="str" cm="1">
        <f t="array" aca="1" ref="Z3892" ca="1">_xlfn.IFS(
   Merge1[[#This Row],[Customer Tenure]]&lt;=2,"New",
   Merge1[[#This Row],[Customer Tenure]]&lt;=5,"Emerging",
  Merge1[[#This Row],[Customer Tenure]]&lt;9,"Established",
   TRUE,"Loyal"
)</f>
        <v>Emerging</v>
      </c>
      <c r="AA3892" s="1" t="str" cm="1">
        <f t="array" ref="AA3892">_xlfn.IFS(Merge1[[#This Row],[Income]]&lt;=30000,"Low",Merge1[[#This Row],[Income]]&lt;=60000,"Medium",Merge1[[#This Row],[Income]]&lt;=100000,"High", Merge1[[#This Row],[Income]]&gt;100000," Premium")</f>
        <v>High</v>
      </c>
      <c r="AB3892" s="1" t="str" cm="1">
        <f t="array" ref="AB3892">_xlfn.IFS(Merge1[[#This Row],[Age]]&lt;= 28,"Gen Z", Merge1[[#This Row],[Age]]&lt;=44,"Millennials", Merge1[[#This Row],[Age]]&lt;=60,"Gen X", Merge1[[#This Row],[Age]]&gt;60,"Baby Boomers")</f>
        <v>Baby Boomers</v>
      </c>
      <c r="AC3892" s="1" t="str" cm="1">
        <f t="array" ref="AC3892">_xlfn.IFS(
    Merge1[[#This Row],[Balance]]&lt;=50000,"Low",
    Merge1[[#This Row],[Balance]]&lt;=200000,"Medium",
    Merge1[[#This Row],[Balance]]&gt;200000,"High"
)</f>
        <v>Low</v>
      </c>
    </row>
    <row r="3893" spans="1:29" x14ac:dyDescent="0.25">
      <c r="A3893" s="1" t="s">
        <v>545</v>
      </c>
      <c r="B3893" s="1" t="s">
        <v>5934</v>
      </c>
      <c r="C3893" s="1" t="s">
        <v>5832</v>
      </c>
      <c r="D3893" s="2">
        <v>45059</v>
      </c>
      <c r="E3893">
        <v>489887</v>
      </c>
      <c r="F3893">
        <v>418</v>
      </c>
      <c r="G3893">
        <v>0</v>
      </c>
      <c r="H3893" s="1" t="s">
        <v>5833</v>
      </c>
      <c r="I3893" s="1" t="s">
        <v>6359</v>
      </c>
      <c r="J3893" s="1" t="s">
        <v>6245</v>
      </c>
      <c r="K3893">
        <v>49</v>
      </c>
      <c r="L3893" s="1" t="s">
        <v>6260</v>
      </c>
      <c r="M3893" s="1" t="s">
        <v>6254</v>
      </c>
      <c r="N3893">
        <v>154092</v>
      </c>
      <c r="O3893" s="1" t="s">
        <v>6252</v>
      </c>
      <c r="P3893" s="2">
        <v>44288</v>
      </c>
      <c r="Q3893" s="2">
        <v>45712</v>
      </c>
      <c r="R3893" s="1" t="s">
        <v>6885</v>
      </c>
      <c r="S3893" s="1" t="s">
        <v>6896</v>
      </c>
      <c r="T3893" s="1" t="s">
        <v>28</v>
      </c>
      <c r="U3893">
        <v>7457</v>
      </c>
      <c r="V3893" s="1" t="s">
        <v>15</v>
      </c>
      <c r="W3893" s="1" t="s">
        <v>20</v>
      </c>
      <c r="X3893" s="2">
        <f t="shared" ca="1" si="60"/>
        <v>45937</v>
      </c>
      <c r="Y3893" s="1">
        <f ca="1">ROUND(YEARFRAC(Merge1[[#This Row],[Join_Date]],Merge1[[#This Row],[Today]], 3),0)</f>
        <v>5</v>
      </c>
      <c r="Z3893" s="1" t="str" cm="1">
        <f t="array" aca="1" ref="Z3893" ca="1">_xlfn.IFS(
   Merge1[[#This Row],[Customer Tenure]]&lt;=2,"New",
   Merge1[[#This Row],[Customer Tenure]]&lt;=5,"Emerging",
  Merge1[[#This Row],[Customer Tenure]]&lt;9,"Established",
   TRUE,"Loyal"
)</f>
        <v>Emerging</v>
      </c>
      <c r="AA3893" s="1" t="str" cm="1">
        <f t="array" ref="AA3893">_xlfn.IFS(Merge1[[#This Row],[Income]]&lt;=30000,"Low",Merge1[[#This Row],[Income]]&lt;=60000,"Medium",Merge1[[#This Row],[Income]]&lt;=100000,"High", Merge1[[#This Row],[Income]]&gt;100000," Premium")</f>
        <v xml:space="preserve"> Premium</v>
      </c>
      <c r="AB3893" s="1" t="str" cm="1">
        <f t="array" ref="AB3893">_xlfn.IFS(Merge1[[#This Row],[Age]]&lt;= 28,"Gen Z", Merge1[[#This Row],[Age]]&lt;=44,"Millennials", Merge1[[#This Row],[Age]]&lt;=60,"Gen X", Merge1[[#This Row],[Age]]&gt;60,"Baby Boomers")</f>
        <v>Gen X</v>
      </c>
      <c r="AC3893" s="1" t="str" cm="1">
        <f t="array" ref="AC3893">_xlfn.IFS(
    Merge1[[#This Row],[Balance]]&lt;=50000,"Low",
    Merge1[[#This Row],[Balance]]&lt;=200000,"Medium",
    Merge1[[#This Row],[Balance]]&gt;200000,"High"
)</f>
        <v>High</v>
      </c>
    </row>
    <row r="3894" spans="1:29" x14ac:dyDescent="0.25">
      <c r="A3894" s="1" t="s">
        <v>448</v>
      </c>
      <c r="B3894" s="1" t="s">
        <v>5883</v>
      </c>
      <c r="C3894" s="1" t="s">
        <v>5835</v>
      </c>
      <c r="D3894" s="2">
        <v>43810</v>
      </c>
      <c r="E3894">
        <v>428745</v>
      </c>
      <c r="F3894">
        <v>686</v>
      </c>
      <c r="G3894">
        <v>449244</v>
      </c>
      <c r="H3894" s="1" t="s">
        <v>5833</v>
      </c>
      <c r="I3894" s="1" t="s">
        <v>6697</v>
      </c>
      <c r="J3894" s="1" t="s">
        <v>6240</v>
      </c>
      <c r="K3894">
        <v>45</v>
      </c>
      <c r="L3894" s="1" t="s">
        <v>6241</v>
      </c>
      <c r="M3894" s="1" t="s">
        <v>6242</v>
      </c>
      <c r="N3894">
        <v>36082</v>
      </c>
      <c r="O3894" s="1" t="s">
        <v>6248</v>
      </c>
      <c r="P3894" s="2">
        <v>44954</v>
      </c>
      <c r="Q3894" s="2">
        <v>45586</v>
      </c>
      <c r="R3894" s="1" t="s">
        <v>6912</v>
      </c>
      <c r="S3894" s="1" t="s">
        <v>6917</v>
      </c>
      <c r="T3894" s="1" t="s">
        <v>23</v>
      </c>
      <c r="U3894">
        <v>3994</v>
      </c>
      <c r="V3894" s="1" t="s">
        <v>15</v>
      </c>
      <c r="W3894" s="1" t="s">
        <v>55</v>
      </c>
      <c r="X3894" s="2">
        <f t="shared" ca="1" si="60"/>
        <v>45937</v>
      </c>
      <c r="Y3894" s="1">
        <f ca="1">ROUND(YEARFRAC(Merge1[[#This Row],[Join_Date]],Merge1[[#This Row],[Today]], 3),0)</f>
        <v>3</v>
      </c>
      <c r="Z3894" s="1" t="str" cm="1">
        <f t="array" aca="1" ref="Z3894" ca="1">_xlfn.IFS(
   Merge1[[#This Row],[Customer Tenure]]&lt;=2,"New",
   Merge1[[#This Row],[Customer Tenure]]&lt;=5,"Emerging",
  Merge1[[#This Row],[Customer Tenure]]&lt;9,"Established",
   TRUE,"Loyal"
)</f>
        <v>Emerging</v>
      </c>
      <c r="AA3894" s="1" t="str" cm="1">
        <f t="array" ref="AA3894">_xlfn.IFS(Merge1[[#This Row],[Income]]&lt;=30000,"Low",Merge1[[#This Row],[Income]]&lt;=60000,"Medium",Merge1[[#This Row],[Income]]&lt;=100000,"High", Merge1[[#This Row],[Income]]&gt;100000," Premium")</f>
        <v>Medium</v>
      </c>
      <c r="AB3894" s="1" t="str" cm="1">
        <f t="array" ref="AB3894">_xlfn.IFS(Merge1[[#This Row],[Age]]&lt;= 28,"Gen Z", Merge1[[#This Row],[Age]]&lt;=44,"Millennials", Merge1[[#This Row],[Age]]&lt;=60,"Gen X", Merge1[[#This Row],[Age]]&gt;60,"Baby Boomers")</f>
        <v>Gen X</v>
      </c>
      <c r="AC3894" s="1" t="str" cm="1">
        <f t="array" ref="AC3894">_xlfn.IFS(
    Merge1[[#This Row],[Balance]]&lt;=50000,"Low",
    Merge1[[#This Row],[Balance]]&lt;=200000,"Medium",
    Merge1[[#This Row],[Balance]]&gt;200000,"High"
)</f>
        <v>High</v>
      </c>
    </row>
    <row r="3895" spans="1:29" x14ac:dyDescent="0.25">
      <c r="A3895" s="1" t="s">
        <v>209</v>
      </c>
      <c r="B3895" s="1" t="s">
        <v>5874</v>
      </c>
      <c r="C3895" s="1" t="s">
        <v>5832</v>
      </c>
      <c r="D3895" s="2">
        <v>42538</v>
      </c>
      <c r="E3895">
        <v>385827</v>
      </c>
      <c r="F3895">
        <v>814</v>
      </c>
      <c r="G3895">
        <v>0</v>
      </c>
      <c r="H3895" s="1" t="s">
        <v>5838</v>
      </c>
      <c r="I3895" s="1" t="s">
        <v>6575</v>
      </c>
      <c r="J3895" s="1" t="s">
        <v>6240</v>
      </c>
      <c r="K3895">
        <v>34</v>
      </c>
      <c r="L3895" s="1" t="s">
        <v>6260</v>
      </c>
      <c r="M3895" s="1" t="s">
        <v>6251</v>
      </c>
      <c r="N3895">
        <v>105708</v>
      </c>
      <c r="O3895" s="1" t="s">
        <v>6243</v>
      </c>
      <c r="P3895" s="2">
        <v>44588</v>
      </c>
      <c r="Q3895" s="2">
        <v>45328</v>
      </c>
      <c r="R3895" s="1" t="s">
        <v>6885</v>
      </c>
      <c r="S3895" s="1" t="s">
        <v>6886</v>
      </c>
      <c r="T3895" s="1" t="s">
        <v>23</v>
      </c>
      <c r="U3895">
        <v>3897</v>
      </c>
      <c r="V3895" s="1" t="s">
        <v>10</v>
      </c>
      <c r="W3895" s="1" t="s">
        <v>40</v>
      </c>
      <c r="X3895" s="2">
        <f t="shared" ca="1" si="60"/>
        <v>45937</v>
      </c>
      <c r="Y3895" s="1">
        <f ca="1">ROUND(YEARFRAC(Merge1[[#This Row],[Join_Date]],Merge1[[#This Row],[Today]], 3),0)</f>
        <v>4</v>
      </c>
      <c r="Z3895" s="1" t="str" cm="1">
        <f t="array" aca="1" ref="Z3895" ca="1">_xlfn.IFS(
   Merge1[[#This Row],[Customer Tenure]]&lt;=2,"New",
   Merge1[[#This Row],[Customer Tenure]]&lt;=5,"Emerging",
  Merge1[[#This Row],[Customer Tenure]]&lt;9,"Established",
   TRUE,"Loyal"
)</f>
        <v>Emerging</v>
      </c>
      <c r="AA3895" s="1" t="str" cm="1">
        <f t="array" ref="AA3895">_xlfn.IFS(Merge1[[#This Row],[Income]]&lt;=30000,"Low",Merge1[[#This Row],[Income]]&lt;=60000,"Medium",Merge1[[#This Row],[Income]]&lt;=100000,"High", Merge1[[#This Row],[Income]]&gt;100000," Premium")</f>
        <v xml:space="preserve"> Premium</v>
      </c>
      <c r="AB3895" s="1" t="str" cm="1">
        <f t="array" ref="AB3895">_xlfn.IFS(Merge1[[#This Row],[Age]]&lt;= 28,"Gen Z", Merge1[[#This Row],[Age]]&lt;=44,"Millennials", Merge1[[#This Row],[Age]]&lt;=60,"Gen X", Merge1[[#This Row],[Age]]&gt;60,"Baby Boomers")</f>
        <v>Millennials</v>
      </c>
      <c r="AC3895" s="1" t="str" cm="1">
        <f t="array" ref="AC3895">_xlfn.IFS(
    Merge1[[#This Row],[Balance]]&lt;=50000,"Low",
    Merge1[[#This Row],[Balance]]&lt;=200000,"Medium",
    Merge1[[#This Row],[Balance]]&gt;200000,"High"
)</f>
        <v>High</v>
      </c>
    </row>
    <row r="3896" spans="1:29" x14ac:dyDescent="0.25">
      <c r="A3896" s="1" t="s">
        <v>1067</v>
      </c>
      <c r="B3896" s="1" t="s">
        <v>5875</v>
      </c>
      <c r="C3896" s="1" t="s">
        <v>5842</v>
      </c>
      <c r="D3896" s="2">
        <v>44948</v>
      </c>
      <c r="E3896">
        <v>474786</v>
      </c>
      <c r="F3896">
        <v>445</v>
      </c>
      <c r="G3896">
        <v>0</v>
      </c>
      <c r="H3896" s="1" t="s">
        <v>5833</v>
      </c>
      <c r="I3896" s="1" t="s">
        <v>6435</v>
      </c>
      <c r="J3896" s="1" t="s">
        <v>6240</v>
      </c>
      <c r="K3896">
        <v>33</v>
      </c>
      <c r="L3896" s="1" t="s">
        <v>6246</v>
      </c>
      <c r="M3896" s="1" t="s">
        <v>6257</v>
      </c>
      <c r="N3896">
        <v>164353</v>
      </c>
      <c r="O3896" s="1" t="s">
        <v>6243</v>
      </c>
      <c r="P3896" s="2">
        <v>43337</v>
      </c>
      <c r="Q3896" s="2">
        <v>45850</v>
      </c>
      <c r="R3896" s="1" t="s">
        <v>6891</v>
      </c>
      <c r="S3896" s="1" t="s">
        <v>6892</v>
      </c>
      <c r="T3896" s="1" t="s">
        <v>9</v>
      </c>
      <c r="U3896">
        <v>349</v>
      </c>
      <c r="V3896" s="1" t="s">
        <v>15</v>
      </c>
      <c r="W3896" s="1" t="s">
        <v>29</v>
      </c>
      <c r="X3896" s="2">
        <f t="shared" ca="1" si="60"/>
        <v>45937</v>
      </c>
      <c r="Y3896" s="1">
        <f ca="1">ROUND(YEARFRAC(Merge1[[#This Row],[Join_Date]],Merge1[[#This Row],[Today]], 3),0)</f>
        <v>7</v>
      </c>
      <c r="Z3896" s="1" t="str" cm="1">
        <f t="array" aca="1" ref="Z3896" ca="1">_xlfn.IFS(
   Merge1[[#This Row],[Customer Tenure]]&lt;=2,"New",
   Merge1[[#This Row],[Customer Tenure]]&lt;=5,"Emerging",
  Merge1[[#This Row],[Customer Tenure]]&lt;9,"Established",
   TRUE,"Loyal"
)</f>
        <v>Established</v>
      </c>
      <c r="AA3896" s="1" t="str" cm="1">
        <f t="array" ref="AA3896">_xlfn.IFS(Merge1[[#This Row],[Income]]&lt;=30000,"Low",Merge1[[#This Row],[Income]]&lt;=60000,"Medium",Merge1[[#This Row],[Income]]&lt;=100000,"High", Merge1[[#This Row],[Income]]&gt;100000," Premium")</f>
        <v xml:space="preserve"> Premium</v>
      </c>
      <c r="AB3896" s="1" t="str" cm="1">
        <f t="array" ref="AB3896">_xlfn.IFS(Merge1[[#This Row],[Age]]&lt;= 28,"Gen Z", Merge1[[#This Row],[Age]]&lt;=44,"Millennials", Merge1[[#This Row],[Age]]&lt;=60,"Gen X", Merge1[[#This Row],[Age]]&gt;60,"Baby Boomers")</f>
        <v>Millennials</v>
      </c>
      <c r="AC3896" s="1" t="str" cm="1">
        <f t="array" ref="AC3896">_xlfn.IFS(
    Merge1[[#This Row],[Balance]]&lt;=50000,"Low",
    Merge1[[#This Row],[Balance]]&lt;=200000,"Medium",
    Merge1[[#This Row],[Balance]]&gt;200000,"High"
)</f>
        <v>High</v>
      </c>
    </row>
    <row r="3897" spans="1:29" x14ac:dyDescent="0.25">
      <c r="A3897" s="1" t="s">
        <v>736</v>
      </c>
      <c r="B3897" s="1" t="s">
        <v>6006</v>
      </c>
      <c r="C3897" s="1" t="s">
        <v>5842</v>
      </c>
      <c r="D3897" s="2">
        <v>42559</v>
      </c>
      <c r="E3897">
        <v>36413</v>
      </c>
      <c r="F3897">
        <v>411</v>
      </c>
      <c r="G3897">
        <v>0</v>
      </c>
      <c r="H3897" s="1" t="s">
        <v>5833</v>
      </c>
      <c r="I3897" s="1" t="s">
        <v>6855</v>
      </c>
      <c r="J3897" s="1" t="s">
        <v>6245</v>
      </c>
      <c r="K3897">
        <v>27</v>
      </c>
      <c r="L3897" s="1" t="s">
        <v>6260</v>
      </c>
      <c r="M3897" s="1" t="s">
        <v>6254</v>
      </c>
      <c r="N3897">
        <v>32115</v>
      </c>
      <c r="O3897" s="1" t="s">
        <v>6243</v>
      </c>
      <c r="P3897" s="2">
        <v>44267</v>
      </c>
      <c r="Q3897" s="2">
        <v>45444</v>
      </c>
      <c r="R3897" s="1" t="s">
        <v>6883</v>
      </c>
      <c r="S3897" s="1" t="s">
        <v>6884</v>
      </c>
      <c r="T3897" s="1" t="s">
        <v>14</v>
      </c>
      <c r="U3897">
        <v>4831</v>
      </c>
      <c r="V3897" s="1" t="s">
        <v>10</v>
      </c>
      <c r="W3897" s="1" t="s">
        <v>20</v>
      </c>
      <c r="X3897" s="2">
        <f t="shared" ca="1" si="60"/>
        <v>45937</v>
      </c>
      <c r="Y3897" s="1">
        <f ca="1">ROUND(YEARFRAC(Merge1[[#This Row],[Join_Date]],Merge1[[#This Row],[Today]], 3),0)</f>
        <v>5</v>
      </c>
      <c r="Z3897" s="1" t="str" cm="1">
        <f t="array" aca="1" ref="Z3897" ca="1">_xlfn.IFS(
   Merge1[[#This Row],[Customer Tenure]]&lt;=2,"New",
   Merge1[[#This Row],[Customer Tenure]]&lt;=5,"Emerging",
  Merge1[[#This Row],[Customer Tenure]]&lt;9,"Established",
   TRUE,"Loyal"
)</f>
        <v>Emerging</v>
      </c>
      <c r="AA3897" s="1" t="str" cm="1">
        <f t="array" ref="AA3897">_xlfn.IFS(Merge1[[#This Row],[Income]]&lt;=30000,"Low",Merge1[[#This Row],[Income]]&lt;=60000,"Medium",Merge1[[#This Row],[Income]]&lt;=100000,"High", Merge1[[#This Row],[Income]]&gt;100000," Premium")</f>
        <v>Medium</v>
      </c>
      <c r="AB3897" s="1" t="str" cm="1">
        <f t="array" ref="AB3897">_xlfn.IFS(Merge1[[#This Row],[Age]]&lt;= 28,"Gen Z", Merge1[[#This Row],[Age]]&lt;=44,"Millennials", Merge1[[#This Row],[Age]]&lt;=60,"Gen X", Merge1[[#This Row],[Age]]&gt;60,"Baby Boomers")</f>
        <v>Gen Z</v>
      </c>
      <c r="AC3897" s="1" t="str" cm="1">
        <f t="array" ref="AC3897">_xlfn.IFS(
    Merge1[[#This Row],[Balance]]&lt;=50000,"Low",
    Merge1[[#This Row],[Balance]]&lt;=200000,"Medium",
    Merge1[[#This Row],[Balance]]&gt;200000,"High"
)</f>
        <v>Low</v>
      </c>
    </row>
    <row r="3898" spans="1:29" x14ac:dyDescent="0.25">
      <c r="A3898" s="1" t="s">
        <v>1326</v>
      </c>
      <c r="B3898" s="1" t="s">
        <v>5870</v>
      </c>
      <c r="C3898" s="1" t="s">
        <v>5835</v>
      </c>
      <c r="D3898" s="2">
        <v>45591</v>
      </c>
      <c r="E3898">
        <v>217741</v>
      </c>
      <c r="F3898">
        <v>500</v>
      </c>
      <c r="G3898">
        <v>0</v>
      </c>
      <c r="H3898" s="1" t="s">
        <v>5850</v>
      </c>
      <c r="I3898" s="1" t="s">
        <v>6628</v>
      </c>
      <c r="J3898" s="1" t="s">
        <v>6240</v>
      </c>
      <c r="K3898">
        <v>48</v>
      </c>
      <c r="L3898" s="1" t="s">
        <v>6260</v>
      </c>
      <c r="M3898" s="1" t="s">
        <v>6242</v>
      </c>
      <c r="N3898">
        <v>70861</v>
      </c>
      <c r="O3898" s="1" t="s">
        <v>6243</v>
      </c>
      <c r="P3898" s="2">
        <v>45334</v>
      </c>
      <c r="Q3898" s="2">
        <v>45352</v>
      </c>
      <c r="R3898" s="1" t="s">
        <v>6899</v>
      </c>
      <c r="S3898" s="1" t="s">
        <v>6900</v>
      </c>
      <c r="T3898" s="1" t="s">
        <v>14</v>
      </c>
      <c r="U3898">
        <v>3791</v>
      </c>
      <c r="V3898" s="1" t="s">
        <v>10</v>
      </c>
      <c r="W3898" s="1" t="s">
        <v>55</v>
      </c>
      <c r="X3898" s="2">
        <f t="shared" ca="1" si="60"/>
        <v>45937</v>
      </c>
      <c r="Y3898" s="1">
        <f ca="1">ROUND(YEARFRAC(Merge1[[#This Row],[Join_Date]],Merge1[[#This Row],[Today]], 3),0)</f>
        <v>2</v>
      </c>
      <c r="Z3898" s="1" t="str" cm="1">
        <f t="array" aca="1" ref="Z3898" ca="1">_xlfn.IFS(
   Merge1[[#This Row],[Customer Tenure]]&lt;=2,"New",
   Merge1[[#This Row],[Customer Tenure]]&lt;=5,"Emerging",
  Merge1[[#This Row],[Customer Tenure]]&lt;9,"Established",
   TRUE,"Loyal"
)</f>
        <v>New</v>
      </c>
      <c r="AA3898" s="1" t="str" cm="1">
        <f t="array" ref="AA3898">_xlfn.IFS(Merge1[[#This Row],[Income]]&lt;=30000,"Low",Merge1[[#This Row],[Income]]&lt;=60000,"Medium",Merge1[[#This Row],[Income]]&lt;=100000,"High", Merge1[[#This Row],[Income]]&gt;100000," Premium")</f>
        <v>High</v>
      </c>
      <c r="AB3898" s="1" t="str" cm="1">
        <f t="array" ref="AB3898">_xlfn.IFS(Merge1[[#This Row],[Age]]&lt;= 28,"Gen Z", Merge1[[#This Row],[Age]]&lt;=44,"Millennials", Merge1[[#This Row],[Age]]&lt;=60,"Gen X", Merge1[[#This Row],[Age]]&gt;60,"Baby Boomers")</f>
        <v>Gen X</v>
      </c>
      <c r="AC3898" s="1" t="str" cm="1">
        <f t="array" ref="AC3898">_xlfn.IFS(
    Merge1[[#This Row],[Balance]]&lt;=50000,"Low",
    Merge1[[#This Row],[Balance]]&lt;=200000,"Medium",
    Merge1[[#This Row],[Balance]]&gt;200000,"High"
)</f>
        <v>High</v>
      </c>
    </row>
    <row r="3899" spans="1:29" x14ac:dyDescent="0.25">
      <c r="A3899" s="1" t="s">
        <v>2082</v>
      </c>
      <c r="B3899" s="1" t="s">
        <v>6173</v>
      </c>
      <c r="C3899" s="1" t="s">
        <v>5832</v>
      </c>
      <c r="D3899" s="2">
        <v>43130</v>
      </c>
      <c r="E3899">
        <v>284308</v>
      </c>
      <c r="F3899">
        <v>823</v>
      </c>
      <c r="G3899">
        <v>0</v>
      </c>
      <c r="H3899" s="1" t="s">
        <v>5833</v>
      </c>
      <c r="I3899" s="1" t="s">
        <v>6526</v>
      </c>
      <c r="J3899" s="1" t="s">
        <v>6240</v>
      </c>
      <c r="K3899">
        <v>21</v>
      </c>
      <c r="L3899" s="1" t="s">
        <v>6246</v>
      </c>
      <c r="M3899" s="1" t="s">
        <v>6254</v>
      </c>
      <c r="N3899">
        <v>189230</v>
      </c>
      <c r="O3899" s="1" t="s">
        <v>6243</v>
      </c>
      <c r="P3899" s="2">
        <v>45495</v>
      </c>
      <c r="Q3899" s="2">
        <v>45880</v>
      </c>
      <c r="R3899" s="1" t="s">
        <v>6889</v>
      </c>
      <c r="S3899" s="1" t="s">
        <v>6915</v>
      </c>
      <c r="T3899" s="1" t="s">
        <v>28</v>
      </c>
      <c r="U3899">
        <v>3600</v>
      </c>
      <c r="V3899" s="1" t="s">
        <v>24</v>
      </c>
      <c r="W3899" s="1" t="s">
        <v>25</v>
      </c>
      <c r="X3899" s="2">
        <f t="shared" ca="1" si="60"/>
        <v>45937</v>
      </c>
      <c r="Y3899" s="1">
        <f ca="1">ROUND(YEARFRAC(Merge1[[#This Row],[Join_Date]],Merge1[[#This Row],[Today]], 3),0)</f>
        <v>1</v>
      </c>
      <c r="Z3899" s="1" t="str" cm="1">
        <f t="array" aca="1" ref="Z3899" ca="1">_xlfn.IFS(
   Merge1[[#This Row],[Customer Tenure]]&lt;=2,"New",
   Merge1[[#This Row],[Customer Tenure]]&lt;=5,"Emerging",
  Merge1[[#This Row],[Customer Tenure]]&lt;9,"Established",
   TRUE,"Loyal"
)</f>
        <v>New</v>
      </c>
      <c r="AA3899" s="1" t="str" cm="1">
        <f t="array" ref="AA3899">_xlfn.IFS(Merge1[[#This Row],[Income]]&lt;=30000,"Low",Merge1[[#This Row],[Income]]&lt;=60000,"Medium",Merge1[[#This Row],[Income]]&lt;=100000,"High", Merge1[[#This Row],[Income]]&gt;100000," Premium")</f>
        <v xml:space="preserve"> Premium</v>
      </c>
      <c r="AB3899" s="1" t="str" cm="1">
        <f t="array" ref="AB3899">_xlfn.IFS(Merge1[[#This Row],[Age]]&lt;= 28,"Gen Z", Merge1[[#This Row],[Age]]&lt;=44,"Millennials", Merge1[[#This Row],[Age]]&lt;=60,"Gen X", Merge1[[#This Row],[Age]]&gt;60,"Baby Boomers")</f>
        <v>Gen Z</v>
      </c>
      <c r="AC3899" s="1" t="str" cm="1">
        <f t="array" ref="AC3899">_xlfn.IFS(
    Merge1[[#This Row],[Balance]]&lt;=50000,"Low",
    Merge1[[#This Row],[Balance]]&lt;=200000,"Medium",
    Merge1[[#This Row],[Balance]]&gt;200000,"High"
)</f>
        <v>High</v>
      </c>
    </row>
    <row r="3900" spans="1:29" x14ac:dyDescent="0.25">
      <c r="A3900" s="1" t="s">
        <v>526</v>
      </c>
      <c r="B3900" s="1" t="s">
        <v>5990</v>
      </c>
      <c r="C3900" s="1" t="s">
        <v>5842</v>
      </c>
      <c r="D3900" s="2">
        <v>43004</v>
      </c>
      <c r="E3900">
        <v>392974</v>
      </c>
      <c r="F3900">
        <v>725</v>
      </c>
      <c r="G3900">
        <v>282648</v>
      </c>
      <c r="H3900" s="1" t="s">
        <v>5833</v>
      </c>
      <c r="I3900" s="1" t="s">
        <v>6726</v>
      </c>
      <c r="J3900" s="1" t="s">
        <v>6245</v>
      </c>
      <c r="K3900">
        <v>38</v>
      </c>
      <c r="L3900" s="1" t="s">
        <v>6241</v>
      </c>
      <c r="M3900" s="1" t="s">
        <v>6266</v>
      </c>
      <c r="N3900">
        <v>24703</v>
      </c>
      <c r="O3900" s="1" t="s">
        <v>6243</v>
      </c>
      <c r="P3900" s="2">
        <v>44896</v>
      </c>
      <c r="Q3900" s="2">
        <v>45517</v>
      </c>
      <c r="R3900" s="1" t="s">
        <v>6889</v>
      </c>
      <c r="S3900" s="1" t="s">
        <v>6890</v>
      </c>
      <c r="T3900" s="1" t="s">
        <v>14</v>
      </c>
      <c r="U3900">
        <v>5140</v>
      </c>
      <c r="V3900" s="1" t="s">
        <v>15</v>
      </c>
      <c r="W3900" s="1" t="s">
        <v>16</v>
      </c>
      <c r="X3900" s="2">
        <f t="shared" ca="1" si="60"/>
        <v>45937</v>
      </c>
      <c r="Y3900" s="1">
        <f ca="1">ROUND(YEARFRAC(Merge1[[#This Row],[Join_Date]],Merge1[[#This Row],[Today]], 3),0)</f>
        <v>3</v>
      </c>
      <c r="Z3900" s="1" t="str" cm="1">
        <f t="array" aca="1" ref="Z3900" ca="1">_xlfn.IFS(
   Merge1[[#This Row],[Customer Tenure]]&lt;=2,"New",
   Merge1[[#This Row],[Customer Tenure]]&lt;=5,"Emerging",
  Merge1[[#This Row],[Customer Tenure]]&lt;9,"Established",
   TRUE,"Loyal"
)</f>
        <v>Emerging</v>
      </c>
      <c r="AA3900" s="1" t="str" cm="1">
        <f t="array" ref="AA3900">_xlfn.IFS(Merge1[[#This Row],[Income]]&lt;=30000,"Low",Merge1[[#This Row],[Income]]&lt;=60000,"Medium",Merge1[[#This Row],[Income]]&lt;=100000,"High", Merge1[[#This Row],[Income]]&gt;100000," Premium")</f>
        <v>Low</v>
      </c>
      <c r="AB3900" s="1" t="str" cm="1">
        <f t="array" ref="AB3900">_xlfn.IFS(Merge1[[#This Row],[Age]]&lt;= 28,"Gen Z", Merge1[[#This Row],[Age]]&lt;=44,"Millennials", Merge1[[#This Row],[Age]]&lt;=60,"Gen X", Merge1[[#This Row],[Age]]&gt;60,"Baby Boomers")</f>
        <v>Millennials</v>
      </c>
      <c r="AC3900" s="1" t="str" cm="1">
        <f t="array" ref="AC3900">_xlfn.IFS(
    Merge1[[#This Row],[Balance]]&lt;=50000,"Low",
    Merge1[[#This Row],[Balance]]&lt;=200000,"Medium",
    Merge1[[#This Row],[Balance]]&gt;200000,"High"
)</f>
        <v>High</v>
      </c>
    </row>
    <row r="3901" spans="1:29" x14ac:dyDescent="0.25">
      <c r="A3901" s="1" t="s">
        <v>863</v>
      </c>
      <c r="B3901" s="1" t="s">
        <v>5966</v>
      </c>
      <c r="C3901" s="1" t="s">
        <v>5846</v>
      </c>
      <c r="D3901" s="2">
        <v>43906</v>
      </c>
      <c r="E3901">
        <v>384010</v>
      </c>
      <c r="F3901">
        <v>527</v>
      </c>
      <c r="G3901">
        <v>0</v>
      </c>
      <c r="H3901" s="1" t="s">
        <v>5833</v>
      </c>
      <c r="I3901" s="1" t="s">
        <v>6410</v>
      </c>
      <c r="J3901" s="1" t="s">
        <v>6245</v>
      </c>
      <c r="K3901">
        <v>46</v>
      </c>
      <c r="L3901" s="1" t="s">
        <v>6260</v>
      </c>
      <c r="M3901" s="1" t="s">
        <v>6242</v>
      </c>
      <c r="N3901">
        <v>112241</v>
      </c>
      <c r="O3901" s="1" t="s">
        <v>6248</v>
      </c>
      <c r="P3901" s="2">
        <v>42374</v>
      </c>
      <c r="Q3901" s="2">
        <v>45273</v>
      </c>
      <c r="R3901" s="1" t="s">
        <v>6904</v>
      </c>
      <c r="S3901" s="1" t="s">
        <v>6905</v>
      </c>
      <c r="T3901" s="1" t="s">
        <v>9</v>
      </c>
      <c r="U3901">
        <v>7701</v>
      </c>
      <c r="V3901" s="1" t="s">
        <v>10</v>
      </c>
      <c r="W3901" s="1" t="s">
        <v>40</v>
      </c>
      <c r="X3901" s="2">
        <f t="shared" ca="1" si="60"/>
        <v>45937</v>
      </c>
      <c r="Y3901" s="1">
        <f ca="1">ROUND(YEARFRAC(Merge1[[#This Row],[Join_Date]],Merge1[[#This Row],[Today]], 3),0)</f>
        <v>10</v>
      </c>
      <c r="Z3901" s="1" t="str" cm="1">
        <f t="array" aca="1" ref="Z3901" ca="1">_xlfn.IFS(
   Merge1[[#This Row],[Customer Tenure]]&lt;=2,"New",
   Merge1[[#This Row],[Customer Tenure]]&lt;=5,"Emerging",
  Merge1[[#This Row],[Customer Tenure]]&lt;9,"Established",
   TRUE,"Loyal"
)</f>
        <v>Loyal</v>
      </c>
      <c r="AA3901" s="1" t="str" cm="1">
        <f t="array" ref="AA3901">_xlfn.IFS(Merge1[[#This Row],[Income]]&lt;=30000,"Low",Merge1[[#This Row],[Income]]&lt;=60000,"Medium",Merge1[[#This Row],[Income]]&lt;=100000,"High", Merge1[[#This Row],[Income]]&gt;100000," Premium")</f>
        <v xml:space="preserve"> Premium</v>
      </c>
      <c r="AB3901" s="1" t="str" cm="1">
        <f t="array" ref="AB3901">_xlfn.IFS(Merge1[[#This Row],[Age]]&lt;= 28,"Gen Z", Merge1[[#This Row],[Age]]&lt;=44,"Millennials", Merge1[[#This Row],[Age]]&lt;=60,"Gen X", Merge1[[#This Row],[Age]]&gt;60,"Baby Boomers")</f>
        <v>Gen X</v>
      </c>
      <c r="AC3901" s="1" t="str" cm="1">
        <f t="array" ref="AC3901">_xlfn.IFS(
    Merge1[[#This Row],[Balance]]&lt;=50000,"Low",
    Merge1[[#This Row],[Balance]]&lt;=200000,"Medium",
    Merge1[[#This Row],[Balance]]&gt;200000,"High"
)</f>
        <v>High</v>
      </c>
    </row>
    <row r="3902" spans="1:29" x14ac:dyDescent="0.25">
      <c r="A3902" s="1" t="s">
        <v>3174</v>
      </c>
      <c r="B3902" s="1" t="s">
        <v>6154</v>
      </c>
      <c r="C3902" s="1" t="s">
        <v>5835</v>
      </c>
      <c r="D3902" s="2">
        <v>43174</v>
      </c>
      <c r="E3902">
        <v>201604</v>
      </c>
      <c r="F3902">
        <v>584</v>
      </c>
      <c r="G3902">
        <v>0</v>
      </c>
      <c r="H3902" s="1" t="s">
        <v>5833</v>
      </c>
      <c r="I3902" s="1" t="s">
        <v>6794</v>
      </c>
      <c r="J3902" s="1" t="s">
        <v>6240</v>
      </c>
      <c r="K3902">
        <v>35</v>
      </c>
      <c r="L3902" s="1" t="s">
        <v>6241</v>
      </c>
      <c r="M3902" s="1" t="s">
        <v>6266</v>
      </c>
      <c r="N3902">
        <v>39816</v>
      </c>
      <c r="O3902" s="1" t="s">
        <v>6248</v>
      </c>
      <c r="P3902" s="2">
        <v>43285</v>
      </c>
      <c r="Q3902" s="2">
        <v>45570</v>
      </c>
      <c r="R3902" s="1" t="s">
        <v>6912</v>
      </c>
      <c r="S3902" s="1" t="s">
        <v>6917</v>
      </c>
      <c r="T3902" s="1" t="s">
        <v>28</v>
      </c>
      <c r="U3902">
        <v>9847</v>
      </c>
      <c r="V3902" s="1" t="s">
        <v>15</v>
      </c>
      <c r="W3902" s="1" t="s">
        <v>11</v>
      </c>
      <c r="X3902" s="2">
        <f t="shared" ca="1" si="60"/>
        <v>45937</v>
      </c>
      <c r="Y3902" s="1">
        <f ca="1">ROUND(YEARFRAC(Merge1[[#This Row],[Join_Date]],Merge1[[#This Row],[Today]], 3),0)</f>
        <v>7</v>
      </c>
      <c r="Z3902" s="1" t="str" cm="1">
        <f t="array" aca="1" ref="Z3902" ca="1">_xlfn.IFS(
   Merge1[[#This Row],[Customer Tenure]]&lt;=2,"New",
   Merge1[[#This Row],[Customer Tenure]]&lt;=5,"Emerging",
  Merge1[[#This Row],[Customer Tenure]]&lt;9,"Established",
   TRUE,"Loyal"
)</f>
        <v>Established</v>
      </c>
      <c r="AA3902" s="1" t="str" cm="1">
        <f t="array" ref="AA3902">_xlfn.IFS(Merge1[[#This Row],[Income]]&lt;=30000,"Low",Merge1[[#This Row],[Income]]&lt;=60000,"Medium",Merge1[[#This Row],[Income]]&lt;=100000,"High", Merge1[[#This Row],[Income]]&gt;100000," Premium")</f>
        <v>Medium</v>
      </c>
      <c r="AB3902" s="1" t="str" cm="1">
        <f t="array" ref="AB3902">_xlfn.IFS(Merge1[[#This Row],[Age]]&lt;= 28,"Gen Z", Merge1[[#This Row],[Age]]&lt;=44,"Millennials", Merge1[[#This Row],[Age]]&lt;=60,"Gen X", Merge1[[#This Row],[Age]]&gt;60,"Baby Boomers")</f>
        <v>Millennials</v>
      </c>
      <c r="AC3902" s="1" t="str" cm="1">
        <f t="array" ref="AC3902">_xlfn.IFS(
    Merge1[[#This Row],[Balance]]&lt;=50000,"Low",
    Merge1[[#This Row],[Balance]]&lt;=200000,"Medium",
    Merge1[[#This Row],[Balance]]&gt;200000,"High"
)</f>
        <v>High</v>
      </c>
    </row>
    <row r="3903" spans="1:29" x14ac:dyDescent="0.25">
      <c r="A3903" s="1" t="s">
        <v>188</v>
      </c>
      <c r="B3903" s="1" t="s">
        <v>6131</v>
      </c>
      <c r="C3903" s="1" t="s">
        <v>5846</v>
      </c>
      <c r="D3903" s="2">
        <v>43451</v>
      </c>
      <c r="E3903">
        <v>374743</v>
      </c>
      <c r="F3903">
        <v>423</v>
      </c>
      <c r="G3903">
        <v>0</v>
      </c>
      <c r="H3903" s="1" t="s">
        <v>5850</v>
      </c>
      <c r="I3903" s="1" t="s">
        <v>6586</v>
      </c>
      <c r="J3903" s="1" t="s">
        <v>6245</v>
      </c>
      <c r="K3903">
        <v>58</v>
      </c>
      <c r="L3903" s="1" t="s">
        <v>6241</v>
      </c>
      <c r="M3903" s="1" t="s">
        <v>6251</v>
      </c>
      <c r="N3903">
        <v>192760</v>
      </c>
      <c r="O3903" s="1" t="s">
        <v>6248</v>
      </c>
      <c r="P3903" s="2">
        <v>45051</v>
      </c>
      <c r="Q3903" s="2">
        <v>45605</v>
      </c>
      <c r="R3903" s="1" t="s">
        <v>6887</v>
      </c>
      <c r="S3903" s="1" t="s">
        <v>6901</v>
      </c>
      <c r="T3903" s="1" t="s">
        <v>28</v>
      </c>
      <c r="U3903">
        <v>7325</v>
      </c>
      <c r="V3903" s="1" t="s">
        <v>15</v>
      </c>
      <c r="W3903" s="1" t="s">
        <v>25</v>
      </c>
      <c r="X3903" s="2">
        <f t="shared" ca="1" si="60"/>
        <v>45937</v>
      </c>
      <c r="Y3903" s="1">
        <f ca="1">ROUND(YEARFRAC(Merge1[[#This Row],[Join_Date]],Merge1[[#This Row],[Today]], 3),0)</f>
        <v>2</v>
      </c>
      <c r="Z3903" s="1" t="str" cm="1">
        <f t="array" aca="1" ref="Z3903" ca="1">_xlfn.IFS(
   Merge1[[#This Row],[Customer Tenure]]&lt;=2,"New",
   Merge1[[#This Row],[Customer Tenure]]&lt;=5,"Emerging",
  Merge1[[#This Row],[Customer Tenure]]&lt;9,"Established",
   TRUE,"Loyal"
)</f>
        <v>New</v>
      </c>
      <c r="AA3903" s="1" t="str" cm="1">
        <f t="array" ref="AA3903">_xlfn.IFS(Merge1[[#This Row],[Income]]&lt;=30000,"Low",Merge1[[#This Row],[Income]]&lt;=60000,"Medium",Merge1[[#This Row],[Income]]&lt;=100000,"High", Merge1[[#This Row],[Income]]&gt;100000," Premium")</f>
        <v xml:space="preserve"> Premium</v>
      </c>
      <c r="AB3903" s="1" t="str" cm="1">
        <f t="array" ref="AB3903">_xlfn.IFS(Merge1[[#This Row],[Age]]&lt;= 28,"Gen Z", Merge1[[#This Row],[Age]]&lt;=44,"Millennials", Merge1[[#This Row],[Age]]&lt;=60,"Gen X", Merge1[[#This Row],[Age]]&gt;60,"Baby Boomers")</f>
        <v>Gen X</v>
      </c>
      <c r="AC3903" s="1" t="str" cm="1">
        <f t="array" ref="AC3903">_xlfn.IFS(
    Merge1[[#This Row],[Balance]]&lt;=50000,"Low",
    Merge1[[#This Row],[Balance]]&lt;=200000,"Medium",
    Merge1[[#This Row],[Balance]]&gt;200000,"High"
)</f>
        <v>High</v>
      </c>
    </row>
    <row r="3904" spans="1:29" x14ac:dyDescent="0.25">
      <c r="A3904" s="1" t="s">
        <v>839</v>
      </c>
      <c r="B3904" s="1" t="s">
        <v>6079</v>
      </c>
      <c r="C3904" s="1" t="s">
        <v>5832</v>
      </c>
      <c r="D3904" s="2">
        <v>42385</v>
      </c>
      <c r="E3904">
        <v>203561</v>
      </c>
      <c r="F3904">
        <v>514</v>
      </c>
      <c r="G3904">
        <v>452603</v>
      </c>
      <c r="H3904" s="1" t="s">
        <v>5850</v>
      </c>
      <c r="I3904" s="1" t="s">
        <v>6723</v>
      </c>
      <c r="J3904" s="1" t="s">
        <v>6240</v>
      </c>
      <c r="K3904">
        <v>38</v>
      </c>
      <c r="L3904" s="1" t="s">
        <v>6260</v>
      </c>
      <c r="M3904" s="1" t="s">
        <v>6266</v>
      </c>
      <c r="N3904">
        <v>134225</v>
      </c>
      <c r="O3904" s="1" t="s">
        <v>6248</v>
      </c>
      <c r="P3904" s="2">
        <v>44538</v>
      </c>
      <c r="Q3904" s="2">
        <v>45802</v>
      </c>
      <c r="R3904" s="1" t="s">
        <v>6906</v>
      </c>
      <c r="S3904" s="1" t="s">
        <v>6907</v>
      </c>
      <c r="T3904" s="1" t="s">
        <v>14</v>
      </c>
      <c r="U3904">
        <v>7743</v>
      </c>
      <c r="V3904" s="1" t="s">
        <v>19</v>
      </c>
      <c r="W3904" s="1" t="s">
        <v>55</v>
      </c>
      <c r="X3904" s="2">
        <f t="shared" ca="1" si="60"/>
        <v>45937</v>
      </c>
      <c r="Y3904" s="1">
        <f ca="1">ROUND(YEARFRAC(Merge1[[#This Row],[Join_Date]],Merge1[[#This Row],[Today]], 3),0)</f>
        <v>4</v>
      </c>
      <c r="Z3904" s="1" t="str" cm="1">
        <f t="array" aca="1" ref="Z3904" ca="1">_xlfn.IFS(
   Merge1[[#This Row],[Customer Tenure]]&lt;=2,"New",
   Merge1[[#This Row],[Customer Tenure]]&lt;=5,"Emerging",
  Merge1[[#This Row],[Customer Tenure]]&lt;9,"Established",
   TRUE,"Loyal"
)</f>
        <v>Emerging</v>
      </c>
      <c r="AA3904" s="1" t="str" cm="1">
        <f t="array" ref="AA3904">_xlfn.IFS(Merge1[[#This Row],[Income]]&lt;=30000,"Low",Merge1[[#This Row],[Income]]&lt;=60000,"Medium",Merge1[[#This Row],[Income]]&lt;=100000,"High", Merge1[[#This Row],[Income]]&gt;100000," Premium")</f>
        <v xml:space="preserve"> Premium</v>
      </c>
      <c r="AB3904" s="1" t="str" cm="1">
        <f t="array" ref="AB3904">_xlfn.IFS(Merge1[[#This Row],[Age]]&lt;= 28,"Gen Z", Merge1[[#This Row],[Age]]&lt;=44,"Millennials", Merge1[[#This Row],[Age]]&lt;=60,"Gen X", Merge1[[#This Row],[Age]]&gt;60,"Baby Boomers")</f>
        <v>Millennials</v>
      </c>
      <c r="AC3904" s="1" t="str" cm="1">
        <f t="array" ref="AC3904">_xlfn.IFS(
    Merge1[[#This Row],[Balance]]&lt;=50000,"Low",
    Merge1[[#This Row],[Balance]]&lt;=200000,"Medium",
    Merge1[[#This Row],[Balance]]&gt;200000,"High"
)</f>
        <v>High</v>
      </c>
    </row>
    <row r="3905" spans="1:29" x14ac:dyDescent="0.25">
      <c r="A3905" s="1" t="s">
        <v>322</v>
      </c>
      <c r="B3905" s="1" t="s">
        <v>6033</v>
      </c>
      <c r="C3905" s="1" t="s">
        <v>5835</v>
      </c>
      <c r="D3905" s="2">
        <v>42728</v>
      </c>
      <c r="E3905">
        <v>25517</v>
      </c>
      <c r="F3905">
        <v>510</v>
      </c>
      <c r="G3905">
        <v>0</v>
      </c>
      <c r="H3905" s="1" t="s">
        <v>5833</v>
      </c>
      <c r="I3905" s="1" t="s">
        <v>6517</v>
      </c>
      <c r="J3905" s="1" t="s">
        <v>6240</v>
      </c>
      <c r="K3905">
        <v>46</v>
      </c>
      <c r="L3905" s="1" t="s">
        <v>6256</v>
      </c>
      <c r="M3905" s="1" t="s">
        <v>6247</v>
      </c>
      <c r="N3905">
        <v>32857</v>
      </c>
      <c r="O3905" s="1" t="s">
        <v>6243</v>
      </c>
      <c r="P3905" s="2">
        <v>44799</v>
      </c>
      <c r="Q3905" s="2">
        <v>45207</v>
      </c>
      <c r="R3905" s="1" t="s">
        <v>6912</v>
      </c>
      <c r="S3905" s="1" t="s">
        <v>6913</v>
      </c>
      <c r="T3905" s="1" t="s">
        <v>23</v>
      </c>
      <c r="U3905">
        <v>5059</v>
      </c>
      <c r="V3905" s="1" t="s">
        <v>15</v>
      </c>
      <c r="W3905" s="1" t="s">
        <v>25</v>
      </c>
      <c r="X3905" s="2">
        <f t="shared" ca="1" si="60"/>
        <v>45937</v>
      </c>
      <c r="Y3905" s="1">
        <f ca="1">ROUND(YEARFRAC(Merge1[[#This Row],[Join_Date]],Merge1[[#This Row],[Today]], 3),0)</f>
        <v>3</v>
      </c>
      <c r="Z3905" s="1" t="str" cm="1">
        <f t="array" aca="1" ref="Z3905" ca="1">_xlfn.IFS(
   Merge1[[#This Row],[Customer Tenure]]&lt;=2,"New",
   Merge1[[#This Row],[Customer Tenure]]&lt;=5,"Emerging",
  Merge1[[#This Row],[Customer Tenure]]&lt;9,"Established",
   TRUE,"Loyal"
)</f>
        <v>Emerging</v>
      </c>
      <c r="AA3905" s="1" t="str" cm="1">
        <f t="array" ref="AA3905">_xlfn.IFS(Merge1[[#This Row],[Income]]&lt;=30000,"Low",Merge1[[#This Row],[Income]]&lt;=60000,"Medium",Merge1[[#This Row],[Income]]&lt;=100000,"High", Merge1[[#This Row],[Income]]&gt;100000," Premium")</f>
        <v>Medium</v>
      </c>
      <c r="AB3905" s="1" t="str" cm="1">
        <f t="array" ref="AB3905">_xlfn.IFS(Merge1[[#This Row],[Age]]&lt;= 28,"Gen Z", Merge1[[#This Row],[Age]]&lt;=44,"Millennials", Merge1[[#This Row],[Age]]&lt;=60,"Gen X", Merge1[[#This Row],[Age]]&gt;60,"Baby Boomers")</f>
        <v>Gen X</v>
      </c>
      <c r="AC3905" s="1" t="str" cm="1">
        <f t="array" ref="AC3905">_xlfn.IFS(
    Merge1[[#This Row],[Balance]]&lt;=50000,"Low",
    Merge1[[#This Row],[Balance]]&lt;=200000,"Medium",
    Merge1[[#This Row],[Balance]]&gt;200000,"High"
)</f>
        <v>Low</v>
      </c>
    </row>
    <row r="3906" spans="1:29" x14ac:dyDescent="0.25">
      <c r="A3906" s="1" t="s">
        <v>2016</v>
      </c>
      <c r="B3906" s="1" t="s">
        <v>5980</v>
      </c>
      <c r="C3906" s="1" t="s">
        <v>5835</v>
      </c>
      <c r="D3906" s="2">
        <v>42864</v>
      </c>
      <c r="E3906">
        <v>417122</v>
      </c>
      <c r="F3906">
        <v>521</v>
      </c>
      <c r="G3906">
        <v>0</v>
      </c>
      <c r="H3906" s="1" t="s">
        <v>5833</v>
      </c>
      <c r="I3906" s="1" t="s">
        <v>6357</v>
      </c>
      <c r="J3906" s="1" t="s">
        <v>6245</v>
      </c>
      <c r="K3906">
        <v>23</v>
      </c>
      <c r="L3906" s="1" t="s">
        <v>6256</v>
      </c>
      <c r="M3906" s="1" t="s">
        <v>6247</v>
      </c>
      <c r="N3906">
        <v>146267</v>
      </c>
      <c r="O3906" s="1" t="s">
        <v>6252</v>
      </c>
      <c r="P3906" s="2">
        <v>45791</v>
      </c>
      <c r="Q3906" s="2">
        <v>45813</v>
      </c>
      <c r="R3906" s="1" t="s">
        <v>6883</v>
      </c>
      <c r="S3906" s="1" t="s">
        <v>6910</v>
      </c>
      <c r="T3906" s="1" t="s">
        <v>23</v>
      </c>
      <c r="U3906">
        <v>4714</v>
      </c>
      <c r="V3906" s="1" t="s">
        <v>10</v>
      </c>
      <c r="W3906" s="1" t="s">
        <v>20</v>
      </c>
      <c r="X3906" s="2">
        <f t="shared" ref="X3906:X3969" ca="1" si="61">TODAY()</f>
        <v>45937</v>
      </c>
      <c r="Y3906" s="1">
        <f ca="1">ROUND(YEARFRAC(Merge1[[#This Row],[Join_Date]],Merge1[[#This Row],[Today]], 3),0)</f>
        <v>0</v>
      </c>
      <c r="Z3906" s="1" t="str" cm="1">
        <f t="array" aca="1" ref="Z3906" ca="1">_xlfn.IFS(
   Merge1[[#This Row],[Customer Tenure]]&lt;=2,"New",
   Merge1[[#This Row],[Customer Tenure]]&lt;=5,"Emerging",
  Merge1[[#This Row],[Customer Tenure]]&lt;9,"Established",
   TRUE,"Loyal"
)</f>
        <v>New</v>
      </c>
      <c r="AA3906" s="1" t="str" cm="1">
        <f t="array" ref="AA3906">_xlfn.IFS(Merge1[[#This Row],[Income]]&lt;=30000,"Low",Merge1[[#This Row],[Income]]&lt;=60000,"Medium",Merge1[[#This Row],[Income]]&lt;=100000,"High", Merge1[[#This Row],[Income]]&gt;100000," Premium")</f>
        <v xml:space="preserve"> Premium</v>
      </c>
      <c r="AB3906" s="1" t="str" cm="1">
        <f t="array" ref="AB3906">_xlfn.IFS(Merge1[[#This Row],[Age]]&lt;= 28,"Gen Z", Merge1[[#This Row],[Age]]&lt;=44,"Millennials", Merge1[[#This Row],[Age]]&lt;=60,"Gen X", Merge1[[#This Row],[Age]]&gt;60,"Baby Boomers")</f>
        <v>Gen Z</v>
      </c>
      <c r="AC3906" s="1" t="str" cm="1">
        <f t="array" ref="AC3906">_xlfn.IFS(
    Merge1[[#This Row],[Balance]]&lt;=50000,"Low",
    Merge1[[#This Row],[Balance]]&lt;=200000,"Medium",
    Merge1[[#This Row],[Balance]]&gt;200000,"High"
)</f>
        <v>High</v>
      </c>
    </row>
    <row r="3907" spans="1:29" x14ac:dyDescent="0.25">
      <c r="A3907" s="1" t="s">
        <v>945</v>
      </c>
      <c r="B3907" s="1" t="s">
        <v>5896</v>
      </c>
      <c r="C3907" s="1" t="s">
        <v>5832</v>
      </c>
      <c r="D3907" s="2">
        <v>44959</v>
      </c>
      <c r="E3907">
        <v>220534</v>
      </c>
      <c r="F3907">
        <v>486</v>
      </c>
      <c r="G3907">
        <v>0</v>
      </c>
      <c r="H3907" s="1" t="s">
        <v>5833</v>
      </c>
      <c r="I3907" s="1" t="s">
        <v>6854</v>
      </c>
      <c r="J3907" s="1" t="s">
        <v>6240</v>
      </c>
      <c r="K3907">
        <v>27</v>
      </c>
      <c r="L3907" s="1" t="s">
        <v>6256</v>
      </c>
      <c r="M3907" s="1" t="s">
        <v>6242</v>
      </c>
      <c r="N3907">
        <v>99141</v>
      </c>
      <c r="O3907" s="1" t="s">
        <v>6243</v>
      </c>
      <c r="P3907" s="2">
        <v>45393</v>
      </c>
      <c r="Q3907" s="2">
        <v>45638</v>
      </c>
      <c r="R3907" s="1" t="s">
        <v>6904</v>
      </c>
      <c r="S3907" s="1" t="s">
        <v>6916</v>
      </c>
      <c r="T3907" s="1" t="s">
        <v>23</v>
      </c>
      <c r="U3907">
        <v>648</v>
      </c>
      <c r="V3907" s="1" t="s">
        <v>24</v>
      </c>
      <c r="W3907" s="1" t="s">
        <v>29</v>
      </c>
      <c r="X3907" s="2">
        <f t="shared" ca="1" si="61"/>
        <v>45937</v>
      </c>
      <c r="Y3907" s="1">
        <f ca="1">ROUND(YEARFRAC(Merge1[[#This Row],[Join_Date]],Merge1[[#This Row],[Today]], 3),0)</f>
        <v>1</v>
      </c>
      <c r="Z3907" s="1" t="str" cm="1">
        <f t="array" aca="1" ref="Z3907" ca="1">_xlfn.IFS(
   Merge1[[#This Row],[Customer Tenure]]&lt;=2,"New",
   Merge1[[#This Row],[Customer Tenure]]&lt;=5,"Emerging",
  Merge1[[#This Row],[Customer Tenure]]&lt;9,"Established",
   TRUE,"Loyal"
)</f>
        <v>New</v>
      </c>
      <c r="AA3907" s="1" t="str" cm="1">
        <f t="array" ref="AA3907">_xlfn.IFS(Merge1[[#This Row],[Income]]&lt;=30000,"Low",Merge1[[#This Row],[Income]]&lt;=60000,"Medium",Merge1[[#This Row],[Income]]&lt;=100000,"High", Merge1[[#This Row],[Income]]&gt;100000," Premium")</f>
        <v>High</v>
      </c>
      <c r="AB3907" s="1" t="str" cm="1">
        <f t="array" ref="AB3907">_xlfn.IFS(Merge1[[#This Row],[Age]]&lt;= 28,"Gen Z", Merge1[[#This Row],[Age]]&lt;=44,"Millennials", Merge1[[#This Row],[Age]]&lt;=60,"Gen X", Merge1[[#This Row],[Age]]&gt;60,"Baby Boomers")</f>
        <v>Gen Z</v>
      </c>
      <c r="AC3907" s="1" t="str" cm="1">
        <f t="array" ref="AC3907">_xlfn.IFS(
    Merge1[[#This Row],[Balance]]&lt;=50000,"Low",
    Merge1[[#This Row],[Balance]]&lt;=200000,"Medium",
    Merge1[[#This Row],[Balance]]&gt;200000,"High"
)</f>
        <v>High</v>
      </c>
    </row>
    <row r="3908" spans="1:29" x14ac:dyDescent="0.25">
      <c r="A3908" s="1" t="s">
        <v>184</v>
      </c>
      <c r="B3908" s="1" t="s">
        <v>6001</v>
      </c>
      <c r="C3908" s="1" t="s">
        <v>5832</v>
      </c>
      <c r="D3908" s="2">
        <v>43405</v>
      </c>
      <c r="E3908">
        <v>26616</v>
      </c>
      <c r="F3908">
        <v>543</v>
      </c>
      <c r="G3908">
        <v>0</v>
      </c>
      <c r="H3908" s="1" t="s">
        <v>5833</v>
      </c>
      <c r="I3908" s="1" t="s">
        <v>6773</v>
      </c>
      <c r="J3908" s="1" t="s">
        <v>6245</v>
      </c>
      <c r="K3908">
        <v>45</v>
      </c>
      <c r="L3908" s="1" t="s">
        <v>6260</v>
      </c>
      <c r="M3908" s="1" t="s">
        <v>6251</v>
      </c>
      <c r="N3908">
        <v>65893</v>
      </c>
      <c r="O3908" s="1" t="s">
        <v>6248</v>
      </c>
      <c r="P3908" s="2">
        <v>44513</v>
      </c>
      <c r="Q3908" s="2">
        <v>45389</v>
      </c>
      <c r="R3908" s="1" t="s">
        <v>6893</v>
      </c>
      <c r="S3908" s="1" t="s">
        <v>6911</v>
      </c>
      <c r="T3908" s="1" t="s">
        <v>23</v>
      </c>
      <c r="U3908">
        <v>7719</v>
      </c>
      <c r="V3908" s="1" t="s">
        <v>15</v>
      </c>
      <c r="W3908" s="1" t="s">
        <v>11</v>
      </c>
      <c r="X3908" s="2">
        <f t="shared" ca="1" si="61"/>
        <v>45937</v>
      </c>
      <c r="Y3908" s="1">
        <f ca="1">ROUND(YEARFRAC(Merge1[[#This Row],[Join_Date]],Merge1[[#This Row],[Today]], 3),0)</f>
        <v>4</v>
      </c>
      <c r="Z3908" s="1" t="str" cm="1">
        <f t="array" aca="1" ref="Z3908" ca="1">_xlfn.IFS(
   Merge1[[#This Row],[Customer Tenure]]&lt;=2,"New",
   Merge1[[#This Row],[Customer Tenure]]&lt;=5,"Emerging",
  Merge1[[#This Row],[Customer Tenure]]&lt;9,"Established",
   TRUE,"Loyal"
)</f>
        <v>Emerging</v>
      </c>
      <c r="AA3908" s="1" t="str" cm="1">
        <f t="array" ref="AA3908">_xlfn.IFS(Merge1[[#This Row],[Income]]&lt;=30000,"Low",Merge1[[#This Row],[Income]]&lt;=60000,"Medium",Merge1[[#This Row],[Income]]&lt;=100000,"High", Merge1[[#This Row],[Income]]&gt;100000," Premium")</f>
        <v>High</v>
      </c>
      <c r="AB3908" s="1" t="str" cm="1">
        <f t="array" ref="AB3908">_xlfn.IFS(Merge1[[#This Row],[Age]]&lt;= 28,"Gen Z", Merge1[[#This Row],[Age]]&lt;=44,"Millennials", Merge1[[#This Row],[Age]]&lt;=60,"Gen X", Merge1[[#This Row],[Age]]&gt;60,"Baby Boomers")</f>
        <v>Gen X</v>
      </c>
      <c r="AC3908" s="1" t="str" cm="1">
        <f t="array" ref="AC3908">_xlfn.IFS(
    Merge1[[#This Row],[Balance]]&lt;=50000,"Low",
    Merge1[[#This Row],[Balance]]&lt;=200000,"Medium",
    Merge1[[#This Row],[Balance]]&gt;200000,"High"
)</f>
        <v>Low</v>
      </c>
    </row>
    <row r="3909" spans="1:29" x14ac:dyDescent="0.25">
      <c r="A3909" s="1" t="s">
        <v>1102</v>
      </c>
      <c r="B3909" s="1" t="s">
        <v>5862</v>
      </c>
      <c r="C3909" s="1" t="s">
        <v>5832</v>
      </c>
      <c r="D3909" s="2">
        <v>42535</v>
      </c>
      <c r="E3909">
        <v>88835</v>
      </c>
      <c r="F3909">
        <v>787</v>
      </c>
      <c r="G3909">
        <v>485443</v>
      </c>
      <c r="H3909" s="1" t="s">
        <v>5833</v>
      </c>
      <c r="I3909" s="1" t="s">
        <v>6433</v>
      </c>
      <c r="J3909" s="1" t="s">
        <v>6240</v>
      </c>
      <c r="K3909">
        <v>22</v>
      </c>
      <c r="L3909" s="1" t="s">
        <v>6241</v>
      </c>
      <c r="M3909" s="1" t="s">
        <v>6251</v>
      </c>
      <c r="N3909">
        <v>49257</v>
      </c>
      <c r="O3909" s="1" t="s">
        <v>6243</v>
      </c>
      <c r="P3909" s="2">
        <v>44029</v>
      </c>
      <c r="Q3909" s="2">
        <v>45299</v>
      </c>
      <c r="R3909" s="1" t="s">
        <v>6902</v>
      </c>
      <c r="S3909" s="1" t="s">
        <v>6903</v>
      </c>
      <c r="T3909" s="1" t="s">
        <v>9</v>
      </c>
      <c r="U3909">
        <v>5153</v>
      </c>
      <c r="V3909" s="1" t="s">
        <v>10</v>
      </c>
      <c r="W3909" s="1" t="s">
        <v>106</v>
      </c>
      <c r="X3909" s="2">
        <f t="shared" ca="1" si="61"/>
        <v>45937</v>
      </c>
      <c r="Y3909" s="1">
        <f ca="1">ROUND(YEARFRAC(Merge1[[#This Row],[Join_Date]],Merge1[[#This Row],[Today]], 3),0)</f>
        <v>5</v>
      </c>
      <c r="Z3909" s="1" t="str" cm="1">
        <f t="array" aca="1" ref="Z3909" ca="1">_xlfn.IFS(
   Merge1[[#This Row],[Customer Tenure]]&lt;=2,"New",
   Merge1[[#This Row],[Customer Tenure]]&lt;=5,"Emerging",
  Merge1[[#This Row],[Customer Tenure]]&lt;9,"Established",
   TRUE,"Loyal"
)</f>
        <v>Emerging</v>
      </c>
      <c r="AA3909" s="1" t="str" cm="1">
        <f t="array" ref="AA3909">_xlfn.IFS(Merge1[[#This Row],[Income]]&lt;=30000,"Low",Merge1[[#This Row],[Income]]&lt;=60000,"Medium",Merge1[[#This Row],[Income]]&lt;=100000,"High", Merge1[[#This Row],[Income]]&gt;100000," Premium")</f>
        <v>Medium</v>
      </c>
      <c r="AB3909" s="1" t="str" cm="1">
        <f t="array" ref="AB3909">_xlfn.IFS(Merge1[[#This Row],[Age]]&lt;= 28,"Gen Z", Merge1[[#This Row],[Age]]&lt;=44,"Millennials", Merge1[[#This Row],[Age]]&lt;=60,"Gen X", Merge1[[#This Row],[Age]]&gt;60,"Baby Boomers")</f>
        <v>Gen Z</v>
      </c>
      <c r="AC3909" s="1" t="str" cm="1">
        <f t="array" ref="AC3909">_xlfn.IFS(
    Merge1[[#This Row],[Balance]]&lt;=50000,"Low",
    Merge1[[#This Row],[Balance]]&lt;=200000,"Medium",
    Merge1[[#This Row],[Balance]]&gt;200000,"High"
)</f>
        <v>Medium</v>
      </c>
    </row>
    <row r="3910" spans="1:29" x14ac:dyDescent="0.25">
      <c r="A3910" s="1" t="s">
        <v>467</v>
      </c>
      <c r="B3910" s="1" t="s">
        <v>6071</v>
      </c>
      <c r="C3910" s="1" t="s">
        <v>5835</v>
      </c>
      <c r="D3910" s="2">
        <v>43273</v>
      </c>
      <c r="E3910">
        <v>415466</v>
      </c>
      <c r="F3910">
        <v>506</v>
      </c>
      <c r="G3910">
        <v>0</v>
      </c>
      <c r="H3910" s="1" t="s">
        <v>5850</v>
      </c>
      <c r="I3910" s="1" t="s">
        <v>6513</v>
      </c>
      <c r="J3910" s="1" t="s">
        <v>6240</v>
      </c>
      <c r="K3910">
        <v>40</v>
      </c>
      <c r="L3910" s="1" t="s">
        <v>6256</v>
      </c>
      <c r="M3910" s="1" t="s">
        <v>6251</v>
      </c>
      <c r="N3910">
        <v>183268</v>
      </c>
      <c r="O3910" s="1" t="s">
        <v>6248</v>
      </c>
      <c r="P3910" s="2">
        <v>43742</v>
      </c>
      <c r="Q3910" s="2">
        <v>45278</v>
      </c>
      <c r="R3910" s="1" t="s">
        <v>6904</v>
      </c>
      <c r="S3910" s="1" t="s">
        <v>6905</v>
      </c>
      <c r="T3910" s="1" t="s">
        <v>28</v>
      </c>
      <c r="U3910">
        <v>1234</v>
      </c>
      <c r="V3910" s="1" t="s">
        <v>19</v>
      </c>
      <c r="W3910" s="1" t="s">
        <v>29</v>
      </c>
      <c r="X3910" s="2">
        <f t="shared" ca="1" si="61"/>
        <v>45937</v>
      </c>
      <c r="Y3910" s="1">
        <f ca="1">ROUND(YEARFRAC(Merge1[[#This Row],[Join_Date]],Merge1[[#This Row],[Today]], 3),0)</f>
        <v>6</v>
      </c>
      <c r="Z3910" s="1" t="str" cm="1">
        <f t="array" aca="1" ref="Z3910" ca="1">_xlfn.IFS(
   Merge1[[#This Row],[Customer Tenure]]&lt;=2,"New",
   Merge1[[#This Row],[Customer Tenure]]&lt;=5,"Emerging",
  Merge1[[#This Row],[Customer Tenure]]&lt;9,"Established",
   TRUE,"Loyal"
)</f>
        <v>Established</v>
      </c>
      <c r="AA3910" s="1" t="str" cm="1">
        <f t="array" ref="AA3910">_xlfn.IFS(Merge1[[#This Row],[Income]]&lt;=30000,"Low",Merge1[[#This Row],[Income]]&lt;=60000,"Medium",Merge1[[#This Row],[Income]]&lt;=100000,"High", Merge1[[#This Row],[Income]]&gt;100000," Premium")</f>
        <v xml:space="preserve"> Premium</v>
      </c>
      <c r="AB3910" s="1" t="str" cm="1">
        <f t="array" ref="AB3910">_xlfn.IFS(Merge1[[#This Row],[Age]]&lt;= 28,"Gen Z", Merge1[[#This Row],[Age]]&lt;=44,"Millennials", Merge1[[#This Row],[Age]]&lt;=60,"Gen X", Merge1[[#This Row],[Age]]&gt;60,"Baby Boomers")</f>
        <v>Millennials</v>
      </c>
      <c r="AC3910" s="1" t="str" cm="1">
        <f t="array" ref="AC3910">_xlfn.IFS(
    Merge1[[#This Row],[Balance]]&lt;=50000,"Low",
    Merge1[[#This Row],[Balance]]&lt;=200000,"Medium",
    Merge1[[#This Row],[Balance]]&gt;200000,"High"
)</f>
        <v>High</v>
      </c>
    </row>
    <row r="3911" spans="1:29" x14ac:dyDescent="0.25">
      <c r="A3911" s="1" t="s">
        <v>1017</v>
      </c>
      <c r="B3911" s="1" t="s">
        <v>6088</v>
      </c>
      <c r="C3911" s="1" t="s">
        <v>5835</v>
      </c>
      <c r="D3911" s="2">
        <v>42353</v>
      </c>
      <c r="E3911">
        <v>439503</v>
      </c>
      <c r="F3911">
        <v>673</v>
      </c>
      <c r="G3911">
        <v>0</v>
      </c>
      <c r="H3911" s="1" t="s">
        <v>5833</v>
      </c>
      <c r="I3911" s="1" t="s">
        <v>6335</v>
      </c>
      <c r="J3911" s="1" t="s">
        <v>6240</v>
      </c>
      <c r="K3911">
        <v>42</v>
      </c>
      <c r="L3911" s="1" t="s">
        <v>6241</v>
      </c>
      <c r="M3911" s="1" t="s">
        <v>6262</v>
      </c>
      <c r="N3911">
        <v>45931</v>
      </c>
      <c r="O3911" s="1" t="s">
        <v>6243</v>
      </c>
      <c r="P3911" s="2">
        <v>45042</v>
      </c>
      <c r="Q3911" s="2">
        <v>45845</v>
      </c>
      <c r="R3911" s="1" t="s">
        <v>6891</v>
      </c>
      <c r="S3911" s="1" t="s">
        <v>6892</v>
      </c>
      <c r="T3911" s="1" t="s">
        <v>23</v>
      </c>
      <c r="U3911">
        <v>4255</v>
      </c>
      <c r="V3911" s="1" t="s">
        <v>15</v>
      </c>
      <c r="W3911" s="1" t="s">
        <v>106</v>
      </c>
      <c r="X3911" s="2">
        <f t="shared" ca="1" si="61"/>
        <v>45937</v>
      </c>
      <c r="Y3911" s="1">
        <f ca="1">ROUND(YEARFRAC(Merge1[[#This Row],[Join_Date]],Merge1[[#This Row],[Today]], 3),0)</f>
        <v>2</v>
      </c>
      <c r="Z3911" s="1" t="str" cm="1">
        <f t="array" aca="1" ref="Z3911" ca="1">_xlfn.IFS(
   Merge1[[#This Row],[Customer Tenure]]&lt;=2,"New",
   Merge1[[#This Row],[Customer Tenure]]&lt;=5,"Emerging",
  Merge1[[#This Row],[Customer Tenure]]&lt;9,"Established",
   TRUE,"Loyal"
)</f>
        <v>New</v>
      </c>
      <c r="AA3911" s="1" t="str" cm="1">
        <f t="array" ref="AA3911">_xlfn.IFS(Merge1[[#This Row],[Income]]&lt;=30000,"Low",Merge1[[#This Row],[Income]]&lt;=60000,"Medium",Merge1[[#This Row],[Income]]&lt;=100000,"High", Merge1[[#This Row],[Income]]&gt;100000," Premium")</f>
        <v>Medium</v>
      </c>
      <c r="AB3911" s="1" t="str" cm="1">
        <f t="array" ref="AB3911">_xlfn.IFS(Merge1[[#This Row],[Age]]&lt;= 28,"Gen Z", Merge1[[#This Row],[Age]]&lt;=44,"Millennials", Merge1[[#This Row],[Age]]&lt;=60,"Gen X", Merge1[[#This Row],[Age]]&gt;60,"Baby Boomers")</f>
        <v>Millennials</v>
      </c>
      <c r="AC3911" s="1" t="str" cm="1">
        <f t="array" ref="AC3911">_xlfn.IFS(
    Merge1[[#This Row],[Balance]]&lt;=50000,"Low",
    Merge1[[#This Row],[Balance]]&lt;=200000,"Medium",
    Merge1[[#This Row],[Balance]]&gt;200000,"High"
)</f>
        <v>High</v>
      </c>
    </row>
    <row r="3912" spans="1:29" x14ac:dyDescent="0.25">
      <c r="A3912" s="1" t="s">
        <v>2981</v>
      </c>
      <c r="B3912" s="1" t="s">
        <v>6161</v>
      </c>
      <c r="C3912" s="1" t="s">
        <v>5835</v>
      </c>
      <c r="D3912" s="2">
        <v>44569</v>
      </c>
      <c r="E3912">
        <v>231387</v>
      </c>
      <c r="F3912">
        <v>559</v>
      </c>
      <c r="G3912">
        <v>0</v>
      </c>
      <c r="H3912" s="1" t="s">
        <v>5833</v>
      </c>
      <c r="I3912" s="1" t="s">
        <v>6518</v>
      </c>
      <c r="J3912" s="1" t="s">
        <v>6240</v>
      </c>
      <c r="K3912">
        <v>43</v>
      </c>
      <c r="L3912" s="1" t="s">
        <v>6241</v>
      </c>
      <c r="M3912" s="1" t="s">
        <v>6247</v>
      </c>
      <c r="N3912">
        <v>171054</v>
      </c>
      <c r="O3912" s="1" t="s">
        <v>6243</v>
      </c>
      <c r="P3912" s="2">
        <v>43877</v>
      </c>
      <c r="Q3912" s="2">
        <v>45465</v>
      </c>
      <c r="R3912" s="1" t="s">
        <v>6883</v>
      </c>
      <c r="S3912" s="1" t="s">
        <v>6884</v>
      </c>
      <c r="T3912" s="1" t="s">
        <v>9</v>
      </c>
      <c r="U3912">
        <v>9751</v>
      </c>
      <c r="V3912" s="1" t="s">
        <v>24</v>
      </c>
      <c r="W3912" s="1" t="s">
        <v>55</v>
      </c>
      <c r="X3912" s="2">
        <f t="shared" ca="1" si="61"/>
        <v>45937</v>
      </c>
      <c r="Y3912" s="1">
        <f ca="1">ROUND(YEARFRAC(Merge1[[#This Row],[Join_Date]],Merge1[[#This Row],[Today]], 3),0)</f>
        <v>6</v>
      </c>
      <c r="Z3912" s="1" t="str" cm="1">
        <f t="array" aca="1" ref="Z3912" ca="1">_xlfn.IFS(
   Merge1[[#This Row],[Customer Tenure]]&lt;=2,"New",
   Merge1[[#This Row],[Customer Tenure]]&lt;=5,"Emerging",
  Merge1[[#This Row],[Customer Tenure]]&lt;9,"Established",
   TRUE,"Loyal"
)</f>
        <v>Established</v>
      </c>
      <c r="AA3912" s="1" t="str" cm="1">
        <f t="array" ref="AA3912">_xlfn.IFS(Merge1[[#This Row],[Income]]&lt;=30000,"Low",Merge1[[#This Row],[Income]]&lt;=60000,"Medium",Merge1[[#This Row],[Income]]&lt;=100000,"High", Merge1[[#This Row],[Income]]&gt;100000," Premium")</f>
        <v xml:space="preserve"> Premium</v>
      </c>
      <c r="AB3912" s="1" t="str" cm="1">
        <f t="array" ref="AB3912">_xlfn.IFS(Merge1[[#This Row],[Age]]&lt;= 28,"Gen Z", Merge1[[#This Row],[Age]]&lt;=44,"Millennials", Merge1[[#This Row],[Age]]&lt;=60,"Gen X", Merge1[[#This Row],[Age]]&gt;60,"Baby Boomers")</f>
        <v>Millennials</v>
      </c>
      <c r="AC3912" s="1" t="str" cm="1">
        <f t="array" ref="AC3912">_xlfn.IFS(
    Merge1[[#This Row],[Balance]]&lt;=50000,"Low",
    Merge1[[#This Row],[Balance]]&lt;=200000,"Medium",
    Merge1[[#This Row],[Balance]]&gt;200000,"High"
)</f>
        <v>High</v>
      </c>
    </row>
    <row r="3913" spans="1:29" x14ac:dyDescent="0.25">
      <c r="A3913" s="1" t="s">
        <v>1008</v>
      </c>
      <c r="B3913" s="1" t="s">
        <v>5892</v>
      </c>
      <c r="C3913" s="1" t="s">
        <v>5832</v>
      </c>
      <c r="D3913" s="2">
        <v>44768</v>
      </c>
      <c r="E3913">
        <v>147026</v>
      </c>
      <c r="F3913">
        <v>786</v>
      </c>
      <c r="G3913">
        <v>0</v>
      </c>
      <c r="H3913" s="1" t="s">
        <v>5833</v>
      </c>
      <c r="I3913" s="1" t="s">
        <v>6574</v>
      </c>
      <c r="J3913" s="1" t="s">
        <v>6245</v>
      </c>
      <c r="K3913">
        <v>47</v>
      </c>
      <c r="L3913" s="1" t="s">
        <v>6260</v>
      </c>
      <c r="M3913" s="1" t="s">
        <v>6257</v>
      </c>
      <c r="N3913">
        <v>180831</v>
      </c>
      <c r="O3913" s="1" t="s">
        <v>6243</v>
      </c>
      <c r="P3913" s="2">
        <v>44115</v>
      </c>
      <c r="Q3913" s="2">
        <v>45554</v>
      </c>
      <c r="R3913" s="1" t="s">
        <v>6897</v>
      </c>
      <c r="S3913" s="1" t="s">
        <v>6898</v>
      </c>
      <c r="T3913" s="1" t="s">
        <v>28</v>
      </c>
      <c r="U3913">
        <v>5433</v>
      </c>
      <c r="V3913" s="1" t="s">
        <v>15</v>
      </c>
      <c r="W3913" s="1" t="s">
        <v>45</v>
      </c>
      <c r="X3913" s="2">
        <f t="shared" ca="1" si="61"/>
        <v>45937</v>
      </c>
      <c r="Y3913" s="1">
        <f ca="1">ROUND(YEARFRAC(Merge1[[#This Row],[Join_Date]],Merge1[[#This Row],[Today]], 3),0)</f>
        <v>5</v>
      </c>
      <c r="Z3913" s="1" t="str" cm="1">
        <f t="array" aca="1" ref="Z3913" ca="1">_xlfn.IFS(
   Merge1[[#This Row],[Customer Tenure]]&lt;=2,"New",
   Merge1[[#This Row],[Customer Tenure]]&lt;=5,"Emerging",
  Merge1[[#This Row],[Customer Tenure]]&lt;9,"Established",
   TRUE,"Loyal"
)</f>
        <v>Emerging</v>
      </c>
      <c r="AA3913" s="1" t="str" cm="1">
        <f t="array" ref="AA3913">_xlfn.IFS(Merge1[[#This Row],[Income]]&lt;=30000,"Low",Merge1[[#This Row],[Income]]&lt;=60000,"Medium",Merge1[[#This Row],[Income]]&lt;=100000,"High", Merge1[[#This Row],[Income]]&gt;100000," Premium")</f>
        <v xml:space="preserve"> Premium</v>
      </c>
      <c r="AB3913" s="1" t="str" cm="1">
        <f t="array" ref="AB3913">_xlfn.IFS(Merge1[[#This Row],[Age]]&lt;= 28,"Gen Z", Merge1[[#This Row],[Age]]&lt;=44,"Millennials", Merge1[[#This Row],[Age]]&lt;=60,"Gen X", Merge1[[#This Row],[Age]]&gt;60,"Baby Boomers")</f>
        <v>Gen X</v>
      </c>
      <c r="AC3913" s="1" t="str" cm="1">
        <f t="array" ref="AC3913">_xlfn.IFS(
    Merge1[[#This Row],[Balance]]&lt;=50000,"Low",
    Merge1[[#This Row],[Balance]]&lt;=200000,"Medium",
    Merge1[[#This Row],[Balance]]&gt;200000,"High"
)</f>
        <v>Medium</v>
      </c>
    </row>
    <row r="3914" spans="1:29" x14ac:dyDescent="0.25">
      <c r="A3914" s="1" t="s">
        <v>1443</v>
      </c>
      <c r="B3914" s="1" t="s">
        <v>6140</v>
      </c>
      <c r="C3914" s="1" t="s">
        <v>5842</v>
      </c>
      <c r="D3914" s="2">
        <v>42732</v>
      </c>
      <c r="E3914">
        <v>125829</v>
      </c>
      <c r="F3914">
        <v>666</v>
      </c>
      <c r="G3914">
        <v>0</v>
      </c>
      <c r="H3914" s="1" t="s">
        <v>5860</v>
      </c>
      <c r="I3914" s="1" t="s">
        <v>6339</v>
      </c>
      <c r="J3914" s="1" t="s">
        <v>6245</v>
      </c>
      <c r="K3914">
        <v>69</v>
      </c>
      <c r="L3914" s="1" t="s">
        <v>6260</v>
      </c>
      <c r="M3914" s="1" t="s">
        <v>6251</v>
      </c>
      <c r="N3914">
        <v>147015</v>
      </c>
      <c r="O3914" s="1" t="s">
        <v>6243</v>
      </c>
      <c r="P3914" s="2">
        <v>44996</v>
      </c>
      <c r="Q3914" s="2">
        <v>45471</v>
      </c>
      <c r="R3914" s="1" t="s">
        <v>6883</v>
      </c>
      <c r="S3914" s="1" t="s">
        <v>6884</v>
      </c>
      <c r="T3914" s="1" t="s">
        <v>14</v>
      </c>
      <c r="U3914">
        <v>6617</v>
      </c>
      <c r="V3914" s="1" t="s">
        <v>10</v>
      </c>
      <c r="W3914" s="1" t="s">
        <v>29</v>
      </c>
      <c r="X3914" s="2">
        <f t="shared" ca="1" si="61"/>
        <v>45937</v>
      </c>
      <c r="Y3914" s="1">
        <f ca="1">ROUND(YEARFRAC(Merge1[[#This Row],[Join_Date]],Merge1[[#This Row],[Today]], 3),0)</f>
        <v>3</v>
      </c>
      <c r="Z3914" s="1" t="str" cm="1">
        <f t="array" aca="1" ref="Z3914" ca="1">_xlfn.IFS(
   Merge1[[#This Row],[Customer Tenure]]&lt;=2,"New",
   Merge1[[#This Row],[Customer Tenure]]&lt;=5,"Emerging",
  Merge1[[#This Row],[Customer Tenure]]&lt;9,"Established",
   TRUE,"Loyal"
)</f>
        <v>Emerging</v>
      </c>
      <c r="AA3914" s="1" t="str" cm="1">
        <f t="array" ref="AA3914">_xlfn.IFS(Merge1[[#This Row],[Income]]&lt;=30000,"Low",Merge1[[#This Row],[Income]]&lt;=60000,"Medium",Merge1[[#This Row],[Income]]&lt;=100000,"High", Merge1[[#This Row],[Income]]&gt;100000," Premium")</f>
        <v xml:space="preserve"> Premium</v>
      </c>
      <c r="AB3914" s="1" t="str" cm="1">
        <f t="array" ref="AB3914">_xlfn.IFS(Merge1[[#This Row],[Age]]&lt;= 28,"Gen Z", Merge1[[#This Row],[Age]]&lt;=44,"Millennials", Merge1[[#This Row],[Age]]&lt;=60,"Gen X", Merge1[[#This Row],[Age]]&gt;60,"Baby Boomers")</f>
        <v>Baby Boomers</v>
      </c>
      <c r="AC3914" s="1" t="str" cm="1">
        <f t="array" ref="AC3914">_xlfn.IFS(
    Merge1[[#This Row],[Balance]]&lt;=50000,"Low",
    Merge1[[#This Row],[Balance]]&lt;=200000,"Medium",
    Merge1[[#This Row],[Balance]]&gt;200000,"High"
)</f>
        <v>Medium</v>
      </c>
    </row>
    <row r="3915" spans="1:29" x14ac:dyDescent="0.25">
      <c r="A3915" s="1" t="s">
        <v>543</v>
      </c>
      <c r="B3915" s="1" t="s">
        <v>6080</v>
      </c>
      <c r="C3915" s="1" t="s">
        <v>5846</v>
      </c>
      <c r="D3915" s="2">
        <v>45679</v>
      </c>
      <c r="E3915">
        <v>445414</v>
      </c>
      <c r="F3915">
        <v>675</v>
      </c>
      <c r="G3915">
        <v>0</v>
      </c>
      <c r="H3915" s="1" t="s">
        <v>5833</v>
      </c>
      <c r="I3915" s="1" t="s">
        <v>6469</v>
      </c>
      <c r="J3915" s="1" t="s">
        <v>6245</v>
      </c>
      <c r="K3915">
        <v>33</v>
      </c>
      <c r="L3915" s="1" t="s">
        <v>6241</v>
      </c>
      <c r="M3915" s="1" t="s">
        <v>6242</v>
      </c>
      <c r="N3915">
        <v>77372</v>
      </c>
      <c r="O3915" s="1" t="s">
        <v>6243</v>
      </c>
      <c r="P3915" s="2">
        <v>42292</v>
      </c>
      <c r="Q3915" s="2">
        <v>45838</v>
      </c>
      <c r="R3915" s="1" t="s">
        <v>6883</v>
      </c>
      <c r="S3915" s="1" t="s">
        <v>6910</v>
      </c>
      <c r="T3915" s="1" t="s">
        <v>14</v>
      </c>
      <c r="U3915">
        <v>7417</v>
      </c>
      <c r="V3915" s="1" t="s">
        <v>15</v>
      </c>
      <c r="W3915" s="1" t="s">
        <v>55</v>
      </c>
      <c r="X3915" s="2">
        <f t="shared" ca="1" si="61"/>
        <v>45937</v>
      </c>
      <c r="Y3915" s="1">
        <f ca="1">ROUND(YEARFRAC(Merge1[[#This Row],[Join_Date]],Merge1[[#This Row],[Today]], 3),0)</f>
        <v>10</v>
      </c>
      <c r="Z3915" s="1" t="str" cm="1">
        <f t="array" aca="1" ref="Z3915" ca="1">_xlfn.IFS(
   Merge1[[#This Row],[Customer Tenure]]&lt;=2,"New",
   Merge1[[#This Row],[Customer Tenure]]&lt;=5,"Emerging",
  Merge1[[#This Row],[Customer Tenure]]&lt;9,"Established",
   TRUE,"Loyal"
)</f>
        <v>Loyal</v>
      </c>
      <c r="AA3915" s="1" t="str" cm="1">
        <f t="array" ref="AA3915">_xlfn.IFS(Merge1[[#This Row],[Income]]&lt;=30000,"Low",Merge1[[#This Row],[Income]]&lt;=60000,"Medium",Merge1[[#This Row],[Income]]&lt;=100000,"High", Merge1[[#This Row],[Income]]&gt;100000," Premium")</f>
        <v>High</v>
      </c>
      <c r="AB3915" s="1" t="str" cm="1">
        <f t="array" ref="AB3915">_xlfn.IFS(Merge1[[#This Row],[Age]]&lt;= 28,"Gen Z", Merge1[[#This Row],[Age]]&lt;=44,"Millennials", Merge1[[#This Row],[Age]]&lt;=60,"Gen X", Merge1[[#This Row],[Age]]&gt;60,"Baby Boomers")</f>
        <v>Millennials</v>
      </c>
      <c r="AC3915" s="1" t="str" cm="1">
        <f t="array" ref="AC3915">_xlfn.IFS(
    Merge1[[#This Row],[Balance]]&lt;=50000,"Low",
    Merge1[[#This Row],[Balance]]&lt;=200000,"Medium",
    Merge1[[#This Row],[Balance]]&gt;200000,"High"
)</f>
        <v>High</v>
      </c>
    </row>
    <row r="3916" spans="1:29" x14ac:dyDescent="0.25">
      <c r="A3916" s="1" t="s">
        <v>320</v>
      </c>
      <c r="B3916" s="1" t="s">
        <v>5869</v>
      </c>
      <c r="C3916" s="1" t="s">
        <v>5832</v>
      </c>
      <c r="D3916" s="2">
        <v>45846</v>
      </c>
      <c r="E3916">
        <v>2187</v>
      </c>
      <c r="F3916">
        <v>799</v>
      </c>
      <c r="G3916">
        <v>0</v>
      </c>
      <c r="H3916" s="1" t="s">
        <v>5833</v>
      </c>
      <c r="I3916" s="1" t="s">
        <v>6398</v>
      </c>
      <c r="J3916" s="1" t="s">
        <v>6245</v>
      </c>
      <c r="K3916">
        <v>42</v>
      </c>
      <c r="L3916" s="1" t="s">
        <v>6260</v>
      </c>
      <c r="M3916" s="1" t="s">
        <v>6254</v>
      </c>
      <c r="N3916">
        <v>88344</v>
      </c>
      <c r="O3916" s="1" t="s">
        <v>6243</v>
      </c>
      <c r="P3916" s="2">
        <v>45720</v>
      </c>
      <c r="Q3916" s="2">
        <v>45517</v>
      </c>
      <c r="R3916" s="1" t="s">
        <v>6889</v>
      </c>
      <c r="S3916" s="1" t="s">
        <v>6890</v>
      </c>
      <c r="T3916" s="1" t="s">
        <v>9</v>
      </c>
      <c r="U3916">
        <v>9707</v>
      </c>
      <c r="V3916" s="1" t="s">
        <v>15</v>
      </c>
      <c r="W3916" s="1" t="s">
        <v>20</v>
      </c>
      <c r="X3916" s="2">
        <f t="shared" ca="1" si="61"/>
        <v>45937</v>
      </c>
      <c r="Y3916" s="1">
        <f ca="1">ROUND(YEARFRAC(Merge1[[#This Row],[Join_Date]],Merge1[[#This Row],[Today]], 3),0)</f>
        <v>1</v>
      </c>
      <c r="Z3916" s="1" t="str" cm="1">
        <f t="array" aca="1" ref="Z3916" ca="1">_xlfn.IFS(
   Merge1[[#This Row],[Customer Tenure]]&lt;=2,"New",
   Merge1[[#This Row],[Customer Tenure]]&lt;=5,"Emerging",
  Merge1[[#This Row],[Customer Tenure]]&lt;9,"Established",
   TRUE,"Loyal"
)</f>
        <v>New</v>
      </c>
      <c r="AA3916" s="1" t="str" cm="1">
        <f t="array" ref="AA3916">_xlfn.IFS(Merge1[[#This Row],[Income]]&lt;=30000,"Low",Merge1[[#This Row],[Income]]&lt;=60000,"Medium",Merge1[[#This Row],[Income]]&lt;=100000,"High", Merge1[[#This Row],[Income]]&gt;100000," Premium")</f>
        <v>High</v>
      </c>
      <c r="AB3916" s="1" t="str" cm="1">
        <f t="array" ref="AB3916">_xlfn.IFS(Merge1[[#This Row],[Age]]&lt;= 28,"Gen Z", Merge1[[#This Row],[Age]]&lt;=44,"Millennials", Merge1[[#This Row],[Age]]&lt;=60,"Gen X", Merge1[[#This Row],[Age]]&gt;60,"Baby Boomers")</f>
        <v>Millennials</v>
      </c>
      <c r="AC3916" s="1" t="str" cm="1">
        <f t="array" ref="AC3916">_xlfn.IFS(
    Merge1[[#This Row],[Balance]]&lt;=50000,"Low",
    Merge1[[#This Row],[Balance]]&lt;=200000,"Medium",
    Merge1[[#This Row],[Balance]]&gt;200000,"High"
)</f>
        <v>Low</v>
      </c>
    </row>
    <row r="3917" spans="1:29" x14ac:dyDescent="0.25">
      <c r="A3917" s="1" t="s">
        <v>3174</v>
      </c>
      <c r="B3917" s="1" t="s">
        <v>6154</v>
      </c>
      <c r="C3917" s="1" t="s">
        <v>5835</v>
      </c>
      <c r="D3917" s="2">
        <v>43174</v>
      </c>
      <c r="E3917">
        <v>201604</v>
      </c>
      <c r="F3917">
        <v>584</v>
      </c>
      <c r="G3917">
        <v>0</v>
      </c>
      <c r="H3917" s="1" t="s">
        <v>5833</v>
      </c>
      <c r="I3917" s="1" t="s">
        <v>6794</v>
      </c>
      <c r="J3917" s="1" t="s">
        <v>6240</v>
      </c>
      <c r="K3917">
        <v>35</v>
      </c>
      <c r="L3917" s="1" t="s">
        <v>6241</v>
      </c>
      <c r="M3917" s="1" t="s">
        <v>6266</v>
      </c>
      <c r="N3917">
        <v>39816</v>
      </c>
      <c r="O3917" s="1" t="s">
        <v>6248</v>
      </c>
      <c r="P3917" s="2">
        <v>43285</v>
      </c>
      <c r="Q3917" s="2">
        <v>45579</v>
      </c>
      <c r="R3917" s="1" t="s">
        <v>6912</v>
      </c>
      <c r="S3917" s="1" t="s">
        <v>6917</v>
      </c>
      <c r="T3917" s="1" t="s">
        <v>28</v>
      </c>
      <c r="U3917">
        <v>8083</v>
      </c>
      <c r="V3917" s="1" t="s">
        <v>19</v>
      </c>
      <c r="W3917" s="1" t="s">
        <v>106</v>
      </c>
      <c r="X3917" s="2">
        <f t="shared" ca="1" si="61"/>
        <v>45937</v>
      </c>
      <c r="Y3917" s="1">
        <f ca="1">ROUND(YEARFRAC(Merge1[[#This Row],[Join_Date]],Merge1[[#This Row],[Today]], 3),0)</f>
        <v>7</v>
      </c>
      <c r="Z3917" s="1" t="str" cm="1">
        <f t="array" aca="1" ref="Z3917" ca="1">_xlfn.IFS(
   Merge1[[#This Row],[Customer Tenure]]&lt;=2,"New",
   Merge1[[#This Row],[Customer Tenure]]&lt;=5,"Emerging",
  Merge1[[#This Row],[Customer Tenure]]&lt;9,"Established",
   TRUE,"Loyal"
)</f>
        <v>Established</v>
      </c>
      <c r="AA3917" s="1" t="str" cm="1">
        <f t="array" ref="AA3917">_xlfn.IFS(Merge1[[#This Row],[Income]]&lt;=30000,"Low",Merge1[[#This Row],[Income]]&lt;=60000,"Medium",Merge1[[#This Row],[Income]]&lt;=100000,"High", Merge1[[#This Row],[Income]]&gt;100000," Premium")</f>
        <v>Medium</v>
      </c>
      <c r="AB3917" s="1" t="str" cm="1">
        <f t="array" ref="AB3917">_xlfn.IFS(Merge1[[#This Row],[Age]]&lt;= 28,"Gen Z", Merge1[[#This Row],[Age]]&lt;=44,"Millennials", Merge1[[#This Row],[Age]]&lt;=60,"Gen X", Merge1[[#This Row],[Age]]&gt;60,"Baby Boomers")</f>
        <v>Millennials</v>
      </c>
      <c r="AC3917" s="1" t="str" cm="1">
        <f t="array" ref="AC3917">_xlfn.IFS(
    Merge1[[#This Row],[Balance]]&lt;=50000,"Low",
    Merge1[[#This Row],[Balance]]&lt;=200000,"Medium",
    Merge1[[#This Row],[Balance]]&gt;200000,"High"
)</f>
        <v>High</v>
      </c>
    </row>
    <row r="3918" spans="1:29" x14ac:dyDescent="0.25">
      <c r="A3918" s="1" t="s">
        <v>174</v>
      </c>
      <c r="B3918" s="1" t="s">
        <v>5929</v>
      </c>
      <c r="C3918" s="1" t="s">
        <v>5832</v>
      </c>
      <c r="D3918" s="2">
        <v>42332</v>
      </c>
      <c r="E3918">
        <v>261545</v>
      </c>
      <c r="F3918">
        <v>564</v>
      </c>
      <c r="G3918">
        <v>0</v>
      </c>
      <c r="H3918" s="1" t="s">
        <v>5833</v>
      </c>
      <c r="I3918" s="1" t="s">
        <v>6645</v>
      </c>
      <c r="J3918" s="1" t="s">
        <v>6245</v>
      </c>
      <c r="K3918">
        <v>24</v>
      </c>
      <c r="L3918" s="1" t="s">
        <v>6241</v>
      </c>
      <c r="M3918" s="1" t="s">
        <v>6242</v>
      </c>
      <c r="N3918">
        <v>53320</v>
      </c>
      <c r="O3918" s="1" t="s">
        <v>6243</v>
      </c>
      <c r="P3918" s="2">
        <v>45058</v>
      </c>
      <c r="Q3918" s="2">
        <v>45647</v>
      </c>
      <c r="R3918" s="1" t="s">
        <v>6904</v>
      </c>
      <c r="S3918" s="1" t="s">
        <v>6916</v>
      </c>
      <c r="T3918" s="1" t="s">
        <v>23</v>
      </c>
      <c r="U3918">
        <v>8162</v>
      </c>
      <c r="V3918" s="1" t="s">
        <v>15</v>
      </c>
      <c r="W3918" s="1" t="s">
        <v>55</v>
      </c>
      <c r="X3918" s="2">
        <f t="shared" ca="1" si="61"/>
        <v>45937</v>
      </c>
      <c r="Y3918" s="1">
        <f ca="1">ROUND(YEARFRAC(Merge1[[#This Row],[Join_Date]],Merge1[[#This Row],[Today]], 3),0)</f>
        <v>2</v>
      </c>
      <c r="Z3918" s="1" t="str" cm="1">
        <f t="array" aca="1" ref="Z3918" ca="1">_xlfn.IFS(
   Merge1[[#This Row],[Customer Tenure]]&lt;=2,"New",
   Merge1[[#This Row],[Customer Tenure]]&lt;=5,"Emerging",
  Merge1[[#This Row],[Customer Tenure]]&lt;9,"Established",
   TRUE,"Loyal"
)</f>
        <v>New</v>
      </c>
      <c r="AA3918" s="1" t="str" cm="1">
        <f t="array" ref="AA3918">_xlfn.IFS(Merge1[[#This Row],[Income]]&lt;=30000,"Low",Merge1[[#This Row],[Income]]&lt;=60000,"Medium",Merge1[[#This Row],[Income]]&lt;=100000,"High", Merge1[[#This Row],[Income]]&gt;100000," Premium")</f>
        <v>Medium</v>
      </c>
      <c r="AB3918" s="1" t="str" cm="1">
        <f t="array" ref="AB3918">_xlfn.IFS(Merge1[[#This Row],[Age]]&lt;= 28,"Gen Z", Merge1[[#This Row],[Age]]&lt;=44,"Millennials", Merge1[[#This Row],[Age]]&lt;=60,"Gen X", Merge1[[#This Row],[Age]]&gt;60,"Baby Boomers")</f>
        <v>Gen Z</v>
      </c>
      <c r="AC3918" s="1" t="str" cm="1">
        <f t="array" ref="AC3918">_xlfn.IFS(
    Merge1[[#This Row],[Balance]]&lt;=50000,"Low",
    Merge1[[#This Row],[Balance]]&lt;=200000,"Medium",
    Merge1[[#This Row],[Balance]]&gt;200000,"High"
)</f>
        <v>High</v>
      </c>
    </row>
    <row r="3919" spans="1:29" x14ac:dyDescent="0.25">
      <c r="A3919" s="1" t="s">
        <v>788</v>
      </c>
      <c r="B3919" s="1" t="s">
        <v>5920</v>
      </c>
      <c r="C3919" s="1" t="s">
        <v>5835</v>
      </c>
      <c r="D3919" s="2">
        <v>45492</v>
      </c>
      <c r="E3919">
        <v>131208</v>
      </c>
      <c r="F3919">
        <v>663</v>
      </c>
      <c r="G3919">
        <v>0</v>
      </c>
      <c r="H3919" s="1" t="s">
        <v>5833</v>
      </c>
      <c r="I3919" s="1" t="s">
        <v>6860</v>
      </c>
      <c r="J3919" s="1" t="s">
        <v>6245</v>
      </c>
      <c r="K3919">
        <v>31</v>
      </c>
      <c r="L3919" s="1" t="s">
        <v>6246</v>
      </c>
      <c r="M3919" s="1" t="s">
        <v>6247</v>
      </c>
      <c r="N3919">
        <v>52556</v>
      </c>
      <c r="O3919" s="1" t="s">
        <v>6248</v>
      </c>
      <c r="P3919" s="2">
        <v>42561</v>
      </c>
      <c r="Q3919" s="2">
        <v>45888</v>
      </c>
      <c r="R3919" s="1" t="s">
        <v>6889</v>
      </c>
      <c r="S3919" s="1" t="s">
        <v>6915</v>
      </c>
      <c r="T3919" s="1" t="s">
        <v>28</v>
      </c>
      <c r="U3919">
        <v>9577</v>
      </c>
      <c r="V3919" s="1" t="s">
        <v>24</v>
      </c>
      <c r="W3919" s="1" t="s">
        <v>40</v>
      </c>
      <c r="X3919" s="2">
        <f t="shared" ca="1" si="61"/>
        <v>45937</v>
      </c>
      <c r="Y3919" s="1">
        <f ca="1">ROUND(YEARFRAC(Merge1[[#This Row],[Join_Date]],Merge1[[#This Row],[Today]], 3),0)</f>
        <v>9</v>
      </c>
      <c r="Z3919" s="1" t="str" cm="1">
        <f t="array" aca="1" ref="Z3919" ca="1">_xlfn.IFS(
   Merge1[[#This Row],[Customer Tenure]]&lt;=2,"New",
   Merge1[[#This Row],[Customer Tenure]]&lt;=5,"Emerging",
  Merge1[[#This Row],[Customer Tenure]]&lt;9,"Established",
   TRUE,"Loyal"
)</f>
        <v>Loyal</v>
      </c>
      <c r="AA3919" s="1" t="str" cm="1">
        <f t="array" ref="AA3919">_xlfn.IFS(Merge1[[#This Row],[Income]]&lt;=30000,"Low",Merge1[[#This Row],[Income]]&lt;=60000,"Medium",Merge1[[#This Row],[Income]]&lt;=100000,"High", Merge1[[#This Row],[Income]]&gt;100000," Premium")</f>
        <v>Medium</v>
      </c>
      <c r="AB3919" s="1" t="str" cm="1">
        <f t="array" ref="AB3919">_xlfn.IFS(Merge1[[#This Row],[Age]]&lt;= 28,"Gen Z", Merge1[[#This Row],[Age]]&lt;=44,"Millennials", Merge1[[#This Row],[Age]]&lt;=60,"Gen X", Merge1[[#This Row],[Age]]&gt;60,"Baby Boomers")</f>
        <v>Millennials</v>
      </c>
      <c r="AC3919" s="1" t="str" cm="1">
        <f t="array" ref="AC3919">_xlfn.IFS(
    Merge1[[#This Row],[Balance]]&lt;=50000,"Low",
    Merge1[[#This Row],[Balance]]&lt;=200000,"Medium",
    Merge1[[#This Row],[Balance]]&gt;200000,"High"
)</f>
        <v>Medium</v>
      </c>
    </row>
    <row r="3920" spans="1:29" x14ac:dyDescent="0.25">
      <c r="A3920" s="1" t="s">
        <v>1348</v>
      </c>
      <c r="B3920" s="1" t="s">
        <v>6002</v>
      </c>
      <c r="C3920" s="1" t="s">
        <v>5846</v>
      </c>
      <c r="D3920" s="2">
        <v>42251</v>
      </c>
      <c r="E3920">
        <v>420446</v>
      </c>
      <c r="F3920">
        <v>417</v>
      </c>
      <c r="G3920">
        <v>0</v>
      </c>
      <c r="H3920" s="1" t="s">
        <v>5833</v>
      </c>
      <c r="I3920" s="1" t="s">
        <v>6470</v>
      </c>
      <c r="J3920" s="1" t="s">
        <v>6240</v>
      </c>
      <c r="K3920">
        <v>72</v>
      </c>
      <c r="L3920" s="1" t="s">
        <v>6260</v>
      </c>
      <c r="M3920" s="1" t="s">
        <v>6257</v>
      </c>
      <c r="N3920">
        <v>143786</v>
      </c>
      <c r="O3920" s="1" t="s">
        <v>6243</v>
      </c>
      <c r="P3920" s="2">
        <v>45538</v>
      </c>
      <c r="Q3920" s="2">
        <v>45753</v>
      </c>
      <c r="R3920" s="1" t="s">
        <v>6893</v>
      </c>
      <c r="S3920" s="1" t="s">
        <v>6894</v>
      </c>
      <c r="T3920" s="1" t="s">
        <v>23</v>
      </c>
      <c r="U3920">
        <v>8869</v>
      </c>
      <c r="V3920" s="1" t="s">
        <v>15</v>
      </c>
      <c r="W3920" s="1" t="s">
        <v>106</v>
      </c>
      <c r="X3920" s="2">
        <f t="shared" ca="1" si="61"/>
        <v>45937</v>
      </c>
      <c r="Y3920" s="1">
        <f ca="1">ROUND(YEARFRAC(Merge1[[#This Row],[Join_Date]],Merge1[[#This Row],[Today]], 3),0)</f>
        <v>1</v>
      </c>
      <c r="Z3920" s="1" t="str" cm="1">
        <f t="array" aca="1" ref="Z3920" ca="1">_xlfn.IFS(
   Merge1[[#This Row],[Customer Tenure]]&lt;=2,"New",
   Merge1[[#This Row],[Customer Tenure]]&lt;=5,"Emerging",
  Merge1[[#This Row],[Customer Tenure]]&lt;9,"Established",
   TRUE,"Loyal"
)</f>
        <v>New</v>
      </c>
      <c r="AA3920" s="1" t="str" cm="1">
        <f t="array" ref="AA3920">_xlfn.IFS(Merge1[[#This Row],[Income]]&lt;=30000,"Low",Merge1[[#This Row],[Income]]&lt;=60000,"Medium",Merge1[[#This Row],[Income]]&lt;=100000,"High", Merge1[[#This Row],[Income]]&gt;100000," Premium")</f>
        <v xml:space="preserve"> Premium</v>
      </c>
      <c r="AB3920" s="1" t="str" cm="1">
        <f t="array" ref="AB3920">_xlfn.IFS(Merge1[[#This Row],[Age]]&lt;= 28,"Gen Z", Merge1[[#This Row],[Age]]&lt;=44,"Millennials", Merge1[[#This Row],[Age]]&lt;=60,"Gen X", Merge1[[#This Row],[Age]]&gt;60,"Baby Boomers")</f>
        <v>Baby Boomers</v>
      </c>
      <c r="AC3920" s="1" t="str" cm="1">
        <f t="array" ref="AC3920">_xlfn.IFS(
    Merge1[[#This Row],[Balance]]&lt;=50000,"Low",
    Merge1[[#This Row],[Balance]]&lt;=200000,"Medium",
    Merge1[[#This Row],[Balance]]&gt;200000,"High"
)</f>
        <v>High</v>
      </c>
    </row>
    <row r="3921" spans="1:29" x14ac:dyDescent="0.25">
      <c r="A3921" s="1" t="s">
        <v>176</v>
      </c>
      <c r="B3921" s="1" t="s">
        <v>6021</v>
      </c>
      <c r="C3921" s="1" t="s">
        <v>5835</v>
      </c>
      <c r="D3921" s="2">
        <v>44768</v>
      </c>
      <c r="E3921">
        <v>301994</v>
      </c>
      <c r="F3921">
        <v>311</v>
      </c>
      <c r="G3921">
        <v>445977</v>
      </c>
      <c r="H3921" s="1" t="s">
        <v>5833</v>
      </c>
      <c r="I3921" s="1" t="s">
        <v>6773</v>
      </c>
      <c r="J3921" s="1" t="s">
        <v>6240</v>
      </c>
      <c r="K3921">
        <v>45</v>
      </c>
      <c r="L3921" s="1" t="s">
        <v>6260</v>
      </c>
      <c r="M3921" s="1" t="s">
        <v>6242</v>
      </c>
      <c r="N3921">
        <v>121520</v>
      </c>
      <c r="O3921" s="1" t="s">
        <v>6248</v>
      </c>
      <c r="P3921" s="2">
        <v>44111</v>
      </c>
      <c r="Q3921" s="2">
        <v>45854</v>
      </c>
      <c r="R3921" s="1" t="s">
        <v>6891</v>
      </c>
      <c r="S3921" s="1" t="s">
        <v>6892</v>
      </c>
      <c r="T3921" s="1" t="s">
        <v>9</v>
      </c>
      <c r="U3921">
        <v>5778</v>
      </c>
      <c r="V3921" s="1" t="s">
        <v>19</v>
      </c>
      <c r="W3921" s="1" t="s">
        <v>20</v>
      </c>
      <c r="X3921" s="2">
        <f t="shared" ca="1" si="61"/>
        <v>45937</v>
      </c>
      <c r="Y3921" s="1">
        <f ca="1">ROUND(YEARFRAC(Merge1[[#This Row],[Join_Date]],Merge1[[#This Row],[Today]], 3),0)</f>
        <v>5</v>
      </c>
      <c r="Z3921" s="1" t="str" cm="1">
        <f t="array" aca="1" ref="Z3921" ca="1">_xlfn.IFS(
   Merge1[[#This Row],[Customer Tenure]]&lt;=2,"New",
   Merge1[[#This Row],[Customer Tenure]]&lt;=5,"Emerging",
  Merge1[[#This Row],[Customer Tenure]]&lt;9,"Established",
   TRUE,"Loyal"
)</f>
        <v>Emerging</v>
      </c>
      <c r="AA3921" s="1" t="str" cm="1">
        <f t="array" ref="AA3921">_xlfn.IFS(Merge1[[#This Row],[Income]]&lt;=30000,"Low",Merge1[[#This Row],[Income]]&lt;=60000,"Medium",Merge1[[#This Row],[Income]]&lt;=100000,"High", Merge1[[#This Row],[Income]]&gt;100000," Premium")</f>
        <v xml:space="preserve"> Premium</v>
      </c>
      <c r="AB3921" s="1" t="str" cm="1">
        <f t="array" ref="AB3921">_xlfn.IFS(Merge1[[#This Row],[Age]]&lt;= 28,"Gen Z", Merge1[[#This Row],[Age]]&lt;=44,"Millennials", Merge1[[#This Row],[Age]]&lt;=60,"Gen X", Merge1[[#This Row],[Age]]&gt;60,"Baby Boomers")</f>
        <v>Gen X</v>
      </c>
      <c r="AC3921" s="1" t="str" cm="1">
        <f t="array" ref="AC3921">_xlfn.IFS(
    Merge1[[#This Row],[Balance]]&lt;=50000,"Low",
    Merge1[[#This Row],[Balance]]&lt;=200000,"Medium",
    Merge1[[#This Row],[Balance]]&gt;200000,"High"
)</f>
        <v>High</v>
      </c>
    </row>
    <row r="3922" spans="1:29" x14ac:dyDescent="0.25">
      <c r="A3922" s="1" t="s">
        <v>731</v>
      </c>
      <c r="B3922" s="1" t="s">
        <v>5902</v>
      </c>
      <c r="C3922" s="1" t="s">
        <v>5842</v>
      </c>
      <c r="D3922" s="2">
        <v>44565</v>
      </c>
      <c r="E3922">
        <v>54935</v>
      </c>
      <c r="F3922">
        <v>791</v>
      </c>
      <c r="G3922">
        <v>0</v>
      </c>
      <c r="H3922" s="1" t="s">
        <v>5860</v>
      </c>
      <c r="I3922" s="1" t="s">
        <v>6775</v>
      </c>
      <c r="J3922" s="1" t="s">
        <v>6240</v>
      </c>
      <c r="K3922">
        <v>58</v>
      </c>
      <c r="L3922" s="1" t="s">
        <v>6246</v>
      </c>
      <c r="M3922" s="1" t="s">
        <v>6266</v>
      </c>
      <c r="N3922">
        <v>81272</v>
      </c>
      <c r="O3922" s="1" t="s">
        <v>6243</v>
      </c>
      <c r="P3922" s="2">
        <v>42747</v>
      </c>
      <c r="Q3922" s="2">
        <v>45844</v>
      </c>
      <c r="R3922" s="1" t="s">
        <v>6891</v>
      </c>
      <c r="S3922" s="1" t="s">
        <v>6892</v>
      </c>
      <c r="T3922" s="1" t="s">
        <v>23</v>
      </c>
      <c r="U3922">
        <v>2384</v>
      </c>
      <c r="V3922" s="1" t="s">
        <v>10</v>
      </c>
      <c r="W3922" s="1" t="s">
        <v>40</v>
      </c>
      <c r="X3922" s="2">
        <f t="shared" ca="1" si="61"/>
        <v>45937</v>
      </c>
      <c r="Y3922" s="1">
        <f ca="1">ROUND(YEARFRAC(Merge1[[#This Row],[Join_Date]],Merge1[[#This Row],[Today]], 3),0)</f>
        <v>9</v>
      </c>
      <c r="Z3922" s="1" t="str" cm="1">
        <f t="array" aca="1" ref="Z3922" ca="1">_xlfn.IFS(
   Merge1[[#This Row],[Customer Tenure]]&lt;=2,"New",
   Merge1[[#This Row],[Customer Tenure]]&lt;=5,"Emerging",
  Merge1[[#This Row],[Customer Tenure]]&lt;9,"Established",
   TRUE,"Loyal"
)</f>
        <v>Loyal</v>
      </c>
      <c r="AA3922" s="1" t="str" cm="1">
        <f t="array" ref="AA3922">_xlfn.IFS(Merge1[[#This Row],[Income]]&lt;=30000,"Low",Merge1[[#This Row],[Income]]&lt;=60000,"Medium",Merge1[[#This Row],[Income]]&lt;=100000,"High", Merge1[[#This Row],[Income]]&gt;100000," Premium")</f>
        <v>High</v>
      </c>
      <c r="AB3922" s="1" t="str" cm="1">
        <f t="array" ref="AB3922">_xlfn.IFS(Merge1[[#This Row],[Age]]&lt;= 28,"Gen Z", Merge1[[#This Row],[Age]]&lt;=44,"Millennials", Merge1[[#This Row],[Age]]&lt;=60,"Gen X", Merge1[[#This Row],[Age]]&gt;60,"Baby Boomers")</f>
        <v>Gen X</v>
      </c>
      <c r="AC3922" s="1" t="str" cm="1">
        <f t="array" ref="AC3922">_xlfn.IFS(
    Merge1[[#This Row],[Balance]]&lt;=50000,"Low",
    Merge1[[#This Row],[Balance]]&lt;=200000,"Medium",
    Merge1[[#This Row],[Balance]]&gt;200000,"High"
)</f>
        <v>Medium</v>
      </c>
    </row>
    <row r="3923" spans="1:29" x14ac:dyDescent="0.25">
      <c r="A3923" s="1" t="s">
        <v>1612</v>
      </c>
      <c r="B3923" s="1" t="s">
        <v>5876</v>
      </c>
      <c r="C3923" s="1" t="s">
        <v>5832</v>
      </c>
      <c r="D3923" s="2">
        <v>44171</v>
      </c>
      <c r="E3923">
        <v>368760</v>
      </c>
      <c r="F3923">
        <v>536</v>
      </c>
      <c r="G3923">
        <v>0</v>
      </c>
      <c r="H3923" s="1" t="s">
        <v>5833</v>
      </c>
      <c r="I3923" s="1" t="s">
        <v>6550</v>
      </c>
      <c r="J3923" s="1" t="s">
        <v>6245</v>
      </c>
      <c r="K3923">
        <v>52</v>
      </c>
      <c r="L3923" s="1" t="s">
        <v>6260</v>
      </c>
      <c r="M3923" s="1" t="s">
        <v>6262</v>
      </c>
      <c r="N3923">
        <v>72098</v>
      </c>
      <c r="O3923" s="1" t="s">
        <v>6243</v>
      </c>
      <c r="P3923" s="2">
        <v>44544</v>
      </c>
      <c r="Q3923" s="2">
        <v>45297</v>
      </c>
      <c r="R3923" s="1" t="s">
        <v>6902</v>
      </c>
      <c r="S3923" s="1" t="s">
        <v>6903</v>
      </c>
      <c r="T3923" s="1" t="s">
        <v>9</v>
      </c>
      <c r="U3923">
        <v>4100</v>
      </c>
      <c r="V3923" s="1" t="s">
        <v>15</v>
      </c>
      <c r="W3923" s="1" t="s">
        <v>55</v>
      </c>
      <c r="X3923" s="2">
        <f t="shared" ca="1" si="61"/>
        <v>45937</v>
      </c>
      <c r="Y3923" s="1">
        <f ca="1">ROUND(YEARFRAC(Merge1[[#This Row],[Join_Date]],Merge1[[#This Row],[Today]], 3),0)</f>
        <v>4</v>
      </c>
      <c r="Z3923" s="1" t="str" cm="1">
        <f t="array" aca="1" ref="Z3923" ca="1">_xlfn.IFS(
   Merge1[[#This Row],[Customer Tenure]]&lt;=2,"New",
   Merge1[[#This Row],[Customer Tenure]]&lt;=5,"Emerging",
  Merge1[[#This Row],[Customer Tenure]]&lt;9,"Established",
   TRUE,"Loyal"
)</f>
        <v>Emerging</v>
      </c>
      <c r="AA3923" s="1" t="str" cm="1">
        <f t="array" ref="AA3923">_xlfn.IFS(Merge1[[#This Row],[Income]]&lt;=30000,"Low",Merge1[[#This Row],[Income]]&lt;=60000,"Medium",Merge1[[#This Row],[Income]]&lt;=100000,"High", Merge1[[#This Row],[Income]]&gt;100000," Premium")</f>
        <v>High</v>
      </c>
      <c r="AB3923" s="1" t="str" cm="1">
        <f t="array" ref="AB3923">_xlfn.IFS(Merge1[[#This Row],[Age]]&lt;= 28,"Gen Z", Merge1[[#This Row],[Age]]&lt;=44,"Millennials", Merge1[[#This Row],[Age]]&lt;=60,"Gen X", Merge1[[#This Row],[Age]]&gt;60,"Baby Boomers")</f>
        <v>Gen X</v>
      </c>
      <c r="AC3923" s="1" t="str" cm="1">
        <f t="array" ref="AC3923">_xlfn.IFS(
    Merge1[[#This Row],[Balance]]&lt;=50000,"Low",
    Merge1[[#This Row],[Balance]]&lt;=200000,"Medium",
    Merge1[[#This Row],[Balance]]&gt;200000,"High"
)</f>
        <v>High</v>
      </c>
    </row>
    <row r="3924" spans="1:29" x14ac:dyDescent="0.25">
      <c r="A3924" s="1" t="s">
        <v>74</v>
      </c>
      <c r="B3924" s="1" t="s">
        <v>5927</v>
      </c>
      <c r="C3924" s="1" t="s">
        <v>5832</v>
      </c>
      <c r="D3924" s="2">
        <v>44834</v>
      </c>
      <c r="E3924">
        <v>223861</v>
      </c>
      <c r="F3924">
        <v>343</v>
      </c>
      <c r="G3924">
        <v>0</v>
      </c>
      <c r="H3924" s="1" t="s">
        <v>5833</v>
      </c>
      <c r="I3924" s="1" t="s">
        <v>6476</v>
      </c>
      <c r="J3924" s="1" t="s">
        <v>6240</v>
      </c>
      <c r="K3924">
        <v>44</v>
      </c>
      <c r="L3924" s="1" t="s">
        <v>6246</v>
      </c>
      <c r="M3924" s="1" t="s">
        <v>6254</v>
      </c>
      <c r="N3924">
        <v>47082</v>
      </c>
      <c r="O3924" s="1" t="s">
        <v>6248</v>
      </c>
      <c r="P3924" s="2">
        <v>45843</v>
      </c>
      <c r="Q3924" s="2">
        <v>45213</v>
      </c>
      <c r="R3924" s="1" t="s">
        <v>6912</v>
      </c>
      <c r="S3924" s="1" t="s">
        <v>6913</v>
      </c>
      <c r="T3924" s="1" t="s">
        <v>28</v>
      </c>
      <c r="U3924">
        <v>1025</v>
      </c>
      <c r="V3924" s="1" t="s">
        <v>15</v>
      </c>
      <c r="W3924" s="1" t="s">
        <v>25</v>
      </c>
      <c r="X3924" s="2">
        <f t="shared" ca="1" si="61"/>
        <v>45937</v>
      </c>
      <c r="Y3924" s="1">
        <f ca="1">ROUND(YEARFRAC(Merge1[[#This Row],[Join_Date]],Merge1[[#This Row],[Today]], 3),0)</f>
        <v>0</v>
      </c>
      <c r="Z3924" s="1" t="str" cm="1">
        <f t="array" aca="1" ref="Z3924" ca="1">_xlfn.IFS(
   Merge1[[#This Row],[Customer Tenure]]&lt;=2,"New",
   Merge1[[#This Row],[Customer Tenure]]&lt;=5,"Emerging",
  Merge1[[#This Row],[Customer Tenure]]&lt;9,"Established",
   TRUE,"Loyal"
)</f>
        <v>New</v>
      </c>
      <c r="AA3924" s="1" t="str" cm="1">
        <f t="array" ref="AA3924">_xlfn.IFS(Merge1[[#This Row],[Income]]&lt;=30000,"Low",Merge1[[#This Row],[Income]]&lt;=60000,"Medium",Merge1[[#This Row],[Income]]&lt;=100000,"High", Merge1[[#This Row],[Income]]&gt;100000," Premium")</f>
        <v>Medium</v>
      </c>
      <c r="AB3924" s="1" t="str" cm="1">
        <f t="array" ref="AB3924">_xlfn.IFS(Merge1[[#This Row],[Age]]&lt;= 28,"Gen Z", Merge1[[#This Row],[Age]]&lt;=44,"Millennials", Merge1[[#This Row],[Age]]&lt;=60,"Gen X", Merge1[[#This Row],[Age]]&gt;60,"Baby Boomers")</f>
        <v>Millennials</v>
      </c>
      <c r="AC3924" s="1" t="str" cm="1">
        <f t="array" ref="AC3924">_xlfn.IFS(
    Merge1[[#This Row],[Balance]]&lt;=50000,"Low",
    Merge1[[#This Row],[Balance]]&lt;=200000,"Medium",
    Merge1[[#This Row],[Balance]]&gt;200000,"High"
)</f>
        <v>High</v>
      </c>
    </row>
    <row r="3925" spans="1:29" x14ac:dyDescent="0.25">
      <c r="A3925" s="1" t="s">
        <v>674</v>
      </c>
      <c r="B3925" s="1" t="s">
        <v>5840</v>
      </c>
      <c r="C3925" s="1" t="s">
        <v>5832</v>
      </c>
      <c r="D3925" s="2">
        <v>45602</v>
      </c>
      <c r="E3925">
        <v>333840</v>
      </c>
      <c r="F3925">
        <v>428</v>
      </c>
      <c r="G3925">
        <v>0</v>
      </c>
      <c r="H3925" s="1" t="s">
        <v>5833</v>
      </c>
      <c r="I3925" s="1" t="s">
        <v>6440</v>
      </c>
      <c r="J3925" s="1" t="s">
        <v>6240</v>
      </c>
      <c r="K3925">
        <v>38</v>
      </c>
      <c r="L3925" s="1" t="s">
        <v>6246</v>
      </c>
      <c r="M3925" s="1" t="s">
        <v>6266</v>
      </c>
      <c r="N3925">
        <v>177732</v>
      </c>
      <c r="O3925" s="1" t="s">
        <v>6248</v>
      </c>
      <c r="P3925" s="2">
        <v>43409</v>
      </c>
      <c r="Q3925" s="2">
        <v>45885</v>
      </c>
      <c r="R3925" s="1" t="s">
        <v>6889</v>
      </c>
      <c r="S3925" s="1" t="s">
        <v>6915</v>
      </c>
      <c r="T3925" s="1" t="s">
        <v>28</v>
      </c>
      <c r="U3925">
        <v>345</v>
      </c>
      <c r="V3925" s="1" t="s">
        <v>19</v>
      </c>
      <c r="W3925" s="1" t="s">
        <v>50</v>
      </c>
      <c r="X3925" s="2">
        <f t="shared" ca="1" si="61"/>
        <v>45937</v>
      </c>
      <c r="Y3925" s="1">
        <f ca="1">ROUND(YEARFRAC(Merge1[[#This Row],[Join_Date]],Merge1[[#This Row],[Today]], 3),0)</f>
        <v>7</v>
      </c>
      <c r="Z3925" s="1" t="str" cm="1">
        <f t="array" aca="1" ref="Z3925" ca="1">_xlfn.IFS(
   Merge1[[#This Row],[Customer Tenure]]&lt;=2,"New",
   Merge1[[#This Row],[Customer Tenure]]&lt;=5,"Emerging",
  Merge1[[#This Row],[Customer Tenure]]&lt;9,"Established",
   TRUE,"Loyal"
)</f>
        <v>Established</v>
      </c>
      <c r="AA3925" s="1" t="str" cm="1">
        <f t="array" ref="AA3925">_xlfn.IFS(Merge1[[#This Row],[Income]]&lt;=30000,"Low",Merge1[[#This Row],[Income]]&lt;=60000,"Medium",Merge1[[#This Row],[Income]]&lt;=100000,"High", Merge1[[#This Row],[Income]]&gt;100000," Premium")</f>
        <v xml:space="preserve"> Premium</v>
      </c>
      <c r="AB3925" s="1" t="str" cm="1">
        <f t="array" ref="AB3925">_xlfn.IFS(Merge1[[#This Row],[Age]]&lt;= 28,"Gen Z", Merge1[[#This Row],[Age]]&lt;=44,"Millennials", Merge1[[#This Row],[Age]]&lt;=60,"Gen X", Merge1[[#This Row],[Age]]&gt;60,"Baby Boomers")</f>
        <v>Millennials</v>
      </c>
      <c r="AC3925" s="1" t="str" cm="1">
        <f t="array" ref="AC3925">_xlfn.IFS(
    Merge1[[#This Row],[Balance]]&lt;=50000,"Low",
    Merge1[[#This Row],[Balance]]&lt;=200000,"Medium",
    Merge1[[#This Row],[Balance]]&gt;200000,"High"
)</f>
        <v>High</v>
      </c>
    </row>
    <row r="3926" spans="1:29" x14ac:dyDescent="0.25">
      <c r="A3926" s="1" t="s">
        <v>339</v>
      </c>
      <c r="B3926" s="1" t="s">
        <v>6093</v>
      </c>
      <c r="C3926" s="1" t="s">
        <v>5835</v>
      </c>
      <c r="D3926" s="2">
        <v>43263</v>
      </c>
      <c r="E3926">
        <v>268788</v>
      </c>
      <c r="F3926">
        <v>595</v>
      </c>
      <c r="G3926">
        <v>0</v>
      </c>
      <c r="H3926" s="1" t="s">
        <v>5838</v>
      </c>
      <c r="I3926" s="1" t="s">
        <v>6381</v>
      </c>
      <c r="J3926" s="1" t="s">
        <v>6245</v>
      </c>
      <c r="K3926">
        <v>72</v>
      </c>
      <c r="L3926" s="1" t="s">
        <v>6260</v>
      </c>
      <c r="M3926" s="1" t="s">
        <v>6257</v>
      </c>
      <c r="N3926">
        <v>106231</v>
      </c>
      <c r="O3926" s="1" t="s">
        <v>6243</v>
      </c>
      <c r="P3926" s="2">
        <v>44560</v>
      </c>
      <c r="Q3926" s="2">
        <v>45486</v>
      </c>
      <c r="R3926" s="1" t="s">
        <v>6891</v>
      </c>
      <c r="S3926" s="1" t="s">
        <v>6895</v>
      </c>
      <c r="T3926" s="1" t="s">
        <v>23</v>
      </c>
      <c r="U3926">
        <v>90</v>
      </c>
      <c r="V3926" s="1" t="s">
        <v>19</v>
      </c>
      <c r="W3926" s="1" t="s">
        <v>29</v>
      </c>
      <c r="X3926" s="2">
        <f t="shared" ca="1" si="61"/>
        <v>45937</v>
      </c>
      <c r="Y3926" s="1">
        <f ca="1">ROUND(YEARFRAC(Merge1[[#This Row],[Join_Date]],Merge1[[#This Row],[Today]], 3),0)</f>
        <v>4</v>
      </c>
      <c r="Z3926" s="1" t="str" cm="1">
        <f t="array" aca="1" ref="Z3926" ca="1">_xlfn.IFS(
   Merge1[[#This Row],[Customer Tenure]]&lt;=2,"New",
   Merge1[[#This Row],[Customer Tenure]]&lt;=5,"Emerging",
  Merge1[[#This Row],[Customer Tenure]]&lt;9,"Established",
   TRUE,"Loyal"
)</f>
        <v>Emerging</v>
      </c>
      <c r="AA3926" s="1" t="str" cm="1">
        <f t="array" ref="AA3926">_xlfn.IFS(Merge1[[#This Row],[Income]]&lt;=30000,"Low",Merge1[[#This Row],[Income]]&lt;=60000,"Medium",Merge1[[#This Row],[Income]]&lt;=100000,"High", Merge1[[#This Row],[Income]]&gt;100000," Premium")</f>
        <v xml:space="preserve"> Premium</v>
      </c>
      <c r="AB3926" s="1" t="str" cm="1">
        <f t="array" ref="AB3926">_xlfn.IFS(Merge1[[#This Row],[Age]]&lt;= 28,"Gen Z", Merge1[[#This Row],[Age]]&lt;=44,"Millennials", Merge1[[#This Row],[Age]]&lt;=60,"Gen X", Merge1[[#This Row],[Age]]&gt;60,"Baby Boomers")</f>
        <v>Baby Boomers</v>
      </c>
      <c r="AC3926" s="1" t="str" cm="1">
        <f t="array" ref="AC3926">_xlfn.IFS(
    Merge1[[#This Row],[Balance]]&lt;=50000,"Low",
    Merge1[[#This Row],[Balance]]&lt;=200000,"Medium",
    Merge1[[#This Row],[Balance]]&gt;200000,"High"
)</f>
        <v>High</v>
      </c>
    </row>
    <row r="3927" spans="1:29" x14ac:dyDescent="0.25">
      <c r="A3927" s="1" t="s">
        <v>1035</v>
      </c>
      <c r="B3927" s="1" t="s">
        <v>5969</v>
      </c>
      <c r="C3927" s="1" t="s">
        <v>5842</v>
      </c>
      <c r="D3927" s="2">
        <v>43449</v>
      </c>
      <c r="E3927">
        <v>76848</v>
      </c>
      <c r="F3927">
        <v>325</v>
      </c>
      <c r="G3927">
        <v>0</v>
      </c>
      <c r="H3927" s="1" t="s">
        <v>5833</v>
      </c>
      <c r="I3927" s="1" t="s">
        <v>6560</v>
      </c>
      <c r="J3927" s="1" t="s">
        <v>6240</v>
      </c>
      <c r="K3927">
        <v>40</v>
      </c>
      <c r="L3927" s="1" t="s">
        <v>6241</v>
      </c>
      <c r="M3927" s="1" t="s">
        <v>6242</v>
      </c>
      <c r="N3927">
        <v>99083</v>
      </c>
      <c r="O3927" s="1" t="s">
        <v>6248</v>
      </c>
      <c r="P3927" s="2">
        <v>45179</v>
      </c>
      <c r="Q3927" s="2">
        <v>45538</v>
      </c>
      <c r="R3927" s="1" t="s">
        <v>6897</v>
      </c>
      <c r="S3927" s="1" t="s">
        <v>6898</v>
      </c>
      <c r="T3927" s="1" t="s">
        <v>28</v>
      </c>
      <c r="U3927">
        <v>2144</v>
      </c>
      <c r="V3927" s="1" t="s">
        <v>19</v>
      </c>
      <c r="W3927" s="1" t="s">
        <v>11</v>
      </c>
      <c r="X3927" s="2">
        <f t="shared" ca="1" si="61"/>
        <v>45937</v>
      </c>
      <c r="Y3927" s="1">
        <f ca="1">ROUND(YEARFRAC(Merge1[[#This Row],[Join_Date]],Merge1[[#This Row],[Today]], 3),0)</f>
        <v>2</v>
      </c>
      <c r="Z3927" s="1" t="str" cm="1">
        <f t="array" aca="1" ref="Z3927" ca="1">_xlfn.IFS(
   Merge1[[#This Row],[Customer Tenure]]&lt;=2,"New",
   Merge1[[#This Row],[Customer Tenure]]&lt;=5,"Emerging",
  Merge1[[#This Row],[Customer Tenure]]&lt;9,"Established",
   TRUE,"Loyal"
)</f>
        <v>New</v>
      </c>
      <c r="AA3927" s="1" t="str" cm="1">
        <f t="array" ref="AA3927">_xlfn.IFS(Merge1[[#This Row],[Income]]&lt;=30000,"Low",Merge1[[#This Row],[Income]]&lt;=60000,"Medium",Merge1[[#This Row],[Income]]&lt;=100000,"High", Merge1[[#This Row],[Income]]&gt;100000," Premium")</f>
        <v>High</v>
      </c>
      <c r="AB3927" s="1" t="str" cm="1">
        <f t="array" ref="AB3927">_xlfn.IFS(Merge1[[#This Row],[Age]]&lt;= 28,"Gen Z", Merge1[[#This Row],[Age]]&lt;=44,"Millennials", Merge1[[#This Row],[Age]]&lt;=60,"Gen X", Merge1[[#This Row],[Age]]&gt;60,"Baby Boomers")</f>
        <v>Millennials</v>
      </c>
      <c r="AC3927" s="1" t="str" cm="1">
        <f t="array" ref="AC3927">_xlfn.IFS(
    Merge1[[#This Row],[Balance]]&lt;=50000,"Low",
    Merge1[[#This Row],[Balance]]&lt;=200000,"Medium",
    Merge1[[#This Row],[Balance]]&gt;200000,"High"
)</f>
        <v>Medium</v>
      </c>
    </row>
    <row r="3928" spans="1:29" x14ac:dyDescent="0.25">
      <c r="A3928" s="1" t="s">
        <v>240</v>
      </c>
      <c r="B3928" s="1" t="s">
        <v>5877</v>
      </c>
      <c r="C3928" s="1" t="s">
        <v>5835</v>
      </c>
      <c r="D3928" s="2">
        <v>45200</v>
      </c>
      <c r="E3928">
        <v>449920</v>
      </c>
      <c r="F3928">
        <v>705</v>
      </c>
      <c r="G3928">
        <v>0</v>
      </c>
      <c r="H3928" s="1" t="s">
        <v>5833</v>
      </c>
      <c r="I3928" s="1" t="s">
        <v>6314</v>
      </c>
      <c r="J3928" s="1" t="s">
        <v>6245</v>
      </c>
      <c r="K3928">
        <v>18</v>
      </c>
      <c r="L3928" s="1" t="s">
        <v>6256</v>
      </c>
      <c r="M3928" s="1" t="s">
        <v>6242</v>
      </c>
      <c r="N3928">
        <v>81413</v>
      </c>
      <c r="O3928" s="1" t="s">
        <v>6243</v>
      </c>
      <c r="P3928" s="2">
        <v>42831</v>
      </c>
      <c r="Q3928" s="2">
        <v>45626</v>
      </c>
      <c r="R3928" s="1" t="s">
        <v>6887</v>
      </c>
      <c r="S3928" s="1" t="s">
        <v>6901</v>
      </c>
      <c r="T3928" s="1" t="s">
        <v>23</v>
      </c>
      <c r="U3928">
        <v>267</v>
      </c>
      <c r="V3928" s="1" t="s">
        <v>15</v>
      </c>
      <c r="W3928" s="1" t="s">
        <v>20</v>
      </c>
      <c r="X3928" s="2">
        <f t="shared" ca="1" si="61"/>
        <v>45937</v>
      </c>
      <c r="Y3928" s="1">
        <f ca="1">ROUND(YEARFRAC(Merge1[[#This Row],[Join_Date]],Merge1[[#This Row],[Today]], 3),0)</f>
        <v>9</v>
      </c>
      <c r="Z3928" s="1" t="str" cm="1">
        <f t="array" aca="1" ref="Z3928" ca="1">_xlfn.IFS(
   Merge1[[#This Row],[Customer Tenure]]&lt;=2,"New",
   Merge1[[#This Row],[Customer Tenure]]&lt;=5,"Emerging",
  Merge1[[#This Row],[Customer Tenure]]&lt;9,"Established",
   TRUE,"Loyal"
)</f>
        <v>Loyal</v>
      </c>
      <c r="AA3928" s="1" t="str" cm="1">
        <f t="array" ref="AA3928">_xlfn.IFS(Merge1[[#This Row],[Income]]&lt;=30000,"Low",Merge1[[#This Row],[Income]]&lt;=60000,"Medium",Merge1[[#This Row],[Income]]&lt;=100000,"High", Merge1[[#This Row],[Income]]&gt;100000," Premium")</f>
        <v>High</v>
      </c>
      <c r="AB3928" s="1" t="str" cm="1">
        <f t="array" ref="AB3928">_xlfn.IFS(Merge1[[#This Row],[Age]]&lt;= 28,"Gen Z", Merge1[[#This Row],[Age]]&lt;=44,"Millennials", Merge1[[#This Row],[Age]]&lt;=60,"Gen X", Merge1[[#This Row],[Age]]&gt;60,"Baby Boomers")</f>
        <v>Gen Z</v>
      </c>
      <c r="AC3928" s="1" t="str" cm="1">
        <f t="array" ref="AC3928">_xlfn.IFS(
    Merge1[[#This Row],[Balance]]&lt;=50000,"Low",
    Merge1[[#This Row],[Balance]]&lt;=200000,"Medium",
    Merge1[[#This Row],[Balance]]&gt;200000,"High"
)</f>
        <v>High</v>
      </c>
    </row>
    <row r="3929" spans="1:29" x14ac:dyDescent="0.25">
      <c r="A3929" s="1" t="s">
        <v>128</v>
      </c>
      <c r="B3929" s="1" t="s">
        <v>5933</v>
      </c>
      <c r="C3929" s="1" t="s">
        <v>5835</v>
      </c>
      <c r="D3929" s="2">
        <v>44192</v>
      </c>
      <c r="E3929">
        <v>221135</v>
      </c>
      <c r="F3929">
        <v>371</v>
      </c>
      <c r="G3929">
        <v>0</v>
      </c>
      <c r="H3929" s="1" t="s">
        <v>5833</v>
      </c>
      <c r="I3929" s="1" t="s">
        <v>6297</v>
      </c>
      <c r="J3929" s="1" t="s">
        <v>6240</v>
      </c>
      <c r="K3929">
        <v>65</v>
      </c>
      <c r="L3929" s="1" t="s">
        <v>6246</v>
      </c>
      <c r="M3929" s="1" t="s">
        <v>6242</v>
      </c>
      <c r="N3929">
        <v>138533</v>
      </c>
      <c r="O3929" s="1" t="s">
        <v>6248</v>
      </c>
      <c r="P3929" s="2">
        <v>42742</v>
      </c>
      <c r="Q3929" s="2">
        <v>45577</v>
      </c>
      <c r="R3929" s="1" t="s">
        <v>6912</v>
      </c>
      <c r="S3929" s="1" t="s">
        <v>6917</v>
      </c>
      <c r="T3929" s="1" t="s">
        <v>28</v>
      </c>
      <c r="U3929">
        <v>194</v>
      </c>
      <c r="V3929" s="1" t="s">
        <v>24</v>
      </c>
      <c r="W3929" s="1" t="s">
        <v>45</v>
      </c>
      <c r="X3929" s="2">
        <f t="shared" ca="1" si="61"/>
        <v>45937</v>
      </c>
      <c r="Y3929" s="1">
        <f ca="1">ROUND(YEARFRAC(Merge1[[#This Row],[Join_Date]],Merge1[[#This Row],[Today]], 3),0)</f>
        <v>9</v>
      </c>
      <c r="Z3929" s="1" t="str" cm="1">
        <f t="array" aca="1" ref="Z3929" ca="1">_xlfn.IFS(
   Merge1[[#This Row],[Customer Tenure]]&lt;=2,"New",
   Merge1[[#This Row],[Customer Tenure]]&lt;=5,"Emerging",
  Merge1[[#This Row],[Customer Tenure]]&lt;9,"Established",
   TRUE,"Loyal"
)</f>
        <v>Loyal</v>
      </c>
      <c r="AA3929" s="1" t="str" cm="1">
        <f t="array" ref="AA3929">_xlfn.IFS(Merge1[[#This Row],[Income]]&lt;=30000,"Low",Merge1[[#This Row],[Income]]&lt;=60000,"Medium",Merge1[[#This Row],[Income]]&lt;=100000,"High", Merge1[[#This Row],[Income]]&gt;100000," Premium")</f>
        <v xml:space="preserve"> Premium</v>
      </c>
      <c r="AB3929" s="1" t="str" cm="1">
        <f t="array" ref="AB3929">_xlfn.IFS(Merge1[[#This Row],[Age]]&lt;= 28,"Gen Z", Merge1[[#This Row],[Age]]&lt;=44,"Millennials", Merge1[[#This Row],[Age]]&lt;=60,"Gen X", Merge1[[#This Row],[Age]]&gt;60,"Baby Boomers")</f>
        <v>Baby Boomers</v>
      </c>
      <c r="AC3929" s="1" t="str" cm="1">
        <f t="array" ref="AC3929">_xlfn.IFS(
    Merge1[[#This Row],[Balance]]&lt;=50000,"Low",
    Merge1[[#This Row],[Balance]]&lt;=200000,"Medium",
    Merge1[[#This Row],[Balance]]&gt;200000,"High"
)</f>
        <v>High</v>
      </c>
    </row>
    <row r="3930" spans="1:29" x14ac:dyDescent="0.25">
      <c r="A3930" s="1" t="s">
        <v>82</v>
      </c>
      <c r="B3930" s="1" t="s">
        <v>5999</v>
      </c>
      <c r="C3930" s="1" t="s">
        <v>5835</v>
      </c>
      <c r="D3930" s="2">
        <v>43962</v>
      </c>
      <c r="E3930">
        <v>277954</v>
      </c>
      <c r="F3930">
        <v>745</v>
      </c>
      <c r="G3930">
        <v>0</v>
      </c>
      <c r="H3930" s="1" t="s">
        <v>5833</v>
      </c>
      <c r="I3930" s="1" t="s">
        <v>6310</v>
      </c>
      <c r="J3930" s="1" t="s">
        <v>6245</v>
      </c>
      <c r="K3930">
        <v>74</v>
      </c>
      <c r="L3930" s="1" t="s">
        <v>6246</v>
      </c>
      <c r="M3930" s="1" t="s">
        <v>6262</v>
      </c>
      <c r="N3930">
        <v>132855</v>
      </c>
      <c r="O3930" s="1" t="s">
        <v>6248</v>
      </c>
      <c r="P3930" s="2">
        <v>44752</v>
      </c>
      <c r="Q3930" s="2">
        <v>45844</v>
      </c>
      <c r="R3930" s="1" t="s">
        <v>6891</v>
      </c>
      <c r="S3930" s="1" t="s">
        <v>6892</v>
      </c>
      <c r="T3930" s="1" t="s">
        <v>14</v>
      </c>
      <c r="U3930">
        <v>6851</v>
      </c>
      <c r="V3930" s="1" t="s">
        <v>19</v>
      </c>
      <c r="W3930" s="1" t="s">
        <v>11</v>
      </c>
      <c r="X3930" s="2">
        <f t="shared" ca="1" si="61"/>
        <v>45937</v>
      </c>
      <c r="Y3930" s="1">
        <f ca="1">ROUND(YEARFRAC(Merge1[[#This Row],[Join_Date]],Merge1[[#This Row],[Today]], 3),0)</f>
        <v>3</v>
      </c>
      <c r="Z3930" s="1" t="str" cm="1">
        <f t="array" aca="1" ref="Z3930" ca="1">_xlfn.IFS(
   Merge1[[#This Row],[Customer Tenure]]&lt;=2,"New",
   Merge1[[#This Row],[Customer Tenure]]&lt;=5,"Emerging",
  Merge1[[#This Row],[Customer Tenure]]&lt;9,"Established",
   TRUE,"Loyal"
)</f>
        <v>Emerging</v>
      </c>
      <c r="AA3930" s="1" t="str" cm="1">
        <f t="array" ref="AA3930">_xlfn.IFS(Merge1[[#This Row],[Income]]&lt;=30000,"Low",Merge1[[#This Row],[Income]]&lt;=60000,"Medium",Merge1[[#This Row],[Income]]&lt;=100000,"High", Merge1[[#This Row],[Income]]&gt;100000," Premium")</f>
        <v xml:space="preserve"> Premium</v>
      </c>
      <c r="AB3930" s="1" t="str" cm="1">
        <f t="array" ref="AB3930">_xlfn.IFS(Merge1[[#This Row],[Age]]&lt;= 28,"Gen Z", Merge1[[#This Row],[Age]]&lt;=44,"Millennials", Merge1[[#This Row],[Age]]&lt;=60,"Gen X", Merge1[[#This Row],[Age]]&gt;60,"Baby Boomers")</f>
        <v>Baby Boomers</v>
      </c>
      <c r="AC3930" s="1" t="str" cm="1">
        <f t="array" ref="AC3930">_xlfn.IFS(
    Merge1[[#This Row],[Balance]]&lt;=50000,"Low",
    Merge1[[#This Row],[Balance]]&lt;=200000,"Medium",
    Merge1[[#This Row],[Balance]]&gt;200000,"High"
)</f>
        <v>High</v>
      </c>
    </row>
    <row r="3931" spans="1:29" x14ac:dyDescent="0.25">
      <c r="A3931" s="1" t="s">
        <v>627</v>
      </c>
      <c r="B3931" s="1" t="s">
        <v>5963</v>
      </c>
      <c r="C3931" s="1" t="s">
        <v>5832</v>
      </c>
      <c r="D3931" s="2">
        <v>45637</v>
      </c>
      <c r="E3931">
        <v>192003</v>
      </c>
      <c r="F3931">
        <v>756</v>
      </c>
      <c r="G3931">
        <v>0</v>
      </c>
      <c r="H3931" s="1" t="s">
        <v>5833</v>
      </c>
      <c r="I3931" s="1" t="s">
        <v>6767</v>
      </c>
      <c r="J3931" s="1" t="s">
        <v>6240</v>
      </c>
      <c r="K3931">
        <v>25</v>
      </c>
      <c r="L3931" s="1" t="s">
        <v>6241</v>
      </c>
      <c r="M3931" s="1" t="s">
        <v>6251</v>
      </c>
      <c r="N3931">
        <v>186205</v>
      </c>
      <c r="O3931" s="1" t="s">
        <v>6252</v>
      </c>
      <c r="P3931" s="2">
        <v>45595</v>
      </c>
      <c r="Q3931" s="2">
        <v>45396</v>
      </c>
      <c r="R3931" s="1" t="s">
        <v>6893</v>
      </c>
      <c r="S3931" s="1" t="s">
        <v>6911</v>
      </c>
      <c r="T3931" s="1" t="s">
        <v>23</v>
      </c>
      <c r="U3931">
        <v>132</v>
      </c>
      <c r="V3931" s="1" t="s">
        <v>10</v>
      </c>
      <c r="W3931" s="1" t="s">
        <v>55</v>
      </c>
      <c r="X3931" s="2">
        <f t="shared" ca="1" si="61"/>
        <v>45937</v>
      </c>
      <c r="Y3931" s="1">
        <f ca="1">ROUND(YEARFRAC(Merge1[[#This Row],[Join_Date]],Merge1[[#This Row],[Today]], 3),0)</f>
        <v>1</v>
      </c>
      <c r="Z3931" s="1" t="str" cm="1">
        <f t="array" aca="1" ref="Z3931" ca="1">_xlfn.IFS(
   Merge1[[#This Row],[Customer Tenure]]&lt;=2,"New",
   Merge1[[#This Row],[Customer Tenure]]&lt;=5,"Emerging",
  Merge1[[#This Row],[Customer Tenure]]&lt;9,"Established",
   TRUE,"Loyal"
)</f>
        <v>New</v>
      </c>
      <c r="AA3931" s="1" t="str" cm="1">
        <f t="array" ref="AA3931">_xlfn.IFS(Merge1[[#This Row],[Income]]&lt;=30000,"Low",Merge1[[#This Row],[Income]]&lt;=60000,"Medium",Merge1[[#This Row],[Income]]&lt;=100000,"High", Merge1[[#This Row],[Income]]&gt;100000," Premium")</f>
        <v xml:space="preserve"> Premium</v>
      </c>
      <c r="AB3931" s="1" t="str" cm="1">
        <f t="array" ref="AB3931">_xlfn.IFS(Merge1[[#This Row],[Age]]&lt;= 28,"Gen Z", Merge1[[#This Row],[Age]]&lt;=44,"Millennials", Merge1[[#This Row],[Age]]&lt;=60,"Gen X", Merge1[[#This Row],[Age]]&gt;60,"Baby Boomers")</f>
        <v>Gen Z</v>
      </c>
      <c r="AC3931" s="1" t="str" cm="1">
        <f t="array" ref="AC3931">_xlfn.IFS(
    Merge1[[#This Row],[Balance]]&lt;=50000,"Low",
    Merge1[[#This Row],[Balance]]&lt;=200000,"Medium",
    Merge1[[#This Row],[Balance]]&gt;200000,"High"
)</f>
        <v>Medium</v>
      </c>
    </row>
    <row r="3932" spans="1:29" x14ac:dyDescent="0.25">
      <c r="A3932" s="1" t="s">
        <v>375</v>
      </c>
      <c r="B3932" s="1" t="s">
        <v>5881</v>
      </c>
      <c r="C3932" s="1" t="s">
        <v>5832</v>
      </c>
      <c r="D3932" s="2">
        <v>43835</v>
      </c>
      <c r="E3932">
        <v>246404</v>
      </c>
      <c r="F3932">
        <v>505</v>
      </c>
      <c r="G3932">
        <v>0</v>
      </c>
      <c r="H3932" s="1" t="s">
        <v>5833</v>
      </c>
      <c r="I3932" s="1" t="s">
        <v>6407</v>
      </c>
      <c r="J3932" s="1" t="s">
        <v>6240</v>
      </c>
      <c r="K3932">
        <v>56</v>
      </c>
      <c r="L3932" s="1" t="s">
        <v>6256</v>
      </c>
      <c r="M3932" s="1" t="s">
        <v>6251</v>
      </c>
      <c r="N3932">
        <v>173962</v>
      </c>
      <c r="O3932" s="1" t="s">
        <v>6243</v>
      </c>
      <c r="P3932" s="2">
        <v>44752</v>
      </c>
      <c r="Q3932" s="2">
        <v>45370</v>
      </c>
      <c r="R3932" s="1" t="s">
        <v>6899</v>
      </c>
      <c r="S3932" s="1" t="s">
        <v>6900</v>
      </c>
      <c r="T3932" s="1" t="s">
        <v>9</v>
      </c>
      <c r="U3932">
        <v>8066</v>
      </c>
      <c r="V3932" s="1" t="s">
        <v>15</v>
      </c>
      <c r="W3932" s="1" t="s">
        <v>40</v>
      </c>
      <c r="X3932" s="2">
        <f t="shared" ca="1" si="61"/>
        <v>45937</v>
      </c>
      <c r="Y3932" s="1">
        <f ca="1">ROUND(YEARFRAC(Merge1[[#This Row],[Join_Date]],Merge1[[#This Row],[Today]], 3),0)</f>
        <v>3</v>
      </c>
      <c r="Z3932" s="1" t="str" cm="1">
        <f t="array" aca="1" ref="Z3932" ca="1">_xlfn.IFS(
   Merge1[[#This Row],[Customer Tenure]]&lt;=2,"New",
   Merge1[[#This Row],[Customer Tenure]]&lt;=5,"Emerging",
  Merge1[[#This Row],[Customer Tenure]]&lt;9,"Established",
   TRUE,"Loyal"
)</f>
        <v>Emerging</v>
      </c>
      <c r="AA3932" s="1" t="str" cm="1">
        <f t="array" ref="AA3932">_xlfn.IFS(Merge1[[#This Row],[Income]]&lt;=30000,"Low",Merge1[[#This Row],[Income]]&lt;=60000,"Medium",Merge1[[#This Row],[Income]]&lt;=100000,"High", Merge1[[#This Row],[Income]]&gt;100000," Premium")</f>
        <v xml:space="preserve"> Premium</v>
      </c>
      <c r="AB3932" s="1" t="str" cm="1">
        <f t="array" ref="AB3932">_xlfn.IFS(Merge1[[#This Row],[Age]]&lt;= 28,"Gen Z", Merge1[[#This Row],[Age]]&lt;=44,"Millennials", Merge1[[#This Row],[Age]]&lt;=60,"Gen X", Merge1[[#This Row],[Age]]&gt;60,"Baby Boomers")</f>
        <v>Gen X</v>
      </c>
      <c r="AC3932" s="1" t="str" cm="1">
        <f t="array" ref="AC3932">_xlfn.IFS(
    Merge1[[#This Row],[Balance]]&lt;=50000,"Low",
    Merge1[[#This Row],[Balance]]&lt;=200000,"Medium",
    Merge1[[#This Row],[Balance]]&gt;200000,"High"
)</f>
        <v>High</v>
      </c>
    </row>
    <row r="3933" spans="1:29" x14ac:dyDescent="0.25">
      <c r="A3933" s="1" t="s">
        <v>1256</v>
      </c>
      <c r="B3933" s="1" t="s">
        <v>5937</v>
      </c>
      <c r="C3933" s="1" t="s">
        <v>5842</v>
      </c>
      <c r="D3933" s="2">
        <v>45498</v>
      </c>
      <c r="E3933">
        <v>314069</v>
      </c>
      <c r="F3933">
        <v>531</v>
      </c>
      <c r="G3933">
        <v>0</v>
      </c>
      <c r="H3933" s="1" t="s">
        <v>5833</v>
      </c>
      <c r="I3933" s="1" t="s">
        <v>6516</v>
      </c>
      <c r="J3933" s="1" t="s">
        <v>6240</v>
      </c>
      <c r="K3933">
        <v>25</v>
      </c>
      <c r="L3933" s="1" t="s">
        <v>6241</v>
      </c>
      <c r="M3933" s="1" t="s">
        <v>6266</v>
      </c>
      <c r="N3933">
        <v>158496</v>
      </c>
      <c r="O3933" s="1" t="s">
        <v>6243</v>
      </c>
      <c r="P3933" s="2">
        <v>42973</v>
      </c>
      <c r="Q3933" s="2">
        <v>45446</v>
      </c>
      <c r="R3933" s="1" t="s">
        <v>6883</v>
      </c>
      <c r="S3933" s="1" t="s">
        <v>6884</v>
      </c>
      <c r="T3933" s="1" t="s">
        <v>14</v>
      </c>
      <c r="U3933">
        <v>7273</v>
      </c>
      <c r="V3933" s="1" t="s">
        <v>10</v>
      </c>
      <c r="W3933" s="1" t="s">
        <v>106</v>
      </c>
      <c r="X3933" s="2">
        <f t="shared" ca="1" si="61"/>
        <v>45937</v>
      </c>
      <c r="Y3933" s="1">
        <f ca="1">ROUND(YEARFRAC(Merge1[[#This Row],[Join_Date]],Merge1[[#This Row],[Today]], 3),0)</f>
        <v>8</v>
      </c>
      <c r="Z3933" s="1" t="str" cm="1">
        <f t="array" aca="1" ref="Z3933" ca="1">_xlfn.IFS(
   Merge1[[#This Row],[Customer Tenure]]&lt;=2,"New",
   Merge1[[#This Row],[Customer Tenure]]&lt;=5,"Emerging",
  Merge1[[#This Row],[Customer Tenure]]&lt;9,"Established",
   TRUE,"Loyal"
)</f>
        <v>Established</v>
      </c>
      <c r="AA3933" s="1" t="str" cm="1">
        <f t="array" ref="AA3933">_xlfn.IFS(Merge1[[#This Row],[Income]]&lt;=30000,"Low",Merge1[[#This Row],[Income]]&lt;=60000,"Medium",Merge1[[#This Row],[Income]]&lt;=100000,"High", Merge1[[#This Row],[Income]]&gt;100000," Premium")</f>
        <v xml:space="preserve"> Premium</v>
      </c>
      <c r="AB3933" s="1" t="str" cm="1">
        <f t="array" ref="AB3933">_xlfn.IFS(Merge1[[#This Row],[Age]]&lt;= 28,"Gen Z", Merge1[[#This Row],[Age]]&lt;=44,"Millennials", Merge1[[#This Row],[Age]]&lt;=60,"Gen X", Merge1[[#This Row],[Age]]&gt;60,"Baby Boomers")</f>
        <v>Gen Z</v>
      </c>
      <c r="AC3933" s="1" t="str" cm="1">
        <f t="array" ref="AC3933">_xlfn.IFS(
    Merge1[[#This Row],[Balance]]&lt;=50000,"Low",
    Merge1[[#This Row],[Balance]]&lt;=200000,"Medium",
    Merge1[[#This Row],[Balance]]&gt;200000,"High"
)</f>
        <v>High</v>
      </c>
    </row>
    <row r="3934" spans="1:29" x14ac:dyDescent="0.25">
      <c r="A3934" s="1" t="s">
        <v>2159</v>
      </c>
      <c r="B3934" s="1" t="s">
        <v>5916</v>
      </c>
      <c r="C3934" s="1" t="s">
        <v>5832</v>
      </c>
      <c r="D3934" s="2">
        <v>44134</v>
      </c>
      <c r="E3934">
        <v>372251</v>
      </c>
      <c r="F3934">
        <v>404</v>
      </c>
      <c r="G3934">
        <v>170837</v>
      </c>
      <c r="H3934" s="1" t="s">
        <v>5838</v>
      </c>
      <c r="I3934" s="1" t="s">
        <v>6342</v>
      </c>
      <c r="J3934" s="1" t="s">
        <v>6245</v>
      </c>
      <c r="K3934">
        <v>32</v>
      </c>
      <c r="L3934" s="1" t="s">
        <v>6246</v>
      </c>
      <c r="M3934" s="1" t="s">
        <v>6242</v>
      </c>
      <c r="N3934">
        <v>70106</v>
      </c>
      <c r="O3934" s="1" t="s">
        <v>6243</v>
      </c>
      <c r="P3934" s="2">
        <v>45477</v>
      </c>
      <c r="Q3934" s="2">
        <v>45627</v>
      </c>
      <c r="R3934" s="1" t="s">
        <v>6904</v>
      </c>
      <c r="S3934" s="1" t="s">
        <v>6916</v>
      </c>
      <c r="T3934" s="1" t="s">
        <v>9</v>
      </c>
      <c r="U3934">
        <v>4710</v>
      </c>
      <c r="V3934" s="1" t="s">
        <v>10</v>
      </c>
      <c r="W3934" s="1" t="s">
        <v>11</v>
      </c>
      <c r="X3934" s="2">
        <f t="shared" ca="1" si="61"/>
        <v>45937</v>
      </c>
      <c r="Y3934" s="1">
        <f ca="1">ROUND(YEARFRAC(Merge1[[#This Row],[Join_Date]],Merge1[[#This Row],[Today]], 3),0)</f>
        <v>1</v>
      </c>
      <c r="Z3934" s="1" t="str" cm="1">
        <f t="array" aca="1" ref="Z3934" ca="1">_xlfn.IFS(
   Merge1[[#This Row],[Customer Tenure]]&lt;=2,"New",
   Merge1[[#This Row],[Customer Tenure]]&lt;=5,"Emerging",
  Merge1[[#This Row],[Customer Tenure]]&lt;9,"Established",
   TRUE,"Loyal"
)</f>
        <v>New</v>
      </c>
      <c r="AA3934" s="1" t="str" cm="1">
        <f t="array" ref="AA3934">_xlfn.IFS(Merge1[[#This Row],[Income]]&lt;=30000,"Low",Merge1[[#This Row],[Income]]&lt;=60000,"Medium",Merge1[[#This Row],[Income]]&lt;=100000,"High", Merge1[[#This Row],[Income]]&gt;100000," Premium")</f>
        <v>High</v>
      </c>
      <c r="AB3934" s="1" t="str" cm="1">
        <f t="array" ref="AB3934">_xlfn.IFS(Merge1[[#This Row],[Age]]&lt;= 28,"Gen Z", Merge1[[#This Row],[Age]]&lt;=44,"Millennials", Merge1[[#This Row],[Age]]&lt;=60,"Gen X", Merge1[[#This Row],[Age]]&gt;60,"Baby Boomers")</f>
        <v>Millennials</v>
      </c>
      <c r="AC3934" s="1" t="str" cm="1">
        <f t="array" ref="AC3934">_xlfn.IFS(
    Merge1[[#This Row],[Balance]]&lt;=50000,"Low",
    Merge1[[#This Row],[Balance]]&lt;=200000,"Medium",
    Merge1[[#This Row],[Balance]]&gt;200000,"High"
)</f>
        <v>High</v>
      </c>
    </row>
    <row r="3935" spans="1:29" x14ac:dyDescent="0.25">
      <c r="A3935" s="1" t="s">
        <v>1296</v>
      </c>
      <c r="B3935" s="1" t="s">
        <v>5941</v>
      </c>
      <c r="C3935" s="1" t="s">
        <v>5832</v>
      </c>
      <c r="D3935" s="2">
        <v>44044</v>
      </c>
      <c r="E3935">
        <v>284583</v>
      </c>
      <c r="F3935">
        <v>385</v>
      </c>
      <c r="G3935">
        <v>270976</v>
      </c>
      <c r="H3935" s="1" t="s">
        <v>5833</v>
      </c>
      <c r="I3935" s="1" t="s">
        <v>6676</v>
      </c>
      <c r="J3935" s="1" t="s">
        <v>6245</v>
      </c>
      <c r="K3935">
        <v>23</v>
      </c>
      <c r="L3935" s="1" t="s">
        <v>6241</v>
      </c>
      <c r="M3935" s="1" t="s">
        <v>6254</v>
      </c>
      <c r="N3935">
        <v>130091</v>
      </c>
      <c r="O3935" s="1" t="s">
        <v>6248</v>
      </c>
      <c r="P3935" s="2">
        <v>45017</v>
      </c>
      <c r="Q3935" s="2">
        <v>45822</v>
      </c>
      <c r="R3935" s="1" t="s">
        <v>6883</v>
      </c>
      <c r="S3935" s="1" t="s">
        <v>6910</v>
      </c>
      <c r="T3935" s="1" t="s">
        <v>28</v>
      </c>
      <c r="U3935">
        <v>6668</v>
      </c>
      <c r="V3935" s="1" t="s">
        <v>24</v>
      </c>
      <c r="W3935" s="1" t="s">
        <v>40</v>
      </c>
      <c r="X3935" s="2">
        <f t="shared" ca="1" si="61"/>
        <v>45937</v>
      </c>
      <c r="Y3935" s="1">
        <f ca="1">ROUND(YEARFRAC(Merge1[[#This Row],[Join_Date]],Merge1[[#This Row],[Today]], 3),0)</f>
        <v>3</v>
      </c>
      <c r="Z3935" s="1" t="str" cm="1">
        <f t="array" aca="1" ref="Z3935" ca="1">_xlfn.IFS(
   Merge1[[#This Row],[Customer Tenure]]&lt;=2,"New",
   Merge1[[#This Row],[Customer Tenure]]&lt;=5,"Emerging",
  Merge1[[#This Row],[Customer Tenure]]&lt;9,"Established",
   TRUE,"Loyal"
)</f>
        <v>Emerging</v>
      </c>
      <c r="AA3935" s="1" t="str" cm="1">
        <f t="array" ref="AA3935">_xlfn.IFS(Merge1[[#This Row],[Income]]&lt;=30000,"Low",Merge1[[#This Row],[Income]]&lt;=60000,"Medium",Merge1[[#This Row],[Income]]&lt;=100000,"High", Merge1[[#This Row],[Income]]&gt;100000," Premium")</f>
        <v xml:space="preserve"> Premium</v>
      </c>
      <c r="AB3935" s="1" t="str" cm="1">
        <f t="array" ref="AB3935">_xlfn.IFS(Merge1[[#This Row],[Age]]&lt;= 28,"Gen Z", Merge1[[#This Row],[Age]]&lt;=44,"Millennials", Merge1[[#This Row],[Age]]&lt;=60,"Gen X", Merge1[[#This Row],[Age]]&gt;60,"Baby Boomers")</f>
        <v>Gen Z</v>
      </c>
      <c r="AC3935" s="1" t="str" cm="1">
        <f t="array" ref="AC3935">_xlfn.IFS(
    Merge1[[#This Row],[Balance]]&lt;=50000,"Low",
    Merge1[[#This Row],[Balance]]&lt;=200000,"Medium",
    Merge1[[#This Row],[Balance]]&gt;200000,"High"
)</f>
        <v>High</v>
      </c>
    </row>
    <row r="3936" spans="1:29" x14ac:dyDescent="0.25">
      <c r="A3936" s="1" t="s">
        <v>914</v>
      </c>
      <c r="B3936" s="1" t="s">
        <v>6156</v>
      </c>
      <c r="C3936" s="1" t="s">
        <v>5846</v>
      </c>
      <c r="D3936" s="2">
        <v>45335</v>
      </c>
      <c r="E3936">
        <v>290446</v>
      </c>
      <c r="F3936">
        <v>544</v>
      </c>
      <c r="G3936">
        <v>0</v>
      </c>
      <c r="H3936" s="1" t="s">
        <v>5833</v>
      </c>
      <c r="I3936" s="1" t="s">
        <v>6313</v>
      </c>
      <c r="J3936" s="1" t="s">
        <v>6245</v>
      </c>
      <c r="K3936">
        <v>37</v>
      </c>
      <c r="L3936" s="1" t="s">
        <v>6260</v>
      </c>
      <c r="M3936" s="1" t="s">
        <v>6266</v>
      </c>
      <c r="N3936">
        <v>27906</v>
      </c>
      <c r="O3936" s="1" t="s">
        <v>6243</v>
      </c>
      <c r="P3936" s="2">
        <v>44323</v>
      </c>
      <c r="Q3936" s="2">
        <v>45805</v>
      </c>
      <c r="R3936" s="1" t="s">
        <v>6906</v>
      </c>
      <c r="S3936" s="1" t="s">
        <v>6907</v>
      </c>
      <c r="T3936" s="1" t="s">
        <v>14</v>
      </c>
      <c r="U3936">
        <v>3524</v>
      </c>
      <c r="V3936" s="1" t="s">
        <v>10</v>
      </c>
      <c r="W3936" s="1" t="s">
        <v>50</v>
      </c>
      <c r="X3936" s="2">
        <f t="shared" ca="1" si="61"/>
        <v>45937</v>
      </c>
      <c r="Y3936" s="1">
        <f ca="1">ROUND(YEARFRAC(Merge1[[#This Row],[Join_Date]],Merge1[[#This Row],[Today]], 3),0)</f>
        <v>4</v>
      </c>
      <c r="Z3936" s="1" t="str" cm="1">
        <f t="array" aca="1" ref="Z3936" ca="1">_xlfn.IFS(
   Merge1[[#This Row],[Customer Tenure]]&lt;=2,"New",
   Merge1[[#This Row],[Customer Tenure]]&lt;=5,"Emerging",
  Merge1[[#This Row],[Customer Tenure]]&lt;9,"Established",
   TRUE,"Loyal"
)</f>
        <v>Emerging</v>
      </c>
      <c r="AA3936" s="1" t="str" cm="1">
        <f t="array" ref="AA3936">_xlfn.IFS(Merge1[[#This Row],[Income]]&lt;=30000,"Low",Merge1[[#This Row],[Income]]&lt;=60000,"Medium",Merge1[[#This Row],[Income]]&lt;=100000,"High", Merge1[[#This Row],[Income]]&gt;100000," Premium")</f>
        <v>Low</v>
      </c>
      <c r="AB3936" s="1" t="str" cm="1">
        <f t="array" ref="AB3936">_xlfn.IFS(Merge1[[#This Row],[Age]]&lt;= 28,"Gen Z", Merge1[[#This Row],[Age]]&lt;=44,"Millennials", Merge1[[#This Row],[Age]]&lt;=60,"Gen X", Merge1[[#This Row],[Age]]&gt;60,"Baby Boomers")</f>
        <v>Millennials</v>
      </c>
      <c r="AC3936" s="1" t="str" cm="1">
        <f t="array" ref="AC3936">_xlfn.IFS(
    Merge1[[#This Row],[Balance]]&lt;=50000,"Low",
    Merge1[[#This Row],[Balance]]&lt;=200000,"Medium",
    Merge1[[#This Row],[Balance]]&gt;200000,"High"
)</f>
        <v>High</v>
      </c>
    </row>
    <row r="3937" spans="1:29" x14ac:dyDescent="0.25">
      <c r="A3937" s="1" t="s">
        <v>2177</v>
      </c>
      <c r="B3937" s="1" t="s">
        <v>6206</v>
      </c>
      <c r="C3937" s="1" t="s">
        <v>5842</v>
      </c>
      <c r="D3937" s="2">
        <v>42570</v>
      </c>
      <c r="E3937">
        <v>173860</v>
      </c>
      <c r="F3937">
        <v>562</v>
      </c>
      <c r="G3937">
        <v>0</v>
      </c>
      <c r="H3937" s="1" t="s">
        <v>5833</v>
      </c>
      <c r="I3937" s="1" t="s">
        <v>6551</v>
      </c>
      <c r="J3937" s="1" t="s">
        <v>6245</v>
      </c>
      <c r="K3937">
        <v>65</v>
      </c>
      <c r="L3937" s="1" t="s">
        <v>6246</v>
      </c>
      <c r="M3937" s="1" t="s">
        <v>6251</v>
      </c>
      <c r="N3937">
        <v>166323</v>
      </c>
      <c r="O3937" s="1" t="s">
        <v>6243</v>
      </c>
      <c r="P3937" s="2">
        <v>45420</v>
      </c>
      <c r="Q3937" s="2">
        <v>45351</v>
      </c>
      <c r="R3937" s="1" t="s">
        <v>6885</v>
      </c>
      <c r="S3937" s="1" t="s">
        <v>6886</v>
      </c>
      <c r="T3937" s="1" t="s">
        <v>28</v>
      </c>
      <c r="U3937">
        <v>5643</v>
      </c>
      <c r="V3937" s="1" t="s">
        <v>19</v>
      </c>
      <c r="W3937" s="1" t="s">
        <v>106</v>
      </c>
      <c r="X3937" s="2">
        <f t="shared" ca="1" si="61"/>
        <v>45937</v>
      </c>
      <c r="Y3937" s="1">
        <f ca="1">ROUND(YEARFRAC(Merge1[[#This Row],[Join_Date]],Merge1[[#This Row],[Today]], 3),0)</f>
        <v>1</v>
      </c>
      <c r="Z3937" s="1" t="str" cm="1">
        <f t="array" aca="1" ref="Z3937" ca="1">_xlfn.IFS(
   Merge1[[#This Row],[Customer Tenure]]&lt;=2,"New",
   Merge1[[#This Row],[Customer Tenure]]&lt;=5,"Emerging",
  Merge1[[#This Row],[Customer Tenure]]&lt;9,"Established",
   TRUE,"Loyal"
)</f>
        <v>New</v>
      </c>
      <c r="AA3937" s="1" t="str" cm="1">
        <f t="array" ref="AA3937">_xlfn.IFS(Merge1[[#This Row],[Income]]&lt;=30000,"Low",Merge1[[#This Row],[Income]]&lt;=60000,"Medium",Merge1[[#This Row],[Income]]&lt;=100000,"High", Merge1[[#This Row],[Income]]&gt;100000," Premium")</f>
        <v xml:space="preserve"> Premium</v>
      </c>
      <c r="AB3937" s="1" t="str" cm="1">
        <f t="array" ref="AB3937">_xlfn.IFS(Merge1[[#This Row],[Age]]&lt;= 28,"Gen Z", Merge1[[#This Row],[Age]]&lt;=44,"Millennials", Merge1[[#This Row],[Age]]&lt;=60,"Gen X", Merge1[[#This Row],[Age]]&gt;60,"Baby Boomers")</f>
        <v>Baby Boomers</v>
      </c>
      <c r="AC3937" s="1" t="str" cm="1">
        <f t="array" ref="AC3937">_xlfn.IFS(
    Merge1[[#This Row],[Balance]]&lt;=50000,"Low",
    Merge1[[#This Row],[Balance]]&lt;=200000,"Medium",
    Merge1[[#This Row],[Balance]]&gt;200000,"High"
)</f>
        <v>Medium</v>
      </c>
    </row>
    <row r="3938" spans="1:29" x14ac:dyDescent="0.25">
      <c r="A3938" s="1" t="s">
        <v>1020</v>
      </c>
      <c r="B3938" s="1" t="s">
        <v>6102</v>
      </c>
      <c r="C3938" s="1" t="s">
        <v>5835</v>
      </c>
      <c r="D3938" s="2">
        <v>42305</v>
      </c>
      <c r="E3938">
        <v>200753</v>
      </c>
      <c r="F3938">
        <v>846</v>
      </c>
      <c r="G3938">
        <v>0</v>
      </c>
      <c r="H3938" s="1" t="s">
        <v>5833</v>
      </c>
      <c r="I3938" s="1" t="s">
        <v>6725</v>
      </c>
      <c r="J3938" s="1" t="s">
        <v>6245</v>
      </c>
      <c r="K3938">
        <v>71</v>
      </c>
      <c r="L3938" s="1" t="s">
        <v>6241</v>
      </c>
      <c r="M3938" s="1" t="s">
        <v>6262</v>
      </c>
      <c r="N3938">
        <v>100818</v>
      </c>
      <c r="O3938" s="1" t="s">
        <v>6243</v>
      </c>
      <c r="P3938" s="2">
        <v>43995</v>
      </c>
      <c r="Q3938" s="2">
        <v>45685</v>
      </c>
      <c r="R3938" s="1" t="s">
        <v>6902</v>
      </c>
      <c r="S3938" s="1" t="s">
        <v>6908</v>
      </c>
      <c r="T3938" s="1" t="s">
        <v>23</v>
      </c>
      <c r="U3938">
        <v>6087</v>
      </c>
      <c r="V3938" s="1" t="s">
        <v>19</v>
      </c>
      <c r="W3938" s="1" t="s">
        <v>29</v>
      </c>
      <c r="X3938" s="2">
        <f t="shared" ca="1" si="61"/>
        <v>45937</v>
      </c>
      <c r="Y3938" s="1">
        <f ca="1">ROUND(YEARFRAC(Merge1[[#This Row],[Join_Date]],Merge1[[#This Row],[Today]], 3),0)</f>
        <v>5</v>
      </c>
      <c r="Z3938" s="1" t="str" cm="1">
        <f t="array" aca="1" ref="Z3938" ca="1">_xlfn.IFS(
   Merge1[[#This Row],[Customer Tenure]]&lt;=2,"New",
   Merge1[[#This Row],[Customer Tenure]]&lt;=5,"Emerging",
  Merge1[[#This Row],[Customer Tenure]]&lt;9,"Established",
   TRUE,"Loyal"
)</f>
        <v>Emerging</v>
      </c>
      <c r="AA3938" s="1" t="str" cm="1">
        <f t="array" ref="AA3938">_xlfn.IFS(Merge1[[#This Row],[Income]]&lt;=30000,"Low",Merge1[[#This Row],[Income]]&lt;=60000,"Medium",Merge1[[#This Row],[Income]]&lt;=100000,"High", Merge1[[#This Row],[Income]]&gt;100000," Premium")</f>
        <v xml:space="preserve"> Premium</v>
      </c>
      <c r="AB3938" s="1" t="str" cm="1">
        <f t="array" ref="AB3938">_xlfn.IFS(Merge1[[#This Row],[Age]]&lt;= 28,"Gen Z", Merge1[[#This Row],[Age]]&lt;=44,"Millennials", Merge1[[#This Row],[Age]]&lt;=60,"Gen X", Merge1[[#This Row],[Age]]&gt;60,"Baby Boomers")</f>
        <v>Baby Boomers</v>
      </c>
      <c r="AC3938" s="1" t="str" cm="1">
        <f t="array" ref="AC3938">_xlfn.IFS(
    Merge1[[#This Row],[Balance]]&lt;=50000,"Low",
    Merge1[[#This Row],[Balance]]&lt;=200000,"Medium",
    Merge1[[#This Row],[Balance]]&gt;200000,"High"
)</f>
        <v>High</v>
      </c>
    </row>
    <row r="3939" spans="1:29" x14ac:dyDescent="0.25">
      <c r="A3939" s="1" t="s">
        <v>2542</v>
      </c>
      <c r="B3939" s="1" t="s">
        <v>5899</v>
      </c>
      <c r="C3939" s="1" t="s">
        <v>5832</v>
      </c>
      <c r="D3939" s="2">
        <v>42702</v>
      </c>
      <c r="E3939">
        <v>134678</v>
      </c>
      <c r="F3939">
        <v>627</v>
      </c>
      <c r="G3939">
        <v>0</v>
      </c>
      <c r="H3939" s="1" t="s">
        <v>5833</v>
      </c>
      <c r="I3939" s="1" t="s">
        <v>6319</v>
      </c>
      <c r="J3939" s="1" t="s">
        <v>6240</v>
      </c>
      <c r="K3939">
        <v>31</v>
      </c>
      <c r="L3939" s="1" t="s">
        <v>6260</v>
      </c>
      <c r="M3939" s="1" t="s">
        <v>6262</v>
      </c>
      <c r="N3939">
        <v>80504</v>
      </c>
      <c r="O3939" s="1" t="s">
        <v>6243</v>
      </c>
      <c r="P3939" s="2">
        <v>42622</v>
      </c>
      <c r="Q3939" s="2">
        <v>45842</v>
      </c>
      <c r="R3939" s="1" t="s">
        <v>6891</v>
      </c>
      <c r="S3939" s="1" t="s">
        <v>6892</v>
      </c>
      <c r="T3939" s="1" t="s">
        <v>9</v>
      </c>
      <c r="U3939">
        <v>1404</v>
      </c>
      <c r="V3939" s="1" t="s">
        <v>15</v>
      </c>
      <c r="W3939" s="1" t="s">
        <v>25</v>
      </c>
      <c r="X3939" s="2">
        <f t="shared" ca="1" si="61"/>
        <v>45937</v>
      </c>
      <c r="Y3939" s="1">
        <f ca="1">ROUND(YEARFRAC(Merge1[[#This Row],[Join_Date]],Merge1[[#This Row],[Today]], 3),0)</f>
        <v>9</v>
      </c>
      <c r="Z3939" s="1" t="str" cm="1">
        <f t="array" aca="1" ref="Z3939" ca="1">_xlfn.IFS(
   Merge1[[#This Row],[Customer Tenure]]&lt;=2,"New",
   Merge1[[#This Row],[Customer Tenure]]&lt;=5,"Emerging",
  Merge1[[#This Row],[Customer Tenure]]&lt;9,"Established",
   TRUE,"Loyal"
)</f>
        <v>Loyal</v>
      </c>
      <c r="AA3939" s="1" t="str" cm="1">
        <f t="array" ref="AA3939">_xlfn.IFS(Merge1[[#This Row],[Income]]&lt;=30000,"Low",Merge1[[#This Row],[Income]]&lt;=60000,"Medium",Merge1[[#This Row],[Income]]&lt;=100000,"High", Merge1[[#This Row],[Income]]&gt;100000," Premium")</f>
        <v>High</v>
      </c>
      <c r="AB3939" s="1" t="str" cm="1">
        <f t="array" ref="AB3939">_xlfn.IFS(Merge1[[#This Row],[Age]]&lt;= 28,"Gen Z", Merge1[[#This Row],[Age]]&lt;=44,"Millennials", Merge1[[#This Row],[Age]]&lt;=60,"Gen X", Merge1[[#This Row],[Age]]&gt;60,"Baby Boomers")</f>
        <v>Millennials</v>
      </c>
      <c r="AC3939" s="1" t="str" cm="1">
        <f t="array" ref="AC3939">_xlfn.IFS(
    Merge1[[#This Row],[Balance]]&lt;=50000,"Low",
    Merge1[[#This Row],[Balance]]&lt;=200000,"Medium",
    Merge1[[#This Row],[Balance]]&gt;200000,"High"
)</f>
        <v>Medium</v>
      </c>
    </row>
    <row r="3940" spans="1:29" x14ac:dyDescent="0.25">
      <c r="A3940" s="1" t="s">
        <v>2115</v>
      </c>
      <c r="B3940" s="1" t="s">
        <v>5974</v>
      </c>
      <c r="C3940" s="1" t="s">
        <v>5842</v>
      </c>
      <c r="D3940" s="2">
        <v>42510</v>
      </c>
      <c r="E3940">
        <v>193839</v>
      </c>
      <c r="F3940">
        <v>709</v>
      </c>
      <c r="G3940">
        <v>0</v>
      </c>
      <c r="H3940" s="1" t="s">
        <v>5833</v>
      </c>
      <c r="I3940" s="1" t="s">
        <v>6442</v>
      </c>
      <c r="J3940" s="1" t="s">
        <v>6240</v>
      </c>
      <c r="K3940">
        <v>53</v>
      </c>
      <c r="L3940" s="1" t="s">
        <v>6241</v>
      </c>
      <c r="M3940" s="1" t="s">
        <v>6247</v>
      </c>
      <c r="N3940">
        <v>164579</v>
      </c>
      <c r="O3940" s="1" t="s">
        <v>6252</v>
      </c>
      <c r="P3940" s="2">
        <v>42280</v>
      </c>
      <c r="Q3940" s="2">
        <v>45695</v>
      </c>
      <c r="R3940" s="1" t="s">
        <v>6885</v>
      </c>
      <c r="S3940" s="1" t="s">
        <v>6896</v>
      </c>
      <c r="T3940" s="1" t="s">
        <v>28</v>
      </c>
      <c r="U3940">
        <v>2362</v>
      </c>
      <c r="V3940" s="1" t="s">
        <v>24</v>
      </c>
      <c r="W3940" s="1" t="s">
        <v>50</v>
      </c>
      <c r="X3940" s="2">
        <f t="shared" ca="1" si="61"/>
        <v>45937</v>
      </c>
      <c r="Y3940" s="1">
        <f ca="1">ROUND(YEARFRAC(Merge1[[#This Row],[Join_Date]],Merge1[[#This Row],[Today]], 3),0)</f>
        <v>10</v>
      </c>
      <c r="Z3940" s="1" t="str" cm="1">
        <f t="array" aca="1" ref="Z3940" ca="1">_xlfn.IFS(
   Merge1[[#This Row],[Customer Tenure]]&lt;=2,"New",
   Merge1[[#This Row],[Customer Tenure]]&lt;=5,"Emerging",
  Merge1[[#This Row],[Customer Tenure]]&lt;9,"Established",
   TRUE,"Loyal"
)</f>
        <v>Loyal</v>
      </c>
      <c r="AA3940" s="1" t="str" cm="1">
        <f t="array" ref="AA3940">_xlfn.IFS(Merge1[[#This Row],[Income]]&lt;=30000,"Low",Merge1[[#This Row],[Income]]&lt;=60000,"Medium",Merge1[[#This Row],[Income]]&lt;=100000,"High", Merge1[[#This Row],[Income]]&gt;100000," Premium")</f>
        <v xml:space="preserve"> Premium</v>
      </c>
      <c r="AB3940" s="1" t="str" cm="1">
        <f t="array" ref="AB3940">_xlfn.IFS(Merge1[[#This Row],[Age]]&lt;= 28,"Gen Z", Merge1[[#This Row],[Age]]&lt;=44,"Millennials", Merge1[[#This Row],[Age]]&lt;=60,"Gen X", Merge1[[#This Row],[Age]]&gt;60,"Baby Boomers")</f>
        <v>Gen X</v>
      </c>
      <c r="AC3940" s="1" t="str" cm="1">
        <f t="array" ref="AC3940">_xlfn.IFS(
    Merge1[[#This Row],[Balance]]&lt;=50000,"Low",
    Merge1[[#This Row],[Balance]]&lt;=200000,"Medium",
    Merge1[[#This Row],[Balance]]&gt;200000,"High"
)</f>
        <v>Medium</v>
      </c>
    </row>
    <row r="3941" spans="1:29" x14ac:dyDescent="0.25">
      <c r="A3941" s="1" t="s">
        <v>91</v>
      </c>
      <c r="B3941" s="1" t="s">
        <v>6215</v>
      </c>
      <c r="C3941" s="1" t="s">
        <v>5832</v>
      </c>
      <c r="D3941" s="2">
        <v>44180</v>
      </c>
      <c r="E3941">
        <v>32101</v>
      </c>
      <c r="F3941">
        <v>647</v>
      </c>
      <c r="G3941">
        <v>453927</v>
      </c>
      <c r="H3941" s="1" t="s">
        <v>5833</v>
      </c>
      <c r="I3941" s="1" t="s">
        <v>6540</v>
      </c>
      <c r="J3941" s="1" t="s">
        <v>6245</v>
      </c>
      <c r="K3941">
        <v>53</v>
      </c>
      <c r="L3941" s="1" t="s">
        <v>6260</v>
      </c>
      <c r="M3941" s="1" t="s">
        <v>6257</v>
      </c>
      <c r="N3941">
        <v>105553</v>
      </c>
      <c r="O3941" s="1" t="s">
        <v>6243</v>
      </c>
      <c r="P3941" s="2">
        <v>42932</v>
      </c>
      <c r="Q3941" s="2">
        <v>45232</v>
      </c>
      <c r="R3941" s="1" t="s">
        <v>6887</v>
      </c>
      <c r="S3941" s="1" t="s">
        <v>6888</v>
      </c>
      <c r="T3941" s="1" t="s">
        <v>9</v>
      </c>
      <c r="U3941">
        <v>9510</v>
      </c>
      <c r="V3941" s="1" t="s">
        <v>24</v>
      </c>
      <c r="W3941" s="1" t="s">
        <v>106</v>
      </c>
      <c r="X3941" s="2">
        <f t="shared" ca="1" si="61"/>
        <v>45937</v>
      </c>
      <c r="Y3941" s="1">
        <f ca="1">ROUND(YEARFRAC(Merge1[[#This Row],[Join_Date]],Merge1[[#This Row],[Today]], 3),0)</f>
        <v>8</v>
      </c>
      <c r="Z3941" s="1" t="str" cm="1">
        <f t="array" aca="1" ref="Z3941" ca="1">_xlfn.IFS(
   Merge1[[#This Row],[Customer Tenure]]&lt;=2,"New",
   Merge1[[#This Row],[Customer Tenure]]&lt;=5,"Emerging",
  Merge1[[#This Row],[Customer Tenure]]&lt;9,"Established",
   TRUE,"Loyal"
)</f>
        <v>Established</v>
      </c>
      <c r="AA3941" s="1" t="str" cm="1">
        <f t="array" ref="AA3941">_xlfn.IFS(Merge1[[#This Row],[Income]]&lt;=30000,"Low",Merge1[[#This Row],[Income]]&lt;=60000,"Medium",Merge1[[#This Row],[Income]]&lt;=100000,"High", Merge1[[#This Row],[Income]]&gt;100000," Premium")</f>
        <v xml:space="preserve"> Premium</v>
      </c>
      <c r="AB3941" s="1" t="str" cm="1">
        <f t="array" ref="AB3941">_xlfn.IFS(Merge1[[#This Row],[Age]]&lt;= 28,"Gen Z", Merge1[[#This Row],[Age]]&lt;=44,"Millennials", Merge1[[#This Row],[Age]]&lt;=60,"Gen X", Merge1[[#This Row],[Age]]&gt;60,"Baby Boomers")</f>
        <v>Gen X</v>
      </c>
      <c r="AC3941" s="1" t="str" cm="1">
        <f t="array" ref="AC3941">_xlfn.IFS(
    Merge1[[#This Row],[Balance]]&lt;=50000,"Low",
    Merge1[[#This Row],[Balance]]&lt;=200000,"Medium",
    Merge1[[#This Row],[Balance]]&gt;200000,"High"
)</f>
        <v>Low</v>
      </c>
    </row>
    <row r="3942" spans="1:29" x14ac:dyDescent="0.25">
      <c r="A3942" s="1" t="s">
        <v>1265</v>
      </c>
      <c r="B3942" s="1" t="s">
        <v>5847</v>
      </c>
      <c r="C3942" s="1" t="s">
        <v>5842</v>
      </c>
      <c r="D3942" s="2">
        <v>44222</v>
      </c>
      <c r="E3942">
        <v>427876</v>
      </c>
      <c r="F3942">
        <v>496</v>
      </c>
      <c r="G3942">
        <v>0</v>
      </c>
      <c r="H3942" s="1" t="s">
        <v>5833</v>
      </c>
      <c r="I3942" s="1" t="s">
        <v>6844</v>
      </c>
      <c r="J3942" s="1" t="s">
        <v>6245</v>
      </c>
      <c r="K3942">
        <v>55</v>
      </c>
      <c r="L3942" s="1" t="s">
        <v>6246</v>
      </c>
      <c r="M3942" s="1" t="s">
        <v>6266</v>
      </c>
      <c r="N3942">
        <v>166470</v>
      </c>
      <c r="O3942" s="1" t="s">
        <v>6243</v>
      </c>
      <c r="P3942" s="2">
        <v>45621</v>
      </c>
      <c r="Q3942" s="2">
        <v>45580</v>
      </c>
      <c r="R3942" s="1" t="s">
        <v>6912</v>
      </c>
      <c r="S3942" s="1" t="s">
        <v>6917</v>
      </c>
      <c r="T3942" s="1" t="s">
        <v>9</v>
      </c>
      <c r="U3942">
        <v>5971</v>
      </c>
      <c r="V3942" s="1" t="s">
        <v>10</v>
      </c>
      <c r="W3942" s="1" t="s">
        <v>50</v>
      </c>
      <c r="X3942" s="2">
        <f t="shared" ca="1" si="61"/>
        <v>45937</v>
      </c>
      <c r="Y3942" s="1">
        <f ca="1">ROUND(YEARFRAC(Merge1[[#This Row],[Join_Date]],Merge1[[#This Row],[Today]], 3),0)</f>
        <v>1</v>
      </c>
      <c r="Z3942" s="1" t="str" cm="1">
        <f t="array" aca="1" ref="Z3942" ca="1">_xlfn.IFS(
   Merge1[[#This Row],[Customer Tenure]]&lt;=2,"New",
   Merge1[[#This Row],[Customer Tenure]]&lt;=5,"Emerging",
  Merge1[[#This Row],[Customer Tenure]]&lt;9,"Established",
   TRUE,"Loyal"
)</f>
        <v>New</v>
      </c>
      <c r="AA3942" s="1" t="str" cm="1">
        <f t="array" ref="AA3942">_xlfn.IFS(Merge1[[#This Row],[Income]]&lt;=30000,"Low",Merge1[[#This Row],[Income]]&lt;=60000,"Medium",Merge1[[#This Row],[Income]]&lt;=100000,"High", Merge1[[#This Row],[Income]]&gt;100000," Premium")</f>
        <v xml:space="preserve"> Premium</v>
      </c>
      <c r="AB3942" s="1" t="str" cm="1">
        <f t="array" ref="AB3942">_xlfn.IFS(Merge1[[#This Row],[Age]]&lt;= 28,"Gen Z", Merge1[[#This Row],[Age]]&lt;=44,"Millennials", Merge1[[#This Row],[Age]]&lt;=60,"Gen X", Merge1[[#This Row],[Age]]&gt;60,"Baby Boomers")</f>
        <v>Gen X</v>
      </c>
      <c r="AC3942" s="1" t="str" cm="1">
        <f t="array" ref="AC3942">_xlfn.IFS(
    Merge1[[#This Row],[Balance]]&lt;=50000,"Low",
    Merge1[[#This Row],[Balance]]&lt;=200000,"Medium",
    Merge1[[#This Row],[Balance]]&gt;200000,"High"
)</f>
        <v>High</v>
      </c>
    </row>
    <row r="3943" spans="1:29" x14ac:dyDescent="0.25">
      <c r="A3943" s="1" t="s">
        <v>705</v>
      </c>
      <c r="B3943" s="1" t="s">
        <v>5896</v>
      </c>
      <c r="C3943" s="1" t="s">
        <v>5835</v>
      </c>
      <c r="D3943" s="2">
        <v>42482</v>
      </c>
      <c r="E3943">
        <v>339387</v>
      </c>
      <c r="F3943">
        <v>636</v>
      </c>
      <c r="G3943">
        <v>0</v>
      </c>
      <c r="H3943" s="1" t="s">
        <v>5838</v>
      </c>
      <c r="I3943" s="1" t="s">
        <v>6854</v>
      </c>
      <c r="J3943" s="1" t="s">
        <v>6240</v>
      </c>
      <c r="K3943">
        <v>27</v>
      </c>
      <c r="L3943" s="1" t="s">
        <v>6256</v>
      </c>
      <c r="M3943" s="1" t="s">
        <v>6242</v>
      </c>
      <c r="N3943">
        <v>99141</v>
      </c>
      <c r="O3943" s="1" t="s">
        <v>6243</v>
      </c>
      <c r="P3943" s="2">
        <v>45393</v>
      </c>
      <c r="Q3943" s="2">
        <v>45318</v>
      </c>
      <c r="R3943" s="1" t="s">
        <v>6902</v>
      </c>
      <c r="S3943" s="1" t="s">
        <v>6903</v>
      </c>
      <c r="T3943" s="1" t="s">
        <v>28</v>
      </c>
      <c r="U3943">
        <v>3954</v>
      </c>
      <c r="V3943" s="1" t="s">
        <v>24</v>
      </c>
      <c r="W3943" s="1" t="s">
        <v>29</v>
      </c>
      <c r="X3943" s="2">
        <f t="shared" ca="1" si="61"/>
        <v>45937</v>
      </c>
      <c r="Y3943" s="1">
        <f ca="1">ROUND(YEARFRAC(Merge1[[#This Row],[Join_Date]],Merge1[[#This Row],[Today]], 3),0)</f>
        <v>1</v>
      </c>
      <c r="Z3943" s="1" t="str" cm="1">
        <f t="array" aca="1" ref="Z3943" ca="1">_xlfn.IFS(
   Merge1[[#This Row],[Customer Tenure]]&lt;=2,"New",
   Merge1[[#This Row],[Customer Tenure]]&lt;=5,"Emerging",
  Merge1[[#This Row],[Customer Tenure]]&lt;9,"Established",
   TRUE,"Loyal"
)</f>
        <v>New</v>
      </c>
      <c r="AA3943" s="1" t="str" cm="1">
        <f t="array" ref="AA3943">_xlfn.IFS(Merge1[[#This Row],[Income]]&lt;=30000,"Low",Merge1[[#This Row],[Income]]&lt;=60000,"Medium",Merge1[[#This Row],[Income]]&lt;=100000,"High", Merge1[[#This Row],[Income]]&gt;100000," Premium")</f>
        <v>High</v>
      </c>
      <c r="AB3943" s="1" t="str" cm="1">
        <f t="array" ref="AB3943">_xlfn.IFS(Merge1[[#This Row],[Age]]&lt;= 28,"Gen Z", Merge1[[#This Row],[Age]]&lt;=44,"Millennials", Merge1[[#This Row],[Age]]&lt;=60,"Gen X", Merge1[[#This Row],[Age]]&gt;60,"Baby Boomers")</f>
        <v>Gen Z</v>
      </c>
      <c r="AC3943" s="1" t="str" cm="1">
        <f t="array" ref="AC3943">_xlfn.IFS(
    Merge1[[#This Row],[Balance]]&lt;=50000,"Low",
    Merge1[[#This Row],[Balance]]&lt;=200000,"Medium",
    Merge1[[#This Row],[Balance]]&gt;200000,"High"
)</f>
        <v>High</v>
      </c>
    </row>
    <row r="3944" spans="1:29" x14ac:dyDescent="0.25">
      <c r="A3944" s="1" t="s">
        <v>1245</v>
      </c>
      <c r="B3944" s="1" t="s">
        <v>6150</v>
      </c>
      <c r="C3944" s="1" t="s">
        <v>5835</v>
      </c>
      <c r="D3944" s="2">
        <v>42379</v>
      </c>
      <c r="E3944">
        <v>426940</v>
      </c>
      <c r="F3944">
        <v>587</v>
      </c>
      <c r="G3944">
        <v>0</v>
      </c>
      <c r="H3944" s="1" t="s">
        <v>5833</v>
      </c>
      <c r="I3944" s="1" t="s">
        <v>6395</v>
      </c>
      <c r="J3944" s="1" t="s">
        <v>6240</v>
      </c>
      <c r="K3944">
        <v>49</v>
      </c>
      <c r="L3944" s="1" t="s">
        <v>6256</v>
      </c>
      <c r="M3944" s="1" t="s">
        <v>6242</v>
      </c>
      <c r="N3944">
        <v>68874</v>
      </c>
      <c r="O3944" s="1" t="s">
        <v>6248</v>
      </c>
      <c r="P3944" s="2">
        <v>45532</v>
      </c>
      <c r="Q3944" s="2">
        <v>45325</v>
      </c>
      <c r="R3944" s="1" t="s">
        <v>6885</v>
      </c>
      <c r="S3944" s="1" t="s">
        <v>6886</v>
      </c>
      <c r="T3944" s="1" t="s">
        <v>23</v>
      </c>
      <c r="U3944">
        <v>6415</v>
      </c>
      <c r="V3944" s="1" t="s">
        <v>10</v>
      </c>
      <c r="W3944" s="1" t="s">
        <v>40</v>
      </c>
      <c r="X3944" s="2">
        <f t="shared" ca="1" si="61"/>
        <v>45937</v>
      </c>
      <c r="Y3944" s="1">
        <f ca="1">ROUND(YEARFRAC(Merge1[[#This Row],[Join_Date]],Merge1[[#This Row],[Today]], 3),0)</f>
        <v>1</v>
      </c>
      <c r="Z3944" s="1" t="str" cm="1">
        <f t="array" aca="1" ref="Z3944" ca="1">_xlfn.IFS(
   Merge1[[#This Row],[Customer Tenure]]&lt;=2,"New",
   Merge1[[#This Row],[Customer Tenure]]&lt;=5,"Emerging",
  Merge1[[#This Row],[Customer Tenure]]&lt;9,"Established",
   TRUE,"Loyal"
)</f>
        <v>New</v>
      </c>
      <c r="AA3944" s="1" t="str" cm="1">
        <f t="array" ref="AA3944">_xlfn.IFS(Merge1[[#This Row],[Income]]&lt;=30000,"Low",Merge1[[#This Row],[Income]]&lt;=60000,"Medium",Merge1[[#This Row],[Income]]&lt;=100000,"High", Merge1[[#This Row],[Income]]&gt;100000," Premium")</f>
        <v>High</v>
      </c>
      <c r="AB3944" s="1" t="str" cm="1">
        <f t="array" ref="AB3944">_xlfn.IFS(Merge1[[#This Row],[Age]]&lt;= 28,"Gen Z", Merge1[[#This Row],[Age]]&lt;=44,"Millennials", Merge1[[#This Row],[Age]]&lt;=60,"Gen X", Merge1[[#This Row],[Age]]&gt;60,"Baby Boomers")</f>
        <v>Gen X</v>
      </c>
      <c r="AC3944" s="1" t="str" cm="1">
        <f t="array" ref="AC3944">_xlfn.IFS(
    Merge1[[#This Row],[Balance]]&lt;=50000,"Low",
    Merge1[[#This Row],[Balance]]&lt;=200000,"Medium",
    Merge1[[#This Row],[Balance]]&gt;200000,"High"
)</f>
        <v>High</v>
      </c>
    </row>
    <row r="3945" spans="1:29" x14ac:dyDescent="0.25">
      <c r="A3945" s="1" t="s">
        <v>657</v>
      </c>
      <c r="B3945" s="1" t="s">
        <v>5975</v>
      </c>
      <c r="C3945" s="1" t="s">
        <v>5835</v>
      </c>
      <c r="D3945" s="2">
        <v>43478</v>
      </c>
      <c r="E3945">
        <v>380714</v>
      </c>
      <c r="F3945">
        <v>775</v>
      </c>
      <c r="G3945">
        <v>37332</v>
      </c>
      <c r="H3945" s="1" t="s">
        <v>5833</v>
      </c>
      <c r="I3945" s="1" t="s">
        <v>6853</v>
      </c>
      <c r="J3945" s="1" t="s">
        <v>6240</v>
      </c>
      <c r="K3945">
        <v>54</v>
      </c>
      <c r="L3945" s="1" t="s">
        <v>6260</v>
      </c>
      <c r="M3945" s="1" t="s">
        <v>6262</v>
      </c>
      <c r="N3945">
        <v>29110</v>
      </c>
      <c r="O3945" s="1" t="s">
        <v>6243</v>
      </c>
      <c r="P3945" s="2">
        <v>44859</v>
      </c>
      <c r="Q3945" s="2">
        <v>45446</v>
      </c>
      <c r="R3945" s="1" t="s">
        <v>6883</v>
      </c>
      <c r="S3945" s="1" t="s">
        <v>6884</v>
      </c>
      <c r="T3945" s="1" t="s">
        <v>9</v>
      </c>
      <c r="U3945">
        <v>500</v>
      </c>
      <c r="V3945" s="1" t="s">
        <v>10</v>
      </c>
      <c r="W3945" s="1" t="s">
        <v>106</v>
      </c>
      <c r="X3945" s="2">
        <f t="shared" ca="1" si="61"/>
        <v>45937</v>
      </c>
      <c r="Y3945" s="1">
        <f ca="1">ROUND(YEARFRAC(Merge1[[#This Row],[Join_Date]],Merge1[[#This Row],[Today]], 3),0)</f>
        <v>3</v>
      </c>
      <c r="Z3945" s="1" t="str" cm="1">
        <f t="array" aca="1" ref="Z3945" ca="1">_xlfn.IFS(
   Merge1[[#This Row],[Customer Tenure]]&lt;=2,"New",
   Merge1[[#This Row],[Customer Tenure]]&lt;=5,"Emerging",
  Merge1[[#This Row],[Customer Tenure]]&lt;9,"Established",
   TRUE,"Loyal"
)</f>
        <v>Emerging</v>
      </c>
      <c r="AA3945" s="1" t="str" cm="1">
        <f t="array" ref="AA3945">_xlfn.IFS(Merge1[[#This Row],[Income]]&lt;=30000,"Low",Merge1[[#This Row],[Income]]&lt;=60000,"Medium",Merge1[[#This Row],[Income]]&lt;=100000,"High", Merge1[[#This Row],[Income]]&gt;100000," Premium")</f>
        <v>Low</v>
      </c>
      <c r="AB3945" s="1" t="str" cm="1">
        <f t="array" ref="AB3945">_xlfn.IFS(Merge1[[#This Row],[Age]]&lt;= 28,"Gen Z", Merge1[[#This Row],[Age]]&lt;=44,"Millennials", Merge1[[#This Row],[Age]]&lt;=60,"Gen X", Merge1[[#This Row],[Age]]&gt;60,"Baby Boomers")</f>
        <v>Gen X</v>
      </c>
      <c r="AC3945" s="1" t="str" cm="1">
        <f t="array" ref="AC3945">_xlfn.IFS(
    Merge1[[#This Row],[Balance]]&lt;=50000,"Low",
    Merge1[[#This Row],[Balance]]&lt;=200000,"Medium",
    Merge1[[#This Row],[Balance]]&gt;200000,"High"
)</f>
        <v>High</v>
      </c>
    </row>
    <row r="3946" spans="1:29" x14ac:dyDescent="0.25">
      <c r="A3946" s="1" t="s">
        <v>707</v>
      </c>
      <c r="B3946" s="1" t="s">
        <v>5957</v>
      </c>
      <c r="C3946" s="1" t="s">
        <v>5842</v>
      </c>
      <c r="D3946" s="2">
        <v>44551</v>
      </c>
      <c r="E3946">
        <v>149886</v>
      </c>
      <c r="F3946">
        <v>582</v>
      </c>
      <c r="G3946">
        <v>180858</v>
      </c>
      <c r="H3946" s="1" t="s">
        <v>5833</v>
      </c>
      <c r="I3946" s="1" t="s">
        <v>6563</v>
      </c>
      <c r="J3946" s="1" t="s">
        <v>6240</v>
      </c>
      <c r="K3946">
        <v>54</v>
      </c>
      <c r="L3946" s="1" t="s">
        <v>6260</v>
      </c>
      <c r="M3946" s="1" t="s">
        <v>6247</v>
      </c>
      <c r="N3946">
        <v>28712</v>
      </c>
      <c r="O3946" s="1" t="s">
        <v>6243</v>
      </c>
      <c r="P3946" s="2">
        <v>43294</v>
      </c>
      <c r="Q3946" s="2">
        <v>45860</v>
      </c>
      <c r="R3946" s="1" t="s">
        <v>6891</v>
      </c>
      <c r="S3946" s="1" t="s">
        <v>6892</v>
      </c>
      <c r="T3946" s="1" t="s">
        <v>28</v>
      </c>
      <c r="U3946">
        <v>1064</v>
      </c>
      <c r="V3946" s="1" t="s">
        <v>24</v>
      </c>
      <c r="W3946" s="1" t="s">
        <v>55</v>
      </c>
      <c r="X3946" s="2">
        <f t="shared" ca="1" si="61"/>
        <v>45937</v>
      </c>
      <c r="Y3946" s="1">
        <f ca="1">ROUND(YEARFRAC(Merge1[[#This Row],[Join_Date]],Merge1[[#This Row],[Today]], 3),0)</f>
        <v>7</v>
      </c>
      <c r="Z3946" s="1" t="str" cm="1">
        <f t="array" aca="1" ref="Z3946" ca="1">_xlfn.IFS(
   Merge1[[#This Row],[Customer Tenure]]&lt;=2,"New",
   Merge1[[#This Row],[Customer Tenure]]&lt;=5,"Emerging",
  Merge1[[#This Row],[Customer Tenure]]&lt;9,"Established",
   TRUE,"Loyal"
)</f>
        <v>Established</v>
      </c>
      <c r="AA3946" s="1" t="str" cm="1">
        <f t="array" ref="AA3946">_xlfn.IFS(Merge1[[#This Row],[Income]]&lt;=30000,"Low",Merge1[[#This Row],[Income]]&lt;=60000,"Medium",Merge1[[#This Row],[Income]]&lt;=100000,"High", Merge1[[#This Row],[Income]]&gt;100000," Premium")</f>
        <v>Low</v>
      </c>
      <c r="AB3946" s="1" t="str" cm="1">
        <f t="array" ref="AB3946">_xlfn.IFS(Merge1[[#This Row],[Age]]&lt;= 28,"Gen Z", Merge1[[#This Row],[Age]]&lt;=44,"Millennials", Merge1[[#This Row],[Age]]&lt;=60,"Gen X", Merge1[[#This Row],[Age]]&gt;60,"Baby Boomers")</f>
        <v>Gen X</v>
      </c>
      <c r="AC3946" s="1" t="str" cm="1">
        <f t="array" ref="AC3946">_xlfn.IFS(
    Merge1[[#This Row],[Balance]]&lt;=50000,"Low",
    Merge1[[#This Row],[Balance]]&lt;=200000,"Medium",
    Merge1[[#This Row],[Balance]]&gt;200000,"High"
)</f>
        <v>Medium</v>
      </c>
    </row>
    <row r="3947" spans="1:29" x14ac:dyDescent="0.25">
      <c r="A3947" s="1" t="s">
        <v>148</v>
      </c>
      <c r="B3947" s="1" t="s">
        <v>5993</v>
      </c>
      <c r="C3947" s="1" t="s">
        <v>5832</v>
      </c>
      <c r="D3947" s="2">
        <v>45661</v>
      </c>
      <c r="E3947">
        <v>492336</v>
      </c>
      <c r="F3947">
        <v>442</v>
      </c>
      <c r="G3947">
        <v>0</v>
      </c>
      <c r="H3947" s="1" t="s">
        <v>5833</v>
      </c>
      <c r="I3947" s="1" t="s">
        <v>6361</v>
      </c>
      <c r="J3947" s="1" t="s">
        <v>6240</v>
      </c>
      <c r="K3947">
        <v>47</v>
      </c>
      <c r="L3947" s="1" t="s">
        <v>6241</v>
      </c>
      <c r="M3947" s="1" t="s">
        <v>6262</v>
      </c>
      <c r="N3947">
        <v>105956</v>
      </c>
      <c r="O3947" s="1" t="s">
        <v>6243</v>
      </c>
      <c r="P3947" s="2">
        <v>44285</v>
      </c>
      <c r="Q3947" s="2">
        <v>45560</v>
      </c>
      <c r="R3947" s="1" t="s">
        <v>6897</v>
      </c>
      <c r="S3947" s="1" t="s">
        <v>6898</v>
      </c>
      <c r="T3947" s="1" t="s">
        <v>23</v>
      </c>
      <c r="U3947">
        <v>711</v>
      </c>
      <c r="V3947" s="1" t="s">
        <v>15</v>
      </c>
      <c r="W3947" s="1" t="s">
        <v>20</v>
      </c>
      <c r="X3947" s="2">
        <f t="shared" ca="1" si="61"/>
        <v>45937</v>
      </c>
      <c r="Y3947" s="1">
        <f ca="1">ROUND(YEARFRAC(Merge1[[#This Row],[Join_Date]],Merge1[[#This Row],[Today]], 3),0)</f>
        <v>5</v>
      </c>
      <c r="Z3947" s="1" t="str" cm="1">
        <f t="array" aca="1" ref="Z3947" ca="1">_xlfn.IFS(
   Merge1[[#This Row],[Customer Tenure]]&lt;=2,"New",
   Merge1[[#This Row],[Customer Tenure]]&lt;=5,"Emerging",
  Merge1[[#This Row],[Customer Tenure]]&lt;9,"Established",
   TRUE,"Loyal"
)</f>
        <v>Emerging</v>
      </c>
      <c r="AA3947" s="1" t="str" cm="1">
        <f t="array" ref="AA3947">_xlfn.IFS(Merge1[[#This Row],[Income]]&lt;=30000,"Low",Merge1[[#This Row],[Income]]&lt;=60000,"Medium",Merge1[[#This Row],[Income]]&lt;=100000,"High", Merge1[[#This Row],[Income]]&gt;100000," Premium")</f>
        <v xml:space="preserve"> Premium</v>
      </c>
      <c r="AB3947" s="1" t="str" cm="1">
        <f t="array" ref="AB3947">_xlfn.IFS(Merge1[[#This Row],[Age]]&lt;= 28,"Gen Z", Merge1[[#This Row],[Age]]&lt;=44,"Millennials", Merge1[[#This Row],[Age]]&lt;=60,"Gen X", Merge1[[#This Row],[Age]]&gt;60,"Baby Boomers")</f>
        <v>Gen X</v>
      </c>
      <c r="AC3947" s="1" t="str" cm="1">
        <f t="array" ref="AC3947">_xlfn.IFS(
    Merge1[[#This Row],[Balance]]&lt;=50000,"Low",
    Merge1[[#This Row],[Balance]]&lt;=200000,"Medium",
    Merge1[[#This Row],[Balance]]&gt;200000,"High"
)</f>
        <v>High</v>
      </c>
    </row>
    <row r="3948" spans="1:29" x14ac:dyDescent="0.25">
      <c r="A3948" s="1" t="s">
        <v>1221</v>
      </c>
      <c r="B3948" s="1" t="s">
        <v>5982</v>
      </c>
      <c r="C3948" s="1" t="s">
        <v>5835</v>
      </c>
      <c r="D3948" s="2">
        <v>43493</v>
      </c>
      <c r="E3948">
        <v>270784</v>
      </c>
      <c r="F3948">
        <v>659</v>
      </c>
      <c r="G3948">
        <v>0</v>
      </c>
      <c r="H3948" s="1" t="s">
        <v>5833</v>
      </c>
      <c r="I3948" s="1" t="s">
        <v>6362</v>
      </c>
      <c r="J3948" s="1" t="s">
        <v>6245</v>
      </c>
      <c r="K3948">
        <v>64</v>
      </c>
      <c r="L3948" s="1" t="s">
        <v>6260</v>
      </c>
      <c r="M3948" s="1" t="s">
        <v>6254</v>
      </c>
      <c r="N3948">
        <v>106988</v>
      </c>
      <c r="O3948" s="1" t="s">
        <v>6243</v>
      </c>
      <c r="P3948" s="2">
        <v>45811</v>
      </c>
      <c r="Q3948" s="2">
        <v>45211</v>
      </c>
      <c r="R3948" s="1" t="s">
        <v>6912</v>
      </c>
      <c r="S3948" s="1" t="s">
        <v>6913</v>
      </c>
      <c r="T3948" s="1" t="s">
        <v>28</v>
      </c>
      <c r="U3948">
        <v>2944</v>
      </c>
      <c r="V3948" s="1" t="s">
        <v>10</v>
      </c>
      <c r="W3948" s="1" t="s">
        <v>11</v>
      </c>
      <c r="X3948" s="2">
        <f t="shared" ca="1" si="61"/>
        <v>45937</v>
      </c>
      <c r="Y3948" s="1">
        <f ca="1">ROUND(YEARFRAC(Merge1[[#This Row],[Join_Date]],Merge1[[#This Row],[Today]], 3),0)</f>
        <v>0</v>
      </c>
      <c r="Z3948" s="1" t="str" cm="1">
        <f t="array" aca="1" ref="Z3948" ca="1">_xlfn.IFS(
   Merge1[[#This Row],[Customer Tenure]]&lt;=2,"New",
   Merge1[[#This Row],[Customer Tenure]]&lt;=5,"Emerging",
  Merge1[[#This Row],[Customer Tenure]]&lt;9,"Established",
   TRUE,"Loyal"
)</f>
        <v>New</v>
      </c>
      <c r="AA3948" s="1" t="str" cm="1">
        <f t="array" ref="AA3948">_xlfn.IFS(Merge1[[#This Row],[Income]]&lt;=30000,"Low",Merge1[[#This Row],[Income]]&lt;=60000,"Medium",Merge1[[#This Row],[Income]]&lt;=100000,"High", Merge1[[#This Row],[Income]]&gt;100000," Premium")</f>
        <v xml:space="preserve"> Premium</v>
      </c>
      <c r="AB3948" s="1" t="str" cm="1">
        <f t="array" ref="AB3948">_xlfn.IFS(Merge1[[#This Row],[Age]]&lt;= 28,"Gen Z", Merge1[[#This Row],[Age]]&lt;=44,"Millennials", Merge1[[#This Row],[Age]]&lt;=60,"Gen X", Merge1[[#This Row],[Age]]&gt;60,"Baby Boomers")</f>
        <v>Baby Boomers</v>
      </c>
      <c r="AC3948" s="1" t="str" cm="1">
        <f t="array" ref="AC3948">_xlfn.IFS(
    Merge1[[#This Row],[Balance]]&lt;=50000,"Low",
    Merge1[[#This Row],[Balance]]&lt;=200000,"Medium",
    Merge1[[#This Row],[Balance]]&gt;200000,"High"
)</f>
        <v>High</v>
      </c>
    </row>
    <row r="3949" spans="1:29" x14ac:dyDescent="0.25">
      <c r="A3949" s="1" t="s">
        <v>660</v>
      </c>
      <c r="B3949" s="1" t="s">
        <v>6221</v>
      </c>
      <c r="C3949" s="1" t="s">
        <v>5842</v>
      </c>
      <c r="D3949" s="2">
        <v>45014</v>
      </c>
      <c r="E3949">
        <v>403551</v>
      </c>
      <c r="F3949">
        <v>828</v>
      </c>
      <c r="G3949">
        <v>0</v>
      </c>
      <c r="H3949" s="1" t="s">
        <v>5833</v>
      </c>
      <c r="I3949" s="1" t="s">
        <v>6468</v>
      </c>
      <c r="J3949" s="1" t="s">
        <v>6245</v>
      </c>
      <c r="K3949">
        <v>41</v>
      </c>
      <c r="L3949" s="1" t="s">
        <v>6260</v>
      </c>
      <c r="M3949" s="1" t="s">
        <v>6251</v>
      </c>
      <c r="N3949">
        <v>47083</v>
      </c>
      <c r="O3949" s="1" t="s">
        <v>6243</v>
      </c>
      <c r="P3949" s="2">
        <v>43046</v>
      </c>
      <c r="Q3949" s="2">
        <v>45641</v>
      </c>
      <c r="R3949" s="1" t="s">
        <v>6904</v>
      </c>
      <c r="S3949" s="1" t="s">
        <v>6916</v>
      </c>
      <c r="T3949" s="1" t="s">
        <v>23</v>
      </c>
      <c r="U3949">
        <v>5397</v>
      </c>
      <c r="V3949" s="1" t="s">
        <v>19</v>
      </c>
      <c r="W3949" s="1" t="s">
        <v>25</v>
      </c>
      <c r="X3949" s="2">
        <f t="shared" ca="1" si="61"/>
        <v>45937</v>
      </c>
      <c r="Y3949" s="1">
        <f ca="1">ROUND(YEARFRAC(Merge1[[#This Row],[Join_Date]],Merge1[[#This Row],[Today]], 3),0)</f>
        <v>8</v>
      </c>
      <c r="Z3949" s="1" t="str" cm="1">
        <f t="array" aca="1" ref="Z3949" ca="1">_xlfn.IFS(
   Merge1[[#This Row],[Customer Tenure]]&lt;=2,"New",
   Merge1[[#This Row],[Customer Tenure]]&lt;=5,"Emerging",
  Merge1[[#This Row],[Customer Tenure]]&lt;9,"Established",
   TRUE,"Loyal"
)</f>
        <v>Established</v>
      </c>
      <c r="AA3949" s="1" t="str" cm="1">
        <f t="array" ref="AA3949">_xlfn.IFS(Merge1[[#This Row],[Income]]&lt;=30000,"Low",Merge1[[#This Row],[Income]]&lt;=60000,"Medium",Merge1[[#This Row],[Income]]&lt;=100000,"High", Merge1[[#This Row],[Income]]&gt;100000," Premium")</f>
        <v>Medium</v>
      </c>
      <c r="AB3949" s="1" t="str" cm="1">
        <f t="array" ref="AB3949">_xlfn.IFS(Merge1[[#This Row],[Age]]&lt;= 28,"Gen Z", Merge1[[#This Row],[Age]]&lt;=44,"Millennials", Merge1[[#This Row],[Age]]&lt;=60,"Gen X", Merge1[[#This Row],[Age]]&gt;60,"Baby Boomers")</f>
        <v>Millennials</v>
      </c>
      <c r="AC3949" s="1" t="str" cm="1">
        <f t="array" ref="AC3949">_xlfn.IFS(
    Merge1[[#This Row],[Balance]]&lt;=50000,"Low",
    Merge1[[#This Row],[Balance]]&lt;=200000,"Medium",
    Merge1[[#This Row],[Balance]]&gt;200000,"High"
)</f>
        <v>High</v>
      </c>
    </row>
    <row r="3950" spans="1:29" x14ac:dyDescent="0.25">
      <c r="A3950" s="1" t="s">
        <v>3686</v>
      </c>
      <c r="B3950" s="1" t="s">
        <v>6187</v>
      </c>
      <c r="C3950" s="1" t="s">
        <v>5835</v>
      </c>
      <c r="D3950" s="2">
        <v>45843</v>
      </c>
      <c r="E3950">
        <v>129744</v>
      </c>
      <c r="F3950">
        <v>489</v>
      </c>
      <c r="G3950">
        <v>0</v>
      </c>
      <c r="H3950" s="1" t="s">
        <v>5833</v>
      </c>
      <c r="I3950" s="1" t="s">
        <v>6838</v>
      </c>
      <c r="J3950" s="1" t="s">
        <v>6245</v>
      </c>
      <c r="K3950">
        <v>23</v>
      </c>
      <c r="L3950" s="1" t="s">
        <v>6246</v>
      </c>
      <c r="M3950" s="1" t="s">
        <v>6247</v>
      </c>
      <c r="N3950">
        <v>186129</v>
      </c>
      <c r="O3950" s="1" t="s">
        <v>6243</v>
      </c>
      <c r="P3950" s="2">
        <v>45476</v>
      </c>
      <c r="Q3950" s="2">
        <v>45735</v>
      </c>
      <c r="R3950" s="1" t="s">
        <v>6899</v>
      </c>
      <c r="S3950" s="1" t="s">
        <v>6914</v>
      </c>
      <c r="T3950" s="1" t="s">
        <v>9</v>
      </c>
      <c r="U3950">
        <v>6047</v>
      </c>
      <c r="V3950" s="1" t="s">
        <v>19</v>
      </c>
      <c r="W3950" s="1" t="s">
        <v>16</v>
      </c>
      <c r="X3950" s="2">
        <f t="shared" ca="1" si="61"/>
        <v>45937</v>
      </c>
      <c r="Y3950" s="1">
        <f ca="1">ROUND(YEARFRAC(Merge1[[#This Row],[Join_Date]],Merge1[[#This Row],[Today]], 3),0)</f>
        <v>1</v>
      </c>
      <c r="Z3950" s="1" t="str" cm="1">
        <f t="array" aca="1" ref="Z3950" ca="1">_xlfn.IFS(
   Merge1[[#This Row],[Customer Tenure]]&lt;=2,"New",
   Merge1[[#This Row],[Customer Tenure]]&lt;=5,"Emerging",
  Merge1[[#This Row],[Customer Tenure]]&lt;9,"Established",
   TRUE,"Loyal"
)</f>
        <v>New</v>
      </c>
      <c r="AA3950" s="1" t="str" cm="1">
        <f t="array" ref="AA3950">_xlfn.IFS(Merge1[[#This Row],[Income]]&lt;=30000,"Low",Merge1[[#This Row],[Income]]&lt;=60000,"Medium",Merge1[[#This Row],[Income]]&lt;=100000,"High", Merge1[[#This Row],[Income]]&gt;100000," Premium")</f>
        <v xml:space="preserve"> Premium</v>
      </c>
      <c r="AB3950" s="1" t="str" cm="1">
        <f t="array" ref="AB3950">_xlfn.IFS(Merge1[[#This Row],[Age]]&lt;= 28,"Gen Z", Merge1[[#This Row],[Age]]&lt;=44,"Millennials", Merge1[[#This Row],[Age]]&lt;=60,"Gen X", Merge1[[#This Row],[Age]]&gt;60,"Baby Boomers")</f>
        <v>Gen Z</v>
      </c>
      <c r="AC3950" s="1" t="str" cm="1">
        <f t="array" ref="AC3950">_xlfn.IFS(
    Merge1[[#This Row],[Balance]]&lt;=50000,"Low",
    Merge1[[#This Row],[Balance]]&lt;=200000,"Medium",
    Merge1[[#This Row],[Balance]]&gt;200000,"High"
)</f>
        <v>Medium</v>
      </c>
    </row>
    <row r="3951" spans="1:29" x14ac:dyDescent="0.25">
      <c r="A3951" s="1" t="s">
        <v>1329</v>
      </c>
      <c r="B3951" s="1" t="s">
        <v>6180</v>
      </c>
      <c r="C3951" s="1" t="s">
        <v>5835</v>
      </c>
      <c r="D3951" s="2">
        <v>44983</v>
      </c>
      <c r="E3951">
        <v>917</v>
      </c>
      <c r="F3951">
        <v>826</v>
      </c>
      <c r="G3951">
        <v>33481</v>
      </c>
      <c r="H3951" s="1" t="s">
        <v>5833</v>
      </c>
      <c r="I3951" s="1" t="s">
        <v>6631</v>
      </c>
      <c r="J3951" s="1" t="s">
        <v>6245</v>
      </c>
      <c r="K3951">
        <v>40</v>
      </c>
      <c r="L3951" s="1" t="s">
        <v>6246</v>
      </c>
      <c r="M3951" s="1" t="s">
        <v>6254</v>
      </c>
      <c r="N3951">
        <v>88577</v>
      </c>
      <c r="O3951" s="1" t="s">
        <v>6248</v>
      </c>
      <c r="P3951" s="2">
        <v>43251</v>
      </c>
      <c r="Q3951" s="2">
        <v>45369</v>
      </c>
      <c r="R3951" s="1" t="s">
        <v>6899</v>
      </c>
      <c r="S3951" s="1" t="s">
        <v>6900</v>
      </c>
      <c r="T3951" s="1" t="s">
        <v>14</v>
      </c>
      <c r="U3951">
        <v>4705</v>
      </c>
      <c r="V3951" s="1" t="s">
        <v>24</v>
      </c>
      <c r="W3951" s="1" t="s">
        <v>45</v>
      </c>
      <c r="X3951" s="2">
        <f t="shared" ca="1" si="61"/>
        <v>45937</v>
      </c>
      <c r="Y3951" s="1">
        <f ca="1">ROUND(YEARFRAC(Merge1[[#This Row],[Join_Date]],Merge1[[#This Row],[Today]], 3),0)</f>
        <v>7</v>
      </c>
      <c r="Z3951" s="1" t="str" cm="1">
        <f t="array" aca="1" ref="Z3951" ca="1">_xlfn.IFS(
   Merge1[[#This Row],[Customer Tenure]]&lt;=2,"New",
   Merge1[[#This Row],[Customer Tenure]]&lt;=5,"Emerging",
  Merge1[[#This Row],[Customer Tenure]]&lt;9,"Established",
   TRUE,"Loyal"
)</f>
        <v>Established</v>
      </c>
      <c r="AA3951" s="1" t="str" cm="1">
        <f t="array" ref="AA3951">_xlfn.IFS(Merge1[[#This Row],[Income]]&lt;=30000,"Low",Merge1[[#This Row],[Income]]&lt;=60000,"Medium",Merge1[[#This Row],[Income]]&lt;=100000,"High", Merge1[[#This Row],[Income]]&gt;100000," Premium")</f>
        <v>High</v>
      </c>
      <c r="AB3951" s="1" t="str" cm="1">
        <f t="array" ref="AB3951">_xlfn.IFS(Merge1[[#This Row],[Age]]&lt;= 28,"Gen Z", Merge1[[#This Row],[Age]]&lt;=44,"Millennials", Merge1[[#This Row],[Age]]&lt;=60,"Gen X", Merge1[[#This Row],[Age]]&gt;60,"Baby Boomers")</f>
        <v>Millennials</v>
      </c>
      <c r="AC3951" s="1" t="str" cm="1">
        <f t="array" ref="AC3951">_xlfn.IFS(
    Merge1[[#This Row],[Balance]]&lt;=50000,"Low",
    Merge1[[#This Row],[Balance]]&lt;=200000,"Medium",
    Merge1[[#This Row],[Balance]]&gt;200000,"High"
)</f>
        <v>Low</v>
      </c>
    </row>
    <row r="3952" spans="1:29" x14ac:dyDescent="0.25">
      <c r="A3952" s="1" t="s">
        <v>2253</v>
      </c>
      <c r="B3952" s="1" t="s">
        <v>5999</v>
      </c>
      <c r="C3952" s="1" t="s">
        <v>5832</v>
      </c>
      <c r="D3952" s="2">
        <v>45220</v>
      </c>
      <c r="E3952">
        <v>340912</v>
      </c>
      <c r="F3952">
        <v>647</v>
      </c>
      <c r="G3952">
        <v>0</v>
      </c>
      <c r="H3952" s="1" t="s">
        <v>5850</v>
      </c>
      <c r="I3952" s="1" t="s">
        <v>6310</v>
      </c>
      <c r="J3952" s="1" t="s">
        <v>6245</v>
      </c>
      <c r="K3952">
        <v>74</v>
      </c>
      <c r="L3952" s="1" t="s">
        <v>6246</v>
      </c>
      <c r="M3952" s="1" t="s">
        <v>6262</v>
      </c>
      <c r="N3952">
        <v>132855</v>
      </c>
      <c r="O3952" s="1" t="s">
        <v>6248</v>
      </c>
      <c r="P3952" s="2">
        <v>44752</v>
      </c>
      <c r="Q3952" s="2">
        <v>45674</v>
      </c>
      <c r="R3952" s="1" t="s">
        <v>6902</v>
      </c>
      <c r="S3952" s="1" t="s">
        <v>6908</v>
      </c>
      <c r="T3952" s="1" t="s">
        <v>28</v>
      </c>
      <c r="U3952">
        <v>9336</v>
      </c>
      <c r="V3952" s="1" t="s">
        <v>24</v>
      </c>
      <c r="W3952" s="1" t="s">
        <v>40</v>
      </c>
      <c r="X3952" s="2">
        <f t="shared" ca="1" si="61"/>
        <v>45937</v>
      </c>
      <c r="Y3952" s="1">
        <f ca="1">ROUND(YEARFRAC(Merge1[[#This Row],[Join_Date]],Merge1[[#This Row],[Today]], 3),0)</f>
        <v>3</v>
      </c>
      <c r="Z3952" s="1" t="str" cm="1">
        <f t="array" aca="1" ref="Z3952" ca="1">_xlfn.IFS(
   Merge1[[#This Row],[Customer Tenure]]&lt;=2,"New",
   Merge1[[#This Row],[Customer Tenure]]&lt;=5,"Emerging",
  Merge1[[#This Row],[Customer Tenure]]&lt;9,"Established",
   TRUE,"Loyal"
)</f>
        <v>Emerging</v>
      </c>
      <c r="AA3952" s="1" t="str" cm="1">
        <f t="array" ref="AA3952">_xlfn.IFS(Merge1[[#This Row],[Income]]&lt;=30000,"Low",Merge1[[#This Row],[Income]]&lt;=60000,"Medium",Merge1[[#This Row],[Income]]&lt;=100000,"High", Merge1[[#This Row],[Income]]&gt;100000," Premium")</f>
        <v xml:space="preserve"> Premium</v>
      </c>
      <c r="AB3952" s="1" t="str" cm="1">
        <f t="array" ref="AB3952">_xlfn.IFS(Merge1[[#This Row],[Age]]&lt;= 28,"Gen Z", Merge1[[#This Row],[Age]]&lt;=44,"Millennials", Merge1[[#This Row],[Age]]&lt;=60,"Gen X", Merge1[[#This Row],[Age]]&gt;60,"Baby Boomers")</f>
        <v>Baby Boomers</v>
      </c>
      <c r="AC3952" s="1" t="str" cm="1">
        <f t="array" ref="AC3952">_xlfn.IFS(
    Merge1[[#This Row],[Balance]]&lt;=50000,"Low",
    Merge1[[#This Row],[Balance]]&lt;=200000,"Medium",
    Merge1[[#This Row],[Balance]]&gt;200000,"High"
)</f>
        <v>High</v>
      </c>
    </row>
    <row r="3953" spans="1:29" x14ac:dyDescent="0.25">
      <c r="A3953" s="1" t="s">
        <v>1966</v>
      </c>
      <c r="B3953" s="1" t="s">
        <v>6184</v>
      </c>
      <c r="C3953" s="1" t="s">
        <v>5835</v>
      </c>
      <c r="D3953" s="2">
        <v>45244</v>
      </c>
      <c r="E3953">
        <v>334662</v>
      </c>
      <c r="F3953">
        <v>408</v>
      </c>
      <c r="G3953">
        <v>0</v>
      </c>
      <c r="H3953" s="1" t="s">
        <v>5850</v>
      </c>
      <c r="I3953" s="1" t="s">
        <v>6465</v>
      </c>
      <c r="J3953" s="1" t="s">
        <v>6240</v>
      </c>
      <c r="K3953">
        <v>62</v>
      </c>
      <c r="L3953" s="1" t="s">
        <v>6246</v>
      </c>
      <c r="M3953" s="1" t="s">
        <v>6262</v>
      </c>
      <c r="N3953">
        <v>107266</v>
      </c>
      <c r="O3953" s="1" t="s">
        <v>6243</v>
      </c>
      <c r="P3953" s="2">
        <v>43988</v>
      </c>
      <c r="Q3953" s="2">
        <v>45611</v>
      </c>
      <c r="R3953" s="1" t="s">
        <v>6887</v>
      </c>
      <c r="S3953" s="1" t="s">
        <v>6901</v>
      </c>
      <c r="T3953" s="1" t="s">
        <v>9</v>
      </c>
      <c r="U3953">
        <v>8281</v>
      </c>
      <c r="V3953" s="1" t="s">
        <v>10</v>
      </c>
      <c r="W3953" s="1" t="s">
        <v>20</v>
      </c>
      <c r="X3953" s="2">
        <f t="shared" ca="1" si="61"/>
        <v>45937</v>
      </c>
      <c r="Y3953" s="1">
        <f ca="1">ROUND(YEARFRAC(Merge1[[#This Row],[Join_Date]],Merge1[[#This Row],[Today]], 3),0)</f>
        <v>5</v>
      </c>
      <c r="Z3953" s="1" t="str" cm="1">
        <f t="array" aca="1" ref="Z3953" ca="1">_xlfn.IFS(
   Merge1[[#This Row],[Customer Tenure]]&lt;=2,"New",
   Merge1[[#This Row],[Customer Tenure]]&lt;=5,"Emerging",
  Merge1[[#This Row],[Customer Tenure]]&lt;9,"Established",
   TRUE,"Loyal"
)</f>
        <v>Emerging</v>
      </c>
      <c r="AA3953" s="1" t="str" cm="1">
        <f t="array" ref="AA3953">_xlfn.IFS(Merge1[[#This Row],[Income]]&lt;=30000,"Low",Merge1[[#This Row],[Income]]&lt;=60000,"Medium",Merge1[[#This Row],[Income]]&lt;=100000,"High", Merge1[[#This Row],[Income]]&gt;100000," Premium")</f>
        <v xml:space="preserve"> Premium</v>
      </c>
      <c r="AB3953" s="1" t="str" cm="1">
        <f t="array" ref="AB3953">_xlfn.IFS(Merge1[[#This Row],[Age]]&lt;= 28,"Gen Z", Merge1[[#This Row],[Age]]&lt;=44,"Millennials", Merge1[[#This Row],[Age]]&lt;=60,"Gen X", Merge1[[#This Row],[Age]]&gt;60,"Baby Boomers")</f>
        <v>Baby Boomers</v>
      </c>
      <c r="AC3953" s="1" t="str" cm="1">
        <f t="array" ref="AC3953">_xlfn.IFS(
    Merge1[[#This Row],[Balance]]&lt;=50000,"Low",
    Merge1[[#This Row],[Balance]]&lt;=200000,"Medium",
    Merge1[[#This Row],[Balance]]&gt;200000,"High"
)</f>
        <v>High</v>
      </c>
    </row>
    <row r="3954" spans="1:29" x14ac:dyDescent="0.25">
      <c r="A3954" s="1" t="s">
        <v>1541</v>
      </c>
      <c r="B3954" s="1" t="s">
        <v>6026</v>
      </c>
      <c r="C3954" s="1" t="s">
        <v>5832</v>
      </c>
      <c r="D3954" s="2">
        <v>43567</v>
      </c>
      <c r="E3954">
        <v>233192</v>
      </c>
      <c r="F3954">
        <v>794</v>
      </c>
      <c r="G3954">
        <v>0</v>
      </c>
      <c r="H3954" s="1" t="s">
        <v>5833</v>
      </c>
      <c r="I3954" s="1" t="s">
        <v>6554</v>
      </c>
      <c r="J3954" s="1" t="s">
        <v>6245</v>
      </c>
      <c r="K3954">
        <v>35</v>
      </c>
      <c r="L3954" s="1" t="s">
        <v>6246</v>
      </c>
      <c r="M3954" s="1" t="s">
        <v>6262</v>
      </c>
      <c r="N3954">
        <v>20526</v>
      </c>
      <c r="O3954" s="1" t="s">
        <v>6243</v>
      </c>
      <c r="P3954" s="2">
        <v>43688</v>
      </c>
      <c r="Q3954" s="2">
        <v>45451</v>
      </c>
      <c r="R3954" s="1" t="s">
        <v>6883</v>
      </c>
      <c r="S3954" s="1" t="s">
        <v>6884</v>
      </c>
      <c r="T3954" s="1" t="s">
        <v>28</v>
      </c>
      <c r="U3954">
        <v>9037</v>
      </c>
      <c r="V3954" s="1" t="s">
        <v>10</v>
      </c>
      <c r="W3954" s="1" t="s">
        <v>45</v>
      </c>
      <c r="X3954" s="2">
        <f t="shared" ca="1" si="61"/>
        <v>45937</v>
      </c>
      <c r="Y3954" s="1">
        <f ca="1">ROUND(YEARFRAC(Merge1[[#This Row],[Join_Date]],Merge1[[#This Row],[Today]], 3),0)</f>
        <v>6</v>
      </c>
      <c r="Z3954" s="1" t="str" cm="1">
        <f t="array" aca="1" ref="Z3954" ca="1">_xlfn.IFS(
   Merge1[[#This Row],[Customer Tenure]]&lt;=2,"New",
   Merge1[[#This Row],[Customer Tenure]]&lt;=5,"Emerging",
  Merge1[[#This Row],[Customer Tenure]]&lt;9,"Established",
   TRUE,"Loyal"
)</f>
        <v>Established</v>
      </c>
      <c r="AA3954" s="1" t="str" cm="1">
        <f t="array" ref="AA3954">_xlfn.IFS(Merge1[[#This Row],[Income]]&lt;=30000,"Low",Merge1[[#This Row],[Income]]&lt;=60000,"Medium",Merge1[[#This Row],[Income]]&lt;=100000,"High", Merge1[[#This Row],[Income]]&gt;100000," Premium")</f>
        <v>Low</v>
      </c>
      <c r="AB3954" s="1" t="str" cm="1">
        <f t="array" ref="AB3954">_xlfn.IFS(Merge1[[#This Row],[Age]]&lt;= 28,"Gen Z", Merge1[[#This Row],[Age]]&lt;=44,"Millennials", Merge1[[#This Row],[Age]]&lt;=60,"Gen X", Merge1[[#This Row],[Age]]&gt;60,"Baby Boomers")</f>
        <v>Millennials</v>
      </c>
      <c r="AC3954" s="1" t="str" cm="1">
        <f t="array" ref="AC3954">_xlfn.IFS(
    Merge1[[#This Row],[Balance]]&lt;=50000,"Low",
    Merge1[[#This Row],[Balance]]&lt;=200000,"Medium",
    Merge1[[#This Row],[Balance]]&gt;200000,"High"
)</f>
        <v>High</v>
      </c>
    </row>
    <row r="3955" spans="1:29" x14ac:dyDescent="0.25">
      <c r="A3955" s="1" t="s">
        <v>1201</v>
      </c>
      <c r="B3955" s="1" t="s">
        <v>6002</v>
      </c>
      <c r="C3955" s="1" t="s">
        <v>5835</v>
      </c>
      <c r="D3955" s="2">
        <v>43431</v>
      </c>
      <c r="E3955">
        <v>111718</v>
      </c>
      <c r="F3955">
        <v>549</v>
      </c>
      <c r="G3955">
        <v>429315</v>
      </c>
      <c r="H3955" s="1" t="s">
        <v>5833</v>
      </c>
      <c r="I3955" s="1" t="s">
        <v>6470</v>
      </c>
      <c r="J3955" s="1" t="s">
        <v>6240</v>
      </c>
      <c r="K3955">
        <v>72</v>
      </c>
      <c r="L3955" s="1" t="s">
        <v>6260</v>
      </c>
      <c r="M3955" s="1" t="s">
        <v>6257</v>
      </c>
      <c r="N3955">
        <v>143786</v>
      </c>
      <c r="O3955" s="1" t="s">
        <v>6243</v>
      </c>
      <c r="P3955" s="2">
        <v>45538</v>
      </c>
      <c r="Q3955" s="2">
        <v>45833</v>
      </c>
      <c r="R3955" s="1" t="s">
        <v>6883</v>
      </c>
      <c r="S3955" s="1" t="s">
        <v>6910</v>
      </c>
      <c r="T3955" s="1" t="s">
        <v>28</v>
      </c>
      <c r="U3955">
        <v>8853</v>
      </c>
      <c r="V3955" s="1" t="s">
        <v>19</v>
      </c>
      <c r="W3955" s="1" t="s">
        <v>16</v>
      </c>
      <c r="X3955" s="2">
        <f t="shared" ca="1" si="61"/>
        <v>45937</v>
      </c>
      <c r="Y3955" s="1">
        <f ca="1">ROUND(YEARFRAC(Merge1[[#This Row],[Join_Date]],Merge1[[#This Row],[Today]], 3),0)</f>
        <v>1</v>
      </c>
      <c r="Z3955" s="1" t="str" cm="1">
        <f t="array" aca="1" ref="Z3955" ca="1">_xlfn.IFS(
   Merge1[[#This Row],[Customer Tenure]]&lt;=2,"New",
   Merge1[[#This Row],[Customer Tenure]]&lt;=5,"Emerging",
  Merge1[[#This Row],[Customer Tenure]]&lt;9,"Established",
   TRUE,"Loyal"
)</f>
        <v>New</v>
      </c>
      <c r="AA3955" s="1" t="str" cm="1">
        <f t="array" ref="AA3955">_xlfn.IFS(Merge1[[#This Row],[Income]]&lt;=30000,"Low",Merge1[[#This Row],[Income]]&lt;=60000,"Medium",Merge1[[#This Row],[Income]]&lt;=100000,"High", Merge1[[#This Row],[Income]]&gt;100000," Premium")</f>
        <v xml:space="preserve"> Premium</v>
      </c>
      <c r="AB3955" s="1" t="str" cm="1">
        <f t="array" ref="AB3955">_xlfn.IFS(Merge1[[#This Row],[Age]]&lt;= 28,"Gen Z", Merge1[[#This Row],[Age]]&lt;=44,"Millennials", Merge1[[#This Row],[Age]]&lt;=60,"Gen X", Merge1[[#This Row],[Age]]&gt;60,"Baby Boomers")</f>
        <v>Baby Boomers</v>
      </c>
      <c r="AC3955" s="1" t="str" cm="1">
        <f t="array" ref="AC3955">_xlfn.IFS(
    Merge1[[#This Row],[Balance]]&lt;=50000,"Low",
    Merge1[[#This Row],[Balance]]&lt;=200000,"Medium",
    Merge1[[#This Row],[Balance]]&gt;200000,"High"
)</f>
        <v>Medium</v>
      </c>
    </row>
    <row r="3956" spans="1:29" x14ac:dyDescent="0.25">
      <c r="A3956" s="1" t="s">
        <v>758</v>
      </c>
      <c r="B3956" s="1" t="s">
        <v>6087</v>
      </c>
      <c r="C3956" s="1" t="s">
        <v>5832</v>
      </c>
      <c r="D3956" s="2">
        <v>44388</v>
      </c>
      <c r="E3956">
        <v>470457</v>
      </c>
      <c r="F3956">
        <v>687</v>
      </c>
      <c r="G3956">
        <v>0</v>
      </c>
      <c r="H3956" s="1" t="s">
        <v>5833</v>
      </c>
      <c r="I3956" s="1" t="s">
        <v>6277</v>
      </c>
      <c r="J3956" s="1" t="s">
        <v>6240</v>
      </c>
      <c r="K3956">
        <v>49</v>
      </c>
      <c r="L3956" s="1" t="s">
        <v>6260</v>
      </c>
      <c r="M3956" s="1" t="s">
        <v>6254</v>
      </c>
      <c r="N3956">
        <v>54636</v>
      </c>
      <c r="O3956" s="1" t="s">
        <v>6243</v>
      </c>
      <c r="P3956" s="2">
        <v>43643</v>
      </c>
      <c r="Q3956" s="2">
        <v>45418</v>
      </c>
      <c r="R3956" s="1" t="s">
        <v>6906</v>
      </c>
      <c r="S3956" s="1" t="s">
        <v>6918</v>
      </c>
      <c r="T3956" s="1" t="s">
        <v>23</v>
      </c>
      <c r="U3956">
        <v>426</v>
      </c>
      <c r="V3956" s="1" t="s">
        <v>10</v>
      </c>
      <c r="W3956" s="1" t="s">
        <v>106</v>
      </c>
      <c r="X3956" s="2">
        <f t="shared" ca="1" si="61"/>
        <v>45937</v>
      </c>
      <c r="Y3956" s="1">
        <f ca="1">ROUND(YEARFRAC(Merge1[[#This Row],[Join_Date]],Merge1[[#This Row],[Today]], 3),0)</f>
        <v>6</v>
      </c>
      <c r="Z3956" s="1" t="str" cm="1">
        <f t="array" aca="1" ref="Z3956" ca="1">_xlfn.IFS(
   Merge1[[#This Row],[Customer Tenure]]&lt;=2,"New",
   Merge1[[#This Row],[Customer Tenure]]&lt;=5,"Emerging",
  Merge1[[#This Row],[Customer Tenure]]&lt;9,"Established",
   TRUE,"Loyal"
)</f>
        <v>Established</v>
      </c>
      <c r="AA3956" s="1" t="str" cm="1">
        <f t="array" ref="AA3956">_xlfn.IFS(Merge1[[#This Row],[Income]]&lt;=30000,"Low",Merge1[[#This Row],[Income]]&lt;=60000,"Medium",Merge1[[#This Row],[Income]]&lt;=100000,"High", Merge1[[#This Row],[Income]]&gt;100000," Premium")</f>
        <v>Medium</v>
      </c>
      <c r="AB3956" s="1" t="str" cm="1">
        <f t="array" ref="AB3956">_xlfn.IFS(Merge1[[#This Row],[Age]]&lt;= 28,"Gen Z", Merge1[[#This Row],[Age]]&lt;=44,"Millennials", Merge1[[#This Row],[Age]]&lt;=60,"Gen X", Merge1[[#This Row],[Age]]&gt;60,"Baby Boomers")</f>
        <v>Gen X</v>
      </c>
      <c r="AC3956" s="1" t="str" cm="1">
        <f t="array" ref="AC3956">_xlfn.IFS(
    Merge1[[#This Row],[Balance]]&lt;=50000,"Low",
    Merge1[[#This Row],[Balance]]&lt;=200000,"Medium",
    Merge1[[#This Row],[Balance]]&gt;200000,"High"
)</f>
        <v>High</v>
      </c>
    </row>
    <row r="3957" spans="1:29" x14ac:dyDescent="0.25">
      <c r="A3957" s="1" t="s">
        <v>305</v>
      </c>
      <c r="B3957" s="1" t="s">
        <v>5834</v>
      </c>
      <c r="C3957" s="1" t="s">
        <v>5835</v>
      </c>
      <c r="D3957" s="2">
        <v>42662</v>
      </c>
      <c r="E3957">
        <v>357574</v>
      </c>
      <c r="F3957">
        <v>546</v>
      </c>
      <c r="G3957">
        <v>0</v>
      </c>
      <c r="H3957" s="1" t="s">
        <v>5850</v>
      </c>
      <c r="I3957" s="1" t="s">
        <v>6648</v>
      </c>
      <c r="J3957" s="1" t="s">
        <v>6240</v>
      </c>
      <c r="K3957">
        <v>57</v>
      </c>
      <c r="L3957" s="1" t="s">
        <v>6246</v>
      </c>
      <c r="M3957" s="1" t="s">
        <v>6266</v>
      </c>
      <c r="N3957">
        <v>122215</v>
      </c>
      <c r="O3957" s="1" t="s">
        <v>6252</v>
      </c>
      <c r="P3957" s="2">
        <v>43637</v>
      </c>
      <c r="Q3957" s="2">
        <v>45678</v>
      </c>
      <c r="R3957" s="1" t="s">
        <v>6902</v>
      </c>
      <c r="S3957" s="1" t="s">
        <v>6908</v>
      </c>
      <c r="T3957" s="1" t="s">
        <v>28</v>
      </c>
      <c r="U3957">
        <v>5576</v>
      </c>
      <c r="V3957" s="1" t="s">
        <v>19</v>
      </c>
      <c r="W3957" s="1" t="s">
        <v>50</v>
      </c>
      <c r="X3957" s="2">
        <f t="shared" ca="1" si="61"/>
        <v>45937</v>
      </c>
      <c r="Y3957" s="1">
        <f ca="1">ROUND(YEARFRAC(Merge1[[#This Row],[Join_Date]],Merge1[[#This Row],[Today]], 3),0)</f>
        <v>6</v>
      </c>
      <c r="Z3957" s="1" t="str" cm="1">
        <f t="array" aca="1" ref="Z3957" ca="1">_xlfn.IFS(
   Merge1[[#This Row],[Customer Tenure]]&lt;=2,"New",
   Merge1[[#This Row],[Customer Tenure]]&lt;=5,"Emerging",
  Merge1[[#This Row],[Customer Tenure]]&lt;9,"Established",
   TRUE,"Loyal"
)</f>
        <v>Established</v>
      </c>
      <c r="AA3957" s="1" t="str" cm="1">
        <f t="array" ref="AA3957">_xlfn.IFS(Merge1[[#This Row],[Income]]&lt;=30000,"Low",Merge1[[#This Row],[Income]]&lt;=60000,"Medium",Merge1[[#This Row],[Income]]&lt;=100000,"High", Merge1[[#This Row],[Income]]&gt;100000," Premium")</f>
        <v xml:space="preserve"> Premium</v>
      </c>
      <c r="AB3957" s="1" t="str" cm="1">
        <f t="array" ref="AB3957">_xlfn.IFS(Merge1[[#This Row],[Age]]&lt;= 28,"Gen Z", Merge1[[#This Row],[Age]]&lt;=44,"Millennials", Merge1[[#This Row],[Age]]&lt;=60,"Gen X", Merge1[[#This Row],[Age]]&gt;60,"Baby Boomers")</f>
        <v>Gen X</v>
      </c>
      <c r="AC3957" s="1" t="str" cm="1">
        <f t="array" ref="AC3957">_xlfn.IFS(
    Merge1[[#This Row],[Balance]]&lt;=50000,"Low",
    Merge1[[#This Row],[Balance]]&lt;=200000,"Medium",
    Merge1[[#This Row],[Balance]]&gt;200000,"High"
)</f>
        <v>High</v>
      </c>
    </row>
    <row r="3958" spans="1:29" x14ac:dyDescent="0.25">
      <c r="A3958" s="1" t="s">
        <v>1310</v>
      </c>
      <c r="B3958" s="1" t="s">
        <v>6193</v>
      </c>
      <c r="C3958" s="1" t="s">
        <v>5832</v>
      </c>
      <c r="D3958" s="2">
        <v>43177</v>
      </c>
      <c r="E3958">
        <v>19404</v>
      </c>
      <c r="F3958">
        <v>774</v>
      </c>
      <c r="G3958">
        <v>0</v>
      </c>
      <c r="H3958" s="1" t="s">
        <v>5833</v>
      </c>
      <c r="I3958" s="1" t="s">
        <v>6472</v>
      </c>
      <c r="J3958" s="1" t="s">
        <v>6240</v>
      </c>
      <c r="K3958">
        <v>66</v>
      </c>
      <c r="L3958" s="1" t="s">
        <v>6246</v>
      </c>
      <c r="M3958" s="1" t="s">
        <v>6242</v>
      </c>
      <c r="N3958">
        <v>27813</v>
      </c>
      <c r="O3958" s="1" t="s">
        <v>6252</v>
      </c>
      <c r="P3958" s="2">
        <v>42803</v>
      </c>
      <c r="Q3958" s="2">
        <v>45824</v>
      </c>
      <c r="R3958" s="1" t="s">
        <v>6883</v>
      </c>
      <c r="S3958" s="1" t="s">
        <v>6910</v>
      </c>
      <c r="T3958" s="1" t="s">
        <v>23</v>
      </c>
      <c r="U3958">
        <v>5183</v>
      </c>
      <c r="V3958" s="1" t="s">
        <v>10</v>
      </c>
      <c r="W3958" s="1" t="s">
        <v>20</v>
      </c>
      <c r="X3958" s="2">
        <f t="shared" ca="1" si="61"/>
        <v>45937</v>
      </c>
      <c r="Y3958" s="1">
        <f ca="1">ROUND(YEARFRAC(Merge1[[#This Row],[Join_Date]],Merge1[[#This Row],[Today]], 3),0)</f>
        <v>9</v>
      </c>
      <c r="Z3958" s="1" t="str" cm="1">
        <f t="array" aca="1" ref="Z3958" ca="1">_xlfn.IFS(
   Merge1[[#This Row],[Customer Tenure]]&lt;=2,"New",
   Merge1[[#This Row],[Customer Tenure]]&lt;=5,"Emerging",
  Merge1[[#This Row],[Customer Tenure]]&lt;9,"Established",
   TRUE,"Loyal"
)</f>
        <v>Loyal</v>
      </c>
      <c r="AA3958" s="1" t="str" cm="1">
        <f t="array" ref="AA3958">_xlfn.IFS(Merge1[[#This Row],[Income]]&lt;=30000,"Low",Merge1[[#This Row],[Income]]&lt;=60000,"Medium",Merge1[[#This Row],[Income]]&lt;=100000,"High", Merge1[[#This Row],[Income]]&gt;100000," Premium")</f>
        <v>Low</v>
      </c>
      <c r="AB3958" s="1" t="str" cm="1">
        <f t="array" ref="AB3958">_xlfn.IFS(Merge1[[#This Row],[Age]]&lt;= 28,"Gen Z", Merge1[[#This Row],[Age]]&lt;=44,"Millennials", Merge1[[#This Row],[Age]]&lt;=60,"Gen X", Merge1[[#This Row],[Age]]&gt;60,"Baby Boomers")</f>
        <v>Baby Boomers</v>
      </c>
      <c r="AC3958" s="1" t="str" cm="1">
        <f t="array" ref="AC3958">_xlfn.IFS(
    Merge1[[#This Row],[Balance]]&lt;=50000,"Low",
    Merge1[[#This Row],[Balance]]&lt;=200000,"Medium",
    Merge1[[#This Row],[Balance]]&gt;200000,"High"
)</f>
        <v>Low</v>
      </c>
    </row>
    <row r="3959" spans="1:29" x14ac:dyDescent="0.25">
      <c r="A3959" s="1" t="s">
        <v>162</v>
      </c>
      <c r="B3959" s="1" t="s">
        <v>6021</v>
      </c>
      <c r="C3959" s="1" t="s">
        <v>5832</v>
      </c>
      <c r="D3959" s="2">
        <v>43514</v>
      </c>
      <c r="E3959">
        <v>114589</v>
      </c>
      <c r="F3959">
        <v>685</v>
      </c>
      <c r="G3959">
        <v>210827</v>
      </c>
      <c r="H3959" s="1" t="s">
        <v>5838</v>
      </c>
      <c r="I3959" s="1" t="s">
        <v>6773</v>
      </c>
      <c r="J3959" s="1" t="s">
        <v>6240</v>
      </c>
      <c r="K3959">
        <v>45</v>
      </c>
      <c r="L3959" s="1" t="s">
        <v>6260</v>
      </c>
      <c r="M3959" s="1" t="s">
        <v>6242</v>
      </c>
      <c r="N3959">
        <v>121520</v>
      </c>
      <c r="O3959" s="1" t="s">
        <v>6248</v>
      </c>
      <c r="P3959" s="2">
        <v>44111</v>
      </c>
      <c r="Q3959" s="2">
        <v>45213</v>
      </c>
      <c r="R3959" s="1" t="s">
        <v>6912</v>
      </c>
      <c r="S3959" s="1" t="s">
        <v>6913</v>
      </c>
      <c r="T3959" s="1" t="s">
        <v>9</v>
      </c>
      <c r="U3959">
        <v>6009</v>
      </c>
      <c r="V3959" s="1" t="s">
        <v>15</v>
      </c>
      <c r="W3959" s="1" t="s">
        <v>25</v>
      </c>
      <c r="X3959" s="2">
        <f t="shared" ca="1" si="61"/>
        <v>45937</v>
      </c>
      <c r="Y3959" s="1">
        <f ca="1">ROUND(YEARFRAC(Merge1[[#This Row],[Join_Date]],Merge1[[#This Row],[Today]], 3),0)</f>
        <v>5</v>
      </c>
      <c r="Z3959" s="1" t="str" cm="1">
        <f t="array" aca="1" ref="Z3959" ca="1">_xlfn.IFS(
   Merge1[[#This Row],[Customer Tenure]]&lt;=2,"New",
   Merge1[[#This Row],[Customer Tenure]]&lt;=5,"Emerging",
  Merge1[[#This Row],[Customer Tenure]]&lt;9,"Established",
   TRUE,"Loyal"
)</f>
        <v>Emerging</v>
      </c>
      <c r="AA3959" s="1" t="str" cm="1">
        <f t="array" ref="AA3959">_xlfn.IFS(Merge1[[#This Row],[Income]]&lt;=30000,"Low",Merge1[[#This Row],[Income]]&lt;=60000,"Medium",Merge1[[#This Row],[Income]]&lt;=100000,"High", Merge1[[#This Row],[Income]]&gt;100000," Premium")</f>
        <v xml:space="preserve"> Premium</v>
      </c>
      <c r="AB3959" s="1" t="str" cm="1">
        <f t="array" ref="AB3959">_xlfn.IFS(Merge1[[#This Row],[Age]]&lt;= 28,"Gen Z", Merge1[[#This Row],[Age]]&lt;=44,"Millennials", Merge1[[#This Row],[Age]]&lt;=60,"Gen X", Merge1[[#This Row],[Age]]&gt;60,"Baby Boomers")</f>
        <v>Gen X</v>
      </c>
      <c r="AC3959" s="1" t="str" cm="1">
        <f t="array" ref="AC3959">_xlfn.IFS(
    Merge1[[#This Row],[Balance]]&lt;=50000,"Low",
    Merge1[[#This Row],[Balance]]&lt;=200000,"Medium",
    Merge1[[#This Row],[Balance]]&gt;200000,"High"
)</f>
        <v>Medium</v>
      </c>
    </row>
    <row r="3960" spans="1:29" x14ac:dyDescent="0.25">
      <c r="A3960" s="1" t="s">
        <v>182</v>
      </c>
      <c r="B3960" s="1" t="s">
        <v>5915</v>
      </c>
      <c r="C3960" s="1" t="s">
        <v>5846</v>
      </c>
      <c r="D3960" s="2">
        <v>42693</v>
      </c>
      <c r="E3960">
        <v>81257</v>
      </c>
      <c r="F3960">
        <v>537</v>
      </c>
      <c r="G3960">
        <v>0</v>
      </c>
      <c r="H3960" s="1" t="s">
        <v>5833</v>
      </c>
      <c r="I3960" s="1" t="s">
        <v>6576</v>
      </c>
      <c r="J3960" s="1" t="s">
        <v>6240</v>
      </c>
      <c r="K3960">
        <v>66</v>
      </c>
      <c r="L3960" s="1" t="s">
        <v>6260</v>
      </c>
      <c r="M3960" s="1" t="s">
        <v>6254</v>
      </c>
      <c r="N3960">
        <v>122471</v>
      </c>
      <c r="O3960" s="1" t="s">
        <v>6252</v>
      </c>
      <c r="P3960" s="2">
        <v>43744</v>
      </c>
      <c r="Q3960" s="2">
        <v>45858</v>
      </c>
      <c r="R3960" s="1" t="s">
        <v>6891</v>
      </c>
      <c r="S3960" s="1" t="s">
        <v>6892</v>
      </c>
      <c r="T3960" s="1" t="s">
        <v>28</v>
      </c>
      <c r="U3960">
        <v>3876</v>
      </c>
      <c r="V3960" s="1" t="s">
        <v>15</v>
      </c>
      <c r="W3960" s="1" t="s">
        <v>29</v>
      </c>
      <c r="X3960" s="2">
        <f t="shared" ca="1" si="61"/>
        <v>45937</v>
      </c>
      <c r="Y3960" s="1">
        <f ca="1">ROUND(YEARFRAC(Merge1[[#This Row],[Join_Date]],Merge1[[#This Row],[Today]], 3),0)</f>
        <v>6</v>
      </c>
      <c r="Z3960" s="1" t="str" cm="1">
        <f t="array" aca="1" ref="Z3960" ca="1">_xlfn.IFS(
   Merge1[[#This Row],[Customer Tenure]]&lt;=2,"New",
   Merge1[[#This Row],[Customer Tenure]]&lt;=5,"Emerging",
  Merge1[[#This Row],[Customer Tenure]]&lt;9,"Established",
   TRUE,"Loyal"
)</f>
        <v>Established</v>
      </c>
      <c r="AA3960" s="1" t="str" cm="1">
        <f t="array" ref="AA3960">_xlfn.IFS(Merge1[[#This Row],[Income]]&lt;=30000,"Low",Merge1[[#This Row],[Income]]&lt;=60000,"Medium",Merge1[[#This Row],[Income]]&lt;=100000,"High", Merge1[[#This Row],[Income]]&gt;100000," Premium")</f>
        <v xml:space="preserve"> Premium</v>
      </c>
      <c r="AB3960" s="1" t="str" cm="1">
        <f t="array" ref="AB3960">_xlfn.IFS(Merge1[[#This Row],[Age]]&lt;= 28,"Gen Z", Merge1[[#This Row],[Age]]&lt;=44,"Millennials", Merge1[[#This Row],[Age]]&lt;=60,"Gen X", Merge1[[#This Row],[Age]]&gt;60,"Baby Boomers")</f>
        <v>Baby Boomers</v>
      </c>
      <c r="AC3960" s="1" t="str" cm="1">
        <f t="array" ref="AC3960">_xlfn.IFS(
    Merge1[[#This Row],[Balance]]&lt;=50000,"Low",
    Merge1[[#This Row],[Balance]]&lt;=200000,"Medium",
    Merge1[[#This Row],[Balance]]&gt;200000,"High"
)</f>
        <v>Medium</v>
      </c>
    </row>
    <row r="3961" spans="1:29" x14ac:dyDescent="0.25">
      <c r="A3961" s="1" t="s">
        <v>1465</v>
      </c>
      <c r="B3961" s="1" t="s">
        <v>6201</v>
      </c>
      <c r="C3961" s="1" t="s">
        <v>5835</v>
      </c>
      <c r="D3961" s="2">
        <v>44572</v>
      </c>
      <c r="E3961">
        <v>471869</v>
      </c>
      <c r="F3961">
        <v>734</v>
      </c>
      <c r="G3961">
        <v>0</v>
      </c>
      <c r="H3961" s="1" t="s">
        <v>5833</v>
      </c>
      <c r="I3961" s="1" t="s">
        <v>6441</v>
      </c>
      <c r="J3961" s="1" t="s">
        <v>6240</v>
      </c>
      <c r="K3961">
        <v>56</v>
      </c>
      <c r="L3961" s="1" t="s">
        <v>6256</v>
      </c>
      <c r="M3961" s="1" t="s">
        <v>6266</v>
      </c>
      <c r="N3961">
        <v>156156</v>
      </c>
      <c r="O3961" s="1" t="s">
        <v>6248</v>
      </c>
      <c r="P3961" s="2">
        <v>42365</v>
      </c>
      <c r="Q3961" s="2">
        <v>45878</v>
      </c>
      <c r="R3961" s="1" t="s">
        <v>6889</v>
      </c>
      <c r="S3961" s="1" t="s">
        <v>6915</v>
      </c>
      <c r="T3961" s="1" t="s">
        <v>9</v>
      </c>
      <c r="U3961">
        <v>8947</v>
      </c>
      <c r="V3961" s="1" t="s">
        <v>19</v>
      </c>
      <c r="W3961" s="1" t="s">
        <v>55</v>
      </c>
      <c r="X3961" s="2">
        <f t="shared" ca="1" si="61"/>
        <v>45937</v>
      </c>
      <c r="Y3961" s="1">
        <f ca="1">ROUND(YEARFRAC(Merge1[[#This Row],[Join_Date]],Merge1[[#This Row],[Today]], 3),0)</f>
        <v>10</v>
      </c>
      <c r="Z3961" s="1" t="str" cm="1">
        <f t="array" aca="1" ref="Z3961" ca="1">_xlfn.IFS(
   Merge1[[#This Row],[Customer Tenure]]&lt;=2,"New",
   Merge1[[#This Row],[Customer Tenure]]&lt;=5,"Emerging",
  Merge1[[#This Row],[Customer Tenure]]&lt;9,"Established",
   TRUE,"Loyal"
)</f>
        <v>Loyal</v>
      </c>
      <c r="AA3961" s="1" t="str" cm="1">
        <f t="array" ref="AA3961">_xlfn.IFS(Merge1[[#This Row],[Income]]&lt;=30000,"Low",Merge1[[#This Row],[Income]]&lt;=60000,"Medium",Merge1[[#This Row],[Income]]&lt;=100000,"High", Merge1[[#This Row],[Income]]&gt;100000," Premium")</f>
        <v xml:space="preserve"> Premium</v>
      </c>
      <c r="AB3961" s="1" t="str" cm="1">
        <f t="array" ref="AB3961">_xlfn.IFS(Merge1[[#This Row],[Age]]&lt;= 28,"Gen Z", Merge1[[#This Row],[Age]]&lt;=44,"Millennials", Merge1[[#This Row],[Age]]&lt;=60,"Gen X", Merge1[[#This Row],[Age]]&gt;60,"Baby Boomers")</f>
        <v>Gen X</v>
      </c>
      <c r="AC3961" s="1" t="str" cm="1">
        <f t="array" ref="AC3961">_xlfn.IFS(
    Merge1[[#This Row],[Balance]]&lt;=50000,"Low",
    Merge1[[#This Row],[Balance]]&lt;=200000,"Medium",
    Merge1[[#This Row],[Balance]]&gt;200000,"High"
)</f>
        <v>High</v>
      </c>
    </row>
    <row r="3962" spans="1:29" x14ac:dyDescent="0.25">
      <c r="A3962" s="1" t="s">
        <v>344</v>
      </c>
      <c r="B3962" s="1" t="s">
        <v>5845</v>
      </c>
      <c r="C3962" s="1" t="s">
        <v>5835</v>
      </c>
      <c r="D3962" s="2">
        <v>44383</v>
      </c>
      <c r="E3962">
        <v>36320</v>
      </c>
      <c r="F3962">
        <v>810</v>
      </c>
      <c r="G3962">
        <v>0</v>
      </c>
      <c r="H3962" s="1" t="s">
        <v>5860</v>
      </c>
      <c r="I3962" s="1" t="s">
        <v>6642</v>
      </c>
      <c r="J3962" s="1" t="s">
        <v>6240</v>
      </c>
      <c r="K3962">
        <v>34</v>
      </c>
      <c r="L3962" s="1" t="s">
        <v>6256</v>
      </c>
      <c r="M3962" s="1" t="s">
        <v>6242</v>
      </c>
      <c r="N3962">
        <v>145150</v>
      </c>
      <c r="O3962" s="1" t="s">
        <v>6243</v>
      </c>
      <c r="P3962" s="2">
        <v>44714</v>
      </c>
      <c r="Q3962" s="2">
        <v>45580</v>
      </c>
      <c r="R3962" s="1" t="s">
        <v>6912</v>
      </c>
      <c r="S3962" s="1" t="s">
        <v>6917</v>
      </c>
      <c r="T3962" s="1" t="s">
        <v>14</v>
      </c>
      <c r="U3962">
        <v>2012</v>
      </c>
      <c r="V3962" s="1" t="s">
        <v>15</v>
      </c>
      <c r="W3962" s="1" t="s">
        <v>11</v>
      </c>
      <c r="X3962" s="2">
        <f t="shared" ca="1" si="61"/>
        <v>45937</v>
      </c>
      <c r="Y3962" s="1">
        <f ca="1">ROUND(YEARFRAC(Merge1[[#This Row],[Join_Date]],Merge1[[#This Row],[Today]], 3),0)</f>
        <v>3</v>
      </c>
      <c r="Z3962" s="1" t="str" cm="1">
        <f t="array" aca="1" ref="Z3962" ca="1">_xlfn.IFS(
   Merge1[[#This Row],[Customer Tenure]]&lt;=2,"New",
   Merge1[[#This Row],[Customer Tenure]]&lt;=5,"Emerging",
  Merge1[[#This Row],[Customer Tenure]]&lt;9,"Established",
   TRUE,"Loyal"
)</f>
        <v>Emerging</v>
      </c>
      <c r="AA3962" s="1" t="str" cm="1">
        <f t="array" ref="AA3962">_xlfn.IFS(Merge1[[#This Row],[Income]]&lt;=30000,"Low",Merge1[[#This Row],[Income]]&lt;=60000,"Medium",Merge1[[#This Row],[Income]]&lt;=100000,"High", Merge1[[#This Row],[Income]]&gt;100000," Premium")</f>
        <v xml:space="preserve"> Premium</v>
      </c>
      <c r="AB3962" s="1" t="str" cm="1">
        <f t="array" ref="AB3962">_xlfn.IFS(Merge1[[#This Row],[Age]]&lt;= 28,"Gen Z", Merge1[[#This Row],[Age]]&lt;=44,"Millennials", Merge1[[#This Row],[Age]]&lt;=60,"Gen X", Merge1[[#This Row],[Age]]&gt;60,"Baby Boomers")</f>
        <v>Millennials</v>
      </c>
      <c r="AC3962" s="1" t="str" cm="1">
        <f t="array" ref="AC3962">_xlfn.IFS(
    Merge1[[#This Row],[Balance]]&lt;=50000,"Low",
    Merge1[[#This Row],[Balance]]&lt;=200000,"Medium",
    Merge1[[#This Row],[Balance]]&gt;200000,"High"
)</f>
        <v>Low</v>
      </c>
    </row>
    <row r="3963" spans="1:29" x14ac:dyDescent="0.25">
      <c r="A3963" s="1" t="s">
        <v>184</v>
      </c>
      <c r="B3963" s="1" t="s">
        <v>6001</v>
      </c>
      <c r="C3963" s="1" t="s">
        <v>5832</v>
      </c>
      <c r="D3963" s="2">
        <v>43405</v>
      </c>
      <c r="E3963">
        <v>26616</v>
      </c>
      <c r="F3963">
        <v>543</v>
      </c>
      <c r="G3963">
        <v>0</v>
      </c>
      <c r="H3963" s="1" t="s">
        <v>5833</v>
      </c>
      <c r="I3963" s="1" t="s">
        <v>6773</v>
      </c>
      <c r="J3963" s="1" t="s">
        <v>6245</v>
      </c>
      <c r="K3963">
        <v>45</v>
      </c>
      <c r="L3963" s="1" t="s">
        <v>6260</v>
      </c>
      <c r="M3963" s="1" t="s">
        <v>6251</v>
      </c>
      <c r="N3963">
        <v>65893</v>
      </c>
      <c r="O3963" s="1" t="s">
        <v>6248</v>
      </c>
      <c r="P3963" s="2">
        <v>44513</v>
      </c>
      <c r="Q3963" s="2">
        <v>45279</v>
      </c>
      <c r="R3963" s="1" t="s">
        <v>6904</v>
      </c>
      <c r="S3963" s="1" t="s">
        <v>6905</v>
      </c>
      <c r="T3963" s="1" t="s">
        <v>9</v>
      </c>
      <c r="U3963">
        <v>249</v>
      </c>
      <c r="V3963" s="1" t="s">
        <v>15</v>
      </c>
      <c r="W3963" s="1" t="s">
        <v>50</v>
      </c>
      <c r="X3963" s="2">
        <f t="shared" ca="1" si="61"/>
        <v>45937</v>
      </c>
      <c r="Y3963" s="1">
        <f ca="1">ROUND(YEARFRAC(Merge1[[#This Row],[Join_Date]],Merge1[[#This Row],[Today]], 3),0)</f>
        <v>4</v>
      </c>
      <c r="Z3963" s="1" t="str" cm="1">
        <f t="array" aca="1" ref="Z3963" ca="1">_xlfn.IFS(
   Merge1[[#This Row],[Customer Tenure]]&lt;=2,"New",
   Merge1[[#This Row],[Customer Tenure]]&lt;=5,"Emerging",
  Merge1[[#This Row],[Customer Tenure]]&lt;9,"Established",
   TRUE,"Loyal"
)</f>
        <v>Emerging</v>
      </c>
      <c r="AA3963" s="1" t="str" cm="1">
        <f t="array" ref="AA3963">_xlfn.IFS(Merge1[[#This Row],[Income]]&lt;=30000,"Low",Merge1[[#This Row],[Income]]&lt;=60000,"Medium",Merge1[[#This Row],[Income]]&lt;=100000,"High", Merge1[[#This Row],[Income]]&gt;100000," Premium")</f>
        <v>High</v>
      </c>
      <c r="AB3963" s="1" t="str" cm="1">
        <f t="array" ref="AB3963">_xlfn.IFS(Merge1[[#This Row],[Age]]&lt;= 28,"Gen Z", Merge1[[#This Row],[Age]]&lt;=44,"Millennials", Merge1[[#This Row],[Age]]&lt;=60,"Gen X", Merge1[[#This Row],[Age]]&gt;60,"Baby Boomers")</f>
        <v>Gen X</v>
      </c>
      <c r="AC3963" s="1" t="str" cm="1">
        <f t="array" ref="AC3963">_xlfn.IFS(
    Merge1[[#This Row],[Balance]]&lt;=50000,"Low",
    Merge1[[#This Row],[Balance]]&lt;=200000,"Medium",
    Merge1[[#This Row],[Balance]]&gt;200000,"High"
)</f>
        <v>Low</v>
      </c>
    </row>
    <row r="3964" spans="1:29" x14ac:dyDescent="0.25">
      <c r="A3964" s="1" t="s">
        <v>4783</v>
      </c>
      <c r="B3964" s="1" t="s">
        <v>6126</v>
      </c>
      <c r="C3964" s="1" t="s">
        <v>5835</v>
      </c>
      <c r="D3964" s="2">
        <v>44348</v>
      </c>
      <c r="E3964">
        <v>261497</v>
      </c>
      <c r="F3964">
        <v>371</v>
      </c>
      <c r="G3964">
        <v>0</v>
      </c>
      <c r="H3964" s="1" t="s">
        <v>5833</v>
      </c>
      <c r="I3964" s="1" t="s">
        <v>6308</v>
      </c>
      <c r="J3964" s="1" t="s">
        <v>6240</v>
      </c>
      <c r="K3964">
        <v>30</v>
      </c>
      <c r="L3964" s="1" t="s">
        <v>6260</v>
      </c>
      <c r="M3964" s="1" t="s">
        <v>6266</v>
      </c>
      <c r="N3964">
        <v>176497</v>
      </c>
      <c r="O3964" s="1" t="s">
        <v>6248</v>
      </c>
      <c r="P3964" s="2">
        <v>42853</v>
      </c>
      <c r="Q3964" s="2">
        <v>45187</v>
      </c>
      <c r="R3964" s="1" t="s">
        <v>6897</v>
      </c>
      <c r="S3964" s="1" t="s">
        <v>6909</v>
      </c>
      <c r="T3964" s="1" t="s">
        <v>28</v>
      </c>
      <c r="U3964">
        <v>1954</v>
      </c>
      <c r="V3964" s="1" t="s">
        <v>24</v>
      </c>
      <c r="W3964" s="1" t="s">
        <v>40</v>
      </c>
      <c r="X3964" s="2">
        <f t="shared" ca="1" si="61"/>
        <v>45937</v>
      </c>
      <c r="Y3964" s="1">
        <f ca="1">ROUND(YEARFRAC(Merge1[[#This Row],[Join_Date]],Merge1[[#This Row],[Today]], 3),0)</f>
        <v>8</v>
      </c>
      <c r="Z3964" s="1" t="str" cm="1">
        <f t="array" aca="1" ref="Z3964" ca="1">_xlfn.IFS(
   Merge1[[#This Row],[Customer Tenure]]&lt;=2,"New",
   Merge1[[#This Row],[Customer Tenure]]&lt;=5,"Emerging",
  Merge1[[#This Row],[Customer Tenure]]&lt;9,"Established",
   TRUE,"Loyal"
)</f>
        <v>Established</v>
      </c>
      <c r="AA3964" s="1" t="str" cm="1">
        <f t="array" ref="AA3964">_xlfn.IFS(Merge1[[#This Row],[Income]]&lt;=30000,"Low",Merge1[[#This Row],[Income]]&lt;=60000,"Medium",Merge1[[#This Row],[Income]]&lt;=100000,"High", Merge1[[#This Row],[Income]]&gt;100000," Premium")</f>
        <v xml:space="preserve"> Premium</v>
      </c>
      <c r="AB3964" s="1" t="str" cm="1">
        <f t="array" ref="AB3964">_xlfn.IFS(Merge1[[#This Row],[Age]]&lt;= 28,"Gen Z", Merge1[[#This Row],[Age]]&lt;=44,"Millennials", Merge1[[#This Row],[Age]]&lt;=60,"Gen X", Merge1[[#This Row],[Age]]&gt;60,"Baby Boomers")</f>
        <v>Millennials</v>
      </c>
      <c r="AC3964" s="1" t="str" cm="1">
        <f t="array" ref="AC3964">_xlfn.IFS(
    Merge1[[#This Row],[Balance]]&lt;=50000,"Low",
    Merge1[[#This Row],[Balance]]&lt;=200000,"Medium",
    Merge1[[#This Row],[Balance]]&gt;200000,"High"
)</f>
        <v>High</v>
      </c>
    </row>
    <row r="3965" spans="1:29" x14ac:dyDescent="0.25">
      <c r="A3965" s="1" t="s">
        <v>1379</v>
      </c>
      <c r="B3965" s="1" t="s">
        <v>6185</v>
      </c>
      <c r="C3965" s="1" t="s">
        <v>5835</v>
      </c>
      <c r="D3965" s="2">
        <v>43164</v>
      </c>
      <c r="E3965">
        <v>165129</v>
      </c>
      <c r="F3965">
        <v>577</v>
      </c>
      <c r="G3965">
        <v>0</v>
      </c>
      <c r="H3965" s="1" t="s">
        <v>5833</v>
      </c>
      <c r="I3965" s="1" t="s">
        <v>6656</v>
      </c>
      <c r="J3965" s="1" t="s">
        <v>6245</v>
      </c>
      <c r="K3965">
        <v>19</v>
      </c>
      <c r="L3965" s="1" t="s">
        <v>6241</v>
      </c>
      <c r="M3965" s="1" t="s">
        <v>6262</v>
      </c>
      <c r="N3965">
        <v>81550</v>
      </c>
      <c r="O3965" s="1" t="s">
        <v>6248</v>
      </c>
      <c r="P3965" s="2">
        <v>42817</v>
      </c>
      <c r="Q3965" s="2">
        <v>45613</v>
      </c>
      <c r="R3965" s="1" t="s">
        <v>6887</v>
      </c>
      <c r="S3965" s="1" t="s">
        <v>6901</v>
      </c>
      <c r="T3965" s="1" t="s">
        <v>14</v>
      </c>
      <c r="U3965">
        <v>6571</v>
      </c>
      <c r="V3965" s="1" t="s">
        <v>10</v>
      </c>
      <c r="W3965" s="1" t="s">
        <v>45</v>
      </c>
      <c r="X3965" s="2">
        <f t="shared" ca="1" si="61"/>
        <v>45937</v>
      </c>
      <c r="Y3965" s="1">
        <f ca="1">ROUND(YEARFRAC(Merge1[[#This Row],[Join_Date]],Merge1[[#This Row],[Today]], 3),0)</f>
        <v>9</v>
      </c>
      <c r="Z3965" s="1" t="str" cm="1">
        <f t="array" aca="1" ref="Z3965" ca="1">_xlfn.IFS(
   Merge1[[#This Row],[Customer Tenure]]&lt;=2,"New",
   Merge1[[#This Row],[Customer Tenure]]&lt;=5,"Emerging",
  Merge1[[#This Row],[Customer Tenure]]&lt;9,"Established",
   TRUE,"Loyal"
)</f>
        <v>Loyal</v>
      </c>
      <c r="AA3965" s="1" t="str" cm="1">
        <f t="array" ref="AA3965">_xlfn.IFS(Merge1[[#This Row],[Income]]&lt;=30000,"Low",Merge1[[#This Row],[Income]]&lt;=60000,"Medium",Merge1[[#This Row],[Income]]&lt;=100000,"High", Merge1[[#This Row],[Income]]&gt;100000," Premium")</f>
        <v>High</v>
      </c>
      <c r="AB3965" s="1" t="str" cm="1">
        <f t="array" ref="AB3965">_xlfn.IFS(Merge1[[#This Row],[Age]]&lt;= 28,"Gen Z", Merge1[[#This Row],[Age]]&lt;=44,"Millennials", Merge1[[#This Row],[Age]]&lt;=60,"Gen X", Merge1[[#This Row],[Age]]&gt;60,"Baby Boomers")</f>
        <v>Gen Z</v>
      </c>
      <c r="AC3965" s="1" t="str" cm="1">
        <f t="array" ref="AC3965">_xlfn.IFS(
    Merge1[[#This Row],[Balance]]&lt;=50000,"Low",
    Merge1[[#This Row],[Balance]]&lt;=200000,"Medium",
    Merge1[[#This Row],[Balance]]&gt;200000,"High"
)</f>
        <v>Medium</v>
      </c>
    </row>
    <row r="3966" spans="1:29" x14ac:dyDescent="0.25">
      <c r="A3966" s="1" t="s">
        <v>1966</v>
      </c>
      <c r="B3966" s="1" t="s">
        <v>6184</v>
      </c>
      <c r="C3966" s="1" t="s">
        <v>5835</v>
      </c>
      <c r="D3966" s="2">
        <v>45244</v>
      </c>
      <c r="E3966">
        <v>334662</v>
      </c>
      <c r="F3966">
        <v>408</v>
      </c>
      <c r="G3966">
        <v>0</v>
      </c>
      <c r="H3966" s="1" t="s">
        <v>5850</v>
      </c>
      <c r="I3966" s="1" t="s">
        <v>6465</v>
      </c>
      <c r="J3966" s="1" t="s">
        <v>6240</v>
      </c>
      <c r="K3966">
        <v>62</v>
      </c>
      <c r="L3966" s="1" t="s">
        <v>6246</v>
      </c>
      <c r="M3966" s="1" t="s">
        <v>6262</v>
      </c>
      <c r="N3966">
        <v>107266</v>
      </c>
      <c r="O3966" s="1" t="s">
        <v>6243</v>
      </c>
      <c r="P3966" s="2">
        <v>43988</v>
      </c>
      <c r="Q3966" s="2">
        <v>45379</v>
      </c>
      <c r="R3966" s="1" t="s">
        <v>6899</v>
      </c>
      <c r="S3966" s="1" t="s">
        <v>6900</v>
      </c>
      <c r="T3966" s="1" t="s">
        <v>23</v>
      </c>
      <c r="U3966">
        <v>9057</v>
      </c>
      <c r="V3966" s="1" t="s">
        <v>24</v>
      </c>
      <c r="W3966" s="1" t="s">
        <v>40</v>
      </c>
      <c r="X3966" s="2">
        <f t="shared" ca="1" si="61"/>
        <v>45937</v>
      </c>
      <c r="Y3966" s="1">
        <f ca="1">ROUND(YEARFRAC(Merge1[[#This Row],[Join_Date]],Merge1[[#This Row],[Today]], 3),0)</f>
        <v>5</v>
      </c>
      <c r="Z3966" s="1" t="str" cm="1">
        <f t="array" aca="1" ref="Z3966" ca="1">_xlfn.IFS(
   Merge1[[#This Row],[Customer Tenure]]&lt;=2,"New",
   Merge1[[#This Row],[Customer Tenure]]&lt;=5,"Emerging",
  Merge1[[#This Row],[Customer Tenure]]&lt;9,"Established",
   TRUE,"Loyal"
)</f>
        <v>Emerging</v>
      </c>
      <c r="AA3966" s="1" t="str" cm="1">
        <f t="array" ref="AA3966">_xlfn.IFS(Merge1[[#This Row],[Income]]&lt;=30000,"Low",Merge1[[#This Row],[Income]]&lt;=60000,"Medium",Merge1[[#This Row],[Income]]&lt;=100000,"High", Merge1[[#This Row],[Income]]&gt;100000," Premium")</f>
        <v xml:space="preserve"> Premium</v>
      </c>
      <c r="AB3966" s="1" t="str" cm="1">
        <f t="array" ref="AB3966">_xlfn.IFS(Merge1[[#This Row],[Age]]&lt;= 28,"Gen Z", Merge1[[#This Row],[Age]]&lt;=44,"Millennials", Merge1[[#This Row],[Age]]&lt;=60,"Gen X", Merge1[[#This Row],[Age]]&gt;60,"Baby Boomers")</f>
        <v>Baby Boomers</v>
      </c>
      <c r="AC3966" s="1" t="str" cm="1">
        <f t="array" ref="AC3966">_xlfn.IFS(
    Merge1[[#This Row],[Balance]]&lt;=50000,"Low",
    Merge1[[#This Row],[Balance]]&lt;=200000,"Medium",
    Merge1[[#This Row],[Balance]]&gt;200000,"High"
)</f>
        <v>High</v>
      </c>
    </row>
    <row r="3967" spans="1:29" x14ac:dyDescent="0.25">
      <c r="A3967" s="1" t="s">
        <v>1379</v>
      </c>
      <c r="B3967" s="1" t="s">
        <v>6185</v>
      </c>
      <c r="C3967" s="1" t="s">
        <v>5835</v>
      </c>
      <c r="D3967" s="2">
        <v>43164</v>
      </c>
      <c r="E3967">
        <v>165129</v>
      </c>
      <c r="F3967">
        <v>577</v>
      </c>
      <c r="G3967">
        <v>0</v>
      </c>
      <c r="H3967" s="1" t="s">
        <v>5833</v>
      </c>
      <c r="I3967" s="1" t="s">
        <v>6656</v>
      </c>
      <c r="J3967" s="1" t="s">
        <v>6245</v>
      </c>
      <c r="K3967">
        <v>19</v>
      </c>
      <c r="L3967" s="1" t="s">
        <v>6241</v>
      </c>
      <c r="M3967" s="1" t="s">
        <v>6262</v>
      </c>
      <c r="N3967">
        <v>81550</v>
      </c>
      <c r="O3967" s="1" t="s">
        <v>6248</v>
      </c>
      <c r="P3967" s="2">
        <v>42817</v>
      </c>
      <c r="Q3967" s="2">
        <v>45363</v>
      </c>
      <c r="R3967" s="1" t="s">
        <v>6899</v>
      </c>
      <c r="S3967" s="1" t="s">
        <v>6900</v>
      </c>
      <c r="T3967" s="1" t="s">
        <v>14</v>
      </c>
      <c r="U3967">
        <v>5877</v>
      </c>
      <c r="V3967" s="1" t="s">
        <v>19</v>
      </c>
      <c r="W3967" s="1" t="s">
        <v>40</v>
      </c>
      <c r="X3967" s="2">
        <f t="shared" ca="1" si="61"/>
        <v>45937</v>
      </c>
      <c r="Y3967" s="1">
        <f ca="1">ROUND(YEARFRAC(Merge1[[#This Row],[Join_Date]],Merge1[[#This Row],[Today]], 3),0)</f>
        <v>9</v>
      </c>
      <c r="Z3967" s="1" t="str" cm="1">
        <f t="array" aca="1" ref="Z3967" ca="1">_xlfn.IFS(
   Merge1[[#This Row],[Customer Tenure]]&lt;=2,"New",
   Merge1[[#This Row],[Customer Tenure]]&lt;=5,"Emerging",
  Merge1[[#This Row],[Customer Tenure]]&lt;9,"Established",
   TRUE,"Loyal"
)</f>
        <v>Loyal</v>
      </c>
      <c r="AA3967" s="1" t="str" cm="1">
        <f t="array" ref="AA3967">_xlfn.IFS(Merge1[[#This Row],[Income]]&lt;=30000,"Low",Merge1[[#This Row],[Income]]&lt;=60000,"Medium",Merge1[[#This Row],[Income]]&lt;=100000,"High", Merge1[[#This Row],[Income]]&gt;100000," Premium")</f>
        <v>High</v>
      </c>
      <c r="AB3967" s="1" t="str" cm="1">
        <f t="array" ref="AB3967">_xlfn.IFS(Merge1[[#This Row],[Age]]&lt;= 28,"Gen Z", Merge1[[#This Row],[Age]]&lt;=44,"Millennials", Merge1[[#This Row],[Age]]&lt;=60,"Gen X", Merge1[[#This Row],[Age]]&gt;60,"Baby Boomers")</f>
        <v>Gen Z</v>
      </c>
      <c r="AC3967" s="1" t="str" cm="1">
        <f t="array" ref="AC3967">_xlfn.IFS(
    Merge1[[#This Row],[Balance]]&lt;=50000,"Low",
    Merge1[[#This Row],[Balance]]&lt;=200000,"Medium",
    Merge1[[#This Row],[Balance]]&gt;200000,"High"
)</f>
        <v>Medium</v>
      </c>
    </row>
    <row r="3968" spans="1:29" x14ac:dyDescent="0.25">
      <c r="A3968" s="1" t="s">
        <v>1550</v>
      </c>
      <c r="B3968" s="1" t="s">
        <v>5986</v>
      </c>
      <c r="C3968" s="1" t="s">
        <v>5842</v>
      </c>
      <c r="D3968" s="2">
        <v>42906</v>
      </c>
      <c r="E3968">
        <v>427530</v>
      </c>
      <c r="F3968">
        <v>666</v>
      </c>
      <c r="G3968">
        <v>449958</v>
      </c>
      <c r="H3968" s="1" t="s">
        <v>5833</v>
      </c>
      <c r="I3968" s="1" t="s">
        <v>6675</v>
      </c>
      <c r="J3968" s="1" t="s">
        <v>6240</v>
      </c>
      <c r="K3968">
        <v>53</v>
      </c>
      <c r="L3968" s="1" t="s">
        <v>6241</v>
      </c>
      <c r="M3968" s="1" t="s">
        <v>6251</v>
      </c>
      <c r="N3968">
        <v>161398</v>
      </c>
      <c r="O3968" s="1" t="s">
        <v>6243</v>
      </c>
      <c r="P3968" s="2">
        <v>43009</v>
      </c>
      <c r="Q3968" s="2">
        <v>45353</v>
      </c>
      <c r="R3968" s="1" t="s">
        <v>6899</v>
      </c>
      <c r="S3968" s="1" t="s">
        <v>6900</v>
      </c>
      <c r="T3968" s="1" t="s">
        <v>28</v>
      </c>
      <c r="U3968">
        <v>3204</v>
      </c>
      <c r="V3968" s="1" t="s">
        <v>24</v>
      </c>
      <c r="W3968" s="1" t="s">
        <v>20</v>
      </c>
      <c r="X3968" s="2">
        <f t="shared" ca="1" si="61"/>
        <v>45937</v>
      </c>
      <c r="Y3968" s="1">
        <f ca="1">ROUND(YEARFRAC(Merge1[[#This Row],[Join_Date]],Merge1[[#This Row],[Today]], 3),0)</f>
        <v>8</v>
      </c>
      <c r="Z3968" s="1" t="str" cm="1">
        <f t="array" aca="1" ref="Z3968" ca="1">_xlfn.IFS(
   Merge1[[#This Row],[Customer Tenure]]&lt;=2,"New",
   Merge1[[#This Row],[Customer Tenure]]&lt;=5,"Emerging",
  Merge1[[#This Row],[Customer Tenure]]&lt;9,"Established",
   TRUE,"Loyal"
)</f>
        <v>Established</v>
      </c>
      <c r="AA3968" s="1" t="str" cm="1">
        <f t="array" ref="AA3968">_xlfn.IFS(Merge1[[#This Row],[Income]]&lt;=30000,"Low",Merge1[[#This Row],[Income]]&lt;=60000,"Medium",Merge1[[#This Row],[Income]]&lt;=100000,"High", Merge1[[#This Row],[Income]]&gt;100000," Premium")</f>
        <v xml:space="preserve"> Premium</v>
      </c>
      <c r="AB3968" s="1" t="str" cm="1">
        <f t="array" ref="AB3968">_xlfn.IFS(Merge1[[#This Row],[Age]]&lt;= 28,"Gen Z", Merge1[[#This Row],[Age]]&lt;=44,"Millennials", Merge1[[#This Row],[Age]]&lt;=60,"Gen X", Merge1[[#This Row],[Age]]&gt;60,"Baby Boomers")</f>
        <v>Gen X</v>
      </c>
      <c r="AC3968" s="1" t="str" cm="1">
        <f t="array" ref="AC3968">_xlfn.IFS(
    Merge1[[#This Row],[Balance]]&lt;=50000,"Low",
    Merge1[[#This Row],[Balance]]&lt;=200000,"Medium",
    Merge1[[#This Row],[Balance]]&gt;200000,"High"
)</f>
        <v>High</v>
      </c>
    </row>
    <row r="3969" spans="1:29" x14ac:dyDescent="0.25">
      <c r="A3969" s="1" t="s">
        <v>1272</v>
      </c>
      <c r="B3969" s="1" t="s">
        <v>5909</v>
      </c>
      <c r="C3969" s="1" t="s">
        <v>5832</v>
      </c>
      <c r="D3969" s="2">
        <v>43834</v>
      </c>
      <c r="E3969">
        <v>395807</v>
      </c>
      <c r="F3969">
        <v>772</v>
      </c>
      <c r="G3969">
        <v>0</v>
      </c>
      <c r="H3969" s="1" t="s">
        <v>5850</v>
      </c>
      <c r="I3969" s="1" t="s">
        <v>6649</v>
      </c>
      <c r="J3969" s="1" t="s">
        <v>6245</v>
      </c>
      <c r="K3969">
        <v>59</v>
      </c>
      <c r="L3969" s="1" t="s">
        <v>6256</v>
      </c>
      <c r="M3969" s="1" t="s">
        <v>6266</v>
      </c>
      <c r="N3969">
        <v>177361</v>
      </c>
      <c r="O3969" s="1" t="s">
        <v>6243</v>
      </c>
      <c r="P3969" s="2">
        <v>45185</v>
      </c>
      <c r="Q3969" s="2">
        <v>45196</v>
      </c>
      <c r="R3969" s="1" t="s">
        <v>6897</v>
      </c>
      <c r="S3969" s="1" t="s">
        <v>6909</v>
      </c>
      <c r="T3969" s="1" t="s">
        <v>28</v>
      </c>
      <c r="U3969">
        <v>7743</v>
      </c>
      <c r="V3969" s="1" t="s">
        <v>19</v>
      </c>
      <c r="W3969" s="1" t="s">
        <v>29</v>
      </c>
      <c r="X3969" s="2">
        <f t="shared" ca="1" si="61"/>
        <v>45937</v>
      </c>
      <c r="Y3969" s="1">
        <f ca="1">ROUND(YEARFRAC(Merge1[[#This Row],[Join_Date]],Merge1[[#This Row],[Today]], 3),0)</f>
        <v>2</v>
      </c>
      <c r="Z3969" s="1" t="str" cm="1">
        <f t="array" aca="1" ref="Z3969" ca="1">_xlfn.IFS(
   Merge1[[#This Row],[Customer Tenure]]&lt;=2,"New",
   Merge1[[#This Row],[Customer Tenure]]&lt;=5,"Emerging",
  Merge1[[#This Row],[Customer Tenure]]&lt;9,"Established",
   TRUE,"Loyal"
)</f>
        <v>New</v>
      </c>
      <c r="AA3969" s="1" t="str" cm="1">
        <f t="array" ref="AA3969">_xlfn.IFS(Merge1[[#This Row],[Income]]&lt;=30000,"Low",Merge1[[#This Row],[Income]]&lt;=60000,"Medium",Merge1[[#This Row],[Income]]&lt;=100000,"High", Merge1[[#This Row],[Income]]&gt;100000," Premium")</f>
        <v xml:space="preserve"> Premium</v>
      </c>
      <c r="AB3969" s="1" t="str" cm="1">
        <f t="array" ref="AB3969">_xlfn.IFS(Merge1[[#This Row],[Age]]&lt;= 28,"Gen Z", Merge1[[#This Row],[Age]]&lt;=44,"Millennials", Merge1[[#This Row],[Age]]&lt;=60,"Gen X", Merge1[[#This Row],[Age]]&gt;60,"Baby Boomers")</f>
        <v>Gen X</v>
      </c>
      <c r="AC3969" s="1" t="str" cm="1">
        <f t="array" ref="AC3969">_xlfn.IFS(
    Merge1[[#This Row],[Balance]]&lt;=50000,"Low",
    Merge1[[#This Row],[Balance]]&lt;=200000,"Medium",
    Merge1[[#This Row],[Balance]]&gt;200000,"High"
)</f>
        <v>High</v>
      </c>
    </row>
    <row r="3970" spans="1:29" x14ac:dyDescent="0.25">
      <c r="A3970" s="1" t="s">
        <v>33</v>
      </c>
      <c r="B3970" s="1" t="s">
        <v>5953</v>
      </c>
      <c r="C3970" s="1" t="s">
        <v>5842</v>
      </c>
      <c r="D3970" s="2">
        <v>44990</v>
      </c>
      <c r="E3970">
        <v>471797</v>
      </c>
      <c r="F3970">
        <v>572</v>
      </c>
      <c r="G3970">
        <v>0</v>
      </c>
      <c r="H3970" s="1" t="s">
        <v>5833</v>
      </c>
      <c r="I3970" s="1" t="s">
        <v>6311</v>
      </c>
      <c r="J3970" s="1" t="s">
        <v>6245</v>
      </c>
      <c r="K3970">
        <v>53</v>
      </c>
      <c r="L3970" s="1" t="s">
        <v>6246</v>
      </c>
      <c r="M3970" s="1" t="s">
        <v>6266</v>
      </c>
      <c r="N3970">
        <v>175650</v>
      </c>
      <c r="O3970" s="1" t="s">
        <v>6243</v>
      </c>
      <c r="P3970" s="2">
        <v>44427</v>
      </c>
      <c r="Q3970" s="2">
        <v>45596</v>
      </c>
      <c r="R3970" s="1" t="s">
        <v>6912</v>
      </c>
      <c r="S3970" s="1" t="s">
        <v>6917</v>
      </c>
      <c r="T3970" s="1" t="s">
        <v>9</v>
      </c>
      <c r="U3970">
        <v>6369</v>
      </c>
      <c r="V3970" s="1" t="s">
        <v>15</v>
      </c>
      <c r="W3970" s="1" t="s">
        <v>45</v>
      </c>
      <c r="X3970" s="2">
        <f t="shared" ref="X3970:X4033" ca="1" si="62">TODAY()</f>
        <v>45937</v>
      </c>
      <c r="Y3970" s="1">
        <f ca="1">ROUND(YEARFRAC(Merge1[[#This Row],[Join_Date]],Merge1[[#This Row],[Today]], 3),0)</f>
        <v>4</v>
      </c>
      <c r="Z3970" s="1" t="str" cm="1">
        <f t="array" aca="1" ref="Z3970" ca="1">_xlfn.IFS(
   Merge1[[#This Row],[Customer Tenure]]&lt;=2,"New",
   Merge1[[#This Row],[Customer Tenure]]&lt;=5,"Emerging",
  Merge1[[#This Row],[Customer Tenure]]&lt;9,"Established",
   TRUE,"Loyal"
)</f>
        <v>Emerging</v>
      </c>
      <c r="AA3970" s="1" t="str" cm="1">
        <f t="array" ref="AA3970">_xlfn.IFS(Merge1[[#This Row],[Income]]&lt;=30000,"Low",Merge1[[#This Row],[Income]]&lt;=60000,"Medium",Merge1[[#This Row],[Income]]&lt;=100000,"High", Merge1[[#This Row],[Income]]&gt;100000," Premium")</f>
        <v xml:space="preserve"> Premium</v>
      </c>
      <c r="AB3970" s="1" t="str" cm="1">
        <f t="array" ref="AB3970">_xlfn.IFS(Merge1[[#This Row],[Age]]&lt;= 28,"Gen Z", Merge1[[#This Row],[Age]]&lt;=44,"Millennials", Merge1[[#This Row],[Age]]&lt;=60,"Gen X", Merge1[[#This Row],[Age]]&gt;60,"Baby Boomers")</f>
        <v>Gen X</v>
      </c>
      <c r="AC3970" s="1" t="str" cm="1">
        <f t="array" ref="AC3970">_xlfn.IFS(
    Merge1[[#This Row],[Balance]]&lt;=50000,"Low",
    Merge1[[#This Row],[Balance]]&lt;=200000,"Medium",
    Merge1[[#This Row],[Balance]]&gt;200000,"High"
)</f>
        <v>High</v>
      </c>
    </row>
    <row r="3971" spans="1:29" x14ac:dyDescent="0.25">
      <c r="A3971" s="1" t="s">
        <v>893</v>
      </c>
      <c r="B3971" s="1" t="s">
        <v>6054</v>
      </c>
      <c r="C3971" s="1" t="s">
        <v>5835</v>
      </c>
      <c r="D3971" s="2">
        <v>43710</v>
      </c>
      <c r="E3971">
        <v>128585</v>
      </c>
      <c r="F3971">
        <v>764</v>
      </c>
      <c r="G3971">
        <v>0</v>
      </c>
      <c r="H3971" s="1" t="s">
        <v>5860</v>
      </c>
      <c r="I3971" s="1" t="s">
        <v>6596</v>
      </c>
      <c r="J3971" s="1" t="s">
        <v>6240</v>
      </c>
      <c r="K3971">
        <v>69</v>
      </c>
      <c r="L3971" s="1" t="s">
        <v>6246</v>
      </c>
      <c r="M3971" s="1" t="s">
        <v>6262</v>
      </c>
      <c r="N3971">
        <v>194480</v>
      </c>
      <c r="O3971" s="1" t="s">
        <v>6243</v>
      </c>
      <c r="P3971" s="2">
        <v>43316</v>
      </c>
      <c r="Q3971" s="2">
        <v>45726</v>
      </c>
      <c r="R3971" s="1" t="s">
        <v>6899</v>
      </c>
      <c r="S3971" s="1" t="s">
        <v>6914</v>
      </c>
      <c r="T3971" s="1" t="s">
        <v>23</v>
      </c>
      <c r="U3971">
        <v>7597</v>
      </c>
      <c r="V3971" s="1" t="s">
        <v>24</v>
      </c>
      <c r="W3971" s="1" t="s">
        <v>45</v>
      </c>
      <c r="X3971" s="2">
        <f t="shared" ca="1" si="62"/>
        <v>45937</v>
      </c>
      <c r="Y3971" s="1">
        <f ca="1">ROUND(YEARFRAC(Merge1[[#This Row],[Join_Date]],Merge1[[#This Row],[Today]], 3),0)</f>
        <v>7</v>
      </c>
      <c r="Z3971" s="1" t="str" cm="1">
        <f t="array" aca="1" ref="Z3971" ca="1">_xlfn.IFS(
   Merge1[[#This Row],[Customer Tenure]]&lt;=2,"New",
   Merge1[[#This Row],[Customer Tenure]]&lt;=5,"Emerging",
  Merge1[[#This Row],[Customer Tenure]]&lt;9,"Established",
   TRUE,"Loyal"
)</f>
        <v>Established</v>
      </c>
      <c r="AA3971" s="1" t="str" cm="1">
        <f t="array" ref="AA3971">_xlfn.IFS(Merge1[[#This Row],[Income]]&lt;=30000,"Low",Merge1[[#This Row],[Income]]&lt;=60000,"Medium",Merge1[[#This Row],[Income]]&lt;=100000,"High", Merge1[[#This Row],[Income]]&gt;100000," Premium")</f>
        <v xml:space="preserve"> Premium</v>
      </c>
      <c r="AB3971" s="1" t="str" cm="1">
        <f t="array" ref="AB3971">_xlfn.IFS(Merge1[[#This Row],[Age]]&lt;= 28,"Gen Z", Merge1[[#This Row],[Age]]&lt;=44,"Millennials", Merge1[[#This Row],[Age]]&lt;=60,"Gen X", Merge1[[#This Row],[Age]]&gt;60,"Baby Boomers")</f>
        <v>Baby Boomers</v>
      </c>
      <c r="AC3971" s="1" t="str" cm="1">
        <f t="array" ref="AC3971">_xlfn.IFS(
    Merge1[[#This Row],[Balance]]&lt;=50000,"Low",
    Merge1[[#This Row],[Balance]]&lt;=200000,"Medium",
    Merge1[[#This Row],[Balance]]&gt;200000,"High"
)</f>
        <v>Medium</v>
      </c>
    </row>
    <row r="3972" spans="1:29" x14ac:dyDescent="0.25">
      <c r="A3972" s="1" t="s">
        <v>1552</v>
      </c>
      <c r="B3972" s="1" t="s">
        <v>6046</v>
      </c>
      <c r="C3972" s="1" t="s">
        <v>5842</v>
      </c>
      <c r="D3972" s="2">
        <v>44646</v>
      </c>
      <c r="E3972">
        <v>65901</v>
      </c>
      <c r="F3972">
        <v>538</v>
      </c>
      <c r="G3972">
        <v>0</v>
      </c>
      <c r="H3972" s="1" t="s">
        <v>5833</v>
      </c>
      <c r="I3972" s="1" t="s">
        <v>6758</v>
      </c>
      <c r="J3972" s="1" t="s">
        <v>6245</v>
      </c>
      <c r="K3972">
        <v>49</v>
      </c>
      <c r="L3972" s="1" t="s">
        <v>6241</v>
      </c>
      <c r="M3972" s="1" t="s">
        <v>6254</v>
      </c>
      <c r="N3972">
        <v>162633</v>
      </c>
      <c r="O3972" s="1" t="s">
        <v>6243</v>
      </c>
      <c r="P3972" s="2">
        <v>43721</v>
      </c>
      <c r="Q3972" s="2">
        <v>45616</v>
      </c>
      <c r="R3972" s="1" t="s">
        <v>6887</v>
      </c>
      <c r="S3972" s="1" t="s">
        <v>6901</v>
      </c>
      <c r="T3972" s="1" t="s">
        <v>28</v>
      </c>
      <c r="U3972">
        <v>4814</v>
      </c>
      <c r="V3972" s="1" t="s">
        <v>15</v>
      </c>
      <c r="W3972" s="1" t="s">
        <v>45</v>
      </c>
      <c r="X3972" s="2">
        <f t="shared" ca="1" si="62"/>
        <v>45937</v>
      </c>
      <c r="Y3972" s="1">
        <f ca="1">ROUND(YEARFRAC(Merge1[[#This Row],[Join_Date]],Merge1[[#This Row],[Today]], 3),0)</f>
        <v>6</v>
      </c>
      <c r="Z3972" s="1" t="str" cm="1">
        <f t="array" aca="1" ref="Z3972" ca="1">_xlfn.IFS(
   Merge1[[#This Row],[Customer Tenure]]&lt;=2,"New",
   Merge1[[#This Row],[Customer Tenure]]&lt;=5,"Emerging",
  Merge1[[#This Row],[Customer Tenure]]&lt;9,"Established",
   TRUE,"Loyal"
)</f>
        <v>Established</v>
      </c>
      <c r="AA3972" s="1" t="str" cm="1">
        <f t="array" ref="AA3972">_xlfn.IFS(Merge1[[#This Row],[Income]]&lt;=30000,"Low",Merge1[[#This Row],[Income]]&lt;=60000,"Medium",Merge1[[#This Row],[Income]]&lt;=100000,"High", Merge1[[#This Row],[Income]]&gt;100000," Premium")</f>
        <v xml:space="preserve"> Premium</v>
      </c>
      <c r="AB3972" s="1" t="str" cm="1">
        <f t="array" ref="AB3972">_xlfn.IFS(Merge1[[#This Row],[Age]]&lt;= 28,"Gen Z", Merge1[[#This Row],[Age]]&lt;=44,"Millennials", Merge1[[#This Row],[Age]]&lt;=60,"Gen X", Merge1[[#This Row],[Age]]&gt;60,"Baby Boomers")</f>
        <v>Gen X</v>
      </c>
      <c r="AC3972" s="1" t="str" cm="1">
        <f t="array" ref="AC3972">_xlfn.IFS(
    Merge1[[#This Row],[Balance]]&lt;=50000,"Low",
    Merge1[[#This Row],[Balance]]&lt;=200000,"Medium",
    Merge1[[#This Row],[Balance]]&gt;200000,"High"
)</f>
        <v>Medium</v>
      </c>
    </row>
    <row r="3973" spans="1:29" x14ac:dyDescent="0.25">
      <c r="A3973" s="1" t="s">
        <v>1679</v>
      </c>
      <c r="B3973" s="1" t="s">
        <v>5836</v>
      </c>
      <c r="C3973" s="1" t="s">
        <v>5835</v>
      </c>
      <c r="D3973" s="2">
        <v>43800</v>
      </c>
      <c r="E3973">
        <v>282140</v>
      </c>
      <c r="F3973">
        <v>756</v>
      </c>
      <c r="G3973">
        <v>0</v>
      </c>
      <c r="H3973" s="1" t="s">
        <v>5850</v>
      </c>
      <c r="I3973" s="1" t="s">
        <v>6705</v>
      </c>
      <c r="J3973" s="1" t="s">
        <v>6240</v>
      </c>
      <c r="K3973">
        <v>45</v>
      </c>
      <c r="L3973" s="1" t="s">
        <v>6246</v>
      </c>
      <c r="M3973" s="1" t="s">
        <v>6247</v>
      </c>
      <c r="N3973">
        <v>36309</v>
      </c>
      <c r="O3973" s="1" t="s">
        <v>6243</v>
      </c>
      <c r="P3973" s="2">
        <v>43773</v>
      </c>
      <c r="Q3973" s="2">
        <v>45171</v>
      </c>
      <c r="R3973" s="1" t="s">
        <v>6897</v>
      </c>
      <c r="S3973" s="1" t="s">
        <v>6909</v>
      </c>
      <c r="T3973" s="1" t="s">
        <v>28</v>
      </c>
      <c r="U3973">
        <v>1363</v>
      </c>
      <c r="V3973" s="1" t="s">
        <v>10</v>
      </c>
      <c r="W3973" s="1" t="s">
        <v>40</v>
      </c>
      <c r="X3973" s="2">
        <f t="shared" ca="1" si="62"/>
        <v>45937</v>
      </c>
      <c r="Y3973" s="1">
        <f ca="1">ROUND(YEARFRAC(Merge1[[#This Row],[Join_Date]],Merge1[[#This Row],[Today]], 3),0)</f>
        <v>6</v>
      </c>
      <c r="Z3973" s="1" t="str" cm="1">
        <f t="array" aca="1" ref="Z3973" ca="1">_xlfn.IFS(
   Merge1[[#This Row],[Customer Tenure]]&lt;=2,"New",
   Merge1[[#This Row],[Customer Tenure]]&lt;=5,"Emerging",
  Merge1[[#This Row],[Customer Tenure]]&lt;9,"Established",
   TRUE,"Loyal"
)</f>
        <v>Established</v>
      </c>
      <c r="AA3973" s="1" t="str" cm="1">
        <f t="array" ref="AA3973">_xlfn.IFS(Merge1[[#This Row],[Income]]&lt;=30000,"Low",Merge1[[#This Row],[Income]]&lt;=60000,"Medium",Merge1[[#This Row],[Income]]&lt;=100000,"High", Merge1[[#This Row],[Income]]&gt;100000," Premium")</f>
        <v>Medium</v>
      </c>
      <c r="AB3973" s="1" t="str" cm="1">
        <f t="array" ref="AB3973">_xlfn.IFS(Merge1[[#This Row],[Age]]&lt;= 28,"Gen Z", Merge1[[#This Row],[Age]]&lt;=44,"Millennials", Merge1[[#This Row],[Age]]&lt;=60,"Gen X", Merge1[[#This Row],[Age]]&gt;60,"Baby Boomers")</f>
        <v>Gen X</v>
      </c>
      <c r="AC3973" s="1" t="str" cm="1">
        <f t="array" ref="AC3973">_xlfn.IFS(
    Merge1[[#This Row],[Balance]]&lt;=50000,"Low",
    Merge1[[#This Row],[Balance]]&lt;=200000,"Medium",
    Merge1[[#This Row],[Balance]]&gt;200000,"High"
)</f>
        <v>High</v>
      </c>
    </row>
    <row r="3974" spans="1:29" x14ac:dyDescent="0.25">
      <c r="A3974" s="1" t="s">
        <v>509</v>
      </c>
      <c r="B3974" s="1" t="s">
        <v>5942</v>
      </c>
      <c r="C3974" s="1" t="s">
        <v>5832</v>
      </c>
      <c r="D3974" s="2">
        <v>42587</v>
      </c>
      <c r="E3974">
        <v>185388</v>
      </c>
      <c r="F3974">
        <v>792</v>
      </c>
      <c r="G3974">
        <v>0</v>
      </c>
      <c r="H3974" s="1" t="s">
        <v>5833</v>
      </c>
      <c r="I3974" s="1" t="s">
        <v>6523</v>
      </c>
      <c r="J3974" s="1" t="s">
        <v>6240</v>
      </c>
      <c r="K3974">
        <v>58</v>
      </c>
      <c r="L3974" s="1" t="s">
        <v>6241</v>
      </c>
      <c r="M3974" s="1" t="s">
        <v>6262</v>
      </c>
      <c r="N3974">
        <v>102711</v>
      </c>
      <c r="O3974" s="1" t="s">
        <v>6243</v>
      </c>
      <c r="P3974" s="2">
        <v>45427</v>
      </c>
      <c r="Q3974" s="2">
        <v>45598</v>
      </c>
      <c r="R3974" s="1" t="s">
        <v>6887</v>
      </c>
      <c r="S3974" s="1" t="s">
        <v>6901</v>
      </c>
      <c r="T3974" s="1" t="s">
        <v>23</v>
      </c>
      <c r="U3974">
        <v>2890</v>
      </c>
      <c r="V3974" s="1" t="s">
        <v>15</v>
      </c>
      <c r="W3974" s="1" t="s">
        <v>20</v>
      </c>
      <c r="X3974" s="2">
        <f t="shared" ca="1" si="62"/>
        <v>45937</v>
      </c>
      <c r="Y3974" s="1">
        <f ca="1">ROUND(YEARFRAC(Merge1[[#This Row],[Join_Date]],Merge1[[#This Row],[Today]], 3),0)</f>
        <v>1</v>
      </c>
      <c r="Z3974" s="1" t="str" cm="1">
        <f t="array" aca="1" ref="Z3974" ca="1">_xlfn.IFS(
   Merge1[[#This Row],[Customer Tenure]]&lt;=2,"New",
   Merge1[[#This Row],[Customer Tenure]]&lt;=5,"Emerging",
  Merge1[[#This Row],[Customer Tenure]]&lt;9,"Established",
   TRUE,"Loyal"
)</f>
        <v>New</v>
      </c>
      <c r="AA3974" s="1" t="str" cm="1">
        <f t="array" ref="AA3974">_xlfn.IFS(Merge1[[#This Row],[Income]]&lt;=30000,"Low",Merge1[[#This Row],[Income]]&lt;=60000,"Medium",Merge1[[#This Row],[Income]]&lt;=100000,"High", Merge1[[#This Row],[Income]]&gt;100000," Premium")</f>
        <v xml:space="preserve"> Premium</v>
      </c>
      <c r="AB3974" s="1" t="str" cm="1">
        <f t="array" ref="AB3974">_xlfn.IFS(Merge1[[#This Row],[Age]]&lt;= 28,"Gen Z", Merge1[[#This Row],[Age]]&lt;=44,"Millennials", Merge1[[#This Row],[Age]]&lt;=60,"Gen X", Merge1[[#This Row],[Age]]&gt;60,"Baby Boomers")</f>
        <v>Gen X</v>
      </c>
      <c r="AC3974" s="1" t="str" cm="1">
        <f t="array" ref="AC3974">_xlfn.IFS(
    Merge1[[#This Row],[Balance]]&lt;=50000,"Low",
    Merge1[[#This Row],[Balance]]&lt;=200000,"Medium",
    Merge1[[#This Row],[Balance]]&gt;200000,"High"
)</f>
        <v>Medium</v>
      </c>
    </row>
    <row r="3975" spans="1:29" x14ac:dyDescent="0.25">
      <c r="A3975" s="1" t="s">
        <v>835</v>
      </c>
      <c r="B3975" s="1" t="s">
        <v>6063</v>
      </c>
      <c r="C3975" s="1" t="s">
        <v>5842</v>
      </c>
      <c r="D3975" s="2">
        <v>44766</v>
      </c>
      <c r="E3975">
        <v>133962</v>
      </c>
      <c r="F3975">
        <v>364</v>
      </c>
      <c r="G3975">
        <v>0</v>
      </c>
      <c r="H3975" s="1" t="s">
        <v>5833</v>
      </c>
      <c r="I3975" s="1" t="s">
        <v>6454</v>
      </c>
      <c r="J3975" s="1" t="s">
        <v>6245</v>
      </c>
      <c r="K3975">
        <v>69</v>
      </c>
      <c r="L3975" s="1" t="s">
        <v>6246</v>
      </c>
      <c r="M3975" s="1" t="s">
        <v>6266</v>
      </c>
      <c r="N3975">
        <v>134682</v>
      </c>
      <c r="O3975" s="1" t="s">
        <v>6243</v>
      </c>
      <c r="P3975" s="2">
        <v>44257</v>
      </c>
      <c r="Q3975" s="2">
        <v>45296</v>
      </c>
      <c r="R3975" s="1" t="s">
        <v>6902</v>
      </c>
      <c r="S3975" s="1" t="s">
        <v>6903</v>
      </c>
      <c r="T3975" s="1" t="s">
        <v>23</v>
      </c>
      <c r="U3975">
        <v>689</v>
      </c>
      <c r="V3975" s="1" t="s">
        <v>10</v>
      </c>
      <c r="W3975" s="1" t="s">
        <v>40</v>
      </c>
      <c r="X3975" s="2">
        <f t="shared" ca="1" si="62"/>
        <v>45937</v>
      </c>
      <c r="Y3975" s="1">
        <f ca="1">ROUND(YEARFRAC(Merge1[[#This Row],[Join_Date]],Merge1[[#This Row],[Today]], 3),0)</f>
        <v>5</v>
      </c>
      <c r="Z3975" s="1" t="str" cm="1">
        <f t="array" aca="1" ref="Z3975" ca="1">_xlfn.IFS(
   Merge1[[#This Row],[Customer Tenure]]&lt;=2,"New",
   Merge1[[#This Row],[Customer Tenure]]&lt;=5,"Emerging",
  Merge1[[#This Row],[Customer Tenure]]&lt;9,"Established",
   TRUE,"Loyal"
)</f>
        <v>Emerging</v>
      </c>
      <c r="AA3975" s="1" t="str" cm="1">
        <f t="array" ref="AA3975">_xlfn.IFS(Merge1[[#This Row],[Income]]&lt;=30000,"Low",Merge1[[#This Row],[Income]]&lt;=60000,"Medium",Merge1[[#This Row],[Income]]&lt;=100000,"High", Merge1[[#This Row],[Income]]&gt;100000," Premium")</f>
        <v xml:space="preserve"> Premium</v>
      </c>
      <c r="AB3975" s="1" t="str" cm="1">
        <f t="array" ref="AB3975">_xlfn.IFS(Merge1[[#This Row],[Age]]&lt;= 28,"Gen Z", Merge1[[#This Row],[Age]]&lt;=44,"Millennials", Merge1[[#This Row],[Age]]&lt;=60,"Gen X", Merge1[[#This Row],[Age]]&gt;60,"Baby Boomers")</f>
        <v>Baby Boomers</v>
      </c>
      <c r="AC3975" s="1" t="str" cm="1">
        <f t="array" ref="AC3975">_xlfn.IFS(
    Merge1[[#This Row],[Balance]]&lt;=50000,"Low",
    Merge1[[#This Row],[Balance]]&lt;=200000,"Medium",
    Merge1[[#This Row],[Balance]]&gt;200000,"High"
)</f>
        <v>Medium</v>
      </c>
    </row>
    <row r="3976" spans="1:29" x14ac:dyDescent="0.25">
      <c r="A3976" s="1" t="s">
        <v>303</v>
      </c>
      <c r="B3976" s="1" t="s">
        <v>6008</v>
      </c>
      <c r="C3976" s="1" t="s">
        <v>5832</v>
      </c>
      <c r="D3976" s="2">
        <v>43399</v>
      </c>
      <c r="E3976">
        <v>423291</v>
      </c>
      <c r="F3976">
        <v>502</v>
      </c>
      <c r="G3976">
        <v>0</v>
      </c>
      <c r="H3976" s="1" t="s">
        <v>5833</v>
      </c>
      <c r="I3976" s="1" t="s">
        <v>6662</v>
      </c>
      <c r="J3976" s="1" t="s">
        <v>6245</v>
      </c>
      <c r="K3976">
        <v>25</v>
      </c>
      <c r="L3976" s="1" t="s">
        <v>6246</v>
      </c>
      <c r="M3976" s="1" t="s">
        <v>6242</v>
      </c>
      <c r="N3976">
        <v>31653</v>
      </c>
      <c r="O3976" s="1" t="s">
        <v>6243</v>
      </c>
      <c r="P3976" s="2">
        <v>42830</v>
      </c>
      <c r="Q3976" s="2">
        <v>45193</v>
      </c>
      <c r="R3976" s="1" t="s">
        <v>6897</v>
      </c>
      <c r="S3976" s="1" t="s">
        <v>6909</v>
      </c>
      <c r="T3976" s="1" t="s">
        <v>9</v>
      </c>
      <c r="U3976">
        <v>8688</v>
      </c>
      <c r="V3976" s="1" t="s">
        <v>15</v>
      </c>
      <c r="W3976" s="1" t="s">
        <v>55</v>
      </c>
      <c r="X3976" s="2">
        <f t="shared" ca="1" si="62"/>
        <v>45937</v>
      </c>
      <c r="Y3976" s="1">
        <f ca="1">ROUND(YEARFRAC(Merge1[[#This Row],[Join_Date]],Merge1[[#This Row],[Today]], 3),0)</f>
        <v>9</v>
      </c>
      <c r="Z3976" s="1" t="str" cm="1">
        <f t="array" aca="1" ref="Z3976" ca="1">_xlfn.IFS(
   Merge1[[#This Row],[Customer Tenure]]&lt;=2,"New",
   Merge1[[#This Row],[Customer Tenure]]&lt;=5,"Emerging",
  Merge1[[#This Row],[Customer Tenure]]&lt;9,"Established",
   TRUE,"Loyal"
)</f>
        <v>Loyal</v>
      </c>
      <c r="AA3976" s="1" t="str" cm="1">
        <f t="array" ref="AA3976">_xlfn.IFS(Merge1[[#This Row],[Income]]&lt;=30000,"Low",Merge1[[#This Row],[Income]]&lt;=60000,"Medium",Merge1[[#This Row],[Income]]&lt;=100000,"High", Merge1[[#This Row],[Income]]&gt;100000," Premium")</f>
        <v>Medium</v>
      </c>
      <c r="AB3976" s="1" t="str" cm="1">
        <f t="array" ref="AB3976">_xlfn.IFS(Merge1[[#This Row],[Age]]&lt;= 28,"Gen Z", Merge1[[#This Row],[Age]]&lt;=44,"Millennials", Merge1[[#This Row],[Age]]&lt;=60,"Gen X", Merge1[[#This Row],[Age]]&gt;60,"Baby Boomers")</f>
        <v>Gen Z</v>
      </c>
      <c r="AC3976" s="1" t="str" cm="1">
        <f t="array" ref="AC3976">_xlfn.IFS(
    Merge1[[#This Row],[Balance]]&lt;=50000,"Low",
    Merge1[[#This Row],[Balance]]&lt;=200000,"Medium",
    Merge1[[#This Row],[Balance]]&gt;200000,"High"
)</f>
        <v>High</v>
      </c>
    </row>
    <row r="3977" spans="1:29" x14ac:dyDescent="0.25">
      <c r="A3977" s="1" t="s">
        <v>2932</v>
      </c>
      <c r="B3977" s="1" t="s">
        <v>5881</v>
      </c>
      <c r="C3977" s="1" t="s">
        <v>5842</v>
      </c>
      <c r="D3977" s="2">
        <v>45766</v>
      </c>
      <c r="E3977">
        <v>464462</v>
      </c>
      <c r="F3977">
        <v>329</v>
      </c>
      <c r="G3977">
        <v>0</v>
      </c>
      <c r="H3977" s="1" t="s">
        <v>5833</v>
      </c>
      <c r="I3977" s="1" t="s">
        <v>6407</v>
      </c>
      <c r="J3977" s="1" t="s">
        <v>6240</v>
      </c>
      <c r="K3977">
        <v>56</v>
      </c>
      <c r="L3977" s="1" t="s">
        <v>6256</v>
      </c>
      <c r="M3977" s="1" t="s">
        <v>6251</v>
      </c>
      <c r="N3977">
        <v>173962</v>
      </c>
      <c r="O3977" s="1" t="s">
        <v>6243</v>
      </c>
      <c r="P3977" s="2">
        <v>44752</v>
      </c>
      <c r="Q3977" s="2">
        <v>45825</v>
      </c>
      <c r="R3977" s="1" t="s">
        <v>6883</v>
      </c>
      <c r="S3977" s="1" t="s">
        <v>6910</v>
      </c>
      <c r="T3977" s="1" t="s">
        <v>14</v>
      </c>
      <c r="U3977">
        <v>3630</v>
      </c>
      <c r="V3977" s="1" t="s">
        <v>24</v>
      </c>
      <c r="W3977" s="1" t="s">
        <v>55</v>
      </c>
      <c r="X3977" s="2">
        <f t="shared" ca="1" si="62"/>
        <v>45937</v>
      </c>
      <c r="Y3977" s="1">
        <f ca="1">ROUND(YEARFRAC(Merge1[[#This Row],[Join_Date]],Merge1[[#This Row],[Today]], 3),0)</f>
        <v>3</v>
      </c>
      <c r="Z3977" s="1" t="str" cm="1">
        <f t="array" aca="1" ref="Z3977" ca="1">_xlfn.IFS(
   Merge1[[#This Row],[Customer Tenure]]&lt;=2,"New",
   Merge1[[#This Row],[Customer Tenure]]&lt;=5,"Emerging",
  Merge1[[#This Row],[Customer Tenure]]&lt;9,"Established",
   TRUE,"Loyal"
)</f>
        <v>Emerging</v>
      </c>
      <c r="AA3977" s="1" t="str" cm="1">
        <f t="array" ref="AA3977">_xlfn.IFS(Merge1[[#This Row],[Income]]&lt;=30000,"Low",Merge1[[#This Row],[Income]]&lt;=60000,"Medium",Merge1[[#This Row],[Income]]&lt;=100000,"High", Merge1[[#This Row],[Income]]&gt;100000," Premium")</f>
        <v xml:space="preserve"> Premium</v>
      </c>
      <c r="AB3977" s="1" t="str" cm="1">
        <f t="array" ref="AB3977">_xlfn.IFS(Merge1[[#This Row],[Age]]&lt;= 28,"Gen Z", Merge1[[#This Row],[Age]]&lt;=44,"Millennials", Merge1[[#This Row],[Age]]&lt;=60,"Gen X", Merge1[[#This Row],[Age]]&gt;60,"Baby Boomers")</f>
        <v>Gen X</v>
      </c>
      <c r="AC3977" s="1" t="str" cm="1">
        <f t="array" ref="AC3977">_xlfn.IFS(
    Merge1[[#This Row],[Balance]]&lt;=50000,"Low",
    Merge1[[#This Row],[Balance]]&lt;=200000,"Medium",
    Merge1[[#This Row],[Balance]]&gt;200000,"High"
)</f>
        <v>High</v>
      </c>
    </row>
    <row r="3978" spans="1:29" x14ac:dyDescent="0.25">
      <c r="A3978" s="1" t="s">
        <v>556</v>
      </c>
      <c r="B3978" s="1" t="s">
        <v>5894</v>
      </c>
      <c r="C3978" s="1" t="s">
        <v>5842</v>
      </c>
      <c r="D3978" s="2">
        <v>45530</v>
      </c>
      <c r="E3978">
        <v>437602</v>
      </c>
      <c r="F3978">
        <v>392</v>
      </c>
      <c r="G3978">
        <v>0</v>
      </c>
      <c r="H3978" s="1" t="s">
        <v>5833</v>
      </c>
      <c r="I3978" s="1" t="s">
        <v>6386</v>
      </c>
      <c r="J3978" s="1" t="s">
        <v>6245</v>
      </c>
      <c r="K3978">
        <v>40</v>
      </c>
      <c r="L3978" s="1" t="s">
        <v>6256</v>
      </c>
      <c r="M3978" s="1" t="s">
        <v>6262</v>
      </c>
      <c r="N3978">
        <v>117624</v>
      </c>
      <c r="O3978" s="1" t="s">
        <v>6252</v>
      </c>
      <c r="P3978" s="2">
        <v>45720</v>
      </c>
      <c r="Q3978" s="2">
        <v>45502</v>
      </c>
      <c r="R3978" s="1" t="s">
        <v>6891</v>
      </c>
      <c r="S3978" s="1" t="s">
        <v>6895</v>
      </c>
      <c r="T3978" s="1" t="s">
        <v>23</v>
      </c>
      <c r="U3978">
        <v>9640</v>
      </c>
      <c r="V3978" s="1" t="s">
        <v>24</v>
      </c>
      <c r="W3978" s="1" t="s">
        <v>45</v>
      </c>
      <c r="X3978" s="2">
        <f t="shared" ca="1" si="62"/>
        <v>45937</v>
      </c>
      <c r="Y3978" s="1">
        <f ca="1">ROUND(YEARFRAC(Merge1[[#This Row],[Join_Date]],Merge1[[#This Row],[Today]], 3),0)</f>
        <v>1</v>
      </c>
      <c r="Z3978" s="1" t="str" cm="1">
        <f t="array" aca="1" ref="Z3978" ca="1">_xlfn.IFS(
   Merge1[[#This Row],[Customer Tenure]]&lt;=2,"New",
   Merge1[[#This Row],[Customer Tenure]]&lt;=5,"Emerging",
  Merge1[[#This Row],[Customer Tenure]]&lt;9,"Established",
   TRUE,"Loyal"
)</f>
        <v>New</v>
      </c>
      <c r="AA3978" s="1" t="str" cm="1">
        <f t="array" ref="AA3978">_xlfn.IFS(Merge1[[#This Row],[Income]]&lt;=30000,"Low",Merge1[[#This Row],[Income]]&lt;=60000,"Medium",Merge1[[#This Row],[Income]]&lt;=100000,"High", Merge1[[#This Row],[Income]]&gt;100000," Premium")</f>
        <v xml:space="preserve"> Premium</v>
      </c>
      <c r="AB3978" s="1" t="str" cm="1">
        <f t="array" ref="AB3978">_xlfn.IFS(Merge1[[#This Row],[Age]]&lt;= 28,"Gen Z", Merge1[[#This Row],[Age]]&lt;=44,"Millennials", Merge1[[#This Row],[Age]]&lt;=60,"Gen X", Merge1[[#This Row],[Age]]&gt;60,"Baby Boomers")</f>
        <v>Millennials</v>
      </c>
      <c r="AC3978" s="1" t="str" cm="1">
        <f t="array" ref="AC3978">_xlfn.IFS(
    Merge1[[#This Row],[Balance]]&lt;=50000,"Low",
    Merge1[[#This Row],[Balance]]&lt;=200000,"Medium",
    Merge1[[#This Row],[Balance]]&gt;200000,"High"
)</f>
        <v>High</v>
      </c>
    </row>
    <row r="3979" spans="1:29" x14ac:dyDescent="0.25">
      <c r="A3979" s="1" t="s">
        <v>70</v>
      </c>
      <c r="B3979" s="1" t="s">
        <v>6064</v>
      </c>
      <c r="C3979" s="1" t="s">
        <v>5835</v>
      </c>
      <c r="D3979" s="2">
        <v>43077</v>
      </c>
      <c r="E3979">
        <v>486521</v>
      </c>
      <c r="F3979">
        <v>654</v>
      </c>
      <c r="G3979">
        <v>0</v>
      </c>
      <c r="H3979" s="1" t="s">
        <v>5850</v>
      </c>
      <c r="I3979" s="1" t="s">
        <v>6843</v>
      </c>
      <c r="J3979" s="1" t="s">
        <v>6240</v>
      </c>
      <c r="K3979">
        <v>22</v>
      </c>
      <c r="L3979" s="1" t="s">
        <v>6260</v>
      </c>
      <c r="M3979" s="1" t="s">
        <v>6262</v>
      </c>
      <c r="N3979">
        <v>81212</v>
      </c>
      <c r="O3979" s="1" t="s">
        <v>6248</v>
      </c>
      <c r="P3979" s="2">
        <v>43346</v>
      </c>
      <c r="Q3979" s="2">
        <v>45315</v>
      </c>
      <c r="R3979" s="1" t="s">
        <v>6902</v>
      </c>
      <c r="S3979" s="1" t="s">
        <v>6903</v>
      </c>
      <c r="T3979" s="1" t="s">
        <v>28</v>
      </c>
      <c r="U3979">
        <v>4324</v>
      </c>
      <c r="V3979" s="1" t="s">
        <v>15</v>
      </c>
      <c r="W3979" s="1" t="s">
        <v>29</v>
      </c>
      <c r="X3979" s="2">
        <f t="shared" ca="1" si="62"/>
        <v>45937</v>
      </c>
      <c r="Y3979" s="1">
        <f ca="1">ROUND(YEARFRAC(Merge1[[#This Row],[Join_Date]],Merge1[[#This Row],[Today]], 3),0)</f>
        <v>7</v>
      </c>
      <c r="Z3979" s="1" t="str" cm="1">
        <f t="array" aca="1" ref="Z3979" ca="1">_xlfn.IFS(
   Merge1[[#This Row],[Customer Tenure]]&lt;=2,"New",
   Merge1[[#This Row],[Customer Tenure]]&lt;=5,"Emerging",
  Merge1[[#This Row],[Customer Tenure]]&lt;9,"Established",
   TRUE,"Loyal"
)</f>
        <v>Established</v>
      </c>
      <c r="AA3979" s="1" t="str" cm="1">
        <f t="array" ref="AA3979">_xlfn.IFS(Merge1[[#This Row],[Income]]&lt;=30000,"Low",Merge1[[#This Row],[Income]]&lt;=60000,"Medium",Merge1[[#This Row],[Income]]&lt;=100000,"High", Merge1[[#This Row],[Income]]&gt;100000," Premium")</f>
        <v>High</v>
      </c>
      <c r="AB3979" s="1" t="str" cm="1">
        <f t="array" ref="AB3979">_xlfn.IFS(Merge1[[#This Row],[Age]]&lt;= 28,"Gen Z", Merge1[[#This Row],[Age]]&lt;=44,"Millennials", Merge1[[#This Row],[Age]]&lt;=60,"Gen X", Merge1[[#This Row],[Age]]&gt;60,"Baby Boomers")</f>
        <v>Gen Z</v>
      </c>
      <c r="AC3979" s="1" t="str" cm="1">
        <f t="array" ref="AC3979">_xlfn.IFS(
    Merge1[[#This Row],[Balance]]&lt;=50000,"Low",
    Merge1[[#This Row],[Balance]]&lt;=200000,"Medium",
    Merge1[[#This Row],[Balance]]&gt;200000,"High"
)</f>
        <v>High</v>
      </c>
    </row>
    <row r="3980" spans="1:29" x14ac:dyDescent="0.25">
      <c r="A3980" s="1" t="s">
        <v>63</v>
      </c>
      <c r="B3980" s="1" t="s">
        <v>5857</v>
      </c>
      <c r="C3980" s="1" t="s">
        <v>5832</v>
      </c>
      <c r="D3980" s="2">
        <v>43335</v>
      </c>
      <c r="E3980">
        <v>272895</v>
      </c>
      <c r="F3980">
        <v>317</v>
      </c>
      <c r="G3980">
        <v>0</v>
      </c>
      <c r="H3980" s="1" t="s">
        <v>5833</v>
      </c>
      <c r="I3980" s="1" t="s">
        <v>6685</v>
      </c>
      <c r="J3980" s="1" t="s">
        <v>6240</v>
      </c>
      <c r="K3980">
        <v>43</v>
      </c>
      <c r="L3980" s="1" t="s">
        <v>6260</v>
      </c>
      <c r="M3980" s="1" t="s">
        <v>6251</v>
      </c>
      <c r="N3980">
        <v>90316</v>
      </c>
      <c r="O3980" s="1" t="s">
        <v>6248</v>
      </c>
      <c r="P3980" s="2">
        <v>44926</v>
      </c>
      <c r="Q3980" s="2">
        <v>45588</v>
      </c>
      <c r="R3980" s="1" t="s">
        <v>6912</v>
      </c>
      <c r="S3980" s="1" t="s">
        <v>6917</v>
      </c>
      <c r="T3980" s="1" t="s">
        <v>23</v>
      </c>
      <c r="U3980">
        <v>6874</v>
      </c>
      <c r="V3980" s="1" t="s">
        <v>19</v>
      </c>
      <c r="W3980" s="1" t="s">
        <v>29</v>
      </c>
      <c r="X3980" s="2">
        <f t="shared" ca="1" si="62"/>
        <v>45937</v>
      </c>
      <c r="Y3980" s="1">
        <f ca="1">ROUND(YEARFRAC(Merge1[[#This Row],[Join_Date]],Merge1[[#This Row],[Today]], 3),0)</f>
        <v>3</v>
      </c>
      <c r="Z3980" s="1" t="str" cm="1">
        <f t="array" aca="1" ref="Z3980" ca="1">_xlfn.IFS(
   Merge1[[#This Row],[Customer Tenure]]&lt;=2,"New",
   Merge1[[#This Row],[Customer Tenure]]&lt;=5,"Emerging",
  Merge1[[#This Row],[Customer Tenure]]&lt;9,"Established",
   TRUE,"Loyal"
)</f>
        <v>Emerging</v>
      </c>
      <c r="AA3980" s="1" t="str" cm="1">
        <f t="array" ref="AA3980">_xlfn.IFS(Merge1[[#This Row],[Income]]&lt;=30000,"Low",Merge1[[#This Row],[Income]]&lt;=60000,"Medium",Merge1[[#This Row],[Income]]&lt;=100000,"High", Merge1[[#This Row],[Income]]&gt;100000," Premium")</f>
        <v>High</v>
      </c>
      <c r="AB3980" s="1" t="str" cm="1">
        <f t="array" ref="AB3980">_xlfn.IFS(Merge1[[#This Row],[Age]]&lt;= 28,"Gen Z", Merge1[[#This Row],[Age]]&lt;=44,"Millennials", Merge1[[#This Row],[Age]]&lt;=60,"Gen X", Merge1[[#This Row],[Age]]&gt;60,"Baby Boomers")</f>
        <v>Millennials</v>
      </c>
      <c r="AC3980" s="1" t="str" cm="1">
        <f t="array" ref="AC3980">_xlfn.IFS(
    Merge1[[#This Row],[Balance]]&lt;=50000,"Low",
    Merge1[[#This Row],[Balance]]&lt;=200000,"Medium",
    Merge1[[#This Row],[Balance]]&gt;200000,"High"
)</f>
        <v>High</v>
      </c>
    </row>
    <row r="3981" spans="1:29" x14ac:dyDescent="0.25">
      <c r="A3981" s="1" t="s">
        <v>264</v>
      </c>
      <c r="B3981" s="1" t="s">
        <v>5970</v>
      </c>
      <c r="C3981" s="1" t="s">
        <v>5832</v>
      </c>
      <c r="D3981" s="2">
        <v>43431</v>
      </c>
      <c r="E3981">
        <v>465590</v>
      </c>
      <c r="F3981">
        <v>707</v>
      </c>
      <c r="G3981">
        <v>0</v>
      </c>
      <c r="H3981" s="1" t="s">
        <v>5833</v>
      </c>
      <c r="I3981" s="1" t="s">
        <v>6503</v>
      </c>
      <c r="J3981" s="1" t="s">
        <v>6240</v>
      </c>
      <c r="K3981">
        <v>29</v>
      </c>
      <c r="L3981" s="1" t="s">
        <v>6246</v>
      </c>
      <c r="M3981" s="1" t="s">
        <v>6262</v>
      </c>
      <c r="N3981">
        <v>117883</v>
      </c>
      <c r="O3981" s="1" t="s">
        <v>6243</v>
      </c>
      <c r="P3981" s="2">
        <v>45525</v>
      </c>
      <c r="Q3981" s="2">
        <v>45184</v>
      </c>
      <c r="R3981" s="1" t="s">
        <v>6897</v>
      </c>
      <c r="S3981" s="1" t="s">
        <v>6909</v>
      </c>
      <c r="T3981" s="1" t="s">
        <v>28</v>
      </c>
      <c r="U3981">
        <v>1494</v>
      </c>
      <c r="V3981" s="1" t="s">
        <v>19</v>
      </c>
      <c r="W3981" s="1" t="s">
        <v>45</v>
      </c>
      <c r="X3981" s="2">
        <f t="shared" ca="1" si="62"/>
        <v>45937</v>
      </c>
      <c r="Y3981" s="1">
        <f ca="1">ROUND(YEARFRAC(Merge1[[#This Row],[Join_Date]],Merge1[[#This Row],[Today]], 3),0)</f>
        <v>1</v>
      </c>
      <c r="Z3981" s="1" t="str" cm="1">
        <f t="array" aca="1" ref="Z3981" ca="1">_xlfn.IFS(
   Merge1[[#This Row],[Customer Tenure]]&lt;=2,"New",
   Merge1[[#This Row],[Customer Tenure]]&lt;=5,"Emerging",
  Merge1[[#This Row],[Customer Tenure]]&lt;9,"Established",
   TRUE,"Loyal"
)</f>
        <v>New</v>
      </c>
      <c r="AA3981" s="1" t="str" cm="1">
        <f t="array" ref="AA3981">_xlfn.IFS(Merge1[[#This Row],[Income]]&lt;=30000,"Low",Merge1[[#This Row],[Income]]&lt;=60000,"Medium",Merge1[[#This Row],[Income]]&lt;=100000,"High", Merge1[[#This Row],[Income]]&gt;100000," Premium")</f>
        <v xml:space="preserve"> Premium</v>
      </c>
      <c r="AB3981" s="1" t="str" cm="1">
        <f t="array" ref="AB3981">_xlfn.IFS(Merge1[[#This Row],[Age]]&lt;= 28,"Gen Z", Merge1[[#This Row],[Age]]&lt;=44,"Millennials", Merge1[[#This Row],[Age]]&lt;=60,"Gen X", Merge1[[#This Row],[Age]]&gt;60,"Baby Boomers")</f>
        <v>Millennials</v>
      </c>
      <c r="AC3981" s="1" t="str" cm="1">
        <f t="array" ref="AC3981">_xlfn.IFS(
    Merge1[[#This Row],[Balance]]&lt;=50000,"Low",
    Merge1[[#This Row],[Balance]]&lt;=200000,"Medium",
    Merge1[[#This Row],[Balance]]&gt;200000,"High"
)</f>
        <v>High</v>
      </c>
    </row>
    <row r="3982" spans="1:29" x14ac:dyDescent="0.25">
      <c r="A3982" s="1" t="s">
        <v>1229</v>
      </c>
      <c r="B3982" s="1" t="s">
        <v>6198</v>
      </c>
      <c r="C3982" s="1" t="s">
        <v>5842</v>
      </c>
      <c r="D3982" s="2">
        <v>44592</v>
      </c>
      <c r="E3982">
        <v>286663</v>
      </c>
      <c r="F3982">
        <v>487</v>
      </c>
      <c r="G3982">
        <v>0</v>
      </c>
      <c r="H3982" s="1" t="s">
        <v>5850</v>
      </c>
      <c r="I3982" s="1" t="s">
        <v>6778</v>
      </c>
      <c r="J3982" s="1" t="s">
        <v>6240</v>
      </c>
      <c r="K3982">
        <v>71</v>
      </c>
      <c r="L3982" s="1" t="s">
        <v>6260</v>
      </c>
      <c r="M3982" s="1" t="s">
        <v>6266</v>
      </c>
      <c r="N3982">
        <v>164832</v>
      </c>
      <c r="O3982" s="1" t="s">
        <v>6243</v>
      </c>
      <c r="P3982" s="2">
        <v>42971</v>
      </c>
      <c r="Q3982" s="2">
        <v>45826</v>
      </c>
      <c r="R3982" s="1" t="s">
        <v>6883</v>
      </c>
      <c r="S3982" s="1" t="s">
        <v>6910</v>
      </c>
      <c r="T3982" s="1" t="s">
        <v>9</v>
      </c>
      <c r="U3982">
        <v>700</v>
      </c>
      <c r="V3982" s="1" t="s">
        <v>10</v>
      </c>
      <c r="W3982" s="1" t="s">
        <v>106</v>
      </c>
      <c r="X3982" s="2">
        <f t="shared" ca="1" si="62"/>
        <v>45937</v>
      </c>
      <c r="Y3982" s="1">
        <f ca="1">ROUND(YEARFRAC(Merge1[[#This Row],[Join_Date]],Merge1[[#This Row],[Today]], 3),0)</f>
        <v>8</v>
      </c>
      <c r="Z3982" s="1" t="str" cm="1">
        <f t="array" aca="1" ref="Z3982" ca="1">_xlfn.IFS(
   Merge1[[#This Row],[Customer Tenure]]&lt;=2,"New",
   Merge1[[#This Row],[Customer Tenure]]&lt;=5,"Emerging",
  Merge1[[#This Row],[Customer Tenure]]&lt;9,"Established",
   TRUE,"Loyal"
)</f>
        <v>Established</v>
      </c>
      <c r="AA3982" s="1" t="str" cm="1">
        <f t="array" ref="AA3982">_xlfn.IFS(Merge1[[#This Row],[Income]]&lt;=30000,"Low",Merge1[[#This Row],[Income]]&lt;=60000,"Medium",Merge1[[#This Row],[Income]]&lt;=100000,"High", Merge1[[#This Row],[Income]]&gt;100000," Premium")</f>
        <v xml:space="preserve"> Premium</v>
      </c>
      <c r="AB3982" s="1" t="str" cm="1">
        <f t="array" ref="AB3982">_xlfn.IFS(Merge1[[#This Row],[Age]]&lt;= 28,"Gen Z", Merge1[[#This Row],[Age]]&lt;=44,"Millennials", Merge1[[#This Row],[Age]]&lt;=60,"Gen X", Merge1[[#This Row],[Age]]&gt;60,"Baby Boomers")</f>
        <v>Baby Boomers</v>
      </c>
      <c r="AC3982" s="1" t="str" cm="1">
        <f t="array" ref="AC3982">_xlfn.IFS(
    Merge1[[#This Row],[Balance]]&lt;=50000,"Low",
    Merge1[[#This Row],[Balance]]&lt;=200000,"Medium",
    Merge1[[#This Row],[Balance]]&gt;200000,"High"
)</f>
        <v>High</v>
      </c>
    </row>
    <row r="3983" spans="1:29" x14ac:dyDescent="0.25">
      <c r="A3983" s="1" t="s">
        <v>1484</v>
      </c>
      <c r="B3983" s="1" t="s">
        <v>6166</v>
      </c>
      <c r="C3983" s="1" t="s">
        <v>5835</v>
      </c>
      <c r="D3983" s="2">
        <v>42837</v>
      </c>
      <c r="E3983">
        <v>389458</v>
      </c>
      <c r="F3983">
        <v>833</v>
      </c>
      <c r="G3983">
        <v>0</v>
      </c>
      <c r="H3983" s="1" t="s">
        <v>5833</v>
      </c>
      <c r="I3983" s="1" t="s">
        <v>6402</v>
      </c>
      <c r="J3983" s="1" t="s">
        <v>6245</v>
      </c>
      <c r="K3983">
        <v>70</v>
      </c>
      <c r="L3983" s="1" t="s">
        <v>6241</v>
      </c>
      <c r="M3983" s="1" t="s">
        <v>6254</v>
      </c>
      <c r="N3983">
        <v>98249</v>
      </c>
      <c r="O3983" s="1" t="s">
        <v>6248</v>
      </c>
      <c r="P3983" s="2">
        <v>45094</v>
      </c>
      <c r="Q3983" s="2">
        <v>45162</v>
      </c>
      <c r="R3983" s="1" t="s">
        <v>6889</v>
      </c>
      <c r="S3983" s="1" t="s">
        <v>6919</v>
      </c>
      <c r="T3983" s="1" t="s">
        <v>14</v>
      </c>
      <c r="U3983">
        <v>8093</v>
      </c>
      <c r="V3983" s="1" t="s">
        <v>10</v>
      </c>
      <c r="W3983" s="1" t="s">
        <v>25</v>
      </c>
      <c r="X3983" s="2">
        <f t="shared" ca="1" si="62"/>
        <v>45937</v>
      </c>
      <c r="Y3983" s="1">
        <f ca="1">ROUND(YEARFRAC(Merge1[[#This Row],[Join_Date]],Merge1[[#This Row],[Today]], 3),0)</f>
        <v>2</v>
      </c>
      <c r="Z3983" s="1" t="str" cm="1">
        <f t="array" aca="1" ref="Z3983" ca="1">_xlfn.IFS(
   Merge1[[#This Row],[Customer Tenure]]&lt;=2,"New",
   Merge1[[#This Row],[Customer Tenure]]&lt;=5,"Emerging",
  Merge1[[#This Row],[Customer Tenure]]&lt;9,"Established",
   TRUE,"Loyal"
)</f>
        <v>New</v>
      </c>
      <c r="AA3983" s="1" t="str" cm="1">
        <f t="array" ref="AA3983">_xlfn.IFS(Merge1[[#This Row],[Income]]&lt;=30000,"Low",Merge1[[#This Row],[Income]]&lt;=60000,"Medium",Merge1[[#This Row],[Income]]&lt;=100000,"High", Merge1[[#This Row],[Income]]&gt;100000," Premium")</f>
        <v>High</v>
      </c>
      <c r="AB3983" s="1" t="str" cm="1">
        <f t="array" ref="AB3983">_xlfn.IFS(Merge1[[#This Row],[Age]]&lt;= 28,"Gen Z", Merge1[[#This Row],[Age]]&lt;=44,"Millennials", Merge1[[#This Row],[Age]]&lt;=60,"Gen X", Merge1[[#This Row],[Age]]&gt;60,"Baby Boomers")</f>
        <v>Baby Boomers</v>
      </c>
      <c r="AC3983" s="1" t="str" cm="1">
        <f t="array" ref="AC3983">_xlfn.IFS(
    Merge1[[#This Row],[Balance]]&lt;=50000,"Low",
    Merge1[[#This Row],[Balance]]&lt;=200000,"Medium",
    Merge1[[#This Row],[Balance]]&gt;200000,"High"
)</f>
        <v>High</v>
      </c>
    </row>
    <row r="3984" spans="1:29" x14ac:dyDescent="0.25">
      <c r="A3984" s="1" t="s">
        <v>144</v>
      </c>
      <c r="B3984" s="1" t="s">
        <v>5978</v>
      </c>
      <c r="C3984" s="1" t="s">
        <v>5835</v>
      </c>
      <c r="D3984" s="2">
        <v>45370</v>
      </c>
      <c r="E3984">
        <v>111585</v>
      </c>
      <c r="F3984">
        <v>734</v>
      </c>
      <c r="G3984">
        <v>0</v>
      </c>
      <c r="H3984" s="1" t="s">
        <v>5833</v>
      </c>
      <c r="I3984" s="1" t="s">
        <v>6428</v>
      </c>
      <c r="J3984" s="1" t="s">
        <v>6240</v>
      </c>
      <c r="K3984">
        <v>66</v>
      </c>
      <c r="L3984" s="1" t="s">
        <v>6241</v>
      </c>
      <c r="M3984" s="1" t="s">
        <v>6266</v>
      </c>
      <c r="N3984">
        <v>83852</v>
      </c>
      <c r="O3984" s="1" t="s">
        <v>6243</v>
      </c>
      <c r="P3984" s="2">
        <v>45560</v>
      </c>
      <c r="Q3984" s="2">
        <v>45870</v>
      </c>
      <c r="R3984" s="1" t="s">
        <v>6889</v>
      </c>
      <c r="S3984" s="1" t="s">
        <v>6915</v>
      </c>
      <c r="T3984" s="1" t="s">
        <v>9</v>
      </c>
      <c r="U3984">
        <v>6135</v>
      </c>
      <c r="V3984" s="1" t="s">
        <v>15</v>
      </c>
      <c r="W3984" s="1" t="s">
        <v>45</v>
      </c>
      <c r="X3984" s="2">
        <f t="shared" ca="1" si="62"/>
        <v>45937</v>
      </c>
      <c r="Y3984" s="1">
        <f ca="1">ROUND(YEARFRAC(Merge1[[#This Row],[Join_Date]],Merge1[[#This Row],[Today]], 3),0)</f>
        <v>1</v>
      </c>
      <c r="Z3984" s="1" t="str" cm="1">
        <f t="array" aca="1" ref="Z3984" ca="1">_xlfn.IFS(
   Merge1[[#This Row],[Customer Tenure]]&lt;=2,"New",
   Merge1[[#This Row],[Customer Tenure]]&lt;=5,"Emerging",
  Merge1[[#This Row],[Customer Tenure]]&lt;9,"Established",
   TRUE,"Loyal"
)</f>
        <v>New</v>
      </c>
      <c r="AA3984" s="1" t="str" cm="1">
        <f t="array" ref="AA3984">_xlfn.IFS(Merge1[[#This Row],[Income]]&lt;=30000,"Low",Merge1[[#This Row],[Income]]&lt;=60000,"Medium",Merge1[[#This Row],[Income]]&lt;=100000,"High", Merge1[[#This Row],[Income]]&gt;100000," Premium")</f>
        <v>High</v>
      </c>
      <c r="AB3984" s="1" t="str" cm="1">
        <f t="array" ref="AB3984">_xlfn.IFS(Merge1[[#This Row],[Age]]&lt;= 28,"Gen Z", Merge1[[#This Row],[Age]]&lt;=44,"Millennials", Merge1[[#This Row],[Age]]&lt;=60,"Gen X", Merge1[[#This Row],[Age]]&gt;60,"Baby Boomers")</f>
        <v>Baby Boomers</v>
      </c>
      <c r="AC3984" s="1" t="str" cm="1">
        <f t="array" ref="AC3984">_xlfn.IFS(
    Merge1[[#This Row],[Balance]]&lt;=50000,"Low",
    Merge1[[#This Row],[Balance]]&lt;=200000,"Medium",
    Merge1[[#This Row],[Balance]]&gt;200000,"High"
)</f>
        <v>Medium</v>
      </c>
    </row>
    <row r="3985" spans="1:29" x14ac:dyDescent="0.25">
      <c r="A3985" s="1" t="s">
        <v>3265</v>
      </c>
      <c r="B3985" s="1" t="s">
        <v>5868</v>
      </c>
      <c r="C3985" s="1" t="s">
        <v>5832</v>
      </c>
      <c r="D3985" s="2">
        <v>43856</v>
      </c>
      <c r="E3985">
        <v>274535</v>
      </c>
      <c r="F3985">
        <v>349</v>
      </c>
      <c r="G3985">
        <v>246766</v>
      </c>
      <c r="H3985" s="1" t="s">
        <v>5838</v>
      </c>
      <c r="I3985" s="1" t="s">
        <v>6641</v>
      </c>
      <c r="J3985" s="1" t="s">
        <v>6245</v>
      </c>
      <c r="K3985">
        <v>61</v>
      </c>
      <c r="L3985" s="1" t="s">
        <v>6260</v>
      </c>
      <c r="M3985" s="1" t="s">
        <v>6262</v>
      </c>
      <c r="N3985">
        <v>150406</v>
      </c>
      <c r="O3985" s="1" t="s">
        <v>6243</v>
      </c>
      <c r="P3985" s="2">
        <v>43566</v>
      </c>
      <c r="Q3985" s="2">
        <v>45241</v>
      </c>
      <c r="R3985" s="1" t="s">
        <v>6887</v>
      </c>
      <c r="S3985" s="1" t="s">
        <v>6888</v>
      </c>
      <c r="T3985" s="1" t="s">
        <v>23</v>
      </c>
      <c r="U3985">
        <v>9214</v>
      </c>
      <c r="V3985" s="1" t="s">
        <v>24</v>
      </c>
      <c r="W3985" s="1" t="s">
        <v>20</v>
      </c>
      <c r="X3985" s="2">
        <f t="shared" ca="1" si="62"/>
        <v>45937</v>
      </c>
      <c r="Y3985" s="1">
        <f ca="1">ROUND(YEARFRAC(Merge1[[#This Row],[Join_Date]],Merge1[[#This Row],[Today]], 3),0)</f>
        <v>6</v>
      </c>
      <c r="Z3985" s="1" t="str" cm="1">
        <f t="array" aca="1" ref="Z3985" ca="1">_xlfn.IFS(
   Merge1[[#This Row],[Customer Tenure]]&lt;=2,"New",
   Merge1[[#This Row],[Customer Tenure]]&lt;=5,"Emerging",
  Merge1[[#This Row],[Customer Tenure]]&lt;9,"Established",
   TRUE,"Loyal"
)</f>
        <v>Established</v>
      </c>
      <c r="AA3985" s="1" t="str" cm="1">
        <f t="array" ref="AA3985">_xlfn.IFS(Merge1[[#This Row],[Income]]&lt;=30000,"Low",Merge1[[#This Row],[Income]]&lt;=60000,"Medium",Merge1[[#This Row],[Income]]&lt;=100000,"High", Merge1[[#This Row],[Income]]&gt;100000," Premium")</f>
        <v xml:space="preserve"> Premium</v>
      </c>
      <c r="AB3985" s="1" t="str" cm="1">
        <f t="array" ref="AB3985">_xlfn.IFS(Merge1[[#This Row],[Age]]&lt;= 28,"Gen Z", Merge1[[#This Row],[Age]]&lt;=44,"Millennials", Merge1[[#This Row],[Age]]&lt;=60,"Gen X", Merge1[[#This Row],[Age]]&gt;60,"Baby Boomers")</f>
        <v>Baby Boomers</v>
      </c>
      <c r="AC3985" s="1" t="str" cm="1">
        <f t="array" ref="AC3985">_xlfn.IFS(
    Merge1[[#This Row],[Balance]]&lt;=50000,"Low",
    Merge1[[#This Row],[Balance]]&lt;=200000,"Medium",
    Merge1[[#This Row],[Balance]]&gt;200000,"High"
)</f>
        <v>High</v>
      </c>
    </row>
    <row r="3986" spans="1:29" x14ac:dyDescent="0.25">
      <c r="A3986" s="1" t="s">
        <v>774</v>
      </c>
      <c r="B3986" s="1" t="s">
        <v>6036</v>
      </c>
      <c r="C3986" s="1" t="s">
        <v>5832</v>
      </c>
      <c r="D3986" s="2">
        <v>43413</v>
      </c>
      <c r="E3986">
        <v>339679</v>
      </c>
      <c r="F3986">
        <v>665</v>
      </c>
      <c r="G3986">
        <v>215387</v>
      </c>
      <c r="H3986" s="1" t="s">
        <v>5833</v>
      </c>
      <c r="I3986" s="1" t="s">
        <v>6368</v>
      </c>
      <c r="J3986" s="1" t="s">
        <v>6245</v>
      </c>
      <c r="K3986">
        <v>33</v>
      </c>
      <c r="L3986" s="1" t="s">
        <v>6256</v>
      </c>
      <c r="M3986" s="1" t="s">
        <v>6247</v>
      </c>
      <c r="N3986">
        <v>22396</v>
      </c>
      <c r="O3986" s="1" t="s">
        <v>6243</v>
      </c>
      <c r="P3986" s="2">
        <v>42531</v>
      </c>
      <c r="Q3986" s="2">
        <v>45846</v>
      </c>
      <c r="R3986" s="1" t="s">
        <v>6891</v>
      </c>
      <c r="S3986" s="1" t="s">
        <v>6892</v>
      </c>
      <c r="T3986" s="1" t="s">
        <v>28</v>
      </c>
      <c r="U3986">
        <v>6678</v>
      </c>
      <c r="V3986" s="1" t="s">
        <v>10</v>
      </c>
      <c r="W3986" s="1" t="s">
        <v>20</v>
      </c>
      <c r="X3986" s="2">
        <f t="shared" ca="1" si="62"/>
        <v>45937</v>
      </c>
      <c r="Y3986" s="1">
        <f ca="1">ROUND(YEARFRAC(Merge1[[#This Row],[Join_Date]],Merge1[[#This Row],[Today]], 3),0)</f>
        <v>9</v>
      </c>
      <c r="Z3986" s="1" t="str" cm="1">
        <f t="array" aca="1" ref="Z3986" ca="1">_xlfn.IFS(
   Merge1[[#This Row],[Customer Tenure]]&lt;=2,"New",
   Merge1[[#This Row],[Customer Tenure]]&lt;=5,"Emerging",
  Merge1[[#This Row],[Customer Tenure]]&lt;9,"Established",
   TRUE,"Loyal"
)</f>
        <v>Loyal</v>
      </c>
      <c r="AA3986" s="1" t="str" cm="1">
        <f t="array" ref="AA3986">_xlfn.IFS(Merge1[[#This Row],[Income]]&lt;=30000,"Low",Merge1[[#This Row],[Income]]&lt;=60000,"Medium",Merge1[[#This Row],[Income]]&lt;=100000,"High", Merge1[[#This Row],[Income]]&gt;100000," Premium")</f>
        <v>Low</v>
      </c>
      <c r="AB3986" s="1" t="str" cm="1">
        <f t="array" ref="AB3986">_xlfn.IFS(Merge1[[#This Row],[Age]]&lt;= 28,"Gen Z", Merge1[[#This Row],[Age]]&lt;=44,"Millennials", Merge1[[#This Row],[Age]]&lt;=60,"Gen X", Merge1[[#This Row],[Age]]&gt;60,"Baby Boomers")</f>
        <v>Millennials</v>
      </c>
      <c r="AC3986" s="1" t="str" cm="1">
        <f t="array" ref="AC3986">_xlfn.IFS(
    Merge1[[#This Row],[Balance]]&lt;=50000,"Low",
    Merge1[[#This Row],[Balance]]&lt;=200000,"Medium",
    Merge1[[#This Row],[Balance]]&gt;200000,"High"
)</f>
        <v>High</v>
      </c>
    </row>
    <row r="3987" spans="1:29" x14ac:dyDescent="0.25">
      <c r="A3987" s="1" t="s">
        <v>99</v>
      </c>
      <c r="B3987" s="1" t="s">
        <v>5836</v>
      </c>
      <c r="C3987" s="1" t="s">
        <v>5835</v>
      </c>
      <c r="D3987" s="2">
        <v>43852</v>
      </c>
      <c r="E3987">
        <v>397674</v>
      </c>
      <c r="F3987">
        <v>570</v>
      </c>
      <c r="G3987">
        <v>0</v>
      </c>
      <c r="H3987" s="1" t="s">
        <v>5833</v>
      </c>
      <c r="I3987" s="1" t="s">
        <v>6705</v>
      </c>
      <c r="J3987" s="1" t="s">
        <v>6240</v>
      </c>
      <c r="K3987">
        <v>45</v>
      </c>
      <c r="L3987" s="1" t="s">
        <v>6246</v>
      </c>
      <c r="M3987" s="1" t="s">
        <v>6247</v>
      </c>
      <c r="N3987">
        <v>36309</v>
      </c>
      <c r="O3987" s="1" t="s">
        <v>6243</v>
      </c>
      <c r="P3987" s="2">
        <v>43773</v>
      </c>
      <c r="Q3987" s="2">
        <v>45471</v>
      </c>
      <c r="R3987" s="1" t="s">
        <v>6883</v>
      </c>
      <c r="S3987" s="1" t="s">
        <v>6884</v>
      </c>
      <c r="T3987" s="1" t="s">
        <v>23</v>
      </c>
      <c r="U3987">
        <v>2357</v>
      </c>
      <c r="V3987" s="1" t="s">
        <v>15</v>
      </c>
      <c r="W3987" s="1" t="s">
        <v>20</v>
      </c>
      <c r="X3987" s="2">
        <f t="shared" ca="1" si="62"/>
        <v>45937</v>
      </c>
      <c r="Y3987" s="1">
        <f ca="1">ROUND(YEARFRAC(Merge1[[#This Row],[Join_Date]],Merge1[[#This Row],[Today]], 3),0)</f>
        <v>6</v>
      </c>
      <c r="Z3987" s="1" t="str" cm="1">
        <f t="array" aca="1" ref="Z3987" ca="1">_xlfn.IFS(
   Merge1[[#This Row],[Customer Tenure]]&lt;=2,"New",
   Merge1[[#This Row],[Customer Tenure]]&lt;=5,"Emerging",
  Merge1[[#This Row],[Customer Tenure]]&lt;9,"Established",
   TRUE,"Loyal"
)</f>
        <v>Established</v>
      </c>
      <c r="AA3987" s="1" t="str" cm="1">
        <f t="array" ref="AA3987">_xlfn.IFS(Merge1[[#This Row],[Income]]&lt;=30000,"Low",Merge1[[#This Row],[Income]]&lt;=60000,"Medium",Merge1[[#This Row],[Income]]&lt;=100000,"High", Merge1[[#This Row],[Income]]&gt;100000," Premium")</f>
        <v>Medium</v>
      </c>
      <c r="AB3987" s="1" t="str" cm="1">
        <f t="array" ref="AB3987">_xlfn.IFS(Merge1[[#This Row],[Age]]&lt;= 28,"Gen Z", Merge1[[#This Row],[Age]]&lt;=44,"Millennials", Merge1[[#This Row],[Age]]&lt;=60,"Gen X", Merge1[[#This Row],[Age]]&gt;60,"Baby Boomers")</f>
        <v>Gen X</v>
      </c>
      <c r="AC3987" s="1" t="str" cm="1">
        <f t="array" ref="AC3987">_xlfn.IFS(
    Merge1[[#This Row],[Balance]]&lt;=50000,"Low",
    Merge1[[#This Row],[Balance]]&lt;=200000,"Medium",
    Merge1[[#This Row],[Balance]]&gt;200000,"High"
)</f>
        <v>High</v>
      </c>
    </row>
    <row r="3988" spans="1:29" x14ac:dyDescent="0.25">
      <c r="A3988" s="1" t="s">
        <v>890</v>
      </c>
      <c r="B3988" s="1" t="s">
        <v>6112</v>
      </c>
      <c r="C3988" s="1" t="s">
        <v>5835</v>
      </c>
      <c r="D3988" s="2">
        <v>43909</v>
      </c>
      <c r="E3988">
        <v>45541</v>
      </c>
      <c r="F3988">
        <v>841</v>
      </c>
      <c r="G3988">
        <v>0</v>
      </c>
      <c r="H3988" s="1" t="s">
        <v>5833</v>
      </c>
      <c r="I3988" s="1" t="s">
        <v>6802</v>
      </c>
      <c r="J3988" s="1" t="s">
        <v>6245</v>
      </c>
      <c r="K3988">
        <v>73</v>
      </c>
      <c r="L3988" s="1" t="s">
        <v>6260</v>
      </c>
      <c r="M3988" s="1" t="s">
        <v>6251</v>
      </c>
      <c r="N3988">
        <v>127803</v>
      </c>
      <c r="O3988" s="1" t="s">
        <v>6243</v>
      </c>
      <c r="P3988" s="2">
        <v>45486</v>
      </c>
      <c r="Q3988" s="2">
        <v>45824</v>
      </c>
      <c r="R3988" s="1" t="s">
        <v>6883</v>
      </c>
      <c r="S3988" s="1" t="s">
        <v>6910</v>
      </c>
      <c r="T3988" s="1" t="s">
        <v>23</v>
      </c>
      <c r="U3988">
        <v>3718</v>
      </c>
      <c r="V3988" s="1" t="s">
        <v>10</v>
      </c>
      <c r="W3988" s="1" t="s">
        <v>45</v>
      </c>
      <c r="X3988" s="2">
        <f t="shared" ca="1" si="62"/>
        <v>45937</v>
      </c>
      <c r="Y3988" s="1">
        <f ca="1">ROUND(YEARFRAC(Merge1[[#This Row],[Join_Date]],Merge1[[#This Row],[Today]], 3),0)</f>
        <v>1</v>
      </c>
      <c r="Z3988" s="1" t="str" cm="1">
        <f t="array" aca="1" ref="Z3988" ca="1">_xlfn.IFS(
   Merge1[[#This Row],[Customer Tenure]]&lt;=2,"New",
   Merge1[[#This Row],[Customer Tenure]]&lt;=5,"Emerging",
  Merge1[[#This Row],[Customer Tenure]]&lt;9,"Established",
   TRUE,"Loyal"
)</f>
        <v>New</v>
      </c>
      <c r="AA3988" s="1" t="str" cm="1">
        <f t="array" ref="AA3988">_xlfn.IFS(Merge1[[#This Row],[Income]]&lt;=30000,"Low",Merge1[[#This Row],[Income]]&lt;=60000,"Medium",Merge1[[#This Row],[Income]]&lt;=100000,"High", Merge1[[#This Row],[Income]]&gt;100000," Premium")</f>
        <v xml:space="preserve"> Premium</v>
      </c>
      <c r="AB3988" s="1" t="str" cm="1">
        <f t="array" ref="AB3988">_xlfn.IFS(Merge1[[#This Row],[Age]]&lt;= 28,"Gen Z", Merge1[[#This Row],[Age]]&lt;=44,"Millennials", Merge1[[#This Row],[Age]]&lt;=60,"Gen X", Merge1[[#This Row],[Age]]&gt;60,"Baby Boomers")</f>
        <v>Baby Boomers</v>
      </c>
      <c r="AC3988" s="1" t="str" cm="1">
        <f t="array" ref="AC3988">_xlfn.IFS(
    Merge1[[#This Row],[Balance]]&lt;=50000,"Low",
    Merge1[[#This Row],[Balance]]&lt;=200000,"Medium",
    Merge1[[#This Row],[Balance]]&gt;200000,"High"
)</f>
        <v>Low</v>
      </c>
    </row>
    <row r="3989" spans="1:29" x14ac:dyDescent="0.25">
      <c r="A3989" s="1" t="s">
        <v>253</v>
      </c>
      <c r="B3989" s="1" t="s">
        <v>5853</v>
      </c>
      <c r="C3989" s="1" t="s">
        <v>5835</v>
      </c>
      <c r="D3989" s="2">
        <v>43064</v>
      </c>
      <c r="E3989">
        <v>335377</v>
      </c>
      <c r="F3989">
        <v>743</v>
      </c>
      <c r="G3989">
        <v>0</v>
      </c>
      <c r="H3989" s="1" t="s">
        <v>5833</v>
      </c>
      <c r="I3989" s="1" t="s">
        <v>6281</v>
      </c>
      <c r="J3989" s="1" t="s">
        <v>6245</v>
      </c>
      <c r="K3989">
        <v>40</v>
      </c>
      <c r="L3989" s="1" t="s">
        <v>6260</v>
      </c>
      <c r="M3989" s="1" t="s">
        <v>6251</v>
      </c>
      <c r="N3989">
        <v>100435</v>
      </c>
      <c r="O3989" s="1" t="s">
        <v>6248</v>
      </c>
      <c r="P3989" s="2">
        <v>44456</v>
      </c>
      <c r="Q3989" s="2">
        <v>45470</v>
      </c>
      <c r="R3989" s="1" t="s">
        <v>6883</v>
      </c>
      <c r="S3989" s="1" t="s">
        <v>6884</v>
      </c>
      <c r="T3989" s="1" t="s">
        <v>23</v>
      </c>
      <c r="U3989">
        <v>6386</v>
      </c>
      <c r="V3989" s="1" t="s">
        <v>24</v>
      </c>
      <c r="W3989" s="1" t="s">
        <v>20</v>
      </c>
      <c r="X3989" s="2">
        <f t="shared" ca="1" si="62"/>
        <v>45937</v>
      </c>
      <c r="Y3989" s="1">
        <f ca="1">ROUND(YEARFRAC(Merge1[[#This Row],[Join_Date]],Merge1[[#This Row],[Today]], 3),0)</f>
        <v>4</v>
      </c>
      <c r="Z3989" s="1" t="str" cm="1">
        <f t="array" aca="1" ref="Z3989" ca="1">_xlfn.IFS(
   Merge1[[#This Row],[Customer Tenure]]&lt;=2,"New",
   Merge1[[#This Row],[Customer Tenure]]&lt;=5,"Emerging",
  Merge1[[#This Row],[Customer Tenure]]&lt;9,"Established",
   TRUE,"Loyal"
)</f>
        <v>Emerging</v>
      </c>
      <c r="AA3989" s="1" t="str" cm="1">
        <f t="array" ref="AA3989">_xlfn.IFS(Merge1[[#This Row],[Income]]&lt;=30000,"Low",Merge1[[#This Row],[Income]]&lt;=60000,"Medium",Merge1[[#This Row],[Income]]&lt;=100000,"High", Merge1[[#This Row],[Income]]&gt;100000," Premium")</f>
        <v xml:space="preserve"> Premium</v>
      </c>
      <c r="AB3989" s="1" t="str" cm="1">
        <f t="array" ref="AB3989">_xlfn.IFS(Merge1[[#This Row],[Age]]&lt;= 28,"Gen Z", Merge1[[#This Row],[Age]]&lt;=44,"Millennials", Merge1[[#This Row],[Age]]&lt;=60,"Gen X", Merge1[[#This Row],[Age]]&gt;60,"Baby Boomers")</f>
        <v>Millennials</v>
      </c>
      <c r="AC3989" s="1" t="str" cm="1">
        <f t="array" ref="AC3989">_xlfn.IFS(
    Merge1[[#This Row],[Balance]]&lt;=50000,"Low",
    Merge1[[#This Row],[Balance]]&lt;=200000,"Medium",
    Merge1[[#This Row],[Balance]]&gt;200000,"High"
)</f>
        <v>High</v>
      </c>
    </row>
    <row r="3990" spans="1:29" x14ac:dyDescent="0.25">
      <c r="A3990" s="1" t="s">
        <v>288</v>
      </c>
      <c r="B3990" s="1" t="s">
        <v>5988</v>
      </c>
      <c r="C3990" s="1" t="s">
        <v>5835</v>
      </c>
      <c r="D3990" s="2">
        <v>45818</v>
      </c>
      <c r="E3990">
        <v>149134</v>
      </c>
      <c r="F3990">
        <v>342</v>
      </c>
      <c r="G3990">
        <v>0</v>
      </c>
      <c r="H3990" s="1" t="s">
        <v>5860</v>
      </c>
      <c r="I3990" s="1" t="s">
        <v>6796</v>
      </c>
      <c r="J3990" s="1" t="s">
        <v>6245</v>
      </c>
      <c r="K3990">
        <v>22</v>
      </c>
      <c r="L3990" s="1" t="s">
        <v>6241</v>
      </c>
      <c r="M3990" s="1" t="s">
        <v>6247</v>
      </c>
      <c r="N3990">
        <v>157348</v>
      </c>
      <c r="O3990" s="1" t="s">
        <v>6248</v>
      </c>
      <c r="P3990" s="2">
        <v>44666</v>
      </c>
      <c r="Q3990" s="2">
        <v>45448</v>
      </c>
      <c r="R3990" s="1" t="s">
        <v>6883</v>
      </c>
      <c r="S3990" s="1" t="s">
        <v>6884</v>
      </c>
      <c r="T3990" s="1" t="s">
        <v>23</v>
      </c>
      <c r="U3990">
        <v>7940</v>
      </c>
      <c r="V3990" s="1" t="s">
        <v>10</v>
      </c>
      <c r="W3990" s="1" t="s">
        <v>20</v>
      </c>
      <c r="X3990" s="2">
        <f t="shared" ca="1" si="62"/>
        <v>45937</v>
      </c>
      <c r="Y3990" s="1">
        <f ca="1">ROUND(YEARFRAC(Merge1[[#This Row],[Join_Date]],Merge1[[#This Row],[Today]], 3),0)</f>
        <v>3</v>
      </c>
      <c r="Z3990" s="1" t="str" cm="1">
        <f t="array" aca="1" ref="Z3990" ca="1">_xlfn.IFS(
   Merge1[[#This Row],[Customer Tenure]]&lt;=2,"New",
   Merge1[[#This Row],[Customer Tenure]]&lt;=5,"Emerging",
  Merge1[[#This Row],[Customer Tenure]]&lt;9,"Established",
   TRUE,"Loyal"
)</f>
        <v>Emerging</v>
      </c>
      <c r="AA3990" s="1" t="str" cm="1">
        <f t="array" ref="AA3990">_xlfn.IFS(Merge1[[#This Row],[Income]]&lt;=30000,"Low",Merge1[[#This Row],[Income]]&lt;=60000,"Medium",Merge1[[#This Row],[Income]]&lt;=100000,"High", Merge1[[#This Row],[Income]]&gt;100000," Premium")</f>
        <v xml:space="preserve"> Premium</v>
      </c>
      <c r="AB3990" s="1" t="str" cm="1">
        <f t="array" ref="AB3990">_xlfn.IFS(Merge1[[#This Row],[Age]]&lt;= 28,"Gen Z", Merge1[[#This Row],[Age]]&lt;=44,"Millennials", Merge1[[#This Row],[Age]]&lt;=60,"Gen X", Merge1[[#This Row],[Age]]&gt;60,"Baby Boomers")</f>
        <v>Gen Z</v>
      </c>
      <c r="AC3990" s="1" t="str" cm="1">
        <f t="array" ref="AC3990">_xlfn.IFS(
    Merge1[[#This Row],[Balance]]&lt;=50000,"Low",
    Merge1[[#This Row],[Balance]]&lt;=200000,"Medium",
    Merge1[[#This Row],[Balance]]&gt;200000,"High"
)</f>
        <v>Medium</v>
      </c>
    </row>
    <row r="3991" spans="1:29" x14ac:dyDescent="0.25">
      <c r="A3991" s="1" t="s">
        <v>4277</v>
      </c>
      <c r="B3991" s="1" t="s">
        <v>6086</v>
      </c>
      <c r="C3991" s="1" t="s">
        <v>5835</v>
      </c>
      <c r="D3991" s="2">
        <v>42725</v>
      </c>
      <c r="E3991">
        <v>428956</v>
      </c>
      <c r="F3991">
        <v>395</v>
      </c>
      <c r="G3991">
        <v>0</v>
      </c>
      <c r="H3991" s="1" t="s">
        <v>5833</v>
      </c>
      <c r="I3991" s="1" t="s">
        <v>6718</v>
      </c>
      <c r="J3991" s="1" t="s">
        <v>6240</v>
      </c>
      <c r="K3991">
        <v>61</v>
      </c>
      <c r="L3991" s="1" t="s">
        <v>6246</v>
      </c>
      <c r="M3991" s="1" t="s">
        <v>6262</v>
      </c>
      <c r="N3991">
        <v>45963</v>
      </c>
      <c r="O3991" s="1" t="s">
        <v>6243</v>
      </c>
      <c r="P3991" s="2">
        <v>44798</v>
      </c>
      <c r="Q3991" s="2">
        <v>45833</v>
      </c>
      <c r="R3991" s="1" t="s">
        <v>6883</v>
      </c>
      <c r="S3991" s="1" t="s">
        <v>6910</v>
      </c>
      <c r="T3991" s="1" t="s">
        <v>14</v>
      </c>
      <c r="U3991">
        <v>647</v>
      </c>
      <c r="V3991" s="1" t="s">
        <v>15</v>
      </c>
      <c r="W3991" s="1" t="s">
        <v>16</v>
      </c>
      <c r="X3991" s="2">
        <f t="shared" ca="1" si="62"/>
        <v>45937</v>
      </c>
      <c r="Y3991" s="1">
        <f ca="1">ROUND(YEARFRAC(Merge1[[#This Row],[Join_Date]],Merge1[[#This Row],[Today]], 3),0)</f>
        <v>3</v>
      </c>
      <c r="Z3991" s="1" t="str" cm="1">
        <f t="array" aca="1" ref="Z3991" ca="1">_xlfn.IFS(
   Merge1[[#This Row],[Customer Tenure]]&lt;=2,"New",
   Merge1[[#This Row],[Customer Tenure]]&lt;=5,"Emerging",
  Merge1[[#This Row],[Customer Tenure]]&lt;9,"Established",
   TRUE,"Loyal"
)</f>
        <v>Emerging</v>
      </c>
      <c r="AA3991" s="1" t="str" cm="1">
        <f t="array" ref="AA3991">_xlfn.IFS(Merge1[[#This Row],[Income]]&lt;=30000,"Low",Merge1[[#This Row],[Income]]&lt;=60000,"Medium",Merge1[[#This Row],[Income]]&lt;=100000,"High", Merge1[[#This Row],[Income]]&gt;100000," Premium")</f>
        <v>Medium</v>
      </c>
      <c r="AB3991" s="1" t="str" cm="1">
        <f t="array" ref="AB3991">_xlfn.IFS(Merge1[[#This Row],[Age]]&lt;= 28,"Gen Z", Merge1[[#This Row],[Age]]&lt;=44,"Millennials", Merge1[[#This Row],[Age]]&lt;=60,"Gen X", Merge1[[#This Row],[Age]]&gt;60,"Baby Boomers")</f>
        <v>Baby Boomers</v>
      </c>
      <c r="AC3991" s="1" t="str" cm="1">
        <f t="array" ref="AC3991">_xlfn.IFS(
    Merge1[[#This Row],[Balance]]&lt;=50000,"Low",
    Merge1[[#This Row],[Balance]]&lt;=200000,"Medium",
    Merge1[[#This Row],[Balance]]&gt;200000,"High"
)</f>
        <v>High</v>
      </c>
    </row>
    <row r="3992" spans="1:29" x14ac:dyDescent="0.25">
      <c r="A3992" s="1" t="s">
        <v>2255</v>
      </c>
      <c r="B3992" s="1" t="s">
        <v>5843</v>
      </c>
      <c r="C3992" s="1" t="s">
        <v>5842</v>
      </c>
      <c r="D3992" s="2">
        <v>45406</v>
      </c>
      <c r="E3992">
        <v>370250</v>
      </c>
      <c r="F3992">
        <v>470</v>
      </c>
      <c r="G3992">
        <v>0</v>
      </c>
      <c r="H3992" s="1" t="s">
        <v>5833</v>
      </c>
      <c r="I3992" s="1" t="s">
        <v>6349</v>
      </c>
      <c r="J3992" s="1" t="s">
        <v>6245</v>
      </c>
      <c r="K3992">
        <v>70</v>
      </c>
      <c r="L3992" s="1" t="s">
        <v>6256</v>
      </c>
      <c r="M3992" s="1" t="s">
        <v>6247</v>
      </c>
      <c r="N3992">
        <v>172826</v>
      </c>
      <c r="O3992" s="1" t="s">
        <v>6243</v>
      </c>
      <c r="P3992" s="2">
        <v>42917</v>
      </c>
      <c r="Q3992" s="2">
        <v>45681</v>
      </c>
      <c r="R3992" s="1" t="s">
        <v>6902</v>
      </c>
      <c r="S3992" s="1" t="s">
        <v>6908</v>
      </c>
      <c r="T3992" s="1" t="s">
        <v>28</v>
      </c>
      <c r="U3992">
        <v>5876</v>
      </c>
      <c r="V3992" s="1" t="s">
        <v>10</v>
      </c>
      <c r="W3992" s="1" t="s">
        <v>16</v>
      </c>
      <c r="X3992" s="2">
        <f t="shared" ca="1" si="62"/>
        <v>45937</v>
      </c>
      <c r="Y3992" s="1">
        <f ca="1">ROUND(YEARFRAC(Merge1[[#This Row],[Join_Date]],Merge1[[#This Row],[Today]], 3),0)</f>
        <v>8</v>
      </c>
      <c r="Z3992" s="1" t="str" cm="1">
        <f t="array" aca="1" ref="Z3992" ca="1">_xlfn.IFS(
   Merge1[[#This Row],[Customer Tenure]]&lt;=2,"New",
   Merge1[[#This Row],[Customer Tenure]]&lt;=5,"Emerging",
  Merge1[[#This Row],[Customer Tenure]]&lt;9,"Established",
   TRUE,"Loyal"
)</f>
        <v>Established</v>
      </c>
      <c r="AA3992" s="1" t="str" cm="1">
        <f t="array" ref="AA3992">_xlfn.IFS(Merge1[[#This Row],[Income]]&lt;=30000,"Low",Merge1[[#This Row],[Income]]&lt;=60000,"Medium",Merge1[[#This Row],[Income]]&lt;=100000,"High", Merge1[[#This Row],[Income]]&gt;100000," Premium")</f>
        <v xml:space="preserve"> Premium</v>
      </c>
      <c r="AB3992" s="1" t="str" cm="1">
        <f t="array" ref="AB3992">_xlfn.IFS(Merge1[[#This Row],[Age]]&lt;= 28,"Gen Z", Merge1[[#This Row],[Age]]&lt;=44,"Millennials", Merge1[[#This Row],[Age]]&lt;=60,"Gen X", Merge1[[#This Row],[Age]]&gt;60,"Baby Boomers")</f>
        <v>Baby Boomers</v>
      </c>
      <c r="AC3992" s="1" t="str" cm="1">
        <f t="array" ref="AC3992">_xlfn.IFS(
    Merge1[[#This Row],[Balance]]&lt;=50000,"Low",
    Merge1[[#This Row],[Balance]]&lt;=200000,"Medium",
    Merge1[[#This Row],[Balance]]&gt;200000,"High"
)</f>
        <v>High</v>
      </c>
    </row>
    <row r="3993" spans="1:29" x14ac:dyDescent="0.25">
      <c r="A3993" s="1" t="s">
        <v>333</v>
      </c>
      <c r="B3993" s="1" t="s">
        <v>5950</v>
      </c>
      <c r="C3993" s="1" t="s">
        <v>5835</v>
      </c>
      <c r="D3993" s="2">
        <v>43335</v>
      </c>
      <c r="E3993">
        <v>434821</v>
      </c>
      <c r="F3993">
        <v>448</v>
      </c>
      <c r="G3993">
        <v>374653</v>
      </c>
      <c r="H3993" s="1" t="s">
        <v>5833</v>
      </c>
      <c r="I3993" s="1" t="s">
        <v>6837</v>
      </c>
      <c r="J3993" s="1" t="s">
        <v>6240</v>
      </c>
      <c r="K3993">
        <v>72</v>
      </c>
      <c r="L3993" s="1" t="s">
        <v>6246</v>
      </c>
      <c r="M3993" s="1" t="s">
        <v>6262</v>
      </c>
      <c r="N3993">
        <v>192307</v>
      </c>
      <c r="O3993" s="1" t="s">
        <v>6248</v>
      </c>
      <c r="P3993" s="2">
        <v>44108</v>
      </c>
      <c r="Q3993" s="2">
        <v>45887</v>
      </c>
      <c r="R3993" s="1" t="s">
        <v>6889</v>
      </c>
      <c r="S3993" s="1" t="s">
        <v>6915</v>
      </c>
      <c r="T3993" s="1" t="s">
        <v>23</v>
      </c>
      <c r="U3993">
        <v>6803</v>
      </c>
      <c r="V3993" s="1" t="s">
        <v>19</v>
      </c>
      <c r="W3993" s="1" t="s">
        <v>11</v>
      </c>
      <c r="X3993" s="2">
        <f t="shared" ca="1" si="62"/>
        <v>45937</v>
      </c>
      <c r="Y3993" s="1">
        <f ca="1">ROUND(YEARFRAC(Merge1[[#This Row],[Join_Date]],Merge1[[#This Row],[Today]], 3),0)</f>
        <v>5</v>
      </c>
      <c r="Z3993" s="1" t="str" cm="1">
        <f t="array" aca="1" ref="Z3993" ca="1">_xlfn.IFS(
   Merge1[[#This Row],[Customer Tenure]]&lt;=2,"New",
   Merge1[[#This Row],[Customer Tenure]]&lt;=5,"Emerging",
  Merge1[[#This Row],[Customer Tenure]]&lt;9,"Established",
   TRUE,"Loyal"
)</f>
        <v>Emerging</v>
      </c>
      <c r="AA3993" s="1" t="str" cm="1">
        <f t="array" ref="AA3993">_xlfn.IFS(Merge1[[#This Row],[Income]]&lt;=30000,"Low",Merge1[[#This Row],[Income]]&lt;=60000,"Medium",Merge1[[#This Row],[Income]]&lt;=100000,"High", Merge1[[#This Row],[Income]]&gt;100000," Premium")</f>
        <v xml:space="preserve"> Premium</v>
      </c>
      <c r="AB3993" s="1" t="str" cm="1">
        <f t="array" ref="AB3993">_xlfn.IFS(Merge1[[#This Row],[Age]]&lt;= 28,"Gen Z", Merge1[[#This Row],[Age]]&lt;=44,"Millennials", Merge1[[#This Row],[Age]]&lt;=60,"Gen X", Merge1[[#This Row],[Age]]&gt;60,"Baby Boomers")</f>
        <v>Baby Boomers</v>
      </c>
      <c r="AC3993" s="1" t="str" cm="1">
        <f t="array" ref="AC3993">_xlfn.IFS(
    Merge1[[#This Row],[Balance]]&lt;=50000,"Low",
    Merge1[[#This Row],[Balance]]&lt;=200000,"Medium",
    Merge1[[#This Row],[Balance]]&gt;200000,"High"
)</f>
        <v>High</v>
      </c>
    </row>
    <row r="3994" spans="1:29" x14ac:dyDescent="0.25">
      <c r="A3994" s="1" t="s">
        <v>1562</v>
      </c>
      <c r="B3994" s="1" t="s">
        <v>6066</v>
      </c>
      <c r="C3994" s="1" t="s">
        <v>5842</v>
      </c>
      <c r="D3994" s="2">
        <v>43936</v>
      </c>
      <c r="E3994">
        <v>109162</v>
      </c>
      <c r="F3994">
        <v>440</v>
      </c>
      <c r="G3994">
        <v>0</v>
      </c>
      <c r="H3994" s="1" t="s">
        <v>5833</v>
      </c>
      <c r="I3994" s="1" t="s">
        <v>6345</v>
      </c>
      <c r="J3994" s="1" t="s">
        <v>6245</v>
      </c>
      <c r="K3994">
        <v>60</v>
      </c>
      <c r="L3994" s="1" t="s">
        <v>6241</v>
      </c>
      <c r="M3994" s="1" t="s">
        <v>6242</v>
      </c>
      <c r="N3994">
        <v>45559</v>
      </c>
      <c r="O3994" s="1" t="s">
        <v>6248</v>
      </c>
      <c r="P3994" s="2">
        <v>42457</v>
      </c>
      <c r="Q3994" s="2">
        <v>45693</v>
      </c>
      <c r="R3994" s="1" t="s">
        <v>6885</v>
      </c>
      <c r="S3994" s="1" t="s">
        <v>6896</v>
      </c>
      <c r="T3994" s="1" t="s">
        <v>28</v>
      </c>
      <c r="U3994">
        <v>3018</v>
      </c>
      <c r="V3994" s="1" t="s">
        <v>10</v>
      </c>
      <c r="W3994" s="1" t="s">
        <v>106</v>
      </c>
      <c r="X3994" s="2">
        <f t="shared" ca="1" si="62"/>
        <v>45937</v>
      </c>
      <c r="Y3994" s="1">
        <f ca="1">ROUND(YEARFRAC(Merge1[[#This Row],[Join_Date]],Merge1[[#This Row],[Today]], 3),0)</f>
        <v>10</v>
      </c>
      <c r="Z3994" s="1" t="str" cm="1">
        <f t="array" aca="1" ref="Z3994" ca="1">_xlfn.IFS(
   Merge1[[#This Row],[Customer Tenure]]&lt;=2,"New",
   Merge1[[#This Row],[Customer Tenure]]&lt;=5,"Emerging",
  Merge1[[#This Row],[Customer Tenure]]&lt;9,"Established",
   TRUE,"Loyal"
)</f>
        <v>Loyal</v>
      </c>
      <c r="AA3994" s="1" t="str" cm="1">
        <f t="array" ref="AA3994">_xlfn.IFS(Merge1[[#This Row],[Income]]&lt;=30000,"Low",Merge1[[#This Row],[Income]]&lt;=60000,"Medium",Merge1[[#This Row],[Income]]&lt;=100000,"High", Merge1[[#This Row],[Income]]&gt;100000," Premium")</f>
        <v>Medium</v>
      </c>
      <c r="AB3994" s="1" t="str" cm="1">
        <f t="array" ref="AB3994">_xlfn.IFS(Merge1[[#This Row],[Age]]&lt;= 28,"Gen Z", Merge1[[#This Row],[Age]]&lt;=44,"Millennials", Merge1[[#This Row],[Age]]&lt;=60,"Gen X", Merge1[[#This Row],[Age]]&gt;60,"Baby Boomers")</f>
        <v>Gen X</v>
      </c>
      <c r="AC3994" s="1" t="str" cm="1">
        <f t="array" ref="AC3994">_xlfn.IFS(
    Merge1[[#This Row],[Balance]]&lt;=50000,"Low",
    Merge1[[#This Row],[Balance]]&lt;=200000,"Medium",
    Merge1[[#This Row],[Balance]]&gt;200000,"High"
)</f>
        <v>Medium</v>
      </c>
    </row>
    <row r="3995" spans="1:29" x14ac:dyDescent="0.25">
      <c r="A3995" s="1" t="s">
        <v>807</v>
      </c>
      <c r="B3995" s="1" t="s">
        <v>5978</v>
      </c>
      <c r="C3995" s="1" t="s">
        <v>5842</v>
      </c>
      <c r="D3995" s="2">
        <v>42488</v>
      </c>
      <c r="E3995">
        <v>343303</v>
      </c>
      <c r="F3995">
        <v>446</v>
      </c>
      <c r="G3995">
        <v>0</v>
      </c>
      <c r="H3995" s="1" t="s">
        <v>5833</v>
      </c>
      <c r="I3995" s="1" t="s">
        <v>6428</v>
      </c>
      <c r="J3995" s="1" t="s">
        <v>6240</v>
      </c>
      <c r="K3995">
        <v>66</v>
      </c>
      <c r="L3995" s="1" t="s">
        <v>6241</v>
      </c>
      <c r="M3995" s="1" t="s">
        <v>6266</v>
      </c>
      <c r="N3995">
        <v>83852</v>
      </c>
      <c r="O3995" s="1" t="s">
        <v>6243</v>
      </c>
      <c r="P3995" s="2">
        <v>45560</v>
      </c>
      <c r="Q3995" s="2">
        <v>45579</v>
      </c>
      <c r="R3995" s="1" t="s">
        <v>6912</v>
      </c>
      <c r="S3995" s="1" t="s">
        <v>6917</v>
      </c>
      <c r="T3995" s="1" t="s">
        <v>14</v>
      </c>
      <c r="U3995">
        <v>7226</v>
      </c>
      <c r="V3995" s="1" t="s">
        <v>24</v>
      </c>
      <c r="W3995" s="1" t="s">
        <v>50</v>
      </c>
      <c r="X3995" s="2">
        <f t="shared" ca="1" si="62"/>
        <v>45937</v>
      </c>
      <c r="Y3995" s="1">
        <f ca="1">ROUND(YEARFRAC(Merge1[[#This Row],[Join_Date]],Merge1[[#This Row],[Today]], 3),0)</f>
        <v>1</v>
      </c>
      <c r="Z3995" s="1" t="str" cm="1">
        <f t="array" aca="1" ref="Z3995" ca="1">_xlfn.IFS(
   Merge1[[#This Row],[Customer Tenure]]&lt;=2,"New",
   Merge1[[#This Row],[Customer Tenure]]&lt;=5,"Emerging",
  Merge1[[#This Row],[Customer Tenure]]&lt;9,"Established",
   TRUE,"Loyal"
)</f>
        <v>New</v>
      </c>
      <c r="AA3995" s="1" t="str" cm="1">
        <f t="array" ref="AA3995">_xlfn.IFS(Merge1[[#This Row],[Income]]&lt;=30000,"Low",Merge1[[#This Row],[Income]]&lt;=60000,"Medium",Merge1[[#This Row],[Income]]&lt;=100000,"High", Merge1[[#This Row],[Income]]&gt;100000," Premium")</f>
        <v>High</v>
      </c>
      <c r="AB3995" s="1" t="str" cm="1">
        <f t="array" ref="AB3995">_xlfn.IFS(Merge1[[#This Row],[Age]]&lt;= 28,"Gen Z", Merge1[[#This Row],[Age]]&lt;=44,"Millennials", Merge1[[#This Row],[Age]]&lt;=60,"Gen X", Merge1[[#This Row],[Age]]&gt;60,"Baby Boomers")</f>
        <v>Baby Boomers</v>
      </c>
      <c r="AC3995" s="1" t="str" cm="1">
        <f t="array" ref="AC3995">_xlfn.IFS(
    Merge1[[#This Row],[Balance]]&lt;=50000,"Low",
    Merge1[[#This Row],[Balance]]&lt;=200000,"Medium",
    Merge1[[#This Row],[Balance]]&gt;200000,"High"
)</f>
        <v>High</v>
      </c>
    </row>
    <row r="3996" spans="1:29" x14ac:dyDescent="0.25">
      <c r="A3996" s="1" t="s">
        <v>1712</v>
      </c>
      <c r="B3996" s="1" t="s">
        <v>5888</v>
      </c>
      <c r="C3996" s="1" t="s">
        <v>5835</v>
      </c>
      <c r="D3996" s="2">
        <v>44346</v>
      </c>
      <c r="E3996">
        <v>337468</v>
      </c>
      <c r="F3996">
        <v>662</v>
      </c>
      <c r="G3996">
        <v>0</v>
      </c>
      <c r="H3996" s="1" t="s">
        <v>5860</v>
      </c>
      <c r="I3996" s="1" t="s">
        <v>6862</v>
      </c>
      <c r="J3996" s="1" t="s">
        <v>6245</v>
      </c>
      <c r="K3996">
        <v>63</v>
      </c>
      <c r="L3996" s="1" t="s">
        <v>6260</v>
      </c>
      <c r="M3996" s="1" t="s">
        <v>6257</v>
      </c>
      <c r="N3996">
        <v>21969</v>
      </c>
      <c r="O3996" s="1" t="s">
        <v>6248</v>
      </c>
      <c r="P3996" s="2">
        <v>45488</v>
      </c>
      <c r="Q3996" s="2">
        <v>45223</v>
      </c>
      <c r="R3996" s="1" t="s">
        <v>6912</v>
      </c>
      <c r="S3996" s="1" t="s">
        <v>6913</v>
      </c>
      <c r="T3996" s="1" t="s">
        <v>28</v>
      </c>
      <c r="U3996">
        <v>7382</v>
      </c>
      <c r="V3996" s="1" t="s">
        <v>24</v>
      </c>
      <c r="W3996" s="1" t="s">
        <v>40</v>
      </c>
      <c r="X3996" s="2">
        <f t="shared" ca="1" si="62"/>
        <v>45937</v>
      </c>
      <c r="Y3996" s="1">
        <f ca="1">ROUND(YEARFRAC(Merge1[[#This Row],[Join_Date]],Merge1[[#This Row],[Today]], 3),0)</f>
        <v>1</v>
      </c>
      <c r="Z3996" s="1" t="str" cm="1">
        <f t="array" aca="1" ref="Z3996" ca="1">_xlfn.IFS(
   Merge1[[#This Row],[Customer Tenure]]&lt;=2,"New",
   Merge1[[#This Row],[Customer Tenure]]&lt;=5,"Emerging",
  Merge1[[#This Row],[Customer Tenure]]&lt;9,"Established",
   TRUE,"Loyal"
)</f>
        <v>New</v>
      </c>
      <c r="AA3996" s="1" t="str" cm="1">
        <f t="array" ref="AA3996">_xlfn.IFS(Merge1[[#This Row],[Income]]&lt;=30000,"Low",Merge1[[#This Row],[Income]]&lt;=60000,"Medium",Merge1[[#This Row],[Income]]&lt;=100000,"High", Merge1[[#This Row],[Income]]&gt;100000," Premium")</f>
        <v>Low</v>
      </c>
      <c r="AB3996" s="1" t="str" cm="1">
        <f t="array" ref="AB3996">_xlfn.IFS(Merge1[[#This Row],[Age]]&lt;= 28,"Gen Z", Merge1[[#This Row],[Age]]&lt;=44,"Millennials", Merge1[[#This Row],[Age]]&lt;=60,"Gen X", Merge1[[#This Row],[Age]]&gt;60,"Baby Boomers")</f>
        <v>Baby Boomers</v>
      </c>
      <c r="AC3996" s="1" t="str" cm="1">
        <f t="array" ref="AC3996">_xlfn.IFS(
    Merge1[[#This Row],[Balance]]&lt;=50000,"Low",
    Merge1[[#This Row],[Balance]]&lt;=200000,"Medium",
    Merge1[[#This Row],[Balance]]&gt;200000,"High"
)</f>
        <v>High</v>
      </c>
    </row>
    <row r="3997" spans="1:29" x14ac:dyDescent="0.25">
      <c r="A3997" s="1" t="s">
        <v>4817</v>
      </c>
      <c r="B3997" s="1" t="s">
        <v>6062</v>
      </c>
      <c r="C3997" s="1" t="s">
        <v>5842</v>
      </c>
      <c r="D3997" s="2">
        <v>44584</v>
      </c>
      <c r="E3997">
        <v>389763</v>
      </c>
      <c r="F3997">
        <v>444</v>
      </c>
      <c r="G3997">
        <v>0</v>
      </c>
      <c r="H3997" s="1" t="s">
        <v>5860</v>
      </c>
      <c r="I3997" s="1" t="s">
        <v>6263</v>
      </c>
      <c r="J3997" s="1" t="s">
        <v>6240</v>
      </c>
      <c r="K3997">
        <v>59</v>
      </c>
      <c r="L3997" s="1" t="s">
        <v>6241</v>
      </c>
      <c r="M3997" s="1" t="s">
        <v>6262</v>
      </c>
      <c r="N3997">
        <v>144988</v>
      </c>
      <c r="O3997" s="1" t="s">
        <v>6243</v>
      </c>
      <c r="P3997" s="2">
        <v>45448</v>
      </c>
      <c r="Q3997" s="2">
        <v>45261</v>
      </c>
      <c r="R3997" s="1" t="s">
        <v>6904</v>
      </c>
      <c r="S3997" s="1" t="s">
        <v>6905</v>
      </c>
      <c r="T3997" s="1" t="s">
        <v>28</v>
      </c>
      <c r="U3997">
        <v>5610</v>
      </c>
      <c r="V3997" s="1" t="s">
        <v>24</v>
      </c>
      <c r="W3997" s="1" t="s">
        <v>20</v>
      </c>
      <c r="X3997" s="2">
        <f t="shared" ca="1" si="62"/>
        <v>45937</v>
      </c>
      <c r="Y3997" s="1">
        <f ca="1">ROUND(YEARFRAC(Merge1[[#This Row],[Join_Date]],Merge1[[#This Row],[Today]], 3),0)</f>
        <v>1</v>
      </c>
      <c r="Z3997" s="1" t="str" cm="1">
        <f t="array" aca="1" ref="Z3997" ca="1">_xlfn.IFS(
   Merge1[[#This Row],[Customer Tenure]]&lt;=2,"New",
   Merge1[[#This Row],[Customer Tenure]]&lt;=5,"Emerging",
  Merge1[[#This Row],[Customer Tenure]]&lt;9,"Established",
   TRUE,"Loyal"
)</f>
        <v>New</v>
      </c>
      <c r="AA3997" s="1" t="str" cm="1">
        <f t="array" ref="AA3997">_xlfn.IFS(Merge1[[#This Row],[Income]]&lt;=30000,"Low",Merge1[[#This Row],[Income]]&lt;=60000,"Medium",Merge1[[#This Row],[Income]]&lt;=100000,"High", Merge1[[#This Row],[Income]]&gt;100000," Premium")</f>
        <v xml:space="preserve"> Premium</v>
      </c>
      <c r="AB3997" s="1" t="str" cm="1">
        <f t="array" ref="AB3997">_xlfn.IFS(Merge1[[#This Row],[Age]]&lt;= 28,"Gen Z", Merge1[[#This Row],[Age]]&lt;=44,"Millennials", Merge1[[#This Row],[Age]]&lt;=60,"Gen X", Merge1[[#This Row],[Age]]&gt;60,"Baby Boomers")</f>
        <v>Gen X</v>
      </c>
      <c r="AC3997" s="1" t="str" cm="1">
        <f t="array" ref="AC3997">_xlfn.IFS(
    Merge1[[#This Row],[Balance]]&lt;=50000,"Low",
    Merge1[[#This Row],[Balance]]&lt;=200000,"Medium",
    Merge1[[#This Row],[Balance]]&gt;200000,"High"
)</f>
        <v>High</v>
      </c>
    </row>
    <row r="3998" spans="1:29" x14ac:dyDescent="0.25">
      <c r="A3998" s="1" t="s">
        <v>774</v>
      </c>
      <c r="B3998" s="1" t="s">
        <v>6036</v>
      </c>
      <c r="C3998" s="1" t="s">
        <v>5832</v>
      </c>
      <c r="D3998" s="2">
        <v>43413</v>
      </c>
      <c r="E3998">
        <v>339679</v>
      </c>
      <c r="F3998">
        <v>665</v>
      </c>
      <c r="G3998">
        <v>215387</v>
      </c>
      <c r="H3998" s="1" t="s">
        <v>5833</v>
      </c>
      <c r="I3998" s="1" t="s">
        <v>6368</v>
      </c>
      <c r="J3998" s="1" t="s">
        <v>6245</v>
      </c>
      <c r="K3998">
        <v>33</v>
      </c>
      <c r="L3998" s="1" t="s">
        <v>6256</v>
      </c>
      <c r="M3998" s="1" t="s">
        <v>6247</v>
      </c>
      <c r="N3998">
        <v>22396</v>
      </c>
      <c r="O3998" s="1" t="s">
        <v>6243</v>
      </c>
      <c r="P3998" s="2">
        <v>42531</v>
      </c>
      <c r="Q3998" s="2">
        <v>45413</v>
      </c>
      <c r="R3998" s="1" t="s">
        <v>6906</v>
      </c>
      <c r="S3998" s="1" t="s">
        <v>6918</v>
      </c>
      <c r="T3998" s="1" t="s">
        <v>14</v>
      </c>
      <c r="U3998">
        <v>1409</v>
      </c>
      <c r="V3998" s="1" t="s">
        <v>24</v>
      </c>
      <c r="W3998" s="1" t="s">
        <v>11</v>
      </c>
      <c r="X3998" s="2">
        <f t="shared" ca="1" si="62"/>
        <v>45937</v>
      </c>
      <c r="Y3998" s="1">
        <f ca="1">ROUND(YEARFRAC(Merge1[[#This Row],[Join_Date]],Merge1[[#This Row],[Today]], 3),0)</f>
        <v>9</v>
      </c>
      <c r="Z3998" s="1" t="str" cm="1">
        <f t="array" aca="1" ref="Z3998" ca="1">_xlfn.IFS(
   Merge1[[#This Row],[Customer Tenure]]&lt;=2,"New",
   Merge1[[#This Row],[Customer Tenure]]&lt;=5,"Emerging",
  Merge1[[#This Row],[Customer Tenure]]&lt;9,"Established",
   TRUE,"Loyal"
)</f>
        <v>Loyal</v>
      </c>
      <c r="AA3998" s="1" t="str" cm="1">
        <f t="array" ref="AA3998">_xlfn.IFS(Merge1[[#This Row],[Income]]&lt;=30000,"Low",Merge1[[#This Row],[Income]]&lt;=60000,"Medium",Merge1[[#This Row],[Income]]&lt;=100000,"High", Merge1[[#This Row],[Income]]&gt;100000," Premium")</f>
        <v>Low</v>
      </c>
      <c r="AB3998" s="1" t="str" cm="1">
        <f t="array" ref="AB3998">_xlfn.IFS(Merge1[[#This Row],[Age]]&lt;= 28,"Gen Z", Merge1[[#This Row],[Age]]&lt;=44,"Millennials", Merge1[[#This Row],[Age]]&lt;=60,"Gen X", Merge1[[#This Row],[Age]]&gt;60,"Baby Boomers")</f>
        <v>Millennials</v>
      </c>
      <c r="AC3998" s="1" t="str" cm="1">
        <f t="array" ref="AC3998">_xlfn.IFS(
    Merge1[[#This Row],[Balance]]&lt;=50000,"Low",
    Merge1[[#This Row],[Balance]]&lt;=200000,"Medium",
    Merge1[[#This Row],[Balance]]&gt;200000,"High"
)</f>
        <v>High</v>
      </c>
    </row>
    <row r="3999" spans="1:29" x14ac:dyDescent="0.25">
      <c r="A3999" s="1" t="s">
        <v>84</v>
      </c>
      <c r="B3999" s="1" t="s">
        <v>6119</v>
      </c>
      <c r="C3999" s="1" t="s">
        <v>5835</v>
      </c>
      <c r="D3999" s="2">
        <v>45135</v>
      </c>
      <c r="E3999">
        <v>102638</v>
      </c>
      <c r="F3999">
        <v>486</v>
      </c>
      <c r="G3999">
        <v>485721</v>
      </c>
      <c r="H3999" s="1" t="s">
        <v>5833</v>
      </c>
      <c r="I3999" s="1" t="s">
        <v>6832</v>
      </c>
      <c r="J3999" s="1" t="s">
        <v>6245</v>
      </c>
      <c r="K3999">
        <v>58</v>
      </c>
      <c r="L3999" s="1" t="s">
        <v>6246</v>
      </c>
      <c r="M3999" s="1" t="s">
        <v>6262</v>
      </c>
      <c r="N3999">
        <v>160272</v>
      </c>
      <c r="O3999" s="1" t="s">
        <v>6248</v>
      </c>
      <c r="P3999" s="2">
        <v>43719</v>
      </c>
      <c r="Q3999" s="2">
        <v>45670</v>
      </c>
      <c r="R3999" s="1" t="s">
        <v>6902</v>
      </c>
      <c r="S3999" s="1" t="s">
        <v>6908</v>
      </c>
      <c r="T3999" s="1" t="s">
        <v>23</v>
      </c>
      <c r="U3999">
        <v>8013</v>
      </c>
      <c r="V3999" s="1" t="s">
        <v>15</v>
      </c>
      <c r="W3999" s="1" t="s">
        <v>55</v>
      </c>
      <c r="X3999" s="2">
        <f t="shared" ca="1" si="62"/>
        <v>45937</v>
      </c>
      <c r="Y3999" s="1">
        <f ca="1">ROUND(YEARFRAC(Merge1[[#This Row],[Join_Date]],Merge1[[#This Row],[Today]], 3),0)</f>
        <v>6</v>
      </c>
      <c r="Z3999" s="1" t="str" cm="1">
        <f t="array" aca="1" ref="Z3999" ca="1">_xlfn.IFS(
   Merge1[[#This Row],[Customer Tenure]]&lt;=2,"New",
   Merge1[[#This Row],[Customer Tenure]]&lt;=5,"Emerging",
  Merge1[[#This Row],[Customer Tenure]]&lt;9,"Established",
   TRUE,"Loyal"
)</f>
        <v>Established</v>
      </c>
      <c r="AA3999" s="1" t="str" cm="1">
        <f t="array" ref="AA3999">_xlfn.IFS(Merge1[[#This Row],[Income]]&lt;=30000,"Low",Merge1[[#This Row],[Income]]&lt;=60000,"Medium",Merge1[[#This Row],[Income]]&lt;=100000,"High", Merge1[[#This Row],[Income]]&gt;100000," Premium")</f>
        <v xml:space="preserve"> Premium</v>
      </c>
      <c r="AB3999" s="1" t="str" cm="1">
        <f t="array" ref="AB3999">_xlfn.IFS(Merge1[[#This Row],[Age]]&lt;= 28,"Gen Z", Merge1[[#This Row],[Age]]&lt;=44,"Millennials", Merge1[[#This Row],[Age]]&lt;=60,"Gen X", Merge1[[#This Row],[Age]]&gt;60,"Baby Boomers")</f>
        <v>Gen X</v>
      </c>
      <c r="AC3999" s="1" t="str" cm="1">
        <f t="array" ref="AC3999">_xlfn.IFS(
    Merge1[[#This Row],[Balance]]&lt;=50000,"Low",
    Merge1[[#This Row],[Balance]]&lt;=200000,"Medium",
    Merge1[[#This Row],[Balance]]&gt;200000,"High"
)</f>
        <v>Medium</v>
      </c>
    </row>
    <row r="4000" spans="1:29" x14ac:dyDescent="0.25">
      <c r="A4000" s="1" t="s">
        <v>1102</v>
      </c>
      <c r="B4000" s="1" t="s">
        <v>5862</v>
      </c>
      <c r="C4000" s="1" t="s">
        <v>5832</v>
      </c>
      <c r="D4000" s="2">
        <v>42535</v>
      </c>
      <c r="E4000">
        <v>88835</v>
      </c>
      <c r="F4000">
        <v>787</v>
      </c>
      <c r="G4000">
        <v>485443</v>
      </c>
      <c r="H4000" s="1" t="s">
        <v>5833</v>
      </c>
      <c r="I4000" s="1" t="s">
        <v>6433</v>
      </c>
      <c r="J4000" s="1" t="s">
        <v>6240</v>
      </c>
      <c r="K4000">
        <v>22</v>
      </c>
      <c r="L4000" s="1" t="s">
        <v>6241</v>
      </c>
      <c r="M4000" s="1" t="s">
        <v>6251</v>
      </c>
      <c r="N4000">
        <v>49257</v>
      </c>
      <c r="O4000" s="1" t="s">
        <v>6243</v>
      </c>
      <c r="P4000" s="2">
        <v>44029</v>
      </c>
      <c r="Q4000" s="2">
        <v>45783</v>
      </c>
      <c r="R4000" s="1" t="s">
        <v>6906</v>
      </c>
      <c r="S4000" s="1" t="s">
        <v>6907</v>
      </c>
      <c r="T4000" s="1" t="s">
        <v>28</v>
      </c>
      <c r="U4000">
        <v>1515</v>
      </c>
      <c r="V4000" s="1" t="s">
        <v>10</v>
      </c>
      <c r="W4000" s="1" t="s">
        <v>29</v>
      </c>
      <c r="X4000" s="2">
        <f t="shared" ca="1" si="62"/>
        <v>45937</v>
      </c>
      <c r="Y4000" s="1">
        <f ca="1">ROUND(YEARFRAC(Merge1[[#This Row],[Join_Date]],Merge1[[#This Row],[Today]], 3),0)</f>
        <v>5</v>
      </c>
      <c r="Z4000" s="1" t="str" cm="1">
        <f t="array" aca="1" ref="Z4000" ca="1">_xlfn.IFS(
   Merge1[[#This Row],[Customer Tenure]]&lt;=2,"New",
   Merge1[[#This Row],[Customer Tenure]]&lt;=5,"Emerging",
  Merge1[[#This Row],[Customer Tenure]]&lt;9,"Established",
   TRUE,"Loyal"
)</f>
        <v>Emerging</v>
      </c>
      <c r="AA4000" s="1" t="str" cm="1">
        <f t="array" ref="AA4000">_xlfn.IFS(Merge1[[#This Row],[Income]]&lt;=30000,"Low",Merge1[[#This Row],[Income]]&lt;=60000,"Medium",Merge1[[#This Row],[Income]]&lt;=100000,"High", Merge1[[#This Row],[Income]]&gt;100000," Premium")</f>
        <v>Medium</v>
      </c>
      <c r="AB4000" s="1" t="str" cm="1">
        <f t="array" ref="AB4000">_xlfn.IFS(Merge1[[#This Row],[Age]]&lt;= 28,"Gen Z", Merge1[[#This Row],[Age]]&lt;=44,"Millennials", Merge1[[#This Row],[Age]]&lt;=60,"Gen X", Merge1[[#This Row],[Age]]&gt;60,"Baby Boomers")</f>
        <v>Gen Z</v>
      </c>
      <c r="AC4000" s="1" t="str" cm="1">
        <f t="array" ref="AC4000">_xlfn.IFS(
    Merge1[[#This Row],[Balance]]&lt;=50000,"Low",
    Merge1[[#This Row],[Balance]]&lt;=200000,"Medium",
    Merge1[[#This Row],[Balance]]&gt;200000,"High"
)</f>
        <v>Medium</v>
      </c>
    </row>
    <row r="4001" spans="1:29" x14ac:dyDescent="0.25">
      <c r="A4001" s="1" t="s">
        <v>1141</v>
      </c>
      <c r="B4001" s="1" t="s">
        <v>5879</v>
      </c>
      <c r="C4001" s="1" t="s">
        <v>5835</v>
      </c>
      <c r="D4001" s="2">
        <v>42853</v>
      </c>
      <c r="E4001">
        <v>68842</v>
      </c>
      <c r="F4001">
        <v>486</v>
      </c>
      <c r="G4001">
        <v>127026</v>
      </c>
      <c r="H4001" s="1" t="s">
        <v>5833</v>
      </c>
      <c r="I4001" s="1" t="s">
        <v>6747</v>
      </c>
      <c r="J4001" s="1" t="s">
        <v>6245</v>
      </c>
      <c r="K4001">
        <v>70</v>
      </c>
      <c r="L4001" s="1" t="s">
        <v>6256</v>
      </c>
      <c r="M4001" s="1" t="s">
        <v>6266</v>
      </c>
      <c r="N4001">
        <v>106652</v>
      </c>
      <c r="O4001" s="1" t="s">
        <v>6243</v>
      </c>
      <c r="P4001" s="2">
        <v>45702</v>
      </c>
      <c r="Q4001" s="2">
        <v>45751</v>
      </c>
      <c r="R4001" s="1" t="s">
        <v>6893</v>
      </c>
      <c r="S4001" s="1" t="s">
        <v>6894</v>
      </c>
      <c r="T4001" s="1" t="s">
        <v>9</v>
      </c>
      <c r="U4001">
        <v>5852</v>
      </c>
      <c r="V4001" s="1" t="s">
        <v>10</v>
      </c>
      <c r="W4001" s="1" t="s">
        <v>50</v>
      </c>
      <c r="X4001" s="2">
        <f t="shared" ca="1" si="62"/>
        <v>45937</v>
      </c>
      <c r="Y4001" s="1">
        <f ca="1">ROUND(YEARFRAC(Merge1[[#This Row],[Join_Date]],Merge1[[#This Row],[Today]], 3),0)</f>
        <v>1</v>
      </c>
      <c r="Z4001" s="1" t="str" cm="1">
        <f t="array" aca="1" ref="Z4001" ca="1">_xlfn.IFS(
   Merge1[[#This Row],[Customer Tenure]]&lt;=2,"New",
   Merge1[[#This Row],[Customer Tenure]]&lt;=5,"Emerging",
  Merge1[[#This Row],[Customer Tenure]]&lt;9,"Established",
   TRUE,"Loyal"
)</f>
        <v>New</v>
      </c>
      <c r="AA4001" s="1" t="str" cm="1">
        <f t="array" ref="AA4001">_xlfn.IFS(Merge1[[#This Row],[Income]]&lt;=30000,"Low",Merge1[[#This Row],[Income]]&lt;=60000,"Medium",Merge1[[#This Row],[Income]]&lt;=100000,"High", Merge1[[#This Row],[Income]]&gt;100000," Premium")</f>
        <v xml:space="preserve"> Premium</v>
      </c>
      <c r="AB4001" s="1" t="str" cm="1">
        <f t="array" ref="AB4001">_xlfn.IFS(Merge1[[#This Row],[Age]]&lt;= 28,"Gen Z", Merge1[[#This Row],[Age]]&lt;=44,"Millennials", Merge1[[#This Row],[Age]]&lt;=60,"Gen X", Merge1[[#This Row],[Age]]&gt;60,"Baby Boomers")</f>
        <v>Baby Boomers</v>
      </c>
      <c r="AC4001" s="1" t="str" cm="1">
        <f t="array" ref="AC4001">_xlfn.IFS(
    Merge1[[#This Row],[Balance]]&lt;=50000,"Low",
    Merge1[[#This Row],[Balance]]&lt;=200000,"Medium",
    Merge1[[#This Row],[Balance]]&gt;200000,"High"
)</f>
        <v>Medium</v>
      </c>
    </row>
    <row r="4002" spans="1:29" x14ac:dyDescent="0.25">
      <c r="A4002" s="1" t="s">
        <v>1107</v>
      </c>
      <c r="B4002" s="1" t="s">
        <v>5865</v>
      </c>
      <c r="C4002" s="1" t="s">
        <v>5842</v>
      </c>
      <c r="D4002" s="2">
        <v>42491</v>
      </c>
      <c r="E4002">
        <v>358133</v>
      </c>
      <c r="F4002">
        <v>579</v>
      </c>
      <c r="G4002">
        <v>0</v>
      </c>
      <c r="H4002" s="1" t="s">
        <v>5833</v>
      </c>
      <c r="I4002" s="1" t="s">
        <v>6834</v>
      </c>
      <c r="J4002" s="1" t="s">
        <v>6245</v>
      </c>
      <c r="K4002">
        <v>18</v>
      </c>
      <c r="L4002" s="1" t="s">
        <v>6256</v>
      </c>
      <c r="M4002" s="1" t="s">
        <v>6257</v>
      </c>
      <c r="N4002">
        <v>53997</v>
      </c>
      <c r="O4002" s="1" t="s">
        <v>6243</v>
      </c>
      <c r="P4002" s="2">
        <v>43488</v>
      </c>
      <c r="Q4002" s="2">
        <v>45551</v>
      </c>
      <c r="R4002" s="1" t="s">
        <v>6897</v>
      </c>
      <c r="S4002" s="1" t="s">
        <v>6898</v>
      </c>
      <c r="T4002" s="1" t="s">
        <v>28</v>
      </c>
      <c r="U4002">
        <v>8451</v>
      </c>
      <c r="V4002" s="1" t="s">
        <v>10</v>
      </c>
      <c r="W4002" s="1" t="s">
        <v>11</v>
      </c>
      <c r="X4002" s="2">
        <f t="shared" ca="1" si="62"/>
        <v>45937</v>
      </c>
      <c r="Y4002" s="1">
        <f ca="1">ROUND(YEARFRAC(Merge1[[#This Row],[Join_Date]],Merge1[[#This Row],[Today]], 3),0)</f>
        <v>7</v>
      </c>
      <c r="Z4002" s="1" t="str" cm="1">
        <f t="array" aca="1" ref="Z4002" ca="1">_xlfn.IFS(
   Merge1[[#This Row],[Customer Tenure]]&lt;=2,"New",
   Merge1[[#This Row],[Customer Tenure]]&lt;=5,"Emerging",
  Merge1[[#This Row],[Customer Tenure]]&lt;9,"Established",
   TRUE,"Loyal"
)</f>
        <v>Established</v>
      </c>
      <c r="AA4002" s="1" t="str" cm="1">
        <f t="array" ref="AA4002">_xlfn.IFS(Merge1[[#This Row],[Income]]&lt;=30000,"Low",Merge1[[#This Row],[Income]]&lt;=60000,"Medium",Merge1[[#This Row],[Income]]&lt;=100000,"High", Merge1[[#This Row],[Income]]&gt;100000," Premium")</f>
        <v>Medium</v>
      </c>
      <c r="AB4002" s="1" t="str" cm="1">
        <f t="array" ref="AB4002">_xlfn.IFS(Merge1[[#This Row],[Age]]&lt;= 28,"Gen Z", Merge1[[#This Row],[Age]]&lt;=44,"Millennials", Merge1[[#This Row],[Age]]&lt;=60,"Gen X", Merge1[[#This Row],[Age]]&gt;60,"Baby Boomers")</f>
        <v>Gen Z</v>
      </c>
      <c r="AC4002" s="1" t="str" cm="1">
        <f t="array" ref="AC4002">_xlfn.IFS(
    Merge1[[#This Row],[Balance]]&lt;=50000,"Low",
    Merge1[[#This Row],[Balance]]&lt;=200000,"Medium",
    Merge1[[#This Row],[Balance]]&gt;200000,"High"
)</f>
        <v>High</v>
      </c>
    </row>
    <row r="4003" spans="1:29" x14ac:dyDescent="0.25">
      <c r="A4003" s="1" t="s">
        <v>712</v>
      </c>
      <c r="B4003" s="1" t="s">
        <v>6126</v>
      </c>
      <c r="C4003" s="1" t="s">
        <v>5835</v>
      </c>
      <c r="D4003" s="2">
        <v>44638</v>
      </c>
      <c r="E4003">
        <v>221767</v>
      </c>
      <c r="F4003">
        <v>721</v>
      </c>
      <c r="G4003">
        <v>0</v>
      </c>
      <c r="H4003" s="1" t="s">
        <v>5833</v>
      </c>
      <c r="I4003" s="1" t="s">
        <v>6308</v>
      </c>
      <c r="J4003" s="1" t="s">
        <v>6240</v>
      </c>
      <c r="K4003">
        <v>30</v>
      </c>
      <c r="L4003" s="1" t="s">
        <v>6260</v>
      </c>
      <c r="M4003" s="1" t="s">
        <v>6266</v>
      </c>
      <c r="N4003">
        <v>176497</v>
      </c>
      <c r="O4003" s="1" t="s">
        <v>6248</v>
      </c>
      <c r="P4003" s="2">
        <v>42853</v>
      </c>
      <c r="Q4003" s="2">
        <v>45165</v>
      </c>
      <c r="R4003" s="1" t="s">
        <v>6889</v>
      </c>
      <c r="S4003" s="1" t="s">
        <v>6919</v>
      </c>
      <c r="T4003" s="1" t="s">
        <v>23</v>
      </c>
      <c r="U4003">
        <v>5330</v>
      </c>
      <c r="V4003" s="1" t="s">
        <v>10</v>
      </c>
      <c r="W4003" s="1" t="s">
        <v>29</v>
      </c>
      <c r="X4003" s="2">
        <f t="shared" ca="1" si="62"/>
        <v>45937</v>
      </c>
      <c r="Y4003" s="1">
        <f ca="1">ROUND(YEARFRAC(Merge1[[#This Row],[Join_Date]],Merge1[[#This Row],[Today]], 3),0)</f>
        <v>8</v>
      </c>
      <c r="Z4003" s="1" t="str" cm="1">
        <f t="array" aca="1" ref="Z4003" ca="1">_xlfn.IFS(
   Merge1[[#This Row],[Customer Tenure]]&lt;=2,"New",
   Merge1[[#This Row],[Customer Tenure]]&lt;=5,"Emerging",
  Merge1[[#This Row],[Customer Tenure]]&lt;9,"Established",
   TRUE,"Loyal"
)</f>
        <v>Established</v>
      </c>
      <c r="AA4003" s="1" t="str" cm="1">
        <f t="array" ref="AA4003">_xlfn.IFS(Merge1[[#This Row],[Income]]&lt;=30000,"Low",Merge1[[#This Row],[Income]]&lt;=60000,"Medium",Merge1[[#This Row],[Income]]&lt;=100000,"High", Merge1[[#This Row],[Income]]&gt;100000," Premium")</f>
        <v xml:space="preserve"> Premium</v>
      </c>
      <c r="AB4003" s="1" t="str" cm="1">
        <f t="array" ref="AB4003">_xlfn.IFS(Merge1[[#This Row],[Age]]&lt;= 28,"Gen Z", Merge1[[#This Row],[Age]]&lt;=44,"Millennials", Merge1[[#This Row],[Age]]&lt;=60,"Gen X", Merge1[[#This Row],[Age]]&gt;60,"Baby Boomers")</f>
        <v>Millennials</v>
      </c>
      <c r="AC4003" s="1" t="str" cm="1">
        <f t="array" ref="AC4003">_xlfn.IFS(
    Merge1[[#This Row],[Balance]]&lt;=50000,"Low",
    Merge1[[#This Row],[Balance]]&lt;=200000,"Medium",
    Merge1[[#This Row],[Balance]]&gt;200000,"High"
)</f>
        <v>High</v>
      </c>
    </row>
    <row r="4004" spans="1:29" x14ac:dyDescent="0.25">
      <c r="A4004" s="1" t="s">
        <v>698</v>
      </c>
      <c r="B4004" s="1" t="s">
        <v>6052</v>
      </c>
      <c r="C4004" s="1" t="s">
        <v>5842</v>
      </c>
      <c r="D4004" s="2">
        <v>43772</v>
      </c>
      <c r="E4004">
        <v>484282</v>
      </c>
      <c r="F4004">
        <v>822</v>
      </c>
      <c r="G4004">
        <v>0</v>
      </c>
      <c r="H4004" s="1" t="s">
        <v>5833</v>
      </c>
      <c r="I4004" s="1" t="s">
        <v>6577</v>
      </c>
      <c r="J4004" s="1" t="s">
        <v>6245</v>
      </c>
      <c r="K4004">
        <v>37</v>
      </c>
      <c r="L4004" s="1" t="s">
        <v>6246</v>
      </c>
      <c r="M4004" s="1" t="s">
        <v>6251</v>
      </c>
      <c r="N4004">
        <v>177661</v>
      </c>
      <c r="O4004" s="1" t="s">
        <v>6243</v>
      </c>
      <c r="P4004" s="2">
        <v>45516</v>
      </c>
      <c r="Q4004" s="2">
        <v>45716</v>
      </c>
      <c r="R4004" s="1" t="s">
        <v>6885</v>
      </c>
      <c r="S4004" s="1" t="s">
        <v>6896</v>
      </c>
      <c r="T4004" s="1" t="s">
        <v>9</v>
      </c>
      <c r="U4004">
        <v>8737</v>
      </c>
      <c r="V4004" s="1" t="s">
        <v>15</v>
      </c>
      <c r="W4004" s="1" t="s">
        <v>45</v>
      </c>
      <c r="X4004" s="2">
        <f t="shared" ca="1" si="62"/>
        <v>45937</v>
      </c>
      <c r="Y4004" s="1">
        <f ca="1">ROUND(YEARFRAC(Merge1[[#This Row],[Join_Date]],Merge1[[#This Row],[Today]], 3),0)</f>
        <v>1</v>
      </c>
      <c r="Z4004" s="1" t="str" cm="1">
        <f t="array" aca="1" ref="Z4004" ca="1">_xlfn.IFS(
   Merge1[[#This Row],[Customer Tenure]]&lt;=2,"New",
   Merge1[[#This Row],[Customer Tenure]]&lt;=5,"Emerging",
  Merge1[[#This Row],[Customer Tenure]]&lt;9,"Established",
   TRUE,"Loyal"
)</f>
        <v>New</v>
      </c>
      <c r="AA4004" s="1" t="str" cm="1">
        <f t="array" ref="AA4004">_xlfn.IFS(Merge1[[#This Row],[Income]]&lt;=30000,"Low",Merge1[[#This Row],[Income]]&lt;=60000,"Medium",Merge1[[#This Row],[Income]]&lt;=100000,"High", Merge1[[#This Row],[Income]]&gt;100000," Premium")</f>
        <v xml:space="preserve"> Premium</v>
      </c>
      <c r="AB4004" s="1" t="str" cm="1">
        <f t="array" ref="AB4004">_xlfn.IFS(Merge1[[#This Row],[Age]]&lt;= 28,"Gen Z", Merge1[[#This Row],[Age]]&lt;=44,"Millennials", Merge1[[#This Row],[Age]]&lt;=60,"Gen X", Merge1[[#This Row],[Age]]&gt;60,"Baby Boomers")</f>
        <v>Millennials</v>
      </c>
      <c r="AC4004" s="1" t="str" cm="1">
        <f t="array" ref="AC4004">_xlfn.IFS(
    Merge1[[#This Row],[Balance]]&lt;=50000,"Low",
    Merge1[[#This Row],[Balance]]&lt;=200000,"Medium",
    Merge1[[#This Row],[Balance]]&gt;200000,"High"
)</f>
        <v>High</v>
      </c>
    </row>
    <row r="4005" spans="1:29" x14ac:dyDescent="0.25">
      <c r="A4005" s="1" t="s">
        <v>120</v>
      </c>
      <c r="B4005" s="1" t="s">
        <v>6042</v>
      </c>
      <c r="C4005" s="1" t="s">
        <v>5846</v>
      </c>
      <c r="D4005" s="2">
        <v>44928</v>
      </c>
      <c r="E4005">
        <v>169831</v>
      </c>
      <c r="F4005">
        <v>714</v>
      </c>
      <c r="G4005">
        <v>0</v>
      </c>
      <c r="H4005" s="1" t="s">
        <v>5833</v>
      </c>
      <c r="I4005" s="1" t="s">
        <v>6602</v>
      </c>
      <c r="J4005" s="1" t="s">
        <v>6240</v>
      </c>
      <c r="K4005">
        <v>22</v>
      </c>
      <c r="L4005" s="1" t="s">
        <v>6241</v>
      </c>
      <c r="M4005" s="1" t="s">
        <v>6247</v>
      </c>
      <c r="N4005">
        <v>68787</v>
      </c>
      <c r="O4005" s="1" t="s">
        <v>6243</v>
      </c>
      <c r="P4005" s="2">
        <v>42305</v>
      </c>
      <c r="Q4005" s="2">
        <v>45535</v>
      </c>
      <c r="R4005" s="1" t="s">
        <v>6889</v>
      </c>
      <c r="S4005" s="1" t="s">
        <v>6890</v>
      </c>
      <c r="T4005" s="1" t="s">
        <v>23</v>
      </c>
      <c r="U4005">
        <v>6453</v>
      </c>
      <c r="V4005" s="1" t="s">
        <v>24</v>
      </c>
      <c r="W4005" s="1" t="s">
        <v>106</v>
      </c>
      <c r="X4005" s="2">
        <f t="shared" ca="1" si="62"/>
        <v>45937</v>
      </c>
      <c r="Y4005" s="1">
        <f ca="1">ROUND(YEARFRAC(Merge1[[#This Row],[Join_Date]],Merge1[[#This Row],[Today]], 3),0)</f>
        <v>10</v>
      </c>
      <c r="Z4005" s="1" t="str" cm="1">
        <f t="array" aca="1" ref="Z4005" ca="1">_xlfn.IFS(
   Merge1[[#This Row],[Customer Tenure]]&lt;=2,"New",
   Merge1[[#This Row],[Customer Tenure]]&lt;=5,"Emerging",
  Merge1[[#This Row],[Customer Tenure]]&lt;9,"Established",
   TRUE,"Loyal"
)</f>
        <v>Loyal</v>
      </c>
      <c r="AA4005" s="1" t="str" cm="1">
        <f t="array" ref="AA4005">_xlfn.IFS(Merge1[[#This Row],[Income]]&lt;=30000,"Low",Merge1[[#This Row],[Income]]&lt;=60000,"Medium",Merge1[[#This Row],[Income]]&lt;=100000,"High", Merge1[[#This Row],[Income]]&gt;100000," Premium")</f>
        <v>High</v>
      </c>
      <c r="AB4005" s="1" t="str" cm="1">
        <f t="array" ref="AB4005">_xlfn.IFS(Merge1[[#This Row],[Age]]&lt;= 28,"Gen Z", Merge1[[#This Row],[Age]]&lt;=44,"Millennials", Merge1[[#This Row],[Age]]&lt;=60,"Gen X", Merge1[[#This Row],[Age]]&gt;60,"Baby Boomers")</f>
        <v>Gen Z</v>
      </c>
      <c r="AC4005" s="1" t="str" cm="1">
        <f t="array" ref="AC4005">_xlfn.IFS(
    Merge1[[#This Row],[Balance]]&lt;=50000,"Low",
    Merge1[[#This Row],[Balance]]&lt;=200000,"Medium",
    Merge1[[#This Row],[Balance]]&gt;200000,"High"
)</f>
        <v>Medium</v>
      </c>
    </row>
    <row r="4006" spans="1:29" x14ac:dyDescent="0.25">
      <c r="A4006" s="1" t="s">
        <v>532</v>
      </c>
      <c r="B4006" s="1" t="s">
        <v>5865</v>
      </c>
      <c r="C4006" s="1" t="s">
        <v>5832</v>
      </c>
      <c r="D4006" s="2">
        <v>43062</v>
      </c>
      <c r="E4006">
        <v>272769</v>
      </c>
      <c r="F4006">
        <v>794</v>
      </c>
      <c r="G4006">
        <v>0</v>
      </c>
      <c r="H4006" s="1" t="s">
        <v>5833</v>
      </c>
      <c r="I4006" s="1" t="s">
        <v>6834</v>
      </c>
      <c r="J4006" s="1" t="s">
        <v>6245</v>
      </c>
      <c r="K4006">
        <v>18</v>
      </c>
      <c r="L4006" s="1" t="s">
        <v>6256</v>
      </c>
      <c r="M4006" s="1" t="s">
        <v>6257</v>
      </c>
      <c r="N4006">
        <v>53997</v>
      </c>
      <c r="O4006" s="1" t="s">
        <v>6243</v>
      </c>
      <c r="P4006" s="2">
        <v>43488</v>
      </c>
      <c r="Q4006" s="2">
        <v>45208</v>
      </c>
      <c r="R4006" s="1" t="s">
        <v>6912</v>
      </c>
      <c r="S4006" s="1" t="s">
        <v>6913</v>
      </c>
      <c r="T4006" s="1" t="s">
        <v>28</v>
      </c>
      <c r="U4006">
        <v>3559</v>
      </c>
      <c r="V4006" s="1" t="s">
        <v>10</v>
      </c>
      <c r="W4006" s="1" t="s">
        <v>16</v>
      </c>
      <c r="X4006" s="2">
        <f t="shared" ca="1" si="62"/>
        <v>45937</v>
      </c>
      <c r="Y4006" s="1">
        <f ca="1">ROUND(YEARFRAC(Merge1[[#This Row],[Join_Date]],Merge1[[#This Row],[Today]], 3),0)</f>
        <v>7</v>
      </c>
      <c r="Z4006" s="1" t="str" cm="1">
        <f t="array" aca="1" ref="Z4006" ca="1">_xlfn.IFS(
   Merge1[[#This Row],[Customer Tenure]]&lt;=2,"New",
   Merge1[[#This Row],[Customer Tenure]]&lt;=5,"Emerging",
  Merge1[[#This Row],[Customer Tenure]]&lt;9,"Established",
   TRUE,"Loyal"
)</f>
        <v>Established</v>
      </c>
      <c r="AA4006" s="1" t="str" cm="1">
        <f t="array" ref="AA4006">_xlfn.IFS(Merge1[[#This Row],[Income]]&lt;=30000,"Low",Merge1[[#This Row],[Income]]&lt;=60000,"Medium",Merge1[[#This Row],[Income]]&lt;=100000,"High", Merge1[[#This Row],[Income]]&gt;100000," Premium")</f>
        <v>Medium</v>
      </c>
      <c r="AB4006" s="1" t="str" cm="1">
        <f t="array" ref="AB4006">_xlfn.IFS(Merge1[[#This Row],[Age]]&lt;= 28,"Gen Z", Merge1[[#This Row],[Age]]&lt;=44,"Millennials", Merge1[[#This Row],[Age]]&lt;=60,"Gen X", Merge1[[#This Row],[Age]]&gt;60,"Baby Boomers")</f>
        <v>Gen Z</v>
      </c>
      <c r="AC4006" s="1" t="str" cm="1">
        <f t="array" ref="AC4006">_xlfn.IFS(
    Merge1[[#This Row],[Balance]]&lt;=50000,"Low",
    Merge1[[#This Row],[Balance]]&lt;=200000,"Medium",
    Merge1[[#This Row],[Balance]]&gt;200000,"High"
)</f>
        <v>High</v>
      </c>
    </row>
    <row r="4007" spans="1:29" x14ac:dyDescent="0.25">
      <c r="A4007" s="1" t="s">
        <v>363</v>
      </c>
      <c r="B4007" s="1" t="s">
        <v>6024</v>
      </c>
      <c r="C4007" s="1" t="s">
        <v>5832</v>
      </c>
      <c r="D4007" s="2">
        <v>42583</v>
      </c>
      <c r="E4007">
        <v>65149</v>
      </c>
      <c r="F4007">
        <v>545</v>
      </c>
      <c r="G4007">
        <v>0</v>
      </c>
      <c r="H4007" s="1" t="s">
        <v>5833</v>
      </c>
      <c r="I4007" s="1" t="s">
        <v>6331</v>
      </c>
      <c r="J4007" s="1" t="s">
        <v>6240</v>
      </c>
      <c r="K4007">
        <v>49</v>
      </c>
      <c r="L4007" s="1" t="s">
        <v>6260</v>
      </c>
      <c r="M4007" s="1" t="s">
        <v>6262</v>
      </c>
      <c r="N4007">
        <v>85160</v>
      </c>
      <c r="O4007" s="1" t="s">
        <v>6248</v>
      </c>
      <c r="P4007" s="2">
        <v>45360</v>
      </c>
      <c r="Q4007" s="2">
        <v>45843</v>
      </c>
      <c r="R4007" s="1" t="s">
        <v>6891</v>
      </c>
      <c r="S4007" s="1" t="s">
        <v>6892</v>
      </c>
      <c r="T4007" s="1" t="s">
        <v>14</v>
      </c>
      <c r="U4007">
        <v>6962</v>
      </c>
      <c r="V4007" s="1" t="s">
        <v>10</v>
      </c>
      <c r="W4007" s="1" t="s">
        <v>45</v>
      </c>
      <c r="X4007" s="2">
        <f t="shared" ca="1" si="62"/>
        <v>45937</v>
      </c>
      <c r="Y4007" s="1">
        <f ca="1">ROUND(YEARFRAC(Merge1[[#This Row],[Join_Date]],Merge1[[#This Row],[Today]], 3),0)</f>
        <v>2</v>
      </c>
      <c r="Z4007" s="1" t="str" cm="1">
        <f t="array" aca="1" ref="Z4007" ca="1">_xlfn.IFS(
   Merge1[[#This Row],[Customer Tenure]]&lt;=2,"New",
   Merge1[[#This Row],[Customer Tenure]]&lt;=5,"Emerging",
  Merge1[[#This Row],[Customer Tenure]]&lt;9,"Established",
   TRUE,"Loyal"
)</f>
        <v>New</v>
      </c>
      <c r="AA4007" s="1" t="str" cm="1">
        <f t="array" ref="AA4007">_xlfn.IFS(Merge1[[#This Row],[Income]]&lt;=30000,"Low",Merge1[[#This Row],[Income]]&lt;=60000,"Medium",Merge1[[#This Row],[Income]]&lt;=100000,"High", Merge1[[#This Row],[Income]]&gt;100000," Premium")</f>
        <v>High</v>
      </c>
      <c r="AB4007" s="1" t="str" cm="1">
        <f t="array" ref="AB4007">_xlfn.IFS(Merge1[[#This Row],[Age]]&lt;= 28,"Gen Z", Merge1[[#This Row],[Age]]&lt;=44,"Millennials", Merge1[[#This Row],[Age]]&lt;=60,"Gen X", Merge1[[#This Row],[Age]]&gt;60,"Baby Boomers")</f>
        <v>Gen X</v>
      </c>
      <c r="AC4007" s="1" t="str" cm="1">
        <f t="array" ref="AC4007">_xlfn.IFS(
    Merge1[[#This Row],[Balance]]&lt;=50000,"Low",
    Merge1[[#This Row],[Balance]]&lt;=200000,"Medium",
    Merge1[[#This Row],[Balance]]&gt;200000,"High"
)</f>
        <v>Medium</v>
      </c>
    </row>
    <row r="4008" spans="1:29" x14ac:dyDescent="0.25">
      <c r="A4008" s="1" t="s">
        <v>1155</v>
      </c>
      <c r="B4008" s="1" t="s">
        <v>5921</v>
      </c>
      <c r="C4008" s="1" t="s">
        <v>5835</v>
      </c>
      <c r="D4008" s="2">
        <v>42720</v>
      </c>
      <c r="E4008">
        <v>442361</v>
      </c>
      <c r="F4008">
        <v>592</v>
      </c>
      <c r="G4008">
        <v>173733</v>
      </c>
      <c r="H4008" s="1" t="s">
        <v>5833</v>
      </c>
      <c r="I4008" s="1" t="s">
        <v>6769</v>
      </c>
      <c r="J4008" s="1" t="s">
        <v>6245</v>
      </c>
      <c r="K4008">
        <v>53</v>
      </c>
      <c r="L4008" s="1" t="s">
        <v>6256</v>
      </c>
      <c r="M4008" s="1" t="s">
        <v>6257</v>
      </c>
      <c r="N4008">
        <v>118317</v>
      </c>
      <c r="O4008" s="1" t="s">
        <v>6248</v>
      </c>
      <c r="P4008" s="2">
        <v>42802</v>
      </c>
      <c r="Q4008" s="2">
        <v>45415</v>
      </c>
      <c r="R4008" s="1" t="s">
        <v>6906</v>
      </c>
      <c r="S4008" s="1" t="s">
        <v>6918</v>
      </c>
      <c r="T4008" s="1" t="s">
        <v>23</v>
      </c>
      <c r="U4008">
        <v>8659</v>
      </c>
      <c r="V4008" s="1" t="s">
        <v>24</v>
      </c>
      <c r="W4008" s="1" t="s">
        <v>45</v>
      </c>
      <c r="X4008" s="2">
        <f t="shared" ca="1" si="62"/>
        <v>45937</v>
      </c>
      <c r="Y4008" s="1">
        <f ca="1">ROUND(YEARFRAC(Merge1[[#This Row],[Join_Date]],Merge1[[#This Row],[Today]], 3),0)</f>
        <v>9</v>
      </c>
      <c r="Z4008" s="1" t="str" cm="1">
        <f t="array" aca="1" ref="Z4008" ca="1">_xlfn.IFS(
   Merge1[[#This Row],[Customer Tenure]]&lt;=2,"New",
   Merge1[[#This Row],[Customer Tenure]]&lt;=5,"Emerging",
  Merge1[[#This Row],[Customer Tenure]]&lt;9,"Established",
   TRUE,"Loyal"
)</f>
        <v>Loyal</v>
      </c>
      <c r="AA4008" s="1" t="str" cm="1">
        <f t="array" ref="AA4008">_xlfn.IFS(Merge1[[#This Row],[Income]]&lt;=30000,"Low",Merge1[[#This Row],[Income]]&lt;=60000,"Medium",Merge1[[#This Row],[Income]]&lt;=100000,"High", Merge1[[#This Row],[Income]]&gt;100000," Premium")</f>
        <v xml:space="preserve"> Premium</v>
      </c>
      <c r="AB4008" s="1" t="str" cm="1">
        <f t="array" ref="AB4008">_xlfn.IFS(Merge1[[#This Row],[Age]]&lt;= 28,"Gen Z", Merge1[[#This Row],[Age]]&lt;=44,"Millennials", Merge1[[#This Row],[Age]]&lt;=60,"Gen X", Merge1[[#This Row],[Age]]&gt;60,"Baby Boomers")</f>
        <v>Gen X</v>
      </c>
      <c r="AC4008" s="1" t="str" cm="1">
        <f t="array" ref="AC4008">_xlfn.IFS(
    Merge1[[#This Row],[Balance]]&lt;=50000,"Low",
    Merge1[[#This Row],[Balance]]&lt;=200000,"Medium",
    Merge1[[#This Row],[Balance]]&gt;200000,"High"
)</f>
        <v>High</v>
      </c>
    </row>
    <row r="4009" spans="1:29" x14ac:dyDescent="0.25">
      <c r="A4009" s="1" t="s">
        <v>1285</v>
      </c>
      <c r="B4009" s="1" t="s">
        <v>6059</v>
      </c>
      <c r="C4009" s="1" t="s">
        <v>5832</v>
      </c>
      <c r="D4009" s="2">
        <v>42950</v>
      </c>
      <c r="E4009">
        <v>65133</v>
      </c>
      <c r="F4009">
        <v>562</v>
      </c>
      <c r="G4009">
        <v>12837</v>
      </c>
      <c r="H4009" s="1" t="s">
        <v>5833</v>
      </c>
      <c r="I4009" s="1" t="s">
        <v>6635</v>
      </c>
      <c r="J4009" s="1" t="s">
        <v>6245</v>
      </c>
      <c r="K4009">
        <v>28</v>
      </c>
      <c r="L4009" s="1" t="s">
        <v>6256</v>
      </c>
      <c r="M4009" s="1" t="s">
        <v>6251</v>
      </c>
      <c r="N4009">
        <v>82768</v>
      </c>
      <c r="O4009" s="1" t="s">
        <v>6243</v>
      </c>
      <c r="P4009" s="2">
        <v>42293</v>
      </c>
      <c r="Q4009" s="2">
        <v>45640</v>
      </c>
      <c r="R4009" s="1" t="s">
        <v>6904</v>
      </c>
      <c r="S4009" s="1" t="s">
        <v>6916</v>
      </c>
      <c r="T4009" s="1" t="s">
        <v>23</v>
      </c>
      <c r="U4009">
        <v>2748</v>
      </c>
      <c r="V4009" s="1" t="s">
        <v>19</v>
      </c>
      <c r="W4009" s="1" t="s">
        <v>11</v>
      </c>
      <c r="X4009" s="2">
        <f t="shared" ca="1" si="62"/>
        <v>45937</v>
      </c>
      <c r="Y4009" s="1">
        <f ca="1">ROUND(YEARFRAC(Merge1[[#This Row],[Join_Date]],Merge1[[#This Row],[Today]], 3),0)</f>
        <v>10</v>
      </c>
      <c r="Z4009" s="1" t="str" cm="1">
        <f t="array" aca="1" ref="Z4009" ca="1">_xlfn.IFS(
   Merge1[[#This Row],[Customer Tenure]]&lt;=2,"New",
   Merge1[[#This Row],[Customer Tenure]]&lt;=5,"Emerging",
  Merge1[[#This Row],[Customer Tenure]]&lt;9,"Established",
   TRUE,"Loyal"
)</f>
        <v>Loyal</v>
      </c>
      <c r="AA4009" s="1" t="str" cm="1">
        <f t="array" ref="AA4009">_xlfn.IFS(Merge1[[#This Row],[Income]]&lt;=30000,"Low",Merge1[[#This Row],[Income]]&lt;=60000,"Medium",Merge1[[#This Row],[Income]]&lt;=100000,"High", Merge1[[#This Row],[Income]]&gt;100000," Premium")</f>
        <v>High</v>
      </c>
      <c r="AB4009" s="1" t="str" cm="1">
        <f t="array" ref="AB4009">_xlfn.IFS(Merge1[[#This Row],[Age]]&lt;= 28,"Gen Z", Merge1[[#This Row],[Age]]&lt;=44,"Millennials", Merge1[[#This Row],[Age]]&lt;=60,"Gen X", Merge1[[#This Row],[Age]]&gt;60,"Baby Boomers")</f>
        <v>Gen Z</v>
      </c>
      <c r="AC4009" s="1" t="str" cm="1">
        <f t="array" ref="AC4009">_xlfn.IFS(
    Merge1[[#This Row],[Balance]]&lt;=50000,"Low",
    Merge1[[#This Row],[Balance]]&lt;=200000,"Medium",
    Merge1[[#This Row],[Balance]]&gt;200000,"High"
)</f>
        <v>Medium</v>
      </c>
    </row>
    <row r="4010" spans="1:29" x14ac:dyDescent="0.25">
      <c r="A4010" s="1" t="s">
        <v>396</v>
      </c>
      <c r="B4010" s="1" t="s">
        <v>5889</v>
      </c>
      <c r="C4010" s="1" t="s">
        <v>5832</v>
      </c>
      <c r="D4010" s="2">
        <v>45750</v>
      </c>
      <c r="E4010">
        <v>166508</v>
      </c>
      <c r="F4010">
        <v>644</v>
      </c>
      <c r="G4010">
        <v>222508</v>
      </c>
      <c r="H4010" s="1" t="s">
        <v>5833</v>
      </c>
      <c r="I4010" s="1" t="s">
        <v>6333</v>
      </c>
      <c r="J4010" s="1" t="s">
        <v>6240</v>
      </c>
      <c r="K4010">
        <v>39</v>
      </c>
      <c r="L4010" s="1" t="s">
        <v>6241</v>
      </c>
      <c r="M4010" s="1" t="s">
        <v>6266</v>
      </c>
      <c r="N4010">
        <v>123320</v>
      </c>
      <c r="O4010" s="1" t="s">
        <v>6243</v>
      </c>
      <c r="P4010" s="2">
        <v>44878</v>
      </c>
      <c r="Q4010" s="2">
        <v>45229</v>
      </c>
      <c r="R4010" s="1" t="s">
        <v>6912</v>
      </c>
      <c r="S4010" s="1" t="s">
        <v>6913</v>
      </c>
      <c r="T4010" s="1" t="s">
        <v>14</v>
      </c>
      <c r="U4010">
        <v>3379</v>
      </c>
      <c r="V4010" s="1" t="s">
        <v>19</v>
      </c>
      <c r="W4010" s="1" t="s">
        <v>106</v>
      </c>
      <c r="X4010" s="2">
        <f t="shared" ca="1" si="62"/>
        <v>45937</v>
      </c>
      <c r="Y4010" s="1">
        <f ca="1">ROUND(YEARFRAC(Merge1[[#This Row],[Join_Date]],Merge1[[#This Row],[Today]], 3),0)</f>
        <v>3</v>
      </c>
      <c r="Z4010" s="1" t="str" cm="1">
        <f t="array" aca="1" ref="Z4010" ca="1">_xlfn.IFS(
   Merge1[[#This Row],[Customer Tenure]]&lt;=2,"New",
   Merge1[[#This Row],[Customer Tenure]]&lt;=5,"Emerging",
  Merge1[[#This Row],[Customer Tenure]]&lt;9,"Established",
   TRUE,"Loyal"
)</f>
        <v>Emerging</v>
      </c>
      <c r="AA4010" s="1" t="str" cm="1">
        <f t="array" ref="AA4010">_xlfn.IFS(Merge1[[#This Row],[Income]]&lt;=30000,"Low",Merge1[[#This Row],[Income]]&lt;=60000,"Medium",Merge1[[#This Row],[Income]]&lt;=100000,"High", Merge1[[#This Row],[Income]]&gt;100000," Premium")</f>
        <v xml:space="preserve"> Premium</v>
      </c>
      <c r="AB4010" s="1" t="str" cm="1">
        <f t="array" ref="AB4010">_xlfn.IFS(Merge1[[#This Row],[Age]]&lt;= 28,"Gen Z", Merge1[[#This Row],[Age]]&lt;=44,"Millennials", Merge1[[#This Row],[Age]]&lt;=60,"Gen X", Merge1[[#This Row],[Age]]&gt;60,"Baby Boomers")</f>
        <v>Millennials</v>
      </c>
      <c r="AC4010" s="1" t="str" cm="1">
        <f t="array" ref="AC4010">_xlfn.IFS(
    Merge1[[#This Row],[Balance]]&lt;=50000,"Low",
    Merge1[[#This Row],[Balance]]&lt;=200000,"Medium",
    Merge1[[#This Row],[Balance]]&gt;200000,"High"
)</f>
        <v>Medium</v>
      </c>
    </row>
    <row r="4011" spans="1:29" x14ac:dyDescent="0.25">
      <c r="A4011" s="1" t="s">
        <v>2253</v>
      </c>
      <c r="B4011" s="1" t="s">
        <v>5999</v>
      </c>
      <c r="C4011" s="1" t="s">
        <v>5832</v>
      </c>
      <c r="D4011" s="2">
        <v>45220</v>
      </c>
      <c r="E4011">
        <v>340912</v>
      </c>
      <c r="F4011">
        <v>647</v>
      </c>
      <c r="G4011">
        <v>0</v>
      </c>
      <c r="H4011" s="1" t="s">
        <v>5850</v>
      </c>
      <c r="I4011" s="1" t="s">
        <v>6310</v>
      </c>
      <c r="J4011" s="1" t="s">
        <v>6245</v>
      </c>
      <c r="K4011">
        <v>74</v>
      </c>
      <c r="L4011" s="1" t="s">
        <v>6246</v>
      </c>
      <c r="M4011" s="1" t="s">
        <v>6262</v>
      </c>
      <c r="N4011">
        <v>132855</v>
      </c>
      <c r="O4011" s="1" t="s">
        <v>6248</v>
      </c>
      <c r="P4011" s="2">
        <v>44752</v>
      </c>
      <c r="Q4011" s="2">
        <v>45507</v>
      </c>
      <c r="R4011" s="1" t="s">
        <v>6889</v>
      </c>
      <c r="S4011" s="1" t="s">
        <v>6890</v>
      </c>
      <c r="T4011" s="1" t="s">
        <v>28</v>
      </c>
      <c r="U4011">
        <v>4145</v>
      </c>
      <c r="V4011" s="1" t="s">
        <v>24</v>
      </c>
      <c r="W4011" s="1" t="s">
        <v>25</v>
      </c>
      <c r="X4011" s="2">
        <f t="shared" ca="1" si="62"/>
        <v>45937</v>
      </c>
      <c r="Y4011" s="1">
        <f ca="1">ROUND(YEARFRAC(Merge1[[#This Row],[Join_Date]],Merge1[[#This Row],[Today]], 3),0)</f>
        <v>3</v>
      </c>
      <c r="Z4011" s="1" t="str" cm="1">
        <f t="array" aca="1" ref="Z4011" ca="1">_xlfn.IFS(
   Merge1[[#This Row],[Customer Tenure]]&lt;=2,"New",
   Merge1[[#This Row],[Customer Tenure]]&lt;=5,"Emerging",
  Merge1[[#This Row],[Customer Tenure]]&lt;9,"Established",
   TRUE,"Loyal"
)</f>
        <v>Emerging</v>
      </c>
      <c r="AA4011" s="1" t="str" cm="1">
        <f t="array" ref="AA4011">_xlfn.IFS(Merge1[[#This Row],[Income]]&lt;=30000,"Low",Merge1[[#This Row],[Income]]&lt;=60000,"Medium",Merge1[[#This Row],[Income]]&lt;=100000,"High", Merge1[[#This Row],[Income]]&gt;100000," Premium")</f>
        <v xml:space="preserve"> Premium</v>
      </c>
      <c r="AB4011" s="1" t="str" cm="1">
        <f t="array" ref="AB4011">_xlfn.IFS(Merge1[[#This Row],[Age]]&lt;= 28,"Gen Z", Merge1[[#This Row],[Age]]&lt;=44,"Millennials", Merge1[[#This Row],[Age]]&lt;=60,"Gen X", Merge1[[#This Row],[Age]]&gt;60,"Baby Boomers")</f>
        <v>Baby Boomers</v>
      </c>
      <c r="AC4011" s="1" t="str" cm="1">
        <f t="array" ref="AC4011">_xlfn.IFS(
    Merge1[[#This Row],[Balance]]&lt;=50000,"Low",
    Merge1[[#This Row],[Balance]]&lt;=200000,"Medium",
    Merge1[[#This Row],[Balance]]&gt;200000,"High"
)</f>
        <v>High</v>
      </c>
    </row>
    <row r="4012" spans="1:29" x14ac:dyDescent="0.25">
      <c r="A4012" s="1" t="s">
        <v>1324</v>
      </c>
      <c r="B4012" s="1" t="s">
        <v>6160</v>
      </c>
      <c r="C4012" s="1" t="s">
        <v>5842</v>
      </c>
      <c r="D4012" s="2">
        <v>44298</v>
      </c>
      <c r="E4012">
        <v>110130</v>
      </c>
      <c r="F4012">
        <v>826</v>
      </c>
      <c r="G4012">
        <v>0</v>
      </c>
      <c r="H4012" s="1" t="s">
        <v>5833</v>
      </c>
      <c r="I4012" s="1" t="s">
        <v>6666</v>
      </c>
      <c r="J4012" s="1" t="s">
        <v>6240</v>
      </c>
      <c r="K4012">
        <v>39</v>
      </c>
      <c r="L4012" s="1" t="s">
        <v>6241</v>
      </c>
      <c r="M4012" s="1" t="s">
        <v>6257</v>
      </c>
      <c r="N4012">
        <v>118818</v>
      </c>
      <c r="O4012" s="1" t="s">
        <v>6248</v>
      </c>
      <c r="P4012" s="2">
        <v>43494</v>
      </c>
      <c r="Q4012" s="2">
        <v>45526</v>
      </c>
      <c r="R4012" s="1" t="s">
        <v>6889</v>
      </c>
      <c r="S4012" s="1" t="s">
        <v>6890</v>
      </c>
      <c r="T4012" s="1" t="s">
        <v>23</v>
      </c>
      <c r="U4012">
        <v>7993</v>
      </c>
      <c r="V4012" s="1" t="s">
        <v>10</v>
      </c>
      <c r="W4012" s="1" t="s">
        <v>20</v>
      </c>
      <c r="X4012" s="2">
        <f t="shared" ca="1" si="62"/>
        <v>45937</v>
      </c>
      <c r="Y4012" s="1">
        <f ca="1">ROUND(YEARFRAC(Merge1[[#This Row],[Join_Date]],Merge1[[#This Row],[Today]], 3),0)</f>
        <v>7</v>
      </c>
      <c r="Z4012" s="1" t="str" cm="1">
        <f t="array" aca="1" ref="Z4012" ca="1">_xlfn.IFS(
   Merge1[[#This Row],[Customer Tenure]]&lt;=2,"New",
   Merge1[[#This Row],[Customer Tenure]]&lt;=5,"Emerging",
  Merge1[[#This Row],[Customer Tenure]]&lt;9,"Established",
   TRUE,"Loyal"
)</f>
        <v>Established</v>
      </c>
      <c r="AA4012" s="1" t="str" cm="1">
        <f t="array" ref="AA4012">_xlfn.IFS(Merge1[[#This Row],[Income]]&lt;=30000,"Low",Merge1[[#This Row],[Income]]&lt;=60000,"Medium",Merge1[[#This Row],[Income]]&lt;=100000,"High", Merge1[[#This Row],[Income]]&gt;100000," Premium")</f>
        <v xml:space="preserve"> Premium</v>
      </c>
      <c r="AB4012" s="1" t="str" cm="1">
        <f t="array" ref="AB4012">_xlfn.IFS(Merge1[[#This Row],[Age]]&lt;= 28,"Gen Z", Merge1[[#This Row],[Age]]&lt;=44,"Millennials", Merge1[[#This Row],[Age]]&lt;=60,"Gen X", Merge1[[#This Row],[Age]]&gt;60,"Baby Boomers")</f>
        <v>Millennials</v>
      </c>
      <c r="AC4012" s="1" t="str" cm="1">
        <f t="array" ref="AC4012">_xlfn.IFS(
    Merge1[[#This Row],[Balance]]&lt;=50000,"Low",
    Merge1[[#This Row],[Balance]]&lt;=200000,"Medium",
    Merge1[[#This Row],[Balance]]&gt;200000,"High"
)</f>
        <v>Medium</v>
      </c>
    </row>
    <row r="4013" spans="1:29" x14ac:dyDescent="0.25">
      <c r="A4013" s="1" t="s">
        <v>236</v>
      </c>
      <c r="B4013" s="1" t="s">
        <v>6059</v>
      </c>
      <c r="C4013" s="1" t="s">
        <v>5832</v>
      </c>
      <c r="D4013" s="2">
        <v>45536</v>
      </c>
      <c r="E4013">
        <v>319268</v>
      </c>
      <c r="F4013">
        <v>480</v>
      </c>
      <c r="G4013">
        <v>0</v>
      </c>
      <c r="H4013" s="1" t="s">
        <v>5833</v>
      </c>
      <c r="I4013" s="1" t="s">
        <v>6635</v>
      </c>
      <c r="J4013" s="1" t="s">
        <v>6245</v>
      </c>
      <c r="K4013">
        <v>28</v>
      </c>
      <c r="L4013" s="1" t="s">
        <v>6256</v>
      </c>
      <c r="M4013" s="1" t="s">
        <v>6251</v>
      </c>
      <c r="N4013">
        <v>82768</v>
      </c>
      <c r="O4013" s="1" t="s">
        <v>6243</v>
      </c>
      <c r="P4013" s="2">
        <v>42293</v>
      </c>
      <c r="Q4013" s="2">
        <v>45461</v>
      </c>
      <c r="R4013" s="1" t="s">
        <v>6883</v>
      </c>
      <c r="S4013" s="1" t="s">
        <v>6884</v>
      </c>
      <c r="T4013" s="1" t="s">
        <v>28</v>
      </c>
      <c r="U4013">
        <v>3421</v>
      </c>
      <c r="V4013" s="1" t="s">
        <v>24</v>
      </c>
      <c r="W4013" s="1" t="s">
        <v>106</v>
      </c>
      <c r="X4013" s="2">
        <f t="shared" ca="1" si="62"/>
        <v>45937</v>
      </c>
      <c r="Y4013" s="1">
        <f ca="1">ROUND(YEARFRAC(Merge1[[#This Row],[Join_Date]],Merge1[[#This Row],[Today]], 3),0)</f>
        <v>10</v>
      </c>
      <c r="Z4013" s="1" t="str" cm="1">
        <f t="array" aca="1" ref="Z4013" ca="1">_xlfn.IFS(
   Merge1[[#This Row],[Customer Tenure]]&lt;=2,"New",
   Merge1[[#This Row],[Customer Tenure]]&lt;=5,"Emerging",
  Merge1[[#This Row],[Customer Tenure]]&lt;9,"Established",
   TRUE,"Loyal"
)</f>
        <v>Loyal</v>
      </c>
      <c r="AA4013" s="1" t="str" cm="1">
        <f t="array" ref="AA4013">_xlfn.IFS(Merge1[[#This Row],[Income]]&lt;=30000,"Low",Merge1[[#This Row],[Income]]&lt;=60000,"Medium",Merge1[[#This Row],[Income]]&lt;=100000,"High", Merge1[[#This Row],[Income]]&gt;100000," Premium")</f>
        <v>High</v>
      </c>
      <c r="AB4013" s="1" t="str" cm="1">
        <f t="array" ref="AB4013">_xlfn.IFS(Merge1[[#This Row],[Age]]&lt;= 28,"Gen Z", Merge1[[#This Row],[Age]]&lt;=44,"Millennials", Merge1[[#This Row],[Age]]&lt;=60,"Gen X", Merge1[[#This Row],[Age]]&gt;60,"Baby Boomers")</f>
        <v>Gen Z</v>
      </c>
      <c r="AC4013" s="1" t="str" cm="1">
        <f t="array" ref="AC4013">_xlfn.IFS(
    Merge1[[#This Row],[Balance]]&lt;=50000,"Low",
    Merge1[[#This Row],[Balance]]&lt;=200000,"Medium",
    Merge1[[#This Row],[Balance]]&gt;200000,"High"
)</f>
        <v>High</v>
      </c>
    </row>
    <row r="4014" spans="1:29" x14ac:dyDescent="0.25">
      <c r="A4014" s="1" t="s">
        <v>209</v>
      </c>
      <c r="B4014" s="1" t="s">
        <v>5874</v>
      </c>
      <c r="C4014" s="1" t="s">
        <v>5832</v>
      </c>
      <c r="D4014" s="2">
        <v>42538</v>
      </c>
      <c r="E4014">
        <v>385827</v>
      </c>
      <c r="F4014">
        <v>814</v>
      </c>
      <c r="G4014">
        <v>0</v>
      </c>
      <c r="H4014" s="1" t="s">
        <v>5838</v>
      </c>
      <c r="I4014" s="1" t="s">
        <v>6575</v>
      </c>
      <c r="J4014" s="1" t="s">
        <v>6240</v>
      </c>
      <c r="K4014">
        <v>34</v>
      </c>
      <c r="L4014" s="1" t="s">
        <v>6260</v>
      </c>
      <c r="M4014" s="1" t="s">
        <v>6251</v>
      </c>
      <c r="N4014">
        <v>105708</v>
      </c>
      <c r="O4014" s="1" t="s">
        <v>6243</v>
      </c>
      <c r="P4014" s="2">
        <v>44588</v>
      </c>
      <c r="Q4014" s="2">
        <v>45850</v>
      </c>
      <c r="R4014" s="1" t="s">
        <v>6891</v>
      </c>
      <c r="S4014" s="1" t="s">
        <v>6892</v>
      </c>
      <c r="T4014" s="1" t="s">
        <v>28</v>
      </c>
      <c r="U4014">
        <v>5645</v>
      </c>
      <c r="V4014" s="1" t="s">
        <v>10</v>
      </c>
      <c r="W4014" s="1" t="s">
        <v>11</v>
      </c>
      <c r="X4014" s="2">
        <f t="shared" ca="1" si="62"/>
        <v>45937</v>
      </c>
      <c r="Y4014" s="1">
        <f ca="1">ROUND(YEARFRAC(Merge1[[#This Row],[Join_Date]],Merge1[[#This Row],[Today]], 3),0)</f>
        <v>4</v>
      </c>
      <c r="Z4014" s="1" t="str" cm="1">
        <f t="array" aca="1" ref="Z4014" ca="1">_xlfn.IFS(
   Merge1[[#This Row],[Customer Tenure]]&lt;=2,"New",
   Merge1[[#This Row],[Customer Tenure]]&lt;=5,"Emerging",
  Merge1[[#This Row],[Customer Tenure]]&lt;9,"Established",
   TRUE,"Loyal"
)</f>
        <v>Emerging</v>
      </c>
      <c r="AA4014" s="1" t="str" cm="1">
        <f t="array" ref="AA4014">_xlfn.IFS(Merge1[[#This Row],[Income]]&lt;=30000,"Low",Merge1[[#This Row],[Income]]&lt;=60000,"Medium",Merge1[[#This Row],[Income]]&lt;=100000,"High", Merge1[[#This Row],[Income]]&gt;100000," Premium")</f>
        <v xml:space="preserve"> Premium</v>
      </c>
      <c r="AB4014" s="1" t="str" cm="1">
        <f t="array" ref="AB4014">_xlfn.IFS(Merge1[[#This Row],[Age]]&lt;= 28,"Gen Z", Merge1[[#This Row],[Age]]&lt;=44,"Millennials", Merge1[[#This Row],[Age]]&lt;=60,"Gen X", Merge1[[#This Row],[Age]]&gt;60,"Baby Boomers")</f>
        <v>Millennials</v>
      </c>
      <c r="AC4014" s="1" t="str" cm="1">
        <f t="array" ref="AC4014">_xlfn.IFS(
    Merge1[[#This Row],[Balance]]&lt;=50000,"Low",
    Merge1[[#This Row],[Balance]]&lt;=200000,"Medium",
    Merge1[[#This Row],[Balance]]&gt;200000,"High"
)</f>
        <v>High</v>
      </c>
    </row>
    <row r="4015" spans="1:29" x14ac:dyDescent="0.25">
      <c r="A4015" s="1" t="s">
        <v>979</v>
      </c>
      <c r="B4015" s="1" t="s">
        <v>6078</v>
      </c>
      <c r="C4015" s="1" t="s">
        <v>5846</v>
      </c>
      <c r="D4015" s="2">
        <v>44417</v>
      </c>
      <c r="E4015">
        <v>273721</v>
      </c>
      <c r="F4015">
        <v>649</v>
      </c>
      <c r="G4015">
        <v>0</v>
      </c>
      <c r="H4015" s="1" t="s">
        <v>5833</v>
      </c>
      <c r="I4015" s="1" t="s">
        <v>6766</v>
      </c>
      <c r="J4015" s="1" t="s">
        <v>6240</v>
      </c>
      <c r="K4015">
        <v>70</v>
      </c>
      <c r="L4015" s="1" t="s">
        <v>6260</v>
      </c>
      <c r="M4015" s="1" t="s">
        <v>6254</v>
      </c>
      <c r="N4015">
        <v>155720</v>
      </c>
      <c r="O4015" s="1" t="s">
        <v>6248</v>
      </c>
      <c r="P4015" s="2">
        <v>43022</v>
      </c>
      <c r="Q4015" s="2">
        <v>45526</v>
      </c>
      <c r="R4015" s="1" t="s">
        <v>6889</v>
      </c>
      <c r="S4015" s="1" t="s">
        <v>6890</v>
      </c>
      <c r="T4015" s="1" t="s">
        <v>28</v>
      </c>
      <c r="U4015">
        <v>4079</v>
      </c>
      <c r="V4015" s="1" t="s">
        <v>10</v>
      </c>
      <c r="W4015" s="1" t="s">
        <v>29</v>
      </c>
      <c r="X4015" s="2">
        <f t="shared" ca="1" si="62"/>
        <v>45937</v>
      </c>
      <c r="Y4015" s="1">
        <f ca="1">ROUND(YEARFRAC(Merge1[[#This Row],[Join_Date]],Merge1[[#This Row],[Today]], 3),0)</f>
        <v>8</v>
      </c>
      <c r="Z4015" s="1" t="str" cm="1">
        <f t="array" aca="1" ref="Z4015" ca="1">_xlfn.IFS(
   Merge1[[#This Row],[Customer Tenure]]&lt;=2,"New",
   Merge1[[#This Row],[Customer Tenure]]&lt;=5,"Emerging",
  Merge1[[#This Row],[Customer Tenure]]&lt;9,"Established",
   TRUE,"Loyal"
)</f>
        <v>Established</v>
      </c>
      <c r="AA4015" s="1" t="str" cm="1">
        <f t="array" ref="AA4015">_xlfn.IFS(Merge1[[#This Row],[Income]]&lt;=30000,"Low",Merge1[[#This Row],[Income]]&lt;=60000,"Medium",Merge1[[#This Row],[Income]]&lt;=100000,"High", Merge1[[#This Row],[Income]]&gt;100000," Premium")</f>
        <v xml:space="preserve"> Premium</v>
      </c>
      <c r="AB4015" s="1" t="str" cm="1">
        <f t="array" ref="AB4015">_xlfn.IFS(Merge1[[#This Row],[Age]]&lt;= 28,"Gen Z", Merge1[[#This Row],[Age]]&lt;=44,"Millennials", Merge1[[#This Row],[Age]]&lt;=60,"Gen X", Merge1[[#This Row],[Age]]&gt;60,"Baby Boomers")</f>
        <v>Baby Boomers</v>
      </c>
      <c r="AC4015" s="1" t="str" cm="1">
        <f t="array" ref="AC4015">_xlfn.IFS(
    Merge1[[#This Row],[Balance]]&lt;=50000,"Low",
    Merge1[[#This Row],[Balance]]&lt;=200000,"Medium",
    Merge1[[#This Row],[Balance]]&gt;200000,"High"
)</f>
        <v>High</v>
      </c>
    </row>
    <row r="4016" spans="1:29" x14ac:dyDescent="0.25">
      <c r="A4016" s="1" t="s">
        <v>2935</v>
      </c>
      <c r="B4016" s="1" t="s">
        <v>5914</v>
      </c>
      <c r="C4016" s="1" t="s">
        <v>5835</v>
      </c>
      <c r="D4016" s="2">
        <v>42608</v>
      </c>
      <c r="E4016">
        <v>289341</v>
      </c>
      <c r="F4016">
        <v>680</v>
      </c>
      <c r="G4016">
        <v>242268</v>
      </c>
      <c r="H4016" s="1" t="s">
        <v>5838</v>
      </c>
      <c r="I4016" s="1" t="s">
        <v>6347</v>
      </c>
      <c r="J4016" s="1" t="s">
        <v>6245</v>
      </c>
      <c r="K4016">
        <v>50</v>
      </c>
      <c r="L4016" s="1" t="s">
        <v>6256</v>
      </c>
      <c r="M4016" s="1" t="s">
        <v>6242</v>
      </c>
      <c r="N4016">
        <v>53742</v>
      </c>
      <c r="O4016" s="1" t="s">
        <v>6248</v>
      </c>
      <c r="P4016" s="2">
        <v>45677</v>
      </c>
      <c r="Q4016" s="2">
        <v>45257</v>
      </c>
      <c r="R4016" s="1" t="s">
        <v>6887</v>
      </c>
      <c r="S4016" s="1" t="s">
        <v>6888</v>
      </c>
      <c r="T4016" s="1" t="s">
        <v>14</v>
      </c>
      <c r="U4016">
        <v>6261</v>
      </c>
      <c r="V4016" s="1" t="s">
        <v>19</v>
      </c>
      <c r="W4016" s="1" t="s">
        <v>50</v>
      </c>
      <c r="X4016" s="2">
        <f t="shared" ca="1" si="62"/>
        <v>45937</v>
      </c>
      <c r="Y4016" s="1">
        <f ca="1">ROUND(YEARFRAC(Merge1[[#This Row],[Join_Date]],Merge1[[#This Row],[Today]], 3),0)</f>
        <v>1</v>
      </c>
      <c r="Z4016" s="1" t="str" cm="1">
        <f t="array" aca="1" ref="Z4016" ca="1">_xlfn.IFS(
   Merge1[[#This Row],[Customer Tenure]]&lt;=2,"New",
   Merge1[[#This Row],[Customer Tenure]]&lt;=5,"Emerging",
  Merge1[[#This Row],[Customer Tenure]]&lt;9,"Established",
   TRUE,"Loyal"
)</f>
        <v>New</v>
      </c>
      <c r="AA4016" s="1" t="str" cm="1">
        <f t="array" ref="AA4016">_xlfn.IFS(Merge1[[#This Row],[Income]]&lt;=30000,"Low",Merge1[[#This Row],[Income]]&lt;=60000,"Medium",Merge1[[#This Row],[Income]]&lt;=100000,"High", Merge1[[#This Row],[Income]]&gt;100000," Premium")</f>
        <v>Medium</v>
      </c>
      <c r="AB4016" s="1" t="str" cm="1">
        <f t="array" ref="AB4016">_xlfn.IFS(Merge1[[#This Row],[Age]]&lt;= 28,"Gen Z", Merge1[[#This Row],[Age]]&lt;=44,"Millennials", Merge1[[#This Row],[Age]]&lt;=60,"Gen X", Merge1[[#This Row],[Age]]&gt;60,"Baby Boomers")</f>
        <v>Gen X</v>
      </c>
      <c r="AC4016" s="1" t="str" cm="1">
        <f t="array" ref="AC4016">_xlfn.IFS(
    Merge1[[#This Row],[Balance]]&lt;=50000,"Low",
    Merge1[[#This Row],[Balance]]&lt;=200000,"Medium",
    Merge1[[#This Row],[Balance]]&gt;200000,"High"
)</f>
        <v>High</v>
      </c>
    </row>
    <row r="4017" spans="1:29" x14ac:dyDescent="0.25">
      <c r="A4017" s="1" t="s">
        <v>2981</v>
      </c>
      <c r="B4017" s="1" t="s">
        <v>6161</v>
      </c>
      <c r="C4017" s="1" t="s">
        <v>5835</v>
      </c>
      <c r="D4017" s="2">
        <v>44569</v>
      </c>
      <c r="E4017">
        <v>231387</v>
      </c>
      <c r="F4017">
        <v>559</v>
      </c>
      <c r="G4017">
        <v>0</v>
      </c>
      <c r="H4017" s="1" t="s">
        <v>5833</v>
      </c>
      <c r="I4017" s="1" t="s">
        <v>6518</v>
      </c>
      <c r="J4017" s="1" t="s">
        <v>6240</v>
      </c>
      <c r="K4017">
        <v>43</v>
      </c>
      <c r="L4017" s="1" t="s">
        <v>6241</v>
      </c>
      <c r="M4017" s="1" t="s">
        <v>6247</v>
      </c>
      <c r="N4017">
        <v>171054</v>
      </c>
      <c r="O4017" s="1" t="s">
        <v>6243</v>
      </c>
      <c r="P4017" s="2">
        <v>43877</v>
      </c>
      <c r="Q4017" s="2">
        <v>45172</v>
      </c>
      <c r="R4017" s="1" t="s">
        <v>6897</v>
      </c>
      <c r="S4017" s="1" t="s">
        <v>6909</v>
      </c>
      <c r="T4017" s="1" t="s">
        <v>28</v>
      </c>
      <c r="U4017">
        <v>3195</v>
      </c>
      <c r="V4017" s="1" t="s">
        <v>19</v>
      </c>
      <c r="W4017" s="1" t="s">
        <v>29</v>
      </c>
      <c r="X4017" s="2">
        <f t="shared" ca="1" si="62"/>
        <v>45937</v>
      </c>
      <c r="Y4017" s="1">
        <f ca="1">ROUND(YEARFRAC(Merge1[[#This Row],[Join_Date]],Merge1[[#This Row],[Today]], 3),0)</f>
        <v>6</v>
      </c>
      <c r="Z4017" s="1" t="str" cm="1">
        <f t="array" aca="1" ref="Z4017" ca="1">_xlfn.IFS(
   Merge1[[#This Row],[Customer Tenure]]&lt;=2,"New",
   Merge1[[#This Row],[Customer Tenure]]&lt;=5,"Emerging",
  Merge1[[#This Row],[Customer Tenure]]&lt;9,"Established",
   TRUE,"Loyal"
)</f>
        <v>Established</v>
      </c>
      <c r="AA4017" s="1" t="str" cm="1">
        <f t="array" ref="AA4017">_xlfn.IFS(Merge1[[#This Row],[Income]]&lt;=30000,"Low",Merge1[[#This Row],[Income]]&lt;=60000,"Medium",Merge1[[#This Row],[Income]]&lt;=100000,"High", Merge1[[#This Row],[Income]]&gt;100000," Premium")</f>
        <v xml:space="preserve"> Premium</v>
      </c>
      <c r="AB4017" s="1" t="str" cm="1">
        <f t="array" ref="AB4017">_xlfn.IFS(Merge1[[#This Row],[Age]]&lt;= 28,"Gen Z", Merge1[[#This Row],[Age]]&lt;=44,"Millennials", Merge1[[#This Row],[Age]]&lt;=60,"Gen X", Merge1[[#This Row],[Age]]&gt;60,"Baby Boomers")</f>
        <v>Millennials</v>
      </c>
      <c r="AC4017" s="1" t="str" cm="1">
        <f t="array" ref="AC4017">_xlfn.IFS(
    Merge1[[#This Row],[Balance]]&lt;=50000,"Low",
    Merge1[[#This Row],[Balance]]&lt;=200000,"Medium",
    Merge1[[#This Row],[Balance]]&gt;200000,"High"
)</f>
        <v>High</v>
      </c>
    </row>
    <row r="4018" spans="1:29" x14ac:dyDescent="0.25">
      <c r="A4018" s="1" t="s">
        <v>1181</v>
      </c>
      <c r="B4018" s="1" t="s">
        <v>6096</v>
      </c>
      <c r="C4018" s="1" t="s">
        <v>5835</v>
      </c>
      <c r="D4018" s="2">
        <v>44164</v>
      </c>
      <c r="E4018">
        <v>449449</v>
      </c>
      <c r="F4018">
        <v>829</v>
      </c>
      <c r="G4018">
        <v>0</v>
      </c>
      <c r="H4018" s="1" t="s">
        <v>5833</v>
      </c>
      <c r="I4018" s="1" t="s">
        <v>6411</v>
      </c>
      <c r="J4018" s="1" t="s">
        <v>6240</v>
      </c>
      <c r="K4018">
        <v>72</v>
      </c>
      <c r="L4018" s="1" t="s">
        <v>6241</v>
      </c>
      <c r="M4018" s="1" t="s">
        <v>6266</v>
      </c>
      <c r="N4018">
        <v>169859</v>
      </c>
      <c r="O4018" s="1" t="s">
        <v>6243</v>
      </c>
      <c r="P4018" s="2">
        <v>45039</v>
      </c>
      <c r="Q4018" s="2">
        <v>45830</v>
      </c>
      <c r="R4018" s="1" t="s">
        <v>6883</v>
      </c>
      <c r="S4018" s="1" t="s">
        <v>6910</v>
      </c>
      <c r="T4018" s="1" t="s">
        <v>28</v>
      </c>
      <c r="U4018">
        <v>3248</v>
      </c>
      <c r="V4018" s="1" t="s">
        <v>10</v>
      </c>
      <c r="W4018" s="1" t="s">
        <v>45</v>
      </c>
      <c r="X4018" s="2">
        <f t="shared" ca="1" si="62"/>
        <v>45937</v>
      </c>
      <c r="Y4018" s="1">
        <f ca="1">ROUND(YEARFRAC(Merge1[[#This Row],[Join_Date]],Merge1[[#This Row],[Today]], 3),0)</f>
        <v>2</v>
      </c>
      <c r="Z4018" s="1" t="str" cm="1">
        <f t="array" aca="1" ref="Z4018" ca="1">_xlfn.IFS(
   Merge1[[#This Row],[Customer Tenure]]&lt;=2,"New",
   Merge1[[#This Row],[Customer Tenure]]&lt;=5,"Emerging",
  Merge1[[#This Row],[Customer Tenure]]&lt;9,"Established",
   TRUE,"Loyal"
)</f>
        <v>New</v>
      </c>
      <c r="AA4018" s="1" t="str" cm="1">
        <f t="array" ref="AA4018">_xlfn.IFS(Merge1[[#This Row],[Income]]&lt;=30000,"Low",Merge1[[#This Row],[Income]]&lt;=60000,"Medium",Merge1[[#This Row],[Income]]&lt;=100000,"High", Merge1[[#This Row],[Income]]&gt;100000," Premium")</f>
        <v xml:space="preserve"> Premium</v>
      </c>
      <c r="AB4018" s="1" t="str" cm="1">
        <f t="array" ref="AB4018">_xlfn.IFS(Merge1[[#This Row],[Age]]&lt;= 28,"Gen Z", Merge1[[#This Row],[Age]]&lt;=44,"Millennials", Merge1[[#This Row],[Age]]&lt;=60,"Gen X", Merge1[[#This Row],[Age]]&gt;60,"Baby Boomers")</f>
        <v>Baby Boomers</v>
      </c>
      <c r="AC4018" s="1" t="str" cm="1">
        <f t="array" ref="AC4018">_xlfn.IFS(
    Merge1[[#This Row],[Balance]]&lt;=50000,"Low",
    Merge1[[#This Row],[Balance]]&lt;=200000,"Medium",
    Merge1[[#This Row],[Balance]]&gt;200000,"High"
)</f>
        <v>High</v>
      </c>
    </row>
    <row r="4019" spans="1:29" x14ac:dyDescent="0.25">
      <c r="A4019" s="1" t="s">
        <v>1239</v>
      </c>
      <c r="B4019" s="1" t="s">
        <v>5840</v>
      </c>
      <c r="C4019" s="1" t="s">
        <v>5842</v>
      </c>
      <c r="D4019" s="2">
        <v>43077</v>
      </c>
      <c r="E4019">
        <v>375197</v>
      </c>
      <c r="F4019">
        <v>567</v>
      </c>
      <c r="G4019">
        <v>0</v>
      </c>
      <c r="H4019" s="1" t="s">
        <v>5833</v>
      </c>
      <c r="I4019" s="1" t="s">
        <v>6440</v>
      </c>
      <c r="J4019" s="1" t="s">
        <v>6240</v>
      </c>
      <c r="K4019">
        <v>38</v>
      </c>
      <c r="L4019" s="1" t="s">
        <v>6246</v>
      </c>
      <c r="M4019" s="1" t="s">
        <v>6266</v>
      </c>
      <c r="N4019">
        <v>177732</v>
      </c>
      <c r="O4019" s="1" t="s">
        <v>6248</v>
      </c>
      <c r="P4019" s="2">
        <v>43409</v>
      </c>
      <c r="Q4019" s="2">
        <v>45803</v>
      </c>
      <c r="R4019" s="1" t="s">
        <v>6906</v>
      </c>
      <c r="S4019" s="1" t="s">
        <v>6907</v>
      </c>
      <c r="T4019" s="1" t="s">
        <v>9</v>
      </c>
      <c r="U4019">
        <v>8462</v>
      </c>
      <c r="V4019" s="1" t="s">
        <v>10</v>
      </c>
      <c r="W4019" s="1" t="s">
        <v>55</v>
      </c>
      <c r="X4019" s="2">
        <f t="shared" ca="1" si="62"/>
        <v>45937</v>
      </c>
      <c r="Y4019" s="1">
        <f ca="1">ROUND(YEARFRAC(Merge1[[#This Row],[Join_Date]],Merge1[[#This Row],[Today]], 3),0)</f>
        <v>7</v>
      </c>
      <c r="Z4019" s="1" t="str" cm="1">
        <f t="array" aca="1" ref="Z4019" ca="1">_xlfn.IFS(
   Merge1[[#This Row],[Customer Tenure]]&lt;=2,"New",
   Merge1[[#This Row],[Customer Tenure]]&lt;=5,"Emerging",
  Merge1[[#This Row],[Customer Tenure]]&lt;9,"Established",
   TRUE,"Loyal"
)</f>
        <v>Established</v>
      </c>
      <c r="AA4019" s="1" t="str" cm="1">
        <f t="array" ref="AA4019">_xlfn.IFS(Merge1[[#This Row],[Income]]&lt;=30000,"Low",Merge1[[#This Row],[Income]]&lt;=60000,"Medium",Merge1[[#This Row],[Income]]&lt;=100000,"High", Merge1[[#This Row],[Income]]&gt;100000," Premium")</f>
        <v xml:space="preserve"> Premium</v>
      </c>
      <c r="AB4019" s="1" t="str" cm="1">
        <f t="array" ref="AB4019">_xlfn.IFS(Merge1[[#This Row],[Age]]&lt;= 28,"Gen Z", Merge1[[#This Row],[Age]]&lt;=44,"Millennials", Merge1[[#This Row],[Age]]&lt;=60,"Gen X", Merge1[[#This Row],[Age]]&gt;60,"Baby Boomers")</f>
        <v>Millennials</v>
      </c>
      <c r="AC4019" s="1" t="str" cm="1">
        <f t="array" ref="AC4019">_xlfn.IFS(
    Merge1[[#This Row],[Balance]]&lt;=50000,"Low",
    Merge1[[#This Row],[Balance]]&lt;=200000,"Medium",
    Merge1[[#This Row],[Balance]]&gt;200000,"High"
)</f>
        <v>High</v>
      </c>
    </row>
    <row r="4020" spans="1:29" x14ac:dyDescent="0.25">
      <c r="A4020" s="1" t="s">
        <v>956</v>
      </c>
      <c r="B4020" s="1" t="s">
        <v>5840</v>
      </c>
      <c r="C4020" s="1" t="s">
        <v>5832</v>
      </c>
      <c r="D4020" s="2">
        <v>44185</v>
      </c>
      <c r="E4020">
        <v>107237</v>
      </c>
      <c r="F4020">
        <v>331</v>
      </c>
      <c r="G4020">
        <v>163666</v>
      </c>
      <c r="H4020" s="1" t="s">
        <v>5833</v>
      </c>
      <c r="I4020" s="1" t="s">
        <v>6440</v>
      </c>
      <c r="J4020" s="1" t="s">
        <v>6240</v>
      </c>
      <c r="K4020">
        <v>38</v>
      </c>
      <c r="L4020" s="1" t="s">
        <v>6246</v>
      </c>
      <c r="M4020" s="1" t="s">
        <v>6266</v>
      </c>
      <c r="N4020">
        <v>177732</v>
      </c>
      <c r="O4020" s="1" t="s">
        <v>6248</v>
      </c>
      <c r="P4020" s="2">
        <v>43409</v>
      </c>
      <c r="Q4020" s="2">
        <v>45520</v>
      </c>
      <c r="R4020" s="1" t="s">
        <v>6889</v>
      </c>
      <c r="S4020" s="1" t="s">
        <v>6890</v>
      </c>
      <c r="T4020" s="1" t="s">
        <v>9</v>
      </c>
      <c r="U4020">
        <v>5747</v>
      </c>
      <c r="V4020" s="1" t="s">
        <v>10</v>
      </c>
      <c r="W4020" s="1" t="s">
        <v>55</v>
      </c>
      <c r="X4020" s="2">
        <f t="shared" ca="1" si="62"/>
        <v>45937</v>
      </c>
      <c r="Y4020" s="1">
        <f ca="1">ROUND(YEARFRAC(Merge1[[#This Row],[Join_Date]],Merge1[[#This Row],[Today]], 3),0)</f>
        <v>7</v>
      </c>
      <c r="Z4020" s="1" t="str" cm="1">
        <f t="array" aca="1" ref="Z4020" ca="1">_xlfn.IFS(
   Merge1[[#This Row],[Customer Tenure]]&lt;=2,"New",
   Merge1[[#This Row],[Customer Tenure]]&lt;=5,"Emerging",
  Merge1[[#This Row],[Customer Tenure]]&lt;9,"Established",
   TRUE,"Loyal"
)</f>
        <v>Established</v>
      </c>
      <c r="AA4020" s="1" t="str" cm="1">
        <f t="array" ref="AA4020">_xlfn.IFS(Merge1[[#This Row],[Income]]&lt;=30000,"Low",Merge1[[#This Row],[Income]]&lt;=60000,"Medium",Merge1[[#This Row],[Income]]&lt;=100000,"High", Merge1[[#This Row],[Income]]&gt;100000," Premium")</f>
        <v xml:space="preserve"> Premium</v>
      </c>
      <c r="AB4020" s="1" t="str" cm="1">
        <f t="array" ref="AB4020">_xlfn.IFS(Merge1[[#This Row],[Age]]&lt;= 28,"Gen Z", Merge1[[#This Row],[Age]]&lt;=44,"Millennials", Merge1[[#This Row],[Age]]&lt;=60,"Gen X", Merge1[[#This Row],[Age]]&gt;60,"Baby Boomers")</f>
        <v>Millennials</v>
      </c>
      <c r="AC4020" s="1" t="str" cm="1">
        <f t="array" ref="AC4020">_xlfn.IFS(
    Merge1[[#This Row],[Balance]]&lt;=50000,"Low",
    Merge1[[#This Row],[Balance]]&lt;=200000,"Medium",
    Merge1[[#This Row],[Balance]]&gt;200000,"High"
)</f>
        <v>Medium</v>
      </c>
    </row>
    <row r="4021" spans="1:29" x14ac:dyDescent="0.25">
      <c r="A4021" s="1" t="s">
        <v>1550</v>
      </c>
      <c r="B4021" s="1" t="s">
        <v>5986</v>
      </c>
      <c r="C4021" s="1" t="s">
        <v>5842</v>
      </c>
      <c r="D4021" s="2">
        <v>42906</v>
      </c>
      <c r="E4021">
        <v>427530</v>
      </c>
      <c r="F4021">
        <v>666</v>
      </c>
      <c r="G4021">
        <v>449958</v>
      </c>
      <c r="H4021" s="1" t="s">
        <v>5833</v>
      </c>
      <c r="I4021" s="1" t="s">
        <v>6675</v>
      </c>
      <c r="J4021" s="1" t="s">
        <v>6240</v>
      </c>
      <c r="K4021">
        <v>53</v>
      </c>
      <c r="L4021" s="1" t="s">
        <v>6241</v>
      </c>
      <c r="M4021" s="1" t="s">
        <v>6251</v>
      </c>
      <c r="N4021">
        <v>161398</v>
      </c>
      <c r="O4021" s="1" t="s">
        <v>6243</v>
      </c>
      <c r="P4021" s="2">
        <v>43009</v>
      </c>
      <c r="Q4021" s="2">
        <v>45541</v>
      </c>
      <c r="R4021" s="1" t="s">
        <v>6897</v>
      </c>
      <c r="S4021" s="1" t="s">
        <v>6898</v>
      </c>
      <c r="T4021" s="1" t="s">
        <v>9</v>
      </c>
      <c r="U4021">
        <v>9449</v>
      </c>
      <c r="V4021" s="1" t="s">
        <v>19</v>
      </c>
      <c r="W4021" s="1" t="s">
        <v>55</v>
      </c>
      <c r="X4021" s="2">
        <f t="shared" ca="1" si="62"/>
        <v>45937</v>
      </c>
      <c r="Y4021" s="1">
        <f ca="1">ROUND(YEARFRAC(Merge1[[#This Row],[Join_Date]],Merge1[[#This Row],[Today]], 3),0)</f>
        <v>8</v>
      </c>
      <c r="Z4021" s="1" t="str" cm="1">
        <f t="array" aca="1" ref="Z4021" ca="1">_xlfn.IFS(
   Merge1[[#This Row],[Customer Tenure]]&lt;=2,"New",
   Merge1[[#This Row],[Customer Tenure]]&lt;=5,"Emerging",
  Merge1[[#This Row],[Customer Tenure]]&lt;9,"Established",
   TRUE,"Loyal"
)</f>
        <v>Established</v>
      </c>
      <c r="AA4021" s="1" t="str" cm="1">
        <f t="array" ref="AA4021">_xlfn.IFS(Merge1[[#This Row],[Income]]&lt;=30000,"Low",Merge1[[#This Row],[Income]]&lt;=60000,"Medium",Merge1[[#This Row],[Income]]&lt;=100000,"High", Merge1[[#This Row],[Income]]&gt;100000," Premium")</f>
        <v xml:space="preserve"> Premium</v>
      </c>
      <c r="AB4021" s="1" t="str" cm="1">
        <f t="array" ref="AB4021">_xlfn.IFS(Merge1[[#This Row],[Age]]&lt;= 28,"Gen Z", Merge1[[#This Row],[Age]]&lt;=44,"Millennials", Merge1[[#This Row],[Age]]&lt;=60,"Gen X", Merge1[[#This Row],[Age]]&gt;60,"Baby Boomers")</f>
        <v>Gen X</v>
      </c>
      <c r="AC4021" s="1" t="str" cm="1">
        <f t="array" ref="AC4021">_xlfn.IFS(
    Merge1[[#This Row],[Balance]]&lt;=50000,"Low",
    Merge1[[#This Row],[Balance]]&lt;=200000,"Medium",
    Merge1[[#This Row],[Balance]]&gt;200000,"High"
)</f>
        <v>High</v>
      </c>
    </row>
    <row r="4022" spans="1:29" x14ac:dyDescent="0.25">
      <c r="A4022" s="1" t="s">
        <v>425</v>
      </c>
      <c r="B4022" s="1" t="s">
        <v>6045</v>
      </c>
      <c r="C4022" s="1" t="s">
        <v>5835</v>
      </c>
      <c r="D4022" s="2">
        <v>43986</v>
      </c>
      <c r="E4022">
        <v>156379</v>
      </c>
      <c r="F4022">
        <v>305</v>
      </c>
      <c r="G4022">
        <v>0</v>
      </c>
      <c r="H4022" s="1" t="s">
        <v>5833</v>
      </c>
      <c r="I4022" s="1" t="s">
        <v>6799</v>
      </c>
      <c r="J4022" s="1" t="s">
        <v>6240</v>
      </c>
      <c r="K4022">
        <v>42</v>
      </c>
      <c r="L4022" s="1" t="s">
        <v>6246</v>
      </c>
      <c r="M4022" s="1" t="s">
        <v>6257</v>
      </c>
      <c r="N4022">
        <v>174571</v>
      </c>
      <c r="O4022" s="1" t="s">
        <v>6243</v>
      </c>
      <c r="P4022" s="2">
        <v>44994</v>
      </c>
      <c r="Q4022" s="2">
        <v>45454</v>
      </c>
      <c r="R4022" s="1" t="s">
        <v>6883</v>
      </c>
      <c r="S4022" s="1" t="s">
        <v>6884</v>
      </c>
      <c r="T4022" s="1" t="s">
        <v>23</v>
      </c>
      <c r="U4022">
        <v>2583</v>
      </c>
      <c r="V4022" s="1" t="s">
        <v>10</v>
      </c>
      <c r="W4022" s="1" t="s">
        <v>106</v>
      </c>
      <c r="X4022" s="2">
        <f t="shared" ca="1" si="62"/>
        <v>45937</v>
      </c>
      <c r="Y4022" s="1">
        <f ca="1">ROUND(YEARFRAC(Merge1[[#This Row],[Join_Date]],Merge1[[#This Row],[Today]], 3),0)</f>
        <v>3</v>
      </c>
      <c r="Z4022" s="1" t="str" cm="1">
        <f t="array" aca="1" ref="Z4022" ca="1">_xlfn.IFS(
   Merge1[[#This Row],[Customer Tenure]]&lt;=2,"New",
   Merge1[[#This Row],[Customer Tenure]]&lt;=5,"Emerging",
  Merge1[[#This Row],[Customer Tenure]]&lt;9,"Established",
   TRUE,"Loyal"
)</f>
        <v>Emerging</v>
      </c>
      <c r="AA4022" s="1" t="str" cm="1">
        <f t="array" ref="AA4022">_xlfn.IFS(Merge1[[#This Row],[Income]]&lt;=30000,"Low",Merge1[[#This Row],[Income]]&lt;=60000,"Medium",Merge1[[#This Row],[Income]]&lt;=100000,"High", Merge1[[#This Row],[Income]]&gt;100000," Premium")</f>
        <v xml:space="preserve"> Premium</v>
      </c>
      <c r="AB4022" s="1" t="str" cm="1">
        <f t="array" ref="AB4022">_xlfn.IFS(Merge1[[#This Row],[Age]]&lt;= 28,"Gen Z", Merge1[[#This Row],[Age]]&lt;=44,"Millennials", Merge1[[#This Row],[Age]]&lt;=60,"Gen X", Merge1[[#This Row],[Age]]&gt;60,"Baby Boomers")</f>
        <v>Millennials</v>
      </c>
      <c r="AC4022" s="1" t="str" cm="1">
        <f t="array" ref="AC4022">_xlfn.IFS(
    Merge1[[#This Row],[Balance]]&lt;=50000,"Low",
    Merge1[[#This Row],[Balance]]&lt;=200000,"Medium",
    Merge1[[#This Row],[Balance]]&gt;200000,"High"
)</f>
        <v>Medium</v>
      </c>
    </row>
    <row r="4023" spans="1:29" x14ac:dyDescent="0.25">
      <c r="A4023" s="1" t="s">
        <v>31</v>
      </c>
      <c r="B4023" s="1" t="s">
        <v>6100</v>
      </c>
      <c r="C4023" s="1" t="s">
        <v>5835</v>
      </c>
      <c r="D4023" s="2">
        <v>43532</v>
      </c>
      <c r="E4023">
        <v>454151</v>
      </c>
      <c r="F4023">
        <v>346</v>
      </c>
      <c r="G4023">
        <v>0</v>
      </c>
      <c r="H4023" s="1" t="s">
        <v>5833</v>
      </c>
      <c r="I4023" s="1" t="s">
        <v>6753</v>
      </c>
      <c r="J4023" s="1" t="s">
        <v>6240</v>
      </c>
      <c r="K4023">
        <v>40</v>
      </c>
      <c r="L4023" s="1" t="s">
        <v>6260</v>
      </c>
      <c r="M4023" s="1" t="s">
        <v>6257</v>
      </c>
      <c r="N4023">
        <v>77056</v>
      </c>
      <c r="O4023" s="1" t="s">
        <v>6243</v>
      </c>
      <c r="P4023" s="2">
        <v>44268</v>
      </c>
      <c r="Q4023" s="2">
        <v>45702</v>
      </c>
      <c r="R4023" s="1" t="s">
        <v>6885</v>
      </c>
      <c r="S4023" s="1" t="s">
        <v>6896</v>
      </c>
      <c r="T4023" s="1" t="s">
        <v>23</v>
      </c>
      <c r="U4023">
        <v>6863</v>
      </c>
      <c r="V4023" s="1" t="s">
        <v>24</v>
      </c>
      <c r="W4023" s="1" t="s">
        <v>25</v>
      </c>
      <c r="X4023" s="2">
        <f t="shared" ca="1" si="62"/>
        <v>45937</v>
      </c>
      <c r="Y4023" s="1">
        <f ca="1">ROUND(YEARFRAC(Merge1[[#This Row],[Join_Date]],Merge1[[#This Row],[Today]], 3),0)</f>
        <v>5</v>
      </c>
      <c r="Z4023" s="1" t="str" cm="1">
        <f t="array" aca="1" ref="Z4023" ca="1">_xlfn.IFS(
   Merge1[[#This Row],[Customer Tenure]]&lt;=2,"New",
   Merge1[[#This Row],[Customer Tenure]]&lt;=5,"Emerging",
  Merge1[[#This Row],[Customer Tenure]]&lt;9,"Established",
   TRUE,"Loyal"
)</f>
        <v>Emerging</v>
      </c>
      <c r="AA4023" s="1" t="str" cm="1">
        <f t="array" ref="AA4023">_xlfn.IFS(Merge1[[#This Row],[Income]]&lt;=30000,"Low",Merge1[[#This Row],[Income]]&lt;=60000,"Medium",Merge1[[#This Row],[Income]]&lt;=100000,"High", Merge1[[#This Row],[Income]]&gt;100000," Premium")</f>
        <v>High</v>
      </c>
      <c r="AB4023" s="1" t="str" cm="1">
        <f t="array" ref="AB4023">_xlfn.IFS(Merge1[[#This Row],[Age]]&lt;= 28,"Gen Z", Merge1[[#This Row],[Age]]&lt;=44,"Millennials", Merge1[[#This Row],[Age]]&lt;=60,"Gen X", Merge1[[#This Row],[Age]]&gt;60,"Baby Boomers")</f>
        <v>Millennials</v>
      </c>
      <c r="AC4023" s="1" t="str" cm="1">
        <f t="array" ref="AC4023">_xlfn.IFS(
    Merge1[[#This Row],[Balance]]&lt;=50000,"Low",
    Merge1[[#This Row],[Balance]]&lt;=200000,"Medium",
    Merge1[[#This Row],[Balance]]&gt;200000,"High"
)</f>
        <v>High</v>
      </c>
    </row>
    <row r="4024" spans="1:29" x14ac:dyDescent="0.25">
      <c r="A4024" s="1" t="s">
        <v>434</v>
      </c>
      <c r="B4024" s="1" t="s">
        <v>5849</v>
      </c>
      <c r="C4024" s="1" t="s">
        <v>5832</v>
      </c>
      <c r="D4024" s="2">
        <v>45860</v>
      </c>
      <c r="E4024">
        <v>5668</v>
      </c>
      <c r="F4024">
        <v>727</v>
      </c>
      <c r="G4024">
        <v>0</v>
      </c>
      <c r="H4024" s="1" t="s">
        <v>5850</v>
      </c>
      <c r="I4024" s="1" t="s">
        <v>6765</v>
      </c>
      <c r="J4024" s="1" t="s">
        <v>6240</v>
      </c>
      <c r="K4024">
        <v>45</v>
      </c>
      <c r="L4024" s="1" t="s">
        <v>6260</v>
      </c>
      <c r="M4024" s="1" t="s">
        <v>6266</v>
      </c>
      <c r="N4024">
        <v>145932</v>
      </c>
      <c r="O4024" s="1" t="s">
        <v>6248</v>
      </c>
      <c r="P4024" s="2">
        <v>45884</v>
      </c>
      <c r="Q4024" s="2">
        <v>45373</v>
      </c>
      <c r="R4024" s="1" t="s">
        <v>6899</v>
      </c>
      <c r="S4024" s="1" t="s">
        <v>6900</v>
      </c>
      <c r="T4024" s="1" t="s">
        <v>9</v>
      </c>
      <c r="U4024">
        <v>135</v>
      </c>
      <c r="V4024" s="1" t="s">
        <v>15</v>
      </c>
      <c r="W4024" s="1" t="s">
        <v>25</v>
      </c>
      <c r="X4024" s="2">
        <f t="shared" ca="1" si="62"/>
        <v>45937</v>
      </c>
      <c r="Y4024" s="1">
        <f ca="1">ROUND(YEARFRAC(Merge1[[#This Row],[Join_Date]],Merge1[[#This Row],[Today]], 3),0)</f>
        <v>0</v>
      </c>
      <c r="Z4024" s="1" t="str" cm="1">
        <f t="array" aca="1" ref="Z4024" ca="1">_xlfn.IFS(
   Merge1[[#This Row],[Customer Tenure]]&lt;=2,"New",
   Merge1[[#This Row],[Customer Tenure]]&lt;=5,"Emerging",
  Merge1[[#This Row],[Customer Tenure]]&lt;9,"Established",
   TRUE,"Loyal"
)</f>
        <v>New</v>
      </c>
      <c r="AA4024" s="1" t="str" cm="1">
        <f t="array" ref="AA4024">_xlfn.IFS(Merge1[[#This Row],[Income]]&lt;=30000,"Low",Merge1[[#This Row],[Income]]&lt;=60000,"Medium",Merge1[[#This Row],[Income]]&lt;=100000,"High", Merge1[[#This Row],[Income]]&gt;100000," Premium")</f>
        <v xml:space="preserve"> Premium</v>
      </c>
      <c r="AB4024" s="1" t="str" cm="1">
        <f t="array" ref="AB4024">_xlfn.IFS(Merge1[[#This Row],[Age]]&lt;= 28,"Gen Z", Merge1[[#This Row],[Age]]&lt;=44,"Millennials", Merge1[[#This Row],[Age]]&lt;=60,"Gen X", Merge1[[#This Row],[Age]]&gt;60,"Baby Boomers")</f>
        <v>Gen X</v>
      </c>
      <c r="AC4024" s="1" t="str" cm="1">
        <f t="array" ref="AC4024">_xlfn.IFS(
    Merge1[[#This Row],[Balance]]&lt;=50000,"Low",
    Merge1[[#This Row],[Balance]]&lt;=200000,"Medium",
    Merge1[[#This Row],[Balance]]&gt;200000,"High"
)</f>
        <v>Low</v>
      </c>
    </row>
    <row r="4025" spans="1:29" x14ac:dyDescent="0.25">
      <c r="A4025" s="1" t="s">
        <v>229</v>
      </c>
      <c r="B4025" s="1" t="s">
        <v>6061</v>
      </c>
      <c r="C4025" s="1" t="s">
        <v>5842</v>
      </c>
      <c r="D4025" s="2">
        <v>45842</v>
      </c>
      <c r="E4025">
        <v>392118</v>
      </c>
      <c r="F4025">
        <v>616</v>
      </c>
      <c r="G4025">
        <v>422876</v>
      </c>
      <c r="H4025" s="1" t="s">
        <v>5833</v>
      </c>
      <c r="I4025" s="1" t="s">
        <v>6583</v>
      </c>
      <c r="J4025" s="1" t="s">
        <v>6245</v>
      </c>
      <c r="K4025">
        <v>66</v>
      </c>
      <c r="L4025" s="1" t="s">
        <v>6246</v>
      </c>
      <c r="M4025" s="1" t="s">
        <v>6254</v>
      </c>
      <c r="N4025">
        <v>177215</v>
      </c>
      <c r="O4025" s="1" t="s">
        <v>6243</v>
      </c>
      <c r="P4025" s="2">
        <v>43819</v>
      </c>
      <c r="Q4025" s="2">
        <v>45532</v>
      </c>
      <c r="R4025" s="1" t="s">
        <v>6889</v>
      </c>
      <c r="S4025" s="1" t="s">
        <v>6890</v>
      </c>
      <c r="T4025" s="1" t="s">
        <v>14</v>
      </c>
      <c r="U4025">
        <v>9431</v>
      </c>
      <c r="V4025" s="1" t="s">
        <v>15</v>
      </c>
      <c r="W4025" s="1" t="s">
        <v>25</v>
      </c>
      <c r="X4025" s="2">
        <f t="shared" ca="1" si="62"/>
        <v>45937</v>
      </c>
      <c r="Y4025" s="1">
        <f ca="1">ROUND(YEARFRAC(Merge1[[#This Row],[Join_Date]],Merge1[[#This Row],[Today]], 3),0)</f>
        <v>6</v>
      </c>
      <c r="Z4025" s="1" t="str" cm="1">
        <f t="array" aca="1" ref="Z4025" ca="1">_xlfn.IFS(
   Merge1[[#This Row],[Customer Tenure]]&lt;=2,"New",
   Merge1[[#This Row],[Customer Tenure]]&lt;=5,"Emerging",
  Merge1[[#This Row],[Customer Tenure]]&lt;9,"Established",
   TRUE,"Loyal"
)</f>
        <v>Established</v>
      </c>
      <c r="AA4025" s="1" t="str" cm="1">
        <f t="array" ref="AA4025">_xlfn.IFS(Merge1[[#This Row],[Income]]&lt;=30000,"Low",Merge1[[#This Row],[Income]]&lt;=60000,"Medium",Merge1[[#This Row],[Income]]&lt;=100000,"High", Merge1[[#This Row],[Income]]&gt;100000," Premium")</f>
        <v xml:space="preserve"> Premium</v>
      </c>
      <c r="AB4025" s="1" t="str" cm="1">
        <f t="array" ref="AB4025">_xlfn.IFS(Merge1[[#This Row],[Age]]&lt;= 28,"Gen Z", Merge1[[#This Row],[Age]]&lt;=44,"Millennials", Merge1[[#This Row],[Age]]&lt;=60,"Gen X", Merge1[[#This Row],[Age]]&gt;60,"Baby Boomers")</f>
        <v>Baby Boomers</v>
      </c>
      <c r="AC4025" s="1" t="str" cm="1">
        <f t="array" ref="AC4025">_xlfn.IFS(
    Merge1[[#This Row],[Balance]]&lt;=50000,"Low",
    Merge1[[#This Row],[Balance]]&lt;=200000,"Medium",
    Merge1[[#This Row],[Balance]]&gt;200000,"High"
)</f>
        <v>High</v>
      </c>
    </row>
    <row r="4026" spans="1:29" x14ac:dyDescent="0.25">
      <c r="A4026" s="1" t="s">
        <v>3960</v>
      </c>
      <c r="B4026" s="1" t="s">
        <v>5871</v>
      </c>
      <c r="C4026" s="1" t="s">
        <v>5835</v>
      </c>
      <c r="D4026" s="2">
        <v>42366</v>
      </c>
      <c r="E4026">
        <v>11094</v>
      </c>
      <c r="F4026">
        <v>804</v>
      </c>
      <c r="G4026">
        <v>0</v>
      </c>
      <c r="H4026" s="1" t="s">
        <v>5860</v>
      </c>
      <c r="I4026" s="1" t="s">
        <v>6451</v>
      </c>
      <c r="J4026" s="1" t="s">
        <v>6240</v>
      </c>
      <c r="K4026">
        <v>22</v>
      </c>
      <c r="L4026" s="1" t="s">
        <v>6246</v>
      </c>
      <c r="M4026" s="1" t="s">
        <v>6242</v>
      </c>
      <c r="N4026">
        <v>93609</v>
      </c>
      <c r="O4026" s="1" t="s">
        <v>6243</v>
      </c>
      <c r="P4026" s="2">
        <v>44252</v>
      </c>
      <c r="Q4026" s="2">
        <v>45859</v>
      </c>
      <c r="R4026" s="1" t="s">
        <v>6891</v>
      </c>
      <c r="S4026" s="1" t="s">
        <v>6892</v>
      </c>
      <c r="T4026" s="1" t="s">
        <v>14</v>
      </c>
      <c r="U4026">
        <v>1316</v>
      </c>
      <c r="V4026" s="1" t="s">
        <v>10</v>
      </c>
      <c r="W4026" s="1" t="s">
        <v>106</v>
      </c>
      <c r="X4026" s="2">
        <f t="shared" ca="1" si="62"/>
        <v>45937</v>
      </c>
      <c r="Y4026" s="1">
        <f ca="1">ROUND(YEARFRAC(Merge1[[#This Row],[Join_Date]],Merge1[[#This Row],[Today]], 3),0)</f>
        <v>5</v>
      </c>
      <c r="Z4026" s="1" t="str" cm="1">
        <f t="array" aca="1" ref="Z4026" ca="1">_xlfn.IFS(
   Merge1[[#This Row],[Customer Tenure]]&lt;=2,"New",
   Merge1[[#This Row],[Customer Tenure]]&lt;=5,"Emerging",
  Merge1[[#This Row],[Customer Tenure]]&lt;9,"Established",
   TRUE,"Loyal"
)</f>
        <v>Emerging</v>
      </c>
      <c r="AA4026" s="1" t="str" cm="1">
        <f t="array" ref="AA4026">_xlfn.IFS(Merge1[[#This Row],[Income]]&lt;=30000,"Low",Merge1[[#This Row],[Income]]&lt;=60000,"Medium",Merge1[[#This Row],[Income]]&lt;=100000,"High", Merge1[[#This Row],[Income]]&gt;100000," Premium")</f>
        <v>High</v>
      </c>
      <c r="AB4026" s="1" t="str" cm="1">
        <f t="array" ref="AB4026">_xlfn.IFS(Merge1[[#This Row],[Age]]&lt;= 28,"Gen Z", Merge1[[#This Row],[Age]]&lt;=44,"Millennials", Merge1[[#This Row],[Age]]&lt;=60,"Gen X", Merge1[[#This Row],[Age]]&gt;60,"Baby Boomers")</f>
        <v>Gen Z</v>
      </c>
      <c r="AC4026" s="1" t="str" cm="1">
        <f t="array" ref="AC4026">_xlfn.IFS(
    Merge1[[#This Row],[Balance]]&lt;=50000,"Low",
    Merge1[[#This Row],[Balance]]&lt;=200000,"Medium",
    Merge1[[#This Row],[Balance]]&gt;200000,"High"
)</f>
        <v>Low</v>
      </c>
    </row>
    <row r="4027" spans="1:29" x14ac:dyDescent="0.25">
      <c r="A4027" s="1" t="s">
        <v>475</v>
      </c>
      <c r="B4027" s="1" t="s">
        <v>6138</v>
      </c>
      <c r="C4027" s="1" t="s">
        <v>5842</v>
      </c>
      <c r="D4027" s="2">
        <v>45012</v>
      </c>
      <c r="E4027">
        <v>249265</v>
      </c>
      <c r="F4027">
        <v>625</v>
      </c>
      <c r="G4027">
        <v>0</v>
      </c>
      <c r="H4027" s="1" t="s">
        <v>5850</v>
      </c>
      <c r="I4027" s="1" t="s">
        <v>6677</v>
      </c>
      <c r="J4027" s="1" t="s">
        <v>6240</v>
      </c>
      <c r="K4027">
        <v>48</v>
      </c>
      <c r="L4027" s="1" t="s">
        <v>6241</v>
      </c>
      <c r="M4027" s="1" t="s">
        <v>6262</v>
      </c>
      <c r="N4027">
        <v>152632</v>
      </c>
      <c r="O4027" s="1" t="s">
        <v>6243</v>
      </c>
      <c r="P4027" s="2">
        <v>43154</v>
      </c>
      <c r="Q4027" s="2">
        <v>45775</v>
      </c>
      <c r="R4027" s="1" t="s">
        <v>6893</v>
      </c>
      <c r="S4027" s="1" t="s">
        <v>6894</v>
      </c>
      <c r="T4027" s="1" t="s">
        <v>9</v>
      </c>
      <c r="U4027">
        <v>2111</v>
      </c>
      <c r="V4027" s="1" t="s">
        <v>24</v>
      </c>
      <c r="W4027" s="1" t="s">
        <v>40</v>
      </c>
      <c r="X4027" s="2">
        <f t="shared" ca="1" si="62"/>
        <v>45937</v>
      </c>
      <c r="Y4027" s="1">
        <f ca="1">ROUND(YEARFRAC(Merge1[[#This Row],[Join_Date]],Merge1[[#This Row],[Today]], 3),0)</f>
        <v>8</v>
      </c>
      <c r="Z4027" s="1" t="str" cm="1">
        <f t="array" aca="1" ref="Z4027" ca="1">_xlfn.IFS(
   Merge1[[#This Row],[Customer Tenure]]&lt;=2,"New",
   Merge1[[#This Row],[Customer Tenure]]&lt;=5,"Emerging",
  Merge1[[#This Row],[Customer Tenure]]&lt;9,"Established",
   TRUE,"Loyal"
)</f>
        <v>Established</v>
      </c>
      <c r="AA4027" s="1" t="str" cm="1">
        <f t="array" ref="AA4027">_xlfn.IFS(Merge1[[#This Row],[Income]]&lt;=30000,"Low",Merge1[[#This Row],[Income]]&lt;=60000,"Medium",Merge1[[#This Row],[Income]]&lt;=100000,"High", Merge1[[#This Row],[Income]]&gt;100000," Premium")</f>
        <v xml:space="preserve"> Premium</v>
      </c>
      <c r="AB4027" s="1" t="str" cm="1">
        <f t="array" ref="AB4027">_xlfn.IFS(Merge1[[#This Row],[Age]]&lt;= 28,"Gen Z", Merge1[[#This Row],[Age]]&lt;=44,"Millennials", Merge1[[#This Row],[Age]]&lt;=60,"Gen X", Merge1[[#This Row],[Age]]&gt;60,"Baby Boomers")</f>
        <v>Gen X</v>
      </c>
      <c r="AC4027" s="1" t="str" cm="1">
        <f t="array" ref="AC4027">_xlfn.IFS(
    Merge1[[#This Row],[Balance]]&lt;=50000,"Low",
    Merge1[[#This Row],[Balance]]&lt;=200000,"Medium",
    Merge1[[#This Row],[Balance]]&gt;200000,"High"
)</f>
        <v>High</v>
      </c>
    </row>
    <row r="4028" spans="1:29" x14ac:dyDescent="0.25">
      <c r="A4028" s="1" t="s">
        <v>1215</v>
      </c>
      <c r="B4028" s="1" t="s">
        <v>5969</v>
      </c>
      <c r="C4028" s="1" t="s">
        <v>5835</v>
      </c>
      <c r="D4028" s="2">
        <v>45218</v>
      </c>
      <c r="E4028">
        <v>331310</v>
      </c>
      <c r="F4028">
        <v>485</v>
      </c>
      <c r="G4028">
        <v>0</v>
      </c>
      <c r="H4028" s="1" t="s">
        <v>5833</v>
      </c>
      <c r="I4028" s="1" t="s">
        <v>6560</v>
      </c>
      <c r="J4028" s="1" t="s">
        <v>6240</v>
      </c>
      <c r="K4028">
        <v>40</v>
      </c>
      <c r="L4028" s="1" t="s">
        <v>6241</v>
      </c>
      <c r="M4028" s="1" t="s">
        <v>6242</v>
      </c>
      <c r="N4028">
        <v>99083</v>
      </c>
      <c r="O4028" s="1" t="s">
        <v>6248</v>
      </c>
      <c r="P4028" s="2">
        <v>45179</v>
      </c>
      <c r="Q4028" s="2">
        <v>45522</v>
      </c>
      <c r="R4028" s="1" t="s">
        <v>6889</v>
      </c>
      <c r="S4028" s="1" t="s">
        <v>6890</v>
      </c>
      <c r="T4028" s="1" t="s">
        <v>23</v>
      </c>
      <c r="U4028">
        <v>145</v>
      </c>
      <c r="V4028" s="1" t="s">
        <v>10</v>
      </c>
      <c r="W4028" s="1" t="s">
        <v>25</v>
      </c>
      <c r="X4028" s="2">
        <f t="shared" ca="1" si="62"/>
        <v>45937</v>
      </c>
      <c r="Y4028" s="1">
        <f ca="1">ROUND(YEARFRAC(Merge1[[#This Row],[Join_Date]],Merge1[[#This Row],[Today]], 3),0)</f>
        <v>2</v>
      </c>
      <c r="Z4028" s="1" t="str" cm="1">
        <f t="array" aca="1" ref="Z4028" ca="1">_xlfn.IFS(
   Merge1[[#This Row],[Customer Tenure]]&lt;=2,"New",
   Merge1[[#This Row],[Customer Tenure]]&lt;=5,"Emerging",
  Merge1[[#This Row],[Customer Tenure]]&lt;9,"Established",
   TRUE,"Loyal"
)</f>
        <v>New</v>
      </c>
      <c r="AA4028" s="1" t="str" cm="1">
        <f t="array" ref="AA4028">_xlfn.IFS(Merge1[[#This Row],[Income]]&lt;=30000,"Low",Merge1[[#This Row],[Income]]&lt;=60000,"Medium",Merge1[[#This Row],[Income]]&lt;=100000,"High", Merge1[[#This Row],[Income]]&gt;100000," Premium")</f>
        <v>High</v>
      </c>
      <c r="AB4028" s="1" t="str" cm="1">
        <f t="array" ref="AB4028">_xlfn.IFS(Merge1[[#This Row],[Age]]&lt;= 28,"Gen Z", Merge1[[#This Row],[Age]]&lt;=44,"Millennials", Merge1[[#This Row],[Age]]&lt;=60,"Gen X", Merge1[[#This Row],[Age]]&gt;60,"Baby Boomers")</f>
        <v>Millennials</v>
      </c>
      <c r="AC4028" s="1" t="str" cm="1">
        <f t="array" ref="AC4028">_xlfn.IFS(
    Merge1[[#This Row],[Balance]]&lt;=50000,"Low",
    Merge1[[#This Row],[Balance]]&lt;=200000,"Medium",
    Merge1[[#This Row],[Balance]]&gt;200000,"High"
)</f>
        <v>High</v>
      </c>
    </row>
    <row r="4029" spans="1:29" x14ac:dyDescent="0.25">
      <c r="A4029" s="1" t="s">
        <v>1685</v>
      </c>
      <c r="B4029" s="1" t="s">
        <v>5965</v>
      </c>
      <c r="C4029" s="1" t="s">
        <v>5842</v>
      </c>
      <c r="D4029" s="2">
        <v>44895</v>
      </c>
      <c r="E4029">
        <v>439529</v>
      </c>
      <c r="F4029">
        <v>587</v>
      </c>
      <c r="G4029">
        <v>0</v>
      </c>
      <c r="H4029" s="1" t="s">
        <v>5833</v>
      </c>
      <c r="I4029" s="1" t="s">
        <v>6261</v>
      </c>
      <c r="J4029" s="1" t="s">
        <v>6240</v>
      </c>
      <c r="K4029">
        <v>42</v>
      </c>
      <c r="L4029" s="1" t="s">
        <v>6241</v>
      </c>
      <c r="M4029" s="1" t="s">
        <v>6262</v>
      </c>
      <c r="N4029">
        <v>87364</v>
      </c>
      <c r="O4029" s="1" t="s">
        <v>6248</v>
      </c>
      <c r="P4029" s="2">
        <v>43026</v>
      </c>
      <c r="Q4029" s="2">
        <v>45297</v>
      </c>
      <c r="R4029" s="1" t="s">
        <v>6902</v>
      </c>
      <c r="S4029" s="1" t="s">
        <v>6903</v>
      </c>
      <c r="T4029" s="1" t="s">
        <v>23</v>
      </c>
      <c r="U4029">
        <v>7321</v>
      </c>
      <c r="V4029" s="1" t="s">
        <v>24</v>
      </c>
      <c r="W4029" s="1" t="s">
        <v>11</v>
      </c>
      <c r="X4029" s="2">
        <f t="shared" ca="1" si="62"/>
        <v>45937</v>
      </c>
      <c r="Y4029" s="1">
        <f ca="1">ROUND(YEARFRAC(Merge1[[#This Row],[Join_Date]],Merge1[[#This Row],[Today]], 3),0)</f>
        <v>8</v>
      </c>
      <c r="Z4029" s="1" t="str" cm="1">
        <f t="array" aca="1" ref="Z4029" ca="1">_xlfn.IFS(
   Merge1[[#This Row],[Customer Tenure]]&lt;=2,"New",
   Merge1[[#This Row],[Customer Tenure]]&lt;=5,"Emerging",
  Merge1[[#This Row],[Customer Tenure]]&lt;9,"Established",
   TRUE,"Loyal"
)</f>
        <v>Established</v>
      </c>
      <c r="AA4029" s="1" t="str" cm="1">
        <f t="array" ref="AA4029">_xlfn.IFS(Merge1[[#This Row],[Income]]&lt;=30000,"Low",Merge1[[#This Row],[Income]]&lt;=60000,"Medium",Merge1[[#This Row],[Income]]&lt;=100000,"High", Merge1[[#This Row],[Income]]&gt;100000," Premium")</f>
        <v>High</v>
      </c>
      <c r="AB4029" s="1" t="str" cm="1">
        <f t="array" ref="AB4029">_xlfn.IFS(Merge1[[#This Row],[Age]]&lt;= 28,"Gen Z", Merge1[[#This Row],[Age]]&lt;=44,"Millennials", Merge1[[#This Row],[Age]]&lt;=60,"Gen X", Merge1[[#This Row],[Age]]&gt;60,"Baby Boomers")</f>
        <v>Millennials</v>
      </c>
      <c r="AC4029" s="1" t="str" cm="1">
        <f t="array" ref="AC4029">_xlfn.IFS(
    Merge1[[#This Row],[Balance]]&lt;=50000,"Low",
    Merge1[[#This Row],[Balance]]&lt;=200000,"Medium",
    Merge1[[#This Row],[Balance]]&gt;200000,"High"
)</f>
        <v>High</v>
      </c>
    </row>
    <row r="4030" spans="1:29" x14ac:dyDescent="0.25">
      <c r="A4030" s="1" t="s">
        <v>707</v>
      </c>
      <c r="B4030" s="1" t="s">
        <v>5957</v>
      </c>
      <c r="C4030" s="1" t="s">
        <v>5842</v>
      </c>
      <c r="D4030" s="2">
        <v>44551</v>
      </c>
      <c r="E4030">
        <v>149886</v>
      </c>
      <c r="F4030">
        <v>582</v>
      </c>
      <c r="G4030">
        <v>180858</v>
      </c>
      <c r="H4030" s="1" t="s">
        <v>5833</v>
      </c>
      <c r="I4030" s="1" t="s">
        <v>6563</v>
      </c>
      <c r="J4030" s="1" t="s">
        <v>6240</v>
      </c>
      <c r="K4030">
        <v>54</v>
      </c>
      <c r="L4030" s="1" t="s">
        <v>6260</v>
      </c>
      <c r="M4030" s="1" t="s">
        <v>6247</v>
      </c>
      <c r="N4030">
        <v>28712</v>
      </c>
      <c r="O4030" s="1" t="s">
        <v>6243</v>
      </c>
      <c r="P4030" s="2">
        <v>43294</v>
      </c>
      <c r="Q4030" s="2">
        <v>45318</v>
      </c>
      <c r="R4030" s="1" t="s">
        <v>6902</v>
      </c>
      <c r="S4030" s="1" t="s">
        <v>6903</v>
      </c>
      <c r="T4030" s="1" t="s">
        <v>14</v>
      </c>
      <c r="U4030">
        <v>1469</v>
      </c>
      <c r="V4030" s="1" t="s">
        <v>19</v>
      </c>
      <c r="W4030" s="1" t="s">
        <v>16</v>
      </c>
      <c r="X4030" s="2">
        <f t="shared" ca="1" si="62"/>
        <v>45937</v>
      </c>
      <c r="Y4030" s="1">
        <f ca="1">ROUND(YEARFRAC(Merge1[[#This Row],[Join_Date]],Merge1[[#This Row],[Today]], 3),0)</f>
        <v>7</v>
      </c>
      <c r="Z4030" s="1" t="str" cm="1">
        <f t="array" aca="1" ref="Z4030" ca="1">_xlfn.IFS(
   Merge1[[#This Row],[Customer Tenure]]&lt;=2,"New",
   Merge1[[#This Row],[Customer Tenure]]&lt;=5,"Emerging",
  Merge1[[#This Row],[Customer Tenure]]&lt;9,"Established",
   TRUE,"Loyal"
)</f>
        <v>Established</v>
      </c>
      <c r="AA4030" s="1" t="str" cm="1">
        <f t="array" ref="AA4030">_xlfn.IFS(Merge1[[#This Row],[Income]]&lt;=30000,"Low",Merge1[[#This Row],[Income]]&lt;=60000,"Medium",Merge1[[#This Row],[Income]]&lt;=100000,"High", Merge1[[#This Row],[Income]]&gt;100000," Premium")</f>
        <v>Low</v>
      </c>
      <c r="AB4030" s="1" t="str" cm="1">
        <f t="array" ref="AB4030">_xlfn.IFS(Merge1[[#This Row],[Age]]&lt;= 28,"Gen Z", Merge1[[#This Row],[Age]]&lt;=44,"Millennials", Merge1[[#This Row],[Age]]&lt;=60,"Gen X", Merge1[[#This Row],[Age]]&gt;60,"Baby Boomers")</f>
        <v>Gen X</v>
      </c>
      <c r="AC4030" s="1" t="str" cm="1">
        <f t="array" ref="AC4030">_xlfn.IFS(
    Merge1[[#This Row],[Balance]]&lt;=50000,"Low",
    Merge1[[#This Row],[Balance]]&lt;=200000,"Medium",
    Merge1[[#This Row],[Balance]]&gt;200000,"High"
)</f>
        <v>Medium</v>
      </c>
    </row>
    <row r="4031" spans="1:29" x14ac:dyDescent="0.25">
      <c r="A4031" s="1" t="s">
        <v>1221</v>
      </c>
      <c r="B4031" s="1" t="s">
        <v>5982</v>
      </c>
      <c r="C4031" s="1" t="s">
        <v>5835</v>
      </c>
      <c r="D4031" s="2">
        <v>43493</v>
      </c>
      <c r="E4031">
        <v>270784</v>
      </c>
      <c r="F4031">
        <v>659</v>
      </c>
      <c r="G4031">
        <v>0</v>
      </c>
      <c r="H4031" s="1" t="s">
        <v>5833</v>
      </c>
      <c r="I4031" s="1" t="s">
        <v>6362</v>
      </c>
      <c r="J4031" s="1" t="s">
        <v>6245</v>
      </c>
      <c r="K4031">
        <v>64</v>
      </c>
      <c r="L4031" s="1" t="s">
        <v>6260</v>
      </c>
      <c r="M4031" s="1" t="s">
        <v>6254</v>
      </c>
      <c r="N4031">
        <v>106988</v>
      </c>
      <c r="O4031" s="1" t="s">
        <v>6243</v>
      </c>
      <c r="P4031" s="2">
        <v>45811</v>
      </c>
      <c r="Q4031" s="2">
        <v>45633</v>
      </c>
      <c r="R4031" s="1" t="s">
        <v>6904</v>
      </c>
      <c r="S4031" s="1" t="s">
        <v>6916</v>
      </c>
      <c r="T4031" s="1" t="s">
        <v>28</v>
      </c>
      <c r="U4031">
        <v>4241</v>
      </c>
      <c r="V4031" s="1" t="s">
        <v>19</v>
      </c>
      <c r="W4031" s="1" t="s">
        <v>40</v>
      </c>
      <c r="X4031" s="2">
        <f t="shared" ca="1" si="62"/>
        <v>45937</v>
      </c>
      <c r="Y4031" s="1">
        <f ca="1">ROUND(YEARFRAC(Merge1[[#This Row],[Join_Date]],Merge1[[#This Row],[Today]], 3),0)</f>
        <v>0</v>
      </c>
      <c r="Z4031" s="1" t="str" cm="1">
        <f t="array" aca="1" ref="Z4031" ca="1">_xlfn.IFS(
   Merge1[[#This Row],[Customer Tenure]]&lt;=2,"New",
   Merge1[[#This Row],[Customer Tenure]]&lt;=5,"Emerging",
  Merge1[[#This Row],[Customer Tenure]]&lt;9,"Established",
   TRUE,"Loyal"
)</f>
        <v>New</v>
      </c>
      <c r="AA4031" s="1" t="str" cm="1">
        <f t="array" ref="AA4031">_xlfn.IFS(Merge1[[#This Row],[Income]]&lt;=30000,"Low",Merge1[[#This Row],[Income]]&lt;=60000,"Medium",Merge1[[#This Row],[Income]]&lt;=100000,"High", Merge1[[#This Row],[Income]]&gt;100000," Premium")</f>
        <v xml:space="preserve"> Premium</v>
      </c>
      <c r="AB4031" s="1" t="str" cm="1">
        <f t="array" ref="AB4031">_xlfn.IFS(Merge1[[#This Row],[Age]]&lt;= 28,"Gen Z", Merge1[[#This Row],[Age]]&lt;=44,"Millennials", Merge1[[#This Row],[Age]]&lt;=60,"Gen X", Merge1[[#This Row],[Age]]&gt;60,"Baby Boomers")</f>
        <v>Baby Boomers</v>
      </c>
      <c r="AC4031" s="1" t="str" cm="1">
        <f t="array" ref="AC4031">_xlfn.IFS(
    Merge1[[#This Row],[Balance]]&lt;=50000,"Low",
    Merge1[[#This Row],[Balance]]&lt;=200000,"Medium",
    Merge1[[#This Row],[Balance]]&gt;200000,"High"
)</f>
        <v>High</v>
      </c>
    </row>
    <row r="4032" spans="1:29" x14ac:dyDescent="0.25">
      <c r="A4032" s="1" t="s">
        <v>2671</v>
      </c>
      <c r="B4032" s="1" t="s">
        <v>6016</v>
      </c>
      <c r="C4032" s="1" t="s">
        <v>5842</v>
      </c>
      <c r="D4032" s="2">
        <v>43329</v>
      </c>
      <c r="E4032">
        <v>368753</v>
      </c>
      <c r="F4032">
        <v>494</v>
      </c>
      <c r="G4032">
        <v>0</v>
      </c>
      <c r="H4032" s="1" t="s">
        <v>5833</v>
      </c>
      <c r="I4032" s="1" t="s">
        <v>6785</v>
      </c>
      <c r="J4032" s="1" t="s">
        <v>6245</v>
      </c>
      <c r="K4032">
        <v>30</v>
      </c>
      <c r="L4032" s="1" t="s">
        <v>6241</v>
      </c>
      <c r="M4032" s="1" t="s">
        <v>6242</v>
      </c>
      <c r="N4032">
        <v>138154</v>
      </c>
      <c r="O4032" s="1" t="s">
        <v>6243</v>
      </c>
      <c r="P4032" s="2">
        <v>44896</v>
      </c>
      <c r="Q4032" s="2">
        <v>45504</v>
      </c>
      <c r="R4032" s="1" t="s">
        <v>6891</v>
      </c>
      <c r="S4032" s="1" t="s">
        <v>6895</v>
      </c>
      <c r="T4032" s="1" t="s">
        <v>14</v>
      </c>
      <c r="U4032">
        <v>7666</v>
      </c>
      <c r="V4032" s="1" t="s">
        <v>10</v>
      </c>
      <c r="W4032" s="1" t="s">
        <v>29</v>
      </c>
      <c r="X4032" s="2">
        <f t="shared" ca="1" si="62"/>
        <v>45937</v>
      </c>
      <c r="Y4032" s="1">
        <f ca="1">ROUND(YEARFRAC(Merge1[[#This Row],[Join_Date]],Merge1[[#This Row],[Today]], 3),0)</f>
        <v>3</v>
      </c>
      <c r="Z4032" s="1" t="str" cm="1">
        <f t="array" aca="1" ref="Z4032" ca="1">_xlfn.IFS(
   Merge1[[#This Row],[Customer Tenure]]&lt;=2,"New",
   Merge1[[#This Row],[Customer Tenure]]&lt;=5,"Emerging",
  Merge1[[#This Row],[Customer Tenure]]&lt;9,"Established",
   TRUE,"Loyal"
)</f>
        <v>Emerging</v>
      </c>
      <c r="AA4032" s="1" t="str" cm="1">
        <f t="array" ref="AA4032">_xlfn.IFS(Merge1[[#This Row],[Income]]&lt;=30000,"Low",Merge1[[#This Row],[Income]]&lt;=60000,"Medium",Merge1[[#This Row],[Income]]&lt;=100000,"High", Merge1[[#This Row],[Income]]&gt;100000," Premium")</f>
        <v xml:space="preserve"> Premium</v>
      </c>
      <c r="AB4032" s="1" t="str" cm="1">
        <f t="array" ref="AB4032">_xlfn.IFS(Merge1[[#This Row],[Age]]&lt;= 28,"Gen Z", Merge1[[#This Row],[Age]]&lt;=44,"Millennials", Merge1[[#This Row],[Age]]&lt;=60,"Gen X", Merge1[[#This Row],[Age]]&gt;60,"Baby Boomers")</f>
        <v>Millennials</v>
      </c>
      <c r="AC4032" s="1" t="str" cm="1">
        <f t="array" ref="AC4032">_xlfn.IFS(
    Merge1[[#This Row],[Balance]]&lt;=50000,"Low",
    Merge1[[#This Row],[Balance]]&lt;=200000,"Medium",
    Merge1[[#This Row],[Balance]]&gt;200000,"High"
)</f>
        <v>High</v>
      </c>
    </row>
    <row r="4033" spans="1:29" x14ac:dyDescent="0.25">
      <c r="A4033" s="1" t="s">
        <v>781</v>
      </c>
      <c r="B4033" s="1" t="s">
        <v>5981</v>
      </c>
      <c r="C4033" s="1" t="s">
        <v>5846</v>
      </c>
      <c r="D4033" s="2">
        <v>42494</v>
      </c>
      <c r="E4033">
        <v>234473</v>
      </c>
      <c r="F4033">
        <v>581</v>
      </c>
      <c r="G4033">
        <v>295477</v>
      </c>
      <c r="H4033" s="1" t="s">
        <v>5833</v>
      </c>
      <c r="I4033" s="1" t="s">
        <v>6415</v>
      </c>
      <c r="J4033" s="1" t="s">
        <v>6245</v>
      </c>
      <c r="K4033">
        <v>43</v>
      </c>
      <c r="L4033" s="1" t="s">
        <v>6241</v>
      </c>
      <c r="M4033" s="1" t="s">
        <v>6257</v>
      </c>
      <c r="N4033">
        <v>112124</v>
      </c>
      <c r="O4033" s="1" t="s">
        <v>6248</v>
      </c>
      <c r="P4033" s="2">
        <v>43955</v>
      </c>
      <c r="Q4033" s="2">
        <v>45700</v>
      </c>
      <c r="R4033" s="1" t="s">
        <v>6885</v>
      </c>
      <c r="S4033" s="1" t="s">
        <v>6896</v>
      </c>
      <c r="T4033" s="1" t="s">
        <v>28</v>
      </c>
      <c r="U4033">
        <v>822</v>
      </c>
      <c r="V4033" s="1" t="s">
        <v>19</v>
      </c>
      <c r="W4033" s="1" t="s">
        <v>55</v>
      </c>
      <c r="X4033" s="2">
        <f t="shared" ca="1" si="62"/>
        <v>45937</v>
      </c>
      <c r="Y4033" s="1">
        <f ca="1">ROUND(YEARFRAC(Merge1[[#This Row],[Join_Date]],Merge1[[#This Row],[Today]], 3),0)</f>
        <v>5</v>
      </c>
      <c r="Z4033" s="1" t="str" cm="1">
        <f t="array" aca="1" ref="Z4033" ca="1">_xlfn.IFS(
   Merge1[[#This Row],[Customer Tenure]]&lt;=2,"New",
   Merge1[[#This Row],[Customer Tenure]]&lt;=5,"Emerging",
  Merge1[[#This Row],[Customer Tenure]]&lt;9,"Established",
   TRUE,"Loyal"
)</f>
        <v>Emerging</v>
      </c>
      <c r="AA4033" s="1" t="str" cm="1">
        <f t="array" ref="AA4033">_xlfn.IFS(Merge1[[#This Row],[Income]]&lt;=30000,"Low",Merge1[[#This Row],[Income]]&lt;=60000,"Medium",Merge1[[#This Row],[Income]]&lt;=100000,"High", Merge1[[#This Row],[Income]]&gt;100000," Premium")</f>
        <v xml:space="preserve"> Premium</v>
      </c>
      <c r="AB4033" s="1" t="str" cm="1">
        <f t="array" ref="AB4033">_xlfn.IFS(Merge1[[#This Row],[Age]]&lt;= 28,"Gen Z", Merge1[[#This Row],[Age]]&lt;=44,"Millennials", Merge1[[#This Row],[Age]]&lt;=60,"Gen X", Merge1[[#This Row],[Age]]&gt;60,"Baby Boomers")</f>
        <v>Millennials</v>
      </c>
      <c r="AC4033" s="1" t="str" cm="1">
        <f t="array" ref="AC4033">_xlfn.IFS(
    Merge1[[#This Row],[Balance]]&lt;=50000,"Low",
    Merge1[[#This Row],[Balance]]&lt;=200000,"Medium",
    Merge1[[#This Row],[Balance]]&gt;200000,"High"
)</f>
        <v>High</v>
      </c>
    </row>
    <row r="4034" spans="1:29" x14ac:dyDescent="0.25">
      <c r="A4034" s="1" t="s">
        <v>1822</v>
      </c>
      <c r="B4034" s="1" t="s">
        <v>6097</v>
      </c>
      <c r="C4034" s="1" t="s">
        <v>5842</v>
      </c>
      <c r="D4034" s="2">
        <v>43396</v>
      </c>
      <c r="E4034">
        <v>232892</v>
      </c>
      <c r="F4034">
        <v>532</v>
      </c>
      <c r="G4034">
        <v>0</v>
      </c>
      <c r="H4034" s="1" t="s">
        <v>5833</v>
      </c>
      <c r="I4034" s="1" t="s">
        <v>6289</v>
      </c>
      <c r="J4034" s="1" t="s">
        <v>6245</v>
      </c>
      <c r="K4034">
        <v>34</v>
      </c>
      <c r="L4034" s="1" t="s">
        <v>6241</v>
      </c>
      <c r="M4034" s="1" t="s">
        <v>6257</v>
      </c>
      <c r="N4034">
        <v>97129</v>
      </c>
      <c r="O4034" s="1" t="s">
        <v>6243</v>
      </c>
      <c r="P4034" s="2">
        <v>43718</v>
      </c>
      <c r="Q4034" s="2">
        <v>45426</v>
      </c>
      <c r="R4034" s="1" t="s">
        <v>6906</v>
      </c>
      <c r="S4034" s="1" t="s">
        <v>6918</v>
      </c>
      <c r="T4034" s="1" t="s">
        <v>23</v>
      </c>
      <c r="U4034">
        <v>7910</v>
      </c>
      <c r="V4034" s="1" t="s">
        <v>10</v>
      </c>
      <c r="W4034" s="1" t="s">
        <v>40</v>
      </c>
      <c r="X4034" s="2">
        <f t="shared" ref="X4034:X4097" ca="1" si="63">TODAY()</f>
        <v>45937</v>
      </c>
      <c r="Y4034" s="1">
        <f ca="1">ROUND(YEARFRAC(Merge1[[#This Row],[Join_Date]],Merge1[[#This Row],[Today]], 3),0)</f>
        <v>6</v>
      </c>
      <c r="Z4034" s="1" t="str" cm="1">
        <f t="array" aca="1" ref="Z4034" ca="1">_xlfn.IFS(
   Merge1[[#This Row],[Customer Tenure]]&lt;=2,"New",
   Merge1[[#This Row],[Customer Tenure]]&lt;=5,"Emerging",
  Merge1[[#This Row],[Customer Tenure]]&lt;9,"Established",
   TRUE,"Loyal"
)</f>
        <v>Established</v>
      </c>
      <c r="AA4034" s="1" t="str" cm="1">
        <f t="array" ref="AA4034">_xlfn.IFS(Merge1[[#This Row],[Income]]&lt;=30000,"Low",Merge1[[#This Row],[Income]]&lt;=60000,"Medium",Merge1[[#This Row],[Income]]&lt;=100000,"High", Merge1[[#This Row],[Income]]&gt;100000," Premium")</f>
        <v>High</v>
      </c>
      <c r="AB4034" s="1" t="str" cm="1">
        <f t="array" ref="AB4034">_xlfn.IFS(Merge1[[#This Row],[Age]]&lt;= 28,"Gen Z", Merge1[[#This Row],[Age]]&lt;=44,"Millennials", Merge1[[#This Row],[Age]]&lt;=60,"Gen X", Merge1[[#This Row],[Age]]&gt;60,"Baby Boomers")</f>
        <v>Millennials</v>
      </c>
      <c r="AC4034" s="1" t="str" cm="1">
        <f t="array" ref="AC4034">_xlfn.IFS(
    Merge1[[#This Row],[Balance]]&lt;=50000,"Low",
    Merge1[[#This Row],[Balance]]&lt;=200000,"Medium",
    Merge1[[#This Row],[Balance]]&gt;200000,"High"
)</f>
        <v>High</v>
      </c>
    </row>
    <row r="4035" spans="1:29" x14ac:dyDescent="0.25">
      <c r="A4035" s="1" t="s">
        <v>2016</v>
      </c>
      <c r="B4035" s="1" t="s">
        <v>5980</v>
      </c>
      <c r="C4035" s="1" t="s">
        <v>5835</v>
      </c>
      <c r="D4035" s="2">
        <v>42864</v>
      </c>
      <c r="E4035">
        <v>417122</v>
      </c>
      <c r="F4035">
        <v>521</v>
      </c>
      <c r="G4035">
        <v>0</v>
      </c>
      <c r="H4035" s="1" t="s">
        <v>5833</v>
      </c>
      <c r="I4035" s="1" t="s">
        <v>6357</v>
      </c>
      <c r="J4035" s="1" t="s">
        <v>6245</v>
      </c>
      <c r="K4035">
        <v>23</v>
      </c>
      <c r="L4035" s="1" t="s">
        <v>6256</v>
      </c>
      <c r="M4035" s="1" t="s">
        <v>6247</v>
      </c>
      <c r="N4035">
        <v>146267</v>
      </c>
      <c r="O4035" s="1" t="s">
        <v>6252</v>
      </c>
      <c r="P4035" s="2">
        <v>45791</v>
      </c>
      <c r="Q4035" s="2">
        <v>45212</v>
      </c>
      <c r="R4035" s="1" t="s">
        <v>6912</v>
      </c>
      <c r="S4035" s="1" t="s">
        <v>6913</v>
      </c>
      <c r="T4035" s="1" t="s">
        <v>23</v>
      </c>
      <c r="U4035">
        <v>9053</v>
      </c>
      <c r="V4035" s="1" t="s">
        <v>15</v>
      </c>
      <c r="W4035" s="1" t="s">
        <v>20</v>
      </c>
      <c r="X4035" s="2">
        <f t="shared" ca="1" si="63"/>
        <v>45937</v>
      </c>
      <c r="Y4035" s="1">
        <f ca="1">ROUND(YEARFRAC(Merge1[[#This Row],[Join_Date]],Merge1[[#This Row],[Today]], 3),0)</f>
        <v>0</v>
      </c>
      <c r="Z4035" s="1" t="str" cm="1">
        <f t="array" aca="1" ref="Z4035" ca="1">_xlfn.IFS(
   Merge1[[#This Row],[Customer Tenure]]&lt;=2,"New",
   Merge1[[#This Row],[Customer Tenure]]&lt;=5,"Emerging",
  Merge1[[#This Row],[Customer Tenure]]&lt;9,"Established",
   TRUE,"Loyal"
)</f>
        <v>New</v>
      </c>
      <c r="AA4035" s="1" t="str" cm="1">
        <f t="array" ref="AA4035">_xlfn.IFS(Merge1[[#This Row],[Income]]&lt;=30000,"Low",Merge1[[#This Row],[Income]]&lt;=60000,"Medium",Merge1[[#This Row],[Income]]&lt;=100000,"High", Merge1[[#This Row],[Income]]&gt;100000," Premium")</f>
        <v xml:space="preserve"> Premium</v>
      </c>
      <c r="AB4035" s="1" t="str" cm="1">
        <f t="array" ref="AB4035">_xlfn.IFS(Merge1[[#This Row],[Age]]&lt;= 28,"Gen Z", Merge1[[#This Row],[Age]]&lt;=44,"Millennials", Merge1[[#This Row],[Age]]&lt;=60,"Gen X", Merge1[[#This Row],[Age]]&gt;60,"Baby Boomers")</f>
        <v>Gen Z</v>
      </c>
      <c r="AC4035" s="1" t="str" cm="1">
        <f t="array" ref="AC4035">_xlfn.IFS(
    Merge1[[#This Row],[Balance]]&lt;=50000,"Low",
    Merge1[[#This Row],[Balance]]&lt;=200000,"Medium",
    Merge1[[#This Row],[Balance]]&gt;200000,"High"
)</f>
        <v>High</v>
      </c>
    </row>
    <row r="4036" spans="1:29" x14ac:dyDescent="0.25">
      <c r="A4036" s="1" t="s">
        <v>731</v>
      </c>
      <c r="B4036" s="1" t="s">
        <v>5902</v>
      </c>
      <c r="C4036" s="1" t="s">
        <v>5842</v>
      </c>
      <c r="D4036" s="2">
        <v>44565</v>
      </c>
      <c r="E4036">
        <v>54935</v>
      </c>
      <c r="F4036">
        <v>791</v>
      </c>
      <c r="G4036">
        <v>0</v>
      </c>
      <c r="H4036" s="1" t="s">
        <v>5860</v>
      </c>
      <c r="I4036" s="1" t="s">
        <v>6775</v>
      </c>
      <c r="J4036" s="1" t="s">
        <v>6240</v>
      </c>
      <c r="K4036">
        <v>58</v>
      </c>
      <c r="L4036" s="1" t="s">
        <v>6246</v>
      </c>
      <c r="M4036" s="1" t="s">
        <v>6266</v>
      </c>
      <c r="N4036">
        <v>81272</v>
      </c>
      <c r="O4036" s="1" t="s">
        <v>6243</v>
      </c>
      <c r="P4036" s="2">
        <v>42747</v>
      </c>
      <c r="Q4036" s="2">
        <v>45487</v>
      </c>
      <c r="R4036" s="1" t="s">
        <v>6891</v>
      </c>
      <c r="S4036" s="1" t="s">
        <v>6895</v>
      </c>
      <c r="T4036" s="1" t="s">
        <v>9</v>
      </c>
      <c r="U4036">
        <v>9946</v>
      </c>
      <c r="V4036" s="1" t="s">
        <v>24</v>
      </c>
      <c r="W4036" s="1" t="s">
        <v>106</v>
      </c>
      <c r="X4036" s="2">
        <f t="shared" ca="1" si="63"/>
        <v>45937</v>
      </c>
      <c r="Y4036" s="1">
        <f ca="1">ROUND(YEARFRAC(Merge1[[#This Row],[Join_Date]],Merge1[[#This Row],[Today]], 3),0)</f>
        <v>9</v>
      </c>
      <c r="Z4036" s="1" t="str" cm="1">
        <f t="array" aca="1" ref="Z4036" ca="1">_xlfn.IFS(
   Merge1[[#This Row],[Customer Tenure]]&lt;=2,"New",
   Merge1[[#This Row],[Customer Tenure]]&lt;=5,"Emerging",
  Merge1[[#This Row],[Customer Tenure]]&lt;9,"Established",
   TRUE,"Loyal"
)</f>
        <v>Loyal</v>
      </c>
      <c r="AA4036" s="1" t="str" cm="1">
        <f t="array" ref="AA4036">_xlfn.IFS(Merge1[[#This Row],[Income]]&lt;=30000,"Low",Merge1[[#This Row],[Income]]&lt;=60000,"Medium",Merge1[[#This Row],[Income]]&lt;=100000,"High", Merge1[[#This Row],[Income]]&gt;100000," Premium")</f>
        <v>High</v>
      </c>
      <c r="AB4036" s="1" t="str" cm="1">
        <f t="array" ref="AB4036">_xlfn.IFS(Merge1[[#This Row],[Age]]&lt;= 28,"Gen Z", Merge1[[#This Row],[Age]]&lt;=44,"Millennials", Merge1[[#This Row],[Age]]&lt;=60,"Gen X", Merge1[[#This Row],[Age]]&gt;60,"Baby Boomers")</f>
        <v>Gen X</v>
      </c>
      <c r="AC4036" s="1" t="str" cm="1">
        <f t="array" ref="AC4036">_xlfn.IFS(
    Merge1[[#This Row],[Balance]]&lt;=50000,"Low",
    Merge1[[#This Row],[Balance]]&lt;=200000,"Medium",
    Merge1[[#This Row],[Balance]]&gt;200000,"High"
)</f>
        <v>Medium</v>
      </c>
    </row>
    <row r="4037" spans="1:29" x14ac:dyDescent="0.25">
      <c r="A4037" s="1" t="s">
        <v>1201</v>
      </c>
      <c r="B4037" s="1" t="s">
        <v>6002</v>
      </c>
      <c r="C4037" s="1" t="s">
        <v>5835</v>
      </c>
      <c r="D4037" s="2">
        <v>43431</v>
      </c>
      <c r="E4037">
        <v>111718</v>
      </c>
      <c r="F4037">
        <v>549</v>
      </c>
      <c r="G4037">
        <v>429315</v>
      </c>
      <c r="H4037" s="1" t="s">
        <v>5833</v>
      </c>
      <c r="I4037" s="1" t="s">
        <v>6470</v>
      </c>
      <c r="J4037" s="1" t="s">
        <v>6240</v>
      </c>
      <c r="K4037">
        <v>72</v>
      </c>
      <c r="L4037" s="1" t="s">
        <v>6260</v>
      </c>
      <c r="M4037" s="1" t="s">
        <v>6257</v>
      </c>
      <c r="N4037">
        <v>143786</v>
      </c>
      <c r="O4037" s="1" t="s">
        <v>6243</v>
      </c>
      <c r="P4037" s="2">
        <v>45538</v>
      </c>
      <c r="Q4037" s="2">
        <v>45162</v>
      </c>
      <c r="R4037" s="1" t="s">
        <v>6889</v>
      </c>
      <c r="S4037" s="1" t="s">
        <v>6919</v>
      </c>
      <c r="T4037" s="1" t="s">
        <v>23</v>
      </c>
      <c r="U4037">
        <v>7578</v>
      </c>
      <c r="V4037" s="1" t="s">
        <v>24</v>
      </c>
      <c r="W4037" s="1" t="s">
        <v>40</v>
      </c>
      <c r="X4037" s="2">
        <f t="shared" ca="1" si="63"/>
        <v>45937</v>
      </c>
      <c r="Y4037" s="1">
        <f ca="1">ROUND(YEARFRAC(Merge1[[#This Row],[Join_Date]],Merge1[[#This Row],[Today]], 3),0)</f>
        <v>1</v>
      </c>
      <c r="Z4037" s="1" t="str" cm="1">
        <f t="array" aca="1" ref="Z4037" ca="1">_xlfn.IFS(
   Merge1[[#This Row],[Customer Tenure]]&lt;=2,"New",
   Merge1[[#This Row],[Customer Tenure]]&lt;=5,"Emerging",
  Merge1[[#This Row],[Customer Tenure]]&lt;9,"Established",
   TRUE,"Loyal"
)</f>
        <v>New</v>
      </c>
      <c r="AA4037" s="1" t="str" cm="1">
        <f t="array" ref="AA4037">_xlfn.IFS(Merge1[[#This Row],[Income]]&lt;=30000,"Low",Merge1[[#This Row],[Income]]&lt;=60000,"Medium",Merge1[[#This Row],[Income]]&lt;=100000,"High", Merge1[[#This Row],[Income]]&gt;100000," Premium")</f>
        <v xml:space="preserve"> Premium</v>
      </c>
      <c r="AB4037" s="1" t="str" cm="1">
        <f t="array" ref="AB4037">_xlfn.IFS(Merge1[[#This Row],[Age]]&lt;= 28,"Gen Z", Merge1[[#This Row],[Age]]&lt;=44,"Millennials", Merge1[[#This Row],[Age]]&lt;=60,"Gen X", Merge1[[#This Row],[Age]]&gt;60,"Baby Boomers")</f>
        <v>Baby Boomers</v>
      </c>
      <c r="AC4037" s="1" t="str" cm="1">
        <f t="array" ref="AC4037">_xlfn.IFS(
    Merge1[[#This Row],[Balance]]&lt;=50000,"Low",
    Merge1[[#This Row],[Balance]]&lt;=200000,"Medium",
    Merge1[[#This Row],[Balance]]&gt;200000,"High"
)</f>
        <v>Medium</v>
      </c>
    </row>
    <row r="4038" spans="1:29" x14ac:dyDescent="0.25">
      <c r="A4038" s="1" t="s">
        <v>4100</v>
      </c>
      <c r="B4038" s="1" t="s">
        <v>5961</v>
      </c>
      <c r="C4038" s="1" t="s">
        <v>5832</v>
      </c>
      <c r="D4038" s="2">
        <v>44299</v>
      </c>
      <c r="E4038">
        <v>483442</v>
      </c>
      <c r="F4038">
        <v>598</v>
      </c>
      <c r="G4038">
        <v>0</v>
      </c>
      <c r="H4038" s="1" t="s">
        <v>5833</v>
      </c>
      <c r="I4038" s="1" t="s">
        <v>6495</v>
      </c>
      <c r="J4038" s="1" t="s">
        <v>6245</v>
      </c>
      <c r="K4038">
        <v>50</v>
      </c>
      <c r="L4038" s="1" t="s">
        <v>6246</v>
      </c>
      <c r="M4038" s="1" t="s">
        <v>6254</v>
      </c>
      <c r="N4038">
        <v>43411</v>
      </c>
      <c r="O4038" s="1" t="s">
        <v>6248</v>
      </c>
      <c r="P4038" s="2">
        <v>43612</v>
      </c>
      <c r="Q4038" s="2">
        <v>45491</v>
      </c>
      <c r="R4038" s="1" t="s">
        <v>6891</v>
      </c>
      <c r="S4038" s="1" t="s">
        <v>6895</v>
      </c>
      <c r="T4038" s="1" t="s">
        <v>28</v>
      </c>
      <c r="U4038">
        <v>880</v>
      </c>
      <c r="V4038" s="1" t="s">
        <v>15</v>
      </c>
      <c r="W4038" s="1" t="s">
        <v>106</v>
      </c>
      <c r="X4038" s="2">
        <f t="shared" ca="1" si="63"/>
        <v>45937</v>
      </c>
      <c r="Y4038" s="1">
        <f ca="1">ROUND(YEARFRAC(Merge1[[#This Row],[Join_Date]],Merge1[[#This Row],[Today]], 3),0)</f>
        <v>6</v>
      </c>
      <c r="Z4038" s="1" t="str" cm="1">
        <f t="array" aca="1" ref="Z4038" ca="1">_xlfn.IFS(
   Merge1[[#This Row],[Customer Tenure]]&lt;=2,"New",
   Merge1[[#This Row],[Customer Tenure]]&lt;=5,"Emerging",
  Merge1[[#This Row],[Customer Tenure]]&lt;9,"Established",
   TRUE,"Loyal"
)</f>
        <v>Established</v>
      </c>
      <c r="AA4038" s="1" t="str" cm="1">
        <f t="array" ref="AA4038">_xlfn.IFS(Merge1[[#This Row],[Income]]&lt;=30000,"Low",Merge1[[#This Row],[Income]]&lt;=60000,"Medium",Merge1[[#This Row],[Income]]&lt;=100000,"High", Merge1[[#This Row],[Income]]&gt;100000," Premium")</f>
        <v>Medium</v>
      </c>
      <c r="AB4038" s="1" t="str" cm="1">
        <f t="array" ref="AB4038">_xlfn.IFS(Merge1[[#This Row],[Age]]&lt;= 28,"Gen Z", Merge1[[#This Row],[Age]]&lt;=44,"Millennials", Merge1[[#This Row],[Age]]&lt;=60,"Gen X", Merge1[[#This Row],[Age]]&gt;60,"Baby Boomers")</f>
        <v>Gen X</v>
      </c>
      <c r="AC4038" s="1" t="str" cm="1">
        <f t="array" ref="AC4038">_xlfn.IFS(
    Merge1[[#This Row],[Balance]]&lt;=50000,"Low",
    Merge1[[#This Row],[Balance]]&lt;=200000,"Medium",
    Merge1[[#This Row],[Balance]]&gt;200000,"High"
)</f>
        <v>High</v>
      </c>
    </row>
    <row r="4039" spans="1:29" x14ac:dyDescent="0.25">
      <c r="A4039" s="1" t="s">
        <v>253</v>
      </c>
      <c r="B4039" s="1" t="s">
        <v>5853</v>
      </c>
      <c r="C4039" s="1" t="s">
        <v>5835</v>
      </c>
      <c r="D4039" s="2">
        <v>43064</v>
      </c>
      <c r="E4039">
        <v>335377</v>
      </c>
      <c r="F4039">
        <v>743</v>
      </c>
      <c r="G4039">
        <v>0</v>
      </c>
      <c r="H4039" s="1" t="s">
        <v>5833</v>
      </c>
      <c r="I4039" s="1" t="s">
        <v>6281</v>
      </c>
      <c r="J4039" s="1" t="s">
        <v>6245</v>
      </c>
      <c r="K4039">
        <v>40</v>
      </c>
      <c r="L4039" s="1" t="s">
        <v>6260</v>
      </c>
      <c r="M4039" s="1" t="s">
        <v>6251</v>
      </c>
      <c r="N4039">
        <v>100435</v>
      </c>
      <c r="O4039" s="1" t="s">
        <v>6248</v>
      </c>
      <c r="P4039" s="2">
        <v>44456</v>
      </c>
      <c r="Q4039" s="2">
        <v>45685</v>
      </c>
      <c r="R4039" s="1" t="s">
        <v>6902</v>
      </c>
      <c r="S4039" s="1" t="s">
        <v>6908</v>
      </c>
      <c r="T4039" s="1" t="s">
        <v>14</v>
      </c>
      <c r="U4039">
        <v>8836</v>
      </c>
      <c r="V4039" s="1" t="s">
        <v>15</v>
      </c>
      <c r="W4039" s="1" t="s">
        <v>16</v>
      </c>
      <c r="X4039" s="2">
        <f t="shared" ca="1" si="63"/>
        <v>45937</v>
      </c>
      <c r="Y4039" s="1">
        <f ca="1">ROUND(YEARFRAC(Merge1[[#This Row],[Join_Date]],Merge1[[#This Row],[Today]], 3),0)</f>
        <v>4</v>
      </c>
      <c r="Z4039" s="1" t="str" cm="1">
        <f t="array" aca="1" ref="Z4039" ca="1">_xlfn.IFS(
   Merge1[[#This Row],[Customer Tenure]]&lt;=2,"New",
   Merge1[[#This Row],[Customer Tenure]]&lt;=5,"Emerging",
  Merge1[[#This Row],[Customer Tenure]]&lt;9,"Established",
   TRUE,"Loyal"
)</f>
        <v>Emerging</v>
      </c>
      <c r="AA4039" s="1" t="str" cm="1">
        <f t="array" ref="AA4039">_xlfn.IFS(Merge1[[#This Row],[Income]]&lt;=30000,"Low",Merge1[[#This Row],[Income]]&lt;=60000,"Medium",Merge1[[#This Row],[Income]]&lt;=100000,"High", Merge1[[#This Row],[Income]]&gt;100000," Premium")</f>
        <v xml:space="preserve"> Premium</v>
      </c>
      <c r="AB4039" s="1" t="str" cm="1">
        <f t="array" ref="AB4039">_xlfn.IFS(Merge1[[#This Row],[Age]]&lt;= 28,"Gen Z", Merge1[[#This Row],[Age]]&lt;=44,"Millennials", Merge1[[#This Row],[Age]]&lt;=60,"Gen X", Merge1[[#This Row],[Age]]&gt;60,"Baby Boomers")</f>
        <v>Millennials</v>
      </c>
      <c r="AC4039" s="1" t="str" cm="1">
        <f t="array" ref="AC4039">_xlfn.IFS(
    Merge1[[#This Row],[Balance]]&lt;=50000,"Low",
    Merge1[[#This Row],[Balance]]&lt;=200000,"Medium",
    Merge1[[#This Row],[Balance]]&gt;200000,"High"
)</f>
        <v>High</v>
      </c>
    </row>
    <row r="4040" spans="1:29" x14ac:dyDescent="0.25">
      <c r="A4040" s="1" t="s">
        <v>1031</v>
      </c>
      <c r="B4040" s="1" t="s">
        <v>5885</v>
      </c>
      <c r="C4040" s="1" t="s">
        <v>5832</v>
      </c>
      <c r="D4040" s="2">
        <v>44681</v>
      </c>
      <c r="E4040">
        <v>404303</v>
      </c>
      <c r="F4040">
        <v>470</v>
      </c>
      <c r="G4040">
        <v>98109</v>
      </c>
      <c r="H4040" s="1" t="s">
        <v>5833</v>
      </c>
      <c r="I4040" s="1" t="s">
        <v>6366</v>
      </c>
      <c r="J4040" s="1" t="s">
        <v>6245</v>
      </c>
      <c r="K4040">
        <v>57</v>
      </c>
      <c r="L4040" s="1" t="s">
        <v>6246</v>
      </c>
      <c r="M4040" s="1" t="s">
        <v>6257</v>
      </c>
      <c r="N4040">
        <v>160588</v>
      </c>
      <c r="O4040" s="1" t="s">
        <v>6243</v>
      </c>
      <c r="P4040" s="2">
        <v>42239</v>
      </c>
      <c r="Q4040" s="2">
        <v>45813</v>
      </c>
      <c r="R4040" s="1" t="s">
        <v>6883</v>
      </c>
      <c r="S4040" s="1" t="s">
        <v>6910</v>
      </c>
      <c r="T4040" s="1" t="s">
        <v>9</v>
      </c>
      <c r="U4040">
        <v>678</v>
      </c>
      <c r="V4040" s="1" t="s">
        <v>15</v>
      </c>
      <c r="W4040" s="1" t="s">
        <v>45</v>
      </c>
      <c r="X4040" s="2">
        <f t="shared" ca="1" si="63"/>
        <v>45937</v>
      </c>
      <c r="Y4040" s="1">
        <f ca="1">ROUND(YEARFRAC(Merge1[[#This Row],[Join_Date]],Merge1[[#This Row],[Today]], 3),0)</f>
        <v>10</v>
      </c>
      <c r="Z4040" s="1" t="str" cm="1">
        <f t="array" aca="1" ref="Z4040" ca="1">_xlfn.IFS(
   Merge1[[#This Row],[Customer Tenure]]&lt;=2,"New",
   Merge1[[#This Row],[Customer Tenure]]&lt;=5,"Emerging",
  Merge1[[#This Row],[Customer Tenure]]&lt;9,"Established",
   TRUE,"Loyal"
)</f>
        <v>Loyal</v>
      </c>
      <c r="AA4040" s="1" t="str" cm="1">
        <f t="array" ref="AA4040">_xlfn.IFS(Merge1[[#This Row],[Income]]&lt;=30000,"Low",Merge1[[#This Row],[Income]]&lt;=60000,"Medium",Merge1[[#This Row],[Income]]&lt;=100000,"High", Merge1[[#This Row],[Income]]&gt;100000," Premium")</f>
        <v xml:space="preserve"> Premium</v>
      </c>
      <c r="AB4040" s="1" t="str" cm="1">
        <f t="array" ref="AB4040">_xlfn.IFS(Merge1[[#This Row],[Age]]&lt;= 28,"Gen Z", Merge1[[#This Row],[Age]]&lt;=44,"Millennials", Merge1[[#This Row],[Age]]&lt;=60,"Gen X", Merge1[[#This Row],[Age]]&gt;60,"Baby Boomers")</f>
        <v>Gen X</v>
      </c>
      <c r="AC4040" s="1" t="str" cm="1">
        <f t="array" ref="AC4040">_xlfn.IFS(
    Merge1[[#This Row],[Balance]]&lt;=50000,"Low",
    Merge1[[#This Row],[Balance]]&lt;=200000,"Medium",
    Merge1[[#This Row],[Balance]]&gt;200000,"High"
)</f>
        <v>High</v>
      </c>
    </row>
    <row r="4041" spans="1:29" x14ac:dyDescent="0.25">
      <c r="A4041" s="1" t="s">
        <v>1545</v>
      </c>
      <c r="B4041" s="1" t="s">
        <v>5938</v>
      </c>
      <c r="C4041" s="1" t="s">
        <v>5842</v>
      </c>
      <c r="D4041" s="2">
        <v>42512</v>
      </c>
      <c r="E4041">
        <v>355926</v>
      </c>
      <c r="F4041">
        <v>715</v>
      </c>
      <c r="G4041">
        <v>0</v>
      </c>
      <c r="H4041" s="1" t="s">
        <v>5833</v>
      </c>
      <c r="I4041" s="1" t="s">
        <v>6764</v>
      </c>
      <c r="J4041" s="1" t="s">
        <v>6240</v>
      </c>
      <c r="K4041">
        <v>41</v>
      </c>
      <c r="L4041" s="1" t="s">
        <v>6246</v>
      </c>
      <c r="M4041" s="1" t="s">
        <v>6242</v>
      </c>
      <c r="N4041">
        <v>196037</v>
      </c>
      <c r="O4041" s="1" t="s">
        <v>6248</v>
      </c>
      <c r="P4041" s="2">
        <v>42457</v>
      </c>
      <c r="Q4041" s="2">
        <v>45869</v>
      </c>
      <c r="R4041" s="1" t="s">
        <v>6891</v>
      </c>
      <c r="S4041" s="1" t="s">
        <v>6892</v>
      </c>
      <c r="T4041" s="1" t="s">
        <v>28</v>
      </c>
      <c r="U4041">
        <v>1303</v>
      </c>
      <c r="V4041" s="1" t="s">
        <v>15</v>
      </c>
      <c r="W4041" s="1" t="s">
        <v>25</v>
      </c>
      <c r="X4041" s="2">
        <f t="shared" ca="1" si="63"/>
        <v>45937</v>
      </c>
      <c r="Y4041" s="1">
        <f ca="1">ROUND(YEARFRAC(Merge1[[#This Row],[Join_Date]],Merge1[[#This Row],[Today]], 3),0)</f>
        <v>10</v>
      </c>
      <c r="Z4041" s="1" t="str" cm="1">
        <f t="array" aca="1" ref="Z4041" ca="1">_xlfn.IFS(
   Merge1[[#This Row],[Customer Tenure]]&lt;=2,"New",
   Merge1[[#This Row],[Customer Tenure]]&lt;=5,"Emerging",
  Merge1[[#This Row],[Customer Tenure]]&lt;9,"Established",
   TRUE,"Loyal"
)</f>
        <v>Loyal</v>
      </c>
      <c r="AA4041" s="1" t="str" cm="1">
        <f t="array" ref="AA4041">_xlfn.IFS(Merge1[[#This Row],[Income]]&lt;=30000,"Low",Merge1[[#This Row],[Income]]&lt;=60000,"Medium",Merge1[[#This Row],[Income]]&lt;=100000,"High", Merge1[[#This Row],[Income]]&gt;100000," Premium")</f>
        <v xml:space="preserve"> Premium</v>
      </c>
      <c r="AB4041" s="1" t="str" cm="1">
        <f t="array" ref="AB4041">_xlfn.IFS(Merge1[[#This Row],[Age]]&lt;= 28,"Gen Z", Merge1[[#This Row],[Age]]&lt;=44,"Millennials", Merge1[[#This Row],[Age]]&lt;=60,"Gen X", Merge1[[#This Row],[Age]]&gt;60,"Baby Boomers")</f>
        <v>Millennials</v>
      </c>
      <c r="AC4041" s="1" t="str" cm="1">
        <f t="array" ref="AC4041">_xlfn.IFS(
    Merge1[[#This Row],[Balance]]&lt;=50000,"Low",
    Merge1[[#This Row],[Balance]]&lt;=200000,"Medium",
    Merge1[[#This Row],[Balance]]&gt;200000,"High"
)</f>
        <v>High</v>
      </c>
    </row>
    <row r="4042" spans="1:29" x14ac:dyDescent="0.25">
      <c r="A4042" s="1" t="s">
        <v>54</v>
      </c>
      <c r="B4042" s="1" t="s">
        <v>5943</v>
      </c>
      <c r="C4042" s="1" t="s">
        <v>5835</v>
      </c>
      <c r="D4042" s="2">
        <v>43441</v>
      </c>
      <c r="E4042">
        <v>180882</v>
      </c>
      <c r="F4042">
        <v>410</v>
      </c>
      <c r="G4042">
        <v>0</v>
      </c>
      <c r="H4042" s="1" t="s">
        <v>5850</v>
      </c>
      <c r="I4042" s="1" t="s">
        <v>6738</v>
      </c>
      <c r="J4042" s="1" t="s">
        <v>6240</v>
      </c>
      <c r="K4042">
        <v>35</v>
      </c>
      <c r="L4042" s="1" t="s">
        <v>6241</v>
      </c>
      <c r="M4042" s="1" t="s">
        <v>6266</v>
      </c>
      <c r="N4042">
        <v>46017</v>
      </c>
      <c r="O4042" s="1" t="s">
        <v>6248</v>
      </c>
      <c r="P4042" s="2">
        <v>42931</v>
      </c>
      <c r="Q4042" s="2">
        <v>45230</v>
      </c>
      <c r="R4042" s="1" t="s">
        <v>6912</v>
      </c>
      <c r="S4042" s="1" t="s">
        <v>6913</v>
      </c>
      <c r="T4042" s="1" t="s">
        <v>14</v>
      </c>
      <c r="U4042">
        <v>8470</v>
      </c>
      <c r="V4042" s="1" t="s">
        <v>19</v>
      </c>
      <c r="W4042" s="1" t="s">
        <v>29</v>
      </c>
      <c r="X4042" s="2">
        <f t="shared" ca="1" si="63"/>
        <v>45937</v>
      </c>
      <c r="Y4042" s="1">
        <f ca="1">ROUND(YEARFRAC(Merge1[[#This Row],[Join_Date]],Merge1[[#This Row],[Today]], 3),0)</f>
        <v>8</v>
      </c>
      <c r="Z4042" s="1" t="str" cm="1">
        <f t="array" aca="1" ref="Z4042" ca="1">_xlfn.IFS(
   Merge1[[#This Row],[Customer Tenure]]&lt;=2,"New",
   Merge1[[#This Row],[Customer Tenure]]&lt;=5,"Emerging",
  Merge1[[#This Row],[Customer Tenure]]&lt;9,"Established",
   TRUE,"Loyal"
)</f>
        <v>Established</v>
      </c>
      <c r="AA4042" s="1" t="str" cm="1">
        <f t="array" ref="AA4042">_xlfn.IFS(Merge1[[#This Row],[Income]]&lt;=30000,"Low",Merge1[[#This Row],[Income]]&lt;=60000,"Medium",Merge1[[#This Row],[Income]]&lt;=100000,"High", Merge1[[#This Row],[Income]]&gt;100000," Premium")</f>
        <v>Medium</v>
      </c>
      <c r="AB4042" s="1" t="str" cm="1">
        <f t="array" ref="AB4042">_xlfn.IFS(Merge1[[#This Row],[Age]]&lt;= 28,"Gen Z", Merge1[[#This Row],[Age]]&lt;=44,"Millennials", Merge1[[#This Row],[Age]]&lt;=60,"Gen X", Merge1[[#This Row],[Age]]&gt;60,"Baby Boomers")</f>
        <v>Millennials</v>
      </c>
      <c r="AC4042" s="1" t="str" cm="1">
        <f t="array" ref="AC4042">_xlfn.IFS(
    Merge1[[#This Row],[Balance]]&lt;=50000,"Low",
    Merge1[[#This Row],[Balance]]&lt;=200000,"Medium",
    Merge1[[#This Row],[Balance]]&gt;200000,"High"
)</f>
        <v>Medium</v>
      </c>
    </row>
    <row r="4043" spans="1:29" x14ac:dyDescent="0.25">
      <c r="A4043" s="1" t="s">
        <v>1008</v>
      </c>
      <c r="B4043" s="1" t="s">
        <v>5892</v>
      </c>
      <c r="C4043" s="1" t="s">
        <v>5832</v>
      </c>
      <c r="D4043" s="2">
        <v>44768</v>
      </c>
      <c r="E4043">
        <v>147026</v>
      </c>
      <c r="F4043">
        <v>786</v>
      </c>
      <c r="G4043">
        <v>0</v>
      </c>
      <c r="H4043" s="1" t="s">
        <v>5833</v>
      </c>
      <c r="I4043" s="1" t="s">
        <v>6574</v>
      </c>
      <c r="J4043" s="1" t="s">
        <v>6245</v>
      </c>
      <c r="K4043">
        <v>47</v>
      </c>
      <c r="L4043" s="1" t="s">
        <v>6260</v>
      </c>
      <c r="M4043" s="1" t="s">
        <v>6257</v>
      </c>
      <c r="N4043">
        <v>180831</v>
      </c>
      <c r="O4043" s="1" t="s">
        <v>6243</v>
      </c>
      <c r="P4043" s="2">
        <v>44115</v>
      </c>
      <c r="Q4043" s="2">
        <v>45229</v>
      </c>
      <c r="R4043" s="1" t="s">
        <v>6912</v>
      </c>
      <c r="S4043" s="1" t="s">
        <v>6913</v>
      </c>
      <c r="T4043" s="1" t="s">
        <v>14</v>
      </c>
      <c r="U4043">
        <v>9062</v>
      </c>
      <c r="V4043" s="1" t="s">
        <v>24</v>
      </c>
      <c r="W4043" s="1" t="s">
        <v>50</v>
      </c>
      <c r="X4043" s="2">
        <f t="shared" ca="1" si="63"/>
        <v>45937</v>
      </c>
      <c r="Y4043" s="1">
        <f ca="1">ROUND(YEARFRAC(Merge1[[#This Row],[Join_Date]],Merge1[[#This Row],[Today]], 3),0)</f>
        <v>5</v>
      </c>
      <c r="Z4043" s="1" t="str" cm="1">
        <f t="array" aca="1" ref="Z4043" ca="1">_xlfn.IFS(
   Merge1[[#This Row],[Customer Tenure]]&lt;=2,"New",
   Merge1[[#This Row],[Customer Tenure]]&lt;=5,"Emerging",
  Merge1[[#This Row],[Customer Tenure]]&lt;9,"Established",
   TRUE,"Loyal"
)</f>
        <v>Emerging</v>
      </c>
      <c r="AA4043" s="1" t="str" cm="1">
        <f t="array" ref="AA4043">_xlfn.IFS(Merge1[[#This Row],[Income]]&lt;=30000,"Low",Merge1[[#This Row],[Income]]&lt;=60000,"Medium",Merge1[[#This Row],[Income]]&lt;=100000,"High", Merge1[[#This Row],[Income]]&gt;100000," Premium")</f>
        <v xml:space="preserve"> Premium</v>
      </c>
      <c r="AB4043" s="1" t="str" cm="1">
        <f t="array" ref="AB4043">_xlfn.IFS(Merge1[[#This Row],[Age]]&lt;= 28,"Gen Z", Merge1[[#This Row],[Age]]&lt;=44,"Millennials", Merge1[[#This Row],[Age]]&lt;=60,"Gen X", Merge1[[#This Row],[Age]]&gt;60,"Baby Boomers")</f>
        <v>Gen X</v>
      </c>
      <c r="AC4043" s="1" t="str" cm="1">
        <f t="array" ref="AC4043">_xlfn.IFS(
    Merge1[[#This Row],[Balance]]&lt;=50000,"Low",
    Merge1[[#This Row],[Balance]]&lt;=200000,"Medium",
    Merge1[[#This Row],[Balance]]&gt;200000,"High"
)</f>
        <v>Medium</v>
      </c>
    </row>
    <row r="4044" spans="1:29" x14ac:dyDescent="0.25">
      <c r="A4044" s="1" t="s">
        <v>690</v>
      </c>
      <c r="B4044" s="1" t="s">
        <v>6035</v>
      </c>
      <c r="C4044" s="1" t="s">
        <v>5846</v>
      </c>
      <c r="D4044" s="2">
        <v>44322</v>
      </c>
      <c r="E4044">
        <v>174514</v>
      </c>
      <c r="F4044">
        <v>795</v>
      </c>
      <c r="G4044">
        <v>0</v>
      </c>
      <c r="H4044" s="1" t="s">
        <v>5833</v>
      </c>
      <c r="I4044" s="1" t="s">
        <v>6353</v>
      </c>
      <c r="J4044" s="1" t="s">
        <v>6240</v>
      </c>
      <c r="K4044">
        <v>22</v>
      </c>
      <c r="L4044" s="1" t="s">
        <v>6241</v>
      </c>
      <c r="M4044" s="1" t="s">
        <v>6257</v>
      </c>
      <c r="N4044">
        <v>132217</v>
      </c>
      <c r="O4044" s="1" t="s">
        <v>6248</v>
      </c>
      <c r="P4044" s="2">
        <v>44565</v>
      </c>
      <c r="Q4044" s="2">
        <v>45428</v>
      </c>
      <c r="R4044" s="1" t="s">
        <v>6906</v>
      </c>
      <c r="S4044" s="1" t="s">
        <v>6918</v>
      </c>
      <c r="T4044" s="1" t="s">
        <v>14</v>
      </c>
      <c r="U4044">
        <v>8683</v>
      </c>
      <c r="V4044" s="1" t="s">
        <v>24</v>
      </c>
      <c r="W4044" s="1" t="s">
        <v>106</v>
      </c>
      <c r="X4044" s="2">
        <f t="shared" ca="1" si="63"/>
        <v>45937</v>
      </c>
      <c r="Y4044" s="1">
        <f ca="1">ROUND(YEARFRAC(Merge1[[#This Row],[Join_Date]],Merge1[[#This Row],[Today]], 3),0)</f>
        <v>4</v>
      </c>
      <c r="Z4044" s="1" t="str" cm="1">
        <f t="array" aca="1" ref="Z4044" ca="1">_xlfn.IFS(
   Merge1[[#This Row],[Customer Tenure]]&lt;=2,"New",
   Merge1[[#This Row],[Customer Tenure]]&lt;=5,"Emerging",
  Merge1[[#This Row],[Customer Tenure]]&lt;9,"Established",
   TRUE,"Loyal"
)</f>
        <v>Emerging</v>
      </c>
      <c r="AA4044" s="1" t="str" cm="1">
        <f t="array" ref="AA4044">_xlfn.IFS(Merge1[[#This Row],[Income]]&lt;=30000,"Low",Merge1[[#This Row],[Income]]&lt;=60000,"Medium",Merge1[[#This Row],[Income]]&lt;=100000,"High", Merge1[[#This Row],[Income]]&gt;100000," Premium")</f>
        <v xml:space="preserve"> Premium</v>
      </c>
      <c r="AB4044" s="1" t="str" cm="1">
        <f t="array" ref="AB4044">_xlfn.IFS(Merge1[[#This Row],[Age]]&lt;= 28,"Gen Z", Merge1[[#This Row],[Age]]&lt;=44,"Millennials", Merge1[[#This Row],[Age]]&lt;=60,"Gen X", Merge1[[#This Row],[Age]]&gt;60,"Baby Boomers")</f>
        <v>Gen Z</v>
      </c>
      <c r="AC4044" s="1" t="str" cm="1">
        <f t="array" ref="AC4044">_xlfn.IFS(
    Merge1[[#This Row],[Balance]]&lt;=50000,"Low",
    Merge1[[#This Row],[Balance]]&lt;=200000,"Medium",
    Merge1[[#This Row],[Balance]]&gt;200000,"High"
)</f>
        <v>Medium</v>
      </c>
    </row>
    <row r="4045" spans="1:29" x14ac:dyDescent="0.25">
      <c r="A4045" s="1" t="s">
        <v>885</v>
      </c>
      <c r="B4045" s="1" t="s">
        <v>6117</v>
      </c>
      <c r="C4045" s="1" t="s">
        <v>5835</v>
      </c>
      <c r="D4045" s="2">
        <v>44178</v>
      </c>
      <c r="E4045">
        <v>243056</v>
      </c>
      <c r="F4045">
        <v>353</v>
      </c>
      <c r="G4045">
        <v>0</v>
      </c>
      <c r="H4045" s="1" t="s">
        <v>5833</v>
      </c>
      <c r="I4045" s="1" t="s">
        <v>6827</v>
      </c>
      <c r="J4045" s="1" t="s">
        <v>6245</v>
      </c>
      <c r="K4045">
        <v>66</v>
      </c>
      <c r="L4045" s="1" t="s">
        <v>6241</v>
      </c>
      <c r="M4045" s="1" t="s">
        <v>6257</v>
      </c>
      <c r="N4045">
        <v>152130</v>
      </c>
      <c r="O4045" s="1" t="s">
        <v>6243</v>
      </c>
      <c r="P4045" s="2">
        <v>44345</v>
      </c>
      <c r="Q4045" s="2">
        <v>45844</v>
      </c>
      <c r="R4045" s="1" t="s">
        <v>6891</v>
      </c>
      <c r="S4045" s="1" t="s">
        <v>6892</v>
      </c>
      <c r="T4045" s="1" t="s">
        <v>23</v>
      </c>
      <c r="U4045">
        <v>3400</v>
      </c>
      <c r="V4045" s="1" t="s">
        <v>15</v>
      </c>
      <c r="W4045" s="1" t="s">
        <v>20</v>
      </c>
      <c r="X4045" s="2">
        <f t="shared" ca="1" si="63"/>
        <v>45937</v>
      </c>
      <c r="Y4045" s="1">
        <f ca="1">ROUND(YEARFRAC(Merge1[[#This Row],[Join_Date]],Merge1[[#This Row],[Today]], 3),0)</f>
        <v>4</v>
      </c>
      <c r="Z4045" s="1" t="str" cm="1">
        <f t="array" aca="1" ref="Z4045" ca="1">_xlfn.IFS(
   Merge1[[#This Row],[Customer Tenure]]&lt;=2,"New",
   Merge1[[#This Row],[Customer Tenure]]&lt;=5,"Emerging",
  Merge1[[#This Row],[Customer Tenure]]&lt;9,"Established",
   TRUE,"Loyal"
)</f>
        <v>Emerging</v>
      </c>
      <c r="AA4045" s="1" t="str" cm="1">
        <f t="array" ref="AA4045">_xlfn.IFS(Merge1[[#This Row],[Income]]&lt;=30000,"Low",Merge1[[#This Row],[Income]]&lt;=60000,"Medium",Merge1[[#This Row],[Income]]&lt;=100000,"High", Merge1[[#This Row],[Income]]&gt;100000," Premium")</f>
        <v xml:space="preserve"> Premium</v>
      </c>
      <c r="AB4045" s="1" t="str" cm="1">
        <f t="array" ref="AB4045">_xlfn.IFS(Merge1[[#This Row],[Age]]&lt;= 28,"Gen Z", Merge1[[#This Row],[Age]]&lt;=44,"Millennials", Merge1[[#This Row],[Age]]&lt;=60,"Gen X", Merge1[[#This Row],[Age]]&gt;60,"Baby Boomers")</f>
        <v>Baby Boomers</v>
      </c>
      <c r="AC4045" s="1" t="str" cm="1">
        <f t="array" ref="AC4045">_xlfn.IFS(
    Merge1[[#This Row],[Balance]]&lt;=50000,"Low",
    Merge1[[#This Row],[Balance]]&lt;=200000,"Medium",
    Merge1[[#This Row],[Balance]]&gt;200000,"High"
)</f>
        <v>High</v>
      </c>
    </row>
    <row r="4046" spans="1:29" x14ac:dyDescent="0.25">
      <c r="A4046" s="1" t="s">
        <v>72</v>
      </c>
      <c r="B4046" s="1" t="s">
        <v>5864</v>
      </c>
      <c r="C4046" s="1" t="s">
        <v>5835</v>
      </c>
      <c r="D4046" s="2">
        <v>44092</v>
      </c>
      <c r="E4046">
        <v>29493</v>
      </c>
      <c r="F4046">
        <v>431</v>
      </c>
      <c r="G4046">
        <v>0</v>
      </c>
      <c r="H4046" s="1" t="s">
        <v>5833</v>
      </c>
      <c r="I4046" s="1" t="s">
        <v>6564</v>
      </c>
      <c r="J4046" s="1" t="s">
        <v>6245</v>
      </c>
      <c r="K4046">
        <v>29</v>
      </c>
      <c r="L4046" s="1" t="s">
        <v>6241</v>
      </c>
      <c r="M4046" s="1" t="s">
        <v>6251</v>
      </c>
      <c r="N4046">
        <v>124101</v>
      </c>
      <c r="O4046" s="1" t="s">
        <v>6248</v>
      </c>
      <c r="P4046" s="2">
        <v>45422</v>
      </c>
      <c r="Q4046" s="2">
        <v>45872</v>
      </c>
      <c r="R4046" s="1" t="s">
        <v>6889</v>
      </c>
      <c r="S4046" s="1" t="s">
        <v>6915</v>
      </c>
      <c r="T4046" s="1" t="s">
        <v>14</v>
      </c>
      <c r="U4046">
        <v>9463</v>
      </c>
      <c r="V4046" s="1" t="s">
        <v>10</v>
      </c>
      <c r="W4046" s="1" t="s">
        <v>11</v>
      </c>
      <c r="X4046" s="2">
        <f t="shared" ca="1" si="63"/>
        <v>45937</v>
      </c>
      <c r="Y4046" s="1">
        <f ca="1">ROUND(YEARFRAC(Merge1[[#This Row],[Join_Date]],Merge1[[#This Row],[Today]], 3),0)</f>
        <v>1</v>
      </c>
      <c r="Z4046" s="1" t="str" cm="1">
        <f t="array" aca="1" ref="Z4046" ca="1">_xlfn.IFS(
   Merge1[[#This Row],[Customer Tenure]]&lt;=2,"New",
   Merge1[[#This Row],[Customer Tenure]]&lt;=5,"Emerging",
  Merge1[[#This Row],[Customer Tenure]]&lt;9,"Established",
   TRUE,"Loyal"
)</f>
        <v>New</v>
      </c>
      <c r="AA4046" s="1" t="str" cm="1">
        <f t="array" ref="AA4046">_xlfn.IFS(Merge1[[#This Row],[Income]]&lt;=30000,"Low",Merge1[[#This Row],[Income]]&lt;=60000,"Medium",Merge1[[#This Row],[Income]]&lt;=100000,"High", Merge1[[#This Row],[Income]]&gt;100000," Premium")</f>
        <v xml:space="preserve"> Premium</v>
      </c>
      <c r="AB4046" s="1" t="str" cm="1">
        <f t="array" ref="AB4046">_xlfn.IFS(Merge1[[#This Row],[Age]]&lt;= 28,"Gen Z", Merge1[[#This Row],[Age]]&lt;=44,"Millennials", Merge1[[#This Row],[Age]]&lt;=60,"Gen X", Merge1[[#This Row],[Age]]&gt;60,"Baby Boomers")</f>
        <v>Millennials</v>
      </c>
      <c r="AC4046" s="1" t="str" cm="1">
        <f t="array" ref="AC4046">_xlfn.IFS(
    Merge1[[#This Row],[Balance]]&lt;=50000,"Low",
    Merge1[[#This Row],[Balance]]&lt;=200000,"Medium",
    Merge1[[#This Row],[Balance]]&gt;200000,"High"
)</f>
        <v>Low</v>
      </c>
    </row>
    <row r="4047" spans="1:29" x14ac:dyDescent="0.25">
      <c r="A4047" s="1" t="s">
        <v>1640</v>
      </c>
      <c r="B4047" s="1" t="s">
        <v>5858</v>
      </c>
      <c r="C4047" s="1" t="s">
        <v>5842</v>
      </c>
      <c r="D4047" s="2">
        <v>43980</v>
      </c>
      <c r="E4047">
        <v>308362</v>
      </c>
      <c r="F4047">
        <v>738</v>
      </c>
      <c r="G4047">
        <v>0</v>
      </c>
      <c r="H4047" s="1" t="s">
        <v>5833</v>
      </c>
      <c r="I4047" s="1" t="s">
        <v>6477</v>
      </c>
      <c r="J4047" s="1" t="s">
        <v>6245</v>
      </c>
      <c r="K4047">
        <v>37</v>
      </c>
      <c r="L4047" s="1" t="s">
        <v>6246</v>
      </c>
      <c r="M4047" s="1" t="s">
        <v>6257</v>
      </c>
      <c r="N4047">
        <v>49241</v>
      </c>
      <c r="O4047" s="1" t="s">
        <v>6243</v>
      </c>
      <c r="P4047" s="2">
        <v>43202</v>
      </c>
      <c r="Q4047" s="2">
        <v>45331</v>
      </c>
      <c r="R4047" s="1" t="s">
        <v>6885</v>
      </c>
      <c r="S4047" s="1" t="s">
        <v>6886</v>
      </c>
      <c r="T4047" s="1" t="s">
        <v>23</v>
      </c>
      <c r="U4047">
        <v>8304</v>
      </c>
      <c r="V4047" s="1" t="s">
        <v>10</v>
      </c>
      <c r="W4047" s="1" t="s">
        <v>45</v>
      </c>
      <c r="X4047" s="2">
        <f t="shared" ca="1" si="63"/>
        <v>45937</v>
      </c>
      <c r="Y4047" s="1">
        <f ca="1">ROUND(YEARFRAC(Merge1[[#This Row],[Join_Date]],Merge1[[#This Row],[Today]], 3),0)</f>
        <v>7</v>
      </c>
      <c r="Z4047" s="1" t="str" cm="1">
        <f t="array" aca="1" ref="Z4047" ca="1">_xlfn.IFS(
   Merge1[[#This Row],[Customer Tenure]]&lt;=2,"New",
   Merge1[[#This Row],[Customer Tenure]]&lt;=5,"Emerging",
  Merge1[[#This Row],[Customer Tenure]]&lt;9,"Established",
   TRUE,"Loyal"
)</f>
        <v>Established</v>
      </c>
      <c r="AA4047" s="1" t="str" cm="1">
        <f t="array" ref="AA4047">_xlfn.IFS(Merge1[[#This Row],[Income]]&lt;=30000,"Low",Merge1[[#This Row],[Income]]&lt;=60000,"Medium",Merge1[[#This Row],[Income]]&lt;=100000,"High", Merge1[[#This Row],[Income]]&gt;100000," Premium")</f>
        <v>Medium</v>
      </c>
      <c r="AB4047" s="1" t="str" cm="1">
        <f t="array" ref="AB4047">_xlfn.IFS(Merge1[[#This Row],[Age]]&lt;= 28,"Gen Z", Merge1[[#This Row],[Age]]&lt;=44,"Millennials", Merge1[[#This Row],[Age]]&lt;=60,"Gen X", Merge1[[#This Row],[Age]]&gt;60,"Baby Boomers")</f>
        <v>Millennials</v>
      </c>
      <c r="AC4047" s="1" t="str" cm="1">
        <f t="array" ref="AC4047">_xlfn.IFS(
    Merge1[[#This Row],[Balance]]&lt;=50000,"Low",
    Merge1[[#This Row],[Balance]]&lt;=200000,"Medium",
    Merge1[[#This Row],[Balance]]&gt;200000,"High"
)</f>
        <v>High</v>
      </c>
    </row>
    <row r="4048" spans="1:29" x14ac:dyDescent="0.25">
      <c r="A4048" s="1" t="s">
        <v>383</v>
      </c>
      <c r="B4048" s="1" t="s">
        <v>6159</v>
      </c>
      <c r="C4048" s="1" t="s">
        <v>5835</v>
      </c>
      <c r="D4048" s="2">
        <v>43067</v>
      </c>
      <c r="E4048">
        <v>352365</v>
      </c>
      <c r="F4048">
        <v>577</v>
      </c>
      <c r="G4048">
        <v>0</v>
      </c>
      <c r="H4048" s="1" t="s">
        <v>5833</v>
      </c>
      <c r="I4048" s="1" t="s">
        <v>6434</v>
      </c>
      <c r="J4048" s="1" t="s">
        <v>6240</v>
      </c>
      <c r="K4048">
        <v>29</v>
      </c>
      <c r="L4048" s="1" t="s">
        <v>6260</v>
      </c>
      <c r="M4048" s="1" t="s">
        <v>6242</v>
      </c>
      <c r="N4048">
        <v>193279</v>
      </c>
      <c r="O4048" s="1" t="s">
        <v>6252</v>
      </c>
      <c r="P4048" s="2">
        <v>43888</v>
      </c>
      <c r="Q4048" s="2">
        <v>45771</v>
      </c>
      <c r="R4048" s="1" t="s">
        <v>6893</v>
      </c>
      <c r="S4048" s="1" t="s">
        <v>6894</v>
      </c>
      <c r="T4048" s="1" t="s">
        <v>14</v>
      </c>
      <c r="U4048">
        <v>5559</v>
      </c>
      <c r="V4048" s="1" t="s">
        <v>10</v>
      </c>
      <c r="W4048" s="1" t="s">
        <v>45</v>
      </c>
      <c r="X4048" s="2">
        <f t="shared" ca="1" si="63"/>
        <v>45937</v>
      </c>
      <c r="Y4048" s="1">
        <f ca="1">ROUND(YEARFRAC(Merge1[[#This Row],[Join_Date]],Merge1[[#This Row],[Today]], 3),0)</f>
        <v>6</v>
      </c>
      <c r="Z4048" s="1" t="str" cm="1">
        <f t="array" aca="1" ref="Z4048" ca="1">_xlfn.IFS(
   Merge1[[#This Row],[Customer Tenure]]&lt;=2,"New",
   Merge1[[#This Row],[Customer Tenure]]&lt;=5,"Emerging",
  Merge1[[#This Row],[Customer Tenure]]&lt;9,"Established",
   TRUE,"Loyal"
)</f>
        <v>Established</v>
      </c>
      <c r="AA4048" s="1" t="str" cm="1">
        <f t="array" ref="AA4048">_xlfn.IFS(Merge1[[#This Row],[Income]]&lt;=30000,"Low",Merge1[[#This Row],[Income]]&lt;=60000,"Medium",Merge1[[#This Row],[Income]]&lt;=100000,"High", Merge1[[#This Row],[Income]]&gt;100000," Premium")</f>
        <v xml:space="preserve"> Premium</v>
      </c>
      <c r="AB4048" s="1" t="str" cm="1">
        <f t="array" ref="AB4048">_xlfn.IFS(Merge1[[#This Row],[Age]]&lt;= 28,"Gen Z", Merge1[[#This Row],[Age]]&lt;=44,"Millennials", Merge1[[#This Row],[Age]]&lt;=60,"Gen X", Merge1[[#This Row],[Age]]&gt;60,"Baby Boomers")</f>
        <v>Millennials</v>
      </c>
      <c r="AC4048" s="1" t="str" cm="1">
        <f t="array" ref="AC4048">_xlfn.IFS(
    Merge1[[#This Row],[Balance]]&lt;=50000,"Low",
    Merge1[[#This Row],[Balance]]&lt;=200000,"Medium",
    Merge1[[#This Row],[Balance]]&gt;200000,"High"
)</f>
        <v>High</v>
      </c>
    </row>
    <row r="4049" spans="1:29" x14ac:dyDescent="0.25">
      <c r="A4049" s="1" t="s">
        <v>2760</v>
      </c>
      <c r="B4049" s="1" t="s">
        <v>6006</v>
      </c>
      <c r="C4049" s="1" t="s">
        <v>5846</v>
      </c>
      <c r="D4049" s="2">
        <v>45819</v>
      </c>
      <c r="E4049">
        <v>393786</v>
      </c>
      <c r="F4049">
        <v>403</v>
      </c>
      <c r="G4049">
        <v>0</v>
      </c>
      <c r="H4049" s="1" t="s">
        <v>5850</v>
      </c>
      <c r="I4049" s="1" t="s">
        <v>6855</v>
      </c>
      <c r="J4049" s="1" t="s">
        <v>6245</v>
      </c>
      <c r="K4049">
        <v>27</v>
      </c>
      <c r="L4049" s="1" t="s">
        <v>6260</v>
      </c>
      <c r="M4049" s="1" t="s">
        <v>6254</v>
      </c>
      <c r="N4049">
        <v>32115</v>
      </c>
      <c r="O4049" s="1" t="s">
        <v>6243</v>
      </c>
      <c r="P4049" s="2">
        <v>44267</v>
      </c>
      <c r="Q4049" s="2">
        <v>45565</v>
      </c>
      <c r="R4049" s="1" t="s">
        <v>6897</v>
      </c>
      <c r="S4049" s="1" t="s">
        <v>6898</v>
      </c>
      <c r="T4049" s="1" t="s">
        <v>14</v>
      </c>
      <c r="U4049">
        <v>4897</v>
      </c>
      <c r="V4049" s="1" t="s">
        <v>10</v>
      </c>
      <c r="W4049" s="1" t="s">
        <v>16</v>
      </c>
      <c r="X4049" s="2">
        <f t="shared" ca="1" si="63"/>
        <v>45937</v>
      </c>
      <c r="Y4049" s="1">
        <f ca="1">ROUND(YEARFRAC(Merge1[[#This Row],[Join_Date]],Merge1[[#This Row],[Today]], 3),0)</f>
        <v>5</v>
      </c>
      <c r="Z4049" s="1" t="str" cm="1">
        <f t="array" aca="1" ref="Z4049" ca="1">_xlfn.IFS(
   Merge1[[#This Row],[Customer Tenure]]&lt;=2,"New",
   Merge1[[#This Row],[Customer Tenure]]&lt;=5,"Emerging",
  Merge1[[#This Row],[Customer Tenure]]&lt;9,"Established",
   TRUE,"Loyal"
)</f>
        <v>Emerging</v>
      </c>
      <c r="AA4049" s="1" t="str" cm="1">
        <f t="array" ref="AA4049">_xlfn.IFS(Merge1[[#This Row],[Income]]&lt;=30000,"Low",Merge1[[#This Row],[Income]]&lt;=60000,"Medium",Merge1[[#This Row],[Income]]&lt;=100000,"High", Merge1[[#This Row],[Income]]&gt;100000," Premium")</f>
        <v>Medium</v>
      </c>
      <c r="AB4049" s="1" t="str" cm="1">
        <f t="array" ref="AB4049">_xlfn.IFS(Merge1[[#This Row],[Age]]&lt;= 28,"Gen Z", Merge1[[#This Row],[Age]]&lt;=44,"Millennials", Merge1[[#This Row],[Age]]&lt;=60,"Gen X", Merge1[[#This Row],[Age]]&gt;60,"Baby Boomers")</f>
        <v>Gen Z</v>
      </c>
      <c r="AC4049" s="1" t="str" cm="1">
        <f t="array" ref="AC4049">_xlfn.IFS(
    Merge1[[#This Row],[Balance]]&lt;=50000,"Low",
    Merge1[[#This Row],[Balance]]&lt;=200000,"Medium",
    Merge1[[#This Row],[Balance]]&gt;200000,"High"
)</f>
        <v>High</v>
      </c>
    </row>
    <row r="4050" spans="1:29" x14ac:dyDescent="0.25">
      <c r="A4050" s="1" t="s">
        <v>270</v>
      </c>
      <c r="B4050" s="1" t="s">
        <v>5888</v>
      </c>
      <c r="C4050" s="1" t="s">
        <v>5835</v>
      </c>
      <c r="D4050" s="2">
        <v>45689</v>
      </c>
      <c r="E4050">
        <v>2382</v>
      </c>
      <c r="F4050">
        <v>548</v>
      </c>
      <c r="G4050">
        <v>0</v>
      </c>
      <c r="H4050" s="1" t="s">
        <v>5860</v>
      </c>
      <c r="I4050" s="1" t="s">
        <v>6862</v>
      </c>
      <c r="J4050" s="1" t="s">
        <v>6245</v>
      </c>
      <c r="K4050">
        <v>63</v>
      </c>
      <c r="L4050" s="1" t="s">
        <v>6260</v>
      </c>
      <c r="M4050" s="1" t="s">
        <v>6257</v>
      </c>
      <c r="N4050">
        <v>21969</v>
      </c>
      <c r="O4050" s="1" t="s">
        <v>6248</v>
      </c>
      <c r="P4050" s="2">
        <v>45488</v>
      </c>
      <c r="Q4050" s="2">
        <v>45607</v>
      </c>
      <c r="R4050" s="1" t="s">
        <v>6887</v>
      </c>
      <c r="S4050" s="1" t="s">
        <v>6901</v>
      </c>
      <c r="T4050" s="1" t="s">
        <v>23</v>
      </c>
      <c r="U4050">
        <v>4344</v>
      </c>
      <c r="V4050" s="1" t="s">
        <v>19</v>
      </c>
      <c r="W4050" s="1" t="s">
        <v>55</v>
      </c>
      <c r="X4050" s="2">
        <f t="shared" ca="1" si="63"/>
        <v>45937</v>
      </c>
      <c r="Y4050" s="1">
        <f ca="1">ROUND(YEARFRAC(Merge1[[#This Row],[Join_Date]],Merge1[[#This Row],[Today]], 3),0)</f>
        <v>1</v>
      </c>
      <c r="Z4050" s="1" t="str" cm="1">
        <f t="array" aca="1" ref="Z4050" ca="1">_xlfn.IFS(
   Merge1[[#This Row],[Customer Tenure]]&lt;=2,"New",
   Merge1[[#This Row],[Customer Tenure]]&lt;=5,"Emerging",
  Merge1[[#This Row],[Customer Tenure]]&lt;9,"Established",
   TRUE,"Loyal"
)</f>
        <v>New</v>
      </c>
      <c r="AA4050" s="1" t="str" cm="1">
        <f t="array" ref="AA4050">_xlfn.IFS(Merge1[[#This Row],[Income]]&lt;=30000,"Low",Merge1[[#This Row],[Income]]&lt;=60000,"Medium",Merge1[[#This Row],[Income]]&lt;=100000,"High", Merge1[[#This Row],[Income]]&gt;100000," Premium")</f>
        <v>Low</v>
      </c>
      <c r="AB4050" s="1" t="str" cm="1">
        <f t="array" ref="AB4050">_xlfn.IFS(Merge1[[#This Row],[Age]]&lt;= 28,"Gen Z", Merge1[[#This Row],[Age]]&lt;=44,"Millennials", Merge1[[#This Row],[Age]]&lt;=60,"Gen X", Merge1[[#This Row],[Age]]&gt;60,"Baby Boomers")</f>
        <v>Baby Boomers</v>
      </c>
      <c r="AC4050" s="1" t="str" cm="1">
        <f t="array" ref="AC4050">_xlfn.IFS(
    Merge1[[#This Row],[Balance]]&lt;=50000,"Low",
    Merge1[[#This Row],[Balance]]&lt;=200000,"Medium",
    Merge1[[#This Row],[Balance]]&gt;200000,"High"
)</f>
        <v>Low</v>
      </c>
    </row>
    <row r="4051" spans="1:29" x14ac:dyDescent="0.25">
      <c r="A4051" s="1" t="s">
        <v>1005</v>
      </c>
      <c r="B4051" s="1" t="s">
        <v>6113</v>
      </c>
      <c r="C4051" s="1" t="s">
        <v>5842</v>
      </c>
      <c r="D4051" s="2">
        <v>45644</v>
      </c>
      <c r="E4051">
        <v>491587</v>
      </c>
      <c r="F4051">
        <v>767</v>
      </c>
      <c r="G4051">
        <v>0</v>
      </c>
      <c r="H4051" s="1" t="s">
        <v>5833</v>
      </c>
      <c r="I4051" s="1" t="s">
        <v>6781</v>
      </c>
      <c r="J4051" s="1" t="s">
        <v>6240</v>
      </c>
      <c r="K4051">
        <v>26</v>
      </c>
      <c r="L4051" s="1" t="s">
        <v>6256</v>
      </c>
      <c r="M4051" s="1" t="s">
        <v>6247</v>
      </c>
      <c r="N4051">
        <v>106475</v>
      </c>
      <c r="O4051" s="1" t="s">
        <v>6243</v>
      </c>
      <c r="P4051" s="2">
        <v>45133</v>
      </c>
      <c r="Q4051" s="2">
        <v>45885</v>
      </c>
      <c r="R4051" s="1" t="s">
        <v>6889</v>
      </c>
      <c r="S4051" s="1" t="s">
        <v>6915</v>
      </c>
      <c r="T4051" s="1" t="s">
        <v>23</v>
      </c>
      <c r="U4051">
        <v>5694</v>
      </c>
      <c r="V4051" s="1" t="s">
        <v>24</v>
      </c>
      <c r="W4051" s="1" t="s">
        <v>50</v>
      </c>
      <c r="X4051" s="2">
        <f t="shared" ca="1" si="63"/>
        <v>45937</v>
      </c>
      <c r="Y4051" s="1">
        <f ca="1">ROUND(YEARFRAC(Merge1[[#This Row],[Join_Date]],Merge1[[#This Row],[Today]], 3),0)</f>
        <v>2</v>
      </c>
      <c r="Z4051" s="1" t="str" cm="1">
        <f t="array" aca="1" ref="Z4051" ca="1">_xlfn.IFS(
   Merge1[[#This Row],[Customer Tenure]]&lt;=2,"New",
   Merge1[[#This Row],[Customer Tenure]]&lt;=5,"Emerging",
  Merge1[[#This Row],[Customer Tenure]]&lt;9,"Established",
   TRUE,"Loyal"
)</f>
        <v>New</v>
      </c>
      <c r="AA4051" s="1" t="str" cm="1">
        <f t="array" ref="AA4051">_xlfn.IFS(Merge1[[#This Row],[Income]]&lt;=30000,"Low",Merge1[[#This Row],[Income]]&lt;=60000,"Medium",Merge1[[#This Row],[Income]]&lt;=100000,"High", Merge1[[#This Row],[Income]]&gt;100000," Premium")</f>
        <v xml:space="preserve"> Premium</v>
      </c>
      <c r="AB4051" s="1" t="str" cm="1">
        <f t="array" ref="AB4051">_xlfn.IFS(Merge1[[#This Row],[Age]]&lt;= 28,"Gen Z", Merge1[[#This Row],[Age]]&lt;=44,"Millennials", Merge1[[#This Row],[Age]]&lt;=60,"Gen X", Merge1[[#This Row],[Age]]&gt;60,"Baby Boomers")</f>
        <v>Gen Z</v>
      </c>
      <c r="AC4051" s="1" t="str" cm="1">
        <f t="array" ref="AC4051">_xlfn.IFS(
    Merge1[[#This Row],[Balance]]&lt;=50000,"Low",
    Merge1[[#This Row],[Balance]]&lt;=200000,"Medium",
    Merge1[[#This Row],[Balance]]&gt;200000,"High"
)</f>
        <v>High</v>
      </c>
    </row>
    <row r="4052" spans="1:29" x14ac:dyDescent="0.25">
      <c r="A4052" s="1" t="s">
        <v>1092</v>
      </c>
      <c r="B4052" s="1" t="s">
        <v>6153</v>
      </c>
      <c r="C4052" s="1" t="s">
        <v>5846</v>
      </c>
      <c r="D4052" s="2">
        <v>44423</v>
      </c>
      <c r="E4052">
        <v>485833</v>
      </c>
      <c r="F4052">
        <v>615</v>
      </c>
      <c r="G4052">
        <v>419627</v>
      </c>
      <c r="H4052" s="1" t="s">
        <v>5833</v>
      </c>
      <c r="I4052" s="1" t="s">
        <v>6756</v>
      </c>
      <c r="J4052" s="1" t="s">
        <v>6245</v>
      </c>
      <c r="K4052">
        <v>29</v>
      </c>
      <c r="L4052" s="1" t="s">
        <v>6246</v>
      </c>
      <c r="M4052" s="1" t="s">
        <v>6257</v>
      </c>
      <c r="N4052">
        <v>177795</v>
      </c>
      <c r="O4052" s="1" t="s">
        <v>6252</v>
      </c>
      <c r="P4052" s="2">
        <v>43097</v>
      </c>
      <c r="Q4052" s="2">
        <v>45551</v>
      </c>
      <c r="R4052" s="1" t="s">
        <v>6897</v>
      </c>
      <c r="S4052" s="1" t="s">
        <v>6898</v>
      </c>
      <c r="T4052" s="1" t="s">
        <v>28</v>
      </c>
      <c r="U4052">
        <v>9083</v>
      </c>
      <c r="V4052" s="1" t="s">
        <v>24</v>
      </c>
      <c r="W4052" s="1" t="s">
        <v>55</v>
      </c>
      <c r="X4052" s="2">
        <f t="shared" ca="1" si="63"/>
        <v>45937</v>
      </c>
      <c r="Y4052" s="1">
        <f ca="1">ROUND(YEARFRAC(Merge1[[#This Row],[Join_Date]],Merge1[[#This Row],[Today]], 3),0)</f>
        <v>8</v>
      </c>
      <c r="Z4052" s="1" t="str" cm="1">
        <f t="array" aca="1" ref="Z4052" ca="1">_xlfn.IFS(
   Merge1[[#This Row],[Customer Tenure]]&lt;=2,"New",
   Merge1[[#This Row],[Customer Tenure]]&lt;=5,"Emerging",
  Merge1[[#This Row],[Customer Tenure]]&lt;9,"Established",
   TRUE,"Loyal"
)</f>
        <v>Established</v>
      </c>
      <c r="AA4052" s="1" t="str" cm="1">
        <f t="array" ref="AA4052">_xlfn.IFS(Merge1[[#This Row],[Income]]&lt;=30000,"Low",Merge1[[#This Row],[Income]]&lt;=60000,"Medium",Merge1[[#This Row],[Income]]&lt;=100000,"High", Merge1[[#This Row],[Income]]&gt;100000," Premium")</f>
        <v xml:space="preserve"> Premium</v>
      </c>
      <c r="AB4052" s="1" t="str" cm="1">
        <f t="array" ref="AB4052">_xlfn.IFS(Merge1[[#This Row],[Age]]&lt;= 28,"Gen Z", Merge1[[#This Row],[Age]]&lt;=44,"Millennials", Merge1[[#This Row],[Age]]&lt;=60,"Gen X", Merge1[[#This Row],[Age]]&gt;60,"Baby Boomers")</f>
        <v>Millennials</v>
      </c>
      <c r="AC4052" s="1" t="str" cm="1">
        <f t="array" ref="AC4052">_xlfn.IFS(
    Merge1[[#This Row],[Balance]]&lt;=50000,"Low",
    Merge1[[#This Row],[Balance]]&lt;=200000,"Medium",
    Merge1[[#This Row],[Balance]]&gt;200000,"High"
)</f>
        <v>High</v>
      </c>
    </row>
    <row r="4053" spans="1:29" x14ac:dyDescent="0.25">
      <c r="A4053" s="1" t="s">
        <v>297</v>
      </c>
      <c r="B4053" s="1" t="s">
        <v>6061</v>
      </c>
      <c r="C4053" s="1" t="s">
        <v>5842</v>
      </c>
      <c r="D4053" s="2">
        <v>45267</v>
      </c>
      <c r="E4053">
        <v>247908</v>
      </c>
      <c r="F4053">
        <v>370</v>
      </c>
      <c r="G4053">
        <v>424972</v>
      </c>
      <c r="H4053" s="1" t="s">
        <v>5833</v>
      </c>
      <c r="I4053" s="1" t="s">
        <v>6583</v>
      </c>
      <c r="J4053" s="1" t="s">
        <v>6245</v>
      </c>
      <c r="K4053">
        <v>66</v>
      </c>
      <c r="L4053" s="1" t="s">
        <v>6246</v>
      </c>
      <c r="M4053" s="1" t="s">
        <v>6254</v>
      </c>
      <c r="N4053">
        <v>177215</v>
      </c>
      <c r="O4053" s="1" t="s">
        <v>6243</v>
      </c>
      <c r="P4053" s="2">
        <v>43819</v>
      </c>
      <c r="Q4053" s="2">
        <v>45688</v>
      </c>
      <c r="R4053" s="1" t="s">
        <v>6902</v>
      </c>
      <c r="S4053" s="1" t="s">
        <v>6908</v>
      </c>
      <c r="T4053" s="1" t="s">
        <v>14</v>
      </c>
      <c r="U4053">
        <v>6760</v>
      </c>
      <c r="V4053" s="1" t="s">
        <v>24</v>
      </c>
      <c r="W4053" s="1" t="s">
        <v>29</v>
      </c>
      <c r="X4053" s="2">
        <f t="shared" ca="1" si="63"/>
        <v>45937</v>
      </c>
      <c r="Y4053" s="1">
        <f ca="1">ROUND(YEARFRAC(Merge1[[#This Row],[Join_Date]],Merge1[[#This Row],[Today]], 3),0)</f>
        <v>6</v>
      </c>
      <c r="Z4053" s="1" t="str" cm="1">
        <f t="array" aca="1" ref="Z4053" ca="1">_xlfn.IFS(
   Merge1[[#This Row],[Customer Tenure]]&lt;=2,"New",
   Merge1[[#This Row],[Customer Tenure]]&lt;=5,"Emerging",
  Merge1[[#This Row],[Customer Tenure]]&lt;9,"Established",
   TRUE,"Loyal"
)</f>
        <v>Established</v>
      </c>
      <c r="AA4053" s="1" t="str" cm="1">
        <f t="array" ref="AA4053">_xlfn.IFS(Merge1[[#This Row],[Income]]&lt;=30000,"Low",Merge1[[#This Row],[Income]]&lt;=60000,"Medium",Merge1[[#This Row],[Income]]&lt;=100000,"High", Merge1[[#This Row],[Income]]&gt;100000," Premium")</f>
        <v xml:space="preserve"> Premium</v>
      </c>
      <c r="AB4053" s="1" t="str" cm="1">
        <f t="array" ref="AB4053">_xlfn.IFS(Merge1[[#This Row],[Age]]&lt;= 28,"Gen Z", Merge1[[#This Row],[Age]]&lt;=44,"Millennials", Merge1[[#This Row],[Age]]&lt;=60,"Gen X", Merge1[[#This Row],[Age]]&gt;60,"Baby Boomers")</f>
        <v>Baby Boomers</v>
      </c>
      <c r="AC4053" s="1" t="str" cm="1">
        <f t="array" ref="AC4053">_xlfn.IFS(
    Merge1[[#This Row],[Balance]]&lt;=50000,"Low",
    Merge1[[#This Row],[Balance]]&lt;=200000,"Medium",
    Merge1[[#This Row],[Balance]]&gt;200000,"High"
)</f>
        <v>High</v>
      </c>
    </row>
    <row r="4054" spans="1:29" x14ac:dyDescent="0.25">
      <c r="A4054" s="1" t="s">
        <v>1361</v>
      </c>
      <c r="B4054" s="1" t="s">
        <v>6139</v>
      </c>
      <c r="C4054" s="1" t="s">
        <v>5835</v>
      </c>
      <c r="D4054" s="2">
        <v>44246</v>
      </c>
      <c r="E4054">
        <v>98046</v>
      </c>
      <c r="F4054">
        <v>308</v>
      </c>
      <c r="G4054">
        <v>236226</v>
      </c>
      <c r="H4054" s="1" t="s">
        <v>5833</v>
      </c>
      <c r="I4054" s="1" t="s">
        <v>6488</v>
      </c>
      <c r="J4054" s="1" t="s">
        <v>6240</v>
      </c>
      <c r="K4054">
        <v>60</v>
      </c>
      <c r="L4054" s="1" t="s">
        <v>6260</v>
      </c>
      <c r="M4054" s="1" t="s">
        <v>6266</v>
      </c>
      <c r="N4054">
        <v>157612</v>
      </c>
      <c r="O4054" s="1" t="s">
        <v>6243</v>
      </c>
      <c r="P4054" s="2">
        <v>43780</v>
      </c>
      <c r="Q4054" s="2">
        <v>45438</v>
      </c>
      <c r="R4054" s="1" t="s">
        <v>6906</v>
      </c>
      <c r="S4054" s="1" t="s">
        <v>6918</v>
      </c>
      <c r="T4054" s="1" t="s">
        <v>23</v>
      </c>
      <c r="U4054">
        <v>2245</v>
      </c>
      <c r="V4054" s="1" t="s">
        <v>10</v>
      </c>
      <c r="W4054" s="1" t="s">
        <v>45</v>
      </c>
      <c r="X4054" s="2">
        <f t="shared" ca="1" si="63"/>
        <v>45937</v>
      </c>
      <c r="Y4054" s="1">
        <f ca="1">ROUND(YEARFRAC(Merge1[[#This Row],[Join_Date]],Merge1[[#This Row],[Today]], 3),0)</f>
        <v>6</v>
      </c>
      <c r="Z4054" s="1" t="str" cm="1">
        <f t="array" aca="1" ref="Z4054" ca="1">_xlfn.IFS(
   Merge1[[#This Row],[Customer Tenure]]&lt;=2,"New",
   Merge1[[#This Row],[Customer Tenure]]&lt;=5,"Emerging",
  Merge1[[#This Row],[Customer Tenure]]&lt;9,"Established",
   TRUE,"Loyal"
)</f>
        <v>Established</v>
      </c>
      <c r="AA4054" s="1" t="str" cm="1">
        <f t="array" ref="AA4054">_xlfn.IFS(Merge1[[#This Row],[Income]]&lt;=30000,"Low",Merge1[[#This Row],[Income]]&lt;=60000,"Medium",Merge1[[#This Row],[Income]]&lt;=100000,"High", Merge1[[#This Row],[Income]]&gt;100000," Premium")</f>
        <v xml:space="preserve"> Premium</v>
      </c>
      <c r="AB4054" s="1" t="str" cm="1">
        <f t="array" ref="AB4054">_xlfn.IFS(Merge1[[#This Row],[Age]]&lt;= 28,"Gen Z", Merge1[[#This Row],[Age]]&lt;=44,"Millennials", Merge1[[#This Row],[Age]]&lt;=60,"Gen X", Merge1[[#This Row],[Age]]&gt;60,"Baby Boomers")</f>
        <v>Gen X</v>
      </c>
      <c r="AC4054" s="1" t="str" cm="1">
        <f t="array" ref="AC4054">_xlfn.IFS(
    Merge1[[#This Row],[Balance]]&lt;=50000,"Low",
    Merge1[[#This Row],[Balance]]&lt;=200000,"Medium",
    Merge1[[#This Row],[Balance]]&gt;200000,"High"
)</f>
        <v>Medium</v>
      </c>
    </row>
    <row r="4055" spans="1:29" x14ac:dyDescent="0.25">
      <c r="A4055" s="1" t="s">
        <v>501</v>
      </c>
      <c r="B4055" s="1" t="s">
        <v>6114</v>
      </c>
      <c r="C4055" s="1" t="s">
        <v>5846</v>
      </c>
      <c r="D4055" s="2">
        <v>45173</v>
      </c>
      <c r="E4055">
        <v>398102</v>
      </c>
      <c r="F4055">
        <v>802</v>
      </c>
      <c r="G4055">
        <v>0</v>
      </c>
      <c r="H4055" s="1" t="s">
        <v>5833</v>
      </c>
      <c r="I4055" s="1" t="s">
        <v>6810</v>
      </c>
      <c r="J4055" s="1" t="s">
        <v>6245</v>
      </c>
      <c r="K4055">
        <v>50</v>
      </c>
      <c r="L4055" s="1" t="s">
        <v>6260</v>
      </c>
      <c r="M4055" s="1" t="s">
        <v>6266</v>
      </c>
      <c r="N4055">
        <v>99671</v>
      </c>
      <c r="O4055" s="1" t="s">
        <v>6243</v>
      </c>
      <c r="P4055" s="2">
        <v>42416</v>
      </c>
      <c r="Q4055" s="2">
        <v>45522</v>
      </c>
      <c r="R4055" s="1" t="s">
        <v>6889</v>
      </c>
      <c r="S4055" s="1" t="s">
        <v>6890</v>
      </c>
      <c r="T4055" s="1" t="s">
        <v>28</v>
      </c>
      <c r="U4055">
        <v>4993</v>
      </c>
      <c r="V4055" s="1" t="s">
        <v>15</v>
      </c>
      <c r="W4055" s="1" t="s">
        <v>50</v>
      </c>
      <c r="X4055" s="2">
        <f t="shared" ca="1" si="63"/>
        <v>45937</v>
      </c>
      <c r="Y4055" s="1">
        <f ca="1">ROUND(YEARFRAC(Merge1[[#This Row],[Join_Date]],Merge1[[#This Row],[Today]], 3),0)</f>
        <v>10</v>
      </c>
      <c r="Z4055" s="1" t="str" cm="1">
        <f t="array" aca="1" ref="Z4055" ca="1">_xlfn.IFS(
   Merge1[[#This Row],[Customer Tenure]]&lt;=2,"New",
   Merge1[[#This Row],[Customer Tenure]]&lt;=5,"Emerging",
  Merge1[[#This Row],[Customer Tenure]]&lt;9,"Established",
   TRUE,"Loyal"
)</f>
        <v>Loyal</v>
      </c>
      <c r="AA4055" s="1" t="str" cm="1">
        <f t="array" ref="AA4055">_xlfn.IFS(Merge1[[#This Row],[Income]]&lt;=30000,"Low",Merge1[[#This Row],[Income]]&lt;=60000,"Medium",Merge1[[#This Row],[Income]]&lt;=100000,"High", Merge1[[#This Row],[Income]]&gt;100000," Premium")</f>
        <v>High</v>
      </c>
      <c r="AB4055" s="1" t="str" cm="1">
        <f t="array" ref="AB4055">_xlfn.IFS(Merge1[[#This Row],[Age]]&lt;= 28,"Gen Z", Merge1[[#This Row],[Age]]&lt;=44,"Millennials", Merge1[[#This Row],[Age]]&lt;=60,"Gen X", Merge1[[#This Row],[Age]]&gt;60,"Baby Boomers")</f>
        <v>Gen X</v>
      </c>
      <c r="AC4055" s="1" t="str" cm="1">
        <f t="array" ref="AC4055">_xlfn.IFS(
    Merge1[[#This Row],[Balance]]&lt;=50000,"Low",
    Merge1[[#This Row],[Balance]]&lt;=200000,"Medium",
    Merge1[[#This Row],[Balance]]&gt;200000,"High"
)</f>
        <v>High</v>
      </c>
    </row>
    <row r="4056" spans="1:29" x14ac:dyDescent="0.25">
      <c r="A4056" s="1" t="s">
        <v>4631</v>
      </c>
      <c r="B4056" s="1" t="s">
        <v>6142</v>
      </c>
      <c r="C4056" s="1" t="s">
        <v>5835</v>
      </c>
      <c r="D4056" s="2">
        <v>44218</v>
      </c>
      <c r="E4056">
        <v>141994</v>
      </c>
      <c r="F4056">
        <v>459</v>
      </c>
      <c r="G4056">
        <v>0</v>
      </c>
      <c r="H4056" s="1" t="s">
        <v>5833</v>
      </c>
      <c r="I4056" s="1" t="s">
        <v>6787</v>
      </c>
      <c r="J4056" s="1" t="s">
        <v>6245</v>
      </c>
      <c r="K4056">
        <v>65</v>
      </c>
      <c r="L4056" s="1" t="s">
        <v>6260</v>
      </c>
      <c r="M4056" s="1" t="s">
        <v>6242</v>
      </c>
      <c r="N4056">
        <v>53397</v>
      </c>
      <c r="O4056" s="1" t="s">
        <v>6248</v>
      </c>
      <c r="P4056" s="2">
        <v>45281</v>
      </c>
      <c r="Q4056" s="2">
        <v>45669</v>
      </c>
      <c r="R4056" s="1" t="s">
        <v>6902</v>
      </c>
      <c r="S4056" s="1" t="s">
        <v>6908</v>
      </c>
      <c r="T4056" s="1" t="s">
        <v>28</v>
      </c>
      <c r="U4056">
        <v>7762</v>
      </c>
      <c r="V4056" s="1" t="s">
        <v>10</v>
      </c>
      <c r="W4056" s="1" t="s">
        <v>16</v>
      </c>
      <c r="X4056" s="2">
        <f t="shared" ca="1" si="63"/>
        <v>45937</v>
      </c>
      <c r="Y4056" s="1">
        <f ca="1">ROUND(YEARFRAC(Merge1[[#This Row],[Join_Date]],Merge1[[#This Row],[Today]], 3),0)</f>
        <v>2</v>
      </c>
      <c r="Z4056" s="1" t="str" cm="1">
        <f t="array" aca="1" ref="Z4056" ca="1">_xlfn.IFS(
   Merge1[[#This Row],[Customer Tenure]]&lt;=2,"New",
   Merge1[[#This Row],[Customer Tenure]]&lt;=5,"Emerging",
  Merge1[[#This Row],[Customer Tenure]]&lt;9,"Established",
   TRUE,"Loyal"
)</f>
        <v>New</v>
      </c>
      <c r="AA4056" s="1" t="str" cm="1">
        <f t="array" ref="AA4056">_xlfn.IFS(Merge1[[#This Row],[Income]]&lt;=30000,"Low",Merge1[[#This Row],[Income]]&lt;=60000,"Medium",Merge1[[#This Row],[Income]]&lt;=100000,"High", Merge1[[#This Row],[Income]]&gt;100000," Premium")</f>
        <v>Medium</v>
      </c>
      <c r="AB4056" s="1" t="str" cm="1">
        <f t="array" ref="AB4056">_xlfn.IFS(Merge1[[#This Row],[Age]]&lt;= 28,"Gen Z", Merge1[[#This Row],[Age]]&lt;=44,"Millennials", Merge1[[#This Row],[Age]]&lt;=60,"Gen X", Merge1[[#This Row],[Age]]&gt;60,"Baby Boomers")</f>
        <v>Baby Boomers</v>
      </c>
      <c r="AC4056" s="1" t="str" cm="1">
        <f t="array" ref="AC4056">_xlfn.IFS(
    Merge1[[#This Row],[Balance]]&lt;=50000,"Low",
    Merge1[[#This Row],[Balance]]&lt;=200000,"Medium",
    Merge1[[#This Row],[Balance]]&gt;200000,"High"
)</f>
        <v>Medium</v>
      </c>
    </row>
    <row r="4057" spans="1:29" x14ac:dyDescent="0.25">
      <c r="A4057" s="1" t="s">
        <v>27</v>
      </c>
      <c r="B4057" s="1" t="s">
        <v>5927</v>
      </c>
      <c r="C4057" s="1" t="s">
        <v>5832</v>
      </c>
      <c r="D4057" s="2">
        <v>43403</v>
      </c>
      <c r="E4057">
        <v>123364</v>
      </c>
      <c r="F4057">
        <v>438</v>
      </c>
      <c r="G4057">
        <v>0</v>
      </c>
      <c r="H4057" s="1" t="s">
        <v>5838</v>
      </c>
      <c r="I4057" s="1" t="s">
        <v>6476</v>
      </c>
      <c r="J4057" s="1" t="s">
        <v>6240</v>
      </c>
      <c r="K4057">
        <v>44</v>
      </c>
      <c r="L4057" s="1" t="s">
        <v>6246</v>
      </c>
      <c r="M4057" s="1" t="s">
        <v>6254</v>
      </c>
      <c r="N4057">
        <v>47082</v>
      </c>
      <c r="O4057" s="1" t="s">
        <v>6248</v>
      </c>
      <c r="P4057" s="2">
        <v>45843</v>
      </c>
      <c r="Q4057" s="2">
        <v>45643</v>
      </c>
      <c r="R4057" s="1" t="s">
        <v>6904</v>
      </c>
      <c r="S4057" s="1" t="s">
        <v>6916</v>
      </c>
      <c r="T4057" s="1" t="s">
        <v>23</v>
      </c>
      <c r="U4057">
        <v>5029</v>
      </c>
      <c r="V4057" s="1" t="s">
        <v>24</v>
      </c>
      <c r="W4057" s="1" t="s">
        <v>55</v>
      </c>
      <c r="X4057" s="2">
        <f t="shared" ca="1" si="63"/>
        <v>45937</v>
      </c>
      <c r="Y4057" s="1">
        <f ca="1">ROUND(YEARFRAC(Merge1[[#This Row],[Join_Date]],Merge1[[#This Row],[Today]], 3),0)</f>
        <v>0</v>
      </c>
      <c r="Z4057" s="1" t="str" cm="1">
        <f t="array" aca="1" ref="Z4057" ca="1">_xlfn.IFS(
   Merge1[[#This Row],[Customer Tenure]]&lt;=2,"New",
   Merge1[[#This Row],[Customer Tenure]]&lt;=5,"Emerging",
  Merge1[[#This Row],[Customer Tenure]]&lt;9,"Established",
   TRUE,"Loyal"
)</f>
        <v>New</v>
      </c>
      <c r="AA4057" s="1" t="str" cm="1">
        <f t="array" ref="AA4057">_xlfn.IFS(Merge1[[#This Row],[Income]]&lt;=30000,"Low",Merge1[[#This Row],[Income]]&lt;=60000,"Medium",Merge1[[#This Row],[Income]]&lt;=100000,"High", Merge1[[#This Row],[Income]]&gt;100000," Premium")</f>
        <v>Medium</v>
      </c>
      <c r="AB4057" s="1" t="str" cm="1">
        <f t="array" ref="AB4057">_xlfn.IFS(Merge1[[#This Row],[Age]]&lt;= 28,"Gen Z", Merge1[[#This Row],[Age]]&lt;=44,"Millennials", Merge1[[#This Row],[Age]]&lt;=60,"Gen X", Merge1[[#This Row],[Age]]&gt;60,"Baby Boomers")</f>
        <v>Millennials</v>
      </c>
      <c r="AC4057" s="1" t="str" cm="1">
        <f t="array" ref="AC4057">_xlfn.IFS(
    Merge1[[#This Row],[Balance]]&lt;=50000,"Low",
    Merge1[[#This Row],[Balance]]&lt;=200000,"Medium",
    Merge1[[#This Row],[Balance]]&gt;200000,"High"
)</f>
        <v>Medium</v>
      </c>
    </row>
    <row r="4058" spans="1:29" x14ac:dyDescent="0.25">
      <c r="A4058" s="1" t="s">
        <v>600</v>
      </c>
      <c r="B4058" s="1" t="s">
        <v>6005</v>
      </c>
      <c r="C4058" s="1" t="s">
        <v>5832</v>
      </c>
      <c r="D4058" s="2">
        <v>42620</v>
      </c>
      <c r="E4058">
        <v>220283</v>
      </c>
      <c r="F4058">
        <v>435</v>
      </c>
      <c r="G4058">
        <v>316741</v>
      </c>
      <c r="H4058" s="1" t="s">
        <v>5833</v>
      </c>
      <c r="I4058" s="1" t="s">
        <v>6807</v>
      </c>
      <c r="J4058" s="1" t="s">
        <v>6245</v>
      </c>
      <c r="K4058">
        <v>22</v>
      </c>
      <c r="L4058" s="1" t="s">
        <v>6260</v>
      </c>
      <c r="M4058" s="1" t="s">
        <v>6247</v>
      </c>
      <c r="N4058">
        <v>112324</v>
      </c>
      <c r="O4058" s="1" t="s">
        <v>6243</v>
      </c>
      <c r="P4058" s="2">
        <v>43074</v>
      </c>
      <c r="Q4058" s="2">
        <v>45891</v>
      </c>
      <c r="R4058" s="1" t="s">
        <v>6889</v>
      </c>
      <c r="S4058" s="1" t="s">
        <v>6915</v>
      </c>
      <c r="T4058" s="1" t="s">
        <v>14</v>
      </c>
      <c r="U4058">
        <v>8051</v>
      </c>
      <c r="V4058" s="1" t="s">
        <v>10</v>
      </c>
      <c r="W4058" s="1" t="s">
        <v>25</v>
      </c>
      <c r="X4058" s="2">
        <f t="shared" ca="1" si="63"/>
        <v>45937</v>
      </c>
      <c r="Y4058" s="1">
        <f ca="1">ROUND(YEARFRAC(Merge1[[#This Row],[Join_Date]],Merge1[[#This Row],[Today]], 3),0)</f>
        <v>8</v>
      </c>
      <c r="Z4058" s="1" t="str" cm="1">
        <f t="array" aca="1" ref="Z4058" ca="1">_xlfn.IFS(
   Merge1[[#This Row],[Customer Tenure]]&lt;=2,"New",
   Merge1[[#This Row],[Customer Tenure]]&lt;=5,"Emerging",
  Merge1[[#This Row],[Customer Tenure]]&lt;9,"Established",
   TRUE,"Loyal"
)</f>
        <v>Established</v>
      </c>
      <c r="AA4058" s="1" t="str" cm="1">
        <f t="array" ref="AA4058">_xlfn.IFS(Merge1[[#This Row],[Income]]&lt;=30000,"Low",Merge1[[#This Row],[Income]]&lt;=60000,"Medium",Merge1[[#This Row],[Income]]&lt;=100000,"High", Merge1[[#This Row],[Income]]&gt;100000," Premium")</f>
        <v xml:space="preserve"> Premium</v>
      </c>
      <c r="AB4058" s="1" t="str" cm="1">
        <f t="array" ref="AB4058">_xlfn.IFS(Merge1[[#This Row],[Age]]&lt;= 28,"Gen Z", Merge1[[#This Row],[Age]]&lt;=44,"Millennials", Merge1[[#This Row],[Age]]&lt;=60,"Gen X", Merge1[[#This Row],[Age]]&gt;60,"Baby Boomers")</f>
        <v>Gen Z</v>
      </c>
      <c r="AC4058" s="1" t="str" cm="1">
        <f t="array" ref="AC4058">_xlfn.IFS(
    Merge1[[#This Row],[Balance]]&lt;=50000,"Low",
    Merge1[[#This Row],[Balance]]&lt;=200000,"Medium",
    Merge1[[#This Row],[Balance]]&gt;200000,"High"
)</f>
        <v>High</v>
      </c>
    </row>
    <row r="4059" spans="1:29" x14ac:dyDescent="0.25">
      <c r="A4059" s="1" t="s">
        <v>27</v>
      </c>
      <c r="B4059" s="1" t="s">
        <v>5927</v>
      </c>
      <c r="C4059" s="1" t="s">
        <v>5832</v>
      </c>
      <c r="D4059" s="2">
        <v>43403</v>
      </c>
      <c r="E4059">
        <v>123364</v>
      </c>
      <c r="F4059">
        <v>438</v>
      </c>
      <c r="G4059">
        <v>0</v>
      </c>
      <c r="H4059" s="1" t="s">
        <v>5838</v>
      </c>
      <c r="I4059" s="1" t="s">
        <v>6476</v>
      </c>
      <c r="J4059" s="1" t="s">
        <v>6240</v>
      </c>
      <c r="K4059">
        <v>44</v>
      </c>
      <c r="L4059" s="1" t="s">
        <v>6246</v>
      </c>
      <c r="M4059" s="1" t="s">
        <v>6254</v>
      </c>
      <c r="N4059">
        <v>47082</v>
      </c>
      <c r="O4059" s="1" t="s">
        <v>6248</v>
      </c>
      <c r="P4059" s="2">
        <v>45843</v>
      </c>
      <c r="Q4059" s="2">
        <v>45348</v>
      </c>
      <c r="R4059" s="1" t="s">
        <v>6885</v>
      </c>
      <c r="S4059" s="1" t="s">
        <v>6886</v>
      </c>
      <c r="T4059" s="1" t="s">
        <v>28</v>
      </c>
      <c r="U4059">
        <v>2587</v>
      </c>
      <c r="V4059" s="1" t="s">
        <v>15</v>
      </c>
      <c r="W4059" s="1" t="s">
        <v>50</v>
      </c>
      <c r="X4059" s="2">
        <f t="shared" ca="1" si="63"/>
        <v>45937</v>
      </c>
      <c r="Y4059" s="1">
        <f ca="1">ROUND(YEARFRAC(Merge1[[#This Row],[Join_Date]],Merge1[[#This Row],[Today]], 3),0)</f>
        <v>0</v>
      </c>
      <c r="Z4059" s="1" t="str" cm="1">
        <f t="array" aca="1" ref="Z4059" ca="1">_xlfn.IFS(
   Merge1[[#This Row],[Customer Tenure]]&lt;=2,"New",
   Merge1[[#This Row],[Customer Tenure]]&lt;=5,"Emerging",
  Merge1[[#This Row],[Customer Tenure]]&lt;9,"Established",
   TRUE,"Loyal"
)</f>
        <v>New</v>
      </c>
      <c r="AA4059" s="1" t="str" cm="1">
        <f t="array" ref="AA4059">_xlfn.IFS(Merge1[[#This Row],[Income]]&lt;=30000,"Low",Merge1[[#This Row],[Income]]&lt;=60000,"Medium",Merge1[[#This Row],[Income]]&lt;=100000,"High", Merge1[[#This Row],[Income]]&gt;100000," Premium")</f>
        <v>Medium</v>
      </c>
      <c r="AB4059" s="1" t="str" cm="1">
        <f t="array" ref="AB4059">_xlfn.IFS(Merge1[[#This Row],[Age]]&lt;= 28,"Gen Z", Merge1[[#This Row],[Age]]&lt;=44,"Millennials", Merge1[[#This Row],[Age]]&lt;=60,"Gen X", Merge1[[#This Row],[Age]]&gt;60,"Baby Boomers")</f>
        <v>Millennials</v>
      </c>
      <c r="AC4059" s="1" t="str" cm="1">
        <f t="array" ref="AC4059">_xlfn.IFS(
    Merge1[[#This Row],[Balance]]&lt;=50000,"Low",
    Merge1[[#This Row],[Balance]]&lt;=200000,"Medium",
    Merge1[[#This Row],[Balance]]&gt;200000,"High"
)</f>
        <v>Medium</v>
      </c>
    </row>
    <row r="4060" spans="1:29" x14ac:dyDescent="0.25">
      <c r="A4060" s="1" t="s">
        <v>112</v>
      </c>
      <c r="B4060" s="1" t="s">
        <v>6161</v>
      </c>
      <c r="C4060" s="1" t="s">
        <v>5832</v>
      </c>
      <c r="D4060" s="2">
        <v>44417</v>
      </c>
      <c r="E4060">
        <v>363298</v>
      </c>
      <c r="F4060">
        <v>470</v>
      </c>
      <c r="G4060">
        <v>0</v>
      </c>
      <c r="H4060" s="1" t="s">
        <v>5833</v>
      </c>
      <c r="I4060" s="1" t="s">
        <v>6518</v>
      </c>
      <c r="J4060" s="1" t="s">
        <v>6240</v>
      </c>
      <c r="K4060">
        <v>43</v>
      </c>
      <c r="L4060" s="1" t="s">
        <v>6241</v>
      </c>
      <c r="M4060" s="1" t="s">
        <v>6247</v>
      </c>
      <c r="N4060">
        <v>171054</v>
      </c>
      <c r="O4060" s="1" t="s">
        <v>6243</v>
      </c>
      <c r="P4060" s="2">
        <v>43877</v>
      </c>
      <c r="Q4060" s="2">
        <v>45639</v>
      </c>
      <c r="R4060" s="1" t="s">
        <v>6904</v>
      </c>
      <c r="S4060" s="1" t="s">
        <v>6916</v>
      </c>
      <c r="T4060" s="1" t="s">
        <v>14</v>
      </c>
      <c r="U4060">
        <v>685</v>
      </c>
      <c r="V4060" s="1" t="s">
        <v>15</v>
      </c>
      <c r="W4060" s="1" t="s">
        <v>50</v>
      </c>
      <c r="X4060" s="2">
        <f t="shared" ca="1" si="63"/>
        <v>45937</v>
      </c>
      <c r="Y4060" s="1">
        <f ca="1">ROUND(YEARFRAC(Merge1[[#This Row],[Join_Date]],Merge1[[#This Row],[Today]], 3),0)</f>
        <v>6</v>
      </c>
      <c r="Z4060" s="1" t="str" cm="1">
        <f t="array" aca="1" ref="Z4060" ca="1">_xlfn.IFS(
   Merge1[[#This Row],[Customer Tenure]]&lt;=2,"New",
   Merge1[[#This Row],[Customer Tenure]]&lt;=5,"Emerging",
  Merge1[[#This Row],[Customer Tenure]]&lt;9,"Established",
   TRUE,"Loyal"
)</f>
        <v>Established</v>
      </c>
      <c r="AA4060" s="1" t="str" cm="1">
        <f t="array" ref="AA4060">_xlfn.IFS(Merge1[[#This Row],[Income]]&lt;=30000,"Low",Merge1[[#This Row],[Income]]&lt;=60000,"Medium",Merge1[[#This Row],[Income]]&lt;=100000,"High", Merge1[[#This Row],[Income]]&gt;100000," Premium")</f>
        <v xml:space="preserve"> Premium</v>
      </c>
      <c r="AB4060" s="1" t="str" cm="1">
        <f t="array" ref="AB4060">_xlfn.IFS(Merge1[[#This Row],[Age]]&lt;= 28,"Gen Z", Merge1[[#This Row],[Age]]&lt;=44,"Millennials", Merge1[[#This Row],[Age]]&lt;=60,"Gen X", Merge1[[#This Row],[Age]]&gt;60,"Baby Boomers")</f>
        <v>Millennials</v>
      </c>
      <c r="AC4060" s="1" t="str" cm="1">
        <f t="array" ref="AC4060">_xlfn.IFS(
    Merge1[[#This Row],[Balance]]&lt;=50000,"Low",
    Merge1[[#This Row],[Balance]]&lt;=200000,"Medium",
    Merge1[[#This Row],[Balance]]&gt;200000,"High"
)</f>
        <v>High</v>
      </c>
    </row>
    <row r="4061" spans="1:29" x14ac:dyDescent="0.25">
      <c r="A4061" s="1" t="s">
        <v>756</v>
      </c>
      <c r="B4061" s="1" t="s">
        <v>5865</v>
      </c>
      <c r="C4061" s="1" t="s">
        <v>5835</v>
      </c>
      <c r="D4061" s="2">
        <v>43461</v>
      </c>
      <c r="E4061">
        <v>185194</v>
      </c>
      <c r="F4061">
        <v>609</v>
      </c>
      <c r="G4061">
        <v>0</v>
      </c>
      <c r="H4061" s="1" t="s">
        <v>5833</v>
      </c>
      <c r="I4061" s="1" t="s">
        <v>6834</v>
      </c>
      <c r="J4061" s="1" t="s">
        <v>6245</v>
      </c>
      <c r="K4061">
        <v>18</v>
      </c>
      <c r="L4061" s="1" t="s">
        <v>6256</v>
      </c>
      <c r="M4061" s="1" t="s">
        <v>6257</v>
      </c>
      <c r="N4061">
        <v>53997</v>
      </c>
      <c r="O4061" s="1" t="s">
        <v>6243</v>
      </c>
      <c r="P4061" s="2">
        <v>43488</v>
      </c>
      <c r="Q4061" s="2">
        <v>45887</v>
      </c>
      <c r="R4061" s="1" t="s">
        <v>6889</v>
      </c>
      <c r="S4061" s="1" t="s">
        <v>6915</v>
      </c>
      <c r="T4061" s="1" t="s">
        <v>14</v>
      </c>
      <c r="U4061">
        <v>2449</v>
      </c>
      <c r="V4061" s="1" t="s">
        <v>10</v>
      </c>
      <c r="W4061" s="1" t="s">
        <v>106</v>
      </c>
      <c r="X4061" s="2">
        <f t="shared" ca="1" si="63"/>
        <v>45937</v>
      </c>
      <c r="Y4061" s="1">
        <f ca="1">ROUND(YEARFRAC(Merge1[[#This Row],[Join_Date]],Merge1[[#This Row],[Today]], 3),0)</f>
        <v>7</v>
      </c>
      <c r="Z4061" s="1" t="str" cm="1">
        <f t="array" aca="1" ref="Z4061" ca="1">_xlfn.IFS(
   Merge1[[#This Row],[Customer Tenure]]&lt;=2,"New",
   Merge1[[#This Row],[Customer Tenure]]&lt;=5,"Emerging",
  Merge1[[#This Row],[Customer Tenure]]&lt;9,"Established",
   TRUE,"Loyal"
)</f>
        <v>Established</v>
      </c>
      <c r="AA4061" s="1" t="str" cm="1">
        <f t="array" ref="AA4061">_xlfn.IFS(Merge1[[#This Row],[Income]]&lt;=30000,"Low",Merge1[[#This Row],[Income]]&lt;=60000,"Medium",Merge1[[#This Row],[Income]]&lt;=100000,"High", Merge1[[#This Row],[Income]]&gt;100000," Premium")</f>
        <v>Medium</v>
      </c>
      <c r="AB4061" s="1" t="str" cm="1">
        <f t="array" ref="AB4061">_xlfn.IFS(Merge1[[#This Row],[Age]]&lt;= 28,"Gen Z", Merge1[[#This Row],[Age]]&lt;=44,"Millennials", Merge1[[#This Row],[Age]]&lt;=60,"Gen X", Merge1[[#This Row],[Age]]&gt;60,"Baby Boomers")</f>
        <v>Gen Z</v>
      </c>
      <c r="AC4061" s="1" t="str" cm="1">
        <f t="array" ref="AC4061">_xlfn.IFS(
    Merge1[[#This Row],[Balance]]&lt;=50000,"Low",
    Merge1[[#This Row],[Balance]]&lt;=200000,"Medium",
    Merge1[[#This Row],[Balance]]&gt;200000,"High"
)</f>
        <v>Medium</v>
      </c>
    </row>
    <row r="4062" spans="1:29" x14ac:dyDescent="0.25">
      <c r="A4062" s="1" t="s">
        <v>1951</v>
      </c>
      <c r="B4062" s="1" t="s">
        <v>6159</v>
      </c>
      <c r="C4062" s="1" t="s">
        <v>5842</v>
      </c>
      <c r="D4062" s="2">
        <v>44190</v>
      </c>
      <c r="E4062">
        <v>165159</v>
      </c>
      <c r="F4062">
        <v>492</v>
      </c>
      <c r="G4062">
        <v>0</v>
      </c>
      <c r="H4062" s="1" t="s">
        <v>5833</v>
      </c>
      <c r="I4062" s="1" t="s">
        <v>6434</v>
      </c>
      <c r="J4062" s="1" t="s">
        <v>6240</v>
      </c>
      <c r="K4062">
        <v>29</v>
      </c>
      <c r="L4062" s="1" t="s">
        <v>6260</v>
      </c>
      <c r="M4062" s="1" t="s">
        <v>6242</v>
      </c>
      <c r="N4062">
        <v>193279</v>
      </c>
      <c r="O4062" s="1" t="s">
        <v>6252</v>
      </c>
      <c r="P4062" s="2">
        <v>43888</v>
      </c>
      <c r="Q4062" s="2">
        <v>45841</v>
      </c>
      <c r="R4062" s="1" t="s">
        <v>6891</v>
      </c>
      <c r="S4062" s="1" t="s">
        <v>6892</v>
      </c>
      <c r="T4062" s="1" t="s">
        <v>28</v>
      </c>
      <c r="U4062">
        <v>9883</v>
      </c>
      <c r="V4062" s="1" t="s">
        <v>24</v>
      </c>
      <c r="W4062" s="1" t="s">
        <v>25</v>
      </c>
      <c r="X4062" s="2">
        <f t="shared" ca="1" si="63"/>
        <v>45937</v>
      </c>
      <c r="Y4062" s="1">
        <f ca="1">ROUND(YEARFRAC(Merge1[[#This Row],[Join_Date]],Merge1[[#This Row],[Today]], 3),0)</f>
        <v>6</v>
      </c>
      <c r="Z4062" s="1" t="str" cm="1">
        <f t="array" aca="1" ref="Z4062" ca="1">_xlfn.IFS(
   Merge1[[#This Row],[Customer Tenure]]&lt;=2,"New",
   Merge1[[#This Row],[Customer Tenure]]&lt;=5,"Emerging",
  Merge1[[#This Row],[Customer Tenure]]&lt;9,"Established",
   TRUE,"Loyal"
)</f>
        <v>Established</v>
      </c>
      <c r="AA4062" s="1" t="str" cm="1">
        <f t="array" ref="AA4062">_xlfn.IFS(Merge1[[#This Row],[Income]]&lt;=30000,"Low",Merge1[[#This Row],[Income]]&lt;=60000,"Medium",Merge1[[#This Row],[Income]]&lt;=100000,"High", Merge1[[#This Row],[Income]]&gt;100000," Premium")</f>
        <v xml:space="preserve"> Premium</v>
      </c>
      <c r="AB4062" s="1" t="str" cm="1">
        <f t="array" ref="AB4062">_xlfn.IFS(Merge1[[#This Row],[Age]]&lt;= 28,"Gen Z", Merge1[[#This Row],[Age]]&lt;=44,"Millennials", Merge1[[#This Row],[Age]]&lt;=60,"Gen X", Merge1[[#This Row],[Age]]&gt;60,"Baby Boomers")</f>
        <v>Millennials</v>
      </c>
      <c r="AC4062" s="1" t="str" cm="1">
        <f t="array" ref="AC4062">_xlfn.IFS(
    Merge1[[#This Row],[Balance]]&lt;=50000,"Low",
    Merge1[[#This Row],[Balance]]&lt;=200000,"Medium",
    Merge1[[#This Row],[Balance]]&gt;200000,"High"
)</f>
        <v>Medium</v>
      </c>
    </row>
    <row r="4063" spans="1:29" x14ac:dyDescent="0.25">
      <c r="A4063" s="1" t="s">
        <v>4884</v>
      </c>
      <c r="B4063" s="1" t="s">
        <v>6059</v>
      </c>
      <c r="C4063" s="1" t="s">
        <v>5835</v>
      </c>
      <c r="D4063" s="2">
        <v>44983</v>
      </c>
      <c r="E4063">
        <v>45095</v>
      </c>
      <c r="F4063">
        <v>731</v>
      </c>
      <c r="G4063">
        <v>0</v>
      </c>
      <c r="H4063" s="1" t="s">
        <v>5833</v>
      </c>
      <c r="I4063" s="1" t="s">
        <v>6635</v>
      </c>
      <c r="J4063" s="1" t="s">
        <v>6245</v>
      </c>
      <c r="K4063">
        <v>28</v>
      </c>
      <c r="L4063" s="1" t="s">
        <v>6256</v>
      </c>
      <c r="M4063" s="1" t="s">
        <v>6251</v>
      </c>
      <c r="N4063">
        <v>82768</v>
      </c>
      <c r="O4063" s="1" t="s">
        <v>6243</v>
      </c>
      <c r="P4063" s="2">
        <v>42293</v>
      </c>
      <c r="Q4063" s="2">
        <v>45702</v>
      </c>
      <c r="R4063" s="1" t="s">
        <v>6885</v>
      </c>
      <c r="S4063" s="1" t="s">
        <v>6896</v>
      </c>
      <c r="T4063" s="1" t="s">
        <v>23</v>
      </c>
      <c r="U4063">
        <v>5597</v>
      </c>
      <c r="V4063" s="1" t="s">
        <v>19</v>
      </c>
      <c r="W4063" s="1" t="s">
        <v>40</v>
      </c>
      <c r="X4063" s="2">
        <f t="shared" ca="1" si="63"/>
        <v>45937</v>
      </c>
      <c r="Y4063" s="1">
        <f ca="1">ROUND(YEARFRAC(Merge1[[#This Row],[Join_Date]],Merge1[[#This Row],[Today]], 3),0)</f>
        <v>10</v>
      </c>
      <c r="Z4063" s="1" t="str" cm="1">
        <f t="array" aca="1" ref="Z4063" ca="1">_xlfn.IFS(
   Merge1[[#This Row],[Customer Tenure]]&lt;=2,"New",
   Merge1[[#This Row],[Customer Tenure]]&lt;=5,"Emerging",
  Merge1[[#This Row],[Customer Tenure]]&lt;9,"Established",
   TRUE,"Loyal"
)</f>
        <v>Loyal</v>
      </c>
      <c r="AA4063" s="1" t="str" cm="1">
        <f t="array" ref="AA4063">_xlfn.IFS(Merge1[[#This Row],[Income]]&lt;=30000,"Low",Merge1[[#This Row],[Income]]&lt;=60000,"Medium",Merge1[[#This Row],[Income]]&lt;=100000,"High", Merge1[[#This Row],[Income]]&gt;100000," Premium")</f>
        <v>High</v>
      </c>
      <c r="AB4063" s="1" t="str" cm="1">
        <f t="array" ref="AB4063">_xlfn.IFS(Merge1[[#This Row],[Age]]&lt;= 28,"Gen Z", Merge1[[#This Row],[Age]]&lt;=44,"Millennials", Merge1[[#This Row],[Age]]&lt;=60,"Gen X", Merge1[[#This Row],[Age]]&gt;60,"Baby Boomers")</f>
        <v>Gen Z</v>
      </c>
      <c r="AC4063" s="1" t="str" cm="1">
        <f t="array" ref="AC4063">_xlfn.IFS(
    Merge1[[#This Row],[Balance]]&lt;=50000,"Low",
    Merge1[[#This Row],[Balance]]&lt;=200000,"Medium",
    Merge1[[#This Row],[Balance]]&gt;200000,"High"
)</f>
        <v>Low</v>
      </c>
    </row>
    <row r="4064" spans="1:29" x14ac:dyDescent="0.25">
      <c r="A4064" s="1" t="s">
        <v>134</v>
      </c>
      <c r="B4064" s="1" t="s">
        <v>5837</v>
      </c>
      <c r="C4064" s="1" t="s">
        <v>5835</v>
      </c>
      <c r="D4064" s="2">
        <v>44837</v>
      </c>
      <c r="E4064">
        <v>63610</v>
      </c>
      <c r="F4064">
        <v>802</v>
      </c>
      <c r="G4064">
        <v>401875</v>
      </c>
      <c r="H4064" s="1" t="s">
        <v>5838</v>
      </c>
      <c r="I4064" s="1" t="s">
        <v>6514</v>
      </c>
      <c r="J4064" s="1" t="s">
        <v>6240</v>
      </c>
      <c r="K4064">
        <v>34</v>
      </c>
      <c r="L4064" s="1" t="s">
        <v>6241</v>
      </c>
      <c r="M4064" s="1" t="s">
        <v>6242</v>
      </c>
      <c r="N4064">
        <v>148386</v>
      </c>
      <c r="O4064" s="1" t="s">
        <v>6248</v>
      </c>
      <c r="P4064" s="2">
        <v>43881</v>
      </c>
      <c r="Q4064" s="2">
        <v>45341</v>
      </c>
      <c r="R4064" s="1" t="s">
        <v>6885</v>
      </c>
      <c r="S4064" s="1" t="s">
        <v>6886</v>
      </c>
      <c r="T4064" s="1" t="s">
        <v>14</v>
      </c>
      <c r="U4064">
        <v>5955</v>
      </c>
      <c r="V4064" s="1" t="s">
        <v>24</v>
      </c>
      <c r="W4064" s="1" t="s">
        <v>50</v>
      </c>
      <c r="X4064" s="2">
        <f t="shared" ca="1" si="63"/>
        <v>45937</v>
      </c>
      <c r="Y4064" s="1">
        <f ca="1">ROUND(YEARFRAC(Merge1[[#This Row],[Join_Date]],Merge1[[#This Row],[Today]], 3),0)</f>
        <v>6</v>
      </c>
      <c r="Z4064" s="1" t="str" cm="1">
        <f t="array" aca="1" ref="Z4064" ca="1">_xlfn.IFS(
   Merge1[[#This Row],[Customer Tenure]]&lt;=2,"New",
   Merge1[[#This Row],[Customer Tenure]]&lt;=5,"Emerging",
  Merge1[[#This Row],[Customer Tenure]]&lt;9,"Established",
   TRUE,"Loyal"
)</f>
        <v>Established</v>
      </c>
      <c r="AA4064" s="1" t="str" cm="1">
        <f t="array" ref="AA4064">_xlfn.IFS(Merge1[[#This Row],[Income]]&lt;=30000,"Low",Merge1[[#This Row],[Income]]&lt;=60000,"Medium",Merge1[[#This Row],[Income]]&lt;=100000,"High", Merge1[[#This Row],[Income]]&gt;100000," Premium")</f>
        <v xml:space="preserve"> Premium</v>
      </c>
      <c r="AB4064" s="1" t="str" cm="1">
        <f t="array" ref="AB4064">_xlfn.IFS(Merge1[[#This Row],[Age]]&lt;= 28,"Gen Z", Merge1[[#This Row],[Age]]&lt;=44,"Millennials", Merge1[[#This Row],[Age]]&lt;=60,"Gen X", Merge1[[#This Row],[Age]]&gt;60,"Baby Boomers")</f>
        <v>Millennials</v>
      </c>
      <c r="AC4064" s="1" t="str" cm="1">
        <f t="array" ref="AC4064">_xlfn.IFS(
    Merge1[[#This Row],[Balance]]&lt;=50000,"Low",
    Merge1[[#This Row],[Balance]]&lt;=200000,"Medium",
    Merge1[[#This Row],[Balance]]&gt;200000,"High"
)</f>
        <v>Medium</v>
      </c>
    </row>
    <row r="4065" spans="1:29" x14ac:dyDescent="0.25">
      <c r="A4065" s="1" t="s">
        <v>963</v>
      </c>
      <c r="B4065" s="1" t="s">
        <v>6061</v>
      </c>
      <c r="C4065" s="1" t="s">
        <v>5832</v>
      </c>
      <c r="D4065" s="2">
        <v>45641</v>
      </c>
      <c r="E4065">
        <v>148961</v>
      </c>
      <c r="F4065">
        <v>470</v>
      </c>
      <c r="G4065">
        <v>437348</v>
      </c>
      <c r="H4065" s="1" t="s">
        <v>5833</v>
      </c>
      <c r="I4065" s="1" t="s">
        <v>6583</v>
      </c>
      <c r="J4065" s="1" t="s">
        <v>6245</v>
      </c>
      <c r="K4065">
        <v>66</v>
      </c>
      <c r="L4065" s="1" t="s">
        <v>6246</v>
      </c>
      <c r="M4065" s="1" t="s">
        <v>6254</v>
      </c>
      <c r="N4065">
        <v>177215</v>
      </c>
      <c r="O4065" s="1" t="s">
        <v>6243</v>
      </c>
      <c r="P4065" s="2">
        <v>43819</v>
      </c>
      <c r="Q4065" s="2">
        <v>45880</v>
      </c>
      <c r="R4065" s="1" t="s">
        <v>6889</v>
      </c>
      <c r="S4065" s="1" t="s">
        <v>6915</v>
      </c>
      <c r="T4065" s="1" t="s">
        <v>9</v>
      </c>
      <c r="U4065">
        <v>9478</v>
      </c>
      <c r="V4065" s="1" t="s">
        <v>19</v>
      </c>
      <c r="W4065" s="1" t="s">
        <v>45</v>
      </c>
      <c r="X4065" s="2">
        <f t="shared" ca="1" si="63"/>
        <v>45937</v>
      </c>
      <c r="Y4065" s="1">
        <f ca="1">ROUND(YEARFRAC(Merge1[[#This Row],[Join_Date]],Merge1[[#This Row],[Today]], 3),0)</f>
        <v>6</v>
      </c>
      <c r="Z4065" s="1" t="str" cm="1">
        <f t="array" aca="1" ref="Z4065" ca="1">_xlfn.IFS(
   Merge1[[#This Row],[Customer Tenure]]&lt;=2,"New",
   Merge1[[#This Row],[Customer Tenure]]&lt;=5,"Emerging",
  Merge1[[#This Row],[Customer Tenure]]&lt;9,"Established",
   TRUE,"Loyal"
)</f>
        <v>Established</v>
      </c>
      <c r="AA4065" s="1" t="str" cm="1">
        <f t="array" ref="AA4065">_xlfn.IFS(Merge1[[#This Row],[Income]]&lt;=30000,"Low",Merge1[[#This Row],[Income]]&lt;=60000,"Medium",Merge1[[#This Row],[Income]]&lt;=100000,"High", Merge1[[#This Row],[Income]]&gt;100000," Premium")</f>
        <v xml:space="preserve"> Premium</v>
      </c>
      <c r="AB4065" s="1" t="str" cm="1">
        <f t="array" ref="AB4065">_xlfn.IFS(Merge1[[#This Row],[Age]]&lt;= 28,"Gen Z", Merge1[[#This Row],[Age]]&lt;=44,"Millennials", Merge1[[#This Row],[Age]]&lt;=60,"Gen X", Merge1[[#This Row],[Age]]&gt;60,"Baby Boomers")</f>
        <v>Baby Boomers</v>
      </c>
      <c r="AC4065" s="1" t="str" cm="1">
        <f t="array" ref="AC4065">_xlfn.IFS(
    Merge1[[#This Row],[Balance]]&lt;=50000,"Low",
    Merge1[[#This Row],[Balance]]&lt;=200000,"Medium",
    Merge1[[#This Row],[Balance]]&gt;200000,"High"
)</f>
        <v>Medium</v>
      </c>
    </row>
    <row r="4066" spans="1:29" x14ac:dyDescent="0.25">
      <c r="A4066" s="1" t="s">
        <v>2854</v>
      </c>
      <c r="B4066" s="1" t="s">
        <v>5903</v>
      </c>
      <c r="C4066" s="1" t="s">
        <v>5835</v>
      </c>
      <c r="D4066" s="2">
        <v>45133</v>
      </c>
      <c r="E4066">
        <v>373747</v>
      </c>
      <c r="F4066">
        <v>626</v>
      </c>
      <c r="G4066">
        <v>0</v>
      </c>
      <c r="H4066" s="1" t="s">
        <v>5833</v>
      </c>
      <c r="I4066" s="1" t="s">
        <v>6302</v>
      </c>
      <c r="J4066" s="1" t="s">
        <v>6245</v>
      </c>
      <c r="K4066">
        <v>72</v>
      </c>
      <c r="L4066" s="1" t="s">
        <v>6246</v>
      </c>
      <c r="M4066" s="1" t="s">
        <v>6254</v>
      </c>
      <c r="N4066">
        <v>96898</v>
      </c>
      <c r="O4066" s="1" t="s">
        <v>6248</v>
      </c>
      <c r="P4066" s="2">
        <v>42533</v>
      </c>
      <c r="Q4066" s="2">
        <v>45617</v>
      </c>
      <c r="R4066" s="1" t="s">
        <v>6887</v>
      </c>
      <c r="S4066" s="1" t="s">
        <v>6901</v>
      </c>
      <c r="T4066" s="1" t="s">
        <v>23</v>
      </c>
      <c r="U4066">
        <v>4777</v>
      </c>
      <c r="V4066" s="1" t="s">
        <v>24</v>
      </c>
      <c r="W4066" s="1" t="s">
        <v>16</v>
      </c>
      <c r="X4066" s="2">
        <f t="shared" ca="1" si="63"/>
        <v>45937</v>
      </c>
      <c r="Y4066" s="1">
        <f ca="1">ROUND(YEARFRAC(Merge1[[#This Row],[Join_Date]],Merge1[[#This Row],[Today]], 3),0)</f>
        <v>9</v>
      </c>
      <c r="Z4066" s="1" t="str" cm="1">
        <f t="array" aca="1" ref="Z4066" ca="1">_xlfn.IFS(
   Merge1[[#This Row],[Customer Tenure]]&lt;=2,"New",
   Merge1[[#This Row],[Customer Tenure]]&lt;=5,"Emerging",
  Merge1[[#This Row],[Customer Tenure]]&lt;9,"Established",
   TRUE,"Loyal"
)</f>
        <v>Loyal</v>
      </c>
      <c r="AA4066" s="1" t="str" cm="1">
        <f t="array" ref="AA4066">_xlfn.IFS(Merge1[[#This Row],[Income]]&lt;=30000,"Low",Merge1[[#This Row],[Income]]&lt;=60000,"Medium",Merge1[[#This Row],[Income]]&lt;=100000,"High", Merge1[[#This Row],[Income]]&gt;100000," Premium")</f>
        <v>High</v>
      </c>
      <c r="AB4066" s="1" t="str" cm="1">
        <f t="array" ref="AB4066">_xlfn.IFS(Merge1[[#This Row],[Age]]&lt;= 28,"Gen Z", Merge1[[#This Row],[Age]]&lt;=44,"Millennials", Merge1[[#This Row],[Age]]&lt;=60,"Gen X", Merge1[[#This Row],[Age]]&gt;60,"Baby Boomers")</f>
        <v>Baby Boomers</v>
      </c>
      <c r="AC4066" s="1" t="str" cm="1">
        <f t="array" ref="AC4066">_xlfn.IFS(
    Merge1[[#This Row],[Balance]]&lt;=50000,"Low",
    Merge1[[#This Row],[Balance]]&lt;=200000,"Medium",
    Merge1[[#This Row],[Balance]]&gt;200000,"High"
)</f>
        <v>High</v>
      </c>
    </row>
    <row r="4067" spans="1:29" x14ac:dyDescent="0.25">
      <c r="A4067" s="1" t="s">
        <v>1217</v>
      </c>
      <c r="B4067" s="1" t="s">
        <v>5993</v>
      </c>
      <c r="C4067" s="1" t="s">
        <v>5832</v>
      </c>
      <c r="D4067" s="2">
        <v>44692</v>
      </c>
      <c r="E4067">
        <v>321335</v>
      </c>
      <c r="F4067">
        <v>742</v>
      </c>
      <c r="G4067">
        <v>292307</v>
      </c>
      <c r="H4067" s="1" t="s">
        <v>5833</v>
      </c>
      <c r="I4067" s="1" t="s">
        <v>6361</v>
      </c>
      <c r="J4067" s="1" t="s">
        <v>6240</v>
      </c>
      <c r="K4067">
        <v>47</v>
      </c>
      <c r="L4067" s="1" t="s">
        <v>6241</v>
      </c>
      <c r="M4067" s="1" t="s">
        <v>6262</v>
      </c>
      <c r="N4067">
        <v>105956</v>
      </c>
      <c r="O4067" s="1" t="s">
        <v>6243</v>
      </c>
      <c r="P4067" s="2">
        <v>44285</v>
      </c>
      <c r="Q4067" s="2">
        <v>45174</v>
      </c>
      <c r="R4067" s="1" t="s">
        <v>6897</v>
      </c>
      <c r="S4067" s="1" t="s">
        <v>6909</v>
      </c>
      <c r="T4067" s="1" t="s">
        <v>28</v>
      </c>
      <c r="U4067">
        <v>7014</v>
      </c>
      <c r="V4067" s="1" t="s">
        <v>10</v>
      </c>
      <c r="W4067" s="1" t="s">
        <v>29</v>
      </c>
      <c r="X4067" s="2">
        <f t="shared" ca="1" si="63"/>
        <v>45937</v>
      </c>
      <c r="Y4067" s="1">
        <f ca="1">ROUND(YEARFRAC(Merge1[[#This Row],[Join_Date]],Merge1[[#This Row],[Today]], 3),0)</f>
        <v>5</v>
      </c>
      <c r="Z4067" s="1" t="str" cm="1">
        <f t="array" aca="1" ref="Z4067" ca="1">_xlfn.IFS(
   Merge1[[#This Row],[Customer Tenure]]&lt;=2,"New",
   Merge1[[#This Row],[Customer Tenure]]&lt;=5,"Emerging",
  Merge1[[#This Row],[Customer Tenure]]&lt;9,"Established",
   TRUE,"Loyal"
)</f>
        <v>Emerging</v>
      </c>
      <c r="AA4067" s="1" t="str" cm="1">
        <f t="array" ref="AA4067">_xlfn.IFS(Merge1[[#This Row],[Income]]&lt;=30000,"Low",Merge1[[#This Row],[Income]]&lt;=60000,"Medium",Merge1[[#This Row],[Income]]&lt;=100000,"High", Merge1[[#This Row],[Income]]&gt;100000," Premium")</f>
        <v xml:space="preserve"> Premium</v>
      </c>
      <c r="AB4067" s="1" t="str" cm="1">
        <f t="array" ref="AB4067">_xlfn.IFS(Merge1[[#This Row],[Age]]&lt;= 28,"Gen Z", Merge1[[#This Row],[Age]]&lt;=44,"Millennials", Merge1[[#This Row],[Age]]&lt;=60,"Gen X", Merge1[[#This Row],[Age]]&gt;60,"Baby Boomers")</f>
        <v>Gen X</v>
      </c>
      <c r="AC4067" s="1" t="str" cm="1">
        <f t="array" ref="AC4067">_xlfn.IFS(
    Merge1[[#This Row],[Balance]]&lt;=50000,"Low",
    Merge1[[#This Row],[Balance]]&lt;=200000,"Medium",
    Merge1[[#This Row],[Balance]]&gt;200000,"High"
)</f>
        <v>High</v>
      </c>
    </row>
    <row r="4068" spans="1:29" x14ac:dyDescent="0.25">
      <c r="A4068" s="1" t="s">
        <v>587</v>
      </c>
      <c r="B4068" s="1" t="s">
        <v>6164</v>
      </c>
      <c r="C4068" s="1" t="s">
        <v>5835</v>
      </c>
      <c r="D4068" s="2">
        <v>42428</v>
      </c>
      <c r="E4068">
        <v>254466</v>
      </c>
      <c r="F4068">
        <v>660</v>
      </c>
      <c r="G4068">
        <v>0</v>
      </c>
      <c r="H4068" s="1" t="s">
        <v>5833</v>
      </c>
      <c r="I4068" s="1" t="s">
        <v>6507</v>
      </c>
      <c r="J4068" s="1" t="s">
        <v>6240</v>
      </c>
      <c r="K4068">
        <v>19</v>
      </c>
      <c r="L4068" s="1" t="s">
        <v>6246</v>
      </c>
      <c r="M4068" s="1" t="s">
        <v>6247</v>
      </c>
      <c r="N4068">
        <v>190286</v>
      </c>
      <c r="O4068" s="1" t="s">
        <v>6248</v>
      </c>
      <c r="P4068" s="2">
        <v>43918</v>
      </c>
      <c r="Q4068" s="2">
        <v>45396</v>
      </c>
      <c r="R4068" s="1" t="s">
        <v>6893</v>
      </c>
      <c r="S4068" s="1" t="s">
        <v>6911</v>
      </c>
      <c r="T4068" s="1" t="s">
        <v>9</v>
      </c>
      <c r="U4068">
        <v>7738</v>
      </c>
      <c r="V4068" s="1" t="s">
        <v>19</v>
      </c>
      <c r="W4068" s="1" t="s">
        <v>20</v>
      </c>
      <c r="X4068" s="2">
        <f t="shared" ca="1" si="63"/>
        <v>45937</v>
      </c>
      <c r="Y4068" s="1">
        <f ca="1">ROUND(YEARFRAC(Merge1[[#This Row],[Join_Date]],Merge1[[#This Row],[Today]], 3),0)</f>
        <v>6</v>
      </c>
      <c r="Z4068" s="1" t="str" cm="1">
        <f t="array" aca="1" ref="Z4068" ca="1">_xlfn.IFS(
   Merge1[[#This Row],[Customer Tenure]]&lt;=2,"New",
   Merge1[[#This Row],[Customer Tenure]]&lt;=5,"Emerging",
  Merge1[[#This Row],[Customer Tenure]]&lt;9,"Established",
   TRUE,"Loyal"
)</f>
        <v>Established</v>
      </c>
      <c r="AA4068" s="1" t="str" cm="1">
        <f t="array" ref="AA4068">_xlfn.IFS(Merge1[[#This Row],[Income]]&lt;=30000,"Low",Merge1[[#This Row],[Income]]&lt;=60000,"Medium",Merge1[[#This Row],[Income]]&lt;=100000,"High", Merge1[[#This Row],[Income]]&gt;100000," Premium")</f>
        <v xml:space="preserve"> Premium</v>
      </c>
      <c r="AB4068" s="1" t="str" cm="1">
        <f t="array" ref="AB4068">_xlfn.IFS(Merge1[[#This Row],[Age]]&lt;= 28,"Gen Z", Merge1[[#This Row],[Age]]&lt;=44,"Millennials", Merge1[[#This Row],[Age]]&lt;=60,"Gen X", Merge1[[#This Row],[Age]]&gt;60,"Baby Boomers")</f>
        <v>Gen Z</v>
      </c>
      <c r="AC4068" s="1" t="str" cm="1">
        <f t="array" ref="AC4068">_xlfn.IFS(
    Merge1[[#This Row],[Balance]]&lt;=50000,"Low",
    Merge1[[#This Row],[Balance]]&lt;=200000,"Medium",
    Merge1[[#This Row],[Balance]]&gt;200000,"High"
)</f>
        <v>High</v>
      </c>
    </row>
    <row r="4069" spans="1:29" x14ac:dyDescent="0.25">
      <c r="A4069" s="1" t="s">
        <v>253</v>
      </c>
      <c r="B4069" s="1" t="s">
        <v>5853</v>
      </c>
      <c r="C4069" s="1" t="s">
        <v>5835</v>
      </c>
      <c r="D4069" s="2">
        <v>43064</v>
      </c>
      <c r="E4069">
        <v>335377</v>
      </c>
      <c r="F4069">
        <v>743</v>
      </c>
      <c r="G4069">
        <v>0</v>
      </c>
      <c r="H4069" s="1" t="s">
        <v>5833</v>
      </c>
      <c r="I4069" s="1" t="s">
        <v>6281</v>
      </c>
      <c r="J4069" s="1" t="s">
        <v>6245</v>
      </c>
      <c r="K4069">
        <v>40</v>
      </c>
      <c r="L4069" s="1" t="s">
        <v>6260</v>
      </c>
      <c r="M4069" s="1" t="s">
        <v>6251</v>
      </c>
      <c r="N4069">
        <v>100435</v>
      </c>
      <c r="O4069" s="1" t="s">
        <v>6248</v>
      </c>
      <c r="P4069" s="2">
        <v>44456</v>
      </c>
      <c r="Q4069" s="2">
        <v>45268</v>
      </c>
      <c r="R4069" s="1" t="s">
        <v>6904</v>
      </c>
      <c r="S4069" s="1" t="s">
        <v>6905</v>
      </c>
      <c r="T4069" s="1" t="s">
        <v>14</v>
      </c>
      <c r="U4069">
        <v>6619</v>
      </c>
      <c r="V4069" s="1" t="s">
        <v>24</v>
      </c>
      <c r="W4069" s="1" t="s">
        <v>25</v>
      </c>
      <c r="X4069" s="2">
        <f t="shared" ca="1" si="63"/>
        <v>45937</v>
      </c>
      <c r="Y4069" s="1">
        <f ca="1">ROUND(YEARFRAC(Merge1[[#This Row],[Join_Date]],Merge1[[#This Row],[Today]], 3),0)</f>
        <v>4</v>
      </c>
      <c r="Z4069" s="1" t="str" cm="1">
        <f t="array" aca="1" ref="Z4069" ca="1">_xlfn.IFS(
   Merge1[[#This Row],[Customer Tenure]]&lt;=2,"New",
   Merge1[[#This Row],[Customer Tenure]]&lt;=5,"Emerging",
  Merge1[[#This Row],[Customer Tenure]]&lt;9,"Established",
   TRUE,"Loyal"
)</f>
        <v>Emerging</v>
      </c>
      <c r="AA4069" s="1" t="str" cm="1">
        <f t="array" ref="AA4069">_xlfn.IFS(Merge1[[#This Row],[Income]]&lt;=30000,"Low",Merge1[[#This Row],[Income]]&lt;=60000,"Medium",Merge1[[#This Row],[Income]]&lt;=100000,"High", Merge1[[#This Row],[Income]]&gt;100000," Premium")</f>
        <v xml:space="preserve"> Premium</v>
      </c>
      <c r="AB4069" s="1" t="str" cm="1">
        <f t="array" ref="AB4069">_xlfn.IFS(Merge1[[#This Row],[Age]]&lt;= 28,"Gen Z", Merge1[[#This Row],[Age]]&lt;=44,"Millennials", Merge1[[#This Row],[Age]]&lt;=60,"Gen X", Merge1[[#This Row],[Age]]&gt;60,"Baby Boomers")</f>
        <v>Millennials</v>
      </c>
      <c r="AC4069" s="1" t="str" cm="1">
        <f t="array" ref="AC4069">_xlfn.IFS(
    Merge1[[#This Row],[Balance]]&lt;=50000,"Low",
    Merge1[[#This Row],[Balance]]&lt;=200000,"Medium",
    Merge1[[#This Row],[Balance]]&gt;200000,"High"
)</f>
        <v>High</v>
      </c>
    </row>
    <row r="4070" spans="1:29" x14ac:dyDescent="0.25">
      <c r="A4070" s="1" t="s">
        <v>3649</v>
      </c>
      <c r="B4070" s="1" t="s">
        <v>5992</v>
      </c>
      <c r="C4070" s="1" t="s">
        <v>5832</v>
      </c>
      <c r="D4070" s="2">
        <v>43353</v>
      </c>
      <c r="E4070">
        <v>175458</v>
      </c>
      <c r="F4070">
        <v>597</v>
      </c>
      <c r="G4070">
        <v>0</v>
      </c>
      <c r="H4070" s="1" t="s">
        <v>5833</v>
      </c>
      <c r="I4070" s="1" t="s">
        <v>6659</v>
      </c>
      <c r="J4070" s="1" t="s">
        <v>6240</v>
      </c>
      <c r="K4070">
        <v>54</v>
      </c>
      <c r="L4070" s="1" t="s">
        <v>6256</v>
      </c>
      <c r="M4070" s="1" t="s">
        <v>6266</v>
      </c>
      <c r="N4070">
        <v>177702</v>
      </c>
      <c r="O4070" s="1" t="s">
        <v>6243</v>
      </c>
      <c r="P4070" s="2">
        <v>45127</v>
      </c>
      <c r="Q4070" s="2">
        <v>45289</v>
      </c>
      <c r="R4070" s="1" t="s">
        <v>6904</v>
      </c>
      <c r="S4070" s="1" t="s">
        <v>6905</v>
      </c>
      <c r="T4070" s="1" t="s">
        <v>23</v>
      </c>
      <c r="U4070">
        <v>4944</v>
      </c>
      <c r="V4070" s="1" t="s">
        <v>10</v>
      </c>
      <c r="W4070" s="1" t="s">
        <v>11</v>
      </c>
      <c r="X4070" s="2">
        <f t="shared" ca="1" si="63"/>
        <v>45937</v>
      </c>
      <c r="Y4070" s="1">
        <f ca="1">ROUND(YEARFRAC(Merge1[[#This Row],[Join_Date]],Merge1[[#This Row],[Today]], 3),0)</f>
        <v>2</v>
      </c>
      <c r="Z4070" s="1" t="str" cm="1">
        <f t="array" aca="1" ref="Z4070" ca="1">_xlfn.IFS(
   Merge1[[#This Row],[Customer Tenure]]&lt;=2,"New",
   Merge1[[#This Row],[Customer Tenure]]&lt;=5,"Emerging",
  Merge1[[#This Row],[Customer Tenure]]&lt;9,"Established",
   TRUE,"Loyal"
)</f>
        <v>New</v>
      </c>
      <c r="AA4070" s="1" t="str" cm="1">
        <f t="array" ref="AA4070">_xlfn.IFS(Merge1[[#This Row],[Income]]&lt;=30000,"Low",Merge1[[#This Row],[Income]]&lt;=60000,"Medium",Merge1[[#This Row],[Income]]&lt;=100000,"High", Merge1[[#This Row],[Income]]&gt;100000," Premium")</f>
        <v xml:space="preserve"> Premium</v>
      </c>
      <c r="AB4070" s="1" t="str" cm="1">
        <f t="array" ref="AB4070">_xlfn.IFS(Merge1[[#This Row],[Age]]&lt;= 28,"Gen Z", Merge1[[#This Row],[Age]]&lt;=44,"Millennials", Merge1[[#This Row],[Age]]&lt;=60,"Gen X", Merge1[[#This Row],[Age]]&gt;60,"Baby Boomers")</f>
        <v>Gen X</v>
      </c>
      <c r="AC4070" s="1" t="str" cm="1">
        <f t="array" ref="AC4070">_xlfn.IFS(
    Merge1[[#This Row],[Balance]]&lt;=50000,"Low",
    Merge1[[#This Row],[Balance]]&lt;=200000,"Medium",
    Merge1[[#This Row],[Balance]]&gt;200000,"High"
)</f>
        <v>Medium</v>
      </c>
    </row>
    <row r="4071" spans="1:29" x14ac:dyDescent="0.25">
      <c r="A4071" s="1" t="s">
        <v>754</v>
      </c>
      <c r="B4071" s="1" t="s">
        <v>6105</v>
      </c>
      <c r="C4071" s="1" t="s">
        <v>5832</v>
      </c>
      <c r="D4071" s="2">
        <v>45193</v>
      </c>
      <c r="E4071">
        <v>177718</v>
      </c>
      <c r="F4071">
        <v>463</v>
      </c>
      <c r="G4071">
        <v>0</v>
      </c>
      <c r="H4071" s="1" t="s">
        <v>5833</v>
      </c>
      <c r="I4071" s="1" t="s">
        <v>6835</v>
      </c>
      <c r="J4071" s="1" t="s">
        <v>6240</v>
      </c>
      <c r="K4071">
        <v>38</v>
      </c>
      <c r="L4071" s="1" t="s">
        <v>6241</v>
      </c>
      <c r="M4071" s="1" t="s">
        <v>6254</v>
      </c>
      <c r="N4071">
        <v>176683</v>
      </c>
      <c r="O4071" s="1" t="s">
        <v>6243</v>
      </c>
      <c r="P4071" s="2">
        <v>42325</v>
      </c>
      <c r="Q4071" s="2">
        <v>45624</v>
      </c>
      <c r="R4071" s="1" t="s">
        <v>6887</v>
      </c>
      <c r="S4071" s="1" t="s">
        <v>6901</v>
      </c>
      <c r="T4071" s="1" t="s">
        <v>9</v>
      </c>
      <c r="U4071">
        <v>3658</v>
      </c>
      <c r="V4071" s="1" t="s">
        <v>24</v>
      </c>
      <c r="W4071" s="1" t="s">
        <v>20</v>
      </c>
      <c r="X4071" s="2">
        <f t="shared" ca="1" si="63"/>
        <v>45937</v>
      </c>
      <c r="Y4071" s="1">
        <f ca="1">ROUND(YEARFRAC(Merge1[[#This Row],[Join_Date]],Merge1[[#This Row],[Today]], 3),0)</f>
        <v>10</v>
      </c>
      <c r="Z4071" s="1" t="str" cm="1">
        <f t="array" aca="1" ref="Z4071" ca="1">_xlfn.IFS(
   Merge1[[#This Row],[Customer Tenure]]&lt;=2,"New",
   Merge1[[#This Row],[Customer Tenure]]&lt;=5,"Emerging",
  Merge1[[#This Row],[Customer Tenure]]&lt;9,"Established",
   TRUE,"Loyal"
)</f>
        <v>Loyal</v>
      </c>
      <c r="AA4071" s="1" t="str" cm="1">
        <f t="array" ref="AA4071">_xlfn.IFS(Merge1[[#This Row],[Income]]&lt;=30000,"Low",Merge1[[#This Row],[Income]]&lt;=60000,"Medium",Merge1[[#This Row],[Income]]&lt;=100000,"High", Merge1[[#This Row],[Income]]&gt;100000," Premium")</f>
        <v xml:space="preserve"> Premium</v>
      </c>
      <c r="AB4071" s="1" t="str" cm="1">
        <f t="array" ref="AB4071">_xlfn.IFS(Merge1[[#This Row],[Age]]&lt;= 28,"Gen Z", Merge1[[#This Row],[Age]]&lt;=44,"Millennials", Merge1[[#This Row],[Age]]&lt;=60,"Gen X", Merge1[[#This Row],[Age]]&gt;60,"Baby Boomers")</f>
        <v>Millennials</v>
      </c>
      <c r="AC4071" s="1" t="str" cm="1">
        <f t="array" ref="AC4071">_xlfn.IFS(
    Merge1[[#This Row],[Balance]]&lt;=50000,"Low",
    Merge1[[#This Row],[Balance]]&lt;=200000,"Medium",
    Merge1[[#This Row],[Balance]]&gt;200000,"High"
)</f>
        <v>Medium</v>
      </c>
    </row>
    <row r="4072" spans="1:29" x14ac:dyDescent="0.25">
      <c r="A4072" s="1" t="s">
        <v>223</v>
      </c>
      <c r="B4072" s="1" t="s">
        <v>6133</v>
      </c>
      <c r="C4072" s="1" t="s">
        <v>5846</v>
      </c>
      <c r="D4072" s="2">
        <v>42778</v>
      </c>
      <c r="E4072">
        <v>153939</v>
      </c>
      <c r="F4072">
        <v>527</v>
      </c>
      <c r="G4072">
        <v>229970</v>
      </c>
      <c r="H4072" s="1" t="s">
        <v>5833</v>
      </c>
      <c r="I4072" s="1" t="s">
        <v>6515</v>
      </c>
      <c r="J4072" s="1" t="s">
        <v>6240</v>
      </c>
      <c r="K4072">
        <v>43</v>
      </c>
      <c r="L4072" s="1" t="s">
        <v>6241</v>
      </c>
      <c r="M4072" s="1" t="s">
        <v>6266</v>
      </c>
      <c r="N4072">
        <v>25626</v>
      </c>
      <c r="O4072" s="1" t="s">
        <v>6248</v>
      </c>
      <c r="P4072" s="2">
        <v>43477</v>
      </c>
      <c r="Q4072" s="2">
        <v>45889</v>
      </c>
      <c r="R4072" s="1" t="s">
        <v>6889</v>
      </c>
      <c r="S4072" s="1" t="s">
        <v>6915</v>
      </c>
      <c r="T4072" s="1" t="s">
        <v>23</v>
      </c>
      <c r="U4072">
        <v>7141</v>
      </c>
      <c r="V4072" s="1" t="s">
        <v>15</v>
      </c>
      <c r="W4072" s="1" t="s">
        <v>20</v>
      </c>
      <c r="X4072" s="2">
        <f t="shared" ca="1" si="63"/>
        <v>45937</v>
      </c>
      <c r="Y4072" s="1">
        <f ca="1">ROUND(YEARFRAC(Merge1[[#This Row],[Join_Date]],Merge1[[#This Row],[Today]], 3),0)</f>
        <v>7</v>
      </c>
      <c r="Z4072" s="1" t="str" cm="1">
        <f t="array" aca="1" ref="Z4072" ca="1">_xlfn.IFS(
   Merge1[[#This Row],[Customer Tenure]]&lt;=2,"New",
   Merge1[[#This Row],[Customer Tenure]]&lt;=5,"Emerging",
  Merge1[[#This Row],[Customer Tenure]]&lt;9,"Established",
   TRUE,"Loyal"
)</f>
        <v>Established</v>
      </c>
      <c r="AA4072" s="1" t="str" cm="1">
        <f t="array" ref="AA4072">_xlfn.IFS(Merge1[[#This Row],[Income]]&lt;=30000,"Low",Merge1[[#This Row],[Income]]&lt;=60000,"Medium",Merge1[[#This Row],[Income]]&lt;=100000,"High", Merge1[[#This Row],[Income]]&gt;100000," Premium")</f>
        <v>Low</v>
      </c>
      <c r="AB4072" s="1" t="str" cm="1">
        <f t="array" ref="AB4072">_xlfn.IFS(Merge1[[#This Row],[Age]]&lt;= 28,"Gen Z", Merge1[[#This Row],[Age]]&lt;=44,"Millennials", Merge1[[#This Row],[Age]]&lt;=60,"Gen X", Merge1[[#This Row],[Age]]&gt;60,"Baby Boomers")</f>
        <v>Millennials</v>
      </c>
      <c r="AC4072" s="1" t="str" cm="1">
        <f t="array" ref="AC4072">_xlfn.IFS(
    Merge1[[#This Row],[Balance]]&lt;=50000,"Low",
    Merge1[[#This Row],[Balance]]&lt;=200000,"Medium",
    Merge1[[#This Row],[Balance]]&gt;200000,"High"
)</f>
        <v>Medium</v>
      </c>
    </row>
    <row r="4073" spans="1:29" x14ac:dyDescent="0.25">
      <c r="A4073" s="1" t="s">
        <v>914</v>
      </c>
      <c r="B4073" s="1" t="s">
        <v>6156</v>
      </c>
      <c r="C4073" s="1" t="s">
        <v>5846</v>
      </c>
      <c r="D4073" s="2">
        <v>45335</v>
      </c>
      <c r="E4073">
        <v>290446</v>
      </c>
      <c r="F4073">
        <v>544</v>
      </c>
      <c r="G4073">
        <v>0</v>
      </c>
      <c r="H4073" s="1" t="s">
        <v>5833</v>
      </c>
      <c r="I4073" s="1" t="s">
        <v>6313</v>
      </c>
      <c r="J4073" s="1" t="s">
        <v>6245</v>
      </c>
      <c r="K4073">
        <v>37</v>
      </c>
      <c r="L4073" s="1" t="s">
        <v>6260</v>
      </c>
      <c r="M4073" s="1" t="s">
        <v>6266</v>
      </c>
      <c r="N4073">
        <v>27906</v>
      </c>
      <c r="O4073" s="1" t="s">
        <v>6243</v>
      </c>
      <c r="P4073" s="2">
        <v>44323</v>
      </c>
      <c r="Q4073" s="2">
        <v>45262</v>
      </c>
      <c r="R4073" s="1" t="s">
        <v>6904</v>
      </c>
      <c r="S4073" s="1" t="s">
        <v>6905</v>
      </c>
      <c r="T4073" s="1" t="s">
        <v>14</v>
      </c>
      <c r="U4073">
        <v>1322</v>
      </c>
      <c r="V4073" s="1" t="s">
        <v>15</v>
      </c>
      <c r="W4073" s="1" t="s">
        <v>45</v>
      </c>
      <c r="X4073" s="2">
        <f t="shared" ca="1" si="63"/>
        <v>45937</v>
      </c>
      <c r="Y4073" s="1">
        <f ca="1">ROUND(YEARFRAC(Merge1[[#This Row],[Join_Date]],Merge1[[#This Row],[Today]], 3),0)</f>
        <v>4</v>
      </c>
      <c r="Z4073" s="1" t="str" cm="1">
        <f t="array" aca="1" ref="Z4073" ca="1">_xlfn.IFS(
   Merge1[[#This Row],[Customer Tenure]]&lt;=2,"New",
   Merge1[[#This Row],[Customer Tenure]]&lt;=5,"Emerging",
  Merge1[[#This Row],[Customer Tenure]]&lt;9,"Established",
   TRUE,"Loyal"
)</f>
        <v>Emerging</v>
      </c>
      <c r="AA4073" s="1" t="str" cm="1">
        <f t="array" ref="AA4073">_xlfn.IFS(Merge1[[#This Row],[Income]]&lt;=30000,"Low",Merge1[[#This Row],[Income]]&lt;=60000,"Medium",Merge1[[#This Row],[Income]]&lt;=100000,"High", Merge1[[#This Row],[Income]]&gt;100000," Premium")</f>
        <v>Low</v>
      </c>
      <c r="AB4073" s="1" t="str" cm="1">
        <f t="array" ref="AB4073">_xlfn.IFS(Merge1[[#This Row],[Age]]&lt;= 28,"Gen Z", Merge1[[#This Row],[Age]]&lt;=44,"Millennials", Merge1[[#This Row],[Age]]&lt;=60,"Gen X", Merge1[[#This Row],[Age]]&gt;60,"Baby Boomers")</f>
        <v>Millennials</v>
      </c>
      <c r="AC4073" s="1" t="str" cm="1">
        <f t="array" ref="AC4073">_xlfn.IFS(
    Merge1[[#This Row],[Balance]]&lt;=50000,"Low",
    Merge1[[#This Row],[Balance]]&lt;=200000,"Medium",
    Merge1[[#This Row],[Balance]]&gt;200000,"High"
)</f>
        <v>High</v>
      </c>
    </row>
    <row r="4074" spans="1:29" x14ac:dyDescent="0.25">
      <c r="A4074" s="1" t="s">
        <v>303</v>
      </c>
      <c r="B4074" s="1" t="s">
        <v>6008</v>
      </c>
      <c r="C4074" s="1" t="s">
        <v>5832</v>
      </c>
      <c r="D4074" s="2">
        <v>43399</v>
      </c>
      <c r="E4074">
        <v>423291</v>
      </c>
      <c r="F4074">
        <v>502</v>
      </c>
      <c r="G4074">
        <v>0</v>
      </c>
      <c r="H4074" s="1" t="s">
        <v>5833</v>
      </c>
      <c r="I4074" s="1" t="s">
        <v>6662</v>
      </c>
      <c r="J4074" s="1" t="s">
        <v>6245</v>
      </c>
      <c r="K4074">
        <v>25</v>
      </c>
      <c r="L4074" s="1" t="s">
        <v>6246</v>
      </c>
      <c r="M4074" s="1" t="s">
        <v>6242</v>
      </c>
      <c r="N4074">
        <v>31653</v>
      </c>
      <c r="O4074" s="1" t="s">
        <v>6243</v>
      </c>
      <c r="P4074" s="2">
        <v>42830</v>
      </c>
      <c r="Q4074" s="2">
        <v>45709</v>
      </c>
      <c r="R4074" s="1" t="s">
        <v>6885</v>
      </c>
      <c r="S4074" s="1" t="s">
        <v>6896</v>
      </c>
      <c r="T4074" s="1" t="s">
        <v>23</v>
      </c>
      <c r="U4074">
        <v>9275</v>
      </c>
      <c r="V4074" s="1" t="s">
        <v>24</v>
      </c>
      <c r="W4074" s="1" t="s">
        <v>55</v>
      </c>
      <c r="X4074" s="2">
        <f t="shared" ca="1" si="63"/>
        <v>45937</v>
      </c>
      <c r="Y4074" s="1">
        <f ca="1">ROUND(YEARFRAC(Merge1[[#This Row],[Join_Date]],Merge1[[#This Row],[Today]], 3),0)</f>
        <v>9</v>
      </c>
      <c r="Z4074" s="1" t="str" cm="1">
        <f t="array" aca="1" ref="Z4074" ca="1">_xlfn.IFS(
   Merge1[[#This Row],[Customer Tenure]]&lt;=2,"New",
   Merge1[[#This Row],[Customer Tenure]]&lt;=5,"Emerging",
  Merge1[[#This Row],[Customer Tenure]]&lt;9,"Established",
   TRUE,"Loyal"
)</f>
        <v>Loyal</v>
      </c>
      <c r="AA4074" s="1" t="str" cm="1">
        <f t="array" ref="AA4074">_xlfn.IFS(Merge1[[#This Row],[Income]]&lt;=30000,"Low",Merge1[[#This Row],[Income]]&lt;=60000,"Medium",Merge1[[#This Row],[Income]]&lt;=100000,"High", Merge1[[#This Row],[Income]]&gt;100000," Premium")</f>
        <v>Medium</v>
      </c>
      <c r="AB4074" s="1" t="str" cm="1">
        <f t="array" ref="AB4074">_xlfn.IFS(Merge1[[#This Row],[Age]]&lt;= 28,"Gen Z", Merge1[[#This Row],[Age]]&lt;=44,"Millennials", Merge1[[#This Row],[Age]]&lt;=60,"Gen X", Merge1[[#This Row],[Age]]&gt;60,"Baby Boomers")</f>
        <v>Gen Z</v>
      </c>
      <c r="AC4074" s="1" t="str" cm="1">
        <f t="array" ref="AC4074">_xlfn.IFS(
    Merge1[[#This Row],[Balance]]&lt;=50000,"Low",
    Merge1[[#This Row],[Balance]]&lt;=200000,"Medium",
    Merge1[[#This Row],[Balance]]&gt;200000,"High"
)</f>
        <v>High</v>
      </c>
    </row>
    <row r="4075" spans="1:29" x14ac:dyDescent="0.25">
      <c r="A4075" s="1" t="s">
        <v>816</v>
      </c>
      <c r="B4075" s="1" t="s">
        <v>5930</v>
      </c>
      <c r="C4075" s="1" t="s">
        <v>5846</v>
      </c>
      <c r="D4075" s="2">
        <v>43131</v>
      </c>
      <c r="E4075">
        <v>426070</v>
      </c>
      <c r="F4075">
        <v>439</v>
      </c>
      <c r="G4075">
        <v>0</v>
      </c>
      <c r="H4075" s="1" t="s">
        <v>5833</v>
      </c>
      <c r="I4075" s="1" t="s">
        <v>6703</v>
      </c>
      <c r="J4075" s="1" t="s">
        <v>6245</v>
      </c>
      <c r="K4075">
        <v>20</v>
      </c>
      <c r="L4075" s="1" t="s">
        <v>6256</v>
      </c>
      <c r="M4075" s="1" t="s">
        <v>6242</v>
      </c>
      <c r="N4075">
        <v>28946</v>
      </c>
      <c r="O4075" s="1" t="s">
        <v>6248</v>
      </c>
      <c r="P4075" s="2">
        <v>42442</v>
      </c>
      <c r="Q4075" s="2">
        <v>45885</v>
      </c>
      <c r="R4075" s="1" t="s">
        <v>6889</v>
      </c>
      <c r="S4075" s="1" t="s">
        <v>6915</v>
      </c>
      <c r="T4075" s="1" t="s">
        <v>9</v>
      </c>
      <c r="U4075">
        <v>4109</v>
      </c>
      <c r="V4075" s="1" t="s">
        <v>10</v>
      </c>
      <c r="W4075" s="1" t="s">
        <v>20</v>
      </c>
      <c r="X4075" s="2">
        <f t="shared" ca="1" si="63"/>
        <v>45937</v>
      </c>
      <c r="Y4075" s="1">
        <f ca="1">ROUND(YEARFRAC(Merge1[[#This Row],[Join_Date]],Merge1[[#This Row],[Today]], 3),0)</f>
        <v>10</v>
      </c>
      <c r="Z4075" s="1" t="str" cm="1">
        <f t="array" aca="1" ref="Z4075" ca="1">_xlfn.IFS(
   Merge1[[#This Row],[Customer Tenure]]&lt;=2,"New",
   Merge1[[#This Row],[Customer Tenure]]&lt;=5,"Emerging",
  Merge1[[#This Row],[Customer Tenure]]&lt;9,"Established",
   TRUE,"Loyal"
)</f>
        <v>Loyal</v>
      </c>
      <c r="AA4075" s="1" t="str" cm="1">
        <f t="array" ref="AA4075">_xlfn.IFS(Merge1[[#This Row],[Income]]&lt;=30000,"Low",Merge1[[#This Row],[Income]]&lt;=60000,"Medium",Merge1[[#This Row],[Income]]&lt;=100000,"High", Merge1[[#This Row],[Income]]&gt;100000," Premium")</f>
        <v>Low</v>
      </c>
      <c r="AB4075" s="1" t="str" cm="1">
        <f t="array" ref="AB4075">_xlfn.IFS(Merge1[[#This Row],[Age]]&lt;= 28,"Gen Z", Merge1[[#This Row],[Age]]&lt;=44,"Millennials", Merge1[[#This Row],[Age]]&lt;=60,"Gen X", Merge1[[#This Row],[Age]]&gt;60,"Baby Boomers")</f>
        <v>Gen Z</v>
      </c>
      <c r="AC4075" s="1" t="str" cm="1">
        <f t="array" ref="AC4075">_xlfn.IFS(
    Merge1[[#This Row],[Balance]]&lt;=50000,"Low",
    Merge1[[#This Row],[Balance]]&lt;=200000,"Medium",
    Merge1[[#This Row],[Balance]]&gt;200000,"High"
)</f>
        <v>High</v>
      </c>
    </row>
    <row r="4076" spans="1:29" x14ac:dyDescent="0.25">
      <c r="A4076" s="1" t="s">
        <v>1955</v>
      </c>
      <c r="B4076" s="1" t="s">
        <v>6029</v>
      </c>
      <c r="C4076" s="1" t="s">
        <v>5832</v>
      </c>
      <c r="D4076" s="2">
        <v>44241</v>
      </c>
      <c r="E4076">
        <v>233346</v>
      </c>
      <c r="F4076">
        <v>806</v>
      </c>
      <c r="G4076">
        <v>0</v>
      </c>
      <c r="H4076" s="1" t="s">
        <v>5850</v>
      </c>
      <c r="I4076" s="1" t="s">
        <v>6593</v>
      </c>
      <c r="J4076" s="1" t="s">
        <v>6240</v>
      </c>
      <c r="K4076">
        <v>31</v>
      </c>
      <c r="L4076" s="1" t="s">
        <v>6256</v>
      </c>
      <c r="M4076" s="1" t="s">
        <v>6254</v>
      </c>
      <c r="N4076">
        <v>89298</v>
      </c>
      <c r="O4076" s="1" t="s">
        <v>6243</v>
      </c>
      <c r="P4076" s="2">
        <v>43083</v>
      </c>
      <c r="Q4076" s="2">
        <v>45259</v>
      </c>
      <c r="R4076" s="1" t="s">
        <v>6887</v>
      </c>
      <c r="S4076" s="1" t="s">
        <v>6888</v>
      </c>
      <c r="T4076" s="1" t="s">
        <v>23</v>
      </c>
      <c r="U4076">
        <v>1664</v>
      </c>
      <c r="V4076" s="1" t="s">
        <v>24</v>
      </c>
      <c r="W4076" s="1" t="s">
        <v>16</v>
      </c>
      <c r="X4076" s="2">
        <f t="shared" ca="1" si="63"/>
        <v>45937</v>
      </c>
      <c r="Y4076" s="1">
        <f ca="1">ROUND(YEARFRAC(Merge1[[#This Row],[Join_Date]],Merge1[[#This Row],[Today]], 3),0)</f>
        <v>8</v>
      </c>
      <c r="Z4076" s="1" t="str" cm="1">
        <f t="array" aca="1" ref="Z4076" ca="1">_xlfn.IFS(
   Merge1[[#This Row],[Customer Tenure]]&lt;=2,"New",
   Merge1[[#This Row],[Customer Tenure]]&lt;=5,"Emerging",
  Merge1[[#This Row],[Customer Tenure]]&lt;9,"Established",
   TRUE,"Loyal"
)</f>
        <v>Established</v>
      </c>
      <c r="AA4076" s="1" t="str" cm="1">
        <f t="array" ref="AA4076">_xlfn.IFS(Merge1[[#This Row],[Income]]&lt;=30000,"Low",Merge1[[#This Row],[Income]]&lt;=60000,"Medium",Merge1[[#This Row],[Income]]&lt;=100000,"High", Merge1[[#This Row],[Income]]&gt;100000," Premium")</f>
        <v>High</v>
      </c>
      <c r="AB4076" s="1" t="str" cm="1">
        <f t="array" ref="AB4076">_xlfn.IFS(Merge1[[#This Row],[Age]]&lt;= 28,"Gen Z", Merge1[[#This Row],[Age]]&lt;=44,"Millennials", Merge1[[#This Row],[Age]]&lt;=60,"Gen X", Merge1[[#This Row],[Age]]&gt;60,"Baby Boomers")</f>
        <v>Millennials</v>
      </c>
      <c r="AC4076" s="1" t="str" cm="1">
        <f t="array" ref="AC4076">_xlfn.IFS(
    Merge1[[#This Row],[Balance]]&lt;=50000,"Low",
    Merge1[[#This Row],[Balance]]&lt;=200000,"Medium",
    Merge1[[#This Row],[Balance]]&gt;200000,"High"
)</f>
        <v>High</v>
      </c>
    </row>
    <row r="4077" spans="1:29" x14ac:dyDescent="0.25">
      <c r="A4077" s="1" t="s">
        <v>532</v>
      </c>
      <c r="B4077" s="1" t="s">
        <v>5865</v>
      </c>
      <c r="C4077" s="1" t="s">
        <v>5832</v>
      </c>
      <c r="D4077" s="2">
        <v>43062</v>
      </c>
      <c r="E4077">
        <v>272769</v>
      </c>
      <c r="F4077">
        <v>794</v>
      </c>
      <c r="G4077">
        <v>0</v>
      </c>
      <c r="H4077" s="1" t="s">
        <v>5833</v>
      </c>
      <c r="I4077" s="1" t="s">
        <v>6834</v>
      </c>
      <c r="J4077" s="1" t="s">
        <v>6245</v>
      </c>
      <c r="K4077">
        <v>18</v>
      </c>
      <c r="L4077" s="1" t="s">
        <v>6256</v>
      </c>
      <c r="M4077" s="1" t="s">
        <v>6257</v>
      </c>
      <c r="N4077">
        <v>53997</v>
      </c>
      <c r="O4077" s="1" t="s">
        <v>6243</v>
      </c>
      <c r="P4077" s="2">
        <v>43488</v>
      </c>
      <c r="Q4077" s="2">
        <v>45720</v>
      </c>
      <c r="R4077" s="1" t="s">
        <v>6899</v>
      </c>
      <c r="S4077" s="1" t="s">
        <v>6914</v>
      </c>
      <c r="T4077" s="1" t="s">
        <v>28</v>
      </c>
      <c r="U4077">
        <v>6028</v>
      </c>
      <c r="V4077" s="1" t="s">
        <v>10</v>
      </c>
      <c r="W4077" s="1" t="s">
        <v>20</v>
      </c>
      <c r="X4077" s="2">
        <f t="shared" ca="1" si="63"/>
        <v>45937</v>
      </c>
      <c r="Y4077" s="1">
        <f ca="1">ROUND(YEARFRAC(Merge1[[#This Row],[Join_Date]],Merge1[[#This Row],[Today]], 3),0)</f>
        <v>7</v>
      </c>
      <c r="Z4077" s="1" t="str" cm="1">
        <f t="array" aca="1" ref="Z4077" ca="1">_xlfn.IFS(
   Merge1[[#This Row],[Customer Tenure]]&lt;=2,"New",
   Merge1[[#This Row],[Customer Tenure]]&lt;=5,"Emerging",
  Merge1[[#This Row],[Customer Tenure]]&lt;9,"Established",
   TRUE,"Loyal"
)</f>
        <v>Established</v>
      </c>
      <c r="AA4077" s="1" t="str" cm="1">
        <f t="array" ref="AA4077">_xlfn.IFS(Merge1[[#This Row],[Income]]&lt;=30000,"Low",Merge1[[#This Row],[Income]]&lt;=60000,"Medium",Merge1[[#This Row],[Income]]&lt;=100000,"High", Merge1[[#This Row],[Income]]&gt;100000," Premium")</f>
        <v>Medium</v>
      </c>
      <c r="AB4077" s="1" t="str" cm="1">
        <f t="array" ref="AB4077">_xlfn.IFS(Merge1[[#This Row],[Age]]&lt;= 28,"Gen Z", Merge1[[#This Row],[Age]]&lt;=44,"Millennials", Merge1[[#This Row],[Age]]&lt;=60,"Gen X", Merge1[[#This Row],[Age]]&gt;60,"Baby Boomers")</f>
        <v>Gen Z</v>
      </c>
      <c r="AC4077" s="1" t="str" cm="1">
        <f t="array" ref="AC4077">_xlfn.IFS(
    Merge1[[#This Row],[Balance]]&lt;=50000,"Low",
    Merge1[[#This Row],[Balance]]&lt;=200000,"Medium",
    Merge1[[#This Row],[Balance]]&gt;200000,"High"
)</f>
        <v>High</v>
      </c>
    </row>
    <row r="4078" spans="1:29" x14ac:dyDescent="0.25">
      <c r="A4078" s="1" t="s">
        <v>1955</v>
      </c>
      <c r="B4078" s="1" t="s">
        <v>6029</v>
      </c>
      <c r="C4078" s="1" t="s">
        <v>5832</v>
      </c>
      <c r="D4078" s="2">
        <v>44241</v>
      </c>
      <c r="E4078">
        <v>233346</v>
      </c>
      <c r="F4078">
        <v>806</v>
      </c>
      <c r="G4078">
        <v>0</v>
      </c>
      <c r="H4078" s="1" t="s">
        <v>5850</v>
      </c>
      <c r="I4078" s="1" t="s">
        <v>6593</v>
      </c>
      <c r="J4078" s="1" t="s">
        <v>6240</v>
      </c>
      <c r="K4078">
        <v>31</v>
      </c>
      <c r="L4078" s="1" t="s">
        <v>6256</v>
      </c>
      <c r="M4078" s="1" t="s">
        <v>6254</v>
      </c>
      <c r="N4078">
        <v>89298</v>
      </c>
      <c r="O4078" s="1" t="s">
        <v>6243</v>
      </c>
      <c r="P4078" s="2">
        <v>43083</v>
      </c>
      <c r="Q4078" s="2">
        <v>45817</v>
      </c>
      <c r="R4078" s="1" t="s">
        <v>6883</v>
      </c>
      <c r="S4078" s="1" t="s">
        <v>6910</v>
      </c>
      <c r="T4078" s="1" t="s">
        <v>28</v>
      </c>
      <c r="U4078">
        <v>1295</v>
      </c>
      <c r="V4078" s="1" t="s">
        <v>19</v>
      </c>
      <c r="W4078" s="1" t="s">
        <v>55</v>
      </c>
      <c r="X4078" s="2">
        <f t="shared" ca="1" si="63"/>
        <v>45937</v>
      </c>
      <c r="Y4078" s="1">
        <f ca="1">ROUND(YEARFRAC(Merge1[[#This Row],[Join_Date]],Merge1[[#This Row],[Today]], 3),0)</f>
        <v>8</v>
      </c>
      <c r="Z4078" s="1" t="str" cm="1">
        <f t="array" aca="1" ref="Z4078" ca="1">_xlfn.IFS(
   Merge1[[#This Row],[Customer Tenure]]&lt;=2,"New",
   Merge1[[#This Row],[Customer Tenure]]&lt;=5,"Emerging",
  Merge1[[#This Row],[Customer Tenure]]&lt;9,"Established",
   TRUE,"Loyal"
)</f>
        <v>Established</v>
      </c>
      <c r="AA4078" s="1" t="str" cm="1">
        <f t="array" ref="AA4078">_xlfn.IFS(Merge1[[#This Row],[Income]]&lt;=30000,"Low",Merge1[[#This Row],[Income]]&lt;=60000,"Medium",Merge1[[#This Row],[Income]]&lt;=100000,"High", Merge1[[#This Row],[Income]]&gt;100000," Premium")</f>
        <v>High</v>
      </c>
      <c r="AB4078" s="1" t="str" cm="1">
        <f t="array" ref="AB4078">_xlfn.IFS(Merge1[[#This Row],[Age]]&lt;= 28,"Gen Z", Merge1[[#This Row],[Age]]&lt;=44,"Millennials", Merge1[[#This Row],[Age]]&lt;=60,"Gen X", Merge1[[#This Row],[Age]]&gt;60,"Baby Boomers")</f>
        <v>Millennials</v>
      </c>
      <c r="AC4078" s="1" t="str" cm="1">
        <f t="array" ref="AC4078">_xlfn.IFS(
    Merge1[[#This Row],[Balance]]&lt;=50000,"Low",
    Merge1[[#This Row],[Balance]]&lt;=200000,"Medium",
    Merge1[[#This Row],[Balance]]&gt;200000,"High"
)</f>
        <v>High</v>
      </c>
    </row>
    <row r="4079" spans="1:29" x14ac:dyDescent="0.25">
      <c r="A4079" s="1" t="s">
        <v>2555</v>
      </c>
      <c r="B4079" s="1" t="s">
        <v>5976</v>
      </c>
      <c r="C4079" s="1" t="s">
        <v>5835</v>
      </c>
      <c r="D4079" s="2">
        <v>45840</v>
      </c>
      <c r="E4079">
        <v>297016</v>
      </c>
      <c r="F4079">
        <v>307</v>
      </c>
      <c r="G4079">
        <v>0</v>
      </c>
      <c r="H4079" s="1" t="s">
        <v>5860</v>
      </c>
      <c r="I4079" s="1" t="s">
        <v>6719</v>
      </c>
      <c r="J4079" s="1" t="s">
        <v>6245</v>
      </c>
      <c r="K4079">
        <v>62</v>
      </c>
      <c r="L4079" s="1" t="s">
        <v>6241</v>
      </c>
      <c r="M4079" s="1" t="s">
        <v>6266</v>
      </c>
      <c r="N4079">
        <v>121757</v>
      </c>
      <c r="O4079" s="1" t="s">
        <v>6243</v>
      </c>
      <c r="P4079" s="2">
        <v>42284</v>
      </c>
      <c r="Q4079" s="2">
        <v>45632</v>
      </c>
      <c r="R4079" s="1" t="s">
        <v>6904</v>
      </c>
      <c r="S4079" s="1" t="s">
        <v>6916</v>
      </c>
      <c r="T4079" s="1" t="s">
        <v>9</v>
      </c>
      <c r="U4079">
        <v>7862</v>
      </c>
      <c r="V4079" s="1" t="s">
        <v>15</v>
      </c>
      <c r="W4079" s="1" t="s">
        <v>106</v>
      </c>
      <c r="X4079" s="2">
        <f t="shared" ca="1" si="63"/>
        <v>45937</v>
      </c>
      <c r="Y4079" s="1">
        <f ca="1">ROUND(YEARFRAC(Merge1[[#This Row],[Join_Date]],Merge1[[#This Row],[Today]], 3),0)</f>
        <v>10</v>
      </c>
      <c r="Z4079" s="1" t="str" cm="1">
        <f t="array" aca="1" ref="Z4079" ca="1">_xlfn.IFS(
   Merge1[[#This Row],[Customer Tenure]]&lt;=2,"New",
   Merge1[[#This Row],[Customer Tenure]]&lt;=5,"Emerging",
  Merge1[[#This Row],[Customer Tenure]]&lt;9,"Established",
   TRUE,"Loyal"
)</f>
        <v>Loyal</v>
      </c>
      <c r="AA4079" s="1" t="str" cm="1">
        <f t="array" ref="AA4079">_xlfn.IFS(Merge1[[#This Row],[Income]]&lt;=30000,"Low",Merge1[[#This Row],[Income]]&lt;=60000,"Medium",Merge1[[#This Row],[Income]]&lt;=100000,"High", Merge1[[#This Row],[Income]]&gt;100000," Premium")</f>
        <v xml:space="preserve"> Premium</v>
      </c>
      <c r="AB4079" s="1" t="str" cm="1">
        <f t="array" ref="AB4079">_xlfn.IFS(Merge1[[#This Row],[Age]]&lt;= 28,"Gen Z", Merge1[[#This Row],[Age]]&lt;=44,"Millennials", Merge1[[#This Row],[Age]]&lt;=60,"Gen X", Merge1[[#This Row],[Age]]&gt;60,"Baby Boomers")</f>
        <v>Baby Boomers</v>
      </c>
      <c r="AC4079" s="1" t="str" cm="1">
        <f t="array" ref="AC4079">_xlfn.IFS(
    Merge1[[#This Row],[Balance]]&lt;=50000,"Low",
    Merge1[[#This Row],[Balance]]&lt;=200000,"Medium",
    Merge1[[#This Row],[Balance]]&gt;200000,"High"
)</f>
        <v>High</v>
      </c>
    </row>
    <row r="4080" spans="1:29" x14ac:dyDescent="0.25">
      <c r="A4080" s="1" t="s">
        <v>2781</v>
      </c>
      <c r="B4080" s="1" t="s">
        <v>6051</v>
      </c>
      <c r="C4080" s="1" t="s">
        <v>5835</v>
      </c>
      <c r="D4080" s="2">
        <v>44192</v>
      </c>
      <c r="E4080">
        <v>68798</v>
      </c>
      <c r="F4080">
        <v>377</v>
      </c>
      <c r="G4080">
        <v>0</v>
      </c>
      <c r="H4080" s="1" t="s">
        <v>5833</v>
      </c>
      <c r="I4080" s="1" t="s">
        <v>6532</v>
      </c>
      <c r="J4080" s="1" t="s">
        <v>6240</v>
      </c>
      <c r="K4080">
        <v>46</v>
      </c>
      <c r="L4080" s="1" t="s">
        <v>6246</v>
      </c>
      <c r="M4080" s="1" t="s">
        <v>6257</v>
      </c>
      <c r="N4080">
        <v>190413</v>
      </c>
      <c r="O4080" s="1" t="s">
        <v>6252</v>
      </c>
      <c r="P4080" s="2">
        <v>42873</v>
      </c>
      <c r="Q4080" s="2">
        <v>45396</v>
      </c>
      <c r="R4080" s="1" t="s">
        <v>6893</v>
      </c>
      <c r="S4080" s="1" t="s">
        <v>6911</v>
      </c>
      <c r="T4080" s="1" t="s">
        <v>23</v>
      </c>
      <c r="U4080">
        <v>8736</v>
      </c>
      <c r="V4080" s="1" t="s">
        <v>19</v>
      </c>
      <c r="W4080" s="1" t="s">
        <v>50</v>
      </c>
      <c r="X4080" s="2">
        <f t="shared" ca="1" si="63"/>
        <v>45937</v>
      </c>
      <c r="Y4080" s="1">
        <f ca="1">ROUND(YEARFRAC(Merge1[[#This Row],[Join_Date]],Merge1[[#This Row],[Today]], 3),0)</f>
        <v>8</v>
      </c>
      <c r="Z4080" s="1" t="str" cm="1">
        <f t="array" aca="1" ref="Z4080" ca="1">_xlfn.IFS(
   Merge1[[#This Row],[Customer Tenure]]&lt;=2,"New",
   Merge1[[#This Row],[Customer Tenure]]&lt;=5,"Emerging",
  Merge1[[#This Row],[Customer Tenure]]&lt;9,"Established",
   TRUE,"Loyal"
)</f>
        <v>Established</v>
      </c>
      <c r="AA4080" s="1" t="str" cm="1">
        <f t="array" ref="AA4080">_xlfn.IFS(Merge1[[#This Row],[Income]]&lt;=30000,"Low",Merge1[[#This Row],[Income]]&lt;=60000,"Medium",Merge1[[#This Row],[Income]]&lt;=100000,"High", Merge1[[#This Row],[Income]]&gt;100000," Premium")</f>
        <v xml:space="preserve"> Premium</v>
      </c>
      <c r="AB4080" s="1" t="str" cm="1">
        <f t="array" ref="AB4080">_xlfn.IFS(Merge1[[#This Row],[Age]]&lt;= 28,"Gen Z", Merge1[[#This Row],[Age]]&lt;=44,"Millennials", Merge1[[#This Row],[Age]]&lt;=60,"Gen X", Merge1[[#This Row],[Age]]&gt;60,"Baby Boomers")</f>
        <v>Gen X</v>
      </c>
      <c r="AC4080" s="1" t="str" cm="1">
        <f t="array" ref="AC4080">_xlfn.IFS(
    Merge1[[#This Row],[Balance]]&lt;=50000,"Low",
    Merge1[[#This Row],[Balance]]&lt;=200000,"Medium",
    Merge1[[#This Row],[Balance]]&gt;200000,"High"
)</f>
        <v>Medium</v>
      </c>
    </row>
    <row r="4081" spans="1:29" x14ac:dyDescent="0.25">
      <c r="A4081" s="1" t="s">
        <v>1037</v>
      </c>
      <c r="B4081" s="1" t="s">
        <v>5895</v>
      </c>
      <c r="C4081" s="1" t="s">
        <v>5846</v>
      </c>
      <c r="D4081" s="2">
        <v>42707</v>
      </c>
      <c r="E4081">
        <v>491715</v>
      </c>
      <c r="F4081">
        <v>575</v>
      </c>
      <c r="G4081">
        <v>0</v>
      </c>
      <c r="H4081" s="1" t="s">
        <v>5833</v>
      </c>
      <c r="I4081" s="1" t="s">
        <v>6568</v>
      </c>
      <c r="J4081" s="1" t="s">
        <v>6240</v>
      </c>
      <c r="K4081">
        <v>30</v>
      </c>
      <c r="L4081" s="1" t="s">
        <v>6246</v>
      </c>
      <c r="M4081" s="1" t="s">
        <v>6254</v>
      </c>
      <c r="N4081">
        <v>149749</v>
      </c>
      <c r="O4081" s="1" t="s">
        <v>6243</v>
      </c>
      <c r="P4081" s="2">
        <v>42930</v>
      </c>
      <c r="Q4081" s="2">
        <v>45797</v>
      </c>
      <c r="R4081" s="1" t="s">
        <v>6906</v>
      </c>
      <c r="S4081" s="1" t="s">
        <v>6907</v>
      </c>
      <c r="T4081" s="1" t="s">
        <v>9</v>
      </c>
      <c r="U4081">
        <v>7056</v>
      </c>
      <c r="V4081" s="1" t="s">
        <v>10</v>
      </c>
      <c r="W4081" s="1" t="s">
        <v>40</v>
      </c>
      <c r="X4081" s="2">
        <f t="shared" ca="1" si="63"/>
        <v>45937</v>
      </c>
      <c r="Y4081" s="1">
        <f ca="1">ROUND(YEARFRAC(Merge1[[#This Row],[Join_Date]],Merge1[[#This Row],[Today]], 3),0)</f>
        <v>8</v>
      </c>
      <c r="Z4081" s="1" t="str" cm="1">
        <f t="array" aca="1" ref="Z4081" ca="1">_xlfn.IFS(
   Merge1[[#This Row],[Customer Tenure]]&lt;=2,"New",
   Merge1[[#This Row],[Customer Tenure]]&lt;=5,"Emerging",
  Merge1[[#This Row],[Customer Tenure]]&lt;9,"Established",
   TRUE,"Loyal"
)</f>
        <v>Established</v>
      </c>
      <c r="AA4081" s="1" t="str" cm="1">
        <f t="array" ref="AA4081">_xlfn.IFS(Merge1[[#This Row],[Income]]&lt;=30000,"Low",Merge1[[#This Row],[Income]]&lt;=60000,"Medium",Merge1[[#This Row],[Income]]&lt;=100000,"High", Merge1[[#This Row],[Income]]&gt;100000," Premium")</f>
        <v xml:space="preserve"> Premium</v>
      </c>
      <c r="AB4081" s="1" t="str" cm="1">
        <f t="array" ref="AB4081">_xlfn.IFS(Merge1[[#This Row],[Age]]&lt;= 28,"Gen Z", Merge1[[#This Row],[Age]]&lt;=44,"Millennials", Merge1[[#This Row],[Age]]&lt;=60,"Gen X", Merge1[[#This Row],[Age]]&gt;60,"Baby Boomers")</f>
        <v>Millennials</v>
      </c>
      <c r="AC4081" s="1" t="str" cm="1">
        <f t="array" ref="AC4081">_xlfn.IFS(
    Merge1[[#This Row],[Balance]]&lt;=50000,"Low",
    Merge1[[#This Row],[Balance]]&lt;=200000,"Medium",
    Merge1[[#This Row],[Balance]]&gt;200000,"High"
)</f>
        <v>High</v>
      </c>
    </row>
    <row r="4082" spans="1:29" x14ac:dyDescent="0.25">
      <c r="A4082" s="1" t="s">
        <v>1064</v>
      </c>
      <c r="B4082" s="1" t="s">
        <v>5937</v>
      </c>
      <c r="C4082" s="1" t="s">
        <v>5835</v>
      </c>
      <c r="D4082" s="2">
        <v>42487</v>
      </c>
      <c r="E4082">
        <v>23185</v>
      </c>
      <c r="F4082">
        <v>465</v>
      </c>
      <c r="G4082">
        <v>0</v>
      </c>
      <c r="H4082" s="1" t="s">
        <v>5833</v>
      </c>
      <c r="I4082" s="1" t="s">
        <v>6516</v>
      </c>
      <c r="J4082" s="1" t="s">
        <v>6240</v>
      </c>
      <c r="K4082">
        <v>25</v>
      </c>
      <c r="L4082" s="1" t="s">
        <v>6241</v>
      </c>
      <c r="M4082" s="1" t="s">
        <v>6266</v>
      </c>
      <c r="N4082">
        <v>158496</v>
      </c>
      <c r="O4082" s="1" t="s">
        <v>6243</v>
      </c>
      <c r="P4082" s="2">
        <v>42973</v>
      </c>
      <c r="Q4082" s="2">
        <v>45803</v>
      </c>
      <c r="R4082" s="1" t="s">
        <v>6906</v>
      </c>
      <c r="S4082" s="1" t="s">
        <v>6907</v>
      </c>
      <c r="T4082" s="1" t="s">
        <v>23</v>
      </c>
      <c r="U4082">
        <v>5190</v>
      </c>
      <c r="V4082" s="1" t="s">
        <v>24</v>
      </c>
      <c r="W4082" s="1" t="s">
        <v>45</v>
      </c>
      <c r="X4082" s="2">
        <f t="shared" ca="1" si="63"/>
        <v>45937</v>
      </c>
      <c r="Y4082" s="1">
        <f ca="1">ROUND(YEARFRAC(Merge1[[#This Row],[Join_Date]],Merge1[[#This Row],[Today]], 3),0)</f>
        <v>8</v>
      </c>
      <c r="Z4082" s="1" t="str" cm="1">
        <f t="array" aca="1" ref="Z4082" ca="1">_xlfn.IFS(
   Merge1[[#This Row],[Customer Tenure]]&lt;=2,"New",
   Merge1[[#This Row],[Customer Tenure]]&lt;=5,"Emerging",
  Merge1[[#This Row],[Customer Tenure]]&lt;9,"Established",
   TRUE,"Loyal"
)</f>
        <v>Established</v>
      </c>
      <c r="AA4082" s="1" t="str" cm="1">
        <f t="array" ref="AA4082">_xlfn.IFS(Merge1[[#This Row],[Income]]&lt;=30000,"Low",Merge1[[#This Row],[Income]]&lt;=60000,"Medium",Merge1[[#This Row],[Income]]&lt;=100000,"High", Merge1[[#This Row],[Income]]&gt;100000," Premium")</f>
        <v xml:space="preserve"> Premium</v>
      </c>
      <c r="AB4082" s="1" t="str" cm="1">
        <f t="array" ref="AB4082">_xlfn.IFS(Merge1[[#This Row],[Age]]&lt;= 28,"Gen Z", Merge1[[#This Row],[Age]]&lt;=44,"Millennials", Merge1[[#This Row],[Age]]&lt;=60,"Gen X", Merge1[[#This Row],[Age]]&gt;60,"Baby Boomers")</f>
        <v>Gen Z</v>
      </c>
      <c r="AC4082" s="1" t="str" cm="1">
        <f t="array" ref="AC4082">_xlfn.IFS(
    Merge1[[#This Row],[Balance]]&lt;=50000,"Low",
    Merge1[[#This Row],[Balance]]&lt;=200000,"Medium",
    Merge1[[#This Row],[Balance]]&gt;200000,"High"
)</f>
        <v>Low</v>
      </c>
    </row>
    <row r="4083" spans="1:29" x14ac:dyDescent="0.25">
      <c r="A4083" s="1" t="s">
        <v>369</v>
      </c>
      <c r="B4083" s="1" t="s">
        <v>5942</v>
      </c>
      <c r="C4083" s="1" t="s">
        <v>5846</v>
      </c>
      <c r="D4083" s="2">
        <v>42767</v>
      </c>
      <c r="E4083">
        <v>163244</v>
      </c>
      <c r="F4083">
        <v>470</v>
      </c>
      <c r="G4083">
        <v>0</v>
      </c>
      <c r="H4083" s="1" t="s">
        <v>5833</v>
      </c>
      <c r="I4083" s="1" t="s">
        <v>6523</v>
      </c>
      <c r="J4083" s="1" t="s">
        <v>6240</v>
      </c>
      <c r="K4083">
        <v>58</v>
      </c>
      <c r="L4083" s="1" t="s">
        <v>6241</v>
      </c>
      <c r="M4083" s="1" t="s">
        <v>6262</v>
      </c>
      <c r="N4083">
        <v>102711</v>
      </c>
      <c r="O4083" s="1" t="s">
        <v>6243</v>
      </c>
      <c r="P4083" s="2">
        <v>45427</v>
      </c>
      <c r="Q4083" s="2">
        <v>45453</v>
      </c>
      <c r="R4083" s="1" t="s">
        <v>6883</v>
      </c>
      <c r="S4083" s="1" t="s">
        <v>6884</v>
      </c>
      <c r="T4083" s="1" t="s">
        <v>14</v>
      </c>
      <c r="U4083">
        <v>1389</v>
      </c>
      <c r="V4083" s="1" t="s">
        <v>15</v>
      </c>
      <c r="W4083" s="1" t="s">
        <v>106</v>
      </c>
      <c r="X4083" s="2">
        <f t="shared" ca="1" si="63"/>
        <v>45937</v>
      </c>
      <c r="Y4083" s="1">
        <f ca="1">ROUND(YEARFRAC(Merge1[[#This Row],[Join_Date]],Merge1[[#This Row],[Today]], 3),0)</f>
        <v>1</v>
      </c>
      <c r="Z4083" s="1" t="str" cm="1">
        <f t="array" aca="1" ref="Z4083" ca="1">_xlfn.IFS(
   Merge1[[#This Row],[Customer Tenure]]&lt;=2,"New",
   Merge1[[#This Row],[Customer Tenure]]&lt;=5,"Emerging",
  Merge1[[#This Row],[Customer Tenure]]&lt;9,"Established",
   TRUE,"Loyal"
)</f>
        <v>New</v>
      </c>
      <c r="AA4083" s="1" t="str" cm="1">
        <f t="array" ref="AA4083">_xlfn.IFS(Merge1[[#This Row],[Income]]&lt;=30000,"Low",Merge1[[#This Row],[Income]]&lt;=60000,"Medium",Merge1[[#This Row],[Income]]&lt;=100000,"High", Merge1[[#This Row],[Income]]&gt;100000," Premium")</f>
        <v xml:space="preserve"> Premium</v>
      </c>
      <c r="AB4083" s="1" t="str" cm="1">
        <f t="array" ref="AB4083">_xlfn.IFS(Merge1[[#This Row],[Age]]&lt;= 28,"Gen Z", Merge1[[#This Row],[Age]]&lt;=44,"Millennials", Merge1[[#This Row],[Age]]&lt;=60,"Gen X", Merge1[[#This Row],[Age]]&gt;60,"Baby Boomers")</f>
        <v>Gen X</v>
      </c>
      <c r="AC4083" s="1" t="str" cm="1">
        <f t="array" ref="AC4083">_xlfn.IFS(
    Merge1[[#This Row],[Balance]]&lt;=50000,"Low",
    Merge1[[#This Row],[Balance]]&lt;=200000,"Medium",
    Merge1[[#This Row],[Balance]]&gt;200000,"High"
)</f>
        <v>Medium</v>
      </c>
    </row>
    <row r="4084" spans="1:29" x14ac:dyDescent="0.25">
      <c r="A4084" s="1" t="s">
        <v>4884</v>
      </c>
      <c r="B4084" s="1" t="s">
        <v>6059</v>
      </c>
      <c r="C4084" s="1" t="s">
        <v>5835</v>
      </c>
      <c r="D4084" s="2">
        <v>44983</v>
      </c>
      <c r="E4084">
        <v>45095</v>
      </c>
      <c r="F4084">
        <v>731</v>
      </c>
      <c r="G4084">
        <v>0</v>
      </c>
      <c r="H4084" s="1" t="s">
        <v>5833</v>
      </c>
      <c r="I4084" s="1" t="s">
        <v>6635</v>
      </c>
      <c r="J4084" s="1" t="s">
        <v>6245</v>
      </c>
      <c r="K4084">
        <v>28</v>
      </c>
      <c r="L4084" s="1" t="s">
        <v>6256</v>
      </c>
      <c r="M4084" s="1" t="s">
        <v>6251</v>
      </c>
      <c r="N4084">
        <v>82768</v>
      </c>
      <c r="O4084" s="1" t="s">
        <v>6243</v>
      </c>
      <c r="P4084" s="2">
        <v>42293</v>
      </c>
      <c r="Q4084" s="2">
        <v>45577</v>
      </c>
      <c r="R4084" s="1" t="s">
        <v>6912</v>
      </c>
      <c r="S4084" s="1" t="s">
        <v>6917</v>
      </c>
      <c r="T4084" s="1" t="s">
        <v>28</v>
      </c>
      <c r="U4084">
        <v>655</v>
      </c>
      <c r="V4084" s="1" t="s">
        <v>10</v>
      </c>
      <c r="W4084" s="1" t="s">
        <v>16</v>
      </c>
      <c r="X4084" s="2">
        <f t="shared" ca="1" si="63"/>
        <v>45937</v>
      </c>
      <c r="Y4084" s="1">
        <f ca="1">ROUND(YEARFRAC(Merge1[[#This Row],[Join_Date]],Merge1[[#This Row],[Today]], 3),0)</f>
        <v>10</v>
      </c>
      <c r="Z4084" s="1" t="str" cm="1">
        <f t="array" aca="1" ref="Z4084" ca="1">_xlfn.IFS(
   Merge1[[#This Row],[Customer Tenure]]&lt;=2,"New",
   Merge1[[#This Row],[Customer Tenure]]&lt;=5,"Emerging",
  Merge1[[#This Row],[Customer Tenure]]&lt;9,"Established",
   TRUE,"Loyal"
)</f>
        <v>Loyal</v>
      </c>
      <c r="AA4084" s="1" t="str" cm="1">
        <f t="array" ref="AA4084">_xlfn.IFS(Merge1[[#This Row],[Income]]&lt;=30000,"Low",Merge1[[#This Row],[Income]]&lt;=60000,"Medium",Merge1[[#This Row],[Income]]&lt;=100000,"High", Merge1[[#This Row],[Income]]&gt;100000," Premium")</f>
        <v>High</v>
      </c>
      <c r="AB4084" s="1" t="str" cm="1">
        <f t="array" ref="AB4084">_xlfn.IFS(Merge1[[#This Row],[Age]]&lt;= 28,"Gen Z", Merge1[[#This Row],[Age]]&lt;=44,"Millennials", Merge1[[#This Row],[Age]]&lt;=60,"Gen X", Merge1[[#This Row],[Age]]&gt;60,"Baby Boomers")</f>
        <v>Gen Z</v>
      </c>
      <c r="AC4084" s="1" t="str" cm="1">
        <f t="array" ref="AC4084">_xlfn.IFS(
    Merge1[[#This Row],[Balance]]&lt;=50000,"Low",
    Merge1[[#This Row],[Balance]]&lt;=200000,"Medium",
    Merge1[[#This Row],[Balance]]&gt;200000,"High"
)</f>
        <v>Low</v>
      </c>
    </row>
    <row r="4085" spans="1:29" x14ac:dyDescent="0.25">
      <c r="A4085" s="1" t="s">
        <v>2730</v>
      </c>
      <c r="B4085" s="1" t="s">
        <v>5981</v>
      </c>
      <c r="C4085" s="1" t="s">
        <v>5842</v>
      </c>
      <c r="D4085" s="2">
        <v>45154</v>
      </c>
      <c r="E4085">
        <v>380172</v>
      </c>
      <c r="F4085">
        <v>382</v>
      </c>
      <c r="G4085">
        <v>0</v>
      </c>
      <c r="H4085" s="1" t="s">
        <v>5850</v>
      </c>
      <c r="I4085" s="1" t="s">
        <v>6415</v>
      </c>
      <c r="J4085" s="1" t="s">
        <v>6245</v>
      </c>
      <c r="K4085">
        <v>43</v>
      </c>
      <c r="L4085" s="1" t="s">
        <v>6241</v>
      </c>
      <c r="M4085" s="1" t="s">
        <v>6257</v>
      </c>
      <c r="N4085">
        <v>112124</v>
      </c>
      <c r="O4085" s="1" t="s">
        <v>6248</v>
      </c>
      <c r="P4085" s="2">
        <v>43955</v>
      </c>
      <c r="Q4085" s="2">
        <v>45610</v>
      </c>
      <c r="R4085" s="1" t="s">
        <v>6887</v>
      </c>
      <c r="S4085" s="1" t="s">
        <v>6901</v>
      </c>
      <c r="T4085" s="1" t="s">
        <v>14</v>
      </c>
      <c r="U4085">
        <v>8225</v>
      </c>
      <c r="V4085" s="1" t="s">
        <v>10</v>
      </c>
      <c r="W4085" s="1" t="s">
        <v>16</v>
      </c>
      <c r="X4085" s="2">
        <f t="shared" ca="1" si="63"/>
        <v>45937</v>
      </c>
      <c r="Y4085" s="1">
        <f ca="1">ROUND(YEARFRAC(Merge1[[#This Row],[Join_Date]],Merge1[[#This Row],[Today]], 3),0)</f>
        <v>5</v>
      </c>
      <c r="Z4085" s="1" t="str" cm="1">
        <f t="array" aca="1" ref="Z4085" ca="1">_xlfn.IFS(
   Merge1[[#This Row],[Customer Tenure]]&lt;=2,"New",
   Merge1[[#This Row],[Customer Tenure]]&lt;=5,"Emerging",
  Merge1[[#This Row],[Customer Tenure]]&lt;9,"Established",
   TRUE,"Loyal"
)</f>
        <v>Emerging</v>
      </c>
      <c r="AA4085" s="1" t="str" cm="1">
        <f t="array" ref="AA4085">_xlfn.IFS(Merge1[[#This Row],[Income]]&lt;=30000,"Low",Merge1[[#This Row],[Income]]&lt;=60000,"Medium",Merge1[[#This Row],[Income]]&lt;=100000,"High", Merge1[[#This Row],[Income]]&gt;100000," Premium")</f>
        <v xml:space="preserve"> Premium</v>
      </c>
      <c r="AB4085" s="1" t="str" cm="1">
        <f t="array" ref="AB4085">_xlfn.IFS(Merge1[[#This Row],[Age]]&lt;= 28,"Gen Z", Merge1[[#This Row],[Age]]&lt;=44,"Millennials", Merge1[[#This Row],[Age]]&lt;=60,"Gen X", Merge1[[#This Row],[Age]]&gt;60,"Baby Boomers")</f>
        <v>Millennials</v>
      </c>
      <c r="AC4085" s="1" t="str" cm="1">
        <f t="array" ref="AC4085">_xlfn.IFS(
    Merge1[[#This Row],[Balance]]&lt;=50000,"Low",
    Merge1[[#This Row],[Balance]]&lt;=200000,"Medium",
    Merge1[[#This Row],[Balance]]&gt;200000,"High"
)</f>
        <v>High</v>
      </c>
    </row>
    <row r="4086" spans="1:29" x14ac:dyDescent="0.25">
      <c r="A4086" s="1" t="s">
        <v>2150</v>
      </c>
      <c r="B4086" s="1" t="s">
        <v>5979</v>
      </c>
      <c r="C4086" s="1" t="s">
        <v>5842</v>
      </c>
      <c r="D4086" s="2">
        <v>43795</v>
      </c>
      <c r="E4086">
        <v>478141</v>
      </c>
      <c r="F4086">
        <v>836</v>
      </c>
      <c r="G4086">
        <v>0</v>
      </c>
      <c r="H4086" s="1" t="s">
        <v>5838</v>
      </c>
      <c r="I4086" s="1" t="s">
        <v>6455</v>
      </c>
      <c r="J4086" s="1" t="s">
        <v>6245</v>
      </c>
      <c r="K4086">
        <v>48</v>
      </c>
      <c r="L4086" s="1" t="s">
        <v>6246</v>
      </c>
      <c r="M4086" s="1" t="s">
        <v>6254</v>
      </c>
      <c r="N4086">
        <v>87889</v>
      </c>
      <c r="O4086" s="1" t="s">
        <v>6243</v>
      </c>
      <c r="P4086" s="2">
        <v>45172</v>
      </c>
      <c r="Q4086" s="2">
        <v>45260</v>
      </c>
      <c r="R4086" s="1" t="s">
        <v>6887</v>
      </c>
      <c r="S4086" s="1" t="s">
        <v>6888</v>
      </c>
      <c r="T4086" s="1" t="s">
        <v>23</v>
      </c>
      <c r="U4086">
        <v>5422</v>
      </c>
      <c r="V4086" s="1" t="s">
        <v>15</v>
      </c>
      <c r="W4086" s="1" t="s">
        <v>55</v>
      </c>
      <c r="X4086" s="2">
        <f t="shared" ca="1" si="63"/>
        <v>45937</v>
      </c>
      <c r="Y4086" s="1">
        <f ca="1">ROUND(YEARFRAC(Merge1[[#This Row],[Join_Date]],Merge1[[#This Row],[Today]], 3),0)</f>
        <v>2</v>
      </c>
      <c r="Z4086" s="1" t="str" cm="1">
        <f t="array" aca="1" ref="Z4086" ca="1">_xlfn.IFS(
   Merge1[[#This Row],[Customer Tenure]]&lt;=2,"New",
   Merge1[[#This Row],[Customer Tenure]]&lt;=5,"Emerging",
  Merge1[[#This Row],[Customer Tenure]]&lt;9,"Established",
   TRUE,"Loyal"
)</f>
        <v>New</v>
      </c>
      <c r="AA4086" s="1" t="str" cm="1">
        <f t="array" ref="AA4086">_xlfn.IFS(Merge1[[#This Row],[Income]]&lt;=30000,"Low",Merge1[[#This Row],[Income]]&lt;=60000,"Medium",Merge1[[#This Row],[Income]]&lt;=100000,"High", Merge1[[#This Row],[Income]]&gt;100000," Premium")</f>
        <v>High</v>
      </c>
      <c r="AB4086" s="1" t="str" cm="1">
        <f t="array" ref="AB4086">_xlfn.IFS(Merge1[[#This Row],[Age]]&lt;= 28,"Gen Z", Merge1[[#This Row],[Age]]&lt;=44,"Millennials", Merge1[[#This Row],[Age]]&lt;=60,"Gen X", Merge1[[#This Row],[Age]]&gt;60,"Baby Boomers")</f>
        <v>Gen X</v>
      </c>
      <c r="AC4086" s="1" t="str" cm="1">
        <f t="array" ref="AC4086">_xlfn.IFS(
    Merge1[[#This Row],[Balance]]&lt;=50000,"Low",
    Merge1[[#This Row],[Balance]]&lt;=200000,"Medium",
    Merge1[[#This Row],[Balance]]&gt;200000,"High"
)</f>
        <v>High</v>
      </c>
    </row>
    <row r="4087" spans="1:29" x14ac:dyDescent="0.25">
      <c r="A4087" s="1" t="s">
        <v>219</v>
      </c>
      <c r="B4087" s="1" t="s">
        <v>5963</v>
      </c>
      <c r="C4087" s="1" t="s">
        <v>5832</v>
      </c>
      <c r="D4087" s="2">
        <v>44257</v>
      </c>
      <c r="E4087">
        <v>29345</v>
      </c>
      <c r="F4087">
        <v>568</v>
      </c>
      <c r="G4087">
        <v>213886</v>
      </c>
      <c r="H4087" s="1" t="s">
        <v>5833</v>
      </c>
      <c r="I4087" s="1" t="s">
        <v>6767</v>
      </c>
      <c r="J4087" s="1" t="s">
        <v>6240</v>
      </c>
      <c r="K4087">
        <v>25</v>
      </c>
      <c r="L4087" s="1" t="s">
        <v>6241</v>
      </c>
      <c r="M4087" s="1" t="s">
        <v>6251</v>
      </c>
      <c r="N4087">
        <v>186205</v>
      </c>
      <c r="O4087" s="1" t="s">
        <v>6252</v>
      </c>
      <c r="P4087" s="2">
        <v>45595</v>
      </c>
      <c r="Q4087" s="2">
        <v>45453</v>
      </c>
      <c r="R4087" s="1" t="s">
        <v>6883</v>
      </c>
      <c r="S4087" s="1" t="s">
        <v>6884</v>
      </c>
      <c r="T4087" s="1" t="s">
        <v>14</v>
      </c>
      <c r="U4087">
        <v>4662</v>
      </c>
      <c r="V4087" s="1" t="s">
        <v>24</v>
      </c>
      <c r="W4087" s="1" t="s">
        <v>29</v>
      </c>
      <c r="X4087" s="2">
        <f t="shared" ca="1" si="63"/>
        <v>45937</v>
      </c>
      <c r="Y4087" s="1">
        <f ca="1">ROUND(YEARFRAC(Merge1[[#This Row],[Join_Date]],Merge1[[#This Row],[Today]], 3),0)</f>
        <v>1</v>
      </c>
      <c r="Z4087" s="1" t="str" cm="1">
        <f t="array" aca="1" ref="Z4087" ca="1">_xlfn.IFS(
   Merge1[[#This Row],[Customer Tenure]]&lt;=2,"New",
   Merge1[[#This Row],[Customer Tenure]]&lt;=5,"Emerging",
  Merge1[[#This Row],[Customer Tenure]]&lt;9,"Established",
   TRUE,"Loyal"
)</f>
        <v>New</v>
      </c>
      <c r="AA4087" s="1" t="str" cm="1">
        <f t="array" ref="AA4087">_xlfn.IFS(Merge1[[#This Row],[Income]]&lt;=30000,"Low",Merge1[[#This Row],[Income]]&lt;=60000,"Medium",Merge1[[#This Row],[Income]]&lt;=100000,"High", Merge1[[#This Row],[Income]]&gt;100000," Premium")</f>
        <v xml:space="preserve"> Premium</v>
      </c>
      <c r="AB4087" s="1" t="str" cm="1">
        <f t="array" ref="AB4087">_xlfn.IFS(Merge1[[#This Row],[Age]]&lt;= 28,"Gen Z", Merge1[[#This Row],[Age]]&lt;=44,"Millennials", Merge1[[#This Row],[Age]]&lt;=60,"Gen X", Merge1[[#This Row],[Age]]&gt;60,"Baby Boomers")</f>
        <v>Gen Z</v>
      </c>
      <c r="AC4087" s="1" t="str" cm="1">
        <f t="array" ref="AC4087">_xlfn.IFS(
    Merge1[[#This Row],[Balance]]&lt;=50000,"Low",
    Merge1[[#This Row],[Balance]]&lt;=200000,"Medium",
    Merge1[[#This Row],[Balance]]&gt;200000,"High"
)</f>
        <v>Low</v>
      </c>
    </row>
    <row r="4088" spans="1:29" x14ac:dyDescent="0.25">
      <c r="A4088" s="1" t="s">
        <v>178</v>
      </c>
      <c r="B4088" s="1" t="s">
        <v>6051</v>
      </c>
      <c r="C4088" s="1" t="s">
        <v>5835</v>
      </c>
      <c r="D4088" s="2">
        <v>44039</v>
      </c>
      <c r="E4088">
        <v>78278</v>
      </c>
      <c r="F4088">
        <v>687</v>
      </c>
      <c r="G4088">
        <v>452421</v>
      </c>
      <c r="H4088" s="1" t="s">
        <v>5833</v>
      </c>
      <c r="I4088" s="1" t="s">
        <v>6532</v>
      </c>
      <c r="J4088" s="1" t="s">
        <v>6240</v>
      </c>
      <c r="K4088">
        <v>46</v>
      </c>
      <c r="L4088" s="1" t="s">
        <v>6246</v>
      </c>
      <c r="M4088" s="1" t="s">
        <v>6257</v>
      </c>
      <c r="N4088">
        <v>190413</v>
      </c>
      <c r="O4088" s="1" t="s">
        <v>6252</v>
      </c>
      <c r="P4088" s="2">
        <v>42873</v>
      </c>
      <c r="Q4088" s="2">
        <v>45401</v>
      </c>
      <c r="R4088" s="1" t="s">
        <v>6893</v>
      </c>
      <c r="S4088" s="1" t="s">
        <v>6911</v>
      </c>
      <c r="T4088" s="1" t="s">
        <v>9</v>
      </c>
      <c r="U4088">
        <v>6844</v>
      </c>
      <c r="V4088" s="1" t="s">
        <v>15</v>
      </c>
      <c r="W4088" s="1" t="s">
        <v>45</v>
      </c>
      <c r="X4088" s="2">
        <f t="shared" ca="1" si="63"/>
        <v>45937</v>
      </c>
      <c r="Y4088" s="1">
        <f ca="1">ROUND(YEARFRAC(Merge1[[#This Row],[Join_Date]],Merge1[[#This Row],[Today]], 3),0)</f>
        <v>8</v>
      </c>
      <c r="Z4088" s="1" t="str" cm="1">
        <f t="array" aca="1" ref="Z4088" ca="1">_xlfn.IFS(
   Merge1[[#This Row],[Customer Tenure]]&lt;=2,"New",
   Merge1[[#This Row],[Customer Tenure]]&lt;=5,"Emerging",
  Merge1[[#This Row],[Customer Tenure]]&lt;9,"Established",
   TRUE,"Loyal"
)</f>
        <v>Established</v>
      </c>
      <c r="AA4088" s="1" t="str" cm="1">
        <f t="array" ref="AA4088">_xlfn.IFS(Merge1[[#This Row],[Income]]&lt;=30000,"Low",Merge1[[#This Row],[Income]]&lt;=60000,"Medium",Merge1[[#This Row],[Income]]&lt;=100000,"High", Merge1[[#This Row],[Income]]&gt;100000," Premium")</f>
        <v xml:space="preserve"> Premium</v>
      </c>
      <c r="AB4088" s="1" t="str" cm="1">
        <f t="array" ref="AB4088">_xlfn.IFS(Merge1[[#This Row],[Age]]&lt;= 28,"Gen Z", Merge1[[#This Row],[Age]]&lt;=44,"Millennials", Merge1[[#This Row],[Age]]&lt;=60,"Gen X", Merge1[[#This Row],[Age]]&gt;60,"Baby Boomers")</f>
        <v>Gen X</v>
      </c>
      <c r="AC4088" s="1" t="str" cm="1">
        <f t="array" ref="AC4088">_xlfn.IFS(
    Merge1[[#This Row],[Balance]]&lt;=50000,"Low",
    Merge1[[#This Row],[Balance]]&lt;=200000,"Medium",
    Merge1[[#This Row],[Balance]]&gt;200000,"High"
)</f>
        <v>Medium</v>
      </c>
    </row>
    <row r="4089" spans="1:29" x14ac:dyDescent="0.25">
      <c r="A4089" s="1" t="s">
        <v>690</v>
      </c>
      <c r="B4089" s="1" t="s">
        <v>6035</v>
      </c>
      <c r="C4089" s="1" t="s">
        <v>5846</v>
      </c>
      <c r="D4089" s="2">
        <v>44322</v>
      </c>
      <c r="E4089">
        <v>174514</v>
      </c>
      <c r="F4089">
        <v>795</v>
      </c>
      <c r="G4089">
        <v>0</v>
      </c>
      <c r="H4089" s="1" t="s">
        <v>5833</v>
      </c>
      <c r="I4089" s="1" t="s">
        <v>6353</v>
      </c>
      <c r="J4089" s="1" t="s">
        <v>6240</v>
      </c>
      <c r="K4089">
        <v>22</v>
      </c>
      <c r="L4089" s="1" t="s">
        <v>6241</v>
      </c>
      <c r="M4089" s="1" t="s">
        <v>6257</v>
      </c>
      <c r="N4089">
        <v>132217</v>
      </c>
      <c r="O4089" s="1" t="s">
        <v>6248</v>
      </c>
      <c r="P4089" s="2">
        <v>44565</v>
      </c>
      <c r="Q4089" s="2">
        <v>45634</v>
      </c>
      <c r="R4089" s="1" t="s">
        <v>6904</v>
      </c>
      <c r="S4089" s="1" t="s">
        <v>6916</v>
      </c>
      <c r="T4089" s="1" t="s">
        <v>9</v>
      </c>
      <c r="U4089">
        <v>4461</v>
      </c>
      <c r="V4089" s="1" t="s">
        <v>24</v>
      </c>
      <c r="W4089" s="1" t="s">
        <v>45</v>
      </c>
      <c r="X4089" s="2">
        <f t="shared" ca="1" si="63"/>
        <v>45937</v>
      </c>
      <c r="Y4089" s="1">
        <f ca="1">ROUND(YEARFRAC(Merge1[[#This Row],[Join_Date]],Merge1[[#This Row],[Today]], 3),0)</f>
        <v>4</v>
      </c>
      <c r="Z4089" s="1" t="str" cm="1">
        <f t="array" aca="1" ref="Z4089" ca="1">_xlfn.IFS(
   Merge1[[#This Row],[Customer Tenure]]&lt;=2,"New",
   Merge1[[#This Row],[Customer Tenure]]&lt;=5,"Emerging",
  Merge1[[#This Row],[Customer Tenure]]&lt;9,"Established",
   TRUE,"Loyal"
)</f>
        <v>Emerging</v>
      </c>
      <c r="AA4089" s="1" t="str" cm="1">
        <f t="array" ref="AA4089">_xlfn.IFS(Merge1[[#This Row],[Income]]&lt;=30000,"Low",Merge1[[#This Row],[Income]]&lt;=60000,"Medium",Merge1[[#This Row],[Income]]&lt;=100000,"High", Merge1[[#This Row],[Income]]&gt;100000," Premium")</f>
        <v xml:space="preserve"> Premium</v>
      </c>
      <c r="AB4089" s="1" t="str" cm="1">
        <f t="array" ref="AB4089">_xlfn.IFS(Merge1[[#This Row],[Age]]&lt;= 28,"Gen Z", Merge1[[#This Row],[Age]]&lt;=44,"Millennials", Merge1[[#This Row],[Age]]&lt;=60,"Gen X", Merge1[[#This Row],[Age]]&gt;60,"Baby Boomers")</f>
        <v>Gen Z</v>
      </c>
      <c r="AC4089" s="1" t="str" cm="1">
        <f t="array" ref="AC4089">_xlfn.IFS(
    Merge1[[#This Row],[Balance]]&lt;=50000,"Low",
    Merge1[[#This Row],[Balance]]&lt;=200000,"Medium",
    Merge1[[#This Row],[Balance]]&gt;200000,"High"
)</f>
        <v>Medium</v>
      </c>
    </row>
    <row r="4090" spans="1:29" x14ac:dyDescent="0.25">
      <c r="A4090" s="1" t="s">
        <v>413</v>
      </c>
      <c r="B4090" s="1" t="s">
        <v>6047</v>
      </c>
      <c r="C4090" s="1" t="s">
        <v>5842</v>
      </c>
      <c r="D4090" s="2">
        <v>43026</v>
      </c>
      <c r="E4090">
        <v>316463</v>
      </c>
      <c r="F4090">
        <v>803</v>
      </c>
      <c r="G4090">
        <v>0</v>
      </c>
      <c r="H4090" s="1" t="s">
        <v>5833</v>
      </c>
      <c r="I4090" s="1" t="s">
        <v>6731</v>
      </c>
      <c r="J4090" s="1" t="s">
        <v>6240</v>
      </c>
      <c r="K4090">
        <v>52</v>
      </c>
      <c r="L4090" s="1" t="s">
        <v>6260</v>
      </c>
      <c r="M4090" s="1" t="s">
        <v>6262</v>
      </c>
      <c r="N4090">
        <v>51585</v>
      </c>
      <c r="O4090" s="1" t="s">
        <v>6248</v>
      </c>
      <c r="P4090" s="2">
        <v>43577</v>
      </c>
      <c r="Q4090" s="2">
        <v>45646</v>
      </c>
      <c r="R4090" s="1" t="s">
        <v>6904</v>
      </c>
      <c r="S4090" s="1" t="s">
        <v>6916</v>
      </c>
      <c r="T4090" s="1" t="s">
        <v>23</v>
      </c>
      <c r="U4090">
        <v>6113</v>
      </c>
      <c r="V4090" s="1" t="s">
        <v>24</v>
      </c>
      <c r="W4090" s="1" t="s">
        <v>106</v>
      </c>
      <c r="X4090" s="2">
        <f t="shared" ca="1" si="63"/>
        <v>45937</v>
      </c>
      <c r="Y4090" s="1">
        <f ca="1">ROUND(YEARFRAC(Merge1[[#This Row],[Join_Date]],Merge1[[#This Row],[Today]], 3),0)</f>
        <v>6</v>
      </c>
      <c r="Z4090" s="1" t="str" cm="1">
        <f t="array" aca="1" ref="Z4090" ca="1">_xlfn.IFS(
   Merge1[[#This Row],[Customer Tenure]]&lt;=2,"New",
   Merge1[[#This Row],[Customer Tenure]]&lt;=5,"Emerging",
  Merge1[[#This Row],[Customer Tenure]]&lt;9,"Established",
   TRUE,"Loyal"
)</f>
        <v>Established</v>
      </c>
      <c r="AA4090" s="1" t="str" cm="1">
        <f t="array" ref="AA4090">_xlfn.IFS(Merge1[[#This Row],[Income]]&lt;=30000,"Low",Merge1[[#This Row],[Income]]&lt;=60000,"Medium",Merge1[[#This Row],[Income]]&lt;=100000,"High", Merge1[[#This Row],[Income]]&gt;100000," Premium")</f>
        <v>Medium</v>
      </c>
      <c r="AB4090" s="1" t="str" cm="1">
        <f t="array" ref="AB4090">_xlfn.IFS(Merge1[[#This Row],[Age]]&lt;= 28,"Gen Z", Merge1[[#This Row],[Age]]&lt;=44,"Millennials", Merge1[[#This Row],[Age]]&lt;=60,"Gen X", Merge1[[#This Row],[Age]]&gt;60,"Baby Boomers")</f>
        <v>Gen X</v>
      </c>
      <c r="AC4090" s="1" t="str" cm="1">
        <f t="array" ref="AC4090">_xlfn.IFS(
    Merge1[[#This Row],[Balance]]&lt;=50000,"Low",
    Merge1[[#This Row],[Balance]]&lt;=200000,"Medium",
    Merge1[[#This Row],[Balance]]&gt;200000,"High"
)</f>
        <v>High</v>
      </c>
    </row>
    <row r="4091" spans="1:29" x14ac:dyDescent="0.25">
      <c r="A4091" s="1" t="s">
        <v>785</v>
      </c>
      <c r="B4091" s="1" t="s">
        <v>5971</v>
      </c>
      <c r="C4091" s="1" t="s">
        <v>5835</v>
      </c>
      <c r="D4091" s="2">
        <v>45523</v>
      </c>
      <c r="E4091">
        <v>311442</v>
      </c>
      <c r="F4091">
        <v>509</v>
      </c>
      <c r="G4091">
        <v>0</v>
      </c>
      <c r="H4091" s="1" t="s">
        <v>5833</v>
      </c>
      <c r="I4091" s="1" t="s">
        <v>6830</v>
      </c>
      <c r="J4091" s="1" t="s">
        <v>6245</v>
      </c>
      <c r="K4091">
        <v>50</v>
      </c>
      <c r="L4091" s="1" t="s">
        <v>6241</v>
      </c>
      <c r="M4091" s="1" t="s">
        <v>6254</v>
      </c>
      <c r="N4091">
        <v>179476</v>
      </c>
      <c r="O4091" s="1" t="s">
        <v>6243</v>
      </c>
      <c r="P4091" s="2">
        <v>43369</v>
      </c>
      <c r="Q4091" s="2">
        <v>45563</v>
      </c>
      <c r="R4091" s="1" t="s">
        <v>6897</v>
      </c>
      <c r="S4091" s="1" t="s">
        <v>6898</v>
      </c>
      <c r="T4091" s="1" t="s">
        <v>28</v>
      </c>
      <c r="U4091">
        <v>7094</v>
      </c>
      <c r="V4091" s="1" t="s">
        <v>10</v>
      </c>
      <c r="W4091" s="1" t="s">
        <v>20</v>
      </c>
      <c r="X4091" s="2">
        <f t="shared" ca="1" si="63"/>
        <v>45937</v>
      </c>
      <c r="Y4091" s="1">
        <f ca="1">ROUND(YEARFRAC(Merge1[[#This Row],[Join_Date]],Merge1[[#This Row],[Today]], 3),0)</f>
        <v>7</v>
      </c>
      <c r="Z4091" s="1" t="str" cm="1">
        <f t="array" aca="1" ref="Z4091" ca="1">_xlfn.IFS(
   Merge1[[#This Row],[Customer Tenure]]&lt;=2,"New",
   Merge1[[#This Row],[Customer Tenure]]&lt;=5,"Emerging",
  Merge1[[#This Row],[Customer Tenure]]&lt;9,"Established",
   TRUE,"Loyal"
)</f>
        <v>Established</v>
      </c>
      <c r="AA4091" s="1" t="str" cm="1">
        <f t="array" ref="AA4091">_xlfn.IFS(Merge1[[#This Row],[Income]]&lt;=30000,"Low",Merge1[[#This Row],[Income]]&lt;=60000,"Medium",Merge1[[#This Row],[Income]]&lt;=100000,"High", Merge1[[#This Row],[Income]]&gt;100000," Premium")</f>
        <v xml:space="preserve"> Premium</v>
      </c>
      <c r="AB4091" s="1" t="str" cm="1">
        <f t="array" ref="AB4091">_xlfn.IFS(Merge1[[#This Row],[Age]]&lt;= 28,"Gen Z", Merge1[[#This Row],[Age]]&lt;=44,"Millennials", Merge1[[#This Row],[Age]]&lt;=60,"Gen X", Merge1[[#This Row],[Age]]&gt;60,"Baby Boomers")</f>
        <v>Gen X</v>
      </c>
      <c r="AC4091" s="1" t="str" cm="1">
        <f t="array" ref="AC4091">_xlfn.IFS(
    Merge1[[#This Row],[Balance]]&lt;=50000,"Low",
    Merge1[[#This Row],[Balance]]&lt;=200000,"Medium",
    Merge1[[#This Row],[Balance]]&gt;200000,"High"
)</f>
        <v>High</v>
      </c>
    </row>
    <row r="4092" spans="1:29" x14ac:dyDescent="0.25">
      <c r="A4092" s="1" t="s">
        <v>1766</v>
      </c>
      <c r="B4092" s="1" t="s">
        <v>5887</v>
      </c>
      <c r="C4092" s="1" t="s">
        <v>5835</v>
      </c>
      <c r="D4092" s="2">
        <v>45616</v>
      </c>
      <c r="E4092">
        <v>417247</v>
      </c>
      <c r="F4092">
        <v>375</v>
      </c>
      <c r="G4092">
        <v>0</v>
      </c>
      <c r="H4092" s="1" t="s">
        <v>5860</v>
      </c>
      <c r="I4092" s="1" t="s">
        <v>6657</v>
      </c>
      <c r="J4092" s="1" t="s">
        <v>6245</v>
      </c>
      <c r="K4092">
        <v>22</v>
      </c>
      <c r="L4092" s="1" t="s">
        <v>6260</v>
      </c>
      <c r="M4092" s="1" t="s">
        <v>6251</v>
      </c>
      <c r="N4092">
        <v>44826</v>
      </c>
      <c r="O4092" s="1" t="s">
        <v>6243</v>
      </c>
      <c r="P4092" s="2">
        <v>44640</v>
      </c>
      <c r="Q4092" s="2">
        <v>45603</v>
      </c>
      <c r="R4092" s="1" t="s">
        <v>6887</v>
      </c>
      <c r="S4092" s="1" t="s">
        <v>6901</v>
      </c>
      <c r="T4092" s="1" t="s">
        <v>9</v>
      </c>
      <c r="U4092">
        <v>4134</v>
      </c>
      <c r="V4092" s="1" t="s">
        <v>24</v>
      </c>
      <c r="W4092" s="1" t="s">
        <v>50</v>
      </c>
      <c r="X4092" s="2">
        <f t="shared" ca="1" si="63"/>
        <v>45937</v>
      </c>
      <c r="Y4092" s="1">
        <f ca="1">ROUND(YEARFRAC(Merge1[[#This Row],[Join_Date]],Merge1[[#This Row],[Today]], 3),0)</f>
        <v>4</v>
      </c>
      <c r="Z4092" s="1" t="str" cm="1">
        <f t="array" aca="1" ref="Z4092" ca="1">_xlfn.IFS(
   Merge1[[#This Row],[Customer Tenure]]&lt;=2,"New",
   Merge1[[#This Row],[Customer Tenure]]&lt;=5,"Emerging",
  Merge1[[#This Row],[Customer Tenure]]&lt;9,"Established",
   TRUE,"Loyal"
)</f>
        <v>Emerging</v>
      </c>
      <c r="AA4092" s="1" t="str" cm="1">
        <f t="array" ref="AA4092">_xlfn.IFS(Merge1[[#This Row],[Income]]&lt;=30000,"Low",Merge1[[#This Row],[Income]]&lt;=60000,"Medium",Merge1[[#This Row],[Income]]&lt;=100000,"High", Merge1[[#This Row],[Income]]&gt;100000," Premium")</f>
        <v>Medium</v>
      </c>
      <c r="AB4092" s="1" t="str" cm="1">
        <f t="array" ref="AB4092">_xlfn.IFS(Merge1[[#This Row],[Age]]&lt;= 28,"Gen Z", Merge1[[#This Row],[Age]]&lt;=44,"Millennials", Merge1[[#This Row],[Age]]&lt;=60,"Gen X", Merge1[[#This Row],[Age]]&gt;60,"Baby Boomers")</f>
        <v>Gen Z</v>
      </c>
      <c r="AC4092" s="1" t="str" cm="1">
        <f t="array" ref="AC4092">_xlfn.IFS(
    Merge1[[#This Row],[Balance]]&lt;=50000,"Low",
    Merge1[[#This Row],[Balance]]&lt;=200000,"Medium",
    Merge1[[#This Row],[Balance]]&gt;200000,"High"
)</f>
        <v>High</v>
      </c>
    </row>
    <row r="4093" spans="1:29" x14ac:dyDescent="0.25">
      <c r="A4093" s="1" t="s">
        <v>331</v>
      </c>
      <c r="B4093" s="1" t="s">
        <v>6079</v>
      </c>
      <c r="C4093" s="1" t="s">
        <v>5835</v>
      </c>
      <c r="D4093" s="2">
        <v>45227</v>
      </c>
      <c r="E4093">
        <v>339443</v>
      </c>
      <c r="F4093">
        <v>793</v>
      </c>
      <c r="G4093">
        <v>393333</v>
      </c>
      <c r="H4093" s="1" t="s">
        <v>5833</v>
      </c>
      <c r="I4093" s="1" t="s">
        <v>6723</v>
      </c>
      <c r="J4093" s="1" t="s">
        <v>6240</v>
      </c>
      <c r="K4093">
        <v>38</v>
      </c>
      <c r="L4093" s="1" t="s">
        <v>6260</v>
      </c>
      <c r="M4093" s="1" t="s">
        <v>6266</v>
      </c>
      <c r="N4093">
        <v>134225</v>
      </c>
      <c r="O4093" s="1" t="s">
        <v>6248</v>
      </c>
      <c r="P4093" s="2">
        <v>44538</v>
      </c>
      <c r="Q4093" s="2">
        <v>45641</v>
      </c>
      <c r="R4093" s="1" t="s">
        <v>6904</v>
      </c>
      <c r="S4093" s="1" t="s">
        <v>6916</v>
      </c>
      <c r="T4093" s="1" t="s">
        <v>28</v>
      </c>
      <c r="U4093">
        <v>374</v>
      </c>
      <c r="V4093" s="1" t="s">
        <v>24</v>
      </c>
      <c r="W4093" s="1" t="s">
        <v>20</v>
      </c>
      <c r="X4093" s="2">
        <f t="shared" ca="1" si="63"/>
        <v>45937</v>
      </c>
      <c r="Y4093" s="1">
        <f ca="1">ROUND(YEARFRAC(Merge1[[#This Row],[Join_Date]],Merge1[[#This Row],[Today]], 3),0)</f>
        <v>4</v>
      </c>
      <c r="Z4093" s="1" t="str" cm="1">
        <f t="array" aca="1" ref="Z4093" ca="1">_xlfn.IFS(
   Merge1[[#This Row],[Customer Tenure]]&lt;=2,"New",
   Merge1[[#This Row],[Customer Tenure]]&lt;=5,"Emerging",
  Merge1[[#This Row],[Customer Tenure]]&lt;9,"Established",
   TRUE,"Loyal"
)</f>
        <v>Emerging</v>
      </c>
      <c r="AA4093" s="1" t="str" cm="1">
        <f t="array" ref="AA4093">_xlfn.IFS(Merge1[[#This Row],[Income]]&lt;=30000,"Low",Merge1[[#This Row],[Income]]&lt;=60000,"Medium",Merge1[[#This Row],[Income]]&lt;=100000,"High", Merge1[[#This Row],[Income]]&gt;100000," Premium")</f>
        <v xml:space="preserve"> Premium</v>
      </c>
      <c r="AB4093" s="1" t="str" cm="1">
        <f t="array" ref="AB4093">_xlfn.IFS(Merge1[[#This Row],[Age]]&lt;= 28,"Gen Z", Merge1[[#This Row],[Age]]&lt;=44,"Millennials", Merge1[[#This Row],[Age]]&lt;=60,"Gen X", Merge1[[#This Row],[Age]]&gt;60,"Baby Boomers")</f>
        <v>Millennials</v>
      </c>
      <c r="AC4093" s="1" t="str" cm="1">
        <f t="array" ref="AC4093">_xlfn.IFS(
    Merge1[[#This Row],[Balance]]&lt;=50000,"Low",
    Merge1[[#This Row],[Balance]]&lt;=200000,"Medium",
    Merge1[[#This Row],[Balance]]&gt;200000,"High"
)</f>
        <v>High</v>
      </c>
    </row>
    <row r="4094" spans="1:29" x14ac:dyDescent="0.25">
      <c r="A4094" s="1" t="s">
        <v>2408</v>
      </c>
      <c r="B4094" s="1" t="s">
        <v>6091</v>
      </c>
      <c r="C4094" s="1" t="s">
        <v>5832</v>
      </c>
      <c r="D4094" s="2">
        <v>44439</v>
      </c>
      <c r="E4094">
        <v>45913</v>
      </c>
      <c r="F4094">
        <v>449</v>
      </c>
      <c r="G4094">
        <v>185775</v>
      </c>
      <c r="H4094" s="1" t="s">
        <v>5833</v>
      </c>
      <c r="I4094" s="1" t="s">
        <v>6452</v>
      </c>
      <c r="J4094" s="1" t="s">
        <v>6240</v>
      </c>
      <c r="K4094">
        <v>53</v>
      </c>
      <c r="L4094" s="1" t="s">
        <v>6241</v>
      </c>
      <c r="M4094" s="1" t="s">
        <v>6266</v>
      </c>
      <c r="N4094">
        <v>29077</v>
      </c>
      <c r="O4094" s="1" t="s">
        <v>6248</v>
      </c>
      <c r="P4094" s="2">
        <v>42248</v>
      </c>
      <c r="Q4094" s="2">
        <v>45319</v>
      </c>
      <c r="R4094" s="1" t="s">
        <v>6902</v>
      </c>
      <c r="S4094" s="1" t="s">
        <v>6903</v>
      </c>
      <c r="T4094" s="1" t="s">
        <v>23</v>
      </c>
      <c r="U4094">
        <v>2665</v>
      </c>
      <c r="V4094" s="1" t="s">
        <v>15</v>
      </c>
      <c r="W4094" s="1" t="s">
        <v>29</v>
      </c>
      <c r="X4094" s="2">
        <f t="shared" ca="1" si="63"/>
        <v>45937</v>
      </c>
      <c r="Y4094" s="1">
        <f ca="1">ROUND(YEARFRAC(Merge1[[#This Row],[Join_Date]],Merge1[[#This Row],[Today]], 3),0)</f>
        <v>10</v>
      </c>
      <c r="Z4094" s="1" t="str" cm="1">
        <f t="array" aca="1" ref="Z4094" ca="1">_xlfn.IFS(
   Merge1[[#This Row],[Customer Tenure]]&lt;=2,"New",
   Merge1[[#This Row],[Customer Tenure]]&lt;=5,"Emerging",
  Merge1[[#This Row],[Customer Tenure]]&lt;9,"Established",
   TRUE,"Loyal"
)</f>
        <v>Loyal</v>
      </c>
      <c r="AA4094" s="1" t="str" cm="1">
        <f t="array" ref="AA4094">_xlfn.IFS(Merge1[[#This Row],[Income]]&lt;=30000,"Low",Merge1[[#This Row],[Income]]&lt;=60000,"Medium",Merge1[[#This Row],[Income]]&lt;=100000,"High", Merge1[[#This Row],[Income]]&gt;100000," Premium")</f>
        <v>Low</v>
      </c>
      <c r="AB4094" s="1" t="str" cm="1">
        <f t="array" ref="AB4094">_xlfn.IFS(Merge1[[#This Row],[Age]]&lt;= 28,"Gen Z", Merge1[[#This Row],[Age]]&lt;=44,"Millennials", Merge1[[#This Row],[Age]]&lt;=60,"Gen X", Merge1[[#This Row],[Age]]&gt;60,"Baby Boomers")</f>
        <v>Gen X</v>
      </c>
      <c r="AC4094" s="1" t="str" cm="1">
        <f t="array" ref="AC4094">_xlfn.IFS(
    Merge1[[#This Row],[Balance]]&lt;=50000,"Low",
    Merge1[[#This Row],[Balance]]&lt;=200000,"Medium",
    Merge1[[#This Row],[Balance]]&gt;200000,"High"
)</f>
        <v>Low</v>
      </c>
    </row>
    <row r="4095" spans="1:29" x14ac:dyDescent="0.25">
      <c r="A4095" s="1" t="s">
        <v>103</v>
      </c>
      <c r="B4095" s="1" t="s">
        <v>6096</v>
      </c>
      <c r="C4095" s="1" t="s">
        <v>5846</v>
      </c>
      <c r="D4095" s="2">
        <v>44272</v>
      </c>
      <c r="E4095">
        <v>426673</v>
      </c>
      <c r="F4095">
        <v>520</v>
      </c>
      <c r="G4095">
        <v>0</v>
      </c>
      <c r="H4095" s="1" t="s">
        <v>5833</v>
      </c>
      <c r="I4095" s="1" t="s">
        <v>6411</v>
      </c>
      <c r="J4095" s="1" t="s">
        <v>6240</v>
      </c>
      <c r="K4095">
        <v>72</v>
      </c>
      <c r="L4095" s="1" t="s">
        <v>6241</v>
      </c>
      <c r="M4095" s="1" t="s">
        <v>6266</v>
      </c>
      <c r="N4095">
        <v>169859</v>
      </c>
      <c r="O4095" s="1" t="s">
        <v>6243</v>
      </c>
      <c r="P4095" s="2">
        <v>45039</v>
      </c>
      <c r="Q4095" s="2">
        <v>45505</v>
      </c>
      <c r="R4095" s="1" t="s">
        <v>6889</v>
      </c>
      <c r="S4095" s="1" t="s">
        <v>6890</v>
      </c>
      <c r="T4095" s="1" t="s">
        <v>28</v>
      </c>
      <c r="U4095">
        <v>8610</v>
      </c>
      <c r="V4095" s="1" t="s">
        <v>15</v>
      </c>
      <c r="W4095" s="1" t="s">
        <v>25</v>
      </c>
      <c r="X4095" s="2">
        <f t="shared" ca="1" si="63"/>
        <v>45937</v>
      </c>
      <c r="Y4095" s="1">
        <f ca="1">ROUND(YEARFRAC(Merge1[[#This Row],[Join_Date]],Merge1[[#This Row],[Today]], 3),0)</f>
        <v>2</v>
      </c>
      <c r="Z4095" s="1" t="str" cm="1">
        <f t="array" aca="1" ref="Z4095" ca="1">_xlfn.IFS(
   Merge1[[#This Row],[Customer Tenure]]&lt;=2,"New",
   Merge1[[#This Row],[Customer Tenure]]&lt;=5,"Emerging",
  Merge1[[#This Row],[Customer Tenure]]&lt;9,"Established",
   TRUE,"Loyal"
)</f>
        <v>New</v>
      </c>
      <c r="AA4095" s="1" t="str" cm="1">
        <f t="array" ref="AA4095">_xlfn.IFS(Merge1[[#This Row],[Income]]&lt;=30000,"Low",Merge1[[#This Row],[Income]]&lt;=60000,"Medium",Merge1[[#This Row],[Income]]&lt;=100000,"High", Merge1[[#This Row],[Income]]&gt;100000," Premium")</f>
        <v xml:space="preserve"> Premium</v>
      </c>
      <c r="AB4095" s="1" t="str" cm="1">
        <f t="array" ref="AB4095">_xlfn.IFS(Merge1[[#This Row],[Age]]&lt;= 28,"Gen Z", Merge1[[#This Row],[Age]]&lt;=44,"Millennials", Merge1[[#This Row],[Age]]&lt;=60,"Gen X", Merge1[[#This Row],[Age]]&gt;60,"Baby Boomers")</f>
        <v>Baby Boomers</v>
      </c>
      <c r="AC4095" s="1" t="str" cm="1">
        <f t="array" ref="AC4095">_xlfn.IFS(
    Merge1[[#This Row],[Balance]]&lt;=50000,"Low",
    Merge1[[#This Row],[Balance]]&lt;=200000,"Medium",
    Merge1[[#This Row],[Balance]]&gt;200000,"High"
)</f>
        <v>High</v>
      </c>
    </row>
    <row r="4096" spans="1:29" x14ac:dyDescent="0.25">
      <c r="A4096" s="1" t="s">
        <v>1663</v>
      </c>
      <c r="B4096" s="1" t="s">
        <v>5870</v>
      </c>
      <c r="C4096" s="1" t="s">
        <v>5842</v>
      </c>
      <c r="D4096" s="2">
        <v>45162</v>
      </c>
      <c r="E4096">
        <v>306398</v>
      </c>
      <c r="F4096">
        <v>488</v>
      </c>
      <c r="G4096">
        <v>0</v>
      </c>
      <c r="H4096" s="1" t="s">
        <v>5833</v>
      </c>
      <c r="I4096" s="1" t="s">
        <v>6628</v>
      </c>
      <c r="J4096" s="1" t="s">
        <v>6240</v>
      </c>
      <c r="K4096">
        <v>48</v>
      </c>
      <c r="L4096" s="1" t="s">
        <v>6260</v>
      </c>
      <c r="M4096" s="1" t="s">
        <v>6242</v>
      </c>
      <c r="N4096">
        <v>70861</v>
      </c>
      <c r="O4096" s="1" t="s">
        <v>6243</v>
      </c>
      <c r="P4096" s="2">
        <v>45334</v>
      </c>
      <c r="Q4096" s="2">
        <v>45263</v>
      </c>
      <c r="R4096" s="1" t="s">
        <v>6904</v>
      </c>
      <c r="S4096" s="1" t="s">
        <v>6905</v>
      </c>
      <c r="T4096" s="1" t="s">
        <v>23</v>
      </c>
      <c r="U4096">
        <v>7443</v>
      </c>
      <c r="V4096" s="1" t="s">
        <v>24</v>
      </c>
      <c r="W4096" s="1" t="s">
        <v>25</v>
      </c>
      <c r="X4096" s="2">
        <f t="shared" ca="1" si="63"/>
        <v>45937</v>
      </c>
      <c r="Y4096" s="1">
        <f ca="1">ROUND(YEARFRAC(Merge1[[#This Row],[Join_Date]],Merge1[[#This Row],[Today]], 3),0)</f>
        <v>2</v>
      </c>
      <c r="Z4096" s="1" t="str" cm="1">
        <f t="array" aca="1" ref="Z4096" ca="1">_xlfn.IFS(
   Merge1[[#This Row],[Customer Tenure]]&lt;=2,"New",
   Merge1[[#This Row],[Customer Tenure]]&lt;=5,"Emerging",
  Merge1[[#This Row],[Customer Tenure]]&lt;9,"Established",
   TRUE,"Loyal"
)</f>
        <v>New</v>
      </c>
      <c r="AA4096" s="1" t="str" cm="1">
        <f t="array" ref="AA4096">_xlfn.IFS(Merge1[[#This Row],[Income]]&lt;=30000,"Low",Merge1[[#This Row],[Income]]&lt;=60000,"Medium",Merge1[[#This Row],[Income]]&lt;=100000,"High", Merge1[[#This Row],[Income]]&gt;100000," Premium")</f>
        <v>High</v>
      </c>
      <c r="AB4096" s="1" t="str" cm="1">
        <f t="array" ref="AB4096">_xlfn.IFS(Merge1[[#This Row],[Age]]&lt;= 28,"Gen Z", Merge1[[#This Row],[Age]]&lt;=44,"Millennials", Merge1[[#This Row],[Age]]&lt;=60,"Gen X", Merge1[[#This Row],[Age]]&gt;60,"Baby Boomers")</f>
        <v>Gen X</v>
      </c>
      <c r="AC4096" s="1" t="str" cm="1">
        <f t="array" ref="AC4096">_xlfn.IFS(
    Merge1[[#This Row],[Balance]]&lt;=50000,"Low",
    Merge1[[#This Row],[Balance]]&lt;=200000,"Medium",
    Merge1[[#This Row],[Balance]]&gt;200000,"High"
)</f>
        <v>High</v>
      </c>
    </row>
    <row r="4097" spans="1:29" x14ac:dyDescent="0.25">
      <c r="A4097" s="1" t="s">
        <v>293</v>
      </c>
      <c r="B4097" s="1" t="s">
        <v>5991</v>
      </c>
      <c r="C4097" s="1" t="s">
        <v>5832</v>
      </c>
      <c r="D4097" s="2">
        <v>43754</v>
      </c>
      <c r="E4097">
        <v>207772</v>
      </c>
      <c r="F4097">
        <v>770</v>
      </c>
      <c r="G4097">
        <v>0</v>
      </c>
      <c r="H4097" s="1" t="s">
        <v>5833</v>
      </c>
      <c r="I4097" s="1" t="s">
        <v>6850</v>
      </c>
      <c r="J4097" s="1" t="s">
        <v>6240</v>
      </c>
      <c r="K4097">
        <v>54</v>
      </c>
      <c r="L4097" s="1" t="s">
        <v>6246</v>
      </c>
      <c r="M4097" s="1" t="s">
        <v>6262</v>
      </c>
      <c r="N4097">
        <v>26570</v>
      </c>
      <c r="O4097" s="1" t="s">
        <v>6243</v>
      </c>
      <c r="P4097" s="2">
        <v>44800</v>
      </c>
      <c r="Q4097" s="2">
        <v>45631</v>
      </c>
      <c r="R4097" s="1" t="s">
        <v>6904</v>
      </c>
      <c r="S4097" s="1" t="s">
        <v>6916</v>
      </c>
      <c r="T4097" s="1" t="s">
        <v>14</v>
      </c>
      <c r="U4097">
        <v>1324</v>
      </c>
      <c r="V4097" s="1" t="s">
        <v>10</v>
      </c>
      <c r="W4097" s="1" t="s">
        <v>11</v>
      </c>
      <c r="X4097" s="2">
        <f t="shared" ca="1" si="63"/>
        <v>45937</v>
      </c>
      <c r="Y4097" s="1">
        <f ca="1">ROUND(YEARFRAC(Merge1[[#This Row],[Join_Date]],Merge1[[#This Row],[Today]], 3),0)</f>
        <v>3</v>
      </c>
      <c r="Z4097" s="1" t="str" cm="1">
        <f t="array" aca="1" ref="Z4097" ca="1">_xlfn.IFS(
   Merge1[[#This Row],[Customer Tenure]]&lt;=2,"New",
   Merge1[[#This Row],[Customer Tenure]]&lt;=5,"Emerging",
  Merge1[[#This Row],[Customer Tenure]]&lt;9,"Established",
   TRUE,"Loyal"
)</f>
        <v>Emerging</v>
      </c>
      <c r="AA4097" s="1" t="str" cm="1">
        <f t="array" ref="AA4097">_xlfn.IFS(Merge1[[#This Row],[Income]]&lt;=30000,"Low",Merge1[[#This Row],[Income]]&lt;=60000,"Medium",Merge1[[#This Row],[Income]]&lt;=100000,"High", Merge1[[#This Row],[Income]]&gt;100000," Premium")</f>
        <v>Low</v>
      </c>
      <c r="AB4097" s="1" t="str" cm="1">
        <f t="array" ref="AB4097">_xlfn.IFS(Merge1[[#This Row],[Age]]&lt;= 28,"Gen Z", Merge1[[#This Row],[Age]]&lt;=44,"Millennials", Merge1[[#This Row],[Age]]&lt;=60,"Gen X", Merge1[[#This Row],[Age]]&gt;60,"Baby Boomers")</f>
        <v>Gen X</v>
      </c>
      <c r="AC4097" s="1" t="str" cm="1">
        <f t="array" ref="AC4097">_xlfn.IFS(
    Merge1[[#This Row],[Balance]]&lt;=50000,"Low",
    Merge1[[#This Row],[Balance]]&lt;=200000,"Medium",
    Merge1[[#This Row],[Balance]]&gt;200000,"High"
)</f>
        <v>High</v>
      </c>
    </row>
    <row r="4098" spans="1:29" x14ac:dyDescent="0.25">
      <c r="A4098" s="1" t="s">
        <v>1610</v>
      </c>
      <c r="B4098" s="1" t="s">
        <v>6155</v>
      </c>
      <c r="C4098" s="1" t="s">
        <v>5832</v>
      </c>
      <c r="D4098" s="2">
        <v>42796</v>
      </c>
      <c r="E4098">
        <v>299372</v>
      </c>
      <c r="F4098">
        <v>315</v>
      </c>
      <c r="G4098">
        <v>0</v>
      </c>
      <c r="H4098" s="1" t="s">
        <v>5833</v>
      </c>
      <c r="I4098" s="1" t="s">
        <v>6367</v>
      </c>
      <c r="J4098" s="1" t="s">
        <v>6245</v>
      </c>
      <c r="K4098">
        <v>69</v>
      </c>
      <c r="L4098" s="1" t="s">
        <v>6246</v>
      </c>
      <c r="M4098" s="1" t="s">
        <v>6251</v>
      </c>
      <c r="N4098">
        <v>135005</v>
      </c>
      <c r="O4098" s="1" t="s">
        <v>6248</v>
      </c>
      <c r="P4098" s="2">
        <v>44775</v>
      </c>
      <c r="Q4098" s="2">
        <v>45658</v>
      </c>
      <c r="R4098" s="1" t="s">
        <v>6902</v>
      </c>
      <c r="S4098" s="1" t="s">
        <v>6908</v>
      </c>
      <c r="T4098" s="1" t="s">
        <v>23</v>
      </c>
      <c r="U4098">
        <v>5282</v>
      </c>
      <c r="V4098" s="1" t="s">
        <v>15</v>
      </c>
      <c r="W4098" s="1" t="s">
        <v>106</v>
      </c>
      <c r="X4098" s="2">
        <f t="shared" ref="X4098:X4161" ca="1" si="64">TODAY()</f>
        <v>45937</v>
      </c>
      <c r="Y4098" s="1">
        <f ca="1">ROUND(YEARFRAC(Merge1[[#This Row],[Join_Date]],Merge1[[#This Row],[Today]], 3),0)</f>
        <v>3</v>
      </c>
      <c r="Z4098" s="1" t="str" cm="1">
        <f t="array" aca="1" ref="Z4098" ca="1">_xlfn.IFS(
   Merge1[[#This Row],[Customer Tenure]]&lt;=2,"New",
   Merge1[[#This Row],[Customer Tenure]]&lt;=5,"Emerging",
  Merge1[[#This Row],[Customer Tenure]]&lt;9,"Established",
   TRUE,"Loyal"
)</f>
        <v>Emerging</v>
      </c>
      <c r="AA4098" s="1" t="str" cm="1">
        <f t="array" ref="AA4098">_xlfn.IFS(Merge1[[#This Row],[Income]]&lt;=30000,"Low",Merge1[[#This Row],[Income]]&lt;=60000,"Medium",Merge1[[#This Row],[Income]]&lt;=100000,"High", Merge1[[#This Row],[Income]]&gt;100000," Premium")</f>
        <v xml:space="preserve"> Premium</v>
      </c>
      <c r="AB4098" s="1" t="str" cm="1">
        <f t="array" ref="AB4098">_xlfn.IFS(Merge1[[#This Row],[Age]]&lt;= 28,"Gen Z", Merge1[[#This Row],[Age]]&lt;=44,"Millennials", Merge1[[#This Row],[Age]]&lt;=60,"Gen X", Merge1[[#This Row],[Age]]&gt;60,"Baby Boomers")</f>
        <v>Baby Boomers</v>
      </c>
      <c r="AC4098" s="1" t="str" cm="1">
        <f t="array" ref="AC4098">_xlfn.IFS(
    Merge1[[#This Row],[Balance]]&lt;=50000,"Low",
    Merge1[[#This Row],[Balance]]&lt;=200000,"Medium",
    Merge1[[#This Row],[Balance]]&gt;200000,"High"
)</f>
        <v>High</v>
      </c>
    </row>
    <row r="4099" spans="1:29" x14ac:dyDescent="0.25">
      <c r="A4099" s="1" t="s">
        <v>253</v>
      </c>
      <c r="B4099" s="1" t="s">
        <v>5853</v>
      </c>
      <c r="C4099" s="1" t="s">
        <v>5835</v>
      </c>
      <c r="D4099" s="2">
        <v>43064</v>
      </c>
      <c r="E4099">
        <v>335377</v>
      </c>
      <c r="F4099">
        <v>743</v>
      </c>
      <c r="G4099">
        <v>0</v>
      </c>
      <c r="H4099" s="1" t="s">
        <v>5833</v>
      </c>
      <c r="I4099" s="1" t="s">
        <v>6281</v>
      </c>
      <c r="J4099" s="1" t="s">
        <v>6245</v>
      </c>
      <c r="K4099">
        <v>40</v>
      </c>
      <c r="L4099" s="1" t="s">
        <v>6260</v>
      </c>
      <c r="M4099" s="1" t="s">
        <v>6251</v>
      </c>
      <c r="N4099">
        <v>100435</v>
      </c>
      <c r="O4099" s="1" t="s">
        <v>6248</v>
      </c>
      <c r="P4099" s="2">
        <v>44456</v>
      </c>
      <c r="Q4099" s="2">
        <v>45432</v>
      </c>
      <c r="R4099" s="1" t="s">
        <v>6906</v>
      </c>
      <c r="S4099" s="1" t="s">
        <v>6918</v>
      </c>
      <c r="T4099" s="1" t="s">
        <v>14</v>
      </c>
      <c r="U4099">
        <v>228</v>
      </c>
      <c r="V4099" s="1" t="s">
        <v>19</v>
      </c>
      <c r="W4099" s="1" t="s">
        <v>55</v>
      </c>
      <c r="X4099" s="2">
        <f t="shared" ca="1" si="64"/>
        <v>45937</v>
      </c>
      <c r="Y4099" s="1">
        <f ca="1">ROUND(YEARFRAC(Merge1[[#This Row],[Join_Date]],Merge1[[#This Row],[Today]], 3),0)</f>
        <v>4</v>
      </c>
      <c r="Z4099" s="1" t="str" cm="1">
        <f t="array" aca="1" ref="Z4099" ca="1">_xlfn.IFS(
   Merge1[[#This Row],[Customer Tenure]]&lt;=2,"New",
   Merge1[[#This Row],[Customer Tenure]]&lt;=5,"Emerging",
  Merge1[[#This Row],[Customer Tenure]]&lt;9,"Established",
   TRUE,"Loyal"
)</f>
        <v>Emerging</v>
      </c>
      <c r="AA4099" s="1" t="str" cm="1">
        <f t="array" ref="AA4099">_xlfn.IFS(Merge1[[#This Row],[Income]]&lt;=30000,"Low",Merge1[[#This Row],[Income]]&lt;=60000,"Medium",Merge1[[#This Row],[Income]]&lt;=100000,"High", Merge1[[#This Row],[Income]]&gt;100000," Premium")</f>
        <v xml:space="preserve"> Premium</v>
      </c>
      <c r="AB4099" s="1" t="str" cm="1">
        <f t="array" ref="AB4099">_xlfn.IFS(Merge1[[#This Row],[Age]]&lt;= 28,"Gen Z", Merge1[[#This Row],[Age]]&lt;=44,"Millennials", Merge1[[#This Row],[Age]]&lt;=60,"Gen X", Merge1[[#This Row],[Age]]&gt;60,"Baby Boomers")</f>
        <v>Millennials</v>
      </c>
      <c r="AC4099" s="1" t="str" cm="1">
        <f t="array" ref="AC4099">_xlfn.IFS(
    Merge1[[#This Row],[Balance]]&lt;=50000,"Low",
    Merge1[[#This Row],[Balance]]&lt;=200000,"Medium",
    Merge1[[#This Row],[Balance]]&gt;200000,"High"
)</f>
        <v>High</v>
      </c>
    </row>
    <row r="4100" spans="1:29" x14ac:dyDescent="0.25">
      <c r="A4100" s="1" t="s">
        <v>954</v>
      </c>
      <c r="B4100" s="1" t="s">
        <v>6056</v>
      </c>
      <c r="C4100" s="1" t="s">
        <v>5835</v>
      </c>
      <c r="D4100" s="2">
        <v>44749</v>
      </c>
      <c r="E4100">
        <v>79698</v>
      </c>
      <c r="F4100">
        <v>790</v>
      </c>
      <c r="G4100">
        <v>0</v>
      </c>
      <c r="H4100" s="1" t="s">
        <v>5833</v>
      </c>
      <c r="I4100" s="1" t="s">
        <v>6722</v>
      </c>
      <c r="J4100" s="1" t="s">
        <v>6245</v>
      </c>
      <c r="K4100">
        <v>64</v>
      </c>
      <c r="L4100" s="1" t="s">
        <v>6256</v>
      </c>
      <c r="M4100" s="1" t="s">
        <v>6242</v>
      </c>
      <c r="N4100">
        <v>59063</v>
      </c>
      <c r="O4100" s="1" t="s">
        <v>6243</v>
      </c>
      <c r="P4100" s="2">
        <v>44972</v>
      </c>
      <c r="Q4100" s="2">
        <v>45537</v>
      </c>
      <c r="R4100" s="1" t="s">
        <v>6897</v>
      </c>
      <c r="S4100" s="1" t="s">
        <v>6898</v>
      </c>
      <c r="T4100" s="1" t="s">
        <v>23</v>
      </c>
      <c r="U4100">
        <v>4713</v>
      </c>
      <c r="V4100" s="1" t="s">
        <v>10</v>
      </c>
      <c r="W4100" s="1" t="s">
        <v>29</v>
      </c>
      <c r="X4100" s="2">
        <f t="shared" ca="1" si="64"/>
        <v>45937</v>
      </c>
      <c r="Y4100" s="1">
        <f ca="1">ROUND(YEARFRAC(Merge1[[#This Row],[Join_Date]],Merge1[[#This Row],[Today]], 3),0)</f>
        <v>3</v>
      </c>
      <c r="Z4100" s="1" t="str" cm="1">
        <f t="array" aca="1" ref="Z4100" ca="1">_xlfn.IFS(
   Merge1[[#This Row],[Customer Tenure]]&lt;=2,"New",
   Merge1[[#This Row],[Customer Tenure]]&lt;=5,"Emerging",
  Merge1[[#This Row],[Customer Tenure]]&lt;9,"Established",
   TRUE,"Loyal"
)</f>
        <v>Emerging</v>
      </c>
      <c r="AA4100" s="1" t="str" cm="1">
        <f t="array" ref="AA4100">_xlfn.IFS(Merge1[[#This Row],[Income]]&lt;=30000,"Low",Merge1[[#This Row],[Income]]&lt;=60000,"Medium",Merge1[[#This Row],[Income]]&lt;=100000,"High", Merge1[[#This Row],[Income]]&gt;100000," Premium")</f>
        <v>Medium</v>
      </c>
      <c r="AB4100" s="1" t="str" cm="1">
        <f t="array" ref="AB4100">_xlfn.IFS(Merge1[[#This Row],[Age]]&lt;= 28,"Gen Z", Merge1[[#This Row],[Age]]&lt;=44,"Millennials", Merge1[[#This Row],[Age]]&lt;=60,"Gen X", Merge1[[#This Row],[Age]]&gt;60,"Baby Boomers")</f>
        <v>Baby Boomers</v>
      </c>
      <c r="AC4100" s="1" t="str" cm="1">
        <f t="array" ref="AC4100">_xlfn.IFS(
    Merge1[[#This Row],[Balance]]&lt;=50000,"Low",
    Merge1[[#This Row],[Balance]]&lt;=200000,"Medium",
    Merge1[[#This Row],[Balance]]&gt;200000,"High"
)</f>
        <v>Medium</v>
      </c>
    </row>
    <row r="4101" spans="1:29" x14ac:dyDescent="0.25">
      <c r="A4101" s="1" t="s">
        <v>514</v>
      </c>
      <c r="B4101" s="1" t="s">
        <v>5844</v>
      </c>
      <c r="C4101" s="1" t="s">
        <v>5835</v>
      </c>
      <c r="D4101" s="2">
        <v>42377</v>
      </c>
      <c r="E4101">
        <v>323258</v>
      </c>
      <c r="F4101">
        <v>605</v>
      </c>
      <c r="G4101">
        <v>0</v>
      </c>
      <c r="H4101" s="1" t="s">
        <v>5833</v>
      </c>
      <c r="I4101" s="1" t="s">
        <v>6296</v>
      </c>
      <c r="J4101" s="1" t="s">
        <v>6245</v>
      </c>
      <c r="K4101">
        <v>71</v>
      </c>
      <c r="L4101" s="1" t="s">
        <v>6260</v>
      </c>
      <c r="M4101" s="1" t="s">
        <v>6257</v>
      </c>
      <c r="N4101">
        <v>165271</v>
      </c>
      <c r="O4101" s="1" t="s">
        <v>6243</v>
      </c>
      <c r="P4101" s="2">
        <v>44109</v>
      </c>
      <c r="Q4101" s="2">
        <v>45776</v>
      </c>
      <c r="R4101" s="1" t="s">
        <v>6893</v>
      </c>
      <c r="S4101" s="1" t="s">
        <v>6894</v>
      </c>
      <c r="T4101" s="1" t="s">
        <v>9</v>
      </c>
      <c r="U4101">
        <v>5141</v>
      </c>
      <c r="V4101" s="1" t="s">
        <v>15</v>
      </c>
      <c r="W4101" s="1" t="s">
        <v>50</v>
      </c>
      <c r="X4101" s="2">
        <f t="shared" ca="1" si="64"/>
        <v>45937</v>
      </c>
      <c r="Y4101" s="1">
        <f ca="1">ROUND(YEARFRAC(Merge1[[#This Row],[Join_Date]],Merge1[[#This Row],[Today]], 3),0)</f>
        <v>5</v>
      </c>
      <c r="Z4101" s="1" t="str" cm="1">
        <f t="array" aca="1" ref="Z4101" ca="1">_xlfn.IFS(
   Merge1[[#This Row],[Customer Tenure]]&lt;=2,"New",
   Merge1[[#This Row],[Customer Tenure]]&lt;=5,"Emerging",
  Merge1[[#This Row],[Customer Tenure]]&lt;9,"Established",
   TRUE,"Loyal"
)</f>
        <v>Emerging</v>
      </c>
      <c r="AA4101" s="1" t="str" cm="1">
        <f t="array" ref="AA4101">_xlfn.IFS(Merge1[[#This Row],[Income]]&lt;=30000,"Low",Merge1[[#This Row],[Income]]&lt;=60000,"Medium",Merge1[[#This Row],[Income]]&lt;=100000,"High", Merge1[[#This Row],[Income]]&gt;100000," Premium")</f>
        <v xml:space="preserve"> Premium</v>
      </c>
      <c r="AB4101" s="1" t="str" cm="1">
        <f t="array" ref="AB4101">_xlfn.IFS(Merge1[[#This Row],[Age]]&lt;= 28,"Gen Z", Merge1[[#This Row],[Age]]&lt;=44,"Millennials", Merge1[[#This Row],[Age]]&lt;=60,"Gen X", Merge1[[#This Row],[Age]]&gt;60,"Baby Boomers")</f>
        <v>Baby Boomers</v>
      </c>
      <c r="AC4101" s="1" t="str" cm="1">
        <f t="array" ref="AC4101">_xlfn.IFS(
    Merge1[[#This Row],[Balance]]&lt;=50000,"Low",
    Merge1[[#This Row],[Balance]]&lt;=200000,"Medium",
    Merge1[[#This Row],[Balance]]&gt;200000,"High"
)</f>
        <v>High</v>
      </c>
    </row>
    <row r="4102" spans="1:29" x14ac:dyDescent="0.25">
      <c r="A4102" s="1" t="s">
        <v>1596</v>
      </c>
      <c r="B4102" s="1" t="s">
        <v>5972</v>
      </c>
      <c r="C4102" s="1" t="s">
        <v>5835</v>
      </c>
      <c r="D4102" s="2">
        <v>45822</v>
      </c>
      <c r="E4102">
        <v>423350</v>
      </c>
      <c r="F4102">
        <v>318</v>
      </c>
      <c r="G4102">
        <v>0</v>
      </c>
      <c r="H4102" s="1" t="s">
        <v>5833</v>
      </c>
      <c r="I4102" s="1" t="s">
        <v>6429</v>
      </c>
      <c r="J4102" s="1" t="s">
        <v>6245</v>
      </c>
      <c r="K4102">
        <v>47</v>
      </c>
      <c r="L4102" s="1" t="s">
        <v>6260</v>
      </c>
      <c r="M4102" s="1" t="s">
        <v>6266</v>
      </c>
      <c r="N4102">
        <v>152079</v>
      </c>
      <c r="O4102" s="1" t="s">
        <v>6243</v>
      </c>
      <c r="P4102" s="2">
        <v>44528</v>
      </c>
      <c r="Q4102" s="2">
        <v>45361</v>
      </c>
      <c r="R4102" s="1" t="s">
        <v>6899</v>
      </c>
      <c r="S4102" s="1" t="s">
        <v>6900</v>
      </c>
      <c r="T4102" s="1" t="s">
        <v>9</v>
      </c>
      <c r="U4102">
        <v>1549</v>
      </c>
      <c r="V4102" s="1" t="s">
        <v>15</v>
      </c>
      <c r="W4102" s="1" t="s">
        <v>45</v>
      </c>
      <c r="X4102" s="2">
        <f t="shared" ca="1" si="64"/>
        <v>45937</v>
      </c>
      <c r="Y4102" s="1">
        <f ca="1">ROUND(YEARFRAC(Merge1[[#This Row],[Join_Date]],Merge1[[#This Row],[Today]], 3),0)</f>
        <v>4</v>
      </c>
      <c r="Z4102" s="1" t="str" cm="1">
        <f t="array" aca="1" ref="Z4102" ca="1">_xlfn.IFS(
   Merge1[[#This Row],[Customer Tenure]]&lt;=2,"New",
   Merge1[[#This Row],[Customer Tenure]]&lt;=5,"Emerging",
  Merge1[[#This Row],[Customer Tenure]]&lt;9,"Established",
   TRUE,"Loyal"
)</f>
        <v>Emerging</v>
      </c>
      <c r="AA4102" s="1" t="str" cm="1">
        <f t="array" ref="AA4102">_xlfn.IFS(Merge1[[#This Row],[Income]]&lt;=30000,"Low",Merge1[[#This Row],[Income]]&lt;=60000,"Medium",Merge1[[#This Row],[Income]]&lt;=100000,"High", Merge1[[#This Row],[Income]]&gt;100000," Premium")</f>
        <v xml:space="preserve"> Premium</v>
      </c>
      <c r="AB4102" s="1" t="str" cm="1">
        <f t="array" ref="AB4102">_xlfn.IFS(Merge1[[#This Row],[Age]]&lt;= 28,"Gen Z", Merge1[[#This Row],[Age]]&lt;=44,"Millennials", Merge1[[#This Row],[Age]]&lt;=60,"Gen X", Merge1[[#This Row],[Age]]&gt;60,"Baby Boomers")</f>
        <v>Gen X</v>
      </c>
      <c r="AC4102" s="1" t="str" cm="1">
        <f t="array" ref="AC4102">_xlfn.IFS(
    Merge1[[#This Row],[Balance]]&lt;=50000,"Low",
    Merge1[[#This Row],[Balance]]&lt;=200000,"Medium",
    Merge1[[#This Row],[Balance]]&gt;200000,"High"
)</f>
        <v>High</v>
      </c>
    </row>
    <row r="4103" spans="1:29" x14ac:dyDescent="0.25">
      <c r="A4103" s="1" t="s">
        <v>65</v>
      </c>
      <c r="B4103" s="1" t="s">
        <v>6019</v>
      </c>
      <c r="C4103" s="1" t="s">
        <v>5832</v>
      </c>
      <c r="D4103" s="2">
        <v>44082</v>
      </c>
      <c r="E4103">
        <v>384092</v>
      </c>
      <c r="F4103">
        <v>496</v>
      </c>
      <c r="G4103">
        <v>92508</v>
      </c>
      <c r="H4103" s="1" t="s">
        <v>5833</v>
      </c>
      <c r="I4103" s="1" t="s">
        <v>6678</v>
      </c>
      <c r="J4103" s="1" t="s">
        <v>6245</v>
      </c>
      <c r="K4103">
        <v>36</v>
      </c>
      <c r="L4103" s="1" t="s">
        <v>6246</v>
      </c>
      <c r="M4103" s="1" t="s">
        <v>6262</v>
      </c>
      <c r="N4103">
        <v>99148</v>
      </c>
      <c r="O4103" s="1" t="s">
        <v>6252</v>
      </c>
      <c r="P4103" s="2">
        <v>43052</v>
      </c>
      <c r="Q4103" s="2">
        <v>45624</v>
      </c>
      <c r="R4103" s="1" t="s">
        <v>6887</v>
      </c>
      <c r="S4103" s="1" t="s">
        <v>6901</v>
      </c>
      <c r="T4103" s="1" t="s">
        <v>28</v>
      </c>
      <c r="U4103">
        <v>3443</v>
      </c>
      <c r="V4103" s="1" t="s">
        <v>19</v>
      </c>
      <c r="W4103" s="1" t="s">
        <v>16</v>
      </c>
      <c r="X4103" s="2">
        <f t="shared" ca="1" si="64"/>
        <v>45937</v>
      </c>
      <c r="Y4103" s="1">
        <f ca="1">ROUND(YEARFRAC(Merge1[[#This Row],[Join_Date]],Merge1[[#This Row],[Today]], 3),0)</f>
        <v>8</v>
      </c>
      <c r="Z4103" s="1" t="str" cm="1">
        <f t="array" aca="1" ref="Z4103" ca="1">_xlfn.IFS(
   Merge1[[#This Row],[Customer Tenure]]&lt;=2,"New",
   Merge1[[#This Row],[Customer Tenure]]&lt;=5,"Emerging",
  Merge1[[#This Row],[Customer Tenure]]&lt;9,"Established",
   TRUE,"Loyal"
)</f>
        <v>Established</v>
      </c>
      <c r="AA4103" s="1" t="str" cm="1">
        <f t="array" ref="AA4103">_xlfn.IFS(Merge1[[#This Row],[Income]]&lt;=30000,"Low",Merge1[[#This Row],[Income]]&lt;=60000,"Medium",Merge1[[#This Row],[Income]]&lt;=100000,"High", Merge1[[#This Row],[Income]]&gt;100000," Premium")</f>
        <v>High</v>
      </c>
      <c r="AB4103" s="1" t="str" cm="1">
        <f t="array" ref="AB4103">_xlfn.IFS(Merge1[[#This Row],[Age]]&lt;= 28,"Gen Z", Merge1[[#This Row],[Age]]&lt;=44,"Millennials", Merge1[[#This Row],[Age]]&lt;=60,"Gen X", Merge1[[#This Row],[Age]]&gt;60,"Baby Boomers")</f>
        <v>Millennials</v>
      </c>
      <c r="AC4103" s="1" t="str" cm="1">
        <f t="array" ref="AC4103">_xlfn.IFS(
    Merge1[[#This Row],[Balance]]&lt;=50000,"Low",
    Merge1[[#This Row],[Balance]]&lt;=200000,"Medium",
    Merge1[[#This Row],[Balance]]&gt;200000,"High"
)</f>
        <v>High</v>
      </c>
    </row>
    <row r="4104" spans="1:29" x14ac:dyDescent="0.25">
      <c r="A4104" s="1" t="s">
        <v>1543</v>
      </c>
      <c r="B4104" s="1" t="s">
        <v>6176</v>
      </c>
      <c r="C4104" s="1" t="s">
        <v>5832</v>
      </c>
      <c r="D4104" s="2">
        <v>45364</v>
      </c>
      <c r="E4104">
        <v>293052</v>
      </c>
      <c r="F4104">
        <v>655</v>
      </c>
      <c r="G4104">
        <v>0</v>
      </c>
      <c r="H4104" s="1" t="s">
        <v>5838</v>
      </c>
      <c r="I4104" s="1" t="s">
        <v>6569</v>
      </c>
      <c r="J4104" s="1" t="s">
        <v>6240</v>
      </c>
      <c r="K4104">
        <v>40</v>
      </c>
      <c r="L4104" s="1" t="s">
        <v>6256</v>
      </c>
      <c r="M4104" s="1" t="s">
        <v>6251</v>
      </c>
      <c r="N4104">
        <v>25109</v>
      </c>
      <c r="O4104" s="1" t="s">
        <v>6243</v>
      </c>
      <c r="P4104" s="2">
        <v>42673</v>
      </c>
      <c r="Q4104" s="2">
        <v>45833</v>
      </c>
      <c r="R4104" s="1" t="s">
        <v>6883</v>
      </c>
      <c r="S4104" s="1" t="s">
        <v>6910</v>
      </c>
      <c r="T4104" s="1" t="s">
        <v>23</v>
      </c>
      <c r="U4104">
        <v>1612</v>
      </c>
      <c r="V4104" s="1" t="s">
        <v>24</v>
      </c>
      <c r="W4104" s="1" t="s">
        <v>29</v>
      </c>
      <c r="X4104" s="2">
        <f t="shared" ca="1" si="64"/>
        <v>45937</v>
      </c>
      <c r="Y4104" s="1">
        <f ca="1">ROUND(YEARFRAC(Merge1[[#This Row],[Join_Date]],Merge1[[#This Row],[Today]], 3),0)</f>
        <v>9</v>
      </c>
      <c r="Z4104" s="1" t="str" cm="1">
        <f t="array" aca="1" ref="Z4104" ca="1">_xlfn.IFS(
   Merge1[[#This Row],[Customer Tenure]]&lt;=2,"New",
   Merge1[[#This Row],[Customer Tenure]]&lt;=5,"Emerging",
  Merge1[[#This Row],[Customer Tenure]]&lt;9,"Established",
   TRUE,"Loyal"
)</f>
        <v>Loyal</v>
      </c>
      <c r="AA4104" s="1" t="str" cm="1">
        <f t="array" ref="AA4104">_xlfn.IFS(Merge1[[#This Row],[Income]]&lt;=30000,"Low",Merge1[[#This Row],[Income]]&lt;=60000,"Medium",Merge1[[#This Row],[Income]]&lt;=100000,"High", Merge1[[#This Row],[Income]]&gt;100000," Premium")</f>
        <v>Low</v>
      </c>
      <c r="AB4104" s="1" t="str" cm="1">
        <f t="array" ref="AB4104">_xlfn.IFS(Merge1[[#This Row],[Age]]&lt;= 28,"Gen Z", Merge1[[#This Row],[Age]]&lt;=44,"Millennials", Merge1[[#This Row],[Age]]&lt;=60,"Gen X", Merge1[[#This Row],[Age]]&gt;60,"Baby Boomers")</f>
        <v>Millennials</v>
      </c>
      <c r="AC4104" s="1" t="str" cm="1">
        <f t="array" ref="AC4104">_xlfn.IFS(
    Merge1[[#This Row],[Balance]]&lt;=50000,"Low",
    Merge1[[#This Row],[Balance]]&lt;=200000,"Medium",
    Merge1[[#This Row],[Balance]]&gt;200000,"High"
)</f>
        <v>High</v>
      </c>
    </row>
    <row r="4105" spans="1:29" x14ac:dyDescent="0.25">
      <c r="A4105" s="1" t="s">
        <v>4884</v>
      </c>
      <c r="B4105" s="1" t="s">
        <v>6059</v>
      </c>
      <c r="C4105" s="1" t="s">
        <v>5835</v>
      </c>
      <c r="D4105" s="2">
        <v>44983</v>
      </c>
      <c r="E4105">
        <v>45095</v>
      </c>
      <c r="F4105">
        <v>731</v>
      </c>
      <c r="G4105">
        <v>0</v>
      </c>
      <c r="H4105" s="1" t="s">
        <v>5833</v>
      </c>
      <c r="I4105" s="1" t="s">
        <v>6635</v>
      </c>
      <c r="J4105" s="1" t="s">
        <v>6245</v>
      </c>
      <c r="K4105">
        <v>28</v>
      </c>
      <c r="L4105" s="1" t="s">
        <v>6256</v>
      </c>
      <c r="M4105" s="1" t="s">
        <v>6251</v>
      </c>
      <c r="N4105">
        <v>82768</v>
      </c>
      <c r="O4105" s="1" t="s">
        <v>6243</v>
      </c>
      <c r="P4105" s="2">
        <v>42293</v>
      </c>
      <c r="Q4105" s="2">
        <v>45517</v>
      </c>
      <c r="R4105" s="1" t="s">
        <v>6889</v>
      </c>
      <c r="S4105" s="1" t="s">
        <v>6890</v>
      </c>
      <c r="T4105" s="1" t="s">
        <v>23</v>
      </c>
      <c r="U4105">
        <v>2714</v>
      </c>
      <c r="V4105" s="1" t="s">
        <v>15</v>
      </c>
      <c r="W4105" s="1" t="s">
        <v>50</v>
      </c>
      <c r="X4105" s="2">
        <f t="shared" ca="1" si="64"/>
        <v>45937</v>
      </c>
      <c r="Y4105" s="1">
        <f ca="1">ROUND(YEARFRAC(Merge1[[#This Row],[Join_Date]],Merge1[[#This Row],[Today]], 3),0)</f>
        <v>10</v>
      </c>
      <c r="Z4105" s="1" t="str" cm="1">
        <f t="array" aca="1" ref="Z4105" ca="1">_xlfn.IFS(
   Merge1[[#This Row],[Customer Tenure]]&lt;=2,"New",
   Merge1[[#This Row],[Customer Tenure]]&lt;=5,"Emerging",
  Merge1[[#This Row],[Customer Tenure]]&lt;9,"Established",
   TRUE,"Loyal"
)</f>
        <v>Loyal</v>
      </c>
      <c r="AA4105" s="1" t="str" cm="1">
        <f t="array" ref="AA4105">_xlfn.IFS(Merge1[[#This Row],[Income]]&lt;=30000,"Low",Merge1[[#This Row],[Income]]&lt;=60000,"Medium",Merge1[[#This Row],[Income]]&lt;=100000,"High", Merge1[[#This Row],[Income]]&gt;100000," Premium")</f>
        <v>High</v>
      </c>
      <c r="AB4105" s="1" t="str" cm="1">
        <f t="array" ref="AB4105">_xlfn.IFS(Merge1[[#This Row],[Age]]&lt;= 28,"Gen Z", Merge1[[#This Row],[Age]]&lt;=44,"Millennials", Merge1[[#This Row],[Age]]&lt;=60,"Gen X", Merge1[[#This Row],[Age]]&gt;60,"Baby Boomers")</f>
        <v>Gen Z</v>
      </c>
      <c r="AC4105" s="1" t="str" cm="1">
        <f t="array" ref="AC4105">_xlfn.IFS(
    Merge1[[#This Row],[Balance]]&lt;=50000,"Low",
    Merge1[[#This Row],[Balance]]&lt;=200000,"Medium",
    Merge1[[#This Row],[Balance]]&gt;200000,"High"
)</f>
        <v>Low</v>
      </c>
    </row>
    <row r="4106" spans="1:29" x14ac:dyDescent="0.25">
      <c r="A4106" s="1" t="s">
        <v>956</v>
      </c>
      <c r="B4106" s="1" t="s">
        <v>5840</v>
      </c>
      <c r="C4106" s="1" t="s">
        <v>5832</v>
      </c>
      <c r="D4106" s="2">
        <v>44185</v>
      </c>
      <c r="E4106">
        <v>107237</v>
      </c>
      <c r="F4106">
        <v>331</v>
      </c>
      <c r="G4106">
        <v>163666</v>
      </c>
      <c r="H4106" s="1" t="s">
        <v>5833</v>
      </c>
      <c r="I4106" s="1" t="s">
        <v>6440</v>
      </c>
      <c r="J4106" s="1" t="s">
        <v>6240</v>
      </c>
      <c r="K4106">
        <v>38</v>
      </c>
      <c r="L4106" s="1" t="s">
        <v>6246</v>
      </c>
      <c r="M4106" s="1" t="s">
        <v>6266</v>
      </c>
      <c r="N4106">
        <v>177732</v>
      </c>
      <c r="O4106" s="1" t="s">
        <v>6248</v>
      </c>
      <c r="P4106" s="2">
        <v>43409</v>
      </c>
      <c r="Q4106" s="2">
        <v>45249</v>
      </c>
      <c r="R4106" s="1" t="s">
        <v>6887</v>
      </c>
      <c r="S4106" s="1" t="s">
        <v>6888</v>
      </c>
      <c r="T4106" s="1" t="s">
        <v>23</v>
      </c>
      <c r="U4106">
        <v>5074</v>
      </c>
      <c r="V4106" s="1" t="s">
        <v>19</v>
      </c>
      <c r="W4106" s="1" t="s">
        <v>29</v>
      </c>
      <c r="X4106" s="2">
        <f t="shared" ca="1" si="64"/>
        <v>45937</v>
      </c>
      <c r="Y4106" s="1">
        <f ca="1">ROUND(YEARFRAC(Merge1[[#This Row],[Join_Date]],Merge1[[#This Row],[Today]], 3),0)</f>
        <v>7</v>
      </c>
      <c r="Z4106" s="1" t="str" cm="1">
        <f t="array" aca="1" ref="Z4106" ca="1">_xlfn.IFS(
   Merge1[[#This Row],[Customer Tenure]]&lt;=2,"New",
   Merge1[[#This Row],[Customer Tenure]]&lt;=5,"Emerging",
  Merge1[[#This Row],[Customer Tenure]]&lt;9,"Established",
   TRUE,"Loyal"
)</f>
        <v>Established</v>
      </c>
      <c r="AA4106" s="1" t="str" cm="1">
        <f t="array" ref="AA4106">_xlfn.IFS(Merge1[[#This Row],[Income]]&lt;=30000,"Low",Merge1[[#This Row],[Income]]&lt;=60000,"Medium",Merge1[[#This Row],[Income]]&lt;=100000,"High", Merge1[[#This Row],[Income]]&gt;100000," Premium")</f>
        <v xml:space="preserve"> Premium</v>
      </c>
      <c r="AB4106" s="1" t="str" cm="1">
        <f t="array" ref="AB4106">_xlfn.IFS(Merge1[[#This Row],[Age]]&lt;= 28,"Gen Z", Merge1[[#This Row],[Age]]&lt;=44,"Millennials", Merge1[[#This Row],[Age]]&lt;=60,"Gen X", Merge1[[#This Row],[Age]]&gt;60,"Baby Boomers")</f>
        <v>Millennials</v>
      </c>
      <c r="AC4106" s="1" t="str" cm="1">
        <f t="array" ref="AC4106">_xlfn.IFS(
    Merge1[[#This Row],[Balance]]&lt;=50000,"Low",
    Merge1[[#This Row],[Balance]]&lt;=200000,"Medium",
    Merge1[[#This Row],[Balance]]&gt;200000,"High"
)</f>
        <v>Medium</v>
      </c>
    </row>
    <row r="4107" spans="1:29" x14ac:dyDescent="0.25">
      <c r="A4107" s="1" t="s">
        <v>3539</v>
      </c>
      <c r="B4107" s="1" t="s">
        <v>6004</v>
      </c>
      <c r="C4107" s="1" t="s">
        <v>5835</v>
      </c>
      <c r="D4107" s="2">
        <v>45614</v>
      </c>
      <c r="E4107">
        <v>39082</v>
      </c>
      <c r="F4107">
        <v>602</v>
      </c>
      <c r="G4107">
        <v>0</v>
      </c>
      <c r="H4107" s="1" t="s">
        <v>5833</v>
      </c>
      <c r="I4107" s="1" t="s">
        <v>6377</v>
      </c>
      <c r="J4107" s="1" t="s">
        <v>6245</v>
      </c>
      <c r="K4107">
        <v>34</v>
      </c>
      <c r="L4107" s="1" t="s">
        <v>6246</v>
      </c>
      <c r="M4107" s="1" t="s">
        <v>6247</v>
      </c>
      <c r="N4107">
        <v>181633</v>
      </c>
      <c r="O4107" s="1" t="s">
        <v>6243</v>
      </c>
      <c r="P4107" s="2">
        <v>45099</v>
      </c>
      <c r="Q4107" s="2">
        <v>45812</v>
      </c>
      <c r="R4107" s="1" t="s">
        <v>6883</v>
      </c>
      <c r="S4107" s="1" t="s">
        <v>6910</v>
      </c>
      <c r="T4107" s="1" t="s">
        <v>28</v>
      </c>
      <c r="U4107">
        <v>3658</v>
      </c>
      <c r="V4107" s="1" t="s">
        <v>19</v>
      </c>
      <c r="W4107" s="1" t="s">
        <v>20</v>
      </c>
      <c r="X4107" s="2">
        <f t="shared" ca="1" si="64"/>
        <v>45937</v>
      </c>
      <c r="Y4107" s="1">
        <f ca="1">ROUND(YEARFRAC(Merge1[[#This Row],[Join_Date]],Merge1[[#This Row],[Today]], 3),0)</f>
        <v>2</v>
      </c>
      <c r="Z4107" s="1" t="str" cm="1">
        <f t="array" aca="1" ref="Z4107" ca="1">_xlfn.IFS(
   Merge1[[#This Row],[Customer Tenure]]&lt;=2,"New",
   Merge1[[#This Row],[Customer Tenure]]&lt;=5,"Emerging",
  Merge1[[#This Row],[Customer Tenure]]&lt;9,"Established",
   TRUE,"Loyal"
)</f>
        <v>New</v>
      </c>
      <c r="AA4107" s="1" t="str" cm="1">
        <f t="array" ref="AA4107">_xlfn.IFS(Merge1[[#This Row],[Income]]&lt;=30000,"Low",Merge1[[#This Row],[Income]]&lt;=60000,"Medium",Merge1[[#This Row],[Income]]&lt;=100000,"High", Merge1[[#This Row],[Income]]&gt;100000," Premium")</f>
        <v xml:space="preserve"> Premium</v>
      </c>
      <c r="AB4107" s="1" t="str" cm="1">
        <f t="array" ref="AB4107">_xlfn.IFS(Merge1[[#This Row],[Age]]&lt;= 28,"Gen Z", Merge1[[#This Row],[Age]]&lt;=44,"Millennials", Merge1[[#This Row],[Age]]&lt;=60,"Gen X", Merge1[[#This Row],[Age]]&gt;60,"Baby Boomers")</f>
        <v>Millennials</v>
      </c>
      <c r="AC4107" s="1" t="str" cm="1">
        <f t="array" ref="AC4107">_xlfn.IFS(
    Merge1[[#This Row],[Balance]]&lt;=50000,"Low",
    Merge1[[#This Row],[Balance]]&lt;=200000,"Medium",
    Merge1[[#This Row],[Balance]]&gt;200000,"High"
)</f>
        <v>Low</v>
      </c>
    </row>
    <row r="4108" spans="1:29" x14ac:dyDescent="0.25">
      <c r="A4108" s="1" t="s">
        <v>660</v>
      </c>
      <c r="B4108" s="1" t="s">
        <v>6221</v>
      </c>
      <c r="C4108" s="1" t="s">
        <v>5842</v>
      </c>
      <c r="D4108" s="2">
        <v>45014</v>
      </c>
      <c r="E4108">
        <v>403551</v>
      </c>
      <c r="F4108">
        <v>828</v>
      </c>
      <c r="G4108">
        <v>0</v>
      </c>
      <c r="H4108" s="1" t="s">
        <v>5833</v>
      </c>
      <c r="I4108" s="1" t="s">
        <v>6468</v>
      </c>
      <c r="J4108" s="1" t="s">
        <v>6245</v>
      </c>
      <c r="K4108">
        <v>41</v>
      </c>
      <c r="L4108" s="1" t="s">
        <v>6260</v>
      </c>
      <c r="M4108" s="1" t="s">
        <v>6251</v>
      </c>
      <c r="N4108">
        <v>47083</v>
      </c>
      <c r="O4108" s="1" t="s">
        <v>6243</v>
      </c>
      <c r="P4108" s="2">
        <v>43046</v>
      </c>
      <c r="Q4108" s="2">
        <v>45624</v>
      </c>
      <c r="R4108" s="1" t="s">
        <v>6887</v>
      </c>
      <c r="S4108" s="1" t="s">
        <v>6901</v>
      </c>
      <c r="T4108" s="1" t="s">
        <v>9</v>
      </c>
      <c r="U4108">
        <v>1115</v>
      </c>
      <c r="V4108" s="1" t="s">
        <v>15</v>
      </c>
      <c r="W4108" s="1" t="s">
        <v>11</v>
      </c>
      <c r="X4108" s="2">
        <f t="shared" ca="1" si="64"/>
        <v>45937</v>
      </c>
      <c r="Y4108" s="1">
        <f ca="1">ROUND(YEARFRAC(Merge1[[#This Row],[Join_Date]],Merge1[[#This Row],[Today]], 3),0)</f>
        <v>8</v>
      </c>
      <c r="Z4108" s="1" t="str" cm="1">
        <f t="array" aca="1" ref="Z4108" ca="1">_xlfn.IFS(
   Merge1[[#This Row],[Customer Tenure]]&lt;=2,"New",
   Merge1[[#This Row],[Customer Tenure]]&lt;=5,"Emerging",
  Merge1[[#This Row],[Customer Tenure]]&lt;9,"Established",
   TRUE,"Loyal"
)</f>
        <v>Established</v>
      </c>
      <c r="AA4108" s="1" t="str" cm="1">
        <f t="array" ref="AA4108">_xlfn.IFS(Merge1[[#This Row],[Income]]&lt;=30000,"Low",Merge1[[#This Row],[Income]]&lt;=60000,"Medium",Merge1[[#This Row],[Income]]&lt;=100000,"High", Merge1[[#This Row],[Income]]&gt;100000," Premium")</f>
        <v>Medium</v>
      </c>
      <c r="AB4108" s="1" t="str" cm="1">
        <f t="array" ref="AB4108">_xlfn.IFS(Merge1[[#This Row],[Age]]&lt;= 28,"Gen Z", Merge1[[#This Row],[Age]]&lt;=44,"Millennials", Merge1[[#This Row],[Age]]&lt;=60,"Gen X", Merge1[[#This Row],[Age]]&gt;60,"Baby Boomers")</f>
        <v>Millennials</v>
      </c>
      <c r="AC4108" s="1" t="str" cm="1">
        <f t="array" ref="AC4108">_xlfn.IFS(
    Merge1[[#This Row],[Balance]]&lt;=50000,"Low",
    Merge1[[#This Row],[Balance]]&lt;=200000,"Medium",
    Merge1[[#This Row],[Balance]]&gt;200000,"High"
)</f>
        <v>High</v>
      </c>
    </row>
    <row r="4109" spans="1:29" x14ac:dyDescent="0.25">
      <c r="A4109" s="1" t="s">
        <v>3460</v>
      </c>
      <c r="B4109" s="1" t="s">
        <v>5969</v>
      </c>
      <c r="C4109" s="1" t="s">
        <v>5835</v>
      </c>
      <c r="D4109" s="2">
        <v>43213</v>
      </c>
      <c r="E4109">
        <v>236094</v>
      </c>
      <c r="F4109">
        <v>326</v>
      </c>
      <c r="G4109">
        <v>98448</v>
      </c>
      <c r="H4109" s="1" t="s">
        <v>5833</v>
      </c>
      <c r="I4109" s="1" t="s">
        <v>6560</v>
      </c>
      <c r="J4109" s="1" t="s">
        <v>6240</v>
      </c>
      <c r="K4109">
        <v>40</v>
      </c>
      <c r="L4109" s="1" t="s">
        <v>6241</v>
      </c>
      <c r="M4109" s="1" t="s">
        <v>6242</v>
      </c>
      <c r="N4109">
        <v>99083</v>
      </c>
      <c r="O4109" s="1" t="s">
        <v>6248</v>
      </c>
      <c r="P4109" s="2">
        <v>45179</v>
      </c>
      <c r="Q4109" s="2">
        <v>45294</v>
      </c>
      <c r="R4109" s="1" t="s">
        <v>6902</v>
      </c>
      <c r="S4109" s="1" t="s">
        <v>6903</v>
      </c>
      <c r="T4109" s="1" t="s">
        <v>23</v>
      </c>
      <c r="U4109">
        <v>5746</v>
      </c>
      <c r="V4109" s="1" t="s">
        <v>10</v>
      </c>
      <c r="W4109" s="1" t="s">
        <v>50</v>
      </c>
      <c r="X4109" s="2">
        <f t="shared" ca="1" si="64"/>
        <v>45937</v>
      </c>
      <c r="Y4109" s="1">
        <f ca="1">ROUND(YEARFRAC(Merge1[[#This Row],[Join_Date]],Merge1[[#This Row],[Today]], 3),0)</f>
        <v>2</v>
      </c>
      <c r="Z4109" s="1" t="str" cm="1">
        <f t="array" aca="1" ref="Z4109" ca="1">_xlfn.IFS(
   Merge1[[#This Row],[Customer Tenure]]&lt;=2,"New",
   Merge1[[#This Row],[Customer Tenure]]&lt;=5,"Emerging",
  Merge1[[#This Row],[Customer Tenure]]&lt;9,"Established",
   TRUE,"Loyal"
)</f>
        <v>New</v>
      </c>
      <c r="AA4109" s="1" t="str" cm="1">
        <f t="array" ref="AA4109">_xlfn.IFS(Merge1[[#This Row],[Income]]&lt;=30000,"Low",Merge1[[#This Row],[Income]]&lt;=60000,"Medium",Merge1[[#This Row],[Income]]&lt;=100000,"High", Merge1[[#This Row],[Income]]&gt;100000," Premium")</f>
        <v>High</v>
      </c>
      <c r="AB4109" s="1" t="str" cm="1">
        <f t="array" ref="AB4109">_xlfn.IFS(Merge1[[#This Row],[Age]]&lt;= 28,"Gen Z", Merge1[[#This Row],[Age]]&lt;=44,"Millennials", Merge1[[#This Row],[Age]]&lt;=60,"Gen X", Merge1[[#This Row],[Age]]&gt;60,"Baby Boomers")</f>
        <v>Millennials</v>
      </c>
      <c r="AC4109" s="1" t="str" cm="1">
        <f t="array" ref="AC4109">_xlfn.IFS(
    Merge1[[#This Row],[Balance]]&lt;=50000,"Low",
    Merge1[[#This Row],[Balance]]&lt;=200000,"Medium",
    Merge1[[#This Row],[Balance]]&gt;200000,"High"
)</f>
        <v>High</v>
      </c>
    </row>
    <row r="4110" spans="1:29" x14ac:dyDescent="0.25">
      <c r="A4110" s="1" t="s">
        <v>893</v>
      </c>
      <c r="B4110" s="1" t="s">
        <v>6054</v>
      </c>
      <c r="C4110" s="1" t="s">
        <v>5835</v>
      </c>
      <c r="D4110" s="2">
        <v>43710</v>
      </c>
      <c r="E4110">
        <v>128585</v>
      </c>
      <c r="F4110">
        <v>764</v>
      </c>
      <c r="G4110">
        <v>0</v>
      </c>
      <c r="H4110" s="1" t="s">
        <v>5860</v>
      </c>
      <c r="I4110" s="1" t="s">
        <v>6596</v>
      </c>
      <c r="J4110" s="1" t="s">
        <v>6240</v>
      </c>
      <c r="K4110">
        <v>69</v>
      </c>
      <c r="L4110" s="1" t="s">
        <v>6246</v>
      </c>
      <c r="M4110" s="1" t="s">
        <v>6262</v>
      </c>
      <c r="N4110">
        <v>194480</v>
      </c>
      <c r="O4110" s="1" t="s">
        <v>6243</v>
      </c>
      <c r="P4110" s="2">
        <v>43316</v>
      </c>
      <c r="Q4110" s="2">
        <v>45296</v>
      </c>
      <c r="R4110" s="1" t="s">
        <v>6902</v>
      </c>
      <c r="S4110" s="1" t="s">
        <v>6903</v>
      </c>
      <c r="T4110" s="1" t="s">
        <v>28</v>
      </c>
      <c r="U4110">
        <v>5822</v>
      </c>
      <c r="V4110" s="1" t="s">
        <v>15</v>
      </c>
      <c r="W4110" s="1" t="s">
        <v>20</v>
      </c>
      <c r="X4110" s="2">
        <f t="shared" ca="1" si="64"/>
        <v>45937</v>
      </c>
      <c r="Y4110" s="1">
        <f ca="1">ROUND(YEARFRAC(Merge1[[#This Row],[Join_Date]],Merge1[[#This Row],[Today]], 3),0)</f>
        <v>7</v>
      </c>
      <c r="Z4110" s="1" t="str" cm="1">
        <f t="array" aca="1" ref="Z4110" ca="1">_xlfn.IFS(
   Merge1[[#This Row],[Customer Tenure]]&lt;=2,"New",
   Merge1[[#This Row],[Customer Tenure]]&lt;=5,"Emerging",
  Merge1[[#This Row],[Customer Tenure]]&lt;9,"Established",
   TRUE,"Loyal"
)</f>
        <v>Established</v>
      </c>
      <c r="AA4110" s="1" t="str" cm="1">
        <f t="array" ref="AA4110">_xlfn.IFS(Merge1[[#This Row],[Income]]&lt;=30000,"Low",Merge1[[#This Row],[Income]]&lt;=60000,"Medium",Merge1[[#This Row],[Income]]&lt;=100000,"High", Merge1[[#This Row],[Income]]&gt;100000," Premium")</f>
        <v xml:space="preserve"> Premium</v>
      </c>
      <c r="AB4110" s="1" t="str" cm="1">
        <f t="array" ref="AB4110">_xlfn.IFS(Merge1[[#This Row],[Age]]&lt;= 28,"Gen Z", Merge1[[#This Row],[Age]]&lt;=44,"Millennials", Merge1[[#This Row],[Age]]&lt;=60,"Gen X", Merge1[[#This Row],[Age]]&gt;60,"Baby Boomers")</f>
        <v>Baby Boomers</v>
      </c>
      <c r="AC4110" s="1" t="str" cm="1">
        <f t="array" ref="AC4110">_xlfn.IFS(
    Merge1[[#This Row],[Balance]]&lt;=50000,"Low",
    Merge1[[#This Row],[Balance]]&lt;=200000,"Medium",
    Merge1[[#This Row],[Balance]]&gt;200000,"High"
)</f>
        <v>Medium</v>
      </c>
    </row>
    <row r="4111" spans="1:29" x14ac:dyDescent="0.25">
      <c r="A4111" s="1" t="s">
        <v>548</v>
      </c>
      <c r="B4111" s="1" t="s">
        <v>6103</v>
      </c>
      <c r="C4111" s="1" t="s">
        <v>5835</v>
      </c>
      <c r="D4111" s="2">
        <v>44121</v>
      </c>
      <c r="E4111">
        <v>195623</v>
      </c>
      <c r="F4111">
        <v>536</v>
      </c>
      <c r="G4111">
        <v>0</v>
      </c>
      <c r="H4111" s="1" t="s">
        <v>5833</v>
      </c>
      <c r="I4111" s="1" t="s">
        <v>6417</v>
      </c>
      <c r="J4111" s="1" t="s">
        <v>6240</v>
      </c>
      <c r="K4111">
        <v>68</v>
      </c>
      <c r="L4111" s="1" t="s">
        <v>6256</v>
      </c>
      <c r="M4111" s="1" t="s">
        <v>6262</v>
      </c>
      <c r="N4111">
        <v>184134</v>
      </c>
      <c r="O4111" s="1" t="s">
        <v>6243</v>
      </c>
      <c r="P4111" s="2">
        <v>44454</v>
      </c>
      <c r="Q4111" s="2">
        <v>45820</v>
      </c>
      <c r="R4111" s="1" t="s">
        <v>6883</v>
      </c>
      <c r="S4111" s="1" t="s">
        <v>6910</v>
      </c>
      <c r="T4111" s="1" t="s">
        <v>23</v>
      </c>
      <c r="U4111">
        <v>2498</v>
      </c>
      <c r="V4111" s="1" t="s">
        <v>19</v>
      </c>
      <c r="W4111" s="1" t="s">
        <v>106</v>
      </c>
      <c r="X4111" s="2">
        <f t="shared" ca="1" si="64"/>
        <v>45937</v>
      </c>
      <c r="Y4111" s="1">
        <f ca="1">ROUND(YEARFRAC(Merge1[[#This Row],[Join_Date]],Merge1[[#This Row],[Today]], 3),0)</f>
        <v>4</v>
      </c>
      <c r="Z4111" s="1" t="str" cm="1">
        <f t="array" aca="1" ref="Z4111" ca="1">_xlfn.IFS(
   Merge1[[#This Row],[Customer Tenure]]&lt;=2,"New",
   Merge1[[#This Row],[Customer Tenure]]&lt;=5,"Emerging",
  Merge1[[#This Row],[Customer Tenure]]&lt;9,"Established",
   TRUE,"Loyal"
)</f>
        <v>Emerging</v>
      </c>
      <c r="AA4111" s="1" t="str" cm="1">
        <f t="array" ref="AA4111">_xlfn.IFS(Merge1[[#This Row],[Income]]&lt;=30000,"Low",Merge1[[#This Row],[Income]]&lt;=60000,"Medium",Merge1[[#This Row],[Income]]&lt;=100000,"High", Merge1[[#This Row],[Income]]&gt;100000," Premium")</f>
        <v xml:space="preserve"> Premium</v>
      </c>
      <c r="AB4111" s="1" t="str" cm="1">
        <f t="array" ref="AB4111">_xlfn.IFS(Merge1[[#This Row],[Age]]&lt;= 28,"Gen Z", Merge1[[#This Row],[Age]]&lt;=44,"Millennials", Merge1[[#This Row],[Age]]&lt;=60,"Gen X", Merge1[[#This Row],[Age]]&gt;60,"Baby Boomers")</f>
        <v>Baby Boomers</v>
      </c>
      <c r="AC4111" s="1" t="str" cm="1">
        <f t="array" ref="AC4111">_xlfn.IFS(
    Merge1[[#This Row],[Balance]]&lt;=50000,"Low",
    Merge1[[#This Row],[Balance]]&lt;=200000,"Medium",
    Merge1[[#This Row],[Balance]]&gt;200000,"High"
)</f>
        <v>Medium</v>
      </c>
    </row>
    <row r="4112" spans="1:29" x14ac:dyDescent="0.25">
      <c r="A4112" s="1" t="s">
        <v>1356</v>
      </c>
      <c r="B4112" s="1" t="s">
        <v>6021</v>
      </c>
      <c r="C4112" s="1" t="s">
        <v>5832</v>
      </c>
      <c r="D4112" s="2">
        <v>45046</v>
      </c>
      <c r="E4112">
        <v>397745</v>
      </c>
      <c r="F4112">
        <v>708</v>
      </c>
      <c r="G4112">
        <v>333634</v>
      </c>
      <c r="H4112" s="1" t="s">
        <v>5833</v>
      </c>
      <c r="I4112" s="1" t="s">
        <v>6773</v>
      </c>
      <c r="J4112" s="1" t="s">
        <v>6240</v>
      </c>
      <c r="K4112">
        <v>45</v>
      </c>
      <c r="L4112" s="1" t="s">
        <v>6260</v>
      </c>
      <c r="M4112" s="1" t="s">
        <v>6242</v>
      </c>
      <c r="N4112">
        <v>121520</v>
      </c>
      <c r="O4112" s="1" t="s">
        <v>6248</v>
      </c>
      <c r="P4112" s="2">
        <v>44111</v>
      </c>
      <c r="Q4112" s="2">
        <v>45727</v>
      </c>
      <c r="R4112" s="1" t="s">
        <v>6899</v>
      </c>
      <c r="S4112" s="1" t="s">
        <v>6914</v>
      </c>
      <c r="T4112" s="1" t="s">
        <v>14</v>
      </c>
      <c r="U4112">
        <v>8818</v>
      </c>
      <c r="V4112" s="1" t="s">
        <v>15</v>
      </c>
      <c r="W4112" s="1" t="s">
        <v>16</v>
      </c>
      <c r="X4112" s="2">
        <f t="shared" ca="1" si="64"/>
        <v>45937</v>
      </c>
      <c r="Y4112" s="1">
        <f ca="1">ROUND(YEARFRAC(Merge1[[#This Row],[Join_Date]],Merge1[[#This Row],[Today]], 3),0)</f>
        <v>5</v>
      </c>
      <c r="Z4112" s="1" t="str" cm="1">
        <f t="array" aca="1" ref="Z4112" ca="1">_xlfn.IFS(
   Merge1[[#This Row],[Customer Tenure]]&lt;=2,"New",
   Merge1[[#This Row],[Customer Tenure]]&lt;=5,"Emerging",
  Merge1[[#This Row],[Customer Tenure]]&lt;9,"Established",
   TRUE,"Loyal"
)</f>
        <v>Emerging</v>
      </c>
      <c r="AA4112" s="1" t="str" cm="1">
        <f t="array" ref="AA4112">_xlfn.IFS(Merge1[[#This Row],[Income]]&lt;=30000,"Low",Merge1[[#This Row],[Income]]&lt;=60000,"Medium",Merge1[[#This Row],[Income]]&lt;=100000,"High", Merge1[[#This Row],[Income]]&gt;100000," Premium")</f>
        <v xml:space="preserve"> Premium</v>
      </c>
      <c r="AB4112" s="1" t="str" cm="1">
        <f t="array" ref="AB4112">_xlfn.IFS(Merge1[[#This Row],[Age]]&lt;= 28,"Gen Z", Merge1[[#This Row],[Age]]&lt;=44,"Millennials", Merge1[[#This Row],[Age]]&lt;=60,"Gen X", Merge1[[#This Row],[Age]]&gt;60,"Baby Boomers")</f>
        <v>Gen X</v>
      </c>
      <c r="AC4112" s="1" t="str" cm="1">
        <f t="array" ref="AC4112">_xlfn.IFS(
    Merge1[[#This Row],[Balance]]&lt;=50000,"Low",
    Merge1[[#This Row],[Balance]]&lt;=200000,"Medium",
    Merge1[[#This Row],[Balance]]&gt;200000,"High"
)</f>
        <v>High</v>
      </c>
    </row>
    <row r="4113" spans="1:29" x14ac:dyDescent="0.25">
      <c r="A4113" s="1" t="s">
        <v>696</v>
      </c>
      <c r="B4113" s="1" t="s">
        <v>6055</v>
      </c>
      <c r="C4113" s="1" t="s">
        <v>5846</v>
      </c>
      <c r="D4113" s="2">
        <v>43493</v>
      </c>
      <c r="E4113">
        <v>420162</v>
      </c>
      <c r="F4113">
        <v>318</v>
      </c>
      <c r="G4113">
        <v>0</v>
      </c>
      <c r="H4113" s="1" t="s">
        <v>5833</v>
      </c>
      <c r="I4113" s="1" t="s">
        <v>6365</v>
      </c>
      <c r="J4113" s="1" t="s">
        <v>6245</v>
      </c>
      <c r="K4113">
        <v>72</v>
      </c>
      <c r="L4113" s="1" t="s">
        <v>6260</v>
      </c>
      <c r="M4113" s="1" t="s">
        <v>6242</v>
      </c>
      <c r="N4113">
        <v>145991</v>
      </c>
      <c r="O4113" s="1" t="s">
        <v>6243</v>
      </c>
      <c r="P4113" s="2">
        <v>44205</v>
      </c>
      <c r="Q4113" s="2">
        <v>45223</v>
      </c>
      <c r="R4113" s="1" t="s">
        <v>6912</v>
      </c>
      <c r="S4113" s="1" t="s">
        <v>6913</v>
      </c>
      <c r="T4113" s="1" t="s">
        <v>23</v>
      </c>
      <c r="U4113">
        <v>2428</v>
      </c>
      <c r="V4113" s="1" t="s">
        <v>10</v>
      </c>
      <c r="W4113" s="1" t="s">
        <v>55</v>
      </c>
      <c r="X4113" s="2">
        <f t="shared" ca="1" si="64"/>
        <v>45937</v>
      </c>
      <c r="Y4113" s="1">
        <f ca="1">ROUND(YEARFRAC(Merge1[[#This Row],[Join_Date]],Merge1[[#This Row],[Today]], 3),0)</f>
        <v>5</v>
      </c>
      <c r="Z4113" s="1" t="str" cm="1">
        <f t="array" aca="1" ref="Z4113" ca="1">_xlfn.IFS(
   Merge1[[#This Row],[Customer Tenure]]&lt;=2,"New",
   Merge1[[#This Row],[Customer Tenure]]&lt;=5,"Emerging",
  Merge1[[#This Row],[Customer Tenure]]&lt;9,"Established",
   TRUE,"Loyal"
)</f>
        <v>Emerging</v>
      </c>
      <c r="AA4113" s="1" t="str" cm="1">
        <f t="array" ref="AA4113">_xlfn.IFS(Merge1[[#This Row],[Income]]&lt;=30000,"Low",Merge1[[#This Row],[Income]]&lt;=60000,"Medium",Merge1[[#This Row],[Income]]&lt;=100000,"High", Merge1[[#This Row],[Income]]&gt;100000," Premium")</f>
        <v xml:space="preserve"> Premium</v>
      </c>
      <c r="AB4113" s="1" t="str" cm="1">
        <f t="array" ref="AB4113">_xlfn.IFS(Merge1[[#This Row],[Age]]&lt;= 28,"Gen Z", Merge1[[#This Row],[Age]]&lt;=44,"Millennials", Merge1[[#This Row],[Age]]&lt;=60,"Gen X", Merge1[[#This Row],[Age]]&gt;60,"Baby Boomers")</f>
        <v>Baby Boomers</v>
      </c>
      <c r="AC4113" s="1" t="str" cm="1">
        <f t="array" ref="AC4113">_xlfn.IFS(
    Merge1[[#This Row],[Balance]]&lt;=50000,"Low",
    Merge1[[#This Row],[Balance]]&lt;=200000,"Medium",
    Merge1[[#This Row],[Balance]]&gt;200000,"High"
)</f>
        <v>High</v>
      </c>
    </row>
    <row r="4114" spans="1:29" x14ac:dyDescent="0.25">
      <c r="A4114" s="1" t="s">
        <v>805</v>
      </c>
      <c r="B4114" s="1" t="s">
        <v>5930</v>
      </c>
      <c r="C4114" s="1" t="s">
        <v>5835</v>
      </c>
      <c r="D4114" s="2">
        <v>44565</v>
      </c>
      <c r="E4114">
        <v>355566</v>
      </c>
      <c r="F4114">
        <v>572</v>
      </c>
      <c r="G4114">
        <v>352236</v>
      </c>
      <c r="H4114" s="1" t="s">
        <v>5833</v>
      </c>
      <c r="I4114" s="1" t="s">
        <v>6703</v>
      </c>
      <c r="J4114" s="1" t="s">
        <v>6245</v>
      </c>
      <c r="K4114">
        <v>20</v>
      </c>
      <c r="L4114" s="1" t="s">
        <v>6256</v>
      </c>
      <c r="M4114" s="1" t="s">
        <v>6242</v>
      </c>
      <c r="N4114">
        <v>28946</v>
      </c>
      <c r="O4114" s="1" t="s">
        <v>6248</v>
      </c>
      <c r="P4114" s="2">
        <v>42442</v>
      </c>
      <c r="Q4114" s="2">
        <v>45596</v>
      </c>
      <c r="R4114" s="1" t="s">
        <v>6912</v>
      </c>
      <c r="S4114" s="1" t="s">
        <v>6917</v>
      </c>
      <c r="T4114" s="1" t="s">
        <v>14</v>
      </c>
      <c r="U4114">
        <v>37</v>
      </c>
      <c r="V4114" s="1" t="s">
        <v>24</v>
      </c>
      <c r="W4114" s="1" t="s">
        <v>11</v>
      </c>
      <c r="X4114" s="2">
        <f t="shared" ca="1" si="64"/>
        <v>45937</v>
      </c>
      <c r="Y4114" s="1">
        <f ca="1">ROUND(YEARFRAC(Merge1[[#This Row],[Join_Date]],Merge1[[#This Row],[Today]], 3),0)</f>
        <v>10</v>
      </c>
      <c r="Z4114" s="1" t="str" cm="1">
        <f t="array" aca="1" ref="Z4114" ca="1">_xlfn.IFS(
   Merge1[[#This Row],[Customer Tenure]]&lt;=2,"New",
   Merge1[[#This Row],[Customer Tenure]]&lt;=5,"Emerging",
  Merge1[[#This Row],[Customer Tenure]]&lt;9,"Established",
   TRUE,"Loyal"
)</f>
        <v>Loyal</v>
      </c>
      <c r="AA4114" s="1" t="str" cm="1">
        <f t="array" ref="AA4114">_xlfn.IFS(Merge1[[#This Row],[Income]]&lt;=30000,"Low",Merge1[[#This Row],[Income]]&lt;=60000,"Medium",Merge1[[#This Row],[Income]]&lt;=100000,"High", Merge1[[#This Row],[Income]]&gt;100000," Premium")</f>
        <v>Low</v>
      </c>
      <c r="AB4114" s="1" t="str" cm="1">
        <f t="array" ref="AB4114">_xlfn.IFS(Merge1[[#This Row],[Age]]&lt;= 28,"Gen Z", Merge1[[#This Row],[Age]]&lt;=44,"Millennials", Merge1[[#This Row],[Age]]&lt;=60,"Gen X", Merge1[[#This Row],[Age]]&gt;60,"Baby Boomers")</f>
        <v>Gen Z</v>
      </c>
      <c r="AC4114" s="1" t="str" cm="1">
        <f t="array" ref="AC4114">_xlfn.IFS(
    Merge1[[#This Row],[Balance]]&lt;=50000,"Low",
    Merge1[[#This Row],[Balance]]&lt;=200000,"Medium",
    Merge1[[#This Row],[Balance]]&gt;200000,"High"
)</f>
        <v>High</v>
      </c>
    </row>
    <row r="4115" spans="1:29" x14ac:dyDescent="0.25">
      <c r="A4115" s="1" t="s">
        <v>501</v>
      </c>
      <c r="B4115" s="1" t="s">
        <v>6114</v>
      </c>
      <c r="C4115" s="1" t="s">
        <v>5846</v>
      </c>
      <c r="D4115" s="2">
        <v>45173</v>
      </c>
      <c r="E4115">
        <v>398102</v>
      </c>
      <c r="F4115">
        <v>802</v>
      </c>
      <c r="G4115">
        <v>0</v>
      </c>
      <c r="H4115" s="1" t="s">
        <v>5833</v>
      </c>
      <c r="I4115" s="1" t="s">
        <v>6810</v>
      </c>
      <c r="J4115" s="1" t="s">
        <v>6245</v>
      </c>
      <c r="K4115">
        <v>50</v>
      </c>
      <c r="L4115" s="1" t="s">
        <v>6260</v>
      </c>
      <c r="M4115" s="1" t="s">
        <v>6266</v>
      </c>
      <c r="N4115">
        <v>99671</v>
      </c>
      <c r="O4115" s="1" t="s">
        <v>6243</v>
      </c>
      <c r="P4115" s="2">
        <v>42416</v>
      </c>
      <c r="Q4115" s="2">
        <v>45349</v>
      </c>
      <c r="R4115" s="1" t="s">
        <v>6885</v>
      </c>
      <c r="S4115" s="1" t="s">
        <v>6886</v>
      </c>
      <c r="T4115" s="1" t="s">
        <v>28</v>
      </c>
      <c r="U4115">
        <v>8217</v>
      </c>
      <c r="V4115" s="1" t="s">
        <v>24</v>
      </c>
      <c r="W4115" s="1" t="s">
        <v>50</v>
      </c>
      <c r="X4115" s="2">
        <f t="shared" ca="1" si="64"/>
        <v>45937</v>
      </c>
      <c r="Y4115" s="1">
        <f ca="1">ROUND(YEARFRAC(Merge1[[#This Row],[Join_Date]],Merge1[[#This Row],[Today]], 3),0)</f>
        <v>10</v>
      </c>
      <c r="Z4115" s="1" t="str" cm="1">
        <f t="array" aca="1" ref="Z4115" ca="1">_xlfn.IFS(
   Merge1[[#This Row],[Customer Tenure]]&lt;=2,"New",
   Merge1[[#This Row],[Customer Tenure]]&lt;=5,"Emerging",
  Merge1[[#This Row],[Customer Tenure]]&lt;9,"Established",
   TRUE,"Loyal"
)</f>
        <v>Loyal</v>
      </c>
      <c r="AA4115" s="1" t="str" cm="1">
        <f t="array" ref="AA4115">_xlfn.IFS(Merge1[[#This Row],[Income]]&lt;=30000,"Low",Merge1[[#This Row],[Income]]&lt;=60000,"Medium",Merge1[[#This Row],[Income]]&lt;=100000,"High", Merge1[[#This Row],[Income]]&gt;100000," Premium")</f>
        <v>High</v>
      </c>
      <c r="AB4115" s="1" t="str" cm="1">
        <f t="array" ref="AB4115">_xlfn.IFS(Merge1[[#This Row],[Age]]&lt;= 28,"Gen Z", Merge1[[#This Row],[Age]]&lt;=44,"Millennials", Merge1[[#This Row],[Age]]&lt;=60,"Gen X", Merge1[[#This Row],[Age]]&gt;60,"Baby Boomers")</f>
        <v>Gen X</v>
      </c>
      <c r="AC4115" s="1" t="str" cm="1">
        <f t="array" ref="AC4115">_xlfn.IFS(
    Merge1[[#This Row],[Balance]]&lt;=50000,"Low",
    Merge1[[#This Row],[Balance]]&lt;=200000,"Medium",
    Merge1[[#This Row],[Balance]]&gt;200000,"High"
)</f>
        <v>High</v>
      </c>
    </row>
    <row r="4116" spans="1:29" x14ac:dyDescent="0.25">
      <c r="A4116" s="1" t="s">
        <v>453</v>
      </c>
      <c r="B4116" s="1" t="s">
        <v>6146</v>
      </c>
      <c r="C4116" s="1" t="s">
        <v>5842</v>
      </c>
      <c r="D4116" s="2">
        <v>45392</v>
      </c>
      <c r="E4116">
        <v>115945</v>
      </c>
      <c r="F4116">
        <v>566</v>
      </c>
      <c r="G4116">
        <v>0</v>
      </c>
      <c r="H4116" s="1" t="s">
        <v>5833</v>
      </c>
      <c r="I4116" s="1" t="s">
        <v>6692</v>
      </c>
      <c r="J4116" s="1" t="s">
        <v>6245</v>
      </c>
      <c r="K4116">
        <v>30</v>
      </c>
      <c r="L4116" s="1" t="s">
        <v>6256</v>
      </c>
      <c r="M4116" s="1" t="s">
        <v>6251</v>
      </c>
      <c r="N4116">
        <v>112447</v>
      </c>
      <c r="O4116" s="1" t="s">
        <v>6243</v>
      </c>
      <c r="P4116" s="2">
        <v>43847</v>
      </c>
      <c r="Q4116" s="2">
        <v>45263</v>
      </c>
      <c r="R4116" s="1" t="s">
        <v>6904</v>
      </c>
      <c r="S4116" s="1" t="s">
        <v>6905</v>
      </c>
      <c r="T4116" s="1" t="s">
        <v>28</v>
      </c>
      <c r="U4116">
        <v>8534</v>
      </c>
      <c r="V4116" s="1" t="s">
        <v>15</v>
      </c>
      <c r="W4116" s="1" t="s">
        <v>50</v>
      </c>
      <c r="X4116" s="2">
        <f t="shared" ca="1" si="64"/>
        <v>45937</v>
      </c>
      <c r="Y4116" s="1">
        <f ca="1">ROUND(YEARFRAC(Merge1[[#This Row],[Join_Date]],Merge1[[#This Row],[Today]], 3),0)</f>
        <v>6</v>
      </c>
      <c r="Z4116" s="1" t="str" cm="1">
        <f t="array" aca="1" ref="Z4116" ca="1">_xlfn.IFS(
   Merge1[[#This Row],[Customer Tenure]]&lt;=2,"New",
   Merge1[[#This Row],[Customer Tenure]]&lt;=5,"Emerging",
  Merge1[[#This Row],[Customer Tenure]]&lt;9,"Established",
   TRUE,"Loyal"
)</f>
        <v>Established</v>
      </c>
      <c r="AA4116" s="1" t="str" cm="1">
        <f t="array" ref="AA4116">_xlfn.IFS(Merge1[[#This Row],[Income]]&lt;=30000,"Low",Merge1[[#This Row],[Income]]&lt;=60000,"Medium",Merge1[[#This Row],[Income]]&lt;=100000,"High", Merge1[[#This Row],[Income]]&gt;100000," Premium")</f>
        <v xml:space="preserve"> Premium</v>
      </c>
      <c r="AB4116" s="1" t="str" cm="1">
        <f t="array" ref="AB4116">_xlfn.IFS(Merge1[[#This Row],[Age]]&lt;= 28,"Gen Z", Merge1[[#This Row],[Age]]&lt;=44,"Millennials", Merge1[[#This Row],[Age]]&lt;=60,"Gen X", Merge1[[#This Row],[Age]]&gt;60,"Baby Boomers")</f>
        <v>Millennials</v>
      </c>
      <c r="AC4116" s="1" t="str" cm="1">
        <f t="array" ref="AC4116">_xlfn.IFS(
    Merge1[[#This Row],[Balance]]&lt;=50000,"Low",
    Merge1[[#This Row],[Balance]]&lt;=200000,"Medium",
    Merge1[[#This Row],[Balance]]&gt;200000,"High"
)</f>
        <v>Medium</v>
      </c>
    </row>
    <row r="4117" spans="1:29" x14ac:dyDescent="0.25">
      <c r="A4117" s="1" t="s">
        <v>227</v>
      </c>
      <c r="B4117" s="1" t="s">
        <v>6113</v>
      </c>
      <c r="C4117" s="1" t="s">
        <v>5842</v>
      </c>
      <c r="D4117" s="2">
        <v>42567</v>
      </c>
      <c r="E4117">
        <v>45066</v>
      </c>
      <c r="F4117">
        <v>330</v>
      </c>
      <c r="G4117">
        <v>0</v>
      </c>
      <c r="H4117" s="1" t="s">
        <v>5833</v>
      </c>
      <c r="I4117" s="1" t="s">
        <v>6781</v>
      </c>
      <c r="J4117" s="1" t="s">
        <v>6240</v>
      </c>
      <c r="K4117">
        <v>26</v>
      </c>
      <c r="L4117" s="1" t="s">
        <v>6256</v>
      </c>
      <c r="M4117" s="1" t="s">
        <v>6247</v>
      </c>
      <c r="N4117">
        <v>106475</v>
      </c>
      <c r="O4117" s="1" t="s">
        <v>6243</v>
      </c>
      <c r="P4117" s="2">
        <v>45133</v>
      </c>
      <c r="Q4117" s="2">
        <v>45811</v>
      </c>
      <c r="R4117" s="1" t="s">
        <v>6883</v>
      </c>
      <c r="S4117" s="1" t="s">
        <v>6910</v>
      </c>
      <c r="T4117" s="1" t="s">
        <v>9</v>
      </c>
      <c r="U4117">
        <v>7987</v>
      </c>
      <c r="V4117" s="1" t="s">
        <v>15</v>
      </c>
      <c r="W4117" s="1" t="s">
        <v>40</v>
      </c>
      <c r="X4117" s="2">
        <f t="shared" ca="1" si="64"/>
        <v>45937</v>
      </c>
      <c r="Y4117" s="1">
        <f ca="1">ROUND(YEARFRAC(Merge1[[#This Row],[Join_Date]],Merge1[[#This Row],[Today]], 3),0)</f>
        <v>2</v>
      </c>
      <c r="Z4117" s="1" t="str" cm="1">
        <f t="array" aca="1" ref="Z4117" ca="1">_xlfn.IFS(
   Merge1[[#This Row],[Customer Tenure]]&lt;=2,"New",
   Merge1[[#This Row],[Customer Tenure]]&lt;=5,"Emerging",
  Merge1[[#This Row],[Customer Tenure]]&lt;9,"Established",
   TRUE,"Loyal"
)</f>
        <v>New</v>
      </c>
      <c r="AA4117" s="1" t="str" cm="1">
        <f t="array" ref="AA4117">_xlfn.IFS(Merge1[[#This Row],[Income]]&lt;=30000,"Low",Merge1[[#This Row],[Income]]&lt;=60000,"Medium",Merge1[[#This Row],[Income]]&lt;=100000,"High", Merge1[[#This Row],[Income]]&gt;100000," Premium")</f>
        <v xml:space="preserve"> Premium</v>
      </c>
      <c r="AB4117" s="1" t="str" cm="1">
        <f t="array" ref="AB4117">_xlfn.IFS(Merge1[[#This Row],[Age]]&lt;= 28,"Gen Z", Merge1[[#This Row],[Age]]&lt;=44,"Millennials", Merge1[[#This Row],[Age]]&lt;=60,"Gen X", Merge1[[#This Row],[Age]]&gt;60,"Baby Boomers")</f>
        <v>Gen Z</v>
      </c>
      <c r="AC4117" s="1" t="str" cm="1">
        <f t="array" ref="AC4117">_xlfn.IFS(
    Merge1[[#This Row],[Balance]]&lt;=50000,"Low",
    Merge1[[#This Row],[Balance]]&lt;=200000,"Medium",
    Merge1[[#This Row],[Balance]]&gt;200000,"High"
)</f>
        <v>Low</v>
      </c>
    </row>
    <row r="4118" spans="1:29" x14ac:dyDescent="0.25">
      <c r="A4118" s="1" t="s">
        <v>3009</v>
      </c>
      <c r="B4118" s="1" t="s">
        <v>5891</v>
      </c>
      <c r="C4118" s="1" t="s">
        <v>5832</v>
      </c>
      <c r="D4118" s="2">
        <v>42287</v>
      </c>
      <c r="E4118">
        <v>491006</v>
      </c>
      <c r="F4118">
        <v>761</v>
      </c>
      <c r="G4118">
        <v>349572</v>
      </c>
      <c r="H4118" s="1" t="s">
        <v>5833</v>
      </c>
      <c r="I4118" s="1" t="s">
        <v>6318</v>
      </c>
      <c r="J4118" s="1" t="s">
        <v>6245</v>
      </c>
      <c r="K4118">
        <v>33</v>
      </c>
      <c r="L4118" s="1" t="s">
        <v>6260</v>
      </c>
      <c r="M4118" s="1" t="s">
        <v>6266</v>
      </c>
      <c r="N4118">
        <v>53660</v>
      </c>
      <c r="O4118" s="1" t="s">
        <v>6248</v>
      </c>
      <c r="P4118" s="2">
        <v>44992</v>
      </c>
      <c r="Q4118" s="2">
        <v>45318</v>
      </c>
      <c r="R4118" s="1" t="s">
        <v>6902</v>
      </c>
      <c r="S4118" s="1" t="s">
        <v>6903</v>
      </c>
      <c r="T4118" s="1" t="s">
        <v>23</v>
      </c>
      <c r="U4118">
        <v>4671</v>
      </c>
      <c r="V4118" s="1" t="s">
        <v>19</v>
      </c>
      <c r="W4118" s="1" t="s">
        <v>20</v>
      </c>
      <c r="X4118" s="2">
        <f t="shared" ca="1" si="64"/>
        <v>45937</v>
      </c>
      <c r="Y4118" s="1">
        <f ca="1">ROUND(YEARFRAC(Merge1[[#This Row],[Join_Date]],Merge1[[#This Row],[Today]], 3),0)</f>
        <v>3</v>
      </c>
      <c r="Z4118" s="1" t="str" cm="1">
        <f t="array" aca="1" ref="Z4118" ca="1">_xlfn.IFS(
   Merge1[[#This Row],[Customer Tenure]]&lt;=2,"New",
   Merge1[[#This Row],[Customer Tenure]]&lt;=5,"Emerging",
  Merge1[[#This Row],[Customer Tenure]]&lt;9,"Established",
   TRUE,"Loyal"
)</f>
        <v>Emerging</v>
      </c>
      <c r="AA4118" s="1" t="str" cm="1">
        <f t="array" ref="AA4118">_xlfn.IFS(Merge1[[#This Row],[Income]]&lt;=30000,"Low",Merge1[[#This Row],[Income]]&lt;=60000,"Medium",Merge1[[#This Row],[Income]]&lt;=100000,"High", Merge1[[#This Row],[Income]]&gt;100000," Premium")</f>
        <v>Medium</v>
      </c>
      <c r="AB4118" s="1" t="str" cm="1">
        <f t="array" ref="AB4118">_xlfn.IFS(Merge1[[#This Row],[Age]]&lt;= 28,"Gen Z", Merge1[[#This Row],[Age]]&lt;=44,"Millennials", Merge1[[#This Row],[Age]]&lt;=60,"Gen X", Merge1[[#This Row],[Age]]&gt;60,"Baby Boomers")</f>
        <v>Millennials</v>
      </c>
      <c r="AC4118" s="1" t="str" cm="1">
        <f t="array" ref="AC4118">_xlfn.IFS(
    Merge1[[#This Row],[Balance]]&lt;=50000,"Low",
    Merge1[[#This Row],[Balance]]&lt;=200000,"Medium",
    Merge1[[#This Row],[Balance]]&gt;200000,"High"
)</f>
        <v>High</v>
      </c>
    </row>
    <row r="4119" spans="1:29" x14ac:dyDescent="0.25">
      <c r="A4119" s="1" t="s">
        <v>1324</v>
      </c>
      <c r="B4119" s="1" t="s">
        <v>6160</v>
      </c>
      <c r="C4119" s="1" t="s">
        <v>5842</v>
      </c>
      <c r="D4119" s="2">
        <v>44298</v>
      </c>
      <c r="E4119">
        <v>110130</v>
      </c>
      <c r="F4119">
        <v>826</v>
      </c>
      <c r="G4119">
        <v>0</v>
      </c>
      <c r="H4119" s="1" t="s">
        <v>5833</v>
      </c>
      <c r="I4119" s="1" t="s">
        <v>6666</v>
      </c>
      <c r="J4119" s="1" t="s">
        <v>6240</v>
      </c>
      <c r="K4119">
        <v>39</v>
      </c>
      <c r="L4119" s="1" t="s">
        <v>6241</v>
      </c>
      <c r="M4119" s="1" t="s">
        <v>6257</v>
      </c>
      <c r="N4119">
        <v>118818</v>
      </c>
      <c r="O4119" s="1" t="s">
        <v>6248</v>
      </c>
      <c r="P4119" s="2">
        <v>43494</v>
      </c>
      <c r="Q4119" s="2">
        <v>45613</v>
      </c>
      <c r="R4119" s="1" t="s">
        <v>6887</v>
      </c>
      <c r="S4119" s="1" t="s">
        <v>6901</v>
      </c>
      <c r="T4119" s="1" t="s">
        <v>28</v>
      </c>
      <c r="U4119">
        <v>4559</v>
      </c>
      <c r="V4119" s="1" t="s">
        <v>10</v>
      </c>
      <c r="W4119" s="1" t="s">
        <v>45</v>
      </c>
      <c r="X4119" s="2">
        <f t="shared" ca="1" si="64"/>
        <v>45937</v>
      </c>
      <c r="Y4119" s="1">
        <f ca="1">ROUND(YEARFRAC(Merge1[[#This Row],[Join_Date]],Merge1[[#This Row],[Today]], 3),0)</f>
        <v>7</v>
      </c>
      <c r="Z4119" s="1" t="str" cm="1">
        <f t="array" aca="1" ref="Z4119" ca="1">_xlfn.IFS(
   Merge1[[#This Row],[Customer Tenure]]&lt;=2,"New",
   Merge1[[#This Row],[Customer Tenure]]&lt;=5,"Emerging",
  Merge1[[#This Row],[Customer Tenure]]&lt;9,"Established",
   TRUE,"Loyal"
)</f>
        <v>Established</v>
      </c>
      <c r="AA4119" s="1" t="str" cm="1">
        <f t="array" ref="AA4119">_xlfn.IFS(Merge1[[#This Row],[Income]]&lt;=30000,"Low",Merge1[[#This Row],[Income]]&lt;=60000,"Medium",Merge1[[#This Row],[Income]]&lt;=100000,"High", Merge1[[#This Row],[Income]]&gt;100000," Premium")</f>
        <v xml:space="preserve"> Premium</v>
      </c>
      <c r="AB4119" s="1" t="str" cm="1">
        <f t="array" ref="AB4119">_xlfn.IFS(Merge1[[#This Row],[Age]]&lt;= 28,"Gen Z", Merge1[[#This Row],[Age]]&lt;=44,"Millennials", Merge1[[#This Row],[Age]]&lt;=60,"Gen X", Merge1[[#This Row],[Age]]&gt;60,"Baby Boomers")</f>
        <v>Millennials</v>
      </c>
      <c r="AC4119" s="1" t="str" cm="1">
        <f t="array" ref="AC4119">_xlfn.IFS(
    Merge1[[#This Row],[Balance]]&lt;=50000,"Low",
    Merge1[[#This Row],[Balance]]&lt;=200000,"Medium",
    Merge1[[#This Row],[Balance]]&gt;200000,"High"
)</f>
        <v>Medium</v>
      </c>
    </row>
    <row r="4120" spans="1:29" x14ac:dyDescent="0.25">
      <c r="A4120" s="1" t="s">
        <v>146</v>
      </c>
      <c r="B4120" s="1" t="s">
        <v>6219</v>
      </c>
      <c r="C4120" s="1" t="s">
        <v>5842</v>
      </c>
      <c r="D4120" s="2">
        <v>45317</v>
      </c>
      <c r="E4120">
        <v>497599</v>
      </c>
      <c r="F4120">
        <v>819</v>
      </c>
      <c r="G4120">
        <v>0</v>
      </c>
      <c r="H4120" s="1" t="s">
        <v>5833</v>
      </c>
      <c r="I4120" s="1" t="s">
        <v>6382</v>
      </c>
      <c r="J4120" s="1" t="s">
        <v>6245</v>
      </c>
      <c r="K4120">
        <v>43</v>
      </c>
      <c r="L4120" s="1" t="s">
        <v>6256</v>
      </c>
      <c r="M4120" s="1" t="s">
        <v>6257</v>
      </c>
      <c r="N4120">
        <v>27314</v>
      </c>
      <c r="O4120" s="1" t="s">
        <v>6248</v>
      </c>
      <c r="P4120" s="2">
        <v>44706</v>
      </c>
      <c r="Q4120" s="2">
        <v>45558</v>
      </c>
      <c r="R4120" s="1" t="s">
        <v>6897</v>
      </c>
      <c r="S4120" s="1" t="s">
        <v>6898</v>
      </c>
      <c r="T4120" s="1" t="s">
        <v>9</v>
      </c>
      <c r="U4120">
        <v>3963</v>
      </c>
      <c r="V4120" s="1" t="s">
        <v>19</v>
      </c>
      <c r="W4120" s="1" t="s">
        <v>106</v>
      </c>
      <c r="X4120" s="2">
        <f t="shared" ca="1" si="64"/>
        <v>45937</v>
      </c>
      <c r="Y4120" s="1">
        <f ca="1">ROUND(YEARFRAC(Merge1[[#This Row],[Join_Date]],Merge1[[#This Row],[Today]], 3),0)</f>
        <v>3</v>
      </c>
      <c r="Z4120" s="1" t="str" cm="1">
        <f t="array" aca="1" ref="Z4120" ca="1">_xlfn.IFS(
   Merge1[[#This Row],[Customer Tenure]]&lt;=2,"New",
   Merge1[[#This Row],[Customer Tenure]]&lt;=5,"Emerging",
  Merge1[[#This Row],[Customer Tenure]]&lt;9,"Established",
   TRUE,"Loyal"
)</f>
        <v>Emerging</v>
      </c>
      <c r="AA4120" s="1" t="str" cm="1">
        <f t="array" ref="AA4120">_xlfn.IFS(Merge1[[#This Row],[Income]]&lt;=30000,"Low",Merge1[[#This Row],[Income]]&lt;=60000,"Medium",Merge1[[#This Row],[Income]]&lt;=100000,"High", Merge1[[#This Row],[Income]]&gt;100000," Premium")</f>
        <v>Low</v>
      </c>
      <c r="AB4120" s="1" t="str" cm="1">
        <f t="array" ref="AB4120">_xlfn.IFS(Merge1[[#This Row],[Age]]&lt;= 28,"Gen Z", Merge1[[#This Row],[Age]]&lt;=44,"Millennials", Merge1[[#This Row],[Age]]&lt;=60,"Gen X", Merge1[[#This Row],[Age]]&gt;60,"Baby Boomers")</f>
        <v>Millennials</v>
      </c>
      <c r="AC4120" s="1" t="str" cm="1">
        <f t="array" ref="AC4120">_xlfn.IFS(
    Merge1[[#This Row],[Balance]]&lt;=50000,"Low",
    Merge1[[#This Row],[Balance]]&lt;=200000,"Medium",
    Merge1[[#This Row],[Balance]]&gt;200000,"High"
)</f>
        <v>High</v>
      </c>
    </row>
    <row r="4121" spans="1:29" x14ac:dyDescent="0.25">
      <c r="A4121" s="1" t="s">
        <v>1209</v>
      </c>
      <c r="B4121" s="1" t="s">
        <v>5848</v>
      </c>
      <c r="C4121" s="1" t="s">
        <v>5832</v>
      </c>
      <c r="D4121" s="2">
        <v>44010</v>
      </c>
      <c r="E4121">
        <v>431722</v>
      </c>
      <c r="F4121">
        <v>746</v>
      </c>
      <c r="G4121">
        <v>278365</v>
      </c>
      <c r="H4121" s="1" t="s">
        <v>5833</v>
      </c>
      <c r="I4121" s="1" t="s">
        <v>6397</v>
      </c>
      <c r="J4121" s="1" t="s">
        <v>6240</v>
      </c>
      <c r="K4121">
        <v>65</v>
      </c>
      <c r="L4121" s="1" t="s">
        <v>6241</v>
      </c>
      <c r="M4121" s="1" t="s">
        <v>6257</v>
      </c>
      <c r="N4121">
        <v>94553</v>
      </c>
      <c r="O4121" s="1" t="s">
        <v>6243</v>
      </c>
      <c r="P4121" s="2">
        <v>45706</v>
      </c>
      <c r="Q4121" s="2">
        <v>45796</v>
      </c>
      <c r="R4121" s="1" t="s">
        <v>6906</v>
      </c>
      <c r="S4121" s="1" t="s">
        <v>6907</v>
      </c>
      <c r="T4121" s="1" t="s">
        <v>23</v>
      </c>
      <c r="U4121">
        <v>4271</v>
      </c>
      <c r="V4121" s="1" t="s">
        <v>19</v>
      </c>
      <c r="W4121" s="1" t="s">
        <v>106</v>
      </c>
      <c r="X4121" s="2">
        <f t="shared" ca="1" si="64"/>
        <v>45937</v>
      </c>
      <c r="Y4121" s="1">
        <f ca="1">ROUND(YEARFRAC(Merge1[[#This Row],[Join_Date]],Merge1[[#This Row],[Today]], 3),0)</f>
        <v>1</v>
      </c>
      <c r="Z4121" s="1" t="str" cm="1">
        <f t="array" aca="1" ref="Z4121" ca="1">_xlfn.IFS(
   Merge1[[#This Row],[Customer Tenure]]&lt;=2,"New",
   Merge1[[#This Row],[Customer Tenure]]&lt;=5,"Emerging",
  Merge1[[#This Row],[Customer Tenure]]&lt;9,"Established",
   TRUE,"Loyal"
)</f>
        <v>New</v>
      </c>
      <c r="AA4121" s="1" t="str" cm="1">
        <f t="array" ref="AA4121">_xlfn.IFS(Merge1[[#This Row],[Income]]&lt;=30000,"Low",Merge1[[#This Row],[Income]]&lt;=60000,"Medium",Merge1[[#This Row],[Income]]&lt;=100000,"High", Merge1[[#This Row],[Income]]&gt;100000," Premium")</f>
        <v>High</v>
      </c>
      <c r="AB4121" s="1" t="str" cm="1">
        <f t="array" ref="AB4121">_xlfn.IFS(Merge1[[#This Row],[Age]]&lt;= 28,"Gen Z", Merge1[[#This Row],[Age]]&lt;=44,"Millennials", Merge1[[#This Row],[Age]]&lt;=60,"Gen X", Merge1[[#This Row],[Age]]&gt;60,"Baby Boomers")</f>
        <v>Baby Boomers</v>
      </c>
      <c r="AC4121" s="1" t="str" cm="1">
        <f t="array" ref="AC4121">_xlfn.IFS(
    Merge1[[#This Row],[Balance]]&lt;=50000,"Low",
    Merge1[[#This Row],[Balance]]&lt;=200000,"Medium",
    Merge1[[#This Row],[Balance]]&gt;200000,"High"
)</f>
        <v>High</v>
      </c>
    </row>
    <row r="4122" spans="1:29" x14ac:dyDescent="0.25">
      <c r="A4122" s="1" t="s">
        <v>438</v>
      </c>
      <c r="B4122" s="1" t="s">
        <v>5998</v>
      </c>
      <c r="C4122" s="1" t="s">
        <v>5832</v>
      </c>
      <c r="D4122" s="2">
        <v>42633</v>
      </c>
      <c r="E4122">
        <v>192816</v>
      </c>
      <c r="F4122">
        <v>768</v>
      </c>
      <c r="G4122">
        <v>371378</v>
      </c>
      <c r="H4122" s="1" t="s">
        <v>5833</v>
      </c>
      <c r="I4122" s="1" t="s">
        <v>6793</v>
      </c>
      <c r="J4122" s="1" t="s">
        <v>6245</v>
      </c>
      <c r="K4122">
        <v>23</v>
      </c>
      <c r="L4122" s="1" t="s">
        <v>6260</v>
      </c>
      <c r="M4122" s="1" t="s">
        <v>6266</v>
      </c>
      <c r="N4122">
        <v>131453</v>
      </c>
      <c r="O4122" s="1" t="s">
        <v>6243</v>
      </c>
      <c r="P4122" s="2">
        <v>44692</v>
      </c>
      <c r="Q4122" s="2">
        <v>45360</v>
      </c>
      <c r="R4122" s="1" t="s">
        <v>6899</v>
      </c>
      <c r="S4122" s="1" t="s">
        <v>6900</v>
      </c>
      <c r="T4122" s="1" t="s">
        <v>28</v>
      </c>
      <c r="U4122">
        <v>8133</v>
      </c>
      <c r="V4122" s="1" t="s">
        <v>24</v>
      </c>
      <c r="W4122" s="1" t="s">
        <v>50</v>
      </c>
      <c r="X4122" s="2">
        <f t="shared" ca="1" si="64"/>
        <v>45937</v>
      </c>
      <c r="Y4122" s="1">
        <f ca="1">ROUND(YEARFRAC(Merge1[[#This Row],[Join_Date]],Merge1[[#This Row],[Today]], 3),0)</f>
        <v>3</v>
      </c>
      <c r="Z4122" s="1" t="str" cm="1">
        <f t="array" aca="1" ref="Z4122" ca="1">_xlfn.IFS(
   Merge1[[#This Row],[Customer Tenure]]&lt;=2,"New",
   Merge1[[#This Row],[Customer Tenure]]&lt;=5,"Emerging",
  Merge1[[#This Row],[Customer Tenure]]&lt;9,"Established",
   TRUE,"Loyal"
)</f>
        <v>Emerging</v>
      </c>
      <c r="AA4122" s="1" t="str" cm="1">
        <f t="array" ref="AA4122">_xlfn.IFS(Merge1[[#This Row],[Income]]&lt;=30000,"Low",Merge1[[#This Row],[Income]]&lt;=60000,"Medium",Merge1[[#This Row],[Income]]&lt;=100000,"High", Merge1[[#This Row],[Income]]&gt;100000," Premium")</f>
        <v xml:space="preserve"> Premium</v>
      </c>
      <c r="AB4122" s="1" t="str" cm="1">
        <f t="array" ref="AB4122">_xlfn.IFS(Merge1[[#This Row],[Age]]&lt;= 28,"Gen Z", Merge1[[#This Row],[Age]]&lt;=44,"Millennials", Merge1[[#This Row],[Age]]&lt;=60,"Gen X", Merge1[[#This Row],[Age]]&gt;60,"Baby Boomers")</f>
        <v>Gen Z</v>
      </c>
      <c r="AC4122" s="1" t="str" cm="1">
        <f t="array" ref="AC4122">_xlfn.IFS(
    Merge1[[#This Row],[Balance]]&lt;=50000,"Low",
    Merge1[[#This Row],[Balance]]&lt;=200000,"Medium",
    Merge1[[#This Row],[Balance]]&gt;200000,"High"
)</f>
        <v>Medium</v>
      </c>
    </row>
    <row r="4123" spans="1:29" x14ac:dyDescent="0.25">
      <c r="A4123" s="1" t="s">
        <v>1027</v>
      </c>
      <c r="B4123" s="1" t="s">
        <v>5854</v>
      </c>
      <c r="C4123" s="1" t="s">
        <v>5846</v>
      </c>
      <c r="D4123" s="2">
        <v>43936</v>
      </c>
      <c r="E4123">
        <v>307086</v>
      </c>
      <c r="F4123">
        <v>759</v>
      </c>
      <c r="G4123">
        <v>0</v>
      </c>
      <c r="H4123" s="1" t="s">
        <v>5833</v>
      </c>
      <c r="I4123" s="1" t="s">
        <v>6782</v>
      </c>
      <c r="J4123" s="1" t="s">
        <v>6245</v>
      </c>
      <c r="K4123">
        <v>50</v>
      </c>
      <c r="L4123" s="1" t="s">
        <v>6246</v>
      </c>
      <c r="M4123" s="1" t="s">
        <v>6247</v>
      </c>
      <c r="N4123">
        <v>81367</v>
      </c>
      <c r="O4123" s="1" t="s">
        <v>6248</v>
      </c>
      <c r="P4123" s="2">
        <v>42887</v>
      </c>
      <c r="Q4123" s="2">
        <v>45498</v>
      </c>
      <c r="R4123" s="1" t="s">
        <v>6891</v>
      </c>
      <c r="S4123" s="1" t="s">
        <v>6895</v>
      </c>
      <c r="T4123" s="1" t="s">
        <v>14</v>
      </c>
      <c r="U4123">
        <v>4983</v>
      </c>
      <c r="V4123" s="1" t="s">
        <v>19</v>
      </c>
      <c r="W4123" s="1" t="s">
        <v>106</v>
      </c>
      <c r="X4123" s="2">
        <f t="shared" ca="1" si="64"/>
        <v>45937</v>
      </c>
      <c r="Y4123" s="1">
        <f ca="1">ROUND(YEARFRAC(Merge1[[#This Row],[Join_Date]],Merge1[[#This Row],[Today]], 3),0)</f>
        <v>8</v>
      </c>
      <c r="Z4123" s="1" t="str" cm="1">
        <f t="array" aca="1" ref="Z4123" ca="1">_xlfn.IFS(
   Merge1[[#This Row],[Customer Tenure]]&lt;=2,"New",
   Merge1[[#This Row],[Customer Tenure]]&lt;=5,"Emerging",
  Merge1[[#This Row],[Customer Tenure]]&lt;9,"Established",
   TRUE,"Loyal"
)</f>
        <v>Established</v>
      </c>
      <c r="AA4123" s="1" t="str" cm="1">
        <f t="array" ref="AA4123">_xlfn.IFS(Merge1[[#This Row],[Income]]&lt;=30000,"Low",Merge1[[#This Row],[Income]]&lt;=60000,"Medium",Merge1[[#This Row],[Income]]&lt;=100000,"High", Merge1[[#This Row],[Income]]&gt;100000," Premium")</f>
        <v>High</v>
      </c>
      <c r="AB4123" s="1" t="str" cm="1">
        <f t="array" ref="AB4123">_xlfn.IFS(Merge1[[#This Row],[Age]]&lt;= 28,"Gen Z", Merge1[[#This Row],[Age]]&lt;=44,"Millennials", Merge1[[#This Row],[Age]]&lt;=60,"Gen X", Merge1[[#This Row],[Age]]&gt;60,"Baby Boomers")</f>
        <v>Gen X</v>
      </c>
      <c r="AC4123" s="1" t="str" cm="1">
        <f t="array" ref="AC4123">_xlfn.IFS(
    Merge1[[#This Row],[Balance]]&lt;=50000,"Low",
    Merge1[[#This Row],[Balance]]&lt;=200000,"Medium",
    Merge1[[#This Row],[Balance]]&gt;200000,"High"
)</f>
        <v>High</v>
      </c>
    </row>
    <row r="4124" spans="1:29" x14ac:dyDescent="0.25">
      <c r="A4124" s="1" t="s">
        <v>665</v>
      </c>
      <c r="B4124" s="1" t="s">
        <v>6054</v>
      </c>
      <c r="C4124" s="1" t="s">
        <v>5832</v>
      </c>
      <c r="D4124" s="2">
        <v>45521</v>
      </c>
      <c r="E4124">
        <v>485097</v>
      </c>
      <c r="F4124">
        <v>698</v>
      </c>
      <c r="G4124">
        <v>301379</v>
      </c>
      <c r="H4124" s="1" t="s">
        <v>5833</v>
      </c>
      <c r="I4124" s="1" t="s">
        <v>6596</v>
      </c>
      <c r="J4124" s="1" t="s">
        <v>6240</v>
      </c>
      <c r="K4124">
        <v>69</v>
      </c>
      <c r="L4124" s="1" t="s">
        <v>6246</v>
      </c>
      <c r="M4124" s="1" t="s">
        <v>6262</v>
      </c>
      <c r="N4124">
        <v>194480</v>
      </c>
      <c r="O4124" s="1" t="s">
        <v>6243</v>
      </c>
      <c r="P4124" s="2">
        <v>43316</v>
      </c>
      <c r="Q4124" s="2">
        <v>45832</v>
      </c>
      <c r="R4124" s="1" t="s">
        <v>6883</v>
      </c>
      <c r="S4124" s="1" t="s">
        <v>6910</v>
      </c>
      <c r="T4124" s="1" t="s">
        <v>28</v>
      </c>
      <c r="U4124">
        <v>8446</v>
      </c>
      <c r="V4124" s="1" t="s">
        <v>19</v>
      </c>
      <c r="W4124" s="1" t="s">
        <v>11</v>
      </c>
      <c r="X4124" s="2">
        <f t="shared" ca="1" si="64"/>
        <v>45937</v>
      </c>
      <c r="Y4124" s="1">
        <f ca="1">ROUND(YEARFRAC(Merge1[[#This Row],[Join_Date]],Merge1[[#This Row],[Today]], 3),0)</f>
        <v>7</v>
      </c>
      <c r="Z4124" s="1" t="str" cm="1">
        <f t="array" aca="1" ref="Z4124" ca="1">_xlfn.IFS(
   Merge1[[#This Row],[Customer Tenure]]&lt;=2,"New",
   Merge1[[#This Row],[Customer Tenure]]&lt;=5,"Emerging",
  Merge1[[#This Row],[Customer Tenure]]&lt;9,"Established",
   TRUE,"Loyal"
)</f>
        <v>Established</v>
      </c>
      <c r="AA4124" s="1" t="str" cm="1">
        <f t="array" ref="AA4124">_xlfn.IFS(Merge1[[#This Row],[Income]]&lt;=30000,"Low",Merge1[[#This Row],[Income]]&lt;=60000,"Medium",Merge1[[#This Row],[Income]]&lt;=100000,"High", Merge1[[#This Row],[Income]]&gt;100000," Premium")</f>
        <v xml:space="preserve"> Premium</v>
      </c>
      <c r="AB4124" s="1" t="str" cm="1">
        <f t="array" ref="AB4124">_xlfn.IFS(Merge1[[#This Row],[Age]]&lt;= 28,"Gen Z", Merge1[[#This Row],[Age]]&lt;=44,"Millennials", Merge1[[#This Row],[Age]]&lt;=60,"Gen X", Merge1[[#This Row],[Age]]&gt;60,"Baby Boomers")</f>
        <v>Baby Boomers</v>
      </c>
      <c r="AC4124" s="1" t="str" cm="1">
        <f t="array" ref="AC4124">_xlfn.IFS(
    Merge1[[#This Row],[Balance]]&lt;=50000,"Low",
    Merge1[[#This Row],[Balance]]&lt;=200000,"Medium",
    Merge1[[#This Row],[Balance]]&gt;200000,"High"
)</f>
        <v>High</v>
      </c>
    </row>
    <row r="4125" spans="1:29" x14ac:dyDescent="0.25">
      <c r="A4125" s="1" t="s">
        <v>2115</v>
      </c>
      <c r="B4125" s="1" t="s">
        <v>5974</v>
      </c>
      <c r="C4125" s="1" t="s">
        <v>5842</v>
      </c>
      <c r="D4125" s="2">
        <v>42510</v>
      </c>
      <c r="E4125">
        <v>193839</v>
      </c>
      <c r="F4125">
        <v>709</v>
      </c>
      <c r="G4125">
        <v>0</v>
      </c>
      <c r="H4125" s="1" t="s">
        <v>5833</v>
      </c>
      <c r="I4125" s="1" t="s">
        <v>6442</v>
      </c>
      <c r="J4125" s="1" t="s">
        <v>6240</v>
      </c>
      <c r="K4125">
        <v>53</v>
      </c>
      <c r="L4125" s="1" t="s">
        <v>6241</v>
      </c>
      <c r="M4125" s="1" t="s">
        <v>6247</v>
      </c>
      <c r="N4125">
        <v>164579</v>
      </c>
      <c r="O4125" s="1" t="s">
        <v>6252</v>
      </c>
      <c r="P4125" s="2">
        <v>42280</v>
      </c>
      <c r="Q4125" s="2">
        <v>45175</v>
      </c>
      <c r="R4125" s="1" t="s">
        <v>6897</v>
      </c>
      <c r="S4125" s="1" t="s">
        <v>6909</v>
      </c>
      <c r="T4125" s="1" t="s">
        <v>14</v>
      </c>
      <c r="U4125">
        <v>1366</v>
      </c>
      <c r="V4125" s="1" t="s">
        <v>24</v>
      </c>
      <c r="W4125" s="1" t="s">
        <v>55</v>
      </c>
      <c r="X4125" s="2">
        <f t="shared" ca="1" si="64"/>
        <v>45937</v>
      </c>
      <c r="Y4125" s="1">
        <f ca="1">ROUND(YEARFRAC(Merge1[[#This Row],[Join_Date]],Merge1[[#This Row],[Today]], 3),0)</f>
        <v>10</v>
      </c>
      <c r="Z4125" s="1" t="str" cm="1">
        <f t="array" aca="1" ref="Z4125" ca="1">_xlfn.IFS(
   Merge1[[#This Row],[Customer Tenure]]&lt;=2,"New",
   Merge1[[#This Row],[Customer Tenure]]&lt;=5,"Emerging",
  Merge1[[#This Row],[Customer Tenure]]&lt;9,"Established",
   TRUE,"Loyal"
)</f>
        <v>Loyal</v>
      </c>
      <c r="AA4125" s="1" t="str" cm="1">
        <f t="array" ref="AA4125">_xlfn.IFS(Merge1[[#This Row],[Income]]&lt;=30000,"Low",Merge1[[#This Row],[Income]]&lt;=60000,"Medium",Merge1[[#This Row],[Income]]&lt;=100000,"High", Merge1[[#This Row],[Income]]&gt;100000," Premium")</f>
        <v xml:space="preserve"> Premium</v>
      </c>
      <c r="AB4125" s="1" t="str" cm="1">
        <f t="array" ref="AB4125">_xlfn.IFS(Merge1[[#This Row],[Age]]&lt;= 28,"Gen Z", Merge1[[#This Row],[Age]]&lt;=44,"Millennials", Merge1[[#This Row],[Age]]&lt;=60,"Gen X", Merge1[[#This Row],[Age]]&gt;60,"Baby Boomers")</f>
        <v>Gen X</v>
      </c>
      <c r="AC4125" s="1" t="str" cm="1">
        <f t="array" ref="AC4125">_xlfn.IFS(
    Merge1[[#This Row],[Balance]]&lt;=50000,"Low",
    Merge1[[#This Row],[Balance]]&lt;=200000,"Medium",
    Merge1[[#This Row],[Balance]]&gt;200000,"High"
)</f>
        <v>Medium</v>
      </c>
    </row>
    <row r="4126" spans="1:29" x14ac:dyDescent="0.25">
      <c r="A4126" s="1" t="s">
        <v>3594</v>
      </c>
      <c r="B4126" s="1" t="s">
        <v>5906</v>
      </c>
      <c r="C4126" s="1" t="s">
        <v>5835</v>
      </c>
      <c r="D4126" s="2">
        <v>43803</v>
      </c>
      <c r="E4126">
        <v>465048</v>
      </c>
      <c r="F4126">
        <v>528</v>
      </c>
      <c r="G4126">
        <v>0</v>
      </c>
      <c r="H4126" s="1" t="s">
        <v>5833</v>
      </c>
      <c r="I4126" s="1" t="s">
        <v>6861</v>
      </c>
      <c r="J4126" s="1" t="s">
        <v>6240</v>
      </c>
      <c r="K4126">
        <v>26</v>
      </c>
      <c r="L4126" s="1" t="s">
        <v>6260</v>
      </c>
      <c r="M4126" s="1" t="s">
        <v>6251</v>
      </c>
      <c r="N4126">
        <v>148335</v>
      </c>
      <c r="O4126" s="1" t="s">
        <v>6243</v>
      </c>
      <c r="P4126" s="2">
        <v>45443</v>
      </c>
      <c r="Q4126" s="2">
        <v>45436</v>
      </c>
      <c r="R4126" s="1" t="s">
        <v>6906</v>
      </c>
      <c r="S4126" s="1" t="s">
        <v>6918</v>
      </c>
      <c r="T4126" s="1" t="s">
        <v>9</v>
      </c>
      <c r="U4126">
        <v>9144</v>
      </c>
      <c r="V4126" s="1" t="s">
        <v>24</v>
      </c>
      <c r="W4126" s="1" t="s">
        <v>25</v>
      </c>
      <c r="X4126" s="2">
        <f t="shared" ca="1" si="64"/>
        <v>45937</v>
      </c>
      <c r="Y4126" s="1">
        <f ca="1">ROUND(YEARFRAC(Merge1[[#This Row],[Join_Date]],Merge1[[#This Row],[Today]], 3),0)</f>
        <v>1</v>
      </c>
      <c r="Z4126" s="1" t="str" cm="1">
        <f t="array" aca="1" ref="Z4126" ca="1">_xlfn.IFS(
   Merge1[[#This Row],[Customer Tenure]]&lt;=2,"New",
   Merge1[[#This Row],[Customer Tenure]]&lt;=5,"Emerging",
  Merge1[[#This Row],[Customer Tenure]]&lt;9,"Established",
   TRUE,"Loyal"
)</f>
        <v>New</v>
      </c>
      <c r="AA4126" s="1" t="str" cm="1">
        <f t="array" ref="AA4126">_xlfn.IFS(Merge1[[#This Row],[Income]]&lt;=30000,"Low",Merge1[[#This Row],[Income]]&lt;=60000,"Medium",Merge1[[#This Row],[Income]]&lt;=100000,"High", Merge1[[#This Row],[Income]]&gt;100000," Premium")</f>
        <v xml:space="preserve"> Premium</v>
      </c>
      <c r="AB4126" s="1" t="str" cm="1">
        <f t="array" ref="AB4126">_xlfn.IFS(Merge1[[#This Row],[Age]]&lt;= 28,"Gen Z", Merge1[[#This Row],[Age]]&lt;=44,"Millennials", Merge1[[#This Row],[Age]]&lt;=60,"Gen X", Merge1[[#This Row],[Age]]&gt;60,"Baby Boomers")</f>
        <v>Gen Z</v>
      </c>
      <c r="AC4126" s="1" t="str" cm="1">
        <f t="array" ref="AC4126">_xlfn.IFS(
    Merge1[[#This Row],[Balance]]&lt;=50000,"Low",
    Merge1[[#This Row],[Balance]]&lt;=200000,"Medium",
    Merge1[[#This Row],[Balance]]&gt;200000,"High"
)</f>
        <v>High</v>
      </c>
    </row>
    <row r="4127" spans="1:29" x14ac:dyDescent="0.25">
      <c r="A4127" s="1" t="s">
        <v>543</v>
      </c>
      <c r="B4127" s="1" t="s">
        <v>6080</v>
      </c>
      <c r="C4127" s="1" t="s">
        <v>5846</v>
      </c>
      <c r="D4127" s="2">
        <v>45679</v>
      </c>
      <c r="E4127">
        <v>445414</v>
      </c>
      <c r="F4127">
        <v>675</v>
      </c>
      <c r="G4127">
        <v>0</v>
      </c>
      <c r="H4127" s="1" t="s">
        <v>5833</v>
      </c>
      <c r="I4127" s="1" t="s">
        <v>6469</v>
      </c>
      <c r="J4127" s="1" t="s">
        <v>6245</v>
      </c>
      <c r="K4127">
        <v>33</v>
      </c>
      <c r="L4127" s="1" t="s">
        <v>6241</v>
      </c>
      <c r="M4127" s="1" t="s">
        <v>6242</v>
      </c>
      <c r="N4127">
        <v>77372</v>
      </c>
      <c r="O4127" s="1" t="s">
        <v>6243</v>
      </c>
      <c r="P4127" s="2">
        <v>42292</v>
      </c>
      <c r="Q4127" s="2">
        <v>45839</v>
      </c>
      <c r="R4127" s="1" t="s">
        <v>6891</v>
      </c>
      <c r="S4127" s="1" t="s">
        <v>6892</v>
      </c>
      <c r="T4127" s="1" t="s">
        <v>9</v>
      </c>
      <c r="U4127">
        <v>3477</v>
      </c>
      <c r="V4127" s="1" t="s">
        <v>10</v>
      </c>
      <c r="W4127" s="1" t="s">
        <v>55</v>
      </c>
      <c r="X4127" s="2">
        <f t="shared" ca="1" si="64"/>
        <v>45937</v>
      </c>
      <c r="Y4127" s="1">
        <f ca="1">ROUND(YEARFRAC(Merge1[[#This Row],[Join_Date]],Merge1[[#This Row],[Today]], 3),0)</f>
        <v>10</v>
      </c>
      <c r="Z4127" s="1" t="str" cm="1">
        <f t="array" aca="1" ref="Z4127" ca="1">_xlfn.IFS(
   Merge1[[#This Row],[Customer Tenure]]&lt;=2,"New",
   Merge1[[#This Row],[Customer Tenure]]&lt;=5,"Emerging",
  Merge1[[#This Row],[Customer Tenure]]&lt;9,"Established",
   TRUE,"Loyal"
)</f>
        <v>Loyal</v>
      </c>
      <c r="AA4127" s="1" t="str" cm="1">
        <f t="array" ref="AA4127">_xlfn.IFS(Merge1[[#This Row],[Income]]&lt;=30000,"Low",Merge1[[#This Row],[Income]]&lt;=60000,"Medium",Merge1[[#This Row],[Income]]&lt;=100000,"High", Merge1[[#This Row],[Income]]&gt;100000," Premium")</f>
        <v>High</v>
      </c>
      <c r="AB4127" s="1" t="str" cm="1">
        <f t="array" ref="AB4127">_xlfn.IFS(Merge1[[#This Row],[Age]]&lt;= 28,"Gen Z", Merge1[[#This Row],[Age]]&lt;=44,"Millennials", Merge1[[#This Row],[Age]]&lt;=60,"Gen X", Merge1[[#This Row],[Age]]&gt;60,"Baby Boomers")</f>
        <v>Millennials</v>
      </c>
      <c r="AC4127" s="1" t="str" cm="1">
        <f t="array" ref="AC4127">_xlfn.IFS(
    Merge1[[#This Row],[Balance]]&lt;=50000,"Low",
    Merge1[[#This Row],[Balance]]&lt;=200000,"Medium",
    Merge1[[#This Row],[Balance]]&gt;200000,"High"
)</f>
        <v>High</v>
      </c>
    </row>
    <row r="4128" spans="1:29" x14ac:dyDescent="0.25">
      <c r="A4128" s="1" t="s">
        <v>649</v>
      </c>
      <c r="B4128" s="1" t="s">
        <v>5993</v>
      </c>
      <c r="C4128" s="1" t="s">
        <v>5846</v>
      </c>
      <c r="D4128" s="2">
        <v>42386</v>
      </c>
      <c r="E4128">
        <v>418829</v>
      </c>
      <c r="F4128">
        <v>335</v>
      </c>
      <c r="G4128">
        <v>0</v>
      </c>
      <c r="H4128" s="1" t="s">
        <v>5833</v>
      </c>
      <c r="I4128" s="1" t="s">
        <v>6361</v>
      </c>
      <c r="J4128" s="1" t="s">
        <v>6240</v>
      </c>
      <c r="K4128">
        <v>47</v>
      </c>
      <c r="L4128" s="1" t="s">
        <v>6241</v>
      </c>
      <c r="M4128" s="1" t="s">
        <v>6262</v>
      </c>
      <c r="N4128">
        <v>105956</v>
      </c>
      <c r="O4128" s="1" t="s">
        <v>6243</v>
      </c>
      <c r="P4128" s="2">
        <v>44285</v>
      </c>
      <c r="Q4128" s="2">
        <v>45466</v>
      </c>
      <c r="R4128" s="1" t="s">
        <v>6883</v>
      </c>
      <c r="S4128" s="1" t="s">
        <v>6884</v>
      </c>
      <c r="T4128" s="1" t="s">
        <v>23</v>
      </c>
      <c r="U4128">
        <v>6974</v>
      </c>
      <c r="V4128" s="1" t="s">
        <v>10</v>
      </c>
      <c r="W4128" s="1" t="s">
        <v>55</v>
      </c>
      <c r="X4128" s="2">
        <f t="shared" ca="1" si="64"/>
        <v>45937</v>
      </c>
      <c r="Y4128" s="1">
        <f ca="1">ROUND(YEARFRAC(Merge1[[#This Row],[Join_Date]],Merge1[[#This Row],[Today]], 3),0)</f>
        <v>5</v>
      </c>
      <c r="Z4128" s="1" t="str" cm="1">
        <f t="array" aca="1" ref="Z4128" ca="1">_xlfn.IFS(
   Merge1[[#This Row],[Customer Tenure]]&lt;=2,"New",
   Merge1[[#This Row],[Customer Tenure]]&lt;=5,"Emerging",
  Merge1[[#This Row],[Customer Tenure]]&lt;9,"Established",
   TRUE,"Loyal"
)</f>
        <v>Emerging</v>
      </c>
      <c r="AA4128" s="1" t="str" cm="1">
        <f t="array" ref="AA4128">_xlfn.IFS(Merge1[[#This Row],[Income]]&lt;=30000,"Low",Merge1[[#This Row],[Income]]&lt;=60000,"Medium",Merge1[[#This Row],[Income]]&lt;=100000,"High", Merge1[[#This Row],[Income]]&gt;100000," Premium")</f>
        <v xml:space="preserve"> Premium</v>
      </c>
      <c r="AB4128" s="1" t="str" cm="1">
        <f t="array" ref="AB4128">_xlfn.IFS(Merge1[[#This Row],[Age]]&lt;= 28,"Gen Z", Merge1[[#This Row],[Age]]&lt;=44,"Millennials", Merge1[[#This Row],[Age]]&lt;=60,"Gen X", Merge1[[#This Row],[Age]]&gt;60,"Baby Boomers")</f>
        <v>Gen X</v>
      </c>
      <c r="AC4128" s="1" t="str" cm="1">
        <f t="array" ref="AC4128">_xlfn.IFS(
    Merge1[[#This Row],[Balance]]&lt;=50000,"Low",
    Merge1[[#This Row],[Balance]]&lt;=200000,"Medium",
    Merge1[[#This Row],[Balance]]&gt;200000,"High"
)</f>
        <v>High</v>
      </c>
    </row>
    <row r="4129" spans="1:29" x14ac:dyDescent="0.25">
      <c r="A4129" s="1" t="s">
        <v>172</v>
      </c>
      <c r="B4129" s="1" t="s">
        <v>6007</v>
      </c>
      <c r="C4129" s="1" t="s">
        <v>5832</v>
      </c>
      <c r="D4129" s="2">
        <v>42346</v>
      </c>
      <c r="E4129">
        <v>372828</v>
      </c>
      <c r="F4129">
        <v>550</v>
      </c>
      <c r="G4129">
        <v>0</v>
      </c>
      <c r="H4129" s="1" t="s">
        <v>5833</v>
      </c>
      <c r="I4129" s="1" t="s">
        <v>6337</v>
      </c>
      <c r="J4129" s="1" t="s">
        <v>6240</v>
      </c>
      <c r="K4129">
        <v>39</v>
      </c>
      <c r="L4129" s="1" t="s">
        <v>6246</v>
      </c>
      <c r="M4129" s="1" t="s">
        <v>6242</v>
      </c>
      <c r="N4129">
        <v>49192</v>
      </c>
      <c r="O4129" s="1" t="s">
        <v>6243</v>
      </c>
      <c r="P4129" s="2">
        <v>44119</v>
      </c>
      <c r="Q4129" s="2">
        <v>45307</v>
      </c>
      <c r="R4129" s="1" t="s">
        <v>6902</v>
      </c>
      <c r="S4129" s="1" t="s">
        <v>6903</v>
      </c>
      <c r="T4129" s="1" t="s">
        <v>23</v>
      </c>
      <c r="U4129">
        <v>7077</v>
      </c>
      <c r="V4129" s="1" t="s">
        <v>10</v>
      </c>
      <c r="W4129" s="1" t="s">
        <v>55</v>
      </c>
      <c r="X4129" s="2">
        <f t="shared" ca="1" si="64"/>
        <v>45937</v>
      </c>
      <c r="Y4129" s="1">
        <f ca="1">ROUND(YEARFRAC(Merge1[[#This Row],[Join_Date]],Merge1[[#This Row],[Today]], 3),0)</f>
        <v>5</v>
      </c>
      <c r="Z4129" s="1" t="str" cm="1">
        <f t="array" aca="1" ref="Z4129" ca="1">_xlfn.IFS(
   Merge1[[#This Row],[Customer Tenure]]&lt;=2,"New",
   Merge1[[#This Row],[Customer Tenure]]&lt;=5,"Emerging",
  Merge1[[#This Row],[Customer Tenure]]&lt;9,"Established",
   TRUE,"Loyal"
)</f>
        <v>Emerging</v>
      </c>
      <c r="AA4129" s="1" t="str" cm="1">
        <f t="array" ref="AA4129">_xlfn.IFS(Merge1[[#This Row],[Income]]&lt;=30000,"Low",Merge1[[#This Row],[Income]]&lt;=60000,"Medium",Merge1[[#This Row],[Income]]&lt;=100000,"High", Merge1[[#This Row],[Income]]&gt;100000," Premium")</f>
        <v>Medium</v>
      </c>
      <c r="AB4129" s="1" t="str" cm="1">
        <f t="array" ref="AB4129">_xlfn.IFS(Merge1[[#This Row],[Age]]&lt;= 28,"Gen Z", Merge1[[#This Row],[Age]]&lt;=44,"Millennials", Merge1[[#This Row],[Age]]&lt;=60,"Gen X", Merge1[[#This Row],[Age]]&gt;60,"Baby Boomers")</f>
        <v>Millennials</v>
      </c>
      <c r="AC4129" s="1" t="str" cm="1">
        <f t="array" ref="AC4129">_xlfn.IFS(
    Merge1[[#This Row],[Balance]]&lt;=50000,"Low",
    Merge1[[#This Row],[Balance]]&lt;=200000,"Medium",
    Merge1[[#This Row],[Balance]]&gt;200000,"High"
)</f>
        <v>High</v>
      </c>
    </row>
    <row r="4130" spans="1:29" x14ac:dyDescent="0.25">
      <c r="A4130" s="1" t="s">
        <v>772</v>
      </c>
      <c r="B4130" s="1" t="s">
        <v>5893</v>
      </c>
      <c r="C4130" s="1" t="s">
        <v>5835</v>
      </c>
      <c r="D4130" s="2">
        <v>44735</v>
      </c>
      <c r="E4130">
        <v>316363</v>
      </c>
      <c r="F4130">
        <v>840</v>
      </c>
      <c r="G4130">
        <v>0</v>
      </c>
      <c r="H4130" s="1" t="s">
        <v>5833</v>
      </c>
      <c r="I4130" s="1" t="s">
        <v>6815</v>
      </c>
      <c r="J4130" s="1" t="s">
        <v>6245</v>
      </c>
      <c r="K4130">
        <v>49</v>
      </c>
      <c r="L4130" s="1" t="s">
        <v>6241</v>
      </c>
      <c r="M4130" s="1" t="s">
        <v>6257</v>
      </c>
      <c r="N4130">
        <v>151691</v>
      </c>
      <c r="O4130" s="1" t="s">
        <v>6243</v>
      </c>
      <c r="P4130" s="2">
        <v>43401</v>
      </c>
      <c r="Q4130" s="2">
        <v>45415</v>
      </c>
      <c r="R4130" s="1" t="s">
        <v>6906</v>
      </c>
      <c r="S4130" s="1" t="s">
        <v>6918</v>
      </c>
      <c r="T4130" s="1" t="s">
        <v>23</v>
      </c>
      <c r="U4130">
        <v>1755</v>
      </c>
      <c r="V4130" s="1" t="s">
        <v>15</v>
      </c>
      <c r="W4130" s="1" t="s">
        <v>40</v>
      </c>
      <c r="X4130" s="2">
        <f t="shared" ca="1" si="64"/>
        <v>45937</v>
      </c>
      <c r="Y4130" s="1">
        <f ca="1">ROUND(YEARFRAC(Merge1[[#This Row],[Join_Date]],Merge1[[#This Row],[Today]], 3),0)</f>
        <v>7</v>
      </c>
      <c r="Z4130" s="1" t="str" cm="1">
        <f t="array" aca="1" ref="Z4130" ca="1">_xlfn.IFS(
   Merge1[[#This Row],[Customer Tenure]]&lt;=2,"New",
   Merge1[[#This Row],[Customer Tenure]]&lt;=5,"Emerging",
  Merge1[[#This Row],[Customer Tenure]]&lt;9,"Established",
   TRUE,"Loyal"
)</f>
        <v>Established</v>
      </c>
      <c r="AA4130" s="1" t="str" cm="1">
        <f t="array" ref="AA4130">_xlfn.IFS(Merge1[[#This Row],[Income]]&lt;=30000,"Low",Merge1[[#This Row],[Income]]&lt;=60000,"Medium",Merge1[[#This Row],[Income]]&lt;=100000,"High", Merge1[[#This Row],[Income]]&gt;100000," Premium")</f>
        <v xml:space="preserve"> Premium</v>
      </c>
      <c r="AB4130" s="1" t="str" cm="1">
        <f t="array" ref="AB4130">_xlfn.IFS(Merge1[[#This Row],[Age]]&lt;= 28,"Gen Z", Merge1[[#This Row],[Age]]&lt;=44,"Millennials", Merge1[[#This Row],[Age]]&lt;=60,"Gen X", Merge1[[#This Row],[Age]]&gt;60,"Baby Boomers")</f>
        <v>Gen X</v>
      </c>
      <c r="AC4130" s="1" t="str" cm="1">
        <f t="array" ref="AC4130">_xlfn.IFS(
    Merge1[[#This Row],[Balance]]&lt;=50000,"Low",
    Merge1[[#This Row],[Balance]]&lt;=200000,"Medium",
    Merge1[[#This Row],[Balance]]&gt;200000,"High"
)</f>
        <v>High</v>
      </c>
    </row>
    <row r="4131" spans="1:29" x14ac:dyDescent="0.25">
      <c r="A4131" s="1" t="s">
        <v>2417</v>
      </c>
      <c r="B4131" s="1" t="s">
        <v>6207</v>
      </c>
      <c r="C4131" s="1" t="s">
        <v>5842</v>
      </c>
      <c r="D4131" s="2">
        <v>45118</v>
      </c>
      <c r="E4131">
        <v>52446</v>
      </c>
      <c r="F4131">
        <v>623</v>
      </c>
      <c r="G4131">
        <v>254717</v>
      </c>
      <c r="H4131" s="1" t="s">
        <v>5833</v>
      </c>
      <c r="I4131" s="1" t="s">
        <v>6612</v>
      </c>
      <c r="J4131" s="1" t="s">
        <v>6240</v>
      </c>
      <c r="K4131">
        <v>70</v>
      </c>
      <c r="L4131" s="1" t="s">
        <v>6260</v>
      </c>
      <c r="M4131" s="1" t="s">
        <v>6262</v>
      </c>
      <c r="N4131">
        <v>26368</v>
      </c>
      <c r="O4131" s="1" t="s">
        <v>6248</v>
      </c>
      <c r="P4131" s="2">
        <v>43499</v>
      </c>
      <c r="Q4131" s="2">
        <v>45444</v>
      </c>
      <c r="R4131" s="1" t="s">
        <v>6883</v>
      </c>
      <c r="S4131" s="1" t="s">
        <v>6884</v>
      </c>
      <c r="T4131" s="1" t="s">
        <v>9</v>
      </c>
      <c r="U4131">
        <v>3889</v>
      </c>
      <c r="V4131" s="1" t="s">
        <v>24</v>
      </c>
      <c r="W4131" s="1" t="s">
        <v>45</v>
      </c>
      <c r="X4131" s="2">
        <f t="shared" ca="1" si="64"/>
        <v>45937</v>
      </c>
      <c r="Y4131" s="1">
        <f ca="1">ROUND(YEARFRAC(Merge1[[#This Row],[Join_Date]],Merge1[[#This Row],[Today]], 3),0)</f>
        <v>7</v>
      </c>
      <c r="Z4131" s="1" t="str" cm="1">
        <f t="array" aca="1" ref="Z4131" ca="1">_xlfn.IFS(
   Merge1[[#This Row],[Customer Tenure]]&lt;=2,"New",
   Merge1[[#This Row],[Customer Tenure]]&lt;=5,"Emerging",
  Merge1[[#This Row],[Customer Tenure]]&lt;9,"Established",
   TRUE,"Loyal"
)</f>
        <v>Established</v>
      </c>
      <c r="AA4131" s="1" t="str" cm="1">
        <f t="array" ref="AA4131">_xlfn.IFS(Merge1[[#This Row],[Income]]&lt;=30000,"Low",Merge1[[#This Row],[Income]]&lt;=60000,"Medium",Merge1[[#This Row],[Income]]&lt;=100000,"High", Merge1[[#This Row],[Income]]&gt;100000," Premium")</f>
        <v>Low</v>
      </c>
      <c r="AB4131" s="1" t="str" cm="1">
        <f t="array" ref="AB4131">_xlfn.IFS(Merge1[[#This Row],[Age]]&lt;= 28,"Gen Z", Merge1[[#This Row],[Age]]&lt;=44,"Millennials", Merge1[[#This Row],[Age]]&lt;=60,"Gen X", Merge1[[#This Row],[Age]]&gt;60,"Baby Boomers")</f>
        <v>Baby Boomers</v>
      </c>
      <c r="AC4131" s="1" t="str" cm="1">
        <f t="array" ref="AC4131">_xlfn.IFS(
    Merge1[[#This Row],[Balance]]&lt;=50000,"Low",
    Merge1[[#This Row],[Balance]]&lt;=200000,"Medium",
    Merge1[[#This Row],[Balance]]&gt;200000,"High"
)</f>
        <v>Medium</v>
      </c>
    </row>
    <row r="4132" spans="1:29" x14ac:dyDescent="0.25">
      <c r="A4132" s="1" t="s">
        <v>166</v>
      </c>
      <c r="B4132" s="1" t="s">
        <v>5905</v>
      </c>
      <c r="C4132" s="1" t="s">
        <v>5842</v>
      </c>
      <c r="D4132" s="2">
        <v>45642</v>
      </c>
      <c r="E4132">
        <v>331607</v>
      </c>
      <c r="F4132">
        <v>410</v>
      </c>
      <c r="G4132">
        <v>429606</v>
      </c>
      <c r="H4132" s="1" t="s">
        <v>5850</v>
      </c>
      <c r="I4132" s="1" t="s">
        <v>6759</v>
      </c>
      <c r="J4132" s="1" t="s">
        <v>6245</v>
      </c>
      <c r="K4132">
        <v>33</v>
      </c>
      <c r="L4132" s="1" t="s">
        <v>6241</v>
      </c>
      <c r="M4132" s="1" t="s">
        <v>6266</v>
      </c>
      <c r="N4132">
        <v>108397</v>
      </c>
      <c r="O4132" s="1" t="s">
        <v>6243</v>
      </c>
      <c r="P4132" s="2">
        <v>42587</v>
      </c>
      <c r="Q4132" s="2">
        <v>45224</v>
      </c>
      <c r="R4132" s="1" t="s">
        <v>6912</v>
      </c>
      <c r="S4132" s="1" t="s">
        <v>6913</v>
      </c>
      <c r="T4132" s="1" t="s">
        <v>14</v>
      </c>
      <c r="U4132">
        <v>3787</v>
      </c>
      <c r="V4132" s="1" t="s">
        <v>15</v>
      </c>
      <c r="W4132" s="1" t="s">
        <v>25</v>
      </c>
      <c r="X4132" s="2">
        <f t="shared" ca="1" si="64"/>
        <v>45937</v>
      </c>
      <c r="Y4132" s="1">
        <f ca="1">ROUND(YEARFRAC(Merge1[[#This Row],[Join_Date]],Merge1[[#This Row],[Today]], 3),0)</f>
        <v>9</v>
      </c>
      <c r="Z4132" s="1" t="str" cm="1">
        <f t="array" aca="1" ref="Z4132" ca="1">_xlfn.IFS(
   Merge1[[#This Row],[Customer Tenure]]&lt;=2,"New",
   Merge1[[#This Row],[Customer Tenure]]&lt;=5,"Emerging",
  Merge1[[#This Row],[Customer Tenure]]&lt;9,"Established",
   TRUE,"Loyal"
)</f>
        <v>Loyal</v>
      </c>
      <c r="AA4132" s="1" t="str" cm="1">
        <f t="array" ref="AA4132">_xlfn.IFS(Merge1[[#This Row],[Income]]&lt;=30000,"Low",Merge1[[#This Row],[Income]]&lt;=60000,"Medium",Merge1[[#This Row],[Income]]&lt;=100000,"High", Merge1[[#This Row],[Income]]&gt;100000," Premium")</f>
        <v xml:space="preserve"> Premium</v>
      </c>
      <c r="AB4132" s="1" t="str" cm="1">
        <f t="array" ref="AB4132">_xlfn.IFS(Merge1[[#This Row],[Age]]&lt;= 28,"Gen Z", Merge1[[#This Row],[Age]]&lt;=44,"Millennials", Merge1[[#This Row],[Age]]&lt;=60,"Gen X", Merge1[[#This Row],[Age]]&gt;60,"Baby Boomers")</f>
        <v>Millennials</v>
      </c>
      <c r="AC4132" s="1" t="str" cm="1">
        <f t="array" ref="AC4132">_xlfn.IFS(
    Merge1[[#This Row],[Balance]]&lt;=50000,"Low",
    Merge1[[#This Row],[Balance]]&lt;=200000,"Medium",
    Merge1[[#This Row],[Balance]]&gt;200000,"High"
)</f>
        <v>High</v>
      </c>
    </row>
    <row r="4133" spans="1:29" x14ac:dyDescent="0.25">
      <c r="A4133" s="1" t="s">
        <v>1117</v>
      </c>
      <c r="B4133" s="1" t="s">
        <v>5880</v>
      </c>
      <c r="C4133" s="1" t="s">
        <v>5835</v>
      </c>
      <c r="D4133" s="2">
        <v>45583</v>
      </c>
      <c r="E4133">
        <v>287644</v>
      </c>
      <c r="F4133">
        <v>305</v>
      </c>
      <c r="G4133">
        <v>485398</v>
      </c>
      <c r="H4133" s="1" t="s">
        <v>5833</v>
      </c>
      <c r="I4133" s="1" t="s">
        <v>6352</v>
      </c>
      <c r="J4133" s="1" t="s">
        <v>6245</v>
      </c>
      <c r="K4133">
        <v>61</v>
      </c>
      <c r="L4133" s="1" t="s">
        <v>6260</v>
      </c>
      <c r="M4133" s="1" t="s">
        <v>6242</v>
      </c>
      <c r="N4133">
        <v>90831</v>
      </c>
      <c r="O4133" s="1" t="s">
        <v>6243</v>
      </c>
      <c r="P4133" s="2">
        <v>43302</v>
      </c>
      <c r="Q4133" s="2">
        <v>45438</v>
      </c>
      <c r="R4133" s="1" t="s">
        <v>6906</v>
      </c>
      <c r="S4133" s="1" t="s">
        <v>6918</v>
      </c>
      <c r="T4133" s="1" t="s">
        <v>23</v>
      </c>
      <c r="U4133">
        <v>2125</v>
      </c>
      <c r="V4133" s="1" t="s">
        <v>15</v>
      </c>
      <c r="W4133" s="1" t="s">
        <v>25</v>
      </c>
      <c r="X4133" s="2">
        <f t="shared" ca="1" si="64"/>
        <v>45937</v>
      </c>
      <c r="Y4133" s="1">
        <f ca="1">ROUND(YEARFRAC(Merge1[[#This Row],[Join_Date]],Merge1[[#This Row],[Today]], 3),0)</f>
        <v>7</v>
      </c>
      <c r="Z4133" s="1" t="str" cm="1">
        <f t="array" aca="1" ref="Z4133" ca="1">_xlfn.IFS(
   Merge1[[#This Row],[Customer Tenure]]&lt;=2,"New",
   Merge1[[#This Row],[Customer Tenure]]&lt;=5,"Emerging",
  Merge1[[#This Row],[Customer Tenure]]&lt;9,"Established",
   TRUE,"Loyal"
)</f>
        <v>Established</v>
      </c>
      <c r="AA4133" s="1" t="str" cm="1">
        <f t="array" ref="AA4133">_xlfn.IFS(Merge1[[#This Row],[Income]]&lt;=30000,"Low",Merge1[[#This Row],[Income]]&lt;=60000,"Medium",Merge1[[#This Row],[Income]]&lt;=100000,"High", Merge1[[#This Row],[Income]]&gt;100000," Premium")</f>
        <v>High</v>
      </c>
      <c r="AB4133" s="1" t="str" cm="1">
        <f t="array" ref="AB4133">_xlfn.IFS(Merge1[[#This Row],[Age]]&lt;= 28,"Gen Z", Merge1[[#This Row],[Age]]&lt;=44,"Millennials", Merge1[[#This Row],[Age]]&lt;=60,"Gen X", Merge1[[#This Row],[Age]]&gt;60,"Baby Boomers")</f>
        <v>Baby Boomers</v>
      </c>
      <c r="AC4133" s="1" t="str" cm="1">
        <f t="array" ref="AC4133">_xlfn.IFS(
    Merge1[[#This Row],[Balance]]&lt;=50000,"Low",
    Merge1[[#This Row],[Balance]]&lt;=200000,"Medium",
    Merge1[[#This Row],[Balance]]&gt;200000,"High"
)</f>
        <v>High</v>
      </c>
    </row>
    <row r="4134" spans="1:29" x14ac:dyDescent="0.25">
      <c r="A4134" s="1" t="s">
        <v>3213</v>
      </c>
      <c r="B4134" s="1" t="s">
        <v>6209</v>
      </c>
      <c r="C4134" s="1" t="s">
        <v>5835</v>
      </c>
      <c r="D4134" s="2">
        <v>44649</v>
      </c>
      <c r="E4134">
        <v>416957</v>
      </c>
      <c r="F4134">
        <v>603</v>
      </c>
      <c r="G4134">
        <v>0</v>
      </c>
      <c r="H4134" s="1" t="s">
        <v>5838</v>
      </c>
      <c r="I4134" s="1" t="s">
        <v>6674</v>
      </c>
      <c r="J4134" s="1" t="s">
        <v>6245</v>
      </c>
      <c r="K4134">
        <v>21</v>
      </c>
      <c r="L4134" s="1" t="s">
        <v>6241</v>
      </c>
      <c r="M4134" s="1" t="s">
        <v>6251</v>
      </c>
      <c r="N4134">
        <v>92715</v>
      </c>
      <c r="O4134" s="1" t="s">
        <v>6243</v>
      </c>
      <c r="P4134" s="2">
        <v>42927</v>
      </c>
      <c r="Q4134" s="2">
        <v>45399</v>
      </c>
      <c r="R4134" s="1" t="s">
        <v>6893</v>
      </c>
      <c r="S4134" s="1" t="s">
        <v>6911</v>
      </c>
      <c r="T4134" s="1" t="s">
        <v>23</v>
      </c>
      <c r="U4134">
        <v>6267</v>
      </c>
      <c r="V4134" s="1" t="s">
        <v>10</v>
      </c>
      <c r="W4134" s="1" t="s">
        <v>55</v>
      </c>
      <c r="X4134" s="2">
        <f t="shared" ca="1" si="64"/>
        <v>45937</v>
      </c>
      <c r="Y4134" s="1">
        <f ca="1">ROUND(YEARFRAC(Merge1[[#This Row],[Join_Date]],Merge1[[#This Row],[Today]], 3),0)</f>
        <v>8</v>
      </c>
      <c r="Z4134" s="1" t="str" cm="1">
        <f t="array" aca="1" ref="Z4134" ca="1">_xlfn.IFS(
   Merge1[[#This Row],[Customer Tenure]]&lt;=2,"New",
   Merge1[[#This Row],[Customer Tenure]]&lt;=5,"Emerging",
  Merge1[[#This Row],[Customer Tenure]]&lt;9,"Established",
   TRUE,"Loyal"
)</f>
        <v>Established</v>
      </c>
      <c r="AA4134" s="1" t="str" cm="1">
        <f t="array" ref="AA4134">_xlfn.IFS(Merge1[[#This Row],[Income]]&lt;=30000,"Low",Merge1[[#This Row],[Income]]&lt;=60000,"Medium",Merge1[[#This Row],[Income]]&lt;=100000,"High", Merge1[[#This Row],[Income]]&gt;100000," Premium")</f>
        <v>High</v>
      </c>
      <c r="AB4134" s="1" t="str" cm="1">
        <f t="array" ref="AB4134">_xlfn.IFS(Merge1[[#This Row],[Age]]&lt;= 28,"Gen Z", Merge1[[#This Row],[Age]]&lt;=44,"Millennials", Merge1[[#This Row],[Age]]&lt;=60,"Gen X", Merge1[[#This Row],[Age]]&gt;60,"Baby Boomers")</f>
        <v>Gen Z</v>
      </c>
      <c r="AC4134" s="1" t="str" cm="1">
        <f t="array" ref="AC4134">_xlfn.IFS(
    Merge1[[#This Row],[Balance]]&lt;=50000,"Low",
    Merge1[[#This Row],[Balance]]&lt;=200000,"Medium",
    Merge1[[#This Row],[Balance]]&gt;200000,"High"
)</f>
        <v>High</v>
      </c>
    </row>
    <row r="4135" spans="1:29" x14ac:dyDescent="0.25">
      <c r="A4135" s="1" t="s">
        <v>868</v>
      </c>
      <c r="B4135" s="1" t="s">
        <v>5910</v>
      </c>
      <c r="C4135" s="1" t="s">
        <v>5846</v>
      </c>
      <c r="D4135" s="2">
        <v>42626</v>
      </c>
      <c r="E4135">
        <v>241503</v>
      </c>
      <c r="F4135">
        <v>571</v>
      </c>
      <c r="G4135">
        <v>111379</v>
      </c>
      <c r="H4135" s="1" t="s">
        <v>5850</v>
      </c>
      <c r="I4135" s="1" t="s">
        <v>6771</v>
      </c>
      <c r="J4135" s="1" t="s">
        <v>6245</v>
      </c>
      <c r="K4135">
        <v>25</v>
      </c>
      <c r="L4135" s="1" t="s">
        <v>6246</v>
      </c>
      <c r="M4135" s="1" t="s">
        <v>6266</v>
      </c>
      <c r="N4135">
        <v>198136</v>
      </c>
      <c r="O4135" s="1" t="s">
        <v>6248</v>
      </c>
      <c r="P4135" s="2">
        <v>42565</v>
      </c>
      <c r="Q4135" s="2">
        <v>45885</v>
      </c>
      <c r="R4135" s="1" t="s">
        <v>6889</v>
      </c>
      <c r="S4135" s="1" t="s">
        <v>6915</v>
      </c>
      <c r="T4135" s="1" t="s">
        <v>9</v>
      </c>
      <c r="U4135">
        <v>2277</v>
      </c>
      <c r="V4135" s="1" t="s">
        <v>24</v>
      </c>
      <c r="W4135" s="1" t="s">
        <v>25</v>
      </c>
      <c r="X4135" s="2">
        <f t="shared" ca="1" si="64"/>
        <v>45937</v>
      </c>
      <c r="Y4135" s="1">
        <f ca="1">ROUND(YEARFRAC(Merge1[[#This Row],[Join_Date]],Merge1[[#This Row],[Today]], 3),0)</f>
        <v>9</v>
      </c>
      <c r="Z4135" s="1" t="str" cm="1">
        <f t="array" aca="1" ref="Z4135" ca="1">_xlfn.IFS(
   Merge1[[#This Row],[Customer Tenure]]&lt;=2,"New",
   Merge1[[#This Row],[Customer Tenure]]&lt;=5,"Emerging",
  Merge1[[#This Row],[Customer Tenure]]&lt;9,"Established",
   TRUE,"Loyal"
)</f>
        <v>Loyal</v>
      </c>
      <c r="AA4135" s="1" t="str" cm="1">
        <f t="array" ref="AA4135">_xlfn.IFS(Merge1[[#This Row],[Income]]&lt;=30000,"Low",Merge1[[#This Row],[Income]]&lt;=60000,"Medium",Merge1[[#This Row],[Income]]&lt;=100000,"High", Merge1[[#This Row],[Income]]&gt;100000," Premium")</f>
        <v xml:space="preserve"> Premium</v>
      </c>
      <c r="AB4135" s="1" t="str" cm="1">
        <f t="array" ref="AB4135">_xlfn.IFS(Merge1[[#This Row],[Age]]&lt;= 28,"Gen Z", Merge1[[#This Row],[Age]]&lt;=44,"Millennials", Merge1[[#This Row],[Age]]&lt;=60,"Gen X", Merge1[[#This Row],[Age]]&gt;60,"Baby Boomers")</f>
        <v>Gen Z</v>
      </c>
      <c r="AC4135" s="1" t="str" cm="1">
        <f t="array" ref="AC4135">_xlfn.IFS(
    Merge1[[#This Row],[Balance]]&lt;=50000,"Low",
    Merge1[[#This Row],[Balance]]&lt;=200000,"Medium",
    Merge1[[#This Row],[Balance]]&gt;200000,"High"
)</f>
        <v>High</v>
      </c>
    </row>
    <row r="4136" spans="1:29" x14ac:dyDescent="0.25">
      <c r="A4136" s="1" t="s">
        <v>236</v>
      </c>
      <c r="B4136" s="1" t="s">
        <v>6059</v>
      </c>
      <c r="C4136" s="1" t="s">
        <v>5832</v>
      </c>
      <c r="D4136" s="2">
        <v>45536</v>
      </c>
      <c r="E4136">
        <v>319268</v>
      </c>
      <c r="F4136">
        <v>480</v>
      </c>
      <c r="G4136">
        <v>0</v>
      </c>
      <c r="H4136" s="1" t="s">
        <v>5833</v>
      </c>
      <c r="I4136" s="1" t="s">
        <v>6635</v>
      </c>
      <c r="J4136" s="1" t="s">
        <v>6245</v>
      </c>
      <c r="K4136">
        <v>28</v>
      </c>
      <c r="L4136" s="1" t="s">
        <v>6256</v>
      </c>
      <c r="M4136" s="1" t="s">
        <v>6251</v>
      </c>
      <c r="N4136">
        <v>82768</v>
      </c>
      <c r="O4136" s="1" t="s">
        <v>6243</v>
      </c>
      <c r="P4136" s="2">
        <v>42293</v>
      </c>
      <c r="Q4136" s="2">
        <v>45769</v>
      </c>
      <c r="R4136" s="1" t="s">
        <v>6893</v>
      </c>
      <c r="S4136" s="1" t="s">
        <v>6894</v>
      </c>
      <c r="T4136" s="1" t="s">
        <v>14</v>
      </c>
      <c r="U4136">
        <v>2277</v>
      </c>
      <c r="V4136" s="1" t="s">
        <v>15</v>
      </c>
      <c r="W4136" s="1" t="s">
        <v>50</v>
      </c>
      <c r="X4136" s="2">
        <f t="shared" ca="1" si="64"/>
        <v>45937</v>
      </c>
      <c r="Y4136" s="1">
        <f ca="1">ROUND(YEARFRAC(Merge1[[#This Row],[Join_Date]],Merge1[[#This Row],[Today]], 3),0)</f>
        <v>10</v>
      </c>
      <c r="Z4136" s="1" t="str" cm="1">
        <f t="array" aca="1" ref="Z4136" ca="1">_xlfn.IFS(
   Merge1[[#This Row],[Customer Tenure]]&lt;=2,"New",
   Merge1[[#This Row],[Customer Tenure]]&lt;=5,"Emerging",
  Merge1[[#This Row],[Customer Tenure]]&lt;9,"Established",
   TRUE,"Loyal"
)</f>
        <v>Loyal</v>
      </c>
      <c r="AA4136" s="1" t="str" cm="1">
        <f t="array" ref="AA4136">_xlfn.IFS(Merge1[[#This Row],[Income]]&lt;=30000,"Low",Merge1[[#This Row],[Income]]&lt;=60000,"Medium",Merge1[[#This Row],[Income]]&lt;=100000,"High", Merge1[[#This Row],[Income]]&gt;100000," Premium")</f>
        <v>High</v>
      </c>
      <c r="AB4136" s="1" t="str" cm="1">
        <f t="array" ref="AB4136">_xlfn.IFS(Merge1[[#This Row],[Age]]&lt;= 28,"Gen Z", Merge1[[#This Row],[Age]]&lt;=44,"Millennials", Merge1[[#This Row],[Age]]&lt;=60,"Gen X", Merge1[[#This Row],[Age]]&gt;60,"Baby Boomers")</f>
        <v>Gen Z</v>
      </c>
      <c r="AC4136" s="1" t="str" cm="1">
        <f t="array" ref="AC4136">_xlfn.IFS(
    Merge1[[#This Row],[Balance]]&lt;=50000,"Low",
    Merge1[[#This Row],[Balance]]&lt;=200000,"Medium",
    Merge1[[#This Row],[Balance]]&gt;200000,"High"
)</f>
        <v>High</v>
      </c>
    </row>
    <row r="4137" spans="1:29" x14ac:dyDescent="0.25">
      <c r="A4137" s="1" t="s">
        <v>438</v>
      </c>
      <c r="B4137" s="1" t="s">
        <v>5998</v>
      </c>
      <c r="C4137" s="1" t="s">
        <v>5832</v>
      </c>
      <c r="D4137" s="2">
        <v>42633</v>
      </c>
      <c r="E4137">
        <v>192816</v>
      </c>
      <c r="F4137">
        <v>768</v>
      </c>
      <c r="G4137">
        <v>371378</v>
      </c>
      <c r="H4137" s="1" t="s">
        <v>5833</v>
      </c>
      <c r="I4137" s="1" t="s">
        <v>6793</v>
      </c>
      <c r="J4137" s="1" t="s">
        <v>6245</v>
      </c>
      <c r="K4137">
        <v>23</v>
      </c>
      <c r="L4137" s="1" t="s">
        <v>6260</v>
      </c>
      <c r="M4137" s="1" t="s">
        <v>6266</v>
      </c>
      <c r="N4137">
        <v>131453</v>
      </c>
      <c r="O4137" s="1" t="s">
        <v>6243</v>
      </c>
      <c r="P4137" s="2">
        <v>44692</v>
      </c>
      <c r="Q4137" s="2">
        <v>45333</v>
      </c>
      <c r="R4137" s="1" t="s">
        <v>6885</v>
      </c>
      <c r="S4137" s="1" t="s">
        <v>6886</v>
      </c>
      <c r="T4137" s="1" t="s">
        <v>28</v>
      </c>
      <c r="U4137">
        <v>9698</v>
      </c>
      <c r="V4137" s="1" t="s">
        <v>19</v>
      </c>
      <c r="W4137" s="1" t="s">
        <v>11</v>
      </c>
      <c r="X4137" s="2">
        <f t="shared" ca="1" si="64"/>
        <v>45937</v>
      </c>
      <c r="Y4137" s="1">
        <f ca="1">ROUND(YEARFRAC(Merge1[[#This Row],[Join_Date]],Merge1[[#This Row],[Today]], 3),0)</f>
        <v>3</v>
      </c>
      <c r="Z4137" s="1" t="str" cm="1">
        <f t="array" aca="1" ref="Z4137" ca="1">_xlfn.IFS(
   Merge1[[#This Row],[Customer Tenure]]&lt;=2,"New",
   Merge1[[#This Row],[Customer Tenure]]&lt;=5,"Emerging",
  Merge1[[#This Row],[Customer Tenure]]&lt;9,"Established",
   TRUE,"Loyal"
)</f>
        <v>Emerging</v>
      </c>
      <c r="AA4137" s="1" t="str" cm="1">
        <f t="array" ref="AA4137">_xlfn.IFS(Merge1[[#This Row],[Income]]&lt;=30000,"Low",Merge1[[#This Row],[Income]]&lt;=60000,"Medium",Merge1[[#This Row],[Income]]&lt;=100000,"High", Merge1[[#This Row],[Income]]&gt;100000," Premium")</f>
        <v xml:space="preserve"> Premium</v>
      </c>
      <c r="AB4137" s="1" t="str" cm="1">
        <f t="array" ref="AB4137">_xlfn.IFS(Merge1[[#This Row],[Age]]&lt;= 28,"Gen Z", Merge1[[#This Row],[Age]]&lt;=44,"Millennials", Merge1[[#This Row],[Age]]&lt;=60,"Gen X", Merge1[[#This Row],[Age]]&gt;60,"Baby Boomers")</f>
        <v>Gen Z</v>
      </c>
      <c r="AC4137" s="1" t="str" cm="1">
        <f t="array" ref="AC4137">_xlfn.IFS(
    Merge1[[#This Row],[Balance]]&lt;=50000,"Low",
    Merge1[[#This Row],[Balance]]&lt;=200000,"Medium",
    Merge1[[#This Row],[Balance]]&gt;200000,"High"
)</f>
        <v>Medium</v>
      </c>
    </row>
    <row r="4138" spans="1:29" x14ac:dyDescent="0.25">
      <c r="A4138" s="1" t="s">
        <v>1768</v>
      </c>
      <c r="B4138" s="1" t="s">
        <v>5994</v>
      </c>
      <c r="C4138" s="1" t="s">
        <v>5832</v>
      </c>
      <c r="D4138" s="2">
        <v>42704</v>
      </c>
      <c r="E4138">
        <v>413540</v>
      </c>
      <c r="F4138">
        <v>494</v>
      </c>
      <c r="G4138">
        <v>0</v>
      </c>
      <c r="H4138" s="1" t="s">
        <v>5833</v>
      </c>
      <c r="I4138" s="1" t="s">
        <v>6609</v>
      </c>
      <c r="J4138" s="1" t="s">
        <v>6240</v>
      </c>
      <c r="K4138">
        <v>38</v>
      </c>
      <c r="L4138" s="1" t="s">
        <v>6260</v>
      </c>
      <c r="M4138" s="1" t="s">
        <v>6251</v>
      </c>
      <c r="N4138">
        <v>142720</v>
      </c>
      <c r="O4138" s="1" t="s">
        <v>6243</v>
      </c>
      <c r="P4138" s="2">
        <v>44265</v>
      </c>
      <c r="Q4138" s="2">
        <v>45397</v>
      </c>
      <c r="R4138" s="1" t="s">
        <v>6893</v>
      </c>
      <c r="S4138" s="1" t="s">
        <v>6911</v>
      </c>
      <c r="T4138" s="1" t="s">
        <v>23</v>
      </c>
      <c r="U4138">
        <v>7096</v>
      </c>
      <c r="V4138" s="1" t="s">
        <v>19</v>
      </c>
      <c r="W4138" s="1" t="s">
        <v>45</v>
      </c>
      <c r="X4138" s="2">
        <f t="shared" ca="1" si="64"/>
        <v>45937</v>
      </c>
      <c r="Y4138" s="1">
        <f ca="1">ROUND(YEARFRAC(Merge1[[#This Row],[Join_Date]],Merge1[[#This Row],[Today]], 3),0)</f>
        <v>5</v>
      </c>
      <c r="Z4138" s="1" t="str" cm="1">
        <f t="array" aca="1" ref="Z4138" ca="1">_xlfn.IFS(
   Merge1[[#This Row],[Customer Tenure]]&lt;=2,"New",
   Merge1[[#This Row],[Customer Tenure]]&lt;=5,"Emerging",
  Merge1[[#This Row],[Customer Tenure]]&lt;9,"Established",
   TRUE,"Loyal"
)</f>
        <v>Emerging</v>
      </c>
      <c r="AA4138" s="1" t="str" cm="1">
        <f t="array" ref="AA4138">_xlfn.IFS(Merge1[[#This Row],[Income]]&lt;=30000,"Low",Merge1[[#This Row],[Income]]&lt;=60000,"Medium",Merge1[[#This Row],[Income]]&lt;=100000,"High", Merge1[[#This Row],[Income]]&gt;100000," Premium")</f>
        <v xml:space="preserve"> Premium</v>
      </c>
      <c r="AB4138" s="1" t="str" cm="1">
        <f t="array" ref="AB4138">_xlfn.IFS(Merge1[[#This Row],[Age]]&lt;= 28,"Gen Z", Merge1[[#This Row],[Age]]&lt;=44,"Millennials", Merge1[[#This Row],[Age]]&lt;=60,"Gen X", Merge1[[#This Row],[Age]]&gt;60,"Baby Boomers")</f>
        <v>Millennials</v>
      </c>
      <c r="AC4138" s="1" t="str" cm="1">
        <f t="array" ref="AC4138">_xlfn.IFS(
    Merge1[[#This Row],[Balance]]&lt;=50000,"Low",
    Merge1[[#This Row],[Balance]]&lt;=200000,"Medium",
    Merge1[[#This Row],[Balance]]&gt;200000,"High"
)</f>
        <v>High</v>
      </c>
    </row>
    <row r="4139" spans="1:29" x14ac:dyDescent="0.25">
      <c r="A4139" s="1" t="s">
        <v>251</v>
      </c>
      <c r="B4139" s="1" t="s">
        <v>6176</v>
      </c>
      <c r="C4139" s="1" t="s">
        <v>5832</v>
      </c>
      <c r="D4139" s="2">
        <v>43738</v>
      </c>
      <c r="E4139">
        <v>340968</v>
      </c>
      <c r="F4139">
        <v>636</v>
      </c>
      <c r="G4139">
        <v>0</v>
      </c>
      <c r="H4139" s="1" t="s">
        <v>5833</v>
      </c>
      <c r="I4139" s="1" t="s">
        <v>6569</v>
      </c>
      <c r="J4139" s="1" t="s">
        <v>6240</v>
      </c>
      <c r="K4139">
        <v>40</v>
      </c>
      <c r="L4139" s="1" t="s">
        <v>6256</v>
      </c>
      <c r="M4139" s="1" t="s">
        <v>6251</v>
      </c>
      <c r="N4139">
        <v>25109</v>
      </c>
      <c r="O4139" s="1" t="s">
        <v>6243</v>
      </c>
      <c r="P4139" s="2">
        <v>42673</v>
      </c>
      <c r="Q4139" s="2">
        <v>45510</v>
      </c>
      <c r="R4139" s="1" t="s">
        <v>6889</v>
      </c>
      <c r="S4139" s="1" t="s">
        <v>6890</v>
      </c>
      <c r="T4139" s="1" t="s">
        <v>28</v>
      </c>
      <c r="U4139">
        <v>4491</v>
      </c>
      <c r="V4139" s="1" t="s">
        <v>24</v>
      </c>
      <c r="W4139" s="1" t="s">
        <v>106</v>
      </c>
      <c r="X4139" s="2">
        <f t="shared" ca="1" si="64"/>
        <v>45937</v>
      </c>
      <c r="Y4139" s="1">
        <f ca="1">ROUND(YEARFRAC(Merge1[[#This Row],[Join_Date]],Merge1[[#This Row],[Today]], 3),0)</f>
        <v>9</v>
      </c>
      <c r="Z4139" s="1" t="str" cm="1">
        <f t="array" aca="1" ref="Z4139" ca="1">_xlfn.IFS(
   Merge1[[#This Row],[Customer Tenure]]&lt;=2,"New",
   Merge1[[#This Row],[Customer Tenure]]&lt;=5,"Emerging",
  Merge1[[#This Row],[Customer Tenure]]&lt;9,"Established",
   TRUE,"Loyal"
)</f>
        <v>Loyal</v>
      </c>
      <c r="AA4139" s="1" t="str" cm="1">
        <f t="array" ref="AA4139">_xlfn.IFS(Merge1[[#This Row],[Income]]&lt;=30000,"Low",Merge1[[#This Row],[Income]]&lt;=60000,"Medium",Merge1[[#This Row],[Income]]&lt;=100000,"High", Merge1[[#This Row],[Income]]&gt;100000," Premium")</f>
        <v>Low</v>
      </c>
      <c r="AB4139" s="1" t="str" cm="1">
        <f t="array" ref="AB4139">_xlfn.IFS(Merge1[[#This Row],[Age]]&lt;= 28,"Gen Z", Merge1[[#This Row],[Age]]&lt;=44,"Millennials", Merge1[[#This Row],[Age]]&lt;=60,"Gen X", Merge1[[#This Row],[Age]]&gt;60,"Baby Boomers")</f>
        <v>Millennials</v>
      </c>
      <c r="AC4139" s="1" t="str" cm="1">
        <f t="array" ref="AC4139">_xlfn.IFS(
    Merge1[[#This Row],[Balance]]&lt;=50000,"Low",
    Merge1[[#This Row],[Balance]]&lt;=200000,"Medium",
    Merge1[[#This Row],[Balance]]&gt;200000,"High"
)</f>
        <v>High</v>
      </c>
    </row>
    <row r="4140" spans="1:29" x14ac:dyDescent="0.25">
      <c r="A4140" s="1" t="s">
        <v>477</v>
      </c>
      <c r="B4140" s="1" t="s">
        <v>6127</v>
      </c>
      <c r="C4140" s="1" t="s">
        <v>5846</v>
      </c>
      <c r="D4140" s="2">
        <v>45035</v>
      </c>
      <c r="E4140">
        <v>426149</v>
      </c>
      <c r="F4140">
        <v>630</v>
      </c>
      <c r="G4140">
        <v>0</v>
      </c>
      <c r="H4140" s="1" t="s">
        <v>5833</v>
      </c>
      <c r="I4140" s="1" t="s">
        <v>6437</v>
      </c>
      <c r="J4140" s="1" t="s">
        <v>6245</v>
      </c>
      <c r="K4140">
        <v>43</v>
      </c>
      <c r="L4140" s="1" t="s">
        <v>6260</v>
      </c>
      <c r="M4140" s="1" t="s">
        <v>6247</v>
      </c>
      <c r="N4140">
        <v>21435</v>
      </c>
      <c r="O4140" s="1" t="s">
        <v>6243</v>
      </c>
      <c r="P4140" s="2">
        <v>44015</v>
      </c>
      <c r="Q4140" s="2">
        <v>45326</v>
      </c>
      <c r="R4140" s="1" t="s">
        <v>6885</v>
      </c>
      <c r="S4140" s="1" t="s">
        <v>6886</v>
      </c>
      <c r="T4140" s="1" t="s">
        <v>28</v>
      </c>
      <c r="U4140">
        <v>7475</v>
      </c>
      <c r="V4140" s="1" t="s">
        <v>15</v>
      </c>
      <c r="W4140" s="1" t="s">
        <v>11</v>
      </c>
      <c r="X4140" s="2">
        <f t="shared" ca="1" si="64"/>
        <v>45937</v>
      </c>
      <c r="Y4140" s="1">
        <f ca="1">ROUND(YEARFRAC(Merge1[[#This Row],[Join_Date]],Merge1[[#This Row],[Today]], 3),0)</f>
        <v>5</v>
      </c>
      <c r="Z4140" s="1" t="str" cm="1">
        <f t="array" aca="1" ref="Z4140" ca="1">_xlfn.IFS(
   Merge1[[#This Row],[Customer Tenure]]&lt;=2,"New",
   Merge1[[#This Row],[Customer Tenure]]&lt;=5,"Emerging",
  Merge1[[#This Row],[Customer Tenure]]&lt;9,"Established",
   TRUE,"Loyal"
)</f>
        <v>Emerging</v>
      </c>
      <c r="AA4140" s="1" t="str" cm="1">
        <f t="array" ref="AA4140">_xlfn.IFS(Merge1[[#This Row],[Income]]&lt;=30000,"Low",Merge1[[#This Row],[Income]]&lt;=60000,"Medium",Merge1[[#This Row],[Income]]&lt;=100000,"High", Merge1[[#This Row],[Income]]&gt;100000," Premium")</f>
        <v>Low</v>
      </c>
      <c r="AB4140" s="1" t="str" cm="1">
        <f t="array" ref="AB4140">_xlfn.IFS(Merge1[[#This Row],[Age]]&lt;= 28,"Gen Z", Merge1[[#This Row],[Age]]&lt;=44,"Millennials", Merge1[[#This Row],[Age]]&lt;=60,"Gen X", Merge1[[#This Row],[Age]]&gt;60,"Baby Boomers")</f>
        <v>Millennials</v>
      </c>
      <c r="AC4140" s="1" t="str" cm="1">
        <f t="array" ref="AC4140">_xlfn.IFS(
    Merge1[[#This Row],[Balance]]&lt;=50000,"Low",
    Merge1[[#This Row],[Balance]]&lt;=200000,"Medium",
    Merge1[[#This Row],[Balance]]&gt;200000,"High"
)</f>
        <v>High</v>
      </c>
    </row>
    <row r="4141" spans="1:29" x14ac:dyDescent="0.25">
      <c r="A4141" s="1" t="s">
        <v>1832</v>
      </c>
      <c r="B4141" s="1" t="s">
        <v>5864</v>
      </c>
      <c r="C4141" s="1" t="s">
        <v>5832</v>
      </c>
      <c r="D4141" s="2">
        <v>43955</v>
      </c>
      <c r="E4141">
        <v>101948</v>
      </c>
      <c r="F4141">
        <v>569</v>
      </c>
      <c r="G4141">
        <v>335724</v>
      </c>
      <c r="H4141" s="1" t="s">
        <v>5833</v>
      </c>
      <c r="I4141" s="1" t="s">
        <v>6564</v>
      </c>
      <c r="J4141" s="1" t="s">
        <v>6245</v>
      </c>
      <c r="K4141">
        <v>29</v>
      </c>
      <c r="L4141" s="1" t="s">
        <v>6241</v>
      </c>
      <c r="M4141" s="1" t="s">
        <v>6251</v>
      </c>
      <c r="N4141">
        <v>124101</v>
      </c>
      <c r="O4141" s="1" t="s">
        <v>6248</v>
      </c>
      <c r="P4141" s="2">
        <v>45422</v>
      </c>
      <c r="Q4141" s="2">
        <v>45349</v>
      </c>
      <c r="R4141" s="1" t="s">
        <v>6885</v>
      </c>
      <c r="S4141" s="1" t="s">
        <v>6886</v>
      </c>
      <c r="T4141" s="1" t="s">
        <v>23</v>
      </c>
      <c r="U4141">
        <v>939</v>
      </c>
      <c r="V4141" s="1" t="s">
        <v>10</v>
      </c>
      <c r="W4141" s="1" t="s">
        <v>50</v>
      </c>
      <c r="X4141" s="2">
        <f t="shared" ca="1" si="64"/>
        <v>45937</v>
      </c>
      <c r="Y4141" s="1">
        <f ca="1">ROUND(YEARFRAC(Merge1[[#This Row],[Join_Date]],Merge1[[#This Row],[Today]], 3),0)</f>
        <v>1</v>
      </c>
      <c r="Z4141" s="1" t="str" cm="1">
        <f t="array" aca="1" ref="Z4141" ca="1">_xlfn.IFS(
   Merge1[[#This Row],[Customer Tenure]]&lt;=2,"New",
   Merge1[[#This Row],[Customer Tenure]]&lt;=5,"Emerging",
  Merge1[[#This Row],[Customer Tenure]]&lt;9,"Established",
   TRUE,"Loyal"
)</f>
        <v>New</v>
      </c>
      <c r="AA4141" s="1" t="str" cm="1">
        <f t="array" ref="AA4141">_xlfn.IFS(Merge1[[#This Row],[Income]]&lt;=30000,"Low",Merge1[[#This Row],[Income]]&lt;=60000,"Medium",Merge1[[#This Row],[Income]]&lt;=100000,"High", Merge1[[#This Row],[Income]]&gt;100000," Premium")</f>
        <v xml:space="preserve"> Premium</v>
      </c>
      <c r="AB4141" s="1" t="str" cm="1">
        <f t="array" ref="AB4141">_xlfn.IFS(Merge1[[#This Row],[Age]]&lt;= 28,"Gen Z", Merge1[[#This Row],[Age]]&lt;=44,"Millennials", Merge1[[#This Row],[Age]]&lt;=60,"Gen X", Merge1[[#This Row],[Age]]&gt;60,"Baby Boomers")</f>
        <v>Millennials</v>
      </c>
      <c r="AC4141" s="1" t="str" cm="1">
        <f t="array" ref="AC4141">_xlfn.IFS(
    Merge1[[#This Row],[Balance]]&lt;=50000,"Low",
    Merge1[[#This Row],[Balance]]&lt;=200000,"Medium",
    Merge1[[#This Row],[Balance]]&gt;200000,"High"
)</f>
        <v>Medium</v>
      </c>
    </row>
    <row r="4142" spans="1:29" x14ac:dyDescent="0.25">
      <c r="A4142" s="1" t="s">
        <v>2935</v>
      </c>
      <c r="B4142" s="1" t="s">
        <v>5914</v>
      </c>
      <c r="C4142" s="1" t="s">
        <v>5835</v>
      </c>
      <c r="D4142" s="2">
        <v>42608</v>
      </c>
      <c r="E4142">
        <v>289341</v>
      </c>
      <c r="F4142">
        <v>680</v>
      </c>
      <c r="G4142">
        <v>242268</v>
      </c>
      <c r="H4142" s="1" t="s">
        <v>5838</v>
      </c>
      <c r="I4142" s="1" t="s">
        <v>6347</v>
      </c>
      <c r="J4142" s="1" t="s">
        <v>6245</v>
      </c>
      <c r="K4142">
        <v>50</v>
      </c>
      <c r="L4142" s="1" t="s">
        <v>6256</v>
      </c>
      <c r="M4142" s="1" t="s">
        <v>6242</v>
      </c>
      <c r="N4142">
        <v>53742</v>
      </c>
      <c r="O4142" s="1" t="s">
        <v>6248</v>
      </c>
      <c r="P4142" s="2">
        <v>45677</v>
      </c>
      <c r="Q4142" s="2">
        <v>45594</v>
      </c>
      <c r="R4142" s="1" t="s">
        <v>6912</v>
      </c>
      <c r="S4142" s="1" t="s">
        <v>6917</v>
      </c>
      <c r="T4142" s="1" t="s">
        <v>9</v>
      </c>
      <c r="U4142">
        <v>7783</v>
      </c>
      <c r="V4142" s="1" t="s">
        <v>15</v>
      </c>
      <c r="W4142" s="1" t="s">
        <v>40</v>
      </c>
      <c r="X4142" s="2">
        <f t="shared" ca="1" si="64"/>
        <v>45937</v>
      </c>
      <c r="Y4142" s="1">
        <f ca="1">ROUND(YEARFRAC(Merge1[[#This Row],[Join_Date]],Merge1[[#This Row],[Today]], 3),0)</f>
        <v>1</v>
      </c>
      <c r="Z4142" s="1" t="str" cm="1">
        <f t="array" aca="1" ref="Z4142" ca="1">_xlfn.IFS(
   Merge1[[#This Row],[Customer Tenure]]&lt;=2,"New",
   Merge1[[#This Row],[Customer Tenure]]&lt;=5,"Emerging",
  Merge1[[#This Row],[Customer Tenure]]&lt;9,"Established",
   TRUE,"Loyal"
)</f>
        <v>New</v>
      </c>
      <c r="AA4142" s="1" t="str" cm="1">
        <f t="array" ref="AA4142">_xlfn.IFS(Merge1[[#This Row],[Income]]&lt;=30000,"Low",Merge1[[#This Row],[Income]]&lt;=60000,"Medium",Merge1[[#This Row],[Income]]&lt;=100000,"High", Merge1[[#This Row],[Income]]&gt;100000," Premium")</f>
        <v>Medium</v>
      </c>
      <c r="AB4142" s="1" t="str" cm="1">
        <f t="array" ref="AB4142">_xlfn.IFS(Merge1[[#This Row],[Age]]&lt;= 28,"Gen Z", Merge1[[#This Row],[Age]]&lt;=44,"Millennials", Merge1[[#This Row],[Age]]&lt;=60,"Gen X", Merge1[[#This Row],[Age]]&gt;60,"Baby Boomers")</f>
        <v>Gen X</v>
      </c>
      <c r="AC4142" s="1" t="str" cm="1">
        <f t="array" ref="AC4142">_xlfn.IFS(
    Merge1[[#This Row],[Balance]]&lt;=50000,"Low",
    Merge1[[#This Row],[Balance]]&lt;=200000,"Medium",
    Merge1[[#This Row],[Balance]]&gt;200000,"High"
)</f>
        <v>High</v>
      </c>
    </row>
    <row r="4143" spans="1:29" x14ac:dyDescent="0.25">
      <c r="A4143" s="1" t="s">
        <v>103</v>
      </c>
      <c r="B4143" s="1" t="s">
        <v>6096</v>
      </c>
      <c r="C4143" s="1" t="s">
        <v>5846</v>
      </c>
      <c r="D4143" s="2">
        <v>44272</v>
      </c>
      <c r="E4143">
        <v>426673</v>
      </c>
      <c r="F4143">
        <v>520</v>
      </c>
      <c r="G4143">
        <v>0</v>
      </c>
      <c r="H4143" s="1" t="s">
        <v>5833</v>
      </c>
      <c r="I4143" s="1" t="s">
        <v>6411</v>
      </c>
      <c r="J4143" s="1" t="s">
        <v>6240</v>
      </c>
      <c r="K4143">
        <v>72</v>
      </c>
      <c r="L4143" s="1" t="s">
        <v>6241</v>
      </c>
      <c r="M4143" s="1" t="s">
        <v>6266</v>
      </c>
      <c r="N4143">
        <v>169859</v>
      </c>
      <c r="O4143" s="1" t="s">
        <v>6243</v>
      </c>
      <c r="P4143" s="2">
        <v>45039</v>
      </c>
      <c r="Q4143" s="2">
        <v>45391</v>
      </c>
      <c r="R4143" s="1" t="s">
        <v>6893</v>
      </c>
      <c r="S4143" s="1" t="s">
        <v>6911</v>
      </c>
      <c r="T4143" s="1" t="s">
        <v>23</v>
      </c>
      <c r="U4143">
        <v>3334</v>
      </c>
      <c r="V4143" s="1" t="s">
        <v>19</v>
      </c>
      <c r="W4143" s="1" t="s">
        <v>45</v>
      </c>
      <c r="X4143" s="2">
        <f t="shared" ca="1" si="64"/>
        <v>45937</v>
      </c>
      <c r="Y4143" s="1">
        <f ca="1">ROUND(YEARFRAC(Merge1[[#This Row],[Join_Date]],Merge1[[#This Row],[Today]], 3),0)</f>
        <v>2</v>
      </c>
      <c r="Z4143" s="1" t="str" cm="1">
        <f t="array" aca="1" ref="Z4143" ca="1">_xlfn.IFS(
   Merge1[[#This Row],[Customer Tenure]]&lt;=2,"New",
   Merge1[[#This Row],[Customer Tenure]]&lt;=5,"Emerging",
  Merge1[[#This Row],[Customer Tenure]]&lt;9,"Established",
   TRUE,"Loyal"
)</f>
        <v>New</v>
      </c>
      <c r="AA4143" s="1" t="str" cm="1">
        <f t="array" ref="AA4143">_xlfn.IFS(Merge1[[#This Row],[Income]]&lt;=30000,"Low",Merge1[[#This Row],[Income]]&lt;=60000,"Medium",Merge1[[#This Row],[Income]]&lt;=100000,"High", Merge1[[#This Row],[Income]]&gt;100000," Premium")</f>
        <v xml:space="preserve"> Premium</v>
      </c>
      <c r="AB4143" s="1" t="str" cm="1">
        <f t="array" ref="AB4143">_xlfn.IFS(Merge1[[#This Row],[Age]]&lt;= 28,"Gen Z", Merge1[[#This Row],[Age]]&lt;=44,"Millennials", Merge1[[#This Row],[Age]]&lt;=60,"Gen X", Merge1[[#This Row],[Age]]&gt;60,"Baby Boomers")</f>
        <v>Baby Boomers</v>
      </c>
      <c r="AC4143" s="1" t="str" cm="1">
        <f t="array" ref="AC4143">_xlfn.IFS(
    Merge1[[#This Row],[Balance]]&lt;=50000,"Low",
    Merge1[[#This Row],[Balance]]&lt;=200000,"Medium",
    Merge1[[#This Row],[Balance]]&gt;200000,"High"
)</f>
        <v>High</v>
      </c>
    </row>
    <row r="4144" spans="1:29" x14ac:dyDescent="0.25">
      <c r="A4144" s="1" t="s">
        <v>1492</v>
      </c>
      <c r="B4144" s="1" t="s">
        <v>5976</v>
      </c>
      <c r="C4144" s="1" t="s">
        <v>5842</v>
      </c>
      <c r="D4144" s="2">
        <v>44818</v>
      </c>
      <c r="E4144">
        <v>177826</v>
      </c>
      <c r="F4144">
        <v>722</v>
      </c>
      <c r="G4144">
        <v>0</v>
      </c>
      <c r="H4144" s="1" t="s">
        <v>5833</v>
      </c>
      <c r="I4144" s="1" t="s">
        <v>6719</v>
      </c>
      <c r="J4144" s="1" t="s">
        <v>6245</v>
      </c>
      <c r="K4144">
        <v>62</v>
      </c>
      <c r="L4144" s="1" t="s">
        <v>6241</v>
      </c>
      <c r="M4144" s="1" t="s">
        <v>6266</v>
      </c>
      <c r="N4144">
        <v>121757</v>
      </c>
      <c r="O4144" s="1" t="s">
        <v>6243</v>
      </c>
      <c r="P4144" s="2">
        <v>42284</v>
      </c>
      <c r="Q4144" s="2">
        <v>45450</v>
      </c>
      <c r="R4144" s="1" t="s">
        <v>6883</v>
      </c>
      <c r="S4144" s="1" t="s">
        <v>6884</v>
      </c>
      <c r="T4144" s="1" t="s">
        <v>14</v>
      </c>
      <c r="U4144">
        <v>4597</v>
      </c>
      <c r="V4144" s="1" t="s">
        <v>19</v>
      </c>
      <c r="W4144" s="1" t="s">
        <v>40</v>
      </c>
      <c r="X4144" s="2">
        <f t="shared" ca="1" si="64"/>
        <v>45937</v>
      </c>
      <c r="Y4144" s="1">
        <f ca="1">ROUND(YEARFRAC(Merge1[[#This Row],[Join_Date]],Merge1[[#This Row],[Today]], 3),0)</f>
        <v>10</v>
      </c>
      <c r="Z4144" s="1" t="str" cm="1">
        <f t="array" aca="1" ref="Z4144" ca="1">_xlfn.IFS(
   Merge1[[#This Row],[Customer Tenure]]&lt;=2,"New",
   Merge1[[#This Row],[Customer Tenure]]&lt;=5,"Emerging",
  Merge1[[#This Row],[Customer Tenure]]&lt;9,"Established",
   TRUE,"Loyal"
)</f>
        <v>Loyal</v>
      </c>
      <c r="AA4144" s="1" t="str" cm="1">
        <f t="array" ref="AA4144">_xlfn.IFS(Merge1[[#This Row],[Income]]&lt;=30000,"Low",Merge1[[#This Row],[Income]]&lt;=60000,"Medium",Merge1[[#This Row],[Income]]&lt;=100000,"High", Merge1[[#This Row],[Income]]&gt;100000," Premium")</f>
        <v xml:space="preserve"> Premium</v>
      </c>
      <c r="AB4144" s="1" t="str" cm="1">
        <f t="array" ref="AB4144">_xlfn.IFS(Merge1[[#This Row],[Age]]&lt;= 28,"Gen Z", Merge1[[#This Row],[Age]]&lt;=44,"Millennials", Merge1[[#This Row],[Age]]&lt;=60,"Gen X", Merge1[[#This Row],[Age]]&gt;60,"Baby Boomers")</f>
        <v>Baby Boomers</v>
      </c>
      <c r="AC4144" s="1" t="str" cm="1">
        <f t="array" ref="AC4144">_xlfn.IFS(
    Merge1[[#This Row],[Balance]]&lt;=50000,"Low",
    Merge1[[#This Row],[Balance]]&lt;=200000,"Medium",
    Merge1[[#This Row],[Balance]]&gt;200000,"High"
)</f>
        <v>Medium</v>
      </c>
    </row>
    <row r="4145" spans="1:29" x14ac:dyDescent="0.25">
      <c r="A4145" s="1" t="s">
        <v>223</v>
      </c>
      <c r="B4145" s="1" t="s">
        <v>6133</v>
      </c>
      <c r="C4145" s="1" t="s">
        <v>5846</v>
      </c>
      <c r="D4145" s="2">
        <v>42778</v>
      </c>
      <c r="E4145">
        <v>153939</v>
      </c>
      <c r="F4145">
        <v>527</v>
      </c>
      <c r="G4145">
        <v>229970</v>
      </c>
      <c r="H4145" s="1" t="s">
        <v>5833</v>
      </c>
      <c r="I4145" s="1" t="s">
        <v>6515</v>
      </c>
      <c r="J4145" s="1" t="s">
        <v>6240</v>
      </c>
      <c r="K4145">
        <v>43</v>
      </c>
      <c r="L4145" s="1" t="s">
        <v>6241</v>
      </c>
      <c r="M4145" s="1" t="s">
        <v>6266</v>
      </c>
      <c r="N4145">
        <v>25626</v>
      </c>
      <c r="O4145" s="1" t="s">
        <v>6248</v>
      </c>
      <c r="P4145" s="2">
        <v>43477</v>
      </c>
      <c r="Q4145" s="2">
        <v>45661</v>
      </c>
      <c r="R4145" s="1" t="s">
        <v>6902</v>
      </c>
      <c r="S4145" s="1" t="s">
        <v>6908</v>
      </c>
      <c r="T4145" s="1" t="s">
        <v>14</v>
      </c>
      <c r="U4145">
        <v>366</v>
      </c>
      <c r="V4145" s="1" t="s">
        <v>10</v>
      </c>
      <c r="W4145" s="1" t="s">
        <v>29</v>
      </c>
      <c r="X4145" s="2">
        <f t="shared" ca="1" si="64"/>
        <v>45937</v>
      </c>
      <c r="Y4145" s="1">
        <f ca="1">ROUND(YEARFRAC(Merge1[[#This Row],[Join_Date]],Merge1[[#This Row],[Today]], 3),0)</f>
        <v>7</v>
      </c>
      <c r="Z4145" s="1" t="str" cm="1">
        <f t="array" aca="1" ref="Z4145" ca="1">_xlfn.IFS(
   Merge1[[#This Row],[Customer Tenure]]&lt;=2,"New",
   Merge1[[#This Row],[Customer Tenure]]&lt;=5,"Emerging",
  Merge1[[#This Row],[Customer Tenure]]&lt;9,"Established",
   TRUE,"Loyal"
)</f>
        <v>Established</v>
      </c>
      <c r="AA4145" s="1" t="str" cm="1">
        <f t="array" ref="AA4145">_xlfn.IFS(Merge1[[#This Row],[Income]]&lt;=30000,"Low",Merge1[[#This Row],[Income]]&lt;=60000,"Medium",Merge1[[#This Row],[Income]]&lt;=100000,"High", Merge1[[#This Row],[Income]]&gt;100000," Premium")</f>
        <v>Low</v>
      </c>
      <c r="AB4145" s="1" t="str" cm="1">
        <f t="array" ref="AB4145">_xlfn.IFS(Merge1[[#This Row],[Age]]&lt;= 28,"Gen Z", Merge1[[#This Row],[Age]]&lt;=44,"Millennials", Merge1[[#This Row],[Age]]&lt;=60,"Gen X", Merge1[[#This Row],[Age]]&gt;60,"Baby Boomers")</f>
        <v>Millennials</v>
      </c>
      <c r="AC4145" s="1" t="str" cm="1">
        <f t="array" ref="AC4145">_xlfn.IFS(
    Merge1[[#This Row],[Balance]]&lt;=50000,"Low",
    Merge1[[#This Row],[Balance]]&lt;=200000,"Medium",
    Merge1[[#This Row],[Balance]]&gt;200000,"High"
)</f>
        <v>Medium</v>
      </c>
    </row>
    <row r="4146" spans="1:29" x14ac:dyDescent="0.25">
      <c r="A4146" s="1" t="s">
        <v>346</v>
      </c>
      <c r="B4146" s="1" t="s">
        <v>6043</v>
      </c>
      <c r="C4146" s="1" t="s">
        <v>5835</v>
      </c>
      <c r="D4146" s="2">
        <v>42317</v>
      </c>
      <c r="E4146">
        <v>328821</v>
      </c>
      <c r="F4146">
        <v>357</v>
      </c>
      <c r="G4146">
        <v>0</v>
      </c>
      <c r="H4146" s="1" t="s">
        <v>5833</v>
      </c>
      <c r="I4146" s="1" t="s">
        <v>6290</v>
      </c>
      <c r="J4146" s="1" t="s">
        <v>6245</v>
      </c>
      <c r="K4146">
        <v>57</v>
      </c>
      <c r="L4146" s="1" t="s">
        <v>6260</v>
      </c>
      <c r="M4146" s="1" t="s">
        <v>6242</v>
      </c>
      <c r="N4146">
        <v>60042</v>
      </c>
      <c r="O4146" s="1" t="s">
        <v>6248</v>
      </c>
      <c r="P4146" s="2">
        <v>44469</v>
      </c>
      <c r="Q4146" s="2">
        <v>45200</v>
      </c>
      <c r="R4146" s="1" t="s">
        <v>6912</v>
      </c>
      <c r="S4146" s="1" t="s">
        <v>6913</v>
      </c>
      <c r="T4146" s="1" t="s">
        <v>23</v>
      </c>
      <c r="U4146">
        <v>4320</v>
      </c>
      <c r="V4146" s="1" t="s">
        <v>24</v>
      </c>
      <c r="W4146" s="1" t="s">
        <v>16</v>
      </c>
      <c r="X4146" s="2">
        <f t="shared" ca="1" si="64"/>
        <v>45937</v>
      </c>
      <c r="Y4146" s="1">
        <f ca="1">ROUND(YEARFRAC(Merge1[[#This Row],[Join_Date]],Merge1[[#This Row],[Today]], 3),0)</f>
        <v>4</v>
      </c>
      <c r="Z4146" s="1" t="str" cm="1">
        <f t="array" aca="1" ref="Z4146" ca="1">_xlfn.IFS(
   Merge1[[#This Row],[Customer Tenure]]&lt;=2,"New",
   Merge1[[#This Row],[Customer Tenure]]&lt;=5,"Emerging",
  Merge1[[#This Row],[Customer Tenure]]&lt;9,"Established",
   TRUE,"Loyal"
)</f>
        <v>Emerging</v>
      </c>
      <c r="AA4146" s="1" t="str" cm="1">
        <f t="array" ref="AA4146">_xlfn.IFS(Merge1[[#This Row],[Income]]&lt;=30000,"Low",Merge1[[#This Row],[Income]]&lt;=60000,"Medium",Merge1[[#This Row],[Income]]&lt;=100000,"High", Merge1[[#This Row],[Income]]&gt;100000," Premium")</f>
        <v>High</v>
      </c>
      <c r="AB4146" s="1" t="str" cm="1">
        <f t="array" ref="AB4146">_xlfn.IFS(Merge1[[#This Row],[Age]]&lt;= 28,"Gen Z", Merge1[[#This Row],[Age]]&lt;=44,"Millennials", Merge1[[#This Row],[Age]]&lt;=60,"Gen X", Merge1[[#This Row],[Age]]&gt;60,"Baby Boomers")</f>
        <v>Gen X</v>
      </c>
      <c r="AC4146" s="1" t="str" cm="1">
        <f t="array" ref="AC4146">_xlfn.IFS(
    Merge1[[#This Row],[Balance]]&lt;=50000,"Low",
    Merge1[[#This Row],[Balance]]&lt;=200000,"Medium",
    Merge1[[#This Row],[Balance]]&gt;200000,"High"
)</f>
        <v>High</v>
      </c>
    </row>
    <row r="4147" spans="1:29" x14ac:dyDescent="0.25">
      <c r="A4147" s="1" t="s">
        <v>1135</v>
      </c>
      <c r="B4147" s="1" t="s">
        <v>6148</v>
      </c>
      <c r="C4147" s="1" t="s">
        <v>5832</v>
      </c>
      <c r="D4147" s="2">
        <v>42833</v>
      </c>
      <c r="E4147">
        <v>486675</v>
      </c>
      <c r="F4147">
        <v>714</v>
      </c>
      <c r="G4147">
        <v>0</v>
      </c>
      <c r="H4147" s="1" t="s">
        <v>5833</v>
      </c>
      <c r="I4147" s="1" t="s">
        <v>6665</v>
      </c>
      <c r="J4147" s="1" t="s">
        <v>6245</v>
      </c>
      <c r="K4147">
        <v>18</v>
      </c>
      <c r="L4147" s="1" t="s">
        <v>6260</v>
      </c>
      <c r="M4147" s="1" t="s">
        <v>6262</v>
      </c>
      <c r="N4147">
        <v>53662</v>
      </c>
      <c r="O4147" s="1" t="s">
        <v>6243</v>
      </c>
      <c r="P4147" s="2">
        <v>42347</v>
      </c>
      <c r="Q4147" s="2">
        <v>45879</v>
      </c>
      <c r="R4147" s="1" t="s">
        <v>6889</v>
      </c>
      <c r="S4147" s="1" t="s">
        <v>6915</v>
      </c>
      <c r="T4147" s="1" t="s">
        <v>28</v>
      </c>
      <c r="U4147">
        <v>4074</v>
      </c>
      <c r="V4147" s="1" t="s">
        <v>15</v>
      </c>
      <c r="W4147" s="1" t="s">
        <v>40</v>
      </c>
      <c r="X4147" s="2">
        <f t="shared" ca="1" si="64"/>
        <v>45937</v>
      </c>
      <c r="Y4147" s="1">
        <f ca="1">ROUND(YEARFRAC(Merge1[[#This Row],[Join_Date]],Merge1[[#This Row],[Today]], 3),0)</f>
        <v>10</v>
      </c>
      <c r="Z4147" s="1" t="str" cm="1">
        <f t="array" aca="1" ref="Z4147" ca="1">_xlfn.IFS(
   Merge1[[#This Row],[Customer Tenure]]&lt;=2,"New",
   Merge1[[#This Row],[Customer Tenure]]&lt;=5,"Emerging",
  Merge1[[#This Row],[Customer Tenure]]&lt;9,"Established",
   TRUE,"Loyal"
)</f>
        <v>Loyal</v>
      </c>
      <c r="AA4147" s="1" t="str" cm="1">
        <f t="array" ref="AA4147">_xlfn.IFS(Merge1[[#This Row],[Income]]&lt;=30000,"Low",Merge1[[#This Row],[Income]]&lt;=60000,"Medium",Merge1[[#This Row],[Income]]&lt;=100000,"High", Merge1[[#This Row],[Income]]&gt;100000," Premium")</f>
        <v>Medium</v>
      </c>
      <c r="AB4147" s="1" t="str" cm="1">
        <f t="array" ref="AB4147">_xlfn.IFS(Merge1[[#This Row],[Age]]&lt;= 28,"Gen Z", Merge1[[#This Row],[Age]]&lt;=44,"Millennials", Merge1[[#This Row],[Age]]&lt;=60,"Gen X", Merge1[[#This Row],[Age]]&gt;60,"Baby Boomers")</f>
        <v>Gen Z</v>
      </c>
      <c r="AC4147" s="1" t="str" cm="1">
        <f t="array" ref="AC4147">_xlfn.IFS(
    Merge1[[#This Row],[Balance]]&lt;=50000,"Low",
    Merge1[[#This Row],[Balance]]&lt;=200000,"Medium",
    Merge1[[#This Row],[Balance]]&gt;200000,"High"
)</f>
        <v>High</v>
      </c>
    </row>
    <row r="4148" spans="1:29" x14ac:dyDescent="0.25">
      <c r="A4148" s="1" t="s">
        <v>618</v>
      </c>
      <c r="B4148" s="1" t="s">
        <v>6021</v>
      </c>
      <c r="C4148" s="1" t="s">
        <v>5842</v>
      </c>
      <c r="D4148" s="2">
        <v>44038</v>
      </c>
      <c r="E4148">
        <v>169302</v>
      </c>
      <c r="F4148">
        <v>552</v>
      </c>
      <c r="G4148">
        <v>0</v>
      </c>
      <c r="H4148" s="1" t="s">
        <v>5833</v>
      </c>
      <c r="I4148" s="1" t="s">
        <v>6773</v>
      </c>
      <c r="J4148" s="1" t="s">
        <v>6240</v>
      </c>
      <c r="K4148">
        <v>45</v>
      </c>
      <c r="L4148" s="1" t="s">
        <v>6260</v>
      </c>
      <c r="M4148" s="1" t="s">
        <v>6242</v>
      </c>
      <c r="N4148">
        <v>121520</v>
      </c>
      <c r="O4148" s="1" t="s">
        <v>6248</v>
      </c>
      <c r="P4148" s="2">
        <v>44111</v>
      </c>
      <c r="Q4148" s="2">
        <v>45890</v>
      </c>
      <c r="R4148" s="1" t="s">
        <v>6889</v>
      </c>
      <c r="S4148" s="1" t="s">
        <v>6915</v>
      </c>
      <c r="T4148" s="1" t="s">
        <v>14</v>
      </c>
      <c r="U4148">
        <v>5509</v>
      </c>
      <c r="V4148" s="1" t="s">
        <v>19</v>
      </c>
      <c r="W4148" s="1" t="s">
        <v>20</v>
      </c>
      <c r="X4148" s="2">
        <f t="shared" ca="1" si="64"/>
        <v>45937</v>
      </c>
      <c r="Y4148" s="1">
        <f ca="1">ROUND(YEARFRAC(Merge1[[#This Row],[Join_Date]],Merge1[[#This Row],[Today]], 3),0)</f>
        <v>5</v>
      </c>
      <c r="Z4148" s="1" t="str" cm="1">
        <f t="array" aca="1" ref="Z4148" ca="1">_xlfn.IFS(
   Merge1[[#This Row],[Customer Tenure]]&lt;=2,"New",
   Merge1[[#This Row],[Customer Tenure]]&lt;=5,"Emerging",
  Merge1[[#This Row],[Customer Tenure]]&lt;9,"Established",
   TRUE,"Loyal"
)</f>
        <v>Emerging</v>
      </c>
      <c r="AA4148" s="1" t="str" cm="1">
        <f t="array" ref="AA4148">_xlfn.IFS(Merge1[[#This Row],[Income]]&lt;=30000,"Low",Merge1[[#This Row],[Income]]&lt;=60000,"Medium",Merge1[[#This Row],[Income]]&lt;=100000,"High", Merge1[[#This Row],[Income]]&gt;100000," Premium")</f>
        <v xml:space="preserve"> Premium</v>
      </c>
      <c r="AB4148" s="1" t="str" cm="1">
        <f t="array" ref="AB4148">_xlfn.IFS(Merge1[[#This Row],[Age]]&lt;= 28,"Gen Z", Merge1[[#This Row],[Age]]&lt;=44,"Millennials", Merge1[[#This Row],[Age]]&lt;=60,"Gen X", Merge1[[#This Row],[Age]]&gt;60,"Baby Boomers")</f>
        <v>Gen X</v>
      </c>
      <c r="AC4148" s="1" t="str" cm="1">
        <f t="array" ref="AC4148">_xlfn.IFS(
    Merge1[[#This Row],[Balance]]&lt;=50000,"Low",
    Merge1[[#This Row],[Balance]]&lt;=200000,"Medium",
    Merge1[[#This Row],[Balance]]&gt;200000,"High"
)</f>
        <v>Medium</v>
      </c>
    </row>
    <row r="4149" spans="1:29" x14ac:dyDescent="0.25">
      <c r="A4149" s="1" t="s">
        <v>655</v>
      </c>
      <c r="B4149" s="1" t="s">
        <v>6113</v>
      </c>
      <c r="C4149" s="1" t="s">
        <v>5832</v>
      </c>
      <c r="D4149" s="2">
        <v>45798</v>
      </c>
      <c r="E4149">
        <v>376588</v>
      </c>
      <c r="F4149">
        <v>311</v>
      </c>
      <c r="G4149">
        <v>0</v>
      </c>
      <c r="H4149" s="1" t="s">
        <v>5833</v>
      </c>
      <c r="I4149" s="1" t="s">
        <v>6781</v>
      </c>
      <c r="J4149" s="1" t="s">
        <v>6240</v>
      </c>
      <c r="K4149">
        <v>26</v>
      </c>
      <c r="L4149" s="1" t="s">
        <v>6256</v>
      </c>
      <c r="M4149" s="1" t="s">
        <v>6247</v>
      </c>
      <c r="N4149">
        <v>106475</v>
      </c>
      <c r="O4149" s="1" t="s">
        <v>6243</v>
      </c>
      <c r="P4149" s="2">
        <v>45133</v>
      </c>
      <c r="Q4149" s="2">
        <v>45391</v>
      </c>
      <c r="R4149" s="1" t="s">
        <v>6893</v>
      </c>
      <c r="S4149" s="1" t="s">
        <v>6911</v>
      </c>
      <c r="T4149" s="1" t="s">
        <v>14</v>
      </c>
      <c r="U4149">
        <v>3851</v>
      </c>
      <c r="V4149" s="1" t="s">
        <v>15</v>
      </c>
      <c r="W4149" s="1" t="s">
        <v>16</v>
      </c>
      <c r="X4149" s="2">
        <f t="shared" ca="1" si="64"/>
        <v>45937</v>
      </c>
      <c r="Y4149" s="1">
        <f ca="1">ROUND(YEARFRAC(Merge1[[#This Row],[Join_Date]],Merge1[[#This Row],[Today]], 3),0)</f>
        <v>2</v>
      </c>
      <c r="Z4149" s="1" t="str" cm="1">
        <f t="array" aca="1" ref="Z4149" ca="1">_xlfn.IFS(
   Merge1[[#This Row],[Customer Tenure]]&lt;=2,"New",
   Merge1[[#This Row],[Customer Tenure]]&lt;=5,"Emerging",
  Merge1[[#This Row],[Customer Tenure]]&lt;9,"Established",
   TRUE,"Loyal"
)</f>
        <v>New</v>
      </c>
      <c r="AA4149" s="1" t="str" cm="1">
        <f t="array" ref="AA4149">_xlfn.IFS(Merge1[[#This Row],[Income]]&lt;=30000,"Low",Merge1[[#This Row],[Income]]&lt;=60000,"Medium",Merge1[[#This Row],[Income]]&lt;=100000,"High", Merge1[[#This Row],[Income]]&gt;100000," Premium")</f>
        <v xml:space="preserve"> Premium</v>
      </c>
      <c r="AB4149" s="1" t="str" cm="1">
        <f t="array" ref="AB4149">_xlfn.IFS(Merge1[[#This Row],[Age]]&lt;= 28,"Gen Z", Merge1[[#This Row],[Age]]&lt;=44,"Millennials", Merge1[[#This Row],[Age]]&lt;=60,"Gen X", Merge1[[#This Row],[Age]]&gt;60,"Baby Boomers")</f>
        <v>Gen Z</v>
      </c>
      <c r="AC4149" s="1" t="str" cm="1">
        <f t="array" ref="AC4149">_xlfn.IFS(
    Merge1[[#This Row],[Balance]]&lt;=50000,"Low",
    Merge1[[#This Row],[Balance]]&lt;=200000,"Medium",
    Merge1[[#This Row],[Balance]]&gt;200000,"High"
)</f>
        <v>High</v>
      </c>
    </row>
    <row r="4150" spans="1:29" x14ac:dyDescent="0.25">
      <c r="A4150" s="1" t="s">
        <v>2993</v>
      </c>
      <c r="B4150" s="1" t="s">
        <v>6055</v>
      </c>
      <c r="C4150" s="1" t="s">
        <v>5835</v>
      </c>
      <c r="D4150" s="2">
        <v>42926</v>
      </c>
      <c r="E4150">
        <v>267885</v>
      </c>
      <c r="F4150">
        <v>620</v>
      </c>
      <c r="G4150">
        <v>108619</v>
      </c>
      <c r="H4150" s="1" t="s">
        <v>5833</v>
      </c>
      <c r="I4150" s="1" t="s">
        <v>6365</v>
      </c>
      <c r="J4150" s="1" t="s">
        <v>6245</v>
      </c>
      <c r="K4150">
        <v>72</v>
      </c>
      <c r="L4150" s="1" t="s">
        <v>6260</v>
      </c>
      <c r="M4150" s="1" t="s">
        <v>6242</v>
      </c>
      <c r="N4150">
        <v>145991</v>
      </c>
      <c r="O4150" s="1" t="s">
        <v>6243</v>
      </c>
      <c r="P4150" s="2">
        <v>44205</v>
      </c>
      <c r="Q4150" s="2">
        <v>45648</v>
      </c>
      <c r="R4150" s="1" t="s">
        <v>6904</v>
      </c>
      <c r="S4150" s="1" t="s">
        <v>6916</v>
      </c>
      <c r="T4150" s="1" t="s">
        <v>23</v>
      </c>
      <c r="U4150">
        <v>9028</v>
      </c>
      <c r="V4150" s="1" t="s">
        <v>10</v>
      </c>
      <c r="W4150" s="1" t="s">
        <v>55</v>
      </c>
      <c r="X4150" s="2">
        <f t="shared" ca="1" si="64"/>
        <v>45937</v>
      </c>
      <c r="Y4150" s="1">
        <f ca="1">ROUND(YEARFRAC(Merge1[[#This Row],[Join_Date]],Merge1[[#This Row],[Today]], 3),0)</f>
        <v>5</v>
      </c>
      <c r="Z4150" s="1" t="str" cm="1">
        <f t="array" aca="1" ref="Z4150" ca="1">_xlfn.IFS(
   Merge1[[#This Row],[Customer Tenure]]&lt;=2,"New",
   Merge1[[#This Row],[Customer Tenure]]&lt;=5,"Emerging",
  Merge1[[#This Row],[Customer Tenure]]&lt;9,"Established",
   TRUE,"Loyal"
)</f>
        <v>Emerging</v>
      </c>
      <c r="AA4150" s="1" t="str" cm="1">
        <f t="array" ref="AA4150">_xlfn.IFS(Merge1[[#This Row],[Income]]&lt;=30000,"Low",Merge1[[#This Row],[Income]]&lt;=60000,"Medium",Merge1[[#This Row],[Income]]&lt;=100000,"High", Merge1[[#This Row],[Income]]&gt;100000," Premium")</f>
        <v xml:space="preserve"> Premium</v>
      </c>
      <c r="AB4150" s="1" t="str" cm="1">
        <f t="array" ref="AB4150">_xlfn.IFS(Merge1[[#This Row],[Age]]&lt;= 28,"Gen Z", Merge1[[#This Row],[Age]]&lt;=44,"Millennials", Merge1[[#This Row],[Age]]&lt;=60,"Gen X", Merge1[[#This Row],[Age]]&gt;60,"Baby Boomers")</f>
        <v>Baby Boomers</v>
      </c>
      <c r="AC4150" s="1" t="str" cm="1">
        <f t="array" ref="AC4150">_xlfn.IFS(
    Merge1[[#This Row],[Balance]]&lt;=50000,"Low",
    Merge1[[#This Row],[Balance]]&lt;=200000,"Medium",
    Merge1[[#This Row],[Balance]]&gt;200000,"High"
)</f>
        <v>High</v>
      </c>
    </row>
    <row r="4151" spans="1:29" x14ac:dyDescent="0.25">
      <c r="A4151" s="1" t="s">
        <v>758</v>
      </c>
      <c r="B4151" s="1" t="s">
        <v>6087</v>
      </c>
      <c r="C4151" s="1" t="s">
        <v>5832</v>
      </c>
      <c r="D4151" s="2">
        <v>44388</v>
      </c>
      <c r="E4151">
        <v>470457</v>
      </c>
      <c r="F4151">
        <v>687</v>
      </c>
      <c r="G4151">
        <v>0</v>
      </c>
      <c r="H4151" s="1" t="s">
        <v>5833</v>
      </c>
      <c r="I4151" s="1" t="s">
        <v>6277</v>
      </c>
      <c r="J4151" s="1" t="s">
        <v>6240</v>
      </c>
      <c r="K4151">
        <v>49</v>
      </c>
      <c r="L4151" s="1" t="s">
        <v>6260</v>
      </c>
      <c r="M4151" s="1" t="s">
        <v>6254</v>
      </c>
      <c r="N4151">
        <v>54636</v>
      </c>
      <c r="O4151" s="1" t="s">
        <v>6243</v>
      </c>
      <c r="P4151" s="2">
        <v>43643</v>
      </c>
      <c r="Q4151" s="2">
        <v>45655</v>
      </c>
      <c r="R4151" s="1" t="s">
        <v>6904</v>
      </c>
      <c r="S4151" s="1" t="s">
        <v>6916</v>
      </c>
      <c r="T4151" s="1" t="s">
        <v>23</v>
      </c>
      <c r="U4151">
        <v>5343</v>
      </c>
      <c r="V4151" s="1" t="s">
        <v>10</v>
      </c>
      <c r="W4151" s="1" t="s">
        <v>55</v>
      </c>
      <c r="X4151" s="2">
        <f t="shared" ca="1" si="64"/>
        <v>45937</v>
      </c>
      <c r="Y4151" s="1">
        <f ca="1">ROUND(YEARFRAC(Merge1[[#This Row],[Join_Date]],Merge1[[#This Row],[Today]], 3),0)</f>
        <v>6</v>
      </c>
      <c r="Z4151" s="1" t="str" cm="1">
        <f t="array" aca="1" ref="Z4151" ca="1">_xlfn.IFS(
   Merge1[[#This Row],[Customer Tenure]]&lt;=2,"New",
   Merge1[[#This Row],[Customer Tenure]]&lt;=5,"Emerging",
  Merge1[[#This Row],[Customer Tenure]]&lt;9,"Established",
   TRUE,"Loyal"
)</f>
        <v>Established</v>
      </c>
      <c r="AA4151" s="1" t="str" cm="1">
        <f t="array" ref="AA4151">_xlfn.IFS(Merge1[[#This Row],[Income]]&lt;=30000,"Low",Merge1[[#This Row],[Income]]&lt;=60000,"Medium",Merge1[[#This Row],[Income]]&lt;=100000,"High", Merge1[[#This Row],[Income]]&gt;100000," Premium")</f>
        <v>Medium</v>
      </c>
      <c r="AB4151" s="1" t="str" cm="1">
        <f t="array" ref="AB4151">_xlfn.IFS(Merge1[[#This Row],[Age]]&lt;= 28,"Gen Z", Merge1[[#This Row],[Age]]&lt;=44,"Millennials", Merge1[[#This Row],[Age]]&lt;=60,"Gen X", Merge1[[#This Row],[Age]]&gt;60,"Baby Boomers")</f>
        <v>Gen X</v>
      </c>
      <c r="AC4151" s="1" t="str" cm="1">
        <f t="array" ref="AC4151">_xlfn.IFS(
    Merge1[[#This Row],[Balance]]&lt;=50000,"Low",
    Merge1[[#This Row],[Balance]]&lt;=200000,"Medium",
    Merge1[[#This Row],[Balance]]&gt;200000,"High"
)</f>
        <v>High</v>
      </c>
    </row>
    <row r="4152" spans="1:29" x14ac:dyDescent="0.25">
      <c r="A4152" s="1" t="s">
        <v>1031</v>
      </c>
      <c r="B4152" s="1" t="s">
        <v>5885</v>
      </c>
      <c r="C4152" s="1" t="s">
        <v>5832</v>
      </c>
      <c r="D4152" s="2">
        <v>44681</v>
      </c>
      <c r="E4152">
        <v>404303</v>
      </c>
      <c r="F4152">
        <v>470</v>
      </c>
      <c r="G4152">
        <v>98109</v>
      </c>
      <c r="H4152" s="1" t="s">
        <v>5833</v>
      </c>
      <c r="I4152" s="1" t="s">
        <v>6366</v>
      </c>
      <c r="J4152" s="1" t="s">
        <v>6245</v>
      </c>
      <c r="K4152">
        <v>57</v>
      </c>
      <c r="L4152" s="1" t="s">
        <v>6246</v>
      </c>
      <c r="M4152" s="1" t="s">
        <v>6257</v>
      </c>
      <c r="N4152">
        <v>160588</v>
      </c>
      <c r="O4152" s="1" t="s">
        <v>6243</v>
      </c>
      <c r="P4152" s="2">
        <v>42239</v>
      </c>
      <c r="Q4152" s="2">
        <v>45784</v>
      </c>
      <c r="R4152" s="1" t="s">
        <v>6906</v>
      </c>
      <c r="S4152" s="1" t="s">
        <v>6907</v>
      </c>
      <c r="T4152" s="1" t="s">
        <v>9</v>
      </c>
      <c r="U4152">
        <v>6681</v>
      </c>
      <c r="V4152" s="1" t="s">
        <v>24</v>
      </c>
      <c r="W4152" s="1" t="s">
        <v>11</v>
      </c>
      <c r="X4152" s="2">
        <f t="shared" ca="1" si="64"/>
        <v>45937</v>
      </c>
      <c r="Y4152" s="1">
        <f ca="1">ROUND(YEARFRAC(Merge1[[#This Row],[Join_Date]],Merge1[[#This Row],[Today]], 3),0)</f>
        <v>10</v>
      </c>
      <c r="Z4152" s="1" t="str" cm="1">
        <f t="array" aca="1" ref="Z4152" ca="1">_xlfn.IFS(
   Merge1[[#This Row],[Customer Tenure]]&lt;=2,"New",
   Merge1[[#This Row],[Customer Tenure]]&lt;=5,"Emerging",
  Merge1[[#This Row],[Customer Tenure]]&lt;9,"Established",
   TRUE,"Loyal"
)</f>
        <v>Loyal</v>
      </c>
      <c r="AA4152" s="1" t="str" cm="1">
        <f t="array" ref="AA4152">_xlfn.IFS(Merge1[[#This Row],[Income]]&lt;=30000,"Low",Merge1[[#This Row],[Income]]&lt;=60000,"Medium",Merge1[[#This Row],[Income]]&lt;=100000,"High", Merge1[[#This Row],[Income]]&gt;100000," Premium")</f>
        <v xml:space="preserve"> Premium</v>
      </c>
      <c r="AB4152" s="1" t="str" cm="1">
        <f t="array" ref="AB4152">_xlfn.IFS(Merge1[[#This Row],[Age]]&lt;= 28,"Gen Z", Merge1[[#This Row],[Age]]&lt;=44,"Millennials", Merge1[[#This Row],[Age]]&lt;=60,"Gen X", Merge1[[#This Row],[Age]]&gt;60,"Baby Boomers")</f>
        <v>Gen X</v>
      </c>
      <c r="AC4152" s="1" t="str" cm="1">
        <f t="array" ref="AC4152">_xlfn.IFS(
    Merge1[[#This Row],[Balance]]&lt;=50000,"Low",
    Merge1[[#This Row],[Balance]]&lt;=200000,"Medium",
    Merge1[[#This Row],[Balance]]&gt;200000,"High"
)</f>
        <v>High</v>
      </c>
    </row>
    <row r="4153" spans="1:29" x14ac:dyDescent="0.25">
      <c r="A4153" s="1" t="s">
        <v>124</v>
      </c>
      <c r="B4153" s="1" t="s">
        <v>5885</v>
      </c>
      <c r="C4153" s="1" t="s">
        <v>5842</v>
      </c>
      <c r="D4153" s="2">
        <v>43028</v>
      </c>
      <c r="E4153">
        <v>149524</v>
      </c>
      <c r="F4153">
        <v>476</v>
      </c>
      <c r="G4153">
        <v>0</v>
      </c>
      <c r="H4153" s="1" t="s">
        <v>5833</v>
      </c>
      <c r="I4153" s="1" t="s">
        <v>6366</v>
      </c>
      <c r="J4153" s="1" t="s">
        <v>6245</v>
      </c>
      <c r="K4153">
        <v>57</v>
      </c>
      <c r="L4153" s="1" t="s">
        <v>6246</v>
      </c>
      <c r="M4153" s="1" t="s">
        <v>6257</v>
      </c>
      <c r="N4153">
        <v>160588</v>
      </c>
      <c r="O4153" s="1" t="s">
        <v>6243</v>
      </c>
      <c r="P4153" s="2">
        <v>42239</v>
      </c>
      <c r="Q4153" s="2">
        <v>45659</v>
      </c>
      <c r="R4153" s="1" t="s">
        <v>6902</v>
      </c>
      <c r="S4153" s="1" t="s">
        <v>6908</v>
      </c>
      <c r="T4153" s="1" t="s">
        <v>23</v>
      </c>
      <c r="U4153">
        <v>7069</v>
      </c>
      <c r="V4153" s="1" t="s">
        <v>10</v>
      </c>
      <c r="W4153" s="1" t="s">
        <v>50</v>
      </c>
      <c r="X4153" s="2">
        <f t="shared" ca="1" si="64"/>
        <v>45937</v>
      </c>
      <c r="Y4153" s="1">
        <f ca="1">ROUND(YEARFRAC(Merge1[[#This Row],[Join_Date]],Merge1[[#This Row],[Today]], 3),0)</f>
        <v>10</v>
      </c>
      <c r="Z4153" s="1" t="str" cm="1">
        <f t="array" aca="1" ref="Z4153" ca="1">_xlfn.IFS(
   Merge1[[#This Row],[Customer Tenure]]&lt;=2,"New",
   Merge1[[#This Row],[Customer Tenure]]&lt;=5,"Emerging",
  Merge1[[#This Row],[Customer Tenure]]&lt;9,"Established",
   TRUE,"Loyal"
)</f>
        <v>Loyal</v>
      </c>
      <c r="AA4153" s="1" t="str" cm="1">
        <f t="array" ref="AA4153">_xlfn.IFS(Merge1[[#This Row],[Income]]&lt;=30000,"Low",Merge1[[#This Row],[Income]]&lt;=60000,"Medium",Merge1[[#This Row],[Income]]&lt;=100000,"High", Merge1[[#This Row],[Income]]&gt;100000," Premium")</f>
        <v xml:space="preserve"> Premium</v>
      </c>
      <c r="AB4153" s="1" t="str" cm="1">
        <f t="array" ref="AB4153">_xlfn.IFS(Merge1[[#This Row],[Age]]&lt;= 28,"Gen Z", Merge1[[#This Row],[Age]]&lt;=44,"Millennials", Merge1[[#This Row],[Age]]&lt;=60,"Gen X", Merge1[[#This Row],[Age]]&gt;60,"Baby Boomers")</f>
        <v>Gen X</v>
      </c>
      <c r="AC4153" s="1" t="str" cm="1">
        <f t="array" ref="AC4153">_xlfn.IFS(
    Merge1[[#This Row],[Balance]]&lt;=50000,"Low",
    Merge1[[#This Row],[Balance]]&lt;=200000,"Medium",
    Merge1[[#This Row],[Balance]]&gt;200000,"High"
)</f>
        <v>Medium</v>
      </c>
    </row>
    <row r="4154" spans="1:29" x14ac:dyDescent="0.25">
      <c r="A4154" s="1" t="s">
        <v>1057</v>
      </c>
      <c r="B4154" s="1" t="s">
        <v>6006</v>
      </c>
      <c r="C4154" s="1" t="s">
        <v>5832</v>
      </c>
      <c r="D4154" s="2">
        <v>42800</v>
      </c>
      <c r="E4154">
        <v>323943</v>
      </c>
      <c r="F4154">
        <v>818</v>
      </c>
      <c r="G4154">
        <v>369543</v>
      </c>
      <c r="H4154" s="1" t="s">
        <v>5833</v>
      </c>
      <c r="I4154" s="1" t="s">
        <v>6855</v>
      </c>
      <c r="J4154" s="1" t="s">
        <v>6245</v>
      </c>
      <c r="K4154">
        <v>27</v>
      </c>
      <c r="L4154" s="1" t="s">
        <v>6260</v>
      </c>
      <c r="M4154" s="1" t="s">
        <v>6254</v>
      </c>
      <c r="N4154">
        <v>32115</v>
      </c>
      <c r="O4154" s="1" t="s">
        <v>6243</v>
      </c>
      <c r="P4154" s="2">
        <v>44267</v>
      </c>
      <c r="Q4154" s="2">
        <v>45460</v>
      </c>
      <c r="R4154" s="1" t="s">
        <v>6883</v>
      </c>
      <c r="S4154" s="1" t="s">
        <v>6884</v>
      </c>
      <c r="T4154" s="1" t="s">
        <v>23</v>
      </c>
      <c r="U4154">
        <v>675</v>
      </c>
      <c r="V4154" s="1" t="s">
        <v>24</v>
      </c>
      <c r="W4154" s="1" t="s">
        <v>25</v>
      </c>
      <c r="X4154" s="2">
        <f t="shared" ca="1" si="64"/>
        <v>45937</v>
      </c>
      <c r="Y4154" s="1">
        <f ca="1">ROUND(YEARFRAC(Merge1[[#This Row],[Join_Date]],Merge1[[#This Row],[Today]], 3),0)</f>
        <v>5</v>
      </c>
      <c r="Z4154" s="1" t="str" cm="1">
        <f t="array" aca="1" ref="Z4154" ca="1">_xlfn.IFS(
   Merge1[[#This Row],[Customer Tenure]]&lt;=2,"New",
   Merge1[[#This Row],[Customer Tenure]]&lt;=5,"Emerging",
  Merge1[[#This Row],[Customer Tenure]]&lt;9,"Established",
   TRUE,"Loyal"
)</f>
        <v>Emerging</v>
      </c>
      <c r="AA4154" s="1" t="str" cm="1">
        <f t="array" ref="AA4154">_xlfn.IFS(Merge1[[#This Row],[Income]]&lt;=30000,"Low",Merge1[[#This Row],[Income]]&lt;=60000,"Medium",Merge1[[#This Row],[Income]]&lt;=100000,"High", Merge1[[#This Row],[Income]]&gt;100000," Premium")</f>
        <v>Medium</v>
      </c>
      <c r="AB4154" s="1" t="str" cm="1">
        <f t="array" ref="AB4154">_xlfn.IFS(Merge1[[#This Row],[Age]]&lt;= 28,"Gen Z", Merge1[[#This Row],[Age]]&lt;=44,"Millennials", Merge1[[#This Row],[Age]]&lt;=60,"Gen X", Merge1[[#This Row],[Age]]&gt;60,"Baby Boomers")</f>
        <v>Gen Z</v>
      </c>
      <c r="AC4154" s="1" t="str" cm="1">
        <f t="array" ref="AC4154">_xlfn.IFS(
    Merge1[[#This Row],[Balance]]&lt;=50000,"Low",
    Merge1[[#This Row],[Balance]]&lt;=200000,"Medium",
    Merge1[[#This Row],[Balance]]&gt;200000,"High"
)</f>
        <v>High</v>
      </c>
    </row>
    <row r="4155" spans="1:29" x14ac:dyDescent="0.25">
      <c r="A4155" s="1" t="s">
        <v>1530</v>
      </c>
      <c r="B4155" s="1" t="s">
        <v>6061</v>
      </c>
      <c r="C4155" s="1" t="s">
        <v>5835</v>
      </c>
      <c r="D4155" s="2">
        <v>43297</v>
      </c>
      <c r="E4155">
        <v>222123</v>
      </c>
      <c r="F4155">
        <v>779</v>
      </c>
      <c r="G4155">
        <v>482397</v>
      </c>
      <c r="H4155" s="1" t="s">
        <v>5833</v>
      </c>
      <c r="I4155" s="1" t="s">
        <v>6583</v>
      </c>
      <c r="J4155" s="1" t="s">
        <v>6245</v>
      </c>
      <c r="K4155">
        <v>66</v>
      </c>
      <c r="L4155" s="1" t="s">
        <v>6246</v>
      </c>
      <c r="M4155" s="1" t="s">
        <v>6254</v>
      </c>
      <c r="N4155">
        <v>177215</v>
      </c>
      <c r="O4155" s="1" t="s">
        <v>6243</v>
      </c>
      <c r="P4155" s="2">
        <v>43819</v>
      </c>
      <c r="Q4155" s="2">
        <v>45609</v>
      </c>
      <c r="R4155" s="1" t="s">
        <v>6887</v>
      </c>
      <c r="S4155" s="1" t="s">
        <v>6901</v>
      </c>
      <c r="T4155" s="1" t="s">
        <v>14</v>
      </c>
      <c r="U4155">
        <v>6863</v>
      </c>
      <c r="V4155" s="1" t="s">
        <v>15</v>
      </c>
      <c r="W4155" s="1" t="s">
        <v>16</v>
      </c>
      <c r="X4155" s="2">
        <f t="shared" ca="1" si="64"/>
        <v>45937</v>
      </c>
      <c r="Y4155" s="1">
        <f ca="1">ROUND(YEARFRAC(Merge1[[#This Row],[Join_Date]],Merge1[[#This Row],[Today]], 3),0)</f>
        <v>6</v>
      </c>
      <c r="Z4155" s="1" t="str" cm="1">
        <f t="array" aca="1" ref="Z4155" ca="1">_xlfn.IFS(
   Merge1[[#This Row],[Customer Tenure]]&lt;=2,"New",
   Merge1[[#This Row],[Customer Tenure]]&lt;=5,"Emerging",
  Merge1[[#This Row],[Customer Tenure]]&lt;9,"Established",
   TRUE,"Loyal"
)</f>
        <v>Established</v>
      </c>
      <c r="AA4155" s="1" t="str" cm="1">
        <f t="array" ref="AA4155">_xlfn.IFS(Merge1[[#This Row],[Income]]&lt;=30000,"Low",Merge1[[#This Row],[Income]]&lt;=60000,"Medium",Merge1[[#This Row],[Income]]&lt;=100000,"High", Merge1[[#This Row],[Income]]&gt;100000," Premium")</f>
        <v xml:space="preserve"> Premium</v>
      </c>
      <c r="AB4155" s="1" t="str" cm="1">
        <f t="array" ref="AB4155">_xlfn.IFS(Merge1[[#This Row],[Age]]&lt;= 28,"Gen Z", Merge1[[#This Row],[Age]]&lt;=44,"Millennials", Merge1[[#This Row],[Age]]&lt;=60,"Gen X", Merge1[[#This Row],[Age]]&gt;60,"Baby Boomers")</f>
        <v>Baby Boomers</v>
      </c>
      <c r="AC4155" s="1" t="str" cm="1">
        <f t="array" ref="AC4155">_xlfn.IFS(
    Merge1[[#This Row],[Balance]]&lt;=50000,"Low",
    Merge1[[#This Row],[Balance]]&lt;=200000,"Medium",
    Merge1[[#This Row],[Balance]]&gt;200000,"High"
)</f>
        <v>High</v>
      </c>
    </row>
    <row r="4156" spans="1:29" x14ac:dyDescent="0.25">
      <c r="A4156" s="1" t="s">
        <v>674</v>
      </c>
      <c r="B4156" s="1" t="s">
        <v>5840</v>
      </c>
      <c r="C4156" s="1" t="s">
        <v>5832</v>
      </c>
      <c r="D4156" s="2">
        <v>45602</v>
      </c>
      <c r="E4156">
        <v>333840</v>
      </c>
      <c r="F4156">
        <v>428</v>
      </c>
      <c r="G4156">
        <v>0</v>
      </c>
      <c r="H4156" s="1" t="s">
        <v>5833</v>
      </c>
      <c r="I4156" s="1" t="s">
        <v>6440</v>
      </c>
      <c r="J4156" s="1" t="s">
        <v>6240</v>
      </c>
      <c r="K4156">
        <v>38</v>
      </c>
      <c r="L4156" s="1" t="s">
        <v>6246</v>
      </c>
      <c r="M4156" s="1" t="s">
        <v>6266</v>
      </c>
      <c r="N4156">
        <v>177732</v>
      </c>
      <c r="O4156" s="1" t="s">
        <v>6248</v>
      </c>
      <c r="P4156" s="2">
        <v>43409</v>
      </c>
      <c r="Q4156" s="2">
        <v>45726</v>
      </c>
      <c r="R4156" s="1" t="s">
        <v>6899</v>
      </c>
      <c r="S4156" s="1" t="s">
        <v>6914</v>
      </c>
      <c r="T4156" s="1" t="s">
        <v>14</v>
      </c>
      <c r="U4156">
        <v>563</v>
      </c>
      <c r="V4156" s="1" t="s">
        <v>19</v>
      </c>
      <c r="W4156" s="1" t="s">
        <v>106</v>
      </c>
      <c r="X4156" s="2">
        <f t="shared" ca="1" si="64"/>
        <v>45937</v>
      </c>
      <c r="Y4156" s="1">
        <f ca="1">ROUND(YEARFRAC(Merge1[[#This Row],[Join_Date]],Merge1[[#This Row],[Today]], 3),0)</f>
        <v>7</v>
      </c>
      <c r="Z4156" s="1" t="str" cm="1">
        <f t="array" aca="1" ref="Z4156" ca="1">_xlfn.IFS(
   Merge1[[#This Row],[Customer Tenure]]&lt;=2,"New",
   Merge1[[#This Row],[Customer Tenure]]&lt;=5,"Emerging",
  Merge1[[#This Row],[Customer Tenure]]&lt;9,"Established",
   TRUE,"Loyal"
)</f>
        <v>Established</v>
      </c>
      <c r="AA4156" s="1" t="str" cm="1">
        <f t="array" ref="AA4156">_xlfn.IFS(Merge1[[#This Row],[Income]]&lt;=30000,"Low",Merge1[[#This Row],[Income]]&lt;=60000,"Medium",Merge1[[#This Row],[Income]]&lt;=100000,"High", Merge1[[#This Row],[Income]]&gt;100000," Premium")</f>
        <v xml:space="preserve"> Premium</v>
      </c>
      <c r="AB4156" s="1" t="str" cm="1">
        <f t="array" ref="AB4156">_xlfn.IFS(Merge1[[#This Row],[Age]]&lt;= 28,"Gen Z", Merge1[[#This Row],[Age]]&lt;=44,"Millennials", Merge1[[#This Row],[Age]]&lt;=60,"Gen X", Merge1[[#This Row],[Age]]&gt;60,"Baby Boomers")</f>
        <v>Millennials</v>
      </c>
      <c r="AC4156" s="1" t="str" cm="1">
        <f t="array" ref="AC4156">_xlfn.IFS(
    Merge1[[#This Row],[Balance]]&lt;=50000,"Low",
    Merge1[[#This Row],[Balance]]&lt;=200000,"Medium",
    Merge1[[#This Row],[Balance]]&gt;200000,"High"
)</f>
        <v>High</v>
      </c>
    </row>
    <row r="4157" spans="1:29" x14ac:dyDescent="0.25">
      <c r="A4157" s="1" t="s">
        <v>3960</v>
      </c>
      <c r="B4157" s="1" t="s">
        <v>5871</v>
      </c>
      <c r="C4157" s="1" t="s">
        <v>5835</v>
      </c>
      <c r="D4157" s="2">
        <v>42366</v>
      </c>
      <c r="E4157">
        <v>11094</v>
      </c>
      <c r="F4157">
        <v>804</v>
      </c>
      <c r="G4157">
        <v>0</v>
      </c>
      <c r="H4157" s="1" t="s">
        <v>5860</v>
      </c>
      <c r="I4157" s="1" t="s">
        <v>6451</v>
      </c>
      <c r="J4157" s="1" t="s">
        <v>6240</v>
      </c>
      <c r="K4157">
        <v>22</v>
      </c>
      <c r="L4157" s="1" t="s">
        <v>6246</v>
      </c>
      <c r="M4157" s="1" t="s">
        <v>6242</v>
      </c>
      <c r="N4157">
        <v>93609</v>
      </c>
      <c r="O4157" s="1" t="s">
        <v>6243</v>
      </c>
      <c r="P4157" s="2">
        <v>44252</v>
      </c>
      <c r="Q4157" s="2">
        <v>45766</v>
      </c>
      <c r="R4157" s="1" t="s">
        <v>6893</v>
      </c>
      <c r="S4157" s="1" t="s">
        <v>6894</v>
      </c>
      <c r="T4157" s="1" t="s">
        <v>14</v>
      </c>
      <c r="U4157">
        <v>8529</v>
      </c>
      <c r="V4157" s="1" t="s">
        <v>19</v>
      </c>
      <c r="W4157" s="1" t="s">
        <v>45</v>
      </c>
      <c r="X4157" s="2">
        <f t="shared" ca="1" si="64"/>
        <v>45937</v>
      </c>
      <c r="Y4157" s="1">
        <f ca="1">ROUND(YEARFRAC(Merge1[[#This Row],[Join_Date]],Merge1[[#This Row],[Today]], 3),0)</f>
        <v>5</v>
      </c>
      <c r="Z4157" s="1" t="str" cm="1">
        <f t="array" aca="1" ref="Z4157" ca="1">_xlfn.IFS(
   Merge1[[#This Row],[Customer Tenure]]&lt;=2,"New",
   Merge1[[#This Row],[Customer Tenure]]&lt;=5,"Emerging",
  Merge1[[#This Row],[Customer Tenure]]&lt;9,"Established",
   TRUE,"Loyal"
)</f>
        <v>Emerging</v>
      </c>
      <c r="AA4157" s="1" t="str" cm="1">
        <f t="array" ref="AA4157">_xlfn.IFS(Merge1[[#This Row],[Income]]&lt;=30000,"Low",Merge1[[#This Row],[Income]]&lt;=60000,"Medium",Merge1[[#This Row],[Income]]&lt;=100000,"High", Merge1[[#This Row],[Income]]&gt;100000," Premium")</f>
        <v>High</v>
      </c>
      <c r="AB4157" s="1" t="str" cm="1">
        <f t="array" ref="AB4157">_xlfn.IFS(Merge1[[#This Row],[Age]]&lt;= 28,"Gen Z", Merge1[[#This Row],[Age]]&lt;=44,"Millennials", Merge1[[#This Row],[Age]]&lt;=60,"Gen X", Merge1[[#This Row],[Age]]&gt;60,"Baby Boomers")</f>
        <v>Gen Z</v>
      </c>
      <c r="AC4157" s="1" t="str" cm="1">
        <f t="array" ref="AC4157">_xlfn.IFS(
    Merge1[[#This Row],[Balance]]&lt;=50000,"Low",
    Merge1[[#This Row],[Balance]]&lt;=200000,"Medium",
    Merge1[[#This Row],[Balance]]&gt;200000,"High"
)</f>
        <v>Low</v>
      </c>
    </row>
    <row r="4158" spans="1:29" x14ac:dyDescent="0.25">
      <c r="A4158" s="1" t="s">
        <v>863</v>
      </c>
      <c r="B4158" s="1" t="s">
        <v>5966</v>
      </c>
      <c r="C4158" s="1" t="s">
        <v>5846</v>
      </c>
      <c r="D4158" s="2">
        <v>43906</v>
      </c>
      <c r="E4158">
        <v>384010</v>
      </c>
      <c r="F4158">
        <v>527</v>
      </c>
      <c r="G4158">
        <v>0</v>
      </c>
      <c r="H4158" s="1" t="s">
        <v>5833</v>
      </c>
      <c r="I4158" s="1" t="s">
        <v>6410</v>
      </c>
      <c r="J4158" s="1" t="s">
        <v>6245</v>
      </c>
      <c r="K4158">
        <v>46</v>
      </c>
      <c r="L4158" s="1" t="s">
        <v>6260</v>
      </c>
      <c r="M4158" s="1" t="s">
        <v>6242</v>
      </c>
      <c r="N4158">
        <v>112241</v>
      </c>
      <c r="O4158" s="1" t="s">
        <v>6248</v>
      </c>
      <c r="P4158" s="2">
        <v>42374</v>
      </c>
      <c r="Q4158" s="2">
        <v>45194</v>
      </c>
      <c r="R4158" s="1" t="s">
        <v>6897</v>
      </c>
      <c r="S4158" s="1" t="s">
        <v>6909</v>
      </c>
      <c r="T4158" s="1" t="s">
        <v>28</v>
      </c>
      <c r="U4158">
        <v>7055</v>
      </c>
      <c r="V4158" s="1" t="s">
        <v>24</v>
      </c>
      <c r="W4158" s="1" t="s">
        <v>29</v>
      </c>
      <c r="X4158" s="2">
        <f t="shared" ca="1" si="64"/>
        <v>45937</v>
      </c>
      <c r="Y4158" s="1">
        <f ca="1">ROUND(YEARFRAC(Merge1[[#This Row],[Join_Date]],Merge1[[#This Row],[Today]], 3),0)</f>
        <v>10</v>
      </c>
      <c r="Z4158" s="1" t="str" cm="1">
        <f t="array" aca="1" ref="Z4158" ca="1">_xlfn.IFS(
   Merge1[[#This Row],[Customer Tenure]]&lt;=2,"New",
   Merge1[[#This Row],[Customer Tenure]]&lt;=5,"Emerging",
  Merge1[[#This Row],[Customer Tenure]]&lt;9,"Established",
   TRUE,"Loyal"
)</f>
        <v>Loyal</v>
      </c>
      <c r="AA4158" s="1" t="str" cm="1">
        <f t="array" ref="AA4158">_xlfn.IFS(Merge1[[#This Row],[Income]]&lt;=30000,"Low",Merge1[[#This Row],[Income]]&lt;=60000,"Medium",Merge1[[#This Row],[Income]]&lt;=100000,"High", Merge1[[#This Row],[Income]]&gt;100000," Premium")</f>
        <v xml:space="preserve"> Premium</v>
      </c>
      <c r="AB4158" s="1" t="str" cm="1">
        <f t="array" ref="AB4158">_xlfn.IFS(Merge1[[#This Row],[Age]]&lt;= 28,"Gen Z", Merge1[[#This Row],[Age]]&lt;=44,"Millennials", Merge1[[#This Row],[Age]]&lt;=60,"Gen X", Merge1[[#This Row],[Age]]&gt;60,"Baby Boomers")</f>
        <v>Gen X</v>
      </c>
      <c r="AC4158" s="1" t="str" cm="1">
        <f t="array" ref="AC4158">_xlfn.IFS(
    Merge1[[#This Row],[Balance]]&lt;=50000,"Low",
    Merge1[[#This Row],[Balance]]&lt;=200000,"Medium",
    Merge1[[#This Row],[Balance]]&gt;200000,"High"
)</f>
        <v>High</v>
      </c>
    </row>
    <row r="4159" spans="1:29" x14ac:dyDescent="0.25">
      <c r="A4159" s="1" t="s">
        <v>1015</v>
      </c>
      <c r="B4159" s="1" t="s">
        <v>5834</v>
      </c>
      <c r="C4159" s="1" t="s">
        <v>5835</v>
      </c>
      <c r="D4159" s="2">
        <v>45670</v>
      </c>
      <c r="E4159">
        <v>282169</v>
      </c>
      <c r="F4159">
        <v>405</v>
      </c>
      <c r="G4159">
        <v>0</v>
      </c>
      <c r="H4159" s="1" t="s">
        <v>5833</v>
      </c>
      <c r="I4159" s="1" t="s">
        <v>6648</v>
      </c>
      <c r="J4159" s="1" t="s">
        <v>6240</v>
      </c>
      <c r="K4159">
        <v>57</v>
      </c>
      <c r="L4159" s="1" t="s">
        <v>6246</v>
      </c>
      <c r="M4159" s="1" t="s">
        <v>6266</v>
      </c>
      <c r="N4159">
        <v>122215</v>
      </c>
      <c r="O4159" s="1" t="s">
        <v>6252</v>
      </c>
      <c r="P4159" s="2">
        <v>43637</v>
      </c>
      <c r="Q4159" s="2">
        <v>45722</v>
      </c>
      <c r="R4159" s="1" t="s">
        <v>6899</v>
      </c>
      <c r="S4159" s="1" t="s">
        <v>6914</v>
      </c>
      <c r="T4159" s="1" t="s">
        <v>14</v>
      </c>
      <c r="U4159">
        <v>9390</v>
      </c>
      <c r="V4159" s="1" t="s">
        <v>19</v>
      </c>
      <c r="W4159" s="1" t="s">
        <v>50</v>
      </c>
      <c r="X4159" s="2">
        <f t="shared" ca="1" si="64"/>
        <v>45937</v>
      </c>
      <c r="Y4159" s="1">
        <f ca="1">ROUND(YEARFRAC(Merge1[[#This Row],[Join_Date]],Merge1[[#This Row],[Today]], 3),0)</f>
        <v>6</v>
      </c>
      <c r="Z4159" s="1" t="str" cm="1">
        <f t="array" aca="1" ref="Z4159" ca="1">_xlfn.IFS(
   Merge1[[#This Row],[Customer Tenure]]&lt;=2,"New",
   Merge1[[#This Row],[Customer Tenure]]&lt;=5,"Emerging",
  Merge1[[#This Row],[Customer Tenure]]&lt;9,"Established",
   TRUE,"Loyal"
)</f>
        <v>Established</v>
      </c>
      <c r="AA4159" s="1" t="str" cm="1">
        <f t="array" ref="AA4159">_xlfn.IFS(Merge1[[#This Row],[Income]]&lt;=30000,"Low",Merge1[[#This Row],[Income]]&lt;=60000,"Medium",Merge1[[#This Row],[Income]]&lt;=100000,"High", Merge1[[#This Row],[Income]]&gt;100000," Premium")</f>
        <v xml:space="preserve"> Premium</v>
      </c>
      <c r="AB4159" s="1" t="str" cm="1">
        <f t="array" ref="AB4159">_xlfn.IFS(Merge1[[#This Row],[Age]]&lt;= 28,"Gen Z", Merge1[[#This Row],[Age]]&lt;=44,"Millennials", Merge1[[#This Row],[Age]]&lt;=60,"Gen X", Merge1[[#This Row],[Age]]&gt;60,"Baby Boomers")</f>
        <v>Gen X</v>
      </c>
      <c r="AC4159" s="1" t="str" cm="1">
        <f t="array" ref="AC4159">_xlfn.IFS(
    Merge1[[#This Row],[Balance]]&lt;=50000,"Low",
    Merge1[[#This Row],[Balance]]&lt;=200000,"Medium",
    Merge1[[#This Row],[Balance]]&gt;200000,"High"
)</f>
        <v>High</v>
      </c>
    </row>
    <row r="4160" spans="1:29" x14ac:dyDescent="0.25">
      <c r="A4160" s="1" t="s">
        <v>1110</v>
      </c>
      <c r="B4160" s="1" t="s">
        <v>5904</v>
      </c>
      <c r="C4160" s="1" t="s">
        <v>5835</v>
      </c>
      <c r="D4160" s="2">
        <v>44928</v>
      </c>
      <c r="E4160">
        <v>34693</v>
      </c>
      <c r="F4160">
        <v>700</v>
      </c>
      <c r="G4160">
        <v>0</v>
      </c>
      <c r="H4160" s="1" t="s">
        <v>5860</v>
      </c>
      <c r="I4160" s="1" t="s">
        <v>6629</v>
      </c>
      <c r="J4160" s="1" t="s">
        <v>6240</v>
      </c>
      <c r="K4160">
        <v>22</v>
      </c>
      <c r="L4160" s="1" t="s">
        <v>6260</v>
      </c>
      <c r="M4160" s="1" t="s">
        <v>6262</v>
      </c>
      <c r="N4160">
        <v>95897</v>
      </c>
      <c r="O4160" s="1" t="s">
        <v>6243</v>
      </c>
      <c r="P4160" s="2">
        <v>44473</v>
      </c>
      <c r="Q4160" s="2">
        <v>45552</v>
      </c>
      <c r="R4160" s="1" t="s">
        <v>6897</v>
      </c>
      <c r="S4160" s="1" t="s">
        <v>6898</v>
      </c>
      <c r="T4160" s="1" t="s">
        <v>14</v>
      </c>
      <c r="U4160">
        <v>7293</v>
      </c>
      <c r="V4160" s="1" t="s">
        <v>24</v>
      </c>
      <c r="W4160" s="1" t="s">
        <v>50</v>
      </c>
      <c r="X4160" s="2">
        <f t="shared" ca="1" si="64"/>
        <v>45937</v>
      </c>
      <c r="Y4160" s="1">
        <f ca="1">ROUND(YEARFRAC(Merge1[[#This Row],[Join_Date]],Merge1[[#This Row],[Today]], 3),0)</f>
        <v>4</v>
      </c>
      <c r="Z4160" s="1" t="str" cm="1">
        <f t="array" aca="1" ref="Z4160" ca="1">_xlfn.IFS(
   Merge1[[#This Row],[Customer Tenure]]&lt;=2,"New",
   Merge1[[#This Row],[Customer Tenure]]&lt;=5,"Emerging",
  Merge1[[#This Row],[Customer Tenure]]&lt;9,"Established",
   TRUE,"Loyal"
)</f>
        <v>Emerging</v>
      </c>
      <c r="AA4160" s="1" t="str" cm="1">
        <f t="array" ref="AA4160">_xlfn.IFS(Merge1[[#This Row],[Income]]&lt;=30000,"Low",Merge1[[#This Row],[Income]]&lt;=60000,"Medium",Merge1[[#This Row],[Income]]&lt;=100000,"High", Merge1[[#This Row],[Income]]&gt;100000," Premium")</f>
        <v>High</v>
      </c>
      <c r="AB4160" s="1" t="str" cm="1">
        <f t="array" ref="AB4160">_xlfn.IFS(Merge1[[#This Row],[Age]]&lt;= 28,"Gen Z", Merge1[[#This Row],[Age]]&lt;=44,"Millennials", Merge1[[#This Row],[Age]]&lt;=60,"Gen X", Merge1[[#This Row],[Age]]&gt;60,"Baby Boomers")</f>
        <v>Gen Z</v>
      </c>
      <c r="AC4160" s="1" t="str" cm="1">
        <f t="array" ref="AC4160">_xlfn.IFS(
    Merge1[[#This Row],[Balance]]&lt;=50000,"Low",
    Merge1[[#This Row],[Balance]]&lt;=200000,"Medium",
    Merge1[[#This Row],[Balance]]&gt;200000,"High"
)</f>
        <v>Low</v>
      </c>
    </row>
    <row r="4161" spans="1:29" x14ac:dyDescent="0.25">
      <c r="A4161" s="1" t="s">
        <v>385</v>
      </c>
      <c r="B4161" s="1" t="s">
        <v>5961</v>
      </c>
      <c r="C4161" s="1" t="s">
        <v>5842</v>
      </c>
      <c r="D4161" s="2">
        <v>43073</v>
      </c>
      <c r="E4161">
        <v>30257</v>
      </c>
      <c r="F4161">
        <v>639</v>
      </c>
      <c r="G4161">
        <v>0</v>
      </c>
      <c r="H4161" s="1" t="s">
        <v>5860</v>
      </c>
      <c r="I4161" s="1" t="s">
        <v>6495</v>
      </c>
      <c r="J4161" s="1" t="s">
        <v>6245</v>
      </c>
      <c r="K4161">
        <v>50</v>
      </c>
      <c r="L4161" s="1" t="s">
        <v>6246</v>
      </c>
      <c r="M4161" s="1" t="s">
        <v>6254</v>
      </c>
      <c r="N4161">
        <v>43411</v>
      </c>
      <c r="O4161" s="1" t="s">
        <v>6248</v>
      </c>
      <c r="P4161" s="2">
        <v>43612</v>
      </c>
      <c r="Q4161" s="2">
        <v>45192</v>
      </c>
      <c r="R4161" s="1" t="s">
        <v>6897</v>
      </c>
      <c r="S4161" s="1" t="s">
        <v>6909</v>
      </c>
      <c r="T4161" s="1" t="s">
        <v>23</v>
      </c>
      <c r="U4161">
        <v>159</v>
      </c>
      <c r="V4161" s="1" t="s">
        <v>24</v>
      </c>
      <c r="W4161" s="1" t="s">
        <v>29</v>
      </c>
      <c r="X4161" s="2">
        <f t="shared" ca="1" si="64"/>
        <v>45937</v>
      </c>
      <c r="Y4161" s="1">
        <f ca="1">ROUND(YEARFRAC(Merge1[[#This Row],[Join_Date]],Merge1[[#This Row],[Today]], 3),0)</f>
        <v>6</v>
      </c>
      <c r="Z4161" s="1" t="str" cm="1">
        <f t="array" aca="1" ref="Z4161" ca="1">_xlfn.IFS(
   Merge1[[#This Row],[Customer Tenure]]&lt;=2,"New",
   Merge1[[#This Row],[Customer Tenure]]&lt;=5,"Emerging",
  Merge1[[#This Row],[Customer Tenure]]&lt;9,"Established",
   TRUE,"Loyal"
)</f>
        <v>Established</v>
      </c>
      <c r="AA4161" s="1" t="str" cm="1">
        <f t="array" ref="AA4161">_xlfn.IFS(Merge1[[#This Row],[Income]]&lt;=30000,"Low",Merge1[[#This Row],[Income]]&lt;=60000,"Medium",Merge1[[#This Row],[Income]]&lt;=100000,"High", Merge1[[#This Row],[Income]]&gt;100000," Premium")</f>
        <v>Medium</v>
      </c>
      <c r="AB4161" s="1" t="str" cm="1">
        <f t="array" ref="AB4161">_xlfn.IFS(Merge1[[#This Row],[Age]]&lt;= 28,"Gen Z", Merge1[[#This Row],[Age]]&lt;=44,"Millennials", Merge1[[#This Row],[Age]]&lt;=60,"Gen X", Merge1[[#This Row],[Age]]&gt;60,"Baby Boomers")</f>
        <v>Gen X</v>
      </c>
      <c r="AC4161" s="1" t="str" cm="1">
        <f t="array" ref="AC4161">_xlfn.IFS(
    Merge1[[#This Row],[Balance]]&lt;=50000,"Low",
    Merge1[[#This Row],[Balance]]&lt;=200000,"Medium",
    Merge1[[#This Row],[Balance]]&gt;200000,"High"
)</f>
        <v>Low</v>
      </c>
    </row>
    <row r="4162" spans="1:29" x14ac:dyDescent="0.25">
      <c r="A4162" s="1" t="s">
        <v>687</v>
      </c>
      <c r="B4162" s="1" t="s">
        <v>5890</v>
      </c>
      <c r="C4162" s="1" t="s">
        <v>5842</v>
      </c>
      <c r="D4162" s="2">
        <v>43942</v>
      </c>
      <c r="E4162">
        <v>309550</v>
      </c>
      <c r="F4162">
        <v>426</v>
      </c>
      <c r="G4162">
        <v>0</v>
      </c>
      <c r="H4162" s="1" t="s">
        <v>5838</v>
      </c>
      <c r="I4162" s="1" t="s">
        <v>6423</v>
      </c>
      <c r="J4162" s="1" t="s">
        <v>6240</v>
      </c>
      <c r="K4162">
        <v>31</v>
      </c>
      <c r="L4162" s="1" t="s">
        <v>6260</v>
      </c>
      <c r="M4162" s="1" t="s">
        <v>6266</v>
      </c>
      <c r="N4162">
        <v>183038</v>
      </c>
      <c r="O4162" s="1" t="s">
        <v>6243</v>
      </c>
      <c r="P4162" s="2">
        <v>42817</v>
      </c>
      <c r="Q4162" s="2">
        <v>45385</v>
      </c>
      <c r="R4162" s="1" t="s">
        <v>6893</v>
      </c>
      <c r="S4162" s="1" t="s">
        <v>6911</v>
      </c>
      <c r="T4162" s="1" t="s">
        <v>9</v>
      </c>
      <c r="U4162">
        <v>2863</v>
      </c>
      <c r="V4162" s="1" t="s">
        <v>15</v>
      </c>
      <c r="W4162" s="1" t="s">
        <v>106</v>
      </c>
      <c r="X4162" s="2">
        <f t="shared" ref="X4162:X4225" ca="1" si="65">TODAY()</f>
        <v>45937</v>
      </c>
      <c r="Y4162" s="1">
        <f ca="1">ROUND(YEARFRAC(Merge1[[#This Row],[Join_Date]],Merge1[[#This Row],[Today]], 3),0)</f>
        <v>9</v>
      </c>
      <c r="Z4162" s="1" t="str" cm="1">
        <f t="array" aca="1" ref="Z4162" ca="1">_xlfn.IFS(
   Merge1[[#This Row],[Customer Tenure]]&lt;=2,"New",
   Merge1[[#This Row],[Customer Tenure]]&lt;=5,"Emerging",
  Merge1[[#This Row],[Customer Tenure]]&lt;9,"Established",
   TRUE,"Loyal"
)</f>
        <v>Loyal</v>
      </c>
      <c r="AA4162" s="1" t="str" cm="1">
        <f t="array" ref="AA4162">_xlfn.IFS(Merge1[[#This Row],[Income]]&lt;=30000,"Low",Merge1[[#This Row],[Income]]&lt;=60000,"Medium",Merge1[[#This Row],[Income]]&lt;=100000,"High", Merge1[[#This Row],[Income]]&gt;100000," Premium")</f>
        <v xml:space="preserve"> Premium</v>
      </c>
      <c r="AB4162" s="1" t="str" cm="1">
        <f t="array" ref="AB4162">_xlfn.IFS(Merge1[[#This Row],[Age]]&lt;= 28,"Gen Z", Merge1[[#This Row],[Age]]&lt;=44,"Millennials", Merge1[[#This Row],[Age]]&lt;=60,"Gen X", Merge1[[#This Row],[Age]]&gt;60,"Baby Boomers")</f>
        <v>Millennials</v>
      </c>
      <c r="AC4162" s="1" t="str" cm="1">
        <f t="array" ref="AC4162">_xlfn.IFS(
    Merge1[[#This Row],[Balance]]&lt;=50000,"Low",
    Merge1[[#This Row],[Balance]]&lt;=200000,"Medium",
    Merge1[[#This Row],[Balance]]&gt;200000,"High"
)</f>
        <v>High</v>
      </c>
    </row>
    <row r="4163" spans="1:29" x14ac:dyDescent="0.25">
      <c r="A4163" s="1" t="s">
        <v>1887</v>
      </c>
      <c r="B4163" s="1" t="s">
        <v>6029</v>
      </c>
      <c r="C4163" s="1" t="s">
        <v>5832</v>
      </c>
      <c r="D4163" s="2">
        <v>45233</v>
      </c>
      <c r="E4163">
        <v>496577</v>
      </c>
      <c r="F4163">
        <v>684</v>
      </c>
      <c r="G4163">
        <v>185388</v>
      </c>
      <c r="H4163" s="1" t="s">
        <v>5833</v>
      </c>
      <c r="I4163" s="1" t="s">
        <v>6593</v>
      </c>
      <c r="J4163" s="1" t="s">
        <v>6240</v>
      </c>
      <c r="K4163">
        <v>31</v>
      </c>
      <c r="L4163" s="1" t="s">
        <v>6256</v>
      </c>
      <c r="M4163" s="1" t="s">
        <v>6254</v>
      </c>
      <c r="N4163">
        <v>89298</v>
      </c>
      <c r="O4163" s="1" t="s">
        <v>6243</v>
      </c>
      <c r="P4163" s="2">
        <v>43083</v>
      </c>
      <c r="Q4163" s="2">
        <v>45776</v>
      </c>
      <c r="R4163" s="1" t="s">
        <v>6893</v>
      </c>
      <c r="S4163" s="1" t="s">
        <v>6894</v>
      </c>
      <c r="T4163" s="1" t="s">
        <v>14</v>
      </c>
      <c r="U4163">
        <v>2746</v>
      </c>
      <c r="V4163" s="1" t="s">
        <v>15</v>
      </c>
      <c r="W4163" s="1" t="s">
        <v>40</v>
      </c>
      <c r="X4163" s="2">
        <f t="shared" ca="1" si="65"/>
        <v>45937</v>
      </c>
      <c r="Y4163" s="1">
        <f ca="1">ROUND(YEARFRAC(Merge1[[#This Row],[Join_Date]],Merge1[[#This Row],[Today]], 3),0)</f>
        <v>8</v>
      </c>
      <c r="Z4163" s="1" t="str" cm="1">
        <f t="array" aca="1" ref="Z4163" ca="1">_xlfn.IFS(
   Merge1[[#This Row],[Customer Tenure]]&lt;=2,"New",
   Merge1[[#This Row],[Customer Tenure]]&lt;=5,"Emerging",
  Merge1[[#This Row],[Customer Tenure]]&lt;9,"Established",
   TRUE,"Loyal"
)</f>
        <v>Established</v>
      </c>
      <c r="AA4163" s="1" t="str" cm="1">
        <f t="array" ref="AA4163">_xlfn.IFS(Merge1[[#This Row],[Income]]&lt;=30000,"Low",Merge1[[#This Row],[Income]]&lt;=60000,"Medium",Merge1[[#This Row],[Income]]&lt;=100000,"High", Merge1[[#This Row],[Income]]&gt;100000," Premium")</f>
        <v>High</v>
      </c>
      <c r="AB4163" s="1" t="str" cm="1">
        <f t="array" ref="AB4163">_xlfn.IFS(Merge1[[#This Row],[Age]]&lt;= 28,"Gen Z", Merge1[[#This Row],[Age]]&lt;=44,"Millennials", Merge1[[#This Row],[Age]]&lt;=60,"Gen X", Merge1[[#This Row],[Age]]&gt;60,"Baby Boomers")</f>
        <v>Millennials</v>
      </c>
      <c r="AC4163" s="1" t="str" cm="1">
        <f t="array" ref="AC4163">_xlfn.IFS(
    Merge1[[#This Row],[Balance]]&lt;=50000,"Low",
    Merge1[[#This Row],[Balance]]&lt;=200000,"Medium",
    Merge1[[#This Row],[Balance]]&gt;200000,"High"
)</f>
        <v>High</v>
      </c>
    </row>
    <row r="4164" spans="1:29" x14ac:dyDescent="0.25">
      <c r="A4164" s="1" t="s">
        <v>781</v>
      </c>
      <c r="B4164" s="1" t="s">
        <v>5981</v>
      </c>
      <c r="C4164" s="1" t="s">
        <v>5846</v>
      </c>
      <c r="D4164" s="2">
        <v>42494</v>
      </c>
      <c r="E4164">
        <v>234473</v>
      </c>
      <c r="F4164">
        <v>581</v>
      </c>
      <c r="G4164">
        <v>295477</v>
      </c>
      <c r="H4164" s="1" t="s">
        <v>5833</v>
      </c>
      <c r="I4164" s="1" t="s">
        <v>6415</v>
      </c>
      <c r="J4164" s="1" t="s">
        <v>6245</v>
      </c>
      <c r="K4164">
        <v>43</v>
      </c>
      <c r="L4164" s="1" t="s">
        <v>6241</v>
      </c>
      <c r="M4164" s="1" t="s">
        <v>6257</v>
      </c>
      <c r="N4164">
        <v>112124</v>
      </c>
      <c r="O4164" s="1" t="s">
        <v>6248</v>
      </c>
      <c r="P4164" s="2">
        <v>43955</v>
      </c>
      <c r="Q4164" s="2">
        <v>45468</v>
      </c>
      <c r="R4164" s="1" t="s">
        <v>6883</v>
      </c>
      <c r="S4164" s="1" t="s">
        <v>6884</v>
      </c>
      <c r="T4164" s="1" t="s">
        <v>9</v>
      </c>
      <c r="U4164">
        <v>966</v>
      </c>
      <c r="V4164" s="1" t="s">
        <v>10</v>
      </c>
      <c r="W4164" s="1" t="s">
        <v>106</v>
      </c>
      <c r="X4164" s="2">
        <f t="shared" ca="1" si="65"/>
        <v>45937</v>
      </c>
      <c r="Y4164" s="1">
        <f ca="1">ROUND(YEARFRAC(Merge1[[#This Row],[Join_Date]],Merge1[[#This Row],[Today]], 3),0)</f>
        <v>5</v>
      </c>
      <c r="Z4164" s="1" t="str" cm="1">
        <f t="array" aca="1" ref="Z4164" ca="1">_xlfn.IFS(
   Merge1[[#This Row],[Customer Tenure]]&lt;=2,"New",
   Merge1[[#This Row],[Customer Tenure]]&lt;=5,"Emerging",
  Merge1[[#This Row],[Customer Tenure]]&lt;9,"Established",
   TRUE,"Loyal"
)</f>
        <v>Emerging</v>
      </c>
      <c r="AA4164" s="1" t="str" cm="1">
        <f t="array" ref="AA4164">_xlfn.IFS(Merge1[[#This Row],[Income]]&lt;=30000,"Low",Merge1[[#This Row],[Income]]&lt;=60000,"Medium",Merge1[[#This Row],[Income]]&lt;=100000,"High", Merge1[[#This Row],[Income]]&gt;100000," Premium")</f>
        <v xml:space="preserve"> Premium</v>
      </c>
      <c r="AB4164" s="1" t="str" cm="1">
        <f t="array" ref="AB4164">_xlfn.IFS(Merge1[[#This Row],[Age]]&lt;= 28,"Gen Z", Merge1[[#This Row],[Age]]&lt;=44,"Millennials", Merge1[[#This Row],[Age]]&lt;=60,"Gen X", Merge1[[#This Row],[Age]]&gt;60,"Baby Boomers")</f>
        <v>Millennials</v>
      </c>
      <c r="AC4164" s="1" t="str" cm="1">
        <f t="array" ref="AC4164">_xlfn.IFS(
    Merge1[[#This Row],[Balance]]&lt;=50000,"Low",
    Merge1[[#This Row],[Balance]]&lt;=200000,"Medium",
    Merge1[[#This Row],[Balance]]&gt;200000,"High"
)</f>
        <v>High</v>
      </c>
    </row>
    <row r="4165" spans="1:29" x14ac:dyDescent="0.25">
      <c r="A4165" s="1" t="s">
        <v>1245</v>
      </c>
      <c r="B4165" s="1" t="s">
        <v>6150</v>
      </c>
      <c r="C4165" s="1" t="s">
        <v>5835</v>
      </c>
      <c r="D4165" s="2">
        <v>42379</v>
      </c>
      <c r="E4165">
        <v>426940</v>
      </c>
      <c r="F4165">
        <v>587</v>
      </c>
      <c r="G4165">
        <v>0</v>
      </c>
      <c r="H4165" s="1" t="s">
        <v>5833</v>
      </c>
      <c r="I4165" s="1" t="s">
        <v>6395</v>
      </c>
      <c r="J4165" s="1" t="s">
        <v>6240</v>
      </c>
      <c r="K4165">
        <v>49</v>
      </c>
      <c r="L4165" s="1" t="s">
        <v>6256</v>
      </c>
      <c r="M4165" s="1" t="s">
        <v>6242</v>
      </c>
      <c r="N4165">
        <v>68874</v>
      </c>
      <c r="O4165" s="1" t="s">
        <v>6248</v>
      </c>
      <c r="P4165" s="2">
        <v>45532</v>
      </c>
      <c r="Q4165" s="2">
        <v>45677</v>
      </c>
      <c r="R4165" s="1" t="s">
        <v>6902</v>
      </c>
      <c r="S4165" s="1" t="s">
        <v>6908</v>
      </c>
      <c r="T4165" s="1" t="s">
        <v>14</v>
      </c>
      <c r="U4165">
        <v>5190</v>
      </c>
      <c r="V4165" s="1" t="s">
        <v>24</v>
      </c>
      <c r="W4165" s="1" t="s">
        <v>106</v>
      </c>
      <c r="X4165" s="2">
        <f t="shared" ca="1" si="65"/>
        <v>45937</v>
      </c>
      <c r="Y4165" s="1">
        <f ca="1">ROUND(YEARFRAC(Merge1[[#This Row],[Join_Date]],Merge1[[#This Row],[Today]], 3),0)</f>
        <v>1</v>
      </c>
      <c r="Z4165" s="1" t="str" cm="1">
        <f t="array" aca="1" ref="Z4165" ca="1">_xlfn.IFS(
   Merge1[[#This Row],[Customer Tenure]]&lt;=2,"New",
   Merge1[[#This Row],[Customer Tenure]]&lt;=5,"Emerging",
  Merge1[[#This Row],[Customer Tenure]]&lt;9,"Established",
   TRUE,"Loyal"
)</f>
        <v>New</v>
      </c>
      <c r="AA4165" s="1" t="str" cm="1">
        <f t="array" ref="AA4165">_xlfn.IFS(Merge1[[#This Row],[Income]]&lt;=30000,"Low",Merge1[[#This Row],[Income]]&lt;=60000,"Medium",Merge1[[#This Row],[Income]]&lt;=100000,"High", Merge1[[#This Row],[Income]]&gt;100000," Premium")</f>
        <v>High</v>
      </c>
      <c r="AB4165" s="1" t="str" cm="1">
        <f t="array" ref="AB4165">_xlfn.IFS(Merge1[[#This Row],[Age]]&lt;= 28,"Gen Z", Merge1[[#This Row],[Age]]&lt;=44,"Millennials", Merge1[[#This Row],[Age]]&lt;=60,"Gen X", Merge1[[#This Row],[Age]]&gt;60,"Baby Boomers")</f>
        <v>Gen X</v>
      </c>
      <c r="AC4165" s="1" t="str" cm="1">
        <f t="array" ref="AC4165">_xlfn.IFS(
    Merge1[[#This Row],[Balance]]&lt;=50000,"Low",
    Merge1[[#This Row],[Balance]]&lt;=200000,"Medium",
    Merge1[[#This Row],[Balance]]&gt;200000,"High"
)</f>
        <v>High</v>
      </c>
    </row>
    <row r="4166" spans="1:29" x14ac:dyDescent="0.25">
      <c r="A4166" s="1" t="s">
        <v>2401</v>
      </c>
      <c r="B4166" s="1" t="s">
        <v>5983</v>
      </c>
      <c r="C4166" s="1" t="s">
        <v>5832</v>
      </c>
      <c r="D4166" s="2">
        <v>42751</v>
      </c>
      <c r="E4166">
        <v>460014</v>
      </c>
      <c r="F4166">
        <v>726</v>
      </c>
      <c r="G4166">
        <v>0</v>
      </c>
      <c r="H4166" s="1" t="s">
        <v>5833</v>
      </c>
      <c r="I4166" s="1" t="s">
        <v>6521</v>
      </c>
      <c r="J4166" s="1" t="s">
        <v>6240</v>
      </c>
      <c r="K4166">
        <v>51</v>
      </c>
      <c r="L4166" s="1" t="s">
        <v>6246</v>
      </c>
      <c r="M4166" s="1" t="s">
        <v>6257</v>
      </c>
      <c r="N4166">
        <v>46431</v>
      </c>
      <c r="O4166" s="1" t="s">
        <v>6252</v>
      </c>
      <c r="P4166" s="2">
        <v>42586</v>
      </c>
      <c r="Q4166" s="2">
        <v>45403</v>
      </c>
      <c r="R4166" s="1" t="s">
        <v>6893</v>
      </c>
      <c r="S4166" s="1" t="s">
        <v>6911</v>
      </c>
      <c r="T4166" s="1" t="s">
        <v>14</v>
      </c>
      <c r="U4166">
        <v>8617</v>
      </c>
      <c r="V4166" s="1" t="s">
        <v>15</v>
      </c>
      <c r="W4166" s="1" t="s">
        <v>16</v>
      </c>
      <c r="X4166" s="2">
        <f t="shared" ca="1" si="65"/>
        <v>45937</v>
      </c>
      <c r="Y4166" s="1">
        <f ca="1">ROUND(YEARFRAC(Merge1[[#This Row],[Join_Date]],Merge1[[#This Row],[Today]], 3),0)</f>
        <v>9</v>
      </c>
      <c r="Z4166" s="1" t="str" cm="1">
        <f t="array" aca="1" ref="Z4166" ca="1">_xlfn.IFS(
   Merge1[[#This Row],[Customer Tenure]]&lt;=2,"New",
   Merge1[[#This Row],[Customer Tenure]]&lt;=5,"Emerging",
  Merge1[[#This Row],[Customer Tenure]]&lt;9,"Established",
   TRUE,"Loyal"
)</f>
        <v>Loyal</v>
      </c>
      <c r="AA4166" s="1" t="str" cm="1">
        <f t="array" ref="AA4166">_xlfn.IFS(Merge1[[#This Row],[Income]]&lt;=30000,"Low",Merge1[[#This Row],[Income]]&lt;=60000,"Medium",Merge1[[#This Row],[Income]]&lt;=100000,"High", Merge1[[#This Row],[Income]]&gt;100000," Premium")</f>
        <v>Medium</v>
      </c>
      <c r="AB4166" s="1" t="str" cm="1">
        <f t="array" ref="AB4166">_xlfn.IFS(Merge1[[#This Row],[Age]]&lt;= 28,"Gen Z", Merge1[[#This Row],[Age]]&lt;=44,"Millennials", Merge1[[#This Row],[Age]]&lt;=60,"Gen X", Merge1[[#This Row],[Age]]&gt;60,"Baby Boomers")</f>
        <v>Gen X</v>
      </c>
      <c r="AC4166" s="1" t="str" cm="1">
        <f t="array" ref="AC4166">_xlfn.IFS(
    Merge1[[#This Row],[Balance]]&lt;=50000,"Low",
    Merge1[[#This Row],[Balance]]&lt;=200000,"Medium",
    Merge1[[#This Row],[Balance]]&gt;200000,"High"
)</f>
        <v>High</v>
      </c>
    </row>
    <row r="4167" spans="1:29" x14ac:dyDescent="0.25">
      <c r="A4167" s="1" t="s">
        <v>2570</v>
      </c>
      <c r="B4167" s="1" t="s">
        <v>5869</v>
      </c>
      <c r="C4167" s="1" t="s">
        <v>5835</v>
      </c>
      <c r="D4167" s="2">
        <v>43495</v>
      </c>
      <c r="E4167">
        <v>199886</v>
      </c>
      <c r="F4167">
        <v>490</v>
      </c>
      <c r="G4167">
        <v>0</v>
      </c>
      <c r="H4167" s="1" t="s">
        <v>5833</v>
      </c>
      <c r="I4167" s="1" t="s">
        <v>6398</v>
      </c>
      <c r="J4167" s="1" t="s">
        <v>6245</v>
      </c>
      <c r="K4167">
        <v>42</v>
      </c>
      <c r="L4167" s="1" t="s">
        <v>6260</v>
      </c>
      <c r="M4167" s="1" t="s">
        <v>6254</v>
      </c>
      <c r="N4167">
        <v>88344</v>
      </c>
      <c r="O4167" s="1" t="s">
        <v>6243</v>
      </c>
      <c r="P4167" s="2">
        <v>45720</v>
      </c>
      <c r="Q4167" s="2">
        <v>45320</v>
      </c>
      <c r="R4167" s="1" t="s">
        <v>6902</v>
      </c>
      <c r="S4167" s="1" t="s">
        <v>6903</v>
      </c>
      <c r="T4167" s="1" t="s">
        <v>9</v>
      </c>
      <c r="U4167">
        <v>2655</v>
      </c>
      <c r="V4167" s="1" t="s">
        <v>24</v>
      </c>
      <c r="W4167" s="1" t="s">
        <v>20</v>
      </c>
      <c r="X4167" s="2">
        <f t="shared" ca="1" si="65"/>
        <v>45937</v>
      </c>
      <c r="Y4167" s="1">
        <f ca="1">ROUND(YEARFRAC(Merge1[[#This Row],[Join_Date]],Merge1[[#This Row],[Today]], 3),0)</f>
        <v>1</v>
      </c>
      <c r="Z4167" s="1" t="str" cm="1">
        <f t="array" aca="1" ref="Z4167" ca="1">_xlfn.IFS(
   Merge1[[#This Row],[Customer Tenure]]&lt;=2,"New",
   Merge1[[#This Row],[Customer Tenure]]&lt;=5,"Emerging",
  Merge1[[#This Row],[Customer Tenure]]&lt;9,"Established",
   TRUE,"Loyal"
)</f>
        <v>New</v>
      </c>
      <c r="AA4167" s="1" t="str" cm="1">
        <f t="array" ref="AA4167">_xlfn.IFS(Merge1[[#This Row],[Income]]&lt;=30000,"Low",Merge1[[#This Row],[Income]]&lt;=60000,"Medium",Merge1[[#This Row],[Income]]&lt;=100000,"High", Merge1[[#This Row],[Income]]&gt;100000," Premium")</f>
        <v>High</v>
      </c>
      <c r="AB4167" s="1" t="str" cm="1">
        <f t="array" ref="AB4167">_xlfn.IFS(Merge1[[#This Row],[Age]]&lt;= 28,"Gen Z", Merge1[[#This Row],[Age]]&lt;=44,"Millennials", Merge1[[#This Row],[Age]]&lt;=60,"Gen X", Merge1[[#This Row],[Age]]&gt;60,"Baby Boomers")</f>
        <v>Millennials</v>
      </c>
      <c r="AC4167" s="1" t="str" cm="1">
        <f t="array" ref="AC4167">_xlfn.IFS(
    Merge1[[#This Row],[Balance]]&lt;=50000,"Low",
    Merge1[[#This Row],[Balance]]&lt;=200000,"Medium",
    Merge1[[#This Row],[Balance]]&gt;200000,"High"
)</f>
        <v>Medium</v>
      </c>
    </row>
    <row r="4168" spans="1:29" x14ac:dyDescent="0.25">
      <c r="A4168" s="1" t="s">
        <v>2613</v>
      </c>
      <c r="B4168" s="1" t="s">
        <v>5903</v>
      </c>
      <c r="C4168" s="1" t="s">
        <v>5832</v>
      </c>
      <c r="D4168" s="2">
        <v>43741</v>
      </c>
      <c r="E4168">
        <v>419705</v>
      </c>
      <c r="F4168">
        <v>614</v>
      </c>
      <c r="G4168">
        <v>0</v>
      </c>
      <c r="H4168" s="1" t="s">
        <v>5833</v>
      </c>
      <c r="I4168" s="1" t="s">
        <v>6302</v>
      </c>
      <c r="J4168" s="1" t="s">
        <v>6245</v>
      </c>
      <c r="K4168">
        <v>72</v>
      </c>
      <c r="L4168" s="1" t="s">
        <v>6246</v>
      </c>
      <c r="M4168" s="1" t="s">
        <v>6254</v>
      </c>
      <c r="N4168">
        <v>96898</v>
      </c>
      <c r="O4168" s="1" t="s">
        <v>6248</v>
      </c>
      <c r="P4168" s="2">
        <v>42533</v>
      </c>
      <c r="Q4168" s="2">
        <v>45465</v>
      </c>
      <c r="R4168" s="1" t="s">
        <v>6883</v>
      </c>
      <c r="S4168" s="1" t="s">
        <v>6884</v>
      </c>
      <c r="T4168" s="1" t="s">
        <v>23</v>
      </c>
      <c r="U4168">
        <v>3784</v>
      </c>
      <c r="V4168" s="1" t="s">
        <v>24</v>
      </c>
      <c r="W4168" s="1" t="s">
        <v>45</v>
      </c>
      <c r="X4168" s="2">
        <f t="shared" ca="1" si="65"/>
        <v>45937</v>
      </c>
      <c r="Y4168" s="1">
        <f ca="1">ROUND(YEARFRAC(Merge1[[#This Row],[Join_Date]],Merge1[[#This Row],[Today]], 3),0)</f>
        <v>9</v>
      </c>
      <c r="Z4168" s="1" t="str" cm="1">
        <f t="array" aca="1" ref="Z4168" ca="1">_xlfn.IFS(
   Merge1[[#This Row],[Customer Tenure]]&lt;=2,"New",
   Merge1[[#This Row],[Customer Tenure]]&lt;=5,"Emerging",
  Merge1[[#This Row],[Customer Tenure]]&lt;9,"Established",
   TRUE,"Loyal"
)</f>
        <v>Loyal</v>
      </c>
      <c r="AA4168" s="1" t="str" cm="1">
        <f t="array" ref="AA4168">_xlfn.IFS(Merge1[[#This Row],[Income]]&lt;=30000,"Low",Merge1[[#This Row],[Income]]&lt;=60000,"Medium",Merge1[[#This Row],[Income]]&lt;=100000,"High", Merge1[[#This Row],[Income]]&gt;100000," Premium")</f>
        <v>High</v>
      </c>
      <c r="AB4168" s="1" t="str" cm="1">
        <f t="array" ref="AB4168">_xlfn.IFS(Merge1[[#This Row],[Age]]&lt;= 28,"Gen Z", Merge1[[#This Row],[Age]]&lt;=44,"Millennials", Merge1[[#This Row],[Age]]&lt;=60,"Gen X", Merge1[[#This Row],[Age]]&gt;60,"Baby Boomers")</f>
        <v>Baby Boomers</v>
      </c>
      <c r="AC4168" s="1" t="str" cm="1">
        <f t="array" ref="AC4168">_xlfn.IFS(
    Merge1[[#This Row],[Balance]]&lt;=50000,"Low",
    Merge1[[#This Row],[Balance]]&lt;=200000,"Medium",
    Merge1[[#This Row],[Balance]]&gt;200000,"High"
)</f>
        <v>High</v>
      </c>
    </row>
    <row r="4169" spans="1:29" x14ac:dyDescent="0.25">
      <c r="A4169" s="1" t="s">
        <v>270</v>
      </c>
      <c r="B4169" s="1" t="s">
        <v>5888</v>
      </c>
      <c r="C4169" s="1" t="s">
        <v>5835</v>
      </c>
      <c r="D4169" s="2">
        <v>45689</v>
      </c>
      <c r="E4169">
        <v>2382</v>
      </c>
      <c r="F4169">
        <v>548</v>
      </c>
      <c r="G4169">
        <v>0</v>
      </c>
      <c r="H4169" s="1" t="s">
        <v>5860</v>
      </c>
      <c r="I4169" s="1" t="s">
        <v>6862</v>
      </c>
      <c r="J4169" s="1" t="s">
        <v>6245</v>
      </c>
      <c r="K4169">
        <v>63</v>
      </c>
      <c r="L4169" s="1" t="s">
        <v>6260</v>
      </c>
      <c r="M4169" s="1" t="s">
        <v>6257</v>
      </c>
      <c r="N4169">
        <v>21969</v>
      </c>
      <c r="O4169" s="1" t="s">
        <v>6248</v>
      </c>
      <c r="P4169" s="2">
        <v>45488</v>
      </c>
      <c r="Q4169" s="2">
        <v>45518</v>
      </c>
      <c r="R4169" s="1" t="s">
        <v>6889</v>
      </c>
      <c r="S4169" s="1" t="s">
        <v>6890</v>
      </c>
      <c r="T4169" s="1" t="s">
        <v>14</v>
      </c>
      <c r="U4169">
        <v>5023</v>
      </c>
      <c r="V4169" s="1" t="s">
        <v>24</v>
      </c>
      <c r="W4169" s="1" t="s">
        <v>50</v>
      </c>
      <c r="X4169" s="2">
        <f t="shared" ca="1" si="65"/>
        <v>45937</v>
      </c>
      <c r="Y4169" s="1">
        <f ca="1">ROUND(YEARFRAC(Merge1[[#This Row],[Join_Date]],Merge1[[#This Row],[Today]], 3),0)</f>
        <v>1</v>
      </c>
      <c r="Z4169" s="1" t="str" cm="1">
        <f t="array" aca="1" ref="Z4169" ca="1">_xlfn.IFS(
   Merge1[[#This Row],[Customer Tenure]]&lt;=2,"New",
   Merge1[[#This Row],[Customer Tenure]]&lt;=5,"Emerging",
  Merge1[[#This Row],[Customer Tenure]]&lt;9,"Established",
   TRUE,"Loyal"
)</f>
        <v>New</v>
      </c>
      <c r="AA4169" s="1" t="str" cm="1">
        <f t="array" ref="AA4169">_xlfn.IFS(Merge1[[#This Row],[Income]]&lt;=30000,"Low",Merge1[[#This Row],[Income]]&lt;=60000,"Medium",Merge1[[#This Row],[Income]]&lt;=100000,"High", Merge1[[#This Row],[Income]]&gt;100000," Premium")</f>
        <v>Low</v>
      </c>
      <c r="AB4169" s="1" t="str" cm="1">
        <f t="array" ref="AB4169">_xlfn.IFS(Merge1[[#This Row],[Age]]&lt;= 28,"Gen Z", Merge1[[#This Row],[Age]]&lt;=44,"Millennials", Merge1[[#This Row],[Age]]&lt;=60,"Gen X", Merge1[[#This Row],[Age]]&gt;60,"Baby Boomers")</f>
        <v>Baby Boomers</v>
      </c>
      <c r="AC4169" s="1" t="str" cm="1">
        <f t="array" ref="AC4169">_xlfn.IFS(
    Merge1[[#This Row],[Balance]]&lt;=50000,"Low",
    Merge1[[#This Row],[Balance]]&lt;=200000,"Medium",
    Merge1[[#This Row],[Balance]]&gt;200000,"High"
)</f>
        <v>Low</v>
      </c>
    </row>
    <row r="4170" spans="1:29" x14ac:dyDescent="0.25">
      <c r="A4170" s="1" t="s">
        <v>3131</v>
      </c>
      <c r="B4170" s="1" t="s">
        <v>6094</v>
      </c>
      <c r="C4170" s="1" t="s">
        <v>5832</v>
      </c>
      <c r="D4170" s="2">
        <v>43371</v>
      </c>
      <c r="E4170">
        <v>87796</v>
      </c>
      <c r="F4170">
        <v>375</v>
      </c>
      <c r="G4170">
        <v>0</v>
      </c>
      <c r="H4170" s="1" t="s">
        <v>5833</v>
      </c>
      <c r="I4170" s="1" t="s">
        <v>6527</v>
      </c>
      <c r="J4170" s="1" t="s">
        <v>6245</v>
      </c>
      <c r="K4170">
        <v>70</v>
      </c>
      <c r="L4170" s="1" t="s">
        <v>6256</v>
      </c>
      <c r="M4170" s="1" t="s">
        <v>6247</v>
      </c>
      <c r="N4170">
        <v>174091</v>
      </c>
      <c r="O4170" s="1" t="s">
        <v>6248</v>
      </c>
      <c r="P4170" s="2">
        <v>42378</v>
      </c>
      <c r="Q4170" s="2">
        <v>45273</v>
      </c>
      <c r="R4170" s="1" t="s">
        <v>6904</v>
      </c>
      <c r="S4170" s="1" t="s">
        <v>6905</v>
      </c>
      <c r="T4170" s="1" t="s">
        <v>9</v>
      </c>
      <c r="U4170">
        <v>94</v>
      </c>
      <c r="V4170" s="1" t="s">
        <v>15</v>
      </c>
      <c r="W4170" s="1" t="s">
        <v>11</v>
      </c>
      <c r="X4170" s="2">
        <f t="shared" ca="1" si="65"/>
        <v>45937</v>
      </c>
      <c r="Y4170" s="1">
        <f ca="1">ROUND(YEARFRAC(Merge1[[#This Row],[Join_Date]],Merge1[[#This Row],[Today]], 3),0)</f>
        <v>10</v>
      </c>
      <c r="Z4170" s="1" t="str" cm="1">
        <f t="array" aca="1" ref="Z4170" ca="1">_xlfn.IFS(
   Merge1[[#This Row],[Customer Tenure]]&lt;=2,"New",
   Merge1[[#This Row],[Customer Tenure]]&lt;=5,"Emerging",
  Merge1[[#This Row],[Customer Tenure]]&lt;9,"Established",
   TRUE,"Loyal"
)</f>
        <v>Loyal</v>
      </c>
      <c r="AA4170" s="1" t="str" cm="1">
        <f t="array" ref="AA4170">_xlfn.IFS(Merge1[[#This Row],[Income]]&lt;=30000,"Low",Merge1[[#This Row],[Income]]&lt;=60000,"Medium",Merge1[[#This Row],[Income]]&lt;=100000,"High", Merge1[[#This Row],[Income]]&gt;100000," Premium")</f>
        <v xml:space="preserve"> Premium</v>
      </c>
      <c r="AB4170" s="1" t="str" cm="1">
        <f t="array" ref="AB4170">_xlfn.IFS(Merge1[[#This Row],[Age]]&lt;= 28,"Gen Z", Merge1[[#This Row],[Age]]&lt;=44,"Millennials", Merge1[[#This Row],[Age]]&lt;=60,"Gen X", Merge1[[#This Row],[Age]]&gt;60,"Baby Boomers")</f>
        <v>Baby Boomers</v>
      </c>
      <c r="AC4170" s="1" t="str" cm="1">
        <f t="array" ref="AC4170">_xlfn.IFS(
    Merge1[[#This Row],[Balance]]&lt;=50000,"Low",
    Merge1[[#This Row],[Balance]]&lt;=200000,"Medium",
    Merge1[[#This Row],[Balance]]&gt;200000,"High"
)</f>
        <v>Medium</v>
      </c>
    </row>
    <row r="4171" spans="1:29" x14ac:dyDescent="0.25">
      <c r="A4171" s="1" t="s">
        <v>308</v>
      </c>
      <c r="B4171" s="1" t="s">
        <v>5854</v>
      </c>
      <c r="C4171" s="1" t="s">
        <v>5835</v>
      </c>
      <c r="D4171" s="2">
        <v>45182</v>
      </c>
      <c r="E4171">
        <v>334711</v>
      </c>
      <c r="F4171">
        <v>593</v>
      </c>
      <c r="G4171">
        <v>0</v>
      </c>
      <c r="H4171" s="1" t="s">
        <v>5833</v>
      </c>
      <c r="I4171" s="1" t="s">
        <v>6782</v>
      </c>
      <c r="J4171" s="1" t="s">
        <v>6245</v>
      </c>
      <c r="K4171">
        <v>50</v>
      </c>
      <c r="L4171" s="1" t="s">
        <v>6246</v>
      </c>
      <c r="M4171" s="1" t="s">
        <v>6247</v>
      </c>
      <c r="N4171">
        <v>81367</v>
      </c>
      <c r="O4171" s="1" t="s">
        <v>6248</v>
      </c>
      <c r="P4171" s="2">
        <v>42887</v>
      </c>
      <c r="Q4171" s="2">
        <v>45443</v>
      </c>
      <c r="R4171" s="1" t="s">
        <v>6906</v>
      </c>
      <c r="S4171" s="1" t="s">
        <v>6918</v>
      </c>
      <c r="T4171" s="1" t="s">
        <v>14</v>
      </c>
      <c r="U4171">
        <v>1945</v>
      </c>
      <c r="V4171" s="1" t="s">
        <v>24</v>
      </c>
      <c r="W4171" s="1" t="s">
        <v>25</v>
      </c>
      <c r="X4171" s="2">
        <f t="shared" ca="1" si="65"/>
        <v>45937</v>
      </c>
      <c r="Y4171" s="1">
        <f ca="1">ROUND(YEARFRAC(Merge1[[#This Row],[Join_Date]],Merge1[[#This Row],[Today]], 3),0)</f>
        <v>8</v>
      </c>
      <c r="Z4171" s="1" t="str" cm="1">
        <f t="array" aca="1" ref="Z4171" ca="1">_xlfn.IFS(
   Merge1[[#This Row],[Customer Tenure]]&lt;=2,"New",
   Merge1[[#This Row],[Customer Tenure]]&lt;=5,"Emerging",
  Merge1[[#This Row],[Customer Tenure]]&lt;9,"Established",
   TRUE,"Loyal"
)</f>
        <v>Established</v>
      </c>
      <c r="AA4171" s="1" t="str" cm="1">
        <f t="array" ref="AA4171">_xlfn.IFS(Merge1[[#This Row],[Income]]&lt;=30000,"Low",Merge1[[#This Row],[Income]]&lt;=60000,"Medium",Merge1[[#This Row],[Income]]&lt;=100000,"High", Merge1[[#This Row],[Income]]&gt;100000," Premium")</f>
        <v>High</v>
      </c>
      <c r="AB4171" s="1" t="str" cm="1">
        <f t="array" ref="AB4171">_xlfn.IFS(Merge1[[#This Row],[Age]]&lt;= 28,"Gen Z", Merge1[[#This Row],[Age]]&lt;=44,"Millennials", Merge1[[#This Row],[Age]]&lt;=60,"Gen X", Merge1[[#This Row],[Age]]&gt;60,"Baby Boomers")</f>
        <v>Gen X</v>
      </c>
      <c r="AC4171" s="1" t="str" cm="1">
        <f t="array" ref="AC4171">_xlfn.IFS(
    Merge1[[#This Row],[Balance]]&lt;=50000,"Low",
    Merge1[[#This Row],[Balance]]&lt;=200000,"Medium",
    Merge1[[#This Row],[Balance]]&gt;200000,"High"
)</f>
        <v>High</v>
      </c>
    </row>
    <row r="4172" spans="1:29" x14ac:dyDescent="0.25">
      <c r="A4172" s="1" t="s">
        <v>413</v>
      </c>
      <c r="B4172" s="1" t="s">
        <v>6047</v>
      </c>
      <c r="C4172" s="1" t="s">
        <v>5842</v>
      </c>
      <c r="D4172" s="2">
        <v>43026</v>
      </c>
      <c r="E4172">
        <v>316463</v>
      </c>
      <c r="F4172">
        <v>803</v>
      </c>
      <c r="G4172">
        <v>0</v>
      </c>
      <c r="H4172" s="1" t="s">
        <v>5833</v>
      </c>
      <c r="I4172" s="1" t="s">
        <v>6731</v>
      </c>
      <c r="J4172" s="1" t="s">
        <v>6240</v>
      </c>
      <c r="K4172">
        <v>52</v>
      </c>
      <c r="L4172" s="1" t="s">
        <v>6260</v>
      </c>
      <c r="M4172" s="1" t="s">
        <v>6262</v>
      </c>
      <c r="N4172">
        <v>51585</v>
      </c>
      <c r="O4172" s="1" t="s">
        <v>6248</v>
      </c>
      <c r="P4172" s="2">
        <v>43577</v>
      </c>
      <c r="Q4172" s="2">
        <v>45367</v>
      </c>
      <c r="R4172" s="1" t="s">
        <v>6899</v>
      </c>
      <c r="S4172" s="1" t="s">
        <v>6900</v>
      </c>
      <c r="T4172" s="1" t="s">
        <v>28</v>
      </c>
      <c r="U4172">
        <v>9618</v>
      </c>
      <c r="V4172" s="1" t="s">
        <v>24</v>
      </c>
      <c r="W4172" s="1" t="s">
        <v>106</v>
      </c>
      <c r="X4172" s="2">
        <f t="shared" ca="1" si="65"/>
        <v>45937</v>
      </c>
      <c r="Y4172" s="1">
        <f ca="1">ROUND(YEARFRAC(Merge1[[#This Row],[Join_Date]],Merge1[[#This Row],[Today]], 3),0)</f>
        <v>6</v>
      </c>
      <c r="Z4172" s="1" t="str" cm="1">
        <f t="array" aca="1" ref="Z4172" ca="1">_xlfn.IFS(
   Merge1[[#This Row],[Customer Tenure]]&lt;=2,"New",
   Merge1[[#This Row],[Customer Tenure]]&lt;=5,"Emerging",
  Merge1[[#This Row],[Customer Tenure]]&lt;9,"Established",
   TRUE,"Loyal"
)</f>
        <v>Established</v>
      </c>
      <c r="AA4172" s="1" t="str" cm="1">
        <f t="array" ref="AA4172">_xlfn.IFS(Merge1[[#This Row],[Income]]&lt;=30000,"Low",Merge1[[#This Row],[Income]]&lt;=60000,"Medium",Merge1[[#This Row],[Income]]&lt;=100000,"High", Merge1[[#This Row],[Income]]&gt;100000," Premium")</f>
        <v>Medium</v>
      </c>
      <c r="AB4172" s="1" t="str" cm="1">
        <f t="array" ref="AB4172">_xlfn.IFS(Merge1[[#This Row],[Age]]&lt;= 28,"Gen Z", Merge1[[#This Row],[Age]]&lt;=44,"Millennials", Merge1[[#This Row],[Age]]&lt;=60,"Gen X", Merge1[[#This Row],[Age]]&gt;60,"Baby Boomers")</f>
        <v>Gen X</v>
      </c>
      <c r="AC4172" s="1" t="str" cm="1">
        <f t="array" ref="AC4172">_xlfn.IFS(
    Merge1[[#This Row],[Balance]]&lt;=50000,"Low",
    Merge1[[#This Row],[Balance]]&lt;=200000,"Medium",
    Merge1[[#This Row],[Balance]]&gt;200000,"High"
)</f>
        <v>High</v>
      </c>
    </row>
    <row r="4173" spans="1:29" x14ac:dyDescent="0.25">
      <c r="A4173" s="1" t="s">
        <v>812</v>
      </c>
      <c r="B4173" s="1" t="s">
        <v>5903</v>
      </c>
      <c r="C4173" s="1" t="s">
        <v>5832</v>
      </c>
      <c r="D4173" s="2">
        <v>45826</v>
      </c>
      <c r="E4173">
        <v>495236</v>
      </c>
      <c r="F4173">
        <v>422</v>
      </c>
      <c r="G4173">
        <v>94941</v>
      </c>
      <c r="H4173" s="1" t="s">
        <v>5838</v>
      </c>
      <c r="I4173" s="1" t="s">
        <v>6302</v>
      </c>
      <c r="J4173" s="1" t="s">
        <v>6245</v>
      </c>
      <c r="K4173">
        <v>72</v>
      </c>
      <c r="L4173" s="1" t="s">
        <v>6246</v>
      </c>
      <c r="M4173" s="1" t="s">
        <v>6254</v>
      </c>
      <c r="N4173">
        <v>96898</v>
      </c>
      <c r="O4173" s="1" t="s">
        <v>6248</v>
      </c>
      <c r="P4173" s="2">
        <v>42533</v>
      </c>
      <c r="Q4173" s="2">
        <v>45181</v>
      </c>
      <c r="R4173" s="1" t="s">
        <v>6897</v>
      </c>
      <c r="S4173" s="1" t="s">
        <v>6909</v>
      </c>
      <c r="T4173" s="1" t="s">
        <v>28</v>
      </c>
      <c r="U4173">
        <v>9272</v>
      </c>
      <c r="V4173" s="1" t="s">
        <v>10</v>
      </c>
      <c r="W4173" s="1" t="s">
        <v>29</v>
      </c>
      <c r="X4173" s="2">
        <f t="shared" ca="1" si="65"/>
        <v>45937</v>
      </c>
      <c r="Y4173" s="1">
        <f ca="1">ROUND(YEARFRAC(Merge1[[#This Row],[Join_Date]],Merge1[[#This Row],[Today]], 3),0)</f>
        <v>9</v>
      </c>
      <c r="Z4173" s="1" t="str" cm="1">
        <f t="array" aca="1" ref="Z4173" ca="1">_xlfn.IFS(
   Merge1[[#This Row],[Customer Tenure]]&lt;=2,"New",
   Merge1[[#This Row],[Customer Tenure]]&lt;=5,"Emerging",
  Merge1[[#This Row],[Customer Tenure]]&lt;9,"Established",
   TRUE,"Loyal"
)</f>
        <v>Loyal</v>
      </c>
      <c r="AA4173" s="1" t="str" cm="1">
        <f t="array" ref="AA4173">_xlfn.IFS(Merge1[[#This Row],[Income]]&lt;=30000,"Low",Merge1[[#This Row],[Income]]&lt;=60000,"Medium",Merge1[[#This Row],[Income]]&lt;=100000,"High", Merge1[[#This Row],[Income]]&gt;100000," Premium")</f>
        <v>High</v>
      </c>
      <c r="AB4173" s="1" t="str" cm="1">
        <f t="array" ref="AB4173">_xlfn.IFS(Merge1[[#This Row],[Age]]&lt;= 28,"Gen Z", Merge1[[#This Row],[Age]]&lt;=44,"Millennials", Merge1[[#This Row],[Age]]&lt;=60,"Gen X", Merge1[[#This Row],[Age]]&gt;60,"Baby Boomers")</f>
        <v>Baby Boomers</v>
      </c>
      <c r="AC4173" s="1" t="str" cm="1">
        <f t="array" ref="AC4173">_xlfn.IFS(
    Merge1[[#This Row],[Balance]]&lt;=50000,"Low",
    Merge1[[#This Row],[Balance]]&lt;=200000,"Medium",
    Merge1[[#This Row],[Balance]]&gt;200000,"High"
)</f>
        <v>High</v>
      </c>
    </row>
    <row r="4174" spans="1:29" x14ac:dyDescent="0.25">
      <c r="A4174" s="1" t="s">
        <v>3213</v>
      </c>
      <c r="B4174" s="1" t="s">
        <v>6209</v>
      </c>
      <c r="C4174" s="1" t="s">
        <v>5835</v>
      </c>
      <c r="D4174" s="2">
        <v>44649</v>
      </c>
      <c r="E4174">
        <v>416957</v>
      </c>
      <c r="F4174">
        <v>603</v>
      </c>
      <c r="G4174">
        <v>0</v>
      </c>
      <c r="H4174" s="1" t="s">
        <v>5838</v>
      </c>
      <c r="I4174" s="1" t="s">
        <v>6674</v>
      </c>
      <c r="J4174" s="1" t="s">
        <v>6245</v>
      </c>
      <c r="K4174">
        <v>21</v>
      </c>
      <c r="L4174" s="1" t="s">
        <v>6241</v>
      </c>
      <c r="M4174" s="1" t="s">
        <v>6251</v>
      </c>
      <c r="N4174">
        <v>92715</v>
      </c>
      <c r="O4174" s="1" t="s">
        <v>6243</v>
      </c>
      <c r="P4174" s="2">
        <v>42927</v>
      </c>
      <c r="Q4174" s="2">
        <v>45507</v>
      </c>
      <c r="R4174" s="1" t="s">
        <v>6889</v>
      </c>
      <c r="S4174" s="1" t="s">
        <v>6890</v>
      </c>
      <c r="T4174" s="1" t="s">
        <v>28</v>
      </c>
      <c r="U4174">
        <v>9723</v>
      </c>
      <c r="V4174" s="1" t="s">
        <v>24</v>
      </c>
      <c r="W4174" s="1" t="s">
        <v>106</v>
      </c>
      <c r="X4174" s="2">
        <f t="shared" ca="1" si="65"/>
        <v>45937</v>
      </c>
      <c r="Y4174" s="1">
        <f ca="1">ROUND(YEARFRAC(Merge1[[#This Row],[Join_Date]],Merge1[[#This Row],[Today]], 3),0)</f>
        <v>8</v>
      </c>
      <c r="Z4174" s="1" t="str" cm="1">
        <f t="array" aca="1" ref="Z4174" ca="1">_xlfn.IFS(
   Merge1[[#This Row],[Customer Tenure]]&lt;=2,"New",
   Merge1[[#This Row],[Customer Tenure]]&lt;=5,"Emerging",
  Merge1[[#This Row],[Customer Tenure]]&lt;9,"Established",
   TRUE,"Loyal"
)</f>
        <v>Established</v>
      </c>
      <c r="AA4174" s="1" t="str" cm="1">
        <f t="array" ref="AA4174">_xlfn.IFS(Merge1[[#This Row],[Income]]&lt;=30000,"Low",Merge1[[#This Row],[Income]]&lt;=60000,"Medium",Merge1[[#This Row],[Income]]&lt;=100000,"High", Merge1[[#This Row],[Income]]&gt;100000," Premium")</f>
        <v>High</v>
      </c>
      <c r="AB4174" s="1" t="str" cm="1">
        <f t="array" ref="AB4174">_xlfn.IFS(Merge1[[#This Row],[Age]]&lt;= 28,"Gen Z", Merge1[[#This Row],[Age]]&lt;=44,"Millennials", Merge1[[#This Row],[Age]]&lt;=60,"Gen X", Merge1[[#This Row],[Age]]&gt;60,"Baby Boomers")</f>
        <v>Gen Z</v>
      </c>
      <c r="AC4174" s="1" t="str" cm="1">
        <f t="array" ref="AC4174">_xlfn.IFS(
    Merge1[[#This Row],[Balance]]&lt;=50000,"Low",
    Merge1[[#This Row],[Balance]]&lt;=200000,"Medium",
    Merge1[[#This Row],[Balance]]&gt;200000,"High"
)</f>
        <v>High</v>
      </c>
    </row>
    <row r="4175" spans="1:29" x14ac:dyDescent="0.25">
      <c r="A4175" s="1" t="s">
        <v>770</v>
      </c>
      <c r="B4175" s="1" t="s">
        <v>6064</v>
      </c>
      <c r="C4175" s="1" t="s">
        <v>5832</v>
      </c>
      <c r="D4175" s="2">
        <v>42605</v>
      </c>
      <c r="E4175">
        <v>382891</v>
      </c>
      <c r="F4175">
        <v>829</v>
      </c>
      <c r="G4175">
        <v>0</v>
      </c>
      <c r="H4175" s="1" t="s">
        <v>5838</v>
      </c>
      <c r="I4175" s="1" t="s">
        <v>6843</v>
      </c>
      <c r="J4175" s="1" t="s">
        <v>6240</v>
      </c>
      <c r="K4175">
        <v>22</v>
      </c>
      <c r="L4175" s="1" t="s">
        <v>6260</v>
      </c>
      <c r="M4175" s="1" t="s">
        <v>6262</v>
      </c>
      <c r="N4175">
        <v>81212</v>
      </c>
      <c r="O4175" s="1" t="s">
        <v>6248</v>
      </c>
      <c r="P4175" s="2">
        <v>43346</v>
      </c>
      <c r="Q4175" s="2">
        <v>45448</v>
      </c>
      <c r="R4175" s="1" t="s">
        <v>6883</v>
      </c>
      <c r="S4175" s="1" t="s">
        <v>6884</v>
      </c>
      <c r="T4175" s="1" t="s">
        <v>28</v>
      </c>
      <c r="U4175">
        <v>6759</v>
      </c>
      <c r="V4175" s="1" t="s">
        <v>10</v>
      </c>
      <c r="W4175" s="1" t="s">
        <v>29</v>
      </c>
      <c r="X4175" s="2">
        <f t="shared" ca="1" si="65"/>
        <v>45937</v>
      </c>
      <c r="Y4175" s="1">
        <f ca="1">ROUND(YEARFRAC(Merge1[[#This Row],[Join_Date]],Merge1[[#This Row],[Today]], 3),0)</f>
        <v>7</v>
      </c>
      <c r="Z4175" s="1" t="str" cm="1">
        <f t="array" aca="1" ref="Z4175" ca="1">_xlfn.IFS(
   Merge1[[#This Row],[Customer Tenure]]&lt;=2,"New",
   Merge1[[#This Row],[Customer Tenure]]&lt;=5,"Emerging",
  Merge1[[#This Row],[Customer Tenure]]&lt;9,"Established",
   TRUE,"Loyal"
)</f>
        <v>Established</v>
      </c>
      <c r="AA4175" s="1" t="str" cm="1">
        <f t="array" ref="AA4175">_xlfn.IFS(Merge1[[#This Row],[Income]]&lt;=30000,"Low",Merge1[[#This Row],[Income]]&lt;=60000,"Medium",Merge1[[#This Row],[Income]]&lt;=100000,"High", Merge1[[#This Row],[Income]]&gt;100000," Premium")</f>
        <v>High</v>
      </c>
      <c r="AB4175" s="1" t="str" cm="1">
        <f t="array" ref="AB4175">_xlfn.IFS(Merge1[[#This Row],[Age]]&lt;= 28,"Gen Z", Merge1[[#This Row],[Age]]&lt;=44,"Millennials", Merge1[[#This Row],[Age]]&lt;=60,"Gen X", Merge1[[#This Row],[Age]]&gt;60,"Baby Boomers")</f>
        <v>Gen Z</v>
      </c>
      <c r="AC4175" s="1" t="str" cm="1">
        <f t="array" ref="AC4175">_xlfn.IFS(
    Merge1[[#This Row],[Balance]]&lt;=50000,"Low",
    Merge1[[#This Row],[Balance]]&lt;=200000,"Medium",
    Merge1[[#This Row],[Balance]]&gt;200000,"High"
)</f>
        <v>High</v>
      </c>
    </row>
    <row r="4176" spans="1:29" x14ac:dyDescent="0.25">
      <c r="A4176" s="1" t="s">
        <v>2935</v>
      </c>
      <c r="B4176" s="1" t="s">
        <v>5914</v>
      </c>
      <c r="C4176" s="1" t="s">
        <v>5835</v>
      </c>
      <c r="D4176" s="2">
        <v>42608</v>
      </c>
      <c r="E4176">
        <v>289341</v>
      </c>
      <c r="F4176">
        <v>680</v>
      </c>
      <c r="G4176">
        <v>242268</v>
      </c>
      <c r="H4176" s="1" t="s">
        <v>5838</v>
      </c>
      <c r="I4176" s="1" t="s">
        <v>6347</v>
      </c>
      <c r="J4176" s="1" t="s">
        <v>6245</v>
      </c>
      <c r="K4176">
        <v>50</v>
      </c>
      <c r="L4176" s="1" t="s">
        <v>6256</v>
      </c>
      <c r="M4176" s="1" t="s">
        <v>6242</v>
      </c>
      <c r="N4176">
        <v>53742</v>
      </c>
      <c r="O4176" s="1" t="s">
        <v>6248</v>
      </c>
      <c r="P4176" s="2">
        <v>45677</v>
      </c>
      <c r="Q4176" s="2">
        <v>45818</v>
      </c>
      <c r="R4176" s="1" t="s">
        <v>6883</v>
      </c>
      <c r="S4176" s="1" t="s">
        <v>6910</v>
      </c>
      <c r="T4176" s="1" t="s">
        <v>23</v>
      </c>
      <c r="U4176">
        <v>1511</v>
      </c>
      <c r="V4176" s="1" t="s">
        <v>24</v>
      </c>
      <c r="W4176" s="1" t="s">
        <v>45</v>
      </c>
      <c r="X4176" s="2">
        <f t="shared" ca="1" si="65"/>
        <v>45937</v>
      </c>
      <c r="Y4176" s="1">
        <f ca="1">ROUND(YEARFRAC(Merge1[[#This Row],[Join_Date]],Merge1[[#This Row],[Today]], 3),0)</f>
        <v>1</v>
      </c>
      <c r="Z4176" s="1" t="str" cm="1">
        <f t="array" aca="1" ref="Z4176" ca="1">_xlfn.IFS(
   Merge1[[#This Row],[Customer Tenure]]&lt;=2,"New",
   Merge1[[#This Row],[Customer Tenure]]&lt;=5,"Emerging",
  Merge1[[#This Row],[Customer Tenure]]&lt;9,"Established",
   TRUE,"Loyal"
)</f>
        <v>New</v>
      </c>
      <c r="AA4176" s="1" t="str" cm="1">
        <f t="array" ref="AA4176">_xlfn.IFS(Merge1[[#This Row],[Income]]&lt;=30000,"Low",Merge1[[#This Row],[Income]]&lt;=60000,"Medium",Merge1[[#This Row],[Income]]&lt;=100000,"High", Merge1[[#This Row],[Income]]&gt;100000," Premium")</f>
        <v>Medium</v>
      </c>
      <c r="AB4176" s="1" t="str" cm="1">
        <f t="array" ref="AB4176">_xlfn.IFS(Merge1[[#This Row],[Age]]&lt;= 28,"Gen Z", Merge1[[#This Row],[Age]]&lt;=44,"Millennials", Merge1[[#This Row],[Age]]&lt;=60,"Gen X", Merge1[[#This Row],[Age]]&gt;60,"Baby Boomers")</f>
        <v>Gen X</v>
      </c>
      <c r="AC4176" s="1" t="str" cm="1">
        <f t="array" ref="AC4176">_xlfn.IFS(
    Merge1[[#This Row],[Balance]]&lt;=50000,"Low",
    Merge1[[#This Row],[Balance]]&lt;=200000,"Medium",
    Merge1[[#This Row],[Balance]]&gt;200000,"High"
)</f>
        <v>High</v>
      </c>
    </row>
    <row r="4177" spans="1:29" x14ac:dyDescent="0.25">
      <c r="A4177" s="1" t="s">
        <v>371</v>
      </c>
      <c r="B4177" s="1" t="s">
        <v>5947</v>
      </c>
      <c r="C4177" s="1" t="s">
        <v>5835</v>
      </c>
      <c r="D4177" s="2">
        <v>45089</v>
      </c>
      <c r="E4177">
        <v>446751</v>
      </c>
      <c r="F4177">
        <v>321</v>
      </c>
      <c r="G4177">
        <v>0</v>
      </c>
      <c r="H4177" s="1" t="s">
        <v>5833</v>
      </c>
      <c r="I4177" s="1" t="s">
        <v>6401</v>
      </c>
      <c r="J4177" s="1" t="s">
        <v>6240</v>
      </c>
      <c r="K4177">
        <v>62</v>
      </c>
      <c r="L4177" s="1" t="s">
        <v>6246</v>
      </c>
      <c r="M4177" s="1" t="s">
        <v>6254</v>
      </c>
      <c r="N4177">
        <v>67638</v>
      </c>
      <c r="O4177" s="1" t="s">
        <v>6243</v>
      </c>
      <c r="P4177" s="2">
        <v>43555</v>
      </c>
      <c r="Q4177" s="2">
        <v>45696</v>
      </c>
      <c r="R4177" s="1" t="s">
        <v>6885</v>
      </c>
      <c r="S4177" s="1" t="s">
        <v>6896</v>
      </c>
      <c r="T4177" s="1" t="s">
        <v>28</v>
      </c>
      <c r="U4177">
        <v>6579</v>
      </c>
      <c r="V4177" s="1" t="s">
        <v>10</v>
      </c>
      <c r="W4177" s="1" t="s">
        <v>55</v>
      </c>
      <c r="X4177" s="2">
        <f t="shared" ca="1" si="65"/>
        <v>45937</v>
      </c>
      <c r="Y4177" s="1">
        <f ca="1">ROUND(YEARFRAC(Merge1[[#This Row],[Join_Date]],Merge1[[#This Row],[Today]], 3),0)</f>
        <v>7</v>
      </c>
      <c r="Z4177" s="1" t="str" cm="1">
        <f t="array" aca="1" ref="Z4177" ca="1">_xlfn.IFS(
   Merge1[[#This Row],[Customer Tenure]]&lt;=2,"New",
   Merge1[[#This Row],[Customer Tenure]]&lt;=5,"Emerging",
  Merge1[[#This Row],[Customer Tenure]]&lt;9,"Established",
   TRUE,"Loyal"
)</f>
        <v>Established</v>
      </c>
      <c r="AA4177" s="1" t="str" cm="1">
        <f t="array" ref="AA4177">_xlfn.IFS(Merge1[[#This Row],[Income]]&lt;=30000,"Low",Merge1[[#This Row],[Income]]&lt;=60000,"Medium",Merge1[[#This Row],[Income]]&lt;=100000,"High", Merge1[[#This Row],[Income]]&gt;100000," Premium")</f>
        <v>High</v>
      </c>
      <c r="AB4177" s="1" t="str" cm="1">
        <f t="array" ref="AB4177">_xlfn.IFS(Merge1[[#This Row],[Age]]&lt;= 28,"Gen Z", Merge1[[#This Row],[Age]]&lt;=44,"Millennials", Merge1[[#This Row],[Age]]&lt;=60,"Gen X", Merge1[[#This Row],[Age]]&gt;60,"Baby Boomers")</f>
        <v>Baby Boomers</v>
      </c>
      <c r="AC4177" s="1" t="str" cm="1">
        <f t="array" ref="AC4177">_xlfn.IFS(
    Merge1[[#This Row],[Balance]]&lt;=50000,"Low",
    Merge1[[#This Row],[Balance]]&lt;=200000,"Medium",
    Merge1[[#This Row],[Balance]]&gt;200000,"High"
)</f>
        <v>High</v>
      </c>
    </row>
    <row r="4178" spans="1:29" x14ac:dyDescent="0.25">
      <c r="A4178" s="1" t="s">
        <v>565</v>
      </c>
      <c r="B4178" s="1" t="s">
        <v>6007</v>
      </c>
      <c r="C4178" s="1" t="s">
        <v>5835</v>
      </c>
      <c r="D4178" s="2">
        <v>42337</v>
      </c>
      <c r="E4178">
        <v>327192</v>
      </c>
      <c r="F4178">
        <v>770</v>
      </c>
      <c r="G4178">
        <v>0</v>
      </c>
      <c r="H4178" s="1" t="s">
        <v>5833</v>
      </c>
      <c r="I4178" s="1" t="s">
        <v>6337</v>
      </c>
      <c r="J4178" s="1" t="s">
        <v>6240</v>
      </c>
      <c r="K4178">
        <v>39</v>
      </c>
      <c r="L4178" s="1" t="s">
        <v>6246</v>
      </c>
      <c r="M4178" s="1" t="s">
        <v>6242</v>
      </c>
      <c r="N4178">
        <v>49192</v>
      </c>
      <c r="O4178" s="1" t="s">
        <v>6243</v>
      </c>
      <c r="P4178" s="2">
        <v>44119</v>
      </c>
      <c r="Q4178" s="2">
        <v>45658</v>
      </c>
      <c r="R4178" s="1" t="s">
        <v>6902</v>
      </c>
      <c r="S4178" s="1" t="s">
        <v>6908</v>
      </c>
      <c r="T4178" s="1" t="s">
        <v>9</v>
      </c>
      <c r="U4178">
        <v>2483</v>
      </c>
      <c r="V4178" s="1" t="s">
        <v>15</v>
      </c>
      <c r="W4178" s="1" t="s">
        <v>45</v>
      </c>
      <c r="X4178" s="2">
        <f t="shared" ca="1" si="65"/>
        <v>45937</v>
      </c>
      <c r="Y4178" s="1">
        <f ca="1">ROUND(YEARFRAC(Merge1[[#This Row],[Join_Date]],Merge1[[#This Row],[Today]], 3),0)</f>
        <v>5</v>
      </c>
      <c r="Z4178" s="1" t="str" cm="1">
        <f t="array" aca="1" ref="Z4178" ca="1">_xlfn.IFS(
   Merge1[[#This Row],[Customer Tenure]]&lt;=2,"New",
   Merge1[[#This Row],[Customer Tenure]]&lt;=5,"Emerging",
  Merge1[[#This Row],[Customer Tenure]]&lt;9,"Established",
   TRUE,"Loyal"
)</f>
        <v>Emerging</v>
      </c>
      <c r="AA4178" s="1" t="str" cm="1">
        <f t="array" ref="AA4178">_xlfn.IFS(Merge1[[#This Row],[Income]]&lt;=30000,"Low",Merge1[[#This Row],[Income]]&lt;=60000,"Medium",Merge1[[#This Row],[Income]]&lt;=100000,"High", Merge1[[#This Row],[Income]]&gt;100000," Premium")</f>
        <v>Medium</v>
      </c>
      <c r="AB4178" s="1" t="str" cm="1">
        <f t="array" ref="AB4178">_xlfn.IFS(Merge1[[#This Row],[Age]]&lt;= 28,"Gen Z", Merge1[[#This Row],[Age]]&lt;=44,"Millennials", Merge1[[#This Row],[Age]]&lt;=60,"Gen X", Merge1[[#This Row],[Age]]&gt;60,"Baby Boomers")</f>
        <v>Millennials</v>
      </c>
      <c r="AC4178" s="1" t="str" cm="1">
        <f t="array" ref="AC4178">_xlfn.IFS(
    Merge1[[#This Row],[Balance]]&lt;=50000,"Low",
    Merge1[[#This Row],[Balance]]&lt;=200000,"Medium",
    Merge1[[#This Row],[Balance]]&gt;200000,"High"
)</f>
        <v>High</v>
      </c>
    </row>
    <row r="4179" spans="1:29" x14ac:dyDescent="0.25">
      <c r="A4179" s="1" t="s">
        <v>1377</v>
      </c>
      <c r="B4179" s="1" t="s">
        <v>5972</v>
      </c>
      <c r="C4179" s="1" t="s">
        <v>5835</v>
      </c>
      <c r="D4179" s="2">
        <v>43705</v>
      </c>
      <c r="E4179">
        <v>440437</v>
      </c>
      <c r="F4179">
        <v>746</v>
      </c>
      <c r="G4179">
        <v>499927</v>
      </c>
      <c r="H4179" s="1" t="s">
        <v>5850</v>
      </c>
      <c r="I4179" s="1" t="s">
        <v>6429</v>
      </c>
      <c r="J4179" s="1" t="s">
        <v>6245</v>
      </c>
      <c r="K4179">
        <v>47</v>
      </c>
      <c r="L4179" s="1" t="s">
        <v>6260</v>
      </c>
      <c r="M4179" s="1" t="s">
        <v>6266</v>
      </c>
      <c r="N4179">
        <v>152079</v>
      </c>
      <c r="O4179" s="1" t="s">
        <v>6243</v>
      </c>
      <c r="P4179" s="2">
        <v>44528</v>
      </c>
      <c r="Q4179" s="2">
        <v>45413</v>
      </c>
      <c r="R4179" s="1" t="s">
        <v>6906</v>
      </c>
      <c r="S4179" s="1" t="s">
        <v>6918</v>
      </c>
      <c r="T4179" s="1" t="s">
        <v>14</v>
      </c>
      <c r="U4179">
        <v>745</v>
      </c>
      <c r="V4179" s="1" t="s">
        <v>15</v>
      </c>
      <c r="W4179" s="1" t="s">
        <v>11</v>
      </c>
      <c r="X4179" s="2">
        <f t="shared" ca="1" si="65"/>
        <v>45937</v>
      </c>
      <c r="Y4179" s="1">
        <f ca="1">ROUND(YEARFRAC(Merge1[[#This Row],[Join_Date]],Merge1[[#This Row],[Today]], 3),0)</f>
        <v>4</v>
      </c>
      <c r="Z4179" s="1" t="str" cm="1">
        <f t="array" aca="1" ref="Z4179" ca="1">_xlfn.IFS(
   Merge1[[#This Row],[Customer Tenure]]&lt;=2,"New",
   Merge1[[#This Row],[Customer Tenure]]&lt;=5,"Emerging",
  Merge1[[#This Row],[Customer Tenure]]&lt;9,"Established",
   TRUE,"Loyal"
)</f>
        <v>Emerging</v>
      </c>
      <c r="AA4179" s="1" t="str" cm="1">
        <f t="array" ref="AA4179">_xlfn.IFS(Merge1[[#This Row],[Income]]&lt;=30000,"Low",Merge1[[#This Row],[Income]]&lt;=60000,"Medium",Merge1[[#This Row],[Income]]&lt;=100000,"High", Merge1[[#This Row],[Income]]&gt;100000," Premium")</f>
        <v xml:space="preserve"> Premium</v>
      </c>
      <c r="AB4179" s="1" t="str" cm="1">
        <f t="array" ref="AB4179">_xlfn.IFS(Merge1[[#This Row],[Age]]&lt;= 28,"Gen Z", Merge1[[#This Row],[Age]]&lt;=44,"Millennials", Merge1[[#This Row],[Age]]&lt;=60,"Gen X", Merge1[[#This Row],[Age]]&gt;60,"Baby Boomers")</f>
        <v>Gen X</v>
      </c>
      <c r="AC4179" s="1" t="str" cm="1">
        <f t="array" ref="AC4179">_xlfn.IFS(
    Merge1[[#This Row],[Balance]]&lt;=50000,"Low",
    Merge1[[#This Row],[Balance]]&lt;=200000,"Medium",
    Merge1[[#This Row],[Balance]]&gt;200000,"High"
)</f>
        <v>High</v>
      </c>
    </row>
    <row r="4180" spans="1:29" x14ac:dyDescent="0.25">
      <c r="A4180" s="1" t="s">
        <v>783</v>
      </c>
      <c r="B4180" s="1" t="s">
        <v>5904</v>
      </c>
      <c r="C4180" s="1" t="s">
        <v>5835</v>
      </c>
      <c r="D4180" s="2">
        <v>44920</v>
      </c>
      <c r="E4180">
        <v>382865</v>
      </c>
      <c r="F4180">
        <v>599</v>
      </c>
      <c r="G4180">
        <v>362521</v>
      </c>
      <c r="H4180" s="1" t="s">
        <v>5833</v>
      </c>
      <c r="I4180" s="1" t="s">
        <v>6629</v>
      </c>
      <c r="J4180" s="1" t="s">
        <v>6240</v>
      </c>
      <c r="K4180">
        <v>22</v>
      </c>
      <c r="L4180" s="1" t="s">
        <v>6260</v>
      </c>
      <c r="M4180" s="1" t="s">
        <v>6262</v>
      </c>
      <c r="N4180">
        <v>95897</v>
      </c>
      <c r="O4180" s="1" t="s">
        <v>6243</v>
      </c>
      <c r="P4180" s="2">
        <v>44473</v>
      </c>
      <c r="Q4180" s="2">
        <v>45665</v>
      </c>
      <c r="R4180" s="1" t="s">
        <v>6902</v>
      </c>
      <c r="S4180" s="1" t="s">
        <v>6908</v>
      </c>
      <c r="T4180" s="1" t="s">
        <v>9</v>
      </c>
      <c r="U4180">
        <v>2848</v>
      </c>
      <c r="V4180" s="1" t="s">
        <v>19</v>
      </c>
      <c r="W4180" s="1" t="s">
        <v>20</v>
      </c>
      <c r="X4180" s="2">
        <f t="shared" ca="1" si="65"/>
        <v>45937</v>
      </c>
      <c r="Y4180" s="1">
        <f ca="1">ROUND(YEARFRAC(Merge1[[#This Row],[Join_Date]],Merge1[[#This Row],[Today]], 3),0)</f>
        <v>4</v>
      </c>
      <c r="Z4180" s="1" t="str" cm="1">
        <f t="array" aca="1" ref="Z4180" ca="1">_xlfn.IFS(
   Merge1[[#This Row],[Customer Tenure]]&lt;=2,"New",
   Merge1[[#This Row],[Customer Tenure]]&lt;=5,"Emerging",
  Merge1[[#This Row],[Customer Tenure]]&lt;9,"Established",
   TRUE,"Loyal"
)</f>
        <v>Emerging</v>
      </c>
      <c r="AA4180" s="1" t="str" cm="1">
        <f t="array" ref="AA4180">_xlfn.IFS(Merge1[[#This Row],[Income]]&lt;=30000,"Low",Merge1[[#This Row],[Income]]&lt;=60000,"Medium",Merge1[[#This Row],[Income]]&lt;=100000,"High", Merge1[[#This Row],[Income]]&gt;100000," Premium")</f>
        <v>High</v>
      </c>
      <c r="AB4180" s="1" t="str" cm="1">
        <f t="array" ref="AB4180">_xlfn.IFS(Merge1[[#This Row],[Age]]&lt;= 28,"Gen Z", Merge1[[#This Row],[Age]]&lt;=44,"Millennials", Merge1[[#This Row],[Age]]&lt;=60,"Gen X", Merge1[[#This Row],[Age]]&gt;60,"Baby Boomers")</f>
        <v>Gen Z</v>
      </c>
      <c r="AC4180" s="1" t="str" cm="1">
        <f t="array" ref="AC4180">_xlfn.IFS(
    Merge1[[#This Row],[Balance]]&lt;=50000,"Low",
    Merge1[[#This Row],[Balance]]&lt;=200000,"Medium",
    Merge1[[#This Row],[Balance]]&gt;200000,"High"
)</f>
        <v>High</v>
      </c>
    </row>
    <row r="4181" spans="1:29" x14ac:dyDescent="0.25">
      <c r="A4181" s="1" t="s">
        <v>1928</v>
      </c>
      <c r="B4181" s="1" t="s">
        <v>5877</v>
      </c>
      <c r="C4181" s="1" t="s">
        <v>5835</v>
      </c>
      <c r="D4181" s="2">
        <v>42841</v>
      </c>
      <c r="E4181">
        <v>459845</v>
      </c>
      <c r="F4181">
        <v>584</v>
      </c>
      <c r="G4181">
        <v>0</v>
      </c>
      <c r="H4181" s="1" t="s">
        <v>5838</v>
      </c>
      <c r="I4181" s="1" t="s">
        <v>6314</v>
      </c>
      <c r="J4181" s="1" t="s">
        <v>6245</v>
      </c>
      <c r="K4181">
        <v>18</v>
      </c>
      <c r="L4181" s="1" t="s">
        <v>6256</v>
      </c>
      <c r="M4181" s="1" t="s">
        <v>6242</v>
      </c>
      <c r="N4181">
        <v>81413</v>
      </c>
      <c r="O4181" s="1" t="s">
        <v>6243</v>
      </c>
      <c r="P4181" s="2">
        <v>42831</v>
      </c>
      <c r="Q4181" s="2">
        <v>45605</v>
      </c>
      <c r="R4181" s="1" t="s">
        <v>6887</v>
      </c>
      <c r="S4181" s="1" t="s">
        <v>6901</v>
      </c>
      <c r="T4181" s="1" t="s">
        <v>28</v>
      </c>
      <c r="U4181">
        <v>2572</v>
      </c>
      <c r="V4181" s="1" t="s">
        <v>24</v>
      </c>
      <c r="W4181" s="1" t="s">
        <v>16</v>
      </c>
      <c r="X4181" s="2">
        <f t="shared" ca="1" si="65"/>
        <v>45937</v>
      </c>
      <c r="Y4181" s="1">
        <f ca="1">ROUND(YEARFRAC(Merge1[[#This Row],[Join_Date]],Merge1[[#This Row],[Today]], 3),0)</f>
        <v>9</v>
      </c>
      <c r="Z4181" s="1" t="str" cm="1">
        <f t="array" aca="1" ref="Z4181" ca="1">_xlfn.IFS(
   Merge1[[#This Row],[Customer Tenure]]&lt;=2,"New",
   Merge1[[#This Row],[Customer Tenure]]&lt;=5,"Emerging",
  Merge1[[#This Row],[Customer Tenure]]&lt;9,"Established",
   TRUE,"Loyal"
)</f>
        <v>Loyal</v>
      </c>
      <c r="AA4181" s="1" t="str" cm="1">
        <f t="array" ref="AA4181">_xlfn.IFS(Merge1[[#This Row],[Income]]&lt;=30000,"Low",Merge1[[#This Row],[Income]]&lt;=60000,"Medium",Merge1[[#This Row],[Income]]&lt;=100000,"High", Merge1[[#This Row],[Income]]&gt;100000," Premium")</f>
        <v>High</v>
      </c>
      <c r="AB4181" s="1" t="str" cm="1">
        <f t="array" ref="AB4181">_xlfn.IFS(Merge1[[#This Row],[Age]]&lt;= 28,"Gen Z", Merge1[[#This Row],[Age]]&lt;=44,"Millennials", Merge1[[#This Row],[Age]]&lt;=60,"Gen X", Merge1[[#This Row],[Age]]&gt;60,"Baby Boomers")</f>
        <v>Gen Z</v>
      </c>
      <c r="AC4181" s="1" t="str" cm="1">
        <f t="array" ref="AC4181">_xlfn.IFS(
    Merge1[[#This Row],[Balance]]&lt;=50000,"Low",
    Merge1[[#This Row],[Balance]]&lt;=200000,"Medium",
    Merge1[[#This Row],[Balance]]&gt;200000,"High"
)</f>
        <v>High</v>
      </c>
    </row>
    <row r="4182" spans="1:29" x14ac:dyDescent="0.25">
      <c r="A4182" s="1" t="s">
        <v>677</v>
      </c>
      <c r="B4182" s="1" t="s">
        <v>6074</v>
      </c>
      <c r="C4182" s="1" t="s">
        <v>5835</v>
      </c>
      <c r="D4182" s="2">
        <v>45779</v>
      </c>
      <c r="E4182">
        <v>84811</v>
      </c>
      <c r="F4182">
        <v>412</v>
      </c>
      <c r="G4182">
        <v>0</v>
      </c>
      <c r="H4182" s="1" t="s">
        <v>5833</v>
      </c>
      <c r="I4182" s="1" t="s">
        <v>6601</v>
      </c>
      <c r="J4182" s="1" t="s">
        <v>6245</v>
      </c>
      <c r="K4182">
        <v>70</v>
      </c>
      <c r="L4182" s="1" t="s">
        <v>6260</v>
      </c>
      <c r="M4182" s="1" t="s">
        <v>6251</v>
      </c>
      <c r="N4182">
        <v>116347</v>
      </c>
      <c r="O4182" s="1" t="s">
        <v>6243</v>
      </c>
      <c r="P4182" s="2">
        <v>42754</v>
      </c>
      <c r="Q4182" s="2">
        <v>45270</v>
      </c>
      <c r="R4182" s="1" t="s">
        <v>6904</v>
      </c>
      <c r="S4182" s="1" t="s">
        <v>6905</v>
      </c>
      <c r="T4182" s="1" t="s">
        <v>23</v>
      </c>
      <c r="U4182">
        <v>3916</v>
      </c>
      <c r="V4182" s="1" t="s">
        <v>19</v>
      </c>
      <c r="W4182" s="1" t="s">
        <v>29</v>
      </c>
      <c r="X4182" s="2">
        <f t="shared" ca="1" si="65"/>
        <v>45937</v>
      </c>
      <c r="Y4182" s="1">
        <f ca="1">ROUND(YEARFRAC(Merge1[[#This Row],[Join_Date]],Merge1[[#This Row],[Today]], 3),0)</f>
        <v>9</v>
      </c>
      <c r="Z4182" s="1" t="str" cm="1">
        <f t="array" aca="1" ref="Z4182" ca="1">_xlfn.IFS(
   Merge1[[#This Row],[Customer Tenure]]&lt;=2,"New",
   Merge1[[#This Row],[Customer Tenure]]&lt;=5,"Emerging",
  Merge1[[#This Row],[Customer Tenure]]&lt;9,"Established",
   TRUE,"Loyal"
)</f>
        <v>Loyal</v>
      </c>
      <c r="AA4182" s="1" t="str" cm="1">
        <f t="array" ref="AA4182">_xlfn.IFS(Merge1[[#This Row],[Income]]&lt;=30000,"Low",Merge1[[#This Row],[Income]]&lt;=60000,"Medium",Merge1[[#This Row],[Income]]&lt;=100000,"High", Merge1[[#This Row],[Income]]&gt;100000," Premium")</f>
        <v xml:space="preserve"> Premium</v>
      </c>
      <c r="AB4182" s="1" t="str" cm="1">
        <f t="array" ref="AB4182">_xlfn.IFS(Merge1[[#This Row],[Age]]&lt;= 28,"Gen Z", Merge1[[#This Row],[Age]]&lt;=44,"Millennials", Merge1[[#This Row],[Age]]&lt;=60,"Gen X", Merge1[[#This Row],[Age]]&gt;60,"Baby Boomers")</f>
        <v>Baby Boomers</v>
      </c>
      <c r="AC4182" s="1" t="str" cm="1">
        <f t="array" ref="AC4182">_xlfn.IFS(
    Merge1[[#This Row],[Balance]]&lt;=50000,"Low",
    Merge1[[#This Row],[Balance]]&lt;=200000,"Medium",
    Merge1[[#This Row],[Balance]]&gt;200000,"High"
)</f>
        <v>Medium</v>
      </c>
    </row>
    <row r="4183" spans="1:29" x14ac:dyDescent="0.25">
      <c r="A4183" s="1" t="s">
        <v>3539</v>
      </c>
      <c r="B4183" s="1" t="s">
        <v>6004</v>
      </c>
      <c r="C4183" s="1" t="s">
        <v>5835</v>
      </c>
      <c r="D4183" s="2">
        <v>45614</v>
      </c>
      <c r="E4183">
        <v>39082</v>
      </c>
      <c r="F4183">
        <v>602</v>
      </c>
      <c r="G4183">
        <v>0</v>
      </c>
      <c r="H4183" s="1" t="s">
        <v>5833</v>
      </c>
      <c r="I4183" s="1" t="s">
        <v>6377</v>
      </c>
      <c r="J4183" s="1" t="s">
        <v>6245</v>
      </c>
      <c r="K4183">
        <v>34</v>
      </c>
      <c r="L4183" s="1" t="s">
        <v>6246</v>
      </c>
      <c r="M4183" s="1" t="s">
        <v>6247</v>
      </c>
      <c r="N4183">
        <v>181633</v>
      </c>
      <c r="O4183" s="1" t="s">
        <v>6243</v>
      </c>
      <c r="P4183" s="2">
        <v>45099</v>
      </c>
      <c r="Q4183" s="2">
        <v>45454</v>
      </c>
      <c r="R4183" s="1" t="s">
        <v>6883</v>
      </c>
      <c r="S4183" s="1" t="s">
        <v>6884</v>
      </c>
      <c r="T4183" s="1" t="s">
        <v>28</v>
      </c>
      <c r="U4183">
        <v>1282</v>
      </c>
      <c r="V4183" s="1" t="s">
        <v>19</v>
      </c>
      <c r="W4183" s="1" t="s">
        <v>20</v>
      </c>
      <c r="X4183" s="2">
        <f t="shared" ca="1" si="65"/>
        <v>45937</v>
      </c>
      <c r="Y4183" s="1">
        <f ca="1">ROUND(YEARFRAC(Merge1[[#This Row],[Join_Date]],Merge1[[#This Row],[Today]], 3),0)</f>
        <v>2</v>
      </c>
      <c r="Z4183" s="1" t="str" cm="1">
        <f t="array" aca="1" ref="Z4183" ca="1">_xlfn.IFS(
   Merge1[[#This Row],[Customer Tenure]]&lt;=2,"New",
   Merge1[[#This Row],[Customer Tenure]]&lt;=5,"Emerging",
  Merge1[[#This Row],[Customer Tenure]]&lt;9,"Established",
   TRUE,"Loyal"
)</f>
        <v>New</v>
      </c>
      <c r="AA4183" s="1" t="str" cm="1">
        <f t="array" ref="AA4183">_xlfn.IFS(Merge1[[#This Row],[Income]]&lt;=30000,"Low",Merge1[[#This Row],[Income]]&lt;=60000,"Medium",Merge1[[#This Row],[Income]]&lt;=100000,"High", Merge1[[#This Row],[Income]]&gt;100000," Premium")</f>
        <v xml:space="preserve"> Premium</v>
      </c>
      <c r="AB4183" s="1" t="str" cm="1">
        <f t="array" ref="AB4183">_xlfn.IFS(Merge1[[#This Row],[Age]]&lt;= 28,"Gen Z", Merge1[[#This Row],[Age]]&lt;=44,"Millennials", Merge1[[#This Row],[Age]]&lt;=60,"Gen X", Merge1[[#This Row],[Age]]&gt;60,"Baby Boomers")</f>
        <v>Millennials</v>
      </c>
      <c r="AC4183" s="1" t="str" cm="1">
        <f t="array" ref="AC4183">_xlfn.IFS(
    Merge1[[#This Row],[Balance]]&lt;=50000,"Low",
    Merge1[[#This Row],[Balance]]&lt;=200000,"Medium",
    Merge1[[#This Row],[Balance]]&gt;200000,"High"
)</f>
        <v>Low</v>
      </c>
    </row>
    <row r="4184" spans="1:29" x14ac:dyDescent="0.25">
      <c r="A4184" s="1" t="s">
        <v>138</v>
      </c>
      <c r="B4184" s="1" t="s">
        <v>5854</v>
      </c>
      <c r="C4184" s="1" t="s">
        <v>5832</v>
      </c>
      <c r="D4184" s="2">
        <v>45431</v>
      </c>
      <c r="E4184">
        <v>498294</v>
      </c>
      <c r="F4184">
        <v>720</v>
      </c>
      <c r="G4184">
        <v>139479</v>
      </c>
      <c r="H4184" s="1" t="s">
        <v>5833</v>
      </c>
      <c r="I4184" s="1" t="s">
        <v>6782</v>
      </c>
      <c r="J4184" s="1" t="s">
        <v>6245</v>
      </c>
      <c r="K4184">
        <v>50</v>
      </c>
      <c r="L4184" s="1" t="s">
        <v>6246</v>
      </c>
      <c r="M4184" s="1" t="s">
        <v>6247</v>
      </c>
      <c r="N4184">
        <v>81367</v>
      </c>
      <c r="O4184" s="1" t="s">
        <v>6248</v>
      </c>
      <c r="P4184" s="2">
        <v>42887</v>
      </c>
      <c r="Q4184" s="2">
        <v>45439</v>
      </c>
      <c r="R4184" s="1" t="s">
        <v>6906</v>
      </c>
      <c r="S4184" s="1" t="s">
        <v>6918</v>
      </c>
      <c r="T4184" s="1" t="s">
        <v>28</v>
      </c>
      <c r="U4184">
        <v>4846</v>
      </c>
      <c r="V4184" s="1" t="s">
        <v>10</v>
      </c>
      <c r="W4184" s="1" t="s">
        <v>29</v>
      </c>
      <c r="X4184" s="2">
        <f t="shared" ca="1" si="65"/>
        <v>45937</v>
      </c>
      <c r="Y4184" s="1">
        <f ca="1">ROUND(YEARFRAC(Merge1[[#This Row],[Join_Date]],Merge1[[#This Row],[Today]], 3),0)</f>
        <v>8</v>
      </c>
      <c r="Z4184" s="1" t="str" cm="1">
        <f t="array" aca="1" ref="Z4184" ca="1">_xlfn.IFS(
   Merge1[[#This Row],[Customer Tenure]]&lt;=2,"New",
   Merge1[[#This Row],[Customer Tenure]]&lt;=5,"Emerging",
  Merge1[[#This Row],[Customer Tenure]]&lt;9,"Established",
   TRUE,"Loyal"
)</f>
        <v>Established</v>
      </c>
      <c r="AA4184" s="1" t="str" cm="1">
        <f t="array" ref="AA4184">_xlfn.IFS(Merge1[[#This Row],[Income]]&lt;=30000,"Low",Merge1[[#This Row],[Income]]&lt;=60000,"Medium",Merge1[[#This Row],[Income]]&lt;=100000,"High", Merge1[[#This Row],[Income]]&gt;100000," Premium")</f>
        <v>High</v>
      </c>
      <c r="AB4184" s="1" t="str" cm="1">
        <f t="array" ref="AB4184">_xlfn.IFS(Merge1[[#This Row],[Age]]&lt;= 28,"Gen Z", Merge1[[#This Row],[Age]]&lt;=44,"Millennials", Merge1[[#This Row],[Age]]&lt;=60,"Gen X", Merge1[[#This Row],[Age]]&gt;60,"Baby Boomers")</f>
        <v>Gen X</v>
      </c>
      <c r="AC4184" s="1" t="str" cm="1">
        <f t="array" ref="AC4184">_xlfn.IFS(
    Merge1[[#This Row],[Balance]]&lt;=50000,"Low",
    Merge1[[#This Row],[Balance]]&lt;=200000,"Medium",
    Merge1[[#This Row],[Balance]]&gt;200000,"High"
)</f>
        <v>High</v>
      </c>
    </row>
    <row r="4185" spans="1:29" x14ac:dyDescent="0.25">
      <c r="A4185" s="1" t="s">
        <v>1887</v>
      </c>
      <c r="B4185" s="1" t="s">
        <v>6029</v>
      </c>
      <c r="C4185" s="1" t="s">
        <v>5832</v>
      </c>
      <c r="D4185" s="2">
        <v>45233</v>
      </c>
      <c r="E4185">
        <v>496577</v>
      </c>
      <c r="F4185">
        <v>684</v>
      </c>
      <c r="G4185">
        <v>185388</v>
      </c>
      <c r="H4185" s="1" t="s">
        <v>5833</v>
      </c>
      <c r="I4185" s="1" t="s">
        <v>6593</v>
      </c>
      <c r="J4185" s="1" t="s">
        <v>6240</v>
      </c>
      <c r="K4185">
        <v>31</v>
      </c>
      <c r="L4185" s="1" t="s">
        <v>6256</v>
      </c>
      <c r="M4185" s="1" t="s">
        <v>6254</v>
      </c>
      <c r="N4185">
        <v>89298</v>
      </c>
      <c r="O4185" s="1" t="s">
        <v>6243</v>
      </c>
      <c r="P4185" s="2">
        <v>43083</v>
      </c>
      <c r="Q4185" s="2">
        <v>45738</v>
      </c>
      <c r="R4185" s="1" t="s">
        <v>6899</v>
      </c>
      <c r="S4185" s="1" t="s">
        <v>6914</v>
      </c>
      <c r="T4185" s="1" t="s">
        <v>23</v>
      </c>
      <c r="U4185">
        <v>1872</v>
      </c>
      <c r="V4185" s="1" t="s">
        <v>15</v>
      </c>
      <c r="W4185" s="1" t="s">
        <v>16</v>
      </c>
      <c r="X4185" s="2">
        <f t="shared" ca="1" si="65"/>
        <v>45937</v>
      </c>
      <c r="Y4185" s="1">
        <f ca="1">ROUND(YEARFRAC(Merge1[[#This Row],[Join_Date]],Merge1[[#This Row],[Today]], 3),0)</f>
        <v>8</v>
      </c>
      <c r="Z4185" s="1" t="str" cm="1">
        <f t="array" aca="1" ref="Z4185" ca="1">_xlfn.IFS(
   Merge1[[#This Row],[Customer Tenure]]&lt;=2,"New",
   Merge1[[#This Row],[Customer Tenure]]&lt;=5,"Emerging",
  Merge1[[#This Row],[Customer Tenure]]&lt;9,"Established",
   TRUE,"Loyal"
)</f>
        <v>Established</v>
      </c>
      <c r="AA4185" s="1" t="str" cm="1">
        <f t="array" ref="AA4185">_xlfn.IFS(Merge1[[#This Row],[Income]]&lt;=30000,"Low",Merge1[[#This Row],[Income]]&lt;=60000,"Medium",Merge1[[#This Row],[Income]]&lt;=100000,"High", Merge1[[#This Row],[Income]]&gt;100000," Premium")</f>
        <v>High</v>
      </c>
      <c r="AB4185" s="1" t="str" cm="1">
        <f t="array" ref="AB4185">_xlfn.IFS(Merge1[[#This Row],[Age]]&lt;= 28,"Gen Z", Merge1[[#This Row],[Age]]&lt;=44,"Millennials", Merge1[[#This Row],[Age]]&lt;=60,"Gen X", Merge1[[#This Row],[Age]]&gt;60,"Baby Boomers")</f>
        <v>Millennials</v>
      </c>
      <c r="AC4185" s="1" t="str" cm="1">
        <f t="array" ref="AC4185">_xlfn.IFS(
    Merge1[[#This Row],[Balance]]&lt;=50000,"Low",
    Merge1[[#This Row],[Balance]]&lt;=200000,"Medium",
    Merge1[[#This Row],[Balance]]&gt;200000,"High"
)</f>
        <v>High</v>
      </c>
    </row>
    <row r="4186" spans="1:29" x14ac:dyDescent="0.25">
      <c r="A4186" s="1" t="s">
        <v>363</v>
      </c>
      <c r="B4186" s="1" t="s">
        <v>6024</v>
      </c>
      <c r="C4186" s="1" t="s">
        <v>5832</v>
      </c>
      <c r="D4186" s="2">
        <v>42583</v>
      </c>
      <c r="E4186">
        <v>65149</v>
      </c>
      <c r="F4186">
        <v>545</v>
      </c>
      <c r="G4186">
        <v>0</v>
      </c>
      <c r="H4186" s="1" t="s">
        <v>5833</v>
      </c>
      <c r="I4186" s="1" t="s">
        <v>6331</v>
      </c>
      <c r="J4186" s="1" t="s">
        <v>6240</v>
      </c>
      <c r="K4186">
        <v>49</v>
      </c>
      <c r="L4186" s="1" t="s">
        <v>6260</v>
      </c>
      <c r="M4186" s="1" t="s">
        <v>6262</v>
      </c>
      <c r="N4186">
        <v>85160</v>
      </c>
      <c r="O4186" s="1" t="s">
        <v>6248</v>
      </c>
      <c r="P4186" s="2">
        <v>45360</v>
      </c>
      <c r="Q4186" s="2">
        <v>45790</v>
      </c>
      <c r="R4186" s="1" t="s">
        <v>6906</v>
      </c>
      <c r="S4186" s="1" t="s">
        <v>6907</v>
      </c>
      <c r="T4186" s="1" t="s">
        <v>23</v>
      </c>
      <c r="U4186">
        <v>4236</v>
      </c>
      <c r="V4186" s="1" t="s">
        <v>24</v>
      </c>
      <c r="W4186" s="1" t="s">
        <v>45</v>
      </c>
      <c r="X4186" s="2">
        <f t="shared" ca="1" si="65"/>
        <v>45937</v>
      </c>
      <c r="Y4186" s="1">
        <f ca="1">ROUND(YEARFRAC(Merge1[[#This Row],[Join_Date]],Merge1[[#This Row],[Today]], 3),0)</f>
        <v>2</v>
      </c>
      <c r="Z4186" s="1" t="str" cm="1">
        <f t="array" aca="1" ref="Z4186" ca="1">_xlfn.IFS(
   Merge1[[#This Row],[Customer Tenure]]&lt;=2,"New",
   Merge1[[#This Row],[Customer Tenure]]&lt;=5,"Emerging",
  Merge1[[#This Row],[Customer Tenure]]&lt;9,"Established",
   TRUE,"Loyal"
)</f>
        <v>New</v>
      </c>
      <c r="AA4186" s="1" t="str" cm="1">
        <f t="array" ref="AA4186">_xlfn.IFS(Merge1[[#This Row],[Income]]&lt;=30000,"Low",Merge1[[#This Row],[Income]]&lt;=60000,"Medium",Merge1[[#This Row],[Income]]&lt;=100000,"High", Merge1[[#This Row],[Income]]&gt;100000," Premium")</f>
        <v>High</v>
      </c>
      <c r="AB4186" s="1" t="str" cm="1">
        <f t="array" ref="AB4186">_xlfn.IFS(Merge1[[#This Row],[Age]]&lt;= 28,"Gen Z", Merge1[[#This Row],[Age]]&lt;=44,"Millennials", Merge1[[#This Row],[Age]]&lt;=60,"Gen X", Merge1[[#This Row],[Age]]&gt;60,"Baby Boomers")</f>
        <v>Gen X</v>
      </c>
      <c r="AC4186" s="1" t="str" cm="1">
        <f t="array" ref="AC4186">_xlfn.IFS(
    Merge1[[#This Row],[Balance]]&lt;=50000,"Low",
    Merge1[[#This Row],[Balance]]&lt;=200000,"Medium",
    Merge1[[#This Row],[Balance]]&gt;200000,"High"
)</f>
        <v>Medium</v>
      </c>
    </row>
    <row r="4187" spans="1:29" x14ac:dyDescent="0.25">
      <c r="A4187" s="1" t="s">
        <v>2014</v>
      </c>
      <c r="B4187" s="1" t="s">
        <v>5985</v>
      </c>
      <c r="C4187" s="1" t="s">
        <v>5835</v>
      </c>
      <c r="D4187" s="2">
        <v>45200</v>
      </c>
      <c r="E4187">
        <v>395136</v>
      </c>
      <c r="F4187">
        <v>763</v>
      </c>
      <c r="G4187">
        <v>0</v>
      </c>
      <c r="H4187" s="1" t="s">
        <v>5833</v>
      </c>
      <c r="I4187" s="1" t="s">
        <v>6679</v>
      </c>
      <c r="J4187" s="1" t="s">
        <v>6240</v>
      </c>
      <c r="K4187">
        <v>61</v>
      </c>
      <c r="L4187" s="1" t="s">
        <v>6246</v>
      </c>
      <c r="M4187" s="1" t="s">
        <v>6262</v>
      </c>
      <c r="N4187">
        <v>103186</v>
      </c>
      <c r="O4187" s="1" t="s">
        <v>6243</v>
      </c>
      <c r="P4187" s="2">
        <v>43704</v>
      </c>
      <c r="Q4187" s="2">
        <v>45485</v>
      </c>
      <c r="R4187" s="1" t="s">
        <v>6891</v>
      </c>
      <c r="S4187" s="1" t="s">
        <v>6895</v>
      </c>
      <c r="T4187" s="1" t="s">
        <v>23</v>
      </c>
      <c r="U4187">
        <v>9965</v>
      </c>
      <c r="V4187" s="1" t="s">
        <v>24</v>
      </c>
      <c r="W4187" s="1" t="s">
        <v>40</v>
      </c>
      <c r="X4187" s="2">
        <f t="shared" ca="1" si="65"/>
        <v>45937</v>
      </c>
      <c r="Y4187" s="1">
        <f ca="1">ROUND(YEARFRAC(Merge1[[#This Row],[Join_Date]],Merge1[[#This Row],[Today]], 3),0)</f>
        <v>6</v>
      </c>
      <c r="Z4187" s="1" t="str" cm="1">
        <f t="array" aca="1" ref="Z4187" ca="1">_xlfn.IFS(
   Merge1[[#This Row],[Customer Tenure]]&lt;=2,"New",
   Merge1[[#This Row],[Customer Tenure]]&lt;=5,"Emerging",
  Merge1[[#This Row],[Customer Tenure]]&lt;9,"Established",
   TRUE,"Loyal"
)</f>
        <v>Established</v>
      </c>
      <c r="AA4187" s="1" t="str" cm="1">
        <f t="array" ref="AA4187">_xlfn.IFS(Merge1[[#This Row],[Income]]&lt;=30000,"Low",Merge1[[#This Row],[Income]]&lt;=60000,"Medium",Merge1[[#This Row],[Income]]&lt;=100000,"High", Merge1[[#This Row],[Income]]&gt;100000," Premium")</f>
        <v xml:space="preserve"> Premium</v>
      </c>
      <c r="AB4187" s="1" t="str" cm="1">
        <f t="array" ref="AB4187">_xlfn.IFS(Merge1[[#This Row],[Age]]&lt;= 28,"Gen Z", Merge1[[#This Row],[Age]]&lt;=44,"Millennials", Merge1[[#This Row],[Age]]&lt;=60,"Gen X", Merge1[[#This Row],[Age]]&gt;60,"Baby Boomers")</f>
        <v>Baby Boomers</v>
      </c>
      <c r="AC4187" s="1" t="str" cm="1">
        <f t="array" ref="AC4187">_xlfn.IFS(
    Merge1[[#This Row],[Balance]]&lt;=50000,"Low",
    Merge1[[#This Row],[Balance]]&lt;=200000,"Medium",
    Merge1[[#This Row],[Balance]]&gt;200000,"High"
)</f>
        <v>High</v>
      </c>
    </row>
    <row r="4188" spans="1:29" x14ac:dyDescent="0.25">
      <c r="A4188" s="1" t="s">
        <v>446</v>
      </c>
      <c r="B4188" s="1" t="s">
        <v>5987</v>
      </c>
      <c r="C4188" s="1" t="s">
        <v>5842</v>
      </c>
      <c r="D4188" s="2">
        <v>43266</v>
      </c>
      <c r="E4188">
        <v>143279</v>
      </c>
      <c r="F4188">
        <v>462</v>
      </c>
      <c r="G4188">
        <v>210232</v>
      </c>
      <c r="H4188" s="1" t="s">
        <v>5833</v>
      </c>
      <c r="I4188" s="1" t="s">
        <v>6744</v>
      </c>
      <c r="J4188" s="1" t="s">
        <v>6245</v>
      </c>
      <c r="K4188">
        <v>32</v>
      </c>
      <c r="L4188" s="1" t="s">
        <v>6256</v>
      </c>
      <c r="M4188" s="1" t="s">
        <v>6251</v>
      </c>
      <c r="N4188">
        <v>37778</v>
      </c>
      <c r="O4188" s="1" t="s">
        <v>6248</v>
      </c>
      <c r="P4188" s="2">
        <v>44714</v>
      </c>
      <c r="Q4188" s="2">
        <v>45637</v>
      </c>
      <c r="R4188" s="1" t="s">
        <v>6904</v>
      </c>
      <c r="S4188" s="1" t="s">
        <v>6916</v>
      </c>
      <c r="T4188" s="1" t="s">
        <v>23</v>
      </c>
      <c r="U4188">
        <v>9024</v>
      </c>
      <c r="V4188" s="1" t="s">
        <v>10</v>
      </c>
      <c r="W4188" s="1" t="s">
        <v>20</v>
      </c>
      <c r="X4188" s="2">
        <f t="shared" ca="1" si="65"/>
        <v>45937</v>
      </c>
      <c r="Y4188" s="1">
        <f ca="1">ROUND(YEARFRAC(Merge1[[#This Row],[Join_Date]],Merge1[[#This Row],[Today]], 3),0)</f>
        <v>3</v>
      </c>
      <c r="Z4188" s="1" t="str" cm="1">
        <f t="array" aca="1" ref="Z4188" ca="1">_xlfn.IFS(
   Merge1[[#This Row],[Customer Tenure]]&lt;=2,"New",
   Merge1[[#This Row],[Customer Tenure]]&lt;=5,"Emerging",
  Merge1[[#This Row],[Customer Tenure]]&lt;9,"Established",
   TRUE,"Loyal"
)</f>
        <v>Emerging</v>
      </c>
      <c r="AA4188" s="1" t="str" cm="1">
        <f t="array" ref="AA4188">_xlfn.IFS(Merge1[[#This Row],[Income]]&lt;=30000,"Low",Merge1[[#This Row],[Income]]&lt;=60000,"Medium",Merge1[[#This Row],[Income]]&lt;=100000,"High", Merge1[[#This Row],[Income]]&gt;100000," Premium")</f>
        <v>Medium</v>
      </c>
      <c r="AB4188" s="1" t="str" cm="1">
        <f t="array" ref="AB4188">_xlfn.IFS(Merge1[[#This Row],[Age]]&lt;= 28,"Gen Z", Merge1[[#This Row],[Age]]&lt;=44,"Millennials", Merge1[[#This Row],[Age]]&lt;=60,"Gen X", Merge1[[#This Row],[Age]]&gt;60,"Baby Boomers")</f>
        <v>Millennials</v>
      </c>
      <c r="AC4188" s="1" t="str" cm="1">
        <f t="array" ref="AC4188">_xlfn.IFS(
    Merge1[[#This Row],[Balance]]&lt;=50000,"Low",
    Merge1[[#This Row],[Balance]]&lt;=200000,"Medium",
    Merge1[[#This Row],[Balance]]&gt;200000,"High"
)</f>
        <v>Medium</v>
      </c>
    </row>
    <row r="4189" spans="1:29" x14ac:dyDescent="0.25">
      <c r="A4189" s="1" t="s">
        <v>532</v>
      </c>
      <c r="B4189" s="1" t="s">
        <v>5865</v>
      </c>
      <c r="C4189" s="1" t="s">
        <v>5832</v>
      </c>
      <c r="D4189" s="2">
        <v>43062</v>
      </c>
      <c r="E4189">
        <v>272769</v>
      </c>
      <c r="F4189">
        <v>794</v>
      </c>
      <c r="G4189">
        <v>0</v>
      </c>
      <c r="H4189" s="1" t="s">
        <v>5833</v>
      </c>
      <c r="I4189" s="1" t="s">
        <v>6834</v>
      </c>
      <c r="J4189" s="1" t="s">
        <v>6245</v>
      </c>
      <c r="K4189">
        <v>18</v>
      </c>
      <c r="L4189" s="1" t="s">
        <v>6256</v>
      </c>
      <c r="M4189" s="1" t="s">
        <v>6257</v>
      </c>
      <c r="N4189">
        <v>53997</v>
      </c>
      <c r="O4189" s="1" t="s">
        <v>6243</v>
      </c>
      <c r="P4189" s="2">
        <v>43488</v>
      </c>
      <c r="Q4189" s="2">
        <v>45321</v>
      </c>
      <c r="R4189" s="1" t="s">
        <v>6902</v>
      </c>
      <c r="S4189" s="1" t="s">
        <v>6903</v>
      </c>
      <c r="T4189" s="1" t="s">
        <v>23</v>
      </c>
      <c r="U4189">
        <v>552</v>
      </c>
      <c r="V4189" s="1" t="s">
        <v>19</v>
      </c>
      <c r="W4189" s="1" t="s">
        <v>29</v>
      </c>
      <c r="X4189" s="2">
        <f t="shared" ca="1" si="65"/>
        <v>45937</v>
      </c>
      <c r="Y4189" s="1">
        <f ca="1">ROUND(YEARFRAC(Merge1[[#This Row],[Join_Date]],Merge1[[#This Row],[Today]], 3),0)</f>
        <v>7</v>
      </c>
      <c r="Z4189" s="1" t="str" cm="1">
        <f t="array" aca="1" ref="Z4189" ca="1">_xlfn.IFS(
   Merge1[[#This Row],[Customer Tenure]]&lt;=2,"New",
   Merge1[[#This Row],[Customer Tenure]]&lt;=5,"Emerging",
  Merge1[[#This Row],[Customer Tenure]]&lt;9,"Established",
   TRUE,"Loyal"
)</f>
        <v>Established</v>
      </c>
      <c r="AA4189" s="1" t="str" cm="1">
        <f t="array" ref="AA4189">_xlfn.IFS(Merge1[[#This Row],[Income]]&lt;=30000,"Low",Merge1[[#This Row],[Income]]&lt;=60000,"Medium",Merge1[[#This Row],[Income]]&lt;=100000,"High", Merge1[[#This Row],[Income]]&gt;100000," Premium")</f>
        <v>Medium</v>
      </c>
      <c r="AB4189" s="1" t="str" cm="1">
        <f t="array" ref="AB4189">_xlfn.IFS(Merge1[[#This Row],[Age]]&lt;= 28,"Gen Z", Merge1[[#This Row],[Age]]&lt;=44,"Millennials", Merge1[[#This Row],[Age]]&lt;=60,"Gen X", Merge1[[#This Row],[Age]]&gt;60,"Baby Boomers")</f>
        <v>Gen Z</v>
      </c>
      <c r="AC4189" s="1" t="str" cm="1">
        <f t="array" ref="AC4189">_xlfn.IFS(
    Merge1[[#This Row],[Balance]]&lt;=50000,"Low",
    Merge1[[#This Row],[Balance]]&lt;=200000,"Medium",
    Merge1[[#This Row],[Balance]]&gt;200000,"High"
)</f>
        <v>High</v>
      </c>
    </row>
    <row r="4190" spans="1:29" x14ac:dyDescent="0.25">
      <c r="A4190" s="1" t="s">
        <v>611</v>
      </c>
      <c r="B4190" s="1" t="s">
        <v>6003</v>
      </c>
      <c r="C4190" s="1" t="s">
        <v>5842</v>
      </c>
      <c r="D4190" s="2">
        <v>43732</v>
      </c>
      <c r="E4190">
        <v>353076</v>
      </c>
      <c r="F4190">
        <v>601</v>
      </c>
      <c r="G4190">
        <v>0</v>
      </c>
      <c r="H4190" s="1" t="s">
        <v>5860</v>
      </c>
      <c r="I4190" s="1" t="s">
        <v>6278</v>
      </c>
      <c r="J4190" s="1" t="s">
        <v>6245</v>
      </c>
      <c r="K4190">
        <v>64</v>
      </c>
      <c r="L4190" s="1" t="s">
        <v>6260</v>
      </c>
      <c r="M4190" s="1" t="s">
        <v>6254</v>
      </c>
      <c r="N4190">
        <v>199352</v>
      </c>
      <c r="O4190" s="1" t="s">
        <v>6243</v>
      </c>
      <c r="P4190" s="2">
        <v>44375</v>
      </c>
      <c r="Q4190" s="2">
        <v>45459</v>
      </c>
      <c r="R4190" s="1" t="s">
        <v>6883</v>
      </c>
      <c r="S4190" s="1" t="s">
        <v>6884</v>
      </c>
      <c r="T4190" s="1" t="s">
        <v>23</v>
      </c>
      <c r="U4190">
        <v>6219</v>
      </c>
      <c r="V4190" s="1" t="s">
        <v>10</v>
      </c>
      <c r="W4190" s="1" t="s">
        <v>20</v>
      </c>
      <c r="X4190" s="2">
        <f t="shared" ca="1" si="65"/>
        <v>45937</v>
      </c>
      <c r="Y4190" s="1">
        <f ca="1">ROUND(YEARFRAC(Merge1[[#This Row],[Join_Date]],Merge1[[#This Row],[Today]], 3),0)</f>
        <v>4</v>
      </c>
      <c r="Z4190" s="1" t="str" cm="1">
        <f t="array" aca="1" ref="Z4190" ca="1">_xlfn.IFS(
   Merge1[[#This Row],[Customer Tenure]]&lt;=2,"New",
   Merge1[[#This Row],[Customer Tenure]]&lt;=5,"Emerging",
  Merge1[[#This Row],[Customer Tenure]]&lt;9,"Established",
   TRUE,"Loyal"
)</f>
        <v>Emerging</v>
      </c>
      <c r="AA4190" s="1" t="str" cm="1">
        <f t="array" ref="AA4190">_xlfn.IFS(Merge1[[#This Row],[Income]]&lt;=30000,"Low",Merge1[[#This Row],[Income]]&lt;=60000,"Medium",Merge1[[#This Row],[Income]]&lt;=100000,"High", Merge1[[#This Row],[Income]]&gt;100000," Premium")</f>
        <v xml:space="preserve"> Premium</v>
      </c>
      <c r="AB4190" s="1" t="str" cm="1">
        <f t="array" ref="AB4190">_xlfn.IFS(Merge1[[#This Row],[Age]]&lt;= 28,"Gen Z", Merge1[[#This Row],[Age]]&lt;=44,"Millennials", Merge1[[#This Row],[Age]]&lt;=60,"Gen X", Merge1[[#This Row],[Age]]&gt;60,"Baby Boomers")</f>
        <v>Baby Boomers</v>
      </c>
      <c r="AC4190" s="1" t="str" cm="1">
        <f t="array" ref="AC4190">_xlfn.IFS(
    Merge1[[#This Row],[Balance]]&lt;=50000,"Low",
    Merge1[[#This Row],[Balance]]&lt;=200000,"Medium",
    Merge1[[#This Row],[Balance]]&gt;200000,"High"
)</f>
        <v>High</v>
      </c>
    </row>
    <row r="4191" spans="1:29" x14ac:dyDescent="0.25">
      <c r="A4191" s="1" t="s">
        <v>677</v>
      </c>
      <c r="B4191" s="1" t="s">
        <v>6074</v>
      </c>
      <c r="C4191" s="1" t="s">
        <v>5835</v>
      </c>
      <c r="D4191" s="2">
        <v>45779</v>
      </c>
      <c r="E4191">
        <v>84811</v>
      </c>
      <c r="F4191">
        <v>412</v>
      </c>
      <c r="G4191">
        <v>0</v>
      </c>
      <c r="H4191" s="1" t="s">
        <v>5833</v>
      </c>
      <c r="I4191" s="1" t="s">
        <v>6601</v>
      </c>
      <c r="J4191" s="1" t="s">
        <v>6245</v>
      </c>
      <c r="K4191">
        <v>70</v>
      </c>
      <c r="L4191" s="1" t="s">
        <v>6260</v>
      </c>
      <c r="M4191" s="1" t="s">
        <v>6251</v>
      </c>
      <c r="N4191">
        <v>116347</v>
      </c>
      <c r="O4191" s="1" t="s">
        <v>6243</v>
      </c>
      <c r="P4191" s="2">
        <v>42754</v>
      </c>
      <c r="Q4191" s="2">
        <v>45509</v>
      </c>
      <c r="R4191" s="1" t="s">
        <v>6889</v>
      </c>
      <c r="S4191" s="1" t="s">
        <v>6890</v>
      </c>
      <c r="T4191" s="1" t="s">
        <v>14</v>
      </c>
      <c r="U4191">
        <v>2775</v>
      </c>
      <c r="V4191" s="1" t="s">
        <v>19</v>
      </c>
      <c r="W4191" s="1" t="s">
        <v>20</v>
      </c>
      <c r="X4191" s="2">
        <f t="shared" ca="1" si="65"/>
        <v>45937</v>
      </c>
      <c r="Y4191" s="1">
        <f ca="1">ROUND(YEARFRAC(Merge1[[#This Row],[Join_Date]],Merge1[[#This Row],[Today]], 3),0)</f>
        <v>9</v>
      </c>
      <c r="Z4191" s="1" t="str" cm="1">
        <f t="array" aca="1" ref="Z4191" ca="1">_xlfn.IFS(
   Merge1[[#This Row],[Customer Tenure]]&lt;=2,"New",
   Merge1[[#This Row],[Customer Tenure]]&lt;=5,"Emerging",
  Merge1[[#This Row],[Customer Tenure]]&lt;9,"Established",
   TRUE,"Loyal"
)</f>
        <v>Loyal</v>
      </c>
      <c r="AA4191" s="1" t="str" cm="1">
        <f t="array" ref="AA4191">_xlfn.IFS(Merge1[[#This Row],[Income]]&lt;=30000,"Low",Merge1[[#This Row],[Income]]&lt;=60000,"Medium",Merge1[[#This Row],[Income]]&lt;=100000,"High", Merge1[[#This Row],[Income]]&gt;100000," Premium")</f>
        <v xml:space="preserve"> Premium</v>
      </c>
      <c r="AB4191" s="1" t="str" cm="1">
        <f t="array" ref="AB4191">_xlfn.IFS(Merge1[[#This Row],[Age]]&lt;= 28,"Gen Z", Merge1[[#This Row],[Age]]&lt;=44,"Millennials", Merge1[[#This Row],[Age]]&lt;=60,"Gen X", Merge1[[#This Row],[Age]]&gt;60,"Baby Boomers")</f>
        <v>Baby Boomers</v>
      </c>
      <c r="AC4191" s="1" t="str" cm="1">
        <f t="array" ref="AC4191">_xlfn.IFS(
    Merge1[[#This Row],[Balance]]&lt;=50000,"Low",
    Merge1[[#This Row],[Balance]]&lt;=200000,"Medium",
    Merge1[[#This Row],[Balance]]&gt;200000,"High"
)</f>
        <v>Medium</v>
      </c>
    </row>
    <row r="4192" spans="1:29" x14ac:dyDescent="0.25">
      <c r="A4192" s="1" t="s">
        <v>762</v>
      </c>
      <c r="B4192" s="1" t="s">
        <v>5914</v>
      </c>
      <c r="C4192" s="1" t="s">
        <v>5835</v>
      </c>
      <c r="D4192" s="2">
        <v>44444</v>
      </c>
      <c r="E4192">
        <v>235497</v>
      </c>
      <c r="F4192">
        <v>312</v>
      </c>
      <c r="G4192">
        <v>0</v>
      </c>
      <c r="H4192" s="1" t="s">
        <v>5860</v>
      </c>
      <c r="I4192" s="1" t="s">
        <v>6347</v>
      </c>
      <c r="J4192" s="1" t="s">
        <v>6245</v>
      </c>
      <c r="K4192">
        <v>50</v>
      </c>
      <c r="L4192" s="1" t="s">
        <v>6256</v>
      </c>
      <c r="M4192" s="1" t="s">
        <v>6242</v>
      </c>
      <c r="N4192">
        <v>53742</v>
      </c>
      <c r="O4192" s="1" t="s">
        <v>6248</v>
      </c>
      <c r="P4192" s="2">
        <v>45677</v>
      </c>
      <c r="Q4192" s="2">
        <v>45166</v>
      </c>
      <c r="R4192" s="1" t="s">
        <v>6889</v>
      </c>
      <c r="S4192" s="1" t="s">
        <v>6919</v>
      </c>
      <c r="T4192" s="1" t="s">
        <v>28</v>
      </c>
      <c r="U4192">
        <v>7278</v>
      </c>
      <c r="V4192" s="1" t="s">
        <v>24</v>
      </c>
      <c r="W4192" s="1" t="s">
        <v>29</v>
      </c>
      <c r="X4192" s="2">
        <f t="shared" ca="1" si="65"/>
        <v>45937</v>
      </c>
      <c r="Y4192" s="1">
        <f ca="1">ROUND(YEARFRAC(Merge1[[#This Row],[Join_Date]],Merge1[[#This Row],[Today]], 3),0)</f>
        <v>1</v>
      </c>
      <c r="Z4192" s="1" t="str" cm="1">
        <f t="array" aca="1" ref="Z4192" ca="1">_xlfn.IFS(
   Merge1[[#This Row],[Customer Tenure]]&lt;=2,"New",
   Merge1[[#This Row],[Customer Tenure]]&lt;=5,"Emerging",
  Merge1[[#This Row],[Customer Tenure]]&lt;9,"Established",
   TRUE,"Loyal"
)</f>
        <v>New</v>
      </c>
      <c r="AA4192" s="1" t="str" cm="1">
        <f t="array" ref="AA4192">_xlfn.IFS(Merge1[[#This Row],[Income]]&lt;=30000,"Low",Merge1[[#This Row],[Income]]&lt;=60000,"Medium",Merge1[[#This Row],[Income]]&lt;=100000,"High", Merge1[[#This Row],[Income]]&gt;100000," Premium")</f>
        <v>Medium</v>
      </c>
      <c r="AB4192" s="1" t="str" cm="1">
        <f t="array" ref="AB4192">_xlfn.IFS(Merge1[[#This Row],[Age]]&lt;= 28,"Gen Z", Merge1[[#This Row],[Age]]&lt;=44,"Millennials", Merge1[[#This Row],[Age]]&lt;=60,"Gen X", Merge1[[#This Row],[Age]]&gt;60,"Baby Boomers")</f>
        <v>Gen X</v>
      </c>
      <c r="AC4192" s="1" t="str" cm="1">
        <f t="array" ref="AC4192">_xlfn.IFS(
    Merge1[[#This Row],[Balance]]&lt;=50000,"Low",
    Merge1[[#This Row],[Balance]]&lt;=200000,"Medium",
    Merge1[[#This Row],[Balance]]&gt;200000,"High"
)</f>
        <v>High</v>
      </c>
    </row>
    <row r="4193" spans="1:29" x14ac:dyDescent="0.25">
      <c r="A4193" s="1" t="s">
        <v>1361</v>
      </c>
      <c r="B4193" s="1" t="s">
        <v>6139</v>
      </c>
      <c r="C4193" s="1" t="s">
        <v>5835</v>
      </c>
      <c r="D4193" s="2">
        <v>44246</v>
      </c>
      <c r="E4193">
        <v>98046</v>
      </c>
      <c r="F4193">
        <v>308</v>
      </c>
      <c r="G4193">
        <v>236226</v>
      </c>
      <c r="H4193" s="1" t="s">
        <v>5833</v>
      </c>
      <c r="I4193" s="1" t="s">
        <v>6488</v>
      </c>
      <c r="J4193" s="1" t="s">
        <v>6240</v>
      </c>
      <c r="K4193">
        <v>60</v>
      </c>
      <c r="L4193" s="1" t="s">
        <v>6260</v>
      </c>
      <c r="M4193" s="1" t="s">
        <v>6266</v>
      </c>
      <c r="N4193">
        <v>157612</v>
      </c>
      <c r="O4193" s="1" t="s">
        <v>6243</v>
      </c>
      <c r="P4193" s="2">
        <v>43780</v>
      </c>
      <c r="Q4193" s="2">
        <v>45729</v>
      </c>
      <c r="R4193" s="1" t="s">
        <v>6899</v>
      </c>
      <c r="S4193" s="1" t="s">
        <v>6914</v>
      </c>
      <c r="T4193" s="1" t="s">
        <v>28</v>
      </c>
      <c r="U4193">
        <v>894</v>
      </c>
      <c r="V4193" s="1" t="s">
        <v>10</v>
      </c>
      <c r="W4193" s="1" t="s">
        <v>16</v>
      </c>
      <c r="X4193" s="2">
        <f t="shared" ca="1" si="65"/>
        <v>45937</v>
      </c>
      <c r="Y4193" s="1">
        <f ca="1">ROUND(YEARFRAC(Merge1[[#This Row],[Join_Date]],Merge1[[#This Row],[Today]], 3),0)</f>
        <v>6</v>
      </c>
      <c r="Z4193" s="1" t="str" cm="1">
        <f t="array" aca="1" ref="Z4193" ca="1">_xlfn.IFS(
   Merge1[[#This Row],[Customer Tenure]]&lt;=2,"New",
   Merge1[[#This Row],[Customer Tenure]]&lt;=5,"Emerging",
  Merge1[[#This Row],[Customer Tenure]]&lt;9,"Established",
   TRUE,"Loyal"
)</f>
        <v>Established</v>
      </c>
      <c r="AA4193" s="1" t="str" cm="1">
        <f t="array" ref="AA4193">_xlfn.IFS(Merge1[[#This Row],[Income]]&lt;=30000,"Low",Merge1[[#This Row],[Income]]&lt;=60000,"Medium",Merge1[[#This Row],[Income]]&lt;=100000,"High", Merge1[[#This Row],[Income]]&gt;100000," Premium")</f>
        <v xml:space="preserve"> Premium</v>
      </c>
      <c r="AB4193" s="1" t="str" cm="1">
        <f t="array" ref="AB4193">_xlfn.IFS(Merge1[[#This Row],[Age]]&lt;= 28,"Gen Z", Merge1[[#This Row],[Age]]&lt;=44,"Millennials", Merge1[[#This Row],[Age]]&lt;=60,"Gen X", Merge1[[#This Row],[Age]]&gt;60,"Baby Boomers")</f>
        <v>Gen X</v>
      </c>
      <c r="AC4193" s="1" t="str" cm="1">
        <f t="array" ref="AC4193">_xlfn.IFS(
    Merge1[[#This Row],[Balance]]&lt;=50000,"Low",
    Merge1[[#This Row],[Balance]]&lt;=200000,"Medium",
    Merge1[[#This Row],[Balance]]&gt;200000,"High"
)</f>
        <v>Medium</v>
      </c>
    </row>
    <row r="4194" spans="1:29" x14ac:dyDescent="0.25">
      <c r="A4194" s="1" t="s">
        <v>1305</v>
      </c>
      <c r="B4194" s="1" t="s">
        <v>6113</v>
      </c>
      <c r="C4194" s="1" t="s">
        <v>5832</v>
      </c>
      <c r="D4194" s="2">
        <v>44089</v>
      </c>
      <c r="E4194">
        <v>437651</v>
      </c>
      <c r="F4194">
        <v>810</v>
      </c>
      <c r="G4194">
        <v>0</v>
      </c>
      <c r="H4194" s="1" t="s">
        <v>5860</v>
      </c>
      <c r="I4194" s="1" t="s">
        <v>6781</v>
      </c>
      <c r="J4194" s="1" t="s">
        <v>6240</v>
      </c>
      <c r="K4194">
        <v>26</v>
      </c>
      <c r="L4194" s="1" t="s">
        <v>6256</v>
      </c>
      <c r="M4194" s="1" t="s">
        <v>6247</v>
      </c>
      <c r="N4194">
        <v>106475</v>
      </c>
      <c r="O4194" s="1" t="s">
        <v>6243</v>
      </c>
      <c r="P4194" s="2">
        <v>45133</v>
      </c>
      <c r="Q4194" s="2">
        <v>45386</v>
      </c>
      <c r="R4194" s="1" t="s">
        <v>6893</v>
      </c>
      <c r="S4194" s="1" t="s">
        <v>6911</v>
      </c>
      <c r="T4194" s="1" t="s">
        <v>23</v>
      </c>
      <c r="U4194">
        <v>3659</v>
      </c>
      <c r="V4194" s="1" t="s">
        <v>19</v>
      </c>
      <c r="W4194" s="1" t="s">
        <v>16</v>
      </c>
      <c r="X4194" s="2">
        <f t="shared" ca="1" si="65"/>
        <v>45937</v>
      </c>
      <c r="Y4194" s="1">
        <f ca="1">ROUND(YEARFRAC(Merge1[[#This Row],[Join_Date]],Merge1[[#This Row],[Today]], 3),0)</f>
        <v>2</v>
      </c>
      <c r="Z4194" s="1" t="str" cm="1">
        <f t="array" aca="1" ref="Z4194" ca="1">_xlfn.IFS(
   Merge1[[#This Row],[Customer Tenure]]&lt;=2,"New",
   Merge1[[#This Row],[Customer Tenure]]&lt;=5,"Emerging",
  Merge1[[#This Row],[Customer Tenure]]&lt;9,"Established",
   TRUE,"Loyal"
)</f>
        <v>New</v>
      </c>
      <c r="AA4194" s="1" t="str" cm="1">
        <f t="array" ref="AA4194">_xlfn.IFS(Merge1[[#This Row],[Income]]&lt;=30000,"Low",Merge1[[#This Row],[Income]]&lt;=60000,"Medium",Merge1[[#This Row],[Income]]&lt;=100000,"High", Merge1[[#This Row],[Income]]&gt;100000," Premium")</f>
        <v xml:space="preserve"> Premium</v>
      </c>
      <c r="AB4194" s="1" t="str" cm="1">
        <f t="array" ref="AB4194">_xlfn.IFS(Merge1[[#This Row],[Age]]&lt;= 28,"Gen Z", Merge1[[#This Row],[Age]]&lt;=44,"Millennials", Merge1[[#This Row],[Age]]&lt;=60,"Gen X", Merge1[[#This Row],[Age]]&gt;60,"Baby Boomers")</f>
        <v>Gen Z</v>
      </c>
      <c r="AC4194" s="1" t="str" cm="1">
        <f t="array" ref="AC4194">_xlfn.IFS(
    Merge1[[#This Row],[Balance]]&lt;=50000,"Low",
    Merge1[[#This Row],[Balance]]&lt;=200000,"Medium",
    Merge1[[#This Row],[Balance]]&gt;200000,"High"
)</f>
        <v>High</v>
      </c>
    </row>
    <row r="4195" spans="1:29" x14ac:dyDescent="0.25">
      <c r="A4195" s="1" t="s">
        <v>2375</v>
      </c>
      <c r="B4195" s="1" t="s">
        <v>6042</v>
      </c>
      <c r="C4195" s="1" t="s">
        <v>5835</v>
      </c>
      <c r="D4195" s="2">
        <v>44599</v>
      </c>
      <c r="E4195">
        <v>167679</v>
      </c>
      <c r="F4195">
        <v>395</v>
      </c>
      <c r="G4195">
        <v>0</v>
      </c>
      <c r="H4195" s="1" t="s">
        <v>5833</v>
      </c>
      <c r="I4195" s="1" t="s">
        <v>6602</v>
      </c>
      <c r="J4195" s="1" t="s">
        <v>6240</v>
      </c>
      <c r="K4195">
        <v>22</v>
      </c>
      <c r="L4195" s="1" t="s">
        <v>6241</v>
      </c>
      <c r="M4195" s="1" t="s">
        <v>6247</v>
      </c>
      <c r="N4195">
        <v>68787</v>
      </c>
      <c r="O4195" s="1" t="s">
        <v>6243</v>
      </c>
      <c r="P4195" s="2">
        <v>42305</v>
      </c>
      <c r="Q4195" s="2">
        <v>45712</v>
      </c>
      <c r="R4195" s="1" t="s">
        <v>6885</v>
      </c>
      <c r="S4195" s="1" t="s">
        <v>6896</v>
      </c>
      <c r="T4195" s="1" t="s">
        <v>9</v>
      </c>
      <c r="U4195">
        <v>6900</v>
      </c>
      <c r="V4195" s="1" t="s">
        <v>10</v>
      </c>
      <c r="W4195" s="1" t="s">
        <v>25</v>
      </c>
      <c r="X4195" s="2">
        <f t="shared" ca="1" si="65"/>
        <v>45937</v>
      </c>
      <c r="Y4195" s="1">
        <f ca="1">ROUND(YEARFRAC(Merge1[[#This Row],[Join_Date]],Merge1[[#This Row],[Today]], 3),0)</f>
        <v>10</v>
      </c>
      <c r="Z4195" s="1" t="str" cm="1">
        <f t="array" aca="1" ref="Z4195" ca="1">_xlfn.IFS(
   Merge1[[#This Row],[Customer Tenure]]&lt;=2,"New",
   Merge1[[#This Row],[Customer Tenure]]&lt;=5,"Emerging",
  Merge1[[#This Row],[Customer Tenure]]&lt;9,"Established",
   TRUE,"Loyal"
)</f>
        <v>Loyal</v>
      </c>
      <c r="AA4195" s="1" t="str" cm="1">
        <f t="array" ref="AA4195">_xlfn.IFS(Merge1[[#This Row],[Income]]&lt;=30000,"Low",Merge1[[#This Row],[Income]]&lt;=60000,"Medium",Merge1[[#This Row],[Income]]&lt;=100000,"High", Merge1[[#This Row],[Income]]&gt;100000," Premium")</f>
        <v>High</v>
      </c>
      <c r="AB4195" s="1" t="str" cm="1">
        <f t="array" ref="AB4195">_xlfn.IFS(Merge1[[#This Row],[Age]]&lt;= 28,"Gen Z", Merge1[[#This Row],[Age]]&lt;=44,"Millennials", Merge1[[#This Row],[Age]]&lt;=60,"Gen X", Merge1[[#This Row],[Age]]&gt;60,"Baby Boomers")</f>
        <v>Gen Z</v>
      </c>
      <c r="AC4195" s="1" t="str" cm="1">
        <f t="array" ref="AC4195">_xlfn.IFS(
    Merge1[[#This Row],[Balance]]&lt;=50000,"Low",
    Merge1[[#This Row],[Balance]]&lt;=200000,"Medium",
    Merge1[[#This Row],[Balance]]&gt;200000,"High"
)</f>
        <v>Medium</v>
      </c>
    </row>
    <row r="4196" spans="1:29" x14ac:dyDescent="0.25">
      <c r="A4196" s="1" t="s">
        <v>140</v>
      </c>
      <c r="B4196" s="1" t="s">
        <v>5877</v>
      </c>
      <c r="C4196" s="1" t="s">
        <v>5846</v>
      </c>
      <c r="D4196" s="2">
        <v>44782</v>
      </c>
      <c r="E4196">
        <v>267247</v>
      </c>
      <c r="F4196">
        <v>484</v>
      </c>
      <c r="G4196">
        <v>0</v>
      </c>
      <c r="H4196" s="1" t="s">
        <v>5833</v>
      </c>
      <c r="I4196" s="1" t="s">
        <v>6314</v>
      </c>
      <c r="J4196" s="1" t="s">
        <v>6245</v>
      </c>
      <c r="K4196">
        <v>18</v>
      </c>
      <c r="L4196" s="1" t="s">
        <v>6256</v>
      </c>
      <c r="M4196" s="1" t="s">
        <v>6242</v>
      </c>
      <c r="N4196">
        <v>81413</v>
      </c>
      <c r="O4196" s="1" t="s">
        <v>6243</v>
      </c>
      <c r="P4196" s="2">
        <v>42831</v>
      </c>
      <c r="Q4196" s="2">
        <v>45649</v>
      </c>
      <c r="R4196" s="1" t="s">
        <v>6904</v>
      </c>
      <c r="S4196" s="1" t="s">
        <v>6916</v>
      </c>
      <c r="T4196" s="1" t="s">
        <v>23</v>
      </c>
      <c r="U4196">
        <v>3581</v>
      </c>
      <c r="V4196" s="1" t="s">
        <v>15</v>
      </c>
      <c r="W4196" s="1" t="s">
        <v>25</v>
      </c>
      <c r="X4196" s="2">
        <f t="shared" ca="1" si="65"/>
        <v>45937</v>
      </c>
      <c r="Y4196" s="1">
        <f ca="1">ROUND(YEARFRAC(Merge1[[#This Row],[Join_Date]],Merge1[[#This Row],[Today]], 3),0)</f>
        <v>9</v>
      </c>
      <c r="Z4196" s="1" t="str" cm="1">
        <f t="array" aca="1" ref="Z4196" ca="1">_xlfn.IFS(
   Merge1[[#This Row],[Customer Tenure]]&lt;=2,"New",
   Merge1[[#This Row],[Customer Tenure]]&lt;=5,"Emerging",
  Merge1[[#This Row],[Customer Tenure]]&lt;9,"Established",
   TRUE,"Loyal"
)</f>
        <v>Loyal</v>
      </c>
      <c r="AA4196" s="1" t="str" cm="1">
        <f t="array" ref="AA4196">_xlfn.IFS(Merge1[[#This Row],[Income]]&lt;=30000,"Low",Merge1[[#This Row],[Income]]&lt;=60000,"Medium",Merge1[[#This Row],[Income]]&lt;=100000,"High", Merge1[[#This Row],[Income]]&gt;100000," Premium")</f>
        <v>High</v>
      </c>
      <c r="AB4196" s="1" t="str" cm="1">
        <f t="array" ref="AB4196">_xlfn.IFS(Merge1[[#This Row],[Age]]&lt;= 28,"Gen Z", Merge1[[#This Row],[Age]]&lt;=44,"Millennials", Merge1[[#This Row],[Age]]&lt;=60,"Gen X", Merge1[[#This Row],[Age]]&gt;60,"Baby Boomers")</f>
        <v>Gen Z</v>
      </c>
      <c r="AC4196" s="1" t="str" cm="1">
        <f t="array" ref="AC4196">_xlfn.IFS(
    Merge1[[#This Row],[Balance]]&lt;=50000,"Low",
    Merge1[[#This Row],[Balance]]&lt;=200000,"Medium",
    Merge1[[#This Row],[Balance]]&gt;200000,"High"
)</f>
        <v>High</v>
      </c>
    </row>
    <row r="4197" spans="1:29" x14ac:dyDescent="0.25">
      <c r="A4197" s="1" t="s">
        <v>1037</v>
      </c>
      <c r="B4197" s="1" t="s">
        <v>5895</v>
      </c>
      <c r="C4197" s="1" t="s">
        <v>5846</v>
      </c>
      <c r="D4197" s="2">
        <v>42707</v>
      </c>
      <c r="E4197">
        <v>491715</v>
      </c>
      <c r="F4197">
        <v>575</v>
      </c>
      <c r="G4197">
        <v>0</v>
      </c>
      <c r="H4197" s="1" t="s">
        <v>5833</v>
      </c>
      <c r="I4197" s="1" t="s">
        <v>6568</v>
      </c>
      <c r="J4197" s="1" t="s">
        <v>6240</v>
      </c>
      <c r="K4197">
        <v>30</v>
      </c>
      <c r="L4197" s="1" t="s">
        <v>6246</v>
      </c>
      <c r="M4197" s="1" t="s">
        <v>6254</v>
      </c>
      <c r="N4197">
        <v>149749</v>
      </c>
      <c r="O4197" s="1" t="s">
        <v>6243</v>
      </c>
      <c r="P4197" s="2">
        <v>42930</v>
      </c>
      <c r="Q4197" s="2">
        <v>45663</v>
      </c>
      <c r="R4197" s="1" t="s">
        <v>6902</v>
      </c>
      <c r="S4197" s="1" t="s">
        <v>6908</v>
      </c>
      <c r="T4197" s="1" t="s">
        <v>14</v>
      </c>
      <c r="U4197">
        <v>3943</v>
      </c>
      <c r="V4197" s="1" t="s">
        <v>10</v>
      </c>
      <c r="W4197" s="1" t="s">
        <v>45</v>
      </c>
      <c r="X4197" s="2">
        <f t="shared" ca="1" si="65"/>
        <v>45937</v>
      </c>
      <c r="Y4197" s="1">
        <f ca="1">ROUND(YEARFRAC(Merge1[[#This Row],[Join_Date]],Merge1[[#This Row],[Today]], 3),0)</f>
        <v>8</v>
      </c>
      <c r="Z4197" s="1" t="str" cm="1">
        <f t="array" aca="1" ref="Z4197" ca="1">_xlfn.IFS(
   Merge1[[#This Row],[Customer Tenure]]&lt;=2,"New",
   Merge1[[#This Row],[Customer Tenure]]&lt;=5,"Emerging",
  Merge1[[#This Row],[Customer Tenure]]&lt;9,"Established",
   TRUE,"Loyal"
)</f>
        <v>Established</v>
      </c>
      <c r="AA4197" s="1" t="str" cm="1">
        <f t="array" ref="AA4197">_xlfn.IFS(Merge1[[#This Row],[Income]]&lt;=30000,"Low",Merge1[[#This Row],[Income]]&lt;=60000,"Medium",Merge1[[#This Row],[Income]]&lt;=100000,"High", Merge1[[#This Row],[Income]]&gt;100000," Premium")</f>
        <v xml:space="preserve"> Premium</v>
      </c>
      <c r="AB4197" s="1" t="str" cm="1">
        <f t="array" ref="AB4197">_xlfn.IFS(Merge1[[#This Row],[Age]]&lt;= 28,"Gen Z", Merge1[[#This Row],[Age]]&lt;=44,"Millennials", Merge1[[#This Row],[Age]]&lt;=60,"Gen X", Merge1[[#This Row],[Age]]&gt;60,"Baby Boomers")</f>
        <v>Millennials</v>
      </c>
      <c r="AC4197" s="1" t="str" cm="1">
        <f t="array" ref="AC4197">_xlfn.IFS(
    Merge1[[#This Row],[Balance]]&lt;=50000,"Low",
    Merge1[[#This Row],[Balance]]&lt;=200000,"Medium",
    Merge1[[#This Row],[Balance]]&gt;200000,"High"
)</f>
        <v>High</v>
      </c>
    </row>
    <row r="4198" spans="1:29" x14ac:dyDescent="0.25">
      <c r="A4198" s="1" t="s">
        <v>1732</v>
      </c>
      <c r="B4198" s="1" t="s">
        <v>5960</v>
      </c>
      <c r="C4198" s="1" t="s">
        <v>5842</v>
      </c>
      <c r="D4198" s="2">
        <v>43880</v>
      </c>
      <c r="E4198">
        <v>352156</v>
      </c>
      <c r="F4198">
        <v>587</v>
      </c>
      <c r="G4198">
        <v>0</v>
      </c>
      <c r="H4198" s="1" t="s">
        <v>5838</v>
      </c>
      <c r="I4198" s="1" t="s">
        <v>6283</v>
      </c>
      <c r="J4198" s="1" t="s">
        <v>6245</v>
      </c>
      <c r="K4198">
        <v>44</v>
      </c>
      <c r="L4198" s="1" t="s">
        <v>6246</v>
      </c>
      <c r="M4198" s="1" t="s">
        <v>6247</v>
      </c>
      <c r="N4198">
        <v>189269</v>
      </c>
      <c r="O4198" s="1" t="s">
        <v>6243</v>
      </c>
      <c r="P4198" s="2">
        <v>45414</v>
      </c>
      <c r="Q4198" s="2">
        <v>45612</v>
      </c>
      <c r="R4198" s="1" t="s">
        <v>6887</v>
      </c>
      <c r="S4198" s="1" t="s">
        <v>6901</v>
      </c>
      <c r="T4198" s="1" t="s">
        <v>9</v>
      </c>
      <c r="U4198">
        <v>5866</v>
      </c>
      <c r="V4198" s="1" t="s">
        <v>24</v>
      </c>
      <c r="W4198" s="1" t="s">
        <v>50</v>
      </c>
      <c r="X4198" s="2">
        <f t="shared" ca="1" si="65"/>
        <v>45937</v>
      </c>
      <c r="Y4198" s="1">
        <f ca="1">ROUND(YEARFRAC(Merge1[[#This Row],[Join_Date]],Merge1[[#This Row],[Today]], 3),0)</f>
        <v>1</v>
      </c>
      <c r="Z4198" s="1" t="str" cm="1">
        <f t="array" aca="1" ref="Z4198" ca="1">_xlfn.IFS(
   Merge1[[#This Row],[Customer Tenure]]&lt;=2,"New",
   Merge1[[#This Row],[Customer Tenure]]&lt;=5,"Emerging",
  Merge1[[#This Row],[Customer Tenure]]&lt;9,"Established",
   TRUE,"Loyal"
)</f>
        <v>New</v>
      </c>
      <c r="AA4198" s="1" t="str" cm="1">
        <f t="array" ref="AA4198">_xlfn.IFS(Merge1[[#This Row],[Income]]&lt;=30000,"Low",Merge1[[#This Row],[Income]]&lt;=60000,"Medium",Merge1[[#This Row],[Income]]&lt;=100000,"High", Merge1[[#This Row],[Income]]&gt;100000," Premium")</f>
        <v xml:space="preserve"> Premium</v>
      </c>
      <c r="AB4198" s="1" t="str" cm="1">
        <f t="array" ref="AB4198">_xlfn.IFS(Merge1[[#This Row],[Age]]&lt;= 28,"Gen Z", Merge1[[#This Row],[Age]]&lt;=44,"Millennials", Merge1[[#This Row],[Age]]&lt;=60,"Gen X", Merge1[[#This Row],[Age]]&gt;60,"Baby Boomers")</f>
        <v>Millennials</v>
      </c>
      <c r="AC4198" s="1" t="str" cm="1">
        <f t="array" ref="AC4198">_xlfn.IFS(
    Merge1[[#This Row],[Balance]]&lt;=50000,"Low",
    Merge1[[#This Row],[Balance]]&lt;=200000,"Medium",
    Merge1[[#This Row],[Balance]]&gt;200000,"High"
)</f>
        <v>High</v>
      </c>
    </row>
    <row r="4199" spans="1:29" x14ac:dyDescent="0.25">
      <c r="A4199" s="1" t="s">
        <v>905</v>
      </c>
      <c r="B4199" s="1" t="s">
        <v>5957</v>
      </c>
      <c r="C4199" s="1" t="s">
        <v>5846</v>
      </c>
      <c r="D4199" s="2">
        <v>44994</v>
      </c>
      <c r="E4199">
        <v>303602</v>
      </c>
      <c r="F4199">
        <v>670</v>
      </c>
      <c r="G4199">
        <v>0</v>
      </c>
      <c r="H4199" s="1" t="s">
        <v>5833</v>
      </c>
      <c r="I4199" s="1" t="s">
        <v>6563</v>
      </c>
      <c r="J4199" s="1" t="s">
        <v>6240</v>
      </c>
      <c r="K4199">
        <v>54</v>
      </c>
      <c r="L4199" s="1" t="s">
        <v>6260</v>
      </c>
      <c r="M4199" s="1" t="s">
        <v>6247</v>
      </c>
      <c r="N4199">
        <v>28712</v>
      </c>
      <c r="O4199" s="1" t="s">
        <v>6243</v>
      </c>
      <c r="P4199" s="2">
        <v>43294</v>
      </c>
      <c r="Q4199" s="2">
        <v>45812</v>
      </c>
      <c r="R4199" s="1" t="s">
        <v>6883</v>
      </c>
      <c r="S4199" s="1" t="s">
        <v>6910</v>
      </c>
      <c r="T4199" s="1" t="s">
        <v>14</v>
      </c>
      <c r="U4199">
        <v>3676</v>
      </c>
      <c r="V4199" s="1" t="s">
        <v>10</v>
      </c>
      <c r="W4199" s="1" t="s">
        <v>20</v>
      </c>
      <c r="X4199" s="2">
        <f t="shared" ca="1" si="65"/>
        <v>45937</v>
      </c>
      <c r="Y4199" s="1">
        <f ca="1">ROUND(YEARFRAC(Merge1[[#This Row],[Join_Date]],Merge1[[#This Row],[Today]], 3),0)</f>
        <v>7</v>
      </c>
      <c r="Z4199" s="1" t="str" cm="1">
        <f t="array" aca="1" ref="Z4199" ca="1">_xlfn.IFS(
   Merge1[[#This Row],[Customer Tenure]]&lt;=2,"New",
   Merge1[[#This Row],[Customer Tenure]]&lt;=5,"Emerging",
  Merge1[[#This Row],[Customer Tenure]]&lt;9,"Established",
   TRUE,"Loyal"
)</f>
        <v>Established</v>
      </c>
      <c r="AA4199" s="1" t="str" cm="1">
        <f t="array" ref="AA4199">_xlfn.IFS(Merge1[[#This Row],[Income]]&lt;=30000,"Low",Merge1[[#This Row],[Income]]&lt;=60000,"Medium",Merge1[[#This Row],[Income]]&lt;=100000,"High", Merge1[[#This Row],[Income]]&gt;100000," Premium")</f>
        <v>Low</v>
      </c>
      <c r="AB4199" s="1" t="str" cm="1">
        <f t="array" ref="AB4199">_xlfn.IFS(Merge1[[#This Row],[Age]]&lt;= 28,"Gen Z", Merge1[[#This Row],[Age]]&lt;=44,"Millennials", Merge1[[#This Row],[Age]]&lt;=60,"Gen X", Merge1[[#This Row],[Age]]&gt;60,"Baby Boomers")</f>
        <v>Gen X</v>
      </c>
      <c r="AC4199" s="1" t="str" cm="1">
        <f t="array" ref="AC4199">_xlfn.IFS(
    Merge1[[#This Row],[Balance]]&lt;=50000,"Low",
    Merge1[[#This Row],[Balance]]&lt;=200000,"Medium",
    Merge1[[#This Row],[Balance]]&gt;200000,"High"
)</f>
        <v>High</v>
      </c>
    </row>
    <row r="4200" spans="1:29" x14ac:dyDescent="0.25">
      <c r="A4200" s="1" t="s">
        <v>272</v>
      </c>
      <c r="B4200" s="1" t="s">
        <v>6229</v>
      </c>
      <c r="C4200" s="1" t="s">
        <v>5842</v>
      </c>
      <c r="D4200" s="2">
        <v>45174</v>
      </c>
      <c r="E4200">
        <v>421234</v>
      </c>
      <c r="F4200">
        <v>704</v>
      </c>
      <c r="G4200">
        <v>0</v>
      </c>
      <c r="H4200" s="1" t="s">
        <v>5838</v>
      </c>
      <c r="I4200" s="1" t="s">
        <v>6663</v>
      </c>
      <c r="J4200" s="1" t="s">
        <v>6240</v>
      </c>
      <c r="K4200">
        <v>65</v>
      </c>
      <c r="L4200" s="1" t="s">
        <v>6260</v>
      </c>
      <c r="M4200" s="1" t="s">
        <v>6247</v>
      </c>
      <c r="N4200">
        <v>179033</v>
      </c>
      <c r="O4200" s="1" t="s">
        <v>6243</v>
      </c>
      <c r="P4200" s="2">
        <v>43776</v>
      </c>
      <c r="Q4200" s="2">
        <v>45513</v>
      </c>
      <c r="R4200" s="1" t="s">
        <v>6889</v>
      </c>
      <c r="S4200" s="1" t="s">
        <v>6890</v>
      </c>
      <c r="T4200" s="1" t="s">
        <v>9</v>
      </c>
      <c r="U4200">
        <v>9923</v>
      </c>
      <c r="V4200" s="1" t="s">
        <v>24</v>
      </c>
      <c r="W4200" s="1" t="s">
        <v>20</v>
      </c>
      <c r="X4200" s="2">
        <f t="shared" ca="1" si="65"/>
        <v>45937</v>
      </c>
      <c r="Y4200" s="1">
        <f ca="1">ROUND(YEARFRAC(Merge1[[#This Row],[Join_Date]],Merge1[[#This Row],[Today]], 3),0)</f>
        <v>6</v>
      </c>
      <c r="Z4200" s="1" t="str" cm="1">
        <f t="array" aca="1" ref="Z4200" ca="1">_xlfn.IFS(
   Merge1[[#This Row],[Customer Tenure]]&lt;=2,"New",
   Merge1[[#This Row],[Customer Tenure]]&lt;=5,"Emerging",
  Merge1[[#This Row],[Customer Tenure]]&lt;9,"Established",
   TRUE,"Loyal"
)</f>
        <v>Established</v>
      </c>
      <c r="AA4200" s="1" t="str" cm="1">
        <f t="array" ref="AA4200">_xlfn.IFS(Merge1[[#This Row],[Income]]&lt;=30000,"Low",Merge1[[#This Row],[Income]]&lt;=60000,"Medium",Merge1[[#This Row],[Income]]&lt;=100000,"High", Merge1[[#This Row],[Income]]&gt;100000," Premium")</f>
        <v xml:space="preserve"> Premium</v>
      </c>
      <c r="AB4200" s="1" t="str" cm="1">
        <f t="array" ref="AB4200">_xlfn.IFS(Merge1[[#This Row],[Age]]&lt;= 28,"Gen Z", Merge1[[#This Row],[Age]]&lt;=44,"Millennials", Merge1[[#This Row],[Age]]&lt;=60,"Gen X", Merge1[[#This Row],[Age]]&gt;60,"Baby Boomers")</f>
        <v>Baby Boomers</v>
      </c>
      <c r="AC4200" s="1" t="str" cm="1">
        <f t="array" ref="AC4200">_xlfn.IFS(
    Merge1[[#This Row],[Balance]]&lt;=50000,"Low",
    Merge1[[#This Row],[Balance]]&lt;=200000,"Medium",
    Merge1[[#This Row],[Balance]]&gt;200000,"High"
)</f>
        <v>High</v>
      </c>
    </row>
    <row r="4201" spans="1:29" x14ac:dyDescent="0.25">
      <c r="A4201" s="1" t="s">
        <v>31</v>
      </c>
      <c r="B4201" s="1" t="s">
        <v>6100</v>
      </c>
      <c r="C4201" s="1" t="s">
        <v>5835</v>
      </c>
      <c r="D4201" s="2">
        <v>43532</v>
      </c>
      <c r="E4201">
        <v>454151</v>
      </c>
      <c r="F4201">
        <v>346</v>
      </c>
      <c r="G4201">
        <v>0</v>
      </c>
      <c r="H4201" s="1" t="s">
        <v>5833</v>
      </c>
      <c r="I4201" s="1" t="s">
        <v>6753</v>
      </c>
      <c r="J4201" s="1" t="s">
        <v>6240</v>
      </c>
      <c r="K4201">
        <v>40</v>
      </c>
      <c r="L4201" s="1" t="s">
        <v>6260</v>
      </c>
      <c r="M4201" s="1" t="s">
        <v>6257</v>
      </c>
      <c r="N4201">
        <v>77056</v>
      </c>
      <c r="O4201" s="1" t="s">
        <v>6243</v>
      </c>
      <c r="P4201" s="2">
        <v>44268</v>
      </c>
      <c r="Q4201" s="2">
        <v>45759</v>
      </c>
      <c r="R4201" s="1" t="s">
        <v>6893</v>
      </c>
      <c r="S4201" s="1" t="s">
        <v>6894</v>
      </c>
      <c r="T4201" s="1" t="s">
        <v>9</v>
      </c>
      <c r="U4201">
        <v>8576</v>
      </c>
      <c r="V4201" s="1" t="s">
        <v>24</v>
      </c>
      <c r="W4201" s="1" t="s">
        <v>45</v>
      </c>
      <c r="X4201" s="2">
        <f t="shared" ca="1" si="65"/>
        <v>45937</v>
      </c>
      <c r="Y4201" s="1">
        <f ca="1">ROUND(YEARFRAC(Merge1[[#This Row],[Join_Date]],Merge1[[#This Row],[Today]], 3),0)</f>
        <v>5</v>
      </c>
      <c r="Z4201" s="1" t="str" cm="1">
        <f t="array" aca="1" ref="Z4201" ca="1">_xlfn.IFS(
   Merge1[[#This Row],[Customer Tenure]]&lt;=2,"New",
   Merge1[[#This Row],[Customer Tenure]]&lt;=5,"Emerging",
  Merge1[[#This Row],[Customer Tenure]]&lt;9,"Established",
   TRUE,"Loyal"
)</f>
        <v>Emerging</v>
      </c>
      <c r="AA4201" s="1" t="str" cm="1">
        <f t="array" ref="AA4201">_xlfn.IFS(Merge1[[#This Row],[Income]]&lt;=30000,"Low",Merge1[[#This Row],[Income]]&lt;=60000,"Medium",Merge1[[#This Row],[Income]]&lt;=100000,"High", Merge1[[#This Row],[Income]]&gt;100000," Premium")</f>
        <v>High</v>
      </c>
      <c r="AB4201" s="1" t="str" cm="1">
        <f t="array" ref="AB4201">_xlfn.IFS(Merge1[[#This Row],[Age]]&lt;= 28,"Gen Z", Merge1[[#This Row],[Age]]&lt;=44,"Millennials", Merge1[[#This Row],[Age]]&lt;=60,"Gen X", Merge1[[#This Row],[Age]]&gt;60,"Baby Boomers")</f>
        <v>Millennials</v>
      </c>
      <c r="AC4201" s="1" t="str" cm="1">
        <f t="array" ref="AC4201">_xlfn.IFS(
    Merge1[[#This Row],[Balance]]&lt;=50000,"Low",
    Merge1[[#This Row],[Balance]]&lt;=200000,"Medium",
    Merge1[[#This Row],[Balance]]&gt;200000,"High"
)</f>
        <v>High</v>
      </c>
    </row>
    <row r="4202" spans="1:29" x14ac:dyDescent="0.25">
      <c r="A4202" s="1" t="s">
        <v>320</v>
      </c>
      <c r="B4202" s="1" t="s">
        <v>5869</v>
      </c>
      <c r="C4202" s="1" t="s">
        <v>5832</v>
      </c>
      <c r="D4202" s="2">
        <v>45846</v>
      </c>
      <c r="E4202">
        <v>2187</v>
      </c>
      <c r="F4202">
        <v>799</v>
      </c>
      <c r="G4202">
        <v>0</v>
      </c>
      <c r="H4202" s="1" t="s">
        <v>5833</v>
      </c>
      <c r="I4202" s="1" t="s">
        <v>6398</v>
      </c>
      <c r="J4202" s="1" t="s">
        <v>6245</v>
      </c>
      <c r="K4202">
        <v>42</v>
      </c>
      <c r="L4202" s="1" t="s">
        <v>6260</v>
      </c>
      <c r="M4202" s="1" t="s">
        <v>6254</v>
      </c>
      <c r="N4202">
        <v>88344</v>
      </c>
      <c r="O4202" s="1" t="s">
        <v>6243</v>
      </c>
      <c r="P4202" s="2">
        <v>45720</v>
      </c>
      <c r="Q4202" s="2">
        <v>45446</v>
      </c>
      <c r="R4202" s="1" t="s">
        <v>6883</v>
      </c>
      <c r="S4202" s="1" t="s">
        <v>6884</v>
      </c>
      <c r="T4202" s="1" t="s">
        <v>23</v>
      </c>
      <c r="U4202">
        <v>567</v>
      </c>
      <c r="V4202" s="1" t="s">
        <v>10</v>
      </c>
      <c r="W4202" s="1" t="s">
        <v>11</v>
      </c>
      <c r="X4202" s="2">
        <f t="shared" ca="1" si="65"/>
        <v>45937</v>
      </c>
      <c r="Y4202" s="1">
        <f ca="1">ROUND(YEARFRAC(Merge1[[#This Row],[Join_Date]],Merge1[[#This Row],[Today]], 3),0)</f>
        <v>1</v>
      </c>
      <c r="Z4202" s="1" t="str" cm="1">
        <f t="array" aca="1" ref="Z4202" ca="1">_xlfn.IFS(
   Merge1[[#This Row],[Customer Tenure]]&lt;=2,"New",
   Merge1[[#This Row],[Customer Tenure]]&lt;=5,"Emerging",
  Merge1[[#This Row],[Customer Tenure]]&lt;9,"Established",
   TRUE,"Loyal"
)</f>
        <v>New</v>
      </c>
      <c r="AA4202" s="1" t="str" cm="1">
        <f t="array" ref="AA4202">_xlfn.IFS(Merge1[[#This Row],[Income]]&lt;=30000,"Low",Merge1[[#This Row],[Income]]&lt;=60000,"Medium",Merge1[[#This Row],[Income]]&lt;=100000,"High", Merge1[[#This Row],[Income]]&gt;100000," Premium")</f>
        <v>High</v>
      </c>
      <c r="AB4202" s="1" t="str" cm="1">
        <f t="array" ref="AB4202">_xlfn.IFS(Merge1[[#This Row],[Age]]&lt;= 28,"Gen Z", Merge1[[#This Row],[Age]]&lt;=44,"Millennials", Merge1[[#This Row],[Age]]&lt;=60,"Gen X", Merge1[[#This Row],[Age]]&gt;60,"Baby Boomers")</f>
        <v>Millennials</v>
      </c>
      <c r="AC4202" s="1" t="str" cm="1">
        <f t="array" ref="AC4202">_xlfn.IFS(
    Merge1[[#This Row],[Balance]]&lt;=50000,"Low",
    Merge1[[#This Row],[Balance]]&lt;=200000,"Medium",
    Merge1[[#This Row],[Balance]]&gt;200000,"High"
)</f>
        <v>Low</v>
      </c>
    </row>
    <row r="4203" spans="1:29" x14ac:dyDescent="0.25">
      <c r="A4203" s="1" t="s">
        <v>1759</v>
      </c>
      <c r="B4203" s="1" t="s">
        <v>6019</v>
      </c>
      <c r="C4203" s="1" t="s">
        <v>5832</v>
      </c>
      <c r="D4203" s="2">
        <v>43481</v>
      </c>
      <c r="E4203">
        <v>145406</v>
      </c>
      <c r="F4203">
        <v>407</v>
      </c>
      <c r="G4203">
        <v>0</v>
      </c>
      <c r="H4203" s="1" t="s">
        <v>5833</v>
      </c>
      <c r="I4203" s="1" t="s">
        <v>6678</v>
      </c>
      <c r="J4203" s="1" t="s">
        <v>6245</v>
      </c>
      <c r="K4203">
        <v>36</v>
      </c>
      <c r="L4203" s="1" t="s">
        <v>6246</v>
      </c>
      <c r="M4203" s="1" t="s">
        <v>6262</v>
      </c>
      <c r="N4203">
        <v>99148</v>
      </c>
      <c r="O4203" s="1" t="s">
        <v>6252</v>
      </c>
      <c r="P4203" s="2">
        <v>43052</v>
      </c>
      <c r="Q4203" s="2">
        <v>45648</v>
      </c>
      <c r="R4203" s="1" t="s">
        <v>6904</v>
      </c>
      <c r="S4203" s="1" t="s">
        <v>6916</v>
      </c>
      <c r="T4203" s="1" t="s">
        <v>14</v>
      </c>
      <c r="U4203">
        <v>9482</v>
      </c>
      <c r="V4203" s="1" t="s">
        <v>10</v>
      </c>
      <c r="W4203" s="1" t="s">
        <v>45</v>
      </c>
      <c r="X4203" s="2">
        <f t="shared" ca="1" si="65"/>
        <v>45937</v>
      </c>
      <c r="Y4203" s="1">
        <f ca="1">ROUND(YEARFRAC(Merge1[[#This Row],[Join_Date]],Merge1[[#This Row],[Today]], 3),0)</f>
        <v>8</v>
      </c>
      <c r="Z4203" s="1" t="str" cm="1">
        <f t="array" aca="1" ref="Z4203" ca="1">_xlfn.IFS(
   Merge1[[#This Row],[Customer Tenure]]&lt;=2,"New",
   Merge1[[#This Row],[Customer Tenure]]&lt;=5,"Emerging",
  Merge1[[#This Row],[Customer Tenure]]&lt;9,"Established",
   TRUE,"Loyal"
)</f>
        <v>Established</v>
      </c>
      <c r="AA4203" s="1" t="str" cm="1">
        <f t="array" ref="AA4203">_xlfn.IFS(Merge1[[#This Row],[Income]]&lt;=30000,"Low",Merge1[[#This Row],[Income]]&lt;=60000,"Medium",Merge1[[#This Row],[Income]]&lt;=100000,"High", Merge1[[#This Row],[Income]]&gt;100000," Premium")</f>
        <v>High</v>
      </c>
      <c r="AB4203" s="1" t="str" cm="1">
        <f t="array" ref="AB4203">_xlfn.IFS(Merge1[[#This Row],[Age]]&lt;= 28,"Gen Z", Merge1[[#This Row],[Age]]&lt;=44,"Millennials", Merge1[[#This Row],[Age]]&lt;=60,"Gen X", Merge1[[#This Row],[Age]]&gt;60,"Baby Boomers")</f>
        <v>Millennials</v>
      </c>
      <c r="AC4203" s="1" t="str" cm="1">
        <f t="array" ref="AC4203">_xlfn.IFS(
    Merge1[[#This Row],[Balance]]&lt;=50000,"Low",
    Merge1[[#This Row],[Balance]]&lt;=200000,"Medium",
    Merge1[[#This Row],[Balance]]&gt;200000,"High"
)</f>
        <v>Medium</v>
      </c>
    </row>
    <row r="4204" spans="1:29" x14ac:dyDescent="0.25">
      <c r="A4204" s="1" t="s">
        <v>597</v>
      </c>
      <c r="B4204" s="1" t="s">
        <v>5917</v>
      </c>
      <c r="C4204" s="1" t="s">
        <v>5835</v>
      </c>
      <c r="D4204" s="2">
        <v>45069</v>
      </c>
      <c r="E4204">
        <v>23408</v>
      </c>
      <c r="F4204">
        <v>442</v>
      </c>
      <c r="G4204">
        <v>0</v>
      </c>
      <c r="H4204" s="1" t="s">
        <v>5833</v>
      </c>
      <c r="I4204" s="1" t="s">
        <v>6409</v>
      </c>
      <c r="J4204" s="1" t="s">
        <v>6245</v>
      </c>
      <c r="K4204">
        <v>39</v>
      </c>
      <c r="L4204" s="1" t="s">
        <v>6241</v>
      </c>
      <c r="M4204" s="1" t="s">
        <v>6257</v>
      </c>
      <c r="N4204">
        <v>62534</v>
      </c>
      <c r="O4204" s="1" t="s">
        <v>6243</v>
      </c>
      <c r="P4204" s="2">
        <v>43891</v>
      </c>
      <c r="Q4204" s="2">
        <v>45167</v>
      </c>
      <c r="R4204" s="1" t="s">
        <v>6889</v>
      </c>
      <c r="S4204" s="1" t="s">
        <v>6919</v>
      </c>
      <c r="T4204" s="1" t="s">
        <v>9</v>
      </c>
      <c r="U4204">
        <v>6050</v>
      </c>
      <c r="V4204" s="1" t="s">
        <v>10</v>
      </c>
      <c r="W4204" s="1" t="s">
        <v>50</v>
      </c>
      <c r="X4204" s="2">
        <f t="shared" ca="1" si="65"/>
        <v>45937</v>
      </c>
      <c r="Y4204" s="1">
        <f ca="1">ROUND(YEARFRAC(Merge1[[#This Row],[Join_Date]],Merge1[[#This Row],[Today]], 3),0)</f>
        <v>6</v>
      </c>
      <c r="Z4204" s="1" t="str" cm="1">
        <f t="array" aca="1" ref="Z4204" ca="1">_xlfn.IFS(
   Merge1[[#This Row],[Customer Tenure]]&lt;=2,"New",
   Merge1[[#This Row],[Customer Tenure]]&lt;=5,"Emerging",
  Merge1[[#This Row],[Customer Tenure]]&lt;9,"Established",
   TRUE,"Loyal"
)</f>
        <v>Established</v>
      </c>
      <c r="AA4204" s="1" t="str" cm="1">
        <f t="array" ref="AA4204">_xlfn.IFS(Merge1[[#This Row],[Income]]&lt;=30000,"Low",Merge1[[#This Row],[Income]]&lt;=60000,"Medium",Merge1[[#This Row],[Income]]&lt;=100000,"High", Merge1[[#This Row],[Income]]&gt;100000," Premium")</f>
        <v>High</v>
      </c>
      <c r="AB4204" s="1" t="str" cm="1">
        <f t="array" ref="AB4204">_xlfn.IFS(Merge1[[#This Row],[Age]]&lt;= 28,"Gen Z", Merge1[[#This Row],[Age]]&lt;=44,"Millennials", Merge1[[#This Row],[Age]]&lt;=60,"Gen X", Merge1[[#This Row],[Age]]&gt;60,"Baby Boomers")</f>
        <v>Millennials</v>
      </c>
      <c r="AC4204" s="1" t="str" cm="1">
        <f t="array" ref="AC4204">_xlfn.IFS(
    Merge1[[#This Row],[Balance]]&lt;=50000,"Low",
    Merge1[[#This Row],[Balance]]&lt;=200000,"Medium",
    Merge1[[#This Row],[Balance]]&gt;200000,"High"
)</f>
        <v>Low</v>
      </c>
    </row>
    <row r="4205" spans="1:29" x14ac:dyDescent="0.25">
      <c r="A4205" s="1" t="s">
        <v>4783</v>
      </c>
      <c r="B4205" s="1" t="s">
        <v>6126</v>
      </c>
      <c r="C4205" s="1" t="s">
        <v>5835</v>
      </c>
      <c r="D4205" s="2">
        <v>44348</v>
      </c>
      <c r="E4205">
        <v>261497</v>
      </c>
      <c r="F4205">
        <v>371</v>
      </c>
      <c r="G4205">
        <v>0</v>
      </c>
      <c r="H4205" s="1" t="s">
        <v>5833</v>
      </c>
      <c r="I4205" s="1" t="s">
        <v>6308</v>
      </c>
      <c r="J4205" s="1" t="s">
        <v>6240</v>
      </c>
      <c r="K4205">
        <v>30</v>
      </c>
      <c r="L4205" s="1" t="s">
        <v>6260</v>
      </c>
      <c r="M4205" s="1" t="s">
        <v>6266</v>
      </c>
      <c r="N4205">
        <v>176497</v>
      </c>
      <c r="O4205" s="1" t="s">
        <v>6248</v>
      </c>
      <c r="P4205" s="2">
        <v>42853</v>
      </c>
      <c r="Q4205" s="2">
        <v>45559</v>
      </c>
      <c r="R4205" s="1" t="s">
        <v>6897</v>
      </c>
      <c r="S4205" s="1" t="s">
        <v>6898</v>
      </c>
      <c r="T4205" s="1" t="s">
        <v>14</v>
      </c>
      <c r="U4205">
        <v>1138</v>
      </c>
      <c r="V4205" s="1" t="s">
        <v>15</v>
      </c>
      <c r="W4205" s="1" t="s">
        <v>45</v>
      </c>
      <c r="X4205" s="2">
        <f t="shared" ca="1" si="65"/>
        <v>45937</v>
      </c>
      <c r="Y4205" s="1">
        <f ca="1">ROUND(YEARFRAC(Merge1[[#This Row],[Join_Date]],Merge1[[#This Row],[Today]], 3),0)</f>
        <v>8</v>
      </c>
      <c r="Z4205" s="1" t="str" cm="1">
        <f t="array" aca="1" ref="Z4205" ca="1">_xlfn.IFS(
   Merge1[[#This Row],[Customer Tenure]]&lt;=2,"New",
   Merge1[[#This Row],[Customer Tenure]]&lt;=5,"Emerging",
  Merge1[[#This Row],[Customer Tenure]]&lt;9,"Established",
   TRUE,"Loyal"
)</f>
        <v>Established</v>
      </c>
      <c r="AA4205" s="1" t="str" cm="1">
        <f t="array" ref="AA4205">_xlfn.IFS(Merge1[[#This Row],[Income]]&lt;=30000,"Low",Merge1[[#This Row],[Income]]&lt;=60000,"Medium",Merge1[[#This Row],[Income]]&lt;=100000,"High", Merge1[[#This Row],[Income]]&gt;100000," Premium")</f>
        <v xml:space="preserve"> Premium</v>
      </c>
      <c r="AB4205" s="1" t="str" cm="1">
        <f t="array" ref="AB4205">_xlfn.IFS(Merge1[[#This Row],[Age]]&lt;= 28,"Gen Z", Merge1[[#This Row],[Age]]&lt;=44,"Millennials", Merge1[[#This Row],[Age]]&lt;=60,"Gen X", Merge1[[#This Row],[Age]]&gt;60,"Baby Boomers")</f>
        <v>Millennials</v>
      </c>
      <c r="AC4205" s="1" t="str" cm="1">
        <f t="array" ref="AC4205">_xlfn.IFS(
    Merge1[[#This Row],[Balance]]&lt;=50000,"Low",
    Merge1[[#This Row],[Balance]]&lt;=200000,"Medium",
    Merge1[[#This Row],[Balance]]&gt;200000,"High"
)</f>
        <v>High</v>
      </c>
    </row>
    <row r="4206" spans="1:29" x14ac:dyDescent="0.25">
      <c r="A4206" s="1" t="s">
        <v>825</v>
      </c>
      <c r="B4206" s="1" t="s">
        <v>6141</v>
      </c>
      <c r="C4206" s="1" t="s">
        <v>5832</v>
      </c>
      <c r="D4206" s="2">
        <v>42867</v>
      </c>
      <c r="E4206">
        <v>128216</v>
      </c>
      <c r="F4206">
        <v>849</v>
      </c>
      <c r="G4206">
        <v>0</v>
      </c>
      <c r="H4206" s="1" t="s">
        <v>5833</v>
      </c>
      <c r="I4206" s="1" t="s">
        <v>6253</v>
      </c>
      <c r="J4206" s="1" t="s">
        <v>6240</v>
      </c>
      <c r="K4206">
        <v>50</v>
      </c>
      <c r="L4206" s="1" t="s">
        <v>6241</v>
      </c>
      <c r="M4206" s="1" t="s">
        <v>6254</v>
      </c>
      <c r="N4206">
        <v>142744</v>
      </c>
      <c r="O4206" s="1" t="s">
        <v>6243</v>
      </c>
      <c r="P4206" s="2">
        <v>44494</v>
      </c>
      <c r="Q4206" s="2">
        <v>45846</v>
      </c>
      <c r="R4206" s="1" t="s">
        <v>6891</v>
      </c>
      <c r="S4206" s="1" t="s">
        <v>6892</v>
      </c>
      <c r="T4206" s="1" t="s">
        <v>23</v>
      </c>
      <c r="U4206">
        <v>1370</v>
      </c>
      <c r="V4206" s="1" t="s">
        <v>15</v>
      </c>
      <c r="W4206" s="1" t="s">
        <v>11</v>
      </c>
      <c r="X4206" s="2">
        <f t="shared" ca="1" si="65"/>
        <v>45937</v>
      </c>
      <c r="Y4206" s="1">
        <f ca="1">ROUND(YEARFRAC(Merge1[[#This Row],[Join_Date]],Merge1[[#This Row],[Today]], 3),0)</f>
        <v>4</v>
      </c>
      <c r="Z4206" s="1" t="str" cm="1">
        <f t="array" aca="1" ref="Z4206" ca="1">_xlfn.IFS(
   Merge1[[#This Row],[Customer Tenure]]&lt;=2,"New",
   Merge1[[#This Row],[Customer Tenure]]&lt;=5,"Emerging",
  Merge1[[#This Row],[Customer Tenure]]&lt;9,"Established",
   TRUE,"Loyal"
)</f>
        <v>Emerging</v>
      </c>
      <c r="AA4206" s="1" t="str" cm="1">
        <f t="array" ref="AA4206">_xlfn.IFS(Merge1[[#This Row],[Income]]&lt;=30000,"Low",Merge1[[#This Row],[Income]]&lt;=60000,"Medium",Merge1[[#This Row],[Income]]&lt;=100000,"High", Merge1[[#This Row],[Income]]&gt;100000," Premium")</f>
        <v xml:space="preserve"> Premium</v>
      </c>
      <c r="AB4206" s="1" t="str" cm="1">
        <f t="array" ref="AB4206">_xlfn.IFS(Merge1[[#This Row],[Age]]&lt;= 28,"Gen Z", Merge1[[#This Row],[Age]]&lt;=44,"Millennials", Merge1[[#This Row],[Age]]&lt;=60,"Gen X", Merge1[[#This Row],[Age]]&gt;60,"Baby Boomers")</f>
        <v>Gen X</v>
      </c>
      <c r="AC4206" s="1" t="str" cm="1">
        <f t="array" ref="AC4206">_xlfn.IFS(
    Merge1[[#This Row],[Balance]]&lt;=50000,"Low",
    Merge1[[#This Row],[Balance]]&lt;=200000,"Medium",
    Merge1[[#This Row],[Balance]]&gt;200000,"High"
)</f>
        <v>Medium</v>
      </c>
    </row>
    <row r="4207" spans="1:29" x14ac:dyDescent="0.25">
      <c r="A4207" s="1" t="s">
        <v>142</v>
      </c>
      <c r="B4207" s="1" t="s">
        <v>5918</v>
      </c>
      <c r="C4207" s="1" t="s">
        <v>5835</v>
      </c>
      <c r="D4207" s="2">
        <v>45287</v>
      </c>
      <c r="E4207">
        <v>124116</v>
      </c>
      <c r="F4207">
        <v>500</v>
      </c>
      <c r="G4207">
        <v>0</v>
      </c>
      <c r="H4207" s="1" t="s">
        <v>5838</v>
      </c>
      <c r="I4207" s="1" t="s">
        <v>6538</v>
      </c>
      <c r="J4207" s="1" t="s">
        <v>6245</v>
      </c>
      <c r="K4207">
        <v>38</v>
      </c>
      <c r="L4207" s="1" t="s">
        <v>6256</v>
      </c>
      <c r="M4207" s="1" t="s">
        <v>6257</v>
      </c>
      <c r="N4207">
        <v>159783</v>
      </c>
      <c r="O4207" s="1" t="s">
        <v>6243</v>
      </c>
      <c r="P4207" s="2">
        <v>44937</v>
      </c>
      <c r="Q4207" s="2">
        <v>45810</v>
      </c>
      <c r="R4207" s="1" t="s">
        <v>6883</v>
      </c>
      <c r="S4207" s="1" t="s">
        <v>6910</v>
      </c>
      <c r="T4207" s="1" t="s">
        <v>23</v>
      </c>
      <c r="U4207">
        <v>5430</v>
      </c>
      <c r="V4207" s="1" t="s">
        <v>19</v>
      </c>
      <c r="W4207" s="1" t="s">
        <v>16</v>
      </c>
      <c r="X4207" s="2">
        <f t="shared" ca="1" si="65"/>
        <v>45937</v>
      </c>
      <c r="Y4207" s="1">
        <f ca="1">ROUND(YEARFRAC(Merge1[[#This Row],[Join_Date]],Merge1[[#This Row],[Today]], 3),0)</f>
        <v>3</v>
      </c>
      <c r="Z4207" s="1" t="str" cm="1">
        <f t="array" aca="1" ref="Z4207" ca="1">_xlfn.IFS(
   Merge1[[#This Row],[Customer Tenure]]&lt;=2,"New",
   Merge1[[#This Row],[Customer Tenure]]&lt;=5,"Emerging",
  Merge1[[#This Row],[Customer Tenure]]&lt;9,"Established",
   TRUE,"Loyal"
)</f>
        <v>Emerging</v>
      </c>
      <c r="AA4207" s="1" t="str" cm="1">
        <f t="array" ref="AA4207">_xlfn.IFS(Merge1[[#This Row],[Income]]&lt;=30000,"Low",Merge1[[#This Row],[Income]]&lt;=60000,"Medium",Merge1[[#This Row],[Income]]&lt;=100000,"High", Merge1[[#This Row],[Income]]&gt;100000," Premium")</f>
        <v xml:space="preserve"> Premium</v>
      </c>
      <c r="AB4207" s="1" t="str" cm="1">
        <f t="array" ref="AB4207">_xlfn.IFS(Merge1[[#This Row],[Age]]&lt;= 28,"Gen Z", Merge1[[#This Row],[Age]]&lt;=44,"Millennials", Merge1[[#This Row],[Age]]&lt;=60,"Gen X", Merge1[[#This Row],[Age]]&gt;60,"Baby Boomers")</f>
        <v>Millennials</v>
      </c>
      <c r="AC4207" s="1" t="str" cm="1">
        <f t="array" ref="AC4207">_xlfn.IFS(
    Merge1[[#This Row],[Balance]]&lt;=50000,"Low",
    Merge1[[#This Row],[Balance]]&lt;=200000,"Medium",
    Merge1[[#This Row],[Balance]]&gt;200000,"High"
)</f>
        <v>Medium</v>
      </c>
    </row>
    <row r="4208" spans="1:29" x14ac:dyDescent="0.25">
      <c r="A4208" s="1" t="s">
        <v>1305</v>
      </c>
      <c r="B4208" s="1" t="s">
        <v>6113</v>
      </c>
      <c r="C4208" s="1" t="s">
        <v>5832</v>
      </c>
      <c r="D4208" s="2">
        <v>44089</v>
      </c>
      <c r="E4208">
        <v>437651</v>
      </c>
      <c r="F4208">
        <v>810</v>
      </c>
      <c r="G4208">
        <v>0</v>
      </c>
      <c r="H4208" s="1" t="s">
        <v>5860</v>
      </c>
      <c r="I4208" s="1" t="s">
        <v>6781</v>
      </c>
      <c r="J4208" s="1" t="s">
        <v>6240</v>
      </c>
      <c r="K4208">
        <v>26</v>
      </c>
      <c r="L4208" s="1" t="s">
        <v>6256</v>
      </c>
      <c r="M4208" s="1" t="s">
        <v>6247</v>
      </c>
      <c r="N4208">
        <v>106475</v>
      </c>
      <c r="O4208" s="1" t="s">
        <v>6243</v>
      </c>
      <c r="P4208" s="2">
        <v>45133</v>
      </c>
      <c r="Q4208" s="2">
        <v>45700</v>
      </c>
      <c r="R4208" s="1" t="s">
        <v>6885</v>
      </c>
      <c r="S4208" s="1" t="s">
        <v>6896</v>
      </c>
      <c r="T4208" s="1" t="s">
        <v>23</v>
      </c>
      <c r="U4208">
        <v>9302</v>
      </c>
      <c r="V4208" s="1" t="s">
        <v>10</v>
      </c>
      <c r="W4208" s="1" t="s">
        <v>20</v>
      </c>
      <c r="X4208" s="2">
        <f t="shared" ca="1" si="65"/>
        <v>45937</v>
      </c>
      <c r="Y4208" s="1">
        <f ca="1">ROUND(YEARFRAC(Merge1[[#This Row],[Join_Date]],Merge1[[#This Row],[Today]], 3),0)</f>
        <v>2</v>
      </c>
      <c r="Z4208" s="1" t="str" cm="1">
        <f t="array" aca="1" ref="Z4208" ca="1">_xlfn.IFS(
   Merge1[[#This Row],[Customer Tenure]]&lt;=2,"New",
   Merge1[[#This Row],[Customer Tenure]]&lt;=5,"Emerging",
  Merge1[[#This Row],[Customer Tenure]]&lt;9,"Established",
   TRUE,"Loyal"
)</f>
        <v>New</v>
      </c>
      <c r="AA4208" s="1" t="str" cm="1">
        <f t="array" ref="AA4208">_xlfn.IFS(Merge1[[#This Row],[Income]]&lt;=30000,"Low",Merge1[[#This Row],[Income]]&lt;=60000,"Medium",Merge1[[#This Row],[Income]]&lt;=100000,"High", Merge1[[#This Row],[Income]]&gt;100000," Premium")</f>
        <v xml:space="preserve"> Premium</v>
      </c>
      <c r="AB4208" s="1" t="str" cm="1">
        <f t="array" ref="AB4208">_xlfn.IFS(Merge1[[#This Row],[Age]]&lt;= 28,"Gen Z", Merge1[[#This Row],[Age]]&lt;=44,"Millennials", Merge1[[#This Row],[Age]]&lt;=60,"Gen X", Merge1[[#This Row],[Age]]&gt;60,"Baby Boomers")</f>
        <v>Gen Z</v>
      </c>
      <c r="AC4208" s="1" t="str" cm="1">
        <f t="array" ref="AC4208">_xlfn.IFS(
    Merge1[[#This Row],[Balance]]&lt;=50000,"Low",
    Merge1[[#This Row],[Balance]]&lt;=200000,"Medium",
    Merge1[[#This Row],[Balance]]&gt;200000,"High"
)</f>
        <v>High</v>
      </c>
    </row>
    <row r="4209" spans="1:29" x14ac:dyDescent="0.25">
      <c r="A4209" s="1" t="s">
        <v>333</v>
      </c>
      <c r="B4209" s="1" t="s">
        <v>5950</v>
      </c>
      <c r="C4209" s="1" t="s">
        <v>5835</v>
      </c>
      <c r="D4209" s="2">
        <v>43335</v>
      </c>
      <c r="E4209">
        <v>434821</v>
      </c>
      <c r="F4209">
        <v>448</v>
      </c>
      <c r="G4209">
        <v>374653</v>
      </c>
      <c r="H4209" s="1" t="s">
        <v>5833</v>
      </c>
      <c r="I4209" s="1" t="s">
        <v>6837</v>
      </c>
      <c r="J4209" s="1" t="s">
        <v>6240</v>
      </c>
      <c r="K4209">
        <v>72</v>
      </c>
      <c r="L4209" s="1" t="s">
        <v>6246</v>
      </c>
      <c r="M4209" s="1" t="s">
        <v>6262</v>
      </c>
      <c r="N4209">
        <v>192307</v>
      </c>
      <c r="O4209" s="1" t="s">
        <v>6248</v>
      </c>
      <c r="P4209" s="2">
        <v>44108</v>
      </c>
      <c r="Q4209" s="2">
        <v>45812</v>
      </c>
      <c r="R4209" s="1" t="s">
        <v>6883</v>
      </c>
      <c r="S4209" s="1" t="s">
        <v>6910</v>
      </c>
      <c r="T4209" s="1" t="s">
        <v>23</v>
      </c>
      <c r="U4209">
        <v>9736</v>
      </c>
      <c r="V4209" s="1" t="s">
        <v>19</v>
      </c>
      <c r="W4209" s="1" t="s">
        <v>50</v>
      </c>
      <c r="X4209" s="2">
        <f t="shared" ca="1" si="65"/>
        <v>45937</v>
      </c>
      <c r="Y4209" s="1">
        <f ca="1">ROUND(YEARFRAC(Merge1[[#This Row],[Join_Date]],Merge1[[#This Row],[Today]], 3),0)</f>
        <v>5</v>
      </c>
      <c r="Z4209" s="1" t="str" cm="1">
        <f t="array" aca="1" ref="Z4209" ca="1">_xlfn.IFS(
   Merge1[[#This Row],[Customer Tenure]]&lt;=2,"New",
   Merge1[[#This Row],[Customer Tenure]]&lt;=5,"Emerging",
  Merge1[[#This Row],[Customer Tenure]]&lt;9,"Established",
   TRUE,"Loyal"
)</f>
        <v>Emerging</v>
      </c>
      <c r="AA4209" s="1" t="str" cm="1">
        <f t="array" ref="AA4209">_xlfn.IFS(Merge1[[#This Row],[Income]]&lt;=30000,"Low",Merge1[[#This Row],[Income]]&lt;=60000,"Medium",Merge1[[#This Row],[Income]]&lt;=100000,"High", Merge1[[#This Row],[Income]]&gt;100000," Premium")</f>
        <v xml:space="preserve"> Premium</v>
      </c>
      <c r="AB4209" s="1" t="str" cm="1">
        <f t="array" ref="AB4209">_xlfn.IFS(Merge1[[#This Row],[Age]]&lt;= 28,"Gen Z", Merge1[[#This Row],[Age]]&lt;=44,"Millennials", Merge1[[#This Row],[Age]]&lt;=60,"Gen X", Merge1[[#This Row],[Age]]&gt;60,"Baby Boomers")</f>
        <v>Baby Boomers</v>
      </c>
      <c r="AC4209" s="1" t="str" cm="1">
        <f t="array" ref="AC4209">_xlfn.IFS(
    Merge1[[#This Row],[Balance]]&lt;=50000,"Low",
    Merge1[[#This Row],[Balance]]&lt;=200000,"Medium",
    Merge1[[#This Row],[Balance]]&gt;200000,"High"
)</f>
        <v>High</v>
      </c>
    </row>
    <row r="4210" spans="1:29" x14ac:dyDescent="0.25">
      <c r="A4210" s="1" t="s">
        <v>543</v>
      </c>
      <c r="B4210" s="1" t="s">
        <v>6080</v>
      </c>
      <c r="C4210" s="1" t="s">
        <v>5846</v>
      </c>
      <c r="D4210" s="2">
        <v>45679</v>
      </c>
      <c r="E4210">
        <v>445414</v>
      </c>
      <c r="F4210">
        <v>675</v>
      </c>
      <c r="G4210">
        <v>0</v>
      </c>
      <c r="H4210" s="1" t="s">
        <v>5833</v>
      </c>
      <c r="I4210" s="1" t="s">
        <v>6469</v>
      </c>
      <c r="J4210" s="1" t="s">
        <v>6245</v>
      </c>
      <c r="K4210">
        <v>33</v>
      </c>
      <c r="L4210" s="1" t="s">
        <v>6241</v>
      </c>
      <c r="M4210" s="1" t="s">
        <v>6242</v>
      </c>
      <c r="N4210">
        <v>77372</v>
      </c>
      <c r="O4210" s="1" t="s">
        <v>6243</v>
      </c>
      <c r="P4210" s="2">
        <v>42292</v>
      </c>
      <c r="Q4210" s="2">
        <v>45852</v>
      </c>
      <c r="R4210" s="1" t="s">
        <v>6891</v>
      </c>
      <c r="S4210" s="1" t="s">
        <v>6892</v>
      </c>
      <c r="T4210" s="1" t="s">
        <v>28</v>
      </c>
      <c r="U4210">
        <v>5359</v>
      </c>
      <c r="V4210" s="1" t="s">
        <v>19</v>
      </c>
      <c r="W4210" s="1" t="s">
        <v>40</v>
      </c>
      <c r="X4210" s="2">
        <f t="shared" ca="1" si="65"/>
        <v>45937</v>
      </c>
      <c r="Y4210" s="1">
        <f ca="1">ROUND(YEARFRAC(Merge1[[#This Row],[Join_Date]],Merge1[[#This Row],[Today]], 3),0)</f>
        <v>10</v>
      </c>
      <c r="Z4210" s="1" t="str" cm="1">
        <f t="array" aca="1" ref="Z4210" ca="1">_xlfn.IFS(
   Merge1[[#This Row],[Customer Tenure]]&lt;=2,"New",
   Merge1[[#This Row],[Customer Tenure]]&lt;=5,"Emerging",
  Merge1[[#This Row],[Customer Tenure]]&lt;9,"Established",
   TRUE,"Loyal"
)</f>
        <v>Loyal</v>
      </c>
      <c r="AA4210" s="1" t="str" cm="1">
        <f t="array" ref="AA4210">_xlfn.IFS(Merge1[[#This Row],[Income]]&lt;=30000,"Low",Merge1[[#This Row],[Income]]&lt;=60000,"Medium",Merge1[[#This Row],[Income]]&lt;=100000,"High", Merge1[[#This Row],[Income]]&gt;100000," Premium")</f>
        <v>High</v>
      </c>
      <c r="AB4210" s="1" t="str" cm="1">
        <f t="array" ref="AB4210">_xlfn.IFS(Merge1[[#This Row],[Age]]&lt;= 28,"Gen Z", Merge1[[#This Row],[Age]]&lt;=44,"Millennials", Merge1[[#This Row],[Age]]&lt;=60,"Gen X", Merge1[[#This Row],[Age]]&gt;60,"Baby Boomers")</f>
        <v>Millennials</v>
      </c>
      <c r="AC4210" s="1" t="str" cm="1">
        <f t="array" ref="AC4210">_xlfn.IFS(
    Merge1[[#This Row],[Balance]]&lt;=50000,"Low",
    Merge1[[#This Row],[Balance]]&lt;=200000,"Medium",
    Merge1[[#This Row],[Balance]]&gt;200000,"High"
)</f>
        <v>High</v>
      </c>
    </row>
    <row r="4211" spans="1:29" x14ac:dyDescent="0.25">
      <c r="A4211" s="1" t="s">
        <v>1224</v>
      </c>
      <c r="B4211" s="1" t="s">
        <v>6077</v>
      </c>
      <c r="C4211" s="1" t="s">
        <v>5835</v>
      </c>
      <c r="D4211" s="2">
        <v>43599</v>
      </c>
      <c r="E4211">
        <v>452063</v>
      </c>
      <c r="F4211">
        <v>752</v>
      </c>
      <c r="G4211">
        <v>467927</v>
      </c>
      <c r="H4211" s="1" t="s">
        <v>5860</v>
      </c>
      <c r="I4211" s="1" t="s">
        <v>6380</v>
      </c>
      <c r="J4211" s="1" t="s">
        <v>6240</v>
      </c>
      <c r="K4211">
        <v>45</v>
      </c>
      <c r="L4211" s="1" t="s">
        <v>6246</v>
      </c>
      <c r="M4211" s="1" t="s">
        <v>6247</v>
      </c>
      <c r="N4211">
        <v>144165</v>
      </c>
      <c r="O4211" s="1" t="s">
        <v>6243</v>
      </c>
      <c r="P4211" s="2">
        <v>44018</v>
      </c>
      <c r="Q4211" s="2">
        <v>45169</v>
      </c>
      <c r="R4211" s="1" t="s">
        <v>6889</v>
      </c>
      <c r="S4211" s="1" t="s">
        <v>6919</v>
      </c>
      <c r="T4211" s="1" t="s">
        <v>9</v>
      </c>
      <c r="U4211">
        <v>2635</v>
      </c>
      <c r="V4211" s="1" t="s">
        <v>24</v>
      </c>
      <c r="W4211" s="1" t="s">
        <v>25</v>
      </c>
      <c r="X4211" s="2">
        <f t="shared" ca="1" si="65"/>
        <v>45937</v>
      </c>
      <c r="Y4211" s="1">
        <f ca="1">ROUND(YEARFRAC(Merge1[[#This Row],[Join_Date]],Merge1[[#This Row],[Today]], 3),0)</f>
        <v>5</v>
      </c>
      <c r="Z4211" s="1" t="str" cm="1">
        <f t="array" aca="1" ref="Z4211" ca="1">_xlfn.IFS(
   Merge1[[#This Row],[Customer Tenure]]&lt;=2,"New",
   Merge1[[#This Row],[Customer Tenure]]&lt;=5,"Emerging",
  Merge1[[#This Row],[Customer Tenure]]&lt;9,"Established",
   TRUE,"Loyal"
)</f>
        <v>Emerging</v>
      </c>
      <c r="AA4211" s="1" t="str" cm="1">
        <f t="array" ref="AA4211">_xlfn.IFS(Merge1[[#This Row],[Income]]&lt;=30000,"Low",Merge1[[#This Row],[Income]]&lt;=60000,"Medium",Merge1[[#This Row],[Income]]&lt;=100000,"High", Merge1[[#This Row],[Income]]&gt;100000," Premium")</f>
        <v xml:space="preserve"> Premium</v>
      </c>
      <c r="AB4211" s="1" t="str" cm="1">
        <f t="array" ref="AB4211">_xlfn.IFS(Merge1[[#This Row],[Age]]&lt;= 28,"Gen Z", Merge1[[#This Row],[Age]]&lt;=44,"Millennials", Merge1[[#This Row],[Age]]&lt;=60,"Gen X", Merge1[[#This Row],[Age]]&gt;60,"Baby Boomers")</f>
        <v>Gen X</v>
      </c>
      <c r="AC4211" s="1" t="str" cm="1">
        <f t="array" ref="AC4211">_xlfn.IFS(
    Merge1[[#This Row],[Balance]]&lt;=50000,"Low",
    Merge1[[#This Row],[Balance]]&lt;=200000,"Medium",
    Merge1[[#This Row],[Balance]]&gt;200000,"High"
)</f>
        <v>High</v>
      </c>
    </row>
    <row r="4212" spans="1:29" x14ac:dyDescent="0.25">
      <c r="A4212" s="1" t="s">
        <v>3522</v>
      </c>
      <c r="B4212" s="1" t="s">
        <v>6068</v>
      </c>
      <c r="C4212" s="1" t="s">
        <v>5842</v>
      </c>
      <c r="D4212" s="2">
        <v>44495</v>
      </c>
      <c r="E4212">
        <v>270170</v>
      </c>
      <c r="F4212">
        <v>697</v>
      </c>
      <c r="G4212">
        <v>0</v>
      </c>
      <c r="H4212" s="1" t="s">
        <v>5833</v>
      </c>
      <c r="I4212" s="1" t="s">
        <v>6741</v>
      </c>
      <c r="J4212" s="1" t="s">
        <v>6245</v>
      </c>
      <c r="K4212">
        <v>58</v>
      </c>
      <c r="L4212" s="1" t="s">
        <v>6260</v>
      </c>
      <c r="M4212" s="1" t="s">
        <v>6251</v>
      </c>
      <c r="N4212">
        <v>196422</v>
      </c>
      <c r="O4212" s="1" t="s">
        <v>6252</v>
      </c>
      <c r="P4212" s="2">
        <v>44545</v>
      </c>
      <c r="Q4212" s="2">
        <v>45608</v>
      </c>
      <c r="R4212" s="1" t="s">
        <v>6887</v>
      </c>
      <c r="S4212" s="1" t="s">
        <v>6901</v>
      </c>
      <c r="T4212" s="1" t="s">
        <v>28</v>
      </c>
      <c r="U4212">
        <v>9833</v>
      </c>
      <c r="V4212" s="1" t="s">
        <v>19</v>
      </c>
      <c r="W4212" s="1" t="s">
        <v>55</v>
      </c>
      <c r="X4212" s="2">
        <f t="shared" ca="1" si="65"/>
        <v>45937</v>
      </c>
      <c r="Y4212" s="1">
        <f ca="1">ROUND(YEARFRAC(Merge1[[#This Row],[Join_Date]],Merge1[[#This Row],[Today]], 3),0)</f>
        <v>4</v>
      </c>
      <c r="Z4212" s="1" t="str" cm="1">
        <f t="array" aca="1" ref="Z4212" ca="1">_xlfn.IFS(
   Merge1[[#This Row],[Customer Tenure]]&lt;=2,"New",
   Merge1[[#This Row],[Customer Tenure]]&lt;=5,"Emerging",
  Merge1[[#This Row],[Customer Tenure]]&lt;9,"Established",
   TRUE,"Loyal"
)</f>
        <v>Emerging</v>
      </c>
      <c r="AA4212" s="1" t="str" cm="1">
        <f t="array" ref="AA4212">_xlfn.IFS(Merge1[[#This Row],[Income]]&lt;=30000,"Low",Merge1[[#This Row],[Income]]&lt;=60000,"Medium",Merge1[[#This Row],[Income]]&lt;=100000,"High", Merge1[[#This Row],[Income]]&gt;100000," Premium")</f>
        <v xml:space="preserve"> Premium</v>
      </c>
      <c r="AB4212" s="1" t="str" cm="1">
        <f t="array" ref="AB4212">_xlfn.IFS(Merge1[[#This Row],[Age]]&lt;= 28,"Gen Z", Merge1[[#This Row],[Age]]&lt;=44,"Millennials", Merge1[[#This Row],[Age]]&lt;=60,"Gen X", Merge1[[#This Row],[Age]]&gt;60,"Baby Boomers")</f>
        <v>Gen X</v>
      </c>
      <c r="AC4212" s="1" t="str" cm="1">
        <f t="array" ref="AC4212">_xlfn.IFS(
    Merge1[[#This Row],[Balance]]&lt;=50000,"Low",
    Merge1[[#This Row],[Balance]]&lt;=200000,"Medium",
    Merge1[[#This Row],[Balance]]&gt;200000,"High"
)</f>
        <v>High</v>
      </c>
    </row>
    <row r="4213" spans="1:29" x14ac:dyDescent="0.25">
      <c r="A4213" s="1" t="s">
        <v>810</v>
      </c>
      <c r="B4213" s="1" t="s">
        <v>6060</v>
      </c>
      <c r="C4213" s="1" t="s">
        <v>5832</v>
      </c>
      <c r="D4213" s="2">
        <v>45890</v>
      </c>
      <c r="E4213">
        <v>298326</v>
      </c>
      <c r="F4213">
        <v>699</v>
      </c>
      <c r="G4213">
        <v>0</v>
      </c>
      <c r="H4213" s="1" t="s">
        <v>5833</v>
      </c>
      <c r="I4213" s="1" t="s">
        <v>6582</v>
      </c>
      <c r="J4213" s="1" t="s">
        <v>6245</v>
      </c>
      <c r="K4213">
        <v>36</v>
      </c>
      <c r="L4213" s="1" t="s">
        <v>6246</v>
      </c>
      <c r="M4213" s="1" t="s">
        <v>6262</v>
      </c>
      <c r="N4213">
        <v>126661</v>
      </c>
      <c r="O4213" s="1" t="s">
        <v>6243</v>
      </c>
      <c r="P4213" s="2">
        <v>44437</v>
      </c>
      <c r="Q4213" s="2">
        <v>45499</v>
      </c>
      <c r="R4213" s="1" t="s">
        <v>6891</v>
      </c>
      <c r="S4213" s="1" t="s">
        <v>6895</v>
      </c>
      <c r="T4213" s="1" t="s">
        <v>23</v>
      </c>
      <c r="U4213">
        <v>67</v>
      </c>
      <c r="V4213" s="1" t="s">
        <v>10</v>
      </c>
      <c r="W4213" s="1" t="s">
        <v>45</v>
      </c>
      <c r="X4213" s="2">
        <f t="shared" ca="1" si="65"/>
        <v>45937</v>
      </c>
      <c r="Y4213" s="1">
        <f ca="1">ROUND(YEARFRAC(Merge1[[#This Row],[Join_Date]],Merge1[[#This Row],[Today]], 3),0)</f>
        <v>4</v>
      </c>
      <c r="Z4213" s="1" t="str" cm="1">
        <f t="array" aca="1" ref="Z4213" ca="1">_xlfn.IFS(
   Merge1[[#This Row],[Customer Tenure]]&lt;=2,"New",
   Merge1[[#This Row],[Customer Tenure]]&lt;=5,"Emerging",
  Merge1[[#This Row],[Customer Tenure]]&lt;9,"Established",
   TRUE,"Loyal"
)</f>
        <v>Emerging</v>
      </c>
      <c r="AA4213" s="1" t="str" cm="1">
        <f t="array" ref="AA4213">_xlfn.IFS(Merge1[[#This Row],[Income]]&lt;=30000,"Low",Merge1[[#This Row],[Income]]&lt;=60000,"Medium",Merge1[[#This Row],[Income]]&lt;=100000,"High", Merge1[[#This Row],[Income]]&gt;100000," Premium")</f>
        <v xml:space="preserve"> Premium</v>
      </c>
      <c r="AB4213" s="1" t="str" cm="1">
        <f t="array" ref="AB4213">_xlfn.IFS(Merge1[[#This Row],[Age]]&lt;= 28,"Gen Z", Merge1[[#This Row],[Age]]&lt;=44,"Millennials", Merge1[[#This Row],[Age]]&lt;=60,"Gen X", Merge1[[#This Row],[Age]]&gt;60,"Baby Boomers")</f>
        <v>Millennials</v>
      </c>
      <c r="AC4213" s="1" t="str" cm="1">
        <f t="array" ref="AC4213">_xlfn.IFS(
    Merge1[[#This Row],[Balance]]&lt;=50000,"Low",
    Merge1[[#This Row],[Balance]]&lt;=200000,"Medium",
    Merge1[[#This Row],[Balance]]&gt;200000,"High"
)</f>
        <v>High</v>
      </c>
    </row>
    <row r="4214" spans="1:29" x14ac:dyDescent="0.25">
      <c r="A4214" s="1" t="s">
        <v>2493</v>
      </c>
      <c r="B4214" s="1" t="s">
        <v>6001</v>
      </c>
      <c r="C4214" s="1" t="s">
        <v>5835</v>
      </c>
      <c r="D4214" s="2">
        <v>43801</v>
      </c>
      <c r="E4214">
        <v>161081</v>
      </c>
      <c r="F4214">
        <v>593</v>
      </c>
      <c r="G4214">
        <v>0</v>
      </c>
      <c r="H4214" s="1" t="s">
        <v>5833</v>
      </c>
      <c r="I4214" s="1" t="s">
        <v>6773</v>
      </c>
      <c r="J4214" s="1" t="s">
        <v>6245</v>
      </c>
      <c r="K4214">
        <v>45</v>
      </c>
      <c r="L4214" s="1" t="s">
        <v>6260</v>
      </c>
      <c r="M4214" s="1" t="s">
        <v>6251</v>
      </c>
      <c r="N4214">
        <v>65893</v>
      </c>
      <c r="O4214" s="1" t="s">
        <v>6248</v>
      </c>
      <c r="P4214" s="2">
        <v>44513</v>
      </c>
      <c r="Q4214" s="2">
        <v>45487</v>
      </c>
      <c r="R4214" s="1" t="s">
        <v>6891</v>
      </c>
      <c r="S4214" s="1" t="s">
        <v>6895</v>
      </c>
      <c r="T4214" s="1" t="s">
        <v>9</v>
      </c>
      <c r="U4214">
        <v>9329</v>
      </c>
      <c r="V4214" s="1" t="s">
        <v>15</v>
      </c>
      <c r="W4214" s="1" t="s">
        <v>29</v>
      </c>
      <c r="X4214" s="2">
        <f t="shared" ca="1" si="65"/>
        <v>45937</v>
      </c>
      <c r="Y4214" s="1">
        <f ca="1">ROUND(YEARFRAC(Merge1[[#This Row],[Join_Date]],Merge1[[#This Row],[Today]], 3),0)</f>
        <v>4</v>
      </c>
      <c r="Z4214" s="1" t="str" cm="1">
        <f t="array" aca="1" ref="Z4214" ca="1">_xlfn.IFS(
   Merge1[[#This Row],[Customer Tenure]]&lt;=2,"New",
   Merge1[[#This Row],[Customer Tenure]]&lt;=5,"Emerging",
  Merge1[[#This Row],[Customer Tenure]]&lt;9,"Established",
   TRUE,"Loyal"
)</f>
        <v>Emerging</v>
      </c>
      <c r="AA4214" s="1" t="str" cm="1">
        <f t="array" ref="AA4214">_xlfn.IFS(Merge1[[#This Row],[Income]]&lt;=30000,"Low",Merge1[[#This Row],[Income]]&lt;=60000,"Medium",Merge1[[#This Row],[Income]]&lt;=100000,"High", Merge1[[#This Row],[Income]]&gt;100000," Premium")</f>
        <v>High</v>
      </c>
      <c r="AB4214" s="1" t="str" cm="1">
        <f t="array" ref="AB4214">_xlfn.IFS(Merge1[[#This Row],[Age]]&lt;= 28,"Gen Z", Merge1[[#This Row],[Age]]&lt;=44,"Millennials", Merge1[[#This Row],[Age]]&lt;=60,"Gen X", Merge1[[#This Row],[Age]]&gt;60,"Baby Boomers")</f>
        <v>Gen X</v>
      </c>
      <c r="AC4214" s="1" t="str" cm="1">
        <f t="array" ref="AC4214">_xlfn.IFS(
    Merge1[[#This Row],[Balance]]&lt;=50000,"Low",
    Merge1[[#This Row],[Balance]]&lt;=200000,"Medium",
    Merge1[[#This Row],[Balance]]&gt;200000,"High"
)</f>
        <v>Medium</v>
      </c>
    </row>
    <row r="4215" spans="1:29" x14ac:dyDescent="0.25">
      <c r="A4215" s="1" t="s">
        <v>339</v>
      </c>
      <c r="B4215" s="1" t="s">
        <v>6093</v>
      </c>
      <c r="C4215" s="1" t="s">
        <v>5835</v>
      </c>
      <c r="D4215" s="2">
        <v>43263</v>
      </c>
      <c r="E4215">
        <v>268788</v>
      </c>
      <c r="F4215">
        <v>595</v>
      </c>
      <c r="G4215">
        <v>0</v>
      </c>
      <c r="H4215" s="1" t="s">
        <v>5838</v>
      </c>
      <c r="I4215" s="1" t="s">
        <v>6381</v>
      </c>
      <c r="J4215" s="1" t="s">
        <v>6245</v>
      </c>
      <c r="K4215">
        <v>72</v>
      </c>
      <c r="L4215" s="1" t="s">
        <v>6260</v>
      </c>
      <c r="M4215" s="1" t="s">
        <v>6257</v>
      </c>
      <c r="N4215">
        <v>106231</v>
      </c>
      <c r="O4215" s="1" t="s">
        <v>6243</v>
      </c>
      <c r="P4215" s="2">
        <v>44560</v>
      </c>
      <c r="Q4215" s="2">
        <v>45734</v>
      </c>
      <c r="R4215" s="1" t="s">
        <v>6899</v>
      </c>
      <c r="S4215" s="1" t="s">
        <v>6914</v>
      </c>
      <c r="T4215" s="1" t="s">
        <v>9</v>
      </c>
      <c r="U4215">
        <v>8513</v>
      </c>
      <c r="V4215" s="1" t="s">
        <v>19</v>
      </c>
      <c r="W4215" s="1" t="s">
        <v>16</v>
      </c>
      <c r="X4215" s="2">
        <f t="shared" ca="1" si="65"/>
        <v>45937</v>
      </c>
      <c r="Y4215" s="1">
        <f ca="1">ROUND(YEARFRAC(Merge1[[#This Row],[Join_Date]],Merge1[[#This Row],[Today]], 3),0)</f>
        <v>4</v>
      </c>
      <c r="Z4215" s="1" t="str" cm="1">
        <f t="array" aca="1" ref="Z4215" ca="1">_xlfn.IFS(
   Merge1[[#This Row],[Customer Tenure]]&lt;=2,"New",
   Merge1[[#This Row],[Customer Tenure]]&lt;=5,"Emerging",
  Merge1[[#This Row],[Customer Tenure]]&lt;9,"Established",
   TRUE,"Loyal"
)</f>
        <v>Emerging</v>
      </c>
      <c r="AA4215" s="1" t="str" cm="1">
        <f t="array" ref="AA4215">_xlfn.IFS(Merge1[[#This Row],[Income]]&lt;=30000,"Low",Merge1[[#This Row],[Income]]&lt;=60000,"Medium",Merge1[[#This Row],[Income]]&lt;=100000,"High", Merge1[[#This Row],[Income]]&gt;100000," Premium")</f>
        <v xml:space="preserve"> Premium</v>
      </c>
      <c r="AB4215" s="1" t="str" cm="1">
        <f t="array" ref="AB4215">_xlfn.IFS(Merge1[[#This Row],[Age]]&lt;= 28,"Gen Z", Merge1[[#This Row],[Age]]&lt;=44,"Millennials", Merge1[[#This Row],[Age]]&lt;=60,"Gen X", Merge1[[#This Row],[Age]]&gt;60,"Baby Boomers")</f>
        <v>Baby Boomers</v>
      </c>
      <c r="AC4215" s="1" t="str" cm="1">
        <f t="array" ref="AC4215">_xlfn.IFS(
    Merge1[[#This Row],[Balance]]&lt;=50000,"Low",
    Merge1[[#This Row],[Balance]]&lt;=200000,"Medium",
    Merge1[[#This Row],[Balance]]&gt;200000,"High"
)</f>
        <v>High</v>
      </c>
    </row>
    <row r="4216" spans="1:29" x14ac:dyDescent="0.25">
      <c r="A4216" s="1" t="s">
        <v>2921</v>
      </c>
      <c r="B4216" s="1" t="s">
        <v>5968</v>
      </c>
      <c r="C4216" s="1" t="s">
        <v>5832</v>
      </c>
      <c r="D4216" s="2">
        <v>43956</v>
      </c>
      <c r="E4216">
        <v>493814</v>
      </c>
      <c r="F4216">
        <v>382</v>
      </c>
      <c r="G4216">
        <v>192646</v>
      </c>
      <c r="H4216" s="1" t="s">
        <v>5833</v>
      </c>
      <c r="I4216" s="1" t="s">
        <v>6450</v>
      </c>
      <c r="J4216" s="1" t="s">
        <v>6245</v>
      </c>
      <c r="K4216">
        <v>71</v>
      </c>
      <c r="L4216" s="1" t="s">
        <v>6241</v>
      </c>
      <c r="M4216" s="1" t="s">
        <v>6266</v>
      </c>
      <c r="N4216">
        <v>83888</v>
      </c>
      <c r="O4216" s="1" t="s">
        <v>6243</v>
      </c>
      <c r="P4216" s="2">
        <v>42314</v>
      </c>
      <c r="Q4216" s="2">
        <v>45238</v>
      </c>
      <c r="R4216" s="1" t="s">
        <v>6887</v>
      </c>
      <c r="S4216" s="1" t="s">
        <v>6888</v>
      </c>
      <c r="T4216" s="1" t="s">
        <v>14</v>
      </c>
      <c r="U4216">
        <v>5858</v>
      </c>
      <c r="V4216" s="1" t="s">
        <v>19</v>
      </c>
      <c r="W4216" s="1" t="s">
        <v>20</v>
      </c>
      <c r="X4216" s="2">
        <f t="shared" ca="1" si="65"/>
        <v>45937</v>
      </c>
      <c r="Y4216" s="1">
        <f ca="1">ROUND(YEARFRAC(Merge1[[#This Row],[Join_Date]],Merge1[[#This Row],[Today]], 3),0)</f>
        <v>10</v>
      </c>
      <c r="Z4216" s="1" t="str" cm="1">
        <f t="array" aca="1" ref="Z4216" ca="1">_xlfn.IFS(
   Merge1[[#This Row],[Customer Tenure]]&lt;=2,"New",
   Merge1[[#This Row],[Customer Tenure]]&lt;=5,"Emerging",
  Merge1[[#This Row],[Customer Tenure]]&lt;9,"Established",
   TRUE,"Loyal"
)</f>
        <v>Loyal</v>
      </c>
      <c r="AA4216" s="1" t="str" cm="1">
        <f t="array" ref="AA4216">_xlfn.IFS(Merge1[[#This Row],[Income]]&lt;=30000,"Low",Merge1[[#This Row],[Income]]&lt;=60000,"Medium",Merge1[[#This Row],[Income]]&lt;=100000,"High", Merge1[[#This Row],[Income]]&gt;100000," Premium")</f>
        <v>High</v>
      </c>
      <c r="AB4216" s="1" t="str" cm="1">
        <f t="array" ref="AB4216">_xlfn.IFS(Merge1[[#This Row],[Age]]&lt;= 28,"Gen Z", Merge1[[#This Row],[Age]]&lt;=44,"Millennials", Merge1[[#This Row],[Age]]&lt;=60,"Gen X", Merge1[[#This Row],[Age]]&gt;60,"Baby Boomers")</f>
        <v>Baby Boomers</v>
      </c>
      <c r="AC4216" s="1" t="str" cm="1">
        <f t="array" ref="AC4216">_xlfn.IFS(
    Merge1[[#This Row],[Balance]]&lt;=50000,"Low",
    Merge1[[#This Row],[Balance]]&lt;=200000,"Medium",
    Merge1[[#This Row],[Balance]]&gt;200000,"High"
)</f>
        <v>High</v>
      </c>
    </row>
    <row r="4217" spans="1:29" x14ac:dyDescent="0.25">
      <c r="A4217" s="1" t="s">
        <v>249</v>
      </c>
      <c r="B4217" s="1" t="s">
        <v>5863</v>
      </c>
      <c r="C4217" s="1" t="s">
        <v>5835</v>
      </c>
      <c r="D4217" s="2">
        <v>44000</v>
      </c>
      <c r="E4217">
        <v>303297</v>
      </c>
      <c r="F4217">
        <v>462</v>
      </c>
      <c r="G4217">
        <v>0</v>
      </c>
      <c r="H4217" s="1" t="s">
        <v>5833</v>
      </c>
      <c r="I4217" s="1" t="s">
        <v>6396</v>
      </c>
      <c r="J4217" s="1" t="s">
        <v>6245</v>
      </c>
      <c r="K4217">
        <v>71</v>
      </c>
      <c r="L4217" s="1" t="s">
        <v>6260</v>
      </c>
      <c r="M4217" s="1" t="s">
        <v>6257</v>
      </c>
      <c r="N4217">
        <v>69708</v>
      </c>
      <c r="O4217" s="1" t="s">
        <v>6248</v>
      </c>
      <c r="P4217" s="2">
        <v>45797</v>
      </c>
      <c r="Q4217" s="2">
        <v>45690</v>
      </c>
      <c r="R4217" s="1" t="s">
        <v>6885</v>
      </c>
      <c r="S4217" s="1" t="s">
        <v>6896</v>
      </c>
      <c r="T4217" s="1" t="s">
        <v>23</v>
      </c>
      <c r="U4217">
        <v>2747</v>
      </c>
      <c r="V4217" s="1" t="s">
        <v>15</v>
      </c>
      <c r="W4217" s="1" t="s">
        <v>55</v>
      </c>
      <c r="X4217" s="2">
        <f t="shared" ca="1" si="65"/>
        <v>45937</v>
      </c>
      <c r="Y4217" s="1">
        <f ca="1">ROUND(YEARFRAC(Merge1[[#This Row],[Join_Date]],Merge1[[#This Row],[Today]], 3),0)</f>
        <v>0</v>
      </c>
      <c r="Z4217" s="1" t="str" cm="1">
        <f t="array" aca="1" ref="Z4217" ca="1">_xlfn.IFS(
   Merge1[[#This Row],[Customer Tenure]]&lt;=2,"New",
   Merge1[[#This Row],[Customer Tenure]]&lt;=5,"Emerging",
  Merge1[[#This Row],[Customer Tenure]]&lt;9,"Established",
   TRUE,"Loyal"
)</f>
        <v>New</v>
      </c>
      <c r="AA4217" s="1" t="str" cm="1">
        <f t="array" ref="AA4217">_xlfn.IFS(Merge1[[#This Row],[Income]]&lt;=30000,"Low",Merge1[[#This Row],[Income]]&lt;=60000,"Medium",Merge1[[#This Row],[Income]]&lt;=100000,"High", Merge1[[#This Row],[Income]]&gt;100000," Premium")</f>
        <v>High</v>
      </c>
      <c r="AB4217" s="1" t="str" cm="1">
        <f t="array" ref="AB4217">_xlfn.IFS(Merge1[[#This Row],[Age]]&lt;= 28,"Gen Z", Merge1[[#This Row],[Age]]&lt;=44,"Millennials", Merge1[[#This Row],[Age]]&lt;=60,"Gen X", Merge1[[#This Row],[Age]]&gt;60,"Baby Boomers")</f>
        <v>Baby Boomers</v>
      </c>
      <c r="AC4217" s="1" t="str" cm="1">
        <f t="array" ref="AC4217">_xlfn.IFS(
    Merge1[[#This Row],[Balance]]&lt;=50000,"Low",
    Merge1[[#This Row],[Balance]]&lt;=200000,"Medium",
    Merge1[[#This Row],[Balance]]&gt;200000,"High"
)</f>
        <v>High</v>
      </c>
    </row>
    <row r="4218" spans="1:29" x14ac:dyDescent="0.25">
      <c r="A4218" s="1" t="s">
        <v>1741</v>
      </c>
      <c r="B4218" s="1" t="s">
        <v>6052</v>
      </c>
      <c r="C4218" s="1" t="s">
        <v>5835</v>
      </c>
      <c r="D4218" s="2">
        <v>42465</v>
      </c>
      <c r="E4218">
        <v>439439</v>
      </c>
      <c r="F4218">
        <v>739</v>
      </c>
      <c r="G4218">
        <v>0</v>
      </c>
      <c r="H4218" s="1" t="s">
        <v>5833</v>
      </c>
      <c r="I4218" s="1" t="s">
        <v>6577</v>
      </c>
      <c r="J4218" s="1" t="s">
        <v>6245</v>
      </c>
      <c r="K4218">
        <v>37</v>
      </c>
      <c r="L4218" s="1" t="s">
        <v>6246</v>
      </c>
      <c r="M4218" s="1" t="s">
        <v>6251</v>
      </c>
      <c r="N4218">
        <v>177661</v>
      </c>
      <c r="O4218" s="1" t="s">
        <v>6243</v>
      </c>
      <c r="P4218" s="2">
        <v>45516</v>
      </c>
      <c r="Q4218" s="2">
        <v>45419</v>
      </c>
      <c r="R4218" s="1" t="s">
        <v>6906</v>
      </c>
      <c r="S4218" s="1" t="s">
        <v>6918</v>
      </c>
      <c r="T4218" s="1" t="s">
        <v>28</v>
      </c>
      <c r="U4218">
        <v>5503</v>
      </c>
      <c r="V4218" s="1" t="s">
        <v>19</v>
      </c>
      <c r="W4218" s="1" t="s">
        <v>29</v>
      </c>
      <c r="X4218" s="2">
        <f t="shared" ca="1" si="65"/>
        <v>45937</v>
      </c>
      <c r="Y4218" s="1">
        <f ca="1">ROUND(YEARFRAC(Merge1[[#This Row],[Join_Date]],Merge1[[#This Row],[Today]], 3),0)</f>
        <v>1</v>
      </c>
      <c r="Z4218" s="1" t="str" cm="1">
        <f t="array" aca="1" ref="Z4218" ca="1">_xlfn.IFS(
   Merge1[[#This Row],[Customer Tenure]]&lt;=2,"New",
   Merge1[[#This Row],[Customer Tenure]]&lt;=5,"Emerging",
  Merge1[[#This Row],[Customer Tenure]]&lt;9,"Established",
   TRUE,"Loyal"
)</f>
        <v>New</v>
      </c>
      <c r="AA4218" s="1" t="str" cm="1">
        <f t="array" ref="AA4218">_xlfn.IFS(Merge1[[#This Row],[Income]]&lt;=30000,"Low",Merge1[[#This Row],[Income]]&lt;=60000,"Medium",Merge1[[#This Row],[Income]]&lt;=100000,"High", Merge1[[#This Row],[Income]]&gt;100000," Premium")</f>
        <v xml:space="preserve"> Premium</v>
      </c>
      <c r="AB4218" s="1" t="str" cm="1">
        <f t="array" ref="AB4218">_xlfn.IFS(Merge1[[#This Row],[Age]]&lt;= 28,"Gen Z", Merge1[[#This Row],[Age]]&lt;=44,"Millennials", Merge1[[#This Row],[Age]]&lt;=60,"Gen X", Merge1[[#This Row],[Age]]&gt;60,"Baby Boomers")</f>
        <v>Millennials</v>
      </c>
      <c r="AC4218" s="1" t="str" cm="1">
        <f t="array" ref="AC4218">_xlfn.IFS(
    Merge1[[#This Row],[Balance]]&lt;=50000,"Low",
    Merge1[[#This Row],[Balance]]&lt;=200000,"Medium",
    Merge1[[#This Row],[Balance]]&gt;200000,"High"
)</f>
        <v>High</v>
      </c>
    </row>
    <row r="4219" spans="1:29" x14ac:dyDescent="0.25">
      <c r="A4219" s="1" t="s">
        <v>1966</v>
      </c>
      <c r="B4219" s="1" t="s">
        <v>6184</v>
      </c>
      <c r="C4219" s="1" t="s">
        <v>5835</v>
      </c>
      <c r="D4219" s="2">
        <v>45244</v>
      </c>
      <c r="E4219">
        <v>334662</v>
      </c>
      <c r="F4219">
        <v>408</v>
      </c>
      <c r="G4219">
        <v>0</v>
      </c>
      <c r="H4219" s="1" t="s">
        <v>5850</v>
      </c>
      <c r="I4219" s="1" t="s">
        <v>6465</v>
      </c>
      <c r="J4219" s="1" t="s">
        <v>6240</v>
      </c>
      <c r="K4219">
        <v>62</v>
      </c>
      <c r="L4219" s="1" t="s">
        <v>6246</v>
      </c>
      <c r="M4219" s="1" t="s">
        <v>6262</v>
      </c>
      <c r="N4219">
        <v>107266</v>
      </c>
      <c r="O4219" s="1" t="s">
        <v>6243</v>
      </c>
      <c r="P4219" s="2">
        <v>43988</v>
      </c>
      <c r="Q4219" s="2">
        <v>45477</v>
      </c>
      <c r="R4219" s="1" t="s">
        <v>6891</v>
      </c>
      <c r="S4219" s="1" t="s">
        <v>6895</v>
      </c>
      <c r="T4219" s="1" t="s">
        <v>14</v>
      </c>
      <c r="U4219">
        <v>3887</v>
      </c>
      <c r="V4219" s="1" t="s">
        <v>10</v>
      </c>
      <c r="W4219" s="1" t="s">
        <v>11</v>
      </c>
      <c r="X4219" s="2">
        <f t="shared" ca="1" si="65"/>
        <v>45937</v>
      </c>
      <c r="Y4219" s="1">
        <f ca="1">ROUND(YEARFRAC(Merge1[[#This Row],[Join_Date]],Merge1[[#This Row],[Today]], 3),0)</f>
        <v>5</v>
      </c>
      <c r="Z4219" s="1" t="str" cm="1">
        <f t="array" aca="1" ref="Z4219" ca="1">_xlfn.IFS(
   Merge1[[#This Row],[Customer Tenure]]&lt;=2,"New",
   Merge1[[#This Row],[Customer Tenure]]&lt;=5,"Emerging",
  Merge1[[#This Row],[Customer Tenure]]&lt;9,"Established",
   TRUE,"Loyal"
)</f>
        <v>Emerging</v>
      </c>
      <c r="AA4219" s="1" t="str" cm="1">
        <f t="array" ref="AA4219">_xlfn.IFS(Merge1[[#This Row],[Income]]&lt;=30000,"Low",Merge1[[#This Row],[Income]]&lt;=60000,"Medium",Merge1[[#This Row],[Income]]&lt;=100000,"High", Merge1[[#This Row],[Income]]&gt;100000," Premium")</f>
        <v xml:space="preserve"> Premium</v>
      </c>
      <c r="AB4219" s="1" t="str" cm="1">
        <f t="array" ref="AB4219">_xlfn.IFS(Merge1[[#This Row],[Age]]&lt;= 28,"Gen Z", Merge1[[#This Row],[Age]]&lt;=44,"Millennials", Merge1[[#This Row],[Age]]&lt;=60,"Gen X", Merge1[[#This Row],[Age]]&gt;60,"Baby Boomers")</f>
        <v>Baby Boomers</v>
      </c>
      <c r="AC4219" s="1" t="str" cm="1">
        <f t="array" ref="AC4219">_xlfn.IFS(
    Merge1[[#This Row],[Balance]]&lt;=50000,"Low",
    Merge1[[#This Row],[Balance]]&lt;=200000,"Medium",
    Merge1[[#This Row],[Balance]]&gt;200000,"High"
)</f>
        <v>High</v>
      </c>
    </row>
    <row r="4220" spans="1:29" x14ac:dyDescent="0.25">
      <c r="A4220" s="1" t="s">
        <v>2393</v>
      </c>
      <c r="B4220" s="1" t="s">
        <v>5876</v>
      </c>
      <c r="C4220" s="1" t="s">
        <v>5832</v>
      </c>
      <c r="D4220" s="2">
        <v>43852</v>
      </c>
      <c r="E4220">
        <v>273493</v>
      </c>
      <c r="F4220">
        <v>477</v>
      </c>
      <c r="G4220">
        <v>0</v>
      </c>
      <c r="H4220" s="1" t="s">
        <v>5833</v>
      </c>
      <c r="I4220" s="1" t="s">
        <v>6550</v>
      </c>
      <c r="J4220" s="1" t="s">
        <v>6245</v>
      </c>
      <c r="K4220">
        <v>52</v>
      </c>
      <c r="L4220" s="1" t="s">
        <v>6260</v>
      </c>
      <c r="M4220" s="1" t="s">
        <v>6262</v>
      </c>
      <c r="N4220">
        <v>72098</v>
      </c>
      <c r="O4220" s="1" t="s">
        <v>6243</v>
      </c>
      <c r="P4220" s="2">
        <v>44544</v>
      </c>
      <c r="Q4220" s="2">
        <v>45684</v>
      </c>
      <c r="R4220" s="1" t="s">
        <v>6902</v>
      </c>
      <c r="S4220" s="1" t="s">
        <v>6908</v>
      </c>
      <c r="T4220" s="1" t="s">
        <v>9</v>
      </c>
      <c r="U4220">
        <v>2292</v>
      </c>
      <c r="V4220" s="1" t="s">
        <v>19</v>
      </c>
      <c r="W4220" s="1" t="s">
        <v>45</v>
      </c>
      <c r="X4220" s="2">
        <f t="shared" ca="1" si="65"/>
        <v>45937</v>
      </c>
      <c r="Y4220" s="1">
        <f ca="1">ROUND(YEARFRAC(Merge1[[#This Row],[Join_Date]],Merge1[[#This Row],[Today]], 3),0)</f>
        <v>4</v>
      </c>
      <c r="Z4220" s="1" t="str" cm="1">
        <f t="array" aca="1" ref="Z4220" ca="1">_xlfn.IFS(
   Merge1[[#This Row],[Customer Tenure]]&lt;=2,"New",
   Merge1[[#This Row],[Customer Tenure]]&lt;=5,"Emerging",
  Merge1[[#This Row],[Customer Tenure]]&lt;9,"Established",
   TRUE,"Loyal"
)</f>
        <v>Emerging</v>
      </c>
      <c r="AA4220" s="1" t="str" cm="1">
        <f t="array" ref="AA4220">_xlfn.IFS(Merge1[[#This Row],[Income]]&lt;=30000,"Low",Merge1[[#This Row],[Income]]&lt;=60000,"Medium",Merge1[[#This Row],[Income]]&lt;=100000,"High", Merge1[[#This Row],[Income]]&gt;100000," Premium")</f>
        <v>High</v>
      </c>
      <c r="AB4220" s="1" t="str" cm="1">
        <f t="array" ref="AB4220">_xlfn.IFS(Merge1[[#This Row],[Age]]&lt;= 28,"Gen Z", Merge1[[#This Row],[Age]]&lt;=44,"Millennials", Merge1[[#This Row],[Age]]&lt;=60,"Gen X", Merge1[[#This Row],[Age]]&gt;60,"Baby Boomers")</f>
        <v>Gen X</v>
      </c>
      <c r="AC4220" s="1" t="str" cm="1">
        <f t="array" ref="AC4220">_xlfn.IFS(
    Merge1[[#This Row],[Balance]]&lt;=50000,"Low",
    Merge1[[#This Row],[Balance]]&lt;=200000,"Medium",
    Merge1[[#This Row],[Balance]]&gt;200000,"High"
)</f>
        <v>High</v>
      </c>
    </row>
    <row r="4221" spans="1:29" x14ac:dyDescent="0.25">
      <c r="A4221" s="1" t="s">
        <v>1361</v>
      </c>
      <c r="B4221" s="1" t="s">
        <v>6139</v>
      </c>
      <c r="C4221" s="1" t="s">
        <v>5835</v>
      </c>
      <c r="D4221" s="2">
        <v>44246</v>
      </c>
      <c r="E4221">
        <v>98046</v>
      </c>
      <c r="F4221">
        <v>308</v>
      </c>
      <c r="G4221">
        <v>236226</v>
      </c>
      <c r="H4221" s="1" t="s">
        <v>5833</v>
      </c>
      <c r="I4221" s="1" t="s">
        <v>6488</v>
      </c>
      <c r="J4221" s="1" t="s">
        <v>6240</v>
      </c>
      <c r="K4221">
        <v>60</v>
      </c>
      <c r="L4221" s="1" t="s">
        <v>6260</v>
      </c>
      <c r="M4221" s="1" t="s">
        <v>6266</v>
      </c>
      <c r="N4221">
        <v>157612</v>
      </c>
      <c r="O4221" s="1" t="s">
        <v>6243</v>
      </c>
      <c r="P4221" s="2">
        <v>43780</v>
      </c>
      <c r="Q4221" s="2">
        <v>45552</v>
      </c>
      <c r="R4221" s="1" t="s">
        <v>6897</v>
      </c>
      <c r="S4221" s="1" t="s">
        <v>6898</v>
      </c>
      <c r="T4221" s="1" t="s">
        <v>28</v>
      </c>
      <c r="U4221">
        <v>6796</v>
      </c>
      <c r="V4221" s="1" t="s">
        <v>24</v>
      </c>
      <c r="W4221" s="1" t="s">
        <v>25</v>
      </c>
      <c r="X4221" s="2">
        <f t="shared" ca="1" si="65"/>
        <v>45937</v>
      </c>
      <c r="Y4221" s="1">
        <f ca="1">ROUND(YEARFRAC(Merge1[[#This Row],[Join_Date]],Merge1[[#This Row],[Today]], 3),0)</f>
        <v>6</v>
      </c>
      <c r="Z4221" s="1" t="str" cm="1">
        <f t="array" aca="1" ref="Z4221" ca="1">_xlfn.IFS(
   Merge1[[#This Row],[Customer Tenure]]&lt;=2,"New",
   Merge1[[#This Row],[Customer Tenure]]&lt;=5,"Emerging",
  Merge1[[#This Row],[Customer Tenure]]&lt;9,"Established",
   TRUE,"Loyal"
)</f>
        <v>Established</v>
      </c>
      <c r="AA4221" s="1" t="str" cm="1">
        <f t="array" ref="AA4221">_xlfn.IFS(Merge1[[#This Row],[Income]]&lt;=30000,"Low",Merge1[[#This Row],[Income]]&lt;=60000,"Medium",Merge1[[#This Row],[Income]]&lt;=100000,"High", Merge1[[#This Row],[Income]]&gt;100000," Premium")</f>
        <v xml:space="preserve"> Premium</v>
      </c>
      <c r="AB4221" s="1" t="str" cm="1">
        <f t="array" ref="AB4221">_xlfn.IFS(Merge1[[#This Row],[Age]]&lt;= 28,"Gen Z", Merge1[[#This Row],[Age]]&lt;=44,"Millennials", Merge1[[#This Row],[Age]]&lt;=60,"Gen X", Merge1[[#This Row],[Age]]&gt;60,"Baby Boomers")</f>
        <v>Gen X</v>
      </c>
      <c r="AC4221" s="1" t="str" cm="1">
        <f t="array" ref="AC4221">_xlfn.IFS(
    Merge1[[#This Row],[Balance]]&lt;=50000,"Low",
    Merge1[[#This Row],[Balance]]&lt;=200000,"Medium",
    Merge1[[#This Row],[Balance]]&gt;200000,"High"
)</f>
        <v>Medium</v>
      </c>
    </row>
    <row r="4222" spans="1:29" x14ac:dyDescent="0.25">
      <c r="A4222" s="1" t="s">
        <v>170</v>
      </c>
      <c r="B4222" s="1" t="s">
        <v>5981</v>
      </c>
      <c r="C4222" s="1" t="s">
        <v>5832</v>
      </c>
      <c r="D4222" s="2">
        <v>45051</v>
      </c>
      <c r="E4222">
        <v>409983</v>
      </c>
      <c r="F4222">
        <v>630</v>
      </c>
      <c r="G4222">
        <v>0</v>
      </c>
      <c r="H4222" s="1" t="s">
        <v>5833</v>
      </c>
      <c r="I4222" s="1" t="s">
        <v>6415</v>
      </c>
      <c r="J4222" s="1" t="s">
        <v>6245</v>
      </c>
      <c r="K4222">
        <v>43</v>
      </c>
      <c r="L4222" s="1" t="s">
        <v>6241</v>
      </c>
      <c r="M4222" s="1" t="s">
        <v>6257</v>
      </c>
      <c r="N4222">
        <v>112124</v>
      </c>
      <c r="O4222" s="1" t="s">
        <v>6248</v>
      </c>
      <c r="P4222" s="2">
        <v>43955</v>
      </c>
      <c r="Q4222" s="2">
        <v>45321</v>
      </c>
      <c r="R4222" s="1" t="s">
        <v>6902</v>
      </c>
      <c r="S4222" s="1" t="s">
        <v>6903</v>
      </c>
      <c r="T4222" s="1" t="s">
        <v>23</v>
      </c>
      <c r="U4222">
        <v>5518</v>
      </c>
      <c r="V4222" s="1" t="s">
        <v>19</v>
      </c>
      <c r="W4222" s="1" t="s">
        <v>25</v>
      </c>
      <c r="X4222" s="2">
        <f t="shared" ca="1" si="65"/>
        <v>45937</v>
      </c>
      <c r="Y4222" s="1">
        <f ca="1">ROUND(YEARFRAC(Merge1[[#This Row],[Join_Date]],Merge1[[#This Row],[Today]], 3),0)</f>
        <v>5</v>
      </c>
      <c r="Z4222" s="1" t="str" cm="1">
        <f t="array" aca="1" ref="Z4222" ca="1">_xlfn.IFS(
   Merge1[[#This Row],[Customer Tenure]]&lt;=2,"New",
   Merge1[[#This Row],[Customer Tenure]]&lt;=5,"Emerging",
  Merge1[[#This Row],[Customer Tenure]]&lt;9,"Established",
   TRUE,"Loyal"
)</f>
        <v>Emerging</v>
      </c>
      <c r="AA4222" s="1" t="str" cm="1">
        <f t="array" ref="AA4222">_xlfn.IFS(Merge1[[#This Row],[Income]]&lt;=30000,"Low",Merge1[[#This Row],[Income]]&lt;=60000,"Medium",Merge1[[#This Row],[Income]]&lt;=100000,"High", Merge1[[#This Row],[Income]]&gt;100000," Premium")</f>
        <v xml:space="preserve"> Premium</v>
      </c>
      <c r="AB4222" s="1" t="str" cm="1">
        <f t="array" ref="AB4222">_xlfn.IFS(Merge1[[#This Row],[Age]]&lt;= 28,"Gen Z", Merge1[[#This Row],[Age]]&lt;=44,"Millennials", Merge1[[#This Row],[Age]]&lt;=60,"Gen X", Merge1[[#This Row],[Age]]&gt;60,"Baby Boomers")</f>
        <v>Millennials</v>
      </c>
      <c r="AC4222" s="1" t="str" cm="1">
        <f t="array" ref="AC4222">_xlfn.IFS(
    Merge1[[#This Row],[Balance]]&lt;=50000,"Low",
    Merge1[[#This Row],[Balance]]&lt;=200000,"Medium",
    Merge1[[#This Row],[Balance]]&gt;200000,"High"
)</f>
        <v>High</v>
      </c>
    </row>
    <row r="4223" spans="1:29" x14ac:dyDescent="0.25">
      <c r="A4223" s="1" t="s">
        <v>1361</v>
      </c>
      <c r="B4223" s="1" t="s">
        <v>6139</v>
      </c>
      <c r="C4223" s="1" t="s">
        <v>5835</v>
      </c>
      <c r="D4223" s="2">
        <v>44246</v>
      </c>
      <c r="E4223">
        <v>98046</v>
      </c>
      <c r="F4223">
        <v>308</v>
      </c>
      <c r="G4223">
        <v>236226</v>
      </c>
      <c r="H4223" s="1" t="s">
        <v>5833</v>
      </c>
      <c r="I4223" s="1" t="s">
        <v>6488</v>
      </c>
      <c r="J4223" s="1" t="s">
        <v>6240</v>
      </c>
      <c r="K4223">
        <v>60</v>
      </c>
      <c r="L4223" s="1" t="s">
        <v>6260</v>
      </c>
      <c r="M4223" s="1" t="s">
        <v>6266</v>
      </c>
      <c r="N4223">
        <v>157612</v>
      </c>
      <c r="O4223" s="1" t="s">
        <v>6243</v>
      </c>
      <c r="P4223" s="2">
        <v>43780</v>
      </c>
      <c r="Q4223" s="2">
        <v>45725</v>
      </c>
      <c r="R4223" s="1" t="s">
        <v>6899</v>
      </c>
      <c r="S4223" s="1" t="s">
        <v>6914</v>
      </c>
      <c r="T4223" s="1" t="s">
        <v>28</v>
      </c>
      <c r="U4223">
        <v>1441</v>
      </c>
      <c r="V4223" s="1" t="s">
        <v>24</v>
      </c>
      <c r="W4223" s="1" t="s">
        <v>40</v>
      </c>
      <c r="X4223" s="2">
        <f t="shared" ca="1" si="65"/>
        <v>45937</v>
      </c>
      <c r="Y4223" s="1">
        <f ca="1">ROUND(YEARFRAC(Merge1[[#This Row],[Join_Date]],Merge1[[#This Row],[Today]], 3),0)</f>
        <v>6</v>
      </c>
      <c r="Z4223" s="1" t="str" cm="1">
        <f t="array" aca="1" ref="Z4223" ca="1">_xlfn.IFS(
   Merge1[[#This Row],[Customer Tenure]]&lt;=2,"New",
   Merge1[[#This Row],[Customer Tenure]]&lt;=5,"Emerging",
  Merge1[[#This Row],[Customer Tenure]]&lt;9,"Established",
   TRUE,"Loyal"
)</f>
        <v>Established</v>
      </c>
      <c r="AA4223" s="1" t="str" cm="1">
        <f t="array" ref="AA4223">_xlfn.IFS(Merge1[[#This Row],[Income]]&lt;=30000,"Low",Merge1[[#This Row],[Income]]&lt;=60000,"Medium",Merge1[[#This Row],[Income]]&lt;=100000,"High", Merge1[[#This Row],[Income]]&gt;100000," Premium")</f>
        <v xml:space="preserve"> Premium</v>
      </c>
      <c r="AB4223" s="1" t="str" cm="1">
        <f t="array" ref="AB4223">_xlfn.IFS(Merge1[[#This Row],[Age]]&lt;= 28,"Gen Z", Merge1[[#This Row],[Age]]&lt;=44,"Millennials", Merge1[[#This Row],[Age]]&lt;=60,"Gen X", Merge1[[#This Row],[Age]]&gt;60,"Baby Boomers")</f>
        <v>Gen X</v>
      </c>
      <c r="AC4223" s="1" t="str" cm="1">
        <f t="array" ref="AC4223">_xlfn.IFS(
    Merge1[[#This Row],[Balance]]&lt;=50000,"Low",
    Merge1[[#This Row],[Balance]]&lt;=200000,"Medium",
    Merge1[[#This Row],[Balance]]&gt;200000,"High"
)</f>
        <v>Medium</v>
      </c>
    </row>
    <row r="4224" spans="1:29" x14ac:dyDescent="0.25">
      <c r="A4224" s="1" t="s">
        <v>479</v>
      </c>
      <c r="B4224" s="1" t="s">
        <v>6085</v>
      </c>
      <c r="C4224" s="1" t="s">
        <v>5835</v>
      </c>
      <c r="D4224" s="2">
        <v>45080</v>
      </c>
      <c r="E4224">
        <v>123099</v>
      </c>
      <c r="F4224">
        <v>405</v>
      </c>
      <c r="G4224">
        <v>0</v>
      </c>
      <c r="H4224" s="1" t="s">
        <v>5833</v>
      </c>
      <c r="I4224" s="1" t="s">
        <v>6743</v>
      </c>
      <c r="J4224" s="1" t="s">
        <v>6240</v>
      </c>
      <c r="K4224">
        <v>31</v>
      </c>
      <c r="L4224" s="1" t="s">
        <v>6260</v>
      </c>
      <c r="M4224" s="1" t="s">
        <v>6254</v>
      </c>
      <c r="N4224">
        <v>49426</v>
      </c>
      <c r="O4224" s="1" t="s">
        <v>6243</v>
      </c>
      <c r="P4224" s="2">
        <v>45372</v>
      </c>
      <c r="Q4224" s="2">
        <v>45696</v>
      </c>
      <c r="R4224" s="1" t="s">
        <v>6885</v>
      </c>
      <c r="S4224" s="1" t="s">
        <v>6896</v>
      </c>
      <c r="T4224" s="1" t="s">
        <v>28</v>
      </c>
      <c r="U4224">
        <v>1785</v>
      </c>
      <c r="V4224" s="1" t="s">
        <v>15</v>
      </c>
      <c r="W4224" s="1" t="s">
        <v>55</v>
      </c>
      <c r="X4224" s="2">
        <f t="shared" ca="1" si="65"/>
        <v>45937</v>
      </c>
      <c r="Y4224" s="1">
        <f ca="1">ROUND(YEARFRAC(Merge1[[#This Row],[Join_Date]],Merge1[[#This Row],[Today]], 3),0)</f>
        <v>2</v>
      </c>
      <c r="Z4224" s="1" t="str" cm="1">
        <f t="array" aca="1" ref="Z4224" ca="1">_xlfn.IFS(
   Merge1[[#This Row],[Customer Tenure]]&lt;=2,"New",
   Merge1[[#This Row],[Customer Tenure]]&lt;=5,"Emerging",
  Merge1[[#This Row],[Customer Tenure]]&lt;9,"Established",
   TRUE,"Loyal"
)</f>
        <v>New</v>
      </c>
      <c r="AA4224" s="1" t="str" cm="1">
        <f t="array" ref="AA4224">_xlfn.IFS(Merge1[[#This Row],[Income]]&lt;=30000,"Low",Merge1[[#This Row],[Income]]&lt;=60000,"Medium",Merge1[[#This Row],[Income]]&lt;=100000,"High", Merge1[[#This Row],[Income]]&gt;100000," Premium")</f>
        <v>Medium</v>
      </c>
      <c r="AB4224" s="1" t="str" cm="1">
        <f t="array" ref="AB4224">_xlfn.IFS(Merge1[[#This Row],[Age]]&lt;= 28,"Gen Z", Merge1[[#This Row],[Age]]&lt;=44,"Millennials", Merge1[[#This Row],[Age]]&lt;=60,"Gen X", Merge1[[#This Row],[Age]]&gt;60,"Baby Boomers")</f>
        <v>Millennials</v>
      </c>
      <c r="AC4224" s="1" t="str" cm="1">
        <f t="array" ref="AC4224">_xlfn.IFS(
    Merge1[[#This Row],[Balance]]&lt;=50000,"Low",
    Merge1[[#This Row],[Balance]]&lt;=200000,"Medium",
    Merge1[[#This Row],[Balance]]&gt;200000,"High"
)</f>
        <v>Medium</v>
      </c>
    </row>
    <row r="4225" spans="1:29" x14ac:dyDescent="0.25">
      <c r="A4225" s="1" t="s">
        <v>453</v>
      </c>
      <c r="B4225" s="1" t="s">
        <v>6146</v>
      </c>
      <c r="C4225" s="1" t="s">
        <v>5842</v>
      </c>
      <c r="D4225" s="2">
        <v>45392</v>
      </c>
      <c r="E4225">
        <v>115945</v>
      </c>
      <c r="F4225">
        <v>566</v>
      </c>
      <c r="G4225">
        <v>0</v>
      </c>
      <c r="H4225" s="1" t="s">
        <v>5833</v>
      </c>
      <c r="I4225" s="1" t="s">
        <v>6692</v>
      </c>
      <c r="J4225" s="1" t="s">
        <v>6245</v>
      </c>
      <c r="K4225">
        <v>30</v>
      </c>
      <c r="L4225" s="1" t="s">
        <v>6256</v>
      </c>
      <c r="M4225" s="1" t="s">
        <v>6251</v>
      </c>
      <c r="N4225">
        <v>112447</v>
      </c>
      <c r="O4225" s="1" t="s">
        <v>6243</v>
      </c>
      <c r="P4225" s="2">
        <v>43847</v>
      </c>
      <c r="Q4225" s="2">
        <v>45589</v>
      </c>
      <c r="R4225" s="1" t="s">
        <v>6912</v>
      </c>
      <c r="S4225" s="1" t="s">
        <v>6917</v>
      </c>
      <c r="T4225" s="1" t="s">
        <v>28</v>
      </c>
      <c r="U4225">
        <v>9520</v>
      </c>
      <c r="V4225" s="1" t="s">
        <v>15</v>
      </c>
      <c r="W4225" s="1" t="s">
        <v>25</v>
      </c>
      <c r="X4225" s="2">
        <f t="shared" ca="1" si="65"/>
        <v>45937</v>
      </c>
      <c r="Y4225" s="1">
        <f ca="1">ROUND(YEARFRAC(Merge1[[#This Row],[Join_Date]],Merge1[[#This Row],[Today]], 3),0)</f>
        <v>6</v>
      </c>
      <c r="Z4225" s="1" t="str" cm="1">
        <f t="array" aca="1" ref="Z4225" ca="1">_xlfn.IFS(
   Merge1[[#This Row],[Customer Tenure]]&lt;=2,"New",
   Merge1[[#This Row],[Customer Tenure]]&lt;=5,"Emerging",
  Merge1[[#This Row],[Customer Tenure]]&lt;9,"Established",
   TRUE,"Loyal"
)</f>
        <v>Established</v>
      </c>
      <c r="AA4225" s="1" t="str" cm="1">
        <f t="array" ref="AA4225">_xlfn.IFS(Merge1[[#This Row],[Income]]&lt;=30000,"Low",Merge1[[#This Row],[Income]]&lt;=60000,"Medium",Merge1[[#This Row],[Income]]&lt;=100000,"High", Merge1[[#This Row],[Income]]&gt;100000," Premium")</f>
        <v xml:space="preserve"> Premium</v>
      </c>
      <c r="AB4225" s="1" t="str" cm="1">
        <f t="array" ref="AB4225">_xlfn.IFS(Merge1[[#This Row],[Age]]&lt;= 28,"Gen Z", Merge1[[#This Row],[Age]]&lt;=44,"Millennials", Merge1[[#This Row],[Age]]&lt;=60,"Gen X", Merge1[[#This Row],[Age]]&gt;60,"Baby Boomers")</f>
        <v>Millennials</v>
      </c>
      <c r="AC4225" s="1" t="str" cm="1">
        <f t="array" ref="AC4225">_xlfn.IFS(
    Merge1[[#This Row],[Balance]]&lt;=50000,"Low",
    Merge1[[#This Row],[Balance]]&lt;=200000,"Medium",
    Merge1[[#This Row],[Balance]]&gt;200000,"High"
)</f>
        <v>Medium</v>
      </c>
    </row>
    <row r="4226" spans="1:29" x14ac:dyDescent="0.25">
      <c r="A4226" s="1" t="s">
        <v>3492</v>
      </c>
      <c r="B4226" s="1" t="s">
        <v>5989</v>
      </c>
      <c r="C4226" s="1" t="s">
        <v>5842</v>
      </c>
      <c r="D4226" s="2">
        <v>42417</v>
      </c>
      <c r="E4226">
        <v>164044</v>
      </c>
      <c r="F4226">
        <v>404</v>
      </c>
      <c r="G4226">
        <v>0</v>
      </c>
      <c r="H4226" s="1" t="s">
        <v>5833</v>
      </c>
      <c r="I4226" s="1" t="s">
        <v>6774</v>
      </c>
      <c r="J4226" s="1" t="s">
        <v>6245</v>
      </c>
      <c r="K4226">
        <v>54</v>
      </c>
      <c r="L4226" s="1" t="s">
        <v>6246</v>
      </c>
      <c r="M4226" s="1" t="s">
        <v>6251</v>
      </c>
      <c r="N4226">
        <v>145818</v>
      </c>
      <c r="O4226" s="1" t="s">
        <v>6243</v>
      </c>
      <c r="P4226" s="2">
        <v>42917</v>
      </c>
      <c r="Q4226" s="2">
        <v>45869</v>
      </c>
      <c r="R4226" s="1" t="s">
        <v>6891</v>
      </c>
      <c r="S4226" s="1" t="s">
        <v>6892</v>
      </c>
      <c r="T4226" s="1" t="s">
        <v>14</v>
      </c>
      <c r="U4226">
        <v>4217</v>
      </c>
      <c r="V4226" s="1" t="s">
        <v>19</v>
      </c>
      <c r="W4226" s="1" t="s">
        <v>11</v>
      </c>
      <c r="X4226" s="2">
        <f t="shared" ref="X4226:X4289" ca="1" si="66">TODAY()</f>
        <v>45937</v>
      </c>
      <c r="Y4226" s="1">
        <f ca="1">ROUND(YEARFRAC(Merge1[[#This Row],[Join_Date]],Merge1[[#This Row],[Today]], 3),0)</f>
        <v>8</v>
      </c>
      <c r="Z4226" s="1" t="str" cm="1">
        <f t="array" aca="1" ref="Z4226" ca="1">_xlfn.IFS(
   Merge1[[#This Row],[Customer Tenure]]&lt;=2,"New",
   Merge1[[#This Row],[Customer Tenure]]&lt;=5,"Emerging",
  Merge1[[#This Row],[Customer Tenure]]&lt;9,"Established",
   TRUE,"Loyal"
)</f>
        <v>Established</v>
      </c>
      <c r="AA4226" s="1" t="str" cm="1">
        <f t="array" ref="AA4226">_xlfn.IFS(Merge1[[#This Row],[Income]]&lt;=30000,"Low",Merge1[[#This Row],[Income]]&lt;=60000,"Medium",Merge1[[#This Row],[Income]]&lt;=100000,"High", Merge1[[#This Row],[Income]]&gt;100000," Premium")</f>
        <v xml:space="preserve"> Premium</v>
      </c>
      <c r="AB4226" s="1" t="str" cm="1">
        <f t="array" ref="AB4226">_xlfn.IFS(Merge1[[#This Row],[Age]]&lt;= 28,"Gen Z", Merge1[[#This Row],[Age]]&lt;=44,"Millennials", Merge1[[#This Row],[Age]]&lt;=60,"Gen X", Merge1[[#This Row],[Age]]&gt;60,"Baby Boomers")</f>
        <v>Gen X</v>
      </c>
      <c r="AC4226" s="1" t="str" cm="1">
        <f t="array" ref="AC4226">_xlfn.IFS(
    Merge1[[#This Row],[Balance]]&lt;=50000,"Low",
    Merge1[[#This Row],[Balance]]&lt;=200000,"Medium",
    Merge1[[#This Row],[Balance]]&gt;200000,"High"
)</f>
        <v>Medium</v>
      </c>
    </row>
    <row r="4227" spans="1:29" x14ac:dyDescent="0.25">
      <c r="A4227" s="1" t="s">
        <v>839</v>
      </c>
      <c r="B4227" s="1" t="s">
        <v>6079</v>
      </c>
      <c r="C4227" s="1" t="s">
        <v>5832</v>
      </c>
      <c r="D4227" s="2">
        <v>42385</v>
      </c>
      <c r="E4227">
        <v>203561</v>
      </c>
      <c r="F4227">
        <v>514</v>
      </c>
      <c r="G4227">
        <v>452603</v>
      </c>
      <c r="H4227" s="1" t="s">
        <v>5850</v>
      </c>
      <c r="I4227" s="1" t="s">
        <v>6723</v>
      </c>
      <c r="J4227" s="1" t="s">
        <v>6240</v>
      </c>
      <c r="K4227">
        <v>38</v>
      </c>
      <c r="L4227" s="1" t="s">
        <v>6260</v>
      </c>
      <c r="M4227" s="1" t="s">
        <v>6266</v>
      </c>
      <c r="N4227">
        <v>134225</v>
      </c>
      <c r="O4227" s="1" t="s">
        <v>6248</v>
      </c>
      <c r="P4227" s="2">
        <v>44538</v>
      </c>
      <c r="Q4227" s="2">
        <v>45775</v>
      </c>
      <c r="R4227" s="1" t="s">
        <v>6893</v>
      </c>
      <c r="S4227" s="1" t="s">
        <v>6894</v>
      </c>
      <c r="T4227" s="1" t="s">
        <v>9</v>
      </c>
      <c r="U4227">
        <v>9530</v>
      </c>
      <c r="V4227" s="1" t="s">
        <v>19</v>
      </c>
      <c r="W4227" s="1" t="s">
        <v>55</v>
      </c>
      <c r="X4227" s="2">
        <f t="shared" ca="1" si="66"/>
        <v>45937</v>
      </c>
      <c r="Y4227" s="1">
        <f ca="1">ROUND(YEARFRAC(Merge1[[#This Row],[Join_Date]],Merge1[[#This Row],[Today]], 3),0)</f>
        <v>4</v>
      </c>
      <c r="Z4227" s="1" t="str" cm="1">
        <f t="array" aca="1" ref="Z4227" ca="1">_xlfn.IFS(
   Merge1[[#This Row],[Customer Tenure]]&lt;=2,"New",
   Merge1[[#This Row],[Customer Tenure]]&lt;=5,"Emerging",
  Merge1[[#This Row],[Customer Tenure]]&lt;9,"Established",
   TRUE,"Loyal"
)</f>
        <v>Emerging</v>
      </c>
      <c r="AA4227" s="1" t="str" cm="1">
        <f t="array" ref="AA4227">_xlfn.IFS(Merge1[[#This Row],[Income]]&lt;=30000,"Low",Merge1[[#This Row],[Income]]&lt;=60000,"Medium",Merge1[[#This Row],[Income]]&lt;=100000,"High", Merge1[[#This Row],[Income]]&gt;100000," Premium")</f>
        <v xml:space="preserve"> Premium</v>
      </c>
      <c r="AB4227" s="1" t="str" cm="1">
        <f t="array" ref="AB4227">_xlfn.IFS(Merge1[[#This Row],[Age]]&lt;= 28,"Gen Z", Merge1[[#This Row],[Age]]&lt;=44,"Millennials", Merge1[[#This Row],[Age]]&lt;=60,"Gen X", Merge1[[#This Row],[Age]]&gt;60,"Baby Boomers")</f>
        <v>Millennials</v>
      </c>
      <c r="AC4227" s="1" t="str" cm="1">
        <f t="array" ref="AC4227">_xlfn.IFS(
    Merge1[[#This Row],[Balance]]&lt;=50000,"Low",
    Merge1[[#This Row],[Balance]]&lt;=200000,"Medium",
    Merge1[[#This Row],[Balance]]&gt;200000,"High"
)</f>
        <v>High</v>
      </c>
    </row>
    <row r="4228" spans="1:29" x14ac:dyDescent="0.25">
      <c r="A4228" s="1" t="s">
        <v>295</v>
      </c>
      <c r="B4228" s="1" t="s">
        <v>6037</v>
      </c>
      <c r="C4228" s="1" t="s">
        <v>5832</v>
      </c>
      <c r="D4228" s="2">
        <v>43250</v>
      </c>
      <c r="E4228">
        <v>133653</v>
      </c>
      <c r="F4228">
        <v>538</v>
      </c>
      <c r="G4228">
        <v>0</v>
      </c>
      <c r="H4228" s="1" t="s">
        <v>5833</v>
      </c>
      <c r="I4228" s="1" t="s">
        <v>6760</v>
      </c>
      <c r="J4228" s="1" t="s">
        <v>6240</v>
      </c>
      <c r="K4228">
        <v>25</v>
      </c>
      <c r="L4228" s="1" t="s">
        <v>6241</v>
      </c>
      <c r="M4228" s="1" t="s">
        <v>6262</v>
      </c>
      <c r="N4228">
        <v>53142</v>
      </c>
      <c r="O4228" s="1" t="s">
        <v>6248</v>
      </c>
      <c r="P4228" s="2">
        <v>43411</v>
      </c>
      <c r="Q4228" s="2">
        <v>45793</v>
      </c>
      <c r="R4228" s="1" t="s">
        <v>6906</v>
      </c>
      <c r="S4228" s="1" t="s">
        <v>6907</v>
      </c>
      <c r="T4228" s="1" t="s">
        <v>28</v>
      </c>
      <c r="U4228">
        <v>4395</v>
      </c>
      <c r="V4228" s="1" t="s">
        <v>15</v>
      </c>
      <c r="W4228" s="1" t="s">
        <v>55</v>
      </c>
      <c r="X4228" s="2">
        <f t="shared" ca="1" si="66"/>
        <v>45937</v>
      </c>
      <c r="Y4228" s="1">
        <f ca="1">ROUND(YEARFRAC(Merge1[[#This Row],[Join_Date]],Merge1[[#This Row],[Today]], 3),0)</f>
        <v>7</v>
      </c>
      <c r="Z4228" s="1" t="str" cm="1">
        <f t="array" aca="1" ref="Z4228" ca="1">_xlfn.IFS(
   Merge1[[#This Row],[Customer Tenure]]&lt;=2,"New",
   Merge1[[#This Row],[Customer Tenure]]&lt;=5,"Emerging",
  Merge1[[#This Row],[Customer Tenure]]&lt;9,"Established",
   TRUE,"Loyal"
)</f>
        <v>Established</v>
      </c>
      <c r="AA4228" s="1" t="str" cm="1">
        <f t="array" ref="AA4228">_xlfn.IFS(Merge1[[#This Row],[Income]]&lt;=30000,"Low",Merge1[[#This Row],[Income]]&lt;=60000,"Medium",Merge1[[#This Row],[Income]]&lt;=100000,"High", Merge1[[#This Row],[Income]]&gt;100000," Premium")</f>
        <v>Medium</v>
      </c>
      <c r="AB4228" s="1" t="str" cm="1">
        <f t="array" ref="AB4228">_xlfn.IFS(Merge1[[#This Row],[Age]]&lt;= 28,"Gen Z", Merge1[[#This Row],[Age]]&lt;=44,"Millennials", Merge1[[#This Row],[Age]]&lt;=60,"Gen X", Merge1[[#This Row],[Age]]&gt;60,"Baby Boomers")</f>
        <v>Gen Z</v>
      </c>
      <c r="AC4228" s="1" t="str" cm="1">
        <f t="array" ref="AC4228">_xlfn.IFS(
    Merge1[[#This Row],[Balance]]&lt;=50000,"Low",
    Merge1[[#This Row],[Balance]]&lt;=200000,"Medium",
    Merge1[[#This Row],[Balance]]&gt;200000,"High"
)</f>
        <v>Medium</v>
      </c>
    </row>
    <row r="4229" spans="1:29" x14ac:dyDescent="0.25">
      <c r="A4229" s="1" t="s">
        <v>921</v>
      </c>
      <c r="B4229" s="1" t="s">
        <v>5936</v>
      </c>
      <c r="C4229" s="1" t="s">
        <v>5835</v>
      </c>
      <c r="D4229" s="2">
        <v>44873</v>
      </c>
      <c r="E4229">
        <v>289662</v>
      </c>
      <c r="F4229">
        <v>406</v>
      </c>
      <c r="G4229">
        <v>0</v>
      </c>
      <c r="H4229" s="1" t="s">
        <v>5833</v>
      </c>
      <c r="I4229" s="1" t="s">
        <v>6303</v>
      </c>
      <c r="J4229" s="1" t="s">
        <v>6240</v>
      </c>
      <c r="K4229">
        <v>43</v>
      </c>
      <c r="L4229" s="1" t="s">
        <v>6246</v>
      </c>
      <c r="M4229" s="1" t="s">
        <v>6254</v>
      </c>
      <c r="N4229">
        <v>169369</v>
      </c>
      <c r="O4229" s="1" t="s">
        <v>6243</v>
      </c>
      <c r="P4229" s="2">
        <v>42902</v>
      </c>
      <c r="Q4229" s="2">
        <v>45717</v>
      </c>
      <c r="R4229" s="1" t="s">
        <v>6899</v>
      </c>
      <c r="S4229" s="1" t="s">
        <v>6914</v>
      </c>
      <c r="T4229" s="1" t="s">
        <v>9</v>
      </c>
      <c r="U4229">
        <v>6361</v>
      </c>
      <c r="V4229" s="1" t="s">
        <v>24</v>
      </c>
      <c r="W4229" s="1" t="s">
        <v>25</v>
      </c>
      <c r="X4229" s="2">
        <f t="shared" ca="1" si="66"/>
        <v>45937</v>
      </c>
      <c r="Y4229" s="1">
        <f ca="1">ROUND(YEARFRAC(Merge1[[#This Row],[Join_Date]],Merge1[[#This Row],[Today]], 3),0)</f>
        <v>8</v>
      </c>
      <c r="Z4229" s="1" t="str" cm="1">
        <f t="array" aca="1" ref="Z4229" ca="1">_xlfn.IFS(
   Merge1[[#This Row],[Customer Tenure]]&lt;=2,"New",
   Merge1[[#This Row],[Customer Tenure]]&lt;=5,"Emerging",
  Merge1[[#This Row],[Customer Tenure]]&lt;9,"Established",
   TRUE,"Loyal"
)</f>
        <v>Established</v>
      </c>
      <c r="AA4229" s="1" t="str" cm="1">
        <f t="array" ref="AA4229">_xlfn.IFS(Merge1[[#This Row],[Income]]&lt;=30000,"Low",Merge1[[#This Row],[Income]]&lt;=60000,"Medium",Merge1[[#This Row],[Income]]&lt;=100000,"High", Merge1[[#This Row],[Income]]&gt;100000," Premium")</f>
        <v xml:space="preserve"> Premium</v>
      </c>
      <c r="AB4229" s="1" t="str" cm="1">
        <f t="array" ref="AB4229">_xlfn.IFS(Merge1[[#This Row],[Age]]&lt;= 28,"Gen Z", Merge1[[#This Row],[Age]]&lt;=44,"Millennials", Merge1[[#This Row],[Age]]&lt;=60,"Gen X", Merge1[[#This Row],[Age]]&gt;60,"Baby Boomers")</f>
        <v>Millennials</v>
      </c>
      <c r="AC4229" s="1" t="str" cm="1">
        <f t="array" ref="AC4229">_xlfn.IFS(
    Merge1[[#This Row],[Balance]]&lt;=50000,"Low",
    Merge1[[#This Row],[Balance]]&lt;=200000,"Medium",
    Merge1[[#This Row],[Balance]]&gt;200000,"High"
)</f>
        <v>High</v>
      </c>
    </row>
    <row r="4230" spans="1:29" x14ac:dyDescent="0.25">
      <c r="A4230" s="1" t="s">
        <v>1340</v>
      </c>
      <c r="B4230" s="1" t="s">
        <v>5854</v>
      </c>
      <c r="C4230" s="1" t="s">
        <v>5842</v>
      </c>
      <c r="D4230" s="2">
        <v>44572</v>
      </c>
      <c r="E4230">
        <v>257438</v>
      </c>
      <c r="F4230">
        <v>792</v>
      </c>
      <c r="G4230">
        <v>0</v>
      </c>
      <c r="H4230" s="1" t="s">
        <v>5850</v>
      </c>
      <c r="I4230" s="1" t="s">
        <v>6782</v>
      </c>
      <c r="J4230" s="1" t="s">
        <v>6245</v>
      </c>
      <c r="K4230">
        <v>50</v>
      </c>
      <c r="L4230" s="1" t="s">
        <v>6246</v>
      </c>
      <c r="M4230" s="1" t="s">
        <v>6247</v>
      </c>
      <c r="N4230">
        <v>81367</v>
      </c>
      <c r="O4230" s="1" t="s">
        <v>6248</v>
      </c>
      <c r="P4230" s="2">
        <v>42887</v>
      </c>
      <c r="Q4230" s="2">
        <v>45612</v>
      </c>
      <c r="R4230" s="1" t="s">
        <v>6887</v>
      </c>
      <c r="S4230" s="1" t="s">
        <v>6901</v>
      </c>
      <c r="T4230" s="1" t="s">
        <v>14</v>
      </c>
      <c r="U4230">
        <v>3984</v>
      </c>
      <c r="V4230" s="1" t="s">
        <v>15</v>
      </c>
      <c r="W4230" s="1" t="s">
        <v>55</v>
      </c>
      <c r="X4230" s="2">
        <f t="shared" ca="1" si="66"/>
        <v>45937</v>
      </c>
      <c r="Y4230" s="1">
        <f ca="1">ROUND(YEARFRAC(Merge1[[#This Row],[Join_Date]],Merge1[[#This Row],[Today]], 3),0)</f>
        <v>8</v>
      </c>
      <c r="Z4230" s="1" t="str" cm="1">
        <f t="array" aca="1" ref="Z4230" ca="1">_xlfn.IFS(
   Merge1[[#This Row],[Customer Tenure]]&lt;=2,"New",
   Merge1[[#This Row],[Customer Tenure]]&lt;=5,"Emerging",
  Merge1[[#This Row],[Customer Tenure]]&lt;9,"Established",
   TRUE,"Loyal"
)</f>
        <v>Established</v>
      </c>
      <c r="AA4230" s="1" t="str" cm="1">
        <f t="array" ref="AA4230">_xlfn.IFS(Merge1[[#This Row],[Income]]&lt;=30000,"Low",Merge1[[#This Row],[Income]]&lt;=60000,"Medium",Merge1[[#This Row],[Income]]&lt;=100000,"High", Merge1[[#This Row],[Income]]&gt;100000," Premium")</f>
        <v>High</v>
      </c>
      <c r="AB4230" s="1" t="str" cm="1">
        <f t="array" ref="AB4230">_xlfn.IFS(Merge1[[#This Row],[Age]]&lt;= 28,"Gen Z", Merge1[[#This Row],[Age]]&lt;=44,"Millennials", Merge1[[#This Row],[Age]]&lt;=60,"Gen X", Merge1[[#This Row],[Age]]&gt;60,"Baby Boomers")</f>
        <v>Gen X</v>
      </c>
      <c r="AC4230" s="1" t="str" cm="1">
        <f t="array" ref="AC4230">_xlfn.IFS(
    Merge1[[#This Row],[Balance]]&lt;=50000,"Low",
    Merge1[[#This Row],[Balance]]&lt;=200000,"Medium",
    Merge1[[#This Row],[Balance]]&gt;200000,"High"
)</f>
        <v>High</v>
      </c>
    </row>
    <row r="4231" spans="1:29" x14ac:dyDescent="0.25">
      <c r="A4231" s="1" t="s">
        <v>335</v>
      </c>
      <c r="B4231" s="1" t="s">
        <v>5887</v>
      </c>
      <c r="C4231" s="1" t="s">
        <v>5835</v>
      </c>
      <c r="D4231" s="2">
        <v>45145</v>
      </c>
      <c r="E4231">
        <v>424390</v>
      </c>
      <c r="F4231">
        <v>554</v>
      </c>
      <c r="G4231">
        <v>0</v>
      </c>
      <c r="H4231" s="1" t="s">
        <v>5833</v>
      </c>
      <c r="I4231" s="1" t="s">
        <v>6657</v>
      </c>
      <c r="J4231" s="1" t="s">
        <v>6245</v>
      </c>
      <c r="K4231">
        <v>22</v>
      </c>
      <c r="L4231" s="1" t="s">
        <v>6260</v>
      </c>
      <c r="M4231" s="1" t="s">
        <v>6251</v>
      </c>
      <c r="N4231">
        <v>44826</v>
      </c>
      <c r="O4231" s="1" t="s">
        <v>6243</v>
      </c>
      <c r="P4231" s="2">
        <v>44640</v>
      </c>
      <c r="Q4231" s="2">
        <v>45751</v>
      </c>
      <c r="R4231" s="1" t="s">
        <v>6893</v>
      </c>
      <c r="S4231" s="1" t="s">
        <v>6894</v>
      </c>
      <c r="T4231" s="1" t="s">
        <v>23</v>
      </c>
      <c r="U4231">
        <v>5915</v>
      </c>
      <c r="V4231" s="1" t="s">
        <v>15</v>
      </c>
      <c r="W4231" s="1" t="s">
        <v>20</v>
      </c>
      <c r="X4231" s="2">
        <f t="shared" ca="1" si="66"/>
        <v>45937</v>
      </c>
      <c r="Y4231" s="1">
        <f ca="1">ROUND(YEARFRAC(Merge1[[#This Row],[Join_Date]],Merge1[[#This Row],[Today]], 3),0)</f>
        <v>4</v>
      </c>
      <c r="Z4231" s="1" t="str" cm="1">
        <f t="array" aca="1" ref="Z4231" ca="1">_xlfn.IFS(
   Merge1[[#This Row],[Customer Tenure]]&lt;=2,"New",
   Merge1[[#This Row],[Customer Tenure]]&lt;=5,"Emerging",
  Merge1[[#This Row],[Customer Tenure]]&lt;9,"Established",
   TRUE,"Loyal"
)</f>
        <v>Emerging</v>
      </c>
      <c r="AA4231" s="1" t="str" cm="1">
        <f t="array" ref="AA4231">_xlfn.IFS(Merge1[[#This Row],[Income]]&lt;=30000,"Low",Merge1[[#This Row],[Income]]&lt;=60000,"Medium",Merge1[[#This Row],[Income]]&lt;=100000,"High", Merge1[[#This Row],[Income]]&gt;100000," Premium")</f>
        <v>Medium</v>
      </c>
      <c r="AB4231" s="1" t="str" cm="1">
        <f t="array" ref="AB4231">_xlfn.IFS(Merge1[[#This Row],[Age]]&lt;= 28,"Gen Z", Merge1[[#This Row],[Age]]&lt;=44,"Millennials", Merge1[[#This Row],[Age]]&lt;=60,"Gen X", Merge1[[#This Row],[Age]]&gt;60,"Baby Boomers")</f>
        <v>Gen Z</v>
      </c>
      <c r="AC4231" s="1" t="str" cm="1">
        <f t="array" ref="AC4231">_xlfn.IFS(
    Merge1[[#This Row],[Balance]]&lt;=50000,"Low",
    Merge1[[#This Row],[Balance]]&lt;=200000,"Medium",
    Merge1[[#This Row],[Balance]]&gt;200000,"High"
)</f>
        <v>High</v>
      </c>
    </row>
    <row r="4232" spans="1:29" x14ac:dyDescent="0.25">
      <c r="A4232" s="1" t="s">
        <v>890</v>
      </c>
      <c r="B4232" s="1" t="s">
        <v>6112</v>
      </c>
      <c r="C4232" s="1" t="s">
        <v>5835</v>
      </c>
      <c r="D4232" s="2">
        <v>43909</v>
      </c>
      <c r="E4232">
        <v>45541</v>
      </c>
      <c r="F4232">
        <v>841</v>
      </c>
      <c r="G4232">
        <v>0</v>
      </c>
      <c r="H4232" s="1" t="s">
        <v>5833</v>
      </c>
      <c r="I4232" s="1" t="s">
        <v>6802</v>
      </c>
      <c r="J4232" s="1" t="s">
        <v>6245</v>
      </c>
      <c r="K4232">
        <v>73</v>
      </c>
      <c r="L4232" s="1" t="s">
        <v>6260</v>
      </c>
      <c r="M4232" s="1" t="s">
        <v>6251</v>
      </c>
      <c r="N4232">
        <v>127803</v>
      </c>
      <c r="O4232" s="1" t="s">
        <v>6243</v>
      </c>
      <c r="P4232" s="2">
        <v>45486</v>
      </c>
      <c r="Q4232" s="2">
        <v>45736</v>
      </c>
      <c r="R4232" s="1" t="s">
        <v>6899</v>
      </c>
      <c r="S4232" s="1" t="s">
        <v>6914</v>
      </c>
      <c r="T4232" s="1" t="s">
        <v>23</v>
      </c>
      <c r="U4232">
        <v>4687</v>
      </c>
      <c r="V4232" s="1" t="s">
        <v>24</v>
      </c>
      <c r="W4232" s="1" t="s">
        <v>40</v>
      </c>
      <c r="X4232" s="2">
        <f t="shared" ca="1" si="66"/>
        <v>45937</v>
      </c>
      <c r="Y4232" s="1">
        <f ca="1">ROUND(YEARFRAC(Merge1[[#This Row],[Join_Date]],Merge1[[#This Row],[Today]], 3),0)</f>
        <v>1</v>
      </c>
      <c r="Z4232" s="1" t="str" cm="1">
        <f t="array" aca="1" ref="Z4232" ca="1">_xlfn.IFS(
   Merge1[[#This Row],[Customer Tenure]]&lt;=2,"New",
   Merge1[[#This Row],[Customer Tenure]]&lt;=5,"Emerging",
  Merge1[[#This Row],[Customer Tenure]]&lt;9,"Established",
   TRUE,"Loyal"
)</f>
        <v>New</v>
      </c>
      <c r="AA4232" s="1" t="str" cm="1">
        <f t="array" ref="AA4232">_xlfn.IFS(Merge1[[#This Row],[Income]]&lt;=30000,"Low",Merge1[[#This Row],[Income]]&lt;=60000,"Medium",Merge1[[#This Row],[Income]]&lt;=100000,"High", Merge1[[#This Row],[Income]]&gt;100000," Premium")</f>
        <v xml:space="preserve"> Premium</v>
      </c>
      <c r="AB4232" s="1" t="str" cm="1">
        <f t="array" ref="AB4232">_xlfn.IFS(Merge1[[#This Row],[Age]]&lt;= 28,"Gen Z", Merge1[[#This Row],[Age]]&lt;=44,"Millennials", Merge1[[#This Row],[Age]]&lt;=60,"Gen X", Merge1[[#This Row],[Age]]&gt;60,"Baby Boomers")</f>
        <v>Baby Boomers</v>
      </c>
      <c r="AC4232" s="1" t="str" cm="1">
        <f t="array" ref="AC4232">_xlfn.IFS(
    Merge1[[#This Row],[Balance]]&lt;=50000,"Low",
    Merge1[[#This Row],[Balance]]&lt;=200000,"Medium",
    Merge1[[#This Row],[Balance]]&gt;200000,"High"
)</f>
        <v>Low</v>
      </c>
    </row>
    <row r="4233" spans="1:29" x14ac:dyDescent="0.25">
      <c r="A4233" s="1" t="s">
        <v>1037</v>
      </c>
      <c r="B4233" s="1" t="s">
        <v>5895</v>
      </c>
      <c r="C4233" s="1" t="s">
        <v>5846</v>
      </c>
      <c r="D4233" s="2">
        <v>42707</v>
      </c>
      <c r="E4233">
        <v>491715</v>
      </c>
      <c r="F4233">
        <v>575</v>
      </c>
      <c r="G4233">
        <v>0</v>
      </c>
      <c r="H4233" s="1" t="s">
        <v>5833</v>
      </c>
      <c r="I4233" s="1" t="s">
        <v>6568</v>
      </c>
      <c r="J4233" s="1" t="s">
        <v>6240</v>
      </c>
      <c r="K4233">
        <v>30</v>
      </c>
      <c r="L4233" s="1" t="s">
        <v>6246</v>
      </c>
      <c r="M4233" s="1" t="s">
        <v>6254</v>
      </c>
      <c r="N4233">
        <v>149749</v>
      </c>
      <c r="O4233" s="1" t="s">
        <v>6243</v>
      </c>
      <c r="P4233" s="2">
        <v>42930</v>
      </c>
      <c r="Q4233" s="2">
        <v>45620</v>
      </c>
      <c r="R4233" s="1" t="s">
        <v>6887</v>
      </c>
      <c r="S4233" s="1" t="s">
        <v>6901</v>
      </c>
      <c r="T4233" s="1" t="s">
        <v>28</v>
      </c>
      <c r="U4233">
        <v>4475</v>
      </c>
      <c r="V4233" s="1" t="s">
        <v>15</v>
      </c>
      <c r="W4233" s="1" t="s">
        <v>25</v>
      </c>
      <c r="X4233" s="2">
        <f t="shared" ca="1" si="66"/>
        <v>45937</v>
      </c>
      <c r="Y4233" s="1">
        <f ca="1">ROUND(YEARFRAC(Merge1[[#This Row],[Join_Date]],Merge1[[#This Row],[Today]], 3),0)</f>
        <v>8</v>
      </c>
      <c r="Z4233" s="1" t="str" cm="1">
        <f t="array" aca="1" ref="Z4233" ca="1">_xlfn.IFS(
   Merge1[[#This Row],[Customer Tenure]]&lt;=2,"New",
   Merge1[[#This Row],[Customer Tenure]]&lt;=5,"Emerging",
  Merge1[[#This Row],[Customer Tenure]]&lt;9,"Established",
   TRUE,"Loyal"
)</f>
        <v>Established</v>
      </c>
      <c r="AA4233" s="1" t="str" cm="1">
        <f t="array" ref="AA4233">_xlfn.IFS(Merge1[[#This Row],[Income]]&lt;=30000,"Low",Merge1[[#This Row],[Income]]&lt;=60000,"Medium",Merge1[[#This Row],[Income]]&lt;=100000,"High", Merge1[[#This Row],[Income]]&gt;100000," Premium")</f>
        <v xml:space="preserve"> Premium</v>
      </c>
      <c r="AB4233" s="1" t="str" cm="1">
        <f t="array" ref="AB4233">_xlfn.IFS(Merge1[[#This Row],[Age]]&lt;= 28,"Gen Z", Merge1[[#This Row],[Age]]&lt;=44,"Millennials", Merge1[[#This Row],[Age]]&lt;=60,"Gen X", Merge1[[#This Row],[Age]]&gt;60,"Baby Boomers")</f>
        <v>Millennials</v>
      </c>
      <c r="AC4233" s="1" t="str" cm="1">
        <f t="array" ref="AC4233">_xlfn.IFS(
    Merge1[[#This Row],[Balance]]&lt;=50000,"Low",
    Merge1[[#This Row],[Balance]]&lt;=200000,"Medium",
    Merge1[[#This Row],[Balance]]&gt;200000,"High"
)</f>
        <v>High</v>
      </c>
    </row>
    <row r="4234" spans="1:29" x14ac:dyDescent="0.25">
      <c r="A4234" s="1" t="s">
        <v>138</v>
      </c>
      <c r="B4234" s="1" t="s">
        <v>5854</v>
      </c>
      <c r="C4234" s="1" t="s">
        <v>5832</v>
      </c>
      <c r="D4234" s="2">
        <v>45431</v>
      </c>
      <c r="E4234">
        <v>498294</v>
      </c>
      <c r="F4234">
        <v>720</v>
      </c>
      <c r="G4234">
        <v>139479</v>
      </c>
      <c r="H4234" s="1" t="s">
        <v>5833</v>
      </c>
      <c r="I4234" s="1" t="s">
        <v>6782</v>
      </c>
      <c r="J4234" s="1" t="s">
        <v>6245</v>
      </c>
      <c r="K4234">
        <v>50</v>
      </c>
      <c r="L4234" s="1" t="s">
        <v>6246</v>
      </c>
      <c r="M4234" s="1" t="s">
        <v>6247</v>
      </c>
      <c r="N4234">
        <v>81367</v>
      </c>
      <c r="O4234" s="1" t="s">
        <v>6248</v>
      </c>
      <c r="P4234" s="2">
        <v>42887</v>
      </c>
      <c r="Q4234" s="2">
        <v>45442</v>
      </c>
      <c r="R4234" s="1" t="s">
        <v>6906</v>
      </c>
      <c r="S4234" s="1" t="s">
        <v>6918</v>
      </c>
      <c r="T4234" s="1" t="s">
        <v>14</v>
      </c>
      <c r="U4234">
        <v>8421</v>
      </c>
      <c r="V4234" s="1" t="s">
        <v>19</v>
      </c>
      <c r="W4234" s="1" t="s">
        <v>20</v>
      </c>
      <c r="X4234" s="2">
        <f t="shared" ca="1" si="66"/>
        <v>45937</v>
      </c>
      <c r="Y4234" s="1">
        <f ca="1">ROUND(YEARFRAC(Merge1[[#This Row],[Join_Date]],Merge1[[#This Row],[Today]], 3),0)</f>
        <v>8</v>
      </c>
      <c r="Z4234" s="1" t="str" cm="1">
        <f t="array" aca="1" ref="Z4234" ca="1">_xlfn.IFS(
   Merge1[[#This Row],[Customer Tenure]]&lt;=2,"New",
   Merge1[[#This Row],[Customer Tenure]]&lt;=5,"Emerging",
  Merge1[[#This Row],[Customer Tenure]]&lt;9,"Established",
   TRUE,"Loyal"
)</f>
        <v>Established</v>
      </c>
      <c r="AA4234" s="1" t="str" cm="1">
        <f t="array" ref="AA4234">_xlfn.IFS(Merge1[[#This Row],[Income]]&lt;=30000,"Low",Merge1[[#This Row],[Income]]&lt;=60000,"Medium",Merge1[[#This Row],[Income]]&lt;=100000,"High", Merge1[[#This Row],[Income]]&gt;100000," Premium")</f>
        <v>High</v>
      </c>
      <c r="AB4234" s="1" t="str" cm="1">
        <f t="array" ref="AB4234">_xlfn.IFS(Merge1[[#This Row],[Age]]&lt;= 28,"Gen Z", Merge1[[#This Row],[Age]]&lt;=44,"Millennials", Merge1[[#This Row],[Age]]&lt;=60,"Gen X", Merge1[[#This Row],[Age]]&gt;60,"Baby Boomers")</f>
        <v>Gen X</v>
      </c>
      <c r="AC4234" s="1" t="str" cm="1">
        <f t="array" ref="AC4234">_xlfn.IFS(
    Merge1[[#This Row],[Balance]]&lt;=50000,"Low",
    Merge1[[#This Row],[Balance]]&lt;=200000,"Medium",
    Merge1[[#This Row],[Balance]]&gt;200000,"High"
)</f>
        <v>High</v>
      </c>
    </row>
    <row r="4235" spans="1:29" x14ac:dyDescent="0.25">
      <c r="A4235" s="1" t="s">
        <v>341</v>
      </c>
      <c r="B4235" s="1" t="s">
        <v>6038</v>
      </c>
      <c r="C4235" s="1" t="s">
        <v>5846</v>
      </c>
      <c r="D4235" s="2">
        <v>43420</v>
      </c>
      <c r="E4235">
        <v>51717</v>
      </c>
      <c r="F4235">
        <v>371</v>
      </c>
      <c r="G4235">
        <v>0</v>
      </c>
      <c r="H4235" s="1" t="s">
        <v>5860</v>
      </c>
      <c r="I4235" s="1" t="s">
        <v>6724</v>
      </c>
      <c r="J4235" s="1" t="s">
        <v>6245</v>
      </c>
      <c r="K4235">
        <v>33</v>
      </c>
      <c r="L4235" s="1" t="s">
        <v>6246</v>
      </c>
      <c r="M4235" s="1" t="s">
        <v>6254</v>
      </c>
      <c r="N4235">
        <v>136400</v>
      </c>
      <c r="O4235" s="1" t="s">
        <v>6248</v>
      </c>
      <c r="P4235" s="2">
        <v>43463</v>
      </c>
      <c r="Q4235" s="2">
        <v>45682</v>
      </c>
      <c r="R4235" s="1" t="s">
        <v>6902</v>
      </c>
      <c r="S4235" s="1" t="s">
        <v>6908</v>
      </c>
      <c r="T4235" s="1" t="s">
        <v>23</v>
      </c>
      <c r="U4235">
        <v>3312</v>
      </c>
      <c r="V4235" s="1" t="s">
        <v>19</v>
      </c>
      <c r="W4235" s="1" t="s">
        <v>40</v>
      </c>
      <c r="X4235" s="2">
        <f t="shared" ca="1" si="66"/>
        <v>45937</v>
      </c>
      <c r="Y4235" s="1">
        <f ca="1">ROUND(YEARFRAC(Merge1[[#This Row],[Join_Date]],Merge1[[#This Row],[Today]], 3),0)</f>
        <v>7</v>
      </c>
      <c r="Z4235" s="1" t="str" cm="1">
        <f t="array" aca="1" ref="Z4235" ca="1">_xlfn.IFS(
   Merge1[[#This Row],[Customer Tenure]]&lt;=2,"New",
   Merge1[[#This Row],[Customer Tenure]]&lt;=5,"Emerging",
  Merge1[[#This Row],[Customer Tenure]]&lt;9,"Established",
   TRUE,"Loyal"
)</f>
        <v>Established</v>
      </c>
      <c r="AA4235" s="1" t="str" cm="1">
        <f t="array" ref="AA4235">_xlfn.IFS(Merge1[[#This Row],[Income]]&lt;=30000,"Low",Merge1[[#This Row],[Income]]&lt;=60000,"Medium",Merge1[[#This Row],[Income]]&lt;=100000,"High", Merge1[[#This Row],[Income]]&gt;100000," Premium")</f>
        <v xml:space="preserve"> Premium</v>
      </c>
      <c r="AB4235" s="1" t="str" cm="1">
        <f t="array" ref="AB4235">_xlfn.IFS(Merge1[[#This Row],[Age]]&lt;= 28,"Gen Z", Merge1[[#This Row],[Age]]&lt;=44,"Millennials", Merge1[[#This Row],[Age]]&lt;=60,"Gen X", Merge1[[#This Row],[Age]]&gt;60,"Baby Boomers")</f>
        <v>Millennials</v>
      </c>
      <c r="AC4235" s="1" t="str" cm="1">
        <f t="array" ref="AC4235">_xlfn.IFS(
    Merge1[[#This Row],[Balance]]&lt;=50000,"Low",
    Merge1[[#This Row],[Balance]]&lt;=200000,"Medium",
    Merge1[[#This Row],[Balance]]&gt;200000,"High"
)</f>
        <v>Medium</v>
      </c>
    </row>
    <row r="4236" spans="1:29" x14ac:dyDescent="0.25">
      <c r="A4236" s="1" t="s">
        <v>1492</v>
      </c>
      <c r="B4236" s="1" t="s">
        <v>5976</v>
      </c>
      <c r="C4236" s="1" t="s">
        <v>5842</v>
      </c>
      <c r="D4236" s="2">
        <v>44818</v>
      </c>
      <c r="E4236">
        <v>177826</v>
      </c>
      <c r="F4236">
        <v>722</v>
      </c>
      <c r="G4236">
        <v>0</v>
      </c>
      <c r="H4236" s="1" t="s">
        <v>5833</v>
      </c>
      <c r="I4236" s="1" t="s">
        <v>6719</v>
      </c>
      <c r="J4236" s="1" t="s">
        <v>6245</v>
      </c>
      <c r="K4236">
        <v>62</v>
      </c>
      <c r="L4236" s="1" t="s">
        <v>6241</v>
      </c>
      <c r="M4236" s="1" t="s">
        <v>6266</v>
      </c>
      <c r="N4236">
        <v>121757</v>
      </c>
      <c r="O4236" s="1" t="s">
        <v>6243</v>
      </c>
      <c r="P4236" s="2">
        <v>42284</v>
      </c>
      <c r="Q4236" s="2">
        <v>45800</v>
      </c>
      <c r="R4236" s="1" t="s">
        <v>6906</v>
      </c>
      <c r="S4236" s="1" t="s">
        <v>6907</v>
      </c>
      <c r="T4236" s="1" t="s">
        <v>14</v>
      </c>
      <c r="U4236">
        <v>6955</v>
      </c>
      <c r="V4236" s="1" t="s">
        <v>15</v>
      </c>
      <c r="W4236" s="1" t="s">
        <v>16</v>
      </c>
      <c r="X4236" s="2">
        <f t="shared" ca="1" si="66"/>
        <v>45937</v>
      </c>
      <c r="Y4236" s="1">
        <f ca="1">ROUND(YEARFRAC(Merge1[[#This Row],[Join_Date]],Merge1[[#This Row],[Today]], 3),0)</f>
        <v>10</v>
      </c>
      <c r="Z4236" s="1" t="str" cm="1">
        <f t="array" aca="1" ref="Z4236" ca="1">_xlfn.IFS(
   Merge1[[#This Row],[Customer Tenure]]&lt;=2,"New",
   Merge1[[#This Row],[Customer Tenure]]&lt;=5,"Emerging",
  Merge1[[#This Row],[Customer Tenure]]&lt;9,"Established",
   TRUE,"Loyal"
)</f>
        <v>Loyal</v>
      </c>
      <c r="AA4236" s="1" t="str" cm="1">
        <f t="array" ref="AA4236">_xlfn.IFS(Merge1[[#This Row],[Income]]&lt;=30000,"Low",Merge1[[#This Row],[Income]]&lt;=60000,"Medium",Merge1[[#This Row],[Income]]&lt;=100000,"High", Merge1[[#This Row],[Income]]&gt;100000," Premium")</f>
        <v xml:space="preserve"> Premium</v>
      </c>
      <c r="AB4236" s="1" t="str" cm="1">
        <f t="array" ref="AB4236">_xlfn.IFS(Merge1[[#This Row],[Age]]&lt;= 28,"Gen Z", Merge1[[#This Row],[Age]]&lt;=44,"Millennials", Merge1[[#This Row],[Age]]&lt;=60,"Gen X", Merge1[[#This Row],[Age]]&gt;60,"Baby Boomers")</f>
        <v>Baby Boomers</v>
      </c>
      <c r="AC4236" s="1" t="str" cm="1">
        <f t="array" ref="AC4236">_xlfn.IFS(
    Merge1[[#This Row],[Balance]]&lt;=50000,"Low",
    Merge1[[#This Row],[Balance]]&lt;=200000,"Medium",
    Merge1[[#This Row],[Balance]]&gt;200000,"High"
)</f>
        <v>Medium</v>
      </c>
    </row>
    <row r="4237" spans="1:29" x14ac:dyDescent="0.25">
      <c r="A4237" s="1" t="s">
        <v>322</v>
      </c>
      <c r="B4237" s="1" t="s">
        <v>6033</v>
      </c>
      <c r="C4237" s="1" t="s">
        <v>5835</v>
      </c>
      <c r="D4237" s="2">
        <v>42728</v>
      </c>
      <c r="E4237">
        <v>25517</v>
      </c>
      <c r="F4237">
        <v>510</v>
      </c>
      <c r="G4237">
        <v>0</v>
      </c>
      <c r="H4237" s="1" t="s">
        <v>5833</v>
      </c>
      <c r="I4237" s="1" t="s">
        <v>6517</v>
      </c>
      <c r="J4237" s="1" t="s">
        <v>6240</v>
      </c>
      <c r="K4237">
        <v>46</v>
      </c>
      <c r="L4237" s="1" t="s">
        <v>6256</v>
      </c>
      <c r="M4237" s="1" t="s">
        <v>6247</v>
      </c>
      <c r="N4237">
        <v>32857</v>
      </c>
      <c r="O4237" s="1" t="s">
        <v>6243</v>
      </c>
      <c r="P4237" s="2">
        <v>44799</v>
      </c>
      <c r="Q4237" s="2">
        <v>45655</v>
      </c>
      <c r="R4237" s="1" t="s">
        <v>6904</v>
      </c>
      <c r="S4237" s="1" t="s">
        <v>6916</v>
      </c>
      <c r="T4237" s="1" t="s">
        <v>14</v>
      </c>
      <c r="U4237">
        <v>2312</v>
      </c>
      <c r="V4237" s="1" t="s">
        <v>19</v>
      </c>
      <c r="W4237" s="1" t="s">
        <v>40</v>
      </c>
      <c r="X4237" s="2">
        <f t="shared" ca="1" si="66"/>
        <v>45937</v>
      </c>
      <c r="Y4237" s="1">
        <f ca="1">ROUND(YEARFRAC(Merge1[[#This Row],[Join_Date]],Merge1[[#This Row],[Today]], 3),0)</f>
        <v>3</v>
      </c>
      <c r="Z4237" s="1" t="str" cm="1">
        <f t="array" aca="1" ref="Z4237" ca="1">_xlfn.IFS(
   Merge1[[#This Row],[Customer Tenure]]&lt;=2,"New",
   Merge1[[#This Row],[Customer Tenure]]&lt;=5,"Emerging",
  Merge1[[#This Row],[Customer Tenure]]&lt;9,"Established",
   TRUE,"Loyal"
)</f>
        <v>Emerging</v>
      </c>
      <c r="AA4237" s="1" t="str" cm="1">
        <f t="array" ref="AA4237">_xlfn.IFS(Merge1[[#This Row],[Income]]&lt;=30000,"Low",Merge1[[#This Row],[Income]]&lt;=60000,"Medium",Merge1[[#This Row],[Income]]&lt;=100000,"High", Merge1[[#This Row],[Income]]&gt;100000," Premium")</f>
        <v>Medium</v>
      </c>
      <c r="AB4237" s="1" t="str" cm="1">
        <f t="array" ref="AB4237">_xlfn.IFS(Merge1[[#This Row],[Age]]&lt;= 28,"Gen Z", Merge1[[#This Row],[Age]]&lt;=44,"Millennials", Merge1[[#This Row],[Age]]&lt;=60,"Gen X", Merge1[[#This Row],[Age]]&gt;60,"Baby Boomers")</f>
        <v>Gen X</v>
      </c>
      <c r="AC4237" s="1" t="str" cm="1">
        <f t="array" ref="AC4237">_xlfn.IFS(
    Merge1[[#This Row],[Balance]]&lt;=50000,"Low",
    Merge1[[#This Row],[Balance]]&lt;=200000,"Medium",
    Merge1[[#This Row],[Balance]]&gt;200000,"High"
)</f>
        <v>Low</v>
      </c>
    </row>
    <row r="4238" spans="1:29" x14ac:dyDescent="0.25">
      <c r="A4238" s="1" t="s">
        <v>595</v>
      </c>
      <c r="B4238" s="1" t="s">
        <v>5841</v>
      </c>
      <c r="C4238" s="1" t="s">
        <v>5842</v>
      </c>
      <c r="D4238" s="2">
        <v>43869</v>
      </c>
      <c r="E4238">
        <v>207574</v>
      </c>
      <c r="F4238">
        <v>803</v>
      </c>
      <c r="G4238">
        <v>0</v>
      </c>
      <c r="H4238" s="1" t="s">
        <v>5833</v>
      </c>
      <c r="I4238" s="1" t="s">
        <v>6388</v>
      </c>
      <c r="J4238" s="1" t="s">
        <v>6245</v>
      </c>
      <c r="K4238">
        <v>29</v>
      </c>
      <c r="L4238" s="1" t="s">
        <v>6241</v>
      </c>
      <c r="M4238" s="1" t="s">
        <v>6262</v>
      </c>
      <c r="N4238">
        <v>131785</v>
      </c>
      <c r="O4238" s="1" t="s">
        <v>6248</v>
      </c>
      <c r="P4238" s="2">
        <v>44077</v>
      </c>
      <c r="Q4238" s="2">
        <v>45439</v>
      </c>
      <c r="R4238" s="1" t="s">
        <v>6906</v>
      </c>
      <c r="S4238" s="1" t="s">
        <v>6918</v>
      </c>
      <c r="T4238" s="1" t="s">
        <v>28</v>
      </c>
      <c r="U4238">
        <v>6295</v>
      </c>
      <c r="V4238" s="1" t="s">
        <v>10</v>
      </c>
      <c r="W4238" s="1" t="s">
        <v>106</v>
      </c>
      <c r="X4238" s="2">
        <f t="shared" ca="1" si="66"/>
        <v>45937</v>
      </c>
      <c r="Y4238" s="1">
        <f ca="1">ROUND(YEARFRAC(Merge1[[#This Row],[Join_Date]],Merge1[[#This Row],[Today]], 3),0)</f>
        <v>5</v>
      </c>
      <c r="Z4238" s="1" t="str" cm="1">
        <f t="array" aca="1" ref="Z4238" ca="1">_xlfn.IFS(
   Merge1[[#This Row],[Customer Tenure]]&lt;=2,"New",
   Merge1[[#This Row],[Customer Tenure]]&lt;=5,"Emerging",
  Merge1[[#This Row],[Customer Tenure]]&lt;9,"Established",
   TRUE,"Loyal"
)</f>
        <v>Emerging</v>
      </c>
      <c r="AA4238" s="1" t="str" cm="1">
        <f t="array" ref="AA4238">_xlfn.IFS(Merge1[[#This Row],[Income]]&lt;=30000,"Low",Merge1[[#This Row],[Income]]&lt;=60000,"Medium",Merge1[[#This Row],[Income]]&lt;=100000,"High", Merge1[[#This Row],[Income]]&gt;100000," Premium")</f>
        <v xml:space="preserve"> Premium</v>
      </c>
      <c r="AB4238" s="1" t="str" cm="1">
        <f t="array" ref="AB4238">_xlfn.IFS(Merge1[[#This Row],[Age]]&lt;= 28,"Gen Z", Merge1[[#This Row],[Age]]&lt;=44,"Millennials", Merge1[[#This Row],[Age]]&lt;=60,"Gen X", Merge1[[#This Row],[Age]]&gt;60,"Baby Boomers")</f>
        <v>Millennials</v>
      </c>
      <c r="AC4238" s="1" t="str" cm="1">
        <f t="array" ref="AC4238">_xlfn.IFS(
    Merge1[[#This Row],[Balance]]&lt;=50000,"Low",
    Merge1[[#This Row],[Balance]]&lt;=200000,"Medium",
    Merge1[[#This Row],[Balance]]&gt;200000,"High"
)</f>
        <v>High</v>
      </c>
    </row>
    <row r="4239" spans="1:29" x14ac:dyDescent="0.25">
      <c r="A4239" s="1" t="s">
        <v>905</v>
      </c>
      <c r="B4239" s="1" t="s">
        <v>5957</v>
      </c>
      <c r="C4239" s="1" t="s">
        <v>5846</v>
      </c>
      <c r="D4239" s="2">
        <v>44994</v>
      </c>
      <c r="E4239">
        <v>303602</v>
      </c>
      <c r="F4239">
        <v>670</v>
      </c>
      <c r="G4239">
        <v>0</v>
      </c>
      <c r="H4239" s="1" t="s">
        <v>5833</v>
      </c>
      <c r="I4239" s="1" t="s">
        <v>6563</v>
      </c>
      <c r="J4239" s="1" t="s">
        <v>6240</v>
      </c>
      <c r="K4239">
        <v>54</v>
      </c>
      <c r="L4239" s="1" t="s">
        <v>6260</v>
      </c>
      <c r="M4239" s="1" t="s">
        <v>6247</v>
      </c>
      <c r="N4239">
        <v>28712</v>
      </c>
      <c r="O4239" s="1" t="s">
        <v>6243</v>
      </c>
      <c r="P4239" s="2">
        <v>43294</v>
      </c>
      <c r="Q4239" s="2">
        <v>45294</v>
      </c>
      <c r="R4239" s="1" t="s">
        <v>6902</v>
      </c>
      <c r="S4239" s="1" t="s">
        <v>6903</v>
      </c>
      <c r="T4239" s="1" t="s">
        <v>28</v>
      </c>
      <c r="U4239">
        <v>4976</v>
      </c>
      <c r="V4239" s="1" t="s">
        <v>15</v>
      </c>
      <c r="W4239" s="1" t="s">
        <v>55</v>
      </c>
      <c r="X4239" s="2">
        <f t="shared" ca="1" si="66"/>
        <v>45937</v>
      </c>
      <c r="Y4239" s="1">
        <f ca="1">ROUND(YEARFRAC(Merge1[[#This Row],[Join_Date]],Merge1[[#This Row],[Today]], 3),0)</f>
        <v>7</v>
      </c>
      <c r="Z4239" s="1" t="str" cm="1">
        <f t="array" aca="1" ref="Z4239" ca="1">_xlfn.IFS(
   Merge1[[#This Row],[Customer Tenure]]&lt;=2,"New",
   Merge1[[#This Row],[Customer Tenure]]&lt;=5,"Emerging",
  Merge1[[#This Row],[Customer Tenure]]&lt;9,"Established",
   TRUE,"Loyal"
)</f>
        <v>Established</v>
      </c>
      <c r="AA4239" s="1" t="str" cm="1">
        <f t="array" ref="AA4239">_xlfn.IFS(Merge1[[#This Row],[Income]]&lt;=30000,"Low",Merge1[[#This Row],[Income]]&lt;=60000,"Medium",Merge1[[#This Row],[Income]]&lt;=100000,"High", Merge1[[#This Row],[Income]]&gt;100000," Premium")</f>
        <v>Low</v>
      </c>
      <c r="AB4239" s="1" t="str" cm="1">
        <f t="array" ref="AB4239">_xlfn.IFS(Merge1[[#This Row],[Age]]&lt;= 28,"Gen Z", Merge1[[#This Row],[Age]]&lt;=44,"Millennials", Merge1[[#This Row],[Age]]&lt;=60,"Gen X", Merge1[[#This Row],[Age]]&gt;60,"Baby Boomers")</f>
        <v>Gen X</v>
      </c>
      <c r="AC4239" s="1" t="str" cm="1">
        <f t="array" ref="AC4239">_xlfn.IFS(
    Merge1[[#This Row],[Balance]]&lt;=50000,"Low",
    Merge1[[#This Row],[Balance]]&lt;=200000,"Medium",
    Merge1[[#This Row],[Balance]]&gt;200000,"High"
)</f>
        <v>High</v>
      </c>
    </row>
    <row r="4240" spans="1:29" x14ac:dyDescent="0.25">
      <c r="A4240" s="1" t="s">
        <v>438</v>
      </c>
      <c r="B4240" s="1" t="s">
        <v>5998</v>
      </c>
      <c r="C4240" s="1" t="s">
        <v>5832</v>
      </c>
      <c r="D4240" s="2">
        <v>42633</v>
      </c>
      <c r="E4240">
        <v>192816</v>
      </c>
      <c r="F4240">
        <v>768</v>
      </c>
      <c r="G4240">
        <v>371378</v>
      </c>
      <c r="H4240" s="1" t="s">
        <v>5833</v>
      </c>
      <c r="I4240" s="1" t="s">
        <v>6793</v>
      </c>
      <c r="J4240" s="1" t="s">
        <v>6245</v>
      </c>
      <c r="K4240">
        <v>23</v>
      </c>
      <c r="L4240" s="1" t="s">
        <v>6260</v>
      </c>
      <c r="M4240" s="1" t="s">
        <v>6266</v>
      </c>
      <c r="N4240">
        <v>131453</v>
      </c>
      <c r="O4240" s="1" t="s">
        <v>6243</v>
      </c>
      <c r="P4240" s="2">
        <v>44692</v>
      </c>
      <c r="Q4240" s="2">
        <v>45657</v>
      </c>
      <c r="R4240" s="1" t="s">
        <v>6904</v>
      </c>
      <c r="S4240" s="1" t="s">
        <v>6916</v>
      </c>
      <c r="T4240" s="1" t="s">
        <v>14</v>
      </c>
      <c r="U4240">
        <v>3736</v>
      </c>
      <c r="V4240" s="1" t="s">
        <v>10</v>
      </c>
      <c r="W4240" s="1" t="s">
        <v>11</v>
      </c>
      <c r="X4240" s="2">
        <f t="shared" ca="1" si="66"/>
        <v>45937</v>
      </c>
      <c r="Y4240" s="1">
        <f ca="1">ROUND(YEARFRAC(Merge1[[#This Row],[Join_Date]],Merge1[[#This Row],[Today]], 3),0)</f>
        <v>3</v>
      </c>
      <c r="Z4240" s="1" t="str" cm="1">
        <f t="array" aca="1" ref="Z4240" ca="1">_xlfn.IFS(
   Merge1[[#This Row],[Customer Tenure]]&lt;=2,"New",
   Merge1[[#This Row],[Customer Tenure]]&lt;=5,"Emerging",
  Merge1[[#This Row],[Customer Tenure]]&lt;9,"Established",
   TRUE,"Loyal"
)</f>
        <v>Emerging</v>
      </c>
      <c r="AA4240" s="1" t="str" cm="1">
        <f t="array" ref="AA4240">_xlfn.IFS(Merge1[[#This Row],[Income]]&lt;=30000,"Low",Merge1[[#This Row],[Income]]&lt;=60000,"Medium",Merge1[[#This Row],[Income]]&lt;=100000,"High", Merge1[[#This Row],[Income]]&gt;100000," Premium")</f>
        <v xml:space="preserve"> Premium</v>
      </c>
      <c r="AB4240" s="1" t="str" cm="1">
        <f t="array" ref="AB4240">_xlfn.IFS(Merge1[[#This Row],[Age]]&lt;= 28,"Gen Z", Merge1[[#This Row],[Age]]&lt;=44,"Millennials", Merge1[[#This Row],[Age]]&lt;=60,"Gen X", Merge1[[#This Row],[Age]]&gt;60,"Baby Boomers")</f>
        <v>Gen Z</v>
      </c>
      <c r="AC4240" s="1" t="str" cm="1">
        <f t="array" ref="AC4240">_xlfn.IFS(
    Merge1[[#This Row],[Balance]]&lt;=50000,"Low",
    Merge1[[#This Row],[Balance]]&lt;=200000,"Medium",
    Merge1[[#This Row],[Balance]]&gt;200000,"High"
)</f>
        <v>Medium</v>
      </c>
    </row>
    <row r="4241" spans="1:29" x14ac:dyDescent="0.25">
      <c r="A4241" s="1" t="s">
        <v>1558</v>
      </c>
      <c r="B4241" s="1" t="s">
        <v>5953</v>
      </c>
      <c r="C4241" s="1" t="s">
        <v>5842</v>
      </c>
      <c r="D4241" s="2">
        <v>45395</v>
      </c>
      <c r="E4241">
        <v>268620</v>
      </c>
      <c r="F4241">
        <v>747</v>
      </c>
      <c r="G4241">
        <v>0</v>
      </c>
      <c r="H4241" s="1" t="s">
        <v>5833</v>
      </c>
      <c r="I4241" s="1" t="s">
        <v>6311</v>
      </c>
      <c r="J4241" s="1" t="s">
        <v>6245</v>
      </c>
      <c r="K4241">
        <v>53</v>
      </c>
      <c r="L4241" s="1" t="s">
        <v>6246</v>
      </c>
      <c r="M4241" s="1" t="s">
        <v>6266</v>
      </c>
      <c r="N4241">
        <v>175650</v>
      </c>
      <c r="O4241" s="1" t="s">
        <v>6243</v>
      </c>
      <c r="P4241" s="2">
        <v>44427</v>
      </c>
      <c r="Q4241" s="2">
        <v>45395</v>
      </c>
      <c r="R4241" s="1" t="s">
        <v>6893</v>
      </c>
      <c r="S4241" s="1" t="s">
        <v>6911</v>
      </c>
      <c r="T4241" s="1" t="s">
        <v>14</v>
      </c>
      <c r="U4241">
        <v>2052</v>
      </c>
      <c r="V4241" s="1" t="s">
        <v>15</v>
      </c>
      <c r="W4241" s="1" t="s">
        <v>25</v>
      </c>
      <c r="X4241" s="2">
        <f t="shared" ca="1" si="66"/>
        <v>45937</v>
      </c>
      <c r="Y4241" s="1">
        <f ca="1">ROUND(YEARFRAC(Merge1[[#This Row],[Join_Date]],Merge1[[#This Row],[Today]], 3),0)</f>
        <v>4</v>
      </c>
      <c r="Z4241" s="1" t="str" cm="1">
        <f t="array" aca="1" ref="Z4241" ca="1">_xlfn.IFS(
   Merge1[[#This Row],[Customer Tenure]]&lt;=2,"New",
   Merge1[[#This Row],[Customer Tenure]]&lt;=5,"Emerging",
  Merge1[[#This Row],[Customer Tenure]]&lt;9,"Established",
   TRUE,"Loyal"
)</f>
        <v>Emerging</v>
      </c>
      <c r="AA4241" s="1" t="str" cm="1">
        <f t="array" ref="AA4241">_xlfn.IFS(Merge1[[#This Row],[Income]]&lt;=30000,"Low",Merge1[[#This Row],[Income]]&lt;=60000,"Medium",Merge1[[#This Row],[Income]]&lt;=100000,"High", Merge1[[#This Row],[Income]]&gt;100000," Premium")</f>
        <v xml:space="preserve"> Premium</v>
      </c>
      <c r="AB4241" s="1" t="str" cm="1">
        <f t="array" ref="AB4241">_xlfn.IFS(Merge1[[#This Row],[Age]]&lt;= 28,"Gen Z", Merge1[[#This Row],[Age]]&lt;=44,"Millennials", Merge1[[#This Row],[Age]]&lt;=60,"Gen X", Merge1[[#This Row],[Age]]&gt;60,"Baby Boomers")</f>
        <v>Gen X</v>
      </c>
      <c r="AC4241" s="1" t="str" cm="1">
        <f t="array" ref="AC4241">_xlfn.IFS(
    Merge1[[#This Row],[Balance]]&lt;=50000,"Low",
    Merge1[[#This Row],[Balance]]&lt;=200000,"Medium",
    Merge1[[#This Row],[Balance]]&gt;200000,"High"
)</f>
        <v>High</v>
      </c>
    </row>
    <row r="4242" spans="1:29" x14ac:dyDescent="0.25">
      <c r="A4242" s="1" t="s">
        <v>373</v>
      </c>
      <c r="B4242" s="1" t="s">
        <v>5845</v>
      </c>
      <c r="C4242" s="1" t="s">
        <v>5846</v>
      </c>
      <c r="D4242" s="2">
        <v>45493</v>
      </c>
      <c r="E4242">
        <v>487025</v>
      </c>
      <c r="F4242">
        <v>381</v>
      </c>
      <c r="G4242">
        <v>0</v>
      </c>
      <c r="H4242" s="1" t="s">
        <v>5833</v>
      </c>
      <c r="I4242" s="1" t="s">
        <v>6642</v>
      </c>
      <c r="J4242" s="1" t="s">
        <v>6240</v>
      </c>
      <c r="K4242">
        <v>34</v>
      </c>
      <c r="L4242" s="1" t="s">
        <v>6256</v>
      </c>
      <c r="M4242" s="1" t="s">
        <v>6242</v>
      </c>
      <c r="N4242">
        <v>145150</v>
      </c>
      <c r="O4242" s="1" t="s">
        <v>6243</v>
      </c>
      <c r="P4242" s="2">
        <v>44714</v>
      </c>
      <c r="Q4242" s="2">
        <v>45403</v>
      </c>
      <c r="R4242" s="1" t="s">
        <v>6893</v>
      </c>
      <c r="S4242" s="1" t="s">
        <v>6911</v>
      </c>
      <c r="T4242" s="1" t="s">
        <v>28</v>
      </c>
      <c r="U4242">
        <v>8724</v>
      </c>
      <c r="V4242" s="1" t="s">
        <v>15</v>
      </c>
      <c r="W4242" s="1" t="s">
        <v>16</v>
      </c>
      <c r="X4242" s="2">
        <f t="shared" ca="1" si="66"/>
        <v>45937</v>
      </c>
      <c r="Y4242" s="1">
        <f ca="1">ROUND(YEARFRAC(Merge1[[#This Row],[Join_Date]],Merge1[[#This Row],[Today]], 3),0)</f>
        <v>3</v>
      </c>
      <c r="Z4242" s="1" t="str" cm="1">
        <f t="array" aca="1" ref="Z4242" ca="1">_xlfn.IFS(
   Merge1[[#This Row],[Customer Tenure]]&lt;=2,"New",
   Merge1[[#This Row],[Customer Tenure]]&lt;=5,"Emerging",
  Merge1[[#This Row],[Customer Tenure]]&lt;9,"Established",
   TRUE,"Loyal"
)</f>
        <v>Emerging</v>
      </c>
      <c r="AA4242" s="1" t="str" cm="1">
        <f t="array" ref="AA4242">_xlfn.IFS(Merge1[[#This Row],[Income]]&lt;=30000,"Low",Merge1[[#This Row],[Income]]&lt;=60000,"Medium",Merge1[[#This Row],[Income]]&lt;=100000,"High", Merge1[[#This Row],[Income]]&gt;100000," Premium")</f>
        <v xml:space="preserve"> Premium</v>
      </c>
      <c r="AB4242" s="1" t="str" cm="1">
        <f t="array" ref="AB4242">_xlfn.IFS(Merge1[[#This Row],[Age]]&lt;= 28,"Gen Z", Merge1[[#This Row],[Age]]&lt;=44,"Millennials", Merge1[[#This Row],[Age]]&lt;=60,"Gen X", Merge1[[#This Row],[Age]]&gt;60,"Baby Boomers")</f>
        <v>Millennials</v>
      </c>
      <c r="AC4242" s="1" t="str" cm="1">
        <f t="array" ref="AC4242">_xlfn.IFS(
    Merge1[[#This Row],[Balance]]&lt;=50000,"Low",
    Merge1[[#This Row],[Balance]]&lt;=200000,"Medium",
    Merge1[[#This Row],[Balance]]&gt;200000,"High"
)</f>
        <v>High</v>
      </c>
    </row>
    <row r="4243" spans="1:29" x14ac:dyDescent="0.25">
      <c r="A4243" s="1" t="s">
        <v>1219</v>
      </c>
      <c r="B4243" s="1" t="s">
        <v>6129</v>
      </c>
      <c r="C4243" s="1" t="s">
        <v>5835</v>
      </c>
      <c r="D4243" s="2">
        <v>45889</v>
      </c>
      <c r="E4243">
        <v>495654</v>
      </c>
      <c r="F4243">
        <v>812</v>
      </c>
      <c r="G4243">
        <v>361004</v>
      </c>
      <c r="H4243" s="1" t="s">
        <v>5833</v>
      </c>
      <c r="I4243" s="1" t="s">
        <v>6387</v>
      </c>
      <c r="J4243" s="1" t="s">
        <v>6245</v>
      </c>
      <c r="K4243">
        <v>26</v>
      </c>
      <c r="L4243" s="1" t="s">
        <v>6256</v>
      </c>
      <c r="M4243" s="1" t="s">
        <v>6266</v>
      </c>
      <c r="N4243">
        <v>177364</v>
      </c>
      <c r="O4243" s="1" t="s">
        <v>6243</v>
      </c>
      <c r="P4243" s="2">
        <v>44224</v>
      </c>
      <c r="Q4243" s="2">
        <v>45742</v>
      </c>
      <c r="R4243" s="1" t="s">
        <v>6899</v>
      </c>
      <c r="S4243" s="1" t="s">
        <v>6914</v>
      </c>
      <c r="T4243" s="1" t="s">
        <v>14</v>
      </c>
      <c r="U4243">
        <v>3008</v>
      </c>
      <c r="V4243" s="1" t="s">
        <v>10</v>
      </c>
      <c r="W4243" s="1" t="s">
        <v>106</v>
      </c>
      <c r="X4243" s="2">
        <f t="shared" ca="1" si="66"/>
        <v>45937</v>
      </c>
      <c r="Y4243" s="1">
        <f ca="1">ROUND(YEARFRAC(Merge1[[#This Row],[Join_Date]],Merge1[[#This Row],[Today]], 3),0)</f>
        <v>5</v>
      </c>
      <c r="Z4243" s="1" t="str" cm="1">
        <f t="array" aca="1" ref="Z4243" ca="1">_xlfn.IFS(
   Merge1[[#This Row],[Customer Tenure]]&lt;=2,"New",
   Merge1[[#This Row],[Customer Tenure]]&lt;=5,"Emerging",
  Merge1[[#This Row],[Customer Tenure]]&lt;9,"Established",
   TRUE,"Loyal"
)</f>
        <v>Emerging</v>
      </c>
      <c r="AA4243" s="1" t="str" cm="1">
        <f t="array" ref="AA4243">_xlfn.IFS(Merge1[[#This Row],[Income]]&lt;=30000,"Low",Merge1[[#This Row],[Income]]&lt;=60000,"Medium",Merge1[[#This Row],[Income]]&lt;=100000,"High", Merge1[[#This Row],[Income]]&gt;100000," Premium")</f>
        <v xml:space="preserve"> Premium</v>
      </c>
      <c r="AB4243" s="1" t="str" cm="1">
        <f t="array" ref="AB4243">_xlfn.IFS(Merge1[[#This Row],[Age]]&lt;= 28,"Gen Z", Merge1[[#This Row],[Age]]&lt;=44,"Millennials", Merge1[[#This Row],[Age]]&lt;=60,"Gen X", Merge1[[#This Row],[Age]]&gt;60,"Baby Boomers")</f>
        <v>Gen Z</v>
      </c>
      <c r="AC4243" s="1" t="str" cm="1">
        <f t="array" ref="AC4243">_xlfn.IFS(
    Merge1[[#This Row],[Balance]]&lt;=50000,"Low",
    Merge1[[#This Row],[Balance]]&lt;=200000,"Medium",
    Merge1[[#This Row],[Balance]]&gt;200000,"High"
)</f>
        <v>High</v>
      </c>
    </row>
    <row r="4244" spans="1:29" x14ac:dyDescent="0.25">
      <c r="A4244" s="1" t="s">
        <v>78</v>
      </c>
      <c r="B4244" s="1" t="s">
        <v>5901</v>
      </c>
      <c r="C4244" s="1" t="s">
        <v>5835</v>
      </c>
      <c r="D4244" s="2">
        <v>42948</v>
      </c>
      <c r="E4244">
        <v>233612</v>
      </c>
      <c r="F4244">
        <v>494</v>
      </c>
      <c r="G4244">
        <v>338245</v>
      </c>
      <c r="H4244" s="1" t="s">
        <v>5860</v>
      </c>
      <c r="I4244" s="1" t="s">
        <v>6752</v>
      </c>
      <c r="J4244" s="1" t="s">
        <v>6240</v>
      </c>
      <c r="K4244">
        <v>33</v>
      </c>
      <c r="L4244" s="1" t="s">
        <v>6241</v>
      </c>
      <c r="M4244" s="1" t="s">
        <v>6254</v>
      </c>
      <c r="N4244">
        <v>104878</v>
      </c>
      <c r="O4244" s="1" t="s">
        <v>6243</v>
      </c>
      <c r="P4244" s="2">
        <v>43523</v>
      </c>
      <c r="Q4244" s="2">
        <v>45662</v>
      </c>
      <c r="R4244" s="1" t="s">
        <v>6902</v>
      </c>
      <c r="S4244" s="1" t="s">
        <v>6908</v>
      </c>
      <c r="T4244" s="1" t="s">
        <v>28</v>
      </c>
      <c r="U4244">
        <v>7981</v>
      </c>
      <c r="V4244" s="1" t="s">
        <v>15</v>
      </c>
      <c r="W4244" s="1" t="s">
        <v>11</v>
      </c>
      <c r="X4244" s="2">
        <f t="shared" ca="1" si="66"/>
        <v>45937</v>
      </c>
      <c r="Y4244" s="1">
        <f ca="1">ROUND(YEARFRAC(Merge1[[#This Row],[Join_Date]],Merge1[[#This Row],[Today]], 3),0)</f>
        <v>7</v>
      </c>
      <c r="Z4244" s="1" t="str" cm="1">
        <f t="array" aca="1" ref="Z4244" ca="1">_xlfn.IFS(
   Merge1[[#This Row],[Customer Tenure]]&lt;=2,"New",
   Merge1[[#This Row],[Customer Tenure]]&lt;=5,"Emerging",
  Merge1[[#This Row],[Customer Tenure]]&lt;9,"Established",
   TRUE,"Loyal"
)</f>
        <v>Established</v>
      </c>
      <c r="AA4244" s="1" t="str" cm="1">
        <f t="array" ref="AA4244">_xlfn.IFS(Merge1[[#This Row],[Income]]&lt;=30000,"Low",Merge1[[#This Row],[Income]]&lt;=60000,"Medium",Merge1[[#This Row],[Income]]&lt;=100000,"High", Merge1[[#This Row],[Income]]&gt;100000," Premium")</f>
        <v xml:space="preserve"> Premium</v>
      </c>
      <c r="AB4244" s="1" t="str" cm="1">
        <f t="array" ref="AB4244">_xlfn.IFS(Merge1[[#This Row],[Age]]&lt;= 28,"Gen Z", Merge1[[#This Row],[Age]]&lt;=44,"Millennials", Merge1[[#This Row],[Age]]&lt;=60,"Gen X", Merge1[[#This Row],[Age]]&gt;60,"Baby Boomers")</f>
        <v>Millennials</v>
      </c>
      <c r="AC4244" s="1" t="str" cm="1">
        <f t="array" ref="AC4244">_xlfn.IFS(
    Merge1[[#This Row],[Balance]]&lt;=50000,"Low",
    Merge1[[#This Row],[Balance]]&lt;=200000,"Medium",
    Merge1[[#This Row],[Balance]]&gt;200000,"High"
)</f>
        <v>High</v>
      </c>
    </row>
    <row r="4245" spans="1:29" x14ac:dyDescent="0.25">
      <c r="A4245" s="1" t="s">
        <v>747</v>
      </c>
      <c r="B4245" s="1" t="s">
        <v>6175</v>
      </c>
      <c r="C4245" s="1" t="s">
        <v>5835</v>
      </c>
      <c r="D4245" s="2">
        <v>43082</v>
      </c>
      <c r="E4245">
        <v>52691</v>
      </c>
      <c r="F4245">
        <v>631</v>
      </c>
      <c r="G4245">
        <v>0</v>
      </c>
      <c r="H4245" s="1" t="s">
        <v>5833</v>
      </c>
      <c r="I4245" s="1" t="s">
        <v>6700</v>
      </c>
      <c r="J4245" s="1" t="s">
        <v>6245</v>
      </c>
      <c r="K4245">
        <v>58</v>
      </c>
      <c r="L4245" s="1" t="s">
        <v>6246</v>
      </c>
      <c r="M4245" s="1" t="s">
        <v>6257</v>
      </c>
      <c r="N4245">
        <v>188484</v>
      </c>
      <c r="O4245" s="1" t="s">
        <v>6243</v>
      </c>
      <c r="P4245" s="2">
        <v>45392</v>
      </c>
      <c r="Q4245" s="2">
        <v>45221</v>
      </c>
      <c r="R4245" s="1" t="s">
        <v>6912</v>
      </c>
      <c r="S4245" s="1" t="s">
        <v>6913</v>
      </c>
      <c r="T4245" s="1" t="s">
        <v>9</v>
      </c>
      <c r="U4245">
        <v>919</v>
      </c>
      <c r="V4245" s="1" t="s">
        <v>19</v>
      </c>
      <c r="W4245" s="1" t="s">
        <v>45</v>
      </c>
      <c r="X4245" s="2">
        <f t="shared" ca="1" si="66"/>
        <v>45937</v>
      </c>
      <c r="Y4245" s="1">
        <f ca="1">ROUND(YEARFRAC(Merge1[[#This Row],[Join_Date]],Merge1[[#This Row],[Today]], 3),0)</f>
        <v>1</v>
      </c>
      <c r="Z4245" s="1" t="str" cm="1">
        <f t="array" aca="1" ref="Z4245" ca="1">_xlfn.IFS(
   Merge1[[#This Row],[Customer Tenure]]&lt;=2,"New",
   Merge1[[#This Row],[Customer Tenure]]&lt;=5,"Emerging",
  Merge1[[#This Row],[Customer Tenure]]&lt;9,"Established",
   TRUE,"Loyal"
)</f>
        <v>New</v>
      </c>
      <c r="AA4245" s="1" t="str" cm="1">
        <f t="array" ref="AA4245">_xlfn.IFS(Merge1[[#This Row],[Income]]&lt;=30000,"Low",Merge1[[#This Row],[Income]]&lt;=60000,"Medium",Merge1[[#This Row],[Income]]&lt;=100000,"High", Merge1[[#This Row],[Income]]&gt;100000," Premium")</f>
        <v xml:space="preserve"> Premium</v>
      </c>
      <c r="AB4245" s="1" t="str" cm="1">
        <f t="array" ref="AB4245">_xlfn.IFS(Merge1[[#This Row],[Age]]&lt;= 28,"Gen Z", Merge1[[#This Row],[Age]]&lt;=44,"Millennials", Merge1[[#This Row],[Age]]&lt;=60,"Gen X", Merge1[[#This Row],[Age]]&gt;60,"Baby Boomers")</f>
        <v>Gen X</v>
      </c>
      <c r="AC4245" s="1" t="str" cm="1">
        <f t="array" ref="AC4245">_xlfn.IFS(
    Merge1[[#This Row],[Balance]]&lt;=50000,"Low",
    Merge1[[#This Row],[Balance]]&lt;=200000,"Medium",
    Merge1[[#This Row],[Balance]]&gt;200000,"High"
)</f>
        <v>Medium</v>
      </c>
    </row>
    <row r="4246" spans="1:29" x14ac:dyDescent="0.25">
      <c r="A4246" s="1" t="s">
        <v>1294</v>
      </c>
      <c r="B4246" s="1" t="s">
        <v>6179</v>
      </c>
      <c r="C4246" s="1" t="s">
        <v>5842</v>
      </c>
      <c r="D4246" s="2">
        <v>44714</v>
      </c>
      <c r="E4246">
        <v>423093</v>
      </c>
      <c r="F4246">
        <v>441</v>
      </c>
      <c r="G4246">
        <v>0</v>
      </c>
      <c r="H4246" s="1" t="s">
        <v>5833</v>
      </c>
      <c r="I4246" s="1" t="s">
        <v>6436</v>
      </c>
      <c r="J4246" s="1" t="s">
        <v>6240</v>
      </c>
      <c r="K4246">
        <v>43</v>
      </c>
      <c r="L4246" s="1" t="s">
        <v>6256</v>
      </c>
      <c r="M4246" s="1" t="s">
        <v>6251</v>
      </c>
      <c r="N4246">
        <v>81246</v>
      </c>
      <c r="O4246" s="1" t="s">
        <v>6248</v>
      </c>
      <c r="P4246" s="2">
        <v>44893</v>
      </c>
      <c r="Q4246" s="2">
        <v>45591</v>
      </c>
      <c r="R4246" s="1" t="s">
        <v>6912</v>
      </c>
      <c r="S4246" s="1" t="s">
        <v>6917</v>
      </c>
      <c r="T4246" s="1" t="s">
        <v>14</v>
      </c>
      <c r="U4246">
        <v>4143</v>
      </c>
      <c r="V4246" s="1" t="s">
        <v>10</v>
      </c>
      <c r="W4246" s="1" t="s">
        <v>11</v>
      </c>
      <c r="X4246" s="2">
        <f t="shared" ca="1" si="66"/>
        <v>45937</v>
      </c>
      <c r="Y4246" s="1">
        <f ca="1">ROUND(YEARFRAC(Merge1[[#This Row],[Join_Date]],Merge1[[#This Row],[Today]], 3),0)</f>
        <v>3</v>
      </c>
      <c r="Z4246" s="1" t="str" cm="1">
        <f t="array" aca="1" ref="Z4246" ca="1">_xlfn.IFS(
   Merge1[[#This Row],[Customer Tenure]]&lt;=2,"New",
   Merge1[[#This Row],[Customer Tenure]]&lt;=5,"Emerging",
  Merge1[[#This Row],[Customer Tenure]]&lt;9,"Established",
   TRUE,"Loyal"
)</f>
        <v>Emerging</v>
      </c>
      <c r="AA4246" s="1" t="str" cm="1">
        <f t="array" ref="AA4246">_xlfn.IFS(Merge1[[#This Row],[Income]]&lt;=30000,"Low",Merge1[[#This Row],[Income]]&lt;=60000,"Medium",Merge1[[#This Row],[Income]]&lt;=100000,"High", Merge1[[#This Row],[Income]]&gt;100000," Premium")</f>
        <v>High</v>
      </c>
      <c r="AB4246" s="1" t="str" cm="1">
        <f t="array" ref="AB4246">_xlfn.IFS(Merge1[[#This Row],[Age]]&lt;= 28,"Gen Z", Merge1[[#This Row],[Age]]&lt;=44,"Millennials", Merge1[[#This Row],[Age]]&lt;=60,"Gen X", Merge1[[#This Row],[Age]]&gt;60,"Baby Boomers")</f>
        <v>Millennials</v>
      </c>
      <c r="AC4246" s="1" t="str" cm="1">
        <f t="array" ref="AC4246">_xlfn.IFS(
    Merge1[[#This Row],[Balance]]&lt;=50000,"Low",
    Merge1[[#This Row],[Balance]]&lt;=200000,"Medium",
    Merge1[[#This Row],[Balance]]&gt;200000,"High"
)</f>
        <v>High</v>
      </c>
    </row>
    <row r="4247" spans="1:29" x14ac:dyDescent="0.25">
      <c r="A4247" s="1" t="s">
        <v>44</v>
      </c>
      <c r="B4247" s="1" t="s">
        <v>6138</v>
      </c>
      <c r="C4247" s="1" t="s">
        <v>5842</v>
      </c>
      <c r="D4247" s="2">
        <v>42705</v>
      </c>
      <c r="E4247">
        <v>378669</v>
      </c>
      <c r="F4247">
        <v>726</v>
      </c>
      <c r="G4247">
        <v>0</v>
      </c>
      <c r="H4247" s="1" t="s">
        <v>5850</v>
      </c>
      <c r="I4247" s="1" t="s">
        <v>6677</v>
      </c>
      <c r="J4247" s="1" t="s">
        <v>6240</v>
      </c>
      <c r="K4247">
        <v>48</v>
      </c>
      <c r="L4247" s="1" t="s">
        <v>6241</v>
      </c>
      <c r="M4247" s="1" t="s">
        <v>6262</v>
      </c>
      <c r="N4247">
        <v>152632</v>
      </c>
      <c r="O4247" s="1" t="s">
        <v>6243</v>
      </c>
      <c r="P4247" s="2">
        <v>43154</v>
      </c>
      <c r="Q4247" s="2">
        <v>45739</v>
      </c>
      <c r="R4247" s="1" t="s">
        <v>6899</v>
      </c>
      <c r="S4247" s="1" t="s">
        <v>6914</v>
      </c>
      <c r="T4247" s="1" t="s">
        <v>28</v>
      </c>
      <c r="U4247">
        <v>1890</v>
      </c>
      <c r="V4247" s="1" t="s">
        <v>15</v>
      </c>
      <c r="W4247" s="1" t="s">
        <v>55</v>
      </c>
      <c r="X4247" s="2">
        <f t="shared" ca="1" si="66"/>
        <v>45937</v>
      </c>
      <c r="Y4247" s="1">
        <f ca="1">ROUND(YEARFRAC(Merge1[[#This Row],[Join_Date]],Merge1[[#This Row],[Today]], 3),0)</f>
        <v>8</v>
      </c>
      <c r="Z4247" s="1" t="str" cm="1">
        <f t="array" aca="1" ref="Z4247" ca="1">_xlfn.IFS(
   Merge1[[#This Row],[Customer Tenure]]&lt;=2,"New",
   Merge1[[#This Row],[Customer Tenure]]&lt;=5,"Emerging",
  Merge1[[#This Row],[Customer Tenure]]&lt;9,"Established",
   TRUE,"Loyal"
)</f>
        <v>Established</v>
      </c>
      <c r="AA4247" s="1" t="str" cm="1">
        <f t="array" ref="AA4247">_xlfn.IFS(Merge1[[#This Row],[Income]]&lt;=30000,"Low",Merge1[[#This Row],[Income]]&lt;=60000,"Medium",Merge1[[#This Row],[Income]]&lt;=100000,"High", Merge1[[#This Row],[Income]]&gt;100000," Premium")</f>
        <v xml:space="preserve"> Premium</v>
      </c>
      <c r="AB4247" s="1" t="str" cm="1">
        <f t="array" ref="AB4247">_xlfn.IFS(Merge1[[#This Row],[Age]]&lt;= 28,"Gen Z", Merge1[[#This Row],[Age]]&lt;=44,"Millennials", Merge1[[#This Row],[Age]]&lt;=60,"Gen X", Merge1[[#This Row],[Age]]&gt;60,"Baby Boomers")</f>
        <v>Gen X</v>
      </c>
      <c r="AC4247" s="1" t="str" cm="1">
        <f t="array" ref="AC4247">_xlfn.IFS(
    Merge1[[#This Row],[Balance]]&lt;=50000,"Low",
    Merge1[[#This Row],[Balance]]&lt;=200000,"Medium",
    Merge1[[#This Row],[Balance]]&gt;200000,"High"
)</f>
        <v>High</v>
      </c>
    </row>
    <row r="4248" spans="1:29" x14ac:dyDescent="0.25">
      <c r="A4248" s="1" t="s">
        <v>1363</v>
      </c>
      <c r="B4248" s="1" t="s">
        <v>5940</v>
      </c>
      <c r="C4248" s="1" t="s">
        <v>5846</v>
      </c>
      <c r="D4248" s="2">
        <v>43925</v>
      </c>
      <c r="E4248">
        <v>14955</v>
      </c>
      <c r="F4248">
        <v>414</v>
      </c>
      <c r="G4248">
        <v>0</v>
      </c>
      <c r="H4248" s="1" t="s">
        <v>5833</v>
      </c>
      <c r="I4248" s="1" t="s">
        <v>6385</v>
      </c>
      <c r="J4248" s="1" t="s">
        <v>6245</v>
      </c>
      <c r="K4248">
        <v>70</v>
      </c>
      <c r="L4248" s="1" t="s">
        <v>6256</v>
      </c>
      <c r="M4248" s="1" t="s">
        <v>6254</v>
      </c>
      <c r="N4248">
        <v>184202</v>
      </c>
      <c r="O4248" s="1" t="s">
        <v>6243</v>
      </c>
      <c r="P4248" s="2">
        <v>42940</v>
      </c>
      <c r="Q4248" s="2">
        <v>45706</v>
      </c>
      <c r="R4248" s="1" t="s">
        <v>6885</v>
      </c>
      <c r="S4248" s="1" t="s">
        <v>6896</v>
      </c>
      <c r="T4248" s="1" t="s">
        <v>14</v>
      </c>
      <c r="U4248">
        <v>2570</v>
      </c>
      <c r="V4248" s="1" t="s">
        <v>19</v>
      </c>
      <c r="W4248" s="1" t="s">
        <v>20</v>
      </c>
      <c r="X4248" s="2">
        <f t="shared" ca="1" si="66"/>
        <v>45937</v>
      </c>
      <c r="Y4248" s="1">
        <f ca="1">ROUND(YEARFRAC(Merge1[[#This Row],[Join_Date]],Merge1[[#This Row],[Today]], 3),0)</f>
        <v>8</v>
      </c>
      <c r="Z4248" s="1" t="str" cm="1">
        <f t="array" aca="1" ref="Z4248" ca="1">_xlfn.IFS(
   Merge1[[#This Row],[Customer Tenure]]&lt;=2,"New",
   Merge1[[#This Row],[Customer Tenure]]&lt;=5,"Emerging",
  Merge1[[#This Row],[Customer Tenure]]&lt;9,"Established",
   TRUE,"Loyal"
)</f>
        <v>Established</v>
      </c>
      <c r="AA4248" s="1" t="str" cm="1">
        <f t="array" ref="AA4248">_xlfn.IFS(Merge1[[#This Row],[Income]]&lt;=30000,"Low",Merge1[[#This Row],[Income]]&lt;=60000,"Medium",Merge1[[#This Row],[Income]]&lt;=100000,"High", Merge1[[#This Row],[Income]]&gt;100000," Premium")</f>
        <v xml:space="preserve"> Premium</v>
      </c>
      <c r="AB4248" s="1" t="str" cm="1">
        <f t="array" ref="AB4248">_xlfn.IFS(Merge1[[#This Row],[Age]]&lt;= 28,"Gen Z", Merge1[[#This Row],[Age]]&lt;=44,"Millennials", Merge1[[#This Row],[Age]]&lt;=60,"Gen X", Merge1[[#This Row],[Age]]&gt;60,"Baby Boomers")</f>
        <v>Baby Boomers</v>
      </c>
      <c r="AC4248" s="1" t="str" cm="1">
        <f t="array" ref="AC4248">_xlfn.IFS(
    Merge1[[#This Row],[Balance]]&lt;=50000,"Low",
    Merge1[[#This Row],[Balance]]&lt;=200000,"Medium",
    Merge1[[#This Row],[Balance]]&gt;200000,"High"
)</f>
        <v>Low</v>
      </c>
    </row>
    <row r="4249" spans="1:29" x14ac:dyDescent="0.25">
      <c r="A4249" s="1" t="s">
        <v>1397</v>
      </c>
      <c r="B4249" s="1" t="s">
        <v>5976</v>
      </c>
      <c r="C4249" s="1" t="s">
        <v>5842</v>
      </c>
      <c r="D4249" s="2">
        <v>44201</v>
      </c>
      <c r="E4249">
        <v>497148</v>
      </c>
      <c r="F4249">
        <v>483</v>
      </c>
      <c r="G4249">
        <v>0</v>
      </c>
      <c r="H4249" s="1" t="s">
        <v>5860</v>
      </c>
      <c r="I4249" s="1" t="s">
        <v>6719</v>
      </c>
      <c r="J4249" s="1" t="s">
        <v>6245</v>
      </c>
      <c r="K4249">
        <v>62</v>
      </c>
      <c r="L4249" s="1" t="s">
        <v>6241</v>
      </c>
      <c r="M4249" s="1" t="s">
        <v>6266</v>
      </c>
      <c r="N4249">
        <v>121757</v>
      </c>
      <c r="O4249" s="1" t="s">
        <v>6243</v>
      </c>
      <c r="P4249" s="2">
        <v>42284</v>
      </c>
      <c r="Q4249" s="2">
        <v>45430</v>
      </c>
      <c r="R4249" s="1" t="s">
        <v>6906</v>
      </c>
      <c r="S4249" s="1" t="s">
        <v>6918</v>
      </c>
      <c r="T4249" s="1" t="s">
        <v>28</v>
      </c>
      <c r="U4249">
        <v>7537</v>
      </c>
      <c r="V4249" s="1" t="s">
        <v>10</v>
      </c>
      <c r="W4249" s="1" t="s">
        <v>40</v>
      </c>
      <c r="X4249" s="2">
        <f t="shared" ca="1" si="66"/>
        <v>45937</v>
      </c>
      <c r="Y4249" s="1">
        <f ca="1">ROUND(YEARFRAC(Merge1[[#This Row],[Join_Date]],Merge1[[#This Row],[Today]], 3),0)</f>
        <v>10</v>
      </c>
      <c r="Z4249" s="1" t="str" cm="1">
        <f t="array" aca="1" ref="Z4249" ca="1">_xlfn.IFS(
   Merge1[[#This Row],[Customer Tenure]]&lt;=2,"New",
   Merge1[[#This Row],[Customer Tenure]]&lt;=5,"Emerging",
  Merge1[[#This Row],[Customer Tenure]]&lt;9,"Established",
   TRUE,"Loyal"
)</f>
        <v>Loyal</v>
      </c>
      <c r="AA4249" s="1" t="str" cm="1">
        <f t="array" ref="AA4249">_xlfn.IFS(Merge1[[#This Row],[Income]]&lt;=30000,"Low",Merge1[[#This Row],[Income]]&lt;=60000,"Medium",Merge1[[#This Row],[Income]]&lt;=100000,"High", Merge1[[#This Row],[Income]]&gt;100000," Premium")</f>
        <v xml:space="preserve"> Premium</v>
      </c>
      <c r="AB4249" s="1" t="str" cm="1">
        <f t="array" ref="AB4249">_xlfn.IFS(Merge1[[#This Row],[Age]]&lt;= 28,"Gen Z", Merge1[[#This Row],[Age]]&lt;=44,"Millennials", Merge1[[#This Row],[Age]]&lt;=60,"Gen X", Merge1[[#This Row],[Age]]&gt;60,"Baby Boomers")</f>
        <v>Baby Boomers</v>
      </c>
      <c r="AC4249" s="1" t="str" cm="1">
        <f t="array" ref="AC4249">_xlfn.IFS(
    Merge1[[#This Row],[Balance]]&lt;=50000,"Low",
    Merge1[[#This Row],[Balance]]&lt;=200000,"Medium",
    Merge1[[#This Row],[Balance]]&gt;200000,"High"
)</f>
        <v>High</v>
      </c>
    </row>
    <row r="4250" spans="1:29" x14ac:dyDescent="0.25">
      <c r="A4250" s="1" t="s">
        <v>148</v>
      </c>
      <c r="B4250" s="1" t="s">
        <v>5993</v>
      </c>
      <c r="C4250" s="1" t="s">
        <v>5832</v>
      </c>
      <c r="D4250" s="2">
        <v>45661</v>
      </c>
      <c r="E4250">
        <v>492336</v>
      </c>
      <c r="F4250">
        <v>442</v>
      </c>
      <c r="G4250">
        <v>0</v>
      </c>
      <c r="H4250" s="1" t="s">
        <v>5833</v>
      </c>
      <c r="I4250" s="1" t="s">
        <v>6361</v>
      </c>
      <c r="J4250" s="1" t="s">
        <v>6240</v>
      </c>
      <c r="K4250">
        <v>47</v>
      </c>
      <c r="L4250" s="1" t="s">
        <v>6241</v>
      </c>
      <c r="M4250" s="1" t="s">
        <v>6262</v>
      </c>
      <c r="N4250">
        <v>105956</v>
      </c>
      <c r="O4250" s="1" t="s">
        <v>6243</v>
      </c>
      <c r="P4250" s="2">
        <v>44285</v>
      </c>
      <c r="Q4250" s="2">
        <v>45531</v>
      </c>
      <c r="R4250" s="1" t="s">
        <v>6889</v>
      </c>
      <c r="S4250" s="1" t="s">
        <v>6890</v>
      </c>
      <c r="T4250" s="1" t="s">
        <v>14</v>
      </c>
      <c r="U4250">
        <v>5706</v>
      </c>
      <c r="V4250" s="1" t="s">
        <v>10</v>
      </c>
      <c r="W4250" s="1" t="s">
        <v>45</v>
      </c>
      <c r="X4250" s="2">
        <f t="shared" ca="1" si="66"/>
        <v>45937</v>
      </c>
      <c r="Y4250" s="1">
        <f ca="1">ROUND(YEARFRAC(Merge1[[#This Row],[Join_Date]],Merge1[[#This Row],[Today]], 3),0)</f>
        <v>5</v>
      </c>
      <c r="Z4250" s="1" t="str" cm="1">
        <f t="array" aca="1" ref="Z4250" ca="1">_xlfn.IFS(
   Merge1[[#This Row],[Customer Tenure]]&lt;=2,"New",
   Merge1[[#This Row],[Customer Tenure]]&lt;=5,"Emerging",
  Merge1[[#This Row],[Customer Tenure]]&lt;9,"Established",
   TRUE,"Loyal"
)</f>
        <v>Emerging</v>
      </c>
      <c r="AA4250" s="1" t="str" cm="1">
        <f t="array" ref="AA4250">_xlfn.IFS(Merge1[[#This Row],[Income]]&lt;=30000,"Low",Merge1[[#This Row],[Income]]&lt;=60000,"Medium",Merge1[[#This Row],[Income]]&lt;=100000,"High", Merge1[[#This Row],[Income]]&gt;100000," Premium")</f>
        <v xml:space="preserve"> Premium</v>
      </c>
      <c r="AB4250" s="1" t="str" cm="1">
        <f t="array" ref="AB4250">_xlfn.IFS(Merge1[[#This Row],[Age]]&lt;= 28,"Gen Z", Merge1[[#This Row],[Age]]&lt;=44,"Millennials", Merge1[[#This Row],[Age]]&lt;=60,"Gen X", Merge1[[#This Row],[Age]]&gt;60,"Baby Boomers")</f>
        <v>Gen X</v>
      </c>
      <c r="AC4250" s="1" t="str" cm="1">
        <f t="array" ref="AC4250">_xlfn.IFS(
    Merge1[[#This Row],[Balance]]&lt;=50000,"Low",
    Merge1[[#This Row],[Balance]]&lt;=200000,"Medium",
    Merge1[[#This Row],[Balance]]&gt;200000,"High"
)</f>
        <v>High</v>
      </c>
    </row>
    <row r="4251" spans="1:29" x14ac:dyDescent="0.25">
      <c r="A4251" s="1" t="s">
        <v>2174</v>
      </c>
      <c r="B4251" s="1" t="s">
        <v>6136</v>
      </c>
      <c r="C4251" s="1" t="s">
        <v>5835</v>
      </c>
      <c r="D4251" s="2">
        <v>42689</v>
      </c>
      <c r="E4251">
        <v>358606</v>
      </c>
      <c r="F4251">
        <v>329</v>
      </c>
      <c r="G4251">
        <v>0</v>
      </c>
      <c r="H4251" s="1" t="s">
        <v>5833</v>
      </c>
      <c r="I4251" s="1" t="s">
        <v>6501</v>
      </c>
      <c r="J4251" s="1" t="s">
        <v>6240</v>
      </c>
      <c r="K4251">
        <v>46</v>
      </c>
      <c r="L4251" s="1" t="s">
        <v>6256</v>
      </c>
      <c r="M4251" s="1" t="s">
        <v>6251</v>
      </c>
      <c r="N4251">
        <v>72930</v>
      </c>
      <c r="O4251" s="1" t="s">
        <v>6252</v>
      </c>
      <c r="P4251" s="2">
        <v>42971</v>
      </c>
      <c r="Q4251" s="2">
        <v>45162</v>
      </c>
      <c r="R4251" s="1" t="s">
        <v>6889</v>
      </c>
      <c r="S4251" s="1" t="s">
        <v>6919</v>
      </c>
      <c r="T4251" s="1" t="s">
        <v>23</v>
      </c>
      <c r="U4251">
        <v>3082</v>
      </c>
      <c r="V4251" s="1" t="s">
        <v>19</v>
      </c>
      <c r="W4251" s="1" t="s">
        <v>40</v>
      </c>
      <c r="X4251" s="2">
        <f t="shared" ca="1" si="66"/>
        <v>45937</v>
      </c>
      <c r="Y4251" s="1">
        <f ca="1">ROUND(YEARFRAC(Merge1[[#This Row],[Join_Date]],Merge1[[#This Row],[Today]], 3),0)</f>
        <v>8</v>
      </c>
      <c r="Z4251" s="1" t="str" cm="1">
        <f t="array" aca="1" ref="Z4251" ca="1">_xlfn.IFS(
   Merge1[[#This Row],[Customer Tenure]]&lt;=2,"New",
   Merge1[[#This Row],[Customer Tenure]]&lt;=5,"Emerging",
  Merge1[[#This Row],[Customer Tenure]]&lt;9,"Established",
   TRUE,"Loyal"
)</f>
        <v>Established</v>
      </c>
      <c r="AA4251" s="1" t="str" cm="1">
        <f t="array" ref="AA4251">_xlfn.IFS(Merge1[[#This Row],[Income]]&lt;=30000,"Low",Merge1[[#This Row],[Income]]&lt;=60000,"Medium",Merge1[[#This Row],[Income]]&lt;=100000,"High", Merge1[[#This Row],[Income]]&gt;100000," Premium")</f>
        <v>High</v>
      </c>
      <c r="AB4251" s="1" t="str" cm="1">
        <f t="array" ref="AB4251">_xlfn.IFS(Merge1[[#This Row],[Age]]&lt;= 28,"Gen Z", Merge1[[#This Row],[Age]]&lt;=44,"Millennials", Merge1[[#This Row],[Age]]&lt;=60,"Gen X", Merge1[[#This Row],[Age]]&gt;60,"Baby Boomers")</f>
        <v>Gen X</v>
      </c>
      <c r="AC4251" s="1" t="str" cm="1">
        <f t="array" ref="AC4251">_xlfn.IFS(
    Merge1[[#This Row],[Balance]]&lt;=50000,"Low",
    Merge1[[#This Row],[Balance]]&lt;=200000,"Medium",
    Merge1[[#This Row],[Balance]]&gt;200000,"High"
)</f>
        <v>High</v>
      </c>
    </row>
    <row r="4252" spans="1:29" x14ac:dyDescent="0.25">
      <c r="A4252" s="1" t="s">
        <v>1492</v>
      </c>
      <c r="B4252" s="1" t="s">
        <v>5976</v>
      </c>
      <c r="C4252" s="1" t="s">
        <v>5842</v>
      </c>
      <c r="D4252" s="2">
        <v>44818</v>
      </c>
      <c r="E4252">
        <v>177826</v>
      </c>
      <c r="F4252">
        <v>722</v>
      </c>
      <c r="G4252">
        <v>0</v>
      </c>
      <c r="H4252" s="1" t="s">
        <v>5833</v>
      </c>
      <c r="I4252" s="1" t="s">
        <v>6719</v>
      </c>
      <c r="J4252" s="1" t="s">
        <v>6245</v>
      </c>
      <c r="K4252">
        <v>62</v>
      </c>
      <c r="L4252" s="1" t="s">
        <v>6241</v>
      </c>
      <c r="M4252" s="1" t="s">
        <v>6266</v>
      </c>
      <c r="N4252">
        <v>121757</v>
      </c>
      <c r="O4252" s="1" t="s">
        <v>6243</v>
      </c>
      <c r="P4252" s="2">
        <v>42284</v>
      </c>
      <c r="Q4252" s="2">
        <v>45740</v>
      </c>
      <c r="R4252" s="1" t="s">
        <v>6899</v>
      </c>
      <c r="S4252" s="1" t="s">
        <v>6914</v>
      </c>
      <c r="T4252" s="1" t="s">
        <v>23</v>
      </c>
      <c r="U4252">
        <v>4486</v>
      </c>
      <c r="V4252" s="1" t="s">
        <v>15</v>
      </c>
      <c r="W4252" s="1" t="s">
        <v>55</v>
      </c>
      <c r="X4252" s="2">
        <f t="shared" ca="1" si="66"/>
        <v>45937</v>
      </c>
      <c r="Y4252" s="1">
        <f ca="1">ROUND(YEARFRAC(Merge1[[#This Row],[Join_Date]],Merge1[[#This Row],[Today]], 3),0)</f>
        <v>10</v>
      </c>
      <c r="Z4252" s="1" t="str" cm="1">
        <f t="array" aca="1" ref="Z4252" ca="1">_xlfn.IFS(
   Merge1[[#This Row],[Customer Tenure]]&lt;=2,"New",
   Merge1[[#This Row],[Customer Tenure]]&lt;=5,"Emerging",
  Merge1[[#This Row],[Customer Tenure]]&lt;9,"Established",
   TRUE,"Loyal"
)</f>
        <v>Loyal</v>
      </c>
      <c r="AA4252" s="1" t="str" cm="1">
        <f t="array" ref="AA4252">_xlfn.IFS(Merge1[[#This Row],[Income]]&lt;=30000,"Low",Merge1[[#This Row],[Income]]&lt;=60000,"Medium",Merge1[[#This Row],[Income]]&lt;=100000,"High", Merge1[[#This Row],[Income]]&gt;100000," Premium")</f>
        <v xml:space="preserve"> Premium</v>
      </c>
      <c r="AB4252" s="1" t="str" cm="1">
        <f t="array" ref="AB4252">_xlfn.IFS(Merge1[[#This Row],[Age]]&lt;= 28,"Gen Z", Merge1[[#This Row],[Age]]&lt;=44,"Millennials", Merge1[[#This Row],[Age]]&lt;=60,"Gen X", Merge1[[#This Row],[Age]]&gt;60,"Baby Boomers")</f>
        <v>Baby Boomers</v>
      </c>
      <c r="AC4252" s="1" t="str" cm="1">
        <f t="array" ref="AC4252">_xlfn.IFS(
    Merge1[[#This Row],[Balance]]&lt;=50000,"Low",
    Merge1[[#This Row],[Balance]]&lt;=200000,"Medium",
    Merge1[[#This Row],[Balance]]&gt;200000,"High"
)</f>
        <v>Medium</v>
      </c>
    </row>
    <row r="4253" spans="1:29" x14ac:dyDescent="0.25">
      <c r="A4253" s="1" t="s">
        <v>3346</v>
      </c>
      <c r="B4253" s="1" t="s">
        <v>6174</v>
      </c>
      <c r="C4253" s="1" t="s">
        <v>5842</v>
      </c>
      <c r="D4253" s="2">
        <v>43733</v>
      </c>
      <c r="E4253">
        <v>398448</v>
      </c>
      <c r="F4253">
        <v>427</v>
      </c>
      <c r="G4253">
        <v>0</v>
      </c>
      <c r="H4253" s="1" t="s">
        <v>5833</v>
      </c>
      <c r="I4253" s="1" t="s">
        <v>6579</v>
      </c>
      <c r="J4253" s="1" t="s">
        <v>6240</v>
      </c>
      <c r="K4253">
        <v>42</v>
      </c>
      <c r="L4253" s="1" t="s">
        <v>6246</v>
      </c>
      <c r="M4253" s="1" t="s">
        <v>6262</v>
      </c>
      <c r="N4253">
        <v>180081</v>
      </c>
      <c r="O4253" s="1" t="s">
        <v>6243</v>
      </c>
      <c r="P4253" s="2">
        <v>42297</v>
      </c>
      <c r="Q4253" s="2">
        <v>45665</v>
      </c>
      <c r="R4253" s="1" t="s">
        <v>6902</v>
      </c>
      <c r="S4253" s="1" t="s">
        <v>6908</v>
      </c>
      <c r="T4253" s="1" t="s">
        <v>14</v>
      </c>
      <c r="U4253">
        <v>4499</v>
      </c>
      <c r="V4253" s="1" t="s">
        <v>15</v>
      </c>
      <c r="W4253" s="1" t="s">
        <v>25</v>
      </c>
      <c r="X4253" s="2">
        <f t="shared" ca="1" si="66"/>
        <v>45937</v>
      </c>
      <c r="Y4253" s="1">
        <f ca="1">ROUND(YEARFRAC(Merge1[[#This Row],[Join_Date]],Merge1[[#This Row],[Today]], 3),0)</f>
        <v>10</v>
      </c>
      <c r="Z4253" s="1" t="str" cm="1">
        <f t="array" aca="1" ref="Z4253" ca="1">_xlfn.IFS(
   Merge1[[#This Row],[Customer Tenure]]&lt;=2,"New",
   Merge1[[#This Row],[Customer Tenure]]&lt;=5,"Emerging",
  Merge1[[#This Row],[Customer Tenure]]&lt;9,"Established",
   TRUE,"Loyal"
)</f>
        <v>Loyal</v>
      </c>
      <c r="AA4253" s="1" t="str" cm="1">
        <f t="array" ref="AA4253">_xlfn.IFS(Merge1[[#This Row],[Income]]&lt;=30000,"Low",Merge1[[#This Row],[Income]]&lt;=60000,"Medium",Merge1[[#This Row],[Income]]&lt;=100000,"High", Merge1[[#This Row],[Income]]&gt;100000," Premium")</f>
        <v xml:space="preserve"> Premium</v>
      </c>
      <c r="AB4253" s="1" t="str" cm="1">
        <f t="array" ref="AB4253">_xlfn.IFS(Merge1[[#This Row],[Age]]&lt;= 28,"Gen Z", Merge1[[#This Row],[Age]]&lt;=44,"Millennials", Merge1[[#This Row],[Age]]&lt;=60,"Gen X", Merge1[[#This Row],[Age]]&gt;60,"Baby Boomers")</f>
        <v>Millennials</v>
      </c>
      <c r="AC4253" s="1" t="str" cm="1">
        <f t="array" ref="AC4253">_xlfn.IFS(
    Merge1[[#This Row],[Balance]]&lt;=50000,"Low",
    Merge1[[#This Row],[Balance]]&lt;=200000,"Medium",
    Merge1[[#This Row],[Balance]]&gt;200000,"High"
)</f>
        <v>High</v>
      </c>
    </row>
    <row r="4254" spans="1:29" x14ac:dyDescent="0.25">
      <c r="A4254" s="1" t="s">
        <v>629</v>
      </c>
      <c r="B4254" s="1" t="s">
        <v>6181</v>
      </c>
      <c r="C4254" s="1" t="s">
        <v>5846</v>
      </c>
      <c r="D4254" s="2">
        <v>42304</v>
      </c>
      <c r="E4254">
        <v>337746</v>
      </c>
      <c r="F4254">
        <v>700</v>
      </c>
      <c r="G4254">
        <v>0</v>
      </c>
      <c r="H4254" s="1" t="s">
        <v>5850</v>
      </c>
      <c r="I4254" s="1" t="s">
        <v>6592</v>
      </c>
      <c r="J4254" s="1" t="s">
        <v>6245</v>
      </c>
      <c r="K4254">
        <v>45</v>
      </c>
      <c r="L4254" s="1" t="s">
        <v>6260</v>
      </c>
      <c r="M4254" s="1" t="s">
        <v>6257</v>
      </c>
      <c r="N4254">
        <v>184053</v>
      </c>
      <c r="O4254" s="1" t="s">
        <v>6243</v>
      </c>
      <c r="P4254" s="2">
        <v>44122</v>
      </c>
      <c r="Q4254" s="2">
        <v>45608</v>
      </c>
      <c r="R4254" s="1" t="s">
        <v>6887</v>
      </c>
      <c r="S4254" s="1" t="s">
        <v>6901</v>
      </c>
      <c r="T4254" s="1" t="s">
        <v>23</v>
      </c>
      <c r="U4254">
        <v>4501</v>
      </c>
      <c r="V4254" s="1" t="s">
        <v>10</v>
      </c>
      <c r="W4254" s="1" t="s">
        <v>16</v>
      </c>
      <c r="X4254" s="2">
        <f t="shared" ca="1" si="66"/>
        <v>45937</v>
      </c>
      <c r="Y4254" s="1">
        <f ca="1">ROUND(YEARFRAC(Merge1[[#This Row],[Join_Date]],Merge1[[#This Row],[Today]], 3),0)</f>
        <v>5</v>
      </c>
      <c r="Z4254" s="1" t="str" cm="1">
        <f t="array" aca="1" ref="Z4254" ca="1">_xlfn.IFS(
   Merge1[[#This Row],[Customer Tenure]]&lt;=2,"New",
   Merge1[[#This Row],[Customer Tenure]]&lt;=5,"Emerging",
  Merge1[[#This Row],[Customer Tenure]]&lt;9,"Established",
   TRUE,"Loyal"
)</f>
        <v>Emerging</v>
      </c>
      <c r="AA4254" s="1" t="str" cm="1">
        <f t="array" ref="AA4254">_xlfn.IFS(Merge1[[#This Row],[Income]]&lt;=30000,"Low",Merge1[[#This Row],[Income]]&lt;=60000,"Medium",Merge1[[#This Row],[Income]]&lt;=100000,"High", Merge1[[#This Row],[Income]]&gt;100000," Premium")</f>
        <v xml:space="preserve"> Premium</v>
      </c>
      <c r="AB4254" s="1" t="str" cm="1">
        <f t="array" ref="AB4254">_xlfn.IFS(Merge1[[#This Row],[Age]]&lt;= 28,"Gen Z", Merge1[[#This Row],[Age]]&lt;=44,"Millennials", Merge1[[#This Row],[Age]]&lt;=60,"Gen X", Merge1[[#This Row],[Age]]&gt;60,"Baby Boomers")</f>
        <v>Gen X</v>
      </c>
      <c r="AC4254" s="1" t="str" cm="1">
        <f t="array" ref="AC4254">_xlfn.IFS(
    Merge1[[#This Row],[Balance]]&lt;=50000,"Low",
    Merge1[[#This Row],[Balance]]&lt;=200000,"Medium",
    Merge1[[#This Row],[Balance]]&gt;200000,"High"
)</f>
        <v>High</v>
      </c>
    </row>
    <row r="4255" spans="1:29" x14ac:dyDescent="0.25">
      <c r="A4255" s="1" t="s">
        <v>1990</v>
      </c>
      <c r="B4255" s="1" t="s">
        <v>5863</v>
      </c>
      <c r="C4255" s="1" t="s">
        <v>5832</v>
      </c>
      <c r="D4255" s="2">
        <v>45203</v>
      </c>
      <c r="E4255">
        <v>291071</v>
      </c>
      <c r="F4255">
        <v>689</v>
      </c>
      <c r="G4255">
        <v>196007</v>
      </c>
      <c r="H4255" s="1" t="s">
        <v>5833</v>
      </c>
      <c r="I4255" s="1" t="s">
        <v>6396</v>
      </c>
      <c r="J4255" s="1" t="s">
        <v>6245</v>
      </c>
      <c r="K4255">
        <v>71</v>
      </c>
      <c r="L4255" s="1" t="s">
        <v>6260</v>
      </c>
      <c r="M4255" s="1" t="s">
        <v>6257</v>
      </c>
      <c r="N4255">
        <v>69708</v>
      </c>
      <c r="O4255" s="1" t="s">
        <v>6248</v>
      </c>
      <c r="P4255" s="2">
        <v>45797</v>
      </c>
      <c r="Q4255" s="2">
        <v>45397</v>
      </c>
      <c r="R4255" s="1" t="s">
        <v>6893</v>
      </c>
      <c r="S4255" s="1" t="s">
        <v>6911</v>
      </c>
      <c r="T4255" s="1" t="s">
        <v>14</v>
      </c>
      <c r="U4255">
        <v>8746</v>
      </c>
      <c r="V4255" s="1" t="s">
        <v>24</v>
      </c>
      <c r="W4255" s="1" t="s">
        <v>45</v>
      </c>
      <c r="X4255" s="2">
        <f t="shared" ca="1" si="66"/>
        <v>45937</v>
      </c>
      <c r="Y4255" s="1">
        <f ca="1">ROUND(YEARFRAC(Merge1[[#This Row],[Join_Date]],Merge1[[#This Row],[Today]], 3),0)</f>
        <v>0</v>
      </c>
      <c r="Z4255" s="1" t="str" cm="1">
        <f t="array" aca="1" ref="Z4255" ca="1">_xlfn.IFS(
   Merge1[[#This Row],[Customer Tenure]]&lt;=2,"New",
   Merge1[[#This Row],[Customer Tenure]]&lt;=5,"Emerging",
  Merge1[[#This Row],[Customer Tenure]]&lt;9,"Established",
   TRUE,"Loyal"
)</f>
        <v>New</v>
      </c>
      <c r="AA4255" s="1" t="str" cm="1">
        <f t="array" ref="AA4255">_xlfn.IFS(Merge1[[#This Row],[Income]]&lt;=30000,"Low",Merge1[[#This Row],[Income]]&lt;=60000,"Medium",Merge1[[#This Row],[Income]]&lt;=100000,"High", Merge1[[#This Row],[Income]]&gt;100000," Premium")</f>
        <v>High</v>
      </c>
      <c r="AB4255" s="1" t="str" cm="1">
        <f t="array" ref="AB4255">_xlfn.IFS(Merge1[[#This Row],[Age]]&lt;= 28,"Gen Z", Merge1[[#This Row],[Age]]&lt;=44,"Millennials", Merge1[[#This Row],[Age]]&lt;=60,"Gen X", Merge1[[#This Row],[Age]]&gt;60,"Baby Boomers")</f>
        <v>Baby Boomers</v>
      </c>
      <c r="AC4255" s="1" t="str" cm="1">
        <f t="array" ref="AC4255">_xlfn.IFS(
    Merge1[[#This Row],[Balance]]&lt;=50000,"Low",
    Merge1[[#This Row],[Balance]]&lt;=200000,"Medium",
    Merge1[[#This Row],[Balance]]&gt;200000,"High"
)</f>
        <v>High</v>
      </c>
    </row>
    <row r="4256" spans="1:29" x14ac:dyDescent="0.25">
      <c r="A4256" s="1" t="s">
        <v>1406</v>
      </c>
      <c r="B4256" s="1" t="s">
        <v>5873</v>
      </c>
      <c r="C4256" s="1" t="s">
        <v>5835</v>
      </c>
      <c r="D4256" s="2">
        <v>42605</v>
      </c>
      <c r="E4256">
        <v>297242</v>
      </c>
      <c r="F4256">
        <v>780</v>
      </c>
      <c r="G4256">
        <v>0</v>
      </c>
      <c r="H4256" s="1" t="s">
        <v>5860</v>
      </c>
      <c r="I4256" s="1" t="s">
        <v>6497</v>
      </c>
      <c r="J4256" s="1" t="s">
        <v>6245</v>
      </c>
      <c r="K4256">
        <v>27</v>
      </c>
      <c r="L4256" s="1" t="s">
        <v>6241</v>
      </c>
      <c r="M4256" s="1" t="s">
        <v>6247</v>
      </c>
      <c r="N4256">
        <v>72307</v>
      </c>
      <c r="O4256" s="1" t="s">
        <v>6243</v>
      </c>
      <c r="P4256" s="2">
        <v>43945</v>
      </c>
      <c r="Q4256" s="2">
        <v>45768</v>
      </c>
      <c r="R4256" s="1" t="s">
        <v>6893</v>
      </c>
      <c r="S4256" s="1" t="s">
        <v>6894</v>
      </c>
      <c r="T4256" s="1" t="s">
        <v>14</v>
      </c>
      <c r="U4256">
        <v>6865</v>
      </c>
      <c r="V4256" s="1" t="s">
        <v>15</v>
      </c>
      <c r="W4256" s="1" t="s">
        <v>25</v>
      </c>
      <c r="X4256" s="2">
        <f t="shared" ca="1" si="66"/>
        <v>45937</v>
      </c>
      <c r="Y4256" s="1">
        <f ca="1">ROUND(YEARFRAC(Merge1[[#This Row],[Join_Date]],Merge1[[#This Row],[Today]], 3),0)</f>
        <v>5</v>
      </c>
      <c r="Z4256" s="1" t="str" cm="1">
        <f t="array" aca="1" ref="Z4256" ca="1">_xlfn.IFS(
   Merge1[[#This Row],[Customer Tenure]]&lt;=2,"New",
   Merge1[[#This Row],[Customer Tenure]]&lt;=5,"Emerging",
  Merge1[[#This Row],[Customer Tenure]]&lt;9,"Established",
   TRUE,"Loyal"
)</f>
        <v>Emerging</v>
      </c>
      <c r="AA4256" s="1" t="str" cm="1">
        <f t="array" ref="AA4256">_xlfn.IFS(Merge1[[#This Row],[Income]]&lt;=30000,"Low",Merge1[[#This Row],[Income]]&lt;=60000,"Medium",Merge1[[#This Row],[Income]]&lt;=100000,"High", Merge1[[#This Row],[Income]]&gt;100000," Premium")</f>
        <v>High</v>
      </c>
      <c r="AB4256" s="1" t="str" cm="1">
        <f t="array" ref="AB4256">_xlfn.IFS(Merge1[[#This Row],[Age]]&lt;= 28,"Gen Z", Merge1[[#This Row],[Age]]&lt;=44,"Millennials", Merge1[[#This Row],[Age]]&lt;=60,"Gen X", Merge1[[#This Row],[Age]]&gt;60,"Baby Boomers")</f>
        <v>Gen Z</v>
      </c>
      <c r="AC4256" s="1" t="str" cm="1">
        <f t="array" ref="AC4256">_xlfn.IFS(
    Merge1[[#This Row],[Balance]]&lt;=50000,"Low",
    Merge1[[#This Row],[Balance]]&lt;=200000,"Medium",
    Merge1[[#This Row],[Balance]]&gt;200000,"High"
)</f>
        <v>High</v>
      </c>
    </row>
    <row r="4257" spans="1:29" x14ac:dyDescent="0.25">
      <c r="A4257" s="1" t="s">
        <v>1497</v>
      </c>
      <c r="B4257" s="1" t="s">
        <v>6001</v>
      </c>
      <c r="C4257" s="1" t="s">
        <v>5835</v>
      </c>
      <c r="D4257" s="2">
        <v>44863</v>
      </c>
      <c r="E4257">
        <v>252084</v>
      </c>
      <c r="F4257">
        <v>656</v>
      </c>
      <c r="G4257">
        <v>497442</v>
      </c>
      <c r="H4257" s="1" t="s">
        <v>5833</v>
      </c>
      <c r="I4257" s="1" t="s">
        <v>6773</v>
      </c>
      <c r="J4257" s="1" t="s">
        <v>6245</v>
      </c>
      <c r="K4257">
        <v>45</v>
      </c>
      <c r="L4257" s="1" t="s">
        <v>6260</v>
      </c>
      <c r="M4257" s="1" t="s">
        <v>6251</v>
      </c>
      <c r="N4257">
        <v>65893</v>
      </c>
      <c r="O4257" s="1" t="s">
        <v>6248</v>
      </c>
      <c r="P4257" s="2">
        <v>44513</v>
      </c>
      <c r="Q4257" s="2">
        <v>45735</v>
      </c>
      <c r="R4257" s="1" t="s">
        <v>6899</v>
      </c>
      <c r="S4257" s="1" t="s">
        <v>6914</v>
      </c>
      <c r="T4257" s="1" t="s">
        <v>9</v>
      </c>
      <c r="U4257">
        <v>7411</v>
      </c>
      <c r="V4257" s="1" t="s">
        <v>15</v>
      </c>
      <c r="W4257" s="1" t="s">
        <v>106</v>
      </c>
      <c r="X4257" s="2">
        <f t="shared" ca="1" si="66"/>
        <v>45937</v>
      </c>
      <c r="Y4257" s="1">
        <f ca="1">ROUND(YEARFRAC(Merge1[[#This Row],[Join_Date]],Merge1[[#This Row],[Today]], 3),0)</f>
        <v>4</v>
      </c>
      <c r="Z4257" s="1" t="str" cm="1">
        <f t="array" aca="1" ref="Z4257" ca="1">_xlfn.IFS(
   Merge1[[#This Row],[Customer Tenure]]&lt;=2,"New",
   Merge1[[#This Row],[Customer Tenure]]&lt;=5,"Emerging",
  Merge1[[#This Row],[Customer Tenure]]&lt;9,"Established",
   TRUE,"Loyal"
)</f>
        <v>Emerging</v>
      </c>
      <c r="AA4257" s="1" t="str" cm="1">
        <f t="array" ref="AA4257">_xlfn.IFS(Merge1[[#This Row],[Income]]&lt;=30000,"Low",Merge1[[#This Row],[Income]]&lt;=60000,"Medium",Merge1[[#This Row],[Income]]&lt;=100000,"High", Merge1[[#This Row],[Income]]&gt;100000," Premium")</f>
        <v>High</v>
      </c>
      <c r="AB4257" s="1" t="str" cm="1">
        <f t="array" ref="AB4257">_xlfn.IFS(Merge1[[#This Row],[Age]]&lt;= 28,"Gen Z", Merge1[[#This Row],[Age]]&lt;=44,"Millennials", Merge1[[#This Row],[Age]]&lt;=60,"Gen X", Merge1[[#This Row],[Age]]&gt;60,"Baby Boomers")</f>
        <v>Gen X</v>
      </c>
      <c r="AC4257" s="1" t="str" cm="1">
        <f t="array" ref="AC4257">_xlfn.IFS(
    Merge1[[#This Row],[Balance]]&lt;=50000,"Low",
    Merge1[[#This Row],[Balance]]&lt;=200000,"Medium",
    Merge1[[#This Row],[Balance]]&gt;200000,"High"
)</f>
        <v>High</v>
      </c>
    </row>
    <row r="4258" spans="1:29" x14ac:dyDescent="0.25">
      <c r="A4258" s="1" t="s">
        <v>1631</v>
      </c>
      <c r="B4258" s="1" t="s">
        <v>6116</v>
      </c>
      <c r="C4258" s="1" t="s">
        <v>5832</v>
      </c>
      <c r="D4258" s="2">
        <v>44042</v>
      </c>
      <c r="E4258">
        <v>424671</v>
      </c>
      <c r="F4258">
        <v>420</v>
      </c>
      <c r="G4258">
        <v>460229</v>
      </c>
      <c r="H4258" s="1" t="s">
        <v>5833</v>
      </c>
      <c r="I4258" s="1" t="s">
        <v>6531</v>
      </c>
      <c r="J4258" s="1" t="s">
        <v>6245</v>
      </c>
      <c r="K4258">
        <v>28</v>
      </c>
      <c r="L4258" s="1" t="s">
        <v>6260</v>
      </c>
      <c r="M4258" s="1" t="s">
        <v>6251</v>
      </c>
      <c r="N4258">
        <v>41563</v>
      </c>
      <c r="O4258" s="1" t="s">
        <v>6243</v>
      </c>
      <c r="P4258" s="2">
        <v>45387</v>
      </c>
      <c r="Q4258" s="2">
        <v>45603</v>
      </c>
      <c r="R4258" s="1" t="s">
        <v>6887</v>
      </c>
      <c r="S4258" s="1" t="s">
        <v>6901</v>
      </c>
      <c r="T4258" s="1" t="s">
        <v>9</v>
      </c>
      <c r="U4258">
        <v>3107</v>
      </c>
      <c r="V4258" s="1" t="s">
        <v>19</v>
      </c>
      <c r="W4258" s="1" t="s">
        <v>25</v>
      </c>
      <c r="X4258" s="2">
        <f t="shared" ca="1" si="66"/>
        <v>45937</v>
      </c>
      <c r="Y4258" s="1">
        <f ca="1">ROUND(YEARFRAC(Merge1[[#This Row],[Join_Date]],Merge1[[#This Row],[Today]], 3),0)</f>
        <v>2</v>
      </c>
      <c r="Z4258" s="1" t="str" cm="1">
        <f t="array" aca="1" ref="Z4258" ca="1">_xlfn.IFS(
   Merge1[[#This Row],[Customer Tenure]]&lt;=2,"New",
   Merge1[[#This Row],[Customer Tenure]]&lt;=5,"Emerging",
  Merge1[[#This Row],[Customer Tenure]]&lt;9,"Established",
   TRUE,"Loyal"
)</f>
        <v>New</v>
      </c>
      <c r="AA4258" s="1" t="str" cm="1">
        <f t="array" ref="AA4258">_xlfn.IFS(Merge1[[#This Row],[Income]]&lt;=30000,"Low",Merge1[[#This Row],[Income]]&lt;=60000,"Medium",Merge1[[#This Row],[Income]]&lt;=100000,"High", Merge1[[#This Row],[Income]]&gt;100000," Premium")</f>
        <v>Medium</v>
      </c>
      <c r="AB4258" s="1" t="str" cm="1">
        <f t="array" ref="AB4258">_xlfn.IFS(Merge1[[#This Row],[Age]]&lt;= 28,"Gen Z", Merge1[[#This Row],[Age]]&lt;=44,"Millennials", Merge1[[#This Row],[Age]]&lt;=60,"Gen X", Merge1[[#This Row],[Age]]&gt;60,"Baby Boomers")</f>
        <v>Gen Z</v>
      </c>
      <c r="AC4258" s="1" t="str" cm="1">
        <f t="array" ref="AC4258">_xlfn.IFS(
    Merge1[[#This Row],[Balance]]&lt;=50000,"Low",
    Merge1[[#This Row],[Balance]]&lt;=200000,"Medium",
    Merge1[[#This Row],[Balance]]&gt;200000,"High"
)</f>
        <v>High</v>
      </c>
    </row>
    <row r="4259" spans="1:29" x14ac:dyDescent="0.25">
      <c r="A4259" s="1" t="s">
        <v>2004</v>
      </c>
      <c r="B4259" s="1" t="s">
        <v>6170</v>
      </c>
      <c r="C4259" s="1" t="s">
        <v>5832</v>
      </c>
      <c r="D4259" s="2">
        <v>45761</v>
      </c>
      <c r="E4259">
        <v>450200</v>
      </c>
      <c r="F4259">
        <v>723</v>
      </c>
      <c r="G4259">
        <v>0</v>
      </c>
      <c r="H4259" s="1" t="s">
        <v>5850</v>
      </c>
      <c r="I4259" s="1" t="s">
        <v>6822</v>
      </c>
      <c r="J4259" s="1" t="s">
        <v>6245</v>
      </c>
      <c r="K4259">
        <v>38</v>
      </c>
      <c r="L4259" s="1" t="s">
        <v>6241</v>
      </c>
      <c r="M4259" s="1" t="s">
        <v>6254</v>
      </c>
      <c r="N4259">
        <v>198686</v>
      </c>
      <c r="O4259" s="1" t="s">
        <v>6248</v>
      </c>
      <c r="P4259" s="2">
        <v>45801</v>
      </c>
      <c r="Q4259" s="2">
        <v>45820</v>
      </c>
      <c r="R4259" s="1" t="s">
        <v>6883</v>
      </c>
      <c r="S4259" s="1" t="s">
        <v>6910</v>
      </c>
      <c r="T4259" s="1" t="s">
        <v>23</v>
      </c>
      <c r="U4259">
        <v>3515</v>
      </c>
      <c r="V4259" s="1" t="s">
        <v>24</v>
      </c>
      <c r="W4259" s="1" t="s">
        <v>29</v>
      </c>
      <c r="X4259" s="2">
        <f t="shared" ca="1" si="66"/>
        <v>45937</v>
      </c>
      <c r="Y4259" s="1">
        <f ca="1">ROUND(YEARFRAC(Merge1[[#This Row],[Join_Date]],Merge1[[#This Row],[Today]], 3),0)</f>
        <v>0</v>
      </c>
      <c r="Z4259" s="1" t="str" cm="1">
        <f t="array" aca="1" ref="Z4259" ca="1">_xlfn.IFS(
   Merge1[[#This Row],[Customer Tenure]]&lt;=2,"New",
   Merge1[[#This Row],[Customer Tenure]]&lt;=5,"Emerging",
  Merge1[[#This Row],[Customer Tenure]]&lt;9,"Established",
   TRUE,"Loyal"
)</f>
        <v>New</v>
      </c>
      <c r="AA4259" s="1" t="str" cm="1">
        <f t="array" ref="AA4259">_xlfn.IFS(Merge1[[#This Row],[Income]]&lt;=30000,"Low",Merge1[[#This Row],[Income]]&lt;=60000,"Medium",Merge1[[#This Row],[Income]]&lt;=100000,"High", Merge1[[#This Row],[Income]]&gt;100000," Premium")</f>
        <v xml:space="preserve"> Premium</v>
      </c>
      <c r="AB4259" s="1" t="str" cm="1">
        <f t="array" ref="AB4259">_xlfn.IFS(Merge1[[#This Row],[Age]]&lt;= 28,"Gen Z", Merge1[[#This Row],[Age]]&lt;=44,"Millennials", Merge1[[#This Row],[Age]]&lt;=60,"Gen X", Merge1[[#This Row],[Age]]&gt;60,"Baby Boomers")</f>
        <v>Millennials</v>
      </c>
      <c r="AC4259" s="1" t="str" cm="1">
        <f t="array" ref="AC4259">_xlfn.IFS(
    Merge1[[#This Row],[Balance]]&lt;=50000,"Low",
    Merge1[[#This Row],[Balance]]&lt;=200000,"Medium",
    Merge1[[#This Row],[Balance]]&gt;200000,"High"
)</f>
        <v>High</v>
      </c>
    </row>
    <row r="4260" spans="1:29" x14ac:dyDescent="0.25">
      <c r="A4260" s="1" t="s">
        <v>728</v>
      </c>
      <c r="B4260" s="1" t="s">
        <v>5932</v>
      </c>
      <c r="C4260" s="1" t="s">
        <v>5842</v>
      </c>
      <c r="D4260" s="2">
        <v>45194</v>
      </c>
      <c r="E4260">
        <v>235595</v>
      </c>
      <c r="F4260">
        <v>536</v>
      </c>
      <c r="G4260">
        <v>0</v>
      </c>
      <c r="H4260" s="1" t="s">
        <v>5838</v>
      </c>
      <c r="I4260" s="1" t="s">
        <v>6329</v>
      </c>
      <c r="J4260" s="1" t="s">
        <v>6245</v>
      </c>
      <c r="K4260">
        <v>51</v>
      </c>
      <c r="L4260" s="1" t="s">
        <v>6246</v>
      </c>
      <c r="M4260" s="1" t="s">
        <v>6254</v>
      </c>
      <c r="N4260">
        <v>174946</v>
      </c>
      <c r="O4260" s="1" t="s">
        <v>6248</v>
      </c>
      <c r="P4260" s="2">
        <v>43671</v>
      </c>
      <c r="Q4260" s="2">
        <v>45235</v>
      </c>
      <c r="R4260" s="1" t="s">
        <v>6887</v>
      </c>
      <c r="S4260" s="1" t="s">
        <v>6888</v>
      </c>
      <c r="T4260" s="1" t="s">
        <v>9</v>
      </c>
      <c r="U4260">
        <v>1094</v>
      </c>
      <c r="V4260" s="1" t="s">
        <v>24</v>
      </c>
      <c r="W4260" s="1" t="s">
        <v>45</v>
      </c>
      <c r="X4260" s="2">
        <f t="shared" ca="1" si="66"/>
        <v>45937</v>
      </c>
      <c r="Y4260" s="1">
        <f ca="1">ROUND(YEARFRAC(Merge1[[#This Row],[Join_Date]],Merge1[[#This Row],[Today]], 3),0)</f>
        <v>6</v>
      </c>
      <c r="Z4260" s="1" t="str" cm="1">
        <f t="array" aca="1" ref="Z4260" ca="1">_xlfn.IFS(
   Merge1[[#This Row],[Customer Tenure]]&lt;=2,"New",
   Merge1[[#This Row],[Customer Tenure]]&lt;=5,"Emerging",
  Merge1[[#This Row],[Customer Tenure]]&lt;9,"Established",
   TRUE,"Loyal"
)</f>
        <v>Established</v>
      </c>
      <c r="AA4260" s="1" t="str" cm="1">
        <f t="array" ref="AA4260">_xlfn.IFS(Merge1[[#This Row],[Income]]&lt;=30000,"Low",Merge1[[#This Row],[Income]]&lt;=60000,"Medium",Merge1[[#This Row],[Income]]&lt;=100000,"High", Merge1[[#This Row],[Income]]&gt;100000," Premium")</f>
        <v xml:space="preserve"> Premium</v>
      </c>
      <c r="AB4260" s="1" t="str" cm="1">
        <f t="array" ref="AB4260">_xlfn.IFS(Merge1[[#This Row],[Age]]&lt;= 28,"Gen Z", Merge1[[#This Row],[Age]]&lt;=44,"Millennials", Merge1[[#This Row],[Age]]&lt;=60,"Gen X", Merge1[[#This Row],[Age]]&gt;60,"Baby Boomers")</f>
        <v>Gen X</v>
      </c>
      <c r="AC4260" s="1" t="str" cm="1">
        <f t="array" ref="AC4260">_xlfn.IFS(
    Merge1[[#This Row],[Balance]]&lt;=50000,"Low",
    Merge1[[#This Row],[Balance]]&lt;=200000,"Medium",
    Merge1[[#This Row],[Balance]]&gt;200000,"High"
)</f>
        <v>High</v>
      </c>
    </row>
    <row r="4261" spans="1:29" x14ac:dyDescent="0.25">
      <c r="A4261" s="1" t="s">
        <v>578</v>
      </c>
      <c r="B4261" s="1" t="s">
        <v>5902</v>
      </c>
      <c r="C4261" s="1" t="s">
        <v>5835</v>
      </c>
      <c r="D4261" s="2">
        <v>45406</v>
      </c>
      <c r="E4261">
        <v>126270</v>
      </c>
      <c r="F4261">
        <v>627</v>
      </c>
      <c r="G4261">
        <v>394187</v>
      </c>
      <c r="H4261" s="1" t="s">
        <v>5833</v>
      </c>
      <c r="I4261" s="1" t="s">
        <v>6775</v>
      </c>
      <c r="J4261" s="1" t="s">
        <v>6240</v>
      </c>
      <c r="K4261">
        <v>58</v>
      </c>
      <c r="L4261" s="1" t="s">
        <v>6246</v>
      </c>
      <c r="M4261" s="1" t="s">
        <v>6266</v>
      </c>
      <c r="N4261">
        <v>81272</v>
      </c>
      <c r="O4261" s="1" t="s">
        <v>6243</v>
      </c>
      <c r="P4261" s="2">
        <v>42747</v>
      </c>
      <c r="Q4261" s="2">
        <v>45483</v>
      </c>
      <c r="R4261" s="1" t="s">
        <v>6891</v>
      </c>
      <c r="S4261" s="1" t="s">
        <v>6895</v>
      </c>
      <c r="T4261" s="1" t="s">
        <v>9</v>
      </c>
      <c r="U4261">
        <v>562</v>
      </c>
      <c r="V4261" s="1" t="s">
        <v>10</v>
      </c>
      <c r="W4261" s="1" t="s">
        <v>25</v>
      </c>
      <c r="X4261" s="2">
        <f t="shared" ca="1" si="66"/>
        <v>45937</v>
      </c>
      <c r="Y4261" s="1">
        <f ca="1">ROUND(YEARFRAC(Merge1[[#This Row],[Join_Date]],Merge1[[#This Row],[Today]], 3),0)</f>
        <v>9</v>
      </c>
      <c r="Z4261" s="1" t="str" cm="1">
        <f t="array" aca="1" ref="Z4261" ca="1">_xlfn.IFS(
   Merge1[[#This Row],[Customer Tenure]]&lt;=2,"New",
   Merge1[[#This Row],[Customer Tenure]]&lt;=5,"Emerging",
  Merge1[[#This Row],[Customer Tenure]]&lt;9,"Established",
   TRUE,"Loyal"
)</f>
        <v>Loyal</v>
      </c>
      <c r="AA4261" s="1" t="str" cm="1">
        <f t="array" ref="AA4261">_xlfn.IFS(Merge1[[#This Row],[Income]]&lt;=30000,"Low",Merge1[[#This Row],[Income]]&lt;=60000,"Medium",Merge1[[#This Row],[Income]]&lt;=100000,"High", Merge1[[#This Row],[Income]]&gt;100000," Premium")</f>
        <v>High</v>
      </c>
      <c r="AB4261" s="1" t="str" cm="1">
        <f t="array" ref="AB4261">_xlfn.IFS(Merge1[[#This Row],[Age]]&lt;= 28,"Gen Z", Merge1[[#This Row],[Age]]&lt;=44,"Millennials", Merge1[[#This Row],[Age]]&lt;=60,"Gen X", Merge1[[#This Row],[Age]]&gt;60,"Baby Boomers")</f>
        <v>Gen X</v>
      </c>
      <c r="AC4261" s="1" t="str" cm="1">
        <f t="array" ref="AC4261">_xlfn.IFS(
    Merge1[[#This Row],[Balance]]&lt;=50000,"Low",
    Merge1[[#This Row],[Balance]]&lt;=200000,"Medium",
    Merge1[[#This Row],[Balance]]&gt;200000,"High"
)</f>
        <v>Medium</v>
      </c>
    </row>
    <row r="4262" spans="1:29" x14ac:dyDescent="0.25">
      <c r="A4262" s="1" t="s">
        <v>194</v>
      </c>
      <c r="B4262" s="1" t="s">
        <v>5989</v>
      </c>
      <c r="C4262" s="1" t="s">
        <v>5832</v>
      </c>
      <c r="D4262" s="2">
        <v>45188</v>
      </c>
      <c r="E4262">
        <v>14026</v>
      </c>
      <c r="F4262">
        <v>719</v>
      </c>
      <c r="G4262">
        <v>0</v>
      </c>
      <c r="H4262" s="1" t="s">
        <v>5833</v>
      </c>
      <c r="I4262" s="1" t="s">
        <v>6774</v>
      </c>
      <c r="J4262" s="1" t="s">
        <v>6245</v>
      </c>
      <c r="K4262">
        <v>54</v>
      </c>
      <c r="L4262" s="1" t="s">
        <v>6246</v>
      </c>
      <c r="M4262" s="1" t="s">
        <v>6251</v>
      </c>
      <c r="N4262">
        <v>145818</v>
      </c>
      <c r="O4262" s="1" t="s">
        <v>6243</v>
      </c>
      <c r="P4262" s="2">
        <v>42917</v>
      </c>
      <c r="Q4262" s="2">
        <v>45747</v>
      </c>
      <c r="R4262" s="1" t="s">
        <v>6899</v>
      </c>
      <c r="S4262" s="1" t="s">
        <v>6914</v>
      </c>
      <c r="T4262" s="1" t="s">
        <v>14</v>
      </c>
      <c r="U4262">
        <v>5570</v>
      </c>
      <c r="V4262" s="1" t="s">
        <v>19</v>
      </c>
      <c r="W4262" s="1" t="s">
        <v>20</v>
      </c>
      <c r="X4262" s="2">
        <f t="shared" ca="1" si="66"/>
        <v>45937</v>
      </c>
      <c r="Y4262" s="1">
        <f ca="1">ROUND(YEARFRAC(Merge1[[#This Row],[Join_Date]],Merge1[[#This Row],[Today]], 3),0)</f>
        <v>8</v>
      </c>
      <c r="Z4262" s="1" t="str" cm="1">
        <f t="array" aca="1" ref="Z4262" ca="1">_xlfn.IFS(
   Merge1[[#This Row],[Customer Tenure]]&lt;=2,"New",
   Merge1[[#This Row],[Customer Tenure]]&lt;=5,"Emerging",
  Merge1[[#This Row],[Customer Tenure]]&lt;9,"Established",
   TRUE,"Loyal"
)</f>
        <v>Established</v>
      </c>
      <c r="AA4262" s="1" t="str" cm="1">
        <f t="array" ref="AA4262">_xlfn.IFS(Merge1[[#This Row],[Income]]&lt;=30000,"Low",Merge1[[#This Row],[Income]]&lt;=60000,"Medium",Merge1[[#This Row],[Income]]&lt;=100000,"High", Merge1[[#This Row],[Income]]&gt;100000," Premium")</f>
        <v xml:space="preserve"> Premium</v>
      </c>
      <c r="AB4262" s="1" t="str" cm="1">
        <f t="array" ref="AB4262">_xlfn.IFS(Merge1[[#This Row],[Age]]&lt;= 28,"Gen Z", Merge1[[#This Row],[Age]]&lt;=44,"Millennials", Merge1[[#This Row],[Age]]&lt;=60,"Gen X", Merge1[[#This Row],[Age]]&gt;60,"Baby Boomers")</f>
        <v>Gen X</v>
      </c>
      <c r="AC4262" s="1" t="str" cm="1">
        <f t="array" ref="AC4262">_xlfn.IFS(
    Merge1[[#This Row],[Balance]]&lt;=50000,"Low",
    Merge1[[#This Row],[Balance]]&lt;=200000,"Medium",
    Merge1[[#This Row],[Balance]]&gt;200000,"High"
)</f>
        <v>Low</v>
      </c>
    </row>
    <row r="4263" spans="1:29" x14ac:dyDescent="0.25">
      <c r="A4263" s="1" t="s">
        <v>453</v>
      </c>
      <c r="B4263" s="1" t="s">
        <v>6146</v>
      </c>
      <c r="C4263" s="1" t="s">
        <v>5842</v>
      </c>
      <c r="D4263" s="2">
        <v>45392</v>
      </c>
      <c r="E4263">
        <v>115945</v>
      </c>
      <c r="F4263">
        <v>566</v>
      </c>
      <c r="G4263">
        <v>0</v>
      </c>
      <c r="H4263" s="1" t="s">
        <v>5833</v>
      </c>
      <c r="I4263" s="1" t="s">
        <v>6692</v>
      </c>
      <c r="J4263" s="1" t="s">
        <v>6245</v>
      </c>
      <c r="K4263">
        <v>30</v>
      </c>
      <c r="L4263" s="1" t="s">
        <v>6256</v>
      </c>
      <c r="M4263" s="1" t="s">
        <v>6251</v>
      </c>
      <c r="N4263">
        <v>112447</v>
      </c>
      <c r="O4263" s="1" t="s">
        <v>6243</v>
      </c>
      <c r="P4263" s="2">
        <v>43847</v>
      </c>
      <c r="Q4263" s="2">
        <v>45572</v>
      </c>
      <c r="R4263" s="1" t="s">
        <v>6912</v>
      </c>
      <c r="S4263" s="1" t="s">
        <v>6917</v>
      </c>
      <c r="T4263" s="1" t="s">
        <v>28</v>
      </c>
      <c r="U4263">
        <v>1163</v>
      </c>
      <c r="V4263" s="1" t="s">
        <v>19</v>
      </c>
      <c r="W4263" s="1" t="s">
        <v>20</v>
      </c>
      <c r="X4263" s="2">
        <f t="shared" ca="1" si="66"/>
        <v>45937</v>
      </c>
      <c r="Y4263" s="1">
        <f ca="1">ROUND(YEARFRAC(Merge1[[#This Row],[Join_Date]],Merge1[[#This Row],[Today]], 3),0)</f>
        <v>6</v>
      </c>
      <c r="Z4263" s="1" t="str" cm="1">
        <f t="array" aca="1" ref="Z4263" ca="1">_xlfn.IFS(
   Merge1[[#This Row],[Customer Tenure]]&lt;=2,"New",
   Merge1[[#This Row],[Customer Tenure]]&lt;=5,"Emerging",
  Merge1[[#This Row],[Customer Tenure]]&lt;9,"Established",
   TRUE,"Loyal"
)</f>
        <v>Established</v>
      </c>
      <c r="AA4263" s="1" t="str" cm="1">
        <f t="array" ref="AA4263">_xlfn.IFS(Merge1[[#This Row],[Income]]&lt;=30000,"Low",Merge1[[#This Row],[Income]]&lt;=60000,"Medium",Merge1[[#This Row],[Income]]&lt;=100000,"High", Merge1[[#This Row],[Income]]&gt;100000," Premium")</f>
        <v xml:space="preserve"> Premium</v>
      </c>
      <c r="AB4263" s="1" t="str" cm="1">
        <f t="array" ref="AB4263">_xlfn.IFS(Merge1[[#This Row],[Age]]&lt;= 28,"Gen Z", Merge1[[#This Row],[Age]]&lt;=44,"Millennials", Merge1[[#This Row],[Age]]&lt;=60,"Gen X", Merge1[[#This Row],[Age]]&gt;60,"Baby Boomers")</f>
        <v>Millennials</v>
      </c>
      <c r="AC4263" s="1" t="str" cm="1">
        <f t="array" ref="AC4263">_xlfn.IFS(
    Merge1[[#This Row],[Balance]]&lt;=50000,"Low",
    Merge1[[#This Row],[Balance]]&lt;=200000,"Medium",
    Merge1[[#This Row],[Balance]]&gt;200000,"High"
)</f>
        <v>Medium</v>
      </c>
    </row>
    <row r="4264" spans="1:29" x14ac:dyDescent="0.25">
      <c r="A4264" s="1" t="s">
        <v>1899</v>
      </c>
      <c r="B4264" s="1" t="s">
        <v>5972</v>
      </c>
      <c r="C4264" s="1" t="s">
        <v>5832</v>
      </c>
      <c r="D4264" s="2">
        <v>44634</v>
      </c>
      <c r="E4264">
        <v>37405</v>
      </c>
      <c r="F4264">
        <v>507</v>
      </c>
      <c r="G4264">
        <v>0</v>
      </c>
      <c r="H4264" s="1" t="s">
        <v>5838</v>
      </c>
      <c r="I4264" s="1" t="s">
        <v>6429</v>
      </c>
      <c r="J4264" s="1" t="s">
        <v>6245</v>
      </c>
      <c r="K4264">
        <v>47</v>
      </c>
      <c r="L4264" s="1" t="s">
        <v>6260</v>
      </c>
      <c r="M4264" s="1" t="s">
        <v>6266</v>
      </c>
      <c r="N4264">
        <v>152079</v>
      </c>
      <c r="O4264" s="1" t="s">
        <v>6243</v>
      </c>
      <c r="P4264" s="2">
        <v>44528</v>
      </c>
      <c r="Q4264" s="2">
        <v>45747</v>
      </c>
      <c r="R4264" s="1" t="s">
        <v>6899</v>
      </c>
      <c r="S4264" s="1" t="s">
        <v>6914</v>
      </c>
      <c r="T4264" s="1" t="s">
        <v>14</v>
      </c>
      <c r="U4264">
        <v>5483</v>
      </c>
      <c r="V4264" s="1" t="s">
        <v>15</v>
      </c>
      <c r="W4264" s="1" t="s">
        <v>106</v>
      </c>
      <c r="X4264" s="2">
        <f t="shared" ca="1" si="66"/>
        <v>45937</v>
      </c>
      <c r="Y4264" s="1">
        <f ca="1">ROUND(YEARFRAC(Merge1[[#This Row],[Join_Date]],Merge1[[#This Row],[Today]], 3),0)</f>
        <v>4</v>
      </c>
      <c r="Z4264" s="1" t="str" cm="1">
        <f t="array" aca="1" ref="Z4264" ca="1">_xlfn.IFS(
   Merge1[[#This Row],[Customer Tenure]]&lt;=2,"New",
   Merge1[[#This Row],[Customer Tenure]]&lt;=5,"Emerging",
  Merge1[[#This Row],[Customer Tenure]]&lt;9,"Established",
   TRUE,"Loyal"
)</f>
        <v>Emerging</v>
      </c>
      <c r="AA4264" s="1" t="str" cm="1">
        <f t="array" ref="AA4264">_xlfn.IFS(Merge1[[#This Row],[Income]]&lt;=30000,"Low",Merge1[[#This Row],[Income]]&lt;=60000,"Medium",Merge1[[#This Row],[Income]]&lt;=100000,"High", Merge1[[#This Row],[Income]]&gt;100000," Premium")</f>
        <v xml:space="preserve"> Premium</v>
      </c>
      <c r="AB4264" s="1" t="str" cm="1">
        <f t="array" ref="AB4264">_xlfn.IFS(Merge1[[#This Row],[Age]]&lt;= 28,"Gen Z", Merge1[[#This Row],[Age]]&lt;=44,"Millennials", Merge1[[#This Row],[Age]]&lt;=60,"Gen X", Merge1[[#This Row],[Age]]&gt;60,"Baby Boomers")</f>
        <v>Gen X</v>
      </c>
      <c r="AC4264" s="1" t="str" cm="1">
        <f t="array" ref="AC4264">_xlfn.IFS(
    Merge1[[#This Row],[Balance]]&lt;=50000,"Low",
    Merge1[[#This Row],[Balance]]&lt;=200000,"Medium",
    Merge1[[#This Row],[Balance]]&gt;200000,"High"
)</f>
        <v>Low</v>
      </c>
    </row>
    <row r="4265" spans="1:29" x14ac:dyDescent="0.25">
      <c r="A4265" s="1" t="s">
        <v>209</v>
      </c>
      <c r="B4265" s="1" t="s">
        <v>5874</v>
      </c>
      <c r="C4265" s="1" t="s">
        <v>5832</v>
      </c>
      <c r="D4265" s="2">
        <v>42538</v>
      </c>
      <c r="E4265">
        <v>385827</v>
      </c>
      <c r="F4265">
        <v>814</v>
      </c>
      <c r="G4265">
        <v>0</v>
      </c>
      <c r="H4265" s="1" t="s">
        <v>5838</v>
      </c>
      <c r="I4265" s="1" t="s">
        <v>6575</v>
      </c>
      <c r="J4265" s="1" t="s">
        <v>6240</v>
      </c>
      <c r="K4265">
        <v>34</v>
      </c>
      <c r="L4265" s="1" t="s">
        <v>6260</v>
      </c>
      <c r="M4265" s="1" t="s">
        <v>6251</v>
      </c>
      <c r="N4265">
        <v>105708</v>
      </c>
      <c r="O4265" s="1" t="s">
        <v>6243</v>
      </c>
      <c r="P4265" s="2">
        <v>44588</v>
      </c>
      <c r="Q4265" s="2">
        <v>45669</v>
      </c>
      <c r="R4265" s="1" t="s">
        <v>6902</v>
      </c>
      <c r="S4265" s="1" t="s">
        <v>6908</v>
      </c>
      <c r="T4265" s="1" t="s">
        <v>9</v>
      </c>
      <c r="U4265">
        <v>2255</v>
      </c>
      <c r="V4265" s="1" t="s">
        <v>10</v>
      </c>
      <c r="W4265" s="1" t="s">
        <v>40</v>
      </c>
      <c r="X4265" s="2">
        <f t="shared" ca="1" si="66"/>
        <v>45937</v>
      </c>
      <c r="Y4265" s="1">
        <f ca="1">ROUND(YEARFRAC(Merge1[[#This Row],[Join_Date]],Merge1[[#This Row],[Today]], 3),0)</f>
        <v>4</v>
      </c>
      <c r="Z4265" s="1" t="str" cm="1">
        <f t="array" aca="1" ref="Z4265" ca="1">_xlfn.IFS(
   Merge1[[#This Row],[Customer Tenure]]&lt;=2,"New",
   Merge1[[#This Row],[Customer Tenure]]&lt;=5,"Emerging",
  Merge1[[#This Row],[Customer Tenure]]&lt;9,"Established",
   TRUE,"Loyal"
)</f>
        <v>Emerging</v>
      </c>
      <c r="AA4265" s="1" t="str" cm="1">
        <f t="array" ref="AA4265">_xlfn.IFS(Merge1[[#This Row],[Income]]&lt;=30000,"Low",Merge1[[#This Row],[Income]]&lt;=60000,"Medium",Merge1[[#This Row],[Income]]&lt;=100000,"High", Merge1[[#This Row],[Income]]&gt;100000," Premium")</f>
        <v xml:space="preserve"> Premium</v>
      </c>
      <c r="AB4265" s="1" t="str" cm="1">
        <f t="array" ref="AB4265">_xlfn.IFS(Merge1[[#This Row],[Age]]&lt;= 28,"Gen Z", Merge1[[#This Row],[Age]]&lt;=44,"Millennials", Merge1[[#This Row],[Age]]&lt;=60,"Gen X", Merge1[[#This Row],[Age]]&gt;60,"Baby Boomers")</f>
        <v>Millennials</v>
      </c>
      <c r="AC4265" s="1" t="str" cm="1">
        <f t="array" ref="AC4265">_xlfn.IFS(
    Merge1[[#This Row],[Balance]]&lt;=50000,"Low",
    Merge1[[#This Row],[Balance]]&lt;=200000,"Medium",
    Merge1[[#This Row],[Balance]]&gt;200000,"High"
)</f>
        <v>High</v>
      </c>
    </row>
    <row r="4266" spans="1:29" x14ac:dyDescent="0.25">
      <c r="A4266" s="1" t="s">
        <v>1427</v>
      </c>
      <c r="B4266" s="1" t="s">
        <v>6224</v>
      </c>
      <c r="C4266" s="1" t="s">
        <v>5835</v>
      </c>
      <c r="D4266" s="2">
        <v>43793</v>
      </c>
      <c r="E4266">
        <v>335337</v>
      </c>
      <c r="F4266">
        <v>689</v>
      </c>
      <c r="G4266">
        <v>0</v>
      </c>
      <c r="H4266" s="1" t="s">
        <v>5833</v>
      </c>
      <c r="I4266" s="1" t="s">
        <v>6721</v>
      </c>
      <c r="J4266" s="1" t="s">
        <v>6240</v>
      </c>
      <c r="K4266">
        <v>62</v>
      </c>
      <c r="L4266" s="1" t="s">
        <v>6260</v>
      </c>
      <c r="M4266" s="1" t="s">
        <v>6257</v>
      </c>
      <c r="N4266">
        <v>119259</v>
      </c>
      <c r="O4266" s="1" t="s">
        <v>6252</v>
      </c>
      <c r="P4266" s="2">
        <v>42731</v>
      </c>
      <c r="Q4266" s="2">
        <v>45465</v>
      </c>
      <c r="R4266" s="1" t="s">
        <v>6883</v>
      </c>
      <c r="S4266" s="1" t="s">
        <v>6884</v>
      </c>
      <c r="T4266" s="1" t="s">
        <v>14</v>
      </c>
      <c r="U4266">
        <v>1696</v>
      </c>
      <c r="V4266" s="1" t="s">
        <v>15</v>
      </c>
      <c r="W4266" s="1" t="s">
        <v>50</v>
      </c>
      <c r="X4266" s="2">
        <f t="shared" ca="1" si="66"/>
        <v>45937</v>
      </c>
      <c r="Y4266" s="1">
        <f ca="1">ROUND(YEARFRAC(Merge1[[#This Row],[Join_Date]],Merge1[[#This Row],[Today]], 3),0)</f>
        <v>9</v>
      </c>
      <c r="Z4266" s="1" t="str" cm="1">
        <f t="array" aca="1" ref="Z4266" ca="1">_xlfn.IFS(
   Merge1[[#This Row],[Customer Tenure]]&lt;=2,"New",
   Merge1[[#This Row],[Customer Tenure]]&lt;=5,"Emerging",
  Merge1[[#This Row],[Customer Tenure]]&lt;9,"Established",
   TRUE,"Loyal"
)</f>
        <v>Loyal</v>
      </c>
      <c r="AA4266" s="1" t="str" cm="1">
        <f t="array" ref="AA4266">_xlfn.IFS(Merge1[[#This Row],[Income]]&lt;=30000,"Low",Merge1[[#This Row],[Income]]&lt;=60000,"Medium",Merge1[[#This Row],[Income]]&lt;=100000,"High", Merge1[[#This Row],[Income]]&gt;100000," Premium")</f>
        <v xml:space="preserve"> Premium</v>
      </c>
      <c r="AB4266" s="1" t="str" cm="1">
        <f t="array" ref="AB4266">_xlfn.IFS(Merge1[[#This Row],[Age]]&lt;= 28,"Gen Z", Merge1[[#This Row],[Age]]&lt;=44,"Millennials", Merge1[[#This Row],[Age]]&lt;=60,"Gen X", Merge1[[#This Row],[Age]]&gt;60,"Baby Boomers")</f>
        <v>Baby Boomers</v>
      </c>
      <c r="AC4266" s="1" t="str" cm="1">
        <f t="array" ref="AC4266">_xlfn.IFS(
    Merge1[[#This Row],[Balance]]&lt;=50000,"Low",
    Merge1[[#This Row],[Balance]]&lt;=200000,"Medium",
    Merge1[[#This Row],[Balance]]&gt;200000,"High"
)</f>
        <v>High</v>
      </c>
    </row>
    <row r="4267" spans="1:29" x14ac:dyDescent="0.25">
      <c r="A4267" s="1" t="s">
        <v>1217</v>
      </c>
      <c r="B4267" s="1" t="s">
        <v>5993</v>
      </c>
      <c r="C4267" s="1" t="s">
        <v>5832</v>
      </c>
      <c r="D4267" s="2">
        <v>44692</v>
      </c>
      <c r="E4267">
        <v>321335</v>
      </c>
      <c r="F4267">
        <v>742</v>
      </c>
      <c r="G4267">
        <v>292307</v>
      </c>
      <c r="H4267" s="1" t="s">
        <v>5833</v>
      </c>
      <c r="I4267" s="1" t="s">
        <v>6361</v>
      </c>
      <c r="J4267" s="1" t="s">
        <v>6240</v>
      </c>
      <c r="K4267">
        <v>47</v>
      </c>
      <c r="L4267" s="1" t="s">
        <v>6241</v>
      </c>
      <c r="M4267" s="1" t="s">
        <v>6262</v>
      </c>
      <c r="N4267">
        <v>105956</v>
      </c>
      <c r="O4267" s="1" t="s">
        <v>6243</v>
      </c>
      <c r="P4267" s="2">
        <v>44285</v>
      </c>
      <c r="Q4267" s="2">
        <v>45649</v>
      </c>
      <c r="R4267" s="1" t="s">
        <v>6904</v>
      </c>
      <c r="S4267" s="1" t="s">
        <v>6916</v>
      </c>
      <c r="T4267" s="1" t="s">
        <v>23</v>
      </c>
      <c r="U4267">
        <v>5845</v>
      </c>
      <c r="V4267" s="1" t="s">
        <v>24</v>
      </c>
      <c r="W4267" s="1" t="s">
        <v>25</v>
      </c>
      <c r="X4267" s="2">
        <f t="shared" ca="1" si="66"/>
        <v>45937</v>
      </c>
      <c r="Y4267" s="1">
        <f ca="1">ROUND(YEARFRAC(Merge1[[#This Row],[Join_Date]],Merge1[[#This Row],[Today]], 3),0)</f>
        <v>5</v>
      </c>
      <c r="Z4267" s="1" t="str" cm="1">
        <f t="array" aca="1" ref="Z4267" ca="1">_xlfn.IFS(
   Merge1[[#This Row],[Customer Tenure]]&lt;=2,"New",
   Merge1[[#This Row],[Customer Tenure]]&lt;=5,"Emerging",
  Merge1[[#This Row],[Customer Tenure]]&lt;9,"Established",
   TRUE,"Loyal"
)</f>
        <v>Emerging</v>
      </c>
      <c r="AA4267" s="1" t="str" cm="1">
        <f t="array" ref="AA4267">_xlfn.IFS(Merge1[[#This Row],[Income]]&lt;=30000,"Low",Merge1[[#This Row],[Income]]&lt;=60000,"Medium",Merge1[[#This Row],[Income]]&lt;=100000,"High", Merge1[[#This Row],[Income]]&gt;100000," Premium")</f>
        <v xml:space="preserve"> Premium</v>
      </c>
      <c r="AB4267" s="1" t="str" cm="1">
        <f t="array" ref="AB4267">_xlfn.IFS(Merge1[[#This Row],[Age]]&lt;= 28,"Gen Z", Merge1[[#This Row],[Age]]&lt;=44,"Millennials", Merge1[[#This Row],[Age]]&lt;=60,"Gen X", Merge1[[#This Row],[Age]]&gt;60,"Baby Boomers")</f>
        <v>Gen X</v>
      </c>
      <c r="AC4267" s="1" t="str" cm="1">
        <f t="array" ref="AC4267">_xlfn.IFS(
    Merge1[[#This Row],[Balance]]&lt;=50000,"Low",
    Merge1[[#This Row],[Balance]]&lt;=200000,"Medium",
    Merge1[[#This Row],[Balance]]&gt;200000,"High"
)</f>
        <v>High</v>
      </c>
    </row>
    <row r="4268" spans="1:29" x14ac:dyDescent="0.25">
      <c r="A4268" s="1" t="s">
        <v>581</v>
      </c>
      <c r="B4268" s="1" t="s">
        <v>6217</v>
      </c>
      <c r="C4268" s="1" t="s">
        <v>5835</v>
      </c>
      <c r="D4268" s="2">
        <v>45082</v>
      </c>
      <c r="E4268">
        <v>168171</v>
      </c>
      <c r="F4268">
        <v>386</v>
      </c>
      <c r="G4268">
        <v>0</v>
      </c>
      <c r="H4268" s="1" t="s">
        <v>5838</v>
      </c>
      <c r="I4268" s="1" t="s">
        <v>6745</v>
      </c>
      <c r="J4268" s="1" t="s">
        <v>6245</v>
      </c>
      <c r="K4268">
        <v>48</v>
      </c>
      <c r="L4268" s="1" t="s">
        <v>6256</v>
      </c>
      <c r="M4268" s="1" t="s">
        <v>6266</v>
      </c>
      <c r="N4268">
        <v>196313</v>
      </c>
      <c r="O4268" s="1" t="s">
        <v>6248</v>
      </c>
      <c r="P4268" s="2">
        <v>44176</v>
      </c>
      <c r="Q4268" s="2">
        <v>45848</v>
      </c>
      <c r="R4268" s="1" t="s">
        <v>6891</v>
      </c>
      <c r="S4268" s="1" t="s">
        <v>6892</v>
      </c>
      <c r="T4268" s="1" t="s">
        <v>28</v>
      </c>
      <c r="U4268">
        <v>703</v>
      </c>
      <c r="V4268" s="1" t="s">
        <v>19</v>
      </c>
      <c r="W4268" s="1" t="s">
        <v>55</v>
      </c>
      <c r="X4268" s="2">
        <f t="shared" ca="1" si="66"/>
        <v>45937</v>
      </c>
      <c r="Y4268" s="1">
        <f ca="1">ROUND(YEARFRAC(Merge1[[#This Row],[Join_Date]],Merge1[[#This Row],[Today]], 3),0)</f>
        <v>5</v>
      </c>
      <c r="Z4268" s="1" t="str" cm="1">
        <f t="array" aca="1" ref="Z4268" ca="1">_xlfn.IFS(
   Merge1[[#This Row],[Customer Tenure]]&lt;=2,"New",
   Merge1[[#This Row],[Customer Tenure]]&lt;=5,"Emerging",
  Merge1[[#This Row],[Customer Tenure]]&lt;9,"Established",
   TRUE,"Loyal"
)</f>
        <v>Emerging</v>
      </c>
      <c r="AA4268" s="1" t="str" cm="1">
        <f t="array" ref="AA4268">_xlfn.IFS(Merge1[[#This Row],[Income]]&lt;=30000,"Low",Merge1[[#This Row],[Income]]&lt;=60000,"Medium",Merge1[[#This Row],[Income]]&lt;=100000,"High", Merge1[[#This Row],[Income]]&gt;100000," Premium")</f>
        <v xml:space="preserve"> Premium</v>
      </c>
      <c r="AB4268" s="1" t="str" cm="1">
        <f t="array" ref="AB4268">_xlfn.IFS(Merge1[[#This Row],[Age]]&lt;= 28,"Gen Z", Merge1[[#This Row],[Age]]&lt;=44,"Millennials", Merge1[[#This Row],[Age]]&lt;=60,"Gen X", Merge1[[#This Row],[Age]]&gt;60,"Baby Boomers")</f>
        <v>Gen X</v>
      </c>
      <c r="AC4268" s="1" t="str" cm="1">
        <f t="array" ref="AC4268">_xlfn.IFS(
    Merge1[[#This Row],[Balance]]&lt;=50000,"Low",
    Merge1[[#This Row],[Balance]]&lt;=200000,"Medium",
    Merge1[[#This Row],[Balance]]&gt;200000,"High"
)</f>
        <v>Medium</v>
      </c>
    </row>
    <row r="4269" spans="1:29" x14ac:dyDescent="0.25">
      <c r="A4269" s="1" t="s">
        <v>1149</v>
      </c>
      <c r="B4269" s="1" t="s">
        <v>6090</v>
      </c>
      <c r="C4269" s="1" t="s">
        <v>5832</v>
      </c>
      <c r="D4269" s="2">
        <v>43612</v>
      </c>
      <c r="E4269">
        <v>343615</v>
      </c>
      <c r="F4269">
        <v>492</v>
      </c>
      <c r="G4269">
        <v>231024</v>
      </c>
      <c r="H4269" s="1" t="s">
        <v>5833</v>
      </c>
      <c r="I4269" s="1" t="s">
        <v>6584</v>
      </c>
      <c r="J4269" s="1" t="s">
        <v>6240</v>
      </c>
      <c r="K4269">
        <v>53</v>
      </c>
      <c r="L4269" s="1" t="s">
        <v>6246</v>
      </c>
      <c r="M4269" s="1" t="s">
        <v>6262</v>
      </c>
      <c r="N4269">
        <v>26154</v>
      </c>
      <c r="O4269" s="1" t="s">
        <v>6248</v>
      </c>
      <c r="P4269" s="2">
        <v>43150</v>
      </c>
      <c r="Q4269" s="2">
        <v>45778</v>
      </c>
      <c r="R4269" s="1" t="s">
        <v>6906</v>
      </c>
      <c r="S4269" s="1" t="s">
        <v>6907</v>
      </c>
      <c r="T4269" s="1" t="s">
        <v>9</v>
      </c>
      <c r="U4269">
        <v>7548</v>
      </c>
      <c r="V4269" s="1" t="s">
        <v>10</v>
      </c>
      <c r="W4269" s="1" t="s">
        <v>45</v>
      </c>
      <c r="X4269" s="2">
        <f t="shared" ca="1" si="66"/>
        <v>45937</v>
      </c>
      <c r="Y4269" s="1">
        <f ca="1">ROUND(YEARFRAC(Merge1[[#This Row],[Join_Date]],Merge1[[#This Row],[Today]], 3),0)</f>
        <v>8</v>
      </c>
      <c r="Z4269" s="1" t="str" cm="1">
        <f t="array" aca="1" ref="Z4269" ca="1">_xlfn.IFS(
   Merge1[[#This Row],[Customer Tenure]]&lt;=2,"New",
   Merge1[[#This Row],[Customer Tenure]]&lt;=5,"Emerging",
  Merge1[[#This Row],[Customer Tenure]]&lt;9,"Established",
   TRUE,"Loyal"
)</f>
        <v>Established</v>
      </c>
      <c r="AA4269" s="1" t="str" cm="1">
        <f t="array" ref="AA4269">_xlfn.IFS(Merge1[[#This Row],[Income]]&lt;=30000,"Low",Merge1[[#This Row],[Income]]&lt;=60000,"Medium",Merge1[[#This Row],[Income]]&lt;=100000,"High", Merge1[[#This Row],[Income]]&gt;100000," Premium")</f>
        <v>Low</v>
      </c>
      <c r="AB4269" s="1" t="str" cm="1">
        <f t="array" ref="AB4269">_xlfn.IFS(Merge1[[#This Row],[Age]]&lt;= 28,"Gen Z", Merge1[[#This Row],[Age]]&lt;=44,"Millennials", Merge1[[#This Row],[Age]]&lt;=60,"Gen X", Merge1[[#This Row],[Age]]&gt;60,"Baby Boomers")</f>
        <v>Gen X</v>
      </c>
      <c r="AC4269" s="1" t="str" cm="1">
        <f t="array" ref="AC4269">_xlfn.IFS(
    Merge1[[#This Row],[Balance]]&lt;=50000,"Low",
    Merge1[[#This Row],[Balance]]&lt;=200000,"Medium",
    Merge1[[#This Row],[Balance]]&gt;200000,"High"
)</f>
        <v>High</v>
      </c>
    </row>
    <row r="4270" spans="1:29" x14ac:dyDescent="0.25">
      <c r="A4270" s="1" t="s">
        <v>1558</v>
      </c>
      <c r="B4270" s="1" t="s">
        <v>5953</v>
      </c>
      <c r="C4270" s="1" t="s">
        <v>5842</v>
      </c>
      <c r="D4270" s="2">
        <v>45395</v>
      </c>
      <c r="E4270">
        <v>268620</v>
      </c>
      <c r="F4270">
        <v>747</v>
      </c>
      <c r="G4270">
        <v>0</v>
      </c>
      <c r="H4270" s="1" t="s">
        <v>5833</v>
      </c>
      <c r="I4270" s="1" t="s">
        <v>6311</v>
      </c>
      <c r="J4270" s="1" t="s">
        <v>6245</v>
      </c>
      <c r="K4270">
        <v>53</v>
      </c>
      <c r="L4270" s="1" t="s">
        <v>6246</v>
      </c>
      <c r="M4270" s="1" t="s">
        <v>6266</v>
      </c>
      <c r="N4270">
        <v>175650</v>
      </c>
      <c r="O4270" s="1" t="s">
        <v>6243</v>
      </c>
      <c r="P4270" s="2">
        <v>44427</v>
      </c>
      <c r="Q4270" s="2">
        <v>45871</v>
      </c>
      <c r="R4270" s="1" t="s">
        <v>6889</v>
      </c>
      <c r="S4270" s="1" t="s">
        <v>6915</v>
      </c>
      <c r="T4270" s="1" t="s">
        <v>9</v>
      </c>
      <c r="U4270">
        <v>8101</v>
      </c>
      <c r="V4270" s="1" t="s">
        <v>15</v>
      </c>
      <c r="W4270" s="1" t="s">
        <v>25</v>
      </c>
      <c r="X4270" s="2">
        <f t="shared" ca="1" si="66"/>
        <v>45937</v>
      </c>
      <c r="Y4270" s="1">
        <f ca="1">ROUND(YEARFRAC(Merge1[[#This Row],[Join_Date]],Merge1[[#This Row],[Today]], 3),0)</f>
        <v>4</v>
      </c>
      <c r="Z4270" s="1" t="str" cm="1">
        <f t="array" aca="1" ref="Z4270" ca="1">_xlfn.IFS(
   Merge1[[#This Row],[Customer Tenure]]&lt;=2,"New",
   Merge1[[#This Row],[Customer Tenure]]&lt;=5,"Emerging",
  Merge1[[#This Row],[Customer Tenure]]&lt;9,"Established",
   TRUE,"Loyal"
)</f>
        <v>Emerging</v>
      </c>
      <c r="AA4270" s="1" t="str" cm="1">
        <f t="array" ref="AA4270">_xlfn.IFS(Merge1[[#This Row],[Income]]&lt;=30000,"Low",Merge1[[#This Row],[Income]]&lt;=60000,"Medium",Merge1[[#This Row],[Income]]&lt;=100000,"High", Merge1[[#This Row],[Income]]&gt;100000," Premium")</f>
        <v xml:space="preserve"> Premium</v>
      </c>
      <c r="AB4270" s="1" t="str" cm="1">
        <f t="array" ref="AB4270">_xlfn.IFS(Merge1[[#This Row],[Age]]&lt;= 28,"Gen Z", Merge1[[#This Row],[Age]]&lt;=44,"Millennials", Merge1[[#This Row],[Age]]&lt;=60,"Gen X", Merge1[[#This Row],[Age]]&gt;60,"Baby Boomers")</f>
        <v>Gen X</v>
      </c>
      <c r="AC4270" s="1" t="str" cm="1">
        <f t="array" ref="AC4270">_xlfn.IFS(
    Merge1[[#This Row],[Balance]]&lt;=50000,"Low",
    Merge1[[#This Row],[Balance]]&lt;=200000,"Medium",
    Merge1[[#This Row],[Balance]]&gt;200000,"High"
)</f>
        <v>High</v>
      </c>
    </row>
    <row r="4271" spans="1:29" x14ac:dyDescent="0.25">
      <c r="A4271" s="1" t="s">
        <v>2730</v>
      </c>
      <c r="B4271" s="1" t="s">
        <v>5981</v>
      </c>
      <c r="C4271" s="1" t="s">
        <v>5842</v>
      </c>
      <c r="D4271" s="2">
        <v>45154</v>
      </c>
      <c r="E4271">
        <v>380172</v>
      </c>
      <c r="F4271">
        <v>382</v>
      </c>
      <c r="G4271">
        <v>0</v>
      </c>
      <c r="H4271" s="1" t="s">
        <v>5850</v>
      </c>
      <c r="I4271" s="1" t="s">
        <v>6415</v>
      </c>
      <c r="J4271" s="1" t="s">
        <v>6245</v>
      </c>
      <c r="K4271">
        <v>43</v>
      </c>
      <c r="L4271" s="1" t="s">
        <v>6241</v>
      </c>
      <c r="M4271" s="1" t="s">
        <v>6257</v>
      </c>
      <c r="N4271">
        <v>112124</v>
      </c>
      <c r="O4271" s="1" t="s">
        <v>6248</v>
      </c>
      <c r="P4271" s="2">
        <v>43955</v>
      </c>
      <c r="Q4271" s="2">
        <v>45555</v>
      </c>
      <c r="R4271" s="1" t="s">
        <v>6897</v>
      </c>
      <c r="S4271" s="1" t="s">
        <v>6898</v>
      </c>
      <c r="T4271" s="1" t="s">
        <v>14</v>
      </c>
      <c r="U4271">
        <v>5845</v>
      </c>
      <c r="V4271" s="1" t="s">
        <v>15</v>
      </c>
      <c r="W4271" s="1" t="s">
        <v>40</v>
      </c>
      <c r="X4271" s="2">
        <f t="shared" ca="1" si="66"/>
        <v>45937</v>
      </c>
      <c r="Y4271" s="1">
        <f ca="1">ROUND(YEARFRAC(Merge1[[#This Row],[Join_Date]],Merge1[[#This Row],[Today]], 3),0)</f>
        <v>5</v>
      </c>
      <c r="Z4271" s="1" t="str" cm="1">
        <f t="array" aca="1" ref="Z4271" ca="1">_xlfn.IFS(
   Merge1[[#This Row],[Customer Tenure]]&lt;=2,"New",
   Merge1[[#This Row],[Customer Tenure]]&lt;=5,"Emerging",
  Merge1[[#This Row],[Customer Tenure]]&lt;9,"Established",
   TRUE,"Loyal"
)</f>
        <v>Emerging</v>
      </c>
      <c r="AA4271" s="1" t="str" cm="1">
        <f t="array" ref="AA4271">_xlfn.IFS(Merge1[[#This Row],[Income]]&lt;=30000,"Low",Merge1[[#This Row],[Income]]&lt;=60000,"Medium",Merge1[[#This Row],[Income]]&lt;=100000,"High", Merge1[[#This Row],[Income]]&gt;100000," Premium")</f>
        <v xml:space="preserve"> Premium</v>
      </c>
      <c r="AB4271" s="1" t="str" cm="1">
        <f t="array" ref="AB4271">_xlfn.IFS(Merge1[[#This Row],[Age]]&lt;= 28,"Gen Z", Merge1[[#This Row],[Age]]&lt;=44,"Millennials", Merge1[[#This Row],[Age]]&lt;=60,"Gen X", Merge1[[#This Row],[Age]]&gt;60,"Baby Boomers")</f>
        <v>Millennials</v>
      </c>
      <c r="AC4271" s="1" t="str" cm="1">
        <f t="array" ref="AC4271">_xlfn.IFS(
    Merge1[[#This Row],[Balance]]&lt;=50000,"Low",
    Merge1[[#This Row],[Balance]]&lt;=200000,"Medium",
    Merge1[[#This Row],[Balance]]&gt;200000,"High"
)</f>
        <v>High</v>
      </c>
    </row>
    <row r="4272" spans="1:29" x14ac:dyDescent="0.25">
      <c r="A4272" s="1" t="s">
        <v>1741</v>
      </c>
      <c r="B4272" s="1" t="s">
        <v>6052</v>
      </c>
      <c r="C4272" s="1" t="s">
        <v>5835</v>
      </c>
      <c r="D4272" s="2">
        <v>42465</v>
      </c>
      <c r="E4272">
        <v>439439</v>
      </c>
      <c r="F4272">
        <v>739</v>
      </c>
      <c r="G4272">
        <v>0</v>
      </c>
      <c r="H4272" s="1" t="s">
        <v>5833</v>
      </c>
      <c r="I4272" s="1" t="s">
        <v>6577</v>
      </c>
      <c r="J4272" s="1" t="s">
        <v>6245</v>
      </c>
      <c r="K4272">
        <v>37</v>
      </c>
      <c r="L4272" s="1" t="s">
        <v>6246</v>
      </c>
      <c r="M4272" s="1" t="s">
        <v>6251</v>
      </c>
      <c r="N4272">
        <v>177661</v>
      </c>
      <c r="O4272" s="1" t="s">
        <v>6243</v>
      </c>
      <c r="P4272" s="2">
        <v>45516</v>
      </c>
      <c r="Q4272" s="2">
        <v>45711</v>
      </c>
      <c r="R4272" s="1" t="s">
        <v>6885</v>
      </c>
      <c r="S4272" s="1" t="s">
        <v>6896</v>
      </c>
      <c r="T4272" s="1" t="s">
        <v>14</v>
      </c>
      <c r="U4272">
        <v>8699</v>
      </c>
      <c r="V4272" s="1" t="s">
        <v>24</v>
      </c>
      <c r="W4272" s="1" t="s">
        <v>25</v>
      </c>
      <c r="X4272" s="2">
        <f t="shared" ca="1" si="66"/>
        <v>45937</v>
      </c>
      <c r="Y4272" s="1">
        <f ca="1">ROUND(YEARFRAC(Merge1[[#This Row],[Join_Date]],Merge1[[#This Row],[Today]], 3),0)</f>
        <v>1</v>
      </c>
      <c r="Z4272" s="1" t="str" cm="1">
        <f t="array" aca="1" ref="Z4272" ca="1">_xlfn.IFS(
   Merge1[[#This Row],[Customer Tenure]]&lt;=2,"New",
   Merge1[[#This Row],[Customer Tenure]]&lt;=5,"Emerging",
  Merge1[[#This Row],[Customer Tenure]]&lt;9,"Established",
   TRUE,"Loyal"
)</f>
        <v>New</v>
      </c>
      <c r="AA4272" s="1" t="str" cm="1">
        <f t="array" ref="AA4272">_xlfn.IFS(Merge1[[#This Row],[Income]]&lt;=30000,"Low",Merge1[[#This Row],[Income]]&lt;=60000,"Medium",Merge1[[#This Row],[Income]]&lt;=100000,"High", Merge1[[#This Row],[Income]]&gt;100000," Premium")</f>
        <v xml:space="preserve"> Premium</v>
      </c>
      <c r="AB4272" s="1" t="str" cm="1">
        <f t="array" ref="AB4272">_xlfn.IFS(Merge1[[#This Row],[Age]]&lt;= 28,"Gen Z", Merge1[[#This Row],[Age]]&lt;=44,"Millennials", Merge1[[#This Row],[Age]]&lt;=60,"Gen X", Merge1[[#This Row],[Age]]&gt;60,"Baby Boomers")</f>
        <v>Millennials</v>
      </c>
      <c r="AC4272" s="1" t="str" cm="1">
        <f t="array" ref="AC4272">_xlfn.IFS(
    Merge1[[#This Row],[Balance]]&lt;=50000,"Low",
    Merge1[[#This Row],[Balance]]&lt;=200000,"Medium",
    Merge1[[#This Row],[Balance]]&gt;200000,"High"
)</f>
        <v>High</v>
      </c>
    </row>
    <row r="4273" spans="1:29" x14ac:dyDescent="0.25">
      <c r="A4273" s="1" t="s">
        <v>398</v>
      </c>
      <c r="B4273" s="1" t="s">
        <v>5887</v>
      </c>
      <c r="C4273" s="1" t="s">
        <v>5835</v>
      </c>
      <c r="D4273" s="2">
        <v>44075</v>
      </c>
      <c r="E4273">
        <v>190121</v>
      </c>
      <c r="F4273">
        <v>550</v>
      </c>
      <c r="G4273">
        <v>0</v>
      </c>
      <c r="H4273" s="1" t="s">
        <v>5833</v>
      </c>
      <c r="I4273" s="1" t="s">
        <v>6657</v>
      </c>
      <c r="J4273" s="1" t="s">
        <v>6245</v>
      </c>
      <c r="K4273">
        <v>22</v>
      </c>
      <c r="L4273" s="1" t="s">
        <v>6260</v>
      </c>
      <c r="M4273" s="1" t="s">
        <v>6251</v>
      </c>
      <c r="N4273">
        <v>44826</v>
      </c>
      <c r="O4273" s="1" t="s">
        <v>6243</v>
      </c>
      <c r="P4273" s="2">
        <v>44640</v>
      </c>
      <c r="Q4273" s="2">
        <v>45163</v>
      </c>
      <c r="R4273" s="1" t="s">
        <v>6889</v>
      </c>
      <c r="S4273" s="1" t="s">
        <v>6919</v>
      </c>
      <c r="T4273" s="1" t="s">
        <v>14</v>
      </c>
      <c r="U4273">
        <v>6804</v>
      </c>
      <c r="V4273" s="1" t="s">
        <v>19</v>
      </c>
      <c r="W4273" s="1" t="s">
        <v>50</v>
      </c>
      <c r="X4273" s="2">
        <f t="shared" ca="1" si="66"/>
        <v>45937</v>
      </c>
      <c r="Y4273" s="1">
        <f ca="1">ROUND(YEARFRAC(Merge1[[#This Row],[Join_Date]],Merge1[[#This Row],[Today]], 3),0)</f>
        <v>4</v>
      </c>
      <c r="Z4273" s="1" t="str" cm="1">
        <f t="array" aca="1" ref="Z4273" ca="1">_xlfn.IFS(
   Merge1[[#This Row],[Customer Tenure]]&lt;=2,"New",
   Merge1[[#This Row],[Customer Tenure]]&lt;=5,"Emerging",
  Merge1[[#This Row],[Customer Tenure]]&lt;9,"Established",
   TRUE,"Loyal"
)</f>
        <v>Emerging</v>
      </c>
      <c r="AA4273" s="1" t="str" cm="1">
        <f t="array" ref="AA4273">_xlfn.IFS(Merge1[[#This Row],[Income]]&lt;=30000,"Low",Merge1[[#This Row],[Income]]&lt;=60000,"Medium",Merge1[[#This Row],[Income]]&lt;=100000,"High", Merge1[[#This Row],[Income]]&gt;100000," Premium")</f>
        <v>Medium</v>
      </c>
      <c r="AB4273" s="1" t="str" cm="1">
        <f t="array" ref="AB4273">_xlfn.IFS(Merge1[[#This Row],[Age]]&lt;= 28,"Gen Z", Merge1[[#This Row],[Age]]&lt;=44,"Millennials", Merge1[[#This Row],[Age]]&lt;=60,"Gen X", Merge1[[#This Row],[Age]]&gt;60,"Baby Boomers")</f>
        <v>Gen Z</v>
      </c>
      <c r="AC4273" s="1" t="str" cm="1">
        <f t="array" ref="AC4273">_xlfn.IFS(
    Merge1[[#This Row],[Balance]]&lt;=50000,"Low",
    Merge1[[#This Row],[Balance]]&lt;=200000,"Medium",
    Merge1[[#This Row],[Balance]]&gt;200000,"High"
)</f>
        <v>Medium</v>
      </c>
    </row>
    <row r="4274" spans="1:29" x14ac:dyDescent="0.25">
      <c r="A4274" s="1" t="s">
        <v>1356</v>
      </c>
      <c r="B4274" s="1" t="s">
        <v>6021</v>
      </c>
      <c r="C4274" s="1" t="s">
        <v>5832</v>
      </c>
      <c r="D4274" s="2">
        <v>45046</v>
      </c>
      <c r="E4274">
        <v>397745</v>
      </c>
      <c r="F4274">
        <v>708</v>
      </c>
      <c r="G4274">
        <v>333634</v>
      </c>
      <c r="H4274" s="1" t="s">
        <v>5833</v>
      </c>
      <c r="I4274" s="1" t="s">
        <v>6773</v>
      </c>
      <c r="J4274" s="1" t="s">
        <v>6240</v>
      </c>
      <c r="K4274">
        <v>45</v>
      </c>
      <c r="L4274" s="1" t="s">
        <v>6260</v>
      </c>
      <c r="M4274" s="1" t="s">
        <v>6242</v>
      </c>
      <c r="N4274">
        <v>121520</v>
      </c>
      <c r="O4274" s="1" t="s">
        <v>6248</v>
      </c>
      <c r="P4274" s="2">
        <v>44111</v>
      </c>
      <c r="Q4274" s="2">
        <v>45462</v>
      </c>
      <c r="R4274" s="1" t="s">
        <v>6883</v>
      </c>
      <c r="S4274" s="1" t="s">
        <v>6884</v>
      </c>
      <c r="T4274" s="1" t="s">
        <v>14</v>
      </c>
      <c r="U4274">
        <v>8814</v>
      </c>
      <c r="V4274" s="1" t="s">
        <v>24</v>
      </c>
      <c r="W4274" s="1" t="s">
        <v>16</v>
      </c>
      <c r="X4274" s="2">
        <f t="shared" ca="1" si="66"/>
        <v>45937</v>
      </c>
      <c r="Y4274" s="1">
        <f ca="1">ROUND(YEARFRAC(Merge1[[#This Row],[Join_Date]],Merge1[[#This Row],[Today]], 3),0)</f>
        <v>5</v>
      </c>
      <c r="Z4274" s="1" t="str" cm="1">
        <f t="array" aca="1" ref="Z4274" ca="1">_xlfn.IFS(
   Merge1[[#This Row],[Customer Tenure]]&lt;=2,"New",
   Merge1[[#This Row],[Customer Tenure]]&lt;=5,"Emerging",
  Merge1[[#This Row],[Customer Tenure]]&lt;9,"Established",
   TRUE,"Loyal"
)</f>
        <v>Emerging</v>
      </c>
      <c r="AA4274" s="1" t="str" cm="1">
        <f t="array" ref="AA4274">_xlfn.IFS(Merge1[[#This Row],[Income]]&lt;=30000,"Low",Merge1[[#This Row],[Income]]&lt;=60000,"Medium",Merge1[[#This Row],[Income]]&lt;=100000,"High", Merge1[[#This Row],[Income]]&gt;100000," Premium")</f>
        <v xml:space="preserve"> Premium</v>
      </c>
      <c r="AB4274" s="1" t="str" cm="1">
        <f t="array" ref="AB4274">_xlfn.IFS(Merge1[[#This Row],[Age]]&lt;= 28,"Gen Z", Merge1[[#This Row],[Age]]&lt;=44,"Millennials", Merge1[[#This Row],[Age]]&lt;=60,"Gen X", Merge1[[#This Row],[Age]]&gt;60,"Baby Boomers")</f>
        <v>Gen X</v>
      </c>
      <c r="AC4274" s="1" t="str" cm="1">
        <f t="array" ref="AC4274">_xlfn.IFS(
    Merge1[[#This Row],[Balance]]&lt;=50000,"Low",
    Merge1[[#This Row],[Balance]]&lt;=200000,"Medium",
    Merge1[[#This Row],[Balance]]&gt;200000,"High"
)</f>
        <v>High</v>
      </c>
    </row>
    <row r="4275" spans="1:29" x14ac:dyDescent="0.25">
      <c r="A4275" s="1" t="s">
        <v>225</v>
      </c>
      <c r="B4275" s="1" t="s">
        <v>6091</v>
      </c>
      <c r="C4275" s="1" t="s">
        <v>5835</v>
      </c>
      <c r="D4275" s="2">
        <v>45195</v>
      </c>
      <c r="E4275">
        <v>23559</v>
      </c>
      <c r="F4275">
        <v>342</v>
      </c>
      <c r="G4275">
        <v>0</v>
      </c>
      <c r="H4275" s="1" t="s">
        <v>5833</v>
      </c>
      <c r="I4275" s="1" t="s">
        <v>6452</v>
      </c>
      <c r="J4275" s="1" t="s">
        <v>6240</v>
      </c>
      <c r="K4275">
        <v>53</v>
      </c>
      <c r="L4275" s="1" t="s">
        <v>6241</v>
      </c>
      <c r="M4275" s="1" t="s">
        <v>6266</v>
      </c>
      <c r="N4275">
        <v>29077</v>
      </c>
      <c r="O4275" s="1" t="s">
        <v>6248</v>
      </c>
      <c r="P4275" s="2">
        <v>42248</v>
      </c>
      <c r="Q4275" s="2">
        <v>45278</v>
      </c>
      <c r="R4275" s="1" t="s">
        <v>6904</v>
      </c>
      <c r="S4275" s="1" t="s">
        <v>6905</v>
      </c>
      <c r="T4275" s="1" t="s">
        <v>9</v>
      </c>
      <c r="U4275">
        <v>8577</v>
      </c>
      <c r="V4275" s="1" t="s">
        <v>15</v>
      </c>
      <c r="W4275" s="1" t="s">
        <v>50</v>
      </c>
      <c r="X4275" s="2">
        <f t="shared" ca="1" si="66"/>
        <v>45937</v>
      </c>
      <c r="Y4275" s="1">
        <f ca="1">ROUND(YEARFRAC(Merge1[[#This Row],[Join_Date]],Merge1[[#This Row],[Today]], 3),0)</f>
        <v>10</v>
      </c>
      <c r="Z4275" s="1" t="str" cm="1">
        <f t="array" aca="1" ref="Z4275" ca="1">_xlfn.IFS(
   Merge1[[#This Row],[Customer Tenure]]&lt;=2,"New",
   Merge1[[#This Row],[Customer Tenure]]&lt;=5,"Emerging",
  Merge1[[#This Row],[Customer Tenure]]&lt;9,"Established",
   TRUE,"Loyal"
)</f>
        <v>Loyal</v>
      </c>
      <c r="AA4275" s="1" t="str" cm="1">
        <f t="array" ref="AA4275">_xlfn.IFS(Merge1[[#This Row],[Income]]&lt;=30000,"Low",Merge1[[#This Row],[Income]]&lt;=60000,"Medium",Merge1[[#This Row],[Income]]&lt;=100000,"High", Merge1[[#This Row],[Income]]&gt;100000," Premium")</f>
        <v>Low</v>
      </c>
      <c r="AB4275" s="1" t="str" cm="1">
        <f t="array" ref="AB4275">_xlfn.IFS(Merge1[[#This Row],[Age]]&lt;= 28,"Gen Z", Merge1[[#This Row],[Age]]&lt;=44,"Millennials", Merge1[[#This Row],[Age]]&lt;=60,"Gen X", Merge1[[#This Row],[Age]]&gt;60,"Baby Boomers")</f>
        <v>Gen X</v>
      </c>
      <c r="AC4275" s="1" t="str" cm="1">
        <f t="array" ref="AC4275">_xlfn.IFS(
    Merge1[[#This Row],[Balance]]&lt;=50000,"Low",
    Merge1[[#This Row],[Balance]]&lt;=200000,"Medium",
    Merge1[[#This Row],[Balance]]&gt;200000,"High"
)</f>
        <v>Low</v>
      </c>
    </row>
    <row r="4276" spans="1:29" x14ac:dyDescent="0.25">
      <c r="A4276" s="1" t="s">
        <v>164</v>
      </c>
      <c r="B4276" s="1" t="s">
        <v>5904</v>
      </c>
      <c r="C4276" s="1" t="s">
        <v>5835</v>
      </c>
      <c r="D4276" s="2">
        <v>43170</v>
      </c>
      <c r="E4276">
        <v>276531</v>
      </c>
      <c r="F4276">
        <v>773</v>
      </c>
      <c r="G4276">
        <v>0</v>
      </c>
      <c r="H4276" s="1" t="s">
        <v>5833</v>
      </c>
      <c r="I4276" s="1" t="s">
        <v>6629</v>
      </c>
      <c r="J4276" s="1" t="s">
        <v>6240</v>
      </c>
      <c r="K4276">
        <v>22</v>
      </c>
      <c r="L4276" s="1" t="s">
        <v>6260</v>
      </c>
      <c r="M4276" s="1" t="s">
        <v>6262</v>
      </c>
      <c r="N4276">
        <v>95897</v>
      </c>
      <c r="O4276" s="1" t="s">
        <v>6243</v>
      </c>
      <c r="P4276" s="2">
        <v>44473</v>
      </c>
      <c r="Q4276" s="2">
        <v>45339</v>
      </c>
      <c r="R4276" s="1" t="s">
        <v>6885</v>
      </c>
      <c r="S4276" s="1" t="s">
        <v>6886</v>
      </c>
      <c r="T4276" s="1" t="s">
        <v>14</v>
      </c>
      <c r="U4276">
        <v>815</v>
      </c>
      <c r="V4276" s="1" t="s">
        <v>19</v>
      </c>
      <c r="W4276" s="1" t="s">
        <v>55</v>
      </c>
      <c r="X4276" s="2">
        <f t="shared" ca="1" si="66"/>
        <v>45937</v>
      </c>
      <c r="Y4276" s="1">
        <f ca="1">ROUND(YEARFRAC(Merge1[[#This Row],[Join_Date]],Merge1[[#This Row],[Today]], 3),0)</f>
        <v>4</v>
      </c>
      <c r="Z4276" s="1" t="str" cm="1">
        <f t="array" aca="1" ref="Z4276" ca="1">_xlfn.IFS(
   Merge1[[#This Row],[Customer Tenure]]&lt;=2,"New",
   Merge1[[#This Row],[Customer Tenure]]&lt;=5,"Emerging",
  Merge1[[#This Row],[Customer Tenure]]&lt;9,"Established",
   TRUE,"Loyal"
)</f>
        <v>Emerging</v>
      </c>
      <c r="AA4276" s="1" t="str" cm="1">
        <f t="array" ref="AA4276">_xlfn.IFS(Merge1[[#This Row],[Income]]&lt;=30000,"Low",Merge1[[#This Row],[Income]]&lt;=60000,"Medium",Merge1[[#This Row],[Income]]&lt;=100000,"High", Merge1[[#This Row],[Income]]&gt;100000," Premium")</f>
        <v>High</v>
      </c>
      <c r="AB4276" s="1" t="str" cm="1">
        <f t="array" ref="AB4276">_xlfn.IFS(Merge1[[#This Row],[Age]]&lt;= 28,"Gen Z", Merge1[[#This Row],[Age]]&lt;=44,"Millennials", Merge1[[#This Row],[Age]]&lt;=60,"Gen X", Merge1[[#This Row],[Age]]&gt;60,"Baby Boomers")</f>
        <v>Gen Z</v>
      </c>
      <c r="AC4276" s="1" t="str" cm="1">
        <f t="array" ref="AC4276">_xlfn.IFS(
    Merge1[[#This Row],[Balance]]&lt;=50000,"Low",
    Merge1[[#This Row],[Balance]]&lt;=200000,"Medium",
    Merge1[[#This Row],[Balance]]&gt;200000,"High"
)</f>
        <v>High</v>
      </c>
    </row>
    <row r="4277" spans="1:29" x14ac:dyDescent="0.25">
      <c r="A4277" s="1" t="s">
        <v>432</v>
      </c>
      <c r="B4277" s="1" t="s">
        <v>5844</v>
      </c>
      <c r="C4277" s="1" t="s">
        <v>5842</v>
      </c>
      <c r="D4277" s="2">
        <v>42340</v>
      </c>
      <c r="E4277">
        <v>174499</v>
      </c>
      <c r="F4277">
        <v>517</v>
      </c>
      <c r="G4277">
        <v>0</v>
      </c>
      <c r="H4277" s="1" t="s">
        <v>5833</v>
      </c>
      <c r="I4277" s="1" t="s">
        <v>6296</v>
      </c>
      <c r="J4277" s="1" t="s">
        <v>6245</v>
      </c>
      <c r="K4277">
        <v>71</v>
      </c>
      <c r="L4277" s="1" t="s">
        <v>6260</v>
      </c>
      <c r="M4277" s="1" t="s">
        <v>6257</v>
      </c>
      <c r="N4277">
        <v>165271</v>
      </c>
      <c r="O4277" s="1" t="s">
        <v>6243</v>
      </c>
      <c r="P4277" s="2">
        <v>44109</v>
      </c>
      <c r="Q4277" s="2">
        <v>45887</v>
      </c>
      <c r="R4277" s="1" t="s">
        <v>6889</v>
      </c>
      <c r="S4277" s="1" t="s">
        <v>6915</v>
      </c>
      <c r="T4277" s="1" t="s">
        <v>9</v>
      </c>
      <c r="U4277">
        <v>930</v>
      </c>
      <c r="V4277" s="1" t="s">
        <v>19</v>
      </c>
      <c r="W4277" s="1" t="s">
        <v>50</v>
      </c>
      <c r="X4277" s="2">
        <f t="shared" ca="1" si="66"/>
        <v>45937</v>
      </c>
      <c r="Y4277" s="1">
        <f ca="1">ROUND(YEARFRAC(Merge1[[#This Row],[Join_Date]],Merge1[[#This Row],[Today]], 3),0)</f>
        <v>5</v>
      </c>
      <c r="Z4277" s="1" t="str" cm="1">
        <f t="array" aca="1" ref="Z4277" ca="1">_xlfn.IFS(
   Merge1[[#This Row],[Customer Tenure]]&lt;=2,"New",
   Merge1[[#This Row],[Customer Tenure]]&lt;=5,"Emerging",
  Merge1[[#This Row],[Customer Tenure]]&lt;9,"Established",
   TRUE,"Loyal"
)</f>
        <v>Emerging</v>
      </c>
      <c r="AA4277" s="1" t="str" cm="1">
        <f t="array" ref="AA4277">_xlfn.IFS(Merge1[[#This Row],[Income]]&lt;=30000,"Low",Merge1[[#This Row],[Income]]&lt;=60000,"Medium",Merge1[[#This Row],[Income]]&lt;=100000,"High", Merge1[[#This Row],[Income]]&gt;100000," Premium")</f>
        <v xml:space="preserve"> Premium</v>
      </c>
      <c r="AB4277" s="1" t="str" cm="1">
        <f t="array" ref="AB4277">_xlfn.IFS(Merge1[[#This Row],[Age]]&lt;= 28,"Gen Z", Merge1[[#This Row],[Age]]&lt;=44,"Millennials", Merge1[[#This Row],[Age]]&lt;=60,"Gen X", Merge1[[#This Row],[Age]]&gt;60,"Baby Boomers")</f>
        <v>Baby Boomers</v>
      </c>
      <c r="AC4277" s="1" t="str" cm="1">
        <f t="array" ref="AC4277">_xlfn.IFS(
    Merge1[[#This Row],[Balance]]&lt;=50000,"Low",
    Merge1[[#This Row],[Balance]]&lt;=200000,"Medium",
    Merge1[[#This Row],[Balance]]&gt;200000,"High"
)</f>
        <v>Medium</v>
      </c>
    </row>
    <row r="4278" spans="1:29" x14ac:dyDescent="0.25">
      <c r="A4278" s="1" t="s">
        <v>463</v>
      </c>
      <c r="B4278" s="1" t="s">
        <v>5848</v>
      </c>
      <c r="C4278" s="1" t="s">
        <v>5835</v>
      </c>
      <c r="D4278" s="2">
        <v>42688</v>
      </c>
      <c r="E4278">
        <v>422132</v>
      </c>
      <c r="F4278">
        <v>650</v>
      </c>
      <c r="G4278">
        <v>0</v>
      </c>
      <c r="H4278" s="1" t="s">
        <v>5833</v>
      </c>
      <c r="I4278" s="1" t="s">
        <v>6397</v>
      </c>
      <c r="J4278" s="1" t="s">
        <v>6240</v>
      </c>
      <c r="K4278">
        <v>65</v>
      </c>
      <c r="L4278" s="1" t="s">
        <v>6241</v>
      </c>
      <c r="M4278" s="1" t="s">
        <v>6257</v>
      </c>
      <c r="N4278">
        <v>94553</v>
      </c>
      <c r="O4278" s="1" t="s">
        <v>6243</v>
      </c>
      <c r="P4278" s="2">
        <v>45706</v>
      </c>
      <c r="Q4278" s="2">
        <v>45715</v>
      </c>
      <c r="R4278" s="1" t="s">
        <v>6885</v>
      </c>
      <c r="S4278" s="1" t="s">
        <v>6896</v>
      </c>
      <c r="T4278" s="1" t="s">
        <v>14</v>
      </c>
      <c r="U4278">
        <v>3614</v>
      </c>
      <c r="V4278" s="1" t="s">
        <v>24</v>
      </c>
      <c r="W4278" s="1" t="s">
        <v>55</v>
      </c>
      <c r="X4278" s="2">
        <f t="shared" ca="1" si="66"/>
        <v>45937</v>
      </c>
      <c r="Y4278" s="1">
        <f ca="1">ROUND(YEARFRAC(Merge1[[#This Row],[Join_Date]],Merge1[[#This Row],[Today]], 3),0)</f>
        <v>1</v>
      </c>
      <c r="Z4278" s="1" t="str" cm="1">
        <f t="array" aca="1" ref="Z4278" ca="1">_xlfn.IFS(
   Merge1[[#This Row],[Customer Tenure]]&lt;=2,"New",
   Merge1[[#This Row],[Customer Tenure]]&lt;=5,"Emerging",
  Merge1[[#This Row],[Customer Tenure]]&lt;9,"Established",
   TRUE,"Loyal"
)</f>
        <v>New</v>
      </c>
      <c r="AA4278" s="1" t="str" cm="1">
        <f t="array" ref="AA4278">_xlfn.IFS(Merge1[[#This Row],[Income]]&lt;=30000,"Low",Merge1[[#This Row],[Income]]&lt;=60000,"Medium",Merge1[[#This Row],[Income]]&lt;=100000,"High", Merge1[[#This Row],[Income]]&gt;100000," Premium")</f>
        <v>High</v>
      </c>
      <c r="AB4278" s="1" t="str" cm="1">
        <f t="array" ref="AB4278">_xlfn.IFS(Merge1[[#This Row],[Age]]&lt;= 28,"Gen Z", Merge1[[#This Row],[Age]]&lt;=44,"Millennials", Merge1[[#This Row],[Age]]&lt;=60,"Gen X", Merge1[[#This Row],[Age]]&gt;60,"Baby Boomers")</f>
        <v>Baby Boomers</v>
      </c>
      <c r="AC4278" s="1" t="str" cm="1">
        <f t="array" ref="AC4278">_xlfn.IFS(
    Merge1[[#This Row],[Balance]]&lt;=50000,"Low",
    Merge1[[#This Row],[Balance]]&lt;=200000,"Medium",
    Merge1[[#This Row],[Balance]]&gt;200000,"High"
)</f>
        <v>High</v>
      </c>
    </row>
    <row r="4279" spans="1:29" x14ac:dyDescent="0.25">
      <c r="A4279" s="1" t="s">
        <v>981</v>
      </c>
      <c r="B4279" s="1" t="s">
        <v>6045</v>
      </c>
      <c r="C4279" s="1" t="s">
        <v>5832</v>
      </c>
      <c r="D4279" s="2">
        <v>44454</v>
      </c>
      <c r="E4279">
        <v>172257</v>
      </c>
      <c r="F4279">
        <v>332</v>
      </c>
      <c r="G4279">
        <v>0</v>
      </c>
      <c r="H4279" s="1" t="s">
        <v>5833</v>
      </c>
      <c r="I4279" s="1" t="s">
        <v>6799</v>
      </c>
      <c r="J4279" s="1" t="s">
        <v>6240</v>
      </c>
      <c r="K4279">
        <v>42</v>
      </c>
      <c r="L4279" s="1" t="s">
        <v>6246</v>
      </c>
      <c r="M4279" s="1" t="s">
        <v>6257</v>
      </c>
      <c r="N4279">
        <v>174571</v>
      </c>
      <c r="O4279" s="1" t="s">
        <v>6243</v>
      </c>
      <c r="P4279" s="2">
        <v>44994</v>
      </c>
      <c r="Q4279" s="2">
        <v>45459</v>
      </c>
      <c r="R4279" s="1" t="s">
        <v>6883</v>
      </c>
      <c r="S4279" s="1" t="s">
        <v>6884</v>
      </c>
      <c r="T4279" s="1" t="s">
        <v>28</v>
      </c>
      <c r="U4279">
        <v>1453</v>
      </c>
      <c r="V4279" s="1" t="s">
        <v>19</v>
      </c>
      <c r="W4279" s="1" t="s">
        <v>40</v>
      </c>
      <c r="X4279" s="2">
        <f t="shared" ca="1" si="66"/>
        <v>45937</v>
      </c>
      <c r="Y4279" s="1">
        <f ca="1">ROUND(YEARFRAC(Merge1[[#This Row],[Join_Date]],Merge1[[#This Row],[Today]], 3),0)</f>
        <v>3</v>
      </c>
      <c r="Z4279" s="1" t="str" cm="1">
        <f t="array" aca="1" ref="Z4279" ca="1">_xlfn.IFS(
   Merge1[[#This Row],[Customer Tenure]]&lt;=2,"New",
   Merge1[[#This Row],[Customer Tenure]]&lt;=5,"Emerging",
  Merge1[[#This Row],[Customer Tenure]]&lt;9,"Established",
   TRUE,"Loyal"
)</f>
        <v>Emerging</v>
      </c>
      <c r="AA4279" s="1" t="str" cm="1">
        <f t="array" ref="AA4279">_xlfn.IFS(Merge1[[#This Row],[Income]]&lt;=30000,"Low",Merge1[[#This Row],[Income]]&lt;=60000,"Medium",Merge1[[#This Row],[Income]]&lt;=100000,"High", Merge1[[#This Row],[Income]]&gt;100000," Premium")</f>
        <v xml:space="preserve"> Premium</v>
      </c>
      <c r="AB4279" s="1" t="str" cm="1">
        <f t="array" ref="AB4279">_xlfn.IFS(Merge1[[#This Row],[Age]]&lt;= 28,"Gen Z", Merge1[[#This Row],[Age]]&lt;=44,"Millennials", Merge1[[#This Row],[Age]]&lt;=60,"Gen X", Merge1[[#This Row],[Age]]&gt;60,"Baby Boomers")</f>
        <v>Millennials</v>
      </c>
      <c r="AC4279" s="1" t="str" cm="1">
        <f t="array" ref="AC4279">_xlfn.IFS(
    Merge1[[#This Row],[Balance]]&lt;=50000,"Low",
    Merge1[[#This Row],[Balance]]&lt;=200000,"Medium",
    Merge1[[#This Row],[Balance]]&gt;200000,"High"
)</f>
        <v>Medium</v>
      </c>
    </row>
    <row r="4280" spans="1:29" x14ac:dyDescent="0.25">
      <c r="A4280" s="1" t="s">
        <v>540</v>
      </c>
      <c r="B4280" s="1" t="s">
        <v>6191</v>
      </c>
      <c r="C4280" s="1" t="s">
        <v>5832</v>
      </c>
      <c r="D4280" s="2">
        <v>43246</v>
      </c>
      <c r="E4280">
        <v>449757</v>
      </c>
      <c r="F4280">
        <v>410</v>
      </c>
      <c r="G4280">
        <v>0</v>
      </c>
      <c r="H4280" s="1" t="s">
        <v>5838</v>
      </c>
      <c r="I4280" s="1" t="s">
        <v>6369</v>
      </c>
      <c r="J4280" s="1" t="s">
        <v>6245</v>
      </c>
      <c r="K4280">
        <v>30</v>
      </c>
      <c r="L4280" s="1" t="s">
        <v>6246</v>
      </c>
      <c r="M4280" s="1" t="s">
        <v>6251</v>
      </c>
      <c r="N4280">
        <v>104082</v>
      </c>
      <c r="O4280" s="1" t="s">
        <v>6243</v>
      </c>
      <c r="P4280" s="2">
        <v>43102</v>
      </c>
      <c r="Q4280" s="2">
        <v>45317</v>
      </c>
      <c r="R4280" s="1" t="s">
        <v>6902</v>
      </c>
      <c r="S4280" s="1" t="s">
        <v>6903</v>
      </c>
      <c r="T4280" s="1" t="s">
        <v>28</v>
      </c>
      <c r="U4280">
        <v>7058</v>
      </c>
      <c r="V4280" s="1" t="s">
        <v>24</v>
      </c>
      <c r="W4280" s="1" t="s">
        <v>45</v>
      </c>
      <c r="X4280" s="2">
        <f t="shared" ca="1" si="66"/>
        <v>45937</v>
      </c>
      <c r="Y4280" s="1">
        <f ca="1">ROUND(YEARFRAC(Merge1[[#This Row],[Join_Date]],Merge1[[#This Row],[Today]], 3),0)</f>
        <v>8</v>
      </c>
      <c r="Z4280" s="1" t="str" cm="1">
        <f t="array" aca="1" ref="Z4280" ca="1">_xlfn.IFS(
   Merge1[[#This Row],[Customer Tenure]]&lt;=2,"New",
   Merge1[[#This Row],[Customer Tenure]]&lt;=5,"Emerging",
  Merge1[[#This Row],[Customer Tenure]]&lt;9,"Established",
   TRUE,"Loyal"
)</f>
        <v>Established</v>
      </c>
      <c r="AA4280" s="1" t="str" cm="1">
        <f t="array" ref="AA4280">_xlfn.IFS(Merge1[[#This Row],[Income]]&lt;=30000,"Low",Merge1[[#This Row],[Income]]&lt;=60000,"Medium",Merge1[[#This Row],[Income]]&lt;=100000,"High", Merge1[[#This Row],[Income]]&gt;100000," Premium")</f>
        <v xml:space="preserve"> Premium</v>
      </c>
      <c r="AB4280" s="1" t="str" cm="1">
        <f t="array" ref="AB4280">_xlfn.IFS(Merge1[[#This Row],[Age]]&lt;= 28,"Gen Z", Merge1[[#This Row],[Age]]&lt;=44,"Millennials", Merge1[[#This Row],[Age]]&lt;=60,"Gen X", Merge1[[#This Row],[Age]]&gt;60,"Baby Boomers")</f>
        <v>Millennials</v>
      </c>
      <c r="AC4280" s="1" t="str" cm="1">
        <f t="array" ref="AC4280">_xlfn.IFS(
    Merge1[[#This Row],[Balance]]&lt;=50000,"Low",
    Merge1[[#This Row],[Balance]]&lt;=200000,"Medium",
    Merge1[[#This Row],[Balance]]&gt;200000,"High"
)</f>
        <v>High</v>
      </c>
    </row>
    <row r="4281" spans="1:29" x14ac:dyDescent="0.25">
      <c r="A4281" s="1" t="s">
        <v>4259</v>
      </c>
      <c r="B4281" s="1" t="s">
        <v>6051</v>
      </c>
      <c r="C4281" s="1" t="s">
        <v>5832</v>
      </c>
      <c r="D4281" s="2">
        <v>44269</v>
      </c>
      <c r="E4281">
        <v>442899</v>
      </c>
      <c r="F4281">
        <v>825</v>
      </c>
      <c r="G4281">
        <v>0</v>
      </c>
      <c r="H4281" s="1" t="s">
        <v>5850</v>
      </c>
      <c r="I4281" s="1" t="s">
        <v>6532</v>
      </c>
      <c r="J4281" s="1" t="s">
        <v>6240</v>
      </c>
      <c r="K4281">
        <v>46</v>
      </c>
      <c r="L4281" s="1" t="s">
        <v>6246</v>
      </c>
      <c r="M4281" s="1" t="s">
        <v>6257</v>
      </c>
      <c r="N4281">
        <v>190413</v>
      </c>
      <c r="O4281" s="1" t="s">
        <v>6252</v>
      </c>
      <c r="P4281" s="2">
        <v>42873</v>
      </c>
      <c r="Q4281" s="2">
        <v>45680</v>
      </c>
      <c r="R4281" s="1" t="s">
        <v>6902</v>
      </c>
      <c r="S4281" s="1" t="s">
        <v>6908</v>
      </c>
      <c r="T4281" s="1" t="s">
        <v>14</v>
      </c>
      <c r="U4281">
        <v>1555</v>
      </c>
      <c r="V4281" s="1" t="s">
        <v>19</v>
      </c>
      <c r="W4281" s="1" t="s">
        <v>50</v>
      </c>
      <c r="X4281" s="2">
        <f t="shared" ca="1" si="66"/>
        <v>45937</v>
      </c>
      <c r="Y4281" s="1">
        <f ca="1">ROUND(YEARFRAC(Merge1[[#This Row],[Join_Date]],Merge1[[#This Row],[Today]], 3),0)</f>
        <v>8</v>
      </c>
      <c r="Z4281" s="1" t="str" cm="1">
        <f t="array" aca="1" ref="Z4281" ca="1">_xlfn.IFS(
   Merge1[[#This Row],[Customer Tenure]]&lt;=2,"New",
   Merge1[[#This Row],[Customer Tenure]]&lt;=5,"Emerging",
  Merge1[[#This Row],[Customer Tenure]]&lt;9,"Established",
   TRUE,"Loyal"
)</f>
        <v>Established</v>
      </c>
      <c r="AA4281" s="1" t="str" cm="1">
        <f t="array" ref="AA4281">_xlfn.IFS(Merge1[[#This Row],[Income]]&lt;=30000,"Low",Merge1[[#This Row],[Income]]&lt;=60000,"Medium",Merge1[[#This Row],[Income]]&lt;=100000,"High", Merge1[[#This Row],[Income]]&gt;100000," Premium")</f>
        <v xml:space="preserve"> Premium</v>
      </c>
      <c r="AB4281" s="1" t="str" cm="1">
        <f t="array" ref="AB4281">_xlfn.IFS(Merge1[[#This Row],[Age]]&lt;= 28,"Gen Z", Merge1[[#This Row],[Age]]&lt;=44,"Millennials", Merge1[[#This Row],[Age]]&lt;=60,"Gen X", Merge1[[#This Row],[Age]]&gt;60,"Baby Boomers")</f>
        <v>Gen X</v>
      </c>
      <c r="AC4281" s="1" t="str" cm="1">
        <f t="array" ref="AC4281">_xlfn.IFS(
    Merge1[[#This Row],[Balance]]&lt;=50000,"Low",
    Merge1[[#This Row],[Balance]]&lt;=200000,"Medium",
    Merge1[[#This Row],[Balance]]&gt;200000,"High"
)</f>
        <v>High</v>
      </c>
    </row>
    <row r="4282" spans="1:29" x14ac:dyDescent="0.25">
      <c r="A4282" s="1" t="s">
        <v>337</v>
      </c>
      <c r="B4282" s="1" t="s">
        <v>5893</v>
      </c>
      <c r="C4282" s="1" t="s">
        <v>5835</v>
      </c>
      <c r="D4282" s="2">
        <v>43375</v>
      </c>
      <c r="E4282">
        <v>344866</v>
      </c>
      <c r="F4282">
        <v>682</v>
      </c>
      <c r="G4282">
        <v>0</v>
      </c>
      <c r="H4282" s="1" t="s">
        <v>5833</v>
      </c>
      <c r="I4282" s="1" t="s">
        <v>6815</v>
      </c>
      <c r="J4282" s="1" t="s">
        <v>6245</v>
      </c>
      <c r="K4282">
        <v>49</v>
      </c>
      <c r="L4282" s="1" t="s">
        <v>6241</v>
      </c>
      <c r="M4282" s="1" t="s">
        <v>6257</v>
      </c>
      <c r="N4282">
        <v>151691</v>
      </c>
      <c r="O4282" s="1" t="s">
        <v>6243</v>
      </c>
      <c r="P4282" s="2">
        <v>43401</v>
      </c>
      <c r="Q4282" s="2">
        <v>45236</v>
      </c>
      <c r="R4282" s="1" t="s">
        <v>6887</v>
      </c>
      <c r="S4282" s="1" t="s">
        <v>6888</v>
      </c>
      <c r="T4282" s="1" t="s">
        <v>14</v>
      </c>
      <c r="U4282">
        <v>1220</v>
      </c>
      <c r="V4282" s="1" t="s">
        <v>19</v>
      </c>
      <c r="W4282" s="1" t="s">
        <v>20</v>
      </c>
      <c r="X4282" s="2">
        <f t="shared" ca="1" si="66"/>
        <v>45937</v>
      </c>
      <c r="Y4282" s="1">
        <f ca="1">ROUND(YEARFRAC(Merge1[[#This Row],[Join_Date]],Merge1[[#This Row],[Today]], 3),0)</f>
        <v>7</v>
      </c>
      <c r="Z4282" s="1" t="str" cm="1">
        <f t="array" aca="1" ref="Z4282" ca="1">_xlfn.IFS(
   Merge1[[#This Row],[Customer Tenure]]&lt;=2,"New",
   Merge1[[#This Row],[Customer Tenure]]&lt;=5,"Emerging",
  Merge1[[#This Row],[Customer Tenure]]&lt;9,"Established",
   TRUE,"Loyal"
)</f>
        <v>Established</v>
      </c>
      <c r="AA4282" s="1" t="str" cm="1">
        <f t="array" ref="AA4282">_xlfn.IFS(Merge1[[#This Row],[Income]]&lt;=30000,"Low",Merge1[[#This Row],[Income]]&lt;=60000,"Medium",Merge1[[#This Row],[Income]]&lt;=100000,"High", Merge1[[#This Row],[Income]]&gt;100000," Premium")</f>
        <v xml:space="preserve"> Premium</v>
      </c>
      <c r="AB4282" s="1" t="str" cm="1">
        <f t="array" ref="AB4282">_xlfn.IFS(Merge1[[#This Row],[Age]]&lt;= 28,"Gen Z", Merge1[[#This Row],[Age]]&lt;=44,"Millennials", Merge1[[#This Row],[Age]]&lt;=60,"Gen X", Merge1[[#This Row],[Age]]&gt;60,"Baby Boomers")</f>
        <v>Gen X</v>
      </c>
      <c r="AC4282" s="1" t="str" cm="1">
        <f t="array" ref="AC4282">_xlfn.IFS(
    Merge1[[#This Row],[Balance]]&lt;=50000,"Low",
    Merge1[[#This Row],[Balance]]&lt;=200000,"Medium",
    Merge1[[#This Row],[Balance]]&gt;200000,"High"
)</f>
        <v>High</v>
      </c>
    </row>
    <row r="4283" spans="1:29" x14ac:dyDescent="0.25">
      <c r="A4283" s="1" t="s">
        <v>532</v>
      </c>
      <c r="B4283" s="1" t="s">
        <v>5865</v>
      </c>
      <c r="C4283" s="1" t="s">
        <v>5832</v>
      </c>
      <c r="D4283" s="2">
        <v>43062</v>
      </c>
      <c r="E4283">
        <v>272769</v>
      </c>
      <c r="F4283">
        <v>794</v>
      </c>
      <c r="G4283">
        <v>0</v>
      </c>
      <c r="H4283" s="1" t="s">
        <v>5833</v>
      </c>
      <c r="I4283" s="1" t="s">
        <v>6834</v>
      </c>
      <c r="J4283" s="1" t="s">
        <v>6245</v>
      </c>
      <c r="K4283">
        <v>18</v>
      </c>
      <c r="L4283" s="1" t="s">
        <v>6256</v>
      </c>
      <c r="M4283" s="1" t="s">
        <v>6257</v>
      </c>
      <c r="N4283">
        <v>53997</v>
      </c>
      <c r="O4283" s="1" t="s">
        <v>6243</v>
      </c>
      <c r="P4283" s="2">
        <v>43488</v>
      </c>
      <c r="Q4283" s="2">
        <v>45377</v>
      </c>
      <c r="R4283" s="1" t="s">
        <v>6899</v>
      </c>
      <c r="S4283" s="1" t="s">
        <v>6900</v>
      </c>
      <c r="T4283" s="1" t="s">
        <v>23</v>
      </c>
      <c r="U4283">
        <v>6222</v>
      </c>
      <c r="V4283" s="1" t="s">
        <v>10</v>
      </c>
      <c r="W4283" s="1" t="s">
        <v>106</v>
      </c>
      <c r="X4283" s="2">
        <f t="shared" ca="1" si="66"/>
        <v>45937</v>
      </c>
      <c r="Y4283" s="1">
        <f ca="1">ROUND(YEARFRAC(Merge1[[#This Row],[Join_Date]],Merge1[[#This Row],[Today]], 3),0)</f>
        <v>7</v>
      </c>
      <c r="Z4283" s="1" t="str" cm="1">
        <f t="array" aca="1" ref="Z4283" ca="1">_xlfn.IFS(
   Merge1[[#This Row],[Customer Tenure]]&lt;=2,"New",
   Merge1[[#This Row],[Customer Tenure]]&lt;=5,"Emerging",
  Merge1[[#This Row],[Customer Tenure]]&lt;9,"Established",
   TRUE,"Loyal"
)</f>
        <v>Established</v>
      </c>
      <c r="AA4283" s="1" t="str" cm="1">
        <f t="array" ref="AA4283">_xlfn.IFS(Merge1[[#This Row],[Income]]&lt;=30000,"Low",Merge1[[#This Row],[Income]]&lt;=60000,"Medium",Merge1[[#This Row],[Income]]&lt;=100000,"High", Merge1[[#This Row],[Income]]&gt;100000," Premium")</f>
        <v>Medium</v>
      </c>
      <c r="AB4283" s="1" t="str" cm="1">
        <f t="array" ref="AB4283">_xlfn.IFS(Merge1[[#This Row],[Age]]&lt;= 28,"Gen Z", Merge1[[#This Row],[Age]]&lt;=44,"Millennials", Merge1[[#This Row],[Age]]&lt;=60,"Gen X", Merge1[[#This Row],[Age]]&gt;60,"Baby Boomers")</f>
        <v>Gen Z</v>
      </c>
      <c r="AC4283" s="1" t="str" cm="1">
        <f t="array" ref="AC4283">_xlfn.IFS(
    Merge1[[#This Row],[Balance]]&lt;=50000,"Low",
    Merge1[[#This Row],[Balance]]&lt;=200000,"Medium",
    Merge1[[#This Row],[Balance]]&gt;200000,"High"
)</f>
        <v>High</v>
      </c>
    </row>
    <row r="4284" spans="1:29" x14ac:dyDescent="0.25">
      <c r="A4284" s="1" t="s">
        <v>2781</v>
      </c>
      <c r="B4284" s="1" t="s">
        <v>6051</v>
      </c>
      <c r="C4284" s="1" t="s">
        <v>5835</v>
      </c>
      <c r="D4284" s="2">
        <v>44192</v>
      </c>
      <c r="E4284">
        <v>68798</v>
      </c>
      <c r="F4284">
        <v>377</v>
      </c>
      <c r="G4284">
        <v>0</v>
      </c>
      <c r="H4284" s="1" t="s">
        <v>5833</v>
      </c>
      <c r="I4284" s="1" t="s">
        <v>6532</v>
      </c>
      <c r="J4284" s="1" t="s">
        <v>6240</v>
      </c>
      <c r="K4284">
        <v>46</v>
      </c>
      <c r="L4284" s="1" t="s">
        <v>6246</v>
      </c>
      <c r="M4284" s="1" t="s">
        <v>6257</v>
      </c>
      <c r="N4284">
        <v>190413</v>
      </c>
      <c r="O4284" s="1" t="s">
        <v>6252</v>
      </c>
      <c r="P4284" s="2">
        <v>42873</v>
      </c>
      <c r="Q4284" s="2">
        <v>45342</v>
      </c>
      <c r="R4284" s="1" t="s">
        <v>6885</v>
      </c>
      <c r="S4284" s="1" t="s">
        <v>6886</v>
      </c>
      <c r="T4284" s="1" t="s">
        <v>28</v>
      </c>
      <c r="U4284">
        <v>4697</v>
      </c>
      <c r="V4284" s="1" t="s">
        <v>19</v>
      </c>
      <c r="W4284" s="1" t="s">
        <v>50</v>
      </c>
      <c r="X4284" s="2">
        <f t="shared" ca="1" si="66"/>
        <v>45937</v>
      </c>
      <c r="Y4284" s="1">
        <f ca="1">ROUND(YEARFRAC(Merge1[[#This Row],[Join_Date]],Merge1[[#This Row],[Today]], 3),0)</f>
        <v>8</v>
      </c>
      <c r="Z4284" s="1" t="str" cm="1">
        <f t="array" aca="1" ref="Z4284" ca="1">_xlfn.IFS(
   Merge1[[#This Row],[Customer Tenure]]&lt;=2,"New",
   Merge1[[#This Row],[Customer Tenure]]&lt;=5,"Emerging",
  Merge1[[#This Row],[Customer Tenure]]&lt;9,"Established",
   TRUE,"Loyal"
)</f>
        <v>Established</v>
      </c>
      <c r="AA4284" s="1" t="str" cm="1">
        <f t="array" ref="AA4284">_xlfn.IFS(Merge1[[#This Row],[Income]]&lt;=30000,"Low",Merge1[[#This Row],[Income]]&lt;=60000,"Medium",Merge1[[#This Row],[Income]]&lt;=100000,"High", Merge1[[#This Row],[Income]]&gt;100000," Premium")</f>
        <v xml:space="preserve"> Premium</v>
      </c>
      <c r="AB4284" s="1" t="str" cm="1">
        <f t="array" ref="AB4284">_xlfn.IFS(Merge1[[#This Row],[Age]]&lt;= 28,"Gen Z", Merge1[[#This Row],[Age]]&lt;=44,"Millennials", Merge1[[#This Row],[Age]]&lt;=60,"Gen X", Merge1[[#This Row],[Age]]&gt;60,"Baby Boomers")</f>
        <v>Gen X</v>
      </c>
      <c r="AC4284" s="1" t="str" cm="1">
        <f t="array" ref="AC4284">_xlfn.IFS(
    Merge1[[#This Row],[Balance]]&lt;=50000,"Low",
    Merge1[[#This Row],[Balance]]&lt;=200000,"Medium",
    Merge1[[#This Row],[Balance]]&gt;200000,"High"
)</f>
        <v>Medium</v>
      </c>
    </row>
    <row r="4285" spans="1:29" x14ac:dyDescent="0.25">
      <c r="A4285" s="1" t="s">
        <v>315</v>
      </c>
      <c r="B4285" s="1" t="s">
        <v>6039</v>
      </c>
      <c r="C4285" s="1" t="s">
        <v>5835</v>
      </c>
      <c r="D4285" s="2">
        <v>43116</v>
      </c>
      <c r="E4285">
        <v>378170</v>
      </c>
      <c r="F4285">
        <v>493</v>
      </c>
      <c r="G4285">
        <v>404346</v>
      </c>
      <c r="H4285" s="1" t="s">
        <v>5833</v>
      </c>
      <c r="I4285" s="1" t="s">
        <v>6849</v>
      </c>
      <c r="J4285" s="1" t="s">
        <v>6240</v>
      </c>
      <c r="K4285">
        <v>40</v>
      </c>
      <c r="L4285" s="1" t="s">
        <v>6256</v>
      </c>
      <c r="M4285" s="1" t="s">
        <v>6254</v>
      </c>
      <c r="N4285">
        <v>157710</v>
      </c>
      <c r="O4285" s="1" t="s">
        <v>6243</v>
      </c>
      <c r="P4285" s="2">
        <v>45104</v>
      </c>
      <c r="Q4285" s="2">
        <v>45607</v>
      </c>
      <c r="R4285" s="1" t="s">
        <v>6887</v>
      </c>
      <c r="S4285" s="1" t="s">
        <v>6901</v>
      </c>
      <c r="T4285" s="1" t="s">
        <v>9</v>
      </c>
      <c r="U4285">
        <v>5320</v>
      </c>
      <c r="V4285" s="1" t="s">
        <v>15</v>
      </c>
      <c r="W4285" s="1" t="s">
        <v>45</v>
      </c>
      <c r="X4285" s="2">
        <f t="shared" ca="1" si="66"/>
        <v>45937</v>
      </c>
      <c r="Y4285" s="1">
        <f ca="1">ROUND(YEARFRAC(Merge1[[#This Row],[Join_Date]],Merge1[[#This Row],[Today]], 3),0)</f>
        <v>2</v>
      </c>
      <c r="Z4285" s="1" t="str" cm="1">
        <f t="array" aca="1" ref="Z4285" ca="1">_xlfn.IFS(
   Merge1[[#This Row],[Customer Tenure]]&lt;=2,"New",
   Merge1[[#This Row],[Customer Tenure]]&lt;=5,"Emerging",
  Merge1[[#This Row],[Customer Tenure]]&lt;9,"Established",
   TRUE,"Loyal"
)</f>
        <v>New</v>
      </c>
      <c r="AA4285" s="1" t="str" cm="1">
        <f t="array" ref="AA4285">_xlfn.IFS(Merge1[[#This Row],[Income]]&lt;=30000,"Low",Merge1[[#This Row],[Income]]&lt;=60000,"Medium",Merge1[[#This Row],[Income]]&lt;=100000,"High", Merge1[[#This Row],[Income]]&gt;100000," Premium")</f>
        <v xml:space="preserve"> Premium</v>
      </c>
      <c r="AB4285" s="1" t="str" cm="1">
        <f t="array" ref="AB4285">_xlfn.IFS(Merge1[[#This Row],[Age]]&lt;= 28,"Gen Z", Merge1[[#This Row],[Age]]&lt;=44,"Millennials", Merge1[[#This Row],[Age]]&lt;=60,"Gen X", Merge1[[#This Row],[Age]]&gt;60,"Baby Boomers")</f>
        <v>Millennials</v>
      </c>
      <c r="AC4285" s="1" t="str" cm="1">
        <f t="array" ref="AC4285">_xlfn.IFS(
    Merge1[[#This Row],[Balance]]&lt;=50000,"Low",
    Merge1[[#This Row],[Balance]]&lt;=200000,"Medium",
    Merge1[[#This Row],[Balance]]&gt;200000,"High"
)</f>
        <v>High</v>
      </c>
    </row>
    <row r="4286" spans="1:29" x14ac:dyDescent="0.25">
      <c r="A4286" s="1" t="s">
        <v>1581</v>
      </c>
      <c r="B4286" s="1" t="s">
        <v>6059</v>
      </c>
      <c r="C4286" s="1" t="s">
        <v>5832</v>
      </c>
      <c r="D4286" s="2">
        <v>42718</v>
      </c>
      <c r="E4286">
        <v>396471</v>
      </c>
      <c r="F4286">
        <v>328</v>
      </c>
      <c r="G4286">
        <v>249172</v>
      </c>
      <c r="H4286" s="1" t="s">
        <v>5833</v>
      </c>
      <c r="I4286" s="1" t="s">
        <v>6635</v>
      </c>
      <c r="J4286" s="1" t="s">
        <v>6245</v>
      </c>
      <c r="K4286">
        <v>28</v>
      </c>
      <c r="L4286" s="1" t="s">
        <v>6256</v>
      </c>
      <c r="M4286" s="1" t="s">
        <v>6251</v>
      </c>
      <c r="N4286">
        <v>82768</v>
      </c>
      <c r="O4286" s="1" t="s">
        <v>6243</v>
      </c>
      <c r="P4286" s="2">
        <v>42293</v>
      </c>
      <c r="Q4286" s="2">
        <v>45518</v>
      </c>
      <c r="R4286" s="1" t="s">
        <v>6889</v>
      </c>
      <c r="S4286" s="1" t="s">
        <v>6890</v>
      </c>
      <c r="T4286" s="1" t="s">
        <v>28</v>
      </c>
      <c r="U4286">
        <v>9710</v>
      </c>
      <c r="V4286" s="1" t="s">
        <v>10</v>
      </c>
      <c r="W4286" s="1" t="s">
        <v>40</v>
      </c>
      <c r="X4286" s="2">
        <f t="shared" ca="1" si="66"/>
        <v>45937</v>
      </c>
      <c r="Y4286" s="1">
        <f ca="1">ROUND(YEARFRAC(Merge1[[#This Row],[Join_Date]],Merge1[[#This Row],[Today]], 3),0)</f>
        <v>10</v>
      </c>
      <c r="Z4286" s="1" t="str" cm="1">
        <f t="array" aca="1" ref="Z4286" ca="1">_xlfn.IFS(
   Merge1[[#This Row],[Customer Tenure]]&lt;=2,"New",
   Merge1[[#This Row],[Customer Tenure]]&lt;=5,"Emerging",
  Merge1[[#This Row],[Customer Tenure]]&lt;9,"Established",
   TRUE,"Loyal"
)</f>
        <v>Loyal</v>
      </c>
      <c r="AA4286" s="1" t="str" cm="1">
        <f t="array" ref="AA4286">_xlfn.IFS(Merge1[[#This Row],[Income]]&lt;=30000,"Low",Merge1[[#This Row],[Income]]&lt;=60000,"Medium",Merge1[[#This Row],[Income]]&lt;=100000,"High", Merge1[[#This Row],[Income]]&gt;100000," Premium")</f>
        <v>High</v>
      </c>
      <c r="AB4286" s="1" t="str" cm="1">
        <f t="array" ref="AB4286">_xlfn.IFS(Merge1[[#This Row],[Age]]&lt;= 28,"Gen Z", Merge1[[#This Row],[Age]]&lt;=44,"Millennials", Merge1[[#This Row],[Age]]&lt;=60,"Gen X", Merge1[[#This Row],[Age]]&gt;60,"Baby Boomers")</f>
        <v>Gen Z</v>
      </c>
      <c r="AC4286" s="1" t="str" cm="1">
        <f t="array" ref="AC4286">_xlfn.IFS(
    Merge1[[#This Row],[Balance]]&lt;=50000,"Low",
    Merge1[[#This Row],[Balance]]&lt;=200000,"Medium",
    Merge1[[#This Row],[Balance]]&gt;200000,"High"
)</f>
        <v>High</v>
      </c>
    </row>
    <row r="4287" spans="1:29" x14ac:dyDescent="0.25">
      <c r="A4287" s="1" t="s">
        <v>2177</v>
      </c>
      <c r="B4287" s="1" t="s">
        <v>6206</v>
      </c>
      <c r="C4287" s="1" t="s">
        <v>5842</v>
      </c>
      <c r="D4287" s="2">
        <v>42570</v>
      </c>
      <c r="E4287">
        <v>173860</v>
      </c>
      <c r="F4287">
        <v>562</v>
      </c>
      <c r="G4287">
        <v>0</v>
      </c>
      <c r="H4287" s="1" t="s">
        <v>5833</v>
      </c>
      <c r="I4287" s="1" t="s">
        <v>6551</v>
      </c>
      <c r="J4287" s="1" t="s">
        <v>6245</v>
      </c>
      <c r="K4287">
        <v>65</v>
      </c>
      <c r="L4287" s="1" t="s">
        <v>6246</v>
      </c>
      <c r="M4287" s="1" t="s">
        <v>6251</v>
      </c>
      <c r="N4287">
        <v>166323</v>
      </c>
      <c r="O4287" s="1" t="s">
        <v>6243</v>
      </c>
      <c r="P4287" s="2">
        <v>45420</v>
      </c>
      <c r="Q4287" s="2">
        <v>45689</v>
      </c>
      <c r="R4287" s="1" t="s">
        <v>6885</v>
      </c>
      <c r="S4287" s="1" t="s">
        <v>6896</v>
      </c>
      <c r="T4287" s="1" t="s">
        <v>9</v>
      </c>
      <c r="U4287">
        <v>923</v>
      </c>
      <c r="V4287" s="1" t="s">
        <v>24</v>
      </c>
      <c r="W4287" s="1" t="s">
        <v>20</v>
      </c>
      <c r="X4287" s="2">
        <f t="shared" ca="1" si="66"/>
        <v>45937</v>
      </c>
      <c r="Y4287" s="1">
        <f ca="1">ROUND(YEARFRAC(Merge1[[#This Row],[Join_Date]],Merge1[[#This Row],[Today]], 3),0)</f>
        <v>1</v>
      </c>
      <c r="Z4287" s="1" t="str" cm="1">
        <f t="array" aca="1" ref="Z4287" ca="1">_xlfn.IFS(
   Merge1[[#This Row],[Customer Tenure]]&lt;=2,"New",
   Merge1[[#This Row],[Customer Tenure]]&lt;=5,"Emerging",
  Merge1[[#This Row],[Customer Tenure]]&lt;9,"Established",
   TRUE,"Loyal"
)</f>
        <v>New</v>
      </c>
      <c r="AA4287" s="1" t="str" cm="1">
        <f t="array" ref="AA4287">_xlfn.IFS(Merge1[[#This Row],[Income]]&lt;=30000,"Low",Merge1[[#This Row],[Income]]&lt;=60000,"Medium",Merge1[[#This Row],[Income]]&lt;=100000,"High", Merge1[[#This Row],[Income]]&gt;100000," Premium")</f>
        <v xml:space="preserve"> Premium</v>
      </c>
      <c r="AB4287" s="1" t="str" cm="1">
        <f t="array" ref="AB4287">_xlfn.IFS(Merge1[[#This Row],[Age]]&lt;= 28,"Gen Z", Merge1[[#This Row],[Age]]&lt;=44,"Millennials", Merge1[[#This Row],[Age]]&lt;=60,"Gen X", Merge1[[#This Row],[Age]]&gt;60,"Baby Boomers")</f>
        <v>Baby Boomers</v>
      </c>
      <c r="AC4287" s="1" t="str" cm="1">
        <f t="array" ref="AC4287">_xlfn.IFS(
    Merge1[[#This Row],[Balance]]&lt;=50000,"Low",
    Merge1[[#This Row],[Balance]]&lt;=200000,"Medium",
    Merge1[[#This Row],[Balance]]&gt;200000,"High"
)</f>
        <v>Medium</v>
      </c>
    </row>
    <row r="4288" spans="1:29" x14ac:dyDescent="0.25">
      <c r="A4288" s="1" t="s">
        <v>1749</v>
      </c>
      <c r="B4288" s="1" t="s">
        <v>5843</v>
      </c>
      <c r="C4288" s="1" t="s">
        <v>5832</v>
      </c>
      <c r="D4288" s="2">
        <v>45487</v>
      </c>
      <c r="E4288">
        <v>180903</v>
      </c>
      <c r="F4288">
        <v>339</v>
      </c>
      <c r="G4288">
        <v>0</v>
      </c>
      <c r="H4288" s="1" t="s">
        <v>5833</v>
      </c>
      <c r="I4288" s="1" t="s">
        <v>6349</v>
      </c>
      <c r="J4288" s="1" t="s">
        <v>6245</v>
      </c>
      <c r="K4288">
        <v>70</v>
      </c>
      <c r="L4288" s="1" t="s">
        <v>6256</v>
      </c>
      <c r="M4288" s="1" t="s">
        <v>6247</v>
      </c>
      <c r="N4288">
        <v>172826</v>
      </c>
      <c r="O4288" s="1" t="s">
        <v>6243</v>
      </c>
      <c r="P4288" s="2">
        <v>42917</v>
      </c>
      <c r="Q4288" s="2">
        <v>45824</v>
      </c>
      <c r="R4288" s="1" t="s">
        <v>6883</v>
      </c>
      <c r="S4288" s="1" t="s">
        <v>6910</v>
      </c>
      <c r="T4288" s="1" t="s">
        <v>14</v>
      </c>
      <c r="U4288">
        <v>2790</v>
      </c>
      <c r="V4288" s="1" t="s">
        <v>15</v>
      </c>
      <c r="W4288" s="1" t="s">
        <v>55</v>
      </c>
      <c r="X4288" s="2">
        <f t="shared" ca="1" si="66"/>
        <v>45937</v>
      </c>
      <c r="Y4288" s="1">
        <f ca="1">ROUND(YEARFRAC(Merge1[[#This Row],[Join_Date]],Merge1[[#This Row],[Today]], 3),0)</f>
        <v>8</v>
      </c>
      <c r="Z4288" s="1" t="str" cm="1">
        <f t="array" aca="1" ref="Z4288" ca="1">_xlfn.IFS(
   Merge1[[#This Row],[Customer Tenure]]&lt;=2,"New",
   Merge1[[#This Row],[Customer Tenure]]&lt;=5,"Emerging",
  Merge1[[#This Row],[Customer Tenure]]&lt;9,"Established",
   TRUE,"Loyal"
)</f>
        <v>Established</v>
      </c>
      <c r="AA4288" s="1" t="str" cm="1">
        <f t="array" ref="AA4288">_xlfn.IFS(Merge1[[#This Row],[Income]]&lt;=30000,"Low",Merge1[[#This Row],[Income]]&lt;=60000,"Medium",Merge1[[#This Row],[Income]]&lt;=100000,"High", Merge1[[#This Row],[Income]]&gt;100000," Premium")</f>
        <v xml:space="preserve"> Premium</v>
      </c>
      <c r="AB4288" s="1" t="str" cm="1">
        <f t="array" ref="AB4288">_xlfn.IFS(Merge1[[#This Row],[Age]]&lt;= 28,"Gen Z", Merge1[[#This Row],[Age]]&lt;=44,"Millennials", Merge1[[#This Row],[Age]]&lt;=60,"Gen X", Merge1[[#This Row],[Age]]&gt;60,"Baby Boomers")</f>
        <v>Baby Boomers</v>
      </c>
      <c r="AC4288" s="1" t="str" cm="1">
        <f t="array" ref="AC4288">_xlfn.IFS(
    Merge1[[#This Row],[Balance]]&lt;=50000,"Low",
    Merge1[[#This Row],[Balance]]&lt;=200000,"Medium",
    Merge1[[#This Row],[Balance]]&gt;200000,"High"
)</f>
        <v>Medium</v>
      </c>
    </row>
    <row r="4289" spans="1:29" x14ac:dyDescent="0.25">
      <c r="A4289" s="1" t="s">
        <v>4149</v>
      </c>
      <c r="B4289" s="1" t="s">
        <v>6092</v>
      </c>
      <c r="C4289" s="1" t="s">
        <v>5842</v>
      </c>
      <c r="D4289" s="2">
        <v>42334</v>
      </c>
      <c r="E4289">
        <v>197097</v>
      </c>
      <c r="F4289">
        <v>692</v>
      </c>
      <c r="G4289">
        <v>96288</v>
      </c>
      <c r="H4289" s="1" t="s">
        <v>5833</v>
      </c>
      <c r="I4289" s="1" t="s">
        <v>6761</v>
      </c>
      <c r="J4289" s="1" t="s">
        <v>6245</v>
      </c>
      <c r="K4289">
        <v>55</v>
      </c>
      <c r="L4289" s="1" t="s">
        <v>6241</v>
      </c>
      <c r="M4289" s="1" t="s">
        <v>6242</v>
      </c>
      <c r="N4289">
        <v>46916</v>
      </c>
      <c r="O4289" s="1" t="s">
        <v>6248</v>
      </c>
      <c r="P4289" s="2">
        <v>45608</v>
      </c>
      <c r="Q4289" s="2">
        <v>45563</v>
      </c>
      <c r="R4289" s="1" t="s">
        <v>6897</v>
      </c>
      <c r="S4289" s="1" t="s">
        <v>6898</v>
      </c>
      <c r="T4289" s="1" t="s">
        <v>28</v>
      </c>
      <c r="U4289">
        <v>8591</v>
      </c>
      <c r="V4289" s="1" t="s">
        <v>24</v>
      </c>
      <c r="W4289" s="1" t="s">
        <v>20</v>
      </c>
      <c r="X4289" s="2">
        <f t="shared" ca="1" si="66"/>
        <v>45937</v>
      </c>
      <c r="Y4289" s="1">
        <f ca="1">ROUND(YEARFRAC(Merge1[[#This Row],[Join_Date]],Merge1[[#This Row],[Today]], 3),0)</f>
        <v>1</v>
      </c>
      <c r="Z4289" s="1" t="str" cm="1">
        <f t="array" aca="1" ref="Z4289" ca="1">_xlfn.IFS(
   Merge1[[#This Row],[Customer Tenure]]&lt;=2,"New",
   Merge1[[#This Row],[Customer Tenure]]&lt;=5,"Emerging",
  Merge1[[#This Row],[Customer Tenure]]&lt;9,"Established",
   TRUE,"Loyal"
)</f>
        <v>New</v>
      </c>
      <c r="AA4289" s="1" t="str" cm="1">
        <f t="array" ref="AA4289">_xlfn.IFS(Merge1[[#This Row],[Income]]&lt;=30000,"Low",Merge1[[#This Row],[Income]]&lt;=60000,"Medium",Merge1[[#This Row],[Income]]&lt;=100000,"High", Merge1[[#This Row],[Income]]&gt;100000," Premium")</f>
        <v>Medium</v>
      </c>
      <c r="AB4289" s="1" t="str" cm="1">
        <f t="array" ref="AB4289">_xlfn.IFS(Merge1[[#This Row],[Age]]&lt;= 28,"Gen Z", Merge1[[#This Row],[Age]]&lt;=44,"Millennials", Merge1[[#This Row],[Age]]&lt;=60,"Gen X", Merge1[[#This Row],[Age]]&gt;60,"Baby Boomers")</f>
        <v>Gen X</v>
      </c>
      <c r="AC4289" s="1" t="str" cm="1">
        <f t="array" ref="AC4289">_xlfn.IFS(
    Merge1[[#This Row],[Balance]]&lt;=50000,"Low",
    Merge1[[#This Row],[Balance]]&lt;=200000,"Medium",
    Merge1[[#This Row],[Balance]]&gt;200000,"High"
)</f>
        <v>Medium</v>
      </c>
    </row>
    <row r="4290" spans="1:29" x14ac:dyDescent="0.25">
      <c r="A4290" s="1" t="s">
        <v>3128</v>
      </c>
      <c r="B4290" s="1" t="s">
        <v>5879</v>
      </c>
      <c r="C4290" s="1" t="s">
        <v>5835</v>
      </c>
      <c r="D4290" s="2">
        <v>45290</v>
      </c>
      <c r="E4290">
        <v>293925</v>
      </c>
      <c r="F4290">
        <v>546</v>
      </c>
      <c r="G4290">
        <v>0</v>
      </c>
      <c r="H4290" s="1" t="s">
        <v>5833</v>
      </c>
      <c r="I4290" s="1" t="s">
        <v>6747</v>
      </c>
      <c r="J4290" s="1" t="s">
        <v>6245</v>
      </c>
      <c r="K4290">
        <v>70</v>
      </c>
      <c r="L4290" s="1" t="s">
        <v>6256</v>
      </c>
      <c r="M4290" s="1" t="s">
        <v>6266</v>
      </c>
      <c r="N4290">
        <v>106652</v>
      </c>
      <c r="O4290" s="1" t="s">
        <v>6243</v>
      </c>
      <c r="P4290" s="2">
        <v>45702</v>
      </c>
      <c r="Q4290" s="2">
        <v>45398</v>
      </c>
      <c r="R4290" s="1" t="s">
        <v>6893</v>
      </c>
      <c r="S4290" s="1" t="s">
        <v>6911</v>
      </c>
      <c r="T4290" s="1" t="s">
        <v>28</v>
      </c>
      <c r="U4290">
        <v>7742</v>
      </c>
      <c r="V4290" s="1" t="s">
        <v>24</v>
      </c>
      <c r="W4290" s="1" t="s">
        <v>50</v>
      </c>
      <c r="X4290" s="2">
        <f t="shared" ref="X4290:X4353" ca="1" si="67">TODAY()</f>
        <v>45937</v>
      </c>
      <c r="Y4290" s="1">
        <f ca="1">ROUND(YEARFRAC(Merge1[[#This Row],[Join_Date]],Merge1[[#This Row],[Today]], 3),0)</f>
        <v>1</v>
      </c>
      <c r="Z4290" s="1" t="str" cm="1">
        <f t="array" aca="1" ref="Z4290" ca="1">_xlfn.IFS(
   Merge1[[#This Row],[Customer Tenure]]&lt;=2,"New",
   Merge1[[#This Row],[Customer Tenure]]&lt;=5,"Emerging",
  Merge1[[#This Row],[Customer Tenure]]&lt;9,"Established",
   TRUE,"Loyal"
)</f>
        <v>New</v>
      </c>
      <c r="AA4290" s="1" t="str" cm="1">
        <f t="array" ref="AA4290">_xlfn.IFS(Merge1[[#This Row],[Income]]&lt;=30000,"Low",Merge1[[#This Row],[Income]]&lt;=60000,"Medium",Merge1[[#This Row],[Income]]&lt;=100000,"High", Merge1[[#This Row],[Income]]&gt;100000," Premium")</f>
        <v xml:space="preserve"> Premium</v>
      </c>
      <c r="AB4290" s="1" t="str" cm="1">
        <f t="array" ref="AB4290">_xlfn.IFS(Merge1[[#This Row],[Age]]&lt;= 28,"Gen Z", Merge1[[#This Row],[Age]]&lt;=44,"Millennials", Merge1[[#This Row],[Age]]&lt;=60,"Gen X", Merge1[[#This Row],[Age]]&gt;60,"Baby Boomers")</f>
        <v>Baby Boomers</v>
      </c>
      <c r="AC4290" s="1" t="str" cm="1">
        <f t="array" ref="AC4290">_xlfn.IFS(
    Merge1[[#This Row],[Balance]]&lt;=50000,"Low",
    Merge1[[#This Row],[Balance]]&lt;=200000,"Medium",
    Merge1[[#This Row],[Balance]]&gt;200000,"High"
)</f>
        <v>High</v>
      </c>
    </row>
    <row r="4291" spans="1:29" x14ac:dyDescent="0.25">
      <c r="A4291" s="1" t="s">
        <v>1710</v>
      </c>
      <c r="B4291" s="1" t="s">
        <v>6080</v>
      </c>
      <c r="C4291" s="1" t="s">
        <v>5842</v>
      </c>
      <c r="D4291" s="2">
        <v>44551</v>
      </c>
      <c r="E4291">
        <v>282320</v>
      </c>
      <c r="F4291">
        <v>303</v>
      </c>
      <c r="G4291">
        <v>0</v>
      </c>
      <c r="H4291" s="1" t="s">
        <v>5833</v>
      </c>
      <c r="I4291" s="1" t="s">
        <v>6469</v>
      </c>
      <c r="J4291" s="1" t="s">
        <v>6245</v>
      </c>
      <c r="K4291">
        <v>33</v>
      </c>
      <c r="L4291" s="1" t="s">
        <v>6241</v>
      </c>
      <c r="M4291" s="1" t="s">
        <v>6242</v>
      </c>
      <c r="N4291">
        <v>77372</v>
      </c>
      <c r="O4291" s="1" t="s">
        <v>6243</v>
      </c>
      <c r="P4291" s="2">
        <v>42292</v>
      </c>
      <c r="Q4291" s="2">
        <v>45736</v>
      </c>
      <c r="R4291" s="1" t="s">
        <v>6899</v>
      </c>
      <c r="S4291" s="1" t="s">
        <v>6914</v>
      </c>
      <c r="T4291" s="1" t="s">
        <v>23</v>
      </c>
      <c r="U4291">
        <v>4997</v>
      </c>
      <c r="V4291" s="1" t="s">
        <v>15</v>
      </c>
      <c r="W4291" s="1" t="s">
        <v>40</v>
      </c>
      <c r="X4291" s="2">
        <f t="shared" ca="1" si="67"/>
        <v>45937</v>
      </c>
      <c r="Y4291" s="1">
        <f ca="1">ROUND(YEARFRAC(Merge1[[#This Row],[Join_Date]],Merge1[[#This Row],[Today]], 3),0)</f>
        <v>10</v>
      </c>
      <c r="Z4291" s="1" t="str" cm="1">
        <f t="array" aca="1" ref="Z4291" ca="1">_xlfn.IFS(
   Merge1[[#This Row],[Customer Tenure]]&lt;=2,"New",
   Merge1[[#This Row],[Customer Tenure]]&lt;=5,"Emerging",
  Merge1[[#This Row],[Customer Tenure]]&lt;9,"Established",
   TRUE,"Loyal"
)</f>
        <v>Loyal</v>
      </c>
      <c r="AA4291" s="1" t="str" cm="1">
        <f t="array" ref="AA4291">_xlfn.IFS(Merge1[[#This Row],[Income]]&lt;=30000,"Low",Merge1[[#This Row],[Income]]&lt;=60000,"Medium",Merge1[[#This Row],[Income]]&lt;=100000,"High", Merge1[[#This Row],[Income]]&gt;100000," Premium")</f>
        <v>High</v>
      </c>
      <c r="AB4291" s="1" t="str" cm="1">
        <f t="array" ref="AB4291">_xlfn.IFS(Merge1[[#This Row],[Age]]&lt;= 28,"Gen Z", Merge1[[#This Row],[Age]]&lt;=44,"Millennials", Merge1[[#This Row],[Age]]&lt;=60,"Gen X", Merge1[[#This Row],[Age]]&gt;60,"Baby Boomers")</f>
        <v>Millennials</v>
      </c>
      <c r="AC4291" s="1" t="str" cm="1">
        <f t="array" ref="AC4291">_xlfn.IFS(
    Merge1[[#This Row],[Balance]]&lt;=50000,"Low",
    Merge1[[#This Row],[Balance]]&lt;=200000,"Medium",
    Merge1[[#This Row],[Balance]]&gt;200000,"High"
)</f>
        <v>High</v>
      </c>
    </row>
    <row r="4292" spans="1:29" x14ac:dyDescent="0.25">
      <c r="A4292" s="1" t="s">
        <v>1871</v>
      </c>
      <c r="B4292" s="1" t="s">
        <v>6201</v>
      </c>
      <c r="C4292" s="1" t="s">
        <v>5832</v>
      </c>
      <c r="D4292" s="2">
        <v>45024</v>
      </c>
      <c r="E4292">
        <v>15735</v>
      </c>
      <c r="F4292">
        <v>455</v>
      </c>
      <c r="G4292">
        <v>0</v>
      </c>
      <c r="H4292" s="1" t="s">
        <v>5833</v>
      </c>
      <c r="I4292" s="1" t="s">
        <v>6441</v>
      </c>
      <c r="J4292" s="1" t="s">
        <v>6240</v>
      </c>
      <c r="K4292">
        <v>56</v>
      </c>
      <c r="L4292" s="1" t="s">
        <v>6256</v>
      </c>
      <c r="M4292" s="1" t="s">
        <v>6266</v>
      </c>
      <c r="N4292">
        <v>156156</v>
      </c>
      <c r="O4292" s="1" t="s">
        <v>6248</v>
      </c>
      <c r="P4292" s="2">
        <v>42365</v>
      </c>
      <c r="Q4292" s="2">
        <v>45731</v>
      </c>
      <c r="R4292" s="1" t="s">
        <v>6899</v>
      </c>
      <c r="S4292" s="1" t="s">
        <v>6914</v>
      </c>
      <c r="T4292" s="1" t="s">
        <v>23</v>
      </c>
      <c r="U4292">
        <v>3635</v>
      </c>
      <c r="V4292" s="1" t="s">
        <v>24</v>
      </c>
      <c r="W4292" s="1" t="s">
        <v>55</v>
      </c>
      <c r="X4292" s="2">
        <f t="shared" ca="1" si="67"/>
        <v>45937</v>
      </c>
      <c r="Y4292" s="1">
        <f ca="1">ROUND(YEARFRAC(Merge1[[#This Row],[Join_Date]],Merge1[[#This Row],[Today]], 3),0)</f>
        <v>10</v>
      </c>
      <c r="Z4292" s="1" t="str" cm="1">
        <f t="array" aca="1" ref="Z4292" ca="1">_xlfn.IFS(
   Merge1[[#This Row],[Customer Tenure]]&lt;=2,"New",
   Merge1[[#This Row],[Customer Tenure]]&lt;=5,"Emerging",
  Merge1[[#This Row],[Customer Tenure]]&lt;9,"Established",
   TRUE,"Loyal"
)</f>
        <v>Loyal</v>
      </c>
      <c r="AA4292" s="1" t="str" cm="1">
        <f t="array" ref="AA4292">_xlfn.IFS(Merge1[[#This Row],[Income]]&lt;=30000,"Low",Merge1[[#This Row],[Income]]&lt;=60000,"Medium",Merge1[[#This Row],[Income]]&lt;=100000,"High", Merge1[[#This Row],[Income]]&gt;100000," Premium")</f>
        <v xml:space="preserve"> Premium</v>
      </c>
      <c r="AB4292" s="1" t="str" cm="1">
        <f t="array" ref="AB4292">_xlfn.IFS(Merge1[[#This Row],[Age]]&lt;= 28,"Gen Z", Merge1[[#This Row],[Age]]&lt;=44,"Millennials", Merge1[[#This Row],[Age]]&lt;=60,"Gen X", Merge1[[#This Row],[Age]]&gt;60,"Baby Boomers")</f>
        <v>Gen X</v>
      </c>
      <c r="AC4292" s="1" t="str" cm="1">
        <f t="array" ref="AC4292">_xlfn.IFS(
    Merge1[[#This Row],[Balance]]&lt;=50000,"Low",
    Merge1[[#This Row],[Balance]]&lt;=200000,"Medium",
    Merge1[[#This Row],[Balance]]&gt;200000,"High"
)</f>
        <v>Low</v>
      </c>
    </row>
    <row r="4293" spans="1:29" x14ac:dyDescent="0.25">
      <c r="A4293" s="1" t="s">
        <v>2137</v>
      </c>
      <c r="B4293" s="1" t="s">
        <v>6112</v>
      </c>
      <c r="C4293" s="1" t="s">
        <v>5842</v>
      </c>
      <c r="D4293" s="2">
        <v>42743</v>
      </c>
      <c r="E4293">
        <v>70744</v>
      </c>
      <c r="F4293">
        <v>722</v>
      </c>
      <c r="G4293">
        <v>483394</v>
      </c>
      <c r="H4293" s="1" t="s">
        <v>5833</v>
      </c>
      <c r="I4293" s="1" t="s">
        <v>6802</v>
      </c>
      <c r="J4293" s="1" t="s">
        <v>6245</v>
      </c>
      <c r="K4293">
        <v>73</v>
      </c>
      <c r="L4293" s="1" t="s">
        <v>6260</v>
      </c>
      <c r="M4293" s="1" t="s">
        <v>6251</v>
      </c>
      <c r="N4293">
        <v>127803</v>
      </c>
      <c r="O4293" s="1" t="s">
        <v>6243</v>
      </c>
      <c r="P4293" s="2">
        <v>45486</v>
      </c>
      <c r="Q4293" s="2">
        <v>45209</v>
      </c>
      <c r="R4293" s="1" t="s">
        <v>6912</v>
      </c>
      <c r="S4293" s="1" t="s">
        <v>6913</v>
      </c>
      <c r="T4293" s="1" t="s">
        <v>28</v>
      </c>
      <c r="U4293">
        <v>9272</v>
      </c>
      <c r="V4293" s="1" t="s">
        <v>10</v>
      </c>
      <c r="W4293" s="1" t="s">
        <v>11</v>
      </c>
      <c r="X4293" s="2">
        <f t="shared" ca="1" si="67"/>
        <v>45937</v>
      </c>
      <c r="Y4293" s="1">
        <f ca="1">ROUND(YEARFRAC(Merge1[[#This Row],[Join_Date]],Merge1[[#This Row],[Today]], 3),0)</f>
        <v>1</v>
      </c>
      <c r="Z4293" s="1" t="str" cm="1">
        <f t="array" aca="1" ref="Z4293" ca="1">_xlfn.IFS(
   Merge1[[#This Row],[Customer Tenure]]&lt;=2,"New",
   Merge1[[#This Row],[Customer Tenure]]&lt;=5,"Emerging",
  Merge1[[#This Row],[Customer Tenure]]&lt;9,"Established",
   TRUE,"Loyal"
)</f>
        <v>New</v>
      </c>
      <c r="AA4293" s="1" t="str" cm="1">
        <f t="array" ref="AA4293">_xlfn.IFS(Merge1[[#This Row],[Income]]&lt;=30000,"Low",Merge1[[#This Row],[Income]]&lt;=60000,"Medium",Merge1[[#This Row],[Income]]&lt;=100000,"High", Merge1[[#This Row],[Income]]&gt;100000," Premium")</f>
        <v xml:space="preserve"> Premium</v>
      </c>
      <c r="AB4293" s="1" t="str" cm="1">
        <f t="array" ref="AB4293">_xlfn.IFS(Merge1[[#This Row],[Age]]&lt;= 28,"Gen Z", Merge1[[#This Row],[Age]]&lt;=44,"Millennials", Merge1[[#This Row],[Age]]&lt;=60,"Gen X", Merge1[[#This Row],[Age]]&gt;60,"Baby Boomers")</f>
        <v>Baby Boomers</v>
      </c>
      <c r="AC4293" s="1" t="str" cm="1">
        <f t="array" ref="AC4293">_xlfn.IFS(
    Merge1[[#This Row],[Balance]]&lt;=50000,"Low",
    Merge1[[#This Row],[Balance]]&lt;=200000,"Medium",
    Merge1[[#This Row],[Balance]]&gt;200000,"High"
)</f>
        <v>Medium</v>
      </c>
    </row>
    <row r="4294" spans="1:29" x14ac:dyDescent="0.25">
      <c r="A4294" s="1" t="s">
        <v>677</v>
      </c>
      <c r="B4294" s="1" t="s">
        <v>6074</v>
      </c>
      <c r="C4294" s="1" t="s">
        <v>5835</v>
      </c>
      <c r="D4294" s="2">
        <v>45779</v>
      </c>
      <c r="E4294">
        <v>84811</v>
      </c>
      <c r="F4294">
        <v>412</v>
      </c>
      <c r="G4294">
        <v>0</v>
      </c>
      <c r="H4294" s="1" t="s">
        <v>5833</v>
      </c>
      <c r="I4294" s="1" t="s">
        <v>6601</v>
      </c>
      <c r="J4294" s="1" t="s">
        <v>6245</v>
      </c>
      <c r="K4294">
        <v>70</v>
      </c>
      <c r="L4294" s="1" t="s">
        <v>6260</v>
      </c>
      <c r="M4294" s="1" t="s">
        <v>6251</v>
      </c>
      <c r="N4294">
        <v>116347</v>
      </c>
      <c r="O4294" s="1" t="s">
        <v>6243</v>
      </c>
      <c r="P4294" s="2">
        <v>42754</v>
      </c>
      <c r="Q4294" s="2">
        <v>45252</v>
      </c>
      <c r="R4294" s="1" t="s">
        <v>6887</v>
      </c>
      <c r="S4294" s="1" t="s">
        <v>6888</v>
      </c>
      <c r="T4294" s="1" t="s">
        <v>28</v>
      </c>
      <c r="U4294">
        <v>7336</v>
      </c>
      <c r="V4294" s="1" t="s">
        <v>15</v>
      </c>
      <c r="W4294" s="1" t="s">
        <v>29</v>
      </c>
      <c r="X4294" s="2">
        <f t="shared" ca="1" si="67"/>
        <v>45937</v>
      </c>
      <c r="Y4294" s="1">
        <f ca="1">ROUND(YEARFRAC(Merge1[[#This Row],[Join_Date]],Merge1[[#This Row],[Today]], 3),0)</f>
        <v>9</v>
      </c>
      <c r="Z4294" s="1" t="str" cm="1">
        <f t="array" aca="1" ref="Z4294" ca="1">_xlfn.IFS(
   Merge1[[#This Row],[Customer Tenure]]&lt;=2,"New",
   Merge1[[#This Row],[Customer Tenure]]&lt;=5,"Emerging",
  Merge1[[#This Row],[Customer Tenure]]&lt;9,"Established",
   TRUE,"Loyal"
)</f>
        <v>Loyal</v>
      </c>
      <c r="AA4294" s="1" t="str" cm="1">
        <f t="array" ref="AA4294">_xlfn.IFS(Merge1[[#This Row],[Income]]&lt;=30000,"Low",Merge1[[#This Row],[Income]]&lt;=60000,"Medium",Merge1[[#This Row],[Income]]&lt;=100000,"High", Merge1[[#This Row],[Income]]&gt;100000," Premium")</f>
        <v xml:space="preserve"> Premium</v>
      </c>
      <c r="AB4294" s="1" t="str" cm="1">
        <f t="array" ref="AB4294">_xlfn.IFS(Merge1[[#This Row],[Age]]&lt;= 28,"Gen Z", Merge1[[#This Row],[Age]]&lt;=44,"Millennials", Merge1[[#This Row],[Age]]&lt;=60,"Gen X", Merge1[[#This Row],[Age]]&gt;60,"Baby Boomers")</f>
        <v>Baby Boomers</v>
      </c>
      <c r="AC4294" s="1" t="str" cm="1">
        <f t="array" ref="AC4294">_xlfn.IFS(
    Merge1[[#This Row],[Balance]]&lt;=50000,"Low",
    Merge1[[#This Row],[Balance]]&lt;=200000,"Medium",
    Merge1[[#This Row],[Balance]]&gt;200000,"High"
)</f>
        <v>Medium</v>
      </c>
    </row>
    <row r="4295" spans="1:29" x14ac:dyDescent="0.25">
      <c r="A4295" s="1" t="s">
        <v>1356</v>
      </c>
      <c r="B4295" s="1" t="s">
        <v>6021</v>
      </c>
      <c r="C4295" s="1" t="s">
        <v>5832</v>
      </c>
      <c r="D4295" s="2">
        <v>45046</v>
      </c>
      <c r="E4295">
        <v>397745</v>
      </c>
      <c r="F4295">
        <v>708</v>
      </c>
      <c r="G4295">
        <v>333634</v>
      </c>
      <c r="H4295" s="1" t="s">
        <v>5833</v>
      </c>
      <c r="I4295" s="1" t="s">
        <v>6773</v>
      </c>
      <c r="J4295" s="1" t="s">
        <v>6240</v>
      </c>
      <c r="K4295">
        <v>45</v>
      </c>
      <c r="L4295" s="1" t="s">
        <v>6260</v>
      </c>
      <c r="M4295" s="1" t="s">
        <v>6242</v>
      </c>
      <c r="N4295">
        <v>121520</v>
      </c>
      <c r="O4295" s="1" t="s">
        <v>6248</v>
      </c>
      <c r="P4295" s="2">
        <v>44111</v>
      </c>
      <c r="Q4295" s="2">
        <v>45392</v>
      </c>
      <c r="R4295" s="1" t="s">
        <v>6893</v>
      </c>
      <c r="S4295" s="1" t="s">
        <v>6911</v>
      </c>
      <c r="T4295" s="1" t="s">
        <v>28</v>
      </c>
      <c r="U4295">
        <v>2580</v>
      </c>
      <c r="V4295" s="1" t="s">
        <v>24</v>
      </c>
      <c r="W4295" s="1" t="s">
        <v>25</v>
      </c>
      <c r="X4295" s="2">
        <f t="shared" ca="1" si="67"/>
        <v>45937</v>
      </c>
      <c r="Y4295" s="1">
        <f ca="1">ROUND(YEARFRAC(Merge1[[#This Row],[Join_Date]],Merge1[[#This Row],[Today]], 3),0)</f>
        <v>5</v>
      </c>
      <c r="Z4295" s="1" t="str" cm="1">
        <f t="array" aca="1" ref="Z4295" ca="1">_xlfn.IFS(
   Merge1[[#This Row],[Customer Tenure]]&lt;=2,"New",
   Merge1[[#This Row],[Customer Tenure]]&lt;=5,"Emerging",
  Merge1[[#This Row],[Customer Tenure]]&lt;9,"Established",
   TRUE,"Loyal"
)</f>
        <v>Emerging</v>
      </c>
      <c r="AA4295" s="1" t="str" cm="1">
        <f t="array" ref="AA4295">_xlfn.IFS(Merge1[[#This Row],[Income]]&lt;=30000,"Low",Merge1[[#This Row],[Income]]&lt;=60000,"Medium",Merge1[[#This Row],[Income]]&lt;=100000,"High", Merge1[[#This Row],[Income]]&gt;100000," Premium")</f>
        <v xml:space="preserve"> Premium</v>
      </c>
      <c r="AB4295" s="1" t="str" cm="1">
        <f t="array" ref="AB4295">_xlfn.IFS(Merge1[[#This Row],[Age]]&lt;= 28,"Gen Z", Merge1[[#This Row],[Age]]&lt;=44,"Millennials", Merge1[[#This Row],[Age]]&lt;=60,"Gen X", Merge1[[#This Row],[Age]]&gt;60,"Baby Boomers")</f>
        <v>Gen X</v>
      </c>
      <c r="AC4295" s="1" t="str" cm="1">
        <f t="array" ref="AC4295">_xlfn.IFS(
    Merge1[[#This Row],[Balance]]&lt;=50000,"Low",
    Merge1[[#This Row],[Balance]]&lt;=200000,"Medium",
    Merge1[[#This Row],[Balance]]&gt;200000,"High"
)</f>
        <v>High</v>
      </c>
    </row>
    <row r="4296" spans="1:29" x14ac:dyDescent="0.25">
      <c r="A4296" s="1" t="s">
        <v>1990</v>
      </c>
      <c r="B4296" s="1" t="s">
        <v>5863</v>
      </c>
      <c r="C4296" s="1" t="s">
        <v>5832</v>
      </c>
      <c r="D4296" s="2">
        <v>45203</v>
      </c>
      <c r="E4296">
        <v>291071</v>
      </c>
      <c r="F4296">
        <v>689</v>
      </c>
      <c r="G4296">
        <v>196007</v>
      </c>
      <c r="H4296" s="1" t="s">
        <v>5833</v>
      </c>
      <c r="I4296" s="1" t="s">
        <v>6396</v>
      </c>
      <c r="J4296" s="1" t="s">
        <v>6245</v>
      </c>
      <c r="K4296">
        <v>71</v>
      </c>
      <c r="L4296" s="1" t="s">
        <v>6260</v>
      </c>
      <c r="M4296" s="1" t="s">
        <v>6257</v>
      </c>
      <c r="N4296">
        <v>69708</v>
      </c>
      <c r="O4296" s="1" t="s">
        <v>6248</v>
      </c>
      <c r="P4296" s="2">
        <v>45797</v>
      </c>
      <c r="Q4296" s="2">
        <v>45750</v>
      </c>
      <c r="R4296" s="1" t="s">
        <v>6893</v>
      </c>
      <c r="S4296" s="1" t="s">
        <v>6894</v>
      </c>
      <c r="T4296" s="1" t="s">
        <v>9</v>
      </c>
      <c r="U4296">
        <v>3747</v>
      </c>
      <c r="V4296" s="1" t="s">
        <v>24</v>
      </c>
      <c r="W4296" s="1" t="s">
        <v>16</v>
      </c>
      <c r="X4296" s="2">
        <f t="shared" ca="1" si="67"/>
        <v>45937</v>
      </c>
      <c r="Y4296" s="1">
        <f ca="1">ROUND(YEARFRAC(Merge1[[#This Row],[Join_Date]],Merge1[[#This Row],[Today]], 3),0)</f>
        <v>0</v>
      </c>
      <c r="Z4296" s="1" t="str" cm="1">
        <f t="array" aca="1" ref="Z4296" ca="1">_xlfn.IFS(
   Merge1[[#This Row],[Customer Tenure]]&lt;=2,"New",
   Merge1[[#This Row],[Customer Tenure]]&lt;=5,"Emerging",
  Merge1[[#This Row],[Customer Tenure]]&lt;9,"Established",
   TRUE,"Loyal"
)</f>
        <v>New</v>
      </c>
      <c r="AA4296" s="1" t="str" cm="1">
        <f t="array" ref="AA4296">_xlfn.IFS(Merge1[[#This Row],[Income]]&lt;=30000,"Low",Merge1[[#This Row],[Income]]&lt;=60000,"Medium",Merge1[[#This Row],[Income]]&lt;=100000,"High", Merge1[[#This Row],[Income]]&gt;100000," Premium")</f>
        <v>High</v>
      </c>
      <c r="AB4296" s="1" t="str" cm="1">
        <f t="array" ref="AB4296">_xlfn.IFS(Merge1[[#This Row],[Age]]&lt;= 28,"Gen Z", Merge1[[#This Row],[Age]]&lt;=44,"Millennials", Merge1[[#This Row],[Age]]&lt;=60,"Gen X", Merge1[[#This Row],[Age]]&gt;60,"Baby Boomers")</f>
        <v>Baby Boomers</v>
      </c>
      <c r="AC4296" s="1" t="str" cm="1">
        <f t="array" ref="AC4296">_xlfn.IFS(
    Merge1[[#This Row],[Balance]]&lt;=50000,"Low",
    Merge1[[#This Row],[Balance]]&lt;=200000,"Medium",
    Merge1[[#This Row],[Balance]]&gt;200000,"High"
)</f>
        <v>High</v>
      </c>
    </row>
    <row r="4297" spans="1:29" x14ac:dyDescent="0.25">
      <c r="A4297" s="1" t="s">
        <v>3492</v>
      </c>
      <c r="B4297" s="1" t="s">
        <v>5989</v>
      </c>
      <c r="C4297" s="1" t="s">
        <v>5842</v>
      </c>
      <c r="D4297" s="2">
        <v>42417</v>
      </c>
      <c r="E4297">
        <v>164044</v>
      </c>
      <c r="F4297">
        <v>404</v>
      </c>
      <c r="G4297">
        <v>0</v>
      </c>
      <c r="H4297" s="1" t="s">
        <v>5833</v>
      </c>
      <c r="I4297" s="1" t="s">
        <v>6774</v>
      </c>
      <c r="J4297" s="1" t="s">
        <v>6245</v>
      </c>
      <c r="K4297">
        <v>54</v>
      </c>
      <c r="L4297" s="1" t="s">
        <v>6246</v>
      </c>
      <c r="M4297" s="1" t="s">
        <v>6251</v>
      </c>
      <c r="N4297">
        <v>145818</v>
      </c>
      <c r="O4297" s="1" t="s">
        <v>6243</v>
      </c>
      <c r="P4297" s="2">
        <v>42917</v>
      </c>
      <c r="Q4297" s="2">
        <v>45700</v>
      </c>
      <c r="R4297" s="1" t="s">
        <v>6885</v>
      </c>
      <c r="S4297" s="1" t="s">
        <v>6896</v>
      </c>
      <c r="T4297" s="1" t="s">
        <v>14</v>
      </c>
      <c r="U4297">
        <v>2789</v>
      </c>
      <c r="V4297" s="1" t="s">
        <v>19</v>
      </c>
      <c r="W4297" s="1" t="s">
        <v>45</v>
      </c>
      <c r="X4297" s="2">
        <f t="shared" ca="1" si="67"/>
        <v>45937</v>
      </c>
      <c r="Y4297" s="1">
        <f ca="1">ROUND(YEARFRAC(Merge1[[#This Row],[Join_Date]],Merge1[[#This Row],[Today]], 3),0)</f>
        <v>8</v>
      </c>
      <c r="Z4297" s="1" t="str" cm="1">
        <f t="array" aca="1" ref="Z4297" ca="1">_xlfn.IFS(
   Merge1[[#This Row],[Customer Tenure]]&lt;=2,"New",
   Merge1[[#This Row],[Customer Tenure]]&lt;=5,"Emerging",
  Merge1[[#This Row],[Customer Tenure]]&lt;9,"Established",
   TRUE,"Loyal"
)</f>
        <v>Established</v>
      </c>
      <c r="AA4297" s="1" t="str" cm="1">
        <f t="array" ref="AA4297">_xlfn.IFS(Merge1[[#This Row],[Income]]&lt;=30000,"Low",Merge1[[#This Row],[Income]]&lt;=60000,"Medium",Merge1[[#This Row],[Income]]&lt;=100000,"High", Merge1[[#This Row],[Income]]&gt;100000," Premium")</f>
        <v xml:space="preserve"> Premium</v>
      </c>
      <c r="AB4297" s="1" t="str" cm="1">
        <f t="array" ref="AB4297">_xlfn.IFS(Merge1[[#This Row],[Age]]&lt;= 28,"Gen Z", Merge1[[#This Row],[Age]]&lt;=44,"Millennials", Merge1[[#This Row],[Age]]&lt;=60,"Gen X", Merge1[[#This Row],[Age]]&gt;60,"Baby Boomers")</f>
        <v>Gen X</v>
      </c>
      <c r="AC4297" s="1" t="str" cm="1">
        <f t="array" ref="AC4297">_xlfn.IFS(
    Merge1[[#This Row],[Balance]]&lt;=50000,"Low",
    Merge1[[#This Row],[Balance]]&lt;=200000,"Medium",
    Merge1[[#This Row],[Balance]]&gt;200000,"High"
)</f>
        <v>Medium</v>
      </c>
    </row>
    <row r="4298" spans="1:29" x14ac:dyDescent="0.25">
      <c r="A4298" s="1" t="s">
        <v>1110</v>
      </c>
      <c r="B4298" s="1" t="s">
        <v>5904</v>
      </c>
      <c r="C4298" s="1" t="s">
        <v>5835</v>
      </c>
      <c r="D4298" s="2">
        <v>44928</v>
      </c>
      <c r="E4298">
        <v>34693</v>
      </c>
      <c r="F4298">
        <v>700</v>
      </c>
      <c r="G4298">
        <v>0</v>
      </c>
      <c r="H4298" s="1" t="s">
        <v>5860</v>
      </c>
      <c r="I4298" s="1" t="s">
        <v>6629</v>
      </c>
      <c r="J4298" s="1" t="s">
        <v>6240</v>
      </c>
      <c r="K4298">
        <v>22</v>
      </c>
      <c r="L4298" s="1" t="s">
        <v>6260</v>
      </c>
      <c r="M4298" s="1" t="s">
        <v>6262</v>
      </c>
      <c r="N4298">
        <v>95897</v>
      </c>
      <c r="O4298" s="1" t="s">
        <v>6243</v>
      </c>
      <c r="P4298" s="2">
        <v>44473</v>
      </c>
      <c r="Q4298" s="2">
        <v>45823</v>
      </c>
      <c r="R4298" s="1" t="s">
        <v>6883</v>
      </c>
      <c r="S4298" s="1" t="s">
        <v>6910</v>
      </c>
      <c r="T4298" s="1" t="s">
        <v>23</v>
      </c>
      <c r="U4298">
        <v>8540</v>
      </c>
      <c r="V4298" s="1" t="s">
        <v>19</v>
      </c>
      <c r="W4298" s="1" t="s">
        <v>45</v>
      </c>
      <c r="X4298" s="2">
        <f t="shared" ca="1" si="67"/>
        <v>45937</v>
      </c>
      <c r="Y4298" s="1">
        <f ca="1">ROUND(YEARFRAC(Merge1[[#This Row],[Join_Date]],Merge1[[#This Row],[Today]], 3),0)</f>
        <v>4</v>
      </c>
      <c r="Z4298" s="1" t="str" cm="1">
        <f t="array" aca="1" ref="Z4298" ca="1">_xlfn.IFS(
   Merge1[[#This Row],[Customer Tenure]]&lt;=2,"New",
   Merge1[[#This Row],[Customer Tenure]]&lt;=5,"Emerging",
  Merge1[[#This Row],[Customer Tenure]]&lt;9,"Established",
   TRUE,"Loyal"
)</f>
        <v>Emerging</v>
      </c>
      <c r="AA4298" s="1" t="str" cm="1">
        <f t="array" ref="AA4298">_xlfn.IFS(Merge1[[#This Row],[Income]]&lt;=30000,"Low",Merge1[[#This Row],[Income]]&lt;=60000,"Medium",Merge1[[#This Row],[Income]]&lt;=100000,"High", Merge1[[#This Row],[Income]]&gt;100000," Premium")</f>
        <v>High</v>
      </c>
      <c r="AB4298" s="1" t="str" cm="1">
        <f t="array" ref="AB4298">_xlfn.IFS(Merge1[[#This Row],[Age]]&lt;= 28,"Gen Z", Merge1[[#This Row],[Age]]&lt;=44,"Millennials", Merge1[[#This Row],[Age]]&lt;=60,"Gen X", Merge1[[#This Row],[Age]]&gt;60,"Baby Boomers")</f>
        <v>Gen Z</v>
      </c>
      <c r="AC4298" s="1" t="str" cm="1">
        <f t="array" ref="AC4298">_xlfn.IFS(
    Merge1[[#This Row],[Balance]]&lt;=50000,"Low",
    Merge1[[#This Row],[Balance]]&lt;=200000,"Medium",
    Merge1[[#This Row],[Balance]]&gt;200000,"High"
)</f>
        <v>Low</v>
      </c>
    </row>
    <row r="4299" spans="1:29" x14ac:dyDescent="0.25">
      <c r="A4299" s="1" t="s">
        <v>1607</v>
      </c>
      <c r="B4299" s="1" t="s">
        <v>5894</v>
      </c>
      <c r="C4299" s="1" t="s">
        <v>5835</v>
      </c>
      <c r="D4299" s="2">
        <v>44407</v>
      </c>
      <c r="E4299">
        <v>250819</v>
      </c>
      <c r="F4299">
        <v>705</v>
      </c>
      <c r="G4299">
        <v>0</v>
      </c>
      <c r="H4299" s="1" t="s">
        <v>5833</v>
      </c>
      <c r="I4299" s="1" t="s">
        <v>6386</v>
      </c>
      <c r="J4299" s="1" t="s">
        <v>6245</v>
      </c>
      <c r="K4299">
        <v>40</v>
      </c>
      <c r="L4299" s="1" t="s">
        <v>6256</v>
      </c>
      <c r="M4299" s="1" t="s">
        <v>6262</v>
      </c>
      <c r="N4299">
        <v>117624</v>
      </c>
      <c r="O4299" s="1" t="s">
        <v>6252</v>
      </c>
      <c r="P4299" s="2">
        <v>45720</v>
      </c>
      <c r="Q4299" s="2">
        <v>45583</v>
      </c>
      <c r="R4299" s="1" t="s">
        <v>6912</v>
      </c>
      <c r="S4299" s="1" t="s">
        <v>6917</v>
      </c>
      <c r="T4299" s="1" t="s">
        <v>14</v>
      </c>
      <c r="U4299">
        <v>1986</v>
      </c>
      <c r="V4299" s="1" t="s">
        <v>24</v>
      </c>
      <c r="W4299" s="1" t="s">
        <v>45</v>
      </c>
      <c r="X4299" s="2">
        <f t="shared" ca="1" si="67"/>
        <v>45937</v>
      </c>
      <c r="Y4299" s="1">
        <f ca="1">ROUND(YEARFRAC(Merge1[[#This Row],[Join_Date]],Merge1[[#This Row],[Today]], 3),0)</f>
        <v>1</v>
      </c>
      <c r="Z4299" s="1" t="str" cm="1">
        <f t="array" aca="1" ref="Z4299" ca="1">_xlfn.IFS(
   Merge1[[#This Row],[Customer Tenure]]&lt;=2,"New",
   Merge1[[#This Row],[Customer Tenure]]&lt;=5,"Emerging",
  Merge1[[#This Row],[Customer Tenure]]&lt;9,"Established",
   TRUE,"Loyal"
)</f>
        <v>New</v>
      </c>
      <c r="AA4299" s="1" t="str" cm="1">
        <f t="array" ref="AA4299">_xlfn.IFS(Merge1[[#This Row],[Income]]&lt;=30000,"Low",Merge1[[#This Row],[Income]]&lt;=60000,"Medium",Merge1[[#This Row],[Income]]&lt;=100000,"High", Merge1[[#This Row],[Income]]&gt;100000," Premium")</f>
        <v xml:space="preserve"> Premium</v>
      </c>
      <c r="AB4299" s="1" t="str" cm="1">
        <f t="array" ref="AB4299">_xlfn.IFS(Merge1[[#This Row],[Age]]&lt;= 28,"Gen Z", Merge1[[#This Row],[Age]]&lt;=44,"Millennials", Merge1[[#This Row],[Age]]&lt;=60,"Gen X", Merge1[[#This Row],[Age]]&gt;60,"Baby Boomers")</f>
        <v>Millennials</v>
      </c>
      <c r="AC4299" s="1" t="str" cm="1">
        <f t="array" ref="AC4299">_xlfn.IFS(
    Merge1[[#This Row],[Balance]]&lt;=50000,"Low",
    Merge1[[#This Row],[Balance]]&lt;=200000,"Medium",
    Merge1[[#This Row],[Balance]]&gt;200000,"High"
)</f>
        <v>High</v>
      </c>
    </row>
    <row r="4300" spans="1:29" x14ac:dyDescent="0.25">
      <c r="A4300" s="1" t="s">
        <v>1607</v>
      </c>
      <c r="B4300" s="1" t="s">
        <v>5894</v>
      </c>
      <c r="C4300" s="1" t="s">
        <v>5835</v>
      </c>
      <c r="D4300" s="2">
        <v>44407</v>
      </c>
      <c r="E4300">
        <v>250819</v>
      </c>
      <c r="F4300">
        <v>705</v>
      </c>
      <c r="G4300">
        <v>0</v>
      </c>
      <c r="H4300" s="1" t="s">
        <v>5833</v>
      </c>
      <c r="I4300" s="1" t="s">
        <v>6386</v>
      </c>
      <c r="J4300" s="1" t="s">
        <v>6245</v>
      </c>
      <c r="K4300">
        <v>40</v>
      </c>
      <c r="L4300" s="1" t="s">
        <v>6256</v>
      </c>
      <c r="M4300" s="1" t="s">
        <v>6262</v>
      </c>
      <c r="N4300">
        <v>117624</v>
      </c>
      <c r="O4300" s="1" t="s">
        <v>6252</v>
      </c>
      <c r="P4300" s="2">
        <v>45720</v>
      </c>
      <c r="Q4300" s="2">
        <v>45399</v>
      </c>
      <c r="R4300" s="1" t="s">
        <v>6893</v>
      </c>
      <c r="S4300" s="1" t="s">
        <v>6911</v>
      </c>
      <c r="T4300" s="1" t="s">
        <v>23</v>
      </c>
      <c r="U4300">
        <v>804</v>
      </c>
      <c r="V4300" s="1" t="s">
        <v>15</v>
      </c>
      <c r="W4300" s="1" t="s">
        <v>11</v>
      </c>
      <c r="X4300" s="2">
        <f t="shared" ca="1" si="67"/>
        <v>45937</v>
      </c>
      <c r="Y4300" s="1">
        <f ca="1">ROUND(YEARFRAC(Merge1[[#This Row],[Join_Date]],Merge1[[#This Row],[Today]], 3),0)</f>
        <v>1</v>
      </c>
      <c r="Z4300" s="1" t="str" cm="1">
        <f t="array" aca="1" ref="Z4300" ca="1">_xlfn.IFS(
   Merge1[[#This Row],[Customer Tenure]]&lt;=2,"New",
   Merge1[[#This Row],[Customer Tenure]]&lt;=5,"Emerging",
  Merge1[[#This Row],[Customer Tenure]]&lt;9,"Established",
   TRUE,"Loyal"
)</f>
        <v>New</v>
      </c>
      <c r="AA4300" s="1" t="str" cm="1">
        <f t="array" ref="AA4300">_xlfn.IFS(Merge1[[#This Row],[Income]]&lt;=30000,"Low",Merge1[[#This Row],[Income]]&lt;=60000,"Medium",Merge1[[#This Row],[Income]]&lt;=100000,"High", Merge1[[#This Row],[Income]]&gt;100000," Premium")</f>
        <v xml:space="preserve"> Premium</v>
      </c>
      <c r="AB4300" s="1" t="str" cm="1">
        <f t="array" ref="AB4300">_xlfn.IFS(Merge1[[#This Row],[Age]]&lt;= 28,"Gen Z", Merge1[[#This Row],[Age]]&lt;=44,"Millennials", Merge1[[#This Row],[Age]]&lt;=60,"Gen X", Merge1[[#This Row],[Age]]&gt;60,"Baby Boomers")</f>
        <v>Millennials</v>
      </c>
      <c r="AC4300" s="1" t="str" cm="1">
        <f t="array" ref="AC4300">_xlfn.IFS(
    Merge1[[#This Row],[Balance]]&lt;=50000,"Low",
    Merge1[[#This Row],[Balance]]&lt;=200000,"Medium",
    Merge1[[#This Row],[Balance]]&gt;200000,"High"
)</f>
        <v>High</v>
      </c>
    </row>
    <row r="4301" spans="1:29" x14ac:dyDescent="0.25">
      <c r="A4301" s="1" t="s">
        <v>4677</v>
      </c>
      <c r="B4301" s="1" t="s">
        <v>6123</v>
      </c>
      <c r="C4301" s="1" t="s">
        <v>5832</v>
      </c>
      <c r="D4301" s="2">
        <v>44658</v>
      </c>
      <c r="E4301">
        <v>441004</v>
      </c>
      <c r="F4301">
        <v>375</v>
      </c>
      <c r="G4301">
        <v>0</v>
      </c>
      <c r="H4301" s="1" t="s">
        <v>5833</v>
      </c>
      <c r="I4301" s="1" t="s">
        <v>6826</v>
      </c>
      <c r="J4301" s="1" t="s">
        <v>6240</v>
      </c>
      <c r="K4301">
        <v>44</v>
      </c>
      <c r="L4301" s="1" t="s">
        <v>6246</v>
      </c>
      <c r="M4301" s="1" t="s">
        <v>6266</v>
      </c>
      <c r="N4301">
        <v>190102</v>
      </c>
      <c r="O4301" s="1" t="s">
        <v>6252</v>
      </c>
      <c r="P4301" s="2">
        <v>42954</v>
      </c>
      <c r="Q4301" s="2">
        <v>45650</v>
      </c>
      <c r="R4301" s="1" t="s">
        <v>6904</v>
      </c>
      <c r="S4301" s="1" t="s">
        <v>6916</v>
      </c>
      <c r="T4301" s="1" t="s">
        <v>23</v>
      </c>
      <c r="U4301">
        <v>1732</v>
      </c>
      <c r="V4301" s="1" t="s">
        <v>10</v>
      </c>
      <c r="W4301" s="1" t="s">
        <v>40</v>
      </c>
      <c r="X4301" s="2">
        <f t="shared" ca="1" si="67"/>
        <v>45937</v>
      </c>
      <c r="Y4301" s="1">
        <f ca="1">ROUND(YEARFRAC(Merge1[[#This Row],[Join_Date]],Merge1[[#This Row],[Today]], 3),0)</f>
        <v>8</v>
      </c>
      <c r="Z4301" s="1" t="str" cm="1">
        <f t="array" aca="1" ref="Z4301" ca="1">_xlfn.IFS(
   Merge1[[#This Row],[Customer Tenure]]&lt;=2,"New",
   Merge1[[#This Row],[Customer Tenure]]&lt;=5,"Emerging",
  Merge1[[#This Row],[Customer Tenure]]&lt;9,"Established",
   TRUE,"Loyal"
)</f>
        <v>Established</v>
      </c>
      <c r="AA4301" s="1" t="str" cm="1">
        <f t="array" ref="AA4301">_xlfn.IFS(Merge1[[#This Row],[Income]]&lt;=30000,"Low",Merge1[[#This Row],[Income]]&lt;=60000,"Medium",Merge1[[#This Row],[Income]]&lt;=100000,"High", Merge1[[#This Row],[Income]]&gt;100000," Premium")</f>
        <v xml:space="preserve"> Premium</v>
      </c>
      <c r="AB4301" s="1" t="str" cm="1">
        <f t="array" ref="AB4301">_xlfn.IFS(Merge1[[#This Row],[Age]]&lt;= 28,"Gen Z", Merge1[[#This Row],[Age]]&lt;=44,"Millennials", Merge1[[#This Row],[Age]]&lt;=60,"Gen X", Merge1[[#This Row],[Age]]&gt;60,"Baby Boomers")</f>
        <v>Millennials</v>
      </c>
      <c r="AC4301" s="1" t="str" cm="1">
        <f t="array" ref="AC4301">_xlfn.IFS(
    Merge1[[#This Row],[Balance]]&lt;=50000,"Low",
    Merge1[[#This Row],[Balance]]&lt;=200000,"Medium",
    Merge1[[#This Row],[Balance]]&gt;200000,"High"
)</f>
        <v>High</v>
      </c>
    </row>
    <row r="4302" spans="1:29" x14ac:dyDescent="0.25">
      <c r="A4302" s="1" t="s">
        <v>896</v>
      </c>
      <c r="B4302" s="1" t="s">
        <v>6227</v>
      </c>
      <c r="C4302" s="1" t="s">
        <v>5842</v>
      </c>
      <c r="D4302" s="2">
        <v>44145</v>
      </c>
      <c r="E4302">
        <v>224021</v>
      </c>
      <c r="F4302">
        <v>823</v>
      </c>
      <c r="G4302">
        <v>182577</v>
      </c>
      <c r="H4302" s="1" t="s">
        <v>5833</v>
      </c>
      <c r="I4302" s="1" t="s">
        <v>6384</v>
      </c>
      <c r="J4302" s="1" t="s">
        <v>6245</v>
      </c>
      <c r="K4302">
        <v>43</v>
      </c>
      <c r="L4302" s="1" t="s">
        <v>6256</v>
      </c>
      <c r="M4302" s="1" t="s">
        <v>6266</v>
      </c>
      <c r="N4302">
        <v>125228</v>
      </c>
      <c r="O4302" s="1" t="s">
        <v>6243</v>
      </c>
      <c r="P4302" s="2">
        <v>45748</v>
      </c>
      <c r="Q4302" s="2">
        <v>45744</v>
      </c>
      <c r="R4302" s="1" t="s">
        <v>6899</v>
      </c>
      <c r="S4302" s="1" t="s">
        <v>6914</v>
      </c>
      <c r="T4302" s="1" t="s">
        <v>23</v>
      </c>
      <c r="U4302">
        <v>908</v>
      </c>
      <c r="V4302" s="1" t="s">
        <v>24</v>
      </c>
      <c r="W4302" s="1" t="s">
        <v>20</v>
      </c>
      <c r="X4302" s="2">
        <f t="shared" ca="1" si="67"/>
        <v>45937</v>
      </c>
      <c r="Y4302" s="1">
        <f ca="1">ROUND(YEARFRAC(Merge1[[#This Row],[Join_Date]],Merge1[[#This Row],[Today]], 3),0)</f>
        <v>1</v>
      </c>
      <c r="Z4302" s="1" t="str" cm="1">
        <f t="array" aca="1" ref="Z4302" ca="1">_xlfn.IFS(
   Merge1[[#This Row],[Customer Tenure]]&lt;=2,"New",
   Merge1[[#This Row],[Customer Tenure]]&lt;=5,"Emerging",
  Merge1[[#This Row],[Customer Tenure]]&lt;9,"Established",
   TRUE,"Loyal"
)</f>
        <v>New</v>
      </c>
      <c r="AA4302" s="1" t="str" cm="1">
        <f t="array" ref="AA4302">_xlfn.IFS(Merge1[[#This Row],[Income]]&lt;=30000,"Low",Merge1[[#This Row],[Income]]&lt;=60000,"Medium",Merge1[[#This Row],[Income]]&lt;=100000,"High", Merge1[[#This Row],[Income]]&gt;100000," Premium")</f>
        <v xml:space="preserve"> Premium</v>
      </c>
      <c r="AB4302" s="1" t="str" cm="1">
        <f t="array" ref="AB4302">_xlfn.IFS(Merge1[[#This Row],[Age]]&lt;= 28,"Gen Z", Merge1[[#This Row],[Age]]&lt;=44,"Millennials", Merge1[[#This Row],[Age]]&lt;=60,"Gen X", Merge1[[#This Row],[Age]]&gt;60,"Baby Boomers")</f>
        <v>Millennials</v>
      </c>
      <c r="AC4302" s="1" t="str" cm="1">
        <f t="array" ref="AC4302">_xlfn.IFS(
    Merge1[[#This Row],[Balance]]&lt;=50000,"Low",
    Merge1[[#This Row],[Balance]]&lt;=200000,"Medium",
    Merge1[[#This Row],[Balance]]&gt;200000,"High"
)</f>
        <v>High</v>
      </c>
    </row>
    <row r="4303" spans="1:29" x14ac:dyDescent="0.25">
      <c r="A4303" s="1" t="s">
        <v>1694</v>
      </c>
      <c r="B4303" s="1" t="s">
        <v>5960</v>
      </c>
      <c r="C4303" s="1" t="s">
        <v>5832</v>
      </c>
      <c r="D4303" s="2">
        <v>43712</v>
      </c>
      <c r="E4303">
        <v>498843</v>
      </c>
      <c r="F4303">
        <v>307</v>
      </c>
      <c r="G4303">
        <v>0</v>
      </c>
      <c r="H4303" s="1" t="s">
        <v>5833</v>
      </c>
      <c r="I4303" s="1" t="s">
        <v>6283</v>
      </c>
      <c r="J4303" s="1" t="s">
        <v>6245</v>
      </c>
      <c r="K4303">
        <v>44</v>
      </c>
      <c r="L4303" s="1" t="s">
        <v>6246</v>
      </c>
      <c r="M4303" s="1" t="s">
        <v>6247</v>
      </c>
      <c r="N4303">
        <v>189269</v>
      </c>
      <c r="O4303" s="1" t="s">
        <v>6243</v>
      </c>
      <c r="P4303" s="2">
        <v>45414</v>
      </c>
      <c r="Q4303" s="2">
        <v>45598</v>
      </c>
      <c r="R4303" s="1" t="s">
        <v>6887</v>
      </c>
      <c r="S4303" s="1" t="s">
        <v>6901</v>
      </c>
      <c r="T4303" s="1" t="s">
        <v>28</v>
      </c>
      <c r="U4303">
        <v>112</v>
      </c>
      <c r="V4303" s="1" t="s">
        <v>24</v>
      </c>
      <c r="W4303" s="1" t="s">
        <v>55</v>
      </c>
      <c r="X4303" s="2">
        <f t="shared" ca="1" si="67"/>
        <v>45937</v>
      </c>
      <c r="Y4303" s="1">
        <f ca="1">ROUND(YEARFRAC(Merge1[[#This Row],[Join_Date]],Merge1[[#This Row],[Today]], 3),0)</f>
        <v>1</v>
      </c>
      <c r="Z4303" s="1" t="str" cm="1">
        <f t="array" aca="1" ref="Z4303" ca="1">_xlfn.IFS(
   Merge1[[#This Row],[Customer Tenure]]&lt;=2,"New",
   Merge1[[#This Row],[Customer Tenure]]&lt;=5,"Emerging",
  Merge1[[#This Row],[Customer Tenure]]&lt;9,"Established",
   TRUE,"Loyal"
)</f>
        <v>New</v>
      </c>
      <c r="AA4303" s="1" t="str" cm="1">
        <f t="array" ref="AA4303">_xlfn.IFS(Merge1[[#This Row],[Income]]&lt;=30000,"Low",Merge1[[#This Row],[Income]]&lt;=60000,"Medium",Merge1[[#This Row],[Income]]&lt;=100000,"High", Merge1[[#This Row],[Income]]&gt;100000," Premium")</f>
        <v xml:space="preserve"> Premium</v>
      </c>
      <c r="AB4303" s="1" t="str" cm="1">
        <f t="array" ref="AB4303">_xlfn.IFS(Merge1[[#This Row],[Age]]&lt;= 28,"Gen Z", Merge1[[#This Row],[Age]]&lt;=44,"Millennials", Merge1[[#This Row],[Age]]&lt;=60,"Gen X", Merge1[[#This Row],[Age]]&gt;60,"Baby Boomers")</f>
        <v>Millennials</v>
      </c>
      <c r="AC4303" s="1" t="str" cm="1">
        <f t="array" ref="AC4303">_xlfn.IFS(
    Merge1[[#This Row],[Balance]]&lt;=50000,"Low",
    Merge1[[#This Row],[Balance]]&lt;=200000,"Medium",
    Merge1[[#This Row],[Balance]]&gt;200000,"High"
)</f>
        <v>High</v>
      </c>
    </row>
    <row r="4304" spans="1:29" x14ac:dyDescent="0.25">
      <c r="A4304" s="1" t="s">
        <v>981</v>
      </c>
      <c r="B4304" s="1" t="s">
        <v>6045</v>
      </c>
      <c r="C4304" s="1" t="s">
        <v>5832</v>
      </c>
      <c r="D4304" s="2">
        <v>44454</v>
      </c>
      <c r="E4304">
        <v>172257</v>
      </c>
      <c r="F4304">
        <v>332</v>
      </c>
      <c r="G4304">
        <v>0</v>
      </c>
      <c r="H4304" s="1" t="s">
        <v>5833</v>
      </c>
      <c r="I4304" s="1" t="s">
        <v>6799</v>
      </c>
      <c r="J4304" s="1" t="s">
        <v>6240</v>
      </c>
      <c r="K4304">
        <v>42</v>
      </c>
      <c r="L4304" s="1" t="s">
        <v>6246</v>
      </c>
      <c r="M4304" s="1" t="s">
        <v>6257</v>
      </c>
      <c r="N4304">
        <v>174571</v>
      </c>
      <c r="O4304" s="1" t="s">
        <v>6243</v>
      </c>
      <c r="P4304" s="2">
        <v>44994</v>
      </c>
      <c r="Q4304" s="2">
        <v>45460</v>
      </c>
      <c r="R4304" s="1" t="s">
        <v>6883</v>
      </c>
      <c r="S4304" s="1" t="s">
        <v>6884</v>
      </c>
      <c r="T4304" s="1" t="s">
        <v>23</v>
      </c>
      <c r="U4304">
        <v>7463</v>
      </c>
      <c r="V4304" s="1" t="s">
        <v>24</v>
      </c>
      <c r="W4304" s="1" t="s">
        <v>20</v>
      </c>
      <c r="X4304" s="2">
        <f t="shared" ca="1" si="67"/>
        <v>45937</v>
      </c>
      <c r="Y4304" s="1">
        <f ca="1">ROUND(YEARFRAC(Merge1[[#This Row],[Join_Date]],Merge1[[#This Row],[Today]], 3),0)</f>
        <v>3</v>
      </c>
      <c r="Z4304" s="1" t="str" cm="1">
        <f t="array" aca="1" ref="Z4304" ca="1">_xlfn.IFS(
   Merge1[[#This Row],[Customer Tenure]]&lt;=2,"New",
   Merge1[[#This Row],[Customer Tenure]]&lt;=5,"Emerging",
  Merge1[[#This Row],[Customer Tenure]]&lt;9,"Established",
   TRUE,"Loyal"
)</f>
        <v>Emerging</v>
      </c>
      <c r="AA4304" s="1" t="str" cm="1">
        <f t="array" ref="AA4304">_xlfn.IFS(Merge1[[#This Row],[Income]]&lt;=30000,"Low",Merge1[[#This Row],[Income]]&lt;=60000,"Medium",Merge1[[#This Row],[Income]]&lt;=100000,"High", Merge1[[#This Row],[Income]]&gt;100000," Premium")</f>
        <v xml:space="preserve"> Premium</v>
      </c>
      <c r="AB4304" s="1" t="str" cm="1">
        <f t="array" ref="AB4304">_xlfn.IFS(Merge1[[#This Row],[Age]]&lt;= 28,"Gen Z", Merge1[[#This Row],[Age]]&lt;=44,"Millennials", Merge1[[#This Row],[Age]]&lt;=60,"Gen X", Merge1[[#This Row],[Age]]&gt;60,"Baby Boomers")</f>
        <v>Millennials</v>
      </c>
      <c r="AC4304" s="1" t="str" cm="1">
        <f t="array" ref="AC4304">_xlfn.IFS(
    Merge1[[#This Row],[Balance]]&lt;=50000,"Low",
    Merge1[[#This Row],[Balance]]&lt;=200000,"Medium",
    Merge1[[#This Row],[Balance]]&gt;200000,"High"
)</f>
        <v>Medium</v>
      </c>
    </row>
    <row r="4305" spans="1:29" x14ac:dyDescent="0.25">
      <c r="A4305" s="1" t="s">
        <v>176</v>
      </c>
      <c r="B4305" s="1" t="s">
        <v>6021</v>
      </c>
      <c r="C4305" s="1" t="s">
        <v>5835</v>
      </c>
      <c r="D4305" s="2">
        <v>44768</v>
      </c>
      <c r="E4305">
        <v>301994</v>
      </c>
      <c r="F4305">
        <v>311</v>
      </c>
      <c r="G4305">
        <v>445977</v>
      </c>
      <c r="H4305" s="1" t="s">
        <v>5833</v>
      </c>
      <c r="I4305" s="1" t="s">
        <v>6773</v>
      </c>
      <c r="J4305" s="1" t="s">
        <v>6240</v>
      </c>
      <c r="K4305">
        <v>45</v>
      </c>
      <c r="L4305" s="1" t="s">
        <v>6260</v>
      </c>
      <c r="M4305" s="1" t="s">
        <v>6242</v>
      </c>
      <c r="N4305">
        <v>121520</v>
      </c>
      <c r="O4305" s="1" t="s">
        <v>6248</v>
      </c>
      <c r="P4305" s="2">
        <v>44111</v>
      </c>
      <c r="Q4305" s="2">
        <v>45323</v>
      </c>
      <c r="R4305" s="1" t="s">
        <v>6885</v>
      </c>
      <c r="S4305" s="1" t="s">
        <v>6886</v>
      </c>
      <c r="T4305" s="1" t="s">
        <v>14</v>
      </c>
      <c r="U4305">
        <v>9649</v>
      </c>
      <c r="V4305" s="1" t="s">
        <v>19</v>
      </c>
      <c r="W4305" s="1" t="s">
        <v>20</v>
      </c>
      <c r="X4305" s="2">
        <f t="shared" ca="1" si="67"/>
        <v>45937</v>
      </c>
      <c r="Y4305" s="1">
        <f ca="1">ROUND(YEARFRAC(Merge1[[#This Row],[Join_Date]],Merge1[[#This Row],[Today]], 3),0)</f>
        <v>5</v>
      </c>
      <c r="Z4305" s="1" t="str" cm="1">
        <f t="array" aca="1" ref="Z4305" ca="1">_xlfn.IFS(
   Merge1[[#This Row],[Customer Tenure]]&lt;=2,"New",
   Merge1[[#This Row],[Customer Tenure]]&lt;=5,"Emerging",
  Merge1[[#This Row],[Customer Tenure]]&lt;9,"Established",
   TRUE,"Loyal"
)</f>
        <v>Emerging</v>
      </c>
      <c r="AA4305" s="1" t="str" cm="1">
        <f t="array" ref="AA4305">_xlfn.IFS(Merge1[[#This Row],[Income]]&lt;=30000,"Low",Merge1[[#This Row],[Income]]&lt;=60000,"Medium",Merge1[[#This Row],[Income]]&lt;=100000,"High", Merge1[[#This Row],[Income]]&gt;100000," Premium")</f>
        <v xml:space="preserve"> Premium</v>
      </c>
      <c r="AB4305" s="1" t="str" cm="1">
        <f t="array" ref="AB4305">_xlfn.IFS(Merge1[[#This Row],[Age]]&lt;= 28,"Gen Z", Merge1[[#This Row],[Age]]&lt;=44,"Millennials", Merge1[[#This Row],[Age]]&lt;=60,"Gen X", Merge1[[#This Row],[Age]]&gt;60,"Baby Boomers")</f>
        <v>Gen X</v>
      </c>
      <c r="AC4305" s="1" t="str" cm="1">
        <f t="array" ref="AC4305">_xlfn.IFS(
    Merge1[[#This Row],[Balance]]&lt;=50000,"Low",
    Merge1[[#This Row],[Balance]]&lt;=200000,"Medium",
    Merge1[[#This Row],[Balance]]&gt;200000,"High"
)</f>
        <v>High</v>
      </c>
    </row>
    <row r="4306" spans="1:29" x14ac:dyDescent="0.25">
      <c r="A4306" s="1" t="s">
        <v>622</v>
      </c>
      <c r="B4306" s="1" t="s">
        <v>5961</v>
      </c>
      <c r="C4306" s="1" t="s">
        <v>5832</v>
      </c>
      <c r="D4306" s="2">
        <v>44080</v>
      </c>
      <c r="E4306">
        <v>294965</v>
      </c>
      <c r="F4306">
        <v>474</v>
      </c>
      <c r="G4306">
        <v>0</v>
      </c>
      <c r="H4306" s="1" t="s">
        <v>5833</v>
      </c>
      <c r="I4306" s="1" t="s">
        <v>6495</v>
      </c>
      <c r="J4306" s="1" t="s">
        <v>6245</v>
      </c>
      <c r="K4306">
        <v>50</v>
      </c>
      <c r="L4306" s="1" t="s">
        <v>6246</v>
      </c>
      <c r="M4306" s="1" t="s">
        <v>6254</v>
      </c>
      <c r="N4306">
        <v>43411</v>
      </c>
      <c r="O4306" s="1" t="s">
        <v>6248</v>
      </c>
      <c r="P4306" s="2">
        <v>43612</v>
      </c>
      <c r="Q4306" s="2">
        <v>45362</v>
      </c>
      <c r="R4306" s="1" t="s">
        <v>6899</v>
      </c>
      <c r="S4306" s="1" t="s">
        <v>6900</v>
      </c>
      <c r="T4306" s="1" t="s">
        <v>23</v>
      </c>
      <c r="U4306">
        <v>2042</v>
      </c>
      <c r="V4306" s="1" t="s">
        <v>15</v>
      </c>
      <c r="W4306" s="1" t="s">
        <v>16</v>
      </c>
      <c r="X4306" s="2">
        <f t="shared" ca="1" si="67"/>
        <v>45937</v>
      </c>
      <c r="Y4306" s="1">
        <f ca="1">ROUND(YEARFRAC(Merge1[[#This Row],[Join_Date]],Merge1[[#This Row],[Today]], 3),0)</f>
        <v>6</v>
      </c>
      <c r="Z4306" s="1" t="str" cm="1">
        <f t="array" aca="1" ref="Z4306" ca="1">_xlfn.IFS(
   Merge1[[#This Row],[Customer Tenure]]&lt;=2,"New",
   Merge1[[#This Row],[Customer Tenure]]&lt;=5,"Emerging",
  Merge1[[#This Row],[Customer Tenure]]&lt;9,"Established",
   TRUE,"Loyal"
)</f>
        <v>Established</v>
      </c>
      <c r="AA4306" s="1" t="str" cm="1">
        <f t="array" ref="AA4306">_xlfn.IFS(Merge1[[#This Row],[Income]]&lt;=30000,"Low",Merge1[[#This Row],[Income]]&lt;=60000,"Medium",Merge1[[#This Row],[Income]]&lt;=100000,"High", Merge1[[#This Row],[Income]]&gt;100000," Premium")</f>
        <v>Medium</v>
      </c>
      <c r="AB4306" s="1" t="str" cm="1">
        <f t="array" ref="AB4306">_xlfn.IFS(Merge1[[#This Row],[Age]]&lt;= 28,"Gen Z", Merge1[[#This Row],[Age]]&lt;=44,"Millennials", Merge1[[#This Row],[Age]]&lt;=60,"Gen X", Merge1[[#This Row],[Age]]&gt;60,"Baby Boomers")</f>
        <v>Gen X</v>
      </c>
      <c r="AC4306" s="1" t="str" cm="1">
        <f t="array" ref="AC4306">_xlfn.IFS(
    Merge1[[#This Row],[Balance]]&lt;=50000,"Low",
    Merge1[[#This Row],[Balance]]&lt;=200000,"Medium",
    Merge1[[#This Row],[Balance]]&gt;200000,"High"
)</f>
        <v>High</v>
      </c>
    </row>
    <row r="4307" spans="1:29" x14ac:dyDescent="0.25">
      <c r="A4307" s="1" t="s">
        <v>1469</v>
      </c>
      <c r="B4307" s="1" t="s">
        <v>6043</v>
      </c>
      <c r="C4307" s="1" t="s">
        <v>5832</v>
      </c>
      <c r="D4307" s="2">
        <v>42664</v>
      </c>
      <c r="E4307">
        <v>207139</v>
      </c>
      <c r="F4307">
        <v>544</v>
      </c>
      <c r="G4307">
        <v>382411</v>
      </c>
      <c r="H4307" s="1" t="s">
        <v>5833</v>
      </c>
      <c r="I4307" s="1" t="s">
        <v>6290</v>
      </c>
      <c r="J4307" s="1" t="s">
        <v>6245</v>
      </c>
      <c r="K4307">
        <v>57</v>
      </c>
      <c r="L4307" s="1" t="s">
        <v>6260</v>
      </c>
      <c r="M4307" s="1" t="s">
        <v>6242</v>
      </c>
      <c r="N4307">
        <v>60042</v>
      </c>
      <c r="O4307" s="1" t="s">
        <v>6248</v>
      </c>
      <c r="P4307" s="2">
        <v>44469</v>
      </c>
      <c r="Q4307" s="2">
        <v>45847</v>
      </c>
      <c r="R4307" s="1" t="s">
        <v>6891</v>
      </c>
      <c r="S4307" s="1" t="s">
        <v>6892</v>
      </c>
      <c r="T4307" s="1" t="s">
        <v>14</v>
      </c>
      <c r="U4307">
        <v>6182</v>
      </c>
      <c r="V4307" s="1" t="s">
        <v>24</v>
      </c>
      <c r="W4307" s="1" t="s">
        <v>45</v>
      </c>
      <c r="X4307" s="2">
        <f t="shared" ca="1" si="67"/>
        <v>45937</v>
      </c>
      <c r="Y4307" s="1">
        <f ca="1">ROUND(YEARFRAC(Merge1[[#This Row],[Join_Date]],Merge1[[#This Row],[Today]], 3),0)</f>
        <v>4</v>
      </c>
      <c r="Z4307" s="1" t="str" cm="1">
        <f t="array" aca="1" ref="Z4307" ca="1">_xlfn.IFS(
   Merge1[[#This Row],[Customer Tenure]]&lt;=2,"New",
   Merge1[[#This Row],[Customer Tenure]]&lt;=5,"Emerging",
  Merge1[[#This Row],[Customer Tenure]]&lt;9,"Established",
   TRUE,"Loyal"
)</f>
        <v>Emerging</v>
      </c>
      <c r="AA4307" s="1" t="str" cm="1">
        <f t="array" ref="AA4307">_xlfn.IFS(Merge1[[#This Row],[Income]]&lt;=30000,"Low",Merge1[[#This Row],[Income]]&lt;=60000,"Medium",Merge1[[#This Row],[Income]]&lt;=100000,"High", Merge1[[#This Row],[Income]]&gt;100000," Premium")</f>
        <v>High</v>
      </c>
      <c r="AB4307" s="1" t="str" cm="1">
        <f t="array" ref="AB4307">_xlfn.IFS(Merge1[[#This Row],[Age]]&lt;= 28,"Gen Z", Merge1[[#This Row],[Age]]&lt;=44,"Millennials", Merge1[[#This Row],[Age]]&lt;=60,"Gen X", Merge1[[#This Row],[Age]]&gt;60,"Baby Boomers")</f>
        <v>Gen X</v>
      </c>
      <c r="AC4307" s="1" t="str" cm="1">
        <f t="array" ref="AC4307">_xlfn.IFS(
    Merge1[[#This Row],[Balance]]&lt;=50000,"Low",
    Merge1[[#This Row],[Balance]]&lt;=200000,"Medium",
    Merge1[[#This Row],[Balance]]&gt;200000,"High"
)</f>
        <v>High</v>
      </c>
    </row>
    <row r="4308" spans="1:29" x14ac:dyDescent="0.25">
      <c r="A4308" s="1" t="s">
        <v>288</v>
      </c>
      <c r="B4308" s="1" t="s">
        <v>5988</v>
      </c>
      <c r="C4308" s="1" t="s">
        <v>5835</v>
      </c>
      <c r="D4308" s="2">
        <v>45818</v>
      </c>
      <c r="E4308">
        <v>149134</v>
      </c>
      <c r="F4308">
        <v>342</v>
      </c>
      <c r="G4308">
        <v>0</v>
      </c>
      <c r="H4308" s="1" t="s">
        <v>5860</v>
      </c>
      <c r="I4308" s="1" t="s">
        <v>6796</v>
      </c>
      <c r="J4308" s="1" t="s">
        <v>6245</v>
      </c>
      <c r="K4308">
        <v>22</v>
      </c>
      <c r="L4308" s="1" t="s">
        <v>6241</v>
      </c>
      <c r="M4308" s="1" t="s">
        <v>6247</v>
      </c>
      <c r="N4308">
        <v>157348</v>
      </c>
      <c r="O4308" s="1" t="s">
        <v>6248</v>
      </c>
      <c r="P4308" s="2">
        <v>44666</v>
      </c>
      <c r="Q4308" s="2">
        <v>45302</v>
      </c>
      <c r="R4308" s="1" t="s">
        <v>6902</v>
      </c>
      <c r="S4308" s="1" t="s">
        <v>6903</v>
      </c>
      <c r="T4308" s="1" t="s">
        <v>23</v>
      </c>
      <c r="U4308">
        <v>1544</v>
      </c>
      <c r="V4308" s="1" t="s">
        <v>19</v>
      </c>
      <c r="W4308" s="1" t="s">
        <v>45</v>
      </c>
      <c r="X4308" s="2">
        <f t="shared" ca="1" si="67"/>
        <v>45937</v>
      </c>
      <c r="Y4308" s="1">
        <f ca="1">ROUND(YEARFRAC(Merge1[[#This Row],[Join_Date]],Merge1[[#This Row],[Today]], 3),0)</f>
        <v>3</v>
      </c>
      <c r="Z4308" s="1" t="str" cm="1">
        <f t="array" aca="1" ref="Z4308" ca="1">_xlfn.IFS(
   Merge1[[#This Row],[Customer Tenure]]&lt;=2,"New",
   Merge1[[#This Row],[Customer Tenure]]&lt;=5,"Emerging",
  Merge1[[#This Row],[Customer Tenure]]&lt;9,"Established",
   TRUE,"Loyal"
)</f>
        <v>Emerging</v>
      </c>
      <c r="AA4308" s="1" t="str" cm="1">
        <f t="array" ref="AA4308">_xlfn.IFS(Merge1[[#This Row],[Income]]&lt;=30000,"Low",Merge1[[#This Row],[Income]]&lt;=60000,"Medium",Merge1[[#This Row],[Income]]&lt;=100000,"High", Merge1[[#This Row],[Income]]&gt;100000," Premium")</f>
        <v xml:space="preserve"> Premium</v>
      </c>
      <c r="AB4308" s="1" t="str" cm="1">
        <f t="array" ref="AB4308">_xlfn.IFS(Merge1[[#This Row],[Age]]&lt;= 28,"Gen Z", Merge1[[#This Row],[Age]]&lt;=44,"Millennials", Merge1[[#This Row],[Age]]&lt;=60,"Gen X", Merge1[[#This Row],[Age]]&gt;60,"Baby Boomers")</f>
        <v>Gen Z</v>
      </c>
      <c r="AC4308" s="1" t="str" cm="1">
        <f t="array" ref="AC4308">_xlfn.IFS(
    Merge1[[#This Row],[Balance]]&lt;=50000,"Low",
    Merge1[[#This Row],[Balance]]&lt;=200000,"Medium",
    Merge1[[#This Row],[Balance]]&gt;200000,"High"
)</f>
        <v>Medium</v>
      </c>
    </row>
    <row r="4309" spans="1:29" x14ac:dyDescent="0.25">
      <c r="A4309" s="1" t="s">
        <v>663</v>
      </c>
      <c r="B4309" s="1" t="s">
        <v>5882</v>
      </c>
      <c r="C4309" s="1" t="s">
        <v>5842</v>
      </c>
      <c r="D4309" s="2">
        <v>45166</v>
      </c>
      <c r="E4309">
        <v>158598</v>
      </c>
      <c r="F4309">
        <v>362</v>
      </c>
      <c r="G4309">
        <v>0</v>
      </c>
      <c r="H4309" s="1" t="s">
        <v>5838</v>
      </c>
      <c r="I4309" s="1" t="s">
        <v>6348</v>
      </c>
      <c r="J4309" s="1" t="s">
        <v>6240</v>
      </c>
      <c r="K4309">
        <v>25</v>
      </c>
      <c r="L4309" s="1" t="s">
        <v>6260</v>
      </c>
      <c r="M4309" s="1" t="s">
        <v>6242</v>
      </c>
      <c r="N4309">
        <v>89669</v>
      </c>
      <c r="O4309" s="1" t="s">
        <v>6252</v>
      </c>
      <c r="P4309" s="2">
        <v>43309</v>
      </c>
      <c r="Q4309" s="2">
        <v>45238</v>
      </c>
      <c r="R4309" s="1" t="s">
        <v>6887</v>
      </c>
      <c r="S4309" s="1" t="s">
        <v>6888</v>
      </c>
      <c r="T4309" s="1" t="s">
        <v>23</v>
      </c>
      <c r="U4309">
        <v>7207</v>
      </c>
      <c r="V4309" s="1" t="s">
        <v>24</v>
      </c>
      <c r="W4309" s="1" t="s">
        <v>11</v>
      </c>
      <c r="X4309" s="2">
        <f t="shared" ca="1" si="67"/>
        <v>45937</v>
      </c>
      <c r="Y4309" s="1">
        <f ca="1">ROUND(YEARFRAC(Merge1[[#This Row],[Join_Date]],Merge1[[#This Row],[Today]], 3),0)</f>
        <v>7</v>
      </c>
      <c r="Z4309" s="1" t="str" cm="1">
        <f t="array" aca="1" ref="Z4309" ca="1">_xlfn.IFS(
   Merge1[[#This Row],[Customer Tenure]]&lt;=2,"New",
   Merge1[[#This Row],[Customer Tenure]]&lt;=5,"Emerging",
  Merge1[[#This Row],[Customer Tenure]]&lt;9,"Established",
   TRUE,"Loyal"
)</f>
        <v>Established</v>
      </c>
      <c r="AA4309" s="1" t="str" cm="1">
        <f t="array" ref="AA4309">_xlfn.IFS(Merge1[[#This Row],[Income]]&lt;=30000,"Low",Merge1[[#This Row],[Income]]&lt;=60000,"Medium",Merge1[[#This Row],[Income]]&lt;=100000,"High", Merge1[[#This Row],[Income]]&gt;100000," Premium")</f>
        <v>High</v>
      </c>
      <c r="AB4309" s="1" t="str" cm="1">
        <f t="array" ref="AB4309">_xlfn.IFS(Merge1[[#This Row],[Age]]&lt;= 28,"Gen Z", Merge1[[#This Row],[Age]]&lt;=44,"Millennials", Merge1[[#This Row],[Age]]&lt;=60,"Gen X", Merge1[[#This Row],[Age]]&gt;60,"Baby Boomers")</f>
        <v>Gen Z</v>
      </c>
      <c r="AC4309" s="1" t="str" cm="1">
        <f t="array" ref="AC4309">_xlfn.IFS(
    Merge1[[#This Row],[Balance]]&lt;=50000,"Low",
    Merge1[[#This Row],[Balance]]&lt;=200000,"Medium",
    Merge1[[#This Row],[Balance]]&gt;200000,"High"
)</f>
        <v>Medium</v>
      </c>
    </row>
    <row r="4310" spans="1:29" x14ac:dyDescent="0.25">
      <c r="A4310" s="1" t="s">
        <v>1256</v>
      </c>
      <c r="B4310" s="1" t="s">
        <v>5937</v>
      </c>
      <c r="C4310" s="1" t="s">
        <v>5842</v>
      </c>
      <c r="D4310" s="2">
        <v>45498</v>
      </c>
      <c r="E4310">
        <v>314069</v>
      </c>
      <c r="F4310">
        <v>531</v>
      </c>
      <c r="G4310">
        <v>0</v>
      </c>
      <c r="H4310" s="1" t="s">
        <v>5833</v>
      </c>
      <c r="I4310" s="1" t="s">
        <v>6516</v>
      </c>
      <c r="J4310" s="1" t="s">
        <v>6240</v>
      </c>
      <c r="K4310">
        <v>25</v>
      </c>
      <c r="L4310" s="1" t="s">
        <v>6241</v>
      </c>
      <c r="M4310" s="1" t="s">
        <v>6266</v>
      </c>
      <c r="N4310">
        <v>158496</v>
      </c>
      <c r="O4310" s="1" t="s">
        <v>6243</v>
      </c>
      <c r="P4310" s="2">
        <v>42973</v>
      </c>
      <c r="Q4310" s="2">
        <v>45182</v>
      </c>
      <c r="R4310" s="1" t="s">
        <v>6897</v>
      </c>
      <c r="S4310" s="1" t="s">
        <v>6909</v>
      </c>
      <c r="T4310" s="1" t="s">
        <v>28</v>
      </c>
      <c r="U4310">
        <v>4580</v>
      </c>
      <c r="V4310" s="1" t="s">
        <v>24</v>
      </c>
      <c r="W4310" s="1" t="s">
        <v>20</v>
      </c>
      <c r="X4310" s="2">
        <f t="shared" ca="1" si="67"/>
        <v>45937</v>
      </c>
      <c r="Y4310" s="1">
        <f ca="1">ROUND(YEARFRAC(Merge1[[#This Row],[Join_Date]],Merge1[[#This Row],[Today]], 3),0)</f>
        <v>8</v>
      </c>
      <c r="Z4310" s="1" t="str" cm="1">
        <f t="array" aca="1" ref="Z4310" ca="1">_xlfn.IFS(
   Merge1[[#This Row],[Customer Tenure]]&lt;=2,"New",
   Merge1[[#This Row],[Customer Tenure]]&lt;=5,"Emerging",
  Merge1[[#This Row],[Customer Tenure]]&lt;9,"Established",
   TRUE,"Loyal"
)</f>
        <v>Established</v>
      </c>
      <c r="AA4310" s="1" t="str" cm="1">
        <f t="array" ref="AA4310">_xlfn.IFS(Merge1[[#This Row],[Income]]&lt;=30000,"Low",Merge1[[#This Row],[Income]]&lt;=60000,"Medium",Merge1[[#This Row],[Income]]&lt;=100000,"High", Merge1[[#This Row],[Income]]&gt;100000," Premium")</f>
        <v xml:space="preserve"> Premium</v>
      </c>
      <c r="AB4310" s="1" t="str" cm="1">
        <f t="array" ref="AB4310">_xlfn.IFS(Merge1[[#This Row],[Age]]&lt;= 28,"Gen Z", Merge1[[#This Row],[Age]]&lt;=44,"Millennials", Merge1[[#This Row],[Age]]&lt;=60,"Gen X", Merge1[[#This Row],[Age]]&gt;60,"Baby Boomers")</f>
        <v>Gen Z</v>
      </c>
      <c r="AC4310" s="1" t="str" cm="1">
        <f t="array" ref="AC4310">_xlfn.IFS(
    Merge1[[#This Row],[Balance]]&lt;=50000,"Low",
    Merge1[[#This Row],[Balance]]&lt;=200000,"Medium",
    Merge1[[#This Row],[Balance]]&gt;200000,"High"
)</f>
        <v>High</v>
      </c>
    </row>
    <row r="4311" spans="1:29" x14ac:dyDescent="0.25">
      <c r="A4311" s="1" t="s">
        <v>1348</v>
      </c>
      <c r="B4311" s="1" t="s">
        <v>6002</v>
      </c>
      <c r="C4311" s="1" t="s">
        <v>5846</v>
      </c>
      <c r="D4311" s="2">
        <v>42251</v>
      </c>
      <c r="E4311">
        <v>420446</v>
      </c>
      <c r="F4311">
        <v>417</v>
      </c>
      <c r="G4311">
        <v>0</v>
      </c>
      <c r="H4311" s="1" t="s">
        <v>5833</v>
      </c>
      <c r="I4311" s="1" t="s">
        <v>6470</v>
      </c>
      <c r="J4311" s="1" t="s">
        <v>6240</v>
      </c>
      <c r="K4311">
        <v>72</v>
      </c>
      <c r="L4311" s="1" t="s">
        <v>6260</v>
      </c>
      <c r="M4311" s="1" t="s">
        <v>6257</v>
      </c>
      <c r="N4311">
        <v>143786</v>
      </c>
      <c r="O4311" s="1" t="s">
        <v>6243</v>
      </c>
      <c r="P4311" s="2">
        <v>45538</v>
      </c>
      <c r="Q4311" s="2">
        <v>45619</v>
      </c>
      <c r="R4311" s="1" t="s">
        <v>6887</v>
      </c>
      <c r="S4311" s="1" t="s">
        <v>6901</v>
      </c>
      <c r="T4311" s="1" t="s">
        <v>14</v>
      </c>
      <c r="U4311">
        <v>6716</v>
      </c>
      <c r="V4311" s="1" t="s">
        <v>15</v>
      </c>
      <c r="W4311" s="1" t="s">
        <v>16</v>
      </c>
      <c r="X4311" s="2">
        <f t="shared" ca="1" si="67"/>
        <v>45937</v>
      </c>
      <c r="Y4311" s="1">
        <f ca="1">ROUND(YEARFRAC(Merge1[[#This Row],[Join_Date]],Merge1[[#This Row],[Today]], 3),0)</f>
        <v>1</v>
      </c>
      <c r="Z4311" s="1" t="str" cm="1">
        <f t="array" aca="1" ref="Z4311" ca="1">_xlfn.IFS(
   Merge1[[#This Row],[Customer Tenure]]&lt;=2,"New",
   Merge1[[#This Row],[Customer Tenure]]&lt;=5,"Emerging",
  Merge1[[#This Row],[Customer Tenure]]&lt;9,"Established",
   TRUE,"Loyal"
)</f>
        <v>New</v>
      </c>
      <c r="AA4311" s="1" t="str" cm="1">
        <f t="array" ref="AA4311">_xlfn.IFS(Merge1[[#This Row],[Income]]&lt;=30000,"Low",Merge1[[#This Row],[Income]]&lt;=60000,"Medium",Merge1[[#This Row],[Income]]&lt;=100000,"High", Merge1[[#This Row],[Income]]&gt;100000," Premium")</f>
        <v xml:space="preserve"> Premium</v>
      </c>
      <c r="AB4311" s="1" t="str" cm="1">
        <f t="array" ref="AB4311">_xlfn.IFS(Merge1[[#This Row],[Age]]&lt;= 28,"Gen Z", Merge1[[#This Row],[Age]]&lt;=44,"Millennials", Merge1[[#This Row],[Age]]&lt;=60,"Gen X", Merge1[[#This Row],[Age]]&gt;60,"Baby Boomers")</f>
        <v>Baby Boomers</v>
      </c>
      <c r="AC4311" s="1" t="str" cm="1">
        <f t="array" ref="AC4311">_xlfn.IFS(
    Merge1[[#This Row],[Balance]]&lt;=50000,"Low",
    Merge1[[#This Row],[Balance]]&lt;=200000,"Medium",
    Merge1[[#This Row],[Balance]]&gt;200000,"High"
)</f>
        <v>High</v>
      </c>
    </row>
    <row r="4312" spans="1:29" x14ac:dyDescent="0.25">
      <c r="A4312" s="1" t="s">
        <v>1576</v>
      </c>
      <c r="B4312" s="1" t="s">
        <v>5941</v>
      </c>
      <c r="C4312" s="1" t="s">
        <v>5846</v>
      </c>
      <c r="D4312" s="2">
        <v>44775</v>
      </c>
      <c r="E4312">
        <v>232076</v>
      </c>
      <c r="F4312">
        <v>805</v>
      </c>
      <c r="G4312">
        <v>0</v>
      </c>
      <c r="H4312" s="1" t="s">
        <v>5833</v>
      </c>
      <c r="I4312" s="1" t="s">
        <v>6676</v>
      </c>
      <c r="J4312" s="1" t="s">
        <v>6245</v>
      </c>
      <c r="K4312">
        <v>23</v>
      </c>
      <c r="L4312" s="1" t="s">
        <v>6241</v>
      </c>
      <c r="M4312" s="1" t="s">
        <v>6254</v>
      </c>
      <c r="N4312">
        <v>130091</v>
      </c>
      <c r="O4312" s="1" t="s">
        <v>6248</v>
      </c>
      <c r="P4312" s="2">
        <v>45017</v>
      </c>
      <c r="Q4312" s="2">
        <v>45762</v>
      </c>
      <c r="R4312" s="1" t="s">
        <v>6893</v>
      </c>
      <c r="S4312" s="1" t="s">
        <v>6894</v>
      </c>
      <c r="T4312" s="1" t="s">
        <v>23</v>
      </c>
      <c r="U4312">
        <v>444</v>
      </c>
      <c r="V4312" s="1" t="s">
        <v>19</v>
      </c>
      <c r="W4312" s="1" t="s">
        <v>29</v>
      </c>
      <c r="X4312" s="2">
        <f t="shared" ca="1" si="67"/>
        <v>45937</v>
      </c>
      <c r="Y4312" s="1">
        <f ca="1">ROUND(YEARFRAC(Merge1[[#This Row],[Join_Date]],Merge1[[#This Row],[Today]], 3),0)</f>
        <v>3</v>
      </c>
      <c r="Z4312" s="1" t="str" cm="1">
        <f t="array" aca="1" ref="Z4312" ca="1">_xlfn.IFS(
   Merge1[[#This Row],[Customer Tenure]]&lt;=2,"New",
   Merge1[[#This Row],[Customer Tenure]]&lt;=5,"Emerging",
  Merge1[[#This Row],[Customer Tenure]]&lt;9,"Established",
   TRUE,"Loyal"
)</f>
        <v>Emerging</v>
      </c>
      <c r="AA4312" s="1" t="str" cm="1">
        <f t="array" ref="AA4312">_xlfn.IFS(Merge1[[#This Row],[Income]]&lt;=30000,"Low",Merge1[[#This Row],[Income]]&lt;=60000,"Medium",Merge1[[#This Row],[Income]]&lt;=100000,"High", Merge1[[#This Row],[Income]]&gt;100000," Premium")</f>
        <v xml:space="preserve"> Premium</v>
      </c>
      <c r="AB4312" s="1" t="str" cm="1">
        <f t="array" ref="AB4312">_xlfn.IFS(Merge1[[#This Row],[Age]]&lt;= 28,"Gen Z", Merge1[[#This Row],[Age]]&lt;=44,"Millennials", Merge1[[#This Row],[Age]]&lt;=60,"Gen X", Merge1[[#This Row],[Age]]&gt;60,"Baby Boomers")</f>
        <v>Gen Z</v>
      </c>
      <c r="AC4312" s="1" t="str" cm="1">
        <f t="array" ref="AC4312">_xlfn.IFS(
    Merge1[[#This Row],[Balance]]&lt;=50000,"Low",
    Merge1[[#This Row],[Balance]]&lt;=200000,"Medium",
    Merge1[[#This Row],[Balance]]&gt;200000,"High"
)</f>
        <v>High</v>
      </c>
    </row>
    <row r="4313" spans="1:29" x14ac:dyDescent="0.25">
      <c r="A4313" s="1" t="s">
        <v>2213</v>
      </c>
      <c r="B4313" s="1" t="s">
        <v>6163</v>
      </c>
      <c r="C4313" s="1" t="s">
        <v>5842</v>
      </c>
      <c r="D4313" s="2">
        <v>42325</v>
      </c>
      <c r="E4313">
        <v>426903</v>
      </c>
      <c r="F4313">
        <v>311</v>
      </c>
      <c r="G4313">
        <v>0</v>
      </c>
      <c r="H4313" s="1" t="s">
        <v>5833</v>
      </c>
      <c r="I4313" s="1" t="s">
        <v>6389</v>
      </c>
      <c r="J4313" s="1" t="s">
        <v>6240</v>
      </c>
      <c r="K4313">
        <v>70</v>
      </c>
      <c r="L4313" s="1" t="s">
        <v>6246</v>
      </c>
      <c r="M4313" s="1" t="s">
        <v>6254</v>
      </c>
      <c r="N4313">
        <v>106206</v>
      </c>
      <c r="O4313" s="1" t="s">
        <v>6243</v>
      </c>
      <c r="P4313" s="2">
        <v>43256</v>
      </c>
      <c r="Q4313" s="2">
        <v>45852</v>
      </c>
      <c r="R4313" s="1" t="s">
        <v>6891</v>
      </c>
      <c r="S4313" s="1" t="s">
        <v>6892</v>
      </c>
      <c r="T4313" s="1" t="s">
        <v>23</v>
      </c>
      <c r="U4313">
        <v>9459</v>
      </c>
      <c r="V4313" s="1" t="s">
        <v>10</v>
      </c>
      <c r="W4313" s="1" t="s">
        <v>11</v>
      </c>
      <c r="X4313" s="2">
        <f t="shared" ca="1" si="67"/>
        <v>45937</v>
      </c>
      <c r="Y4313" s="1">
        <f ca="1">ROUND(YEARFRAC(Merge1[[#This Row],[Join_Date]],Merge1[[#This Row],[Today]], 3),0)</f>
        <v>7</v>
      </c>
      <c r="Z4313" s="1" t="str" cm="1">
        <f t="array" aca="1" ref="Z4313" ca="1">_xlfn.IFS(
   Merge1[[#This Row],[Customer Tenure]]&lt;=2,"New",
   Merge1[[#This Row],[Customer Tenure]]&lt;=5,"Emerging",
  Merge1[[#This Row],[Customer Tenure]]&lt;9,"Established",
   TRUE,"Loyal"
)</f>
        <v>Established</v>
      </c>
      <c r="AA4313" s="1" t="str" cm="1">
        <f t="array" ref="AA4313">_xlfn.IFS(Merge1[[#This Row],[Income]]&lt;=30000,"Low",Merge1[[#This Row],[Income]]&lt;=60000,"Medium",Merge1[[#This Row],[Income]]&lt;=100000,"High", Merge1[[#This Row],[Income]]&gt;100000," Premium")</f>
        <v xml:space="preserve"> Premium</v>
      </c>
      <c r="AB4313" s="1" t="str" cm="1">
        <f t="array" ref="AB4313">_xlfn.IFS(Merge1[[#This Row],[Age]]&lt;= 28,"Gen Z", Merge1[[#This Row],[Age]]&lt;=44,"Millennials", Merge1[[#This Row],[Age]]&lt;=60,"Gen X", Merge1[[#This Row],[Age]]&gt;60,"Baby Boomers")</f>
        <v>Baby Boomers</v>
      </c>
      <c r="AC4313" s="1" t="str" cm="1">
        <f t="array" ref="AC4313">_xlfn.IFS(
    Merge1[[#This Row],[Balance]]&lt;=50000,"Low",
    Merge1[[#This Row],[Balance]]&lt;=200000,"Medium",
    Merge1[[#This Row],[Balance]]&gt;200000,"High"
)</f>
        <v>High</v>
      </c>
    </row>
    <row r="4314" spans="1:29" x14ac:dyDescent="0.25">
      <c r="A4314" s="1" t="s">
        <v>1646</v>
      </c>
      <c r="B4314" s="1" t="s">
        <v>6029</v>
      </c>
      <c r="C4314" s="1" t="s">
        <v>5832</v>
      </c>
      <c r="D4314" s="2">
        <v>42894</v>
      </c>
      <c r="E4314">
        <v>445093</v>
      </c>
      <c r="F4314">
        <v>663</v>
      </c>
      <c r="G4314">
        <v>0</v>
      </c>
      <c r="H4314" s="1" t="s">
        <v>5833</v>
      </c>
      <c r="I4314" s="1" t="s">
        <v>6593</v>
      </c>
      <c r="J4314" s="1" t="s">
        <v>6240</v>
      </c>
      <c r="K4314">
        <v>31</v>
      </c>
      <c r="L4314" s="1" t="s">
        <v>6256</v>
      </c>
      <c r="M4314" s="1" t="s">
        <v>6254</v>
      </c>
      <c r="N4314">
        <v>89298</v>
      </c>
      <c r="O4314" s="1" t="s">
        <v>6243</v>
      </c>
      <c r="P4314" s="2">
        <v>43083</v>
      </c>
      <c r="Q4314" s="2">
        <v>45305</v>
      </c>
      <c r="R4314" s="1" t="s">
        <v>6902</v>
      </c>
      <c r="S4314" s="1" t="s">
        <v>6903</v>
      </c>
      <c r="T4314" s="1" t="s">
        <v>14</v>
      </c>
      <c r="U4314">
        <v>8256</v>
      </c>
      <c r="V4314" s="1" t="s">
        <v>15</v>
      </c>
      <c r="W4314" s="1" t="s">
        <v>11</v>
      </c>
      <c r="X4314" s="2">
        <f t="shared" ca="1" si="67"/>
        <v>45937</v>
      </c>
      <c r="Y4314" s="1">
        <f ca="1">ROUND(YEARFRAC(Merge1[[#This Row],[Join_Date]],Merge1[[#This Row],[Today]], 3),0)</f>
        <v>8</v>
      </c>
      <c r="Z4314" s="1" t="str" cm="1">
        <f t="array" aca="1" ref="Z4314" ca="1">_xlfn.IFS(
   Merge1[[#This Row],[Customer Tenure]]&lt;=2,"New",
   Merge1[[#This Row],[Customer Tenure]]&lt;=5,"Emerging",
  Merge1[[#This Row],[Customer Tenure]]&lt;9,"Established",
   TRUE,"Loyal"
)</f>
        <v>Established</v>
      </c>
      <c r="AA4314" s="1" t="str" cm="1">
        <f t="array" ref="AA4314">_xlfn.IFS(Merge1[[#This Row],[Income]]&lt;=30000,"Low",Merge1[[#This Row],[Income]]&lt;=60000,"Medium",Merge1[[#This Row],[Income]]&lt;=100000,"High", Merge1[[#This Row],[Income]]&gt;100000," Premium")</f>
        <v>High</v>
      </c>
      <c r="AB4314" s="1" t="str" cm="1">
        <f t="array" ref="AB4314">_xlfn.IFS(Merge1[[#This Row],[Age]]&lt;= 28,"Gen Z", Merge1[[#This Row],[Age]]&lt;=44,"Millennials", Merge1[[#This Row],[Age]]&lt;=60,"Gen X", Merge1[[#This Row],[Age]]&gt;60,"Baby Boomers")</f>
        <v>Millennials</v>
      </c>
      <c r="AC4314" s="1" t="str" cm="1">
        <f t="array" ref="AC4314">_xlfn.IFS(
    Merge1[[#This Row],[Balance]]&lt;=50000,"Low",
    Merge1[[#This Row],[Balance]]&lt;=200000,"Medium",
    Merge1[[#This Row],[Balance]]&gt;200000,"High"
)</f>
        <v>High</v>
      </c>
    </row>
    <row r="4315" spans="1:29" x14ac:dyDescent="0.25">
      <c r="A4315" s="1" t="s">
        <v>785</v>
      </c>
      <c r="B4315" s="1" t="s">
        <v>5971</v>
      </c>
      <c r="C4315" s="1" t="s">
        <v>5835</v>
      </c>
      <c r="D4315" s="2">
        <v>45523</v>
      </c>
      <c r="E4315">
        <v>311442</v>
      </c>
      <c r="F4315">
        <v>509</v>
      </c>
      <c r="G4315">
        <v>0</v>
      </c>
      <c r="H4315" s="1" t="s">
        <v>5833</v>
      </c>
      <c r="I4315" s="1" t="s">
        <v>6830</v>
      </c>
      <c r="J4315" s="1" t="s">
        <v>6245</v>
      </c>
      <c r="K4315">
        <v>50</v>
      </c>
      <c r="L4315" s="1" t="s">
        <v>6241</v>
      </c>
      <c r="M4315" s="1" t="s">
        <v>6254</v>
      </c>
      <c r="N4315">
        <v>179476</v>
      </c>
      <c r="O4315" s="1" t="s">
        <v>6243</v>
      </c>
      <c r="P4315" s="2">
        <v>43369</v>
      </c>
      <c r="Q4315" s="2">
        <v>45375</v>
      </c>
      <c r="R4315" s="1" t="s">
        <v>6899</v>
      </c>
      <c r="S4315" s="1" t="s">
        <v>6900</v>
      </c>
      <c r="T4315" s="1" t="s">
        <v>23</v>
      </c>
      <c r="U4315">
        <v>9132</v>
      </c>
      <c r="V4315" s="1" t="s">
        <v>10</v>
      </c>
      <c r="W4315" s="1" t="s">
        <v>25</v>
      </c>
      <c r="X4315" s="2">
        <f t="shared" ca="1" si="67"/>
        <v>45937</v>
      </c>
      <c r="Y4315" s="1">
        <f ca="1">ROUND(YEARFRAC(Merge1[[#This Row],[Join_Date]],Merge1[[#This Row],[Today]], 3),0)</f>
        <v>7</v>
      </c>
      <c r="Z4315" s="1" t="str" cm="1">
        <f t="array" aca="1" ref="Z4315" ca="1">_xlfn.IFS(
   Merge1[[#This Row],[Customer Tenure]]&lt;=2,"New",
   Merge1[[#This Row],[Customer Tenure]]&lt;=5,"Emerging",
  Merge1[[#This Row],[Customer Tenure]]&lt;9,"Established",
   TRUE,"Loyal"
)</f>
        <v>Established</v>
      </c>
      <c r="AA4315" s="1" t="str" cm="1">
        <f t="array" ref="AA4315">_xlfn.IFS(Merge1[[#This Row],[Income]]&lt;=30000,"Low",Merge1[[#This Row],[Income]]&lt;=60000,"Medium",Merge1[[#This Row],[Income]]&lt;=100000,"High", Merge1[[#This Row],[Income]]&gt;100000," Premium")</f>
        <v xml:space="preserve"> Premium</v>
      </c>
      <c r="AB4315" s="1" t="str" cm="1">
        <f t="array" ref="AB4315">_xlfn.IFS(Merge1[[#This Row],[Age]]&lt;= 28,"Gen Z", Merge1[[#This Row],[Age]]&lt;=44,"Millennials", Merge1[[#This Row],[Age]]&lt;=60,"Gen X", Merge1[[#This Row],[Age]]&gt;60,"Baby Boomers")</f>
        <v>Gen X</v>
      </c>
      <c r="AC4315" s="1" t="str" cm="1">
        <f t="array" ref="AC4315">_xlfn.IFS(
    Merge1[[#This Row],[Balance]]&lt;=50000,"Low",
    Merge1[[#This Row],[Balance]]&lt;=200000,"Medium",
    Merge1[[#This Row],[Balance]]&gt;200000,"High"
)</f>
        <v>High</v>
      </c>
    </row>
    <row r="4316" spans="1:29" x14ac:dyDescent="0.25">
      <c r="A4316" s="1" t="s">
        <v>850</v>
      </c>
      <c r="B4316" s="1" t="s">
        <v>6026</v>
      </c>
      <c r="C4316" s="1" t="s">
        <v>5832</v>
      </c>
      <c r="D4316" s="2">
        <v>43938</v>
      </c>
      <c r="E4316">
        <v>496440</v>
      </c>
      <c r="F4316">
        <v>343</v>
      </c>
      <c r="G4316">
        <v>0</v>
      </c>
      <c r="H4316" s="1" t="s">
        <v>5833</v>
      </c>
      <c r="I4316" s="1" t="s">
        <v>6554</v>
      </c>
      <c r="J4316" s="1" t="s">
        <v>6245</v>
      </c>
      <c r="K4316">
        <v>35</v>
      </c>
      <c r="L4316" s="1" t="s">
        <v>6246</v>
      </c>
      <c r="M4316" s="1" t="s">
        <v>6262</v>
      </c>
      <c r="N4316">
        <v>20526</v>
      </c>
      <c r="O4316" s="1" t="s">
        <v>6243</v>
      </c>
      <c r="P4316" s="2">
        <v>43688</v>
      </c>
      <c r="Q4316" s="2">
        <v>45339</v>
      </c>
      <c r="R4316" s="1" t="s">
        <v>6885</v>
      </c>
      <c r="S4316" s="1" t="s">
        <v>6886</v>
      </c>
      <c r="T4316" s="1" t="s">
        <v>9</v>
      </c>
      <c r="U4316">
        <v>8513</v>
      </c>
      <c r="V4316" s="1" t="s">
        <v>19</v>
      </c>
      <c r="W4316" s="1" t="s">
        <v>29</v>
      </c>
      <c r="X4316" s="2">
        <f t="shared" ca="1" si="67"/>
        <v>45937</v>
      </c>
      <c r="Y4316" s="1">
        <f ca="1">ROUND(YEARFRAC(Merge1[[#This Row],[Join_Date]],Merge1[[#This Row],[Today]], 3),0)</f>
        <v>6</v>
      </c>
      <c r="Z4316" s="1" t="str" cm="1">
        <f t="array" aca="1" ref="Z4316" ca="1">_xlfn.IFS(
   Merge1[[#This Row],[Customer Tenure]]&lt;=2,"New",
   Merge1[[#This Row],[Customer Tenure]]&lt;=5,"Emerging",
  Merge1[[#This Row],[Customer Tenure]]&lt;9,"Established",
   TRUE,"Loyal"
)</f>
        <v>Established</v>
      </c>
      <c r="AA4316" s="1" t="str" cm="1">
        <f t="array" ref="AA4316">_xlfn.IFS(Merge1[[#This Row],[Income]]&lt;=30000,"Low",Merge1[[#This Row],[Income]]&lt;=60000,"Medium",Merge1[[#This Row],[Income]]&lt;=100000,"High", Merge1[[#This Row],[Income]]&gt;100000," Premium")</f>
        <v>Low</v>
      </c>
      <c r="AB4316" s="1" t="str" cm="1">
        <f t="array" ref="AB4316">_xlfn.IFS(Merge1[[#This Row],[Age]]&lt;= 28,"Gen Z", Merge1[[#This Row],[Age]]&lt;=44,"Millennials", Merge1[[#This Row],[Age]]&lt;=60,"Gen X", Merge1[[#This Row],[Age]]&gt;60,"Baby Boomers")</f>
        <v>Millennials</v>
      </c>
      <c r="AC4316" s="1" t="str" cm="1">
        <f t="array" ref="AC4316">_xlfn.IFS(
    Merge1[[#This Row],[Balance]]&lt;=50000,"Low",
    Merge1[[#This Row],[Balance]]&lt;=200000,"Medium",
    Merge1[[#This Row],[Balance]]&gt;200000,"High"
)</f>
        <v>High</v>
      </c>
    </row>
    <row r="4317" spans="1:29" x14ac:dyDescent="0.25">
      <c r="A4317" s="1" t="s">
        <v>1348</v>
      </c>
      <c r="B4317" s="1" t="s">
        <v>6002</v>
      </c>
      <c r="C4317" s="1" t="s">
        <v>5846</v>
      </c>
      <c r="D4317" s="2">
        <v>42251</v>
      </c>
      <c r="E4317">
        <v>420446</v>
      </c>
      <c r="F4317">
        <v>417</v>
      </c>
      <c r="G4317">
        <v>0</v>
      </c>
      <c r="H4317" s="1" t="s">
        <v>5833</v>
      </c>
      <c r="I4317" s="1" t="s">
        <v>6470</v>
      </c>
      <c r="J4317" s="1" t="s">
        <v>6240</v>
      </c>
      <c r="K4317">
        <v>72</v>
      </c>
      <c r="L4317" s="1" t="s">
        <v>6260</v>
      </c>
      <c r="M4317" s="1" t="s">
        <v>6257</v>
      </c>
      <c r="N4317">
        <v>143786</v>
      </c>
      <c r="O4317" s="1" t="s">
        <v>6243</v>
      </c>
      <c r="P4317" s="2">
        <v>45538</v>
      </c>
      <c r="Q4317" s="2">
        <v>45174</v>
      </c>
      <c r="R4317" s="1" t="s">
        <v>6897</v>
      </c>
      <c r="S4317" s="1" t="s">
        <v>6909</v>
      </c>
      <c r="T4317" s="1" t="s">
        <v>28</v>
      </c>
      <c r="U4317">
        <v>7266</v>
      </c>
      <c r="V4317" s="1" t="s">
        <v>19</v>
      </c>
      <c r="W4317" s="1" t="s">
        <v>45</v>
      </c>
      <c r="X4317" s="2">
        <f t="shared" ca="1" si="67"/>
        <v>45937</v>
      </c>
      <c r="Y4317" s="1">
        <f ca="1">ROUND(YEARFRAC(Merge1[[#This Row],[Join_Date]],Merge1[[#This Row],[Today]], 3),0)</f>
        <v>1</v>
      </c>
      <c r="Z4317" s="1" t="str" cm="1">
        <f t="array" aca="1" ref="Z4317" ca="1">_xlfn.IFS(
   Merge1[[#This Row],[Customer Tenure]]&lt;=2,"New",
   Merge1[[#This Row],[Customer Tenure]]&lt;=5,"Emerging",
  Merge1[[#This Row],[Customer Tenure]]&lt;9,"Established",
   TRUE,"Loyal"
)</f>
        <v>New</v>
      </c>
      <c r="AA4317" s="1" t="str" cm="1">
        <f t="array" ref="AA4317">_xlfn.IFS(Merge1[[#This Row],[Income]]&lt;=30000,"Low",Merge1[[#This Row],[Income]]&lt;=60000,"Medium",Merge1[[#This Row],[Income]]&lt;=100000,"High", Merge1[[#This Row],[Income]]&gt;100000," Premium")</f>
        <v xml:space="preserve"> Premium</v>
      </c>
      <c r="AB4317" s="1" t="str" cm="1">
        <f t="array" ref="AB4317">_xlfn.IFS(Merge1[[#This Row],[Age]]&lt;= 28,"Gen Z", Merge1[[#This Row],[Age]]&lt;=44,"Millennials", Merge1[[#This Row],[Age]]&lt;=60,"Gen X", Merge1[[#This Row],[Age]]&gt;60,"Baby Boomers")</f>
        <v>Baby Boomers</v>
      </c>
      <c r="AC4317" s="1" t="str" cm="1">
        <f t="array" ref="AC4317">_xlfn.IFS(
    Merge1[[#This Row],[Balance]]&lt;=50000,"Low",
    Merge1[[#This Row],[Balance]]&lt;=200000,"Medium",
    Merge1[[#This Row],[Balance]]&gt;200000,"High"
)</f>
        <v>High</v>
      </c>
    </row>
    <row r="4318" spans="1:29" x14ac:dyDescent="0.25">
      <c r="A4318" s="1" t="s">
        <v>1051</v>
      </c>
      <c r="B4318" s="1" t="s">
        <v>5963</v>
      </c>
      <c r="C4318" s="1" t="s">
        <v>5842</v>
      </c>
      <c r="D4318" s="2">
        <v>44861</v>
      </c>
      <c r="E4318">
        <v>331119</v>
      </c>
      <c r="F4318">
        <v>722</v>
      </c>
      <c r="G4318">
        <v>0</v>
      </c>
      <c r="H4318" s="1" t="s">
        <v>5833</v>
      </c>
      <c r="I4318" s="1" t="s">
        <v>6767</v>
      </c>
      <c r="J4318" s="1" t="s">
        <v>6240</v>
      </c>
      <c r="K4318">
        <v>25</v>
      </c>
      <c r="L4318" s="1" t="s">
        <v>6241</v>
      </c>
      <c r="M4318" s="1" t="s">
        <v>6251</v>
      </c>
      <c r="N4318">
        <v>186205</v>
      </c>
      <c r="O4318" s="1" t="s">
        <v>6252</v>
      </c>
      <c r="P4318" s="2">
        <v>45595</v>
      </c>
      <c r="Q4318" s="2">
        <v>45170</v>
      </c>
      <c r="R4318" s="1" t="s">
        <v>6897</v>
      </c>
      <c r="S4318" s="1" t="s">
        <v>6909</v>
      </c>
      <c r="T4318" s="1" t="s">
        <v>14</v>
      </c>
      <c r="U4318">
        <v>9158</v>
      </c>
      <c r="V4318" s="1" t="s">
        <v>10</v>
      </c>
      <c r="W4318" s="1" t="s">
        <v>20</v>
      </c>
      <c r="X4318" s="2">
        <f t="shared" ca="1" si="67"/>
        <v>45937</v>
      </c>
      <c r="Y4318" s="1">
        <f ca="1">ROUND(YEARFRAC(Merge1[[#This Row],[Join_Date]],Merge1[[#This Row],[Today]], 3),0)</f>
        <v>1</v>
      </c>
      <c r="Z4318" s="1" t="str" cm="1">
        <f t="array" aca="1" ref="Z4318" ca="1">_xlfn.IFS(
   Merge1[[#This Row],[Customer Tenure]]&lt;=2,"New",
   Merge1[[#This Row],[Customer Tenure]]&lt;=5,"Emerging",
  Merge1[[#This Row],[Customer Tenure]]&lt;9,"Established",
   TRUE,"Loyal"
)</f>
        <v>New</v>
      </c>
      <c r="AA4318" s="1" t="str" cm="1">
        <f t="array" ref="AA4318">_xlfn.IFS(Merge1[[#This Row],[Income]]&lt;=30000,"Low",Merge1[[#This Row],[Income]]&lt;=60000,"Medium",Merge1[[#This Row],[Income]]&lt;=100000,"High", Merge1[[#This Row],[Income]]&gt;100000," Premium")</f>
        <v xml:space="preserve"> Premium</v>
      </c>
      <c r="AB4318" s="1" t="str" cm="1">
        <f t="array" ref="AB4318">_xlfn.IFS(Merge1[[#This Row],[Age]]&lt;= 28,"Gen Z", Merge1[[#This Row],[Age]]&lt;=44,"Millennials", Merge1[[#This Row],[Age]]&lt;=60,"Gen X", Merge1[[#This Row],[Age]]&gt;60,"Baby Boomers")</f>
        <v>Gen Z</v>
      </c>
      <c r="AC4318" s="1" t="str" cm="1">
        <f t="array" ref="AC4318">_xlfn.IFS(
    Merge1[[#This Row],[Balance]]&lt;=50000,"Low",
    Merge1[[#This Row],[Balance]]&lt;=200000,"Medium",
    Merge1[[#This Row],[Balance]]&gt;200000,"High"
)</f>
        <v>High</v>
      </c>
    </row>
    <row r="4319" spans="1:29" x14ac:dyDescent="0.25">
      <c r="A4319" s="1" t="s">
        <v>1302</v>
      </c>
      <c r="B4319" s="1" t="s">
        <v>6098</v>
      </c>
      <c r="C4319" s="1" t="s">
        <v>5846</v>
      </c>
      <c r="D4319" s="2">
        <v>45188</v>
      </c>
      <c r="E4319">
        <v>39178</v>
      </c>
      <c r="F4319">
        <v>424</v>
      </c>
      <c r="G4319">
        <v>0</v>
      </c>
      <c r="H4319" s="1" t="s">
        <v>5833</v>
      </c>
      <c r="I4319" s="1" t="s">
        <v>6690</v>
      </c>
      <c r="J4319" s="1" t="s">
        <v>6240</v>
      </c>
      <c r="K4319">
        <v>20</v>
      </c>
      <c r="L4319" s="1" t="s">
        <v>6241</v>
      </c>
      <c r="M4319" s="1" t="s">
        <v>6242</v>
      </c>
      <c r="N4319">
        <v>22356</v>
      </c>
      <c r="O4319" s="1" t="s">
        <v>6243</v>
      </c>
      <c r="P4319" s="2">
        <v>43727</v>
      </c>
      <c r="Q4319" s="2">
        <v>45502</v>
      </c>
      <c r="R4319" s="1" t="s">
        <v>6891</v>
      </c>
      <c r="S4319" s="1" t="s">
        <v>6895</v>
      </c>
      <c r="T4319" s="1" t="s">
        <v>28</v>
      </c>
      <c r="U4319">
        <v>6471</v>
      </c>
      <c r="V4319" s="1" t="s">
        <v>19</v>
      </c>
      <c r="W4319" s="1" t="s">
        <v>45</v>
      </c>
      <c r="X4319" s="2">
        <f t="shared" ca="1" si="67"/>
        <v>45937</v>
      </c>
      <c r="Y4319" s="1">
        <f ca="1">ROUND(YEARFRAC(Merge1[[#This Row],[Join_Date]],Merge1[[#This Row],[Today]], 3),0)</f>
        <v>6</v>
      </c>
      <c r="Z4319" s="1" t="str" cm="1">
        <f t="array" aca="1" ref="Z4319" ca="1">_xlfn.IFS(
   Merge1[[#This Row],[Customer Tenure]]&lt;=2,"New",
   Merge1[[#This Row],[Customer Tenure]]&lt;=5,"Emerging",
  Merge1[[#This Row],[Customer Tenure]]&lt;9,"Established",
   TRUE,"Loyal"
)</f>
        <v>Established</v>
      </c>
      <c r="AA4319" s="1" t="str" cm="1">
        <f t="array" ref="AA4319">_xlfn.IFS(Merge1[[#This Row],[Income]]&lt;=30000,"Low",Merge1[[#This Row],[Income]]&lt;=60000,"Medium",Merge1[[#This Row],[Income]]&lt;=100000,"High", Merge1[[#This Row],[Income]]&gt;100000," Premium")</f>
        <v>Low</v>
      </c>
      <c r="AB4319" s="1" t="str" cm="1">
        <f t="array" ref="AB4319">_xlfn.IFS(Merge1[[#This Row],[Age]]&lt;= 28,"Gen Z", Merge1[[#This Row],[Age]]&lt;=44,"Millennials", Merge1[[#This Row],[Age]]&lt;=60,"Gen X", Merge1[[#This Row],[Age]]&gt;60,"Baby Boomers")</f>
        <v>Gen Z</v>
      </c>
      <c r="AC4319" s="1" t="str" cm="1">
        <f t="array" ref="AC4319">_xlfn.IFS(
    Merge1[[#This Row],[Balance]]&lt;=50000,"Low",
    Merge1[[#This Row],[Balance]]&lt;=200000,"Medium",
    Merge1[[#This Row],[Balance]]&gt;200000,"High"
)</f>
        <v>Low</v>
      </c>
    </row>
    <row r="4320" spans="1:29" x14ac:dyDescent="0.25">
      <c r="A4320" s="1" t="s">
        <v>600</v>
      </c>
      <c r="B4320" s="1" t="s">
        <v>6005</v>
      </c>
      <c r="C4320" s="1" t="s">
        <v>5832</v>
      </c>
      <c r="D4320" s="2">
        <v>42620</v>
      </c>
      <c r="E4320">
        <v>220283</v>
      </c>
      <c r="F4320">
        <v>435</v>
      </c>
      <c r="G4320">
        <v>316741</v>
      </c>
      <c r="H4320" s="1" t="s">
        <v>5833</v>
      </c>
      <c r="I4320" s="1" t="s">
        <v>6807</v>
      </c>
      <c r="J4320" s="1" t="s">
        <v>6245</v>
      </c>
      <c r="K4320">
        <v>22</v>
      </c>
      <c r="L4320" s="1" t="s">
        <v>6260</v>
      </c>
      <c r="M4320" s="1" t="s">
        <v>6247</v>
      </c>
      <c r="N4320">
        <v>112324</v>
      </c>
      <c r="O4320" s="1" t="s">
        <v>6243</v>
      </c>
      <c r="P4320" s="2">
        <v>43074</v>
      </c>
      <c r="Q4320" s="2">
        <v>45553</v>
      </c>
      <c r="R4320" s="1" t="s">
        <v>6897</v>
      </c>
      <c r="S4320" s="1" t="s">
        <v>6898</v>
      </c>
      <c r="T4320" s="1" t="s">
        <v>9</v>
      </c>
      <c r="U4320">
        <v>4093</v>
      </c>
      <c r="V4320" s="1" t="s">
        <v>15</v>
      </c>
      <c r="W4320" s="1" t="s">
        <v>11</v>
      </c>
      <c r="X4320" s="2">
        <f t="shared" ca="1" si="67"/>
        <v>45937</v>
      </c>
      <c r="Y4320" s="1">
        <f ca="1">ROUND(YEARFRAC(Merge1[[#This Row],[Join_Date]],Merge1[[#This Row],[Today]], 3),0)</f>
        <v>8</v>
      </c>
      <c r="Z4320" s="1" t="str" cm="1">
        <f t="array" aca="1" ref="Z4320" ca="1">_xlfn.IFS(
   Merge1[[#This Row],[Customer Tenure]]&lt;=2,"New",
   Merge1[[#This Row],[Customer Tenure]]&lt;=5,"Emerging",
  Merge1[[#This Row],[Customer Tenure]]&lt;9,"Established",
   TRUE,"Loyal"
)</f>
        <v>Established</v>
      </c>
      <c r="AA4320" s="1" t="str" cm="1">
        <f t="array" ref="AA4320">_xlfn.IFS(Merge1[[#This Row],[Income]]&lt;=30000,"Low",Merge1[[#This Row],[Income]]&lt;=60000,"Medium",Merge1[[#This Row],[Income]]&lt;=100000,"High", Merge1[[#This Row],[Income]]&gt;100000," Premium")</f>
        <v xml:space="preserve"> Premium</v>
      </c>
      <c r="AB4320" s="1" t="str" cm="1">
        <f t="array" ref="AB4320">_xlfn.IFS(Merge1[[#This Row],[Age]]&lt;= 28,"Gen Z", Merge1[[#This Row],[Age]]&lt;=44,"Millennials", Merge1[[#This Row],[Age]]&lt;=60,"Gen X", Merge1[[#This Row],[Age]]&gt;60,"Baby Boomers")</f>
        <v>Gen Z</v>
      </c>
      <c r="AC4320" s="1" t="str" cm="1">
        <f t="array" ref="AC4320">_xlfn.IFS(
    Merge1[[#This Row],[Balance]]&lt;=50000,"Low",
    Merge1[[#This Row],[Balance]]&lt;=200000,"Medium",
    Merge1[[#This Row],[Balance]]&gt;200000,"High"
)</f>
        <v>High</v>
      </c>
    </row>
    <row r="4321" spans="1:29" x14ac:dyDescent="0.25">
      <c r="A4321" s="1" t="s">
        <v>1697</v>
      </c>
      <c r="B4321" s="1" t="s">
        <v>5978</v>
      </c>
      <c r="C4321" s="1" t="s">
        <v>5832</v>
      </c>
      <c r="D4321" s="2">
        <v>43423</v>
      </c>
      <c r="E4321">
        <v>15534</v>
      </c>
      <c r="F4321">
        <v>771</v>
      </c>
      <c r="G4321">
        <v>0</v>
      </c>
      <c r="H4321" s="1" t="s">
        <v>5833</v>
      </c>
      <c r="I4321" s="1" t="s">
        <v>6428</v>
      </c>
      <c r="J4321" s="1" t="s">
        <v>6240</v>
      </c>
      <c r="K4321">
        <v>66</v>
      </c>
      <c r="L4321" s="1" t="s">
        <v>6241</v>
      </c>
      <c r="M4321" s="1" t="s">
        <v>6266</v>
      </c>
      <c r="N4321">
        <v>83852</v>
      </c>
      <c r="O4321" s="1" t="s">
        <v>6243</v>
      </c>
      <c r="P4321" s="2">
        <v>45560</v>
      </c>
      <c r="Q4321" s="2">
        <v>45265</v>
      </c>
      <c r="R4321" s="1" t="s">
        <v>6904</v>
      </c>
      <c r="S4321" s="1" t="s">
        <v>6905</v>
      </c>
      <c r="T4321" s="1" t="s">
        <v>9</v>
      </c>
      <c r="U4321">
        <v>6006</v>
      </c>
      <c r="V4321" s="1" t="s">
        <v>24</v>
      </c>
      <c r="W4321" s="1" t="s">
        <v>45</v>
      </c>
      <c r="X4321" s="2">
        <f t="shared" ca="1" si="67"/>
        <v>45937</v>
      </c>
      <c r="Y4321" s="1">
        <f ca="1">ROUND(YEARFRAC(Merge1[[#This Row],[Join_Date]],Merge1[[#This Row],[Today]], 3),0)</f>
        <v>1</v>
      </c>
      <c r="Z4321" s="1" t="str" cm="1">
        <f t="array" aca="1" ref="Z4321" ca="1">_xlfn.IFS(
   Merge1[[#This Row],[Customer Tenure]]&lt;=2,"New",
   Merge1[[#This Row],[Customer Tenure]]&lt;=5,"Emerging",
  Merge1[[#This Row],[Customer Tenure]]&lt;9,"Established",
   TRUE,"Loyal"
)</f>
        <v>New</v>
      </c>
      <c r="AA4321" s="1" t="str" cm="1">
        <f t="array" ref="AA4321">_xlfn.IFS(Merge1[[#This Row],[Income]]&lt;=30000,"Low",Merge1[[#This Row],[Income]]&lt;=60000,"Medium",Merge1[[#This Row],[Income]]&lt;=100000,"High", Merge1[[#This Row],[Income]]&gt;100000," Premium")</f>
        <v>High</v>
      </c>
      <c r="AB4321" s="1" t="str" cm="1">
        <f t="array" ref="AB4321">_xlfn.IFS(Merge1[[#This Row],[Age]]&lt;= 28,"Gen Z", Merge1[[#This Row],[Age]]&lt;=44,"Millennials", Merge1[[#This Row],[Age]]&lt;=60,"Gen X", Merge1[[#This Row],[Age]]&gt;60,"Baby Boomers")</f>
        <v>Baby Boomers</v>
      </c>
      <c r="AC4321" s="1" t="str" cm="1">
        <f t="array" ref="AC4321">_xlfn.IFS(
    Merge1[[#This Row],[Balance]]&lt;=50000,"Low",
    Merge1[[#This Row],[Balance]]&lt;=200000,"Medium",
    Merge1[[#This Row],[Balance]]&gt;200000,"High"
)</f>
        <v>Low</v>
      </c>
    </row>
    <row r="4322" spans="1:29" x14ac:dyDescent="0.25">
      <c r="A4322" s="1" t="s">
        <v>850</v>
      </c>
      <c r="B4322" s="1" t="s">
        <v>6026</v>
      </c>
      <c r="C4322" s="1" t="s">
        <v>5832</v>
      </c>
      <c r="D4322" s="2">
        <v>43938</v>
      </c>
      <c r="E4322">
        <v>496440</v>
      </c>
      <c r="F4322">
        <v>343</v>
      </c>
      <c r="G4322">
        <v>0</v>
      </c>
      <c r="H4322" s="1" t="s">
        <v>5833</v>
      </c>
      <c r="I4322" s="1" t="s">
        <v>6554</v>
      </c>
      <c r="J4322" s="1" t="s">
        <v>6245</v>
      </c>
      <c r="K4322">
        <v>35</v>
      </c>
      <c r="L4322" s="1" t="s">
        <v>6246</v>
      </c>
      <c r="M4322" s="1" t="s">
        <v>6262</v>
      </c>
      <c r="N4322">
        <v>20526</v>
      </c>
      <c r="O4322" s="1" t="s">
        <v>6243</v>
      </c>
      <c r="P4322" s="2">
        <v>43688</v>
      </c>
      <c r="Q4322" s="2">
        <v>45872</v>
      </c>
      <c r="R4322" s="1" t="s">
        <v>6889</v>
      </c>
      <c r="S4322" s="1" t="s">
        <v>6915</v>
      </c>
      <c r="T4322" s="1" t="s">
        <v>9</v>
      </c>
      <c r="U4322">
        <v>4862</v>
      </c>
      <c r="V4322" s="1" t="s">
        <v>10</v>
      </c>
      <c r="W4322" s="1" t="s">
        <v>40</v>
      </c>
      <c r="X4322" s="2">
        <f t="shared" ca="1" si="67"/>
        <v>45937</v>
      </c>
      <c r="Y4322" s="1">
        <f ca="1">ROUND(YEARFRAC(Merge1[[#This Row],[Join_Date]],Merge1[[#This Row],[Today]], 3),0)</f>
        <v>6</v>
      </c>
      <c r="Z4322" s="1" t="str" cm="1">
        <f t="array" aca="1" ref="Z4322" ca="1">_xlfn.IFS(
   Merge1[[#This Row],[Customer Tenure]]&lt;=2,"New",
   Merge1[[#This Row],[Customer Tenure]]&lt;=5,"Emerging",
  Merge1[[#This Row],[Customer Tenure]]&lt;9,"Established",
   TRUE,"Loyal"
)</f>
        <v>Established</v>
      </c>
      <c r="AA4322" s="1" t="str" cm="1">
        <f t="array" ref="AA4322">_xlfn.IFS(Merge1[[#This Row],[Income]]&lt;=30000,"Low",Merge1[[#This Row],[Income]]&lt;=60000,"Medium",Merge1[[#This Row],[Income]]&lt;=100000,"High", Merge1[[#This Row],[Income]]&gt;100000," Premium")</f>
        <v>Low</v>
      </c>
      <c r="AB4322" s="1" t="str" cm="1">
        <f t="array" ref="AB4322">_xlfn.IFS(Merge1[[#This Row],[Age]]&lt;= 28,"Gen Z", Merge1[[#This Row],[Age]]&lt;=44,"Millennials", Merge1[[#This Row],[Age]]&lt;=60,"Gen X", Merge1[[#This Row],[Age]]&gt;60,"Baby Boomers")</f>
        <v>Millennials</v>
      </c>
      <c r="AC4322" s="1" t="str" cm="1">
        <f t="array" ref="AC4322">_xlfn.IFS(
    Merge1[[#This Row],[Balance]]&lt;=50000,"Low",
    Merge1[[#This Row],[Balance]]&lt;=200000,"Medium",
    Merge1[[#This Row],[Balance]]&gt;200000,"High"
)</f>
        <v>High</v>
      </c>
    </row>
    <row r="4323" spans="1:29" x14ac:dyDescent="0.25">
      <c r="A4323" s="1" t="s">
        <v>301</v>
      </c>
      <c r="B4323" s="1" t="s">
        <v>5857</v>
      </c>
      <c r="C4323" s="1" t="s">
        <v>5835</v>
      </c>
      <c r="D4323" s="2">
        <v>43714</v>
      </c>
      <c r="E4323">
        <v>128128</v>
      </c>
      <c r="F4323">
        <v>824</v>
      </c>
      <c r="G4323">
        <v>0</v>
      </c>
      <c r="H4323" s="1" t="s">
        <v>5833</v>
      </c>
      <c r="I4323" s="1" t="s">
        <v>6685</v>
      </c>
      <c r="J4323" s="1" t="s">
        <v>6240</v>
      </c>
      <c r="K4323">
        <v>43</v>
      </c>
      <c r="L4323" s="1" t="s">
        <v>6260</v>
      </c>
      <c r="M4323" s="1" t="s">
        <v>6251</v>
      </c>
      <c r="N4323">
        <v>90316</v>
      </c>
      <c r="O4323" s="1" t="s">
        <v>6248</v>
      </c>
      <c r="P4323" s="2">
        <v>44926</v>
      </c>
      <c r="Q4323" s="2">
        <v>45295</v>
      </c>
      <c r="R4323" s="1" t="s">
        <v>6902</v>
      </c>
      <c r="S4323" s="1" t="s">
        <v>6903</v>
      </c>
      <c r="T4323" s="1" t="s">
        <v>14</v>
      </c>
      <c r="U4323">
        <v>2522</v>
      </c>
      <c r="V4323" s="1" t="s">
        <v>24</v>
      </c>
      <c r="W4323" s="1" t="s">
        <v>50</v>
      </c>
      <c r="X4323" s="2">
        <f t="shared" ca="1" si="67"/>
        <v>45937</v>
      </c>
      <c r="Y4323" s="1">
        <f ca="1">ROUND(YEARFRAC(Merge1[[#This Row],[Join_Date]],Merge1[[#This Row],[Today]], 3),0)</f>
        <v>3</v>
      </c>
      <c r="Z4323" s="1" t="str" cm="1">
        <f t="array" aca="1" ref="Z4323" ca="1">_xlfn.IFS(
   Merge1[[#This Row],[Customer Tenure]]&lt;=2,"New",
   Merge1[[#This Row],[Customer Tenure]]&lt;=5,"Emerging",
  Merge1[[#This Row],[Customer Tenure]]&lt;9,"Established",
   TRUE,"Loyal"
)</f>
        <v>Emerging</v>
      </c>
      <c r="AA4323" s="1" t="str" cm="1">
        <f t="array" ref="AA4323">_xlfn.IFS(Merge1[[#This Row],[Income]]&lt;=30000,"Low",Merge1[[#This Row],[Income]]&lt;=60000,"Medium",Merge1[[#This Row],[Income]]&lt;=100000,"High", Merge1[[#This Row],[Income]]&gt;100000," Premium")</f>
        <v>High</v>
      </c>
      <c r="AB4323" s="1" t="str" cm="1">
        <f t="array" ref="AB4323">_xlfn.IFS(Merge1[[#This Row],[Age]]&lt;= 28,"Gen Z", Merge1[[#This Row],[Age]]&lt;=44,"Millennials", Merge1[[#This Row],[Age]]&lt;=60,"Gen X", Merge1[[#This Row],[Age]]&gt;60,"Baby Boomers")</f>
        <v>Millennials</v>
      </c>
      <c r="AC4323" s="1" t="str" cm="1">
        <f t="array" ref="AC4323">_xlfn.IFS(
    Merge1[[#This Row],[Balance]]&lt;=50000,"Low",
    Merge1[[#This Row],[Balance]]&lt;=200000,"Medium",
    Merge1[[#This Row],[Balance]]&gt;200000,"High"
)</f>
        <v>Medium</v>
      </c>
    </row>
    <row r="4324" spans="1:29" x14ac:dyDescent="0.25">
      <c r="A4324" s="1" t="s">
        <v>714</v>
      </c>
      <c r="B4324" s="1" t="s">
        <v>5924</v>
      </c>
      <c r="C4324" s="1" t="s">
        <v>5832</v>
      </c>
      <c r="D4324" s="2">
        <v>44544</v>
      </c>
      <c r="E4324">
        <v>56358</v>
      </c>
      <c r="F4324">
        <v>607</v>
      </c>
      <c r="G4324">
        <v>0</v>
      </c>
      <c r="H4324" s="1" t="s">
        <v>5833</v>
      </c>
      <c r="I4324" s="1" t="s">
        <v>6379</v>
      </c>
      <c r="J4324" s="1" t="s">
        <v>6240</v>
      </c>
      <c r="K4324">
        <v>36</v>
      </c>
      <c r="L4324" s="1" t="s">
        <v>6246</v>
      </c>
      <c r="M4324" s="1" t="s">
        <v>6262</v>
      </c>
      <c r="N4324">
        <v>119616</v>
      </c>
      <c r="O4324" s="1" t="s">
        <v>6248</v>
      </c>
      <c r="P4324" s="2">
        <v>44942</v>
      </c>
      <c r="Q4324" s="2">
        <v>45827</v>
      </c>
      <c r="R4324" s="1" t="s">
        <v>6883</v>
      </c>
      <c r="S4324" s="1" t="s">
        <v>6910</v>
      </c>
      <c r="T4324" s="1" t="s">
        <v>9</v>
      </c>
      <c r="U4324">
        <v>5538</v>
      </c>
      <c r="V4324" s="1" t="s">
        <v>10</v>
      </c>
      <c r="W4324" s="1" t="s">
        <v>29</v>
      </c>
      <c r="X4324" s="2">
        <f t="shared" ca="1" si="67"/>
        <v>45937</v>
      </c>
      <c r="Y4324" s="1">
        <f ca="1">ROUND(YEARFRAC(Merge1[[#This Row],[Join_Date]],Merge1[[#This Row],[Today]], 3),0)</f>
        <v>3</v>
      </c>
      <c r="Z4324" s="1" t="str" cm="1">
        <f t="array" aca="1" ref="Z4324" ca="1">_xlfn.IFS(
   Merge1[[#This Row],[Customer Tenure]]&lt;=2,"New",
   Merge1[[#This Row],[Customer Tenure]]&lt;=5,"Emerging",
  Merge1[[#This Row],[Customer Tenure]]&lt;9,"Established",
   TRUE,"Loyal"
)</f>
        <v>Emerging</v>
      </c>
      <c r="AA4324" s="1" t="str" cm="1">
        <f t="array" ref="AA4324">_xlfn.IFS(Merge1[[#This Row],[Income]]&lt;=30000,"Low",Merge1[[#This Row],[Income]]&lt;=60000,"Medium",Merge1[[#This Row],[Income]]&lt;=100000,"High", Merge1[[#This Row],[Income]]&gt;100000," Premium")</f>
        <v xml:space="preserve"> Premium</v>
      </c>
      <c r="AB4324" s="1" t="str" cm="1">
        <f t="array" ref="AB4324">_xlfn.IFS(Merge1[[#This Row],[Age]]&lt;= 28,"Gen Z", Merge1[[#This Row],[Age]]&lt;=44,"Millennials", Merge1[[#This Row],[Age]]&lt;=60,"Gen X", Merge1[[#This Row],[Age]]&gt;60,"Baby Boomers")</f>
        <v>Millennials</v>
      </c>
      <c r="AC4324" s="1" t="str" cm="1">
        <f t="array" ref="AC4324">_xlfn.IFS(
    Merge1[[#This Row],[Balance]]&lt;=50000,"Low",
    Merge1[[#This Row],[Balance]]&lt;=200000,"Medium",
    Merge1[[#This Row],[Balance]]&gt;200000,"High"
)</f>
        <v>Medium</v>
      </c>
    </row>
    <row r="4325" spans="1:29" x14ac:dyDescent="0.25">
      <c r="A4325" s="1" t="s">
        <v>1289</v>
      </c>
      <c r="B4325" s="1" t="s">
        <v>5929</v>
      </c>
      <c r="C4325" s="1" t="s">
        <v>5835</v>
      </c>
      <c r="D4325" s="2">
        <v>45160</v>
      </c>
      <c r="E4325">
        <v>276827</v>
      </c>
      <c r="F4325">
        <v>493</v>
      </c>
      <c r="G4325">
        <v>0</v>
      </c>
      <c r="H4325" s="1" t="s">
        <v>5833</v>
      </c>
      <c r="I4325" s="1" t="s">
        <v>6645</v>
      </c>
      <c r="J4325" s="1" t="s">
        <v>6245</v>
      </c>
      <c r="K4325">
        <v>24</v>
      </c>
      <c r="L4325" s="1" t="s">
        <v>6241</v>
      </c>
      <c r="M4325" s="1" t="s">
        <v>6242</v>
      </c>
      <c r="N4325">
        <v>53320</v>
      </c>
      <c r="O4325" s="1" t="s">
        <v>6243</v>
      </c>
      <c r="P4325" s="2">
        <v>45058</v>
      </c>
      <c r="Q4325" s="2">
        <v>45229</v>
      </c>
      <c r="R4325" s="1" t="s">
        <v>6912</v>
      </c>
      <c r="S4325" s="1" t="s">
        <v>6913</v>
      </c>
      <c r="T4325" s="1" t="s">
        <v>14</v>
      </c>
      <c r="U4325">
        <v>1273</v>
      </c>
      <c r="V4325" s="1" t="s">
        <v>24</v>
      </c>
      <c r="W4325" s="1" t="s">
        <v>20</v>
      </c>
      <c r="X4325" s="2">
        <f t="shared" ca="1" si="67"/>
        <v>45937</v>
      </c>
      <c r="Y4325" s="1">
        <f ca="1">ROUND(YEARFRAC(Merge1[[#This Row],[Join_Date]],Merge1[[#This Row],[Today]], 3),0)</f>
        <v>2</v>
      </c>
      <c r="Z4325" s="1" t="str" cm="1">
        <f t="array" aca="1" ref="Z4325" ca="1">_xlfn.IFS(
   Merge1[[#This Row],[Customer Tenure]]&lt;=2,"New",
   Merge1[[#This Row],[Customer Tenure]]&lt;=5,"Emerging",
  Merge1[[#This Row],[Customer Tenure]]&lt;9,"Established",
   TRUE,"Loyal"
)</f>
        <v>New</v>
      </c>
      <c r="AA4325" s="1" t="str" cm="1">
        <f t="array" ref="AA4325">_xlfn.IFS(Merge1[[#This Row],[Income]]&lt;=30000,"Low",Merge1[[#This Row],[Income]]&lt;=60000,"Medium",Merge1[[#This Row],[Income]]&lt;=100000,"High", Merge1[[#This Row],[Income]]&gt;100000," Premium")</f>
        <v>Medium</v>
      </c>
      <c r="AB4325" s="1" t="str" cm="1">
        <f t="array" ref="AB4325">_xlfn.IFS(Merge1[[#This Row],[Age]]&lt;= 28,"Gen Z", Merge1[[#This Row],[Age]]&lt;=44,"Millennials", Merge1[[#This Row],[Age]]&lt;=60,"Gen X", Merge1[[#This Row],[Age]]&gt;60,"Baby Boomers")</f>
        <v>Gen Z</v>
      </c>
      <c r="AC4325" s="1" t="str" cm="1">
        <f t="array" ref="AC4325">_xlfn.IFS(
    Merge1[[#This Row],[Balance]]&lt;=50000,"Low",
    Merge1[[#This Row],[Balance]]&lt;=200000,"Medium",
    Merge1[[#This Row],[Balance]]&gt;200000,"High"
)</f>
        <v>High</v>
      </c>
    </row>
    <row r="4326" spans="1:29" x14ac:dyDescent="0.25">
      <c r="A4326" s="1" t="s">
        <v>320</v>
      </c>
      <c r="B4326" s="1" t="s">
        <v>5869</v>
      </c>
      <c r="C4326" s="1" t="s">
        <v>5832</v>
      </c>
      <c r="D4326" s="2">
        <v>45846</v>
      </c>
      <c r="E4326">
        <v>2187</v>
      </c>
      <c r="F4326">
        <v>799</v>
      </c>
      <c r="G4326">
        <v>0</v>
      </c>
      <c r="H4326" s="1" t="s">
        <v>5833</v>
      </c>
      <c r="I4326" s="1" t="s">
        <v>6398</v>
      </c>
      <c r="J4326" s="1" t="s">
        <v>6245</v>
      </c>
      <c r="K4326">
        <v>42</v>
      </c>
      <c r="L4326" s="1" t="s">
        <v>6260</v>
      </c>
      <c r="M4326" s="1" t="s">
        <v>6254</v>
      </c>
      <c r="N4326">
        <v>88344</v>
      </c>
      <c r="O4326" s="1" t="s">
        <v>6243</v>
      </c>
      <c r="P4326" s="2">
        <v>45720</v>
      </c>
      <c r="Q4326" s="2">
        <v>45674</v>
      </c>
      <c r="R4326" s="1" t="s">
        <v>6902</v>
      </c>
      <c r="S4326" s="1" t="s">
        <v>6908</v>
      </c>
      <c r="T4326" s="1" t="s">
        <v>14</v>
      </c>
      <c r="U4326">
        <v>5961</v>
      </c>
      <c r="V4326" s="1" t="s">
        <v>24</v>
      </c>
      <c r="W4326" s="1" t="s">
        <v>29</v>
      </c>
      <c r="X4326" s="2">
        <f t="shared" ca="1" si="67"/>
        <v>45937</v>
      </c>
      <c r="Y4326" s="1">
        <f ca="1">ROUND(YEARFRAC(Merge1[[#This Row],[Join_Date]],Merge1[[#This Row],[Today]], 3),0)</f>
        <v>1</v>
      </c>
      <c r="Z4326" s="1" t="str" cm="1">
        <f t="array" aca="1" ref="Z4326" ca="1">_xlfn.IFS(
   Merge1[[#This Row],[Customer Tenure]]&lt;=2,"New",
   Merge1[[#This Row],[Customer Tenure]]&lt;=5,"Emerging",
  Merge1[[#This Row],[Customer Tenure]]&lt;9,"Established",
   TRUE,"Loyal"
)</f>
        <v>New</v>
      </c>
      <c r="AA4326" s="1" t="str" cm="1">
        <f t="array" ref="AA4326">_xlfn.IFS(Merge1[[#This Row],[Income]]&lt;=30000,"Low",Merge1[[#This Row],[Income]]&lt;=60000,"Medium",Merge1[[#This Row],[Income]]&lt;=100000,"High", Merge1[[#This Row],[Income]]&gt;100000," Premium")</f>
        <v>High</v>
      </c>
      <c r="AB4326" s="1" t="str" cm="1">
        <f t="array" ref="AB4326">_xlfn.IFS(Merge1[[#This Row],[Age]]&lt;= 28,"Gen Z", Merge1[[#This Row],[Age]]&lt;=44,"Millennials", Merge1[[#This Row],[Age]]&lt;=60,"Gen X", Merge1[[#This Row],[Age]]&gt;60,"Baby Boomers")</f>
        <v>Millennials</v>
      </c>
      <c r="AC4326" s="1" t="str" cm="1">
        <f t="array" ref="AC4326">_xlfn.IFS(
    Merge1[[#This Row],[Balance]]&lt;=50000,"Low",
    Merge1[[#This Row],[Balance]]&lt;=200000,"Medium",
    Merge1[[#This Row],[Balance]]&gt;200000,"High"
)</f>
        <v>Low</v>
      </c>
    </row>
    <row r="4327" spans="1:29" x14ac:dyDescent="0.25">
      <c r="A4327" s="1" t="s">
        <v>42</v>
      </c>
      <c r="B4327" s="1" t="s">
        <v>5976</v>
      </c>
      <c r="C4327" s="1" t="s">
        <v>5842</v>
      </c>
      <c r="D4327" s="2">
        <v>44517</v>
      </c>
      <c r="E4327">
        <v>350103</v>
      </c>
      <c r="F4327">
        <v>338</v>
      </c>
      <c r="G4327">
        <v>281601</v>
      </c>
      <c r="H4327" s="1" t="s">
        <v>5833</v>
      </c>
      <c r="I4327" s="1" t="s">
        <v>6719</v>
      </c>
      <c r="J4327" s="1" t="s">
        <v>6245</v>
      </c>
      <c r="K4327">
        <v>62</v>
      </c>
      <c r="L4327" s="1" t="s">
        <v>6241</v>
      </c>
      <c r="M4327" s="1" t="s">
        <v>6266</v>
      </c>
      <c r="N4327">
        <v>121757</v>
      </c>
      <c r="O4327" s="1" t="s">
        <v>6243</v>
      </c>
      <c r="P4327" s="2">
        <v>42284</v>
      </c>
      <c r="Q4327" s="2">
        <v>45841</v>
      </c>
      <c r="R4327" s="1" t="s">
        <v>6891</v>
      </c>
      <c r="S4327" s="1" t="s">
        <v>6892</v>
      </c>
      <c r="T4327" s="1" t="s">
        <v>23</v>
      </c>
      <c r="U4327">
        <v>2757</v>
      </c>
      <c r="V4327" s="1" t="s">
        <v>15</v>
      </c>
      <c r="W4327" s="1" t="s">
        <v>25</v>
      </c>
      <c r="X4327" s="2">
        <f t="shared" ca="1" si="67"/>
        <v>45937</v>
      </c>
      <c r="Y4327" s="1">
        <f ca="1">ROUND(YEARFRAC(Merge1[[#This Row],[Join_Date]],Merge1[[#This Row],[Today]], 3),0)</f>
        <v>10</v>
      </c>
      <c r="Z4327" s="1" t="str" cm="1">
        <f t="array" aca="1" ref="Z4327" ca="1">_xlfn.IFS(
   Merge1[[#This Row],[Customer Tenure]]&lt;=2,"New",
   Merge1[[#This Row],[Customer Tenure]]&lt;=5,"Emerging",
  Merge1[[#This Row],[Customer Tenure]]&lt;9,"Established",
   TRUE,"Loyal"
)</f>
        <v>Loyal</v>
      </c>
      <c r="AA4327" s="1" t="str" cm="1">
        <f t="array" ref="AA4327">_xlfn.IFS(Merge1[[#This Row],[Income]]&lt;=30000,"Low",Merge1[[#This Row],[Income]]&lt;=60000,"Medium",Merge1[[#This Row],[Income]]&lt;=100000,"High", Merge1[[#This Row],[Income]]&gt;100000," Premium")</f>
        <v xml:space="preserve"> Premium</v>
      </c>
      <c r="AB4327" s="1" t="str" cm="1">
        <f t="array" ref="AB4327">_xlfn.IFS(Merge1[[#This Row],[Age]]&lt;= 28,"Gen Z", Merge1[[#This Row],[Age]]&lt;=44,"Millennials", Merge1[[#This Row],[Age]]&lt;=60,"Gen X", Merge1[[#This Row],[Age]]&gt;60,"Baby Boomers")</f>
        <v>Baby Boomers</v>
      </c>
      <c r="AC4327" s="1" t="str" cm="1">
        <f t="array" ref="AC4327">_xlfn.IFS(
    Merge1[[#This Row],[Balance]]&lt;=50000,"Low",
    Merge1[[#This Row],[Balance]]&lt;=200000,"Medium",
    Merge1[[#This Row],[Balance]]&gt;200000,"High"
)</f>
        <v>High</v>
      </c>
    </row>
    <row r="4328" spans="1:29" x14ac:dyDescent="0.25">
      <c r="A4328" s="1" t="s">
        <v>1329</v>
      </c>
      <c r="B4328" s="1" t="s">
        <v>6180</v>
      </c>
      <c r="C4328" s="1" t="s">
        <v>5835</v>
      </c>
      <c r="D4328" s="2">
        <v>44983</v>
      </c>
      <c r="E4328">
        <v>917</v>
      </c>
      <c r="F4328">
        <v>826</v>
      </c>
      <c r="G4328">
        <v>33481</v>
      </c>
      <c r="H4328" s="1" t="s">
        <v>5833</v>
      </c>
      <c r="I4328" s="1" t="s">
        <v>6631</v>
      </c>
      <c r="J4328" s="1" t="s">
        <v>6245</v>
      </c>
      <c r="K4328">
        <v>40</v>
      </c>
      <c r="L4328" s="1" t="s">
        <v>6246</v>
      </c>
      <c r="M4328" s="1" t="s">
        <v>6254</v>
      </c>
      <c r="N4328">
        <v>88577</v>
      </c>
      <c r="O4328" s="1" t="s">
        <v>6248</v>
      </c>
      <c r="P4328" s="2">
        <v>43251</v>
      </c>
      <c r="Q4328" s="2">
        <v>45666</v>
      </c>
      <c r="R4328" s="1" t="s">
        <v>6902</v>
      </c>
      <c r="S4328" s="1" t="s">
        <v>6908</v>
      </c>
      <c r="T4328" s="1" t="s">
        <v>14</v>
      </c>
      <c r="U4328">
        <v>7290</v>
      </c>
      <c r="V4328" s="1" t="s">
        <v>24</v>
      </c>
      <c r="W4328" s="1" t="s">
        <v>45</v>
      </c>
      <c r="X4328" s="2">
        <f t="shared" ca="1" si="67"/>
        <v>45937</v>
      </c>
      <c r="Y4328" s="1">
        <f ca="1">ROUND(YEARFRAC(Merge1[[#This Row],[Join_Date]],Merge1[[#This Row],[Today]], 3),0)</f>
        <v>7</v>
      </c>
      <c r="Z4328" s="1" t="str" cm="1">
        <f t="array" aca="1" ref="Z4328" ca="1">_xlfn.IFS(
   Merge1[[#This Row],[Customer Tenure]]&lt;=2,"New",
   Merge1[[#This Row],[Customer Tenure]]&lt;=5,"Emerging",
  Merge1[[#This Row],[Customer Tenure]]&lt;9,"Established",
   TRUE,"Loyal"
)</f>
        <v>Established</v>
      </c>
      <c r="AA4328" s="1" t="str" cm="1">
        <f t="array" ref="AA4328">_xlfn.IFS(Merge1[[#This Row],[Income]]&lt;=30000,"Low",Merge1[[#This Row],[Income]]&lt;=60000,"Medium",Merge1[[#This Row],[Income]]&lt;=100000,"High", Merge1[[#This Row],[Income]]&gt;100000," Premium")</f>
        <v>High</v>
      </c>
      <c r="AB4328" s="1" t="str" cm="1">
        <f t="array" ref="AB4328">_xlfn.IFS(Merge1[[#This Row],[Age]]&lt;= 28,"Gen Z", Merge1[[#This Row],[Age]]&lt;=44,"Millennials", Merge1[[#This Row],[Age]]&lt;=60,"Gen X", Merge1[[#This Row],[Age]]&gt;60,"Baby Boomers")</f>
        <v>Millennials</v>
      </c>
      <c r="AC4328" s="1" t="str" cm="1">
        <f t="array" ref="AC4328">_xlfn.IFS(
    Merge1[[#This Row],[Balance]]&lt;=50000,"Low",
    Merge1[[#This Row],[Balance]]&lt;=200000,"Medium",
    Merge1[[#This Row],[Balance]]&gt;200000,"High"
)</f>
        <v>Low</v>
      </c>
    </row>
    <row r="4329" spans="1:29" x14ac:dyDescent="0.25">
      <c r="A4329" s="1" t="s">
        <v>1226</v>
      </c>
      <c r="B4329" s="1" t="s">
        <v>6136</v>
      </c>
      <c r="C4329" s="1" t="s">
        <v>5835</v>
      </c>
      <c r="D4329" s="2">
        <v>44081</v>
      </c>
      <c r="E4329">
        <v>156255</v>
      </c>
      <c r="F4329">
        <v>523</v>
      </c>
      <c r="G4329">
        <v>0</v>
      </c>
      <c r="H4329" s="1" t="s">
        <v>5833</v>
      </c>
      <c r="I4329" s="1" t="s">
        <v>6501</v>
      </c>
      <c r="J4329" s="1" t="s">
        <v>6240</v>
      </c>
      <c r="K4329">
        <v>46</v>
      </c>
      <c r="L4329" s="1" t="s">
        <v>6256</v>
      </c>
      <c r="M4329" s="1" t="s">
        <v>6251</v>
      </c>
      <c r="N4329">
        <v>72930</v>
      </c>
      <c r="O4329" s="1" t="s">
        <v>6252</v>
      </c>
      <c r="P4329" s="2">
        <v>42971</v>
      </c>
      <c r="Q4329" s="2">
        <v>45820</v>
      </c>
      <c r="R4329" s="1" t="s">
        <v>6883</v>
      </c>
      <c r="S4329" s="1" t="s">
        <v>6910</v>
      </c>
      <c r="T4329" s="1" t="s">
        <v>9</v>
      </c>
      <c r="U4329">
        <v>1103</v>
      </c>
      <c r="V4329" s="1" t="s">
        <v>10</v>
      </c>
      <c r="W4329" s="1" t="s">
        <v>45</v>
      </c>
      <c r="X4329" s="2">
        <f t="shared" ca="1" si="67"/>
        <v>45937</v>
      </c>
      <c r="Y4329" s="1">
        <f ca="1">ROUND(YEARFRAC(Merge1[[#This Row],[Join_Date]],Merge1[[#This Row],[Today]], 3),0)</f>
        <v>8</v>
      </c>
      <c r="Z4329" s="1" t="str" cm="1">
        <f t="array" aca="1" ref="Z4329" ca="1">_xlfn.IFS(
   Merge1[[#This Row],[Customer Tenure]]&lt;=2,"New",
   Merge1[[#This Row],[Customer Tenure]]&lt;=5,"Emerging",
  Merge1[[#This Row],[Customer Tenure]]&lt;9,"Established",
   TRUE,"Loyal"
)</f>
        <v>Established</v>
      </c>
      <c r="AA4329" s="1" t="str" cm="1">
        <f t="array" ref="AA4329">_xlfn.IFS(Merge1[[#This Row],[Income]]&lt;=30000,"Low",Merge1[[#This Row],[Income]]&lt;=60000,"Medium",Merge1[[#This Row],[Income]]&lt;=100000,"High", Merge1[[#This Row],[Income]]&gt;100000," Premium")</f>
        <v>High</v>
      </c>
      <c r="AB4329" s="1" t="str" cm="1">
        <f t="array" ref="AB4329">_xlfn.IFS(Merge1[[#This Row],[Age]]&lt;= 28,"Gen Z", Merge1[[#This Row],[Age]]&lt;=44,"Millennials", Merge1[[#This Row],[Age]]&lt;=60,"Gen X", Merge1[[#This Row],[Age]]&gt;60,"Baby Boomers")</f>
        <v>Gen X</v>
      </c>
      <c r="AC4329" s="1" t="str" cm="1">
        <f t="array" ref="AC4329">_xlfn.IFS(
    Merge1[[#This Row],[Balance]]&lt;=50000,"Low",
    Merge1[[#This Row],[Balance]]&lt;=200000,"Medium",
    Merge1[[#This Row],[Balance]]&gt;200000,"High"
)</f>
        <v>Medium</v>
      </c>
    </row>
    <row r="4330" spans="1:29" x14ac:dyDescent="0.25">
      <c r="A4330" s="1" t="s">
        <v>371</v>
      </c>
      <c r="B4330" s="1" t="s">
        <v>5947</v>
      </c>
      <c r="C4330" s="1" t="s">
        <v>5835</v>
      </c>
      <c r="D4330" s="2">
        <v>45089</v>
      </c>
      <c r="E4330">
        <v>446751</v>
      </c>
      <c r="F4330">
        <v>321</v>
      </c>
      <c r="G4330">
        <v>0</v>
      </c>
      <c r="H4330" s="1" t="s">
        <v>5833</v>
      </c>
      <c r="I4330" s="1" t="s">
        <v>6401</v>
      </c>
      <c r="J4330" s="1" t="s">
        <v>6240</v>
      </c>
      <c r="K4330">
        <v>62</v>
      </c>
      <c r="L4330" s="1" t="s">
        <v>6246</v>
      </c>
      <c r="M4330" s="1" t="s">
        <v>6254</v>
      </c>
      <c r="N4330">
        <v>67638</v>
      </c>
      <c r="O4330" s="1" t="s">
        <v>6243</v>
      </c>
      <c r="P4330" s="2">
        <v>43555</v>
      </c>
      <c r="Q4330" s="2">
        <v>45347</v>
      </c>
      <c r="R4330" s="1" t="s">
        <v>6885</v>
      </c>
      <c r="S4330" s="1" t="s">
        <v>6886</v>
      </c>
      <c r="T4330" s="1" t="s">
        <v>14</v>
      </c>
      <c r="U4330">
        <v>3773</v>
      </c>
      <c r="V4330" s="1" t="s">
        <v>24</v>
      </c>
      <c r="W4330" s="1" t="s">
        <v>20</v>
      </c>
      <c r="X4330" s="2">
        <f t="shared" ca="1" si="67"/>
        <v>45937</v>
      </c>
      <c r="Y4330" s="1">
        <f ca="1">ROUND(YEARFRAC(Merge1[[#This Row],[Join_Date]],Merge1[[#This Row],[Today]], 3),0)</f>
        <v>7</v>
      </c>
      <c r="Z4330" s="1" t="str" cm="1">
        <f t="array" aca="1" ref="Z4330" ca="1">_xlfn.IFS(
   Merge1[[#This Row],[Customer Tenure]]&lt;=2,"New",
   Merge1[[#This Row],[Customer Tenure]]&lt;=5,"Emerging",
  Merge1[[#This Row],[Customer Tenure]]&lt;9,"Established",
   TRUE,"Loyal"
)</f>
        <v>Established</v>
      </c>
      <c r="AA4330" s="1" t="str" cm="1">
        <f t="array" ref="AA4330">_xlfn.IFS(Merge1[[#This Row],[Income]]&lt;=30000,"Low",Merge1[[#This Row],[Income]]&lt;=60000,"Medium",Merge1[[#This Row],[Income]]&lt;=100000,"High", Merge1[[#This Row],[Income]]&gt;100000," Premium")</f>
        <v>High</v>
      </c>
      <c r="AB4330" s="1" t="str" cm="1">
        <f t="array" ref="AB4330">_xlfn.IFS(Merge1[[#This Row],[Age]]&lt;= 28,"Gen Z", Merge1[[#This Row],[Age]]&lt;=44,"Millennials", Merge1[[#This Row],[Age]]&lt;=60,"Gen X", Merge1[[#This Row],[Age]]&gt;60,"Baby Boomers")</f>
        <v>Baby Boomers</v>
      </c>
      <c r="AC4330" s="1" t="str" cm="1">
        <f t="array" ref="AC4330">_xlfn.IFS(
    Merge1[[#This Row],[Balance]]&lt;=50000,"Low",
    Merge1[[#This Row],[Balance]]&lt;=200000,"Medium",
    Merge1[[#This Row],[Balance]]&gt;200000,"High"
)</f>
        <v>High</v>
      </c>
    </row>
    <row r="4331" spans="1:29" x14ac:dyDescent="0.25">
      <c r="A4331" s="1" t="s">
        <v>3460</v>
      </c>
      <c r="B4331" s="1" t="s">
        <v>5969</v>
      </c>
      <c r="C4331" s="1" t="s">
        <v>5835</v>
      </c>
      <c r="D4331" s="2">
        <v>43213</v>
      </c>
      <c r="E4331">
        <v>236094</v>
      </c>
      <c r="F4331">
        <v>326</v>
      </c>
      <c r="G4331">
        <v>98448</v>
      </c>
      <c r="H4331" s="1" t="s">
        <v>5833</v>
      </c>
      <c r="I4331" s="1" t="s">
        <v>6560</v>
      </c>
      <c r="J4331" s="1" t="s">
        <v>6240</v>
      </c>
      <c r="K4331">
        <v>40</v>
      </c>
      <c r="L4331" s="1" t="s">
        <v>6241</v>
      </c>
      <c r="M4331" s="1" t="s">
        <v>6242</v>
      </c>
      <c r="N4331">
        <v>99083</v>
      </c>
      <c r="O4331" s="1" t="s">
        <v>6248</v>
      </c>
      <c r="P4331" s="2">
        <v>45179</v>
      </c>
      <c r="Q4331" s="2">
        <v>45549</v>
      </c>
      <c r="R4331" s="1" t="s">
        <v>6897</v>
      </c>
      <c r="S4331" s="1" t="s">
        <v>6898</v>
      </c>
      <c r="T4331" s="1" t="s">
        <v>14</v>
      </c>
      <c r="U4331">
        <v>7361</v>
      </c>
      <c r="V4331" s="1" t="s">
        <v>19</v>
      </c>
      <c r="W4331" s="1" t="s">
        <v>20</v>
      </c>
      <c r="X4331" s="2">
        <f t="shared" ca="1" si="67"/>
        <v>45937</v>
      </c>
      <c r="Y4331" s="1">
        <f ca="1">ROUND(YEARFRAC(Merge1[[#This Row],[Join_Date]],Merge1[[#This Row],[Today]], 3),0)</f>
        <v>2</v>
      </c>
      <c r="Z4331" s="1" t="str" cm="1">
        <f t="array" aca="1" ref="Z4331" ca="1">_xlfn.IFS(
   Merge1[[#This Row],[Customer Tenure]]&lt;=2,"New",
   Merge1[[#This Row],[Customer Tenure]]&lt;=5,"Emerging",
  Merge1[[#This Row],[Customer Tenure]]&lt;9,"Established",
   TRUE,"Loyal"
)</f>
        <v>New</v>
      </c>
      <c r="AA4331" s="1" t="str" cm="1">
        <f t="array" ref="AA4331">_xlfn.IFS(Merge1[[#This Row],[Income]]&lt;=30000,"Low",Merge1[[#This Row],[Income]]&lt;=60000,"Medium",Merge1[[#This Row],[Income]]&lt;=100000,"High", Merge1[[#This Row],[Income]]&gt;100000," Premium")</f>
        <v>High</v>
      </c>
      <c r="AB4331" s="1" t="str" cm="1">
        <f t="array" ref="AB4331">_xlfn.IFS(Merge1[[#This Row],[Age]]&lt;= 28,"Gen Z", Merge1[[#This Row],[Age]]&lt;=44,"Millennials", Merge1[[#This Row],[Age]]&lt;=60,"Gen X", Merge1[[#This Row],[Age]]&gt;60,"Baby Boomers")</f>
        <v>Millennials</v>
      </c>
      <c r="AC4331" s="1" t="str" cm="1">
        <f t="array" ref="AC4331">_xlfn.IFS(
    Merge1[[#This Row],[Balance]]&lt;=50000,"Low",
    Merge1[[#This Row],[Balance]]&lt;=200000,"Medium",
    Merge1[[#This Row],[Balance]]&gt;200000,"High"
)</f>
        <v>High</v>
      </c>
    </row>
    <row r="4332" spans="1:29" x14ac:dyDescent="0.25">
      <c r="A4332" s="1" t="s">
        <v>1946</v>
      </c>
      <c r="B4332" s="1" t="s">
        <v>5836</v>
      </c>
      <c r="C4332" s="1" t="s">
        <v>5832</v>
      </c>
      <c r="D4332" s="2">
        <v>45597</v>
      </c>
      <c r="E4332">
        <v>266378</v>
      </c>
      <c r="F4332">
        <v>634</v>
      </c>
      <c r="G4332">
        <v>0</v>
      </c>
      <c r="H4332" s="1" t="s">
        <v>5833</v>
      </c>
      <c r="I4332" s="1" t="s">
        <v>6705</v>
      </c>
      <c r="J4332" s="1" t="s">
        <v>6240</v>
      </c>
      <c r="K4332">
        <v>45</v>
      </c>
      <c r="L4332" s="1" t="s">
        <v>6246</v>
      </c>
      <c r="M4332" s="1" t="s">
        <v>6247</v>
      </c>
      <c r="N4332">
        <v>36309</v>
      </c>
      <c r="O4332" s="1" t="s">
        <v>6243</v>
      </c>
      <c r="P4332" s="2">
        <v>43773</v>
      </c>
      <c r="Q4332" s="2">
        <v>45707</v>
      </c>
      <c r="R4332" s="1" t="s">
        <v>6885</v>
      </c>
      <c r="S4332" s="1" t="s">
        <v>6896</v>
      </c>
      <c r="T4332" s="1" t="s">
        <v>28</v>
      </c>
      <c r="U4332">
        <v>242</v>
      </c>
      <c r="V4332" s="1" t="s">
        <v>24</v>
      </c>
      <c r="W4332" s="1" t="s">
        <v>40</v>
      </c>
      <c r="X4332" s="2">
        <f t="shared" ca="1" si="67"/>
        <v>45937</v>
      </c>
      <c r="Y4332" s="1">
        <f ca="1">ROUND(YEARFRAC(Merge1[[#This Row],[Join_Date]],Merge1[[#This Row],[Today]], 3),0)</f>
        <v>6</v>
      </c>
      <c r="Z4332" s="1" t="str" cm="1">
        <f t="array" aca="1" ref="Z4332" ca="1">_xlfn.IFS(
   Merge1[[#This Row],[Customer Tenure]]&lt;=2,"New",
   Merge1[[#This Row],[Customer Tenure]]&lt;=5,"Emerging",
  Merge1[[#This Row],[Customer Tenure]]&lt;9,"Established",
   TRUE,"Loyal"
)</f>
        <v>Established</v>
      </c>
      <c r="AA4332" s="1" t="str" cm="1">
        <f t="array" ref="AA4332">_xlfn.IFS(Merge1[[#This Row],[Income]]&lt;=30000,"Low",Merge1[[#This Row],[Income]]&lt;=60000,"Medium",Merge1[[#This Row],[Income]]&lt;=100000,"High", Merge1[[#This Row],[Income]]&gt;100000," Premium")</f>
        <v>Medium</v>
      </c>
      <c r="AB4332" s="1" t="str" cm="1">
        <f t="array" ref="AB4332">_xlfn.IFS(Merge1[[#This Row],[Age]]&lt;= 28,"Gen Z", Merge1[[#This Row],[Age]]&lt;=44,"Millennials", Merge1[[#This Row],[Age]]&lt;=60,"Gen X", Merge1[[#This Row],[Age]]&gt;60,"Baby Boomers")</f>
        <v>Gen X</v>
      </c>
      <c r="AC4332" s="1" t="str" cm="1">
        <f t="array" ref="AC4332">_xlfn.IFS(
    Merge1[[#This Row],[Balance]]&lt;=50000,"Low",
    Merge1[[#This Row],[Balance]]&lt;=200000,"Medium",
    Merge1[[#This Row],[Balance]]&gt;200000,"High"
)</f>
        <v>High</v>
      </c>
    </row>
    <row r="4333" spans="1:29" x14ac:dyDescent="0.25">
      <c r="A4333" s="1" t="s">
        <v>199</v>
      </c>
      <c r="B4333" s="1" t="s">
        <v>6126</v>
      </c>
      <c r="C4333" s="1" t="s">
        <v>5832</v>
      </c>
      <c r="D4333" s="2">
        <v>43459</v>
      </c>
      <c r="E4333">
        <v>439054</v>
      </c>
      <c r="F4333">
        <v>378</v>
      </c>
      <c r="G4333">
        <v>0</v>
      </c>
      <c r="H4333" s="1" t="s">
        <v>5833</v>
      </c>
      <c r="I4333" s="1" t="s">
        <v>6308</v>
      </c>
      <c r="J4333" s="1" t="s">
        <v>6240</v>
      </c>
      <c r="K4333">
        <v>30</v>
      </c>
      <c r="L4333" s="1" t="s">
        <v>6260</v>
      </c>
      <c r="M4333" s="1" t="s">
        <v>6266</v>
      </c>
      <c r="N4333">
        <v>176497</v>
      </c>
      <c r="O4333" s="1" t="s">
        <v>6248</v>
      </c>
      <c r="P4333" s="2">
        <v>42853</v>
      </c>
      <c r="Q4333" s="2">
        <v>45760</v>
      </c>
      <c r="R4333" s="1" t="s">
        <v>6893</v>
      </c>
      <c r="S4333" s="1" t="s">
        <v>6894</v>
      </c>
      <c r="T4333" s="1" t="s">
        <v>9</v>
      </c>
      <c r="U4333">
        <v>2111</v>
      </c>
      <c r="V4333" s="1" t="s">
        <v>24</v>
      </c>
      <c r="W4333" s="1" t="s">
        <v>16</v>
      </c>
      <c r="X4333" s="2">
        <f t="shared" ca="1" si="67"/>
        <v>45937</v>
      </c>
      <c r="Y4333" s="1">
        <f ca="1">ROUND(YEARFRAC(Merge1[[#This Row],[Join_Date]],Merge1[[#This Row],[Today]], 3),0)</f>
        <v>8</v>
      </c>
      <c r="Z4333" s="1" t="str" cm="1">
        <f t="array" aca="1" ref="Z4333" ca="1">_xlfn.IFS(
   Merge1[[#This Row],[Customer Tenure]]&lt;=2,"New",
   Merge1[[#This Row],[Customer Tenure]]&lt;=5,"Emerging",
  Merge1[[#This Row],[Customer Tenure]]&lt;9,"Established",
   TRUE,"Loyal"
)</f>
        <v>Established</v>
      </c>
      <c r="AA4333" s="1" t="str" cm="1">
        <f t="array" ref="AA4333">_xlfn.IFS(Merge1[[#This Row],[Income]]&lt;=30000,"Low",Merge1[[#This Row],[Income]]&lt;=60000,"Medium",Merge1[[#This Row],[Income]]&lt;=100000,"High", Merge1[[#This Row],[Income]]&gt;100000," Premium")</f>
        <v xml:space="preserve"> Premium</v>
      </c>
      <c r="AB4333" s="1" t="str" cm="1">
        <f t="array" ref="AB4333">_xlfn.IFS(Merge1[[#This Row],[Age]]&lt;= 28,"Gen Z", Merge1[[#This Row],[Age]]&lt;=44,"Millennials", Merge1[[#This Row],[Age]]&lt;=60,"Gen X", Merge1[[#This Row],[Age]]&gt;60,"Baby Boomers")</f>
        <v>Millennials</v>
      </c>
      <c r="AC4333" s="1" t="str" cm="1">
        <f t="array" ref="AC4333">_xlfn.IFS(
    Merge1[[#This Row],[Balance]]&lt;=50000,"Low",
    Merge1[[#This Row],[Balance]]&lt;=200000,"Medium",
    Merge1[[#This Row],[Balance]]&gt;200000,"High"
)</f>
        <v>High</v>
      </c>
    </row>
    <row r="4334" spans="1:29" x14ac:dyDescent="0.25">
      <c r="A4334" s="1" t="s">
        <v>4783</v>
      </c>
      <c r="B4334" s="1" t="s">
        <v>6126</v>
      </c>
      <c r="C4334" s="1" t="s">
        <v>5835</v>
      </c>
      <c r="D4334" s="2">
        <v>44348</v>
      </c>
      <c r="E4334">
        <v>261497</v>
      </c>
      <c r="F4334">
        <v>371</v>
      </c>
      <c r="G4334">
        <v>0</v>
      </c>
      <c r="H4334" s="1" t="s">
        <v>5833</v>
      </c>
      <c r="I4334" s="1" t="s">
        <v>6308</v>
      </c>
      <c r="J4334" s="1" t="s">
        <v>6240</v>
      </c>
      <c r="K4334">
        <v>30</v>
      </c>
      <c r="L4334" s="1" t="s">
        <v>6260</v>
      </c>
      <c r="M4334" s="1" t="s">
        <v>6266</v>
      </c>
      <c r="N4334">
        <v>176497</v>
      </c>
      <c r="O4334" s="1" t="s">
        <v>6248</v>
      </c>
      <c r="P4334" s="2">
        <v>42853</v>
      </c>
      <c r="Q4334" s="2">
        <v>45862</v>
      </c>
      <c r="R4334" s="1" t="s">
        <v>6891</v>
      </c>
      <c r="S4334" s="1" t="s">
        <v>6892</v>
      </c>
      <c r="T4334" s="1" t="s">
        <v>14</v>
      </c>
      <c r="U4334">
        <v>2038</v>
      </c>
      <c r="V4334" s="1" t="s">
        <v>19</v>
      </c>
      <c r="W4334" s="1" t="s">
        <v>106</v>
      </c>
      <c r="X4334" s="2">
        <f t="shared" ca="1" si="67"/>
        <v>45937</v>
      </c>
      <c r="Y4334" s="1">
        <f ca="1">ROUND(YEARFRAC(Merge1[[#This Row],[Join_Date]],Merge1[[#This Row],[Today]], 3),0)</f>
        <v>8</v>
      </c>
      <c r="Z4334" s="1" t="str" cm="1">
        <f t="array" aca="1" ref="Z4334" ca="1">_xlfn.IFS(
   Merge1[[#This Row],[Customer Tenure]]&lt;=2,"New",
   Merge1[[#This Row],[Customer Tenure]]&lt;=5,"Emerging",
  Merge1[[#This Row],[Customer Tenure]]&lt;9,"Established",
   TRUE,"Loyal"
)</f>
        <v>Established</v>
      </c>
      <c r="AA4334" s="1" t="str" cm="1">
        <f t="array" ref="AA4334">_xlfn.IFS(Merge1[[#This Row],[Income]]&lt;=30000,"Low",Merge1[[#This Row],[Income]]&lt;=60000,"Medium",Merge1[[#This Row],[Income]]&lt;=100000,"High", Merge1[[#This Row],[Income]]&gt;100000," Premium")</f>
        <v xml:space="preserve"> Premium</v>
      </c>
      <c r="AB4334" s="1" t="str" cm="1">
        <f t="array" ref="AB4334">_xlfn.IFS(Merge1[[#This Row],[Age]]&lt;= 28,"Gen Z", Merge1[[#This Row],[Age]]&lt;=44,"Millennials", Merge1[[#This Row],[Age]]&lt;=60,"Gen X", Merge1[[#This Row],[Age]]&gt;60,"Baby Boomers")</f>
        <v>Millennials</v>
      </c>
      <c r="AC4334" s="1" t="str" cm="1">
        <f t="array" ref="AC4334">_xlfn.IFS(
    Merge1[[#This Row],[Balance]]&lt;=50000,"Low",
    Merge1[[#This Row],[Balance]]&lt;=200000,"Medium",
    Merge1[[#This Row],[Balance]]&gt;200000,"High"
)</f>
        <v>High</v>
      </c>
    </row>
    <row r="4335" spans="1:29" x14ac:dyDescent="0.25">
      <c r="A4335" s="1" t="s">
        <v>1163</v>
      </c>
      <c r="B4335" s="1" t="s">
        <v>5980</v>
      </c>
      <c r="C4335" s="1" t="s">
        <v>5832</v>
      </c>
      <c r="D4335" s="2">
        <v>43992</v>
      </c>
      <c r="E4335">
        <v>100546</v>
      </c>
      <c r="F4335">
        <v>809</v>
      </c>
      <c r="G4335">
        <v>0</v>
      </c>
      <c r="H4335" s="1" t="s">
        <v>5833</v>
      </c>
      <c r="I4335" s="1" t="s">
        <v>6357</v>
      </c>
      <c r="J4335" s="1" t="s">
        <v>6245</v>
      </c>
      <c r="K4335">
        <v>23</v>
      </c>
      <c r="L4335" s="1" t="s">
        <v>6256</v>
      </c>
      <c r="M4335" s="1" t="s">
        <v>6247</v>
      </c>
      <c r="N4335">
        <v>146267</v>
      </c>
      <c r="O4335" s="1" t="s">
        <v>6252</v>
      </c>
      <c r="P4335" s="2">
        <v>45791</v>
      </c>
      <c r="Q4335" s="2">
        <v>45465</v>
      </c>
      <c r="R4335" s="1" t="s">
        <v>6883</v>
      </c>
      <c r="S4335" s="1" t="s">
        <v>6884</v>
      </c>
      <c r="T4335" s="1" t="s">
        <v>23</v>
      </c>
      <c r="U4335">
        <v>6243</v>
      </c>
      <c r="V4335" s="1" t="s">
        <v>19</v>
      </c>
      <c r="W4335" s="1" t="s">
        <v>25</v>
      </c>
      <c r="X4335" s="2">
        <f t="shared" ca="1" si="67"/>
        <v>45937</v>
      </c>
      <c r="Y4335" s="1">
        <f ca="1">ROUND(YEARFRAC(Merge1[[#This Row],[Join_Date]],Merge1[[#This Row],[Today]], 3),0)</f>
        <v>0</v>
      </c>
      <c r="Z4335" s="1" t="str" cm="1">
        <f t="array" aca="1" ref="Z4335" ca="1">_xlfn.IFS(
   Merge1[[#This Row],[Customer Tenure]]&lt;=2,"New",
   Merge1[[#This Row],[Customer Tenure]]&lt;=5,"Emerging",
  Merge1[[#This Row],[Customer Tenure]]&lt;9,"Established",
   TRUE,"Loyal"
)</f>
        <v>New</v>
      </c>
      <c r="AA4335" s="1" t="str" cm="1">
        <f t="array" ref="AA4335">_xlfn.IFS(Merge1[[#This Row],[Income]]&lt;=30000,"Low",Merge1[[#This Row],[Income]]&lt;=60000,"Medium",Merge1[[#This Row],[Income]]&lt;=100000,"High", Merge1[[#This Row],[Income]]&gt;100000," Premium")</f>
        <v xml:space="preserve"> Premium</v>
      </c>
      <c r="AB4335" s="1" t="str" cm="1">
        <f t="array" ref="AB4335">_xlfn.IFS(Merge1[[#This Row],[Age]]&lt;= 28,"Gen Z", Merge1[[#This Row],[Age]]&lt;=44,"Millennials", Merge1[[#This Row],[Age]]&lt;=60,"Gen X", Merge1[[#This Row],[Age]]&gt;60,"Baby Boomers")</f>
        <v>Gen Z</v>
      </c>
      <c r="AC4335" s="1" t="str" cm="1">
        <f t="array" ref="AC4335">_xlfn.IFS(
    Merge1[[#This Row],[Balance]]&lt;=50000,"Low",
    Merge1[[#This Row],[Balance]]&lt;=200000,"Medium",
    Merge1[[#This Row],[Balance]]&gt;200000,"High"
)</f>
        <v>Medium</v>
      </c>
    </row>
    <row r="4336" spans="1:29" x14ac:dyDescent="0.25">
      <c r="A4336" s="1" t="s">
        <v>858</v>
      </c>
      <c r="B4336" s="1" t="s">
        <v>6013</v>
      </c>
      <c r="C4336" s="1" t="s">
        <v>5832</v>
      </c>
      <c r="D4336" s="2">
        <v>45591</v>
      </c>
      <c r="E4336">
        <v>227443</v>
      </c>
      <c r="F4336">
        <v>706</v>
      </c>
      <c r="G4336">
        <v>44236</v>
      </c>
      <c r="H4336" s="1" t="s">
        <v>5833</v>
      </c>
      <c r="I4336" s="1" t="s">
        <v>6338</v>
      </c>
      <c r="J4336" s="1" t="s">
        <v>6245</v>
      </c>
      <c r="K4336">
        <v>66</v>
      </c>
      <c r="L4336" s="1" t="s">
        <v>6256</v>
      </c>
      <c r="M4336" s="1" t="s">
        <v>6257</v>
      </c>
      <c r="N4336">
        <v>66542</v>
      </c>
      <c r="O4336" s="1" t="s">
        <v>6243</v>
      </c>
      <c r="P4336" s="2">
        <v>43091</v>
      </c>
      <c r="Q4336" s="2">
        <v>45579</v>
      </c>
      <c r="R4336" s="1" t="s">
        <v>6912</v>
      </c>
      <c r="S4336" s="1" t="s">
        <v>6917</v>
      </c>
      <c r="T4336" s="1" t="s">
        <v>14</v>
      </c>
      <c r="U4336">
        <v>7936</v>
      </c>
      <c r="V4336" s="1" t="s">
        <v>10</v>
      </c>
      <c r="W4336" s="1" t="s">
        <v>45</v>
      </c>
      <c r="X4336" s="2">
        <f t="shared" ca="1" si="67"/>
        <v>45937</v>
      </c>
      <c r="Y4336" s="1">
        <f ca="1">ROUND(YEARFRAC(Merge1[[#This Row],[Join_Date]],Merge1[[#This Row],[Today]], 3),0)</f>
        <v>8</v>
      </c>
      <c r="Z4336" s="1" t="str" cm="1">
        <f t="array" aca="1" ref="Z4336" ca="1">_xlfn.IFS(
   Merge1[[#This Row],[Customer Tenure]]&lt;=2,"New",
   Merge1[[#This Row],[Customer Tenure]]&lt;=5,"Emerging",
  Merge1[[#This Row],[Customer Tenure]]&lt;9,"Established",
   TRUE,"Loyal"
)</f>
        <v>Established</v>
      </c>
      <c r="AA4336" s="1" t="str" cm="1">
        <f t="array" ref="AA4336">_xlfn.IFS(Merge1[[#This Row],[Income]]&lt;=30000,"Low",Merge1[[#This Row],[Income]]&lt;=60000,"Medium",Merge1[[#This Row],[Income]]&lt;=100000,"High", Merge1[[#This Row],[Income]]&gt;100000," Premium")</f>
        <v>High</v>
      </c>
      <c r="AB4336" s="1" t="str" cm="1">
        <f t="array" ref="AB4336">_xlfn.IFS(Merge1[[#This Row],[Age]]&lt;= 28,"Gen Z", Merge1[[#This Row],[Age]]&lt;=44,"Millennials", Merge1[[#This Row],[Age]]&lt;=60,"Gen X", Merge1[[#This Row],[Age]]&gt;60,"Baby Boomers")</f>
        <v>Baby Boomers</v>
      </c>
      <c r="AC4336" s="1" t="str" cm="1">
        <f t="array" ref="AC4336">_xlfn.IFS(
    Merge1[[#This Row],[Balance]]&lt;=50000,"Low",
    Merge1[[#This Row],[Balance]]&lt;=200000,"Medium",
    Merge1[[#This Row],[Balance]]&gt;200000,"High"
)</f>
        <v>High</v>
      </c>
    </row>
    <row r="4337" spans="1:29" x14ac:dyDescent="0.25">
      <c r="A4337" s="1" t="s">
        <v>1710</v>
      </c>
      <c r="B4337" s="1" t="s">
        <v>6080</v>
      </c>
      <c r="C4337" s="1" t="s">
        <v>5842</v>
      </c>
      <c r="D4337" s="2">
        <v>44551</v>
      </c>
      <c r="E4337">
        <v>282320</v>
      </c>
      <c r="F4337">
        <v>303</v>
      </c>
      <c r="G4337">
        <v>0</v>
      </c>
      <c r="H4337" s="1" t="s">
        <v>5833</v>
      </c>
      <c r="I4337" s="1" t="s">
        <v>6469</v>
      </c>
      <c r="J4337" s="1" t="s">
        <v>6245</v>
      </c>
      <c r="K4337">
        <v>33</v>
      </c>
      <c r="L4337" s="1" t="s">
        <v>6241</v>
      </c>
      <c r="M4337" s="1" t="s">
        <v>6242</v>
      </c>
      <c r="N4337">
        <v>77372</v>
      </c>
      <c r="O4337" s="1" t="s">
        <v>6243</v>
      </c>
      <c r="P4337" s="2">
        <v>42292</v>
      </c>
      <c r="Q4337" s="2">
        <v>45288</v>
      </c>
      <c r="R4337" s="1" t="s">
        <v>6904</v>
      </c>
      <c r="S4337" s="1" t="s">
        <v>6905</v>
      </c>
      <c r="T4337" s="1" t="s">
        <v>14</v>
      </c>
      <c r="U4337">
        <v>1939</v>
      </c>
      <c r="V4337" s="1" t="s">
        <v>19</v>
      </c>
      <c r="W4337" s="1" t="s">
        <v>20</v>
      </c>
      <c r="X4337" s="2">
        <f t="shared" ca="1" si="67"/>
        <v>45937</v>
      </c>
      <c r="Y4337" s="1">
        <f ca="1">ROUND(YEARFRAC(Merge1[[#This Row],[Join_Date]],Merge1[[#This Row],[Today]], 3),0)</f>
        <v>10</v>
      </c>
      <c r="Z4337" s="1" t="str" cm="1">
        <f t="array" aca="1" ref="Z4337" ca="1">_xlfn.IFS(
   Merge1[[#This Row],[Customer Tenure]]&lt;=2,"New",
   Merge1[[#This Row],[Customer Tenure]]&lt;=5,"Emerging",
  Merge1[[#This Row],[Customer Tenure]]&lt;9,"Established",
   TRUE,"Loyal"
)</f>
        <v>Loyal</v>
      </c>
      <c r="AA4337" s="1" t="str" cm="1">
        <f t="array" ref="AA4337">_xlfn.IFS(Merge1[[#This Row],[Income]]&lt;=30000,"Low",Merge1[[#This Row],[Income]]&lt;=60000,"Medium",Merge1[[#This Row],[Income]]&lt;=100000,"High", Merge1[[#This Row],[Income]]&gt;100000," Premium")</f>
        <v>High</v>
      </c>
      <c r="AB4337" s="1" t="str" cm="1">
        <f t="array" ref="AB4337">_xlfn.IFS(Merge1[[#This Row],[Age]]&lt;= 28,"Gen Z", Merge1[[#This Row],[Age]]&lt;=44,"Millennials", Merge1[[#This Row],[Age]]&lt;=60,"Gen X", Merge1[[#This Row],[Age]]&gt;60,"Baby Boomers")</f>
        <v>Millennials</v>
      </c>
      <c r="AC4337" s="1" t="str" cm="1">
        <f t="array" ref="AC4337">_xlfn.IFS(
    Merge1[[#This Row],[Balance]]&lt;=50000,"Low",
    Merge1[[#This Row],[Balance]]&lt;=200000,"Medium",
    Merge1[[#This Row],[Balance]]&gt;200000,"High"
)</f>
        <v>High</v>
      </c>
    </row>
    <row r="4338" spans="1:29" x14ac:dyDescent="0.25">
      <c r="A4338" s="1" t="s">
        <v>651</v>
      </c>
      <c r="B4338" s="1" t="s">
        <v>5854</v>
      </c>
      <c r="C4338" s="1" t="s">
        <v>5846</v>
      </c>
      <c r="D4338" s="2">
        <v>44333</v>
      </c>
      <c r="E4338">
        <v>155489</v>
      </c>
      <c r="F4338">
        <v>626</v>
      </c>
      <c r="G4338">
        <v>207630</v>
      </c>
      <c r="H4338" s="1" t="s">
        <v>5833</v>
      </c>
      <c r="I4338" s="1" t="s">
        <v>6782</v>
      </c>
      <c r="J4338" s="1" t="s">
        <v>6245</v>
      </c>
      <c r="K4338">
        <v>50</v>
      </c>
      <c r="L4338" s="1" t="s">
        <v>6246</v>
      </c>
      <c r="M4338" s="1" t="s">
        <v>6247</v>
      </c>
      <c r="N4338">
        <v>81367</v>
      </c>
      <c r="O4338" s="1" t="s">
        <v>6248</v>
      </c>
      <c r="P4338" s="2">
        <v>42887</v>
      </c>
      <c r="Q4338" s="2">
        <v>45599</v>
      </c>
      <c r="R4338" s="1" t="s">
        <v>6887</v>
      </c>
      <c r="S4338" s="1" t="s">
        <v>6901</v>
      </c>
      <c r="T4338" s="1" t="s">
        <v>28</v>
      </c>
      <c r="U4338">
        <v>9660</v>
      </c>
      <c r="V4338" s="1" t="s">
        <v>19</v>
      </c>
      <c r="W4338" s="1" t="s">
        <v>20</v>
      </c>
      <c r="X4338" s="2">
        <f t="shared" ca="1" si="67"/>
        <v>45937</v>
      </c>
      <c r="Y4338" s="1">
        <f ca="1">ROUND(YEARFRAC(Merge1[[#This Row],[Join_Date]],Merge1[[#This Row],[Today]], 3),0)</f>
        <v>8</v>
      </c>
      <c r="Z4338" s="1" t="str" cm="1">
        <f t="array" aca="1" ref="Z4338" ca="1">_xlfn.IFS(
   Merge1[[#This Row],[Customer Tenure]]&lt;=2,"New",
   Merge1[[#This Row],[Customer Tenure]]&lt;=5,"Emerging",
  Merge1[[#This Row],[Customer Tenure]]&lt;9,"Established",
   TRUE,"Loyal"
)</f>
        <v>Established</v>
      </c>
      <c r="AA4338" s="1" t="str" cm="1">
        <f t="array" ref="AA4338">_xlfn.IFS(Merge1[[#This Row],[Income]]&lt;=30000,"Low",Merge1[[#This Row],[Income]]&lt;=60000,"Medium",Merge1[[#This Row],[Income]]&lt;=100000,"High", Merge1[[#This Row],[Income]]&gt;100000," Premium")</f>
        <v>High</v>
      </c>
      <c r="AB4338" s="1" t="str" cm="1">
        <f t="array" ref="AB4338">_xlfn.IFS(Merge1[[#This Row],[Age]]&lt;= 28,"Gen Z", Merge1[[#This Row],[Age]]&lt;=44,"Millennials", Merge1[[#This Row],[Age]]&lt;=60,"Gen X", Merge1[[#This Row],[Age]]&gt;60,"Baby Boomers")</f>
        <v>Gen X</v>
      </c>
      <c r="AC4338" s="1" t="str" cm="1">
        <f t="array" ref="AC4338">_xlfn.IFS(
    Merge1[[#This Row],[Balance]]&lt;=50000,"Low",
    Merge1[[#This Row],[Balance]]&lt;=200000,"Medium",
    Merge1[[#This Row],[Balance]]&gt;200000,"High"
)</f>
        <v>Medium</v>
      </c>
    </row>
    <row r="4339" spans="1:29" x14ac:dyDescent="0.25">
      <c r="A4339" s="1" t="s">
        <v>954</v>
      </c>
      <c r="B4339" s="1" t="s">
        <v>6056</v>
      </c>
      <c r="C4339" s="1" t="s">
        <v>5835</v>
      </c>
      <c r="D4339" s="2">
        <v>44749</v>
      </c>
      <c r="E4339">
        <v>79698</v>
      </c>
      <c r="F4339">
        <v>790</v>
      </c>
      <c r="G4339">
        <v>0</v>
      </c>
      <c r="H4339" s="1" t="s">
        <v>5833</v>
      </c>
      <c r="I4339" s="1" t="s">
        <v>6722</v>
      </c>
      <c r="J4339" s="1" t="s">
        <v>6245</v>
      </c>
      <c r="K4339">
        <v>64</v>
      </c>
      <c r="L4339" s="1" t="s">
        <v>6256</v>
      </c>
      <c r="M4339" s="1" t="s">
        <v>6242</v>
      </c>
      <c r="N4339">
        <v>59063</v>
      </c>
      <c r="O4339" s="1" t="s">
        <v>6243</v>
      </c>
      <c r="P4339" s="2">
        <v>44972</v>
      </c>
      <c r="Q4339" s="2">
        <v>45756</v>
      </c>
      <c r="R4339" s="1" t="s">
        <v>6893</v>
      </c>
      <c r="S4339" s="1" t="s">
        <v>6894</v>
      </c>
      <c r="T4339" s="1" t="s">
        <v>9</v>
      </c>
      <c r="U4339">
        <v>9850</v>
      </c>
      <c r="V4339" s="1" t="s">
        <v>10</v>
      </c>
      <c r="W4339" s="1" t="s">
        <v>50</v>
      </c>
      <c r="X4339" s="2">
        <f t="shared" ca="1" si="67"/>
        <v>45937</v>
      </c>
      <c r="Y4339" s="1">
        <f ca="1">ROUND(YEARFRAC(Merge1[[#This Row],[Join_Date]],Merge1[[#This Row],[Today]], 3),0)</f>
        <v>3</v>
      </c>
      <c r="Z4339" s="1" t="str" cm="1">
        <f t="array" aca="1" ref="Z4339" ca="1">_xlfn.IFS(
   Merge1[[#This Row],[Customer Tenure]]&lt;=2,"New",
   Merge1[[#This Row],[Customer Tenure]]&lt;=5,"Emerging",
  Merge1[[#This Row],[Customer Tenure]]&lt;9,"Established",
   TRUE,"Loyal"
)</f>
        <v>Emerging</v>
      </c>
      <c r="AA4339" s="1" t="str" cm="1">
        <f t="array" ref="AA4339">_xlfn.IFS(Merge1[[#This Row],[Income]]&lt;=30000,"Low",Merge1[[#This Row],[Income]]&lt;=60000,"Medium",Merge1[[#This Row],[Income]]&lt;=100000,"High", Merge1[[#This Row],[Income]]&gt;100000," Premium")</f>
        <v>Medium</v>
      </c>
      <c r="AB4339" s="1" t="str" cm="1">
        <f t="array" ref="AB4339">_xlfn.IFS(Merge1[[#This Row],[Age]]&lt;= 28,"Gen Z", Merge1[[#This Row],[Age]]&lt;=44,"Millennials", Merge1[[#This Row],[Age]]&lt;=60,"Gen X", Merge1[[#This Row],[Age]]&gt;60,"Baby Boomers")</f>
        <v>Baby Boomers</v>
      </c>
      <c r="AC4339" s="1" t="str" cm="1">
        <f t="array" ref="AC4339">_xlfn.IFS(
    Merge1[[#This Row],[Balance]]&lt;=50000,"Low",
    Merge1[[#This Row],[Balance]]&lt;=200000,"Medium",
    Merge1[[#This Row],[Balance]]&gt;200000,"High"
)</f>
        <v>Medium</v>
      </c>
    </row>
    <row r="4340" spans="1:29" x14ac:dyDescent="0.25">
      <c r="A4340" s="1" t="s">
        <v>2260</v>
      </c>
      <c r="B4340" s="1" t="s">
        <v>5994</v>
      </c>
      <c r="C4340" s="1" t="s">
        <v>5832</v>
      </c>
      <c r="D4340" s="2">
        <v>44322</v>
      </c>
      <c r="E4340">
        <v>381783</v>
      </c>
      <c r="F4340">
        <v>482</v>
      </c>
      <c r="G4340">
        <v>0</v>
      </c>
      <c r="H4340" s="1" t="s">
        <v>5833</v>
      </c>
      <c r="I4340" s="1" t="s">
        <v>6609</v>
      </c>
      <c r="J4340" s="1" t="s">
        <v>6240</v>
      </c>
      <c r="K4340">
        <v>38</v>
      </c>
      <c r="L4340" s="1" t="s">
        <v>6260</v>
      </c>
      <c r="M4340" s="1" t="s">
        <v>6251</v>
      </c>
      <c r="N4340">
        <v>142720</v>
      </c>
      <c r="O4340" s="1" t="s">
        <v>6243</v>
      </c>
      <c r="P4340" s="2">
        <v>44265</v>
      </c>
      <c r="Q4340" s="2">
        <v>45502</v>
      </c>
      <c r="R4340" s="1" t="s">
        <v>6891</v>
      </c>
      <c r="S4340" s="1" t="s">
        <v>6895</v>
      </c>
      <c r="T4340" s="1" t="s">
        <v>9</v>
      </c>
      <c r="U4340">
        <v>8609</v>
      </c>
      <c r="V4340" s="1" t="s">
        <v>10</v>
      </c>
      <c r="W4340" s="1" t="s">
        <v>25</v>
      </c>
      <c r="X4340" s="2">
        <f t="shared" ca="1" si="67"/>
        <v>45937</v>
      </c>
      <c r="Y4340" s="1">
        <f ca="1">ROUND(YEARFRAC(Merge1[[#This Row],[Join_Date]],Merge1[[#This Row],[Today]], 3),0)</f>
        <v>5</v>
      </c>
      <c r="Z4340" s="1" t="str" cm="1">
        <f t="array" aca="1" ref="Z4340" ca="1">_xlfn.IFS(
   Merge1[[#This Row],[Customer Tenure]]&lt;=2,"New",
   Merge1[[#This Row],[Customer Tenure]]&lt;=5,"Emerging",
  Merge1[[#This Row],[Customer Tenure]]&lt;9,"Established",
   TRUE,"Loyal"
)</f>
        <v>Emerging</v>
      </c>
      <c r="AA4340" s="1" t="str" cm="1">
        <f t="array" ref="AA4340">_xlfn.IFS(Merge1[[#This Row],[Income]]&lt;=30000,"Low",Merge1[[#This Row],[Income]]&lt;=60000,"Medium",Merge1[[#This Row],[Income]]&lt;=100000,"High", Merge1[[#This Row],[Income]]&gt;100000," Premium")</f>
        <v xml:space="preserve"> Premium</v>
      </c>
      <c r="AB4340" s="1" t="str" cm="1">
        <f t="array" ref="AB4340">_xlfn.IFS(Merge1[[#This Row],[Age]]&lt;= 28,"Gen Z", Merge1[[#This Row],[Age]]&lt;=44,"Millennials", Merge1[[#This Row],[Age]]&lt;=60,"Gen X", Merge1[[#This Row],[Age]]&gt;60,"Baby Boomers")</f>
        <v>Millennials</v>
      </c>
      <c r="AC4340" s="1" t="str" cm="1">
        <f t="array" ref="AC4340">_xlfn.IFS(
    Merge1[[#This Row],[Balance]]&lt;=50000,"Low",
    Merge1[[#This Row],[Balance]]&lt;=200000,"Medium",
    Merge1[[#This Row],[Balance]]&gt;200000,"High"
)</f>
        <v>High</v>
      </c>
    </row>
    <row r="4341" spans="1:29" x14ac:dyDescent="0.25">
      <c r="A4341" s="1" t="s">
        <v>138</v>
      </c>
      <c r="B4341" s="1" t="s">
        <v>5854</v>
      </c>
      <c r="C4341" s="1" t="s">
        <v>5832</v>
      </c>
      <c r="D4341" s="2">
        <v>45431</v>
      </c>
      <c r="E4341">
        <v>498294</v>
      </c>
      <c r="F4341">
        <v>720</v>
      </c>
      <c r="G4341">
        <v>139479</v>
      </c>
      <c r="H4341" s="1" t="s">
        <v>5833</v>
      </c>
      <c r="I4341" s="1" t="s">
        <v>6782</v>
      </c>
      <c r="J4341" s="1" t="s">
        <v>6245</v>
      </c>
      <c r="K4341">
        <v>50</v>
      </c>
      <c r="L4341" s="1" t="s">
        <v>6246</v>
      </c>
      <c r="M4341" s="1" t="s">
        <v>6247</v>
      </c>
      <c r="N4341">
        <v>81367</v>
      </c>
      <c r="O4341" s="1" t="s">
        <v>6248</v>
      </c>
      <c r="P4341" s="2">
        <v>42887</v>
      </c>
      <c r="Q4341" s="2">
        <v>45682</v>
      </c>
      <c r="R4341" s="1" t="s">
        <v>6902</v>
      </c>
      <c r="S4341" s="1" t="s">
        <v>6908</v>
      </c>
      <c r="T4341" s="1" t="s">
        <v>23</v>
      </c>
      <c r="U4341">
        <v>3350</v>
      </c>
      <c r="V4341" s="1" t="s">
        <v>24</v>
      </c>
      <c r="W4341" s="1" t="s">
        <v>106</v>
      </c>
      <c r="X4341" s="2">
        <f t="shared" ca="1" si="67"/>
        <v>45937</v>
      </c>
      <c r="Y4341" s="1">
        <f ca="1">ROUND(YEARFRAC(Merge1[[#This Row],[Join_Date]],Merge1[[#This Row],[Today]], 3),0)</f>
        <v>8</v>
      </c>
      <c r="Z4341" s="1" t="str" cm="1">
        <f t="array" aca="1" ref="Z4341" ca="1">_xlfn.IFS(
   Merge1[[#This Row],[Customer Tenure]]&lt;=2,"New",
   Merge1[[#This Row],[Customer Tenure]]&lt;=5,"Emerging",
  Merge1[[#This Row],[Customer Tenure]]&lt;9,"Established",
   TRUE,"Loyal"
)</f>
        <v>Established</v>
      </c>
      <c r="AA4341" s="1" t="str" cm="1">
        <f t="array" ref="AA4341">_xlfn.IFS(Merge1[[#This Row],[Income]]&lt;=30000,"Low",Merge1[[#This Row],[Income]]&lt;=60000,"Medium",Merge1[[#This Row],[Income]]&lt;=100000,"High", Merge1[[#This Row],[Income]]&gt;100000," Premium")</f>
        <v>High</v>
      </c>
      <c r="AB4341" s="1" t="str" cm="1">
        <f t="array" ref="AB4341">_xlfn.IFS(Merge1[[#This Row],[Age]]&lt;= 28,"Gen Z", Merge1[[#This Row],[Age]]&lt;=44,"Millennials", Merge1[[#This Row],[Age]]&lt;=60,"Gen X", Merge1[[#This Row],[Age]]&gt;60,"Baby Boomers")</f>
        <v>Gen X</v>
      </c>
      <c r="AC4341" s="1" t="str" cm="1">
        <f t="array" ref="AC4341">_xlfn.IFS(
    Merge1[[#This Row],[Balance]]&lt;=50000,"Low",
    Merge1[[#This Row],[Balance]]&lt;=200000,"Medium",
    Merge1[[#This Row],[Balance]]&gt;200000,"High"
)</f>
        <v>High</v>
      </c>
    </row>
    <row r="4342" spans="1:29" x14ac:dyDescent="0.25">
      <c r="A4342" s="1" t="s">
        <v>790</v>
      </c>
      <c r="B4342" s="1" t="s">
        <v>5966</v>
      </c>
      <c r="C4342" s="1" t="s">
        <v>5835</v>
      </c>
      <c r="D4342" s="2">
        <v>42794</v>
      </c>
      <c r="E4342">
        <v>153837</v>
      </c>
      <c r="F4342">
        <v>407</v>
      </c>
      <c r="G4342">
        <v>0</v>
      </c>
      <c r="H4342" s="1" t="s">
        <v>5833</v>
      </c>
      <c r="I4342" s="1" t="s">
        <v>6410</v>
      </c>
      <c r="J4342" s="1" t="s">
        <v>6245</v>
      </c>
      <c r="K4342">
        <v>46</v>
      </c>
      <c r="L4342" s="1" t="s">
        <v>6260</v>
      </c>
      <c r="M4342" s="1" t="s">
        <v>6242</v>
      </c>
      <c r="N4342">
        <v>112241</v>
      </c>
      <c r="O4342" s="1" t="s">
        <v>6248</v>
      </c>
      <c r="P4342" s="2">
        <v>42374</v>
      </c>
      <c r="Q4342" s="2">
        <v>45515</v>
      </c>
      <c r="R4342" s="1" t="s">
        <v>6889</v>
      </c>
      <c r="S4342" s="1" t="s">
        <v>6890</v>
      </c>
      <c r="T4342" s="1" t="s">
        <v>23</v>
      </c>
      <c r="U4342">
        <v>1987</v>
      </c>
      <c r="V4342" s="1" t="s">
        <v>15</v>
      </c>
      <c r="W4342" s="1" t="s">
        <v>50</v>
      </c>
      <c r="X4342" s="2">
        <f t="shared" ca="1" si="67"/>
        <v>45937</v>
      </c>
      <c r="Y4342" s="1">
        <f ca="1">ROUND(YEARFRAC(Merge1[[#This Row],[Join_Date]],Merge1[[#This Row],[Today]], 3),0)</f>
        <v>10</v>
      </c>
      <c r="Z4342" s="1" t="str" cm="1">
        <f t="array" aca="1" ref="Z4342" ca="1">_xlfn.IFS(
   Merge1[[#This Row],[Customer Tenure]]&lt;=2,"New",
   Merge1[[#This Row],[Customer Tenure]]&lt;=5,"Emerging",
  Merge1[[#This Row],[Customer Tenure]]&lt;9,"Established",
   TRUE,"Loyal"
)</f>
        <v>Loyal</v>
      </c>
      <c r="AA4342" s="1" t="str" cm="1">
        <f t="array" ref="AA4342">_xlfn.IFS(Merge1[[#This Row],[Income]]&lt;=30000,"Low",Merge1[[#This Row],[Income]]&lt;=60000,"Medium",Merge1[[#This Row],[Income]]&lt;=100000,"High", Merge1[[#This Row],[Income]]&gt;100000," Premium")</f>
        <v xml:space="preserve"> Premium</v>
      </c>
      <c r="AB4342" s="1" t="str" cm="1">
        <f t="array" ref="AB4342">_xlfn.IFS(Merge1[[#This Row],[Age]]&lt;= 28,"Gen Z", Merge1[[#This Row],[Age]]&lt;=44,"Millennials", Merge1[[#This Row],[Age]]&lt;=60,"Gen X", Merge1[[#This Row],[Age]]&gt;60,"Baby Boomers")</f>
        <v>Gen X</v>
      </c>
      <c r="AC4342" s="1" t="str" cm="1">
        <f t="array" ref="AC4342">_xlfn.IFS(
    Merge1[[#This Row],[Balance]]&lt;=50000,"Low",
    Merge1[[#This Row],[Balance]]&lt;=200000,"Medium",
    Merge1[[#This Row],[Balance]]&gt;200000,"High"
)</f>
        <v>Medium</v>
      </c>
    </row>
    <row r="4343" spans="1:29" x14ac:dyDescent="0.25">
      <c r="A4343" s="1" t="s">
        <v>620</v>
      </c>
      <c r="B4343" s="1" t="s">
        <v>5871</v>
      </c>
      <c r="C4343" s="1" t="s">
        <v>5842</v>
      </c>
      <c r="D4343" s="2">
        <v>44176</v>
      </c>
      <c r="E4343">
        <v>404015</v>
      </c>
      <c r="F4343">
        <v>581</v>
      </c>
      <c r="G4343">
        <v>0</v>
      </c>
      <c r="H4343" s="1" t="s">
        <v>5833</v>
      </c>
      <c r="I4343" s="1" t="s">
        <v>6451</v>
      </c>
      <c r="J4343" s="1" t="s">
        <v>6240</v>
      </c>
      <c r="K4343">
        <v>22</v>
      </c>
      <c r="L4343" s="1" t="s">
        <v>6246</v>
      </c>
      <c r="M4343" s="1" t="s">
        <v>6242</v>
      </c>
      <c r="N4343">
        <v>93609</v>
      </c>
      <c r="O4343" s="1" t="s">
        <v>6243</v>
      </c>
      <c r="P4343" s="2">
        <v>44252</v>
      </c>
      <c r="Q4343" s="2">
        <v>45169</v>
      </c>
      <c r="R4343" s="1" t="s">
        <v>6889</v>
      </c>
      <c r="S4343" s="1" t="s">
        <v>6919</v>
      </c>
      <c r="T4343" s="1" t="s">
        <v>23</v>
      </c>
      <c r="U4343">
        <v>2423</v>
      </c>
      <c r="V4343" s="1" t="s">
        <v>10</v>
      </c>
      <c r="W4343" s="1" t="s">
        <v>11</v>
      </c>
      <c r="X4343" s="2">
        <f t="shared" ca="1" si="67"/>
        <v>45937</v>
      </c>
      <c r="Y4343" s="1">
        <f ca="1">ROUND(YEARFRAC(Merge1[[#This Row],[Join_Date]],Merge1[[#This Row],[Today]], 3),0)</f>
        <v>5</v>
      </c>
      <c r="Z4343" s="1" t="str" cm="1">
        <f t="array" aca="1" ref="Z4343" ca="1">_xlfn.IFS(
   Merge1[[#This Row],[Customer Tenure]]&lt;=2,"New",
   Merge1[[#This Row],[Customer Tenure]]&lt;=5,"Emerging",
  Merge1[[#This Row],[Customer Tenure]]&lt;9,"Established",
   TRUE,"Loyal"
)</f>
        <v>Emerging</v>
      </c>
      <c r="AA4343" s="1" t="str" cm="1">
        <f t="array" ref="AA4343">_xlfn.IFS(Merge1[[#This Row],[Income]]&lt;=30000,"Low",Merge1[[#This Row],[Income]]&lt;=60000,"Medium",Merge1[[#This Row],[Income]]&lt;=100000,"High", Merge1[[#This Row],[Income]]&gt;100000," Premium")</f>
        <v>High</v>
      </c>
      <c r="AB4343" s="1" t="str" cm="1">
        <f t="array" ref="AB4343">_xlfn.IFS(Merge1[[#This Row],[Age]]&lt;= 28,"Gen Z", Merge1[[#This Row],[Age]]&lt;=44,"Millennials", Merge1[[#This Row],[Age]]&lt;=60,"Gen X", Merge1[[#This Row],[Age]]&gt;60,"Baby Boomers")</f>
        <v>Gen Z</v>
      </c>
      <c r="AC4343" s="1" t="str" cm="1">
        <f t="array" ref="AC4343">_xlfn.IFS(
    Merge1[[#This Row],[Balance]]&lt;=50000,"Low",
    Merge1[[#This Row],[Balance]]&lt;=200000,"Medium",
    Merge1[[#This Row],[Balance]]&gt;200000,"High"
)</f>
        <v>High</v>
      </c>
    </row>
    <row r="4344" spans="1:29" x14ac:dyDescent="0.25">
      <c r="A4344" s="1" t="s">
        <v>852</v>
      </c>
      <c r="B4344" s="1" t="s">
        <v>5960</v>
      </c>
      <c r="C4344" s="1" t="s">
        <v>5842</v>
      </c>
      <c r="D4344" s="2">
        <v>42302</v>
      </c>
      <c r="E4344">
        <v>99977</v>
      </c>
      <c r="F4344">
        <v>476</v>
      </c>
      <c r="G4344">
        <v>0</v>
      </c>
      <c r="H4344" s="1" t="s">
        <v>5833</v>
      </c>
      <c r="I4344" s="1" t="s">
        <v>6283</v>
      </c>
      <c r="J4344" s="1" t="s">
        <v>6245</v>
      </c>
      <c r="K4344">
        <v>44</v>
      </c>
      <c r="L4344" s="1" t="s">
        <v>6246</v>
      </c>
      <c r="M4344" s="1" t="s">
        <v>6247</v>
      </c>
      <c r="N4344">
        <v>189269</v>
      </c>
      <c r="O4344" s="1" t="s">
        <v>6243</v>
      </c>
      <c r="P4344" s="2">
        <v>45414</v>
      </c>
      <c r="Q4344" s="2">
        <v>45350</v>
      </c>
      <c r="R4344" s="1" t="s">
        <v>6885</v>
      </c>
      <c r="S4344" s="1" t="s">
        <v>6886</v>
      </c>
      <c r="T4344" s="1" t="s">
        <v>14</v>
      </c>
      <c r="U4344">
        <v>8036</v>
      </c>
      <c r="V4344" s="1" t="s">
        <v>19</v>
      </c>
      <c r="W4344" s="1" t="s">
        <v>25</v>
      </c>
      <c r="X4344" s="2">
        <f t="shared" ca="1" si="67"/>
        <v>45937</v>
      </c>
      <c r="Y4344" s="1">
        <f ca="1">ROUND(YEARFRAC(Merge1[[#This Row],[Join_Date]],Merge1[[#This Row],[Today]], 3),0)</f>
        <v>1</v>
      </c>
      <c r="Z4344" s="1" t="str" cm="1">
        <f t="array" aca="1" ref="Z4344" ca="1">_xlfn.IFS(
   Merge1[[#This Row],[Customer Tenure]]&lt;=2,"New",
   Merge1[[#This Row],[Customer Tenure]]&lt;=5,"Emerging",
  Merge1[[#This Row],[Customer Tenure]]&lt;9,"Established",
   TRUE,"Loyal"
)</f>
        <v>New</v>
      </c>
      <c r="AA4344" s="1" t="str" cm="1">
        <f t="array" ref="AA4344">_xlfn.IFS(Merge1[[#This Row],[Income]]&lt;=30000,"Low",Merge1[[#This Row],[Income]]&lt;=60000,"Medium",Merge1[[#This Row],[Income]]&lt;=100000,"High", Merge1[[#This Row],[Income]]&gt;100000," Premium")</f>
        <v xml:space="preserve"> Premium</v>
      </c>
      <c r="AB4344" s="1" t="str" cm="1">
        <f t="array" ref="AB4344">_xlfn.IFS(Merge1[[#This Row],[Age]]&lt;= 28,"Gen Z", Merge1[[#This Row],[Age]]&lt;=44,"Millennials", Merge1[[#This Row],[Age]]&lt;=60,"Gen X", Merge1[[#This Row],[Age]]&gt;60,"Baby Boomers")</f>
        <v>Millennials</v>
      </c>
      <c r="AC4344" s="1" t="str" cm="1">
        <f t="array" ref="AC4344">_xlfn.IFS(
    Merge1[[#This Row],[Balance]]&lt;=50000,"Low",
    Merge1[[#This Row],[Balance]]&lt;=200000,"Medium",
    Merge1[[#This Row],[Balance]]&gt;200000,"High"
)</f>
        <v>Medium</v>
      </c>
    </row>
    <row r="4345" spans="1:29" x14ac:dyDescent="0.25">
      <c r="A4345" s="1" t="s">
        <v>677</v>
      </c>
      <c r="B4345" s="1" t="s">
        <v>6074</v>
      </c>
      <c r="C4345" s="1" t="s">
        <v>5835</v>
      </c>
      <c r="D4345" s="2">
        <v>45779</v>
      </c>
      <c r="E4345">
        <v>84811</v>
      </c>
      <c r="F4345">
        <v>412</v>
      </c>
      <c r="G4345">
        <v>0</v>
      </c>
      <c r="H4345" s="1" t="s">
        <v>5833</v>
      </c>
      <c r="I4345" s="1" t="s">
        <v>6601</v>
      </c>
      <c r="J4345" s="1" t="s">
        <v>6245</v>
      </c>
      <c r="K4345">
        <v>70</v>
      </c>
      <c r="L4345" s="1" t="s">
        <v>6260</v>
      </c>
      <c r="M4345" s="1" t="s">
        <v>6251</v>
      </c>
      <c r="N4345">
        <v>116347</v>
      </c>
      <c r="O4345" s="1" t="s">
        <v>6243</v>
      </c>
      <c r="P4345" s="2">
        <v>42754</v>
      </c>
      <c r="Q4345" s="2">
        <v>45619</v>
      </c>
      <c r="R4345" s="1" t="s">
        <v>6887</v>
      </c>
      <c r="S4345" s="1" t="s">
        <v>6901</v>
      </c>
      <c r="T4345" s="1" t="s">
        <v>14</v>
      </c>
      <c r="U4345">
        <v>5428</v>
      </c>
      <c r="V4345" s="1" t="s">
        <v>24</v>
      </c>
      <c r="W4345" s="1" t="s">
        <v>25</v>
      </c>
      <c r="X4345" s="2">
        <f t="shared" ca="1" si="67"/>
        <v>45937</v>
      </c>
      <c r="Y4345" s="1">
        <f ca="1">ROUND(YEARFRAC(Merge1[[#This Row],[Join_Date]],Merge1[[#This Row],[Today]], 3),0)</f>
        <v>9</v>
      </c>
      <c r="Z4345" s="1" t="str" cm="1">
        <f t="array" aca="1" ref="Z4345" ca="1">_xlfn.IFS(
   Merge1[[#This Row],[Customer Tenure]]&lt;=2,"New",
   Merge1[[#This Row],[Customer Tenure]]&lt;=5,"Emerging",
  Merge1[[#This Row],[Customer Tenure]]&lt;9,"Established",
   TRUE,"Loyal"
)</f>
        <v>Loyal</v>
      </c>
      <c r="AA4345" s="1" t="str" cm="1">
        <f t="array" ref="AA4345">_xlfn.IFS(Merge1[[#This Row],[Income]]&lt;=30000,"Low",Merge1[[#This Row],[Income]]&lt;=60000,"Medium",Merge1[[#This Row],[Income]]&lt;=100000,"High", Merge1[[#This Row],[Income]]&gt;100000," Premium")</f>
        <v xml:space="preserve"> Premium</v>
      </c>
      <c r="AB4345" s="1" t="str" cm="1">
        <f t="array" ref="AB4345">_xlfn.IFS(Merge1[[#This Row],[Age]]&lt;= 28,"Gen Z", Merge1[[#This Row],[Age]]&lt;=44,"Millennials", Merge1[[#This Row],[Age]]&lt;=60,"Gen X", Merge1[[#This Row],[Age]]&gt;60,"Baby Boomers")</f>
        <v>Baby Boomers</v>
      </c>
      <c r="AC4345" s="1" t="str" cm="1">
        <f t="array" ref="AC4345">_xlfn.IFS(
    Merge1[[#This Row],[Balance]]&lt;=50000,"Low",
    Merge1[[#This Row],[Balance]]&lt;=200000,"Medium",
    Merge1[[#This Row],[Balance]]&gt;200000,"High"
)</f>
        <v>Medium</v>
      </c>
    </row>
    <row r="4346" spans="1:29" x14ac:dyDescent="0.25">
      <c r="A4346" s="1" t="s">
        <v>2570</v>
      </c>
      <c r="B4346" s="1" t="s">
        <v>5869</v>
      </c>
      <c r="C4346" s="1" t="s">
        <v>5835</v>
      </c>
      <c r="D4346" s="2">
        <v>43495</v>
      </c>
      <c r="E4346">
        <v>199886</v>
      </c>
      <c r="F4346">
        <v>490</v>
      </c>
      <c r="G4346">
        <v>0</v>
      </c>
      <c r="H4346" s="1" t="s">
        <v>5833</v>
      </c>
      <c r="I4346" s="1" t="s">
        <v>6398</v>
      </c>
      <c r="J4346" s="1" t="s">
        <v>6245</v>
      </c>
      <c r="K4346">
        <v>42</v>
      </c>
      <c r="L4346" s="1" t="s">
        <v>6260</v>
      </c>
      <c r="M4346" s="1" t="s">
        <v>6254</v>
      </c>
      <c r="N4346">
        <v>88344</v>
      </c>
      <c r="O4346" s="1" t="s">
        <v>6243</v>
      </c>
      <c r="P4346" s="2">
        <v>45720</v>
      </c>
      <c r="Q4346" s="2">
        <v>45287</v>
      </c>
      <c r="R4346" s="1" t="s">
        <v>6904</v>
      </c>
      <c r="S4346" s="1" t="s">
        <v>6905</v>
      </c>
      <c r="T4346" s="1" t="s">
        <v>23</v>
      </c>
      <c r="U4346">
        <v>6035</v>
      </c>
      <c r="V4346" s="1" t="s">
        <v>19</v>
      </c>
      <c r="W4346" s="1" t="s">
        <v>11</v>
      </c>
      <c r="X4346" s="2">
        <f t="shared" ca="1" si="67"/>
        <v>45937</v>
      </c>
      <c r="Y4346" s="1">
        <f ca="1">ROUND(YEARFRAC(Merge1[[#This Row],[Join_Date]],Merge1[[#This Row],[Today]], 3),0)</f>
        <v>1</v>
      </c>
      <c r="Z4346" s="1" t="str" cm="1">
        <f t="array" aca="1" ref="Z4346" ca="1">_xlfn.IFS(
   Merge1[[#This Row],[Customer Tenure]]&lt;=2,"New",
   Merge1[[#This Row],[Customer Tenure]]&lt;=5,"Emerging",
  Merge1[[#This Row],[Customer Tenure]]&lt;9,"Established",
   TRUE,"Loyal"
)</f>
        <v>New</v>
      </c>
      <c r="AA4346" s="1" t="str" cm="1">
        <f t="array" ref="AA4346">_xlfn.IFS(Merge1[[#This Row],[Income]]&lt;=30000,"Low",Merge1[[#This Row],[Income]]&lt;=60000,"Medium",Merge1[[#This Row],[Income]]&lt;=100000,"High", Merge1[[#This Row],[Income]]&gt;100000," Premium")</f>
        <v>High</v>
      </c>
      <c r="AB4346" s="1" t="str" cm="1">
        <f t="array" ref="AB4346">_xlfn.IFS(Merge1[[#This Row],[Age]]&lt;= 28,"Gen Z", Merge1[[#This Row],[Age]]&lt;=44,"Millennials", Merge1[[#This Row],[Age]]&lt;=60,"Gen X", Merge1[[#This Row],[Age]]&gt;60,"Baby Boomers")</f>
        <v>Millennials</v>
      </c>
      <c r="AC4346" s="1" t="str" cm="1">
        <f t="array" ref="AC4346">_xlfn.IFS(
    Merge1[[#This Row],[Balance]]&lt;=50000,"Low",
    Merge1[[#This Row],[Balance]]&lt;=200000,"Medium",
    Merge1[[#This Row],[Balance]]&gt;200000,"High"
)</f>
        <v>Medium</v>
      </c>
    </row>
    <row r="4347" spans="1:29" x14ac:dyDescent="0.25">
      <c r="A4347" s="1" t="s">
        <v>4149</v>
      </c>
      <c r="B4347" s="1" t="s">
        <v>6092</v>
      </c>
      <c r="C4347" s="1" t="s">
        <v>5842</v>
      </c>
      <c r="D4347" s="2">
        <v>42334</v>
      </c>
      <c r="E4347">
        <v>197097</v>
      </c>
      <c r="F4347">
        <v>692</v>
      </c>
      <c r="G4347">
        <v>96288</v>
      </c>
      <c r="H4347" s="1" t="s">
        <v>5833</v>
      </c>
      <c r="I4347" s="1" t="s">
        <v>6761</v>
      </c>
      <c r="J4347" s="1" t="s">
        <v>6245</v>
      </c>
      <c r="K4347">
        <v>55</v>
      </c>
      <c r="L4347" s="1" t="s">
        <v>6241</v>
      </c>
      <c r="M4347" s="1" t="s">
        <v>6242</v>
      </c>
      <c r="N4347">
        <v>46916</v>
      </c>
      <c r="O4347" s="1" t="s">
        <v>6248</v>
      </c>
      <c r="P4347" s="2">
        <v>45608</v>
      </c>
      <c r="Q4347" s="2">
        <v>45835</v>
      </c>
      <c r="R4347" s="1" t="s">
        <v>6883</v>
      </c>
      <c r="S4347" s="1" t="s">
        <v>6910</v>
      </c>
      <c r="T4347" s="1" t="s">
        <v>9</v>
      </c>
      <c r="U4347">
        <v>4947</v>
      </c>
      <c r="V4347" s="1" t="s">
        <v>10</v>
      </c>
      <c r="W4347" s="1" t="s">
        <v>29</v>
      </c>
      <c r="X4347" s="2">
        <f t="shared" ca="1" si="67"/>
        <v>45937</v>
      </c>
      <c r="Y4347" s="1">
        <f ca="1">ROUND(YEARFRAC(Merge1[[#This Row],[Join_Date]],Merge1[[#This Row],[Today]], 3),0)</f>
        <v>1</v>
      </c>
      <c r="Z4347" s="1" t="str" cm="1">
        <f t="array" aca="1" ref="Z4347" ca="1">_xlfn.IFS(
   Merge1[[#This Row],[Customer Tenure]]&lt;=2,"New",
   Merge1[[#This Row],[Customer Tenure]]&lt;=5,"Emerging",
  Merge1[[#This Row],[Customer Tenure]]&lt;9,"Established",
   TRUE,"Loyal"
)</f>
        <v>New</v>
      </c>
      <c r="AA4347" s="1" t="str" cm="1">
        <f t="array" ref="AA4347">_xlfn.IFS(Merge1[[#This Row],[Income]]&lt;=30000,"Low",Merge1[[#This Row],[Income]]&lt;=60000,"Medium",Merge1[[#This Row],[Income]]&lt;=100000,"High", Merge1[[#This Row],[Income]]&gt;100000," Premium")</f>
        <v>Medium</v>
      </c>
      <c r="AB4347" s="1" t="str" cm="1">
        <f t="array" ref="AB4347">_xlfn.IFS(Merge1[[#This Row],[Age]]&lt;= 28,"Gen Z", Merge1[[#This Row],[Age]]&lt;=44,"Millennials", Merge1[[#This Row],[Age]]&lt;=60,"Gen X", Merge1[[#This Row],[Age]]&gt;60,"Baby Boomers")</f>
        <v>Gen X</v>
      </c>
      <c r="AC4347" s="1" t="str" cm="1">
        <f t="array" ref="AC4347">_xlfn.IFS(
    Merge1[[#This Row],[Balance]]&lt;=50000,"Low",
    Merge1[[#This Row],[Balance]]&lt;=200000,"Medium",
    Merge1[[#This Row],[Balance]]&gt;200000,"High"
)</f>
        <v>Medium</v>
      </c>
    </row>
    <row r="4348" spans="1:29" x14ac:dyDescent="0.25">
      <c r="A4348" s="1" t="s">
        <v>1832</v>
      </c>
      <c r="B4348" s="1" t="s">
        <v>5864</v>
      </c>
      <c r="C4348" s="1" t="s">
        <v>5832</v>
      </c>
      <c r="D4348" s="2">
        <v>43955</v>
      </c>
      <c r="E4348">
        <v>101948</v>
      </c>
      <c r="F4348">
        <v>569</v>
      </c>
      <c r="G4348">
        <v>335724</v>
      </c>
      <c r="H4348" s="1" t="s">
        <v>5833</v>
      </c>
      <c r="I4348" s="1" t="s">
        <v>6564</v>
      </c>
      <c r="J4348" s="1" t="s">
        <v>6245</v>
      </c>
      <c r="K4348">
        <v>29</v>
      </c>
      <c r="L4348" s="1" t="s">
        <v>6241</v>
      </c>
      <c r="M4348" s="1" t="s">
        <v>6251</v>
      </c>
      <c r="N4348">
        <v>124101</v>
      </c>
      <c r="O4348" s="1" t="s">
        <v>6248</v>
      </c>
      <c r="P4348" s="2">
        <v>45422</v>
      </c>
      <c r="Q4348" s="2">
        <v>45383</v>
      </c>
      <c r="R4348" s="1" t="s">
        <v>6893</v>
      </c>
      <c r="S4348" s="1" t="s">
        <v>6911</v>
      </c>
      <c r="T4348" s="1" t="s">
        <v>9</v>
      </c>
      <c r="U4348">
        <v>9962</v>
      </c>
      <c r="V4348" s="1" t="s">
        <v>15</v>
      </c>
      <c r="W4348" s="1" t="s">
        <v>55</v>
      </c>
      <c r="X4348" s="2">
        <f t="shared" ca="1" si="67"/>
        <v>45937</v>
      </c>
      <c r="Y4348" s="1">
        <f ca="1">ROUND(YEARFRAC(Merge1[[#This Row],[Join_Date]],Merge1[[#This Row],[Today]], 3),0)</f>
        <v>1</v>
      </c>
      <c r="Z4348" s="1" t="str" cm="1">
        <f t="array" aca="1" ref="Z4348" ca="1">_xlfn.IFS(
   Merge1[[#This Row],[Customer Tenure]]&lt;=2,"New",
   Merge1[[#This Row],[Customer Tenure]]&lt;=5,"Emerging",
  Merge1[[#This Row],[Customer Tenure]]&lt;9,"Established",
   TRUE,"Loyal"
)</f>
        <v>New</v>
      </c>
      <c r="AA4348" s="1" t="str" cm="1">
        <f t="array" ref="AA4348">_xlfn.IFS(Merge1[[#This Row],[Income]]&lt;=30000,"Low",Merge1[[#This Row],[Income]]&lt;=60000,"Medium",Merge1[[#This Row],[Income]]&lt;=100000,"High", Merge1[[#This Row],[Income]]&gt;100000," Premium")</f>
        <v xml:space="preserve"> Premium</v>
      </c>
      <c r="AB4348" s="1" t="str" cm="1">
        <f t="array" ref="AB4348">_xlfn.IFS(Merge1[[#This Row],[Age]]&lt;= 28,"Gen Z", Merge1[[#This Row],[Age]]&lt;=44,"Millennials", Merge1[[#This Row],[Age]]&lt;=60,"Gen X", Merge1[[#This Row],[Age]]&gt;60,"Baby Boomers")</f>
        <v>Millennials</v>
      </c>
      <c r="AC4348" s="1" t="str" cm="1">
        <f t="array" ref="AC4348">_xlfn.IFS(
    Merge1[[#This Row],[Balance]]&lt;=50000,"Low",
    Merge1[[#This Row],[Balance]]&lt;=200000,"Medium",
    Merge1[[#This Row],[Balance]]&gt;200000,"High"
)</f>
        <v>Medium</v>
      </c>
    </row>
    <row r="4349" spans="1:29" x14ac:dyDescent="0.25">
      <c r="A4349" s="1" t="s">
        <v>1565</v>
      </c>
      <c r="B4349" s="1" t="s">
        <v>6222</v>
      </c>
      <c r="C4349" s="1" t="s">
        <v>5832</v>
      </c>
      <c r="D4349" s="2">
        <v>44686</v>
      </c>
      <c r="E4349">
        <v>190359</v>
      </c>
      <c r="F4349">
        <v>567</v>
      </c>
      <c r="G4349">
        <v>0</v>
      </c>
      <c r="H4349" s="1" t="s">
        <v>5833</v>
      </c>
      <c r="I4349" s="1" t="s">
        <v>6770</v>
      </c>
      <c r="J4349" s="1" t="s">
        <v>6245</v>
      </c>
      <c r="K4349">
        <v>43</v>
      </c>
      <c r="L4349" s="1" t="s">
        <v>6246</v>
      </c>
      <c r="M4349" s="1" t="s">
        <v>6247</v>
      </c>
      <c r="N4349">
        <v>55046</v>
      </c>
      <c r="O4349" s="1" t="s">
        <v>6243</v>
      </c>
      <c r="P4349" s="2">
        <v>44313</v>
      </c>
      <c r="Q4349" s="2">
        <v>45686</v>
      </c>
      <c r="R4349" s="1" t="s">
        <v>6902</v>
      </c>
      <c r="S4349" s="1" t="s">
        <v>6908</v>
      </c>
      <c r="T4349" s="1" t="s">
        <v>23</v>
      </c>
      <c r="U4349">
        <v>3607</v>
      </c>
      <c r="V4349" s="1" t="s">
        <v>24</v>
      </c>
      <c r="W4349" s="1" t="s">
        <v>40</v>
      </c>
      <c r="X4349" s="2">
        <f t="shared" ca="1" si="67"/>
        <v>45937</v>
      </c>
      <c r="Y4349" s="1">
        <f ca="1">ROUND(YEARFRAC(Merge1[[#This Row],[Join_Date]],Merge1[[#This Row],[Today]], 3),0)</f>
        <v>4</v>
      </c>
      <c r="Z4349" s="1" t="str" cm="1">
        <f t="array" aca="1" ref="Z4349" ca="1">_xlfn.IFS(
   Merge1[[#This Row],[Customer Tenure]]&lt;=2,"New",
   Merge1[[#This Row],[Customer Tenure]]&lt;=5,"Emerging",
  Merge1[[#This Row],[Customer Tenure]]&lt;9,"Established",
   TRUE,"Loyal"
)</f>
        <v>Emerging</v>
      </c>
      <c r="AA4349" s="1" t="str" cm="1">
        <f t="array" ref="AA4349">_xlfn.IFS(Merge1[[#This Row],[Income]]&lt;=30000,"Low",Merge1[[#This Row],[Income]]&lt;=60000,"Medium",Merge1[[#This Row],[Income]]&lt;=100000,"High", Merge1[[#This Row],[Income]]&gt;100000," Premium")</f>
        <v>Medium</v>
      </c>
      <c r="AB4349" s="1" t="str" cm="1">
        <f t="array" ref="AB4349">_xlfn.IFS(Merge1[[#This Row],[Age]]&lt;= 28,"Gen Z", Merge1[[#This Row],[Age]]&lt;=44,"Millennials", Merge1[[#This Row],[Age]]&lt;=60,"Gen X", Merge1[[#This Row],[Age]]&gt;60,"Baby Boomers")</f>
        <v>Millennials</v>
      </c>
      <c r="AC4349" s="1" t="str" cm="1">
        <f t="array" ref="AC4349">_xlfn.IFS(
    Merge1[[#This Row],[Balance]]&lt;=50000,"Low",
    Merge1[[#This Row],[Balance]]&lt;=200000,"Medium",
    Merge1[[#This Row],[Balance]]&gt;200000,"High"
)</f>
        <v>Medium</v>
      </c>
    </row>
    <row r="4350" spans="1:29" x14ac:dyDescent="0.25">
      <c r="A4350" s="1" t="s">
        <v>565</v>
      </c>
      <c r="B4350" s="1" t="s">
        <v>6007</v>
      </c>
      <c r="C4350" s="1" t="s">
        <v>5835</v>
      </c>
      <c r="D4350" s="2">
        <v>42337</v>
      </c>
      <c r="E4350">
        <v>327192</v>
      </c>
      <c r="F4350">
        <v>770</v>
      </c>
      <c r="G4350">
        <v>0</v>
      </c>
      <c r="H4350" s="1" t="s">
        <v>5833</v>
      </c>
      <c r="I4350" s="1" t="s">
        <v>6337</v>
      </c>
      <c r="J4350" s="1" t="s">
        <v>6240</v>
      </c>
      <c r="K4350">
        <v>39</v>
      </c>
      <c r="L4350" s="1" t="s">
        <v>6246</v>
      </c>
      <c r="M4350" s="1" t="s">
        <v>6242</v>
      </c>
      <c r="N4350">
        <v>49192</v>
      </c>
      <c r="O4350" s="1" t="s">
        <v>6243</v>
      </c>
      <c r="P4350" s="2">
        <v>44119</v>
      </c>
      <c r="Q4350" s="2">
        <v>45675</v>
      </c>
      <c r="R4350" s="1" t="s">
        <v>6902</v>
      </c>
      <c r="S4350" s="1" t="s">
        <v>6908</v>
      </c>
      <c r="T4350" s="1" t="s">
        <v>28</v>
      </c>
      <c r="U4350">
        <v>1388</v>
      </c>
      <c r="V4350" s="1" t="s">
        <v>10</v>
      </c>
      <c r="W4350" s="1" t="s">
        <v>50</v>
      </c>
      <c r="X4350" s="2">
        <f t="shared" ca="1" si="67"/>
        <v>45937</v>
      </c>
      <c r="Y4350" s="1">
        <f ca="1">ROUND(YEARFRAC(Merge1[[#This Row],[Join_Date]],Merge1[[#This Row],[Today]], 3),0)</f>
        <v>5</v>
      </c>
      <c r="Z4350" s="1" t="str" cm="1">
        <f t="array" aca="1" ref="Z4350" ca="1">_xlfn.IFS(
   Merge1[[#This Row],[Customer Tenure]]&lt;=2,"New",
   Merge1[[#This Row],[Customer Tenure]]&lt;=5,"Emerging",
  Merge1[[#This Row],[Customer Tenure]]&lt;9,"Established",
   TRUE,"Loyal"
)</f>
        <v>Emerging</v>
      </c>
      <c r="AA4350" s="1" t="str" cm="1">
        <f t="array" ref="AA4350">_xlfn.IFS(Merge1[[#This Row],[Income]]&lt;=30000,"Low",Merge1[[#This Row],[Income]]&lt;=60000,"Medium",Merge1[[#This Row],[Income]]&lt;=100000,"High", Merge1[[#This Row],[Income]]&gt;100000," Premium")</f>
        <v>Medium</v>
      </c>
      <c r="AB4350" s="1" t="str" cm="1">
        <f t="array" ref="AB4350">_xlfn.IFS(Merge1[[#This Row],[Age]]&lt;= 28,"Gen Z", Merge1[[#This Row],[Age]]&lt;=44,"Millennials", Merge1[[#This Row],[Age]]&lt;=60,"Gen X", Merge1[[#This Row],[Age]]&gt;60,"Baby Boomers")</f>
        <v>Millennials</v>
      </c>
      <c r="AC4350" s="1" t="str" cm="1">
        <f t="array" ref="AC4350">_xlfn.IFS(
    Merge1[[#This Row],[Balance]]&lt;=50000,"Low",
    Merge1[[#This Row],[Balance]]&lt;=200000,"Medium",
    Merge1[[#This Row],[Balance]]&gt;200000,"High"
)</f>
        <v>High</v>
      </c>
    </row>
    <row r="4351" spans="1:29" x14ac:dyDescent="0.25">
      <c r="A4351" s="1" t="s">
        <v>124</v>
      </c>
      <c r="B4351" s="1" t="s">
        <v>5885</v>
      </c>
      <c r="C4351" s="1" t="s">
        <v>5842</v>
      </c>
      <c r="D4351" s="2">
        <v>43028</v>
      </c>
      <c r="E4351">
        <v>149524</v>
      </c>
      <c r="F4351">
        <v>476</v>
      </c>
      <c r="G4351">
        <v>0</v>
      </c>
      <c r="H4351" s="1" t="s">
        <v>5833</v>
      </c>
      <c r="I4351" s="1" t="s">
        <v>6366</v>
      </c>
      <c r="J4351" s="1" t="s">
        <v>6245</v>
      </c>
      <c r="K4351">
        <v>57</v>
      </c>
      <c r="L4351" s="1" t="s">
        <v>6246</v>
      </c>
      <c r="M4351" s="1" t="s">
        <v>6257</v>
      </c>
      <c r="N4351">
        <v>160588</v>
      </c>
      <c r="O4351" s="1" t="s">
        <v>6243</v>
      </c>
      <c r="P4351" s="2">
        <v>42239</v>
      </c>
      <c r="Q4351" s="2">
        <v>45273</v>
      </c>
      <c r="R4351" s="1" t="s">
        <v>6904</v>
      </c>
      <c r="S4351" s="1" t="s">
        <v>6905</v>
      </c>
      <c r="T4351" s="1" t="s">
        <v>9</v>
      </c>
      <c r="U4351">
        <v>630</v>
      </c>
      <c r="V4351" s="1" t="s">
        <v>10</v>
      </c>
      <c r="W4351" s="1" t="s">
        <v>55</v>
      </c>
      <c r="X4351" s="2">
        <f t="shared" ca="1" si="67"/>
        <v>45937</v>
      </c>
      <c r="Y4351" s="1">
        <f ca="1">ROUND(YEARFRAC(Merge1[[#This Row],[Join_Date]],Merge1[[#This Row],[Today]], 3),0)</f>
        <v>10</v>
      </c>
      <c r="Z4351" s="1" t="str" cm="1">
        <f t="array" aca="1" ref="Z4351" ca="1">_xlfn.IFS(
   Merge1[[#This Row],[Customer Tenure]]&lt;=2,"New",
   Merge1[[#This Row],[Customer Tenure]]&lt;=5,"Emerging",
  Merge1[[#This Row],[Customer Tenure]]&lt;9,"Established",
   TRUE,"Loyal"
)</f>
        <v>Loyal</v>
      </c>
      <c r="AA4351" s="1" t="str" cm="1">
        <f t="array" ref="AA4351">_xlfn.IFS(Merge1[[#This Row],[Income]]&lt;=30000,"Low",Merge1[[#This Row],[Income]]&lt;=60000,"Medium",Merge1[[#This Row],[Income]]&lt;=100000,"High", Merge1[[#This Row],[Income]]&gt;100000," Premium")</f>
        <v xml:space="preserve"> Premium</v>
      </c>
      <c r="AB4351" s="1" t="str" cm="1">
        <f t="array" ref="AB4351">_xlfn.IFS(Merge1[[#This Row],[Age]]&lt;= 28,"Gen Z", Merge1[[#This Row],[Age]]&lt;=44,"Millennials", Merge1[[#This Row],[Age]]&lt;=60,"Gen X", Merge1[[#This Row],[Age]]&gt;60,"Baby Boomers")</f>
        <v>Gen X</v>
      </c>
      <c r="AC4351" s="1" t="str" cm="1">
        <f t="array" ref="AC4351">_xlfn.IFS(
    Merge1[[#This Row],[Balance]]&lt;=50000,"Low",
    Merge1[[#This Row],[Balance]]&lt;=200000,"Medium",
    Merge1[[#This Row],[Balance]]&gt;200000,"High"
)</f>
        <v>Medium</v>
      </c>
    </row>
    <row r="4352" spans="1:29" x14ac:dyDescent="0.25">
      <c r="A4352" s="1" t="s">
        <v>284</v>
      </c>
      <c r="B4352" s="1" t="s">
        <v>6225</v>
      </c>
      <c r="C4352" s="1" t="s">
        <v>5842</v>
      </c>
      <c r="D4352" s="2">
        <v>45855</v>
      </c>
      <c r="E4352">
        <v>121015</v>
      </c>
      <c r="F4352">
        <v>841</v>
      </c>
      <c r="G4352">
        <v>62241</v>
      </c>
      <c r="H4352" s="1" t="s">
        <v>5833</v>
      </c>
      <c r="I4352" s="1" t="s">
        <v>6573</v>
      </c>
      <c r="J4352" s="1" t="s">
        <v>6245</v>
      </c>
      <c r="K4352">
        <v>58</v>
      </c>
      <c r="L4352" s="1" t="s">
        <v>6246</v>
      </c>
      <c r="M4352" s="1" t="s">
        <v>6242</v>
      </c>
      <c r="N4352">
        <v>102503</v>
      </c>
      <c r="O4352" s="1" t="s">
        <v>6243</v>
      </c>
      <c r="P4352" s="2">
        <v>45819</v>
      </c>
      <c r="Q4352" s="2">
        <v>45221</v>
      </c>
      <c r="R4352" s="1" t="s">
        <v>6912</v>
      </c>
      <c r="S4352" s="1" t="s">
        <v>6913</v>
      </c>
      <c r="T4352" s="1" t="s">
        <v>9</v>
      </c>
      <c r="U4352">
        <v>939</v>
      </c>
      <c r="V4352" s="1" t="s">
        <v>19</v>
      </c>
      <c r="W4352" s="1" t="s">
        <v>11</v>
      </c>
      <c r="X4352" s="2">
        <f t="shared" ca="1" si="67"/>
        <v>45937</v>
      </c>
      <c r="Y4352" s="1">
        <f ca="1">ROUND(YEARFRAC(Merge1[[#This Row],[Join_Date]],Merge1[[#This Row],[Today]], 3),0)</f>
        <v>0</v>
      </c>
      <c r="Z4352" s="1" t="str" cm="1">
        <f t="array" aca="1" ref="Z4352" ca="1">_xlfn.IFS(
   Merge1[[#This Row],[Customer Tenure]]&lt;=2,"New",
   Merge1[[#This Row],[Customer Tenure]]&lt;=5,"Emerging",
  Merge1[[#This Row],[Customer Tenure]]&lt;9,"Established",
   TRUE,"Loyal"
)</f>
        <v>New</v>
      </c>
      <c r="AA4352" s="1" t="str" cm="1">
        <f t="array" ref="AA4352">_xlfn.IFS(Merge1[[#This Row],[Income]]&lt;=30000,"Low",Merge1[[#This Row],[Income]]&lt;=60000,"Medium",Merge1[[#This Row],[Income]]&lt;=100000,"High", Merge1[[#This Row],[Income]]&gt;100000," Premium")</f>
        <v xml:space="preserve"> Premium</v>
      </c>
      <c r="AB4352" s="1" t="str" cm="1">
        <f t="array" ref="AB4352">_xlfn.IFS(Merge1[[#This Row],[Age]]&lt;= 28,"Gen Z", Merge1[[#This Row],[Age]]&lt;=44,"Millennials", Merge1[[#This Row],[Age]]&lt;=60,"Gen X", Merge1[[#This Row],[Age]]&gt;60,"Baby Boomers")</f>
        <v>Gen X</v>
      </c>
      <c r="AC4352" s="1" t="str" cm="1">
        <f t="array" ref="AC4352">_xlfn.IFS(
    Merge1[[#This Row],[Balance]]&lt;=50000,"Low",
    Merge1[[#This Row],[Balance]]&lt;=200000,"Medium",
    Merge1[[#This Row],[Balance]]&gt;200000,"High"
)</f>
        <v>Medium</v>
      </c>
    </row>
    <row r="4353" spans="1:29" x14ac:dyDescent="0.25">
      <c r="A4353" s="1" t="s">
        <v>794</v>
      </c>
      <c r="B4353" s="1" t="s">
        <v>6028</v>
      </c>
      <c r="C4353" s="1" t="s">
        <v>5842</v>
      </c>
      <c r="D4353" s="2">
        <v>42667</v>
      </c>
      <c r="E4353">
        <v>35931</v>
      </c>
      <c r="F4353">
        <v>305</v>
      </c>
      <c r="G4353">
        <v>0</v>
      </c>
      <c r="H4353" s="1" t="s">
        <v>5833</v>
      </c>
      <c r="I4353" s="1" t="s">
        <v>6298</v>
      </c>
      <c r="J4353" s="1" t="s">
        <v>6240</v>
      </c>
      <c r="K4353">
        <v>56</v>
      </c>
      <c r="L4353" s="1" t="s">
        <v>6241</v>
      </c>
      <c r="M4353" s="1" t="s">
        <v>6266</v>
      </c>
      <c r="N4353">
        <v>93781</v>
      </c>
      <c r="O4353" s="1" t="s">
        <v>6248</v>
      </c>
      <c r="P4353" s="2">
        <v>42565</v>
      </c>
      <c r="Q4353" s="2">
        <v>45584</v>
      </c>
      <c r="R4353" s="1" t="s">
        <v>6912</v>
      </c>
      <c r="S4353" s="1" t="s">
        <v>6917</v>
      </c>
      <c r="T4353" s="1" t="s">
        <v>23</v>
      </c>
      <c r="U4353">
        <v>6554</v>
      </c>
      <c r="V4353" s="1" t="s">
        <v>15</v>
      </c>
      <c r="W4353" s="1" t="s">
        <v>20</v>
      </c>
      <c r="X4353" s="2">
        <f t="shared" ca="1" si="67"/>
        <v>45937</v>
      </c>
      <c r="Y4353" s="1">
        <f ca="1">ROUND(YEARFRAC(Merge1[[#This Row],[Join_Date]],Merge1[[#This Row],[Today]], 3),0)</f>
        <v>9</v>
      </c>
      <c r="Z4353" s="1" t="str" cm="1">
        <f t="array" aca="1" ref="Z4353" ca="1">_xlfn.IFS(
   Merge1[[#This Row],[Customer Tenure]]&lt;=2,"New",
   Merge1[[#This Row],[Customer Tenure]]&lt;=5,"Emerging",
  Merge1[[#This Row],[Customer Tenure]]&lt;9,"Established",
   TRUE,"Loyal"
)</f>
        <v>Loyal</v>
      </c>
      <c r="AA4353" s="1" t="str" cm="1">
        <f t="array" ref="AA4353">_xlfn.IFS(Merge1[[#This Row],[Income]]&lt;=30000,"Low",Merge1[[#This Row],[Income]]&lt;=60000,"Medium",Merge1[[#This Row],[Income]]&lt;=100000,"High", Merge1[[#This Row],[Income]]&gt;100000," Premium")</f>
        <v>High</v>
      </c>
      <c r="AB4353" s="1" t="str" cm="1">
        <f t="array" ref="AB4353">_xlfn.IFS(Merge1[[#This Row],[Age]]&lt;= 28,"Gen Z", Merge1[[#This Row],[Age]]&lt;=44,"Millennials", Merge1[[#This Row],[Age]]&lt;=60,"Gen X", Merge1[[#This Row],[Age]]&gt;60,"Baby Boomers")</f>
        <v>Gen X</v>
      </c>
      <c r="AC4353" s="1" t="str" cm="1">
        <f t="array" ref="AC4353">_xlfn.IFS(
    Merge1[[#This Row],[Balance]]&lt;=50000,"Low",
    Merge1[[#This Row],[Balance]]&lt;=200000,"Medium",
    Merge1[[#This Row],[Balance]]&gt;200000,"High"
)</f>
        <v>Low</v>
      </c>
    </row>
    <row r="4354" spans="1:29" x14ac:dyDescent="0.25">
      <c r="A4354" s="1" t="s">
        <v>3799</v>
      </c>
      <c r="B4354" s="1" t="s">
        <v>6032</v>
      </c>
      <c r="C4354" s="1" t="s">
        <v>5835</v>
      </c>
      <c r="D4354" s="2">
        <v>43996</v>
      </c>
      <c r="E4354">
        <v>6859</v>
      </c>
      <c r="F4354">
        <v>793</v>
      </c>
      <c r="G4354">
        <v>0</v>
      </c>
      <c r="H4354" s="1" t="s">
        <v>5833</v>
      </c>
      <c r="I4354" s="1" t="s">
        <v>6713</v>
      </c>
      <c r="J4354" s="1" t="s">
        <v>6245</v>
      </c>
      <c r="K4354">
        <v>55</v>
      </c>
      <c r="L4354" s="1" t="s">
        <v>6256</v>
      </c>
      <c r="M4354" s="1" t="s">
        <v>6251</v>
      </c>
      <c r="N4354">
        <v>152028</v>
      </c>
      <c r="O4354" s="1" t="s">
        <v>6243</v>
      </c>
      <c r="P4354" s="2">
        <v>44745</v>
      </c>
      <c r="Q4354" s="2">
        <v>45575</v>
      </c>
      <c r="R4354" s="1" t="s">
        <v>6912</v>
      </c>
      <c r="S4354" s="1" t="s">
        <v>6917</v>
      </c>
      <c r="T4354" s="1" t="s">
        <v>9</v>
      </c>
      <c r="U4354">
        <v>7582</v>
      </c>
      <c r="V4354" s="1" t="s">
        <v>10</v>
      </c>
      <c r="W4354" s="1" t="s">
        <v>50</v>
      </c>
      <c r="X4354" s="2">
        <f t="shared" ref="X4354:X4417" ca="1" si="68">TODAY()</f>
        <v>45937</v>
      </c>
      <c r="Y4354" s="1">
        <f ca="1">ROUND(YEARFRAC(Merge1[[#This Row],[Join_Date]],Merge1[[#This Row],[Today]], 3),0)</f>
        <v>3</v>
      </c>
      <c r="Z4354" s="1" t="str" cm="1">
        <f t="array" aca="1" ref="Z4354" ca="1">_xlfn.IFS(
   Merge1[[#This Row],[Customer Tenure]]&lt;=2,"New",
   Merge1[[#This Row],[Customer Tenure]]&lt;=5,"Emerging",
  Merge1[[#This Row],[Customer Tenure]]&lt;9,"Established",
   TRUE,"Loyal"
)</f>
        <v>Emerging</v>
      </c>
      <c r="AA4354" s="1" t="str" cm="1">
        <f t="array" ref="AA4354">_xlfn.IFS(Merge1[[#This Row],[Income]]&lt;=30000,"Low",Merge1[[#This Row],[Income]]&lt;=60000,"Medium",Merge1[[#This Row],[Income]]&lt;=100000,"High", Merge1[[#This Row],[Income]]&gt;100000," Premium")</f>
        <v xml:space="preserve"> Premium</v>
      </c>
      <c r="AB4354" s="1" t="str" cm="1">
        <f t="array" ref="AB4354">_xlfn.IFS(Merge1[[#This Row],[Age]]&lt;= 28,"Gen Z", Merge1[[#This Row],[Age]]&lt;=44,"Millennials", Merge1[[#This Row],[Age]]&lt;=60,"Gen X", Merge1[[#This Row],[Age]]&gt;60,"Baby Boomers")</f>
        <v>Gen X</v>
      </c>
      <c r="AC4354" s="1" t="str" cm="1">
        <f t="array" ref="AC4354">_xlfn.IFS(
    Merge1[[#This Row],[Balance]]&lt;=50000,"Low",
    Merge1[[#This Row],[Balance]]&lt;=200000,"Medium",
    Merge1[[#This Row],[Balance]]&gt;200000,"High"
)</f>
        <v>Low</v>
      </c>
    </row>
    <row r="4355" spans="1:29" x14ac:dyDescent="0.25">
      <c r="A4355" s="1" t="s">
        <v>164</v>
      </c>
      <c r="B4355" s="1" t="s">
        <v>5904</v>
      </c>
      <c r="C4355" s="1" t="s">
        <v>5835</v>
      </c>
      <c r="D4355" s="2">
        <v>43170</v>
      </c>
      <c r="E4355">
        <v>276531</v>
      </c>
      <c r="F4355">
        <v>773</v>
      </c>
      <c r="G4355">
        <v>0</v>
      </c>
      <c r="H4355" s="1" t="s">
        <v>5833</v>
      </c>
      <c r="I4355" s="1" t="s">
        <v>6629</v>
      </c>
      <c r="J4355" s="1" t="s">
        <v>6240</v>
      </c>
      <c r="K4355">
        <v>22</v>
      </c>
      <c r="L4355" s="1" t="s">
        <v>6260</v>
      </c>
      <c r="M4355" s="1" t="s">
        <v>6262</v>
      </c>
      <c r="N4355">
        <v>95897</v>
      </c>
      <c r="O4355" s="1" t="s">
        <v>6243</v>
      </c>
      <c r="P4355" s="2">
        <v>44473</v>
      </c>
      <c r="Q4355" s="2">
        <v>45422</v>
      </c>
      <c r="R4355" s="1" t="s">
        <v>6906</v>
      </c>
      <c r="S4355" s="1" t="s">
        <v>6918</v>
      </c>
      <c r="T4355" s="1" t="s">
        <v>14</v>
      </c>
      <c r="U4355">
        <v>5836</v>
      </c>
      <c r="V4355" s="1" t="s">
        <v>19</v>
      </c>
      <c r="W4355" s="1" t="s">
        <v>55</v>
      </c>
      <c r="X4355" s="2">
        <f t="shared" ca="1" si="68"/>
        <v>45937</v>
      </c>
      <c r="Y4355" s="1">
        <f ca="1">ROUND(YEARFRAC(Merge1[[#This Row],[Join_Date]],Merge1[[#This Row],[Today]], 3),0)</f>
        <v>4</v>
      </c>
      <c r="Z4355" s="1" t="str" cm="1">
        <f t="array" aca="1" ref="Z4355" ca="1">_xlfn.IFS(
   Merge1[[#This Row],[Customer Tenure]]&lt;=2,"New",
   Merge1[[#This Row],[Customer Tenure]]&lt;=5,"Emerging",
  Merge1[[#This Row],[Customer Tenure]]&lt;9,"Established",
   TRUE,"Loyal"
)</f>
        <v>Emerging</v>
      </c>
      <c r="AA4355" s="1" t="str" cm="1">
        <f t="array" ref="AA4355">_xlfn.IFS(Merge1[[#This Row],[Income]]&lt;=30000,"Low",Merge1[[#This Row],[Income]]&lt;=60000,"Medium",Merge1[[#This Row],[Income]]&lt;=100000,"High", Merge1[[#This Row],[Income]]&gt;100000," Premium")</f>
        <v>High</v>
      </c>
      <c r="AB4355" s="1" t="str" cm="1">
        <f t="array" ref="AB4355">_xlfn.IFS(Merge1[[#This Row],[Age]]&lt;= 28,"Gen Z", Merge1[[#This Row],[Age]]&lt;=44,"Millennials", Merge1[[#This Row],[Age]]&lt;=60,"Gen X", Merge1[[#This Row],[Age]]&gt;60,"Baby Boomers")</f>
        <v>Gen Z</v>
      </c>
      <c r="AC4355" s="1" t="str" cm="1">
        <f t="array" ref="AC4355">_xlfn.IFS(
    Merge1[[#This Row],[Balance]]&lt;=50000,"Low",
    Merge1[[#This Row],[Balance]]&lt;=200000,"Medium",
    Merge1[[#This Row],[Balance]]&gt;200000,"High"
)</f>
        <v>High</v>
      </c>
    </row>
    <row r="4356" spans="1:29" x14ac:dyDescent="0.25">
      <c r="A4356" s="1" t="s">
        <v>1351</v>
      </c>
      <c r="B4356" s="1" t="s">
        <v>6151</v>
      </c>
      <c r="C4356" s="1" t="s">
        <v>5835</v>
      </c>
      <c r="D4356" s="2">
        <v>43979</v>
      </c>
      <c r="E4356">
        <v>64286</v>
      </c>
      <c r="F4356">
        <v>486</v>
      </c>
      <c r="G4356">
        <v>0</v>
      </c>
      <c r="H4356" s="1" t="s">
        <v>5860</v>
      </c>
      <c r="I4356" s="1" t="s">
        <v>6530</v>
      </c>
      <c r="J4356" s="1" t="s">
        <v>6245</v>
      </c>
      <c r="K4356">
        <v>62</v>
      </c>
      <c r="L4356" s="1" t="s">
        <v>6260</v>
      </c>
      <c r="M4356" s="1" t="s">
        <v>6247</v>
      </c>
      <c r="N4356">
        <v>105530</v>
      </c>
      <c r="O4356" s="1" t="s">
        <v>6252</v>
      </c>
      <c r="P4356" s="2">
        <v>43070</v>
      </c>
      <c r="Q4356" s="2">
        <v>45408</v>
      </c>
      <c r="R4356" s="1" t="s">
        <v>6893</v>
      </c>
      <c r="S4356" s="1" t="s">
        <v>6911</v>
      </c>
      <c r="T4356" s="1" t="s">
        <v>14</v>
      </c>
      <c r="U4356">
        <v>984</v>
      </c>
      <c r="V4356" s="1" t="s">
        <v>24</v>
      </c>
      <c r="W4356" s="1" t="s">
        <v>106</v>
      </c>
      <c r="X4356" s="2">
        <f t="shared" ca="1" si="68"/>
        <v>45937</v>
      </c>
      <c r="Y4356" s="1">
        <f ca="1">ROUND(YEARFRAC(Merge1[[#This Row],[Join_Date]],Merge1[[#This Row],[Today]], 3),0)</f>
        <v>8</v>
      </c>
      <c r="Z4356" s="1" t="str" cm="1">
        <f t="array" aca="1" ref="Z4356" ca="1">_xlfn.IFS(
   Merge1[[#This Row],[Customer Tenure]]&lt;=2,"New",
   Merge1[[#This Row],[Customer Tenure]]&lt;=5,"Emerging",
  Merge1[[#This Row],[Customer Tenure]]&lt;9,"Established",
   TRUE,"Loyal"
)</f>
        <v>Established</v>
      </c>
      <c r="AA4356" s="1" t="str" cm="1">
        <f t="array" ref="AA4356">_xlfn.IFS(Merge1[[#This Row],[Income]]&lt;=30000,"Low",Merge1[[#This Row],[Income]]&lt;=60000,"Medium",Merge1[[#This Row],[Income]]&lt;=100000,"High", Merge1[[#This Row],[Income]]&gt;100000," Premium")</f>
        <v xml:space="preserve"> Premium</v>
      </c>
      <c r="AB4356" s="1" t="str" cm="1">
        <f t="array" ref="AB4356">_xlfn.IFS(Merge1[[#This Row],[Age]]&lt;= 28,"Gen Z", Merge1[[#This Row],[Age]]&lt;=44,"Millennials", Merge1[[#This Row],[Age]]&lt;=60,"Gen X", Merge1[[#This Row],[Age]]&gt;60,"Baby Boomers")</f>
        <v>Baby Boomers</v>
      </c>
      <c r="AC4356" s="1" t="str" cm="1">
        <f t="array" ref="AC4356">_xlfn.IFS(
    Merge1[[#This Row],[Balance]]&lt;=50000,"Low",
    Merge1[[#This Row],[Balance]]&lt;=200000,"Medium",
    Merge1[[#This Row],[Balance]]&gt;200000,"High"
)</f>
        <v>Medium</v>
      </c>
    </row>
    <row r="4357" spans="1:29" x14ac:dyDescent="0.25">
      <c r="A4357" s="1" t="s">
        <v>1348</v>
      </c>
      <c r="B4357" s="1" t="s">
        <v>6002</v>
      </c>
      <c r="C4357" s="1" t="s">
        <v>5846</v>
      </c>
      <c r="D4357" s="2">
        <v>42251</v>
      </c>
      <c r="E4357">
        <v>420446</v>
      </c>
      <c r="F4357">
        <v>417</v>
      </c>
      <c r="G4357">
        <v>0</v>
      </c>
      <c r="H4357" s="1" t="s">
        <v>5833</v>
      </c>
      <c r="I4357" s="1" t="s">
        <v>6470</v>
      </c>
      <c r="J4357" s="1" t="s">
        <v>6240</v>
      </c>
      <c r="K4357">
        <v>72</v>
      </c>
      <c r="L4357" s="1" t="s">
        <v>6260</v>
      </c>
      <c r="M4357" s="1" t="s">
        <v>6257</v>
      </c>
      <c r="N4357">
        <v>143786</v>
      </c>
      <c r="O4357" s="1" t="s">
        <v>6243</v>
      </c>
      <c r="P4357" s="2">
        <v>45538</v>
      </c>
      <c r="Q4357" s="2">
        <v>45708</v>
      </c>
      <c r="R4357" s="1" t="s">
        <v>6885</v>
      </c>
      <c r="S4357" s="1" t="s">
        <v>6896</v>
      </c>
      <c r="T4357" s="1" t="s">
        <v>9</v>
      </c>
      <c r="U4357">
        <v>1699</v>
      </c>
      <c r="V4357" s="1" t="s">
        <v>19</v>
      </c>
      <c r="W4357" s="1" t="s">
        <v>40</v>
      </c>
      <c r="X4357" s="2">
        <f t="shared" ca="1" si="68"/>
        <v>45937</v>
      </c>
      <c r="Y4357" s="1">
        <f ca="1">ROUND(YEARFRAC(Merge1[[#This Row],[Join_Date]],Merge1[[#This Row],[Today]], 3),0)</f>
        <v>1</v>
      </c>
      <c r="Z4357" s="1" t="str" cm="1">
        <f t="array" aca="1" ref="Z4357" ca="1">_xlfn.IFS(
   Merge1[[#This Row],[Customer Tenure]]&lt;=2,"New",
   Merge1[[#This Row],[Customer Tenure]]&lt;=5,"Emerging",
  Merge1[[#This Row],[Customer Tenure]]&lt;9,"Established",
   TRUE,"Loyal"
)</f>
        <v>New</v>
      </c>
      <c r="AA4357" s="1" t="str" cm="1">
        <f t="array" ref="AA4357">_xlfn.IFS(Merge1[[#This Row],[Income]]&lt;=30000,"Low",Merge1[[#This Row],[Income]]&lt;=60000,"Medium",Merge1[[#This Row],[Income]]&lt;=100000,"High", Merge1[[#This Row],[Income]]&gt;100000," Premium")</f>
        <v xml:space="preserve"> Premium</v>
      </c>
      <c r="AB4357" s="1" t="str" cm="1">
        <f t="array" ref="AB4357">_xlfn.IFS(Merge1[[#This Row],[Age]]&lt;= 28,"Gen Z", Merge1[[#This Row],[Age]]&lt;=44,"Millennials", Merge1[[#This Row],[Age]]&lt;=60,"Gen X", Merge1[[#This Row],[Age]]&gt;60,"Baby Boomers")</f>
        <v>Baby Boomers</v>
      </c>
      <c r="AC4357" s="1" t="str" cm="1">
        <f t="array" ref="AC4357">_xlfn.IFS(
    Merge1[[#This Row],[Balance]]&lt;=50000,"Low",
    Merge1[[#This Row],[Balance]]&lt;=200000,"Medium",
    Merge1[[#This Row],[Balance]]&gt;200000,"High"
)</f>
        <v>High</v>
      </c>
    </row>
    <row r="4358" spans="1:29" x14ac:dyDescent="0.25">
      <c r="A4358" s="1" t="s">
        <v>477</v>
      </c>
      <c r="B4358" s="1" t="s">
        <v>6127</v>
      </c>
      <c r="C4358" s="1" t="s">
        <v>5846</v>
      </c>
      <c r="D4358" s="2">
        <v>45035</v>
      </c>
      <c r="E4358">
        <v>426149</v>
      </c>
      <c r="F4358">
        <v>630</v>
      </c>
      <c r="G4358">
        <v>0</v>
      </c>
      <c r="H4358" s="1" t="s">
        <v>5833</v>
      </c>
      <c r="I4358" s="1" t="s">
        <v>6437</v>
      </c>
      <c r="J4358" s="1" t="s">
        <v>6245</v>
      </c>
      <c r="K4358">
        <v>43</v>
      </c>
      <c r="L4358" s="1" t="s">
        <v>6260</v>
      </c>
      <c r="M4358" s="1" t="s">
        <v>6247</v>
      </c>
      <c r="N4358">
        <v>21435</v>
      </c>
      <c r="O4358" s="1" t="s">
        <v>6243</v>
      </c>
      <c r="P4358" s="2">
        <v>44015</v>
      </c>
      <c r="Q4358" s="2">
        <v>45570</v>
      </c>
      <c r="R4358" s="1" t="s">
        <v>6912</v>
      </c>
      <c r="S4358" s="1" t="s">
        <v>6917</v>
      </c>
      <c r="T4358" s="1" t="s">
        <v>14</v>
      </c>
      <c r="U4358">
        <v>4681</v>
      </c>
      <c r="V4358" s="1" t="s">
        <v>24</v>
      </c>
      <c r="W4358" s="1" t="s">
        <v>106</v>
      </c>
      <c r="X4358" s="2">
        <f t="shared" ca="1" si="68"/>
        <v>45937</v>
      </c>
      <c r="Y4358" s="1">
        <f ca="1">ROUND(YEARFRAC(Merge1[[#This Row],[Join_Date]],Merge1[[#This Row],[Today]], 3),0)</f>
        <v>5</v>
      </c>
      <c r="Z4358" s="1" t="str" cm="1">
        <f t="array" aca="1" ref="Z4358" ca="1">_xlfn.IFS(
   Merge1[[#This Row],[Customer Tenure]]&lt;=2,"New",
   Merge1[[#This Row],[Customer Tenure]]&lt;=5,"Emerging",
  Merge1[[#This Row],[Customer Tenure]]&lt;9,"Established",
   TRUE,"Loyal"
)</f>
        <v>Emerging</v>
      </c>
      <c r="AA4358" s="1" t="str" cm="1">
        <f t="array" ref="AA4358">_xlfn.IFS(Merge1[[#This Row],[Income]]&lt;=30000,"Low",Merge1[[#This Row],[Income]]&lt;=60000,"Medium",Merge1[[#This Row],[Income]]&lt;=100000,"High", Merge1[[#This Row],[Income]]&gt;100000," Premium")</f>
        <v>Low</v>
      </c>
      <c r="AB4358" s="1" t="str" cm="1">
        <f t="array" ref="AB4358">_xlfn.IFS(Merge1[[#This Row],[Age]]&lt;= 28,"Gen Z", Merge1[[#This Row],[Age]]&lt;=44,"Millennials", Merge1[[#This Row],[Age]]&lt;=60,"Gen X", Merge1[[#This Row],[Age]]&gt;60,"Baby Boomers")</f>
        <v>Millennials</v>
      </c>
      <c r="AC4358" s="1" t="str" cm="1">
        <f t="array" ref="AC4358">_xlfn.IFS(
    Merge1[[#This Row],[Balance]]&lt;=50000,"Low",
    Merge1[[#This Row],[Balance]]&lt;=200000,"Medium",
    Merge1[[#This Row],[Balance]]&gt;200000,"High"
)</f>
        <v>High</v>
      </c>
    </row>
    <row r="4359" spans="1:29" x14ac:dyDescent="0.25">
      <c r="A4359" s="1" t="s">
        <v>1253</v>
      </c>
      <c r="B4359" s="1" t="s">
        <v>5939</v>
      </c>
      <c r="C4359" s="1" t="s">
        <v>5842</v>
      </c>
      <c r="D4359" s="2">
        <v>42671</v>
      </c>
      <c r="E4359">
        <v>374044</v>
      </c>
      <c r="F4359">
        <v>438</v>
      </c>
      <c r="G4359">
        <v>251983</v>
      </c>
      <c r="H4359" s="1" t="s">
        <v>5833</v>
      </c>
      <c r="I4359" s="1" t="s">
        <v>6757</v>
      </c>
      <c r="J4359" s="1" t="s">
        <v>6245</v>
      </c>
      <c r="K4359">
        <v>27</v>
      </c>
      <c r="L4359" s="1" t="s">
        <v>6246</v>
      </c>
      <c r="M4359" s="1" t="s">
        <v>6266</v>
      </c>
      <c r="N4359">
        <v>174351</v>
      </c>
      <c r="O4359" s="1" t="s">
        <v>6243</v>
      </c>
      <c r="P4359" s="2">
        <v>42571</v>
      </c>
      <c r="Q4359" s="2">
        <v>45675</v>
      </c>
      <c r="R4359" s="1" t="s">
        <v>6902</v>
      </c>
      <c r="S4359" s="1" t="s">
        <v>6908</v>
      </c>
      <c r="T4359" s="1" t="s">
        <v>28</v>
      </c>
      <c r="U4359">
        <v>6930</v>
      </c>
      <c r="V4359" s="1" t="s">
        <v>19</v>
      </c>
      <c r="W4359" s="1" t="s">
        <v>20</v>
      </c>
      <c r="X4359" s="2">
        <f t="shared" ca="1" si="68"/>
        <v>45937</v>
      </c>
      <c r="Y4359" s="1">
        <f ca="1">ROUND(YEARFRAC(Merge1[[#This Row],[Join_Date]],Merge1[[#This Row],[Today]], 3),0)</f>
        <v>9</v>
      </c>
      <c r="Z4359" s="1" t="str" cm="1">
        <f t="array" aca="1" ref="Z4359" ca="1">_xlfn.IFS(
   Merge1[[#This Row],[Customer Tenure]]&lt;=2,"New",
   Merge1[[#This Row],[Customer Tenure]]&lt;=5,"Emerging",
  Merge1[[#This Row],[Customer Tenure]]&lt;9,"Established",
   TRUE,"Loyal"
)</f>
        <v>Loyal</v>
      </c>
      <c r="AA4359" s="1" t="str" cm="1">
        <f t="array" ref="AA4359">_xlfn.IFS(Merge1[[#This Row],[Income]]&lt;=30000,"Low",Merge1[[#This Row],[Income]]&lt;=60000,"Medium",Merge1[[#This Row],[Income]]&lt;=100000,"High", Merge1[[#This Row],[Income]]&gt;100000," Premium")</f>
        <v xml:space="preserve"> Premium</v>
      </c>
      <c r="AB4359" s="1" t="str" cm="1">
        <f t="array" ref="AB4359">_xlfn.IFS(Merge1[[#This Row],[Age]]&lt;= 28,"Gen Z", Merge1[[#This Row],[Age]]&lt;=44,"Millennials", Merge1[[#This Row],[Age]]&lt;=60,"Gen X", Merge1[[#This Row],[Age]]&gt;60,"Baby Boomers")</f>
        <v>Gen Z</v>
      </c>
      <c r="AC4359" s="1" t="str" cm="1">
        <f t="array" ref="AC4359">_xlfn.IFS(
    Merge1[[#This Row],[Balance]]&lt;=50000,"Low",
    Merge1[[#This Row],[Balance]]&lt;=200000,"Medium",
    Merge1[[#This Row],[Balance]]&gt;200000,"High"
)</f>
        <v>High</v>
      </c>
    </row>
    <row r="4360" spans="1:29" x14ac:dyDescent="0.25">
      <c r="A4360" s="1" t="s">
        <v>858</v>
      </c>
      <c r="B4360" s="1" t="s">
        <v>6013</v>
      </c>
      <c r="C4360" s="1" t="s">
        <v>5832</v>
      </c>
      <c r="D4360" s="2">
        <v>45591</v>
      </c>
      <c r="E4360">
        <v>227443</v>
      </c>
      <c r="F4360">
        <v>706</v>
      </c>
      <c r="G4360">
        <v>44236</v>
      </c>
      <c r="H4360" s="1" t="s">
        <v>5833</v>
      </c>
      <c r="I4360" s="1" t="s">
        <v>6338</v>
      </c>
      <c r="J4360" s="1" t="s">
        <v>6245</v>
      </c>
      <c r="K4360">
        <v>66</v>
      </c>
      <c r="L4360" s="1" t="s">
        <v>6256</v>
      </c>
      <c r="M4360" s="1" t="s">
        <v>6257</v>
      </c>
      <c r="N4360">
        <v>66542</v>
      </c>
      <c r="O4360" s="1" t="s">
        <v>6243</v>
      </c>
      <c r="P4360" s="2">
        <v>43091</v>
      </c>
      <c r="Q4360" s="2">
        <v>45807</v>
      </c>
      <c r="R4360" s="1" t="s">
        <v>6906</v>
      </c>
      <c r="S4360" s="1" t="s">
        <v>6907</v>
      </c>
      <c r="T4360" s="1" t="s">
        <v>9</v>
      </c>
      <c r="U4360">
        <v>6786</v>
      </c>
      <c r="V4360" s="1" t="s">
        <v>15</v>
      </c>
      <c r="W4360" s="1" t="s">
        <v>29</v>
      </c>
      <c r="X4360" s="2">
        <f t="shared" ca="1" si="68"/>
        <v>45937</v>
      </c>
      <c r="Y4360" s="1">
        <f ca="1">ROUND(YEARFRAC(Merge1[[#This Row],[Join_Date]],Merge1[[#This Row],[Today]], 3),0)</f>
        <v>8</v>
      </c>
      <c r="Z4360" s="1" t="str" cm="1">
        <f t="array" aca="1" ref="Z4360" ca="1">_xlfn.IFS(
   Merge1[[#This Row],[Customer Tenure]]&lt;=2,"New",
   Merge1[[#This Row],[Customer Tenure]]&lt;=5,"Emerging",
  Merge1[[#This Row],[Customer Tenure]]&lt;9,"Established",
   TRUE,"Loyal"
)</f>
        <v>Established</v>
      </c>
      <c r="AA4360" s="1" t="str" cm="1">
        <f t="array" ref="AA4360">_xlfn.IFS(Merge1[[#This Row],[Income]]&lt;=30000,"Low",Merge1[[#This Row],[Income]]&lt;=60000,"Medium",Merge1[[#This Row],[Income]]&lt;=100000,"High", Merge1[[#This Row],[Income]]&gt;100000," Premium")</f>
        <v>High</v>
      </c>
      <c r="AB4360" s="1" t="str" cm="1">
        <f t="array" ref="AB4360">_xlfn.IFS(Merge1[[#This Row],[Age]]&lt;= 28,"Gen Z", Merge1[[#This Row],[Age]]&lt;=44,"Millennials", Merge1[[#This Row],[Age]]&lt;=60,"Gen X", Merge1[[#This Row],[Age]]&gt;60,"Baby Boomers")</f>
        <v>Baby Boomers</v>
      </c>
      <c r="AC4360" s="1" t="str" cm="1">
        <f t="array" ref="AC4360">_xlfn.IFS(
    Merge1[[#This Row],[Balance]]&lt;=50000,"Low",
    Merge1[[#This Row],[Balance]]&lt;=200000,"Medium",
    Merge1[[#This Row],[Balance]]&gt;200000,"High"
)</f>
        <v>High</v>
      </c>
    </row>
    <row r="4361" spans="1:29" x14ac:dyDescent="0.25">
      <c r="A4361" s="1" t="s">
        <v>1057</v>
      </c>
      <c r="B4361" s="1" t="s">
        <v>6006</v>
      </c>
      <c r="C4361" s="1" t="s">
        <v>5832</v>
      </c>
      <c r="D4361" s="2">
        <v>42800</v>
      </c>
      <c r="E4361">
        <v>323943</v>
      </c>
      <c r="F4361">
        <v>818</v>
      </c>
      <c r="G4361">
        <v>369543</v>
      </c>
      <c r="H4361" s="1" t="s">
        <v>5833</v>
      </c>
      <c r="I4361" s="1" t="s">
        <v>6855</v>
      </c>
      <c r="J4361" s="1" t="s">
        <v>6245</v>
      </c>
      <c r="K4361">
        <v>27</v>
      </c>
      <c r="L4361" s="1" t="s">
        <v>6260</v>
      </c>
      <c r="M4361" s="1" t="s">
        <v>6254</v>
      </c>
      <c r="N4361">
        <v>32115</v>
      </c>
      <c r="O4361" s="1" t="s">
        <v>6243</v>
      </c>
      <c r="P4361" s="2">
        <v>44267</v>
      </c>
      <c r="Q4361" s="2">
        <v>45256</v>
      </c>
      <c r="R4361" s="1" t="s">
        <v>6887</v>
      </c>
      <c r="S4361" s="1" t="s">
        <v>6888</v>
      </c>
      <c r="T4361" s="1" t="s">
        <v>23</v>
      </c>
      <c r="U4361">
        <v>8927</v>
      </c>
      <c r="V4361" s="1" t="s">
        <v>19</v>
      </c>
      <c r="W4361" s="1" t="s">
        <v>25</v>
      </c>
      <c r="X4361" s="2">
        <f t="shared" ca="1" si="68"/>
        <v>45937</v>
      </c>
      <c r="Y4361" s="1">
        <f ca="1">ROUND(YEARFRAC(Merge1[[#This Row],[Join_Date]],Merge1[[#This Row],[Today]], 3),0)</f>
        <v>5</v>
      </c>
      <c r="Z4361" s="1" t="str" cm="1">
        <f t="array" aca="1" ref="Z4361" ca="1">_xlfn.IFS(
   Merge1[[#This Row],[Customer Tenure]]&lt;=2,"New",
   Merge1[[#This Row],[Customer Tenure]]&lt;=5,"Emerging",
  Merge1[[#This Row],[Customer Tenure]]&lt;9,"Established",
   TRUE,"Loyal"
)</f>
        <v>Emerging</v>
      </c>
      <c r="AA4361" s="1" t="str" cm="1">
        <f t="array" ref="AA4361">_xlfn.IFS(Merge1[[#This Row],[Income]]&lt;=30000,"Low",Merge1[[#This Row],[Income]]&lt;=60000,"Medium",Merge1[[#This Row],[Income]]&lt;=100000,"High", Merge1[[#This Row],[Income]]&gt;100000," Premium")</f>
        <v>Medium</v>
      </c>
      <c r="AB4361" s="1" t="str" cm="1">
        <f t="array" ref="AB4361">_xlfn.IFS(Merge1[[#This Row],[Age]]&lt;= 28,"Gen Z", Merge1[[#This Row],[Age]]&lt;=44,"Millennials", Merge1[[#This Row],[Age]]&lt;=60,"Gen X", Merge1[[#This Row],[Age]]&gt;60,"Baby Boomers")</f>
        <v>Gen Z</v>
      </c>
      <c r="AC4361" s="1" t="str" cm="1">
        <f t="array" ref="AC4361">_xlfn.IFS(
    Merge1[[#This Row],[Balance]]&lt;=50000,"Low",
    Merge1[[#This Row],[Balance]]&lt;=200000,"Medium",
    Merge1[[#This Row],[Balance]]&gt;200000,"High"
)</f>
        <v>High</v>
      </c>
    </row>
    <row r="4362" spans="1:29" x14ac:dyDescent="0.25">
      <c r="A4362" s="1" t="s">
        <v>2150</v>
      </c>
      <c r="B4362" s="1" t="s">
        <v>5979</v>
      </c>
      <c r="C4362" s="1" t="s">
        <v>5842</v>
      </c>
      <c r="D4362" s="2">
        <v>43795</v>
      </c>
      <c r="E4362">
        <v>478141</v>
      </c>
      <c r="F4362">
        <v>836</v>
      </c>
      <c r="G4362">
        <v>0</v>
      </c>
      <c r="H4362" s="1" t="s">
        <v>5838</v>
      </c>
      <c r="I4362" s="1" t="s">
        <v>6455</v>
      </c>
      <c r="J4362" s="1" t="s">
        <v>6245</v>
      </c>
      <c r="K4362">
        <v>48</v>
      </c>
      <c r="L4362" s="1" t="s">
        <v>6246</v>
      </c>
      <c r="M4362" s="1" t="s">
        <v>6254</v>
      </c>
      <c r="N4362">
        <v>87889</v>
      </c>
      <c r="O4362" s="1" t="s">
        <v>6243</v>
      </c>
      <c r="P4362" s="2">
        <v>45172</v>
      </c>
      <c r="Q4362" s="2">
        <v>45265</v>
      </c>
      <c r="R4362" s="1" t="s">
        <v>6904</v>
      </c>
      <c r="S4362" s="1" t="s">
        <v>6905</v>
      </c>
      <c r="T4362" s="1" t="s">
        <v>14</v>
      </c>
      <c r="U4362">
        <v>8363</v>
      </c>
      <c r="V4362" s="1" t="s">
        <v>15</v>
      </c>
      <c r="W4362" s="1" t="s">
        <v>11</v>
      </c>
      <c r="X4362" s="2">
        <f t="shared" ca="1" si="68"/>
        <v>45937</v>
      </c>
      <c r="Y4362" s="1">
        <f ca="1">ROUND(YEARFRAC(Merge1[[#This Row],[Join_Date]],Merge1[[#This Row],[Today]], 3),0)</f>
        <v>2</v>
      </c>
      <c r="Z4362" s="1" t="str" cm="1">
        <f t="array" aca="1" ref="Z4362" ca="1">_xlfn.IFS(
   Merge1[[#This Row],[Customer Tenure]]&lt;=2,"New",
   Merge1[[#This Row],[Customer Tenure]]&lt;=5,"Emerging",
  Merge1[[#This Row],[Customer Tenure]]&lt;9,"Established",
   TRUE,"Loyal"
)</f>
        <v>New</v>
      </c>
      <c r="AA4362" s="1" t="str" cm="1">
        <f t="array" ref="AA4362">_xlfn.IFS(Merge1[[#This Row],[Income]]&lt;=30000,"Low",Merge1[[#This Row],[Income]]&lt;=60000,"Medium",Merge1[[#This Row],[Income]]&lt;=100000,"High", Merge1[[#This Row],[Income]]&gt;100000," Premium")</f>
        <v>High</v>
      </c>
      <c r="AB4362" s="1" t="str" cm="1">
        <f t="array" ref="AB4362">_xlfn.IFS(Merge1[[#This Row],[Age]]&lt;= 28,"Gen Z", Merge1[[#This Row],[Age]]&lt;=44,"Millennials", Merge1[[#This Row],[Age]]&lt;=60,"Gen X", Merge1[[#This Row],[Age]]&gt;60,"Baby Boomers")</f>
        <v>Gen X</v>
      </c>
      <c r="AC4362" s="1" t="str" cm="1">
        <f t="array" ref="AC4362">_xlfn.IFS(
    Merge1[[#This Row],[Balance]]&lt;=50000,"Low",
    Merge1[[#This Row],[Balance]]&lt;=200000,"Medium",
    Merge1[[#This Row],[Balance]]&gt;200000,"High"
)</f>
        <v>High</v>
      </c>
    </row>
    <row r="4363" spans="1:29" x14ac:dyDescent="0.25">
      <c r="A4363" s="1" t="s">
        <v>297</v>
      </c>
      <c r="B4363" s="1" t="s">
        <v>6061</v>
      </c>
      <c r="C4363" s="1" t="s">
        <v>5842</v>
      </c>
      <c r="D4363" s="2">
        <v>45267</v>
      </c>
      <c r="E4363">
        <v>247908</v>
      </c>
      <c r="F4363">
        <v>370</v>
      </c>
      <c r="G4363">
        <v>424972</v>
      </c>
      <c r="H4363" s="1" t="s">
        <v>5833</v>
      </c>
      <c r="I4363" s="1" t="s">
        <v>6583</v>
      </c>
      <c r="J4363" s="1" t="s">
        <v>6245</v>
      </c>
      <c r="K4363">
        <v>66</v>
      </c>
      <c r="L4363" s="1" t="s">
        <v>6246</v>
      </c>
      <c r="M4363" s="1" t="s">
        <v>6254</v>
      </c>
      <c r="N4363">
        <v>177215</v>
      </c>
      <c r="O4363" s="1" t="s">
        <v>6243</v>
      </c>
      <c r="P4363" s="2">
        <v>43819</v>
      </c>
      <c r="Q4363" s="2">
        <v>45182</v>
      </c>
      <c r="R4363" s="1" t="s">
        <v>6897</v>
      </c>
      <c r="S4363" s="1" t="s">
        <v>6909</v>
      </c>
      <c r="T4363" s="1" t="s">
        <v>28</v>
      </c>
      <c r="U4363">
        <v>7794</v>
      </c>
      <c r="V4363" s="1" t="s">
        <v>15</v>
      </c>
      <c r="W4363" s="1" t="s">
        <v>50</v>
      </c>
      <c r="X4363" s="2">
        <f t="shared" ca="1" si="68"/>
        <v>45937</v>
      </c>
      <c r="Y4363" s="1">
        <f ca="1">ROUND(YEARFRAC(Merge1[[#This Row],[Join_Date]],Merge1[[#This Row],[Today]], 3),0)</f>
        <v>6</v>
      </c>
      <c r="Z4363" s="1" t="str" cm="1">
        <f t="array" aca="1" ref="Z4363" ca="1">_xlfn.IFS(
   Merge1[[#This Row],[Customer Tenure]]&lt;=2,"New",
   Merge1[[#This Row],[Customer Tenure]]&lt;=5,"Emerging",
  Merge1[[#This Row],[Customer Tenure]]&lt;9,"Established",
   TRUE,"Loyal"
)</f>
        <v>Established</v>
      </c>
      <c r="AA4363" s="1" t="str" cm="1">
        <f t="array" ref="AA4363">_xlfn.IFS(Merge1[[#This Row],[Income]]&lt;=30000,"Low",Merge1[[#This Row],[Income]]&lt;=60000,"Medium",Merge1[[#This Row],[Income]]&lt;=100000,"High", Merge1[[#This Row],[Income]]&gt;100000," Premium")</f>
        <v xml:space="preserve"> Premium</v>
      </c>
      <c r="AB4363" s="1" t="str" cm="1">
        <f t="array" ref="AB4363">_xlfn.IFS(Merge1[[#This Row],[Age]]&lt;= 28,"Gen Z", Merge1[[#This Row],[Age]]&lt;=44,"Millennials", Merge1[[#This Row],[Age]]&lt;=60,"Gen X", Merge1[[#This Row],[Age]]&gt;60,"Baby Boomers")</f>
        <v>Baby Boomers</v>
      </c>
      <c r="AC4363" s="1" t="str" cm="1">
        <f t="array" ref="AC4363">_xlfn.IFS(
    Merge1[[#This Row],[Balance]]&lt;=50000,"Low",
    Merge1[[#This Row],[Balance]]&lt;=200000,"Medium",
    Merge1[[#This Row],[Balance]]&gt;200000,"High"
)</f>
        <v>High</v>
      </c>
    </row>
    <row r="4364" spans="1:29" x14ac:dyDescent="0.25">
      <c r="A4364" s="1" t="s">
        <v>2981</v>
      </c>
      <c r="B4364" s="1" t="s">
        <v>6161</v>
      </c>
      <c r="C4364" s="1" t="s">
        <v>5835</v>
      </c>
      <c r="D4364" s="2">
        <v>44569</v>
      </c>
      <c r="E4364">
        <v>231387</v>
      </c>
      <c r="F4364">
        <v>559</v>
      </c>
      <c r="G4364">
        <v>0</v>
      </c>
      <c r="H4364" s="1" t="s">
        <v>5833</v>
      </c>
      <c r="I4364" s="1" t="s">
        <v>6518</v>
      </c>
      <c r="J4364" s="1" t="s">
        <v>6240</v>
      </c>
      <c r="K4364">
        <v>43</v>
      </c>
      <c r="L4364" s="1" t="s">
        <v>6241</v>
      </c>
      <c r="M4364" s="1" t="s">
        <v>6247</v>
      </c>
      <c r="N4364">
        <v>171054</v>
      </c>
      <c r="O4364" s="1" t="s">
        <v>6243</v>
      </c>
      <c r="P4364" s="2">
        <v>43877</v>
      </c>
      <c r="Q4364" s="2">
        <v>45433</v>
      </c>
      <c r="R4364" s="1" t="s">
        <v>6906</v>
      </c>
      <c r="S4364" s="1" t="s">
        <v>6918</v>
      </c>
      <c r="T4364" s="1" t="s">
        <v>28</v>
      </c>
      <c r="U4364">
        <v>668</v>
      </c>
      <c r="V4364" s="1" t="s">
        <v>24</v>
      </c>
      <c r="W4364" s="1" t="s">
        <v>16</v>
      </c>
      <c r="X4364" s="2">
        <f t="shared" ca="1" si="68"/>
        <v>45937</v>
      </c>
      <c r="Y4364" s="1">
        <f ca="1">ROUND(YEARFRAC(Merge1[[#This Row],[Join_Date]],Merge1[[#This Row],[Today]], 3),0)</f>
        <v>6</v>
      </c>
      <c r="Z4364" s="1" t="str" cm="1">
        <f t="array" aca="1" ref="Z4364" ca="1">_xlfn.IFS(
   Merge1[[#This Row],[Customer Tenure]]&lt;=2,"New",
   Merge1[[#This Row],[Customer Tenure]]&lt;=5,"Emerging",
  Merge1[[#This Row],[Customer Tenure]]&lt;9,"Established",
   TRUE,"Loyal"
)</f>
        <v>Established</v>
      </c>
      <c r="AA4364" s="1" t="str" cm="1">
        <f t="array" ref="AA4364">_xlfn.IFS(Merge1[[#This Row],[Income]]&lt;=30000,"Low",Merge1[[#This Row],[Income]]&lt;=60000,"Medium",Merge1[[#This Row],[Income]]&lt;=100000,"High", Merge1[[#This Row],[Income]]&gt;100000," Premium")</f>
        <v xml:space="preserve"> Premium</v>
      </c>
      <c r="AB4364" s="1" t="str" cm="1">
        <f t="array" ref="AB4364">_xlfn.IFS(Merge1[[#This Row],[Age]]&lt;= 28,"Gen Z", Merge1[[#This Row],[Age]]&lt;=44,"Millennials", Merge1[[#This Row],[Age]]&lt;=60,"Gen X", Merge1[[#This Row],[Age]]&gt;60,"Baby Boomers")</f>
        <v>Millennials</v>
      </c>
      <c r="AC4364" s="1" t="str" cm="1">
        <f t="array" ref="AC4364">_xlfn.IFS(
    Merge1[[#This Row],[Balance]]&lt;=50000,"Low",
    Merge1[[#This Row],[Balance]]&lt;=200000,"Medium",
    Merge1[[#This Row],[Balance]]&gt;200000,"High"
)</f>
        <v>High</v>
      </c>
    </row>
    <row r="4365" spans="1:29" x14ac:dyDescent="0.25">
      <c r="A4365" s="1" t="s">
        <v>696</v>
      </c>
      <c r="B4365" s="1" t="s">
        <v>6055</v>
      </c>
      <c r="C4365" s="1" t="s">
        <v>5846</v>
      </c>
      <c r="D4365" s="2">
        <v>43493</v>
      </c>
      <c r="E4365">
        <v>420162</v>
      </c>
      <c r="F4365">
        <v>318</v>
      </c>
      <c r="G4365">
        <v>0</v>
      </c>
      <c r="H4365" s="1" t="s">
        <v>5833</v>
      </c>
      <c r="I4365" s="1" t="s">
        <v>6365</v>
      </c>
      <c r="J4365" s="1" t="s">
        <v>6245</v>
      </c>
      <c r="K4365">
        <v>72</v>
      </c>
      <c r="L4365" s="1" t="s">
        <v>6260</v>
      </c>
      <c r="M4365" s="1" t="s">
        <v>6242</v>
      </c>
      <c r="N4365">
        <v>145991</v>
      </c>
      <c r="O4365" s="1" t="s">
        <v>6243</v>
      </c>
      <c r="P4365" s="2">
        <v>44205</v>
      </c>
      <c r="Q4365" s="2">
        <v>45178</v>
      </c>
      <c r="R4365" s="1" t="s">
        <v>6897</v>
      </c>
      <c r="S4365" s="1" t="s">
        <v>6909</v>
      </c>
      <c r="T4365" s="1" t="s">
        <v>14</v>
      </c>
      <c r="U4365">
        <v>2907</v>
      </c>
      <c r="V4365" s="1" t="s">
        <v>19</v>
      </c>
      <c r="W4365" s="1" t="s">
        <v>106</v>
      </c>
      <c r="X4365" s="2">
        <f t="shared" ca="1" si="68"/>
        <v>45937</v>
      </c>
      <c r="Y4365" s="1">
        <f ca="1">ROUND(YEARFRAC(Merge1[[#This Row],[Join_Date]],Merge1[[#This Row],[Today]], 3),0)</f>
        <v>5</v>
      </c>
      <c r="Z4365" s="1" t="str" cm="1">
        <f t="array" aca="1" ref="Z4365" ca="1">_xlfn.IFS(
   Merge1[[#This Row],[Customer Tenure]]&lt;=2,"New",
   Merge1[[#This Row],[Customer Tenure]]&lt;=5,"Emerging",
  Merge1[[#This Row],[Customer Tenure]]&lt;9,"Established",
   TRUE,"Loyal"
)</f>
        <v>Emerging</v>
      </c>
      <c r="AA4365" s="1" t="str" cm="1">
        <f t="array" ref="AA4365">_xlfn.IFS(Merge1[[#This Row],[Income]]&lt;=30000,"Low",Merge1[[#This Row],[Income]]&lt;=60000,"Medium",Merge1[[#This Row],[Income]]&lt;=100000,"High", Merge1[[#This Row],[Income]]&gt;100000," Premium")</f>
        <v xml:space="preserve"> Premium</v>
      </c>
      <c r="AB4365" s="1" t="str" cm="1">
        <f t="array" ref="AB4365">_xlfn.IFS(Merge1[[#This Row],[Age]]&lt;= 28,"Gen Z", Merge1[[#This Row],[Age]]&lt;=44,"Millennials", Merge1[[#This Row],[Age]]&lt;=60,"Gen X", Merge1[[#This Row],[Age]]&gt;60,"Baby Boomers")</f>
        <v>Baby Boomers</v>
      </c>
      <c r="AC4365" s="1" t="str" cm="1">
        <f t="array" ref="AC4365">_xlfn.IFS(
    Merge1[[#This Row],[Balance]]&lt;=50000,"Low",
    Merge1[[#This Row],[Balance]]&lt;=200000,"Medium",
    Merge1[[#This Row],[Balance]]&gt;200000,"High"
)</f>
        <v>High</v>
      </c>
    </row>
    <row r="4366" spans="1:29" x14ac:dyDescent="0.25">
      <c r="A4366" s="1" t="s">
        <v>1487</v>
      </c>
      <c r="B4366" s="1" t="s">
        <v>6135</v>
      </c>
      <c r="C4366" s="1" t="s">
        <v>5842</v>
      </c>
      <c r="D4366" s="2">
        <v>45318</v>
      </c>
      <c r="E4366">
        <v>90880</v>
      </c>
      <c r="F4366">
        <v>363</v>
      </c>
      <c r="G4366">
        <v>63655</v>
      </c>
      <c r="H4366" s="1" t="s">
        <v>5833</v>
      </c>
      <c r="I4366" s="1" t="s">
        <v>6841</v>
      </c>
      <c r="J4366" s="1" t="s">
        <v>6240</v>
      </c>
      <c r="K4366">
        <v>22</v>
      </c>
      <c r="L4366" s="1" t="s">
        <v>6256</v>
      </c>
      <c r="M4366" s="1" t="s">
        <v>6251</v>
      </c>
      <c r="N4366">
        <v>65272</v>
      </c>
      <c r="O4366" s="1" t="s">
        <v>6248</v>
      </c>
      <c r="P4366" s="2">
        <v>45512</v>
      </c>
      <c r="Q4366" s="2">
        <v>45811</v>
      </c>
      <c r="R4366" s="1" t="s">
        <v>6883</v>
      </c>
      <c r="S4366" s="1" t="s">
        <v>6910</v>
      </c>
      <c r="T4366" s="1" t="s">
        <v>28</v>
      </c>
      <c r="U4366">
        <v>5678</v>
      </c>
      <c r="V4366" s="1" t="s">
        <v>19</v>
      </c>
      <c r="W4366" s="1" t="s">
        <v>29</v>
      </c>
      <c r="X4366" s="2">
        <f t="shared" ca="1" si="68"/>
        <v>45937</v>
      </c>
      <c r="Y4366" s="1">
        <f ca="1">ROUND(YEARFRAC(Merge1[[#This Row],[Join_Date]],Merge1[[#This Row],[Today]], 3),0)</f>
        <v>1</v>
      </c>
      <c r="Z4366" s="1" t="str" cm="1">
        <f t="array" aca="1" ref="Z4366" ca="1">_xlfn.IFS(
   Merge1[[#This Row],[Customer Tenure]]&lt;=2,"New",
   Merge1[[#This Row],[Customer Tenure]]&lt;=5,"Emerging",
  Merge1[[#This Row],[Customer Tenure]]&lt;9,"Established",
   TRUE,"Loyal"
)</f>
        <v>New</v>
      </c>
      <c r="AA4366" s="1" t="str" cm="1">
        <f t="array" ref="AA4366">_xlfn.IFS(Merge1[[#This Row],[Income]]&lt;=30000,"Low",Merge1[[#This Row],[Income]]&lt;=60000,"Medium",Merge1[[#This Row],[Income]]&lt;=100000,"High", Merge1[[#This Row],[Income]]&gt;100000," Premium")</f>
        <v>High</v>
      </c>
      <c r="AB4366" s="1" t="str" cm="1">
        <f t="array" ref="AB4366">_xlfn.IFS(Merge1[[#This Row],[Age]]&lt;= 28,"Gen Z", Merge1[[#This Row],[Age]]&lt;=44,"Millennials", Merge1[[#This Row],[Age]]&lt;=60,"Gen X", Merge1[[#This Row],[Age]]&gt;60,"Baby Boomers")</f>
        <v>Gen Z</v>
      </c>
      <c r="AC4366" s="1" t="str" cm="1">
        <f t="array" ref="AC4366">_xlfn.IFS(
    Merge1[[#This Row],[Balance]]&lt;=50000,"Low",
    Merge1[[#This Row],[Balance]]&lt;=200000,"Medium",
    Merge1[[#This Row],[Balance]]&gt;200000,"High"
)</f>
        <v>Medium</v>
      </c>
    </row>
    <row r="4367" spans="1:29" x14ac:dyDescent="0.25">
      <c r="A4367" s="1" t="s">
        <v>1757</v>
      </c>
      <c r="B4367" s="1" t="s">
        <v>5946</v>
      </c>
      <c r="C4367" s="1" t="s">
        <v>5835</v>
      </c>
      <c r="D4367" s="2">
        <v>42986</v>
      </c>
      <c r="E4367">
        <v>94715</v>
      </c>
      <c r="F4367">
        <v>830</v>
      </c>
      <c r="G4367">
        <v>0</v>
      </c>
      <c r="H4367" s="1" t="s">
        <v>5833</v>
      </c>
      <c r="I4367" s="1" t="s">
        <v>6585</v>
      </c>
      <c r="J4367" s="1" t="s">
        <v>6240</v>
      </c>
      <c r="K4367">
        <v>29</v>
      </c>
      <c r="L4367" s="1" t="s">
        <v>6256</v>
      </c>
      <c r="M4367" s="1" t="s">
        <v>6257</v>
      </c>
      <c r="N4367">
        <v>172876</v>
      </c>
      <c r="O4367" s="1" t="s">
        <v>6243</v>
      </c>
      <c r="P4367" s="2">
        <v>42737</v>
      </c>
      <c r="Q4367" s="2">
        <v>45890</v>
      </c>
      <c r="R4367" s="1" t="s">
        <v>6889</v>
      </c>
      <c r="S4367" s="1" t="s">
        <v>6915</v>
      </c>
      <c r="T4367" s="1" t="s">
        <v>9</v>
      </c>
      <c r="U4367">
        <v>6235</v>
      </c>
      <c r="V4367" s="1" t="s">
        <v>19</v>
      </c>
      <c r="W4367" s="1" t="s">
        <v>50</v>
      </c>
      <c r="X4367" s="2">
        <f t="shared" ca="1" si="68"/>
        <v>45937</v>
      </c>
      <c r="Y4367" s="1">
        <f ca="1">ROUND(YEARFRAC(Merge1[[#This Row],[Join_Date]],Merge1[[#This Row],[Today]], 3),0)</f>
        <v>9</v>
      </c>
      <c r="Z4367" s="1" t="str" cm="1">
        <f t="array" aca="1" ref="Z4367" ca="1">_xlfn.IFS(
   Merge1[[#This Row],[Customer Tenure]]&lt;=2,"New",
   Merge1[[#This Row],[Customer Tenure]]&lt;=5,"Emerging",
  Merge1[[#This Row],[Customer Tenure]]&lt;9,"Established",
   TRUE,"Loyal"
)</f>
        <v>Loyal</v>
      </c>
      <c r="AA4367" s="1" t="str" cm="1">
        <f t="array" ref="AA4367">_xlfn.IFS(Merge1[[#This Row],[Income]]&lt;=30000,"Low",Merge1[[#This Row],[Income]]&lt;=60000,"Medium",Merge1[[#This Row],[Income]]&lt;=100000,"High", Merge1[[#This Row],[Income]]&gt;100000," Premium")</f>
        <v xml:space="preserve"> Premium</v>
      </c>
      <c r="AB4367" s="1" t="str" cm="1">
        <f t="array" ref="AB4367">_xlfn.IFS(Merge1[[#This Row],[Age]]&lt;= 28,"Gen Z", Merge1[[#This Row],[Age]]&lt;=44,"Millennials", Merge1[[#This Row],[Age]]&lt;=60,"Gen X", Merge1[[#This Row],[Age]]&gt;60,"Baby Boomers")</f>
        <v>Millennials</v>
      </c>
      <c r="AC4367" s="1" t="str" cm="1">
        <f t="array" ref="AC4367">_xlfn.IFS(
    Merge1[[#This Row],[Balance]]&lt;=50000,"Low",
    Merge1[[#This Row],[Balance]]&lt;=200000,"Medium",
    Merge1[[#This Row],[Balance]]&gt;200000,"High"
)</f>
        <v>Medium</v>
      </c>
    </row>
    <row r="4368" spans="1:29" x14ac:dyDescent="0.25">
      <c r="A4368" s="1" t="s">
        <v>1640</v>
      </c>
      <c r="B4368" s="1" t="s">
        <v>5858</v>
      </c>
      <c r="C4368" s="1" t="s">
        <v>5842</v>
      </c>
      <c r="D4368" s="2">
        <v>43980</v>
      </c>
      <c r="E4368">
        <v>308362</v>
      </c>
      <c r="F4368">
        <v>738</v>
      </c>
      <c r="G4368">
        <v>0</v>
      </c>
      <c r="H4368" s="1" t="s">
        <v>5833</v>
      </c>
      <c r="I4368" s="1" t="s">
        <v>6477</v>
      </c>
      <c r="J4368" s="1" t="s">
        <v>6245</v>
      </c>
      <c r="K4368">
        <v>37</v>
      </c>
      <c r="L4368" s="1" t="s">
        <v>6246</v>
      </c>
      <c r="M4368" s="1" t="s">
        <v>6257</v>
      </c>
      <c r="N4368">
        <v>49241</v>
      </c>
      <c r="O4368" s="1" t="s">
        <v>6243</v>
      </c>
      <c r="P4368" s="2">
        <v>43202</v>
      </c>
      <c r="Q4368" s="2">
        <v>45838</v>
      </c>
      <c r="R4368" s="1" t="s">
        <v>6883</v>
      </c>
      <c r="S4368" s="1" t="s">
        <v>6910</v>
      </c>
      <c r="T4368" s="1" t="s">
        <v>28</v>
      </c>
      <c r="U4368">
        <v>2552</v>
      </c>
      <c r="V4368" s="1" t="s">
        <v>15</v>
      </c>
      <c r="W4368" s="1" t="s">
        <v>29</v>
      </c>
      <c r="X4368" s="2">
        <f t="shared" ca="1" si="68"/>
        <v>45937</v>
      </c>
      <c r="Y4368" s="1">
        <f ca="1">ROUND(YEARFRAC(Merge1[[#This Row],[Join_Date]],Merge1[[#This Row],[Today]], 3),0)</f>
        <v>7</v>
      </c>
      <c r="Z4368" s="1" t="str" cm="1">
        <f t="array" aca="1" ref="Z4368" ca="1">_xlfn.IFS(
   Merge1[[#This Row],[Customer Tenure]]&lt;=2,"New",
   Merge1[[#This Row],[Customer Tenure]]&lt;=5,"Emerging",
  Merge1[[#This Row],[Customer Tenure]]&lt;9,"Established",
   TRUE,"Loyal"
)</f>
        <v>Established</v>
      </c>
      <c r="AA4368" s="1" t="str" cm="1">
        <f t="array" ref="AA4368">_xlfn.IFS(Merge1[[#This Row],[Income]]&lt;=30000,"Low",Merge1[[#This Row],[Income]]&lt;=60000,"Medium",Merge1[[#This Row],[Income]]&lt;=100000,"High", Merge1[[#This Row],[Income]]&gt;100000," Premium")</f>
        <v>Medium</v>
      </c>
      <c r="AB4368" s="1" t="str" cm="1">
        <f t="array" ref="AB4368">_xlfn.IFS(Merge1[[#This Row],[Age]]&lt;= 28,"Gen Z", Merge1[[#This Row],[Age]]&lt;=44,"Millennials", Merge1[[#This Row],[Age]]&lt;=60,"Gen X", Merge1[[#This Row],[Age]]&gt;60,"Baby Boomers")</f>
        <v>Millennials</v>
      </c>
      <c r="AC4368" s="1" t="str" cm="1">
        <f t="array" ref="AC4368">_xlfn.IFS(
    Merge1[[#This Row],[Balance]]&lt;=50000,"Low",
    Merge1[[#This Row],[Balance]]&lt;=200000,"Medium",
    Merge1[[#This Row],[Balance]]&gt;200000,"High"
)</f>
        <v>High</v>
      </c>
    </row>
    <row r="4369" spans="1:29" x14ac:dyDescent="0.25">
      <c r="A4369" s="1" t="s">
        <v>160</v>
      </c>
      <c r="B4369" s="1" t="s">
        <v>5901</v>
      </c>
      <c r="C4369" s="1" t="s">
        <v>5835</v>
      </c>
      <c r="D4369" s="2">
        <v>43267</v>
      </c>
      <c r="E4369">
        <v>426044</v>
      </c>
      <c r="F4369">
        <v>578</v>
      </c>
      <c r="G4369">
        <v>373894</v>
      </c>
      <c r="H4369" s="1" t="s">
        <v>5833</v>
      </c>
      <c r="I4369" s="1" t="s">
        <v>6752</v>
      </c>
      <c r="J4369" s="1" t="s">
        <v>6240</v>
      </c>
      <c r="K4369">
        <v>33</v>
      </c>
      <c r="L4369" s="1" t="s">
        <v>6241</v>
      </c>
      <c r="M4369" s="1" t="s">
        <v>6254</v>
      </c>
      <c r="N4369">
        <v>104878</v>
      </c>
      <c r="O4369" s="1" t="s">
        <v>6243</v>
      </c>
      <c r="P4369" s="2">
        <v>43523</v>
      </c>
      <c r="Q4369" s="2">
        <v>45562</v>
      </c>
      <c r="R4369" s="1" t="s">
        <v>6897</v>
      </c>
      <c r="S4369" s="1" t="s">
        <v>6898</v>
      </c>
      <c r="T4369" s="1" t="s">
        <v>14</v>
      </c>
      <c r="U4369">
        <v>9780</v>
      </c>
      <c r="V4369" s="1" t="s">
        <v>10</v>
      </c>
      <c r="W4369" s="1" t="s">
        <v>25</v>
      </c>
      <c r="X4369" s="2">
        <f t="shared" ca="1" si="68"/>
        <v>45937</v>
      </c>
      <c r="Y4369" s="1">
        <f ca="1">ROUND(YEARFRAC(Merge1[[#This Row],[Join_Date]],Merge1[[#This Row],[Today]], 3),0)</f>
        <v>7</v>
      </c>
      <c r="Z4369" s="1" t="str" cm="1">
        <f t="array" aca="1" ref="Z4369" ca="1">_xlfn.IFS(
   Merge1[[#This Row],[Customer Tenure]]&lt;=2,"New",
   Merge1[[#This Row],[Customer Tenure]]&lt;=5,"Emerging",
  Merge1[[#This Row],[Customer Tenure]]&lt;9,"Established",
   TRUE,"Loyal"
)</f>
        <v>Established</v>
      </c>
      <c r="AA4369" s="1" t="str" cm="1">
        <f t="array" ref="AA4369">_xlfn.IFS(Merge1[[#This Row],[Income]]&lt;=30000,"Low",Merge1[[#This Row],[Income]]&lt;=60000,"Medium",Merge1[[#This Row],[Income]]&lt;=100000,"High", Merge1[[#This Row],[Income]]&gt;100000," Premium")</f>
        <v xml:space="preserve"> Premium</v>
      </c>
      <c r="AB4369" s="1" t="str" cm="1">
        <f t="array" ref="AB4369">_xlfn.IFS(Merge1[[#This Row],[Age]]&lt;= 28,"Gen Z", Merge1[[#This Row],[Age]]&lt;=44,"Millennials", Merge1[[#This Row],[Age]]&lt;=60,"Gen X", Merge1[[#This Row],[Age]]&gt;60,"Baby Boomers")</f>
        <v>Millennials</v>
      </c>
      <c r="AC4369" s="1" t="str" cm="1">
        <f t="array" ref="AC4369">_xlfn.IFS(
    Merge1[[#This Row],[Balance]]&lt;=50000,"Low",
    Merge1[[#This Row],[Balance]]&lt;=200000,"Medium",
    Merge1[[#This Row],[Balance]]&gt;200000,"High"
)</f>
        <v>High</v>
      </c>
    </row>
    <row r="4370" spans="1:29" x14ac:dyDescent="0.25">
      <c r="A4370" s="1" t="s">
        <v>2355</v>
      </c>
      <c r="B4370" s="1" t="s">
        <v>5870</v>
      </c>
      <c r="C4370" s="1" t="s">
        <v>5842</v>
      </c>
      <c r="D4370" s="2">
        <v>44385</v>
      </c>
      <c r="E4370">
        <v>138368</v>
      </c>
      <c r="F4370">
        <v>721</v>
      </c>
      <c r="G4370">
        <v>0</v>
      </c>
      <c r="H4370" s="1" t="s">
        <v>5833</v>
      </c>
      <c r="I4370" s="1" t="s">
        <v>6628</v>
      </c>
      <c r="J4370" s="1" t="s">
        <v>6240</v>
      </c>
      <c r="K4370">
        <v>48</v>
      </c>
      <c r="L4370" s="1" t="s">
        <v>6260</v>
      </c>
      <c r="M4370" s="1" t="s">
        <v>6242</v>
      </c>
      <c r="N4370">
        <v>70861</v>
      </c>
      <c r="O4370" s="1" t="s">
        <v>6243</v>
      </c>
      <c r="P4370" s="2">
        <v>45334</v>
      </c>
      <c r="Q4370" s="2">
        <v>45651</v>
      </c>
      <c r="R4370" s="1" t="s">
        <v>6904</v>
      </c>
      <c r="S4370" s="1" t="s">
        <v>6916</v>
      </c>
      <c r="T4370" s="1" t="s">
        <v>28</v>
      </c>
      <c r="U4370">
        <v>9276</v>
      </c>
      <c r="V4370" s="1" t="s">
        <v>19</v>
      </c>
      <c r="W4370" s="1" t="s">
        <v>29</v>
      </c>
      <c r="X4370" s="2">
        <f t="shared" ca="1" si="68"/>
        <v>45937</v>
      </c>
      <c r="Y4370" s="1">
        <f ca="1">ROUND(YEARFRAC(Merge1[[#This Row],[Join_Date]],Merge1[[#This Row],[Today]], 3),0)</f>
        <v>2</v>
      </c>
      <c r="Z4370" s="1" t="str" cm="1">
        <f t="array" aca="1" ref="Z4370" ca="1">_xlfn.IFS(
   Merge1[[#This Row],[Customer Tenure]]&lt;=2,"New",
   Merge1[[#This Row],[Customer Tenure]]&lt;=5,"Emerging",
  Merge1[[#This Row],[Customer Tenure]]&lt;9,"Established",
   TRUE,"Loyal"
)</f>
        <v>New</v>
      </c>
      <c r="AA4370" s="1" t="str" cm="1">
        <f t="array" ref="AA4370">_xlfn.IFS(Merge1[[#This Row],[Income]]&lt;=30000,"Low",Merge1[[#This Row],[Income]]&lt;=60000,"Medium",Merge1[[#This Row],[Income]]&lt;=100000,"High", Merge1[[#This Row],[Income]]&gt;100000," Premium")</f>
        <v>High</v>
      </c>
      <c r="AB4370" s="1" t="str" cm="1">
        <f t="array" ref="AB4370">_xlfn.IFS(Merge1[[#This Row],[Age]]&lt;= 28,"Gen Z", Merge1[[#This Row],[Age]]&lt;=44,"Millennials", Merge1[[#This Row],[Age]]&lt;=60,"Gen X", Merge1[[#This Row],[Age]]&gt;60,"Baby Boomers")</f>
        <v>Gen X</v>
      </c>
      <c r="AC4370" s="1" t="str" cm="1">
        <f t="array" ref="AC4370">_xlfn.IFS(
    Merge1[[#This Row],[Balance]]&lt;=50000,"Low",
    Merge1[[#This Row],[Balance]]&lt;=200000,"Medium",
    Merge1[[#This Row],[Balance]]&gt;200000,"High"
)</f>
        <v>Medium</v>
      </c>
    </row>
    <row r="4371" spans="1:29" x14ac:dyDescent="0.25">
      <c r="A4371" s="1" t="s">
        <v>2628</v>
      </c>
      <c r="B4371" s="1" t="s">
        <v>6158</v>
      </c>
      <c r="C4371" s="1" t="s">
        <v>5842</v>
      </c>
      <c r="D4371" s="2">
        <v>45083</v>
      </c>
      <c r="E4371">
        <v>325488</v>
      </c>
      <c r="F4371">
        <v>640</v>
      </c>
      <c r="G4371">
        <v>0</v>
      </c>
      <c r="H4371" s="1" t="s">
        <v>5833</v>
      </c>
      <c r="I4371" s="1" t="s">
        <v>6660</v>
      </c>
      <c r="J4371" s="1" t="s">
        <v>6240</v>
      </c>
      <c r="K4371">
        <v>55</v>
      </c>
      <c r="L4371" s="1" t="s">
        <v>6260</v>
      </c>
      <c r="M4371" s="1" t="s">
        <v>6247</v>
      </c>
      <c r="N4371">
        <v>197235</v>
      </c>
      <c r="O4371" s="1" t="s">
        <v>6243</v>
      </c>
      <c r="P4371" s="2">
        <v>44461</v>
      </c>
      <c r="Q4371" s="2">
        <v>45724</v>
      </c>
      <c r="R4371" s="1" t="s">
        <v>6899</v>
      </c>
      <c r="S4371" s="1" t="s">
        <v>6914</v>
      </c>
      <c r="T4371" s="1" t="s">
        <v>14</v>
      </c>
      <c r="U4371">
        <v>3215</v>
      </c>
      <c r="V4371" s="1" t="s">
        <v>19</v>
      </c>
      <c r="W4371" s="1" t="s">
        <v>50</v>
      </c>
      <c r="X4371" s="2">
        <f t="shared" ca="1" si="68"/>
        <v>45937</v>
      </c>
      <c r="Y4371" s="1">
        <f ca="1">ROUND(YEARFRAC(Merge1[[#This Row],[Join_Date]],Merge1[[#This Row],[Today]], 3),0)</f>
        <v>4</v>
      </c>
      <c r="Z4371" s="1" t="str" cm="1">
        <f t="array" aca="1" ref="Z4371" ca="1">_xlfn.IFS(
   Merge1[[#This Row],[Customer Tenure]]&lt;=2,"New",
   Merge1[[#This Row],[Customer Tenure]]&lt;=5,"Emerging",
  Merge1[[#This Row],[Customer Tenure]]&lt;9,"Established",
   TRUE,"Loyal"
)</f>
        <v>Emerging</v>
      </c>
      <c r="AA4371" s="1" t="str" cm="1">
        <f t="array" ref="AA4371">_xlfn.IFS(Merge1[[#This Row],[Income]]&lt;=30000,"Low",Merge1[[#This Row],[Income]]&lt;=60000,"Medium",Merge1[[#This Row],[Income]]&lt;=100000,"High", Merge1[[#This Row],[Income]]&gt;100000," Premium")</f>
        <v xml:space="preserve"> Premium</v>
      </c>
      <c r="AB4371" s="1" t="str" cm="1">
        <f t="array" ref="AB4371">_xlfn.IFS(Merge1[[#This Row],[Age]]&lt;= 28,"Gen Z", Merge1[[#This Row],[Age]]&lt;=44,"Millennials", Merge1[[#This Row],[Age]]&lt;=60,"Gen X", Merge1[[#This Row],[Age]]&gt;60,"Baby Boomers")</f>
        <v>Gen X</v>
      </c>
      <c r="AC4371" s="1" t="str" cm="1">
        <f t="array" ref="AC4371">_xlfn.IFS(
    Merge1[[#This Row],[Balance]]&lt;=50000,"Low",
    Merge1[[#This Row],[Balance]]&lt;=200000,"Medium",
    Merge1[[#This Row],[Balance]]&gt;200000,"High"
)</f>
        <v>High</v>
      </c>
    </row>
    <row r="4372" spans="1:29" x14ac:dyDescent="0.25">
      <c r="A4372" s="1" t="s">
        <v>1463</v>
      </c>
      <c r="B4372" s="1" t="s">
        <v>6015</v>
      </c>
      <c r="C4372" s="1" t="s">
        <v>5842</v>
      </c>
      <c r="D4372" s="2">
        <v>43354</v>
      </c>
      <c r="E4372">
        <v>495413</v>
      </c>
      <c r="F4372">
        <v>536</v>
      </c>
      <c r="G4372">
        <v>0</v>
      </c>
      <c r="H4372" s="1" t="s">
        <v>5833</v>
      </c>
      <c r="I4372" s="1" t="s">
        <v>6708</v>
      </c>
      <c r="J4372" s="1" t="s">
        <v>6245</v>
      </c>
      <c r="K4372">
        <v>66</v>
      </c>
      <c r="L4372" s="1" t="s">
        <v>6256</v>
      </c>
      <c r="M4372" s="1" t="s">
        <v>6242</v>
      </c>
      <c r="N4372">
        <v>131822</v>
      </c>
      <c r="O4372" s="1" t="s">
        <v>6248</v>
      </c>
      <c r="P4372" s="2">
        <v>43811</v>
      </c>
      <c r="Q4372" s="2">
        <v>45518</v>
      </c>
      <c r="R4372" s="1" t="s">
        <v>6889</v>
      </c>
      <c r="S4372" s="1" t="s">
        <v>6890</v>
      </c>
      <c r="T4372" s="1" t="s">
        <v>14</v>
      </c>
      <c r="U4372">
        <v>4054</v>
      </c>
      <c r="V4372" s="1" t="s">
        <v>10</v>
      </c>
      <c r="W4372" s="1" t="s">
        <v>25</v>
      </c>
      <c r="X4372" s="2">
        <f t="shared" ca="1" si="68"/>
        <v>45937</v>
      </c>
      <c r="Y4372" s="1">
        <f ca="1">ROUND(YEARFRAC(Merge1[[#This Row],[Join_Date]],Merge1[[#This Row],[Today]], 3),0)</f>
        <v>6</v>
      </c>
      <c r="Z4372" s="1" t="str" cm="1">
        <f t="array" aca="1" ref="Z4372" ca="1">_xlfn.IFS(
   Merge1[[#This Row],[Customer Tenure]]&lt;=2,"New",
   Merge1[[#This Row],[Customer Tenure]]&lt;=5,"Emerging",
  Merge1[[#This Row],[Customer Tenure]]&lt;9,"Established",
   TRUE,"Loyal"
)</f>
        <v>Established</v>
      </c>
      <c r="AA4372" s="1" t="str" cm="1">
        <f t="array" ref="AA4372">_xlfn.IFS(Merge1[[#This Row],[Income]]&lt;=30000,"Low",Merge1[[#This Row],[Income]]&lt;=60000,"Medium",Merge1[[#This Row],[Income]]&lt;=100000,"High", Merge1[[#This Row],[Income]]&gt;100000," Premium")</f>
        <v xml:space="preserve"> Premium</v>
      </c>
      <c r="AB4372" s="1" t="str" cm="1">
        <f t="array" ref="AB4372">_xlfn.IFS(Merge1[[#This Row],[Age]]&lt;= 28,"Gen Z", Merge1[[#This Row],[Age]]&lt;=44,"Millennials", Merge1[[#This Row],[Age]]&lt;=60,"Gen X", Merge1[[#This Row],[Age]]&gt;60,"Baby Boomers")</f>
        <v>Baby Boomers</v>
      </c>
      <c r="AC4372" s="1" t="str" cm="1">
        <f t="array" ref="AC4372">_xlfn.IFS(
    Merge1[[#This Row],[Balance]]&lt;=50000,"Low",
    Merge1[[#This Row],[Balance]]&lt;=200000,"Medium",
    Merge1[[#This Row],[Balance]]&gt;200000,"High"
)</f>
        <v>High</v>
      </c>
    </row>
    <row r="4373" spans="1:29" x14ac:dyDescent="0.25">
      <c r="A4373" s="1" t="s">
        <v>1127</v>
      </c>
      <c r="B4373" s="1" t="s">
        <v>5852</v>
      </c>
      <c r="C4373" s="1" t="s">
        <v>5835</v>
      </c>
      <c r="D4373" s="2">
        <v>42697</v>
      </c>
      <c r="E4373">
        <v>206903</v>
      </c>
      <c r="F4373">
        <v>516</v>
      </c>
      <c r="G4373">
        <v>0</v>
      </c>
      <c r="H4373" s="1" t="s">
        <v>5833</v>
      </c>
      <c r="I4373" s="1" t="s">
        <v>6489</v>
      </c>
      <c r="J4373" s="1" t="s">
        <v>6240</v>
      </c>
      <c r="K4373">
        <v>54</v>
      </c>
      <c r="L4373" s="1" t="s">
        <v>6260</v>
      </c>
      <c r="M4373" s="1" t="s">
        <v>6262</v>
      </c>
      <c r="N4373">
        <v>117768</v>
      </c>
      <c r="O4373" s="1" t="s">
        <v>6243</v>
      </c>
      <c r="P4373" s="2">
        <v>45891</v>
      </c>
      <c r="Q4373" s="2">
        <v>45283</v>
      </c>
      <c r="R4373" s="1" t="s">
        <v>6904</v>
      </c>
      <c r="S4373" s="1" t="s">
        <v>6905</v>
      </c>
      <c r="T4373" s="1" t="s">
        <v>28</v>
      </c>
      <c r="U4373">
        <v>3443</v>
      </c>
      <c r="V4373" s="1" t="s">
        <v>24</v>
      </c>
      <c r="W4373" s="1" t="s">
        <v>40</v>
      </c>
      <c r="X4373" s="2">
        <f t="shared" ca="1" si="68"/>
        <v>45937</v>
      </c>
      <c r="Y4373" s="1">
        <f ca="1">ROUND(YEARFRAC(Merge1[[#This Row],[Join_Date]],Merge1[[#This Row],[Today]], 3),0)</f>
        <v>0</v>
      </c>
      <c r="Z4373" s="1" t="str" cm="1">
        <f t="array" aca="1" ref="Z4373" ca="1">_xlfn.IFS(
   Merge1[[#This Row],[Customer Tenure]]&lt;=2,"New",
   Merge1[[#This Row],[Customer Tenure]]&lt;=5,"Emerging",
  Merge1[[#This Row],[Customer Tenure]]&lt;9,"Established",
   TRUE,"Loyal"
)</f>
        <v>New</v>
      </c>
      <c r="AA4373" s="1" t="str" cm="1">
        <f t="array" ref="AA4373">_xlfn.IFS(Merge1[[#This Row],[Income]]&lt;=30000,"Low",Merge1[[#This Row],[Income]]&lt;=60000,"Medium",Merge1[[#This Row],[Income]]&lt;=100000,"High", Merge1[[#This Row],[Income]]&gt;100000," Premium")</f>
        <v xml:space="preserve"> Premium</v>
      </c>
      <c r="AB4373" s="1" t="str" cm="1">
        <f t="array" ref="AB4373">_xlfn.IFS(Merge1[[#This Row],[Age]]&lt;= 28,"Gen Z", Merge1[[#This Row],[Age]]&lt;=44,"Millennials", Merge1[[#This Row],[Age]]&lt;=60,"Gen X", Merge1[[#This Row],[Age]]&gt;60,"Baby Boomers")</f>
        <v>Gen X</v>
      </c>
      <c r="AC4373" s="1" t="str" cm="1">
        <f t="array" ref="AC4373">_xlfn.IFS(
    Merge1[[#This Row],[Balance]]&lt;=50000,"Low",
    Merge1[[#This Row],[Balance]]&lt;=200000,"Medium",
    Merge1[[#This Row],[Balance]]&gt;200000,"High"
)</f>
        <v>High</v>
      </c>
    </row>
    <row r="4374" spans="1:29" x14ac:dyDescent="0.25">
      <c r="A4374" s="1" t="s">
        <v>583</v>
      </c>
      <c r="B4374" s="1" t="s">
        <v>6152</v>
      </c>
      <c r="C4374" s="1" t="s">
        <v>5832</v>
      </c>
      <c r="D4374" s="2">
        <v>45883</v>
      </c>
      <c r="E4374">
        <v>277052</v>
      </c>
      <c r="F4374">
        <v>493</v>
      </c>
      <c r="G4374">
        <v>0</v>
      </c>
      <c r="H4374" s="1" t="s">
        <v>5833</v>
      </c>
      <c r="I4374" s="1" t="s">
        <v>6522</v>
      </c>
      <c r="J4374" s="1" t="s">
        <v>6245</v>
      </c>
      <c r="K4374">
        <v>68</v>
      </c>
      <c r="L4374" s="1" t="s">
        <v>6241</v>
      </c>
      <c r="M4374" s="1" t="s">
        <v>6257</v>
      </c>
      <c r="N4374">
        <v>104976</v>
      </c>
      <c r="O4374" s="1" t="s">
        <v>6243</v>
      </c>
      <c r="P4374" s="2">
        <v>43719</v>
      </c>
      <c r="Q4374" s="2">
        <v>45246</v>
      </c>
      <c r="R4374" s="1" t="s">
        <v>6887</v>
      </c>
      <c r="S4374" s="1" t="s">
        <v>6888</v>
      </c>
      <c r="T4374" s="1" t="s">
        <v>14</v>
      </c>
      <c r="U4374">
        <v>6721</v>
      </c>
      <c r="V4374" s="1" t="s">
        <v>19</v>
      </c>
      <c r="W4374" s="1" t="s">
        <v>55</v>
      </c>
      <c r="X4374" s="2">
        <f t="shared" ca="1" si="68"/>
        <v>45937</v>
      </c>
      <c r="Y4374" s="1">
        <f ca="1">ROUND(YEARFRAC(Merge1[[#This Row],[Join_Date]],Merge1[[#This Row],[Today]], 3),0)</f>
        <v>6</v>
      </c>
      <c r="Z4374" s="1" t="str" cm="1">
        <f t="array" aca="1" ref="Z4374" ca="1">_xlfn.IFS(
   Merge1[[#This Row],[Customer Tenure]]&lt;=2,"New",
   Merge1[[#This Row],[Customer Tenure]]&lt;=5,"Emerging",
  Merge1[[#This Row],[Customer Tenure]]&lt;9,"Established",
   TRUE,"Loyal"
)</f>
        <v>Established</v>
      </c>
      <c r="AA4374" s="1" t="str" cm="1">
        <f t="array" ref="AA4374">_xlfn.IFS(Merge1[[#This Row],[Income]]&lt;=30000,"Low",Merge1[[#This Row],[Income]]&lt;=60000,"Medium",Merge1[[#This Row],[Income]]&lt;=100000,"High", Merge1[[#This Row],[Income]]&gt;100000," Premium")</f>
        <v xml:space="preserve"> Premium</v>
      </c>
      <c r="AB4374" s="1" t="str" cm="1">
        <f t="array" ref="AB4374">_xlfn.IFS(Merge1[[#This Row],[Age]]&lt;= 28,"Gen Z", Merge1[[#This Row],[Age]]&lt;=44,"Millennials", Merge1[[#This Row],[Age]]&lt;=60,"Gen X", Merge1[[#This Row],[Age]]&gt;60,"Baby Boomers")</f>
        <v>Baby Boomers</v>
      </c>
      <c r="AC4374" s="1" t="str" cm="1">
        <f t="array" ref="AC4374">_xlfn.IFS(
    Merge1[[#This Row],[Balance]]&lt;=50000,"Low",
    Merge1[[#This Row],[Balance]]&lt;=200000,"Medium",
    Merge1[[#This Row],[Balance]]&gt;200000,"High"
)</f>
        <v>High</v>
      </c>
    </row>
    <row r="4375" spans="1:29" x14ac:dyDescent="0.25">
      <c r="A4375" s="1" t="s">
        <v>4405</v>
      </c>
      <c r="B4375" s="1" t="s">
        <v>5889</v>
      </c>
      <c r="C4375" s="1" t="s">
        <v>5835</v>
      </c>
      <c r="D4375" s="2">
        <v>43513</v>
      </c>
      <c r="E4375">
        <v>120076</v>
      </c>
      <c r="F4375">
        <v>677</v>
      </c>
      <c r="G4375">
        <v>0</v>
      </c>
      <c r="H4375" s="1" t="s">
        <v>5833</v>
      </c>
      <c r="I4375" s="1" t="s">
        <v>6333</v>
      </c>
      <c r="J4375" s="1" t="s">
        <v>6240</v>
      </c>
      <c r="K4375">
        <v>39</v>
      </c>
      <c r="L4375" s="1" t="s">
        <v>6241</v>
      </c>
      <c r="M4375" s="1" t="s">
        <v>6266</v>
      </c>
      <c r="N4375">
        <v>123320</v>
      </c>
      <c r="O4375" s="1" t="s">
        <v>6243</v>
      </c>
      <c r="P4375" s="2">
        <v>44878</v>
      </c>
      <c r="Q4375" s="2">
        <v>45807</v>
      </c>
      <c r="R4375" s="1" t="s">
        <v>6906</v>
      </c>
      <c r="S4375" s="1" t="s">
        <v>6907</v>
      </c>
      <c r="T4375" s="1" t="s">
        <v>14</v>
      </c>
      <c r="U4375">
        <v>7394</v>
      </c>
      <c r="V4375" s="1" t="s">
        <v>10</v>
      </c>
      <c r="W4375" s="1" t="s">
        <v>16</v>
      </c>
      <c r="X4375" s="2">
        <f t="shared" ca="1" si="68"/>
        <v>45937</v>
      </c>
      <c r="Y4375" s="1">
        <f ca="1">ROUND(YEARFRAC(Merge1[[#This Row],[Join_Date]],Merge1[[#This Row],[Today]], 3),0)</f>
        <v>3</v>
      </c>
      <c r="Z4375" s="1" t="str" cm="1">
        <f t="array" aca="1" ref="Z4375" ca="1">_xlfn.IFS(
   Merge1[[#This Row],[Customer Tenure]]&lt;=2,"New",
   Merge1[[#This Row],[Customer Tenure]]&lt;=5,"Emerging",
  Merge1[[#This Row],[Customer Tenure]]&lt;9,"Established",
   TRUE,"Loyal"
)</f>
        <v>Emerging</v>
      </c>
      <c r="AA4375" s="1" t="str" cm="1">
        <f t="array" ref="AA4375">_xlfn.IFS(Merge1[[#This Row],[Income]]&lt;=30000,"Low",Merge1[[#This Row],[Income]]&lt;=60000,"Medium",Merge1[[#This Row],[Income]]&lt;=100000,"High", Merge1[[#This Row],[Income]]&gt;100000," Premium")</f>
        <v xml:space="preserve"> Premium</v>
      </c>
      <c r="AB4375" s="1" t="str" cm="1">
        <f t="array" ref="AB4375">_xlfn.IFS(Merge1[[#This Row],[Age]]&lt;= 28,"Gen Z", Merge1[[#This Row],[Age]]&lt;=44,"Millennials", Merge1[[#This Row],[Age]]&lt;=60,"Gen X", Merge1[[#This Row],[Age]]&gt;60,"Baby Boomers")</f>
        <v>Millennials</v>
      </c>
      <c r="AC4375" s="1" t="str" cm="1">
        <f t="array" ref="AC4375">_xlfn.IFS(
    Merge1[[#This Row],[Balance]]&lt;=50000,"Low",
    Merge1[[#This Row],[Balance]]&lt;=200000,"Medium",
    Merge1[[#This Row],[Balance]]&gt;200000,"High"
)</f>
        <v>Medium</v>
      </c>
    </row>
    <row r="4376" spans="1:29" x14ac:dyDescent="0.25">
      <c r="A4376" s="1" t="s">
        <v>4783</v>
      </c>
      <c r="B4376" s="1" t="s">
        <v>6126</v>
      </c>
      <c r="C4376" s="1" t="s">
        <v>5835</v>
      </c>
      <c r="D4376" s="2">
        <v>44348</v>
      </c>
      <c r="E4376">
        <v>261497</v>
      </c>
      <c r="F4376">
        <v>371</v>
      </c>
      <c r="G4376">
        <v>0</v>
      </c>
      <c r="H4376" s="1" t="s">
        <v>5833</v>
      </c>
      <c r="I4376" s="1" t="s">
        <v>6308</v>
      </c>
      <c r="J4376" s="1" t="s">
        <v>6240</v>
      </c>
      <c r="K4376">
        <v>30</v>
      </c>
      <c r="L4376" s="1" t="s">
        <v>6260</v>
      </c>
      <c r="M4376" s="1" t="s">
        <v>6266</v>
      </c>
      <c r="N4376">
        <v>176497</v>
      </c>
      <c r="O4376" s="1" t="s">
        <v>6248</v>
      </c>
      <c r="P4376" s="2">
        <v>42853</v>
      </c>
      <c r="Q4376" s="2">
        <v>45631</v>
      </c>
      <c r="R4376" s="1" t="s">
        <v>6904</v>
      </c>
      <c r="S4376" s="1" t="s">
        <v>6916</v>
      </c>
      <c r="T4376" s="1" t="s">
        <v>23</v>
      </c>
      <c r="U4376">
        <v>887</v>
      </c>
      <c r="V4376" s="1" t="s">
        <v>19</v>
      </c>
      <c r="W4376" s="1" t="s">
        <v>29</v>
      </c>
      <c r="X4376" s="2">
        <f t="shared" ca="1" si="68"/>
        <v>45937</v>
      </c>
      <c r="Y4376" s="1">
        <f ca="1">ROUND(YEARFRAC(Merge1[[#This Row],[Join_Date]],Merge1[[#This Row],[Today]], 3),0)</f>
        <v>8</v>
      </c>
      <c r="Z4376" s="1" t="str" cm="1">
        <f t="array" aca="1" ref="Z4376" ca="1">_xlfn.IFS(
   Merge1[[#This Row],[Customer Tenure]]&lt;=2,"New",
   Merge1[[#This Row],[Customer Tenure]]&lt;=5,"Emerging",
  Merge1[[#This Row],[Customer Tenure]]&lt;9,"Established",
   TRUE,"Loyal"
)</f>
        <v>Established</v>
      </c>
      <c r="AA4376" s="1" t="str" cm="1">
        <f t="array" ref="AA4376">_xlfn.IFS(Merge1[[#This Row],[Income]]&lt;=30000,"Low",Merge1[[#This Row],[Income]]&lt;=60000,"Medium",Merge1[[#This Row],[Income]]&lt;=100000,"High", Merge1[[#This Row],[Income]]&gt;100000," Premium")</f>
        <v xml:space="preserve"> Premium</v>
      </c>
      <c r="AB4376" s="1" t="str" cm="1">
        <f t="array" ref="AB4376">_xlfn.IFS(Merge1[[#This Row],[Age]]&lt;= 28,"Gen Z", Merge1[[#This Row],[Age]]&lt;=44,"Millennials", Merge1[[#This Row],[Age]]&lt;=60,"Gen X", Merge1[[#This Row],[Age]]&gt;60,"Baby Boomers")</f>
        <v>Millennials</v>
      </c>
      <c r="AC4376" s="1" t="str" cm="1">
        <f t="array" ref="AC4376">_xlfn.IFS(
    Merge1[[#This Row],[Balance]]&lt;=50000,"Low",
    Merge1[[#This Row],[Balance]]&lt;=200000,"Medium",
    Merge1[[#This Row],[Balance]]&gt;200000,"High"
)</f>
        <v>High</v>
      </c>
    </row>
    <row r="4377" spans="1:29" x14ac:dyDescent="0.25">
      <c r="A4377" s="1" t="s">
        <v>875</v>
      </c>
      <c r="B4377" s="1" t="s">
        <v>5878</v>
      </c>
      <c r="C4377" s="1" t="s">
        <v>5832</v>
      </c>
      <c r="D4377" s="2">
        <v>42460</v>
      </c>
      <c r="E4377">
        <v>329317</v>
      </c>
      <c r="F4377">
        <v>721</v>
      </c>
      <c r="G4377">
        <v>0</v>
      </c>
      <c r="H4377" s="1" t="s">
        <v>5833</v>
      </c>
      <c r="I4377" s="1" t="s">
        <v>6833</v>
      </c>
      <c r="J4377" s="1" t="s">
        <v>6240</v>
      </c>
      <c r="K4377">
        <v>52</v>
      </c>
      <c r="L4377" s="1" t="s">
        <v>6256</v>
      </c>
      <c r="M4377" s="1" t="s">
        <v>6254</v>
      </c>
      <c r="N4377">
        <v>84178</v>
      </c>
      <c r="O4377" s="1" t="s">
        <v>6252</v>
      </c>
      <c r="P4377" s="2">
        <v>44123</v>
      </c>
      <c r="Q4377" s="2">
        <v>45442</v>
      </c>
      <c r="R4377" s="1" t="s">
        <v>6906</v>
      </c>
      <c r="S4377" s="1" t="s">
        <v>6918</v>
      </c>
      <c r="T4377" s="1" t="s">
        <v>9</v>
      </c>
      <c r="U4377">
        <v>1101</v>
      </c>
      <c r="V4377" s="1" t="s">
        <v>15</v>
      </c>
      <c r="W4377" s="1" t="s">
        <v>40</v>
      </c>
      <c r="X4377" s="2">
        <f t="shared" ca="1" si="68"/>
        <v>45937</v>
      </c>
      <c r="Y4377" s="1">
        <f ca="1">ROUND(YEARFRAC(Merge1[[#This Row],[Join_Date]],Merge1[[#This Row],[Today]], 3),0)</f>
        <v>5</v>
      </c>
      <c r="Z4377" s="1" t="str" cm="1">
        <f t="array" aca="1" ref="Z4377" ca="1">_xlfn.IFS(
   Merge1[[#This Row],[Customer Tenure]]&lt;=2,"New",
   Merge1[[#This Row],[Customer Tenure]]&lt;=5,"Emerging",
  Merge1[[#This Row],[Customer Tenure]]&lt;9,"Established",
   TRUE,"Loyal"
)</f>
        <v>Emerging</v>
      </c>
      <c r="AA4377" s="1" t="str" cm="1">
        <f t="array" ref="AA4377">_xlfn.IFS(Merge1[[#This Row],[Income]]&lt;=30000,"Low",Merge1[[#This Row],[Income]]&lt;=60000,"Medium",Merge1[[#This Row],[Income]]&lt;=100000,"High", Merge1[[#This Row],[Income]]&gt;100000," Premium")</f>
        <v>High</v>
      </c>
      <c r="AB4377" s="1" t="str" cm="1">
        <f t="array" ref="AB4377">_xlfn.IFS(Merge1[[#This Row],[Age]]&lt;= 28,"Gen Z", Merge1[[#This Row],[Age]]&lt;=44,"Millennials", Merge1[[#This Row],[Age]]&lt;=60,"Gen X", Merge1[[#This Row],[Age]]&gt;60,"Baby Boomers")</f>
        <v>Gen X</v>
      </c>
      <c r="AC4377" s="1" t="str" cm="1">
        <f t="array" ref="AC4377">_xlfn.IFS(
    Merge1[[#This Row],[Balance]]&lt;=50000,"Low",
    Merge1[[#This Row],[Balance]]&lt;=200000,"Medium",
    Merge1[[#This Row],[Balance]]&gt;200000,"High"
)</f>
        <v>High</v>
      </c>
    </row>
    <row r="4378" spans="1:29" x14ac:dyDescent="0.25">
      <c r="A4378" s="1" t="s">
        <v>1031</v>
      </c>
      <c r="B4378" s="1" t="s">
        <v>5885</v>
      </c>
      <c r="C4378" s="1" t="s">
        <v>5832</v>
      </c>
      <c r="D4378" s="2">
        <v>44681</v>
      </c>
      <c r="E4378">
        <v>404303</v>
      </c>
      <c r="F4378">
        <v>470</v>
      </c>
      <c r="G4378">
        <v>98109</v>
      </c>
      <c r="H4378" s="1" t="s">
        <v>5833</v>
      </c>
      <c r="I4378" s="1" t="s">
        <v>6366</v>
      </c>
      <c r="J4378" s="1" t="s">
        <v>6245</v>
      </c>
      <c r="K4378">
        <v>57</v>
      </c>
      <c r="L4378" s="1" t="s">
        <v>6246</v>
      </c>
      <c r="M4378" s="1" t="s">
        <v>6257</v>
      </c>
      <c r="N4378">
        <v>160588</v>
      </c>
      <c r="O4378" s="1" t="s">
        <v>6243</v>
      </c>
      <c r="P4378" s="2">
        <v>42239</v>
      </c>
      <c r="Q4378" s="2">
        <v>45850</v>
      </c>
      <c r="R4378" s="1" t="s">
        <v>6891</v>
      </c>
      <c r="S4378" s="1" t="s">
        <v>6892</v>
      </c>
      <c r="T4378" s="1" t="s">
        <v>14</v>
      </c>
      <c r="U4378">
        <v>3069</v>
      </c>
      <c r="V4378" s="1" t="s">
        <v>10</v>
      </c>
      <c r="W4378" s="1" t="s">
        <v>16</v>
      </c>
      <c r="X4378" s="2">
        <f t="shared" ca="1" si="68"/>
        <v>45937</v>
      </c>
      <c r="Y4378" s="1">
        <f ca="1">ROUND(YEARFRAC(Merge1[[#This Row],[Join_Date]],Merge1[[#This Row],[Today]], 3),0)</f>
        <v>10</v>
      </c>
      <c r="Z4378" s="1" t="str" cm="1">
        <f t="array" aca="1" ref="Z4378" ca="1">_xlfn.IFS(
   Merge1[[#This Row],[Customer Tenure]]&lt;=2,"New",
   Merge1[[#This Row],[Customer Tenure]]&lt;=5,"Emerging",
  Merge1[[#This Row],[Customer Tenure]]&lt;9,"Established",
   TRUE,"Loyal"
)</f>
        <v>Loyal</v>
      </c>
      <c r="AA4378" s="1" t="str" cm="1">
        <f t="array" ref="AA4378">_xlfn.IFS(Merge1[[#This Row],[Income]]&lt;=30000,"Low",Merge1[[#This Row],[Income]]&lt;=60000,"Medium",Merge1[[#This Row],[Income]]&lt;=100000,"High", Merge1[[#This Row],[Income]]&gt;100000," Premium")</f>
        <v xml:space="preserve"> Premium</v>
      </c>
      <c r="AB4378" s="1" t="str" cm="1">
        <f t="array" ref="AB4378">_xlfn.IFS(Merge1[[#This Row],[Age]]&lt;= 28,"Gen Z", Merge1[[#This Row],[Age]]&lt;=44,"Millennials", Merge1[[#This Row],[Age]]&lt;=60,"Gen X", Merge1[[#This Row],[Age]]&gt;60,"Baby Boomers")</f>
        <v>Gen X</v>
      </c>
      <c r="AC4378" s="1" t="str" cm="1">
        <f t="array" ref="AC4378">_xlfn.IFS(
    Merge1[[#This Row],[Balance]]&lt;=50000,"Low",
    Merge1[[#This Row],[Balance]]&lt;=200000,"Medium",
    Merge1[[#This Row],[Balance]]&gt;200000,"High"
)</f>
        <v>High</v>
      </c>
    </row>
    <row r="4379" spans="1:29" x14ac:dyDescent="0.25">
      <c r="A4379" s="1" t="s">
        <v>1552</v>
      </c>
      <c r="B4379" s="1" t="s">
        <v>6046</v>
      </c>
      <c r="C4379" s="1" t="s">
        <v>5842</v>
      </c>
      <c r="D4379" s="2">
        <v>44646</v>
      </c>
      <c r="E4379">
        <v>65901</v>
      </c>
      <c r="F4379">
        <v>538</v>
      </c>
      <c r="G4379">
        <v>0</v>
      </c>
      <c r="H4379" s="1" t="s">
        <v>5833</v>
      </c>
      <c r="I4379" s="1" t="s">
        <v>6758</v>
      </c>
      <c r="J4379" s="1" t="s">
        <v>6245</v>
      </c>
      <c r="K4379">
        <v>49</v>
      </c>
      <c r="L4379" s="1" t="s">
        <v>6241</v>
      </c>
      <c r="M4379" s="1" t="s">
        <v>6254</v>
      </c>
      <c r="N4379">
        <v>162633</v>
      </c>
      <c r="O4379" s="1" t="s">
        <v>6243</v>
      </c>
      <c r="P4379" s="2">
        <v>43721</v>
      </c>
      <c r="Q4379" s="2">
        <v>45527</v>
      </c>
      <c r="R4379" s="1" t="s">
        <v>6889</v>
      </c>
      <c r="S4379" s="1" t="s">
        <v>6890</v>
      </c>
      <c r="T4379" s="1" t="s">
        <v>9</v>
      </c>
      <c r="U4379">
        <v>7017</v>
      </c>
      <c r="V4379" s="1" t="s">
        <v>15</v>
      </c>
      <c r="W4379" s="1" t="s">
        <v>29</v>
      </c>
      <c r="X4379" s="2">
        <f t="shared" ca="1" si="68"/>
        <v>45937</v>
      </c>
      <c r="Y4379" s="1">
        <f ca="1">ROUND(YEARFRAC(Merge1[[#This Row],[Join_Date]],Merge1[[#This Row],[Today]], 3),0)</f>
        <v>6</v>
      </c>
      <c r="Z4379" s="1" t="str" cm="1">
        <f t="array" aca="1" ref="Z4379" ca="1">_xlfn.IFS(
   Merge1[[#This Row],[Customer Tenure]]&lt;=2,"New",
   Merge1[[#This Row],[Customer Tenure]]&lt;=5,"Emerging",
  Merge1[[#This Row],[Customer Tenure]]&lt;9,"Established",
   TRUE,"Loyal"
)</f>
        <v>Established</v>
      </c>
      <c r="AA4379" s="1" t="str" cm="1">
        <f t="array" ref="AA4379">_xlfn.IFS(Merge1[[#This Row],[Income]]&lt;=30000,"Low",Merge1[[#This Row],[Income]]&lt;=60000,"Medium",Merge1[[#This Row],[Income]]&lt;=100000,"High", Merge1[[#This Row],[Income]]&gt;100000," Premium")</f>
        <v xml:space="preserve"> Premium</v>
      </c>
      <c r="AB4379" s="1" t="str" cm="1">
        <f t="array" ref="AB4379">_xlfn.IFS(Merge1[[#This Row],[Age]]&lt;= 28,"Gen Z", Merge1[[#This Row],[Age]]&lt;=44,"Millennials", Merge1[[#This Row],[Age]]&lt;=60,"Gen X", Merge1[[#This Row],[Age]]&gt;60,"Baby Boomers")</f>
        <v>Gen X</v>
      </c>
      <c r="AC4379" s="1" t="str" cm="1">
        <f t="array" ref="AC4379">_xlfn.IFS(
    Merge1[[#This Row],[Balance]]&lt;=50000,"Low",
    Merge1[[#This Row],[Balance]]&lt;=200000,"Medium",
    Merge1[[#This Row],[Balance]]&gt;200000,"High"
)</f>
        <v>Medium</v>
      </c>
    </row>
    <row r="4380" spans="1:29" x14ac:dyDescent="0.25">
      <c r="A4380" s="1" t="s">
        <v>2430</v>
      </c>
      <c r="B4380" s="1" t="s">
        <v>6136</v>
      </c>
      <c r="C4380" s="1" t="s">
        <v>5842</v>
      </c>
      <c r="D4380" s="2">
        <v>43673</v>
      </c>
      <c r="E4380">
        <v>39104</v>
      </c>
      <c r="F4380">
        <v>505</v>
      </c>
      <c r="G4380">
        <v>108475</v>
      </c>
      <c r="H4380" s="1" t="s">
        <v>5833</v>
      </c>
      <c r="I4380" s="1" t="s">
        <v>6501</v>
      </c>
      <c r="J4380" s="1" t="s">
        <v>6240</v>
      </c>
      <c r="K4380">
        <v>46</v>
      </c>
      <c r="L4380" s="1" t="s">
        <v>6256</v>
      </c>
      <c r="M4380" s="1" t="s">
        <v>6251</v>
      </c>
      <c r="N4380">
        <v>72930</v>
      </c>
      <c r="O4380" s="1" t="s">
        <v>6252</v>
      </c>
      <c r="P4380" s="2">
        <v>42971</v>
      </c>
      <c r="Q4380" s="2">
        <v>45193</v>
      </c>
      <c r="R4380" s="1" t="s">
        <v>6897</v>
      </c>
      <c r="S4380" s="1" t="s">
        <v>6909</v>
      </c>
      <c r="T4380" s="1" t="s">
        <v>23</v>
      </c>
      <c r="U4380">
        <v>5272</v>
      </c>
      <c r="V4380" s="1" t="s">
        <v>10</v>
      </c>
      <c r="W4380" s="1" t="s">
        <v>50</v>
      </c>
      <c r="X4380" s="2">
        <f t="shared" ca="1" si="68"/>
        <v>45937</v>
      </c>
      <c r="Y4380" s="1">
        <f ca="1">ROUND(YEARFRAC(Merge1[[#This Row],[Join_Date]],Merge1[[#This Row],[Today]], 3),0)</f>
        <v>8</v>
      </c>
      <c r="Z4380" s="1" t="str" cm="1">
        <f t="array" aca="1" ref="Z4380" ca="1">_xlfn.IFS(
   Merge1[[#This Row],[Customer Tenure]]&lt;=2,"New",
   Merge1[[#This Row],[Customer Tenure]]&lt;=5,"Emerging",
  Merge1[[#This Row],[Customer Tenure]]&lt;9,"Established",
   TRUE,"Loyal"
)</f>
        <v>Established</v>
      </c>
      <c r="AA4380" s="1" t="str" cm="1">
        <f t="array" ref="AA4380">_xlfn.IFS(Merge1[[#This Row],[Income]]&lt;=30000,"Low",Merge1[[#This Row],[Income]]&lt;=60000,"Medium",Merge1[[#This Row],[Income]]&lt;=100000,"High", Merge1[[#This Row],[Income]]&gt;100000," Premium")</f>
        <v>High</v>
      </c>
      <c r="AB4380" s="1" t="str" cm="1">
        <f t="array" ref="AB4380">_xlfn.IFS(Merge1[[#This Row],[Age]]&lt;= 28,"Gen Z", Merge1[[#This Row],[Age]]&lt;=44,"Millennials", Merge1[[#This Row],[Age]]&lt;=60,"Gen X", Merge1[[#This Row],[Age]]&gt;60,"Baby Boomers")</f>
        <v>Gen X</v>
      </c>
      <c r="AC4380" s="1" t="str" cm="1">
        <f t="array" ref="AC4380">_xlfn.IFS(
    Merge1[[#This Row],[Balance]]&lt;=50000,"Low",
    Merge1[[#This Row],[Balance]]&lt;=200000,"Medium",
    Merge1[[#This Row],[Balance]]&gt;200000,"High"
)</f>
        <v>Low</v>
      </c>
    </row>
    <row r="4381" spans="1:29" x14ac:dyDescent="0.25">
      <c r="A4381" s="1" t="s">
        <v>1443</v>
      </c>
      <c r="B4381" s="1" t="s">
        <v>6140</v>
      </c>
      <c r="C4381" s="1" t="s">
        <v>5842</v>
      </c>
      <c r="D4381" s="2">
        <v>42732</v>
      </c>
      <c r="E4381">
        <v>125829</v>
      </c>
      <c r="F4381">
        <v>666</v>
      </c>
      <c r="G4381">
        <v>0</v>
      </c>
      <c r="H4381" s="1" t="s">
        <v>5860</v>
      </c>
      <c r="I4381" s="1" t="s">
        <v>6339</v>
      </c>
      <c r="J4381" s="1" t="s">
        <v>6245</v>
      </c>
      <c r="K4381">
        <v>69</v>
      </c>
      <c r="L4381" s="1" t="s">
        <v>6260</v>
      </c>
      <c r="M4381" s="1" t="s">
        <v>6251</v>
      </c>
      <c r="N4381">
        <v>147015</v>
      </c>
      <c r="O4381" s="1" t="s">
        <v>6243</v>
      </c>
      <c r="P4381" s="2">
        <v>44996</v>
      </c>
      <c r="Q4381" s="2">
        <v>45495</v>
      </c>
      <c r="R4381" s="1" t="s">
        <v>6891</v>
      </c>
      <c r="S4381" s="1" t="s">
        <v>6895</v>
      </c>
      <c r="T4381" s="1" t="s">
        <v>23</v>
      </c>
      <c r="U4381">
        <v>7523</v>
      </c>
      <c r="V4381" s="1" t="s">
        <v>24</v>
      </c>
      <c r="W4381" s="1" t="s">
        <v>29</v>
      </c>
      <c r="X4381" s="2">
        <f t="shared" ca="1" si="68"/>
        <v>45937</v>
      </c>
      <c r="Y4381" s="1">
        <f ca="1">ROUND(YEARFRAC(Merge1[[#This Row],[Join_Date]],Merge1[[#This Row],[Today]], 3),0)</f>
        <v>3</v>
      </c>
      <c r="Z4381" s="1" t="str" cm="1">
        <f t="array" aca="1" ref="Z4381" ca="1">_xlfn.IFS(
   Merge1[[#This Row],[Customer Tenure]]&lt;=2,"New",
   Merge1[[#This Row],[Customer Tenure]]&lt;=5,"Emerging",
  Merge1[[#This Row],[Customer Tenure]]&lt;9,"Established",
   TRUE,"Loyal"
)</f>
        <v>Emerging</v>
      </c>
      <c r="AA4381" s="1" t="str" cm="1">
        <f t="array" ref="AA4381">_xlfn.IFS(Merge1[[#This Row],[Income]]&lt;=30000,"Low",Merge1[[#This Row],[Income]]&lt;=60000,"Medium",Merge1[[#This Row],[Income]]&lt;=100000,"High", Merge1[[#This Row],[Income]]&gt;100000," Premium")</f>
        <v xml:space="preserve"> Premium</v>
      </c>
      <c r="AB4381" s="1" t="str" cm="1">
        <f t="array" ref="AB4381">_xlfn.IFS(Merge1[[#This Row],[Age]]&lt;= 28,"Gen Z", Merge1[[#This Row],[Age]]&lt;=44,"Millennials", Merge1[[#This Row],[Age]]&lt;=60,"Gen X", Merge1[[#This Row],[Age]]&gt;60,"Baby Boomers")</f>
        <v>Baby Boomers</v>
      </c>
      <c r="AC4381" s="1" t="str" cm="1">
        <f t="array" ref="AC4381">_xlfn.IFS(
    Merge1[[#This Row],[Balance]]&lt;=50000,"Low",
    Merge1[[#This Row],[Balance]]&lt;=200000,"Medium",
    Merge1[[#This Row],[Balance]]&gt;200000,"High"
)</f>
        <v>Medium</v>
      </c>
    </row>
    <row r="4382" spans="1:29" x14ac:dyDescent="0.25">
      <c r="A4382" s="1" t="s">
        <v>2140</v>
      </c>
      <c r="B4382" s="1" t="s">
        <v>6121</v>
      </c>
      <c r="C4382" s="1" t="s">
        <v>5832</v>
      </c>
      <c r="D4382" s="2">
        <v>42314</v>
      </c>
      <c r="E4382">
        <v>379413</v>
      </c>
      <c r="F4382">
        <v>610</v>
      </c>
      <c r="G4382">
        <v>0</v>
      </c>
      <c r="H4382" s="1" t="s">
        <v>5833</v>
      </c>
      <c r="I4382" s="1" t="s">
        <v>6445</v>
      </c>
      <c r="J4382" s="1" t="s">
        <v>6245</v>
      </c>
      <c r="K4382">
        <v>47</v>
      </c>
      <c r="L4382" s="1" t="s">
        <v>6260</v>
      </c>
      <c r="M4382" s="1" t="s">
        <v>6266</v>
      </c>
      <c r="N4382">
        <v>196611</v>
      </c>
      <c r="O4382" s="1" t="s">
        <v>6243</v>
      </c>
      <c r="P4382" s="2">
        <v>44850</v>
      </c>
      <c r="Q4382" s="2">
        <v>45767</v>
      </c>
      <c r="R4382" s="1" t="s">
        <v>6893</v>
      </c>
      <c r="S4382" s="1" t="s">
        <v>6894</v>
      </c>
      <c r="T4382" s="1" t="s">
        <v>23</v>
      </c>
      <c r="U4382">
        <v>1684</v>
      </c>
      <c r="V4382" s="1" t="s">
        <v>15</v>
      </c>
      <c r="W4382" s="1" t="s">
        <v>16</v>
      </c>
      <c r="X4382" s="2">
        <f t="shared" ca="1" si="68"/>
        <v>45937</v>
      </c>
      <c r="Y4382" s="1">
        <f ca="1">ROUND(YEARFRAC(Merge1[[#This Row],[Join_Date]],Merge1[[#This Row],[Today]], 3),0)</f>
        <v>3</v>
      </c>
      <c r="Z4382" s="1" t="str" cm="1">
        <f t="array" aca="1" ref="Z4382" ca="1">_xlfn.IFS(
   Merge1[[#This Row],[Customer Tenure]]&lt;=2,"New",
   Merge1[[#This Row],[Customer Tenure]]&lt;=5,"Emerging",
  Merge1[[#This Row],[Customer Tenure]]&lt;9,"Established",
   TRUE,"Loyal"
)</f>
        <v>Emerging</v>
      </c>
      <c r="AA4382" s="1" t="str" cm="1">
        <f t="array" ref="AA4382">_xlfn.IFS(Merge1[[#This Row],[Income]]&lt;=30000,"Low",Merge1[[#This Row],[Income]]&lt;=60000,"Medium",Merge1[[#This Row],[Income]]&lt;=100000,"High", Merge1[[#This Row],[Income]]&gt;100000," Premium")</f>
        <v xml:space="preserve"> Premium</v>
      </c>
      <c r="AB4382" s="1" t="str" cm="1">
        <f t="array" ref="AB4382">_xlfn.IFS(Merge1[[#This Row],[Age]]&lt;= 28,"Gen Z", Merge1[[#This Row],[Age]]&lt;=44,"Millennials", Merge1[[#This Row],[Age]]&lt;=60,"Gen X", Merge1[[#This Row],[Age]]&gt;60,"Baby Boomers")</f>
        <v>Gen X</v>
      </c>
      <c r="AC4382" s="1" t="str" cm="1">
        <f t="array" ref="AC4382">_xlfn.IFS(
    Merge1[[#This Row],[Balance]]&lt;=50000,"Low",
    Merge1[[#This Row],[Balance]]&lt;=200000,"Medium",
    Merge1[[#This Row],[Balance]]&gt;200000,"High"
)</f>
        <v>High</v>
      </c>
    </row>
    <row r="4383" spans="1:29" x14ac:dyDescent="0.25">
      <c r="A4383" s="1" t="s">
        <v>2577</v>
      </c>
      <c r="B4383" s="1" t="s">
        <v>6123</v>
      </c>
      <c r="C4383" s="1" t="s">
        <v>5835</v>
      </c>
      <c r="D4383" s="2">
        <v>43882</v>
      </c>
      <c r="E4383">
        <v>19288</v>
      </c>
      <c r="F4383">
        <v>695</v>
      </c>
      <c r="G4383">
        <v>0</v>
      </c>
      <c r="H4383" s="1" t="s">
        <v>5833</v>
      </c>
      <c r="I4383" s="1" t="s">
        <v>6826</v>
      </c>
      <c r="J4383" s="1" t="s">
        <v>6240</v>
      </c>
      <c r="K4383">
        <v>44</v>
      </c>
      <c r="L4383" s="1" t="s">
        <v>6246</v>
      </c>
      <c r="M4383" s="1" t="s">
        <v>6266</v>
      </c>
      <c r="N4383">
        <v>190102</v>
      </c>
      <c r="O4383" s="1" t="s">
        <v>6252</v>
      </c>
      <c r="P4383" s="2">
        <v>42954</v>
      </c>
      <c r="Q4383" s="2">
        <v>45190</v>
      </c>
      <c r="R4383" s="1" t="s">
        <v>6897</v>
      </c>
      <c r="S4383" s="1" t="s">
        <v>6909</v>
      </c>
      <c r="T4383" s="1" t="s">
        <v>23</v>
      </c>
      <c r="U4383">
        <v>9810</v>
      </c>
      <c r="V4383" s="1" t="s">
        <v>19</v>
      </c>
      <c r="W4383" s="1" t="s">
        <v>50</v>
      </c>
      <c r="X4383" s="2">
        <f t="shared" ca="1" si="68"/>
        <v>45937</v>
      </c>
      <c r="Y4383" s="1">
        <f ca="1">ROUND(YEARFRAC(Merge1[[#This Row],[Join_Date]],Merge1[[#This Row],[Today]], 3),0)</f>
        <v>8</v>
      </c>
      <c r="Z4383" s="1" t="str" cm="1">
        <f t="array" aca="1" ref="Z4383" ca="1">_xlfn.IFS(
   Merge1[[#This Row],[Customer Tenure]]&lt;=2,"New",
   Merge1[[#This Row],[Customer Tenure]]&lt;=5,"Emerging",
  Merge1[[#This Row],[Customer Tenure]]&lt;9,"Established",
   TRUE,"Loyal"
)</f>
        <v>Established</v>
      </c>
      <c r="AA4383" s="1" t="str" cm="1">
        <f t="array" ref="AA4383">_xlfn.IFS(Merge1[[#This Row],[Income]]&lt;=30000,"Low",Merge1[[#This Row],[Income]]&lt;=60000,"Medium",Merge1[[#This Row],[Income]]&lt;=100000,"High", Merge1[[#This Row],[Income]]&gt;100000," Premium")</f>
        <v xml:space="preserve"> Premium</v>
      </c>
      <c r="AB4383" s="1" t="str" cm="1">
        <f t="array" ref="AB4383">_xlfn.IFS(Merge1[[#This Row],[Age]]&lt;= 28,"Gen Z", Merge1[[#This Row],[Age]]&lt;=44,"Millennials", Merge1[[#This Row],[Age]]&lt;=60,"Gen X", Merge1[[#This Row],[Age]]&gt;60,"Baby Boomers")</f>
        <v>Millennials</v>
      </c>
      <c r="AC4383" s="1" t="str" cm="1">
        <f t="array" ref="AC4383">_xlfn.IFS(
    Merge1[[#This Row],[Balance]]&lt;=50000,"Low",
    Merge1[[#This Row],[Balance]]&lt;=200000,"Medium",
    Merge1[[#This Row],[Balance]]&gt;200000,"High"
)</f>
        <v>Low</v>
      </c>
    </row>
    <row r="4384" spans="1:29" x14ac:dyDescent="0.25">
      <c r="A4384" s="1" t="s">
        <v>1503</v>
      </c>
      <c r="B4384" s="1" t="s">
        <v>6075</v>
      </c>
      <c r="C4384" s="1" t="s">
        <v>5832</v>
      </c>
      <c r="D4384" s="2">
        <v>43429</v>
      </c>
      <c r="E4384">
        <v>195784</v>
      </c>
      <c r="F4384">
        <v>612</v>
      </c>
      <c r="G4384">
        <v>0</v>
      </c>
      <c r="H4384" s="1" t="s">
        <v>5833</v>
      </c>
      <c r="I4384" s="1" t="s">
        <v>6394</v>
      </c>
      <c r="J4384" s="1" t="s">
        <v>6245</v>
      </c>
      <c r="K4384">
        <v>51</v>
      </c>
      <c r="L4384" s="1" t="s">
        <v>6241</v>
      </c>
      <c r="M4384" s="1" t="s">
        <v>6242</v>
      </c>
      <c r="N4384">
        <v>173606</v>
      </c>
      <c r="O4384" s="1" t="s">
        <v>6248</v>
      </c>
      <c r="P4384" s="2">
        <v>43658</v>
      </c>
      <c r="Q4384" s="2">
        <v>45258</v>
      </c>
      <c r="R4384" s="1" t="s">
        <v>6887</v>
      </c>
      <c r="S4384" s="1" t="s">
        <v>6888</v>
      </c>
      <c r="T4384" s="1" t="s">
        <v>9</v>
      </c>
      <c r="U4384">
        <v>2836</v>
      </c>
      <c r="V4384" s="1" t="s">
        <v>10</v>
      </c>
      <c r="W4384" s="1" t="s">
        <v>55</v>
      </c>
      <c r="X4384" s="2">
        <f t="shared" ca="1" si="68"/>
        <v>45937</v>
      </c>
      <c r="Y4384" s="1">
        <f ca="1">ROUND(YEARFRAC(Merge1[[#This Row],[Join_Date]],Merge1[[#This Row],[Today]], 3),0)</f>
        <v>6</v>
      </c>
      <c r="Z4384" s="1" t="str" cm="1">
        <f t="array" aca="1" ref="Z4384" ca="1">_xlfn.IFS(
   Merge1[[#This Row],[Customer Tenure]]&lt;=2,"New",
   Merge1[[#This Row],[Customer Tenure]]&lt;=5,"Emerging",
  Merge1[[#This Row],[Customer Tenure]]&lt;9,"Established",
   TRUE,"Loyal"
)</f>
        <v>Established</v>
      </c>
      <c r="AA4384" s="1" t="str" cm="1">
        <f t="array" ref="AA4384">_xlfn.IFS(Merge1[[#This Row],[Income]]&lt;=30000,"Low",Merge1[[#This Row],[Income]]&lt;=60000,"Medium",Merge1[[#This Row],[Income]]&lt;=100000,"High", Merge1[[#This Row],[Income]]&gt;100000," Premium")</f>
        <v xml:space="preserve"> Premium</v>
      </c>
      <c r="AB4384" s="1" t="str" cm="1">
        <f t="array" ref="AB4384">_xlfn.IFS(Merge1[[#This Row],[Age]]&lt;= 28,"Gen Z", Merge1[[#This Row],[Age]]&lt;=44,"Millennials", Merge1[[#This Row],[Age]]&lt;=60,"Gen X", Merge1[[#This Row],[Age]]&gt;60,"Baby Boomers")</f>
        <v>Gen X</v>
      </c>
      <c r="AC4384" s="1" t="str" cm="1">
        <f t="array" ref="AC4384">_xlfn.IFS(
    Merge1[[#This Row],[Balance]]&lt;=50000,"Low",
    Merge1[[#This Row],[Balance]]&lt;=200000,"Medium",
    Merge1[[#This Row],[Balance]]&gt;200000,"High"
)</f>
        <v>Medium</v>
      </c>
    </row>
    <row r="4385" spans="1:29" x14ac:dyDescent="0.25">
      <c r="A4385" s="1" t="s">
        <v>2628</v>
      </c>
      <c r="B4385" s="1" t="s">
        <v>6158</v>
      </c>
      <c r="C4385" s="1" t="s">
        <v>5842</v>
      </c>
      <c r="D4385" s="2">
        <v>45083</v>
      </c>
      <c r="E4385">
        <v>325488</v>
      </c>
      <c r="F4385">
        <v>640</v>
      </c>
      <c r="G4385">
        <v>0</v>
      </c>
      <c r="H4385" s="1" t="s">
        <v>5833</v>
      </c>
      <c r="I4385" s="1" t="s">
        <v>6660</v>
      </c>
      <c r="J4385" s="1" t="s">
        <v>6240</v>
      </c>
      <c r="K4385">
        <v>55</v>
      </c>
      <c r="L4385" s="1" t="s">
        <v>6260</v>
      </c>
      <c r="M4385" s="1" t="s">
        <v>6247</v>
      </c>
      <c r="N4385">
        <v>197235</v>
      </c>
      <c r="O4385" s="1" t="s">
        <v>6243</v>
      </c>
      <c r="P4385" s="2">
        <v>44461</v>
      </c>
      <c r="Q4385" s="2">
        <v>45879</v>
      </c>
      <c r="R4385" s="1" t="s">
        <v>6889</v>
      </c>
      <c r="S4385" s="1" t="s">
        <v>6915</v>
      </c>
      <c r="T4385" s="1" t="s">
        <v>28</v>
      </c>
      <c r="U4385">
        <v>9419</v>
      </c>
      <c r="V4385" s="1" t="s">
        <v>19</v>
      </c>
      <c r="W4385" s="1" t="s">
        <v>11</v>
      </c>
      <c r="X4385" s="2">
        <f t="shared" ca="1" si="68"/>
        <v>45937</v>
      </c>
      <c r="Y4385" s="1">
        <f ca="1">ROUND(YEARFRAC(Merge1[[#This Row],[Join_Date]],Merge1[[#This Row],[Today]], 3),0)</f>
        <v>4</v>
      </c>
      <c r="Z4385" s="1" t="str" cm="1">
        <f t="array" aca="1" ref="Z4385" ca="1">_xlfn.IFS(
   Merge1[[#This Row],[Customer Tenure]]&lt;=2,"New",
   Merge1[[#This Row],[Customer Tenure]]&lt;=5,"Emerging",
  Merge1[[#This Row],[Customer Tenure]]&lt;9,"Established",
   TRUE,"Loyal"
)</f>
        <v>Emerging</v>
      </c>
      <c r="AA4385" s="1" t="str" cm="1">
        <f t="array" ref="AA4385">_xlfn.IFS(Merge1[[#This Row],[Income]]&lt;=30000,"Low",Merge1[[#This Row],[Income]]&lt;=60000,"Medium",Merge1[[#This Row],[Income]]&lt;=100000,"High", Merge1[[#This Row],[Income]]&gt;100000," Premium")</f>
        <v xml:space="preserve"> Premium</v>
      </c>
      <c r="AB4385" s="1" t="str" cm="1">
        <f t="array" ref="AB4385">_xlfn.IFS(Merge1[[#This Row],[Age]]&lt;= 28,"Gen Z", Merge1[[#This Row],[Age]]&lt;=44,"Millennials", Merge1[[#This Row],[Age]]&lt;=60,"Gen X", Merge1[[#This Row],[Age]]&gt;60,"Baby Boomers")</f>
        <v>Gen X</v>
      </c>
      <c r="AC4385" s="1" t="str" cm="1">
        <f t="array" ref="AC4385">_xlfn.IFS(
    Merge1[[#This Row],[Balance]]&lt;=50000,"Low",
    Merge1[[#This Row],[Balance]]&lt;=200000,"Medium",
    Merge1[[#This Row],[Balance]]&gt;200000,"High"
)</f>
        <v>High</v>
      </c>
    </row>
    <row r="4386" spans="1:29" x14ac:dyDescent="0.25">
      <c r="A4386" s="1" t="s">
        <v>896</v>
      </c>
      <c r="B4386" s="1" t="s">
        <v>6227</v>
      </c>
      <c r="C4386" s="1" t="s">
        <v>5842</v>
      </c>
      <c r="D4386" s="2">
        <v>44145</v>
      </c>
      <c r="E4386">
        <v>224021</v>
      </c>
      <c r="F4386">
        <v>823</v>
      </c>
      <c r="G4386">
        <v>182577</v>
      </c>
      <c r="H4386" s="1" t="s">
        <v>5833</v>
      </c>
      <c r="I4386" s="1" t="s">
        <v>6384</v>
      </c>
      <c r="J4386" s="1" t="s">
        <v>6245</v>
      </c>
      <c r="K4386">
        <v>43</v>
      </c>
      <c r="L4386" s="1" t="s">
        <v>6256</v>
      </c>
      <c r="M4386" s="1" t="s">
        <v>6266</v>
      </c>
      <c r="N4386">
        <v>125228</v>
      </c>
      <c r="O4386" s="1" t="s">
        <v>6243</v>
      </c>
      <c r="P4386" s="2">
        <v>45748</v>
      </c>
      <c r="Q4386" s="2">
        <v>45873</v>
      </c>
      <c r="R4386" s="1" t="s">
        <v>6889</v>
      </c>
      <c r="S4386" s="1" t="s">
        <v>6915</v>
      </c>
      <c r="T4386" s="1" t="s">
        <v>28</v>
      </c>
      <c r="U4386">
        <v>3062</v>
      </c>
      <c r="V4386" s="1" t="s">
        <v>24</v>
      </c>
      <c r="W4386" s="1" t="s">
        <v>29</v>
      </c>
      <c r="X4386" s="2">
        <f t="shared" ca="1" si="68"/>
        <v>45937</v>
      </c>
      <c r="Y4386" s="1">
        <f ca="1">ROUND(YEARFRAC(Merge1[[#This Row],[Join_Date]],Merge1[[#This Row],[Today]], 3),0)</f>
        <v>1</v>
      </c>
      <c r="Z4386" s="1" t="str" cm="1">
        <f t="array" aca="1" ref="Z4386" ca="1">_xlfn.IFS(
   Merge1[[#This Row],[Customer Tenure]]&lt;=2,"New",
   Merge1[[#This Row],[Customer Tenure]]&lt;=5,"Emerging",
  Merge1[[#This Row],[Customer Tenure]]&lt;9,"Established",
   TRUE,"Loyal"
)</f>
        <v>New</v>
      </c>
      <c r="AA4386" s="1" t="str" cm="1">
        <f t="array" ref="AA4386">_xlfn.IFS(Merge1[[#This Row],[Income]]&lt;=30000,"Low",Merge1[[#This Row],[Income]]&lt;=60000,"Medium",Merge1[[#This Row],[Income]]&lt;=100000,"High", Merge1[[#This Row],[Income]]&gt;100000," Premium")</f>
        <v xml:space="preserve"> Premium</v>
      </c>
      <c r="AB4386" s="1" t="str" cm="1">
        <f t="array" ref="AB4386">_xlfn.IFS(Merge1[[#This Row],[Age]]&lt;= 28,"Gen Z", Merge1[[#This Row],[Age]]&lt;=44,"Millennials", Merge1[[#This Row],[Age]]&lt;=60,"Gen X", Merge1[[#This Row],[Age]]&gt;60,"Baby Boomers")</f>
        <v>Millennials</v>
      </c>
      <c r="AC4386" s="1" t="str" cm="1">
        <f t="array" ref="AC4386">_xlfn.IFS(
    Merge1[[#This Row],[Balance]]&lt;=50000,"Low",
    Merge1[[#This Row],[Balance]]&lt;=200000,"Medium",
    Merge1[[#This Row],[Balance]]&gt;200000,"High"
)</f>
        <v>High</v>
      </c>
    </row>
    <row r="4387" spans="1:29" x14ac:dyDescent="0.25">
      <c r="A4387" s="1" t="s">
        <v>1552</v>
      </c>
      <c r="B4387" s="1" t="s">
        <v>6046</v>
      </c>
      <c r="C4387" s="1" t="s">
        <v>5842</v>
      </c>
      <c r="D4387" s="2">
        <v>44646</v>
      </c>
      <c r="E4387">
        <v>65901</v>
      </c>
      <c r="F4387">
        <v>538</v>
      </c>
      <c r="G4387">
        <v>0</v>
      </c>
      <c r="H4387" s="1" t="s">
        <v>5833</v>
      </c>
      <c r="I4387" s="1" t="s">
        <v>6758</v>
      </c>
      <c r="J4387" s="1" t="s">
        <v>6245</v>
      </c>
      <c r="K4387">
        <v>49</v>
      </c>
      <c r="L4387" s="1" t="s">
        <v>6241</v>
      </c>
      <c r="M4387" s="1" t="s">
        <v>6254</v>
      </c>
      <c r="N4387">
        <v>162633</v>
      </c>
      <c r="O4387" s="1" t="s">
        <v>6243</v>
      </c>
      <c r="P4387" s="2">
        <v>43721</v>
      </c>
      <c r="Q4387" s="2">
        <v>45695</v>
      </c>
      <c r="R4387" s="1" t="s">
        <v>6885</v>
      </c>
      <c r="S4387" s="1" t="s">
        <v>6896</v>
      </c>
      <c r="T4387" s="1" t="s">
        <v>9</v>
      </c>
      <c r="U4387">
        <v>323</v>
      </c>
      <c r="V4387" s="1" t="s">
        <v>10</v>
      </c>
      <c r="W4387" s="1" t="s">
        <v>20</v>
      </c>
      <c r="X4387" s="2">
        <f t="shared" ca="1" si="68"/>
        <v>45937</v>
      </c>
      <c r="Y4387" s="1">
        <f ca="1">ROUND(YEARFRAC(Merge1[[#This Row],[Join_Date]],Merge1[[#This Row],[Today]], 3),0)</f>
        <v>6</v>
      </c>
      <c r="Z4387" s="1" t="str" cm="1">
        <f t="array" aca="1" ref="Z4387" ca="1">_xlfn.IFS(
   Merge1[[#This Row],[Customer Tenure]]&lt;=2,"New",
   Merge1[[#This Row],[Customer Tenure]]&lt;=5,"Emerging",
  Merge1[[#This Row],[Customer Tenure]]&lt;9,"Established",
   TRUE,"Loyal"
)</f>
        <v>Established</v>
      </c>
      <c r="AA4387" s="1" t="str" cm="1">
        <f t="array" ref="AA4387">_xlfn.IFS(Merge1[[#This Row],[Income]]&lt;=30000,"Low",Merge1[[#This Row],[Income]]&lt;=60000,"Medium",Merge1[[#This Row],[Income]]&lt;=100000,"High", Merge1[[#This Row],[Income]]&gt;100000," Premium")</f>
        <v xml:space="preserve"> Premium</v>
      </c>
      <c r="AB4387" s="1" t="str" cm="1">
        <f t="array" ref="AB4387">_xlfn.IFS(Merge1[[#This Row],[Age]]&lt;= 28,"Gen Z", Merge1[[#This Row],[Age]]&lt;=44,"Millennials", Merge1[[#This Row],[Age]]&lt;=60,"Gen X", Merge1[[#This Row],[Age]]&gt;60,"Baby Boomers")</f>
        <v>Gen X</v>
      </c>
      <c r="AC4387" s="1" t="str" cm="1">
        <f t="array" ref="AC4387">_xlfn.IFS(
    Merge1[[#This Row],[Balance]]&lt;=50000,"Low",
    Merge1[[#This Row],[Balance]]&lt;=200000,"Medium",
    Merge1[[#This Row],[Balance]]&gt;200000,"High"
)</f>
        <v>Medium</v>
      </c>
    </row>
    <row r="4388" spans="1:29" x14ac:dyDescent="0.25">
      <c r="A4388" s="1" t="s">
        <v>1640</v>
      </c>
      <c r="B4388" s="1" t="s">
        <v>5858</v>
      </c>
      <c r="C4388" s="1" t="s">
        <v>5842</v>
      </c>
      <c r="D4388" s="2">
        <v>43980</v>
      </c>
      <c r="E4388">
        <v>308362</v>
      </c>
      <c r="F4388">
        <v>738</v>
      </c>
      <c r="G4388">
        <v>0</v>
      </c>
      <c r="H4388" s="1" t="s">
        <v>5833</v>
      </c>
      <c r="I4388" s="1" t="s">
        <v>6477</v>
      </c>
      <c r="J4388" s="1" t="s">
        <v>6245</v>
      </c>
      <c r="K4388">
        <v>37</v>
      </c>
      <c r="L4388" s="1" t="s">
        <v>6246</v>
      </c>
      <c r="M4388" s="1" t="s">
        <v>6257</v>
      </c>
      <c r="N4388">
        <v>49241</v>
      </c>
      <c r="O4388" s="1" t="s">
        <v>6243</v>
      </c>
      <c r="P4388" s="2">
        <v>43202</v>
      </c>
      <c r="Q4388" s="2">
        <v>45791</v>
      </c>
      <c r="R4388" s="1" t="s">
        <v>6906</v>
      </c>
      <c r="S4388" s="1" t="s">
        <v>6907</v>
      </c>
      <c r="T4388" s="1" t="s">
        <v>14</v>
      </c>
      <c r="U4388">
        <v>8931</v>
      </c>
      <c r="V4388" s="1" t="s">
        <v>24</v>
      </c>
      <c r="W4388" s="1" t="s">
        <v>11</v>
      </c>
      <c r="X4388" s="2">
        <f t="shared" ca="1" si="68"/>
        <v>45937</v>
      </c>
      <c r="Y4388" s="1">
        <f ca="1">ROUND(YEARFRAC(Merge1[[#This Row],[Join_Date]],Merge1[[#This Row],[Today]], 3),0)</f>
        <v>7</v>
      </c>
      <c r="Z4388" s="1" t="str" cm="1">
        <f t="array" aca="1" ref="Z4388" ca="1">_xlfn.IFS(
   Merge1[[#This Row],[Customer Tenure]]&lt;=2,"New",
   Merge1[[#This Row],[Customer Tenure]]&lt;=5,"Emerging",
  Merge1[[#This Row],[Customer Tenure]]&lt;9,"Established",
   TRUE,"Loyal"
)</f>
        <v>Established</v>
      </c>
      <c r="AA4388" s="1" t="str" cm="1">
        <f t="array" ref="AA4388">_xlfn.IFS(Merge1[[#This Row],[Income]]&lt;=30000,"Low",Merge1[[#This Row],[Income]]&lt;=60000,"Medium",Merge1[[#This Row],[Income]]&lt;=100000,"High", Merge1[[#This Row],[Income]]&gt;100000," Premium")</f>
        <v>Medium</v>
      </c>
      <c r="AB4388" s="1" t="str" cm="1">
        <f t="array" ref="AB4388">_xlfn.IFS(Merge1[[#This Row],[Age]]&lt;= 28,"Gen Z", Merge1[[#This Row],[Age]]&lt;=44,"Millennials", Merge1[[#This Row],[Age]]&lt;=60,"Gen X", Merge1[[#This Row],[Age]]&gt;60,"Baby Boomers")</f>
        <v>Millennials</v>
      </c>
      <c r="AC4388" s="1" t="str" cm="1">
        <f t="array" ref="AC4388">_xlfn.IFS(
    Merge1[[#This Row],[Balance]]&lt;=50000,"Low",
    Merge1[[#This Row],[Balance]]&lt;=200000,"Medium",
    Merge1[[#This Row],[Balance]]&gt;200000,"High"
)</f>
        <v>High</v>
      </c>
    </row>
    <row r="4389" spans="1:29" x14ac:dyDescent="0.25">
      <c r="A4389" s="1" t="s">
        <v>105</v>
      </c>
      <c r="B4389" s="1" t="s">
        <v>5932</v>
      </c>
      <c r="C4389" s="1" t="s">
        <v>5835</v>
      </c>
      <c r="D4389" s="2">
        <v>45618</v>
      </c>
      <c r="E4389">
        <v>141727</v>
      </c>
      <c r="F4389">
        <v>479</v>
      </c>
      <c r="G4389">
        <v>0</v>
      </c>
      <c r="H4389" s="1" t="s">
        <v>5833</v>
      </c>
      <c r="I4389" s="1" t="s">
        <v>6329</v>
      </c>
      <c r="J4389" s="1" t="s">
        <v>6245</v>
      </c>
      <c r="K4389">
        <v>51</v>
      </c>
      <c r="L4389" s="1" t="s">
        <v>6246</v>
      </c>
      <c r="M4389" s="1" t="s">
        <v>6254</v>
      </c>
      <c r="N4389">
        <v>174946</v>
      </c>
      <c r="O4389" s="1" t="s">
        <v>6248</v>
      </c>
      <c r="P4389" s="2">
        <v>43671</v>
      </c>
      <c r="Q4389" s="2">
        <v>45624</v>
      </c>
      <c r="R4389" s="1" t="s">
        <v>6887</v>
      </c>
      <c r="S4389" s="1" t="s">
        <v>6901</v>
      </c>
      <c r="T4389" s="1" t="s">
        <v>9</v>
      </c>
      <c r="U4389">
        <v>393</v>
      </c>
      <c r="V4389" s="1" t="s">
        <v>10</v>
      </c>
      <c r="W4389" s="1" t="s">
        <v>106</v>
      </c>
      <c r="X4389" s="2">
        <f t="shared" ca="1" si="68"/>
        <v>45937</v>
      </c>
      <c r="Y4389" s="1">
        <f ca="1">ROUND(YEARFRAC(Merge1[[#This Row],[Join_Date]],Merge1[[#This Row],[Today]], 3),0)</f>
        <v>6</v>
      </c>
      <c r="Z4389" s="1" t="str" cm="1">
        <f t="array" aca="1" ref="Z4389" ca="1">_xlfn.IFS(
   Merge1[[#This Row],[Customer Tenure]]&lt;=2,"New",
   Merge1[[#This Row],[Customer Tenure]]&lt;=5,"Emerging",
  Merge1[[#This Row],[Customer Tenure]]&lt;9,"Established",
   TRUE,"Loyal"
)</f>
        <v>Established</v>
      </c>
      <c r="AA4389" s="1" t="str" cm="1">
        <f t="array" ref="AA4389">_xlfn.IFS(Merge1[[#This Row],[Income]]&lt;=30000,"Low",Merge1[[#This Row],[Income]]&lt;=60000,"Medium",Merge1[[#This Row],[Income]]&lt;=100000,"High", Merge1[[#This Row],[Income]]&gt;100000," Premium")</f>
        <v xml:space="preserve"> Premium</v>
      </c>
      <c r="AB4389" s="1" t="str" cm="1">
        <f t="array" ref="AB4389">_xlfn.IFS(Merge1[[#This Row],[Age]]&lt;= 28,"Gen Z", Merge1[[#This Row],[Age]]&lt;=44,"Millennials", Merge1[[#This Row],[Age]]&lt;=60,"Gen X", Merge1[[#This Row],[Age]]&gt;60,"Baby Boomers")</f>
        <v>Gen X</v>
      </c>
      <c r="AC4389" s="1" t="str" cm="1">
        <f t="array" ref="AC4389">_xlfn.IFS(
    Merge1[[#This Row],[Balance]]&lt;=50000,"Low",
    Merge1[[#This Row],[Balance]]&lt;=200000,"Medium",
    Merge1[[#This Row],[Balance]]&gt;200000,"High"
)</f>
        <v>Medium</v>
      </c>
    </row>
    <row r="4390" spans="1:29" x14ac:dyDescent="0.25">
      <c r="A4390" s="1" t="s">
        <v>398</v>
      </c>
      <c r="B4390" s="1" t="s">
        <v>5887</v>
      </c>
      <c r="C4390" s="1" t="s">
        <v>5835</v>
      </c>
      <c r="D4390" s="2">
        <v>44075</v>
      </c>
      <c r="E4390">
        <v>190121</v>
      </c>
      <c r="F4390">
        <v>550</v>
      </c>
      <c r="G4390">
        <v>0</v>
      </c>
      <c r="H4390" s="1" t="s">
        <v>5833</v>
      </c>
      <c r="I4390" s="1" t="s">
        <v>6657</v>
      </c>
      <c r="J4390" s="1" t="s">
        <v>6245</v>
      </c>
      <c r="K4390">
        <v>22</v>
      </c>
      <c r="L4390" s="1" t="s">
        <v>6260</v>
      </c>
      <c r="M4390" s="1" t="s">
        <v>6251</v>
      </c>
      <c r="N4390">
        <v>44826</v>
      </c>
      <c r="O4390" s="1" t="s">
        <v>6243</v>
      </c>
      <c r="P4390" s="2">
        <v>44640</v>
      </c>
      <c r="Q4390" s="2">
        <v>45376</v>
      </c>
      <c r="R4390" s="1" t="s">
        <v>6899</v>
      </c>
      <c r="S4390" s="1" t="s">
        <v>6900</v>
      </c>
      <c r="T4390" s="1" t="s">
        <v>14</v>
      </c>
      <c r="U4390">
        <v>5894</v>
      </c>
      <c r="V4390" s="1" t="s">
        <v>15</v>
      </c>
      <c r="W4390" s="1" t="s">
        <v>50</v>
      </c>
      <c r="X4390" s="2">
        <f t="shared" ca="1" si="68"/>
        <v>45937</v>
      </c>
      <c r="Y4390" s="1">
        <f ca="1">ROUND(YEARFRAC(Merge1[[#This Row],[Join_Date]],Merge1[[#This Row],[Today]], 3),0)</f>
        <v>4</v>
      </c>
      <c r="Z4390" s="1" t="str" cm="1">
        <f t="array" aca="1" ref="Z4390" ca="1">_xlfn.IFS(
   Merge1[[#This Row],[Customer Tenure]]&lt;=2,"New",
   Merge1[[#This Row],[Customer Tenure]]&lt;=5,"Emerging",
  Merge1[[#This Row],[Customer Tenure]]&lt;9,"Established",
   TRUE,"Loyal"
)</f>
        <v>Emerging</v>
      </c>
      <c r="AA4390" s="1" t="str" cm="1">
        <f t="array" ref="AA4390">_xlfn.IFS(Merge1[[#This Row],[Income]]&lt;=30000,"Low",Merge1[[#This Row],[Income]]&lt;=60000,"Medium",Merge1[[#This Row],[Income]]&lt;=100000,"High", Merge1[[#This Row],[Income]]&gt;100000," Premium")</f>
        <v>Medium</v>
      </c>
      <c r="AB4390" s="1" t="str" cm="1">
        <f t="array" ref="AB4390">_xlfn.IFS(Merge1[[#This Row],[Age]]&lt;= 28,"Gen Z", Merge1[[#This Row],[Age]]&lt;=44,"Millennials", Merge1[[#This Row],[Age]]&lt;=60,"Gen X", Merge1[[#This Row],[Age]]&gt;60,"Baby Boomers")</f>
        <v>Gen Z</v>
      </c>
      <c r="AC4390" s="1" t="str" cm="1">
        <f t="array" ref="AC4390">_xlfn.IFS(
    Merge1[[#This Row],[Balance]]&lt;=50000,"Low",
    Merge1[[#This Row],[Balance]]&lt;=200000,"Medium",
    Merge1[[#This Row],[Balance]]&gt;200000,"High"
)</f>
        <v>Medium</v>
      </c>
    </row>
    <row r="4391" spans="1:29" x14ac:dyDescent="0.25">
      <c r="A4391" s="1" t="s">
        <v>3658</v>
      </c>
      <c r="B4391" s="1" t="s">
        <v>5949</v>
      </c>
      <c r="C4391" s="1" t="s">
        <v>5835</v>
      </c>
      <c r="D4391" s="2">
        <v>44377</v>
      </c>
      <c r="E4391">
        <v>246356</v>
      </c>
      <c r="F4391">
        <v>526</v>
      </c>
      <c r="G4391">
        <v>0</v>
      </c>
      <c r="H4391" s="1" t="s">
        <v>5833</v>
      </c>
      <c r="I4391" s="1" t="s">
        <v>6669</v>
      </c>
      <c r="J4391" s="1" t="s">
        <v>6245</v>
      </c>
      <c r="K4391">
        <v>34</v>
      </c>
      <c r="L4391" s="1" t="s">
        <v>6260</v>
      </c>
      <c r="M4391" s="1" t="s">
        <v>6254</v>
      </c>
      <c r="N4391">
        <v>115081</v>
      </c>
      <c r="O4391" s="1" t="s">
        <v>6252</v>
      </c>
      <c r="P4391" s="2">
        <v>42817</v>
      </c>
      <c r="Q4391" s="2">
        <v>45560</v>
      </c>
      <c r="R4391" s="1" t="s">
        <v>6897</v>
      </c>
      <c r="S4391" s="1" t="s">
        <v>6898</v>
      </c>
      <c r="T4391" s="1" t="s">
        <v>14</v>
      </c>
      <c r="U4391">
        <v>1822</v>
      </c>
      <c r="V4391" s="1" t="s">
        <v>19</v>
      </c>
      <c r="W4391" s="1" t="s">
        <v>45</v>
      </c>
      <c r="X4391" s="2">
        <f t="shared" ca="1" si="68"/>
        <v>45937</v>
      </c>
      <c r="Y4391" s="1">
        <f ca="1">ROUND(YEARFRAC(Merge1[[#This Row],[Join_Date]],Merge1[[#This Row],[Today]], 3),0)</f>
        <v>9</v>
      </c>
      <c r="Z4391" s="1" t="str" cm="1">
        <f t="array" aca="1" ref="Z4391" ca="1">_xlfn.IFS(
   Merge1[[#This Row],[Customer Tenure]]&lt;=2,"New",
   Merge1[[#This Row],[Customer Tenure]]&lt;=5,"Emerging",
  Merge1[[#This Row],[Customer Tenure]]&lt;9,"Established",
   TRUE,"Loyal"
)</f>
        <v>Loyal</v>
      </c>
      <c r="AA4391" s="1" t="str" cm="1">
        <f t="array" ref="AA4391">_xlfn.IFS(Merge1[[#This Row],[Income]]&lt;=30000,"Low",Merge1[[#This Row],[Income]]&lt;=60000,"Medium",Merge1[[#This Row],[Income]]&lt;=100000,"High", Merge1[[#This Row],[Income]]&gt;100000," Premium")</f>
        <v xml:space="preserve"> Premium</v>
      </c>
      <c r="AB4391" s="1" t="str" cm="1">
        <f t="array" ref="AB4391">_xlfn.IFS(Merge1[[#This Row],[Age]]&lt;= 28,"Gen Z", Merge1[[#This Row],[Age]]&lt;=44,"Millennials", Merge1[[#This Row],[Age]]&lt;=60,"Gen X", Merge1[[#This Row],[Age]]&gt;60,"Baby Boomers")</f>
        <v>Millennials</v>
      </c>
      <c r="AC4391" s="1" t="str" cm="1">
        <f t="array" ref="AC4391">_xlfn.IFS(
    Merge1[[#This Row],[Balance]]&lt;=50000,"Low",
    Merge1[[#This Row],[Balance]]&lt;=200000,"Medium",
    Merge1[[#This Row],[Balance]]&gt;200000,"High"
)</f>
        <v>High</v>
      </c>
    </row>
    <row r="4392" spans="1:29" x14ac:dyDescent="0.25">
      <c r="A4392" s="1" t="s">
        <v>126</v>
      </c>
      <c r="B4392" s="1" t="s">
        <v>6210</v>
      </c>
      <c r="C4392" s="1" t="s">
        <v>5846</v>
      </c>
      <c r="D4392" s="2">
        <v>45191</v>
      </c>
      <c r="E4392">
        <v>427214</v>
      </c>
      <c r="F4392">
        <v>680</v>
      </c>
      <c r="G4392">
        <v>0</v>
      </c>
      <c r="H4392" s="1" t="s">
        <v>5833</v>
      </c>
      <c r="I4392" s="1" t="s">
        <v>6640</v>
      </c>
      <c r="J4392" s="1" t="s">
        <v>6240</v>
      </c>
      <c r="K4392">
        <v>27</v>
      </c>
      <c r="L4392" s="1" t="s">
        <v>6260</v>
      </c>
      <c r="M4392" s="1" t="s">
        <v>6247</v>
      </c>
      <c r="N4392">
        <v>137832</v>
      </c>
      <c r="O4392" s="1" t="s">
        <v>6243</v>
      </c>
      <c r="P4392" s="2">
        <v>43767</v>
      </c>
      <c r="Q4392" s="2">
        <v>45275</v>
      </c>
      <c r="R4392" s="1" t="s">
        <v>6904</v>
      </c>
      <c r="S4392" s="1" t="s">
        <v>6905</v>
      </c>
      <c r="T4392" s="1" t="s">
        <v>28</v>
      </c>
      <c r="U4392">
        <v>2334</v>
      </c>
      <c r="V4392" s="1" t="s">
        <v>15</v>
      </c>
      <c r="W4392" s="1" t="s">
        <v>50</v>
      </c>
      <c r="X4392" s="2">
        <f t="shared" ca="1" si="68"/>
        <v>45937</v>
      </c>
      <c r="Y4392" s="1">
        <f ca="1">ROUND(YEARFRAC(Merge1[[#This Row],[Join_Date]],Merge1[[#This Row],[Today]], 3),0)</f>
        <v>6</v>
      </c>
      <c r="Z4392" s="1" t="str" cm="1">
        <f t="array" aca="1" ref="Z4392" ca="1">_xlfn.IFS(
   Merge1[[#This Row],[Customer Tenure]]&lt;=2,"New",
   Merge1[[#This Row],[Customer Tenure]]&lt;=5,"Emerging",
  Merge1[[#This Row],[Customer Tenure]]&lt;9,"Established",
   TRUE,"Loyal"
)</f>
        <v>Established</v>
      </c>
      <c r="AA4392" s="1" t="str" cm="1">
        <f t="array" ref="AA4392">_xlfn.IFS(Merge1[[#This Row],[Income]]&lt;=30000,"Low",Merge1[[#This Row],[Income]]&lt;=60000,"Medium",Merge1[[#This Row],[Income]]&lt;=100000,"High", Merge1[[#This Row],[Income]]&gt;100000," Premium")</f>
        <v xml:space="preserve"> Premium</v>
      </c>
      <c r="AB4392" s="1" t="str" cm="1">
        <f t="array" ref="AB4392">_xlfn.IFS(Merge1[[#This Row],[Age]]&lt;= 28,"Gen Z", Merge1[[#This Row],[Age]]&lt;=44,"Millennials", Merge1[[#This Row],[Age]]&lt;=60,"Gen X", Merge1[[#This Row],[Age]]&gt;60,"Baby Boomers")</f>
        <v>Gen Z</v>
      </c>
      <c r="AC4392" s="1" t="str" cm="1">
        <f t="array" ref="AC4392">_xlfn.IFS(
    Merge1[[#This Row],[Balance]]&lt;=50000,"Low",
    Merge1[[#This Row],[Balance]]&lt;=200000,"Medium",
    Merge1[[#This Row],[Balance]]&gt;200000,"High"
)</f>
        <v>High</v>
      </c>
    </row>
    <row r="4393" spans="1:29" x14ac:dyDescent="0.25">
      <c r="A4393" s="1" t="s">
        <v>1419</v>
      </c>
      <c r="B4393" s="1" t="s">
        <v>6188</v>
      </c>
      <c r="C4393" s="1" t="s">
        <v>5832</v>
      </c>
      <c r="D4393" s="2">
        <v>45034</v>
      </c>
      <c r="E4393">
        <v>214127</v>
      </c>
      <c r="F4393">
        <v>807</v>
      </c>
      <c r="G4393">
        <v>0</v>
      </c>
      <c r="H4393" s="1" t="s">
        <v>5850</v>
      </c>
      <c r="I4393" s="1" t="s">
        <v>6664</v>
      </c>
      <c r="J4393" s="1" t="s">
        <v>6240</v>
      </c>
      <c r="K4393">
        <v>62</v>
      </c>
      <c r="L4393" s="1" t="s">
        <v>6256</v>
      </c>
      <c r="M4393" s="1" t="s">
        <v>6242</v>
      </c>
      <c r="N4393">
        <v>101941</v>
      </c>
      <c r="O4393" s="1" t="s">
        <v>6243</v>
      </c>
      <c r="P4393" s="2">
        <v>44448</v>
      </c>
      <c r="Q4393" s="2">
        <v>45811</v>
      </c>
      <c r="R4393" s="1" t="s">
        <v>6883</v>
      </c>
      <c r="S4393" s="1" t="s">
        <v>6910</v>
      </c>
      <c r="T4393" s="1" t="s">
        <v>23</v>
      </c>
      <c r="U4393">
        <v>5258</v>
      </c>
      <c r="V4393" s="1" t="s">
        <v>15</v>
      </c>
      <c r="W4393" s="1" t="s">
        <v>29</v>
      </c>
      <c r="X4393" s="2">
        <f t="shared" ca="1" si="68"/>
        <v>45937</v>
      </c>
      <c r="Y4393" s="1">
        <f ca="1">ROUND(YEARFRAC(Merge1[[#This Row],[Join_Date]],Merge1[[#This Row],[Today]], 3),0)</f>
        <v>4</v>
      </c>
      <c r="Z4393" s="1" t="str" cm="1">
        <f t="array" aca="1" ref="Z4393" ca="1">_xlfn.IFS(
   Merge1[[#This Row],[Customer Tenure]]&lt;=2,"New",
   Merge1[[#This Row],[Customer Tenure]]&lt;=5,"Emerging",
  Merge1[[#This Row],[Customer Tenure]]&lt;9,"Established",
   TRUE,"Loyal"
)</f>
        <v>Emerging</v>
      </c>
      <c r="AA4393" s="1" t="str" cm="1">
        <f t="array" ref="AA4393">_xlfn.IFS(Merge1[[#This Row],[Income]]&lt;=30000,"Low",Merge1[[#This Row],[Income]]&lt;=60000,"Medium",Merge1[[#This Row],[Income]]&lt;=100000,"High", Merge1[[#This Row],[Income]]&gt;100000," Premium")</f>
        <v xml:space="preserve"> Premium</v>
      </c>
      <c r="AB4393" s="1" t="str" cm="1">
        <f t="array" ref="AB4393">_xlfn.IFS(Merge1[[#This Row],[Age]]&lt;= 28,"Gen Z", Merge1[[#This Row],[Age]]&lt;=44,"Millennials", Merge1[[#This Row],[Age]]&lt;=60,"Gen X", Merge1[[#This Row],[Age]]&gt;60,"Baby Boomers")</f>
        <v>Baby Boomers</v>
      </c>
      <c r="AC4393" s="1" t="str" cm="1">
        <f t="array" ref="AC4393">_xlfn.IFS(
    Merge1[[#This Row],[Balance]]&lt;=50000,"Low",
    Merge1[[#This Row],[Balance]]&lt;=200000,"Medium",
    Merge1[[#This Row],[Balance]]&gt;200000,"High"
)</f>
        <v>High</v>
      </c>
    </row>
    <row r="4394" spans="1:29" x14ac:dyDescent="0.25">
      <c r="A4394" s="1" t="s">
        <v>84</v>
      </c>
      <c r="B4394" s="1" t="s">
        <v>6119</v>
      </c>
      <c r="C4394" s="1" t="s">
        <v>5835</v>
      </c>
      <c r="D4394" s="2">
        <v>45135</v>
      </c>
      <c r="E4394">
        <v>102638</v>
      </c>
      <c r="F4394">
        <v>486</v>
      </c>
      <c r="G4394">
        <v>485721</v>
      </c>
      <c r="H4394" s="1" t="s">
        <v>5833</v>
      </c>
      <c r="I4394" s="1" t="s">
        <v>6832</v>
      </c>
      <c r="J4394" s="1" t="s">
        <v>6245</v>
      </c>
      <c r="K4394">
        <v>58</v>
      </c>
      <c r="L4394" s="1" t="s">
        <v>6246</v>
      </c>
      <c r="M4394" s="1" t="s">
        <v>6262</v>
      </c>
      <c r="N4394">
        <v>160272</v>
      </c>
      <c r="O4394" s="1" t="s">
        <v>6248</v>
      </c>
      <c r="P4394" s="2">
        <v>43719</v>
      </c>
      <c r="Q4394" s="2">
        <v>45732</v>
      </c>
      <c r="R4394" s="1" t="s">
        <v>6899</v>
      </c>
      <c r="S4394" s="1" t="s">
        <v>6914</v>
      </c>
      <c r="T4394" s="1" t="s">
        <v>28</v>
      </c>
      <c r="U4394">
        <v>3439</v>
      </c>
      <c r="V4394" s="1" t="s">
        <v>15</v>
      </c>
      <c r="W4394" s="1" t="s">
        <v>50</v>
      </c>
      <c r="X4394" s="2">
        <f t="shared" ca="1" si="68"/>
        <v>45937</v>
      </c>
      <c r="Y4394" s="1">
        <f ca="1">ROUND(YEARFRAC(Merge1[[#This Row],[Join_Date]],Merge1[[#This Row],[Today]], 3),0)</f>
        <v>6</v>
      </c>
      <c r="Z4394" s="1" t="str" cm="1">
        <f t="array" aca="1" ref="Z4394" ca="1">_xlfn.IFS(
   Merge1[[#This Row],[Customer Tenure]]&lt;=2,"New",
   Merge1[[#This Row],[Customer Tenure]]&lt;=5,"Emerging",
  Merge1[[#This Row],[Customer Tenure]]&lt;9,"Established",
   TRUE,"Loyal"
)</f>
        <v>Established</v>
      </c>
      <c r="AA4394" s="1" t="str" cm="1">
        <f t="array" ref="AA4394">_xlfn.IFS(Merge1[[#This Row],[Income]]&lt;=30000,"Low",Merge1[[#This Row],[Income]]&lt;=60000,"Medium",Merge1[[#This Row],[Income]]&lt;=100000,"High", Merge1[[#This Row],[Income]]&gt;100000," Premium")</f>
        <v xml:space="preserve"> Premium</v>
      </c>
      <c r="AB4394" s="1" t="str" cm="1">
        <f t="array" ref="AB4394">_xlfn.IFS(Merge1[[#This Row],[Age]]&lt;= 28,"Gen Z", Merge1[[#This Row],[Age]]&lt;=44,"Millennials", Merge1[[#This Row],[Age]]&lt;=60,"Gen X", Merge1[[#This Row],[Age]]&gt;60,"Baby Boomers")</f>
        <v>Gen X</v>
      </c>
      <c r="AC4394" s="1" t="str" cm="1">
        <f t="array" ref="AC4394">_xlfn.IFS(
    Merge1[[#This Row],[Balance]]&lt;=50000,"Low",
    Merge1[[#This Row],[Balance]]&lt;=200000,"Medium",
    Merge1[[#This Row],[Balance]]&gt;200000,"High"
)</f>
        <v>Medium</v>
      </c>
    </row>
    <row r="4395" spans="1:29" x14ac:dyDescent="0.25">
      <c r="A4395" s="1" t="s">
        <v>387</v>
      </c>
      <c r="B4395" s="1" t="s">
        <v>6228</v>
      </c>
      <c r="C4395" s="1" t="s">
        <v>5835</v>
      </c>
      <c r="D4395" s="2">
        <v>42496</v>
      </c>
      <c r="E4395">
        <v>130956</v>
      </c>
      <c r="F4395">
        <v>454</v>
      </c>
      <c r="G4395">
        <v>0</v>
      </c>
      <c r="H4395" s="1" t="s">
        <v>5833</v>
      </c>
      <c r="I4395" s="1" t="s">
        <v>6502</v>
      </c>
      <c r="J4395" s="1" t="s">
        <v>6245</v>
      </c>
      <c r="K4395">
        <v>30</v>
      </c>
      <c r="L4395" s="1" t="s">
        <v>6260</v>
      </c>
      <c r="M4395" s="1" t="s">
        <v>6251</v>
      </c>
      <c r="N4395">
        <v>195485</v>
      </c>
      <c r="O4395" s="1" t="s">
        <v>6252</v>
      </c>
      <c r="P4395" s="2">
        <v>43537</v>
      </c>
      <c r="Q4395" s="2">
        <v>45843</v>
      </c>
      <c r="R4395" s="1" t="s">
        <v>6891</v>
      </c>
      <c r="S4395" s="1" t="s">
        <v>6892</v>
      </c>
      <c r="T4395" s="1" t="s">
        <v>28</v>
      </c>
      <c r="U4395">
        <v>3301</v>
      </c>
      <c r="V4395" s="1" t="s">
        <v>15</v>
      </c>
      <c r="W4395" s="1" t="s">
        <v>16</v>
      </c>
      <c r="X4395" s="2">
        <f t="shared" ca="1" si="68"/>
        <v>45937</v>
      </c>
      <c r="Y4395" s="1">
        <f ca="1">ROUND(YEARFRAC(Merge1[[#This Row],[Join_Date]],Merge1[[#This Row],[Today]], 3),0)</f>
        <v>7</v>
      </c>
      <c r="Z4395" s="1" t="str" cm="1">
        <f t="array" aca="1" ref="Z4395" ca="1">_xlfn.IFS(
   Merge1[[#This Row],[Customer Tenure]]&lt;=2,"New",
   Merge1[[#This Row],[Customer Tenure]]&lt;=5,"Emerging",
  Merge1[[#This Row],[Customer Tenure]]&lt;9,"Established",
   TRUE,"Loyal"
)</f>
        <v>Established</v>
      </c>
      <c r="AA4395" s="1" t="str" cm="1">
        <f t="array" ref="AA4395">_xlfn.IFS(Merge1[[#This Row],[Income]]&lt;=30000,"Low",Merge1[[#This Row],[Income]]&lt;=60000,"Medium",Merge1[[#This Row],[Income]]&lt;=100000,"High", Merge1[[#This Row],[Income]]&gt;100000," Premium")</f>
        <v xml:space="preserve"> Premium</v>
      </c>
      <c r="AB4395" s="1" t="str" cm="1">
        <f t="array" ref="AB4395">_xlfn.IFS(Merge1[[#This Row],[Age]]&lt;= 28,"Gen Z", Merge1[[#This Row],[Age]]&lt;=44,"Millennials", Merge1[[#This Row],[Age]]&lt;=60,"Gen X", Merge1[[#This Row],[Age]]&gt;60,"Baby Boomers")</f>
        <v>Millennials</v>
      </c>
      <c r="AC4395" s="1" t="str" cm="1">
        <f t="array" ref="AC4395">_xlfn.IFS(
    Merge1[[#This Row],[Balance]]&lt;=50000,"Low",
    Merge1[[#This Row],[Balance]]&lt;=200000,"Medium",
    Merge1[[#This Row],[Balance]]&gt;200000,"High"
)</f>
        <v>Medium</v>
      </c>
    </row>
    <row r="4396" spans="1:29" x14ac:dyDescent="0.25">
      <c r="A4396" s="1" t="s">
        <v>2542</v>
      </c>
      <c r="B4396" s="1" t="s">
        <v>5899</v>
      </c>
      <c r="C4396" s="1" t="s">
        <v>5832</v>
      </c>
      <c r="D4396" s="2">
        <v>42702</v>
      </c>
      <c r="E4396">
        <v>134678</v>
      </c>
      <c r="F4396">
        <v>627</v>
      </c>
      <c r="G4396">
        <v>0</v>
      </c>
      <c r="H4396" s="1" t="s">
        <v>5833</v>
      </c>
      <c r="I4396" s="1" t="s">
        <v>6319</v>
      </c>
      <c r="J4396" s="1" t="s">
        <v>6240</v>
      </c>
      <c r="K4396">
        <v>31</v>
      </c>
      <c r="L4396" s="1" t="s">
        <v>6260</v>
      </c>
      <c r="M4396" s="1" t="s">
        <v>6262</v>
      </c>
      <c r="N4396">
        <v>80504</v>
      </c>
      <c r="O4396" s="1" t="s">
        <v>6243</v>
      </c>
      <c r="P4396" s="2">
        <v>42622</v>
      </c>
      <c r="Q4396" s="2">
        <v>45855</v>
      </c>
      <c r="R4396" s="1" t="s">
        <v>6891</v>
      </c>
      <c r="S4396" s="1" t="s">
        <v>6892</v>
      </c>
      <c r="T4396" s="1" t="s">
        <v>9</v>
      </c>
      <c r="U4396">
        <v>7183</v>
      </c>
      <c r="V4396" s="1" t="s">
        <v>10</v>
      </c>
      <c r="W4396" s="1" t="s">
        <v>55</v>
      </c>
      <c r="X4396" s="2">
        <f t="shared" ca="1" si="68"/>
        <v>45937</v>
      </c>
      <c r="Y4396" s="1">
        <f ca="1">ROUND(YEARFRAC(Merge1[[#This Row],[Join_Date]],Merge1[[#This Row],[Today]], 3),0)</f>
        <v>9</v>
      </c>
      <c r="Z4396" s="1" t="str" cm="1">
        <f t="array" aca="1" ref="Z4396" ca="1">_xlfn.IFS(
   Merge1[[#This Row],[Customer Tenure]]&lt;=2,"New",
   Merge1[[#This Row],[Customer Tenure]]&lt;=5,"Emerging",
  Merge1[[#This Row],[Customer Tenure]]&lt;9,"Established",
   TRUE,"Loyal"
)</f>
        <v>Loyal</v>
      </c>
      <c r="AA4396" s="1" t="str" cm="1">
        <f t="array" ref="AA4396">_xlfn.IFS(Merge1[[#This Row],[Income]]&lt;=30000,"Low",Merge1[[#This Row],[Income]]&lt;=60000,"Medium",Merge1[[#This Row],[Income]]&lt;=100000,"High", Merge1[[#This Row],[Income]]&gt;100000," Premium")</f>
        <v>High</v>
      </c>
      <c r="AB4396" s="1" t="str" cm="1">
        <f t="array" ref="AB4396">_xlfn.IFS(Merge1[[#This Row],[Age]]&lt;= 28,"Gen Z", Merge1[[#This Row],[Age]]&lt;=44,"Millennials", Merge1[[#This Row],[Age]]&lt;=60,"Gen X", Merge1[[#This Row],[Age]]&gt;60,"Baby Boomers")</f>
        <v>Millennials</v>
      </c>
      <c r="AC4396" s="1" t="str" cm="1">
        <f t="array" ref="AC4396">_xlfn.IFS(
    Merge1[[#This Row],[Balance]]&lt;=50000,"Low",
    Merge1[[#This Row],[Balance]]&lt;=200000,"Medium",
    Merge1[[#This Row],[Balance]]&gt;200000,"High"
)</f>
        <v>Medium</v>
      </c>
    </row>
    <row r="4397" spans="1:29" x14ac:dyDescent="0.25">
      <c r="A4397" s="1" t="s">
        <v>3290</v>
      </c>
      <c r="B4397" s="1" t="s">
        <v>5930</v>
      </c>
      <c r="C4397" s="1" t="s">
        <v>5842</v>
      </c>
      <c r="D4397" s="2">
        <v>44906</v>
      </c>
      <c r="E4397">
        <v>230233</v>
      </c>
      <c r="F4397">
        <v>513</v>
      </c>
      <c r="G4397">
        <v>0</v>
      </c>
      <c r="H4397" s="1" t="s">
        <v>5833</v>
      </c>
      <c r="I4397" s="1" t="s">
        <v>6703</v>
      </c>
      <c r="J4397" s="1" t="s">
        <v>6245</v>
      </c>
      <c r="K4397">
        <v>20</v>
      </c>
      <c r="L4397" s="1" t="s">
        <v>6256</v>
      </c>
      <c r="M4397" s="1" t="s">
        <v>6242</v>
      </c>
      <c r="N4397">
        <v>28946</v>
      </c>
      <c r="O4397" s="1" t="s">
        <v>6248</v>
      </c>
      <c r="P4397" s="2">
        <v>42442</v>
      </c>
      <c r="Q4397" s="2">
        <v>45796</v>
      </c>
      <c r="R4397" s="1" t="s">
        <v>6906</v>
      </c>
      <c r="S4397" s="1" t="s">
        <v>6907</v>
      </c>
      <c r="T4397" s="1" t="s">
        <v>9</v>
      </c>
      <c r="U4397">
        <v>4856</v>
      </c>
      <c r="V4397" s="1" t="s">
        <v>19</v>
      </c>
      <c r="W4397" s="1" t="s">
        <v>25</v>
      </c>
      <c r="X4397" s="2">
        <f t="shared" ca="1" si="68"/>
        <v>45937</v>
      </c>
      <c r="Y4397" s="1">
        <f ca="1">ROUND(YEARFRAC(Merge1[[#This Row],[Join_Date]],Merge1[[#This Row],[Today]], 3),0)</f>
        <v>10</v>
      </c>
      <c r="Z4397" s="1" t="str" cm="1">
        <f t="array" aca="1" ref="Z4397" ca="1">_xlfn.IFS(
   Merge1[[#This Row],[Customer Tenure]]&lt;=2,"New",
   Merge1[[#This Row],[Customer Tenure]]&lt;=5,"Emerging",
  Merge1[[#This Row],[Customer Tenure]]&lt;9,"Established",
   TRUE,"Loyal"
)</f>
        <v>Loyal</v>
      </c>
      <c r="AA4397" s="1" t="str" cm="1">
        <f t="array" ref="AA4397">_xlfn.IFS(Merge1[[#This Row],[Income]]&lt;=30000,"Low",Merge1[[#This Row],[Income]]&lt;=60000,"Medium",Merge1[[#This Row],[Income]]&lt;=100000,"High", Merge1[[#This Row],[Income]]&gt;100000," Premium")</f>
        <v>Low</v>
      </c>
      <c r="AB4397" s="1" t="str" cm="1">
        <f t="array" ref="AB4397">_xlfn.IFS(Merge1[[#This Row],[Age]]&lt;= 28,"Gen Z", Merge1[[#This Row],[Age]]&lt;=44,"Millennials", Merge1[[#This Row],[Age]]&lt;=60,"Gen X", Merge1[[#This Row],[Age]]&gt;60,"Baby Boomers")</f>
        <v>Gen Z</v>
      </c>
      <c r="AC4397" s="1" t="str" cm="1">
        <f t="array" ref="AC4397">_xlfn.IFS(
    Merge1[[#This Row],[Balance]]&lt;=50000,"Low",
    Merge1[[#This Row],[Balance]]&lt;=200000,"Medium",
    Merge1[[#This Row],[Balance]]&gt;200000,"High"
)</f>
        <v>High</v>
      </c>
    </row>
    <row r="4398" spans="1:29" x14ac:dyDescent="0.25">
      <c r="A4398" s="1" t="s">
        <v>1161</v>
      </c>
      <c r="B4398" s="1" t="s">
        <v>6172</v>
      </c>
      <c r="C4398" s="1" t="s">
        <v>5842</v>
      </c>
      <c r="D4398" s="2">
        <v>45681</v>
      </c>
      <c r="E4398">
        <v>384708</v>
      </c>
      <c r="F4398">
        <v>685</v>
      </c>
      <c r="G4398">
        <v>0</v>
      </c>
      <c r="H4398" s="1" t="s">
        <v>5833</v>
      </c>
      <c r="I4398" s="1" t="s">
        <v>6637</v>
      </c>
      <c r="J4398" s="1" t="s">
        <v>6245</v>
      </c>
      <c r="K4398">
        <v>64</v>
      </c>
      <c r="L4398" s="1" t="s">
        <v>6256</v>
      </c>
      <c r="M4398" s="1" t="s">
        <v>6254</v>
      </c>
      <c r="N4398">
        <v>91626</v>
      </c>
      <c r="O4398" s="1" t="s">
        <v>6243</v>
      </c>
      <c r="P4398" s="2">
        <v>42506</v>
      </c>
      <c r="Q4398" s="2">
        <v>45205</v>
      </c>
      <c r="R4398" s="1" t="s">
        <v>6912</v>
      </c>
      <c r="S4398" s="1" t="s">
        <v>6913</v>
      </c>
      <c r="T4398" s="1" t="s">
        <v>14</v>
      </c>
      <c r="U4398">
        <v>6777</v>
      </c>
      <c r="V4398" s="1" t="s">
        <v>10</v>
      </c>
      <c r="W4398" s="1" t="s">
        <v>25</v>
      </c>
      <c r="X4398" s="2">
        <f t="shared" ca="1" si="68"/>
        <v>45937</v>
      </c>
      <c r="Y4398" s="1">
        <f ca="1">ROUND(YEARFRAC(Merge1[[#This Row],[Join_Date]],Merge1[[#This Row],[Today]], 3),0)</f>
        <v>9</v>
      </c>
      <c r="Z4398" s="1" t="str" cm="1">
        <f t="array" aca="1" ref="Z4398" ca="1">_xlfn.IFS(
   Merge1[[#This Row],[Customer Tenure]]&lt;=2,"New",
   Merge1[[#This Row],[Customer Tenure]]&lt;=5,"Emerging",
  Merge1[[#This Row],[Customer Tenure]]&lt;9,"Established",
   TRUE,"Loyal"
)</f>
        <v>Loyal</v>
      </c>
      <c r="AA4398" s="1" t="str" cm="1">
        <f t="array" ref="AA4398">_xlfn.IFS(Merge1[[#This Row],[Income]]&lt;=30000,"Low",Merge1[[#This Row],[Income]]&lt;=60000,"Medium",Merge1[[#This Row],[Income]]&lt;=100000,"High", Merge1[[#This Row],[Income]]&gt;100000," Premium")</f>
        <v>High</v>
      </c>
      <c r="AB4398" s="1" t="str" cm="1">
        <f t="array" ref="AB4398">_xlfn.IFS(Merge1[[#This Row],[Age]]&lt;= 28,"Gen Z", Merge1[[#This Row],[Age]]&lt;=44,"Millennials", Merge1[[#This Row],[Age]]&lt;=60,"Gen X", Merge1[[#This Row],[Age]]&gt;60,"Baby Boomers")</f>
        <v>Baby Boomers</v>
      </c>
      <c r="AC4398" s="1" t="str" cm="1">
        <f t="array" ref="AC4398">_xlfn.IFS(
    Merge1[[#This Row],[Balance]]&lt;=50000,"Low",
    Merge1[[#This Row],[Balance]]&lt;=200000,"Medium",
    Merge1[[#This Row],[Balance]]&gt;200000,"High"
)</f>
        <v>High</v>
      </c>
    </row>
    <row r="4399" spans="1:29" x14ac:dyDescent="0.25">
      <c r="A4399" s="1" t="s">
        <v>1367</v>
      </c>
      <c r="B4399" s="1" t="s">
        <v>6068</v>
      </c>
      <c r="C4399" s="1" t="s">
        <v>5835</v>
      </c>
      <c r="D4399" s="2">
        <v>43551</v>
      </c>
      <c r="E4399">
        <v>279143</v>
      </c>
      <c r="F4399">
        <v>544</v>
      </c>
      <c r="G4399">
        <v>0</v>
      </c>
      <c r="H4399" s="1" t="s">
        <v>5833</v>
      </c>
      <c r="I4399" s="1" t="s">
        <v>6741</v>
      </c>
      <c r="J4399" s="1" t="s">
        <v>6245</v>
      </c>
      <c r="K4399">
        <v>58</v>
      </c>
      <c r="L4399" s="1" t="s">
        <v>6260</v>
      </c>
      <c r="M4399" s="1" t="s">
        <v>6251</v>
      </c>
      <c r="N4399">
        <v>196422</v>
      </c>
      <c r="O4399" s="1" t="s">
        <v>6252</v>
      </c>
      <c r="P4399" s="2">
        <v>44545</v>
      </c>
      <c r="Q4399" s="2">
        <v>45213</v>
      </c>
      <c r="R4399" s="1" t="s">
        <v>6912</v>
      </c>
      <c r="S4399" s="1" t="s">
        <v>6913</v>
      </c>
      <c r="T4399" s="1" t="s">
        <v>9</v>
      </c>
      <c r="U4399">
        <v>237</v>
      </c>
      <c r="V4399" s="1" t="s">
        <v>10</v>
      </c>
      <c r="W4399" s="1" t="s">
        <v>50</v>
      </c>
      <c r="X4399" s="2">
        <f t="shared" ca="1" si="68"/>
        <v>45937</v>
      </c>
      <c r="Y4399" s="1">
        <f ca="1">ROUND(YEARFRAC(Merge1[[#This Row],[Join_Date]],Merge1[[#This Row],[Today]], 3),0)</f>
        <v>4</v>
      </c>
      <c r="Z4399" s="1" t="str" cm="1">
        <f t="array" aca="1" ref="Z4399" ca="1">_xlfn.IFS(
   Merge1[[#This Row],[Customer Tenure]]&lt;=2,"New",
   Merge1[[#This Row],[Customer Tenure]]&lt;=5,"Emerging",
  Merge1[[#This Row],[Customer Tenure]]&lt;9,"Established",
   TRUE,"Loyal"
)</f>
        <v>Emerging</v>
      </c>
      <c r="AA4399" s="1" t="str" cm="1">
        <f t="array" ref="AA4399">_xlfn.IFS(Merge1[[#This Row],[Income]]&lt;=30000,"Low",Merge1[[#This Row],[Income]]&lt;=60000,"Medium",Merge1[[#This Row],[Income]]&lt;=100000,"High", Merge1[[#This Row],[Income]]&gt;100000," Premium")</f>
        <v xml:space="preserve"> Premium</v>
      </c>
      <c r="AB4399" s="1" t="str" cm="1">
        <f t="array" ref="AB4399">_xlfn.IFS(Merge1[[#This Row],[Age]]&lt;= 28,"Gen Z", Merge1[[#This Row],[Age]]&lt;=44,"Millennials", Merge1[[#This Row],[Age]]&lt;=60,"Gen X", Merge1[[#This Row],[Age]]&gt;60,"Baby Boomers")</f>
        <v>Gen X</v>
      </c>
      <c r="AC4399" s="1" t="str" cm="1">
        <f t="array" ref="AC4399">_xlfn.IFS(
    Merge1[[#This Row],[Balance]]&lt;=50000,"Low",
    Merge1[[#This Row],[Balance]]&lt;=200000,"Medium",
    Merge1[[#This Row],[Balance]]&gt;200000,"High"
)</f>
        <v>High</v>
      </c>
    </row>
    <row r="4400" spans="1:29" x14ac:dyDescent="0.25">
      <c r="A4400" s="1" t="s">
        <v>284</v>
      </c>
      <c r="B4400" s="1" t="s">
        <v>6225</v>
      </c>
      <c r="C4400" s="1" t="s">
        <v>5842</v>
      </c>
      <c r="D4400" s="2">
        <v>45855</v>
      </c>
      <c r="E4400">
        <v>121015</v>
      </c>
      <c r="F4400">
        <v>841</v>
      </c>
      <c r="G4400">
        <v>62241</v>
      </c>
      <c r="H4400" s="1" t="s">
        <v>5833</v>
      </c>
      <c r="I4400" s="1" t="s">
        <v>6573</v>
      </c>
      <c r="J4400" s="1" t="s">
        <v>6245</v>
      </c>
      <c r="K4400">
        <v>58</v>
      </c>
      <c r="L4400" s="1" t="s">
        <v>6246</v>
      </c>
      <c r="M4400" s="1" t="s">
        <v>6242</v>
      </c>
      <c r="N4400">
        <v>102503</v>
      </c>
      <c r="O4400" s="1" t="s">
        <v>6243</v>
      </c>
      <c r="P4400" s="2">
        <v>45819</v>
      </c>
      <c r="Q4400" s="2">
        <v>45303</v>
      </c>
      <c r="R4400" s="1" t="s">
        <v>6902</v>
      </c>
      <c r="S4400" s="1" t="s">
        <v>6903</v>
      </c>
      <c r="T4400" s="1" t="s">
        <v>14</v>
      </c>
      <c r="U4400">
        <v>6083</v>
      </c>
      <c r="V4400" s="1" t="s">
        <v>10</v>
      </c>
      <c r="W4400" s="1" t="s">
        <v>50</v>
      </c>
      <c r="X4400" s="2">
        <f t="shared" ca="1" si="68"/>
        <v>45937</v>
      </c>
      <c r="Y4400" s="1">
        <f ca="1">ROUND(YEARFRAC(Merge1[[#This Row],[Join_Date]],Merge1[[#This Row],[Today]], 3),0)</f>
        <v>0</v>
      </c>
      <c r="Z4400" s="1" t="str" cm="1">
        <f t="array" aca="1" ref="Z4400" ca="1">_xlfn.IFS(
   Merge1[[#This Row],[Customer Tenure]]&lt;=2,"New",
   Merge1[[#This Row],[Customer Tenure]]&lt;=5,"Emerging",
  Merge1[[#This Row],[Customer Tenure]]&lt;9,"Established",
   TRUE,"Loyal"
)</f>
        <v>New</v>
      </c>
      <c r="AA4400" s="1" t="str" cm="1">
        <f t="array" ref="AA4400">_xlfn.IFS(Merge1[[#This Row],[Income]]&lt;=30000,"Low",Merge1[[#This Row],[Income]]&lt;=60000,"Medium",Merge1[[#This Row],[Income]]&lt;=100000,"High", Merge1[[#This Row],[Income]]&gt;100000," Premium")</f>
        <v xml:space="preserve"> Premium</v>
      </c>
      <c r="AB4400" s="1" t="str" cm="1">
        <f t="array" ref="AB4400">_xlfn.IFS(Merge1[[#This Row],[Age]]&lt;= 28,"Gen Z", Merge1[[#This Row],[Age]]&lt;=44,"Millennials", Merge1[[#This Row],[Age]]&lt;=60,"Gen X", Merge1[[#This Row],[Age]]&gt;60,"Baby Boomers")</f>
        <v>Gen X</v>
      </c>
      <c r="AC4400" s="1" t="str" cm="1">
        <f t="array" ref="AC4400">_xlfn.IFS(
    Merge1[[#This Row],[Balance]]&lt;=50000,"Low",
    Merge1[[#This Row],[Balance]]&lt;=200000,"Medium",
    Merge1[[#This Row],[Balance]]&gt;200000,"High"
)</f>
        <v>Medium</v>
      </c>
    </row>
    <row r="4401" spans="1:29" x14ac:dyDescent="0.25">
      <c r="A4401" s="1" t="s">
        <v>1095</v>
      </c>
      <c r="B4401" s="1" t="s">
        <v>6109</v>
      </c>
      <c r="C4401" s="1" t="s">
        <v>5835</v>
      </c>
      <c r="D4401" s="2">
        <v>45508</v>
      </c>
      <c r="E4401">
        <v>283983</v>
      </c>
      <c r="F4401">
        <v>654</v>
      </c>
      <c r="G4401">
        <v>0</v>
      </c>
      <c r="H4401" s="1" t="s">
        <v>5833</v>
      </c>
      <c r="I4401" s="1" t="s">
        <v>6332</v>
      </c>
      <c r="J4401" s="1" t="s">
        <v>6240</v>
      </c>
      <c r="K4401">
        <v>40</v>
      </c>
      <c r="L4401" s="1" t="s">
        <v>6256</v>
      </c>
      <c r="M4401" s="1" t="s">
        <v>6242</v>
      </c>
      <c r="N4401">
        <v>37602</v>
      </c>
      <c r="O4401" s="1" t="s">
        <v>6243</v>
      </c>
      <c r="P4401" s="2">
        <v>43415</v>
      </c>
      <c r="Q4401" s="2">
        <v>45530</v>
      </c>
      <c r="R4401" s="1" t="s">
        <v>6889</v>
      </c>
      <c r="S4401" s="1" t="s">
        <v>6890</v>
      </c>
      <c r="T4401" s="1" t="s">
        <v>14</v>
      </c>
      <c r="U4401">
        <v>5714</v>
      </c>
      <c r="V4401" s="1" t="s">
        <v>15</v>
      </c>
      <c r="W4401" s="1" t="s">
        <v>55</v>
      </c>
      <c r="X4401" s="2">
        <f t="shared" ca="1" si="68"/>
        <v>45937</v>
      </c>
      <c r="Y4401" s="1">
        <f ca="1">ROUND(YEARFRAC(Merge1[[#This Row],[Join_Date]],Merge1[[#This Row],[Today]], 3),0)</f>
        <v>7</v>
      </c>
      <c r="Z4401" s="1" t="str" cm="1">
        <f t="array" aca="1" ref="Z4401" ca="1">_xlfn.IFS(
   Merge1[[#This Row],[Customer Tenure]]&lt;=2,"New",
   Merge1[[#This Row],[Customer Tenure]]&lt;=5,"Emerging",
  Merge1[[#This Row],[Customer Tenure]]&lt;9,"Established",
   TRUE,"Loyal"
)</f>
        <v>Established</v>
      </c>
      <c r="AA4401" s="1" t="str" cm="1">
        <f t="array" ref="AA4401">_xlfn.IFS(Merge1[[#This Row],[Income]]&lt;=30000,"Low",Merge1[[#This Row],[Income]]&lt;=60000,"Medium",Merge1[[#This Row],[Income]]&lt;=100000,"High", Merge1[[#This Row],[Income]]&gt;100000," Premium")</f>
        <v>Medium</v>
      </c>
      <c r="AB4401" s="1" t="str" cm="1">
        <f t="array" ref="AB4401">_xlfn.IFS(Merge1[[#This Row],[Age]]&lt;= 28,"Gen Z", Merge1[[#This Row],[Age]]&lt;=44,"Millennials", Merge1[[#This Row],[Age]]&lt;=60,"Gen X", Merge1[[#This Row],[Age]]&gt;60,"Baby Boomers")</f>
        <v>Millennials</v>
      </c>
      <c r="AC4401" s="1" t="str" cm="1">
        <f t="array" ref="AC4401">_xlfn.IFS(
    Merge1[[#This Row],[Balance]]&lt;=50000,"Low",
    Merge1[[#This Row],[Balance]]&lt;=200000,"Medium",
    Merge1[[#This Row],[Balance]]&gt;200000,"High"
)</f>
        <v>High</v>
      </c>
    </row>
    <row r="4402" spans="1:29" x14ac:dyDescent="0.25">
      <c r="A4402" s="1" t="s">
        <v>1051</v>
      </c>
      <c r="B4402" s="1" t="s">
        <v>5963</v>
      </c>
      <c r="C4402" s="1" t="s">
        <v>5842</v>
      </c>
      <c r="D4402" s="2">
        <v>44861</v>
      </c>
      <c r="E4402">
        <v>331119</v>
      </c>
      <c r="F4402">
        <v>722</v>
      </c>
      <c r="G4402">
        <v>0</v>
      </c>
      <c r="H4402" s="1" t="s">
        <v>5833</v>
      </c>
      <c r="I4402" s="1" t="s">
        <v>6767</v>
      </c>
      <c r="J4402" s="1" t="s">
        <v>6240</v>
      </c>
      <c r="K4402">
        <v>25</v>
      </c>
      <c r="L4402" s="1" t="s">
        <v>6241</v>
      </c>
      <c r="M4402" s="1" t="s">
        <v>6251</v>
      </c>
      <c r="N4402">
        <v>186205</v>
      </c>
      <c r="O4402" s="1" t="s">
        <v>6252</v>
      </c>
      <c r="P4402" s="2">
        <v>45595</v>
      </c>
      <c r="Q4402" s="2">
        <v>45161</v>
      </c>
      <c r="R4402" s="1" t="s">
        <v>6889</v>
      </c>
      <c r="S4402" s="1" t="s">
        <v>6919</v>
      </c>
      <c r="T4402" s="1" t="s">
        <v>23</v>
      </c>
      <c r="U4402">
        <v>8213</v>
      </c>
      <c r="V4402" s="1" t="s">
        <v>24</v>
      </c>
      <c r="W4402" s="1" t="s">
        <v>25</v>
      </c>
      <c r="X4402" s="2">
        <f t="shared" ca="1" si="68"/>
        <v>45937</v>
      </c>
      <c r="Y4402" s="1">
        <f ca="1">ROUND(YEARFRAC(Merge1[[#This Row],[Join_Date]],Merge1[[#This Row],[Today]], 3),0)</f>
        <v>1</v>
      </c>
      <c r="Z4402" s="1" t="str" cm="1">
        <f t="array" aca="1" ref="Z4402" ca="1">_xlfn.IFS(
   Merge1[[#This Row],[Customer Tenure]]&lt;=2,"New",
   Merge1[[#This Row],[Customer Tenure]]&lt;=5,"Emerging",
  Merge1[[#This Row],[Customer Tenure]]&lt;9,"Established",
   TRUE,"Loyal"
)</f>
        <v>New</v>
      </c>
      <c r="AA4402" s="1" t="str" cm="1">
        <f t="array" ref="AA4402">_xlfn.IFS(Merge1[[#This Row],[Income]]&lt;=30000,"Low",Merge1[[#This Row],[Income]]&lt;=60000,"Medium",Merge1[[#This Row],[Income]]&lt;=100000,"High", Merge1[[#This Row],[Income]]&gt;100000," Premium")</f>
        <v xml:space="preserve"> Premium</v>
      </c>
      <c r="AB4402" s="1" t="str" cm="1">
        <f t="array" ref="AB4402">_xlfn.IFS(Merge1[[#This Row],[Age]]&lt;= 28,"Gen Z", Merge1[[#This Row],[Age]]&lt;=44,"Millennials", Merge1[[#This Row],[Age]]&lt;=60,"Gen X", Merge1[[#This Row],[Age]]&gt;60,"Baby Boomers")</f>
        <v>Gen Z</v>
      </c>
      <c r="AC4402" s="1" t="str" cm="1">
        <f t="array" ref="AC4402">_xlfn.IFS(
    Merge1[[#This Row],[Balance]]&lt;=50000,"Low",
    Merge1[[#This Row],[Balance]]&lt;=200000,"Medium",
    Merge1[[#This Row],[Balance]]&gt;200000,"High"
)</f>
        <v>High</v>
      </c>
    </row>
    <row r="4403" spans="1:29" x14ac:dyDescent="0.25">
      <c r="A4403" s="1" t="s">
        <v>1263</v>
      </c>
      <c r="B4403" s="1" t="s">
        <v>5874</v>
      </c>
      <c r="C4403" s="1" t="s">
        <v>5846</v>
      </c>
      <c r="D4403" s="2">
        <v>44356</v>
      </c>
      <c r="E4403">
        <v>286133</v>
      </c>
      <c r="F4403">
        <v>542</v>
      </c>
      <c r="G4403">
        <v>0</v>
      </c>
      <c r="H4403" s="1" t="s">
        <v>5833</v>
      </c>
      <c r="I4403" s="1" t="s">
        <v>6575</v>
      </c>
      <c r="J4403" s="1" t="s">
        <v>6240</v>
      </c>
      <c r="K4403">
        <v>34</v>
      </c>
      <c r="L4403" s="1" t="s">
        <v>6260</v>
      </c>
      <c r="M4403" s="1" t="s">
        <v>6251</v>
      </c>
      <c r="N4403">
        <v>105708</v>
      </c>
      <c r="O4403" s="1" t="s">
        <v>6243</v>
      </c>
      <c r="P4403" s="2">
        <v>44588</v>
      </c>
      <c r="Q4403" s="2">
        <v>45435</v>
      </c>
      <c r="R4403" s="1" t="s">
        <v>6906</v>
      </c>
      <c r="S4403" s="1" t="s">
        <v>6918</v>
      </c>
      <c r="T4403" s="1" t="s">
        <v>23</v>
      </c>
      <c r="U4403">
        <v>7775</v>
      </c>
      <c r="V4403" s="1" t="s">
        <v>15</v>
      </c>
      <c r="W4403" s="1" t="s">
        <v>40</v>
      </c>
      <c r="X4403" s="2">
        <f t="shared" ca="1" si="68"/>
        <v>45937</v>
      </c>
      <c r="Y4403" s="1">
        <f ca="1">ROUND(YEARFRAC(Merge1[[#This Row],[Join_Date]],Merge1[[#This Row],[Today]], 3),0)</f>
        <v>4</v>
      </c>
      <c r="Z4403" s="1" t="str" cm="1">
        <f t="array" aca="1" ref="Z4403" ca="1">_xlfn.IFS(
   Merge1[[#This Row],[Customer Tenure]]&lt;=2,"New",
   Merge1[[#This Row],[Customer Tenure]]&lt;=5,"Emerging",
  Merge1[[#This Row],[Customer Tenure]]&lt;9,"Established",
   TRUE,"Loyal"
)</f>
        <v>Emerging</v>
      </c>
      <c r="AA4403" s="1" t="str" cm="1">
        <f t="array" ref="AA4403">_xlfn.IFS(Merge1[[#This Row],[Income]]&lt;=30000,"Low",Merge1[[#This Row],[Income]]&lt;=60000,"Medium",Merge1[[#This Row],[Income]]&lt;=100000,"High", Merge1[[#This Row],[Income]]&gt;100000," Premium")</f>
        <v xml:space="preserve"> Premium</v>
      </c>
      <c r="AB4403" s="1" t="str" cm="1">
        <f t="array" ref="AB4403">_xlfn.IFS(Merge1[[#This Row],[Age]]&lt;= 28,"Gen Z", Merge1[[#This Row],[Age]]&lt;=44,"Millennials", Merge1[[#This Row],[Age]]&lt;=60,"Gen X", Merge1[[#This Row],[Age]]&gt;60,"Baby Boomers")</f>
        <v>Millennials</v>
      </c>
      <c r="AC4403" s="1" t="str" cm="1">
        <f t="array" ref="AC4403">_xlfn.IFS(
    Merge1[[#This Row],[Balance]]&lt;=50000,"Low",
    Merge1[[#This Row],[Balance]]&lt;=200000,"Medium",
    Merge1[[#This Row],[Balance]]&gt;200000,"High"
)</f>
        <v>High</v>
      </c>
    </row>
    <row r="4404" spans="1:29" x14ac:dyDescent="0.25">
      <c r="A4404" s="1" t="s">
        <v>2511</v>
      </c>
      <c r="B4404" s="1" t="s">
        <v>5978</v>
      </c>
      <c r="C4404" s="1" t="s">
        <v>5846</v>
      </c>
      <c r="D4404" s="2">
        <v>44393</v>
      </c>
      <c r="E4404">
        <v>252156</v>
      </c>
      <c r="F4404">
        <v>387</v>
      </c>
      <c r="G4404">
        <v>0</v>
      </c>
      <c r="H4404" s="1" t="s">
        <v>5833</v>
      </c>
      <c r="I4404" s="1" t="s">
        <v>6428</v>
      </c>
      <c r="J4404" s="1" t="s">
        <v>6240</v>
      </c>
      <c r="K4404">
        <v>66</v>
      </c>
      <c r="L4404" s="1" t="s">
        <v>6241</v>
      </c>
      <c r="M4404" s="1" t="s">
        <v>6266</v>
      </c>
      <c r="N4404">
        <v>83852</v>
      </c>
      <c r="O4404" s="1" t="s">
        <v>6243</v>
      </c>
      <c r="P4404" s="2">
        <v>45560</v>
      </c>
      <c r="Q4404" s="2">
        <v>45752</v>
      </c>
      <c r="R4404" s="1" t="s">
        <v>6893</v>
      </c>
      <c r="S4404" s="1" t="s">
        <v>6894</v>
      </c>
      <c r="T4404" s="1" t="s">
        <v>28</v>
      </c>
      <c r="U4404">
        <v>1532</v>
      </c>
      <c r="V4404" s="1" t="s">
        <v>10</v>
      </c>
      <c r="W4404" s="1" t="s">
        <v>29</v>
      </c>
      <c r="X4404" s="2">
        <f t="shared" ca="1" si="68"/>
        <v>45937</v>
      </c>
      <c r="Y4404" s="1">
        <f ca="1">ROUND(YEARFRAC(Merge1[[#This Row],[Join_Date]],Merge1[[#This Row],[Today]], 3),0)</f>
        <v>1</v>
      </c>
      <c r="Z4404" s="1" t="str" cm="1">
        <f t="array" aca="1" ref="Z4404" ca="1">_xlfn.IFS(
   Merge1[[#This Row],[Customer Tenure]]&lt;=2,"New",
   Merge1[[#This Row],[Customer Tenure]]&lt;=5,"Emerging",
  Merge1[[#This Row],[Customer Tenure]]&lt;9,"Established",
   TRUE,"Loyal"
)</f>
        <v>New</v>
      </c>
      <c r="AA4404" s="1" t="str" cm="1">
        <f t="array" ref="AA4404">_xlfn.IFS(Merge1[[#This Row],[Income]]&lt;=30000,"Low",Merge1[[#This Row],[Income]]&lt;=60000,"Medium",Merge1[[#This Row],[Income]]&lt;=100000,"High", Merge1[[#This Row],[Income]]&gt;100000," Premium")</f>
        <v>High</v>
      </c>
      <c r="AB4404" s="1" t="str" cm="1">
        <f t="array" ref="AB4404">_xlfn.IFS(Merge1[[#This Row],[Age]]&lt;= 28,"Gen Z", Merge1[[#This Row],[Age]]&lt;=44,"Millennials", Merge1[[#This Row],[Age]]&lt;=60,"Gen X", Merge1[[#This Row],[Age]]&gt;60,"Baby Boomers")</f>
        <v>Baby Boomers</v>
      </c>
      <c r="AC4404" s="1" t="str" cm="1">
        <f t="array" ref="AC4404">_xlfn.IFS(
    Merge1[[#This Row],[Balance]]&lt;=50000,"Low",
    Merge1[[#This Row],[Balance]]&lt;=200000,"Medium",
    Merge1[[#This Row],[Balance]]&gt;200000,"High"
)</f>
        <v>High</v>
      </c>
    </row>
    <row r="4405" spans="1:29" x14ac:dyDescent="0.25">
      <c r="A4405" s="1" t="s">
        <v>120</v>
      </c>
      <c r="B4405" s="1" t="s">
        <v>6042</v>
      </c>
      <c r="C4405" s="1" t="s">
        <v>5846</v>
      </c>
      <c r="D4405" s="2">
        <v>44928</v>
      </c>
      <c r="E4405">
        <v>169831</v>
      </c>
      <c r="F4405">
        <v>714</v>
      </c>
      <c r="G4405">
        <v>0</v>
      </c>
      <c r="H4405" s="1" t="s">
        <v>5833</v>
      </c>
      <c r="I4405" s="1" t="s">
        <v>6602</v>
      </c>
      <c r="J4405" s="1" t="s">
        <v>6240</v>
      </c>
      <c r="K4405">
        <v>22</v>
      </c>
      <c r="L4405" s="1" t="s">
        <v>6241</v>
      </c>
      <c r="M4405" s="1" t="s">
        <v>6247</v>
      </c>
      <c r="N4405">
        <v>68787</v>
      </c>
      <c r="O4405" s="1" t="s">
        <v>6243</v>
      </c>
      <c r="P4405" s="2">
        <v>42305</v>
      </c>
      <c r="Q4405" s="2">
        <v>45620</v>
      </c>
      <c r="R4405" s="1" t="s">
        <v>6887</v>
      </c>
      <c r="S4405" s="1" t="s">
        <v>6901</v>
      </c>
      <c r="T4405" s="1" t="s">
        <v>23</v>
      </c>
      <c r="U4405">
        <v>701</v>
      </c>
      <c r="V4405" s="1" t="s">
        <v>15</v>
      </c>
      <c r="W4405" s="1" t="s">
        <v>11</v>
      </c>
      <c r="X4405" s="2">
        <f t="shared" ca="1" si="68"/>
        <v>45937</v>
      </c>
      <c r="Y4405" s="1">
        <f ca="1">ROUND(YEARFRAC(Merge1[[#This Row],[Join_Date]],Merge1[[#This Row],[Today]], 3),0)</f>
        <v>10</v>
      </c>
      <c r="Z4405" s="1" t="str" cm="1">
        <f t="array" aca="1" ref="Z4405" ca="1">_xlfn.IFS(
   Merge1[[#This Row],[Customer Tenure]]&lt;=2,"New",
   Merge1[[#This Row],[Customer Tenure]]&lt;=5,"Emerging",
  Merge1[[#This Row],[Customer Tenure]]&lt;9,"Established",
   TRUE,"Loyal"
)</f>
        <v>Loyal</v>
      </c>
      <c r="AA4405" s="1" t="str" cm="1">
        <f t="array" ref="AA4405">_xlfn.IFS(Merge1[[#This Row],[Income]]&lt;=30000,"Low",Merge1[[#This Row],[Income]]&lt;=60000,"Medium",Merge1[[#This Row],[Income]]&lt;=100000,"High", Merge1[[#This Row],[Income]]&gt;100000," Premium")</f>
        <v>High</v>
      </c>
      <c r="AB4405" s="1" t="str" cm="1">
        <f t="array" ref="AB4405">_xlfn.IFS(Merge1[[#This Row],[Age]]&lt;= 28,"Gen Z", Merge1[[#This Row],[Age]]&lt;=44,"Millennials", Merge1[[#This Row],[Age]]&lt;=60,"Gen X", Merge1[[#This Row],[Age]]&gt;60,"Baby Boomers")</f>
        <v>Gen Z</v>
      </c>
      <c r="AC4405" s="1" t="str" cm="1">
        <f t="array" ref="AC4405">_xlfn.IFS(
    Merge1[[#This Row],[Balance]]&lt;=50000,"Low",
    Merge1[[#This Row],[Balance]]&lt;=200000,"Medium",
    Merge1[[#This Row],[Balance]]&gt;200000,"High"
)</f>
        <v>Medium</v>
      </c>
    </row>
    <row r="4406" spans="1:29" x14ac:dyDescent="0.25">
      <c r="A4406" s="1" t="s">
        <v>434</v>
      </c>
      <c r="B4406" s="1" t="s">
        <v>5849</v>
      </c>
      <c r="C4406" s="1" t="s">
        <v>5832</v>
      </c>
      <c r="D4406" s="2">
        <v>45860</v>
      </c>
      <c r="E4406">
        <v>5668</v>
      </c>
      <c r="F4406">
        <v>727</v>
      </c>
      <c r="G4406">
        <v>0</v>
      </c>
      <c r="H4406" s="1" t="s">
        <v>5850</v>
      </c>
      <c r="I4406" s="1" t="s">
        <v>6765</v>
      </c>
      <c r="J4406" s="1" t="s">
        <v>6240</v>
      </c>
      <c r="K4406">
        <v>45</v>
      </c>
      <c r="L4406" s="1" t="s">
        <v>6260</v>
      </c>
      <c r="M4406" s="1" t="s">
        <v>6266</v>
      </c>
      <c r="N4406">
        <v>145932</v>
      </c>
      <c r="O4406" s="1" t="s">
        <v>6248</v>
      </c>
      <c r="P4406" s="2">
        <v>45884</v>
      </c>
      <c r="Q4406" s="2">
        <v>45181</v>
      </c>
      <c r="R4406" s="1" t="s">
        <v>6897</v>
      </c>
      <c r="S4406" s="1" t="s">
        <v>6909</v>
      </c>
      <c r="T4406" s="1" t="s">
        <v>14</v>
      </c>
      <c r="U4406">
        <v>1749</v>
      </c>
      <c r="V4406" s="1" t="s">
        <v>19</v>
      </c>
      <c r="W4406" s="1" t="s">
        <v>40</v>
      </c>
      <c r="X4406" s="2">
        <f t="shared" ca="1" si="68"/>
        <v>45937</v>
      </c>
      <c r="Y4406" s="1">
        <f ca="1">ROUND(YEARFRAC(Merge1[[#This Row],[Join_Date]],Merge1[[#This Row],[Today]], 3),0)</f>
        <v>0</v>
      </c>
      <c r="Z4406" s="1" t="str" cm="1">
        <f t="array" aca="1" ref="Z4406" ca="1">_xlfn.IFS(
   Merge1[[#This Row],[Customer Tenure]]&lt;=2,"New",
   Merge1[[#This Row],[Customer Tenure]]&lt;=5,"Emerging",
  Merge1[[#This Row],[Customer Tenure]]&lt;9,"Established",
   TRUE,"Loyal"
)</f>
        <v>New</v>
      </c>
      <c r="AA4406" s="1" t="str" cm="1">
        <f t="array" ref="AA4406">_xlfn.IFS(Merge1[[#This Row],[Income]]&lt;=30000,"Low",Merge1[[#This Row],[Income]]&lt;=60000,"Medium",Merge1[[#This Row],[Income]]&lt;=100000,"High", Merge1[[#This Row],[Income]]&gt;100000," Premium")</f>
        <v xml:space="preserve"> Premium</v>
      </c>
      <c r="AB4406" s="1" t="str" cm="1">
        <f t="array" ref="AB4406">_xlfn.IFS(Merge1[[#This Row],[Age]]&lt;= 28,"Gen Z", Merge1[[#This Row],[Age]]&lt;=44,"Millennials", Merge1[[#This Row],[Age]]&lt;=60,"Gen X", Merge1[[#This Row],[Age]]&gt;60,"Baby Boomers")</f>
        <v>Gen X</v>
      </c>
      <c r="AC4406" s="1" t="str" cm="1">
        <f t="array" ref="AC4406">_xlfn.IFS(
    Merge1[[#This Row],[Balance]]&lt;=50000,"Low",
    Merge1[[#This Row],[Balance]]&lt;=200000,"Medium",
    Merge1[[#This Row],[Balance]]&gt;200000,"High"
)</f>
        <v>Low</v>
      </c>
    </row>
    <row r="4407" spans="1:29" x14ac:dyDescent="0.25">
      <c r="A4407" s="1" t="s">
        <v>99</v>
      </c>
      <c r="B4407" s="1" t="s">
        <v>5836</v>
      </c>
      <c r="C4407" s="1" t="s">
        <v>5835</v>
      </c>
      <c r="D4407" s="2">
        <v>43852</v>
      </c>
      <c r="E4407">
        <v>397674</v>
      </c>
      <c r="F4407">
        <v>570</v>
      </c>
      <c r="G4407">
        <v>0</v>
      </c>
      <c r="H4407" s="1" t="s">
        <v>5833</v>
      </c>
      <c r="I4407" s="1" t="s">
        <v>6705</v>
      </c>
      <c r="J4407" s="1" t="s">
        <v>6240</v>
      </c>
      <c r="K4407">
        <v>45</v>
      </c>
      <c r="L4407" s="1" t="s">
        <v>6246</v>
      </c>
      <c r="M4407" s="1" t="s">
        <v>6247</v>
      </c>
      <c r="N4407">
        <v>36309</v>
      </c>
      <c r="O4407" s="1" t="s">
        <v>6243</v>
      </c>
      <c r="P4407" s="2">
        <v>43773</v>
      </c>
      <c r="Q4407" s="2">
        <v>45687</v>
      </c>
      <c r="R4407" s="1" t="s">
        <v>6902</v>
      </c>
      <c r="S4407" s="1" t="s">
        <v>6908</v>
      </c>
      <c r="T4407" s="1" t="s">
        <v>9</v>
      </c>
      <c r="U4407">
        <v>1535</v>
      </c>
      <c r="V4407" s="1" t="s">
        <v>19</v>
      </c>
      <c r="W4407" s="1" t="s">
        <v>55</v>
      </c>
      <c r="X4407" s="2">
        <f t="shared" ca="1" si="68"/>
        <v>45937</v>
      </c>
      <c r="Y4407" s="1">
        <f ca="1">ROUND(YEARFRAC(Merge1[[#This Row],[Join_Date]],Merge1[[#This Row],[Today]], 3),0)</f>
        <v>6</v>
      </c>
      <c r="Z4407" s="1" t="str" cm="1">
        <f t="array" aca="1" ref="Z4407" ca="1">_xlfn.IFS(
   Merge1[[#This Row],[Customer Tenure]]&lt;=2,"New",
   Merge1[[#This Row],[Customer Tenure]]&lt;=5,"Emerging",
  Merge1[[#This Row],[Customer Tenure]]&lt;9,"Established",
   TRUE,"Loyal"
)</f>
        <v>Established</v>
      </c>
      <c r="AA4407" s="1" t="str" cm="1">
        <f t="array" ref="AA4407">_xlfn.IFS(Merge1[[#This Row],[Income]]&lt;=30000,"Low",Merge1[[#This Row],[Income]]&lt;=60000,"Medium",Merge1[[#This Row],[Income]]&lt;=100000,"High", Merge1[[#This Row],[Income]]&gt;100000," Premium")</f>
        <v>Medium</v>
      </c>
      <c r="AB4407" s="1" t="str" cm="1">
        <f t="array" ref="AB4407">_xlfn.IFS(Merge1[[#This Row],[Age]]&lt;= 28,"Gen Z", Merge1[[#This Row],[Age]]&lt;=44,"Millennials", Merge1[[#This Row],[Age]]&lt;=60,"Gen X", Merge1[[#This Row],[Age]]&gt;60,"Baby Boomers")</f>
        <v>Gen X</v>
      </c>
      <c r="AC4407" s="1" t="str" cm="1">
        <f t="array" ref="AC4407">_xlfn.IFS(
    Merge1[[#This Row],[Balance]]&lt;=50000,"Low",
    Merge1[[#This Row],[Balance]]&lt;=200000,"Medium",
    Merge1[[#This Row],[Balance]]&gt;200000,"High"
)</f>
        <v>High</v>
      </c>
    </row>
    <row r="4408" spans="1:29" x14ac:dyDescent="0.25">
      <c r="A4408" s="1" t="s">
        <v>238</v>
      </c>
      <c r="B4408" s="1" t="s">
        <v>6009</v>
      </c>
      <c r="C4408" s="1" t="s">
        <v>5832</v>
      </c>
      <c r="D4408" s="2">
        <v>42503</v>
      </c>
      <c r="E4408">
        <v>163202</v>
      </c>
      <c r="F4408">
        <v>491</v>
      </c>
      <c r="G4408">
        <v>0</v>
      </c>
      <c r="H4408" s="1" t="s">
        <v>5833</v>
      </c>
      <c r="I4408" s="1" t="s">
        <v>6255</v>
      </c>
      <c r="J4408" s="1" t="s">
        <v>6240</v>
      </c>
      <c r="K4408">
        <v>20</v>
      </c>
      <c r="L4408" s="1" t="s">
        <v>6256</v>
      </c>
      <c r="M4408" s="1" t="s">
        <v>6257</v>
      </c>
      <c r="N4408">
        <v>109431</v>
      </c>
      <c r="O4408" s="1" t="s">
        <v>6248</v>
      </c>
      <c r="P4408" s="2">
        <v>43309</v>
      </c>
      <c r="Q4408" s="2">
        <v>45683</v>
      </c>
      <c r="R4408" s="1" t="s">
        <v>6902</v>
      </c>
      <c r="S4408" s="1" t="s">
        <v>6908</v>
      </c>
      <c r="T4408" s="1" t="s">
        <v>23</v>
      </c>
      <c r="U4408">
        <v>79</v>
      </c>
      <c r="V4408" s="1" t="s">
        <v>15</v>
      </c>
      <c r="W4408" s="1" t="s">
        <v>50</v>
      </c>
      <c r="X4408" s="2">
        <f t="shared" ca="1" si="68"/>
        <v>45937</v>
      </c>
      <c r="Y4408" s="1">
        <f ca="1">ROUND(YEARFRAC(Merge1[[#This Row],[Join_Date]],Merge1[[#This Row],[Today]], 3),0)</f>
        <v>7</v>
      </c>
      <c r="Z4408" s="1" t="str" cm="1">
        <f t="array" aca="1" ref="Z4408" ca="1">_xlfn.IFS(
   Merge1[[#This Row],[Customer Tenure]]&lt;=2,"New",
   Merge1[[#This Row],[Customer Tenure]]&lt;=5,"Emerging",
  Merge1[[#This Row],[Customer Tenure]]&lt;9,"Established",
   TRUE,"Loyal"
)</f>
        <v>Established</v>
      </c>
      <c r="AA4408" s="1" t="str" cm="1">
        <f t="array" ref="AA4408">_xlfn.IFS(Merge1[[#This Row],[Income]]&lt;=30000,"Low",Merge1[[#This Row],[Income]]&lt;=60000,"Medium",Merge1[[#This Row],[Income]]&lt;=100000,"High", Merge1[[#This Row],[Income]]&gt;100000," Premium")</f>
        <v xml:space="preserve"> Premium</v>
      </c>
      <c r="AB4408" s="1" t="str" cm="1">
        <f t="array" ref="AB4408">_xlfn.IFS(Merge1[[#This Row],[Age]]&lt;= 28,"Gen Z", Merge1[[#This Row],[Age]]&lt;=44,"Millennials", Merge1[[#This Row],[Age]]&lt;=60,"Gen X", Merge1[[#This Row],[Age]]&gt;60,"Baby Boomers")</f>
        <v>Gen Z</v>
      </c>
      <c r="AC4408" s="1" t="str" cm="1">
        <f t="array" ref="AC4408">_xlfn.IFS(
    Merge1[[#This Row],[Balance]]&lt;=50000,"Low",
    Merge1[[#This Row],[Balance]]&lt;=200000,"Medium",
    Merge1[[#This Row],[Balance]]&gt;200000,"High"
)</f>
        <v>Medium</v>
      </c>
    </row>
    <row r="4409" spans="1:29" x14ac:dyDescent="0.25">
      <c r="A4409" s="1" t="s">
        <v>2150</v>
      </c>
      <c r="B4409" s="1" t="s">
        <v>5979</v>
      </c>
      <c r="C4409" s="1" t="s">
        <v>5842</v>
      </c>
      <c r="D4409" s="2">
        <v>43795</v>
      </c>
      <c r="E4409">
        <v>478141</v>
      </c>
      <c r="F4409">
        <v>836</v>
      </c>
      <c r="G4409">
        <v>0</v>
      </c>
      <c r="H4409" s="1" t="s">
        <v>5838</v>
      </c>
      <c r="I4409" s="1" t="s">
        <v>6455</v>
      </c>
      <c r="J4409" s="1" t="s">
        <v>6245</v>
      </c>
      <c r="K4409">
        <v>48</v>
      </c>
      <c r="L4409" s="1" t="s">
        <v>6246</v>
      </c>
      <c r="M4409" s="1" t="s">
        <v>6254</v>
      </c>
      <c r="N4409">
        <v>87889</v>
      </c>
      <c r="O4409" s="1" t="s">
        <v>6243</v>
      </c>
      <c r="P4409" s="2">
        <v>45172</v>
      </c>
      <c r="Q4409" s="2">
        <v>45399</v>
      </c>
      <c r="R4409" s="1" t="s">
        <v>6893</v>
      </c>
      <c r="S4409" s="1" t="s">
        <v>6911</v>
      </c>
      <c r="T4409" s="1" t="s">
        <v>23</v>
      </c>
      <c r="U4409">
        <v>6261</v>
      </c>
      <c r="V4409" s="1" t="s">
        <v>15</v>
      </c>
      <c r="W4409" s="1" t="s">
        <v>29</v>
      </c>
      <c r="X4409" s="2">
        <f t="shared" ca="1" si="68"/>
        <v>45937</v>
      </c>
      <c r="Y4409" s="1">
        <f ca="1">ROUND(YEARFRAC(Merge1[[#This Row],[Join_Date]],Merge1[[#This Row],[Today]], 3),0)</f>
        <v>2</v>
      </c>
      <c r="Z4409" s="1" t="str" cm="1">
        <f t="array" aca="1" ref="Z4409" ca="1">_xlfn.IFS(
   Merge1[[#This Row],[Customer Tenure]]&lt;=2,"New",
   Merge1[[#This Row],[Customer Tenure]]&lt;=5,"Emerging",
  Merge1[[#This Row],[Customer Tenure]]&lt;9,"Established",
   TRUE,"Loyal"
)</f>
        <v>New</v>
      </c>
      <c r="AA4409" s="1" t="str" cm="1">
        <f t="array" ref="AA4409">_xlfn.IFS(Merge1[[#This Row],[Income]]&lt;=30000,"Low",Merge1[[#This Row],[Income]]&lt;=60000,"Medium",Merge1[[#This Row],[Income]]&lt;=100000,"High", Merge1[[#This Row],[Income]]&gt;100000," Premium")</f>
        <v>High</v>
      </c>
      <c r="AB4409" s="1" t="str" cm="1">
        <f t="array" ref="AB4409">_xlfn.IFS(Merge1[[#This Row],[Age]]&lt;= 28,"Gen Z", Merge1[[#This Row],[Age]]&lt;=44,"Millennials", Merge1[[#This Row],[Age]]&lt;=60,"Gen X", Merge1[[#This Row],[Age]]&gt;60,"Baby Boomers")</f>
        <v>Gen X</v>
      </c>
      <c r="AC4409" s="1" t="str" cm="1">
        <f t="array" ref="AC4409">_xlfn.IFS(
    Merge1[[#This Row],[Balance]]&lt;=50000,"Low",
    Merge1[[#This Row],[Balance]]&lt;=200000,"Medium",
    Merge1[[#This Row],[Balance]]&gt;200000,"High"
)</f>
        <v>High</v>
      </c>
    </row>
    <row r="4410" spans="1:29" x14ac:dyDescent="0.25">
      <c r="A4410" s="1" t="s">
        <v>1071</v>
      </c>
      <c r="B4410" s="1" t="s">
        <v>6102</v>
      </c>
      <c r="C4410" s="1" t="s">
        <v>5846</v>
      </c>
      <c r="D4410" s="2">
        <v>42983</v>
      </c>
      <c r="E4410">
        <v>300856</v>
      </c>
      <c r="F4410">
        <v>580</v>
      </c>
      <c r="G4410">
        <v>0</v>
      </c>
      <c r="H4410" s="1" t="s">
        <v>5833</v>
      </c>
      <c r="I4410" s="1" t="s">
        <v>6725</v>
      </c>
      <c r="J4410" s="1" t="s">
        <v>6245</v>
      </c>
      <c r="K4410">
        <v>71</v>
      </c>
      <c r="L4410" s="1" t="s">
        <v>6241</v>
      </c>
      <c r="M4410" s="1" t="s">
        <v>6262</v>
      </c>
      <c r="N4410">
        <v>100818</v>
      </c>
      <c r="O4410" s="1" t="s">
        <v>6243</v>
      </c>
      <c r="P4410" s="2">
        <v>43995</v>
      </c>
      <c r="Q4410" s="2">
        <v>45288</v>
      </c>
      <c r="R4410" s="1" t="s">
        <v>6904</v>
      </c>
      <c r="S4410" s="1" t="s">
        <v>6905</v>
      </c>
      <c r="T4410" s="1" t="s">
        <v>23</v>
      </c>
      <c r="U4410">
        <v>3133</v>
      </c>
      <c r="V4410" s="1" t="s">
        <v>24</v>
      </c>
      <c r="W4410" s="1" t="s">
        <v>20</v>
      </c>
      <c r="X4410" s="2">
        <f t="shared" ca="1" si="68"/>
        <v>45937</v>
      </c>
      <c r="Y4410" s="1">
        <f ca="1">ROUND(YEARFRAC(Merge1[[#This Row],[Join_Date]],Merge1[[#This Row],[Today]], 3),0)</f>
        <v>5</v>
      </c>
      <c r="Z4410" s="1" t="str" cm="1">
        <f t="array" aca="1" ref="Z4410" ca="1">_xlfn.IFS(
   Merge1[[#This Row],[Customer Tenure]]&lt;=2,"New",
   Merge1[[#This Row],[Customer Tenure]]&lt;=5,"Emerging",
  Merge1[[#This Row],[Customer Tenure]]&lt;9,"Established",
   TRUE,"Loyal"
)</f>
        <v>Emerging</v>
      </c>
      <c r="AA4410" s="1" t="str" cm="1">
        <f t="array" ref="AA4410">_xlfn.IFS(Merge1[[#This Row],[Income]]&lt;=30000,"Low",Merge1[[#This Row],[Income]]&lt;=60000,"Medium",Merge1[[#This Row],[Income]]&lt;=100000,"High", Merge1[[#This Row],[Income]]&gt;100000," Premium")</f>
        <v xml:space="preserve"> Premium</v>
      </c>
      <c r="AB4410" s="1" t="str" cm="1">
        <f t="array" ref="AB4410">_xlfn.IFS(Merge1[[#This Row],[Age]]&lt;= 28,"Gen Z", Merge1[[#This Row],[Age]]&lt;=44,"Millennials", Merge1[[#This Row],[Age]]&lt;=60,"Gen X", Merge1[[#This Row],[Age]]&gt;60,"Baby Boomers")</f>
        <v>Baby Boomers</v>
      </c>
      <c r="AC4410" s="1" t="str" cm="1">
        <f t="array" ref="AC4410">_xlfn.IFS(
    Merge1[[#This Row],[Balance]]&lt;=50000,"Low",
    Merge1[[#This Row],[Balance]]&lt;=200000,"Medium",
    Merge1[[#This Row],[Balance]]&gt;200000,"High"
)</f>
        <v>High</v>
      </c>
    </row>
    <row r="4411" spans="1:29" x14ac:dyDescent="0.25">
      <c r="A4411" s="1" t="s">
        <v>752</v>
      </c>
      <c r="B4411" s="1" t="s">
        <v>6183</v>
      </c>
      <c r="C4411" s="1" t="s">
        <v>5835</v>
      </c>
      <c r="D4411" s="2">
        <v>44254</v>
      </c>
      <c r="E4411">
        <v>326719</v>
      </c>
      <c r="F4411">
        <v>794</v>
      </c>
      <c r="G4411">
        <v>0</v>
      </c>
      <c r="H4411" s="1" t="s">
        <v>5838</v>
      </c>
      <c r="I4411" s="1" t="s">
        <v>6803</v>
      </c>
      <c r="J4411" s="1" t="s">
        <v>6245</v>
      </c>
      <c r="K4411">
        <v>47</v>
      </c>
      <c r="L4411" s="1" t="s">
        <v>6256</v>
      </c>
      <c r="M4411" s="1" t="s">
        <v>6262</v>
      </c>
      <c r="N4411">
        <v>55946</v>
      </c>
      <c r="O4411" s="1" t="s">
        <v>6248</v>
      </c>
      <c r="P4411" s="2">
        <v>42580</v>
      </c>
      <c r="Q4411" s="2">
        <v>45636</v>
      </c>
      <c r="R4411" s="1" t="s">
        <v>6904</v>
      </c>
      <c r="S4411" s="1" t="s">
        <v>6916</v>
      </c>
      <c r="T4411" s="1" t="s">
        <v>23</v>
      </c>
      <c r="U4411">
        <v>4734</v>
      </c>
      <c r="V4411" s="1" t="s">
        <v>15</v>
      </c>
      <c r="W4411" s="1" t="s">
        <v>20</v>
      </c>
      <c r="X4411" s="2">
        <f t="shared" ca="1" si="68"/>
        <v>45937</v>
      </c>
      <c r="Y4411" s="1">
        <f ca="1">ROUND(YEARFRAC(Merge1[[#This Row],[Join_Date]],Merge1[[#This Row],[Today]], 3),0)</f>
        <v>9</v>
      </c>
      <c r="Z4411" s="1" t="str" cm="1">
        <f t="array" aca="1" ref="Z4411" ca="1">_xlfn.IFS(
   Merge1[[#This Row],[Customer Tenure]]&lt;=2,"New",
   Merge1[[#This Row],[Customer Tenure]]&lt;=5,"Emerging",
  Merge1[[#This Row],[Customer Tenure]]&lt;9,"Established",
   TRUE,"Loyal"
)</f>
        <v>Loyal</v>
      </c>
      <c r="AA4411" s="1" t="str" cm="1">
        <f t="array" ref="AA4411">_xlfn.IFS(Merge1[[#This Row],[Income]]&lt;=30000,"Low",Merge1[[#This Row],[Income]]&lt;=60000,"Medium",Merge1[[#This Row],[Income]]&lt;=100000,"High", Merge1[[#This Row],[Income]]&gt;100000," Premium")</f>
        <v>Medium</v>
      </c>
      <c r="AB4411" s="1" t="str" cm="1">
        <f t="array" ref="AB4411">_xlfn.IFS(Merge1[[#This Row],[Age]]&lt;= 28,"Gen Z", Merge1[[#This Row],[Age]]&lt;=44,"Millennials", Merge1[[#This Row],[Age]]&lt;=60,"Gen X", Merge1[[#This Row],[Age]]&gt;60,"Baby Boomers")</f>
        <v>Gen X</v>
      </c>
      <c r="AC4411" s="1" t="str" cm="1">
        <f t="array" ref="AC4411">_xlfn.IFS(
    Merge1[[#This Row],[Balance]]&lt;=50000,"Low",
    Merge1[[#This Row],[Balance]]&lt;=200000,"Medium",
    Merge1[[#This Row],[Balance]]&gt;200000,"High"
)</f>
        <v>High</v>
      </c>
    </row>
    <row r="4412" spans="1:29" x14ac:dyDescent="0.25">
      <c r="A4412" s="1" t="s">
        <v>1453</v>
      </c>
      <c r="B4412" s="1" t="s">
        <v>6021</v>
      </c>
      <c r="C4412" s="1" t="s">
        <v>5835</v>
      </c>
      <c r="D4412" s="2">
        <v>44259</v>
      </c>
      <c r="E4412">
        <v>108117</v>
      </c>
      <c r="F4412">
        <v>748</v>
      </c>
      <c r="G4412">
        <v>0</v>
      </c>
      <c r="H4412" s="1" t="s">
        <v>5833</v>
      </c>
      <c r="I4412" s="1" t="s">
        <v>6773</v>
      </c>
      <c r="J4412" s="1" t="s">
        <v>6240</v>
      </c>
      <c r="K4412">
        <v>45</v>
      </c>
      <c r="L4412" s="1" t="s">
        <v>6260</v>
      </c>
      <c r="M4412" s="1" t="s">
        <v>6242</v>
      </c>
      <c r="N4412">
        <v>121520</v>
      </c>
      <c r="O4412" s="1" t="s">
        <v>6248</v>
      </c>
      <c r="P4412" s="2">
        <v>44111</v>
      </c>
      <c r="Q4412" s="2">
        <v>45370</v>
      </c>
      <c r="R4412" s="1" t="s">
        <v>6899</v>
      </c>
      <c r="S4412" s="1" t="s">
        <v>6900</v>
      </c>
      <c r="T4412" s="1" t="s">
        <v>14</v>
      </c>
      <c r="U4412">
        <v>7659</v>
      </c>
      <c r="V4412" s="1" t="s">
        <v>15</v>
      </c>
      <c r="W4412" s="1" t="s">
        <v>106</v>
      </c>
      <c r="X4412" s="2">
        <f t="shared" ca="1" si="68"/>
        <v>45937</v>
      </c>
      <c r="Y4412" s="1">
        <f ca="1">ROUND(YEARFRAC(Merge1[[#This Row],[Join_Date]],Merge1[[#This Row],[Today]], 3),0)</f>
        <v>5</v>
      </c>
      <c r="Z4412" s="1" t="str" cm="1">
        <f t="array" aca="1" ref="Z4412" ca="1">_xlfn.IFS(
   Merge1[[#This Row],[Customer Tenure]]&lt;=2,"New",
   Merge1[[#This Row],[Customer Tenure]]&lt;=5,"Emerging",
  Merge1[[#This Row],[Customer Tenure]]&lt;9,"Established",
   TRUE,"Loyal"
)</f>
        <v>Emerging</v>
      </c>
      <c r="AA4412" s="1" t="str" cm="1">
        <f t="array" ref="AA4412">_xlfn.IFS(Merge1[[#This Row],[Income]]&lt;=30000,"Low",Merge1[[#This Row],[Income]]&lt;=60000,"Medium",Merge1[[#This Row],[Income]]&lt;=100000,"High", Merge1[[#This Row],[Income]]&gt;100000," Premium")</f>
        <v xml:space="preserve"> Premium</v>
      </c>
      <c r="AB4412" s="1" t="str" cm="1">
        <f t="array" ref="AB4412">_xlfn.IFS(Merge1[[#This Row],[Age]]&lt;= 28,"Gen Z", Merge1[[#This Row],[Age]]&lt;=44,"Millennials", Merge1[[#This Row],[Age]]&lt;=60,"Gen X", Merge1[[#This Row],[Age]]&gt;60,"Baby Boomers")</f>
        <v>Gen X</v>
      </c>
      <c r="AC4412" s="1" t="str" cm="1">
        <f t="array" ref="AC4412">_xlfn.IFS(
    Merge1[[#This Row],[Balance]]&lt;=50000,"Low",
    Merge1[[#This Row],[Balance]]&lt;=200000,"Medium",
    Merge1[[#This Row],[Balance]]&gt;200000,"High"
)</f>
        <v>Medium</v>
      </c>
    </row>
    <row r="4413" spans="1:29" x14ac:dyDescent="0.25">
      <c r="A4413" s="1" t="s">
        <v>1261</v>
      </c>
      <c r="B4413" s="1" t="s">
        <v>6168</v>
      </c>
      <c r="C4413" s="1" t="s">
        <v>5832</v>
      </c>
      <c r="D4413" s="2">
        <v>42982</v>
      </c>
      <c r="E4413">
        <v>401426</v>
      </c>
      <c r="F4413">
        <v>461</v>
      </c>
      <c r="G4413">
        <v>0</v>
      </c>
      <c r="H4413" s="1" t="s">
        <v>5833</v>
      </c>
      <c r="I4413" s="1" t="s">
        <v>6772</v>
      </c>
      <c r="J4413" s="1" t="s">
        <v>6245</v>
      </c>
      <c r="K4413">
        <v>67</v>
      </c>
      <c r="L4413" s="1" t="s">
        <v>6246</v>
      </c>
      <c r="M4413" s="1" t="s">
        <v>6242</v>
      </c>
      <c r="N4413">
        <v>121459</v>
      </c>
      <c r="O4413" s="1" t="s">
        <v>6248</v>
      </c>
      <c r="P4413" s="2">
        <v>44523</v>
      </c>
      <c r="Q4413" s="2">
        <v>45304</v>
      </c>
      <c r="R4413" s="1" t="s">
        <v>6902</v>
      </c>
      <c r="S4413" s="1" t="s">
        <v>6903</v>
      </c>
      <c r="T4413" s="1" t="s">
        <v>14</v>
      </c>
      <c r="U4413">
        <v>1297</v>
      </c>
      <c r="V4413" s="1" t="s">
        <v>24</v>
      </c>
      <c r="W4413" s="1" t="s">
        <v>106</v>
      </c>
      <c r="X4413" s="2">
        <f t="shared" ca="1" si="68"/>
        <v>45937</v>
      </c>
      <c r="Y4413" s="1">
        <f ca="1">ROUND(YEARFRAC(Merge1[[#This Row],[Join_Date]],Merge1[[#This Row],[Today]], 3),0)</f>
        <v>4</v>
      </c>
      <c r="Z4413" s="1" t="str" cm="1">
        <f t="array" aca="1" ref="Z4413" ca="1">_xlfn.IFS(
   Merge1[[#This Row],[Customer Tenure]]&lt;=2,"New",
   Merge1[[#This Row],[Customer Tenure]]&lt;=5,"Emerging",
  Merge1[[#This Row],[Customer Tenure]]&lt;9,"Established",
   TRUE,"Loyal"
)</f>
        <v>Emerging</v>
      </c>
      <c r="AA4413" s="1" t="str" cm="1">
        <f t="array" ref="AA4413">_xlfn.IFS(Merge1[[#This Row],[Income]]&lt;=30000,"Low",Merge1[[#This Row],[Income]]&lt;=60000,"Medium",Merge1[[#This Row],[Income]]&lt;=100000,"High", Merge1[[#This Row],[Income]]&gt;100000," Premium")</f>
        <v xml:space="preserve"> Premium</v>
      </c>
      <c r="AB4413" s="1" t="str" cm="1">
        <f t="array" ref="AB4413">_xlfn.IFS(Merge1[[#This Row],[Age]]&lt;= 28,"Gen Z", Merge1[[#This Row],[Age]]&lt;=44,"Millennials", Merge1[[#This Row],[Age]]&lt;=60,"Gen X", Merge1[[#This Row],[Age]]&gt;60,"Baby Boomers")</f>
        <v>Baby Boomers</v>
      </c>
      <c r="AC4413" s="1" t="str" cm="1">
        <f t="array" ref="AC4413">_xlfn.IFS(
    Merge1[[#This Row],[Balance]]&lt;=50000,"Low",
    Merge1[[#This Row],[Balance]]&lt;=200000,"Medium",
    Merge1[[#This Row],[Balance]]&gt;200000,"High"
)</f>
        <v>High</v>
      </c>
    </row>
    <row r="4414" spans="1:29" x14ac:dyDescent="0.25">
      <c r="A4414" s="1" t="s">
        <v>524</v>
      </c>
      <c r="B4414" s="1" t="s">
        <v>5851</v>
      </c>
      <c r="C4414" s="1" t="s">
        <v>5832</v>
      </c>
      <c r="D4414" s="2">
        <v>44587</v>
      </c>
      <c r="E4414">
        <v>222542</v>
      </c>
      <c r="F4414">
        <v>337</v>
      </c>
      <c r="G4414">
        <v>18569</v>
      </c>
      <c r="H4414" s="1" t="s">
        <v>5833</v>
      </c>
      <c r="I4414" s="1" t="s">
        <v>6693</v>
      </c>
      <c r="J4414" s="1" t="s">
        <v>6240</v>
      </c>
      <c r="K4414">
        <v>67</v>
      </c>
      <c r="L4414" s="1" t="s">
        <v>6256</v>
      </c>
      <c r="M4414" s="1" t="s">
        <v>6254</v>
      </c>
      <c r="N4414">
        <v>134994</v>
      </c>
      <c r="O4414" s="1" t="s">
        <v>6248</v>
      </c>
      <c r="P4414" s="2">
        <v>43374</v>
      </c>
      <c r="Q4414" s="2">
        <v>45874</v>
      </c>
      <c r="R4414" s="1" t="s">
        <v>6889</v>
      </c>
      <c r="S4414" s="1" t="s">
        <v>6915</v>
      </c>
      <c r="T4414" s="1" t="s">
        <v>28</v>
      </c>
      <c r="U4414">
        <v>8777</v>
      </c>
      <c r="V4414" s="1" t="s">
        <v>15</v>
      </c>
      <c r="W4414" s="1" t="s">
        <v>29</v>
      </c>
      <c r="X4414" s="2">
        <f t="shared" ca="1" si="68"/>
        <v>45937</v>
      </c>
      <c r="Y4414" s="1">
        <f ca="1">ROUND(YEARFRAC(Merge1[[#This Row],[Join_Date]],Merge1[[#This Row],[Today]], 3),0)</f>
        <v>7</v>
      </c>
      <c r="Z4414" s="1" t="str" cm="1">
        <f t="array" aca="1" ref="Z4414" ca="1">_xlfn.IFS(
   Merge1[[#This Row],[Customer Tenure]]&lt;=2,"New",
   Merge1[[#This Row],[Customer Tenure]]&lt;=5,"Emerging",
  Merge1[[#This Row],[Customer Tenure]]&lt;9,"Established",
   TRUE,"Loyal"
)</f>
        <v>Established</v>
      </c>
      <c r="AA4414" s="1" t="str" cm="1">
        <f t="array" ref="AA4414">_xlfn.IFS(Merge1[[#This Row],[Income]]&lt;=30000,"Low",Merge1[[#This Row],[Income]]&lt;=60000,"Medium",Merge1[[#This Row],[Income]]&lt;=100000,"High", Merge1[[#This Row],[Income]]&gt;100000," Premium")</f>
        <v xml:space="preserve"> Premium</v>
      </c>
      <c r="AB4414" s="1" t="str" cm="1">
        <f t="array" ref="AB4414">_xlfn.IFS(Merge1[[#This Row],[Age]]&lt;= 28,"Gen Z", Merge1[[#This Row],[Age]]&lt;=44,"Millennials", Merge1[[#This Row],[Age]]&lt;=60,"Gen X", Merge1[[#This Row],[Age]]&gt;60,"Baby Boomers")</f>
        <v>Baby Boomers</v>
      </c>
      <c r="AC4414" s="1" t="str" cm="1">
        <f t="array" ref="AC4414">_xlfn.IFS(
    Merge1[[#This Row],[Balance]]&lt;=50000,"Low",
    Merge1[[#This Row],[Balance]]&lt;=200000,"Medium",
    Merge1[[#This Row],[Balance]]&gt;200000,"High"
)</f>
        <v>High</v>
      </c>
    </row>
    <row r="4415" spans="1:29" x14ac:dyDescent="0.25">
      <c r="A4415" s="1" t="s">
        <v>1316</v>
      </c>
      <c r="B4415" s="1" t="s">
        <v>5962</v>
      </c>
      <c r="C4415" s="1" t="s">
        <v>5835</v>
      </c>
      <c r="D4415" s="2">
        <v>44739</v>
      </c>
      <c r="E4415">
        <v>202160</v>
      </c>
      <c r="F4415">
        <v>461</v>
      </c>
      <c r="G4415">
        <v>0</v>
      </c>
      <c r="H4415" s="1" t="s">
        <v>5833</v>
      </c>
      <c r="I4415" s="1" t="s">
        <v>6471</v>
      </c>
      <c r="J4415" s="1" t="s">
        <v>6240</v>
      </c>
      <c r="K4415">
        <v>19</v>
      </c>
      <c r="L4415" s="1" t="s">
        <v>6260</v>
      </c>
      <c r="M4415" s="1" t="s">
        <v>6257</v>
      </c>
      <c r="N4415">
        <v>195136</v>
      </c>
      <c r="O4415" s="1" t="s">
        <v>6248</v>
      </c>
      <c r="P4415" s="2">
        <v>45642</v>
      </c>
      <c r="Q4415" s="2">
        <v>45880</v>
      </c>
      <c r="R4415" s="1" t="s">
        <v>6889</v>
      </c>
      <c r="S4415" s="1" t="s">
        <v>6915</v>
      </c>
      <c r="T4415" s="1" t="s">
        <v>9</v>
      </c>
      <c r="U4415">
        <v>4964</v>
      </c>
      <c r="V4415" s="1" t="s">
        <v>15</v>
      </c>
      <c r="W4415" s="1" t="s">
        <v>45</v>
      </c>
      <c r="X4415" s="2">
        <f t="shared" ca="1" si="68"/>
        <v>45937</v>
      </c>
      <c r="Y4415" s="1">
        <f ca="1">ROUND(YEARFRAC(Merge1[[#This Row],[Join_Date]],Merge1[[#This Row],[Today]], 3),0)</f>
        <v>1</v>
      </c>
      <c r="Z4415" s="1" t="str" cm="1">
        <f t="array" aca="1" ref="Z4415" ca="1">_xlfn.IFS(
   Merge1[[#This Row],[Customer Tenure]]&lt;=2,"New",
   Merge1[[#This Row],[Customer Tenure]]&lt;=5,"Emerging",
  Merge1[[#This Row],[Customer Tenure]]&lt;9,"Established",
   TRUE,"Loyal"
)</f>
        <v>New</v>
      </c>
      <c r="AA4415" s="1" t="str" cm="1">
        <f t="array" ref="AA4415">_xlfn.IFS(Merge1[[#This Row],[Income]]&lt;=30000,"Low",Merge1[[#This Row],[Income]]&lt;=60000,"Medium",Merge1[[#This Row],[Income]]&lt;=100000,"High", Merge1[[#This Row],[Income]]&gt;100000," Premium")</f>
        <v xml:space="preserve"> Premium</v>
      </c>
      <c r="AB4415" s="1" t="str" cm="1">
        <f t="array" ref="AB4415">_xlfn.IFS(Merge1[[#This Row],[Age]]&lt;= 28,"Gen Z", Merge1[[#This Row],[Age]]&lt;=44,"Millennials", Merge1[[#This Row],[Age]]&lt;=60,"Gen X", Merge1[[#This Row],[Age]]&gt;60,"Baby Boomers")</f>
        <v>Gen Z</v>
      </c>
      <c r="AC4415" s="1" t="str" cm="1">
        <f t="array" ref="AC4415">_xlfn.IFS(
    Merge1[[#This Row],[Balance]]&lt;=50000,"Low",
    Merge1[[#This Row],[Balance]]&lt;=200000,"Medium",
    Merge1[[#This Row],[Balance]]&gt;200000,"High"
)</f>
        <v>High</v>
      </c>
    </row>
    <row r="4416" spans="1:29" x14ac:dyDescent="0.25">
      <c r="A4416" s="1" t="s">
        <v>1095</v>
      </c>
      <c r="B4416" s="1" t="s">
        <v>6109</v>
      </c>
      <c r="C4416" s="1" t="s">
        <v>5835</v>
      </c>
      <c r="D4416" s="2">
        <v>45508</v>
      </c>
      <c r="E4416">
        <v>283983</v>
      </c>
      <c r="F4416">
        <v>654</v>
      </c>
      <c r="G4416">
        <v>0</v>
      </c>
      <c r="H4416" s="1" t="s">
        <v>5833</v>
      </c>
      <c r="I4416" s="1" t="s">
        <v>6332</v>
      </c>
      <c r="J4416" s="1" t="s">
        <v>6240</v>
      </c>
      <c r="K4416">
        <v>40</v>
      </c>
      <c r="L4416" s="1" t="s">
        <v>6256</v>
      </c>
      <c r="M4416" s="1" t="s">
        <v>6242</v>
      </c>
      <c r="N4416">
        <v>37602</v>
      </c>
      <c r="O4416" s="1" t="s">
        <v>6243</v>
      </c>
      <c r="P4416" s="2">
        <v>43415</v>
      </c>
      <c r="Q4416" s="2">
        <v>45669</v>
      </c>
      <c r="R4416" s="1" t="s">
        <v>6902</v>
      </c>
      <c r="S4416" s="1" t="s">
        <v>6908</v>
      </c>
      <c r="T4416" s="1" t="s">
        <v>28</v>
      </c>
      <c r="U4416">
        <v>754</v>
      </c>
      <c r="V4416" s="1" t="s">
        <v>15</v>
      </c>
      <c r="W4416" s="1" t="s">
        <v>50</v>
      </c>
      <c r="X4416" s="2">
        <f t="shared" ca="1" si="68"/>
        <v>45937</v>
      </c>
      <c r="Y4416" s="1">
        <f ca="1">ROUND(YEARFRAC(Merge1[[#This Row],[Join_Date]],Merge1[[#This Row],[Today]], 3),0)</f>
        <v>7</v>
      </c>
      <c r="Z4416" s="1" t="str" cm="1">
        <f t="array" aca="1" ref="Z4416" ca="1">_xlfn.IFS(
   Merge1[[#This Row],[Customer Tenure]]&lt;=2,"New",
   Merge1[[#This Row],[Customer Tenure]]&lt;=5,"Emerging",
  Merge1[[#This Row],[Customer Tenure]]&lt;9,"Established",
   TRUE,"Loyal"
)</f>
        <v>Established</v>
      </c>
      <c r="AA4416" s="1" t="str" cm="1">
        <f t="array" ref="AA4416">_xlfn.IFS(Merge1[[#This Row],[Income]]&lt;=30000,"Low",Merge1[[#This Row],[Income]]&lt;=60000,"Medium",Merge1[[#This Row],[Income]]&lt;=100000,"High", Merge1[[#This Row],[Income]]&gt;100000," Premium")</f>
        <v>Medium</v>
      </c>
      <c r="AB4416" s="1" t="str" cm="1">
        <f t="array" ref="AB4416">_xlfn.IFS(Merge1[[#This Row],[Age]]&lt;= 28,"Gen Z", Merge1[[#This Row],[Age]]&lt;=44,"Millennials", Merge1[[#This Row],[Age]]&lt;=60,"Gen X", Merge1[[#This Row],[Age]]&gt;60,"Baby Boomers")</f>
        <v>Millennials</v>
      </c>
      <c r="AC4416" s="1" t="str" cm="1">
        <f t="array" ref="AC4416">_xlfn.IFS(
    Merge1[[#This Row],[Balance]]&lt;=50000,"Low",
    Merge1[[#This Row],[Balance]]&lt;=200000,"Medium",
    Merge1[[#This Row],[Balance]]&gt;200000,"High"
)</f>
        <v>High</v>
      </c>
    </row>
    <row r="4417" spans="1:29" x14ac:dyDescent="0.25">
      <c r="A4417" s="1" t="s">
        <v>663</v>
      </c>
      <c r="B4417" s="1" t="s">
        <v>5882</v>
      </c>
      <c r="C4417" s="1" t="s">
        <v>5842</v>
      </c>
      <c r="D4417" s="2">
        <v>45166</v>
      </c>
      <c r="E4417">
        <v>158598</v>
      </c>
      <c r="F4417">
        <v>362</v>
      </c>
      <c r="G4417">
        <v>0</v>
      </c>
      <c r="H4417" s="1" t="s">
        <v>5838</v>
      </c>
      <c r="I4417" s="1" t="s">
        <v>6348</v>
      </c>
      <c r="J4417" s="1" t="s">
        <v>6240</v>
      </c>
      <c r="K4417">
        <v>25</v>
      </c>
      <c r="L4417" s="1" t="s">
        <v>6260</v>
      </c>
      <c r="M4417" s="1" t="s">
        <v>6242</v>
      </c>
      <c r="N4417">
        <v>89669</v>
      </c>
      <c r="O4417" s="1" t="s">
        <v>6252</v>
      </c>
      <c r="P4417" s="2">
        <v>43309</v>
      </c>
      <c r="Q4417" s="2">
        <v>45337</v>
      </c>
      <c r="R4417" s="1" t="s">
        <v>6885</v>
      </c>
      <c r="S4417" s="1" t="s">
        <v>6886</v>
      </c>
      <c r="T4417" s="1" t="s">
        <v>28</v>
      </c>
      <c r="U4417">
        <v>6285</v>
      </c>
      <c r="V4417" s="1" t="s">
        <v>15</v>
      </c>
      <c r="W4417" s="1" t="s">
        <v>16</v>
      </c>
      <c r="X4417" s="2">
        <f t="shared" ca="1" si="68"/>
        <v>45937</v>
      </c>
      <c r="Y4417" s="1">
        <f ca="1">ROUND(YEARFRAC(Merge1[[#This Row],[Join_Date]],Merge1[[#This Row],[Today]], 3),0)</f>
        <v>7</v>
      </c>
      <c r="Z4417" s="1" t="str" cm="1">
        <f t="array" aca="1" ref="Z4417" ca="1">_xlfn.IFS(
   Merge1[[#This Row],[Customer Tenure]]&lt;=2,"New",
   Merge1[[#This Row],[Customer Tenure]]&lt;=5,"Emerging",
  Merge1[[#This Row],[Customer Tenure]]&lt;9,"Established",
   TRUE,"Loyal"
)</f>
        <v>Established</v>
      </c>
      <c r="AA4417" s="1" t="str" cm="1">
        <f t="array" ref="AA4417">_xlfn.IFS(Merge1[[#This Row],[Income]]&lt;=30000,"Low",Merge1[[#This Row],[Income]]&lt;=60000,"Medium",Merge1[[#This Row],[Income]]&lt;=100000,"High", Merge1[[#This Row],[Income]]&gt;100000," Premium")</f>
        <v>High</v>
      </c>
      <c r="AB4417" s="1" t="str" cm="1">
        <f t="array" ref="AB4417">_xlfn.IFS(Merge1[[#This Row],[Age]]&lt;= 28,"Gen Z", Merge1[[#This Row],[Age]]&lt;=44,"Millennials", Merge1[[#This Row],[Age]]&lt;=60,"Gen X", Merge1[[#This Row],[Age]]&gt;60,"Baby Boomers")</f>
        <v>Gen Z</v>
      </c>
      <c r="AC4417" s="1" t="str" cm="1">
        <f t="array" ref="AC4417">_xlfn.IFS(
    Merge1[[#This Row],[Balance]]&lt;=50000,"Low",
    Merge1[[#This Row],[Balance]]&lt;=200000,"Medium",
    Merge1[[#This Row],[Balance]]&gt;200000,"High"
)</f>
        <v>Medium</v>
      </c>
    </row>
    <row r="4418" spans="1:29" x14ac:dyDescent="0.25">
      <c r="A4418" s="1" t="s">
        <v>511</v>
      </c>
      <c r="B4418" s="1" t="s">
        <v>5939</v>
      </c>
      <c r="C4418" s="1" t="s">
        <v>5835</v>
      </c>
      <c r="D4418" s="2">
        <v>43634</v>
      </c>
      <c r="E4418">
        <v>22010</v>
      </c>
      <c r="F4418">
        <v>626</v>
      </c>
      <c r="G4418">
        <v>268312</v>
      </c>
      <c r="H4418" s="1" t="s">
        <v>5860</v>
      </c>
      <c r="I4418" s="1" t="s">
        <v>6757</v>
      </c>
      <c r="J4418" s="1" t="s">
        <v>6245</v>
      </c>
      <c r="K4418">
        <v>27</v>
      </c>
      <c r="L4418" s="1" t="s">
        <v>6246</v>
      </c>
      <c r="M4418" s="1" t="s">
        <v>6266</v>
      </c>
      <c r="N4418">
        <v>174351</v>
      </c>
      <c r="O4418" s="1" t="s">
        <v>6243</v>
      </c>
      <c r="P4418" s="2">
        <v>42571</v>
      </c>
      <c r="Q4418" s="2">
        <v>45704</v>
      </c>
      <c r="R4418" s="1" t="s">
        <v>6885</v>
      </c>
      <c r="S4418" s="1" t="s">
        <v>6896</v>
      </c>
      <c r="T4418" s="1" t="s">
        <v>23</v>
      </c>
      <c r="U4418">
        <v>4586</v>
      </c>
      <c r="V4418" s="1" t="s">
        <v>15</v>
      </c>
      <c r="W4418" s="1" t="s">
        <v>20</v>
      </c>
      <c r="X4418" s="2">
        <f t="shared" ref="X4418:X4481" ca="1" si="69">TODAY()</f>
        <v>45937</v>
      </c>
      <c r="Y4418" s="1">
        <f ca="1">ROUND(YEARFRAC(Merge1[[#This Row],[Join_Date]],Merge1[[#This Row],[Today]], 3),0)</f>
        <v>9</v>
      </c>
      <c r="Z4418" s="1" t="str" cm="1">
        <f t="array" aca="1" ref="Z4418" ca="1">_xlfn.IFS(
   Merge1[[#This Row],[Customer Tenure]]&lt;=2,"New",
   Merge1[[#This Row],[Customer Tenure]]&lt;=5,"Emerging",
  Merge1[[#This Row],[Customer Tenure]]&lt;9,"Established",
   TRUE,"Loyal"
)</f>
        <v>Loyal</v>
      </c>
      <c r="AA4418" s="1" t="str" cm="1">
        <f t="array" ref="AA4418">_xlfn.IFS(Merge1[[#This Row],[Income]]&lt;=30000,"Low",Merge1[[#This Row],[Income]]&lt;=60000,"Medium",Merge1[[#This Row],[Income]]&lt;=100000,"High", Merge1[[#This Row],[Income]]&gt;100000," Premium")</f>
        <v xml:space="preserve"> Premium</v>
      </c>
      <c r="AB4418" s="1" t="str" cm="1">
        <f t="array" ref="AB4418">_xlfn.IFS(Merge1[[#This Row],[Age]]&lt;= 28,"Gen Z", Merge1[[#This Row],[Age]]&lt;=44,"Millennials", Merge1[[#This Row],[Age]]&lt;=60,"Gen X", Merge1[[#This Row],[Age]]&gt;60,"Baby Boomers")</f>
        <v>Gen Z</v>
      </c>
      <c r="AC4418" s="1" t="str" cm="1">
        <f t="array" ref="AC4418">_xlfn.IFS(
    Merge1[[#This Row],[Balance]]&lt;=50000,"Low",
    Merge1[[#This Row],[Balance]]&lt;=200000,"Medium",
    Merge1[[#This Row],[Balance]]&gt;200000,"High"
)</f>
        <v>Low</v>
      </c>
    </row>
    <row r="4419" spans="1:29" x14ac:dyDescent="0.25">
      <c r="A4419" s="1" t="s">
        <v>255</v>
      </c>
      <c r="B4419" s="1" t="s">
        <v>5958</v>
      </c>
      <c r="C4419" s="1" t="s">
        <v>5835</v>
      </c>
      <c r="D4419" s="2">
        <v>45482</v>
      </c>
      <c r="E4419">
        <v>409849</v>
      </c>
      <c r="F4419">
        <v>757</v>
      </c>
      <c r="G4419">
        <v>0</v>
      </c>
      <c r="H4419" s="1" t="s">
        <v>5833</v>
      </c>
      <c r="I4419" s="1" t="s">
        <v>6702</v>
      </c>
      <c r="J4419" s="1" t="s">
        <v>6240</v>
      </c>
      <c r="K4419">
        <v>18</v>
      </c>
      <c r="L4419" s="1" t="s">
        <v>6260</v>
      </c>
      <c r="M4419" s="1" t="s">
        <v>6247</v>
      </c>
      <c r="N4419">
        <v>99561</v>
      </c>
      <c r="O4419" s="1" t="s">
        <v>6252</v>
      </c>
      <c r="P4419" s="2">
        <v>42581</v>
      </c>
      <c r="Q4419" s="2">
        <v>45611</v>
      </c>
      <c r="R4419" s="1" t="s">
        <v>6887</v>
      </c>
      <c r="S4419" s="1" t="s">
        <v>6901</v>
      </c>
      <c r="T4419" s="1" t="s">
        <v>9</v>
      </c>
      <c r="U4419">
        <v>5086</v>
      </c>
      <c r="V4419" s="1" t="s">
        <v>10</v>
      </c>
      <c r="W4419" s="1" t="s">
        <v>50</v>
      </c>
      <c r="X4419" s="2">
        <f t="shared" ca="1" si="69"/>
        <v>45937</v>
      </c>
      <c r="Y4419" s="1">
        <f ca="1">ROUND(YEARFRAC(Merge1[[#This Row],[Join_Date]],Merge1[[#This Row],[Today]], 3),0)</f>
        <v>9</v>
      </c>
      <c r="Z4419" s="1" t="str" cm="1">
        <f t="array" aca="1" ref="Z4419" ca="1">_xlfn.IFS(
   Merge1[[#This Row],[Customer Tenure]]&lt;=2,"New",
   Merge1[[#This Row],[Customer Tenure]]&lt;=5,"Emerging",
  Merge1[[#This Row],[Customer Tenure]]&lt;9,"Established",
   TRUE,"Loyal"
)</f>
        <v>Loyal</v>
      </c>
      <c r="AA4419" s="1" t="str" cm="1">
        <f t="array" ref="AA4419">_xlfn.IFS(Merge1[[#This Row],[Income]]&lt;=30000,"Low",Merge1[[#This Row],[Income]]&lt;=60000,"Medium",Merge1[[#This Row],[Income]]&lt;=100000,"High", Merge1[[#This Row],[Income]]&gt;100000," Premium")</f>
        <v>High</v>
      </c>
      <c r="AB4419" s="1" t="str" cm="1">
        <f t="array" ref="AB4419">_xlfn.IFS(Merge1[[#This Row],[Age]]&lt;= 28,"Gen Z", Merge1[[#This Row],[Age]]&lt;=44,"Millennials", Merge1[[#This Row],[Age]]&lt;=60,"Gen X", Merge1[[#This Row],[Age]]&gt;60,"Baby Boomers")</f>
        <v>Gen Z</v>
      </c>
      <c r="AC4419" s="1" t="str" cm="1">
        <f t="array" ref="AC4419">_xlfn.IFS(
    Merge1[[#This Row],[Balance]]&lt;=50000,"Low",
    Merge1[[#This Row],[Balance]]&lt;=200000,"Medium",
    Merge1[[#This Row],[Balance]]&gt;200000,"High"
)</f>
        <v>High</v>
      </c>
    </row>
    <row r="4420" spans="1:29" x14ac:dyDescent="0.25">
      <c r="A4420" s="1" t="s">
        <v>712</v>
      </c>
      <c r="B4420" s="1" t="s">
        <v>6126</v>
      </c>
      <c r="C4420" s="1" t="s">
        <v>5835</v>
      </c>
      <c r="D4420" s="2">
        <v>44638</v>
      </c>
      <c r="E4420">
        <v>221767</v>
      </c>
      <c r="F4420">
        <v>721</v>
      </c>
      <c r="G4420">
        <v>0</v>
      </c>
      <c r="H4420" s="1" t="s">
        <v>5833</v>
      </c>
      <c r="I4420" s="1" t="s">
        <v>6308</v>
      </c>
      <c r="J4420" s="1" t="s">
        <v>6240</v>
      </c>
      <c r="K4420">
        <v>30</v>
      </c>
      <c r="L4420" s="1" t="s">
        <v>6260</v>
      </c>
      <c r="M4420" s="1" t="s">
        <v>6266</v>
      </c>
      <c r="N4420">
        <v>176497</v>
      </c>
      <c r="O4420" s="1" t="s">
        <v>6248</v>
      </c>
      <c r="P4420" s="2">
        <v>42853</v>
      </c>
      <c r="Q4420" s="2">
        <v>45632</v>
      </c>
      <c r="R4420" s="1" t="s">
        <v>6904</v>
      </c>
      <c r="S4420" s="1" t="s">
        <v>6916</v>
      </c>
      <c r="T4420" s="1" t="s">
        <v>23</v>
      </c>
      <c r="U4420">
        <v>9226</v>
      </c>
      <c r="V4420" s="1" t="s">
        <v>15</v>
      </c>
      <c r="W4420" s="1" t="s">
        <v>50</v>
      </c>
      <c r="X4420" s="2">
        <f t="shared" ca="1" si="69"/>
        <v>45937</v>
      </c>
      <c r="Y4420" s="1">
        <f ca="1">ROUND(YEARFRAC(Merge1[[#This Row],[Join_Date]],Merge1[[#This Row],[Today]], 3),0)</f>
        <v>8</v>
      </c>
      <c r="Z4420" s="1" t="str" cm="1">
        <f t="array" aca="1" ref="Z4420" ca="1">_xlfn.IFS(
   Merge1[[#This Row],[Customer Tenure]]&lt;=2,"New",
   Merge1[[#This Row],[Customer Tenure]]&lt;=5,"Emerging",
  Merge1[[#This Row],[Customer Tenure]]&lt;9,"Established",
   TRUE,"Loyal"
)</f>
        <v>Established</v>
      </c>
      <c r="AA4420" s="1" t="str" cm="1">
        <f t="array" ref="AA4420">_xlfn.IFS(Merge1[[#This Row],[Income]]&lt;=30000,"Low",Merge1[[#This Row],[Income]]&lt;=60000,"Medium",Merge1[[#This Row],[Income]]&lt;=100000,"High", Merge1[[#This Row],[Income]]&gt;100000," Premium")</f>
        <v xml:space="preserve"> Premium</v>
      </c>
      <c r="AB4420" s="1" t="str" cm="1">
        <f t="array" ref="AB4420">_xlfn.IFS(Merge1[[#This Row],[Age]]&lt;= 28,"Gen Z", Merge1[[#This Row],[Age]]&lt;=44,"Millennials", Merge1[[#This Row],[Age]]&lt;=60,"Gen X", Merge1[[#This Row],[Age]]&gt;60,"Baby Boomers")</f>
        <v>Millennials</v>
      </c>
      <c r="AC4420" s="1" t="str" cm="1">
        <f t="array" ref="AC4420">_xlfn.IFS(
    Merge1[[#This Row],[Balance]]&lt;=50000,"Low",
    Merge1[[#This Row],[Balance]]&lt;=200000,"Medium",
    Merge1[[#This Row],[Balance]]&gt;200000,"High"
)</f>
        <v>High</v>
      </c>
    </row>
    <row r="4421" spans="1:29" x14ac:dyDescent="0.25">
      <c r="A4421" s="1" t="s">
        <v>170</v>
      </c>
      <c r="B4421" s="1" t="s">
        <v>5981</v>
      </c>
      <c r="C4421" s="1" t="s">
        <v>5832</v>
      </c>
      <c r="D4421" s="2">
        <v>45051</v>
      </c>
      <c r="E4421">
        <v>409983</v>
      </c>
      <c r="F4421">
        <v>630</v>
      </c>
      <c r="G4421">
        <v>0</v>
      </c>
      <c r="H4421" s="1" t="s">
        <v>5833</v>
      </c>
      <c r="I4421" s="1" t="s">
        <v>6415</v>
      </c>
      <c r="J4421" s="1" t="s">
        <v>6245</v>
      </c>
      <c r="K4421">
        <v>43</v>
      </c>
      <c r="L4421" s="1" t="s">
        <v>6241</v>
      </c>
      <c r="M4421" s="1" t="s">
        <v>6257</v>
      </c>
      <c r="N4421">
        <v>112124</v>
      </c>
      <c r="O4421" s="1" t="s">
        <v>6248</v>
      </c>
      <c r="P4421" s="2">
        <v>43955</v>
      </c>
      <c r="Q4421" s="2">
        <v>45781</v>
      </c>
      <c r="R4421" s="1" t="s">
        <v>6906</v>
      </c>
      <c r="S4421" s="1" t="s">
        <v>6907</v>
      </c>
      <c r="T4421" s="1" t="s">
        <v>14</v>
      </c>
      <c r="U4421">
        <v>951</v>
      </c>
      <c r="V4421" s="1" t="s">
        <v>24</v>
      </c>
      <c r="W4421" s="1" t="s">
        <v>55</v>
      </c>
      <c r="X4421" s="2">
        <f t="shared" ca="1" si="69"/>
        <v>45937</v>
      </c>
      <c r="Y4421" s="1">
        <f ca="1">ROUND(YEARFRAC(Merge1[[#This Row],[Join_Date]],Merge1[[#This Row],[Today]], 3),0)</f>
        <v>5</v>
      </c>
      <c r="Z4421" s="1" t="str" cm="1">
        <f t="array" aca="1" ref="Z4421" ca="1">_xlfn.IFS(
   Merge1[[#This Row],[Customer Tenure]]&lt;=2,"New",
   Merge1[[#This Row],[Customer Tenure]]&lt;=5,"Emerging",
  Merge1[[#This Row],[Customer Tenure]]&lt;9,"Established",
   TRUE,"Loyal"
)</f>
        <v>Emerging</v>
      </c>
      <c r="AA4421" s="1" t="str" cm="1">
        <f t="array" ref="AA4421">_xlfn.IFS(Merge1[[#This Row],[Income]]&lt;=30000,"Low",Merge1[[#This Row],[Income]]&lt;=60000,"Medium",Merge1[[#This Row],[Income]]&lt;=100000,"High", Merge1[[#This Row],[Income]]&gt;100000," Premium")</f>
        <v xml:space="preserve"> Premium</v>
      </c>
      <c r="AB4421" s="1" t="str" cm="1">
        <f t="array" ref="AB4421">_xlfn.IFS(Merge1[[#This Row],[Age]]&lt;= 28,"Gen Z", Merge1[[#This Row],[Age]]&lt;=44,"Millennials", Merge1[[#This Row],[Age]]&lt;=60,"Gen X", Merge1[[#This Row],[Age]]&gt;60,"Baby Boomers")</f>
        <v>Millennials</v>
      </c>
      <c r="AC4421" s="1" t="str" cm="1">
        <f t="array" ref="AC4421">_xlfn.IFS(
    Merge1[[#This Row],[Balance]]&lt;=50000,"Low",
    Merge1[[#This Row],[Balance]]&lt;=200000,"Medium",
    Merge1[[#This Row],[Balance]]&gt;200000,"High"
)</f>
        <v>High</v>
      </c>
    </row>
    <row r="4422" spans="1:29" x14ac:dyDescent="0.25">
      <c r="A4422" s="1" t="s">
        <v>99</v>
      </c>
      <c r="B4422" s="1" t="s">
        <v>5836</v>
      </c>
      <c r="C4422" s="1" t="s">
        <v>5835</v>
      </c>
      <c r="D4422" s="2">
        <v>43852</v>
      </c>
      <c r="E4422">
        <v>397674</v>
      </c>
      <c r="F4422">
        <v>570</v>
      </c>
      <c r="G4422">
        <v>0</v>
      </c>
      <c r="H4422" s="1" t="s">
        <v>5833</v>
      </c>
      <c r="I4422" s="1" t="s">
        <v>6705</v>
      </c>
      <c r="J4422" s="1" t="s">
        <v>6240</v>
      </c>
      <c r="K4422">
        <v>45</v>
      </c>
      <c r="L4422" s="1" t="s">
        <v>6246</v>
      </c>
      <c r="M4422" s="1" t="s">
        <v>6247</v>
      </c>
      <c r="N4422">
        <v>36309</v>
      </c>
      <c r="O4422" s="1" t="s">
        <v>6243</v>
      </c>
      <c r="P4422" s="2">
        <v>43773</v>
      </c>
      <c r="Q4422" s="2">
        <v>45593</v>
      </c>
      <c r="R4422" s="1" t="s">
        <v>6912</v>
      </c>
      <c r="S4422" s="1" t="s">
        <v>6917</v>
      </c>
      <c r="T4422" s="1" t="s">
        <v>28</v>
      </c>
      <c r="U4422">
        <v>5060</v>
      </c>
      <c r="V4422" s="1" t="s">
        <v>15</v>
      </c>
      <c r="W4422" s="1" t="s">
        <v>25</v>
      </c>
      <c r="X4422" s="2">
        <f t="shared" ca="1" si="69"/>
        <v>45937</v>
      </c>
      <c r="Y4422" s="1">
        <f ca="1">ROUND(YEARFRAC(Merge1[[#This Row],[Join_Date]],Merge1[[#This Row],[Today]], 3),0)</f>
        <v>6</v>
      </c>
      <c r="Z4422" s="1" t="str" cm="1">
        <f t="array" aca="1" ref="Z4422" ca="1">_xlfn.IFS(
   Merge1[[#This Row],[Customer Tenure]]&lt;=2,"New",
   Merge1[[#This Row],[Customer Tenure]]&lt;=5,"Emerging",
  Merge1[[#This Row],[Customer Tenure]]&lt;9,"Established",
   TRUE,"Loyal"
)</f>
        <v>Established</v>
      </c>
      <c r="AA4422" s="1" t="str" cm="1">
        <f t="array" ref="AA4422">_xlfn.IFS(Merge1[[#This Row],[Income]]&lt;=30000,"Low",Merge1[[#This Row],[Income]]&lt;=60000,"Medium",Merge1[[#This Row],[Income]]&lt;=100000,"High", Merge1[[#This Row],[Income]]&gt;100000," Premium")</f>
        <v>Medium</v>
      </c>
      <c r="AB4422" s="1" t="str" cm="1">
        <f t="array" ref="AB4422">_xlfn.IFS(Merge1[[#This Row],[Age]]&lt;= 28,"Gen Z", Merge1[[#This Row],[Age]]&lt;=44,"Millennials", Merge1[[#This Row],[Age]]&lt;=60,"Gen X", Merge1[[#This Row],[Age]]&gt;60,"Baby Boomers")</f>
        <v>Gen X</v>
      </c>
      <c r="AC4422" s="1" t="str" cm="1">
        <f t="array" ref="AC4422">_xlfn.IFS(
    Merge1[[#This Row],[Balance]]&lt;=50000,"Low",
    Merge1[[#This Row],[Balance]]&lt;=200000,"Medium",
    Merge1[[#This Row],[Balance]]&gt;200000,"High"
)</f>
        <v>High</v>
      </c>
    </row>
    <row r="4423" spans="1:29" x14ac:dyDescent="0.25">
      <c r="A4423" s="1" t="s">
        <v>1621</v>
      </c>
      <c r="B4423" s="1" t="s">
        <v>5847</v>
      </c>
      <c r="C4423" s="1" t="s">
        <v>5846</v>
      </c>
      <c r="D4423" s="2">
        <v>44766</v>
      </c>
      <c r="E4423">
        <v>31085</v>
      </c>
      <c r="F4423">
        <v>374</v>
      </c>
      <c r="G4423">
        <v>0</v>
      </c>
      <c r="H4423" s="1" t="s">
        <v>5833</v>
      </c>
      <c r="I4423" s="1" t="s">
        <v>6844</v>
      </c>
      <c r="J4423" s="1" t="s">
        <v>6245</v>
      </c>
      <c r="K4423">
        <v>55</v>
      </c>
      <c r="L4423" s="1" t="s">
        <v>6246</v>
      </c>
      <c r="M4423" s="1" t="s">
        <v>6266</v>
      </c>
      <c r="N4423">
        <v>166470</v>
      </c>
      <c r="O4423" s="1" t="s">
        <v>6243</v>
      </c>
      <c r="P4423" s="2">
        <v>45621</v>
      </c>
      <c r="Q4423" s="2">
        <v>45351</v>
      </c>
      <c r="R4423" s="1" t="s">
        <v>6885</v>
      </c>
      <c r="S4423" s="1" t="s">
        <v>6886</v>
      </c>
      <c r="T4423" s="1" t="s">
        <v>9</v>
      </c>
      <c r="U4423">
        <v>777</v>
      </c>
      <c r="V4423" s="1" t="s">
        <v>10</v>
      </c>
      <c r="W4423" s="1" t="s">
        <v>40</v>
      </c>
      <c r="X4423" s="2">
        <f t="shared" ca="1" si="69"/>
        <v>45937</v>
      </c>
      <c r="Y4423" s="1">
        <f ca="1">ROUND(YEARFRAC(Merge1[[#This Row],[Join_Date]],Merge1[[#This Row],[Today]], 3),0)</f>
        <v>1</v>
      </c>
      <c r="Z4423" s="1" t="str" cm="1">
        <f t="array" aca="1" ref="Z4423" ca="1">_xlfn.IFS(
   Merge1[[#This Row],[Customer Tenure]]&lt;=2,"New",
   Merge1[[#This Row],[Customer Tenure]]&lt;=5,"Emerging",
  Merge1[[#This Row],[Customer Tenure]]&lt;9,"Established",
   TRUE,"Loyal"
)</f>
        <v>New</v>
      </c>
      <c r="AA4423" s="1" t="str" cm="1">
        <f t="array" ref="AA4423">_xlfn.IFS(Merge1[[#This Row],[Income]]&lt;=30000,"Low",Merge1[[#This Row],[Income]]&lt;=60000,"Medium",Merge1[[#This Row],[Income]]&lt;=100000,"High", Merge1[[#This Row],[Income]]&gt;100000," Premium")</f>
        <v xml:space="preserve"> Premium</v>
      </c>
      <c r="AB4423" s="1" t="str" cm="1">
        <f t="array" ref="AB4423">_xlfn.IFS(Merge1[[#This Row],[Age]]&lt;= 28,"Gen Z", Merge1[[#This Row],[Age]]&lt;=44,"Millennials", Merge1[[#This Row],[Age]]&lt;=60,"Gen X", Merge1[[#This Row],[Age]]&gt;60,"Baby Boomers")</f>
        <v>Gen X</v>
      </c>
      <c r="AC4423" s="1" t="str" cm="1">
        <f t="array" ref="AC4423">_xlfn.IFS(
    Merge1[[#This Row],[Balance]]&lt;=50000,"Low",
    Merge1[[#This Row],[Balance]]&lt;=200000,"Medium",
    Merge1[[#This Row],[Balance]]&gt;200000,"High"
)</f>
        <v>Low</v>
      </c>
    </row>
    <row r="4424" spans="1:29" x14ac:dyDescent="0.25">
      <c r="A4424" s="1" t="s">
        <v>2004</v>
      </c>
      <c r="B4424" s="1" t="s">
        <v>6170</v>
      </c>
      <c r="C4424" s="1" t="s">
        <v>5832</v>
      </c>
      <c r="D4424" s="2">
        <v>45761</v>
      </c>
      <c r="E4424">
        <v>450200</v>
      </c>
      <c r="F4424">
        <v>723</v>
      </c>
      <c r="G4424">
        <v>0</v>
      </c>
      <c r="H4424" s="1" t="s">
        <v>5850</v>
      </c>
      <c r="I4424" s="1" t="s">
        <v>6822</v>
      </c>
      <c r="J4424" s="1" t="s">
        <v>6245</v>
      </c>
      <c r="K4424">
        <v>38</v>
      </c>
      <c r="L4424" s="1" t="s">
        <v>6241</v>
      </c>
      <c r="M4424" s="1" t="s">
        <v>6254</v>
      </c>
      <c r="N4424">
        <v>198686</v>
      </c>
      <c r="O4424" s="1" t="s">
        <v>6248</v>
      </c>
      <c r="P4424" s="2">
        <v>45801</v>
      </c>
      <c r="Q4424" s="2">
        <v>45781</v>
      </c>
      <c r="R4424" s="1" t="s">
        <v>6906</v>
      </c>
      <c r="S4424" s="1" t="s">
        <v>6907</v>
      </c>
      <c r="T4424" s="1" t="s">
        <v>14</v>
      </c>
      <c r="U4424">
        <v>2448</v>
      </c>
      <c r="V4424" s="1" t="s">
        <v>24</v>
      </c>
      <c r="W4424" s="1" t="s">
        <v>20</v>
      </c>
      <c r="X4424" s="2">
        <f t="shared" ca="1" si="69"/>
        <v>45937</v>
      </c>
      <c r="Y4424" s="1">
        <f ca="1">ROUND(YEARFRAC(Merge1[[#This Row],[Join_Date]],Merge1[[#This Row],[Today]], 3),0)</f>
        <v>0</v>
      </c>
      <c r="Z4424" s="1" t="str" cm="1">
        <f t="array" aca="1" ref="Z4424" ca="1">_xlfn.IFS(
   Merge1[[#This Row],[Customer Tenure]]&lt;=2,"New",
   Merge1[[#This Row],[Customer Tenure]]&lt;=5,"Emerging",
  Merge1[[#This Row],[Customer Tenure]]&lt;9,"Established",
   TRUE,"Loyal"
)</f>
        <v>New</v>
      </c>
      <c r="AA4424" s="1" t="str" cm="1">
        <f t="array" ref="AA4424">_xlfn.IFS(Merge1[[#This Row],[Income]]&lt;=30000,"Low",Merge1[[#This Row],[Income]]&lt;=60000,"Medium",Merge1[[#This Row],[Income]]&lt;=100000,"High", Merge1[[#This Row],[Income]]&gt;100000," Premium")</f>
        <v xml:space="preserve"> Premium</v>
      </c>
      <c r="AB4424" s="1" t="str" cm="1">
        <f t="array" ref="AB4424">_xlfn.IFS(Merge1[[#This Row],[Age]]&lt;= 28,"Gen Z", Merge1[[#This Row],[Age]]&lt;=44,"Millennials", Merge1[[#This Row],[Age]]&lt;=60,"Gen X", Merge1[[#This Row],[Age]]&gt;60,"Baby Boomers")</f>
        <v>Millennials</v>
      </c>
      <c r="AC4424" s="1" t="str" cm="1">
        <f t="array" ref="AC4424">_xlfn.IFS(
    Merge1[[#This Row],[Balance]]&lt;=50000,"Low",
    Merge1[[#This Row],[Balance]]&lt;=200000,"Medium",
    Merge1[[#This Row],[Balance]]&gt;200000,"High"
)</f>
        <v>High</v>
      </c>
    </row>
    <row r="4425" spans="1:29" x14ac:dyDescent="0.25">
      <c r="A4425" s="1" t="s">
        <v>1467</v>
      </c>
      <c r="B4425" s="1" t="s">
        <v>6021</v>
      </c>
      <c r="C4425" s="1" t="s">
        <v>5842</v>
      </c>
      <c r="D4425" s="2">
        <v>44316</v>
      </c>
      <c r="E4425">
        <v>3748</v>
      </c>
      <c r="F4425">
        <v>464</v>
      </c>
      <c r="G4425">
        <v>0</v>
      </c>
      <c r="H4425" s="1" t="s">
        <v>5838</v>
      </c>
      <c r="I4425" s="1" t="s">
        <v>6773</v>
      </c>
      <c r="J4425" s="1" t="s">
        <v>6240</v>
      </c>
      <c r="K4425">
        <v>45</v>
      </c>
      <c r="L4425" s="1" t="s">
        <v>6260</v>
      </c>
      <c r="M4425" s="1" t="s">
        <v>6242</v>
      </c>
      <c r="N4425">
        <v>121520</v>
      </c>
      <c r="O4425" s="1" t="s">
        <v>6248</v>
      </c>
      <c r="P4425" s="2">
        <v>44111</v>
      </c>
      <c r="Q4425" s="2">
        <v>45728</v>
      </c>
      <c r="R4425" s="1" t="s">
        <v>6899</v>
      </c>
      <c r="S4425" s="1" t="s">
        <v>6914</v>
      </c>
      <c r="T4425" s="1" t="s">
        <v>28</v>
      </c>
      <c r="U4425">
        <v>9035</v>
      </c>
      <c r="V4425" s="1" t="s">
        <v>24</v>
      </c>
      <c r="W4425" s="1" t="s">
        <v>106</v>
      </c>
      <c r="X4425" s="2">
        <f t="shared" ca="1" si="69"/>
        <v>45937</v>
      </c>
      <c r="Y4425" s="1">
        <f ca="1">ROUND(YEARFRAC(Merge1[[#This Row],[Join_Date]],Merge1[[#This Row],[Today]], 3),0)</f>
        <v>5</v>
      </c>
      <c r="Z4425" s="1" t="str" cm="1">
        <f t="array" aca="1" ref="Z4425" ca="1">_xlfn.IFS(
   Merge1[[#This Row],[Customer Tenure]]&lt;=2,"New",
   Merge1[[#This Row],[Customer Tenure]]&lt;=5,"Emerging",
  Merge1[[#This Row],[Customer Tenure]]&lt;9,"Established",
   TRUE,"Loyal"
)</f>
        <v>Emerging</v>
      </c>
      <c r="AA4425" s="1" t="str" cm="1">
        <f t="array" ref="AA4425">_xlfn.IFS(Merge1[[#This Row],[Income]]&lt;=30000,"Low",Merge1[[#This Row],[Income]]&lt;=60000,"Medium",Merge1[[#This Row],[Income]]&lt;=100000,"High", Merge1[[#This Row],[Income]]&gt;100000," Premium")</f>
        <v xml:space="preserve"> Premium</v>
      </c>
      <c r="AB4425" s="1" t="str" cm="1">
        <f t="array" ref="AB4425">_xlfn.IFS(Merge1[[#This Row],[Age]]&lt;= 28,"Gen Z", Merge1[[#This Row],[Age]]&lt;=44,"Millennials", Merge1[[#This Row],[Age]]&lt;=60,"Gen X", Merge1[[#This Row],[Age]]&gt;60,"Baby Boomers")</f>
        <v>Gen X</v>
      </c>
      <c r="AC4425" s="1" t="str" cm="1">
        <f t="array" ref="AC4425">_xlfn.IFS(
    Merge1[[#This Row],[Balance]]&lt;=50000,"Low",
    Merge1[[#This Row],[Balance]]&lt;=200000,"Medium",
    Merge1[[#This Row],[Balance]]&gt;200000,"High"
)</f>
        <v>Low</v>
      </c>
    </row>
    <row r="4426" spans="1:29" x14ac:dyDescent="0.25">
      <c r="A4426" s="1" t="s">
        <v>1053</v>
      </c>
      <c r="B4426" s="1" t="s">
        <v>5959</v>
      </c>
      <c r="C4426" s="1" t="s">
        <v>5835</v>
      </c>
      <c r="D4426" s="2">
        <v>43092</v>
      </c>
      <c r="E4426">
        <v>422984</v>
      </c>
      <c r="F4426">
        <v>742</v>
      </c>
      <c r="G4426">
        <v>274579</v>
      </c>
      <c r="H4426" s="1" t="s">
        <v>5833</v>
      </c>
      <c r="I4426" s="1" t="s">
        <v>6792</v>
      </c>
      <c r="J4426" s="1" t="s">
        <v>6240</v>
      </c>
      <c r="K4426">
        <v>52</v>
      </c>
      <c r="L4426" s="1" t="s">
        <v>6241</v>
      </c>
      <c r="M4426" s="1" t="s">
        <v>6247</v>
      </c>
      <c r="N4426">
        <v>96619</v>
      </c>
      <c r="O4426" s="1" t="s">
        <v>6243</v>
      </c>
      <c r="P4426" s="2">
        <v>44964</v>
      </c>
      <c r="Q4426" s="2">
        <v>45706</v>
      </c>
      <c r="R4426" s="1" t="s">
        <v>6885</v>
      </c>
      <c r="S4426" s="1" t="s">
        <v>6896</v>
      </c>
      <c r="T4426" s="1" t="s">
        <v>9</v>
      </c>
      <c r="U4426">
        <v>8829</v>
      </c>
      <c r="V4426" s="1" t="s">
        <v>15</v>
      </c>
      <c r="W4426" s="1" t="s">
        <v>50</v>
      </c>
      <c r="X4426" s="2">
        <f t="shared" ca="1" si="69"/>
        <v>45937</v>
      </c>
      <c r="Y4426" s="1">
        <f ca="1">ROUND(YEARFRAC(Merge1[[#This Row],[Join_Date]],Merge1[[#This Row],[Today]], 3),0)</f>
        <v>3</v>
      </c>
      <c r="Z4426" s="1" t="str" cm="1">
        <f t="array" aca="1" ref="Z4426" ca="1">_xlfn.IFS(
   Merge1[[#This Row],[Customer Tenure]]&lt;=2,"New",
   Merge1[[#This Row],[Customer Tenure]]&lt;=5,"Emerging",
  Merge1[[#This Row],[Customer Tenure]]&lt;9,"Established",
   TRUE,"Loyal"
)</f>
        <v>Emerging</v>
      </c>
      <c r="AA4426" s="1" t="str" cm="1">
        <f t="array" ref="AA4426">_xlfn.IFS(Merge1[[#This Row],[Income]]&lt;=30000,"Low",Merge1[[#This Row],[Income]]&lt;=60000,"Medium",Merge1[[#This Row],[Income]]&lt;=100000,"High", Merge1[[#This Row],[Income]]&gt;100000," Premium")</f>
        <v>High</v>
      </c>
      <c r="AB4426" s="1" t="str" cm="1">
        <f t="array" ref="AB4426">_xlfn.IFS(Merge1[[#This Row],[Age]]&lt;= 28,"Gen Z", Merge1[[#This Row],[Age]]&lt;=44,"Millennials", Merge1[[#This Row],[Age]]&lt;=60,"Gen X", Merge1[[#This Row],[Age]]&gt;60,"Baby Boomers")</f>
        <v>Gen X</v>
      </c>
      <c r="AC4426" s="1" t="str" cm="1">
        <f t="array" ref="AC4426">_xlfn.IFS(
    Merge1[[#This Row],[Balance]]&lt;=50000,"Low",
    Merge1[[#This Row],[Balance]]&lt;=200000,"Medium",
    Merge1[[#This Row],[Balance]]&gt;200000,"High"
)</f>
        <v>High</v>
      </c>
    </row>
    <row r="4427" spans="1:29" x14ac:dyDescent="0.25">
      <c r="A4427" s="1" t="s">
        <v>766</v>
      </c>
      <c r="B4427" s="1" t="s">
        <v>5988</v>
      </c>
      <c r="C4427" s="1" t="s">
        <v>5835</v>
      </c>
      <c r="D4427" s="2">
        <v>45127</v>
      </c>
      <c r="E4427">
        <v>306969</v>
      </c>
      <c r="F4427">
        <v>777</v>
      </c>
      <c r="G4427">
        <v>0</v>
      </c>
      <c r="H4427" s="1" t="s">
        <v>5833</v>
      </c>
      <c r="I4427" s="1" t="s">
        <v>6796</v>
      </c>
      <c r="J4427" s="1" t="s">
        <v>6245</v>
      </c>
      <c r="K4427">
        <v>22</v>
      </c>
      <c r="L4427" s="1" t="s">
        <v>6241</v>
      </c>
      <c r="M4427" s="1" t="s">
        <v>6247</v>
      </c>
      <c r="N4427">
        <v>157348</v>
      </c>
      <c r="O4427" s="1" t="s">
        <v>6248</v>
      </c>
      <c r="P4427" s="2">
        <v>44666</v>
      </c>
      <c r="Q4427" s="2">
        <v>45678</v>
      </c>
      <c r="R4427" s="1" t="s">
        <v>6902</v>
      </c>
      <c r="S4427" s="1" t="s">
        <v>6908</v>
      </c>
      <c r="T4427" s="1" t="s">
        <v>28</v>
      </c>
      <c r="U4427">
        <v>386</v>
      </c>
      <c r="V4427" s="1" t="s">
        <v>19</v>
      </c>
      <c r="W4427" s="1" t="s">
        <v>11</v>
      </c>
      <c r="X4427" s="2">
        <f t="shared" ca="1" si="69"/>
        <v>45937</v>
      </c>
      <c r="Y4427" s="1">
        <f ca="1">ROUND(YEARFRAC(Merge1[[#This Row],[Join_Date]],Merge1[[#This Row],[Today]], 3),0)</f>
        <v>3</v>
      </c>
      <c r="Z4427" s="1" t="str" cm="1">
        <f t="array" aca="1" ref="Z4427" ca="1">_xlfn.IFS(
   Merge1[[#This Row],[Customer Tenure]]&lt;=2,"New",
   Merge1[[#This Row],[Customer Tenure]]&lt;=5,"Emerging",
  Merge1[[#This Row],[Customer Tenure]]&lt;9,"Established",
   TRUE,"Loyal"
)</f>
        <v>Emerging</v>
      </c>
      <c r="AA4427" s="1" t="str" cm="1">
        <f t="array" ref="AA4427">_xlfn.IFS(Merge1[[#This Row],[Income]]&lt;=30000,"Low",Merge1[[#This Row],[Income]]&lt;=60000,"Medium",Merge1[[#This Row],[Income]]&lt;=100000,"High", Merge1[[#This Row],[Income]]&gt;100000," Premium")</f>
        <v xml:space="preserve"> Premium</v>
      </c>
      <c r="AB4427" s="1" t="str" cm="1">
        <f t="array" ref="AB4427">_xlfn.IFS(Merge1[[#This Row],[Age]]&lt;= 28,"Gen Z", Merge1[[#This Row],[Age]]&lt;=44,"Millennials", Merge1[[#This Row],[Age]]&lt;=60,"Gen X", Merge1[[#This Row],[Age]]&gt;60,"Baby Boomers")</f>
        <v>Gen Z</v>
      </c>
      <c r="AC4427" s="1" t="str" cm="1">
        <f t="array" ref="AC4427">_xlfn.IFS(
    Merge1[[#This Row],[Balance]]&lt;=50000,"Low",
    Merge1[[#This Row],[Balance]]&lt;=200000,"Medium",
    Merge1[[#This Row],[Balance]]&gt;200000,"High"
)</f>
        <v>High</v>
      </c>
    </row>
    <row r="4428" spans="1:29" x14ac:dyDescent="0.25">
      <c r="A4428" s="1" t="s">
        <v>1042</v>
      </c>
      <c r="B4428" s="1" t="s">
        <v>5862</v>
      </c>
      <c r="C4428" s="1" t="s">
        <v>5835</v>
      </c>
      <c r="D4428" s="2">
        <v>42291</v>
      </c>
      <c r="E4428">
        <v>440511</v>
      </c>
      <c r="F4428">
        <v>788</v>
      </c>
      <c r="G4428">
        <v>0</v>
      </c>
      <c r="H4428" s="1" t="s">
        <v>5833</v>
      </c>
      <c r="I4428" s="1" t="s">
        <v>6433</v>
      </c>
      <c r="J4428" s="1" t="s">
        <v>6240</v>
      </c>
      <c r="K4428">
        <v>22</v>
      </c>
      <c r="L4428" s="1" t="s">
        <v>6241</v>
      </c>
      <c r="M4428" s="1" t="s">
        <v>6251</v>
      </c>
      <c r="N4428">
        <v>49257</v>
      </c>
      <c r="O4428" s="1" t="s">
        <v>6243</v>
      </c>
      <c r="P4428" s="2">
        <v>44029</v>
      </c>
      <c r="Q4428" s="2">
        <v>45178</v>
      </c>
      <c r="R4428" s="1" t="s">
        <v>6897</v>
      </c>
      <c r="S4428" s="1" t="s">
        <v>6909</v>
      </c>
      <c r="T4428" s="1" t="s">
        <v>9</v>
      </c>
      <c r="U4428">
        <v>99</v>
      </c>
      <c r="V4428" s="1" t="s">
        <v>10</v>
      </c>
      <c r="W4428" s="1" t="s">
        <v>40</v>
      </c>
      <c r="X4428" s="2">
        <f t="shared" ca="1" si="69"/>
        <v>45937</v>
      </c>
      <c r="Y4428" s="1">
        <f ca="1">ROUND(YEARFRAC(Merge1[[#This Row],[Join_Date]],Merge1[[#This Row],[Today]], 3),0)</f>
        <v>5</v>
      </c>
      <c r="Z4428" s="1" t="str" cm="1">
        <f t="array" aca="1" ref="Z4428" ca="1">_xlfn.IFS(
   Merge1[[#This Row],[Customer Tenure]]&lt;=2,"New",
   Merge1[[#This Row],[Customer Tenure]]&lt;=5,"Emerging",
  Merge1[[#This Row],[Customer Tenure]]&lt;9,"Established",
   TRUE,"Loyal"
)</f>
        <v>Emerging</v>
      </c>
      <c r="AA4428" s="1" t="str" cm="1">
        <f t="array" ref="AA4428">_xlfn.IFS(Merge1[[#This Row],[Income]]&lt;=30000,"Low",Merge1[[#This Row],[Income]]&lt;=60000,"Medium",Merge1[[#This Row],[Income]]&lt;=100000,"High", Merge1[[#This Row],[Income]]&gt;100000," Premium")</f>
        <v>Medium</v>
      </c>
      <c r="AB4428" s="1" t="str" cm="1">
        <f t="array" ref="AB4428">_xlfn.IFS(Merge1[[#This Row],[Age]]&lt;= 28,"Gen Z", Merge1[[#This Row],[Age]]&lt;=44,"Millennials", Merge1[[#This Row],[Age]]&lt;=60,"Gen X", Merge1[[#This Row],[Age]]&gt;60,"Baby Boomers")</f>
        <v>Gen Z</v>
      </c>
      <c r="AC4428" s="1" t="str" cm="1">
        <f t="array" ref="AC4428">_xlfn.IFS(
    Merge1[[#This Row],[Balance]]&lt;=50000,"Low",
    Merge1[[#This Row],[Balance]]&lt;=200000,"Medium",
    Merge1[[#This Row],[Balance]]&gt;200000,"High"
)</f>
        <v>High</v>
      </c>
    </row>
    <row r="4429" spans="1:29" x14ac:dyDescent="0.25">
      <c r="A4429" s="1" t="s">
        <v>365</v>
      </c>
      <c r="B4429" s="1" t="s">
        <v>6108</v>
      </c>
      <c r="C4429" s="1" t="s">
        <v>5832</v>
      </c>
      <c r="D4429" s="2">
        <v>43784</v>
      </c>
      <c r="E4429">
        <v>336986</v>
      </c>
      <c r="F4429">
        <v>437</v>
      </c>
      <c r="G4429">
        <v>0</v>
      </c>
      <c r="H4429" s="1" t="s">
        <v>5833</v>
      </c>
      <c r="I4429" s="1" t="s">
        <v>6418</v>
      </c>
      <c r="J4429" s="1" t="s">
        <v>6240</v>
      </c>
      <c r="K4429">
        <v>54</v>
      </c>
      <c r="L4429" s="1" t="s">
        <v>6260</v>
      </c>
      <c r="M4429" s="1" t="s">
        <v>6251</v>
      </c>
      <c r="N4429">
        <v>95713</v>
      </c>
      <c r="O4429" s="1" t="s">
        <v>6243</v>
      </c>
      <c r="P4429" s="2">
        <v>43302</v>
      </c>
      <c r="Q4429" s="2">
        <v>45432</v>
      </c>
      <c r="R4429" s="1" t="s">
        <v>6906</v>
      </c>
      <c r="S4429" s="1" t="s">
        <v>6918</v>
      </c>
      <c r="T4429" s="1" t="s">
        <v>28</v>
      </c>
      <c r="U4429">
        <v>9267</v>
      </c>
      <c r="V4429" s="1" t="s">
        <v>19</v>
      </c>
      <c r="W4429" s="1" t="s">
        <v>25</v>
      </c>
      <c r="X4429" s="2">
        <f t="shared" ca="1" si="69"/>
        <v>45937</v>
      </c>
      <c r="Y4429" s="1">
        <f ca="1">ROUND(YEARFRAC(Merge1[[#This Row],[Join_Date]],Merge1[[#This Row],[Today]], 3),0)</f>
        <v>7</v>
      </c>
      <c r="Z4429" s="1" t="str" cm="1">
        <f t="array" aca="1" ref="Z4429" ca="1">_xlfn.IFS(
   Merge1[[#This Row],[Customer Tenure]]&lt;=2,"New",
   Merge1[[#This Row],[Customer Tenure]]&lt;=5,"Emerging",
  Merge1[[#This Row],[Customer Tenure]]&lt;9,"Established",
   TRUE,"Loyal"
)</f>
        <v>Established</v>
      </c>
      <c r="AA4429" s="1" t="str" cm="1">
        <f t="array" ref="AA4429">_xlfn.IFS(Merge1[[#This Row],[Income]]&lt;=30000,"Low",Merge1[[#This Row],[Income]]&lt;=60000,"Medium",Merge1[[#This Row],[Income]]&lt;=100000,"High", Merge1[[#This Row],[Income]]&gt;100000," Premium")</f>
        <v>High</v>
      </c>
      <c r="AB4429" s="1" t="str" cm="1">
        <f t="array" ref="AB4429">_xlfn.IFS(Merge1[[#This Row],[Age]]&lt;= 28,"Gen Z", Merge1[[#This Row],[Age]]&lt;=44,"Millennials", Merge1[[#This Row],[Age]]&lt;=60,"Gen X", Merge1[[#This Row],[Age]]&gt;60,"Baby Boomers")</f>
        <v>Gen X</v>
      </c>
      <c r="AC4429" s="1" t="str" cm="1">
        <f t="array" ref="AC4429">_xlfn.IFS(
    Merge1[[#This Row],[Balance]]&lt;=50000,"Low",
    Merge1[[#This Row],[Balance]]&lt;=200000,"Medium",
    Merge1[[#This Row],[Balance]]&gt;200000,"High"
)</f>
        <v>High</v>
      </c>
    </row>
    <row r="4430" spans="1:29" x14ac:dyDescent="0.25">
      <c r="A4430" s="1" t="s">
        <v>465</v>
      </c>
      <c r="B4430" s="1" t="s">
        <v>6121</v>
      </c>
      <c r="C4430" s="1" t="s">
        <v>5835</v>
      </c>
      <c r="D4430" s="2">
        <v>44091</v>
      </c>
      <c r="E4430">
        <v>274370</v>
      </c>
      <c r="F4430">
        <v>790</v>
      </c>
      <c r="G4430">
        <v>0</v>
      </c>
      <c r="H4430" s="1" t="s">
        <v>5833</v>
      </c>
      <c r="I4430" s="1" t="s">
        <v>6445</v>
      </c>
      <c r="J4430" s="1" t="s">
        <v>6245</v>
      </c>
      <c r="K4430">
        <v>47</v>
      </c>
      <c r="L4430" s="1" t="s">
        <v>6260</v>
      </c>
      <c r="M4430" s="1" t="s">
        <v>6266</v>
      </c>
      <c r="N4430">
        <v>196611</v>
      </c>
      <c r="O4430" s="1" t="s">
        <v>6243</v>
      </c>
      <c r="P4430" s="2">
        <v>44850</v>
      </c>
      <c r="Q4430" s="2">
        <v>45836</v>
      </c>
      <c r="R4430" s="1" t="s">
        <v>6883</v>
      </c>
      <c r="S4430" s="1" t="s">
        <v>6910</v>
      </c>
      <c r="T4430" s="1" t="s">
        <v>23</v>
      </c>
      <c r="U4430">
        <v>6076</v>
      </c>
      <c r="V4430" s="1" t="s">
        <v>15</v>
      </c>
      <c r="W4430" s="1" t="s">
        <v>106</v>
      </c>
      <c r="X4430" s="2">
        <f t="shared" ca="1" si="69"/>
        <v>45937</v>
      </c>
      <c r="Y4430" s="1">
        <f ca="1">ROUND(YEARFRAC(Merge1[[#This Row],[Join_Date]],Merge1[[#This Row],[Today]], 3),0)</f>
        <v>3</v>
      </c>
      <c r="Z4430" s="1" t="str" cm="1">
        <f t="array" aca="1" ref="Z4430" ca="1">_xlfn.IFS(
   Merge1[[#This Row],[Customer Tenure]]&lt;=2,"New",
   Merge1[[#This Row],[Customer Tenure]]&lt;=5,"Emerging",
  Merge1[[#This Row],[Customer Tenure]]&lt;9,"Established",
   TRUE,"Loyal"
)</f>
        <v>Emerging</v>
      </c>
      <c r="AA4430" s="1" t="str" cm="1">
        <f t="array" ref="AA4430">_xlfn.IFS(Merge1[[#This Row],[Income]]&lt;=30000,"Low",Merge1[[#This Row],[Income]]&lt;=60000,"Medium",Merge1[[#This Row],[Income]]&lt;=100000,"High", Merge1[[#This Row],[Income]]&gt;100000," Premium")</f>
        <v xml:space="preserve"> Premium</v>
      </c>
      <c r="AB4430" s="1" t="str" cm="1">
        <f t="array" ref="AB4430">_xlfn.IFS(Merge1[[#This Row],[Age]]&lt;= 28,"Gen Z", Merge1[[#This Row],[Age]]&lt;=44,"Millennials", Merge1[[#This Row],[Age]]&lt;=60,"Gen X", Merge1[[#This Row],[Age]]&gt;60,"Baby Boomers")</f>
        <v>Gen X</v>
      </c>
      <c r="AC4430" s="1" t="str" cm="1">
        <f t="array" ref="AC4430">_xlfn.IFS(
    Merge1[[#This Row],[Balance]]&lt;=50000,"Low",
    Merge1[[#This Row],[Balance]]&lt;=200000,"Medium",
    Merge1[[#This Row],[Balance]]&gt;200000,"High"
)</f>
        <v>High</v>
      </c>
    </row>
    <row r="4431" spans="1:29" x14ac:dyDescent="0.25">
      <c r="A4431" s="1" t="s">
        <v>1345</v>
      </c>
      <c r="B4431" s="1" t="s">
        <v>6106</v>
      </c>
      <c r="C4431" s="1" t="s">
        <v>5842</v>
      </c>
      <c r="D4431" s="2">
        <v>45397</v>
      </c>
      <c r="E4431">
        <v>469725</v>
      </c>
      <c r="F4431">
        <v>789</v>
      </c>
      <c r="G4431">
        <v>0</v>
      </c>
      <c r="H4431" s="1" t="s">
        <v>5833</v>
      </c>
      <c r="I4431" s="1" t="s">
        <v>6580</v>
      </c>
      <c r="J4431" s="1" t="s">
        <v>6240</v>
      </c>
      <c r="K4431">
        <v>39</v>
      </c>
      <c r="L4431" s="1" t="s">
        <v>6241</v>
      </c>
      <c r="M4431" s="1" t="s">
        <v>6257</v>
      </c>
      <c r="N4431">
        <v>103309</v>
      </c>
      <c r="O4431" s="1" t="s">
        <v>6243</v>
      </c>
      <c r="P4431" s="2">
        <v>44102</v>
      </c>
      <c r="Q4431" s="2">
        <v>45239</v>
      </c>
      <c r="R4431" s="1" t="s">
        <v>6887</v>
      </c>
      <c r="S4431" s="1" t="s">
        <v>6888</v>
      </c>
      <c r="T4431" s="1" t="s">
        <v>28</v>
      </c>
      <c r="U4431">
        <v>9260</v>
      </c>
      <c r="V4431" s="1" t="s">
        <v>10</v>
      </c>
      <c r="W4431" s="1" t="s">
        <v>55</v>
      </c>
      <c r="X4431" s="2">
        <f t="shared" ca="1" si="69"/>
        <v>45937</v>
      </c>
      <c r="Y4431" s="1">
        <f ca="1">ROUND(YEARFRAC(Merge1[[#This Row],[Join_Date]],Merge1[[#This Row],[Today]], 3),0)</f>
        <v>5</v>
      </c>
      <c r="Z4431" s="1" t="str" cm="1">
        <f t="array" aca="1" ref="Z4431" ca="1">_xlfn.IFS(
   Merge1[[#This Row],[Customer Tenure]]&lt;=2,"New",
   Merge1[[#This Row],[Customer Tenure]]&lt;=5,"Emerging",
  Merge1[[#This Row],[Customer Tenure]]&lt;9,"Established",
   TRUE,"Loyal"
)</f>
        <v>Emerging</v>
      </c>
      <c r="AA4431" s="1" t="str" cm="1">
        <f t="array" ref="AA4431">_xlfn.IFS(Merge1[[#This Row],[Income]]&lt;=30000,"Low",Merge1[[#This Row],[Income]]&lt;=60000,"Medium",Merge1[[#This Row],[Income]]&lt;=100000,"High", Merge1[[#This Row],[Income]]&gt;100000," Premium")</f>
        <v xml:space="preserve"> Premium</v>
      </c>
      <c r="AB4431" s="1" t="str" cm="1">
        <f t="array" ref="AB4431">_xlfn.IFS(Merge1[[#This Row],[Age]]&lt;= 28,"Gen Z", Merge1[[#This Row],[Age]]&lt;=44,"Millennials", Merge1[[#This Row],[Age]]&lt;=60,"Gen X", Merge1[[#This Row],[Age]]&gt;60,"Baby Boomers")</f>
        <v>Millennials</v>
      </c>
      <c r="AC4431" s="1" t="str" cm="1">
        <f t="array" ref="AC4431">_xlfn.IFS(
    Merge1[[#This Row],[Balance]]&lt;=50000,"Low",
    Merge1[[#This Row],[Balance]]&lt;=200000,"Medium",
    Merge1[[#This Row],[Balance]]&gt;200000,"High"
)</f>
        <v>High</v>
      </c>
    </row>
    <row r="4432" spans="1:29" x14ac:dyDescent="0.25">
      <c r="A4432" s="1" t="s">
        <v>593</v>
      </c>
      <c r="B4432" s="1" t="s">
        <v>6095</v>
      </c>
      <c r="C4432" s="1" t="s">
        <v>5832</v>
      </c>
      <c r="D4432" s="2">
        <v>43851</v>
      </c>
      <c r="E4432">
        <v>380477</v>
      </c>
      <c r="F4432">
        <v>524</v>
      </c>
      <c r="G4432">
        <v>0</v>
      </c>
      <c r="H4432" s="1" t="s">
        <v>5833</v>
      </c>
      <c r="I4432" s="1" t="s">
        <v>6559</v>
      </c>
      <c r="J4432" s="1" t="s">
        <v>6240</v>
      </c>
      <c r="K4432">
        <v>41</v>
      </c>
      <c r="L4432" s="1" t="s">
        <v>6241</v>
      </c>
      <c r="M4432" s="1" t="s">
        <v>6257</v>
      </c>
      <c r="N4432">
        <v>48541</v>
      </c>
      <c r="O4432" s="1" t="s">
        <v>6243</v>
      </c>
      <c r="P4432" s="2">
        <v>44257</v>
      </c>
      <c r="Q4432" s="2">
        <v>45584</v>
      </c>
      <c r="R4432" s="1" t="s">
        <v>6912</v>
      </c>
      <c r="S4432" s="1" t="s">
        <v>6917</v>
      </c>
      <c r="T4432" s="1" t="s">
        <v>28</v>
      </c>
      <c r="U4432">
        <v>5585</v>
      </c>
      <c r="V4432" s="1" t="s">
        <v>19</v>
      </c>
      <c r="W4432" s="1" t="s">
        <v>20</v>
      </c>
      <c r="X4432" s="2">
        <f t="shared" ca="1" si="69"/>
        <v>45937</v>
      </c>
      <c r="Y4432" s="1">
        <f ca="1">ROUND(YEARFRAC(Merge1[[#This Row],[Join_Date]],Merge1[[#This Row],[Today]], 3),0)</f>
        <v>5</v>
      </c>
      <c r="Z4432" s="1" t="str" cm="1">
        <f t="array" aca="1" ref="Z4432" ca="1">_xlfn.IFS(
   Merge1[[#This Row],[Customer Tenure]]&lt;=2,"New",
   Merge1[[#This Row],[Customer Tenure]]&lt;=5,"Emerging",
  Merge1[[#This Row],[Customer Tenure]]&lt;9,"Established",
   TRUE,"Loyal"
)</f>
        <v>Emerging</v>
      </c>
      <c r="AA4432" s="1" t="str" cm="1">
        <f t="array" ref="AA4432">_xlfn.IFS(Merge1[[#This Row],[Income]]&lt;=30000,"Low",Merge1[[#This Row],[Income]]&lt;=60000,"Medium",Merge1[[#This Row],[Income]]&lt;=100000,"High", Merge1[[#This Row],[Income]]&gt;100000," Premium")</f>
        <v>Medium</v>
      </c>
      <c r="AB4432" s="1" t="str" cm="1">
        <f t="array" ref="AB4432">_xlfn.IFS(Merge1[[#This Row],[Age]]&lt;= 28,"Gen Z", Merge1[[#This Row],[Age]]&lt;=44,"Millennials", Merge1[[#This Row],[Age]]&lt;=60,"Gen X", Merge1[[#This Row],[Age]]&gt;60,"Baby Boomers")</f>
        <v>Millennials</v>
      </c>
      <c r="AC4432" s="1" t="str" cm="1">
        <f t="array" ref="AC4432">_xlfn.IFS(
    Merge1[[#This Row],[Balance]]&lt;=50000,"Low",
    Merge1[[#This Row],[Balance]]&lt;=200000,"Medium",
    Merge1[[#This Row],[Balance]]&gt;200000,"High"
)</f>
        <v>High</v>
      </c>
    </row>
    <row r="4433" spans="1:29" x14ac:dyDescent="0.25">
      <c r="A4433" s="1" t="s">
        <v>346</v>
      </c>
      <c r="B4433" s="1" t="s">
        <v>6043</v>
      </c>
      <c r="C4433" s="1" t="s">
        <v>5835</v>
      </c>
      <c r="D4433" s="2">
        <v>42317</v>
      </c>
      <c r="E4433">
        <v>328821</v>
      </c>
      <c r="F4433">
        <v>357</v>
      </c>
      <c r="G4433">
        <v>0</v>
      </c>
      <c r="H4433" s="1" t="s">
        <v>5833</v>
      </c>
      <c r="I4433" s="1" t="s">
        <v>6290</v>
      </c>
      <c r="J4433" s="1" t="s">
        <v>6245</v>
      </c>
      <c r="K4433">
        <v>57</v>
      </c>
      <c r="L4433" s="1" t="s">
        <v>6260</v>
      </c>
      <c r="M4433" s="1" t="s">
        <v>6242</v>
      </c>
      <c r="N4433">
        <v>60042</v>
      </c>
      <c r="O4433" s="1" t="s">
        <v>6248</v>
      </c>
      <c r="P4433" s="2">
        <v>44469</v>
      </c>
      <c r="Q4433" s="2">
        <v>45304</v>
      </c>
      <c r="R4433" s="1" t="s">
        <v>6902</v>
      </c>
      <c r="S4433" s="1" t="s">
        <v>6903</v>
      </c>
      <c r="T4433" s="1" t="s">
        <v>9</v>
      </c>
      <c r="U4433">
        <v>2665</v>
      </c>
      <c r="V4433" s="1" t="s">
        <v>10</v>
      </c>
      <c r="W4433" s="1" t="s">
        <v>29</v>
      </c>
      <c r="X4433" s="2">
        <f t="shared" ca="1" si="69"/>
        <v>45937</v>
      </c>
      <c r="Y4433" s="1">
        <f ca="1">ROUND(YEARFRAC(Merge1[[#This Row],[Join_Date]],Merge1[[#This Row],[Today]], 3),0)</f>
        <v>4</v>
      </c>
      <c r="Z4433" s="1" t="str" cm="1">
        <f t="array" aca="1" ref="Z4433" ca="1">_xlfn.IFS(
   Merge1[[#This Row],[Customer Tenure]]&lt;=2,"New",
   Merge1[[#This Row],[Customer Tenure]]&lt;=5,"Emerging",
  Merge1[[#This Row],[Customer Tenure]]&lt;9,"Established",
   TRUE,"Loyal"
)</f>
        <v>Emerging</v>
      </c>
      <c r="AA4433" s="1" t="str" cm="1">
        <f t="array" ref="AA4433">_xlfn.IFS(Merge1[[#This Row],[Income]]&lt;=30000,"Low",Merge1[[#This Row],[Income]]&lt;=60000,"Medium",Merge1[[#This Row],[Income]]&lt;=100000,"High", Merge1[[#This Row],[Income]]&gt;100000," Premium")</f>
        <v>High</v>
      </c>
      <c r="AB4433" s="1" t="str" cm="1">
        <f t="array" ref="AB4433">_xlfn.IFS(Merge1[[#This Row],[Age]]&lt;= 28,"Gen Z", Merge1[[#This Row],[Age]]&lt;=44,"Millennials", Merge1[[#This Row],[Age]]&lt;=60,"Gen X", Merge1[[#This Row],[Age]]&gt;60,"Baby Boomers")</f>
        <v>Gen X</v>
      </c>
      <c r="AC4433" s="1" t="str" cm="1">
        <f t="array" ref="AC4433">_xlfn.IFS(
    Merge1[[#This Row],[Balance]]&lt;=50000,"Low",
    Merge1[[#This Row],[Balance]]&lt;=200000,"Medium",
    Merge1[[#This Row],[Balance]]&gt;200000,"High"
)</f>
        <v>High</v>
      </c>
    </row>
    <row r="4434" spans="1:29" x14ac:dyDescent="0.25">
      <c r="A4434" s="1" t="s">
        <v>436</v>
      </c>
      <c r="B4434" s="1" t="s">
        <v>5884</v>
      </c>
      <c r="C4434" s="1" t="s">
        <v>5835</v>
      </c>
      <c r="D4434" s="2">
        <v>42425</v>
      </c>
      <c r="E4434">
        <v>113499</v>
      </c>
      <c r="F4434">
        <v>375</v>
      </c>
      <c r="G4434">
        <v>0</v>
      </c>
      <c r="H4434" s="1" t="s">
        <v>5838</v>
      </c>
      <c r="I4434" s="1" t="s">
        <v>6422</v>
      </c>
      <c r="J4434" s="1" t="s">
        <v>6240</v>
      </c>
      <c r="K4434">
        <v>46</v>
      </c>
      <c r="L4434" s="1" t="s">
        <v>6241</v>
      </c>
      <c r="M4434" s="1" t="s">
        <v>6242</v>
      </c>
      <c r="N4434">
        <v>185904</v>
      </c>
      <c r="O4434" s="1" t="s">
        <v>6243</v>
      </c>
      <c r="P4434" s="2">
        <v>43594</v>
      </c>
      <c r="Q4434" s="2">
        <v>45436</v>
      </c>
      <c r="R4434" s="1" t="s">
        <v>6906</v>
      </c>
      <c r="S4434" s="1" t="s">
        <v>6918</v>
      </c>
      <c r="T4434" s="1" t="s">
        <v>9</v>
      </c>
      <c r="U4434">
        <v>1525</v>
      </c>
      <c r="V4434" s="1" t="s">
        <v>15</v>
      </c>
      <c r="W4434" s="1" t="s">
        <v>11</v>
      </c>
      <c r="X4434" s="2">
        <f t="shared" ca="1" si="69"/>
        <v>45937</v>
      </c>
      <c r="Y4434" s="1">
        <f ca="1">ROUND(YEARFRAC(Merge1[[#This Row],[Join_Date]],Merge1[[#This Row],[Today]], 3),0)</f>
        <v>6</v>
      </c>
      <c r="Z4434" s="1" t="str" cm="1">
        <f t="array" aca="1" ref="Z4434" ca="1">_xlfn.IFS(
   Merge1[[#This Row],[Customer Tenure]]&lt;=2,"New",
   Merge1[[#This Row],[Customer Tenure]]&lt;=5,"Emerging",
  Merge1[[#This Row],[Customer Tenure]]&lt;9,"Established",
   TRUE,"Loyal"
)</f>
        <v>Established</v>
      </c>
      <c r="AA4434" s="1" t="str" cm="1">
        <f t="array" ref="AA4434">_xlfn.IFS(Merge1[[#This Row],[Income]]&lt;=30000,"Low",Merge1[[#This Row],[Income]]&lt;=60000,"Medium",Merge1[[#This Row],[Income]]&lt;=100000,"High", Merge1[[#This Row],[Income]]&gt;100000," Premium")</f>
        <v xml:space="preserve"> Premium</v>
      </c>
      <c r="AB4434" s="1" t="str" cm="1">
        <f t="array" ref="AB4434">_xlfn.IFS(Merge1[[#This Row],[Age]]&lt;= 28,"Gen Z", Merge1[[#This Row],[Age]]&lt;=44,"Millennials", Merge1[[#This Row],[Age]]&lt;=60,"Gen X", Merge1[[#This Row],[Age]]&gt;60,"Baby Boomers")</f>
        <v>Gen X</v>
      </c>
      <c r="AC4434" s="1" t="str" cm="1">
        <f t="array" ref="AC4434">_xlfn.IFS(
    Merge1[[#This Row],[Balance]]&lt;=50000,"Low",
    Merge1[[#This Row],[Balance]]&lt;=200000,"Medium",
    Merge1[[#This Row],[Balance]]&gt;200000,"High"
)</f>
        <v>Medium</v>
      </c>
    </row>
    <row r="4435" spans="1:29" x14ac:dyDescent="0.25">
      <c r="A4435" s="1" t="s">
        <v>398</v>
      </c>
      <c r="B4435" s="1" t="s">
        <v>5887</v>
      </c>
      <c r="C4435" s="1" t="s">
        <v>5835</v>
      </c>
      <c r="D4435" s="2">
        <v>44075</v>
      </c>
      <c r="E4435">
        <v>190121</v>
      </c>
      <c r="F4435">
        <v>550</v>
      </c>
      <c r="G4435">
        <v>0</v>
      </c>
      <c r="H4435" s="1" t="s">
        <v>5833</v>
      </c>
      <c r="I4435" s="1" t="s">
        <v>6657</v>
      </c>
      <c r="J4435" s="1" t="s">
        <v>6245</v>
      </c>
      <c r="K4435">
        <v>22</v>
      </c>
      <c r="L4435" s="1" t="s">
        <v>6260</v>
      </c>
      <c r="M4435" s="1" t="s">
        <v>6251</v>
      </c>
      <c r="N4435">
        <v>44826</v>
      </c>
      <c r="O4435" s="1" t="s">
        <v>6243</v>
      </c>
      <c r="P4435" s="2">
        <v>44640</v>
      </c>
      <c r="Q4435" s="2">
        <v>45378</v>
      </c>
      <c r="R4435" s="1" t="s">
        <v>6899</v>
      </c>
      <c r="S4435" s="1" t="s">
        <v>6900</v>
      </c>
      <c r="T4435" s="1" t="s">
        <v>23</v>
      </c>
      <c r="U4435">
        <v>3027</v>
      </c>
      <c r="V4435" s="1" t="s">
        <v>10</v>
      </c>
      <c r="W4435" s="1" t="s">
        <v>20</v>
      </c>
      <c r="X4435" s="2">
        <f t="shared" ca="1" si="69"/>
        <v>45937</v>
      </c>
      <c r="Y4435" s="1">
        <f ca="1">ROUND(YEARFRAC(Merge1[[#This Row],[Join_Date]],Merge1[[#This Row],[Today]], 3),0)</f>
        <v>4</v>
      </c>
      <c r="Z4435" s="1" t="str" cm="1">
        <f t="array" aca="1" ref="Z4435" ca="1">_xlfn.IFS(
   Merge1[[#This Row],[Customer Tenure]]&lt;=2,"New",
   Merge1[[#This Row],[Customer Tenure]]&lt;=5,"Emerging",
  Merge1[[#This Row],[Customer Tenure]]&lt;9,"Established",
   TRUE,"Loyal"
)</f>
        <v>Emerging</v>
      </c>
      <c r="AA4435" s="1" t="str" cm="1">
        <f t="array" ref="AA4435">_xlfn.IFS(Merge1[[#This Row],[Income]]&lt;=30000,"Low",Merge1[[#This Row],[Income]]&lt;=60000,"Medium",Merge1[[#This Row],[Income]]&lt;=100000,"High", Merge1[[#This Row],[Income]]&gt;100000," Premium")</f>
        <v>Medium</v>
      </c>
      <c r="AB4435" s="1" t="str" cm="1">
        <f t="array" ref="AB4435">_xlfn.IFS(Merge1[[#This Row],[Age]]&lt;= 28,"Gen Z", Merge1[[#This Row],[Age]]&lt;=44,"Millennials", Merge1[[#This Row],[Age]]&lt;=60,"Gen X", Merge1[[#This Row],[Age]]&gt;60,"Baby Boomers")</f>
        <v>Gen Z</v>
      </c>
      <c r="AC4435" s="1" t="str" cm="1">
        <f t="array" ref="AC4435">_xlfn.IFS(
    Merge1[[#This Row],[Balance]]&lt;=50000,"Low",
    Merge1[[#This Row],[Balance]]&lt;=200000,"Medium",
    Merge1[[#This Row],[Balance]]&gt;200000,"High"
)</f>
        <v>Medium</v>
      </c>
    </row>
    <row r="4436" spans="1:29" x14ac:dyDescent="0.25">
      <c r="A4436" s="1" t="s">
        <v>1046</v>
      </c>
      <c r="B4436" s="1" t="s">
        <v>6108</v>
      </c>
      <c r="C4436" s="1" t="s">
        <v>5842</v>
      </c>
      <c r="D4436" s="2">
        <v>45296</v>
      </c>
      <c r="E4436">
        <v>110986</v>
      </c>
      <c r="F4436">
        <v>324</v>
      </c>
      <c r="G4436">
        <v>79231</v>
      </c>
      <c r="H4436" s="1" t="s">
        <v>5838</v>
      </c>
      <c r="I4436" s="1" t="s">
        <v>6418</v>
      </c>
      <c r="J4436" s="1" t="s">
        <v>6240</v>
      </c>
      <c r="K4436">
        <v>54</v>
      </c>
      <c r="L4436" s="1" t="s">
        <v>6260</v>
      </c>
      <c r="M4436" s="1" t="s">
        <v>6251</v>
      </c>
      <c r="N4436">
        <v>95713</v>
      </c>
      <c r="O4436" s="1" t="s">
        <v>6243</v>
      </c>
      <c r="P4436" s="2">
        <v>43302</v>
      </c>
      <c r="Q4436" s="2">
        <v>45638</v>
      </c>
      <c r="R4436" s="1" t="s">
        <v>6904</v>
      </c>
      <c r="S4436" s="1" t="s">
        <v>6916</v>
      </c>
      <c r="T4436" s="1" t="s">
        <v>9</v>
      </c>
      <c r="U4436">
        <v>7821</v>
      </c>
      <c r="V4436" s="1" t="s">
        <v>15</v>
      </c>
      <c r="W4436" s="1" t="s">
        <v>16</v>
      </c>
      <c r="X4436" s="2">
        <f t="shared" ca="1" si="69"/>
        <v>45937</v>
      </c>
      <c r="Y4436" s="1">
        <f ca="1">ROUND(YEARFRAC(Merge1[[#This Row],[Join_Date]],Merge1[[#This Row],[Today]], 3),0)</f>
        <v>7</v>
      </c>
      <c r="Z4436" s="1" t="str" cm="1">
        <f t="array" aca="1" ref="Z4436" ca="1">_xlfn.IFS(
   Merge1[[#This Row],[Customer Tenure]]&lt;=2,"New",
   Merge1[[#This Row],[Customer Tenure]]&lt;=5,"Emerging",
  Merge1[[#This Row],[Customer Tenure]]&lt;9,"Established",
   TRUE,"Loyal"
)</f>
        <v>Established</v>
      </c>
      <c r="AA4436" s="1" t="str" cm="1">
        <f t="array" ref="AA4436">_xlfn.IFS(Merge1[[#This Row],[Income]]&lt;=30000,"Low",Merge1[[#This Row],[Income]]&lt;=60000,"Medium",Merge1[[#This Row],[Income]]&lt;=100000,"High", Merge1[[#This Row],[Income]]&gt;100000," Premium")</f>
        <v>High</v>
      </c>
      <c r="AB4436" s="1" t="str" cm="1">
        <f t="array" ref="AB4436">_xlfn.IFS(Merge1[[#This Row],[Age]]&lt;= 28,"Gen Z", Merge1[[#This Row],[Age]]&lt;=44,"Millennials", Merge1[[#This Row],[Age]]&lt;=60,"Gen X", Merge1[[#This Row],[Age]]&gt;60,"Baby Boomers")</f>
        <v>Gen X</v>
      </c>
      <c r="AC4436" s="1" t="str" cm="1">
        <f t="array" ref="AC4436">_xlfn.IFS(
    Merge1[[#This Row],[Balance]]&lt;=50000,"Low",
    Merge1[[#This Row],[Balance]]&lt;=200000,"Medium",
    Merge1[[#This Row],[Balance]]&gt;200000,"High"
)</f>
        <v>Medium</v>
      </c>
    </row>
    <row r="4437" spans="1:29" x14ac:dyDescent="0.25">
      <c r="A4437" s="1" t="s">
        <v>207</v>
      </c>
      <c r="B4437" s="1" t="s">
        <v>5955</v>
      </c>
      <c r="C4437" s="1" t="s">
        <v>5832</v>
      </c>
      <c r="D4437" s="2">
        <v>43090</v>
      </c>
      <c r="E4437">
        <v>70269</v>
      </c>
      <c r="F4437">
        <v>327</v>
      </c>
      <c r="G4437">
        <v>0</v>
      </c>
      <c r="H4437" s="1" t="s">
        <v>5833</v>
      </c>
      <c r="I4437" s="1" t="s">
        <v>6478</v>
      </c>
      <c r="J4437" s="1" t="s">
        <v>6240</v>
      </c>
      <c r="K4437">
        <v>41</v>
      </c>
      <c r="L4437" s="1" t="s">
        <v>6246</v>
      </c>
      <c r="M4437" s="1" t="s">
        <v>6254</v>
      </c>
      <c r="N4437">
        <v>195641</v>
      </c>
      <c r="O4437" s="1" t="s">
        <v>6243</v>
      </c>
      <c r="P4437" s="2">
        <v>44775</v>
      </c>
      <c r="Q4437" s="2">
        <v>45534</v>
      </c>
      <c r="R4437" s="1" t="s">
        <v>6889</v>
      </c>
      <c r="S4437" s="1" t="s">
        <v>6890</v>
      </c>
      <c r="T4437" s="1" t="s">
        <v>28</v>
      </c>
      <c r="U4437">
        <v>7353</v>
      </c>
      <c r="V4437" s="1" t="s">
        <v>19</v>
      </c>
      <c r="W4437" s="1" t="s">
        <v>25</v>
      </c>
      <c r="X4437" s="2">
        <f t="shared" ca="1" si="69"/>
        <v>45937</v>
      </c>
      <c r="Y4437" s="1">
        <f ca="1">ROUND(YEARFRAC(Merge1[[#This Row],[Join_Date]],Merge1[[#This Row],[Today]], 3),0)</f>
        <v>3</v>
      </c>
      <c r="Z4437" s="1" t="str" cm="1">
        <f t="array" aca="1" ref="Z4437" ca="1">_xlfn.IFS(
   Merge1[[#This Row],[Customer Tenure]]&lt;=2,"New",
   Merge1[[#This Row],[Customer Tenure]]&lt;=5,"Emerging",
  Merge1[[#This Row],[Customer Tenure]]&lt;9,"Established",
   TRUE,"Loyal"
)</f>
        <v>Emerging</v>
      </c>
      <c r="AA4437" s="1" t="str" cm="1">
        <f t="array" ref="AA4437">_xlfn.IFS(Merge1[[#This Row],[Income]]&lt;=30000,"Low",Merge1[[#This Row],[Income]]&lt;=60000,"Medium",Merge1[[#This Row],[Income]]&lt;=100000,"High", Merge1[[#This Row],[Income]]&gt;100000," Premium")</f>
        <v xml:space="preserve"> Premium</v>
      </c>
      <c r="AB4437" s="1" t="str" cm="1">
        <f t="array" ref="AB4437">_xlfn.IFS(Merge1[[#This Row],[Age]]&lt;= 28,"Gen Z", Merge1[[#This Row],[Age]]&lt;=44,"Millennials", Merge1[[#This Row],[Age]]&lt;=60,"Gen X", Merge1[[#This Row],[Age]]&gt;60,"Baby Boomers")</f>
        <v>Millennials</v>
      </c>
      <c r="AC4437" s="1" t="str" cm="1">
        <f t="array" ref="AC4437">_xlfn.IFS(
    Merge1[[#This Row],[Balance]]&lt;=50000,"Low",
    Merge1[[#This Row],[Balance]]&lt;=200000,"Medium",
    Merge1[[#This Row],[Balance]]&gt;200000,"High"
)</f>
        <v>Medium</v>
      </c>
    </row>
    <row r="4438" spans="1:29" x14ac:dyDescent="0.25">
      <c r="A4438" s="1" t="s">
        <v>762</v>
      </c>
      <c r="B4438" s="1" t="s">
        <v>5914</v>
      </c>
      <c r="C4438" s="1" t="s">
        <v>5835</v>
      </c>
      <c r="D4438" s="2">
        <v>44444</v>
      </c>
      <c r="E4438">
        <v>235497</v>
      </c>
      <c r="F4438">
        <v>312</v>
      </c>
      <c r="G4438">
        <v>0</v>
      </c>
      <c r="H4438" s="1" t="s">
        <v>5860</v>
      </c>
      <c r="I4438" s="1" t="s">
        <v>6347</v>
      </c>
      <c r="J4438" s="1" t="s">
        <v>6245</v>
      </c>
      <c r="K4438">
        <v>50</v>
      </c>
      <c r="L4438" s="1" t="s">
        <v>6256</v>
      </c>
      <c r="M4438" s="1" t="s">
        <v>6242</v>
      </c>
      <c r="N4438">
        <v>53742</v>
      </c>
      <c r="O4438" s="1" t="s">
        <v>6248</v>
      </c>
      <c r="P4438" s="2">
        <v>45677</v>
      </c>
      <c r="Q4438" s="2">
        <v>45291</v>
      </c>
      <c r="R4438" s="1" t="s">
        <v>6904</v>
      </c>
      <c r="S4438" s="1" t="s">
        <v>6905</v>
      </c>
      <c r="T4438" s="1" t="s">
        <v>9</v>
      </c>
      <c r="U4438">
        <v>1583</v>
      </c>
      <c r="V4438" s="1" t="s">
        <v>10</v>
      </c>
      <c r="W4438" s="1" t="s">
        <v>25</v>
      </c>
      <c r="X4438" s="2">
        <f t="shared" ca="1" si="69"/>
        <v>45937</v>
      </c>
      <c r="Y4438" s="1">
        <f ca="1">ROUND(YEARFRAC(Merge1[[#This Row],[Join_Date]],Merge1[[#This Row],[Today]], 3),0)</f>
        <v>1</v>
      </c>
      <c r="Z4438" s="1" t="str" cm="1">
        <f t="array" aca="1" ref="Z4438" ca="1">_xlfn.IFS(
   Merge1[[#This Row],[Customer Tenure]]&lt;=2,"New",
   Merge1[[#This Row],[Customer Tenure]]&lt;=5,"Emerging",
  Merge1[[#This Row],[Customer Tenure]]&lt;9,"Established",
   TRUE,"Loyal"
)</f>
        <v>New</v>
      </c>
      <c r="AA4438" s="1" t="str" cm="1">
        <f t="array" ref="AA4438">_xlfn.IFS(Merge1[[#This Row],[Income]]&lt;=30000,"Low",Merge1[[#This Row],[Income]]&lt;=60000,"Medium",Merge1[[#This Row],[Income]]&lt;=100000,"High", Merge1[[#This Row],[Income]]&gt;100000," Premium")</f>
        <v>Medium</v>
      </c>
      <c r="AB4438" s="1" t="str" cm="1">
        <f t="array" ref="AB4438">_xlfn.IFS(Merge1[[#This Row],[Age]]&lt;= 28,"Gen Z", Merge1[[#This Row],[Age]]&lt;=44,"Millennials", Merge1[[#This Row],[Age]]&lt;=60,"Gen X", Merge1[[#This Row],[Age]]&gt;60,"Baby Boomers")</f>
        <v>Gen X</v>
      </c>
      <c r="AC4438" s="1" t="str" cm="1">
        <f t="array" ref="AC4438">_xlfn.IFS(
    Merge1[[#This Row],[Balance]]&lt;=50000,"Low",
    Merge1[[#This Row],[Balance]]&lt;=200000,"Medium",
    Merge1[[#This Row],[Balance]]&gt;200000,"High"
)</f>
        <v>High</v>
      </c>
    </row>
    <row r="4439" spans="1:29" x14ac:dyDescent="0.25">
      <c r="A4439" s="1" t="s">
        <v>44</v>
      </c>
      <c r="B4439" s="1" t="s">
        <v>6138</v>
      </c>
      <c r="C4439" s="1" t="s">
        <v>5842</v>
      </c>
      <c r="D4439" s="2">
        <v>42705</v>
      </c>
      <c r="E4439">
        <v>378669</v>
      </c>
      <c r="F4439">
        <v>726</v>
      </c>
      <c r="G4439">
        <v>0</v>
      </c>
      <c r="H4439" s="1" t="s">
        <v>5850</v>
      </c>
      <c r="I4439" s="1" t="s">
        <v>6677</v>
      </c>
      <c r="J4439" s="1" t="s">
        <v>6240</v>
      </c>
      <c r="K4439">
        <v>48</v>
      </c>
      <c r="L4439" s="1" t="s">
        <v>6241</v>
      </c>
      <c r="M4439" s="1" t="s">
        <v>6262</v>
      </c>
      <c r="N4439">
        <v>152632</v>
      </c>
      <c r="O4439" s="1" t="s">
        <v>6243</v>
      </c>
      <c r="P4439" s="2">
        <v>43154</v>
      </c>
      <c r="Q4439" s="2">
        <v>45554</v>
      </c>
      <c r="R4439" s="1" t="s">
        <v>6897</v>
      </c>
      <c r="S4439" s="1" t="s">
        <v>6898</v>
      </c>
      <c r="T4439" s="1" t="s">
        <v>9</v>
      </c>
      <c r="U4439">
        <v>5607</v>
      </c>
      <c r="V4439" s="1" t="s">
        <v>24</v>
      </c>
      <c r="W4439" s="1" t="s">
        <v>20</v>
      </c>
      <c r="X4439" s="2">
        <f t="shared" ca="1" si="69"/>
        <v>45937</v>
      </c>
      <c r="Y4439" s="1">
        <f ca="1">ROUND(YEARFRAC(Merge1[[#This Row],[Join_Date]],Merge1[[#This Row],[Today]], 3),0)</f>
        <v>8</v>
      </c>
      <c r="Z4439" s="1" t="str" cm="1">
        <f t="array" aca="1" ref="Z4439" ca="1">_xlfn.IFS(
   Merge1[[#This Row],[Customer Tenure]]&lt;=2,"New",
   Merge1[[#This Row],[Customer Tenure]]&lt;=5,"Emerging",
  Merge1[[#This Row],[Customer Tenure]]&lt;9,"Established",
   TRUE,"Loyal"
)</f>
        <v>Established</v>
      </c>
      <c r="AA4439" s="1" t="str" cm="1">
        <f t="array" ref="AA4439">_xlfn.IFS(Merge1[[#This Row],[Income]]&lt;=30000,"Low",Merge1[[#This Row],[Income]]&lt;=60000,"Medium",Merge1[[#This Row],[Income]]&lt;=100000,"High", Merge1[[#This Row],[Income]]&gt;100000," Premium")</f>
        <v xml:space="preserve"> Premium</v>
      </c>
      <c r="AB4439" s="1" t="str" cm="1">
        <f t="array" ref="AB4439">_xlfn.IFS(Merge1[[#This Row],[Age]]&lt;= 28,"Gen Z", Merge1[[#This Row],[Age]]&lt;=44,"Millennials", Merge1[[#This Row],[Age]]&lt;=60,"Gen X", Merge1[[#This Row],[Age]]&gt;60,"Baby Boomers")</f>
        <v>Gen X</v>
      </c>
      <c r="AC4439" s="1" t="str" cm="1">
        <f t="array" ref="AC4439">_xlfn.IFS(
    Merge1[[#This Row],[Balance]]&lt;=50000,"Low",
    Merge1[[#This Row],[Balance]]&lt;=200000,"Medium",
    Merge1[[#This Row],[Balance]]&gt;200000,"High"
)</f>
        <v>High</v>
      </c>
    </row>
    <row r="4440" spans="1:29" x14ac:dyDescent="0.25">
      <c r="A4440" s="1" t="s">
        <v>989</v>
      </c>
      <c r="B4440" s="1" t="s">
        <v>5873</v>
      </c>
      <c r="C4440" s="1" t="s">
        <v>5842</v>
      </c>
      <c r="D4440" s="2">
        <v>45413</v>
      </c>
      <c r="E4440">
        <v>275796</v>
      </c>
      <c r="F4440">
        <v>371</v>
      </c>
      <c r="G4440">
        <v>0</v>
      </c>
      <c r="H4440" s="1" t="s">
        <v>5833</v>
      </c>
      <c r="I4440" s="1" t="s">
        <v>6497</v>
      </c>
      <c r="J4440" s="1" t="s">
        <v>6245</v>
      </c>
      <c r="K4440">
        <v>27</v>
      </c>
      <c r="L4440" s="1" t="s">
        <v>6241</v>
      </c>
      <c r="M4440" s="1" t="s">
        <v>6247</v>
      </c>
      <c r="N4440">
        <v>72307</v>
      </c>
      <c r="O4440" s="1" t="s">
        <v>6243</v>
      </c>
      <c r="P4440" s="2">
        <v>43945</v>
      </c>
      <c r="Q4440" s="2">
        <v>45873</v>
      </c>
      <c r="R4440" s="1" t="s">
        <v>6889</v>
      </c>
      <c r="S4440" s="1" t="s">
        <v>6915</v>
      </c>
      <c r="T4440" s="1" t="s">
        <v>9</v>
      </c>
      <c r="U4440">
        <v>3936</v>
      </c>
      <c r="V4440" s="1" t="s">
        <v>15</v>
      </c>
      <c r="W4440" s="1" t="s">
        <v>25</v>
      </c>
      <c r="X4440" s="2">
        <f t="shared" ca="1" si="69"/>
        <v>45937</v>
      </c>
      <c r="Y4440" s="1">
        <f ca="1">ROUND(YEARFRAC(Merge1[[#This Row],[Join_Date]],Merge1[[#This Row],[Today]], 3),0)</f>
        <v>5</v>
      </c>
      <c r="Z4440" s="1" t="str" cm="1">
        <f t="array" aca="1" ref="Z4440" ca="1">_xlfn.IFS(
   Merge1[[#This Row],[Customer Tenure]]&lt;=2,"New",
   Merge1[[#This Row],[Customer Tenure]]&lt;=5,"Emerging",
  Merge1[[#This Row],[Customer Tenure]]&lt;9,"Established",
   TRUE,"Loyal"
)</f>
        <v>Emerging</v>
      </c>
      <c r="AA4440" s="1" t="str" cm="1">
        <f t="array" ref="AA4440">_xlfn.IFS(Merge1[[#This Row],[Income]]&lt;=30000,"Low",Merge1[[#This Row],[Income]]&lt;=60000,"Medium",Merge1[[#This Row],[Income]]&lt;=100000,"High", Merge1[[#This Row],[Income]]&gt;100000," Premium")</f>
        <v>High</v>
      </c>
      <c r="AB4440" s="1" t="str" cm="1">
        <f t="array" ref="AB4440">_xlfn.IFS(Merge1[[#This Row],[Age]]&lt;= 28,"Gen Z", Merge1[[#This Row],[Age]]&lt;=44,"Millennials", Merge1[[#This Row],[Age]]&lt;=60,"Gen X", Merge1[[#This Row],[Age]]&gt;60,"Baby Boomers")</f>
        <v>Gen Z</v>
      </c>
      <c r="AC4440" s="1" t="str" cm="1">
        <f t="array" ref="AC4440">_xlfn.IFS(
    Merge1[[#This Row],[Balance]]&lt;=50000,"Low",
    Merge1[[#This Row],[Balance]]&lt;=200000,"Medium",
    Merge1[[#This Row],[Balance]]&gt;200000,"High"
)</f>
        <v>High</v>
      </c>
    </row>
    <row r="4441" spans="1:29" x14ac:dyDescent="0.25">
      <c r="A4441" s="1" t="s">
        <v>865</v>
      </c>
      <c r="B4441" s="1" t="s">
        <v>5843</v>
      </c>
      <c r="C4441" s="1" t="s">
        <v>5832</v>
      </c>
      <c r="D4441" s="2">
        <v>42353</v>
      </c>
      <c r="E4441">
        <v>249664</v>
      </c>
      <c r="F4441">
        <v>536</v>
      </c>
      <c r="G4441">
        <v>0</v>
      </c>
      <c r="H4441" s="1" t="s">
        <v>5833</v>
      </c>
      <c r="I4441" s="1" t="s">
        <v>6349</v>
      </c>
      <c r="J4441" s="1" t="s">
        <v>6245</v>
      </c>
      <c r="K4441">
        <v>70</v>
      </c>
      <c r="L4441" s="1" t="s">
        <v>6256</v>
      </c>
      <c r="M4441" s="1" t="s">
        <v>6247</v>
      </c>
      <c r="N4441">
        <v>172826</v>
      </c>
      <c r="O4441" s="1" t="s">
        <v>6243</v>
      </c>
      <c r="P4441" s="2">
        <v>42917</v>
      </c>
      <c r="Q4441" s="2">
        <v>45620</v>
      </c>
      <c r="R4441" s="1" t="s">
        <v>6887</v>
      </c>
      <c r="S4441" s="1" t="s">
        <v>6901</v>
      </c>
      <c r="T4441" s="1" t="s">
        <v>23</v>
      </c>
      <c r="U4441">
        <v>3806</v>
      </c>
      <c r="V4441" s="1" t="s">
        <v>10</v>
      </c>
      <c r="W4441" s="1" t="s">
        <v>29</v>
      </c>
      <c r="X4441" s="2">
        <f t="shared" ca="1" si="69"/>
        <v>45937</v>
      </c>
      <c r="Y4441" s="1">
        <f ca="1">ROUND(YEARFRAC(Merge1[[#This Row],[Join_Date]],Merge1[[#This Row],[Today]], 3),0)</f>
        <v>8</v>
      </c>
      <c r="Z4441" s="1" t="str" cm="1">
        <f t="array" aca="1" ref="Z4441" ca="1">_xlfn.IFS(
   Merge1[[#This Row],[Customer Tenure]]&lt;=2,"New",
   Merge1[[#This Row],[Customer Tenure]]&lt;=5,"Emerging",
  Merge1[[#This Row],[Customer Tenure]]&lt;9,"Established",
   TRUE,"Loyal"
)</f>
        <v>Established</v>
      </c>
      <c r="AA4441" s="1" t="str" cm="1">
        <f t="array" ref="AA4441">_xlfn.IFS(Merge1[[#This Row],[Income]]&lt;=30000,"Low",Merge1[[#This Row],[Income]]&lt;=60000,"Medium",Merge1[[#This Row],[Income]]&lt;=100000,"High", Merge1[[#This Row],[Income]]&gt;100000," Premium")</f>
        <v xml:space="preserve"> Premium</v>
      </c>
      <c r="AB4441" s="1" t="str" cm="1">
        <f t="array" ref="AB4441">_xlfn.IFS(Merge1[[#This Row],[Age]]&lt;= 28,"Gen Z", Merge1[[#This Row],[Age]]&lt;=44,"Millennials", Merge1[[#This Row],[Age]]&lt;=60,"Gen X", Merge1[[#This Row],[Age]]&gt;60,"Baby Boomers")</f>
        <v>Baby Boomers</v>
      </c>
      <c r="AC4441" s="1" t="str" cm="1">
        <f t="array" ref="AC4441">_xlfn.IFS(
    Merge1[[#This Row],[Balance]]&lt;=50000,"Low",
    Merge1[[#This Row],[Balance]]&lt;=200000,"Medium",
    Merge1[[#This Row],[Balance]]&gt;200000,"High"
)</f>
        <v>High</v>
      </c>
    </row>
    <row r="4442" spans="1:29" x14ac:dyDescent="0.25">
      <c r="A4442" s="1" t="s">
        <v>373</v>
      </c>
      <c r="B4442" s="1" t="s">
        <v>5845</v>
      </c>
      <c r="C4442" s="1" t="s">
        <v>5846</v>
      </c>
      <c r="D4442" s="2">
        <v>45493</v>
      </c>
      <c r="E4442">
        <v>487025</v>
      </c>
      <c r="F4442">
        <v>381</v>
      </c>
      <c r="G4442">
        <v>0</v>
      </c>
      <c r="H4442" s="1" t="s">
        <v>5833</v>
      </c>
      <c r="I4442" s="1" t="s">
        <v>6642</v>
      </c>
      <c r="J4442" s="1" t="s">
        <v>6240</v>
      </c>
      <c r="K4442">
        <v>34</v>
      </c>
      <c r="L4442" s="1" t="s">
        <v>6256</v>
      </c>
      <c r="M4442" s="1" t="s">
        <v>6242</v>
      </c>
      <c r="N4442">
        <v>145150</v>
      </c>
      <c r="O4442" s="1" t="s">
        <v>6243</v>
      </c>
      <c r="P4442" s="2">
        <v>44714</v>
      </c>
      <c r="Q4442" s="2">
        <v>45520</v>
      </c>
      <c r="R4442" s="1" t="s">
        <v>6889</v>
      </c>
      <c r="S4442" s="1" t="s">
        <v>6890</v>
      </c>
      <c r="T4442" s="1" t="s">
        <v>23</v>
      </c>
      <c r="U4442">
        <v>8833</v>
      </c>
      <c r="V4442" s="1" t="s">
        <v>24</v>
      </c>
      <c r="W4442" s="1" t="s">
        <v>55</v>
      </c>
      <c r="X4442" s="2">
        <f t="shared" ca="1" si="69"/>
        <v>45937</v>
      </c>
      <c r="Y4442" s="1">
        <f ca="1">ROUND(YEARFRAC(Merge1[[#This Row],[Join_Date]],Merge1[[#This Row],[Today]], 3),0)</f>
        <v>3</v>
      </c>
      <c r="Z4442" s="1" t="str" cm="1">
        <f t="array" aca="1" ref="Z4442" ca="1">_xlfn.IFS(
   Merge1[[#This Row],[Customer Tenure]]&lt;=2,"New",
   Merge1[[#This Row],[Customer Tenure]]&lt;=5,"Emerging",
  Merge1[[#This Row],[Customer Tenure]]&lt;9,"Established",
   TRUE,"Loyal"
)</f>
        <v>Emerging</v>
      </c>
      <c r="AA4442" s="1" t="str" cm="1">
        <f t="array" ref="AA4442">_xlfn.IFS(Merge1[[#This Row],[Income]]&lt;=30000,"Low",Merge1[[#This Row],[Income]]&lt;=60000,"Medium",Merge1[[#This Row],[Income]]&lt;=100000,"High", Merge1[[#This Row],[Income]]&gt;100000," Premium")</f>
        <v xml:space="preserve"> Premium</v>
      </c>
      <c r="AB4442" s="1" t="str" cm="1">
        <f t="array" ref="AB4442">_xlfn.IFS(Merge1[[#This Row],[Age]]&lt;= 28,"Gen Z", Merge1[[#This Row],[Age]]&lt;=44,"Millennials", Merge1[[#This Row],[Age]]&lt;=60,"Gen X", Merge1[[#This Row],[Age]]&gt;60,"Baby Boomers")</f>
        <v>Millennials</v>
      </c>
      <c r="AC4442" s="1" t="str" cm="1">
        <f t="array" ref="AC4442">_xlfn.IFS(
    Merge1[[#This Row],[Balance]]&lt;=50000,"Low",
    Merge1[[#This Row],[Balance]]&lt;=200000,"Medium",
    Merge1[[#This Row],[Balance]]&gt;200000,"High"
)</f>
        <v>High</v>
      </c>
    </row>
    <row r="4443" spans="1:29" x14ac:dyDescent="0.25">
      <c r="A4443" s="1" t="s">
        <v>467</v>
      </c>
      <c r="B4443" s="1" t="s">
        <v>6071</v>
      </c>
      <c r="C4443" s="1" t="s">
        <v>5835</v>
      </c>
      <c r="D4443" s="2">
        <v>43273</v>
      </c>
      <c r="E4443">
        <v>415466</v>
      </c>
      <c r="F4443">
        <v>506</v>
      </c>
      <c r="G4443">
        <v>0</v>
      </c>
      <c r="H4443" s="1" t="s">
        <v>5850</v>
      </c>
      <c r="I4443" s="1" t="s">
        <v>6513</v>
      </c>
      <c r="J4443" s="1" t="s">
        <v>6240</v>
      </c>
      <c r="K4443">
        <v>40</v>
      </c>
      <c r="L4443" s="1" t="s">
        <v>6256</v>
      </c>
      <c r="M4443" s="1" t="s">
        <v>6251</v>
      </c>
      <c r="N4443">
        <v>183268</v>
      </c>
      <c r="O4443" s="1" t="s">
        <v>6248</v>
      </c>
      <c r="P4443" s="2">
        <v>43742</v>
      </c>
      <c r="Q4443" s="2">
        <v>45521</v>
      </c>
      <c r="R4443" s="1" t="s">
        <v>6889</v>
      </c>
      <c r="S4443" s="1" t="s">
        <v>6890</v>
      </c>
      <c r="T4443" s="1" t="s">
        <v>14</v>
      </c>
      <c r="U4443">
        <v>1242</v>
      </c>
      <c r="V4443" s="1" t="s">
        <v>24</v>
      </c>
      <c r="W4443" s="1" t="s">
        <v>29</v>
      </c>
      <c r="X4443" s="2">
        <f t="shared" ca="1" si="69"/>
        <v>45937</v>
      </c>
      <c r="Y4443" s="1">
        <f ca="1">ROUND(YEARFRAC(Merge1[[#This Row],[Join_Date]],Merge1[[#This Row],[Today]], 3),0)</f>
        <v>6</v>
      </c>
      <c r="Z4443" s="1" t="str" cm="1">
        <f t="array" aca="1" ref="Z4443" ca="1">_xlfn.IFS(
   Merge1[[#This Row],[Customer Tenure]]&lt;=2,"New",
   Merge1[[#This Row],[Customer Tenure]]&lt;=5,"Emerging",
  Merge1[[#This Row],[Customer Tenure]]&lt;9,"Established",
   TRUE,"Loyal"
)</f>
        <v>Established</v>
      </c>
      <c r="AA4443" s="1" t="str" cm="1">
        <f t="array" ref="AA4443">_xlfn.IFS(Merge1[[#This Row],[Income]]&lt;=30000,"Low",Merge1[[#This Row],[Income]]&lt;=60000,"Medium",Merge1[[#This Row],[Income]]&lt;=100000,"High", Merge1[[#This Row],[Income]]&gt;100000," Premium")</f>
        <v xml:space="preserve"> Premium</v>
      </c>
      <c r="AB4443" s="1" t="str" cm="1">
        <f t="array" ref="AB4443">_xlfn.IFS(Merge1[[#This Row],[Age]]&lt;= 28,"Gen Z", Merge1[[#This Row],[Age]]&lt;=44,"Millennials", Merge1[[#This Row],[Age]]&lt;=60,"Gen X", Merge1[[#This Row],[Age]]&gt;60,"Baby Boomers")</f>
        <v>Millennials</v>
      </c>
      <c r="AC4443" s="1" t="str" cm="1">
        <f t="array" ref="AC4443">_xlfn.IFS(
    Merge1[[#This Row],[Balance]]&lt;=50000,"Low",
    Merge1[[#This Row],[Balance]]&lt;=200000,"Medium",
    Merge1[[#This Row],[Balance]]&gt;200000,"High"
)</f>
        <v>High</v>
      </c>
    </row>
    <row r="4444" spans="1:29" x14ac:dyDescent="0.25">
      <c r="A4444" s="1" t="s">
        <v>877</v>
      </c>
      <c r="B4444" s="1" t="s">
        <v>6010</v>
      </c>
      <c r="C4444" s="1" t="s">
        <v>5835</v>
      </c>
      <c r="D4444" s="2">
        <v>45164</v>
      </c>
      <c r="E4444">
        <v>460969</v>
      </c>
      <c r="F4444">
        <v>613</v>
      </c>
      <c r="G4444">
        <v>0</v>
      </c>
      <c r="H4444" s="1" t="s">
        <v>5833</v>
      </c>
      <c r="I4444" s="1" t="s">
        <v>6244</v>
      </c>
      <c r="J4444" s="1" t="s">
        <v>6245</v>
      </c>
      <c r="K4444">
        <v>49</v>
      </c>
      <c r="L4444" s="1" t="s">
        <v>6246</v>
      </c>
      <c r="M4444" s="1" t="s">
        <v>6247</v>
      </c>
      <c r="N4444">
        <v>186472</v>
      </c>
      <c r="O4444" s="1" t="s">
        <v>6248</v>
      </c>
      <c r="P4444" s="2">
        <v>44331</v>
      </c>
      <c r="Q4444" s="2">
        <v>45865</v>
      </c>
      <c r="R4444" s="1" t="s">
        <v>6891</v>
      </c>
      <c r="S4444" s="1" t="s">
        <v>6892</v>
      </c>
      <c r="T4444" s="1" t="s">
        <v>23</v>
      </c>
      <c r="U4444">
        <v>2274</v>
      </c>
      <c r="V4444" s="1" t="s">
        <v>24</v>
      </c>
      <c r="W4444" s="1" t="s">
        <v>16</v>
      </c>
      <c r="X4444" s="2">
        <f t="shared" ca="1" si="69"/>
        <v>45937</v>
      </c>
      <c r="Y4444" s="1">
        <f ca="1">ROUND(YEARFRAC(Merge1[[#This Row],[Join_Date]],Merge1[[#This Row],[Today]], 3),0)</f>
        <v>4</v>
      </c>
      <c r="Z4444" s="1" t="str" cm="1">
        <f t="array" aca="1" ref="Z4444" ca="1">_xlfn.IFS(
   Merge1[[#This Row],[Customer Tenure]]&lt;=2,"New",
   Merge1[[#This Row],[Customer Tenure]]&lt;=5,"Emerging",
  Merge1[[#This Row],[Customer Tenure]]&lt;9,"Established",
   TRUE,"Loyal"
)</f>
        <v>Emerging</v>
      </c>
      <c r="AA4444" s="1" t="str" cm="1">
        <f t="array" ref="AA4444">_xlfn.IFS(Merge1[[#This Row],[Income]]&lt;=30000,"Low",Merge1[[#This Row],[Income]]&lt;=60000,"Medium",Merge1[[#This Row],[Income]]&lt;=100000,"High", Merge1[[#This Row],[Income]]&gt;100000," Premium")</f>
        <v xml:space="preserve"> Premium</v>
      </c>
      <c r="AB4444" s="1" t="str" cm="1">
        <f t="array" ref="AB4444">_xlfn.IFS(Merge1[[#This Row],[Age]]&lt;= 28,"Gen Z", Merge1[[#This Row],[Age]]&lt;=44,"Millennials", Merge1[[#This Row],[Age]]&lt;=60,"Gen X", Merge1[[#This Row],[Age]]&gt;60,"Baby Boomers")</f>
        <v>Gen X</v>
      </c>
      <c r="AC4444" s="1" t="str" cm="1">
        <f t="array" ref="AC4444">_xlfn.IFS(
    Merge1[[#This Row],[Balance]]&lt;=50000,"Low",
    Merge1[[#This Row],[Balance]]&lt;=200000,"Medium",
    Merge1[[#This Row],[Balance]]&gt;200000,"High"
)</f>
        <v>High</v>
      </c>
    </row>
    <row r="4445" spans="1:29" x14ac:dyDescent="0.25">
      <c r="A4445" s="1" t="s">
        <v>2174</v>
      </c>
      <c r="B4445" s="1" t="s">
        <v>6136</v>
      </c>
      <c r="C4445" s="1" t="s">
        <v>5835</v>
      </c>
      <c r="D4445" s="2">
        <v>42689</v>
      </c>
      <c r="E4445">
        <v>358606</v>
      </c>
      <c r="F4445">
        <v>329</v>
      </c>
      <c r="G4445">
        <v>0</v>
      </c>
      <c r="H4445" s="1" t="s">
        <v>5833</v>
      </c>
      <c r="I4445" s="1" t="s">
        <v>6501</v>
      </c>
      <c r="J4445" s="1" t="s">
        <v>6240</v>
      </c>
      <c r="K4445">
        <v>46</v>
      </c>
      <c r="L4445" s="1" t="s">
        <v>6256</v>
      </c>
      <c r="M4445" s="1" t="s">
        <v>6251</v>
      </c>
      <c r="N4445">
        <v>72930</v>
      </c>
      <c r="O4445" s="1" t="s">
        <v>6252</v>
      </c>
      <c r="P4445" s="2">
        <v>42971</v>
      </c>
      <c r="Q4445" s="2">
        <v>45876</v>
      </c>
      <c r="R4445" s="1" t="s">
        <v>6889</v>
      </c>
      <c r="S4445" s="1" t="s">
        <v>6915</v>
      </c>
      <c r="T4445" s="1" t="s">
        <v>23</v>
      </c>
      <c r="U4445">
        <v>2057</v>
      </c>
      <c r="V4445" s="1" t="s">
        <v>24</v>
      </c>
      <c r="W4445" s="1" t="s">
        <v>55</v>
      </c>
      <c r="X4445" s="2">
        <f t="shared" ca="1" si="69"/>
        <v>45937</v>
      </c>
      <c r="Y4445" s="1">
        <f ca="1">ROUND(YEARFRAC(Merge1[[#This Row],[Join_Date]],Merge1[[#This Row],[Today]], 3),0)</f>
        <v>8</v>
      </c>
      <c r="Z4445" s="1" t="str" cm="1">
        <f t="array" aca="1" ref="Z4445" ca="1">_xlfn.IFS(
   Merge1[[#This Row],[Customer Tenure]]&lt;=2,"New",
   Merge1[[#This Row],[Customer Tenure]]&lt;=5,"Emerging",
  Merge1[[#This Row],[Customer Tenure]]&lt;9,"Established",
   TRUE,"Loyal"
)</f>
        <v>Established</v>
      </c>
      <c r="AA4445" s="1" t="str" cm="1">
        <f t="array" ref="AA4445">_xlfn.IFS(Merge1[[#This Row],[Income]]&lt;=30000,"Low",Merge1[[#This Row],[Income]]&lt;=60000,"Medium",Merge1[[#This Row],[Income]]&lt;=100000,"High", Merge1[[#This Row],[Income]]&gt;100000," Premium")</f>
        <v>High</v>
      </c>
      <c r="AB4445" s="1" t="str" cm="1">
        <f t="array" ref="AB4445">_xlfn.IFS(Merge1[[#This Row],[Age]]&lt;= 28,"Gen Z", Merge1[[#This Row],[Age]]&lt;=44,"Millennials", Merge1[[#This Row],[Age]]&lt;=60,"Gen X", Merge1[[#This Row],[Age]]&gt;60,"Baby Boomers")</f>
        <v>Gen X</v>
      </c>
      <c r="AC4445" s="1" t="str" cm="1">
        <f t="array" ref="AC4445">_xlfn.IFS(
    Merge1[[#This Row],[Balance]]&lt;=50000,"Low",
    Merge1[[#This Row],[Balance]]&lt;=200000,"Medium",
    Merge1[[#This Row],[Balance]]&gt;200000,"High"
)</f>
        <v>High</v>
      </c>
    </row>
    <row r="4446" spans="1:29" x14ac:dyDescent="0.25">
      <c r="A4446" s="1" t="s">
        <v>1859</v>
      </c>
      <c r="B4446" s="1" t="s">
        <v>5887</v>
      </c>
      <c r="C4446" s="1" t="s">
        <v>5842</v>
      </c>
      <c r="D4446" s="2">
        <v>42632</v>
      </c>
      <c r="E4446">
        <v>84425</v>
      </c>
      <c r="F4446">
        <v>616</v>
      </c>
      <c r="G4446">
        <v>0</v>
      </c>
      <c r="H4446" s="1" t="s">
        <v>5833</v>
      </c>
      <c r="I4446" s="1" t="s">
        <v>6657</v>
      </c>
      <c r="J4446" s="1" t="s">
        <v>6245</v>
      </c>
      <c r="K4446">
        <v>22</v>
      </c>
      <c r="L4446" s="1" t="s">
        <v>6260</v>
      </c>
      <c r="M4446" s="1" t="s">
        <v>6251</v>
      </c>
      <c r="N4446">
        <v>44826</v>
      </c>
      <c r="O4446" s="1" t="s">
        <v>6243</v>
      </c>
      <c r="P4446" s="2">
        <v>44640</v>
      </c>
      <c r="Q4446" s="2">
        <v>45763</v>
      </c>
      <c r="R4446" s="1" t="s">
        <v>6893</v>
      </c>
      <c r="S4446" s="1" t="s">
        <v>6894</v>
      </c>
      <c r="T4446" s="1" t="s">
        <v>23</v>
      </c>
      <c r="U4446">
        <v>545</v>
      </c>
      <c r="V4446" s="1" t="s">
        <v>15</v>
      </c>
      <c r="W4446" s="1" t="s">
        <v>45</v>
      </c>
      <c r="X4446" s="2">
        <f t="shared" ca="1" si="69"/>
        <v>45937</v>
      </c>
      <c r="Y4446" s="1">
        <f ca="1">ROUND(YEARFRAC(Merge1[[#This Row],[Join_Date]],Merge1[[#This Row],[Today]], 3),0)</f>
        <v>4</v>
      </c>
      <c r="Z4446" s="1" t="str" cm="1">
        <f t="array" aca="1" ref="Z4446" ca="1">_xlfn.IFS(
   Merge1[[#This Row],[Customer Tenure]]&lt;=2,"New",
   Merge1[[#This Row],[Customer Tenure]]&lt;=5,"Emerging",
  Merge1[[#This Row],[Customer Tenure]]&lt;9,"Established",
   TRUE,"Loyal"
)</f>
        <v>Emerging</v>
      </c>
      <c r="AA4446" s="1" t="str" cm="1">
        <f t="array" ref="AA4446">_xlfn.IFS(Merge1[[#This Row],[Income]]&lt;=30000,"Low",Merge1[[#This Row],[Income]]&lt;=60000,"Medium",Merge1[[#This Row],[Income]]&lt;=100000,"High", Merge1[[#This Row],[Income]]&gt;100000," Premium")</f>
        <v>Medium</v>
      </c>
      <c r="AB4446" s="1" t="str" cm="1">
        <f t="array" ref="AB4446">_xlfn.IFS(Merge1[[#This Row],[Age]]&lt;= 28,"Gen Z", Merge1[[#This Row],[Age]]&lt;=44,"Millennials", Merge1[[#This Row],[Age]]&lt;=60,"Gen X", Merge1[[#This Row],[Age]]&gt;60,"Baby Boomers")</f>
        <v>Gen Z</v>
      </c>
      <c r="AC4446" s="1" t="str" cm="1">
        <f t="array" ref="AC4446">_xlfn.IFS(
    Merge1[[#This Row],[Balance]]&lt;=50000,"Low",
    Merge1[[#This Row],[Balance]]&lt;=200000,"Medium",
    Merge1[[#This Row],[Balance]]&gt;200000,"High"
)</f>
        <v>Medium</v>
      </c>
    </row>
    <row r="4447" spans="1:29" x14ac:dyDescent="0.25">
      <c r="A4447" s="1" t="s">
        <v>1296</v>
      </c>
      <c r="B4447" s="1" t="s">
        <v>5941</v>
      </c>
      <c r="C4447" s="1" t="s">
        <v>5832</v>
      </c>
      <c r="D4447" s="2">
        <v>44044</v>
      </c>
      <c r="E4447">
        <v>284583</v>
      </c>
      <c r="F4447">
        <v>385</v>
      </c>
      <c r="G4447">
        <v>270976</v>
      </c>
      <c r="H4447" s="1" t="s">
        <v>5833</v>
      </c>
      <c r="I4447" s="1" t="s">
        <v>6676</v>
      </c>
      <c r="J4447" s="1" t="s">
        <v>6245</v>
      </c>
      <c r="K4447">
        <v>23</v>
      </c>
      <c r="L4447" s="1" t="s">
        <v>6241</v>
      </c>
      <c r="M4447" s="1" t="s">
        <v>6254</v>
      </c>
      <c r="N4447">
        <v>130091</v>
      </c>
      <c r="O4447" s="1" t="s">
        <v>6248</v>
      </c>
      <c r="P4447" s="2">
        <v>45017</v>
      </c>
      <c r="Q4447" s="2">
        <v>45498</v>
      </c>
      <c r="R4447" s="1" t="s">
        <v>6891</v>
      </c>
      <c r="S4447" s="1" t="s">
        <v>6895</v>
      </c>
      <c r="T4447" s="1" t="s">
        <v>28</v>
      </c>
      <c r="U4447">
        <v>7894</v>
      </c>
      <c r="V4447" s="1" t="s">
        <v>10</v>
      </c>
      <c r="W4447" s="1" t="s">
        <v>106</v>
      </c>
      <c r="X4447" s="2">
        <f t="shared" ca="1" si="69"/>
        <v>45937</v>
      </c>
      <c r="Y4447" s="1">
        <f ca="1">ROUND(YEARFRAC(Merge1[[#This Row],[Join_Date]],Merge1[[#This Row],[Today]], 3),0)</f>
        <v>3</v>
      </c>
      <c r="Z4447" s="1" t="str" cm="1">
        <f t="array" aca="1" ref="Z4447" ca="1">_xlfn.IFS(
   Merge1[[#This Row],[Customer Tenure]]&lt;=2,"New",
   Merge1[[#This Row],[Customer Tenure]]&lt;=5,"Emerging",
  Merge1[[#This Row],[Customer Tenure]]&lt;9,"Established",
   TRUE,"Loyal"
)</f>
        <v>Emerging</v>
      </c>
      <c r="AA4447" s="1" t="str" cm="1">
        <f t="array" ref="AA4447">_xlfn.IFS(Merge1[[#This Row],[Income]]&lt;=30000,"Low",Merge1[[#This Row],[Income]]&lt;=60000,"Medium",Merge1[[#This Row],[Income]]&lt;=100000,"High", Merge1[[#This Row],[Income]]&gt;100000," Premium")</f>
        <v xml:space="preserve"> Premium</v>
      </c>
      <c r="AB4447" s="1" t="str" cm="1">
        <f t="array" ref="AB4447">_xlfn.IFS(Merge1[[#This Row],[Age]]&lt;= 28,"Gen Z", Merge1[[#This Row],[Age]]&lt;=44,"Millennials", Merge1[[#This Row],[Age]]&lt;=60,"Gen X", Merge1[[#This Row],[Age]]&gt;60,"Baby Boomers")</f>
        <v>Gen Z</v>
      </c>
      <c r="AC4447" s="1" t="str" cm="1">
        <f t="array" ref="AC4447">_xlfn.IFS(
    Merge1[[#This Row],[Balance]]&lt;=50000,"Low",
    Merge1[[#This Row],[Balance]]&lt;=200000,"Medium",
    Merge1[[#This Row],[Balance]]&gt;200000,"High"
)</f>
        <v>High</v>
      </c>
    </row>
    <row r="4448" spans="1:29" x14ac:dyDescent="0.25">
      <c r="A4448" s="1" t="s">
        <v>3963</v>
      </c>
      <c r="B4448" s="1" t="s">
        <v>6066</v>
      </c>
      <c r="C4448" s="1" t="s">
        <v>5846</v>
      </c>
      <c r="D4448" s="2">
        <v>45147</v>
      </c>
      <c r="E4448">
        <v>189052</v>
      </c>
      <c r="F4448">
        <v>726</v>
      </c>
      <c r="G4448">
        <v>239784</v>
      </c>
      <c r="H4448" s="1" t="s">
        <v>5833</v>
      </c>
      <c r="I4448" s="1" t="s">
        <v>6345</v>
      </c>
      <c r="J4448" s="1" t="s">
        <v>6245</v>
      </c>
      <c r="K4448">
        <v>60</v>
      </c>
      <c r="L4448" s="1" t="s">
        <v>6241</v>
      </c>
      <c r="M4448" s="1" t="s">
        <v>6242</v>
      </c>
      <c r="N4448">
        <v>45559</v>
      </c>
      <c r="O4448" s="1" t="s">
        <v>6248</v>
      </c>
      <c r="P4448" s="2">
        <v>42457</v>
      </c>
      <c r="Q4448" s="2">
        <v>45508</v>
      </c>
      <c r="R4448" s="1" t="s">
        <v>6889</v>
      </c>
      <c r="S4448" s="1" t="s">
        <v>6890</v>
      </c>
      <c r="T4448" s="1" t="s">
        <v>14</v>
      </c>
      <c r="U4448">
        <v>6891</v>
      </c>
      <c r="V4448" s="1" t="s">
        <v>24</v>
      </c>
      <c r="W4448" s="1" t="s">
        <v>20</v>
      </c>
      <c r="X4448" s="2">
        <f t="shared" ca="1" si="69"/>
        <v>45937</v>
      </c>
      <c r="Y4448" s="1">
        <f ca="1">ROUND(YEARFRAC(Merge1[[#This Row],[Join_Date]],Merge1[[#This Row],[Today]], 3),0)</f>
        <v>10</v>
      </c>
      <c r="Z4448" s="1" t="str" cm="1">
        <f t="array" aca="1" ref="Z4448" ca="1">_xlfn.IFS(
   Merge1[[#This Row],[Customer Tenure]]&lt;=2,"New",
   Merge1[[#This Row],[Customer Tenure]]&lt;=5,"Emerging",
  Merge1[[#This Row],[Customer Tenure]]&lt;9,"Established",
   TRUE,"Loyal"
)</f>
        <v>Loyal</v>
      </c>
      <c r="AA4448" s="1" t="str" cm="1">
        <f t="array" ref="AA4448">_xlfn.IFS(Merge1[[#This Row],[Income]]&lt;=30000,"Low",Merge1[[#This Row],[Income]]&lt;=60000,"Medium",Merge1[[#This Row],[Income]]&lt;=100000,"High", Merge1[[#This Row],[Income]]&gt;100000," Premium")</f>
        <v>Medium</v>
      </c>
      <c r="AB4448" s="1" t="str" cm="1">
        <f t="array" ref="AB4448">_xlfn.IFS(Merge1[[#This Row],[Age]]&lt;= 28,"Gen Z", Merge1[[#This Row],[Age]]&lt;=44,"Millennials", Merge1[[#This Row],[Age]]&lt;=60,"Gen X", Merge1[[#This Row],[Age]]&gt;60,"Baby Boomers")</f>
        <v>Gen X</v>
      </c>
      <c r="AC4448" s="1" t="str" cm="1">
        <f t="array" ref="AC4448">_xlfn.IFS(
    Merge1[[#This Row],[Balance]]&lt;=50000,"Low",
    Merge1[[#This Row],[Balance]]&lt;=200000,"Medium",
    Merge1[[#This Row],[Balance]]&gt;200000,"High"
)</f>
        <v>Medium</v>
      </c>
    </row>
    <row r="4449" spans="1:29" x14ac:dyDescent="0.25">
      <c r="A4449" s="1" t="s">
        <v>473</v>
      </c>
      <c r="B4449" s="1" t="s">
        <v>6195</v>
      </c>
      <c r="C4449" s="1" t="s">
        <v>5832</v>
      </c>
      <c r="D4449" s="2">
        <v>42607</v>
      </c>
      <c r="E4449">
        <v>418596</v>
      </c>
      <c r="F4449">
        <v>503</v>
      </c>
      <c r="G4449">
        <v>0</v>
      </c>
      <c r="H4449" s="1" t="s">
        <v>5833</v>
      </c>
      <c r="I4449" s="1" t="s">
        <v>6639</v>
      </c>
      <c r="J4449" s="1" t="s">
        <v>6245</v>
      </c>
      <c r="K4449">
        <v>26</v>
      </c>
      <c r="L4449" s="1" t="s">
        <v>6241</v>
      </c>
      <c r="M4449" s="1" t="s">
        <v>6242</v>
      </c>
      <c r="N4449">
        <v>152997</v>
      </c>
      <c r="O4449" s="1" t="s">
        <v>6248</v>
      </c>
      <c r="P4449" s="2">
        <v>42861</v>
      </c>
      <c r="Q4449" s="2">
        <v>45234</v>
      </c>
      <c r="R4449" s="1" t="s">
        <v>6887</v>
      </c>
      <c r="S4449" s="1" t="s">
        <v>6888</v>
      </c>
      <c r="T4449" s="1" t="s">
        <v>28</v>
      </c>
      <c r="U4449">
        <v>7388</v>
      </c>
      <c r="V4449" s="1" t="s">
        <v>10</v>
      </c>
      <c r="W4449" s="1" t="s">
        <v>55</v>
      </c>
      <c r="X4449" s="2">
        <f t="shared" ca="1" si="69"/>
        <v>45937</v>
      </c>
      <c r="Y4449" s="1">
        <f ca="1">ROUND(YEARFRAC(Merge1[[#This Row],[Join_Date]],Merge1[[#This Row],[Today]], 3),0)</f>
        <v>8</v>
      </c>
      <c r="Z4449" s="1" t="str" cm="1">
        <f t="array" aca="1" ref="Z4449" ca="1">_xlfn.IFS(
   Merge1[[#This Row],[Customer Tenure]]&lt;=2,"New",
   Merge1[[#This Row],[Customer Tenure]]&lt;=5,"Emerging",
  Merge1[[#This Row],[Customer Tenure]]&lt;9,"Established",
   TRUE,"Loyal"
)</f>
        <v>Established</v>
      </c>
      <c r="AA4449" s="1" t="str" cm="1">
        <f t="array" ref="AA4449">_xlfn.IFS(Merge1[[#This Row],[Income]]&lt;=30000,"Low",Merge1[[#This Row],[Income]]&lt;=60000,"Medium",Merge1[[#This Row],[Income]]&lt;=100000,"High", Merge1[[#This Row],[Income]]&gt;100000," Premium")</f>
        <v xml:space="preserve"> Premium</v>
      </c>
      <c r="AB4449" s="1" t="str" cm="1">
        <f t="array" ref="AB4449">_xlfn.IFS(Merge1[[#This Row],[Age]]&lt;= 28,"Gen Z", Merge1[[#This Row],[Age]]&lt;=44,"Millennials", Merge1[[#This Row],[Age]]&lt;=60,"Gen X", Merge1[[#This Row],[Age]]&gt;60,"Baby Boomers")</f>
        <v>Gen Z</v>
      </c>
      <c r="AC4449" s="1" t="str" cm="1">
        <f t="array" ref="AC4449">_xlfn.IFS(
    Merge1[[#This Row],[Balance]]&lt;=50000,"Low",
    Merge1[[#This Row],[Balance]]&lt;=200000,"Medium",
    Merge1[[#This Row],[Balance]]&gt;200000,"High"
)</f>
        <v>High</v>
      </c>
    </row>
    <row r="4450" spans="1:29" x14ac:dyDescent="0.25">
      <c r="A4450" s="1" t="s">
        <v>1326</v>
      </c>
      <c r="B4450" s="1" t="s">
        <v>5870</v>
      </c>
      <c r="C4450" s="1" t="s">
        <v>5835</v>
      </c>
      <c r="D4450" s="2">
        <v>45591</v>
      </c>
      <c r="E4450">
        <v>217741</v>
      </c>
      <c r="F4450">
        <v>500</v>
      </c>
      <c r="G4450">
        <v>0</v>
      </c>
      <c r="H4450" s="1" t="s">
        <v>5850</v>
      </c>
      <c r="I4450" s="1" t="s">
        <v>6628</v>
      </c>
      <c r="J4450" s="1" t="s">
        <v>6240</v>
      </c>
      <c r="K4450">
        <v>48</v>
      </c>
      <c r="L4450" s="1" t="s">
        <v>6260</v>
      </c>
      <c r="M4450" s="1" t="s">
        <v>6242</v>
      </c>
      <c r="N4450">
        <v>70861</v>
      </c>
      <c r="O4450" s="1" t="s">
        <v>6243</v>
      </c>
      <c r="P4450" s="2">
        <v>45334</v>
      </c>
      <c r="Q4450" s="2">
        <v>45735</v>
      </c>
      <c r="R4450" s="1" t="s">
        <v>6899</v>
      </c>
      <c r="S4450" s="1" t="s">
        <v>6914</v>
      </c>
      <c r="T4450" s="1" t="s">
        <v>23</v>
      </c>
      <c r="U4450">
        <v>3107</v>
      </c>
      <c r="V4450" s="1" t="s">
        <v>10</v>
      </c>
      <c r="W4450" s="1" t="s">
        <v>55</v>
      </c>
      <c r="X4450" s="2">
        <f t="shared" ca="1" si="69"/>
        <v>45937</v>
      </c>
      <c r="Y4450" s="1">
        <f ca="1">ROUND(YEARFRAC(Merge1[[#This Row],[Join_Date]],Merge1[[#This Row],[Today]], 3),0)</f>
        <v>2</v>
      </c>
      <c r="Z4450" s="1" t="str" cm="1">
        <f t="array" aca="1" ref="Z4450" ca="1">_xlfn.IFS(
   Merge1[[#This Row],[Customer Tenure]]&lt;=2,"New",
   Merge1[[#This Row],[Customer Tenure]]&lt;=5,"Emerging",
  Merge1[[#This Row],[Customer Tenure]]&lt;9,"Established",
   TRUE,"Loyal"
)</f>
        <v>New</v>
      </c>
      <c r="AA4450" s="1" t="str" cm="1">
        <f t="array" ref="AA4450">_xlfn.IFS(Merge1[[#This Row],[Income]]&lt;=30000,"Low",Merge1[[#This Row],[Income]]&lt;=60000,"Medium",Merge1[[#This Row],[Income]]&lt;=100000,"High", Merge1[[#This Row],[Income]]&gt;100000," Premium")</f>
        <v>High</v>
      </c>
      <c r="AB4450" s="1" t="str" cm="1">
        <f t="array" ref="AB4450">_xlfn.IFS(Merge1[[#This Row],[Age]]&lt;= 28,"Gen Z", Merge1[[#This Row],[Age]]&lt;=44,"Millennials", Merge1[[#This Row],[Age]]&lt;=60,"Gen X", Merge1[[#This Row],[Age]]&gt;60,"Baby Boomers")</f>
        <v>Gen X</v>
      </c>
      <c r="AC4450" s="1" t="str" cm="1">
        <f t="array" ref="AC4450">_xlfn.IFS(
    Merge1[[#This Row],[Balance]]&lt;=50000,"Low",
    Merge1[[#This Row],[Balance]]&lt;=200000,"Medium",
    Merge1[[#This Row],[Balance]]&gt;200000,"High"
)</f>
        <v>High</v>
      </c>
    </row>
    <row r="4451" spans="1:29" x14ac:dyDescent="0.25">
      <c r="A4451" s="1" t="s">
        <v>554</v>
      </c>
      <c r="B4451" s="1" t="s">
        <v>6100</v>
      </c>
      <c r="C4451" s="1" t="s">
        <v>5835</v>
      </c>
      <c r="D4451" s="2">
        <v>44554</v>
      </c>
      <c r="E4451">
        <v>35903</v>
      </c>
      <c r="F4451">
        <v>737</v>
      </c>
      <c r="G4451">
        <v>0</v>
      </c>
      <c r="H4451" s="1" t="s">
        <v>5833</v>
      </c>
      <c r="I4451" s="1" t="s">
        <v>6753</v>
      </c>
      <c r="J4451" s="1" t="s">
        <v>6240</v>
      </c>
      <c r="K4451">
        <v>40</v>
      </c>
      <c r="L4451" s="1" t="s">
        <v>6260</v>
      </c>
      <c r="M4451" s="1" t="s">
        <v>6257</v>
      </c>
      <c r="N4451">
        <v>77056</v>
      </c>
      <c r="O4451" s="1" t="s">
        <v>6243</v>
      </c>
      <c r="P4451" s="2">
        <v>44268</v>
      </c>
      <c r="Q4451" s="2">
        <v>45873</v>
      </c>
      <c r="R4451" s="1" t="s">
        <v>6889</v>
      </c>
      <c r="S4451" s="1" t="s">
        <v>6915</v>
      </c>
      <c r="T4451" s="1" t="s">
        <v>23</v>
      </c>
      <c r="U4451">
        <v>9477</v>
      </c>
      <c r="V4451" s="1" t="s">
        <v>19</v>
      </c>
      <c r="W4451" s="1" t="s">
        <v>16</v>
      </c>
      <c r="X4451" s="2">
        <f t="shared" ca="1" si="69"/>
        <v>45937</v>
      </c>
      <c r="Y4451" s="1">
        <f ca="1">ROUND(YEARFRAC(Merge1[[#This Row],[Join_Date]],Merge1[[#This Row],[Today]], 3),0)</f>
        <v>5</v>
      </c>
      <c r="Z4451" s="1" t="str" cm="1">
        <f t="array" aca="1" ref="Z4451" ca="1">_xlfn.IFS(
   Merge1[[#This Row],[Customer Tenure]]&lt;=2,"New",
   Merge1[[#This Row],[Customer Tenure]]&lt;=5,"Emerging",
  Merge1[[#This Row],[Customer Tenure]]&lt;9,"Established",
   TRUE,"Loyal"
)</f>
        <v>Emerging</v>
      </c>
      <c r="AA4451" s="1" t="str" cm="1">
        <f t="array" ref="AA4451">_xlfn.IFS(Merge1[[#This Row],[Income]]&lt;=30000,"Low",Merge1[[#This Row],[Income]]&lt;=60000,"Medium",Merge1[[#This Row],[Income]]&lt;=100000,"High", Merge1[[#This Row],[Income]]&gt;100000," Premium")</f>
        <v>High</v>
      </c>
      <c r="AB4451" s="1" t="str" cm="1">
        <f t="array" ref="AB4451">_xlfn.IFS(Merge1[[#This Row],[Age]]&lt;= 28,"Gen Z", Merge1[[#This Row],[Age]]&lt;=44,"Millennials", Merge1[[#This Row],[Age]]&lt;=60,"Gen X", Merge1[[#This Row],[Age]]&gt;60,"Baby Boomers")</f>
        <v>Millennials</v>
      </c>
      <c r="AC4451" s="1" t="str" cm="1">
        <f t="array" ref="AC4451">_xlfn.IFS(
    Merge1[[#This Row],[Balance]]&lt;=50000,"Low",
    Merge1[[#This Row],[Balance]]&lt;=200000,"Medium",
    Merge1[[#This Row],[Balance]]&gt;200000,"High"
)</f>
        <v>Low</v>
      </c>
    </row>
    <row r="4452" spans="1:29" x14ac:dyDescent="0.25">
      <c r="A4452" s="1" t="s">
        <v>1163</v>
      </c>
      <c r="B4452" s="1" t="s">
        <v>5980</v>
      </c>
      <c r="C4452" s="1" t="s">
        <v>5832</v>
      </c>
      <c r="D4452" s="2">
        <v>43992</v>
      </c>
      <c r="E4452">
        <v>100546</v>
      </c>
      <c r="F4452">
        <v>809</v>
      </c>
      <c r="G4452">
        <v>0</v>
      </c>
      <c r="H4452" s="1" t="s">
        <v>5833</v>
      </c>
      <c r="I4452" s="1" t="s">
        <v>6357</v>
      </c>
      <c r="J4452" s="1" t="s">
        <v>6245</v>
      </c>
      <c r="K4452">
        <v>23</v>
      </c>
      <c r="L4452" s="1" t="s">
        <v>6256</v>
      </c>
      <c r="M4452" s="1" t="s">
        <v>6247</v>
      </c>
      <c r="N4452">
        <v>146267</v>
      </c>
      <c r="O4452" s="1" t="s">
        <v>6252</v>
      </c>
      <c r="P4452" s="2">
        <v>45791</v>
      </c>
      <c r="Q4452" s="2">
        <v>45652</v>
      </c>
      <c r="R4452" s="1" t="s">
        <v>6904</v>
      </c>
      <c r="S4452" s="1" t="s">
        <v>6916</v>
      </c>
      <c r="T4452" s="1" t="s">
        <v>14</v>
      </c>
      <c r="U4452">
        <v>3083</v>
      </c>
      <c r="V4452" s="1" t="s">
        <v>10</v>
      </c>
      <c r="W4452" s="1" t="s">
        <v>29</v>
      </c>
      <c r="X4452" s="2">
        <f t="shared" ca="1" si="69"/>
        <v>45937</v>
      </c>
      <c r="Y4452" s="1">
        <f ca="1">ROUND(YEARFRAC(Merge1[[#This Row],[Join_Date]],Merge1[[#This Row],[Today]], 3),0)</f>
        <v>0</v>
      </c>
      <c r="Z4452" s="1" t="str" cm="1">
        <f t="array" aca="1" ref="Z4452" ca="1">_xlfn.IFS(
   Merge1[[#This Row],[Customer Tenure]]&lt;=2,"New",
   Merge1[[#This Row],[Customer Tenure]]&lt;=5,"Emerging",
  Merge1[[#This Row],[Customer Tenure]]&lt;9,"Established",
   TRUE,"Loyal"
)</f>
        <v>New</v>
      </c>
      <c r="AA4452" s="1" t="str" cm="1">
        <f t="array" ref="AA4452">_xlfn.IFS(Merge1[[#This Row],[Income]]&lt;=30000,"Low",Merge1[[#This Row],[Income]]&lt;=60000,"Medium",Merge1[[#This Row],[Income]]&lt;=100000,"High", Merge1[[#This Row],[Income]]&gt;100000," Premium")</f>
        <v xml:space="preserve"> Premium</v>
      </c>
      <c r="AB4452" s="1" t="str" cm="1">
        <f t="array" ref="AB4452">_xlfn.IFS(Merge1[[#This Row],[Age]]&lt;= 28,"Gen Z", Merge1[[#This Row],[Age]]&lt;=44,"Millennials", Merge1[[#This Row],[Age]]&lt;=60,"Gen X", Merge1[[#This Row],[Age]]&gt;60,"Baby Boomers")</f>
        <v>Gen Z</v>
      </c>
      <c r="AC4452" s="1" t="str" cm="1">
        <f t="array" ref="AC4452">_xlfn.IFS(
    Merge1[[#This Row],[Balance]]&lt;=50000,"Low",
    Merge1[[#This Row],[Balance]]&lt;=200000,"Medium",
    Merge1[[#This Row],[Balance]]&gt;200000,"High"
)</f>
        <v>Medium</v>
      </c>
    </row>
    <row r="4453" spans="1:29" x14ac:dyDescent="0.25">
      <c r="A4453" s="1" t="s">
        <v>956</v>
      </c>
      <c r="B4453" s="1" t="s">
        <v>5840</v>
      </c>
      <c r="C4453" s="1" t="s">
        <v>5832</v>
      </c>
      <c r="D4453" s="2">
        <v>44185</v>
      </c>
      <c r="E4453">
        <v>107237</v>
      </c>
      <c r="F4453">
        <v>331</v>
      </c>
      <c r="G4453">
        <v>163666</v>
      </c>
      <c r="H4453" s="1" t="s">
        <v>5833</v>
      </c>
      <c r="I4453" s="1" t="s">
        <v>6440</v>
      </c>
      <c r="J4453" s="1" t="s">
        <v>6240</v>
      </c>
      <c r="K4453">
        <v>38</v>
      </c>
      <c r="L4453" s="1" t="s">
        <v>6246</v>
      </c>
      <c r="M4453" s="1" t="s">
        <v>6266</v>
      </c>
      <c r="N4453">
        <v>177732</v>
      </c>
      <c r="O4453" s="1" t="s">
        <v>6248</v>
      </c>
      <c r="P4453" s="2">
        <v>43409</v>
      </c>
      <c r="Q4453" s="2">
        <v>45798</v>
      </c>
      <c r="R4453" s="1" t="s">
        <v>6906</v>
      </c>
      <c r="S4453" s="1" t="s">
        <v>6907</v>
      </c>
      <c r="T4453" s="1" t="s">
        <v>14</v>
      </c>
      <c r="U4453">
        <v>1035</v>
      </c>
      <c r="V4453" s="1" t="s">
        <v>15</v>
      </c>
      <c r="W4453" s="1" t="s">
        <v>16</v>
      </c>
      <c r="X4453" s="2">
        <f t="shared" ca="1" si="69"/>
        <v>45937</v>
      </c>
      <c r="Y4453" s="1">
        <f ca="1">ROUND(YEARFRAC(Merge1[[#This Row],[Join_Date]],Merge1[[#This Row],[Today]], 3),0)</f>
        <v>7</v>
      </c>
      <c r="Z4453" s="1" t="str" cm="1">
        <f t="array" aca="1" ref="Z4453" ca="1">_xlfn.IFS(
   Merge1[[#This Row],[Customer Tenure]]&lt;=2,"New",
   Merge1[[#This Row],[Customer Tenure]]&lt;=5,"Emerging",
  Merge1[[#This Row],[Customer Tenure]]&lt;9,"Established",
   TRUE,"Loyal"
)</f>
        <v>Established</v>
      </c>
      <c r="AA4453" s="1" t="str" cm="1">
        <f t="array" ref="AA4453">_xlfn.IFS(Merge1[[#This Row],[Income]]&lt;=30000,"Low",Merge1[[#This Row],[Income]]&lt;=60000,"Medium",Merge1[[#This Row],[Income]]&lt;=100000,"High", Merge1[[#This Row],[Income]]&gt;100000," Premium")</f>
        <v xml:space="preserve"> Premium</v>
      </c>
      <c r="AB4453" s="1" t="str" cm="1">
        <f t="array" ref="AB4453">_xlfn.IFS(Merge1[[#This Row],[Age]]&lt;= 28,"Gen Z", Merge1[[#This Row],[Age]]&lt;=44,"Millennials", Merge1[[#This Row],[Age]]&lt;=60,"Gen X", Merge1[[#This Row],[Age]]&gt;60,"Baby Boomers")</f>
        <v>Millennials</v>
      </c>
      <c r="AC4453" s="1" t="str" cm="1">
        <f t="array" ref="AC4453">_xlfn.IFS(
    Merge1[[#This Row],[Balance]]&lt;=50000,"Low",
    Merge1[[#This Row],[Balance]]&lt;=200000,"Medium",
    Merge1[[#This Row],[Balance]]&gt;200000,"High"
)</f>
        <v>Medium</v>
      </c>
    </row>
    <row r="4454" spans="1:29" x14ac:dyDescent="0.25">
      <c r="A4454" s="1" t="s">
        <v>266</v>
      </c>
      <c r="B4454" s="1" t="s">
        <v>5865</v>
      </c>
      <c r="C4454" s="1" t="s">
        <v>5832</v>
      </c>
      <c r="D4454" s="2">
        <v>45366</v>
      </c>
      <c r="E4454">
        <v>417339</v>
      </c>
      <c r="F4454">
        <v>662</v>
      </c>
      <c r="G4454">
        <v>0</v>
      </c>
      <c r="H4454" s="1" t="s">
        <v>5833</v>
      </c>
      <c r="I4454" s="1" t="s">
        <v>6834</v>
      </c>
      <c r="J4454" s="1" t="s">
        <v>6245</v>
      </c>
      <c r="K4454">
        <v>18</v>
      </c>
      <c r="L4454" s="1" t="s">
        <v>6256</v>
      </c>
      <c r="M4454" s="1" t="s">
        <v>6257</v>
      </c>
      <c r="N4454">
        <v>53997</v>
      </c>
      <c r="O4454" s="1" t="s">
        <v>6243</v>
      </c>
      <c r="P4454" s="2">
        <v>43488</v>
      </c>
      <c r="Q4454" s="2">
        <v>45747</v>
      </c>
      <c r="R4454" s="1" t="s">
        <v>6899</v>
      </c>
      <c r="S4454" s="1" t="s">
        <v>6914</v>
      </c>
      <c r="T4454" s="1" t="s">
        <v>9</v>
      </c>
      <c r="U4454">
        <v>2061</v>
      </c>
      <c r="V4454" s="1" t="s">
        <v>15</v>
      </c>
      <c r="W4454" s="1" t="s">
        <v>29</v>
      </c>
      <c r="X4454" s="2">
        <f t="shared" ca="1" si="69"/>
        <v>45937</v>
      </c>
      <c r="Y4454" s="1">
        <f ca="1">ROUND(YEARFRAC(Merge1[[#This Row],[Join_Date]],Merge1[[#This Row],[Today]], 3),0)</f>
        <v>7</v>
      </c>
      <c r="Z4454" s="1" t="str" cm="1">
        <f t="array" aca="1" ref="Z4454" ca="1">_xlfn.IFS(
   Merge1[[#This Row],[Customer Tenure]]&lt;=2,"New",
   Merge1[[#This Row],[Customer Tenure]]&lt;=5,"Emerging",
  Merge1[[#This Row],[Customer Tenure]]&lt;9,"Established",
   TRUE,"Loyal"
)</f>
        <v>Established</v>
      </c>
      <c r="AA4454" s="1" t="str" cm="1">
        <f t="array" ref="AA4454">_xlfn.IFS(Merge1[[#This Row],[Income]]&lt;=30000,"Low",Merge1[[#This Row],[Income]]&lt;=60000,"Medium",Merge1[[#This Row],[Income]]&lt;=100000,"High", Merge1[[#This Row],[Income]]&gt;100000," Premium")</f>
        <v>Medium</v>
      </c>
      <c r="AB4454" s="1" t="str" cm="1">
        <f t="array" ref="AB4454">_xlfn.IFS(Merge1[[#This Row],[Age]]&lt;= 28,"Gen Z", Merge1[[#This Row],[Age]]&lt;=44,"Millennials", Merge1[[#This Row],[Age]]&lt;=60,"Gen X", Merge1[[#This Row],[Age]]&gt;60,"Baby Boomers")</f>
        <v>Gen Z</v>
      </c>
      <c r="AC4454" s="1" t="str" cm="1">
        <f t="array" ref="AC4454">_xlfn.IFS(
    Merge1[[#This Row],[Balance]]&lt;=50000,"Low",
    Merge1[[#This Row],[Balance]]&lt;=200000,"Medium",
    Merge1[[#This Row],[Balance]]&gt;200000,"High"
)</f>
        <v>High</v>
      </c>
    </row>
    <row r="4455" spans="1:29" x14ac:dyDescent="0.25">
      <c r="A4455" s="1" t="s">
        <v>4631</v>
      </c>
      <c r="B4455" s="1" t="s">
        <v>6142</v>
      </c>
      <c r="C4455" s="1" t="s">
        <v>5835</v>
      </c>
      <c r="D4455" s="2">
        <v>44218</v>
      </c>
      <c r="E4455">
        <v>141994</v>
      </c>
      <c r="F4455">
        <v>459</v>
      </c>
      <c r="G4455">
        <v>0</v>
      </c>
      <c r="H4455" s="1" t="s">
        <v>5833</v>
      </c>
      <c r="I4455" s="1" t="s">
        <v>6787</v>
      </c>
      <c r="J4455" s="1" t="s">
        <v>6245</v>
      </c>
      <c r="K4455">
        <v>65</v>
      </c>
      <c r="L4455" s="1" t="s">
        <v>6260</v>
      </c>
      <c r="M4455" s="1" t="s">
        <v>6242</v>
      </c>
      <c r="N4455">
        <v>53397</v>
      </c>
      <c r="O4455" s="1" t="s">
        <v>6248</v>
      </c>
      <c r="P4455" s="2">
        <v>45281</v>
      </c>
      <c r="Q4455" s="2">
        <v>45792</v>
      </c>
      <c r="R4455" s="1" t="s">
        <v>6906</v>
      </c>
      <c r="S4455" s="1" t="s">
        <v>6907</v>
      </c>
      <c r="T4455" s="1" t="s">
        <v>23</v>
      </c>
      <c r="U4455">
        <v>3631</v>
      </c>
      <c r="V4455" s="1" t="s">
        <v>24</v>
      </c>
      <c r="W4455" s="1" t="s">
        <v>55</v>
      </c>
      <c r="X4455" s="2">
        <f t="shared" ca="1" si="69"/>
        <v>45937</v>
      </c>
      <c r="Y4455" s="1">
        <f ca="1">ROUND(YEARFRAC(Merge1[[#This Row],[Join_Date]],Merge1[[#This Row],[Today]], 3),0)</f>
        <v>2</v>
      </c>
      <c r="Z4455" s="1" t="str" cm="1">
        <f t="array" aca="1" ref="Z4455" ca="1">_xlfn.IFS(
   Merge1[[#This Row],[Customer Tenure]]&lt;=2,"New",
   Merge1[[#This Row],[Customer Tenure]]&lt;=5,"Emerging",
  Merge1[[#This Row],[Customer Tenure]]&lt;9,"Established",
   TRUE,"Loyal"
)</f>
        <v>New</v>
      </c>
      <c r="AA4455" s="1" t="str" cm="1">
        <f t="array" ref="AA4455">_xlfn.IFS(Merge1[[#This Row],[Income]]&lt;=30000,"Low",Merge1[[#This Row],[Income]]&lt;=60000,"Medium",Merge1[[#This Row],[Income]]&lt;=100000,"High", Merge1[[#This Row],[Income]]&gt;100000," Premium")</f>
        <v>Medium</v>
      </c>
      <c r="AB4455" s="1" t="str" cm="1">
        <f t="array" ref="AB4455">_xlfn.IFS(Merge1[[#This Row],[Age]]&lt;= 28,"Gen Z", Merge1[[#This Row],[Age]]&lt;=44,"Millennials", Merge1[[#This Row],[Age]]&lt;=60,"Gen X", Merge1[[#This Row],[Age]]&gt;60,"Baby Boomers")</f>
        <v>Baby Boomers</v>
      </c>
      <c r="AC4455" s="1" t="str" cm="1">
        <f t="array" ref="AC4455">_xlfn.IFS(
    Merge1[[#This Row],[Balance]]&lt;=50000,"Low",
    Merge1[[#This Row],[Balance]]&lt;=200000,"Medium",
    Merge1[[#This Row],[Balance]]&gt;200000,"High"
)</f>
        <v>Medium</v>
      </c>
    </row>
    <row r="4456" spans="1:29" x14ac:dyDescent="0.25">
      <c r="A4456" s="1" t="s">
        <v>968</v>
      </c>
      <c r="B4456" s="1" t="s">
        <v>6073</v>
      </c>
      <c r="C4456" s="1" t="s">
        <v>5835</v>
      </c>
      <c r="D4456" s="2">
        <v>43225</v>
      </c>
      <c r="E4456">
        <v>175607</v>
      </c>
      <c r="F4456">
        <v>500</v>
      </c>
      <c r="G4456">
        <v>0</v>
      </c>
      <c r="H4456" s="1" t="s">
        <v>5833</v>
      </c>
      <c r="I4456" s="1" t="s">
        <v>6578</v>
      </c>
      <c r="J4456" s="1" t="s">
        <v>6240</v>
      </c>
      <c r="K4456">
        <v>65</v>
      </c>
      <c r="L4456" s="1" t="s">
        <v>6256</v>
      </c>
      <c r="M4456" s="1" t="s">
        <v>6247</v>
      </c>
      <c r="N4456">
        <v>181087</v>
      </c>
      <c r="O4456" s="1" t="s">
        <v>6252</v>
      </c>
      <c r="P4456" s="2">
        <v>43829</v>
      </c>
      <c r="Q4456" s="2">
        <v>45763</v>
      </c>
      <c r="R4456" s="1" t="s">
        <v>6893</v>
      </c>
      <c r="S4456" s="1" t="s">
        <v>6894</v>
      </c>
      <c r="T4456" s="1" t="s">
        <v>23</v>
      </c>
      <c r="U4456">
        <v>4573</v>
      </c>
      <c r="V4456" s="1" t="s">
        <v>10</v>
      </c>
      <c r="W4456" s="1" t="s">
        <v>25</v>
      </c>
      <c r="X4456" s="2">
        <f t="shared" ca="1" si="69"/>
        <v>45937</v>
      </c>
      <c r="Y4456" s="1">
        <f ca="1">ROUND(YEARFRAC(Merge1[[#This Row],[Join_Date]],Merge1[[#This Row],[Today]], 3),0)</f>
        <v>6</v>
      </c>
      <c r="Z4456" s="1" t="str" cm="1">
        <f t="array" aca="1" ref="Z4456" ca="1">_xlfn.IFS(
   Merge1[[#This Row],[Customer Tenure]]&lt;=2,"New",
   Merge1[[#This Row],[Customer Tenure]]&lt;=5,"Emerging",
  Merge1[[#This Row],[Customer Tenure]]&lt;9,"Established",
   TRUE,"Loyal"
)</f>
        <v>Established</v>
      </c>
      <c r="AA4456" s="1" t="str" cm="1">
        <f t="array" ref="AA4456">_xlfn.IFS(Merge1[[#This Row],[Income]]&lt;=30000,"Low",Merge1[[#This Row],[Income]]&lt;=60000,"Medium",Merge1[[#This Row],[Income]]&lt;=100000,"High", Merge1[[#This Row],[Income]]&gt;100000," Premium")</f>
        <v xml:space="preserve"> Premium</v>
      </c>
      <c r="AB4456" s="1" t="str" cm="1">
        <f t="array" ref="AB4456">_xlfn.IFS(Merge1[[#This Row],[Age]]&lt;= 28,"Gen Z", Merge1[[#This Row],[Age]]&lt;=44,"Millennials", Merge1[[#This Row],[Age]]&lt;=60,"Gen X", Merge1[[#This Row],[Age]]&gt;60,"Baby Boomers")</f>
        <v>Baby Boomers</v>
      </c>
      <c r="AC4456" s="1" t="str" cm="1">
        <f t="array" ref="AC4456">_xlfn.IFS(
    Merge1[[#This Row],[Balance]]&lt;=50000,"Low",
    Merge1[[#This Row],[Balance]]&lt;=200000,"Medium",
    Merge1[[#This Row],[Balance]]&gt;200000,"High"
)</f>
        <v>Medium</v>
      </c>
    </row>
    <row r="4457" spans="1:29" x14ac:dyDescent="0.25">
      <c r="A4457" s="1" t="s">
        <v>479</v>
      </c>
      <c r="B4457" s="1" t="s">
        <v>6085</v>
      </c>
      <c r="C4457" s="1" t="s">
        <v>5835</v>
      </c>
      <c r="D4457" s="2">
        <v>45080</v>
      </c>
      <c r="E4457">
        <v>123099</v>
      </c>
      <c r="F4457">
        <v>405</v>
      </c>
      <c r="G4457">
        <v>0</v>
      </c>
      <c r="H4457" s="1" t="s">
        <v>5833</v>
      </c>
      <c r="I4457" s="1" t="s">
        <v>6743</v>
      </c>
      <c r="J4457" s="1" t="s">
        <v>6240</v>
      </c>
      <c r="K4457">
        <v>31</v>
      </c>
      <c r="L4457" s="1" t="s">
        <v>6260</v>
      </c>
      <c r="M4457" s="1" t="s">
        <v>6254</v>
      </c>
      <c r="N4457">
        <v>49426</v>
      </c>
      <c r="O4457" s="1" t="s">
        <v>6243</v>
      </c>
      <c r="P4457" s="2">
        <v>45372</v>
      </c>
      <c r="Q4457" s="2">
        <v>45306</v>
      </c>
      <c r="R4457" s="1" t="s">
        <v>6902</v>
      </c>
      <c r="S4457" s="1" t="s">
        <v>6903</v>
      </c>
      <c r="T4457" s="1" t="s">
        <v>28</v>
      </c>
      <c r="U4457">
        <v>8402</v>
      </c>
      <c r="V4457" s="1" t="s">
        <v>15</v>
      </c>
      <c r="W4457" s="1" t="s">
        <v>25</v>
      </c>
      <c r="X4457" s="2">
        <f t="shared" ca="1" si="69"/>
        <v>45937</v>
      </c>
      <c r="Y4457" s="1">
        <f ca="1">ROUND(YEARFRAC(Merge1[[#This Row],[Join_Date]],Merge1[[#This Row],[Today]], 3),0)</f>
        <v>2</v>
      </c>
      <c r="Z4457" s="1" t="str" cm="1">
        <f t="array" aca="1" ref="Z4457" ca="1">_xlfn.IFS(
   Merge1[[#This Row],[Customer Tenure]]&lt;=2,"New",
   Merge1[[#This Row],[Customer Tenure]]&lt;=5,"Emerging",
  Merge1[[#This Row],[Customer Tenure]]&lt;9,"Established",
   TRUE,"Loyal"
)</f>
        <v>New</v>
      </c>
      <c r="AA4457" s="1" t="str" cm="1">
        <f t="array" ref="AA4457">_xlfn.IFS(Merge1[[#This Row],[Income]]&lt;=30000,"Low",Merge1[[#This Row],[Income]]&lt;=60000,"Medium",Merge1[[#This Row],[Income]]&lt;=100000,"High", Merge1[[#This Row],[Income]]&gt;100000," Premium")</f>
        <v>Medium</v>
      </c>
      <c r="AB4457" s="1" t="str" cm="1">
        <f t="array" ref="AB4457">_xlfn.IFS(Merge1[[#This Row],[Age]]&lt;= 28,"Gen Z", Merge1[[#This Row],[Age]]&lt;=44,"Millennials", Merge1[[#This Row],[Age]]&lt;=60,"Gen X", Merge1[[#This Row],[Age]]&gt;60,"Baby Boomers")</f>
        <v>Millennials</v>
      </c>
      <c r="AC4457" s="1" t="str" cm="1">
        <f t="array" ref="AC4457">_xlfn.IFS(
    Merge1[[#This Row],[Balance]]&lt;=50000,"Low",
    Merge1[[#This Row],[Balance]]&lt;=200000,"Medium",
    Merge1[[#This Row],[Balance]]&gt;200000,"High"
)</f>
        <v>Medium</v>
      </c>
    </row>
    <row r="4458" spans="1:29" x14ac:dyDescent="0.25">
      <c r="A4458" s="1" t="s">
        <v>327</v>
      </c>
      <c r="B4458" s="1" t="s">
        <v>6226</v>
      </c>
      <c r="C4458" s="1" t="s">
        <v>5835</v>
      </c>
      <c r="D4458" s="2">
        <v>43104</v>
      </c>
      <c r="E4458">
        <v>246536</v>
      </c>
      <c r="F4458">
        <v>528</v>
      </c>
      <c r="G4458">
        <v>70030</v>
      </c>
      <c r="H4458" s="1" t="s">
        <v>5838</v>
      </c>
      <c r="I4458" s="1" t="s">
        <v>6603</v>
      </c>
      <c r="J4458" s="1" t="s">
        <v>6245</v>
      </c>
      <c r="K4458">
        <v>52</v>
      </c>
      <c r="L4458" s="1" t="s">
        <v>6260</v>
      </c>
      <c r="M4458" s="1" t="s">
        <v>6254</v>
      </c>
      <c r="N4458">
        <v>55488</v>
      </c>
      <c r="O4458" s="1" t="s">
        <v>6243</v>
      </c>
      <c r="P4458" s="2">
        <v>44249</v>
      </c>
      <c r="Q4458" s="2">
        <v>45512</v>
      </c>
      <c r="R4458" s="1" t="s">
        <v>6889</v>
      </c>
      <c r="S4458" s="1" t="s">
        <v>6890</v>
      </c>
      <c r="T4458" s="1" t="s">
        <v>9</v>
      </c>
      <c r="U4458">
        <v>4413</v>
      </c>
      <c r="V4458" s="1" t="s">
        <v>15</v>
      </c>
      <c r="W4458" s="1" t="s">
        <v>29</v>
      </c>
      <c r="X4458" s="2">
        <f t="shared" ca="1" si="69"/>
        <v>45937</v>
      </c>
      <c r="Y4458" s="1">
        <f ca="1">ROUND(YEARFRAC(Merge1[[#This Row],[Join_Date]],Merge1[[#This Row],[Today]], 3),0)</f>
        <v>5</v>
      </c>
      <c r="Z4458" s="1" t="str" cm="1">
        <f t="array" aca="1" ref="Z4458" ca="1">_xlfn.IFS(
   Merge1[[#This Row],[Customer Tenure]]&lt;=2,"New",
   Merge1[[#This Row],[Customer Tenure]]&lt;=5,"Emerging",
  Merge1[[#This Row],[Customer Tenure]]&lt;9,"Established",
   TRUE,"Loyal"
)</f>
        <v>Emerging</v>
      </c>
      <c r="AA4458" s="1" t="str" cm="1">
        <f t="array" ref="AA4458">_xlfn.IFS(Merge1[[#This Row],[Income]]&lt;=30000,"Low",Merge1[[#This Row],[Income]]&lt;=60000,"Medium",Merge1[[#This Row],[Income]]&lt;=100000,"High", Merge1[[#This Row],[Income]]&gt;100000," Premium")</f>
        <v>Medium</v>
      </c>
      <c r="AB4458" s="1" t="str" cm="1">
        <f t="array" ref="AB4458">_xlfn.IFS(Merge1[[#This Row],[Age]]&lt;= 28,"Gen Z", Merge1[[#This Row],[Age]]&lt;=44,"Millennials", Merge1[[#This Row],[Age]]&lt;=60,"Gen X", Merge1[[#This Row],[Age]]&gt;60,"Baby Boomers")</f>
        <v>Gen X</v>
      </c>
      <c r="AC4458" s="1" t="str" cm="1">
        <f t="array" ref="AC4458">_xlfn.IFS(
    Merge1[[#This Row],[Balance]]&lt;=50000,"Low",
    Merge1[[#This Row],[Balance]]&lt;=200000,"Medium",
    Merge1[[#This Row],[Balance]]&gt;200000,"High"
)</f>
        <v>High</v>
      </c>
    </row>
    <row r="4459" spans="1:29" x14ac:dyDescent="0.25">
      <c r="A4459" s="1" t="s">
        <v>1046</v>
      </c>
      <c r="B4459" s="1" t="s">
        <v>6108</v>
      </c>
      <c r="C4459" s="1" t="s">
        <v>5842</v>
      </c>
      <c r="D4459" s="2">
        <v>45296</v>
      </c>
      <c r="E4459">
        <v>110986</v>
      </c>
      <c r="F4459">
        <v>324</v>
      </c>
      <c r="G4459">
        <v>79231</v>
      </c>
      <c r="H4459" s="1" t="s">
        <v>5838</v>
      </c>
      <c r="I4459" s="1" t="s">
        <v>6418</v>
      </c>
      <c r="J4459" s="1" t="s">
        <v>6240</v>
      </c>
      <c r="K4459">
        <v>54</v>
      </c>
      <c r="L4459" s="1" t="s">
        <v>6260</v>
      </c>
      <c r="M4459" s="1" t="s">
        <v>6251</v>
      </c>
      <c r="N4459">
        <v>95713</v>
      </c>
      <c r="O4459" s="1" t="s">
        <v>6243</v>
      </c>
      <c r="P4459" s="2">
        <v>43302</v>
      </c>
      <c r="Q4459" s="2">
        <v>45359</v>
      </c>
      <c r="R4459" s="1" t="s">
        <v>6899</v>
      </c>
      <c r="S4459" s="1" t="s">
        <v>6900</v>
      </c>
      <c r="T4459" s="1" t="s">
        <v>23</v>
      </c>
      <c r="U4459">
        <v>3333</v>
      </c>
      <c r="V4459" s="1" t="s">
        <v>15</v>
      </c>
      <c r="W4459" s="1" t="s">
        <v>40</v>
      </c>
      <c r="X4459" s="2">
        <f t="shared" ca="1" si="69"/>
        <v>45937</v>
      </c>
      <c r="Y4459" s="1">
        <f ca="1">ROUND(YEARFRAC(Merge1[[#This Row],[Join_Date]],Merge1[[#This Row],[Today]], 3),0)</f>
        <v>7</v>
      </c>
      <c r="Z4459" s="1" t="str" cm="1">
        <f t="array" aca="1" ref="Z4459" ca="1">_xlfn.IFS(
   Merge1[[#This Row],[Customer Tenure]]&lt;=2,"New",
   Merge1[[#This Row],[Customer Tenure]]&lt;=5,"Emerging",
  Merge1[[#This Row],[Customer Tenure]]&lt;9,"Established",
   TRUE,"Loyal"
)</f>
        <v>Established</v>
      </c>
      <c r="AA4459" s="1" t="str" cm="1">
        <f t="array" ref="AA4459">_xlfn.IFS(Merge1[[#This Row],[Income]]&lt;=30000,"Low",Merge1[[#This Row],[Income]]&lt;=60000,"Medium",Merge1[[#This Row],[Income]]&lt;=100000,"High", Merge1[[#This Row],[Income]]&gt;100000," Premium")</f>
        <v>High</v>
      </c>
      <c r="AB4459" s="1" t="str" cm="1">
        <f t="array" ref="AB4459">_xlfn.IFS(Merge1[[#This Row],[Age]]&lt;= 28,"Gen Z", Merge1[[#This Row],[Age]]&lt;=44,"Millennials", Merge1[[#This Row],[Age]]&lt;=60,"Gen X", Merge1[[#This Row],[Age]]&gt;60,"Baby Boomers")</f>
        <v>Gen X</v>
      </c>
      <c r="AC4459" s="1" t="str" cm="1">
        <f t="array" ref="AC4459">_xlfn.IFS(
    Merge1[[#This Row],[Balance]]&lt;=50000,"Low",
    Merge1[[#This Row],[Balance]]&lt;=200000,"Medium",
    Merge1[[#This Row],[Balance]]&gt;200000,"High"
)</f>
        <v>Medium</v>
      </c>
    </row>
    <row r="4460" spans="1:29" x14ac:dyDescent="0.25">
      <c r="A4460" s="1" t="s">
        <v>459</v>
      </c>
      <c r="B4460" s="1" t="s">
        <v>6058</v>
      </c>
      <c r="C4460" s="1" t="s">
        <v>5832</v>
      </c>
      <c r="D4460" s="2">
        <v>43955</v>
      </c>
      <c r="E4460">
        <v>415551</v>
      </c>
      <c r="F4460">
        <v>421</v>
      </c>
      <c r="G4460">
        <v>0</v>
      </c>
      <c r="H4460" s="1" t="s">
        <v>5833</v>
      </c>
      <c r="I4460" s="1" t="s">
        <v>6496</v>
      </c>
      <c r="J4460" s="1" t="s">
        <v>6245</v>
      </c>
      <c r="K4460">
        <v>57</v>
      </c>
      <c r="L4460" s="1" t="s">
        <v>6256</v>
      </c>
      <c r="M4460" s="1" t="s">
        <v>6242</v>
      </c>
      <c r="N4460">
        <v>98797</v>
      </c>
      <c r="O4460" s="1" t="s">
        <v>6252</v>
      </c>
      <c r="P4460" s="2">
        <v>42402</v>
      </c>
      <c r="Q4460" s="2">
        <v>45598</v>
      </c>
      <c r="R4460" s="1" t="s">
        <v>6887</v>
      </c>
      <c r="S4460" s="1" t="s">
        <v>6901</v>
      </c>
      <c r="T4460" s="1" t="s">
        <v>28</v>
      </c>
      <c r="U4460">
        <v>3368</v>
      </c>
      <c r="V4460" s="1" t="s">
        <v>24</v>
      </c>
      <c r="W4460" s="1" t="s">
        <v>40</v>
      </c>
      <c r="X4460" s="2">
        <f t="shared" ca="1" si="69"/>
        <v>45937</v>
      </c>
      <c r="Y4460" s="1">
        <f ca="1">ROUND(YEARFRAC(Merge1[[#This Row],[Join_Date]],Merge1[[#This Row],[Today]], 3),0)</f>
        <v>10</v>
      </c>
      <c r="Z4460" s="1" t="str" cm="1">
        <f t="array" aca="1" ref="Z4460" ca="1">_xlfn.IFS(
   Merge1[[#This Row],[Customer Tenure]]&lt;=2,"New",
   Merge1[[#This Row],[Customer Tenure]]&lt;=5,"Emerging",
  Merge1[[#This Row],[Customer Tenure]]&lt;9,"Established",
   TRUE,"Loyal"
)</f>
        <v>Loyal</v>
      </c>
      <c r="AA4460" s="1" t="str" cm="1">
        <f t="array" ref="AA4460">_xlfn.IFS(Merge1[[#This Row],[Income]]&lt;=30000,"Low",Merge1[[#This Row],[Income]]&lt;=60000,"Medium",Merge1[[#This Row],[Income]]&lt;=100000,"High", Merge1[[#This Row],[Income]]&gt;100000," Premium")</f>
        <v>High</v>
      </c>
      <c r="AB4460" s="1" t="str" cm="1">
        <f t="array" ref="AB4460">_xlfn.IFS(Merge1[[#This Row],[Age]]&lt;= 28,"Gen Z", Merge1[[#This Row],[Age]]&lt;=44,"Millennials", Merge1[[#This Row],[Age]]&lt;=60,"Gen X", Merge1[[#This Row],[Age]]&gt;60,"Baby Boomers")</f>
        <v>Gen X</v>
      </c>
      <c r="AC4460" s="1" t="str" cm="1">
        <f t="array" ref="AC4460">_xlfn.IFS(
    Merge1[[#This Row],[Balance]]&lt;=50000,"Low",
    Merge1[[#This Row],[Balance]]&lt;=200000,"Medium",
    Merge1[[#This Row],[Balance]]&gt;200000,"High"
)</f>
        <v>High</v>
      </c>
    </row>
    <row r="4461" spans="1:29" x14ac:dyDescent="0.25">
      <c r="A4461" s="1" t="s">
        <v>2671</v>
      </c>
      <c r="B4461" s="1" t="s">
        <v>6016</v>
      </c>
      <c r="C4461" s="1" t="s">
        <v>5842</v>
      </c>
      <c r="D4461" s="2">
        <v>43329</v>
      </c>
      <c r="E4461">
        <v>368753</v>
      </c>
      <c r="F4461">
        <v>494</v>
      </c>
      <c r="G4461">
        <v>0</v>
      </c>
      <c r="H4461" s="1" t="s">
        <v>5833</v>
      </c>
      <c r="I4461" s="1" t="s">
        <v>6785</v>
      </c>
      <c r="J4461" s="1" t="s">
        <v>6245</v>
      </c>
      <c r="K4461">
        <v>30</v>
      </c>
      <c r="L4461" s="1" t="s">
        <v>6241</v>
      </c>
      <c r="M4461" s="1" t="s">
        <v>6242</v>
      </c>
      <c r="N4461">
        <v>138154</v>
      </c>
      <c r="O4461" s="1" t="s">
        <v>6243</v>
      </c>
      <c r="P4461" s="2">
        <v>44896</v>
      </c>
      <c r="Q4461" s="2">
        <v>45503</v>
      </c>
      <c r="R4461" s="1" t="s">
        <v>6891</v>
      </c>
      <c r="S4461" s="1" t="s">
        <v>6895</v>
      </c>
      <c r="T4461" s="1" t="s">
        <v>14</v>
      </c>
      <c r="U4461">
        <v>6151</v>
      </c>
      <c r="V4461" s="1" t="s">
        <v>15</v>
      </c>
      <c r="W4461" s="1" t="s">
        <v>45</v>
      </c>
      <c r="X4461" s="2">
        <f t="shared" ca="1" si="69"/>
        <v>45937</v>
      </c>
      <c r="Y4461" s="1">
        <f ca="1">ROUND(YEARFRAC(Merge1[[#This Row],[Join_Date]],Merge1[[#This Row],[Today]], 3),0)</f>
        <v>3</v>
      </c>
      <c r="Z4461" s="1" t="str" cm="1">
        <f t="array" aca="1" ref="Z4461" ca="1">_xlfn.IFS(
   Merge1[[#This Row],[Customer Tenure]]&lt;=2,"New",
   Merge1[[#This Row],[Customer Tenure]]&lt;=5,"Emerging",
  Merge1[[#This Row],[Customer Tenure]]&lt;9,"Established",
   TRUE,"Loyal"
)</f>
        <v>Emerging</v>
      </c>
      <c r="AA4461" s="1" t="str" cm="1">
        <f t="array" ref="AA4461">_xlfn.IFS(Merge1[[#This Row],[Income]]&lt;=30000,"Low",Merge1[[#This Row],[Income]]&lt;=60000,"Medium",Merge1[[#This Row],[Income]]&lt;=100000,"High", Merge1[[#This Row],[Income]]&gt;100000," Premium")</f>
        <v xml:space="preserve"> Premium</v>
      </c>
      <c r="AB4461" s="1" t="str" cm="1">
        <f t="array" ref="AB4461">_xlfn.IFS(Merge1[[#This Row],[Age]]&lt;= 28,"Gen Z", Merge1[[#This Row],[Age]]&lt;=44,"Millennials", Merge1[[#This Row],[Age]]&lt;=60,"Gen X", Merge1[[#This Row],[Age]]&gt;60,"Baby Boomers")</f>
        <v>Millennials</v>
      </c>
      <c r="AC4461" s="1" t="str" cm="1">
        <f t="array" ref="AC4461">_xlfn.IFS(
    Merge1[[#This Row],[Balance]]&lt;=50000,"Low",
    Merge1[[#This Row],[Balance]]&lt;=200000,"Medium",
    Merge1[[#This Row],[Balance]]&gt;200000,"High"
)</f>
        <v>High</v>
      </c>
    </row>
    <row r="4462" spans="1:29" x14ac:dyDescent="0.25">
      <c r="A4462" s="1" t="s">
        <v>627</v>
      </c>
      <c r="B4462" s="1" t="s">
        <v>5963</v>
      </c>
      <c r="C4462" s="1" t="s">
        <v>5832</v>
      </c>
      <c r="D4462" s="2">
        <v>45637</v>
      </c>
      <c r="E4462">
        <v>192003</v>
      </c>
      <c r="F4462">
        <v>756</v>
      </c>
      <c r="G4462">
        <v>0</v>
      </c>
      <c r="H4462" s="1" t="s">
        <v>5833</v>
      </c>
      <c r="I4462" s="1" t="s">
        <v>6767</v>
      </c>
      <c r="J4462" s="1" t="s">
        <v>6240</v>
      </c>
      <c r="K4462">
        <v>25</v>
      </c>
      <c r="L4462" s="1" t="s">
        <v>6241</v>
      </c>
      <c r="M4462" s="1" t="s">
        <v>6251</v>
      </c>
      <c r="N4462">
        <v>186205</v>
      </c>
      <c r="O4462" s="1" t="s">
        <v>6252</v>
      </c>
      <c r="P4462" s="2">
        <v>45595</v>
      </c>
      <c r="Q4462" s="2">
        <v>45588</v>
      </c>
      <c r="R4462" s="1" t="s">
        <v>6912</v>
      </c>
      <c r="S4462" s="1" t="s">
        <v>6917</v>
      </c>
      <c r="T4462" s="1" t="s">
        <v>28</v>
      </c>
      <c r="U4462">
        <v>5027</v>
      </c>
      <c r="V4462" s="1" t="s">
        <v>10</v>
      </c>
      <c r="W4462" s="1" t="s">
        <v>11</v>
      </c>
      <c r="X4462" s="2">
        <f t="shared" ca="1" si="69"/>
        <v>45937</v>
      </c>
      <c r="Y4462" s="1">
        <f ca="1">ROUND(YEARFRAC(Merge1[[#This Row],[Join_Date]],Merge1[[#This Row],[Today]], 3),0)</f>
        <v>1</v>
      </c>
      <c r="Z4462" s="1" t="str" cm="1">
        <f t="array" aca="1" ref="Z4462" ca="1">_xlfn.IFS(
   Merge1[[#This Row],[Customer Tenure]]&lt;=2,"New",
   Merge1[[#This Row],[Customer Tenure]]&lt;=5,"Emerging",
  Merge1[[#This Row],[Customer Tenure]]&lt;9,"Established",
   TRUE,"Loyal"
)</f>
        <v>New</v>
      </c>
      <c r="AA4462" s="1" t="str" cm="1">
        <f t="array" ref="AA4462">_xlfn.IFS(Merge1[[#This Row],[Income]]&lt;=30000,"Low",Merge1[[#This Row],[Income]]&lt;=60000,"Medium",Merge1[[#This Row],[Income]]&lt;=100000,"High", Merge1[[#This Row],[Income]]&gt;100000," Premium")</f>
        <v xml:space="preserve"> Premium</v>
      </c>
      <c r="AB4462" s="1" t="str" cm="1">
        <f t="array" ref="AB4462">_xlfn.IFS(Merge1[[#This Row],[Age]]&lt;= 28,"Gen Z", Merge1[[#This Row],[Age]]&lt;=44,"Millennials", Merge1[[#This Row],[Age]]&lt;=60,"Gen X", Merge1[[#This Row],[Age]]&gt;60,"Baby Boomers")</f>
        <v>Gen Z</v>
      </c>
      <c r="AC4462" s="1" t="str" cm="1">
        <f t="array" ref="AC4462">_xlfn.IFS(
    Merge1[[#This Row],[Balance]]&lt;=50000,"Low",
    Merge1[[#This Row],[Balance]]&lt;=200000,"Medium",
    Merge1[[#This Row],[Balance]]&gt;200000,"High"
)</f>
        <v>Medium</v>
      </c>
    </row>
    <row r="4463" spans="1:29" x14ac:dyDescent="0.25">
      <c r="A4463" s="1" t="s">
        <v>59</v>
      </c>
      <c r="B4463" s="1" t="s">
        <v>6048</v>
      </c>
      <c r="C4463" s="1" t="s">
        <v>5835</v>
      </c>
      <c r="D4463" s="2">
        <v>44424</v>
      </c>
      <c r="E4463">
        <v>441153</v>
      </c>
      <c r="F4463">
        <v>689</v>
      </c>
      <c r="G4463">
        <v>34992</v>
      </c>
      <c r="H4463" s="1" t="s">
        <v>5833</v>
      </c>
      <c r="I4463" s="1" t="s">
        <v>6809</v>
      </c>
      <c r="J4463" s="1" t="s">
        <v>6240</v>
      </c>
      <c r="K4463">
        <v>73</v>
      </c>
      <c r="L4463" s="1" t="s">
        <v>6246</v>
      </c>
      <c r="M4463" s="1" t="s">
        <v>6251</v>
      </c>
      <c r="N4463">
        <v>46155</v>
      </c>
      <c r="O4463" s="1" t="s">
        <v>6243</v>
      </c>
      <c r="P4463" s="2">
        <v>42386</v>
      </c>
      <c r="Q4463" s="2">
        <v>45229</v>
      </c>
      <c r="R4463" s="1" t="s">
        <v>6912</v>
      </c>
      <c r="S4463" s="1" t="s">
        <v>6913</v>
      </c>
      <c r="T4463" s="1" t="s">
        <v>23</v>
      </c>
      <c r="U4463">
        <v>6445</v>
      </c>
      <c r="V4463" s="1" t="s">
        <v>15</v>
      </c>
      <c r="W4463" s="1" t="s">
        <v>40</v>
      </c>
      <c r="X4463" s="2">
        <f t="shared" ca="1" si="69"/>
        <v>45937</v>
      </c>
      <c r="Y4463" s="1">
        <f ca="1">ROUND(YEARFRAC(Merge1[[#This Row],[Join_Date]],Merge1[[#This Row],[Today]], 3),0)</f>
        <v>10</v>
      </c>
      <c r="Z4463" s="1" t="str" cm="1">
        <f t="array" aca="1" ref="Z4463" ca="1">_xlfn.IFS(
   Merge1[[#This Row],[Customer Tenure]]&lt;=2,"New",
   Merge1[[#This Row],[Customer Tenure]]&lt;=5,"Emerging",
  Merge1[[#This Row],[Customer Tenure]]&lt;9,"Established",
   TRUE,"Loyal"
)</f>
        <v>Loyal</v>
      </c>
      <c r="AA4463" s="1" t="str" cm="1">
        <f t="array" ref="AA4463">_xlfn.IFS(Merge1[[#This Row],[Income]]&lt;=30000,"Low",Merge1[[#This Row],[Income]]&lt;=60000,"Medium",Merge1[[#This Row],[Income]]&lt;=100000,"High", Merge1[[#This Row],[Income]]&gt;100000," Premium")</f>
        <v>Medium</v>
      </c>
      <c r="AB4463" s="1" t="str" cm="1">
        <f t="array" ref="AB4463">_xlfn.IFS(Merge1[[#This Row],[Age]]&lt;= 28,"Gen Z", Merge1[[#This Row],[Age]]&lt;=44,"Millennials", Merge1[[#This Row],[Age]]&lt;=60,"Gen X", Merge1[[#This Row],[Age]]&gt;60,"Baby Boomers")</f>
        <v>Baby Boomers</v>
      </c>
      <c r="AC4463" s="1" t="str" cm="1">
        <f t="array" ref="AC4463">_xlfn.IFS(
    Merge1[[#This Row],[Balance]]&lt;=50000,"Low",
    Merge1[[#This Row],[Balance]]&lt;=200000,"Medium",
    Merge1[[#This Row],[Balance]]&gt;200000,"High"
)</f>
        <v>High</v>
      </c>
    </row>
    <row r="4464" spans="1:29" x14ac:dyDescent="0.25">
      <c r="A4464" s="1" t="s">
        <v>18</v>
      </c>
      <c r="B4464" s="1" t="s">
        <v>5898</v>
      </c>
      <c r="C4464" s="1" t="s">
        <v>5842</v>
      </c>
      <c r="D4464" s="2">
        <v>43469</v>
      </c>
      <c r="E4464">
        <v>245144</v>
      </c>
      <c r="F4464">
        <v>670</v>
      </c>
      <c r="G4464">
        <v>0</v>
      </c>
      <c r="H4464" s="1" t="s">
        <v>5833</v>
      </c>
      <c r="I4464" s="1" t="s">
        <v>6704</v>
      </c>
      <c r="J4464" s="1" t="s">
        <v>6240</v>
      </c>
      <c r="K4464">
        <v>30</v>
      </c>
      <c r="L4464" s="1" t="s">
        <v>6246</v>
      </c>
      <c r="M4464" s="1" t="s">
        <v>6254</v>
      </c>
      <c r="N4464">
        <v>196572</v>
      </c>
      <c r="O4464" s="1" t="s">
        <v>6243</v>
      </c>
      <c r="P4464" s="2">
        <v>45607</v>
      </c>
      <c r="Q4464" s="2">
        <v>45394</v>
      </c>
      <c r="R4464" s="1" t="s">
        <v>6893</v>
      </c>
      <c r="S4464" s="1" t="s">
        <v>6911</v>
      </c>
      <c r="T4464" s="1" t="s">
        <v>28</v>
      </c>
      <c r="U4464">
        <v>7331</v>
      </c>
      <c r="V4464" s="1" t="s">
        <v>15</v>
      </c>
      <c r="W4464" s="1" t="s">
        <v>40</v>
      </c>
      <c r="X4464" s="2">
        <f t="shared" ca="1" si="69"/>
        <v>45937</v>
      </c>
      <c r="Y4464" s="1">
        <f ca="1">ROUND(YEARFRAC(Merge1[[#This Row],[Join_Date]],Merge1[[#This Row],[Today]], 3),0)</f>
        <v>1</v>
      </c>
      <c r="Z4464" s="1" t="str" cm="1">
        <f t="array" aca="1" ref="Z4464" ca="1">_xlfn.IFS(
   Merge1[[#This Row],[Customer Tenure]]&lt;=2,"New",
   Merge1[[#This Row],[Customer Tenure]]&lt;=5,"Emerging",
  Merge1[[#This Row],[Customer Tenure]]&lt;9,"Established",
   TRUE,"Loyal"
)</f>
        <v>New</v>
      </c>
      <c r="AA4464" s="1" t="str" cm="1">
        <f t="array" ref="AA4464">_xlfn.IFS(Merge1[[#This Row],[Income]]&lt;=30000,"Low",Merge1[[#This Row],[Income]]&lt;=60000,"Medium",Merge1[[#This Row],[Income]]&lt;=100000,"High", Merge1[[#This Row],[Income]]&gt;100000," Premium")</f>
        <v xml:space="preserve"> Premium</v>
      </c>
      <c r="AB4464" s="1" t="str" cm="1">
        <f t="array" ref="AB4464">_xlfn.IFS(Merge1[[#This Row],[Age]]&lt;= 28,"Gen Z", Merge1[[#This Row],[Age]]&lt;=44,"Millennials", Merge1[[#This Row],[Age]]&lt;=60,"Gen X", Merge1[[#This Row],[Age]]&gt;60,"Baby Boomers")</f>
        <v>Millennials</v>
      </c>
      <c r="AC4464" s="1" t="str" cm="1">
        <f t="array" ref="AC4464">_xlfn.IFS(
    Merge1[[#This Row],[Balance]]&lt;=50000,"Low",
    Merge1[[#This Row],[Balance]]&lt;=200000,"Medium",
    Merge1[[#This Row],[Balance]]&gt;200000,"High"
)</f>
        <v>High</v>
      </c>
    </row>
    <row r="4465" spans="1:29" x14ac:dyDescent="0.25">
      <c r="A4465" s="1" t="s">
        <v>4580</v>
      </c>
      <c r="B4465" s="1" t="s">
        <v>5882</v>
      </c>
      <c r="C4465" s="1" t="s">
        <v>5835</v>
      </c>
      <c r="D4465" s="2">
        <v>45414</v>
      </c>
      <c r="E4465">
        <v>100336</v>
      </c>
      <c r="F4465">
        <v>843</v>
      </c>
      <c r="G4465">
        <v>316011</v>
      </c>
      <c r="H4465" s="1" t="s">
        <v>5838</v>
      </c>
      <c r="I4465" s="1" t="s">
        <v>6348</v>
      </c>
      <c r="J4465" s="1" t="s">
        <v>6240</v>
      </c>
      <c r="K4465">
        <v>25</v>
      </c>
      <c r="L4465" s="1" t="s">
        <v>6260</v>
      </c>
      <c r="M4465" s="1" t="s">
        <v>6242</v>
      </c>
      <c r="N4465">
        <v>89669</v>
      </c>
      <c r="O4465" s="1" t="s">
        <v>6252</v>
      </c>
      <c r="P4465" s="2">
        <v>43309</v>
      </c>
      <c r="Q4465" s="2">
        <v>45752</v>
      </c>
      <c r="R4465" s="1" t="s">
        <v>6893</v>
      </c>
      <c r="S4465" s="1" t="s">
        <v>6894</v>
      </c>
      <c r="T4465" s="1" t="s">
        <v>28</v>
      </c>
      <c r="U4465">
        <v>2981</v>
      </c>
      <c r="V4465" s="1" t="s">
        <v>24</v>
      </c>
      <c r="W4465" s="1" t="s">
        <v>29</v>
      </c>
      <c r="X4465" s="2">
        <f t="shared" ca="1" si="69"/>
        <v>45937</v>
      </c>
      <c r="Y4465" s="1">
        <f ca="1">ROUND(YEARFRAC(Merge1[[#This Row],[Join_Date]],Merge1[[#This Row],[Today]], 3),0)</f>
        <v>7</v>
      </c>
      <c r="Z4465" s="1" t="str" cm="1">
        <f t="array" aca="1" ref="Z4465" ca="1">_xlfn.IFS(
   Merge1[[#This Row],[Customer Tenure]]&lt;=2,"New",
   Merge1[[#This Row],[Customer Tenure]]&lt;=5,"Emerging",
  Merge1[[#This Row],[Customer Tenure]]&lt;9,"Established",
   TRUE,"Loyal"
)</f>
        <v>Established</v>
      </c>
      <c r="AA4465" s="1" t="str" cm="1">
        <f t="array" ref="AA4465">_xlfn.IFS(Merge1[[#This Row],[Income]]&lt;=30000,"Low",Merge1[[#This Row],[Income]]&lt;=60000,"Medium",Merge1[[#This Row],[Income]]&lt;=100000,"High", Merge1[[#This Row],[Income]]&gt;100000," Premium")</f>
        <v>High</v>
      </c>
      <c r="AB4465" s="1" t="str" cm="1">
        <f t="array" ref="AB4465">_xlfn.IFS(Merge1[[#This Row],[Age]]&lt;= 28,"Gen Z", Merge1[[#This Row],[Age]]&lt;=44,"Millennials", Merge1[[#This Row],[Age]]&lt;=60,"Gen X", Merge1[[#This Row],[Age]]&gt;60,"Baby Boomers")</f>
        <v>Gen Z</v>
      </c>
      <c r="AC4465" s="1" t="str" cm="1">
        <f t="array" ref="AC4465">_xlfn.IFS(
    Merge1[[#This Row],[Balance]]&lt;=50000,"Low",
    Merge1[[#This Row],[Balance]]&lt;=200000,"Medium",
    Merge1[[#This Row],[Balance]]&gt;200000,"High"
)</f>
        <v>Medium</v>
      </c>
    </row>
    <row r="4466" spans="1:29" x14ac:dyDescent="0.25">
      <c r="A4466" s="1" t="s">
        <v>1815</v>
      </c>
      <c r="B4466" s="1" t="s">
        <v>5871</v>
      </c>
      <c r="C4466" s="1" t="s">
        <v>5846</v>
      </c>
      <c r="D4466" s="2">
        <v>42631</v>
      </c>
      <c r="E4466">
        <v>150655</v>
      </c>
      <c r="F4466">
        <v>365</v>
      </c>
      <c r="G4466">
        <v>0</v>
      </c>
      <c r="H4466" s="1" t="s">
        <v>5850</v>
      </c>
      <c r="I4466" s="1" t="s">
        <v>6451</v>
      </c>
      <c r="J4466" s="1" t="s">
        <v>6240</v>
      </c>
      <c r="K4466">
        <v>22</v>
      </c>
      <c r="L4466" s="1" t="s">
        <v>6246</v>
      </c>
      <c r="M4466" s="1" t="s">
        <v>6242</v>
      </c>
      <c r="N4466">
        <v>93609</v>
      </c>
      <c r="O4466" s="1" t="s">
        <v>6243</v>
      </c>
      <c r="P4466" s="2">
        <v>44252</v>
      </c>
      <c r="Q4466" s="2">
        <v>45577</v>
      </c>
      <c r="R4466" s="1" t="s">
        <v>6912</v>
      </c>
      <c r="S4466" s="1" t="s">
        <v>6917</v>
      </c>
      <c r="T4466" s="1" t="s">
        <v>9</v>
      </c>
      <c r="U4466">
        <v>8787</v>
      </c>
      <c r="V4466" s="1" t="s">
        <v>10</v>
      </c>
      <c r="W4466" s="1" t="s">
        <v>50</v>
      </c>
      <c r="X4466" s="2">
        <f t="shared" ca="1" si="69"/>
        <v>45937</v>
      </c>
      <c r="Y4466" s="1">
        <f ca="1">ROUND(YEARFRAC(Merge1[[#This Row],[Join_Date]],Merge1[[#This Row],[Today]], 3),0)</f>
        <v>5</v>
      </c>
      <c r="Z4466" s="1" t="str" cm="1">
        <f t="array" aca="1" ref="Z4466" ca="1">_xlfn.IFS(
   Merge1[[#This Row],[Customer Tenure]]&lt;=2,"New",
   Merge1[[#This Row],[Customer Tenure]]&lt;=5,"Emerging",
  Merge1[[#This Row],[Customer Tenure]]&lt;9,"Established",
   TRUE,"Loyal"
)</f>
        <v>Emerging</v>
      </c>
      <c r="AA4466" s="1" t="str" cm="1">
        <f t="array" ref="AA4466">_xlfn.IFS(Merge1[[#This Row],[Income]]&lt;=30000,"Low",Merge1[[#This Row],[Income]]&lt;=60000,"Medium",Merge1[[#This Row],[Income]]&lt;=100000,"High", Merge1[[#This Row],[Income]]&gt;100000," Premium")</f>
        <v>High</v>
      </c>
      <c r="AB4466" s="1" t="str" cm="1">
        <f t="array" ref="AB4466">_xlfn.IFS(Merge1[[#This Row],[Age]]&lt;= 28,"Gen Z", Merge1[[#This Row],[Age]]&lt;=44,"Millennials", Merge1[[#This Row],[Age]]&lt;=60,"Gen X", Merge1[[#This Row],[Age]]&gt;60,"Baby Boomers")</f>
        <v>Gen Z</v>
      </c>
      <c r="AC4466" s="1" t="str" cm="1">
        <f t="array" ref="AC4466">_xlfn.IFS(
    Merge1[[#This Row],[Balance]]&lt;=50000,"Low",
    Merge1[[#This Row],[Balance]]&lt;=200000,"Medium",
    Merge1[[#This Row],[Balance]]&gt;200000,"High"
)</f>
        <v>Medium</v>
      </c>
    </row>
    <row r="4467" spans="1:29" x14ac:dyDescent="0.25">
      <c r="A4467" s="1" t="s">
        <v>461</v>
      </c>
      <c r="B4467" s="1" t="s">
        <v>5843</v>
      </c>
      <c r="C4467" s="1" t="s">
        <v>5832</v>
      </c>
      <c r="D4467" s="2">
        <v>43639</v>
      </c>
      <c r="E4467">
        <v>336246</v>
      </c>
      <c r="F4467">
        <v>546</v>
      </c>
      <c r="G4467">
        <v>261323</v>
      </c>
      <c r="H4467" s="1" t="s">
        <v>5833</v>
      </c>
      <c r="I4467" s="1" t="s">
        <v>6349</v>
      </c>
      <c r="J4467" s="1" t="s">
        <v>6245</v>
      </c>
      <c r="K4467">
        <v>70</v>
      </c>
      <c r="L4467" s="1" t="s">
        <v>6256</v>
      </c>
      <c r="M4467" s="1" t="s">
        <v>6247</v>
      </c>
      <c r="N4467">
        <v>172826</v>
      </c>
      <c r="O4467" s="1" t="s">
        <v>6243</v>
      </c>
      <c r="P4467" s="2">
        <v>42917</v>
      </c>
      <c r="Q4467" s="2">
        <v>45486</v>
      </c>
      <c r="R4467" s="1" t="s">
        <v>6891</v>
      </c>
      <c r="S4467" s="1" t="s">
        <v>6895</v>
      </c>
      <c r="T4467" s="1" t="s">
        <v>9</v>
      </c>
      <c r="U4467">
        <v>3355</v>
      </c>
      <c r="V4467" s="1" t="s">
        <v>15</v>
      </c>
      <c r="W4467" s="1" t="s">
        <v>25</v>
      </c>
      <c r="X4467" s="2">
        <f t="shared" ca="1" si="69"/>
        <v>45937</v>
      </c>
      <c r="Y4467" s="1">
        <f ca="1">ROUND(YEARFRAC(Merge1[[#This Row],[Join_Date]],Merge1[[#This Row],[Today]], 3),0)</f>
        <v>8</v>
      </c>
      <c r="Z4467" s="1" t="str" cm="1">
        <f t="array" aca="1" ref="Z4467" ca="1">_xlfn.IFS(
   Merge1[[#This Row],[Customer Tenure]]&lt;=2,"New",
   Merge1[[#This Row],[Customer Tenure]]&lt;=5,"Emerging",
  Merge1[[#This Row],[Customer Tenure]]&lt;9,"Established",
   TRUE,"Loyal"
)</f>
        <v>Established</v>
      </c>
      <c r="AA4467" s="1" t="str" cm="1">
        <f t="array" ref="AA4467">_xlfn.IFS(Merge1[[#This Row],[Income]]&lt;=30000,"Low",Merge1[[#This Row],[Income]]&lt;=60000,"Medium",Merge1[[#This Row],[Income]]&lt;=100000,"High", Merge1[[#This Row],[Income]]&gt;100000," Premium")</f>
        <v xml:space="preserve"> Premium</v>
      </c>
      <c r="AB4467" s="1" t="str" cm="1">
        <f t="array" ref="AB4467">_xlfn.IFS(Merge1[[#This Row],[Age]]&lt;= 28,"Gen Z", Merge1[[#This Row],[Age]]&lt;=44,"Millennials", Merge1[[#This Row],[Age]]&lt;=60,"Gen X", Merge1[[#This Row],[Age]]&gt;60,"Baby Boomers")</f>
        <v>Baby Boomers</v>
      </c>
      <c r="AC4467" s="1" t="str" cm="1">
        <f t="array" ref="AC4467">_xlfn.IFS(
    Merge1[[#This Row],[Balance]]&lt;=50000,"Low",
    Merge1[[#This Row],[Balance]]&lt;=200000,"Medium",
    Merge1[[#This Row],[Balance]]&gt;200000,"High"
)</f>
        <v>High</v>
      </c>
    </row>
    <row r="4468" spans="1:29" x14ac:dyDescent="0.25">
      <c r="A4468" s="1" t="s">
        <v>2368</v>
      </c>
      <c r="B4468" s="1" t="s">
        <v>5958</v>
      </c>
      <c r="C4468" s="1" t="s">
        <v>5835</v>
      </c>
      <c r="D4468" s="2">
        <v>42810</v>
      </c>
      <c r="E4468">
        <v>418554</v>
      </c>
      <c r="F4468">
        <v>463</v>
      </c>
      <c r="G4468">
        <v>366541</v>
      </c>
      <c r="H4468" s="1" t="s">
        <v>5833</v>
      </c>
      <c r="I4468" s="1" t="s">
        <v>6702</v>
      </c>
      <c r="J4468" s="1" t="s">
        <v>6240</v>
      </c>
      <c r="K4468">
        <v>18</v>
      </c>
      <c r="L4468" s="1" t="s">
        <v>6260</v>
      </c>
      <c r="M4468" s="1" t="s">
        <v>6247</v>
      </c>
      <c r="N4468">
        <v>99561</v>
      </c>
      <c r="O4468" s="1" t="s">
        <v>6252</v>
      </c>
      <c r="P4468" s="2">
        <v>42581</v>
      </c>
      <c r="Q4468" s="2">
        <v>45335</v>
      </c>
      <c r="R4468" s="1" t="s">
        <v>6885</v>
      </c>
      <c r="S4468" s="1" t="s">
        <v>6886</v>
      </c>
      <c r="T4468" s="1" t="s">
        <v>14</v>
      </c>
      <c r="U4468">
        <v>5826</v>
      </c>
      <c r="V4468" s="1" t="s">
        <v>10</v>
      </c>
      <c r="W4468" s="1" t="s">
        <v>45</v>
      </c>
      <c r="X4468" s="2">
        <f t="shared" ca="1" si="69"/>
        <v>45937</v>
      </c>
      <c r="Y4468" s="1">
        <f ca="1">ROUND(YEARFRAC(Merge1[[#This Row],[Join_Date]],Merge1[[#This Row],[Today]], 3),0)</f>
        <v>9</v>
      </c>
      <c r="Z4468" s="1" t="str" cm="1">
        <f t="array" aca="1" ref="Z4468" ca="1">_xlfn.IFS(
   Merge1[[#This Row],[Customer Tenure]]&lt;=2,"New",
   Merge1[[#This Row],[Customer Tenure]]&lt;=5,"Emerging",
  Merge1[[#This Row],[Customer Tenure]]&lt;9,"Established",
   TRUE,"Loyal"
)</f>
        <v>Loyal</v>
      </c>
      <c r="AA4468" s="1" t="str" cm="1">
        <f t="array" ref="AA4468">_xlfn.IFS(Merge1[[#This Row],[Income]]&lt;=30000,"Low",Merge1[[#This Row],[Income]]&lt;=60000,"Medium",Merge1[[#This Row],[Income]]&lt;=100000,"High", Merge1[[#This Row],[Income]]&gt;100000," Premium")</f>
        <v>High</v>
      </c>
      <c r="AB4468" s="1" t="str" cm="1">
        <f t="array" ref="AB4468">_xlfn.IFS(Merge1[[#This Row],[Age]]&lt;= 28,"Gen Z", Merge1[[#This Row],[Age]]&lt;=44,"Millennials", Merge1[[#This Row],[Age]]&lt;=60,"Gen X", Merge1[[#This Row],[Age]]&gt;60,"Baby Boomers")</f>
        <v>Gen Z</v>
      </c>
      <c r="AC4468" s="1" t="str" cm="1">
        <f t="array" ref="AC4468">_xlfn.IFS(
    Merge1[[#This Row],[Balance]]&lt;=50000,"Low",
    Merge1[[#This Row],[Balance]]&lt;=200000,"Medium",
    Merge1[[#This Row],[Balance]]&gt;200000,"High"
)</f>
        <v>High</v>
      </c>
    </row>
    <row r="4469" spans="1:29" x14ac:dyDescent="0.25">
      <c r="A4469" s="1" t="s">
        <v>2730</v>
      </c>
      <c r="B4469" s="1" t="s">
        <v>5981</v>
      </c>
      <c r="C4469" s="1" t="s">
        <v>5842</v>
      </c>
      <c r="D4469" s="2">
        <v>45154</v>
      </c>
      <c r="E4469">
        <v>380172</v>
      </c>
      <c r="F4469">
        <v>382</v>
      </c>
      <c r="G4469">
        <v>0</v>
      </c>
      <c r="H4469" s="1" t="s">
        <v>5850</v>
      </c>
      <c r="I4469" s="1" t="s">
        <v>6415</v>
      </c>
      <c r="J4469" s="1" t="s">
        <v>6245</v>
      </c>
      <c r="K4469">
        <v>43</v>
      </c>
      <c r="L4469" s="1" t="s">
        <v>6241</v>
      </c>
      <c r="M4469" s="1" t="s">
        <v>6257</v>
      </c>
      <c r="N4469">
        <v>112124</v>
      </c>
      <c r="O4469" s="1" t="s">
        <v>6248</v>
      </c>
      <c r="P4469" s="2">
        <v>43955</v>
      </c>
      <c r="Q4469" s="2">
        <v>45240</v>
      </c>
      <c r="R4469" s="1" t="s">
        <v>6887</v>
      </c>
      <c r="S4469" s="1" t="s">
        <v>6888</v>
      </c>
      <c r="T4469" s="1" t="s">
        <v>9</v>
      </c>
      <c r="U4469">
        <v>4614</v>
      </c>
      <c r="V4469" s="1" t="s">
        <v>10</v>
      </c>
      <c r="W4469" s="1" t="s">
        <v>40</v>
      </c>
      <c r="X4469" s="2">
        <f t="shared" ca="1" si="69"/>
        <v>45937</v>
      </c>
      <c r="Y4469" s="1">
        <f ca="1">ROUND(YEARFRAC(Merge1[[#This Row],[Join_Date]],Merge1[[#This Row],[Today]], 3),0)</f>
        <v>5</v>
      </c>
      <c r="Z4469" s="1" t="str" cm="1">
        <f t="array" aca="1" ref="Z4469" ca="1">_xlfn.IFS(
   Merge1[[#This Row],[Customer Tenure]]&lt;=2,"New",
   Merge1[[#This Row],[Customer Tenure]]&lt;=5,"Emerging",
  Merge1[[#This Row],[Customer Tenure]]&lt;9,"Established",
   TRUE,"Loyal"
)</f>
        <v>Emerging</v>
      </c>
      <c r="AA4469" s="1" t="str" cm="1">
        <f t="array" ref="AA4469">_xlfn.IFS(Merge1[[#This Row],[Income]]&lt;=30000,"Low",Merge1[[#This Row],[Income]]&lt;=60000,"Medium",Merge1[[#This Row],[Income]]&lt;=100000,"High", Merge1[[#This Row],[Income]]&gt;100000," Premium")</f>
        <v xml:space="preserve"> Premium</v>
      </c>
      <c r="AB4469" s="1" t="str" cm="1">
        <f t="array" ref="AB4469">_xlfn.IFS(Merge1[[#This Row],[Age]]&lt;= 28,"Gen Z", Merge1[[#This Row],[Age]]&lt;=44,"Millennials", Merge1[[#This Row],[Age]]&lt;=60,"Gen X", Merge1[[#This Row],[Age]]&gt;60,"Baby Boomers")</f>
        <v>Millennials</v>
      </c>
      <c r="AC4469" s="1" t="str" cm="1">
        <f t="array" ref="AC4469">_xlfn.IFS(
    Merge1[[#This Row],[Balance]]&lt;=50000,"Low",
    Merge1[[#This Row],[Balance]]&lt;=200000,"Medium",
    Merge1[[#This Row],[Balance]]&gt;200000,"High"
)</f>
        <v>High</v>
      </c>
    </row>
    <row r="4470" spans="1:29" x14ac:dyDescent="0.25">
      <c r="A4470" s="1" t="s">
        <v>2981</v>
      </c>
      <c r="B4470" s="1" t="s">
        <v>6161</v>
      </c>
      <c r="C4470" s="1" t="s">
        <v>5835</v>
      </c>
      <c r="D4470" s="2">
        <v>44569</v>
      </c>
      <c r="E4470">
        <v>231387</v>
      </c>
      <c r="F4470">
        <v>559</v>
      </c>
      <c r="G4470">
        <v>0</v>
      </c>
      <c r="H4470" s="1" t="s">
        <v>5833</v>
      </c>
      <c r="I4470" s="1" t="s">
        <v>6518</v>
      </c>
      <c r="J4470" s="1" t="s">
        <v>6240</v>
      </c>
      <c r="K4470">
        <v>43</v>
      </c>
      <c r="L4470" s="1" t="s">
        <v>6241</v>
      </c>
      <c r="M4470" s="1" t="s">
        <v>6247</v>
      </c>
      <c r="N4470">
        <v>171054</v>
      </c>
      <c r="O4470" s="1" t="s">
        <v>6243</v>
      </c>
      <c r="P4470" s="2">
        <v>43877</v>
      </c>
      <c r="Q4470" s="2">
        <v>45782</v>
      </c>
      <c r="R4470" s="1" t="s">
        <v>6906</v>
      </c>
      <c r="S4470" s="1" t="s">
        <v>6907</v>
      </c>
      <c r="T4470" s="1" t="s">
        <v>28</v>
      </c>
      <c r="U4470">
        <v>3434</v>
      </c>
      <c r="V4470" s="1" t="s">
        <v>15</v>
      </c>
      <c r="W4470" s="1" t="s">
        <v>20</v>
      </c>
      <c r="X4470" s="2">
        <f t="shared" ca="1" si="69"/>
        <v>45937</v>
      </c>
      <c r="Y4470" s="1">
        <f ca="1">ROUND(YEARFRAC(Merge1[[#This Row],[Join_Date]],Merge1[[#This Row],[Today]], 3),0)</f>
        <v>6</v>
      </c>
      <c r="Z4470" s="1" t="str" cm="1">
        <f t="array" aca="1" ref="Z4470" ca="1">_xlfn.IFS(
   Merge1[[#This Row],[Customer Tenure]]&lt;=2,"New",
   Merge1[[#This Row],[Customer Tenure]]&lt;=5,"Emerging",
  Merge1[[#This Row],[Customer Tenure]]&lt;9,"Established",
   TRUE,"Loyal"
)</f>
        <v>Established</v>
      </c>
      <c r="AA4470" s="1" t="str" cm="1">
        <f t="array" ref="AA4470">_xlfn.IFS(Merge1[[#This Row],[Income]]&lt;=30000,"Low",Merge1[[#This Row],[Income]]&lt;=60000,"Medium",Merge1[[#This Row],[Income]]&lt;=100000,"High", Merge1[[#This Row],[Income]]&gt;100000," Premium")</f>
        <v xml:space="preserve"> Premium</v>
      </c>
      <c r="AB4470" s="1" t="str" cm="1">
        <f t="array" ref="AB4470">_xlfn.IFS(Merge1[[#This Row],[Age]]&lt;= 28,"Gen Z", Merge1[[#This Row],[Age]]&lt;=44,"Millennials", Merge1[[#This Row],[Age]]&lt;=60,"Gen X", Merge1[[#This Row],[Age]]&gt;60,"Baby Boomers")</f>
        <v>Millennials</v>
      </c>
      <c r="AC4470" s="1" t="str" cm="1">
        <f t="array" ref="AC4470">_xlfn.IFS(
    Merge1[[#This Row],[Balance]]&lt;=50000,"Low",
    Merge1[[#This Row],[Balance]]&lt;=200000,"Medium",
    Merge1[[#This Row],[Balance]]&gt;200000,"High"
)</f>
        <v>High</v>
      </c>
    </row>
    <row r="4471" spans="1:29" x14ac:dyDescent="0.25">
      <c r="A4471" s="1" t="s">
        <v>629</v>
      </c>
      <c r="B4471" s="1" t="s">
        <v>6181</v>
      </c>
      <c r="C4471" s="1" t="s">
        <v>5846</v>
      </c>
      <c r="D4471" s="2">
        <v>42304</v>
      </c>
      <c r="E4471">
        <v>337746</v>
      </c>
      <c r="F4471">
        <v>700</v>
      </c>
      <c r="G4471">
        <v>0</v>
      </c>
      <c r="H4471" s="1" t="s">
        <v>5850</v>
      </c>
      <c r="I4471" s="1" t="s">
        <v>6592</v>
      </c>
      <c r="J4471" s="1" t="s">
        <v>6245</v>
      </c>
      <c r="K4471">
        <v>45</v>
      </c>
      <c r="L4471" s="1" t="s">
        <v>6260</v>
      </c>
      <c r="M4471" s="1" t="s">
        <v>6257</v>
      </c>
      <c r="N4471">
        <v>184053</v>
      </c>
      <c r="O4471" s="1" t="s">
        <v>6243</v>
      </c>
      <c r="P4471" s="2">
        <v>44122</v>
      </c>
      <c r="Q4471" s="2">
        <v>45435</v>
      </c>
      <c r="R4471" s="1" t="s">
        <v>6906</v>
      </c>
      <c r="S4471" s="1" t="s">
        <v>6918</v>
      </c>
      <c r="T4471" s="1" t="s">
        <v>9</v>
      </c>
      <c r="U4471">
        <v>4110</v>
      </c>
      <c r="V4471" s="1" t="s">
        <v>24</v>
      </c>
      <c r="W4471" s="1" t="s">
        <v>25</v>
      </c>
      <c r="X4471" s="2">
        <f t="shared" ca="1" si="69"/>
        <v>45937</v>
      </c>
      <c r="Y4471" s="1">
        <f ca="1">ROUND(YEARFRAC(Merge1[[#This Row],[Join_Date]],Merge1[[#This Row],[Today]], 3),0)</f>
        <v>5</v>
      </c>
      <c r="Z4471" s="1" t="str" cm="1">
        <f t="array" aca="1" ref="Z4471" ca="1">_xlfn.IFS(
   Merge1[[#This Row],[Customer Tenure]]&lt;=2,"New",
   Merge1[[#This Row],[Customer Tenure]]&lt;=5,"Emerging",
  Merge1[[#This Row],[Customer Tenure]]&lt;9,"Established",
   TRUE,"Loyal"
)</f>
        <v>Emerging</v>
      </c>
      <c r="AA4471" s="1" t="str" cm="1">
        <f t="array" ref="AA4471">_xlfn.IFS(Merge1[[#This Row],[Income]]&lt;=30000,"Low",Merge1[[#This Row],[Income]]&lt;=60000,"Medium",Merge1[[#This Row],[Income]]&lt;=100000,"High", Merge1[[#This Row],[Income]]&gt;100000," Premium")</f>
        <v xml:space="preserve"> Premium</v>
      </c>
      <c r="AB4471" s="1" t="str" cm="1">
        <f t="array" ref="AB4471">_xlfn.IFS(Merge1[[#This Row],[Age]]&lt;= 28,"Gen Z", Merge1[[#This Row],[Age]]&lt;=44,"Millennials", Merge1[[#This Row],[Age]]&lt;=60,"Gen X", Merge1[[#This Row],[Age]]&gt;60,"Baby Boomers")</f>
        <v>Gen X</v>
      </c>
      <c r="AC4471" s="1" t="str" cm="1">
        <f t="array" ref="AC4471">_xlfn.IFS(
    Merge1[[#This Row],[Balance]]&lt;=50000,"Low",
    Merge1[[#This Row],[Balance]]&lt;=200000,"Medium",
    Merge1[[#This Row],[Balance]]&gt;200000,"High"
)</f>
        <v>High</v>
      </c>
    </row>
    <row r="4472" spans="1:29" x14ac:dyDescent="0.25">
      <c r="A4472" s="1" t="s">
        <v>827</v>
      </c>
      <c r="B4472" s="1" t="s">
        <v>5864</v>
      </c>
      <c r="C4472" s="1" t="s">
        <v>5832</v>
      </c>
      <c r="D4472" s="2">
        <v>45888</v>
      </c>
      <c r="E4472">
        <v>229204</v>
      </c>
      <c r="F4472">
        <v>720</v>
      </c>
      <c r="G4472">
        <v>0</v>
      </c>
      <c r="H4472" s="1" t="s">
        <v>5833</v>
      </c>
      <c r="I4472" s="1" t="s">
        <v>6564</v>
      </c>
      <c r="J4472" s="1" t="s">
        <v>6245</v>
      </c>
      <c r="K4472">
        <v>29</v>
      </c>
      <c r="L4472" s="1" t="s">
        <v>6241</v>
      </c>
      <c r="M4472" s="1" t="s">
        <v>6251</v>
      </c>
      <c r="N4472">
        <v>124101</v>
      </c>
      <c r="O4472" s="1" t="s">
        <v>6248</v>
      </c>
      <c r="P4472" s="2">
        <v>45422</v>
      </c>
      <c r="Q4472" s="2">
        <v>45479</v>
      </c>
      <c r="R4472" s="1" t="s">
        <v>6891</v>
      </c>
      <c r="S4472" s="1" t="s">
        <v>6895</v>
      </c>
      <c r="T4472" s="1" t="s">
        <v>23</v>
      </c>
      <c r="U4472">
        <v>8561</v>
      </c>
      <c r="V4472" s="1" t="s">
        <v>10</v>
      </c>
      <c r="W4472" s="1" t="s">
        <v>16</v>
      </c>
      <c r="X4472" s="2">
        <f t="shared" ca="1" si="69"/>
        <v>45937</v>
      </c>
      <c r="Y4472" s="1">
        <f ca="1">ROUND(YEARFRAC(Merge1[[#This Row],[Join_Date]],Merge1[[#This Row],[Today]], 3),0)</f>
        <v>1</v>
      </c>
      <c r="Z4472" s="1" t="str" cm="1">
        <f t="array" aca="1" ref="Z4472" ca="1">_xlfn.IFS(
   Merge1[[#This Row],[Customer Tenure]]&lt;=2,"New",
   Merge1[[#This Row],[Customer Tenure]]&lt;=5,"Emerging",
  Merge1[[#This Row],[Customer Tenure]]&lt;9,"Established",
   TRUE,"Loyal"
)</f>
        <v>New</v>
      </c>
      <c r="AA4472" s="1" t="str" cm="1">
        <f t="array" ref="AA4472">_xlfn.IFS(Merge1[[#This Row],[Income]]&lt;=30000,"Low",Merge1[[#This Row],[Income]]&lt;=60000,"Medium",Merge1[[#This Row],[Income]]&lt;=100000,"High", Merge1[[#This Row],[Income]]&gt;100000," Premium")</f>
        <v xml:space="preserve"> Premium</v>
      </c>
      <c r="AB4472" s="1" t="str" cm="1">
        <f t="array" ref="AB4472">_xlfn.IFS(Merge1[[#This Row],[Age]]&lt;= 28,"Gen Z", Merge1[[#This Row],[Age]]&lt;=44,"Millennials", Merge1[[#This Row],[Age]]&lt;=60,"Gen X", Merge1[[#This Row],[Age]]&gt;60,"Baby Boomers")</f>
        <v>Millennials</v>
      </c>
      <c r="AC4472" s="1" t="str" cm="1">
        <f t="array" ref="AC4472">_xlfn.IFS(
    Merge1[[#This Row],[Balance]]&lt;=50000,"Low",
    Merge1[[#This Row],[Balance]]&lt;=200000,"Medium",
    Merge1[[#This Row],[Balance]]&gt;200000,"High"
)</f>
        <v>High</v>
      </c>
    </row>
    <row r="4473" spans="1:29" x14ac:dyDescent="0.25">
      <c r="A4473" s="1" t="s">
        <v>790</v>
      </c>
      <c r="B4473" s="1" t="s">
        <v>5966</v>
      </c>
      <c r="C4473" s="1" t="s">
        <v>5835</v>
      </c>
      <c r="D4473" s="2">
        <v>42794</v>
      </c>
      <c r="E4473">
        <v>153837</v>
      </c>
      <c r="F4473">
        <v>407</v>
      </c>
      <c r="G4473">
        <v>0</v>
      </c>
      <c r="H4473" s="1" t="s">
        <v>5833</v>
      </c>
      <c r="I4473" s="1" t="s">
        <v>6410</v>
      </c>
      <c r="J4473" s="1" t="s">
        <v>6245</v>
      </c>
      <c r="K4473">
        <v>46</v>
      </c>
      <c r="L4473" s="1" t="s">
        <v>6260</v>
      </c>
      <c r="M4473" s="1" t="s">
        <v>6242</v>
      </c>
      <c r="N4473">
        <v>112241</v>
      </c>
      <c r="O4473" s="1" t="s">
        <v>6248</v>
      </c>
      <c r="P4473" s="2">
        <v>42374</v>
      </c>
      <c r="Q4473" s="2">
        <v>45886</v>
      </c>
      <c r="R4473" s="1" t="s">
        <v>6889</v>
      </c>
      <c r="S4473" s="1" t="s">
        <v>6915</v>
      </c>
      <c r="T4473" s="1" t="s">
        <v>28</v>
      </c>
      <c r="U4473">
        <v>3487</v>
      </c>
      <c r="V4473" s="1" t="s">
        <v>19</v>
      </c>
      <c r="W4473" s="1" t="s">
        <v>11</v>
      </c>
      <c r="X4473" s="2">
        <f t="shared" ca="1" si="69"/>
        <v>45937</v>
      </c>
      <c r="Y4473" s="1">
        <f ca="1">ROUND(YEARFRAC(Merge1[[#This Row],[Join_Date]],Merge1[[#This Row],[Today]], 3),0)</f>
        <v>10</v>
      </c>
      <c r="Z4473" s="1" t="str" cm="1">
        <f t="array" aca="1" ref="Z4473" ca="1">_xlfn.IFS(
   Merge1[[#This Row],[Customer Tenure]]&lt;=2,"New",
   Merge1[[#This Row],[Customer Tenure]]&lt;=5,"Emerging",
  Merge1[[#This Row],[Customer Tenure]]&lt;9,"Established",
   TRUE,"Loyal"
)</f>
        <v>Loyal</v>
      </c>
      <c r="AA4473" s="1" t="str" cm="1">
        <f t="array" ref="AA4473">_xlfn.IFS(Merge1[[#This Row],[Income]]&lt;=30000,"Low",Merge1[[#This Row],[Income]]&lt;=60000,"Medium",Merge1[[#This Row],[Income]]&lt;=100000,"High", Merge1[[#This Row],[Income]]&gt;100000," Premium")</f>
        <v xml:space="preserve"> Premium</v>
      </c>
      <c r="AB4473" s="1" t="str" cm="1">
        <f t="array" ref="AB4473">_xlfn.IFS(Merge1[[#This Row],[Age]]&lt;= 28,"Gen Z", Merge1[[#This Row],[Age]]&lt;=44,"Millennials", Merge1[[#This Row],[Age]]&lt;=60,"Gen X", Merge1[[#This Row],[Age]]&gt;60,"Baby Boomers")</f>
        <v>Gen X</v>
      </c>
      <c r="AC4473" s="1" t="str" cm="1">
        <f t="array" ref="AC4473">_xlfn.IFS(
    Merge1[[#This Row],[Balance]]&lt;=50000,"Low",
    Merge1[[#This Row],[Balance]]&lt;=200000,"Medium",
    Merge1[[#This Row],[Balance]]&gt;200000,"High"
)</f>
        <v>Medium</v>
      </c>
    </row>
    <row r="4474" spans="1:29" x14ac:dyDescent="0.25">
      <c r="A4474" s="1" t="s">
        <v>545</v>
      </c>
      <c r="B4474" s="1" t="s">
        <v>5934</v>
      </c>
      <c r="C4474" s="1" t="s">
        <v>5832</v>
      </c>
      <c r="D4474" s="2">
        <v>45059</v>
      </c>
      <c r="E4474">
        <v>489887</v>
      </c>
      <c r="F4474">
        <v>418</v>
      </c>
      <c r="G4474">
        <v>0</v>
      </c>
      <c r="H4474" s="1" t="s">
        <v>5833</v>
      </c>
      <c r="I4474" s="1" t="s">
        <v>6359</v>
      </c>
      <c r="J4474" s="1" t="s">
        <v>6245</v>
      </c>
      <c r="K4474">
        <v>49</v>
      </c>
      <c r="L4474" s="1" t="s">
        <v>6260</v>
      </c>
      <c r="M4474" s="1" t="s">
        <v>6254</v>
      </c>
      <c r="N4474">
        <v>154092</v>
      </c>
      <c r="O4474" s="1" t="s">
        <v>6252</v>
      </c>
      <c r="P4474" s="2">
        <v>44288</v>
      </c>
      <c r="Q4474" s="2">
        <v>45460</v>
      </c>
      <c r="R4474" s="1" t="s">
        <v>6883</v>
      </c>
      <c r="S4474" s="1" t="s">
        <v>6884</v>
      </c>
      <c r="T4474" s="1" t="s">
        <v>28</v>
      </c>
      <c r="U4474">
        <v>7192</v>
      </c>
      <c r="V4474" s="1" t="s">
        <v>15</v>
      </c>
      <c r="W4474" s="1" t="s">
        <v>106</v>
      </c>
      <c r="X4474" s="2">
        <f t="shared" ca="1" si="69"/>
        <v>45937</v>
      </c>
      <c r="Y4474" s="1">
        <f ca="1">ROUND(YEARFRAC(Merge1[[#This Row],[Join_Date]],Merge1[[#This Row],[Today]], 3),0)</f>
        <v>5</v>
      </c>
      <c r="Z4474" s="1" t="str" cm="1">
        <f t="array" aca="1" ref="Z4474" ca="1">_xlfn.IFS(
   Merge1[[#This Row],[Customer Tenure]]&lt;=2,"New",
   Merge1[[#This Row],[Customer Tenure]]&lt;=5,"Emerging",
  Merge1[[#This Row],[Customer Tenure]]&lt;9,"Established",
   TRUE,"Loyal"
)</f>
        <v>Emerging</v>
      </c>
      <c r="AA4474" s="1" t="str" cm="1">
        <f t="array" ref="AA4474">_xlfn.IFS(Merge1[[#This Row],[Income]]&lt;=30000,"Low",Merge1[[#This Row],[Income]]&lt;=60000,"Medium",Merge1[[#This Row],[Income]]&lt;=100000,"High", Merge1[[#This Row],[Income]]&gt;100000," Premium")</f>
        <v xml:space="preserve"> Premium</v>
      </c>
      <c r="AB4474" s="1" t="str" cm="1">
        <f t="array" ref="AB4474">_xlfn.IFS(Merge1[[#This Row],[Age]]&lt;= 28,"Gen Z", Merge1[[#This Row],[Age]]&lt;=44,"Millennials", Merge1[[#This Row],[Age]]&lt;=60,"Gen X", Merge1[[#This Row],[Age]]&gt;60,"Baby Boomers")</f>
        <v>Gen X</v>
      </c>
      <c r="AC4474" s="1" t="str" cm="1">
        <f t="array" ref="AC4474">_xlfn.IFS(
    Merge1[[#This Row],[Balance]]&lt;=50000,"Low",
    Merge1[[#This Row],[Balance]]&lt;=200000,"Medium",
    Merge1[[#This Row],[Balance]]&gt;200000,"High"
)</f>
        <v>High</v>
      </c>
    </row>
    <row r="4475" spans="1:29" x14ac:dyDescent="0.25">
      <c r="A4475" s="1" t="s">
        <v>1008</v>
      </c>
      <c r="B4475" s="1" t="s">
        <v>5892</v>
      </c>
      <c r="C4475" s="1" t="s">
        <v>5832</v>
      </c>
      <c r="D4475" s="2">
        <v>44768</v>
      </c>
      <c r="E4475">
        <v>147026</v>
      </c>
      <c r="F4475">
        <v>786</v>
      </c>
      <c r="G4475">
        <v>0</v>
      </c>
      <c r="H4475" s="1" t="s">
        <v>5833</v>
      </c>
      <c r="I4475" s="1" t="s">
        <v>6574</v>
      </c>
      <c r="J4475" s="1" t="s">
        <v>6245</v>
      </c>
      <c r="K4475">
        <v>47</v>
      </c>
      <c r="L4475" s="1" t="s">
        <v>6260</v>
      </c>
      <c r="M4475" s="1" t="s">
        <v>6257</v>
      </c>
      <c r="N4475">
        <v>180831</v>
      </c>
      <c r="O4475" s="1" t="s">
        <v>6243</v>
      </c>
      <c r="P4475" s="2">
        <v>44115</v>
      </c>
      <c r="Q4475" s="2">
        <v>45778</v>
      </c>
      <c r="R4475" s="1" t="s">
        <v>6906</v>
      </c>
      <c r="S4475" s="1" t="s">
        <v>6907</v>
      </c>
      <c r="T4475" s="1" t="s">
        <v>28</v>
      </c>
      <c r="U4475">
        <v>7450</v>
      </c>
      <c r="V4475" s="1" t="s">
        <v>10</v>
      </c>
      <c r="W4475" s="1" t="s">
        <v>106</v>
      </c>
      <c r="X4475" s="2">
        <f t="shared" ca="1" si="69"/>
        <v>45937</v>
      </c>
      <c r="Y4475" s="1">
        <f ca="1">ROUND(YEARFRAC(Merge1[[#This Row],[Join_Date]],Merge1[[#This Row],[Today]], 3),0)</f>
        <v>5</v>
      </c>
      <c r="Z4475" s="1" t="str" cm="1">
        <f t="array" aca="1" ref="Z4475" ca="1">_xlfn.IFS(
   Merge1[[#This Row],[Customer Tenure]]&lt;=2,"New",
   Merge1[[#This Row],[Customer Tenure]]&lt;=5,"Emerging",
  Merge1[[#This Row],[Customer Tenure]]&lt;9,"Established",
   TRUE,"Loyal"
)</f>
        <v>Emerging</v>
      </c>
      <c r="AA4475" s="1" t="str" cm="1">
        <f t="array" ref="AA4475">_xlfn.IFS(Merge1[[#This Row],[Income]]&lt;=30000,"Low",Merge1[[#This Row],[Income]]&lt;=60000,"Medium",Merge1[[#This Row],[Income]]&lt;=100000,"High", Merge1[[#This Row],[Income]]&gt;100000," Premium")</f>
        <v xml:space="preserve"> Premium</v>
      </c>
      <c r="AB4475" s="1" t="str" cm="1">
        <f t="array" ref="AB4475">_xlfn.IFS(Merge1[[#This Row],[Age]]&lt;= 28,"Gen Z", Merge1[[#This Row],[Age]]&lt;=44,"Millennials", Merge1[[#This Row],[Age]]&lt;=60,"Gen X", Merge1[[#This Row],[Age]]&gt;60,"Baby Boomers")</f>
        <v>Gen X</v>
      </c>
      <c r="AC4475" s="1" t="str" cm="1">
        <f t="array" ref="AC4475">_xlfn.IFS(
    Merge1[[#This Row],[Balance]]&lt;=50000,"Low",
    Merge1[[#This Row],[Balance]]&lt;=200000,"Medium",
    Merge1[[#This Row],[Balance]]&gt;200000,"High"
)</f>
        <v>Medium</v>
      </c>
    </row>
    <row r="4476" spans="1:29" x14ac:dyDescent="0.25">
      <c r="A4476" s="1" t="s">
        <v>1369</v>
      </c>
      <c r="B4476" s="1" t="s">
        <v>6092</v>
      </c>
      <c r="C4476" s="1" t="s">
        <v>5835</v>
      </c>
      <c r="D4476" s="2">
        <v>45714</v>
      </c>
      <c r="E4476">
        <v>177597</v>
      </c>
      <c r="F4476">
        <v>754</v>
      </c>
      <c r="G4476">
        <v>0</v>
      </c>
      <c r="H4476" s="1" t="s">
        <v>5833</v>
      </c>
      <c r="I4476" s="1" t="s">
        <v>6761</v>
      </c>
      <c r="J4476" s="1" t="s">
        <v>6245</v>
      </c>
      <c r="K4476">
        <v>55</v>
      </c>
      <c r="L4476" s="1" t="s">
        <v>6241</v>
      </c>
      <c r="M4476" s="1" t="s">
        <v>6242</v>
      </c>
      <c r="N4476">
        <v>46916</v>
      </c>
      <c r="O4476" s="1" t="s">
        <v>6248</v>
      </c>
      <c r="P4476" s="2">
        <v>45608</v>
      </c>
      <c r="Q4476" s="2">
        <v>45690</v>
      </c>
      <c r="R4476" s="1" t="s">
        <v>6885</v>
      </c>
      <c r="S4476" s="1" t="s">
        <v>6896</v>
      </c>
      <c r="T4476" s="1" t="s">
        <v>23</v>
      </c>
      <c r="U4476">
        <v>4668</v>
      </c>
      <c r="V4476" s="1" t="s">
        <v>10</v>
      </c>
      <c r="W4476" s="1" t="s">
        <v>45</v>
      </c>
      <c r="X4476" s="2">
        <f t="shared" ca="1" si="69"/>
        <v>45937</v>
      </c>
      <c r="Y4476" s="1">
        <f ca="1">ROUND(YEARFRAC(Merge1[[#This Row],[Join_Date]],Merge1[[#This Row],[Today]], 3),0)</f>
        <v>1</v>
      </c>
      <c r="Z4476" s="1" t="str" cm="1">
        <f t="array" aca="1" ref="Z4476" ca="1">_xlfn.IFS(
   Merge1[[#This Row],[Customer Tenure]]&lt;=2,"New",
   Merge1[[#This Row],[Customer Tenure]]&lt;=5,"Emerging",
  Merge1[[#This Row],[Customer Tenure]]&lt;9,"Established",
   TRUE,"Loyal"
)</f>
        <v>New</v>
      </c>
      <c r="AA4476" s="1" t="str" cm="1">
        <f t="array" ref="AA4476">_xlfn.IFS(Merge1[[#This Row],[Income]]&lt;=30000,"Low",Merge1[[#This Row],[Income]]&lt;=60000,"Medium",Merge1[[#This Row],[Income]]&lt;=100000,"High", Merge1[[#This Row],[Income]]&gt;100000," Premium")</f>
        <v>Medium</v>
      </c>
      <c r="AB4476" s="1" t="str" cm="1">
        <f t="array" ref="AB4476">_xlfn.IFS(Merge1[[#This Row],[Age]]&lt;= 28,"Gen Z", Merge1[[#This Row],[Age]]&lt;=44,"Millennials", Merge1[[#This Row],[Age]]&lt;=60,"Gen X", Merge1[[#This Row],[Age]]&gt;60,"Baby Boomers")</f>
        <v>Gen X</v>
      </c>
      <c r="AC4476" s="1" t="str" cm="1">
        <f t="array" ref="AC4476">_xlfn.IFS(
    Merge1[[#This Row],[Balance]]&lt;=50000,"Low",
    Merge1[[#This Row],[Balance]]&lt;=200000,"Medium",
    Merge1[[#This Row],[Balance]]&gt;200000,"High"
)</f>
        <v>Medium</v>
      </c>
    </row>
    <row r="4477" spans="1:29" x14ac:dyDescent="0.25">
      <c r="A4477" s="1" t="s">
        <v>2613</v>
      </c>
      <c r="B4477" s="1" t="s">
        <v>5903</v>
      </c>
      <c r="C4477" s="1" t="s">
        <v>5832</v>
      </c>
      <c r="D4477" s="2">
        <v>43741</v>
      </c>
      <c r="E4477">
        <v>419705</v>
      </c>
      <c r="F4477">
        <v>614</v>
      </c>
      <c r="G4477">
        <v>0</v>
      </c>
      <c r="H4477" s="1" t="s">
        <v>5833</v>
      </c>
      <c r="I4477" s="1" t="s">
        <v>6302</v>
      </c>
      <c r="J4477" s="1" t="s">
        <v>6245</v>
      </c>
      <c r="K4477">
        <v>72</v>
      </c>
      <c r="L4477" s="1" t="s">
        <v>6246</v>
      </c>
      <c r="M4477" s="1" t="s">
        <v>6254</v>
      </c>
      <c r="N4477">
        <v>96898</v>
      </c>
      <c r="O4477" s="1" t="s">
        <v>6248</v>
      </c>
      <c r="P4477" s="2">
        <v>42533</v>
      </c>
      <c r="Q4477" s="2">
        <v>45777</v>
      </c>
      <c r="R4477" s="1" t="s">
        <v>6893</v>
      </c>
      <c r="S4477" s="1" t="s">
        <v>6894</v>
      </c>
      <c r="T4477" s="1" t="s">
        <v>28</v>
      </c>
      <c r="U4477">
        <v>2822</v>
      </c>
      <c r="V4477" s="1" t="s">
        <v>10</v>
      </c>
      <c r="W4477" s="1" t="s">
        <v>50</v>
      </c>
      <c r="X4477" s="2">
        <f t="shared" ca="1" si="69"/>
        <v>45937</v>
      </c>
      <c r="Y4477" s="1">
        <f ca="1">ROUND(YEARFRAC(Merge1[[#This Row],[Join_Date]],Merge1[[#This Row],[Today]], 3),0)</f>
        <v>9</v>
      </c>
      <c r="Z4477" s="1" t="str" cm="1">
        <f t="array" aca="1" ref="Z4477" ca="1">_xlfn.IFS(
   Merge1[[#This Row],[Customer Tenure]]&lt;=2,"New",
   Merge1[[#This Row],[Customer Tenure]]&lt;=5,"Emerging",
  Merge1[[#This Row],[Customer Tenure]]&lt;9,"Established",
   TRUE,"Loyal"
)</f>
        <v>Loyal</v>
      </c>
      <c r="AA4477" s="1" t="str" cm="1">
        <f t="array" ref="AA4477">_xlfn.IFS(Merge1[[#This Row],[Income]]&lt;=30000,"Low",Merge1[[#This Row],[Income]]&lt;=60000,"Medium",Merge1[[#This Row],[Income]]&lt;=100000,"High", Merge1[[#This Row],[Income]]&gt;100000," Premium")</f>
        <v>High</v>
      </c>
      <c r="AB4477" s="1" t="str" cm="1">
        <f t="array" ref="AB4477">_xlfn.IFS(Merge1[[#This Row],[Age]]&lt;= 28,"Gen Z", Merge1[[#This Row],[Age]]&lt;=44,"Millennials", Merge1[[#This Row],[Age]]&lt;=60,"Gen X", Merge1[[#This Row],[Age]]&gt;60,"Baby Boomers")</f>
        <v>Baby Boomers</v>
      </c>
      <c r="AC4477" s="1" t="str" cm="1">
        <f t="array" ref="AC4477">_xlfn.IFS(
    Merge1[[#This Row],[Balance]]&lt;=50000,"Low",
    Merge1[[#This Row],[Balance]]&lt;=200000,"Medium",
    Merge1[[#This Row],[Balance]]&gt;200000,"High"
)</f>
        <v>High</v>
      </c>
    </row>
    <row r="4478" spans="1:29" x14ac:dyDescent="0.25">
      <c r="A4478" s="1" t="s">
        <v>99</v>
      </c>
      <c r="B4478" s="1" t="s">
        <v>5836</v>
      </c>
      <c r="C4478" s="1" t="s">
        <v>5835</v>
      </c>
      <c r="D4478" s="2">
        <v>43852</v>
      </c>
      <c r="E4478">
        <v>397674</v>
      </c>
      <c r="F4478">
        <v>570</v>
      </c>
      <c r="G4478">
        <v>0</v>
      </c>
      <c r="H4478" s="1" t="s">
        <v>5833</v>
      </c>
      <c r="I4478" s="1" t="s">
        <v>6705</v>
      </c>
      <c r="J4478" s="1" t="s">
        <v>6240</v>
      </c>
      <c r="K4478">
        <v>45</v>
      </c>
      <c r="L4478" s="1" t="s">
        <v>6246</v>
      </c>
      <c r="M4478" s="1" t="s">
        <v>6247</v>
      </c>
      <c r="N4478">
        <v>36309</v>
      </c>
      <c r="O4478" s="1" t="s">
        <v>6243</v>
      </c>
      <c r="P4478" s="2">
        <v>43773</v>
      </c>
      <c r="Q4478" s="2">
        <v>45353</v>
      </c>
      <c r="R4478" s="1" t="s">
        <v>6899</v>
      </c>
      <c r="S4478" s="1" t="s">
        <v>6900</v>
      </c>
      <c r="T4478" s="1" t="s">
        <v>9</v>
      </c>
      <c r="U4478">
        <v>54</v>
      </c>
      <c r="V4478" s="1" t="s">
        <v>15</v>
      </c>
      <c r="W4478" s="1" t="s">
        <v>40</v>
      </c>
      <c r="X4478" s="2">
        <f t="shared" ca="1" si="69"/>
        <v>45937</v>
      </c>
      <c r="Y4478" s="1">
        <f ca="1">ROUND(YEARFRAC(Merge1[[#This Row],[Join_Date]],Merge1[[#This Row],[Today]], 3),0)</f>
        <v>6</v>
      </c>
      <c r="Z4478" s="1" t="str" cm="1">
        <f t="array" aca="1" ref="Z4478" ca="1">_xlfn.IFS(
   Merge1[[#This Row],[Customer Tenure]]&lt;=2,"New",
   Merge1[[#This Row],[Customer Tenure]]&lt;=5,"Emerging",
  Merge1[[#This Row],[Customer Tenure]]&lt;9,"Established",
   TRUE,"Loyal"
)</f>
        <v>Established</v>
      </c>
      <c r="AA4478" s="1" t="str" cm="1">
        <f t="array" ref="AA4478">_xlfn.IFS(Merge1[[#This Row],[Income]]&lt;=30000,"Low",Merge1[[#This Row],[Income]]&lt;=60000,"Medium",Merge1[[#This Row],[Income]]&lt;=100000,"High", Merge1[[#This Row],[Income]]&gt;100000," Premium")</f>
        <v>Medium</v>
      </c>
      <c r="AB4478" s="1" t="str" cm="1">
        <f t="array" ref="AB4478">_xlfn.IFS(Merge1[[#This Row],[Age]]&lt;= 28,"Gen Z", Merge1[[#This Row],[Age]]&lt;=44,"Millennials", Merge1[[#This Row],[Age]]&lt;=60,"Gen X", Merge1[[#This Row],[Age]]&gt;60,"Baby Boomers")</f>
        <v>Gen X</v>
      </c>
      <c r="AC4478" s="1" t="str" cm="1">
        <f t="array" ref="AC4478">_xlfn.IFS(
    Merge1[[#This Row],[Balance]]&lt;=50000,"Low",
    Merge1[[#This Row],[Balance]]&lt;=200000,"Medium",
    Merge1[[#This Row],[Balance]]&gt;200000,"High"
)</f>
        <v>High</v>
      </c>
    </row>
    <row r="4479" spans="1:29" x14ac:dyDescent="0.25">
      <c r="A4479" s="1" t="s">
        <v>496</v>
      </c>
      <c r="B4479" s="1" t="s">
        <v>6017</v>
      </c>
      <c r="C4479" s="1" t="s">
        <v>5835</v>
      </c>
      <c r="D4479" s="2">
        <v>43462</v>
      </c>
      <c r="E4479">
        <v>482981</v>
      </c>
      <c r="F4479">
        <v>449</v>
      </c>
      <c r="G4479">
        <v>345281</v>
      </c>
      <c r="H4479" s="1" t="s">
        <v>5833</v>
      </c>
      <c r="I4479" s="1" t="s">
        <v>6408</v>
      </c>
      <c r="J4479" s="1" t="s">
        <v>6240</v>
      </c>
      <c r="K4479">
        <v>22</v>
      </c>
      <c r="L4479" s="1" t="s">
        <v>6260</v>
      </c>
      <c r="M4479" s="1" t="s">
        <v>6262</v>
      </c>
      <c r="N4479">
        <v>187581</v>
      </c>
      <c r="O4479" s="1" t="s">
        <v>6248</v>
      </c>
      <c r="P4479" s="2">
        <v>42754</v>
      </c>
      <c r="Q4479" s="2">
        <v>45562</v>
      </c>
      <c r="R4479" s="1" t="s">
        <v>6897</v>
      </c>
      <c r="S4479" s="1" t="s">
        <v>6898</v>
      </c>
      <c r="T4479" s="1" t="s">
        <v>23</v>
      </c>
      <c r="U4479">
        <v>643</v>
      </c>
      <c r="V4479" s="1" t="s">
        <v>19</v>
      </c>
      <c r="W4479" s="1" t="s">
        <v>25</v>
      </c>
      <c r="X4479" s="2">
        <f t="shared" ca="1" si="69"/>
        <v>45937</v>
      </c>
      <c r="Y4479" s="1">
        <f ca="1">ROUND(YEARFRAC(Merge1[[#This Row],[Join_Date]],Merge1[[#This Row],[Today]], 3),0)</f>
        <v>9</v>
      </c>
      <c r="Z4479" s="1" t="str" cm="1">
        <f t="array" aca="1" ref="Z4479" ca="1">_xlfn.IFS(
   Merge1[[#This Row],[Customer Tenure]]&lt;=2,"New",
   Merge1[[#This Row],[Customer Tenure]]&lt;=5,"Emerging",
  Merge1[[#This Row],[Customer Tenure]]&lt;9,"Established",
   TRUE,"Loyal"
)</f>
        <v>Loyal</v>
      </c>
      <c r="AA4479" s="1" t="str" cm="1">
        <f t="array" ref="AA4479">_xlfn.IFS(Merge1[[#This Row],[Income]]&lt;=30000,"Low",Merge1[[#This Row],[Income]]&lt;=60000,"Medium",Merge1[[#This Row],[Income]]&lt;=100000,"High", Merge1[[#This Row],[Income]]&gt;100000," Premium")</f>
        <v xml:space="preserve"> Premium</v>
      </c>
      <c r="AB4479" s="1" t="str" cm="1">
        <f t="array" ref="AB4479">_xlfn.IFS(Merge1[[#This Row],[Age]]&lt;= 28,"Gen Z", Merge1[[#This Row],[Age]]&lt;=44,"Millennials", Merge1[[#This Row],[Age]]&lt;=60,"Gen X", Merge1[[#This Row],[Age]]&gt;60,"Baby Boomers")</f>
        <v>Gen Z</v>
      </c>
      <c r="AC4479" s="1" t="str" cm="1">
        <f t="array" ref="AC4479">_xlfn.IFS(
    Merge1[[#This Row],[Balance]]&lt;=50000,"Low",
    Merge1[[#This Row],[Balance]]&lt;=200000,"Medium",
    Merge1[[#This Row],[Balance]]&gt;200000,"High"
)</f>
        <v>High</v>
      </c>
    </row>
    <row r="4480" spans="1:29" x14ac:dyDescent="0.25">
      <c r="A4480" s="1" t="s">
        <v>2393</v>
      </c>
      <c r="B4480" s="1" t="s">
        <v>5876</v>
      </c>
      <c r="C4480" s="1" t="s">
        <v>5832</v>
      </c>
      <c r="D4480" s="2">
        <v>43852</v>
      </c>
      <c r="E4480">
        <v>273493</v>
      </c>
      <c r="F4480">
        <v>477</v>
      </c>
      <c r="G4480">
        <v>0</v>
      </c>
      <c r="H4480" s="1" t="s">
        <v>5833</v>
      </c>
      <c r="I4480" s="1" t="s">
        <v>6550</v>
      </c>
      <c r="J4480" s="1" t="s">
        <v>6245</v>
      </c>
      <c r="K4480">
        <v>52</v>
      </c>
      <c r="L4480" s="1" t="s">
        <v>6260</v>
      </c>
      <c r="M4480" s="1" t="s">
        <v>6262</v>
      </c>
      <c r="N4480">
        <v>72098</v>
      </c>
      <c r="O4480" s="1" t="s">
        <v>6243</v>
      </c>
      <c r="P4480" s="2">
        <v>44544</v>
      </c>
      <c r="Q4480" s="2">
        <v>45765</v>
      </c>
      <c r="R4480" s="1" t="s">
        <v>6893</v>
      </c>
      <c r="S4480" s="1" t="s">
        <v>6894</v>
      </c>
      <c r="T4480" s="1" t="s">
        <v>28</v>
      </c>
      <c r="U4480">
        <v>9412</v>
      </c>
      <c r="V4480" s="1" t="s">
        <v>10</v>
      </c>
      <c r="W4480" s="1" t="s">
        <v>25</v>
      </c>
      <c r="X4480" s="2">
        <f t="shared" ca="1" si="69"/>
        <v>45937</v>
      </c>
      <c r="Y4480" s="1">
        <f ca="1">ROUND(YEARFRAC(Merge1[[#This Row],[Join_Date]],Merge1[[#This Row],[Today]], 3),0)</f>
        <v>4</v>
      </c>
      <c r="Z4480" s="1" t="str" cm="1">
        <f t="array" aca="1" ref="Z4480" ca="1">_xlfn.IFS(
   Merge1[[#This Row],[Customer Tenure]]&lt;=2,"New",
   Merge1[[#This Row],[Customer Tenure]]&lt;=5,"Emerging",
  Merge1[[#This Row],[Customer Tenure]]&lt;9,"Established",
   TRUE,"Loyal"
)</f>
        <v>Emerging</v>
      </c>
      <c r="AA4480" s="1" t="str" cm="1">
        <f t="array" ref="AA4480">_xlfn.IFS(Merge1[[#This Row],[Income]]&lt;=30000,"Low",Merge1[[#This Row],[Income]]&lt;=60000,"Medium",Merge1[[#This Row],[Income]]&lt;=100000,"High", Merge1[[#This Row],[Income]]&gt;100000," Premium")</f>
        <v>High</v>
      </c>
      <c r="AB4480" s="1" t="str" cm="1">
        <f t="array" ref="AB4480">_xlfn.IFS(Merge1[[#This Row],[Age]]&lt;= 28,"Gen Z", Merge1[[#This Row],[Age]]&lt;=44,"Millennials", Merge1[[#This Row],[Age]]&lt;=60,"Gen X", Merge1[[#This Row],[Age]]&gt;60,"Baby Boomers")</f>
        <v>Gen X</v>
      </c>
      <c r="AC4480" s="1" t="str" cm="1">
        <f t="array" ref="AC4480">_xlfn.IFS(
    Merge1[[#This Row],[Balance]]&lt;=50000,"Low",
    Merge1[[#This Row],[Balance]]&lt;=200000,"Medium",
    Merge1[[#This Row],[Balance]]&gt;200000,"High"
)</f>
        <v>High</v>
      </c>
    </row>
    <row r="4481" spans="1:29" x14ac:dyDescent="0.25">
      <c r="A4481" s="1" t="s">
        <v>1648</v>
      </c>
      <c r="B4481" s="1" t="s">
        <v>6134</v>
      </c>
      <c r="C4481" s="1" t="s">
        <v>5835</v>
      </c>
      <c r="D4481" s="2">
        <v>43828</v>
      </c>
      <c r="E4481">
        <v>409760</v>
      </c>
      <c r="F4481">
        <v>735</v>
      </c>
      <c r="G4481">
        <v>0</v>
      </c>
      <c r="H4481" s="1" t="s">
        <v>5833</v>
      </c>
      <c r="I4481" s="1" t="s">
        <v>6587</v>
      </c>
      <c r="J4481" s="1" t="s">
        <v>6245</v>
      </c>
      <c r="K4481">
        <v>36</v>
      </c>
      <c r="L4481" s="1" t="s">
        <v>6256</v>
      </c>
      <c r="M4481" s="1" t="s">
        <v>6247</v>
      </c>
      <c r="N4481">
        <v>84288</v>
      </c>
      <c r="O4481" s="1" t="s">
        <v>6248</v>
      </c>
      <c r="P4481" s="2">
        <v>43890</v>
      </c>
      <c r="Q4481" s="2">
        <v>45364</v>
      </c>
      <c r="R4481" s="1" t="s">
        <v>6899</v>
      </c>
      <c r="S4481" s="1" t="s">
        <v>6900</v>
      </c>
      <c r="T4481" s="1" t="s">
        <v>9</v>
      </c>
      <c r="U4481">
        <v>9951</v>
      </c>
      <c r="V4481" s="1" t="s">
        <v>10</v>
      </c>
      <c r="W4481" s="1" t="s">
        <v>45</v>
      </c>
      <c r="X4481" s="2">
        <f t="shared" ca="1" si="69"/>
        <v>45937</v>
      </c>
      <c r="Y4481" s="1">
        <f ca="1">ROUND(YEARFRAC(Merge1[[#This Row],[Join_Date]],Merge1[[#This Row],[Today]], 3),0)</f>
        <v>6</v>
      </c>
      <c r="Z4481" s="1" t="str" cm="1">
        <f t="array" aca="1" ref="Z4481" ca="1">_xlfn.IFS(
   Merge1[[#This Row],[Customer Tenure]]&lt;=2,"New",
   Merge1[[#This Row],[Customer Tenure]]&lt;=5,"Emerging",
  Merge1[[#This Row],[Customer Tenure]]&lt;9,"Established",
   TRUE,"Loyal"
)</f>
        <v>Established</v>
      </c>
      <c r="AA4481" s="1" t="str" cm="1">
        <f t="array" ref="AA4481">_xlfn.IFS(Merge1[[#This Row],[Income]]&lt;=30000,"Low",Merge1[[#This Row],[Income]]&lt;=60000,"Medium",Merge1[[#This Row],[Income]]&lt;=100000,"High", Merge1[[#This Row],[Income]]&gt;100000," Premium")</f>
        <v>High</v>
      </c>
      <c r="AB4481" s="1" t="str" cm="1">
        <f t="array" ref="AB4481">_xlfn.IFS(Merge1[[#This Row],[Age]]&lt;= 28,"Gen Z", Merge1[[#This Row],[Age]]&lt;=44,"Millennials", Merge1[[#This Row],[Age]]&lt;=60,"Gen X", Merge1[[#This Row],[Age]]&gt;60,"Baby Boomers")</f>
        <v>Millennials</v>
      </c>
      <c r="AC4481" s="1" t="str" cm="1">
        <f t="array" ref="AC4481">_xlfn.IFS(
    Merge1[[#This Row],[Balance]]&lt;=50000,"Low",
    Merge1[[#This Row],[Balance]]&lt;=200000,"Medium",
    Merge1[[#This Row],[Balance]]&gt;200000,"High"
)</f>
        <v>High</v>
      </c>
    </row>
    <row r="4482" spans="1:29" x14ac:dyDescent="0.25">
      <c r="A4482" s="1" t="s">
        <v>1808</v>
      </c>
      <c r="B4482" s="1" t="s">
        <v>6188</v>
      </c>
      <c r="C4482" s="1" t="s">
        <v>5832</v>
      </c>
      <c r="D4482" s="2">
        <v>45374</v>
      </c>
      <c r="E4482">
        <v>253347</v>
      </c>
      <c r="F4482">
        <v>815</v>
      </c>
      <c r="G4482">
        <v>0</v>
      </c>
      <c r="H4482" s="1" t="s">
        <v>5833</v>
      </c>
      <c r="I4482" s="1" t="s">
        <v>6664</v>
      </c>
      <c r="J4482" s="1" t="s">
        <v>6240</v>
      </c>
      <c r="K4482">
        <v>62</v>
      </c>
      <c r="L4482" s="1" t="s">
        <v>6256</v>
      </c>
      <c r="M4482" s="1" t="s">
        <v>6242</v>
      </c>
      <c r="N4482">
        <v>101941</v>
      </c>
      <c r="O4482" s="1" t="s">
        <v>6243</v>
      </c>
      <c r="P4482" s="2">
        <v>44448</v>
      </c>
      <c r="Q4482" s="2">
        <v>45555</v>
      </c>
      <c r="R4482" s="1" t="s">
        <v>6897</v>
      </c>
      <c r="S4482" s="1" t="s">
        <v>6898</v>
      </c>
      <c r="T4482" s="1" t="s">
        <v>9</v>
      </c>
      <c r="U4482">
        <v>6814</v>
      </c>
      <c r="V4482" s="1" t="s">
        <v>24</v>
      </c>
      <c r="W4482" s="1" t="s">
        <v>20</v>
      </c>
      <c r="X4482" s="2">
        <f t="shared" ref="X4482:X4545" ca="1" si="70">TODAY()</f>
        <v>45937</v>
      </c>
      <c r="Y4482" s="1">
        <f ca="1">ROUND(YEARFRAC(Merge1[[#This Row],[Join_Date]],Merge1[[#This Row],[Today]], 3),0)</f>
        <v>4</v>
      </c>
      <c r="Z4482" s="1" t="str" cm="1">
        <f t="array" aca="1" ref="Z4482" ca="1">_xlfn.IFS(
   Merge1[[#This Row],[Customer Tenure]]&lt;=2,"New",
   Merge1[[#This Row],[Customer Tenure]]&lt;=5,"Emerging",
  Merge1[[#This Row],[Customer Tenure]]&lt;9,"Established",
   TRUE,"Loyal"
)</f>
        <v>Emerging</v>
      </c>
      <c r="AA4482" s="1" t="str" cm="1">
        <f t="array" ref="AA4482">_xlfn.IFS(Merge1[[#This Row],[Income]]&lt;=30000,"Low",Merge1[[#This Row],[Income]]&lt;=60000,"Medium",Merge1[[#This Row],[Income]]&lt;=100000,"High", Merge1[[#This Row],[Income]]&gt;100000," Premium")</f>
        <v xml:space="preserve"> Premium</v>
      </c>
      <c r="AB4482" s="1" t="str" cm="1">
        <f t="array" ref="AB4482">_xlfn.IFS(Merge1[[#This Row],[Age]]&lt;= 28,"Gen Z", Merge1[[#This Row],[Age]]&lt;=44,"Millennials", Merge1[[#This Row],[Age]]&lt;=60,"Gen X", Merge1[[#This Row],[Age]]&gt;60,"Baby Boomers")</f>
        <v>Baby Boomers</v>
      </c>
      <c r="AC4482" s="1" t="str" cm="1">
        <f t="array" ref="AC4482">_xlfn.IFS(
    Merge1[[#This Row],[Balance]]&lt;=50000,"Low",
    Merge1[[#This Row],[Balance]]&lt;=200000,"Medium",
    Merge1[[#This Row],[Balance]]&gt;200000,"High"
)</f>
        <v>High</v>
      </c>
    </row>
    <row r="4483" spans="1:29" x14ac:dyDescent="0.25">
      <c r="A4483" s="1" t="s">
        <v>180</v>
      </c>
      <c r="B4483" s="1" t="s">
        <v>6041</v>
      </c>
      <c r="C4483" s="1" t="s">
        <v>5835</v>
      </c>
      <c r="D4483" s="2">
        <v>45124</v>
      </c>
      <c r="E4483">
        <v>55480</v>
      </c>
      <c r="F4483">
        <v>568</v>
      </c>
      <c r="G4483">
        <v>0</v>
      </c>
      <c r="H4483" s="1" t="s">
        <v>5860</v>
      </c>
      <c r="I4483" s="1" t="s">
        <v>6330</v>
      </c>
      <c r="J4483" s="1" t="s">
        <v>6240</v>
      </c>
      <c r="K4483">
        <v>19</v>
      </c>
      <c r="L4483" s="1" t="s">
        <v>6246</v>
      </c>
      <c r="M4483" s="1" t="s">
        <v>6251</v>
      </c>
      <c r="N4483">
        <v>63642</v>
      </c>
      <c r="O4483" s="1" t="s">
        <v>6248</v>
      </c>
      <c r="P4483" s="2">
        <v>43622</v>
      </c>
      <c r="Q4483" s="2">
        <v>45825</v>
      </c>
      <c r="R4483" s="1" t="s">
        <v>6883</v>
      </c>
      <c r="S4483" s="1" t="s">
        <v>6910</v>
      </c>
      <c r="T4483" s="1" t="s">
        <v>14</v>
      </c>
      <c r="U4483">
        <v>2778</v>
      </c>
      <c r="V4483" s="1" t="s">
        <v>15</v>
      </c>
      <c r="W4483" s="1" t="s">
        <v>16</v>
      </c>
      <c r="X4483" s="2">
        <f t="shared" ca="1" si="70"/>
        <v>45937</v>
      </c>
      <c r="Y4483" s="1">
        <f ca="1">ROUND(YEARFRAC(Merge1[[#This Row],[Join_Date]],Merge1[[#This Row],[Today]], 3),0)</f>
        <v>6</v>
      </c>
      <c r="Z4483" s="1" t="str" cm="1">
        <f t="array" aca="1" ref="Z4483" ca="1">_xlfn.IFS(
   Merge1[[#This Row],[Customer Tenure]]&lt;=2,"New",
   Merge1[[#This Row],[Customer Tenure]]&lt;=5,"Emerging",
  Merge1[[#This Row],[Customer Tenure]]&lt;9,"Established",
   TRUE,"Loyal"
)</f>
        <v>Established</v>
      </c>
      <c r="AA4483" s="1" t="str" cm="1">
        <f t="array" ref="AA4483">_xlfn.IFS(Merge1[[#This Row],[Income]]&lt;=30000,"Low",Merge1[[#This Row],[Income]]&lt;=60000,"Medium",Merge1[[#This Row],[Income]]&lt;=100000,"High", Merge1[[#This Row],[Income]]&gt;100000," Premium")</f>
        <v>High</v>
      </c>
      <c r="AB4483" s="1" t="str" cm="1">
        <f t="array" ref="AB4483">_xlfn.IFS(Merge1[[#This Row],[Age]]&lt;= 28,"Gen Z", Merge1[[#This Row],[Age]]&lt;=44,"Millennials", Merge1[[#This Row],[Age]]&lt;=60,"Gen X", Merge1[[#This Row],[Age]]&gt;60,"Baby Boomers")</f>
        <v>Gen Z</v>
      </c>
      <c r="AC4483" s="1" t="str" cm="1">
        <f t="array" ref="AC4483">_xlfn.IFS(
    Merge1[[#This Row],[Balance]]&lt;=50000,"Low",
    Merge1[[#This Row],[Balance]]&lt;=200000,"Medium",
    Merge1[[#This Row],[Balance]]&gt;200000,"High"
)</f>
        <v>Medium</v>
      </c>
    </row>
    <row r="4484" spans="1:29" x14ac:dyDescent="0.25">
      <c r="A4484" s="1" t="s">
        <v>2174</v>
      </c>
      <c r="B4484" s="1" t="s">
        <v>6136</v>
      </c>
      <c r="C4484" s="1" t="s">
        <v>5835</v>
      </c>
      <c r="D4484" s="2">
        <v>42689</v>
      </c>
      <c r="E4484">
        <v>358606</v>
      </c>
      <c r="F4484">
        <v>329</v>
      </c>
      <c r="G4484">
        <v>0</v>
      </c>
      <c r="H4484" s="1" t="s">
        <v>5833</v>
      </c>
      <c r="I4484" s="1" t="s">
        <v>6501</v>
      </c>
      <c r="J4484" s="1" t="s">
        <v>6240</v>
      </c>
      <c r="K4484">
        <v>46</v>
      </c>
      <c r="L4484" s="1" t="s">
        <v>6256</v>
      </c>
      <c r="M4484" s="1" t="s">
        <v>6251</v>
      </c>
      <c r="N4484">
        <v>72930</v>
      </c>
      <c r="O4484" s="1" t="s">
        <v>6252</v>
      </c>
      <c r="P4484" s="2">
        <v>42971</v>
      </c>
      <c r="Q4484" s="2">
        <v>45585</v>
      </c>
      <c r="R4484" s="1" t="s">
        <v>6912</v>
      </c>
      <c r="S4484" s="1" t="s">
        <v>6917</v>
      </c>
      <c r="T4484" s="1" t="s">
        <v>9</v>
      </c>
      <c r="U4484">
        <v>8795</v>
      </c>
      <c r="V4484" s="1" t="s">
        <v>15</v>
      </c>
      <c r="W4484" s="1" t="s">
        <v>50</v>
      </c>
      <c r="X4484" s="2">
        <f t="shared" ca="1" si="70"/>
        <v>45937</v>
      </c>
      <c r="Y4484" s="1">
        <f ca="1">ROUND(YEARFRAC(Merge1[[#This Row],[Join_Date]],Merge1[[#This Row],[Today]], 3),0)</f>
        <v>8</v>
      </c>
      <c r="Z4484" s="1" t="str" cm="1">
        <f t="array" aca="1" ref="Z4484" ca="1">_xlfn.IFS(
   Merge1[[#This Row],[Customer Tenure]]&lt;=2,"New",
   Merge1[[#This Row],[Customer Tenure]]&lt;=5,"Emerging",
  Merge1[[#This Row],[Customer Tenure]]&lt;9,"Established",
   TRUE,"Loyal"
)</f>
        <v>Established</v>
      </c>
      <c r="AA4484" s="1" t="str" cm="1">
        <f t="array" ref="AA4484">_xlfn.IFS(Merge1[[#This Row],[Income]]&lt;=30000,"Low",Merge1[[#This Row],[Income]]&lt;=60000,"Medium",Merge1[[#This Row],[Income]]&lt;=100000,"High", Merge1[[#This Row],[Income]]&gt;100000," Premium")</f>
        <v>High</v>
      </c>
      <c r="AB4484" s="1" t="str" cm="1">
        <f t="array" ref="AB4484">_xlfn.IFS(Merge1[[#This Row],[Age]]&lt;= 28,"Gen Z", Merge1[[#This Row],[Age]]&lt;=44,"Millennials", Merge1[[#This Row],[Age]]&lt;=60,"Gen X", Merge1[[#This Row],[Age]]&gt;60,"Baby Boomers")</f>
        <v>Gen X</v>
      </c>
      <c r="AC4484" s="1" t="str" cm="1">
        <f t="array" ref="AC4484">_xlfn.IFS(
    Merge1[[#This Row],[Balance]]&lt;=50000,"Low",
    Merge1[[#This Row],[Balance]]&lt;=200000,"Medium",
    Merge1[[#This Row],[Balance]]&gt;200000,"High"
)</f>
        <v>High</v>
      </c>
    </row>
    <row r="4485" spans="1:29" x14ac:dyDescent="0.25">
      <c r="A4485" s="1" t="s">
        <v>1726</v>
      </c>
      <c r="B4485" s="1" t="s">
        <v>6178</v>
      </c>
      <c r="C4485" s="1" t="s">
        <v>5835</v>
      </c>
      <c r="D4485" s="2">
        <v>45025</v>
      </c>
      <c r="E4485">
        <v>378280</v>
      </c>
      <c r="F4485">
        <v>751</v>
      </c>
      <c r="G4485">
        <v>0</v>
      </c>
      <c r="H4485" s="1" t="s">
        <v>5833</v>
      </c>
      <c r="I4485" s="1" t="s">
        <v>6336</v>
      </c>
      <c r="J4485" s="1" t="s">
        <v>6240</v>
      </c>
      <c r="K4485">
        <v>39</v>
      </c>
      <c r="L4485" s="1" t="s">
        <v>6256</v>
      </c>
      <c r="M4485" s="1" t="s">
        <v>6251</v>
      </c>
      <c r="N4485">
        <v>114377</v>
      </c>
      <c r="O4485" s="1" t="s">
        <v>6243</v>
      </c>
      <c r="P4485" s="2">
        <v>44997</v>
      </c>
      <c r="Q4485" s="2">
        <v>45312</v>
      </c>
      <c r="R4485" s="1" t="s">
        <v>6902</v>
      </c>
      <c r="S4485" s="1" t="s">
        <v>6903</v>
      </c>
      <c r="T4485" s="1" t="s">
        <v>9</v>
      </c>
      <c r="U4485">
        <v>9626</v>
      </c>
      <c r="V4485" s="1" t="s">
        <v>10</v>
      </c>
      <c r="W4485" s="1" t="s">
        <v>50</v>
      </c>
      <c r="X4485" s="2">
        <f t="shared" ca="1" si="70"/>
        <v>45937</v>
      </c>
      <c r="Y4485" s="1">
        <f ca="1">ROUND(YEARFRAC(Merge1[[#This Row],[Join_Date]],Merge1[[#This Row],[Today]], 3),0)</f>
        <v>3</v>
      </c>
      <c r="Z4485" s="1" t="str" cm="1">
        <f t="array" aca="1" ref="Z4485" ca="1">_xlfn.IFS(
   Merge1[[#This Row],[Customer Tenure]]&lt;=2,"New",
   Merge1[[#This Row],[Customer Tenure]]&lt;=5,"Emerging",
  Merge1[[#This Row],[Customer Tenure]]&lt;9,"Established",
   TRUE,"Loyal"
)</f>
        <v>Emerging</v>
      </c>
      <c r="AA4485" s="1" t="str" cm="1">
        <f t="array" ref="AA4485">_xlfn.IFS(Merge1[[#This Row],[Income]]&lt;=30000,"Low",Merge1[[#This Row],[Income]]&lt;=60000,"Medium",Merge1[[#This Row],[Income]]&lt;=100000,"High", Merge1[[#This Row],[Income]]&gt;100000," Premium")</f>
        <v xml:space="preserve"> Premium</v>
      </c>
      <c r="AB4485" s="1" t="str" cm="1">
        <f t="array" ref="AB4485">_xlfn.IFS(Merge1[[#This Row],[Age]]&lt;= 28,"Gen Z", Merge1[[#This Row],[Age]]&lt;=44,"Millennials", Merge1[[#This Row],[Age]]&lt;=60,"Gen X", Merge1[[#This Row],[Age]]&gt;60,"Baby Boomers")</f>
        <v>Millennials</v>
      </c>
      <c r="AC4485" s="1" t="str" cm="1">
        <f t="array" ref="AC4485">_xlfn.IFS(
    Merge1[[#This Row],[Balance]]&lt;=50000,"Low",
    Merge1[[#This Row],[Balance]]&lt;=200000,"Medium",
    Merge1[[#This Row],[Balance]]&gt;200000,"High"
)</f>
        <v>High</v>
      </c>
    </row>
    <row r="4486" spans="1:29" x14ac:dyDescent="0.25">
      <c r="A4486" s="1" t="s">
        <v>611</v>
      </c>
      <c r="B4486" s="1" t="s">
        <v>6003</v>
      </c>
      <c r="C4486" s="1" t="s">
        <v>5842</v>
      </c>
      <c r="D4486" s="2">
        <v>43732</v>
      </c>
      <c r="E4486">
        <v>353076</v>
      </c>
      <c r="F4486">
        <v>601</v>
      </c>
      <c r="G4486">
        <v>0</v>
      </c>
      <c r="H4486" s="1" t="s">
        <v>5860</v>
      </c>
      <c r="I4486" s="1" t="s">
        <v>6278</v>
      </c>
      <c r="J4486" s="1" t="s">
        <v>6245</v>
      </c>
      <c r="K4486">
        <v>64</v>
      </c>
      <c r="L4486" s="1" t="s">
        <v>6260</v>
      </c>
      <c r="M4486" s="1" t="s">
        <v>6254</v>
      </c>
      <c r="N4486">
        <v>199352</v>
      </c>
      <c r="O4486" s="1" t="s">
        <v>6243</v>
      </c>
      <c r="P4486" s="2">
        <v>44375</v>
      </c>
      <c r="Q4486" s="2">
        <v>45656</v>
      </c>
      <c r="R4486" s="1" t="s">
        <v>6904</v>
      </c>
      <c r="S4486" s="1" t="s">
        <v>6916</v>
      </c>
      <c r="T4486" s="1" t="s">
        <v>14</v>
      </c>
      <c r="U4486">
        <v>7885</v>
      </c>
      <c r="V4486" s="1" t="s">
        <v>24</v>
      </c>
      <c r="W4486" s="1" t="s">
        <v>25</v>
      </c>
      <c r="X4486" s="2">
        <f t="shared" ca="1" si="70"/>
        <v>45937</v>
      </c>
      <c r="Y4486" s="1">
        <f ca="1">ROUND(YEARFRAC(Merge1[[#This Row],[Join_Date]],Merge1[[#This Row],[Today]], 3),0)</f>
        <v>4</v>
      </c>
      <c r="Z4486" s="1" t="str" cm="1">
        <f t="array" aca="1" ref="Z4486" ca="1">_xlfn.IFS(
   Merge1[[#This Row],[Customer Tenure]]&lt;=2,"New",
   Merge1[[#This Row],[Customer Tenure]]&lt;=5,"Emerging",
  Merge1[[#This Row],[Customer Tenure]]&lt;9,"Established",
   TRUE,"Loyal"
)</f>
        <v>Emerging</v>
      </c>
      <c r="AA4486" s="1" t="str" cm="1">
        <f t="array" ref="AA4486">_xlfn.IFS(Merge1[[#This Row],[Income]]&lt;=30000,"Low",Merge1[[#This Row],[Income]]&lt;=60000,"Medium",Merge1[[#This Row],[Income]]&lt;=100000,"High", Merge1[[#This Row],[Income]]&gt;100000," Premium")</f>
        <v xml:space="preserve"> Premium</v>
      </c>
      <c r="AB4486" s="1" t="str" cm="1">
        <f t="array" ref="AB4486">_xlfn.IFS(Merge1[[#This Row],[Age]]&lt;= 28,"Gen Z", Merge1[[#This Row],[Age]]&lt;=44,"Millennials", Merge1[[#This Row],[Age]]&lt;=60,"Gen X", Merge1[[#This Row],[Age]]&gt;60,"Baby Boomers")</f>
        <v>Baby Boomers</v>
      </c>
      <c r="AC4486" s="1" t="str" cm="1">
        <f t="array" ref="AC4486">_xlfn.IFS(
    Merge1[[#This Row],[Balance]]&lt;=50000,"Low",
    Merge1[[#This Row],[Balance]]&lt;=200000,"Medium",
    Merge1[[#This Row],[Balance]]&gt;200000,"High"
)</f>
        <v>High</v>
      </c>
    </row>
    <row r="4487" spans="1:29" x14ac:dyDescent="0.25">
      <c r="A4487" s="1" t="s">
        <v>2417</v>
      </c>
      <c r="B4487" s="1" t="s">
        <v>6207</v>
      </c>
      <c r="C4487" s="1" t="s">
        <v>5842</v>
      </c>
      <c r="D4487" s="2">
        <v>45118</v>
      </c>
      <c r="E4487">
        <v>52446</v>
      </c>
      <c r="F4487">
        <v>623</v>
      </c>
      <c r="G4487">
        <v>254717</v>
      </c>
      <c r="H4487" s="1" t="s">
        <v>5833</v>
      </c>
      <c r="I4487" s="1" t="s">
        <v>6612</v>
      </c>
      <c r="J4487" s="1" t="s">
        <v>6240</v>
      </c>
      <c r="K4487">
        <v>70</v>
      </c>
      <c r="L4487" s="1" t="s">
        <v>6260</v>
      </c>
      <c r="M4487" s="1" t="s">
        <v>6262</v>
      </c>
      <c r="N4487">
        <v>26368</v>
      </c>
      <c r="O4487" s="1" t="s">
        <v>6248</v>
      </c>
      <c r="P4487" s="2">
        <v>43499</v>
      </c>
      <c r="Q4487" s="2">
        <v>45659</v>
      </c>
      <c r="R4487" s="1" t="s">
        <v>6902</v>
      </c>
      <c r="S4487" s="1" t="s">
        <v>6908</v>
      </c>
      <c r="T4487" s="1" t="s">
        <v>14</v>
      </c>
      <c r="U4487">
        <v>1936</v>
      </c>
      <c r="V4487" s="1" t="s">
        <v>10</v>
      </c>
      <c r="W4487" s="1" t="s">
        <v>20</v>
      </c>
      <c r="X4487" s="2">
        <f t="shared" ca="1" si="70"/>
        <v>45937</v>
      </c>
      <c r="Y4487" s="1">
        <f ca="1">ROUND(YEARFRAC(Merge1[[#This Row],[Join_Date]],Merge1[[#This Row],[Today]], 3),0)</f>
        <v>7</v>
      </c>
      <c r="Z4487" s="1" t="str" cm="1">
        <f t="array" aca="1" ref="Z4487" ca="1">_xlfn.IFS(
   Merge1[[#This Row],[Customer Tenure]]&lt;=2,"New",
   Merge1[[#This Row],[Customer Tenure]]&lt;=5,"Emerging",
  Merge1[[#This Row],[Customer Tenure]]&lt;9,"Established",
   TRUE,"Loyal"
)</f>
        <v>Established</v>
      </c>
      <c r="AA4487" s="1" t="str" cm="1">
        <f t="array" ref="AA4487">_xlfn.IFS(Merge1[[#This Row],[Income]]&lt;=30000,"Low",Merge1[[#This Row],[Income]]&lt;=60000,"Medium",Merge1[[#This Row],[Income]]&lt;=100000,"High", Merge1[[#This Row],[Income]]&gt;100000," Premium")</f>
        <v>Low</v>
      </c>
      <c r="AB4487" s="1" t="str" cm="1">
        <f t="array" ref="AB4487">_xlfn.IFS(Merge1[[#This Row],[Age]]&lt;= 28,"Gen Z", Merge1[[#This Row],[Age]]&lt;=44,"Millennials", Merge1[[#This Row],[Age]]&lt;=60,"Gen X", Merge1[[#This Row],[Age]]&gt;60,"Baby Boomers")</f>
        <v>Baby Boomers</v>
      </c>
      <c r="AC4487" s="1" t="str" cm="1">
        <f t="array" ref="AC4487">_xlfn.IFS(
    Merge1[[#This Row],[Balance]]&lt;=50000,"Low",
    Merge1[[#This Row],[Balance]]&lt;=200000,"Medium",
    Merge1[[#This Row],[Balance]]&gt;200000,"High"
)</f>
        <v>Medium</v>
      </c>
    </row>
    <row r="4488" spans="1:29" x14ac:dyDescent="0.25">
      <c r="A4488" s="1" t="s">
        <v>1963</v>
      </c>
      <c r="B4488" s="1" t="s">
        <v>5872</v>
      </c>
      <c r="C4488" s="1" t="s">
        <v>5835</v>
      </c>
      <c r="D4488" s="2">
        <v>44719</v>
      </c>
      <c r="E4488">
        <v>181429</v>
      </c>
      <c r="F4488">
        <v>458</v>
      </c>
      <c r="G4488">
        <v>0</v>
      </c>
      <c r="H4488" s="1" t="s">
        <v>5833</v>
      </c>
      <c r="I4488" s="1" t="s">
        <v>6749</v>
      </c>
      <c r="J4488" s="1" t="s">
        <v>6245</v>
      </c>
      <c r="K4488">
        <v>71</v>
      </c>
      <c r="L4488" s="1" t="s">
        <v>6256</v>
      </c>
      <c r="M4488" s="1" t="s">
        <v>6266</v>
      </c>
      <c r="N4488">
        <v>199436</v>
      </c>
      <c r="O4488" s="1" t="s">
        <v>6252</v>
      </c>
      <c r="P4488" s="2">
        <v>44100</v>
      </c>
      <c r="Q4488" s="2">
        <v>45627</v>
      </c>
      <c r="R4488" s="1" t="s">
        <v>6904</v>
      </c>
      <c r="S4488" s="1" t="s">
        <v>6916</v>
      </c>
      <c r="T4488" s="1" t="s">
        <v>23</v>
      </c>
      <c r="U4488">
        <v>866</v>
      </c>
      <c r="V4488" s="1" t="s">
        <v>10</v>
      </c>
      <c r="W4488" s="1" t="s">
        <v>20</v>
      </c>
      <c r="X4488" s="2">
        <f t="shared" ca="1" si="70"/>
        <v>45937</v>
      </c>
      <c r="Y4488" s="1">
        <f ca="1">ROUND(YEARFRAC(Merge1[[#This Row],[Join_Date]],Merge1[[#This Row],[Today]], 3),0)</f>
        <v>5</v>
      </c>
      <c r="Z4488" s="1" t="str" cm="1">
        <f t="array" aca="1" ref="Z4488" ca="1">_xlfn.IFS(
   Merge1[[#This Row],[Customer Tenure]]&lt;=2,"New",
   Merge1[[#This Row],[Customer Tenure]]&lt;=5,"Emerging",
  Merge1[[#This Row],[Customer Tenure]]&lt;9,"Established",
   TRUE,"Loyal"
)</f>
        <v>Emerging</v>
      </c>
      <c r="AA4488" s="1" t="str" cm="1">
        <f t="array" ref="AA4488">_xlfn.IFS(Merge1[[#This Row],[Income]]&lt;=30000,"Low",Merge1[[#This Row],[Income]]&lt;=60000,"Medium",Merge1[[#This Row],[Income]]&lt;=100000,"High", Merge1[[#This Row],[Income]]&gt;100000," Premium")</f>
        <v xml:space="preserve"> Premium</v>
      </c>
      <c r="AB4488" s="1" t="str" cm="1">
        <f t="array" ref="AB4488">_xlfn.IFS(Merge1[[#This Row],[Age]]&lt;= 28,"Gen Z", Merge1[[#This Row],[Age]]&lt;=44,"Millennials", Merge1[[#This Row],[Age]]&lt;=60,"Gen X", Merge1[[#This Row],[Age]]&gt;60,"Baby Boomers")</f>
        <v>Baby Boomers</v>
      </c>
      <c r="AC4488" s="1" t="str" cm="1">
        <f t="array" ref="AC4488">_xlfn.IFS(
    Merge1[[#This Row],[Balance]]&lt;=50000,"Low",
    Merge1[[#This Row],[Balance]]&lt;=200000,"Medium",
    Merge1[[#This Row],[Balance]]&gt;200000,"High"
)</f>
        <v>Medium</v>
      </c>
    </row>
    <row r="4489" spans="1:29" x14ac:dyDescent="0.25">
      <c r="A4489" s="1" t="s">
        <v>413</v>
      </c>
      <c r="B4489" s="1" t="s">
        <v>6047</v>
      </c>
      <c r="C4489" s="1" t="s">
        <v>5842</v>
      </c>
      <c r="D4489" s="2">
        <v>43026</v>
      </c>
      <c r="E4489">
        <v>316463</v>
      </c>
      <c r="F4489">
        <v>803</v>
      </c>
      <c r="G4489">
        <v>0</v>
      </c>
      <c r="H4489" s="1" t="s">
        <v>5833</v>
      </c>
      <c r="I4489" s="1" t="s">
        <v>6731</v>
      </c>
      <c r="J4489" s="1" t="s">
        <v>6240</v>
      </c>
      <c r="K4489">
        <v>52</v>
      </c>
      <c r="L4489" s="1" t="s">
        <v>6260</v>
      </c>
      <c r="M4489" s="1" t="s">
        <v>6262</v>
      </c>
      <c r="N4489">
        <v>51585</v>
      </c>
      <c r="O4489" s="1" t="s">
        <v>6248</v>
      </c>
      <c r="P4489" s="2">
        <v>43577</v>
      </c>
      <c r="Q4489" s="2">
        <v>45515</v>
      </c>
      <c r="R4489" s="1" t="s">
        <v>6889</v>
      </c>
      <c r="S4489" s="1" t="s">
        <v>6890</v>
      </c>
      <c r="T4489" s="1" t="s">
        <v>9</v>
      </c>
      <c r="U4489">
        <v>5998</v>
      </c>
      <c r="V4489" s="1" t="s">
        <v>15</v>
      </c>
      <c r="W4489" s="1" t="s">
        <v>25</v>
      </c>
      <c r="X4489" s="2">
        <f t="shared" ca="1" si="70"/>
        <v>45937</v>
      </c>
      <c r="Y4489" s="1">
        <f ca="1">ROUND(YEARFRAC(Merge1[[#This Row],[Join_Date]],Merge1[[#This Row],[Today]], 3),0)</f>
        <v>6</v>
      </c>
      <c r="Z4489" s="1" t="str" cm="1">
        <f t="array" aca="1" ref="Z4489" ca="1">_xlfn.IFS(
   Merge1[[#This Row],[Customer Tenure]]&lt;=2,"New",
   Merge1[[#This Row],[Customer Tenure]]&lt;=5,"Emerging",
  Merge1[[#This Row],[Customer Tenure]]&lt;9,"Established",
   TRUE,"Loyal"
)</f>
        <v>Established</v>
      </c>
      <c r="AA4489" s="1" t="str" cm="1">
        <f t="array" ref="AA4489">_xlfn.IFS(Merge1[[#This Row],[Income]]&lt;=30000,"Low",Merge1[[#This Row],[Income]]&lt;=60000,"Medium",Merge1[[#This Row],[Income]]&lt;=100000,"High", Merge1[[#This Row],[Income]]&gt;100000," Premium")</f>
        <v>Medium</v>
      </c>
      <c r="AB4489" s="1" t="str" cm="1">
        <f t="array" ref="AB4489">_xlfn.IFS(Merge1[[#This Row],[Age]]&lt;= 28,"Gen Z", Merge1[[#This Row],[Age]]&lt;=44,"Millennials", Merge1[[#This Row],[Age]]&lt;=60,"Gen X", Merge1[[#This Row],[Age]]&gt;60,"Baby Boomers")</f>
        <v>Gen X</v>
      </c>
      <c r="AC4489" s="1" t="str" cm="1">
        <f t="array" ref="AC4489">_xlfn.IFS(
    Merge1[[#This Row],[Balance]]&lt;=50000,"Low",
    Merge1[[#This Row],[Balance]]&lt;=200000,"Medium",
    Merge1[[#This Row],[Balance]]&gt;200000,"High"
)</f>
        <v>High</v>
      </c>
    </row>
    <row r="4490" spans="1:29" x14ac:dyDescent="0.25">
      <c r="A4490" s="1" t="s">
        <v>278</v>
      </c>
      <c r="B4490" s="1" t="s">
        <v>6030</v>
      </c>
      <c r="C4490" s="1" t="s">
        <v>5835</v>
      </c>
      <c r="D4490" s="2">
        <v>45511</v>
      </c>
      <c r="E4490">
        <v>118696</v>
      </c>
      <c r="F4490">
        <v>490</v>
      </c>
      <c r="G4490">
        <v>372508</v>
      </c>
      <c r="H4490" s="1" t="s">
        <v>5833</v>
      </c>
      <c r="I4490" s="1" t="s">
        <v>6282</v>
      </c>
      <c r="J4490" s="1" t="s">
        <v>6240</v>
      </c>
      <c r="K4490">
        <v>19</v>
      </c>
      <c r="L4490" s="1" t="s">
        <v>6260</v>
      </c>
      <c r="M4490" s="1" t="s">
        <v>6262</v>
      </c>
      <c r="N4490">
        <v>148583</v>
      </c>
      <c r="O4490" s="1" t="s">
        <v>6248</v>
      </c>
      <c r="P4490" s="2">
        <v>45058</v>
      </c>
      <c r="Q4490" s="2">
        <v>45284</v>
      </c>
      <c r="R4490" s="1" t="s">
        <v>6904</v>
      </c>
      <c r="S4490" s="1" t="s">
        <v>6905</v>
      </c>
      <c r="T4490" s="1" t="s">
        <v>23</v>
      </c>
      <c r="U4490">
        <v>8753</v>
      </c>
      <c r="V4490" s="1" t="s">
        <v>24</v>
      </c>
      <c r="W4490" s="1" t="s">
        <v>20</v>
      </c>
      <c r="X4490" s="2">
        <f t="shared" ca="1" si="70"/>
        <v>45937</v>
      </c>
      <c r="Y4490" s="1">
        <f ca="1">ROUND(YEARFRAC(Merge1[[#This Row],[Join_Date]],Merge1[[#This Row],[Today]], 3),0)</f>
        <v>2</v>
      </c>
      <c r="Z4490" s="1" t="str" cm="1">
        <f t="array" aca="1" ref="Z4490" ca="1">_xlfn.IFS(
   Merge1[[#This Row],[Customer Tenure]]&lt;=2,"New",
   Merge1[[#This Row],[Customer Tenure]]&lt;=5,"Emerging",
  Merge1[[#This Row],[Customer Tenure]]&lt;9,"Established",
   TRUE,"Loyal"
)</f>
        <v>New</v>
      </c>
      <c r="AA4490" s="1" t="str" cm="1">
        <f t="array" ref="AA4490">_xlfn.IFS(Merge1[[#This Row],[Income]]&lt;=30000,"Low",Merge1[[#This Row],[Income]]&lt;=60000,"Medium",Merge1[[#This Row],[Income]]&lt;=100000,"High", Merge1[[#This Row],[Income]]&gt;100000," Premium")</f>
        <v xml:space="preserve"> Premium</v>
      </c>
      <c r="AB4490" s="1" t="str" cm="1">
        <f t="array" ref="AB4490">_xlfn.IFS(Merge1[[#This Row],[Age]]&lt;= 28,"Gen Z", Merge1[[#This Row],[Age]]&lt;=44,"Millennials", Merge1[[#This Row],[Age]]&lt;=60,"Gen X", Merge1[[#This Row],[Age]]&gt;60,"Baby Boomers")</f>
        <v>Gen Z</v>
      </c>
      <c r="AC4490" s="1" t="str" cm="1">
        <f t="array" ref="AC4490">_xlfn.IFS(
    Merge1[[#This Row],[Balance]]&lt;=50000,"Low",
    Merge1[[#This Row],[Balance]]&lt;=200000,"Medium",
    Merge1[[#This Row],[Balance]]&gt;200000,"High"
)</f>
        <v>Medium</v>
      </c>
    </row>
    <row r="4491" spans="1:29" x14ac:dyDescent="0.25">
      <c r="A4491" s="1" t="s">
        <v>1459</v>
      </c>
      <c r="B4491" s="1" t="s">
        <v>6051</v>
      </c>
      <c r="C4491" s="1" t="s">
        <v>5832</v>
      </c>
      <c r="D4491" s="2">
        <v>45864</v>
      </c>
      <c r="E4491">
        <v>171244</v>
      </c>
      <c r="F4491">
        <v>547</v>
      </c>
      <c r="G4491">
        <v>0</v>
      </c>
      <c r="H4491" s="1" t="s">
        <v>5833</v>
      </c>
      <c r="I4491" s="1" t="s">
        <v>6532</v>
      </c>
      <c r="J4491" s="1" t="s">
        <v>6240</v>
      </c>
      <c r="K4491">
        <v>46</v>
      </c>
      <c r="L4491" s="1" t="s">
        <v>6246</v>
      </c>
      <c r="M4491" s="1" t="s">
        <v>6257</v>
      </c>
      <c r="N4491">
        <v>190413</v>
      </c>
      <c r="O4491" s="1" t="s">
        <v>6252</v>
      </c>
      <c r="P4491" s="2">
        <v>42873</v>
      </c>
      <c r="Q4491" s="2">
        <v>45789</v>
      </c>
      <c r="R4491" s="1" t="s">
        <v>6906</v>
      </c>
      <c r="S4491" s="1" t="s">
        <v>6907</v>
      </c>
      <c r="T4491" s="1" t="s">
        <v>23</v>
      </c>
      <c r="U4491">
        <v>7857</v>
      </c>
      <c r="V4491" s="1" t="s">
        <v>10</v>
      </c>
      <c r="W4491" s="1" t="s">
        <v>40</v>
      </c>
      <c r="X4491" s="2">
        <f t="shared" ca="1" si="70"/>
        <v>45937</v>
      </c>
      <c r="Y4491" s="1">
        <f ca="1">ROUND(YEARFRAC(Merge1[[#This Row],[Join_Date]],Merge1[[#This Row],[Today]], 3),0)</f>
        <v>8</v>
      </c>
      <c r="Z4491" s="1" t="str" cm="1">
        <f t="array" aca="1" ref="Z4491" ca="1">_xlfn.IFS(
   Merge1[[#This Row],[Customer Tenure]]&lt;=2,"New",
   Merge1[[#This Row],[Customer Tenure]]&lt;=5,"Emerging",
  Merge1[[#This Row],[Customer Tenure]]&lt;9,"Established",
   TRUE,"Loyal"
)</f>
        <v>Established</v>
      </c>
      <c r="AA4491" s="1" t="str" cm="1">
        <f t="array" ref="AA4491">_xlfn.IFS(Merge1[[#This Row],[Income]]&lt;=30000,"Low",Merge1[[#This Row],[Income]]&lt;=60000,"Medium",Merge1[[#This Row],[Income]]&lt;=100000,"High", Merge1[[#This Row],[Income]]&gt;100000," Premium")</f>
        <v xml:space="preserve"> Premium</v>
      </c>
      <c r="AB4491" s="1" t="str" cm="1">
        <f t="array" ref="AB4491">_xlfn.IFS(Merge1[[#This Row],[Age]]&lt;= 28,"Gen Z", Merge1[[#This Row],[Age]]&lt;=44,"Millennials", Merge1[[#This Row],[Age]]&lt;=60,"Gen X", Merge1[[#This Row],[Age]]&gt;60,"Baby Boomers")</f>
        <v>Gen X</v>
      </c>
      <c r="AC4491" s="1" t="str" cm="1">
        <f t="array" ref="AC4491">_xlfn.IFS(
    Merge1[[#This Row],[Balance]]&lt;=50000,"Low",
    Merge1[[#This Row],[Balance]]&lt;=200000,"Medium",
    Merge1[[#This Row],[Balance]]&gt;200000,"High"
)</f>
        <v>Medium</v>
      </c>
    </row>
    <row r="4492" spans="1:29" x14ac:dyDescent="0.25">
      <c r="A4492" s="1" t="s">
        <v>509</v>
      </c>
      <c r="B4492" s="1" t="s">
        <v>5942</v>
      </c>
      <c r="C4492" s="1" t="s">
        <v>5832</v>
      </c>
      <c r="D4492" s="2">
        <v>42587</v>
      </c>
      <c r="E4492">
        <v>185388</v>
      </c>
      <c r="F4492">
        <v>792</v>
      </c>
      <c r="G4492">
        <v>0</v>
      </c>
      <c r="H4492" s="1" t="s">
        <v>5833</v>
      </c>
      <c r="I4492" s="1" t="s">
        <v>6523</v>
      </c>
      <c r="J4492" s="1" t="s">
        <v>6240</v>
      </c>
      <c r="K4492">
        <v>58</v>
      </c>
      <c r="L4492" s="1" t="s">
        <v>6241</v>
      </c>
      <c r="M4492" s="1" t="s">
        <v>6262</v>
      </c>
      <c r="N4492">
        <v>102711</v>
      </c>
      <c r="O4492" s="1" t="s">
        <v>6243</v>
      </c>
      <c r="P4492" s="2">
        <v>45427</v>
      </c>
      <c r="Q4492" s="2">
        <v>45628</v>
      </c>
      <c r="R4492" s="1" t="s">
        <v>6904</v>
      </c>
      <c r="S4492" s="1" t="s">
        <v>6916</v>
      </c>
      <c r="T4492" s="1" t="s">
        <v>28</v>
      </c>
      <c r="U4492">
        <v>4148</v>
      </c>
      <c r="V4492" s="1" t="s">
        <v>15</v>
      </c>
      <c r="W4492" s="1" t="s">
        <v>45</v>
      </c>
      <c r="X4492" s="2">
        <f t="shared" ca="1" si="70"/>
        <v>45937</v>
      </c>
      <c r="Y4492" s="1">
        <f ca="1">ROUND(YEARFRAC(Merge1[[#This Row],[Join_Date]],Merge1[[#This Row],[Today]], 3),0)</f>
        <v>1</v>
      </c>
      <c r="Z4492" s="1" t="str" cm="1">
        <f t="array" aca="1" ref="Z4492" ca="1">_xlfn.IFS(
   Merge1[[#This Row],[Customer Tenure]]&lt;=2,"New",
   Merge1[[#This Row],[Customer Tenure]]&lt;=5,"Emerging",
  Merge1[[#This Row],[Customer Tenure]]&lt;9,"Established",
   TRUE,"Loyal"
)</f>
        <v>New</v>
      </c>
      <c r="AA4492" s="1" t="str" cm="1">
        <f t="array" ref="AA4492">_xlfn.IFS(Merge1[[#This Row],[Income]]&lt;=30000,"Low",Merge1[[#This Row],[Income]]&lt;=60000,"Medium",Merge1[[#This Row],[Income]]&lt;=100000,"High", Merge1[[#This Row],[Income]]&gt;100000," Premium")</f>
        <v xml:space="preserve"> Premium</v>
      </c>
      <c r="AB4492" s="1" t="str" cm="1">
        <f t="array" ref="AB4492">_xlfn.IFS(Merge1[[#This Row],[Age]]&lt;= 28,"Gen Z", Merge1[[#This Row],[Age]]&lt;=44,"Millennials", Merge1[[#This Row],[Age]]&lt;=60,"Gen X", Merge1[[#This Row],[Age]]&gt;60,"Baby Boomers")</f>
        <v>Gen X</v>
      </c>
      <c r="AC4492" s="1" t="str" cm="1">
        <f t="array" ref="AC4492">_xlfn.IFS(
    Merge1[[#This Row],[Balance]]&lt;=50000,"Low",
    Merge1[[#This Row],[Balance]]&lt;=200000,"Medium",
    Merge1[[#This Row],[Balance]]&gt;200000,"High"
)</f>
        <v>Medium</v>
      </c>
    </row>
    <row r="4493" spans="1:29" x14ac:dyDescent="0.25">
      <c r="A4493" s="1" t="s">
        <v>3213</v>
      </c>
      <c r="B4493" s="1" t="s">
        <v>6209</v>
      </c>
      <c r="C4493" s="1" t="s">
        <v>5835</v>
      </c>
      <c r="D4493" s="2">
        <v>44649</v>
      </c>
      <c r="E4493">
        <v>416957</v>
      </c>
      <c r="F4493">
        <v>603</v>
      </c>
      <c r="G4493">
        <v>0</v>
      </c>
      <c r="H4493" s="1" t="s">
        <v>5838</v>
      </c>
      <c r="I4493" s="1" t="s">
        <v>6674</v>
      </c>
      <c r="J4493" s="1" t="s">
        <v>6245</v>
      </c>
      <c r="K4493">
        <v>21</v>
      </c>
      <c r="L4493" s="1" t="s">
        <v>6241</v>
      </c>
      <c r="M4493" s="1" t="s">
        <v>6251</v>
      </c>
      <c r="N4493">
        <v>92715</v>
      </c>
      <c r="O4493" s="1" t="s">
        <v>6243</v>
      </c>
      <c r="P4493" s="2">
        <v>42927</v>
      </c>
      <c r="Q4493" s="2">
        <v>45381</v>
      </c>
      <c r="R4493" s="1" t="s">
        <v>6899</v>
      </c>
      <c r="S4493" s="1" t="s">
        <v>6900</v>
      </c>
      <c r="T4493" s="1" t="s">
        <v>23</v>
      </c>
      <c r="U4493">
        <v>4284</v>
      </c>
      <c r="V4493" s="1" t="s">
        <v>10</v>
      </c>
      <c r="W4493" s="1" t="s">
        <v>11</v>
      </c>
      <c r="X4493" s="2">
        <f t="shared" ca="1" si="70"/>
        <v>45937</v>
      </c>
      <c r="Y4493" s="1">
        <f ca="1">ROUND(YEARFRAC(Merge1[[#This Row],[Join_Date]],Merge1[[#This Row],[Today]], 3),0)</f>
        <v>8</v>
      </c>
      <c r="Z4493" s="1" t="str" cm="1">
        <f t="array" aca="1" ref="Z4493" ca="1">_xlfn.IFS(
   Merge1[[#This Row],[Customer Tenure]]&lt;=2,"New",
   Merge1[[#This Row],[Customer Tenure]]&lt;=5,"Emerging",
  Merge1[[#This Row],[Customer Tenure]]&lt;9,"Established",
   TRUE,"Loyal"
)</f>
        <v>Established</v>
      </c>
      <c r="AA4493" s="1" t="str" cm="1">
        <f t="array" ref="AA4493">_xlfn.IFS(Merge1[[#This Row],[Income]]&lt;=30000,"Low",Merge1[[#This Row],[Income]]&lt;=60000,"Medium",Merge1[[#This Row],[Income]]&lt;=100000,"High", Merge1[[#This Row],[Income]]&gt;100000," Premium")</f>
        <v>High</v>
      </c>
      <c r="AB4493" s="1" t="str" cm="1">
        <f t="array" ref="AB4493">_xlfn.IFS(Merge1[[#This Row],[Age]]&lt;= 28,"Gen Z", Merge1[[#This Row],[Age]]&lt;=44,"Millennials", Merge1[[#This Row],[Age]]&lt;=60,"Gen X", Merge1[[#This Row],[Age]]&gt;60,"Baby Boomers")</f>
        <v>Gen Z</v>
      </c>
      <c r="AC4493" s="1" t="str" cm="1">
        <f t="array" ref="AC4493">_xlfn.IFS(
    Merge1[[#This Row],[Balance]]&lt;=50000,"Low",
    Merge1[[#This Row],[Balance]]&lt;=200000,"Medium",
    Merge1[[#This Row],[Balance]]&gt;200000,"High"
)</f>
        <v>High</v>
      </c>
    </row>
    <row r="4494" spans="1:29" x14ac:dyDescent="0.25">
      <c r="A4494" s="1" t="s">
        <v>754</v>
      </c>
      <c r="B4494" s="1" t="s">
        <v>6105</v>
      </c>
      <c r="C4494" s="1" t="s">
        <v>5832</v>
      </c>
      <c r="D4494" s="2">
        <v>45193</v>
      </c>
      <c r="E4494">
        <v>177718</v>
      </c>
      <c r="F4494">
        <v>463</v>
      </c>
      <c r="G4494">
        <v>0</v>
      </c>
      <c r="H4494" s="1" t="s">
        <v>5833</v>
      </c>
      <c r="I4494" s="1" t="s">
        <v>6835</v>
      </c>
      <c r="J4494" s="1" t="s">
        <v>6240</v>
      </c>
      <c r="K4494">
        <v>38</v>
      </c>
      <c r="L4494" s="1" t="s">
        <v>6241</v>
      </c>
      <c r="M4494" s="1" t="s">
        <v>6254</v>
      </c>
      <c r="N4494">
        <v>176683</v>
      </c>
      <c r="O4494" s="1" t="s">
        <v>6243</v>
      </c>
      <c r="P4494" s="2">
        <v>42325</v>
      </c>
      <c r="Q4494" s="2">
        <v>45615</v>
      </c>
      <c r="R4494" s="1" t="s">
        <v>6887</v>
      </c>
      <c r="S4494" s="1" t="s">
        <v>6901</v>
      </c>
      <c r="T4494" s="1" t="s">
        <v>23</v>
      </c>
      <c r="U4494">
        <v>9682</v>
      </c>
      <c r="V4494" s="1" t="s">
        <v>10</v>
      </c>
      <c r="W4494" s="1" t="s">
        <v>55</v>
      </c>
      <c r="X4494" s="2">
        <f t="shared" ca="1" si="70"/>
        <v>45937</v>
      </c>
      <c r="Y4494" s="1">
        <f ca="1">ROUND(YEARFRAC(Merge1[[#This Row],[Join_Date]],Merge1[[#This Row],[Today]], 3),0)</f>
        <v>10</v>
      </c>
      <c r="Z4494" s="1" t="str" cm="1">
        <f t="array" aca="1" ref="Z4494" ca="1">_xlfn.IFS(
   Merge1[[#This Row],[Customer Tenure]]&lt;=2,"New",
   Merge1[[#This Row],[Customer Tenure]]&lt;=5,"Emerging",
  Merge1[[#This Row],[Customer Tenure]]&lt;9,"Established",
   TRUE,"Loyal"
)</f>
        <v>Loyal</v>
      </c>
      <c r="AA4494" s="1" t="str" cm="1">
        <f t="array" ref="AA4494">_xlfn.IFS(Merge1[[#This Row],[Income]]&lt;=30000,"Low",Merge1[[#This Row],[Income]]&lt;=60000,"Medium",Merge1[[#This Row],[Income]]&lt;=100000,"High", Merge1[[#This Row],[Income]]&gt;100000," Premium")</f>
        <v xml:space="preserve"> Premium</v>
      </c>
      <c r="AB4494" s="1" t="str" cm="1">
        <f t="array" ref="AB4494">_xlfn.IFS(Merge1[[#This Row],[Age]]&lt;= 28,"Gen Z", Merge1[[#This Row],[Age]]&lt;=44,"Millennials", Merge1[[#This Row],[Age]]&lt;=60,"Gen X", Merge1[[#This Row],[Age]]&gt;60,"Baby Boomers")</f>
        <v>Millennials</v>
      </c>
      <c r="AC4494" s="1" t="str" cm="1">
        <f t="array" ref="AC4494">_xlfn.IFS(
    Merge1[[#This Row],[Balance]]&lt;=50000,"Low",
    Merge1[[#This Row],[Balance]]&lt;=200000,"Medium",
    Merge1[[#This Row],[Balance]]&gt;200000,"High"
)</f>
        <v>Medium</v>
      </c>
    </row>
    <row r="4495" spans="1:29" x14ac:dyDescent="0.25">
      <c r="A4495" s="1" t="s">
        <v>37</v>
      </c>
      <c r="B4495" s="1" t="s">
        <v>6063</v>
      </c>
      <c r="C4495" s="1" t="s">
        <v>5846</v>
      </c>
      <c r="D4495" s="2">
        <v>44228</v>
      </c>
      <c r="E4495">
        <v>33340</v>
      </c>
      <c r="F4495">
        <v>621</v>
      </c>
      <c r="G4495">
        <v>0</v>
      </c>
      <c r="H4495" s="1" t="s">
        <v>5833</v>
      </c>
      <c r="I4495" s="1" t="s">
        <v>6454</v>
      </c>
      <c r="J4495" s="1" t="s">
        <v>6245</v>
      </c>
      <c r="K4495">
        <v>69</v>
      </c>
      <c r="L4495" s="1" t="s">
        <v>6246</v>
      </c>
      <c r="M4495" s="1" t="s">
        <v>6266</v>
      </c>
      <c r="N4495">
        <v>134682</v>
      </c>
      <c r="O4495" s="1" t="s">
        <v>6243</v>
      </c>
      <c r="P4495" s="2">
        <v>44257</v>
      </c>
      <c r="Q4495" s="2">
        <v>45804</v>
      </c>
      <c r="R4495" s="1" t="s">
        <v>6906</v>
      </c>
      <c r="S4495" s="1" t="s">
        <v>6907</v>
      </c>
      <c r="T4495" s="1" t="s">
        <v>23</v>
      </c>
      <c r="U4495">
        <v>616</v>
      </c>
      <c r="V4495" s="1" t="s">
        <v>24</v>
      </c>
      <c r="W4495" s="1" t="s">
        <v>20</v>
      </c>
      <c r="X4495" s="2">
        <f t="shared" ca="1" si="70"/>
        <v>45937</v>
      </c>
      <c r="Y4495" s="1">
        <f ca="1">ROUND(YEARFRAC(Merge1[[#This Row],[Join_Date]],Merge1[[#This Row],[Today]], 3),0)</f>
        <v>5</v>
      </c>
      <c r="Z4495" s="1" t="str" cm="1">
        <f t="array" aca="1" ref="Z4495" ca="1">_xlfn.IFS(
   Merge1[[#This Row],[Customer Tenure]]&lt;=2,"New",
   Merge1[[#This Row],[Customer Tenure]]&lt;=5,"Emerging",
  Merge1[[#This Row],[Customer Tenure]]&lt;9,"Established",
   TRUE,"Loyal"
)</f>
        <v>Emerging</v>
      </c>
      <c r="AA4495" s="1" t="str" cm="1">
        <f t="array" ref="AA4495">_xlfn.IFS(Merge1[[#This Row],[Income]]&lt;=30000,"Low",Merge1[[#This Row],[Income]]&lt;=60000,"Medium",Merge1[[#This Row],[Income]]&lt;=100000,"High", Merge1[[#This Row],[Income]]&gt;100000," Premium")</f>
        <v xml:space="preserve"> Premium</v>
      </c>
      <c r="AB4495" s="1" t="str" cm="1">
        <f t="array" ref="AB4495">_xlfn.IFS(Merge1[[#This Row],[Age]]&lt;= 28,"Gen Z", Merge1[[#This Row],[Age]]&lt;=44,"Millennials", Merge1[[#This Row],[Age]]&lt;=60,"Gen X", Merge1[[#This Row],[Age]]&gt;60,"Baby Boomers")</f>
        <v>Baby Boomers</v>
      </c>
      <c r="AC4495" s="1" t="str" cm="1">
        <f t="array" ref="AC4495">_xlfn.IFS(
    Merge1[[#This Row],[Balance]]&lt;=50000,"Low",
    Merge1[[#This Row],[Balance]]&lt;=200000,"Medium",
    Merge1[[#This Row],[Balance]]&gt;200000,"High"
)</f>
        <v>Low</v>
      </c>
    </row>
    <row r="4496" spans="1:29" x14ac:dyDescent="0.25">
      <c r="A4496" s="1" t="s">
        <v>600</v>
      </c>
      <c r="B4496" s="1" t="s">
        <v>6005</v>
      </c>
      <c r="C4496" s="1" t="s">
        <v>5832</v>
      </c>
      <c r="D4496" s="2">
        <v>42620</v>
      </c>
      <c r="E4496">
        <v>220283</v>
      </c>
      <c r="F4496">
        <v>435</v>
      </c>
      <c r="G4496">
        <v>316741</v>
      </c>
      <c r="H4496" s="1" t="s">
        <v>5833</v>
      </c>
      <c r="I4496" s="1" t="s">
        <v>6807</v>
      </c>
      <c r="J4496" s="1" t="s">
        <v>6245</v>
      </c>
      <c r="K4496">
        <v>22</v>
      </c>
      <c r="L4496" s="1" t="s">
        <v>6260</v>
      </c>
      <c r="M4496" s="1" t="s">
        <v>6247</v>
      </c>
      <c r="N4496">
        <v>112324</v>
      </c>
      <c r="O4496" s="1" t="s">
        <v>6243</v>
      </c>
      <c r="P4496" s="2">
        <v>43074</v>
      </c>
      <c r="Q4496" s="2">
        <v>45672</v>
      </c>
      <c r="R4496" s="1" t="s">
        <v>6902</v>
      </c>
      <c r="S4496" s="1" t="s">
        <v>6908</v>
      </c>
      <c r="T4496" s="1" t="s">
        <v>23</v>
      </c>
      <c r="U4496">
        <v>8873</v>
      </c>
      <c r="V4496" s="1" t="s">
        <v>24</v>
      </c>
      <c r="W4496" s="1" t="s">
        <v>25</v>
      </c>
      <c r="X4496" s="2">
        <f t="shared" ca="1" si="70"/>
        <v>45937</v>
      </c>
      <c r="Y4496" s="1">
        <f ca="1">ROUND(YEARFRAC(Merge1[[#This Row],[Join_Date]],Merge1[[#This Row],[Today]], 3),0)</f>
        <v>8</v>
      </c>
      <c r="Z4496" s="1" t="str" cm="1">
        <f t="array" aca="1" ref="Z4496" ca="1">_xlfn.IFS(
   Merge1[[#This Row],[Customer Tenure]]&lt;=2,"New",
   Merge1[[#This Row],[Customer Tenure]]&lt;=5,"Emerging",
  Merge1[[#This Row],[Customer Tenure]]&lt;9,"Established",
   TRUE,"Loyal"
)</f>
        <v>Established</v>
      </c>
      <c r="AA4496" s="1" t="str" cm="1">
        <f t="array" ref="AA4496">_xlfn.IFS(Merge1[[#This Row],[Income]]&lt;=30000,"Low",Merge1[[#This Row],[Income]]&lt;=60000,"Medium",Merge1[[#This Row],[Income]]&lt;=100000,"High", Merge1[[#This Row],[Income]]&gt;100000," Premium")</f>
        <v xml:space="preserve"> Premium</v>
      </c>
      <c r="AB4496" s="1" t="str" cm="1">
        <f t="array" ref="AB4496">_xlfn.IFS(Merge1[[#This Row],[Age]]&lt;= 28,"Gen Z", Merge1[[#This Row],[Age]]&lt;=44,"Millennials", Merge1[[#This Row],[Age]]&lt;=60,"Gen X", Merge1[[#This Row],[Age]]&gt;60,"Baby Boomers")</f>
        <v>Gen Z</v>
      </c>
      <c r="AC4496" s="1" t="str" cm="1">
        <f t="array" ref="AC4496">_xlfn.IFS(
    Merge1[[#This Row],[Balance]]&lt;=50000,"Low",
    Merge1[[#This Row],[Balance]]&lt;=200000,"Medium",
    Merge1[[#This Row],[Balance]]&gt;200000,"High"
)</f>
        <v>High</v>
      </c>
    </row>
    <row r="4497" spans="1:29" x14ac:dyDescent="0.25">
      <c r="A4497" s="1" t="s">
        <v>674</v>
      </c>
      <c r="B4497" s="1" t="s">
        <v>5840</v>
      </c>
      <c r="C4497" s="1" t="s">
        <v>5832</v>
      </c>
      <c r="D4497" s="2">
        <v>45602</v>
      </c>
      <c r="E4497">
        <v>333840</v>
      </c>
      <c r="F4497">
        <v>428</v>
      </c>
      <c r="G4497">
        <v>0</v>
      </c>
      <c r="H4497" s="1" t="s">
        <v>5833</v>
      </c>
      <c r="I4497" s="1" t="s">
        <v>6440</v>
      </c>
      <c r="J4497" s="1" t="s">
        <v>6240</v>
      </c>
      <c r="K4497">
        <v>38</v>
      </c>
      <c r="L4497" s="1" t="s">
        <v>6246</v>
      </c>
      <c r="M4497" s="1" t="s">
        <v>6266</v>
      </c>
      <c r="N4497">
        <v>177732</v>
      </c>
      <c r="O4497" s="1" t="s">
        <v>6248</v>
      </c>
      <c r="P4497" s="2">
        <v>43409</v>
      </c>
      <c r="Q4497" s="2">
        <v>45492</v>
      </c>
      <c r="R4497" s="1" t="s">
        <v>6891</v>
      </c>
      <c r="S4497" s="1" t="s">
        <v>6895</v>
      </c>
      <c r="T4497" s="1" t="s">
        <v>14</v>
      </c>
      <c r="U4497">
        <v>5032</v>
      </c>
      <c r="V4497" s="1" t="s">
        <v>24</v>
      </c>
      <c r="W4497" s="1" t="s">
        <v>106</v>
      </c>
      <c r="X4497" s="2">
        <f t="shared" ca="1" si="70"/>
        <v>45937</v>
      </c>
      <c r="Y4497" s="1">
        <f ca="1">ROUND(YEARFRAC(Merge1[[#This Row],[Join_Date]],Merge1[[#This Row],[Today]], 3),0)</f>
        <v>7</v>
      </c>
      <c r="Z4497" s="1" t="str" cm="1">
        <f t="array" aca="1" ref="Z4497" ca="1">_xlfn.IFS(
   Merge1[[#This Row],[Customer Tenure]]&lt;=2,"New",
   Merge1[[#This Row],[Customer Tenure]]&lt;=5,"Emerging",
  Merge1[[#This Row],[Customer Tenure]]&lt;9,"Established",
   TRUE,"Loyal"
)</f>
        <v>Established</v>
      </c>
      <c r="AA4497" s="1" t="str" cm="1">
        <f t="array" ref="AA4497">_xlfn.IFS(Merge1[[#This Row],[Income]]&lt;=30000,"Low",Merge1[[#This Row],[Income]]&lt;=60000,"Medium",Merge1[[#This Row],[Income]]&lt;=100000,"High", Merge1[[#This Row],[Income]]&gt;100000," Premium")</f>
        <v xml:space="preserve"> Premium</v>
      </c>
      <c r="AB4497" s="1" t="str" cm="1">
        <f t="array" ref="AB4497">_xlfn.IFS(Merge1[[#This Row],[Age]]&lt;= 28,"Gen Z", Merge1[[#This Row],[Age]]&lt;=44,"Millennials", Merge1[[#This Row],[Age]]&lt;=60,"Gen X", Merge1[[#This Row],[Age]]&gt;60,"Baby Boomers")</f>
        <v>Millennials</v>
      </c>
      <c r="AC4497" s="1" t="str" cm="1">
        <f t="array" ref="AC4497">_xlfn.IFS(
    Merge1[[#This Row],[Balance]]&lt;=50000,"Low",
    Merge1[[#This Row],[Balance]]&lt;=200000,"Medium",
    Merge1[[#This Row],[Balance]]&gt;200000,"High"
)</f>
        <v>High</v>
      </c>
    </row>
    <row r="4498" spans="1:29" x14ac:dyDescent="0.25">
      <c r="A4498" s="1" t="s">
        <v>561</v>
      </c>
      <c r="B4498" s="1" t="s">
        <v>5977</v>
      </c>
      <c r="C4498" s="1" t="s">
        <v>5832</v>
      </c>
      <c r="D4498" s="2">
        <v>43235</v>
      </c>
      <c r="E4498">
        <v>270472</v>
      </c>
      <c r="F4498">
        <v>586</v>
      </c>
      <c r="G4498">
        <v>204519</v>
      </c>
      <c r="H4498" s="1" t="s">
        <v>5838</v>
      </c>
      <c r="I4498" s="1" t="s">
        <v>6727</v>
      </c>
      <c r="J4498" s="1" t="s">
        <v>6240</v>
      </c>
      <c r="K4498">
        <v>28</v>
      </c>
      <c r="L4498" s="1" t="s">
        <v>6241</v>
      </c>
      <c r="M4498" s="1" t="s">
        <v>6254</v>
      </c>
      <c r="N4498">
        <v>92099</v>
      </c>
      <c r="O4498" s="1" t="s">
        <v>6243</v>
      </c>
      <c r="P4498" s="2">
        <v>44410</v>
      </c>
      <c r="Q4498" s="2">
        <v>45280</v>
      </c>
      <c r="R4498" s="1" t="s">
        <v>6904</v>
      </c>
      <c r="S4498" s="1" t="s">
        <v>6905</v>
      </c>
      <c r="T4498" s="1" t="s">
        <v>9</v>
      </c>
      <c r="U4498">
        <v>26</v>
      </c>
      <c r="V4498" s="1" t="s">
        <v>10</v>
      </c>
      <c r="W4498" s="1" t="s">
        <v>106</v>
      </c>
      <c r="X4498" s="2">
        <f t="shared" ca="1" si="70"/>
        <v>45937</v>
      </c>
      <c r="Y4498" s="1">
        <f ca="1">ROUND(YEARFRAC(Merge1[[#This Row],[Join_Date]],Merge1[[#This Row],[Today]], 3),0)</f>
        <v>4</v>
      </c>
      <c r="Z4498" s="1" t="str" cm="1">
        <f t="array" aca="1" ref="Z4498" ca="1">_xlfn.IFS(
   Merge1[[#This Row],[Customer Tenure]]&lt;=2,"New",
   Merge1[[#This Row],[Customer Tenure]]&lt;=5,"Emerging",
  Merge1[[#This Row],[Customer Tenure]]&lt;9,"Established",
   TRUE,"Loyal"
)</f>
        <v>Emerging</v>
      </c>
      <c r="AA4498" s="1" t="str" cm="1">
        <f t="array" ref="AA4498">_xlfn.IFS(Merge1[[#This Row],[Income]]&lt;=30000,"Low",Merge1[[#This Row],[Income]]&lt;=60000,"Medium",Merge1[[#This Row],[Income]]&lt;=100000,"High", Merge1[[#This Row],[Income]]&gt;100000," Premium")</f>
        <v>High</v>
      </c>
      <c r="AB4498" s="1" t="str" cm="1">
        <f t="array" ref="AB4498">_xlfn.IFS(Merge1[[#This Row],[Age]]&lt;= 28,"Gen Z", Merge1[[#This Row],[Age]]&lt;=44,"Millennials", Merge1[[#This Row],[Age]]&lt;=60,"Gen X", Merge1[[#This Row],[Age]]&gt;60,"Baby Boomers")</f>
        <v>Gen Z</v>
      </c>
      <c r="AC4498" s="1" t="str" cm="1">
        <f t="array" ref="AC4498">_xlfn.IFS(
    Merge1[[#This Row],[Balance]]&lt;=50000,"Low",
    Merge1[[#This Row],[Balance]]&lt;=200000,"Medium",
    Merge1[[#This Row],[Balance]]&gt;200000,"High"
)</f>
        <v>High</v>
      </c>
    </row>
    <row r="4499" spans="1:29" x14ac:dyDescent="0.25">
      <c r="A4499" s="1" t="s">
        <v>312</v>
      </c>
      <c r="B4499" s="1" t="s">
        <v>6156</v>
      </c>
      <c r="C4499" s="1" t="s">
        <v>5832</v>
      </c>
      <c r="D4499" s="2">
        <v>44258</v>
      </c>
      <c r="E4499">
        <v>361309</v>
      </c>
      <c r="F4499">
        <v>690</v>
      </c>
      <c r="G4499">
        <v>0</v>
      </c>
      <c r="H4499" s="1" t="s">
        <v>5833</v>
      </c>
      <c r="I4499" s="1" t="s">
        <v>6313</v>
      </c>
      <c r="J4499" s="1" t="s">
        <v>6245</v>
      </c>
      <c r="K4499">
        <v>37</v>
      </c>
      <c r="L4499" s="1" t="s">
        <v>6260</v>
      </c>
      <c r="M4499" s="1" t="s">
        <v>6266</v>
      </c>
      <c r="N4499">
        <v>27906</v>
      </c>
      <c r="O4499" s="1" t="s">
        <v>6243</v>
      </c>
      <c r="P4499" s="2">
        <v>44323</v>
      </c>
      <c r="Q4499" s="2">
        <v>45623</v>
      </c>
      <c r="R4499" s="1" t="s">
        <v>6887</v>
      </c>
      <c r="S4499" s="1" t="s">
        <v>6901</v>
      </c>
      <c r="T4499" s="1" t="s">
        <v>28</v>
      </c>
      <c r="U4499">
        <v>5744</v>
      </c>
      <c r="V4499" s="1" t="s">
        <v>19</v>
      </c>
      <c r="W4499" s="1" t="s">
        <v>40</v>
      </c>
      <c r="X4499" s="2">
        <f t="shared" ca="1" si="70"/>
        <v>45937</v>
      </c>
      <c r="Y4499" s="1">
        <f ca="1">ROUND(YEARFRAC(Merge1[[#This Row],[Join_Date]],Merge1[[#This Row],[Today]], 3),0)</f>
        <v>4</v>
      </c>
      <c r="Z4499" s="1" t="str" cm="1">
        <f t="array" aca="1" ref="Z4499" ca="1">_xlfn.IFS(
   Merge1[[#This Row],[Customer Tenure]]&lt;=2,"New",
   Merge1[[#This Row],[Customer Tenure]]&lt;=5,"Emerging",
  Merge1[[#This Row],[Customer Tenure]]&lt;9,"Established",
   TRUE,"Loyal"
)</f>
        <v>Emerging</v>
      </c>
      <c r="AA4499" s="1" t="str" cm="1">
        <f t="array" ref="AA4499">_xlfn.IFS(Merge1[[#This Row],[Income]]&lt;=30000,"Low",Merge1[[#This Row],[Income]]&lt;=60000,"Medium",Merge1[[#This Row],[Income]]&lt;=100000,"High", Merge1[[#This Row],[Income]]&gt;100000," Premium")</f>
        <v>Low</v>
      </c>
      <c r="AB4499" s="1" t="str" cm="1">
        <f t="array" ref="AB4499">_xlfn.IFS(Merge1[[#This Row],[Age]]&lt;= 28,"Gen Z", Merge1[[#This Row],[Age]]&lt;=44,"Millennials", Merge1[[#This Row],[Age]]&lt;=60,"Gen X", Merge1[[#This Row],[Age]]&gt;60,"Baby Boomers")</f>
        <v>Millennials</v>
      </c>
      <c r="AC4499" s="1" t="str" cm="1">
        <f t="array" ref="AC4499">_xlfn.IFS(
    Merge1[[#This Row],[Balance]]&lt;=50000,"Low",
    Merge1[[#This Row],[Balance]]&lt;=200000,"Medium",
    Merge1[[#This Row],[Balance]]&gt;200000,"High"
)</f>
        <v>High</v>
      </c>
    </row>
    <row r="4500" spans="1:29" x14ac:dyDescent="0.25">
      <c r="A4500" s="1" t="s">
        <v>1013</v>
      </c>
      <c r="B4500" s="1" t="s">
        <v>6005</v>
      </c>
      <c r="C4500" s="1" t="s">
        <v>5835</v>
      </c>
      <c r="D4500" s="2">
        <v>43736</v>
      </c>
      <c r="E4500">
        <v>247536</v>
      </c>
      <c r="F4500">
        <v>369</v>
      </c>
      <c r="G4500">
        <v>0</v>
      </c>
      <c r="H4500" s="1" t="s">
        <v>5833</v>
      </c>
      <c r="I4500" s="1" t="s">
        <v>6807</v>
      </c>
      <c r="J4500" s="1" t="s">
        <v>6245</v>
      </c>
      <c r="K4500">
        <v>22</v>
      </c>
      <c r="L4500" s="1" t="s">
        <v>6260</v>
      </c>
      <c r="M4500" s="1" t="s">
        <v>6247</v>
      </c>
      <c r="N4500">
        <v>112324</v>
      </c>
      <c r="O4500" s="1" t="s">
        <v>6243</v>
      </c>
      <c r="P4500" s="2">
        <v>43074</v>
      </c>
      <c r="Q4500" s="2">
        <v>45492</v>
      </c>
      <c r="R4500" s="1" t="s">
        <v>6891</v>
      </c>
      <c r="S4500" s="1" t="s">
        <v>6895</v>
      </c>
      <c r="T4500" s="1" t="s">
        <v>14</v>
      </c>
      <c r="U4500">
        <v>2883</v>
      </c>
      <c r="V4500" s="1" t="s">
        <v>24</v>
      </c>
      <c r="W4500" s="1" t="s">
        <v>40</v>
      </c>
      <c r="X4500" s="2">
        <f t="shared" ca="1" si="70"/>
        <v>45937</v>
      </c>
      <c r="Y4500" s="1">
        <f ca="1">ROUND(YEARFRAC(Merge1[[#This Row],[Join_Date]],Merge1[[#This Row],[Today]], 3),0)</f>
        <v>8</v>
      </c>
      <c r="Z4500" s="1" t="str" cm="1">
        <f t="array" aca="1" ref="Z4500" ca="1">_xlfn.IFS(
   Merge1[[#This Row],[Customer Tenure]]&lt;=2,"New",
   Merge1[[#This Row],[Customer Tenure]]&lt;=5,"Emerging",
  Merge1[[#This Row],[Customer Tenure]]&lt;9,"Established",
   TRUE,"Loyal"
)</f>
        <v>Established</v>
      </c>
      <c r="AA4500" s="1" t="str" cm="1">
        <f t="array" ref="AA4500">_xlfn.IFS(Merge1[[#This Row],[Income]]&lt;=30000,"Low",Merge1[[#This Row],[Income]]&lt;=60000,"Medium",Merge1[[#This Row],[Income]]&lt;=100000,"High", Merge1[[#This Row],[Income]]&gt;100000," Premium")</f>
        <v xml:space="preserve"> Premium</v>
      </c>
      <c r="AB4500" s="1" t="str" cm="1">
        <f t="array" ref="AB4500">_xlfn.IFS(Merge1[[#This Row],[Age]]&lt;= 28,"Gen Z", Merge1[[#This Row],[Age]]&lt;=44,"Millennials", Merge1[[#This Row],[Age]]&lt;=60,"Gen X", Merge1[[#This Row],[Age]]&gt;60,"Baby Boomers")</f>
        <v>Gen Z</v>
      </c>
      <c r="AC4500" s="1" t="str" cm="1">
        <f t="array" ref="AC4500">_xlfn.IFS(
    Merge1[[#This Row],[Balance]]&lt;=50000,"Low",
    Merge1[[#This Row],[Balance]]&lt;=200000,"Medium",
    Merge1[[#This Row],[Balance]]&gt;200000,"High"
)</f>
        <v>High</v>
      </c>
    </row>
    <row r="4501" spans="1:29" x14ac:dyDescent="0.25">
      <c r="A4501" s="1" t="s">
        <v>192</v>
      </c>
      <c r="B4501" s="1" t="s">
        <v>5890</v>
      </c>
      <c r="C4501" s="1" t="s">
        <v>5835</v>
      </c>
      <c r="D4501" s="2">
        <v>43218</v>
      </c>
      <c r="E4501">
        <v>288107</v>
      </c>
      <c r="F4501">
        <v>744</v>
      </c>
      <c r="G4501">
        <v>0</v>
      </c>
      <c r="H4501" s="1" t="s">
        <v>5833</v>
      </c>
      <c r="I4501" s="1" t="s">
        <v>6423</v>
      </c>
      <c r="J4501" s="1" t="s">
        <v>6240</v>
      </c>
      <c r="K4501">
        <v>31</v>
      </c>
      <c r="L4501" s="1" t="s">
        <v>6260</v>
      </c>
      <c r="M4501" s="1" t="s">
        <v>6266</v>
      </c>
      <c r="N4501">
        <v>183038</v>
      </c>
      <c r="O4501" s="1" t="s">
        <v>6243</v>
      </c>
      <c r="P4501" s="2">
        <v>42817</v>
      </c>
      <c r="Q4501" s="2">
        <v>45849</v>
      </c>
      <c r="R4501" s="1" t="s">
        <v>6891</v>
      </c>
      <c r="S4501" s="1" t="s">
        <v>6892</v>
      </c>
      <c r="T4501" s="1" t="s">
        <v>28</v>
      </c>
      <c r="U4501">
        <v>7775</v>
      </c>
      <c r="V4501" s="1" t="s">
        <v>19</v>
      </c>
      <c r="W4501" s="1" t="s">
        <v>40</v>
      </c>
      <c r="X4501" s="2">
        <f t="shared" ca="1" si="70"/>
        <v>45937</v>
      </c>
      <c r="Y4501" s="1">
        <f ca="1">ROUND(YEARFRAC(Merge1[[#This Row],[Join_Date]],Merge1[[#This Row],[Today]], 3),0)</f>
        <v>9</v>
      </c>
      <c r="Z4501" s="1" t="str" cm="1">
        <f t="array" aca="1" ref="Z4501" ca="1">_xlfn.IFS(
   Merge1[[#This Row],[Customer Tenure]]&lt;=2,"New",
   Merge1[[#This Row],[Customer Tenure]]&lt;=5,"Emerging",
  Merge1[[#This Row],[Customer Tenure]]&lt;9,"Established",
   TRUE,"Loyal"
)</f>
        <v>Loyal</v>
      </c>
      <c r="AA4501" s="1" t="str" cm="1">
        <f t="array" ref="AA4501">_xlfn.IFS(Merge1[[#This Row],[Income]]&lt;=30000,"Low",Merge1[[#This Row],[Income]]&lt;=60000,"Medium",Merge1[[#This Row],[Income]]&lt;=100000,"High", Merge1[[#This Row],[Income]]&gt;100000," Premium")</f>
        <v xml:space="preserve"> Premium</v>
      </c>
      <c r="AB4501" s="1" t="str" cm="1">
        <f t="array" ref="AB4501">_xlfn.IFS(Merge1[[#This Row],[Age]]&lt;= 28,"Gen Z", Merge1[[#This Row],[Age]]&lt;=44,"Millennials", Merge1[[#This Row],[Age]]&lt;=60,"Gen X", Merge1[[#This Row],[Age]]&gt;60,"Baby Boomers")</f>
        <v>Millennials</v>
      </c>
      <c r="AC4501" s="1" t="str" cm="1">
        <f t="array" ref="AC4501">_xlfn.IFS(
    Merge1[[#This Row],[Balance]]&lt;=50000,"Low",
    Merge1[[#This Row],[Balance]]&lt;=200000,"Medium",
    Merge1[[#This Row],[Balance]]&gt;200000,"High"
)</f>
        <v>High</v>
      </c>
    </row>
    <row r="4502" spans="1:29" x14ac:dyDescent="0.25">
      <c r="A4502" s="1" t="s">
        <v>1265</v>
      </c>
      <c r="B4502" s="1" t="s">
        <v>5847</v>
      </c>
      <c r="C4502" s="1" t="s">
        <v>5842</v>
      </c>
      <c r="D4502" s="2">
        <v>44222</v>
      </c>
      <c r="E4502">
        <v>427876</v>
      </c>
      <c r="F4502">
        <v>496</v>
      </c>
      <c r="G4502">
        <v>0</v>
      </c>
      <c r="H4502" s="1" t="s">
        <v>5833</v>
      </c>
      <c r="I4502" s="1" t="s">
        <v>6844</v>
      </c>
      <c r="J4502" s="1" t="s">
        <v>6245</v>
      </c>
      <c r="K4502">
        <v>55</v>
      </c>
      <c r="L4502" s="1" t="s">
        <v>6246</v>
      </c>
      <c r="M4502" s="1" t="s">
        <v>6266</v>
      </c>
      <c r="N4502">
        <v>166470</v>
      </c>
      <c r="O4502" s="1" t="s">
        <v>6243</v>
      </c>
      <c r="P4502" s="2">
        <v>45621</v>
      </c>
      <c r="Q4502" s="2">
        <v>45656</v>
      </c>
      <c r="R4502" s="1" t="s">
        <v>6904</v>
      </c>
      <c r="S4502" s="1" t="s">
        <v>6916</v>
      </c>
      <c r="T4502" s="1" t="s">
        <v>28</v>
      </c>
      <c r="U4502">
        <v>5159</v>
      </c>
      <c r="V4502" s="1" t="s">
        <v>19</v>
      </c>
      <c r="W4502" s="1" t="s">
        <v>40</v>
      </c>
      <c r="X4502" s="2">
        <f t="shared" ca="1" si="70"/>
        <v>45937</v>
      </c>
      <c r="Y4502" s="1">
        <f ca="1">ROUND(YEARFRAC(Merge1[[#This Row],[Join_Date]],Merge1[[#This Row],[Today]], 3),0)</f>
        <v>1</v>
      </c>
      <c r="Z4502" s="1" t="str" cm="1">
        <f t="array" aca="1" ref="Z4502" ca="1">_xlfn.IFS(
   Merge1[[#This Row],[Customer Tenure]]&lt;=2,"New",
   Merge1[[#This Row],[Customer Tenure]]&lt;=5,"Emerging",
  Merge1[[#This Row],[Customer Tenure]]&lt;9,"Established",
   TRUE,"Loyal"
)</f>
        <v>New</v>
      </c>
      <c r="AA4502" s="1" t="str" cm="1">
        <f t="array" ref="AA4502">_xlfn.IFS(Merge1[[#This Row],[Income]]&lt;=30000,"Low",Merge1[[#This Row],[Income]]&lt;=60000,"Medium",Merge1[[#This Row],[Income]]&lt;=100000,"High", Merge1[[#This Row],[Income]]&gt;100000," Premium")</f>
        <v xml:space="preserve"> Premium</v>
      </c>
      <c r="AB4502" s="1" t="str" cm="1">
        <f t="array" ref="AB4502">_xlfn.IFS(Merge1[[#This Row],[Age]]&lt;= 28,"Gen Z", Merge1[[#This Row],[Age]]&lt;=44,"Millennials", Merge1[[#This Row],[Age]]&lt;=60,"Gen X", Merge1[[#This Row],[Age]]&gt;60,"Baby Boomers")</f>
        <v>Gen X</v>
      </c>
      <c r="AC4502" s="1" t="str" cm="1">
        <f t="array" ref="AC4502">_xlfn.IFS(
    Merge1[[#This Row],[Balance]]&lt;=50000,"Low",
    Merge1[[#This Row],[Balance]]&lt;=200000,"Medium",
    Merge1[[#This Row],[Balance]]&gt;200000,"High"
)</f>
        <v>High</v>
      </c>
    </row>
    <row r="4503" spans="1:29" x14ac:dyDescent="0.25">
      <c r="A4503" s="1" t="s">
        <v>1550</v>
      </c>
      <c r="B4503" s="1" t="s">
        <v>5986</v>
      </c>
      <c r="C4503" s="1" t="s">
        <v>5842</v>
      </c>
      <c r="D4503" s="2">
        <v>42906</v>
      </c>
      <c r="E4503">
        <v>427530</v>
      </c>
      <c r="F4503">
        <v>666</v>
      </c>
      <c r="G4503">
        <v>449958</v>
      </c>
      <c r="H4503" s="1" t="s">
        <v>5833</v>
      </c>
      <c r="I4503" s="1" t="s">
        <v>6675</v>
      </c>
      <c r="J4503" s="1" t="s">
        <v>6240</v>
      </c>
      <c r="K4503">
        <v>53</v>
      </c>
      <c r="L4503" s="1" t="s">
        <v>6241</v>
      </c>
      <c r="M4503" s="1" t="s">
        <v>6251</v>
      </c>
      <c r="N4503">
        <v>161398</v>
      </c>
      <c r="O4503" s="1" t="s">
        <v>6243</v>
      </c>
      <c r="P4503" s="2">
        <v>43009</v>
      </c>
      <c r="Q4503" s="2">
        <v>45260</v>
      </c>
      <c r="R4503" s="1" t="s">
        <v>6887</v>
      </c>
      <c r="S4503" s="1" t="s">
        <v>6888</v>
      </c>
      <c r="T4503" s="1" t="s">
        <v>14</v>
      </c>
      <c r="U4503">
        <v>5321</v>
      </c>
      <c r="V4503" s="1" t="s">
        <v>19</v>
      </c>
      <c r="W4503" s="1" t="s">
        <v>106</v>
      </c>
      <c r="X4503" s="2">
        <f t="shared" ca="1" si="70"/>
        <v>45937</v>
      </c>
      <c r="Y4503" s="1">
        <f ca="1">ROUND(YEARFRAC(Merge1[[#This Row],[Join_Date]],Merge1[[#This Row],[Today]], 3),0)</f>
        <v>8</v>
      </c>
      <c r="Z4503" s="1" t="str" cm="1">
        <f t="array" aca="1" ref="Z4503" ca="1">_xlfn.IFS(
   Merge1[[#This Row],[Customer Tenure]]&lt;=2,"New",
   Merge1[[#This Row],[Customer Tenure]]&lt;=5,"Emerging",
  Merge1[[#This Row],[Customer Tenure]]&lt;9,"Established",
   TRUE,"Loyal"
)</f>
        <v>Established</v>
      </c>
      <c r="AA4503" s="1" t="str" cm="1">
        <f t="array" ref="AA4503">_xlfn.IFS(Merge1[[#This Row],[Income]]&lt;=30000,"Low",Merge1[[#This Row],[Income]]&lt;=60000,"Medium",Merge1[[#This Row],[Income]]&lt;=100000,"High", Merge1[[#This Row],[Income]]&gt;100000," Premium")</f>
        <v xml:space="preserve"> Premium</v>
      </c>
      <c r="AB4503" s="1" t="str" cm="1">
        <f t="array" ref="AB4503">_xlfn.IFS(Merge1[[#This Row],[Age]]&lt;= 28,"Gen Z", Merge1[[#This Row],[Age]]&lt;=44,"Millennials", Merge1[[#This Row],[Age]]&lt;=60,"Gen X", Merge1[[#This Row],[Age]]&gt;60,"Baby Boomers")</f>
        <v>Gen X</v>
      </c>
      <c r="AC4503" s="1" t="str" cm="1">
        <f t="array" ref="AC4503">_xlfn.IFS(
    Merge1[[#This Row],[Balance]]&lt;=50000,"Low",
    Merge1[[#This Row],[Balance]]&lt;=200000,"Medium",
    Merge1[[#This Row],[Balance]]&gt;200000,"High"
)</f>
        <v>High</v>
      </c>
    </row>
    <row r="4504" spans="1:29" x14ac:dyDescent="0.25">
      <c r="A4504" s="1" t="s">
        <v>2228</v>
      </c>
      <c r="B4504" s="1" t="s">
        <v>6057</v>
      </c>
      <c r="C4504" s="1" t="s">
        <v>5835</v>
      </c>
      <c r="D4504" s="2">
        <v>43976</v>
      </c>
      <c r="E4504">
        <v>243381</v>
      </c>
      <c r="F4504">
        <v>636</v>
      </c>
      <c r="G4504">
        <v>0</v>
      </c>
      <c r="H4504" s="1" t="s">
        <v>5850</v>
      </c>
      <c r="I4504" s="1" t="s">
        <v>6776</v>
      </c>
      <c r="J4504" s="1" t="s">
        <v>6240</v>
      </c>
      <c r="K4504">
        <v>53</v>
      </c>
      <c r="L4504" s="1" t="s">
        <v>6246</v>
      </c>
      <c r="M4504" s="1" t="s">
        <v>6262</v>
      </c>
      <c r="N4504">
        <v>87649</v>
      </c>
      <c r="O4504" s="1" t="s">
        <v>6252</v>
      </c>
      <c r="P4504" s="2">
        <v>45052</v>
      </c>
      <c r="Q4504" s="2">
        <v>45264</v>
      </c>
      <c r="R4504" s="1" t="s">
        <v>6904</v>
      </c>
      <c r="S4504" s="1" t="s">
        <v>6905</v>
      </c>
      <c r="T4504" s="1" t="s">
        <v>23</v>
      </c>
      <c r="U4504">
        <v>2494</v>
      </c>
      <c r="V4504" s="1" t="s">
        <v>15</v>
      </c>
      <c r="W4504" s="1" t="s">
        <v>40</v>
      </c>
      <c r="X4504" s="2">
        <f t="shared" ca="1" si="70"/>
        <v>45937</v>
      </c>
      <c r="Y4504" s="1">
        <f ca="1">ROUND(YEARFRAC(Merge1[[#This Row],[Join_Date]],Merge1[[#This Row],[Today]], 3),0)</f>
        <v>2</v>
      </c>
      <c r="Z4504" s="1" t="str" cm="1">
        <f t="array" aca="1" ref="Z4504" ca="1">_xlfn.IFS(
   Merge1[[#This Row],[Customer Tenure]]&lt;=2,"New",
   Merge1[[#This Row],[Customer Tenure]]&lt;=5,"Emerging",
  Merge1[[#This Row],[Customer Tenure]]&lt;9,"Established",
   TRUE,"Loyal"
)</f>
        <v>New</v>
      </c>
      <c r="AA4504" s="1" t="str" cm="1">
        <f t="array" ref="AA4504">_xlfn.IFS(Merge1[[#This Row],[Income]]&lt;=30000,"Low",Merge1[[#This Row],[Income]]&lt;=60000,"Medium",Merge1[[#This Row],[Income]]&lt;=100000,"High", Merge1[[#This Row],[Income]]&gt;100000," Premium")</f>
        <v>High</v>
      </c>
      <c r="AB4504" s="1" t="str" cm="1">
        <f t="array" ref="AB4504">_xlfn.IFS(Merge1[[#This Row],[Age]]&lt;= 28,"Gen Z", Merge1[[#This Row],[Age]]&lt;=44,"Millennials", Merge1[[#This Row],[Age]]&lt;=60,"Gen X", Merge1[[#This Row],[Age]]&gt;60,"Baby Boomers")</f>
        <v>Gen X</v>
      </c>
      <c r="AC4504" s="1" t="str" cm="1">
        <f t="array" ref="AC4504">_xlfn.IFS(
    Merge1[[#This Row],[Balance]]&lt;=50000,"Low",
    Merge1[[#This Row],[Balance]]&lt;=200000,"Medium",
    Merge1[[#This Row],[Balance]]&gt;200000,"High"
)</f>
        <v>High</v>
      </c>
    </row>
    <row r="4505" spans="1:29" x14ac:dyDescent="0.25">
      <c r="A4505" s="1" t="s">
        <v>2939</v>
      </c>
      <c r="B4505" s="1" t="s">
        <v>5983</v>
      </c>
      <c r="C4505" s="1" t="s">
        <v>5846</v>
      </c>
      <c r="D4505" s="2">
        <v>42318</v>
      </c>
      <c r="E4505">
        <v>231324</v>
      </c>
      <c r="F4505">
        <v>309</v>
      </c>
      <c r="G4505">
        <v>381565</v>
      </c>
      <c r="H4505" s="1" t="s">
        <v>5833</v>
      </c>
      <c r="I4505" s="1" t="s">
        <v>6521</v>
      </c>
      <c r="J4505" s="1" t="s">
        <v>6240</v>
      </c>
      <c r="K4505">
        <v>51</v>
      </c>
      <c r="L4505" s="1" t="s">
        <v>6246</v>
      </c>
      <c r="M4505" s="1" t="s">
        <v>6257</v>
      </c>
      <c r="N4505">
        <v>46431</v>
      </c>
      <c r="O4505" s="1" t="s">
        <v>6252</v>
      </c>
      <c r="P4505" s="2">
        <v>42586</v>
      </c>
      <c r="Q4505" s="2">
        <v>45549</v>
      </c>
      <c r="R4505" s="1" t="s">
        <v>6897</v>
      </c>
      <c r="S4505" s="1" t="s">
        <v>6898</v>
      </c>
      <c r="T4505" s="1" t="s">
        <v>14</v>
      </c>
      <c r="U4505">
        <v>6332</v>
      </c>
      <c r="V4505" s="1" t="s">
        <v>10</v>
      </c>
      <c r="W4505" s="1" t="s">
        <v>50</v>
      </c>
      <c r="X4505" s="2">
        <f t="shared" ca="1" si="70"/>
        <v>45937</v>
      </c>
      <c r="Y4505" s="1">
        <f ca="1">ROUND(YEARFRAC(Merge1[[#This Row],[Join_Date]],Merge1[[#This Row],[Today]], 3),0)</f>
        <v>9</v>
      </c>
      <c r="Z4505" s="1" t="str" cm="1">
        <f t="array" aca="1" ref="Z4505" ca="1">_xlfn.IFS(
   Merge1[[#This Row],[Customer Tenure]]&lt;=2,"New",
   Merge1[[#This Row],[Customer Tenure]]&lt;=5,"Emerging",
  Merge1[[#This Row],[Customer Tenure]]&lt;9,"Established",
   TRUE,"Loyal"
)</f>
        <v>Loyal</v>
      </c>
      <c r="AA4505" s="1" t="str" cm="1">
        <f t="array" ref="AA4505">_xlfn.IFS(Merge1[[#This Row],[Income]]&lt;=30000,"Low",Merge1[[#This Row],[Income]]&lt;=60000,"Medium",Merge1[[#This Row],[Income]]&lt;=100000,"High", Merge1[[#This Row],[Income]]&gt;100000," Premium")</f>
        <v>Medium</v>
      </c>
      <c r="AB4505" s="1" t="str" cm="1">
        <f t="array" ref="AB4505">_xlfn.IFS(Merge1[[#This Row],[Age]]&lt;= 28,"Gen Z", Merge1[[#This Row],[Age]]&lt;=44,"Millennials", Merge1[[#This Row],[Age]]&lt;=60,"Gen X", Merge1[[#This Row],[Age]]&gt;60,"Baby Boomers")</f>
        <v>Gen X</v>
      </c>
      <c r="AC4505" s="1" t="str" cm="1">
        <f t="array" ref="AC4505">_xlfn.IFS(
    Merge1[[#This Row],[Balance]]&lt;=50000,"Low",
    Merge1[[#This Row],[Balance]]&lt;=200000,"Medium",
    Merge1[[#This Row],[Balance]]&gt;200000,"High"
)</f>
        <v>High</v>
      </c>
    </row>
    <row r="4506" spans="1:29" x14ac:dyDescent="0.25">
      <c r="A4506" s="1" t="s">
        <v>255</v>
      </c>
      <c r="B4506" s="1" t="s">
        <v>5958</v>
      </c>
      <c r="C4506" s="1" t="s">
        <v>5835</v>
      </c>
      <c r="D4506" s="2">
        <v>45482</v>
      </c>
      <c r="E4506">
        <v>409849</v>
      </c>
      <c r="F4506">
        <v>757</v>
      </c>
      <c r="G4506">
        <v>0</v>
      </c>
      <c r="H4506" s="1" t="s">
        <v>5833</v>
      </c>
      <c r="I4506" s="1" t="s">
        <v>6702</v>
      </c>
      <c r="J4506" s="1" t="s">
        <v>6240</v>
      </c>
      <c r="K4506">
        <v>18</v>
      </c>
      <c r="L4506" s="1" t="s">
        <v>6260</v>
      </c>
      <c r="M4506" s="1" t="s">
        <v>6247</v>
      </c>
      <c r="N4506">
        <v>99561</v>
      </c>
      <c r="O4506" s="1" t="s">
        <v>6252</v>
      </c>
      <c r="P4506" s="2">
        <v>42581</v>
      </c>
      <c r="Q4506" s="2">
        <v>45806</v>
      </c>
      <c r="R4506" s="1" t="s">
        <v>6906</v>
      </c>
      <c r="S4506" s="1" t="s">
        <v>6907</v>
      </c>
      <c r="T4506" s="1" t="s">
        <v>28</v>
      </c>
      <c r="U4506">
        <v>8817</v>
      </c>
      <c r="V4506" s="1" t="s">
        <v>24</v>
      </c>
      <c r="W4506" s="1" t="s">
        <v>29</v>
      </c>
      <c r="X4506" s="2">
        <f t="shared" ca="1" si="70"/>
        <v>45937</v>
      </c>
      <c r="Y4506" s="1">
        <f ca="1">ROUND(YEARFRAC(Merge1[[#This Row],[Join_Date]],Merge1[[#This Row],[Today]], 3),0)</f>
        <v>9</v>
      </c>
      <c r="Z4506" s="1" t="str" cm="1">
        <f t="array" aca="1" ref="Z4506" ca="1">_xlfn.IFS(
   Merge1[[#This Row],[Customer Tenure]]&lt;=2,"New",
   Merge1[[#This Row],[Customer Tenure]]&lt;=5,"Emerging",
  Merge1[[#This Row],[Customer Tenure]]&lt;9,"Established",
   TRUE,"Loyal"
)</f>
        <v>Loyal</v>
      </c>
      <c r="AA4506" s="1" t="str" cm="1">
        <f t="array" ref="AA4506">_xlfn.IFS(Merge1[[#This Row],[Income]]&lt;=30000,"Low",Merge1[[#This Row],[Income]]&lt;=60000,"Medium",Merge1[[#This Row],[Income]]&lt;=100000,"High", Merge1[[#This Row],[Income]]&gt;100000," Premium")</f>
        <v>High</v>
      </c>
      <c r="AB4506" s="1" t="str" cm="1">
        <f t="array" ref="AB4506">_xlfn.IFS(Merge1[[#This Row],[Age]]&lt;= 28,"Gen Z", Merge1[[#This Row],[Age]]&lt;=44,"Millennials", Merge1[[#This Row],[Age]]&lt;=60,"Gen X", Merge1[[#This Row],[Age]]&gt;60,"Baby Boomers")</f>
        <v>Gen Z</v>
      </c>
      <c r="AC4506" s="1" t="str" cm="1">
        <f t="array" ref="AC4506">_xlfn.IFS(
    Merge1[[#This Row],[Balance]]&lt;=50000,"Low",
    Merge1[[#This Row],[Balance]]&lt;=200000,"Medium",
    Merge1[[#This Row],[Balance]]&gt;200000,"High"
)</f>
        <v>High</v>
      </c>
    </row>
    <row r="4507" spans="1:29" x14ac:dyDescent="0.25">
      <c r="A4507" s="1" t="s">
        <v>514</v>
      </c>
      <c r="B4507" s="1" t="s">
        <v>5844</v>
      </c>
      <c r="C4507" s="1" t="s">
        <v>5835</v>
      </c>
      <c r="D4507" s="2">
        <v>42377</v>
      </c>
      <c r="E4507">
        <v>323258</v>
      </c>
      <c r="F4507">
        <v>605</v>
      </c>
      <c r="G4507">
        <v>0</v>
      </c>
      <c r="H4507" s="1" t="s">
        <v>5833</v>
      </c>
      <c r="I4507" s="1" t="s">
        <v>6296</v>
      </c>
      <c r="J4507" s="1" t="s">
        <v>6245</v>
      </c>
      <c r="K4507">
        <v>71</v>
      </c>
      <c r="L4507" s="1" t="s">
        <v>6260</v>
      </c>
      <c r="M4507" s="1" t="s">
        <v>6257</v>
      </c>
      <c r="N4507">
        <v>165271</v>
      </c>
      <c r="O4507" s="1" t="s">
        <v>6243</v>
      </c>
      <c r="P4507" s="2">
        <v>44109</v>
      </c>
      <c r="Q4507" s="2">
        <v>45173</v>
      </c>
      <c r="R4507" s="1" t="s">
        <v>6897</v>
      </c>
      <c r="S4507" s="1" t="s">
        <v>6909</v>
      </c>
      <c r="T4507" s="1" t="s">
        <v>28</v>
      </c>
      <c r="U4507">
        <v>6787</v>
      </c>
      <c r="V4507" s="1" t="s">
        <v>10</v>
      </c>
      <c r="W4507" s="1" t="s">
        <v>106</v>
      </c>
      <c r="X4507" s="2">
        <f t="shared" ca="1" si="70"/>
        <v>45937</v>
      </c>
      <c r="Y4507" s="1">
        <f ca="1">ROUND(YEARFRAC(Merge1[[#This Row],[Join_Date]],Merge1[[#This Row],[Today]], 3),0)</f>
        <v>5</v>
      </c>
      <c r="Z4507" s="1" t="str" cm="1">
        <f t="array" aca="1" ref="Z4507" ca="1">_xlfn.IFS(
   Merge1[[#This Row],[Customer Tenure]]&lt;=2,"New",
   Merge1[[#This Row],[Customer Tenure]]&lt;=5,"Emerging",
  Merge1[[#This Row],[Customer Tenure]]&lt;9,"Established",
   TRUE,"Loyal"
)</f>
        <v>Emerging</v>
      </c>
      <c r="AA4507" s="1" t="str" cm="1">
        <f t="array" ref="AA4507">_xlfn.IFS(Merge1[[#This Row],[Income]]&lt;=30000,"Low",Merge1[[#This Row],[Income]]&lt;=60000,"Medium",Merge1[[#This Row],[Income]]&lt;=100000,"High", Merge1[[#This Row],[Income]]&gt;100000," Premium")</f>
        <v xml:space="preserve"> Premium</v>
      </c>
      <c r="AB4507" s="1" t="str" cm="1">
        <f t="array" ref="AB4507">_xlfn.IFS(Merge1[[#This Row],[Age]]&lt;= 28,"Gen Z", Merge1[[#This Row],[Age]]&lt;=44,"Millennials", Merge1[[#This Row],[Age]]&lt;=60,"Gen X", Merge1[[#This Row],[Age]]&gt;60,"Baby Boomers")</f>
        <v>Baby Boomers</v>
      </c>
      <c r="AC4507" s="1" t="str" cm="1">
        <f t="array" ref="AC4507">_xlfn.IFS(
    Merge1[[#This Row],[Balance]]&lt;=50000,"Low",
    Merge1[[#This Row],[Balance]]&lt;=200000,"Medium",
    Merge1[[#This Row],[Balance]]&gt;200000,"High"
)</f>
        <v>High</v>
      </c>
    </row>
    <row r="4508" spans="1:29" x14ac:dyDescent="0.25">
      <c r="A4508" s="1" t="s">
        <v>1112</v>
      </c>
      <c r="B4508" s="1" t="s">
        <v>6101</v>
      </c>
      <c r="C4508" s="1" t="s">
        <v>5832</v>
      </c>
      <c r="D4508" s="2">
        <v>45259</v>
      </c>
      <c r="E4508">
        <v>16999</v>
      </c>
      <c r="F4508">
        <v>555</v>
      </c>
      <c r="G4508">
        <v>378957</v>
      </c>
      <c r="H4508" s="1" t="s">
        <v>5833</v>
      </c>
      <c r="I4508" s="1" t="s">
        <v>6768</v>
      </c>
      <c r="J4508" s="1" t="s">
        <v>6245</v>
      </c>
      <c r="K4508">
        <v>45</v>
      </c>
      <c r="L4508" s="1" t="s">
        <v>6256</v>
      </c>
      <c r="M4508" s="1" t="s">
        <v>6266</v>
      </c>
      <c r="N4508">
        <v>116059</v>
      </c>
      <c r="O4508" s="1" t="s">
        <v>6243</v>
      </c>
      <c r="P4508" s="2">
        <v>43432</v>
      </c>
      <c r="Q4508" s="2">
        <v>45277</v>
      </c>
      <c r="R4508" s="1" t="s">
        <v>6904</v>
      </c>
      <c r="S4508" s="1" t="s">
        <v>6905</v>
      </c>
      <c r="T4508" s="1" t="s">
        <v>23</v>
      </c>
      <c r="U4508">
        <v>3215</v>
      </c>
      <c r="V4508" s="1" t="s">
        <v>10</v>
      </c>
      <c r="W4508" s="1" t="s">
        <v>106</v>
      </c>
      <c r="X4508" s="2">
        <f t="shared" ca="1" si="70"/>
        <v>45937</v>
      </c>
      <c r="Y4508" s="1">
        <f ca="1">ROUND(YEARFRAC(Merge1[[#This Row],[Join_Date]],Merge1[[#This Row],[Today]], 3),0)</f>
        <v>7</v>
      </c>
      <c r="Z4508" s="1" t="str" cm="1">
        <f t="array" aca="1" ref="Z4508" ca="1">_xlfn.IFS(
   Merge1[[#This Row],[Customer Tenure]]&lt;=2,"New",
   Merge1[[#This Row],[Customer Tenure]]&lt;=5,"Emerging",
  Merge1[[#This Row],[Customer Tenure]]&lt;9,"Established",
   TRUE,"Loyal"
)</f>
        <v>Established</v>
      </c>
      <c r="AA4508" s="1" t="str" cm="1">
        <f t="array" ref="AA4508">_xlfn.IFS(Merge1[[#This Row],[Income]]&lt;=30000,"Low",Merge1[[#This Row],[Income]]&lt;=60000,"Medium",Merge1[[#This Row],[Income]]&lt;=100000,"High", Merge1[[#This Row],[Income]]&gt;100000," Premium")</f>
        <v xml:space="preserve"> Premium</v>
      </c>
      <c r="AB4508" s="1" t="str" cm="1">
        <f t="array" ref="AB4508">_xlfn.IFS(Merge1[[#This Row],[Age]]&lt;= 28,"Gen Z", Merge1[[#This Row],[Age]]&lt;=44,"Millennials", Merge1[[#This Row],[Age]]&lt;=60,"Gen X", Merge1[[#This Row],[Age]]&gt;60,"Baby Boomers")</f>
        <v>Gen X</v>
      </c>
      <c r="AC4508" s="1" t="str" cm="1">
        <f t="array" ref="AC4508">_xlfn.IFS(
    Merge1[[#This Row],[Balance]]&lt;=50000,"Low",
    Merge1[[#This Row],[Balance]]&lt;=200000,"Medium",
    Merge1[[#This Row],[Balance]]&gt;200000,"High"
)</f>
        <v>Low</v>
      </c>
    </row>
    <row r="4509" spans="1:29" x14ac:dyDescent="0.25">
      <c r="A4509" s="1" t="s">
        <v>199</v>
      </c>
      <c r="B4509" s="1" t="s">
        <v>6126</v>
      </c>
      <c r="C4509" s="1" t="s">
        <v>5832</v>
      </c>
      <c r="D4509" s="2">
        <v>43459</v>
      </c>
      <c r="E4509">
        <v>439054</v>
      </c>
      <c r="F4509">
        <v>378</v>
      </c>
      <c r="G4509">
        <v>0</v>
      </c>
      <c r="H4509" s="1" t="s">
        <v>5833</v>
      </c>
      <c r="I4509" s="1" t="s">
        <v>6308</v>
      </c>
      <c r="J4509" s="1" t="s">
        <v>6240</v>
      </c>
      <c r="K4509">
        <v>30</v>
      </c>
      <c r="L4509" s="1" t="s">
        <v>6260</v>
      </c>
      <c r="M4509" s="1" t="s">
        <v>6266</v>
      </c>
      <c r="N4509">
        <v>176497</v>
      </c>
      <c r="O4509" s="1" t="s">
        <v>6248</v>
      </c>
      <c r="P4509" s="2">
        <v>42853</v>
      </c>
      <c r="Q4509" s="2">
        <v>45795</v>
      </c>
      <c r="R4509" s="1" t="s">
        <v>6906</v>
      </c>
      <c r="S4509" s="1" t="s">
        <v>6907</v>
      </c>
      <c r="T4509" s="1" t="s">
        <v>14</v>
      </c>
      <c r="U4509">
        <v>4417</v>
      </c>
      <c r="V4509" s="1" t="s">
        <v>15</v>
      </c>
      <c r="W4509" s="1" t="s">
        <v>16</v>
      </c>
      <c r="X4509" s="2">
        <f t="shared" ca="1" si="70"/>
        <v>45937</v>
      </c>
      <c r="Y4509" s="1">
        <f ca="1">ROUND(YEARFRAC(Merge1[[#This Row],[Join_Date]],Merge1[[#This Row],[Today]], 3),0)</f>
        <v>8</v>
      </c>
      <c r="Z4509" s="1" t="str" cm="1">
        <f t="array" aca="1" ref="Z4509" ca="1">_xlfn.IFS(
   Merge1[[#This Row],[Customer Tenure]]&lt;=2,"New",
   Merge1[[#This Row],[Customer Tenure]]&lt;=5,"Emerging",
  Merge1[[#This Row],[Customer Tenure]]&lt;9,"Established",
   TRUE,"Loyal"
)</f>
        <v>Established</v>
      </c>
      <c r="AA4509" s="1" t="str" cm="1">
        <f t="array" ref="AA4509">_xlfn.IFS(Merge1[[#This Row],[Income]]&lt;=30000,"Low",Merge1[[#This Row],[Income]]&lt;=60000,"Medium",Merge1[[#This Row],[Income]]&lt;=100000,"High", Merge1[[#This Row],[Income]]&gt;100000," Premium")</f>
        <v xml:space="preserve"> Premium</v>
      </c>
      <c r="AB4509" s="1" t="str" cm="1">
        <f t="array" ref="AB4509">_xlfn.IFS(Merge1[[#This Row],[Age]]&lt;= 28,"Gen Z", Merge1[[#This Row],[Age]]&lt;=44,"Millennials", Merge1[[#This Row],[Age]]&lt;=60,"Gen X", Merge1[[#This Row],[Age]]&gt;60,"Baby Boomers")</f>
        <v>Millennials</v>
      </c>
      <c r="AC4509" s="1" t="str" cm="1">
        <f t="array" ref="AC4509">_xlfn.IFS(
    Merge1[[#This Row],[Balance]]&lt;=50000,"Low",
    Merge1[[#This Row],[Balance]]&lt;=200000,"Medium",
    Merge1[[#This Row],[Balance]]&gt;200000,"High"
)</f>
        <v>High</v>
      </c>
    </row>
    <row r="4510" spans="1:29" x14ac:dyDescent="0.25">
      <c r="A4510" s="1" t="s">
        <v>293</v>
      </c>
      <c r="B4510" s="1" t="s">
        <v>5991</v>
      </c>
      <c r="C4510" s="1" t="s">
        <v>5832</v>
      </c>
      <c r="D4510" s="2">
        <v>43754</v>
      </c>
      <c r="E4510">
        <v>207772</v>
      </c>
      <c r="F4510">
        <v>770</v>
      </c>
      <c r="G4510">
        <v>0</v>
      </c>
      <c r="H4510" s="1" t="s">
        <v>5833</v>
      </c>
      <c r="I4510" s="1" t="s">
        <v>6850</v>
      </c>
      <c r="J4510" s="1" t="s">
        <v>6240</v>
      </c>
      <c r="K4510">
        <v>54</v>
      </c>
      <c r="L4510" s="1" t="s">
        <v>6246</v>
      </c>
      <c r="M4510" s="1" t="s">
        <v>6262</v>
      </c>
      <c r="N4510">
        <v>26570</v>
      </c>
      <c r="O4510" s="1" t="s">
        <v>6243</v>
      </c>
      <c r="P4510" s="2">
        <v>44800</v>
      </c>
      <c r="Q4510" s="2">
        <v>45821</v>
      </c>
      <c r="R4510" s="1" t="s">
        <v>6883</v>
      </c>
      <c r="S4510" s="1" t="s">
        <v>6910</v>
      </c>
      <c r="T4510" s="1" t="s">
        <v>9</v>
      </c>
      <c r="U4510">
        <v>3817</v>
      </c>
      <c r="V4510" s="1" t="s">
        <v>15</v>
      </c>
      <c r="W4510" s="1" t="s">
        <v>106</v>
      </c>
      <c r="X4510" s="2">
        <f t="shared" ca="1" si="70"/>
        <v>45937</v>
      </c>
      <c r="Y4510" s="1">
        <f ca="1">ROUND(YEARFRAC(Merge1[[#This Row],[Join_Date]],Merge1[[#This Row],[Today]], 3),0)</f>
        <v>3</v>
      </c>
      <c r="Z4510" s="1" t="str" cm="1">
        <f t="array" aca="1" ref="Z4510" ca="1">_xlfn.IFS(
   Merge1[[#This Row],[Customer Tenure]]&lt;=2,"New",
   Merge1[[#This Row],[Customer Tenure]]&lt;=5,"Emerging",
  Merge1[[#This Row],[Customer Tenure]]&lt;9,"Established",
   TRUE,"Loyal"
)</f>
        <v>Emerging</v>
      </c>
      <c r="AA4510" s="1" t="str" cm="1">
        <f t="array" ref="AA4510">_xlfn.IFS(Merge1[[#This Row],[Income]]&lt;=30000,"Low",Merge1[[#This Row],[Income]]&lt;=60000,"Medium",Merge1[[#This Row],[Income]]&lt;=100000,"High", Merge1[[#This Row],[Income]]&gt;100000," Premium")</f>
        <v>Low</v>
      </c>
      <c r="AB4510" s="1" t="str" cm="1">
        <f t="array" ref="AB4510">_xlfn.IFS(Merge1[[#This Row],[Age]]&lt;= 28,"Gen Z", Merge1[[#This Row],[Age]]&lt;=44,"Millennials", Merge1[[#This Row],[Age]]&lt;=60,"Gen X", Merge1[[#This Row],[Age]]&gt;60,"Baby Boomers")</f>
        <v>Gen X</v>
      </c>
      <c r="AC4510" s="1" t="str" cm="1">
        <f t="array" ref="AC4510">_xlfn.IFS(
    Merge1[[#This Row],[Balance]]&lt;=50000,"Low",
    Merge1[[#This Row],[Balance]]&lt;=200000,"Medium",
    Merge1[[#This Row],[Balance]]&gt;200000,"High"
)</f>
        <v>High</v>
      </c>
    </row>
    <row r="4511" spans="1:29" x14ac:dyDescent="0.25">
      <c r="A4511" s="1" t="s">
        <v>274</v>
      </c>
      <c r="B4511" s="1" t="s">
        <v>6074</v>
      </c>
      <c r="C4511" s="1" t="s">
        <v>5835</v>
      </c>
      <c r="D4511" s="2">
        <v>43227</v>
      </c>
      <c r="E4511">
        <v>152711</v>
      </c>
      <c r="F4511">
        <v>424</v>
      </c>
      <c r="G4511">
        <v>0</v>
      </c>
      <c r="H4511" s="1" t="s">
        <v>5833</v>
      </c>
      <c r="I4511" s="1" t="s">
        <v>6601</v>
      </c>
      <c r="J4511" s="1" t="s">
        <v>6245</v>
      </c>
      <c r="K4511">
        <v>70</v>
      </c>
      <c r="L4511" s="1" t="s">
        <v>6260</v>
      </c>
      <c r="M4511" s="1" t="s">
        <v>6251</v>
      </c>
      <c r="N4511">
        <v>116347</v>
      </c>
      <c r="O4511" s="1" t="s">
        <v>6243</v>
      </c>
      <c r="P4511" s="2">
        <v>42754</v>
      </c>
      <c r="Q4511" s="2">
        <v>45252</v>
      </c>
      <c r="R4511" s="1" t="s">
        <v>6887</v>
      </c>
      <c r="S4511" s="1" t="s">
        <v>6888</v>
      </c>
      <c r="T4511" s="1" t="s">
        <v>28</v>
      </c>
      <c r="U4511">
        <v>8726</v>
      </c>
      <c r="V4511" s="1" t="s">
        <v>15</v>
      </c>
      <c r="W4511" s="1" t="s">
        <v>29</v>
      </c>
      <c r="X4511" s="2">
        <f t="shared" ca="1" si="70"/>
        <v>45937</v>
      </c>
      <c r="Y4511" s="1">
        <f ca="1">ROUND(YEARFRAC(Merge1[[#This Row],[Join_Date]],Merge1[[#This Row],[Today]], 3),0)</f>
        <v>9</v>
      </c>
      <c r="Z4511" s="1" t="str" cm="1">
        <f t="array" aca="1" ref="Z4511" ca="1">_xlfn.IFS(
   Merge1[[#This Row],[Customer Tenure]]&lt;=2,"New",
   Merge1[[#This Row],[Customer Tenure]]&lt;=5,"Emerging",
  Merge1[[#This Row],[Customer Tenure]]&lt;9,"Established",
   TRUE,"Loyal"
)</f>
        <v>Loyal</v>
      </c>
      <c r="AA4511" s="1" t="str" cm="1">
        <f t="array" ref="AA4511">_xlfn.IFS(Merge1[[#This Row],[Income]]&lt;=30000,"Low",Merge1[[#This Row],[Income]]&lt;=60000,"Medium",Merge1[[#This Row],[Income]]&lt;=100000,"High", Merge1[[#This Row],[Income]]&gt;100000," Premium")</f>
        <v xml:space="preserve"> Premium</v>
      </c>
      <c r="AB4511" s="1" t="str" cm="1">
        <f t="array" ref="AB4511">_xlfn.IFS(Merge1[[#This Row],[Age]]&lt;= 28,"Gen Z", Merge1[[#This Row],[Age]]&lt;=44,"Millennials", Merge1[[#This Row],[Age]]&lt;=60,"Gen X", Merge1[[#This Row],[Age]]&gt;60,"Baby Boomers")</f>
        <v>Baby Boomers</v>
      </c>
      <c r="AC4511" s="1" t="str" cm="1">
        <f t="array" ref="AC4511">_xlfn.IFS(
    Merge1[[#This Row],[Balance]]&lt;=50000,"Low",
    Merge1[[#This Row],[Balance]]&lt;=200000,"Medium",
    Merge1[[#This Row],[Balance]]&gt;200000,"High"
)</f>
        <v>Medium</v>
      </c>
    </row>
    <row r="4512" spans="1:29" x14ac:dyDescent="0.25">
      <c r="A4512" s="1" t="s">
        <v>1027</v>
      </c>
      <c r="B4512" s="1" t="s">
        <v>5854</v>
      </c>
      <c r="C4512" s="1" t="s">
        <v>5846</v>
      </c>
      <c r="D4512" s="2">
        <v>43936</v>
      </c>
      <c r="E4512">
        <v>307086</v>
      </c>
      <c r="F4512">
        <v>759</v>
      </c>
      <c r="G4512">
        <v>0</v>
      </c>
      <c r="H4512" s="1" t="s">
        <v>5833</v>
      </c>
      <c r="I4512" s="1" t="s">
        <v>6782</v>
      </c>
      <c r="J4512" s="1" t="s">
        <v>6245</v>
      </c>
      <c r="K4512">
        <v>50</v>
      </c>
      <c r="L4512" s="1" t="s">
        <v>6246</v>
      </c>
      <c r="M4512" s="1" t="s">
        <v>6247</v>
      </c>
      <c r="N4512">
        <v>81367</v>
      </c>
      <c r="O4512" s="1" t="s">
        <v>6248</v>
      </c>
      <c r="P4512" s="2">
        <v>42887</v>
      </c>
      <c r="Q4512" s="2">
        <v>45630</v>
      </c>
      <c r="R4512" s="1" t="s">
        <v>6904</v>
      </c>
      <c r="S4512" s="1" t="s">
        <v>6916</v>
      </c>
      <c r="T4512" s="1" t="s">
        <v>14</v>
      </c>
      <c r="U4512">
        <v>3183</v>
      </c>
      <c r="V4512" s="1" t="s">
        <v>10</v>
      </c>
      <c r="W4512" s="1" t="s">
        <v>20</v>
      </c>
      <c r="X4512" s="2">
        <f t="shared" ca="1" si="70"/>
        <v>45937</v>
      </c>
      <c r="Y4512" s="1">
        <f ca="1">ROUND(YEARFRAC(Merge1[[#This Row],[Join_Date]],Merge1[[#This Row],[Today]], 3),0)</f>
        <v>8</v>
      </c>
      <c r="Z4512" s="1" t="str" cm="1">
        <f t="array" aca="1" ref="Z4512" ca="1">_xlfn.IFS(
   Merge1[[#This Row],[Customer Tenure]]&lt;=2,"New",
   Merge1[[#This Row],[Customer Tenure]]&lt;=5,"Emerging",
  Merge1[[#This Row],[Customer Tenure]]&lt;9,"Established",
   TRUE,"Loyal"
)</f>
        <v>Established</v>
      </c>
      <c r="AA4512" s="1" t="str" cm="1">
        <f t="array" ref="AA4512">_xlfn.IFS(Merge1[[#This Row],[Income]]&lt;=30000,"Low",Merge1[[#This Row],[Income]]&lt;=60000,"Medium",Merge1[[#This Row],[Income]]&lt;=100000,"High", Merge1[[#This Row],[Income]]&gt;100000," Premium")</f>
        <v>High</v>
      </c>
      <c r="AB4512" s="1" t="str" cm="1">
        <f t="array" ref="AB4512">_xlfn.IFS(Merge1[[#This Row],[Age]]&lt;= 28,"Gen Z", Merge1[[#This Row],[Age]]&lt;=44,"Millennials", Merge1[[#This Row],[Age]]&lt;=60,"Gen X", Merge1[[#This Row],[Age]]&gt;60,"Baby Boomers")</f>
        <v>Gen X</v>
      </c>
      <c r="AC4512" s="1" t="str" cm="1">
        <f t="array" ref="AC4512">_xlfn.IFS(
    Merge1[[#This Row],[Balance]]&lt;=50000,"Low",
    Merge1[[#This Row],[Balance]]&lt;=200000,"Medium",
    Merge1[[#This Row],[Balance]]&gt;200000,"High"
)</f>
        <v>High</v>
      </c>
    </row>
    <row r="4513" spans="1:29" x14ac:dyDescent="0.25">
      <c r="A4513" s="1" t="s">
        <v>1333</v>
      </c>
      <c r="B4513" s="1" t="s">
        <v>6022</v>
      </c>
      <c r="C4513" s="1" t="s">
        <v>5835</v>
      </c>
      <c r="D4513" s="2">
        <v>42575</v>
      </c>
      <c r="E4513">
        <v>276815</v>
      </c>
      <c r="F4513">
        <v>659</v>
      </c>
      <c r="G4513">
        <v>0</v>
      </c>
      <c r="H4513" s="1" t="s">
        <v>5833</v>
      </c>
      <c r="I4513" s="1" t="s">
        <v>6617</v>
      </c>
      <c r="J4513" s="1" t="s">
        <v>6245</v>
      </c>
      <c r="K4513">
        <v>74</v>
      </c>
      <c r="L4513" s="1" t="s">
        <v>6256</v>
      </c>
      <c r="M4513" s="1" t="s">
        <v>6247</v>
      </c>
      <c r="N4513">
        <v>196076</v>
      </c>
      <c r="O4513" s="1" t="s">
        <v>6248</v>
      </c>
      <c r="P4513" s="2">
        <v>43335</v>
      </c>
      <c r="Q4513" s="2">
        <v>45540</v>
      </c>
      <c r="R4513" s="1" t="s">
        <v>6897</v>
      </c>
      <c r="S4513" s="1" t="s">
        <v>6898</v>
      </c>
      <c r="T4513" s="1" t="s">
        <v>23</v>
      </c>
      <c r="U4513">
        <v>1483</v>
      </c>
      <c r="V4513" s="1" t="s">
        <v>19</v>
      </c>
      <c r="W4513" s="1" t="s">
        <v>106</v>
      </c>
      <c r="X4513" s="2">
        <f t="shared" ca="1" si="70"/>
        <v>45937</v>
      </c>
      <c r="Y4513" s="1">
        <f ca="1">ROUND(YEARFRAC(Merge1[[#This Row],[Join_Date]],Merge1[[#This Row],[Today]], 3),0)</f>
        <v>7</v>
      </c>
      <c r="Z4513" s="1" t="str" cm="1">
        <f t="array" aca="1" ref="Z4513" ca="1">_xlfn.IFS(
   Merge1[[#This Row],[Customer Tenure]]&lt;=2,"New",
   Merge1[[#This Row],[Customer Tenure]]&lt;=5,"Emerging",
  Merge1[[#This Row],[Customer Tenure]]&lt;9,"Established",
   TRUE,"Loyal"
)</f>
        <v>Established</v>
      </c>
      <c r="AA4513" s="1" t="str" cm="1">
        <f t="array" ref="AA4513">_xlfn.IFS(Merge1[[#This Row],[Income]]&lt;=30000,"Low",Merge1[[#This Row],[Income]]&lt;=60000,"Medium",Merge1[[#This Row],[Income]]&lt;=100000,"High", Merge1[[#This Row],[Income]]&gt;100000," Premium")</f>
        <v xml:space="preserve"> Premium</v>
      </c>
      <c r="AB4513" s="1" t="str" cm="1">
        <f t="array" ref="AB4513">_xlfn.IFS(Merge1[[#This Row],[Age]]&lt;= 28,"Gen Z", Merge1[[#This Row],[Age]]&lt;=44,"Millennials", Merge1[[#This Row],[Age]]&lt;=60,"Gen X", Merge1[[#This Row],[Age]]&gt;60,"Baby Boomers")</f>
        <v>Baby Boomers</v>
      </c>
      <c r="AC4513" s="1" t="str" cm="1">
        <f t="array" ref="AC4513">_xlfn.IFS(
    Merge1[[#This Row],[Balance]]&lt;=50000,"Low",
    Merge1[[#This Row],[Balance]]&lt;=200000,"Medium",
    Merge1[[#This Row],[Balance]]&gt;200000,"High"
)</f>
        <v>High</v>
      </c>
    </row>
    <row r="4514" spans="1:29" x14ac:dyDescent="0.25">
      <c r="A4514" s="1" t="s">
        <v>421</v>
      </c>
      <c r="B4514" s="1" t="s">
        <v>6197</v>
      </c>
      <c r="C4514" s="1" t="s">
        <v>5846</v>
      </c>
      <c r="D4514" s="2">
        <v>45766</v>
      </c>
      <c r="E4514">
        <v>150245</v>
      </c>
      <c r="F4514">
        <v>575</v>
      </c>
      <c r="G4514">
        <v>0</v>
      </c>
      <c r="H4514" s="1" t="s">
        <v>5833</v>
      </c>
      <c r="I4514" s="1" t="s">
        <v>6683</v>
      </c>
      <c r="J4514" s="1" t="s">
        <v>6245</v>
      </c>
      <c r="K4514">
        <v>44</v>
      </c>
      <c r="L4514" s="1" t="s">
        <v>6246</v>
      </c>
      <c r="M4514" s="1" t="s">
        <v>6254</v>
      </c>
      <c r="N4514">
        <v>171094</v>
      </c>
      <c r="O4514" s="1" t="s">
        <v>6248</v>
      </c>
      <c r="P4514" s="2">
        <v>43485</v>
      </c>
      <c r="Q4514" s="2">
        <v>45230</v>
      </c>
      <c r="R4514" s="1" t="s">
        <v>6912</v>
      </c>
      <c r="S4514" s="1" t="s">
        <v>6913</v>
      </c>
      <c r="T4514" s="1" t="s">
        <v>23</v>
      </c>
      <c r="U4514">
        <v>3348</v>
      </c>
      <c r="V4514" s="1" t="s">
        <v>10</v>
      </c>
      <c r="W4514" s="1" t="s">
        <v>50</v>
      </c>
      <c r="X4514" s="2">
        <f t="shared" ca="1" si="70"/>
        <v>45937</v>
      </c>
      <c r="Y4514" s="1">
        <f ca="1">ROUND(YEARFRAC(Merge1[[#This Row],[Join_Date]],Merge1[[#This Row],[Today]], 3),0)</f>
        <v>7</v>
      </c>
      <c r="Z4514" s="1" t="str" cm="1">
        <f t="array" aca="1" ref="Z4514" ca="1">_xlfn.IFS(
   Merge1[[#This Row],[Customer Tenure]]&lt;=2,"New",
   Merge1[[#This Row],[Customer Tenure]]&lt;=5,"Emerging",
  Merge1[[#This Row],[Customer Tenure]]&lt;9,"Established",
   TRUE,"Loyal"
)</f>
        <v>Established</v>
      </c>
      <c r="AA4514" s="1" t="str" cm="1">
        <f t="array" ref="AA4514">_xlfn.IFS(Merge1[[#This Row],[Income]]&lt;=30000,"Low",Merge1[[#This Row],[Income]]&lt;=60000,"Medium",Merge1[[#This Row],[Income]]&lt;=100000,"High", Merge1[[#This Row],[Income]]&gt;100000," Premium")</f>
        <v xml:space="preserve"> Premium</v>
      </c>
      <c r="AB4514" s="1" t="str" cm="1">
        <f t="array" ref="AB4514">_xlfn.IFS(Merge1[[#This Row],[Age]]&lt;= 28,"Gen Z", Merge1[[#This Row],[Age]]&lt;=44,"Millennials", Merge1[[#This Row],[Age]]&lt;=60,"Gen X", Merge1[[#This Row],[Age]]&gt;60,"Baby Boomers")</f>
        <v>Millennials</v>
      </c>
      <c r="AC4514" s="1" t="str" cm="1">
        <f t="array" ref="AC4514">_xlfn.IFS(
    Merge1[[#This Row],[Balance]]&lt;=50000,"Low",
    Merge1[[#This Row],[Balance]]&lt;=200000,"Medium",
    Merge1[[#This Row],[Balance]]&gt;200000,"High"
)</f>
        <v>Medium</v>
      </c>
    </row>
    <row r="4515" spans="1:29" x14ac:dyDescent="0.25">
      <c r="A4515" s="1" t="s">
        <v>1478</v>
      </c>
      <c r="B4515" s="1" t="s">
        <v>6012</v>
      </c>
      <c r="C4515" s="1" t="s">
        <v>5835</v>
      </c>
      <c r="D4515" s="2">
        <v>42526</v>
      </c>
      <c r="E4515">
        <v>423914</v>
      </c>
      <c r="F4515">
        <v>644</v>
      </c>
      <c r="G4515">
        <v>0</v>
      </c>
      <c r="H4515" s="1" t="s">
        <v>5833</v>
      </c>
      <c r="I4515" s="1" t="s">
        <v>6392</v>
      </c>
      <c r="J4515" s="1" t="s">
        <v>6240</v>
      </c>
      <c r="K4515">
        <v>18</v>
      </c>
      <c r="L4515" s="1" t="s">
        <v>6246</v>
      </c>
      <c r="M4515" s="1" t="s">
        <v>6266</v>
      </c>
      <c r="N4515">
        <v>153541</v>
      </c>
      <c r="O4515" s="1" t="s">
        <v>6248</v>
      </c>
      <c r="P4515" s="2">
        <v>43931</v>
      </c>
      <c r="Q4515" s="2">
        <v>45200</v>
      </c>
      <c r="R4515" s="1" t="s">
        <v>6912</v>
      </c>
      <c r="S4515" s="1" t="s">
        <v>6913</v>
      </c>
      <c r="T4515" s="1" t="s">
        <v>9</v>
      </c>
      <c r="U4515">
        <v>4567</v>
      </c>
      <c r="V4515" s="1" t="s">
        <v>15</v>
      </c>
      <c r="W4515" s="1" t="s">
        <v>106</v>
      </c>
      <c r="X4515" s="2">
        <f t="shared" ca="1" si="70"/>
        <v>45937</v>
      </c>
      <c r="Y4515" s="1">
        <f ca="1">ROUND(YEARFRAC(Merge1[[#This Row],[Join_Date]],Merge1[[#This Row],[Today]], 3),0)</f>
        <v>5</v>
      </c>
      <c r="Z4515" s="1" t="str" cm="1">
        <f t="array" aca="1" ref="Z4515" ca="1">_xlfn.IFS(
   Merge1[[#This Row],[Customer Tenure]]&lt;=2,"New",
   Merge1[[#This Row],[Customer Tenure]]&lt;=5,"Emerging",
  Merge1[[#This Row],[Customer Tenure]]&lt;9,"Established",
   TRUE,"Loyal"
)</f>
        <v>Emerging</v>
      </c>
      <c r="AA4515" s="1" t="str" cm="1">
        <f t="array" ref="AA4515">_xlfn.IFS(Merge1[[#This Row],[Income]]&lt;=30000,"Low",Merge1[[#This Row],[Income]]&lt;=60000,"Medium",Merge1[[#This Row],[Income]]&lt;=100000,"High", Merge1[[#This Row],[Income]]&gt;100000," Premium")</f>
        <v xml:space="preserve"> Premium</v>
      </c>
      <c r="AB4515" s="1" t="str" cm="1">
        <f t="array" ref="AB4515">_xlfn.IFS(Merge1[[#This Row],[Age]]&lt;= 28,"Gen Z", Merge1[[#This Row],[Age]]&lt;=44,"Millennials", Merge1[[#This Row],[Age]]&lt;=60,"Gen X", Merge1[[#This Row],[Age]]&gt;60,"Baby Boomers")</f>
        <v>Gen Z</v>
      </c>
      <c r="AC4515" s="1" t="str" cm="1">
        <f t="array" ref="AC4515">_xlfn.IFS(
    Merge1[[#This Row],[Balance]]&lt;=50000,"Low",
    Merge1[[#This Row],[Balance]]&lt;=200000,"Medium",
    Merge1[[#This Row],[Balance]]&gt;200000,"High"
)</f>
        <v>High</v>
      </c>
    </row>
    <row r="4516" spans="1:29" x14ac:dyDescent="0.25">
      <c r="A4516" s="1" t="s">
        <v>1581</v>
      </c>
      <c r="B4516" s="1" t="s">
        <v>6059</v>
      </c>
      <c r="C4516" s="1" t="s">
        <v>5832</v>
      </c>
      <c r="D4516" s="2">
        <v>42718</v>
      </c>
      <c r="E4516">
        <v>396471</v>
      </c>
      <c r="F4516">
        <v>328</v>
      </c>
      <c r="G4516">
        <v>249172</v>
      </c>
      <c r="H4516" s="1" t="s">
        <v>5833</v>
      </c>
      <c r="I4516" s="1" t="s">
        <v>6635</v>
      </c>
      <c r="J4516" s="1" t="s">
        <v>6245</v>
      </c>
      <c r="K4516">
        <v>28</v>
      </c>
      <c r="L4516" s="1" t="s">
        <v>6256</v>
      </c>
      <c r="M4516" s="1" t="s">
        <v>6251</v>
      </c>
      <c r="N4516">
        <v>82768</v>
      </c>
      <c r="O4516" s="1" t="s">
        <v>6243</v>
      </c>
      <c r="P4516" s="2">
        <v>42293</v>
      </c>
      <c r="Q4516" s="2">
        <v>45534</v>
      </c>
      <c r="R4516" s="1" t="s">
        <v>6889</v>
      </c>
      <c r="S4516" s="1" t="s">
        <v>6890</v>
      </c>
      <c r="T4516" s="1" t="s">
        <v>28</v>
      </c>
      <c r="U4516">
        <v>2422</v>
      </c>
      <c r="V4516" s="1" t="s">
        <v>10</v>
      </c>
      <c r="W4516" s="1" t="s">
        <v>20</v>
      </c>
      <c r="X4516" s="2">
        <f t="shared" ca="1" si="70"/>
        <v>45937</v>
      </c>
      <c r="Y4516" s="1">
        <f ca="1">ROUND(YEARFRAC(Merge1[[#This Row],[Join_Date]],Merge1[[#This Row],[Today]], 3),0)</f>
        <v>10</v>
      </c>
      <c r="Z4516" s="1" t="str" cm="1">
        <f t="array" aca="1" ref="Z4516" ca="1">_xlfn.IFS(
   Merge1[[#This Row],[Customer Tenure]]&lt;=2,"New",
   Merge1[[#This Row],[Customer Tenure]]&lt;=5,"Emerging",
  Merge1[[#This Row],[Customer Tenure]]&lt;9,"Established",
   TRUE,"Loyal"
)</f>
        <v>Loyal</v>
      </c>
      <c r="AA4516" s="1" t="str" cm="1">
        <f t="array" ref="AA4516">_xlfn.IFS(Merge1[[#This Row],[Income]]&lt;=30000,"Low",Merge1[[#This Row],[Income]]&lt;=60000,"Medium",Merge1[[#This Row],[Income]]&lt;=100000,"High", Merge1[[#This Row],[Income]]&gt;100000," Premium")</f>
        <v>High</v>
      </c>
      <c r="AB4516" s="1" t="str" cm="1">
        <f t="array" ref="AB4516">_xlfn.IFS(Merge1[[#This Row],[Age]]&lt;= 28,"Gen Z", Merge1[[#This Row],[Age]]&lt;=44,"Millennials", Merge1[[#This Row],[Age]]&lt;=60,"Gen X", Merge1[[#This Row],[Age]]&gt;60,"Baby Boomers")</f>
        <v>Gen Z</v>
      </c>
      <c r="AC4516" s="1" t="str" cm="1">
        <f t="array" ref="AC4516">_xlfn.IFS(
    Merge1[[#This Row],[Balance]]&lt;=50000,"Low",
    Merge1[[#This Row],[Balance]]&lt;=200000,"Medium",
    Merge1[[#This Row],[Balance]]&gt;200000,"High"
)</f>
        <v>High</v>
      </c>
    </row>
    <row r="4517" spans="1:29" x14ac:dyDescent="0.25">
      <c r="A4517" s="1" t="s">
        <v>3960</v>
      </c>
      <c r="B4517" s="1" t="s">
        <v>5871</v>
      </c>
      <c r="C4517" s="1" t="s">
        <v>5835</v>
      </c>
      <c r="D4517" s="2">
        <v>42366</v>
      </c>
      <c r="E4517">
        <v>11094</v>
      </c>
      <c r="F4517">
        <v>804</v>
      </c>
      <c r="G4517">
        <v>0</v>
      </c>
      <c r="H4517" s="1" t="s">
        <v>5860</v>
      </c>
      <c r="I4517" s="1" t="s">
        <v>6451</v>
      </c>
      <c r="J4517" s="1" t="s">
        <v>6240</v>
      </c>
      <c r="K4517">
        <v>22</v>
      </c>
      <c r="L4517" s="1" t="s">
        <v>6246</v>
      </c>
      <c r="M4517" s="1" t="s">
        <v>6242</v>
      </c>
      <c r="N4517">
        <v>93609</v>
      </c>
      <c r="O4517" s="1" t="s">
        <v>6243</v>
      </c>
      <c r="P4517" s="2">
        <v>44252</v>
      </c>
      <c r="Q4517" s="2">
        <v>45214</v>
      </c>
      <c r="R4517" s="1" t="s">
        <v>6912</v>
      </c>
      <c r="S4517" s="1" t="s">
        <v>6913</v>
      </c>
      <c r="T4517" s="1" t="s">
        <v>9</v>
      </c>
      <c r="U4517">
        <v>2161</v>
      </c>
      <c r="V4517" s="1" t="s">
        <v>15</v>
      </c>
      <c r="W4517" s="1" t="s">
        <v>16</v>
      </c>
      <c r="X4517" s="2">
        <f t="shared" ca="1" si="70"/>
        <v>45937</v>
      </c>
      <c r="Y4517" s="1">
        <f ca="1">ROUND(YEARFRAC(Merge1[[#This Row],[Join_Date]],Merge1[[#This Row],[Today]], 3),0)</f>
        <v>5</v>
      </c>
      <c r="Z4517" s="1" t="str" cm="1">
        <f t="array" aca="1" ref="Z4517" ca="1">_xlfn.IFS(
   Merge1[[#This Row],[Customer Tenure]]&lt;=2,"New",
   Merge1[[#This Row],[Customer Tenure]]&lt;=5,"Emerging",
  Merge1[[#This Row],[Customer Tenure]]&lt;9,"Established",
   TRUE,"Loyal"
)</f>
        <v>Emerging</v>
      </c>
      <c r="AA4517" s="1" t="str" cm="1">
        <f t="array" ref="AA4517">_xlfn.IFS(Merge1[[#This Row],[Income]]&lt;=30000,"Low",Merge1[[#This Row],[Income]]&lt;=60000,"Medium",Merge1[[#This Row],[Income]]&lt;=100000,"High", Merge1[[#This Row],[Income]]&gt;100000," Premium")</f>
        <v>High</v>
      </c>
      <c r="AB4517" s="1" t="str" cm="1">
        <f t="array" ref="AB4517">_xlfn.IFS(Merge1[[#This Row],[Age]]&lt;= 28,"Gen Z", Merge1[[#This Row],[Age]]&lt;=44,"Millennials", Merge1[[#This Row],[Age]]&lt;=60,"Gen X", Merge1[[#This Row],[Age]]&gt;60,"Baby Boomers")</f>
        <v>Gen Z</v>
      </c>
      <c r="AC4517" s="1" t="str" cm="1">
        <f t="array" ref="AC4517">_xlfn.IFS(
    Merge1[[#This Row],[Balance]]&lt;=50000,"Low",
    Merge1[[#This Row],[Balance]]&lt;=200000,"Medium",
    Merge1[[#This Row],[Balance]]&gt;200000,"High"
)</f>
        <v>Low</v>
      </c>
    </row>
    <row r="4518" spans="1:29" x14ac:dyDescent="0.25">
      <c r="A4518" s="1" t="s">
        <v>1487</v>
      </c>
      <c r="B4518" s="1" t="s">
        <v>6135</v>
      </c>
      <c r="C4518" s="1" t="s">
        <v>5842</v>
      </c>
      <c r="D4518" s="2">
        <v>45318</v>
      </c>
      <c r="E4518">
        <v>90880</v>
      </c>
      <c r="F4518">
        <v>363</v>
      </c>
      <c r="G4518">
        <v>63655</v>
      </c>
      <c r="H4518" s="1" t="s">
        <v>5833</v>
      </c>
      <c r="I4518" s="1" t="s">
        <v>6841</v>
      </c>
      <c r="J4518" s="1" t="s">
        <v>6240</v>
      </c>
      <c r="K4518">
        <v>22</v>
      </c>
      <c r="L4518" s="1" t="s">
        <v>6256</v>
      </c>
      <c r="M4518" s="1" t="s">
        <v>6251</v>
      </c>
      <c r="N4518">
        <v>65272</v>
      </c>
      <c r="O4518" s="1" t="s">
        <v>6248</v>
      </c>
      <c r="P4518" s="2">
        <v>45512</v>
      </c>
      <c r="Q4518" s="2">
        <v>45776</v>
      </c>
      <c r="R4518" s="1" t="s">
        <v>6893</v>
      </c>
      <c r="S4518" s="1" t="s">
        <v>6894</v>
      </c>
      <c r="T4518" s="1" t="s">
        <v>9</v>
      </c>
      <c r="U4518">
        <v>3192</v>
      </c>
      <c r="V4518" s="1" t="s">
        <v>15</v>
      </c>
      <c r="W4518" s="1" t="s">
        <v>55</v>
      </c>
      <c r="X4518" s="2">
        <f t="shared" ca="1" si="70"/>
        <v>45937</v>
      </c>
      <c r="Y4518" s="1">
        <f ca="1">ROUND(YEARFRAC(Merge1[[#This Row],[Join_Date]],Merge1[[#This Row],[Today]], 3),0)</f>
        <v>1</v>
      </c>
      <c r="Z4518" s="1" t="str" cm="1">
        <f t="array" aca="1" ref="Z4518" ca="1">_xlfn.IFS(
   Merge1[[#This Row],[Customer Tenure]]&lt;=2,"New",
   Merge1[[#This Row],[Customer Tenure]]&lt;=5,"Emerging",
  Merge1[[#This Row],[Customer Tenure]]&lt;9,"Established",
   TRUE,"Loyal"
)</f>
        <v>New</v>
      </c>
      <c r="AA4518" s="1" t="str" cm="1">
        <f t="array" ref="AA4518">_xlfn.IFS(Merge1[[#This Row],[Income]]&lt;=30000,"Low",Merge1[[#This Row],[Income]]&lt;=60000,"Medium",Merge1[[#This Row],[Income]]&lt;=100000,"High", Merge1[[#This Row],[Income]]&gt;100000," Premium")</f>
        <v>High</v>
      </c>
      <c r="AB4518" s="1" t="str" cm="1">
        <f t="array" ref="AB4518">_xlfn.IFS(Merge1[[#This Row],[Age]]&lt;= 28,"Gen Z", Merge1[[#This Row],[Age]]&lt;=44,"Millennials", Merge1[[#This Row],[Age]]&lt;=60,"Gen X", Merge1[[#This Row],[Age]]&gt;60,"Baby Boomers")</f>
        <v>Gen Z</v>
      </c>
      <c r="AC4518" s="1" t="str" cm="1">
        <f t="array" ref="AC4518">_xlfn.IFS(
    Merge1[[#This Row],[Balance]]&lt;=50000,"Low",
    Merge1[[#This Row],[Balance]]&lt;=200000,"Medium",
    Merge1[[#This Row],[Balance]]&gt;200000,"High"
)</f>
        <v>Medium</v>
      </c>
    </row>
    <row r="4519" spans="1:29" x14ac:dyDescent="0.25">
      <c r="A4519" s="1" t="s">
        <v>463</v>
      </c>
      <c r="B4519" s="1" t="s">
        <v>5848</v>
      </c>
      <c r="C4519" s="1" t="s">
        <v>5835</v>
      </c>
      <c r="D4519" s="2">
        <v>42688</v>
      </c>
      <c r="E4519">
        <v>422132</v>
      </c>
      <c r="F4519">
        <v>650</v>
      </c>
      <c r="G4519">
        <v>0</v>
      </c>
      <c r="H4519" s="1" t="s">
        <v>5833</v>
      </c>
      <c r="I4519" s="1" t="s">
        <v>6397</v>
      </c>
      <c r="J4519" s="1" t="s">
        <v>6240</v>
      </c>
      <c r="K4519">
        <v>65</v>
      </c>
      <c r="L4519" s="1" t="s">
        <v>6241</v>
      </c>
      <c r="M4519" s="1" t="s">
        <v>6257</v>
      </c>
      <c r="N4519">
        <v>94553</v>
      </c>
      <c r="O4519" s="1" t="s">
        <v>6243</v>
      </c>
      <c r="P4519" s="2">
        <v>45706</v>
      </c>
      <c r="Q4519" s="2">
        <v>45800</v>
      </c>
      <c r="R4519" s="1" t="s">
        <v>6906</v>
      </c>
      <c r="S4519" s="1" t="s">
        <v>6907</v>
      </c>
      <c r="T4519" s="1" t="s">
        <v>9</v>
      </c>
      <c r="U4519">
        <v>8629</v>
      </c>
      <c r="V4519" s="1" t="s">
        <v>24</v>
      </c>
      <c r="W4519" s="1" t="s">
        <v>45</v>
      </c>
      <c r="X4519" s="2">
        <f t="shared" ca="1" si="70"/>
        <v>45937</v>
      </c>
      <c r="Y4519" s="1">
        <f ca="1">ROUND(YEARFRAC(Merge1[[#This Row],[Join_Date]],Merge1[[#This Row],[Today]], 3),0)</f>
        <v>1</v>
      </c>
      <c r="Z4519" s="1" t="str" cm="1">
        <f t="array" aca="1" ref="Z4519" ca="1">_xlfn.IFS(
   Merge1[[#This Row],[Customer Tenure]]&lt;=2,"New",
   Merge1[[#This Row],[Customer Tenure]]&lt;=5,"Emerging",
  Merge1[[#This Row],[Customer Tenure]]&lt;9,"Established",
   TRUE,"Loyal"
)</f>
        <v>New</v>
      </c>
      <c r="AA4519" s="1" t="str" cm="1">
        <f t="array" ref="AA4519">_xlfn.IFS(Merge1[[#This Row],[Income]]&lt;=30000,"Low",Merge1[[#This Row],[Income]]&lt;=60000,"Medium",Merge1[[#This Row],[Income]]&lt;=100000,"High", Merge1[[#This Row],[Income]]&gt;100000," Premium")</f>
        <v>High</v>
      </c>
      <c r="AB4519" s="1" t="str" cm="1">
        <f t="array" ref="AB4519">_xlfn.IFS(Merge1[[#This Row],[Age]]&lt;= 28,"Gen Z", Merge1[[#This Row],[Age]]&lt;=44,"Millennials", Merge1[[#This Row],[Age]]&lt;=60,"Gen X", Merge1[[#This Row],[Age]]&gt;60,"Baby Boomers")</f>
        <v>Baby Boomers</v>
      </c>
      <c r="AC4519" s="1" t="str" cm="1">
        <f t="array" ref="AC4519">_xlfn.IFS(
    Merge1[[#This Row],[Balance]]&lt;=50000,"Low",
    Merge1[[#This Row],[Balance]]&lt;=200000,"Medium",
    Merge1[[#This Row],[Balance]]&gt;200000,"High"
)</f>
        <v>High</v>
      </c>
    </row>
    <row r="4520" spans="1:29" x14ac:dyDescent="0.25">
      <c r="A4520" s="1" t="s">
        <v>674</v>
      </c>
      <c r="B4520" s="1" t="s">
        <v>5840</v>
      </c>
      <c r="C4520" s="1" t="s">
        <v>5832</v>
      </c>
      <c r="D4520" s="2">
        <v>45602</v>
      </c>
      <c r="E4520">
        <v>333840</v>
      </c>
      <c r="F4520">
        <v>428</v>
      </c>
      <c r="G4520">
        <v>0</v>
      </c>
      <c r="H4520" s="1" t="s">
        <v>5833</v>
      </c>
      <c r="I4520" s="1" t="s">
        <v>6440</v>
      </c>
      <c r="J4520" s="1" t="s">
        <v>6240</v>
      </c>
      <c r="K4520">
        <v>38</v>
      </c>
      <c r="L4520" s="1" t="s">
        <v>6246</v>
      </c>
      <c r="M4520" s="1" t="s">
        <v>6266</v>
      </c>
      <c r="N4520">
        <v>177732</v>
      </c>
      <c r="O4520" s="1" t="s">
        <v>6248</v>
      </c>
      <c r="P4520" s="2">
        <v>43409</v>
      </c>
      <c r="Q4520" s="2">
        <v>45584</v>
      </c>
      <c r="R4520" s="1" t="s">
        <v>6912</v>
      </c>
      <c r="S4520" s="1" t="s">
        <v>6917</v>
      </c>
      <c r="T4520" s="1" t="s">
        <v>9</v>
      </c>
      <c r="U4520">
        <v>8172</v>
      </c>
      <c r="V4520" s="1" t="s">
        <v>19</v>
      </c>
      <c r="W4520" s="1" t="s">
        <v>20</v>
      </c>
      <c r="X4520" s="2">
        <f t="shared" ca="1" si="70"/>
        <v>45937</v>
      </c>
      <c r="Y4520" s="1">
        <f ca="1">ROUND(YEARFRAC(Merge1[[#This Row],[Join_Date]],Merge1[[#This Row],[Today]], 3),0)</f>
        <v>7</v>
      </c>
      <c r="Z4520" s="1" t="str" cm="1">
        <f t="array" aca="1" ref="Z4520" ca="1">_xlfn.IFS(
   Merge1[[#This Row],[Customer Tenure]]&lt;=2,"New",
   Merge1[[#This Row],[Customer Tenure]]&lt;=5,"Emerging",
  Merge1[[#This Row],[Customer Tenure]]&lt;9,"Established",
   TRUE,"Loyal"
)</f>
        <v>Established</v>
      </c>
      <c r="AA4520" s="1" t="str" cm="1">
        <f t="array" ref="AA4520">_xlfn.IFS(Merge1[[#This Row],[Income]]&lt;=30000,"Low",Merge1[[#This Row],[Income]]&lt;=60000,"Medium",Merge1[[#This Row],[Income]]&lt;=100000,"High", Merge1[[#This Row],[Income]]&gt;100000," Premium")</f>
        <v xml:space="preserve"> Premium</v>
      </c>
      <c r="AB4520" s="1" t="str" cm="1">
        <f t="array" ref="AB4520">_xlfn.IFS(Merge1[[#This Row],[Age]]&lt;= 28,"Gen Z", Merge1[[#This Row],[Age]]&lt;=44,"Millennials", Merge1[[#This Row],[Age]]&lt;=60,"Gen X", Merge1[[#This Row],[Age]]&gt;60,"Baby Boomers")</f>
        <v>Millennials</v>
      </c>
      <c r="AC4520" s="1" t="str" cm="1">
        <f t="array" ref="AC4520">_xlfn.IFS(
    Merge1[[#This Row],[Balance]]&lt;=50000,"Low",
    Merge1[[#This Row],[Balance]]&lt;=200000,"Medium",
    Merge1[[#This Row],[Balance]]&gt;200000,"High"
)</f>
        <v>High</v>
      </c>
    </row>
    <row r="4521" spans="1:29" x14ac:dyDescent="0.25">
      <c r="A4521" s="1" t="s">
        <v>1226</v>
      </c>
      <c r="B4521" s="1" t="s">
        <v>6136</v>
      </c>
      <c r="C4521" s="1" t="s">
        <v>5835</v>
      </c>
      <c r="D4521" s="2">
        <v>44081</v>
      </c>
      <c r="E4521">
        <v>156255</v>
      </c>
      <c r="F4521">
        <v>523</v>
      </c>
      <c r="G4521">
        <v>0</v>
      </c>
      <c r="H4521" s="1" t="s">
        <v>5833</v>
      </c>
      <c r="I4521" s="1" t="s">
        <v>6501</v>
      </c>
      <c r="J4521" s="1" t="s">
        <v>6240</v>
      </c>
      <c r="K4521">
        <v>46</v>
      </c>
      <c r="L4521" s="1" t="s">
        <v>6256</v>
      </c>
      <c r="M4521" s="1" t="s">
        <v>6251</v>
      </c>
      <c r="N4521">
        <v>72930</v>
      </c>
      <c r="O4521" s="1" t="s">
        <v>6252</v>
      </c>
      <c r="P4521" s="2">
        <v>42971</v>
      </c>
      <c r="Q4521" s="2">
        <v>45577</v>
      </c>
      <c r="R4521" s="1" t="s">
        <v>6912</v>
      </c>
      <c r="S4521" s="1" t="s">
        <v>6917</v>
      </c>
      <c r="T4521" s="1" t="s">
        <v>23</v>
      </c>
      <c r="U4521">
        <v>4574</v>
      </c>
      <c r="V4521" s="1" t="s">
        <v>15</v>
      </c>
      <c r="W4521" s="1" t="s">
        <v>106</v>
      </c>
      <c r="X4521" s="2">
        <f t="shared" ca="1" si="70"/>
        <v>45937</v>
      </c>
      <c r="Y4521" s="1">
        <f ca="1">ROUND(YEARFRAC(Merge1[[#This Row],[Join_Date]],Merge1[[#This Row],[Today]], 3),0)</f>
        <v>8</v>
      </c>
      <c r="Z4521" s="1" t="str" cm="1">
        <f t="array" aca="1" ref="Z4521" ca="1">_xlfn.IFS(
   Merge1[[#This Row],[Customer Tenure]]&lt;=2,"New",
   Merge1[[#This Row],[Customer Tenure]]&lt;=5,"Emerging",
  Merge1[[#This Row],[Customer Tenure]]&lt;9,"Established",
   TRUE,"Loyal"
)</f>
        <v>Established</v>
      </c>
      <c r="AA4521" s="1" t="str" cm="1">
        <f t="array" ref="AA4521">_xlfn.IFS(Merge1[[#This Row],[Income]]&lt;=30000,"Low",Merge1[[#This Row],[Income]]&lt;=60000,"Medium",Merge1[[#This Row],[Income]]&lt;=100000,"High", Merge1[[#This Row],[Income]]&gt;100000," Premium")</f>
        <v>High</v>
      </c>
      <c r="AB4521" s="1" t="str" cm="1">
        <f t="array" ref="AB4521">_xlfn.IFS(Merge1[[#This Row],[Age]]&lt;= 28,"Gen Z", Merge1[[#This Row],[Age]]&lt;=44,"Millennials", Merge1[[#This Row],[Age]]&lt;=60,"Gen X", Merge1[[#This Row],[Age]]&gt;60,"Baby Boomers")</f>
        <v>Gen X</v>
      </c>
      <c r="AC4521" s="1" t="str" cm="1">
        <f t="array" ref="AC4521">_xlfn.IFS(
    Merge1[[#This Row],[Balance]]&lt;=50000,"Low",
    Merge1[[#This Row],[Balance]]&lt;=200000,"Medium",
    Merge1[[#This Row],[Balance]]&gt;200000,"High"
)</f>
        <v>Medium</v>
      </c>
    </row>
    <row r="4522" spans="1:29" x14ac:dyDescent="0.25">
      <c r="A4522" s="1" t="s">
        <v>526</v>
      </c>
      <c r="B4522" s="1" t="s">
        <v>5990</v>
      </c>
      <c r="C4522" s="1" t="s">
        <v>5842</v>
      </c>
      <c r="D4522" s="2">
        <v>43004</v>
      </c>
      <c r="E4522">
        <v>392974</v>
      </c>
      <c r="F4522">
        <v>725</v>
      </c>
      <c r="G4522">
        <v>282648</v>
      </c>
      <c r="H4522" s="1" t="s">
        <v>5833</v>
      </c>
      <c r="I4522" s="1" t="s">
        <v>6726</v>
      </c>
      <c r="J4522" s="1" t="s">
        <v>6245</v>
      </c>
      <c r="K4522">
        <v>38</v>
      </c>
      <c r="L4522" s="1" t="s">
        <v>6241</v>
      </c>
      <c r="M4522" s="1" t="s">
        <v>6266</v>
      </c>
      <c r="N4522">
        <v>24703</v>
      </c>
      <c r="O4522" s="1" t="s">
        <v>6243</v>
      </c>
      <c r="P4522" s="2">
        <v>44896</v>
      </c>
      <c r="Q4522" s="2">
        <v>45472</v>
      </c>
      <c r="R4522" s="1" t="s">
        <v>6883</v>
      </c>
      <c r="S4522" s="1" t="s">
        <v>6884</v>
      </c>
      <c r="T4522" s="1" t="s">
        <v>28</v>
      </c>
      <c r="U4522">
        <v>1024</v>
      </c>
      <c r="V4522" s="1" t="s">
        <v>24</v>
      </c>
      <c r="W4522" s="1" t="s">
        <v>45</v>
      </c>
      <c r="X4522" s="2">
        <f t="shared" ca="1" si="70"/>
        <v>45937</v>
      </c>
      <c r="Y4522" s="1">
        <f ca="1">ROUND(YEARFRAC(Merge1[[#This Row],[Join_Date]],Merge1[[#This Row],[Today]], 3),0)</f>
        <v>3</v>
      </c>
      <c r="Z4522" s="1" t="str" cm="1">
        <f t="array" aca="1" ref="Z4522" ca="1">_xlfn.IFS(
   Merge1[[#This Row],[Customer Tenure]]&lt;=2,"New",
   Merge1[[#This Row],[Customer Tenure]]&lt;=5,"Emerging",
  Merge1[[#This Row],[Customer Tenure]]&lt;9,"Established",
   TRUE,"Loyal"
)</f>
        <v>Emerging</v>
      </c>
      <c r="AA4522" s="1" t="str" cm="1">
        <f t="array" ref="AA4522">_xlfn.IFS(Merge1[[#This Row],[Income]]&lt;=30000,"Low",Merge1[[#This Row],[Income]]&lt;=60000,"Medium",Merge1[[#This Row],[Income]]&lt;=100000,"High", Merge1[[#This Row],[Income]]&gt;100000," Premium")</f>
        <v>Low</v>
      </c>
      <c r="AB4522" s="1" t="str" cm="1">
        <f t="array" ref="AB4522">_xlfn.IFS(Merge1[[#This Row],[Age]]&lt;= 28,"Gen Z", Merge1[[#This Row],[Age]]&lt;=44,"Millennials", Merge1[[#This Row],[Age]]&lt;=60,"Gen X", Merge1[[#This Row],[Age]]&gt;60,"Baby Boomers")</f>
        <v>Millennials</v>
      </c>
      <c r="AC4522" s="1" t="str" cm="1">
        <f t="array" ref="AC4522">_xlfn.IFS(
    Merge1[[#This Row],[Balance]]&lt;=50000,"Low",
    Merge1[[#This Row],[Balance]]&lt;=200000,"Medium",
    Merge1[[#This Row],[Balance]]&gt;200000,"High"
)</f>
        <v>High</v>
      </c>
    </row>
    <row r="4523" spans="1:29" x14ac:dyDescent="0.25">
      <c r="A4523" s="1" t="s">
        <v>1674</v>
      </c>
      <c r="B4523" s="1" t="s">
        <v>6083</v>
      </c>
      <c r="C4523" s="1" t="s">
        <v>5835</v>
      </c>
      <c r="D4523" s="2">
        <v>45860</v>
      </c>
      <c r="E4523">
        <v>327350</v>
      </c>
      <c r="F4523">
        <v>615</v>
      </c>
      <c r="G4523">
        <v>0</v>
      </c>
      <c r="H4523" s="1" t="s">
        <v>5833</v>
      </c>
      <c r="I4523" s="1" t="s">
        <v>6591</v>
      </c>
      <c r="J4523" s="1" t="s">
        <v>6240</v>
      </c>
      <c r="K4523">
        <v>24</v>
      </c>
      <c r="L4523" s="1" t="s">
        <v>6260</v>
      </c>
      <c r="M4523" s="1" t="s">
        <v>6251</v>
      </c>
      <c r="N4523">
        <v>50087</v>
      </c>
      <c r="O4523" s="1" t="s">
        <v>6248</v>
      </c>
      <c r="P4523" s="2">
        <v>43775</v>
      </c>
      <c r="Q4523" s="2">
        <v>45350</v>
      </c>
      <c r="R4523" s="1" t="s">
        <v>6885</v>
      </c>
      <c r="S4523" s="1" t="s">
        <v>6886</v>
      </c>
      <c r="T4523" s="1" t="s">
        <v>9</v>
      </c>
      <c r="U4523">
        <v>1614</v>
      </c>
      <c r="V4523" s="1" t="s">
        <v>19</v>
      </c>
      <c r="W4523" s="1" t="s">
        <v>40</v>
      </c>
      <c r="X4523" s="2">
        <f t="shared" ca="1" si="70"/>
        <v>45937</v>
      </c>
      <c r="Y4523" s="1">
        <f ca="1">ROUND(YEARFRAC(Merge1[[#This Row],[Join_Date]],Merge1[[#This Row],[Today]], 3),0)</f>
        <v>6</v>
      </c>
      <c r="Z4523" s="1" t="str" cm="1">
        <f t="array" aca="1" ref="Z4523" ca="1">_xlfn.IFS(
   Merge1[[#This Row],[Customer Tenure]]&lt;=2,"New",
   Merge1[[#This Row],[Customer Tenure]]&lt;=5,"Emerging",
  Merge1[[#This Row],[Customer Tenure]]&lt;9,"Established",
   TRUE,"Loyal"
)</f>
        <v>Established</v>
      </c>
      <c r="AA4523" s="1" t="str" cm="1">
        <f t="array" ref="AA4523">_xlfn.IFS(Merge1[[#This Row],[Income]]&lt;=30000,"Low",Merge1[[#This Row],[Income]]&lt;=60000,"Medium",Merge1[[#This Row],[Income]]&lt;=100000,"High", Merge1[[#This Row],[Income]]&gt;100000," Premium")</f>
        <v>Medium</v>
      </c>
      <c r="AB4523" s="1" t="str" cm="1">
        <f t="array" ref="AB4523">_xlfn.IFS(Merge1[[#This Row],[Age]]&lt;= 28,"Gen Z", Merge1[[#This Row],[Age]]&lt;=44,"Millennials", Merge1[[#This Row],[Age]]&lt;=60,"Gen X", Merge1[[#This Row],[Age]]&gt;60,"Baby Boomers")</f>
        <v>Gen Z</v>
      </c>
      <c r="AC4523" s="1" t="str" cm="1">
        <f t="array" ref="AC4523">_xlfn.IFS(
    Merge1[[#This Row],[Balance]]&lt;=50000,"Low",
    Merge1[[#This Row],[Balance]]&lt;=200000,"Medium",
    Merge1[[#This Row],[Balance]]&gt;200000,"High"
)</f>
        <v>High</v>
      </c>
    </row>
    <row r="4524" spans="1:29" x14ac:dyDescent="0.25">
      <c r="A4524" s="1" t="s">
        <v>341</v>
      </c>
      <c r="B4524" s="1" t="s">
        <v>6038</v>
      </c>
      <c r="C4524" s="1" t="s">
        <v>5846</v>
      </c>
      <c r="D4524" s="2">
        <v>43420</v>
      </c>
      <c r="E4524">
        <v>51717</v>
      </c>
      <c r="F4524">
        <v>371</v>
      </c>
      <c r="G4524">
        <v>0</v>
      </c>
      <c r="H4524" s="1" t="s">
        <v>5860</v>
      </c>
      <c r="I4524" s="1" t="s">
        <v>6724</v>
      </c>
      <c r="J4524" s="1" t="s">
        <v>6245</v>
      </c>
      <c r="K4524">
        <v>33</v>
      </c>
      <c r="L4524" s="1" t="s">
        <v>6246</v>
      </c>
      <c r="M4524" s="1" t="s">
        <v>6254</v>
      </c>
      <c r="N4524">
        <v>136400</v>
      </c>
      <c r="O4524" s="1" t="s">
        <v>6248</v>
      </c>
      <c r="P4524" s="2">
        <v>43463</v>
      </c>
      <c r="Q4524" s="2">
        <v>45722</v>
      </c>
      <c r="R4524" s="1" t="s">
        <v>6899</v>
      </c>
      <c r="S4524" s="1" t="s">
        <v>6914</v>
      </c>
      <c r="T4524" s="1" t="s">
        <v>28</v>
      </c>
      <c r="U4524">
        <v>879</v>
      </c>
      <c r="V4524" s="1" t="s">
        <v>15</v>
      </c>
      <c r="W4524" s="1" t="s">
        <v>11</v>
      </c>
      <c r="X4524" s="2">
        <f t="shared" ca="1" si="70"/>
        <v>45937</v>
      </c>
      <c r="Y4524" s="1">
        <f ca="1">ROUND(YEARFRAC(Merge1[[#This Row],[Join_Date]],Merge1[[#This Row],[Today]], 3),0)</f>
        <v>7</v>
      </c>
      <c r="Z4524" s="1" t="str" cm="1">
        <f t="array" aca="1" ref="Z4524" ca="1">_xlfn.IFS(
   Merge1[[#This Row],[Customer Tenure]]&lt;=2,"New",
   Merge1[[#This Row],[Customer Tenure]]&lt;=5,"Emerging",
  Merge1[[#This Row],[Customer Tenure]]&lt;9,"Established",
   TRUE,"Loyal"
)</f>
        <v>Established</v>
      </c>
      <c r="AA4524" s="1" t="str" cm="1">
        <f t="array" ref="AA4524">_xlfn.IFS(Merge1[[#This Row],[Income]]&lt;=30000,"Low",Merge1[[#This Row],[Income]]&lt;=60000,"Medium",Merge1[[#This Row],[Income]]&lt;=100000,"High", Merge1[[#This Row],[Income]]&gt;100000," Premium")</f>
        <v xml:space="preserve"> Premium</v>
      </c>
      <c r="AB4524" s="1" t="str" cm="1">
        <f t="array" ref="AB4524">_xlfn.IFS(Merge1[[#This Row],[Age]]&lt;= 28,"Gen Z", Merge1[[#This Row],[Age]]&lt;=44,"Millennials", Merge1[[#This Row],[Age]]&lt;=60,"Gen X", Merge1[[#This Row],[Age]]&gt;60,"Baby Boomers")</f>
        <v>Millennials</v>
      </c>
      <c r="AC4524" s="1" t="str" cm="1">
        <f t="array" ref="AC4524">_xlfn.IFS(
    Merge1[[#This Row],[Balance]]&lt;=50000,"Low",
    Merge1[[#This Row],[Balance]]&lt;=200000,"Medium",
    Merge1[[#This Row],[Balance]]&gt;200000,"High"
)</f>
        <v>Medium</v>
      </c>
    </row>
    <row r="4525" spans="1:29" x14ac:dyDescent="0.25">
      <c r="A4525" s="1" t="s">
        <v>432</v>
      </c>
      <c r="B4525" s="1" t="s">
        <v>5844</v>
      </c>
      <c r="C4525" s="1" t="s">
        <v>5842</v>
      </c>
      <c r="D4525" s="2">
        <v>42340</v>
      </c>
      <c r="E4525">
        <v>174499</v>
      </c>
      <c r="F4525">
        <v>517</v>
      </c>
      <c r="G4525">
        <v>0</v>
      </c>
      <c r="H4525" s="1" t="s">
        <v>5833</v>
      </c>
      <c r="I4525" s="1" t="s">
        <v>6296</v>
      </c>
      <c r="J4525" s="1" t="s">
        <v>6245</v>
      </c>
      <c r="K4525">
        <v>71</v>
      </c>
      <c r="L4525" s="1" t="s">
        <v>6260</v>
      </c>
      <c r="M4525" s="1" t="s">
        <v>6257</v>
      </c>
      <c r="N4525">
        <v>165271</v>
      </c>
      <c r="O4525" s="1" t="s">
        <v>6243</v>
      </c>
      <c r="P4525" s="2">
        <v>44109</v>
      </c>
      <c r="Q4525" s="2">
        <v>45385</v>
      </c>
      <c r="R4525" s="1" t="s">
        <v>6893</v>
      </c>
      <c r="S4525" s="1" t="s">
        <v>6911</v>
      </c>
      <c r="T4525" s="1" t="s">
        <v>23</v>
      </c>
      <c r="U4525">
        <v>6923</v>
      </c>
      <c r="V4525" s="1" t="s">
        <v>19</v>
      </c>
      <c r="W4525" s="1" t="s">
        <v>55</v>
      </c>
      <c r="X4525" s="2">
        <f t="shared" ca="1" si="70"/>
        <v>45937</v>
      </c>
      <c r="Y4525" s="1">
        <f ca="1">ROUND(YEARFRAC(Merge1[[#This Row],[Join_Date]],Merge1[[#This Row],[Today]], 3),0)</f>
        <v>5</v>
      </c>
      <c r="Z4525" s="1" t="str" cm="1">
        <f t="array" aca="1" ref="Z4525" ca="1">_xlfn.IFS(
   Merge1[[#This Row],[Customer Tenure]]&lt;=2,"New",
   Merge1[[#This Row],[Customer Tenure]]&lt;=5,"Emerging",
  Merge1[[#This Row],[Customer Tenure]]&lt;9,"Established",
   TRUE,"Loyal"
)</f>
        <v>Emerging</v>
      </c>
      <c r="AA4525" s="1" t="str" cm="1">
        <f t="array" ref="AA4525">_xlfn.IFS(Merge1[[#This Row],[Income]]&lt;=30000,"Low",Merge1[[#This Row],[Income]]&lt;=60000,"Medium",Merge1[[#This Row],[Income]]&lt;=100000,"High", Merge1[[#This Row],[Income]]&gt;100000," Premium")</f>
        <v xml:space="preserve"> Premium</v>
      </c>
      <c r="AB4525" s="1" t="str" cm="1">
        <f t="array" ref="AB4525">_xlfn.IFS(Merge1[[#This Row],[Age]]&lt;= 28,"Gen Z", Merge1[[#This Row],[Age]]&lt;=44,"Millennials", Merge1[[#This Row],[Age]]&lt;=60,"Gen X", Merge1[[#This Row],[Age]]&gt;60,"Baby Boomers")</f>
        <v>Baby Boomers</v>
      </c>
      <c r="AC4525" s="1" t="str" cm="1">
        <f t="array" ref="AC4525">_xlfn.IFS(
    Merge1[[#This Row],[Balance]]&lt;=50000,"Low",
    Merge1[[#This Row],[Balance]]&lt;=200000,"Medium",
    Merge1[[#This Row],[Balance]]&gt;200000,"High"
)</f>
        <v>Medium</v>
      </c>
    </row>
    <row r="4526" spans="1:29" x14ac:dyDescent="0.25">
      <c r="A4526" s="1" t="s">
        <v>971</v>
      </c>
      <c r="B4526" s="1" t="s">
        <v>6089</v>
      </c>
      <c r="C4526" s="1" t="s">
        <v>5832</v>
      </c>
      <c r="D4526" s="2">
        <v>45336</v>
      </c>
      <c r="E4526">
        <v>389150</v>
      </c>
      <c r="F4526">
        <v>654</v>
      </c>
      <c r="G4526">
        <v>0</v>
      </c>
      <c r="H4526" s="1" t="s">
        <v>5833</v>
      </c>
      <c r="I4526" s="1" t="s">
        <v>6447</v>
      </c>
      <c r="J4526" s="1" t="s">
        <v>6245</v>
      </c>
      <c r="K4526">
        <v>40</v>
      </c>
      <c r="L4526" s="1" t="s">
        <v>6241</v>
      </c>
      <c r="M4526" s="1" t="s">
        <v>6262</v>
      </c>
      <c r="N4526">
        <v>158563</v>
      </c>
      <c r="O4526" s="1" t="s">
        <v>6243</v>
      </c>
      <c r="P4526" s="2">
        <v>45774</v>
      </c>
      <c r="Q4526" s="2">
        <v>45464</v>
      </c>
      <c r="R4526" s="1" t="s">
        <v>6883</v>
      </c>
      <c r="S4526" s="1" t="s">
        <v>6884</v>
      </c>
      <c r="T4526" s="1" t="s">
        <v>23</v>
      </c>
      <c r="U4526">
        <v>2737</v>
      </c>
      <c r="V4526" s="1" t="s">
        <v>19</v>
      </c>
      <c r="W4526" s="1" t="s">
        <v>20</v>
      </c>
      <c r="X4526" s="2">
        <f t="shared" ca="1" si="70"/>
        <v>45937</v>
      </c>
      <c r="Y4526" s="1">
        <f ca="1">ROUND(YEARFRAC(Merge1[[#This Row],[Join_Date]],Merge1[[#This Row],[Today]], 3),0)</f>
        <v>0</v>
      </c>
      <c r="Z4526" s="1" t="str" cm="1">
        <f t="array" aca="1" ref="Z4526" ca="1">_xlfn.IFS(
   Merge1[[#This Row],[Customer Tenure]]&lt;=2,"New",
   Merge1[[#This Row],[Customer Tenure]]&lt;=5,"Emerging",
  Merge1[[#This Row],[Customer Tenure]]&lt;9,"Established",
   TRUE,"Loyal"
)</f>
        <v>New</v>
      </c>
      <c r="AA4526" s="1" t="str" cm="1">
        <f t="array" ref="AA4526">_xlfn.IFS(Merge1[[#This Row],[Income]]&lt;=30000,"Low",Merge1[[#This Row],[Income]]&lt;=60000,"Medium",Merge1[[#This Row],[Income]]&lt;=100000,"High", Merge1[[#This Row],[Income]]&gt;100000," Premium")</f>
        <v xml:space="preserve"> Premium</v>
      </c>
      <c r="AB4526" s="1" t="str" cm="1">
        <f t="array" ref="AB4526">_xlfn.IFS(Merge1[[#This Row],[Age]]&lt;= 28,"Gen Z", Merge1[[#This Row],[Age]]&lt;=44,"Millennials", Merge1[[#This Row],[Age]]&lt;=60,"Gen X", Merge1[[#This Row],[Age]]&gt;60,"Baby Boomers")</f>
        <v>Millennials</v>
      </c>
      <c r="AC4526" s="1" t="str" cm="1">
        <f t="array" ref="AC4526">_xlfn.IFS(
    Merge1[[#This Row],[Balance]]&lt;=50000,"Low",
    Merge1[[#This Row],[Balance]]&lt;=200000,"Medium",
    Merge1[[#This Row],[Balance]]&gt;200000,"High"
)</f>
        <v>High</v>
      </c>
    </row>
    <row r="4527" spans="1:29" x14ac:dyDescent="0.25">
      <c r="A4527" s="1" t="s">
        <v>1866</v>
      </c>
      <c r="B4527" s="1" t="s">
        <v>5993</v>
      </c>
      <c r="C4527" s="1" t="s">
        <v>5835</v>
      </c>
      <c r="D4527" s="2">
        <v>43603</v>
      </c>
      <c r="E4527">
        <v>84607</v>
      </c>
      <c r="F4527">
        <v>386</v>
      </c>
      <c r="G4527">
        <v>138501</v>
      </c>
      <c r="H4527" s="1" t="s">
        <v>5833</v>
      </c>
      <c r="I4527" s="1" t="s">
        <v>6361</v>
      </c>
      <c r="J4527" s="1" t="s">
        <v>6240</v>
      </c>
      <c r="K4527">
        <v>47</v>
      </c>
      <c r="L4527" s="1" t="s">
        <v>6241</v>
      </c>
      <c r="M4527" s="1" t="s">
        <v>6262</v>
      </c>
      <c r="N4527">
        <v>105956</v>
      </c>
      <c r="O4527" s="1" t="s">
        <v>6243</v>
      </c>
      <c r="P4527" s="2">
        <v>44285</v>
      </c>
      <c r="Q4527" s="2">
        <v>45412</v>
      </c>
      <c r="R4527" s="1" t="s">
        <v>6893</v>
      </c>
      <c r="S4527" s="1" t="s">
        <v>6911</v>
      </c>
      <c r="T4527" s="1" t="s">
        <v>14</v>
      </c>
      <c r="U4527">
        <v>2862</v>
      </c>
      <c r="V4527" s="1" t="s">
        <v>10</v>
      </c>
      <c r="W4527" s="1" t="s">
        <v>45</v>
      </c>
      <c r="X4527" s="2">
        <f t="shared" ca="1" si="70"/>
        <v>45937</v>
      </c>
      <c r="Y4527" s="1">
        <f ca="1">ROUND(YEARFRAC(Merge1[[#This Row],[Join_Date]],Merge1[[#This Row],[Today]], 3),0)</f>
        <v>5</v>
      </c>
      <c r="Z4527" s="1" t="str" cm="1">
        <f t="array" aca="1" ref="Z4527" ca="1">_xlfn.IFS(
   Merge1[[#This Row],[Customer Tenure]]&lt;=2,"New",
   Merge1[[#This Row],[Customer Tenure]]&lt;=5,"Emerging",
  Merge1[[#This Row],[Customer Tenure]]&lt;9,"Established",
   TRUE,"Loyal"
)</f>
        <v>Emerging</v>
      </c>
      <c r="AA4527" s="1" t="str" cm="1">
        <f t="array" ref="AA4527">_xlfn.IFS(Merge1[[#This Row],[Income]]&lt;=30000,"Low",Merge1[[#This Row],[Income]]&lt;=60000,"Medium",Merge1[[#This Row],[Income]]&lt;=100000,"High", Merge1[[#This Row],[Income]]&gt;100000," Premium")</f>
        <v xml:space="preserve"> Premium</v>
      </c>
      <c r="AB4527" s="1" t="str" cm="1">
        <f t="array" ref="AB4527">_xlfn.IFS(Merge1[[#This Row],[Age]]&lt;= 28,"Gen Z", Merge1[[#This Row],[Age]]&lt;=44,"Millennials", Merge1[[#This Row],[Age]]&lt;=60,"Gen X", Merge1[[#This Row],[Age]]&gt;60,"Baby Boomers")</f>
        <v>Gen X</v>
      </c>
      <c r="AC4527" s="1" t="str" cm="1">
        <f t="array" ref="AC4527">_xlfn.IFS(
    Merge1[[#This Row],[Balance]]&lt;=50000,"Low",
    Merge1[[#This Row],[Balance]]&lt;=200000,"Medium",
    Merge1[[#This Row],[Balance]]&gt;200000,"High"
)</f>
        <v>Medium</v>
      </c>
    </row>
    <row r="4528" spans="1:29" x14ac:dyDescent="0.25">
      <c r="A4528" s="1" t="s">
        <v>258</v>
      </c>
      <c r="B4528" s="1" t="s">
        <v>5891</v>
      </c>
      <c r="C4528" s="1" t="s">
        <v>5832</v>
      </c>
      <c r="D4528" s="2">
        <v>43744</v>
      </c>
      <c r="E4528">
        <v>325203</v>
      </c>
      <c r="F4528">
        <v>586</v>
      </c>
      <c r="G4528">
        <v>0</v>
      </c>
      <c r="H4528" s="1" t="s">
        <v>5833</v>
      </c>
      <c r="I4528" s="1" t="s">
        <v>6318</v>
      </c>
      <c r="J4528" s="1" t="s">
        <v>6245</v>
      </c>
      <c r="K4528">
        <v>33</v>
      </c>
      <c r="L4528" s="1" t="s">
        <v>6260</v>
      </c>
      <c r="M4528" s="1" t="s">
        <v>6266</v>
      </c>
      <c r="N4528">
        <v>53660</v>
      </c>
      <c r="O4528" s="1" t="s">
        <v>6248</v>
      </c>
      <c r="P4528" s="2">
        <v>44992</v>
      </c>
      <c r="Q4528" s="2">
        <v>45574</v>
      </c>
      <c r="R4528" s="1" t="s">
        <v>6912</v>
      </c>
      <c r="S4528" s="1" t="s">
        <v>6917</v>
      </c>
      <c r="T4528" s="1" t="s">
        <v>14</v>
      </c>
      <c r="U4528">
        <v>9087</v>
      </c>
      <c r="V4528" s="1" t="s">
        <v>24</v>
      </c>
      <c r="W4528" s="1" t="s">
        <v>29</v>
      </c>
      <c r="X4528" s="2">
        <f t="shared" ca="1" si="70"/>
        <v>45937</v>
      </c>
      <c r="Y4528" s="1">
        <f ca="1">ROUND(YEARFRAC(Merge1[[#This Row],[Join_Date]],Merge1[[#This Row],[Today]], 3),0)</f>
        <v>3</v>
      </c>
      <c r="Z4528" s="1" t="str" cm="1">
        <f t="array" aca="1" ref="Z4528" ca="1">_xlfn.IFS(
   Merge1[[#This Row],[Customer Tenure]]&lt;=2,"New",
   Merge1[[#This Row],[Customer Tenure]]&lt;=5,"Emerging",
  Merge1[[#This Row],[Customer Tenure]]&lt;9,"Established",
   TRUE,"Loyal"
)</f>
        <v>Emerging</v>
      </c>
      <c r="AA4528" s="1" t="str" cm="1">
        <f t="array" ref="AA4528">_xlfn.IFS(Merge1[[#This Row],[Income]]&lt;=30000,"Low",Merge1[[#This Row],[Income]]&lt;=60000,"Medium",Merge1[[#This Row],[Income]]&lt;=100000,"High", Merge1[[#This Row],[Income]]&gt;100000," Premium")</f>
        <v>Medium</v>
      </c>
      <c r="AB4528" s="1" t="str" cm="1">
        <f t="array" ref="AB4528">_xlfn.IFS(Merge1[[#This Row],[Age]]&lt;= 28,"Gen Z", Merge1[[#This Row],[Age]]&lt;=44,"Millennials", Merge1[[#This Row],[Age]]&lt;=60,"Gen X", Merge1[[#This Row],[Age]]&gt;60,"Baby Boomers")</f>
        <v>Millennials</v>
      </c>
      <c r="AC4528" s="1" t="str" cm="1">
        <f t="array" ref="AC4528">_xlfn.IFS(
    Merge1[[#This Row],[Balance]]&lt;=50000,"Low",
    Merge1[[#This Row],[Balance]]&lt;=200000,"Medium",
    Merge1[[#This Row],[Balance]]&gt;200000,"High"
)</f>
        <v>High</v>
      </c>
    </row>
    <row r="4529" spans="1:29" x14ac:dyDescent="0.25">
      <c r="A4529" s="1" t="s">
        <v>450</v>
      </c>
      <c r="B4529" s="1" t="s">
        <v>5847</v>
      </c>
      <c r="C4529" s="1" t="s">
        <v>5842</v>
      </c>
      <c r="D4529" s="2">
        <v>43220</v>
      </c>
      <c r="E4529">
        <v>434825</v>
      </c>
      <c r="F4529">
        <v>613</v>
      </c>
      <c r="G4529">
        <v>0</v>
      </c>
      <c r="H4529" s="1" t="s">
        <v>5833</v>
      </c>
      <c r="I4529" s="1" t="s">
        <v>6844</v>
      </c>
      <c r="J4529" s="1" t="s">
        <v>6245</v>
      </c>
      <c r="K4529">
        <v>55</v>
      </c>
      <c r="L4529" s="1" t="s">
        <v>6246</v>
      </c>
      <c r="M4529" s="1" t="s">
        <v>6266</v>
      </c>
      <c r="N4529">
        <v>166470</v>
      </c>
      <c r="O4529" s="1" t="s">
        <v>6243</v>
      </c>
      <c r="P4529" s="2">
        <v>45621</v>
      </c>
      <c r="Q4529" s="2">
        <v>45174</v>
      </c>
      <c r="R4529" s="1" t="s">
        <v>6897</v>
      </c>
      <c r="S4529" s="1" t="s">
        <v>6909</v>
      </c>
      <c r="T4529" s="1" t="s">
        <v>28</v>
      </c>
      <c r="U4529">
        <v>2618</v>
      </c>
      <c r="V4529" s="1" t="s">
        <v>19</v>
      </c>
      <c r="W4529" s="1" t="s">
        <v>25</v>
      </c>
      <c r="X4529" s="2">
        <f t="shared" ca="1" si="70"/>
        <v>45937</v>
      </c>
      <c r="Y4529" s="1">
        <f ca="1">ROUND(YEARFRAC(Merge1[[#This Row],[Join_Date]],Merge1[[#This Row],[Today]], 3),0)</f>
        <v>1</v>
      </c>
      <c r="Z4529" s="1" t="str" cm="1">
        <f t="array" aca="1" ref="Z4529" ca="1">_xlfn.IFS(
   Merge1[[#This Row],[Customer Tenure]]&lt;=2,"New",
   Merge1[[#This Row],[Customer Tenure]]&lt;=5,"Emerging",
  Merge1[[#This Row],[Customer Tenure]]&lt;9,"Established",
   TRUE,"Loyal"
)</f>
        <v>New</v>
      </c>
      <c r="AA4529" s="1" t="str" cm="1">
        <f t="array" ref="AA4529">_xlfn.IFS(Merge1[[#This Row],[Income]]&lt;=30000,"Low",Merge1[[#This Row],[Income]]&lt;=60000,"Medium",Merge1[[#This Row],[Income]]&lt;=100000,"High", Merge1[[#This Row],[Income]]&gt;100000," Premium")</f>
        <v xml:space="preserve"> Premium</v>
      </c>
      <c r="AB4529" s="1" t="str" cm="1">
        <f t="array" ref="AB4529">_xlfn.IFS(Merge1[[#This Row],[Age]]&lt;= 28,"Gen Z", Merge1[[#This Row],[Age]]&lt;=44,"Millennials", Merge1[[#This Row],[Age]]&lt;=60,"Gen X", Merge1[[#This Row],[Age]]&gt;60,"Baby Boomers")</f>
        <v>Gen X</v>
      </c>
      <c r="AC4529" s="1" t="str" cm="1">
        <f t="array" ref="AC4529">_xlfn.IFS(
    Merge1[[#This Row],[Balance]]&lt;=50000,"Low",
    Merge1[[#This Row],[Balance]]&lt;=200000,"Medium",
    Merge1[[#This Row],[Balance]]&gt;200000,"High"
)</f>
        <v>High</v>
      </c>
    </row>
    <row r="4530" spans="1:29" x14ac:dyDescent="0.25">
      <c r="A4530" s="1" t="s">
        <v>487</v>
      </c>
      <c r="B4530" s="1" t="s">
        <v>5971</v>
      </c>
      <c r="C4530" s="1" t="s">
        <v>5832</v>
      </c>
      <c r="D4530" s="2">
        <v>43545</v>
      </c>
      <c r="E4530">
        <v>14995</v>
      </c>
      <c r="F4530">
        <v>410</v>
      </c>
      <c r="G4530">
        <v>0</v>
      </c>
      <c r="H4530" s="1" t="s">
        <v>5860</v>
      </c>
      <c r="I4530" s="1" t="s">
        <v>6830</v>
      </c>
      <c r="J4530" s="1" t="s">
        <v>6245</v>
      </c>
      <c r="K4530">
        <v>50</v>
      </c>
      <c r="L4530" s="1" t="s">
        <v>6241</v>
      </c>
      <c r="M4530" s="1" t="s">
        <v>6254</v>
      </c>
      <c r="N4530">
        <v>179476</v>
      </c>
      <c r="O4530" s="1" t="s">
        <v>6243</v>
      </c>
      <c r="P4530" s="2">
        <v>43369</v>
      </c>
      <c r="Q4530" s="2">
        <v>45754</v>
      </c>
      <c r="R4530" s="1" t="s">
        <v>6893</v>
      </c>
      <c r="S4530" s="1" t="s">
        <v>6894</v>
      </c>
      <c r="T4530" s="1" t="s">
        <v>14</v>
      </c>
      <c r="U4530">
        <v>1283</v>
      </c>
      <c r="V4530" s="1" t="s">
        <v>10</v>
      </c>
      <c r="W4530" s="1" t="s">
        <v>29</v>
      </c>
      <c r="X4530" s="2">
        <f t="shared" ca="1" si="70"/>
        <v>45937</v>
      </c>
      <c r="Y4530" s="1">
        <f ca="1">ROUND(YEARFRAC(Merge1[[#This Row],[Join_Date]],Merge1[[#This Row],[Today]], 3),0)</f>
        <v>7</v>
      </c>
      <c r="Z4530" s="1" t="str" cm="1">
        <f t="array" aca="1" ref="Z4530" ca="1">_xlfn.IFS(
   Merge1[[#This Row],[Customer Tenure]]&lt;=2,"New",
   Merge1[[#This Row],[Customer Tenure]]&lt;=5,"Emerging",
  Merge1[[#This Row],[Customer Tenure]]&lt;9,"Established",
   TRUE,"Loyal"
)</f>
        <v>Established</v>
      </c>
      <c r="AA4530" s="1" t="str" cm="1">
        <f t="array" ref="AA4530">_xlfn.IFS(Merge1[[#This Row],[Income]]&lt;=30000,"Low",Merge1[[#This Row],[Income]]&lt;=60000,"Medium",Merge1[[#This Row],[Income]]&lt;=100000,"High", Merge1[[#This Row],[Income]]&gt;100000," Premium")</f>
        <v xml:space="preserve"> Premium</v>
      </c>
      <c r="AB4530" s="1" t="str" cm="1">
        <f t="array" ref="AB4530">_xlfn.IFS(Merge1[[#This Row],[Age]]&lt;= 28,"Gen Z", Merge1[[#This Row],[Age]]&lt;=44,"Millennials", Merge1[[#This Row],[Age]]&lt;=60,"Gen X", Merge1[[#This Row],[Age]]&gt;60,"Baby Boomers")</f>
        <v>Gen X</v>
      </c>
      <c r="AC4530" s="1" t="str" cm="1">
        <f t="array" ref="AC4530">_xlfn.IFS(
    Merge1[[#This Row],[Balance]]&lt;=50000,"Low",
    Merge1[[#This Row],[Balance]]&lt;=200000,"Medium",
    Merge1[[#This Row],[Balance]]&gt;200000,"High"
)</f>
        <v>Low</v>
      </c>
    </row>
    <row r="4531" spans="1:29" x14ac:dyDescent="0.25">
      <c r="A4531" s="1" t="s">
        <v>3370</v>
      </c>
      <c r="B4531" s="1" t="s">
        <v>5940</v>
      </c>
      <c r="C4531" s="1" t="s">
        <v>5842</v>
      </c>
      <c r="D4531" s="2">
        <v>44297</v>
      </c>
      <c r="E4531">
        <v>263844</v>
      </c>
      <c r="F4531">
        <v>780</v>
      </c>
      <c r="G4531">
        <v>0</v>
      </c>
      <c r="H4531" s="1" t="s">
        <v>5833</v>
      </c>
      <c r="I4531" s="1" t="s">
        <v>6385</v>
      </c>
      <c r="J4531" s="1" t="s">
        <v>6245</v>
      </c>
      <c r="K4531">
        <v>70</v>
      </c>
      <c r="L4531" s="1" t="s">
        <v>6256</v>
      </c>
      <c r="M4531" s="1" t="s">
        <v>6254</v>
      </c>
      <c r="N4531">
        <v>184202</v>
      </c>
      <c r="O4531" s="1" t="s">
        <v>6243</v>
      </c>
      <c r="P4531" s="2">
        <v>42940</v>
      </c>
      <c r="Q4531" s="2">
        <v>45464</v>
      </c>
      <c r="R4531" s="1" t="s">
        <v>6883</v>
      </c>
      <c r="S4531" s="1" t="s">
        <v>6884</v>
      </c>
      <c r="T4531" s="1" t="s">
        <v>9</v>
      </c>
      <c r="U4531">
        <v>7659</v>
      </c>
      <c r="V4531" s="1" t="s">
        <v>19</v>
      </c>
      <c r="W4531" s="1" t="s">
        <v>55</v>
      </c>
      <c r="X4531" s="2">
        <f t="shared" ca="1" si="70"/>
        <v>45937</v>
      </c>
      <c r="Y4531" s="1">
        <f ca="1">ROUND(YEARFRAC(Merge1[[#This Row],[Join_Date]],Merge1[[#This Row],[Today]], 3),0)</f>
        <v>8</v>
      </c>
      <c r="Z4531" s="1" t="str" cm="1">
        <f t="array" aca="1" ref="Z4531" ca="1">_xlfn.IFS(
   Merge1[[#This Row],[Customer Tenure]]&lt;=2,"New",
   Merge1[[#This Row],[Customer Tenure]]&lt;=5,"Emerging",
  Merge1[[#This Row],[Customer Tenure]]&lt;9,"Established",
   TRUE,"Loyal"
)</f>
        <v>Established</v>
      </c>
      <c r="AA4531" s="1" t="str" cm="1">
        <f t="array" ref="AA4531">_xlfn.IFS(Merge1[[#This Row],[Income]]&lt;=30000,"Low",Merge1[[#This Row],[Income]]&lt;=60000,"Medium",Merge1[[#This Row],[Income]]&lt;=100000,"High", Merge1[[#This Row],[Income]]&gt;100000," Premium")</f>
        <v xml:space="preserve"> Premium</v>
      </c>
      <c r="AB4531" s="1" t="str" cm="1">
        <f t="array" ref="AB4531">_xlfn.IFS(Merge1[[#This Row],[Age]]&lt;= 28,"Gen Z", Merge1[[#This Row],[Age]]&lt;=44,"Millennials", Merge1[[#This Row],[Age]]&lt;=60,"Gen X", Merge1[[#This Row],[Age]]&gt;60,"Baby Boomers")</f>
        <v>Baby Boomers</v>
      </c>
      <c r="AC4531" s="1" t="str" cm="1">
        <f t="array" ref="AC4531">_xlfn.IFS(
    Merge1[[#This Row],[Balance]]&lt;=50000,"Low",
    Merge1[[#This Row],[Balance]]&lt;=200000,"Medium",
    Merge1[[#This Row],[Balance]]&gt;200000,"High"
)</f>
        <v>High</v>
      </c>
    </row>
    <row r="4532" spans="1:29" x14ac:dyDescent="0.25">
      <c r="A4532" s="1" t="s">
        <v>1527</v>
      </c>
      <c r="B4532" s="1" t="s">
        <v>6118</v>
      </c>
      <c r="C4532" s="1" t="s">
        <v>5832</v>
      </c>
      <c r="D4532" s="2">
        <v>45828</v>
      </c>
      <c r="E4532">
        <v>496915</v>
      </c>
      <c r="F4532">
        <v>372</v>
      </c>
      <c r="G4532">
        <v>0</v>
      </c>
      <c r="H4532" s="1" t="s">
        <v>5860</v>
      </c>
      <c r="I4532" s="1" t="s">
        <v>6604</v>
      </c>
      <c r="J4532" s="1" t="s">
        <v>6240</v>
      </c>
      <c r="K4532">
        <v>29</v>
      </c>
      <c r="L4532" s="1" t="s">
        <v>6256</v>
      </c>
      <c r="M4532" s="1" t="s">
        <v>6262</v>
      </c>
      <c r="N4532">
        <v>94441</v>
      </c>
      <c r="O4532" s="1" t="s">
        <v>6243</v>
      </c>
      <c r="P4532" s="2">
        <v>43856</v>
      </c>
      <c r="Q4532" s="2">
        <v>45289</v>
      </c>
      <c r="R4532" s="1" t="s">
        <v>6904</v>
      </c>
      <c r="S4532" s="1" t="s">
        <v>6905</v>
      </c>
      <c r="T4532" s="1" t="s">
        <v>28</v>
      </c>
      <c r="U4532">
        <v>1965</v>
      </c>
      <c r="V4532" s="1" t="s">
        <v>10</v>
      </c>
      <c r="W4532" s="1" t="s">
        <v>106</v>
      </c>
      <c r="X4532" s="2">
        <f t="shared" ca="1" si="70"/>
        <v>45937</v>
      </c>
      <c r="Y4532" s="1">
        <f ca="1">ROUND(YEARFRAC(Merge1[[#This Row],[Join_Date]],Merge1[[#This Row],[Today]], 3),0)</f>
        <v>6</v>
      </c>
      <c r="Z4532" s="1" t="str" cm="1">
        <f t="array" aca="1" ref="Z4532" ca="1">_xlfn.IFS(
   Merge1[[#This Row],[Customer Tenure]]&lt;=2,"New",
   Merge1[[#This Row],[Customer Tenure]]&lt;=5,"Emerging",
  Merge1[[#This Row],[Customer Tenure]]&lt;9,"Established",
   TRUE,"Loyal"
)</f>
        <v>Established</v>
      </c>
      <c r="AA4532" s="1" t="str" cm="1">
        <f t="array" ref="AA4532">_xlfn.IFS(Merge1[[#This Row],[Income]]&lt;=30000,"Low",Merge1[[#This Row],[Income]]&lt;=60000,"Medium",Merge1[[#This Row],[Income]]&lt;=100000,"High", Merge1[[#This Row],[Income]]&gt;100000," Premium")</f>
        <v>High</v>
      </c>
      <c r="AB4532" s="1" t="str" cm="1">
        <f t="array" ref="AB4532">_xlfn.IFS(Merge1[[#This Row],[Age]]&lt;= 28,"Gen Z", Merge1[[#This Row],[Age]]&lt;=44,"Millennials", Merge1[[#This Row],[Age]]&lt;=60,"Gen X", Merge1[[#This Row],[Age]]&gt;60,"Baby Boomers")</f>
        <v>Millennials</v>
      </c>
      <c r="AC4532" s="1" t="str" cm="1">
        <f t="array" ref="AC4532">_xlfn.IFS(
    Merge1[[#This Row],[Balance]]&lt;=50000,"Low",
    Merge1[[#This Row],[Balance]]&lt;=200000,"Medium",
    Merge1[[#This Row],[Balance]]&gt;200000,"High"
)</f>
        <v>High</v>
      </c>
    </row>
    <row r="4533" spans="1:29" x14ac:dyDescent="0.25">
      <c r="A4533" s="1" t="s">
        <v>571</v>
      </c>
      <c r="B4533" s="1" t="s">
        <v>6111</v>
      </c>
      <c r="C4533" s="1" t="s">
        <v>5846</v>
      </c>
      <c r="D4533" s="2">
        <v>45268</v>
      </c>
      <c r="E4533">
        <v>315097</v>
      </c>
      <c r="F4533">
        <v>347</v>
      </c>
      <c r="G4533">
        <v>0</v>
      </c>
      <c r="H4533" s="1" t="s">
        <v>5850</v>
      </c>
      <c r="I4533" s="1" t="s">
        <v>6720</v>
      </c>
      <c r="J4533" s="1" t="s">
        <v>6245</v>
      </c>
      <c r="K4533">
        <v>49</v>
      </c>
      <c r="L4533" s="1" t="s">
        <v>6241</v>
      </c>
      <c r="M4533" s="1" t="s">
        <v>6247</v>
      </c>
      <c r="N4533">
        <v>190515</v>
      </c>
      <c r="O4533" s="1" t="s">
        <v>6243</v>
      </c>
      <c r="P4533" s="2">
        <v>44918</v>
      </c>
      <c r="Q4533" s="2">
        <v>45389</v>
      </c>
      <c r="R4533" s="1" t="s">
        <v>6893</v>
      </c>
      <c r="S4533" s="1" t="s">
        <v>6911</v>
      </c>
      <c r="T4533" s="1" t="s">
        <v>23</v>
      </c>
      <c r="U4533">
        <v>8788</v>
      </c>
      <c r="V4533" s="1" t="s">
        <v>15</v>
      </c>
      <c r="W4533" s="1" t="s">
        <v>29</v>
      </c>
      <c r="X4533" s="2">
        <f t="shared" ca="1" si="70"/>
        <v>45937</v>
      </c>
      <c r="Y4533" s="1">
        <f ca="1">ROUND(YEARFRAC(Merge1[[#This Row],[Join_Date]],Merge1[[#This Row],[Today]], 3),0)</f>
        <v>3</v>
      </c>
      <c r="Z4533" s="1" t="str" cm="1">
        <f t="array" aca="1" ref="Z4533" ca="1">_xlfn.IFS(
   Merge1[[#This Row],[Customer Tenure]]&lt;=2,"New",
   Merge1[[#This Row],[Customer Tenure]]&lt;=5,"Emerging",
  Merge1[[#This Row],[Customer Tenure]]&lt;9,"Established",
   TRUE,"Loyal"
)</f>
        <v>Emerging</v>
      </c>
      <c r="AA4533" s="1" t="str" cm="1">
        <f t="array" ref="AA4533">_xlfn.IFS(Merge1[[#This Row],[Income]]&lt;=30000,"Low",Merge1[[#This Row],[Income]]&lt;=60000,"Medium",Merge1[[#This Row],[Income]]&lt;=100000,"High", Merge1[[#This Row],[Income]]&gt;100000," Premium")</f>
        <v xml:space="preserve"> Premium</v>
      </c>
      <c r="AB4533" s="1" t="str" cm="1">
        <f t="array" ref="AB4533">_xlfn.IFS(Merge1[[#This Row],[Age]]&lt;= 28,"Gen Z", Merge1[[#This Row],[Age]]&lt;=44,"Millennials", Merge1[[#This Row],[Age]]&lt;=60,"Gen X", Merge1[[#This Row],[Age]]&gt;60,"Baby Boomers")</f>
        <v>Gen X</v>
      </c>
      <c r="AC4533" s="1" t="str" cm="1">
        <f t="array" ref="AC4533">_xlfn.IFS(
    Merge1[[#This Row],[Balance]]&lt;=50000,"Low",
    Merge1[[#This Row],[Balance]]&lt;=200000,"Medium",
    Merge1[[#This Row],[Balance]]&gt;200000,"High"
)</f>
        <v>High</v>
      </c>
    </row>
    <row r="4534" spans="1:29" x14ac:dyDescent="0.25">
      <c r="A4534" s="1" t="s">
        <v>52</v>
      </c>
      <c r="B4534" s="1" t="s">
        <v>5892</v>
      </c>
      <c r="C4534" s="1" t="s">
        <v>5832</v>
      </c>
      <c r="D4534" s="2">
        <v>42406</v>
      </c>
      <c r="E4534">
        <v>354211</v>
      </c>
      <c r="F4534">
        <v>402</v>
      </c>
      <c r="G4534">
        <v>0</v>
      </c>
      <c r="H4534" s="1" t="s">
        <v>5833</v>
      </c>
      <c r="I4534" s="1" t="s">
        <v>6574</v>
      </c>
      <c r="J4534" s="1" t="s">
        <v>6245</v>
      </c>
      <c r="K4534">
        <v>47</v>
      </c>
      <c r="L4534" s="1" t="s">
        <v>6260</v>
      </c>
      <c r="M4534" s="1" t="s">
        <v>6257</v>
      </c>
      <c r="N4534">
        <v>180831</v>
      </c>
      <c r="O4534" s="1" t="s">
        <v>6243</v>
      </c>
      <c r="P4534" s="2">
        <v>44115</v>
      </c>
      <c r="Q4534" s="2">
        <v>45324</v>
      </c>
      <c r="R4534" s="1" t="s">
        <v>6885</v>
      </c>
      <c r="S4534" s="1" t="s">
        <v>6886</v>
      </c>
      <c r="T4534" s="1" t="s">
        <v>23</v>
      </c>
      <c r="U4534">
        <v>8402</v>
      </c>
      <c r="V4534" s="1" t="s">
        <v>15</v>
      </c>
      <c r="W4534" s="1" t="s">
        <v>20</v>
      </c>
      <c r="X4534" s="2">
        <f t="shared" ca="1" si="70"/>
        <v>45937</v>
      </c>
      <c r="Y4534" s="1">
        <f ca="1">ROUND(YEARFRAC(Merge1[[#This Row],[Join_Date]],Merge1[[#This Row],[Today]], 3),0)</f>
        <v>5</v>
      </c>
      <c r="Z4534" s="1" t="str" cm="1">
        <f t="array" aca="1" ref="Z4534" ca="1">_xlfn.IFS(
   Merge1[[#This Row],[Customer Tenure]]&lt;=2,"New",
   Merge1[[#This Row],[Customer Tenure]]&lt;=5,"Emerging",
  Merge1[[#This Row],[Customer Tenure]]&lt;9,"Established",
   TRUE,"Loyal"
)</f>
        <v>Emerging</v>
      </c>
      <c r="AA4534" s="1" t="str" cm="1">
        <f t="array" ref="AA4534">_xlfn.IFS(Merge1[[#This Row],[Income]]&lt;=30000,"Low",Merge1[[#This Row],[Income]]&lt;=60000,"Medium",Merge1[[#This Row],[Income]]&lt;=100000,"High", Merge1[[#This Row],[Income]]&gt;100000," Premium")</f>
        <v xml:space="preserve"> Premium</v>
      </c>
      <c r="AB4534" s="1" t="str" cm="1">
        <f t="array" ref="AB4534">_xlfn.IFS(Merge1[[#This Row],[Age]]&lt;= 28,"Gen Z", Merge1[[#This Row],[Age]]&lt;=44,"Millennials", Merge1[[#This Row],[Age]]&lt;=60,"Gen X", Merge1[[#This Row],[Age]]&gt;60,"Baby Boomers")</f>
        <v>Gen X</v>
      </c>
      <c r="AC4534" s="1" t="str" cm="1">
        <f t="array" ref="AC4534">_xlfn.IFS(
    Merge1[[#This Row],[Balance]]&lt;=50000,"Low",
    Merge1[[#This Row],[Balance]]&lt;=200000,"Medium",
    Merge1[[#This Row],[Balance]]&gt;200000,"High"
)</f>
        <v>High</v>
      </c>
    </row>
    <row r="4535" spans="1:29" x14ac:dyDescent="0.25">
      <c r="A4535" s="1" t="s">
        <v>1482</v>
      </c>
      <c r="B4535" s="1" t="s">
        <v>6033</v>
      </c>
      <c r="C4535" s="1" t="s">
        <v>5842</v>
      </c>
      <c r="D4535" s="2">
        <v>45121</v>
      </c>
      <c r="E4535">
        <v>444975</v>
      </c>
      <c r="F4535">
        <v>728</v>
      </c>
      <c r="G4535">
        <v>0</v>
      </c>
      <c r="H4535" s="1" t="s">
        <v>5833</v>
      </c>
      <c r="I4535" s="1" t="s">
        <v>6517</v>
      </c>
      <c r="J4535" s="1" t="s">
        <v>6240</v>
      </c>
      <c r="K4535">
        <v>46</v>
      </c>
      <c r="L4535" s="1" t="s">
        <v>6256</v>
      </c>
      <c r="M4535" s="1" t="s">
        <v>6247</v>
      </c>
      <c r="N4535">
        <v>32857</v>
      </c>
      <c r="O4535" s="1" t="s">
        <v>6243</v>
      </c>
      <c r="P4535" s="2">
        <v>44799</v>
      </c>
      <c r="Q4535" s="2">
        <v>45273</v>
      </c>
      <c r="R4535" s="1" t="s">
        <v>6904</v>
      </c>
      <c r="S4535" s="1" t="s">
        <v>6905</v>
      </c>
      <c r="T4535" s="1" t="s">
        <v>9</v>
      </c>
      <c r="U4535">
        <v>4559</v>
      </c>
      <c r="V4535" s="1" t="s">
        <v>10</v>
      </c>
      <c r="W4535" s="1" t="s">
        <v>16</v>
      </c>
      <c r="X4535" s="2">
        <f t="shared" ca="1" si="70"/>
        <v>45937</v>
      </c>
      <c r="Y4535" s="1">
        <f ca="1">ROUND(YEARFRAC(Merge1[[#This Row],[Join_Date]],Merge1[[#This Row],[Today]], 3),0)</f>
        <v>3</v>
      </c>
      <c r="Z4535" s="1" t="str" cm="1">
        <f t="array" aca="1" ref="Z4535" ca="1">_xlfn.IFS(
   Merge1[[#This Row],[Customer Tenure]]&lt;=2,"New",
   Merge1[[#This Row],[Customer Tenure]]&lt;=5,"Emerging",
  Merge1[[#This Row],[Customer Tenure]]&lt;9,"Established",
   TRUE,"Loyal"
)</f>
        <v>Emerging</v>
      </c>
      <c r="AA4535" s="1" t="str" cm="1">
        <f t="array" ref="AA4535">_xlfn.IFS(Merge1[[#This Row],[Income]]&lt;=30000,"Low",Merge1[[#This Row],[Income]]&lt;=60000,"Medium",Merge1[[#This Row],[Income]]&lt;=100000,"High", Merge1[[#This Row],[Income]]&gt;100000," Premium")</f>
        <v>Medium</v>
      </c>
      <c r="AB4535" s="1" t="str" cm="1">
        <f t="array" ref="AB4535">_xlfn.IFS(Merge1[[#This Row],[Age]]&lt;= 28,"Gen Z", Merge1[[#This Row],[Age]]&lt;=44,"Millennials", Merge1[[#This Row],[Age]]&lt;=60,"Gen X", Merge1[[#This Row],[Age]]&gt;60,"Baby Boomers")</f>
        <v>Gen X</v>
      </c>
      <c r="AC4535" s="1" t="str" cm="1">
        <f t="array" ref="AC4535">_xlfn.IFS(
    Merge1[[#This Row],[Balance]]&lt;=50000,"Low",
    Merge1[[#This Row],[Balance]]&lt;=200000,"Medium",
    Merge1[[#This Row],[Balance]]&gt;200000,"High"
)</f>
        <v>High</v>
      </c>
    </row>
    <row r="4536" spans="1:29" x14ac:dyDescent="0.25">
      <c r="A4536" s="1" t="s">
        <v>339</v>
      </c>
      <c r="B4536" s="1" t="s">
        <v>6093</v>
      </c>
      <c r="C4536" s="1" t="s">
        <v>5835</v>
      </c>
      <c r="D4536" s="2">
        <v>43263</v>
      </c>
      <c r="E4536">
        <v>268788</v>
      </c>
      <c r="F4536">
        <v>595</v>
      </c>
      <c r="G4536">
        <v>0</v>
      </c>
      <c r="H4536" s="1" t="s">
        <v>5838</v>
      </c>
      <c r="I4536" s="1" t="s">
        <v>6381</v>
      </c>
      <c r="J4536" s="1" t="s">
        <v>6245</v>
      </c>
      <c r="K4536">
        <v>72</v>
      </c>
      <c r="L4536" s="1" t="s">
        <v>6260</v>
      </c>
      <c r="M4536" s="1" t="s">
        <v>6257</v>
      </c>
      <c r="N4536">
        <v>106231</v>
      </c>
      <c r="O4536" s="1" t="s">
        <v>6243</v>
      </c>
      <c r="P4536" s="2">
        <v>44560</v>
      </c>
      <c r="Q4536" s="2">
        <v>45600</v>
      </c>
      <c r="R4536" s="1" t="s">
        <v>6887</v>
      </c>
      <c r="S4536" s="1" t="s">
        <v>6901</v>
      </c>
      <c r="T4536" s="1" t="s">
        <v>14</v>
      </c>
      <c r="U4536">
        <v>9027</v>
      </c>
      <c r="V4536" s="1" t="s">
        <v>15</v>
      </c>
      <c r="W4536" s="1" t="s">
        <v>11</v>
      </c>
      <c r="X4536" s="2">
        <f t="shared" ca="1" si="70"/>
        <v>45937</v>
      </c>
      <c r="Y4536" s="1">
        <f ca="1">ROUND(YEARFRAC(Merge1[[#This Row],[Join_Date]],Merge1[[#This Row],[Today]], 3),0)</f>
        <v>4</v>
      </c>
      <c r="Z4536" s="1" t="str" cm="1">
        <f t="array" aca="1" ref="Z4536" ca="1">_xlfn.IFS(
   Merge1[[#This Row],[Customer Tenure]]&lt;=2,"New",
   Merge1[[#This Row],[Customer Tenure]]&lt;=5,"Emerging",
  Merge1[[#This Row],[Customer Tenure]]&lt;9,"Established",
   TRUE,"Loyal"
)</f>
        <v>Emerging</v>
      </c>
      <c r="AA4536" s="1" t="str" cm="1">
        <f t="array" ref="AA4536">_xlfn.IFS(Merge1[[#This Row],[Income]]&lt;=30000,"Low",Merge1[[#This Row],[Income]]&lt;=60000,"Medium",Merge1[[#This Row],[Income]]&lt;=100000,"High", Merge1[[#This Row],[Income]]&gt;100000," Premium")</f>
        <v xml:space="preserve"> Premium</v>
      </c>
      <c r="AB4536" s="1" t="str" cm="1">
        <f t="array" ref="AB4536">_xlfn.IFS(Merge1[[#This Row],[Age]]&lt;= 28,"Gen Z", Merge1[[#This Row],[Age]]&lt;=44,"Millennials", Merge1[[#This Row],[Age]]&lt;=60,"Gen X", Merge1[[#This Row],[Age]]&gt;60,"Baby Boomers")</f>
        <v>Baby Boomers</v>
      </c>
      <c r="AC4536" s="1" t="str" cm="1">
        <f t="array" ref="AC4536">_xlfn.IFS(
    Merge1[[#This Row],[Balance]]&lt;=50000,"Low",
    Merge1[[#This Row],[Balance]]&lt;=200000,"Medium",
    Merge1[[#This Row],[Balance]]&gt;200000,"High"
)</f>
        <v>High</v>
      </c>
    </row>
    <row r="4537" spans="1:29" x14ac:dyDescent="0.25">
      <c r="A4537" s="1" t="s">
        <v>1775</v>
      </c>
      <c r="B4537" s="1" t="s">
        <v>6122</v>
      </c>
      <c r="C4537" s="1" t="s">
        <v>5832</v>
      </c>
      <c r="D4537" s="2">
        <v>43570</v>
      </c>
      <c r="E4537">
        <v>5750</v>
      </c>
      <c r="F4537">
        <v>665</v>
      </c>
      <c r="G4537">
        <v>367612</v>
      </c>
      <c r="H4537" s="1" t="s">
        <v>5833</v>
      </c>
      <c r="I4537" s="1" t="s">
        <v>6487</v>
      </c>
      <c r="J4537" s="1" t="s">
        <v>6245</v>
      </c>
      <c r="K4537">
        <v>68</v>
      </c>
      <c r="L4537" s="1" t="s">
        <v>6241</v>
      </c>
      <c r="M4537" s="1" t="s">
        <v>6251</v>
      </c>
      <c r="N4537">
        <v>109186</v>
      </c>
      <c r="O4537" s="1" t="s">
        <v>6243</v>
      </c>
      <c r="P4537" s="2">
        <v>43008</v>
      </c>
      <c r="Q4537" s="2">
        <v>45886</v>
      </c>
      <c r="R4537" s="1" t="s">
        <v>6889</v>
      </c>
      <c r="S4537" s="1" t="s">
        <v>6915</v>
      </c>
      <c r="T4537" s="1" t="s">
        <v>28</v>
      </c>
      <c r="U4537">
        <v>8312</v>
      </c>
      <c r="V4537" s="1" t="s">
        <v>15</v>
      </c>
      <c r="W4537" s="1" t="s">
        <v>29</v>
      </c>
      <c r="X4537" s="2">
        <f t="shared" ca="1" si="70"/>
        <v>45937</v>
      </c>
      <c r="Y4537" s="1">
        <f ca="1">ROUND(YEARFRAC(Merge1[[#This Row],[Join_Date]],Merge1[[#This Row],[Today]], 3),0)</f>
        <v>8</v>
      </c>
      <c r="Z4537" s="1" t="str" cm="1">
        <f t="array" aca="1" ref="Z4537" ca="1">_xlfn.IFS(
   Merge1[[#This Row],[Customer Tenure]]&lt;=2,"New",
   Merge1[[#This Row],[Customer Tenure]]&lt;=5,"Emerging",
  Merge1[[#This Row],[Customer Tenure]]&lt;9,"Established",
   TRUE,"Loyal"
)</f>
        <v>Established</v>
      </c>
      <c r="AA4537" s="1" t="str" cm="1">
        <f t="array" ref="AA4537">_xlfn.IFS(Merge1[[#This Row],[Income]]&lt;=30000,"Low",Merge1[[#This Row],[Income]]&lt;=60000,"Medium",Merge1[[#This Row],[Income]]&lt;=100000,"High", Merge1[[#This Row],[Income]]&gt;100000," Premium")</f>
        <v xml:space="preserve"> Premium</v>
      </c>
      <c r="AB4537" s="1" t="str" cm="1">
        <f t="array" ref="AB4537">_xlfn.IFS(Merge1[[#This Row],[Age]]&lt;= 28,"Gen Z", Merge1[[#This Row],[Age]]&lt;=44,"Millennials", Merge1[[#This Row],[Age]]&lt;=60,"Gen X", Merge1[[#This Row],[Age]]&gt;60,"Baby Boomers")</f>
        <v>Baby Boomers</v>
      </c>
      <c r="AC4537" s="1" t="str" cm="1">
        <f t="array" ref="AC4537">_xlfn.IFS(
    Merge1[[#This Row],[Balance]]&lt;=50000,"Low",
    Merge1[[#This Row],[Balance]]&lt;=200000,"Medium",
    Merge1[[#This Row],[Balance]]&gt;200000,"High"
)</f>
        <v>Low</v>
      </c>
    </row>
    <row r="4538" spans="1:29" x14ac:dyDescent="0.25">
      <c r="A4538" s="1" t="s">
        <v>783</v>
      </c>
      <c r="B4538" s="1" t="s">
        <v>5904</v>
      </c>
      <c r="C4538" s="1" t="s">
        <v>5835</v>
      </c>
      <c r="D4538" s="2">
        <v>44920</v>
      </c>
      <c r="E4538">
        <v>382865</v>
      </c>
      <c r="F4538">
        <v>599</v>
      </c>
      <c r="G4538">
        <v>362521</v>
      </c>
      <c r="H4538" s="1" t="s">
        <v>5833</v>
      </c>
      <c r="I4538" s="1" t="s">
        <v>6629</v>
      </c>
      <c r="J4538" s="1" t="s">
        <v>6240</v>
      </c>
      <c r="K4538">
        <v>22</v>
      </c>
      <c r="L4538" s="1" t="s">
        <v>6260</v>
      </c>
      <c r="M4538" s="1" t="s">
        <v>6262</v>
      </c>
      <c r="N4538">
        <v>95897</v>
      </c>
      <c r="O4538" s="1" t="s">
        <v>6243</v>
      </c>
      <c r="P4538" s="2">
        <v>44473</v>
      </c>
      <c r="Q4538" s="2">
        <v>45589</v>
      </c>
      <c r="R4538" s="1" t="s">
        <v>6912</v>
      </c>
      <c r="S4538" s="1" t="s">
        <v>6917</v>
      </c>
      <c r="T4538" s="1" t="s">
        <v>28</v>
      </c>
      <c r="U4538">
        <v>8110</v>
      </c>
      <c r="V4538" s="1" t="s">
        <v>15</v>
      </c>
      <c r="W4538" s="1" t="s">
        <v>11</v>
      </c>
      <c r="X4538" s="2">
        <f t="shared" ca="1" si="70"/>
        <v>45937</v>
      </c>
      <c r="Y4538" s="1">
        <f ca="1">ROUND(YEARFRAC(Merge1[[#This Row],[Join_Date]],Merge1[[#This Row],[Today]], 3),0)</f>
        <v>4</v>
      </c>
      <c r="Z4538" s="1" t="str" cm="1">
        <f t="array" aca="1" ref="Z4538" ca="1">_xlfn.IFS(
   Merge1[[#This Row],[Customer Tenure]]&lt;=2,"New",
   Merge1[[#This Row],[Customer Tenure]]&lt;=5,"Emerging",
  Merge1[[#This Row],[Customer Tenure]]&lt;9,"Established",
   TRUE,"Loyal"
)</f>
        <v>Emerging</v>
      </c>
      <c r="AA4538" s="1" t="str" cm="1">
        <f t="array" ref="AA4538">_xlfn.IFS(Merge1[[#This Row],[Income]]&lt;=30000,"Low",Merge1[[#This Row],[Income]]&lt;=60000,"Medium",Merge1[[#This Row],[Income]]&lt;=100000,"High", Merge1[[#This Row],[Income]]&gt;100000," Premium")</f>
        <v>High</v>
      </c>
      <c r="AB4538" s="1" t="str" cm="1">
        <f t="array" ref="AB4538">_xlfn.IFS(Merge1[[#This Row],[Age]]&lt;= 28,"Gen Z", Merge1[[#This Row],[Age]]&lt;=44,"Millennials", Merge1[[#This Row],[Age]]&lt;=60,"Gen X", Merge1[[#This Row],[Age]]&gt;60,"Baby Boomers")</f>
        <v>Gen Z</v>
      </c>
      <c r="AC4538" s="1" t="str" cm="1">
        <f t="array" ref="AC4538">_xlfn.IFS(
    Merge1[[#This Row],[Balance]]&lt;=50000,"Low",
    Merge1[[#This Row],[Balance]]&lt;=200000,"Medium",
    Merge1[[#This Row],[Balance]]&gt;200000,"High"
)</f>
        <v>High</v>
      </c>
    </row>
    <row r="4539" spans="1:29" x14ac:dyDescent="0.25">
      <c r="A4539" s="1" t="s">
        <v>1363</v>
      </c>
      <c r="B4539" s="1" t="s">
        <v>5940</v>
      </c>
      <c r="C4539" s="1" t="s">
        <v>5846</v>
      </c>
      <c r="D4539" s="2">
        <v>43925</v>
      </c>
      <c r="E4539">
        <v>14955</v>
      </c>
      <c r="F4539">
        <v>414</v>
      </c>
      <c r="G4539">
        <v>0</v>
      </c>
      <c r="H4539" s="1" t="s">
        <v>5833</v>
      </c>
      <c r="I4539" s="1" t="s">
        <v>6385</v>
      </c>
      <c r="J4539" s="1" t="s">
        <v>6245</v>
      </c>
      <c r="K4539">
        <v>70</v>
      </c>
      <c r="L4539" s="1" t="s">
        <v>6256</v>
      </c>
      <c r="M4539" s="1" t="s">
        <v>6254</v>
      </c>
      <c r="N4539">
        <v>184202</v>
      </c>
      <c r="O4539" s="1" t="s">
        <v>6243</v>
      </c>
      <c r="P4539" s="2">
        <v>42940</v>
      </c>
      <c r="Q4539" s="2">
        <v>45836</v>
      </c>
      <c r="R4539" s="1" t="s">
        <v>6883</v>
      </c>
      <c r="S4539" s="1" t="s">
        <v>6910</v>
      </c>
      <c r="T4539" s="1" t="s">
        <v>9</v>
      </c>
      <c r="U4539">
        <v>2921</v>
      </c>
      <c r="V4539" s="1" t="s">
        <v>19</v>
      </c>
      <c r="W4539" s="1" t="s">
        <v>20</v>
      </c>
      <c r="X4539" s="2">
        <f t="shared" ca="1" si="70"/>
        <v>45937</v>
      </c>
      <c r="Y4539" s="1">
        <f ca="1">ROUND(YEARFRAC(Merge1[[#This Row],[Join_Date]],Merge1[[#This Row],[Today]], 3),0)</f>
        <v>8</v>
      </c>
      <c r="Z4539" s="1" t="str" cm="1">
        <f t="array" aca="1" ref="Z4539" ca="1">_xlfn.IFS(
   Merge1[[#This Row],[Customer Tenure]]&lt;=2,"New",
   Merge1[[#This Row],[Customer Tenure]]&lt;=5,"Emerging",
  Merge1[[#This Row],[Customer Tenure]]&lt;9,"Established",
   TRUE,"Loyal"
)</f>
        <v>Established</v>
      </c>
      <c r="AA4539" s="1" t="str" cm="1">
        <f t="array" ref="AA4539">_xlfn.IFS(Merge1[[#This Row],[Income]]&lt;=30000,"Low",Merge1[[#This Row],[Income]]&lt;=60000,"Medium",Merge1[[#This Row],[Income]]&lt;=100000,"High", Merge1[[#This Row],[Income]]&gt;100000," Premium")</f>
        <v xml:space="preserve"> Premium</v>
      </c>
      <c r="AB4539" s="1" t="str" cm="1">
        <f t="array" ref="AB4539">_xlfn.IFS(Merge1[[#This Row],[Age]]&lt;= 28,"Gen Z", Merge1[[#This Row],[Age]]&lt;=44,"Millennials", Merge1[[#This Row],[Age]]&lt;=60,"Gen X", Merge1[[#This Row],[Age]]&gt;60,"Baby Boomers")</f>
        <v>Baby Boomers</v>
      </c>
      <c r="AC4539" s="1" t="str" cm="1">
        <f t="array" ref="AC4539">_xlfn.IFS(
    Merge1[[#This Row],[Balance]]&lt;=50000,"Low",
    Merge1[[#This Row],[Balance]]&lt;=200000,"Medium",
    Merge1[[#This Row],[Balance]]&gt;200000,"High"
)</f>
        <v>Low</v>
      </c>
    </row>
    <row r="4540" spans="1:29" x14ac:dyDescent="0.25">
      <c r="A4540" s="1" t="s">
        <v>1413</v>
      </c>
      <c r="B4540" s="1" t="s">
        <v>5904</v>
      </c>
      <c r="C4540" s="1" t="s">
        <v>5832</v>
      </c>
      <c r="D4540" s="2">
        <v>45292</v>
      </c>
      <c r="E4540">
        <v>407931</v>
      </c>
      <c r="F4540">
        <v>604</v>
      </c>
      <c r="G4540">
        <v>0</v>
      </c>
      <c r="H4540" s="1" t="s">
        <v>5833</v>
      </c>
      <c r="I4540" s="1" t="s">
        <v>6629</v>
      </c>
      <c r="J4540" s="1" t="s">
        <v>6240</v>
      </c>
      <c r="K4540">
        <v>22</v>
      </c>
      <c r="L4540" s="1" t="s">
        <v>6260</v>
      </c>
      <c r="M4540" s="1" t="s">
        <v>6262</v>
      </c>
      <c r="N4540">
        <v>95897</v>
      </c>
      <c r="O4540" s="1" t="s">
        <v>6243</v>
      </c>
      <c r="P4540" s="2">
        <v>44473</v>
      </c>
      <c r="Q4540" s="2">
        <v>45645</v>
      </c>
      <c r="R4540" s="1" t="s">
        <v>6904</v>
      </c>
      <c r="S4540" s="1" t="s">
        <v>6916</v>
      </c>
      <c r="T4540" s="1" t="s">
        <v>14</v>
      </c>
      <c r="U4540">
        <v>9109</v>
      </c>
      <c r="V4540" s="1" t="s">
        <v>10</v>
      </c>
      <c r="W4540" s="1" t="s">
        <v>40</v>
      </c>
      <c r="X4540" s="2">
        <f t="shared" ca="1" si="70"/>
        <v>45937</v>
      </c>
      <c r="Y4540" s="1">
        <f ca="1">ROUND(YEARFRAC(Merge1[[#This Row],[Join_Date]],Merge1[[#This Row],[Today]], 3),0)</f>
        <v>4</v>
      </c>
      <c r="Z4540" s="1" t="str" cm="1">
        <f t="array" aca="1" ref="Z4540" ca="1">_xlfn.IFS(
   Merge1[[#This Row],[Customer Tenure]]&lt;=2,"New",
   Merge1[[#This Row],[Customer Tenure]]&lt;=5,"Emerging",
  Merge1[[#This Row],[Customer Tenure]]&lt;9,"Established",
   TRUE,"Loyal"
)</f>
        <v>Emerging</v>
      </c>
      <c r="AA4540" s="1" t="str" cm="1">
        <f t="array" ref="AA4540">_xlfn.IFS(Merge1[[#This Row],[Income]]&lt;=30000,"Low",Merge1[[#This Row],[Income]]&lt;=60000,"Medium",Merge1[[#This Row],[Income]]&lt;=100000,"High", Merge1[[#This Row],[Income]]&gt;100000," Premium")</f>
        <v>High</v>
      </c>
      <c r="AB4540" s="1" t="str" cm="1">
        <f t="array" ref="AB4540">_xlfn.IFS(Merge1[[#This Row],[Age]]&lt;= 28,"Gen Z", Merge1[[#This Row],[Age]]&lt;=44,"Millennials", Merge1[[#This Row],[Age]]&lt;=60,"Gen X", Merge1[[#This Row],[Age]]&gt;60,"Baby Boomers")</f>
        <v>Gen Z</v>
      </c>
      <c r="AC4540" s="1" t="str" cm="1">
        <f t="array" ref="AC4540">_xlfn.IFS(
    Merge1[[#This Row],[Balance]]&lt;=50000,"Low",
    Merge1[[#This Row],[Balance]]&lt;=200000,"Medium",
    Merge1[[#This Row],[Balance]]&gt;200000,"High"
)</f>
        <v>High</v>
      </c>
    </row>
    <row r="4541" spans="1:29" x14ac:dyDescent="0.25">
      <c r="A4541" s="1" t="s">
        <v>518</v>
      </c>
      <c r="B4541" s="1" t="s">
        <v>6084</v>
      </c>
      <c r="C4541" s="1" t="s">
        <v>5835</v>
      </c>
      <c r="D4541" s="2">
        <v>43741</v>
      </c>
      <c r="E4541">
        <v>166782</v>
      </c>
      <c r="F4541">
        <v>746</v>
      </c>
      <c r="G4541">
        <v>0</v>
      </c>
      <c r="H4541" s="1" t="s">
        <v>5833</v>
      </c>
      <c r="I4541" s="1" t="s">
        <v>6271</v>
      </c>
      <c r="J4541" s="1" t="s">
        <v>6240</v>
      </c>
      <c r="K4541">
        <v>57</v>
      </c>
      <c r="L4541" s="1" t="s">
        <v>6256</v>
      </c>
      <c r="M4541" s="1" t="s">
        <v>6247</v>
      </c>
      <c r="N4541">
        <v>144343</v>
      </c>
      <c r="O4541" s="1" t="s">
        <v>6248</v>
      </c>
      <c r="P4541" s="2">
        <v>45280</v>
      </c>
      <c r="Q4541" s="2">
        <v>45280</v>
      </c>
      <c r="R4541" s="1" t="s">
        <v>6904</v>
      </c>
      <c r="S4541" s="1" t="s">
        <v>6905</v>
      </c>
      <c r="T4541" s="1" t="s">
        <v>28</v>
      </c>
      <c r="U4541">
        <v>5878</v>
      </c>
      <c r="V4541" s="1" t="s">
        <v>24</v>
      </c>
      <c r="W4541" s="1" t="s">
        <v>45</v>
      </c>
      <c r="X4541" s="2">
        <f t="shared" ca="1" si="70"/>
        <v>45937</v>
      </c>
      <c r="Y4541" s="1">
        <f ca="1">ROUND(YEARFRAC(Merge1[[#This Row],[Join_Date]],Merge1[[#This Row],[Today]], 3),0)</f>
        <v>2</v>
      </c>
      <c r="Z4541" s="1" t="str" cm="1">
        <f t="array" aca="1" ref="Z4541" ca="1">_xlfn.IFS(
   Merge1[[#This Row],[Customer Tenure]]&lt;=2,"New",
   Merge1[[#This Row],[Customer Tenure]]&lt;=5,"Emerging",
  Merge1[[#This Row],[Customer Tenure]]&lt;9,"Established",
   TRUE,"Loyal"
)</f>
        <v>New</v>
      </c>
      <c r="AA4541" s="1" t="str" cm="1">
        <f t="array" ref="AA4541">_xlfn.IFS(Merge1[[#This Row],[Income]]&lt;=30000,"Low",Merge1[[#This Row],[Income]]&lt;=60000,"Medium",Merge1[[#This Row],[Income]]&lt;=100000,"High", Merge1[[#This Row],[Income]]&gt;100000," Premium")</f>
        <v xml:space="preserve"> Premium</v>
      </c>
      <c r="AB4541" s="1" t="str" cm="1">
        <f t="array" ref="AB4541">_xlfn.IFS(Merge1[[#This Row],[Age]]&lt;= 28,"Gen Z", Merge1[[#This Row],[Age]]&lt;=44,"Millennials", Merge1[[#This Row],[Age]]&lt;=60,"Gen X", Merge1[[#This Row],[Age]]&gt;60,"Baby Boomers")</f>
        <v>Gen X</v>
      </c>
      <c r="AC4541" s="1" t="str" cm="1">
        <f t="array" ref="AC4541">_xlfn.IFS(
    Merge1[[#This Row],[Balance]]&lt;=50000,"Low",
    Merge1[[#This Row],[Balance]]&lt;=200000,"Medium",
    Merge1[[#This Row],[Balance]]&gt;200000,"High"
)</f>
        <v>Medium</v>
      </c>
    </row>
    <row r="4542" spans="1:29" x14ac:dyDescent="0.25">
      <c r="A4542" s="1" t="s">
        <v>754</v>
      </c>
      <c r="B4542" s="1" t="s">
        <v>6105</v>
      </c>
      <c r="C4542" s="1" t="s">
        <v>5832</v>
      </c>
      <c r="D4542" s="2">
        <v>45193</v>
      </c>
      <c r="E4542">
        <v>177718</v>
      </c>
      <c r="F4542">
        <v>463</v>
      </c>
      <c r="G4542">
        <v>0</v>
      </c>
      <c r="H4542" s="1" t="s">
        <v>5833</v>
      </c>
      <c r="I4542" s="1" t="s">
        <v>6835</v>
      </c>
      <c r="J4542" s="1" t="s">
        <v>6240</v>
      </c>
      <c r="K4542">
        <v>38</v>
      </c>
      <c r="L4542" s="1" t="s">
        <v>6241</v>
      </c>
      <c r="M4542" s="1" t="s">
        <v>6254</v>
      </c>
      <c r="N4542">
        <v>176683</v>
      </c>
      <c r="O4542" s="1" t="s">
        <v>6243</v>
      </c>
      <c r="P4542" s="2">
        <v>42325</v>
      </c>
      <c r="Q4542" s="2">
        <v>45540</v>
      </c>
      <c r="R4542" s="1" t="s">
        <v>6897</v>
      </c>
      <c r="S4542" s="1" t="s">
        <v>6898</v>
      </c>
      <c r="T4542" s="1" t="s">
        <v>9</v>
      </c>
      <c r="U4542">
        <v>5673</v>
      </c>
      <c r="V4542" s="1" t="s">
        <v>24</v>
      </c>
      <c r="W4542" s="1" t="s">
        <v>55</v>
      </c>
      <c r="X4542" s="2">
        <f t="shared" ca="1" si="70"/>
        <v>45937</v>
      </c>
      <c r="Y4542" s="1">
        <f ca="1">ROUND(YEARFRAC(Merge1[[#This Row],[Join_Date]],Merge1[[#This Row],[Today]], 3),0)</f>
        <v>10</v>
      </c>
      <c r="Z4542" s="1" t="str" cm="1">
        <f t="array" aca="1" ref="Z4542" ca="1">_xlfn.IFS(
   Merge1[[#This Row],[Customer Tenure]]&lt;=2,"New",
   Merge1[[#This Row],[Customer Tenure]]&lt;=5,"Emerging",
  Merge1[[#This Row],[Customer Tenure]]&lt;9,"Established",
   TRUE,"Loyal"
)</f>
        <v>Loyal</v>
      </c>
      <c r="AA4542" s="1" t="str" cm="1">
        <f t="array" ref="AA4542">_xlfn.IFS(Merge1[[#This Row],[Income]]&lt;=30000,"Low",Merge1[[#This Row],[Income]]&lt;=60000,"Medium",Merge1[[#This Row],[Income]]&lt;=100000,"High", Merge1[[#This Row],[Income]]&gt;100000," Premium")</f>
        <v xml:space="preserve"> Premium</v>
      </c>
      <c r="AB4542" s="1" t="str" cm="1">
        <f t="array" ref="AB4542">_xlfn.IFS(Merge1[[#This Row],[Age]]&lt;= 28,"Gen Z", Merge1[[#This Row],[Age]]&lt;=44,"Millennials", Merge1[[#This Row],[Age]]&lt;=60,"Gen X", Merge1[[#This Row],[Age]]&gt;60,"Baby Boomers")</f>
        <v>Millennials</v>
      </c>
      <c r="AC4542" s="1" t="str" cm="1">
        <f t="array" ref="AC4542">_xlfn.IFS(
    Merge1[[#This Row],[Balance]]&lt;=50000,"Low",
    Merge1[[#This Row],[Balance]]&lt;=200000,"Medium",
    Merge1[[#This Row],[Balance]]&gt;200000,"High"
)</f>
        <v>Medium</v>
      </c>
    </row>
    <row r="4543" spans="1:29" x14ac:dyDescent="0.25">
      <c r="A4543" s="1" t="s">
        <v>1092</v>
      </c>
      <c r="B4543" s="1" t="s">
        <v>6153</v>
      </c>
      <c r="C4543" s="1" t="s">
        <v>5846</v>
      </c>
      <c r="D4543" s="2">
        <v>44423</v>
      </c>
      <c r="E4543">
        <v>485833</v>
      </c>
      <c r="F4543">
        <v>615</v>
      </c>
      <c r="G4543">
        <v>419627</v>
      </c>
      <c r="H4543" s="1" t="s">
        <v>5833</v>
      </c>
      <c r="I4543" s="1" t="s">
        <v>6756</v>
      </c>
      <c r="J4543" s="1" t="s">
        <v>6245</v>
      </c>
      <c r="K4543">
        <v>29</v>
      </c>
      <c r="L4543" s="1" t="s">
        <v>6246</v>
      </c>
      <c r="M4543" s="1" t="s">
        <v>6257</v>
      </c>
      <c r="N4543">
        <v>177795</v>
      </c>
      <c r="O4543" s="1" t="s">
        <v>6252</v>
      </c>
      <c r="P4543" s="2">
        <v>43097</v>
      </c>
      <c r="Q4543" s="2">
        <v>45572</v>
      </c>
      <c r="R4543" s="1" t="s">
        <v>6912</v>
      </c>
      <c r="S4543" s="1" t="s">
        <v>6917</v>
      </c>
      <c r="T4543" s="1" t="s">
        <v>28</v>
      </c>
      <c r="U4543">
        <v>564</v>
      </c>
      <c r="V4543" s="1" t="s">
        <v>10</v>
      </c>
      <c r="W4543" s="1" t="s">
        <v>20</v>
      </c>
      <c r="X4543" s="2">
        <f t="shared" ca="1" si="70"/>
        <v>45937</v>
      </c>
      <c r="Y4543" s="1">
        <f ca="1">ROUND(YEARFRAC(Merge1[[#This Row],[Join_Date]],Merge1[[#This Row],[Today]], 3),0)</f>
        <v>8</v>
      </c>
      <c r="Z4543" s="1" t="str" cm="1">
        <f t="array" aca="1" ref="Z4543" ca="1">_xlfn.IFS(
   Merge1[[#This Row],[Customer Tenure]]&lt;=2,"New",
   Merge1[[#This Row],[Customer Tenure]]&lt;=5,"Emerging",
  Merge1[[#This Row],[Customer Tenure]]&lt;9,"Established",
   TRUE,"Loyal"
)</f>
        <v>Established</v>
      </c>
      <c r="AA4543" s="1" t="str" cm="1">
        <f t="array" ref="AA4543">_xlfn.IFS(Merge1[[#This Row],[Income]]&lt;=30000,"Low",Merge1[[#This Row],[Income]]&lt;=60000,"Medium",Merge1[[#This Row],[Income]]&lt;=100000,"High", Merge1[[#This Row],[Income]]&gt;100000," Premium")</f>
        <v xml:space="preserve"> Premium</v>
      </c>
      <c r="AB4543" s="1" t="str" cm="1">
        <f t="array" ref="AB4543">_xlfn.IFS(Merge1[[#This Row],[Age]]&lt;= 28,"Gen Z", Merge1[[#This Row],[Age]]&lt;=44,"Millennials", Merge1[[#This Row],[Age]]&lt;=60,"Gen X", Merge1[[#This Row],[Age]]&gt;60,"Baby Boomers")</f>
        <v>Millennials</v>
      </c>
      <c r="AC4543" s="1" t="str" cm="1">
        <f t="array" ref="AC4543">_xlfn.IFS(
    Merge1[[#This Row],[Balance]]&lt;=50000,"Low",
    Merge1[[#This Row],[Balance]]&lt;=200000,"Medium",
    Merge1[[#This Row],[Balance]]&gt;200000,"High"
)</f>
        <v>High</v>
      </c>
    </row>
    <row r="4544" spans="1:29" x14ac:dyDescent="0.25">
      <c r="A4544" s="1" t="s">
        <v>389</v>
      </c>
      <c r="B4544" s="1" t="s">
        <v>6190</v>
      </c>
      <c r="C4544" s="1" t="s">
        <v>5846</v>
      </c>
      <c r="D4544" s="2">
        <v>45570</v>
      </c>
      <c r="E4544">
        <v>377038</v>
      </c>
      <c r="F4544">
        <v>827</v>
      </c>
      <c r="G4544">
        <v>0</v>
      </c>
      <c r="H4544" s="1" t="s">
        <v>5850</v>
      </c>
      <c r="I4544" s="1" t="s">
        <v>6276</v>
      </c>
      <c r="J4544" s="1" t="s">
        <v>6245</v>
      </c>
      <c r="K4544">
        <v>67</v>
      </c>
      <c r="L4544" s="1" t="s">
        <v>6246</v>
      </c>
      <c r="M4544" s="1" t="s">
        <v>6247</v>
      </c>
      <c r="N4544">
        <v>180829</v>
      </c>
      <c r="O4544" s="1" t="s">
        <v>6248</v>
      </c>
      <c r="P4544" s="2">
        <v>43673</v>
      </c>
      <c r="Q4544" s="2">
        <v>45887</v>
      </c>
      <c r="R4544" s="1" t="s">
        <v>6889</v>
      </c>
      <c r="S4544" s="1" t="s">
        <v>6915</v>
      </c>
      <c r="T4544" s="1" t="s">
        <v>23</v>
      </c>
      <c r="U4544">
        <v>8308</v>
      </c>
      <c r="V4544" s="1" t="s">
        <v>19</v>
      </c>
      <c r="W4544" s="1" t="s">
        <v>50</v>
      </c>
      <c r="X4544" s="2">
        <f t="shared" ca="1" si="70"/>
        <v>45937</v>
      </c>
      <c r="Y4544" s="1">
        <f ca="1">ROUND(YEARFRAC(Merge1[[#This Row],[Join_Date]],Merge1[[#This Row],[Today]], 3),0)</f>
        <v>6</v>
      </c>
      <c r="Z4544" s="1" t="str" cm="1">
        <f t="array" aca="1" ref="Z4544" ca="1">_xlfn.IFS(
   Merge1[[#This Row],[Customer Tenure]]&lt;=2,"New",
   Merge1[[#This Row],[Customer Tenure]]&lt;=5,"Emerging",
  Merge1[[#This Row],[Customer Tenure]]&lt;9,"Established",
   TRUE,"Loyal"
)</f>
        <v>Established</v>
      </c>
      <c r="AA4544" s="1" t="str" cm="1">
        <f t="array" ref="AA4544">_xlfn.IFS(Merge1[[#This Row],[Income]]&lt;=30000,"Low",Merge1[[#This Row],[Income]]&lt;=60000,"Medium",Merge1[[#This Row],[Income]]&lt;=100000,"High", Merge1[[#This Row],[Income]]&gt;100000," Premium")</f>
        <v xml:space="preserve"> Premium</v>
      </c>
      <c r="AB4544" s="1" t="str" cm="1">
        <f t="array" ref="AB4544">_xlfn.IFS(Merge1[[#This Row],[Age]]&lt;= 28,"Gen Z", Merge1[[#This Row],[Age]]&lt;=44,"Millennials", Merge1[[#This Row],[Age]]&lt;=60,"Gen X", Merge1[[#This Row],[Age]]&gt;60,"Baby Boomers")</f>
        <v>Baby Boomers</v>
      </c>
      <c r="AC4544" s="1" t="str" cm="1">
        <f t="array" ref="AC4544">_xlfn.IFS(
    Merge1[[#This Row],[Balance]]&lt;=50000,"Low",
    Merge1[[#This Row],[Balance]]&lt;=200000,"Medium",
    Merge1[[#This Row],[Balance]]&gt;200000,"High"
)</f>
        <v>High</v>
      </c>
    </row>
    <row r="4545" spans="1:29" x14ac:dyDescent="0.25">
      <c r="A4545" s="1" t="s">
        <v>816</v>
      </c>
      <c r="B4545" s="1" t="s">
        <v>5930</v>
      </c>
      <c r="C4545" s="1" t="s">
        <v>5846</v>
      </c>
      <c r="D4545" s="2">
        <v>43131</v>
      </c>
      <c r="E4545">
        <v>426070</v>
      </c>
      <c r="F4545">
        <v>439</v>
      </c>
      <c r="G4545">
        <v>0</v>
      </c>
      <c r="H4545" s="1" t="s">
        <v>5833</v>
      </c>
      <c r="I4545" s="1" t="s">
        <v>6703</v>
      </c>
      <c r="J4545" s="1" t="s">
        <v>6245</v>
      </c>
      <c r="K4545">
        <v>20</v>
      </c>
      <c r="L4545" s="1" t="s">
        <v>6256</v>
      </c>
      <c r="M4545" s="1" t="s">
        <v>6242</v>
      </c>
      <c r="N4545">
        <v>28946</v>
      </c>
      <c r="O4545" s="1" t="s">
        <v>6248</v>
      </c>
      <c r="P4545" s="2">
        <v>42442</v>
      </c>
      <c r="Q4545" s="2">
        <v>45517</v>
      </c>
      <c r="R4545" s="1" t="s">
        <v>6889</v>
      </c>
      <c r="S4545" s="1" t="s">
        <v>6890</v>
      </c>
      <c r="T4545" s="1" t="s">
        <v>28</v>
      </c>
      <c r="U4545">
        <v>3346</v>
      </c>
      <c r="V4545" s="1" t="s">
        <v>15</v>
      </c>
      <c r="W4545" s="1" t="s">
        <v>25</v>
      </c>
      <c r="X4545" s="2">
        <f t="shared" ca="1" si="70"/>
        <v>45937</v>
      </c>
      <c r="Y4545" s="1">
        <f ca="1">ROUND(YEARFRAC(Merge1[[#This Row],[Join_Date]],Merge1[[#This Row],[Today]], 3),0)</f>
        <v>10</v>
      </c>
      <c r="Z4545" s="1" t="str" cm="1">
        <f t="array" aca="1" ref="Z4545" ca="1">_xlfn.IFS(
   Merge1[[#This Row],[Customer Tenure]]&lt;=2,"New",
   Merge1[[#This Row],[Customer Tenure]]&lt;=5,"Emerging",
  Merge1[[#This Row],[Customer Tenure]]&lt;9,"Established",
   TRUE,"Loyal"
)</f>
        <v>Loyal</v>
      </c>
      <c r="AA4545" s="1" t="str" cm="1">
        <f t="array" ref="AA4545">_xlfn.IFS(Merge1[[#This Row],[Income]]&lt;=30000,"Low",Merge1[[#This Row],[Income]]&lt;=60000,"Medium",Merge1[[#This Row],[Income]]&lt;=100000,"High", Merge1[[#This Row],[Income]]&gt;100000," Premium")</f>
        <v>Low</v>
      </c>
      <c r="AB4545" s="1" t="str" cm="1">
        <f t="array" ref="AB4545">_xlfn.IFS(Merge1[[#This Row],[Age]]&lt;= 28,"Gen Z", Merge1[[#This Row],[Age]]&lt;=44,"Millennials", Merge1[[#This Row],[Age]]&lt;=60,"Gen X", Merge1[[#This Row],[Age]]&gt;60,"Baby Boomers")</f>
        <v>Gen Z</v>
      </c>
      <c r="AC4545" s="1" t="str" cm="1">
        <f t="array" ref="AC4545">_xlfn.IFS(
    Merge1[[#This Row],[Balance]]&lt;=50000,"Low",
    Merge1[[#This Row],[Balance]]&lt;=200000,"Medium",
    Merge1[[#This Row],[Balance]]&gt;200000,"High"
)</f>
        <v>High</v>
      </c>
    </row>
    <row r="4546" spans="1:29" x14ac:dyDescent="0.25">
      <c r="A4546" s="1" t="s">
        <v>4259</v>
      </c>
      <c r="B4546" s="1" t="s">
        <v>6051</v>
      </c>
      <c r="C4546" s="1" t="s">
        <v>5832</v>
      </c>
      <c r="D4546" s="2">
        <v>44269</v>
      </c>
      <c r="E4546">
        <v>442899</v>
      </c>
      <c r="F4546">
        <v>825</v>
      </c>
      <c r="G4546">
        <v>0</v>
      </c>
      <c r="H4546" s="1" t="s">
        <v>5850</v>
      </c>
      <c r="I4546" s="1" t="s">
        <v>6532</v>
      </c>
      <c r="J4546" s="1" t="s">
        <v>6240</v>
      </c>
      <c r="K4546">
        <v>46</v>
      </c>
      <c r="L4546" s="1" t="s">
        <v>6246</v>
      </c>
      <c r="M4546" s="1" t="s">
        <v>6257</v>
      </c>
      <c r="N4546">
        <v>190413</v>
      </c>
      <c r="O4546" s="1" t="s">
        <v>6252</v>
      </c>
      <c r="P4546" s="2">
        <v>42873</v>
      </c>
      <c r="Q4546" s="2">
        <v>45255</v>
      </c>
      <c r="R4546" s="1" t="s">
        <v>6887</v>
      </c>
      <c r="S4546" s="1" t="s">
        <v>6888</v>
      </c>
      <c r="T4546" s="1" t="s">
        <v>28</v>
      </c>
      <c r="U4546">
        <v>6379</v>
      </c>
      <c r="V4546" s="1" t="s">
        <v>15</v>
      </c>
      <c r="W4546" s="1" t="s">
        <v>50</v>
      </c>
      <c r="X4546" s="2">
        <f t="shared" ref="X4546:X4609" ca="1" si="71">TODAY()</f>
        <v>45937</v>
      </c>
      <c r="Y4546" s="1">
        <f ca="1">ROUND(YEARFRAC(Merge1[[#This Row],[Join_Date]],Merge1[[#This Row],[Today]], 3),0)</f>
        <v>8</v>
      </c>
      <c r="Z4546" s="1" t="str" cm="1">
        <f t="array" aca="1" ref="Z4546" ca="1">_xlfn.IFS(
   Merge1[[#This Row],[Customer Tenure]]&lt;=2,"New",
   Merge1[[#This Row],[Customer Tenure]]&lt;=5,"Emerging",
  Merge1[[#This Row],[Customer Tenure]]&lt;9,"Established",
   TRUE,"Loyal"
)</f>
        <v>Established</v>
      </c>
      <c r="AA4546" s="1" t="str" cm="1">
        <f t="array" ref="AA4546">_xlfn.IFS(Merge1[[#This Row],[Income]]&lt;=30000,"Low",Merge1[[#This Row],[Income]]&lt;=60000,"Medium",Merge1[[#This Row],[Income]]&lt;=100000,"High", Merge1[[#This Row],[Income]]&gt;100000," Premium")</f>
        <v xml:space="preserve"> Premium</v>
      </c>
      <c r="AB4546" s="1" t="str" cm="1">
        <f t="array" ref="AB4546">_xlfn.IFS(Merge1[[#This Row],[Age]]&lt;= 28,"Gen Z", Merge1[[#This Row],[Age]]&lt;=44,"Millennials", Merge1[[#This Row],[Age]]&lt;=60,"Gen X", Merge1[[#This Row],[Age]]&gt;60,"Baby Boomers")</f>
        <v>Gen X</v>
      </c>
      <c r="AC4546" s="1" t="str" cm="1">
        <f t="array" ref="AC4546">_xlfn.IFS(
    Merge1[[#This Row],[Balance]]&lt;=50000,"Low",
    Merge1[[#This Row],[Balance]]&lt;=200000,"Medium",
    Merge1[[#This Row],[Balance]]&gt;200000,"High"
)</f>
        <v>High</v>
      </c>
    </row>
    <row r="4547" spans="1:29" x14ac:dyDescent="0.25">
      <c r="A4547" s="1" t="s">
        <v>3802</v>
      </c>
      <c r="B4547" s="1" t="s">
        <v>6171</v>
      </c>
      <c r="C4547" s="1" t="s">
        <v>5842</v>
      </c>
      <c r="D4547" s="2">
        <v>43072</v>
      </c>
      <c r="E4547">
        <v>135699</v>
      </c>
      <c r="F4547">
        <v>736</v>
      </c>
      <c r="G4547">
        <v>0</v>
      </c>
      <c r="H4547" s="1" t="s">
        <v>5833</v>
      </c>
      <c r="I4547" s="1" t="s">
        <v>6636</v>
      </c>
      <c r="J4547" s="1" t="s">
        <v>6245</v>
      </c>
      <c r="K4547">
        <v>35</v>
      </c>
      <c r="L4547" s="1" t="s">
        <v>6241</v>
      </c>
      <c r="M4547" s="1" t="s">
        <v>6254</v>
      </c>
      <c r="N4547">
        <v>71047</v>
      </c>
      <c r="O4547" s="1" t="s">
        <v>6243</v>
      </c>
      <c r="P4547" s="2">
        <v>42239</v>
      </c>
      <c r="Q4547" s="2">
        <v>45649</v>
      </c>
      <c r="R4547" s="1" t="s">
        <v>6904</v>
      </c>
      <c r="S4547" s="1" t="s">
        <v>6916</v>
      </c>
      <c r="T4547" s="1" t="s">
        <v>28</v>
      </c>
      <c r="U4547">
        <v>2544</v>
      </c>
      <c r="V4547" s="1" t="s">
        <v>19</v>
      </c>
      <c r="W4547" s="1" t="s">
        <v>50</v>
      </c>
      <c r="X4547" s="2">
        <f t="shared" ca="1" si="71"/>
        <v>45937</v>
      </c>
      <c r="Y4547" s="1">
        <f ca="1">ROUND(YEARFRAC(Merge1[[#This Row],[Join_Date]],Merge1[[#This Row],[Today]], 3),0)</f>
        <v>10</v>
      </c>
      <c r="Z4547" s="1" t="str" cm="1">
        <f t="array" aca="1" ref="Z4547" ca="1">_xlfn.IFS(
   Merge1[[#This Row],[Customer Tenure]]&lt;=2,"New",
   Merge1[[#This Row],[Customer Tenure]]&lt;=5,"Emerging",
  Merge1[[#This Row],[Customer Tenure]]&lt;9,"Established",
   TRUE,"Loyal"
)</f>
        <v>Loyal</v>
      </c>
      <c r="AA4547" s="1" t="str" cm="1">
        <f t="array" ref="AA4547">_xlfn.IFS(Merge1[[#This Row],[Income]]&lt;=30000,"Low",Merge1[[#This Row],[Income]]&lt;=60000,"Medium",Merge1[[#This Row],[Income]]&lt;=100000,"High", Merge1[[#This Row],[Income]]&gt;100000," Premium")</f>
        <v>High</v>
      </c>
      <c r="AB4547" s="1" t="str" cm="1">
        <f t="array" ref="AB4547">_xlfn.IFS(Merge1[[#This Row],[Age]]&lt;= 28,"Gen Z", Merge1[[#This Row],[Age]]&lt;=44,"Millennials", Merge1[[#This Row],[Age]]&lt;=60,"Gen X", Merge1[[#This Row],[Age]]&gt;60,"Baby Boomers")</f>
        <v>Millennials</v>
      </c>
      <c r="AC4547" s="1" t="str" cm="1">
        <f t="array" ref="AC4547">_xlfn.IFS(
    Merge1[[#This Row],[Balance]]&lt;=50000,"Low",
    Merge1[[#This Row],[Balance]]&lt;=200000,"Medium",
    Merge1[[#This Row],[Balance]]&gt;200000,"High"
)</f>
        <v>Medium</v>
      </c>
    </row>
    <row r="4548" spans="1:29" x14ac:dyDescent="0.25">
      <c r="A4548" s="1" t="s">
        <v>2038</v>
      </c>
      <c r="B4548" s="1" t="s">
        <v>6034</v>
      </c>
      <c r="C4548" s="1" t="s">
        <v>5835</v>
      </c>
      <c r="D4548" s="2">
        <v>42823</v>
      </c>
      <c r="E4548">
        <v>199298</v>
      </c>
      <c r="F4548">
        <v>625</v>
      </c>
      <c r="G4548">
        <v>0</v>
      </c>
      <c r="H4548" s="1" t="s">
        <v>5838</v>
      </c>
      <c r="I4548" s="1" t="s">
        <v>6539</v>
      </c>
      <c r="J4548" s="1" t="s">
        <v>6245</v>
      </c>
      <c r="K4548">
        <v>74</v>
      </c>
      <c r="L4548" s="1" t="s">
        <v>6246</v>
      </c>
      <c r="M4548" s="1" t="s">
        <v>6242</v>
      </c>
      <c r="N4548">
        <v>102970</v>
      </c>
      <c r="O4548" s="1" t="s">
        <v>6248</v>
      </c>
      <c r="P4548" s="2">
        <v>43335</v>
      </c>
      <c r="Q4548" s="2">
        <v>45245</v>
      </c>
      <c r="R4548" s="1" t="s">
        <v>6887</v>
      </c>
      <c r="S4548" s="1" t="s">
        <v>6888</v>
      </c>
      <c r="T4548" s="1" t="s">
        <v>14</v>
      </c>
      <c r="U4548">
        <v>2236</v>
      </c>
      <c r="V4548" s="1" t="s">
        <v>24</v>
      </c>
      <c r="W4548" s="1" t="s">
        <v>11</v>
      </c>
      <c r="X4548" s="2">
        <f t="shared" ca="1" si="71"/>
        <v>45937</v>
      </c>
      <c r="Y4548" s="1">
        <f ca="1">ROUND(YEARFRAC(Merge1[[#This Row],[Join_Date]],Merge1[[#This Row],[Today]], 3),0)</f>
        <v>7</v>
      </c>
      <c r="Z4548" s="1" t="str" cm="1">
        <f t="array" aca="1" ref="Z4548" ca="1">_xlfn.IFS(
   Merge1[[#This Row],[Customer Tenure]]&lt;=2,"New",
   Merge1[[#This Row],[Customer Tenure]]&lt;=5,"Emerging",
  Merge1[[#This Row],[Customer Tenure]]&lt;9,"Established",
   TRUE,"Loyal"
)</f>
        <v>Established</v>
      </c>
      <c r="AA4548" s="1" t="str" cm="1">
        <f t="array" ref="AA4548">_xlfn.IFS(Merge1[[#This Row],[Income]]&lt;=30000,"Low",Merge1[[#This Row],[Income]]&lt;=60000,"Medium",Merge1[[#This Row],[Income]]&lt;=100000,"High", Merge1[[#This Row],[Income]]&gt;100000," Premium")</f>
        <v xml:space="preserve"> Premium</v>
      </c>
      <c r="AB4548" s="1" t="str" cm="1">
        <f t="array" ref="AB4548">_xlfn.IFS(Merge1[[#This Row],[Age]]&lt;= 28,"Gen Z", Merge1[[#This Row],[Age]]&lt;=44,"Millennials", Merge1[[#This Row],[Age]]&lt;=60,"Gen X", Merge1[[#This Row],[Age]]&gt;60,"Baby Boomers")</f>
        <v>Baby Boomers</v>
      </c>
      <c r="AC4548" s="1" t="str" cm="1">
        <f t="array" ref="AC4548">_xlfn.IFS(
    Merge1[[#This Row],[Balance]]&lt;=50000,"Low",
    Merge1[[#This Row],[Balance]]&lt;=200000,"Medium",
    Merge1[[#This Row],[Balance]]&gt;200000,"High"
)</f>
        <v>Medium</v>
      </c>
    </row>
    <row r="4549" spans="1:29" x14ac:dyDescent="0.25">
      <c r="A4549" s="1" t="s">
        <v>536</v>
      </c>
      <c r="B4549" s="1" t="s">
        <v>5958</v>
      </c>
      <c r="C4549" s="1" t="s">
        <v>5835</v>
      </c>
      <c r="D4549" s="2">
        <v>43698</v>
      </c>
      <c r="E4549">
        <v>351181</v>
      </c>
      <c r="F4549">
        <v>543</v>
      </c>
      <c r="G4549">
        <v>0</v>
      </c>
      <c r="H4549" s="1" t="s">
        <v>5833</v>
      </c>
      <c r="I4549" s="1" t="s">
        <v>6702</v>
      </c>
      <c r="J4549" s="1" t="s">
        <v>6240</v>
      </c>
      <c r="K4549">
        <v>18</v>
      </c>
      <c r="L4549" s="1" t="s">
        <v>6260</v>
      </c>
      <c r="M4549" s="1" t="s">
        <v>6247</v>
      </c>
      <c r="N4549">
        <v>99561</v>
      </c>
      <c r="O4549" s="1" t="s">
        <v>6252</v>
      </c>
      <c r="P4549" s="2">
        <v>42581</v>
      </c>
      <c r="Q4549" s="2">
        <v>45880</v>
      </c>
      <c r="R4549" s="1" t="s">
        <v>6889</v>
      </c>
      <c r="S4549" s="1" t="s">
        <v>6915</v>
      </c>
      <c r="T4549" s="1" t="s">
        <v>14</v>
      </c>
      <c r="U4549">
        <v>3303</v>
      </c>
      <c r="V4549" s="1" t="s">
        <v>10</v>
      </c>
      <c r="W4549" s="1" t="s">
        <v>29</v>
      </c>
      <c r="X4549" s="2">
        <f t="shared" ca="1" si="71"/>
        <v>45937</v>
      </c>
      <c r="Y4549" s="1">
        <f ca="1">ROUND(YEARFRAC(Merge1[[#This Row],[Join_Date]],Merge1[[#This Row],[Today]], 3),0)</f>
        <v>9</v>
      </c>
      <c r="Z4549" s="1" t="str" cm="1">
        <f t="array" aca="1" ref="Z4549" ca="1">_xlfn.IFS(
   Merge1[[#This Row],[Customer Tenure]]&lt;=2,"New",
   Merge1[[#This Row],[Customer Tenure]]&lt;=5,"Emerging",
  Merge1[[#This Row],[Customer Tenure]]&lt;9,"Established",
   TRUE,"Loyal"
)</f>
        <v>Loyal</v>
      </c>
      <c r="AA4549" s="1" t="str" cm="1">
        <f t="array" ref="AA4549">_xlfn.IFS(Merge1[[#This Row],[Income]]&lt;=30000,"Low",Merge1[[#This Row],[Income]]&lt;=60000,"Medium",Merge1[[#This Row],[Income]]&lt;=100000,"High", Merge1[[#This Row],[Income]]&gt;100000," Premium")</f>
        <v>High</v>
      </c>
      <c r="AB4549" s="1" t="str" cm="1">
        <f t="array" ref="AB4549">_xlfn.IFS(Merge1[[#This Row],[Age]]&lt;= 28,"Gen Z", Merge1[[#This Row],[Age]]&lt;=44,"Millennials", Merge1[[#This Row],[Age]]&lt;=60,"Gen X", Merge1[[#This Row],[Age]]&gt;60,"Baby Boomers")</f>
        <v>Gen Z</v>
      </c>
      <c r="AC4549" s="1" t="str" cm="1">
        <f t="array" ref="AC4549">_xlfn.IFS(
    Merge1[[#This Row],[Balance]]&lt;=50000,"Low",
    Merge1[[#This Row],[Balance]]&lt;=200000,"Medium",
    Merge1[[#This Row],[Balance]]&gt;200000,"High"
)</f>
        <v>High</v>
      </c>
    </row>
    <row r="4550" spans="1:29" x14ac:dyDescent="0.25">
      <c r="A4550" s="1" t="s">
        <v>968</v>
      </c>
      <c r="B4550" s="1" t="s">
        <v>6073</v>
      </c>
      <c r="C4550" s="1" t="s">
        <v>5835</v>
      </c>
      <c r="D4550" s="2">
        <v>43225</v>
      </c>
      <c r="E4550">
        <v>175607</v>
      </c>
      <c r="F4550">
        <v>500</v>
      </c>
      <c r="G4550">
        <v>0</v>
      </c>
      <c r="H4550" s="1" t="s">
        <v>5833</v>
      </c>
      <c r="I4550" s="1" t="s">
        <v>6578</v>
      </c>
      <c r="J4550" s="1" t="s">
        <v>6240</v>
      </c>
      <c r="K4550">
        <v>65</v>
      </c>
      <c r="L4550" s="1" t="s">
        <v>6256</v>
      </c>
      <c r="M4550" s="1" t="s">
        <v>6247</v>
      </c>
      <c r="N4550">
        <v>181087</v>
      </c>
      <c r="O4550" s="1" t="s">
        <v>6252</v>
      </c>
      <c r="P4550" s="2">
        <v>43829</v>
      </c>
      <c r="Q4550" s="2">
        <v>45775</v>
      </c>
      <c r="R4550" s="1" t="s">
        <v>6893</v>
      </c>
      <c r="S4550" s="1" t="s">
        <v>6894</v>
      </c>
      <c r="T4550" s="1" t="s">
        <v>9</v>
      </c>
      <c r="U4550">
        <v>9595</v>
      </c>
      <c r="V4550" s="1" t="s">
        <v>10</v>
      </c>
      <c r="W4550" s="1" t="s">
        <v>20</v>
      </c>
      <c r="X4550" s="2">
        <f t="shared" ca="1" si="71"/>
        <v>45937</v>
      </c>
      <c r="Y4550" s="1">
        <f ca="1">ROUND(YEARFRAC(Merge1[[#This Row],[Join_Date]],Merge1[[#This Row],[Today]], 3),0)</f>
        <v>6</v>
      </c>
      <c r="Z4550" s="1" t="str" cm="1">
        <f t="array" aca="1" ref="Z4550" ca="1">_xlfn.IFS(
   Merge1[[#This Row],[Customer Tenure]]&lt;=2,"New",
   Merge1[[#This Row],[Customer Tenure]]&lt;=5,"Emerging",
  Merge1[[#This Row],[Customer Tenure]]&lt;9,"Established",
   TRUE,"Loyal"
)</f>
        <v>Established</v>
      </c>
      <c r="AA4550" s="1" t="str" cm="1">
        <f t="array" ref="AA4550">_xlfn.IFS(Merge1[[#This Row],[Income]]&lt;=30000,"Low",Merge1[[#This Row],[Income]]&lt;=60000,"Medium",Merge1[[#This Row],[Income]]&lt;=100000,"High", Merge1[[#This Row],[Income]]&gt;100000," Premium")</f>
        <v xml:space="preserve"> Premium</v>
      </c>
      <c r="AB4550" s="1" t="str" cm="1">
        <f t="array" ref="AB4550">_xlfn.IFS(Merge1[[#This Row],[Age]]&lt;= 28,"Gen Z", Merge1[[#This Row],[Age]]&lt;=44,"Millennials", Merge1[[#This Row],[Age]]&lt;=60,"Gen X", Merge1[[#This Row],[Age]]&gt;60,"Baby Boomers")</f>
        <v>Baby Boomers</v>
      </c>
      <c r="AC4550" s="1" t="str" cm="1">
        <f t="array" ref="AC4550">_xlfn.IFS(
    Merge1[[#This Row],[Balance]]&lt;=50000,"Low",
    Merge1[[#This Row],[Balance]]&lt;=200000,"Medium",
    Merge1[[#This Row],[Balance]]&gt;200000,"High"
)</f>
        <v>Medium</v>
      </c>
    </row>
    <row r="4551" spans="1:29" x14ac:dyDescent="0.25">
      <c r="A4551" s="1" t="s">
        <v>1211</v>
      </c>
      <c r="B4551" s="1" t="s">
        <v>6120</v>
      </c>
      <c r="C4551" s="1" t="s">
        <v>5835</v>
      </c>
      <c r="D4551" s="2">
        <v>44728</v>
      </c>
      <c r="E4551">
        <v>184514</v>
      </c>
      <c r="F4551">
        <v>561</v>
      </c>
      <c r="G4551">
        <v>0</v>
      </c>
      <c r="H4551" s="1" t="s">
        <v>5838</v>
      </c>
      <c r="I4551" s="1" t="s">
        <v>6857</v>
      </c>
      <c r="J4551" s="1" t="s">
        <v>6240</v>
      </c>
      <c r="K4551">
        <v>34</v>
      </c>
      <c r="L4551" s="1" t="s">
        <v>6256</v>
      </c>
      <c r="M4551" s="1" t="s">
        <v>6257</v>
      </c>
      <c r="N4551">
        <v>42911</v>
      </c>
      <c r="O4551" s="1" t="s">
        <v>6248</v>
      </c>
      <c r="P4551" s="2">
        <v>42920</v>
      </c>
      <c r="Q4551" s="2">
        <v>45607</v>
      </c>
      <c r="R4551" s="1" t="s">
        <v>6887</v>
      </c>
      <c r="S4551" s="1" t="s">
        <v>6901</v>
      </c>
      <c r="T4551" s="1" t="s">
        <v>14</v>
      </c>
      <c r="U4551">
        <v>176</v>
      </c>
      <c r="V4551" s="1" t="s">
        <v>19</v>
      </c>
      <c r="W4551" s="1" t="s">
        <v>106</v>
      </c>
      <c r="X4551" s="2">
        <f t="shared" ca="1" si="71"/>
        <v>45937</v>
      </c>
      <c r="Y4551" s="1">
        <f ca="1">ROUND(YEARFRAC(Merge1[[#This Row],[Join_Date]],Merge1[[#This Row],[Today]], 3),0)</f>
        <v>8</v>
      </c>
      <c r="Z4551" s="1" t="str" cm="1">
        <f t="array" aca="1" ref="Z4551" ca="1">_xlfn.IFS(
   Merge1[[#This Row],[Customer Tenure]]&lt;=2,"New",
   Merge1[[#This Row],[Customer Tenure]]&lt;=5,"Emerging",
  Merge1[[#This Row],[Customer Tenure]]&lt;9,"Established",
   TRUE,"Loyal"
)</f>
        <v>Established</v>
      </c>
      <c r="AA4551" s="1" t="str" cm="1">
        <f t="array" ref="AA4551">_xlfn.IFS(Merge1[[#This Row],[Income]]&lt;=30000,"Low",Merge1[[#This Row],[Income]]&lt;=60000,"Medium",Merge1[[#This Row],[Income]]&lt;=100000,"High", Merge1[[#This Row],[Income]]&gt;100000," Premium")</f>
        <v>Medium</v>
      </c>
      <c r="AB4551" s="1" t="str" cm="1">
        <f t="array" ref="AB4551">_xlfn.IFS(Merge1[[#This Row],[Age]]&lt;= 28,"Gen Z", Merge1[[#This Row],[Age]]&lt;=44,"Millennials", Merge1[[#This Row],[Age]]&lt;=60,"Gen X", Merge1[[#This Row],[Age]]&gt;60,"Baby Boomers")</f>
        <v>Millennials</v>
      </c>
      <c r="AC4551" s="1" t="str" cm="1">
        <f t="array" ref="AC4551">_xlfn.IFS(
    Merge1[[#This Row],[Balance]]&lt;=50000,"Low",
    Merge1[[#This Row],[Balance]]&lt;=200000,"Medium",
    Merge1[[#This Row],[Balance]]&gt;200000,"High"
)</f>
        <v>Medium</v>
      </c>
    </row>
    <row r="4552" spans="1:29" x14ac:dyDescent="0.25">
      <c r="A4552" s="1" t="s">
        <v>82</v>
      </c>
      <c r="B4552" s="1" t="s">
        <v>5999</v>
      </c>
      <c r="C4552" s="1" t="s">
        <v>5835</v>
      </c>
      <c r="D4552" s="2">
        <v>43962</v>
      </c>
      <c r="E4552">
        <v>277954</v>
      </c>
      <c r="F4552">
        <v>745</v>
      </c>
      <c r="G4552">
        <v>0</v>
      </c>
      <c r="H4552" s="1" t="s">
        <v>5833</v>
      </c>
      <c r="I4552" s="1" t="s">
        <v>6310</v>
      </c>
      <c r="J4552" s="1" t="s">
        <v>6245</v>
      </c>
      <c r="K4552">
        <v>74</v>
      </c>
      <c r="L4552" s="1" t="s">
        <v>6246</v>
      </c>
      <c r="M4552" s="1" t="s">
        <v>6262</v>
      </c>
      <c r="N4552">
        <v>132855</v>
      </c>
      <c r="O4552" s="1" t="s">
        <v>6248</v>
      </c>
      <c r="P4552" s="2">
        <v>44752</v>
      </c>
      <c r="Q4552" s="2">
        <v>45408</v>
      </c>
      <c r="R4552" s="1" t="s">
        <v>6893</v>
      </c>
      <c r="S4552" s="1" t="s">
        <v>6911</v>
      </c>
      <c r="T4552" s="1" t="s">
        <v>28</v>
      </c>
      <c r="U4552">
        <v>3634</v>
      </c>
      <c r="V4552" s="1" t="s">
        <v>15</v>
      </c>
      <c r="W4552" s="1" t="s">
        <v>55</v>
      </c>
      <c r="X4552" s="2">
        <f t="shared" ca="1" si="71"/>
        <v>45937</v>
      </c>
      <c r="Y4552" s="1">
        <f ca="1">ROUND(YEARFRAC(Merge1[[#This Row],[Join_Date]],Merge1[[#This Row],[Today]], 3),0)</f>
        <v>3</v>
      </c>
      <c r="Z4552" s="1" t="str" cm="1">
        <f t="array" aca="1" ref="Z4552" ca="1">_xlfn.IFS(
   Merge1[[#This Row],[Customer Tenure]]&lt;=2,"New",
   Merge1[[#This Row],[Customer Tenure]]&lt;=5,"Emerging",
  Merge1[[#This Row],[Customer Tenure]]&lt;9,"Established",
   TRUE,"Loyal"
)</f>
        <v>Emerging</v>
      </c>
      <c r="AA4552" s="1" t="str" cm="1">
        <f t="array" ref="AA4552">_xlfn.IFS(Merge1[[#This Row],[Income]]&lt;=30000,"Low",Merge1[[#This Row],[Income]]&lt;=60000,"Medium",Merge1[[#This Row],[Income]]&lt;=100000,"High", Merge1[[#This Row],[Income]]&gt;100000," Premium")</f>
        <v xml:space="preserve"> Premium</v>
      </c>
      <c r="AB4552" s="1" t="str" cm="1">
        <f t="array" ref="AB4552">_xlfn.IFS(Merge1[[#This Row],[Age]]&lt;= 28,"Gen Z", Merge1[[#This Row],[Age]]&lt;=44,"Millennials", Merge1[[#This Row],[Age]]&lt;=60,"Gen X", Merge1[[#This Row],[Age]]&gt;60,"Baby Boomers")</f>
        <v>Baby Boomers</v>
      </c>
      <c r="AC4552" s="1" t="str" cm="1">
        <f t="array" ref="AC4552">_xlfn.IFS(
    Merge1[[#This Row],[Balance]]&lt;=50000,"Low",
    Merge1[[#This Row],[Balance]]&lt;=200000,"Medium",
    Merge1[[#This Row],[Balance]]&gt;200000,"High"
)</f>
        <v>High</v>
      </c>
    </row>
    <row r="4553" spans="1:29" x14ac:dyDescent="0.25">
      <c r="A4553" s="1" t="s">
        <v>954</v>
      </c>
      <c r="B4553" s="1" t="s">
        <v>6056</v>
      </c>
      <c r="C4553" s="1" t="s">
        <v>5835</v>
      </c>
      <c r="D4553" s="2">
        <v>44749</v>
      </c>
      <c r="E4553">
        <v>79698</v>
      </c>
      <c r="F4553">
        <v>790</v>
      </c>
      <c r="G4553">
        <v>0</v>
      </c>
      <c r="H4553" s="1" t="s">
        <v>5833</v>
      </c>
      <c r="I4553" s="1" t="s">
        <v>6722</v>
      </c>
      <c r="J4553" s="1" t="s">
        <v>6245</v>
      </c>
      <c r="K4553">
        <v>64</v>
      </c>
      <c r="L4553" s="1" t="s">
        <v>6256</v>
      </c>
      <c r="M4553" s="1" t="s">
        <v>6242</v>
      </c>
      <c r="N4553">
        <v>59063</v>
      </c>
      <c r="O4553" s="1" t="s">
        <v>6243</v>
      </c>
      <c r="P4553" s="2">
        <v>44972</v>
      </c>
      <c r="Q4553" s="2">
        <v>45190</v>
      </c>
      <c r="R4553" s="1" t="s">
        <v>6897</v>
      </c>
      <c r="S4553" s="1" t="s">
        <v>6909</v>
      </c>
      <c r="T4553" s="1" t="s">
        <v>28</v>
      </c>
      <c r="U4553">
        <v>2357</v>
      </c>
      <c r="V4553" s="1" t="s">
        <v>15</v>
      </c>
      <c r="W4553" s="1" t="s">
        <v>16</v>
      </c>
      <c r="X4553" s="2">
        <f t="shared" ca="1" si="71"/>
        <v>45937</v>
      </c>
      <c r="Y4553" s="1">
        <f ca="1">ROUND(YEARFRAC(Merge1[[#This Row],[Join_Date]],Merge1[[#This Row],[Today]], 3),0)</f>
        <v>3</v>
      </c>
      <c r="Z4553" s="1" t="str" cm="1">
        <f t="array" aca="1" ref="Z4553" ca="1">_xlfn.IFS(
   Merge1[[#This Row],[Customer Tenure]]&lt;=2,"New",
   Merge1[[#This Row],[Customer Tenure]]&lt;=5,"Emerging",
  Merge1[[#This Row],[Customer Tenure]]&lt;9,"Established",
   TRUE,"Loyal"
)</f>
        <v>Emerging</v>
      </c>
      <c r="AA4553" s="1" t="str" cm="1">
        <f t="array" ref="AA4553">_xlfn.IFS(Merge1[[#This Row],[Income]]&lt;=30000,"Low",Merge1[[#This Row],[Income]]&lt;=60000,"Medium",Merge1[[#This Row],[Income]]&lt;=100000,"High", Merge1[[#This Row],[Income]]&gt;100000," Premium")</f>
        <v>Medium</v>
      </c>
      <c r="AB4553" s="1" t="str" cm="1">
        <f t="array" ref="AB4553">_xlfn.IFS(Merge1[[#This Row],[Age]]&lt;= 28,"Gen Z", Merge1[[#This Row],[Age]]&lt;=44,"Millennials", Merge1[[#This Row],[Age]]&lt;=60,"Gen X", Merge1[[#This Row],[Age]]&gt;60,"Baby Boomers")</f>
        <v>Baby Boomers</v>
      </c>
      <c r="AC4553" s="1" t="str" cm="1">
        <f t="array" ref="AC4553">_xlfn.IFS(
    Merge1[[#This Row],[Balance]]&lt;=50000,"Low",
    Merge1[[#This Row],[Balance]]&lt;=200000,"Medium",
    Merge1[[#This Row],[Balance]]&gt;200000,"High"
)</f>
        <v>Medium</v>
      </c>
    </row>
    <row r="4554" spans="1:29" x14ac:dyDescent="0.25">
      <c r="A4554" s="1" t="s">
        <v>2660</v>
      </c>
      <c r="B4554" s="1" t="s">
        <v>6110</v>
      </c>
      <c r="C4554" s="1" t="s">
        <v>5835</v>
      </c>
      <c r="D4554" s="2">
        <v>45732</v>
      </c>
      <c r="E4554">
        <v>289360</v>
      </c>
      <c r="F4554">
        <v>415</v>
      </c>
      <c r="G4554">
        <v>0</v>
      </c>
      <c r="H4554" s="1" t="s">
        <v>5850</v>
      </c>
      <c r="I4554" s="1" t="s">
        <v>6777</v>
      </c>
      <c r="J4554" s="1" t="s">
        <v>6245</v>
      </c>
      <c r="K4554">
        <v>44</v>
      </c>
      <c r="L4554" s="1" t="s">
        <v>6256</v>
      </c>
      <c r="M4554" s="1" t="s">
        <v>6257</v>
      </c>
      <c r="N4554">
        <v>84674</v>
      </c>
      <c r="O4554" s="1" t="s">
        <v>6252</v>
      </c>
      <c r="P4554" s="2">
        <v>43617</v>
      </c>
      <c r="Q4554" s="2">
        <v>45405</v>
      </c>
      <c r="R4554" s="1" t="s">
        <v>6893</v>
      </c>
      <c r="S4554" s="1" t="s">
        <v>6911</v>
      </c>
      <c r="T4554" s="1" t="s">
        <v>14</v>
      </c>
      <c r="U4554">
        <v>1414</v>
      </c>
      <c r="V4554" s="1" t="s">
        <v>15</v>
      </c>
      <c r="W4554" s="1" t="s">
        <v>50</v>
      </c>
      <c r="X4554" s="2">
        <f t="shared" ca="1" si="71"/>
        <v>45937</v>
      </c>
      <c r="Y4554" s="1">
        <f ca="1">ROUND(YEARFRAC(Merge1[[#This Row],[Join_Date]],Merge1[[#This Row],[Today]], 3),0)</f>
        <v>6</v>
      </c>
      <c r="Z4554" s="1" t="str" cm="1">
        <f t="array" aca="1" ref="Z4554" ca="1">_xlfn.IFS(
   Merge1[[#This Row],[Customer Tenure]]&lt;=2,"New",
   Merge1[[#This Row],[Customer Tenure]]&lt;=5,"Emerging",
  Merge1[[#This Row],[Customer Tenure]]&lt;9,"Established",
   TRUE,"Loyal"
)</f>
        <v>Established</v>
      </c>
      <c r="AA4554" s="1" t="str" cm="1">
        <f t="array" ref="AA4554">_xlfn.IFS(Merge1[[#This Row],[Income]]&lt;=30000,"Low",Merge1[[#This Row],[Income]]&lt;=60000,"Medium",Merge1[[#This Row],[Income]]&lt;=100000,"High", Merge1[[#This Row],[Income]]&gt;100000," Premium")</f>
        <v>High</v>
      </c>
      <c r="AB4554" s="1" t="str" cm="1">
        <f t="array" ref="AB4554">_xlfn.IFS(Merge1[[#This Row],[Age]]&lt;= 28,"Gen Z", Merge1[[#This Row],[Age]]&lt;=44,"Millennials", Merge1[[#This Row],[Age]]&lt;=60,"Gen X", Merge1[[#This Row],[Age]]&gt;60,"Baby Boomers")</f>
        <v>Millennials</v>
      </c>
      <c r="AC4554" s="1" t="str" cm="1">
        <f t="array" ref="AC4554">_xlfn.IFS(
    Merge1[[#This Row],[Balance]]&lt;=50000,"Low",
    Merge1[[#This Row],[Balance]]&lt;=200000,"Medium",
    Merge1[[#This Row],[Balance]]&gt;200000,"High"
)</f>
        <v>High</v>
      </c>
    </row>
    <row r="4555" spans="1:29" x14ac:dyDescent="0.25">
      <c r="A4555" s="1" t="s">
        <v>609</v>
      </c>
      <c r="B4555" s="1" t="s">
        <v>5926</v>
      </c>
      <c r="C4555" s="1" t="s">
        <v>5842</v>
      </c>
      <c r="D4555" s="2">
        <v>43080</v>
      </c>
      <c r="E4555">
        <v>493992</v>
      </c>
      <c r="F4555">
        <v>300</v>
      </c>
      <c r="G4555">
        <v>0</v>
      </c>
      <c r="H4555" s="1" t="s">
        <v>5850</v>
      </c>
      <c r="I4555" s="1" t="s">
        <v>6621</v>
      </c>
      <c r="J4555" s="1" t="s">
        <v>6245</v>
      </c>
      <c r="K4555">
        <v>70</v>
      </c>
      <c r="L4555" s="1" t="s">
        <v>6241</v>
      </c>
      <c r="M4555" s="1" t="s">
        <v>6257</v>
      </c>
      <c r="N4555">
        <v>70069</v>
      </c>
      <c r="O4555" s="1" t="s">
        <v>6243</v>
      </c>
      <c r="P4555" s="2">
        <v>44862</v>
      </c>
      <c r="Q4555" s="2">
        <v>45636</v>
      </c>
      <c r="R4555" s="1" t="s">
        <v>6904</v>
      </c>
      <c r="S4555" s="1" t="s">
        <v>6916</v>
      </c>
      <c r="T4555" s="1" t="s">
        <v>14</v>
      </c>
      <c r="U4555">
        <v>6188</v>
      </c>
      <c r="V4555" s="1" t="s">
        <v>10</v>
      </c>
      <c r="W4555" s="1" t="s">
        <v>25</v>
      </c>
      <c r="X4555" s="2">
        <f t="shared" ca="1" si="71"/>
        <v>45937</v>
      </c>
      <c r="Y4555" s="1">
        <f ca="1">ROUND(YEARFRAC(Merge1[[#This Row],[Join_Date]],Merge1[[#This Row],[Today]], 3),0)</f>
        <v>3</v>
      </c>
      <c r="Z4555" s="1" t="str" cm="1">
        <f t="array" aca="1" ref="Z4555" ca="1">_xlfn.IFS(
   Merge1[[#This Row],[Customer Tenure]]&lt;=2,"New",
   Merge1[[#This Row],[Customer Tenure]]&lt;=5,"Emerging",
  Merge1[[#This Row],[Customer Tenure]]&lt;9,"Established",
   TRUE,"Loyal"
)</f>
        <v>Emerging</v>
      </c>
      <c r="AA4555" s="1" t="str" cm="1">
        <f t="array" ref="AA4555">_xlfn.IFS(Merge1[[#This Row],[Income]]&lt;=30000,"Low",Merge1[[#This Row],[Income]]&lt;=60000,"Medium",Merge1[[#This Row],[Income]]&lt;=100000,"High", Merge1[[#This Row],[Income]]&gt;100000," Premium")</f>
        <v>High</v>
      </c>
      <c r="AB4555" s="1" t="str" cm="1">
        <f t="array" ref="AB4555">_xlfn.IFS(Merge1[[#This Row],[Age]]&lt;= 28,"Gen Z", Merge1[[#This Row],[Age]]&lt;=44,"Millennials", Merge1[[#This Row],[Age]]&lt;=60,"Gen X", Merge1[[#This Row],[Age]]&gt;60,"Baby Boomers")</f>
        <v>Baby Boomers</v>
      </c>
      <c r="AC4555" s="1" t="str" cm="1">
        <f t="array" ref="AC4555">_xlfn.IFS(
    Merge1[[#This Row],[Balance]]&lt;=50000,"Low",
    Merge1[[#This Row],[Balance]]&lt;=200000,"Medium",
    Merge1[[#This Row],[Balance]]&gt;200000,"High"
)</f>
        <v>High</v>
      </c>
    </row>
    <row r="4556" spans="1:29" x14ac:dyDescent="0.25">
      <c r="A4556" s="1" t="s">
        <v>4546</v>
      </c>
      <c r="B4556" s="1" t="s">
        <v>6181</v>
      </c>
      <c r="C4556" s="1" t="s">
        <v>5832</v>
      </c>
      <c r="D4556" s="2">
        <v>45744</v>
      </c>
      <c r="E4556">
        <v>136285</v>
      </c>
      <c r="F4556">
        <v>430</v>
      </c>
      <c r="G4556">
        <v>95925</v>
      </c>
      <c r="H4556" s="1" t="s">
        <v>5838</v>
      </c>
      <c r="I4556" s="1" t="s">
        <v>6592</v>
      </c>
      <c r="J4556" s="1" t="s">
        <v>6245</v>
      </c>
      <c r="K4556">
        <v>45</v>
      </c>
      <c r="L4556" s="1" t="s">
        <v>6260</v>
      </c>
      <c r="M4556" s="1" t="s">
        <v>6257</v>
      </c>
      <c r="N4556">
        <v>184053</v>
      </c>
      <c r="O4556" s="1" t="s">
        <v>6243</v>
      </c>
      <c r="P4556" s="2">
        <v>44122</v>
      </c>
      <c r="Q4556" s="2">
        <v>45363</v>
      </c>
      <c r="R4556" s="1" t="s">
        <v>6899</v>
      </c>
      <c r="S4556" s="1" t="s">
        <v>6900</v>
      </c>
      <c r="T4556" s="1" t="s">
        <v>28</v>
      </c>
      <c r="U4556">
        <v>9727</v>
      </c>
      <c r="V4556" s="1" t="s">
        <v>24</v>
      </c>
      <c r="W4556" s="1" t="s">
        <v>29</v>
      </c>
      <c r="X4556" s="2">
        <f t="shared" ca="1" si="71"/>
        <v>45937</v>
      </c>
      <c r="Y4556" s="1">
        <f ca="1">ROUND(YEARFRAC(Merge1[[#This Row],[Join_Date]],Merge1[[#This Row],[Today]], 3),0)</f>
        <v>5</v>
      </c>
      <c r="Z4556" s="1" t="str" cm="1">
        <f t="array" aca="1" ref="Z4556" ca="1">_xlfn.IFS(
   Merge1[[#This Row],[Customer Tenure]]&lt;=2,"New",
   Merge1[[#This Row],[Customer Tenure]]&lt;=5,"Emerging",
  Merge1[[#This Row],[Customer Tenure]]&lt;9,"Established",
   TRUE,"Loyal"
)</f>
        <v>Emerging</v>
      </c>
      <c r="AA4556" s="1" t="str" cm="1">
        <f t="array" ref="AA4556">_xlfn.IFS(Merge1[[#This Row],[Income]]&lt;=30000,"Low",Merge1[[#This Row],[Income]]&lt;=60000,"Medium",Merge1[[#This Row],[Income]]&lt;=100000,"High", Merge1[[#This Row],[Income]]&gt;100000," Premium")</f>
        <v xml:space="preserve"> Premium</v>
      </c>
      <c r="AB4556" s="1" t="str" cm="1">
        <f t="array" ref="AB4556">_xlfn.IFS(Merge1[[#This Row],[Age]]&lt;= 28,"Gen Z", Merge1[[#This Row],[Age]]&lt;=44,"Millennials", Merge1[[#This Row],[Age]]&lt;=60,"Gen X", Merge1[[#This Row],[Age]]&gt;60,"Baby Boomers")</f>
        <v>Gen X</v>
      </c>
      <c r="AC4556" s="1" t="str" cm="1">
        <f t="array" ref="AC4556">_xlfn.IFS(
    Merge1[[#This Row],[Balance]]&lt;=50000,"Low",
    Merge1[[#This Row],[Balance]]&lt;=200000,"Medium",
    Merge1[[#This Row],[Balance]]&gt;200000,"High"
)</f>
        <v>Medium</v>
      </c>
    </row>
    <row r="4557" spans="1:29" x14ac:dyDescent="0.25">
      <c r="A4557" s="1" t="s">
        <v>1871</v>
      </c>
      <c r="B4557" s="1" t="s">
        <v>6201</v>
      </c>
      <c r="C4557" s="1" t="s">
        <v>5832</v>
      </c>
      <c r="D4557" s="2">
        <v>45024</v>
      </c>
      <c r="E4557">
        <v>15735</v>
      </c>
      <c r="F4557">
        <v>455</v>
      </c>
      <c r="G4557">
        <v>0</v>
      </c>
      <c r="H4557" s="1" t="s">
        <v>5833</v>
      </c>
      <c r="I4557" s="1" t="s">
        <v>6441</v>
      </c>
      <c r="J4557" s="1" t="s">
        <v>6240</v>
      </c>
      <c r="K4557">
        <v>56</v>
      </c>
      <c r="L4557" s="1" t="s">
        <v>6256</v>
      </c>
      <c r="M4557" s="1" t="s">
        <v>6266</v>
      </c>
      <c r="N4557">
        <v>156156</v>
      </c>
      <c r="O4557" s="1" t="s">
        <v>6248</v>
      </c>
      <c r="P4557" s="2">
        <v>42365</v>
      </c>
      <c r="Q4557" s="2">
        <v>45675</v>
      </c>
      <c r="R4557" s="1" t="s">
        <v>6902</v>
      </c>
      <c r="S4557" s="1" t="s">
        <v>6908</v>
      </c>
      <c r="T4557" s="1" t="s">
        <v>28</v>
      </c>
      <c r="U4557">
        <v>2784</v>
      </c>
      <c r="V4557" s="1" t="s">
        <v>10</v>
      </c>
      <c r="W4557" s="1" t="s">
        <v>45</v>
      </c>
      <c r="X4557" s="2">
        <f t="shared" ca="1" si="71"/>
        <v>45937</v>
      </c>
      <c r="Y4557" s="1">
        <f ca="1">ROUND(YEARFRAC(Merge1[[#This Row],[Join_Date]],Merge1[[#This Row],[Today]], 3),0)</f>
        <v>10</v>
      </c>
      <c r="Z4557" s="1" t="str" cm="1">
        <f t="array" aca="1" ref="Z4557" ca="1">_xlfn.IFS(
   Merge1[[#This Row],[Customer Tenure]]&lt;=2,"New",
   Merge1[[#This Row],[Customer Tenure]]&lt;=5,"Emerging",
  Merge1[[#This Row],[Customer Tenure]]&lt;9,"Established",
   TRUE,"Loyal"
)</f>
        <v>Loyal</v>
      </c>
      <c r="AA4557" s="1" t="str" cm="1">
        <f t="array" ref="AA4557">_xlfn.IFS(Merge1[[#This Row],[Income]]&lt;=30000,"Low",Merge1[[#This Row],[Income]]&lt;=60000,"Medium",Merge1[[#This Row],[Income]]&lt;=100000,"High", Merge1[[#This Row],[Income]]&gt;100000," Premium")</f>
        <v xml:space="preserve"> Premium</v>
      </c>
      <c r="AB4557" s="1" t="str" cm="1">
        <f t="array" ref="AB4557">_xlfn.IFS(Merge1[[#This Row],[Age]]&lt;= 28,"Gen Z", Merge1[[#This Row],[Age]]&lt;=44,"Millennials", Merge1[[#This Row],[Age]]&lt;=60,"Gen X", Merge1[[#This Row],[Age]]&gt;60,"Baby Boomers")</f>
        <v>Gen X</v>
      </c>
      <c r="AC4557" s="1" t="str" cm="1">
        <f t="array" ref="AC4557">_xlfn.IFS(
    Merge1[[#This Row],[Balance]]&lt;=50000,"Low",
    Merge1[[#This Row],[Balance]]&lt;=200000,"Medium",
    Merge1[[#This Row],[Balance]]&gt;200000,"High"
)</f>
        <v>Low</v>
      </c>
    </row>
    <row r="4558" spans="1:29" x14ac:dyDescent="0.25">
      <c r="A4558" s="1" t="s">
        <v>152</v>
      </c>
      <c r="B4558" s="1" t="s">
        <v>6122</v>
      </c>
      <c r="C4558" s="1" t="s">
        <v>5842</v>
      </c>
      <c r="D4558" s="2">
        <v>45841</v>
      </c>
      <c r="E4558">
        <v>428834</v>
      </c>
      <c r="F4558">
        <v>303</v>
      </c>
      <c r="G4558">
        <v>260230</v>
      </c>
      <c r="H4558" s="1" t="s">
        <v>5833</v>
      </c>
      <c r="I4558" s="1" t="s">
        <v>6487</v>
      </c>
      <c r="J4558" s="1" t="s">
        <v>6245</v>
      </c>
      <c r="K4558">
        <v>68</v>
      </c>
      <c r="L4558" s="1" t="s">
        <v>6241</v>
      </c>
      <c r="M4558" s="1" t="s">
        <v>6251</v>
      </c>
      <c r="N4558">
        <v>109186</v>
      </c>
      <c r="O4558" s="1" t="s">
        <v>6243</v>
      </c>
      <c r="P4558" s="2">
        <v>43008</v>
      </c>
      <c r="Q4558" s="2">
        <v>45681</v>
      </c>
      <c r="R4558" s="1" t="s">
        <v>6902</v>
      </c>
      <c r="S4558" s="1" t="s">
        <v>6908</v>
      </c>
      <c r="T4558" s="1" t="s">
        <v>23</v>
      </c>
      <c r="U4558">
        <v>9027</v>
      </c>
      <c r="V4558" s="1" t="s">
        <v>19</v>
      </c>
      <c r="W4558" s="1" t="s">
        <v>20</v>
      </c>
      <c r="X4558" s="2">
        <f t="shared" ca="1" si="71"/>
        <v>45937</v>
      </c>
      <c r="Y4558" s="1">
        <f ca="1">ROUND(YEARFRAC(Merge1[[#This Row],[Join_Date]],Merge1[[#This Row],[Today]], 3),0)</f>
        <v>8</v>
      </c>
      <c r="Z4558" s="1" t="str" cm="1">
        <f t="array" aca="1" ref="Z4558" ca="1">_xlfn.IFS(
   Merge1[[#This Row],[Customer Tenure]]&lt;=2,"New",
   Merge1[[#This Row],[Customer Tenure]]&lt;=5,"Emerging",
  Merge1[[#This Row],[Customer Tenure]]&lt;9,"Established",
   TRUE,"Loyal"
)</f>
        <v>Established</v>
      </c>
      <c r="AA4558" s="1" t="str" cm="1">
        <f t="array" ref="AA4558">_xlfn.IFS(Merge1[[#This Row],[Income]]&lt;=30000,"Low",Merge1[[#This Row],[Income]]&lt;=60000,"Medium",Merge1[[#This Row],[Income]]&lt;=100000,"High", Merge1[[#This Row],[Income]]&gt;100000," Premium")</f>
        <v xml:space="preserve"> Premium</v>
      </c>
      <c r="AB4558" s="1" t="str" cm="1">
        <f t="array" ref="AB4558">_xlfn.IFS(Merge1[[#This Row],[Age]]&lt;= 28,"Gen Z", Merge1[[#This Row],[Age]]&lt;=44,"Millennials", Merge1[[#This Row],[Age]]&lt;=60,"Gen X", Merge1[[#This Row],[Age]]&gt;60,"Baby Boomers")</f>
        <v>Baby Boomers</v>
      </c>
      <c r="AC4558" s="1" t="str" cm="1">
        <f t="array" ref="AC4558">_xlfn.IFS(
    Merge1[[#This Row],[Balance]]&lt;=50000,"Low",
    Merge1[[#This Row],[Balance]]&lt;=200000,"Medium",
    Merge1[[#This Row],[Balance]]&gt;200000,"High"
)</f>
        <v>High</v>
      </c>
    </row>
    <row r="4559" spans="1:29" x14ac:dyDescent="0.25">
      <c r="A4559" s="1" t="s">
        <v>438</v>
      </c>
      <c r="B4559" s="1" t="s">
        <v>5998</v>
      </c>
      <c r="C4559" s="1" t="s">
        <v>5832</v>
      </c>
      <c r="D4559" s="2">
        <v>42633</v>
      </c>
      <c r="E4559">
        <v>192816</v>
      </c>
      <c r="F4559">
        <v>768</v>
      </c>
      <c r="G4559">
        <v>371378</v>
      </c>
      <c r="H4559" s="1" t="s">
        <v>5833</v>
      </c>
      <c r="I4559" s="1" t="s">
        <v>6793</v>
      </c>
      <c r="J4559" s="1" t="s">
        <v>6245</v>
      </c>
      <c r="K4559">
        <v>23</v>
      </c>
      <c r="L4559" s="1" t="s">
        <v>6260</v>
      </c>
      <c r="M4559" s="1" t="s">
        <v>6266</v>
      </c>
      <c r="N4559">
        <v>131453</v>
      </c>
      <c r="O4559" s="1" t="s">
        <v>6243</v>
      </c>
      <c r="P4559" s="2">
        <v>44692</v>
      </c>
      <c r="Q4559" s="2">
        <v>45219</v>
      </c>
      <c r="R4559" s="1" t="s">
        <v>6912</v>
      </c>
      <c r="S4559" s="1" t="s">
        <v>6913</v>
      </c>
      <c r="T4559" s="1" t="s">
        <v>9</v>
      </c>
      <c r="U4559">
        <v>9326</v>
      </c>
      <c r="V4559" s="1" t="s">
        <v>10</v>
      </c>
      <c r="W4559" s="1" t="s">
        <v>40</v>
      </c>
      <c r="X4559" s="2">
        <f t="shared" ca="1" si="71"/>
        <v>45937</v>
      </c>
      <c r="Y4559" s="1">
        <f ca="1">ROUND(YEARFRAC(Merge1[[#This Row],[Join_Date]],Merge1[[#This Row],[Today]], 3),0)</f>
        <v>3</v>
      </c>
      <c r="Z4559" s="1" t="str" cm="1">
        <f t="array" aca="1" ref="Z4559" ca="1">_xlfn.IFS(
   Merge1[[#This Row],[Customer Tenure]]&lt;=2,"New",
   Merge1[[#This Row],[Customer Tenure]]&lt;=5,"Emerging",
  Merge1[[#This Row],[Customer Tenure]]&lt;9,"Established",
   TRUE,"Loyal"
)</f>
        <v>Emerging</v>
      </c>
      <c r="AA4559" s="1" t="str" cm="1">
        <f t="array" ref="AA4559">_xlfn.IFS(Merge1[[#This Row],[Income]]&lt;=30000,"Low",Merge1[[#This Row],[Income]]&lt;=60000,"Medium",Merge1[[#This Row],[Income]]&lt;=100000,"High", Merge1[[#This Row],[Income]]&gt;100000," Premium")</f>
        <v xml:space="preserve"> Premium</v>
      </c>
      <c r="AB4559" s="1" t="str" cm="1">
        <f t="array" ref="AB4559">_xlfn.IFS(Merge1[[#This Row],[Age]]&lt;= 28,"Gen Z", Merge1[[#This Row],[Age]]&lt;=44,"Millennials", Merge1[[#This Row],[Age]]&lt;=60,"Gen X", Merge1[[#This Row],[Age]]&gt;60,"Baby Boomers")</f>
        <v>Gen Z</v>
      </c>
      <c r="AC4559" s="1" t="str" cm="1">
        <f t="array" ref="AC4559">_xlfn.IFS(
    Merge1[[#This Row],[Balance]]&lt;=50000,"Low",
    Merge1[[#This Row],[Balance]]&lt;=200000,"Medium",
    Merge1[[#This Row],[Balance]]&gt;200000,"High"
)</f>
        <v>Medium</v>
      </c>
    </row>
    <row r="4560" spans="1:29" x14ac:dyDescent="0.25">
      <c r="A4560" s="1" t="s">
        <v>655</v>
      </c>
      <c r="B4560" s="1" t="s">
        <v>6113</v>
      </c>
      <c r="C4560" s="1" t="s">
        <v>5832</v>
      </c>
      <c r="D4560" s="2">
        <v>45798</v>
      </c>
      <c r="E4560">
        <v>376588</v>
      </c>
      <c r="F4560">
        <v>311</v>
      </c>
      <c r="G4560">
        <v>0</v>
      </c>
      <c r="H4560" s="1" t="s">
        <v>5833</v>
      </c>
      <c r="I4560" s="1" t="s">
        <v>6781</v>
      </c>
      <c r="J4560" s="1" t="s">
        <v>6240</v>
      </c>
      <c r="K4560">
        <v>26</v>
      </c>
      <c r="L4560" s="1" t="s">
        <v>6256</v>
      </c>
      <c r="M4560" s="1" t="s">
        <v>6247</v>
      </c>
      <c r="N4560">
        <v>106475</v>
      </c>
      <c r="O4560" s="1" t="s">
        <v>6243</v>
      </c>
      <c r="P4560" s="2">
        <v>45133</v>
      </c>
      <c r="Q4560" s="2">
        <v>45627</v>
      </c>
      <c r="R4560" s="1" t="s">
        <v>6904</v>
      </c>
      <c r="S4560" s="1" t="s">
        <v>6916</v>
      </c>
      <c r="T4560" s="1" t="s">
        <v>14</v>
      </c>
      <c r="U4560">
        <v>8770</v>
      </c>
      <c r="V4560" s="1" t="s">
        <v>19</v>
      </c>
      <c r="W4560" s="1" t="s">
        <v>25</v>
      </c>
      <c r="X4560" s="2">
        <f t="shared" ca="1" si="71"/>
        <v>45937</v>
      </c>
      <c r="Y4560" s="1">
        <f ca="1">ROUND(YEARFRAC(Merge1[[#This Row],[Join_Date]],Merge1[[#This Row],[Today]], 3),0)</f>
        <v>2</v>
      </c>
      <c r="Z4560" s="1" t="str" cm="1">
        <f t="array" aca="1" ref="Z4560" ca="1">_xlfn.IFS(
   Merge1[[#This Row],[Customer Tenure]]&lt;=2,"New",
   Merge1[[#This Row],[Customer Tenure]]&lt;=5,"Emerging",
  Merge1[[#This Row],[Customer Tenure]]&lt;9,"Established",
   TRUE,"Loyal"
)</f>
        <v>New</v>
      </c>
      <c r="AA4560" s="1" t="str" cm="1">
        <f t="array" ref="AA4560">_xlfn.IFS(Merge1[[#This Row],[Income]]&lt;=30000,"Low",Merge1[[#This Row],[Income]]&lt;=60000,"Medium",Merge1[[#This Row],[Income]]&lt;=100000,"High", Merge1[[#This Row],[Income]]&gt;100000," Premium")</f>
        <v xml:space="preserve"> Premium</v>
      </c>
      <c r="AB4560" s="1" t="str" cm="1">
        <f t="array" ref="AB4560">_xlfn.IFS(Merge1[[#This Row],[Age]]&lt;= 28,"Gen Z", Merge1[[#This Row],[Age]]&lt;=44,"Millennials", Merge1[[#This Row],[Age]]&lt;=60,"Gen X", Merge1[[#This Row],[Age]]&gt;60,"Baby Boomers")</f>
        <v>Gen Z</v>
      </c>
      <c r="AC4560" s="1" t="str" cm="1">
        <f t="array" ref="AC4560">_xlfn.IFS(
    Merge1[[#This Row],[Balance]]&lt;=50000,"Low",
    Merge1[[#This Row],[Balance]]&lt;=200000,"Medium",
    Merge1[[#This Row],[Balance]]&gt;200000,"High"
)</f>
        <v>High</v>
      </c>
    </row>
    <row r="4561" spans="1:29" x14ac:dyDescent="0.25">
      <c r="A4561" s="1" t="s">
        <v>450</v>
      </c>
      <c r="B4561" s="1" t="s">
        <v>5847</v>
      </c>
      <c r="C4561" s="1" t="s">
        <v>5842</v>
      </c>
      <c r="D4561" s="2">
        <v>43220</v>
      </c>
      <c r="E4561">
        <v>434825</v>
      </c>
      <c r="F4561">
        <v>613</v>
      </c>
      <c r="G4561">
        <v>0</v>
      </c>
      <c r="H4561" s="1" t="s">
        <v>5833</v>
      </c>
      <c r="I4561" s="1" t="s">
        <v>6844</v>
      </c>
      <c r="J4561" s="1" t="s">
        <v>6245</v>
      </c>
      <c r="K4561">
        <v>55</v>
      </c>
      <c r="L4561" s="1" t="s">
        <v>6246</v>
      </c>
      <c r="M4561" s="1" t="s">
        <v>6266</v>
      </c>
      <c r="N4561">
        <v>166470</v>
      </c>
      <c r="O4561" s="1" t="s">
        <v>6243</v>
      </c>
      <c r="P4561" s="2">
        <v>45621</v>
      </c>
      <c r="Q4561" s="2">
        <v>45338</v>
      </c>
      <c r="R4561" s="1" t="s">
        <v>6885</v>
      </c>
      <c r="S4561" s="1" t="s">
        <v>6886</v>
      </c>
      <c r="T4561" s="1" t="s">
        <v>9</v>
      </c>
      <c r="U4561">
        <v>3749</v>
      </c>
      <c r="V4561" s="1" t="s">
        <v>10</v>
      </c>
      <c r="W4561" s="1" t="s">
        <v>11</v>
      </c>
      <c r="X4561" s="2">
        <f t="shared" ca="1" si="71"/>
        <v>45937</v>
      </c>
      <c r="Y4561" s="1">
        <f ca="1">ROUND(YEARFRAC(Merge1[[#This Row],[Join_Date]],Merge1[[#This Row],[Today]], 3),0)</f>
        <v>1</v>
      </c>
      <c r="Z4561" s="1" t="str" cm="1">
        <f t="array" aca="1" ref="Z4561" ca="1">_xlfn.IFS(
   Merge1[[#This Row],[Customer Tenure]]&lt;=2,"New",
   Merge1[[#This Row],[Customer Tenure]]&lt;=5,"Emerging",
  Merge1[[#This Row],[Customer Tenure]]&lt;9,"Established",
   TRUE,"Loyal"
)</f>
        <v>New</v>
      </c>
      <c r="AA4561" s="1" t="str" cm="1">
        <f t="array" ref="AA4561">_xlfn.IFS(Merge1[[#This Row],[Income]]&lt;=30000,"Low",Merge1[[#This Row],[Income]]&lt;=60000,"Medium",Merge1[[#This Row],[Income]]&lt;=100000,"High", Merge1[[#This Row],[Income]]&gt;100000," Premium")</f>
        <v xml:space="preserve"> Premium</v>
      </c>
      <c r="AB4561" s="1" t="str" cm="1">
        <f t="array" ref="AB4561">_xlfn.IFS(Merge1[[#This Row],[Age]]&lt;= 28,"Gen Z", Merge1[[#This Row],[Age]]&lt;=44,"Millennials", Merge1[[#This Row],[Age]]&lt;=60,"Gen X", Merge1[[#This Row],[Age]]&gt;60,"Baby Boomers")</f>
        <v>Gen X</v>
      </c>
      <c r="AC4561" s="1" t="str" cm="1">
        <f t="array" ref="AC4561">_xlfn.IFS(
    Merge1[[#This Row],[Balance]]&lt;=50000,"Low",
    Merge1[[#This Row],[Balance]]&lt;=200000,"Medium",
    Merge1[[#This Row],[Balance]]&gt;200000,"High"
)</f>
        <v>High</v>
      </c>
    </row>
    <row r="4562" spans="1:29" x14ac:dyDescent="0.25">
      <c r="A4562" s="1" t="s">
        <v>728</v>
      </c>
      <c r="B4562" s="1" t="s">
        <v>5932</v>
      </c>
      <c r="C4562" s="1" t="s">
        <v>5842</v>
      </c>
      <c r="D4562" s="2">
        <v>45194</v>
      </c>
      <c r="E4562">
        <v>235595</v>
      </c>
      <c r="F4562">
        <v>536</v>
      </c>
      <c r="G4562">
        <v>0</v>
      </c>
      <c r="H4562" s="1" t="s">
        <v>5838</v>
      </c>
      <c r="I4562" s="1" t="s">
        <v>6329</v>
      </c>
      <c r="J4562" s="1" t="s">
        <v>6245</v>
      </c>
      <c r="K4562">
        <v>51</v>
      </c>
      <c r="L4562" s="1" t="s">
        <v>6246</v>
      </c>
      <c r="M4562" s="1" t="s">
        <v>6254</v>
      </c>
      <c r="N4562">
        <v>174946</v>
      </c>
      <c r="O4562" s="1" t="s">
        <v>6248</v>
      </c>
      <c r="P4562" s="2">
        <v>43671</v>
      </c>
      <c r="Q4562" s="2">
        <v>45710</v>
      </c>
      <c r="R4562" s="1" t="s">
        <v>6885</v>
      </c>
      <c r="S4562" s="1" t="s">
        <v>6896</v>
      </c>
      <c r="T4562" s="1" t="s">
        <v>28</v>
      </c>
      <c r="U4562">
        <v>8028</v>
      </c>
      <c r="V4562" s="1" t="s">
        <v>24</v>
      </c>
      <c r="W4562" s="1" t="s">
        <v>55</v>
      </c>
      <c r="X4562" s="2">
        <f t="shared" ca="1" si="71"/>
        <v>45937</v>
      </c>
      <c r="Y4562" s="1">
        <f ca="1">ROUND(YEARFRAC(Merge1[[#This Row],[Join_Date]],Merge1[[#This Row],[Today]], 3),0)</f>
        <v>6</v>
      </c>
      <c r="Z4562" s="1" t="str" cm="1">
        <f t="array" aca="1" ref="Z4562" ca="1">_xlfn.IFS(
   Merge1[[#This Row],[Customer Tenure]]&lt;=2,"New",
   Merge1[[#This Row],[Customer Tenure]]&lt;=5,"Emerging",
  Merge1[[#This Row],[Customer Tenure]]&lt;9,"Established",
   TRUE,"Loyal"
)</f>
        <v>Established</v>
      </c>
      <c r="AA4562" s="1" t="str" cm="1">
        <f t="array" ref="AA4562">_xlfn.IFS(Merge1[[#This Row],[Income]]&lt;=30000,"Low",Merge1[[#This Row],[Income]]&lt;=60000,"Medium",Merge1[[#This Row],[Income]]&lt;=100000,"High", Merge1[[#This Row],[Income]]&gt;100000," Premium")</f>
        <v xml:space="preserve"> Premium</v>
      </c>
      <c r="AB4562" s="1" t="str" cm="1">
        <f t="array" ref="AB4562">_xlfn.IFS(Merge1[[#This Row],[Age]]&lt;= 28,"Gen Z", Merge1[[#This Row],[Age]]&lt;=44,"Millennials", Merge1[[#This Row],[Age]]&lt;=60,"Gen X", Merge1[[#This Row],[Age]]&gt;60,"Baby Boomers")</f>
        <v>Gen X</v>
      </c>
      <c r="AC4562" s="1" t="str" cm="1">
        <f t="array" ref="AC4562">_xlfn.IFS(
    Merge1[[#This Row],[Balance]]&lt;=50000,"Low",
    Merge1[[#This Row],[Balance]]&lt;=200000,"Medium",
    Merge1[[#This Row],[Balance]]&gt;200000,"High"
)</f>
        <v>High</v>
      </c>
    </row>
    <row r="4563" spans="1:29" x14ac:dyDescent="0.25">
      <c r="A4563" s="1" t="s">
        <v>2154</v>
      </c>
      <c r="B4563" s="1" t="s">
        <v>6081</v>
      </c>
      <c r="C4563" s="1" t="s">
        <v>5842</v>
      </c>
      <c r="D4563" s="2">
        <v>44803</v>
      </c>
      <c r="E4563">
        <v>483007</v>
      </c>
      <c r="F4563">
        <v>445</v>
      </c>
      <c r="G4563">
        <v>0</v>
      </c>
      <c r="H4563" s="1" t="s">
        <v>5833</v>
      </c>
      <c r="I4563" s="1" t="s">
        <v>6836</v>
      </c>
      <c r="J4563" s="1" t="s">
        <v>6245</v>
      </c>
      <c r="K4563">
        <v>65</v>
      </c>
      <c r="L4563" s="1" t="s">
        <v>6260</v>
      </c>
      <c r="M4563" s="1" t="s">
        <v>6247</v>
      </c>
      <c r="N4563">
        <v>139273</v>
      </c>
      <c r="O4563" s="1" t="s">
        <v>6248</v>
      </c>
      <c r="P4563" s="2">
        <v>42602</v>
      </c>
      <c r="Q4563" s="2">
        <v>45168</v>
      </c>
      <c r="R4563" s="1" t="s">
        <v>6889</v>
      </c>
      <c r="S4563" s="1" t="s">
        <v>6919</v>
      </c>
      <c r="T4563" s="1" t="s">
        <v>9</v>
      </c>
      <c r="U4563">
        <v>4474</v>
      </c>
      <c r="V4563" s="1" t="s">
        <v>19</v>
      </c>
      <c r="W4563" s="1" t="s">
        <v>50</v>
      </c>
      <c r="X4563" s="2">
        <f t="shared" ca="1" si="71"/>
        <v>45937</v>
      </c>
      <c r="Y4563" s="1">
        <f ca="1">ROUND(YEARFRAC(Merge1[[#This Row],[Join_Date]],Merge1[[#This Row],[Today]], 3),0)</f>
        <v>9</v>
      </c>
      <c r="Z4563" s="1" t="str" cm="1">
        <f t="array" aca="1" ref="Z4563" ca="1">_xlfn.IFS(
   Merge1[[#This Row],[Customer Tenure]]&lt;=2,"New",
   Merge1[[#This Row],[Customer Tenure]]&lt;=5,"Emerging",
  Merge1[[#This Row],[Customer Tenure]]&lt;9,"Established",
   TRUE,"Loyal"
)</f>
        <v>Loyal</v>
      </c>
      <c r="AA4563" s="1" t="str" cm="1">
        <f t="array" ref="AA4563">_xlfn.IFS(Merge1[[#This Row],[Income]]&lt;=30000,"Low",Merge1[[#This Row],[Income]]&lt;=60000,"Medium",Merge1[[#This Row],[Income]]&lt;=100000,"High", Merge1[[#This Row],[Income]]&gt;100000," Premium")</f>
        <v xml:space="preserve"> Premium</v>
      </c>
      <c r="AB4563" s="1" t="str" cm="1">
        <f t="array" ref="AB4563">_xlfn.IFS(Merge1[[#This Row],[Age]]&lt;= 28,"Gen Z", Merge1[[#This Row],[Age]]&lt;=44,"Millennials", Merge1[[#This Row],[Age]]&lt;=60,"Gen X", Merge1[[#This Row],[Age]]&gt;60,"Baby Boomers")</f>
        <v>Baby Boomers</v>
      </c>
      <c r="AC4563" s="1" t="str" cm="1">
        <f t="array" ref="AC4563">_xlfn.IFS(
    Merge1[[#This Row],[Balance]]&lt;=50000,"Low",
    Merge1[[#This Row],[Balance]]&lt;=200000,"Medium",
    Merge1[[#This Row],[Balance]]&gt;200000,"High"
)</f>
        <v>High</v>
      </c>
    </row>
    <row r="4564" spans="1:29" x14ac:dyDescent="0.25">
      <c r="A4564" s="1" t="s">
        <v>4580</v>
      </c>
      <c r="B4564" s="1" t="s">
        <v>5882</v>
      </c>
      <c r="C4564" s="1" t="s">
        <v>5835</v>
      </c>
      <c r="D4564" s="2">
        <v>45414</v>
      </c>
      <c r="E4564">
        <v>100336</v>
      </c>
      <c r="F4564">
        <v>843</v>
      </c>
      <c r="G4564">
        <v>316011</v>
      </c>
      <c r="H4564" s="1" t="s">
        <v>5838</v>
      </c>
      <c r="I4564" s="1" t="s">
        <v>6348</v>
      </c>
      <c r="J4564" s="1" t="s">
        <v>6240</v>
      </c>
      <c r="K4564">
        <v>25</v>
      </c>
      <c r="L4564" s="1" t="s">
        <v>6260</v>
      </c>
      <c r="M4564" s="1" t="s">
        <v>6242</v>
      </c>
      <c r="N4564">
        <v>89669</v>
      </c>
      <c r="O4564" s="1" t="s">
        <v>6252</v>
      </c>
      <c r="P4564" s="2">
        <v>43309</v>
      </c>
      <c r="Q4564" s="2">
        <v>45679</v>
      </c>
      <c r="R4564" s="1" t="s">
        <v>6902</v>
      </c>
      <c r="S4564" s="1" t="s">
        <v>6908</v>
      </c>
      <c r="T4564" s="1" t="s">
        <v>14</v>
      </c>
      <c r="U4564">
        <v>7751</v>
      </c>
      <c r="V4564" s="1" t="s">
        <v>15</v>
      </c>
      <c r="W4564" s="1" t="s">
        <v>106</v>
      </c>
      <c r="X4564" s="2">
        <f t="shared" ca="1" si="71"/>
        <v>45937</v>
      </c>
      <c r="Y4564" s="1">
        <f ca="1">ROUND(YEARFRAC(Merge1[[#This Row],[Join_Date]],Merge1[[#This Row],[Today]], 3),0)</f>
        <v>7</v>
      </c>
      <c r="Z4564" s="1" t="str" cm="1">
        <f t="array" aca="1" ref="Z4564" ca="1">_xlfn.IFS(
   Merge1[[#This Row],[Customer Tenure]]&lt;=2,"New",
   Merge1[[#This Row],[Customer Tenure]]&lt;=5,"Emerging",
  Merge1[[#This Row],[Customer Tenure]]&lt;9,"Established",
   TRUE,"Loyal"
)</f>
        <v>Established</v>
      </c>
      <c r="AA4564" s="1" t="str" cm="1">
        <f t="array" ref="AA4564">_xlfn.IFS(Merge1[[#This Row],[Income]]&lt;=30000,"Low",Merge1[[#This Row],[Income]]&lt;=60000,"Medium",Merge1[[#This Row],[Income]]&lt;=100000,"High", Merge1[[#This Row],[Income]]&gt;100000," Premium")</f>
        <v>High</v>
      </c>
      <c r="AB4564" s="1" t="str" cm="1">
        <f t="array" ref="AB4564">_xlfn.IFS(Merge1[[#This Row],[Age]]&lt;= 28,"Gen Z", Merge1[[#This Row],[Age]]&lt;=44,"Millennials", Merge1[[#This Row],[Age]]&lt;=60,"Gen X", Merge1[[#This Row],[Age]]&gt;60,"Baby Boomers")</f>
        <v>Gen Z</v>
      </c>
      <c r="AC4564" s="1" t="str" cm="1">
        <f t="array" ref="AC4564">_xlfn.IFS(
    Merge1[[#This Row],[Balance]]&lt;=50000,"Low",
    Merge1[[#This Row],[Balance]]&lt;=200000,"Medium",
    Merge1[[#This Row],[Balance]]&gt;200000,"High"
)</f>
        <v>Medium</v>
      </c>
    </row>
    <row r="4565" spans="1:29" x14ac:dyDescent="0.25">
      <c r="A4565" s="1" t="s">
        <v>8</v>
      </c>
      <c r="B4565" s="1" t="s">
        <v>5928</v>
      </c>
      <c r="C4565" s="1" t="s">
        <v>5835</v>
      </c>
      <c r="D4565" s="2">
        <v>45829</v>
      </c>
      <c r="E4565">
        <v>223492</v>
      </c>
      <c r="F4565">
        <v>397</v>
      </c>
      <c r="G4565">
        <v>0</v>
      </c>
      <c r="H4565" s="1" t="s">
        <v>5833</v>
      </c>
      <c r="I4565" s="1" t="s">
        <v>6467</v>
      </c>
      <c r="J4565" s="1" t="s">
        <v>6245</v>
      </c>
      <c r="K4565">
        <v>33</v>
      </c>
      <c r="L4565" s="1" t="s">
        <v>6256</v>
      </c>
      <c r="M4565" s="1" t="s">
        <v>6266</v>
      </c>
      <c r="N4565">
        <v>120732</v>
      </c>
      <c r="O4565" s="1" t="s">
        <v>6248</v>
      </c>
      <c r="P4565" s="2">
        <v>43767</v>
      </c>
      <c r="Q4565" s="2">
        <v>45453</v>
      </c>
      <c r="R4565" s="1" t="s">
        <v>6883</v>
      </c>
      <c r="S4565" s="1" t="s">
        <v>6884</v>
      </c>
      <c r="T4565" s="1" t="s">
        <v>14</v>
      </c>
      <c r="U4565">
        <v>7646</v>
      </c>
      <c r="V4565" s="1" t="s">
        <v>15</v>
      </c>
      <c r="W4565" s="1" t="s">
        <v>40</v>
      </c>
      <c r="X4565" s="2">
        <f t="shared" ca="1" si="71"/>
        <v>45937</v>
      </c>
      <c r="Y4565" s="1">
        <f ca="1">ROUND(YEARFRAC(Merge1[[#This Row],[Join_Date]],Merge1[[#This Row],[Today]], 3),0)</f>
        <v>6</v>
      </c>
      <c r="Z4565" s="1" t="str" cm="1">
        <f t="array" aca="1" ref="Z4565" ca="1">_xlfn.IFS(
   Merge1[[#This Row],[Customer Tenure]]&lt;=2,"New",
   Merge1[[#This Row],[Customer Tenure]]&lt;=5,"Emerging",
  Merge1[[#This Row],[Customer Tenure]]&lt;9,"Established",
   TRUE,"Loyal"
)</f>
        <v>Established</v>
      </c>
      <c r="AA4565" s="1" t="str" cm="1">
        <f t="array" ref="AA4565">_xlfn.IFS(Merge1[[#This Row],[Income]]&lt;=30000,"Low",Merge1[[#This Row],[Income]]&lt;=60000,"Medium",Merge1[[#This Row],[Income]]&lt;=100000,"High", Merge1[[#This Row],[Income]]&gt;100000," Premium")</f>
        <v xml:space="preserve"> Premium</v>
      </c>
      <c r="AB4565" s="1" t="str" cm="1">
        <f t="array" ref="AB4565">_xlfn.IFS(Merge1[[#This Row],[Age]]&lt;= 28,"Gen Z", Merge1[[#This Row],[Age]]&lt;=44,"Millennials", Merge1[[#This Row],[Age]]&lt;=60,"Gen X", Merge1[[#This Row],[Age]]&gt;60,"Baby Boomers")</f>
        <v>Millennials</v>
      </c>
      <c r="AC4565" s="1" t="str" cm="1">
        <f t="array" ref="AC4565">_xlfn.IFS(
    Merge1[[#This Row],[Balance]]&lt;=50000,"Low",
    Merge1[[#This Row],[Balance]]&lt;=200000,"Medium",
    Merge1[[#This Row],[Balance]]&gt;200000,"High"
)</f>
        <v>High</v>
      </c>
    </row>
    <row r="4566" spans="1:29" x14ac:dyDescent="0.25">
      <c r="A4566" s="1" t="s">
        <v>469</v>
      </c>
      <c r="B4566" s="1" t="s">
        <v>6122</v>
      </c>
      <c r="C4566" s="1" t="s">
        <v>5846</v>
      </c>
      <c r="D4566" s="2">
        <v>42297</v>
      </c>
      <c r="E4566">
        <v>210048</v>
      </c>
      <c r="F4566">
        <v>603</v>
      </c>
      <c r="G4566">
        <v>0</v>
      </c>
      <c r="H4566" s="1" t="s">
        <v>5833</v>
      </c>
      <c r="I4566" s="1" t="s">
        <v>6487</v>
      </c>
      <c r="J4566" s="1" t="s">
        <v>6245</v>
      </c>
      <c r="K4566">
        <v>68</v>
      </c>
      <c r="L4566" s="1" t="s">
        <v>6241</v>
      </c>
      <c r="M4566" s="1" t="s">
        <v>6251</v>
      </c>
      <c r="N4566">
        <v>109186</v>
      </c>
      <c r="O4566" s="1" t="s">
        <v>6243</v>
      </c>
      <c r="P4566" s="2">
        <v>43008</v>
      </c>
      <c r="Q4566" s="2">
        <v>45795</v>
      </c>
      <c r="R4566" s="1" t="s">
        <v>6906</v>
      </c>
      <c r="S4566" s="1" t="s">
        <v>6907</v>
      </c>
      <c r="T4566" s="1" t="s">
        <v>9</v>
      </c>
      <c r="U4566">
        <v>8030</v>
      </c>
      <c r="V4566" s="1" t="s">
        <v>10</v>
      </c>
      <c r="W4566" s="1" t="s">
        <v>16</v>
      </c>
      <c r="X4566" s="2">
        <f t="shared" ca="1" si="71"/>
        <v>45937</v>
      </c>
      <c r="Y4566" s="1">
        <f ca="1">ROUND(YEARFRAC(Merge1[[#This Row],[Join_Date]],Merge1[[#This Row],[Today]], 3),0)</f>
        <v>8</v>
      </c>
      <c r="Z4566" s="1" t="str" cm="1">
        <f t="array" aca="1" ref="Z4566" ca="1">_xlfn.IFS(
   Merge1[[#This Row],[Customer Tenure]]&lt;=2,"New",
   Merge1[[#This Row],[Customer Tenure]]&lt;=5,"Emerging",
  Merge1[[#This Row],[Customer Tenure]]&lt;9,"Established",
   TRUE,"Loyal"
)</f>
        <v>Established</v>
      </c>
      <c r="AA4566" s="1" t="str" cm="1">
        <f t="array" ref="AA4566">_xlfn.IFS(Merge1[[#This Row],[Income]]&lt;=30000,"Low",Merge1[[#This Row],[Income]]&lt;=60000,"Medium",Merge1[[#This Row],[Income]]&lt;=100000,"High", Merge1[[#This Row],[Income]]&gt;100000," Premium")</f>
        <v xml:space="preserve"> Premium</v>
      </c>
      <c r="AB4566" s="1" t="str" cm="1">
        <f t="array" ref="AB4566">_xlfn.IFS(Merge1[[#This Row],[Age]]&lt;= 28,"Gen Z", Merge1[[#This Row],[Age]]&lt;=44,"Millennials", Merge1[[#This Row],[Age]]&lt;=60,"Gen X", Merge1[[#This Row],[Age]]&gt;60,"Baby Boomers")</f>
        <v>Baby Boomers</v>
      </c>
      <c r="AC4566" s="1" t="str" cm="1">
        <f t="array" ref="AC4566">_xlfn.IFS(
    Merge1[[#This Row],[Balance]]&lt;=50000,"Low",
    Merge1[[#This Row],[Balance]]&lt;=200000,"Medium",
    Merge1[[#This Row],[Balance]]&gt;200000,"High"
)</f>
        <v>High</v>
      </c>
    </row>
    <row r="4567" spans="1:29" x14ac:dyDescent="0.25">
      <c r="A4567" s="1" t="s">
        <v>593</v>
      </c>
      <c r="B4567" s="1" t="s">
        <v>6095</v>
      </c>
      <c r="C4567" s="1" t="s">
        <v>5832</v>
      </c>
      <c r="D4567" s="2">
        <v>43851</v>
      </c>
      <c r="E4567">
        <v>380477</v>
      </c>
      <c r="F4567">
        <v>524</v>
      </c>
      <c r="G4567">
        <v>0</v>
      </c>
      <c r="H4567" s="1" t="s">
        <v>5833</v>
      </c>
      <c r="I4567" s="1" t="s">
        <v>6559</v>
      </c>
      <c r="J4567" s="1" t="s">
        <v>6240</v>
      </c>
      <c r="K4567">
        <v>41</v>
      </c>
      <c r="L4567" s="1" t="s">
        <v>6241</v>
      </c>
      <c r="M4567" s="1" t="s">
        <v>6257</v>
      </c>
      <c r="N4567">
        <v>48541</v>
      </c>
      <c r="O4567" s="1" t="s">
        <v>6243</v>
      </c>
      <c r="P4567" s="2">
        <v>44257</v>
      </c>
      <c r="Q4567" s="2">
        <v>45252</v>
      </c>
      <c r="R4567" s="1" t="s">
        <v>6887</v>
      </c>
      <c r="S4567" s="1" t="s">
        <v>6888</v>
      </c>
      <c r="T4567" s="1" t="s">
        <v>14</v>
      </c>
      <c r="U4567">
        <v>7298</v>
      </c>
      <c r="V4567" s="1" t="s">
        <v>10</v>
      </c>
      <c r="W4567" s="1" t="s">
        <v>50</v>
      </c>
      <c r="X4567" s="2">
        <f t="shared" ca="1" si="71"/>
        <v>45937</v>
      </c>
      <c r="Y4567" s="1">
        <f ca="1">ROUND(YEARFRAC(Merge1[[#This Row],[Join_Date]],Merge1[[#This Row],[Today]], 3),0)</f>
        <v>5</v>
      </c>
      <c r="Z4567" s="1" t="str" cm="1">
        <f t="array" aca="1" ref="Z4567" ca="1">_xlfn.IFS(
   Merge1[[#This Row],[Customer Tenure]]&lt;=2,"New",
   Merge1[[#This Row],[Customer Tenure]]&lt;=5,"Emerging",
  Merge1[[#This Row],[Customer Tenure]]&lt;9,"Established",
   TRUE,"Loyal"
)</f>
        <v>Emerging</v>
      </c>
      <c r="AA4567" s="1" t="str" cm="1">
        <f t="array" ref="AA4567">_xlfn.IFS(Merge1[[#This Row],[Income]]&lt;=30000,"Low",Merge1[[#This Row],[Income]]&lt;=60000,"Medium",Merge1[[#This Row],[Income]]&lt;=100000,"High", Merge1[[#This Row],[Income]]&gt;100000," Premium")</f>
        <v>Medium</v>
      </c>
      <c r="AB4567" s="1" t="str" cm="1">
        <f t="array" ref="AB4567">_xlfn.IFS(Merge1[[#This Row],[Age]]&lt;= 28,"Gen Z", Merge1[[#This Row],[Age]]&lt;=44,"Millennials", Merge1[[#This Row],[Age]]&lt;=60,"Gen X", Merge1[[#This Row],[Age]]&gt;60,"Baby Boomers")</f>
        <v>Millennials</v>
      </c>
      <c r="AC4567" s="1" t="str" cm="1">
        <f t="array" ref="AC4567">_xlfn.IFS(
    Merge1[[#This Row],[Balance]]&lt;=50000,"Low",
    Merge1[[#This Row],[Balance]]&lt;=200000,"Medium",
    Merge1[[#This Row],[Balance]]&gt;200000,"High"
)</f>
        <v>High</v>
      </c>
    </row>
    <row r="4568" spans="1:29" x14ac:dyDescent="0.25">
      <c r="A4568" s="1" t="s">
        <v>1990</v>
      </c>
      <c r="B4568" s="1" t="s">
        <v>5863</v>
      </c>
      <c r="C4568" s="1" t="s">
        <v>5832</v>
      </c>
      <c r="D4568" s="2">
        <v>45203</v>
      </c>
      <c r="E4568">
        <v>291071</v>
      </c>
      <c r="F4568">
        <v>689</v>
      </c>
      <c r="G4568">
        <v>196007</v>
      </c>
      <c r="H4568" s="1" t="s">
        <v>5833</v>
      </c>
      <c r="I4568" s="1" t="s">
        <v>6396</v>
      </c>
      <c r="J4568" s="1" t="s">
        <v>6245</v>
      </c>
      <c r="K4568">
        <v>71</v>
      </c>
      <c r="L4568" s="1" t="s">
        <v>6260</v>
      </c>
      <c r="M4568" s="1" t="s">
        <v>6257</v>
      </c>
      <c r="N4568">
        <v>69708</v>
      </c>
      <c r="O4568" s="1" t="s">
        <v>6248</v>
      </c>
      <c r="P4568" s="2">
        <v>45797</v>
      </c>
      <c r="Q4568" s="2">
        <v>45667</v>
      </c>
      <c r="R4568" s="1" t="s">
        <v>6902</v>
      </c>
      <c r="S4568" s="1" t="s">
        <v>6908</v>
      </c>
      <c r="T4568" s="1" t="s">
        <v>23</v>
      </c>
      <c r="U4568">
        <v>4104</v>
      </c>
      <c r="V4568" s="1" t="s">
        <v>24</v>
      </c>
      <c r="W4568" s="1" t="s">
        <v>106</v>
      </c>
      <c r="X4568" s="2">
        <f t="shared" ca="1" si="71"/>
        <v>45937</v>
      </c>
      <c r="Y4568" s="1">
        <f ca="1">ROUND(YEARFRAC(Merge1[[#This Row],[Join_Date]],Merge1[[#This Row],[Today]], 3),0)</f>
        <v>0</v>
      </c>
      <c r="Z4568" s="1" t="str" cm="1">
        <f t="array" aca="1" ref="Z4568" ca="1">_xlfn.IFS(
   Merge1[[#This Row],[Customer Tenure]]&lt;=2,"New",
   Merge1[[#This Row],[Customer Tenure]]&lt;=5,"Emerging",
  Merge1[[#This Row],[Customer Tenure]]&lt;9,"Established",
   TRUE,"Loyal"
)</f>
        <v>New</v>
      </c>
      <c r="AA4568" s="1" t="str" cm="1">
        <f t="array" ref="AA4568">_xlfn.IFS(Merge1[[#This Row],[Income]]&lt;=30000,"Low",Merge1[[#This Row],[Income]]&lt;=60000,"Medium",Merge1[[#This Row],[Income]]&lt;=100000,"High", Merge1[[#This Row],[Income]]&gt;100000," Premium")</f>
        <v>High</v>
      </c>
      <c r="AB4568" s="1" t="str" cm="1">
        <f t="array" ref="AB4568">_xlfn.IFS(Merge1[[#This Row],[Age]]&lt;= 28,"Gen Z", Merge1[[#This Row],[Age]]&lt;=44,"Millennials", Merge1[[#This Row],[Age]]&lt;=60,"Gen X", Merge1[[#This Row],[Age]]&gt;60,"Baby Boomers")</f>
        <v>Baby Boomers</v>
      </c>
      <c r="AC4568" s="1" t="str" cm="1">
        <f t="array" ref="AC4568">_xlfn.IFS(
    Merge1[[#This Row],[Balance]]&lt;=50000,"Low",
    Merge1[[#This Row],[Balance]]&lt;=200000,"Medium",
    Merge1[[#This Row],[Balance]]&gt;200000,"High"
)</f>
        <v>High</v>
      </c>
    </row>
    <row r="4569" spans="1:29" x14ac:dyDescent="0.25">
      <c r="A4569" s="1" t="s">
        <v>796</v>
      </c>
      <c r="B4569" s="1" t="s">
        <v>6230</v>
      </c>
      <c r="C4569" s="1" t="s">
        <v>5842</v>
      </c>
      <c r="D4569" s="2">
        <v>43330</v>
      </c>
      <c r="E4569">
        <v>308135</v>
      </c>
      <c r="F4569">
        <v>460</v>
      </c>
      <c r="G4569">
        <v>0</v>
      </c>
      <c r="H4569" s="1" t="s">
        <v>5850</v>
      </c>
      <c r="I4569" s="1" t="s">
        <v>6581</v>
      </c>
      <c r="J4569" s="1" t="s">
        <v>6245</v>
      </c>
      <c r="K4569">
        <v>30</v>
      </c>
      <c r="L4569" s="1" t="s">
        <v>6246</v>
      </c>
      <c r="M4569" s="1" t="s">
        <v>6251</v>
      </c>
      <c r="N4569">
        <v>146446</v>
      </c>
      <c r="O4569" s="1" t="s">
        <v>6243</v>
      </c>
      <c r="P4569" s="2">
        <v>42770</v>
      </c>
      <c r="Q4569" s="2">
        <v>45789</v>
      </c>
      <c r="R4569" s="1" t="s">
        <v>6906</v>
      </c>
      <c r="S4569" s="1" t="s">
        <v>6907</v>
      </c>
      <c r="T4569" s="1" t="s">
        <v>28</v>
      </c>
      <c r="U4569">
        <v>2940</v>
      </c>
      <c r="V4569" s="1" t="s">
        <v>24</v>
      </c>
      <c r="W4569" s="1" t="s">
        <v>11</v>
      </c>
      <c r="X4569" s="2">
        <f t="shared" ca="1" si="71"/>
        <v>45937</v>
      </c>
      <c r="Y4569" s="1">
        <f ca="1">ROUND(YEARFRAC(Merge1[[#This Row],[Join_Date]],Merge1[[#This Row],[Today]], 3),0)</f>
        <v>9</v>
      </c>
      <c r="Z4569" s="1" t="str" cm="1">
        <f t="array" aca="1" ref="Z4569" ca="1">_xlfn.IFS(
   Merge1[[#This Row],[Customer Tenure]]&lt;=2,"New",
   Merge1[[#This Row],[Customer Tenure]]&lt;=5,"Emerging",
  Merge1[[#This Row],[Customer Tenure]]&lt;9,"Established",
   TRUE,"Loyal"
)</f>
        <v>Loyal</v>
      </c>
      <c r="AA4569" s="1" t="str" cm="1">
        <f t="array" ref="AA4569">_xlfn.IFS(Merge1[[#This Row],[Income]]&lt;=30000,"Low",Merge1[[#This Row],[Income]]&lt;=60000,"Medium",Merge1[[#This Row],[Income]]&lt;=100000,"High", Merge1[[#This Row],[Income]]&gt;100000," Premium")</f>
        <v xml:space="preserve"> Premium</v>
      </c>
      <c r="AB4569" s="1" t="str" cm="1">
        <f t="array" ref="AB4569">_xlfn.IFS(Merge1[[#This Row],[Age]]&lt;= 28,"Gen Z", Merge1[[#This Row],[Age]]&lt;=44,"Millennials", Merge1[[#This Row],[Age]]&lt;=60,"Gen X", Merge1[[#This Row],[Age]]&gt;60,"Baby Boomers")</f>
        <v>Millennials</v>
      </c>
      <c r="AC4569" s="1" t="str" cm="1">
        <f t="array" ref="AC4569">_xlfn.IFS(
    Merge1[[#This Row],[Balance]]&lt;=50000,"Low",
    Merge1[[#This Row],[Balance]]&lt;=200000,"Medium",
    Merge1[[#This Row],[Balance]]&gt;200000,"High"
)</f>
        <v>High</v>
      </c>
    </row>
    <row r="4570" spans="1:29" x14ac:dyDescent="0.25">
      <c r="A4570" s="1" t="s">
        <v>1042</v>
      </c>
      <c r="B4570" s="1" t="s">
        <v>5862</v>
      </c>
      <c r="C4570" s="1" t="s">
        <v>5835</v>
      </c>
      <c r="D4570" s="2">
        <v>42291</v>
      </c>
      <c r="E4570">
        <v>440511</v>
      </c>
      <c r="F4570">
        <v>788</v>
      </c>
      <c r="G4570">
        <v>0</v>
      </c>
      <c r="H4570" s="1" t="s">
        <v>5833</v>
      </c>
      <c r="I4570" s="1" t="s">
        <v>6433</v>
      </c>
      <c r="J4570" s="1" t="s">
        <v>6240</v>
      </c>
      <c r="K4570">
        <v>22</v>
      </c>
      <c r="L4570" s="1" t="s">
        <v>6241</v>
      </c>
      <c r="M4570" s="1" t="s">
        <v>6251</v>
      </c>
      <c r="N4570">
        <v>49257</v>
      </c>
      <c r="O4570" s="1" t="s">
        <v>6243</v>
      </c>
      <c r="P4570" s="2">
        <v>44029</v>
      </c>
      <c r="Q4570" s="2">
        <v>45849</v>
      </c>
      <c r="R4570" s="1" t="s">
        <v>6891</v>
      </c>
      <c r="S4570" s="1" t="s">
        <v>6892</v>
      </c>
      <c r="T4570" s="1" t="s">
        <v>28</v>
      </c>
      <c r="U4570">
        <v>773</v>
      </c>
      <c r="V4570" s="1" t="s">
        <v>15</v>
      </c>
      <c r="W4570" s="1" t="s">
        <v>11</v>
      </c>
      <c r="X4570" s="2">
        <f t="shared" ca="1" si="71"/>
        <v>45937</v>
      </c>
      <c r="Y4570" s="1">
        <f ca="1">ROUND(YEARFRAC(Merge1[[#This Row],[Join_Date]],Merge1[[#This Row],[Today]], 3),0)</f>
        <v>5</v>
      </c>
      <c r="Z4570" s="1" t="str" cm="1">
        <f t="array" aca="1" ref="Z4570" ca="1">_xlfn.IFS(
   Merge1[[#This Row],[Customer Tenure]]&lt;=2,"New",
   Merge1[[#This Row],[Customer Tenure]]&lt;=5,"Emerging",
  Merge1[[#This Row],[Customer Tenure]]&lt;9,"Established",
   TRUE,"Loyal"
)</f>
        <v>Emerging</v>
      </c>
      <c r="AA4570" s="1" t="str" cm="1">
        <f t="array" ref="AA4570">_xlfn.IFS(Merge1[[#This Row],[Income]]&lt;=30000,"Low",Merge1[[#This Row],[Income]]&lt;=60000,"Medium",Merge1[[#This Row],[Income]]&lt;=100000,"High", Merge1[[#This Row],[Income]]&gt;100000," Premium")</f>
        <v>Medium</v>
      </c>
      <c r="AB4570" s="1" t="str" cm="1">
        <f t="array" ref="AB4570">_xlfn.IFS(Merge1[[#This Row],[Age]]&lt;= 28,"Gen Z", Merge1[[#This Row],[Age]]&lt;=44,"Millennials", Merge1[[#This Row],[Age]]&lt;=60,"Gen X", Merge1[[#This Row],[Age]]&gt;60,"Baby Boomers")</f>
        <v>Gen Z</v>
      </c>
      <c r="AC4570" s="1" t="str" cm="1">
        <f t="array" ref="AC4570">_xlfn.IFS(
    Merge1[[#This Row],[Balance]]&lt;=50000,"Low",
    Merge1[[#This Row],[Balance]]&lt;=200000,"Medium",
    Merge1[[#This Row],[Balance]]&gt;200000,"High"
)</f>
        <v>High</v>
      </c>
    </row>
    <row r="4571" spans="1:29" x14ac:dyDescent="0.25">
      <c r="A4571" s="1" t="s">
        <v>872</v>
      </c>
      <c r="B4571" s="1" t="s">
        <v>6039</v>
      </c>
      <c r="C4571" s="1" t="s">
        <v>5846</v>
      </c>
      <c r="D4571" s="2">
        <v>44680</v>
      </c>
      <c r="E4571">
        <v>2763</v>
      </c>
      <c r="F4571">
        <v>744</v>
      </c>
      <c r="G4571">
        <v>0</v>
      </c>
      <c r="H4571" s="1" t="s">
        <v>5833</v>
      </c>
      <c r="I4571" s="1" t="s">
        <v>6849</v>
      </c>
      <c r="J4571" s="1" t="s">
        <v>6240</v>
      </c>
      <c r="K4571">
        <v>40</v>
      </c>
      <c r="L4571" s="1" t="s">
        <v>6256</v>
      </c>
      <c r="M4571" s="1" t="s">
        <v>6254</v>
      </c>
      <c r="N4571">
        <v>157710</v>
      </c>
      <c r="O4571" s="1" t="s">
        <v>6243</v>
      </c>
      <c r="P4571" s="2">
        <v>45104</v>
      </c>
      <c r="Q4571" s="2">
        <v>45648</v>
      </c>
      <c r="R4571" s="1" t="s">
        <v>6904</v>
      </c>
      <c r="S4571" s="1" t="s">
        <v>6916</v>
      </c>
      <c r="T4571" s="1" t="s">
        <v>14</v>
      </c>
      <c r="U4571">
        <v>3460</v>
      </c>
      <c r="V4571" s="1" t="s">
        <v>10</v>
      </c>
      <c r="W4571" s="1" t="s">
        <v>29</v>
      </c>
      <c r="X4571" s="2">
        <f t="shared" ca="1" si="71"/>
        <v>45937</v>
      </c>
      <c r="Y4571" s="1">
        <f ca="1">ROUND(YEARFRAC(Merge1[[#This Row],[Join_Date]],Merge1[[#This Row],[Today]], 3),0)</f>
        <v>2</v>
      </c>
      <c r="Z4571" s="1" t="str" cm="1">
        <f t="array" aca="1" ref="Z4571" ca="1">_xlfn.IFS(
   Merge1[[#This Row],[Customer Tenure]]&lt;=2,"New",
   Merge1[[#This Row],[Customer Tenure]]&lt;=5,"Emerging",
  Merge1[[#This Row],[Customer Tenure]]&lt;9,"Established",
   TRUE,"Loyal"
)</f>
        <v>New</v>
      </c>
      <c r="AA4571" s="1" t="str" cm="1">
        <f t="array" ref="AA4571">_xlfn.IFS(Merge1[[#This Row],[Income]]&lt;=30000,"Low",Merge1[[#This Row],[Income]]&lt;=60000,"Medium",Merge1[[#This Row],[Income]]&lt;=100000,"High", Merge1[[#This Row],[Income]]&gt;100000," Premium")</f>
        <v xml:space="preserve"> Premium</v>
      </c>
      <c r="AB4571" s="1" t="str" cm="1">
        <f t="array" ref="AB4571">_xlfn.IFS(Merge1[[#This Row],[Age]]&lt;= 28,"Gen Z", Merge1[[#This Row],[Age]]&lt;=44,"Millennials", Merge1[[#This Row],[Age]]&lt;=60,"Gen X", Merge1[[#This Row],[Age]]&gt;60,"Baby Boomers")</f>
        <v>Millennials</v>
      </c>
      <c r="AC4571" s="1" t="str" cm="1">
        <f t="array" ref="AC4571">_xlfn.IFS(
    Merge1[[#This Row],[Balance]]&lt;=50000,"Low",
    Merge1[[#This Row],[Balance]]&lt;=200000,"Medium",
    Merge1[[#This Row],[Balance]]&gt;200000,"High"
)</f>
        <v>Low</v>
      </c>
    </row>
    <row r="4572" spans="1:29" x14ac:dyDescent="0.25">
      <c r="A4572" s="1" t="s">
        <v>1296</v>
      </c>
      <c r="B4572" s="1" t="s">
        <v>5941</v>
      </c>
      <c r="C4572" s="1" t="s">
        <v>5832</v>
      </c>
      <c r="D4572" s="2">
        <v>44044</v>
      </c>
      <c r="E4572">
        <v>284583</v>
      </c>
      <c r="F4572">
        <v>385</v>
      </c>
      <c r="G4572">
        <v>270976</v>
      </c>
      <c r="H4572" s="1" t="s">
        <v>5833</v>
      </c>
      <c r="I4572" s="1" t="s">
        <v>6676</v>
      </c>
      <c r="J4572" s="1" t="s">
        <v>6245</v>
      </c>
      <c r="K4572">
        <v>23</v>
      </c>
      <c r="L4572" s="1" t="s">
        <v>6241</v>
      </c>
      <c r="M4572" s="1" t="s">
        <v>6254</v>
      </c>
      <c r="N4572">
        <v>130091</v>
      </c>
      <c r="O4572" s="1" t="s">
        <v>6248</v>
      </c>
      <c r="P4572" s="2">
        <v>45017</v>
      </c>
      <c r="Q4572" s="2">
        <v>45391</v>
      </c>
      <c r="R4572" s="1" t="s">
        <v>6893</v>
      </c>
      <c r="S4572" s="1" t="s">
        <v>6911</v>
      </c>
      <c r="T4572" s="1" t="s">
        <v>28</v>
      </c>
      <c r="U4572">
        <v>3405</v>
      </c>
      <c r="V4572" s="1" t="s">
        <v>19</v>
      </c>
      <c r="W4572" s="1" t="s">
        <v>45</v>
      </c>
      <c r="X4572" s="2">
        <f t="shared" ca="1" si="71"/>
        <v>45937</v>
      </c>
      <c r="Y4572" s="1">
        <f ca="1">ROUND(YEARFRAC(Merge1[[#This Row],[Join_Date]],Merge1[[#This Row],[Today]], 3),0)</f>
        <v>3</v>
      </c>
      <c r="Z4572" s="1" t="str" cm="1">
        <f t="array" aca="1" ref="Z4572" ca="1">_xlfn.IFS(
   Merge1[[#This Row],[Customer Tenure]]&lt;=2,"New",
   Merge1[[#This Row],[Customer Tenure]]&lt;=5,"Emerging",
  Merge1[[#This Row],[Customer Tenure]]&lt;9,"Established",
   TRUE,"Loyal"
)</f>
        <v>Emerging</v>
      </c>
      <c r="AA4572" s="1" t="str" cm="1">
        <f t="array" ref="AA4572">_xlfn.IFS(Merge1[[#This Row],[Income]]&lt;=30000,"Low",Merge1[[#This Row],[Income]]&lt;=60000,"Medium",Merge1[[#This Row],[Income]]&lt;=100000,"High", Merge1[[#This Row],[Income]]&gt;100000," Premium")</f>
        <v xml:space="preserve"> Premium</v>
      </c>
      <c r="AB4572" s="1" t="str" cm="1">
        <f t="array" ref="AB4572">_xlfn.IFS(Merge1[[#This Row],[Age]]&lt;= 28,"Gen Z", Merge1[[#This Row],[Age]]&lt;=44,"Millennials", Merge1[[#This Row],[Age]]&lt;=60,"Gen X", Merge1[[#This Row],[Age]]&gt;60,"Baby Boomers")</f>
        <v>Gen Z</v>
      </c>
      <c r="AC4572" s="1" t="str" cm="1">
        <f t="array" ref="AC4572">_xlfn.IFS(
    Merge1[[#This Row],[Balance]]&lt;=50000,"Low",
    Merge1[[#This Row],[Balance]]&lt;=200000,"Medium",
    Merge1[[#This Row],[Balance]]&gt;200000,"High"
)</f>
        <v>High</v>
      </c>
    </row>
    <row r="4573" spans="1:29" x14ac:dyDescent="0.25">
      <c r="A4573" s="1" t="s">
        <v>2608</v>
      </c>
      <c r="B4573" s="1" t="s">
        <v>6062</v>
      </c>
      <c r="C4573" s="1" t="s">
        <v>5842</v>
      </c>
      <c r="D4573" s="2">
        <v>44887</v>
      </c>
      <c r="E4573">
        <v>101158</v>
      </c>
      <c r="F4573">
        <v>472</v>
      </c>
      <c r="G4573">
        <v>0</v>
      </c>
      <c r="H4573" s="1" t="s">
        <v>5833</v>
      </c>
      <c r="I4573" s="1" t="s">
        <v>6263</v>
      </c>
      <c r="J4573" s="1" t="s">
        <v>6240</v>
      </c>
      <c r="K4573">
        <v>59</v>
      </c>
      <c r="L4573" s="1" t="s">
        <v>6241</v>
      </c>
      <c r="M4573" s="1" t="s">
        <v>6262</v>
      </c>
      <c r="N4573">
        <v>144988</v>
      </c>
      <c r="O4573" s="1" t="s">
        <v>6243</v>
      </c>
      <c r="P4573" s="2">
        <v>45448</v>
      </c>
      <c r="Q4573" s="2">
        <v>45268</v>
      </c>
      <c r="R4573" s="1" t="s">
        <v>6904</v>
      </c>
      <c r="S4573" s="1" t="s">
        <v>6905</v>
      </c>
      <c r="T4573" s="1" t="s">
        <v>23</v>
      </c>
      <c r="U4573">
        <v>3729</v>
      </c>
      <c r="V4573" s="1" t="s">
        <v>24</v>
      </c>
      <c r="W4573" s="1" t="s">
        <v>16</v>
      </c>
      <c r="X4573" s="2">
        <f t="shared" ca="1" si="71"/>
        <v>45937</v>
      </c>
      <c r="Y4573" s="1">
        <f ca="1">ROUND(YEARFRAC(Merge1[[#This Row],[Join_Date]],Merge1[[#This Row],[Today]], 3),0)</f>
        <v>1</v>
      </c>
      <c r="Z4573" s="1" t="str" cm="1">
        <f t="array" aca="1" ref="Z4573" ca="1">_xlfn.IFS(
   Merge1[[#This Row],[Customer Tenure]]&lt;=2,"New",
   Merge1[[#This Row],[Customer Tenure]]&lt;=5,"Emerging",
  Merge1[[#This Row],[Customer Tenure]]&lt;9,"Established",
   TRUE,"Loyal"
)</f>
        <v>New</v>
      </c>
      <c r="AA4573" s="1" t="str" cm="1">
        <f t="array" ref="AA4573">_xlfn.IFS(Merge1[[#This Row],[Income]]&lt;=30000,"Low",Merge1[[#This Row],[Income]]&lt;=60000,"Medium",Merge1[[#This Row],[Income]]&lt;=100000,"High", Merge1[[#This Row],[Income]]&gt;100000," Premium")</f>
        <v xml:space="preserve"> Premium</v>
      </c>
      <c r="AB4573" s="1" t="str" cm="1">
        <f t="array" ref="AB4573">_xlfn.IFS(Merge1[[#This Row],[Age]]&lt;= 28,"Gen Z", Merge1[[#This Row],[Age]]&lt;=44,"Millennials", Merge1[[#This Row],[Age]]&lt;=60,"Gen X", Merge1[[#This Row],[Age]]&gt;60,"Baby Boomers")</f>
        <v>Gen X</v>
      </c>
      <c r="AC4573" s="1" t="str" cm="1">
        <f t="array" ref="AC4573">_xlfn.IFS(
    Merge1[[#This Row],[Balance]]&lt;=50000,"Low",
    Merge1[[#This Row],[Balance]]&lt;=200000,"Medium",
    Merge1[[#This Row],[Balance]]&gt;200000,"High"
)</f>
        <v>Medium</v>
      </c>
    </row>
    <row r="4574" spans="1:29" x14ac:dyDescent="0.25">
      <c r="A4574" s="1" t="s">
        <v>4884</v>
      </c>
      <c r="B4574" s="1" t="s">
        <v>6059</v>
      </c>
      <c r="C4574" s="1" t="s">
        <v>5835</v>
      </c>
      <c r="D4574" s="2">
        <v>44983</v>
      </c>
      <c r="E4574">
        <v>45095</v>
      </c>
      <c r="F4574">
        <v>731</v>
      </c>
      <c r="G4574">
        <v>0</v>
      </c>
      <c r="H4574" s="1" t="s">
        <v>5833</v>
      </c>
      <c r="I4574" s="1" t="s">
        <v>6635</v>
      </c>
      <c r="J4574" s="1" t="s">
        <v>6245</v>
      </c>
      <c r="K4574">
        <v>28</v>
      </c>
      <c r="L4574" s="1" t="s">
        <v>6256</v>
      </c>
      <c r="M4574" s="1" t="s">
        <v>6251</v>
      </c>
      <c r="N4574">
        <v>82768</v>
      </c>
      <c r="O4574" s="1" t="s">
        <v>6243</v>
      </c>
      <c r="P4574" s="2">
        <v>42293</v>
      </c>
      <c r="Q4574" s="2">
        <v>45506</v>
      </c>
      <c r="R4574" s="1" t="s">
        <v>6889</v>
      </c>
      <c r="S4574" s="1" t="s">
        <v>6890</v>
      </c>
      <c r="T4574" s="1" t="s">
        <v>14</v>
      </c>
      <c r="U4574">
        <v>4811</v>
      </c>
      <c r="V4574" s="1" t="s">
        <v>19</v>
      </c>
      <c r="W4574" s="1" t="s">
        <v>45</v>
      </c>
      <c r="X4574" s="2">
        <f t="shared" ca="1" si="71"/>
        <v>45937</v>
      </c>
      <c r="Y4574" s="1">
        <f ca="1">ROUND(YEARFRAC(Merge1[[#This Row],[Join_Date]],Merge1[[#This Row],[Today]], 3),0)</f>
        <v>10</v>
      </c>
      <c r="Z4574" s="1" t="str" cm="1">
        <f t="array" aca="1" ref="Z4574" ca="1">_xlfn.IFS(
   Merge1[[#This Row],[Customer Tenure]]&lt;=2,"New",
   Merge1[[#This Row],[Customer Tenure]]&lt;=5,"Emerging",
  Merge1[[#This Row],[Customer Tenure]]&lt;9,"Established",
   TRUE,"Loyal"
)</f>
        <v>Loyal</v>
      </c>
      <c r="AA4574" s="1" t="str" cm="1">
        <f t="array" ref="AA4574">_xlfn.IFS(Merge1[[#This Row],[Income]]&lt;=30000,"Low",Merge1[[#This Row],[Income]]&lt;=60000,"Medium",Merge1[[#This Row],[Income]]&lt;=100000,"High", Merge1[[#This Row],[Income]]&gt;100000," Premium")</f>
        <v>High</v>
      </c>
      <c r="AB4574" s="1" t="str" cm="1">
        <f t="array" ref="AB4574">_xlfn.IFS(Merge1[[#This Row],[Age]]&lt;= 28,"Gen Z", Merge1[[#This Row],[Age]]&lt;=44,"Millennials", Merge1[[#This Row],[Age]]&lt;=60,"Gen X", Merge1[[#This Row],[Age]]&gt;60,"Baby Boomers")</f>
        <v>Gen Z</v>
      </c>
      <c r="AC4574" s="1" t="str" cm="1">
        <f t="array" ref="AC4574">_xlfn.IFS(
    Merge1[[#This Row],[Balance]]&lt;=50000,"Low",
    Merge1[[#This Row],[Balance]]&lt;=200000,"Medium",
    Merge1[[#This Row],[Balance]]&gt;200000,"High"
)</f>
        <v>Low</v>
      </c>
    </row>
    <row r="4575" spans="1:29" x14ac:dyDescent="0.25">
      <c r="A4575" s="1" t="s">
        <v>783</v>
      </c>
      <c r="B4575" s="1" t="s">
        <v>5904</v>
      </c>
      <c r="C4575" s="1" t="s">
        <v>5835</v>
      </c>
      <c r="D4575" s="2">
        <v>44920</v>
      </c>
      <c r="E4575">
        <v>382865</v>
      </c>
      <c r="F4575">
        <v>599</v>
      </c>
      <c r="G4575">
        <v>362521</v>
      </c>
      <c r="H4575" s="1" t="s">
        <v>5833</v>
      </c>
      <c r="I4575" s="1" t="s">
        <v>6629</v>
      </c>
      <c r="J4575" s="1" t="s">
        <v>6240</v>
      </c>
      <c r="K4575">
        <v>22</v>
      </c>
      <c r="L4575" s="1" t="s">
        <v>6260</v>
      </c>
      <c r="M4575" s="1" t="s">
        <v>6262</v>
      </c>
      <c r="N4575">
        <v>95897</v>
      </c>
      <c r="O4575" s="1" t="s">
        <v>6243</v>
      </c>
      <c r="P4575" s="2">
        <v>44473</v>
      </c>
      <c r="Q4575" s="2">
        <v>45344</v>
      </c>
      <c r="R4575" s="1" t="s">
        <v>6885</v>
      </c>
      <c r="S4575" s="1" t="s">
        <v>6886</v>
      </c>
      <c r="T4575" s="1" t="s">
        <v>23</v>
      </c>
      <c r="U4575">
        <v>8422</v>
      </c>
      <c r="V4575" s="1" t="s">
        <v>19</v>
      </c>
      <c r="W4575" s="1" t="s">
        <v>40</v>
      </c>
      <c r="X4575" s="2">
        <f t="shared" ca="1" si="71"/>
        <v>45937</v>
      </c>
      <c r="Y4575" s="1">
        <f ca="1">ROUND(YEARFRAC(Merge1[[#This Row],[Join_Date]],Merge1[[#This Row],[Today]], 3),0)</f>
        <v>4</v>
      </c>
      <c r="Z4575" s="1" t="str" cm="1">
        <f t="array" aca="1" ref="Z4575" ca="1">_xlfn.IFS(
   Merge1[[#This Row],[Customer Tenure]]&lt;=2,"New",
   Merge1[[#This Row],[Customer Tenure]]&lt;=5,"Emerging",
  Merge1[[#This Row],[Customer Tenure]]&lt;9,"Established",
   TRUE,"Loyal"
)</f>
        <v>Emerging</v>
      </c>
      <c r="AA4575" s="1" t="str" cm="1">
        <f t="array" ref="AA4575">_xlfn.IFS(Merge1[[#This Row],[Income]]&lt;=30000,"Low",Merge1[[#This Row],[Income]]&lt;=60000,"Medium",Merge1[[#This Row],[Income]]&lt;=100000,"High", Merge1[[#This Row],[Income]]&gt;100000," Premium")</f>
        <v>High</v>
      </c>
      <c r="AB4575" s="1" t="str" cm="1">
        <f t="array" ref="AB4575">_xlfn.IFS(Merge1[[#This Row],[Age]]&lt;= 28,"Gen Z", Merge1[[#This Row],[Age]]&lt;=44,"Millennials", Merge1[[#This Row],[Age]]&lt;=60,"Gen X", Merge1[[#This Row],[Age]]&gt;60,"Baby Boomers")</f>
        <v>Gen Z</v>
      </c>
      <c r="AC4575" s="1" t="str" cm="1">
        <f t="array" ref="AC4575">_xlfn.IFS(
    Merge1[[#This Row],[Balance]]&lt;=50000,"Low",
    Merge1[[#This Row],[Balance]]&lt;=200000,"Medium",
    Merge1[[#This Row],[Balance]]&gt;200000,"High"
)</f>
        <v>High</v>
      </c>
    </row>
    <row r="4576" spans="1:29" x14ac:dyDescent="0.25">
      <c r="A4576" s="1" t="s">
        <v>1712</v>
      </c>
      <c r="B4576" s="1" t="s">
        <v>5888</v>
      </c>
      <c r="C4576" s="1" t="s">
        <v>5835</v>
      </c>
      <c r="D4576" s="2">
        <v>44346</v>
      </c>
      <c r="E4576">
        <v>337468</v>
      </c>
      <c r="F4576">
        <v>662</v>
      </c>
      <c r="G4576">
        <v>0</v>
      </c>
      <c r="H4576" s="1" t="s">
        <v>5860</v>
      </c>
      <c r="I4576" s="1" t="s">
        <v>6862</v>
      </c>
      <c r="J4576" s="1" t="s">
        <v>6245</v>
      </c>
      <c r="K4576">
        <v>63</v>
      </c>
      <c r="L4576" s="1" t="s">
        <v>6260</v>
      </c>
      <c r="M4576" s="1" t="s">
        <v>6257</v>
      </c>
      <c r="N4576">
        <v>21969</v>
      </c>
      <c r="O4576" s="1" t="s">
        <v>6248</v>
      </c>
      <c r="P4576" s="2">
        <v>45488</v>
      </c>
      <c r="Q4576" s="2">
        <v>45708</v>
      </c>
      <c r="R4576" s="1" t="s">
        <v>6885</v>
      </c>
      <c r="S4576" s="1" t="s">
        <v>6896</v>
      </c>
      <c r="T4576" s="1" t="s">
        <v>23</v>
      </c>
      <c r="U4576">
        <v>1871</v>
      </c>
      <c r="V4576" s="1" t="s">
        <v>24</v>
      </c>
      <c r="W4576" s="1" t="s">
        <v>29</v>
      </c>
      <c r="X4576" s="2">
        <f t="shared" ca="1" si="71"/>
        <v>45937</v>
      </c>
      <c r="Y4576" s="1">
        <f ca="1">ROUND(YEARFRAC(Merge1[[#This Row],[Join_Date]],Merge1[[#This Row],[Today]], 3),0)</f>
        <v>1</v>
      </c>
      <c r="Z4576" s="1" t="str" cm="1">
        <f t="array" aca="1" ref="Z4576" ca="1">_xlfn.IFS(
   Merge1[[#This Row],[Customer Tenure]]&lt;=2,"New",
   Merge1[[#This Row],[Customer Tenure]]&lt;=5,"Emerging",
  Merge1[[#This Row],[Customer Tenure]]&lt;9,"Established",
   TRUE,"Loyal"
)</f>
        <v>New</v>
      </c>
      <c r="AA4576" s="1" t="str" cm="1">
        <f t="array" ref="AA4576">_xlfn.IFS(Merge1[[#This Row],[Income]]&lt;=30000,"Low",Merge1[[#This Row],[Income]]&lt;=60000,"Medium",Merge1[[#This Row],[Income]]&lt;=100000,"High", Merge1[[#This Row],[Income]]&gt;100000," Premium")</f>
        <v>Low</v>
      </c>
      <c r="AB4576" s="1" t="str" cm="1">
        <f t="array" ref="AB4576">_xlfn.IFS(Merge1[[#This Row],[Age]]&lt;= 28,"Gen Z", Merge1[[#This Row],[Age]]&lt;=44,"Millennials", Merge1[[#This Row],[Age]]&lt;=60,"Gen X", Merge1[[#This Row],[Age]]&gt;60,"Baby Boomers")</f>
        <v>Baby Boomers</v>
      </c>
      <c r="AC4576" s="1" t="str" cm="1">
        <f t="array" ref="AC4576">_xlfn.IFS(
    Merge1[[#This Row],[Balance]]&lt;=50000,"Low",
    Merge1[[#This Row],[Balance]]&lt;=200000,"Medium",
    Merge1[[#This Row],[Balance]]&gt;200000,"High"
)</f>
        <v>High</v>
      </c>
    </row>
    <row r="4577" spans="1:29" x14ac:dyDescent="0.25">
      <c r="A4577" s="1" t="s">
        <v>42</v>
      </c>
      <c r="B4577" s="1" t="s">
        <v>5976</v>
      </c>
      <c r="C4577" s="1" t="s">
        <v>5842</v>
      </c>
      <c r="D4577" s="2">
        <v>44517</v>
      </c>
      <c r="E4577">
        <v>350103</v>
      </c>
      <c r="F4577">
        <v>338</v>
      </c>
      <c r="G4577">
        <v>281601</v>
      </c>
      <c r="H4577" s="1" t="s">
        <v>5833</v>
      </c>
      <c r="I4577" s="1" t="s">
        <v>6719</v>
      </c>
      <c r="J4577" s="1" t="s">
        <v>6245</v>
      </c>
      <c r="K4577">
        <v>62</v>
      </c>
      <c r="L4577" s="1" t="s">
        <v>6241</v>
      </c>
      <c r="M4577" s="1" t="s">
        <v>6266</v>
      </c>
      <c r="N4577">
        <v>121757</v>
      </c>
      <c r="O4577" s="1" t="s">
        <v>6243</v>
      </c>
      <c r="P4577" s="2">
        <v>42284</v>
      </c>
      <c r="Q4577" s="2">
        <v>45714</v>
      </c>
      <c r="R4577" s="1" t="s">
        <v>6885</v>
      </c>
      <c r="S4577" s="1" t="s">
        <v>6896</v>
      </c>
      <c r="T4577" s="1" t="s">
        <v>28</v>
      </c>
      <c r="U4577">
        <v>9223</v>
      </c>
      <c r="V4577" s="1" t="s">
        <v>10</v>
      </c>
      <c r="W4577" s="1" t="s">
        <v>11</v>
      </c>
      <c r="X4577" s="2">
        <f t="shared" ca="1" si="71"/>
        <v>45937</v>
      </c>
      <c r="Y4577" s="1">
        <f ca="1">ROUND(YEARFRAC(Merge1[[#This Row],[Join_Date]],Merge1[[#This Row],[Today]], 3),0)</f>
        <v>10</v>
      </c>
      <c r="Z4577" s="1" t="str" cm="1">
        <f t="array" aca="1" ref="Z4577" ca="1">_xlfn.IFS(
   Merge1[[#This Row],[Customer Tenure]]&lt;=2,"New",
   Merge1[[#This Row],[Customer Tenure]]&lt;=5,"Emerging",
  Merge1[[#This Row],[Customer Tenure]]&lt;9,"Established",
   TRUE,"Loyal"
)</f>
        <v>Loyal</v>
      </c>
      <c r="AA4577" s="1" t="str" cm="1">
        <f t="array" ref="AA4577">_xlfn.IFS(Merge1[[#This Row],[Income]]&lt;=30000,"Low",Merge1[[#This Row],[Income]]&lt;=60000,"Medium",Merge1[[#This Row],[Income]]&lt;=100000,"High", Merge1[[#This Row],[Income]]&gt;100000," Premium")</f>
        <v xml:space="preserve"> Premium</v>
      </c>
      <c r="AB4577" s="1" t="str" cm="1">
        <f t="array" ref="AB4577">_xlfn.IFS(Merge1[[#This Row],[Age]]&lt;= 28,"Gen Z", Merge1[[#This Row],[Age]]&lt;=44,"Millennials", Merge1[[#This Row],[Age]]&lt;=60,"Gen X", Merge1[[#This Row],[Age]]&gt;60,"Baby Boomers")</f>
        <v>Baby Boomers</v>
      </c>
      <c r="AC4577" s="1" t="str" cm="1">
        <f t="array" ref="AC4577">_xlfn.IFS(
    Merge1[[#This Row],[Balance]]&lt;=50000,"Low",
    Merge1[[#This Row],[Balance]]&lt;=200000,"Medium",
    Merge1[[#This Row],[Balance]]&gt;200000,"High"
)</f>
        <v>High</v>
      </c>
    </row>
    <row r="4578" spans="1:29" x14ac:dyDescent="0.25">
      <c r="A4578" s="1" t="s">
        <v>1064</v>
      </c>
      <c r="B4578" s="1" t="s">
        <v>5937</v>
      </c>
      <c r="C4578" s="1" t="s">
        <v>5835</v>
      </c>
      <c r="D4578" s="2">
        <v>42487</v>
      </c>
      <c r="E4578">
        <v>23185</v>
      </c>
      <c r="F4578">
        <v>465</v>
      </c>
      <c r="G4578">
        <v>0</v>
      </c>
      <c r="H4578" s="1" t="s">
        <v>5833</v>
      </c>
      <c r="I4578" s="1" t="s">
        <v>6516</v>
      </c>
      <c r="J4578" s="1" t="s">
        <v>6240</v>
      </c>
      <c r="K4578">
        <v>25</v>
      </c>
      <c r="L4578" s="1" t="s">
        <v>6241</v>
      </c>
      <c r="M4578" s="1" t="s">
        <v>6266</v>
      </c>
      <c r="N4578">
        <v>158496</v>
      </c>
      <c r="O4578" s="1" t="s">
        <v>6243</v>
      </c>
      <c r="P4578" s="2">
        <v>42973</v>
      </c>
      <c r="Q4578" s="2">
        <v>45506</v>
      </c>
      <c r="R4578" s="1" t="s">
        <v>6889</v>
      </c>
      <c r="S4578" s="1" t="s">
        <v>6890</v>
      </c>
      <c r="T4578" s="1" t="s">
        <v>28</v>
      </c>
      <c r="U4578">
        <v>119</v>
      </c>
      <c r="V4578" s="1" t="s">
        <v>19</v>
      </c>
      <c r="W4578" s="1" t="s">
        <v>11</v>
      </c>
      <c r="X4578" s="2">
        <f t="shared" ca="1" si="71"/>
        <v>45937</v>
      </c>
      <c r="Y4578" s="1">
        <f ca="1">ROUND(YEARFRAC(Merge1[[#This Row],[Join_Date]],Merge1[[#This Row],[Today]], 3),0)</f>
        <v>8</v>
      </c>
      <c r="Z4578" s="1" t="str" cm="1">
        <f t="array" aca="1" ref="Z4578" ca="1">_xlfn.IFS(
   Merge1[[#This Row],[Customer Tenure]]&lt;=2,"New",
   Merge1[[#This Row],[Customer Tenure]]&lt;=5,"Emerging",
  Merge1[[#This Row],[Customer Tenure]]&lt;9,"Established",
   TRUE,"Loyal"
)</f>
        <v>Established</v>
      </c>
      <c r="AA4578" s="1" t="str" cm="1">
        <f t="array" ref="AA4578">_xlfn.IFS(Merge1[[#This Row],[Income]]&lt;=30000,"Low",Merge1[[#This Row],[Income]]&lt;=60000,"Medium",Merge1[[#This Row],[Income]]&lt;=100000,"High", Merge1[[#This Row],[Income]]&gt;100000," Premium")</f>
        <v xml:space="preserve"> Premium</v>
      </c>
      <c r="AB4578" s="1" t="str" cm="1">
        <f t="array" ref="AB4578">_xlfn.IFS(Merge1[[#This Row],[Age]]&lt;= 28,"Gen Z", Merge1[[#This Row],[Age]]&lt;=44,"Millennials", Merge1[[#This Row],[Age]]&lt;=60,"Gen X", Merge1[[#This Row],[Age]]&gt;60,"Baby Boomers")</f>
        <v>Gen Z</v>
      </c>
      <c r="AC4578" s="1" t="str" cm="1">
        <f t="array" ref="AC4578">_xlfn.IFS(
    Merge1[[#This Row],[Balance]]&lt;=50000,"Low",
    Merge1[[#This Row],[Balance]]&lt;=200000,"Medium",
    Merge1[[#This Row],[Balance]]&gt;200000,"High"
)</f>
        <v>Low</v>
      </c>
    </row>
    <row r="4579" spans="1:29" x14ac:dyDescent="0.25">
      <c r="A4579" s="1" t="s">
        <v>1896</v>
      </c>
      <c r="B4579" s="1" t="s">
        <v>6083</v>
      </c>
      <c r="C4579" s="1" t="s">
        <v>5842</v>
      </c>
      <c r="D4579" s="2">
        <v>42445</v>
      </c>
      <c r="E4579">
        <v>76312</v>
      </c>
      <c r="F4579">
        <v>484</v>
      </c>
      <c r="G4579">
        <v>0</v>
      </c>
      <c r="H4579" s="1" t="s">
        <v>5833</v>
      </c>
      <c r="I4579" s="1" t="s">
        <v>6591</v>
      </c>
      <c r="J4579" s="1" t="s">
        <v>6240</v>
      </c>
      <c r="K4579">
        <v>24</v>
      </c>
      <c r="L4579" s="1" t="s">
        <v>6260</v>
      </c>
      <c r="M4579" s="1" t="s">
        <v>6251</v>
      </c>
      <c r="N4579">
        <v>50087</v>
      </c>
      <c r="O4579" s="1" t="s">
        <v>6248</v>
      </c>
      <c r="P4579" s="2">
        <v>43775</v>
      </c>
      <c r="Q4579" s="2">
        <v>45794</v>
      </c>
      <c r="R4579" s="1" t="s">
        <v>6906</v>
      </c>
      <c r="S4579" s="1" t="s">
        <v>6907</v>
      </c>
      <c r="T4579" s="1" t="s">
        <v>9</v>
      </c>
      <c r="U4579">
        <v>6559</v>
      </c>
      <c r="V4579" s="1" t="s">
        <v>10</v>
      </c>
      <c r="W4579" s="1" t="s">
        <v>50</v>
      </c>
      <c r="X4579" s="2">
        <f t="shared" ca="1" si="71"/>
        <v>45937</v>
      </c>
      <c r="Y4579" s="1">
        <f ca="1">ROUND(YEARFRAC(Merge1[[#This Row],[Join_Date]],Merge1[[#This Row],[Today]], 3),0)</f>
        <v>6</v>
      </c>
      <c r="Z4579" s="1" t="str" cm="1">
        <f t="array" aca="1" ref="Z4579" ca="1">_xlfn.IFS(
   Merge1[[#This Row],[Customer Tenure]]&lt;=2,"New",
   Merge1[[#This Row],[Customer Tenure]]&lt;=5,"Emerging",
  Merge1[[#This Row],[Customer Tenure]]&lt;9,"Established",
   TRUE,"Loyal"
)</f>
        <v>Established</v>
      </c>
      <c r="AA4579" s="1" t="str" cm="1">
        <f t="array" ref="AA4579">_xlfn.IFS(Merge1[[#This Row],[Income]]&lt;=30000,"Low",Merge1[[#This Row],[Income]]&lt;=60000,"Medium",Merge1[[#This Row],[Income]]&lt;=100000,"High", Merge1[[#This Row],[Income]]&gt;100000," Premium")</f>
        <v>Medium</v>
      </c>
      <c r="AB4579" s="1" t="str" cm="1">
        <f t="array" ref="AB4579">_xlfn.IFS(Merge1[[#This Row],[Age]]&lt;= 28,"Gen Z", Merge1[[#This Row],[Age]]&lt;=44,"Millennials", Merge1[[#This Row],[Age]]&lt;=60,"Gen X", Merge1[[#This Row],[Age]]&gt;60,"Baby Boomers")</f>
        <v>Gen Z</v>
      </c>
      <c r="AC4579" s="1" t="str" cm="1">
        <f t="array" ref="AC4579">_xlfn.IFS(
    Merge1[[#This Row],[Balance]]&lt;=50000,"Low",
    Merge1[[#This Row],[Balance]]&lt;=200000,"Medium",
    Merge1[[#This Row],[Balance]]&gt;200000,"High"
)</f>
        <v>Medium</v>
      </c>
    </row>
    <row r="4580" spans="1:29" x14ac:dyDescent="0.25">
      <c r="A4580" s="1" t="s">
        <v>251</v>
      </c>
      <c r="B4580" s="1" t="s">
        <v>6176</v>
      </c>
      <c r="C4580" s="1" t="s">
        <v>5832</v>
      </c>
      <c r="D4580" s="2">
        <v>43738</v>
      </c>
      <c r="E4580">
        <v>340968</v>
      </c>
      <c r="F4580">
        <v>636</v>
      </c>
      <c r="G4580">
        <v>0</v>
      </c>
      <c r="H4580" s="1" t="s">
        <v>5833</v>
      </c>
      <c r="I4580" s="1" t="s">
        <v>6569</v>
      </c>
      <c r="J4580" s="1" t="s">
        <v>6240</v>
      </c>
      <c r="K4580">
        <v>40</v>
      </c>
      <c r="L4580" s="1" t="s">
        <v>6256</v>
      </c>
      <c r="M4580" s="1" t="s">
        <v>6251</v>
      </c>
      <c r="N4580">
        <v>25109</v>
      </c>
      <c r="O4580" s="1" t="s">
        <v>6243</v>
      </c>
      <c r="P4580" s="2">
        <v>42673</v>
      </c>
      <c r="Q4580" s="2">
        <v>45512</v>
      </c>
      <c r="R4580" s="1" t="s">
        <v>6889</v>
      </c>
      <c r="S4580" s="1" t="s">
        <v>6890</v>
      </c>
      <c r="T4580" s="1" t="s">
        <v>23</v>
      </c>
      <c r="U4580">
        <v>8900</v>
      </c>
      <c r="V4580" s="1" t="s">
        <v>19</v>
      </c>
      <c r="W4580" s="1" t="s">
        <v>20</v>
      </c>
      <c r="X4580" s="2">
        <f t="shared" ca="1" si="71"/>
        <v>45937</v>
      </c>
      <c r="Y4580" s="1">
        <f ca="1">ROUND(YEARFRAC(Merge1[[#This Row],[Join_Date]],Merge1[[#This Row],[Today]], 3),0)</f>
        <v>9</v>
      </c>
      <c r="Z4580" s="1" t="str" cm="1">
        <f t="array" aca="1" ref="Z4580" ca="1">_xlfn.IFS(
   Merge1[[#This Row],[Customer Tenure]]&lt;=2,"New",
   Merge1[[#This Row],[Customer Tenure]]&lt;=5,"Emerging",
  Merge1[[#This Row],[Customer Tenure]]&lt;9,"Established",
   TRUE,"Loyal"
)</f>
        <v>Loyal</v>
      </c>
      <c r="AA4580" s="1" t="str" cm="1">
        <f t="array" ref="AA4580">_xlfn.IFS(Merge1[[#This Row],[Income]]&lt;=30000,"Low",Merge1[[#This Row],[Income]]&lt;=60000,"Medium",Merge1[[#This Row],[Income]]&lt;=100000,"High", Merge1[[#This Row],[Income]]&gt;100000," Premium")</f>
        <v>Low</v>
      </c>
      <c r="AB4580" s="1" t="str" cm="1">
        <f t="array" ref="AB4580">_xlfn.IFS(Merge1[[#This Row],[Age]]&lt;= 28,"Gen Z", Merge1[[#This Row],[Age]]&lt;=44,"Millennials", Merge1[[#This Row],[Age]]&lt;=60,"Gen X", Merge1[[#This Row],[Age]]&gt;60,"Baby Boomers")</f>
        <v>Millennials</v>
      </c>
      <c r="AC4580" s="1" t="str" cm="1">
        <f t="array" ref="AC4580">_xlfn.IFS(
    Merge1[[#This Row],[Balance]]&lt;=50000,"Low",
    Merge1[[#This Row],[Balance]]&lt;=200000,"Medium",
    Merge1[[#This Row],[Balance]]&gt;200000,"High"
)</f>
        <v>High</v>
      </c>
    </row>
    <row r="4581" spans="1:29" x14ac:dyDescent="0.25">
      <c r="A4581" s="1" t="s">
        <v>1292</v>
      </c>
      <c r="B4581" s="1" t="s">
        <v>5973</v>
      </c>
      <c r="C4581" s="1" t="s">
        <v>5835</v>
      </c>
      <c r="D4581" s="2">
        <v>43726</v>
      </c>
      <c r="E4581">
        <v>3453</v>
      </c>
      <c r="F4581">
        <v>771</v>
      </c>
      <c r="G4581">
        <v>176635</v>
      </c>
      <c r="H4581" s="1" t="s">
        <v>5860</v>
      </c>
      <c r="I4581" s="1" t="s">
        <v>6498</v>
      </c>
      <c r="J4581" s="1" t="s">
        <v>6240</v>
      </c>
      <c r="K4581">
        <v>60</v>
      </c>
      <c r="L4581" s="1" t="s">
        <v>6246</v>
      </c>
      <c r="M4581" s="1" t="s">
        <v>6254</v>
      </c>
      <c r="N4581">
        <v>154165</v>
      </c>
      <c r="O4581" s="1" t="s">
        <v>6243</v>
      </c>
      <c r="P4581" s="2">
        <v>43118</v>
      </c>
      <c r="Q4581" s="2">
        <v>45569</v>
      </c>
      <c r="R4581" s="1" t="s">
        <v>6912</v>
      </c>
      <c r="S4581" s="1" t="s">
        <v>6917</v>
      </c>
      <c r="T4581" s="1" t="s">
        <v>28</v>
      </c>
      <c r="U4581">
        <v>5539</v>
      </c>
      <c r="V4581" s="1" t="s">
        <v>10</v>
      </c>
      <c r="W4581" s="1" t="s">
        <v>25</v>
      </c>
      <c r="X4581" s="2">
        <f t="shared" ca="1" si="71"/>
        <v>45937</v>
      </c>
      <c r="Y4581" s="1">
        <f ca="1">ROUND(YEARFRAC(Merge1[[#This Row],[Join_Date]],Merge1[[#This Row],[Today]], 3),0)</f>
        <v>8</v>
      </c>
      <c r="Z4581" s="1" t="str" cm="1">
        <f t="array" aca="1" ref="Z4581" ca="1">_xlfn.IFS(
   Merge1[[#This Row],[Customer Tenure]]&lt;=2,"New",
   Merge1[[#This Row],[Customer Tenure]]&lt;=5,"Emerging",
  Merge1[[#This Row],[Customer Tenure]]&lt;9,"Established",
   TRUE,"Loyal"
)</f>
        <v>Established</v>
      </c>
      <c r="AA4581" s="1" t="str" cm="1">
        <f t="array" ref="AA4581">_xlfn.IFS(Merge1[[#This Row],[Income]]&lt;=30000,"Low",Merge1[[#This Row],[Income]]&lt;=60000,"Medium",Merge1[[#This Row],[Income]]&lt;=100000,"High", Merge1[[#This Row],[Income]]&gt;100000," Premium")</f>
        <v xml:space="preserve"> Premium</v>
      </c>
      <c r="AB4581" s="1" t="str" cm="1">
        <f t="array" ref="AB4581">_xlfn.IFS(Merge1[[#This Row],[Age]]&lt;= 28,"Gen Z", Merge1[[#This Row],[Age]]&lt;=44,"Millennials", Merge1[[#This Row],[Age]]&lt;=60,"Gen X", Merge1[[#This Row],[Age]]&gt;60,"Baby Boomers")</f>
        <v>Gen X</v>
      </c>
      <c r="AC4581" s="1" t="str" cm="1">
        <f t="array" ref="AC4581">_xlfn.IFS(
    Merge1[[#This Row],[Balance]]&lt;=50000,"Low",
    Merge1[[#This Row],[Balance]]&lt;=200000,"Medium",
    Merge1[[#This Row],[Balance]]&gt;200000,"High"
)</f>
        <v>Low</v>
      </c>
    </row>
    <row r="4582" spans="1:29" x14ac:dyDescent="0.25">
      <c r="A4582" s="1" t="s">
        <v>1141</v>
      </c>
      <c r="B4582" s="1" t="s">
        <v>5879</v>
      </c>
      <c r="C4582" s="1" t="s">
        <v>5835</v>
      </c>
      <c r="D4582" s="2">
        <v>42853</v>
      </c>
      <c r="E4582">
        <v>68842</v>
      </c>
      <c r="F4582">
        <v>486</v>
      </c>
      <c r="G4582">
        <v>127026</v>
      </c>
      <c r="H4582" s="1" t="s">
        <v>5833</v>
      </c>
      <c r="I4582" s="1" t="s">
        <v>6747</v>
      </c>
      <c r="J4582" s="1" t="s">
        <v>6245</v>
      </c>
      <c r="K4582">
        <v>70</v>
      </c>
      <c r="L4582" s="1" t="s">
        <v>6256</v>
      </c>
      <c r="M4582" s="1" t="s">
        <v>6266</v>
      </c>
      <c r="N4582">
        <v>106652</v>
      </c>
      <c r="O4582" s="1" t="s">
        <v>6243</v>
      </c>
      <c r="P4582" s="2">
        <v>45702</v>
      </c>
      <c r="Q4582" s="2">
        <v>45885</v>
      </c>
      <c r="R4582" s="1" t="s">
        <v>6889</v>
      </c>
      <c r="S4582" s="1" t="s">
        <v>6915</v>
      </c>
      <c r="T4582" s="1" t="s">
        <v>23</v>
      </c>
      <c r="U4582">
        <v>8309</v>
      </c>
      <c r="V4582" s="1" t="s">
        <v>10</v>
      </c>
      <c r="W4582" s="1" t="s">
        <v>11</v>
      </c>
      <c r="X4582" s="2">
        <f t="shared" ca="1" si="71"/>
        <v>45937</v>
      </c>
      <c r="Y4582" s="1">
        <f ca="1">ROUND(YEARFRAC(Merge1[[#This Row],[Join_Date]],Merge1[[#This Row],[Today]], 3),0)</f>
        <v>1</v>
      </c>
      <c r="Z4582" s="1" t="str" cm="1">
        <f t="array" aca="1" ref="Z4582" ca="1">_xlfn.IFS(
   Merge1[[#This Row],[Customer Tenure]]&lt;=2,"New",
   Merge1[[#This Row],[Customer Tenure]]&lt;=5,"Emerging",
  Merge1[[#This Row],[Customer Tenure]]&lt;9,"Established",
   TRUE,"Loyal"
)</f>
        <v>New</v>
      </c>
      <c r="AA4582" s="1" t="str" cm="1">
        <f t="array" ref="AA4582">_xlfn.IFS(Merge1[[#This Row],[Income]]&lt;=30000,"Low",Merge1[[#This Row],[Income]]&lt;=60000,"Medium",Merge1[[#This Row],[Income]]&lt;=100000,"High", Merge1[[#This Row],[Income]]&gt;100000," Premium")</f>
        <v xml:space="preserve"> Premium</v>
      </c>
      <c r="AB4582" s="1" t="str" cm="1">
        <f t="array" ref="AB4582">_xlfn.IFS(Merge1[[#This Row],[Age]]&lt;= 28,"Gen Z", Merge1[[#This Row],[Age]]&lt;=44,"Millennials", Merge1[[#This Row],[Age]]&lt;=60,"Gen X", Merge1[[#This Row],[Age]]&gt;60,"Baby Boomers")</f>
        <v>Baby Boomers</v>
      </c>
      <c r="AC4582" s="1" t="str" cm="1">
        <f t="array" ref="AC4582">_xlfn.IFS(
    Merge1[[#This Row],[Balance]]&lt;=50000,"Low",
    Merge1[[#This Row],[Balance]]&lt;=200000,"Medium",
    Merge1[[#This Row],[Balance]]&gt;200000,"High"
)</f>
        <v>Medium</v>
      </c>
    </row>
    <row r="4583" spans="1:29" x14ac:dyDescent="0.25">
      <c r="A4583" s="1" t="s">
        <v>2198</v>
      </c>
      <c r="B4583" s="1" t="s">
        <v>5831</v>
      </c>
      <c r="C4583" s="1" t="s">
        <v>5832</v>
      </c>
      <c r="D4583" s="2">
        <v>43258</v>
      </c>
      <c r="E4583">
        <v>363265</v>
      </c>
      <c r="F4583">
        <v>698</v>
      </c>
      <c r="G4583">
        <v>0</v>
      </c>
      <c r="H4583" s="1" t="s">
        <v>5833</v>
      </c>
      <c r="I4583" s="1" t="s">
        <v>6632</v>
      </c>
      <c r="J4583" s="1" t="s">
        <v>6245</v>
      </c>
      <c r="K4583">
        <v>46</v>
      </c>
      <c r="L4583" s="1" t="s">
        <v>6256</v>
      </c>
      <c r="M4583" s="1" t="s">
        <v>6247</v>
      </c>
      <c r="N4583">
        <v>29078</v>
      </c>
      <c r="O4583" s="1" t="s">
        <v>6248</v>
      </c>
      <c r="P4583" s="2">
        <v>43041</v>
      </c>
      <c r="Q4583" s="2">
        <v>45883</v>
      </c>
      <c r="R4583" s="1" t="s">
        <v>6889</v>
      </c>
      <c r="S4583" s="1" t="s">
        <v>6915</v>
      </c>
      <c r="T4583" s="1" t="s">
        <v>9</v>
      </c>
      <c r="U4583">
        <v>8590</v>
      </c>
      <c r="V4583" s="1" t="s">
        <v>10</v>
      </c>
      <c r="W4583" s="1" t="s">
        <v>55</v>
      </c>
      <c r="X4583" s="2">
        <f t="shared" ca="1" si="71"/>
        <v>45937</v>
      </c>
      <c r="Y4583" s="1">
        <f ca="1">ROUND(YEARFRAC(Merge1[[#This Row],[Join_Date]],Merge1[[#This Row],[Today]], 3),0)</f>
        <v>8</v>
      </c>
      <c r="Z4583" s="1" t="str" cm="1">
        <f t="array" aca="1" ref="Z4583" ca="1">_xlfn.IFS(
   Merge1[[#This Row],[Customer Tenure]]&lt;=2,"New",
   Merge1[[#This Row],[Customer Tenure]]&lt;=5,"Emerging",
  Merge1[[#This Row],[Customer Tenure]]&lt;9,"Established",
   TRUE,"Loyal"
)</f>
        <v>Established</v>
      </c>
      <c r="AA4583" s="1" t="str" cm="1">
        <f t="array" ref="AA4583">_xlfn.IFS(Merge1[[#This Row],[Income]]&lt;=30000,"Low",Merge1[[#This Row],[Income]]&lt;=60000,"Medium",Merge1[[#This Row],[Income]]&lt;=100000,"High", Merge1[[#This Row],[Income]]&gt;100000," Premium")</f>
        <v>Low</v>
      </c>
      <c r="AB4583" s="1" t="str" cm="1">
        <f t="array" ref="AB4583">_xlfn.IFS(Merge1[[#This Row],[Age]]&lt;= 28,"Gen Z", Merge1[[#This Row],[Age]]&lt;=44,"Millennials", Merge1[[#This Row],[Age]]&lt;=60,"Gen X", Merge1[[#This Row],[Age]]&gt;60,"Baby Boomers")</f>
        <v>Gen X</v>
      </c>
      <c r="AC4583" s="1" t="str" cm="1">
        <f t="array" ref="AC4583">_xlfn.IFS(
    Merge1[[#This Row],[Balance]]&lt;=50000,"Low",
    Merge1[[#This Row],[Balance]]&lt;=200000,"Medium",
    Merge1[[#This Row],[Balance]]&gt;200000,"High"
)</f>
        <v>High</v>
      </c>
    </row>
    <row r="4584" spans="1:29" x14ac:dyDescent="0.25">
      <c r="A4584" s="1" t="s">
        <v>971</v>
      </c>
      <c r="B4584" s="1" t="s">
        <v>6089</v>
      </c>
      <c r="C4584" s="1" t="s">
        <v>5832</v>
      </c>
      <c r="D4584" s="2">
        <v>45336</v>
      </c>
      <c r="E4584">
        <v>389150</v>
      </c>
      <c r="F4584">
        <v>654</v>
      </c>
      <c r="G4584">
        <v>0</v>
      </c>
      <c r="H4584" s="1" t="s">
        <v>5833</v>
      </c>
      <c r="I4584" s="1" t="s">
        <v>6447</v>
      </c>
      <c r="J4584" s="1" t="s">
        <v>6245</v>
      </c>
      <c r="K4584">
        <v>40</v>
      </c>
      <c r="L4584" s="1" t="s">
        <v>6241</v>
      </c>
      <c r="M4584" s="1" t="s">
        <v>6262</v>
      </c>
      <c r="N4584">
        <v>158563</v>
      </c>
      <c r="O4584" s="1" t="s">
        <v>6243</v>
      </c>
      <c r="P4584" s="2">
        <v>45774</v>
      </c>
      <c r="Q4584" s="2">
        <v>45849</v>
      </c>
      <c r="R4584" s="1" t="s">
        <v>6891</v>
      </c>
      <c r="S4584" s="1" t="s">
        <v>6892</v>
      </c>
      <c r="T4584" s="1" t="s">
        <v>23</v>
      </c>
      <c r="U4584">
        <v>8626</v>
      </c>
      <c r="V4584" s="1" t="s">
        <v>10</v>
      </c>
      <c r="W4584" s="1" t="s">
        <v>25</v>
      </c>
      <c r="X4584" s="2">
        <f t="shared" ca="1" si="71"/>
        <v>45937</v>
      </c>
      <c r="Y4584" s="1">
        <f ca="1">ROUND(YEARFRAC(Merge1[[#This Row],[Join_Date]],Merge1[[#This Row],[Today]], 3),0)</f>
        <v>0</v>
      </c>
      <c r="Z4584" s="1" t="str" cm="1">
        <f t="array" aca="1" ref="Z4584" ca="1">_xlfn.IFS(
   Merge1[[#This Row],[Customer Tenure]]&lt;=2,"New",
   Merge1[[#This Row],[Customer Tenure]]&lt;=5,"Emerging",
  Merge1[[#This Row],[Customer Tenure]]&lt;9,"Established",
   TRUE,"Loyal"
)</f>
        <v>New</v>
      </c>
      <c r="AA4584" s="1" t="str" cm="1">
        <f t="array" ref="AA4584">_xlfn.IFS(Merge1[[#This Row],[Income]]&lt;=30000,"Low",Merge1[[#This Row],[Income]]&lt;=60000,"Medium",Merge1[[#This Row],[Income]]&lt;=100000,"High", Merge1[[#This Row],[Income]]&gt;100000," Premium")</f>
        <v xml:space="preserve"> Premium</v>
      </c>
      <c r="AB4584" s="1" t="str" cm="1">
        <f t="array" ref="AB4584">_xlfn.IFS(Merge1[[#This Row],[Age]]&lt;= 28,"Gen Z", Merge1[[#This Row],[Age]]&lt;=44,"Millennials", Merge1[[#This Row],[Age]]&lt;=60,"Gen X", Merge1[[#This Row],[Age]]&gt;60,"Baby Boomers")</f>
        <v>Millennials</v>
      </c>
      <c r="AC4584" s="1" t="str" cm="1">
        <f t="array" ref="AC4584">_xlfn.IFS(
    Merge1[[#This Row],[Balance]]&lt;=50000,"Low",
    Merge1[[#This Row],[Balance]]&lt;=200000,"Medium",
    Merge1[[#This Row],[Balance]]&gt;200000,"High"
)</f>
        <v>High</v>
      </c>
    </row>
    <row r="4585" spans="1:29" x14ac:dyDescent="0.25">
      <c r="A4585" s="1" t="s">
        <v>936</v>
      </c>
      <c r="B4585" s="1" t="s">
        <v>6033</v>
      </c>
      <c r="C4585" s="1" t="s">
        <v>5832</v>
      </c>
      <c r="D4585" s="2">
        <v>43313</v>
      </c>
      <c r="E4585">
        <v>306093</v>
      </c>
      <c r="F4585">
        <v>321</v>
      </c>
      <c r="G4585">
        <v>0</v>
      </c>
      <c r="H4585" s="1" t="s">
        <v>5833</v>
      </c>
      <c r="I4585" s="1" t="s">
        <v>6517</v>
      </c>
      <c r="J4585" s="1" t="s">
        <v>6240</v>
      </c>
      <c r="K4585">
        <v>46</v>
      </c>
      <c r="L4585" s="1" t="s">
        <v>6256</v>
      </c>
      <c r="M4585" s="1" t="s">
        <v>6247</v>
      </c>
      <c r="N4585">
        <v>32857</v>
      </c>
      <c r="O4585" s="1" t="s">
        <v>6243</v>
      </c>
      <c r="P4585" s="2">
        <v>44799</v>
      </c>
      <c r="Q4585" s="2">
        <v>45858</v>
      </c>
      <c r="R4585" s="1" t="s">
        <v>6891</v>
      </c>
      <c r="S4585" s="1" t="s">
        <v>6892</v>
      </c>
      <c r="T4585" s="1" t="s">
        <v>14</v>
      </c>
      <c r="U4585">
        <v>2504</v>
      </c>
      <c r="V4585" s="1" t="s">
        <v>24</v>
      </c>
      <c r="W4585" s="1" t="s">
        <v>50</v>
      </c>
      <c r="X4585" s="2">
        <f t="shared" ca="1" si="71"/>
        <v>45937</v>
      </c>
      <c r="Y4585" s="1">
        <f ca="1">ROUND(YEARFRAC(Merge1[[#This Row],[Join_Date]],Merge1[[#This Row],[Today]], 3),0)</f>
        <v>3</v>
      </c>
      <c r="Z4585" s="1" t="str" cm="1">
        <f t="array" aca="1" ref="Z4585" ca="1">_xlfn.IFS(
   Merge1[[#This Row],[Customer Tenure]]&lt;=2,"New",
   Merge1[[#This Row],[Customer Tenure]]&lt;=5,"Emerging",
  Merge1[[#This Row],[Customer Tenure]]&lt;9,"Established",
   TRUE,"Loyal"
)</f>
        <v>Emerging</v>
      </c>
      <c r="AA4585" s="1" t="str" cm="1">
        <f t="array" ref="AA4585">_xlfn.IFS(Merge1[[#This Row],[Income]]&lt;=30000,"Low",Merge1[[#This Row],[Income]]&lt;=60000,"Medium",Merge1[[#This Row],[Income]]&lt;=100000,"High", Merge1[[#This Row],[Income]]&gt;100000," Premium")</f>
        <v>Medium</v>
      </c>
      <c r="AB4585" s="1" t="str" cm="1">
        <f t="array" ref="AB4585">_xlfn.IFS(Merge1[[#This Row],[Age]]&lt;= 28,"Gen Z", Merge1[[#This Row],[Age]]&lt;=44,"Millennials", Merge1[[#This Row],[Age]]&lt;=60,"Gen X", Merge1[[#This Row],[Age]]&gt;60,"Baby Boomers")</f>
        <v>Gen X</v>
      </c>
      <c r="AC4585" s="1" t="str" cm="1">
        <f t="array" ref="AC4585">_xlfn.IFS(
    Merge1[[#This Row],[Balance]]&lt;=50000,"Low",
    Merge1[[#This Row],[Balance]]&lt;=200000,"Medium",
    Merge1[[#This Row],[Balance]]&gt;200000,"High"
)</f>
        <v>High</v>
      </c>
    </row>
    <row r="4586" spans="1:29" x14ac:dyDescent="0.25">
      <c r="A4586" s="1" t="s">
        <v>262</v>
      </c>
      <c r="B4586" s="1" t="s">
        <v>5859</v>
      </c>
      <c r="C4586" s="1" t="s">
        <v>5846</v>
      </c>
      <c r="D4586" s="2">
        <v>43721</v>
      </c>
      <c r="E4586">
        <v>12356</v>
      </c>
      <c r="F4586">
        <v>687</v>
      </c>
      <c r="G4586">
        <v>0</v>
      </c>
      <c r="H4586" s="1" t="s">
        <v>5833</v>
      </c>
      <c r="I4586" s="1" t="s">
        <v>6393</v>
      </c>
      <c r="J4586" s="1" t="s">
        <v>6245</v>
      </c>
      <c r="K4586">
        <v>64</v>
      </c>
      <c r="L4586" s="1" t="s">
        <v>6246</v>
      </c>
      <c r="M4586" s="1" t="s">
        <v>6242</v>
      </c>
      <c r="N4586">
        <v>73947</v>
      </c>
      <c r="O4586" s="1" t="s">
        <v>6252</v>
      </c>
      <c r="P4586" s="2">
        <v>42445</v>
      </c>
      <c r="Q4586" s="2">
        <v>45405</v>
      </c>
      <c r="R4586" s="1" t="s">
        <v>6893</v>
      </c>
      <c r="S4586" s="1" t="s">
        <v>6911</v>
      </c>
      <c r="T4586" s="1" t="s">
        <v>9</v>
      </c>
      <c r="U4586">
        <v>7742</v>
      </c>
      <c r="V4586" s="1" t="s">
        <v>19</v>
      </c>
      <c r="W4586" s="1" t="s">
        <v>55</v>
      </c>
      <c r="X4586" s="2">
        <f t="shared" ca="1" si="71"/>
        <v>45937</v>
      </c>
      <c r="Y4586" s="1">
        <f ca="1">ROUND(YEARFRAC(Merge1[[#This Row],[Join_Date]],Merge1[[#This Row],[Today]], 3),0)</f>
        <v>10</v>
      </c>
      <c r="Z4586" s="1" t="str" cm="1">
        <f t="array" aca="1" ref="Z4586" ca="1">_xlfn.IFS(
   Merge1[[#This Row],[Customer Tenure]]&lt;=2,"New",
   Merge1[[#This Row],[Customer Tenure]]&lt;=5,"Emerging",
  Merge1[[#This Row],[Customer Tenure]]&lt;9,"Established",
   TRUE,"Loyal"
)</f>
        <v>Loyal</v>
      </c>
      <c r="AA4586" s="1" t="str" cm="1">
        <f t="array" ref="AA4586">_xlfn.IFS(Merge1[[#This Row],[Income]]&lt;=30000,"Low",Merge1[[#This Row],[Income]]&lt;=60000,"Medium",Merge1[[#This Row],[Income]]&lt;=100000,"High", Merge1[[#This Row],[Income]]&gt;100000," Premium")</f>
        <v>High</v>
      </c>
      <c r="AB4586" s="1" t="str" cm="1">
        <f t="array" ref="AB4586">_xlfn.IFS(Merge1[[#This Row],[Age]]&lt;= 28,"Gen Z", Merge1[[#This Row],[Age]]&lt;=44,"Millennials", Merge1[[#This Row],[Age]]&lt;=60,"Gen X", Merge1[[#This Row],[Age]]&gt;60,"Baby Boomers")</f>
        <v>Baby Boomers</v>
      </c>
      <c r="AC4586" s="1" t="str" cm="1">
        <f t="array" ref="AC4586">_xlfn.IFS(
    Merge1[[#This Row],[Balance]]&lt;=50000,"Low",
    Merge1[[#This Row],[Balance]]&lt;=200000,"Medium",
    Merge1[[#This Row],[Balance]]&gt;200000,"High"
)</f>
        <v>Low</v>
      </c>
    </row>
    <row r="4587" spans="1:29" x14ac:dyDescent="0.25">
      <c r="A4587" s="1" t="s">
        <v>403</v>
      </c>
      <c r="B4587" s="1" t="s">
        <v>6143</v>
      </c>
      <c r="C4587" s="1" t="s">
        <v>5835</v>
      </c>
      <c r="D4587" s="2">
        <v>45807</v>
      </c>
      <c r="E4587">
        <v>461130</v>
      </c>
      <c r="F4587">
        <v>789</v>
      </c>
      <c r="G4587">
        <v>0</v>
      </c>
      <c r="H4587" s="1" t="s">
        <v>5833</v>
      </c>
      <c r="I4587" s="1" t="s">
        <v>6842</v>
      </c>
      <c r="J4587" s="1" t="s">
        <v>6245</v>
      </c>
      <c r="K4587">
        <v>48</v>
      </c>
      <c r="L4587" s="1" t="s">
        <v>6256</v>
      </c>
      <c r="M4587" s="1" t="s">
        <v>6257</v>
      </c>
      <c r="N4587">
        <v>109393</v>
      </c>
      <c r="O4587" s="1" t="s">
        <v>6243</v>
      </c>
      <c r="P4587" s="2">
        <v>45087</v>
      </c>
      <c r="Q4587" s="2">
        <v>45727</v>
      </c>
      <c r="R4587" s="1" t="s">
        <v>6899</v>
      </c>
      <c r="S4587" s="1" t="s">
        <v>6914</v>
      </c>
      <c r="T4587" s="1" t="s">
        <v>9</v>
      </c>
      <c r="U4587">
        <v>5769</v>
      </c>
      <c r="V4587" s="1" t="s">
        <v>10</v>
      </c>
      <c r="W4587" s="1" t="s">
        <v>25</v>
      </c>
      <c r="X4587" s="2">
        <f t="shared" ca="1" si="71"/>
        <v>45937</v>
      </c>
      <c r="Y4587" s="1">
        <f ca="1">ROUND(YEARFRAC(Merge1[[#This Row],[Join_Date]],Merge1[[#This Row],[Today]], 3),0)</f>
        <v>2</v>
      </c>
      <c r="Z4587" s="1" t="str" cm="1">
        <f t="array" aca="1" ref="Z4587" ca="1">_xlfn.IFS(
   Merge1[[#This Row],[Customer Tenure]]&lt;=2,"New",
   Merge1[[#This Row],[Customer Tenure]]&lt;=5,"Emerging",
  Merge1[[#This Row],[Customer Tenure]]&lt;9,"Established",
   TRUE,"Loyal"
)</f>
        <v>New</v>
      </c>
      <c r="AA4587" s="1" t="str" cm="1">
        <f t="array" ref="AA4587">_xlfn.IFS(Merge1[[#This Row],[Income]]&lt;=30000,"Low",Merge1[[#This Row],[Income]]&lt;=60000,"Medium",Merge1[[#This Row],[Income]]&lt;=100000,"High", Merge1[[#This Row],[Income]]&gt;100000," Premium")</f>
        <v xml:space="preserve"> Premium</v>
      </c>
      <c r="AB4587" s="1" t="str" cm="1">
        <f t="array" ref="AB4587">_xlfn.IFS(Merge1[[#This Row],[Age]]&lt;= 28,"Gen Z", Merge1[[#This Row],[Age]]&lt;=44,"Millennials", Merge1[[#This Row],[Age]]&lt;=60,"Gen X", Merge1[[#This Row],[Age]]&gt;60,"Baby Boomers")</f>
        <v>Gen X</v>
      </c>
      <c r="AC4587" s="1" t="str" cm="1">
        <f t="array" ref="AC4587">_xlfn.IFS(
    Merge1[[#This Row],[Balance]]&lt;=50000,"Low",
    Merge1[[#This Row],[Balance]]&lt;=200000,"Medium",
    Merge1[[#This Row],[Balance]]&gt;200000,"High"
)</f>
        <v>High</v>
      </c>
    </row>
    <row r="4588" spans="1:29" x14ac:dyDescent="0.25">
      <c r="A4588" s="1" t="s">
        <v>1053</v>
      </c>
      <c r="B4588" s="1" t="s">
        <v>5959</v>
      </c>
      <c r="C4588" s="1" t="s">
        <v>5835</v>
      </c>
      <c r="D4588" s="2">
        <v>43092</v>
      </c>
      <c r="E4588">
        <v>422984</v>
      </c>
      <c r="F4588">
        <v>742</v>
      </c>
      <c r="G4588">
        <v>274579</v>
      </c>
      <c r="H4588" s="1" t="s">
        <v>5833</v>
      </c>
      <c r="I4588" s="1" t="s">
        <v>6792</v>
      </c>
      <c r="J4588" s="1" t="s">
        <v>6240</v>
      </c>
      <c r="K4588">
        <v>52</v>
      </c>
      <c r="L4588" s="1" t="s">
        <v>6241</v>
      </c>
      <c r="M4588" s="1" t="s">
        <v>6247</v>
      </c>
      <c r="N4588">
        <v>96619</v>
      </c>
      <c r="O4588" s="1" t="s">
        <v>6243</v>
      </c>
      <c r="P4588" s="2">
        <v>44964</v>
      </c>
      <c r="Q4588" s="2">
        <v>45338</v>
      </c>
      <c r="R4588" s="1" t="s">
        <v>6885</v>
      </c>
      <c r="S4588" s="1" t="s">
        <v>6886</v>
      </c>
      <c r="T4588" s="1" t="s">
        <v>23</v>
      </c>
      <c r="U4588">
        <v>1537</v>
      </c>
      <c r="V4588" s="1" t="s">
        <v>15</v>
      </c>
      <c r="W4588" s="1" t="s">
        <v>45</v>
      </c>
      <c r="X4588" s="2">
        <f t="shared" ca="1" si="71"/>
        <v>45937</v>
      </c>
      <c r="Y4588" s="1">
        <f ca="1">ROUND(YEARFRAC(Merge1[[#This Row],[Join_Date]],Merge1[[#This Row],[Today]], 3),0)</f>
        <v>3</v>
      </c>
      <c r="Z4588" s="1" t="str" cm="1">
        <f t="array" aca="1" ref="Z4588" ca="1">_xlfn.IFS(
   Merge1[[#This Row],[Customer Tenure]]&lt;=2,"New",
   Merge1[[#This Row],[Customer Tenure]]&lt;=5,"Emerging",
  Merge1[[#This Row],[Customer Tenure]]&lt;9,"Established",
   TRUE,"Loyal"
)</f>
        <v>Emerging</v>
      </c>
      <c r="AA4588" s="1" t="str" cm="1">
        <f t="array" ref="AA4588">_xlfn.IFS(Merge1[[#This Row],[Income]]&lt;=30000,"Low",Merge1[[#This Row],[Income]]&lt;=60000,"Medium",Merge1[[#This Row],[Income]]&lt;=100000,"High", Merge1[[#This Row],[Income]]&gt;100000," Premium")</f>
        <v>High</v>
      </c>
      <c r="AB4588" s="1" t="str" cm="1">
        <f t="array" ref="AB4588">_xlfn.IFS(Merge1[[#This Row],[Age]]&lt;= 28,"Gen Z", Merge1[[#This Row],[Age]]&lt;=44,"Millennials", Merge1[[#This Row],[Age]]&lt;=60,"Gen X", Merge1[[#This Row],[Age]]&gt;60,"Baby Boomers")</f>
        <v>Gen X</v>
      </c>
      <c r="AC4588" s="1" t="str" cm="1">
        <f t="array" ref="AC4588">_xlfn.IFS(
    Merge1[[#This Row],[Balance]]&lt;=50000,"Low",
    Merge1[[#This Row],[Balance]]&lt;=200000,"Medium",
    Merge1[[#This Row],[Balance]]&gt;200000,"High"
)</f>
        <v>High</v>
      </c>
    </row>
    <row r="4589" spans="1:29" x14ac:dyDescent="0.25">
      <c r="A4589" s="1" t="s">
        <v>381</v>
      </c>
      <c r="B4589" s="1" t="s">
        <v>6050</v>
      </c>
      <c r="C4589" s="1" t="s">
        <v>5846</v>
      </c>
      <c r="D4589" s="2">
        <v>43862</v>
      </c>
      <c r="E4589">
        <v>310152</v>
      </c>
      <c r="F4589">
        <v>536</v>
      </c>
      <c r="G4589">
        <v>0</v>
      </c>
      <c r="H4589" s="1" t="s">
        <v>5833</v>
      </c>
      <c r="I4589" s="1" t="s">
        <v>6309</v>
      </c>
      <c r="J4589" s="1" t="s">
        <v>6240</v>
      </c>
      <c r="K4589">
        <v>24</v>
      </c>
      <c r="L4589" s="1" t="s">
        <v>6260</v>
      </c>
      <c r="M4589" s="1" t="s">
        <v>6262</v>
      </c>
      <c r="N4589">
        <v>177757</v>
      </c>
      <c r="O4589" s="1" t="s">
        <v>6243</v>
      </c>
      <c r="P4589" s="2">
        <v>42576</v>
      </c>
      <c r="Q4589" s="2">
        <v>45536</v>
      </c>
      <c r="R4589" s="1" t="s">
        <v>6897</v>
      </c>
      <c r="S4589" s="1" t="s">
        <v>6898</v>
      </c>
      <c r="T4589" s="1" t="s">
        <v>23</v>
      </c>
      <c r="U4589">
        <v>2036</v>
      </c>
      <c r="V4589" s="1" t="s">
        <v>19</v>
      </c>
      <c r="W4589" s="1" t="s">
        <v>25</v>
      </c>
      <c r="X4589" s="2">
        <f t="shared" ca="1" si="71"/>
        <v>45937</v>
      </c>
      <c r="Y4589" s="1">
        <f ca="1">ROUND(YEARFRAC(Merge1[[#This Row],[Join_Date]],Merge1[[#This Row],[Today]], 3),0)</f>
        <v>9</v>
      </c>
      <c r="Z4589" s="1" t="str" cm="1">
        <f t="array" aca="1" ref="Z4589" ca="1">_xlfn.IFS(
   Merge1[[#This Row],[Customer Tenure]]&lt;=2,"New",
   Merge1[[#This Row],[Customer Tenure]]&lt;=5,"Emerging",
  Merge1[[#This Row],[Customer Tenure]]&lt;9,"Established",
   TRUE,"Loyal"
)</f>
        <v>Loyal</v>
      </c>
      <c r="AA4589" s="1" t="str" cm="1">
        <f t="array" ref="AA4589">_xlfn.IFS(Merge1[[#This Row],[Income]]&lt;=30000,"Low",Merge1[[#This Row],[Income]]&lt;=60000,"Medium",Merge1[[#This Row],[Income]]&lt;=100000,"High", Merge1[[#This Row],[Income]]&gt;100000," Premium")</f>
        <v xml:space="preserve"> Premium</v>
      </c>
      <c r="AB4589" s="1" t="str" cm="1">
        <f t="array" ref="AB4589">_xlfn.IFS(Merge1[[#This Row],[Age]]&lt;= 28,"Gen Z", Merge1[[#This Row],[Age]]&lt;=44,"Millennials", Merge1[[#This Row],[Age]]&lt;=60,"Gen X", Merge1[[#This Row],[Age]]&gt;60,"Baby Boomers")</f>
        <v>Gen Z</v>
      </c>
      <c r="AC4589" s="1" t="str" cm="1">
        <f t="array" ref="AC4589">_xlfn.IFS(
    Merge1[[#This Row],[Balance]]&lt;=50000,"Low",
    Merge1[[#This Row],[Balance]]&lt;=200000,"Medium",
    Merge1[[#This Row],[Balance]]&gt;200000,"High"
)</f>
        <v>High</v>
      </c>
    </row>
    <row r="4590" spans="1:29" x14ac:dyDescent="0.25">
      <c r="A4590" s="1" t="s">
        <v>1866</v>
      </c>
      <c r="B4590" s="1" t="s">
        <v>5993</v>
      </c>
      <c r="C4590" s="1" t="s">
        <v>5835</v>
      </c>
      <c r="D4590" s="2">
        <v>43603</v>
      </c>
      <c r="E4590">
        <v>84607</v>
      </c>
      <c r="F4590">
        <v>386</v>
      </c>
      <c r="G4590">
        <v>138501</v>
      </c>
      <c r="H4590" s="1" t="s">
        <v>5833</v>
      </c>
      <c r="I4590" s="1" t="s">
        <v>6361</v>
      </c>
      <c r="J4590" s="1" t="s">
        <v>6240</v>
      </c>
      <c r="K4590">
        <v>47</v>
      </c>
      <c r="L4590" s="1" t="s">
        <v>6241</v>
      </c>
      <c r="M4590" s="1" t="s">
        <v>6262</v>
      </c>
      <c r="N4590">
        <v>105956</v>
      </c>
      <c r="O4590" s="1" t="s">
        <v>6243</v>
      </c>
      <c r="P4590" s="2">
        <v>44285</v>
      </c>
      <c r="Q4590" s="2">
        <v>45787</v>
      </c>
      <c r="R4590" s="1" t="s">
        <v>6906</v>
      </c>
      <c r="S4590" s="1" t="s">
        <v>6907</v>
      </c>
      <c r="T4590" s="1" t="s">
        <v>28</v>
      </c>
      <c r="U4590">
        <v>1865</v>
      </c>
      <c r="V4590" s="1" t="s">
        <v>19</v>
      </c>
      <c r="W4590" s="1" t="s">
        <v>29</v>
      </c>
      <c r="X4590" s="2">
        <f t="shared" ca="1" si="71"/>
        <v>45937</v>
      </c>
      <c r="Y4590" s="1">
        <f ca="1">ROUND(YEARFRAC(Merge1[[#This Row],[Join_Date]],Merge1[[#This Row],[Today]], 3),0)</f>
        <v>5</v>
      </c>
      <c r="Z4590" s="1" t="str" cm="1">
        <f t="array" aca="1" ref="Z4590" ca="1">_xlfn.IFS(
   Merge1[[#This Row],[Customer Tenure]]&lt;=2,"New",
   Merge1[[#This Row],[Customer Tenure]]&lt;=5,"Emerging",
  Merge1[[#This Row],[Customer Tenure]]&lt;9,"Established",
   TRUE,"Loyal"
)</f>
        <v>Emerging</v>
      </c>
      <c r="AA4590" s="1" t="str" cm="1">
        <f t="array" ref="AA4590">_xlfn.IFS(Merge1[[#This Row],[Income]]&lt;=30000,"Low",Merge1[[#This Row],[Income]]&lt;=60000,"Medium",Merge1[[#This Row],[Income]]&lt;=100000,"High", Merge1[[#This Row],[Income]]&gt;100000," Premium")</f>
        <v xml:space="preserve"> Premium</v>
      </c>
      <c r="AB4590" s="1" t="str" cm="1">
        <f t="array" ref="AB4590">_xlfn.IFS(Merge1[[#This Row],[Age]]&lt;= 28,"Gen Z", Merge1[[#This Row],[Age]]&lt;=44,"Millennials", Merge1[[#This Row],[Age]]&lt;=60,"Gen X", Merge1[[#This Row],[Age]]&gt;60,"Baby Boomers")</f>
        <v>Gen X</v>
      </c>
      <c r="AC4590" s="1" t="str" cm="1">
        <f t="array" ref="AC4590">_xlfn.IFS(
    Merge1[[#This Row],[Balance]]&lt;=50000,"Low",
    Merge1[[#This Row],[Balance]]&lt;=200000,"Medium",
    Merge1[[#This Row],[Balance]]&gt;200000,"High"
)</f>
        <v>Medium</v>
      </c>
    </row>
    <row r="4591" spans="1:29" x14ac:dyDescent="0.25">
      <c r="A4591" s="1" t="s">
        <v>738</v>
      </c>
      <c r="B4591" s="1" t="s">
        <v>6008</v>
      </c>
      <c r="C4591" s="1" t="s">
        <v>5835</v>
      </c>
      <c r="D4591" s="2">
        <v>43059</v>
      </c>
      <c r="E4591">
        <v>123130</v>
      </c>
      <c r="F4591">
        <v>390</v>
      </c>
      <c r="G4591">
        <v>0</v>
      </c>
      <c r="H4591" s="1" t="s">
        <v>5860</v>
      </c>
      <c r="I4591" s="1" t="s">
        <v>6662</v>
      </c>
      <c r="J4591" s="1" t="s">
        <v>6245</v>
      </c>
      <c r="K4591">
        <v>25</v>
      </c>
      <c r="L4591" s="1" t="s">
        <v>6246</v>
      </c>
      <c r="M4591" s="1" t="s">
        <v>6242</v>
      </c>
      <c r="N4591">
        <v>31653</v>
      </c>
      <c r="O4591" s="1" t="s">
        <v>6243</v>
      </c>
      <c r="P4591" s="2">
        <v>42830</v>
      </c>
      <c r="Q4591" s="2">
        <v>45215</v>
      </c>
      <c r="R4591" s="1" t="s">
        <v>6912</v>
      </c>
      <c r="S4591" s="1" t="s">
        <v>6913</v>
      </c>
      <c r="T4591" s="1" t="s">
        <v>14</v>
      </c>
      <c r="U4591">
        <v>8648</v>
      </c>
      <c r="V4591" s="1" t="s">
        <v>10</v>
      </c>
      <c r="W4591" s="1" t="s">
        <v>11</v>
      </c>
      <c r="X4591" s="2">
        <f t="shared" ca="1" si="71"/>
        <v>45937</v>
      </c>
      <c r="Y4591" s="1">
        <f ca="1">ROUND(YEARFRAC(Merge1[[#This Row],[Join_Date]],Merge1[[#This Row],[Today]], 3),0)</f>
        <v>9</v>
      </c>
      <c r="Z4591" s="1" t="str" cm="1">
        <f t="array" aca="1" ref="Z4591" ca="1">_xlfn.IFS(
   Merge1[[#This Row],[Customer Tenure]]&lt;=2,"New",
   Merge1[[#This Row],[Customer Tenure]]&lt;=5,"Emerging",
  Merge1[[#This Row],[Customer Tenure]]&lt;9,"Established",
   TRUE,"Loyal"
)</f>
        <v>Loyal</v>
      </c>
      <c r="AA4591" s="1" t="str" cm="1">
        <f t="array" ref="AA4591">_xlfn.IFS(Merge1[[#This Row],[Income]]&lt;=30000,"Low",Merge1[[#This Row],[Income]]&lt;=60000,"Medium",Merge1[[#This Row],[Income]]&lt;=100000,"High", Merge1[[#This Row],[Income]]&gt;100000," Premium")</f>
        <v>Medium</v>
      </c>
      <c r="AB4591" s="1" t="str" cm="1">
        <f t="array" ref="AB4591">_xlfn.IFS(Merge1[[#This Row],[Age]]&lt;= 28,"Gen Z", Merge1[[#This Row],[Age]]&lt;=44,"Millennials", Merge1[[#This Row],[Age]]&lt;=60,"Gen X", Merge1[[#This Row],[Age]]&gt;60,"Baby Boomers")</f>
        <v>Gen Z</v>
      </c>
      <c r="AC4591" s="1" t="str" cm="1">
        <f t="array" ref="AC4591">_xlfn.IFS(
    Merge1[[#This Row],[Balance]]&lt;=50000,"Low",
    Merge1[[#This Row],[Balance]]&lt;=200000,"Medium",
    Merge1[[#This Row],[Balance]]&gt;200000,"High"
)</f>
        <v>Medium</v>
      </c>
    </row>
    <row r="4592" spans="1:29" x14ac:dyDescent="0.25">
      <c r="A4592" s="1" t="s">
        <v>219</v>
      </c>
      <c r="B4592" s="1" t="s">
        <v>5963</v>
      </c>
      <c r="C4592" s="1" t="s">
        <v>5832</v>
      </c>
      <c r="D4592" s="2">
        <v>44257</v>
      </c>
      <c r="E4592">
        <v>29345</v>
      </c>
      <c r="F4592">
        <v>568</v>
      </c>
      <c r="G4592">
        <v>213886</v>
      </c>
      <c r="H4592" s="1" t="s">
        <v>5833</v>
      </c>
      <c r="I4592" s="1" t="s">
        <v>6767</v>
      </c>
      <c r="J4592" s="1" t="s">
        <v>6240</v>
      </c>
      <c r="K4592">
        <v>25</v>
      </c>
      <c r="L4592" s="1" t="s">
        <v>6241</v>
      </c>
      <c r="M4592" s="1" t="s">
        <v>6251</v>
      </c>
      <c r="N4592">
        <v>186205</v>
      </c>
      <c r="O4592" s="1" t="s">
        <v>6252</v>
      </c>
      <c r="P4592" s="2">
        <v>45595</v>
      </c>
      <c r="Q4592" s="2">
        <v>45622</v>
      </c>
      <c r="R4592" s="1" t="s">
        <v>6887</v>
      </c>
      <c r="S4592" s="1" t="s">
        <v>6901</v>
      </c>
      <c r="T4592" s="1" t="s">
        <v>9</v>
      </c>
      <c r="U4592">
        <v>1607</v>
      </c>
      <c r="V4592" s="1" t="s">
        <v>19</v>
      </c>
      <c r="W4592" s="1" t="s">
        <v>29</v>
      </c>
      <c r="X4592" s="2">
        <f t="shared" ca="1" si="71"/>
        <v>45937</v>
      </c>
      <c r="Y4592" s="1">
        <f ca="1">ROUND(YEARFRAC(Merge1[[#This Row],[Join_Date]],Merge1[[#This Row],[Today]], 3),0)</f>
        <v>1</v>
      </c>
      <c r="Z4592" s="1" t="str" cm="1">
        <f t="array" aca="1" ref="Z4592" ca="1">_xlfn.IFS(
   Merge1[[#This Row],[Customer Tenure]]&lt;=2,"New",
   Merge1[[#This Row],[Customer Tenure]]&lt;=5,"Emerging",
  Merge1[[#This Row],[Customer Tenure]]&lt;9,"Established",
   TRUE,"Loyal"
)</f>
        <v>New</v>
      </c>
      <c r="AA4592" s="1" t="str" cm="1">
        <f t="array" ref="AA4592">_xlfn.IFS(Merge1[[#This Row],[Income]]&lt;=30000,"Low",Merge1[[#This Row],[Income]]&lt;=60000,"Medium",Merge1[[#This Row],[Income]]&lt;=100000,"High", Merge1[[#This Row],[Income]]&gt;100000," Premium")</f>
        <v xml:space="preserve"> Premium</v>
      </c>
      <c r="AB4592" s="1" t="str" cm="1">
        <f t="array" ref="AB4592">_xlfn.IFS(Merge1[[#This Row],[Age]]&lt;= 28,"Gen Z", Merge1[[#This Row],[Age]]&lt;=44,"Millennials", Merge1[[#This Row],[Age]]&lt;=60,"Gen X", Merge1[[#This Row],[Age]]&gt;60,"Baby Boomers")</f>
        <v>Gen Z</v>
      </c>
      <c r="AC4592" s="1" t="str" cm="1">
        <f t="array" ref="AC4592">_xlfn.IFS(
    Merge1[[#This Row],[Balance]]&lt;=50000,"Low",
    Merge1[[#This Row],[Balance]]&lt;=200000,"Medium",
    Merge1[[#This Row],[Balance]]&gt;200000,"High"
)</f>
        <v>Low</v>
      </c>
    </row>
    <row r="4593" spans="1:29" x14ac:dyDescent="0.25">
      <c r="A4593" s="1" t="s">
        <v>1263</v>
      </c>
      <c r="B4593" s="1" t="s">
        <v>5874</v>
      </c>
      <c r="C4593" s="1" t="s">
        <v>5846</v>
      </c>
      <c r="D4593" s="2">
        <v>44356</v>
      </c>
      <c r="E4593">
        <v>286133</v>
      </c>
      <c r="F4593">
        <v>542</v>
      </c>
      <c r="G4593">
        <v>0</v>
      </c>
      <c r="H4593" s="1" t="s">
        <v>5833</v>
      </c>
      <c r="I4593" s="1" t="s">
        <v>6575</v>
      </c>
      <c r="J4593" s="1" t="s">
        <v>6240</v>
      </c>
      <c r="K4593">
        <v>34</v>
      </c>
      <c r="L4593" s="1" t="s">
        <v>6260</v>
      </c>
      <c r="M4593" s="1" t="s">
        <v>6251</v>
      </c>
      <c r="N4593">
        <v>105708</v>
      </c>
      <c r="O4593" s="1" t="s">
        <v>6243</v>
      </c>
      <c r="P4593" s="2">
        <v>44588</v>
      </c>
      <c r="Q4593" s="2">
        <v>45869</v>
      </c>
      <c r="R4593" s="1" t="s">
        <v>6891</v>
      </c>
      <c r="S4593" s="1" t="s">
        <v>6892</v>
      </c>
      <c r="T4593" s="1" t="s">
        <v>9</v>
      </c>
      <c r="U4593">
        <v>8411</v>
      </c>
      <c r="V4593" s="1" t="s">
        <v>15</v>
      </c>
      <c r="W4593" s="1" t="s">
        <v>20</v>
      </c>
      <c r="X4593" s="2">
        <f t="shared" ca="1" si="71"/>
        <v>45937</v>
      </c>
      <c r="Y4593" s="1">
        <f ca="1">ROUND(YEARFRAC(Merge1[[#This Row],[Join_Date]],Merge1[[#This Row],[Today]], 3),0)</f>
        <v>4</v>
      </c>
      <c r="Z4593" s="1" t="str" cm="1">
        <f t="array" aca="1" ref="Z4593" ca="1">_xlfn.IFS(
   Merge1[[#This Row],[Customer Tenure]]&lt;=2,"New",
   Merge1[[#This Row],[Customer Tenure]]&lt;=5,"Emerging",
  Merge1[[#This Row],[Customer Tenure]]&lt;9,"Established",
   TRUE,"Loyal"
)</f>
        <v>Emerging</v>
      </c>
      <c r="AA4593" s="1" t="str" cm="1">
        <f t="array" ref="AA4593">_xlfn.IFS(Merge1[[#This Row],[Income]]&lt;=30000,"Low",Merge1[[#This Row],[Income]]&lt;=60000,"Medium",Merge1[[#This Row],[Income]]&lt;=100000,"High", Merge1[[#This Row],[Income]]&gt;100000," Premium")</f>
        <v xml:space="preserve"> Premium</v>
      </c>
      <c r="AB4593" s="1" t="str" cm="1">
        <f t="array" ref="AB4593">_xlfn.IFS(Merge1[[#This Row],[Age]]&lt;= 28,"Gen Z", Merge1[[#This Row],[Age]]&lt;=44,"Millennials", Merge1[[#This Row],[Age]]&lt;=60,"Gen X", Merge1[[#This Row],[Age]]&gt;60,"Baby Boomers")</f>
        <v>Millennials</v>
      </c>
      <c r="AC4593" s="1" t="str" cm="1">
        <f t="array" ref="AC4593">_xlfn.IFS(
    Merge1[[#This Row],[Balance]]&lt;=50000,"Low",
    Merge1[[#This Row],[Balance]]&lt;=200000,"Medium",
    Merge1[[#This Row],[Balance]]&gt;200000,"High"
)</f>
        <v>High</v>
      </c>
    </row>
    <row r="4594" spans="1:29" x14ac:dyDescent="0.25">
      <c r="A4594" s="1" t="s">
        <v>1023</v>
      </c>
      <c r="B4594" s="1" t="s">
        <v>6175</v>
      </c>
      <c r="C4594" s="1" t="s">
        <v>5835</v>
      </c>
      <c r="D4594" s="2">
        <v>45296</v>
      </c>
      <c r="E4594">
        <v>86795</v>
      </c>
      <c r="F4594">
        <v>831</v>
      </c>
      <c r="G4594">
        <v>0</v>
      </c>
      <c r="H4594" s="1" t="s">
        <v>5838</v>
      </c>
      <c r="I4594" s="1" t="s">
        <v>6700</v>
      </c>
      <c r="J4594" s="1" t="s">
        <v>6245</v>
      </c>
      <c r="K4594">
        <v>58</v>
      </c>
      <c r="L4594" s="1" t="s">
        <v>6246</v>
      </c>
      <c r="M4594" s="1" t="s">
        <v>6257</v>
      </c>
      <c r="N4594">
        <v>188484</v>
      </c>
      <c r="O4594" s="1" t="s">
        <v>6243</v>
      </c>
      <c r="P4594" s="2">
        <v>45392</v>
      </c>
      <c r="Q4594" s="2">
        <v>45761</v>
      </c>
      <c r="R4594" s="1" t="s">
        <v>6893</v>
      </c>
      <c r="S4594" s="1" t="s">
        <v>6894</v>
      </c>
      <c r="T4594" s="1" t="s">
        <v>9</v>
      </c>
      <c r="U4594">
        <v>858</v>
      </c>
      <c r="V4594" s="1" t="s">
        <v>15</v>
      </c>
      <c r="W4594" s="1" t="s">
        <v>45</v>
      </c>
      <c r="X4594" s="2">
        <f t="shared" ca="1" si="71"/>
        <v>45937</v>
      </c>
      <c r="Y4594" s="1">
        <f ca="1">ROUND(YEARFRAC(Merge1[[#This Row],[Join_Date]],Merge1[[#This Row],[Today]], 3),0)</f>
        <v>1</v>
      </c>
      <c r="Z4594" s="1" t="str" cm="1">
        <f t="array" aca="1" ref="Z4594" ca="1">_xlfn.IFS(
   Merge1[[#This Row],[Customer Tenure]]&lt;=2,"New",
   Merge1[[#This Row],[Customer Tenure]]&lt;=5,"Emerging",
  Merge1[[#This Row],[Customer Tenure]]&lt;9,"Established",
   TRUE,"Loyal"
)</f>
        <v>New</v>
      </c>
      <c r="AA4594" s="1" t="str" cm="1">
        <f t="array" ref="AA4594">_xlfn.IFS(Merge1[[#This Row],[Income]]&lt;=30000,"Low",Merge1[[#This Row],[Income]]&lt;=60000,"Medium",Merge1[[#This Row],[Income]]&lt;=100000,"High", Merge1[[#This Row],[Income]]&gt;100000," Premium")</f>
        <v xml:space="preserve"> Premium</v>
      </c>
      <c r="AB4594" s="1" t="str" cm="1">
        <f t="array" ref="AB4594">_xlfn.IFS(Merge1[[#This Row],[Age]]&lt;= 28,"Gen Z", Merge1[[#This Row],[Age]]&lt;=44,"Millennials", Merge1[[#This Row],[Age]]&lt;=60,"Gen X", Merge1[[#This Row],[Age]]&gt;60,"Baby Boomers")</f>
        <v>Gen X</v>
      </c>
      <c r="AC4594" s="1" t="str" cm="1">
        <f t="array" ref="AC4594">_xlfn.IFS(
    Merge1[[#This Row],[Balance]]&lt;=50000,"Low",
    Merge1[[#This Row],[Balance]]&lt;=200000,"Medium",
    Merge1[[#This Row],[Balance]]&gt;200000,"High"
)</f>
        <v>Medium</v>
      </c>
    </row>
    <row r="4595" spans="1:29" x14ac:dyDescent="0.25">
      <c r="A4595" s="1" t="s">
        <v>1337</v>
      </c>
      <c r="B4595" s="1" t="s">
        <v>6048</v>
      </c>
      <c r="C4595" s="1" t="s">
        <v>5835</v>
      </c>
      <c r="D4595" s="2">
        <v>44958</v>
      </c>
      <c r="E4595">
        <v>150331</v>
      </c>
      <c r="F4595">
        <v>770</v>
      </c>
      <c r="G4595">
        <v>0</v>
      </c>
      <c r="H4595" s="1" t="s">
        <v>5833</v>
      </c>
      <c r="I4595" s="1" t="s">
        <v>6809</v>
      </c>
      <c r="J4595" s="1" t="s">
        <v>6240</v>
      </c>
      <c r="K4595">
        <v>73</v>
      </c>
      <c r="L4595" s="1" t="s">
        <v>6246</v>
      </c>
      <c r="M4595" s="1" t="s">
        <v>6251</v>
      </c>
      <c r="N4595">
        <v>46155</v>
      </c>
      <c r="O4595" s="1" t="s">
        <v>6243</v>
      </c>
      <c r="P4595" s="2">
        <v>42386</v>
      </c>
      <c r="Q4595" s="2">
        <v>45270</v>
      </c>
      <c r="R4595" s="1" t="s">
        <v>6904</v>
      </c>
      <c r="S4595" s="1" t="s">
        <v>6905</v>
      </c>
      <c r="T4595" s="1" t="s">
        <v>28</v>
      </c>
      <c r="U4595">
        <v>5968</v>
      </c>
      <c r="V4595" s="1" t="s">
        <v>15</v>
      </c>
      <c r="W4595" s="1" t="s">
        <v>40</v>
      </c>
      <c r="X4595" s="2">
        <f t="shared" ca="1" si="71"/>
        <v>45937</v>
      </c>
      <c r="Y4595" s="1">
        <f ca="1">ROUND(YEARFRAC(Merge1[[#This Row],[Join_Date]],Merge1[[#This Row],[Today]], 3),0)</f>
        <v>10</v>
      </c>
      <c r="Z4595" s="1" t="str" cm="1">
        <f t="array" aca="1" ref="Z4595" ca="1">_xlfn.IFS(
   Merge1[[#This Row],[Customer Tenure]]&lt;=2,"New",
   Merge1[[#This Row],[Customer Tenure]]&lt;=5,"Emerging",
  Merge1[[#This Row],[Customer Tenure]]&lt;9,"Established",
   TRUE,"Loyal"
)</f>
        <v>Loyal</v>
      </c>
      <c r="AA4595" s="1" t="str" cm="1">
        <f t="array" ref="AA4595">_xlfn.IFS(Merge1[[#This Row],[Income]]&lt;=30000,"Low",Merge1[[#This Row],[Income]]&lt;=60000,"Medium",Merge1[[#This Row],[Income]]&lt;=100000,"High", Merge1[[#This Row],[Income]]&gt;100000," Premium")</f>
        <v>Medium</v>
      </c>
      <c r="AB4595" s="1" t="str" cm="1">
        <f t="array" ref="AB4595">_xlfn.IFS(Merge1[[#This Row],[Age]]&lt;= 28,"Gen Z", Merge1[[#This Row],[Age]]&lt;=44,"Millennials", Merge1[[#This Row],[Age]]&lt;=60,"Gen X", Merge1[[#This Row],[Age]]&gt;60,"Baby Boomers")</f>
        <v>Baby Boomers</v>
      </c>
      <c r="AC4595" s="1" t="str" cm="1">
        <f t="array" ref="AC4595">_xlfn.IFS(
    Merge1[[#This Row],[Balance]]&lt;=50000,"Low",
    Merge1[[#This Row],[Balance]]&lt;=200000,"Medium",
    Merge1[[#This Row],[Balance]]&gt;200000,"High"
)</f>
        <v>Medium</v>
      </c>
    </row>
    <row r="4596" spans="1:29" x14ac:dyDescent="0.25">
      <c r="A4596" s="1" t="s">
        <v>1013</v>
      </c>
      <c r="B4596" s="1" t="s">
        <v>6005</v>
      </c>
      <c r="C4596" s="1" t="s">
        <v>5835</v>
      </c>
      <c r="D4596" s="2">
        <v>43736</v>
      </c>
      <c r="E4596">
        <v>247536</v>
      </c>
      <c r="F4596">
        <v>369</v>
      </c>
      <c r="G4596">
        <v>0</v>
      </c>
      <c r="H4596" s="1" t="s">
        <v>5833</v>
      </c>
      <c r="I4596" s="1" t="s">
        <v>6807</v>
      </c>
      <c r="J4596" s="1" t="s">
        <v>6245</v>
      </c>
      <c r="K4596">
        <v>22</v>
      </c>
      <c r="L4596" s="1" t="s">
        <v>6260</v>
      </c>
      <c r="M4596" s="1" t="s">
        <v>6247</v>
      </c>
      <c r="N4596">
        <v>112324</v>
      </c>
      <c r="O4596" s="1" t="s">
        <v>6243</v>
      </c>
      <c r="P4596" s="2">
        <v>43074</v>
      </c>
      <c r="Q4596" s="2">
        <v>45240</v>
      </c>
      <c r="R4596" s="1" t="s">
        <v>6887</v>
      </c>
      <c r="S4596" s="1" t="s">
        <v>6888</v>
      </c>
      <c r="T4596" s="1" t="s">
        <v>14</v>
      </c>
      <c r="U4596">
        <v>9853</v>
      </c>
      <c r="V4596" s="1" t="s">
        <v>19</v>
      </c>
      <c r="W4596" s="1" t="s">
        <v>50</v>
      </c>
      <c r="X4596" s="2">
        <f t="shared" ca="1" si="71"/>
        <v>45937</v>
      </c>
      <c r="Y4596" s="1">
        <f ca="1">ROUND(YEARFRAC(Merge1[[#This Row],[Join_Date]],Merge1[[#This Row],[Today]], 3),0)</f>
        <v>8</v>
      </c>
      <c r="Z4596" s="1" t="str" cm="1">
        <f t="array" aca="1" ref="Z4596" ca="1">_xlfn.IFS(
   Merge1[[#This Row],[Customer Tenure]]&lt;=2,"New",
   Merge1[[#This Row],[Customer Tenure]]&lt;=5,"Emerging",
  Merge1[[#This Row],[Customer Tenure]]&lt;9,"Established",
   TRUE,"Loyal"
)</f>
        <v>Established</v>
      </c>
      <c r="AA4596" s="1" t="str" cm="1">
        <f t="array" ref="AA4596">_xlfn.IFS(Merge1[[#This Row],[Income]]&lt;=30000,"Low",Merge1[[#This Row],[Income]]&lt;=60000,"Medium",Merge1[[#This Row],[Income]]&lt;=100000,"High", Merge1[[#This Row],[Income]]&gt;100000," Premium")</f>
        <v xml:space="preserve"> Premium</v>
      </c>
      <c r="AB4596" s="1" t="str" cm="1">
        <f t="array" ref="AB4596">_xlfn.IFS(Merge1[[#This Row],[Age]]&lt;= 28,"Gen Z", Merge1[[#This Row],[Age]]&lt;=44,"Millennials", Merge1[[#This Row],[Age]]&lt;=60,"Gen X", Merge1[[#This Row],[Age]]&gt;60,"Baby Boomers")</f>
        <v>Gen Z</v>
      </c>
      <c r="AC4596" s="1" t="str" cm="1">
        <f t="array" ref="AC4596">_xlfn.IFS(
    Merge1[[#This Row],[Balance]]&lt;=50000,"Low",
    Merge1[[#This Row],[Balance]]&lt;=200000,"Medium",
    Merge1[[#This Row],[Balance]]&gt;200000,"High"
)</f>
        <v>High</v>
      </c>
    </row>
    <row r="4597" spans="1:29" x14ac:dyDescent="0.25">
      <c r="A4597" s="1" t="s">
        <v>463</v>
      </c>
      <c r="B4597" s="1" t="s">
        <v>5848</v>
      </c>
      <c r="C4597" s="1" t="s">
        <v>5835</v>
      </c>
      <c r="D4597" s="2">
        <v>42688</v>
      </c>
      <c r="E4597">
        <v>422132</v>
      </c>
      <c r="F4597">
        <v>650</v>
      </c>
      <c r="G4597">
        <v>0</v>
      </c>
      <c r="H4597" s="1" t="s">
        <v>5833</v>
      </c>
      <c r="I4597" s="1" t="s">
        <v>6397</v>
      </c>
      <c r="J4597" s="1" t="s">
        <v>6240</v>
      </c>
      <c r="K4597">
        <v>65</v>
      </c>
      <c r="L4597" s="1" t="s">
        <v>6241</v>
      </c>
      <c r="M4597" s="1" t="s">
        <v>6257</v>
      </c>
      <c r="N4597">
        <v>94553</v>
      </c>
      <c r="O4597" s="1" t="s">
        <v>6243</v>
      </c>
      <c r="P4597" s="2">
        <v>45706</v>
      </c>
      <c r="Q4597" s="2">
        <v>45240</v>
      </c>
      <c r="R4597" s="1" t="s">
        <v>6887</v>
      </c>
      <c r="S4597" s="1" t="s">
        <v>6888</v>
      </c>
      <c r="T4597" s="1" t="s">
        <v>9</v>
      </c>
      <c r="U4597">
        <v>3539</v>
      </c>
      <c r="V4597" s="1" t="s">
        <v>19</v>
      </c>
      <c r="W4597" s="1" t="s">
        <v>11</v>
      </c>
      <c r="X4597" s="2">
        <f t="shared" ca="1" si="71"/>
        <v>45937</v>
      </c>
      <c r="Y4597" s="1">
        <f ca="1">ROUND(YEARFRAC(Merge1[[#This Row],[Join_Date]],Merge1[[#This Row],[Today]], 3),0)</f>
        <v>1</v>
      </c>
      <c r="Z4597" s="1" t="str" cm="1">
        <f t="array" aca="1" ref="Z4597" ca="1">_xlfn.IFS(
   Merge1[[#This Row],[Customer Tenure]]&lt;=2,"New",
   Merge1[[#This Row],[Customer Tenure]]&lt;=5,"Emerging",
  Merge1[[#This Row],[Customer Tenure]]&lt;9,"Established",
   TRUE,"Loyal"
)</f>
        <v>New</v>
      </c>
      <c r="AA4597" s="1" t="str" cm="1">
        <f t="array" ref="AA4597">_xlfn.IFS(Merge1[[#This Row],[Income]]&lt;=30000,"Low",Merge1[[#This Row],[Income]]&lt;=60000,"Medium",Merge1[[#This Row],[Income]]&lt;=100000,"High", Merge1[[#This Row],[Income]]&gt;100000," Premium")</f>
        <v>High</v>
      </c>
      <c r="AB4597" s="1" t="str" cm="1">
        <f t="array" ref="AB4597">_xlfn.IFS(Merge1[[#This Row],[Age]]&lt;= 28,"Gen Z", Merge1[[#This Row],[Age]]&lt;=44,"Millennials", Merge1[[#This Row],[Age]]&lt;=60,"Gen X", Merge1[[#This Row],[Age]]&gt;60,"Baby Boomers")</f>
        <v>Baby Boomers</v>
      </c>
      <c r="AC4597" s="1" t="str" cm="1">
        <f t="array" ref="AC4597">_xlfn.IFS(
    Merge1[[#This Row],[Balance]]&lt;=50000,"Low",
    Merge1[[#This Row],[Balance]]&lt;=200000,"Medium",
    Merge1[[#This Row],[Balance]]&gt;200000,"High"
)</f>
        <v>High</v>
      </c>
    </row>
    <row r="4598" spans="1:29" x14ac:dyDescent="0.25">
      <c r="A4598" s="1" t="s">
        <v>327</v>
      </c>
      <c r="B4598" s="1" t="s">
        <v>6226</v>
      </c>
      <c r="C4598" s="1" t="s">
        <v>5835</v>
      </c>
      <c r="D4598" s="2">
        <v>43104</v>
      </c>
      <c r="E4598">
        <v>246536</v>
      </c>
      <c r="F4598">
        <v>528</v>
      </c>
      <c r="G4598">
        <v>70030</v>
      </c>
      <c r="H4598" s="1" t="s">
        <v>5838</v>
      </c>
      <c r="I4598" s="1" t="s">
        <v>6603</v>
      </c>
      <c r="J4598" s="1" t="s">
        <v>6245</v>
      </c>
      <c r="K4598">
        <v>52</v>
      </c>
      <c r="L4598" s="1" t="s">
        <v>6260</v>
      </c>
      <c r="M4598" s="1" t="s">
        <v>6254</v>
      </c>
      <c r="N4598">
        <v>55488</v>
      </c>
      <c r="O4598" s="1" t="s">
        <v>6243</v>
      </c>
      <c r="P4598" s="2">
        <v>44249</v>
      </c>
      <c r="Q4598" s="2">
        <v>45187</v>
      </c>
      <c r="R4598" s="1" t="s">
        <v>6897</v>
      </c>
      <c r="S4598" s="1" t="s">
        <v>6909</v>
      </c>
      <c r="T4598" s="1" t="s">
        <v>9</v>
      </c>
      <c r="U4598">
        <v>1928</v>
      </c>
      <c r="V4598" s="1" t="s">
        <v>10</v>
      </c>
      <c r="W4598" s="1" t="s">
        <v>40</v>
      </c>
      <c r="X4598" s="2">
        <f t="shared" ca="1" si="71"/>
        <v>45937</v>
      </c>
      <c r="Y4598" s="1">
        <f ca="1">ROUND(YEARFRAC(Merge1[[#This Row],[Join_Date]],Merge1[[#This Row],[Today]], 3),0)</f>
        <v>5</v>
      </c>
      <c r="Z4598" s="1" t="str" cm="1">
        <f t="array" aca="1" ref="Z4598" ca="1">_xlfn.IFS(
   Merge1[[#This Row],[Customer Tenure]]&lt;=2,"New",
   Merge1[[#This Row],[Customer Tenure]]&lt;=5,"Emerging",
  Merge1[[#This Row],[Customer Tenure]]&lt;9,"Established",
   TRUE,"Loyal"
)</f>
        <v>Emerging</v>
      </c>
      <c r="AA4598" s="1" t="str" cm="1">
        <f t="array" ref="AA4598">_xlfn.IFS(Merge1[[#This Row],[Income]]&lt;=30000,"Low",Merge1[[#This Row],[Income]]&lt;=60000,"Medium",Merge1[[#This Row],[Income]]&lt;=100000,"High", Merge1[[#This Row],[Income]]&gt;100000," Premium")</f>
        <v>Medium</v>
      </c>
      <c r="AB4598" s="1" t="str" cm="1">
        <f t="array" ref="AB4598">_xlfn.IFS(Merge1[[#This Row],[Age]]&lt;= 28,"Gen Z", Merge1[[#This Row],[Age]]&lt;=44,"Millennials", Merge1[[#This Row],[Age]]&lt;=60,"Gen X", Merge1[[#This Row],[Age]]&gt;60,"Baby Boomers")</f>
        <v>Gen X</v>
      </c>
      <c r="AC4598" s="1" t="str" cm="1">
        <f t="array" ref="AC4598">_xlfn.IFS(
    Merge1[[#This Row],[Balance]]&lt;=50000,"Low",
    Merge1[[#This Row],[Balance]]&lt;=200000,"Medium",
    Merge1[[#This Row],[Balance]]&gt;200000,"High"
)</f>
        <v>High</v>
      </c>
    </row>
    <row r="4599" spans="1:29" x14ac:dyDescent="0.25">
      <c r="A4599" s="1" t="s">
        <v>2260</v>
      </c>
      <c r="B4599" s="1" t="s">
        <v>5994</v>
      </c>
      <c r="C4599" s="1" t="s">
        <v>5832</v>
      </c>
      <c r="D4599" s="2">
        <v>44322</v>
      </c>
      <c r="E4599">
        <v>381783</v>
      </c>
      <c r="F4599">
        <v>482</v>
      </c>
      <c r="G4599">
        <v>0</v>
      </c>
      <c r="H4599" s="1" t="s">
        <v>5833</v>
      </c>
      <c r="I4599" s="1" t="s">
        <v>6609</v>
      </c>
      <c r="J4599" s="1" t="s">
        <v>6240</v>
      </c>
      <c r="K4599">
        <v>38</v>
      </c>
      <c r="L4599" s="1" t="s">
        <v>6260</v>
      </c>
      <c r="M4599" s="1" t="s">
        <v>6251</v>
      </c>
      <c r="N4599">
        <v>142720</v>
      </c>
      <c r="O4599" s="1" t="s">
        <v>6243</v>
      </c>
      <c r="P4599" s="2">
        <v>44265</v>
      </c>
      <c r="Q4599" s="2">
        <v>45640</v>
      </c>
      <c r="R4599" s="1" t="s">
        <v>6904</v>
      </c>
      <c r="S4599" s="1" t="s">
        <v>6916</v>
      </c>
      <c r="T4599" s="1" t="s">
        <v>28</v>
      </c>
      <c r="U4599">
        <v>8778</v>
      </c>
      <c r="V4599" s="1" t="s">
        <v>19</v>
      </c>
      <c r="W4599" s="1" t="s">
        <v>40</v>
      </c>
      <c r="X4599" s="2">
        <f t="shared" ca="1" si="71"/>
        <v>45937</v>
      </c>
      <c r="Y4599" s="1">
        <f ca="1">ROUND(YEARFRAC(Merge1[[#This Row],[Join_Date]],Merge1[[#This Row],[Today]], 3),0)</f>
        <v>5</v>
      </c>
      <c r="Z4599" s="1" t="str" cm="1">
        <f t="array" aca="1" ref="Z4599" ca="1">_xlfn.IFS(
   Merge1[[#This Row],[Customer Tenure]]&lt;=2,"New",
   Merge1[[#This Row],[Customer Tenure]]&lt;=5,"Emerging",
  Merge1[[#This Row],[Customer Tenure]]&lt;9,"Established",
   TRUE,"Loyal"
)</f>
        <v>Emerging</v>
      </c>
      <c r="AA4599" s="1" t="str" cm="1">
        <f t="array" ref="AA4599">_xlfn.IFS(Merge1[[#This Row],[Income]]&lt;=30000,"Low",Merge1[[#This Row],[Income]]&lt;=60000,"Medium",Merge1[[#This Row],[Income]]&lt;=100000,"High", Merge1[[#This Row],[Income]]&gt;100000," Premium")</f>
        <v xml:space="preserve"> Premium</v>
      </c>
      <c r="AB4599" s="1" t="str" cm="1">
        <f t="array" ref="AB4599">_xlfn.IFS(Merge1[[#This Row],[Age]]&lt;= 28,"Gen Z", Merge1[[#This Row],[Age]]&lt;=44,"Millennials", Merge1[[#This Row],[Age]]&lt;=60,"Gen X", Merge1[[#This Row],[Age]]&gt;60,"Baby Boomers")</f>
        <v>Millennials</v>
      </c>
      <c r="AC4599" s="1" t="str" cm="1">
        <f t="array" ref="AC4599">_xlfn.IFS(
    Merge1[[#This Row],[Balance]]&lt;=50000,"Low",
    Merge1[[#This Row],[Balance]]&lt;=200000,"Medium",
    Merge1[[#This Row],[Balance]]&gt;200000,"High"
)</f>
        <v>High</v>
      </c>
    </row>
    <row r="4600" spans="1:29" x14ac:dyDescent="0.25">
      <c r="A4600" s="1" t="s">
        <v>1229</v>
      </c>
      <c r="B4600" s="1" t="s">
        <v>6198</v>
      </c>
      <c r="C4600" s="1" t="s">
        <v>5842</v>
      </c>
      <c r="D4600" s="2">
        <v>44592</v>
      </c>
      <c r="E4600">
        <v>286663</v>
      </c>
      <c r="F4600">
        <v>487</v>
      </c>
      <c r="G4600">
        <v>0</v>
      </c>
      <c r="H4600" s="1" t="s">
        <v>5850</v>
      </c>
      <c r="I4600" s="1" t="s">
        <v>6778</v>
      </c>
      <c r="J4600" s="1" t="s">
        <v>6240</v>
      </c>
      <c r="K4600">
        <v>71</v>
      </c>
      <c r="L4600" s="1" t="s">
        <v>6260</v>
      </c>
      <c r="M4600" s="1" t="s">
        <v>6266</v>
      </c>
      <c r="N4600">
        <v>164832</v>
      </c>
      <c r="O4600" s="1" t="s">
        <v>6243</v>
      </c>
      <c r="P4600" s="2">
        <v>42971</v>
      </c>
      <c r="Q4600" s="2">
        <v>45856</v>
      </c>
      <c r="R4600" s="1" t="s">
        <v>6891</v>
      </c>
      <c r="S4600" s="1" t="s">
        <v>6892</v>
      </c>
      <c r="T4600" s="1" t="s">
        <v>23</v>
      </c>
      <c r="U4600">
        <v>5771</v>
      </c>
      <c r="V4600" s="1" t="s">
        <v>19</v>
      </c>
      <c r="W4600" s="1" t="s">
        <v>50</v>
      </c>
      <c r="X4600" s="2">
        <f t="shared" ca="1" si="71"/>
        <v>45937</v>
      </c>
      <c r="Y4600" s="1">
        <f ca="1">ROUND(YEARFRAC(Merge1[[#This Row],[Join_Date]],Merge1[[#This Row],[Today]], 3),0)</f>
        <v>8</v>
      </c>
      <c r="Z4600" s="1" t="str" cm="1">
        <f t="array" aca="1" ref="Z4600" ca="1">_xlfn.IFS(
   Merge1[[#This Row],[Customer Tenure]]&lt;=2,"New",
   Merge1[[#This Row],[Customer Tenure]]&lt;=5,"Emerging",
  Merge1[[#This Row],[Customer Tenure]]&lt;9,"Established",
   TRUE,"Loyal"
)</f>
        <v>Established</v>
      </c>
      <c r="AA4600" s="1" t="str" cm="1">
        <f t="array" ref="AA4600">_xlfn.IFS(Merge1[[#This Row],[Income]]&lt;=30000,"Low",Merge1[[#This Row],[Income]]&lt;=60000,"Medium",Merge1[[#This Row],[Income]]&lt;=100000,"High", Merge1[[#This Row],[Income]]&gt;100000," Premium")</f>
        <v xml:space="preserve"> Premium</v>
      </c>
      <c r="AB4600" s="1" t="str" cm="1">
        <f t="array" ref="AB4600">_xlfn.IFS(Merge1[[#This Row],[Age]]&lt;= 28,"Gen Z", Merge1[[#This Row],[Age]]&lt;=44,"Millennials", Merge1[[#This Row],[Age]]&lt;=60,"Gen X", Merge1[[#This Row],[Age]]&gt;60,"Baby Boomers")</f>
        <v>Baby Boomers</v>
      </c>
      <c r="AC4600" s="1" t="str" cm="1">
        <f t="array" ref="AC4600">_xlfn.IFS(
    Merge1[[#This Row],[Balance]]&lt;=50000,"Low",
    Merge1[[#This Row],[Balance]]&lt;=200000,"Medium",
    Merge1[[#This Row],[Balance]]&gt;200000,"High"
)</f>
        <v>High</v>
      </c>
    </row>
    <row r="4601" spans="1:29" x14ac:dyDescent="0.25">
      <c r="A4601" s="1" t="s">
        <v>764</v>
      </c>
      <c r="B4601" s="1" t="s">
        <v>6016</v>
      </c>
      <c r="C4601" s="1" t="s">
        <v>5842</v>
      </c>
      <c r="D4601" s="2">
        <v>45520</v>
      </c>
      <c r="E4601">
        <v>236187</v>
      </c>
      <c r="F4601">
        <v>610</v>
      </c>
      <c r="G4601">
        <v>0</v>
      </c>
      <c r="H4601" s="1" t="s">
        <v>5833</v>
      </c>
      <c r="I4601" s="1" t="s">
        <v>6785</v>
      </c>
      <c r="J4601" s="1" t="s">
        <v>6245</v>
      </c>
      <c r="K4601">
        <v>30</v>
      </c>
      <c r="L4601" s="1" t="s">
        <v>6241</v>
      </c>
      <c r="M4601" s="1" t="s">
        <v>6242</v>
      </c>
      <c r="N4601">
        <v>138154</v>
      </c>
      <c r="O4601" s="1" t="s">
        <v>6243</v>
      </c>
      <c r="P4601" s="2">
        <v>44896</v>
      </c>
      <c r="Q4601" s="2">
        <v>45567</v>
      </c>
      <c r="R4601" s="1" t="s">
        <v>6912</v>
      </c>
      <c r="S4601" s="1" t="s">
        <v>6917</v>
      </c>
      <c r="T4601" s="1" t="s">
        <v>9</v>
      </c>
      <c r="U4601">
        <v>698</v>
      </c>
      <c r="V4601" s="1" t="s">
        <v>10</v>
      </c>
      <c r="W4601" s="1" t="s">
        <v>40</v>
      </c>
      <c r="X4601" s="2">
        <f t="shared" ca="1" si="71"/>
        <v>45937</v>
      </c>
      <c r="Y4601" s="1">
        <f ca="1">ROUND(YEARFRAC(Merge1[[#This Row],[Join_Date]],Merge1[[#This Row],[Today]], 3),0)</f>
        <v>3</v>
      </c>
      <c r="Z4601" s="1" t="str" cm="1">
        <f t="array" aca="1" ref="Z4601" ca="1">_xlfn.IFS(
   Merge1[[#This Row],[Customer Tenure]]&lt;=2,"New",
   Merge1[[#This Row],[Customer Tenure]]&lt;=5,"Emerging",
  Merge1[[#This Row],[Customer Tenure]]&lt;9,"Established",
   TRUE,"Loyal"
)</f>
        <v>Emerging</v>
      </c>
      <c r="AA4601" s="1" t="str" cm="1">
        <f t="array" ref="AA4601">_xlfn.IFS(Merge1[[#This Row],[Income]]&lt;=30000,"Low",Merge1[[#This Row],[Income]]&lt;=60000,"Medium",Merge1[[#This Row],[Income]]&lt;=100000,"High", Merge1[[#This Row],[Income]]&gt;100000," Premium")</f>
        <v xml:space="preserve"> Premium</v>
      </c>
      <c r="AB4601" s="1" t="str" cm="1">
        <f t="array" ref="AB4601">_xlfn.IFS(Merge1[[#This Row],[Age]]&lt;= 28,"Gen Z", Merge1[[#This Row],[Age]]&lt;=44,"Millennials", Merge1[[#This Row],[Age]]&lt;=60,"Gen X", Merge1[[#This Row],[Age]]&gt;60,"Baby Boomers")</f>
        <v>Millennials</v>
      </c>
      <c r="AC4601" s="1" t="str" cm="1">
        <f t="array" ref="AC4601">_xlfn.IFS(
    Merge1[[#This Row],[Balance]]&lt;=50000,"Low",
    Merge1[[#This Row],[Balance]]&lt;=200000,"Medium",
    Merge1[[#This Row],[Balance]]&gt;200000,"High"
)</f>
        <v>High</v>
      </c>
    </row>
    <row r="4602" spans="1:29" x14ac:dyDescent="0.25">
      <c r="A4602" s="1" t="s">
        <v>1062</v>
      </c>
      <c r="B4602" s="1" t="s">
        <v>5856</v>
      </c>
      <c r="C4602" s="1" t="s">
        <v>5832</v>
      </c>
      <c r="D4602" s="2">
        <v>44184</v>
      </c>
      <c r="E4602">
        <v>369360</v>
      </c>
      <c r="F4602">
        <v>483</v>
      </c>
      <c r="G4602">
        <v>8681</v>
      </c>
      <c r="H4602" s="1" t="s">
        <v>5833</v>
      </c>
      <c r="I4602" s="1" t="s">
        <v>6533</v>
      </c>
      <c r="J4602" s="1" t="s">
        <v>6245</v>
      </c>
      <c r="K4602">
        <v>73</v>
      </c>
      <c r="L4602" s="1" t="s">
        <v>6256</v>
      </c>
      <c r="M4602" s="1" t="s">
        <v>6247</v>
      </c>
      <c r="N4602">
        <v>135672</v>
      </c>
      <c r="O4602" s="1" t="s">
        <v>6248</v>
      </c>
      <c r="P4602" s="2">
        <v>43479</v>
      </c>
      <c r="Q4602" s="2">
        <v>45370</v>
      </c>
      <c r="R4602" s="1" t="s">
        <v>6899</v>
      </c>
      <c r="S4602" s="1" t="s">
        <v>6900</v>
      </c>
      <c r="T4602" s="1" t="s">
        <v>14</v>
      </c>
      <c r="U4602">
        <v>8991</v>
      </c>
      <c r="V4602" s="1" t="s">
        <v>15</v>
      </c>
      <c r="W4602" s="1" t="s">
        <v>106</v>
      </c>
      <c r="X4602" s="2">
        <f t="shared" ca="1" si="71"/>
        <v>45937</v>
      </c>
      <c r="Y4602" s="1">
        <f ca="1">ROUND(YEARFRAC(Merge1[[#This Row],[Join_Date]],Merge1[[#This Row],[Today]], 3),0)</f>
        <v>7</v>
      </c>
      <c r="Z4602" s="1" t="str" cm="1">
        <f t="array" aca="1" ref="Z4602" ca="1">_xlfn.IFS(
   Merge1[[#This Row],[Customer Tenure]]&lt;=2,"New",
   Merge1[[#This Row],[Customer Tenure]]&lt;=5,"Emerging",
  Merge1[[#This Row],[Customer Tenure]]&lt;9,"Established",
   TRUE,"Loyal"
)</f>
        <v>Established</v>
      </c>
      <c r="AA4602" s="1" t="str" cm="1">
        <f t="array" ref="AA4602">_xlfn.IFS(Merge1[[#This Row],[Income]]&lt;=30000,"Low",Merge1[[#This Row],[Income]]&lt;=60000,"Medium",Merge1[[#This Row],[Income]]&lt;=100000,"High", Merge1[[#This Row],[Income]]&gt;100000," Premium")</f>
        <v xml:space="preserve"> Premium</v>
      </c>
      <c r="AB4602" s="1" t="str" cm="1">
        <f t="array" ref="AB4602">_xlfn.IFS(Merge1[[#This Row],[Age]]&lt;= 28,"Gen Z", Merge1[[#This Row],[Age]]&lt;=44,"Millennials", Merge1[[#This Row],[Age]]&lt;=60,"Gen X", Merge1[[#This Row],[Age]]&gt;60,"Baby Boomers")</f>
        <v>Baby Boomers</v>
      </c>
      <c r="AC4602" s="1" t="str" cm="1">
        <f t="array" ref="AC4602">_xlfn.IFS(
    Merge1[[#This Row],[Balance]]&lt;=50000,"Low",
    Merge1[[#This Row],[Balance]]&lt;=200000,"Medium",
    Merge1[[#This Row],[Balance]]&gt;200000,"High"
)</f>
        <v>High</v>
      </c>
    </row>
    <row r="4603" spans="1:29" x14ac:dyDescent="0.25">
      <c r="A4603" s="1" t="s">
        <v>882</v>
      </c>
      <c r="B4603" s="1" t="s">
        <v>5940</v>
      </c>
      <c r="C4603" s="1" t="s">
        <v>5832</v>
      </c>
      <c r="D4603" s="2">
        <v>45272</v>
      </c>
      <c r="E4603">
        <v>117305</v>
      </c>
      <c r="F4603">
        <v>766</v>
      </c>
      <c r="G4603">
        <v>0</v>
      </c>
      <c r="H4603" s="1" t="s">
        <v>5838</v>
      </c>
      <c r="I4603" s="1" t="s">
        <v>6385</v>
      </c>
      <c r="J4603" s="1" t="s">
        <v>6245</v>
      </c>
      <c r="K4603">
        <v>70</v>
      </c>
      <c r="L4603" s="1" t="s">
        <v>6256</v>
      </c>
      <c r="M4603" s="1" t="s">
        <v>6254</v>
      </c>
      <c r="N4603">
        <v>184202</v>
      </c>
      <c r="O4603" s="1" t="s">
        <v>6243</v>
      </c>
      <c r="P4603" s="2">
        <v>42940</v>
      </c>
      <c r="Q4603" s="2">
        <v>45250</v>
      </c>
      <c r="R4603" s="1" t="s">
        <v>6887</v>
      </c>
      <c r="S4603" s="1" t="s">
        <v>6888</v>
      </c>
      <c r="T4603" s="1" t="s">
        <v>14</v>
      </c>
      <c r="U4603">
        <v>6316</v>
      </c>
      <c r="V4603" s="1" t="s">
        <v>10</v>
      </c>
      <c r="W4603" s="1" t="s">
        <v>29</v>
      </c>
      <c r="X4603" s="2">
        <f t="shared" ca="1" si="71"/>
        <v>45937</v>
      </c>
      <c r="Y4603" s="1">
        <f ca="1">ROUND(YEARFRAC(Merge1[[#This Row],[Join_Date]],Merge1[[#This Row],[Today]], 3),0)</f>
        <v>8</v>
      </c>
      <c r="Z4603" s="1" t="str" cm="1">
        <f t="array" aca="1" ref="Z4603" ca="1">_xlfn.IFS(
   Merge1[[#This Row],[Customer Tenure]]&lt;=2,"New",
   Merge1[[#This Row],[Customer Tenure]]&lt;=5,"Emerging",
  Merge1[[#This Row],[Customer Tenure]]&lt;9,"Established",
   TRUE,"Loyal"
)</f>
        <v>Established</v>
      </c>
      <c r="AA4603" s="1" t="str" cm="1">
        <f t="array" ref="AA4603">_xlfn.IFS(Merge1[[#This Row],[Income]]&lt;=30000,"Low",Merge1[[#This Row],[Income]]&lt;=60000,"Medium",Merge1[[#This Row],[Income]]&lt;=100000,"High", Merge1[[#This Row],[Income]]&gt;100000," Premium")</f>
        <v xml:space="preserve"> Premium</v>
      </c>
      <c r="AB4603" s="1" t="str" cm="1">
        <f t="array" ref="AB4603">_xlfn.IFS(Merge1[[#This Row],[Age]]&lt;= 28,"Gen Z", Merge1[[#This Row],[Age]]&lt;=44,"Millennials", Merge1[[#This Row],[Age]]&lt;=60,"Gen X", Merge1[[#This Row],[Age]]&gt;60,"Baby Boomers")</f>
        <v>Baby Boomers</v>
      </c>
      <c r="AC4603" s="1" t="str" cm="1">
        <f t="array" ref="AC4603">_xlfn.IFS(
    Merge1[[#This Row],[Balance]]&lt;=50000,"Low",
    Merge1[[#This Row],[Balance]]&lt;=200000,"Medium",
    Merge1[[#This Row],[Balance]]&gt;200000,"High"
)</f>
        <v>Medium</v>
      </c>
    </row>
    <row r="4604" spans="1:29" x14ac:dyDescent="0.25">
      <c r="A4604" s="1" t="s">
        <v>1092</v>
      </c>
      <c r="B4604" s="1" t="s">
        <v>6153</v>
      </c>
      <c r="C4604" s="1" t="s">
        <v>5846</v>
      </c>
      <c r="D4604" s="2">
        <v>44423</v>
      </c>
      <c r="E4604">
        <v>485833</v>
      </c>
      <c r="F4604">
        <v>615</v>
      </c>
      <c r="G4604">
        <v>419627</v>
      </c>
      <c r="H4604" s="1" t="s">
        <v>5833</v>
      </c>
      <c r="I4604" s="1" t="s">
        <v>6756</v>
      </c>
      <c r="J4604" s="1" t="s">
        <v>6245</v>
      </c>
      <c r="K4604">
        <v>29</v>
      </c>
      <c r="L4604" s="1" t="s">
        <v>6246</v>
      </c>
      <c r="M4604" s="1" t="s">
        <v>6257</v>
      </c>
      <c r="N4604">
        <v>177795</v>
      </c>
      <c r="O4604" s="1" t="s">
        <v>6252</v>
      </c>
      <c r="P4604" s="2">
        <v>43097</v>
      </c>
      <c r="Q4604" s="2">
        <v>45417</v>
      </c>
      <c r="R4604" s="1" t="s">
        <v>6906</v>
      </c>
      <c r="S4604" s="1" t="s">
        <v>6918</v>
      </c>
      <c r="T4604" s="1" t="s">
        <v>14</v>
      </c>
      <c r="U4604">
        <v>5082</v>
      </c>
      <c r="V4604" s="1" t="s">
        <v>24</v>
      </c>
      <c r="W4604" s="1" t="s">
        <v>16</v>
      </c>
      <c r="X4604" s="2">
        <f t="shared" ca="1" si="71"/>
        <v>45937</v>
      </c>
      <c r="Y4604" s="1">
        <f ca="1">ROUND(YEARFRAC(Merge1[[#This Row],[Join_Date]],Merge1[[#This Row],[Today]], 3),0)</f>
        <v>8</v>
      </c>
      <c r="Z4604" s="1" t="str" cm="1">
        <f t="array" aca="1" ref="Z4604" ca="1">_xlfn.IFS(
   Merge1[[#This Row],[Customer Tenure]]&lt;=2,"New",
   Merge1[[#This Row],[Customer Tenure]]&lt;=5,"Emerging",
  Merge1[[#This Row],[Customer Tenure]]&lt;9,"Established",
   TRUE,"Loyal"
)</f>
        <v>Established</v>
      </c>
      <c r="AA4604" s="1" t="str" cm="1">
        <f t="array" ref="AA4604">_xlfn.IFS(Merge1[[#This Row],[Income]]&lt;=30000,"Low",Merge1[[#This Row],[Income]]&lt;=60000,"Medium",Merge1[[#This Row],[Income]]&lt;=100000,"High", Merge1[[#This Row],[Income]]&gt;100000," Premium")</f>
        <v xml:space="preserve"> Premium</v>
      </c>
      <c r="AB4604" s="1" t="str" cm="1">
        <f t="array" ref="AB4604">_xlfn.IFS(Merge1[[#This Row],[Age]]&lt;= 28,"Gen Z", Merge1[[#This Row],[Age]]&lt;=44,"Millennials", Merge1[[#This Row],[Age]]&lt;=60,"Gen X", Merge1[[#This Row],[Age]]&gt;60,"Baby Boomers")</f>
        <v>Millennials</v>
      </c>
      <c r="AC4604" s="1" t="str" cm="1">
        <f t="array" ref="AC4604">_xlfn.IFS(
    Merge1[[#This Row],[Balance]]&lt;=50000,"Low",
    Merge1[[#This Row],[Balance]]&lt;=200000,"Medium",
    Merge1[[#This Row],[Balance]]&gt;200000,"High"
)</f>
        <v>High</v>
      </c>
    </row>
    <row r="4605" spans="1:29" x14ac:dyDescent="0.25">
      <c r="A4605" s="1" t="s">
        <v>994</v>
      </c>
      <c r="B4605" s="1" t="s">
        <v>5909</v>
      </c>
      <c r="C4605" s="1" t="s">
        <v>5835</v>
      </c>
      <c r="D4605" s="2">
        <v>43528</v>
      </c>
      <c r="E4605">
        <v>215250</v>
      </c>
      <c r="F4605">
        <v>821</v>
      </c>
      <c r="G4605">
        <v>0</v>
      </c>
      <c r="H4605" s="1" t="s">
        <v>5860</v>
      </c>
      <c r="I4605" s="1" t="s">
        <v>6649</v>
      </c>
      <c r="J4605" s="1" t="s">
        <v>6245</v>
      </c>
      <c r="K4605">
        <v>59</v>
      </c>
      <c r="L4605" s="1" t="s">
        <v>6256</v>
      </c>
      <c r="M4605" s="1" t="s">
        <v>6266</v>
      </c>
      <c r="N4605">
        <v>177361</v>
      </c>
      <c r="O4605" s="1" t="s">
        <v>6243</v>
      </c>
      <c r="P4605" s="2">
        <v>45185</v>
      </c>
      <c r="Q4605" s="2">
        <v>45242</v>
      </c>
      <c r="R4605" s="1" t="s">
        <v>6887</v>
      </c>
      <c r="S4605" s="1" t="s">
        <v>6888</v>
      </c>
      <c r="T4605" s="1" t="s">
        <v>14</v>
      </c>
      <c r="U4605">
        <v>1365</v>
      </c>
      <c r="V4605" s="1" t="s">
        <v>19</v>
      </c>
      <c r="W4605" s="1" t="s">
        <v>16</v>
      </c>
      <c r="X4605" s="2">
        <f t="shared" ca="1" si="71"/>
        <v>45937</v>
      </c>
      <c r="Y4605" s="1">
        <f ca="1">ROUND(YEARFRAC(Merge1[[#This Row],[Join_Date]],Merge1[[#This Row],[Today]], 3),0)</f>
        <v>2</v>
      </c>
      <c r="Z4605" s="1" t="str" cm="1">
        <f t="array" aca="1" ref="Z4605" ca="1">_xlfn.IFS(
   Merge1[[#This Row],[Customer Tenure]]&lt;=2,"New",
   Merge1[[#This Row],[Customer Tenure]]&lt;=5,"Emerging",
  Merge1[[#This Row],[Customer Tenure]]&lt;9,"Established",
   TRUE,"Loyal"
)</f>
        <v>New</v>
      </c>
      <c r="AA4605" s="1" t="str" cm="1">
        <f t="array" ref="AA4605">_xlfn.IFS(Merge1[[#This Row],[Income]]&lt;=30000,"Low",Merge1[[#This Row],[Income]]&lt;=60000,"Medium",Merge1[[#This Row],[Income]]&lt;=100000,"High", Merge1[[#This Row],[Income]]&gt;100000," Premium")</f>
        <v xml:space="preserve"> Premium</v>
      </c>
      <c r="AB4605" s="1" t="str" cm="1">
        <f t="array" ref="AB4605">_xlfn.IFS(Merge1[[#This Row],[Age]]&lt;= 28,"Gen Z", Merge1[[#This Row],[Age]]&lt;=44,"Millennials", Merge1[[#This Row],[Age]]&lt;=60,"Gen X", Merge1[[#This Row],[Age]]&gt;60,"Baby Boomers")</f>
        <v>Gen X</v>
      </c>
      <c r="AC4605" s="1" t="str" cm="1">
        <f t="array" ref="AC4605">_xlfn.IFS(
    Merge1[[#This Row],[Balance]]&lt;=50000,"Low",
    Merge1[[#This Row],[Balance]]&lt;=200000,"Medium",
    Merge1[[#This Row],[Balance]]&gt;200000,"High"
)</f>
        <v>High</v>
      </c>
    </row>
    <row r="4606" spans="1:29" x14ac:dyDescent="0.25">
      <c r="A4606" s="1" t="s">
        <v>396</v>
      </c>
      <c r="B4606" s="1" t="s">
        <v>5889</v>
      </c>
      <c r="C4606" s="1" t="s">
        <v>5832</v>
      </c>
      <c r="D4606" s="2">
        <v>45750</v>
      </c>
      <c r="E4606">
        <v>166508</v>
      </c>
      <c r="F4606">
        <v>644</v>
      </c>
      <c r="G4606">
        <v>222508</v>
      </c>
      <c r="H4606" s="1" t="s">
        <v>5833</v>
      </c>
      <c r="I4606" s="1" t="s">
        <v>6333</v>
      </c>
      <c r="J4606" s="1" t="s">
        <v>6240</v>
      </c>
      <c r="K4606">
        <v>39</v>
      </c>
      <c r="L4606" s="1" t="s">
        <v>6241</v>
      </c>
      <c r="M4606" s="1" t="s">
        <v>6266</v>
      </c>
      <c r="N4606">
        <v>123320</v>
      </c>
      <c r="O4606" s="1" t="s">
        <v>6243</v>
      </c>
      <c r="P4606" s="2">
        <v>44878</v>
      </c>
      <c r="Q4606" s="2">
        <v>45762</v>
      </c>
      <c r="R4606" s="1" t="s">
        <v>6893</v>
      </c>
      <c r="S4606" s="1" t="s">
        <v>6894</v>
      </c>
      <c r="T4606" s="1" t="s">
        <v>28</v>
      </c>
      <c r="U4606">
        <v>1697</v>
      </c>
      <c r="V4606" s="1" t="s">
        <v>19</v>
      </c>
      <c r="W4606" s="1" t="s">
        <v>20</v>
      </c>
      <c r="X4606" s="2">
        <f t="shared" ca="1" si="71"/>
        <v>45937</v>
      </c>
      <c r="Y4606" s="1">
        <f ca="1">ROUND(YEARFRAC(Merge1[[#This Row],[Join_Date]],Merge1[[#This Row],[Today]], 3),0)</f>
        <v>3</v>
      </c>
      <c r="Z4606" s="1" t="str" cm="1">
        <f t="array" aca="1" ref="Z4606" ca="1">_xlfn.IFS(
   Merge1[[#This Row],[Customer Tenure]]&lt;=2,"New",
   Merge1[[#This Row],[Customer Tenure]]&lt;=5,"Emerging",
  Merge1[[#This Row],[Customer Tenure]]&lt;9,"Established",
   TRUE,"Loyal"
)</f>
        <v>Emerging</v>
      </c>
      <c r="AA4606" s="1" t="str" cm="1">
        <f t="array" ref="AA4606">_xlfn.IFS(Merge1[[#This Row],[Income]]&lt;=30000,"Low",Merge1[[#This Row],[Income]]&lt;=60000,"Medium",Merge1[[#This Row],[Income]]&lt;=100000,"High", Merge1[[#This Row],[Income]]&gt;100000," Premium")</f>
        <v xml:space="preserve"> Premium</v>
      </c>
      <c r="AB4606" s="1" t="str" cm="1">
        <f t="array" ref="AB4606">_xlfn.IFS(Merge1[[#This Row],[Age]]&lt;= 28,"Gen Z", Merge1[[#This Row],[Age]]&lt;=44,"Millennials", Merge1[[#This Row],[Age]]&lt;=60,"Gen X", Merge1[[#This Row],[Age]]&gt;60,"Baby Boomers")</f>
        <v>Millennials</v>
      </c>
      <c r="AC4606" s="1" t="str" cm="1">
        <f t="array" ref="AC4606">_xlfn.IFS(
    Merge1[[#This Row],[Balance]]&lt;=50000,"Low",
    Merge1[[#This Row],[Balance]]&lt;=200000,"Medium",
    Merge1[[#This Row],[Balance]]&gt;200000,"High"
)</f>
        <v>Medium</v>
      </c>
    </row>
    <row r="4607" spans="1:29" x14ac:dyDescent="0.25">
      <c r="A4607" s="1" t="s">
        <v>991</v>
      </c>
      <c r="B4607" s="1" t="s">
        <v>6157</v>
      </c>
      <c r="C4607" s="1" t="s">
        <v>5842</v>
      </c>
      <c r="D4607" s="2">
        <v>43824</v>
      </c>
      <c r="E4607">
        <v>322959</v>
      </c>
      <c r="F4607">
        <v>406</v>
      </c>
      <c r="G4607">
        <v>171280</v>
      </c>
      <c r="H4607" s="1" t="s">
        <v>5833</v>
      </c>
      <c r="I4607" s="1" t="s">
        <v>6305</v>
      </c>
      <c r="J4607" s="1" t="s">
        <v>6240</v>
      </c>
      <c r="K4607">
        <v>67</v>
      </c>
      <c r="L4607" s="1" t="s">
        <v>6246</v>
      </c>
      <c r="M4607" s="1" t="s">
        <v>6257</v>
      </c>
      <c r="N4607">
        <v>46172</v>
      </c>
      <c r="O4607" s="1" t="s">
        <v>6248</v>
      </c>
      <c r="P4607" s="2">
        <v>44507</v>
      </c>
      <c r="Q4607" s="2">
        <v>45478</v>
      </c>
      <c r="R4607" s="1" t="s">
        <v>6891</v>
      </c>
      <c r="S4607" s="1" t="s">
        <v>6895</v>
      </c>
      <c r="T4607" s="1" t="s">
        <v>9</v>
      </c>
      <c r="U4607">
        <v>8551</v>
      </c>
      <c r="V4607" s="1" t="s">
        <v>24</v>
      </c>
      <c r="W4607" s="1" t="s">
        <v>11</v>
      </c>
      <c r="X4607" s="2">
        <f t="shared" ca="1" si="71"/>
        <v>45937</v>
      </c>
      <c r="Y4607" s="1">
        <f ca="1">ROUND(YEARFRAC(Merge1[[#This Row],[Join_Date]],Merge1[[#This Row],[Today]], 3),0)</f>
        <v>4</v>
      </c>
      <c r="Z4607" s="1" t="str" cm="1">
        <f t="array" aca="1" ref="Z4607" ca="1">_xlfn.IFS(
   Merge1[[#This Row],[Customer Tenure]]&lt;=2,"New",
   Merge1[[#This Row],[Customer Tenure]]&lt;=5,"Emerging",
  Merge1[[#This Row],[Customer Tenure]]&lt;9,"Established",
   TRUE,"Loyal"
)</f>
        <v>Emerging</v>
      </c>
      <c r="AA4607" s="1" t="str" cm="1">
        <f t="array" ref="AA4607">_xlfn.IFS(Merge1[[#This Row],[Income]]&lt;=30000,"Low",Merge1[[#This Row],[Income]]&lt;=60000,"Medium",Merge1[[#This Row],[Income]]&lt;=100000,"High", Merge1[[#This Row],[Income]]&gt;100000," Premium")</f>
        <v>Medium</v>
      </c>
      <c r="AB4607" s="1" t="str" cm="1">
        <f t="array" ref="AB4607">_xlfn.IFS(Merge1[[#This Row],[Age]]&lt;= 28,"Gen Z", Merge1[[#This Row],[Age]]&lt;=44,"Millennials", Merge1[[#This Row],[Age]]&lt;=60,"Gen X", Merge1[[#This Row],[Age]]&gt;60,"Baby Boomers")</f>
        <v>Baby Boomers</v>
      </c>
      <c r="AC4607" s="1" t="str" cm="1">
        <f t="array" ref="AC4607">_xlfn.IFS(
    Merge1[[#This Row],[Balance]]&lt;=50000,"Low",
    Merge1[[#This Row],[Balance]]&lt;=200000,"Medium",
    Merge1[[#This Row],[Balance]]&gt;200000,"High"
)</f>
        <v>High</v>
      </c>
    </row>
    <row r="4608" spans="1:29" x14ac:dyDescent="0.25">
      <c r="A4608" s="1" t="s">
        <v>207</v>
      </c>
      <c r="B4608" s="1" t="s">
        <v>5955</v>
      </c>
      <c r="C4608" s="1" t="s">
        <v>5832</v>
      </c>
      <c r="D4608" s="2">
        <v>43090</v>
      </c>
      <c r="E4608">
        <v>70269</v>
      </c>
      <c r="F4608">
        <v>327</v>
      </c>
      <c r="G4608">
        <v>0</v>
      </c>
      <c r="H4608" s="1" t="s">
        <v>5833</v>
      </c>
      <c r="I4608" s="1" t="s">
        <v>6478</v>
      </c>
      <c r="J4608" s="1" t="s">
        <v>6240</v>
      </c>
      <c r="K4608">
        <v>41</v>
      </c>
      <c r="L4608" s="1" t="s">
        <v>6246</v>
      </c>
      <c r="M4608" s="1" t="s">
        <v>6254</v>
      </c>
      <c r="N4608">
        <v>195641</v>
      </c>
      <c r="O4608" s="1" t="s">
        <v>6243</v>
      </c>
      <c r="P4608" s="2">
        <v>44775</v>
      </c>
      <c r="Q4608" s="2">
        <v>45640</v>
      </c>
      <c r="R4608" s="1" t="s">
        <v>6904</v>
      </c>
      <c r="S4608" s="1" t="s">
        <v>6916</v>
      </c>
      <c r="T4608" s="1" t="s">
        <v>28</v>
      </c>
      <c r="U4608">
        <v>9331</v>
      </c>
      <c r="V4608" s="1" t="s">
        <v>24</v>
      </c>
      <c r="W4608" s="1" t="s">
        <v>20</v>
      </c>
      <c r="X4608" s="2">
        <f t="shared" ca="1" si="71"/>
        <v>45937</v>
      </c>
      <c r="Y4608" s="1">
        <f ca="1">ROUND(YEARFRAC(Merge1[[#This Row],[Join_Date]],Merge1[[#This Row],[Today]], 3),0)</f>
        <v>3</v>
      </c>
      <c r="Z4608" s="1" t="str" cm="1">
        <f t="array" aca="1" ref="Z4608" ca="1">_xlfn.IFS(
   Merge1[[#This Row],[Customer Tenure]]&lt;=2,"New",
   Merge1[[#This Row],[Customer Tenure]]&lt;=5,"Emerging",
  Merge1[[#This Row],[Customer Tenure]]&lt;9,"Established",
   TRUE,"Loyal"
)</f>
        <v>Emerging</v>
      </c>
      <c r="AA4608" s="1" t="str" cm="1">
        <f t="array" ref="AA4608">_xlfn.IFS(Merge1[[#This Row],[Income]]&lt;=30000,"Low",Merge1[[#This Row],[Income]]&lt;=60000,"Medium",Merge1[[#This Row],[Income]]&lt;=100000,"High", Merge1[[#This Row],[Income]]&gt;100000," Premium")</f>
        <v xml:space="preserve"> Premium</v>
      </c>
      <c r="AB4608" s="1" t="str" cm="1">
        <f t="array" ref="AB4608">_xlfn.IFS(Merge1[[#This Row],[Age]]&lt;= 28,"Gen Z", Merge1[[#This Row],[Age]]&lt;=44,"Millennials", Merge1[[#This Row],[Age]]&lt;=60,"Gen X", Merge1[[#This Row],[Age]]&gt;60,"Baby Boomers")</f>
        <v>Millennials</v>
      </c>
      <c r="AC4608" s="1" t="str" cm="1">
        <f t="array" ref="AC4608">_xlfn.IFS(
    Merge1[[#This Row],[Balance]]&lt;=50000,"Low",
    Merge1[[#This Row],[Balance]]&lt;=200000,"Medium",
    Merge1[[#This Row],[Balance]]&gt;200000,"High"
)</f>
        <v>Medium</v>
      </c>
    </row>
    <row r="4609" spans="1:29" x14ac:dyDescent="0.25">
      <c r="A4609" s="1" t="s">
        <v>363</v>
      </c>
      <c r="B4609" s="1" t="s">
        <v>6024</v>
      </c>
      <c r="C4609" s="1" t="s">
        <v>5832</v>
      </c>
      <c r="D4609" s="2">
        <v>42583</v>
      </c>
      <c r="E4609">
        <v>65149</v>
      </c>
      <c r="F4609">
        <v>545</v>
      </c>
      <c r="G4609">
        <v>0</v>
      </c>
      <c r="H4609" s="1" t="s">
        <v>5833</v>
      </c>
      <c r="I4609" s="1" t="s">
        <v>6331</v>
      </c>
      <c r="J4609" s="1" t="s">
        <v>6240</v>
      </c>
      <c r="K4609">
        <v>49</v>
      </c>
      <c r="L4609" s="1" t="s">
        <v>6260</v>
      </c>
      <c r="M4609" s="1" t="s">
        <v>6262</v>
      </c>
      <c r="N4609">
        <v>85160</v>
      </c>
      <c r="O4609" s="1" t="s">
        <v>6248</v>
      </c>
      <c r="P4609" s="2">
        <v>45360</v>
      </c>
      <c r="Q4609" s="2">
        <v>45700</v>
      </c>
      <c r="R4609" s="1" t="s">
        <v>6885</v>
      </c>
      <c r="S4609" s="1" t="s">
        <v>6896</v>
      </c>
      <c r="T4609" s="1" t="s">
        <v>14</v>
      </c>
      <c r="U4609">
        <v>4360</v>
      </c>
      <c r="V4609" s="1" t="s">
        <v>24</v>
      </c>
      <c r="W4609" s="1" t="s">
        <v>11</v>
      </c>
      <c r="X4609" s="2">
        <f t="shared" ca="1" si="71"/>
        <v>45937</v>
      </c>
      <c r="Y4609" s="1">
        <f ca="1">ROUND(YEARFRAC(Merge1[[#This Row],[Join_Date]],Merge1[[#This Row],[Today]], 3),0)</f>
        <v>2</v>
      </c>
      <c r="Z4609" s="1" t="str" cm="1">
        <f t="array" aca="1" ref="Z4609" ca="1">_xlfn.IFS(
   Merge1[[#This Row],[Customer Tenure]]&lt;=2,"New",
   Merge1[[#This Row],[Customer Tenure]]&lt;=5,"Emerging",
  Merge1[[#This Row],[Customer Tenure]]&lt;9,"Established",
   TRUE,"Loyal"
)</f>
        <v>New</v>
      </c>
      <c r="AA4609" s="1" t="str" cm="1">
        <f t="array" ref="AA4609">_xlfn.IFS(Merge1[[#This Row],[Income]]&lt;=30000,"Low",Merge1[[#This Row],[Income]]&lt;=60000,"Medium",Merge1[[#This Row],[Income]]&lt;=100000,"High", Merge1[[#This Row],[Income]]&gt;100000," Premium")</f>
        <v>High</v>
      </c>
      <c r="AB4609" s="1" t="str" cm="1">
        <f t="array" ref="AB4609">_xlfn.IFS(Merge1[[#This Row],[Age]]&lt;= 28,"Gen Z", Merge1[[#This Row],[Age]]&lt;=44,"Millennials", Merge1[[#This Row],[Age]]&lt;=60,"Gen X", Merge1[[#This Row],[Age]]&gt;60,"Baby Boomers")</f>
        <v>Gen X</v>
      </c>
      <c r="AC4609" s="1" t="str" cm="1">
        <f t="array" ref="AC4609">_xlfn.IFS(
    Merge1[[#This Row],[Balance]]&lt;=50000,"Low",
    Merge1[[#This Row],[Balance]]&lt;=200000,"Medium",
    Merge1[[#This Row],[Balance]]&gt;200000,"High"
)</f>
        <v>Medium</v>
      </c>
    </row>
    <row r="4610" spans="1:29" x14ac:dyDescent="0.25">
      <c r="A4610" s="1" t="s">
        <v>754</v>
      </c>
      <c r="B4610" s="1" t="s">
        <v>6105</v>
      </c>
      <c r="C4610" s="1" t="s">
        <v>5832</v>
      </c>
      <c r="D4610" s="2">
        <v>45193</v>
      </c>
      <c r="E4610">
        <v>177718</v>
      </c>
      <c r="F4610">
        <v>463</v>
      </c>
      <c r="G4610">
        <v>0</v>
      </c>
      <c r="H4610" s="1" t="s">
        <v>5833</v>
      </c>
      <c r="I4610" s="1" t="s">
        <v>6835</v>
      </c>
      <c r="J4610" s="1" t="s">
        <v>6240</v>
      </c>
      <c r="K4610">
        <v>38</v>
      </c>
      <c r="L4610" s="1" t="s">
        <v>6241</v>
      </c>
      <c r="M4610" s="1" t="s">
        <v>6254</v>
      </c>
      <c r="N4610">
        <v>176683</v>
      </c>
      <c r="O4610" s="1" t="s">
        <v>6243</v>
      </c>
      <c r="P4610" s="2">
        <v>42325</v>
      </c>
      <c r="Q4610" s="2">
        <v>45316</v>
      </c>
      <c r="R4610" s="1" t="s">
        <v>6902</v>
      </c>
      <c r="S4610" s="1" t="s">
        <v>6903</v>
      </c>
      <c r="T4610" s="1" t="s">
        <v>14</v>
      </c>
      <c r="U4610">
        <v>6511</v>
      </c>
      <c r="V4610" s="1" t="s">
        <v>10</v>
      </c>
      <c r="W4610" s="1" t="s">
        <v>16</v>
      </c>
      <c r="X4610" s="2">
        <f t="shared" ref="X4610:X4673" ca="1" si="72">TODAY()</f>
        <v>45937</v>
      </c>
      <c r="Y4610" s="1">
        <f ca="1">ROUND(YEARFRAC(Merge1[[#This Row],[Join_Date]],Merge1[[#This Row],[Today]], 3),0)</f>
        <v>10</v>
      </c>
      <c r="Z4610" s="1" t="str" cm="1">
        <f t="array" aca="1" ref="Z4610" ca="1">_xlfn.IFS(
   Merge1[[#This Row],[Customer Tenure]]&lt;=2,"New",
   Merge1[[#This Row],[Customer Tenure]]&lt;=5,"Emerging",
  Merge1[[#This Row],[Customer Tenure]]&lt;9,"Established",
   TRUE,"Loyal"
)</f>
        <v>Loyal</v>
      </c>
      <c r="AA4610" s="1" t="str" cm="1">
        <f t="array" ref="AA4610">_xlfn.IFS(Merge1[[#This Row],[Income]]&lt;=30000,"Low",Merge1[[#This Row],[Income]]&lt;=60000,"Medium",Merge1[[#This Row],[Income]]&lt;=100000,"High", Merge1[[#This Row],[Income]]&gt;100000," Premium")</f>
        <v xml:space="preserve"> Premium</v>
      </c>
      <c r="AB4610" s="1" t="str" cm="1">
        <f t="array" ref="AB4610">_xlfn.IFS(Merge1[[#This Row],[Age]]&lt;= 28,"Gen Z", Merge1[[#This Row],[Age]]&lt;=44,"Millennials", Merge1[[#This Row],[Age]]&lt;=60,"Gen X", Merge1[[#This Row],[Age]]&gt;60,"Baby Boomers")</f>
        <v>Millennials</v>
      </c>
      <c r="AC4610" s="1" t="str" cm="1">
        <f t="array" ref="AC4610">_xlfn.IFS(
    Merge1[[#This Row],[Balance]]&lt;=50000,"Low",
    Merge1[[#This Row],[Balance]]&lt;=200000,"Medium",
    Merge1[[#This Row],[Balance]]&gt;200000,"High"
)</f>
        <v>Medium</v>
      </c>
    </row>
    <row r="4611" spans="1:29" x14ac:dyDescent="0.25">
      <c r="A4611" s="1" t="s">
        <v>605</v>
      </c>
      <c r="B4611" s="1" t="s">
        <v>6218</v>
      </c>
      <c r="C4611" s="1" t="s">
        <v>5835</v>
      </c>
      <c r="D4611" s="2">
        <v>45798</v>
      </c>
      <c r="E4611">
        <v>55863</v>
      </c>
      <c r="F4611">
        <v>795</v>
      </c>
      <c r="G4611">
        <v>0</v>
      </c>
      <c r="H4611" s="1" t="s">
        <v>5833</v>
      </c>
      <c r="I4611" s="1" t="s">
        <v>6312</v>
      </c>
      <c r="J4611" s="1" t="s">
        <v>6245</v>
      </c>
      <c r="K4611">
        <v>62</v>
      </c>
      <c r="L4611" s="1" t="s">
        <v>6246</v>
      </c>
      <c r="M4611" s="1" t="s">
        <v>6257</v>
      </c>
      <c r="N4611">
        <v>179903</v>
      </c>
      <c r="O4611" s="1" t="s">
        <v>6243</v>
      </c>
      <c r="P4611" s="2">
        <v>43636</v>
      </c>
      <c r="Q4611" s="2">
        <v>45258</v>
      </c>
      <c r="R4611" s="1" t="s">
        <v>6887</v>
      </c>
      <c r="S4611" s="1" t="s">
        <v>6888</v>
      </c>
      <c r="T4611" s="1" t="s">
        <v>14</v>
      </c>
      <c r="U4611">
        <v>6096</v>
      </c>
      <c r="V4611" s="1" t="s">
        <v>15</v>
      </c>
      <c r="W4611" s="1" t="s">
        <v>55</v>
      </c>
      <c r="X4611" s="2">
        <f t="shared" ca="1" si="72"/>
        <v>45937</v>
      </c>
      <c r="Y4611" s="1">
        <f ca="1">ROUND(YEARFRAC(Merge1[[#This Row],[Join_Date]],Merge1[[#This Row],[Today]], 3),0)</f>
        <v>6</v>
      </c>
      <c r="Z4611" s="1" t="str" cm="1">
        <f t="array" aca="1" ref="Z4611" ca="1">_xlfn.IFS(
   Merge1[[#This Row],[Customer Tenure]]&lt;=2,"New",
   Merge1[[#This Row],[Customer Tenure]]&lt;=5,"Emerging",
  Merge1[[#This Row],[Customer Tenure]]&lt;9,"Established",
   TRUE,"Loyal"
)</f>
        <v>Established</v>
      </c>
      <c r="AA4611" s="1" t="str" cm="1">
        <f t="array" ref="AA4611">_xlfn.IFS(Merge1[[#This Row],[Income]]&lt;=30000,"Low",Merge1[[#This Row],[Income]]&lt;=60000,"Medium",Merge1[[#This Row],[Income]]&lt;=100000,"High", Merge1[[#This Row],[Income]]&gt;100000," Premium")</f>
        <v xml:space="preserve"> Premium</v>
      </c>
      <c r="AB4611" s="1" t="str" cm="1">
        <f t="array" ref="AB4611">_xlfn.IFS(Merge1[[#This Row],[Age]]&lt;= 28,"Gen Z", Merge1[[#This Row],[Age]]&lt;=44,"Millennials", Merge1[[#This Row],[Age]]&lt;=60,"Gen X", Merge1[[#This Row],[Age]]&gt;60,"Baby Boomers")</f>
        <v>Baby Boomers</v>
      </c>
      <c r="AC4611" s="1" t="str" cm="1">
        <f t="array" ref="AC4611">_xlfn.IFS(
    Merge1[[#This Row],[Balance]]&lt;=50000,"Low",
    Merge1[[#This Row],[Balance]]&lt;=200000,"Medium",
    Merge1[[#This Row],[Balance]]&gt;200000,"High"
)</f>
        <v>Medium</v>
      </c>
    </row>
    <row r="4612" spans="1:29" x14ac:dyDescent="0.25">
      <c r="A4612" s="1" t="s">
        <v>901</v>
      </c>
      <c r="B4612" s="1" t="s">
        <v>5881</v>
      </c>
      <c r="C4612" s="1" t="s">
        <v>5835</v>
      </c>
      <c r="D4612" s="2">
        <v>42409</v>
      </c>
      <c r="E4612">
        <v>486524</v>
      </c>
      <c r="F4612">
        <v>545</v>
      </c>
      <c r="G4612">
        <v>0</v>
      </c>
      <c r="H4612" s="1" t="s">
        <v>5833</v>
      </c>
      <c r="I4612" s="1" t="s">
        <v>6407</v>
      </c>
      <c r="J4612" s="1" t="s">
        <v>6240</v>
      </c>
      <c r="K4612">
        <v>56</v>
      </c>
      <c r="L4612" s="1" t="s">
        <v>6256</v>
      </c>
      <c r="M4612" s="1" t="s">
        <v>6251</v>
      </c>
      <c r="N4612">
        <v>173962</v>
      </c>
      <c r="O4612" s="1" t="s">
        <v>6243</v>
      </c>
      <c r="P4612" s="2">
        <v>44752</v>
      </c>
      <c r="Q4612" s="2">
        <v>45234</v>
      </c>
      <c r="R4612" s="1" t="s">
        <v>6887</v>
      </c>
      <c r="S4612" s="1" t="s">
        <v>6888</v>
      </c>
      <c r="T4612" s="1" t="s">
        <v>28</v>
      </c>
      <c r="U4612">
        <v>4218</v>
      </c>
      <c r="V4612" s="1" t="s">
        <v>10</v>
      </c>
      <c r="W4612" s="1" t="s">
        <v>20</v>
      </c>
      <c r="X4612" s="2">
        <f t="shared" ca="1" si="72"/>
        <v>45937</v>
      </c>
      <c r="Y4612" s="1">
        <f ca="1">ROUND(YEARFRAC(Merge1[[#This Row],[Join_Date]],Merge1[[#This Row],[Today]], 3),0)</f>
        <v>3</v>
      </c>
      <c r="Z4612" s="1" t="str" cm="1">
        <f t="array" aca="1" ref="Z4612" ca="1">_xlfn.IFS(
   Merge1[[#This Row],[Customer Tenure]]&lt;=2,"New",
   Merge1[[#This Row],[Customer Tenure]]&lt;=5,"Emerging",
  Merge1[[#This Row],[Customer Tenure]]&lt;9,"Established",
   TRUE,"Loyal"
)</f>
        <v>Emerging</v>
      </c>
      <c r="AA4612" s="1" t="str" cm="1">
        <f t="array" ref="AA4612">_xlfn.IFS(Merge1[[#This Row],[Income]]&lt;=30000,"Low",Merge1[[#This Row],[Income]]&lt;=60000,"Medium",Merge1[[#This Row],[Income]]&lt;=100000,"High", Merge1[[#This Row],[Income]]&gt;100000," Premium")</f>
        <v xml:space="preserve"> Premium</v>
      </c>
      <c r="AB4612" s="1" t="str" cm="1">
        <f t="array" ref="AB4612">_xlfn.IFS(Merge1[[#This Row],[Age]]&lt;= 28,"Gen Z", Merge1[[#This Row],[Age]]&lt;=44,"Millennials", Merge1[[#This Row],[Age]]&lt;=60,"Gen X", Merge1[[#This Row],[Age]]&gt;60,"Baby Boomers")</f>
        <v>Gen X</v>
      </c>
      <c r="AC4612" s="1" t="str" cm="1">
        <f t="array" ref="AC4612">_xlfn.IFS(
    Merge1[[#This Row],[Balance]]&lt;=50000,"Low",
    Merge1[[#This Row],[Balance]]&lt;=200000,"Medium",
    Merge1[[#This Row],[Balance]]&gt;200000,"High"
)</f>
        <v>High</v>
      </c>
    </row>
    <row r="4613" spans="1:29" x14ac:dyDescent="0.25">
      <c r="A4613" s="1" t="s">
        <v>473</v>
      </c>
      <c r="B4613" s="1" t="s">
        <v>6195</v>
      </c>
      <c r="C4613" s="1" t="s">
        <v>5832</v>
      </c>
      <c r="D4613" s="2">
        <v>42607</v>
      </c>
      <c r="E4613">
        <v>418596</v>
      </c>
      <c r="F4613">
        <v>503</v>
      </c>
      <c r="G4613">
        <v>0</v>
      </c>
      <c r="H4613" s="1" t="s">
        <v>5833</v>
      </c>
      <c r="I4613" s="1" t="s">
        <v>6639</v>
      </c>
      <c r="J4613" s="1" t="s">
        <v>6245</v>
      </c>
      <c r="K4613">
        <v>26</v>
      </c>
      <c r="L4613" s="1" t="s">
        <v>6241</v>
      </c>
      <c r="M4613" s="1" t="s">
        <v>6242</v>
      </c>
      <c r="N4613">
        <v>152997</v>
      </c>
      <c r="O4613" s="1" t="s">
        <v>6248</v>
      </c>
      <c r="P4613" s="2">
        <v>42861</v>
      </c>
      <c r="Q4613" s="2">
        <v>45340</v>
      </c>
      <c r="R4613" s="1" t="s">
        <v>6885</v>
      </c>
      <c r="S4613" s="1" t="s">
        <v>6886</v>
      </c>
      <c r="T4613" s="1" t="s">
        <v>14</v>
      </c>
      <c r="U4613">
        <v>6677</v>
      </c>
      <c r="V4613" s="1" t="s">
        <v>24</v>
      </c>
      <c r="W4613" s="1" t="s">
        <v>29</v>
      </c>
      <c r="X4613" s="2">
        <f t="shared" ca="1" si="72"/>
        <v>45937</v>
      </c>
      <c r="Y4613" s="1">
        <f ca="1">ROUND(YEARFRAC(Merge1[[#This Row],[Join_Date]],Merge1[[#This Row],[Today]], 3),0)</f>
        <v>8</v>
      </c>
      <c r="Z4613" s="1" t="str" cm="1">
        <f t="array" aca="1" ref="Z4613" ca="1">_xlfn.IFS(
   Merge1[[#This Row],[Customer Tenure]]&lt;=2,"New",
   Merge1[[#This Row],[Customer Tenure]]&lt;=5,"Emerging",
  Merge1[[#This Row],[Customer Tenure]]&lt;9,"Established",
   TRUE,"Loyal"
)</f>
        <v>Established</v>
      </c>
      <c r="AA4613" s="1" t="str" cm="1">
        <f t="array" ref="AA4613">_xlfn.IFS(Merge1[[#This Row],[Income]]&lt;=30000,"Low",Merge1[[#This Row],[Income]]&lt;=60000,"Medium",Merge1[[#This Row],[Income]]&lt;=100000,"High", Merge1[[#This Row],[Income]]&gt;100000," Premium")</f>
        <v xml:space="preserve"> Premium</v>
      </c>
      <c r="AB4613" s="1" t="str" cm="1">
        <f t="array" ref="AB4613">_xlfn.IFS(Merge1[[#This Row],[Age]]&lt;= 28,"Gen Z", Merge1[[#This Row],[Age]]&lt;=44,"Millennials", Merge1[[#This Row],[Age]]&lt;=60,"Gen X", Merge1[[#This Row],[Age]]&gt;60,"Baby Boomers")</f>
        <v>Gen Z</v>
      </c>
      <c r="AC4613" s="1" t="str" cm="1">
        <f t="array" ref="AC4613">_xlfn.IFS(
    Merge1[[#This Row],[Balance]]&lt;=50000,"Low",
    Merge1[[#This Row],[Balance]]&lt;=200000,"Medium",
    Merge1[[#This Row],[Balance]]&gt;200000,"High"
)</f>
        <v>High</v>
      </c>
    </row>
    <row r="4614" spans="1:29" x14ac:dyDescent="0.25">
      <c r="A4614" s="1" t="s">
        <v>174</v>
      </c>
      <c r="B4614" s="1" t="s">
        <v>5929</v>
      </c>
      <c r="C4614" s="1" t="s">
        <v>5832</v>
      </c>
      <c r="D4614" s="2">
        <v>42332</v>
      </c>
      <c r="E4614">
        <v>261545</v>
      </c>
      <c r="F4614">
        <v>564</v>
      </c>
      <c r="G4614">
        <v>0</v>
      </c>
      <c r="H4614" s="1" t="s">
        <v>5833</v>
      </c>
      <c r="I4614" s="1" t="s">
        <v>6645</v>
      </c>
      <c r="J4614" s="1" t="s">
        <v>6245</v>
      </c>
      <c r="K4614">
        <v>24</v>
      </c>
      <c r="L4614" s="1" t="s">
        <v>6241</v>
      </c>
      <c r="M4614" s="1" t="s">
        <v>6242</v>
      </c>
      <c r="N4614">
        <v>53320</v>
      </c>
      <c r="O4614" s="1" t="s">
        <v>6243</v>
      </c>
      <c r="P4614" s="2">
        <v>45058</v>
      </c>
      <c r="Q4614" s="2">
        <v>45371</v>
      </c>
      <c r="R4614" s="1" t="s">
        <v>6899</v>
      </c>
      <c r="S4614" s="1" t="s">
        <v>6900</v>
      </c>
      <c r="T4614" s="1" t="s">
        <v>9</v>
      </c>
      <c r="U4614">
        <v>1000</v>
      </c>
      <c r="V4614" s="1" t="s">
        <v>10</v>
      </c>
      <c r="W4614" s="1" t="s">
        <v>29</v>
      </c>
      <c r="X4614" s="2">
        <f t="shared" ca="1" si="72"/>
        <v>45937</v>
      </c>
      <c r="Y4614" s="1">
        <f ca="1">ROUND(YEARFRAC(Merge1[[#This Row],[Join_Date]],Merge1[[#This Row],[Today]], 3),0)</f>
        <v>2</v>
      </c>
      <c r="Z4614" s="1" t="str" cm="1">
        <f t="array" aca="1" ref="Z4614" ca="1">_xlfn.IFS(
   Merge1[[#This Row],[Customer Tenure]]&lt;=2,"New",
   Merge1[[#This Row],[Customer Tenure]]&lt;=5,"Emerging",
  Merge1[[#This Row],[Customer Tenure]]&lt;9,"Established",
   TRUE,"Loyal"
)</f>
        <v>New</v>
      </c>
      <c r="AA4614" s="1" t="str" cm="1">
        <f t="array" ref="AA4614">_xlfn.IFS(Merge1[[#This Row],[Income]]&lt;=30000,"Low",Merge1[[#This Row],[Income]]&lt;=60000,"Medium",Merge1[[#This Row],[Income]]&lt;=100000,"High", Merge1[[#This Row],[Income]]&gt;100000," Premium")</f>
        <v>Medium</v>
      </c>
      <c r="AB4614" s="1" t="str" cm="1">
        <f t="array" ref="AB4614">_xlfn.IFS(Merge1[[#This Row],[Age]]&lt;= 28,"Gen Z", Merge1[[#This Row],[Age]]&lt;=44,"Millennials", Merge1[[#This Row],[Age]]&lt;=60,"Gen X", Merge1[[#This Row],[Age]]&gt;60,"Baby Boomers")</f>
        <v>Gen Z</v>
      </c>
      <c r="AC4614" s="1" t="str" cm="1">
        <f t="array" ref="AC4614">_xlfn.IFS(
    Merge1[[#This Row],[Balance]]&lt;=50000,"Low",
    Merge1[[#This Row],[Balance]]&lt;=200000,"Medium",
    Merge1[[#This Row],[Balance]]&gt;200000,"High"
)</f>
        <v>High</v>
      </c>
    </row>
    <row r="4615" spans="1:29" x14ac:dyDescent="0.25">
      <c r="A4615" s="1" t="s">
        <v>1027</v>
      </c>
      <c r="B4615" s="1" t="s">
        <v>5854</v>
      </c>
      <c r="C4615" s="1" t="s">
        <v>5846</v>
      </c>
      <c r="D4615" s="2">
        <v>43936</v>
      </c>
      <c r="E4615">
        <v>307086</v>
      </c>
      <c r="F4615">
        <v>759</v>
      </c>
      <c r="G4615">
        <v>0</v>
      </c>
      <c r="H4615" s="1" t="s">
        <v>5833</v>
      </c>
      <c r="I4615" s="1" t="s">
        <v>6782</v>
      </c>
      <c r="J4615" s="1" t="s">
        <v>6245</v>
      </c>
      <c r="K4615">
        <v>50</v>
      </c>
      <c r="L4615" s="1" t="s">
        <v>6246</v>
      </c>
      <c r="M4615" s="1" t="s">
        <v>6247</v>
      </c>
      <c r="N4615">
        <v>81367</v>
      </c>
      <c r="O4615" s="1" t="s">
        <v>6248</v>
      </c>
      <c r="P4615" s="2">
        <v>42887</v>
      </c>
      <c r="Q4615" s="2">
        <v>45563</v>
      </c>
      <c r="R4615" s="1" t="s">
        <v>6897</v>
      </c>
      <c r="S4615" s="1" t="s">
        <v>6898</v>
      </c>
      <c r="T4615" s="1" t="s">
        <v>14</v>
      </c>
      <c r="U4615">
        <v>5300</v>
      </c>
      <c r="V4615" s="1" t="s">
        <v>19</v>
      </c>
      <c r="W4615" s="1" t="s">
        <v>106</v>
      </c>
      <c r="X4615" s="2">
        <f t="shared" ca="1" si="72"/>
        <v>45937</v>
      </c>
      <c r="Y4615" s="1">
        <f ca="1">ROUND(YEARFRAC(Merge1[[#This Row],[Join_Date]],Merge1[[#This Row],[Today]], 3),0)</f>
        <v>8</v>
      </c>
      <c r="Z4615" s="1" t="str" cm="1">
        <f t="array" aca="1" ref="Z4615" ca="1">_xlfn.IFS(
   Merge1[[#This Row],[Customer Tenure]]&lt;=2,"New",
   Merge1[[#This Row],[Customer Tenure]]&lt;=5,"Emerging",
  Merge1[[#This Row],[Customer Tenure]]&lt;9,"Established",
   TRUE,"Loyal"
)</f>
        <v>Established</v>
      </c>
      <c r="AA4615" s="1" t="str" cm="1">
        <f t="array" ref="AA4615">_xlfn.IFS(Merge1[[#This Row],[Income]]&lt;=30000,"Low",Merge1[[#This Row],[Income]]&lt;=60000,"Medium",Merge1[[#This Row],[Income]]&lt;=100000,"High", Merge1[[#This Row],[Income]]&gt;100000," Premium")</f>
        <v>High</v>
      </c>
      <c r="AB4615" s="1" t="str" cm="1">
        <f t="array" ref="AB4615">_xlfn.IFS(Merge1[[#This Row],[Age]]&lt;= 28,"Gen Z", Merge1[[#This Row],[Age]]&lt;=44,"Millennials", Merge1[[#This Row],[Age]]&lt;=60,"Gen X", Merge1[[#This Row],[Age]]&gt;60,"Baby Boomers")</f>
        <v>Gen X</v>
      </c>
      <c r="AC4615" s="1" t="str" cm="1">
        <f t="array" ref="AC4615">_xlfn.IFS(
    Merge1[[#This Row],[Balance]]&lt;=50000,"Low",
    Merge1[[#This Row],[Balance]]&lt;=200000,"Medium",
    Merge1[[#This Row],[Balance]]&gt;200000,"High"
)</f>
        <v>High</v>
      </c>
    </row>
    <row r="4616" spans="1:29" x14ac:dyDescent="0.25">
      <c r="A4616" s="1" t="s">
        <v>611</v>
      </c>
      <c r="B4616" s="1" t="s">
        <v>6003</v>
      </c>
      <c r="C4616" s="1" t="s">
        <v>5842</v>
      </c>
      <c r="D4616" s="2">
        <v>43732</v>
      </c>
      <c r="E4616">
        <v>353076</v>
      </c>
      <c r="F4616">
        <v>601</v>
      </c>
      <c r="G4616">
        <v>0</v>
      </c>
      <c r="H4616" s="1" t="s">
        <v>5860</v>
      </c>
      <c r="I4616" s="1" t="s">
        <v>6278</v>
      </c>
      <c r="J4616" s="1" t="s">
        <v>6245</v>
      </c>
      <c r="K4616">
        <v>64</v>
      </c>
      <c r="L4616" s="1" t="s">
        <v>6260</v>
      </c>
      <c r="M4616" s="1" t="s">
        <v>6254</v>
      </c>
      <c r="N4616">
        <v>199352</v>
      </c>
      <c r="O4616" s="1" t="s">
        <v>6243</v>
      </c>
      <c r="P4616" s="2">
        <v>44375</v>
      </c>
      <c r="Q4616" s="2">
        <v>45691</v>
      </c>
      <c r="R4616" s="1" t="s">
        <v>6885</v>
      </c>
      <c r="S4616" s="1" t="s">
        <v>6896</v>
      </c>
      <c r="T4616" s="1" t="s">
        <v>9</v>
      </c>
      <c r="U4616">
        <v>1386</v>
      </c>
      <c r="V4616" s="1" t="s">
        <v>10</v>
      </c>
      <c r="W4616" s="1" t="s">
        <v>16</v>
      </c>
      <c r="X4616" s="2">
        <f t="shared" ca="1" si="72"/>
        <v>45937</v>
      </c>
      <c r="Y4616" s="1">
        <f ca="1">ROUND(YEARFRAC(Merge1[[#This Row],[Join_Date]],Merge1[[#This Row],[Today]], 3),0)</f>
        <v>4</v>
      </c>
      <c r="Z4616" s="1" t="str" cm="1">
        <f t="array" aca="1" ref="Z4616" ca="1">_xlfn.IFS(
   Merge1[[#This Row],[Customer Tenure]]&lt;=2,"New",
   Merge1[[#This Row],[Customer Tenure]]&lt;=5,"Emerging",
  Merge1[[#This Row],[Customer Tenure]]&lt;9,"Established",
   TRUE,"Loyal"
)</f>
        <v>Emerging</v>
      </c>
      <c r="AA4616" s="1" t="str" cm="1">
        <f t="array" ref="AA4616">_xlfn.IFS(Merge1[[#This Row],[Income]]&lt;=30000,"Low",Merge1[[#This Row],[Income]]&lt;=60000,"Medium",Merge1[[#This Row],[Income]]&lt;=100000,"High", Merge1[[#This Row],[Income]]&gt;100000," Premium")</f>
        <v xml:space="preserve"> Premium</v>
      </c>
      <c r="AB4616" s="1" t="str" cm="1">
        <f t="array" ref="AB4616">_xlfn.IFS(Merge1[[#This Row],[Age]]&lt;= 28,"Gen Z", Merge1[[#This Row],[Age]]&lt;=44,"Millennials", Merge1[[#This Row],[Age]]&lt;=60,"Gen X", Merge1[[#This Row],[Age]]&gt;60,"Baby Boomers")</f>
        <v>Baby Boomers</v>
      </c>
      <c r="AC4616" s="1" t="str" cm="1">
        <f t="array" ref="AC4616">_xlfn.IFS(
    Merge1[[#This Row],[Balance]]&lt;=50000,"Low",
    Merge1[[#This Row],[Balance]]&lt;=200000,"Medium",
    Merge1[[#This Row],[Balance]]&gt;200000,"High"
)</f>
        <v>High</v>
      </c>
    </row>
    <row r="4617" spans="1:29" x14ac:dyDescent="0.25">
      <c r="A4617" s="1" t="s">
        <v>2542</v>
      </c>
      <c r="B4617" s="1" t="s">
        <v>5899</v>
      </c>
      <c r="C4617" s="1" t="s">
        <v>5832</v>
      </c>
      <c r="D4617" s="2">
        <v>42702</v>
      </c>
      <c r="E4617">
        <v>134678</v>
      </c>
      <c r="F4617">
        <v>627</v>
      </c>
      <c r="G4617">
        <v>0</v>
      </c>
      <c r="H4617" s="1" t="s">
        <v>5833</v>
      </c>
      <c r="I4617" s="1" t="s">
        <v>6319</v>
      </c>
      <c r="J4617" s="1" t="s">
        <v>6240</v>
      </c>
      <c r="K4617">
        <v>31</v>
      </c>
      <c r="L4617" s="1" t="s">
        <v>6260</v>
      </c>
      <c r="M4617" s="1" t="s">
        <v>6262</v>
      </c>
      <c r="N4617">
        <v>80504</v>
      </c>
      <c r="O4617" s="1" t="s">
        <v>6243</v>
      </c>
      <c r="P4617" s="2">
        <v>42622</v>
      </c>
      <c r="Q4617" s="2">
        <v>45740</v>
      </c>
      <c r="R4617" s="1" t="s">
        <v>6899</v>
      </c>
      <c r="S4617" s="1" t="s">
        <v>6914</v>
      </c>
      <c r="T4617" s="1" t="s">
        <v>9</v>
      </c>
      <c r="U4617">
        <v>9428</v>
      </c>
      <c r="V4617" s="1" t="s">
        <v>24</v>
      </c>
      <c r="W4617" s="1" t="s">
        <v>20</v>
      </c>
      <c r="X4617" s="2">
        <f t="shared" ca="1" si="72"/>
        <v>45937</v>
      </c>
      <c r="Y4617" s="1">
        <f ca="1">ROUND(YEARFRAC(Merge1[[#This Row],[Join_Date]],Merge1[[#This Row],[Today]], 3),0)</f>
        <v>9</v>
      </c>
      <c r="Z4617" s="1" t="str" cm="1">
        <f t="array" aca="1" ref="Z4617" ca="1">_xlfn.IFS(
   Merge1[[#This Row],[Customer Tenure]]&lt;=2,"New",
   Merge1[[#This Row],[Customer Tenure]]&lt;=5,"Emerging",
  Merge1[[#This Row],[Customer Tenure]]&lt;9,"Established",
   TRUE,"Loyal"
)</f>
        <v>Loyal</v>
      </c>
      <c r="AA4617" s="1" t="str" cm="1">
        <f t="array" ref="AA4617">_xlfn.IFS(Merge1[[#This Row],[Income]]&lt;=30000,"Low",Merge1[[#This Row],[Income]]&lt;=60000,"Medium",Merge1[[#This Row],[Income]]&lt;=100000,"High", Merge1[[#This Row],[Income]]&gt;100000," Premium")</f>
        <v>High</v>
      </c>
      <c r="AB4617" s="1" t="str" cm="1">
        <f t="array" ref="AB4617">_xlfn.IFS(Merge1[[#This Row],[Age]]&lt;= 28,"Gen Z", Merge1[[#This Row],[Age]]&lt;=44,"Millennials", Merge1[[#This Row],[Age]]&lt;=60,"Gen X", Merge1[[#This Row],[Age]]&gt;60,"Baby Boomers")</f>
        <v>Millennials</v>
      </c>
      <c r="AC4617" s="1" t="str" cm="1">
        <f t="array" ref="AC4617">_xlfn.IFS(
    Merge1[[#This Row],[Balance]]&lt;=50000,"Low",
    Merge1[[#This Row],[Balance]]&lt;=200000,"Medium",
    Merge1[[#This Row],[Balance]]&gt;200000,"High"
)</f>
        <v>Medium</v>
      </c>
    </row>
    <row r="4618" spans="1:29" x14ac:dyDescent="0.25">
      <c r="A4618" s="1" t="s">
        <v>2479</v>
      </c>
      <c r="B4618" s="1" t="s">
        <v>5831</v>
      </c>
      <c r="C4618" s="1" t="s">
        <v>5832</v>
      </c>
      <c r="D4618" s="2">
        <v>44170</v>
      </c>
      <c r="E4618">
        <v>45619</v>
      </c>
      <c r="F4618">
        <v>392</v>
      </c>
      <c r="G4618">
        <v>0</v>
      </c>
      <c r="H4618" s="1" t="s">
        <v>5833</v>
      </c>
      <c r="I4618" s="1" t="s">
        <v>6632</v>
      </c>
      <c r="J4618" s="1" t="s">
        <v>6245</v>
      </c>
      <c r="K4618">
        <v>46</v>
      </c>
      <c r="L4618" s="1" t="s">
        <v>6256</v>
      </c>
      <c r="M4618" s="1" t="s">
        <v>6247</v>
      </c>
      <c r="N4618">
        <v>29078</v>
      </c>
      <c r="O4618" s="1" t="s">
        <v>6248</v>
      </c>
      <c r="P4618" s="2">
        <v>43041</v>
      </c>
      <c r="Q4618" s="2">
        <v>45725</v>
      </c>
      <c r="R4618" s="1" t="s">
        <v>6899</v>
      </c>
      <c r="S4618" s="1" t="s">
        <v>6914</v>
      </c>
      <c r="T4618" s="1" t="s">
        <v>14</v>
      </c>
      <c r="U4618">
        <v>7257</v>
      </c>
      <c r="V4618" s="1" t="s">
        <v>19</v>
      </c>
      <c r="W4618" s="1" t="s">
        <v>29</v>
      </c>
      <c r="X4618" s="2">
        <f t="shared" ca="1" si="72"/>
        <v>45937</v>
      </c>
      <c r="Y4618" s="1">
        <f ca="1">ROUND(YEARFRAC(Merge1[[#This Row],[Join_Date]],Merge1[[#This Row],[Today]], 3),0)</f>
        <v>8</v>
      </c>
      <c r="Z4618" s="1" t="str" cm="1">
        <f t="array" aca="1" ref="Z4618" ca="1">_xlfn.IFS(
   Merge1[[#This Row],[Customer Tenure]]&lt;=2,"New",
   Merge1[[#This Row],[Customer Tenure]]&lt;=5,"Emerging",
  Merge1[[#This Row],[Customer Tenure]]&lt;9,"Established",
   TRUE,"Loyal"
)</f>
        <v>Established</v>
      </c>
      <c r="AA4618" s="1" t="str" cm="1">
        <f t="array" ref="AA4618">_xlfn.IFS(Merge1[[#This Row],[Income]]&lt;=30000,"Low",Merge1[[#This Row],[Income]]&lt;=60000,"Medium",Merge1[[#This Row],[Income]]&lt;=100000,"High", Merge1[[#This Row],[Income]]&gt;100000," Premium")</f>
        <v>Low</v>
      </c>
      <c r="AB4618" s="1" t="str" cm="1">
        <f t="array" ref="AB4618">_xlfn.IFS(Merge1[[#This Row],[Age]]&lt;= 28,"Gen Z", Merge1[[#This Row],[Age]]&lt;=44,"Millennials", Merge1[[#This Row],[Age]]&lt;=60,"Gen X", Merge1[[#This Row],[Age]]&gt;60,"Baby Boomers")</f>
        <v>Gen X</v>
      </c>
      <c r="AC4618" s="1" t="str" cm="1">
        <f t="array" ref="AC4618">_xlfn.IFS(
    Merge1[[#This Row],[Balance]]&lt;=50000,"Low",
    Merge1[[#This Row],[Balance]]&lt;=200000,"Medium",
    Merge1[[#This Row],[Balance]]&gt;200000,"High"
)</f>
        <v>Low</v>
      </c>
    </row>
    <row r="4619" spans="1:29" x14ac:dyDescent="0.25">
      <c r="A4619" s="1" t="s">
        <v>2495</v>
      </c>
      <c r="B4619" s="1" t="s">
        <v>5872</v>
      </c>
      <c r="C4619" s="1" t="s">
        <v>5832</v>
      </c>
      <c r="D4619" s="2">
        <v>45417</v>
      </c>
      <c r="E4619">
        <v>215558</v>
      </c>
      <c r="F4619">
        <v>738</v>
      </c>
      <c r="G4619">
        <v>0</v>
      </c>
      <c r="H4619" s="1" t="s">
        <v>5833</v>
      </c>
      <c r="I4619" s="1" t="s">
        <v>6749</v>
      </c>
      <c r="J4619" s="1" t="s">
        <v>6245</v>
      </c>
      <c r="K4619">
        <v>71</v>
      </c>
      <c r="L4619" s="1" t="s">
        <v>6256</v>
      </c>
      <c r="M4619" s="1" t="s">
        <v>6266</v>
      </c>
      <c r="N4619">
        <v>199436</v>
      </c>
      <c r="O4619" s="1" t="s">
        <v>6252</v>
      </c>
      <c r="P4619" s="2">
        <v>44100</v>
      </c>
      <c r="Q4619" s="2">
        <v>45461</v>
      </c>
      <c r="R4619" s="1" t="s">
        <v>6883</v>
      </c>
      <c r="S4619" s="1" t="s">
        <v>6884</v>
      </c>
      <c r="T4619" s="1" t="s">
        <v>28</v>
      </c>
      <c r="U4619">
        <v>7212</v>
      </c>
      <c r="V4619" s="1" t="s">
        <v>15</v>
      </c>
      <c r="W4619" s="1" t="s">
        <v>16</v>
      </c>
      <c r="X4619" s="2">
        <f t="shared" ca="1" si="72"/>
        <v>45937</v>
      </c>
      <c r="Y4619" s="1">
        <f ca="1">ROUND(YEARFRAC(Merge1[[#This Row],[Join_Date]],Merge1[[#This Row],[Today]], 3),0)</f>
        <v>5</v>
      </c>
      <c r="Z4619" s="1" t="str" cm="1">
        <f t="array" aca="1" ref="Z4619" ca="1">_xlfn.IFS(
   Merge1[[#This Row],[Customer Tenure]]&lt;=2,"New",
   Merge1[[#This Row],[Customer Tenure]]&lt;=5,"Emerging",
  Merge1[[#This Row],[Customer Tenure]]&lt;9,"Established",
   TRUE,"Loyal"
)</f>
        <v>Emerging</v>
      </c>
      <c r="AA4619" s="1" t="str" cm="1">
        <f t="array" ref="AA4619">_xlfn.IFS(Merge1[[#This Row],[Income]]&lt;=30000,"Low",Merge1[[#This Row],[Income]]&lt;=60000,"Medium",Merge1[[#This Row],[Income]]&lt;=100000,"High", Merge1[[#This Row],[Income]]&gt;100000," Premium")</f>
        <v xml:space="preserve"> Premium</v>
      </c>
      <c r="AB4619" s="1" t="str" cm="1">
        <f t="array" ref="AB4619">_xlfn.IFS(Merge1[[#This Row],[Age]]&lt;= 28,"Gen Z", Merge1[[#This Row],[Age]]&lt;=44,"Millennials", Merge1[[#This Row],[Age]]&lt;=60,"Gen X", Merge1[[#This Row],[Age]]&gt;60,"Baby Boomers")</f>
        <v>Baby Boomers</v>
      </c>
      <c r="AC4619" s="1" t="str" cm="1">
        <f t="array" ref="AC4619">_xlfn.IFS(
    Merge1[[#This Row],[Balance]]&lt;=50000,"Low",
    Merge1[[#This Row],[Balance]]&lt;=200000,"Medium",
    Merge1[[#This Row],[Balance]]&gt;200000,"High"
)</f>
        <v>High</v>
      </c>
    </row>
    <row r="4620" spans="1:29" x14ac:dyDescent="0.25">
      <c r="A4620" s="1" t="s">
        <v>371</v>
      </c>
      <c r="B4620" s="1" t="s">
        <v>5947</v>
      </c>
      <c r="C4620" s="1" t="s">
        <v>5835</v>
      </c>
      <c r="D4620" s="2">
        <v>45089</v>
      </c>
      <c r="E4620">
        <v>446751</v>
      </c>
      <c r="F4620">
        <v>321</v>
      </c>
      <c r="G4620">
        <v>0</v>
      </c>
      <c r="H4620" s="1" t="s">
        <v>5833</v>
      </c>
      <c r="I4620" s="1" t="s">
        <v>6401</v>
      </c>
      <c r="J4620" s="1" t="s">
        <v>6240</v>
      </c>
      <c r="K4620">
        <v>62</v>
      </c>
      <c r="L4620" s="1" t="s">
        <v>6246</v>
      </c>
      <c r="M4620" s="1" t="s">
        <v>6254</v>
      </c>
      <c r="N4620">
        <v>67638</v>
      </c>
      <c r="O4620" s="1" t="s">
        <v>6243</v>
      </c>
      <c r="P4620" s="2">
        <v>43555</v>
      </c>
      <c r="Q4620" s="2">
        <v>45784</v>
      </c>
      <c r="R4620" s="1" t="s">
        <v>6906</v>
      </c>
      <c r="S4620" s="1" t="s">
        <v>6907</v>
      </c>
      <c r="T4620" s="1" t="s">
        <v>23</v>
      </c>
      <c r="U4620">
        <v>8765</v>
      </c>
      <c r="V4620" s="1" t="s">
        <v>10</v>
      </c>
      <c r="W4620" s="1" t="s">
        <v>29</v>
      </c>
      <c r="X4620" s="2">
        <f t="shared" ca="1" si="72"/>
        <v>45937</v>
      </c>
      <c r="Y4620" s="1">
        <f ca="1">ROUND(YEARFRAC(Merge1[[#This Row],[Join_Date]],Merge1[[#This Row],[Today]], 3),0)</f>
        <v>7</v>
      </c>
      <c r="Z4620" s="1" t="str" cm="1">
        <f t="array" aca="1" ref="Z4620" ca="1">_xlfn.IFS(
   Merge1[[#This Row],[Customer Tenure]]&lt;=2,"New",
   Merge1[[#This Row],[Customer Tenure]]&lt;=5,"Emerging",
  Merge1[[#This Row],[Customer Tenure]]&lt;9,"Established",
   TRUE,"Loyal"
)</f>
        <v>Established</v>
      </c>
      <c r="AA4620" s="1" t="str" cm="1">
        <f t="array" ref="AA4620">_xlfn.IFS(Merge1[[#This Row],[Income]]&lt;=30000,"Low",Merge1[[#This Row],[Income]]&lt;=60000,"Medium",Merge1[[#This Row],[Income]]&lt;=100000,"High", Merge1[[#This Row],[Income]]&gt;100000," Premium")</f>
        <v>High</v>
      </c>
      <c r="AB4620" s="1" t="str" cm="1">
        <f t="array" ref="AB4620">_xlfn.IFS(Merge1[[#This Row],[Age]]&lt;= 28,"Gen Z", Merge1[[#This Row],[Age]]&lt;=44,"Millennials", Merge1[[#This Row],[Age]]&lt;=60,"Gen X", Merge1[[#This Row],[Age]]&gt;60,"Baby Boomers")</f>
        <v>Baby Boomers</v>
      </c>
      <c r="AC4620" s="1" t="str" cm="1">
        <f t="array" ref="AC4620">_xlfn.IFS(
    Merge1[[#This Row],[Balance]]&lt;=50000,"Low",
    Merge1[[#This Row],[Balance]]&lt;=200000,"Medium",
    Merge1[[#This Row],[Balance]]&gt;200000,"High"
)</f>
        <v>High</v>
      </c>
    </row>
    <row r="4621" spans="1:29" x14ac:dyDescent="0.25">
      <c r="A4621" s="1" t="s">
        <v>1387</v>
      </c>
      <c r="B4621" s="1" t="s">
        <v>5916</v>
      </c>
      <c r="C4621" s="1" t="s">
        <v>5846</v>
      </c>
      <c r="D4621" s="2">
        <v>44429</v>
      </c>
      <c r="E4621">
        <v>346918</v>
      </c>
      <c r="F4621">
        <v>637</v>
      </c>
      <c r="G4621">
        <v>0</v>
      </c>
      <c r="H4621" s="1" t="s">
        <v>5833</v>
      </c>
      <c r="I4621" s="1" t="s">
        <v>6342</v>
      </c>
      <c r="J4621" s="1" t="s">
        <v>6245</v>
      </c>
      <c r="K4621">
        <v>32</v>
      </c>
      <c r="L4621" s="1" t="s">
        <v>6246</v>
      </c>
      <c r="M4621" s="1" t="s">
        <v>6242</v>
      </c>
      <c r="N4621">
        <v>70106</v>
      </c>
      <c r="O4621" s="1" t="s">
        <v>6243</v>
      </c>
      <c r="P4621" s="2">
        <v>45477</v>
      </c>
      <c r="Q4621" s="2">
        <v>45635</v>
      </c>
      <c r="R4621" s="1" t="s">
        <v>6904</v>
      </c>
      <c r="S4621" s="1" t="s">
        <v>6916</v>
      </c>
      <c r="T4621" s="1" t="s">
        <v>23</v>
      </c>
      <c r="U4621">
        <v>6314</v>
      </c>
      <c r="V4621" s="1" t="s">
        <v>10</v>
      </c>
      <c r="W4621" s="1" t="s">
        <v>11</v>
      </c>
      <c r="X4621" s="2">
        <f t="shared" ca="1" si="72"/>
        <v>45937</v>
      </c>
      <c r="Y4621" s="1">
        <f ca="1">ROUND(YEARFRAC(Merge1[[#This Row],[Join_Date]],Merge1[[#This Row],[Today]], 3),0)</f>
        <v>1</v>
      </c>
      <c r="Z4621" s="1" t="str" cm="1">
        <f t="array" aca="1" ref="Z4621" ca="1">_xlfn.IFS(
   Merge1[[#This Row],[Customer Tenure]]&lt;=2,"New",
   Merge1[[#This Row],[Customer Tenure]]&lt;=5,"Emerging",
  Merge1[[#This Row],[Customer Tenure]]&lt;9,"Established",
   TRUE,"Loyal"
)</f>
        <v>New</v>
      </c>
      <c r="AA4621" s="1" t="str" cm="1">
        <f t="array" ref="AA4621">_xlfn.IFS(Merge1[[#This Row],[Income]]&lt;=30000,"Low",Merge1[[#This Row],[Income]]&lt;=60000,"Medium",Merge1[[#This Row],[Income]]&lt;=100000,"High", Merge1[[#This Row],[Income]]&gt;100000," Premium")</f>
        <v>High</v>
      </c>
      <c r="AB4621" s="1" t="str" cm="1">
        <f t="array" ref="AB4621">_xlfn.IFS(Merge1[[#This Row],[Age]]&lt;= 28,"Gen Z", Merge1[[#This Row],[Age]]&lt;=44,"Millennials", Merge1[[#This Row],[Age]]&lt;=60,"Gen X", Merge1[[#This Row],[Age]]&gt;60,"Baby Boomers")</f>
        <v>Millennials</v>
      </c>
      <c r="AC4621" s="1" t="str" cm="1">
        <f t="array" ref="AC4621">_xlfn.IFS(
    Merge1[[#This Row],[Balance]]&lt;=50000,"Low",
    Merge1[[#This Row],[Balance]]&lt;=200000,"Medium",
    Merge1[[#This Row],[Balance]]&gt;200000,"High"
)</f>
        <v>High</v>
      </c>
    </row>
    <row r="4622" spans="1:29" x14ac:dyDescent="0.25">
      <c r="A4622" s="1" t="s">
        <v>986</v>
      </c>
      <c r="B4622" s="1" t="s">
        <v>6081</v>
      </c>
      <c r="C4622" s="1" t="s">
        <v>5835</v>
      </c>
      <c r="D4622" s="2">
        <v>44127</v>
      </c>
      <c r="E4622">
        <v>66983</v>
      </c>
      <c r="F4622">
        <v>502</v>
      </c>
      <c r="G4622">
        <v>0</v>
      </c>
      <c r="H4622" s="1" t="s">
        <v>5838</v>
      </c>
      <c r="I4622" s="1" t="s">
        <v>6836</v>
      </c>
      <c r="J4622" s="1" t="s">
        <v>6245</v>
      </c>
      <c r="K4622">
        <v>65</v>
      </c>
      <c r="L4622" s="1" t="s">
        <v>6260</v>
      </c>
      <c r="M4622" s="1" t="s">
        <v>6247</v>
      </c>
      <c r="N4622">
        <v>139273</v>
      </c>
      <c r="O4622" s="1" t="s">
        <v>6248</v>
      </c>
      <c r="P4622" s="2">
        <v>42602</v>
      </c>
      <c r="Q4622" s="2">
        <v>45553</v>
      </c>
      <c r="R4622" s="1" t="s">
        <v>6897</v>
      </c>
      <c r="S4622" s="1" t="s">
        <v>6898</v>
      </c>
      <c r="T4622" s="1" t="s">
        <v>9</v>
      </c>
      <c r="U4622">
        <v>2897</v>
      </c>
      <c r="V4622" s="1" t="s">
        <v>24</v>
      </c>
      <c r="W4622" s="1" t="s">
        <v>50</v>
      </c>
      <c r="X4622" s="2">
        <f t="shared" ca="1" si="72"/>
        <v>45937</v>
      </c>
      <c r="Y4622" s="1">
        <f ca="1">ROUND(YEARFRAC(Merge1[[#This Row],[Join_Date]],Merge1[[#This Row],[Today]], 3),0)</f>
        <v>9</v>
      </c>
      <c r="Z4622" s="1" t="str" cm="1">
        <f t="array" aca="1" ref="Z4622" ca="1">_xlfn.IFS(
   Merge1[[#This Row],[Customer Tenure]]&lt;=2,"New",
   Merge1[[#This Row],[Customer Tenure]]&lt;=5,"Emerging",
  Merge1[[#This Row],[Customer Tenure]]&lt;9,"Established",
   TRUE,"Loyal"
)</f>
        <v>Loyal</v>
      </c>
      <c r="AA4622" s="1" t="str" cm="1">
        <f t="array" ref="AA4622">_xlfn.IFS(Merge1[[#This Row],[Income]]&lt;=30000,"Low",Merge1[[#This Row],[Income]]&lt;=60000,"Medium",Merge1[[#This Row],[Income]]&lt;=100000,"High", Merge1[[#This Row],[Income]]&gt;100000," Premium")</f>
        <v xml:space="preserve"> Premium</v>
      </c>
      <c r="AB4622" s="1" t="str" cm="1">
        <f t="array" ref="AB4622">_xlfn.IFS(Merge1[[#This Row],[Age]]&lt;= 28,"Gen Z", Merge1[[#This Row],[Age]]&lt;=44,"Millennials", Merge1[[#This Row],[Age]]&lt;=60,"Gen X", Merge1[[#This Row],[Age]]&gt;60,"Baby Boomers")</f>
        <v>Baby Boomers</v>
      </c>
      <c r="AC4622" s="1" t="str" cm="1">
        <f t="array" ref="AC4622">_xlfn.IFS(
    Merge1[[#This Row],[Balance]]&lt;=50000,"Low",
    Merge1[[#This Row],[Balance]]&lt;=200000,"Medium",
    Merge1[[#This Row],[Balance]]&gt;200000,"High"
)</f>
        <v>Medium</v>
      </c>
    </row>
    <row r="4623" spans="1:29" x14ac:dyDescent="0.25">
      <c r="A4623" s="1" t="s">
        <v>105</v>
      </c>
      <c r="B4623" s="1" t="s">
        <v>5932</v>
      </c>
      <c r="C4623" s="1" t="s">
        <v>5835</v>
      </c>
      <c r="D4623" s="2">
        <v>45618</v>
      </c>
      <c r="E4623">
        <v>141727</v>
      </c>
      <c r="F4623">
        <v>479</v>
      </c>
      <c r="G4623">
        <v>0</v>
      </c>
      <c r="H4623" s="1" t="s">
        <v>5833</v>
      </c>
      <c r="I4623" s="1" t="s">
        <v>6329</v>
      </c>
      <c r="J4623" s="1" t="s">
        <v>6245</v>
      </c>
      <c r="K4623">
        <v>51</v>
      </c>
      <c r="L4623" s="1" t="s">
        <v>6246</v>
      </c>
      <c r="M4623" s="1" t="s">
        <v>6254</v>
      </c>
      <c r="N4623">
        <v>174946</v>
      </c>
      <c r="O4623" s="1" t="s">
        <v>6248</v>
      </c>
      <c r="P4623" s="2">
        <v>43671</v>
      </c>
      <c r="Q4623" s="2">
        <v>45665</v>
      </c>
      <c r="R4623" s="1" t="s">
        <v>6902</v>
      </c>
      <c r="S4623" s="1" t="s">
        <v>6908</v>
      </c>
      <c r="T4623" s="1" t="s">
        <v>28</v>
      </c>
      <c r="U4623">
        <v>6691</v>
      </c>
      <c r="V4623" s="1" t="s">
        <v>15</v>
      </c>
      <c r="W4623" s="1" t="s">
        <v>45</v>
      </c>
      <c r="X4623" s="2">
        <f t="shared" ca="1" si="72"/>
        <v>45937</v>
      </c>
      <c r="Y4623" s="1">
        <f ca="1">ROUND(YEARFRAC(Merge1[[#This Row],[Join_Date]],Merge1[[#This Row],[Today]], 3),0)</f>
        <v>6</v>
      </c>
      <c r="Z4623" s="1" t="str" cm="1">
        <f t="array" aca="1" ref="Z4623" ca="1">_xlfn.IFS(
   Merge1[[#This Row],[Customer Tenure]]&lt;=2,"New",
   Merge1[[#This Row],[Customer Tenure]]&lt;=5,"Emerging",
  Merge1[[#This Row],[Customer Tenure]]&lt;9,"Established",
   TRUE,"Loyal"
)</f>
        <v>Established</v>
      </c>
      <c r="AA4623" s="1" t="str" cm="1">
        <f t="array" ref="AA4623">_xlfn.IFS(Merge1[[#This Row],[Income]]&lt;=30000,"Low",Merge1[[#This Row],[Income]]&lt;=60000,"Medium",Merge1[[#This Row],[Income]]&lt;=100000,"High", Merge1[[#This Row],[Income]]&gt;100000," Premium")</f>
        <v xml:space="preserve"> Premium</v>
      </c>
      <c r="AB4623" s="1" t="str" cm="1">
        <f t="array" ref="AB4623">_xlfn.IFS(Merge1[[#This Row],[Age]]&lt;= 28,"Gen Z", Merge1[[#This Row],[Age]]&lt;=44,"Millennials", Merge1[[#This Row],[Age]]&lt;=60,"Gen X", Merge1[[#This Row],[Age]]&gt;60,"Baby Boomers")</f>
        <v>Gen X</v>
      </c>
      <c r="AC4623" s="1" t="str" cm="1">
        <f t="array" ref="AC4623">_xlfn.IFS(
    Merge1[[#This Row],[Balance]]&lt;=50000,"Low",
    Merge1[[#This Row],[Balance]]&lt;=200000,"Medium",
    Merge1[[#This Row],[Balance]]&gt;200000,"High"
)</f>
        <v>Medium</v>
      </c>
    </row>
    <row r="4624" spans="1:29" x14ac:dyDescent="0.25">
      <c r="A4624" s="1" t="s">
        <v>5446</v>
      </c>
      <c r="B4624" s="1" t="s">
        <v>5907</v>
      </c>
      <c r="C4624" s="1" t="s">
        <v>5835</v>
      </c>
      <c r="D4624" s="2">
        <v>45733</v>
      </c>
      <c r="E4624">
        <v>489196</v>
      </c>
      <c r="F4624">
        <v>796</v>
      </c>
      <c r="G4624">
        <v>149233</v>
      </c>
      <c r="H4624" s="1" t="s">
        <v>5833</v>
      </c>
      <c r="I4624" s="1" t="s">
        <v>6341</v>
      </c>
      <c r="J4624" s="1" t="s">
        <v>6245</v>
      </c>
      <c r="K4624">
        <v>23</v>
      </c>
      <c r="L4624" s="1" t="s">
        <v>6260</v>
      </c>
      <c r="M4624" s="1" t="s">
        <v>6251</v>
      </c>
      <c r="N4624">
        <v>84772</v>
      </c>
      <c r="O4624" s="1" t="s">
        <v>6243</v>
      </c>
      <c r="P4624" s="2">
        <v>43341</v>
      </c>
      <c r="Q4624" s="2">
        <v>45630</v>
      </c>
      <c r="R4624" s="1" t="s">
        <v>6904</v>
      </c>
      <c r="S4624" s="1" t="s">
        <v>6916</v>
      </c>
      <c r="T4624" s="1" t="s">
        <v>23</v>
      </c>
      <c r="U4624">
        <v>7623</v>
      </c>
      <c r="V4624" s="1" t="s">
        <v>19</v>
      </c>
      <c r="W4624" s="1" t="s">
        <v>55</v>
      </c>
      <c r="X4624" s="2">
        <f t="shared" ca="1" si="72"/>
        <v>45937</v>
      </c>
      <c r="Y4624" s="1">
        <f ca="1">ROUND(YEARFRAC(Merge1[[#This Row],[Join_Date]],Merge1[[#This Row],[Today]], 3),0)</f>
        <v>7</v>
      </c>
      <c r="Z4624" s="1" t="str" cm="1">
        <f t="array" aca="1" ref="Z4624" ca="1">_xlfn.IFS(
   Merge1[[#This Row],[Customer Tenure]]&lt;=2,"New",
   Merge1[[#This Row],[Customer Tenure]]&lt;=5,"Emerging",
  Merge1[[#This Row],[Customer Tenure]]&lt;9,"Established",
   TRUE,"Loyal"
)</f>
        <v>Established</v>
      </c>
      <c r="AA4624" s="1" t="str" cm="1">
        <f t="array" ref="AA4624">_xlfn.IFS(Merge1[[#This Row],[Income]]&lt;=30000,"Low",Merge1[[#This Row],[Income]]&lt;=60000,"Medium",Merge1[[#This Row],[Income]]&lt;=100000,"High", Merge1[[#This Row],[Income]]&gt;100000," Premium")</f>
        <v>High</v>
      </c>
      <c r="AB4624" s="1" t="str" cm="1">
        <f t="array" ref="AB4624">_xlfn.IFS(Merge1[[#This Row],[Age]]&lt;= 28,"Gen Z", Merge1[[#This Row],[Age]]&lt;=44,"Millennials", Merge1[[#This Row],[Age]]&lt;=60,"Gen X", Merge1[[#This Row],[Age]]&gt;60,"Baby Boomers")</f>
        <v>Gen Z</v>
      </c>
      <c r="AC4624" s="1" t="str" cm="1">
        <f t="array" ref="AC4624">_xlfn.IFS(
    Merge1[[#This Row],[Balance]]&lt;=50000,"Low",
    Merge1[[#This Row],[Balance]]&lt;=200000,"Medium",
    Merge1[[#This Row],[Balance]]&gt;200000,"High"
)</f>
        <v>High</v>
      </c>
    </row>
    <row r="4625" spans="1:29" x14ac:dyDescent="0.25">
      <c r="A4625" s="1" t="s">
        <v>1560</v>
      </c>
      <c r="B4625" s="1" t="s">
        <v>6185</v>
      </c>
      <c r="C4625" s="1" t="s">
        <v>5842</v>
      </c>
      <c r="D4625" s="2">
        <v>44169</v>
      </c>
      <c r="E4625">
        <v>262091</v>
      </c>
      <c r="F4625">
        <v>586</v>
      </c>
      <c r="G4625">
        <v>0</v>
      </c>
      <c r="H4625" s="1" t="s">
        <v>5860</v>
      </c>
      <c r="I4625" s="1" t="s">
        <v>6656</v>
      </c>
      <c r="J4625" s="1" t="s">
        <v>6245</v>
      </c>
      <c r="K4625">
        <v>19</v>
      </c>
      <c r="L4625" s="1" t="s">
        <v>6241</v>
      </c>
      <c r="M4625" s="1" t="s">
        <v>6262</v>
      </c>
      <c r="N4625">
        <v>81550</v>
      </c>
      <c r="O4625" s="1" t="s">
        <v>6248</v>
      </c>
      <c r="P4625" s="2">
        <v>42817</v>
      </c>
      <c r="Q4625" s="2">
        <v>45355</v>
      </c>
      <c r="R4625" s="1" t="s">
        <v>6899</v>
      </c>
      <c r="S4625" s="1" t="s">
        <v>6900</v>
      </c>
      <c r="T4625" s="1" t="s">
        <v>14</v>
      </c>
      <c r="U4625">
        <v>1350</v>
      </c>
      <c r="V4625" s="1" t="s">
        <v>24</v>
      </c>
      <c r="W4625" s="1" t="s">
        <v>16</v>
      </c>
      <c r="X4625" s="2">
        <f t="shared" ca="1" si="72"/>
        <v>45937</v>
      </c>
      <c r="Y4625" s="1">
        <f ca="1">ROUND(YEARFRAC(Merge1[[#This Row],[Join_Date]],Merge1[[#This Row],[Today]], 3),0)</f>
        <v>9</v>
      </c>
      <c r="Z4625" s="1" t="str" cm="1">
        <f t="array" aca="1" ref="Z4625" ca="1">_xlfn.IFS(
   Merge1[[#This Row],[Customer Tenure]]&lt;=2,"New",
   Merge1[[#This Row],[Customer Tenure]]&lt;=5,"Emerging",
  Merge1[[#This Row],[Customer Tenure]]&lt;9,"Established",
   TRUE,"Loyal"
)</f>
        <v>Loyal</v>
      </c>
      <c r="AA4625" s="1" t="str" cm="1">
        <f t="array" ref="AA4625">_xlfn.IFS(Merge1[[#This Row],[Income]]&lt;=30000,"Low",Merge1[[#This Row],[Income]]&lt;=60000,"Medium",Merge1[[#This Row],[Income]]&lt;=100000,"High", Merge1[[#This Row],[Income]]&gt;100000," Premium")</f>
        <v>High</v>
      </c>
      <c r="AB4625" s="1" t="str" cm="1">
        <f t="array" ref="AB4625">_xlfn.IFS(Merge1[[#This Row],[Age]]&lt;= 28,"Gen Z", Merge1[[#This Row],[Age]]&lt;=44,"Millennials", Merge1[[#This Row],[Age]]&lt;=60,"Gen X", Merge1[[#This Row],[Age]]&gt;60,"Baby Boomers")</f>
        <v>Gen Z</v>
      </c>
      <c r="AC4625" s="1" t="str" cm="1">
        <f t="array" ref="AC4625">_xlfn.IFS(
    Merge1[[#This Row],[Balance]]&lt;=50000,"Low",
    Merge1[[#This Row],[Balance]]&lt;=200000,"Medium",
    Merge1[[#This Row],[Balance]]&gt;200000,"High"
)</f>
        <v>High</v>
      </c>
    </row>
    <row r="4626" spans="1:29" x14ac:dyDescent="0.25">
      <c r="A4626" s="1" t="s">
        <v>400</v>
      </c>
      <c r="B4626" s="1" t="s">
        <v>6005</v>
      </c>
      <c r="C4626" s="1" t="s">
        <v>5832</v>
      </c>
      <c r="D4626" s="2">
        <v>44433</v>
      </c>
      <c r="E4626">
        <v>434219</v>
      </c>
      <c r="F4626">
        <v>723</v>
      </c>
      <c r="G4626">
        <v>0</v>
      </c>
      <c r="H4626" s="1" t="s">
        <v>5833</v>
      </c>
      <c r="I4626" s="1" t="s">
        <v>6807</v>
      </c>
      <c r="J4626" s="1" t="s">
        <v>6245</v>
      </c>
      <c r="K4626">
        <v>22</v>
      </c>
      <c r="L4626" s="1" t="s">
        <v>6260</v>
      </c>
      <c r="M4626" s="1" t="s">
        <v>6247</v>
      </c>
      <c r="N4626">
        <v>112324</v>
      </c>
      <c r="O4626" s="1" t="s">
        <v>6243</v>
      </c>
      <c r="P4626" s="2">
        <v>43074</v>
      </c>
      <c r="Q4626" s="2">
        <v>45425</v>
      </c>
      <c r="R4626" s="1" t="s">
        <v>6906</v>
      </c>
      <c r="S4626" s="1" t="s">
        <v>6918</v>
      </c>
      <c r="T4626" s="1" t="s">
        <v>14</v>
      </c>
      <c r="U4626">
        <v>7982</v>
      </c>
      <c r="V4626" s="1" t="s">
        <v>24</v>
      </c>
      <c r="W4626" s="1" t="s">
        <v>106</v>
      </c>
      <c r="X4626" s="2">
        <f t="shared" ca="1" si="72"/>
        <v>45937</v>
      </c>
      <c r="Y4626" s="1">
        <f ca="1">ROUND(YEARFRAC(Merge1[[#This Row],[Join_Date]],Merge1[[#This Row],[Today]], 3),0)</f>
        <v>8</v>
      </c>
      <c r="Z4626" s="1" t="str" cm="1">
        <f t="array" aca="1" ref="Z4626" ca="1">_xlfn.IFS(
   Merge1[[#This Row],[Customer Tenure]]&lt;=2,"New",
   Merge1[[#This Row],[Customer Tenure]]&lt;=5,"Emerging",
  Merge1[[#This Row],[Customer Tenure]]&lt;9,"Established",
   TRUE,"Loyal"
)</f>
        <v>Established</v>
      </c>
      <c r="AA4626" s="1" t="str" cm="1">
        <f t="array" ref="AA4626">_xlfn.IFS(Merge1[[#This Row],[Income]]&lt;=30000,"Low",Merge1[[#This Row],[Income]]&lt;=60000,"Medium",Merge1[[#This Row],[Income]]&lt;=100000,"High", Merge1[[#This Row],[Income]]&gt;100000," Premium")</f>
        <v xml:space="preserve"> Premium</v>
      </c>
      <c r="AB4626" s="1" t="str" cm="1">
        <f t="array" ref="AB4626">_xlfn.IFS(Merge1[[#This Row],[Age]]&lt;= 28,"Gen Z", Merge1[[#This Row],[Age]]&lt;=44,"Millennials", Merge1[[#This Row],[Age]]&lt;=60,"Gen X", Merge1[[#This Row],[Age]]&gt;60,"Baby Boomers")</f>
        <v>Gen Z</v>
      </c>
      <c r="AC4626" s="1" t="str" cm="1">
        <f t="array" ref="AC4626">_xlfn.IFS(
    Merge1[[#This Row],[Balance]]&lt;=50000,"Low",
    Merge1[[#This Row],[Balance]]&lt;=200000,"Medium",
    Merge1[[#This Row],[Balance]]&gt;200000,"High"
)</f>
        <v>High</v>
      </c>
    </row>
    <row r="4627" spans="1:29" x14ac:dyDescent="0.25">
      <c r="A4627" s="1" t="s">
        <v>268</v>
      </c>
      <c r="B4627" s="1" t="s">
        <v>6025</v>
      </c>
      <c r="C4627" s="1" t="s">
        <v>5846</v>
      </c>
      <c r="D4627" s="2">
        <v>44104</v>
      </c>
      <c r="E4627">
        <v>43954</v>
      </c>
      <c r="F4627">
        <v>737</v>
      </c>
      <c r="G4627">
        <v>0</v>
      </c>
      <c r="H4627" s="1" t="s">
        <v>5833</v>
      </c>
      <c r="I4627" s="1" t="s">
        <v>6378</v>
      </c>
      <c r="J4627" s="1" t="s">
        <v>6245</v>
      </c>
      <c r="K4627">
        <v>73</v>
      </c>
      <c r="L4627" s="1" t="s">
        <v>6256</v>
      </c>
      <c r="M4627" s="1" t="s">
        <v>6262</v>
      </c>
      <c r="N4627">
        <v>91719</v>
      </c>
      <c r="O4627" s="1" t="s">
        <v>6243</v>
      </c>
      <c r="P4627" s="2">
        <v>44154</v>
      </c>
      <c r="Q4627" s="2">
        <v>45598</v>
      </c>
      <c r="R4627" s="1" t="s">
        <v>6887</v>
      </c>
      <c r="S4627" s="1" t="s">
        <v>6901</v>
      </c>
      <c r="T4627" s="1" t="s">
        <v>9</v>
      </c>
      <c r="U4627">
        <v>9639</v>
      </c>
      <c r="V4627" s="1" t="s">
        <v>10</v>
      </c>
      <c r="W4627" s="1" t="s">
        <v>20</v>
      </c>
      <c r="X4627" s="2">
        <f t="shared" ca="1" si="72"/>
        <v>45937</v>
      </c>
      <c r="Y4627" s="1">
        <f ca="1">ROUND(YEARFRAC(Merge1[[#This Row],[Join_Date]],Merge1[[#This Row],[Today]], 3),0)</f>
        <v>5</v>
      </c>
      <c r="Z4627" s="1" t="str" cm="1">
        <f t="array" aca="1" ref="Z4627" ca="1">_xlfn.IFS(
   Merge1[[#This Row],[Customer Tenure]]&lt;=2,"New",
   Merge1[[#This Row],[Customer Tenure]]&lt;=5,"Emerging",
  Merge1[[#This Row],[Customer Tenure]]&lt;9,"Established",
   TRUE,"Loyal"
)</f>
        <v>Emerging</v>
      </c>
      <c r="AA4627" s="1" t="str" cm="1">
        <f t="array" ref="AA4627">_xlfn.IFS(Merge1[[#This Row],[Income]]&lt;=30000,"Low",Merge1[[#This Row],[Income]]&lt;=60000,"Medium",Merge1[[#This Row],[Income]]&lt;=100000,"High", Merge1[[#This Row],[Income]]&gt;100000," Premium")</f>
        <v>High</v>
      </c>
      <c r="AB4627" s="1" t="str" cm="1">
        <f t="array" ref="AB4627">_xlfn.IFS(Merge1[[#This Row],[Age]]&lt;= 28,"Gen Z", Merge1[[#This Row],[Age]]&lt;=44,"Millennials", Merge1[[#This Row],[Age]]&lt;=60,"Gen X", Merge1[[#This Row],[Age]]&gt;60,"Baby Boomers")</f>
        <v>Baby Boomers</v>
      </c>
      <c r="AC4627" s="1" t="str" cm="1">
        <f t="array" ref="AC4627">_xlfn.IFS(
    Merge1[[#This Row],[Balance]]&lt;=50000,"Low",
    Merge1[[#This Row],[Balance]]&lt;=200000,"Medium",
    Merge1[[#This Row],[Balance]]&gt;200000,"High"
)</f>
        <v>Low</v>
      </c>
    </row>
    <row r="4628" spans="1:29" x14ac:dyDescent="0.25">
      <c r="A4628" s="1" t="s">
        <v>341</v>
      </c>
      <c r="B4628" s="1" t="s">
        <v>6038</v>
      </c>
      <c r="C4628" s="1" t="s">
        <v>5846</v>
      </c>
      <c r="D4628" s="2">
        <v>43420</v>
      </c>
      <c r="E4628">
        <v>51717</v>
      </c>
      <c r="F4628">
        <v>371</v>
      </c>
      <c r="G4628">
        <v>0</v>
      </c>
      <c r="H4628" s="1" t="s">
        <v>5860</v>
      </c>
      <c r="I4628" s="1" t="s">
        <v>6724</v>
      </c>
      <c r="J4628" s="1" t="s">
        <v>6245</v>
      </c>
      <c r="K4628">
        <v>33</v>
      </c>
      <c r="L4628" s="1" t="s">
        <v>6246</v>
      </c>
      <c r="M4628" s="1" t="s">
        <v>6254</v>
      </c>
      <c r="N4628">
        <v>136400</v>
      </c>
      <c r="O4628" s="1" t="s">
        <v>6248</v>
      </c>
      <c r="P4628" s="2">
        <v>43463</v>
      </c>
      <c r="Q4628" s="2">
        <v>45424</v>
      </c>
      <c r="R4628" s="1" t="s">
        <v>6906</v>
      </c>
      <c r="S4628" s="1" t="s">
        <v>6918</v>
      </c>
      <c r="T4628" s="1" t="s">
        <v>28</v>
      </c>
      <c r="U4628">
        <v>104</v>
      </c>
      <c r="V4628" s="1" t="s">
        <v>15</v>
      </c>
      <c r="W4628" s="1" t="s">
        <v>106</v>
      </c>
      <c r="X4628" s="2">
        <f t="shared" ca="1" si="72"/>
        <v>45937</v>
      </c>
      <c r="Y4628" s="1">
        <f ca="1">ROUND(YEARFRAC(Merge1[[#This Row],[Join_Date]],Merge1[[#This Row],[Today]], 3),0)</f>
        <v>7</v>
      </c>
      <c r="Z4628" s="1" t="str" cm="1">
        <f t="array" aca="1" ref="Z4628" ca="1">_xlfn.IFS(
   Merge1[[#This Row],[Customer Tenure]]&lt;=2,"New",
   Merge1[[#This Row],[Customer Tenure]]&lt;=5,"Emerging",
  Merge1[[#This Row],[Customer Tenure]]&lt;9,"Established",
   TRUE,"Loyal"
)</f>
        <v>Established</v>
      </c>
      <c r="AA4628" s="1" t="str" cm="1">
        <f t="array" ref="AA4628">_xlfn.IFS(Merge1[[#This Row],[Income]]&lt;=30000,"Low",Merge1[[#This Row],[Income]]&lt;=60000,"Medium",Merge1[[#This Row],[Income]]&lt;=100000,"High", Merge1[[#This Row],[Income]]&gt;100000," Premium")</f>
        <v xml:space="preserve"> Premium</v>
      </c>
      <c r="AB4628" s="1" t="str" cm="1">
        <f t="array" ref="AB4628">_xlfn.IFS(Merge1[[#This Row],[Age]]&lt;= 28,"Gen Z", Merge1[[#This Row],[Age]]&lt;=44,"Millennials", Merge1[[#This Row],[Age]]&lt;=60,"Gen X", Merge1[[#This Row],[Age]]&gt;60,"Baby Boomers")</f>
        <v>Millennials</v>
      </c>
      <c r="AC4628" s="1" t="str" cm="1">
        <f t="array" ref="AC4628">_xlfn.IFS(
    Merge1[[#This Row],[Balance]]&lt;=50000,"Low",
    Merge1[[#This Row],[Balance]]&lt;=200000,"Medium",
    Merge1[[#This Row],[Balance]]&gt;200000,"High"
)</f>
        <v>Medium</v>
      </c>
    </row>
    <row r="4629" spans="1:29" x14ac:dyDescent="0.25">
      <c r="A4629" s="1" t="s">
        <v>624</v>
      </c>
      <c r="B4629" s="1" t="s">
        <v>5930</v>
      </c>
      <c r="C4629" s="1" t="s">
        <v>5832</v>
      </c>
      <c r="D4629" s="2">
        <v>44561</v>
      </c>
      <c r="E4629">
        <v>49522</v>
      </c>
      <c r="F4629">
        <v>704</v>
      </c>
      <c r="G4629">
        <v>0</v>
      </c>
      <c r="H4629" s="1" t="s">
        <v>5833</v>
      </c>
      <c r="I4629" s="1" t="s">
        <v>6703</v>
      </c>
      <c r="J4629" s="1" t="s">
        <v>6245</v>
      </c>
      <c r="K4629">
        <v>20</v>
      </c>
      <c r="L4629" s="1" t="s">
        <v>6256</v>
      </c>
      <c r="M4629" s="1" t="s">
        <v>6242</v>
      </c>
      <c r="N4629">
        <v>28946</v>
      </c>
      <c r="O4629" s="1" t="s">
        <v>6248</v>
      </c>
      <c r="P4629" s="2">
        <v>42442</v>
      </c>
      <c r="Q4629" s="2">
        <v>45328</v>
      </c>
      <c r="R4629" s="1" t="s">
        <v>6885</v>
      </c>
      <c r="S4629" s="1" t="s">
        <v>6886</v>
      </c>
      <c r="T4629" s="1" t="s">
        <v>28</v>
      </c>
      <c r="U4629">
        <v>3306</v>
      </c>
      <c r="V4629" s="1" t="s">
        <v>24</v>
      </c>
      <c r="W4629" s="1" t="s">
        <v>55</v>
      </c>
      <c r="X4629" s="2">
        <f t="shared" ca="1" si="72"/>
        <v>45937</v>
      </c>
      <c r="Y4629" s="1">
        <f ca="1">ROUND(YEARFRAC(Merge1[[#This Row],[Join_Date]],Merge1[[#This Row],[Today]], 3),0)</f>
        <v>10</v>
      </c>
      <c r="Z4629" s="1" t="str" cm="1">
        <f t="array" aca="1" ref="Z4629" ca="1">_xlfn.IFS(
   Merge1[[#This Row],[Customer Tenure]]&lt;=2,"New",
   Merge1[[#This Row],[Customer Tenure]]&lt;=5,"Emerging",
  Merge1[[#This Row],[Customer Tenure]]&lt;9,"Established",
   TRUE,"Loyal"
)</f>
        <v>Loyal</v>
      </c>
      <c r="AA4629" s="1" t="str" cm="1">
        <f t="array" ref="AA4629">_xlfn.IFS(Merge1[[#This Row],[Income]]&lt;=30000,"Low",Merge1[[#This Row],[Income]]&lt;=60000,"Medium",Merge1[[#This Row],[Income]]&lt;=100000,"High", Merge1[[#This Row],[Income]]&gt;100000," Premium")</f>
        <v>Low</v>
      </c>
      <c r="AB4629" s="1" t="str" cm="1">
        <f t="array" ref="AB4629">_xlfn.IFS(Merge1[[#This Row],[Age]]&lt;= 28,"Gen Z", Merge1[[#This Row],[Age]]&lt;=44,"Millennials", Merge1[[#This Row],[Age]]&lt;=60,"Gen X", Merge1[[#This Row],[Age]]&gt;60,"Baby Boomers")</f>
        <v>Gen Z</v>
      </c>
      <c r="AC4629" s="1" t="str" cm="1">
        <f t="array" ref="AC4629">_xlfn.IFS(
    Merge1[[#This Row],[Balance]]&lt;=50000,"Low",
    Merge1[[#This Row],[Balance]]&lt;=200000,"Medium",
    Merge1[[#This Row],[Balance]]&gt;200000,"High"
)</f>
        <v>Low</v>
      </c>
    </row>
    <row r="4630" spans="1:29" x14ac:dyDescent="0.25">
      <c r="A4630" s="1" t="s">
        <v>2401</v>
      </c>
      <c r="B4630" s="1" t="s">
        <v>5983</v>
      </c>
      <c r="C4630" s="1" t="s">
        <v>5832</v>
      </c>
      <c r="D4630" s="2">
        <v>42751</v>
      </c>
      <c r="E4630">
        <v>460014</v>
      </c>
      <c r="F4630">
        <v>726</v>
      </c>
      <c r="G4630">
        <v>0</v>
      </c>
      <c r="H4630" s="1" t="s">
        <v>5833</v>
      </c>
      <c r="I4630" s="1" t="s">
        <v>6521</v>
      </c>
      <c r="J4630" s="1" t="s">
        <v>6240</v>
      </c>
      <c r="K4630">
        <v>51</v>
      </c>
      <c r="L4630" s="1" t="s">
        <v>6246</v>
      </c>
      <c r="M4630" s="1" t="s">
        <v>6257</v>
      </c>
      <c r="N4630">
        <v>46431</v>
      </c>
      <c r="O4630" s="1" t="s">
        <v>6252</v>
      </c>
      <c r="P4630" s="2">
        <v>42586</v>
      </c>
      <c r="Q4630" s="2">
        <v>45302</v>
      </c>
      <c r="R4630" s="1" t="s">
        <v>6902</v>
      </c>
      <c r="S4630" s="1" t="s">
        <v>6903</v>
      </c>
      <c r="T4630" s="1" t="s">
        <v>23</v>
      </c>
      <c r="U4630">
        <v>5908</v>
      </c>
      <c r="V4630" s="1" t="s">
        <v>10</v>
      </c>
      <c r="W4630" s="1" t="s">
        <v>55</v>
      </c>
      <c r="X4630" s="2">
        <f t="shared" ca="1" si="72"/>
        <v>45937</v>
      </c>
      <c r="Y4630" s="1">
        <f ca="1">ROUND(YEARFRAC(Merge1[[#This Row],[Join_Date]],Merge1[[#This Row],[Today]], 3),0)</f>
        <v>9</v>
      </c>
      <c r="Z4630" s="1" t="str" cm="1">
        <f t="array" aca="1" ref="Z4630" ca="1">_xlfn.IFS(
   Merge1[[#This Row],[Customer Tenure]]&lt;=2,"New",
   Merge1[[#This Row],[Customer Tenure]]&lt;=5,"Emerging",
  Merge1[[#This Row],[Customer Tenure]]&lt;9,"Established",
   TRUE,"Loyal"
)</f>
        <v>Loyal</v>
      </c>
      <c r="AA4630" s="1" t="str" cm="1">
        <f t="array" ref="AA4630">_xlfn.IFS(Merge1[[#This Row],[Income]]&lt;=30000,"Low",Merge1[[#This Row],[Income]]&lt;=60000,"Medium",Merge1[[#This Row],[Income]]&lt;=100000,"High", Merge1[[#This Row],[Income]]&gt;100000," Premium")</f>
        <v>Medium</v>
      </c>
      <c r="AB4630" s="1" t="str" cm="1">
        <f t="array" ref="AB4630">_xlfn.IFS(Merge1[[#This Row],[Age]]&lt;= 28,"Gen Z", Merge1[[#This Row],[Age]]&lt;=44,"Millennials", Merge1[[#This Row],[Age]]&lt;=60,"Gen X", Merge1[[#This Row],[Age]]&gt;60,"Baby Boomers")</f>
        <v>Gen X</v>
      </c>
      <c r="AC4630" s="1" t="str" cm="1">
        <f t="array" ref="AC4630">_xlfn.IFS(
    Merge1[[#This Row],[Balance]]&lt;=50000,"Low",
    Merge1[[#This Row],[Balance]]&lt;=200000,"Medium",
    Merge1[[#This Row],[Balance]]&gt;200000,"High"
)</f>
        <v>High</v>
      </c>
    </row>
    <row r="4631" spans="1:29" x14ac:dyDescent="0.25">
      <c r="A4631" s="1" t="s">
        <v>3077</v>
      </c>
      <c r="B4631" s="1" t="s">
        <v>5938</v>
      </c>
      <c r="C4631" s="1" t="s">
        <v>5832</v>
      </c>
      <c r="D4631" s="2">
        <v>45114</v>
      </c>
      <c r="E4631">
        <v>190920</v>
      </c>
      <c r="F4631">
        <v>341</v>
      </c>
      <c r="G4631">
        <v>0</v>
      </c>
      <c r="H4631" s="1" t="s">
        <v>5838</v>
      </c>
      <c r="I4631" s="1" t="s">
        <v>6764</v>
      </c>
      <c r="J4631" s="1" t="s">
        <v>6240</v>
      </c>
      <c r="K4631">
        <v>41</v>
      </c>
      <c r="L4631" s="1" t="s">
        <v>6246</v>
      </c>
      <c r="M4631" s="1" t="s">
        <v>6242</v>
      </c>
      <c r="N4631">
        <v>196037</v>
      </c>
      <c r="O4631" s="1" t="s">
        <v>6248</v>
      </c>
      <c r="P4631" s="2">
        <v>42457</v>
      </c>
      <c r="Q4631" s="2">
        <v>45283</v>
      </c>
      <c r="R4631" s="1" t="s">
        <v>6904</v>
      </c>
      <c r="S4631" s="1" t="s">
        <v>6905</v>
      </c>
      <c r="T4631" s="1" t="s">
        <v>23</v>
      </c>
      <c r="U4631">
        <v>9150</v>
      </c>
      <c r="V4631" s="1" t="s">
        <v>19</v>
      </c>
      <c r="W4631" s="1" t="s">
        <v>55</v>
      </c>
      <c r="X4631" s="2">
        <f t="shared" ca="1" si="72"/>
        <v>45937</v>
      </c>
      <c r="Y4631" s="1">
        <f ca="1">ROUND(YEARFRAC(Merge1[[#This Row],[Join_Date]],Merge1[[#This Row],[Today]], 3),0)</f>
        <v>10</v>
      </c>
      <c r="Z4631" s="1" t="str" cm="1">
        <f t="array" aca="1" ref="Z4631" ca="1">_xlfn.IFS(
   Merge1[[#This Row],[Customer Tenure]]&lt;=2,"New",
   Merge1[[#This Row],[Customer Tenure]]&lt;=5,"Emerging",
  Merge1[[#This Row],[Customer Tenure]]&lt;9,"Established",
   TRUE,"Loyal"
)</f>
        <v>Loyal</v>
      </c>
      <c r="AA4631" s="1" t="str" cm="1">
        <f t="array" ref="AA4631">_xlfn.IFS(Merge1[[#This Row],[Income]]&lt;=30000,"Low",Merge1[[#This Row],[Income]]&lt;=60000,"Medium",Merge1[[#This Row],[Income]]&lt;=100000,"High", Merge1[[#This Row],[Income]]&gt;100000," Premium")</f>
        <v xml:space="preserve"> Premium</v>
      </c>
      <c r="AB4631" s="1" t="str" cm="1">
        <f t="array" ref="AB4631">_xlfn.IFS(Merge1[[#This Row],[Age]]&lt;= 28,"Gen Z", Merge1[[#This Row],[Age]]&lt;=44,"Millennials", Merge1[[#This Row],[Age]]&lt;=60,"Gen X", Merge1[[#This Row],[Age]]&gt;60,"Baby Boomers")</f>
        <v>Millennials</v>
      </c>
      <c r="AC4631" s="1" t="str" cm="1">
        <f t="array" ref="AC4631">_xlfn.IFS(
    Merge1[[#This Row],[Balance]]&lt;=50000,"Low",
    Merge1[[#This Row],[Balance]]&lt;=200000,"Medium",
    Merge1[[#This Row],[Balance]]&gt;200000,"High"
)</f>
        <v>Medium</v>
      </c>
    </row>
    <row r="4632" spans="1:29" x14ac:dyDescent="0.25">
      <c r="A4632" s="1" t="s">
        <v>733</v>
      </c>
      <c r="B4632" s="1" t="s">
        <v>5977</v>
      </c>
      <c r="C4632" s="1" t="s">
        <v>5832</v>
      </c>
      <c r="D4632" s="2">
        <v>45866</v>
      </c>
      <c r="E4632">
        <v>245172</v>
      </c>
      <c r="F4632">
        <v>819</v>
      </c>
      <c r="G4632">
        <v>0</v>
      </c>
      <c r="H4632" s="1" t="s">
        <v>5833</v>
      </c>
      <c r="I4632" s="1" t="s">
        <v>6727</v>
      </c>
      <c r="J4632" s="1" t="s">
        <v>6240</v>
      </c>
      <c r="K4632">
        <v>28</v>
      </c>
      <c r="L4632" s="1" t="s">
        <v>6241</v>
      </c>
      <c r="M4632" s="1" t="s">
        <v>6254</v>
      </c>
      <c r="N4632">
        <v>92099</v>
      </c>
      <c r="O4632" s="1" t="s">
        <v>6243</v>
      </c>
      <c r="P4632" s="2">
        <v>44410</v>
      </c>
      <c r="Q4632" s="2">
        <v>45198</v>
      </c>
      <c r="R4632" s="1" t="s">
        <v>6897</v>
      </c>
      <c r="S4632" s="1" t="s">
        <v>6909</v>
      </c>
      <c r="T4632" s="1" t="s">
        <v>14</v>
      </c>
      <c r="U4632">
        <v>2702</v>
      </c>
      <c r="V4632" s="1" t="s">
        <v>24</v>
      </c>
      <c r="W4632" s="1" t="s">
        <v>55</v>
      </c>
      <c r="X4632" s="2">
        <f t="shared" ca="1" si="72"/>
        <v>45937</v>
      </c>
      <c r="Y4632" s="1">
        <f ca="1">ROUND(YEARFRAC(Merge1[[#This Row],[Join_Date]],Merge1[[#This Row],[Today]], 3),0)</f>
        <v>4</v>
      </c>
      <c r="Z4632" s="1" t="str" cm="1">
        <f t="array" aca="1" ref="Z4632" ca="1">_xlfn.IFS(
   Merge1[[#This Row],[Customer Tenure]]&lt;=2,"New",
   Merge1[[#This Row],[Customer Tenure]]&lt;=5,"Emerging",
  Merge1[[#This Row],[Customer Tenure]]&lt;9,"Established",
   TRUE,"Loyal"
)</f>
        <v>Emerging</v>
      </c>
      <c r="AA4632" s="1" t="str" cm="1">
        <f t="array" ref="AA4632">_xlfn.IFS(Merge1[[#This Row],[Income]]&lt;=30000,"Low",Merge1[[#This Row],[Income]]&lt;=60000,"Medium",Merge1[[#This Row],[Income]]&lt;=100000,"High", Merge1[[#This Row],[Income]]&gt;100000," Premium")</f>
        <v>High</v>
      </c>
      <c r="AB4632" s="1" t="str" cm="1">
        <f t="array" ref="AB4632">_xlfn.IFS(Merge1[[#This Row],[Age]]&lt;= 28,"Gen Z", Merge1[[#This Row],[Age]]&lt;=44,"Millennials", Merge1[[#This Row],[Age]]&lt;=60,"Gen X", Merge1[[#This Row],[Age]]&gt;60,"Baby Boomers")</f>
        <v>Gen Z</v>
      </c>
      <c r="AC4632" s="1" t="str" cm="1">
        <f t="array" ref="AC4632">_xlfn.IFS(
    Merge1[[#This Row],[Balance]]&lt;=50000,"Low",
    Merge1[[#This Row],[Balance]]&lt;=200000,"Medium",
    Merge1[[#This Row],[Balance]]&gt;200000,"High"
)</f>
        <v>High</v>
      </c>
    </row>
    <row r="4633" spans="1:29" x14ac:dyDescent="0.25">
      <c r="A4633" s="1" t="s">
        <v>2174</v>
      </c>
      <c r="B4633" s="1" t="s">
        <v>6136</v>
      </c>
      <c r="C4633" s="1" t="s">
        <v>5835</v>
      </c>
      <c r="D4633" s="2">
        <v>42689</v>
      </c>
      <c r="E4633">
        <v>358606</v>
      </c>
      <c r="F4633">
        <v>329</v>
      </c>
      <c r="G4633">
        <v>0</v>
      </c>
      <c r="H4633" s="1" t="s">
        <v>5833</v>
      </c>
      <c r="I4633" s="1" t="s">
        <v>6501</v>
      </c>
      <c r="J4633" s="1" t="s">
        <v>6240</v>
      </c>
      <c r="K4633">
        <v>46</v>
      </c>
      <c r="L4633" s="1" t="s">
        <v>6256</v>
      </c>
      <c r="M4633" s="1" t="s">
        <v>6251</v>
      </c>
      <c r="N4633">
        <v>72930</v>
      </c>
      <c r="O4633" s="1" t="s">
        <v>6252</v>
      </c>
      <c r="P4633" s="2">
        <v>42971</v>
      </c>
      <c r="Q4633" s="2">
        <v>45584</v>
      </c>
      <c r="R4633" s="1" t="s">
        <v>6912</v>
      </c>
      <c r="S4633" s="1" t="s">
        <v>6917</v>
      </c>
      <c r="T4633" s="1" t="s">
        <v>9</v>
      </c>
      <c r="U4633">
        <v>4171</v>
      </c>
      <c r="V4633" s="1" t="s">
        <v>19</v>
      </c>
      <c r="W4633" s="1" t="s">
        <v>29</v>
      </c>
      <c r="X4633" s="2">
        <f t="shared" ca="1" si="72"/>
        <v>45937</v>
      </c>
      <c r="Y4633" s="1">
        <f ca="1">ROUND(YEARFRAC(Merge1[[#This Row],[Join_Date]],Merge1[[#This Row],[Today]], 3),0)</f>
        <v>8</v>
      </c>
      <c r="Z4633" s="1" t="str" cm="1">
        <f t="array" aca="1" ref="Z4633" ca="1">_xlfn.IFS(
   Merge1[[#This Row],[Customer Tenure]]&lt;=2,"New",
   Merge1[[#This Row],[Customer Tenure]]&lt;=5,"Emerging",
  Merge1[[#This Row],[Customer Tenure]]&lt;9,"Established",
   TRUE,"Loyal"
)</f>
        <v>Established</v>
      </c>
      <c r="AA4633" s="1" t="str" cm="1">
        <f t="array" ref="AA4633">_xlfn.IFS(Merge1[[#This Row],[Income]]&lt;=30000,"Low",Merge1[[#This Row],[Income]]&lt;=60000,"Medium",Merge1[[#This Row],[Income]]&lt;=100000,"High", Merge1[[#This Row],[Income]]&gt;100000," Premium")</f>
        <v>High</v>
      </c>
      <c r="AB4633" s="1" t="str" cm="1">
        <f t="array" ref="AB4633">_xlfn.IFS(Merge1[[#This Row],[Age]]&lt;= 28,"Gen Z", Merge1[[#This Row],[Age]]&lt;=44,"Millennials", Merge1[[#This Row],[Age]]&lt;=60,"Gen X", Merge1[[#This Row],[Age]]&gt;60,"Baby Boomers")</f>
        <v>Gen X</v>
      </c>
      <c r="AC4633" s="1" t="str" cm="1">
        <f t="array" ref="AC4633">_xlfn.IFS(
    Merge1[[#This Row],[Balance]]&lt;=50000,"Low",
    Merge1[[#This Row],[Balance]]&lt;=200000,"Medium",
    Merge1[[#This Row],[Balance]]&gt;200000,"High"
)</f>
        <v>High</v>
      </c>
    </row>
    <row r="4634" spans="1:29" x14ac:dyDescent="0.25">
      <c r="A4634" s="1" t="s">
        <v>188</v>
      </c>
      <c r="B4634" s="1" t="s">
        <v>6131</v>
      </c>
      <c r="C4634" s="1" t="s">
        <v>5846</v>
      </c>
      <c r="D4634" s="2">
        <v>43451</v>
      </c>
      <c r="E4634">
        <v>374743</v>
      </c>
      <c r="F4634">
        <v>423</v>
      </c>
      <c r="G4634">
        <v>0</v>
      </c>
      <c r="H4634" s="1" t="s">
        <v>5850</v>
      </c>
      <c r="I4634" s="1" t="s">
        <v>6586</v>
      </c>
      <c r="J4634" s="1" t="s">
        <v>6245</v>
      </c>
      <c r="K4634">
        <v>58</v>
      </c>
      <c r="L4634" s="1" t="s">
        <v>6241</v>
      </c>
      <c r="M4634" s="1" t="s">
        <v>6251</v>
      </c>
      <c r="N4634">
        <v>192760</v>
      </c>
      <c r="O4634" s="1" t="s">
        <v>6248</v>
      </c>
      <c r="P4634" s="2">
        <v>45051</v>
      </c>
      <c r="Q4634" s="2">
        <v>45607</v>
      </c>
      <c r="R4634" s="1" t="s">
        <v>6887</v>
      </c>
      <c r="S4634" s="1" t="s">
        <v>6901</v>
      </c>
      <c r="T4634" s="1" t="s">
        <v>28</v>
      </c>
      <c r="U4634">
        <v>8136</v>
      </c>
      <c r="V4634" s="1" t="s">
        <v>19</v>
      </c>
      <c r="W4634" s="1" t="s">
        <v>25</v>
      </c>
      <c r="X4634" s="2">
        <f t="shared" ca="1" si="72"/>
        <v>45937</v>
      </c>
      <c r="Y4634" s="1">
        <f ca="1">ROUND(YEARFRAC(Merge1[[#This Row],[Join_Date]],Merge1[[#This Row],[Today]], 3),0)</f>
        <v>2</v>
      </c>
      <c r="Z4634" s="1" t="str" cm="1">
        <f t="array" aca="1" ref="Z4634" ca="1">_xlfn.IFS(
   Merge1[[#This Row],[Customer Tenure]]&lt;=2,"New",
   Merge1[[#This Row],[Customer Tenure]]&lt;=5,"Emerging",
  Merge1[[#This Row],[Customer Tenure]]&lt;9,"Established",
   TRUE,"Loyal"
)</f>
        <v>New</v>
      </c>
      <c r="AA4634" s="1" t="str" cm="1">
        <f t="array" ref="AA4634">_xlfn.IFS(Merge1[[#This Row],[Income]]&lt;=30000,"Low",Merge1[[#This Row],[Income]]&lt;=60000,"Medium",Merge1[[#This Row],[Income]]&lt;=100000,"High", Merge1[[#This Row],[Income]]&gt;100000," Premium")</f>
        <v xml:space="preserve"> Premium</v>
      </c>
      <c r="AB4634" s="1" t="str" cm="1">
        <f t="array" ref="AB4634">_xlfn.IFS(Merge1[[#This Row],[Age]]&lt;= 28,"Gen Z", Merge1[[#This Row],[Age]]&lt;=44,"Millennials", Merge1[[#This Row],[Age]]&lt;=60,"Gen X", Merge1[[#This Row],[Age]]&gt;60,"Baby Boomers")</f>
        <v>Gen X</v>
      </c>
      <c r="AC4634" s="1" t="str" cm="1">
        <f t="array" ref="AC4634">_xlfn.IFS(
    Merge1[[#This Row],[Balance]]&lt;=50000,"Low",
    Merge1[[#This Row],[Balance]]&lt;=200000,"Medium",
    Merge1[[#This Row],[Balance]]&gt;200000,"High"
)</f>
        <v>High</v>
      </c>
    </row>
    <row r="4635" spans="1:29" x14ac:dyDescent="0.25">
      <c r="A4635" s="1" t="s">
        <v>561</v>
      </c>
      <c r="B4635" s="1" t="s">
        <v>5977</v>
      </c>
      <c r="C4635" s="1" t="s">
        <v>5832</v>
      </c>
      <c r="D4635" s="2">
        <v>43235</v>
      </c>
      <c r="E4635">
        <v>270472</v>
      </c>
      <c r="F4635">
        <v>586</v>
      </c>
      <c r="G4635">
        <v>204519</v>
      </c>
      <c r="H4635" s="1" t="s">
        <v>5838</v>
      </c>
      <c r="I4635" s="1" t="s">
        <v>6727</v>
      </c>
      <c r="J4635" s="1" t="s">
        <v>6240</v>
      </c>
      <c r="K4635">
        <v>28</v>
      </c>
      <c r="L4635" s="1" t="s">
        <v>6241</v>
      </c>
      <c r="M4635" s="1" t="s">
        <v>6254</v>
      </c>
      <c r="N4635">
        <v>92099</v>
      </c>
      <c r="O4635" s="1" t="s">
        <v>6243</v>
      </c>
      <c r="P4635" s="2">
        <v>44410</v>
      </c>
      <c r="Q4635" s="2">
        <v>45384</v>
      </c>
      <c r="R4635" s="1" t="s">
        <v>6893</v>
      </c>
      <c r="S4635" s="1" t="s">
        <v>6911</v>
      </c>
      <c r="T4635" s="1" t="s">
        <v>23</v>
      </c>
      <c r="U4635">
        <v>3291</v>
      </c>
      <c r="V4635" s="1" t="s">
        <v>10</v>
      </c>
      <c r="W4635" s="1" t="s">
        <v>20</v>
      </c>
      <c r="X4635" s="2">
        <f t="shared" ca="1" si="72"/>
        <v>45937</v>
      </c>
      <c r="Y4635" s="1">
        <f ca="1">ROUND(YEARFRAC(Merge1[[#This Row],[Join_Date]],Merge1[[#This Row],[Today]], 3),0)</f>
        <v>4</v>
      </c>
      <c r="Z4635" s="1" t="str" cm="1">
        <f t="array" aca="1" ref="Z4635" ca="1">_xlfn.IFS(
   Merge1[[#This Row],[Customer Tenure]]&lt;=2,"New",
   Merge1[[#This Row],[Customer Tenure]]&lt;=5,"Emerging",
  Merge1[[#This Row],[Customer Tenure]]&lt;9,"Established",
   TRUE,"Loyal"
)</f>
        <v>Emerging</v>
      </c>
      <c r="AA4635" s="1" t="str" cm="1">
        <f t="array" ref="AA4635">_xlfn.IFS(Merge1[[#This Row],[Income]]&lt;=30000,"Low",Merge1[[#This Row],[Income]]&lt;=60000,"Medium",Merge1[[#This Row],[Income]]&lt;=100000,"High", Merge1[[#This Row],[Income]]&gt;100000," Premium")</f>
        <v>High</v>
      </c>
      <c r="AB4635" s="1" t="str" cm="1">
        <f t="array" ref="AB4635">_xlfn.IFS(Merge1[[#This Row],[Age]]&lt;= 28,"Gen Z", Merge1[[#This Row],[Age]]&lt;=44,"Millennials", Merge1[[#This Row],[Age]]&lt;=60,"Gen X", Merge1[[#This Row],[Age]]&gt;60,"Baby Boomers")</f>
        <v>Gen Z</v>
      </c>
      <c r="AC4635" s="1" t="str" cm="1">
        <f t="array" ref="AC4635">_xlfn.IFS(
    Merge1[[#This Row],[Balance]]&lt;=50000,"Low",
    Merge1[[#This Row],[Balance]]&lt;=200000,"Medium",
    Merge1[[#This Row],[Balance]]&gt;200000,"High"
)</f>
        <v>High</v>
      </c>
    </row>
    <row r="4636" spans="1:29" x14ac:dyDescent="0.25">
      <c r="A4636" s="1" t="s">
        <v>253</v>
      </c>
      <c r="B4636" s="1" t="s">
        <v>5853</v>
      </c>
      <c r="C4636" s="1" t="s">
        <v>5835</v>
      </c>
      <c r="D4636" s="2">
        <v>43064</v>
      </c>
      <c r="E4636">
        <v>335377</v>
      </c>
      <c r="F4636">
        <v>743</v>
      </c>
      <c r="G4636">
        <v>0</v>
      </c>
      <c r="H4636" s="1" t="s">
        <v>5833</v>
      </c>
      <c r="I4636" s="1" t="s">
        <v>6281</v>
      </c>
      <c r="J4636" s="1" t="s">
        <v>6245</v>
      </c>
      <c r="K4636">
        <v>40</v>
      </c>
      <c r="L4636" s="1" t="s">
        <v>6260</v>
      </c>
      <c r="M4636" s="1" t="s">
        <v>6251</v>
      </c>
      <c r="N4636">
        <v>100435</v>
      </c>
      <c r="O4636" s="1" t="s">
        <v>6248</v>
      </c>
      <c r="P4636" s="2">
        <v>44456</v>
      </c>
      <c r="Q4636" s="2">
        <v>45657</v>
      </c>
      <c r="R4636" s="1" t="s">
        <v>6904</v>
      </c>
      <c r="S4636" s="1" t="s">
        <v>6916</v>
      </c>
      <c r="T4636" s="1" t="s">
        <v>23</v>
      </c>
      <c r="U4636">
        <v>1507</v>
      </c>
      <c r="V4636" s="1" t="s">
        <v>15</v>
      </c>
      <c r="W4636" s="1" t="s">
        <v>20</v>
      </c>
      <c r="X4636" s="2">
        <f t="shared" ca="1" si="72"/>
        <v>45937</v>
      </c>
      <c r="Y4636" s="1">
        <f ca="1">ROUND(YEARFRAC(Merge1[[#This Row],[Join_Date]],Merge1[[#This Row],[Today]], 3),0)</f>
        <v>4</v>
      </c>
      <c r="Z4636" s="1" t="str" cm="1">
        <f t="array" aca="1" ref="Z4636" ca="1">_xlfn.IFS(
   Merge1[[#This Row],[Customer Tenure]]&lt;=2,"New",
   Merge1[[#This Row],[Customer Tenure]]&lt;=5,"Emerging",
  Merge1[[#This Row],[Customer Tenure]]&lt;9,"Established",
   TRUE,"Loyal"
)</f>
        <v>Emerging</v>
      </c>
      <c r="AA4636" s="1" t="str" cm="1">
        <f t="array" ref="AA4636">_xlfn.IFS(Merge1[[#This Row],[Income]]&lt;=30000,"Low",Merge1[[#This Row],[Income]]&lt;=60000,"Medium",Merge1[[#This Row],[Income]]&lt;=100000,"High", Merge1[[#This Row],[Income]]&gt;100000," Premium")</f>
        <v xml:space="preserve"> Premium</v>
      </c>
      <c r="AB4636" s="1" t="str" cm="1">
        <f t="array" ref="AB4636">_xlfn.IFS(Merge1[[#This Row],[Age]]&lt;= 28,"Gen Z", Merge1[[#This Row],[Age]]&lt;=44,"Millennials", Merge1[[#This Row],[Age]]&lt;=60,"Gen X", Merge1[[#This Row],[Age]]&gt;60,"Baby Boomers")</f>
        <v>Millennials</v>
      </c>
      <c r="AC4636" s="1" t="str" cm="1">
        <f t="array" ref="AC4636">_xlfn.IFS(
    Merge1[[#This Row],[Balance]]&lt;=50000,"Low",
    Merge1[[#This Row],[Balance]]&lt;=200000,"Medium",
    Merge1[[#This Row],[Balance]]&gt;200000,"High"
)</f>
        <v>High</v>
      </c>
    </row>
    <row r="4637" spans="1:29" x14ac:dyDescent="0.25">
      <c r="A4637" s="1" t="s">
        <v>146</v>
      </c>
      <c r="B4637" s="1" t="s">
        <v>6219</v>
      </c>
      <c r="C4637" s="1" t="s">
        <v>5842</v>
      </c>
      <c r="D4637" s="2">
        <v>45317</v>
      </c>
      <c r="E4637">
        <v>497599</v>
      </c>
      <c r="F4637">
        <v>819</v>
      </c>
      <c r="G4637">
        <v>0</v>
      </c>
      <c r="H4637" s="1" t="s">
        <v>5833</v>
      </c>
      <c r="I4637" s="1" t="s">
        <v>6382</v>
      </c>
      <c r="J4637" s="1" t="s">
        <v>6245</v>
      </c>
      <c r="K4637">
        <v>43</v>
      </c>
      <c r="L4637" s="1" t="s">
        <v>6256</v>
      </c>
      <c r="M4637" s="1" t="s">
        <v>6257</v>
      </c>
      <c r="N4637">
        <v>27314</v>
      </c>
      <c r="O4637" s="1" t="s">
        <v>6248</v>
      </c>
      <c r="P4637" s="2">
        <v>44706</v>
      </c>
      <c r="Q4637" s="2">
        <v>45170</v>
      </c>
      <c r="R4637" s="1" t="s">
        <v>6897</v>
      </c>
      <c r="S4637" s="1" t="s">
        <v>6909</v>
      </c>
      <c r="T4637" s="1" t="s">
        <v>9</v>
      </c>
      <c r="U4637">
        <v>7063</v>
      </c>
      <c r="V4637" s="1" t="s">
        <v>19</v>
      </c>
      <c r="W4637" s="1" t="s">
        <v>45</v>
      </c>
      <c r="X4637" s="2">
        <f t="shared" ca="1" si="72"/>
        <v>45937</v>
      </c>
      <c r="Y4637" s="1">
        <f ca="1">ROUND(YEARFRAC(Merge1[[#This Row],[Join_Date]],Merge1[[#This Row],[Today]], 3),0)</f>
        <v>3</v>
      </c>
      <c r="Z4637" s="1" t="str" cm="1">
        <f t="array" aca="1" ref="Z4637" ca="1">_xlfn.IFS(
   Merge1[[#This Row],[Customer Tenure]]&lt;=2,"New",
   Merge1[[#This Row],[Customer Tenure]]&lt;=5,"Emerging",
  Merge1[[#This Row],[Customer Tenure]]&lt;9,"Established",
   TRUE,"Loyal"
)</f>
        <v>Emerging</v>
      </c>
      <c r="AA4637" s="1" t="str" cm="1">
        <f t="array" ref="AA4637">_xlfn.IFS(Merge1[[#This Row],[Income]]&lt;=30000,"Low",Merge1[[#This Row],[Income]]&lt;=60000,"Medium",Merge1[[#This Row],[Income]]&lt;=100000,"High", Merge1[[#This Row],[Income]]&gt;100000," Premium")</f>
        <v>Low</v>
      </c>
      <c r="AB4637" s="1" t="str" cm="1">
        <f t="array" ref="AB4637">_xlfn.IFS(Merge1[[#This Row],[Age]]&lt;= 28,"Gen Z", Merge1[[#This Row],[Age]]&lt;=44,"Millennials", Merge1[[#This Row],[Age]]&lt;=60,"Gen X", Merge1[[#This Row],[Age]]&gt;60,"Baby Boomers")</f>
        <v>Millennials</v>
      </c>
      <c r="AC4637" s="1" t="str" cm="1">
        <f t="array" ref="AC4637">_xlfn.IFS(
    Merge1[[#This Row],[Balance]]&lt;=50000,"Low",
    Merge1[[#This Row],[Balance]]&lt;=200000,"Medium",
    Merge1[[#This Row],[Balance]]&gt;200000,"High"
)</f>
        <v>High</v>
      </c>
    </row>
    <row r="4638" spans="1:29" x14ac:dyDescent="0.25">
      <c r="A4638" s="1" t="s">
        <v>716</v>
      </c>
      <c r="B4638" s="1" t="s">
        <v>5888</v>
      </c>
      <c r="C4638" s="1" t="s">
        <v>5842</v>
      </c>
      <c r="D4638" s="2">
        <v>44318</v>
      </c>
      <c r="E4638">
        <v>457666</v>
      </c>
      <c r="F4638">
        <v>607</v>
      </c>
      <c r="G4638">
        <v>0</v>
      </c>
      <c r="H4638" s="1" t="s">
        <v>5833</v>
      </c>
      <c r="I4638" s="1" t="s">
        <v>6862</v>
      </c>
      <c r="J4638" s="1" t="s">
        <v>6245</v>
      </c>
      <c r="K4638">
        <v>63</v>
      </c>
      <c r="L4638" s="1" t="s">
        <v>6260</v>
      </c>
      <c r="M4638" s="1" t="s">
        <v>6257</v>
      </c>
      <c r="N4638">
        <v>21969</v>
      </c>
      <c r="O4638" s="1" t="s">
        <v>6248</v>
      </c>
      <c r="P4638" s="2">
        <v>45488</v>
      </c>
      <c r="Q4638" s="2">
        <v>45552</v>
      </c>
      <c r="R4638" s="1" t="s">
        <v>6897</v>
      </c>
      <c r="S4638" s="1" t="s">
        <v>6898</v>
      </c>
      <c r="T4638" s="1" t="s">
        <v>9</v>
      </c>
      <c r="U4638">
        <v>6724</v>
      </c>
      <c r="V4638" s="1" t="s">
        <v>24</v>
      </c>
      <c r="W4638" s="1" t="s">
        <v>50</v>
      </c>
      <c r="X4638" s="2">
        <f t="shared" ca="1" si="72"/>
        <v>45937</v>
      </c>
      <c r="Y4638" s="1">
        <f ca="1">ROUND(YEARFRAC(Merge1[[#This Row],[Join_Date]],Merge1[[#This Row],[Today]], 3),0)</f>
        <v>1</v>
      </c>
      <c r="Z4638" s="1" t="str" cm="1">
        <f t="array" aca="1" ref="Z4638" ca="1">_xlfn.IFS(
   Merge1[[#This Row],[Customer Tenure]]&lt;=2,"New",
   Merge1[[#This Row],[Customer Tenure]]&lt;=5,"Emerging",
  Merge1[[#This Row],[Customer Tenure]]&lt;9,"Established",
   TRUE,"Loyal"
)</f>
        <v>New</v>
      </c>
      <c r="AA4638" s="1" t="str" cm="1">
        <f t="array" ref="AA4638">_xlfn.IFS(Merge1[[#This Row],[Income]]&lt;=30000,"Low",Merge1[[#This Row],[Income]]&lt;=60000,"Medium",Merge1[[#This Row],[Income]]&lt;=100000,"High", Merge1[[#This Row],[Income]]&gt;100000," Premium")</f>
        <v>Low</v>
      </c>
      <c r="AB4638" s="1" t="str" cm="1">
        <f t="array" ref="AB4638">_xlfn.IFS(Merge1[[#This Row],[Age]]&lt;= 28,"Gen Z", Merge1[[#This Row],[Age]]&lt;=44,"Millennials", Merge1[[#This Row],[Age]]&lt;=60,"Gen X", Merge1[[#This Row],[Age]]&gt;60,"Baby Boomers")</f>
        <v>Baby Boomers</v>
      </c>
      <c r="AC4638" s="1" t="str" cm="1">
        <f t="array" ref="AC4638">_xlfn.IFS(
    Merge1[[#This Row],[Balance]]&lt;=50000,"Low",
    Merge1[[#This Row],[Balance]]&lt;=200000,"Medium",
    Merge1[[#This Row],[Balance]]&gt;200000,"High"
)</f>
        <v>High</v>
      </c>
    </row>
    <row r="4639" spans="1:29" x14ac:dyDescent="0.25">
      <c r="A4639" s="1" t="s">
        <v>810</v>
      </c>
      <c r="B4639" s="1" t="s">
        <v>6060</v>
      </c>
      <c r="C4639" s="1" t="s">
        <v>5832</v>
      </c>
      <c r="D4639" s="2">
        <v>45890</v>
      </c>
      <c r="E4639">
        <v>298326</v>
      </c>
      <c r="F4639">
        <v>699</v>
      </c>
      <c r="G4639">
        <v>0</v>
      </c>
      <c r="H4639" s="1" t="s">
        <v>5833</v>
      </c>
      <c r="I4639" s="1" t="s">
        <v>6582</v>
      </c>
      <c r="J4639" s="1" t="s">
        <v>6245</v>
      </c>
      <c r="K4639">
        <v>36</v>
      </c>
      <c r="L4639" s="1" t="s">
        <v>6246</v>
      </c>
      <c r="M4639" s="1" t="s">
        <v>6262</v>
      </c>
      <c r="N4639">
        <v>126661</v>
      </c>
      <c r="O4639" s="1" t="s">
        <v>6243</v>
      </c>
      <c r="P4639" s="2">
        <v>44437</v>
      </c>
      <c r="Q4639" s="2">
        <v>45309</v>
      </c>
      <c r="R4639" s="1" t="s">
        <v>6902</v>
      </c>
      <c r="S4639" s="1" t="s">
        <v>6903</v>
      </c>
      <c r="T4639" s="1" t="s">
        <v>14</v>
      </c>
      <c r="U4639">
        <v>7667</v>
      </c>
      <c r="V4639" s="1" t="s">
        <v>15</v>
      </c>
      <c r="W4639" s="1" t="s">
        <v>11</v>
      </c>
      <c r="X4639" s="2">
        <f t="shared" ca="1" si="72"/>
        <v>45937</v>
      </c>
      <c r="Y4639" s="1">
        <f ca="1">ROUND(YEARFRAC(Merge1[[#This Row],[Join_Date]],Merge1[[#This Row],[Today]], 3),0)</f>
        <v>4</v>
      </c>
      <c r="Z4639" s="1" t="str" cm="1">
        <f t="array" aca="1" ref="Z4639" ca="1">_xlfn.IFS(
   Merge1[[#This Row],[Customer Tenure]]&lt;=2,"New",
   Merge1[[#This Row],[Customer Tenure]]&lt;=5,"Emerging",
  Merge1[[#This Row],[Customer Tenure]]&lt;9,"Established",
   TRUE,"Loyal"
)</f>
        <v>Emerging</v>
      </c>
      <c r="AA4639" s="1" t="str" cm="1">
        <f t="array" ref="AA4639">_xlfn.IFS(Merge1[[#This Row],[Income]]&lt;=30000,"Low",Merge1[[#This Row],[Income]]&lt;=60000,"Medium",Merge1[[#This Row],[Income]]&lt;=100000,"High", Merge1[[#This Row],[Income]]&gt;100000," Premium")</f>
        <v xml:space="preserve"> Premium</v>
      </c>
      <c r="AB4639" s="1" t="str" cm="1">
        <f t="array" ref="AB4639">_xlfn.IFS(Merge1[[#This Row],[Age]]&lt;= 28,"Gen Z", Merge1[[#This Row],[Age]]&lt;=44,"Millennials", Merge1[[#This Row],[Age]]&lt;=60,"Gen X", Merge1[[#This Row],[Age]]&gt;60,"Baby Boomers")</f>
        <v>Millennials</v>
      </c>
      <c r="AC4639" s="1" t="str" cm="1">
        <f t="array" ref="AC4639">_xlfn.IFS(
    Merge1[[#This Row],[Balance]]&lt;=50000,"Low",
    Merge1[[#This Row],[Balance]]&lt;=200000,"Medium",
    Merge1[[#This Row],[Balance]]&gt;200000,"High"
)</f>
        <v>High</v>
      </c>
    </row>
    <row r="4640" spans="1:29" x14ac:dyDescent="0.25">
      <c r="A4640" s="1" t="s">
        <v>609</v>
      </c>
      <c r="B4640" s="1" t="s">
        <v>5926</v>
      </c>
      <c r="C4640" s="1" t="s">
        <v>5842</v>
      </c>
      <c r="D4640" s="2">
        <v>43080</v>
      </c>
      <c r="E4640">
        <v>493992</v>
      </c>
      <c r="F4640">
        <v>300</v>
      </c>
      <c r="G4640">
        <v>0</v>
      </c>
      <c r="H4640" s="1" t="s">
        <v>5850</v>
      </c>
      <c r="I4640" s="1" t="s">
        <v>6621</v>
      </c>
      <c r="J4640" s="1" t="s">
        <v>6245</v>
      </c>
      <c r="K4640">
        <v>70</v>
      </c>
      <c r="L4640" s="1" t="s">
        <v>6241</v>
      </c>
      <c r="M4640" s="1" t="s">
        <v>6257</v>
      </c>
      <c r="N4640">
        <v>70069</v>
      </c>
      <c r="O4640" s="1" t="s">
        <v>6243</v>
      </c>
      <c r="P4640" s="2">
        <v>44862</v>
      </c>
      <c r="Q4640" s="2">
        <v>45649</v>
      </c>
      <c r="R4640" s="1" t="s">
        <v>6904</v>
      </c>
      <c r="S4640" s="1" t="s">
        <v>6916</v>
      </c>
      <c r="T4640" s="1" t="s">
        <v>9</v>
      </c>
      <c r="U4640">
        <v>8013</v>
      </c>
      <c r="V4640" s="1" t="s">
        <v>15</v>
      </c>
      <c r="W4640" s="1" t="s">
        <v>45</v>
      </c>
      <c r="X4640" s="2">
        <f t="shared" ca="1" si="72"/>
        <v>45937</v>
      </c>
      <c r="Y4640" s="1">
        <f ca="1">ROUND(YEARFRAC(Merge1[[#This Row],[Join_Date]],Merge1[[#This Row],[Today]], 3),0)</f>
        <v>3</v>
      </c>
      <c r="Z4640" s="1" t="str" cm="1">
        <f t="array" aca="1" ref="Z4640" ca="1">_xlfn.IFS(
   Merge1[[#This Row],[Customer Tenure]]&lt;=2,"New",
   Merge1[[#This Row],[Customer Tenure]]&lt;=5,"Emerging",
  Merge1[[#This Row],[Customer Tenure]]&lt;9,"Established",
   TRUE,"Loyal"
)</f>
        <v>Emerging</v>
      </c>
      <c r="AA4640" s="1" t="str" cm="1">
        <f t="array" ref="AA4640">_xlfn.IFS(Merge1[[#This Row],[Income]]&lt;=30000,"Low",Merge1[[#This Row],[Income]]&lt;=60000,"Medium",Merge1[[#This Row],[Income]]&lt;=100000,"High", Merge1[[#This Row],[Income]]&gt;100000," Premium")</f>
        <v>High</v>
      </c>
      <c r="AB4640" s="1" t="str" cm="1">
        <f t="array" ref="AB4640">_xlfn.IFS(Merge1[[#This Row],[Age]]&lt;= 28,"Gen Z", Merge1[[#This Row],[Age]]&lt;=44,"Millennials", Merge1[[#This Row],[Age]]&lt;=60,"Gen X", Merge1[[#This Row],[Age]]&gt;60,"Baby Boomers")</f>
        <v>Baby Boomers</v>
      </c>
      <c r="AC4640" s="1" t="str" cm="1">
        <f t="array" ref="AC4640">_xlfn.IFS(
    Merge1[[#This Row],[Balance]]&lt;=50000,"Low",
    Merge1[[#This Row],[Balance]]&lt;=200000,"Medium",
    Merge1[[#This Row],[Balance]]&gt;200000,"High"
)</f>
        <v>High</v>
      </c>
    </row>
    <row r="4641" spans="1:29" x14ac:dyDescent="0.25">
      <c r="A4641" s="1" t="s">
        <v>2306</v>
      </c>
      <c r="B4641" s="1" t="s">
        <v>6047</v>
      </c>
      <c r="C4641" s="1" t="s">
        <v>5835</v>
      </c>
      <c r="D4641" s="2">
        <v>45428</v>
      </c>
      <c r="E4641">
        <v>168017</v>
      </c>
      <c r="F4641">
        <v>831</v>
      </c>
      <c r="G4641">
        <v>0</v>
      </c>
      <c r="H4641" s="1" t="s">
        <v>5833</v>
      </c>
      <c r="I4641" s="1" t="s">
        <v>6731</v>
      </c>
      <c r="J4641" s="1" t="s">
        <v>6240</v>
      </c>
      <c r="K4641">
        <v>52</v>
      </c>
      <c r="L4641" s="1" t="s">
        <v>6260</v>
      </c>
      <c r="M4641" s="1" t="s">
        <v>6262</v>
      </c>
      <c r="N4641">
        <v>51585</v>
      </c>
      <c r="O4641" s="1" t="s">
        <v>6248</v>
      </c>
      <c r="P4641" s="2">
        <v>43577</v>
      </c>
      <c r="Q4641" s="2">
        <v>45373</v>
      </c>
      <c r="R4641" s="1" t="s">
        <v>6899</v>
      </c>
      <c r="S4641" s="1" t="s">
        <v>6900</v>
      </c>
      <c r="T4641" s="1" t="s">
        <v>14</v>
      </c>
      <c r="U4641">
        <v>7701</v>
      </c>
      <c r="V4641" s="1" t="s">
        <v>10</v>
      </c>
      <c r="W4641" s="1" t="s">
        <v>11</v>
      </c>
      <c r="X4641" s="2">
        <f t="shared" ca="1" si="72"/>
        <v>45937</v>
      </c>
      <c r="Y4641" s="1">
        <f ca="1">ROUND(YEARFRAC(Merge1[[#This Row],[Join_Date]],Merge1[[#This Row],[Today]], 3),0)</f>
        <v>6</v>
      </c>
      <c r="Z4641" s="1" t="str" cm="1">
        <f t="array" aca="1" ref="Z4641" ca="1">_xlfn.IFS(
   Merge1[[#This Row],[Customer Tenure]]&lt;=2,"New",
   Merge1[[#This Row],[Customer Tenure]]&lt;=5,"Emerging",
  Merge1[[#This Row],[Customer Tenure]]&lt;9,"Established",
   TRUE,"Loyal"
)</f>
        <v>Established</v>
      </c>
      <c r="AA4641" s="1" t="str" cm="1">
        <f t="array" ref="AA4641">_xlfn.IFS(Merge1[[#This Row],[Income]]&lt;=30000,"Low",Merge1[[#This Row],[Income]]&lt;=60000,"Medium",Merge1[[#This Row],[Income]]&lt;=100000,"High", Merge1[[#This Row],[Income]]&gt;100000," Premium")</f>
        <v>Medium</v>
      </c>
      <c r="AB4641" s="1" t="str" cm="1">
        <f t="array" ref="AB4641">_xlfn.IFS(Merge1[[#This Row],[Age]]&lt;= 28,"Gen Z", Merge1[[#This Row],[Age]]&lt;=44,"Millennials", Merge1[[#This Row],[Age]]&lt;=60,"Gen X", Merge1[[#This Row],[Age]]&gt;60,"Baby Boomers")</f>
        <v>Gen X</v>
      </c>
      <c r="AC4641" s="1" t="str" cm="1">
        <f t="array" ref="AC4641">_xlfn.IFS(
    Merge1[[#This Row],[Balance]]&lt;=50000,"Low",
    Merge1[[#This Row],[Balance]]&lt;=200000,"Medium",
    Merge1[[#This Row],[Balance]]&gt;200000,"High"
)</f>
        <v>Medium</v>
      </c>
    </row>
    <row r="4642" spans="1:29" x14ac:dyDescent="0.25">
      <c r="A4642" s="1" t="s">
        <v>13</v>
      </c>
      <c r="B4642" s="1" t="s">
        <v>6212</v>
      </c>
      <c r="C4642" s="1" t="s">
        <v>5832</v>
      </c>
      <c r="D4642" s="2">
        <v>43503</v>
      </c>
      <c r="E4642">
        <v>481201</v>
      </c>
      <c r="F4642">
        <v>837</v>
      </c>
      <c r="G4642">
        <v>0</v>
      </c>
      <c r="H4642" s="1" t="s">
        <v>5833</v>
      </c>
      <c r="I4642" s="1" t="s">
        <v>6783</v>
      </c>
      <c r="J4642" s="1" t="s">
        <v>6240</v>
      </c>
      <c r="K4642">
        <v>70</v>
      </c>
      <c r="L4642" s="1" t="s">
        <v>6246</v>
      </c>
      <c r="M4642" s="1" t="s">
        <v>6254</v>
      </c>
      <c r="N4642">
        <v>163660</v>
      </c>
      <c r="O4642" s="1" t="s">
        <v>6248</v>
      </c>
      <c r="P4642" s="2">
        <v>43774</v>
      </c>
      <c r="Q4642" s="2">
        <v>45279</v>
      </c>
      <c r="R4642" s="1" t="s">
        <v>6904</v>
      </c>
      <c r="S4642" s="1" t="s">
        <v>6905</v>
      </c>
      <c r="T4642" s="1" t="s">
        <v>14</v>
      </c>
      <c r="U4642">
        <v>8116</v>
      </c>
      <c r="V4642" s="1" t="s">
        <v>24</v>
      </c>
      <c r="W4642" s="1" t="s">
        <v>25</v>
      </c>
      <c r="X4642" s="2">
        <f t="shared" ca="1" si="72"/>
        <v>45937</v>
      </c>
      <c r="Y4642" s="1">
        <f ca="1">ROUND(YEARFRAC(Merge1[[#This Row],[Join_Date]],Merge1[[#This Row],[Today]], 3),0)</f>
        <v>6</v>
      </c>
      <c r="Z4642" s="1" t="str" cm="1">
        <f t="array" aca="1" ref="Z4642" ca="1">_xlfn.IFS(
   Merge1[[#This Row],[Customer Tenure]]&lt;=2,"New",
   Merge1[[#This Row],[Customer Tenure]]&lt;=5,"Emerging",
  Merge1[[#This Row],[Customer Tenure]]&lt;9,"Established",
   TRUE,"Loyal"
)</f>
        <v>Established</v>
      </c>
      <c r="AA4642" s="1" t="str" cm="1">
        <f t="array" ref="AA4642">_xlfn.IFS(Merge1[[#This Row],[Income]]&lt;=30000,"Low",Merge1[[#This Row],[Income]]&lt;=60000,"Medium",Merge1[[#This Row],[Income]]&lt;=100000,"High", Merge1[[#This Row],[Income]]&gt;100000," Premium")</f>
        <v xml:space="preserve"> Premium</v>
      </c>
      <c r="AB4642" s="1" t="str" cm="1">
        <f t="array" ref="AB4642">_xlfn.IFS(Merge1[[#This Row],[Age]]&lt;= 28,"Gen Z", Merge1[[#This Row],[Age]]&lt;=44,"Millennials", Merge1[[#This Row],[Age]]&lt;=60,"Gen X", Merge1[[#This Row],[Age]]&gt;60,"Baby Boomers")</f>
        <v>Baby Boomers</v>
      </c>
      <c r="AC4642" s="1" t="str" cm="1">
        <f t="array" ref="AC4642">_xlfn.IFS(
    Merge1[[#This Row],[Balance]]&lt;=50000,"Low",
    Merge1[[#This Row],[Balance]]&lt;=200000,"Medium",
    Merge1[[#This Row],[Balance]]&gt;200000,"High"
)</f>
        <v>High</v>
      </c>
    </row>
    <row r="4643" spans="1:29" x14ac:dyDescent="0.25">
      <c r="A4643" s="1" t="s">
        <v>1759</v>
      </c>
      <c r="B4643" s="1" t="s">
        <v>6019</v>
      </c>
      <c r="C4643" s="1" t="s">
        <v>5832</v>
      </c>
      <c r="D4643" s="2">
        <v>43481</v>
      </c>
      <c r="E4643">
        <v>145406</v>
      </c>
      <c r="F4643">
        <v>407</v>
      </c>
      <c r="G4643">
        <v>0</v>
      </c>
      <c r="H4643" s="1" t="s">
        <v>5833</v>
      </c>
      <c r="I4643" s="1" t="s">
        <v>6678</v>
      </c>
      <c r="J4643" s="1" t="s">
        <v>6245</v>
      </c>
      <c r="K4643">
        <v>36</v>
      </c>
      <c r="L4643" s="1" t="s">
        <v>6246</v>
      </c>
      <c r="M4643" s="1" t="s">
        <v>6262</v>
      </c>
      <c r="N4643">
        <v>99148</v>
      </c>
      <c r="O4643" s="1" t="s">
        <v>6252</v>
      </c>
      <c r="P4643" s="2">
        <v>43052</v>
      </c>
      <c r="Q4643" s="2">
        <v>45203</v>
      </c>
      <c r="R4643" s="1" t="s">
        <v>6912</v>
      </c>
      <c r="S4643" s="1" t="s">
        <v>6913</v>
      </c>
      <c r="T4643" s="1" t="s">
        <v>9</v>
      </c>
      <c r="U4643">
        <v>211</v>
      </c>
      <c r="V4643" s="1" t="s">
        <v>24</v>
      </c>
      <c r="W4643" s="1" t="s">
        <v>16</v>
      </c>
      <c r="X4643" s="2">
        <f t="shared" ca="1" si="72"/>
        <v>45937</v>
      </c>
      <c r="Y4643" s="1">
        <f ca="1">ROUND(YEARFRAC(Merge1[[#This Row],[Join_Date]],Merge1[[#This Row],[Today]], 3),0)</f>
        <v>8</v>
      </c>
      <c r="Z4643" s="1" t="str" cm="1">
        <f t="array" aca="1" ref="Z4643" ca="1">_xlfn.IFS(
   Merge1[[#This Row],[Customer Tenure]]&lt;=2,"New",
   Merge1[[#This Row],[Customer Tenure]]&lt;=5,"Emerging",
  Merge1[[#This Row],[Customer Tenure]]&lt;9,"Established",
   TRUE,"Loyal"
)</f>
        <v>Established</v>
      </c>
      <c r="AA4643" s="1" t="str" cm="1">
        <f t="array" ref="AA4643">_xlfn.IFS(Merge1[[#This Row],[Income]]&lt;=30000,"Low",Merge1[[#This Row],[Income]]&lt;=60000,"Medium",Merge1[[#This Row],[Income]]&lt;=100000,"High", Merge1[[#This Row],[Income]]&gt;100000," Premium")</f>
        <v>High</v>
      </c>
      <c r="AB4643" s="1" t="str" cm="1">
        <f t="array" ref="AB4643">_xlfn.IFS(Merge1[[#This Row],[Age]]&lt;= 28,"Gen Z", Merge1[[#This Row],[Age]]&lt;=44,"Millennials", Merge1[[#This Row],[Age]]&lt;=60,"Gen X", Merge1[[#This Row],[Age]]&gt;60,"Baby Boomers")</f>
        <v>Millennials</v>
      </c>
      <c r="AC4643" s="1" t="str" cm="1">
        <f t="array" ref="AC4643">_xlfn.IFS(
    Merge1[[#This Row],[Balance]]&lt;=50000,"Low",
    Merge1[[#This Row],[Balance]]&lt;=200000,"Medium",
    Merge1[[#This Row],[Balance]]&gt;200000,"High"
)</f>
        <v>Medium</v>
      </c>
    </row>
    <row r="4644" spans="1:29" x14ac:dyDescent="0.25">
      <c r="A4644" s="1" t="s">
        <v>1305</v>
      </c>
      <c r="B4644" s="1" t="s">
        <v>6113</v>
      </c>
      <c r="C4644" s="1" t="s">
        <v>5832</v>
      </c>
      <c r="D4644" s="2">
        <v>44089</v>
      </c>
      <c r="E4644">
        <v>437651</v>
      </c>
      <c r="F4644">
        <v>810</v>
      </c>
      <c r="G4644">
        <v>0</v>
      </c>
      <c r="H4644" s="1" t="s">
        <v>5860</v>
      </c>
      <c r="I4644" s="1" t="s">
        <v>6781</v>
      </c>
      <c r="J4644" s="1" t="s">
        <v>6240</v>
      </c>
      <c r="K4644">
        <v>26</v>
      </c>
      <c r="L4644" s="1" t="s">
        <v>6256</v>
      </c>
      <c r="M4644" s="1" t="s">
        <v>6247</v>
      </c>
      <c r="N4644">
        <v>106475</v>
      </c>
      <c r="O4644" s="1" t="s">
        <v>6243</v>
      </c>
      <c r="P4644" s="2">
        <v>45133</v>
      </c>
      <c r="Q4644" s="2">
        <v>45867</v>
      </c>
      <c r="R4644" s="1" t="s">
        <v>6891</v>
      </c>
      <c r="S4644" s="1" t="s">
        <v>6892</v>
      </c>
      <c r="T4644" s="1" t="s">
        <v>9</v>
      </c>
      <c r="U4644">
        <v>1508</v>
      </c>
      <c r="V4644" s="1" t="s">
        <v>10</v>
      </c>
      <c r="W4644" s="1" t="s">
        <v>55</v>
      </c>
      <c r="X4644" s="2">
        <f t="shared" ca="1" si="72"/>
        <v>45937</v>
      </c>
      <c r="Y4644" s="1">
        <f ca="1">ROUND(YEARFRAC(Merge1[[#This Row],[Join_Date]],Merge1[[#This Row],[Today]], 3),0)</f>
        <v>2</v>
      </c>
      <c r="Z4644" s="1" t="str" cm="1">
        <f t="array" aca="1" ref="Z4644" ca="1">_xlfn.IFS(
   Merge1[[#This Row],[Customer Tenure]]&lt;=2,"New",
   Merge1[[#This Row],[Customer Tenure]]&lt;=5,"Emerging",
  Merge1[[#This Row],[Customer Tenure]]&lt;9,"Established",
   TRUE,"Loyal"
)</f>
        <v>New</v>
      </c>
      <c r="AA4644" s="1" t="str" cm="1">
        <f t="array" ref="AA4644">_xlfn.IFS(Merge1[[#This Row],[Income]]&lt;=30000,"Low",Merge1[[#This Row],[Income]]&lt;=60000,"Medium",Merge1[[#This Row],[Income]]&lt;=100000,"High", Merge1[[#This Row],[Income]]&gt;100000," Premium")</f>
        <v xml:space="preserve"> Premium</v>
      </c>
      <c r="AB4644" s="1" t="str" cm="1">
        <f t="array" ref="AB4644">_xlfn.IFS(Merge1[[#This Row],[Age]]&lt;= 28,"Gen Z", Merge1[[#This Row],[Age]]&lt;=44,"Millennials", Merge1[[#This Row],[Age]]&lt;=60,"Gen X", Merge1[[#This Row],[Age]]&gt;60,"Baby Boomers")</f>
        <v>Gen Z</v>
      </c>
      <c r="AC4644" s="1" t="str" cm="1">
        <f t="array" ref="AC4644">_xlfn.IFS(
    Merge1[[#This Row],[Balance]]&lt;=50000,"Low",
    Merge1[[#This Row],[Balance]]&lt;=200000,"Medium",
    Merge1[[#This Row],[Balance]]&gt;200000,"High"
)</f>
        <v>High</v>
      </c>
    </row>
    <row r="4645" spans="1:29" x14ac:dyDescent="0.25">
      <c r="A4645" s="1" t="s">
        <v>744</v>
      </c>
      <c r="B4645" s="1" t="s">
        <v>6044</v>
      </c>
      <c r="C4645" s="1" t="s">
        <v>5835</v>
      </c>
      <c r="D4645" s="2">
        <v>43422</v>
      </c>
      <c r="E4645">
        <v>118094</v>
      </c>
      <c r="F4645">
        <v>359</v>
      </c>
      <c r="G4645">
        <v>0</v>
      </c>
      <c r="H4645" s="1" t="s">
        <v>5833</v>
      </c>
      <c r="I4645" s="1" t="s">
        <v>6709</v>
      </c>
      <c r="J4645" s="1" t="s">
        <v>6240</v>
      </c>
      <c r="K4645">
        <v>42</v>
      </c>
      <c r="L4645" s="1" t="s">
        <v>6256</v>
      </c>
      <c r="M4645" s="1" t="s">
        <v>6262</v>
      </c>
      <c r="N4645">
        <v>181099</v>
      </c>
      <c r="O4645" s="1" t="s">
        <v>6248</v>
      </c>
      <c r="P4645" s="2">
        <v>44954</v>
      </c>
      <c r="Q4645" s="2">
        <v>45504</v>
      </c>
      <c r="R4645" s="1" t="s">
        <v>6891</v>
      </c>
      <c r="S4645" s="1" t="s">
        <v>6895</v>
      </c>
      <c r="T4645" s="1" t="s">
        <v>9</v>
      </c>
      <c r="U4645">
        <v>3096</v>
      </c>
      <c r="V4645" s="1" t="s">
        <v>10</v>
      </c>
      <c r="W4645" s="1" t="s">
        <v>25</v>
      </c>
      <c r="X4645" s="2">
        <f t="shared" ca="1" si="72"/>
        <v>45937</v>
      </c>
      <c r="Y4645" s="1">
        <f ca="1">ROUND(YEARFRAC(Merge1[[#This Row],[Join_Date]],Merge1[[#This Row],[Today]], 3),0)</f>
        <v>3</v>
      </c>
      <c r="Z4645" s="1" t="str" cm="1">
        <f t="array" aca="1" ref="Z4645" ca="1">_xlfn.IFS(
   Merge1[[#This Row],[Customer Tenure]]&lt;=2,"New",
   Merge1[[#This Row],[Customer Tenure]]&lt;=5,"Emerging",
  Merge1[[#This Row],[Customer Tenure]]&lt;9,"Established",
   TRUE,"Loyal"
)</f>
        <v>Emerging</v>
      </c>
      <c r="AA4645" s="1" t="str" cm="1">
        <f t="array" ref="AA4645">_xlfn.IFS(Merge1[[#This Row],[Income]]&lt;=30000,"Low",Merge1[[#This Row],[Income]]&lt;=60000,"Medium",Merge1[[#This Row],[Income]]&lt;=100000,"High", Merge1[[#This Row],[Income]]&gt;100000," Premium")</f>
        <v xml:space="preserve"> Premium</v>
      </c>
      <c r="AB4645" s="1" t="str" cm="1">
        <f t="array" ref="AB4645">_xlfn.IFS(Merge1[[#This Row],[Age]]&lt;= 28,"Gen Z", Merge1[[#This Row],[Age]]&lt;=44,"Millennials", Merge1[[#This Row],[Age]]&lt;=60,"Gen X", Merge1[[#This Row],[Age]]&gt;60,"Baby Boomers")</f>
        <v>Millennials</v>
      </c>
      <c r="AC4645" s="1" t="str" cm="1">
        <f t="array" ref="AC4645">_xlfn.IFS(
    Merge1[[#This Row],[Balance]]&lt;=50000,"Low",
    Merge1[[#This Row],[Balance]]&lt;=200000,"Medium",
    Merge1[[#This Row],[Balance]]&gt;200000,"High"
)</f>
        <v>Medium</v>
      </c>
    </row>
    <row r="4646" spans="1:29" x14ac:dyDescent="0.25">
      <c r="A4646" s="1" t="s">
        <v>441</v>
      </c>
      <c r="B4646" s="1" t="s">
        <v>6115</v>
      </c>
      <c r="C4646" s="1" t="s">
        <v>5835</v>
      </c>
      <c r="D4646" s="2">
        <v>42796</v>
      </c>
      <c r="E4646">
        <v>154542</v>
      </c>
      <c r="F4646">
        <v>409</v>
      </c>
      <c r="G4646">
        <v>0</v>
      </c>
      <c r="H4646" s="1" t="s">
        <v>5833</v>
      </c>
      <c r="I4646" s="1" t="s">
        <v>6519</v>
      </c>
      <c r="J4646" s="1" t="s">
        <v>6240</v>
      </c>
      <c r="K4646">
        <v>27</v>
      </c>
      <c r="L4646" s="1" t="s">
        <v>6256</v>
      </c>
      <c r="M4646" s="1" t="s">
        <v>6254</v>
      </c>
      <c r="N4646">
        <v>153052</v>
      </c>
      <c r="O4646" s="1" t="s">
        <v>6243</v>
      </c>
      <c r="P4646" s="2">
        <v>42311</v>
      </c>
      <c r="Q4646" s="2">
        <v>45738</v>
      </c>
      <c r="R4646" s="1" t="s">
        <v>6899</v>
      </c>
      <c r="S4646" s="1" t="s">
        <v>6914</v>
      </c>
      <c r="T4646" s="1" t="s">
        <v>9</v>
      </c>
      <c r="U4646">
        <v>2600</v>
      </c>
      <c r="V4646" s="1" t="s">
        <v>15</v>
      </c>
      <c r="W4646" s="1" t="s">
        <v>25</v>
      </c>
      <c r="X4646" s="2">
        <f t="shared" ca="1" si="72"/>
        <v>45937</v>
      </c>
      <c r="Y4646" s="1">
        <f ca="1">ROUND(YEARFRAC(Merge1[[#This Row],[Join_Date]],Merge1[[#This Row],[Today]], 3),0)</f>
        <v>10</v>
      </c>
      <c r="Z4646" s="1" t="str" cm="1">
        <f t="array" aca="1" ref="Z4646" ca="1">_xlfn.IFS(
   Merge1[[#This Row],[Customer Tenure]]&lt;=2,"New",
   Merge1[[#This Row],[Customer Tenure]]&lt;=5,"Emerging",
  Merge1[[#This Row],[Customer Tenure]]&lt;9,"Established",
   TRUE,"Loyal"
)</f>
        <v>Loyal</v>
      </c>
      <c r="AA4646" s="1" t="str" cm="1">
        <f t="array" ref="AA4646">_xlfn.IFS(Merge1[[#This Row],[Income]]&lt;=30000,"Low",Merge1[[#This Row],[Income]]&lt;=60000,"Medium",Merge1[[#This Row],[Income]]&lt;=100000,"High", Merge1[[#This Row],[Income]]&gt;100000," Premium")</f>
        <v xml:space="preserve"> Premium</v>
      </c>
      <c r="AB4646" s="1" t="str" cm="1">
        <f t="array" ref="AB4646">_xlfn.IFS(Merge1[[#This Row],[Age]]&lt;= 28,"Gen Z", Merge1[[#This Row],[Age]]&lt;=44,"Millennials", Merge1[[#This Row],[Age]]&lt;=60,"Gen X", Merge1[[#This Row],[Age]]&gt;60,"Baby Boomers")</f>
        <v>Gen Z</v>
      </c>
      <c r="AC4646" s="1" t="str" cm="1">
        <f t="array" ref="AC4646">_xlfn.IFS(
    Merge1[[#This Row],[Balance]]&lt;=50000,"Low",
    Merge1[[#This Row],[Balance]]&lt;=200000,"Medium",
    Merge1[[#This Row],[Balance]]&gt;200000,"High"
)</f>
        <v>Medium</v>
      </c>
    </row>
    <row r="4647" spans="1:29" x14ac:dyDescent="0.25">
      <c r="A4647" s="1" t="s">
        <v>1663</v>
      </c>
      <c r="B4647" s="1" t="s">
        <v>5870</v>
      </c>
      <c r="C4647" s="1" t="s">
        <v>5842</v>
      </c>
      <c r="D4647" s="2">
        <v>45162</v>
      </c>
      <c r="E4647">
        <v>306398</v>
      </c>
      <c r="F4647">
        <v>488</v>
      </c>
      <c r="G4647">
        <v>0</v>
      </c>
      <c r="H4647" s="1" t="s">
        <v>5833</v>
      </c>
      <c r="I4647" s="1" t="s">
        <v>6628</v>
      </c>
      <c r="J4647" s="1" t="s">
        <v>6240</v>
      </c>
      <c r="K4647">
        <v>48</v>
      </c>
      <c r="L4647" s="1" t="s">
        <v>6260</v>
      </c>
      <c r="M4647" s="1" t="s">
        <v>6242</v>
      </c>
      <c r="N4647">
        <v>70861</v>
      </c>
      <c r="O4647" s="1" t="s">
        <v>6243</v>
      </c>
      <c r="P4647" s="2">
        <v>45334</v>
      </c>
      <c r="Q4647" s="2">
        <v>45578</v>
      </c>
      <c r="R4647" s="1" t="s">
        <v>6912</v>
      </c>
      <c r="S4647" s="1" t="s">
        <v>6917</v>
      </c>
      <c r="T4647" s="1" t="s">
        <v>9</v>
      </c>
      <c r="U4647">
        <v>7135</v>
      </c>
      <c r="V4647" s="1" t="s">
        <v>19</v>
      </c>
      <c r="W4647" s="1" t="s">
        <v>25</v>
      </c>
      <c r="X4647" s="2">
        <f t="shared" ca="1" si="72"/>
        <v>45937</v>
      </c>
      <c r="Y4647" s="1">
        <f ca="1">ROUND(YEARFRAC(Merge1[[#This Row],[Join_Date]],Merge1[[#This Row],[Today]], 3),0)</f>
        <v>2</v>
      </c>
      <c r="Z4647" s="1" t="str" cm="1">
        <f t="array" aca="1" ref="Z4647" ca="1">_xlfn.IFS(
   Merge1[[#This Row],[Customer Tenure]]&lt;=2,"New",
   Merge1[[#This Row],[Customer Tenure]]&lt;=5,"Emerging",
  Merge1[[#This Row],[Customer Tenure]]&lt;9,"Established",
   TRUE,"Loyal"
)</f>
        <v>New</v>
      </c>
      <c r="AA4647" s="1" t="str" cm="1">
        <f t="array" ref="AA4647">_xlfn.IFS(Merge1[[#This Row],[Income]]&lt;=30000,"Low",Merge1[[#This Row],[Income]]&lt;=60000,"Medium",Merge1[[#This Row],[Income]]&lt;=100000,"High", Merge1[[#This Row],[Income]]&gt;100000," Premium")</f>
        <v>High</v>
      </c>
      <c r="AB4647" s="1" t="str" cm="1">
        <f t="array" ref="AB4647">_xlfn.IFS(Merge1[[#This Row],[Age]]&lt;= 28,"Gen Z", Merge1[[#This Row],[Age]]&lt;=44,"Millennials", Merge1[[#This Row],[Age]]&lt;=60,"Gen X", Merge1[[#This Row],[Age]]&gt;60,"Baby Boomers")</f>
        <v>Gen X</v>
      </c>
      <c r="AC4647" s="1" t="str" cm="1">
        <f t="array" ref="AC4647">_xlfn.IFS(
    Merge1[[#This Row],[Balance]]&lt;=50000,"Low",
    Merge1[[#This Row],[Balance]]&lt;=200000,"Medium",
    Merge1[[#This Row],[Balance]]&gt;200000,"High"
)</f>
        <v>High</v>
      </c>
    </row>
    <row r="4648" spans="1:29" x14ac:dyDescent="0.25">
      <c r="A4648" s="1" t="s">
        <v>774</v>
      </c>
      <c r="B4648" s="1" t="s">
        <v>6036</v>
      </c>
      <c r="C4648" s="1" t="s">
        <v>5832</v>
      </c>
      <c r="D4648" s="2">
        <v>43413</v>
      </c>
      <c r="E4648">
        <v>339679</v>
      </c>
      <c r="F4648">
        <v>665</v>
      </c>
      <c r="G4648">
        <v>215387</v>
      </c>
      <c r="H4648" s="1" t="s">
        <v>5833</v>
      </c>
      <c r="I4648" s="1" t="s">
        <v>6368</v>
      </c>
      <c r="J4648" s="1" t="s">
        <v>6245</v>
      </c>
      <c r="K4648">
        <v>33</v>
      </c>
      <c r="L4648" s="1" t="s">
        <v>6256</v>
      </c>
      <c r="M4648" s="1" t="s">
        <v>6247</v>
      </c>
      <c r="N4648">
        <v>22396</v>
      </c>
      <c r="O4648" s="1" t="s">
        <v>6243</v>
      </c>
      <c r="P4648" s="2">
        <v>42531</v>
      </c>
      <c r="Q4648" s="2">
        <v>45776</v>
      </c>
      <c r="R4648" s="1" t="s">
        <v>6893</v>
      </c>
      <c r="S4648" s="1" t="s">
        <v>6894</v>
      </c>
      <c r="T4648" s="1" t="s">
        <v>14</v>
      </c>
      <c r="U4648">
        <v>7870</v>
      </c>
      <c r="V4648" s="1" t="s">
        <v>19</v>
      </c>
      <c r="W4648" s="1" t="s">
        <v>25</v>
      </c>
      <c r="X4648" s="2">
        <f t="shared" ca="1" si="72"/>
        <v>45937</v>
      </c>
      <c r="Y4648" s="1">
        <f ca="1">ROUND(YEARFRAC(Merge1[[#This Row],[Join_Date]],Merge1[[#This Row],[Today]], 3),0)</f>
        <v>9</v>
      </c>
      <c r="Z4648" s="1" t="str" cm="1">
        <f t="array" aca="1" ref="Z4648" ca="1">_xlfn.IFS(
   Merge1[[#This Row],[Customer Tenure]]&lt;=2,"New",
   Merge1[[#This Row],[Customer Tenure]]&lt;=5,"Emerging",
  Merge1[[#This Row],[Customer Tenure]]&lt;9,"Established",
   TRUE,"Loyal"
)</f>
        <v>Loyal</v>
      </c>
      <c r="AA4648" s="1" t="str" cm="1">
        <f t="array" ref="AA4648">_xlfn.IFS(Merge1[[#This Row],[Income]]&lt;=30000,"Low",Merge1[[#This Row],[Income]]&lt;=60000,"Medium",Merge1[[#This Row],[Income]]&lt;=100000,"High", Merge1[[#This Row],[Income]]&gt;100000," Premium")</f>
        <v>Low</v>
      </c>
      <c r="AB4648" s="1" t="str" cm="1">
        <f t="array" ref="AB4648">_xlfn.IFS(Merge1[[#This Row],[Age]]&lt;= 28,"Gen Z", Merge1[[#This Row],[Age]]&lt;=44,"Millennials", Merge1[[#This Row],[Age]]&lt;=60,"Gen X", Merge1[[#This Row],[Age]]&gt;60,"Baby Boomers")</f>
        <v>Millennials</v>
      </c>
      <c r="AC4648" s="1" t="str" cm="1">
        <f t="array" ref="AC4648">_xlfn.IFS(
    Merge1[[#This Row],[Balance]]&lt;=50000,"Low",
    Merge1[[#This Row],[Balance]]&lt;=200000,"Medium",
    Merge1[[#This Row],[Balance]]&gt;200000,"High"
)</f>
        <v>High</v>
      </c>
    </row>
    <row r="4649" spans="1:29" x14ac:dyDescent="0.25">
      <c r="A4649" s="1" t="s">
        <v>430</v>
      </c>
      <c r="B4649" s="1" t="s">
        <v>6085</v>
      </c>
      <c r="C4649" s="1" t="s">
        <v>5832</v>
      </c>
      <c r="D4649" s="2">
        <v>42266</v>
      </c>
      <c r="E4649">
        <v>477697</v>
      </c>
      <c r="F4649">
        <v>398</v>
      </c>
      <c r="G4649">
        <v>0</v>
      </c>
      <c r="H4649" s="1" t="s">
        <v>5833</v>
      </c>
      <c r="I4649" s="1" t="s">
        <v>6743</v>
      </c>
      <c r="J4649" s="1" t="s">
        <v>6240</v>
      </c>
      <c r="K4649">
        <v>31</v>
      </c>
      <c r="L4649" s="1" t="s">
        <v>6260</v>
      </c>
      <c r="M4649" s="1" t="s">
        <v>6254</v>
      </c>
      <c r="N4649">
        <v>49426</v>
      </c>
      <c r="O4649" s="1" t="s">
        <v>6243</v>
      </c>
      <c r="P4649" s="2">
        <v>45372</v>
      </c>
      <c r="Q4649" s="2">
        <v>45622</v>
      </c>
      <c r="R4649" s="1" t="s">
        <v>6887</v>
      </c>
      <c r="S4649" s="1" t="s">
        <v>6901</v>
      </c>
      <c r="T4649" s="1" t="s">
        <v>23</v>
      </c>
      <c r="U4649">
        <v>5418</v>
      </c>
      <c r="V4649" s="1" t="s">
        <v>19</v>
      </c>
      <c r="W4649" s="1" t="s">
        <v>25</v>
      </c>
      <c r="X4649" s="2">
        <f t="shared" ca="1" si="72"/>
        <v>45937</v>
      </c>
      <c r="Y4649" s="1">
        <f ca="1">ROUND(YEARFRAC(Merge1[[#This Row],[Join_Date]],Merge1[[#This Row],[Today]], 3),0)</f>
        <v>2</v>
      </c>
      <c r="Z4649" s="1" t="str" cm="1">
        <f t="array" aca="1" ref="Z4649" ca="1">_xlfn.IFS(
   Merge1[[#This Row],[Customer Tenure]]&lt;=2,"New",
   Merge1[[#This Row],[Customer Tenure]]&lt;=5,"Emerging",
  Merge1[[#This Row],[Customer Tenure]]&lt;9,"Established",
   TRUE,"Loyal"
)</f>
        <v>New</v>
      </c>
      <c r="AA4649" s="1" t="str" cm="1">
        <f t="array" ref="AA4649">_xlfn.IFS(Merge1[[#This Row],[Income]]&lt;=30000,"Low",Merge1[[#This Row],[Income]]&lt;=60000,"Medium",Merge1[[#This Row],[Income]]&lt;=100000,"High", Merge1[[#This Row],[Income]]&gt;100000," Premium")</f>
        <v>Medium</v>
      </c>
      <c r="AB4649" s="1" t="str" cm="1">
        <f t="array" ref="AB4649">_xlfn.IFS(Merge1[[#This Row],[Age]]&lt;= 28,"Gen Z", Merge1[[#This Row],[Age]]&lt;=44,"Millennials", Merge1[[#This Row],[Age]]&lt;=60,"Gen X", Merge1[[#This Row],[Age]]&gt;60,"Baby Boomers")</f>
        <v>Millennials</v>
      </c>
      <c r="AC4649" s="1" t="str" cm="1">
        <f t="array" ref="AC4649">_xlfn.IFS(
    Merge1[[#This Row],[Balance]]&lt;=50000,"Low",
    Merge1[[#This Row],[Balance]]&lt;=200000,"Medium",
    Merge1[[#This Row],[Balance]]&gt;200000,"High"
)</f>
        <v>High</v>
      </c>
    </row>
    <row r="4650" spans="1:29" x14ac:dyDescent="0.25">
      <c r="A4650" s="1" t="s">
        <v>914</v>
      </c>
      <c r="B4650" s="1" t="s">
        <v>6156</v>
      </c>
      <c r="C4650" s="1" t="s">
        <v>5846</v>
      </c>
      <c r="D4650" s="2">
        <v>45335</v>
      </c>
      <c r="E4650">
        <v>290446</v>
      </c>
      <c r="F4650">
        <v>544</v>
      </c>
      <c r="G4650">
        <v>0</v>
      </c>
      <c r="H4650" s="1" t="s">
        <v>5833</v>
      </c>
      <c r="I4650" s="1" t="s">
        <v>6313</v>
      </c>
      <c r="J4650" s="1" t="s">
        <v>6245</v>
      </c>
      <c r="K4650">
        <v>37</v>
      </c>
      <c r="L4650" s="1" t="s">
        <v>6260</v>
      </c>
      <c r="M4650" s="1" t="s">
        <v>6266</v>
      </c>
      <c r="N4650">
        <v>27906</v>
      </c>
      <c r="O4650" s="1" t="s">
        <v>6243</v>
      </c>
      <c r="P4650" s="2">
        <v>44323</v>
      </c>
      <c r="Q4650" s="2">
        <v>45413</v>
      </c>
      <c r="R4650" s="1" t="s">
        <v>6906</v>
      </c>
      <c r="S4650" s="1" t="s">
        <v>6918</v>
      </c>
      <c r="T4650" s="1" t="s">
        <v>28</v>
      </c>
      <c r="U4650">
        <v>1958</v>
      </c>
      <c r="V4650" s="1" t="s">
        <v>19</v>
      </c>
      <c r="W4650" s="1" t="s">
        <v>106</v>
      </c>
      <c r="X4650" s="2">
        <f t="shared" ca="1" si="72"/>
        <v>45937</v>
      </c>
      <c r="Y4650" s="1">
        <f ca="1">ROUND(YEARFRAC(Merge1[[#This Row],[Join_Date]],Merge1[[#This Row],[Today]], 3),0)</f>
        <v>4</v>
      </c>
      <c r="Z4650" s="1" t="str" cm="1">
        <f t="array" aca="1" ref="Z4650" ca="1">_xlfn.IFS(
   Merge1[[#This Row],[Customer Tenure]]&lt;=2,"New",
   Merge1[[#This Row],[Customer Tenure]]&lt;=5,"Emerging",
  Merge1[[#This Row],[Customer Tenure]]&lt;9,"Established",
   TRUE,"Loyal"
)</f>
        <v>Emerging</v>
      </c>
      <c r="AA4650" s="1" t="str" cm="1">
        <f t="array" ref="AA4650">_xlfn.IFS(Merge1[[#This Row],[Income]]&lt;=30000,"Low",Merge1[[#This Row],[Income]]&lt;=60000,"Medium",Merge1[[#This Row],[Income]]&lt;=100000,"High", Merge1[[#This Row],[Income]]&gt;100000," Premium")</f>
        <v>Low</v>
      </c>
      <c r="AB4650" s="1" t="str" cm="1">
        <f t="array" ref="AB4650">_xlfn.IFS(Merge1[[#This Row],[Age]]&lt;= 28,"Gen Z", Merge1[[#This Row],[Age]]&lt;=44,"Millennials", Merge1[[#This Row],[Age]]&lt;=60,"Gen X", Merge1[[#This Row],[Age]]&gt;60,"Baby Boomers")</f>
        <v>Millennials</v>
      </c>
      <c r="AC4650" s="1" t="str" cm="1">
        <f t="array" ref="AC4650">_xlfn.IFS(
    Merge1[[#This Row],[Balance]]&lt;=50000,"Low",
    Merge1[[#This Row],[Balance]]&lt;=200000,"Medium",
    Merge1[[#This Row],[Balance]]&gt;200000,"High"
)</f>
        <v>High</v>
      </c>
    </row>
    <row r="4651" spans="1:29" x14ac:dyDescent="0.25">
      <c r="A4651" s="1" t="s">
        <v>762</v>
      </c>
      <c r="B4651" s="1" t="s">
        <v>5914</v>
      </c>
      <c r="C4651" s="1" t="s">
        <v>5835</v>
      </c>
      <c r="D4651" s="2">
        <v>44444</v>
      </c>
      <c r="E4651">
        <v>235497</v>
      </c>
      <c r="F4651">
        <v>312</v>
      </c>
      <c r="G4651">
        <v>0</v>
      </c>
      <c r="H4651" s="1" t="s">
        <v>5860</v>
      </c>
      <c r="I4651" s="1" t="s">
        <v>6347</v>
      </c>
      <c r="J4651" s="1" t="s">
        <v>6245</v>
      </c>
      <c r="K4651">
        <v>50</v>
      </c>
      <c r="L4651" s="1" t="s">
        <v>6256</v>
      </c>
      <c r="M4651" s="1" t="s">
        <v>6242</v>
      </c>
      <c r="N4651">
        <v>53742</v>
      </c>
      <c r="O4651" s="1" t="s">
        <v>6248</v>
      </c>
      <c r="P4651" s="2">
        <v>45677</v>
      </c>
      <c r="Q4651" s="2">
        <v>45668</v>
      </c>
      <c r="R4651" s="1" t="s">
        <v>6902</v>
      </c>
      <c r="S4651" s="1" t="s">
        <v>6908</v>
      </c>
      <c r="T4651" s="1" t="s">
        <v>28</v>
      </c>
      <c r="U4651">
        <v>3973</v>
      </c>
      <c r="V4651" s="1" t="s">
        <v>24</v>
      </c>
      <c r="W4651" s="1" t="s">
        <v>11</v>
      </c>
      <c r="X4651" s="2">
        <f t="shared" ca="1" si="72"/>
        <v>45937</v>
      </c>
      <c r="Y4651" s="1">
        <f ca="1">ROUND(YEARFRAC(Merge1[[#This Row],[Join_Date]],Merge1[[#This Row],[Today]], 3),0)</f>
        <v>1</v>
      </c>
      <c r="Z4651" s="1" t="str" cm="1">
        <f t="array" aca="1" ref="Z4651" ca="1">_xlfn.IFS(
   Merge1[[#This Row],[Customer Tenure]]&lt;=2,"New",
   Merge1[[#This Row],[Customer Tenure]]&lt;=5,"Emerging",
  Merge1[[#This Row],[Customer Tenure]]&lt;9,"Established",
   TRUE,"Loyal"
)</f>
        <v>New</v>
      </c>
      <c r="AA4651" s="1" t="str" cm="1">
        <f t="array" ref="AA4651">_xlfn.IFS(Merge1[[#This Row],[Income]]&lt;=30000,"Low",Merge1[[#This Row],[Income]]&lt;=60000,"Medium",Merge1[[#This Row],[Income]]&lt;=100000,"High", Merge1[[#This Row],[Income]]&gt;100000," Premium")</f>
        <v>Medium</v>
      </c>
      <c r="AB4651" s="1" t="str" cm="1">
        <f t="array" ref="AB4651">_xlfn.IFS(Merge1[[#This Row],[Age]]&lt;= 28,"Gen Z", Merge1[[#This Row],[Age]]&lt;=44,"Millennials", Merge1[[#This Row],[Age]]&lt;=60,"Gen X", Merge1[[#This Row],[Age]]&gt;60,"Baby Boomers")</f>
        <v>Gen X</v>
      </c>
      <c r="AC4651" s="1" t="str" cm="1">
        <f t="array" ref="AC4651">_xlfn.IFS(
    Merge1[[#This Row],[Balance]]&lt;=50000,"Low",
    Merge1[[#This Row],[Balance]]&lt;=200000,"Medium",
    Merge1[[#This Row],[Balance]]&gt;200000,"High"
)</f>
        <v>High</v>
      </c>
    </row>
    <row r="4652" spans="1:29" x14ac:dyDescent="0.25">
      <c r="A4652" s="1" t="s">
        <v>506</v>
      </c>
      <c r="B4652" s="1" t="s">
        <v>6071</v>
      </c>
      <c r="C4652" s="1" t="s">
        <v>5842</v>
      </c>
      <c r="D4652" s="2">
        <v>43884</v>
      </c>
      <c r="E4652">
        <v>440880</v>
      </c>
      <c r="F4652">
        <v>583</v>
      </c>
      <c r="G4652">
        <v>0</v>
      </c>
      <c r="H4652" s="1" t="s">
        <v>5833</v>
      </c>
      <c r="I4652" s="1" t="s">
        <v>6513</v>
      </c>
      <c r="J4652" s="1" t="s">
        <v>6240</v>
      </c>
      <c r="K4652">
        <v>40</v>
      </c>
      <c r="L4652" s="1" t="s">
        <v>6256</v>
      </c>
      <c r="M4652" s="1" t="s">
        <v>6251</v>
      </c>
      <c r="N4652">
        <v>183268</v>
      </c>
      <c r="O4652" s="1" t="s">
        <v>6248</v>
      </c>
      <c r="P4652" s="2">
        <v>43742</v>
      </c>
      <c r="Q4652" s="2">
        <v>45349</v>
      </c>
      <c r="R4652" s="1" t="s">
        <v>6885</v>
      </c>
      <c r="S4652" s="1" t="s">
        <v>6886</v>
      </c>
      <c r="T4652" s="1" t="s">
        <v>14</v>
      </c>
      <c r="U4652">
        <v>703</v>
      </c>
      <c r="V4652" s="1" t="s">
        <v>24</v>
      </c>
      <c r="W4652" s="1" t="s">
        <v>106</v>
      </c>
      <c r="X4652" s="2">
        <f t="shared" ca="1" si="72"/>
        <v>45937</v>
      </c>
      <c r="Y4652" s="1">
        <f ca="1">ROUND(YEARFRAC(Merge1[[#This Row],[Join_Date]],Merge1[[#This Row],[Today]], 3),0)</f>
        <v>6</v>
      </c>
      <c r="Z4652" s="1" t="str" cm="1">
        <f t="array" aca="1" ref="Z4652" ca="1">_xlfn.IFS(
   Merge1[[#This Row],[Customer Tenure]]&lt;=2,"New",
   Merge1[[#This Row],[Customer Tenure]]&lt;=5,"Emerging",
  Merge1[[#This Row],[Customer Tenure]]&lt;9,"Established",
   TRUE,"Loyal"
)</f>
        <v>Established</v>
      </c>
      <c r="AA4652" s="1" t="str" cm="1">
        <f t="array" ref="AA4652">_xlfn.IFS(Merge1[[#This Row],[Income]]&lt;=30000,"Low",Merge1[[#This Row],[Income]]&lt;=60000,"Medium",Merge1[[#This Row],[Income]]&lt;=100000,"High", Merge1[[#This Row],[Income]]&gt;100000," Premium")</f>
        <v xml:space="preserve"> Premium</v>
      </c>
      <c r="AB4652" s="1" t="str" cm="1">
        <f t="array" ref="AB4652">_xlfn.IFS(Merge1[[#This Row],[Age]]&lt;= 28,"Gen Z", Merge1[[#This Row],[Age]]&lt;=44,"Millennials", Merge1[[#This Row],[Age]]&lt;=60,"Gen X", Merge1[[#This Row],[Age]]&gt;60,"Baby Boomers")</f>
        <v>Millennials</v>
      </c>
      <c r="AC4652" s="1" t="str" cm="1">
        <f t="array" ref="AC4652">_xlfn.IFS(
    Merge1[[#This Row],[Balance]]&lt;=50000,"Low",
    Merge1[[#This Row],[Balance]]&lt;=200000,"Medium",
    Merge1[[#This Row],[Balance]]&gt;200000,"High"
)</f>
        <v>High</v>
      </c>
    </row>
    <row r="4653" spans="1:29" x14ac:dyDescent="0.25">
      <c r="A4653" s="1" t="s">
        <v>1213</v>
      </c>
      <c r="B4653" s="1" t="s">
        <v>5866</v>
      </c>
      <c r="C4653" s="1" t="s">
        <v>5832</v>
      </c>
      <c r="D4653" s="2">
        <v>45191</v>
      </c>
      <c r="E4653">
        <v>485463</v>
      </c>
      <c r="F4653">
        <v>371</v>
      </c>
      <c r="G4653">
        <v>0</v>
      </c>
      <c r="H4653" s="1" t="s">
        <v>5833</v>
      </c>
      <c r="I4653" s="1" t="s">
        <v>6630</v>
      </c>
      <c r="J4653" s="1" t="s">
        <v>6240</v>
      </c>
      <c r="K4653">
        <v>52</v>
      </c>
      <c r="L4653" s="1" t="s">
        <v>6256</v>
      </c>
      <c r="M4653" s="1" t="s">
        <v>6242</v>
      </c>
      <c r="N4653">
        <v>147118</v>
      </c>
      <c r="O4653" s="1" t="s">
        <v>6248</v>
      </c>
      <c r="P4653" s="2">
        <v>44957</v>
      </c>
      <c r="Q4653" s="2">
        <v>45366</v>
      </c>
      <c r="R4653" s="1" t="s">
        <v>6899</v>
      </c>
      <c r="S4653" s="1" t="s">
        <v>6900</v>
      </c>
      <c r="T4653" s="1" t="s">
        <v>14</v>
      </c>
      <c r="U4653">
        <v>9921</v>
      </c>
      <c r="V4653" s="1" t="s">
        <v>10</v>
      </c>
      <c r="W4653" s="1" t="s">
        <v>25</v>
      </c>
      <c r="X4653" s="2">
        <f t="shared" ca="1" si="72"/>
        <v>45937</v>
      </c>
      <c r="Y4653" s="1">
        <f ca="1">ROUND(YEARFRAC(Merge1[[#This Row],[Join_Date]],Merge1[[#This Row],[Today]], 3),0)</f>
        <v>3</v>
      </c>
      <c r="Z4653" s="1" t="str" cm="1">
        <f t="array" aca="1" ref="Z4653" ca="1">_xlfn.IFS(
   Merge1[[#This Row],[Customer Tenure]]&lt;=2,"New",
   Merge1[[#This Row],[Customer Tenure]]&lt;=5,"Emerging",
  Merge1[[#This Row],[Customer Tenure]]&lt;9,"Established",
   TRUE,"Loyal"
)</f>
        <v>Emerging</v>
      </c>
      <c r="AA4653" s="1" t="str" cm="1">
        <f t="array" ref="AA4653">_xlfn.IFS(Merge1[[#This Row],[Income]]&lt;=30000,"Low",Merge1[[#This Row],[Income]]&lt;=60000,"Medium",Merge1[[#This Row],[Income]]&lt;=100000,"High", Merge1[[#This Row],[Income]]&gt;100000," Premium")</f>
        <v xml:space="preserve"> Premium</v>
      </c>
      <c r="AB4653" s="1" t="str" cm="1">
        <f t="array" ref="AB4653">_xlfn.IFS(Merge1[[#This Row],[Age]]&lt;= 28,"Gen Z", Merge1[[#This Row],[Age]]&lt;=44,"Millennials", Merge1[[#This Row],[Age]]&lt;=60,"Gen X", Merge1[[#This Row],[Age]]&gt;60,"Baby Boomers")</f>
        <v>Gen X</v>
      </c>
      <c r="AC4653" s="1" t="str" cm="1">
        <f t="array" ref="AC4653">_xlfn.IFS(
    Merge1[[#This Row],[Balance]]&lt;=50000,"Low",
    Merge1[[#This Row],[Balance]]&lt;=200000,"Medium",
    Merge1[[#This Row],[Balance]]&gt;200000,"High"
)</f>
        <v>High</v>
      </c>
    </row>
    <row r="4654" spans="1:29" x14ac:dyDescent="0.25">
      <c r="A4654" s="1" t="s">
        <v>1265</v>
      </c>
      <c r="B4654" s="1" t="s">
        <v>5847</v>
      </c>
      <c r="C4654" s="1" t="s">
        <v>5842</v>
      </c>
      <c r="D4654" s="2">
        <v>44222</v>
      </c>
      <c r="E4654">
        <v>427876</v>
      </c>
      <c r="F4654">
        <v>496</v>
      </c>
      <c r="G4654">
        <v>0</v>
      </c>
      <c r="H4654" s="1" t="s">
        <v>5833</v>
      </c>
      <c r="I4654" s="1" t="s">
        <v>6844</v>
      </c>
      <c r="J4654" s="1" t="s">
        <v>6245</v>
      </c>
      <c r="K4654">
        <v>55</v>
      </c>
      <c r="L4654" s="1" t="s">
        <v>6246</v>
      </c>
      <c r="M4654" s="1" t="s">
        <v>6266</v>
      </c>
      <c r="N4654">
        <v>166470</v>
      </c>
      <c r="O4654" s="1" t="s">
        <v>6243</v>
      </c>
      <c r="P4654" s="2">
        <v>45621</v>
      </c>
      <c r="Q4654" s="2">
        <v>45790</v>
      </c>
      <c r="R4654" s="1" t="s">
        <v>6906</v>
      </c>
      <c r="S4654" s="1" t="s">
        <v>6907</v>
      </c>
      <c r="T4654" s="1" t="s">
        <v>23</v>
      </c>
      <c r="U4654">
        <v>5373</v>
      </c>
      <c r="V4654" s="1" t="s">
        <v>10</v>
      </c>
      <c r="W4654" s="1" t="s">
        <v>55</v>
      </c>
      <c r="X4654" s="2">
        <f t="shared" ca="1" si="72"/>
        <v>45937</v>
      </c>
      <c r="Y4654" s="1">
        <f ca="1">ROUND(YEARFRAC(Merge1[[#This Row],[Join_Date]],Merge1[[#This Row],[Today]], 3),0)</f>
        <v>1</v>
      </c>
      <c r="Z4654" s="1" t="str" cm="1">
        <f t="array" aca="1" ref="Z4654" ca="1">_xlfn.IFS(
   Merge1[[#This Row],[Customer Tenure]]&lt;=2,"New",
   Merge1[[#This Row],[Customer Tenure]]&lt;=5,"Emerging",
  Merge1[[#This Row],[Customer Tenure]]&lt;9,"Established",
   TRUE,"Loyal"
)</f>
        <v>New</v>
      </c>
      <c r="AA4654" s="1" t="str" cm="1">
        <f t="array" ref="AA4654">_xlfn.IFS(Merge1[[#This Row],[Income]]&lt;=30000,"Low",Merge1[[#This Row],[Income]]&lt;=60000,"Medium",Merge1[[#This Row],[Income]]&lt;=100000,"High", Merge1[[#This Row],[Income]]&gt;100000," Premium")</f>
        <v xml:space="preserve"> Premium</v>
      </c>
      <c r="AB4654" s="1" t="str" cm="1">
        <f t="array" ref="AB4654">_xlfn.IFS(Merge1[[#This Row],[Age]]&lt;= 28,"Gen Z", Merge1[[#This Row],[Age]]&lt;=44,"Millennials", Merge1[[#This Row],[Age]]&lt;=60,"Gen X", Merge1[[#This Row],[Age]]&gt;60,"Baby Boomers")</f>
        <v>Gen X</v>
      </c>
      <c r="AC4654" s="1" t="str" cm="1">
        <f t="array" ref="AC4654">_xlfn.IFS(
    Merge1[[#This Row],[Balance]]&lt;=50000,"Low",
    Merge1[[#This Row],[Balance]]&lt;=200000,"Medium",
    Merge1[[#This Row],[Balance]]&gt;200000,"High"
)</f>
        <v>High</v>
      </c>
    </row>
    <row r="4655" spans="1:29" x14ac:dyDescent="0.25">
      <c r="A4655" s="1" t="s">
        <v>448</v>
      </c>
      <c r="B4655" s="1" t="s">
        <v>5883</v>
      </c>
      <c r="C4655" s="1" t="s">
        <v>5835</v>
      </c>
      <c r="D4655" s="2">
        <v>43810</v>
      </c>
      <c r="E4655">
        <v>428745</v>
      </c>
      <c r="F4655">
        <v>686</v>
      </c>
      <c r="G4655">
        <v>449244</v>
      </c>
      <c r="H4655" s="1" t="s">
        <v>5833</v>
      </c>
      <c r="I4655" s="1" t="s">
        <v>6697</v>
      </c>
      <c r="J4655" s="1" t="s">
        <v>6240</v>
      </c>
      <c r="K4655">
        <v>45</v>
      </c>
      <c r="L4655" s="1" t="s">
        <v>6241</v>
      </c>
      <c r="M4655" s="1" t="s">
        <v>6242</v>
      </c>
      <c r="N4655">
        <v>36082</v>
      </c>
      <c r="O4655" s="1" t="s">
        <v>6248</v>
      </c>
      <c r="P4655" s="2">
        <v>44954</v>
      </c>
      <c r="Q4655" s="2">
        <v>45326</v>
      </c>
      <c r="R4655" s="1" t="s">
        <v>6885</v>
      </c>
      <c r="S4655" s="1" t="s">
        <v>6886</v>
      </c>
      <c r="T4655" s="1" t="s">
        <v>9</v>
      </c>
      <c r="U4655">
        <v>5897</v>
      </c>
      <c r="V4655" s="1" t="s">
        <v>19</v>
      </c>
      <c r="W4655" s="1" t="s">
        <v>40</v>
      </c>
      <c r="X4655" s="2">
        <f t="shared" ca="1" si="72"/>
        <v>45937</v>
      </c>
      <c r="Y4655" s="1">
        <f ca="1">ROUND(YEARFRAC(Merge1[[#This Row],[Join_Date]],Merge1[[#This Row],[Today]], 3),0)</f>
        <v>3</v>
      </c>
      <c r="Z4655" s="1" t="str" cm="1">
        <f t="array" aca="1" ref="Z4655" ca="1">_xlfn.IFS(
   Merge1[[#This Row],[Customer Tenure]]&lt;=2,"New",
   Merge1[[#This Row],[Customer Tenure]]&lt;=5,"Emerging",
  Merge1[[#This Row],[Customer Tenure]]&lt;9,"Established",
   TRUE,"Loyal"
)</f>
        <v>Emerging</v>
      </c>
      <c r="AA4655" s="1" t="str" cm="1">
        <f t="array" ref="AA4655">_xlfn.IFS(Merge1[[#This Row],[Income]]&lt;=30000,"Low",Merge1[[#This Row],[Income]]&lt;=60000,"Medium",Merge1[[#This Row],[Income]]&lt;=100000,"High", Merge1[[#This Row],[Income]]&gt;100000," Premium")</f>
        <v>Medium</v>
      </c>
      <c r="AB4655" s="1" t="str" cm="1">
        <f t="array" ref="AB4655">_xlfn.IFS(Merge1[[#This Row],[Age]]&lt;= 28,"Gen Z", Merge1[[#This Row],[Age]]&lt;=44,"Millennials", Merge1[[#This Row],[Age]]&lt;=60,"Gen X", Merge1[[#This Row],[Age]]&gt;60,"Baby Boomers")</f>
        <v>Gen X</v>
      </c>
      <c r="AC4655" s="1" t="str" cm="1">
        <f t="array" ref="AC4655">_xlfn.IFS(
    Merge1[[#This Row],[Balance]]&lt;=50000,"Low",
    Merge1[[#This Row],[Balance]]&lt;=200000,"Medium",
    Merge1[[#This Row],[Balance]]&gt;200000,"High"
)</f>
        <v>High</v>
      </c>
    </row>
    <row r="4656" spans="1:29" x14ac:dyDescent="0.25">
      <c r="A4656" s="1" t="s">
        <v>5446</v>
      </c>
      <c r="B4656" s="1" t="s">
        <v>5907</v>
      </c>
      <c r="C4656" s="1" t="s">
        <v>5835</v>
      </c>
      <c r="D4656" s="2">
        <v>45733</v>
      </c>
      <c r="E4656">
        <v>489196</v>
      </c>
      <c r="F4656">
        <v>796</v>
      </c>
      <c r="G4656">
        <v>149233</v>
      </c>
      <c r="H4656" s="1" t="s">
        <v>5833</v>
      </c>
      <c r="I4656" s="1" t="s">
        <v>6341</v>
      </c>
      <c r="J4656" s="1" t="s">
        <v>6245</v>
      </c>
      <c r="K4656">
        <v>23</v>
      </c>
      <c r="L4656" s="1" t="s">
        <v>6260</v>
      </c>
      <c r="M4656" s="1" t="s">
        <v>6251</v>
      </c>
      <c r="N4656">
        <v>84772</v>
      </c>
      <c r="O4656" s="1" t="s">
        <v>6243</v>
      </c>
      <c r="P4656" s="2">
        <v>43341</v>
      </c>
      <c r="Q4656" s="2">
        <v>45669</v>
      </c>
      <c r="R4656" s="1" t="s">
        <v>6902</v>
      </c>
      <c r="S4656" s="1" t="s">
        <v>6908</v>
      </c>
      <c r="T4656" s="1" t="s">
        <v>14</v>
      </c>
      <c r="U4656">
        <v>7744</v>
      </c>
      <c r="V4656" s="1" t="s">
        <v>10</v>
      </c>
      <c r="W4656" s="1" t="s">
        <v>20</v>
      </c>
      <c r="X4656" s="2">
        <f t="shared" ca="1" si="72"/>
        <v>45937</v>
      </c>
      <c r="Y4656" s="1">
        <f ca="1">ROUND(YEARFRAC(Merge1[[#This Row],[Join_Date]],Merge1[[#This Row],[Today]], 3),0)</f>
        <v>7</v>
      </c>
      <c r="Z4656" s="1" t="str" cm="1">
        <f t="array" aca="1" ref="Z4656" ca="1">_xlfn.IFS(
   Merge1[[#This Row],[Customer Tenure]]&lt;=2,"New",
   Merge1[[#This Row],[Customer Tenure]]&lt;=5,"Emerging",
  Merge1[[#This Row],[Customer Tenure]]&lt;9,"Established",
   TRUE,"Loyal"
)</f>
        <v>Established</v>
      </c>
      <c r="AA4656" s="1" t="str" cm="1">
        <f t="array" ref="AA4656">_xlfn.IFS(Merge1[[#This Row],[Income]]&lt;=30000,"Low",Merge1[[#This Row],[Income]]&lt;=60000,"Medium",Merge1[[#This Row],[Income]]&lt;=100000,"High", Merge1[[#This Row],[Income]]&gt;100000," Premium")</f>
        <v>High</v>
      </c>
      <c r="AB4656" s="1" t="str" cm="1">
        <f t="array" ref="AB4656">_xlfn.IFS(Merge1[[#This Row],[Age]]&lt;= 28,"Gen Z", Merge1[[#This Row],[Age]]&lt;=44,"Millennials", Merge1[[#This Row],[Age]]&lt;=60,"Gen X", Merge1[[#This Row],[Age]]&gt;60,"Baby Boomers")</f>
        <v>Gen Z</v>
      </c>
      <c r="AC4656" s="1" t="str" cm="1">
        <f t="array" ref="AC4656">_xlfn.IFS(
    Merge1[[#This Row],[Balance]]&lt;=50000,"Low",
    Merge1[[#This Row],[Balance]]&lt;=200000,"Medium",
    Merge1[[#This Row],[Balance]]&gt;200000,"High"
)</f>
        <v>High</v>
      </c>
    </row>
    <row r="4657" spans="1:29" x14ac:dyDescent="0.25">
      <c r="A4657" s="1" t="s">
        <v>554</v>
      </c>
      <c r="B4657" s="1" t="s">
        <v>6100</v>
      </c>
      <c r="C4657" s="1" t="s">
        <v>5835</v>
      </c>
      <c r="D4657" s="2">
        <v>44554</v>
      </c>
      <c r="E4657">
        <v>35903</v>
      </c>
      <c r="F4657">
        <v>737</v>
      </c>
      <c r="G4657">
        <v>0</v>
      </c>
      <c r="H4657" s="1" t="s">
        <v>5833</v>
      </c>
      <c r="I4657" s="1" t="s">
        <v>6753</v>
      </c>
      <c r="J4657" s="1" t="s">
        <v>6240</v>
      </c>
      <c r="K4657">
        <v>40</v>
      </c>
      <c r="L4657" s="1" t="s">
        <v>6260</v>
      </c>
      <c r="M4657" s="1" t="s">
        <v>6257</v>
      </c>
      <c r="N4657">
        <v>77056</v>
      </c>
      <c r="O4657" s="1" t="s">
        <v>6243</v>
      </c>
      <c r="P4657" s="2">
        <v>44268</v>
      </c>
      <c r="Q4657" s="2">
        <v>45668</v>
      </c>
      <c r="R4657" s="1" t="s">
        <v>6902</v>
      </c>
      <c r="S4657" s="1" t="s">
        <v>6908</v>
      </c>
      <c r="T4657" s="1" t="s">
        <v>28</v>
      </c>
      <c r="U4657">
        <v>9923</v>
      </c>
      <c r="V4657" s="1" t="s">
        <v>24</v>
      </c>
      <c r="W4657" s="1" t="s">
        <v>11</v>
      </c>
      <c r="X4657" s="2">
        <f t="shared" ca="1" si="72"/>
        <v>45937</v>
      </c>
      <c r="Y4657" s="1">
        <f ca="1">ROUND(YEARFRAC(Merge1[[#This Row],[Join_Date]],Merge1[[#This Row],[Today]], 3),0)</f>
        <v>5</v>
      </c>
      <c r="Z4657" s="1" t="str" cm="1">
        <f t="array" aca="1" ref="Z4657" ca="1">_xlfn.IFS(
   Merge1[[#This Row],[Customer Tenure]]&lt;=2,"New",
   Merge1[[#This Row],[Customer Tenure]]&lt;=5,"Emerging",
  Merge1[[#This Row],[Customer Tenure]]&lt;9,"Established",
   TRUE,"Loyal"
)</f>
        <v>Emerging</v>
      </c>
      <c r="AA4657" s="1" t="str" cm="1">
        <f t="array" ref="AA4657">_xlfn.IFS(Merge1[[#This Row],[Income]]&lt;=30000,"Low",Merge1[[#This Row],[Income]]&lt;=60000,"Medium",Merge1[[#This Row],[Income]]&lt;=100000,"High", Merge1[[#This Row],[Income]]&gt;100000," Premium")</f>
        <v>High</v>
      </c>
      <c r="AB4657" s="1" t="str" cm="1">
        <f t="array" ref="AB4657">_xlfn.IFS(Merge1[[#This Row],[Age]]&lt;= 28,"Gen Z", Merge1[[#This Row],[Age]]&lt;=44,"Millennials", Merge1[[#This Row],[Age]]&lt;=60,"Gen X", Merge1[[#This Row],[Age]]&gt;60,"Baby Boomers")</f>
        <v>Millennials</v>
      </c>
      <c r="AC4657" s="1" t="str" cm="1">
        <f t="array" ref="AC4657">_xlfn.IFS(
    Merge1[[#This Row],[Balance]]&lt;=50000,"Low",
    Merge1[[#This Row],[Balance]]&lt;=200000,"Medium",
    Merge1[[#This Row],[Balance]]&gt;200000,"High"
)</f>
        <v>Low</v>
      </c>
    </row>
    <row r="4658" spans="1:29" x14ac:dyDescent="0.25">
      <c r="A4658" s="1" t="s">
        <v>2060</v>
      </c>
      <c r="B4658" s="1" t="s">
        <v>5868</v>
      </c>
      <c r="C4658" s="1" t="s">
        <v>5832</v>
      </c>
      <c r="D4658" s="2">
        <v>45000</v>
      </c>
      <c r="E4658">
        <v>347424</v>
      </c>
      <c r="F4658">
        <v>674</v>
      </c>
      <c r="G4658">
        <v>0</v>
      </c>
      <c r="H4658" s="1" t="s">
        <v>5838</v>
      </c>
      <c r="I4658" s="1" t="s">
        <v>6641</v>
      </c>
      <c r="J4658" s="1" t="s">
        <v>6245</v>
      </c>
      <c r="K4658">
        <v>61</v>
      </c>
      <c r="L4658" s="1" t="s">
        <v>6260</v>
      </c>
      <c r="M4658" s="1" t="s">
        <v>6262</v>
      </c>
      <c r="N4658">
        <v>150406</v>
      </c>
      <c r="O4658" s="1" t="s">
        <v>6243</v>
      </c>
      <c r="P4658" s="2">
        <v>43566</v>
      </c>
      <c r="Q4658" s="2">
        <v>45482</v>
      </c>
      <c r="R4658" s="1" t="s">
        <v>6891</v>
      </c>
      <c r="S4658" s="1" t="s">
        <v>6895</v>
      </c>
      <c r="T4658" s="1" t="s">
        <v>9</v>
      </c>
      <c r="U4658">
        <v>5727</v>
      </c>
      <c r="V4658" s="1" t="s">
        <v>19</v>
      </c>
      <c r="W4658" s="1" t="s">
        <v>55</v>
      </c>
      <c r="X4658" s="2">
        <f t="shared" ca="1" si="72"/>
        <v>45937</v>
      </c>
      <c r="Y4658" s="1">
        <f ca="1">ROUND(YEARFRAC(Merge1[[#This Row],[Join_Date]],Merge1[[#This Row],[Today]], 3),0)</f>
        <v>6</v>
      </c>
      <c r="Z4658" s="1" t="str" cm="1">
        <f t="array" aca="1" ref="Z4658" ca="1">_xlfn.IFS(
   Merge1[[#This Row],[Customer Tenure]]&lt;=2,"New",
   Merge1[[#This Row],[Customer Tenure]]&lt;=5,"Emerging",
  Merge1[[#This Row],[Customer Tenure]]&lt;9,"Established",
   TRUE,"Loyal"
)</f>
        <v>Established</v>
      </c>
      <c r="AA4658" s="1" t="str" cm="1">
        <f t="array" ref="AA4658">_xlfn.IFS(Merge1[[#This Row],[Income]]&lt;=30000,"Low",Merge1[[#This Row],[Income]]&lt;=60000,"Medium",Merge1[[#This Row],[Income]]&lt;=100000,"High", Merge1[[#This Row],[Income]]&gt;100000," Premium")</f>
        <v xml:space="preserve"> Premium</v>
      </c>
      <c r="AB4658" s="1" t="str" cm="1">
        <f t="array" ref="AB4658">_xlfn.IFS(Merge1[[#This Row],[Age]]&lt;= 28,"Gen Z", Merge1[[#This Row],[Age]]&lt;=44,"Millennials", Merge1[[#This Row],[Age]]&lt;=60,"Gen X", Merge1[[#This Row],[Age]]&gt;60,"Baby Boomers")</f>
        <v>Baby Boomers</v>
      </c>
      <c r="AC4658" s="1" t="str" cm="1">
        <f t="array" ref="AC4658">_xlfn.IFS(
    Merge1[[#This Row],[Balance]]&lt;=50000,"Low",
    Merge1[[#This Row],[Balance]]&lt;=200000,"Medium",
    Merge1[[#This Row],[Balance]]&gt;200000,"High"
)</f>
        <v>High</v>
      </c>
    </row>
    <row r="4659" spans="1:29" x14ac:dyDescent="0.25">
      <c r="A4659" s="1" t="s">
        <v>1305</v>
      </c>
      <c r="B4659" s="1" t="s">
        <v>6113</v>
      </c>
      <c r="C4659" s="1" t="s">
        <v>5832</v>
      </c>
      <c r="D4659" s="2">
        <v>44089</v>
      </c>
      <c r="E4659">
        <v>437651</v>
      </c>
      <c r="F4659">
        <v>810</v>
      </c>
      <c r="G4659">
        <v>0</v>
      </c>
      <c r="H4659" s="1" t="s">
        <v>5860</v>
      </c>
      <c r="I4659" s="1" t="s">
        <v>6781</v>
      </c>
      <c r="J4659" s="1" t="s">
        <v>6240</v>
      </c>
      <c r="K4659">
        <v>26</v>
      </c>
      <c r="L4659" s="1" t="s">
        <v>6256</v>
      </c>
      <c r="M4659" s="1" t="s">
        <v>6247</v>
      </c>
      <c r="N4659">
        <v>106475</v>
      </c>
      <c r="O4659" s="1" t="s">
        <v>6243</v>
      </c>
      <c r="P4659" s="2">
        <v>45133</v>
      </c>
      <c r="Q4659" s="2">
        <v>45659</v>
      </c>
      <c r="R4659" s="1" t="s">
        <v>6902</v>
      </c>
      <c r="S4659" s="1" t="s">
        <v>6908</v>
      </c>
      <c r="T4659" s="1" t="s">
        <v>14</v>
      </c>
      <c r="U4659">
        <v>5303</v>
      </c>
      <c r="V4659" s="1" t="s">
        <v>19</v>
      </c>
      <c r="W4659" s="1" t="s">
        <v>20</v>
      </c>
      <c r="X4659" s="2">
        <f t="shared" ca="1" si="72"/>
        <v>45937</v>
      </c>
      <c r="Y4659" s="1">
        <f ca="1">ROUND(YEARFRAC(Merge1[[#This Row],[Join_Date]],Merge1[[#This Row],[Today]], 3),0)</f>
        <v>2</v>
      </c>
      <c r="Z4659" s="1" t="str" cm="1">
        <f t="array" aca="1" ref="Z4659" ca="1">_xlfn.IFS(
   Merge1[[#This Row],[Customer Tenure]]&lt;=2,"New",
   Merge1[[#This Row],[Customer Tenure]]&lt;=5,"Emerging",
  Merge1[[#This Row],[Customer Tenure]]&lt;9,"Established",
   TRUE,"Loyal"
)</f>
        <v>New</v>
      </c>
      <c r="AA4659" s="1" t="str" cm="1">
        <f t="array" ref="AA4659">_xlfn.IFS(Merge1[[#This Row],[Income]]&lt;=30000,"Low",Merge1[[#This Row],[Income]]&lt;=60000,"Medium",Merge1[[#This Row],[Income]]&lt;=100000,"High", Merge1[[#This Row],[Income]]&gt;100000," Premium")</f>
        <v xml:space="preserve"> Premium</v>
      </c>
      <c r="AB4659" s="1" t="str" cm="1">
        <f t="array" ref="AB4659">_xlfn.IFS(Merge1[[#This Row],[Age]]&lt;= 28,"Gen Z", Merge1[[#This Row],[Age]]&lt;=44,"Millennials", Merge1[[#This Row],[Age]]&lt;=60,"Gen X", Merge1[[#This Row],[Age]]&gt;60,"Baby Boomers")</f>
        <v>Gen Z</v>
      </c>
      <c r="AC4659" s="1" t="str" cm="1">
        <f t="array" ref="AC4659">_xlfn.IFS(
    Merge1[[#This Row],[Balance]]&lt;=50000,"Low",
    Merge1[[#This Row],[Balance]]&lt;=200000,"Medium",
    Merge1[[#This Row],[Balance]]&gt;200000,"High"
)</f>
        <v>High</v>
      </c>
    </row>
    <row r="4660" spans="1:29" x14ac:dyDescent="0.25">
      <c r="A4660" s="1" t="s">
        <v>1432</v>
      </c>
      <c r="B4660" s="1" t="s">
        <v>5996</v>
      </c>
      <c r="C4660" s="1" t="s">
        <v>5832</v>
      </c>
      <c r="D4660" s="2">
        <v>45482</v>
      </c>
      <c r="E4660">
        <v>23386</v>
      </c>
      <c r="F4660">
        <v>601</v>
      </c>
      <c r="G4660">
        <v>0</v>
      </c>
      <c r="H4660" s="1" t="s">
        <v>5833</v>
      </c>
      <c r="I4660" s="1" t="s">
        <v>6691</v>
      </c>
      <c r="J4660" s="1" t="s">
        <v>6245</v>
      </c>
      <c r="K4660">
        <v>62</v>
      </c>
      <c r="L4660" s="1" t="s">
        <v>6260</v>
      </c>
      <c r="M4660" s="1" t="s">
        <v>6242</v>
      </c>
      <c r="N4660">
        <v>90326</v>
      </c>
      <c r="O4660" s="1" t="s">
        <v>6248</v>
      </c>
      <c r="P4660" s="2">
        <v>43758</v>
      </c>
      <c r="Q4660" s="2">
        <v>45856</v>
      </c>
      <c r="R4660" s="1" t="s">
        <v>6891</v>
      </c>
      <c r="S4660" s="1" t="s">
        <v>6892</v>
      </c>
      <c r="T4660" s="1" t="s">
        <v>9</v>
      </c>
      <c r="U4660">
        <v>4061</v>
      </c>
      <c r="V4660" s="1" t="s">
        <v>24</v>
      </c>
      <c r="W4660" s="1" t="s">
        <v>25</v>
      </c>
      <c r="X4660" s="2">
        <f t="shared" ca="1" si="72"/>
        <v>45937</v>
      </c>
      <c r="Y4660" s="1">
        <f ca="1">ROUND(YEARFRAC(Merge1[[#This Row],[Join_Date]],Merge1[[#This Row],[Today]], 3),0)</f>
        <v>6</v>
      </c>
      <c r="Z4660" s="1" t="str" cm="1">
        <f t="array" aca="1" ref="Z4660" ca="1">_xlfn.IFS(
   Merge1[[#This Row],[Customer Tenure]]&lt;=2,"New",
   Merge1[[#This Row],[Customer Tenure]]&lt;=5,"Emerging",
  Merge1[[#This Row],[Customer Tenure]]&lt;9,"Established",
   TRUE,"Loyal"
)</f>
        <v>Established</v>
      </c>
      <c r="AA4660" s="1" t="str" cm="1">
        <f t="array" ref="AA4660">_xlfn.IFS(Merge1[[#This Row],[Income]]&lt;=30000,"Low",Merge1[[#This Row],[Income]]&lt;=60000,"Medium",Merge1[[#This Row],[Income]]&lt;=100000,"High", Merge1[[#This Row],[Income]]&gt;100000," Premium")</f>
        <v>High</v>
      </c>
      <c r="AB4660" s="1" t="str" cm="1">
        <f t="array" ref="AB4660">_xlfn.IFS(Merge1[[#This Row],[Age]]&lt;= 28,"Gen Z", Merge1[[#This Row],[Age]]&lt;=44,"Millennials", Merge1[[#This Row],[Age]]&lt;=60,"Gen X", Merge1[[#This Row],[Age]]&gt;60,"Baby Boomers")</f>
        <v>Baby Boomers</v>
      </c>
      <c r="AC4660" s="1" t="str" cm="1">
        <f t="array" ref="AC4660">_xlfn.IFS(
    Merge1[[#This Row],[Balance]]&lt;=50000,"Low",
    Merge1[[#This Row],[Balance]]&lt;=200000,"Medium",
    Merge1[[#This Row],[Balance]]&gt;200000,"High"
)</f>
        <v>Low</v>
      </c>
    </row>
    <row r="4661" spans="1:29" x14ac:dyDescent="0.25">
      <c r="A4661" s="1" t="s">
        <v>496</v>
      </c>
      <c r="B4661" s="1" t="s">
        <v>6017</v>
      </c>
      <c r="C4661" s="1" t="s">
        <v>5835</v>
      </c>
      <c r="D4661" s="2">
        <v>43462</v>
      </c>
      <c r="E4661">
        <v>482981</v>
      </c>
      <c r="F4661">
        <v>449</v>
      </c>
      <c r="G4661">
        <v>345281</v>
      </c>
      <c r="H4661" s="1" t="s">
        <v>5833</v>
      </c>
      <c r="I4661" s="1" t="s">
        <v>6408</v>
      </c>
      <c r="J4661" s="1" t="s">
        <v>6240</v>
      </c>
      <c r="K4661">
        <v>22</v>
      </c>
      <c r="L4661" s="1" t="s">
        <v>6260</v>
      </c>
      <c r="M4661" s="1" t="s">
        <v>6262</v>
      </c>
      <c r="N4661">
        <v>187581</v>
      </c>
      <c r="O4661" s="1" t="s">
        <v>6248</v>
      </c>
      <c r="P4661" s="2">
        <v>42754</v>
      </c>
      <c r="Q4661" s="2">
        <v>45560</v>
      </c>
      <c r="R4661" s="1" t="s">
        <v>6897</v>
      </c>
      <c r="S4661" s="1" t="s">
        <v>6898</v>
      </c>
      <c r="T4661" s="1" t="s">
        <v>28</v>
      </c>
      <c r="U4661">
        <v>2301</v>
      </c>
      <c r="V4661" s="1" t="s">
        <v>15</v>
      </c>
      <c r="W4661" s="1" t="s">
        <v>106</v>
      </c>
      <c r="X4661" s="2">
        <f t="shared" ca="1" si="72"/>
        <v>45937</v>
      </c>
      <c r="Y4661" s="1">
        <f ca="1">ROUND(YEARFRAC(Merge1[[#This Row],[Join_Date]],Merge1[[#This Row],[Today]], 3),0)</f>
        <v>9</v>
      </c>
      <c r="Z4661" s="1" t="str" cm="1">
        <f t="array" aca="1" ref="Z4661" ca="1">_xlfn.IFS(
   Merge1[[#This Row],[Customer Tenure]]&lt;=2,"New",
   Merge1[[#This Row],[Customer Tenure]]&lt;=5,"Emerging",
  Merge1[[#This Row],[Customer Tenure]]&lt;9,"Established",
   TRUE,"Loyal"
)</f>
        <v>Loyal</v>
      </c>
      <c r="AA4661" s="1" t="str" cm="1">
        <f t="array" ref="AA4661">_xlfn.IFS(Merge1[[#This Row],[Income]]&lt;=30000,"Low",Merge1[[#This Row],[Income]]&lt;=60000,"Medium",Merge1[[#This Row],[Income]]&lt;=100000,"High", Merge1[[#This Row],[Income]]&gt;100000," Premium")</f>
        <v xml:space="preserve"> Premium</v>
      </c>
      <c r="AB4661" s="1" t="str" cm="1">
        <f t="array" ref="AB4661">_xlfn.IFS(Merge1[[#This Row],[Age]]&lt;= 28,"Gen Z", Merge1[[#This Row],[Age]]&lt;=44,"Millennials", Merge1[[#This Row],[Age]]&lt;=60,"Gen X", Merge1[[#This Row],[Age]]&gt;60,"Baby Boomers")</f>
        <v>Gen Z</v>
      </c>
      <c r="AC4661" s="1" t="str" cm="1">
        <f t="array" ref="AC4661">_xlfn.IFS(
    Merge1[[#This Row],[Balance]]&lt;=50000,"Low",
    Merge1[[#This Row],[Balance]]&lt;=200000,"Medium",
    Merge1[[#This Row],[Balance]]&gt;200000,"High"
)</f>
        <v>High</v>
      </c>
    </row>
    <row r="4662" spans="1:29" x14ac:dyDescent="0.25">
      <c r="A4662" s="1" t="s">
        <v>164</v>
      </c>
      <c r="B4662" s="1" t="s">
        <v>5904</v>
      </c>
      <c r="C4662" s="1" t="s">
        <v>5835</v>
      </c>
      <c r="D4662" s="2">
        <v>43170</v>
      </c>
      <c r="E4662">
        <v>276531</v>
      </c>
      <c r="F4662">
        <v>773</v>
      </c>
      <c r="G4662">
        <v>0</v>
      </c>
      <c r="H4662" s="1" t="s">
        <v>5833</v>
      </c>
      <c r="I4662" s="1" t="s">
        <v>6629</v>
      </c>
      <c r="J4662" s="1" t="s">
        <v>6240</v>
      </c>
      <c r="K4662">
        <v>22</v>
      </c>
      <c r="L4662" s="1" t="s">
        <v>6260</v>
      </c>
      <c r="M4662" s="1" t="s">
        <v>6262</v>
      </c>
      <c r="N4662">
        <v>95897</v>
      </c>
      <c r="O4662" s="1" t="s">
        <v>6243</v>
      </c>
      <c r="P4662" s="2">
        <v>44473</v>
      </c>
      <c r="Q4662" s="2">
        <v>45233</v>
      </c>
      <c r="R4662" s="1" t="s">
        <v>6887</v>
      </c>
      <c r="S4662" s="1" t="s">
        <v>6888</v>
      </c>
      <c r="T4662" s="1" t="s">
        <v>9</v>
      </c>
      <c r="U4662">
        <v>2708</v>
      </c>
      <c r="V4662" s="1" t="s">
        <v>19</v>
      </c>
      <c r="W4662" s="1" t="s">
        <v>106</v>
      </c>
      <c r="X4662" s="2">
        <f t="shared" ca="1" si="72"/>
        <v>45937</v>
      </c>
      <c r="Y4662" s="1">
        <f ca="1">ROUND(YEARFRAC(Merge1[[#This Row],[Join_Date]],Merge1[[#This Row],[Today]], 3),0)</f>
        <v>4</v>
      </c>
      <c r="Z4662" s="1" t="str" cm="1">
        <f t="array" aca="1" ref="Z4662" ca="1">_xlfn.IFS(
   Merge1[[#This Row],[Customer Tenure]]&lt;=2,"New",
   Merge1[[#This Row],[Customer Tenure]]&lt;=5,"Emerging",
  Merge1[[#This Row],[Customer Tenure]]&lt;9,"Established",
   TRUE,"Loyal"
)</f>
        <v>Emerging</v>
      </c>
      <c r="AA4662" s="1" t="str" cm="1">
        <f t="array" ref="AA4662">_xlfn.IFS(Merge1[[#This Row],[Income]]&lt;=30000,"Low",Merge1[[#This Row],[Income]]&lt;=60000,"Medium",Merge1[[#This Row],[Income]]&lt;=100000,"High", Merge1[[#This Row],[Income]]&gt;100000," Premium")</f>
        <v>High</v>
      </c>
      <c r="AB4662" s="1" t="str" cm="1">
        <f t="array" ref="AB4662">_xlfn.IFS(Merge1[[#This Row],[Age]]&lt;= 28,"Gen Z", Merge1[[#This Row],[Age]]&lt;=44,"Millennials", Merge1[[#This Row],[Age]]&lt;=60,"Gen X", Merge1[[#This Row],[Age]]&gt;60,"Baby Boomers")</f>
        <v>Gen Z</v>
      </c>
      <c r="AC4662" s="1" t="str" cm="1">
        <f t="array" ref="AC4662">_xlfn.IFS(
    Merge1[[#This Row],[Balance]]&lt;=50000,"Low",
    Merge1[[#This Row],[Balance]]&lt;=200000,"Medium",
    Merge1[[#This Row],[Balance]]&gt;200000,"High"
)</f>
        <v>High</v>
      </c>
    </row>
    <row r="4663" spans="1:29" x14ac:dyDescent="0.25">
      <c r="A4663" s="1" t="s">
        <v>1141</v>
      </c>
      <c r="B4663" s="1" t="s">
        <v>5879</v>
      </c>
      <c r="C4663" s="1" t="s">
        <v>5835</v>
      </c>
      <c r="D4663" s="2">
        <v>42853</v>
      </c>
      <c r="E4663">
        <v>68842</v>
      </c>
      <c r="F4663">
        <v>486</v>
      </c>
      <c r="G4663">
        <v>127026</v>
      </c>
      <c r="H4663" s="1" t="s">
        <v>5833</v>
      </c>
      <c r="I4663" s="1" t="s">
        <v>6747</v>
      </c>
      <c r="J4663" s="1" t="s">
        <v>6245</v>
      </c>
      <c r="K4663">
        <v>70</v>
      </c>
      <c r="L4663" s="1" t="s">
        <v>6256</v>
      </c>
      <c r="M4663" s="1" t="s">
        <v>6266</v>
      </c>
      <c r="N4663">
        <v>106652</v>
      </c>
      <c r="O4663" s="1" t="s">
        <v>6243</v>
      </c>
      <c r="P4663" s="2">
        <v>45702</v>
      </c>
      <c r="Q4663" s="2">
        <v>45678</v>
      </c>
      <c r="R4663" s="1" t="s">
        <v>6902</v>
      </c>
      <c r="S4663" s="1" t="s">
        <v>6908</v>
      </c>
      <c r="T4663" s="1" t="s">
        <v>14</v>
      </c>
      <c r="U4663">
        <v>9212</v>
      </c>
      <c r="V4663" s="1" t="s">
        <v>10</v>
      </c>
      <c r="W4663" s="1" t="s">
        <v>40</v>
      </c>
      <c r="X4663" s="2">
        <f t="shared" ca="1" si="72"/>
        <v>45937</v>
      </c>
      <c r="Y4663" s="1">
        <f ca="1">ROUND(YEARFRAC(Merge1[[#This Row],[Join_Date]],Merge1[[#This Row],[Today]], 3),0)</f>
        <v>1</v>
      </c>
      <c r="Z4663" s="1" t="str" cm="1">
        <f t="array" aca="1" ref="Z4663" ca="1">_xlfn.IFS(
   Merge1[[#This Row],[Customer Tenure]]&lt;=2,"New",
   Merge1[[#This Row],[Customer Tenure]]&lt;=5,"Emerging",
  Merge1[[#This Row],[Customer Tenure]]&lt;9,"Established",
   TRUE,"Loyal"
)</f>
        <v>New</v>
      </c>
      <c r="AA4663" s="1" t="str" cm="1">
        <f t="array" ref="AA4663">_xlfn.IFS(Merge1[[#This Row],[Income]]&lt;=30000,"Low",Merge1[[#This Row],[Income]]&lt;=60000,"Medium",Merge1[[#This Row],[Income]]&lt;=100000,"High", Merge1[[#This Row],[Income]]&gt;100000," Premium")</f>
        <v xml:space="preserve"> Premium</v>
      </c>
      <c r="AB4663" s="1" t="str" cm="1">
        <f t="array" ref="AB4663">_xlfn.IFS(Merge1[[#This Row],[Age]]&lt;= 28,"Gen Z", Merge1[[#This Row],[Age]]&lt;=44,"Millennials", Merge1[[#This Row],[Age]]&lt;=60,"Gen X", Merge1[[#This Row],[Age]]&gt;60,"Baby Boomers")</f>
        <v>Baby Boomers</v>
      </c>
      <c r="AC4663" s="1" t="str" cm="1">
        <f t="array" ref="AC4663">_xlfn.IFS(
    Merge1[[#This Row],[Balance]]&lt;=50000,"Low",
    Merge1[[#This Row],[Balance]]&lt;=200000,"Medium",
    Merge1[[#This Row],[Balance]]&gt;200000,"High"
)</f>
        <v>Medium</v>
      </c>
    </row>
    <row r="4664" spans="1:29" x14ac:dyDescent="0.25">
      <c r="A4664" s="1" t="s">
        <v>593</v>
      </c>
      <c r="B4664" s="1" t="s">
        <v>6095</v>
      </c>
      <c r="C4664" s="1" t="s">
        <v>5832</v>
      </c>
      <c r="D4664" s="2">
        <v>43851</v>
      </c>
      <c r="E4664">
        <v>380477</v>
      </c>
      <c r="F4664">
        <v>524</v>
      </c>
      <c r="G4664">
        <v>0</v>
      </c>
      <c r="H4664" s="1" t="s">
        <v>5833</v>
      </c>
      <c r="I4664" s="1" t="s">
        <v>6559</v>
      </c>
      <c r="J4664" s="1" t="s">
        <v>6240</v>
      </c>
      <c r="K4664">
        <v>41</v>
      </c>
      <c r="L4664" s="1" t="s">
        <v>6241</v>
      </c>
      <c r="M4664" s="1" t="s">
        <v>6257</v>
      </c>
      <c r="N4664">
        <v>48541</v>
      </c>
      <c r="O4664" s="1" t="s">
        <v>6243</v>
      </c>
      <c r="P4664" s="2">
        <v>44257</v>
      </c>
      <c r="Q4664" s="2">
        <v>45690</v>
      </c>
      <c r="R4664" s="1" t="s">
        <v>6885</v>
      </c>
      <c r="S4664" s="1" t="s">
        <v>6896</v>
      </c>
      <c r="T4664" s="1" t="s">
        <v>14</v>
      </c>
      <c r="U4664">
        <v>1051</v>
      </c>
      <c r="V4664" s="1" t="s">
        <v>15</v>
      </c>
      <c r="W4664" s="1" t="s">
        <v>50</v>
      </c>
      <c r="X4664" s="2">
        <f t="shared" ca="1" si="72"/>
        <v>45937</v>
      </c>
      <c r="Y4664" s="1">
        <f ca="1">ROUND(YEARFRAC(Merge1[[#This Row],[Join_Date]],Merge1[[#This Row],[Today]], 3),0)</f>
        <v>5</v>
      </c>
      <c r="Z4664" s="1" t="str" cm="1">
        <f t="array" aca="1" ref="Z4664" ca="1">_xlfn.IFS(
   Merge1[[#This Row],[Customer Tenure]]&lt;=2,"New",
   Merge1[[#This Row],[Customer Tenure]]&lt;=5,"Emerging",
  Merge1[[#This Row],[Customer Tenure]]&lt;9,"Established",
   TRUE,"Loyal"
)</f>
        <v>Emerging</v>
      </c>
      <c r="AA4664" s="1" t="str" cm="1">
        <f t="array" ref="AA4664">_xlfn.IFS(Merge1[[#This Row],[Income]]&lt;=30000,"Low",Merge1[[#This Row],[Income]]&lt;=60000,"Medium",Merge1[[#This Row],[Income]]&lt;=100000,"High", Merge1[[#This Row],[Income]]&gt;100000," Premium")</f>
        <v>Medium</v>
      </c>
      <c r="AB4664" s="1" t="str" cm="1">
        <f t="array" ref="AB4664">_xlfn.IFS(Merge1[[#This Row],[Age]]&lt;= 28,"Gen Z", Merge1[[#This Row],[Age]]&lt;=44,"Millennials", Merge1[[#This Row],[Age]]&lt;=60,"Gen X", Merge1[[#This Row],[Age]]&gt;60,"Baby Boomers")</f>
        <v>Millennials</v>
      </c>
      <c r="AC4664" s="1" t="str" cm="1">
        <f t="array" ref="AC4664">_xlfn.IFS(
    Merge1[[#This Row],[Balance]]&lt;=50000,"Low",
    Merge1[[#This Row],[Balance]]&lt;=200000,"Medium",
    Merge1[[#This Row],[Balance]]&gt;200000,"High"
)</f>
        <v>High</v>
      </c>
    </row>
    <row r="4665" spans="1:29" x14ac:dyDescent="0.25">
      <c r="A4665" s="1" t="s">
        <v>1272</v>
      </c>
      <c r="B4665" s="1" t="s">
        <v>5909</v>
      </c>
      <c r="C4665" s="1" t="s">
        <v>5832</v>
      </c>
      <c r="D4665" s="2">
        <v>43834</v>
      </c>
      <c r="E4665">
        <v>395807</v>
      </c>
      <c r="F4665">
        <v>772</v>
      </c>
      <c r="G4665">
        <v>0</v>
      </c>
      <c r="H4665" s="1" t="s">
        <v>5850</v>
      </c>
      <c r="I4665" s="1" t="s">
        <v>6649</v>
      </c>
      <c r="J4665" s="1" t="s">
        <v>6245</v>
      </c>
      <c r="K4665">
        <v>59</v>
      </c>
      <c r="L4665" s="1" t="s">
        <v>6256</v>
      </c>
      <c r="M4665" s="1" t="s">
        <v>6266</v>
      </c>
      <c r="N4665">
        <v>177361</v>
      </c>
      <c r="O4665" s="1" t="s">
        <v>6243</v>
      </c>
      <c r="P4665" s="2">
        <v>45185</v>
      </c>
      <c r="Q4665" s="2">
        <v>45737</v>
      </c>
      <c r="R4665" s="1" t="s">
        <v>6899</v>
      </c>
      <c r="S4665" s="1" t="s">
        <v>6914</v>
      </c>
      <c r="T4665" s="1" t="s">
        <v>28</v>
      </c>
      <c r="U4665">
        <v>1567</v>
      </c>
      <c r="V4665" s="1" t="s">
        <v>24</v>
      </c>
      <c r="W4665" s="1" t="s">
        <v>25</v>
      </c>
      <c r="X4665" s="2">
        <f t="shared" ca="1" si="72"/>
        <v>45937</v>
      </c>
      <c r="Y4665" s="1">
        <f ca="1">ROUND(YEARFRAC(Merge1[[#This Row],[Join_Date]],Merge1[[#This Row],[Today]], 3),0)</f>
        <v>2</v>
      </c>
      <c r="Z4665" s="1" t="str" cm="1">
        <f t="array" aca="1" ref="Z4665" ca="1">_xlfn.IFS(
   Merge1[[#This Row],[Customer Tenure]]&lt;=2,"New",
   Merge1[[#This Row],[Customer Tenure]]&lt;=5,"Emerging",
  Merge1[[#This Row],[Customer Tenure]]&lt;9,"Established",
   TRUE,"Loyal"
)</f>
        <v>New</v>
      </c>
      <c r="AA4665" s="1" t="str" cm="1">
        <f t="array" ref="AA4665">_xlfn.IFS(Merge1[[#This Row],[Income]]&lt;=30000,"Low",Merge1[[#This Row],[Income]]&lt;=60000,"Medium",Merge1[[#This Row],[Income]]&lt;=100000,"High", Merge1[[#This Row],[Income]]&gt;100000," Premium")</f>
        <v xml:space="preserve"> Premium</v>
      </c>
      <c r="AB4665" s="1" t="str" cm="1">
        <f t="array" ref="AB4665">_xlfn.IFS(Merge1[[#This Row],[Age]]&lt;= 28,"Gen Z", Merge1[[#This Row],[Age]]&lt;=44,"Millennials", Merge1[[#This Row],[Age]]&lt;=60,"Gen X", Merge1[[#This Row],[Age]]&gt;60,"Baby Boomers")</f>
        <v>Gen X</v>
      </c>
      <c r="AC4665" s="1" t="str" cm="1">
        <f t="array" ref="AC4665">_xlfn.IFS(
    Merge1[[#This Row],[Balance]]&lt;=50000,"Low",
    Merge1[[#This Row],[Balance]]&lt;=200000,"Medium",
    Merge1[[#This Row],[Balance]]&gt;200000,"High"
)</f>
        <v>High</v>
      </c>
    </row>
    <row r="4666" spans="1:29" x14ac:dyDescent="0.25">
      <c r="A4666" s="1" t="s">
        <v>473</v>
      </c>
      <c r="B4666" s="1" t="s">
        <v>6195</v>
      </c>
      <c r="C4666" s="1" t="s">
        <v>5832</v>
      </c>
      <c r="D4666" s="2">
        <v>42607</v>
      </c>
      <c r="E4666">
        <v>418596</v>
      </c>
      <c r="F4666">
        <v>503</v>
      </c>
      <c r="G4666">
        <v>0</v>
      </c>
      <c r="H4666" s="1" t="s">
        <v>5833</v>
      </c>
      <c r="I4666" s="1" t="s">
        <v>6639</v>
      </c>
      <c r="J4666" s="1" t="s">
        <v>6245</v>
      </c>
      <c r="K4666">
        <v>26</v>
      </c>
      <c r="L4666" s="1" t="s">
        <v>6241</v>
      </c>
      <c r="M4666" s="1" t="s">
        <v>6242</v>
      </c>
      <c r="N4666">
        <v>152997</v>
      </c>
      <c r="O4666" s="1" t="s">
        <v>6248</v>
      </c>
      <c r="P4666" s="2">
        <v>42861</v>
      </c>
      <c r="Q4666" s="2">
        <v>45773</v>
      </c>
      <c r="R4666" s="1" t="s">
        <v>6893</v>
      </c>
      <c r="S4666" s="1" t="s">
        <v>6894</v>
      </c>
      <c r="T4666" s="1" t="s">
        <v>23</v>
      </c>
      <c r="U4666">
        <v>1217</v>
      </c>
      <c r="V4666" s="1" t="s">
        <v>15</v>
      </c>
      <c r="W4666" s="1" t="s">
        <v>55</v>
      </c>
      <c r="X4666" s="2">
        <f t="shared" ca="1" si="72"/>
        <v>45937</v>
      </c>
      <c r="Y4666" s="1">
        <f ca="1">ROUND(YEARFRAC(Merge1[[#This Row],[Join_Date]],Merge1[[#This Row],[Today]], 3),0)</f>
        <v>8</v>
      </c>
      <c r="Z4666" s="1" t="str" cm="1">
        <f t="array" aca="1" ref="Z4666" ca="1">_xlfn.IFS(
   Merge1[[#This Row],[Customer Tenure]]&lt;=2,"New",
   Merge1[[#This Row],[Customer Tenure]]&lt;=5,"Emerging",
  Merge1[[#This Row],[Customer Tenure]]&lt;9,"Established",
   TRUE,"Loyal"
)</f>
        <v>Established</v>
      </c>
      <c r="AA4666" s="1" t="str" cm="1">
        <f t="array" ref="AA4666">_xlfn.IFS(Merge1[[#This Row],[Income]]&lt;=30000,"Low",Merge1[[#This Row],[Income]]&lt;=60000,"Medium",Merge1[[#This Row],[Income]]&lt;=100000,"High", Merge1[[#This Row],[Income]]&gt;100000," Premium")</f>
        <v xml:space="preserve"> Premium</v>
      </c>
      <c r="AB4666" s="1" t="str" cm="1">
        <f t="array" ref="AB4666">_xlfn.IFS(Merge1[[#This Row],[Age]]&lt;= 28,"Gen Z", Merge1[[#This Row],[Age]]&lt;=44,"Millennials", Merge1[[#This Row],[Age]]&lt;=60,"Gen X", Merge1[[#This Row],[Age]]&gt;60,"Baby Boomers")</f>
        <v>Gen Z</v>
      </c>
      <c r="AC4666" s="1" t="str" cm="1">
        <f t="array" ref="AC4666">_xlfn.IFS(
    Merge1[[#This Row],[Balance]]&lt;=50000,"Low",
    Merge1[[#This Row],[Balance]]&lt;=200000,"Medium",
    Merge1[[#This Row],[Balance]]&gt;200000,"High"
)</f>
        <v>High</v>
      </c>
    </row>
    <row r="4667" spans="1:29" x14ac:dyDescent="0.25">
      <c r="A4667" s="1" t="s">
        <v>1775</v>
      </c>
      <c r="B4667" s="1" t="s">
        <v>6122</v>
      </c>
      <c r="C4667" s="1" t="s">
        <v>5832</v>
      </c>
      <c r="D4667" s="2">
        <v>43570</v>
      </c>
      <c r="E4667">
        <v>5750</v>
      </c>
      <c r="F4667">
        <v>665</v>
      </c>
      <c r="G4667">
        <v>367612</v>
      </c>
      <c r="H4667" s="1" t="s">
        <v>5833</v>
      </c>
      <c r="I4667" s="1" t="s">
        <v>6487</v>
      </c>
      <c r="J4667" s="1" t="s">
        <v>6245</v>
      </c>
      <c r="K4667">
        <v>68</v>
      </c>
      <c r="L4667" s="1" t="s">
        <v>6241</v>
      </c>
      <c r="M4667" s="1" t="s">
        <v>6251</v>
      </c>
      <c r="N4667">
        <v>109186</v>
      </c>
      <c r="O4667" s="1" t="s">
        <v>6243</v>
      </c>
      <c r="P4667" s="2">
        <v>43008</v>
      </c>
      <c r="Q4667" s="2">
        <v>45231</v>
      </c>
      <c r="R4667" s="1" t="s">
        <v>6887</v>
      </c>
      <c r="S4667" s="1" t="s">
        <v>6888</v>
      </c>
      <c r="T4667" s="1" t="s">
        <v>23</v>
      </c>
      <c r="U4667">
        <v>9882</v>
      </c>
      <c r="V4667" s="1" t="s">
        <v>15</v>
      </c>
      <c r="W4667" s="1" t="s">
        <v>45</v>
      </c>
      <c r="X4667" s="2">
        <f t="shared" ca="1" si="72"/>
        <v>45937</v>
      </c>
      <c r="Y4667" s="1">
        <f ca="1">ROUND(YEARFRAC(Merge1[[#This Row],[Join_Date]],Merge1[[#This Row],[Today]], 3),0)</f>
        <v>8</v>
      </c>
      <c r="Z4667" s="1" t="str" cm="1">
        <f t="array" aca="1" ref="Z4667" ca="1">_xlfn.IFS(
   Merge1[[#This Row],[Customer Tenure]]&lt;=2,"New",
   Merge1[[#This Row],[Customer Tenure]]&lt;=5,"Emerging",
  Merge1[[#This Row],[Customer Tenure]]&lt;9,"Established",
   TRUE,"Loyal"
)</f>
        <v>Established</v>
      </c>
      <c r="AA4667" s="1" t="str" cm="1">
        <f t="array" ref="AA4667">_xlfn.IFS(Merge1[[#This Row],[Income]]&lt;=30000,"Low",Merge1[[#This Row],[Income]]&lt;=60000,"Medium",Merge1[[#This Row],[Income]]&lt;=100000,"High", Merge1[[#This Row],[Income]]&gt;100000," Premium")</f>
        <v xml:space="preserve"> Premium</v>
      </c>
      <c r="AB4667" s="1" t="str" cm="1">
        <f t="array" ref="AB4667">_xlfn.IFS(Merge1[[#This Row],[Age]]&lt;= 28,"Gen Z", Merge1[[#This Row],[Age]]&lt;=44,"Millennials", Merge1[[#This Row],[Age]]&lt;=60,"Gen X", Merge1[[#This Row],[Age]]&gt;60,"Baby Boomers")</f>
        <v>Baby Boomers</v>
      </c>
      <c r="AC4667" s="1" t="str" cm="1">
        <f t="array" ref="AC4667">_xlfn.IFS(
    Merge1[[#This Row],[Balance]]&lt;=50000,"Low",
    Merge1[[#This Row],[Balance]]&lt;=200000,"Medium",
    Merge1[[#This Row],[Balance]]&gt;200000,"High"
)</f>
        <v>Low</v>
      </c>
    </row>
    <row r="4668" spans="1:29" x14ac:dyDescent="0.25">
      <c r="A4668" s="1" t="s">
        <v>471</v>
      </c>
      <c r="B4668" s="1" t="s">
        <v>6220</v>
      </c>
      <c r="C4668" s="1" t="s">
        <v>5842</v>
      </c>
      <c r="D4668" s="2">
        <v>45733</v>
      </c>
      <c r="E4668">
        <v>149335</v>
      </c>
      <c r="F4668">
        <v>843</v>
      </c>
      <c r="G4668">
        <v>0</v>
      </c>
      <c r="H4668" s="1" t="s">
        <v>5833</v>
      </c>
      <c r="I4668" s="1" t="s">
        <v>6806</v>
      </c>
      <c r="J4668" s="1" t="s">
        <v>6245</v>
      </c>
      <c r="K4668">
        <v>62</v>
      </c>
      <c r="L4668" s="1" t="s">
        <v>6260</v>
      </c>
      <c r="M4668" s="1" t="s">
        <v>6251</v>
      </c>
      <c r="N4668">
        <v>35563</v>
      </c>
      <c r="O4668" s="1" t="s">
        <v>6243</v>
      </c>
      <c r="P4668" s="2">
        <v>43669</v>
      </c>
      <c r="Q4668" s="2">
        <v>45859</v>
      </c>
      <c r="R4668" s="1" t="s">
        <v>6891</v>
      </c>
      <c r="S4668" s="1" t="s">
        <v>6892</v>
      </c>
      <c r="T4668" s="1" t="s">
        <v>9</v>
      </c>
      <c r="U4668">
        <v>3631</v>
      </c>
      <c r="V4668" s="1" t="s">
        <v>19</v>
      </c>
      <c r="W4668" s="1" t="s">
        <v>29</v>
      </c>
      <c r="X4668" s="2">
        <f t="shared" ca="1" si="72"/>
        <v>45937</v>
      </c>
      <c r="Y4668" s="1">
        <f ca="1">ROUND(YEARFRAC(Merge1[[#This Row],[Join_Date]],Merge1[[#This Row],[Today]], 3),0)</f>
        <v>6</v>
      </c>
      <c r="Z4668" s="1" t="str" cm="1">
        <f t="array" aca="1" ref="Z4668" ca="1">_xlfn.IFS(
   Merge1[[#This Row],[Customer Tenure]]&lt;=2,"New",
   Merge1[[#This Row],[Customer Tenure]]&lt;=5,"Emerging",
  Merge1[[#This Row],[Customer Tenure]]&lt;9,"Established",
   TRUE,"Loyal"
)</f>
        <v>Established</v>
      </c>
      <c r="AA4668" s="1" t="str" cm="1">
        <f t="array" ref="AA4668">_xlfn.IFS(Merge1[[#This Row],[Income]]&lt;=30000,"Low",Merge1[[#This Row],[Income]]&lt;=60000,"Medium",Merge1[[#This Row],[Income]]&lt;=100000,"High", Merge1[[#This Row],[Income]]&gt;100000," Premium")</f>
        <v>Medium</v>
      </c>
      <c r="AB4668" s="1" t="str" cm="1">
        <f t="array" ref="AB4668">_xlfn.IFS(Merge1[[#This Row],[Age]]&lt;= 28,"Gen Z", Merge1[[#This Row],[Age]]&lt;=44,"Millennials", Merge1[[#This Row],[Age]]&lt;=60,"Gen X", Merge1[[#This Row],[Age]]&gt;60,"Baby Boomers")</f>
        <v>Baby Boomers</v>
      </c>
      <c r="AC4668" s="1" t="str" cm="1">
        <f t="array" ref="AC4668">_xlfn.IFS(
    Merge1[[#This Row],[Balance]]&lt;=50000,"Low",
    Merge1[[#This Row],[Balance]]&lt;=200000,"Medium",
    Merge1[[#This Row],[Balance]]&gt;200000,"High"
)</f>
        <v>Medium</v>
      </c>
    </row>
    <row r="4669" spans="1:29" x14ac:dyDescent="0.25">
      <c r="A4669" s="1" t="s">
        <v>2253</v>
      </c>
      <c r="B4669" s="1" t="s">
        <v>5999</v>
      </c>
      <c r="C4669" s="1" t="s">
        <v>5832</v>
      </c>
      <c r="D4669" s="2">
        <v>45220</v>
      </c>
      <c r="E4669">
        <v>340912</v>
      </c>
      <c r="F4669">
        <v>647</v>
      </c>
      <c r="G4669">
        <v>0</v>
      </c>
      <c r="H4669" s="1" t="s">
        <v>5850</v>
      </c>
      <c r="I4669" s="1" t="s">
        <v>6310</v>
      </c>
      <c r="J4669" s="1" t="s">
        <v>6245</v>
      </c>
      <c r="K4669">
        <v>74</v>
      </c>
      <c r="L4669" s="1" t="s">
        <v>6246</v>
      </c>
      <c r="M4669" s="1" t="s">
        <v>6262</v>
      </c>
      <c r="N4669">
        <v>132855</v>
      </c>
      <c r="O4669" s="1" t="s">
        <v>6248</v>
      </c>
      <c r="P4669" s="2">
        <v>44752</v>
      </c>
      <c r="Q4669" s="2">
        <v>45252</v>
      </c>
      <c r="R4669" s="1" t="s">
        <v>6887</v>
      </c>
      <c r="S4669" s="1" t="s">
        <v>6888</v>
      </c>
      <c r="T4669" s="1" t="s">
        <v>14</v>
      </c>
      <c r="U4669">
        <v>3362</v>
      </c>
      <c r="V4669" s="1" t="s">
        <v>15</v>
      </c>
      <c r="W4669" s="1" t="s">
        <v>45</v>
      </c>
      <c r="X4669" s="2">
        <f t="shared" ca="1" si="72"/>
        <v>45937</v>
      </c>
      <c r="Y4669" s="1">
        <f ca="1">ROUND(YEARFRAC(Merge1[[#This Row],[Join_Date]],Merge1[[#This Row],[Today]], 3),0)</f>
        <v>3</v>
      </c>
      <c r="Z4669" s="1" t="str" cm="1">
        <f t="array" aca="1" ref="Z4669" ca="1">_xlfn.IFS(
   Merge1[[#This Row],[Customer Tenure]]&lt;=2,"New",
   Merge1[[#This Row],[Customer Tenure]]&lt;=5,"Emerging",
  Merge1[[#This Row],[Customer Tenure]]&lt;9,"Established",
   TRUE,"Loyal"
)</f>
        <v>Emerging</v>
      </c>
      <c r="AA4669" s="1" t="str" cm="1">
        <f t="array" ref="AA4669">_xlfn.IFS(Merge1[[#This Row],[Income]]&lt;=30000,"Low",Merge1[[#This Row],[Income]]&lt;=60000,"Medium",Merge1[[#This Row],[Income]]&lt;=100000,"High", Merge1[[#This Row],[Income]]&gt;100000," Premium")</f>
        <v xml:space="preserve"> Premium</v>
      </c>
      <c r="AB4669" s="1" t="str" cm="1">
        <f t="array" ref="AB4669">_xlfn.IFS(Merge1[[#This Row],[Age]]&lt;= 28,"Gen Z", Merge1[[#This Row],[Age]]&lt;=44,"Millennials", Merge1[[#This Row],[Age]]&lt;=60,"Gen X", Merge1[[#This Row],[Age]]&gt;60,"Baby Boomers")</f>
        <v>Baby Boomers</v>
      </c>
      <c r="AC4669" s="1" t="str" cm="1">
        <f t="array" ref="AC4669">_xlfn.IFS(
    Merge1[[#This Row],[Balance]]&lt;=50000,"Low",
    Merge1[[#This Row],[Balance]]&lt;=200000,"Medium",
    Merge1[[#This Row],[Balance]]&gt;200000,"High"
)</f>
        <v>High</v>
      </c>
    </row>
    <row r="4670" spans="1:29" x14ac:dyDescent="0.25">
      <c r="A4670" s="1" t="s">
        <v>93</v>
      </c>
      <c r="B4670" s="1" t="s">
        <v>6085</v>
      </c>
      <c r="C4670" s="1" t="s">
        <v>5846</v>
      </c>
      <c r="D4670" s="2">
        <v>44420</v>
      </c>
      <c r="E4670">
        <v>377023</v>
      </c>
      <c r="F4670">
        <v>468</v>
      </c>
      <c r="G4670">
        <v>0</v>
      </c>
      <c r="H4670" s="1" t="s">
        <v>5833</v>
      </c>
      <c r="I4670" s="1" t="s">
        <v>6743</v>
      </c>
      <c r="J4670" s="1" t="s">
        <v>6240</v>
      </c>
      <c r="K4670">
        <v>31</v>
      </c>
      <c r="L4670" s="1" t="s">
        <v>6260</v>
      </c>
      <c r="M4670" s="1" t="s">
        <v>6254</v>
      </c>
      <c r="N4670">
        <v>49426</v>
      </c>
      <c r="O4670" s="1" t="s">
        <v>6243</v>
      </c>
      <c r="P4670" s="2">
        <v>45372</v>
      </c>
      <c r="Q4670" s="2">
        <v>45819</v>
      </c>
      <c r="R4670" s="1" t="s">
        <v>6883</v>
      </c>
      <c r="S4670" s="1" t="s">
        <v>6910</v>
      </c>
      <c r="T4670" s="1" t="s">
        <v>14</v>
      </c>
      <c r="U4670">
        <v>7465</v>
      </c>
      <c r="V4670" s="1" t="s">
        <v>10</v>
      </c>
      <c r="W4670" s="1" t="s">
        <v>106</v>
      </c>
      <c r="X4670" s="2">
        <f t="shared" ca="1" si="72"/>
        <v>45937</v>
      </c>
      <c r="Y4670" s="1">
        <f ca="1">ROUND(YEARFRAC(Merge1[[#This Row],[Join_Date]],Merge1[[#This Row],[Today]], 3),0)</f>
        <v>2</v>
      </c>
      <c r="Z4670" s="1" t="str" cm="1">
        <f t="array" aca="1" ref="Z4670" ca="1">_xlfn.IFS(
   Merge1[[#This Row],[Customer Tenure]]&lt;=2,"New",
   Merge1[[#This Row],[Customer Tenure]]&lt;=5,"Emerging",
  Merge1[[#This Row],[Customer Tenure]]&lt;9,"Established",
   TRUE,"Loyal"
)</f>
        <v>New</v>
      </c>
      <c r="AA4670" s="1" t="str" cm="1">
        <f t="array" ref="AA4670">_xlfn.IFS(Merge1[[#This Row],[Income]]&lt;=30000,"Low",Merge1[[#This Row],[Income]]&lt;=60000,"Medium",Merge1[[#This Row],[Income]]&lt;=100000,"High", Merge1[[#This Row],[Income]]&gt;100000," Premium")</f>
        <v>Medium</v>
      </c>
      <c r="AB4670" s="1" t="str" cm="1">
        <f t="array" ref="AB4670">_xlfn.IFS(Merge1[[#This Row],[Age]]&lt;= 28,"Gen Z", Merge1[[#This Row],[Age]]&lt;=44,"Millennials", Merge1[[#This Row],[Age]]&lt;=60,"Gen X", Merge1[[#This Row],[Age]]&gt;60,"Baby Boomers")</f>
        <v>Millennials</v>
      </c>
      <c r="AC4670" s="1" t="str" cm="1">
        <f t="array" ref="AC4670">_xlfn.IFS(
    Merge1[[#This Row],[Balance]]&lt;=50000,"Low",
    Merge1[[#This Row],[Balance]]&lt;=200000,"Medium",
    Merge1[[#This Row],[Balance]]&gt;200000,"High"
)</f>
        <v>High</v>
      </c>
    </row>
    <row r="4671" spans="1:29" x14ac:dyDescent="0.25">
      <c r="A4671" s="1" t="s">
        <v>2542</v>
      </c>
      <c r="B4671" s="1" t="s">
        <v>5899</v>
      </c>
      <c r="C4671" s="1" t="s">
        <v>5832</v>
      </c>
      <c r="D4671" s="2">
        <v>42702</v>
      </c>
      <c r="E4671">
        <v>134678</v>
      </c>
      <c r="F4671">
        <v>627</v>
      </c>
      <c r="G4671">
        <v>0</v>
      </c>
      <c r="H4671" s="1" t="s">
        <v>5833</v>
      </c>
      <c r="I4671" s="1" t="s">
        <v>6319</v>
      </c>
      <c r="J4671" s="1" t="s">
        <v>6240</v>
      </c>
      <c r="K4671">
        <v>31</v>
      </c>
      <c r="L4671" s="1" t="s">
        <v>6260</v>
      </c>
      <c r="M4671" s="1" t="s">
        <v>6262</v>
      </c>
      <c r="N4671">
        <v>80504</v>
      </c>
      <c r="O4671" s="1" t="s">
        <v>6243</v>
      </c>
      <c r="P4671" s="2">
        <v>42622</v>
      </c>
      <c r="Q4671" s="2">
        <v>45465</v>
      </c>
      <c r="R4671" s="1" t="s">
        <v>6883</v>
      </c>
      <c r="S4671" s="1" t="s">
        <v>6884</v>
      </c>
      <c r="T4671" s="1" t="s">
        <v>28</v>
      </c>
      <c r="U4671">
        <v>1688</v>
      </c>
      <c r="V4671" s="1" t="s">
        <v>19</v>
      </c>
      <c r="W4671" s="1" t="s">
        <v>45</v>
      </c>
      <c r="X4671" s="2">
        <f t="shared" ca="1" si="72"/>
        <v>45937</v>
      </c>
      <c r="Y4671" s="1">
        <f ca="1">ROUND(YEARFRAC(Merge1[[#This Row],[Join_Date]],Merge1[[#This Row],[Today]], 3),0)</f>
        <v>9</v>
      </c>
      <c r="Z4671" s="1" t="str" cm="1">
        <f t="array" aca="1" ref="Z4671" ca="1">_xlfn.IFS(
   Merge1[[#This Row],[Customer Tenure]]&lt;=2,"New",
   Merge1[[#This Row],[Customer Tenure]]&lt;=5,"Emerging",
  Merge1[[#This Row],[Customer Tenure]]&lt;9,"Established",
   TRUE,"Loyal"
)</f>
        <v>Loyal</v>
      </c>
      <c r="AA4671" s="1" t="str" cm="1">
        <f t="array" ref="AA4671">_xlfn.IFS(Merge1[[#This Row],[Income]]&lt;=30000,"Low",Merge1[[#This Row],[Income]]&lt;=60000,"Medium",Merge1[[#This Row],[Income]]&lt;=100000,"High", Merge1[[#This Row],[Income]]&gt;100000," Premium")</f>
        <v>High</v>
      </c>
      <c r="AB4671" s="1" t="str" cm="1">
        <f t="array" ref="AB4671">_xlfn.IFS(Merge1[[#This Row],[Age]]&lt;= 28,"Gen Z", Merge1[[#This Row],[Age]]&lt;=44,"Millennials", Merge1[[#This Row],[Age]]&lt;=60,"Gen X", Merge1[[#This Row],[Age]]&gt;60,"Baby Boomers")</f>
        <v>Millennials</v>
      </c>
      <c r="AC4671" s="1" t="str" cm="1">
        <f t="array" ref="AC4671">_xlfn.IFS(
    Merge1[[#This Row],[Balance]]&lt;=50000,"Low",
    Merge1[[#This Row],[Balance]]&lt;=200000,"Medium",
    Merge1[[#This Row],[Balance]]&gt;200000,"High"
)</f>
        <v>Medium</v>
      </c>
    </row>
    <row r="4672" spans="1:29" x14ac:dyDescent="0.25">
      <c r="A4672" s="1" t="s">
        <v>1275</v>
      </c>
      <c r="B4672" s="1" t="s">
        <v>5889</v>
      </c>
      <c r="C4672" s="1" t="s">
        <v>5846</v>
      </c>
      <c r="D4672" s="2">
        <v>44049</v>
      </c>
      <c r="E4672">
        <v>476111</v>
      </c>
      <c r="F4672">
        <v>341</v>
      </c>
      <c r="G4672">
        <v>390751</v>
      </c>
      <c r="H4672" s="1" t="s">
        <v>5833</v>
      </c>
      <c r="I4672" s="1" t="s">
        <v>6333</v>
      </c>
      <c r="J4672" s="1" t="s">
        <v>6240</v>
      </c>
      <c r="K4672">
        <v>39</v>
      </c>
      <c r="L4672" s="1" t="s">
        <v>6241</v>
      </c>
      <c r="M4672" s="1" t="s">
        <v>6266</v>
      </c>
      <c r="N4672">
        <v>123320</v>
      </c>
      <c r="O4672" s="1" t="s">
        <v>6243</v>
      </c>
      <c r="P4672" s="2">
        <v>44878</v>
      </c>
      <c r="Q4672" s="2">
        <v>45342</v>
      </c>
      <c r="R4672" s="1" t="s">
        <v>6885</v>
      </c>
      <c r="S4672" s="1" t="s">
        <v>6886</v>
      </c>
      <c r="T4672" s="1" t="s">
        <v>28</v>
      </c>
      <c r="U4672">
        <v>8982</v>
      </c>
      <c r="V4672" s="1" t="s">
        <v>24</v>
      </c>
      <c r="W4672" s="1" t="s">
        <v>11</v>
      </c>
      <c r="X4672" s="2">
        <f t="shared" ca="1" si="72"/>
        <v>45937</v>
      </c>
      <c r="Y4672" s="1">
        <f ca="1">ROUND(YEARFRAC(Merge1[[#This Row],[Join_Date]],Merge1[[#This Row],[Today]], 3),0)</f>
        <v>3</v>
      </c>
      <c r="Z4672" s="1" t="str" cm="1">
        <f t="array" aca="1" ref="Z4672" ca="1">_xlfn.IFS(
   Merge1[[#This Row],[Customer Tenure]]&lt;=2,"New",
   Merge1[[#This Row],[Customer Tenure]]&lt;=5,"Emerging",
  Merge1[[#This Row],[Customer Tenure]]&lt;9,"Established",
   TRUE,"Loyal"
)</f>
        <v>Emerging</v>
      </c>
      <c r="AA4672" s="1" t="str" cm="1">
        <f t="array" ref="AA4672">_xlfn.IFS(Merge1[[#This Row],[Income]]&lt;=30000,"Low",Merge1[[#This Row],[Income]]&lt;=60000,"Medium",Merge1[[#This Row],[Income]]&lt;=100000,"High", Merge1[[#This Row],[Income]]&gt;100000," Premium")</f>
        <v xml:space="preserve"> Premium</v>
      </c>
      <c r="AB4672" s="1" t="str" cm="1">
        <f t="array" ref="AB4672">_xlfn.IFS(Merge1[[#This Row],[Age]]&lt;= 28,"Gen Z", Merge1[[#This Row],[Age]]&lt;=44,"Millennials", Merge1[[#This Row],[Age]]&lt;=60,"Gen X", Merge1[[#This Row],[Age]]&gt;60,"Baby Boomers")</f>
        <v>Millennials</v>
      </c>
      <c r="AC4672" s="1" t="str" cm="1">
        <f t="array" ref="AC4672">_xlfn.IFS(
    Merge1[[#This Row],[Balance]]&lt;=50000,"Low",
    Merge1[[#This Row],[Balance]]&lt;=200000,"Medium",
    Merge1[[#This Row],[Balance]]&gt;200000,"High"
)</f>
        <v>High</v>
      </c>
    </row>
    <row r="4673" spans="1:29" x14ac:dyDescent="0.25">
      <c r="A4673" s="1" t="s">
        <v>1871</v>
      </c>
      <c r="B4673" s="1" t="s">
        <v>6201</v>
      </c>
      <c r="C4673" s="1" t="s">
        <v>5832</v>
      </c>
      <c r="D4673" s="2">
        <v>45024</v>
      </c>
      <c r="E4673">
        <v>15735</v>
      </c>
      <c r="F4673">
        <v>455</v>
      </c>
      <c r="G4673">
        <v>0</v>
      </c>
      <c r="H4673" s="1" t="s">
        <v>5833</v>
      </c>
      <c r="I4673" s="1" t="s">
        <v>6441</v>
      </c>
      <c r="J4673" s="1" t="s">
        <v>6240</v>
      </c>
      <c r="K4673">
        <v>56</v>
      </c>
      <c r="L4673" s="1" t="s">
        <v>6256</v>
      </c>
      <c r="M4673" s="1" t="s">
        <v>6266</v>
      </c>
      <c r="N4673">
        <v>156156</v>
      </c>
      <c r="O4673" s="1" t="s">
        <v>6248</v>
      </c>
      <c r="P4673" s="2">
        <v>42365</v>
      </c>
      <c r="Q4673" s="2">
        <v>45796</v>
      </c>
      <c r="R4673" s="1" t="s">
        <v>6906</v>
      </c>
      <c r="S4673" s="1" t="s">
        <v>6907</v>
      </c>
      <c r="T4673" s="1" t="s">
        <v>14</v>
      </c>
      <c r="U4673">
        <v>6762</v>
      </c>
      <c r="V4673" s="1" t="s">
        <v>10</v>
      </c>
      <c r="W4673" s="1" t="s">
        <v>106</v>
      </c>
      <c r="X4673" s="2">
        <f t="shared" ca="1" si="72"/>
        <v>45937</v>
      </c>
      <c r="Y4673" s="1">
        <f ca="1">ROUND(YEARFRAC(Merge1[[#This Row],[Join_Date]],Merge1[[#This Row],[Today]], 3),0)</f>
        <v>10</v>
      </c>
      <c r="Z4673" s="1" t="str" cm="1">
        <f t="array" aca="1" ref="Z4673" ca="1">_xlfn.IFS(
   Merge1[[#This Row],[Customer Tenure]]&lt;=2,"New",
   Merge1[[#This Row],[Customer Tenure]]&lt;=5,"Emerging",
  Merge1[[#This Row],[Customer Tenure]]&lt;9,"Established",
   TRUE,"Loyal"
)</f>
        <v>Loyal</v>
      </c>
      <c r="AA4673" s="1" t="str" cm="1">
        <f t="array" ref="AA4673">_xlfn.IFS(Merge1[[#This Row],[Income]]&lt;=30000,"Low",Merge1[[#This Row],[Income]]&lt;=60000,"Medium",Merge1[[#This Row],[Income]]&lt;=100000,"High", Merge1[[#This Row],[Income]]&gt;100000," Premium")</f>
        <v xml:space="preserve"> Premium</v>
      </c>
      <c r="AB4673" s="1" t="str" cm="1">
        <f t="array" ref="AB4673">_xlfn.IFS(Merge1[[#This Row],[Age]]&lt;= 28,"Gen Z", Merge1[[#This Row],[Age]]&lt;=44,"Millennials", Merge1[[#This Row],[Age]]&lt;=60,"Gen X", Merge1[[#This Row],[Age]]&gt;60,"Baby Boomers")</f>
        <v>Gen X</v>
      </c>
      <c r="AC4673" s="1" t="str" cm="1">
        <f t="array" ref="AC4673">_xlfn.IFS(
    Merge1[[#This Row],[Balance]]&lt;=50000,"Low",
    Merge1[[#This Row],[Balance]]&lt;=200000,"Medium",
    Merge1[[#This Row],[Balance]]&gt;200000,"High"
)</f>
        <v>Low</v>
      </c>
    </row>
    <row r="4674" spans="1:29" x14ac:dyDescent="0.25">
      <c r="A4674" s="1" t="s">
        <v>487</v>
      </c>
      <c r="B4674" s="1" t="s">
        <v>5971</v>
      </c>
      <c r="C4674" s="1" t="s">
        <v>5832</v>
      </c>
      <c r="D4674" s="2">
        <v>43545</v>
      </c>
      <c r="E4674">
        <v>14995</v>
      </c>
      <c r="F4674">
        <v>410</v>
      </c>
      <c r="G4674">
        <v>0</v>
      </c>
      <c r="H4674" s="1" t="s">
        <v>5860</v>
      </c>
      <c r="I4674" s="1" t="s">
        <v>6830</v>
      </c>
      <c r="J4674" s="1" t="s">
        <v>6245</v>
      </c>
      <c r="K4674">
        <v>50</v>
      </c>
      <c r="L4674" s="1" t="s">
        <v>6241</v>
      </c>
      <c r="M4674" s="1" t="s">
        <v>6254</v>
      </c>
      <c r="N4674">
        <v>179476</v>
      </c>
      <c r="O4674" s="1" t="s">
        <v>6243</v>
      </c>
      <c r="P4674" s="2">
        <v>43369</v>
      </c>
      <c r="Q4674" s="2">
        <v>45814</v>
      </c>
      <c r="R4674" s="1" t="s">
        <v>6883</v>
      </c>
      <c r="S4674" s="1" t="s">
        <v>6910</v>
      </c>
      <c r="T4674" s="1" t="s">
        <v>28</v>
      </c>
      <c r="U4674">
        <v>955</v>
      </c>
      <c r="V4674" s="1" t="s">
        <v>19</v>
      </c>
      <c r="W4674" s="1" t="s">
        <v>25</v>
      </c>
      <c r="X4674" s="2">
        <f t="shared" ref="X4674:X4737" ca="1" si="73">TODAY()</f>
        <v>45937</v>
      </c>
      <c r="Y4674" s="1">
        <f ca="1">ROUND(YEARFRAC(Merge1[[#This Row],[Join_Date]],Merge1[[#This Row],[Today]], 3),0)</f>
        <v>7</v>
      </c>
      <c r="Z4674" s="1" t="str" cm="1">
        <f t="array" aca="1" ref="Z4674" ca="1">_xlfn.IFS(
   Merge1[[#This Row],[Customer Tenure]]&lt;=2,"New",
   Merge1[[#This Row],[Customer Tenure]]&lt;=5,"Emerging",
  Merge1[[#This Row],[Customer Tenure]]&lt;9,"Established",
   TRUE,"Loyal"
)</f>
        <v>Established</v>
      </c>
      <c r="AA4674" s="1" t="str" cm="1">
        <f t="array" ref="AA4674">_xlfn.IFS(Merge1[[#This Row],[Income]]&lt;=30000,"Low",Merge1[[#This Row],[Income]]&lt;=60000,"Medium",Merge1[[#This Row],[Income]]&lt;=100000,"High", Merge1[[#This Row],[Income]]&gt;100000," Premium")</f>
        <v xml:space="preserve"> Premium</v>
      </c>
      <c r="AB4674" s="1" t="str" cm="1">
        <f t="array" ref="AB4674">_xlfn.IFS(Merge1[[#This Row],[Age]]&lt;= 28,"Gen Z", Merge1[[#This Row],[Age]]&lt;=44,"Millennials", Merge1[[#This Row],[Age]]&lt;=60,"Gen X", Merge1[[#This Row],[Age]]&gt;60,"Baby Boomers")</f>
        <v>Gen X</v>
      </c>
      <c r="AC4674" s="1" t="str" cm="1">
        <f t="array" ref="AC4674">_xlfn.IFS(
    Merge1[[#This Row],[Balance]]&lt;=50000,"Low",
    Merge1[[#This Row],[Balance]]&lt;=200000,"Medium",
    Merge1[[#This Row],[Balance]]&gt;200000,"High"
)</f>
        <v>Low</v>
      </c>
    </row>
    <row r="4675" spans="1:29" x14ac:dyDescent="0.25">
      <c r="A4675" s="1" t="s">
        <v>2542</v>
      </c>
      <c r="B4675" s="1" t="s">
        <v>5899</v>
      </c>
      <c r="C4675" s="1" t="s">
        <v>5832</v>
      </c>
      <c r="D4675" s="2">
        <v>42702</v>
      </c>
      <c r="E4675">
        <v>134678</v>
      </c>
      <c r="F4675">
        <v>627</v>
      </c>
      <c r="G4675">
        <v>0</v>
      </c>
      <c r="H4675" s="1" t="s">
        <v>5833</v>
      </c>
      <c r="I4675" s="1" t="s">
        <v>6319</v>
      </c>
      <c r="J4675" s="1" t="s">
        <v>6240</v>
      </c>
      <c r="K4675">
        <v>31</v>
      </c>
      <c r="L4675" s="1" t="s">
        <v>6260</v>
      </c>
      <c r="M4675" s="1" t="s">
        <v>6262</v>
      </c>
      <c r="N4675">
        <v>80504</v>
      </c>
      <c r="O4675" s="1" t="s">
        <v>6243</v>
      </c>
      <c r="P4675" s="2">
        <v>42622</v>
      </c>
      <c r="Q4675" s="2">
        <v>45833</v>
      </c>
      <c r="R4675" s="1" t="s">
        <v>6883</v>
      </c>
      <c r="S4675" s="1" t="s">
        <v>6910</v>
      </c>
      <c r="T4675" s="1" t="s">
        <v>23</v>
      </c>
      <c r="U4675">
        <v>3438</v>
      </c>
      <c r="V4675" s="1" t="s">
        <v>15</v>
      </c>
      <c r="W4675" s="1" t="s">
        <v>25</v>
      </c>
      <c r="X4675" s="2">
        <f t="shared" ca="1" si="73"/>
        <v>45937</v>
      </c>
      <c r="Y4675" s="1">
        <f ca="1">ROUND(YEARFRAC(Merge1[[#This Row],[Join_Date]],Merge1[[#This Row],[Today]], 3),0)</f>
        <v>9</v>
      </c>
      <c r="Z4675" s="1" t="str" cm="1">
        <f t="array" aca="1" ref="Z4675" ca="1">_xlfn.IFS(
   Merge1[[#This Row],[Customer Tenure]]&lt;=2,"New",
   Merge1[[#This Row],[Customer Tenure]]&lt;=5,"Emerging",
  Merge1[[#This Row],[Customer Tenure]]&lt;9,"Established",
   TRUE,"Loyal"
)</f>
        <v>Loyal</v>
      </c>
      <c r="AA4675" s="1" t="str" cm="1">
        <f t="array" ref="AA4675">_xlfn.IFS(Merge1[[#This Row],[Income]]&lt;=30000,"Low",Merge1[[#This Row],[Income]]&lt;=60000,"Medium",Merge1[[#This Row],[Income]]&lt;=100000,"High", Merge1[[#This Row],[Income]]&gt;100000," Premium")</f>
        <v>High</v>
      </c>
      <c r="AB4675" s="1" t="str" cm="1">
        <f t="array" ref="AB4675">_xlfn.IFS(Merge1[[#This Row],[Age]]&lt;= 28,"Gen Z", Merge1[[#This Row],[Age]]&lt;=44,"Millennials", Merge1[[#This Row],[Age]]&lt;=60,"Gen X", Merge1[[#This Row],[Age]]&gt;60,"Baby Boomers")</f>
        <v>Millennials</v>
      </c>
      <c r="AC4675" s="1" t="str" cm="1">
        <f t="array" ref="AC4675">_xlfn.IFS(
    Merge1[[#This Row],[Balance]]&lt;=50000,"Low",
    Merge1[[#This Row],[Balance]]&lt;=200000,"Medium",
    Merge1[[#This Row],[Balance]]&gt;200000,"High"
)</f>
        <v>Medium</v>
      </c>
    </row>
    <row r="4676" spans="1:29" x14ac:dyDescent="0.25">
      <c r="A4676" s="1" t="s">
        <v>989</v>
      </c>
      <c r="B4676" s="1" t="s">
        <v>5873</v>
      </c>
      <c r="C4676" s="1" t="s">
        <v>5842</v>
      </c>
      <c r="D4676" s="2">
        <v>45413</v>
      </c>
      <c r="E4676">
        <v>275796</v>
      </c>
      <c r="F4676">
        <v>371</v>
      </c>
      <c r="G4676">
        <v>0</v>
      </c>
      <c r="H4676" s="1" t="s">
        <v>5833</v>
      </c>
      <c r="I4676" s="1" t="s">
        <v>6497</v>
      </c>
      <c r="J4676" s="1" t="s">
        <v>6245</v>
      </c>
      <c r="K4676">
        <v>27</v>
      </c>
      <c r="L4676" s="1" t="s">
        <v>6241</v>
      </c>
      <c r="M4676" s="1" t="s">
        <v>6247</v>
      </c>
      <c r="N4676">
        <v>72307</v>
      </c>
      <c r="O4676" s="1" t="s">
        <v>6243</v>
      </c>
      <c r="P4676" s="2">
        <v>43945</v>
      </c>
      <c r="Q4676" s="2">
        <v>45606</v>
      </c>
      <c r="R4676" s="1" t="s">
        <v>6887</v>
      </c>
      <c r="S4676" s="1" t="s">
        <v>6901</v>
      </c>
      <c r="T4676" s="1" t="s">
        <v>23</v>
      </c>
      <c r="U4676">
        <v>7983</v>
      </c>
      <c r="V4676" s="1" t="s">
        <v>10</v>
      </c>
      <c r="W4676" s="1" t="s">
        <v>11</v>
      </c>
      <c r="X4676" s="2">
        <f t="shared" ca="1" si="73"/>
        <v>45937</v>
      </c>
      <c r="Y4676" s="1">
        <f ca="1">ROUND(YEARFRAC(Merge1[[#This Row],[Join_Date]],Merge1[[#This Row],[Today]], 3),0)</f>
        <v>5</v>
      </c>
      <c r="Z4676" s="1" t="str" cm="1">
        <f t="array" aca="1" ref="Z4676" ca="1">_xlfn.IFS(
   Merge1[[#This Row],[Customer Tenure]]&lt;=2,"New",
   Merge1[[#This Row],[Customer Tenure]]&lt;=5,"Emerging",
  Merge1[[#This Row],[Customer Tenure]]&lt;9,"Established",
   TRUE,"Loyal"
)</f>
        <v>Emerging</v>
      </c>
      <c r="AA4676" s="1" t="str" cm="1">
        <f t="array" ref="AA4676">_xlfn.IFS(Merge1[[#This Row],[Income]]&lt;=30000,"Low",Merge1[[#This Row],[Income]]&lt;=60000,"Medium",Merge1[[#This Row],[Income]]&lt;=100000,"High", Merge1[[#This Row],[Income]]&gt;100000," Premium")</f>
        <v>High</v>
      </c>
      <c r="AB4676" s="1" t="str" cm="1">
        <f t="array" ref="AB4676">_xlfn.IFS(Merge1[[#This Row],[Age]]&lt;= 28,"Gen Z", Merge1[[#This Row],[Age]]&lt;=44,"Millennials", Merge1[[#This Row],[Age]]&lt;=60,"Gen X", Merge1[[#This Row],[Age]]&gt;60,"Baby Boomers")</f>
        <v>Gen Z</v>
      </c>
      <c r="AC4676" s="1" t="str" cm="1">
        <f t="array" ref="AC4676">_xlfn.IFS(
    Merge1[[#This Row],[Balance]]&lt;=50000,"Low",
    Merge1[[#This Row],[Balance]]&lt;=200000,"Medium",
    Merge1[[#This Row],[Balance]]&gt;200000,"High"
)</f>
        <v>High</v>
      </c>
    </row>
    <row r="4677" spans="1:29" x14ac:dyDescent="0.25">
      <c r="A4677" s="1" t="s">
        <v>140</v>
      </c>
      <c r="B4677" s="1" t="s">
        <v>5877</v>
      </c>
      <c r="C4677" s="1" t="s">
        <v>5846</v>
      </c>
      <c r="D4677" s="2">
        <v>44782</v>
      </c>
      <c r="E4677">
        <v>267247</v>
      </c>
      <c r="F4677">
        <v>484</v>
      </c>
      <c r="G4677">
        <v>0</v>
      </c>
      <c r="H4677" s="1" t="s">
        <v>5833</v>
      </c>
      <c r="I4677" s="1" t="s">
        <v>6314</v>
      </c>
      <c r="J4677" s="1" t="s">
        <v>6245</v>
      </c>
      <c r="K4677">
        <v>18</v>
      </c>
      <c r="L4677" s="1" t="s">
        <v>6256</v>
      </c>
      <c r="M4677" s="1" t="s">
        <v>6242</v>
      </c>
      <c r="N4677">
        <v>81413</v>
      </c>
      <c r="O4677" s="1" t="s">
        <v>6243</v>
      </c>
      <c r="P4677" s="2">
        <v>42831</v>
      </c>
      <c r="Q4677" s="2">
        <v>45805</v>
      </c>
      <c r="R4677" s="1" t="s">
        <v>6906</v>
      </c>
      <c r="S4677" s="1" t="s">
        <v>6907</v>
      </c>
      <c r="T4677" s="1" t="s">
        <v>9</v>
      </c>
      <c r="U4677">
        <v>7178</v>
      </c>
      <c r="V4677" s="1" t="s">
        <v>19</v>
      </c>
      <c r="W4677" s="1" t="s">
        <v>29</v>
      </c>
      <c r="X4677" s="2">
        <f t="shared" ca="1" si="73"/>
        <v>45937</v>
      </c>
      <c r="Y4677" s="1">
        <f ca="1">ROUND(YEARFRAC(Merge1[[#This Row],[Join_Date]],Merge1[[#This Row],[Today]], 3),0)</f>
        <v>9</v>
      </c>
      <c r="Z4677" s="1" t="str" cm="1">
        <f t="array" aca="1" ref="Z4677" ca="1">_xlfn.IFS(
   Merge1[[#This Row],[Customer Tenure]]&lt;=2,"New",
   Merge1[[#This Row],[Customer Tenure]]&lt;=5,"Emerging",
  Merge1[[#This Row],[Customer Tenure]]&lt;9,"Established",
   TRUE,"Loyal"
)</f>
        <v>Loyal</v>
      </c>
      <c r="AA4677" s="1" t="str" cm="1">
        <f t="array" ref="AA4677">_xlfn.IFS(Merge1[[#This Row],[Income]]&lt;=30000,"Low",Merge1[[#This Row],[Income]]&lt;=60000,"Medium",Merge1[[#This Row],[Income]]&lt;=100000,"High", Merge1[[#This Row],[Income]]&gt;100000," Premium")</f>
        <v>High</v>
      </c>
      <c r="AB4677" s="1" t="str" cm="1">
        <f t="array" ref="AB4677">_xlfn.IFS(Merge1[[#This Row],[Age]]&lt;= 28,"Gen Z", Merge1[[#This Row],[Age]]&lt;=44,"Millennials", Merge1[[#This Row],[Age]]&lt;=60,"Gen X", Merge1[[#This Row],[Age]]&gt;60,"Baby Boomers")</f>
        <v>Gen Z</v>
      </c>
      <c r="AC4677" s="1" t="str" cm="1">
        <f t="array" ref="AC4677">_xlfn.IFS(
    Merge1[[#This Row],[Balance]]&lt;=50000,"Low",
    Merge1[[#This Row],[Balance]]&lt;=200000,"Medium",
    Merge1[[#This Row],[Balance]]&gt;200000,"High"
)</f>
        <v>High</v>
      </c>
    </row>
    <row r="4678" spans="1:29" x14ac:dyDescent="0.25">
      <c r="A4678" s="1" t="s">
        <v>810</v>
      </c>
      <c r="B4678" s="1" t="s">
        <v>6060</v>
      </c>
      <c r="C4678" s="1" t="s">
        <v>5832</v>
      </c>
      <c r="D4678" s="2">
        <v>45890</v>
      </c>
      <c r="E4678">
        <v>298326</v>
      </c>
      <c r="F4678">
        <v>699</v>
      </c>
      <c r="G4678">
        <v>0</v>
      </c>
      <c r="H4678" s="1" t="s">
        <v>5833</v>
      </c>
      <c r="I4678" s="1" t="s">
        <v>6582</v>
      </c>
      <c r="J4678" s="1" t="s">
        <v>6245</v>
      </c>
      <c r="K4678">
        <v>36</v>
      </c>
      <c r="L4678" s="1" t="s">
        <v>6246</v>
      </c>
      <c r="M4678" s="1" t="s">
        <v>6262</v>
      </c>
      <c r="N4678">
        <v>126661</v>
      </c>
      <c r="O4678" s="1" t="s">
        <v>6243</v>
      </c>
      <c r="P4678" s="2">
        <v>44437</v>
      </c>
      <c r="Q4678" s="2">
        <v>45514</v>
      </c>
      <c r="R4678" s="1" t="s">
        <v>6889</v>
      </c>
      <c r="S4678" s="1" t="s">
        <v>6890</v>
      </c>
      <c r="T4678" s="1" t="s">
        <v>28</v>
      </c>
      <c r="U4678">
        <v>8749</v>
      </c>
      <c r="V4678" s="1" t="s">
        <v>19</v>
      </c>
      <c r="W4678" s="1" t="s">
        <v>20</v>
      </c>
      <c r="X4678" s="2">
        <f t="shared" ca="1" si="73"/>
        <v>45937</v>
      </c>
      <c r="Y4678" s="1">
        <f ca="1">ROUND(YEARFRAC(Merge1[[#This Row],[Join_Date]],Merge1[[#This Row],[Today]], 3),0)</f>
        <v>4</v>
      </c>
      <c r="Z4678" s="1" t="str" cm="1">
        <f t="array" aca="1" ref="Z4678" ca="1">_xlfn.IFS(
   Merge1[[#This Row],[Customer Tenure]]&lt;=2,"New",
   Merge1[[#This Row],[Customer Tenure]]&lt;=5,"Emerging",
  Merge1[[#This Row],[Customer Tenure]]&lt;9,"Established",
   TRUE,"Loyal"
)</f>
        <v>Emerging</v>
      </c>
      <c r="AA4678" s="1" t="str" cm="1">
        <f t="array" ref="AA4678">_xlfn.IFS(Merge1[[#This Row],[Income]]&lt;=30000,"Low",Merge1[[#This Row],[Income]]&lt;=60000,"Medium",Merge1[[#This Row],[Income]]&lt;=100000,"High", Merge1[[#This Row],[Income]]&gt;100000," Premium")</f>
        <v xml:space="preserve"> Premium</v>
      </c>
      <c r="AB4678" s="1" t="str" cm="1">
        <f t="array" ref="AB4678">_xlfn.IFS(Merge1[[#This Row],[Age]]&lt;= 28,"Gen Z", Merge1[[#This Row],[Age]]&lt;=44,"Millennials", Merge1[[#This Row],[Age]]&lt;=60,"Gen X", Merge1[[#This Row],[Age]]&gt;60,"Baby Boomers")</f>
        <v>Millennials</v>
      </c>
      <c r="AC4678" s="1" t="str" cm="1">
        <f t="array" ref="AC4678">_xlfn.IFS(
    Merge1[[#This Row],[Balance]]&lt;=50000,"Low",
    Merge1[[#This Row],[Balance]]&lt;=200000,"Medium",
    Merge1[[#This Row],[Balance]]&gt;200000,"High"
)</f>
        <v>High</v>
      </c>
    </row>
    <row r="4679" spans="1:29" x14ac:dyDescent="0.25">
      <c r="A4679" s="1" t="s">
        <v>4677</v>
      </c>
      <c r="B4679" s="1" t="s">
        <v>6123</v>
      </c>
      <c r="C4679" s="1" t="s">
        <v>5832</v>
      </c>
      <c r="D4679" s="2">
        <v>44658</v>
      </c>
      <c r="E4679">
        <v>441004</v>
      </c>
      <c r="F4679">
        <v>375</v>
      </c>
      <c r="G4679">
        <v>0</v>
      </c>
      <c r="H4679" s="1" t="s">
        <v>5833</v>
      </c>
      <c r="I4679" s="1" t="s">
        <v>6826</v>
      </c>
      <c r="J4679" s="1" t="s">
        <v>6240</v>
      </c>
      <c r="K4679">
        <v>44</v>
      </c>
      <c r="L4679" s="1" t="s">
        <v>6246</v>
      </c>
      <c r="M4679" s="1" t="s">
        <v>6266</v>
      </c>
      <c r="N4679">
        <v>190102</v>
      </c>
      <c r="O4679" s="1" t="s">
        <v>6252</v>
      </c>
      <c r="P4679" s="2">
        <v>42954</v>
      </c>
      <c r="Q4679" s="2">
        <v>45711</v>
      </c>
      <c r="R4679" s="1" t="s">
        <v>6885</v>
      </c>
      <c r="S4679" s="1" t="s">
        <v>6896</v>
      </c>
      <c r="T4679" s="1" t="s">
        <v>9</v>
      </c>
      <c r="U4679">
        <v>2994</v>
      </c>
      <c r="V4679" s="1" t="s">
        <v>24</v>
      </c>
      <c r="W4679" s="1" t="s">
        <v>11</v>
      </c>
      <c r="X4679" s="2">
        <f t="shared" ca="1" si="73"/>
        <v>45937</v>
      </c>
      <c r="Y4679" s="1">
        <f ca="1">ROUND(YEARFRAC(Merge1[[#This Row],[Join_Date]],Merge1[[#This Row],[Today]], 3),0)</f>
        <v>8</v>
      </c>
      <c r="Z4679" s="1" t="str" cm="1">
        <f t="array" aca="1" ref="Z4679" ca="1">_xlfn.IFS(
   Merge1[[#This Row],[Customer Tenure]]&lt;=2,"New",
   Merge1[[#This Row],[Customer Tenure]]&lt;=5,"Emerging",
  Merge1[[#This Row],[Customer Tenure]]&lt;9,"Established",
   TRUE,"Loyal"
)</f>
        <v>Established</v>
      </c>
      <c r="AA4679" s="1" t="str" cm="1">
        <f t="array" ref="AA4679">_xlfn.IFS(Merge1[[#This Row],[Income]]&lt;=30000,"Low",Merge1[[#This Row],[Income]]&lt;=60000,"Medium",Merge1[[#This Row],[Income]]&lt;=100000,"High", Merge1[[#This Row],[Income]]&gt;100000," Premium")</f>
        <v xml:space="preserve"> Premium</v>
      </c>
      <c r="AB4679" s="1" t="str" cm="1">
        <f t="array" ref="AB4679">_xlfn.IFS(Merge1[[#This Row],[Age]]&lt;= 28,"Gen Z", Merge1[[#This Row],[Age]]&lt;=44,"Millennials", Merge1[[#This Row],[Age]]&lt;=60,"Gen X", Merge1[[#This Row],[Age]]&gt;60,"Baby Boomers")</f>
        <v>Millennials</v>
      </c>
      <c r="AC4679" s="1" t="str" cm="1">
        <f t="array" ref="AC4679">_xlfn.IFS(
    Merge1[[#This Row],[Balance]]&lt;=50000,"Low",
    Merge1[[#This Row],[Balance]]&lt;=200000,"Medium",
    Merge1[[#This Row],[Balance]]&gt;200000,"High"
)</f>
        <v>High</v>
      </c>
    </row>
    <row r="4680" spans="1:29" x14ac:dyDescent="0.25">
      <c r="A4680" s="1" t="s">
        <v>852</v>
      </c>
      <c r="B4680" s="1" t="s">
        <v>5960</v>
      </c>
      <c r="C4680" s="1" t="s">
        <v>5842</v>
      </c>
      <c r="D4680" s="2">
        <v>42302</v>
      </c>
      <c r="E4680">
        <v>99977</v>
      </c>
      <c r="F4680">
        <v>476</v>
      </c>
      <c r="G4680">
        <v>0</v>
      </c>
      <c r="H4680" s="1" t="s">
        <v>5833</v>
      </c>
      <c r="I4680" s="1" t="s">
        <v>6283</v>
      </c>
      <c r="J4680" s="1" t="s">
        <v>6245</v>
      </c>
      <c r="K4680">
        <v>44</v>
      </c>
      <c r="L4680" s="1" t="s">
        <v>6246</v>
      </c>
      <c r="M4680" s="1" t="s">
        <v>6247</v>
      </c>
      <c r="N4680">
        <v>189269</v>
      </c>
      <c r="O4680" s="1" t="s">
        <v>6243</v>
      </c>
      <c r="P4680" s="2">
        <v>45414</v>
      </c>
      <c r="Q4680" s="2">
        <v>45636</v>
      </c>
      <c r="R4680" s="1" t="s">
        <v>6904</v>
      </c>
      <c r="S4680" s="1" t="s">
        <v>6916</v>
      </c>
      <c r="T4680" s="1" t="s">
        <v>28</v>
      </c>
      <c r="U4680">
        <v>2600</v>
      </c>
      <c r="V4680" s="1" t="s">
        <v>19</v>
      </c>
      <c r="W4680" s="1" t="s">
        <v>20</v>
      </c>
      <c r="X4680" s="2">
        <f t="shared" ca="1" si="73"/>
        <v>45937</v>
      </c>
      <c r="Y4680" s="1">
        <f ca="1">ROUND(YEARFRAC(Merge1[[#This Row],[Join_Date]],Merge1[[#This Row],[Today]], 3),0)</f>
        <v>1</v>
      </c>
      <c r="Z4680" s="1" t="str" cm="1">
        <f t="array" aca="1" ref="Z4680" ca="1">_xlfn.IFS(
   Merge1[[#This Row],[Customer Tenure]]&lt;=2,"New",
   Merge1[[#This Row],[Customer Tenure]]&lt;=5,"Emerging",
  Merge1[[#This Row],[Customer Tenure]]&lt;9,"Established",
   TRUE,"Loyal"
)</f>
        <v>New</v>
      </c>
      <c r="AA4680" s="1" t="str" cm="1">
        <f t="array" ref="AA4680">_xlfn.IFS(Merge1[[#This Row],[Income]]&lt;=30000,"Low",Merge1[[#This Row],[Income]]&lt;=60000,"Medium",Merge1[[#This Row],[Income]]&lt;=100000,"High", Merge1[[#This Row],[Income]]&gt;100000," Premium")</f>
        <v xml:space="preserve"> Premium</v>
      </c>
      <c r="AB4680" s="1" t="str" cm="1">
        <f t="array" ref="AB4680">_xlfn.IFS(Merge1[[#This Row],[Age]]&lt;= 28,"Gen Z", Merge1[[#This Row],[Age]]&lt;=44,"Millennials", Merge1[[#This Row],[Age]]&lt;=60,"Gen X", Merge1[[#This Row],[Age]]&gt;60,"Baby Boomers")</f>
        <v>Millennials</v>
      </c>
      <c r="AC4680" s="1" t="str" cm="1">
        <f t="array" ref="AC4680">_xlfn.IFS(
    Merge1[[#This Row],[Balance]]&lt;=50000,"Low",
    Merge1[[#This Row],[Balance]]&lt;=200000,"Medium",
    Merge1[[#This Row],[Balance]]&gt;200000,"High"
)</f>
        <v>Medium</v>
      </c>
    </row>
    <row r="4681" spans="1:29" x14ac:dyDescent="0.25">
      <c r="A4681" s="1" t="s">
        <v>3658</v>
      </c>
      <c r="B4681" s="1" t="s">
        <v>5949</v>
      </c>
      <c r="C4681" s="1" t="s">
        <v>5835</v>
      </c>
      <c r="D4681" s="2">
        <v>44377</v>
      </c>
      <c r="E4681">
        <v>246356</v>
      </c>
      <c r="F4681">
        <v>526</v>
      </c>
      <c r="G4681">
        <v>0</v>
      </c>
      <c r="H4681" s="1" t="s">
        <v>5833</v>
      </c>
      <c r="I4681" s="1" t="s">
        <v>6669</v>
      </c>
      <c r="J4681" s="1" t="s">
        <v>6245</v>
      </c>
      <c r="K4681">
        <v>34</v>
      </c>
      <c r="L4681" s="1" t="s">
        <v>6260</v>
      </c>
      <c r="M4681" s="1" t="s">
        <v>6254</v>
      </c>
      <c r="N4681">
        <v>115081</v>
      </c>
      <c r="O4681" s="1" t="s">
        <v>6252</v>
      </c>
      <c r="P4681" s="2">
        <v>42817</v>
      </c>
      <c r="Q4681" s="2">
        <v>45573</v>
      </c>
      <c r="R4681" s="1" t="s">
        <v>6912</v>
      </c>
      <c r="S4681" s="1" t="s">
        <v>6917</v>
      </c>
      <c r="T4681" s="1" t="s">
        <v>28</v>
      </c>
      <c r="U4681">
        <v>1807</v>
      </c>
      <c r="V4681" s="1" t="s">
        <v>24</v>
      </c>
      <c r="W4681" s="1" t="s">
        <v>16</v>
      </c>
      <c r="X4681" s="2">
        <f t="shared" ca="1" si="73"/>
        <v>45937</v>
      </c>
      <c r="Y4681" s="1">
        <f ca="1">ROUND(YEARFRAC(Merge1[[#This Row],[Join_Date]],Merge1[[#This Row],[Today]], 3),0)</f>
        <v>9</v>
      </c>
      <c r="Z4681" s="1" t="str" cm="1">
        <f t="array" aca="1" ref="Z4681" ca="1">_xlfn.IFS(
   Merge1[[#This Row],[Customer Tenure]]&lt;=2,"New",
   Merge1[[#This Row],[Customer Tenure]]&lt;=5,"Emerging",
  Merge1[[#This Row],[Customer Tenure]]&lt;9,"Established",
   TRUE,"Loyal"
)</f>
        <v>Loyal</v>
      </c>
      <c r="AA4681" s="1" t="str" cm="1">
        <f t="array" ref="AA4681">_xlfn.IFS(Merge1[[#This Row],[Income]]&lt;=30000,"Low",Merge1[[#This Row],[Income]]&lt;=60000,"Medium",Merge1[[#This Row],[Income]]&lt;=100000,"High", Merge1[[#This Row],[Income]]&gt;100000," Premium")</f>
        <v xml:space="preserve"> Premium</v>
      </c>
      <c r="AB4681" s="1" t="str" cm="1">
        <f t="array" ref="AB4681">_xlfn.IFS(Merge1[[#This Row],[Age]]&lt;= 28,"Gen Z", Merge1[[#This Row],[Age]]&lt;=44,"Millennials", Merge1[[#This Row],[Age]]&lt;=60,"Gen X", Merge1[[#This Row],[Age]]&gt;60,"Baby Boomers")</f>
        <v>Millennials</v>
      </c>
      <c r="AC4681" s="1" t="str" cm="1">
        <f t="array" ref="AC4681">_xlfn.IFS(
    Merge1[[#This Row],[Balance]]&lt;=50000,"Low",
    Merge1[[#This Row],[Balance]]&lt;=200000,"Medium",
    Merge1[[#This Row],[Balance]]&gt;200000,"High"
)</f>
        <v>High</v>
      </c>
    </row>
    <row r="4682" spans="1:29" x14ac:dyDescent="0.25">
      <c r="A4682" s="1" t="s">
        <v>1572</v>
      </c>
      <c r="B4682" s="1" t="s">
        <v>6001</v>
      </c>
      <c r="C4682" s="1" t="s">
        <v>5846</v>
      </c>
      <c r="D4682" s="2">
        <v>44430</v>
      </c>
      <c r="E4682">
        <v>342908</v>
      </c>
      <c r="F4682">
        <v>580</v>
      </c>
      <c r="G4682">
        <v>0</v>
      </c>
      <c r="H4682" s="1" t="s">
        <v>5833</v>
      </c>
      <c r="I4682" s="1" t="s">
        <v>6773</v>
      </c>
      <c r="J4682" s="1" t="s">
        <v>6245</v>
      </c>
      <c r="K4682">
        <v>45</v>
      </c>
      <c r="L4682" s="1" t="s">
        <v>6260</v>
      </c>
      <c r="M4682" s="1" t="s">
        <v>6251</v>
      </c>
      <c r="N4682">
        <v>65893</v>
      </c>
      <c r="O4682" s="1" t="s">
        <v>6248</v>
      </c>
      <c r="P4682" s="2">
        <v>44513</v>
      </c>
      <c r="Q4682" s="2">
        <v>45603</v>
      </c>
      <c r="R4682" s="1" t="s">
        <v>6887</v>
      </c>
      <c r="S4682" s="1" t="s">
        <v>6901</v>
      </c>
      <c r="T4682" s="1" t="s">
        <v>23</v>
      </c>
      <c r="U4682">
        <v>5053</v>
      </c>
      <c r="V4682" s="1" t="s">
        <v>15</v>
      </c>
      <c r="W4682" s="1" t="s">
        <v>106</v>
      </c>
      <c r="X4682" s="2">
        <f t="shared" ca="1" si="73"/>
        <v>45937</v>
      </c>
      <c r="Y4682" s="1">
        <f ca="1">ROUND(YEARFRAC(Merge1[[#This Row],[Join_Date]],Merge1[[#This Row],[Today]], 3),0)</f>
        <v>4</v>
      </c>
      <c r="Z4682" s="1" t="str" cm="1">
        <f t="array" aca="1" ref="Z4682" ca="1">_xlfn.IFS(
   Merge1[[#This Row],[Customer Tenure]]&lt;=2,"New",
   Merge1[[#This Row],[Customer Tenure]]&lt;=5,"Emerging",
  Merge1[[#This Row],[Customer Tenure]]&lt;9,"Established",
   TRUE,"Loyal"
)</f>
        <v>Emerging</v>
      </c>
      <c r="AA4682" s="1" t="str" cm="1">
        <f t="array" ref="AA4682">_xlfn.IFS(Merge1[[#This Row],[Income]]&lt;=30000,"Low",Merge1[[#This Row],[Income]]&lt;=60000,"Medium",Merge1[[#This Row],[Income]]&lt;=100000,"High", Merge1[[#This Row],[Income]]&gt;100000," Premium")</f>
        <v>High</v>
      </c>
      <c r="AB4682" s="1" t="str" cm="1">
        <f t="array" ref="AB4682">_xlfn.IFS(Merge1[[#This Row],[Age]]&lt;= 28,"Gen Z", Merge1[[#This Row],[Age]]&lt;=44,"Millennials", Merge1[[#This Row],[Age]]&lt;=60,"Gen X", Merge1[[#This Row],[Age]]&gt;60,"Baby Boomers")</f>
        <v>Gen X</v>
      </c>
      <c r="AC4682" s="1" t="str" cm="1">
        <f t="array" ref="AC4682">_xlfn.IFS(
    Merge1[[#This Row],[Balance]]&lt;=50000,"Low",
    Merge1[[#This Row],[Balance]]&lt;=200000,"Medium",
    Merge1[[#This Row],[Balance]]&gt;200000,"High"
)</f>
        <v>High</v>
      </c>
    </row>
    <row r="4683" spans="1:29" x14ac:dyDescent="0.25">
      <c r="A4683" s="1" t="s">
        <v>1638</v>
      </c>
      <c r="B4683" s="1" t="s">
        <v>6194</v>
      </c>
      <c r="C4683" s="1" t="s">
        <v>5835</v>
      </c>
      <c r="D4683" s="2">
        <v>42423</v>
      </c>
      <c r="E4683">
        <v>116545</v>
      </c>
      <c r="F4683">
        <v>663</v>
      </c>
      <c r="G4683">
        <v>0</v>
      </c>
      <c r="H4683" s="1" t="s">
        <v>5833</v>
      </c>
      <c r="I4683" s="1" t="s">
        <v>6416</v>
      </c>
      <c r="J4683" s="1" t="s">
        <v>6240</v>
      </c>
      <c r="K4683">
        <v>33</v>
      </c>
      <c r="L4683" s="1" t="s">
        <v>6241</v>
      </c>
      <c r="M4683" s="1" t="s">
        <v>6247</v>
      </c>
      <c r="N4683">
        <v>111659</v>
      </c>
      <c r="O4683" s="1" t="s">
        <v>6243</v>
      </c>
      <c r="P4683" s="2">
        <v>43143</v>
      </c>
      <c r="Q4683" s="2">
        <v>45525</v>
      </c>
      <c r="R4683" s="1" t="s">
        <v>6889</v>
      </c>
      <c r="S4683" s="1" t="s">
        <v>6890</v>
      </c>
      <c r="T4683" s="1" t="s">
        <v>14</v>
      </c>
      <c r="U4683">
        <v>2267</v>
      </c>
      <c r="V4683" s="1" t="s">
        <v>19</v>
      </c>
      <c r="W4683" s="1" t="s">
        <v>40</v>
      </c>
      <c r="X4683" s="2">
        <f t="shared" ca="1" si="73"/>
        <v>45937</v>
      </c>
      <c r="Y4683" s="1">
        <f ca="1">ROUND(YEARFRAC(Merge1[[#This Row],[Join_Date]],Merge1[[#This Row],[Today]], 3),0)</f>
        <v>8</v>
      </c>
      <c r="Z4683" s="1" t="str" cm="1">
        <f t="array" aca="1" ref="Z4683" ca="1">_xlfn.IFS(
   Merge1[[#This Row],[Customer Tenure]]&lt;=2,"New",
   Merge1[[#This Row],[Customer Tenure]]&lt;=5,"Emerging",
  Merge1[[#This Row],[Customer Tenure]]&lt;9,"Established",
   TRUE,"Loyal"
)</f>
        <v>Established</v>
      </c>
      <c r="AA4683" s="1" t="str" cm="1">
        <f t="array" ref="AA4683">_xlfn.IFS(Merge1[[#This Row],[Income]]&lt;=30000,"Low",Merge1[[#This Row],[Income]]&lt;=60000,"Medium",Merge1[[#This Row],[Income]]&lt;=100000,"High", Merge1[[#This Row],[Income]]&gt;100000," Premium")</f>
        <v xml:space="preserve"> Premium</v>
      </c>
      <c r="AB4683" s="1" t="str" cm="1">
        <f t="array" ref="AB4683">_xlfn.IFS(Merge1[[#This Row],[Age]]&lt;= 28,"Gen Z", Merge1[[#This Row],[Age]]&lt;=44,"Millennials", Merge1[[#This Row],[Age]]&lt;=60,"Gen X", Merge1[[#This Row],[Age]]&gt;60,"Baby Boomers")</f>
        <v>Millennials</v>
      </c>
      <c r="AC4683" s="1" t="str" cm="1">
        <f t="array" ref="AC4683">_xlfn.IFS(
    Merge1[[#This Row],[Balance]]&lt;=50000,"Low",
    Merge1[[#This Row],[Balance]]&lt;=200000,"Medium",
    Merge1[[#This Row],[Balance]]&gt;200000,"High"
)</f>
        <v>Medium</v>
      </c>
    </row>
    <row r="4684" spans="1:29" x14ac:dyDescent="0.25">
      <c r="A4684" s="1" t="s">
        <v>703</v>
      </c>
      <c r="B4684" s="1" t="s">
        <v>5839</v>
      </c>
      <c r="C4684" s="1" t="s">
        <v>5842</v>
      </c>
      <c r="D4684" s="2">
        <v>45208</v>
      </c>
      <c r="E4684">
        <v>243877</v>
      </c>
      <c r="F4684">
        <v>428</v>
      </c>
      <c r="G4684">
        <v>290291</v>
      </c>
      <c r="H4684" s="1" t="s">
        <v>5833</v>
      </c>
      <c r="I4684" s="1" t="s">
        <v>6755</v>
      </c>
      <c r="J4684" s="1" t="s">
        <v>6245</v>
      </c>
      <c r="K4684">
        <v>28</v>
      </c>
      <c r="L4684" s="1" t="s">
        <v>6246</v>
      </c>
      <c r="M4684" s="1" t="s">
        <v>6266</v>
      </c>
      <c r="N4684">
        <v>39975</v>
      </c>
      <c r="O4684" s="1" t="s">
        <v>6248</v>
      </c>
      <c r="P4684" s="2">
        <v>44902</v>
      </c>
      <c r="Q4684" s="2">
        <v>45749</v>
      </c>
      <c r="R4684" s="1" t="s">
        <v>6893</v>
      </c>
      <c r="S4684" s="1" t="s">
        <v>6894</v>
      </c>
      <c r="T4684" s="1" t="s">
        <v>28</v>
      </c>
      <c r="U4684">
        <v>2207</v>
      </c>
      <c r="V4684" s="1" t="s">
        <v>19</v>
      </c>
      <c r="W4684" s="1" t="s">
        <v>29</v>
      </c>
      <c r="X4684" s="2">
        <f t="shared" ca="1" si="73"/>
        <v>45937</v>
      </c>
      <c r="Y4684" s="1">
        <f ca="1">ROUND(YEARFRAC(Merge1[[#This Row],[Join_Date]],Merge1[[#This Row],[Today]], 3),0)</f>
        <v>3</v>
      </c>
      <c r="Z4684" s="1" t="str" cm="1">
        <f t="array" aca="1" ref="Z4684" ca="1">_xlfn.IFS(
   Merge1[[#This Row],[Customer Tenure]]&lt;=2,"New",
   Merge1[[#This Row],[Customer Tenure]]&lt;=5,"Emerging",
  Merge1[[#This Row],[Customer Tenure]]&lt;9,"Established",
   TRUE,"Loyal"
)</f>
        <v>Emerging</v>
      </c>
      <c r="AA4684" s="1" t="str" cm="1">
        <f t="array" ref="AA4684">_xlfn.IFS(Merge1[[#This Row],[Income]]&lt;=30000,"Low",Merge1[[#This Row],[Income]]&lt;=60000,"Medium",Merge1[[#This Row],[Income]]&lt;=100000,"High", Merge1[[#This Row],[Income]]&gt;100000," Premium")</f>
        <v>Medium</v>
      </c>
      <c r="AB4684" s="1" t="str" cm="1">
        <f t="array" ref="AB4684">_xlfn.IFS(Merge1[[#This Row],[Age]]&lt;= 28,"Gen Z", Merge1[[#This Row],[Age]]&lt;=44,"Millennials", Merge1[[#This Row],[Age]]&lt;=60,"Gen X", Merge1[[#This Row],[Age]]&gt;60,"Baby Boomers")</f>
        <v>Gen Z</v>
      </c>
      <c r="AC4684" s="1" t="str" cm="1">
        <f t="array" ref="AC4684">_xlfn.IFS(
    Merge1[[#This Row],[Balance]]&lt;=50000,"Low",
    Merge1[[#This Row],[Balance]]&lt;=200000,"Medium",
    Merge1[[#This Row],[Balance]]&gt;200000,"High"
)</f>
        <v>High</v>
      </c>
    </row>
    <row r="4685" spans="1:29" x14ac:dyDescent="0.25">
      <c r="A4685" s="1" t="s">
        <v>2511</v>
      </c>
      <c r="B4685" s="1" t="s">
        <v>5978</v>
      </c>
      <c r="C4685" s="1" t="s">
        <v>5846</v>
      </c>
      <c r="D4685" s="2">
        <v>44393</v>
      </c>
      <c r="E4685">
        <v>252156</v>
      </c>
      <c r="F4685">
        <v>387</v>
      </c>
      <c r="G4685">
        <v>0</v>
      </c>
      <c r="H4685" s="1" t="s">
        <v>5833</v>
      </c>
      <c r="I4685" s="1" t="s">
        <v>6428</v>
      </c>
      <c r="J4685" s="1" t="s">
        <v>6240</v>
      </c>
      <c r="K4685">
        <v>66</v>
      </c>
      <c r="L4685" s="1" t="s">
        <v>6241</v>
      </c>
      <c r="M4685" s="1" t="s">
        <v>6266</v>
      </c>
      <c r="N4685">
        <v>83852</v>
      </c>
      <c r="O4685" s="1" t="s">
        <v>6243</v>
      </c>
      <c r="P4685" s="2">
        <v>45560</v>
      </c>
      <c r="Q4685" s="2">
        <v>45202</v>
      </c>
      <c r="R4685" s="1" t="s">
        <v>6912</v>
      </c>
      <c r="S4685" s="1" t="s">
        <v>6913</v>
      </c>
      <c r="T4685" s="1" t="s">
        <v>28</v>
      </c>
      <c r="U4685">
        <v>8232</v>
      </c>
      <c r="V4685" s="1" t="s">
        <v>15</v>
      </c>
      <c r="W4685" s="1" t="s">
        <v>50</v>
      </c>
      <c r="X4685" s="2">
        <f t="shared" ca="1" si="73"/>
        <v>45937</v>
      </c>
      <c r="Y4685" s="1">
        <f ca="1">ROUND(YEARFRAC(Merge1[[#This Row],[Join_Date]],Merge1[[#This Row],[Today]], 3),0)</f>
        <v>1</v>
      </c>
      <c r="Z4685" s="1" t="str" cm="1">
        <f t="array" aca="1" ref="Z4685" ca="1">_xlfn.IFS(
   Merge1[[#This Row],[Customer Tenure]]&lt;=2,"New",
   Merge1[[#This Row],[Customer Tenure]]&lt;=5,"Emerging",
  Merge1[[#This Row],[Customer Tenure]]&lt;9,"Established",
   TRUE,"Loyal"
)</f>
        <v>New</v>
      </c>
      <c r="AA4685" s="1" t="str" cm="1">
        <f t="array" ref="AA4685">_xlfn.IFS(Merge1[[#This Row],[Income]]&lt;=30000,"Low",Merge1[[#This Row],[Income]]&lt;=60000,"Medium",Merge1[[#This Row],[Income]]&lt;=100000,"High", Merge1[[#This Row],[Income]]&gt;100000," Premium")</f>
        <v>High</v>
      </c>
      <c r="AB4685" s="1" t="str" cm="1">
        <f t="array" ref="AB4685">_xlfn.IFS(Merge1[[#This Row],[Age]]&lt;= 28,"Gen Z", Merge1[[#This Row],[Age]]&lt;=44,"Millennials", Merge1[[#This Row],[Age]]&lt;=60,"Gen X", Merge1[[#This Row],[Age]]&gt;60,"Baby Boomers")</f>
        <v>Baby Boomers</v>
      </c>
      <c r="AC4685" s="1" t="str" cm="1">
        <f t="array" ref="AC4685">_xlfn.IFS(
    Merge1[[#This Row],[Balance]]&lt;=50000,"Low",
    Merge1[[#This Row],[Balance]]&lt;=200000,"Medium",
    Merge1[[#This Row],[Balance]]&gt;200000,"High"
)</f>
        <v>High</v>
      </c>
    </row>
    <row r="4686" spans="1:29" x14ac:dyDescent="0.25">
      <c r="A4686" s="1" t="s">
        <v>790</v>
      </c>
      <c r="B4686" s="1" t="s">
        <v>5966</v>
      </c>
      <c r="C4686" s="1" t="s">
        <v>5835</v>
      </c>
      <c r="D4686" s="2">
        <v>42794</v>
      </c>
      <c r="E4686">
        <v>153837</v>
      </c>
      <c r="F4686">
        <v>407</v>
      </c>
      <c r="G4686">
        <v>0</v>
      </c>
      <c r="H4686" s="1" t="s">
        <v>5833</v>
      </c>
      <c r="I4686" s="1" t="s">
        <v>6410</v>
      </c>
      <c r="J4686" s="1" t="s">
        <v>6245</v>
      </c>
      <c r="K4686">
        <v>46</v>
      </c>
      <c r="L4686" s="1" t="s">
        <v>6260</v>
      </c>
      <c r="M4686" s="1" t="s">
        <v>6242</v>
      </c>
      <c r="N4686">
        <v>112241</v>
      </c>
      <c r="O4686" s="1" t="s">
        <v>6248</v>
      </c>
      <c r="P4686" s="2">
        <v>42374</v>
      </c>
      <c r="Q4686" s="2">
        <v>45666</v>
      </c>
      <c r="R4686" s="1" t="s">
        <v>6902</v>
      </c>
      <c r="S4686" s="1" t="s">
        <v>6908</v>
      </c>
      <c r="T4686" s="1" t="s">
        <v>28</v>
      </c>
      <c r="U4686">
        <v>8813</v>
      </c>
      <c r="V4686" s="1" t="s">
        <v>19</v>
      </c>
      <c r="W4686" s="1" t="s">
        <v>29</v>
      </c>
      <c r="X4686" s="2">
        <f t="shared" ca="1" si="73"/>
        <v>45937</v>
      </c>
      <c r="Y4686" s="1">
        <f ca="1">ROUND(YEARFRAC(Merge1[[#This Row],[Join_Date]],Merge1[[#This Row],[Today]], 3),0)</f>
        <v>10</v>
      </c>
      <c r="Z4686" s="1" t="str" cm="1">
        <f t="array" aca="1" ref="Z4686" ca="1">_xlfn.IFS(
   Merge1[[#This Row],[Customer Tenure]]&lt;=2,"New",
   Merge1[[#This Row],[Customer Tenure]]&lt;=5,"Emerging",
  Merge1[[#This Row],[Customer Tenure]]&lt;9,"Established",
   TRUE,"Loyal"
)</f>
        <v>Loyal</v>
      </c>
      <c r="AA4686" s="1" t="str" cm="1">
        <f t="array" ref="AA4686">_xlfn.IFS(Merge1[[#This Row],[Income]]&lt;=30000,"Low",Merge1[[#This Row],[Income]]&lt;=60000,"Medium",Merge1[[#This Row],[Income]]&lt;=100000,"High", Merge1[[#This Row],[Income]]&gt;100000," Premium")</f>
        <v xml:space="preserve"> Premium</v>
      </c>
      <c r="AB4686" s="1" t="str" cm="1">
        <f t="array" ref="AB4686">_xlfn.IFS(Merge1[[#This Row],[Age]]&lt;= 28,"Gen Z", Merge1[[#This Row],[Age]]&lt;=44,"Millennials", Merge1[[#This Row],[Age]]&lt;=60,"Gen X", Merge1[[#This Row],[Age]]&gt;60,"Baby Boomers")</f>
        <v>Gen X</v>
      </c>
      <c r="AC4686" s="1" t="str" cm="1">
        <f t="array" ref="AC4686">_xlfn.IFS(
    Merge1[[#This Row],[Balance]]&lt;=50000,"Low",
    Merge1[[#This Row],[Balance]]&lt;=200000,"Medium",
    Merge1[[#This Row],[Balance]]&gt;200000,"High"
)</f>
        <v>Medium</v>
      </c>
    </row>
    <row r="4687" spans="1:29" x14ac:dyDescent="0.25">
      <c r="A4687" s="1" t="s">
        <v>822</v>
      </c>
      <c r="B4687" s="1" t="s">
        <v>6024</v>
      </c>
      <c r="C4687" s="1" t="s">
        <v>5832</v>
      </c>
      <c r="D4687" s="2">
        <v>43320</v>
      </c>
      <c r="E4687">
        <v>469490</v>
      </c>
      <c r="F4687">
        <v>407</v>
      </c>
      <c r="G4687">
        <v>69926</v>
      </c>
      <c r="H4687" s="1" t="s">
        <v>5838</v>
      </c>
      <c r="I4687" s="1" t="s">
        <v>6331</v>
      </c>
      <c r="J4687" s="1" t="s">
        <v>6240</v>
      </c>
      <c r="K4687">
        <v>49</v>
      </c>
      <c r="L4687" s="1" t="s">
        <v>6260</v>
      </c>
      <c r="M4687" s="1" t="s">
        <v>6262</v>
      </c>
      <c r="N4687">
        <v>85160</v>
      </c>
      <c r="O4687" s="1" t="s">
        <v>6248</v>
      </c>
      <c r="P4687" s="2">
        <v>45360</v>
      </c>
      <c r="Q4687" s="2">
        <v>45426</v>
      </c>
      <c r="R4687" s="1" t="s">
        <v>6906</v>
      </c>
      <c r="S4687" s="1" t="s">
        <v>6918</v>
      </c>
      <c r="T4687" s="1" t="s">
        <v>14</v>
      </c>
      <c r="U4687">
        <v>4407</v>
      </c>
      <c r="V4687" s="1" t="s">
        <v>19</v>
      </c>
      <c r="W4687" s="1" t="s">
        <v>20</v>
      </c>
      <c r="X4687" s="2">
        <f t="shared" ca="1" si="73"/>
        <v>45937</v>
      </c>
      <c r="Y4687" s="1">
        <f ca="1">ROUND(YEARFRAC(Merge1[[#This Row],[Join_Date]],Merge1[[#This Row],[Today]], 3),0)</f>
        <v>2</v>
      </c>
      <c r="Z4687" s="1" t="str" cm="1">
        <f t="array" aca="1" ref="Z4687" ca="1">_xlfn.IFS(
   Merge1[[#This Row],[Customer Tenure]]&lt;=2,"New",
   Merge1[[#This Row],[Customer Tenure]]&lt;=5,"Emerging",
  Merge1[[#This Row],[Customer Tenure]]&lt;9,"Established",
   TRUE,"Loyal"
)</f>
        <v>New</v>
      </c>
      <c r="AA4687" s="1" t="str" cm="1">
        <f t="array" ref="AA4687">_xlfn.IFS(Merge1[[#This Row],[Income]]&lt;=30000,"Low",Merge1[[#This Row],[Income]]&lt;=60000,"Medium",Merge1[[#This Row],[Income]]&lt;=100000,"High", Merge1[[#This Row],[Income]]&gt;100000," Premium")</f>
        <v>High</v>
      </c>
      <c r="AB4687" s="1" t="str" cm="1">
        <f t="array" ref="AB4687">_xlfn.IFS(Merge1[[#This Row],[Age]]&lt;= 28,"Gen Z", Merge1[[#This Row],[Age]]&lt;=44,"Millennials", Merge1[[#This Row],[Age]]&lt;=60,"Gen X", Merge1[[#This Row],[Age]]&gt;60,"Baby Boomers")</f>
        <v>Gen X</v>
      </c>
      <c r="AC4687" s="1" t="str" cm="1">
        <f t="array" ref="AC4687">_xlfn.IFS(
    Merge1[[#This Row],[Balance]]&lt;=50000,"Low",
    Merge1[[#This Row],[Balance]]&lt;=200000,"Medium",
    Merge1[[#This Row],[Balance]]&gt;200000,"High"
)</f>
        <v>High</v>
      </c>
    </row>
    <row r="4688" spans="1:29" x14ac:dyDescent="0.25">
      <c r="A4688" s="1" t="s">
        <v>1361</v>
      </c>
      <c r="B4688" s="1" t="s">
        <v>6139</v>
      </c>
      <c r="C4688" s="1" t="s">
        <v>5835</v>
      </c>
      <c r="D4688" s="2">
        <v>44246</v>
      </c>
      <c r="E4688">
        <v>98046</v>
      </c>
      <c r="F4688">
        <v>308</v>
      </c>
      <c r="G4688">
        <v>236226</v>
      </c>
      <c r="H4688" s="1" t="s">
        <v>5833</v>
      </c>
      <c r="I4688" s="1" t="s">
        <v>6488</v>
      </c>
      <c r="J4688" s="1" t="s">
        <v>6240</v>
      </c>
      <c r="K4688">
        <v>60</v>
      </c>
      <c r="L4688" s="1" t="s">
        <v>6260</v>
      </c>
      <c r="M4688" s="1" t="s">
        <v>6266</v>
      </c>
      <c r="N4688">
        <v>157612</v>
      </c>
      <c r="O4688" s="1" t="s">
        <v>6243</v>
      </c>
      <c r="P4688" s="2">
        <v>43780</v>
      </c>
      <c r="Q4688" s="2">
        <v>45888</v>
      </c>
      <c r="R4688" s="1" t="s">
        <v>6889</v>
      </c>
      <c r="S4688" s="1" t="s">
        <v>6915</v>
      </c>
      <c r="T4688" s="1" t="s">
        <v>9</v>
      </c>
      <c r="U4688">
        <v>2922</v>
      </c>
      <c r="V4688" s="1" t="s">
        <v>10</v>
      </c>
      <c r="W4688" s="1" t="s">
        <v>16</v>
      </c>
      <c r="X4688" s="2">
        <f t="shared" ca="1" si="73"/>
        <v>45937</v>
      </c>
      <c r="Y4688" s="1">
        <f ca="1">ROUND(YEARFRAC(Merge1[[#This Row],[Join_Date]],Merge1[[#This Row],[Today]], 3),0)</f>
        <v>6</v>
      </c>
      <c r="Z4688" s="1" t="str" cm="1">
        <f t="array" aca="1" ref="Z4688" ca="1">_xlfn.IFS(
   Merge1[[#This Row],[Customer Tenure]]&lt;=2,"New",
   Merge1[[#This Row],[Customer Tenure]]&lt;=5,"Emerging",
  Merge1[[#This Row],[Customer Tenure]]&lt;9,"Established",
   TRUE,"Loyal"
)</f>
        <v>Established</v>
      </c>
      <c r="AA4688" s="1" t="str" cm="1">
        <f t="array" ref="AA4688">_xlfn.IFS(Merge1[[#This Row],[Income]]&lt;=30000,"Low",Merge1[[#This Row],[Income]]&lt;=60000,"Medium",Merge1[[#This Row],[Income]]&lt;=100000,"High", Merge1[[#This Row],[Income]]&gt;100000," Premium")</f>
        <v xml:space="preserve"> Premium</v>
      </c>
      <c r="AB4688" s="1" t="str" cm="1">
        <f t="array" ref="AB4688">_xlfn.IFS(Merge1[[#This Row],[Age]]&lt;= 28,"Gen Z", Merge1[[#This Row],[Age]]&lt;=44,"Millennials", Merge1[[#This Row],[Age]]&lt;=60,"Gen X", Merge1[[#This Row],[Age]]&gt;60,"Baby Boomers")</f>
        <v>Gen X</v>
      </c>
      <c r="AC4688" s="1" t="str" cm="1">
        <f t="array" ref="AC4688">_xlfn.IFS(
    Merge1[[#This Row],[Balance]]&lt;=50000,"Low",
    Merge1[[#This Row],[Balance]]&lt;=200000,"Medium",
    Merge1[[#This Row],[Balance]]&gt;200000,"High"
)</f>
        <v>Medium</v>
      </c>
    </row>
    <row r="4689" spans="1:29" x14ac:dyDescent="0.25">
      <c r="A4689" s="1" t="s">
        <v>31</v>
      </c>
      <c r="B4689" s="1" t="s">
        <v>6100</v>
      </c>
      <c r="C4689" s="1" t="s">
        <v>5835</v>
      </c>
      <c r="D4689" s="2">
        <v>43532</v>
      </c>
      <c r="E4689">
        <v>454151</v>
      </c>
      <c r="F4689">
        <v>346</v>
      </c>
      <c r="G4689">
        <v>0</v>
      </c>
      <c r="H4689" s="1" t="s">
        <v>5833</v>
      </c>
      <c r="I4689" s="1" t="s">
        <v>6753</v>
      </c>
      <c r="J4689" s="1" t="s">
        <v>6240</v>
      </c>
      <c r="K4689">
        <v>40</v>
      </c>
      <c r="L4689" s="1" t="s">
        <v>6260</v>
      </c>
      <c r="M4689" s="1" t="s">
        <v>6257</v>
      </c>
      <c r="N4689">
        <v>77056</v>
      </c>
      <c r="O4689" s="1" t="s">
        <v>6243</v>
      </c>
      <c r="P4689" s="2">
        <v>44268</v>
      </c>
      <c r="Q4689" s="2">
        <v>45354</v>
      </c>
      <c r="R4689" s="1" t="s">
        <v>6899</v>
      </c>
      <c r="S4689" s="1" t="s">
        <v>6900</v>
      </c>
      <c r="T4689" s="1" t="s">
        <v>9</v>
      </c>
      <c r="U4689">
        <v>8884</v>
      </c>
      <c r="V4689" s="1" t="s">
        <v>24</v>
      </c>
      <c r="W4689" s="1" t="s">
        <v>20</v>
      </c>
      <c r="X4689" s="2">
        <f t="shared" ca="1" si="73"/>
        <v>45937</v>
      </c>
      <c r="Y4689" s="1">
        <f ca="1">ROUND(YEARFRAC(Merge1[[#This Row],[Join_Date]],Merge1[[#This Row],[Today]], 3),0)</f>
        <v>5</v>
      </c>
      <c r="Z4689" s="1" t="str" cm="1">
        <f t="array" aca="1" ref="Z4689" ca="1">_xlfn.IFS(
   Merge1[[#This Row],[Customer Tenure]]&lt;=2,"New",
   Merge1[[#This Row],[Customer Tenure]]&lt;=5,"Emerging",
  Merge1[[#This Row],[Customer Tenure]]&lt;9,"Established",
   TRUE,"Loyal"
)</f>
        <v>Emerging</v>
      </c>
      <c r="AA4689" s="1" t="str" cm="1">
        <f t="array" ref="AA4689">_xlfn.IFS(Merge1[[#This Row],[Income]]&lt;=30000,"Low",Merge1[[#This Row],[Income]]&lt;=60000,"Medium",Merge1[[#This Row],[Income]]&lt;=100000,"High", Merge1[[#This Row],[Income]]&gt;100000," Premium")</f>
        <v>High</v>
      </c>
      <c r="AB4689" s="1" t="str" cm="1">
        <f t="array" ref="AB4689">_xlfn.IFS(Merge1[[#This Row],[Age]]&lt;= 28,"Gen Z", Merge1[[#This Row],[Age]]&lt;=44,"Millennials", Merge1[[#This Row],[Age]]&lt;=60,"Gen X", Merge1[[#This Row],[Age]]&gt;60,"Baby Boomers")</f>
        <v>Millennials</v>
      </c>
      <c r="AC4689" s="1" t="str" cm="1">
        <f t="array" ref="AC4689">_xlfn.IFS(
    Merge1[[#This Row],[Balance]]&lt;=50000,"Low",
    Merge1[[#This Row],[Balance]]&lt;=200000,"Medium",
    Merge1[[#This Row],[Balance]]&gt;200000,"High"
)</f>
        <v>High</v>
      </c>
    </row>
    <row r="4690" spans="1:29" x14ac:dyDescent="0.25">
      <c r="A4690" s="1" t="s">
        <v>609</v>
      </c>
      <c r="B4690" s="1" t="s">
        <v>5926</v>
      </c>
      <c r="C4690" s="1" t="s">
        <v>5842</v>
      </c>
      <c r="D4690" s="2">
        <v>43080</v>
      </c>
      <c r="E4690">
        <v>493992</v>
      </c>
      <c r="F4690">
        <v>300</v>
      </c>
      <c r="G4690">
        <v>0</v>
      </c>
      <c r="H4690" s="1" t="s">
        <v>5850</v>
      </c>
      <c r="I4690" s="1" t="s">
        <v>6621</v>
      </c>
      <c r="J4690" s="1" t="s">
        <v>6245</v>
      </c>
      <c r="K4690">
        <v>70</v>
      </c>
      <c r="L4690" s="1" t="s">
        <v>6241</v>
      </c>
      <c r="M4690" s="1" t="s">
        <v>6257</v>
      </c>
      <c r="N4690">
        <v>70069</v>
      </c>
      <c r="O4690" s="1" t="s">
        <v>6243</v>
      </c>
      <c r="P4690" s="2">
        <v>44862</v>
      </c>
      <c r="Q4690" s="2">
        <v>45869</v>
      </c>
      <c r="R4690" s="1" t="s">
        <v>6891</v>
      </c>
      <c r="S4690" s="1" t="s">
        <v>6892</v>
      </c>
      <c r="T4690" s="1" t="s">
        <v>28</v>
      </c>
      <c r="U4690">
        <v>8458</v>
      </c>
      <c r="V4690" s="1" t="s">
        <v>19</v>
      </c>
      <c r="W4690" s="1" t="s">
        <v>106</v>
      </c>
      <c r="X4690" s="2">
        <f t="shared" ca="1" si="73"/>
        <v>45937</v>
      </c>
      <c r="Y4690" s="1">
        <f ca="1">ROUND(YEARFRAC(Merge1[[#This Row],[Join_Date]],Merge1[[#This Row],[Today]], 3),0)</f>
        <v>3</v>
      </c>
      <c r="Z4690" s="1" t="str" cm="1">
        <f t="array" aca="1" ref="Z4690" ca="1">_xlfn.IFS(
   Merge1[[#This Row],[Customer Tenure]]&lt;=2,"New",
   Merge1[[#This Row],[Customer Tenure]]&lt;=5,"Emerging",
  Merge1[[#This Row],[Customer Tenure]]&lt;9,"Established",
   TRUE,"Loyal"
)</f>
        <v>Emerging</v>
      </c>
      <c r="AA4690" s="1" t="str" cm="1">
        <f t="array" ref="AA4690">_xlfn.IFS(Merge1[[#This Row],[Income]]&lt;=30000,"Low",Merge1[[#This Row],[Income]]&lt;=60000,"Medium",Merge1[[#This Row],[Income]]&lt;=100000,"High", Merge1[[#This Row],[Income]]&gt;100000," Premium")</f>
        <v>High</v>
      </c>
      <c r="AB4690" s="1" t="str" cm="1">
        <f t="array" ref="AB4690">_xlfn.IFS(Merge1[[#This Row],[Age]]&lt;= 28,"Gen Z", Merge1[[#This Row],[Age]]&lt;=44,"Millennials", Merge1[[#This Row],[Age]]&lt;=60,"Gen X", Merge1[[#This Row],[Age]]&gt;60,"Baby Boomers")</f>
        <v>Baby Boomers</v>
      </c>
      <c r="AC4690" s="1" t="str" cm="1">
        <f t="array" ref="AC4690">_xlfn.IFS(
    Merge1[[#This Row],[Balance]]&lt;=50000,"Low",
    Merge1[[#This Row],[Balance]]&lt;=200000,"Medium",
    Merge1[[#This Row],[Balance]]&gt;200000,"High"
)</f>
        <v>High</v>
      </c>
    </row>
    <row r="4691" spans="1:29" x14ac:dyDescent="0.25">
      <c r="A4691" s="1" t="s">
        <v>1829</v>
      </c>
      <c r="B4691" s="1" t="s">
        <v>6147</v>
      </c>
      <c r="C4691" s="1" t="s">
        <v>5832</v>
      </c>
      <c r="D4691" s="2">
        <v>43590</v>
      </c>
      <c r="E4691">
        <v>489498</v>
      </c>
      <c r="F4691">
        <v>488</v>
      </c>
      <c r="G4691">
        <v>0</v>
      </c>
      <c r="H4691" s="1" t="s">
        <v>5838</v>
      </c>
      <c r="I4691" s="1" t="s">
        <v>6565</v>
      </c>
      <c r="J4691" s="1" t="s">
        <v>6240</v>
      </c>
      <c r="K4691">
        <v>66</v>
      </c>
      <c r="L4691" s="1" t="s">
        <v>6260</v>
      </c>
      <c r="M4691" s="1" t="s">
        <v>6251</v>
      </c>
      <c r="N4691">
        <v>85455</v>
      </c>
      <c r="O4691" s="1" t="s">
        <v>6248</v>
      </c>
      <c r="P4691" s="2">
        <v>45078</v>
      </c>
      <c r="Q4691" s="2">
        <v>45609</v>
      </c>
      <c r="R4691" s="1" t="s">
        <v>6887</v>
      </c>
      <c r="S4691" s="1" t="s">
        <v>6901</v>
      </c>
      <c r="T4691" s="1" t="s">
        <v>28</v>
      </c>
      <c r="U4691">
        <v>9141</v>
      </c>
      <c r="V4691" s="1" t="s">
        <v>19</v>
      </c>
      <c r="W4691" s="1" t="s">
        <v>20</v>
      </c>
      <c r="X4691" s="2">
        <f t="shared" ca="1" si="73"/>
        <v>45937</v>
      </c>
      <c r="Y4691" s="1">
        <f ca="1">ROUND(YEARFRAC(Merge1[[#This Row],[Join_Date]],Merge1[[#This Row],[Today]], 3),0)</f>
        <v>2</v>
      </c>
      <c r="Z4691" s="1" t="str" cm="1">
        <f t="array" aca="1" ref="Z4691" ca="1">_xlfn.IFS(
   Merge1[[#This Row],[Customer Tenure]]&lt;=2,"New",
   Merge1[[#This Row],[Customer Tenure]]&lt;=5,"Emerging",
  Merge1[[#This Row],[Customer Tenure]]&lt;9,"Established",
   TRUE,"Loyal"
)</f>
        <v>New</v>
      </c>
      <c r="AA4691" s="1" t="str" cm="1">
        <f t="array" ref="AA4691">_xlfn.IFS(Merge1[[#This Row],[Income]]&lt;=30000,"Low",Merge1[[#This Row],[Income]]&lt;=60000,"Medium",Merge1[[#This Row],[Income]]&lt;=100000,"High", Merge1[[#This Row],[Income]]&gt;100000," Premium")</f>
        <v>High</v>
      </c>
      <c r="AB4691" s="1" t="str" cm="1">
        <f t="array" ref="AB4691">_xlfn.IFS(Merge1[[#This Row],[Age]]&lt;= 28,"Gen Z", Merge1[[#This Row],[Age]]&lt;=44,"Millennials", Merge1[[#This Row],[Age]]&lt;=60,"Gen X", Merge1[[#This Row],[Age]]&gt;60,"Baby Boomers")</f>
        <v>Baby Boomers</v>
      </c>
      <c r="AC4691" s="1" t="str" cm="1">
        <f t="array" ref="AC4691">_xlfn.IFS(
    Merge1[[#This Row],[Balance]]&lt;=50000,"Low",
    Merge1[[#This Row],[Balance]]&lt;=200000,"Medium",
    Merge1[[#This Row],[Balance]]&gt;200000,"High"
)</f>
        <v>High</v>
      </c>
    </row>
    <row r="4692" spans="1:29" x14ac:dyDescent="0.25">
      <c r="A4692" s="1" t="s">
        <v>1703</v>
      </c>
      <c r="B4692" s="1" t="s">
        <v>5871</v>
      </c>
      <c r="C4692" s="1" t="s">
        <v>5835</v>
      </c>
      <c r="D4692" s="2">
        <v>44430</v>
      </c>
      <c r="E4692">
        <v>156470</v>
      </c>
      <c r="F4692">
        <v>419</v>
      </c>
      <c r="G4692">
        <v>0</v>
      </c>
      <c r="H4692" s="1" t="s">
        <v>5833</v>
      </c>
      <c r="I4692" s="1" t="s">
        <v>6451</v>
      </c>
      <c r="J4692" s="1" t="s">
        <v>6240</v>
      </c>
      <c r="K4692">
        <v>22</v>
      </c>
      <c r="L4692" s="1" t="s">
        <v>6246</v>
      </c>
      <c r="M4692" s="1" t="s">
        <v>6242</v>
      </c>
      <c r="N4692">
        <v>93609</v>
      </c>
      <c r="O4692" s="1" t="s">
        <v>6243</v>
      </c>
      <c r="P4692" s="2">
        <v>44252</v>
      </c>
      <c r="Q4692" s="2">
        <v>45473</v>
      </c>
      <c r="R4692" s="1" t="s">
        <v>6883</v>
      </c>
      <c r="S4692" s="1" t="s">
        <v>6884</v>
      </c>
      <c r="T4692" s="1" t="s">
        <v>9</v>
      </c>
      <c r="U4692">
        <v>6162</v>
      </c>
      <c r="V4692" s="1" t="s">
        <v>24</v>
      </c>
      <c r="W4692" s="1" t="s">
        <v>55</v>
      </c>
      <c r="X4692" s="2">
        <f t="shared" ca="1" si="73"/>
        <v>45937</v>
      </c>
      <c r="Y4692" s="1">
        <f ca="1">ROUND(YEARFRAC(Merge1[[#This Row],[Join_Date]],Merge1[[#This Row],[Today]], 3),0)</f>
        <v>5</v>
      </c>
      <c r="Z4692" s="1" t="str" cm="1">
        <f t="array" aca="1" ref="Z4692" ca="1">_xlfn.IFS(
   Merge1[[#This Row],[Customer Tenure]]&lt;=2,"New",
   Merge1[[#This Row],[Customer Tenure]]&lt;=5,"Emerging",
  Merge1[[#This Row],[Customer Tenure]]&lt;9,"Established",
   TRUE,"Loyal"
)</f>
        <v>Emerging</v>
      </c>
      <c r="AA4692" s="1" t="str" cm="1">
        <f t="array" ref="AA4692">_xlfn.IFS(Merge1[[#This Row],[Income]]&lt;=30000,"Low",Merge1[[#This Row],[Income]]&lt;=60000,"Medium",Merge1[[#This Row],[Income]]&lt;=100000,"High", Merge1[[#This Row],[Income]]&gt;100000," Premium")</f>
        <v>High</v>
      </c>
      <c r="AB4692" s="1" t="str" cm="1">
        <f t="array" ref="AB4692">_xlfn.IFS(Merge1[[#This Row],[Age]]&lt;= 28,"Gen Z", Merge1[[#This Row],[Age]]&lt;=44,"Millennials", Merge1[[#This Row],[Age]]&lt;=60,"Gen X", Merge1[[#This Row],[Age]]&gt;60,"Baby Boomers")</f>
        <v>Gen Z</v>
      </c>
      <c r="AC4692" s="1" t="str" cm="1">
        <f t="array" ref="AC4692">_xlfn.IFS(
    Merge1[[#This Row],[Balance]]&lt;=50000,"Low",
    Merge1[[#This Row],[Balance]]&lt;=200000,"Medium",
    Merge1[[#This Row],[Balance]]&gt;200000,"High"
)</f>
        <v>Medium</v>
      </c>
    </row>
    <row r="4693" spans="1:29" x14ac:dyDescent="0.25">
      <c r="A4693" s="1" t="s">
        <v>108</v>
      </c>
      <c r="B4693" s="1" t="s">
        <v>6132</v>
      </c>
      <c r="C4693" s="1" t="s">
        <v>5835</v>
      </c>
      <c r="D4693" s="2">
        <v>43071</v>
      </c>
      <c r="E4693">
        <v>351193</v>
      </c>
      <c r="F4693">
        <v>510</v>
      </c>
      <c r="G4693">
        <v>82994</v>
      </c>
      <c r="H4693" s="1" t="s">
        <v>5833</v>
      </c>
      <c r="I4693" s="1" t="s">
        <v>6682</v>
      </c>
      <c r="J4693" s="1" t="s">
        <v>6240</v>
      </c>
      <c r="K4693">
        <v>56</v>
      </c>
      <c r="L4693" s="1" t="s">
        <v>6260</v>
      </c>
      <c r="M4693" s="1" t="s">
        <v>6262</v>
      </c>
      <c r="N4693">
        <v>182962</v>
      </c>
      <c r="O4693" s="1" t="s">
        <v>6248</v>
      </c>
      <c r="P4693" s="2">
        <v>45560</v>
      </c>
      <c r="Q4693" s="2">
        <v>45457</v>
      </c>
      <c r="R4693" s="1" t="s">
        <v>6883</v>
      </c>
      <c r="S4693" s="1" t="s">
        <v>6884</v>
      </c>
      <c r="T4693" s="1" t="s">
        <v>9</v>
      </c>
      <c r="U4693">
        <v>7182</v>
      </c>
      <c r="V4693" s="1" t="s">
        <v>10</v>
      </c>
      <c r="W4693" s="1" t="s">
        <v>25</v>
      </c>
      <c r="X4693" s="2">
        <f t="shared" ca="1" si="73"/>
        <v>45937</v>
      </c>
      <c r="Y4693" s="1">
        <f ca="1">ROUND(YEARFRAC(Merge1[[#This Row],[Join_Date]],Merge1[[#This Row],[Today]], 3),0)</f>
        <v>1</v>
      </c>
      <c r="Z4693" s="1" t="str" cm="1">
        <f t="array" aca="1" ref="Z4693" ca="1">_xlfn.IFS(
   Merge1[[#This Row],[Customer Tenure]]&lt;=2,"New",
   Merge1[[#This Row],[Customer Tenure]]&lt;=5,"Emerging",
  Merge1[[#This Row],[Customer Tenure]]&lt;9,"Established",
   TRUE,"Loyal"
)</f>
        <v>New</v>
      </c>
      <c r="AA4693" s="1" t="str" cm="1">
        <f t="array" ref="AA4693">_xlfn.IFS(Merge1[[#This Row],[Income]]&lt;=30000,"Low",Merge1[[#This Row],[Income]]&lt;=60000,"Medium",Merge1[[#This Row],[Income]]&lt;=100000,"High", Merge1[[#This Row],[Income]]&gt;100000," Premium")</f>
        <v xml:space="preserve"> Premium</v>
      </c>
      <c r="AB4693" s="1" t="str" cm="1">
        <f t="array" ref="AB4693">_xlfn.IFS(Merge1[[#This Row],[Age]]&lt;= 28,"Gen Z", Merge1[[#This Row],[Age]]&lt;=44,"Millennials", Merge1[[#This Row],[Age]]&lt;=60,"Gen X", Merge1[[#This Row],[Age]]&gt;60,"Baby Boomers")</f>
        <v>Gen X</v>
      </c>
      <c r="AC4693" s="1" t="str" cm="1">
        <f t="array" ref="AC4693">_xlfn.IFS(
    Merge1[[#This Row],[Balance]]&lt;=50000,"Low",
    Merge1[[#This Row],[Balance]]&lt;=200000,"Medium",
    Merge1[[#This Row],[Balance]]&gt;200000,"High"
)</f>
        <v>High</v>
      </c>
    </row>
    <row r="4694" spans="1:29" x14ac:dyDescent="0.25">
      <c r="A4694" s="1" t="s">
        <v>701</v>
      </c>
      <c r="B4694" s="1" t="s">
        <v>6169</v>
      </c>
      <c r="C4694" s="1" t="s">
        <v>5835</v>
      </c>
      <c r="D4694" s="2">
        <v>45320</v>
      </c>
      <c r="E4694">
        <v>429505</v>
      </c>
      <c r="F4694">
        <v>773</v>
      </c>
      <c r="G4694">
        <v>0</v>
      </c>
      <c r="H4694" s="1" t="s">
        <v>5833</v>
      </c>
      <c r="I4694" s="1" t="s">
        <v>6646</v>
      </c>
      <c r="J4694" s="1" t="s">
        <v>6240</v>
      </c>
      <c r="K4694">
        <v>63</v>
      </c>
      <c r="L4694" s="1" t="s">
        <v>6260</v>
      </c>
      <c r="M4694" s="1" t="s">
        <v>6257</v>
      </c>
      <c r="N4694">
        <v>84881</v>
      </c>
      <c r="O4694" s="1" t="s">
        <v>6252</v>
      </c>
      <c r="P4694" s="2">
        <v>44650</v>
      </c>
      <c r="Q4694" s="2">
        <v>45529</v>
      </c>
      <c r="R4694" s="1" t="s">
        <v>6889</v>
      </c>
      <c r="S4694" s="1" t="s">
        <v>6890</v>
      </c>
      <c r="T4694" s="1" t="s">
        <v>23</v>
      </c>
      <c r="U4694">
        <v>2904</v>
      </c>
      <c r="V4694" s="1" t="s">
        <v>24</v>
      </c>
      <c r="W4694" s="1" t="s">
        <v>50</v>
      </c>
      <c r="X4694" s="2">
        <f t="shared" ca="1" si="73"/>
        <v>45937</v>
      </c>
      <c r="Y4694" s="1">
        <f ca="1">ROUND(YEARFRAC(Merge1[[#This Row],[Join_Date]],Merge1[[#This Row],[Today]], 3),0)</f>
        <v>4</v>
      </c>
      <c r="Z4694" s="1" t="str" cm="1">
        <f t="array" aca="1" ref="Z4694" ca="1">_xlfn.IFS(
   Merge1[[#This Row],[Customer Tenure]]&lt;=2,"New",
   Merge1[[#This Row],[Customer Tenure]]&lt;=5,"Emerging",
  Merge1[[#This Row],[Customer Tenure]]&lt;9,"Established",
   TRUE,"Loyal"
)</f>
        <v>Emerging</v>
      </c>
      <c r="AA4694" s="1" t="str" cm="1">
        <f t="array" ref="AA4694">_xlfn.IFS(Merge1[[#This Row],[Income]]&lt;=30000,"Low",Merge1[[#This Row],[Income]]&lt;=60000,"Medium",Merge1[[#This Row],[Income]]&lt;=100000,"High", Merge1[[#This Row],[Income]]&gt;100000," Premium")</f>
        <v>High</v>
      </c>
      <c r="AB4694" s="1" t="str" cm="1">
        <f t="array" ref="AB4694">_xlfn.IFS(Merge1[[#This Row],[Age]]&lt;= 28,"Gen Z", Merge1[[#This Row],[Age]]&lt;=44,"Millennials", Merge1[[#This Row],[Age]]&lt;=60,"Gen X", Merge1[[#This Row],[Age]]&gt;60,"Baby Boomers")</f>
        <v>Baby Boomers</v>
      </c>
      <c r="AC4694" s="1" t="str" cm="1">
        <f t="array" ref="AC4694">_xlfn.IFS(
    Merge1[[#This Row],[Balance]]&lt;=50000,"Low",
    Merge1[[#This Row],[Balance]]&lt;=200000,"Medium",
    Merge1[[#This Row],[Balance]]&gt;200000,"High"
)</f>
        <v>High</v>
      </c>
    </row>
    <row r="4695" spans="1:29" x14ac:dyDescent="0.25">
      <c r="A4695" s="1" t="s">
        <v>339</v>
      </c>
      <c r="B4695" s="1" t="s">
        <v>6093</v>
      </c>
      <c r="C4695" s="1" t="s">
        <v>5835</v>
      </c>
      <c r="D4695" s="2">
        <v>43263</v>
      </c>
      <c r="E4695">
        <v>268788</v>
      </c>
      <c r="F4695">
        <v>595</v>
      </c>
      <c r="G4695">
        <v>0</v>
      </c>
      <c r="H4695" s="1" t="s">
        <v>5838</v>
      </c>
      <c r="I4695" s="1" t="s">
        <v>6381</v>
      </c>
      <c r="J4695" s="1" t="s">
        <v>6245</v>
      </c>
      <c r="K4695">
        <v>72</v>
      </c>
      <c r="L4695" s="1" t="s">
        <v>6260</v>
      </c>
      <c r="M4695" s="1" t="s">
        <v>6257</v>
      </c>
      <c r="N4695">
        <v>106231</v>
      </c>
      <c r="O4695" s="1" t="s">
        <v>6243</v>
      </c>
      <c r="P4695" s="2">
        <v>44560</v>
      </c>
      <c r="Q4695" s="2">
        <v>45418</v>
      </c>
      <c r="R4695" s="1" t="s">
        <v>6906</v>
      </c>
      <c r="S4695" s="1" t="s">
        <v>6918</v>
      </c>
      <c r="T4695" s="1" t="s">
        <v>28</v>
      </c>
      <c r="U4695">
        <v>3195</v>
      </c>
      <c r="V4695" s="1" t="s">
        <v>19</v>
      </c>
      <c r="W4695" s="1" t="s">
        <v>16</v>
      </c>
      <c r="X4695" s="2">
        <f t="shared" ca="1" si="73"/>
        <v>45937</v>
      </c>
      <c r="Y4695" s="1">
        <f ca="1">ROUND(YEARFRAC(Merge1[[#This Row],[Join_Date]],Merge1[[#This Row],[Today]], 3),0)</f>
        <v>4</v>
      </c>
      <c r="Z4695" s="1" t="str" cm="1">
        <f t="array" aca="1" ref="Z4695" ca="1">_xlfn.IFS(
   Merge1[[#This Row],[Customer Tenure]]&lt;=2,"New",
   Merge1[[#This Row],[Customer Tenure]]&lt;=5,"Emerging",
  Merge1[[#This Row],[Customer Tenure]]&lt;9,"Established",
   TRUE,"Loyal"
)</f>
        <v>Emerging</v>
      </c>
      <c r="AA4695" s="1" t="str" cm="1">
        <f t="array" ref="AA4695">_xlfn.IFS(Merge1[[#This Row],[Income]]&lt;=30000,"Low",Merge1[[#This Row],[Income]]&lt;=60000,"Medium",Merge1[[#This Row],[Income]]&lt;=100000,"High", Merge1[[#This Row],[Income]]&gt;100000," Premium")</f>
        <v xml:space="preserve"> Premium</v>
      </c>
      <c r="AB4695" s="1" t="str" cm="1">
        <f t="array" ref="AB4695">_xlfn.IFS(Merge1[[#This Row],[Age]]&lt;= 28,"Gen Z", Merge1[[#This Row],[Age]]&lt;=44,"Millennials", Merge1[[#This Row],[Age]]&lt;=60,"Gen X", Merge1[[#This Row],[Age]]&gt;60,"Baby Boomers")</f>
        <v>Baby Boomers</v>
      </c>
      <c r="AC4695" s="1" t="str" cm="1">
        <f t="array" ref="AC4695">_xlfn.IFS(
    Merge1[[#This Row],[Balance]]&lt;=50000,"Low",
    Merge1[[#This Row],[Balance]]&lt;=200000,"Medium",
    Merge1[[#This Row],[Balance]]&gt;200000,"High"
)</f>
        <v>High</v>
      </c>
    </row>
    <row r="4696" spans="1:29" x14ac:dyDescent="0.25">
      <c r="A4696" s="1" t="s">
        <v>667</v>
      </c>
      <c r="B4696" s="1" t="s">
        <v>6048</v>
      </c>
      <c r="C4696" s="1" t="s">
        <v>5835</v>
      </c>
      <c r="D4696" s="2">
        <v>42268</v>
      </c>
      <c r="E4696">
        <v>476172</v>
      </c>
      <c r="F4696">
        <v>801</v>
      </c>
      <c r="G4696">
        <v>0</v>
      </c>
      <c r="H4696" s="1" t="s">
        <v>5833</v>
      </c>
      <c r="I4696" s="1" t="s">
        <v>6809</v>
      </c>
      <c r="J4696" s="1" t="s">
        <v>6240</v>
      </c>
      <c r="K4696">
        <v>73</v>
      </c>
      <c r="L4696" s="1" t="s">
        <v>6246</v>
      </c>
      <c r="M4696" s="1" t="s">
        <v>6251</v>
      </c>
      <c r="N4696">
        <v>46155</v>
      </c>
      <c r="O4696" s="1" t="s">
        <v>6243</v>
      </c>
      <c r="P4696" s="2">
        <v>42386</v>
      </c>
      <c r="Q4696" s="2">
        <v>45651</v>
      </c>
      <c r="R4696" s="1" t="s">
        <v>6904</v>
      </c>
      <c r="S4696" s="1" t="s">
        <v>6916</v>
      </c>
      <c r="T4696" s="1" t="s">
        <v>9</v>
      </c>
      <c r="U4696">
        <v>8978</v>
      </c>
      <c r="V4696" s="1" t="s">
        <v>15</v>
      </c>
      <c r="W4696" s="1" t="s">
        <v>55</v>
      </c>
      <c r="X4696" s="2">
        <f t="shared" ca="1" si="73"/>
        <v>45937</v>
      </c>
      <c r="Y4696" s="1">
        <f ca="1">ROUND(YEARFRAC(Merge1[[#This Row],[Join_Date]],Merge1[[#This Row],[Today]], 3),0)</f>
        <v>10</v>
      </c>
      <c r="Z4696" s="1" t="str" cm="1">
        <f t="array" aca="1" ref="Z4696" ca="1">_xlfn.IFS(
   Merge1[[#This Row],[Customer Tenure]]&lt;=2,"New",
   Merge1[[#This Row],[Customer Tenure]]&lt;=5,"Emerging",
  Merge1[[#This Row],[Customer Tenure]]&lt;9,"Established",
   TRUE,"Loyal"
)</f>
        <v>Loyal</v>
      </c>
      <c r="AA4696" s="1" t="str" cm="1">
        <f t="array" ref="AA4696">_xlfn.IFS(Merge1[[#This Row],[Income]]&lt;=30000,"Low",Merge1[[#This Row],[Income]]&lt;=60000,"Medium",Merge1[[#This Row],[Income]]&lt;=100000,"High", Merge1[[#This Row],[Income]]&gt;100000," Premium")</f>
        <v>Medium</v>
      </c>
      <c r="AB4696" s="1" t="str" cm="1">
        <f t="array" ref="AB4696">_xlfn.IFS(Merge1[[#This Row],[Age]]&lt;= 28,"Gen Z", Merge1[[#This Row],[Age]]&lt;=44,"Millennials", Merge1[[#This Row],[Age]]&lt;=60,"Gen X", Merge1[[#This Row],[Age]]&gt;60,"Baby Boomers")</f>
        <v>Baby Boomers</v>
      </c>
      <c r="AC4696" s="1" t="str" cm="1">
        <f t="array" ref="AC4696">_xlfn.IFS(
    Merge1[[#This Row],[Balance]]&lt;=50000,"Low",
    Merge1[[#This Row],[Balance]]&lt;=200000,"Medium",
    Merge1[[#This Row],[Balance]]&gt;200000,"High"
)</f>
        <v>High</v>
      </c>
    </row>
    <row r="4697" spans="1:29" x14ac:dyDescent="0.25">
      <c r="A4697" s="1" t="s">
        <v>1503</v>
      </c>
      <c r="B4697" s="1" t="s">
        <v>6075</v>
      </c>
      <c r="C4697" s="1" t="s">
        <v>5832</v>
      </c>
      <c r="D4697" s="2">
        <v>43429</v>
      </c>
      <c r="E4697">
        <v>195784</v>
      </c>
      <c r="F4697">
        <v>612</v>
      </c>
      <c r="G4697">
        <v>0</v>
      </c>
      <c r="H4697" s="1" t="s">
        <v>5833</v>
      </c>
      <c r="I4697" s="1" t="s">
        <v>6394</v>
      </c>
      <c r="J4697" s="1" t="s">
        <v>6245</v>
      </c>
      <c r="K4697">
        <v>51</v>
      </c>
      <c r="L4697" s="1" t="s">
        <v>6241</v>
      </c>
      <c r="M4697" s="1" t="s">
        <v>6242</v>
      </c>
      <c r="N4697">
        <v>173606</v>
      </c>
      <c r="O4697" s="1" t="s">
        <v>6248</v>
      </c>
      <c r="P4697" s="2">
        <v>43658</v>
      </c>
      <c r="Q4697" s="2">
        <v>45164</v>
      </c>
      <c r="R4697" s="1" t="s">
        <v>6889</v>
      </c>
      <c r="S4697" s="1" t="s">
        <v>6919</v>
      </c>
      <c r="T4697" s="1" t="s">
        <v>23</v>
      </c>
      <c r="U4697">
        <v>2742</v>
      </c>
      <c r="V4697" s="1" t="s">
        <v>15</v>
      </c>
      <c r="W4697" s="1" t="s">
        <v>20</v>
      </c>
      <c r="X4697" s="2">
        <f t="shared" ca="1" si="73"/>
        <v>45937</v>
      </c>
      <c r="Y4697" s="1">
        <f ca="1">ROUND(YEARFRAC(Merge1[[#This Row],[Join_Date]],Merge1[[#This Row],[Today]], 3),0)</f>
        <v>6</v>
      </c>
      <c r="Z4697" s="1" t="str" cm="1">
        <f t="array" aca="1" ref="Z4697" ca="1">_xlfn.IFS(
   Merge1[[#This Row],[Customer Tenure]]&lt;=2,"New",
   Merge1[[#This Row],[Customer Tenure]]&lt;=5,"Emerging",
  Merge1[[#This Row],[Customer Tenure]]&lt;9,"Established",
   TRUE,"Loyal"
)</f>
        <v>Established</v>
      </c>
      <c r="AA4697" s="1" t="str" cm="1">
        <f t="array" ref="AA4697">_xlfn.IFS(Merge1[[#This Row],[Income]]&lt;=30000,"Low",Merge1[[#This Row],[Income]]&lt;=60000,"Medium",Merge1[[#This Row],[Income]]&lt;=100000,"High", Merge1[[#This Row],[Income]]&gt;100000," Premium")</f>
        <v xml:space="preserve"> Premium</v>
      </c>
      <c r="AB4697" s="1" t="str" cm="1">
        <f t="array" ref="AB4697">_xlfn.IFS(Merge1[[#This Row],[Age]]&lt;= 28,"Gen Z", Merge1[[#This Row],[Age]]&lt;=44,"Millennials", Merge1[[#This Row],[Age]]&lt;=60,"Gen X", Merge1[[#This Row],[Age]]&gt;60,"Baby Boomers")</f>
        <v>Gen X</v>
      </c>
      <c r="AC4697" s="1" t="str" cm="1">
        <f t="array" ref="AC4697">_xlfn.IFS(
    Merge1[[#This Row],[Balance]]&lt;=50000,"Low",
    Merge1[[#This Row],[Balance]]&lt;=200000,"Medium",
    Merge1[[#This Row],[Balance]]&gt;200000,"High"
)</f>
        <v>Medium</v>
      </c>
    </row>
    <row r="4698" spans="1:29" x14ac:dyDescent="0.25">
      <c r="A4698" s="1" t="s">
        <v>1095</v>
      </c>
      <c r="B4698" s="1" t="s">
        <v>6109</v>
      </c>
      <c r="C4698" s="1" t="s">
        <v>5835</v>
      </c>
      <c r="D4698" s="2">
        <v>45508</v>
      </c>
      <c r="E4698">
        <v>283983</v>
      </c>
      <c r="F4698">
        <v>654</v>
      </c>
      <c r="G4698">
        <v>0</v>
      </c>
      <c r="H4698" s="1" t="s">
        <v>5833</v>
      </c>
      <c r="I4698" s="1" t="s">
        <v>6332</v>
      </c>
      <c r="J4698" s="1" t="s">
        <v>6240</v>
      </c>
      <c r="K4698">
        <v>40</v>
      </c>
      <c r="L4698" s="1" t="s">
        <v>6256</v>
      </c>
      <c r="M4698" s="1" t="s">
        <v>6242</v>
      </c>
      <c r="N4698">
        <v>37602</v>
      </c>
      <c r="O4698" s="1" t="s">
        <v>6243</v>
      </c>
      <c r="P4698" s="2">
        <v>43415</v>
      </c>
      <c r="Q4698" s="2">
        <v>45198</v>
      </c>
      <c r="R4698" s="1" t="s">
        <v>6897</v>
      </c>
      <c r="S4698" s="1" t="s">
        <v>6909</v>
      </c>
      <c r="T4698" s="1" t="s">
        <v>14</v>
      </c>
      <c r="U4698">
        <v>8933</v>
      </c>
      <c r="V4698" s="1" t="s">
        <v>10</v>
      </c>
      <c r="W4698" s="1" t="s">
        <v>50</v>
      </c>
      <c r="X4698" s="2">
        <f t="shared" ca="1" si="73"/>
        <v>45937</v>
      </c>
      <c r="Y4698" s="1">
        <f ca="1">ROUND(YEARFRAC(Merge1[[#This Row],[Join_Date]],Merge1[[#This Row],[Today]], 3),0)</f>
        <v>7</v>
      </c>
      <c r="Z4698" s="1" t="str" cm="1">
        <f t="array" aca="1" ref="Z4698" ca="1">_xlfn.IFS(
   Merge1[[#This Row],[Customer Tenure]]&lt;=2,"New",
   Merge1[[#This Row],[Customer Tenure]]&lt;=5,"Emerging",
  Merge1[[#This Row],[Customer Tenure]]&lt;9,"Established",
   TRUE,"Loyal"
)</f>
        <v>Established</v>
      </c>
      <c r="AA4698" s="1" t="str" cm="1">
        <f t="array" ref="AA4698">_xlfn.IFS(Merge1[[#This Row],[Income]]&lt;=30000,"Low",Merge1[[#This Row],[Income]]&lt;=60000,"Medium",Merge1[[#This Row],[Income]]&lt;=100000,"High", Merge1[[#This Row],[Income]]&gt;100000," Premium")</f>
        <v>Medium</v>
      </c>
      <c r="AB4698" s="1" t="str" cm="1">
        <f t="array" ref="AB4698">_xlfn.IFS(Merge1[[#This Row],[Age]]&lt;= 28,"Gen Z", Merge1[[#This Row],[Age]]&lt;=44,"Millennials", Merge1[[#This Row],[Age]]&lt;=60,"Gen X", Merge1[[#This Row],[Age]]&gt;60,"Baby Boomers")</f>
        <v>Millennials</v>
      </c>
      <c r="AC4698" s="1" t="str" cm="1">
        <f t="array" ref="AC4698">_xlfn.IFS(
    Merge1[[#This Row],[Balance]]&lt;=50000,"Low",
    Merge1[[#This Row],[Balance]]&lt;=200000,"Medium",
    Merge1[[#This Row],[Balance]]&gt;200000,"High"
)</f>
        <v>High</v>
      </c>
    </row>
    <row r="4699" spans="1:29" x14ac:dyDescent="0.25">
      <c r="A4699" s="1" t="s">
        <v>954</v>
      </c>
      <c r="B4699" s="1" t="s">
        <v>6056</v>
      </c>
      <c r="C4699" s="1" t="s">
        <v>5835</v>
      </c>
      <c r="D4699" s="2">
        <v>44749</v>
      </c>
      <c r="E4699">
        <v>79698</v>
      </c>
      <c r="F4699">
        <v>790</v>
      </c>
      <c r="G4699">
        <v>0</v>
      </c>
      <c r="H4699" s="1" t="s">
        <v>5833</v>
      </c>
      <c r="I4699" s="1" t="s">
        <v>6722</v>
      </c>
      <c r="J4699" s="1" t="s">
        <v>6245</v>
      </c>
      <c r="K4699">
        <v>64</v>
      </c>
      <c r="L4699" s="1" t="s">
        <v>6256</v>
      </c>
      <c r="M4699" s="1" t="s">
        <v>6242</v>
      </c>
      <c r="N4699">
        <v>59063</v>
      </c>
      <c r="O4699" s="1" t="s">
        <v>6243</v>
      </c>
      <c r="P4699" s="2">
        <v>44972</v>
      </c>
      <c r="Q4699" s="2">
        <v>45198</v>
      </c>
      <c r="R4699" s="1" t="s">
        <v>6897</v>
      </c>
      <c r="S4699" s="1" t="s">
        <v>6909</v>
      </c>
      <c r="T4699" s="1" t="s">
        <v>28</v>
      </c>
      <c r="U4699">
        <v>5334</v>
      </c>
      <c r="V4699" s="1" t="s">
        <v>10</v>
      </c>
      <c r="W4699" s="1" t="s">
        <v>29</v>
      </c>
      <c r="X4699" s="2">
        <f t="shared" ca="1" si="73"/>
        <v>45937</v>
      </c>
      <c r="Y4699" s="1">
        <f ca="1">ROUND(YEARFRAC(Merge1[[#This Row],[Join_Date]],Merge1[[#This Row],[Today]], 3),0)</f>
        <v>3</v>
      </c>
      <c r="Z4699" s="1" t="str" cm="1">
        <f t="array" aca="1" ref="Z4699" ca="1">_xlfn.IFS(
   Merge1[[#This Row],[Customer Tenure]]&lt;=2,"New",
   Merge1[[#This Row],[Customer Tenure]]&lt;=5,"Emerging",
  Merge1[[#This Row],[Customer Tenure]]&lt;9,"Established",
   TRUE,"Loyal"
)</f>
        <v>Emerging</v>
      </c>
      <c r="AA4699" s="1" t="str" cm="1">
        <f t="array" ref="AA4699">_xlfn.IFS(Merge1[[#This Row],[Income]]&lt;=30000,"Low",Merge1[[#This Row],[Income]]&lt;=60000,"Medium",Merge1[[#This Row],[Income]]&lt;=100000,"High", Merge1[[#This Row],[Income]]&gt;100000," Premium")</f>
        <v>Medium</v>
      </c>
      <c r="AB4699" s="1" t="str" cm="1">
        <f t="array" ref="AB4699">_xlfn.IFS(Merge1[[#This Row],[Age]]&lt;= 28,"Gen Z", Merge1[[#This Row],[Age]]&lt;=44,"Millennials", Merge1[[#This Row],[Age]]&lt;=60,"Gen X", Merge1[[#This Row],[Age]]&gt;60,"Baby Boomers")</f>
        <v>Baby Boomers</v>
      </c>
      <c r="AC4699" s="1" t="str" cm="1">
        <f t="array" ref="AC4699">_xlfn.IFS(
    Merge1[[#This Row],[Balance]]&lt;=50000,"Low",
    Merge1[[#This Row],[Balance]]&lt;=200000,"Medium",
    Merge1[[#This Row],[Balance]]&gt;200000,"High"
)</f>
        <v>Medium</v>
      </c>
    </row>
    <row r="4700" spans="1:29" x14ac:dyDescent="0.25">
      <c r="A4700" s="1" t="s">
        <v>816</v>
      </c>
      <c r="B4700" s="1" t="s">
        <v>5930</v>
      </c>
      <c r="C4700" s="1" t="s">
        <v>5846</v>
      </c>
      <c r="D4700" s="2">
        <v>43131</v>
      </c>
      <c r="E4700">
        <v>426070</v>
      </c>
      <c r="F4700">
        <v>439</v>
      </c>
      <c r="G4700">
        <v>0</v>
      </c>
      <c r="H4700" s="1" t="s">
        <v>5833</v>
      </c>
      <c r="I4700" s="1" t="s">
        <v>6703</v>
      </c>
      <c r="J4700" s="1" t="s">
        <v>6245</v>
      </c>
      <c r="K4700">
        <v>20</v>
      </c>
      <c r="L4700" s="1" t="s">
        <v>6256</v>
      </c>
      <c r="M4700" s="1" t="s">
        <v>6242</v>
      </c>
      <c r="N4700">
        <v>28946</v>
      </c>
      <c r="O4700" s="1" t="s">
        <v>6248</v>
      </c>
      <c r="P4700" s="2">
        <v>42442</v>
      </c>
      <c r="Q4700" s="2">
        <v>45285</v>
      </c>
      <c r="R4700" s="1" t="s">
        <v>6904</v>
      </c>
      <c r="S4700" s="1" t="s">
        <v>6905</v>
      </c>
      <c r="T4700" s="1" t="s">
        <v>9</v>
      </c>
      <c r="U4700">
        <v>9171</v>
      </c>
      <c r="V4700" s="1" t="s">
        <v>19</v>
      </c>
      <c r="W4700" s="1" t="s">
        <v>45</v>
      </c>
      <c r="X4700" s="2">
        <f t="shared" ca="1" si="73"/>
        <v>45937</v>
      </c>
      <c r="Y4700" s="1">
        <f ca="1">ROUND(YEARFRAC(Merge1[[#This Row],[Join_Date]],Merge1[[#This Row],[Today]], 3),0)</f>
        <v>10</v>
      </c>
      <c r="Z4700" s="1" t="str" cm="1">
        <f t="array" aca="1" ref="Z4700" ca="1">_xlfn.IFS(
   Merge1[[#This Row],[Customer Tenure]]&lt;=2,"New",
   Merge1[[#This Row],[Customer Tenure]]&lt;=5,"Emerging",
  Merge1[[#This Row],[Customer Tenure]]&lt;9,"Established",
   TRUE,"Loyal"
)</f>
        <v>Loyal</v>
      </c>
      <c r="AA4700" s="1" t="str" cm="1">
        <f t="array" ref="AA4700">_xlfn.IFS(Merge1[[#This Row],[Income]]&lt;=30000,"Low",Merge1[[#This Row],[Income]]&lt;=60000,"Medium",Merge1[[#This Row],[Income]]&lt;=100000,"High", Merge1[[#This Row],[Income]]&gt;100000," Premium")</f>
        <v>Low</v>
      </c>
      <c r="AB4700" s="1" t="str" cm="1">
        <f t="array" ref="AB4700">_xlfn.IFS(Merge1[[#This Row],[Age]]&lt;= 28,"Gen Z", Merge1[[#This Row],[Age]]&lt;=44,"Millennials", Merge1[[#This Row],[Age]]&lt;=60,"Gen X", Merge1[[#This Row],[Age]]&gt;60,"Baby Boomers")</f>
        <v>Gen Z</v>
      </c>
      <c r="AC4700" s="1" t="str" cm="1">
        <f t="array" ref="AC4700">_xlfn.IFS(
    Merge1[[#This Row],[Balance]]&lt;=50000,"Low",
    Merge1[[#This Row],[Balance]]&lt;=200000,"Medium",
    Merge1[[#This Row],[Balance]]&gt;200000,"High"
)</f>
        <v>High</v>
      </c>
    </row>
    <row r="4701" spans="1:29" x14ac:dyDescent="0.25">
      <c r="A4701" s="1" t="s">
        <v>2174</v>
      </c>
      <c r="B4701" s="1" t="s">
        <v>6136</v>
      </c>
      <c r="C4701" s="1" t="s">
        <v>5835</v>
      </c>
      <c r="D4701" s="2">
        <v>42689</v>
      </c>
      <c r="E4701">
        <v>358606</v>
      </c>
      <c r="F4701">
        <v>329</v>
      </c>
      <c r="G4701">
        <v>0</v>
      </c>
      <c r="H4701" s="1" t="s">
        <v>5833</v>
      </c>
      <c r="I4701" s="1" t="s">
        <v>6501</v>
      </c>
      <c r="J4701" s="1" t="s">
        <v>6240</v>
      </c>
      <c r="K4701">
        <v>46</v>
      </c>
      <c r="L4701" s="1" t="s">
        <v>6256</v>
      </c>
      <c r="M4701" s="1" t="s">
        <v>6251</v>
      </c>
      <c r="N4701">
        <v>72930</v>
      </c>
      <c r="O4701" s="1" t="s">
        <v>6252</v>
      </c>
      <c r="P4701" s="2">
        <v>42971</v>
      </c>
      <c r="Q4701" s="2">
        <v>45795</v>
      </c>
      <c r="R4701" s="1" t="s">
        <v>6906</v>
      </c>
      <c r="S4701" s="1" t="s">
        <v>6907</v>
      </c>
      <c r="T4701" s="1" t="s">
        <v>28</v>
      </c>
      <c r="U4701">
        <v>7859</v>
      </c>
      <c r="V4701" s="1" t="s">
        <v>10</v>
      </c>
      <c r="W4701" s="1" t="s">
        <v>55</v>
      </c>
      <c r="X4701" s="2">
        <f t="shared" ca="1" si="73"/>
        <v>45937</v>
      </c>
      <c r="Y4701" s="1">
        <f ca="1">ROUND(YEARFRAC(Merge1[[#This Row],[Join_Date]],Merge1[[#This Row],[Today]], 3),0)</f>
        <v>8</v>
      </c>
      <c r="Z4701" s="1" t="str" cm="1">
        <f t="array" aca="1" ref="Z4701" ca="1">_xlfn.IFS(
   Merge1[[#This Row],[Customer Tenure]]&lt;=2,"New",
   Merge1[[#This Row],[Customer Tenure]]&lt;=5,"Emerging",
  Merge1[[#This Row],[Customer Tenure]]&lt;9,"Established",
   TRUE,"Loyal"
)</f>
        <v>Established</v>
      </c>
      <c r="AA4701" s="1" t="str" cm="1">
        <f t="array" ref="AA4701">_xlfn.IFS(Merge1[[#This Row],[Income]]&lt;=30000,"Low",Merge1[[#This Row],[Income]]&lt;=60000,"Medium",Merge1[[#This Row],[Income]]&lt;=100000,"High", Merge1[[#This Row],[Income]]&gt;100000," Premium")</f>
        <v>High</v>
      </c>
      <c r="AB4701" s="1" t="str" cm="1">
        <f t="array" ref="AB4701">_xlfn.IFS(Merge1[[#This Row],[Age]]&lt;= 28,"Gen Z", Merge1[[#This Row],[Age]]&lt;=44,"Millennials", Merge1[[#This Row],[Age]]&lt;=60,"Gen X", Merge1[[#This Row],[Age]]&gt;60,"Baby Boomers")</f>
        <v>Gen X</v>
      </c>
      <c r="AC4701" s="1" t="str" cm="1">
        <f t="array" ref="AC4701">_xlfn.IFS(
    Merge1[[#This Row],[Balance]]&lt;=50000,"Low",
    Merge1[[#This Row],[Balance]]&lt;=200000,"Medium",
    Merge1[[#This Row],[Balance]]&gt;200000,"High"
)</f>
        <v>High</v>
      </c>
    </row>
    <row r="4702" spans="1:29" x14ac:dyDescent="0.25">
      <c r="A4702" s="1" t="s">
        <v>394</v>
      </c>
      <c r="B4702" s="1" t="s">
        <v>5911</v>
      </c>
      <c r="C4702" s="1" t="s">
        <v>5832</v>
      </c>
      <c r="D4702" s="2">
        <v>43147</v>
      </c>
      <c r="E4702">
        <v>441732</v>
      </c>
      <c r="F4702">
        <v>301</v>
      </c>
      <c r="G4702">
        <v>231905</v>
      </c>
      <c r="H4702" s="1" t="s">
        <v>5850</v>
      </c>
      <c r="I4702" s="1" t="s">
        <v>6825</v>
      </c>
      <c r="J4702" s="1" t="s">
        <v>6240</v>
      </c>
      <c r="K4702">
        <v>39</v>
      </c>
      <c r="L4702" s="1" t="s">
        <v>6256</v>
      </c>
      <c r="M4702" s="1" t="s">
        <v>6242</v>
      </c>
      <c r="N4702">
        <v>178492</v>
      </c>
      <c r="O4702" s="1" t="s">
        <v>6243</v>
      </c>
      <c r="P4702" s="2">
        <v>45319</v>
      </c>
      <c r="Q4702" s="2">
        <v>45847</v>
      </c>
      <c r="R4702" s="1" t="s">
        <v>6891</v>
      </c>
      <c r="S4702" s="1" t="s">
        <v>6892</v>
      </c>
      <c r="T4702" s="1" t="s">
        <v>23</v>
      </c>
      <c r="U4702">
        <v>8304</v>
      </c>
      <c r="V4702" s="1" t="s">
        <v>19</v>
      </c>
      <c r="W4702" s="1" t="s">
        <v>45</v>
      </c>
      <c r="X4702" s="2">
        <f t="shared" ca="1" si="73"/>
        <v>45937</v>
      </c>
      <c r="Y4702" s="1">
        <f ca="1">ROUND(YEARFRAC(Merge1[[#This Row],[Join_Date]],Merge1[[#This Row],[Today]], 3),0)</f>
        <v>2</v>
      </c>
      <c r="Z4702" s="1" t="str" cm="1">
        <f t="array" aca="1" ref="Z4702" ca="1">_xlfn.IFS(
   Merge1[[#This Row],[Customer Tenure]]&lt;=2,"New",
   Merge1[[#This Row],[Customer Tenure]]&lt;=5,"Emerging",
  Merge1[[#This Row],[Customer Tenure]]&lt;9,"Established",
   TRUE,"Loyal"
)</f>
        <v>New</v>
      </c>
      <c r="AA4702" s="1" t="str" cm="1">
        <f t="array" ref="AA4702">_xlfn.IFS(Merge1[[#This Row],[Income]]&lt;=30000,"Low",Merge1[[#This Row],[Income]]&lt;=60000,"Medium",Merge1[[#This Row],[Income]]&lt;=100000,"High", Merge1[[#This Row],[Income]]&gt;100000," Premium")</f>
        <v xml:space="preserve"> Premium</v>
      </c>
      <c r="AB4702" s="1" t="str" cm="1">
        <f t="array" ref="AB4702">_xlfn.IFS(Merge1[[#This Row],[Age]]&lt;= 28,"Gen Z", Merge1[[#This Row],[Age]]&lt;=44,"Millennials", Merge1[[#This Row],[Age]]&lt;=60,"Gen X", Merge1[[#This Row],[Age]]&gt;60,"Baby Boomers")</f>
        <v>Millennials</v>
      </c>
      <c r="AC4702" s="1" t="str" cm="1">
        <f t="array" ref="AC4702">_xlfn.IFS(
    Merge1[[#This Row],[Balance]]&lt;=50000,"Low",
    Merge1[[#This Row],[Balance]]&lt;=200000,"Medium",
    Merge1[[#This Row],[Balance]]&gt;200000,"High"
)</f>
        <v>High</v>
      </c>
    </row>
    <row r="4703" spans="1:29" x14ac:dyDescent="0.25">
      <c r="A4703" s="1" t="s">
        <v>760</v>
      </c>
      <c r="B4703" s="1" t="s">
        <v>6050</v>
      </c>
      <c r="C4703" s="1" t="s">
        <v>5835</v>
      </c>
      <c r="D4703" s="2">
        <v>43618</v>
      </c>
      <c r="E4703">
        <v>352245</v>
      </c>
      <c r="F4703">
        <v>687</v>
      </c>
      <c r="G4703">
        <v>0</v>
      </c>
      <c r="H4703" s="1" t="s">
        <v>5833</v>
      </c>
      <c r="I4703" s="1" t="s">
        <v>6309</v>
      </c>
      <c r="J4703" s="1" t="s">
        <v>6240</v>
      </c>
      <c r="K4703">
        <v>24</v>
      </c>
      <c r="L4703" s="1" t="s">
        <v>6260</v>
      </c>
      <c r="M4703" s="1" t="s">
        <v>6262</v>
      </c>
      <c r="N4703">
        <v>177757</v>
      </c>
      <c r="O4703" s="1" t="s">
        <v>6243</v>
      </c>
      <c r="P4703" s="2">
        <v>42576</v>
      </c>
      <c r="Q4703" s="2">
        <v>45344</v>
      </c>
      <c r="R4703" s="1" t="s">
        <v>6885</v>
      </c>
      <c r="S4703" s="1" t="s">
        <v>6886</v>
      </c>
      <c r="T4703" s="1" t="s">
        <v>9</v>
      </c>
      <c r="U4703">
        <v>1093</v>
      </c>
      <c r="V4703" s="1" t="s">
        <v>15</v>
      </c>
      <c r="W4703" s="1" t="s">
        <v>11</v>
      </c>
      <c r="X4703" s="2">
        <f t="shared" ca="1" si="73"/>
        <v>45937</v>
      </c>
      <c r="Y4703" s="1">
        <f ca="1">ROUND(YEARFRAC(Merge1[[#This Row],[Join_Date]],Merge1[[#This Row],[Today]], 3),0)</f>
        <v>9</v>
      </c>
      <c r="Z4703" s="1" t="str" cm="1">
        <f t="array" aca="1" ref="Z4703" ca="1">_xlfn.IFS(
   Merge1[[#This Row],[Customer Tenure]]&lt;=2,"New",
   Merge1[[#This Row],[Customer Tenure]]&lt;=5,"Emerging",
  Merge1[[#This Row],[Customer Tenure]]&lt;9,"Established",
   TRUE,"Loyal"
)</f>
        <v>Loyal</v>
      </c>
      <c r="AA4703" s="1" t="str" cm="1">
        <f t="array" ref="AA4703">_xlfn.IFS(Merge1[[#This Row],[Income]]&lt;=30000,"Low",Merge1[[#This Row],[Income]]&lt;=60000,"Medium",Merge1[[#This Row],[Income]]&lt;=100000,"High", Merge1[[#This Row],[Income]]&gt;100000," Premium")</f>
        <v xml:space="preserve"> Premium</v>
      </c>
      <c r="AB4703" s="1" t="str" cm="1">
        <f t="array" ref="AB4703">_xlfn.IFS(Merge1[[#This Row],[Age]]&lt;= 28,"Gen Z", Merge1[[#This Row],[Age]]&lt;=44,"Millennials", Merge1[[#This Row],[Age]]&lt;=60,"Gen X", Merge1[[#This Row],[Age]]&gt;60,"Baby Boomers")</f>
        <v>Gen Z</v>
      </c>
      <c r="AC4703" s="1" t="str" cm="1">
        <f t="array" ref="AC4703">_xlfn.IFS(
    Merge1[[#This Row],[Balance]]&lt;=50000,"Low",
    Merge1[[#This Row],[Balance]]&lt;=200000,"Medium",
    Merge1[[#This Row],[Balance]]&gt;200000,"High"
)</f>
        <v>High</v>
      </c>
    </row>
    <row r="4704" spans="1:29" x14ac:dyDescent="0.25">
      <c r="A4704" s="1" t="s">
        <v>2237</v>
      </c>
      <c r="B4704" s="1" t="s">
        <v>5852</v>
      </c>
      <c r="C4704" s="1" t="s">
        <v>5832</v>
      </c>
      <c r="D4704" s="2">
        <v>43221</v>
      </c>
      <c r="E4704">
        <v>345158</v>
      </c>
      <c r="F4704">
        <v>353</v>
      </c>
      <c r="G4704">
        <v>0</v>
      </c>
      <c r="H4704" s="1" t="s">
        <v>5833</v>
      </c>
      <c r="I4704" s="1" t="s">
        <v>6489</v>
      </c>
      <c r="J4704" s="1" t="s">
        <v>6240</v>
      </c>
      <c r="K4704">
        <v>54</v>
      </c>
      <c r="L4704" s="1" t="s">
        <v>6260</v>
      </c>
      <c r="M4704" s="1" t="s">
        <v>6262</v>
      </c>
      <c r="N4704">
        <v>117768</v>
      </c>
      <c r="O4704" s="1" t="s">
        <v>6243</v>
      </c>
      <c r="P4704" s="2">
        <v>45891</v>
      </c>
      <c r="Q4704" s="2">
        <v>45590</v>
      </c>
      <c r="R4704" s="1" t="s">
        <v>6912</v>
      </c>
      <c r="S4704" s="1" t="s">
        <v>6917</v>
      </c>
      <c r="T4704" s="1" t="s">
        <v>14</v>
      </c>
      <c r="U4704">
        <v>5215</v>
      </c>
      <c r="V4704" s="1" t="s">
        <v>10</v>
      </c>
      <c r="W4704" s="1" t="s">
        <v>45</v>
      </c>
      <c r="X4704" s="2">
        <f t="shared" ca="1" si="73"/>
        <v>45937</v>
      </c>
      <c r="Y4704" s="1">
        <f ca="1">ROUND(YEARFRAC(Merge1[[#This Row],[Join_Date]],Merge1[[#This Row],[Today]], 3),0)</f>
        <v>0</v>
      </c>
      <c r="Z4704" s="1" t="str" cm="1">
        <f t="array" aca="1" ref="Z4704" ca="1">_xlfn.IFS(
   Merge1[[#This Row],[Customer Tenure]]&lt;=2,"New",
   Merge1[[#This Row],[Customer Tenure]]&lt;=5,"Emerging",
  Merge1[[#This Row],[Customer Tenure]]&lt;9,"Established",
   TRUE,"Loyal"
)</f>
        <v>New</v>
      </c>
      <c r="AA4704" s="1" t="str" cm="1">
        <f t="array" ref="AA4704">_xlfn.IFS(Merge1[[#This Row],[Income]]&lt;=30000,"Low",Merge1[[#This Row],[Income]]&lt;=60000,"Medium",Merge1[[#This Row],[Income]]&lt;=100000,"High", Merge1[[#This Row],[Income]]&gt;100000," Premium")</f>
        <v xml:space="preserve"> Premium</v>
      </c>
      <c r="AB4704" s="1" t="str" cm="1">
        <f t="array" ref="AB4704">_xlfn.IFS(Merge1[[#This Row],[Age]]&lt;= 28,"Gen Z", Merge1[[#This Row],[Age]]&lt;=44,"Millennials", Merge1[[#This Row],[Age]]&lt;=60,"Gen X", Merge1[[#This Row],[Age]]&gt;60,"Baby Boomers")</f>
        <v>Gen X</v>
      </c>
      <c r="AC4704" s="1" t="str" cm="1">
        <f t="array" ref="AC4704">_xlfn.IFS(
    Merge1[[#This Row],[Balance]]&lt;=50000,"Low",
    Merge1[[#This Row],[Balance]]&lt;=200000,"Medium",
    Merge1[[#This Row],[Balance]]&gt;200000,"High"
)</f>
        <v>High</v>
      </c>
    </row>
    <row r="4705" spans="1:29" x14ac:dyDescent="0.25">
      <c r="A4705" s="1" t="s">
        <v>1105</v>
      </c>
      <c r="B4705" s="1" t="s">
        <v>6137</v>
      </c>
      <c r="C4705" s="1" t="s">
        <v>5835</v>
      </c>
      <c r="D4705" s="2">
        <v>45360</v>
      </c>
      <c r="E4705">
        <v>370180</v>
      </c>
      <c r="F4705">
        <v>344</v>
      </c>
      <c r="G4705">
        <v>0</v>
      </c>
      <c r="H4705" s="1" t="s">
        <v>5833</v>
      </c>
      <c r="I4705" s="1" t="s">
        <v>6239</v>
      </c>
      <c r="J4705" s="1" t="s">
        <v>6240</v>
      </c>
      <c r="K4705">
        <v>38</v>
      </c>
      <c r="L4705" s="1" t="s">
        <v>6241</v>
      </c>
      <c r="M4705" s="1" t="s">
        <v>6242</v>
      </c>
      <c r="N4705">
        <v>191672</v>
      </c>
      <c r="O4705" s="1" t="s">
        <v>6243</v>
      </c>
      <c r="P4705" s="2">
        <v>45041</v>
      </c>
      <c r="Q4705" s="2">
        <v>45790</v>
      </c>
      <c r="R4705" s="1" t="s">
        <v>6906</v>
      </c>
      <c r="S4705" s="1" t="s">
        <v>6907</v>
      </c>
      <c r="T4705" s="1" t="s">
        <v>14</v>
      </c>
      <c r="U4705">
        <v>4872</v>
      </c>
      <c r="V4705" s="1" t="s">
        <v>19</v>
      </c>
      <c r="W4705" s="1" t="s">
        <v>55</v>
      </c>
      <c r="X4705" s="2">
        <f t="shared" ca="1" si="73"/>
        <v>45937</v>
      </c>
      <c r="Y4705" s="1">
        <f ca="1">ROUND(YEARFRAC(Merge1[[#This Row],[Join_Date]],Merge1[[#This Row],[Today]], 3),0)</f>
        <v>2</v>
      </c>
      <c r="Z4705" s="1" t="str" cm="1">
        <f t="array" aca="1" ref="Z4705" ca="1">_xlfn.IFS(
   Merge1[[#This Row],[Customer Tenure]]&lt;=2,"New",
   Merge1[[#This Row],[Customer Tenure]]&lt;=5,"Emerging",
  Merge1[[#This Row],[Customer Tenure]]&lt;9,"Established",
   TRUE,"Loyal"
)</f>
        <v>New</v>
      </c>
      <c r="AA4705" s="1" t="str" cm="1">
        <f t="array" ref="AA4705">_xlfn.IFS(Merge1[[#This Row],[Income]]&lt;=30000,"Low",Merge1[[#This Row],[Income]]&lt;=60000,"Medium",Merge1[[#This Row],[Income]]&lt;=100000,"High", Merge1[[#This Row],[Income]]&gt;100000," Premium")</f>
        <v xml:space="preserve"> Premium</v>
      </c>
      <c r="AB4705" s="1" t="str" cm="1">
        <f t="array" ref="AB4705">_xlfn.IFS(Merge1[[#This Row],[Age]]&lt;= 28,"Gen Z", Merge1[[#This Row],[Age]]&lt;=44,"Millennials", Merge1[[#This Row],[Age]]&lt;=60,"Gen X", Merge1[[#This Row],[Age]]&gt;60,"Baby Boomers")</f>
        <v>Millennials</v>
      </c>
      <c r="AC4705" s="1" t="str" cm="1">
        <f t="array" ref="AC4705">_xlfn.IFS(
    Merge1[[#This Row],[Balance]]&lt;=50000,"Low",
    Merge1[[#This Row],[Balance]]&lt;=200000,"Medium",
    Merge1[[#This Row],[Balance]]&gt;200000,"High"
)</f>
        <v>High</v>
      </c>
    </row>
    <row r="4706" spans="1:29" x14ac:dyDescent="0.25">
      <c r="A4706" s="1" t="s">
        <v>611</v>
      </c>
      <c r="B4706" s="1" t="s">
        <v>6003</v>
      </c>
      <c r="C4706" s="1" t="s">
        <v>5842</v>
      </c>
      <c r="D4706" s="2">
        <v>43732</v>
      </c>
      <c r="E4706">
        <v>353076</v>
      </c>
      <c r="F4706">
        <v>601</v>
      </c>
      <c r="G4706">
        <v>0</v>
      </c>
      <c r="H4706" s="1" t="s">
        <v>5860</v>
      </c>
      <c r="I4706" s="1" t="s">
        <v>6278</v>
      </c>
      <c r="J4706" s="1" t="s">
        <v>6245</v>
      </c>
      <c r="K4706">
        <v>64</v>
      </c>
      <c r="L4706" s="1" t="s">
        <v>6260</v>
      </c>
      <c r="M4706" s="1" t="s">
        <v>6254</v>
      </c>
      <c r="N4706">
        <v>199352</v>
      </c>
      <c r="O4706" s="1" t="s">
        <v>6243</v>
      </c>
      <c r="P4706" s="2">
        <v>44375</v>
      </c>
      <c r="Q4706" s="2">
        <v>45326</v>
      </c>
      <c r="R4706" s="1" t="s">
        <v>6885</v>
      </c>
      <c r="S4706" s="1" t="s">
        <v>6886</v>
      </c>
      <c r="T4706" s="1" t="s">
        <v>23</v>
      </c>
      <c r="U4706">
        <v>3080</v>
      </c>
      <c r="V4706" s="1" t="s">
        <v>24</v>
      </c>
      <c r="W4706" s="1" t="s">
        <v>40</v>
      </c>
      <c r="X4706" s="2">
        <f t="shared" ca="1" si="73"/>
        <v>45937</v>
      </c>
      <c r="Y4706" s="1">
        <f ca="1">ROUND(YEARFRAC(Merge1[[#This Row],[Join_Date]],Merge1[[#This Row],[Today]], 3),0)</f>
        <v>4</v>
      </c>
      <c r="Z4706" s="1" t="str" cm="1">
        <f t="array" aca="1" ref="Z4706" ca="1">_xlfn.IFS(
   Merge1[[#This Row],[Customer Tenure]]&lt;=2,"New",
   Merge1[[#This Row],[Customer Tenure]]&lt;=5,"Emerging",
  Merge1[[#This Row],[Customer Tenure]]&lt;9,"Established",
   TRUE,"Loyal"
)</f>
        <v>Emerging</v>
      </c>
      <c r="AA4706" s="1" t="str" cm="1">
        <f t="array" ref="AA4706">_xlfn.IFS(Merge1[[#This Row],[Income]]&lt;=30000,"Low",Merge1[[#This Row],[Income]]&lt;=60000,"Medium",Merge1[[#This Row],[Income]]&lt;=100000,"High", Merge1[[#This Row],[Income]]&gt;100000," Premium")</f>
        <v xml:space="preserve"> Premium</v>
      </c>
      <c r="AB4706" s="1" t="str" cm="1">
        <f t="array" ref="AB4706">_xlfn.IFS(Merge1[[#This Row],[Age]]&lt;= 28,"Gen Z", Merge1[[#This Row],[Age]]&lt;=44,"Millennials", Merge1[[#This Row],[Age]]&lt;=60,"Gen X", Merge1[[#This Row],[Age]]&gt;60,"Baby Boomers")</f>
        <v>Baby Boomers</v>
      </c>
      <c r="AC4706" s="1" t="str" cm="1">
        <f t="array" ref="AC4706">_xlfn.IFS(
    Merge1[[#This Row],[Balance]]&lt;=50000,"Low",
    Merge1[[#This Row],[Balance]]&lt;=200000,"Medium",
    Merge1[[#This Row],[Balance]]&gt;200000,"High"
)</f>
        <v>High</v>
      </c>
    </row>
    <row r="4707" spans="1:29" x14ac:dyDescent="0.25">
      <c r="A4707" s="1" t="s">
        <v>86</v>
      </c>
      <c r="B4707" s="1" t="s">
        <v>6046</v>
      </c>
      <c r="C4707" s="1" t="s">
        <v>5846</v>
      </c>
      <c r="D4707" s="2">
        <v>43304</v>
      </c>
      <c r="E4707">
        <v>11064</v>
      </c>
      <c r="F4707">
        <v>516</v>
      </c>
      <c r="G4707">
        <v>0</v>
      </c>
      <c r="H4707" s="1" t="s">
        <v>5833</v>
      </c>
      <c r="I4707" s="1" t="s">
        <v>6758</v>
      </c>
      <c r="J4707" s="1" t="s">
        <v>6245</v>
      </c>
      <c r="K4707">
        <v>49</v>
      </c>
      <c r="L4707" s="1" t="s">
        <v>6241</v>
      </c>
      <c r="M4707" s="1" t="s">
        <v>6254</v>
      </c>
      <c r="N4707">
        <v>162633</v>
      </c>
      <c r="O4707" s="1" t="s">
        <v>6243</v>
      </c>
      <c r="P4707" s="2">
        <v>43721</v>
      </c>
      <c r="Q4707" s="2">
        <v>45256</v>
      </c>
      <c r="R4707" s="1" t="s">
        <v>6887</v>
      </c>
      <c r="S4707" s="1" t="s">
        <v>6888</v>
      </c>
      <c r="T4707" s="1" t="s">
        <v>14</v>
      </c>
      <c r="U4707">
        <v>8573</v>
      </c>
      <c r="V4707" s="1" t="s">
        <v>10</v>
      </c>
      <c r="W4707" s="1" t="s">
        <v>106</v>
      </c>
      <c r="X4707" s="2">
        <f t="shared" ca="1" si="73"/>
        <v>45937</v>
      </c>
      <c r="Y4707" s="1">
        <f ca="1">ROUND(YEARFRAC(Merge1[[#This Row],[Join_Date]],Merge1[[#This Row],[Today]], 3),0)</f>
        <v>6</v>
      </c>
      <c r="Z4707" s="1" t="str" cm="1">
        <f t="array" aca="1" ref="Z4707" ca="1">_xlfn.IFS(
   Merge1[[#This Row],[Customer Tenure]]&lt;=2,"New",
   Merge1[[#This Row],[Customer Tenure]]&lt;=5,"Emerging",
  Merge1[[#This Row],[Customer Tenure]]&lt;9,"Established",
   TRUE,"Loyal"
)</f>
        <v>Established</v>
      </c>
      <c r="AA4707" s="1" t="str" cm="1">
        <f t="array" ref="AA4707">_xlfn.IFS(Merge1[[#This Row],[Income]]&lt;=30000,"Low",Merge1[[#This Row],[Income]]&lt;=60000,"Medium",Merge1[[#This Row],[Income]]&lt;=100000,"High", Merge1[[#This Row],[Income]]&gt;100000," Premium")</f>
        <v xml:space="preserve"> Premium</v>
      </c>
      <c r="AB4707" s="1" t="str" cm="1">
        <f t="array" ref="AB4707">_xlfn.IFS(Merge1[[#This Row],[Age]]&lt;= 28,"Gen Z", Merge1[[#This Row],[Age]]&lt;=44,"Millennials", Merge1[[#This Row],[Age]]&lt;=60,"Gen X", Merge1[[#This Row],[Age]]&gt;60,"Baby Boomers")</f>
        <v>Gen X</v>
      </c>
      <c r="AC4707" s="1" t="str" cm="1">
        <f t="array" ref="AC4707">_xlfn.IFS(
    Merge1[[#This Row],[Balance]]&lt;=50000,"Low",
    Merge1[[#This Row],[Balance]]&lt;=200000,"Medium",
    Merge1[[#This Row],[Balance]]&gt;200000,"High"
)</f>
        <v>Low</v>
      </c>
    </row>
    <row r="4708" spans="1:29" x14ac:dyDescent="0.25">
      <c r="A4708" s="1" t="s">
        <v>93</v>
      </c>
      <c r="B4708" s="1" t="s">
        <v>6085</v>
      </c>
      <c r="C4708" s="1" t="s">
        <v>5846</v>
      </c>
      <c r="D4708" s="2">
        <v>44420</v>
      </c>
      <c r="E4708">
        <v>377023</v>
      </c>
      <c r="F4708">
        <v>468</v>
      </c>
      <c r="G4708">
        <v>0</v>
      </c>
      <c r="H4708" s="1" t="s">
        <v>5833</v>
      </c>
      <c r="I4708" s="1" t="s">
        <v>6743</v>
      </c>
      <c r="J4708" s="1" t="s">
        <v>6240</v>
      </c>
      <c r="K4708">
        <v>31</v>
      </c>
      <c r="L4708" s="1" t="s">
        <v>6260</v>
      </c>
      <c r="M4708" s="1" t="s">
        <v>6254</v>
      </c>
      <c r="N4708">
        <v>49426</v>
      </c>
      <c r="O4708" s="1" t="s">
        <v>6243</v>
      </c>
      <c r="P4708" s="2">
        <v>45372</v>
      </c>
      <c r="Q4708" s="2">
        <v>45798</v>
      </c>
      <c r="R4708" s="1" t="s">
        <v>6906</v>
      </c>
      <c r="S4708" s="1" t="s">
        <v>6907</v>
      </c>
      <c r="T4708" s="1" t="s">
        <v>14</v>
      </c>
      <c r="U4708">
        <v>8880</v>
      </c>
      <c r="V4708" s="1" t="s">
        <v>19</v>
      </c>
      <c r="W4708" s="1" t="s">
        <v>11</v>
      </c>
      <c r="X4708" s="2">
        <f t="shared" ca="1" si="73"/>
        <v>45937</v>
      </c>
      <c r="Y4708" s="1">
        <f ca="1">ROUND(YEARFRAC(Merge1[[#This Row],[Join_Date]],Merge1[[#This Row],[Today]], 3),0)</f>
        <v>2</v>
      </c>
      <c r="Z4708" s="1" t="str" cm="1">
        <f t="array" aca="1" ref="Z4708" ca="1">_xlfn.IFS(
   Merge1[[#This Row],[Customer Tenure]]&lt;=2,"New",
   Merge1[[#This Row],[Customer Tenure]]&lt;=5,"Emerging",
  Merge1[[#This Row],[Customer Tenure]]&lt;9,"Established",
   TRUE,"Loyal"
)</f>
        <v>New</v>
      </c>
      <c r="AA4708" s="1" t="str" cm="1">
        <f t="array" ref="AA4708">_xlfn.IFS(Merge1[[#This Row],[Income]]&lt;=30000,"Low",Merge1[[#This Row],[Income]]&lt;=60000,"Medium",Merge1[[#This Row],[Income]]&lt;=100000,"High", Merge1[[#This Row],[Income]]&gt;100000," Premium")</f>
        <v>Medium</v>
      </c>
      <c r="AB4708" s="1" t="str" cm="1">
        <f t="array" ref="AB4708">_xlfn.IFS(Merge1[[#This Row],[Age]]&lt;= 28,"Gen Z", Merge1[[#This Row],[Age]]&lt;=44,"Millennials", Merge1[[#This Row],[Age]]&lt;=60,"Gen X", Merge1[[#This Row],[Age]]&gt;60,"Baby Boomers")</f>
        <v>Millennials</v>
      </c>
      <c r="AC4708" s="1" t="str" cm="1">
        <f t="array" ref="AC4708">_xlfn.IFS(
    Merge1[[#This Row],[Balance]]&lt;=50000,"Low",
    Merge1[[#This Row],[Balance]]&lt;=200000,"Medium",
    Merge1[[#This Row],[Balance]]&gt;200000,"High"
)</f>
        <v>High</v>
      </c>
    </row>
    <row r="4709" spans="1:29" x14ac:dyDescent="0.25">
      <c r="A4709" s="1" t="s">
        <v>1067</v>
      </c>
      <c r="B4709" s="1" t="s">
        <v>5875</v>
      </c>
      <c r="C4709" s="1" t="s">
        <v>5842</v>
      </c>
      <c r="D4709" s="2">
        <v>44948</v>
      </c>
      <c r="E4709">
        <v>474786</v>
      </c>
      <c r="F4709">
        <v>445</v>
      </c>
      <c r="G4709">
        <v>0</v>
      </c>
      <c r="H4709" s="1" t="s">
        <v>5833</v>
      </c>
      <c r="I4709" s="1" t="s">
        <v>6435</v>
      </c>
      <c r="J4709" s="1" t="s">
        <v>6240</v>
      </c>
      <c r="K4709">
        <v>33</v>
      </c>
      <c r="L4709" s="1" t="s">
        <v>6246</v>
      </c>
      <c r="M4709" s="1" t="s">
        <v>6257</v>
      </c>
      <c r="N4709">
        <v>164353</v>
      </c>
      <c r="O4709" s="1" t="s">
        <v>6243</v>
      </c>
      <c r="P4709" s="2">
        <v>43337</v>
      </c>
      <c r="Q4709" s="2">
        <v>45577</v>
      </c>
      <c r="R4709" s="1" t="s">
        <v>6912</v>
      </c>
      <c r="S4709" s="1" t="s">
        <v>6917</v>
      </c>
      <c r="T4709" s="1" t="s">
        <v>14</v>
      </c>
      <c r="U4709">
        <v>211</v>
      </c>
      <c r="V4709" s="1" t="s">
        <v>19</v>
      </c>
      <c r="W4709" s="1" t="s">
        <v>45</v>
      </c>
      <c r="X4709" s="2">
        <f t="shared" ca="1" si="73"/>
        <v>45937</v>
      </c>
      <c r="Y4709" s="1">
        <f ca="1">ROUND(YEARFRAC(Merge1[[#This Row],[Join_Date]],Merge1[[#This Row],[Today]], 3),0)</f>
        <v>7</v>
      </c>
      <c r="Z4709" s="1" t="str" cm="1">
        <f t="array" aca="1" ref="Z4709" ca="1">_xlfn.IFS(
   Merge1[[#This Row],[Customer Tenure]]&lt;=2,"New",
   Merge1[[#This Row],[Customer Tenure]]&lt;=5,"Emerging",
  Merge1[[#This Row],[Customer Tenure]]&lt;9,"Established",
   TRUE,"Loyal"
)</f>
        <v>Established</v>
      </c>
      <c r="AA4709" s="1" t="str" cm="1">
        <f t="array" ref="AA4709">_xlfn.IFS(Merge1[[#This Row],[Income]]&lt;=30000,"Low",Merge1[[#This Row],[Income]]&lt;=60000,"Medium",Merge1[[#This Row],[Income]]&lt;=100000,"High", Merge1[[#This Row],[Income]]&gt;100000," Premium")</f>
        <v xml:space="preserve"> Premium</v>
      </c>
      <c r="AB4709" s="1" t="str" cm="1">
        <f t="array" ref="AB4709">_xlfn.IFS(Merge1[[#This Row],[Age]]&lt;= 28,"Gen Z", Merge1[[#This Row],[Age]]&lt;=44,"Millennials", Merge1[[#This Row],[Age]]&lt;=60,"Gen X", Merge1[[#This Row],[Age]]&gt;60,"Baby Boomers")</f>
        <v>Millennials</v>
      </c>
      <c r="AC4709" s="1" t="str" cm="1">
        <f t="array" ref="AC4709">_xlfn.IFS(
    Merge1[[#This Row],[Balance]]&lt;=50000,"Low",
    Merge1[[#This Row],[Balance]]&lt;=200000,"Medium",
    Merge1[[#This Row],[Balance]]&gt;200000,"High"
)</f>
        <v>High</v>
      </c>
    </row>
    <row r="4710" spans="1:29" x14ac:dyDescent="0.25">
      <c r="A4710" s="1" t="s">
        <v>1710</v>
      </c>
      <c r="B4710" s="1" t="s">
        <v>6080</v>
      </c>
      <c r="C4710" s="1" t="s">
        <v>5842</v>
      </c>
      <c r="D4710" s="2">
        <v>44551</v>
      </c>
      <c r="E4710">
        <v>282320</v>
      </c>
      <c r="F4710">
        <v>303</v>
      </c>
      <c r="G4710">
        <v>0</v>
      </c>
      <c r="H4710" s="1" t="s">
        <v>5833</v>
      </c>
      <c r="I4710" s="1" t="s">
        <v>6469</v>
      </c>
      <c r="J4710" s="1" t="s">
        <v>6245</v>
      </c>
      <c r="K4710">
        <v>33</v>
      </c>
      <c r="L4710" s="1" t="s">
        <v>6241</v>
      </c>
      <c r="M4710" s="1" t="s">
        <v>6242</v>
      </c>
      <c r="N4710">
        <v>77372</v>
      </c>
      <c r="O4710" s="1" t="s">
        <v>6243</v>
      </c>
      <c r="P4710" s="2">
        <v>42292</v>
      </c>
      <c r="Q4710" s="2">
        <v>45817</v>
      </c>
      <c r="R4710" s="1" t="s">
        <v>6883</v>
      </c>
      <c r="S4710" s="1" t="s">
        <v>6910</v>
      </c>
      <c r="T4710" s="1" t="s">
        <v>14</v>
      </c>
      <c r="U4710">
        <v>98</v>
      </c>
      <c r="V4710" s="1" t="s">
        <v>24</v>
      </c>
      <c r="W4710" s="1" t="s">
        <v>20</v>
      </c>
      <c r="X4710" s="2">
        <f t="shared" ca="1" si="73"/>
        <v>45937</v>
      </c>
      <c r="Y4710" s="1">
        <f ca="1">ROUND(YEARFRAC(Merge1[[#This Row],[Join_Date]],Merge1[[#This Row],[Today]], 3),0)</f>
        <v>10</v>
      </c>
      <c r="Z4710" s="1" t="str" cm="1">
        <f t="array" aca="1" ref="Z4710" ca="1">_xlfn.IFS(
   Merge1[[#This Row],[Customer Tenure]]&lt;=2,"New",
   Merge1[[#This Row],[Customer Tenure]]&lt;=5,"Emerging",
  Merge1[[#This Row],[Customer Tenure]]&lt;9,"Established",
   TRUE,"Loyal"
)</f>
        <v>Loyal</v>
      </c>
      <c r="AA4710" s="1" t="str" cm="1">
        <f t="array" ref="AA4710">_xlfn.IFS(Merge1[[#This Row],[Income]]&lt;=30000,"Low",Merge1[[#This Row],[Income]]&lt;=60000,"Medium",Merge1[[#This Row],[Income]]&lt;=100000,"High", Merge1[[#This Row],[Income]]&gt;100000," Premium")</f>
        <v>High</v>
      </c>
      <c r="AB4710" s="1" t="str" cm="1">
        <f t="array" ref="AB4710">_xlfn.IFS(Merge1[[#This Row],[Age]]&lt;= 28,"Gen Z", Merge1[[#This Row],[Age]]&lt;=44,"Millennials", Merge1[[#This Row],[Age]]&lt;=60,"Gen X", Merge1[[#This Row],[Age]]&gt;60,"Baby Boomers")</f>
        <v>Millennials</v>
      </c>
      <c r="AC4710" s="1" t="str" cm="1">
        <f t="array" ref="AC4710">_xlfn.IFS(
    Merge1[[#This Row],[Balance]]&lt;=50000,"Low",
    Merge1[[#This Row],[Balance]]&lt;=200000,"Medium",
    Merge1[[#This Row],[Balance]]&gt;200000,"High"
)</f>
        <v>High</v>
      </c>
    </row>
    <row r="4711" spans="1:29" x14ac:dyDescent="0.25">
      <c r="A4711" s="1" t="s">
        <v>620</v>
      </c>
      <c r="B4711" s="1" t="s">
        <v>5871</v>
      </c>
      <c r="C4711" s="1" t="s">
        <v>5842</v>
      </c>
      <c r="D4711" s="2">
        <v>44176</v>
      </c>
      <c r="E4711">
        <v>404015</v>
      </c>
      <c r="F4711">
        <v>581</v>
      </c>
      <c r="G4711">
        <v>0</v>
      </c>
      <c r="H4711" s="1" t="s">
        <v>5833</v>
      </c>
      <c r="I4711" s="1" t="s">
        <v>6451</v>
      </c>
      <c r="J4711" s="1" t="s">
        <v>6240</v>
      </c>
      <c r="K4711">
        <v>22</v>
      </c>
      <c r="L4711" s="1" t="s">
        <v>6246</v>
      </c>
      <c r="M4711" s="1" t="s">
        <v>6242</v>
      </c>
      <c r="N4711">
        <v>93609</v>
      </c>
      <c r="O4711" s="1" t="s">
        <v>6243</v>
      </c>
      <c r="P4711" s="2">
        <v>44252</v>
      </c>
      <c r="Q4711" s="2">
        <v>45569</v>
      </c>
      <c r="R4711" s="1" t="s">
        <v>6912</v>
      </c>
      <c r="S4711" s="1" t="s">
        <v>6917</v>
      </c>
      <c r="T4711" s="1" t="s">
        <v>14</v>
      </c>
      <c r="U4711">
        <v>6309</v>
      </c>
      <c r="V4711" s="1" t="s">
        <v>15</v>
      </c>
      <c r="W4711" s="1" t="s">
        <v>55</v>
      </c>
      <c r="X4711" s="2">
        <f t="shared" ca="1" si="73"/>
        <v>45937</v>
      </c>
      <c r="Y4711" s="1">
        <f ca="1">ROUND(YEARFRAC(Merge1[[#This Row],[Join_Date]],Merge1[[#This Row],[Today]], 3),0)</f>
        <v>5</v>
      </c>
      <c r="Z4711" s="1" t="str" cm="1">
        <f t="array" aca="1" ref="Z4711" ca="1">_xlfn.IFS(
   Merge1[[#This Row],[Customer Tenure]]&lt;=2,"New",
   Merge1[[#This Row],[Customer Tenure]]&lt;=5,"Emerging",
  Merge1[[#This Row],[Customer Tenure]]&lt;9,"Established",
   TRUE,"Loyal"
)</f>
        <v>Emerging</v>
      </c>
      <c r="AA4711" s="1" t="str" cm="1">
        <f t="array" ref="AA4711">_xlfn.IFS(Merge1[[#This Row],[Income]]&lt;=30000,"Low",Merge1[[#This Row],[Income]]&lt;=60000,"Medium",Merge1[[#This Row],[Income]]&lt;=100000,"High", Merge1[[#This Row],[Income]]&gt;100000," Premium")</f>
        <v>High</v>
      </c>
      <c r="AB4711" s="1" t="str" cm="1">
        <f t="array" ref="AB4711">_xlfn.IFS(Merge1[[#This Row],[Age]]&lt;= 28,"Gen Z", Merge1[[#This Row],[Age]]&lt;=44,"Millennials", Merge1[[#This Row],[Age]]&lt;=60,"Gen X", Merge1[[#This Row],[Age]]&gt;60,"Baby Boomers")</f>
        <v>Gen Z</v>
      </c>
      <c r="AC4711" s="1" t="str" cm="1">
        <f t="array" ref="AC4711">_xlfn.IFS(
    Merge1[[#This Row],[Balance]]&lt;=50000,"Low",
    Merge1[[#This Row],[Balance]]&lt;=200000,"Medium",
    Merge1[[#This Row],[Balance]]&gt;200000,"High"
)</f>
        <v>High</v>
      </c>
    </row>
    <row r="4712" spans="1:29" x14ac:dyDescent="0.25">
      <c r="A4712" s="1" t="s">
        <v>221</v>
      </c>
      <c r="B4712" s="1" t="s">
        <v>5967</v>
      </c>
      <c r="C4712" s="1" t="s">
        <v>5835</v>
      </c>
      <c r="D4712" s="2">
        <v>43858</v>
      </c>
      <c r="E4712">
        <v>261798</v>
      </c>
      <c r="F4712">
        <v>793</v>
      </c>
      <c r="G4712">
        <v>0</v>
      </c>
      <c r="H4712" s="1" t="s">
        <v>5838</v>
      </c>
      <c r="I4712" s="1" t="s">
        <v>6823</v>
      </c>
      <c r="J4712" s="1" t="s">
        <v>6240</v>
      </c>
      <c r="K4712">
        <v>43</v>
      </c>
      <c r="L4712" s="1" t="s">
        <v>6256</v>
      </c>
      <c r="M4712" s="1" t="s">
        <v>6251</v>
      </c>
      <c r="N4712">
        <v>111155</v>
      </c>
      <c r="O4712" s="1" t="s">
        <v>6243</v>
      </c>
      <c r="P4712" s="2">
        <v>44745</v>
      </c>
      <c r="Q4712" s="2">
        <v>45431</v>
      </c>
      <c r="R4712" s="1" t="s">
        <v>6906</v>
      </c>
      <c r="S4712" s="1" t="s">
        <v>6918</v>
      </c>
      <c r="T4712" s="1" t="s">
        <v>14</v>
      </c>
      <c r="U4712">
        <v>8389</v>
      </c>
      <c r="V4712" s="1" t="s">
        <v>24</v>
      </c>
      <c r="W4712" s="1" t="s">
        <v>16</v>
      </c>
      <c r="X4712" s="2">
        <f t="shared" ca="1" si="73"/>
        <v>45937</v>
      </c>
      <c r="Y4712" s="1">
        <f ca="1">ROUND(YEARFRAC(Merge1[[#This Row],[Join_Date]],Merge1[[#This Row],[Today]], 3),0)</f>
        <v>3</v>
      </c>
      <c r="Z4712" s="1" t="str" cm="1">
        <f t="array" aca="1" ref="Z4712" ca="1">_xlfn.IFS(
   Merge1[[#This Row],[Customer Tenure]]&lt;=2,"New",
   Merge1[[#This Row],[Customer Tenure]]&lt;=5,"Emerging",
  Merge1[[#This Row],[Customer Tenure]]&lt;9,"Established",
   TRUE,"Loyal"
)</f>
        <v>Emerging</v>
      </c>
      <c r="AA4712" s="1" t="str" cm="1">
        <f t="array" ref="AA4712">_xlfn.IFS(Merge1[[#This Row],[Income]]&lt;=30000,"Low",Merge1[[#This Row],[Income]]&lt;=60000,"Medium",Merge1[[#This Row],[Income]]&lt;=100000,"High", Merge1[[#This Row],[Income]]&gt;100000," Premium")</f>
        <v xml:space="preserve"> Premium</v>
      </c>
      <c r="AB4712" s="1" t="str" cm="1">
        <f t="array" ref="AB4712">_xlfn.IFS(Merge1[[#This Row],[Age]]&lt;= 28,"Gen Z", Merge1[[#This Row],[Age]]&lt;=44,"Millennials", Merge1[[#This Row],[Age]]&lt;=60,"Gen X", Merge1[[#This Row],[Age]]&gt;60,"Baby Boomers")</f>
        <v>Millennials</v>
      </c>
      <c r="AC4712" s="1" t="str" cm="1">
        <f t="array" ref="AC4712">_xlfn.IFS(
    Merge1[[#This Row],[Balance]]&lt;=50000,"Low",
    Merge1[[#This Row],[Balance]]&lt;=200000,"Medium",
    Merge1[[#This Row],[Balance]]&gt;200000,"High"
)</f>
        <v>High</v>
      </c>
    </row>
    <row r="4713" spans="1:29" x14ac:dyDescent="0.25">
      <c r="A4713" s="1" t="s">
        <v>103</v>
      </c>
      <c r="B4713" s="1" t="s">
        <v>6096</v>
      </c>
      <c r="C4713" s="1" t="s">
        <v>5846</v>
      </c>
      <c r="D4713" s="2">
        <v>44272</v>
      </c>
      <c r="E4713">
        <v>426673</v>
      </c>
      <c r="F4713">
        <v>520</v>
      </c>
      <c r="G4713">
        <v>0</v>
      </c>
      <c r="H4713" s="1" t="s">
        <v>5833</v>
      </c>
      <c r="I4713" s="1" t="s">
        <v>6411</v>
      </c>
      <c r="J4713" s="1" t="s">
        <v>6240</v>
      </c>
      <c r="K4713">
        <v>72</v>
      </c>
      <c r="L4713" s="1" t="s">
        <v>6241</v>
      </c>
      <c r="M4713" s="1" t="s">
        <v>6266</v>
      </c>
      <c r="N4713">
        <v>169859</v>
      </c>
      <c r="O4713" s="1" t="s">
        <v>6243</v>
      </c>
      <c r="P4713" s="2">
        <v>45039</v>
      </c>
      <c r="Q4713" s="2">
        <v>45764</v>
      </c>
      <c r="R4713" s="1" t="s">
        <v>6893</v>
      </c>
      <c r="S4713" s="1" t="s">
        <v>6894</v>
      </c>
      <c r="T4713" s="1" t="s">
        <v>14</v>
      </c>
      <c r="U4713">
        <v>5181</v>
      </c>
      <c r="V4713" s="1" t="s">
        <v>19</v>
      </c>
      <c r="W4713" s="1" t="s">
        <v>20</v>
      </c>
      <c r="X4713" s="2">
        <f t="shared" ca="1" si="73"/>
        <v>45937</v>
      </c>
      <c r="Y4713" s="1">
        <f ca="1">ROUND(YEARFRAC(Merge1[[#This Row],[Join_Date]],Merge1[[#This Row],[Today]], 3),0)</f>
        <v>2</v>
      </c>
      <c r="Z4713" s="1" t="str" cm="1">
        <f t="array" aca="1" ref="Z4713" ca="1">_xlfn.IFS(
   Merge1[[#This Row],[Customer Tenure]]&lt;=2,"New",
   Merge1[[#This Row],[Customer Tenure]]&lt;=5,"Emerging",
  Merge1[[#This Row],[Customer Tenure]]&lt;9,"Established",
   TRUE,"Loyal"
)</f>
        <v>New</v>
      </c>
      <c r="AA4713" s="1" t="str" cm="1">
        <f t="array" ref="AA4713">_xlfn.IFS(Merge1[[#This Row],[Income]]&lt;=30000,"Low",Merge1[[#This Row],[Income]]&lt;=60000,"Medium",Merge1[[#This Row],[Income]]&lt;=100000,"High", Merge1[[#This Row],[Income]]&gt;100000," Premium")</f>
        <v xml:space="preserve"> Premium</v>
      </c>
      <c r="AB4713" s="1" t="str" cm="1">
        <f t="array" ref="AB4713">_xlfn.IFS(Merge1[[#This Row],[Age]]&lt;= 28,"Gen Z", Merge1[[#This Row],[Age]]&lt;=44,"Millennials", Merge1[[#This Row],[Age]]&lt;=60,"Gen X", Merge1[[#This Row],[Age]]&gt;60,"Baby Boomers")</f>
        <v>Baby Boomers</v>
      </c>
      <c r="AC4713" s="1" t="str" cm="1">
        <f t="array" ref="AC4713">_xlfn.IFS(
    Merge1[[#This Row],[Balance]]&lt;=50000,"Low",
    Merge1[[#This Row],[Balance]]&lt;=200000,"Medium",
    Merge1[[#This Row],[Balance]]&gt;200000,"High"
)</f>
        <v>High</v>
      </c>
    </row>
    <row r="4714" spans="1:29" x14ac:dyDescent="0.25">
      <c r="A4714" s="1" t="s">
        <v>74</v>
      </c>
      <c r="B4714" s="1" t="s">
        <v>5927</v>
      </c>
      <c r="C4714" s="1" t="s">
        <v>5832</v>
      </c>
      <c r="D4714" s="2">
        <v>44834</v>
      </c>
      <c r="E4714">
        <v>223861</v>
      </c>
      <c r="F4714">
        <v>343</v>
      </c>
      <c r="G4714">
        <v>0</v>
      </c>
      <c r="H4714" s="1" t="s">
        <v>5833</v>
      </c>
      <c r="I4714" s="1" t="s">
        <v>6476</v>
      </c>
      <c r="J4714" s="1" t="s">
        <v>6240</v>
      </c>
      <c r="K4714">
        <v>44</v>
      </c>
      <c r="L4714" s="1" t="s">
        <v>6246</v>
      </c>
      <c r="M4714" s="1" t="s">
        <v>6254</v>
      </c>
      <c r="N4714">
        <v>47082</v>
      </c>
      <c r="O4714" s="1" t="s">
        <v>6248</v>
      </c>
      <c r="P4714" s="2">
        <v>45843</v>
      </c>
      <c r="Q4714" s="2">
        <v>45631</v>
      </c>
      <c r="R4714" s="1" t="s">
        <v>6904</v>
      </c>
      <c r="S4714" s="1" t="s">
        <v>6916</v>
      </c>
      <c r="T4714" s="1" t="s">
        <v>9</v>
      </c>
      <c r="U4714">
        <v>1564</v>
      </c>
      <c r="V4714" s="1" t="s">
        <v>24</v>
      </c>
      <c r="W4714" s="1" t="s">
        <v>29</v>
      </c>
      <c r="X4714" s="2">
        <f t="shared" ca="1" si="73"/>
        <v>45937</v>
      </c>
      <c r="Y4714" s="1">
        <f ca="1">ROUND(YEARFRAC(Merge1[[#This Row],[Join_Date]],Merge1[[#This Row],[Today]], 3),0)</f>
        <v>0</v>
      </c>
      <c r="Z4714" s="1" t="str" cm="1">
        <f t="array" aca="1" ref="Z4714" ca="1">_xlfn.IFS(
   Merge1[[#This Row],[Customer Tenure]]&lt;=2,"New",
   Merge1[[#This Row],[Customer Tenure]]&lt;=5,"Emerging",
  Merge1[[#This Row],[Customer Tenure]]&lt;9,"Established",
   TRUE,"Loyal"
)</f>
        <v>New</v>
      </c>
      <c r="AA4714" s="1" t="str" cm="1">
        <f t="array" ref="AA4714">_xlfn.IFS(Merge1[[#This Row],[Income]]&lt;=30000,"Low",Merge1[[#This Row],[Income]]&lt;=60000,"Medium",Merge1[[#This Row],[Income]]&lt;=100000,"High", Merge1[[#This Row],[Income]]&gt;100000," Premium")</f>
        <v>Medium</v>
      </c>
      <c r="AB4714" s="1" t="str" cm="1">
        <f t="array" ref="AB4714">_xlfn.IFS(Merge1[[#This Row],[Age]]&lt;= 28,"Gen Z", Merge1[[#This Row],[Age]]&lt;=44,"Millennials", Merge1[[#This Row],[Age]]&lt;=60,"Gen X", Merge1[[#This Row],[Age]]&gt;60,"Baby Boomers")</f>
        <v>Millennials</v>
      </c>
      <c r="AC4714" s="1" t="str" cm="1">
        <f t="array" ref="AC4714">_xlfn.IFS(
    Merge1[[#This Row],[Balance]]&lt;=50000,"Low",
    Merge1[[#This Row],[Balance]]&lt;=200000,"Medium",
    Merge1[[#This Row],[Balance]]&gt;200000,"High"
)</f>
        <v>High</v>
      </c>
    </row>
    <row r="4715" spans="1:29" x14ac:dyDescent="0.25">
      <c r="A4715" s="1" t="s">
        <v>2747</v>
      </c>
      <c r="B4715" s="1" t="s">
        <v>5868</v>
      </c>
      <c r="C4715" s="1" t="s">
        <v>5842</v>
      </c>
      <c r="D4715" s="2">
        <v>42433</v>
      </c>
      <c r="E4715">
        <v>293851</v>
      </c>
      <c r="F4715">
        <v>785</v>
      </c>
      <c r="G4715">
        <v>0</v>
      </c>
      <c r="H4715" s="1" t="s">
        <v>5833</v>
      </c>
      <c r="I4715" s="1" t="s">
        <v>6641</v>
      </c>
      <c r="J4715" s="1" t="s">
        <v>6245</v>
      </c>
      <c r="K4715">
        <v>61</v>
      </c>
      <c r="L4715" s="1" t="s">
        <v>6260</v>
      </c>
      <c r="M4715" s="1" t="s">
        <v>6262</v>
      </c>
      <c r="N4715">
        <v>150406</v>
      </c>
      <c r="O4715" s="1" t="s">
        <v>6243</v>
      </c>
      <c r="P4715" s="2">
        <v>43566</v>
      </c>
      <c r="Q4715" s="2">
        <v>45694</v>
      </c>
      <c r="R4715" s="1" t="s">
        <v>6885</v>
      </c>
      <c r="S4715" s="1" t="s">
        <v>6896</v>
      </c>
      <c r="T4715" s="1" t="s">
        <v>14</v>
      </c>
      <c r="U4715">
        <v>5609</v>
      </c>
      <c r="V4715" s="1" t="s">
        <v>24</v>
      </c>
      <c r="W4715" s="1" t="s">
        <v>20</v>
      </c>
      <c r="X4715" s="2">
        <f t="shared" ca="1" si="73"/>
        <v>45937</v>
      </c>
      <c r="Y4715" s="1">
        <f ca="1">ROUND(YEARFRAC(Merge1[[#This Row],[Join_Date]],Merge1[[#This Row],[Today]], 3),0)</f>
        <v>6</v>
      </c>
      <c r="Z4715" s="1" t="str" cm="1">
        <f t="array" aca="1" ref="Z4715" ca="1">_xlfn.IFS(
   Merge1[[#This Row],[Customer Tenure]]&lt;=2,"New",
   Merge1[[#This Row],[Customer Tenure]]&lt;=5,"Emerging",
  Merge1[[#This Row],[Customer Tenure]]&lt;9,"Established",
   TRUE,"Loyal"
)</f>
        <v>Established</v>
      </c>
      <c r="AA4715" s="1" t="str" cm="1">
        <f t="array" ref="AA4715">_xlfn.IFS(Merge1[[#This Row],[Income]]&lt;=30000,"Low",Merge1[[#This Row],[Income]]&lt;=60000,"Medium",Merge1[[#This Row],[Income]]&lt;=100000,"High", Merge1[[#This Row],[Income]]&gt;100000," Premium")</f>
        <v xml:space="preserve"> Premium</v>
      </c>
      <c r="AB4715" s="1" t="str" cm="1">
        <f t="array" ref="AB4715">_xlfn.IFS(Merge1[[#This Row],[Age]]&lt;= 28,"Gen Z", Merge1[[#This Row],[Age]]&lt;=44,"Millennials", Merge1[[#This Row],[Age]]&lt;=60,"Gen X", Merge1[[#This Row],[Age]]&gt;60,"Baby Boomers")</f>
        <v>Baby Boomers</v>
      </c>
      <c r="AC4715" s="1" t="str" cm="1">
        <f t="array" ref="AC4715">_xlfn.IFS(
    Merge1[[#This Row],[Balance]]&lt;=50000,"Low",
    Merge1[[#This Row],[Balance]]&lt;=200000,"Medium",
    Merge1[[#This Row],[Balance]]&gt;200000,"High"
)</f>
        <v>High</v>
      </c>
    </row>
    <row r="4716" spans="1:29" x14ac:dyDescent="0.25">
      <c r="A4716" s="1" t="s">
        <v>356</v>
      </c>
      <c r="B4716" s="1" t="s">
        <v>5925</v>
      </c>
      <c r="C4716" s="1" t="s">
        <v>5835</v>
      </c>
      <c r="D4716" s="2">
        <v>43804</v>
      </c>
      <c r="E4716">
        <v>66197</v>
      </c>
      <c r="F4716">
        <v>666</v>
      </c>
      <c r="G4716">
        <v>364014</v>
      </c>
      <c r="H4716" s="1" t="s">
        <v>5838</v>
      </c>
      <c r="I4716" s="1" t="s">
        <v>6658</v>
      </c>
      <c r="J4716" s="1" t="s">
        <v>6245</v>
      </c>
      <c r="K4716">
        <v>46</v>
      </c>
      <c r="L4716" s="1" t="s">
        <v>6260</v>
      </c>
      <c r="M4716" s="1" t="s">
        <v>6247</v>
      </c>
      <c r="N4716">
        <v>120734</v>
      </c>
      <c r="O4716" s="1" t="s">
        <v>6243</v>
      </c>
      <c r="P4716" s="2">
        <v>43847</v>
      </c>
      <c r="Q4716" s="2">
        <v>45772</v>
      </c>
      <c r="R4716" s="1" t="s">
        <v>6893</v>
      </c>
      <c r="S4716" s="1" t="s">
        <v>6894</v>
      </c>
      <c r="T4716" s="1" t="s">
        <v>9</v>
      </c>
      <c r="U4716">
        <v>8431</v>
      </c>
      <c r="V4716" s="1" t="s">
        <v>19</v>
      </c>
      <c r="W4716" s="1" t="s">
        <v>55</v>
      </c>
      <c r="X4716" s="2">
        <f t="shared" ca="1" si="73"/>
        <v>45937</v>
      </c>
      <c r="Y4716" s="1">
        <f ca="1">ROUND(YEARFRAC(Merge1[[#This Row],[Join_Date]],Merge1[[#This Row],[Today]], 3),0)</f>
        <v>6</v>
      </c>
      <c r="Z4716" s="1" t="str" cm="1">
        <f t="array" aca="1" ref="Z4716" ca="1">_xlfn.IFS(
   Merge1[[#This Row],[Customer Tenure]]&lt;=2,"New",
   Merge1[[#This Row],[Customer Tenure]]&lt;=5,"Emerging",
  Merge1[[#This Row],[Customer Tenure]]&lt;9,"Established",
   TRUE,"Loyal"
)</f>
        <v>Established</v>
      </c>
      <c r="AA4716" s="1" t="str" cm="1">
        <f t="array" ref="AA4716">_xlfn.IFS(Merge1[[#This Row],[Income]]&lt;=30000,"Low",Merge1[[#This Row],[Income]]&lt;=60000,"Medium",Merge1[[#This Row],[Income]]&lt;=100000,"High", Merge1[[#This Row],[Income]]&gt;100000," Premium")</f>
        <v xml:space="preserve"> Premium</v>
      </c>
      <c r="AB4716" s="1" t="str" cm="1">
        <f t="array" ref="AB4716">_xlfn.IFS(Merge1[[#This Row],[Age]]&lt;= 28,"Gen Z", Merge1[[#This Row],[Age]]&lt;=44,"Millennials", Merge1[[#This Row],[Age]]&lt;=60,"Gen X", Merge1[[#This Row],[Age]]&gt;60,"Baby Boomers")</f>
        <v>Gen X</v>
      </c>
      <c r="AC4716" s="1" t="str" cm="1">
        <f t="array" ref="AC4716">_xlfn.IFS(
    Merge1[[#This Row],[Balance]]&lt;=50000,"Low",
    Merge1[[#This Row],[Balance]]&lt;=200000,"Medium",
    Merge1[[#This Row],[Balance]]&gt;200000,"High"
)</f>
        <v>Medium</v>
      </c>
    </row>
    <row r="4717" spans="1:29" x14ac:dyDescent="0.25">
      <c r="A4717" s="1" t="s">
        <v>1638</v>
      </c>
      <c r="B4717" s="1" t="s">
        <v>6194</v>
      </c>
      <c r="C4717" s="1" t="s">
        <v>5835</v>
      </c>
      <c r="D4717" s="2">
        <v>42423</v>
      </c>
      <c r="E4717">
        <v>116545</v>
      </c>
      <c r="F4717">
        <v>663</v>
      </c>
      <c r="G4717">
        <v>0</v>
      </c>
      <c r="H4717" s="1" t="s">
        <v>5833</v>
      </c>
      <c r="I4717" s="1" t="s">
        <v>6416</v>
      </c>
      <c r="J4717" s="1" t="s">
        <v>6240</v>
      </c>
      <c r="K4717">
        <v>33</v>
      </c>
      <c r="L4717" s="1" t="s">
        <v>6241</v>
      </c>
      <c r="M4717" s="1" t="s">
        <v>6247</v>
      </c>
      <c r="N4717">
        <v>111659</v>
      </c>
      <c r="O4717" s="1" t="s">
        <v>6243</v>
      </c>
      <c r="P4717" s="2">
        <v>43143</v>
      </c>
      <c r="Q4717" s="2">
        <v>45611</v>
      </c>
      <c r="R4717" s="1" t="s">
        <v>6887</v>
      </c>
      <c r="S4717" s="1" t="s">
        <v>6901</v>
      </c>
      <c r="T4717" s="1" t="s">
        <v>28</v>
      </c>
      <c r="U4717">
        <v>64</v>
      </c>
      <c r="V4717" s="1" t="s">
        <v>15</v>
      </c>
      <c r="W4717" s="1" t="s">
        <v>40</v>
      </c>
      <c r="X4717" s="2">
        <f t="shared" ca="1" si="73"/>
        <v>45937</v>
      </c>
      <c r="Y4717" s="1">
        <f ca="1">ROUND(YEARFRAC(Merge1[[#This Row],[Join_Date]],Merge1[[#This Row],[Today]], 3),0)</f>
        <v>8</v>
      </c>
      <c r="Z4717" s="1" t="str" cm="1">
        <f t="array" aca="1" ref="Z4717" ca="1">_xlfn.IFS(
   Merge1[[#This Row],[Customer Tenure]]&lt;=2,"New",
   Merge1[[#This Row],[Customer Tenure]]&lt;=5,"Emerging",
  Merge1[[#This Row],[Customer Tenure]]&lt;9,"Established",
   TRUE,"Loyal"
)</f>
        <v>Established</v>
      </c>
      <c r="AA4717" s="1" t="str" cm="1">
        <f t="array" ref="AA4717">_xlfn.IFS(Merge1[[#This Row],[Income]]&lt;=30000,"Low",Merge1[[#This Row],[Income]]&lt;=60000,"Medium",Merge1[[#This Row],[Income]]&lt;=100000,"High", Merge1[[#This Row],[Income]]&gt;100000," Premium")</f>
        <v xml:space="preserve"> Premium</v>
      </c>
      <c r="AB4717" s="1" t="str" cm="1">
        <f t="array" ref="AB4717">_xlfn.IFS(Merge1[[#This Row],[Age]]&lt;= 28,"Gen Z", Merge1[[#This Row],[Age]]&lt;=44,"Millennials", Merge1[[#This Row],[Age]]&lt;=60,"Gen X", Merge1[[#This Row],[Age]]&gt;60,"Baby Boomers")</f>
        <v>Millennials</v>
      </c>
      <c r="AC4717" s="1" t="str" cm="1">
        <f t="array" ref="AC4717">_xlfn.IFS(
    Merge1[[#This Row],[Balance]]&lt;=50000,"Low",
    Merge1[[#This Row],[Balance]]&lt;=200000,"Medium",
    Merge1[[#This Row],[Balance]]&gt;200000,"High"
)</f>
        <v>Medium</v>
      </c>
    </row>
    <row r="4718" spans="1:29" x14ac:dyDescent="0.25">
      <c r="A4718" s="1" t="s">
        <v>634</v>
      </c>
      <c r="B4718" s="1" t="s">
        <v>6145</v>
      </c>
      <c r="C4718" s="1" t="s">
        <v>5835</v>
      </c>
      <c r="D4718" s="2">
        <v>44573</v>
      </c>
      <c r="E4718">
        <v>185639</v>
      </c>
      <c r="F4718">
        <v>619</v>
      </c>
      <c r="G4718">
        <v>0</v>
      </c>
      <c r="H4718" s="1" t="s">
        <v>5833</v>
      </c>
      <c r="I4718" s="1" t="s">
        <v>6306</v>
      </c>
      <c r="J4718" s="1" t="s">
        <v>6240</v>
      </c>
      <c r="K4718">
        <v>42</v>
      </c>
      <c r="L4718" s="1" t="s">
        <v>6241</v>
      </c>
      <c r="M4718" s="1" t="s">
        <v>6247</v>
      </c>
      <c r="N4718">
        <v>193946</v>
      </c>
      <c r="O4718" s="1" t="s">
        <v>6248</v>
      </c>
      <c r="P4718" s="2">
        <v>44074</v>
      </c>
      <c r="Q4718" s="2">
        <v>45412</v>
      </c>
      <c r="R4718" s="1" t="s">
        <v>6893</v>
      </c>
      <c r="S4718" s="1" t="s">
        <v>6911</v>
      </c>
      <c r="T4718" s="1" t="s">
        <v>23</v>
      </c>
      <c r="U4718">
        <v>4376</v>
      </c>
      <c r="V4718" s="1" t="s">
        <v>24</v>
      </c>
      <c r="W4718" s="1" t="s">
        <v>29</v>
      </c>
      <c r="X4718" s="2">
        <f t="shared" ca="1" si="73"/>
        <v>45937</v>
      </c>
      <c r="Y4718" s="1">
        <f ca="1">ROUND(YEARFRAC(Merge1[[#This Row],[Join_Date]],Merge1[[#This Row],[Today]], 3),0)</f>
        <v>5</v>
      </c>
      <c r="Z4718" s="1" t="str" cm="1">
        <f t="array" aca="1" ref="Z4718" ca="1">_xlfn.IFS(
   Merge1[[#This Row],[Customer Tenure]]&lt;=2,"New",
   Merge1[[#This Row],[Customer Tenure]]&lt;=5,"Emerging",
  Merge1[[#This Row],[Customer Tenure]]&lt;9,"Established",
   TRUE,"Loyal"
)</f>
        <v>Emerging</v>
      </c>
      <c r="AA4718" s="1" t="str" cm="1">
        <f t="array" ref="AA4718">_xlfn.IFS(Merge1[[#This Row],[Income]]&lt;=30000,"Low",Merge1[[#This Row],[Income]]&lt;=60000,"Medium",Merge1[[#This Row],[Income]]&lt;=100000,"High", Merge1[[#This Row],[Income]]&gt;100000," Premium")</f>
        <v xml:space="preserve"> Premium</v>
      </c>
      <c r="AB4718" s="1" t="str" cm="1">
        <f t="array" ref="AB4718">_xlfn.IFS(Merge1[[#This Row],[Age]]&lt;= 28,"Gen Z", Merge1[[#This Row],[Age]]&lt;=44,"Millennials", Merge1[[#This Row],[Age]]&lt;=60,"Gen X", Merge1[[#This Row],[Age]]&gt;60,"Baby Boomers")</f>
        <v>Millennials</v>
      </c>
      <c r="AC4718" s="1" t="str" cm="1">
        <f t="array" ref="AC4718">_xlfn.IFS(
    Merge1[[#This Row],[Balance]]&lt;=50000,"Low",
    Merge1[[#This Row],[Balance]]&lt;=200000,"Medium",
    Merge1[[#This Row],[Balance]]&gt;200000,"High"
)</f>
        <v>Medium</v>
      </c>
    </row>
    <row r="4719" spans="1:29" x14ac:dyDescent="0.25">
      <c r="A4719" s="1" t="s">
        <v>963</v>
      </c>
      <c r="B4719" s="1" t="s">
        <v>6061</v>
      </c>
      <c r="C4719" s="1" t="s">
        <v>5832</v>
      </c>
      <c r="D4719" s="2">
        <v>45641</v>
      </c>
      <c r="E4719">
        <v>148961</v>
      </c>
      <c r="F4719">
        <v>470</v>
      </c>
      <c r="G4719">
        <v>437348</v>
      </c>
      <c r="H4719" s="1" t="s">
        <v>5833</v>
      </c>
      <c r="I4719" s="1" t="s">
        <v>6583</v>
      </c>
      <c r="J4719" s="1" t="s">
        <v>6245</v>
      </c>
      <c r="K4719">
        <v>66</v>
      </c>
      <c r="L4719" s="1" t="s">
        <v>6246</v>
      </c>
      <c r="M4719" s="1" t="s">
        <v>6254</v>
      </c>
      <c r="N4719">
        <v>177215</v>
      </c>
      <c r="O4719" s="1" t="s">
        <v>6243</v>
      </c>
      <c r="P4719" s="2">
        <v>43819</v>
      </c>
      <c r="Q4719" s="2">
        <v>45220</v>
      </c>
      <c r="R4719" s="1" t="s">
        <v>6912</v>
      </c>
      <c r="S4719" s="1" t="s">
        <v>6913</v>
      </c>
      <c r="T4719" s="1" t="s">
        <v>14</v>
      </c>
      <c r="U4719">
        <v>4041</v>
      </c>
      <c r="V4719" s="1" t="s">
        <v>24</v>
      </c>
      <c r="W4719" s="1" t="s">
        <v>106</v>
      </c>
      <c r="X4719" s="2">
        <f t="shared" ca="1" si="73"/>
        <v>45937</v>
      </c>
      <c r="Y4719" s="1">
        <f ca="1">ROUND(YEARFRAC(Merge1[[#This Row],[Join_Date]],Merge1[[#This Row],[Today]], 3),0)</f>
        <v>6</v>
      </c>
      <c r="Z4719" s="1" t="str" cm="1">
        <f t="array" aca="1" ref="Z4719" ca="1">_xlfn.IFS(
   Merge1[[#This Row],[Customer Tenure]]&lt;=2,"New",
   Merge1[[#This Row],[Customer Tenure]]&lt;=5,"Emerging",
  Merge1[[#This Row],[Customer Tenure]]&lt;9,"Established",
   TRUE,"Loyal"
)</f>
        <v>Established</v>
      </c>
      <c r="AA4719" s="1" t="str" cm="1">
        <f t="array" ref="AA4719">_xlfn.IFS(Merge1[[#This Row],[Income]]&lt;=30000,"Low",Merge1[[#This Row],[Income]]&lt;=60000,"Medium",Merge1[[#This Row],[Income]]&lt;=100000,"High", Merge1[[#This Row],[Income]]&gt;100000," Premium")</f>
        <v xml:space="preserve"> Premium</v>
      </c>
      <c r="AB4719" s="1" t="str" cm="1">
        <f t="array" ref="AB4719">_xlfn.IFS(Merge1[[#This Row],[Age]]&lt;= 28,"Gen Z", Merge1[[#This Row],[Age]]&lt;=44,"Millennials", Merge1[[#This Row],[Age]]&lt;=60,"Gen X", Merge1[[#This Row],[Age]]&gt;60,"Baby Boomers")</f>
        <v>Baby Boomers</v>
      </c>
      <c r="AC4719" s="1" t="str" cm="1">
        <f t="array" ref="AC4719">_xlfn.IFS(
    Merge1[[#This Row],[Balance]]&lt;=50000,"Low",
    Merge1[[#This Row],[Balance]]&lt;=200000,"Medium",
    Merge1[[#This Row],[Balance]]&gt;200000,"High"
)</f>
        <v>Medium</v>
      </c>
    </row>
    <row r="4720" spans="1:29" x14ac:dyDescent="0.25">
      <c r="A4720" s="1" t="s">
        <v>1621</v>
      </c>
      <c r="B4720" s="1" t="s">
        <v>5847</v>
      </c>
      <c r="C4720" s="1" t="s">
        <v>5846</v>
      </c>
      <c r="D4720" s="2">
        <v>44766</v>
      </c>
      <c r="E4720">
        <v>31085</v>
      </c>
      <c r="F4720">
        <v>374</v>
      </c>
      <c r="G4720">
        <v>0</v>
      </c>
      <c r="H4720" s="1" t="s">
        <v>5833</v>
      </c>
      <c r="I4720" s="1" t="s">
        <v>6844</v>
      </c>
      <c r="J4720" s="1" t="s">
        <v>6245</v>
      </c>
      <c r="K4720">
        <v>55</v>
      </c>
      <c r="L4720" s="1" t="s">
        <v>6246</v>
      </c>
      <c r="M4720" s="1" t="s">
        <v>6266</v>
      </c>
      <c r="N4720">
        <v>166470</v>
      </c>
      <c r="O4720" s="1" t="s">
        <v>6243</v>
      </c>
      <c r="P4720" s="2">
        <v>45621</v>
      </c>
      <c r="Q4720" s="2">
        <v>45559</v>
      </c>
      <c r="R4720" s="1" t="s">
        <v>6897</v>
      </c>
      <c r="S4720" s="1" t="s">
        <v>6898</v>
      </c>
      <c r="T4720" s="1" t="s">
        <v>23</v>
      </c>
      <c r="U4720">
        <v>9325</v>
      </c>
      <c r="V4720" s="1" t="s">
        <v>10</v>
      </c>
      <c r="W4720" s="1" t="s">
        <v>45</v>
      </c>
      <c r="X4720" s="2">
        <f t="shared" ca="1" si="73"/>
        <v>45937</v>
      </c>
      <c r="Y4720" s="1">
        <f ca="1">ROUND(YEARFRAC(Merge1[[#This Row],[Join_Date]],Merge1[[#This Row],[Today]], 3),0)</f>
        <v>1</v>
      </c>
      <c r="Z4720" s="1" t="str" cm="1">
        <f t="array" aca="1" ref="Z4720" ca="1">_xlfn.IFS(
   Merge1[[#This Row],[Customer Tenure]]&lt;=2,"New",
   Merge1[[#This Row],[Customer Tenure]]&lt;=5,"Emerging",
  Merge1[[#This Row],[Customer Tenure]]&lt;9,"Established",
   TRUE,"Loyal"
)</f>
        <v>New</v>
      </c>
      <c r="AA4720" s="1" t="str" cm="1">
        <f t="array" ref="AA4720">_xlfn.IFS(Merge1[[#This Row],[Income]]&lt;=30000,"Low",Merge1[[#This Row],[Income]]&lt;=60000,"Medium",Merge1[[#This Row],[Income]]&lt;=100000,"High", Merge1[[#This Row],[Income]]&gt;100000," Premium")</f>
        <v xml:space="preserve"> Premium</v>
      </c>
      <c r="AB4720" s="1" t="str" cm="1">
        <f t="array" ref="AB4720">_xlfn.IFS(Merge1[[#This Row],[Age]]&lt;= 28,"Gen Z", Merge1[[#This Row],[Age]]&lt;=44,"Millennials", Merge1[[#This Row],[Age]]&lt;=60,"Gen X", Merge1[[#This Row],[Age]]&gt;60,"Baby Boomers")</f>
        <v>Gen X</v>
      </c>
      <c r="AC4720" s="1" t="str" cm="1">
        <f t="array" ref="AC4720">_xlfn.IFS(
    Merge1[[#This Row],[Balance]]&lt;=50000,"Low",
    Merge1[[#This Row],[Balance]]&lt;=200000,"Medium",
    Merge1[[#This Row],[Balance]]&gt;200000,"High"
)</f>
        <v>Low</v>
      </c>
    </row>
    <row r="4721" spans="1:29" x14ac:dyDescent="0.25">
      <c r="A4721" s="1" t="s">
        <v>1726</v>
      </c>
      <c r="B4721" s="1" t="s">
        <v>6178</v>
      </c>
      <c r="C4721" s="1" t="s">
        <v>5835</v>
      </c>
      <c r="D4721" s="2">
        <v>45025</v>
      </c>
      <c r="E4721">
        <v>378280</v>
      </c>
      <c r="F4721">
        <v>751</v>
      </c>
      <c r="G4721">
        <v>0</v>
      </c>
      <c r="H4721" s="1" t="s">
        <v>5833</v>
      </c>
      <c r="I4721" s="1" t="s">
        <v>6336</v>
      </c>
      <c r="J4721" s="1" t="s">
        <v>6240</v>
      </c>
      <c r="K4721">
        <v>39</v>
      </c>
      <c r="L4721" s="1" t="s">
        <v>6256</v>
      </c>
      <c r="M4721" s="1" t="s">
        <v>6251</v>
      </c>
      <c r="N4721">
        <v>114377</v>
      </c>
      <c r="O4721" s="1" t="s">
        <v>6243</v>
      </c>
      <c r="P4721" s="2">
        <v>44997</v>
      </c>
      <c r="Q4721" s="2">
        <v>45486</v>
      </c>
      <c r="R4721" s="1" t="s">
        <v>6891</v>
      </c>
      <c r="S4721" s="1" t="s">
        <v>6895</v>
      </c>
      <c r="T4721" s="1" t="s">
        <v>14</v>
      </c>
      <c r="U4721">
        <v>3150</v>
      </c>
      <c r="V4721" s="1" t="s">
        <v>10</v>
      </c>
      <c r="W4721" s="1" t="s">
        <v>11</v>
      </c>
      <c r="X4721" s="2">
        <f t="shared" ca="1" si="73"/>
        <v>45937</v>
      </c>
      <c r="Y4721" s="1">
        <f ca="1">ROUND(YEARFRAC(Merge1[[#This Row],[Join_Date]],Merge1[[#This Row],[Today]], 3),0)</f>
        <v>3</v>
      </c>
      <c r="Z4721" s="1" t="str" cm="1">
        <f t="array" aca="1" ref="Z4721" ca="1">_xlfn.IFS(
   Merge1[[#This Row],[Customer Tenure]]&lt;=2,"New",
   Merge1[[#This Row],[Customer Tenure]]&lt;=5,"Emerging",
  Merge1[[#This Row],[Customer Tenure]]&lt;9,"Established",
   TRUE,"Loyal"
)</f>
        <v>Emerging</v>
      </c>
      <c r="AA4721" s="1" t="str" cm="1">
        <f t="array" ref="AA4721">_xlfn.IFS(Merge1[[#This Row],[Income]]&lt;=30000,"Low",Merge1[[#This Row],[Income]]&lt;=60000,"Medium",Merge1[[#This Row],[Income]]&lt;=100000,"High", Merge1[[#This Row],[Income]]&gt;100000," Premium")</f>
        <v xml:space="preserve"> Premium</v>
      </c>
      <c r="AB4721" s="1" t="str" cm="1">
        <f t="array" ref="AB4721">_xlfn.IFS(Merge1[[#This Row],[Age]]&lt;= 28,"Gen Z", Merge1[[#This Row],[Age]]&lt;=44,"Millennials", Merge1[[#This Row],[Age]]&lt;=60,"Gen X", Merge1[[#This Row],[Age]]&gt;60,"Baby Boomers")</f>
        <v>Millennials</v>
      </c>
      <c r="AC4721" s="1" t="str" cm="1">
        <f t="array" ref="AC4721">_xlfn.IFS(
    Merge1[[#This Row],[Balance]]&lt;=50000,"Low",
    Merge1[[#This Row],[Balance]]&lt;=200000,"Medium",
    Merge1[[#This Row],[Balance]]&gt;200000,"High"
)</f>
        <v>High</v>
      </c>
    </row>
    <row r="4722" spans="1:29" x14ac:dyDescent="0.25">
      <c r="A4722" s="1" t="s">
        <v>1062</v>
      </c>
      <c r="B4722" s="1" t="s">
        <v>5856</v>
      </c>
      <c r="C4722" s="1" t="s">
        <v>5832</v>
      </c>
      <c r="D4722" s="2">
        <v>44184</v>
      </c>
      <c r="E4722">
        <v>369360</v>
      </c>
      <c r="F4722">
        <v>483</v>
      </c>
      <c r="G4722">
        <v>8681</v>
      </c>
      <c r="H4722" s="1" t="s">
        <v>5833</v>
      </c>
      <c r="I4722" s="1" t="s">
        <v>6533</v>
      </c>
      <c r="J4722" s="1" t="s">
        <v>6245</v>
      </c>
      <c r="K4722">
        <v>73</v>
      </c>
      <c r="L4722" s="1" t="s">
        <v>6256</v>
      </c>
      <c r="M4722" s="1" t="s">
        <v>6247</v>
      </c>
      <c r="N4722">
        <v>135672</v>
      </c>
      <c r="O4722" s="1" t="s">
        <v>6248</v>
      </c>
      <c r="P4722" s="2">
        <v>43479</v>
      </c>
      <c r="Q4722" s="2">
        <v>45170</v>
      </c>
      <c r="R4722" s="1" t="s">
        <v>6897</v>
      </c>
      <c r="S4722" s="1" t="s">
        <v>6909</v>
      </c>
      <c r="T4722" s="1" t="s">
        <v>9</v>
      </c>
      <c r="U4722">
        <v>8088</v>
      </c>
      <c r="V4722" s="1" t="s">
        <v>19</v>
      </c>
      <c r="W4722" s="1" t="s">
        <v>29</v>
      </c>
      <c r="X4722" s="2">
        <f t="shared" ca="1" si="73"/>
        <v>45937</v>
      </c>
      <c r="Y4722" s="1">
        <f ca="1">ROUND(YEARFRAC(Merge1[[#This Row],[Join_Date]],Merge1[[#This Row],[Today]], 3),0)</f>
        <v>7</v>
      </c>
      <c r="Z4722" s="1" t="str" cm="1">
        <f t="array" aca="1" ref="Z4722" ca="1">_xlfn.IFS(
   Merge1[[#This Row],[Customer Tenure]]&lt;=2,"New",
   Merge1[[#This Row],[Customer Tenure]]&lt;=5,"Emerging",
  Merge1[[#This Row],[Customer Tenure]]&lt;9,"Established",
   TRUE,"Loyal"
)</f>
        <v>Established</v>
      </c>
      <c r="AA4722" s="1" t="str" cm="1">
        <f t="array" ref="AA4722">_xlfn.IFS(Merge1[[#This Row],[Income]]&lt;=30000,"Low",Merge1[[#This Row],[Income]]&lt;=60000,"Medium",Merge1[[#This Row],[Income]]&lt;=100000,"High", Merge1[[#This Row],[Income]]&gt;100000," Premium")</f>
        <v xml:space="preserve"> Premium</v>
      </c>
      <c r="AB4722" s="1" t="str" cm="1">
        <f t="array" ref="AB4722">_xlfn.IFS(Merge1[[#This Row],[Age]]&lt;= 28,"Gen Z", Merge1[[#This Row],[Age]]&lt;=44,"Millennials", Merge1[[#This Row],[Age]]&lt;=60,"Gen X", Merge1[[#This Row],[Age]]&gt;60,"Baby Boomers")</f>
        <v>Baby Boomers</v>
      </c>
      <c r="AC4722" s="1" t="str" cm="1">
        <f t="array" ref="AC4722">_xlfn.IFS(
    Merge1[[#This Row],[Balance]]&lt;=50000,"Low",
    Merge1[[#This Row],[Balance]]&lt;=200000,"Medium",
    Merge1[[#This Row],[Balance]]&gt;200000,"High"
)</f>
        <v>High</v>
      </c>
    </row>
    <row r="4723" spans="1:29" x14ac:dyDescent="0.25">
      <c r="A4723" s="1" t="s">
        <v>1361</v>
      </c>
      <c r="B4723" s="1" t="s">
        <v>6139</v>
      </c>
      <c r="C4723" s="1" t="s">
        <v>5835</v>
      </c>
      <c r="D4723" s="2">
        <v>44246</v>
      </c>
      <c r="E4723">
        <v>98046</v>
      </c>
      <c r="F4723">
        <v>308</v>
      </c>
      <c r="G4723">
        <v>236226</v>
      </c>
      <c r="H4723" s="1" t="s">
        <v>5833</v>
      </c>
      <c r="I4723" s="1" t="s">
        <v>6488</v>
      </c>
      <c r="J4723" s="1" t="s">
        <v>6240</v>
      </c>
      <c r="K4723">
        <v>60</v>
      </c>
      <c r="L4723" s="1" t="s">
        <v>6260</v>
      </c>
      <c r="M4723" s="1" t="s">
        <v>6266</v>
      </c>
      <c r="N4723">
        <v>157612</v>
      </c>
      <c r="O4723" s="1" t="s">
        <v>6243</v>
      </c>
      <c r="P4723" s="2">
        <v>43780</v>
      </c>
      <c r="Q4723" s="2">
        <v>45586</v>
      </c>
      <c r="R4723" s="1" t="s">
        <v>6912</v>
      </c>
      <c r="S4723" s="1" t="s">
        <v>6917</v>
      </c>
      <c r="T4723" s="1" t="s">
        <v>14</v>
      </c>
      <c r="U4723">
        <v>1562</v>
      </c>
      <c r="V4723" s="1" t="s">
        <v>19</v>
      </c>
      <c r="W4723" s="1" t="s">
        <v>45</v>
      </c>
      <c r="X4723" s="2">
        <f t="shared" ca="1" si="73"/>
        <v>45937</v>
      </c>
      <c r="Y4723" s="1">
        <f ca="1">ROUND(YEARFRAC(Merge1[[#This Row],[Join_Date]],Merge1[[#This Row],[Today]], 3),0)</f>
        <v>6</v>
      </c>
      <c r="Z4723" s="1" t="str" cm="1">
        <f t="array" aca="1" ref="Z4723" ca="1">_xlfn.IFS(
   Merge1[[#This Row],[Customer Tenure]]&lt;=2,"New",
   Merge1[[#This Row],[Customer Tenure]]&lt;=5,"Emerging",
  Merge1[[#This Row],[Customer Tenure]]&lt;9,"Established",
   TRUE,"Loyal"
)</f>
        <v>Established</v>
      </c>
      <c r="AA4723" s="1" t="str" cm="1">
        <f t="array" ref="AA4723">_xlfn.IFS(Merge1[[#This Row],[Income]]&lt;=30000,"Low",Merge1[[#This Row],[Income]]&lt;=60000,"Medium",Merge1[[#This Row],[Income]]&lt;=100000,"High", Merge1[[#This Row],[Income]]&gt;100000," Premium")</f>
        <v xml:space="preserve"> Premium</v>
      </c>
      <c r="AB4723" s="1" t="str" cm="1">
        <f t="array" ref="AB4723">_xlfn.IFS(Merge1[[#This Row],[Age]]&lt;= 28,"Gen Z", Merge1[[#This Row],[Age]]&lt;=44,"Millennials", Merge1[[#This Row],[Age]]&lt;=60,"Gen X", Merge1[[#This Row],[Age]]&gt;60,"Baby Boomers")</f>
        <v>Gen X</v>
      </c>
      <c r="AC4723" s="1" t="str" cm="1">
        <f t="array" ref="AC4723">_xlfn.IFS(
    Merge1[[#This Row],[Balance]]&lt;=50000,"Low",
    Merge1[[#This Row],[Balance]]&lt;=200000,"Medium",
    Merge1[[#This Row],[Balance]]&gt;200000,"High"
)</f>
        <v>Medium</v>
      </c>
    </row>
    <row r="4724" spans="1:29" x14ac:dyDescent="0.25">
      <c r="A4724" s="1" t="s">
        <v>72</v>
      </c>
      <c r="B4724" s="1" t="s">
        <v>5864</v>
      </c>
      <c r="C4724" s="1" t="s">
        <v>5835</v>
      </c>
      <c r="D4724" s="2">
        <v>44092</v>
      </c>
      <c r="E4724">
        <v>29493</v>
      </c>
      <c r="F4724">
        <v>431</v>
      </c>
      <c r="G4724">
        <v>0</v>
      </c>
      <c r="H4724" s="1" t="s">
        <v>5833</v>
      </c>
      <c r="I4724" s="1" t="s">
        <v>6564</v>
      </c>
      <c r="J4724" s="1" t="s">
        <v>6245</v>
      </c>
      <c r="K4724">
        <v>29</v>
      </c>
      <c r="L4724" s="1" t="s">
        <v>6241</v>
      </c>
      <c r="M4724" s="1" t="s">
        <v>6251</v>
      </c>
      <c r="N4724">
        <v>124101</v>
      </c>
      <c r="O4724" s="1" t="s">
        <v>6248</v>
      </c>
      <c r="P4724" s="2">
        <v>45422</v>
      </c>
      <c r="Q4724" s="2">
        <v>45883</v>
      </c>
      <c r="R4724" s="1" t="s">
        <v>6889</v>
      </c>
      <c r="S4724" s="1" t="s">
        <v>6915</v>
      </c>
      <c r="T4724" s="1" t="s">
        <v>28</v>
      </c>
      <c r="U4724">
        <v>7805</v>
      </c>
      <c r="V4724" s="1" t="s">
        <v>19</v>
      </c>
      <c r="W4724" s="1" t="s">
        <v>16</v>
      </c>
      <c r="X4724" s="2">
        <f t="shared" ca="1" si="73"/>
        <v>45937</v>
      </c>
      <c r="Y4724" s="1">
        <f ca="1">ROUND(YEARFRAC(Merge1[[#This Row],[Join_Date]],Merge1[[#This Row],[Today]], 3),0)</f>
        <v>1</v>
      </c>
      <c r="Z4724" s="1" t="str" cm="1">
        <f t="array" aca="1" ref="Z4724" ca="1">_xlfn.IFS(
   Merge1[[#This Row],[Customer Tenure]]&lt;=2,"New",
   Merge1[[#This Row],[Customer Tenure]]&lt;=5,"Emerging",
  Merge1[[#This Row],[Customer Tenure]]&lt;9,"Established",
   TRUE,"Loyal"
)</f>
        <v>New</v>
      </c>
      <c r="AA4724" s="1" t="str" cm="1">
        <f t="array" ref="AA4724">_xlfn.IFS(Merge1[[#This Row],[Income]]&lt;=30000,"Low",Merge1[[#This Row],[Income]]&lt;=60000,"Medium",Merge1[[#This Row],[Income]]&lt;=100000,"High", Merge1[[#This Row],[Income]]&gt;100000," Premium")</f>
        <v xml:space="preserve"> Premium</v>
      </c>
      <c r="AB4724" s="1" t="str" cm="1">
        <f t="array" ref="AB4724">_xlfn.IFS(Merge1[[#This Row],[Age]]&lt;= 28,"Gen Z", Merge1[[#This Row],[Age]]&lt;=44,"Millennials", Merge1[[#This Row],[Age]]&lt;=60,"Gen X", Merge1[[#This Row],[Age]]&gt;60,"Baby Boomers")</f>
        <v>Millennials</v>
      </c>
      <c r="AC4724" s="1" t="str" cm="1">
        <f t="array" ref="AC4724">_xlfn.IFS(
    Merge1[[#This Row],[Balance]]&lt;=50000,"Low",
    Merge1[[#This Row],[Balance]]&lt;=200000,"Medium",
    Merge1[[#This Row],[Balance]]&gt;200000,"High"
)</f>
        <v>Low</v>
      </c>
    </row>
    <row r="4725" spans="1:29" x14ac:dyDescent="0.25">
      <c r="A4725" s="1" t="s">
        <v>262</v>
      </c>
      <c r="B4725" s="1" t="s">
        <v>5859</v>
      </c>
      <c r="C4725" s="1" t="s">
        <v>5846</v>
      </c>
      <c r="D4725" s="2">
        <v>43721</v>
      </c>
      <c r="E4725">
        <v>12356</v>
      </c>
      <c r="F4725">
        <v>687</v>
      </c>
      <c r="G4725">
        <v>0</v>
      </c>
      <c r="H4725" s="1" t="s">
        <v>5833</v>
      </c>
      <c r="I4725" s="1" t="s">
        <v>6393</v>
      </c>
      <c r="J4725" s="1" t="s">
        <v>6245</v>
      </c>
      <c r="K4725">
        <v>64</v>
      </c>
      <c r="L4725" s="1" t="s">
        <v>6246</v>
      </c>
      <c r="M4725" s="1" t="s">
        <v>6242</v>
      </c>
      <c r="N4725">
        <v>73947</v>
      </c>
      <c r="O4725" s="1" t="s">
        <v>6252</v>
      </c>
      <c r="P4725" s="2">
        <v>42445</v>
      </c>
      <c r="Q4725" s="2">
        <v>45494</v>
      </c>
      <c r="R4725" s="1" t="s">
        <v>6891</v>
      </c>
      <c r="S4725" s="1" t="s">
        <v>6895</v>
      </c>
      <c r="T4725" s="1" t="s">
        <v>23</v>
      </c>
      <c r="U4725">
        <v>5281</v>
      </c>
      <c r="V4725" s="1" t="s">
        <v>10</v>
      </c>
      <c r="W4725" s="1" t="s">
        <v>29</v>
      </c>
      <c r="X4725" s="2">
        <f t="shared" ca="1" si="73"/>
        <v>45937</v>
      </c>
      <c r="Y4725" s="1">
        <f ca="1">ROUND(YEARFRAC(Merge1[[#This Row],[Join_Date]],Merge1[[#This Row],[Today]], 3),0)</f>
        <v>10</v>
      </c>
      <c r="Z4725" s="1" t="str" cm="1">
        <f t="array" aca="1" ref="Z4725" ca="1">_xlfn.IFS(
   Merge1[[#This Row],[Customer Tenure]]&lt;=2,"New",
   Merge1[[#This Row],[Customer Tenure]]&lt;=5,"Emerging",
  Merge1[[#This Row],[Customer Tenure]]&lt;9,"Established",
   TRUE,"Loyal"
)</f>
        <v>Loyal</v>
      </c>
      <c r="AA4725" s="1" t="str" cm="1">
        <f t="array" ref="AA4725">_xlfn.IFS(Merge1[[#This Row],[Income]]&lt;=30000,"Low",Merge1[[#This Row],[Income]]&lt;=60000,"Medium",Merge1[[#This Row],[Income]]&lt;=100000,"High", Merge1[[#This Row],[Income]]&gt;100000," Premium")</f>
        <v>High</v>
      </c>
      <c r="AB4725" s="1" t="str" cm="1">
        <f t="array" ref="AB4725">_xlfn.IFS(Merge1[[#This Row],[Age]]&lt;= 28,"Gen Z", Merge1[[#This Row],[Age]]&lt;=44,"Millennials", Merge1[[#This Row],[Age]]&lt;=60,"Gen X", Merge1[[#This Row],[Age]]&gt;60,"Baby Boomers")</f>
        <v>Baby Boomers</v>
      </c>
      <c r="AC4725" s="1" t="str" cm="1">
        <f t="array" ref="AC4725">_xlfn.IFS(
    Merge1[[#This Row],[Balance]]&lt;=50000,"Low",
    Merge1[[#This Row],[Balance]]&lt;=200000,"Medium",
    Merge1[[#This Row],[Balance]]&gt;200000,"High"
)</f>
        <v>Low</v>
      </c>
    </row>
    <row r="4726" spans="1:29" x14ac:dyDescent="0.25">
      <c r="A4726" s="1" t="s">
        <v>144</v>
      </c>
      <c r="B4726" s="1" t="s">
        <v>5978</v>
      </c>
      <c r="C4726" s="1" t="s">
        <v>5835</v>
      </c>
      <c r="D4726" s="2">
        <v>45370</v>
      </c>
      <c r="E4726">
        <v>111585</v>
      </c>
      <c r="F4726">
        <v>734</v>
      </c>
      <c r="G4726">
        <v>0</v>
      </c>
      <c r="H4726" s="1" t="s">
        <v>5833</v>
      </c>
      <c r="I4726" s="1" t="s">
        <v>6428</v>
      </c>
      <c r="J4726" s="1" t="s">
        <v>6240</v>
      </c>
      <c r="K4726">
        <v>66</v>
      </c>
      <c r="L4726" s="1" t="s">
        <v>6241</v>
      </c>
      <c r="M4726" s="1" t="s">
        <v>6266</v>
      </c>
      <c r="N4726">
        <v>83852</v>
      </c>
      <c r="O4726" s="1" t="s">
        <v>6243</v>
      </c>
      <c r="P4726" s="2">
        <v>45560</v>
      </c>
      <c r="Q4726" s="2">
        <v>45428</v>
      </c>
      <c r="R4726" s="1" t="s">
        <v>6906</v>
      </c>
      <c r="S4726" s="1" t="s">
        <v>6918</v>
      </c>
      <c r="T4726" s="1" t="s">
        <v>23</v>
      </c>
      <c r="U4726">
        <v>125</v>
      </c>
      <c r="V4726" s="1" t="s">
        <v>19</v>
      </c>
      <c r="W4726" s="1" t="s">
        <v>29</v>
      </c>
      <c r="X4726" s="2">
        <f t="shared" ca="1" si="73"/>
        <v>45937</v>
      </c>
      <c r="Y4726" s="1">
        <f ca="1">ROUND(YEARFRAC(Merge1[[#This Row],[Join_Date]],Merge1[[#This Row],[Today]], 3),0)</f>
        <v>1</v>
      </c>
      <c r="Z4726" s="1" t="str" cm="1">
        <f t="array" aca="1" ref="Z4726" ca="1">_xlfn.IFS(
   Merge1[[#This Row],[Customer Tenure]]&lt;=2,"New",
   Merge1[[#This Row],[Customer Tenure]]&lt;=5,"Emerging",
  Merge1[[#This Row],[Customer Tenure]]&lt;9,"Established",
   TRUE,"Loyal"
)</f>
        <v>New</v>
      </c>
      <c r="AA4726" s="1" t="str" cm="1">
        <f t="array" ref="AA4726">_xlfn.IFS(Merge1[[#This Row],[Income]]&lt;=30000,"Low",Merge1[[#This Row],[Income]]&lt;=60000,"Medium",Merge1[[#This Row],[Income]]&lt;=100000,"High", Merge1[[#This Row],[Income]]&gt;100000," Premium")</f>
        <v>High</v>
      </c>
      <c r="AB4726" s="1" t="str" cm="1">
        <f t="array" ref="AB4726">_xlfn.IFS(Merge1[[#This Row],[Age]]&lt;= 28,"Gen Z", Merge1[[#This Row],[Age]]&lt;=44,"Millennials", Merge1[[#This Row],[Age]]&lt;=60,"Gen X", Merge1[[#This Row],[Age]]&gt;60,"Baby Boomers")</f>
        <v>Baby Boomers</v>
      </c>
      <c r="AC4726" s="1" t="str" cm="1">
        <f t="array" ref="AC4726">_xlfn.IFS(
    Merge1[[#This Row],[Balance]]&lt;=50000,"Low",
    Merge1[[#This Row],[Balance]]&lt;=200000,"Medium",
    Merge1[[#This Row],[Balance]]&gt;200000,"High"
)</f>
        <v>Medium</v>
      </c>
    </row>
    <row r="4727" spans="1:29" x14ac:dyDescent="0.25">
      <c r="A4727" s="1" t="s">
        <v>1604</v>
      </c>
      <c r="B4727" s="1" t="s">
        <v>5852</v>
      </c>
      <c r="C4727" s="1" t="s">
        <v>5835</v>
      </c>
      <c r="D4727" s="2">
        <v>43238</v>
      </c>
      <c r="E4727">
        <v>459952</v>
      </c>
      <c r="F4727">
        <v>797</v>
      </c>
      <c r="G4727">
        <v>0</v>
      </c>
      <c r="H4727" s="1" t="s">
        <v>5850</v>
      </c>
      <c r="I4727" s="1" t="s">
        <v>6489</v>
      </c>
      <c r="J4727" s="1" t="s">
        <v>6240</v>
      </c>
      <c r="K4727">
        <v>54</v>
      </c>
      <c r="L4727" s="1" t="s">
        <v>6260</v>
      </c>
      <c r="M4727" s="1" t="s">
        <v>6262</v>
      </c>
      <c r="N4727">
        <v>117768</v>
      </c>
      <c r="O4727" s="1" t="s">
        <v>6243</v>
      </c>
      <c r="P4727" s="2">
        <v>45891</v>
      </c>
      <c r="Q4727" s="2">
        <v>45720</v>
      </c>
      <c r="R4727" s="1" t="s">
        <v>6899</v>
      </c>
      <c r="S4727" s="1" t="s">
        <v>6914</v>
      </c>
      <c r="T4727" s="1" t="s">
        <v>28</v>
      </c>
      <c r="U4727">
        <v>3623</v>
      </c>
      <c r="V4727" s="1" t="s">
        <v>24</v>
      </c>
      <c r="W4727" s="1" t="s">
        <v>11</v>
      </c>
      <c r="X4727" s="2">
        <f t="shared" ca="1" si="73"/>
        <v>45937</v>
      </c>
      <c r="Y4727" s="1">
        <f ca="1">ROUND(YEARFRAC(Merge1[[#This Row],[Join_Date]],Merge1[[#This Row],[Today]], 3),0)</f>
        <v>0</v>
      </c>
      <c r="Z4727" s="1" t="str" cm="1">
        <f t="array" aca="1" ref="Z4727" ca="1">_xlfn.IFS(
   Merge1[[#This Row],[Customer Tenure]]&lt;=2,"New",
   Merge1[[#This Row],[Customer Tenure]]&lt;=5,"Emerging",
  Merge1[[#This Row],[Customer Tenure]]&lt;9,"Established",
   TRUE,"Loyal"
)</f>
        <v>New</v>
      </c>
      <c r="AA4727" s="1" t="str" cm="1">
        <f t="array" ref="AA4727">_xlfn.IFS(Merge1[[#This Row],[Income]]&lt;=30000,"Low",Merge1[[#This Row],[Income]]&lt;=60000,"Medium",Merge1[[#This Row],[Income]]&lt;=100000,"High", Merge1[[#This Row],[Income]]&gt;100000," Premium")</f>
        <v xml:space="preserve"> Premium</v>
      </c>
      <c r="AB4727" s="1" t="str" cm="1">
        <f t="array" ref="AB4727">_xlfn.IFS(Merge1[[#This Row],[Age]]&lt;= 28,"Gen Z", Merge1[[#This Row],[Age]]&lt;=44,"Millennials", Merge1[[#This Row],[Age]]&lt;=60,"Gen X", Merge1[[#This Row],[Age]]&gt;60,"Baby Boomers")</f>
        <v>Gen X</v>
      </c>
      <c r="AC4727" s="1" t="str" cm="1">
        <f t="array" ref="AC4727">_xlfn.IFS(
    Merge1[[#This Row],[Balance]]&lt;=50000,"Low",
    Merge1[[#This Row],[Balance]]&lt;=200000,"Medium",
    Merge1[[#This Row],[Balance]]&gt;200000,"High"
)</f>
        <v>High</v>
      </c>
    </row>
    <row r="4728" spans="1:29" x14ac:dyDescent="0.25">
      <c r="A4728" s="1" t="s">
        <v>2935</v>
      </c>
      <c r="B4728" s="1" t="s">
        <v>5914</v>
      </c>
      <c r="C4728" s="1" t="s">
        <v>5835</v>
      </c>
      <c r="D4728" s="2">
        <v>42608</v>
      </c>
      <c r="E4728">
        <v>289341</v>
      </c>
      <c r="F4728">
        <v>680</v>
      </c>
      <c r="G4728">
        <v>242268</v>
      </c>
      <c r="H4728" s="1" t="s">
        <v>5838</v>
      </c>
      <c r="I4728" s="1" t="s">
        <v>6347</v>
      </c>
      <c r="J4728" s="1" t="s">
        <v>6245</v>
      </c>
      <c r="K4728">
        <v>50</v>
      </c>
      <c r="L4728" s="1" t="s">
        <v>6256</v>
      </c>
      <c r="M4728" s="1" t="s">
        <v>6242</v>
      </c>
      <c r="N4728">
        <v>53742</v>
      </c>
      <c r="O4728" s="1" t="s">
        <v>6248</v>
      </c>
      <c r="P4728" s="2">
        <v>45677</v>
      </c>
      <c r="Q4728" s="2">
        <v>45592</v>
      </c>
      <c r="R4728" s="1" t="s">
        <v>6912</v>
      </c>
      <c r="S4728" s="1" t="s">
        <v>6917</v>
      </c>
      <c r="T4728" s="1" t="s">
        <v>9</v>
      </c>
      <c r="U4728">
        <v>6382</v>
      </c>
      <c r="V4728" s="1" t="s">
        <v>24</v>
      </c>
      <c r="W4728" s="1" t="s">
        <v>45</v>
      </c>
      <c r="X4728" s="2">
        <f t="shared" ca="1" si="73"/>
        <v>45937</v>
      </c>
      <c r="Y4728" s="1">
        <f ca="1">ROUND(YEARFRAC(Merge1[[#This Row],[Join_Date]],Merge1[[#This Row],[Today]], 3),0)</f>
        <v>1</v>
      </c>
      <c r="Z4728" s="1" t="str" cm="1">
        <f t="array" aca="1" ref="Z4728" ca="1">_xlfn.IFS(
   Merge1[[#This Row],[Customer Tenure]]&lt;=2,"New",
   Merge1[[#This Row],[Customer Tenure]]&lt;=5,"Emerging",
  Merge1[[#This Row],[Customer Tenure]]&lt;9,"Established",
   TRUE,"Loyal"
)</f>
        <v>New</v>
      </c>
      <c r="AA4728" s="1" t="str" cm="1">
        <f t="array" ref="AA4728">_xlfn.IFS(Merge1[[#This Row],[Income]]&lt;=30000,"Low",Merge1[[#This Row],[Income]]&lt;=60000,"Medium",Merge1[[#This Row],[Income]]&lt;=100000,"High", Merge1[[#This Row],[Income]]&gt;100000," Premium")</f>
        <v>Medium</v>
      </c>
      <c r="AB4728" s="1" t="str" cm="1">
        <f t="array" ref="AB4728">_xlfn.IFS(Merge1[[#This Row],[Age]]&lt;= 28,"Gen Z", Merge1[[#This Row],[Age]]&lt;=44,"Millennials", Merge1[[#This Row],[Age]]&lt;=60,"Gen X", Merge1[[#This Row],[Age]]&gt;60,"Baby Boomers")</f>
        <v>Gen X</v>
      </c>
      <c r="AC4728" s="1" t="str" cm="1">
        <f t="array" ref="AC4728">_xlfn.IFS(
    Merge1[[#This Row],[Balance]]&lt;=50000,"Low",
    Merge1[[#This Row],[Balance]]&lt;=200000,"Medium",
    Merge1[[#This Row],[Balance]]&gt;200000,"High"
)</f>
        <v>High</v>
      </c>
    </row>
    <row r="4729" spans="1:29" x14ac:dyDescent="0.25">
      <c r="A4729" s="1" t="s">
        <v>337</v>
      </c>
      <c r="B4729" s="1" t="s">
        <v>5893</v>
      </c>
      <c r="C4729" s="1" t="s">
        <v>5835</v>
      </c>
      <c r="D4729" s="2">
        <v>43375</v>
      </c>
      <c r="E4729">
        <v>344866</v>
      </c>
      <c r="F4729">
        <v>682</v>
      </c>
      <c r="G4729">
        <v>0</v>
      </c>
      <c r="H4729" s="1" t="s">
        <v>5833</v>
      </c>
      <c r="I4729" s="1" t="s">
        <v>6815</v>
      </c>
      <c r="J4729" s="1" t="s">
        <v>6245</v>
      </c>
      <c r="K4729">
        <v>49</v>
      </c>
      <c r="L4729" s="1" t="s">
        <v>6241</v>
      </c>
      <c r="M4729" s="1" t="s">
        <v>6257</v>
      </c>
      <c r="N4729">
        <v>151691</v>
      </c>
      <c r="O4729" s="1" t="s">
        <v>6243</v>
      </c>
      <c r="P4729" s="2">
        <v>43401</v>
      </c>
      <c r="Q4729" s="2">
        <v>45860</v>
      </c>
      <c r="R4729" s="1" t="s">
        <v>6891</v>
      </c>
      <c r="S4729" s="1" t="s">
        <v>6892</v>
      </c>
      <c r="T4729" s="1" t="s">
        <v>9</v>
      </c>
      <c r="U4729">
        <v>8561</v>
      </c>
      <c r="V4729" s="1" t="s">
        <v>15</v>
      </c>
      <c r="W4729" s="1" t="s">
        <v>106</v>
      </c>
      <c r="X4729" s="2">
        <f t="shared" ca="1" si="73"/>
        <v>45937</v>
      </c>
      <c r="Y4729" s="1">
        <f ca="1">ROUND(YEARFRAC(Merge1[[#This Row],[Join_Date]],Merge1[[#This Row],[Today]], 3),0)</f>
        <v>7</v>
      </c>
      <c r="Z4729" s="1" t="str" cm="1">
        <f t="array" aca="1" ref="Z4729" ca="1">_xlfn.IFS(
   Merge1[[#This Row],[Customer Tenure]]&lt;=2,"New",
   Merge1[[#This Row],[Customer Tenure]]&lt;=5,"Emerging",
  Merge1[[#This Row],[Customer Tenure]]&lt;9,"Established",
   TRUE,"Loyal"
)</f>
        <v>Established</v>
      </c>
      <c r="AA4729" s="1" t="str" cm="1">
        <f t="array" ref="AA4729">_xlfn.IFS(Merge1[[#This Row],[Income]]&lt;=30000,"Low",Merge1[[#This Row],[Income]]&lt;=60000,"Medium",Merge1[[#This Row],[Income]]&lt;=100000,"High", Merge1[[#This Row],[Income]]&gt;100000," Premium")</f>
        <v xml:space="preserve"> Premium</v>
      </c>
      <c r="AB4729" s="1" t="str" cm="1">
        <f t="array" ref="AB4729">_xlfn.IFS(Merge1[[#This Row],[Age]]&lt;= 28,"Gen Z", Merge1[[#This Row],[Age]]&lt;=44,"Millennials", Merge1[[#This Row],[Age]]&lt;=60,"Gen X", Merge1[[#This Row],[Age]]&gt;60,"Baby Boomers")</f>
        <v>Gen X</v>
      </c>
      <c r="AC4729" s="1" t="str" cm="1">
        <f t="array" ref="AC4729">_xlfn.IFS(
    Merge1[[#This Row],[Balance]]&lt;=50000,"Low",
    Merge1[[#This Row],[Balance]]&lt;=200000,"Medium",
    Merge1[[#This Row],[Balance]]&gt;200000,"High"
)</f>
        <v>High</v>
      </c>
    </row>
    <row r="4730" spans="1:29" x14ac:dyDescent="0.25">
      <c r="A4730" s="1" t="s">
        <v>39</v>
      </c>
      <c r="B4730" s="1" t="s">
        <v>5837</v>
      </c>
      <c r="C4730" s="1" t="s">
        <v>5842</v>
      </c>
      <c r="D4730" s="2">
        <v>45320</v>
      </c>
      <c r="E4730">
        <v>232654</v>
      </c>
      <c r="F4730">
        <v>633</v>
      </c>
      <c r="G4730">
        <v>0</v>
      </c>
      <c r="H4730" s="1" t="s">
        <v>5833</v>
      </c>
      <c r="I4730" s="1" t="s">
        <v>6514</v>
      </c>
      <c r="J4730" s="1" t="s">
        <v>6240</v>
      </c>
      <c r="K4730">
        <v>34</v>
      </c>
      <c r="L4730" s="1" t="s">
        <v>6241</v>
      </c>
      <c r="M4730" s="1" t="s">
        <v>6242</v>
      </c>
      <c r="N4730">
        <v>148386</v>
      </c>
      <c r="O4730" s="1" t="s">
        <v>6248</v>
      </c>
      <c r="P4730" s="2">
        <v>43881</v>
      </c>
      <c r="Q4730" s="2">
        <v>45820</v>
      </c>
      <c r="R4730" s="1" t="s">
        <v>6883</v>
      </c>
      <c r="S4730" s="1" t="s">
        <v>6910</v>
      </c>
      <c r="T4730" s="1" t="s">
        <v>28</v>
      </c>
      <c r="U4730">
        <v>8229</v>
      </c>
      <c r="V4730" s="1" t="s">
        <v>19</v>
      </c>
      <c r="W4730" s="1" t="s">
        <v>11</v>
      </c>
      <c r="X4730" s="2">
        <f t="shared" ca="1" si="73"/>
        <v>45937</v>
      </c>
      <c r="Y4730" s="1">
        <f ca="1">ROUND(YEARFRAC(Merge1[[#This Row],[Join_Date]],Merge1[[#This Row],[Today]], 3),0)</f>
        <v>6</v>
      </c>
      <c r="Z4730" s="1" t="str" cm="1">
        <f t="array" aca="1" ref="Z4730" ca="1">_xlfn.IFS(
   Merge1[[#This Row],[Customer Tenure]]&lt;=2,"New",
   Merge1[[#This Row],[Customer Tenure]]&lt;=5,"Emerging",
  Merge1[[#This Row],[Customer Tenure]]&lt;9,"Established",
   TRUE,"Loyal"
)</f>
        <v>Established</v>
      </c>
      <c r="AA4730" s="1" t="str" cm="1">
        <f t="array" ref="AA4730">_xlfn.IFS(Merge1[[#This Row],[Income]]&lt;=30000,"Low",Merge1[[#This Row],[Income]]&lt;=60000,"Medium",Merge1[[#This Row],[Income]]&lt;=100000,"High", Merge1[[#This Row],[Income]]&gt;100000," Premium")</f>
        <v xml:space="preserve"> Premium</v>
      </c>
      <c r="AB4730" s="1" t="str" cm="1">
        <f t="array" ref="AB4730">_xlfn.IFS(Merge1[[#This Row],[Age]]&lt;= 28,"Gen Z", Merge1[[#This Row],[Age]]&lt;=44,"Millennials", Merge1[[#This Row],[Age]]&lt;=60,"Gen X", Merge1[[#This Row],[Age]]&gt;60,"Baby Boomers")</f>
        <v>Millennials</v>
      </c>
      <c r="AC4730" s="1" t="str" cm="1">
        <f t="array" ref="AC4730">_xlfn.IFS(
    Merge1[[#This Row],[Balance]]&lt;=50000,"Low",
    Merge1[[#This Row],[Balance]]&lt;=200000,"Medium",
    Merge1[[#This Row],[Balance]]&gt;200000,"High"
)</f>
        <v>High</v>
      </c>
    </row>
    <row r="4731" spans="1:29" x14ac:dyDescent="0.25">
      <c r="A4731" s="1" t="s">
        <v>255</v>
      </c>
      <c r="B4731" s="1" t="s">
        <v>5958</v>
      </c>
      <c r="C4731" s="1" t="s">
        <v>5835</v>
      </c>
      <c r="D4731" s="2">
        <v>45482</v>
      </c>
      <c r="E4731">
        <v>409849</v>
      </c>
      <c r="F4731">
        <v>757</v>
      </c>
      <c r="G4731">
        <v>0</v>
      </c>
      <c r="H4731" s="1" t="s">
        <v>5833</v>
      </c>
      <c r="I4731" s="1" t="s">
        <v>6702</v>
      </c>
      <c r="J4731" s="1" t="s">
        <v>6240</v>
      </c>
      <c r="K4731">
        <v>18</v>
      </c>
      <c r="L4731" s="1" t="s">
        <v>6260</v>
      </c>
      <c r="M4731" s="1" t="s">
        <v>6247</v>
      </c>
      <c r="N4731">
        <v>99561</v>
      </c>
      <c r="O4731" s="1" t="s">
        <v>6252</v>
      </c>
      <c r="P4731" s="2">
        <v>42581</v>
      </c>
      <c r="Q4731" s="2">
        <v>45239</v>
      </c>
      <c r="R4731" s="1" t="s">
        <v>6887</v>
      </c>
      <c r="S4731" s="1" t="s">
        <v>6888</v>
      </c>
      <c r="T4731" s="1" t="s">
        <v>23</v>
      </c>
      <c r="U4731">
        <v>3847</v>
      </c>
      <c r="V4731" s="1" t="s">
        <v>24</v>
      </c>
      <c r="W4731" s="1" t="s">
        <v>45</v>
      </c>
      <c r="X4731" s="2">
        <f t="shared" ca="1" si="73"/>
        <v>45937</v>
      </c>
      <c r="Y4731" s="1">
        <f ca="1">ROUND(YEARFRAC(Merge1[[#This Row],[Join_Date]],Merge1[[#This Row],[Today]], 3),0)</f>
        <v>9</v>
      </c>
      <c r="Z4731" s="1" t="str" cm="1">
        <f t="array" aca="1" ref="Z4731" ca="1">_xlfn.IFS(
   Merge1[[#This Row],[Customer Tenure]]&lt;=2,"New",
   Merge1[[#This Row],[Customer Tenure]]&lt;=5,"Emerging",
  Merge1[[#This Row],[Customer Tenure]]&lt;9,"Established",
   TRUE,"Loyal"
)</f>
        <v>Loyal</v>
      </c>
      <c r="AA4731" s="1" t="str" cm="1">
        <f t="array" ref="AA4731">_xlfn.IFS(Merge1[[#This Row],[Income]]&lt;=30000,"Low",Merge1[[#This Row],[Income]]&lt;=60000,"Medium",Merge1[[#This Row],[Income]]&lt;=100000,"High", Merge1[[#This Row],[Income]]&gt;100000," Premium")</f>
        <v>High</v>
      </c>
      <c r="AB4731" s="1" t="str" cm="1">
        <f t="array" ref="AB4731">_xlfn.IFS(Merge1[[#This Row],[Age]]&lt;= 28,"Gen Z", Merge1[[#This Row],[Age]]&lt;=44,"Millennials", Merge1[[#This Row],[Age]]&lt;=60,"Gen X", Merge1[[#This Row],[Age]]&gt;60,"Baby Boomers")</f>
        <v>Gen Z</v>
      </c>
      <c r="AC4731" s="1" t="str" cm="1">
        <f t="array" ref="AC4731">_xlfn.IFS(
    Merge1[[#This Row],[Balance]]&lt;=50000,"Low",
    Merge1[[#This Row],[Balance]]&lt;=200000,"Medium",
    Merge1[[#This Row],[Balance]]&gt;200000,"High"
)</f>
        <v>High</v>
      </c>
    </row>
    <row r="4732" spans="1:29" x14ac:dyDescent="0.25">
      <c r="A4732" s="1" t="s">
        <v>1427</v>
      </c>
      <c r="B4732" s="1" t="s">
        <v>6224</v>
      </c>
      <c r="C4732" s="1" t="s">
        <v>5835</v>
      </c>
      <c r="D4732" s="2">
        <v>43793</v>
      </c>
      <c r="E4732">
        <v>335337</v>
      </c>
      <c r="F4732">
        <v>689</v>
      </c>
      <c r="G4732">
        <v>0</v>
      </c>
      <c r="H4732" s="1" t="s">
        <v>5833</v>
      </c>
      <c r="I4732" s="1" t="s">
        <v>6721</v>
      </c>
      <c r="J4732" s="1" t="s">
        <v>6240</v>
      </c>
      <c r="K4732">
        <v>62</v>
      </c>
      <c r="L4732" s="1" t="s">
        <v>6260</v>
      </c>
      <c r="M4732" s="1" t="s">
        <v>6257</v>
      </c>
      <c r="N4732">
        <v>119259</v>
      </c>
      <c r="O4732" s="1" t="s">
        <v>6252</v>
      </c>
      <c r="P4732" s="2">
        <v>42731</v>
      </c>
      <c r="Q4732" s="2">
        <v>45337</v>
      </c>
      <c r="R4732" s="1" t="s">
        <v>6885</v>
      </c>
      <c r="S4732" s="1" t="s">
        <v>6886</v>
      </c>
      <c r="T4732" s="1" t="s">
        <v>14</v>
      </c>
      <c r="U4732">
        <v>3543</v>
      </c>
      <c r="V4732" s="1" t="s">
        <v>24</v>
      </c>
      <c r="W4732" s="1" t="s">
        <v>106</v>
      </c>
      <c r="X4732" s="2">
        <f t="shared" ca="1" si="73"/>
        <v>45937</v>
      </c>
      <c r="Y4732" s="1">
        <f ca="1">ROUND(YEARFRAC(Merge1[[#This Row],[Join_Date]],Merge1[[#This Row],[Today]], 3),0)</f>
        <v>9</v>
      </c>
      <c r="Z4732" s="1" t="str" cm="1">
        <f t="array" aca="1" ref="Z4732" ca="1">_xlfn.IFS(
   Merge1[[#This Row],[Customer Tenure]]&lt;=2,"New",
   Merge1[[#This Row],[Customer Tenure]]&lt;=5,"Emerging",
  Merge1[[#This Row],[Customer Tenure]]&lt;9,"Established",
   TRUE,"Loyal"
)</f>
        <v>Loyal</v>
      </c>
      <c r="AA4732" s="1" t="str" cm="1">
        <f t="array" ref="AA4732">_xlfn.IFS(Merge1[[#This Row],[Income]]&lt;=30000,"Low",Merge1[[#This Row],[Income]]&lt;=60000,"Medium",Merge1[[#This Row],[Income]]&lt;=100000,"High", Merge1[[#This Row],[Income]]&gt;100000," Premium")</f>
        <v xml:space="preserve"> Premium</v>
      </c>
      <c r="AB4732" s="1" t="str" cm="1">
        <f t="array" ref="AB4732">_xlfn.IFS(Merge1[[#This Row],[Age]]&lt;= 28,"Gen Z", Merge1[[#This Row],[Age]]&lt;=44,"Millennials", Merge1[[#This Row],[Age]]&lt;=60,"Gen X", Merge1[[#This Row],[Age]]&gt;60,"Baby Boomers")</f>
        <v>Baby Boomers</v>
      </c>
      <c r="AC4732" s="1" t="str" cm="1">
        <f t="array" ref="AC4732">_xlfn.IFS(
    Merge1[[#This Row],[Balance]]&lt;=50000,"Low",
    Merge1[[#This Row],[Balance]]&lt;=200000,"Medium",
    Merge1[[#This Row],[Balance]]&gt;200000,"High"
)</f>
        <v>High</v>
      </c>
    </row>
    <row r="4733" spans="1:29" x14ac:dyDescent="0.25">
      <c r="A4733" s="1" t="s">
        <v>641</v>
      </c>
      <c r="B4733" s="1" t="s">
        <v>5843</v>
      </c>
      <c r="C4733" s="1" t="s">
        <v>5832</v>
      </c>
      <c r="D4733" s="2">
        <v>44267</v>
      </c>
      <c r="E4733">
        <v>112701</v>
      </c>
      <c r="F4733">
        <v>540</v>
      </c>
      <c r="G4733">
        <v>0</v>
      </c>
      <c r="H4733" s="1" t="s">
        <v>5833</v>
      </c>
      <c r="I4733" s="1" t="s">
        <v>6349</v>
      </c>
      <c r="J4733" s="1" t="s">
        <v>6245</v>
      </c>
      <c r="K4733">
        <v>70</v>
      </c>
      <c r="L4733" s="1" t="s">
        <v>6256</v>
      </c>
      <c r="M4733" s="1" t="s">
        <v>6247</v>
      </c>
      <c r="N4733">
        <v>172826</v>
      </c>
      <c r="O4733" s="1" t="s">
        <v>6243</v>
      </c>
      <c r="P4733" s="2">
        <v>42917</v>
      </c>
      <c r="Q4733" s="2">
        <v>45521</v>
      </c>
      <c r="R4733" s="1" t="s">
        <v>6889</v>
      </c>
      <c r="S4733" s="1" t="s">
        <v>6890</v>
      </c>
      <c r="T4733" s="1" t="s">
        <v>9</v>
      </c>
      <c r="U4733">
        <v>9620</v>
      </c>
      <c r="V4733" s="1" t="s">
        <v>15</v>
      </c>
      <c r="W4733" s="1" t="s">
        <v>16</v>
      </c>
      <c r="X4733" s="2">
        <f t="shared" ca="1" si="73"/>
        <v>45937</v>
      </c>
      <c r="Y4733" s="1">
        <f ca="1">ROUND(YEARFRAC(Merge1[[#This Row],[Join_Date]],Merge1[[#This Row],[Today]], 3),0)</f>
        <v>8</v>
      </c>
      <c r="Z4733" s="1" t="str" cm="1">
        <f t="array" aca="1" ref="Z4733" ca="1">_xlfn.IFS(
   Merge1[[#This Row],[Customer Tenure]]&lt;=2,"New",
   Merge1[[#This Row],[Customer Tenure]]&lt;=5,"Emerging",
  Merge1[[#This Row],[Customer Tenure]]&lt;9,"Established",
   TRUE,"Loyal"
)</f>
        <v>Established</v>
      </c>
      <c r="AA4733" s="1" t="str" cm="1">
        <f t="array" ref="AA4733">_xlfn.IFS(Merge1[[#This Row],[Income]]&lt;=30000,"Low",Merge1[[#This Row],[Income]]&lt;=60000,"Medium",Merge1[[#This Row],[Income]]&lt;=100000,"High", Merge1[[#This Row],[Income]]&gt;100000," Premium")</f>
        <v xml:space="preserve"> Premium</v>
      </c>
      <c r="AB4733" s="1" t="str" cm="1">
        <f t="array" ref="AB4733">_xlfn.IFS(Merge1[[#This Row],[Age]]&lt;= 28,"Gen Z", Merge1[[#This Row],[Age]]&lt;=44,"Millennials", Merge1[[#This Row],[Age]]&lt;=60,"Gen X", Merge1[[#This Row],[Age]]&gt;60,"Baby Boomers")</f>
        <v>Baby Boomers</v>
      </c>
      <c r="AC4733" s="1" t="str" cm="1">
        <f t="array" ref="AC4733">_xlfn.IFS(
    Merge1[[#This Row],[Balance]]&lt;=50000,"Low",
    Merge1[[#This Row],[Balance]]&lt;=200000,"Medium",
    Merge1[[#This Row],[Balance]]&gt;200000,"High"
)</f>
        <v>Medium</v>
      </c>
    </row>
    <row r="4734" spans="1:29" x14ac:dyDescent="0.25">
      <c r="A4734" s="1" t="s">
        <v>2306</v>
      </c>
      <c r="B4734" s="1" t="s">
        <v>6047</v>
      </c>
      <c r="C4734" s="1" t="s">
        <v>5835</v>
      </c>
      <c r="D4734" s="2">
        <v>45428</v>
      </c>
      <c r="E4734">
        <v>168017</v>
      </c>
      <c r="F4734">
        <v>831</v>
      </c>
      <c r="G4734">
        <v>0</v>
      </c>
      <c r="H4734" s="1" t="s">
        <v>5833</v>
      </c>
      <c r="I4734" s="1" t="s">
        <v>6731</v>
      </c>
      <c r="J4734" s="1" t="s">
        <v>6240</v>
      </c>
      <c r="K4734">
        <v>52</v>
      </c>
      <c r="L4734" s="1" t="s">
        <v>6260</v>
      </c>
      <c r="M4734" s="1" t="s">
        <v>6262</v>
      </c>
      <c r="N4734">
        <v>51585</v>
      </c>
      <c r="O4734" s="1" t="s">
        <v>6248</v>
      </c>
      <c r="P4734" s="2">
        <v>43577</v>
      </c>
      <c r="Q4734" s="2">
        <v>45634</v>
      </c>
      <c r="R4734" s="1" t="s">
        <v>6904</v>
      </c>
      <c r="S4734" s="1" t="s">
        <v>6916</v>
      </c>
      <c r="T4734" s="1" t="s">
        <v>14</v>
      </c>
      <c r="U4734">
        <v>5841</v>
      </c>
      <c r="V4734" s="1" t="s">
        <v>24</v>
      </c>
      <c r="W4734" s="1" t="s">
        <v>40</v>
      </c>
      <c r="X4734" s="2">
        <f t="shared" ca="1" si="73"/>
        <v>45937</v>
      </c>
      <c r="Y4734" s="1">
        <f ca="1">ROUND(YEARFRAC(Merge1[[#This Row],[Join_Date]],Merge1[[#This Row],[Today]], 3),0)</f>
        <v>6</v>
      </c>
      <c r="Z4734" s="1" t="str" cm="1">
        <f t="array" aca="1" ref="Z4734" ca="1">_xlfn.IFS(
   Merge1[[#This Row],[Customer Tenure]]&lt;=2,"New",
   Merge1[[#This Row],[Customer Tenure]]&lt;=5,"Emerging",
  Merge1[[#This Row],[Customer Tenure]]&lt;9,"Established",
   TRUE,"Loyal"
)</f>
        <v>Established</v>
      </c>
      <c r="AA4734" s="1" t="str" cm="1">
        <f t="array" ref="AA4734">_xlfn.IFS(Merge1[[#This Row],[Income]]&lt;=30000,"Low",Merge1[[#This Row],[Income]]&lt;=60000,"Medium",Merge1[[#This Row],[Income]]&lt;=100000,"High", Merge1[[#This Row],[Income]]&gt;100000," Premium")</f>
        <v>Medium</v>
      </c>
      <c r="AB4734" s="1" t="str" cm="1">
        <f t="array" ref="AB4734">_xlfn.IFS(Merge1[[#This Row],[Age]]&lt;= 28,"Gen Z", Merge1[[#This Row],[Age]]&lt;=44,"Millennials", Merge1[[#This Row],[Age]]&lt;=60,"Gen X", Merge1[[#This Row],[Age]]&gt;60,"Baby Boomers")</f>
        <v>Gen X</v>
      </c>
      <c r="AC4734" s="1" t="str" cm="1">
        <f t="array" ref="AC4734">_xlfn.IFS(
    Merge1[[#This Row],[Balance]]&lt;=50000,"Low",
    Merge1[[#This Row],[Balance]]&lt;=200000,"Medium",
    Merge1[[#This Row],[Balance]]&gt;200000,"High"
)</f>
        <v>Medium</v>
      </c>
    </row>
    <row r="4735" spans="1:29" x14ac:dyDescent="0.25">
      <c r="A4735" s="1" t="s">
        <v>749</v>
      </c>
      <c r="B4735" s="1" t="s">
        <v>6139</v>
      </c>
      <c r="C4735" s="1" t="s">
        <v>5842</v>
      </c>
      <c r="D4735" s="2">
        <v>42275</v>
      </c>
      <c r="E4735">
        <v>347823</v>
      </c>
      <c r="F4735">
        <v>833</v>
      </c>
      <c r="G4735">
        <v>0</v>
      </c>
      <c r="H4735" s="1" t="s">
        <v>5833</v>
      </c>
      <c r="I4735" s="1" t="s">
        <v>6488</v>
      </c>
      <c r="J4735" s="1" t="s">
        <v>6240</v>
      </c>
      <c r="K4735">
        <v>60</v>
      </c>
      <c r="L4735" s="1" t="s">
        <v>6260</v>
      </c>
      <c r="M4735" s="1" t="s">
        <v>6266</v>
      </c>
      <c r="N4735">
        <v>157612</v>
      </c>
      <c r="O4735" s="1" t="s">
        <v>6243</v>
      </c>
      <c r="P4735" s="2">
        <v>43780</v>
      </c>
      <c r="Q4735" s="2">
        <v>45652</v>
      </c>
      <c r="R4735" s="1" t="s">
        <v>6904</v>
      </c>
      <c r="S4735" s="1" t="s">
        <v>6916</v>
      </c>
      <c r="T4735" s="1" t="s">
        <v>23</v>
      </c>
      <c r="U4735">
        <v>5973</v>
      </c>
      <c r="V4735" s="1" t="s">
        <v>15</v>
      </c>
      <c r="W4735" s="1" t="s">
        <v>11</v>
      </c>
      <c r="X4735" s="2">
        <f t="shared" ca="1" si="73"/>
        <v>45937</v>
      </c>
      <c r="Y4735" s="1">
        <f ca="1">ROUND(YEARFRAC(Merge1[[#This Row],[Join_Date]],Merge1[[#This Row],[Today]], 3),0)</f>
        <v>6</v>
      </c>
      <c r="Z4735" s="1" t="str" cm="1">
        <f t="array" aca="1" ref="Z4735" ca="1">_xlfn.IFS(
   Merge1[[#This Row],[Customer Tenure]]&lt;=2,"New",
   Merge1[[#This Row],[Customer Tenure]]&lt;=5,"Emerging",
  Merge1[[#This Row],[Customer Tenure]]&lt;9,"Established",
   TRUE,"Loyal"
)</f>
        <v>Established</v>
      </c>
      <c r="AA4735" s="1" t="str" cm="1">
        <f t="array" ref="AA4735">_xlfn.IFS(Merge1[[#This Row],[Income]]&lt;=30000,"Low",Merge1[[#This Row],[Income]]&lt;=60000,"Medium",Merge1[[#This Row],[Income]]&lt;=100000,"High", Merge1[[#This Row],[Income]]&gt;100000," Premium")</f>
        <v xml:space="preserve"> Premium</v>
      </c>
      <c r="AB4735" s="1" t="str" cm="1">
        <f t="array" ref="AB4735">_xlfn.IFS(Merge1[[#This Row],[Age]]&lt;= 28,"Gen Z", Merge1[[#This Row],[Age]]&lt;=44,"Millennials", Merge1[[#This Row],[Age]]&lt;=60,"Gen X", Merge1[[#This Row],[Age]]&gt;60,"Baby Boomers")</f>
        <v>Gen X</v>
      </c>
      <c r="AC4735" s="1" t="str" cm="1">
        <f t="array" ref="AC4735">_xlfn.IFS(
    Merge1[[#This Row],[Balance]]&lt;=50000,"Low",
    Merge1[[#This Row],[Balance]]&lt;=200000,"Medium",
    Merge1[[#This Row],[Balance]]&gt;200000,"High"
)</f>
        <v>High</v>
      </c>
    </row>
    <row r="4736" spans="1:29" x14ac:dyDescent="0.25">
      <c r="A4736" s="1" t="s">
        <v>1183</v>
      </c>
      <c r="B4736" s="1" t="s">
        <v>5908</v>
      </c>
      <c r="C4736" s="1" t="s">
        <v>5832</v>
      </c>
      <c r="D4736" s="2">
        <v>42365</v>
      </c>
      <c r="E4736">
        <v>242998</v>
      </c>
      <c r="F4736">
        <v>455</v>
      </c>
      <c r="G4736">
        <v>0</v>
      </c>
      <c r="H4736" s="1" t="s">
        <v>5838</v>
      </c>
      <c r="I4736" s="1" t="s">
        <v>6684</v>
      </c>
      <c r="J4736" s="1" t="s">
        <v>6245</v>
      </c>
      <c r="K4736">
        <v>27</v>
      </c>
      <c r="L4736" s="1" t="s">
        <v>6246</v>
      </c>
      <c r="M4736" s="1" t="s">
        <v>6242</v>
      </c>
      <c r="N4736">
        <v>143629</v>
      </c>
      <c r="O4736" s="1" t="s">
        <v>6248</v>
      </c>
      <c r="P4736" s="2">
        <v>45888</v>
      </c>
      <c r="Q4736" s="2">
        <v>45211</v>
      </c>
      <c r="R4736" s="1" t="s">
        <v>6912</v>
      </c>
      <c r="S4736" s="1" t="s">
        <v>6913</v>
      </c>
      <c r="T4736" s="1" t="s">
        <v>14</v>
      </c>
      <c r="U4736">
        <v>1304</v>
      </c>
      <c r="V4736" s="1" t="s">
        <v>15</v>
      </c>
      <c r="W4736" s="1" t="s">
        <v>45</v>
      </c>
      <c r="X4736" s="2">
        <f t="shared" ca="1" si="73"/>
        <v>45937</v>
      </c>
      <c r="Y4736" s="1">
        <f ca="1">ROUND(YEARFRAC(Merge1[[#This Row],[Join_Date]],Merge1[[#This Row],[Today]], 3),0)</f>
        <v>0</v>
      </c>
      <c r="Z4736" s="1" t="str" cm="1">
        <f t="array" aca="1" ref="Z4736" ca="1">_xlfn.IFS(
   Merge1[[#This Row],[Customer Tenure]]&lt;=2,"New",
   Merge1[[#This Row],[Customer Tenure]]&lt;=5,"Emerging",
  Merge1[[#This Row],[Customer Tenure]]&lt;9,"Established",
   TRUE,"Loyal"
)</f>
        <v>New</v>
      </c>
      <c r="AA4736" s="1" t="str" cm="1">
        <f t="array" ref="AA4736">_xlfn.IFS(Merge1[[#This Row],[Income]]&lt;=30000,"Low",Merge1[[#This Row],[Income]]&lt;=60000,"Medium",Merge1[[#This Row],[Income]]&lt;=100000,"High", Merge1[[#This Row],[Income]]&gt;100000," Premium")</f>
        <v xml:space="preserve"> Premium</v>
      </c>
      <c r="AB4736" s="1" t="str" cm="1">
        <f t="array" ref="AB4736">_xlfn.IFS(Merge1[[#This Row],[Age]]&lt;= 28,"Gen Z", Merge1[[#This Row],[Age]]&lt;=44,"Millennials", Merge1[[#This Row],[Age]]&lt;=60,"Gen X", Merge1[[#This Row],[Age]]&gt;60,"Baby Boomers")</f>
        <v>Gen Z</v>
      </c>
      <c r="AC4736" s="1" t="str" cm="1">
        <f t="array" ref="AC4736">_xlfn.IFS(
    Merge1[[#This Row],[Balance]]&lt;=50000,"Low",
    Merge1[[#This Row],[Balance]]&lt;=200000,"Medium",
    Merge1[[#This Row],[Balance]]&gt;200000,"High"
)</f>
        <v>High</v>
      </c>
    </row>
    <row r="4737" spans="1:29" x14ac:dyDescent="0.25">
      <c r="A4737" s="1" t="s">
        <v>943</v>
      </c>
      <c r="B4737" s="1" t="s">
        <v>5912</v>
      </c>
      <c r="C4737" s="1" t="s">
        <v>5835</v>
      </c>
      <c r="D4737" s="2">
        <v>44838</v>
      </c>
      <c r="E4737">
        <v>317715</v>
      </c>
      <c r="F4737">
        <v>779</v>
      </c>
      <c r="G4737">
        <v>0</v>
      </c>
      <c r="H4737" s="1" t="s">
        <v>5833</v>
      </c>
      <c r="I4737" s="1" t="s">
        <v>6317</v>
      </c>
      <c r="J4737" s="1" t="s">
        <v>6245</v>
      </c>
      <c r="K4737">
        <v>63</v>
      </c>
      <c r="L4737" s="1" t="s">
        <v>6260</v>
      </c>
      <c r="M4737" s="1" t="s">
        <v>6254</v>
      </c>
      <c r="N4737">
        <v>27287</v>
      </c>
      <c r="O4737" s="1" t="s">
        <v>6243</v>
      </c>
      <c r="P4737" s="2">
        <v>42750</v>
      </c>
      <c r="Q4737" s="2">
        <v>45402</v>
      </c>
      <c r="R4737" s="1" t="s">
        <v>6893</v>
      </c>
      <c r="S4737" s="1" t="s">
        <v>6911</v>
      </c>
      <c r="T4737" s="1" t="s">
        <v>28</v>
      </c>
      <c r="U4737">
        <v>5980</v>
      </c>
      <c r="V4737" s="1" t="s">
        <v>10</v>
      </c>
      <c r="W4737" s="1" t="s">
        <v>106</v>
      </c>
      <c r="X4737" s="2">
        <f t="shared" ca="1" si="73"/>
        <v>45937</v>
      </c>
      <c r="Y4737" s="1">
        <f ca="1">ROUND(YEARFRAC(Merge1[[#This Row],[Join_Date]],Merge1[[#This Row],[Today]], 3),0)</f>
        <v>9</v>
      </c>
      <c r="Z4737" s="1" t="str" cm="1">
        <f t="array" aca="1" ref="Z4737" ca="1">_xlfn.IFS(
   Merge1[[#This Row],[Customer Tenure]]&lt;=2,"New",
   Merge1[[#This Row],[Customer Tenure]]&lt;=5,"Emerging",
  Merge1[[#This Row],[Customer Tenure]]&lt;9,"Established",
   TRUE,"Loyal"
)</f>
        <v>Loyal</v>
      </c>
      <c r="AA4737" s="1" t="str" cm="1">
        <f t="array" ref="AA4737">_xlfn.IFS(Merge1[[#This Row],[Income]]&lt;=30000,"Low",Merge1[[#This Row],[Income]]&lt;=60000,"Medium",Merge1[[#This Row],[Income]]&lt;=100000,"High", Merge1[[#This Row],[Income]]&gt;100000," Premium")</f>
        <v>Low</v>
      </c>
      <c r="AB4737" s="1" t="str" cm="1">
        <f t="array" ref="AB4737">_xlfn.IFS(Merge1[[#This Row],[Age]]&lt;= 28,"Gen Z", Merge1[[#This Row],[Age]]&lt;=44,"Millennials", Merge1[[#This Row],[Age]]&lt;=60,"Gen X", Merge1[[#This Row],[Age]]&gt;60,"Baby Boomers")</f>
        <v>Baby Boomers</v>
      </c>
      <c r="AC4737" s="1" t="str" cm="1">
        <f t="array" ref="AC4737">_xlfn.IFS(
    Merge1[[#This Row],[Balance]]&lt;=50000,"Low",
    Merge1[[#This Row],[Balance]]&lt;=200000,"Medium",
    Merge1[[#This Row],[Balance]]&gt;200000,"High"
)</f>
        <v>High</v>
      </c>
    </row>
    <row r="4738" spans="1:29" x14ac:dyDescent="0.25">
      <c r="A4738" s="1" t="s">
        <v>1788</v>
      </c>
      <c r="B4738" s="1" t="s">
        <v>6151</v>
      </c>
      <c r="C4738" s="1" t="s">
        <v>5835</v>
      </c>
      <c r="D4738" s="2">
        <v>42778</v>
      </c>
      <c r="E4738">
        <v>445150</v>
      </c>
      <c r="F4738">
        <v>741</v>
      </c>
      <c r="G4738">
        <v>0</v>
      </c>
      <c r="H4738" s="1" t="s">
        <v>5838</v>
      </c>
      <c r="I4738" s="1" t="s">
        <v>6530</v>
      </c>
      <c r="J4738" s="1" t="s">
        <v>6245</v>
      </c>
      <c r="K4738">
        <v>62</v>
      </c>
      <c r="L4738" s="1" t="s">
        <v>6260</v>
      </c>
      <c r="M4738" s="1" t="s">
        <v>6247</v>
      </c>
      <c r="N4738">
        <v>105530</v>
      </c>
      <c r="O4738" s="1" t="s">
        <v>6252</v>
      </c>
      <c r="P4738" s="2">
        <v>43070</v>
      </c>
      <c r="Q4738" s="2">
        <v>45799</v>
      </c>
      <c r="R4738" s="1" t="s">
        <v>6906</v>
      </c>
      <c r="S4738" s="1" t="s">
        <v>6907</v>
      </c>
      <c r="T4738" s="1" t="s">
        <v>9</v>
      </c>
      <c r="U4738">
        <v>7560</v>
      </c>
      <c r="V4738" s="1" t="s">
        <v>24</v>
      </c>
      <c r="W4738" s="1" t="s">
        <v>106</v>
      </c>
      <c r="X4738" s="2">
        <f t="shared" ref="X4738:X4801" ca="1" si="74">TODAY()</f>
        <v>45937</v>
      </c>
      <c r="Y4738" s="1">
        <f ca="1">ROUND(YEARFRAC(Merge1[[#This Row],[Join_Date]],Merge1[[#This Row],[Today]], 3),0)</f>
        <v>8</v>
      </c>
      <c r="Z4738" s="1" t="str" cm="1">
        <f t="array" aca="1" ref="Z4738" ca="1">_xlfn.IFS(
   Merge1[[#This Row],[Customer Tenure]]&lt;=2,"New",
   Merge1[[#This Row],[Customer Tenure]]&lt;=5,"Emerging",
  Merge1[[#This Row],[Customer Tenure]]&lt;9,"Established",
   TRUE,"Loyal"
)</f>
        <v>Established</v>
      </c>
      <c r="AA4738" s="1" t="str" cm="1">
        <f t="array" ref="AA4738">_xlfn.IFS(Merge1[[#This Row],[Income]]&lt;=30000,"Low",Merge1[[#This Row],[Income]]&lt;=60000,"Medium",Merge1[[#This Row],[Income]]&lt;=100000,"High", Merge1[[#This Row],[Income]]&gt;100000," Premium")</f>
        <v xml:space="preserve"> Premium</v>
      </c>
      <c r="AB4738" s="1" t="str" cm="1">
        <f t="array" ref="AB4738">_xlfn.IFS(Merge1[[#This Row],[Age]]&lt;= 28,"Gen Z", Merge1[[#This Row],[Age]]&lt;=44,"Millennials", Merge1[[#This Row],[Age]]&lt;=60,"Gen X", Merge1[[#This Row],[Age]]&gt;60,"Baby Boomers")</f>
        <v>Baby Boomers</v>
      </c>
      <c r="AC4738" s="1" t="str" cm="1">
        <f t="array" ref="AC4738">_xlfn.IFS(
    Merge1[[#This Row],[Balance]]&lt;=50000,"Low",
    Merge1[[#This Row],[Balance]]&lt;=200000,"Medium",
    Merge1[[#This Row],[Balance]]&gt;200000,"High"
)</f>
        <v>High</v>
      </c>
    </row>
    <row r="4739" spans="1:29" x14ac:dyDescent="0.25">
      <c r="A4739" s="1" t="s">
        <v>166</v>
      </c>
      <c r="B4739" s="1" t="s">
        <v>5905</v>
      </c>
      <c r="C4739" s="1" t="s">
        <v>5842</v>
      </c>
      <c r="D4739" s="2">
        <v>45642</v>
      </c>
      <c r="E4739">
        <v>331607</v>
      </c>
      <c r="F4739">
        <v>410</v>
      </c>
      <c r="G4739">
        <v>429606</v>
      </c>
      <c r="H4739" s="1" t="s">
        <v>5850</v>
      </c>
      <c r="I4739" s="1" t="s">
        <v>6759</v>
      </c>
      <c r="J4739" s="1" t="s">
        <v>6245</v>
      </c>
      <c r="K4739">
        <v>33</v>
      </c>
      <c r="L4739" s="1" t="s">
        <v>6241</v>
      </c>
      <c r="M4739" s="1" t="s">
        <v>6266</v>
      </c>
      <c r="N4739">
        <v>108397</v>
      </c>
      <c r="O4739" s="1" t="s">
        <v>6243</v>
      </c>
      <c r="P4739" s="2">
        <v>42587</v>
      </c>
      <c r="Q4739" s="2">
        <v>45720</v>
      </c>
      <c r="R4739" s="1" t="s">
        <v>6899</v>
      </c>
      <c r="S4739" s="1" t="s">
        <v>6914</v>
      </c>
      <c r="T4739" s="1" t="s">
        <v>9</v>
      </c>
      <c r="U4739">
        <v>2085</v>
      </c>
      <c r="V4739" s="1" t="s">
        <v>10</v>
      </c>
      <c r="W4739" s="1" t="s">
        <v>29</v>
      </c>
      <c r="X4739" s="2">
        <f t="shared" ca="1" si="74"/>
        <v>45937</v>
      </c>
      <c r="Y4739" s="1">
        <f ca="1">ROUND(YEARFRAC(Merge1[[#This Row],[Join_Date]],Merge1[[#This Row],[Today]], 3),0)</f>
        <v>9</v>
      </c>
      <c r="Z4739" s="1" t="str" cm="1">
        <f t="array" aca="1" ref="Z4739" ca="1">_xlfn.IFS(
   Merge1[[#This Row],[Customer Tenure]]&lt;=2,"New",
   Merge1[[#This Row],[Customer Tenure]]&lt;=5,"Emerging",
  Merge1[[#This Row],[Customer Tenure]]&lt;9,"Established",
   TRUE,"Loyal"
)</f>
        <v>Loyal</v>
      </c>
      <c r="AA4739" s="1" t="str" cm="1">
        <f t="array" ref="AA4739">_xlfn.IFS(Merge1[[#This Row],[Income]]&lt;=30000,"Low",Merge1[[#This Row],[Income]]&lt;=60000,"Medium",Merge1[[#This Row],[Income]]&lt;=100000,"High", Merge1[[#This Row],[Income]]&gt;100000," Premium")</f>
        <v xml:space="preserve"> Premium</v>
      </c>
      <c r="AB4739" s="1" t="str" cm="1">
        <f t="array" ref="AB4739">_xlfn.IFS(Merge1[[#This Row],[Age]]&lt;= 28,"Gen Z", Merge1[[#This Row],[Age]]&lt;=44,"Millennials", Merge1[[#This Row],[Age]]&lt;=60,"Gen X", Merge1[[#This Row],[Age]]&gt;60,"Baby Boomers")</f>
        <v>Millennials</v>
      </c>
      <c r="AC4739" s="1" t="str" cm="1">
        <f t="array" ref="AC4739">_xlfn.IFS(
    Merge1[[#This Row],[Balance]]&lt;=50000,"Low",
    Merge1[[#This Row],[Balance]]&lt;=200000,"Medium",
    Merge1[[#This Row],[Balance]]&gt;200000,"High"
)</f>
        <v>High</v>
      </c>
    </row>
    <row r="4740" spans="1:29" x14ac:dyDescent="0.25">
      <c r="A4740" s="1" t="s">
        <v>1670</v>
      </c>
      <c r="B4740" s="1" t="s">
        <v>6148</v>
      </c>
      <c r="C4740" s="1" t="s">
        <v>5835</v>
      </c>
      <c r="D4740" s="2">
        <v>45195</v>
      </c>
      <c r="E4740">
        <v>287623</v>
      </c>
      <c r="F4740">
        <v>629</v>
      </c>
      <c r="G4740">
        <v>0</v>
      </c>
      <c r="H4740" s="1" t="s">
        <v>5833</v>
      </c>
      <c r="I4740" s="1" t="s">
        <v>6665</v>
      </c>
      <c r="J4740" s="1" t="s">
        <v>6245</v>
      </c>
      <c r="K4740">
        <v>18</v>
      </c>
      <c r="L4740" s="1" t="s">
        <v>6260</v>
      </c>
      <c r="M4740" s="1" t="s">
        <v>6262</v>
      </c>
      <c r="N4740">
        <v>53662</v>
      </c>
      <c r="O4740" s="1" t="s">
        <v>6243</v>
      </c>
      <c r="P4740" s="2">
        <v>42347</v>
      </c>
      <c r="Q4740" s="2">
        <v>45687</v>
      </c>
      <c r="R4740" s="1" t="s">
        <v>6902</v>
      </c>
      <c r="S4740" s="1" t="s">
        <v>6908</v>
      </c>
      <c r="T4740" s="1" t="s">
        <v>28</v>
      </c>
      <c r="U4740">
        <v>7376</v>
      </c>
      <c r="V4740" s="1" t="s">
        <v>24</v>
      </c>
      <c r="W4740" s="1" t="s">
        <v>29</v>
      </c>
      <c r="X4740" s="2">
        <f t="shared" ca="1" si="74"/>
        <v>45937</v>
      </c>
      <c r="Y4740" s="1">
        <f ca="1">ROUND(YEARFRAC(Merge1[[#This Row],[Join_Date]],Merge1[[#This Row],[Today]], 3),0)</f>
        <v>10</v>
      </c>
      <c r="Z4740" s="1" t="str" cm="1">
        <f t="array" aca="1" ref="Z4740" ca="1">_xlfn.IFS(
   Merge1[[#This Row],[Customer Tenure]]&lt;=2,"New",
   Merge1[[#This Row],[Customer Tenure]]&lt;=5,"Emerging",
  Merge1[[#This Row],[Customer Tenure]]&lt;9,"Established",
   TRUE,"Loyal"
)</f>
        <v>Loyal</v>
      </c>
      <c r="AA4740" s="1" t="str" cm="1">
        <f t="array" ref="AA4740">_xlfn.IFS(Merge1[[#This Row],[Income]]&lt;=30000,"Low",Merge1[[#This Row],[Income]]&lt;=60000,"Medium",Merge1[[#This Row],[Income]]&lt;=100000,"High", Merge1[[#This Row],[Income]]&gt;100000," Premium")</f>
        <v>Medium</v>
      </c>
      <c r="AB4740" s="1" t="str" cm="1">
        <f t="array" ref="AB4740">_xlfn.IFS(Merge1[[#This Row],[Age]]&lt;= 28,"Gen Z", Merge1[[#This Row],[Age]]&lt;=44,"Millennials", Merge1[[#This Row],[Age]]&lt;=60,"Gen X", Merge1[[#This Row],[Age]]&gt;60,"Baby Boomers")</f>
        <v>Gen Z</v>
      </c>
      <c r="AC4740" s="1" t="str" cm="1">
        <f t="array" ref="AC4740">_xlfn.IFS(
    Merge1[[#This Row],[Balance]]&lt;=50000,"Low",
    Merge1[[#This Row],[Balance]]&lt;=200000,"Medium",
    Merge1[[#This Row],[Balance]]&gt;200000,"High"
)</f>
        <v>High</v>
      </c>
    </row>
    <row r="4741" spans="1:29" x14ac:dyDescent="0.25">
      <c r="A4741" s="1" t="s">
        <v>896</v>
      </c>
      <c r="B4741" s="1" t="s">
        <v>6227</v>
      </c>
      <c r="C4741" s="1" t="s">
        <v>5842</v>
      </c>
      <c r="D4741" s="2">
        <v>44145</v>
      </c>
      <c r="E4741">
        <v>224021</v>
      </c>
      <c r="F4741">
        <v>823</v>
      </c>
      <c r="G4741">
        <v>182577</v>
      </c>
      <c r="H4741" s="1" t="s">
        <v>5833</v>
      </c>
      <c r="I4741" s="1" t="s">
        <v>6384</v>
      </c>
      <c r="J4741" s="1" t="s">
        <v>6245</v>
      </c>
      <c r="K4741">
        <v>43</v>
      </c>
      <c r="L4741" s="1" t="s">
        <v>6256</v>
      </c>
      <c r="M4741" s="1" t="s">
        <v>6266</v>
      </c>
      <c r="N4741">
        <v>125228</v>
      </c>
      <c r="O4741" s="1" t="s">
        <v>6243</v>
      </c>
      <c r="P4741" s="2">
        <v>45748</v>
      </c>
      <c r="Q4741" s="2">
        <v>45467</v>
      </c>
      <c r="R4741" s="1" t="s">
        <v>6883</v>
      </c>
      <c r="S4741" s="1" t="s">
        <v>6884</v>
      </c>
      <c r="T4741" s="1" t="s">
        <v>28</v>
      </c>
      <c r="U4741">
        <v>5217</v>
      </c>
      <c r="V4741" s="1" t="s">
        <v>10</v>
      </c>
      <c r="W4741" s="1" t="s">
        <v>45</v>
      </c>
      <c r="X4741" s="2">
        <f t="shared" ca="1" si="74"/>
        <v>45937</v>
      </c>
      <c r="Y4741" s="1">
        <f ca="1">ROUND(YEARFRAC(Merge1[[#This Row],[Join_Date]],Merge1[[#This Row],[Today]], 3),0)</f>
        <v>1</v>
      </c>
      <c r="Z4741" s="1" t="str" cm="1">
        <f t="array" aca="1" ref="Z4741" ca="1">_xlfn.IFS(
   Merge1[[#This Row],[Customer Tenure]]&lt;=2,"New",
   Merge1[[#This Row],[Customer Tenure]]&lt;=5,"Emerging",
  Merge1[[#This Row],[Customer Tenure]]&lt;9,"Established",
   TRUE,"Loyal"
)</f>
        <v>New</v>
      </c>
      <c r="AA4741" s="1" t="str" cm="1">
        <f t="array" ref="AA4741">_xlfn.IFS(Merge1[[#This Row],[Income]]&lt;=30000,"Low",Merge1[[#This Row],[Income]]&lt;=60000,"Medium",Merge1[[#This Row],[Income]]&lt;=100000,"High", Merge1[[#This Row],[Income]]&gt;100000," Premium")</f>
        <v xml:space="preserve"> Premium</v>
      </c>
      <c r="AB4741" s="1" t="str" cm="1">
        <f t="array" ref="AB4741">_xlfn.IFS(Merge1[[#This Row],[Age]]&lt;= 28,"Gen Z", Merge1[[#This Row],[Age]]&lt;=44,"Millennials", Merge1[[#This Row],[Age]]&lt;=60,"Gen X", Merge1[[#This Row],[Age]]&gt;60,"Baby Boomers")</f>
        <v>Millennials</v>
      </c>
      <c r="AC4741" s="1" t="str" cm="1">
        <f t="array" ref="AC4741">_xlfn.IFS(
    Merge1[[#This Row],[Balance]]&lt;=50000,"Low",
    Merge1[[#This Row],[Balance]]&lt;=200000,"Medium",
    Merge1[[#This Row],[Balance]]&gt;200000,"High"
)</f>
        <v>High</v>
      </c>
    </row>
    <row r="4742" spans="1:29" x14ac:dyDescent="0.25">
      <c r="A4742" s="1" t="s">
        <v>190</v>
      </c>
      <c r="B4742" s="1" t="s">
        <v>6086</v>
      </c>
      <c r="C4742" s="1" t="s">
        <v>5842</v>
      </c>
      <c r="D4742" s="2">
        <v>43728</v>
      </c>
      <c r="E4742">
        <v>96393</v>
      </c>
      <c r="F4742">
        <v>536</v>
      </c>
      <c r="G4742">
        <v>0</v>
      </c>
      <c r="H4742" s="1" t="s">
        <v>5833</v>
      </c>
      <c r="I4742" s="1" t="s">
        <v>6718</v>
      </c>
      <c r="J4742" s="1" t="s">
        <v>6240</v>
      </c>
      <c r="K4742">
        <v>61</v>
      </c>
      <c r="L4742" s="1" t="s">
        <v>6246</v>
      </c>
      <c r="M4742" s="1" t="s">
        <v>6262</v>
      </c>
      <c r="N4742">
        <v>45963</v>
      </c>
      <c r="O4742" s="1" t="s">
        <v>6243</v>
      </c>
      <c r="P4742" s="2">
        <v>44798</v>
      </c>
      <c r="Q4742" s="2">
        <v>45739</v>
      </c>
      <c r="R4742" s="1" t="s">
        <v>6899</v>
      </c>
      <c r="S4742" s="1" t="s">
        <v>6914</v>
      </c>
      <c r="T4742" s="1" t="s">
        <v>9</v>
      </c>
      <c r="U4742">
        <v>5827</v>
      </c>
      <c r="V4742" s="1" t="s">
        <v>15</v>
      </c>
      <c r="W4742" s="1" t="s">
        <v>20</v>
      </c>
      <c r="X4742" s="2">
        <f t="shared" ca="1" si="74"/>
        <v>45937</v>
      </c>
      <c r="Y4742" s="1">
        <f ca="1">ROUND(YEARFRAC(Merge1[[#This Row],[Join_Date]],Merge1[[#This Row],[Today]], 3),0)</f>
        <v>3</v>
      </c>
      <c r="Z4742" s="1" t="str" cm="1">
        <f t="array" aca="1" ref="Z4742" ca="1">_xlfn.IFS(
   Merge1[[#This Row],[Customer Tenure]]&lt;=2,"New",
   Merge1[[#This Row],[Customer Tenure]]&lt;=5,"Emerging",
  Merge1[[#This Row],[Customer Tenure]]&lt;9,"Established",
   TRUE,"Loyal"
)</f>
        <v>Emerging</v>
      </c>
      <c r="AA4742" s="1" t="str" cm="1">
        <f t="array" ref="AA4742">_xlfn.IFS(Merge1[[#This Row],[Income]]&lt;=30000,"Low",Merge1[[#This Row],[Income]]&lt;=60000,"Medium",Merge1[[#This Row],[Income]]&lt;=100000,"High", Merge1[[#This Row],[Income]]&gt;100000," Premium")</f>
        <v>Medium</v>
      </c>
      <c r="AB4742" s="1" t="str" cm="1">
        <f t="array" ref="AB4742">_xlfn.IFS(Merge1[[#This Row],[Age]]&lt;= 28,"Gen Z", Merge1[[#This Row],[Age]]&lt;=44,"Millennials", Merge1[[#This Row],[Age]]&lt;=60,"Gen X", Merge1[[#This Row],[Age]]&gt;60,"Baby Boomers")</f>
        <v>Baby Boomers</v>
      </c>
      <c r="AC4742" s="1" t="str" cm="1">
        <f t="array" ref="AC4742">_xlfn.IFS(
    Merge1[[#This Row],[Balance]]&lt;=50000,"Low",
    Merge1[[#This Row],[Balance]]&lt;=200000,"Medium",
    Merge1[[#This Row],[Balance]]&gt;200000,"High"
)</f>
        <v>Medium</v>
      </c>
    </row>
    <row r="4743" spans="1:29" x14ac:dyDescent="0.25">
      <c r="A4743" s="1" t="s">
        <v>367</v>
      </c>
      <c r="B4743" s="1" t="s">
        <v>6088</v>
      </c>
      <c r="C4743" s="1" t="s">
        <v>5835</v>
      </c>
      <c r="D4743" s="2">
        <v>44462</v>
      </c>
      <c r="E4743">
        <v>224655</v>
      </c>
      <c r="F4743">
        <v>715</v>
      </c>
      <c r="G4743">
        <v>0</v>
      </c>
      <c r="H4743" s="1" t="s">
        <v>5833</v>
      </c>
      <c r="I4743" s="1" t="s">
        <v>6335</v>
      </c>
      <c r="J4743" s="1" t="s">
        <v>6240</v>
      </c>
      <c r="K4743">
        <v>42</v>
      </c>
      <c r="L4743" s="1" t="s">
        <v>6241</v>
      </c>
      <c r="M4743" s="1" t="s">
        <v>6262</v>
      </c>
      <c r="N4743">
        <v>45931</v>
      </c>
      <c r="O4743" s="1" t="s">
        <v>6243</v>
      </c>
      <c r="P4743" s="2">
        <v>45042</v>
      </c>
      <c r="Q4743" s="2">
        <v>45788</v>
      </c>
      <c r="R4743" s="1" t="s">
        <v>6906</v>
      </c>
      <c r="S4743" s="1" t="s">
        <v>6907</v>
      </c>
      <c r="T4743" s="1" t="s">
        <v>9</v>
      </c>
      <c r="U4743">
        <v>1788</v>
      </c>
      <c r="V4743" s="1" t="s">
        <v>15</v>
      </c>
      <c r="W4743" s="1" t="s">
        <v>16</v>
      </c>
      <c r="X4743" s="2">
        <f t="shared" ca="1" si="74"/>
        <v>45937</v>
      </c>
      <c r="Y4743" s="1">
        <f ca="1">ROUND(YEARFRAC(Merge1[[#This Row],[Join_Date]],Merge1[[#This Row],[Today]], 3),0)</f>
        <v>2</v>
      </c>
      <c r="Z4743" s="1" t="str" cm="1">
        <f t="array" aca="1" ref="Z4743" ca="1">_xlfn.IFS(
   Merge1[[#This Row],[Customer Tenure]]&lt;=2,"New",
   Merge1[[#This Row],[Customer Tenure]]&lt;=5,"Emerging",
  Merge1[[#This Row],[Customer Tenure]]&lt;9,"Established",
   TRUE,"Loyal"
)</f>
        <v>New</v>
      </c>
      <c r="AA4743" s="1" t="str" cm="1">
        <f t="array" ref="AA4743">_xlfn.IFS(Merge1[[#This Row],[Income]]&lt;=30000,"Low",Merge1[[#This Row],[Income]]&lt;=60000,"Medium",Merge1[[#This Row],[Income]]&lt;=100000,"High", Merge1[[#This Row],[Income]]&gt;100000," Premium")</f>
        <v>Medium</v>
      </c>
      <c r="AB4743" s="1" t="str" cm="1">
        <f t="array" ref="AB4743">_xlfn.IFS(Merge1[[#This Row],[Age]]&lt;= 28,"Gen Z", Merge1[[#This Row],[Age]]&lt;=44,"Millennials", Merge1[[#This Row],[Age]]&lt;=60,"Gen X", Merge1[[#This Row],[Age]]&gt;60,"Baby Boomers")</f>
        <v>Millennials</v>
      </c>
      <c r="AC4743" s="1" t="str" cm="1">
        <f t="array" ref="AC4743">_xlfn.IFS(
    Merge1[[#This Row],[Balance]]&lt;=50000,"Low",
    Merge1[[#This Row],[Balance]]&lt;=200000,"Medium",
    Merge1[[#This Row],[Balance]]&gt;200000,"High"
)</f>
        <v>High</v>
      </c>
    </row>
    <row r="4744" spans="1:29" x14ac:dyDescent="0.25">
      <c r="A4744" s="1" t="s">
        <v>166</v>
      </c>
      <c r="B4744" s="1" t="s">
        <v>5905</v>
      </c>
      <c r="C4744" s="1" t="s">
        <v>5842</v>
      </c>
      <c r="D4744" s="2">
        <v>45642</v>
      </c>
      <c r="E4744">
        <v>331607</v>
      </c>
      <c r="F4744">
        <v>410</v>
      </c>
      <c r="G4744">
        <v>429606</v>
      </c>
      <c r="H4744" s="1" t="s">
        <v>5850</v>
      </c>
      <c r="I4744" s="1" t="s">
        <v>6759</v>
      </c>
      <c r="J4744" s="1" t="s">
        <v>6245</v>
      </c>
      <c r="K4744">
        <v>33</v>
      </c>
      <c r="L4744" s="1" t="s">
        <v>6241</v>
      </c>
      <c r="M4744" s="1" t="s">
        <v>6266</v>
      </c>
      <c r="N4744">
        <v>108397</v>
      </c>
      <c r="O4744" s="1" t="s">
        <v>6243</v>
      </c>
      <c r="P4744" s="2">
        <v>42587</v>
      </c>
      <c r="Q4744" s="2">
        <v>45543</v>
      </c>
      <c r="R4744" s="1" t="s">
        <v>6897</v>
      </c>
      <c r="S4744" s="1" t="s">
        <v>6898</v>
      </c>
      <c r="T4744" s="1" t="s">
        <v>9</v>
      </c>
      <c r="U4744">
        <v>383</v>
      </c>
      <c r="V4744" s="1" t="s">
        <v>15</v>
      </c>
      <c r="W4744" s="1" t="s">
        <v>55</v>
      </c>
      <c r="X4744" s="2">
        <f t="shared" ca="1" si="74"/>
        <v>45937</v>
      </c>
      <c r="Y4744" s="1">
        <f ca="1">ROUND(YEARFRAC(Merge1[[#This Row],[Join_Date]],Merge1[[#This Row],[Today]], 3),0)</f>
        <v>9</v>
      </c>
      <c r="Z4744" s="1" t="str" cm="1">
        <f t="array" aca="1" ref="Z4744" ca="1">_xlfn.IFS(
   Merge1[[#This Row],[Customer Tenure]]&lt;=2,"New",
   Merge1[[#This Row],[Customer Tenure]]&lt;=5,"Emerging",
  Merge1[[#This Row],[Customer Tenure]]&lt;9,"Established",
   TRUE,"Loyal"
)</f>
        <v>Loyal</v>
      </c>
      <c r="AA4744" s="1" t="str" cm="1">
        <f t="array" ref="AA4744">_xlfn.IFS(Merge1[[#This Row],[Income]]&lt;=30000,"Low",Merge1[[#This Row],[Income]]&lt;=60000,"Medium",Merge1[[#This Row],[Income]]&lt;=100000,"High", Merge1[[#This Row],[Income]]&gt;100000," Premium")</f>
        <v xml:space="preserve"> Premium</v>
      </c>
      <c r="AB4744" s="1" t="str" cm="1">
        <f t="array" ref="AB4744">_xlfn.IFS(Merge1[[#This Row],[Age]]&lt;= 28,"Gen Z", Merge1[[#This Row],[Age]]&lt;=44,"Millennials", Merge1[[#This Row],[Age]]&lt;=60,"Gen X", Merge1[[#This Row],[Age]]&gt;60,"Baby Boomers")</f>
        <v>Millennials</v>
      </c>
      <c r="AC4744" s="1" t="str" cm="1">
        <f t="array" ref="AC4744">_xlfn.IFS(
    Merge1[[#This Row],[Balance]]&lt;=50000,"Low",
    Merge1[[#This Row],[Balance]]&lt;=200000,"Medium",
    Merge1[[#This Row],[Balance]]&gt;200000,"High"
)</f>
        <v>High</v>
      </c>
    </row>
    <row r="4745" spans="1:29" x14ac:dyDescent="0.25">
      <c r="A4745" s="1" t="s">
        <v>2854</v>
      </c>
      <c r="B4745" s="1" t="s">
        <v>5903</v>
      </c>
      <c r="C4745" s="1" t="s">
        <v>5835</v>
      </c>
      <c r="D4745" s="2">
        <v>45133</v>
      </c>
      <c r="E4745">
        <v>373747</v>
      </c>
      <c r="F4745">
        <v>626</v>
      </c>
      <c r="G4745">
        <v>0</v>
      </c>
      <c r="H4745" s="1" t="s">
        <v>5833</v>
      </c>
      <c r="I4745" s="1" t="s">
        <v>6302</v>
      </c>
      <c r="J4745" s="1" t="s">
        <v>6245</v>
      </c>
      <c r="K4745">
        <v>72</v>
      </c>
      <c r="L4745" s="1" t="s">
        <v>6246</v>
      </c>
      <c r="M4745" s="1" t="s">
        <v>6254</v>
      </c>
      <c r="N4745">
        <v>96898</v>
      </c>
      <c r="O4745" s="1" t="s">
        <v>6248</v>
      </c>
      <c r="P4745" s="2">
        <v>42533</v>
      </c>
      <c r="Q4745" s="2">
        <v>45856</v>
      </c>
      <c r="R4745" s="1" t="s">
        <v>6891</v>
      </c>
      <c r="S4745" s="1" t="s">
        <v>6892</v>
      </c>
      <c r="T4745" s="1" t="s">
        <v>23</v>
      </c>
      <c r="U4745">
        <v>7567</v>
      </c>
      <c r="V4745" s="1" t="s">
        <v>15</v>
      </c>
      <c r="W4745" s="1" t="s">
        <v>55</v>
      </c>
      <c r="X4745" s="2">
        <f t="shared" ca="1" si="74"/>
        <v>45937</v>
      </c>
      <c r="Y4745" s="1">
        <f ca="1">ROUND(YEARFRAC(Merge1[[#This Row],[Join_Date]],Merge1[[#This Row],[Today]], 3),0)</f>
        <v>9</v>
      </c>
      <c r="Z4745" s="1" t="str" cm="1">
        <f t="array" aca="1" ref="Z4745" ca="1">_xlfn.IFS(
   Merge1[[#This Row],[Customer Tenure]]&lt;=2,"New",
   Merge1[[#This Row],[Customer Tenure]]&lt;=5,"Emerging",
  Merge1[[#This Row],[Customer Tenure]]&lt;9,"Established",
   TRUE,"Loyal"
)</f>
        <v>Loyal</v>
      </c>
      <c r="AA4745" s="1" t="str" cm="1">
        <f t="array" ref="AA4745">_xlfn.IFS(Merge1[[#This Row],[Income]]&lt;=30000,"Low",Merge1[[#This Row],[Income]]&lt;=60000,"Medium",Merge1[[#This Row],[Income]]&lt;=100000,"High", Merge1[[#This Row],[Income]]&gt;100000," Premium")</f>
        <v>High</v>
      </c>
      <c r="AB4745" s="1" t="str" cm="1">
        <f t="array" ref="AB4745">_xlfn.IFS(Merge1[[#This Row],[Age]]&lt;= 28,"Gen Z", Merge1[[#This Row],[Age]]&lt;=44,"Millennials", Merge1[[#This Row],[Age]]&lt;=60,"Gen X", Merge1[[#This Row],[Age]]&gt;60,"Baby Boomers")</f>
        <v>Baby Boomers</v>
      </c>
      <c r="AC4745" s="1" t="str" cm="1">
        <f t="array" ref="AC4745">_xlfn.IFS(
    Merge1[[#This Row],[Balance]]&lt;=50000,"Low",
    Merge1[[#This Row],[Balance]]&lt;=200000,"Medium",
    Merge1[[#This Row],[Balance]]&gt;200000,"High"
)</f>
        <v>High</v>
      </c>
    </row>
    <row r="4746" spans="1:29" x14ac:dyDescent="0.25">
      <c r="A4746" s="1" t="s">
        <v>1377</v>
      </c>
      <c r="B4746" s="1" t="s">
        <v>5972</v>
      </c>
      <c r="C4746" s="1" t="s">
        <v>5835</v>
      </c>
      <c r="D4746" s="2">
        <v>43705</v>
      </c>
      <c r="E4746">
        <v>440437</v>
      </c>
      <c r="F4746">
        <v>746</v>
      </c>
      <c r="G4746">
        <v>499927</v>
      </c>
      <c r="H4746" s="1" t="s">
        <v>5850</v>
      </c>
      <c r="I4746" s="1" t="s">
        <v>6429</v>
      </c>
      <c r="J4746" s="1" t="s">
        <v>6245</v>
      </c>
      <c r="K4746">
        <v>47</v>
      </c>
      <c r="L4746" s="1" t="s">
        <v>6260</v>
      </c>
      <c r="M4746" s="1" t="s">
        <v>6266</v>
      </c>
      <c r="N4746">
        <v>152079</v>
      </c>
      <c r="O4746" s="1" t="s">
        <v>6243</v>
      </c>
      <c r="P4746" s="2">
        <v>44528</v>
      </c>
      <c r="Q4746" s="2">
        <v>45795</v>
      </c>
      <c r="R4746" s="1" t="s">
        <v>6906</v>
      </c>
      <c r="S4746" s="1" t="s">
        <v>6907</v>
      </c>
      <c r="T4746" s="1" t="s">
        <v>23</v>
      </c>
      <c r="U4746">
        <v>9333</v>
      </c>
      <c r="V4746" s="1" t="s">
        <v>24</v>
      </c>
      <c r="W4746" s="1" t="s">
        <v>106</v>
      </c>
      <c r="X4746" s="2">
        <f t="shared" ca="1" si="74"/>
        <v>45937</v>
      </c>
      <c r="Y4746" s="1">
        <f ca="1">ROUND(YEARFRAC(Merge1[[#This Row],[Join_Date]],Merge1[[#This Row],[Today]], 3),0)</f>
        <v>4</v>
      </c>
      <c r="Z4746" s="1" t="str" cm="1">
        <f t="array" aca="1" ref="Z4746" ca="1">_xlfn.IFS(
   Merge1[[#This Row],[Customer Tenure]]&lt;=2,"New",
   Merge1[[#This Row],[Customer Tenure]]&lt;=5,"Emerging",
  Merge1[[#This Row],[Customer Tenure]]&lt;9,"Established",
   TRUE,"Loyal"
)</f>
        <v>Emerging</v>
      </c>
      <c r="AA4746" s="1" t="str" cm="1">
        <f t="array" ref="AA4746">_xlfn.IFS(Merge1[[#This Row],[Income]]&lt;=30000,"Low",Merge1[[#This Row],[Income]]&lt;=60000,"Medium",Merge1[[#This Row],[Income]]&lt;=100000,"High", Merge1[[#This Row],[Income]]&gt;100000," Premium")</f>
        <v xml:space="preserve"> Premium</v>
      </c>
      <c r="AB4746" s="1" t="str" cm="1">
        <f t="array" ref="AB4746">_xlfn.IFS(Merge1[[#This Row],[Age]]&lt;= 28,"Gen Z", Merge1[[#This Row],[Age]]&lt;=44,"Millennials", Merge1[[#This Row],[Age]]&lt;=60,"Gen X", Merge1[[#This Row],[Age]]&gt;60,"Baby Boomers")</f>
        <v>Gen X</v>
      </c>
      <c r="AC4746" s="1" t="str" cm="1">
        <f t="array" ref="AC4746">_xlfn.IFS(
    Merge1[[#This Row],[Balance]]&lt;=50000,"Low",
    Merge1[[#This Row],[Balance]]&lt;=200000,"Medium",
    Merge1[[#This Row],[Balance]]&gt;200000,"High"
)</f>
        <v>High</v>
      </c>
    </row>
    <row r="4747" spans="1:29" x14ac:dyDescent="0.25">
      <c r="A4747" s="1" t="s">
        <v>432</v>
      </c>
      <c r="B4747" s="1" t="s">
        <v>5844</v>
      </c>
      <c r="C4747" s="1" t="s">
        <v>5842</v>
      </c>
      <c r="D4747" s="2">
        <v>42340</v>
      </c>
      <c r="E4747">
        <v>174499</v>
      </c>
      <c r="F4747">
        <v>517</v>
      </c>
      <c r="G4747">
        <v>0</v>
      </c>
      <c r="H4747" s="1" t="s">
        <v>5833</v>
      </c>
      <c r="I4747" s="1" t="s">
        <v>6296</v>
      </c>
      <c r="J4747" s="1" t="s">
        <v>6245</v>
      </c>
      <c r="K4747">
        <v>71</v>
      </c>
      <c r="L4747" s="1" t="s">
        <v>6260</v>
      </c>
      <c r="M4747" s="1" t="s">
        <v>6257</v>
      </c>
      <c r="N4747">
        <v>165271</v>
      </c>
      <c r="O4747" s="1" t="s">
        <v>6243</v>
      </c>
      <c r="P4747" s="2">
        <v>44109</v>
      </c>
      <c r="Q4747" s="2">
        <v>45258</v>
      </c>
      <c r="R4747" s="1" t="s">
        <v>6887</v>
      </c>
      <c r="S4747" s="1" t="s">
        <v>6888</v>
      </c>
      <c r="T4747" s="1" t="s">
        <v>23</v>
      </c>
      <c r="U4747">
        <v>1583</v>
      </c>
      <c r="V4747" s="1" t="s">
        <v>19</v>
      </c>
      <c r="W4747" s="1" t="s">
        <v>106</v>
      </c>
      <c r="X4747" s="2">
        <f t="shared" ca="1" si="74"/>
        <v>45937</v>
      </c>
      <c r="Y4747" s="1">
        <f ca="1">ROUND(YEARFRAC(Merge1[[#This Row],[Join_Date]],Merge1[[#This Row],[Today]], 3),0)</f>
        <v>5</v>
      </c>
      <c r="Z4747" s="1" t="str" cm="1">
        <f t="array" aca="1" ref="Z4747" ca="1">_xlfn.IFS(
   Merge1[[#This Row],[Customer Tenure]]&lt;=2,"New",
   Merge1[[#This Row],[Customer Tenure]]&lt;=5,"Emerging",
  Merge1[[#This Row],[Customer Tenure]]&lt;9,"Established",
   TRUE,"Loyal"
)</f>
        <v>Emerging</v>
      </c>
      <c r="AA4747" s="1" t="str" cm="1">
        <f t="array" ref="AA4747">_xlfn.IFS(Merge1[[#This Row],[Income]]&lt;=30000,"Low",Merge1[[#This Row],[Income]]&lt;=60000,"Medium",Merge1[[#This Row],[Income]]&lt;=100000,"High", Merge1[[#This Row],[Income]]&gt;100000," Premium")</f>
        <v xml:space="preserve"> Premium</v>
      </c>
      <c r="AB4747" s="1" t="str" cm="1">
        <f t="array" ref="AB4747">_xlfn.IFS(Merge1[[#This Row],[Age]]&lt;= 28,"Gen Z", Merge1[[#This Row],[Age]]&lt;=44,"Millennials", Merge1[[#This Row],[Age]]&lt;=60,"Gen X", Merge1[[#This Row],[Age]]&gt;60,"Baby Boomers")</f>
        <v>Baby Boomers</v>
      </c>
      <c r="AC4747" s="1" t="str" cm="1">
        <f t="array" ref="AC4747">_xlfn.IFS(
    Merge1[[#This Row],[Balance]]&lt;=50000,"Low",
    Merge1[[#This Row],[Balance]]&lt;=200000,"Medium",
    Merge1[[#This Row],[Balance]]&gt;200000,"High"
)</f>
        <v>Medium</v>
      </c>
    </row>
    <row r="4748" spans="1:29" x14ac:dyDescent="0.25">
      <c r="A4748" s="1" t="s">
        <v>2150</v>
      </c>
      <c r="B4748" s="1" t="s">
        <v>5979</v>
      </c>
      <c r="C4748" s="1" t="s">
        <v>5842</v>
      </c>
      <c r="D4748" s="2">
        <v>43795</v>
      </c>
      <c r="E4748">
        <v>478141</v>
      </c>
      <c r="F4748">
        <v>836</v>
      </c>
      <c r="G4748">
        <v>0</v>
      </c>
      <c r="H4748" s="1" t="s">
        <v>5838</v>
      </c>
      <c r="I4748" s="1" t="s">
        <v>6455</v>
      </c>
      <c r="J4748" s="1" t="s">
        <v>6245</v>
      </c>
      <c r="K4748">
        <v>48</v>
      </c>
      <c r="L4748" s="1" t="s">
        <v>6246</v>
      </c>
      <c r="M4748" s="1" t="s">
        <v>6254</v>
      </c>
      <c r="N4748">
        <v>87889</v>
      </c>
      <c r="O4748" s="1" t="s">
        <v>6243</v>
      </c>
      <c r="P4748" s="2">
        <v>45172</v>
      </c>
      <c r="Q4748" s="2">
        <v>45586</v>
      </c>
      <c r="R4748" s="1" t="s">
        <v>6912</v>
      </c>
      <c r="S4748" s="1" t="s">
        <v>6917</v>
      </c>
      <c r="T4748" s="1" t="s">
        <v>14</v>
      </c>
      <c r="U4748">
        <v>6036</v>
      </c>
      <c r="V4748" s="1" t="s">
        <v>24</v>
      </c>
      <c r="W4748" s="1" t="s">
        <v>40</v>
      </c>
      <c r="X4748" s="2">
        <f t="shared" ca="1" si="74"/>
        <v>45937</v>
      </c>
      <c r="Y4748" s="1">
        <f ca="1">ROUND(YEARFRAC(Merge1[[#This Row],[Join_Date]],Merge1[[#This Row],[Today]], 3),0)</f>
        <v>2</v>
      </c>
      <c r="Z4748" s="1" t="str" cm="1">
        <f t="array" aca="1" ref="Z4748" ca="1">_xlfn.IFS(
   Merge1[[#This Row],[Customer Tenure]]&lt;=2,"New",
   Merge1[[#This Row],[Customer Tenure]]&lt;=5,"Emerging",
  Merge1[[#This Row],[Customer Tenure]]&lt;9,"Established",
   TRUE,"Loyal"
)</f>
        <v>New</v>
      </c>
      <c r="AA4748" s="1" t="str" cm="1">
        <f t="array" ref="AA4748">_xlfn.IFS(Merge1[[#This Row],[Income]]&lt;=30000,"Low",Merge1[[#This Row],[Income]]&lt;=60000,"Medium",Merge1[[#This Row],[Income]]&lt;=100000,"High", Merge1[[#This Row],[Income]]&gt;100000," Premium")</f>
        <v>High</v>
      </c>
      <c r="AB4748" s="1" t="str" cm="1">
        <f t="array" ref="AB4748">_xlfn.IFS(Merge1[[#This Row],[Age]]&lt;= 28,"Gen Z", Merge1[[#This Row],[Age]]&lt;=44,"Millennials", Merge1[[#This Row],[Age]]&lt;=60,"Gen X", Merge1[[#This Row],[Age]]&gt;60,"Baby Boomers")</f>
        <v>Gen X</v>
      </c>
      <c r="AC4748" s="1" t="str" cm="1">
        <f t="array" ref="AC4748">_xlfn.IFS(
    Merge1[[#This Row],[Balance]]&lt;=50000,"Low",
    Merge1[[#This Row],[Balance]]&lt;=200000,"Medium",
    Merge1[[#This Row],[Balance]]&gt;200000,"High"
)</f>
        <v>High</v>
      </c>
    </row>
    <row r="4749" spans="1:29" x14ac:dyDescent="0.25">
      <c r="A4749" s="1" t="s">
        <v>1337</v>
      </c>
      <c r="B4749" s="1" t="s">
        <v>6048</v>
      </c>
      <c r="C4749" s="1" t="s">
        <v>5835</v>
      </c>
      <c r="D4749" s="2">
        <v>44958</v>
      </c>
      <c r="E4749">
        <v>150331</v>
      </c>
      <c r="F4749">
        <v>770</v>
      </c>
      <c r="G4749">
        <v>0</v>
      </c>
      <c r="H4749" s="1" t="s">
        <v>5833</v>
      </c>
      <c r="I4749" s="1" t="s">
        <v>6809</v>
      </c>
      <c r="J4749" s="1" t="s">
        <v>6240</v>
      </c>
      <c r="K4749">
        <v>73</v>
      </c>
      <c r="L4749" s="1" t="s">
        <v>6246</v>
      </c>
      <c r="M4749" s="1" t="s">
        <v>6251</v>
      </c>
      <c r="N4749">
        <v>46155</v>
      </c>
      <c r="O4749" s="1" t="s">
        <v>6243</v>
      </c>
      <c r="P4749" s="2">
        <v>42386</v>
      </c>
      <c r="Q4749" s="2">
        <v>45774</v>
      </c>
      <c r="R4749" s="1" t="s">
        <v>6893</v>
      </c>
      <c r="S4749" s="1" t="s">
        <v>6894</v>
      </c>
      <c r="T4749" s="1" t="s">
        <v>23</v>
      </c>
      <c r="U4749">
        <v>4454</v>
      </c>
      <c r="V4749" s="1" t="s">
        <v>10</v>
      </c>
      <c r="W4749" s="1" t="s">
        <v>25</v>
      </c>
      <c r="X4749" s="2">
        <f t="shared" ca="1" si="74"/>
        <v>45937</v>
      </c>
      <c r="Y4749" s="1">
        <f ca="1">ROUND(YEARFRAC(Merge1[[#This Row],[Join_Date]],Merge1[[#This Row],[Today]], 3),0)</f>
        <v>10</v>
      </c>
      <c r="Z4749" s="1" t="str" cm="1">
        <f t="array" aca="1" ref="Z4749" ca="1">_xlfn.IFS(
   Merge1[[#This Row],[Customer Tenure]]&lt;=2,"New",
   Merge1[[#This Row],[Customer Tenure]]&lt;=5,"Emerging",
  Merge1[[#This Row],[Customer Tenure]]&lt;9,"Established",
   TRUE,"Loyal"
)</f>
        <v>Loyal</v>
      </c>
      <c r="AA4749" s="1" t="str" cm="1">
        <f t="array" ref="AA4749">_xlfn.IFS(Merge1[[#This Row],[Income]]&lt;=30000,"Low",Merge1[[#This Row],[Income]]&lt;=60000,"Medium",Merge1[[#This Row],[Income]]&lt;=100000,"High", Merge1[[#This Row],[Income]]&gt;100000," Premium")</f>
        <v>Medium</v>
      </c>
      <c r="AB4749" s="1" t="str" cm="1">
        <f t="array" ref="AB4749">_xlfn.IFS(Merge1[[#This Row],[Age]]&lt;= 28,"Gen Z", Merge1[[#This Row],[Age]]&lt;=44,"Millennials", Merge1[[#This Row],[Age]]&lt;=60,"Gen X", Merge1[[#This Row],[Age]]&gt;60,"Baby Boomers")</f>
        <v>Baby Boomers</v>
      </c>
      <c r="AC4749" s="1" t="str" cm="1">
        <f t="array" ref="AC4749">_xlfn.IFS(
    Merge1[[#This Row],[Balance]]&lt;=50000,"Low",
    Merge1[[#This Row],[Balance]]&lt;=200000,"Medium",
    Merge1[[#This Row],[Balance]]&gt;200000,"High"
)</f>
        <v>Medium</v>
      </c>
    </row>
    <row r="4750" spans="1:29" x14ac:dyDescent="0.25">
      <c r="A4750" s="1" t="s">
        <v>266</v>
      </c>
      <c r="B4750" s="1" t="s">
        <v>5865</v>
      </c>
      <c r="C4750" s="1" t="s">
        <v>5832</v>
      </c>
      <c r="D4750" s="2">
        <v>45366</v>
      </c>
      <c r="E4750">
        <v>417339</v>
      </c>
      <c r="F4750">
        <v>662</v>
      </c>
      <c r="G4750">
        <v>0</v>
      </c>
      <c r="H4750" s="1" t="s">
        <v>5833</v>
      </c>
      <c r="I4750" s="1" t="s">
        <v>6834</v>
      </c>
      <c r="J4750" s="1" t="s">
        <v>6245</v>
      </c>
      <c r="K4750">
        <v>18</v>
      </c>
      <c r="L4750" s="1" t="s">
        <v>6256</v>
      </c>
      <c r="M4750" s="1" t="s">
        <v>6257</v>
      </c>
      <c r="N4750">
        <v>53997</v>
      </c>
      <c r="O4750" s="1" t="s">
        <v>6243</v>
      </c>
      <c r="P4750" s="2">
        <v>43488</v>
      </c>
      <c r="Q4750" s="2">
        <v>45744</v>
      </c>
      <c r="R4750" s="1" t="s">
        <v>6899</v>
      </c>
      <c r="S4750" s="1" t="s">
        <v>6914</v>
      </c>
      <c r="T4750" s="1" t="s">
        <v>9</v>
      </c>
      <c r="U4750">
        <v>797</v>
      </c>
      <c r="V4750" s="1" t="s">
        <v>24</v>
      </c>
      <c r="W4750" s="1" t="s">
        <v>106</v>
      </c>
      <c r="X4750" s="2">
        <f t="shared" ca="1" si="74"/>
        <v>45937</v>
      </c>
      <c r="Y4750" s="1">
        <f ca="1">ROUND(YEARFRAC(Merge1[[#This Row],[Join_Date]],Merge1[[#This Row],[Today]], 3),0)</f>
        <v>7</v>
      </c>
      <c r="Z4750" s="1" t="str" cm="1">
        <f t="array" aca="1" ref="Z4750" ca="1">_xlfn.IFS(
   Merge1[[#This Row],[Customer Tenure]]&lt;=2,"New",
   Merge1[[#This Row],[Customer Tenure]]&lt;=5,"Emerging",
  Merge1[[#This Row],[Customer Tenure]]&lt;9,"Established",
   TRUE,"Loyal"
)</f>
        <v>Established</v>
      </c>
      <c r="AA4750" s="1" t="str" cm="1">
        <f t="array" ref="AA4750">_xlfn.IFS(Merge1[[#This Row],[Income]]&lt;=30000,"Low",Merge1[[#This Row],[Income]]&lt;=60000,"Medium",Merge1[[#This Row],[Income]]&lt;=100000,"High", Merge1[[#This Row],[Income]]&gt;100000," Premium")</f>
        <v>Medium</v>
      </c>
      <c r="AB4750" s="1" t="str" cm="1">
        <f t="array" ref="AB4750">_xlfn.IFS(Merge1[[#This Row],[Age]]&lt;= 28,"Gen Z", Merge1[[#This Row],[Age]]&lt;=44,"Millennials", Merge1[[#This Row],[Age]]&lt;=60,"Gen X", Merge1[[#This Row],[Age]]&gt;60,"Baby Boomers")</f>
        <v>Gen Z</v>
      </c>
      <c r="AC4750" s="1" t="str" cm="1">
        <f t="array" ref="AC4750">_xlfn.IFS(
    Merge1[[#This Row],[Balance]]&lt;=50000,"Low",
    Merge1[[#This Row],[Balance]]&lt;=200000,"Medium",
    Merge1[[#This Row],[Balance]]&gt;200000,"High"
)</f>
        <v>High</v>
      </c>
    </row>
    <row r="4751" spans="1:29" x14ac:dyDescent="0.25">
      <c r="A4751" s="1" t="s">
        <v>1805</v>
      </c>
      <c r="B4751" s="1" t="s">
        <v>6089</v>
      </c>
      <c r="C4751" s="1" t="s">
        <v>5832</v>
      </c>
      <c r="D4751" s="2">
        <v>43813</v>
      </c>
      <c r="E4751">
        <v>178646</v>
      </c>
      <c r="F4751">
        <v>494</v>
      </c>
      <c r="G4751">
        <v>0</v>
      </c>
      <c r="H4751" s="1" t="s">
        <v>5833</v>
      </c>
      <c r="I4751" s="1" t="s">
        <v>6447</v>
      </c>
      <c r="J4751" s="1" t="s">
        <v>6245</v>
      </c>
      <c r="K4751">
        <v>40</v>
      </c>
      <c r="L4751" s="1" t="s">
        <v>6241</v>
      </c>
      <c r="M4751" s="1" t="s">
        <v>6262</v>
      </c>
      <c r="N4751">
        <v>158563</v>
      </c>
      <c r="O4751" s="1" t="s">
        <v>6243</v>
      </c>
      <c r="P4751" s="2">
        <v>45774</v>
      </c>
      <c r="Q4751" s="2">
        <v>45481</v>
      </c>
      <c r="R4751" s="1" t="s">
        <v>6891</v>
      </c>
      <c r="S4751" s="1" t="s">
        <v>6895</v>
      </c>
      <c r="T4751" s="1" t="s">
        <v>23</v>
      </c>
      <c r="U4751">
        <v>1555</v>
      </c>
      <c r="V4751" s="1" t="s">
        <v>24</v>
      </c>
      <c r="W4751" s="1" t="s">
        <v>20</v>
      </c>
      <c r="X4751" s="2">
        <f t="shared" ca="1" si="74"/>
        <v>45937</v>
      </c>
      <c r="Y4751" s="1">
        <f ca="1">ROUND(YEARFRAC(Merge1[[#This Row],[Join_Date]],Merge1[[#This Row],[Today]], 3),0)</f>
        <v>0</v>
      </c>
      <c r="Z4751" s="1" t="str" cm="1">
        <f t="array" aca="1" ref="Z4751" ca="1">_xlfn.IFS(
   Merge1[[#This Row],[Customer Tenure]]&lt;=2,"New",
   Merge1[[#This Row],[Customer Tenure]]&lt;=5,"Emerging",
  Merge1[[#This Row],[Customer Tenure]]&lt;9,"Established",
   TRUE,"Loyal"
)</f>
        <v>New</v>
      </c>
      <c r="AA4751" s="1" t="str" cm="1">
        <f t="array" ref="AA4751">_xlfn.IFS(Merge1[[#This Row],[Income]]&lt;=30000,"Low",Merge1[[#This Row],[Income]]&lt;=60000,"Medium",Merge1[[#This Row],[Income]]&lt;=100000,"High", Merge1[[#This Row],[Income]]&gt;100000," Premium")</f>
        <v xml:space="preserve"> Premium</v>
      </c>
      <c r="AB4751" s="1" t="str" cm="1">
        <f t="array" ref="AB4751">_xlfn.IFS(Merge1[[#This Row],[Age]]&lt;= 28,"Gen Z", Merge1[[#This Row],[Age]]&lt;=44,"Millennials", Merge1[[#This Row],[Age]]&lt;=60,"Gen X", Merge1[[#This Row],[Age]]&gt;60,"Baby Boomers")</f>
        <v>Millennials</v>
      </c>
      <c r="AC4751" s="1" t="str" cm="1">
        <f t="array" ref="AC4751">_xlfn.IFS(
    Merge1[[#This Row],[Balance]]&lt;=50000,"Low",
    Merge1[[#This Row],[Balance]]&lt;=200000,"Medium",
    Merge1[[#This Row],[Balance]]&gt;200000,"High"
)</f>
        <v>Medium</v>
      </c>
    </row>
    <row r="4752" spans="1:29" x14ac:dyDescent="0.25">
      <c r="A4752" s="1" t="s">
        <v>192</v>
      </c>
      <c r="B4752" s="1" t="s">
        <v>5890</v>
      </c>
      <c r="C4752" s="1" t="s">
        <v>5835</v>
      </c>
      <c r="D4752" s="2">
        <v>43218</v>
      </c>
      <c r="E4752">
        <v>288107</v>
      </c>
      <c r="F4752">
        <v>744</v>
      </c>
      <c r="G4752">
        <v>0</v>
      </c>
      <c r="H4752" s="1" t="s">
        <v>5833</v>
      </c>
      <c r="I4752" s="1" t="s">
        <v>6423</v>
      </c>
      <c r="J4752" s="1" t="s">
        <v>6240</v>
      </c>
      <c r="K4752">
        <v>31</v>
      </c>
      <c r="L4752" s="1" t="s">
        <v>6260</v>
      </c>
      <c r="M4752" s="1" t="s">
        <v>6266</v>
      </c>
      <c r="N4752">
        <v>183038</v>
      </c>
      <c r="O4752" s="1" t="s">
        <v>6243</v>
      </c>
      <c r="P4752" s="2">
        <v>42817</v>
      </c>
      <c r="Q4752" s="2">
        <v>45405</v>
      </c>
      <c r="R4752" s="1" t="s">
        <v>6893</v>
      </c>
      <c r="S4752" s="1" t="s">
        <v>6911</v>
      </c>
      <c r="T4752" s="1" t="s">
        <v>9</v>
      </c>
      <c r="U4752">
        <v>8571</v>
      </c>
      <c r="V4752" s="1" t="s">
        <v>10</v>
      </c>
      <c r="W4752" s="1" t="s">
        <v>16</v>
      </c>
      <c r="X4752" s="2">
        <f t="shared" ca="1" si="74"/>
        <v>45937</v>
      </c>
      <c r="Y4752" s="1">
        <f ca="1">ROUND(YEARFRAC(Merge1[[#This Row],[Join_Date]],Merge1[[#This Row],[Today]], 3),0)</f>
        <v>9</v>
      </c>
      <c r="Z4752" s="1" t="str" cm="1">
        <f t="array" aca="1" ref="Z4752" ca="1">_xlfn.IFS(
   Merge1[[#This Row],[Customer Tenure]]&lt;=2,"New",
   Merge1[[#This Row],[Customer Tenure]]&lt;=5,"Emerging",
  Merge1[[#This Row],[Customer Tenure]]&lt;9,"Established",
   TRUE,"Loyal"
)</f>
        <v>Loyal</v>
      </c>
      <c r="AA4752" s="1" t="str" cm="1">
        <f t="array" ref="AA4752">_xlfn.IFS(Merge1[[#This Row],[Income]]&lt;=30000,"Low",Merge1[[#This Row],[Income]]&lt;=60000,"Medium",Merge1[[#This Row],[Income]]&lt;=100000,"High", Merge1[[#This Row],[Income]]&gt;100000," Premium")</f>
        <v xml:space="preserve"> Premium</v>
      </c>
      <c r="AB4752" s="1" t="str" cm="1">
        <f t="array" ref="AB4752">_xlfn.IFS(Merge1[[#This Row],[Age]]&lt;= 28,"Gen Z", Merge1[[#This Row],[Age]]&lt;=44,"Millennials", Merge1[[#This Row],[Age]]&lt;=60,"Gen X", Merge1[[#This Row],[Age]]&gt;60,"Baby Boomers")</f>
        <v>Millennials</v>
      </c>
      <c r="AC4752" s="1" t="str" cm="1">
        <f t="array" ref="AC4752">_xlfn.IFS(
    Merge1[[#This Row],[Balance]]&lt;=50000,"Low",
    Merge1[[#This Row],[Balance]]&lt;=200000,"Medium",
    Merge1[[#This Row],[Balance]]&gt;200000,"High"
)</f>
        <v>High</v>
      </c>
    </row>
    <row r="4753" spans="1:29" x14ac:dyDescent="0.25">
      <c r="A4753" s="1" t="s">
        <v>415</v>
      </c>
      <c r="B4753" s="1" t="s">
        <v>5942</v>
      </c>
      <c r="C4753" s="1" t="s">
        <v>5835</v>
      </c>
      <c r="D4753" s="2">
        <v>43515</v>
      </c>
      <c r="E4753">
        <v>23199</v>
      </c>
      <c r="F4753">
        <v>723</v>
      </c>
      <c r="G4753">
        <v>0</v>
      </c>
      <c r="H4753" s="1" t="s">
        <v>5833</v>
      </c>
      <c r="I4753" s="1" t="s">
        <v>6523</v>
      </c>
      <c r="J4753" s="1" t="s">
        <v>6240</v>
      </c>
      <c r="K4753">
        <v>58</v>
      </c>
      <c r="L4753" s="1" t="s">
        <v>6241</v>
      </c>
      <c r="M4753" s="1" t="s">
        <v>6262</v>
      </c>
      <c r="N4753">
        <v>102711</v>
      </c>
      <c r="O4753" s="1" t="s">
        <v>6243</v>
      </c>
      <c r="P4753" s="2">
        <v>45427</v>
      </c>
      <c r="Q4753" s="2">
        <v>45658</v>
      </c>
      <c r="R4753" s="1" t="s">
        <v>6902</v>
      </c>
      <c r="S4753" s="1" t="s">
        <v>6908</v>
      </c>
      <c r="T4753" s="1" t="s">
        <v>28</v>
      </c>
      <c r="U4753">
        <v>4384</v>
      </c>
      <c r="V4753" s="1" t="s">
        <v>15</v>
      </c>
      <c r="W4753" s="1" t="s">
        <v>55</v>
      </c>
      <c r="X4753" s="2">
        <f t="shared" ca="1" si="74"/>
        <v>45937</v>
      </c>
      <c r="Y4753" s="1">
        <f ca="1">ROUND(YEARFRAC(Merge1[[#This Row],[Join_Date]],Merge1[[#This Row],[Today]], 3),0)</f>
        <v>1</v>
      </c>
      <c r="Z4753" s="1" t="str" cm="1">
        <f t="array" aca="1" ref="Z4753" ca="1">_xlfn.IFS(
   Merge1[[#This Row],[Customer Tenure]]&lt;=2,"New",
   Merge1[[#This Row],[Customer Tenure]]&lt;=5,"Emerging",
  Merge1[[#This Row],[Customer Tenure]]&lt;9,"Established",
   TRUE,"Loyal"
)</f>
        <v>New</v>
      </c>
      <c r="AA4753" s="1" t="str" cm="1">
        <f t="array" ref="AA4753">_xlfn.IFS(Merge1[[#This Row],[Income]]&lt;=30000,"Low",Merge1[[#This Row],[Income]]&lt;=60000,"Medium",Merge1[[#This Row],[Income]]&lt;=100000,"High", Merge1[[#This Row],[Income]]&gt;100000," Premium")</f>
        <v xml:space="preserve"> Premium</v>
      </c>
      <c r="AB4753" s="1" t="str" cm="1">
        <f t="array" ref="AB4753">_xlfn.IFS(Merge1[[#This Row],[Age]]&lt;= 28,"Gen Z", Merge1[[#This Row],[Age]]&lt;=44,"Millennials", Merge1[[#This Row],[Age]]&lt;=60,"Gen X", Merge1[[#This Row],[Age]]&gt;60,"Baby Boomers")</f>
        <v>Gen X</v>
      </c>
      <c r="AC4753" s="1" t="str" cm="1">
        <f t="array" ref="AC4753">_xlfn.IFS(
    Merge1[[#This Row],[Balance]]&lt;=50000,"Low",
    Merge1[[#This Row],[Balance]]&lt;=200000,"Medium",
    Merge1[[#This Row],[Balance]]&gt;200000,"High"
)</f>
        <v>Low</v>
      </c>
    </row>
    <row r="4754" spans="1:29" x14ac:dyDescent="0.25">
      <c r="A4754" s="1" t="s">
        <v>3390</v>
      </c>
      <c r="B4754" s="1" t="s">
        <v>5831</v>
      </c>
      <c r="C4754" s="1" t="s">
        <v>5835</v>
      </c>
      <c r="D4754" s="2">
        <v>44094</v>
      </c>
      <c r="E4754">
        <v>398834</v>
      </c>
      <c r="F4754">
        <v>304</v>
      </c>
      <c r="G4754">
        <v>0</v>
      </c>
      <c r="H4754" s="1" t="s">
        <v>5833</v>
      </c>
      <c r="I4754" s="1" t="s">
        <v>6632</v>
      </c>
      <c r="J4754" s="1" t="s">
        <v>6245</v>
      </c>
      <c r="K4754">
        <v>46</v>
      </c>
      <c r="L4754" s="1" t="s">
        <v>6256</v>
      </c>
      <c r="M4754" s="1" t="s">
        <v>6247</v>
      </c>
      <c r="N4754">
        <v>29078</v>
      </c>
      <c r="O4754" s="1" t="s">
        <v>6248</v>
      </c>
      <c r="P4754" s="2">
        <v>43041</v>
      </c>
      <c r="Q4754" s="2">
        <v>45860</v>
      </c>
      <c r="R4754" s="1" t="s">
        <v>6891</v>
      </c>
      <c r="S4754" s="1" t="s">
        <v>6892</v>
      </c>
      <c r="T4754" s="1" t="s">
        <v>14</v>
      </c>
      <c r="U4754">
        <v>5457</v>
      </c>
      <c r="V4754" s="1" t="s">
        <v>10</v>
      </c>
      <c r="W4754" s="1" t="s">
        <v>16</v>
      </c>
      <c r="X4754" s="2">
        <f t="shared" ca="1" si="74"/>
        <v>45937</v>
      </c>
      <c r="Y4754" s="1">
        <f ca="1">ROUND(YEARFRAC(Merge1[[#This Row],[Join_Date]],Merge1[[#This Row],[Today]], 3),0)</f>
        <v>8</v>
      </c>
      <c r="Z4754" s="1" t="str" cm="1">
        <f t="array" aca="1" ref="Z4754" ca="1">_xlfn.IFS(
   Merge1[[#This Row],[Customer Tenure]]&lt;=2,"New",
   Merge1[[#This Row],[Customer Tenure]]&lt;=5,"Emerging",
  Merge1[[#This Row],[Customer Tenure]]&lt;9,"Established",
   TRUE,"Loyal"
)</f>
        <v>Established</v>
      </c>
      <c r="AA4754" s="1" t="str" cm="1">
        <f t="array" ref="AA4754">_xlfn.IFS(Merge1[[#This Row],[Income]]&lt;=30000,"Low",Merge1[[#This Row],[Income]]&lt;=60000,"Medium",Merge1[[#This Row],[Income]]&lt;=100000,"High", Merge1[[#This Row],[Income]]&gt;100000," Premium")</f>
        <v>Low</v>
      </c>
      <c r="AB4754" s="1" t="str" cm="1">
        <f t="array" ref="AB4754">_xlfn.IFS(Merge1[[#This Row],[Age]]&lt;= 28,"Gen Z", Merge1[[#This Row],[Age]]&lt;=44,"Millennials", Merge1[[#This Row],[Age]]&lt;=60,"Gen X", Merge1[[#This Row],[Age]]&gt;60,"Baby Boomers")</f>
        <v>Gen X</v>
      </c>
      <c r="AC4754" s="1" t="str" cm="1">
        <f t="array" ref="AC4754">_xlfn.IFS(
    Merge1[[#This Row],[Balance]]&lt;=50000,"Low",
    Merge1[[#This Row],[Balance]]&lt;=200000,"Medium",
    Merge1[[#This Row],[Balance]]&gt;200000,"High"
)</f>
        <v>High</v>
      </c>
    </row>
    <row r="4755" spans="1:29" x14ac:dyDescent="0.25">
      <c r="A4755" s="1" t="s">
        <v>1213</v>
      </c>
      <c r="B4755" s="1" t="s">
        <v>5866</v>
      </c>
      <c r="C4755" s="1" t="s">
        <v>5832</v>
      </c>
      <c r="D4755" s="2">
        <v>45191</v>
      </c>
      <c r="E4755">
        <v>485463</v>
      </c>
      <c r="F4755">
        <v>371</v>
      </c>
      <c r="G4755">
        <v>0</v>
      </c>
      <c r="H4755" s="1" t="s">
        <v>5833</v>
      </c>
      <c r="I4755" s="1" t="s">
        <v>6630</v>
      </c>
      <c r="J4755" s="1" t="s">
        <v>6240</v>
      </c>
      <c r="K4755">
        <v>52</v>
      </c>
      <c r="L4755" s="1" t="s">
        <v>6256</v>
      </c>
      <c r="M4755" s="1" t="s">
        <v>6242</v>
      </c>
      <c r="N4755">
        <v>147118</v>
      </c>
      <c r="O4755" s="1" t="s">
        <v>6248</v>
      </c>
      <c r="P4755" s="2">
        <v>44957</v>
      </c>
      <c r="Q4755" s="2">
        <v>45709</v>
      </c>
      <c r="R4755" s="1" t="s">
        <v>6885</v>
      </c>
      <c r="S4755" s="1" t="s">
        <v>6896</v>
      </c>
      <c r="T4755" s="1" t="s">
        <v>14</v>
      </c>
      <c r="U4755">
        <v>9904</v>
      </c>
      <c r="V4755" s="1" t="s">
        <v>10</v>
      </c>
      <c r="W4755" s="1" t="s">
        <v>11</v>
      </c>
      <c r="X4755" s="2">
        <f t="shared" ca="1" si="74"/>
        <v>45937</v>
      </c>
      <c r="Y4755" s="1">
        <f ca="1">ROUND(YEARFRAC(Merge1[[#This Row],[Join_Date]],Merge1[[#This Row],[Today]], 3),0)</f>
        <v>3</v>
      </c>
      <c r="Z4755" s="1" t="str" cm="1">
        <f t="array" aca="1" ref="Z4755" ca="1">_xlfn.IFS(
   Merge1[[#This Row],[Customer Tenure]]&lt;=2,"New",
   Merge1[[#This Row],[Customer Tenure]]&lt;=5,"Emerging",
  Merge1[[#This Row],[Customer Tenure]]&lt;9,"Established",
   TRUE,"Loyal"
)</f>
        <v>Emerging</v>
      </c>
      <c r="AA4755" s="1" t="str" cm="1">
        <f t="array" ref="AA4755">_xlfn.IFS(Merge1[[#This Row],[Income]]&lt;=30000,"Low",Merge1[[#This Row],[Income]]&lt;=60000,"Medium",Merge1[[#This Row],[Income]]&lt;=100000,"High", Merge1[[#This Row],[Income]]&gt;100000," Premium")</f>
        <v xml:space="preserve"> Premium</v>
      </c>
      <c r="AB4755" s="1" t="str" cm="1">
        <f t="array" ref="AB4755">_xlfn.IFS(Merge1[[#This Row],[Age]]&lt;= 28,"Gen Z", Merge1[[#This Row],[Age]]&lt;=44,"Millennials", Merge1[[#This Row],[Age]]&lt;=60,"Gen X", Merge1[[#This Row],[Age]]&gt;60,"Baby Boomers")</f>
        <v>Gen X</v>
      </c>
      <c r="AC4755" s="1" t="str" cm="1">
        <f t="array" ref="AC4755">_xlfn.IFS(
    Merge1[[#This Row],[Balance]]&lt;=50000,"Low",
    Merge1[[#This Row],[Balance]]&lt;=200000,"Medium",
    Merge1[[#This Row],[Balance]]&gt;200000,"High"
)</f>
        <v>High</v>
      </c>
    </row>
    <row r="4756" spans="1:29" x14ac:dyDescent="0.25">
      <c r="A4756" s="1" t="s">
        <v>945</v>
      </c>
      <c r="B4756" s="1" t="s">
        <v>5896</v>
      </c>
      <c r="C4756" s="1" t="s">
        <v>5832</v>
      </c>
      <c r="D4756" s="2">
        <v>44959</v>
      </c>
      <c r="E4756">
        <v>220534</v>
      </c>
      <c r="F4756">
        <v>486</v>
      </c>
      <c r="G4756">
        <v>0</v>
      </c>
      <c r="H4756" s="1" t="s">
        <v>5833</v>
      </c>
      <c r="I4756" s="1" t="s">
        <v>6854</v>
      </c>
      <c r="J4756" s="1" t="s">
        <v>6240</v>
      </c>
      <c r="K4756">
        <v>27</v>
      </c>
      <c r="L4756" s="1" t="s">
        <v>6256</v>
      </c>
      <c r="M4756" s="1" t="s">
        <v>6242</v>
      </c>
      <c r="N4756">
        <v>99141</v>
      </c>
      <c r="O4756" s="1" t="s">
        <v>6243</v>
      </c>
      <c r="P4756" s="2">
        <v>45393</v>
      </c>
      <c r="Q4756" s="2">
        <v>45699</v>
      </c>
      <c r="R4756" s="1" t="s">
        <v>6885</v>
      </c>
      <c r="S4756" s="1" t="s">
        <v>6896</v>
      </c>
      <c r="T4756" s="1" t="s">
        <v>28</v>
      </c>
      <c r="U4756">
        <v>9859</v>
      </c>
      <c r="V4756" s="1" t="s">
        <v>19</v>
      </c>
      <c r="W4756" s="1" t="s">
        <v>106</v>
      </c>
      <c r="X4756" s="2">
        <f t="shared" ca="1" si="74"/>
        <v>45937</v>
      </c>
      <c r="Y4756" s="1">
        <f ca="1">ROUND(YEARFRAC(Merge1[[#This Row],[Join_Date]],Merge1[[#This Row],[Today]], 3),0)</f>
        <v>1</v>
      </c>
      <c r="Z4756" s="1" t="str" cm="1">
        <f t="array" aca="1" ref="Z4756" ca="1">_xlfn.IFS(
   Merge1[[#This Row],[Customer Tenure]]&lt;=2,"New",
   Merge1[[#This Row],[Customer Tenure]]&lt;=5,"Emerging",
  Merge1[[#This Row],[Customer Tenure]]&lt;9,"Established",
   TRUE,"Loyal"
)</f>
        <v>New</v>
      </c>
      <c r="AA4756" s="1" t="str" cm="1">
        <f t="array" ref="AA4756">_xlfn.IFS(Merge1[[#This Row],[Income]]&lt;=30000,"Low",Merge1[[#This Row],[Income]]&lt;=60000,"Medium",Merge1[[#This Row],[Income]]&lt;=100000,"High", Merge1[[#This Row],[Income]]&gt;100000," Premium")</f>
        <v>High</v>
      </c>
      <c r="AB4756" s="1" t="str" cm="1">
        <f t="array" ref="AB4756">_xlfn.IFS(Merge1[[#This Row],[Age]]&lt;= 28,"Gen Z", Merge1[[#This Row],[Age]]&lt;=44,"Millennials", Merge1[[#This Row],[Age]]&lt;=60,"Gen X", Merge1[[#This Row],[Age]]&gt;60,"Baby Boomers")</f>
        <v>Gen Z</v>
      </c>
      <c r="AC4756" s="1" t="str" cm="1">
        <f t="array" ref="AC4756">_xlfn.IFS(
    Merge1[[#This Row],[Balance]]&lt;=50000,"Low",
    Merge1[[#This Row],[Balance]]&lt;=200000,"Medium",
    Merge1[[#This Row],[Balance]]&gt;200000,"High"
)</f>
        <v>High</v>
      </c>
    </row>
    <row r="4757" spans="1:29" x14ac:dyDescent="0.25">
      <c r="A4757" s="1" t="s">
        <v>385</v>
      </c>
      <c r="B4757" s="1" t="s">
        <v>5961</v>
      </c>
      <c r="C4757" s="1" t="s">
        <v>5842</v>
      </c>
      <c r="D4757" s="2">
        <v>43073</v>
      </c>
      <c r="E4757">
        <v>30257</v>
      </c>
      <c r="F4757">
        <v>639</v>
      </c>
      <c r="G4757">
        <v>0</v>
      </c>
      <c r="H4757" s="1" t="s">
        <v>5860</v>
      </c>
      <c r="I4757" s="1" t="s">
        <v>6495</v>
      </c>
      <c r="J4757" s="1" t="s">
        <v>6245</v>
      </c>
      <c r="K4757">
        <v>50</v>
      </c>
      <c r="L4757" s="1" t="s">
        <v>6246</v>
      </c>
      <c r="M4757" s="1" t="s">
        <v>6254</v>
      </c>
      <c r="N4757">
        <v>43411</v>
      </c>
      <c r="O4757" s="1" t="s">
        <v>6248</v>
      </c>
      <c r="P4757" s="2">
        <v>43612</v>
      </c>
      <c r="Q4757" s="2">
        <v>45848</v>
      </c>
      <c r="R4757" s="1" t="s">
        <v>6891</v>
      </c>
      <c r="S4757" s="1" t="s">
        <v>6892</v>
      </c>
      <c r="T4757" s="1" t="s">
        <v>9</v>
      </c>
      <c r="U4757">
        <v>4065</v>
      </c>
      <c r="V4757" s="1" t="s">
        <v>19</v>
      </c>
      <c r="W4757" s="1" t="s">
        <v>20</v>
      </c>
      <c r="X4757" s="2">
        <f t="shared" ca="1" si="74"/>
        <v>45937</v>
      </c>
      <c r="Y4757" s="1">
        <f ca="1">ROUND(YEARFRAC(Merge1[[#This Row],[Join_Date]],Merge1[[#This Row],[Today]], 3),0)</f>
        <v>6</v>
      </c>
      <c r="Z4757" s="1" t="str" cm="1">
        <f t="array" aca="1" ref="Z4757" ca="1">_xlfn.IFS(
   Merge1[[#This Row],[Customer Tenure]]&lt;=2,"New",
   Merge1[[#This Row],[Customer Tenure]]&lt;=5,"Emerging",
  Merge1[[#This Row],[Customer Tenure]]&lt;9,"Established",
   TRUE,"Loyal"
)</f>
        <v>Established</v>
      </c>
      <c r="AA4757" s="1" t="str" cm="1">
        <f t="array" ref="AA4757">_xlfn.IFS(Merge1[[#This Row],[Income]]&lt;=30000,"Low",Merge1[[#This Row],[Income]]&lt;=60000,"Medium",Merge1[[#This Row],[Income]]&lt;=100000,"High", Merge1[[#This Row],[Income]]&gt;100000," Premium")</f>
        <v>Medium</v>
      </c>
      <c r="AB4757" s="1" t="str" cm="1">
        <f t="array" ref="AB4757">_xlfn.IFS(Merge1[[#This Row],[Age]]&lt;= 28,"Gen Z", Merge1[[#This Row],[Age]]&lt;=44,"Millennials", Merge1[[#This Row],[Age]]&lt;=60,"Gen X", Merge1[[#This Row],[Age]]&gt;60,"Baby Boomers")</f>
        <v>Gen X</v>
      </c>
      <c r="AC4757" s="1" t="str" cm="1">
        <f t="array" ref="AC4757">_xlfn.IFS(
    Merge1[[#This Row],[Balance]]&lt;=50000,"Low",
    Merge1[[#This Row],[Balance]]&lt;=200000,"Medium",
    Merge1[[#This Row],[Balance]]&gt;200000,"High"
)</f>
        <v>Low</v>
      </c>
    </row>
    <row r="4758" spans="1:29" x14ac:dyDescent="0.25">
      <c r="A4758" s="1" t="s">
        <v>70</v>
      </c>
      <c r="B4758" s="1" t="s">
        <v>6064</v>
      </c>
      <c r="C4758" s="1" t="s">
        <v>5835</v>
      </c>
      <c r="D4758" s="2">
        <v>43077</v>
      </c>
      <c r="E4758">
        <v>486521</v>
      </c>
      <c r="F4758">
        <v>654</v>
      </c>
      <c r="G4758">
        <v>0</v>
      </c>
      <c r="H4758" s="1" t="s">
        <v>5850</v>
      </c>
      <c r="I4758" s="1" t="s">
        <v>6843</v>
      </c>
      <c r="J4758" s="1" t="s">
        <v>6240</v>
      </c>
      <c r="K4758">
        <v>22</v>
      </c>
      <c r="L4758" s="1" t="s">
        <v>6260</v>
      </c>
      <c r="M4758" s="1" t="s">
        <v>6262</v>
      </c>
      <c r="N4758">
        <v>81212</v>
      </c>
      <c r="O4758" s="1" t="s">
        <v>6248</v>
      </c>
      <c r="P4758" s="2">
        <v>43346</v>
      </c>
      <c r="Q4758" s="2">
        <v>45270</v>
      </c>
      <c r="R4758" s="1" t="s">
        <v>6904</v>
      </c>
      <c r="S4758" s="1" t="s">
        <v>6905</v>
      </c>
      <c r="T4758" s="1" t="s">
        <v>14</v>
      </c>
      <c r="U4758">
        <v>616</v>
      </c>
      <c r="V4758" s="1" t="s">
        <v>15</v>
      </c>
      <c r="W4758" s="1" t="s">
        <v>45</v>
      </c>
      <c r="X4758" s="2">
        <f t="shared" ca="1" si="74"/>
        <v>45937</v>
      </c>
      <c r="Y4758" s="1">
        <f ca="1">ROUND(YEARFRAC(Merge1[[#This Row],[Join_Date]],Merge1[[#This Row],[Today]], 3),0)</f>
        <v>7</v>
      </c>
      <c r="Z4758" s="1" t="str" cm="1">
        <f t="array" aca="1" ref="Z4758" ca="1">_xlfn.IFS(
   Merge1[[#This Row],[Customer Tenure]]&lt;=2,"New",
   Merge1[[#This Row],[Customer Tenure]]&lt;=5,"Emerging",
  Merge1[[#This Row],[Customer Tenure]]&lt;9,"Established",
   TRUE,"Loyal"
)</f>
        <v>Established</v>
      </c>
      <c r="AA4758" s="1" t="str" cm="1">
        <f t="array" ref="AA4758">_xlfn.IFS(Merge1[[#This Row],[Income]]&lt;=30000,"Low",Merge1[[#This Row],[Income]]&lt;=60000,"Medium",Merge1[[#This Row],[Income]]&lt;=100000,"High", Merge1[[#This Row],[Income]]&gt;100000," Premium")</f>
        <v>High</v>
      </c>
      <c r="AB4758" s="1" t="str" cm="1">
        <f t="array" ref="AB4758">_xlfn.IFS(Merge1[[#This Row],[Age]]&lt;= 28,"Gen Z", Merge1[[#This Row],[Age]]&lt;=44,"Millennials", Merge1[[#This Row],[Age]]&lt;=60,"Gen X", Merge1[[#This Row],[Age]]&gt;60,"Baby Boomers")</f>
        <v>Gen Z</v>
      </c>
      <c r="AC4758" s="1" t="str" cm="1">
        <f t="array" ref="AC4758">_xlfn.IFS(
    Merge1[[#This Row],[Balance]]&lt;=50000,"Low",
    Merge1[[#This Row],[Balance]]&lt;=200000,"Medium",
    Merge1[[#This Row],[Balance]]&gt;200000,"High"
)</f>
        <v>High</v>
      </c>
    </row>
    <row r="4759" spans="1:29" x14ac:dyDescent="0.25">
      <c r="A4759" s="1" t="s">
        <v>3317</v>
      </c>
      <c r="B4759" s="1" t="s">
        <v>6024</v>
      </c>
      <c r="C4759" s="1" t="s">
        <v>5842</v>
      </c>
      <c r="D4759" s="2">
        <v>45576</v>
      </c>
      <c r="E4759">
        <v>288213</v>
      </c>
      <c r="F4759">
        <v>569</v>
      </c>
      <c r="G4759">
        <v>0</v>
      </c>
      <c r="H4759" s="1" t="s">
        <v>5833</v>
      </c>
      <c r="I4759" s="1" t="s">
        <v>6331</v>
      </c>
      <c r="J4759" s="1" t="s">
        <v>6240</v>
      </c>
      <c r="K4759">
        <v>49</v>
      </c>
      <c r="L4759" s="1" t="s">
        <v>6260</v>
      </c>
      <c r="M4759" s="1" t="s">
        <v>6262</v>
      </c>
      <c r="N4759">
        <v>85160</v>
      </c>
      <c r="O4759" s="1" t="s">
        <v>6248</v>
      </c>
      <c r="P4759" s="2">
        <v>45360</v>
      </c>
      <c r="Q4759" s="2">
        <v>45583</v>
      </c>
      <c r="R4759" s="1" t="s">
        <v>6912</v>
      </c>
      <c r="S4759" s="1" t="s">
        <v>6917</v>
      </c>
      <c r="T4759" s="1" t="s">
        <v>23</v>
      </c>
      <c r="U4759">
        <v>2586</v>
      </c>
      <c r="V4759" s="1" t="s">
        <v>10</v>
      </c>
      <c r="W4759" s="1" t="s">
        <v>29</v>
      </c>
      <c r="X4759" s="2">
        <f t="shared" ca="1" si="74"/>
        <v>45937</v>
      </c>
      <c r="Y4759" s="1">
        <f ca="1">ROUND(YEARFRAC(Merge1[[#This Row],[Join_Date]],Merge1[[#This Row],[Today]], 3),0)</f>
        <v>2</v>
      </c>
      <c r="Z4759" s="1" t="str" cm="1">
        <f t="array" aca="1" ref="Z4759" ca="1">_xlfn.IFS(
   Merge1[[#This Row],[Customer Tenure]]&lt;=2,"New",
   Merge1[[#This Row],[Customer Tenure]]&lt;=5,"Emerging",
  Merge1[[#This Row],[Customer Tenure]]&lt;9,"Established",
   TRUE,"Loyal"
)</f>
        <v>New</v>
      </c>
      <c r="AA4759" s="1" t="str" cm="1">
        <f t="array" ref="AA4759">_xlfn.IFS(Merge1[[#This Row],[Income]]&lt;=30000,"Low",Merge1[[#This Row],[Income]]&lt;=60000,"Medium",Merge1[[#This Row],[Income]]&lt;=100000,"High", Merge1[[#This Row],[Income]]&gt;100000," Premium")</f>
        <v>High</v>
      </c>
      <c r="AB4759" s="1" t="str" cm="1">
        <f t="array" ref="AB4759">_xlfn.IFS(Merge1[[#This Row],[Age]]&lt;= 28,"Gen Z", Merge1[[#This Row],[Age]]&lt;=44,"Millennials", Merge1[[#This Row],[Age]]&lt;=60,"Gen X", Merge1[[#This Row],[Age]]&gt;60,"Baby Boomers")</f>
        <v>Gen X</v>
      </c>
      <c r="AC4759" s="1" t="str" cm="1">
        <f t="array" ref="AC4759">_xlfn.IFS(
    Merge1[[#This Row],[Balance]]&lt;=50000,"Low",
    Merge1[[#This Row],[Balance]]&lt;=200000,"Medium",
    Merge1[[#This Row],[Balance]]&gt;200000,"High"
)</f>
        <v>High</v>
      </c>
    </row>
    <row r="4760" spans="1:29" x14ac:dyDescent="0.25">
      <c r="A4760" s="1" t="s">
        <v>233</v>
      </c>
      <c r="B4760" s="1" t="s">
        <v>6175</v>
      </c>
      <c r="C4760" s="1" t="s">
        <v>5842</v>
      </c>
      <c r="D4760" s="2">
        <v>44580</v>
      </c>
      <c r="E4760">
        <v>98000</v>
      </c>
      <c r="F4760">
        <v>325</v>
      </c>
      <c r="G4760">
        <v>0</v>
      </c>
      <c r="H4760" s="1" t="s">
        <v>5833</v>
      </c>
      <c r="I4760" s="1" t="s">
        <v>6700</v>
      </c>
      <c r="J4760" s="1" t="s">
        <v>6245</v>
      </c>
      <c r="K4760">
        <v>58</v>
      </c>
      <c r="L4760" s="1" t="s">
        <v>6246</v>
      </c>
      <c r="M4760" s="1" t="s">
        <v>6257</v>
      </c>
      <c r="N4760">
        <v>188484</v>
      </c>
      <c r="O4760" s="1" t="s">
        <v>6243</v>
      </c>
      <c r="P4760" s="2">
        <v>45392</v>
      </c>
      <c r="Q4760" s="2">
        <v>45521</v>
      </c>
      <c r="R4760" s="1" t="s">
        <v>6889</v>
      </c>
      <c r="S4760" s="1" t="s">
        <v>6890</v>
      </c>
      <c r="T4760" s="1" t="s">
        <v>9</v>
      </c>
      <c r="U4760">
        <v>6579</v>
      </c>
      <c r="V4760" s="1" t="s">
        <v>10</v>
      </c>
      <c r="W4760" s="1" t="s">
        <v>106</v>
      </c>
      <c r="X4760" s="2">
        <f t="shared" ca="1" si="74"/>
        <v>45937</v>
      </c>
      <c r="Y4760" s="1">
        <f ca="1">ROUND(YEARFRAC(Merge1[[#This Row],[Join_Date]],Merge1[[#This Row],[Today]], 3),0)</f>
        <v>1</v>
      </c>
      <c r="Z4760" s="1" t="str" cm="1">
        <f t="array" aca="1" ref="Z4760" ca="1">_xlfn.IFS(
   Merge1[[#This Row],[Customer Tenure]]&lt;=2,"New",
   Merge1[[#This Row],[Customer Tenure]]&lt;=5,"Emerging",
  Merge1[[#This Row],[Customer Tenure]]&lt;9,"Established",
   TRUE,"Loyal"
)</f>
        <v>New</v>
      </c>
      <c r="AA4760" s="1" t="str" cm="1">
        <f t="array" ref="AA4760">_xlfn.IFS(Merge1[[#This Row],[Income]]&lt;=30000,"Low",Merge1[[#This Row],[Income]]&lt;=60000,"Medium",Merge1[[#This Row],[Income]]&lt;=100000,"High", Merge1[[#This Row],[Income]]&gt;100000," Premium")</f>
        <v xml:space="preserve"> Premium</v>
      </c>
      <c r="AB4760" s="1" t="str" cm="1">
        <f t="array" ref="AB4760">_xlfn.IFS(Merge1[[#This Row],[Age]]&lt;= 28,"Gen Z", Merge1[[#This Row],[Age]]&lt;=44,"Millennials", Merge1[[#This Row],[Age]]&lt;=60,"Gen X", Merge1[[#This Row],[Age]]&gt;60,"Baby Boomers")</f>
        <v>Gen X</v>
      </c>
      <c r="AC4760" s="1" t="str" cm="1">
        <f t="array" ref="AC4760">_xlfn.IFS(
    Merge1[[#This Row],[Balance]]&lt;=50000,"Low",
    Merge1[[#This Row],[Balance]]&lt;=200000,"Medium",
    Merge1[[#This Row],[Balance]]&gt;200000,"High"
)</f>
        <v>Medium</v>
      </c>
    </row>
    <row r="4761" spans="1:29" x14ac:dyDescent="0.25">
      <c r="A4761" s="1" t="s">
        <v>251</v>
      </c>
      <c r="B4761" s="1" t="s">
        <v>6176</v>
      </c>
      <c r="C4761" s="1" t="s">
        <v>5832</v>
      </c>
      <c r="D4761" s="2">
        <v>43738</v>
      </c>
      <c r="E4761">
        <v>340968</v>
      </c>
      <c r="F4761">
        <v>636</v>
      </c>
      <c r="G4761">
        <v>0</v>
      </c>
      <c r="H4761" s="1" t="s">
        <v>5833</v>
      </c>
      <c r="I4761" s="1" t="s">
        <v>6569</v>
      </c>
      <c r="J4761" s="1" t="s">
        <v>6240</v>
      </c>
      <c r="K4761">
        <v>40</v>
      </c>
      <c r="L4761" s="1" t="s">
        <v>6256</v>
      </c>
      <c r="M4761" s="1" t="s">
        <v>6251</v>
      </c>
      <c r="N4761">
        <v>25109</v>
      </c>
      <c r="O4761" s="1" t="s">
        <v>6243</v>
      </c>
      <c r="P4761" s="2">
        <v>42673</v>
      </c>
      <c r="Q4761" s="2">
        <v>45583</v>
      </c>
      <c r="R4761" s="1" t="s">
        <v>6912</v>
      </c>
      <c r="S4761" s="1" t="s">
        <v>6917</v>
      </c>
      <c r="T4761" s="1" t="s">
        <v>14</v>
      </c>
      <c r="U4761">
        <v>4134</v>
      </c>
      <c r="V4761" s="1" t="s">
        <v>10</v>
      </c>
      <c r="W4761" s="1" t="s">
        <v>106</v>
      </c>
      <c r="X4761" s="2">
        <f t="shared" ca="1" si="74"/>
        <v>45937</v>
      </c>
      <c r="Y4761" s="1">
        <f ca="1">ROUND(YEARFRAC(Merge1[[#This Row],[Join_Date]],Merge1[[#This Row],[Today]], 3),0)</f>
        <v>9</v>
      </c>
      <c r="Z4761" s="1" t="str" cm="1">
        <f t="array" aca="1" ref="Z4761" ca="1">_xlfn.IFS(
   Merge1[[#This Row],[Customer Tenure]]&lt;=2,"New",
   Merge1[[#This Row],[Customer Tenure]]&lt;=5,"Emerging",
  Merge1[[#This Row],[Customer Tenure]]&lt;9,"Established",
   TRUE,"Loyal"
)</f>
        <v>Loyal</v>
      </c>
      <c r="AA4761" s="1" t="str" cm="1">
        <f t="array" ref="AA4761">_xlfn.IFS(Merge1[[#This Row],[Income]]&lt;=30000,"Low",Merge1[[#This Row],[Income]]&lt;=60000,"Medium",Merge1[[#This Row],[Income]]&lt;=100000,"High", Merge1[[#This Row],[Income]]&gt;100000," Premium")</f>
        <v>Low</v>
      </c>
      <c r="AB4761" s="1" t="str" cm="1">
        <f t="array" ref="AB4761">_xlfn.IFS(Merge1[[#This Row],[Age]]&lt;= 28,"Gen Z", Merge1[[#This Row],[Age]]&lt;=44,"Millennials", Merge1[[#This Row],[Age]]&lt;=60,"Gen X", Merge1[[#This Row],[Age]]&gt;60,"Baby Boomers")</f>
        <v>Millennials</v>
      </c>
      <c r="AC4761" s="1" t="str" cm="1">
        <f t="array" ref="AC4761">_xlfn.IFS(
    Merge1[[#This Row],[Balance]]&lt;=50000,"Low",
    Merge1[[#This Row],[Balance]]&lt;=200000,"Medium",
    Merge1[[#This Row],[Balance]]&gt;200000,"High"
)</f>
        <v>High</v>
      </c>
    </row>
    <row r="4762" spans="1:29" x14ac:dyDescent="0.25">
      <c r="A4762" s="1" t="s">
        <v>716</v>
      </c>
      <c r="B4762" s="1" t="s">
        <v>5888</v>
      </c>
      <c r="C4762" s="1" t="s">
        <v>5842</v>
      </c>
      <c r="D4762" s="2">
        <v>44318</v>
      </c>
      <c r="E4762">
        <v>457666</v>
      </c>
      <c r="F4762">
        <v>607</v>
      </c>
      <c r="G4762">
        <v>0</v>
      </c>
      <c r="H4762" s="1" t="s">
        <v>5833</v>
      </c>
      <c r="I4762" s="1" t="s">
        <v>6862</v>
      </c>
      <c r="J4762" s="1" t="s">
        <v>6245</v>
      </c>
      <c r="K4762">
        <v>63</v>
      </c>
      <c r="L4762" s="1" t="s">
        <v>6260</v>
      </c>
      <c r="M4762" s="1" t="s">
        <v>6257</v>
      </c>
      <c r="N4762">
        <v>21969</v>
      </c>
      <c r="O4762" s="1" t="s">
        <v>6248</v>
      </c>
      <c r="P4762" s="2">
        <v>45488</v>
      </c>
      <c r="Q4762" s="2">
        <v>45684</v>
      </c>
      <c r="R4762" s="1" t="s">
        <v>6902</v>
      </c>
      <c r="S4762" s="1" t="s">
        <v>6908</v>
      </c>
      <c r="T4762" s="1" t="s">
        <v>28</v>
      </c>
      <c r="U4762">
        <v>5061</v>
      </c>
      <c r="V4762" s="1" t="s">
        <v>24</v>
      </c>
      <c r="W4762" s="1" t="s">
        <v>20</v>
      </c>
      <c r="X4762" s="2">
        <f t="shared" ca="1" si="74"/>
        <v>45937</v>
      </c>
      <c r="Y4762" s="1">
        <f ca="1">ROUND(YEARFRAC(Merge1[[#This Row],[Join_Date]],Merge1[[#This Row],[Today]], 3),0)</f>
        <v>1</v>
      </c>
      <c r="Z4762" s="1" t="str" cm="1">
        <f t="array" aca="1" ref="Z4762" ca="1">_xlfn.IFS(
   Merge1[[#This Row],[Customer Tenure]]&lt;=2,"New",
   Merge1[[#This Row],[Customer Tenure]]&lt;=5,"Emerging",
  Merge1[[#This Row],[Customer Tenure]]&lt;9,"Established",
   TRUE,"Loyal"
)</f>
        <v>New</v>
      </c>
      <c r="AA4762" s="1" t="str" cm="1">
        <f t="array" ref="AA4762">_xlfn.IFS(Merge1[[#This Row],[Income]]&lt;=30000,"Low",Merge1[[#This Row],[Income]]&lt;=60000,"Medium",Merge1[[#This Row],[Income]]&lt;=100000,"High", Merge1[[#This Row],[Income]]&gt;100000," Premium")</f>
        <v>Low</v>
      </c>
      <c r="AB4762" s="1" t="str" cm="1">
        <f t="array" ref="AB4762">_xlfn.IFS(Merge1[[#This Row],[Age]]&lt;= 28,"Gen Z", Merge1[[#This Row],[Age]]&lt;=44,"Millennials", Merge1[[#This Row],[Age]]&lt;=60,"Gen X", Merge1[[#This Row],[Age]]&gt;60,"Baby Boomers")</f>
        <v>Baby Boomers</v>
      </c>
      <c r="AC4762" s="1" t="str" cm="1">
        <f t="array" ref="AC4762">_xlfn.IFS(
    Merge1[[#This Row],[Balance]]&lt;=50000,"Low",
    Merge1[[#This Row],[Balance]]&lt;=200000,"Medium",
    Merge1[[#This Row],[Balance]]&gt;200000,"High"
)</f>
        <v>High</v>
      </c>
    </row>
    <row r="4763" spans="1:29" x14ac:dyDescent="0.25">
      <c r="A4763" s="1" t="s">
        <v>284</v>
      </c>
      <c r="B4763" s="1" t="s">
        <v>6225</v>
      </c>
      <c r="C4763" s="1" t="s">
        <v>5842</v>
      </c>
      <c r="D4763" s="2">
        <v>45855</v>
      </c>
      <c r="E4763">
        <v>121015</v>
      </c>
      <c r="F4763">
        <v>841</v>
      </c>
      <c r="G4763">
        <v>62241</v>
      </c>
      <c r="H4763" s="1" t="s">
        <v>5833</v>
      </c>
      <c r="I4763" s="1" t="s">
        <v>6573</v>
      </c>
      <c r="J4763" s="1" t="s">
        <v>6245</v>
      </c>
      <c r="K4763">
        <v>58</v>
      </c>
      <c r="L4763" s="1" t="s">
        <v>6246</v>
      </c>
      <c r="M4763" s="1" t="s">
        <v>6242</v>
      </c>
      <c r="N4763">
        <v>102503</v>
      </c>
      <c r="O4763" s="1" t="s">
        <v>6243</v>
      </c>
      <c r="P4763" s="2">
        <v>45819</v>
      </c>
      <c r="Q4763" s="2">
        <v>45685</v>
      </c>
      <c r="R4763" s="1" t="s">
        <v>6902</v>
      </c>
      <c r="S4763" s="1" t="s">
        <v>6908</v>
      </c>
      <c r="T4763" s="1" t="s">
        <v>9</v>
      </c>
      <c r="U4763">
        <v>332</v>
      </c>
      <c r="V4763" s="1" t="s">
        <v>19</v>
      </c>
      <c r="W4763" s="1" t="s">
        <v>25</v>
      </c>
      <c r="X4763" s="2">
        <f t="shared" ca="1" si="74"/>
        <v>45937</v>
      </c>
      <c r="Y4763" s="1">
        <f ca="1">ROUND(YEARFRAC(Merge1[[#This Row],[Join_Date]],Merge1[[#This Row],[Today]], 3),0)</f>
        <v>0</v>
      </c>
      <c r="Z4763" s="1" t="str" cm="1">
        <f t="array" aca="1" ref="Z4763" ca="1">_xlfn.IFS(
   Merge1[[#This Row],[Customer Tenure]]&lt;=2,"New",
   Merge1[[#This Row],[Customer Tenure]]&lt;=5,"Emerging",
  Merge1[[#This Row],[Customer Tenure]]&lt;9,"Established",
   TRUE,"Loyal"
)</f>
        <v>New</v>
      </c>
      <c r="AA4763" s="1" t="str" cm="1">
        <f t="array" ref="AA4763">_xlfn.IFS(Merge1[[#This Row],[Income]]&lt;=30000,"Low",Merge1[[#This Row],[Income]]&lt;=60000,"Medium",Merge1[[#This Row],[Income]]&lt;=100000,"High", Merge1[[#This Row],[Income]]&gt;100000," Premium")</f>
        <v xml:space="preserve"> Premium</v>
      </c>
      <c r="AB4763" s="1" t="str" cm="1">
        <f t="array" ref="AB4763">_xlfn.IFS(Merge1[[#This Row],[Age]]&lt;= 28,"Gen Z", Merge1[[#This Row],[Age]]&lt;=44,"Millennials", Merge1[[#This Row],[Age]]&lt;=60,"Gen X", Merge1[[#This Row],[Age]]&gt;60,"Baby Boomers")</f>
        <v>Gen X</v>
      </c>
      <c r="AC4763" s="1" t="str" cm="1">
        <f t="array" ref="AC4763">_xlfn.IFS(
    Merge1[[#This Row],[Balance]]&lt;=50000,"Low",
    Merge1[[#This Row],[Balance]]&lt;=200000,"Medium",
    Merge1[[#This Row],[Balance]]&gt;200000,"High"
)</f>
        <v>Medium</v>
      </c>
    </row>
    <row r="4764" spans="1:29" x14ac:dyDescent="0.25">
      <c r="A4764" s="1" t="s">
        <v>872</v>
      </c>
      <c r="B4764" s="1" t="s">
        <v>6039</v>
      </c>
      <c r="C4764" s="1" t="s">
        <v>5846</v>
      </c>
      <c r="D4764" s="2">
        <v>44680</v>
      </c>
      <c r="E4764">
        <v>2763</v>
      </c>
      <c r="F4764">
        <v>744</v>
      </c>
      <c r="G4764">
        <v>0</v>
      </c>
      <c r="H4764" s="1" t="s">
        <v>5833</v>
      </c>
      <c r="I4764" s="1" t="s">
        <v>6849</v>
      </c>
      <c r="J4764" s="1" t="s">
        <v>6240</v>
      </c>
      <c r="K4764">
        <v>40</v>
      </c>
      <c r="L4764" s="1" t="s">
        <v>6256</v>
      </c>
      <c r="M4764" s="1" t="s">
        <v>6254</v>
      </c>
      <c r="N4764">
        <v>157710</v>
      </c>
      <c r="O4764" s="1" t="s">
        <v>6243</v>
      </c>
      <c r="P4764" s="2">
        <v>45104</v>
      </c>
      <c r="Q4764" s="2">
        <v>45407</v>
      </c>
      <c r="R4764" s="1" t="s">
        <v>6893</v>
      </c>
      <c r="S4764" s="1" t="s">
        <v>6911</v>
      </c>
      <c r="T4764" s="1" t="s">
        <v>14</v>
      </c>
      <c r="U4764">
        <v>593</v>
      </c>
      <c r="V4764" s="1" t="s">
        <v>19</v>
      </c>
      <c r="W4764" s="1" t="s">
        <v>16</v>
      </c>
      <c r="X4764" s="2">
        <f t="shared" ca="1" si="74"/>
        <v>45937</v>
      </c>
      <c r="Y4764" s="1">
        <f ca="1">ROUND(YEARFRAC(Merge1[[#This Row],[Join_Date]],Merge1[[#This Row],[Today]], 3),0)</f>
        <v>2</v>
      </c>
      <c r="Z4764" s="1" t="str" cm="1">
        <f t="array" aca="1" ref="Z4764" ca="1">_xlfn.IFS(
   Merge1[[#This Row],[Customer Tenure]]&lt;=2,"New",
   Merge1[[#This Row],[Customer Tenure]]&lt;=5,"Emerging",
  Merge1[[#This Row],[Customer Tenure]]&lt;9,"Established",
   TRUE,"Loyal"
)</f>
        <v>New</v>
      </c>
      <c r="AA4764" s="1" t="str" cm="1">
        <f t="array" ref="AA4764">_xlfn.IFS(Merge1[[#This Row],[Income]]&lt;=30000,"Low",Merge1[[#This Row],[Income]]&lt;=60000,"Medium",Merge1[[#This Row],[Income]]&lt;=100000,"High", Merge1[[#This Row],[Income]]&gt;100000," Premium")</f>
        <v xml:space="preserve"> Premium</v>
      </c>
      <c r="AB4764" s="1" t="str" cm="1">
        <f t="array" ref="AB4764">_xlfn.IFS(Merge1[[#This Row],[Age]]&lt;= 28,"Gen Z", Merge1[[#This Row],[Age]]&lt;=44,"Millennials", Merge1[[#This Row],[Age]]&lt;=60,"Gen X", Merge1[[#This Row],[Age]]&gt;60,"Baby Boomers")</f>
        <v>Millennials</v>
      </c>
      <c r="AC4764" s="1" t="str" cm="1">
        <f t="array" ref="AC4764">_xlfn.IFS(
    Merge1[[#This Row],[Balance]]&lt;=50000,"Low",
    Merge1[[#This Row],[Balance]]&lt;=200000,"Medium",
    Merge1[[#This Row],[Balance]]&gt;200000,"High"
)</f>
        <v>Low</v>
      </c>
    </row>
    <row r="4765" spans="1:29" x14ac:dyDescent="0.25">
      <c r="A4765" s="1" t="s">
        <v>44</v>
      </c>
      <c r="B4765" s="1" t="s">
        <v>6138</v>
      </c>
      <c r="C4765" s="1" t="s">
        <v>5842</v>
      </c>
      <c r="D4765" s="2">
        <v>42705</v>
      </c>
      <c r="E4765">
        <v>378669</v>
      </c>
      <c r="F4765">
        <v>726</v>
      </c>
      <c r="G4765">
        <v>0</v>
      </c>
      <c r="H4765" s="1" t="s">
        <v>5850</v>
      </c>
      <c r="I4765" s="1" t="s">
        <v>6677</v>
      </c>
      <c r="J4765" s="1" t="s">
        <v>6240</v>
      </c>
      <c r="K4765">
        <v>48</v>
      </c>
      <c r="L4765" s="1" t="s">
        <v>6241</v>
      </c>
      <c r="M4765" s="1" t="s">
        <v>6262</v>
      </c>
      <c r="N4765">
        <v>152632</v>
      </c>
      <c r="O4765" s="1" t="s">
        <v>6243</v>
      </c>
      <c r="P4765" s="2">
        <v>43154</v>
      </c>
      <c r="Q4765" s="2">
        <v>45485</v>
      </c>
      <c r="R4765" s="1" t="s">
        <v>6891</v>
      </c>
      <c r="S4765" s="1" t="s">
        <v>6895</v>
      </c>
      <c r="T4765" s="1" t="s">
        <v>28</v>
      </c>
      <c r="U4765">
        <v>5399</v>
      </c>
      <c r="V4765" s="1" t="s">
        <v>15</v>
      </c>
      <c r="W4765" s="1" t="s">
        <v>20</v>
      </c>
      <c r="X4765" s="2">
        <f t="shared" ca="1" si="74"/>
        <v>45937</v>
      </c>
      <c r="Y4765" s="1">
        <f ca="1">ROUND(YEARFRAC(Merge1[[#This Row],[Join_Date]],Merge1[[#This Row],[Today]], 3),0)</f>
        <v>8</v>
      </c>
      <c r="Z4765" s="1" t="str" cm="1">
        <f t="array" aca="1" ref="Z4765" ca="1">_xlfn.IFS(
   Merge1[[#This Row],[Customer Tenure]]&lt;=2,"New",
   Merge1[[#This Row],[Customer Tenure]]&lt;=5,"Emerging",
  Merge1[[#This Row],[Customer Tenure]]&lt;9,"Established",
   TRUE,"Loyal"
)</f>
        <v>Established</v>
      </c>
      <c r="AA4765" s="1" t="str" cm="1">
        <f t="array" ref="AA4765">_xlfn.IFS(Merge1[[#This Row],[Income]]&lt;=30000,"Low",Merge1[[#This Row],[Income]]&lt;=60000,"Medium",Merge1[[#This Row],[Income]]&lt;=100000,"High", Merge1[[#This Row],[Income]]&gt;100000," Premium")</f>
        <v xml:space="preserve"> Premium</v>
      </c>
      <c r="AB4765" s="1" t="str" cm="1">
        <f t="array" ref="AB4765">_xlfn.IFS(Merge1[[#This Row],[Age]]&lt;= 28,"Gen Z", Merge1[[#This Row],[Age]]&lt;=44,"Millennials", Merge1[[#This Row],[Age]]&lt;=60,"Gen X", Merge1[[#This Row],[Age]]&gt;60,"Baby Boomers")</f>
        <v>Gen X</v>
      </c>
      <c r="AC4765" s="1" t="str" cm="1">
        <f t="array" ref="AC4765">_xlfn.IFS(
    Merge1[[#This Row],[Balance]]&lt;=50000,"Low",
    Merge1[[#This Row],[Balance]]&lt;=200000,"Medium",
    Merge1[[#This Row],[Balance]]&gt;200000,"High"
)</f>
        <v>High</v>
      </c>
    </row>
    <row r="4766" spans="1:29" x14ac:dyDescent="0.25">
      <c r="A4766" s="1" t="s">
        <v>3557</v>
      </c>
      <c r="B4766" s="1" t="s">
        <v>5841</v>
      </c>
      <c r="C4766" s="1" t="s">
        <v>5846</v>
      </c>
      <c r="D4766" s="2">
        <v>43608</v>
      </c>
      <c r="E4766">
        <v>487602</v>
      </c>
      <c r="F4766">
        <v>675</v>
      </c>
      <c r="G4766">
        <v>0</v>
      </c>
      <c r="H4766" s="1" t="s">
        <v>5833</v>
      </c>
      <c r="I4766" s="1" t="s">
        <v>6388</v>
      </c>
      <c r="J4766" s="1" t="s">
        <v>6245</v>
      </c>
      <c r="K4766">
        <v>29</v>
      </c>
      <c r="L4766" s="1" t="s">
        <v>6241</v>
      </c>
      <c r="M4766" s="1" t="s">
        <v>6262</v>
      </c>
      <c r="N4766">
        <v>131785</v>
      </c>
      <c r="O4766" s="1" t="s">
        <v>6248</v>
      </c>
      <c r="P4766" s="2">
        <v>44077</v>
      </c>
      <c r="Q4766" s="2">
        <v>45663</v>
      </c>
      <c r="R4766" s="1" t="s">
        <v>6902</v>
      </c>
      <c r="S4766" s="1" t="s">
        <v>6908</v>
      </c>
      <c r="T4766" s="1" t="s">
        <v>9</v>
      </c>
      <c r="U4766">
        <v>8857</v>
      </c>
      <c r="V4766" s="1" t="s">
        <v>19</v>
      </c>
      <c r="W4766" s="1" t="s">
        <v>50</v>
      </c>
      <c r="X4766" s="2">
        <f t="shared" ca="1" si="74"/>
        <v>45937</v>
      </c>
      <c r="Y4766" s="1">
        <f ca="1">ROUND(YEARFRAC(Merge1[[#This Row],[Join_Date]],Merge1[[#This Row],[Today]], 3),0)</f>
        <v>5</v>
      </c>
      <c r="Z4766" s="1" t="str" cm="1">
        <f t="array" aca="1" ref="Z4766" ca="1">_xlfn.IFS(
   Merge1[[#This Row],[Customer Tenure]]&lt;=2,"New",
   Merge1[[#This Row],[Customer Tenure]]&lt;=5,"Emerging",
  Merge1[[#This Row],[Customer Tenure]]&lt;9,"Established",
   TRUE,"Loyal"
)</f>
        <v>Emerging</v>
      </c>
      <c r="AA4766" s="1" t="str" cm="1">
        <f t="array" ref="AA4766">_xlfn.IFS(Merge1[[#This Row],[Income]]&lt;=30000,"Low",Merge1[[#This Row],[Income]]&lt;=60000,"Medium",Merge1[[#This Row],[Income]]&lt;=100000,"High", Merge1[[#This Row],[Income]]&gt;100000," Premium")</f>
        <v xml:space="preserve"> Premium</v>
      </c>
      <c r="AB4766" s="1" t="str" cm="1">
        <f t="array" ref="AB4766">_xlfn.IFS(Merge1[[#This Row],[Age]]&lt;= 28,"Gen Z", Merge1[[#This Row],[Age]]&lt;=44,"Millennials", Merge1[[#This Row],[Age]]&lt;=60,"Gen X", Merge1[[#This Row],[Age]]&gt;60,"Baby Boomers")</f>
        <v>Millennials</v>
      </c>
      <c r="AC4766" s="1" t="str" cm="1">
        <f t="array" ref="AC4766">_xlfn.IFS(
    Merge1[[#This Row],[Balance]]&lt;=50000,"Low",
    Merge1[[#This Row],[Balance]]&lt;=200000,"Medium",
    Merge1[[#This Row],[Balance]]&gt;200000,"High"
)</f>
        <v>High</v>
      </c>
    </row>
    <row r="4767" spans="1:29" x14ac:dyDescent="0.25">
      <c r="A4767" s="1" t="s">
        <v>1572</v>
      </c>
      <c r="B4767" s="1" t="s">
        <v>6001</v>
      </c>
      <c r="C4767" s="1" t="s">
        <v>5846</v>
      </c>
      <c r="D4767" s="2">
        <v>44430</v>
      </c>
      <c r="E4767">
        <v>342908</v>
      </c>
      <c r="F4767">
        <v>580</v>
      </c>
      <c r="G4767">
        <v>0</v>
      </c>
      <c r="H4767" s="1" t="s">
        <v>5833</v>
      </c>
      <c r="I4767" s="1" t="s">
        <v>6773</v>
      </c>
      <c r="J4767" s="1" t="s">
        <v>6245</v>
      </c>
      <c r="K4767">
        <v>45</v>
      </c>
      <c r="L4767" s="1" t="s">
        <v>6260</v>
      </c>
      <c r="M4767" s="1" t="s">
        <v>6251</v>
      </c>
      <c r="N4767">
        <v>65893</v>
      </c>
      <c r="O4767" s="1" t="s">
        <v>6248</v>
      </c>
      <c r="P4767" s="2">
        <v>44513</v>
      </c>
      <c r="Q4767" s="2">
        <v>45335</v>
      </c>
      <c r="R4767" s="1" t="s">
        <v>6885</v>
      </c>
      <c r="S4767" s="1" t="s">
        <v>6886</v>
      </c>
      <c r="T4767" s="1" t="s">
        <v>23</v>
      </c>
      <c r="U4767">
        <v>4891</v>
      </c>
      <c r="V4767" s="1" t="s">
        <v>19</v>
      </c>
      <c r="W4767" s="1" t="s">
        <v>50</v>
      </c>
      <c r="X4767" s="2">
        <f t="shared" ca="1" si="74"/>
        <v>45937</v>
      </c>
      <c r="Y4767" s="1">
        <f ca="1">ROUND(YEARFRAC(Merge1[[#This Row],[Join_Date]],Merge1[[#This Row],[Today]], 3),0)</f>
        <v>4</v>
      </c>
      <c r="Z4767" s="1" t="str" cm="1">
        <f t="array" aca="1" ref="Z4767" ca="1">_xlfn.IFS(
   Merge1[[#This Row],[Customer Tenure]]&lt;=2,"New",
   Merge1[[#This Row],[Customer Tenure]]&lt;=5,"Emerging",
  Merge1[[#This Row],[Customer Tenure]]&lt;9,"Established",
   TRUE,"Loyal"
)</f>
        <v>Emerging</v>
      </c>
      <c r="AA4767" s="1" t="str" cm="1">
        <f t="array" ref="AA4767">_xlfn.IFS(Merge1[[#This Row],[Income]]&lt;=30000,"Low",Merge1[[#This Row],[Income]]&lt;=60000,"Medium",Merge1[[#This Row],[Income]]&lt;=100000,"High", Merge1[[#This Row],[Income]]&gt;100000," Premium")</f>
        <v>High</v>
      </c>
      <c r="AB4767" s="1" t="str" cm="1">
        <f t="array" ref="AB4767">_xlfn.IFS(Merge1[[#This Row],[Age]]&lt;= 28,"Gen Z", Merge1[[#This Row],[Age]]&lt;=44,"Millennials", Merge1[[#This Row],[Age]]&lt;=60,"Gen X", Merge1[[#This Row],[Age]]&gt;60,"Baby Boomers")</f>
        <v>Gen X</v>
      </c>
      <c r="AC4767" s="1" t="str" cm="1">
        <f t="array" ref="AC4767">_xlfn.IFS(
    Merge1[[#This Row],[Balance]]&lt;=50000,"Low",
    Merge1[[#This Row],[Balance]]&lt;=200000,"Medium",
    Merge1[[#This Row],[Balance]]&gt;200000,"High"
)</f>
        <v>High</v>
      </c>
    </row>
    <row r="4768" spans="1:29" x14ac:dyDescent="0.25">
      <c r="A4768" s="1" t="s">
        <v>1318</v>
      </c>
      <c r="B4768" s="1" t="s">
        <v>6074</v>
      </c>
      <c r="C4768" s="1" t="s">
        <v>5835</v>
      </c>
      <c r="D4768" s="2">
        <v>42769</v>
      </c>
      <c r="E4768">
        <v>447415</v>
      </c>
      <c r="F4768">
        <v>574</v>
      </c>
      <c r="G4768">
        <v>0</v>
      </c>
      <c r="H4768" s="1" t="s">
        <v>5850</v>
      </c>
      <c r="I4768" s="1" t="s">
        <v>6601</v>
      </c>
      <c r="J4768" s="1" t="s">
        <v>6245</v>
      </c>
      <c r="K4768">
        <v>70</v>
      </c>
      <c r="L4768" s="1" t="s">
        <v>6260</v>
      </c>
      <c r="M4768" s="1" t="s">
        <v>6251</v>
      </c>
      <c r="N4768">
        <v>116347</v>
      </c>
      <c r="O4768" s="1" t="s">
        <v>6243</v>
      </c>
      <c r="P4768" s="2">
        <v>42754</v>
      </c>
      <c r="Q4768" s="2">
        <v>45163</v>
      </c>
      <c r="R4768" s="1" t="s">
        <v>6889</v>
      </c>
      <c r="S4768" s="1" t="s">
        <v>6919</v>
      </c>
      <c r="T4768" s="1" t="s">
        <v>9</v>
      </c>
      <c r="U4768">
        <v>8424</v>
      </c>
      <c r="V4768" s="1" t="s">
        <v>15</v>
      </c>
      <c r="W4768" s="1" t="s">
        <v>50</v>
      </c>
      <c r="X4768" s="2">
        <f t="shared" ca="1" si="74"/>
        <v>45937</v>
      </c>
      <c r="Y4768" s="1">
        <f ca="1">ROUND(YEARFRAC(Merge1[[#This Row],[Join_Date]],Merge1[[#This Row],[Today]], 3),0)</f>
        <v>9</v>
      </c>
      <c r="Z4768" s="1" t="str" cm="1">
        <f t="array" aca="1" ref="Z4768" ca="1">_xlfn.IFS(
   Merge1[[#This Row],[Customer Tenure]]&lt;=2,"New",
   Merge1[[#This Row],[Customer Tenure]]&lt;=5,"Emerging",
  Merge1[[#This Row],[Customer Tenure]]&lt;9,"Established",
   TRUE,"Loyal"
)</f>
        <v>Loyal</v>
      </c>
      <c r="AA4768" s="1" t="str" cm="1">
        <f t="array" ref="AA4768">_xlfn.IFS(Merge1[[#This Row],[Income]]&lt;=30000,"Low",Merge1[[#This Row],[Income]]&lt;=60000,"Medium",Merge1[[#This Row],[Income]]&lt;=100000,"High", Merge1[[#This Row],[Income]]&gt;100000," Premium")</f>
        <v xml:space="preserve"> Premium</v>
      </c>
      <c r="AB4768" s="1" t="str" cm="1">
        <f t="array" ref="AB4768">_xlfn.IFS(Merge1[[#This Row],[Age]]&lt;= 28,"Gen Z", Merge1[[#This Row],[Age]]&lt;=44,"Millennials", Merge1[[#This Row],[Age]]&lt;=60,"Gen X", Merge1[[#This Row],[Age]]&gt;60,"Baby Boomers")</f>
        <v>Baby Boomers</v>
      </c>
      <c r="AC4768" s="1" t="str" cm="1">
        <f t="array" ref="AC4768">_xlfn.IFS(
    Merge1[[#This Row],[Balance]]&lt;=50000,"Low",
    Merge1[[#This Row],[Balance]]&lt;=200000,"Medium",
    Merge1[[#This Row],[Balance]]&gt;200000,"High"
)</f>
        <v>High</v>
      </c>
    </row>
    <row r="4769" spans="1:29" x14ac:dyDescent="0.25">
      <c r="A4769" s="1" t="s">
        <v>305</v>
      </c>
      <c r="B4769" s="1" t="s">
        <v>5834</v>
      </c>
      <c r="C4769" s="1" t="s">
        <v>5835</v>
      </c>
      <c r="D4769" s="2">
        <v>42662</v>
      </c>
      <c r="E4769">
        <v>357574</v>
      </c>
      <c r="F4769">
        <v>546</v>
      </c>
      <c r="G4769">
        <v>0</v>
      </c>
      <c r="H4769" s="1" t="s">
        <v>5850</v>
      </c>
      <c r="I4769" s="1" t="s">
        <v>6648</v>
      </c>
      <c r="J4769" s="1" t="s">
        <v>6240</v>
      </c>
      <c r="K4769">
        <v>57</v>
      </c>
      <c r="L4769" s="1" t="s">
        <v>6246</v>
      </c>
      <c r="M4769" s="1" t="s">
        <v>6266</v>
      </c>
      <c r="N4769">
        <v>122215</v>
      </c>
      <c r="O4769" s="1" t="s">
        <v>6252</v>
      </c>
      <c r="P4769" s="2">
        <v>43637</v>
      </c>
      <c r="Q4769" s="2">
        <v>45383</v>
      </c>
      <c r="R4769" s="1" t="s">
        <v>6893</v>
      </c>
      <c r="S4769" s="1" t="s">
        <v>6911</v>
      </c>
      <c r="T4769" s="1" t="s">
        <v>23</v>
      </c>
      <c r="U4769">
        <v>2132</v>
      </c>
      <c r="V4769" s="1" t="s">
        <v>10</v>
      </c>
      <c r="W4769" s="1" t="s">
        <v>25</v>
      </c>
      <c r="X4769" s="2">
        <f t="shared" ca="1" si="74"/>
        <v>45937</v>
      </c>
      <c r="Y4769" s="1">
        <f ca="1">ROUND(YEARFRAC(Merge1[[#This Row],[Join_Date]],Merge1[[#This Row],[Today]], 3),0)</f>
        <v>6</v>
      </c>
      <c r="Z4769" s="1" t="str" cm="1">
        <f t="array" aca="1" ref="Z4769" ca="1">_xlfn.IFS(
   Merge1[[#This Row],[Customer Tenure]]&lt;=2,"New",
   Merge1[[#This Row],[Customer Tenure]]&lt;=5,"Emerging",
  Merge1[[#This Row],[Customer Tenure]]&lt;9,"Established",
   TRUE,"Loyal"
)</f>
        <v>Established</v>
      </c>
      <c r="AA4769" s="1" t="str" cm="1">
        <f t="array" ref="AA4769">_xlfn.IFS(Merge1[[#This Row],[Income]]&lt;=30000,"Low",Merge1[[#This Row],[Income]]&lt;=60000,"Medium",Merge1[[#This Row],[Income]]&lt;=100000,"High", Merge1[[#This Row],[Income]]&gt;100000," Premium")</f>
        <v xml:space="preserve"> Premium</v>
      </c>
      <c r="AB4769" s="1" t="str" cm="1">
        <f t="array" ref="AB4769">_xlfn.IFS(Merge1[[#This Row],[Age]]&lt;= 28,"Gen Z", Merge1[[#This Row],[Age]]&lt;=44,"Millennials", Merge1[[#This Row],[Age]]&lt;=60,"Gen X", Merge1[[#This Row],[Age]]&gt;60,"Baby Boomers")</f>
        <v>Gen X</v>
      </c>
      <c r="AC4769" s="1" t="str" cm="1">
        <f t="array" ref="AC4769">_xlfn.IFS(
    Merge1[[#This Row],[Balance]]&lt;=50000,"Low",
    Merge1[[#This Row],[Balance]]&lt;=200000,"Medium",
    Merge1[[#This Row],[Balance]]&gt;200000,"High"
)</f>
        <v>High</v>
      </c>
    </row>
    <row r="4770" spans="1:29" x14ac:dyDescent="0.25">
      <c r="A4770" s="1" t="s">
        <v>554</v>
      </c>
      <c r="B4770" s="1" t="s">
        <v>6100</v>
      </c>
      <c r="C4770" s="1" t="s">
        <v>5835</v>
      </c>
      <c r="D4770" s="2">
        <v>44554</v>
      </c>
      <c r="E4770">
        <v>35903</v>
      </c>
      <c r="F4770">
        <v>737</v>
      </c>
      <c r="G4770">
        <v>0</v>
      </c>
      <c r="H4770" s="1" t="s">
        <v>5833</v>
      </c>
      <c r="I4770" s="1" t="s">
        <v>6753</v>
      </c>
      <c r="J4770" s="1" t="s">
        <v>6240</v>
      </c>
      <c r="K4770">
        <v>40</v>
      </c>
      <c r="L4770" s="1" t="s">
        <v>6260</v>
      </c>
      <c r="M4770" s="1" t="s">
        <v>6257</v>
      </c>
      <c r="N4770">
        <v>77056</v>
      </c>
      <c r="O4770" s="1" t="s">
        <v>6243</v>
      </c>
      <c r="P4770" s="2">
        <v>44268</v>
      </c>
      <c r="Q4770" s="2">
        <v>45207</v>
      </c>
      <c r="R4770" s="1" t="s">
        <v>6912</v>
      </c>
      <c r="S4770" s="1" t="s">
        <v>6913</v>
      </c>
      <c r="T4770" s="1" t="s">
        <v>9</v>
      </c>
      <c r="U4770">
        <v>7709</v>
      </c>
      <c r="V4770" s="1" t="s">
        <v>24</v>
      </c>
      <c r="W4770" s="1" t="s">
        <v>20</v>
      </c>
      <c r="X4770" s="2">
        <f t="shared" ca="1" si="74"/>
        <v>45937</v>
      </c>
      <c r="Y4770" s="1">
        <f ca="1">ROUND(YEARFRAC(Merge1[[#This Row],[Join_Date]],Merge1[[#This Row],[Today]], 3),0)</f>
        <v>5</v>
      </c>
      <c r="Z4770" s="1" t="str" cm="1">
        <f t="array" aca="1" ref="Z4770" ca="1">_xlfn.IFS(
   Merge1[[#This Row],[Customer Tenure]]&lt;=2,"New",
   Merge1[[#This Row],[Customer Tenure]]&lt;=5,"Emerging",
  Merge1[[#This Row],[Customer Tenure]]&lt;9,"Established",
   TRUE,"Loyal"
)</f>
        <v>Emerging</v>
      </c>
      <c r="AA4770" s="1" t="str" cm="1">
        <f t="array" ref="AA4770">_xlfn.IFS(Merge1[[#This Row],[Income]]&lt;=30000,"Low",Merge1[[#This Row],[Income]]&lt;=60000,"Medium",Merge1[[#This Row],[Income]]&lt;=100000,"High", Merge1[[#This Row],[Income]]&gt;100000," Premium")</f>
        <v>High</v>
      </c>
      <c r="AB4770" s="1" t="str" cm="1">
        <f t="array" ref="AB4770">_xlfn.IFS(Merge1[[#This Row],[Age]]&lt;= 28,"Gen Z", Merge1[[#This Row],[Age]]&lt;=44,"Millennials", Merge1[[#This Row],[Age]]&lt;=60,"Gen X", Merge1[[#This Row],[Age]]&gt;60,"Baby Boomers")</f>
        <v>Millennials</v>
      </c>
      <c r="AC4770" s="1" t="str" cm="1">
        <f t="array" ref="AC4770">_xlfn.IFS(
    Merge1[[#This Row],[Balance]]&lt;=50000,"Low",
    Merge1[[#This Row],[Balance]]&lt;=200000,"Medium",
    Merge1[[#This Row],[Balance]]&gt;200000,"High"
)</f>
        <v>Low</v>
      </c>
    </row>
    <row r="4771" spans="1:29" x14ac:dyDescent="0.25">
      <c r="A4771" s="1" t="s">
        <v>3594</v>
      </c>
      <c r="B4771" s="1" t="s">
        <v>5906</v>
      </c>
      <c r="C4771" s="1" t="s">
        <v>5835</v>
      </c>
      <c r="D4771" s="2">
        <v>43803</v>
      </c>
      <c r="E4771">
        <v>465048</v>
      </c>
      <c r="F4771">
        <v>528</v>
      </c>
      <c r="G4771">
        <v>0</v>
      </c>
      <c r="H4771" s="1" t="s">
        <v>5833</v>
      </c>
      <c r="I4771" s="1" t="s">
        <v>6861</v>
      </c>
      <c r="J4771" s="1" t="s">
        <v>6240</v>
      </c>
      <c r="K4771">
        <v>26</v>
      </c>
      <c r="L4771" s="1" t="s">
        <v>6260</v>
      </c>
      <c r="M4771" s="1" t="s">
        <v>6251</v>
      </c>
      <c r="N4771">
        <v>148335</v>
      </c>
      <c r="O4771" s="1" t="s">
        <v>6243</v>
      </c>
      <c r="P4771" s="2">
        <v>45443</v>
      </c>
      <c r="Q4771" s="2">
        <v>45179</v>
      </c>
      <c r="R4771" s="1" t="s">
        <v>6897</v>
      </c>
      <c r="S4771" s="1" t="s">
        <v>6909</v>
      </c>
      <c r="T4771" s="1" t="s">
        <v>28</v>
      </c>
      <c r="U4771">
        <v>7806</v>
      </c>
      <c r="V4771" s="1" t="s">
        <v>15</v>
      </c>
      <c r="W4771" s="1" t="s">
        <v>40</v>
      </c>
      <c r="X4771" s="2">
        <f t="shared" ca="1" si="74"/>
        <v>45937</v>
      </c>
      <c r="Y4771" s="1">
        <f ca="1">ROUND(YEARFRAC(Merge1[[#This Row],[Join_Date]],Merge1[[#This Row],[Today]], 3),0)</f>
        <v>1</v>
      </c>
      <c r="Z4771" s="1" t="str" cm="1">
        <f t="array" aca="1" ref="Z4771" ca="1">_xlfn.IFS(
   Merge1[[#This Row],[Customer Tenure]]&lt;=2,"New",
   Merge1[[#This Row],[Customer Tenure]]&lt;=5,"Emerging",
  Merge1[[#This Row],[Customer Tenure]]&lt;9,"Established",
   TRUE,"Loyal"
)</f>
        <v>New</v>
      </c>
      <c r="AA4771" s="1" t="str" cm="1">
        <f t="array" ref="AA4771">_xlfn.IFS(Merge1[[#This Row],[Income]]&lt;=30000,"Low",Merge1[[#This Row],[Income]]&lt;=60000,"Medium",Merge1[[#This Row],[Income]]&lt;=100000,"High", Merge1[[#This Row],[Income]]&gt;100000," Premium")</f>
        <v xml:space="preserve"> Premium</v>
      </c>
      <c r="AB4771" s="1" t="str" cm="1">
        <f t="array" ref="AB4771">_xlfn.IFS(Merge1[[#This Row],[Age]]&lt;= 28,"Gen Z", Merge1[[#This Row],[Age]]&lt;=44,"Millennials", Merge1[[#This Row],[Age]]&lt;=60,"Gen X", Merge1[[#This Row],[Age]]&gt;60,"Baby Boomers")</f>
        <v>Gen Z</v>
      </c>
      <c r="AC4771" s="1" t="str" cm="1">
        <f t="array" ref="AC4771">_xlfn.IFS(
    Merge1[[#This Row],[Balance]]&lt;=50000,"Low",
    Merge1[[#This Row],[Balance]]&lt;=200000,"Medium",
    Merge1[[#This Row],[Balance]]&gt;200000,"High"
)</f>
        <v>High</v>
      </c>
    </row>
    <row r="4772" spans="1:29" x14ac:dyDescent="0.25">
      <c r="A4772" s="1" t="s">
        <v>3649</v>
      </c>
      <c r="B4772" s="1" t="s">
        <v>5992</v>
      </c>
      <c r="C4772" s="1" t="s">
        <v>5832</v>
      </c>
      <c r="D4772" s="2">
        <v>43353</v>
      </c>
      <c r="E4772">
        <v>175458</v>
      </c>
      <c r="F4772">
        <v>597</v>
      </c>
      <c r="G4772">
        <v>0</v>
      </c>
      <c r="H4772" s="1" t="s">
        <v>5833</v>
      </c>
      <c r="I4772" s="1" t="s">
        <v>6659</v>
      </c>
      <c r="J4772" s="1" t="s">
        <v>6240</v>
      </c>
      <c r="K4772">
        <v>54</v>
      </c>
      <c r="L4772" s="1" t="s">
        <v>6256</v>
      </c>
      <c r="M4772" s="1" t="s">
        <v>6266</v>
      </c>
      <c r="N4772">
        <v>177702</v>
      </c>
      <c r="O4772" s="1" t="s">
        <v>6243</v>
      </c>
      <c r="P4772" s="2">
        <v>45127</v>
      </c>
      <c r="Q4772" s="2">
        <v>45851</v>
      </c>
      <c r="R4772" s="1" t="s">
        <v>6891</v>
      </c>
      <c r="S4772" s="1" t="s">
        <v>6892</v>
      </c>
      <c r="T4772" s="1" t="s">
        <v>23</v>
      </c>
      <c r="U4772">
        <v>2230</v>
      </c>
      <c r="V4772" s="1" t="s">
        <v>19</v>
      </c>
      <c r="W4772" s="1" t="s">
        <v>106</v>
      </c>
      <c r="X4772" s="2">
        <f t="shared" ca="1" si="74"/>
        <v>45937</v>
      </c>
      <c r="Y4772" s="1">
        <f ca="1">ROUND(YEARFRAC(Merge1[[#This Row],[Join_Date]],Merge1[[#This Row],[Today]], 3),0)</f>
        <v>2</v>
      </c>
      <c r="Z4772" s="1" t="str" cm="1">
        <f t="array" aca="1" ref="Z4772" ca="1">_xlfn.IFS(
   Merge1[[#This Row],[Customer Tenure]]&lt;=2,"New",
   Merge1[[#This Row],[Customer Tenure]]&lt;=5,"Emerging",
  Merge1[[#This Row],[Customer Tenure]]&lt;9,"Established",
   TRUE,"Loyal"
)</f>
        <v>New</v>
      </c>
      <c r="AA4772" s="1" t="str" cm="1">
        <f t="array" ref="AA4772">_xlfn.IFS(Merge1[[#This Row],[Income]]&lt;=30000,"Low",Merge1[[#This Row],[Income]]&lt;=60000,"Medium",Merge1[[#This Row],[Income]]&lt;=100000,"High", Merge1[[#This Row],[Income]]&gt;100000," Premium")</f>
        <v xml:space="preserve"> Premium</v>
      </c>
      <c r="AB4772" s="1" t="str" cm="1">
        <f t="array" ref="AB4772">_xlfn.IFS(Merge1[[#This Row],[Age]]&lt;= 28,"Gen Z", Merge1[[#This Row],[Age]]&lt;=44,"Millennials", Merge1[[#This Row],[Age]]&lt;=60,"Gen X", Merge1[[#This Row],[Age]]&gt;60,"Baby Boomers")</f>
        <v>Gen X</v>
      </c>
      <c r="AC4772" s="1" t="str" cm="1">
        <f t="array" ref="AC4772">_xlfn.IFS(
    Merge1[[#This Row],[Balance]]&lt;=50000,"Low",
    Merge1[[#This Row],[Balance]]&lt;=200000,"Medium",
    Merge1[[#This Row],[Balance]]&gt;200000,"High"
)</f>
        <v>Medium</v>
      </c>
    </row>
    <row r="4773" spans="1:29" x14ac:dyDescent="0.25">
      <c r="A4773" s="1" t="s">
        <v>3069</v>
      </c>
      <c r="B4773" s="1" t="s">
        <v>5931</v>
      </c>
      <c r="C4773" s="1" t="s">
        <v>5835</v>
      </c>
      <c r="D4773" s="2">
        <v>45023</v>
      </c>
      <c r="E4773">
        <v>76240</v>
      </c>
      <c r="F4773">
        <v>780</v>
      </c>
      <c r="G4773">
        <v>0</v>
      </c>
      <c r="H4773" s="1" t="s">
        <v>5838</v>
      </c>
      <c r="I4773" s="1" t="s">
        <v>6485</v>
      </c>
      <c r="J4773" s="1" t="s">
        <v>6240</v>
      </c>
      <c r="K4773">
        <v>50</v>
      </c>
      <c r="L4773" s="1" t="s">
        <v>6246</v>
      </c>
      <c r="M4773" s="1" t="s">
        <v>6251</v>
      </c>
      <c r="N4773">
        <v>143395</v>
      </c>
      <c r="O4773" s="1" t="s">
        <v>6248</v>
      </c>
      <c r="P4773" s="2">
        <v>45211</v>
      </c>
      <c r="Q4773" s="2">
        <v>45693</v>
      </c>
      <c r="R4773" s="1" t="s">
        <v>6885</v>
      </c>
      <c r="S4773" s="1" t="s">
        <v>6896</v>
      </c>
      <c r="T4773" s="1" t="s">
        <v>23</v>
      </c>
      <c r="U4773">
        <v>5133</v>
      </c>
      <c r="V4773" s="1" t="s">
        <v>15</v>
      </c>
      <c r="W4773" s="1" t="s">
        <v>106</v>
      </c>
      <c r="X4773" s="2">
        <f t="shared" ca="1" si="74"/>
        <v>45937</v>
      </c>
      <c r="Y4773" s="1">
        <f ca="1">ROUND(YEARFRAC(Merge1[[#This Row],[Join_Date]],Merge1[[#This Row],[Today]], 3),0)</f>
        <v>2</v>
      </c>
      <c r="Z4773" s="1" t="str" cm="1">
        <f t="array" aca="1" ref="Z4773" ca="1">_xlfn.IFS(
   Merge1[[#This Row],[Customer Tenure]]&lt;=2,"New",
   Merge1[[#This Row],[Customer Tenure]]&lt;=5,"Emerging",
  Merge1[[#This Row],[Customer Tenure]]&lt;9,"Established",
   TRUE,"Loyal"
)</f>
        <v>New</v>
      </c>
      <c r="AA4773" s="1" t="str" cm="1">
        <f t="array" ref="AA4773">_xlfn.IFS(Merge1[[#This Row],[Income]]&lt;=30000,"Low",Merge1[[#This Row],[Income]]&lt;=60000,"Medium",Merge1[[#This Row],[Income]]&lt;=100000,"High", Merge1[[#This Row],[Income]]&gt;100000," Premium")</f>
        <v xml:space="preserve"> Premium</v>
      </c>
      <c r="AB4773" s="1" t="str" cm="1">
        <f t="array" ref="AB4773">_xlfn.IFS(Merge1[[#This Row],[Age]]&lt;= 28,"Gen Z", Merge1[[#This Row],[Age]]&lt;=44,"Millennials", Merge1[[#This Row],[Age]]&lt;=60,"Gen X", Merge1[[#This Row],[Age]]&gt;60,"Baby Boomers")</f>
        <v>Gen X</v>
      </c>
      <c r="AC4773" s="1" t="str" cm="1">
        <f t="array" ref="AC4773">_xlfn.IFS(
    Merge1[[#This Row],[Balance]]&lt;=50000,"Low",
    Merge1[[#This Row],[Balance]]&lt;=200000,"Medium",
    Merge1[[#This Row],[Balance]]&gt;200000,"High"
)</f>
        <v>Medium</v>
      </c>
    </row>
    <row r="4774" spans="1:29" x14ac:dyDescent="0.25">
      <c r="A4774" s="1" t="s">
        <v>872</v>
      </c>
      <c r="B4774" s="1" t="s">
        <v>6039</v>
      </c>
      <c r="C4774" s="1" t="s">
        <v>5846</v>
      </c>
      <c r="D4774" s="2">
        <v>44680</v>
      </c>
      <c r="E4774">
        <v>2763</v>
      </c>
      <c r="F4774">
        <v>744</v>
      </c>
      <c r="G4774">
        <v>0</v>
      </c>
      <c r="H4774" s="1" t="s">
        <v>5833</v>
      </c>
      <c r="I4774" s="1" t="s">
        <v>6849</v>
      </c>
      <c r="J4774" s="1" t="s">
        <v>6240</v>
      </c>
      <c r="K4774">
        <v>40</v>
      </c>
      <c r="L4774" s="1" t="s">
        <v>6256</v>
      </c>
      <c r="M4774" s="1" t="s">
        <v>6254</v>
      </c>
      <c r="N4774">
        <v>157710</v>
      </c>
      <c r="O4774" s="1" t="s">
        <v>6243</v>
      </c>
      <c r="P4774" s="2">
        <v>45104</v>
      </c>
      <c r="Q4774" s="2">
        <v>45245</v>
      </c>
      <c r="R4774" s="1" t="s">
        <v>6887</v>
      </c>
      <c r="S4774" s="1" t="s">
        <v>6888</v>
      </c>
      <c r="T4774" s="1" t="s">
        <v>9</v>
      </c>
      <c r="U4774">
        <v>3560</v>
      </c>
      <c r="V4774" s="1" t="s">
        <v>19</v>
      </c>
      <c r="W4774" s="1" t="s">
        <v>50</v>
      </c>
      <c r="X4774" s="2">
        <f t="shared" ca="1" si="74"/>
        <v>45937</v>
      </c>
      <c r="Y4774" s="1">
        <f ca="1">ROUND(YEARFRAC(Merge1[[#This Row],[Join_Date]],Merge1[[#This Row],[Today]], 3),0)</f>
        <v>2</v>
      </c>
      <c r="Z4774" s="1" t="str" cm="1">
        <f t="array" aca="1" ref="Z4774" ca="1">_xlfn.IFS(
   Merge1[[#This Row],[Customer Tenure]]&lt;=2,"New",
   Merge1[[#This Row],[Customer Tenure]]&lt;=5,"Emerging",
  Merge1[[#This Row],[Customer Tenure]]&lt;9,"Established",
   TRUE,"Loyal"
)</f>
        <v>New</v>
      </c>
      <c r="AA4774" s="1" t="str" cm="1">
        <f t="array" ref="AA4774">_xlfn.IFS(Merge1[[#This Row],[Income]]&lt;=30000,"Low",Merge1[[#This Row],[Income]]&lt;=60000,"Medium",Merge1[[#This Row],[Income]]&lt;=100000,"High", Merge1[[#This Row],[Income]]&gt;100000," Premium")</f>
        <v xml:space="preserve"> Premium</v>
      </c>
      <c r="AB4774" s="1" t="str" cm="1">
        <f t="array" ref="AB4774">_xlfn.IFS(Merge1[[#This Row],[Age]]&lt;= 28,"Gen Z", Merge1[[#This Row],[Age]]&lt;=44,"Millennials", Merge1[[#This Row],[Age]]&lt;=60,"Gen X", Merge1[[#This Row],[Age]]&gt;60,"Baby Boomers")</f>
        <v>Millennials</v>
      </c>
      <c r="AC4774" s="1" t="str" cm="1">
        <f t="array" ref="AC4774">_xlfn.IFS(
    Merge1[[#This Row],[Balance]]&lt;=50000,"Low",
    Merge1[[#This Row],[Balance]]&lt;=200000,"Medium",
    Merge1[[#This Row],[Balance]]&gt;200000,"High"
)</f>
        <v>Low</v>
      </c>
    </row>
    <row r="4775" spans="1:29" x14ac:dyDescent="0.25">
      <c r="A4775" s="1" t="s">
        <v>2981</v>
      </c>
      <c r="B4775" s="1" t="s">
        <v>6161</v>
      </c>
      <c r="C4775" s="1" t="s">
        <v>5835</v>
      </c>
      <c r="D4775" s="2">
        <v>44569</v>
      </c>
      <c r="E4775">
        <v>231387</v>
      </c>
      <c r="F4775">
        <v>559</v>
      </c>
      <c r="G4775">
        <v>0</v>
      </c>
      <c r="H4775" s="1" t="s">
        <v>5833</v>
      </c>
      <c r="I4775" s="1" t="s">
        <v>6518</v>
      </c>
      <c r="J4775" s="1" t="s">
        <v>6240</v>
      </c>
      <c r="K4775">
        <v>43</v>
      </c>
      <c r="L4775" s="1" t="s">
        <v>6241</v>
      </c>
      <c r="M4775" s="1" t="s">
        <v>6247</v>
      </c>
      <c r="N4775">
        <v>171054</v>
      </c>
      <c r="O4775" s="1" t="s">
        <v>6243</v>
      </c>
      <c r="P4775" s="2">
        <v>43877</v>
      </c>
      <c r="Q4775" s="2">
        <v>45890</v>
      </c>
      <c r="R4775" s="1" t="s">
        <v>6889</v>
      </c>
      <c r="S4775" s="1" t="s">
        <v>6915</v>
      </c>
      <c r="T4775" s="1" t="s">
        <v>14</v>
      </c>
      <c r="U4775">
        <v>5789</v>
      </c>
      <c r="V4775" s="1" t="s">
        <v>10</v>
      </c>
      <c r="W4775" s="1" t="s">
        <v>29</v>
      </c>
      <c r="X4775" s="2">
        <f t="shared" ca="1" si="74"/>
        <v>45937</v>
      </c>
      <c r="Y4775" s="1">
        <f ca="1">ROUND(YEARFRAC(Merge1[[#This Row],[Join_Date]],Merge1[[#This Row],[Today]], 3),0)</f>
        <v>6</v>
      </c>
      <c r="Z4775" s="1" t="str" cm="1">
        <f t="array" aca="1" ref="Z4775" ca="1">_xlfn.IFS(
   Merge1[[#This Row],[Customer Tenure]]&lt;=2,"New",
   Merge1[[#This Row],[Customer Tenure]]&lt;=5,"Emerging",
  Merge1[[#This Row],[Customer Tenure]]&lt;9,"Established",
   TRUE,"Loyal"
)</f>
        <v>Established</v>
      </c>
      <c r="AA4775" s="1" t="str" cm="1">
        <f t="array" ref="AA4775">_xlfn.IFS(Merge1[[#This Row],[Income]]&lt;=30000,"Low",Merge1[[#This Row],[Income]]&lt;=60000,"Medium",Merge1[[#This Row],[Income]]&lt;=100000,"High", Merge1[[#This Row],[Income]]&gt;100000," Premium")</f>
        <v xml:space="preserve"> Premium</v>
      </c>
      <c r="AB4775" s="1" t="str" cm="1">
        <f t="array" ref="AB4775">_xlfn.IFS(Merge1[[#This Row],[Age]]&lt;= 28,"Gen Z", Merge1[[#This Row],[Age]]&lt;=44,"Millennials", Merge1[[#This Row],[Age]]&lt;=60,"Gen X", Merge1[[#This Row],[Age]]&gt;60,"Baby Boomers")</f>
        <v>Millennials</v>
      </c>
      <c r="AC4775" s="1" t="str" cm="1">
        <f t="array" ref="AC4775">_xlfn.IFS(
    Merge1[[#This Row],[Balance]]&lt;=50000,"Low",
    Merge1[[#This Row],[Balance]]&lt;=200000,"Medium",
    Merge1[[#This Row],[Balance]]&gt;200000,"High"
)</f>
        <v>High</v>
      </c>
    </row>
    <row r="4776" spans="1:29" x14ac:dyDescent="0.25">
      <c r="A4776" s="1" t="s">
        <v>636</v>
      </c>
      <c r="B4776" s="1" t="s">
        <v>5852</v>
      </c>
      <c r="C4776" s="1" t="s">
        <v>5835</v>
      </c>
      <c r="D4776" s="2">
        <v>45438</v>
      </c>
      <c r="E4776">
        <v>178267</v>
      </c>
      <c r="F4776">
        <v>510</v>
      </c>
      <c r="G4776">
        <v>0</v>
      </c>
      <c r="H4776" s="1" t="s">
        <v>5833</v>
      </c>
      <c r="I4776" s="1" t="s">
        <v>6489</v>
      </c>
      <c r="J4776" s="1" t="s">
        <v>6240</v>
      </c>
      <c r="K4776">
        <v>54</v>
      </c>
      <c r="L4776" s="1" t="s">
        <v>6260</v>
      </c>
      <c r="M4776" s="1" t="s">
        <v>6262</v>
      </c>
      <c r="N4776">
        <v>117768</v>
      </c>
      <c r="O4776" s="1" t="s">
        <v>6243</v>
      </c>
      <c r="P4776" s="2">
        <v>45891</v>
      </c>
      <c r="Q4776" s="2">
        <v>45278</v>
      </c>
      <c r="R4776" s="1" t="s">
        <v>6904</v>
      </c>
      <c r="S4776" s="1" t="s">
        <v>6905</v>
      </c>
      <c r="T4776" s="1" t="s">
        <v>23</v>
      </c>
      <c r="U4776">
        <v>4938</v>
      </c>
      <c r="V4776" s="1" t="s">
        <v>10</v>
      </c>
      <c r="W4776" s="1" t="s">
        <v>20</v>
      </c>
      <c r="X4776" s="2">
        <f t="shared" ca="1" si="74"/>
        <v>45937</v>
      </c>
      <c r="Y4776" s="1">
        <f ca="1">ROUND(YEARFRAC(Merge1[[#This Row],[Join_Date]],Merge1[[#This Row],[Today]], 3),0)</f>
        <v>0</v>
      </c>
      <c r="Z4776" s="1" t="str" cm="1">
        <f t="array" aca="1" ref="Z4776" ca="1">_xlfn.IFS(
   Merge1[[#This Row],[Customer Tenure]]&lt;=2,"New",
   Merge1[[#This Row],[Customer Tenure]]&lt;=5,"Emerging",
  Merge1[[#This Row],[Customer Tenure]]&lt;9,"Established",
   TRUE,"Loyal"
)</f>
        <v>New</v>
      </c>
      <c r="AA4776" s="1" t="str" cm="1">
        <f t="array" ref="AA4776">_xlfn.IFS(Merge1[[#This Row],[Income]]&lt;=30000,"Low",Merge1[[#This Row],[Income]]&lt;=60000,"Medium",Merge1[[#This Row],[Income]]&lt;=100000,"High", Merge1[[#This Row],[Income]]&gt;100000," Premium")</f>
        <v xml:space="preserve"> Premium</v>
      </c>
      <c r="AB4776" s="1" t="str" cm="1">
        <f t="array" ref="AB4776">_xlfn.IFS(Merge1[[#This Row],[Age]]&lt;= 28,"Gen Z", Merge1[[#This Row],[Age]]&lt;=44,"Millennials", Merge1[[#This Row],[Age]]&lt;=60,"Gen X", Merge1[[#This Row],[Age]]&gt;60,"Baby Boomers")</f>
        <v>Gen X</v>
      </c>
      <c r="AC4776" s="1" t="str" cm="1">
        <f t="array" ref="AC4776">_xlfn.IFS(
    Merge1[[#This Row],[Balance]]&lt;=50000,"Low",
    Merge1[[#This Row],[Balance]]&lt;=200000,"Medium",
    Merge1[[#This Row],[Balance]]&gt;200000,"High"
)</f>
        <v>Medium</v>
      </c>
    </row>
    <row r="4777" spans="1:29" x14ac:dyDescent="0.25">
      <c r="A4777" s="1" t="s">
        <v>2277</v>
      </c>
      <c r="B4777" s="1" t="s">
        <v>6093</v>
      </c>
      <c r="C4777" s="1" t="s">
        <v>5832</v>
      </c>
      <c r="D4777" s="2">
        <v>43430</v>
      </c>
      <c r="E4777">
        <v>306660</v>
      </c>
      <c r="F4777">
        <v>615</v>
      </c>
      <c r="G4777">
        <v>0</v>
      </c>
      <c r="H4777" s="1" t="s">
        <v>5860</v>
      </c>
      <c r="I4777" s="1" t="s">
        <v>6381</v>
      </c>
      <c r="J4777" s="1" t="s">
        <v>6245</v>
      </c>
      <c r="K4777">
        <v>72</v>
      </c>
      <c r="L4777" s="1" t="s">
        <v>6260</v>
      </c>
      <c r="M4777" s="1" t="s">
        <v>6257</v>
      </c>
      <c r="N4777">
        <v>106231</v>
      </c>
      <c r="O4777" s="1" t="s">
        <v>6243</v>
      </c>
      <c r="P4777" s="2">
        <v>44560</v>
      </c>
      <c r="Q4777" s="2">
        <v>45753</v>
      </c>
      <c r="R4777" s="1" t="s">
        <v>6893</v>
      </c>
      <c r="S4777" s="1" t="s">
        <v>6894</v>
      </c>
      <c r="T4777" s="1" t="s">
        <v>9</v>
      </c>
      <c r="U4777">
        <v>176</v>
      </c>
      <c r="V4777" s="1" t="s">
        <v>10</v>
      </c>
      <c r="W4777" s="1" t="s">
        <v>20</v>
      </c>
      <c r="X4777" s="2">
        <f t="shared" ca="1" si="74"/>
        <v>45937</v>
      </c>
      <c r="Y4777" s="1">
        <f ca="1">ROUND(YEARFRAC(Merge1[[#This Row],[Join_Date]],Merge1[[#This Row],[Today]], 3),0)</f>
        <v>4</v>
      </c>
      <c r="Z4777" s="1" t="str" cm="1">
        <f t="array" aca="1" ref="Z4777" ca="1">_xlfn.IFS(
   Merge1[[#This Row],[Customer Tenure]]&lt;=2,"New",
   Merge1[[#This Row],[Customer Tenure]]&lt;=5,"Emerging",
  Merge1[[#This Row],[Customer Tenure]]&lt;9,"Established",
   TRUE,"Loyal"
)</f>
        <v>Emerging</v>
      </c>
      <c r="AA4777" s="1" t="str" cm="1">
        <f t="array" ref="AA4777">_xlfn.IFS(Merge1[[#This Row],[Income]]&lt;=30000,"Low",Merge1[[#This Row],[Income]]&lt;=60000,"Medium",Merge1[[#This Row],[Income]]&lt;=100000,"High", Merge1[[#This Row],[Income]]&gt;100000," Premium")</f>
        <v xml:space="preserve"> Premium</v>
      </c>
      <c r="AB4777" s="1" t="str" cm="1">
        <f t="array" ref="AB4777">_xlfn.IFS(Merge1[[#This Row],[Age]]&lt;= 28,"Gen Z", Merge1[[#This Row],[Age]]&lt;=44,"Millennials", Merge1[[#This Row],[Age]]&lt;=60,"Gen X", Merge1[[#This Row],[Age]]&gt;60,"Baby Boomers")</f>
        <v>Baby Boomers</v>
      </c>
      <c r="AC4777" s="1" t="str" cm="1">
        <f t="array" ref="AC4777">_xlfn.IFS(
    Merge1[[#This Row],[Balance]]&lt;=50000,"Low",
    Merge1[[#This Row],[Balance]]&lt;=200000,"Medium",
    Merge1[[#This Row],[Balance]]&gt;200000,"High"
)</f>
        <v>High</v>
      </c>
    </row>
    <row r="4778" spans="1:29" x14ac:dyDescent="0.25">
      <c r="A4778" s="1" t="s">
        <v>2935</v>
      </c>
      <c r="B4778" s="1" t="s">
        <v>5914</v>
      </c>
      <c r="C4778" s="1" t="s">
        <v>5835</v>
      </c>
      <c r="D4778" s="2">
        <v>42608</v>
      </c>
      <c r="E4778">
        <v>289341</v>
      </c>
      <c r="F4778">
        <v>680</v>
      </c>
      <c r="G4778">
        <v>242268</v>
      </c>
      <c r="H4778" s="1" t="s">
        <v>5838</v>
      </c>
      <c r="I4778" s="1" t="s">
        <v>6347</v>
      </c>
      <c r="J4778" s="1" t="s">
        <v>6245</v>
      </c>
      <c r="K4778">
        <v>50</v>
      </c>
      <c r="L4778" s="1" t="s">
        <v>6256</v>
      </c>
      <c r="M4778" s="1" t="s">
        <v>6242</v>
      </c>
      <c r="N4778">
        <v>53742</v>
      </c>
      <c r="O4778" s="1" t="s">
        <v>6248</v>
      </c>
      <c r="P4778" s="2">
        <v>45677</v>
      </c>
      <c r="Q4778" s="2">
        <v>45270</v>
      </c>
      <c r="R4778" s="1" t="s">
        <v>6904</v>
      </c>
      <c r="S4778" s="1" t="s">
        <v>6905</v>
      </c>
      <c r="T4778" s="1" t="s">
        <v>28</v>
      </c>
      <c r="U4778">
        <v>6453</v>
      </c>
      <c r="V4778" s="1" t="s">
        <v>19</v>
      </c>
      <c r="W4778" s="1" t="s">
        <v>45</v>
      </c>
      <c r="X4778" s="2">
        <f t="shared" ca="1" si="74"/>
        <v>45937</v>
      </c>
      <c r="Y4778" s="1">
        <f ca="1">ROUND(YEARFRAC(Merge1[[#This Row],[Join_Date]],Merge1[[#This Row],[Today]], 3),0)</f>
        <v>1</v>
      </c>
      <c r="Z4778" s="1" t="str" cm="1">
        <f t="array" aca="1" ref="Z4778" ca="1">_xlfn.IFS(
   Merge1[[#This Row],[Customer Tenure]]&lt;=2,"New",
   Merge1[[#This Row],[Customer Tenure]]&lt;=5,"Emerging",
  Merge1[[#This Row],[Customer Tenure]]&lt;9,"Established",
   TRUE,"Loyal"
)</f>
        <v>New</v>
      </c>
      <c r="AA4778" s="1" t="str" cm="1">
        <f t="array" ref="AA4778">_xlfn.IFS(Merge1[[#This Row],[Income]]&lt;=30000,"Low",Merge1[[#This Row],[Income]]&lt;=60000,"Medium",Merge1[[#This Row],[Income]]&lt;=100000,"High", Merge1[[#This Row],[Income]]&gt;100000," Premium")</f>
        <v>Medium</v>
      </c>
      <c r="AB4778" s="1" t="str" cm="1">
        <f t="array" ref="AB4778">_xlfn.IFS(Merge1[[#This Row],[Age]]&lt;= 28,"Gen Z", Merge1[[#This Row],[Age]]&lt;=44,"Millennials", Merge1[[#This Row],[Age]]&lt;=60,"Gen X", Merge1[[#This Row],[Age]]&gt;60,"Baby Boomers")</f>
        <v>Gen X</v>
      </c>
      <c r="AC4778" s="1" t="str" cm="1">
        <f t="array" ref="AC4778">_xlfn.IFS(
    Merge1[[#This Row],[Balance]]&lt;=50000,"Low",
    Merge1[[#This Row],[Balance]]&lt;=200000,"Medium",
    Merge1[[#This Row],[Balance]]&gt;200000,"High"
)</f>
        <v>High</v>
      </c>
    </row>
    <row r="4779" spans="1:29" x14ac:dyDescent="0.25">
      <c r="A4779" s="1" t="s">
        <v>615</v>
      </c>
      <c r="B4779" s="1" t="s">
        <v>6203</v>
      </c>
      <c r="C4779" s="1" t="s">
        <v>5835</v>
      </c>
      <c r="D4779" s="2">
        <v>45148</v>
      </c>
      <c r="E4779">
        <v>105686</v>
      </c>
      <c r="F4779">
        <v>668</v>
      </c>
      <c r="G4779">
        <v>0</v>
      </c>
      <c r="H4779" s="1" t="s">
        <v>5850</v>
      </c>
      <c r="I4779" s="1" t="s">
        <v>6824</v>
      </c>
      <c r="J4779" s="1" t="s">
        <v>6245</v>
      </c>
      <c r="K4779">
        <v>42</v>
      </c>
      <c r="L4779" s="1" t="s">
        <v>6256</v>
      </c>
      <c r="M4779" s="1" t="s">
        <v>6242</v>
      </c>
      <c r="N4779">
        <v>20281</v>
      </c>
      <c r="O4779" s="1" t="s">
        <v>6248</v>
      </c>
      <c r="P4779" s="2">
        <v>44498</v>
      </c>
      <c r="Q4779" s="2">
        <v>45723</v>
      </c>
      <c r="R4779" s="1" t="s">
        <v>6899</v>
      </c>
      <c r="S4779" s="1" t="s">
        <v>6914</v>
      </c>
      <c r="T4779" s="1" t="s">
        <v>9</v>
      </c>
      <c r="U4779">
        <v>8319</v>
      </c>
      <c r="V4779" s="1" t="s">
        <v>15</v>
      </c>
      <c r="W4779" s="1" t="s">
        <v>55</v>
      </c>
      <c r="X4779" s="2">
        <f t="shared" ca="1" si="74"/>
        <v>45937</v>
      </c>
      <c r="Y4779" s="1">
        <f ca="1">ROUND(YEARFRAC(Merge1[[#This Row],[Join_Date]],Merge1[[#This Row],[Today]], 3),0)</f>
        <v>4</v>
      </c>
      <c r="Z4779" s="1" t="str" cm="1">
        <f t="array" aca="1" ref="Z4779" ca="1">_xlfn.IFS(
   Merge1[[#This Row],[Customer Tenure]]&lt;=2,"New",
   Merge1[[#This Row],[Customer Tenure]]&lt;=5,"Emerging",
  Merge1[[#This Row],[Customer Tenure]]&lt;9,"Established",
   TRUE,"Loyal"
)</f>
        <v>Emerging</v>
      </c>
      <c r="AA4779" s="1" t="str" cm="1">
        <f t="array" ref="AA4779">_xlfn.IFS(Merge1[[#This Row],[Income]]&lt;=30000,"Low",Merge1[[#This Row],[Income]]&lt;=60000,"Medium",Merge1[[#This Row],[Income]]&lt;=100000,"High", Merge1[[#This Row],[Income]]&gt;100000," Premium")</f>
        <v>Low</v>
      </c>
      <c r="AB4779" s="1" t="str" cm="1">
        <f t="array" ref="AB4779">_xlfn.IFS(Merge1[[#This Row],[Age]]&lt;= 28,"Gen Z", Merge1[[#This Row],[Age]]&lt;=44,"Millennials", Merge1[[#This Row],[Age]]&lt;=60,"Gen X", Merge1[[#This Row],[Age]]&gt;60,"Baby Boomers")</f>
        <v>Millennials</v>
      </c>
      <c r="AC4779" s="1" t="str" cm="1">
        <f t="array" ref="AC4779">_xlfn.IFS(
    Merge1[[#This Row],[Balance]]&lt;=50000,"Low",
    Merge1[[#This Row],[Balance]]&lt;=200000,"Medium",
    Merge1[[#This Row],[Balance]]&gt;200000,"High"
)</f>
        <v>Medium</v>
      </c>
    </row>
    <row r="4780" spans="1:29" x14ac:dyDescent="0.25">
      <c r="A4780" s="1" t="s">
        <v>156</v>
      </c>
      <c r="B4780" s="1" t="s">
        <v>5889</v>
      </c>
      <c r="C4780" s="1" t="s">
        <v>5832</v>
      </c>
      <c r="D4780" s="2">
        <v>44544</v>
      </c>
      <c r="E4780">
        <v>323654</v>
      </c>
      <c r="F4780">
        <v>545</v>
      </c>
      <c r="G4780">
        <v>0</v>
      </c>
      <c r="H4780" s="1" t="s">
        <v>5833</v>
      </c>
      <c r="I4780" s="1" t="s">
        <v>6333</v>
      </c>
      <c r="J4780" s="1" t="s">
        <v>6240</v>
      </c>
      <c r="K4780">
        <v>39</v>
      </c>
      <c r="L4780" s="1" t="s">
        <v>6241</v>
      </c>
      <c r="M4780" s="1" t="s">
        <v>6266</v>
      </c>
      <c r="N4780">
        <v>123320</v>
      </c>
      <c r="O4780" s="1" t="s">
        <v>6243</v>
      </c>
      <c r="P4780" s="2">
        <v>44878</v>
      </c>
      <c r="Q4780" s="2">
        <v>45772</v>
      </c>
      <c r="R4780" s="1" t="s">
        <v>6893</v>
      </c>
      <c r="S4780" s="1" t="s">
        <v>6894</v>
      </c>
      <c r="T4780" s="1" t="s">
        <v>9</v>
      </c>
      <c r="U4780">
        <v>6665</v>
      </c>
      <c r="V4780" s="1" t="s">
        <v>19</v>
      </c>
      <c r="W4780" s="1" t="s">
        <v>40</v>
      </c>
      <c r="X4780" s="2">
        <f t="shared" ca="1" si="74"/>
        <v>45937</v>
      </c>
      <c r="Y4780" s="1">
        <f ca="1">ROUND(YEARFRAC(Merge1[[#This Row],[Join_Date]],Merge1[[#This Row],[Today]], 3),0)</f>
        <v>3</v>
      </c>
      <c r="Z4780" s="1" t="str" cm="1">
        <f t="array" aca="1" ref="Z4780" ca="1">_xlfn.IFS(
   Merge1[[#This Row],[Customer Tenure]]&lt;=2,"New",
   Merge1[[#This Row],[Customer Tenure]]&lt;=5,"Emerging",
  Merge1[[#This Row],[Customer Tenure]]&lt;9,"Established",
   TRUE,"Loyal"
)</f>
        <v>Emerging</v>
      </c>
      <c r="AA4780" s="1" t="str" cm="1">
        <f t="array" ref="AA4780">_xlfn.IFS(Merge1[[#This Row],[Income]]&lt;=30000,"Low",Merge1[[#This Row],[Income]]&lt;=60000,"Medium",Merge1[[#This Row],[Income]]&lt;=100000,"High", Merge1[[#This Row],[Income]]&gt;100000," Premium")</f>
        <v xml:space="preserve"> Premium</v>
      </c>
      <c r="AB4780" s="1" t="str" cm="1">
        <f t="array" ref="AB4780">_xlfn.IFS(Merge1[[#This Row],[Age]]&lt;= 28,"Gen Z", Merge1[[#This Row],[Age]]&lt;=44,"Millennials", Merge1[[#This Row],[Age]]&lt;=60,"Gen X", Merge1[[#This Row],[Age]]&gt;60,"Baby Boomers")</f>
        <v>Millennials</v>
      </c>
      <c r="AC4780" s="1" t="str" cm="1">
        <f t="array" ref="AC4780">_xlfn.IFS(
    Merge1[[#This Row],[Balance]]&lt;=50000,"Low",
    Merge1[[#This Row],[Balance]]&lt;=200000,"Medium",
    Merge1[[#This Row],[Balance]]&gt;200000,"High"
)</f>
        <v>High</v>
      </c>
    </row>
    <row r="4781" spans="1:29" x14ac:dyDescent="0.25">
      <c r="A4781" s="1" t="s">
        <v>1569</v>
      </c>
      <c r="B4781" s="1" t="s">
        <v>5935</v>
      </c>
      <c r="C4781" s="1" t="s">
        <v>5835</v>
      </c>
      <c r="D4781" s="2">
        <v>43042</v>
      </c>
      <c r="E4781">
        <v>6968</v>
      </c>
      <c r="F4781">
        <v>620</v>
      </c>
      <c r="G4781">
        <v>0</v>
      </c>
      <c r="H4781" s="1" t="s">
        <v>5833</v>
      </c>
      <c r="I4781" s="1" t="s">
        <v>6831</v>
      </c>
      <c r="J4781" s="1" t="s">
        <v>6240</v>
      </c>
      <c r="K4781">
        <v>51</v>
      </c>
      <c r="L4781" s="1" t="s">
        <v>6241</v>
      </c>
      <c r="M4781" s="1" t="s">
        <v>6257</v>
      </c>
      <c r="N4781">
        <v>180928</v>
      </c>
      <c r="O4781" s="1" t="s">
        <v>6243</v>
      </c>
      <c r="P4781" s="2">
        <v>44083</v>
      </c>
      <c r="Q4781" s="2">
        <v>45280</v>
      </c>
      <c r="R4781" s="1" t="s">
        <v>6904</v>
      </c>
      <c r="S4781" s="1" t="s">
        <v>6905</v>
      </c>
      <c r="T4781" s="1" t="s">
        <v>23</v>
      </c>
      <c r="U4781">
        <v>7352</v>
      </c>
      <c r="V4781" s="1" t="s">
        <v>10</v>
      </c>
      <c r="W4781" s="1" t="s">
        <v>29</v>
      </c>
      <c r="X4781" s="2">
        <f t="shared" ca="1" si="74"/>
        <v>45937</v>
      </c>
      <c r="Y4781" s="1">
        <f ca="1">ROUND(YEARFRAC(Merge1[[#This Row],[Join_Date]],Merge1[[#This Row],[Today]], 3),0)</f>
        <v>5</v>
      </c>
      <c r="Z4781" s="1" t="str" cm="1">
        <f t="array" aca="1" ref="Z4781" ca="1">_xlfn.IFS(
   Merge1[[#This Row],[Customer Tenure]]&lt;=2,"New",
   Merge1[[#This Row],[Customer Tenure]]&lt;=5,"Emerging",
  Merge1[[#This Row],[Customer Tenure]]&lt;9,"Established",
   TRUE,"Loyal"
)</f>
        <v>Emerging</v>
      </c>
      <c r="AA4781" s="1" t="str" cm="1">
        <f t="array" ref="AA4781">_xlfn.IFS(Merge1[[#This Row],[Income]]&lt;=30000,"Low",Merge1[[#This Row],[Income]]&lt;=60000,"Medium",Merge1[[#This Row],[Income]]&lt;=100000,"High", Merge1[[#This Row],[Income]]&gt;100000," Premium")</f>
        <v xml:space="preserve"> Premium</v>
      </c>
      <c r="AB4781" s="1" t="str" cm="1">
        <f t="array" ref="AB4781">_xlfn.IFS(Merge1[[#This Row],[Age]]&lt;= 28,"Gen Z", Merge1[[#This Row],[Age]]&lt;=44,"Millennials", Merge1[[#This Row],[Age]]&lt;=60,"Gen X", Merge1[[#This Row],[Age]]&gt;60,"Baby Boomers")</f>
        <v>Gen X</v>
      </c>
      <c r="AC4781" s="1" t="str" cm="1">
        <f t="array" ref="AC4781">_xlfn.IFS(
    Merge1[[#This Row],[Balance]]&lt;=50000,"Low",
    Merge1[[#This Row],[Balance]]&lt;=200000,"Medium",
    Merge1[[#This Row],[Balance]]&gt;200000,"High"
)</f>
        <v>Low</v>
      </c>
    </row>
    <row r="4782" spans="1:29" x14ac:dyDescent="0.25">
      <c r="A4782" s="1" t="s">
        <v>453</v>
      </c>
      <c r="B4782" s="1" t="s">
        <v>6146</v>
      </c>
      <c r="C4782" s="1" t="s">
        <v>5842</v>
      </c>
      <c r="D4782" s="2">
        <v>45392</v>
      </c>
      <c r="E4782">
        <v>115945</v>
      </c>
      <c r="F4782">
        <v>566</v>
      </c>
      <c r="G4782">
        <v>0</v>
      </c>
      <c r="H4782" s="1" t="s">
        <v>5833</v>
      </c>
      <c r="I4782" s="1" t="s">
        <v>6692</v>
      </c>
      <c r="J4782" s="1" t="s">
        <v>6245</v>
      </c>
      <c r="K4782">
        <v>30</v>
      </c>
      <c r="L4782" s="1" t="s">
        <v>6256</v>
      </c>
      <c r="M4782" s="1" t="s">
        <v>6251</v>
      </c>
      <c r="N4782">
        <v>112447</v>
      </c>
      <c r="O4782" s="1" t="s">
        <v>6243</v>
      </c>
      <c r="P4782" s="2">
        <v>43847</v>
      </c>
      <c r="Q4782" s="2">
        <v>45876</v>
      </c>
      <c r="R4782" s="1" t="s">
        <v>6889</v>
      </c>
      <c r="S4782" s="1" t="s">
        <v>6915</v>
      </c>
      <c r="T4782" s="1" t="s">
        <v>14</v>
      </c>
      <c r="U4782">
        <v>2216</v>
      </c>
      <c r="V4782" s="1" t="s">
        <v>10</v>
      </c>
      <c r="W4782" s="1" t="s">
        <v>25</v>
      </c>
      <c r="X4782" s="2">
        <f t="shared" ca="1" si="74"/>
        <v>45937</v>
      </c>
      <c r="Y4782" s="1">
        <f ca="1">ROUND(YEARFRAC(Merge1[[#This Row],[Join_Date]],Merge1[[#This Row],[Today]], 3),0)</f>
        <v>6</v>
      </c>
      <c r="Z4782" s="1" t="str" cm="1">
        <f t="array" aca="1" ref="Z4782" ca="1">_xlfn.IFS(
   Merge1[[#This Row],[Customer Tenure]]&lt;=2,"New",
   Merge1[[#This Row],[Customer Tenure]]&lt;=5,"Emerging",
  Merge1[[#This Row],[Customer Tenure]]&lt;9,"Established",
   TRUE,"Loyal"
)</f>
        <v>Established</v>
      </c>
      <c r="AA4782" s="1" t="str" cm="1">
        <f t="array" ref="AA4782">_xlfn.IFS(Merge1[[#This Row],[Income]]&lt;=30000,"Low",Merge1[[#This Row],[Income]]&lt;=60000,"Medium",Merge1[[#This Row],[Income]]&lt;=100000,"High", Merge1[[#This Row],[Income]]&gt;100000," Premium")</f>
        <v xml:space="preserve"> Premium</v>
      </c>
      <c r="AB4782" s="1" t="str" cm="1">
        <f t="array" ref="AB4782">_xlfn.IFS(Merge1[[#This Row],[Age]]&lt;= 28,"Gen Z", Merge1[[#This Row],[Age]]&lt;=44,"Millennials", Merge1[[#This Row],[Age]]&lt;=60,"Gen X", Merge1[[#This Row],[Age]]&gt;60,"Baby Boomers")</f>
        <v>Millennials</v>
      </c>
      <c r="AC4782" s="1" t="str" cm="1">
        <f t="array" ref="AC4782">_xlfn.IFS(
    Merge1[[#This Row],[Balance]]&lt;=50000,"Low",
    Merge1[[#This Row],[Balance]]&lt;=200000,"Medium",
    Merge1[[#This Row],[Balance]]&gt;200000,"High"
)</f>
        <v>Medium</v>
      </c>
    </row>
    <row r="4783" spans="1:29" x14ac:dyDescent="0.25">
      <c r="A4783" s="1" t="s">
        <v>54</v>
      </c>
      <c r="B4783" s="1" t="s">
        <v>5943</v>
      </c>
      <c r="C4783" s="1" t="s">
        <v>5835</v>
      </c>
      <c r="D4783" s="2">
        <v>43441</v>
      </c>
      <c r="E4783">
        <v>180882</v>
      </c>
      <c r="F4783">
        <v>410</v>
      </c>
      <c r="G4783">
        <v>0</v>
      </c>
      <c r="H4783" s="1" t="s">
        <v>5850</v>
      </c>
      <c r="I4783" s="1" t="s">
        <v>6738</v>
      </c>
      <c r="J4783" s="1" t="s">
        <v>6240</v>
      </c>
      <c r="K4783">
        <v>35</v>
      </c>
      <c r="L4783" s="1" t="s">
        <v>6241</v>
      </c>
      <c r="M4783" s="1" t="s">
        <v>6266</v>
      </c>
      <c r="N4783">
        <v>46017</v>
      </c>
      <c r="O4783" s="1" t="s">
        <v>6248</v>
      </c>
      <c r="P4783" s="2">
        <v>42931</v>
      </c>
      <c r="Q4783" s="2">
        <v>45325</v>
      </c>
      <c r="R4783" s="1" t="s">
        <v>6885</v>
      </c>
      <c r="S4783" s="1" t="s">
        <v>6886</v>
      </c>
      <c r="T4783" s="1" t="s">
        <v>28</v>
      </c>
      <c r="U4783">
        <v>1260</v>
      </c>
      <c r="V4783" s="1" t="s">
        <v>10</v>
      </c>
      <c r="W4783" s="1" t="s">
        <v>11</v>
      </c>
      <c r="X4783" s="2">
        <f t="shared" ca="1" si="74"/>
        <v>45937</v>
      </c>
      <c r="Y4783" s="1">
        <f ca="1">ROUND(YEARFRAC(Merge1[[#This Row],[Join_Date]],Merge1[[#This Row],[Today]], 3),0)</f>
        <v>8</v>
      </c>
      <c r="Z4783" s="1" t="str" cm="1">
        <f t="array" aca="1" ref="Z4783" ca="1">_xlfn.IFS(
   Merge1[[#This Row],[Customer Tenure]]&lt;=2,"New",
   Merge1[[#This Row],[Customer Tenure]]&lt;=5,"Emerging",
  Merge1[[#This Row],[Customer Tenure]]&lt;9,"Established",
   TRUE,"Loyal"
)</f>
        <v>Established</v>
      </c>
      <c r="AA4783" s="1" t="str" cm="1">
        <f t="array" ref="AA4783">_xlfn.IFS(Merge1[[#This Row],[Income]]&lt;=30000,"Low",Merge1[[#This Row],[Income]]&lt;=60000,"Medium",Merge1[[#This Row],[Income]]&lt;=100000,"High", Merge1[[#This Row],[Income]]&gt;100000," Premium")</f>
        <v>Medium</v>
      </c>
      <c r="AB4783" s="1" t="str" cm="1">
        <f t="array" ref="AB4783">_xlfn.IFS(Merge1[[#This Row],[Age]]&lt;= 28,"Gen Z", Merge1[[#This Row],[Age]]&lt;=44,"Millennials", Merge1[[#This Row],[Age]]&lt;=60,"Gen X", Merge1[[#This Row],[Age]]&gt;60,"Baby Boomers")</f>
        <v>Millennials</v>
      </c>
      <c r="AC4783" s="1" t="str" cm="1">
        <f t="array" ref="AC4783">_xlfn.IFS(
    Merge1[[#This Row],[Balance]]&lt;=50000,"Low",
    Merge1[[#This Row],[Balance]]&lt;=200000,"Medium",
    Merge1[[#This Row],[Balance]]&gt;200000,"High"
)</f>
        <v>Medium</v>
      </c>
    </row>
    <row r="4784" spans="1:29" x14ac:dyDescent="0.25">
      <c r="A4784" s="1" t="s">
        <v>2085</v>
      </c>
      <c r="B4784" s="1" t="s">
        <v>5857</v>
      </c>
      <c r="C4784" s="1" t="s">
        <v>5832</v>
      </c>
      <c r="D4784" s="2">
        <v>44015</v>
      </c>
      <c r="E4784">
        <v>430917</v>
      </c>
      <c r="F4784">
        <v>479</v>
      </c>
      <c r="G4784">
        <v>0</v>
      </c>
      <c r="H4784" s="1" t="s">
        <v>5833</v>
      </c>
      <c r="I4784" s="1" t="s">
        <v>6685</v>
      </c>
      <c r="J4784" s="1" t="s">
        <v>6240</v>
      </c>
      <c r="K4784">
        <v>43</v>
      </c>
      <c r="L4784" s="1" t="s">
        <v>6260</v>
      </c>
      <c r="M4784" s="1" t="s">
        <v>6251</v>
      </c>
      <c r="N4784">
        <v>90316</v>
      </c>
      <c r="O4784" s="1" t="s">
        <v>6248</v>
      </c>
      <c r="P4784" s="2">
        <v>44926</v>
      </c>
      <c r="Q4784" s="2">
        <v>45856</v>
      </c>
      <c r="R4784" s="1" t="s">
        <v>6891</v>
      </c>
      <c r="S4784" s="1" t="s">
        <v>6892</v>
      </c>
      <c r="T4784" s="1" t="s">
        <v>23</v>
      </c>
      <c r="U4784">
        <v>4016</v>
      </c>
      <c r="V4784" s="1" t="s">
        <v>19</v>
      </c>
      <c r="W4784" s="1" t="s">
        <v>25</v>
      </c>
      <c r="X4784" s="2">
        <f t="shared" ca="1" si="74"/>
        <v>45937</v>
      </c>
      <c r="Y4784" s="1">
        <f ca="1">ROUND(YEARFRAC(Merge1[[#This Row],[Join_Date]],Merge1[[#This Row],[Today]], 3),0)</f>
        <v>3</v>
      </c>
      <c r="Z4784" s="1" t="str" cm="1">
        <f t="array" aca="1" ref="Z4784" ca="1">_xlfn.IFS(
   Merge1[[#This Row],[Customer Tenure]]&lt;=2,"New",
   Merge1[[#This Row],[Customer Tenure]]&lt;=5,"Emerging",
  Merge1[[#This Row],[Customer Tenure]]&lt;9,"Established",
   TRUE,"Loyal"
)</f>
        <v>Emerging</v>
      </c>
      <c r="AA4784" s="1" t="str" cm="1">
        <f t="array" ref="AA4784">_xlfn.IFS(Merge1[[#This Row],[Income]]&lt;=30000,"Low",Merge1[[#This Row],[Income]]&lt;=60000,"Medium",Merge1[[#This Row],[Income]]&lt;=100000,"High", Merge1[[#This Row],[Income]]&gt;100000," Premium")</f>
        <v>High</v>
      </c>
      <c r="AB4784" s="1" t="str" cm="1">
        <f t="array" ref="AB4784">_xlfn.IFS(Merge1[[#This Row],[Age]]&lt;= 28,"Gen Z", Merge1[[#This Row],[Age]]&lt;=44,"Millennials", Merge1[[#This Row],[Age]]&lt;=60,"Gen X", Merge1[[#This Row],[Age]]&gt;60,"Baby Boomers")</f>
        <v>Millennials</v>
      </c>
      <c r="AC4784" s="1" t="str" cm="1">
        <f t="array" ref="AC4784">_xlfn.IFS(
    Merge1[[#This Row],[Balance]]&lt;=50000,"Low",
    Merge1[[#This Row],[Balance]]&lt;=200000,"Medium",
    Merge1[[#This Row],[Balance]]&gt;200000,"High"
)</f>
        <v>High</v>
      </c>
    </row>
    <row r="4785" spans="1:29" x14ac:dyDescent="0.25">
      <c r="A4785" s="1" t="s">
        <v>78</v>
      </c>
      <c r="B4785" s="1" t="s">
        <v>5901</v>
      </c>
      <c r="C4785" s="1" t="s">
        <v>5835</v>
      </c>
      <c r="D4785" s="2">
        <v>42948</v>
      </c>
      <c r="E4785">
        <v>233612</v>
      </c>
      <c r="F4785">
        <v>494</v>
      </c>
      <c r="G4785">
        <v>338245</v>
      </c>
      <c r="H4785" s="1" t="s">
        <v>5860</v>
      </c>
      <c r="I4785" s="1" t="s">
        <v>6752</v>
      </c>
      <c r="J4785" s="1" t="s">
        <v>6240</v>
      </c>
      <c r="K4785">
        <v>33</v>
      </c>
      <c r="L4785" s="1" t="s">
        <v>6241</v>
      </c>
      <c r="M4785" s="1" t="s">
        <v>6254</v>
      </c>
      <c r="N4785">
        <v>104878</v>
      </c>
      <c r="O4785" s="1" t="s">
        <v>6243</v>
      </c>
      <c r="P4785" s="2">
        <v>43523</v>
      </c>
      <c r="Q4785" s="2">
        <v>45505</v>
      </c>
      <c r="R4785" s="1" t="s">
        <v>6889</v>
      </c>
      <c r="S4785" s="1" t="s">
        <v>6890</v>
      </c>
      <c r="T4785" s="1" t="s">
        <v>23</v>
      </c>
      <c r="U4785">
        <v>4568</v>
      </c>
      <c r="V4785" s="1" t="s">
        <v>24</v>
      </c>
      <c r="W4785" s="1" t="s">
        <v>25</v>
      </c>
      <c r="X4785" s="2">
        <f t="shared" ca="1" si="74"/>
        <v>45937</v>
      </c>
      <c r="Y4785" s="1">
        <f ca="1">ROUND(YEARFRAC(Merge1[[#This Row],[Join_Date]],Merge1[[#This Row],[Today]], 3),0)</f>
        <v>7</v>
      </c>
      <c r="Z4785" s="1" t="str" cm="1">
        <f t="array" aca="1" ref="Z4785" ca="1">_xlfn.IFS(
   Merge1[[#This Row],[Customer Tenure]]&lt;=2,"New",
   Merge1[[#This Row],[Customer Tenure]]&lt;=5,"Emerging",
  Merge1[[#This Row],[Customer Tenure]]&lt;9,"Established",
   TRUE,"Loyal"
)</f>
        <v>Established</v>
      </c>
      <c r="AA4785" s="1" t="str" cm="1">
        <f t="array" ref="AA4785">_xlfn.IFS(Merge1[[#This Row],[Income]]&lt;=30000,"Low",Merge1[[#This Row],[Income]]&lt;=60000,"Medium",Merge1[[#This Row],[Income]]&lt;=100000,"High", Merge1[[#This Row],[Income]]&gt;100000," Premium")</f>
        <v xml:space="preserve"> Premium</v>
      </c>
      <c r="AB4785" s="1" t="str" cm="1">
        <f t="array" ref="AB4785">_xlfn.IFS(Merge1[[#This Row],[Age]]&lt;= 28,"Gen Z", Merge1[[#This Row],[Age]]&lt;=44,"Millennials", Merge1[[#This Row],[Age]]&lt;=60,"Gen X", Merge1[[#This Row],[Age]]&gt;60,"Baby Boomers")</f>
        <v>Millennials</v>
      </c>
      <c r="AC4785" s="1" t="str" cm="1">
        <f t="array" ref="AC4785">_xlfn.IFS(
    Merge1[[#This Row],[Balance]]&lt;=50000,"Low",
    Merge1[[#This Row],[Balance]]&lt;=200000,"Medium",
    Merge1[[#This Row],[Balance]]&gt;200000,"High"
)</f>
        <v>High</v>
      </c>
    </row>
    <row r="4786" spans="1:29" x14ac:dyDescent="0.25">
      <c r="A4786" s="1" t="s">
        <v>1478</v>
      </c>
      <c r="B4786" s="1" t="s">
        <v>6012</v>
      </c>
      <c r="C4786" s="1" t="s">
        <v>5835</v>
      </c>
      <c r="D4786" s="2">
        <v>42526</v>
      </c>
      <c r="E4786">
        <v>423914</v>
      </c>
      <c r="F4786">
        <v>644</v>
      </c>
      <c r="G4786">
        <v>0</v>
      </c>
      <c r="H4786" s="1" t="s">
        <v>5833</v>
      </c>
      <c r="I4786" s="1" t="s">
        <v>6392</v>
      </c>
      <c r="J4786" s="1" t="s">
        <v>6240</v>
      </c>
      <c r="K4786">
        <v>18</v>
      </c>
      <c r="L4786" s="1" t="s">
        <v>6246</v>
      </c>
      <c r="M4786" s="1" t="s">
        <v>6266</v>
      </c>
      <c r="N4786">
        <v>153541</v>
      </c>
      <c r="O4786" s="1" t="s">
        <v>6248</v>
      </c>
      <c r="P4786" s="2">
        <v>43931</v>
      </c>
      <c r="Q4786" s="2">
        <v>45427</v>
      </c>
      <c r="R4786" s="1" t="s">
        <v>6906</v>
      </c>
      <c r="S4786" s="1" t="s">
        <v>6918</v>
      </c>
      <c r="T4786" s="1" t="s">
        <v>23</v>
      </c>
      <c r="U4786">
        <v>9873</v>
      </c>
      <c r="V4786" s="1" t="s">
        <v>10</v>
      </c>
      <c r="W4786" s="1" t="s">
        <v>55</v>
      </c>
      <c r="X4786" s="2">
        <f t="shared" ca="1" si="74"/>
        <v>45937</v>
      </c>
      <c r="Y4786" s="1">
        <f ca="1">ROUND(YEARFRAC(Merge1[[#This Row],[Join_Date]],Merge1[[#This Row],[Today]], 3),0)</f>
        <v>5</v>
      </c>
      <c r="Z4786" s="1" t="str" cm="1">
        <f t="array" aca="1" ref="Z4786" ca="1">_xlfn.IFS(
   Merge1[[#This Row],[Customer Tenure]]&lt;=2,"New",
   Merge1[[#This Row],[Customer Tenure]]&lt;=5,"Emerging",
  Merge1[[#This Row],[Customer Tenure]]&lt;9,"Established",
   TRUE,"Loyal"
)</f>
        <v>Emerging</v>
      </c>
      <c r="AA4786" s="1" t="str" cm="1">
        <f t="array" ref="AA4786">_xlfn.IFS(Merge1[[#This Row],[Income]]&lt;=30000,"Low",Merge1[[#This Row],[Income]]&lt;=60000,"Medium",Merge1[[#This Row],[Income]]&lt;=100000,"High", Merge1[[#This Row],[Income]]&gt;100000," Premium")</f>
        <v xml:space="preserve"> Premium</v>
      </c>
      <c r="AB4786" s="1" t="str" cm="1">
        <f t="array" ref="AB4786">_xlfn.IFS(Merge1[[#This Row],[Age]]&lt;= 28,"Gen Z", Merge1[[#This Row],[Age]]&lt;=44,"Millennials", Merge1[[#This Row],[Age]]&lt;=60,"Gen X", Merge1[[#This Row],[Age]]&gt;60,"Baby Boomers")</f>
        <v>Gen Z</v>
      </c>
      <c r="AC4786" s="1" t="str" cm="1">
        <f t="array" ref="AC4786">_xlfn.IFS(
    Merge1[[#This Row],[Balance]]&lt;=50000,"Low",
    Merge1[[#This Row],[Balance]]&lt;=200000,"Medium",
    Merge1[[#This Row],[Balance]]&gt;200000,"High"
)</f>
        <v>High</v>
      </c>
    </row>
    <row r="4787" spans="1:29" x14ac:dyDescent="0.25">
      <c r="A4787" s="1" t="s">
        <v>742</v>
      </c>
      <c r="B4787" s="1" t="s">
        <v>5902</v>
      </c>
      <c r="C4787" s="1" t="s">
        <v>5832</v>
      </c>
      <c r="D4787" s="2">
        <v>43168</v>
      </c>
      <c r="E4787">
        <v>410591</v>
      </c>
      <c r="F4787">
        <v>481</v>
      </c>
      <c r="G4787">
        <v>0</v>
      </c>
      <c r="H4787" s="1" t="s">
        <v>5833</v>
      </c>
      <c r="I4787" s="1" t="s">
        <v>6775</v>
      </c>
      <c r="J4787" s="1" t="s">
        <v>6240</v>
      </c>
      <c r="K4787">
        <v>58</v>
      </c>
      <c r="L4787" s="1" t="s">
        <v>6246</v>
      </c>
      <c r="M4787" s="1" t="s">
        <v>6266</v>
      </c>
      <c r="N4787">
        <v>81272</v>
      </c>
      <c r="O4787" s="1" t="s">
        <v>6243</v>
      </c>
      <c r="P4787" s="2">
        <v>42747</v>
      </c>
      <c r="Q4787" s="2">
        <v>45282</v>
      </c>
      <c r="R4787" s="1" t="s">
        <v>6904</v>
      </c>
      <c r="S4787" s="1" t="s">
        <v>6905</v>
      </c>
      <c r="T4787" s="1" t="s">
        <v>28</v>
      </c>
      <c r="U4787">
        <v>2161</v>
      </c>
      <c r="V4787" s="1" t="s">
        <v>15</v>
      </c>
      <c r="W4787" s="1" t="s">
        <v>25</v>
      </c>
      <c r="X4787" s="2">
        <f t="shared" ca="1" si="74"/>
        <v>45937</v>
      </c>
      <c r="Y4787" s="1">
        <f ca="1">ROUND(YEARFRAC(Merge1[[#This Row],[Join_Date]],Merge1[[#This Row],[Today]], 3),0)</f>
        <v>9</v>
      </c>
      <c r="Z4787" s="1" t="str" cm="1">
        <f t="array" aca="1" ref="Z4787" ca="1">_xlfn.IFS(
   Merge1[[#This Row],[Customer Tenure]]&lt;=2,"New",
   Merge1[[#This Row],[Customer Tenure]]&lt;=5,"Emerging",
  Merge1[[#This Row],[Customer Tenure]]&lt;9,"Established",
   TRUE,"Loyal"
)</f>
        <v>Loyal</v>
      </c>
      <c r="AA4787" s="1" t="str" cm="1">
        <f t="array" ref="AA4787">_xlfn.IFS(Merge1[[#This Row],[Income]]&lt;=30000,"Low",Merge1[[#This Row],[Income]]&lt;=60000,"Medium",Merge1[[#This Row],[Income]]&lt;=100000,"High", Merge1[[#This Row],[Income]]&gt;100000," Premium")</f>
        <v>High</v>
      </c>
      <c r="AB4787" s="1" t="str" cm="1">
        <f t="array" ref="AB4787">_xlfn.IFS(Merge1[[#This Row],[Age]]&lt;= 28,"Gen Z", Merge1[[#This Row],[Age]]&lt;=44,"Millennials", Merge1[[#This Row],[Age]]&lt;=60,"Gen X", Merge1[[#This Row],[Age]]&gt;60,"Baby Boomers")</f>
        <v>Gen X</v>
      </c>
      <c r="AC4787" s="1" t="str" cm="1">
        <f t="array" ref="AC4787">_xlfn.IFS(
    Merge1[[#This Row],[Balance]]&lt;=50000,"Low",
    Merge1[[#This Row],[Balance]]&lt;=200000,"Medium",
    Merge1[[#This Row],[Balance]]&gt;200000,"High"
)</f>
        <v>High</v>
      </c>
    </row>
    <row r="4788" spans="1:29" x14ac:dyDescent="0.25">
      <c r="A4788" s="1" t="s">
        <v>698</v>
      </c>
      <c r="B4788" s="1" t="s">
        <v>6052</v>
      </c>
      <c r="C4788" s="1" t="s">
        <v>5842</v>
      </c>
      <c r="D4788" s="2">
        <v>43772</v>
      </c>
      <c r="E4788">
        <v>484282</v>
      </c>
      <c r="F4788">
        <v>822</v>
      </c>
      <c r="G4788">
        <v>0</v>
      </c>
      <c r="H4788" s="1" t="s">
        <v>5833</v>
      </c>
      <c r="I4788" s="1" t="s">
        <v>6577</v>
      </c>
      <c r="J4788" s="1" t="s">
        <v>6245</v>
      </c>
      <c r="K4788">
        <v>37</v>
      </c>
      <c r="L4788" s="1" t="s">
        <v>6246</v>
      </c>
      <c r="M4788" s="1" t="s">
        <v>6251</v>
      </c>
      <c r="N4788">
        <v>177661</v>
      </c>
      <c r="O4788" s="1" t="s">
        <v>6243</v>
      </c>
      <c r="P4788" s="2">
        <v>45516</v>
      </c>
      <c r="Q4788" s="2">
        <v>45166</v>
      </c>
      <c r="R4788" s="1" t="s">
        <v>6889</v>
      </c>
      <c r="S4788" s="1" t="s">
        <v>6919</v>
      </c>
      <c r="T4788" s="1" t="s">
        <v>14</v>
      </c>
      <c r="U4788">
        <v>5087</v>
      </c>
      <c r="V4788" s="1" t="s">
        <v>10</v>
      </c>
      <c r="W4788" s="1" t="s">
        <v>55</v>
      </c>
      <c r="X4788" s="2">
        <f t="shared" ca="1" si="74"/>
        <v>45937</v>
      </c>
      <c r="Y4788" s="1">
        <f ca="1">ROUND(YEARFRAC(Merge1[[#This Row],[Join_Date]],Merge1[[#This Row],[Today]], 3),0)</f>
        <v>1</v>
      </c>
      <c r="Z4788" s="1" t="str" cm="1">
        <f t="array" aca="1" ref="Z4788" ca="1">_xlfn.IFS(
   Merge1[[#This Row],[Customer Tenure]]&lt;=2,"New",
   Merge1[[#This Row],[Customer Tenure]]&lt;=5,"Emerging",
  Merge1[[#This Row],[Customer Tenure]]&lt;9,"Established",
   TRUE,"Loyal"
)</f>
        <v>New</v>
      </c>
      <c r="AA4788" s="1" t="str" cm="1">
        <f t="array" ref="AA4788">_xlfn.IFS(Merge1[[#This Row],[Income]]&lt;=30000,"Low",Merge1[[#This Row],[Income]]&lt;=60000,"Medium",Merge1[[#This Row],[Income]]&lt;=100000,"High", Merge1[[#This Row],[Income]]&gt;100000," Premium")</f>
        <v xml:space="preserve"> Premium</v>
      </c>
      <c r="AB4788" s="1" t="str" cm="1">
        <f t="array" ref="AB4788">_xlfn.IFS(Merge1[[#This Row],[Age]]&lt;= 28,"Gen Z", Merge1[[#This Row],[Age]]&lt;=44,"Millennials", Merge1[[#This Row],[Age]]&lt;=60,"Gen X", Merge1[[#This Row],[Age]]&gt;60,"Baby Boomers")</f>
        <v>Millennials</v>
      </c>
      <c r="AC4788" s="1" t="str" cm="1">
        <f t="array" ref="AC4788">_xlfn.IFS(
    Merge1[[#This Row],[Balance]]&lt;=50000,"Low",
    Merge1[[#This Row],[Balance]]&lt;=200000,"Medium",
    Merge1[[#This Row],[Balance]]&gt;200000,"High"
)</f>
        <v>High</v>
      </c>
    </row>
    <row r="4789" spans="1:29" x14ac:dyDescent="0.25">
      <c r="A4789" s="1" t="s">
        <v>2611</v>
      </c>
      <c r="B4789" s="1" t="s">
        <v>5884</v>
      </c>
      <c r="C4789" s="1" t="s">
        <v>5832</v>
      </c>
      <c r="D4789" s="2">
        <v>43668</v>
      </c>
      <c r="E4789">
        <v>124168</v>
      </c>
      <c r="F4789">
        <v>675</v>
      </c>
      <c r="G4789">
        <v>478006</v>
      </c>
      <c r="H4789" s="1" t="s">
        <v>5833</v>
      </c>
      <c r="I4789" s="1" t="s">
        <v>6422</v>
      </c>
      <c r="J4789" s="1" t="s">
        <v>6240</v>
      </c>
      <c r="K4789">
        <v>46</v>
      </c>
      <c r="L4789" s="1" t="s">
        <v>6241</v>
      </c>
      <c r="M4789" s="1" t="s">
        <v>6242</v>
      </c>
      <c r="N4789">
        <v>185904</v>
      </c>
      <c r="O4789" s="1" t="s">
        <v>6243</v>
      </c>
      <c r="P4789" s="2">
        <v>43594</v>
      </c>
      <c r="Q4789" s="2">
        <v>45795</v>
      </c>
      <c r="R4789" s="1" t="s">
        <v>6906</v>
      </c>
      <c r="S4789" s="1" t="s">
        <v>6907</v>
      </c>
      <c r="T4789" s="1" t="s">
        <v>28</v>
      </c>
      <c r="U4789">
        <v>2307</v>
      </c>
      <c r="V4789" s="1" t="s">
        <v>19</v>
      </c>
      <c r="W4789" s="1" t="s">
        <v>45</v>
      </c>
      <c r="X4789" s="2">
        <f t="shared" ca="1" si="74"/>
        <v>45937</v>
      </c>
      <c r="Y4789" s="1">
        <f ca="1">ROUND(YEARFRAC(Merge1[[#This Row],[Join_Date]],Merge1[[#This Row],[Today]], 3),0)</f>
        <v>6</v>
      </c>
      <c r="Z4789" s="1" t="str" cm="1">
        <f t="array" aca="1" ref="Z4789" ca="1">_xlfn.IFS(
   Merge1[[#This Row],[Customer Tenure]]&lt;=2,"New",
   Merge1[[#This Row],[Customer Tenure]]&lt;=5,"Emerging",
  Merge1[[#This Row],[Customer Tenure]]&lt;9,"Established",
   TRUE,"Loyal"
)</f>
        <v>Established</v>
      </c>
      <c r="AA4789" s="1" t="str" cm="1">
        <f t="array" ref="AA4789">_xlfn.IFS(Merge1[[#This Row],[Income]]&lt;=30000,"Low",Merge1[[#This Row],[Income]]&lt;=60000,"Medium",Merge1[[#This Row],[Income]]&lt;=100000,"High", Merge1[[#This Row],[Income]]&gt;100000," Premium")</f>
        <v xml:space="preserve"> Premium</v>
      </c>
      <c r="AB4789" s="1" t="str" cm="1">
        <f t="array" ref="AB4789">_xlfn.IFS(Merge1[[#This Row],[Age]]&lt;= 28,"Gen Z", Merge1[[#This Row],[Age]]&lt;=44,"Millennials", Merge1[[#This Row],[Age]]&lt;=60,"Gen X", Merge1[[#This Row],[Age]]&gt;60,"Baby Boomers")</f>
        <v>Gen X</v>
      </c>
      <c r="AC4789" s="1" t="str" cm="1">
        <f t="array" ref="AC4789">_xlfn.IFS(
    Merge1[[#This Row],[Balance]]&lt;=50000,"Low",
    Merge1[[#This Row],[Balance]]&lt;=200000,"Medium",
    Merge1[[#This Row],[Balance]]&gt;200000,"High"
)</f>
        <v>Medium</v>
      </c>
    </row>
    <row r="4790" spans="1:29" x14ac:dyDescent="0.25">
      <c r="A4790" s="1" t="s">
        <v>379</v>
      </c>
      <c r="B4790" s="1" t="s">
        <v>5928</v>
      </c>
      <c r="C4790" s="1" t="s">
        <v>5832</v>
      </c>
      <c r="D4790" s="2">
        <v>43698</v>
      </c>
      <c r="E4790">
        <v>203834</v>
      </c>
      <c r="F4790">
        <v>643</v>
      </c>
      <c r="G4790">
        <v>356224</v>
      </c>
      <c r="H4790" s="1" t="s">
        <v>5833</v>
      </c>
      <c r="I4790" s="1" t="s">
        <v>6467</v>
      </c>
      <c r="J4790" s="1" t="s">
        <v>6245</v>
      </c>
      <c r="K4790">
        <v>33</v>
      </c>
      <c r="L4790" s="1" t="s">
        <v>6256</v>
      </c>
      <c r="M4790" s="1" t="s">
        <v>6266</v>
      </c>
      <c r="N4790">
        <v>120732</v>
      </c>
      <c r="O4790" s="1" t="s">
        <v>6248</v>
      </c>
      <c r="P4790" s="2">
        <v>43767</v>
      </c>
      <c r="Q4790" s="2">
        <v>45699</v>
      </c>
      <c r="R4790" s="1" t="s">
        <v>6885</v>
      </c>
      <c r="S4790" s="1" t="s">
        <v>6896</v>
      </c>
      <c r="T4790" s="1" t="s">
        <v>28</v>
      </c>
      <c r="U4790">
        <v>9238</v>
      </c>
      <c r="V4790" s="1" t="s">
        <v>15</v>
      </c>
      <c r="W4790" s="1" t="s">
        <v>55</v>
      </c>
      <c r="X4790" s="2">
        <f t="shared" ca="1" si="74"/>
        <v>45937</v>
      </c>
      <c r="Y4790" s="1">
        <f ca="1">ROUND(YEARFRAC(Merge1[[#This Row],[Join_Date]],Merge1[[#This Row],[Today]], 3),0)</f>
        <v>6</v>
      </c>
      <c r="Z4790" s="1" t="str" cm="1">
        <f t="array" aca="1" ref="Z4790" ca="1">_xlfn.IFS(
   Merge1[[#This Row],[Customer Tenure]]&lt;=2,"New",
   Merge1[[#This Row],[Customer Tenure]]&lt;=5,"Emerging",
  Merge1[[#This Row],[Customer Tenure]]&lt;9,"Established",
   TRUE,"Loyal"
)</f>
        <v>Established</v>
      </c>
      <c r="AA4790" s="1" t="str" cm="1">
        <f t="array" ref="AA4790">_xlfn.IFS(Merge1[[#This Row],[Income]]&lt;=30000,"Low",Merge1[[#This Row],[Income]]&lt;=60000,"Medium",Merge1[[#This Row],[Income]]&lt;=100000,"High", Merge1[[#This Row],[Income]]&gt;100000," Premium")</f>
        <v xml:space="preserve"> Premium</v>
      </c>
      <c r="AB4790" s="1" t="str" cm="1">
        <f t="array" ref="AB4790">_xlfn.IFS(Merge1[[#This Row],[Age]]&lt;= 28,"Gen Z", Merge1[[#This Row],[Age]]&lt;=44,"Millennials", Merge1[[#This Row],[Age]]&lt;=60,"Gen X", Merge1[[#This Row],[Age]]&gt;60,"Baby Boomers")</f>
        <v>Millennials</v>
      </c>
      <c r="AC4790" s="1" t="str" cm="1">
        <f t="array" ref="AC4790">_xlfn.IFS(
    Merge1[[#This Row],[Balance]]&lt;=50000,"Low",
    Merge1[[#This Row],[Balance]]&lt;=200000,"Medium",
    Merge1[[#This Row],[Balance]]&gt;200000,"High"
)</f>
        <v>High</v>
      </c>
    </row>
    <row r="4791" spans="1:29" x14ac:dyDescent="0.25">
      <c r="A4791" s="1" t="s">
        <v>2198</v>
      </c>
      <c r="B4791" s="1" t="s">
        <v>5831</v>
      </c>
      <c r="C4791" s="1" t="s">
        <v>5832</v>
      </c>
      <c r="D4791" s="2">
        <v>43258</v>
      </c>
      <c r="E4791">
        <v>363265</v>
      </c>
      <c r="F4791">
        <v>698</v>
      </c>
      <c r="G4791">
        <v>0</v>
      </c>
      <c r="H4791" s="1" t="s">
        <v>5833</v>
      </c>
      <c r="I4791" s="1" t="s">
        <v>6632</v>
      </c>
      <c r="J4791" s="1" t="s">
        <v>6245</v>
      </c>
      <c r="K4791">
        <v>46</v>
      </c>
      <c r="L4791" s="1" t="s">
        <v>6256</v>
      </c>
      <c r="M4791" s="1" t="s">
        <v>6247</v>
      </c>
      <c r="N4791">
        <v>29078</v>
      </c>
      <c r="O4791" s="1" t="s">
        <v>6248</v>
      </c>
      <c r="P4791" s="2">
        <v>43041</v>
      </c>
      <c r="Q4791" s="2">
        <v>45796</v>
      </c>
      <c r="R4791" s="1" t="s">
        <v>6906</v>
      </c>
      <c r="S4791" s="1" t="s">
        <v>6907</v>
      </c>
      <c r="T4791" s="1" t="s">
        <v>14</v>
      </c>
      <c r="U4791">
        <v>2624</v>
      </c>
      <c r="V4791" s="1" t="s">
        <v>19</v>
      </c>
      <c r="W4791" s="1" t="s">
        <v>25</v>
      </c>
      <c r="X4791" s="2">
        <f t="shared" ca="1" si="74"/>
        <v>45937</v>
      </c>
      <c r="Y4791" s="1">
        <f ca="1">ROUND(YEARFRAC(Merge1[[#This Row],[Join_Date]],Merge1[[#This Row],[Today]], 3),0)</f>
        <v>8</v>
      </c>
      <c r="Z4791" s="1" t="str" cm="1">
        <f t="array" aca="1" ref="Z4791" ca="1">_xlfn.IFS(
   Merge1[[#This Row],[Customer Tenure]]&lt;=2,"New",
   Merge1[[#This Row],[Customer Tenure]]&lt;=5,"Emerging",
  Merge1[[#This Row],[Customer Tenure]]&lt;9,"Established",
   TRUE,"Loyal"
)</f>
        <v>Established</v>
      </c>
      <c r="AA4791" s="1" t="str" cm="1">
        <f t="array" ref="AA4791">_xlfn.IFS(Merge1[[#This Row],[Income]]&lt;=30000,"Low",Merge1[[#This Row],[Income]]&lt;=60000,"Medium",Merge1[[#This Row],[Income]]&lt;=100000,"High", Merge1[[#This Row],[Income]]&gt;100000," Premium")</f>
        <v>Low</v>
      </c>
      <c r="AB4791" s="1" t="str" cm="1">
        <f t="array" ref="AB4791">_xlfn.IFS(Merge1[[#This Row],[Age]]&lt;= 28,"Gen Z", Merge1[[#This Row],[Age]]&lt;=44,"Millennials", Merge1[[#This Row],[Age]]&lt;=60,"Gen X", Merge1[[#This Row],[Age]]&gt;60,"Baby Boomers")</f>
        <v>Gen X</v>
      </c>
      <c r="AC4791" s="1" t="str" cm="1">
        <f t="array" ref="AC4791">_xlfn.IFS(
    Merge1[[#This Row],[Balance]]&lt;=50000,"Low",
    Merge1[[#This Row],[Balance]]&lt;=200000,"Medium",
    Merge1[[#This Row],[Balance]]&gt;200000,"High"
)</f>
        <v>High</v>
      </c>
    </row>
    <row r="4792" spans="1:29" x14ac:dyDescent="0.25">
      <c r="A4792" s="1" t="s">
        <v>1527</v>
      </c>
      <c r="B4792" s="1" t="s">
        <v>6118</v>
      </c>
      <c r="C4792" s="1" t="s">
        <v>5832</v>
      </c>
      <c r="D4792" s="2">
        <v>45828</v>
      </c>
      <c r="E4792">
        <v>496915</v>
      </c>
      <c r="F4792">
        <v>372</v>
      </c>
      <c r="G4792">
        <v>0</v>
      </c>
      <c r="H4792" s="1" t="s">
        <v>5860</v>
      </c>
      <c r="I4792" s="1" t="s">
        <v>6604</v>
      </c>
      <c r="J4792" s="1" t="s">
        <v>6240</v>
      </c>
      <c r="K4792">
        <v>29</v>
      </c>
      <c r="L4792" s="1" t="s">
        <v>6256</v>
      </c>
      <c r="M4792" s="1" t="s">
        <v>6262</v>
      </c>
      <c r="N4792">
        <v>94441</v>
      </c>
      <c r="O4792" s="1" t="s">
        <v>6243</v>
      </c>
      <c r="P4792" s="2">
        <v>43856</v>
      </c>
      <c r="Q4792" s="2">
        <v>45618</v>
      </c>
      <c r="R4792" s="1" t="s">
        <v>6887</v>
      </c>
      <c r="S4792" s="1" t="s">
        <v>6901</v>
      </c>
      <c r="T4792" s="1" t="s">
        <v>28</v>
      </c>
      <c r="U4792">
        <v>1889</v>
      </c>
      <c r="V4792" s="1" t="s">
        <v>24</v>
      </c>
      <c r="W4792" s="1" t="s">
        <v>16</v>
      </c>
      <c r="X4792" s="2">
        <f t="shared" ca="1" si="74"/>
        <v>45937</v>
      </c>
      <c r="Y4792" s="1">
        <f ca="1">ROUND(YEARFRAC(Merge1[[#This Row],[Join_Date]],Merge1[[#This Row],[Today]], 3),0)</f>
        <v>6</v>
      </c>
      <c r="Z4792" s="1" t="str" cm="1">
        <f t="array" aca="1" ref="Z4792" ca="1">_xlfn.IFS(
   Merge1[[#This Row],[Customer Tenure]]&lt;=2,"New",
   Merge1[[#This Row],[Customer Tenure]]&lt;=5,"Emerging",
  Merge1[[#This Row],[Customer Tenure]]&lt;9,"Established",
   TRUE,"Loyal"
)</f>
        <v>Established</v>
      </c>
      <c r="AA4792" s="1" t="str" cm="1">
        <f t="array" ref="AA4792">_xlfn.IFS(Merge1[[#This Row],[Income]]&lt;=30000,"Low",Merge1[[#This Row],[Income]]&lt;=60000,"Medium",Merge1[[#This Row],[Income]]&lt;=100000,"High", Merge1[[#This Row],[Income]]&gt;100000," Premium")</f>
        <v>High</v>
      </c>
      <c r="AB4792" s="1" t="str" cm="1">
        <f t="array" ref="AB4792">_xlfn.IFS(Merge1[[#This Row],[Age]]&lt;= 28,"Gen Z", Merge1[[#This Row],[Age]]&lt;=44,"Millennials", Merge1[[#This Row],[Age]]&lt;=60,"Gen X", Merge1[[#This Row],[Age]]&gt;60,"Baby Boomers")</f>
        <v>Millennials</v>
      </c>
      <c r="AC4792" s="1" t="str" cm="1">
        <f t="array" ref="AC4792">_xlfn.IFS(
    Merge1[[#This Row],[Balance]]&lt;=50000,"Low",
    Merge1[[#This Row],[Balance]]&lt;=200000,"Medium",
    Merge1[[#This Row],[Balance]]&gt;200000,"High"
)</f>
        <v>High</v>
      </c>
    </row>
    <row r="4793" spans="1:29" x14ac:dyDescent="0.25">
      <c r="A4793" s="1" t="s">
        <v>144</v>
      </c>
      <c r="B4793" s="1" t="s">
        <v>5978</v>
      </c>
      <c r="C4793" s="1" t="s">
        <v>5835</v>
      </c>
      <c r="D4793" s="2">
        <v>45370</v>
      </c>
      <c r="E4793">
        <v>111585</v>
      </c>
      <c r="F4793">
        <v>734</v>
      </c>
      <c r="G4793">
        <v>0</v>
      </c>
      <c r="H4793" s="1" t="s">
        <v>5833</v>
      </c>
      <c r="I4793" s="1" t="s">
        <v>6428</v>
      </c>
      <c r="J4793" s="1" t="s">
        <v>6240</v>
      </c>
      <c r="K4793">
        <v>66</v>
      </c>
      <c r="L4793" s="1" t="s">
        <v>6241</v>
      </c>
      <c r="M4793" s="1" t="s">
        <v>6266</v>
      </c>
      <c r="N4793">
        <v>83852</v>
      </c>
      <c r="O4793" s="1" t="s">
        <v>6243</v>
      </c>
      <c r="P4793" s="2">
        <v>45560</v>
      </c>
      <c r="Q4793" s="2">
        <v>45680</v>
      </c>
      <c r="R4793" s="1" t="s">
        <v>6902</v>
      </c>
      <c r="S4793" s="1" t="s">
        <v>6908</v>
      </c>
      <c r="T4793" s="1" t="s">
        <v>9</v>
      </c>
      <c r="U4793">
        <v>8798</v>
      </c>
      <c r="V4793" s="1" t="s">
        <v>24</v>
      </c>
      <c r="W4793" s="1" t="s">
        <v>45</v>
      </c>
      <c r="X4793" s="2">
        <f t="shared" ca="1" si="74"/>
        <v>45937</v>
      </c>
      <c r="Y4793" s="1">
        <f ca="1">ROUND(YEARFRAC(Merge1[[#This Row],[Join_Date]],Merge1[[#This Row],[Today]], 3),0)</f>
        <v>1</v>
      </c>
      <c r="Z4793" s="1" t="str" cm="1">
        <f t="array" aca="1" ref="Z4793" ca="1">_xlfn.IFS(
   Merge1[[#This Row],[Customer Tenure]]&lt;=2,"New",
   Merge1[[#This Row],[Customer Tenure]]&lt;=5,"Emerging",
  Merge1[[#This Row],[Customer Tenure]]&lt;9,"Established",
   TRUE,"Loyal"
)</f>
        <v>New</v>
      </c>
      <c r="AA4793" s="1" t="str" cm="1">
        <f t="array" ref="AA4793">_xlfn.IFS(Merge1[[#This Row],[Income]]&lt;=30000,"Low",Merge1[[#This Row],[Income]]&lt;=60000,"Medium",Merge1[[#This Row],[Income]]&lt;=100000,"High", Merge1[[#This Row],[Income]]&gt;100000," Premium")</f>
        <v>High</v>
      </c>
      <c r="AB4793" s="1" t="str" cm="1">
        <f t="array" ref="AB4793">_xlfn.IFS(Merge1[[#This Row],[Age]]&lt;= 28,"Gen Z", Merge1[[#This Row],[Age]]&lt;=44,"Millennials", Merge1[[#This Row],[Age]]&lt;=60,"Gen X", Merge1[[#This Row],[Age]]&gt;60,"Baby Boomers")</f>
        <v>Baby Boomers</v>
      </c>
      <c r="AC4793" s="1" t="str" cm="1">
        <f t="array" ref="AC4793">_xlfn.IFS(
    Merge1[[#This Row],[Balance]]&lt;=50000,"Low",
    Merge1[[#This Row],[Balance]]&lt;=200000,"Medium",
    Merge1[[#This Row],[Balance]]&gt;200000,"High"
)</f>
        <v>Medium</v>
      </c>
    </row>
    <row r="4794" spans="1:29" x14ac:dyDescent="0.25">
      <c r="A4794" s="1" t="s">
        <v>469</v>
      </c>
      <c r="B4794" s="1" t="s">
        <v>6122</v>
      </c>
      <c r="C4794" s="1" t="s">
        <v>5846</v>
      </c>
      <c r="D4794" s="2">
        <v>42297</v>
      </c>
      <c r="E4794">
        <v>210048</v>
      </c>
      <c r="F4794">
        <v>603</v>
      </c>
      <c r="G4794">
        <v>0</v>
      </c>
      <c r="H4794" s="1" t="s">
        <v>5833</v>
      </c>
      <c r="I4794" s="1" t="s">
        <v>6487</v>
      </c>
      <c r="J4794" s="1" t="s">
        <v>6245</v>
      </c>
      <c r="K4794">
        <v>68</v>
      </c>
      <c r="L4794" s="1" t="s">
        <v>6241</v>
      </c>
      <c r="M4794" s="1" t="s">
        <v>6251</v>
      </c>
      <c r="N4794">
        <v>109186</v>
      </c>
      <c r="O4794" s="1" t="s">
        <v>6243</v>
      </c>
      <c r="P4794" s="2">
        <v>43008</v>
      </c>
      <c r="Q4794" s="2">
        <v>45467</v>
      </c>
      <c r="R4794" s="1" t="s">
        <v>6883</v>
      </c>
      <c r="S4794" s="1" t="s">
        <v>6884</v>
      </c>
      <c r="T4794" s="1" t="s">
        <v>28</v>
      </c>
      <c r="U4794">
        <v>630</v>
      </c>
      <c r="V4794" s="1" t="s">
        <v>19</v>
      </c>
      <c r="W4794" s="1" t="s">
        <v>106</v>
      </c>
      <c r="X4794" s="2">
        <f t="shared" ca="1" si="74"/>
        <v>45937</v>
      </c>
      <c r="Y4794" s="1">
        <f ca="1">ROUND(YEARFRAC(Merge1[[#This Row],[Join_Date]],Merge1[[#This Row],[Today]], 3),0)</f>
        <v>8</v>
      </c>
      <c r="Z4794" s="1" t="str" cm="1">
        <f t="array" aca="1" ref="Z4794" ca="1">_xlfn.IFS(
   Merge1[[#This Row],[Customer Tenure]]&lt;=2,"New",
   Merge1[[#This Row],[Customer Tenure]]&lt;=5,"Emerging",
  Merge1[[#This Row],[Customer Tenure]]&lt;9,"Established",
   TRUE,"Loyal"
)</f>
        <v>Established</v>
      </c>
      <c r="AA4794" s="1" t="str" cm="1">
        <f t="array" ref="AA4794">_xlfn.IFS(Merge1[[#This Row],[Income]]&lt;=30000,"Low",Merge1[[#This Row],[Income]]&lt;=60000,"Medium",Merge1[[#This Row],[Income]]&lt;=100000,"High", Merge1[[#This Row],[Income]]&gt;100000," Premium")</f>
        <v xml:space="preserve"> Premium</v>
      </c>
      <c r="AB4794" s="1" t="str" cm="1">
        <f t="array" ref="AB4794">_xlfn.IFS(Merge1[[#This Row],[Age]]&lt;= 28,"Gen Z", Merge1[[#This Row],[Age]]&lt;=44,"Millennials", Merge1[[#This Row],[Age]]&lt;=60,"Gen X", Merge1[[#This Row],[Age]]&gt;60,"Baby Boomers")</f>
        <v>Baby Boomers</v>
      </c>
      <c r="AC4794" s="1" t="str" cm="1">
        <f t="array" ref="AC4794">_xlfn.IFS(
    Merge1[[#This Row],[Balance]]&lt;=50000,"Low",
    Merge1[[#This Row],[Balance]]&lt;=200000,"Medium",
    Merge1[[#This Row],[Balance]]&gt;200000,"High"
)</f>
        <v>High</v>
      </c>
    </row>
    <row r="4795" spans="1:29" x14ac:dyDescent="0.25">
      <c r="A4795" s="1" t="s">
        <v>1419</v>
      </c>
      <c r="B4795" s="1" t="s">
        <v>6188</v>
      </c>
      <c r="C4795" s="1" t="s">
        <v>5832</v>
      </c>
      <c r="D4795" s="2">
        <v>45034</v>
      </c>
      <c r="E4795">
        <v>214127</v>
      </c>
      <c r="F4795">
        <v>807</v>
      </c>
      <c r="G4795">
        <v>0</v>
      </c>
      <c r="H4795" s="1" t="s">
        <v>5850</v>
      </c>
      <c r="I4795" s="1" t="s">
        <v>6664</v>
      </c>
      <c r="J4795" s="1" t="s">
        <v>6240</v>
      </c>
      <c r="K4795">
        <v>62</v>
      </c>
      <c r="L4795" s="1" t="s">
        <v>6256</v>
      </c>
      <c r="M4795" s="1" t="s">
        <v>6242</v>
      </c>
      <c r="N4795">
        <v>101941</v>
      </c>
      <c r="O4795" s="1" t="s">
        <v>6243</v>
      </c>
      <c r="P4795" s="2">
        <v>44448</v>
      </c>
      <c r="Q4795" s="2">
        <v>45513</v>
      </c>
      <c r="R4795" s="1" t="s">
        <v>6889</v>
      </c>
      <c r="S4795" s="1" t="s">
        <v>6890</v>
      </c>
      <c r="T4795" s="1" t="s">
        <v>23</v>
      </c>
      <c r="U4795">
        <v>6708</v>
      </c>
      <c r="V4795" s="1" t="s">
        <v>10</v>
      </c>
      <c r="W4795" s="1" t="s">
        <v>25</v>
      </c>
      <c r="X4795" s="2">
        <f t="shared" ca="1" si="74"/>
        <v>45937</v>
      </c>
      <c r="Y4795" s="1">
        <f ca="1">ROUND(YEARFRAC(Merge1[[#This Row],[Join_Date]],Merge1[[#This Row],[Today]], 3),0)</f>
        <v>4</v>
      </c>
      <c r="Z4795" s="1" t="str" cm="1">
        <f t="array" aca="1" ref="Z4795" ca="1">_xlfn.IFS(
   Merge1[[#This Row],[Customer Tenure]]&lt;=2,"New",
   Merge1[[#This Row],[Customer Tenure]]&lt;=5,"Emerging",
  Merge1[[#This Row],[Customer Tenure]]&lt;9,"Established",
   TRUE,"Loyal"
)</f>
        <v>Emerging</v>
      </c>
      <c r="AA4795" s="1" t="str" cm="1">
        <f t="array" ref="AA4795">_xlfn.IFS(Merge1[[#This Row],[Income]]&lt;=30000,"Low",Merge1[[#This Row],[Income]]&lt;=60000,"Medium",Merge1[[#This Row],[Income]]&lt;=100000,"High", Merge1[[#This Row],[Income]]&gt;100000," Premium")</f>
        <v xml:space="preserve"> Premium</v>
      </c>
      <c r="AB4795" s="1" t="str" cm="1">
        <f t="array" ref="AB4795">_xlfn.IFS(Merge1[[#This Row],[Age]]&lt;= 28,"Gen Z", Merge1[[#This Row],[Age]]&lt;=44,"Millennials", Merge1[[#This Row],[Age]]&lt;=60,"Gen X", Merge1[[#This Row],[Age]]&gt;60,"Baby Boomers")</f>
        <v>Baby Boomers</v>
      </c>
      <c r="AC4795" s="1" t="str" cm="1">
        <f t="array" ref="AC4795">_xlfn.IFS(
    Merge1[[#This Row],[Balance]]&lt;=50000,"Low",
    Merge1[[#This Row],[Balance]]&lt;=200000,"Medium",
    Merge1[[#This Row],[Balance]]&gt;200000,"High"
)</f>
        <v>High</v>
      </c>
    </row>
    <row r="4796" spans="1:29" x14ac:dyDescent="0.25">
      <c r="A4796" s="1" t="s">
        <v>1591</v>
      </c>
      <c r="B4796" s="1" t="s">
        <v>5970</v>
      </c>
      <c r="C4796" s="1" t="s">
        <v>5835</v>
      </c>
      <c r="D4796" s="2">
        <v>42822</v>
      </c>
      <c r="E4796">
        <v>178933</v>
      </c>
      <c r="F4796">
        <v>551</v>
      </c>
      <c r="G4796">
        <v>0</v>
      </c>
      <c r="H4796" s="1" t="s">
        <v>5833</v>
      </c>
      <c r="I4796" s="1" t="s">
        <v>6503</v>
      </c>
      <c r="J4796" s="1" t="s">
        <v>6240</v>
      </c>
      <c r="K4796">
        <v>29</v>
      </c>
      <c r="L4796" s="1" t="s">
        <v>6246</v>
      </c>
      <c r="M4796" s="1" t="s">
        <v>6262</v>
      </c>
      <c r="N4796">
        <v>117883</v>
      </c>
      <c r="O4796" s="1" t="s">
        <v>6243</v>
      </c>
      <c r="P4796" s="2">
        <v>45525</v>
      </c>
      <c r="Q4796" s="2">
        <v>45330</v>
      </c>
      <c r="R4796" s="1" t="s">
        <v>6885</v>
      </c>
      <c r="S4796" s="1" t="s">
        <v>6886</v>
      </c>
      <c r="T4796" s="1" t="s">
        <v>28</v>
      </c>
      <c r="U4796">
        <v>5517</v>
      </c>
      <c r="V4796" s="1" t="s">
        <v>15</v>
      </c>
      <c r="W4796" s="1" t="s">
        <v>55</v>
      </c>
      <c r="X4796" s="2">
        <f t="shared" ca="1" si="74"/>
        <v>45937</v>
      </c>
      <c r="Y4796" s="1">
        <f ca="1">ROUND(YEARFRAC(Merge1[[#This Row],[Join_Date]],Merge1[[#This Row],[Today]], 3),0)</f>
        <v>1</v>
      </c>
      <c r="Z4796" s="1" t="str" cm="1">
        <f t="array" aca="1" ref="Z4796" ca="1">_xlfn.IFS(
   Merge1[[#This Row],[Customer Tenure]]&lt;=2,"New",
   Merge1[[#This Row],[Customer Tenure]]&lt;=5,"Emerging",
  Merge1[[#This Row],[Customer Tenure]]&lt;9,"Established",
   TRUE,"Loyal"
)</f>
        <v>New</v>
      </c>
      <c r="AA4796" s="1" t="str" cm="1">
        <f t="array" ref="AA4796">_xlfn.IFS(Merge1[[#This Row],[Income]]&lt;=30000,"Low",Merge1[[#This Row],[Income]]&lt;=60000,"Medium",Merge1[[#This Row],[Income]]&lt;=100000,"High", Merge1[[#This Row],[Income]]&gt;100000," Premium")</f>
        <v xml:space="preserve"> Premium</v>
      </c>
      <c r="AB4796" s="1" t="str" cm="1">
        <f t="array" ref="AB4796">_xlfn.IFS(Merge1[[#This Row],[Age]]&lt;= 28,"Gen Z", Merge1[[#This Row],[Age]]&lt;=44,"Millennials", Merge1[[#This Row],[Age]]&lt;=60,"Gen X", Merge1[[#This Row],[Age]]&gt;60,"Baby Boomers")</f>
        <v>Millennials</v>
      </c>
      <c r="AC4796" s="1" t="str" cm="1">
        <f t="array" ref="AC4796">_xlfn.IFS(
    Merge1[[#This Row],[Balance]]&lt;=50000,"Low",
    Merge1[[#This Row],[Balance]]&lt;=200000,"Medium",
    Merge1[[#This Row],[Balance]]&gt;200000,"High"
)</f>
        <v>Medium</v>
      </c>
    </row>
    <row r="4797" spans="1:29" x14ac:dyDescent="0.25">
      <c r="A4797" s="1" t="s">
        <v>1591</v>
      </c>
      <c r="B4797" s="1" t="s">
        <v>5970</v>
      </c>
      <c r="C4797" s="1" t="s">
        <v>5835</v>
      </c>
      <c r="D4797" s="2">
        <v>42822</v>
      </c>
      <c r="E4797">
        <v>178933</v>
      </c>
      <c r="F4797">
        <v>551</v>
      </c>
      <c r="G4797">
        <v>0</v>
      </c>
      <c r="H4797" s="1" t="s">
        <v>5833</v>
      </c>
      <c r="I4797" s="1" t="s">
        <v>6503</v>
      </c>
      <c r="J4797" s="1" t="s">
        <v>6240</v>
      </c>
      <c r="K4797">
        <v>29</v>
      </c>
      <c r="L4797" s="1" t="s">
        <v>6246</v>
      </c>
      <c r="M4797" s="1" t="s">
        <v>6262</v>
      </c>
      <c r="N4797">
        <v>117883</v>
      </c>
      <c r="O4797" s="1" t="s">
        <v>6243</v>
      </c>
      <c r="P4797" s="2">
        <v>45525</v>
      </c>
      <c r="Q4797" s="2">
        <v>45798</v>
      </c>
      <c r="R4797" s="1" t="s">
        <v>6906</v>
      </c>
      <c r="S4797" s="1" t="s">
        <v>6907</v>
      </c>
      <c r="T4797" s="1" t="s">
        <v>23</v>
      </c>
      <c r="U4797">
        <v>8272</v>
      </c>
      <c r="V4797" s="1" t="s">
        <v>10</v>
      </c>
      <c r="W4797" s="1" t="s">
        <v>11</v>
      </c>
      <c r="X4797" s="2">
        <f t="shared" ca="1" si="74"/>
        <v>45937</v>
      </c>
      <c r="Y4797" s="1">
        <f ca="1">ROUND(YEARFRAC(Merge1[[#This Row],[Join_Date]],Merge1[[#This Row],[Today]], 3),0)</f>
        <v>1</v>
      </c>
      <c r="Z4797" s="1" t="str" cm="1">
        <f t="array" aca="1" ref="Z4797" ca="1">_xlfn.IFS(
   Merge1[[#This Row],[Customer Tenure]]&lt;=2,"New",
   Merge1[[#This Row],[Customer Tenure]]&lt;=5,"Emerging",
  Merge1[[#This Row],[Customer Tenure]]&lt;9,"Established",
   TRUE,"Loyal"
)</f>
        <v>New</v>
      </c>
      <c r="AA4797" s="1" t="str" cm="1">
        <f t="array" ref="AA4797">_xlfn.IFS(Merge1[[#This Row],[Income]]&lt;=30000,"Low",Merge1[[#This Row],[Income]]&lt;=60000,"Medium",Merge1[[#This Row],[Income]]&lt;=100000,"High", Merge1[[#This Row],[Income]]&gt;100000," Premium")</f>
        <v xml:space="preserve"> Premium</v>
      </c>
      <c r="AB4797" s="1" t="str" cm="1">
        <f t="array" ref="AB4797">_xlfn.IFS(Merge1[[#This Row],[Age]]&lt;= 28,"Gen Z", Merge1[[#This Row],[Age]]&lt;=44,"Millennials", Merge1[[#This Row],[Age]]&lt;=60,"Gen X", Merge1[[#This Row],[Age]]&gt;60,"Baby Boomers")</f>
        <v>Millennials</v>
      </c>
      <c r="AC4797" s="1" t="str" cm="1">
        <f t="array" ref="AC4797">_xlfn.IFS(
    Merge1[[#This Row],[Balance]]&lt;=50000,"Low",
    Merge1[[#This Row],[Balance]]&lt;=200000,"Medium",
    Merge1[[#This Row],[Balance]]&gt;200000,"High"
)</f>
        <v>Medium</v>
      </c>
    </row>
    <row r="4798" spans="1:29" x14ac:dyDescent="0.25">
      <c r="A4798" s="1" t="s">
        <v>80</v>
      </c>
      <c r="B4798" s="1" t="s">
        <v>5947</v>
      </c>
      <c r="C4798" s="1" t="s">
        <v>5842</v>
      </c>
      <c r="D4798" s="2">
        <v>44456</v>
      </c>
      <c r="E4798">
        <v>109814</v>
      </c>
      <c r="F4798">
        <v>798</v>
      </c>
      <c r="G4798">
        <v>0</v>
      </c>
      <c r="H4798" s="1" t="s">
        <v>5833</v>
      </c>
      <c r="I4798" s="1" t="s">
        <v>6401</v>
      </c>
      <c r="J4798" s="1" t="s">
        <v>6240</v>
      </c>
      <c r="K4798">
        <v>62</v>
      </c>
      <c r="L4798" s="1" t="s">
        <v>6246</v>
      </c>
      <c r="M4798" s="1" t="s">
        <v>6254</v>
      </c>
      <c r="N4798">
        <v>67638</v>
      </c>
      <c r="O4798" s="1" t="s">
        <v>6243</v>
      </c>
      <c r="P4798" s="2">
        <v>43555</v>
      </c>
      <c r="Q4798" s="2">
        <v>45347</v>
      </c>
      <c r="R4798" s="1" t="s">
        <v>6885</v>
      </c>
      <c r="S4798" s="1" t="s">
        <v>6886</v>
      </c>
      <c r="T4798" s="1" t="s">
        <v>28</v>
      </c>
      <c r="U4798">
        <v>1813</v>
      </c>
      <c r="V4798" s="1" t="s">
        <v>19</v>
      </c>
      <c r="W4798" s="1" t="s">
        <v>25</v>
      </c>
      <c r="X4798" s="2">
        <f t="shared" ca="1" si="74"/>
        <v>45937</v>
      </c>
      <c r="Y4798" s="1">
        <f ca="1">ROUND(YEARFRAC(Merge1[[#This Row],[Join_Date]],Merge1[[#This Row],[Today]], 3),0)</f>
        <v>7</v>
      </c>
      <c r="Z4798" s="1" t="str" cm="1">
        <f t="array" aca="1" ref="Z4798" ca="1">_xlfn.IFS(
   Merge1[[#This Row],[Customer Tenure]]&lt;=2,"New",
   Merge1[[#This Row],[Customer Tenure]]&lt;=5,"Emerging",
  Merge1[[#This Row],[Customer Tenure]]&lt;9,"Established",
   TRUE,"Loyal"
)</f>
        <v>Established</v>
      </c>
      <c r="AA4798" s="1" t="str" cm="1">
        <f t="array" ref="AA4798">_xlfn.IFS(Merge1[[#This Row],[Income]]&lt;=30000,"Low",Merge1[[#This Row],[Income]]&lt;=60000,"Medium",Merge1[[#This Row],[Income]]&lt;=100000,"High", Merge1[[#This Row],[Income]]&gt;100000," Premium")</f>
        <v>High</v>
      </c>
      <c r="AB4798" s="1" t="str" cm="1">
        <f t="array" ref="AB4798">_xlfn.IFS(Merge1[[#This Row],[Age]]&lt;= 28,"Gen Z", Merge1[[#This Row],[Age]]&lt;=44,"Millennials", Merge1[[#This Row],[Age]]&lt;=60,"Gen X", Merge1[[#This Row],[Age]]&gt;60,"Baby Boomers")</f>
        <v>Baby Boomers</v>
      </c>
      <c r="AC4798" s="1" t="str" cm="1">
        <f t="array" ref="AC4798">_xlfn.IFS(
    Merge1[[#This Row],[Balance]]&lt;=50000,"Low",
    Merge1[[#This Row],[Balance]]&lt;=200000,"Medium",
    Merge1[[#This Row],[Balance]]&gt;200000,"High"
)</f>
        <v>Medium</v>
      </c>
    </row>
    <row r="4799" spans="1:29" x14ac:dyDescent="0.25">
      <c r="A4799" s="1" t="s">
        <v>363</v>
      </c>
      <c r="B4799" s="1" t="s">
        <v>6024</v>
      </c>
      <c r="C4799" s="1" t="s">
        <v>5832</v>
      </c>
      <c r="D4799" s="2">
        <v>42583</v>
      </c>
      <c r="E4799">
        <v>65149</v>
      </c>
      <c r="F4799">
        <v>545</v>
      </c>
      <c r="G4799">
        <v>0</v>
      </c>
      <c r="H4799" s="1" t="s">
        <v>5833</v>
      </c>
      <c r="I4799" s="1" t="s">
        <v>6331</v>
      </c>
      <c r="J4799" s="1" t="s">
        <v>6240</v>
      </c>
      <c r="K4799">
        <v>49</v>
      </c>
      <c r="L4799" s="1" t="s">
        <v>6260</v>
      </c>
      <c r="M4799" s="1" t="s">
        <v>6262</v>
      </c>
      <c r="N4799">
        <v>85160</v>
      </c>
      <c r="O4799" s="1" t="s">
        <v>6248</v>
      </c>
      <c r="P4799" s="2">
        <v>45360</v>
      </c>
      <c r="Q4799" s="2">
        <v>45816</v>
      </c>
      <c r="R4799" s="1" t="s">
        <v>6883</v>
      </c>
      <c r="S4799" s="1" t="s">
        <v>6910</v>
      </c>
      <c r="T4799" s="1" t="s">
        <v>23</v>
      </c>
      <c r="U4799">
        <v>7126</v>
      </c>
      <c r="V4799" s="1" t="s">
        <v>19</v>
      </c>
      <c r="W4799" s="1" t="s">
        <v>45</v>
      </c>
      <c r="X4799" s="2">
        <f t="shared" ca="1" si="74"/>
        <v>45937</v>
      </c>
      <c r="Y4799" s="1">
        <f ca="1">ROUND(YEARFRAC(Merge1[[#This Row],[Join_Date]],Merge1[[#This Row],[Today]], 3),0)</f>
        <v>2</v>
      </c>
      <c r="Z4799" s="1" t="str" cm="1">
        <f t="array" aca="1" ref="Z4799" ca="1">_xlfn.IFS(
   Merge1[[#This Row],[Customer Tenure]]&lt;=2,"New",
   Merge1[[#This Row],[Customer Tenure]]&lt;=5,"Emerging",
  Merge1[[#This Row],[Customer Tenure]]&lt;9,"Established",
   TRUE,"Loyal"
)</f>
        <v>New</v>
      </c>
      <c r="AA4799" s="1" t="str" cm="1">
        <f t="array" ref="AA4799">_xlfn.IFS(Merge1[[#This Row],[Income]]&lt;=30000,"Low",Merge1[[#This Row],[Income]]&lt;=60000,"Medium",Merge1[[#This Row],[Income]]&lt;=100000,"High", Merge1[[#This Row],[Income]]&gt;100000," Premium")</f>
        <v>High</v>
      </c>
      <c r="AB4799" s="1" t="str" cm="1">
        <f t="array" ref="AB4799">_xlfn.IFS(Merge1[[#This Row],[Age]]&lt;= 28,"Gen Z", Merge1[[#This Row],[Age]]&lt;=44,"Millennials", Merge1[[#This Row],[Age]]&lt;=60,"Gen X", Merge1[[#This Row],[Age]]&gt;60,"Baby Boomers")</f>
        <v>Gen X</v>
      </c>
      <c r="AC4799" s="1" t="str" cm="1">
        <f t="array" ref="AC4799">_xlfn.IFS(
    Merge1[[#This Row],[Balance]]&lt;=50000,"Low",
    Merge1[[#This Row],[Balance]]&lt;=200000,"Medium",
    Merge1[[#This Row],[Balance]]&gt;200000,"High"
)</f>
        <v>Medium</v>
      </c>
    </row>
    <row r="4800" spans="1:29" x14ac:dyDescent="0.25">
      <c r="A4800" s="1" t="s">
        <v>2384</v>
      </c>
      <c r="B4800" s="1" t="s">
        <v>5962</v>
      </c>
      <c r="C4800" s="1" t="s">
        <v>5832</v>
      </c>
      <c r="D4800" s="2">
        <v>43931</v>
      </c>
      <c r="E4800">
        <v>306083</v>
      </c>
      <c r="F4800">
        <v>357</v>
      </c>
      <c r="G4800">
        <v>0</v>
      </c>
      <c r="H4800" s="1" t="s">
        <v>5833</v>
      </c>
      <c r="I4800" s="1" t="s">
        <v>6471</v>
      </c>
      <c r="J4800" s="1" t="s">
        <v>6240</v>
      </c>
      <c r="K4800">
        <v>19</v>
      </c>
      <c r="L4800" s="1" t="s">
        <v>6260</v>
      </c>
      <c r="M4800" s="1" t="s">
        <v>6257</v>
      </c>
      <c r="N4800">
        <v>195136</v>
      </c>
      <c r="O4800" s="1" t="s">
        <v>6248</v>
      </c>
      <c r="P4800" s="2">
        <v>45642</v>
      </c>
      <c r="Q4800" s="2">
        <v>45622</v>
      </c>
      <c r="R4800" s="1" t="s">
        <v>6887</v>
      </c>
      <c r="S4800" s="1" t="s">
        <v>6901</v>
      </c>
      <c r="T4800" s="1" t="s">
        <v>23</v>
      </c>
      <c r="U4800">
        <v>4543</v>
      </c>
      <c r="V4800" s="1" t="s">
        <v>10</v>
      </c>
      <c r="W4800" s="1" t="s">
        <v>55</v>
      </c>
      <c r="X4800" s="2">
        <f t="shared" ca="1" si="74"/>
        <v>45937</v>
      </c>
      <c r="Y4800" s="1">
        <f ca="1">ROUND(YEARFRAC(Merge1[[#This Row],[Join_Date]],Merge1[[#This Row],[Today]], 3),0)</f>
        <v>1</v>
      </c>
      <c r="Z4800" s="1" t="str" cm="1">
        <f t="array" aca="1" ref="Z4800" ca="1">_xlfn.IFS(
   Merge1[[#This Row],[Customer Tenure]]&lt;=2,"New",
   Merge1[[#This Row],[Customer Tenure]]&lt;=5,"Emerging",
  Merge1[[#This Row],[Customer Tenure]]&lt;9,"Established",
   TRUE,"Loyal"
)</f>
        <v>New</v>
      </c>
      <c r="AA4800" s="1" t="str" cm="1">
        <f t="array" ref="AA4800">_xlfn.IFS(Merge1[[#This Row],[Income]]&lt;=30000,"Low",Merge1[[#This Row],[Income]]&lt;=60000,"Medium",Merge1[[#This Row],[Income]]&lt;=100000,"High", Merge1[[#This Row],[Income]]&gt;100000," Premium")</f>
        <v xml:space="preserve"> Premium</v>
      </c>
      <c r="AB4800" s="1" t="str" cm="1">
        <f t="array" ref="AB4800">_xlfn.IFS(Merge1[[#This Row],[Age]]&lt;= 28,"Gen Z", Merge1[[#This Row],[Age]]&lt;=44,"Millennials", Merge1[[#This Row],[Age]]&lt;=60,"Gen X", Merge1[[#This Row],[Age]]&gt;60,"Baby Boomers")</f>
        <v>Gen Z</v>
      </c>
      <c r="AC4800" s="1" t="str" cm="1">
        <f t="array" ref="AC4800">_xlfn.IFS(
    Merge1[[#This Row],[Balance]]&lt;=50000,"Low",
    Merge1[[#This Row],[Balance]]&lt;=200000,"Medium",
    Merge1[[#This Row],[Balance]]&gt;200000,"High"
)</f>
        <v>High</v>
      </c>
    </row>
    <row r="4801" spans="1:29" x14ac:dyDescent="0.25">
      <c r="A4801" s="1" t="s">
        <v>1155</v>
      </c>
      <c r="B4801" s="1" t="s">
        <v>5921</v>
      </c>
      <c r="C4801" s="1" t="s">
        <v>5835</v>
      </c>
      <c r="D4801" s="2">
        <v>42720</v>
      </c>
      <c r="E4801">
        <v>442361</v>
      </c>
      <c r="F4801">
        <v>592</v>
      </c>
      <c r="G4801">
        <v>173733</v>
      </c>
      <c r="H4801" s="1" t="s">
        <v>5833</v>
      </c>
      <c r="I4801" s="1" t="s">
        <v>6769</v>
      </c>
      <c r="J4801" s="1" t="s">
        <v>6245</v>
      </c>
      <c r="K4801">
        <v>53</v>
      </c>
      <c r="L4801" s="1" t="s">
        <v>6256</v>
      </c>
      <c r="M4801" s="1" t="s">
        <v>6257</v>
      </c>
      <c r="N4801">
        <v>118317</v>
      </c>
      <c r="O4801" s="1" t="s">
        <v>6248</v>
      </c>
      <c r="P4801" s="2">
        <v>42802</v>
      </c>
      <c r="Q4801" s="2">
        <v>45348</v>
      </c>
      <c r="R4801" s="1" t="s">
        <v>6885</v>
      </c>
      <c r="S4801" s="1" t="s">
        <v>6886</v>
      </c>
      <c r="T4801" s="1" t="s">
        <v>23</v>
      </c>
      <c r="U4801">
        <v>9269</v>
      </c>
      <c r="V4801" s="1" t="s">
        <v>15</v>
      </c>
      <c r="W4801" s="1" t="s">
        <v>29</v>
      </c>
      <c r="X4801" s="2">
        <f t="shared" ca="1" si="74"/>
        <v>45937</v>
      </c>
      <c r="Y4801" s="1">
        <f ca="1">ROUND(YEARFRAC(Merge1[[#This Row],[Join_Date]],Merge1[[#This Row],[Today]], 3),0)</f>
        <v>9</v>
      </c>
      <c r="Z4801" s="1" t="str" cm="1">
        <f t="array" aca="1" ref="Z4801" ca="1">_xlfn.IFS(
   Merge1[[#This Row],[Customer Tenure]]&lt;=2,"New",
   Merge1[[#This Row],[Customer Tenure]]&lt;=5,"Emerging",
  Merge1[[#This Row],[Customer Tenure]]&lt;9,"Established",
   TRUE,"Loyal"
)</f>
        <v>Loyal</v>
      </c>
      <c r="AA4801" s="1" t="str" cm="1">
        <f t="array" ref="AA4801">_xlfn.IFS(Merge1[[#This Row],[Income]]&lt;=30000,"Low",Merge1[[#This Row],[Income]]&lt;=60000,"Medium",Merge1[[#This Row],[Income]]&lt;=100000,"High", Merge1[[#This Row],[Income]]&gt;100000," Premium")</f>
        <v xml:space="preserve"> Premium</v>
      </c>
      <c r="AB4801" s="1" t="str" cm="1">
        <f t="array" ref="AB4801">_xlfn.IFS(Merge1[[#This Row],[Age]]&lt;= 28,"Gen Z", Merge1[[#This Row],[Age]]&lt;=44,"Millennials", Merge1[[#This Row],[Age]]&lt;=60,"Gen X", Merge1[[#This Row],[Age]]&gt;60,"Baby Boomers")</f>
        <v>Gen X</v>
      </c>
      <c r="AC4801" s="1" t="str" cm="1">
        <f t="array" ref="AC4801">_xlfn.IFS(
    Merge1[[#This Row],[Balance]]&lt;=50000,"Low",
    Merge1[[#This Row],[Balance]]&lt;=200000,"Medium",
    Merge1[[#This Row],[Balance]]&gt;200000,"High"
)</f>
        <v>High</v>
      </c>
    </row>
    <row r="4802" spans="1:29" x14ac:dyDescent="0.25">
      <c r="A4802" s="1" t="s">
        <v>3213</v>
      </c>
      <c r="B4802" s="1" t="s">
        <v>6209</v>
      </c>
      <c r="C4802" s="1" t="s">
        <v>5835</v>
      </c>
      <c r="D4802" s="2">
        <v>44649</v>
      </c>
      <c r="E4802">
        <v>416957</v>
      </c>
      <c r="F4802">
        <v>603</v>
      </c>
      <c r="G4802">
        <v>0</v>
      </c>
      <c r="H4802" s="1" t="s">
        <v>5838</v>
      </c>
      <c r="I4802" s="1" t="s">
        <v>6674</v>
      </c>
      <c r="J4802" s="1" t="s">
        <v>6245</v>
      </c>
      <c r="K4802">
        <v>21</v>
      </c>
      <c r="L4802" s="1" t="s">
        <v>6241</v>
      </c>
      <c r="M4802" s="1" t="s">
        <v>6251</v>
      </c>
      <c r="N4802">
        <v>92715</v>
      </c>
      <c r="O4802" s="1" t="s">
        <v>6243</v>
      </c>
      <c r="P4802" s="2">
        <v>42927</v>
      </c>
      <c r="Q4802" s="2">
        <v>45500</v>
      </c>
      <c r="R4802" s="1" t="s">
        <v>6891</v>
      </c>
      <c r="S4802" s="1" t="s">
        <v>6895</v>
      </c>
      <c r="T4802" s="1" t="s">
        <v>14</v>
      </c>
      <c r="U4802">
        <v>1935</v>
      </c>
      <c r="V4802" s="1" t="s">
        <v>15</v>
      </c>
      <c r="W4802" s="1" t="s">
        <v>20</v>
      </c>
      <c r="X4802" s="2">
        <f t="shared" ref="X4802:X4865" ca="1" si="75">TODAY()</f>
        <v>45937</v>
      </c>
      <c r="Y4802" s="1">
        <f ca="1">ROUND(YEARFRAC(Merge1[[#This Row],[Join_Date]],Merge1[[#This Row],[Today]], 3),0)</f>
        <v>8</v>
      </c>
      <c r="Z4802" s="1" t="str" cm="1">
        <f t="array" aca="1" ref="Z4802" ca="1">_xlfn.IFS(
   Merge1[[#This Row],[Customer Tenure]]&lt;=2,"New",
   Merge1[[#This Row],[Customer Tenure]]&lt;=5,"Emerging",
  Merge1[[#This Row],[Customer Tenure]]&lt;9,"Established",
   TRUE,"Loyal"
)</f>
        <v>Established</v>
      </c>
      <c r="AA4802" s="1" t="str" cm="1">
        <f t="array" ref="AA4802">_xlfn.IFS(Merge1[[#This Row],[Income]]&lt;=30000,"Low",Merge1[[#This Row],[Income]]&lt;=60000,"Medium",Merge1[[#This Row],[Income]]&lt;=100000,"High", Merge1[[#This Row],[Income]]&gt;100000," Premium")</f>
        <v>High</v>
      </c>
      <c r="AB4802" s="1" t="str" cm="1">
        <f t="array" ref="AB4802">_xlfn.IFS(Merge1[[#This Row],[Age]]&lt;= 28,"Gen Z", Merge1[[#This Row],[Age]]&lt;=44,"Millennials", Merge1[[#This Row],[Age]]&lt;=60,"Gen X", Merge1[[#This Row],[Age]]&gt;60,"Baby Boomers")</f>
        <v>Gen Z</v>
      </c>
      <c r="AC4802" s="1" t="str" cm="1">
        <f t="array" ref="AC4802">_xlfn.IFS(
    Merge1[[#This Row],[Balance]]&lt;=50000,"Low",
    Merge1[[#This Row],[Balance]]&lt;=200000,"Medium",
    Merge1[[#This Row],[Balance]]&gt;200000,"High"
)</f>
        <v>High</v>
      </c>
    </row>
    <row r="4803" spans="1:29" x14ac:dyDescent="0.25">
      <c r="A4803" s="1" t="s">
        <v>1461</v>
      </c>
      <c r="B4803" s="1" t="s">
        <v>5866</v>
      </c>
      <c r="C4803" s="1" t="s">
        <v>5835</v>
      </c>
      <c r="D4803" s="2">
        <v>43318</v>
      </c>
      <c r="E4803">
        <v>243386</v>
      </c>
      <c r="F4803">
        <v>634</v>
      </c>
      <c r="G4803">
        <v>0</v>
      </c>
      <c r="H4803" s="1" t="s">
        <v>5860</v>
      </c>
      <c r="I4803" s="1" t="s">
        <v>6630</v>
      </c>
      <c r="J4803" s="1" t="s">
        <v>6240</v>
      </c>
      <c r="K4803">
        <v>52</v>
      </c>
      <c r="L4803" s="1" t="s">
        <v>6256</v>
      </c>
      <c r="M4803" s="1" t="s">
        <v>6242</v>
      </c>
      <c r="N4803">
        <v>147118</v>
      </c>
      <c r="O4803" s="1" t="s">
        <v>6248</v>
      </c>
      <c r="P4803" s="2">
        <v>44957</v>
      </c>
      <c r="Q4803" s="2">
        <v>45469</v>
      </c>
      <c r="R4803" s="1" t="s">
        <v>6883</v>
      </c>
      <c r="S4803" s="1" t="s">
        <v>6884</v>
      </c>
      <c r="T4803" s="1" t="s">
        <v>28</v>
      </c>
      <c r="U4803">
        <v>1047</v>
      </c>
      <c r="V4803" s="1" t="s">
        <v>15</v>
      </c>
      <c r="W4803" s="1" t="s">
        <v>25</v>
      </c>
      <c r="X4803" s="2">
        <f t="shared" ca="1" si="75"/>
        <v>45937</v>
      </c>
      <c r="Y4803" s="1">
        <f ca="1">ROUND(YEARFRAC(Merge1[[#This Row],[Join_Date]],Merge1[[#This Row],[Today]], 3),0)</f>
        <v>3</v>
      </c>
      <c r="Z4803" s="1" t="str" cm="1">
        <f t="array" aca="1" ref="Z4803" ca="1">_xlfn.IFS(
   Merge1[[#This Row],[Customer Tenure]]&lt;=2,"New",
   Merge1[[#This Row],[Customer Tenure]]&lt;=5,"Emerging",
  Merge1[[#This Row],[Customer Tenure]]&lt;9,"Established",
   TRUE,"Loyal"
)</f>
        <v>Emerging</v>
      </c>
      <c r="AA4803" s="1" t="str" cm="1">
        <f t="array" ref="AA4803">_xlfn.IFS(Merge1[[#This Row],[Income]]&lt;=30000,"Low",Merge1[[#This Row],[Income]]&lt;=60000,"Medium",Merge1[[#This Row],[Income]]&lt;=100000,"High", Merge1[[#This Row],[Income]]&gt;100000," Premium")</f>
        <v xml:space="preserve"> Premium</v>
      </c>
      <c r="AB4803" s="1" t="str" cm="1">
        <f t="array" ref="AB4803">_xlfn.IFS(Merge1[[#This Row],[Age]]&lt;= 28,"Gen Z", Merge1[[#This Row],[Age]]&lt;=44,"Millennials", Merge1[[#This Row],[Age]]&lt;=60,"Gen X", Merge1[[#This Row],[Age]]&gt;60,"Baby Boomers")</f>
        <v>Gen X</v>
      </c>
      <c r="AC4803" s="1" t="str" cm="1">
        <f t="array" ref="AC4803">_xlfn.IFS(
    Merge1[[#This Row],[Balance]]&lt;=50000,"Low",
    Merge1[[#This Row],[Balance]]&lt;=200000,"Medium",
    Merge1[[#This Row],[Balance]]&gt;200000,"High"
)</f>
        <v>High</v>
      </c>
    </row>
    <row r="4804" spans="1:29" x14ac:dyDescent="0.25">
      <c r="A4804" s="1" t="s">
        <v>291</v>
      </c>
      <c r="B4804" s="1" t="s">
        <v>6095</v>
      </c>
      <c r="C4804" s="1" t="s">
        <v>5832</v>
      </c>
      <c r="D4804" s="2">
        <v>44612</v>
      </c>
      <c r="E4804">
        <v>167031</v>
      </c>
      <c r="F4804">
        <v>333</v>
      </c>
      <c r="G4804">
        <v>0</v>
      </c>
      <c r="H4804" s="1" t="s">
        <v>5833</v>
      </c>
      <c r="I4804" s="1" t="s">
        <v>6559</v>
      </c>
      <c r="J4804" s="1" t="s">
        <v>6240</v>
      </c>
      <c r="K4804">
        <v>41</v>
      </c>
      <c r="L4804" s="1" t="s">
        <v>6241</v>
      </c>
      <c r="M4804" s="1" t="s">
        <v>6257</v>
      </c>
      <c r="N4804">
        <v>48541</v>
      </c>
      <c r="O4804" s="1" t="s">
        <v>6243</v>
      </c>
      <c r="P4804" s="2">
        <v>44257</v>
      </c>
      <c r="Q4804" s="2">
        <v>45548</v>
      </c>
      <c r="R4804" s="1" t="s">
        <v>6897</v>
      </c>
      <c r="S4804" s="1" t="s">
        <v>6898</v>
      </c>
      <c r="T4804" s="1" t="s">
        <v>28</v>
      </c>
      <c r="U4804">
        <v>3193</v>
      </c>
      <c r="V4804" s="1" t="s">
        <v>15</v>
      </c>
      <c r="W4804" s="1" t="s">
        <v>106</v>
      </c>
      <c r="X4804" s="2">
        <f t="shared" ca="1" si="75"/>
        <v>45937</v>
      </c>
      <c r="Y4804" s="1">
        <f ca="1">ROUND(YEARFRAC(Merge1[[#This Row],[Join_Date]],Merge1[[#This Row],[Today]], 3),0)</f>
        <v>5</v>
      </c>
      <c r="Z4804" s="1" t="str" cm="1">
        <f t="array" aca="1" ref="Z4804" ca="1">_xlfn.IFS(
   Merge1[[#This Row],[Customer Tenure]]&lt;=2,"New",
   Merge1[[#This Row],[Customer Tenure]]&lt;=5,"Emerging",
  Merge1[[#This Row],[Customer Tenure]]&lt;9,"Established",
   TRUE,"Loyal"
)</f>
        <v>Emerging</v>
      </c>
      <c r="AA4804" s="1" t="str" cm="1">
        <f t="array" ref="AA4804">_xlfn.IFS(Merge1[[#This Row],[Income]]&lt;=30000,"Low",Merge1[[#This Row],[Income]]&lt;=60000,"Medium",Merge1[[#This Row],[Income]]&lt;=100000,"High", Merge1[[#This Row],[Income]]&gt;100000," Premium")</f>
        <v>Medium</v>
      </c>
      <c r="AB4804" s="1" t="str" cm="1">
        <f t="array" ref="AB4804">_xlfn.IFS(Merge1[[#This Row],[Age]]&lt;= 28,"Gen Z", Merge1[[#This Row],[Age]]&lt;=44,"Millennials", Merge1[[#This Row],[Age]]&lt;=60,"Gen X", Merge1[[#This Row],[Age]]&gt;60,"Baby Boomers")</f>
        <v>Millennials</v>
      </c>
      <c r="AC4804" s="1" t="str" cm="1">
        <f t="array" ref="AC4804">_xlfn.IFS(
    Merge1[[#This Row],[Balance]]&lt;=50000,"Low",
    Merge1[[#This Row],[Balance]]&lt;=200000,"Medium",
    Merge1[[#This Row],[Balance]]&gt;200000,"High"
)</f>
        <v>Medium</v>
      </c>
    </row>
    <row r="4805" spans="1:29" x14ac:dyDescent="0.25">
      <c r="A4805" s="1" t="s">
        <v>1057</v>
      </c>
      <c r="B4805" s="1" t="s">
        <v>6006</v>
      </c>
      <c r="C4805" s="1" t="s">
        <v>5832</v>
      </c>
      <c r="D4805" s="2">
        <v>42800</v>
      </c>
      <c r="E4805">
        <v>323943</v>
      </c>
      <c r="F4805">
        <v>818</v>
      </c>
      <c r="G4805">
        <v>369543</v>
      </c>
      <c r="H4805" s="1" t="s">
        <v>5833</v>
      </c>
      <c r="I4805" s="1" t="s">
        <v>6855</v>
      </c>
      <c r="J4805" s="1" t="s">
        <v>6245</v>
      </c>
      <c r="K4805">
        <v>27</v>
      </c>
      <c r="L4805" s="1" t="s">
        <v>6260</v>
      </c>
      <c r="M4805" s="1" t="s">
        <v>6254</v>
      </c>
      <c r="N4805">
        <v>32115</v>
      </c>
      <c r="O4805" s="1" t="s">
        <v>6243</v>
      </c>
      <c r="P4805" s="2">
        <v>44267</v>
      </c>
      <c r="Q4805" s="2">
        <v>45252</v>
      </c>
      <c r="R4805" s="1" t="s">
        <v>6887</v>
      </c>
      <c r="S4805" s="1" t="s">
        <v>6888</v>
      </c>
      <c r="T4805" s="1" t="s">
        <v>9</v>
      </c>
      <c r="U4805">
        <v>9604</v>
      </c>
      <c r="V4805" s="1" t="s">
        <v>15</v>
      </c>
      <c r="W4805" s="1" t="s">
        <v>50</v>
      </c>
      <c r="X4805" s="2">
        <f t="shared" ca="1" si="75"/>
        <v>45937</v>
      </c>
      <c r="Y4805" s="1">
        <f ca="1">ROUND(YEARFRAC(Merge1[[#This Row],[Join_Date]],Merge1[[#This Row],[Today]], 3),0)</f>
        <v>5</v>
      </c>
      <c r="Z4805" s="1" t="str" cm="1">
        <f t="array" aca="1" ref="Z4805" ca="1">_xlfn.IFS(
   Merge1[[#This Row],[Customer Tenure]]&lt;=2,"New",
   Merge1[[#This Row],[Customer Tenure]]&lt;=5,"Emerging",
  Merge1[[#This Row],[Customer Tenure]]&lt;9,"Established",
   TRUE,"Loyal"
)</f>
        <v>Emerging</v>
      </c>
      <c r="AA4805" s="1" t="str" cm="1">
        <f t="array" ref="AA4805">_xlfn.IFS(Merge1[[#This Row],[Income]]&lt;=30000,"Low",Merge1[[#This Row],[Income]]&lt;=60000,"Medium",Merge1[[#This Row],[Income]]&lt;=100000,"High", Merge1[[#This Row],[Income]]&gt;100000," Premium")</f>
        <v>Medium</v>
      </c>
      <c r="AB4805" s="1" t="str" cm="1">
        <f t="array" ref="AB4805">_xlfn.IFS(Merge1[[#This Row],[Age]]&lt;= 28,"Gen Z", Merge1[[#This Row],[Age]]&lt;=44,"Millennials", Merge1[[#This Row],[Age]]&lt;=60,"Gen X", Merge1[[#This Row],[Age]]&gt;60,"Baby Boomers")</f>
        <v>Gen Z</v>
      </c>
      <c r="AC4805" s="1" t="str" cm="1">
        <f t="array" ref="AC4805">_xlfn.IFS(
    Merge1[[#This Row],[Balance]]&lt;=50000,"Low",
    Merge1[[#This Row],[Balance]]&lt;=200000,"Medium",
    Merge1[[#This Row],[Balance]]&gt;200000,"High"
)</f>
        <v>High</v>
      </c>
    </row>
    <row r="4806" spans="1:29" x14ac:dyDescent="0.25">
      <c r="A4806" s="1" t="s">
        <v>756</v>
      </c>
      <c r="B4806" s="1" t="s">
        <v>5865</v>
      </c>
      <c r="C4806" s="1" t="s">
        <v>5835</v>
      </c>
      <c r="D4806" s="2">
        <v>43461</v>
      </c>
      <c r="E4806">
        <v>185194</v>
      </c>
      <c r="F4806">
        <v>609</v>
      </c>
      <c r="G4806">
        <v>0</v>
      </c>
      <c r="H4806" s="1" t="s">
        <v>5833</v>
      </c>
      <c r="I4806" s="1" t="s">
        <v>6834</v>
      </c>
      <c r="J4806" s="1" t="s">
        <v>6245</v>
      </c>
      <c r="K4806">
        <v>18</v>
      </c>
      <c r="L4806" s="1" t="s">
        <v>6256</v>
      </c>
      <c r="M4806" s="1" t="s">
        <v>6257</v>
      </c>
      <c r="N4806">
        <v>53997</v>
      </c>
      <c r="O4806" s="1" t="s">
        <v>6243</v>
      </c>
      <c r="P4806" s="2">
        <v>43488</v>
      </c>
      <c r="Q4806" s="2">
        <v>45540</v>
      </c>
      <c r="R4806" s="1" t="s">
        <v>6897</v>
      </c>
      <c r="S4806" s="1" t="s">
        <v>6898</v>
      </c>
      <c r="T4806" s="1" t="s">
        <v>9</v>
      </c>
      <c r="U4806">
        <v>9640</v>
      </c>
      <c r="V4806" s="1" t="s">
        <v>24</v>
      </c>
      <c r="W4806" s="1" t="s">
        <v>29</v>
      </c>
      <c r="X4806" s="2">
        <f t="shared" ca="1" si="75"/>
        <v>45937</v>
      </c>
      <c r="Y4806" s="1">
        <f ca="1">ROUND(YEARFRAC(Merge1[[#This Row],[Join_Date]],Merge1[[#This Row],[Today]], 3),0)</f>
        <v>7</v>
      </c>
      <c r="Z4806" s="1" t="str" cm="1">
        <f t="array" aca="1" ref="Z4806" ca="1">_xlfn.IFS(
   Merge1[[#This Row],[Customer Tenure]]&lt;=2,"New",
   Merge1[[#This Row],[Customer Tenure]]&lt;=5,"Emerging",
  Merge1[[#This Row],[Customer Tenure]]&lt;9,"Established",
   TRUE,"Loyal"
)</f>
        <v>Established</v>
      </c>
      <c r="AA4806" s="1" t="str" cm="1">
        <f t="array" ref="AA4806">_xlfn.IFS(Merge1[[#This Row],[Income]]&lt;=30000,"Low",Merge1[[#This Row],[Income]]&lt;=60000,"Medium",Merge1[[#This Row],[Income]]&lt;=100000,"High", Merge1[[#This Row],[Income]]&gt;100000," Premium")</f>
        <v>Medium</v>
      </c>
      <c r="AB4806" s="1" t="str" cm="1">
        <f t="array" ref="AB4806">_xlfn.IFS(Merge1[[#This Row],[Age]]&lt;= 28,"Gen Z", Merge1[[#This Row],[Age]]&lt;=44,"Millennials", Merge1[[#This Row],[Age]]&lt;=60,"Gen X", Merge1[[#This Row],[Age]]&gt;60,"Baby Boomers")</f>
        <v>Gen Z</v>
      </c>
      <c r="AC4806" s="1" t="str" cm="1">
        <f t="array" ref="AC4806">_xlfn.IFS(
    Merge1[[#This Row],[Balance]]&lt;=50000,"Low",
    Merge1[[#This Row],[Balance]]&lt;=200000,"Medium",
    Merge1[[#This Row],[Balance]]&gt;200000,"High"
)</f>
        <v>Medium</v>
      </c>
    </row>
    <row r="4807" spans="1:29" x14ac:dyDescent="0.25">
      <c r="A4807" s="1" t="s">
        <v>1234</v>
      </c>
      <c r="B4807" s="1" t="s">
        <v>5972</v>
      </c>
      <c r="C4807" s="1" t="s">
        <v>5842</v>
      </c>
      <c r="D4807" s="2">
        <v>44620</v>
      </c>
      <c r="E4807">
        <v>409319</v>
      </c>
      <c r="F4807">
        <v>447</v>
      </c>
      <c r="G4807">
        <v>0</v>
      </c>
      <c r="H4807" s="1" t="s">
        <v>5833</v>
      </c>
      <c r="I4807" s="1" t="s">
        <v>6429</v>
      </c>
      <c r="J4807" s="1" t="s">
        <v>6245</v>
      </c>
      <c r="K4807">
        <v>47</v>
      </c>
      <c r="L4807" s="1" t="s">
        <v>6260</v>
      </c>
      <c r="M4807" s="1" t="s">
        <v>6266</v>
      </c>
      <c r="N4807">
        <v>152079</v>
      </c>
      <c r="O4807" s="1" t="s">
        <v>6243</v>
      </c>
      <c r="P4807" s="2">
        <v>44528</v>
      </c>
      <c r="Q4807" s="2">
        <v>45278</v>
      </c>
      <c r="R4807" s="1" t="s">
        <v>6904</v>
      </c>
      <c r="S4807" s="1" t="s">
        <v>6905</v>
      </c>
      <c r="T4807" s="1" t="s">
        <v>9</v>
      </c>
      <c r="U4807">
        <v>8686</v>
      </c>
      <c r="V4807" s="1" t="s">
        <v>24</v>
      </c>
      <c r="W4807" s="1" t="s">
        <v>29</v>
      </c>
      <c r="X4807" s="2">
        <f t="shared" ca="1" si="75"/>
        <v>45937</v>
      </c>
      <c r="Y4807" s="1">
        <f ca="1">ROUND(YEARFRAC(Merge1[[#This Row],[Join_Date]],Merge1[[#This Row],[Today]], 3),0)</f>
        <v>4</v>
      </c>
      <c r="Z4807" s="1" t="str" cm="1">
        <f t="array" aca="1" ref="Z4807" ca="1">_xlfn.IFS(
   Merge1[[#This Row],[Customer Tenure]]&lt;=2,"New",
   Merge1[[#This Row],[Customer Tenure]]&lt;=5,"Emerging",
  Merge1[[#This Row],[Customer Tenure]]&lt;9,"Established",
   TRUE,"Loyal"
)</f>
        <v>Emerging</v>
      </c>
      <c r="AA4807" s="1" t="str" cm="1">
        <f t="array" ref="AA4807">_xlfn.IFS(Merge1[[#This Row],[Income]]&lt;=30000,"Low",Merge1[[#This Row],[Income]]&lt;=60000,"Medium",Merge1[[#This Row],[Income]]&lt;=100000,"High", Merge1[[#This Row],[Income]]&gt;100000," Premium")</f>
        <v xml:space="preserve"> Premium</v>
      </c>
      <c r="AB4807" s="1" t="str" cm="1">
        <f t="array" ref="AB4807">_xlfn.IFS(Merge1[[#This Row],[Age]]&lt;= 28,"Gen Z", Merge1[[#This Row],[Age]]&lt;=44,"Millennials", Merge1[[#This Row],[Age]]&lt;=60,"Gen X", Merge1[[#This Row],[Age]]&gt;60,"Baby Boomers")</f>
        <v>Gen X</v>
      </c>
      <c r="AC4807" s="1" t="str" cm="1">
        <f t="array" ref="AC4807">_xlfn.IFS(
    Merge1[[#This Row],[Balance]]&lt;=50000,"Low",
    Merge1[[#This Row],[Balance]]&lt;=200000,"Medium",
    Merge1[[#This Row],[Balance]]&gt;200000,"High"
)</f>
        <v>High</v>
      </c>
    </row>
    <row r="4808" spans="1:29" x14ac:dyDescent="0.25">
      <c r="A4808" s="1" t="s">
        <v>42</v>
      </c>
      <c r="B4808" s="1" t="s">
        <v>5976</v>
      </c>
      <c r="C4808" s="1" t="s">
        <v>5842</v>
      </c>
      <c r="D4808" s="2">
        <v>44517</v>
      </c>
      <c r="E4808">
        <v>350103</v>
      </c>
      <c r="F4808">
        <v>338</v>
      </c>
      <c r="G4808">
        <v>281601</v>
      </c>
      <c r="H4808" s="1" t="s">
        <v>5833</v>
      </c>
      <c r="I4808" s="1" t="s">
        <v>6719</v>
      </c>
      <c r="J4808" s="1" t="s">
        <v>6245</v>
      </c>
      <c r="K4808">
        <v>62</v>
      </c>
      <c r="L4808" s="1" t="s">
        <v>6241</v>
      </c>
      <c r="M4808" s="1" t="s">
        <v>6266</v>
      </c>
      <c r="N4808">
        <v>121757</v>
      </c>
      <c r="O4808" s="1" t="s">
        <v>6243</v>
      </c>
      <c r="P4808" s="2">
        <v>42284</v>
      </c>
      <c r="Q4808" s="2">
        <v>45815</v>
      </c>
      <c r="R4808" s="1" t="s">
        <v>6883</v>
      </c>
      <c r="S4808" s="1" t="s">
        <v>6910</v>
      </c>
      <c r="T4808" s="1" t="s">
        <v>28</v>
      </c>
      <c r="U4808">
        <v>4274</v>
      </c>
      <c r="V4808" s="1" t="s">
        <v>19</v>
      </c>
      <c r="W4808" s="1" t="s">
        <v>40</v>
      </c>
      <c r="X4808" s="2">
        <f t="shared" ca="1" si="75"/>
        <v>45937</v>
      </c>
      <c r="Y4808" s="1">
        <f ca="1">ROUND(YEARFRAC(Merge1[[#This Row],[Join_Date]],Merge1[[#This Row],[Today]], 3),0)</f>
        <v>10</v>
      </c>
      <c r="Z4808" s="1" t="str" cm="1">
        <f t="array" aca="1" ref="Z4808" ca="1">_xlfn.IFS(
   Merge1[[#This Row],[Customer Tenure]]&lt;=2,"New",
   Merge1[[#This Row],[Customer Tenure]]&lt;=5,"Emerging",
  Merge1[[#This Row],[Customer Tenure]]&lt;9,"Established",
   TRUE,"Loyal"
)</f>
        <v>Loyal</v>
      </c>
      <c r="AA4808" s="1" t="str" cm="1">
        <f t="array" ref="AA4808">_xlfn.IFS(Merge1[[#This Row],[Income]]&lt;=30000,"Low",Merge1[[#This Row],[Income]]&lt;=60000,"Medium",Merge1[[#This Row],[Income]]&lt;=100000,"High", Merge1[[#This Row],[Income]]&gt;100000," Premium")</f>
        <v xml:space="preserve"> Premium</v>
      </c>
      <c r="AB4808" s="1" t="str" cm="1">
        <f t="array" ref="AB4808">_xlfn.IFS(Merge1[[#This Row],[Age]]&lt;= 28,"Gen Z", Merge1[[#This Row],[Age]]&lt;=44,"Millennials", Merge1[[#This Row],[Age]]&lt;=60,"Gen X", Merge1[[#This Row],[Age]]&gt;60,"Baby Boomers")</f>
        <v>Baby Boomers</v>
      </c>
      <c r="AC4808" s="1" t="str" cm="1">
        <f t="array" ref="AC4808">_xlfn.IFS(
    Merge1[[#This Row],[Balance]]&lt;=50000,"Low",
    Merge1[[#This Row],[Balance]]&lt;=200000,"Medium",
    Merge1[[#This Row],[Balance]]&gt;200000,"High"
)</f>
        <v>High</v>
      </c>
    </row>
    <row r="4809" spans="1:29" x14ac:dyDescent="0.25">
      <c r="A4809" s="1" t="s">
        <v>1183</v>
      </c>
      <c r="B4809" s="1" t="s">
        <v>5908</v>
      </c>
      <c r="C4809" s="1" t="s">
        <v>5832</v>
      </c>
      <c r="D4809" s="2">
        <v>42365</v>
      </c>
      <c r="E4809">
        <v>242998</v>
      </c>
      <c r="F4809">
        <v>455</v>
      </c>
      <c r="G4809">
        <v>0</v>
      </c>
      <c r="H4809" s="1" t="s">
        <v>5838</v>
      </c>
      <c r="I4809" s="1" t="s">
        <v>6684</v>
      </c>
      <c r="J4809" s="1" t="s">
        <v>6245</v>
      </c>
      <c r="K4809">
        <v>27</v>
      </c>
      <c r="L4809" s="1" t="s">
        <v>6246</v>
      </c>
      <c r="M4809" s="1" t="s">
        <v>6242</v>
      </c>
      <c r="N4809">
        <v>143629</v>
      </c>
      <c r="O4809" s="1" t="s">
        <v>6248</v>
      </c>
      <c r="P4809" s="2">
        <v>45888</v>
      </c>
      <c r="Q4809" s="2">
        <v>45226</v>
      </c>
      <c r="R4809" s="1" t="s">
        <v>6912</v>
      </c>
      <c r="S4809" s="1" t="s">
        <v>6913</v>
      </c>
      <c r="T4809" s="1" t="s">
        <v>14</v>
      </c>
      <c r="U4809">
        <v>4908</v>
      </c>
      <c r="V4809" s="1" t="s">
        <v>24</v>
      </c>
      <c r="W4809" s="1" t="s">
        <v>20</v>
      </c>
      <c r="X4809" s="2">
        <f t="shared" ca="1" si="75"/>
        <v>45937</v>
      </c>
      <c r="Y4809" s="1">
        <f ca="1">ROUND(YEARFRAC(Merge1[[#This Row],[Join_Date]],Merge1[[#This Row],[Today]], 3),0)</f>
        <v>0</v>
      </c>
      <c r="Z4809" s="1" t="str" cm="1">
        <f t="array" aca="1" ref="Z4809" ca="1">_xlfn.IFS(
   Merge1[[#This Row],[Customer Tenure]]&lt;=2,"New",
   Merge1[[#This Row],[Customer Tenure]]&lt;=5,"Emerging",
  Merge1[[#This Row],[Customer Tenure]]&lt;9,"Established",
   TRUE,"Loyal"
)</f>
        <v>New</v>
      </c>
      <c r="AA4809" s="1" t="str" cm="1">
        <f t="array" ref="AA4809">_xlfn.IFS(Merge1[[#This Row],[Income]]&lt;=30000,"Low",Merge1[[#This Row],[Income]]&lt;=60000,"Medium",Merge1[[#This Row],[Income]]&lt;=100000,"High", Merge1[[#This Row],[Income]]&gt;100000," Premium")</f>
        <v xml:space="preserve"> Premium</v>
      </c>
      <c r="AB4809" s="1" t="str" cm="1">
        <f t="array" ref="AB4809">_xlfn.IFS(Merge1[[#This Row],[Age]]&lt;= 28,"Gen Z", Merge1[[#This Row],[Age]]&lt;=44,"Millennials", Merge1[[#This Row],[Age]]&lt;=60,"Gen X", Merge1[[#This Row],[Age]]&gt;60,"Baby Boomers")</f>
        <v>Gen Z</v>
      </c>
      <c r="AC4809" s="1" t="str" cm="1">
        <f t="array" ref="AC4809">_xlfn.IFS(
    Merge1[[#This Row],[Balance]]&lt;=50000,"Low",
    Merge1[[#This Row],[Balance]]&lt;=200000,"Medium",
    Merge1[[#This Row],[Balance]]&gt;200000,"High"
)</f>
        <v>High</v>
      </c>
    </row>
    <row r="4810" spans="1:29" x14ac:dyDescent="0.25">
      <c r="A4810" s="1" t="s">
        <v>1585</v>
      </c>
      <c r="B4810" s="1" t="s">
        <v>5873</v>
      </c>
      <c r="C4810" s="1" t="s">
        <v>5835</v>
      </c>
      <c r="D4810" s="2">
        <v>45596</v>
      </c>
      <c r="E4810">
        <v>13261</v>
      </c>
      <c r="F4810">
        <v>352</v>
      </c>
      <c r="G4810">
        <v>59633</v>
      </c>
      <c r="H4810" s="1" t="s">
        <v>5833</v>
      </c>
      <c r="I4810" s="1" t="s">
        <v>6497</v>
      </c>
      <c r="J4810" s="1" t="s">
        <v>6245</v>
      </c>
      <c r="K4810">
        <v>27</v>
      </c>
      <c r="L4810" s="1" t="s">
        <v>6241</v>
      </c>
      <c r="M4810" s="1" t="s">
        <v>6247</v>
      </c>
      <c r="N4810">
        <v>72307</v>
      </c>
      <c r="O4810" s="1" t="s">
        <v>6243</v>
      </c>
      <c r="P4810" s="2">
        <v>43945</v>
      </c>
      <c r="Q4810" s="2">
        <v>45733</v>
      </c>
      <c r="R4810" s="1" t="s">
        <v>6899</v>
      </c>
      <c r="S4810" s="1" t="s">
        <v>6914</v>
      </c>
      <c r="T4810" s="1" t="s">
        <v>23</v>
      </c>
      <c r="U4810">
        <v>8447</v>
      </c>
      <c r="V4810" s="1" t="s">
        <v>15</v>
      </c>
      <c r="W4810" s="1" t="s">
        <v>25</v>
      </c>
      <c r="X4810" s="2">
        <f t="shared" ca="1" si="75"/>
        <v>45937</v>
      </c>
      <c r="Y4810" s="1">
        <f ca="1">ROUND(YEARFRAC(Merge1[[#This Row],[Join_Date]],Merge1[[#This Row],[Today]], 3),0)</f>
        <v>5</v>
      </c>
      <c r="Z4810" s="1" t="str" cm="1">
        <f t="array" aca="1" ref="Z4810" ca="1">_xlfn.IFS(
   Merge1[[#This Row],[Customer Tenure]]&lt;=2,"New",
   Merge1[[#This Row],[Customer Tenure]]&lt;=5,"Emerging",
  Merge1[[#This Row],[Customer Tenure]]&lt;9,"Established",
   TRUE,"Loyal"
)</f>
        <v>Emerging</v>
      </c>
      <c r="AA4810" s="1" t="str" cm="1">
        <f t="array" ref="AA4810">_xlfn.IFS(Merge1[[#This Row],[Income]]&lt;=30000,"Low",Merge1[[#This Row],[Income]]&lt;=60000,"Medium",Merge1[[#This Row],[Income]]&lt;=100000,"High", Merge1[[#This Row],[Income]]&gt;100000," Premium")</f>
        <v>High</v>
      </c>
      <c r="AB4810" s="1" t="str" cm="1">
        <f t="array" ref="AB4810">_xlfn.IFS(Merge1[[#This Row],[Age]]&lt;= 28,"Gen Z", Merge1[[#This Row],[Age]]&lt;=44,"Millennials", Merge1[[#This Row],[Age]]&lt;=60,"Gen X", Merge1[[#This Row],[Age]]&gt;60,"Baby Boomers")</f>
        <v>Gen Z</v>
      </c>
      <c r="AC4810" s="1" t="str" cm="1">
        <f t="array" ref="AC4810">_xlfn.IFS(
    Merge1[[#This Row],[Balance]]&lt;=50000,"Low",
    Merge1[[#This Row],[Balance]]&lt;=200000,"Medium",
    Merge1[[#This Row],[Balance]]&gt;200000,"High"
)</f>
        <v>Low</v>
      </c>
    </row>
    <row r="4811" spans="1:29" x14ac:dyDescent="0.25">
      <c r="A4811" s="1" t="s">
        <v>912</v>
      </c>
      <c r="B4811" s="1" t="s">
        <v>6020</v>
      </c>
      <c r="C4811" s="1" t="s">
        <v>5832</v>
      </c>
      <c r="D4811" s="2">
        <v>45391</v>
      </c>
      <c r="E4811">
        <v>426488</v>
      </c>
      <c r="F4811">
        <v>813</v>
      </c>
      <c r="G4811">
        <v>0</v>
      </c>
      <c r="H4811" s="1" t="s">
        <v>5833</v>
      </c>
      <c r="I4811" s="1" t="s">
        <v>6856</v>
      </c>
      <c r="J4811" s="1" t="s">
        <v>6240</v>
      </c>
      <c r="K4811">
        <v>36</v>
      </c>
      <c r="L4811" s="1" t="s">
        <v>6260</v>
      </c>
      <c r="M4811" s="1" t="s">
        <v>6257</v>
      </c>
      <c r="N4811">
        <v>59062</v>
      </c>
      <c r="O4811" s="1" t="s">
        <v>6243</v>
      </c>
      <c r="P4811" s="2">
        <v>44585</v>
      </c>
      <c r="Q4811" s="2">
        <v>45316</v>
      </c>
      <c r="R4811" s="1" t="s">
        <v>6902</v>
      </c>
      <c r="S4811" s="1" t="s">
        <v>6903</v>
      </c>
      <c r="T4811" s="1" t="s">
        <v>28</v>
      </c>
      <c r="U4811">
        <v>6131</v>
      </c>
      <c r="V4811" s="1" t="s">
        <v>15</v>
      </c>
      <c r="W4811" s="1" t="s">
        <v>29</v>
      </c>
      <c r="X4811" s="2">
        <f t="shared" ca="1" si="75"/>
        <v>45937</v>
      </c>
      <c r="Y4811" s="1">
        <f ca="1">ROUND(YEARFRAC(Merge1[[#This Row],[Join_Date]],Merge1[[#This Row],[Today]], 3),0)</f>
        <v>4</v>
      </c>
      <c r="Z4811" s="1" t="str" cm="1">
        <f t="array" aca="1" ref="Z4811" ca="1">_xlfn.IFS(
   Merge1[[#This Row],[Customer Tenure]]&lt;=2,"New",
   Merge1[[#This Row],[Customer Tenure]]&lt;=5,"Emerging",
  Merge1[[#This Row],[Customer Tenure]]&lt;9,"Established",
   TRUE,"Loyal"
)</f>
        <v>Emerging</v>
      </c>
      <c r="AA4811" s="1" t="str" cm="1">
        <f t="array" ref="AA4811">_xlfn.IFS(Merge1[[#This Row],[Income]]&lt;=30000,"Low",Merge1[[#This Row],[Income]]&lt;=60000,"Medium",Merge1[[#This Row],[Income]]&lt;=100000,"High", Merge1[[#This Row],[Income]]&gt;100000," Premium")</f>
        <v>Medium</v>
      </c>
      <c r="AB4811" s="1" t="str" cm="1">
        <f t="array" ref="AB4811">_xlfn.IFS(Merge1[[#This Row],[Age]]&lt;= 28,"Gen Z", Merge1[[#This Row],[Age]]&lt;=44,"Millennials", Merge1[[#This Row],[Age]]&lt;=60,"Gen X", Merge1[[#This Row],[Age]]&gt;60,"Baby Boomers")</f>
        <v>Millennials</v>
      </c>
      <c r="AC4811" s="1" t="str" cm="1">
        <f t="array" ref="AC4811">_xlfn.IFS(
    Merge1[[#This Row],[Balance]]&lt;=50000,"Low",
    Merge1[[#This Row],[Balance]]&lt;=200000,"Medium",
    Merge1[[#This Row],[Balance]]&gt;200000,"High"
)</f>
        <v>High</v>
      </c>
    </row>
    <row r="4812" spans="1:29" x14ac:dyDescent="0.25">
      <c r="A4812" s="1" t="s">
        <v>42</v>
      </c>
      <c r="B4812" s="1" t="s">
        <v>5976</v>
      </c>
      <c r="C4812" s="1" t="s">
        <v>5842</v>
      </c>
      <c r="D4812" s="2">
        <v>44517</v>
      </c>
      <c r="E4812">
        <v>350103</v>
      </c>
      <c r="F4812">
        <v>338</v>
      </c>
      <c r="G4812">
        <v>281601</v>
      </c>
      <c r="H4812" s="1" t="s">
        <v>5833</v>
      </c>
      <c r="I4812" s="1" t="s">
        <v>6719</v>
      </c>
      <c r="J4812" s="1" t="s">
        <v>6245</v>
      </c>
      <c r="K4812">
        <v>62</v>
      </c>
      <c r="L4812" s="1" t="s">
        <v>6241</v>
      </c>
      <c r="M4812" s="1" t="s">
        <v>6266</v>
      </c>
      <c r="N4812">
        <v>121757</v>
      </c>
      <c r="O4812" s="1" t="s">
        <v>6243</v>
      </c>
      <c r="P4812" s="2">
        <v>42284</v>
      </c>
      <c r="Q4812" s="2">
        <v>45827</v>
      </c>
      <c r="R4812" s="1" t="s">
        <v>6883</v>
      </c>
      <c r="S4812" s="1" t="s">
        <v>6910</v>
      </c>
      <c r="T4812" s="1" t="s">
        <v>14</v>
      </c>
      <c r="U4812">
        <v>5799</v>
      </c>
      <c r="V4812" s="1" t="s">
        <v>15</v>
      </c>
      <c r="W4812" s="1" t="s">
        <v>40</v>
      </c>
      <c r="X4812" s="2">
        <f t="shared" ca="1" si="75"/>
        <v>45937</v>
      </c>
      <c r="Y4812" s="1">
        <f ca="1">ROUND(YEARFRAC(Merge1[[#This Row],[Join_Date]],Merge1[[#This Row],[Today]], 3),0)</f>
        <v>10</v>
      </c>
      <c r="Z4812" s="1" t="str" cm="1">
        <f t="array" aca="1" ref="Z4812" ca="1">_xlfn.IFS(
   Merge1[[#This Row],[Customer Tenure]]&lt;=2,"New",
   Merge1[[#This Row],[Customer Tenure]]&lt;=5,"Emerging",
  Merge1[[#This Row],[Customer Tenure]]&lt;9,"Established",
   TRUE,"Loyal"
)</f>
        <v>Loyal</v>
      </c>
      <c r="AA4812" s="1" t="str" cm="1">
        <f t="array" ref="AA4812">_xlfn.IFS(Merge1[[#This Row],[Income]]&lt;=30000,"Low",Merge1[[#This Row],[Income]]&lt;=60000,"Medium",Merge1[[#This Row],[Income]]&lt;=100000,"High", Merge1[[#This Row],[Income]]&gt;100000," Premium")</f>
        <v xml:space="preserve"> Premium</v>
      </c>
      <c r="AB4812" s="1" t="str" cm="1">
        <f t="array" ref="AB4812">_xlfn.IFS(Merge1[[#This Row],[Age]]&lt;= 28,"Gen Z", Merge1[[#This Row],[Age]]&lt;=44,"Millennials", Merge1[[#This Row],[Age]]&lt;=60,"Gen X", Merge1[[#This Row],[Age]]&gt;60,"Baby Boomers")</f>
        <v>Baby Boomers</v>
      </c>
      <c r="AC4812" s="1" t="str" cm="1">
        <f t="array" ref="AC4812">_xlfn.IFS(
    Merge1[[#This Row],[Balance]]&lt;=50000,"Low",
    Merge1[[#This Row],[Balance]]&lt;=200000,"Medium",
    Merge1[[#This Row],[Balance]]&gt;200000,"High"
)</f>
        <v>High</v>
      </c>
    </row>
    <row r="4813" spans="1:29" x14ac:dyDescent="0.25">
      <c r="A4813" s="1" t="s">
        <v>812</v>
      </c>
      <c r="B4813" s="1" t="s">
        <v>5903</v>
      </c>
      <c r="C4813" s="1" t="s">
        <v>5832</v>
      </c>
      <c r="D4813" s="2">
        <v>45826</v>
      </c>
      <c r="E4813">
        <v>495236</v>
      </c>
      <c r="F4813">
        <v>422</v>
      </c>
      <c r="G4813">
        <v>94941</v>
      </c>
      <c r="H4813" s="1" t="s">
        <v>5838</v>
      </c>
      <c r="I4813" s="1" t="s">
        <v>6302</v>
      </c>
      <c r="J4813" s="1" t="s">
        <v>6245</v>
      </c>
      <c r="K4813">
        <v>72</v>
      </c>
      <c r="L4813" s="1" t="s">
        <v>6246</v>
      </c>
      <c r="M4813" s="1" t="s">
        <v>6254</v>
      </c>
      <c r="N4813">
        <v>96898</v>
      </c>
      <c r="O4813" s="1" t="s">
        <v>6248</v>
      </c>
      <c r="P4813" s="2">
        <v>42533</v>
      </c>
      <c r="Q4813" s="2">
        <v>45273</v>
      </c>
      <c r="R4813" s="1" t="s">
        <v>6904</v>
      </c>
      <c r="S4813" s="1" t="s">
        <v>6905</v>
      </c>
      <c r="T4813" s="1" t="s">
        <v>14</v>
      </c>
      <c r="U4813">
        <v>3381</v>
      </c>
      <c r="V4813" s="1" t="s">
        <v>19</v>
      </c>
      <c r="W4813" s="1" t="s">
        <v>20</v>
      </c>
      <c r="X4813" s="2">
        <f t="shared" ca="1" si="75"/>
        <v>45937</v>
      </c>
      <c r="Y4813" s="1">
        <f ca="1">ROUND(YEARFRAC(Merge1[[#This Row],[Join_Date]],Merge1[[#This Row],[Today]], 3),0)</f>
        <v>9</v>
      </c>
      <c r="Z4813" s="1" t="str" cm="1">
        <f t="array" aca="1" ref="Z4813" ca="1">_xlfn.IFS(
   Merge1[[#This Row],[Customer Tenure]]&lt;=2,"New",
   Merge1[[#This Row],[Customer Tenure]]&lt;=5,"Emerging",
  Merge1[[#This Row],[Customer Tenure]]&lt;9,"Established",
   TRUE,"Loyal"
)</f>
        <v>Loyal</v>
      </c>
      <c r="AA4813" s="1" t="str" cm="1">
        <f t="array" ref="AA4813">_xlfn.IFS(Merge1[[#This Row],[Income]]&lt;=30000,"Low",Merge1[[#This Row],[Income]]&lt;=60000,"Medium",Merge1[[#This Row],[Income]]&lt;=100000,"High", Merge1[[#This Row],[Income]]&gt;100000," Premium")</f>
        <v>High</v>
      </c>
      <c r="AB4813" s="1" t="str" cm="1">
        <f t="array" ref="AB4813">_xlfn.IFS(Merge1[[#This Row],[Age]]&lt;= 28,"Gen Z", Merge1[[#This Row],[Age]]&lt;=44,"Millennials", Merge1[[#This Row],[Age]]&lt;=60,"Gen X", Merge1[[#This Row],[Age]]&gt;60,"Baby Boomers")</f>
        <v>Baby Boomers</v>
      </c>
      <c r="AC4813" s="1" t="str" cm="1">
        <f t="array" ref="AC4813">_xlfn.IFS(
    Merge1[[#This Row],[Balance]]&lt;=50000,"Low",
    Merge1[[#This Row],[Balance]]&lt;=200000,"Medium",
    Merge1[[#This Row],[Balance]]&gt;200000,"High"
)</f>
        <v>High</v>
      </c>
    </row>
    <row r="4814" spans="1:29" x14ac:dyDescent="0.25">
      <c r="A4814" s="1" t="s">
        <v>1051</v>
      </c>
      <c r="B4814" s="1" t="s">
        <v>5963</v>
      </c>
      <c r="C4814" s="1" t="s">
        <v>5842</v>
      </c>
      <c r="D4814" s="2">
        <v>44861</v>
      </c>
      <c r="E4814">
        <v>331119</v>
      </c>
      <c r="F4814">
        <v>722</v>
      </c>
      <c r="G4814">
        <v>0</v>
      </c>
      <c r="H4814" s="1" t="s">
        <v>5833</v>
      </c>
      <c r="I4814" s="1" t="s">
        <v>6767</v>
      </c>
      <c r="J4814" s="1" t="s">
        <v>6240</v>
      </c>
      <c r="K4814">
        <v>25</v>
      </c>
      <c r="L4814" s="1" t="s">
        <v>6241</v>
      </c>
      <c r="M4814" s="1" t="s">
        <v>6251</v>
      </c>
      <c r="N4814">
        <v>186205</v>
      </c>
      <c r="O4814" s="1" t="s">
        <v>6252</v>
      </c>
      <c r="P4814" s="2">
        <v>45595</v>
      </c>
      <c r="Q4814" s="2">
        <v>45300</v>
      </c>
      <c r="R4814" s="1" t="s">
        <v>6902</v>
      </c>
      <c r="S4814" s="1" t="s">
        <v>6903</v>
      </c>
      <c r="T4814" s="1" t="s">
        <v>28</v>
      </c>
      <c r="U4814">
        <v>1360</v>
      </c>
      <c r="V4814" s="1" t="s">
        <v>19</v>
      </c>
      <c r="W4814" s="1" t="s">
        <v>20</v>
      </c>
      <c r="X4814" s="2">
        <f t="shared" ca="1" si="75"/>
        <v>45937</v>
      </c>
      <c r="Y4814" s="1">
        <f ca="1">ROUND(YEARFRAC(Merge1[[#This Row],[Join_Date]],Merge1[[#This Row],[Today]], 3),0)</f>
        <v>1</v>
      </c>
      <c r="Z4814" s="1" t="str" cm="1">
        <f t="array" aca="1" ref="Z4814" ca="1">_xlfn.IFS(
   Merge1[[#This Row],[Customer Tenure]]&lt;=2,"New",
   Merge1[[#This Row],[Customer Tenure]]&lt;=5,"Emerging",
  Merge1[[#This Row],[Customer Tenure]]&lt;9,"Established",
   TRUE,"Loyal"
)</f>
        <v>New</v>
      </c>
      <c r="AA4814" s="1" t="str" cm="1">
        <f t="array" ref="AA4814">_xlfn.IFS(Merge1[[#This Row],[Income]]&lt;=30000,"Low",Merge1[[#This Row],[Income]]&lt;=60000,"Medium",Merge1[[#This Row],[Income]]&lt;=100000,"High", Merge1[[#This Row],[Income]]&gt;100000," Premium")</f>
        <v xml:space="preserve"> Premium</v>
      </c>
      <c r="AB4814" s="1" t="str" cm="1">
        <f t="array" ref="AB4814">_xlfn.IFS(Merge1[[#This Row],[Age]]&lt;= 28,"Gen Z", Merge1[[#This Row],[Age]]&lt;=44,"Millennials", Merge1[[#This Row],[Age]]&lt;=60,"Gen X", Merge1[[#This Row],[Age]]&gt;60,"Baby Boomers")</f>
        <v>Gen Z</v>
      </c>
      <c r="AC4814" s="1" t="str" cm="1">
        <f t="array" ref="AC4814">_xlfn.IFS(
    Merge1[[#This Row],[Balance]]&lt;=50000,"Low",
    Merge1[[#This Row],[Balance]]&lt;=200000,"Medium",
    Merge1[[#This Row],[Balance]]&gt;200000,"High"
)</f>
        <v>High</v>
      </c>
    </row>
    <row r="4815" spans="1:29" x14ac:dyDescent="0.25">
      <c r="A4815" s="1" t="s">
        <v>796</v>
      </c>
      <c r="B4815" s="1" t="s">
        <v>6230</v>
      </c>
      <c r="C4815" s="1" t="s">
        <v>5842</v>
      </c>
      <c r="D4815" s="2">
        <v>43330</v>
      </c>
      <c r="E4815">
        <v>308135</v>
      </c>
      <c r="F4815">
        <v>460</v>
      </c>
      <c r="G4815">
        <v>0</v>
      </c>
      <c r="H4815" s="1" t="s">
        <v>5850</v>
      </c>
      <c r="I4815" s="1" t="s">
        <v>6581</v>
      </c>
      <c r="J4815" s="1" t="s">
        <v>6245</v>
      </c>
      <c r="K4815">
        <v>30</v>
      </c>
      <c r="L4815" s="1" t="s">
        <v>6246</v>
      </c>
      <c r="M4815" s="1" t="s">
        <v>6251</v>
      </c>
      <c r="N4815">
        <v>146446</v>
      </c>
      <c r="O4815" s="1" t="s">
        <v>6243</v>
      </c>
      <c r="P4815" s="2">
        <v>42770</v>
      </c>
      <c r="Q4815" s="2">
        <v>45273</v>
      </c>
      <c r="R4815" s="1" t="s">
        <v>6904</v>
      </c>
      <c r="S4815" s="1" t="s">
        <v>6905</v>
      </c>
      <c r="T4815" s="1" t="s">
        <v>23</v>
      </c>
      <c r="U4815">
        <v>8731</v>
      </c>
      <c r="V4815" s="1" t="s">
        <v>10</v>
      </c>
      <c r="W4815" s="1" t="s">
        <v>45</v>
      </c>
      <c r="X4815" s="2">
        <f t="shared" ca="1" si="75"/>
        <v>45937</v>
      </c>
      <c r="Y4815" s="1">
        <f ca="1">ROUND(YEARFRAC(Merge1[[#This Row],[Join_Date]],Merge1[[#This Row],[Today]], 3),0)</f>
        <v>9</v>
      </c>
      <c r="Z4815" s="1" t="str" cm="1">
        <f t="array" aca="1" ref="Z4815" ca="1">_xlfn.IFS(
   Merge1[[#This Row],[Customer Tenure]]&lt;=2,"New",
   Merge1[[#This Row],[Customer Tenure]]&lt;=5,"Emerging",
  Merge1[[#This Row],[Customer Tenure]]&lt;9,"Established",
   TRUE,"Loyal"
)</f>
        <v>Loyal</v>
      </c>
      <c r="AA4815" s="1" t="str" cm="1">
        <f t="array" ref="AA4815">_xlfn.IFS(Merge1[[#This Row],[Income]]&lt;=30000,"Low",Merge1[[#This Row],[Income]]&lt;=60000,"Medium",Merge1[[#This Row],[Income]]&lt;=100000,"High", Merge1[[#This Row],[Income]]&gt;100000," Premium")</f>
        <v xml:space="preserve"> Premium</v>
      </c>
      <c r="AB4815" s="1" t="str" cm="1">
        <f t="array" ref="AB4815">_xlfn.IFS(Merge1[[#This Row],[Age]]&lt;= 28,"Gen Z", Merge1[[#This Row],[Age]]&lt;=44,"Millennials", Merge1[[#This Row],[Age]]&lt;=60,"Gen X", Merge1[[#This Row],[Age]]&gt;60,"Baby Boomers")</f>
        <v>Millennials</v>
      </c>
      <c r="AC4815" s="1" t="str" cm="1">
        <f t="array" ref="AC4815">_xlfn.IFS(
    Merge1[[#This Row],[Balance]]&lt;=50000,"Low",
    Merge1[[#This Row],[Balance]]&lt;=200000,"Medium",
    Merge1[[#This Row],[Balance]]&gt;200000,"High"
)</f>
        <v>High</v>
      </c>
    </row>
    <row r="4816" spans="1:29" x14ac:dyDescent="0.25">
      <c r="A4816" s="1" t="s">
        <v>858</v>
      </c>
      <c r="B4816" s="1" t="s">
        <v>6013</v>
      </c>
      <c r="C4816" s="1" t="s">
        <v>5832</v>
      </c>
      <c r="D4816" s="2">
        <v>45591</v>
      </c>
      <c r="E4816">
        <v>227443</v>
      </c>
      <c r="F4816">
        <v>706</v>
      </c>
      <c r="G4816">
        <v>44236</v>
      </c>
      <c r="H4816" s="1" t="s">
        <v>5833</v>
      </c>
      <c r="I4816" s="1" t="s">
        <v>6338</v>
      </c>
      <c r="J4816" s="1" t="s">
        <v>6245</v>
      </c>
      <c r="K4816">
        <v>66</v>
      </c>
      <c r="L4816" s="1" t="s">
        <v>6256</v>
      </c>
      <c r="M4816" s="1" t="s">
        <v>6257</v>
      </c>
      <c r="N4816">
        <v>66542</v>
      </c>
      <c r="O4816" s="1" t="s">
        <v>6243</v>
      </c>
      <c r="P4816" s="2">
        <v>43091</v>
      </c>
      <c r="Q4816" s="2">
        <v>45379</v>
      </c>
      <c r="R4816" s="1" t="s">
        <v>6899</v>
      </c>
      <c r="S4816" s="1" t="s">
        <v>6900</v>
      </c>
      <c r="T4816" s="1" t="s">
        <v>14</v>
      </c>
      <c r="U4816">
        <v>5724</v>
      </c>
      <c r="V4816" s="1" t="s">
        <v>24</v>
      </c>
      <c r="W4816" s="1" t="s">
        <v>25</v>
      </c>
      <c r="X4816" s="2">
        <f t="shared" ca="1" si="75"/>
        <v>45937</v>
      </c>
      <c r="Y4816" s="1">
        <f ca="1">ROUND(YEARFRAC(Merge1[[#This Row],[Join_Date]],Merge1[[#This Row],[Today]], 3),0)</f>
        <v>8</v>
      </c>
      <c r="Z4816" s="1" t="str" cm="1">
        <f t="array" aca="1" ref="Z4816" ca="1">_xlfn.IFS(
   Merge1[[#This Row],[Customer Tenure]]&lt;=2,"New",
   Merge1[[#This Row],[Customer Tenure]]&lt;=5,"Emerging",
  Merge1[[#This Row],[Customer Tenure]]&lt;9,"Established",
   TRUE,"Loyal"
)</f>
        <v>Established</v>
      </c>
      <c r="AA4816" s="1" t="str" cm="1">
        <f t="array" ref="AA4816">_xlfn.IFS(Merge1[[#This Row],[Income]]&lt;=30000,"Low",Merge1[[#This Row],[Income]]&lt;=60000,"Medium",Merge1[[#This Row],[Income]]&lt;=100000,"High", Merge1[[#This Row],[Income]]&gt;100000," Premium")</f>
        <v>High</v>
      </c>
      <c r="AB4816" s="1" t="str" cm="1">
        <f t="array" ref="AB4816">_xlfn.IFS(Merge1[[#This Row],[Age]]&lt;= 28,"Gen Z", Merge1[[#This Row],[Age]]&lt;=44,"Millennials", Merge1[[#This Row],[Age]]&lt;=60,"Gen X", Merge1[[#This Row],[Age]]&gt;60,"Baby Boomers")</f>
        <v>Baby Boomers</v>
      </c>
      <c r="AC4816" s="1" t="str" cm="1">
        <f t="array" ref="AC4816">_xlfn.IFS(
    Merge1[[#This Row],[Balance]]&lt;=50000,"Low",
    Merge1[[#This Row],[Balance]]&lt;=200000,"Medium",
    Merge1[[#This Row],[Balance]]&gt;200000,"High"
)</f>
        <v>High</v>
      </c>
    </row>
    <row r="4817" spans="1:29" x14ac:dyDescent="0.25">
      <c r="A4817" s="1" t="s">
        <v>3077</v>
      </c>
      <c r="B4817" s="1" t="s">
        <v>5938</v>
      </c>
      <c r="C4817" s="1" t="s">
        <v>5832</v>
      </c>
      <c r="D4817" s="2">
        <v>45114</v>
      </c>
      <c r="E4817">
        <v>190920</v>
      </c>
      <c r="F4817">
        <v>341</v>
      </c>
      <c r="G4817">
        <v>0</v>
      </c>
      <c r="H4817" s="1" t="s">
        <v>5838</v>
      </c>
      <c r="I4817" s="1" t="s">
        <v>6764</v>
      </c>
      <c r="J4817" s="1" t="s">
        <v>6240</v>
      </c>
      <c r="K4817">
        <v>41</v>
      </c>
      <c r="L4817" s="1" t="s">
        <v>6246</v>
      </c>
      <c r="M4817" s="1" t="s">
        <v>6242</v>
      </c>
      <c r="N4817">
        <v>196037</v>
      </c>
      <c r="O4817" s="1" t="s">
        <v>6248</v>
      </c>
      <c r="P4817" s="2">
        <v>42457</v>
      </c>
      <c r="Q4817" s="2">
        <v>45429</v>
      </c>
      <c r="R4817" s="1" t="s">
        <v>6906</v>
      </c>
      <c r="S4817" s="1" t="s">
        <v>6918</v>
      </c>
      <c r="T4817" s="1" t="s">
        <v>28</v>
      </c>
      <c r="U4817">
        <v>3824</v>
      </c>
      <c r="V4817" s="1" t="s">
        <v>24</v>
      </c>
      <c r="W4817" s="1" t="s">
        <v>106</v>
      </c>
      <c r="X4817" s="2">
        <f t="shared" ca="1" si="75"/>
        <v>45937</v>
      </c>
      <c r="Y4817" s="1">
        <f ca="1">ROUND(YEARFRAC(Merge1[[#This Row],[Join_Date]],Merge1[[#This Row],[Today]], 3),0)</f>
        <v>10</v>
      </c>
      <c r="Z4817" s="1" t="str" cm="1">
        <f t="array" aca="1" ref="Z4817" ca="1">_xlfn.IFS(
   Merge1[[#This Row],[Customer Tenure]]&lt;=2,"New",
   Merge1[[#This Row],[Customer Tenure]]&lt;=5,"Emerging",
  Merge1[[#This Row],[Customer Tenure]]&lt;9,"Established",
   TRUE,"Loyal"
)</f>
        <v>Loyal</v>
      </c>
      <c r="AA4817" s="1" t="str" cm="1">
        <f t="array" ref="AA4817">_xlfn.IFS(Merge1[[#This Row],[Income]]&lt;=30000,"Low",Merge1[[#This Row],[Income]]&lt;=60000,"Medium",Merge1[[#This Row],[Income]]&lt;=100000,"High", Merge1[[#This Row],[Income]]&gt;100000," Premium")</f>
        <v xml:space="preserve"> Premium</v>
      </c>
      <c r="AB4817" s="1" t="str" cm="1">
        <f t="array" ref="AB4817">_xlfn.IFS(Merge1[[#This Row],[Age]]&lt;= 28,"Gen Z", Merge1[[#This Row],[Age]]&lt;=44,"Millennials", Merge1[[#This Row],[Age]]&lt;=60,"Gen X", Merge1[[#This Row],[Age]]&gt;60,"Baby Boomers")</f>
        <v>Millennials</v>
      </c>
      <c r="AC4817" s="1" t="str" cm="1">
        <f t="array" ref="AC4817">_xlfn.IFS(
    Merge1[[#This Row],[Balance]]&lt;=50000,"Low",
    Merge1[[#This Row],[Balance]]&lt;=200000,"Medium",
    Merge1[[#This Row],[Balance]]&gt;200000,"High"
)</f>
        <v>Medium</v>
      </c>
    </row>
    <row r="4818" spans="1:29" x14ac:dyDescent="0.25">
      <c r="A4818" s="1" t="s">
        <v>774</v>
      </c>
      <c r="B4818" s="1" t="s">
        <v>6036</v>
      </c>
      <c r="C4818" s="1" t="s">
        <v>5832</v>
      </c>
      <c r="D4818" s="2">
        <v>43413</v>
      </c>
      <c r="E4818">
        <v>339679</v>
      </c>
      <c r="F4818">
        <v>665</v>
      </c>
      <c r="G4818">
        <v>215387</v>
      </c>
      <c r="H4818" s="1" t="s">
        <v>5833</v>
      </c>
      <c r="I4818" s="1" t="s">
        <v>6368</v>
      </c>
      <c r="J4818" s="1" t="s">
        <v>6245</v>
      </c>
      <c r="K4818">
        <v>33</v>
      </c>
      <c r="L4818" s="1" t="s">
        <v>6256</v>
      </c>
      <c r="M4818" s="1" t="s">
        <v>6247</v>
      </c>
      <c r="N4818">
        <v>22396</v>
      </c>
      <c r="O4818" s="1" t="s">
        <v>6243</v>
      </c>
      <c r="P4818" s="2">
        <v>42531</v>
      </c>
      <c r="Q4818" s="2">
        <v>45852</v>
      </c>
      <c r="R4818" s="1" t="s">
        <v>6891</v>
      </c>
      <c r="S4818" s="1" t="s">
        <v>6892</v>
      </c>
      <c r="T4818" s="1" t="s">
        <v>23</v>
      </c>
      <c r="U4818">
        <v>7157</v>
      </c>
      <c r="V4818" s="1" t="s">
        <v>10</v>
      </c>
      <c r="W4818" s="1" t="s">
        <v>29</v>
      </c>
      <c r="X4818" s="2">
        <f t="shared" ca="1" si="75"/>
        <v>45937</v>
      </c>
      <c r="Y4818" s="1">
        <f ca="1">ROUND(YEARFRAC(Merge1[[#This Row],[Join_Date]],Merge1[[#This Row],[Today]], 3),0)</f>
        <v>9</v>
      </c>
      <c r="Z4818" s="1" t="str" cm="1">
        <f t="array" aca="1" ref="Z4818" ca="1">_xlfn.IFS(
   Merge1[[#This Row],[Customer Tenure]]&lt;=2,"New",
   Merge1[[#This Row],[Customer Tenure]]&lt;=5,"Emerging",
  Merge1[[#This Row],[Customer Tenure]]&lt;9,"Established",
   TRUE,"Loyal"
)</f>
        <v>Loyal</v>
      </c>
      <c r="AA4818" s="1" t="str" cm="1">
        <f t="array" ref="AA4818">_xlfn.IFS(Merge1[[#This Row],[Income]]&lt;=30000,"Low",Merge1[[#This Row],[Income]]&lt;=60000,"Medium",Merge1[[#This Row],[Income]]&lt;=100000,"High", Merge1[[#This Row],[Income]]&gt;100000," Premium")</f>
        <v>Low</v>
      </c>
      <c r="AB4818" s="1" t="str" cm="1">
        <f t="array" ref="AB4818">_xlfn.IFS(Merge1[[#This Row],[Age]]&lt;= 28,"Gen Z", Merge1[[#This Row],[Age]]&lt;=44,"Millennials", Merge1[[#This Row],[Age]]&lt;=60,"Gen X", Merge1[[#This Row],[Age]]&gt;60,"Baby Boomers")</f>
        <v>Millennials</v>
      </c>
      <c r="AC4818" s="1" t="str" cm="1">
        <f t="array" ref="AC4818">_xlfn.IFS(
    Merge1[[#This Row],[Balance]]&lt;=50000,"Low",
    Merge1[[#This Row],[Balance]]&lt;=200000,"Medium",
    Merge1[[#This Row],[Balance]]&gt;200000,"High"
)</f>
        <v>High</v>
      </c>
    </row>
    <row r="4819" spans="1:29" x14ac:dyDescent="0.25">
      <c r="A4819" s="1" t="s">
        <v>682</v>
      </c>
      <c r="B4819" s="1" t="s">
        <v>6076</v>
      </c>
      <c r="C4819" s="1" t="s">
        <v>5846</v>
      </c>
      <c r="D4819" s="2">
        <v>44934</v>
      </c>
      <c r="E4819">
        <v>252217</v>
      </c>
      <c r="F4819">
        <v>529</v>
      </c>
      <c r="G4819">
        <v>0</v>
      </c>
      <c r="H4819" s="1" t="s">
        <v>5833</v>
      </c>
      <c r="I4819" s="1" t="s">
        <v>6307</v>
      </c>
      <c r="J4819" s="1" t="s">
        <v>6240</v>
      </c>
      <c r="K4819">
        <v>41</v>
      </c>
      <c r="L4819" s="1" t="s">
        <v>6241</v>
      </c>
      <c r="M4819" s="1" t="s">
        <v>6257</v>
      </c>
      <c r="N4819">
        <v>27657</v>
      </c>
      <c r="O4819" s="1" t="s">
        <v>6248</v>
      </c>
      <c r="P4819" s="2">
        <v>42296</v>
      </c>
      <c r="Q4819" s="2">
        <v>45623</v>
      </c>
      <c r="R4819" s="1" t="s">
        <v>6887</v>
      </c>
      <c r="S4819" s="1" t="s">
        <v>6901</v>
      </c>
      <c r="T4819" s="1" t="s">
        <v>9</v>
      </c>
      <c r="U4819">
        <v>6495</v>
      </c>
      <c r="V4819" s="1" t="s">
        <v>10</v>
      </c>
      <c r="W4819" s="1" t="s">
        <v>29</v>
      </c>
      <c r="X4819" s="2">
        <f t="shared" ca="1" si="75"/>
        <v>45937</v>
      </c>
      <c r="Y4819" s="1">
        <f ca="1">ROUND(YEARFRAC(Merge1[[#This Row],[Join_Date]],Merge1[[#This Row],[Today]], 3),0)</f>
        <v>10</v>
      </c>
      <c r="Z4819" s="1" t="str" cm="1">
        <f t="array" aca="1" ref="Z4819" ca="1">_xlfn.IFS(
   Merge1[[#This Row],[Customer Tenure]]&lt;=2,"New",
   Merge1[[#This Row],[Customer Tenure]]&lt;=5,"Emerging",
  Merge1[[#This Row],[Customer Tenure]]&lt;9,"Established",
   TRUE,"Loyal"
)</f>
        <v>Loyal</v>
      </c>
      <c r="AA4819" s="1" t="str" cm="1">
        <f t="array" ref="AA4819">_xlfn.IFS(Merge1[[#This Row],[Income]]&lt;=30000,"Low",Merge1[[#This Row],[Income]]&lt;=60000,"Medium",Merge1[[#This Row],[Income]]&lt;=100000,"High", Merge1[[#This Row],[Income]]&gt;100000," Premium")</f>
        <v>Low</v>
      </c>
      <c r="AB4819" s="1" t="str" cm="1">
        <f t="array" ref="AB4819">_xlfn.IFS(Merge1[[#This Row],[Age]]&lt;= 28,"Gen Z", Merge1[[#This Row],[Age]]&lt;=44,"Millennials", Merge1[[#This Row],[Age]]&lt;=60,"Gen X", Merge1[[#This Row],[Age]]&gt;60,"Baby Boomers")</f>
        <v>Millennials</v>
      </c>
      <c r="AC4819" s="1" t="str" cm="1">
        <f t="array" ref="AC4819">_xlfn.IFS(
    Merge1[[#This Row],[Balance]]&lt;=50000,"Low",
    Merge1[[#This Row],[Balance]]&lt;=200000,"Medium",
    Merge1[[#This Row],[Balance]]&gt;200000,"High"
)</f>
        <v>High</v>
      </c>
    </row>
    <row r="4820" spans="1:29" x14ac:dyDescent="0.25">
      <c r="A4820" s="1" t="s">
        <v>1562</v>
      </c>
      <c r="B4820" s="1" t="s">
        <v>6066</v>
      </c>
      <c r="C4820" s="1" t="s">
        <v>5842</v>
      </c>
      <c r="D4820" s="2">
        <v>43936</v>
      </c>
      <c r="E4820">
        <v>109162</v>
      </c>
      <c r="F4820">
        <v>440</v>
      </c>
      <c r="G4820">
        <v>0</v>
      </c>
      <c r="H4820" s="1" t="s">
        <v>5833</v>
      </c>
      <c r="I4820" s="1" t="s">
        <v>6345</v>
      </c>
      <c r="J4820" s="1" t="s">
        <v>6245</v>
      </c>
      <c r="K4820">
        <v>60</v>
      </c>
      <c r="L4820" s="1" t="s">
        <v>6241</v>
      </c>
      <c r="M4820" s="1" t="s">
        <v>6242</v>
      </c>
      <c r="N4820">
        <v>45559</v>
      </c>
      <c r="O4820" s="1" t="s">
        <v>6248</v>
      </c>
      <c r="P4820" s="2">
        <v>42457</v>
      </c>
      <c r="Q4820" s="2">
        <v>45647</v>
      </c>
      <c r="R4820" s="1" t="s">
        <v>6904</v>
      </c>
      <c r="S4820" s="1" t="s">
        <v>6916</v>
      </c>
      <c r="T4820" s="1" t="s">
        <v>14</v>
      </c>
      <c r="U4820">
        <v>9990</v>
      </c>
      <c r="V4820" s="1" t="s">
        <v>24</v>
      </c>
      <c r="W4820" s="1" t="s">
        <v>11</v>
      </c>
      <c r="X4820" s="2">
        <f t="shared" ca="1" si="75"/>
        <v>45937</v>
      </c>
      <c r="Y4820" s="1">
        <f ca="1">ROUND(YEARFRAC(Merge1[[#This Row],[Join_Date]],Merge1[[#This Row],[Today]], 3),0)</f>
        <v>10</v>
      </c>
      <c r="Z4820" s="1" t="str" cm="1">
        <f t="array" aca="1" ref="Z4820" ca="1">_xlfn.IFS(
   Merge1[[#This Row],[Customer Tenure]]&lt;=2,"New",
   Merge1[[#This Row],[Customer Tenure]]&lt;=5,"Emerging",
  Merge1[[#This Row],[Customer Tenure]]&lt;9,"Established",
   TRUE,"Loyal"
)</f>
        <v>Loyal</v>
      </c>
      <c r="AA4820" s="1" t="str" cm="1">
        <f t="array" ref="AA4820">_xlfn.IFS(Merge1[[#This Row],[Income]]&lt;=30000,"Low",Merge1[[#This Row],[Income]]&lt;=60000,"Medium",Merge1[[#This Row],[Income]]&lt;=100000,"High", Merge1[[#This Row],[Income]]&gt;100000," Premium")</f>
        <v>Medium</v>
      </c>
      <c r="AB4820" s="1" t="str" cm="1">
        <f t="array" ref="AB4820">_xlfn.IFS(Merge1[[#This Row],[Age]]&lt;= 28,"Gen Z", Merge1[[#This Row],[Age]]&lt;=44,"Millennials", Merge1[[#This Row],[Age]]&lt;=60,"Gen X", Merge1[[#This Row],[Age]]&gt;60,"Baby Boomers")</f>
        <v>Gen X</v>
      </c>
      <c r="AC4820" s="1" t="str" cm="1">
        <f t="array" ref="AC4820">_xlfn.IFS(
    Merge1[[#This Row],[Balance]]&lt;=50000,"Low",
    Merge1[[#This Row],[Balance]]&lt;=200000,"Medium",
    Merge1[[#This Row],[Balance]]&gt;200000,"High"
)</f>
        <v>Medium</v>
      </c>
    </row>
    <row r="4821" spans="1:29" x14ac:dyDescent="0.25">
      <c r="A4821" s="1" t="s">
        <v>124</v>
      </c>
      <c r="B4821" s="1" t="s">
        <v>5885</v>
      </c>
      <c r="C4821" s="1" t="s">
        <v>5842</v>
      </c>
      <c r="D4821" s="2">
        <v>43028</v>
      </c>
      <c r="E4821">
        <v>149524</v>
      </c>
      <c r="F4821">
        <v>476</v>
      </c>
      <c r="G4821">
        <v>0</v>
      </c>
      <c r="H4821" s="1" t="s">
        <v>5833</v>
      </c>
      <c r="I4821" s="1" t="s">
        <v>6366</v>
      </c>
      <c r="J4821" s="1" t="s">
        <v>6245</v>
      </c>
      <c r="K4821">
        <v>57</v>
      </c>
      <c r="L4821" s="1" t="s">
        <v>6246</v>
      </c>
      <c r="M4821" s="1" t="s">
        <v>6257</v>
      </c>
      <c r="N4821">
        <v>160588</v>
      </c>
      <c r="O4821" s="1" t="s">
        <v>6243</v>
      </c>
      <c r="P4821" s="2">
        <v>42239</v>
      </c>
      <c r="Q4821" s="2">
        <v>45377</v>
      </c>
      <c r="R4821" s="1" t="s">
        <v>6899</v>
      </c>
      <c r="S4821" s="1" t="s">
        <v>6900</v>
      </c>
      <c r="T4821" s="1" t="s">
        <v>14</v>
      </c>
      <c r="U4821">
        <v>9904</v>
      </c>
      <c r="V4821" s="1" t="s">
        <v>15</v>
      </c>
      <c r="W4821" s="1" t="s">
        <v>55</v>
      </c>
      <c r="X4821" s="2">
        <f t="shared" ca="1" si="75"/>
        <v>45937</v>
      </c>
      <c r="Y4821" s="1">
        <f ca="1">ROUND(YEARFRAC(Merge1[[#This Row],[Join_Date]],Merge1[[#This Row],[Today]], 3),0)</f>
        <v>10</v>
      </c>
      <c r="Z4821" s="1" t="str" cm="1">
        <f t="array" aca="1" ref="Z4821" ca="1">_xlfn.IFS(
   Merge1[[#This Row],[Customer Tenure]]&lt;=2,"New",
   Merge1[[#This Row],[Customer Tenure]]&lt;=5,"Emerging",
  Merge1[[#This Row],[Customer Tenure]]&lt;9,"Established",
   TRUE,"Loyal"
)</f>
        <v>Loyal</v>
      </c>
      <c r="AA4821" s="1" t="str" cm="1">
        <f t="array" ref="AA4821">_xlfn.IFS(Merge1[[#This Row],[Income]]&lt;=30000,"Low",Merge1[[#This Row],[Income]]&lt;=60000,"Medium",Merge1[[#This Row],[Income]]&lt;=100000,"High", Merge1[[#This Row],[Income]]&gt;100000," Premium")</f>
        <v xml:space="preserve"> Premium</v>
      </c>
      <c r="AB4821" s="1" t="str" cm="1">
        <f t="array" ref="AB4821">_xlfn.IFS(Merge1[[#This Row],[Age]]&lt;= 28,"Gen Z", Merge1[[#This Row],[Age]]&lt;=44,"Millennials", Merge1[[#This Row],[Age]]&lt;=60,"Gen X", Merge1[[#This Row],[Age]]&gt;60,"Baby Boomers")</f>
        <v>Gen X</v>
      </c>
      <c r="AC4821" s="1" t="str" cm="1">
        <f t="array" ref="AC4821">_xlfn.IFS(
    Merge1[[#This Row],[Balance]]&lt;=50000,"Low",
    Merge1[[#This Row],[Balance]]&lt;=200000,"Medium",
    Merge1[[#This Row],[Balance]]&gt;200000,"High"
)</f>
        <v>Medium</v>
      </c>
    </row>
    <row r="4822" spans="1:29" x14ac:dyDescent="0.25">
      <c r="A4822" s="1" t="s">
        <v>1406</v>
      </c>
      <c r="B4822" s="1" t="s">
        <v>5873</v>
      </c>
      <c r="C4822" s="1" t="s">
        <v>5835</v>
      </c>
      <c r="D4822" s="2">
        <v>42605</v>
      </c>
      <c r="E4822">
        <v>297242</v>
      </c>
      <c r="F4822">
        <v>780</v>
      </c>
      <c r="G4822">
        <v>0</v>
      </c>
      <c r="H4822" s="1" t="s">
        <v>5860</v>
      </c>
      <c r="I4822" s="1" t="s">
        <v>6497</v>
      </c>
      <c r="J4822" s="1" t="s">
        <v>6245</v>
      </c>
      <c r="K4822">
        <v>27</v>
      </c>
      <c r="L4822" s="1" t="s">
        <v>6241</v>
      </c>
      <c r="M4822" s="1" t="s">
        <v>6247</v>
      </c>
      <c r="N4822">
        <v>72307</v>
      </c>
      <c r="O4822" s="1" t="s">
        <v>6243</v>
      </c>
      <c r="P4822" s="2">
        <v>43945</v>
      </c>
      <c r="Q4822" s="2">
        <v>45818</v>
      </c>
      <c r="R4822" s="1" t="s">
        <v>6883</v>
      </c>
      <c r="S4822" s="1" t="s">
        <v>6910</v>
      </c>
      <c r="T4822" s="1" t="s">
        <v>28</v>
      </c>
      <c r="U4822">
        <v>3635</v>
      </c>
      <c r="V4822" s="1" t="s">
        <v>24</v>
      </c>
      <c r="W4822" s="1" t="s">
        <v>11</v>
      </c>
      <c r="X4822" s="2">
        <f t="shared" ca="1" si="75"/>
        <v>45937</v>
      </c>
      <c r="Y4822" s="1">
        <f ca="1">ROUND(YEARFRAC(Merge1[[#This Row],[Join_Date]],Merge1[[#This Row],[Today]], 3),0)</f>
        <v>5</v>
      </c>
      <c r="Z4822" s="1" t="str" cm="1">
        <f t="array" aca="1" ref="Z4822" ca="1">_xlfn.IFS(
   Merge1[[#This Row],[Customer Tenure]]&lt;=2,"New",
   Merge1[[#This Row],[Customer Tenure]]&lt;=5,"Emerging",
  Merge1[[#This Row],[Customer Tenure]]&lt;9,"Established",
   TRUE,"Loyal"
)</f>
        <v>Emerging</v>
      </c>
      <c r="AA4822" s="1" t="str" cm="1">
        <f t="array" ref="AA4822">_xlfn.IFS(Merge1[[#This Row],[Income]]&lt;=30000,"Low",Merge1[[#This Row],[Income]]&lt;=60000,"Medium",Merge1[[#This Row],[Income]]&lt;=100000,"High", Merge1[[#This Row],[Income]]&gt;100000," Premium")</f>
        <v>High</v>
      </c>
      <c r="AB4822" s="1" t="str" cm="1">
        <f t="array" ref="AB4822">_xlfn.IFS(Merge1[[#This Row],[Age]]&lt;= 28,"Gen Z", Merge1[[#This Row],[Age]]&lt;=44,"Millennials", Merge1[[#This Row],[Age]]&lt;=60,"Gen X", Merge1[[#This Row],[Age]]&gt;60,"Baby Boomers")</f>
        <v>Gen Z</v>
      </c>
      <c r="AC4822" s="1" t="str" cm="1">
        <f t="array" ref="AC4822">_xlfn.IFS(
    Merge1[[#This Row],[Balance]]&lt;=50000,"Low",
    Merge1[[#This Row],[Balance]]&lt;=200000,"Medium",
    Merge1[[#This Row],[Balance]]&gt;200000,"High"
)</f>
        <v>High</v>
      </c>
    </row>
    <row r="4823" spans="1:29" x14ac:dyDescent="0.25">
      <c r="A4823" s="1" t="s">
        <v>907</v>
      </c>
      <c r="B4823" s="1" t="s">
        <v>6044</v>
      </c>
      <c r="C4823" s="1" t="s">
        <v>5846</v>
      </c>
      <c r="D4823" s="2">
        <v>45202</v>
      </c>
      <c r="E4823">
        <v>390452</v>
      </c>
      <c r="F4823">
        <v>306</v>
      </c>
      <c r="G4823">
        <v>0</v>
      </c>
      <c r="H4823" s="1" t="s">
        <v>5860</v>
      </c>
      <c r="I4823" s="1" t="s">
        <v>6709</v>
      </c>
      <c r="J4823" s="1" t="s">
        <v>6240</v>
      </c>
      <c r="K4823">
        <v>42</v>
      </c>
      <c r="L4823" s="1" t="s">
        <v>6256</v>
      </c>
      <c r="M4823" s="1" t="s">
        <v>6262</v>
      </c>
      <c r="N4823">
        <v>181099</v>
      </c>
      <c r="O4823" s="1" t="s">
        <v>6248</v>
      </c>
      <c r="P4823" s="2">
        <v>44954</v>
      </c>
      <c r="Q4823" s="2">
        <v>45485</v>
      </c>
      <c r="R4823" s="1" t="s">
        <v>6891</v>
      </c>
      <c r="S4823" s="1" t="s">
        <v>6895</v>
      </c>
      <c r="T4823" s="1" t="s">
        <v>28</v>
      </c>
      <c r="U4823">
        <v>8961</v>
      </c>
      <c r="V4823" s="1" t="s">
        <v>15</v>
      </c>
      <c r="W4823" s="1" t="s">
        <v>29</v>
      </c>
      <c r="X4823" s="2">
        <f t="shared" ca="1" si="75"/>
        <v>45937</v>
      </c>
      <c r="Y4823" s="1">
        <f ca="1">ROUND(YEARFRAC(Merge1[[#This Row],[Join_Date]],Merge1[[#This Row],[Today]], 3),0)</f>
        <v>3</v>
      </c>
      <c r="Z4823" s="1" t="str" cm="1">
        <f t="array" aca="1" ref="Z4823" ca="1">_xlfn.IFS(
   Merge1[[#This Row],[Customer Tenure]]&lt;=2,"New",
   Merge1[[#This Row],[Customer Tenure]]&lt;=5,"Emerging",
  Merge1[[#This Row],[Customer Tenure]]&lt;9,"Established",
   TRUE,"Loyal"
)</f>
        <v>Emerging</v>
      </c>
      <c r="AA4823" s="1" t="str" cm="1">
        <f t="array" ref="AA4823">_xlfn.IFS(Merge1[[#This Row],[Income]]&lt;=30000,"Low",Merge1[[#This Row],[Income]]&lt;=60000,"Medium",Merge1[[#This Row],[Income]]&lt;=100000,"High", Merge1[[#This Row],[Income]]&gt;100000," Premium")</f>
        <v xml:space="preserve"> Premium</v>
      </c>
      <c r="AB4823" s="1" t="str" cm="1">
        <f t="array" ref="AB4823">_xlfn.IFS(Merge1[[#This Row],[Age]]&lt;= 28,"Gen Z", Merge1[[#This Row],[Age]]&lt;=44,"Millennials", Merge1[[#This Row],[Age]]&lt;=60,"Gen X", Merge1[[#This Row],[Age]]&gt;60,"Baby Boomers")</f>
        <v>Millennials</v>
      </c>
      <c r="AC4823" s="1" t="str" cm="1">
        <f t="array" ref="AC4823">_xlfn.IFS(
    Merge1[[#This Row],[Balance]]&lt;=50000,"Low",
    Merge1[[#This Row],[Balance]]&lt;=200000,"Medium",
    Merge1[[#This Row],[Balance]]&gt;200000,"High"
)</f>
        <v>High</v>
      </c>
    </row>
    <row r="4824" spans="1:29" x14ac:dyDescent="0.25">
      <c r="A4824" s="1" t="s">
        <v>2747</v>
      </c>
      <c r="B4824" s="1" t="s">
        <v>5868</v>
      </c>
      <c r="C4824" s="1" t="s">
        <v>5842</v>
      </c>
      <c r="D4824" s="2">
        <v>42433</v>
      </c>
      <c r="E4824">
        <v>293851</v>
      </c>
      <c r="F4824">
        <v>785</v>
      </c>
      <c r="G4824">
        <v>0</v>
      </c>
      <c r="H4824" s="1" t="s">
        <v>5833</v>
      </c>
      <c r="I4824" s="1" t="s">
        <v>6641</v>
      </c>
      <c r="J4824" s="1" t="s">
        <v>6245</v>
      </c>
      <c r="K4824">
        <v>61</v>
      </c>
      <c r="L4824" s="1" t="s">
        <v>6260</v>
      </c>
      <c r="M4824" s="1" t="s">
        <v>6262</v>
      </c>
      <c r="N4824">
        <v>150406</v>
      </c>
      <c r="O4824" s="1" t="s">
        <v>6243</v>
      </c>
      <c r="P4824" s="2">
        <v>43566</v>
      </c>
      <c r="Q4824" s="2">
        <v>45809</v>
      </c>
      <c r="R4824" s="1" t="s">
        <v>6883</v>
      </c>
      <c r="S4824" s="1" t="s">
        <v>6910</v>
      </c>
      <c r="T4824" s="1" t="s">
        <v>23</v>
      </c>
      <c r="U4824">
        <v>8127</v>
      </c>
      <c r="V4824" s="1" t="s">
        <v>19</v>
      </c>
      <c r="W4824" s="1" t="s">
        <v>25</v>
      </c>
      <c r="X4824" s="2">
        <f t="shared" ca="1" si="75"/>
        <v>45937</v>
      </c>
      <c r="Y4824" s="1">
        <f ca="1">ROUND(YEARFRAC(Merge1[[#This Row],[Join_Date]],Merge1[[#This Row],[Today]], 3),0)</f>
        <v>6</v>
      </c>
      <c r="Z4824" s="1" t="str" cm="1">
        <f t="array" aca="1" ref="Z4824" ca="1">_xlfn.IFS(
   Merge1[[#This Row],[Customer Tenure]]&lt;=2,"New",
   Merge1[[#This Row],[Customer Tenure]]&lt;=5,"Emerging",
  Merge1[[#This Row],[Customer Tenure]]&lt;9,"Established",
   TRUE,"Loyal"
)</f>
        <v>Established</v>
      </c>
      <c r="AA4824" s="1" t="str" cm="1">
        <f t="array" ref="AA4824">_xlfn.IFS(Merge1[[#This Row],[Income]]&lt;=30000,"Low",Merge1[[#This Row],[Income]]&lt;=60000,"Medium",Merge1[[#This Row],[Income]]&lt;=100000,"High", Merge1[[#This Row],[Income]]&gt;100000," Premium")</f>
        <v xml:space="preserve"> Premium</v>
      </c>
      <c r="AB4824" s="1" t="str" cm="1">
        <f t="array" ref="AB4824">_xlfn.IFS(Merge1[[#This Row],[Age]]&lt;= 28,"Gen Z", Merge1[[#This Row],[Age]]&lt;=44,"Millennials", Merge1[[#This Row],[Age]]&lt;=60,"Gen X", Merge1[[#This Row],[Age]]&gt;60,"Baby Boomers")</f>
        <v>Baby Boomers</v>
      </c>
      <c r="AC4824" s="1" t="str" cm="1">
        <f t="array" ref="AC4824">_xlfn.IFS(
    Merge1[[#This Row],[Balance]]&lt;=50000,"Low",
    Merge1[[#This Row],[Balance]]&lt;=200000,"Medium",
    Merge1[[#This Row],[Balance]]&gt;200000,"High"
)</f>
        <v>High</v>
      </c>
    </row>
    <row r="4825" spans="1:29" x14ac:dyDescent="0.25">
      <c r="A4825" s="1" t="s">
        <v>2137</v>
      </c>
      <c r="B4825" s="1" t="s">
        <v>6112</v>
      </c>
      <c r="C4825" s="1" t="s">
        <v>5842</v>
      </c>
      <c r="D4825" s="2">
        <v>42743</v>
      </c>
      <c r="E4825">
        <v>70744</v>
      </c>
      <c r="F4825">
        <v>722</v>
      </c>
      <c r="G4825">
        <v>483394</v>
      </c>
      <c r="H4825" s="1" t="s">
        <v>5833</v>
      </c>
      <c r="I4825" s="1" t="s">
        <v>6802</v>
      </c>
      <c r="J4825" s="1" t="s">
        <v>6245</v>
      </c>
      <c r="K4825">
        <v>73</v>
      </c>
      <c r="L4825" s="1" t="s">
        <v>6260</v>
      </c>
      <c r="M4825" s="1" t="s">
        <v>6251</v>
      </c>
      <c r="N4825">
        <v>127803</v>
      </c>
      <c r="O4825" s="1" t="s">
        <v>6243</v>
      </c>
      <c r="P4825" s="2">
        <v>45486</v>
      </c>
      <c r="Q4825" s="2">
        <v>45190</v>
      </c>
      <c r="R4825" s="1" t="s">
        <v>6897</v>
      </c>
      <c r="S4825" s="1" t="s">
        <v>6909</v>
      </c>
      <c r="T4825" s="1" t="s">
        <v>9</v>
      </c>
      <c r="U4825">
        <v>9605</v>
      </c>
      <c r="V4825" s="1" t="s">
        <v>24</v>
      </c>
      <c r="W4825" s="1" t="s">
        <v>11</v>
      </c>
      <c r="X4825" s="2">
        <f t="shared" ca="1" si="75"/>
        <v>45937</v>
      </c>
      <c r="Y4825" s="1">
        <f ca="1">ROUND(YEARFRAC(Merge1[[#This Row],[Join_Date]],Merge1[[#This Row],[Today]], 3),0)</f>
        <v>1</v>
      </c>
      <c r="Z4825" s="1" t="str" cm="1">
        <f t="array" aca="1" ref="Z4825" ca="1">_xlfn.IFS(
   Merge1[[#This Row],[Customer Tenure]]&lt;=2,"New",
   Merge1[[#This Row],[Customer Tenure]]&lt;=5,"Emerging",
  Merge1[[#This Row],[Customer Tenure]]&lt;9,"Established",
   TRUE,"Loyal"
)</f>
        <v>New</v>
      </c>
      <c r="AA4825" s="1" t="str" cm="1">
        <f t="array" ref="AA4825">_xlfn.IFS(Merge1[[#This Row],[Income]]&lt;=30000,"Low",Merge1[[#This Row],[Income]]&lt;=60000,"Medium",Merge1[[#This Row],[Income]]&lt;=100000,"High", Merge1[[#This Row],[Income]]&gt;100000," Premium")</f>
        <v xml:space="preserve"> Premium</v>
      </c>
      <c r="AB4825" s="1" t="str" cm="1">
        <f t="array" ref="AB4825">_xlfn.IFS(Merge1[[#This Row],[Age]]&lt;= 28,"Gen Z", Merge1[[#This Row],[Age]]&lt;=44,"Millennials", Merge1[[#This Row],[Age]]&lt;=60,"Gen X", Merge1[[#This Row],[Age]]&gt;60,"Baby Boomers")</f>
        <v>Baby Boomers</v>
      </c>
      <c r="AC4825" s="1" t="str" cm="1">
        <f t="array" ref="AC4825">_xlfn.IFS(
    Merge1[[#This Row],[Balance]]&lt;=50000,"Low",
    Merge1[[#This Row],[Balance]]&lt;=200000,"Medium",
    Merge1[[#This Row],[Balance]]&gt;200000,"High"
)</f>
        <v>Medium</v>
      </c>
    </row>
    <row r="4826" spans="1:29" x14ac:dyDescent="0.25">
      <c r="A4826" s="1" t="s">
        <v>548</v>
      </c>
      <c r="B4826" s="1" t="s">
        <v>6103</v>
      </c>
      <c r="C4826" s="1" t="s">
        <v>5835</v>
      </c>
      <c r="D4826" s="2">
        <v>44121</v>
      </c>
      <c r="E4826">
        <v>195623</v>
      </c>
      <c r="F4826">
        <v>536</v>
      </c>
      <c r="G4826">
        <v>0</v>
      </c>
      <c r="H4826" s="1" t="s">
        <v>5833</v>
      </c>
      <c r="I4826" s="1" t="s">
        <v>6417</v>
      </c>
      <c r="J4826" s="1" t="s">
        <v>6240</v>
      </c>
      <c r="K4826">
        <v>68</v>
      </c>
      <c r="L4826" s="1" t="s">
        <v>6256</v>
      </c>
      <c r="M4826" s="1" t="s">
        <v>6262</v>
      </c>
      <c r="N4826">
        <v>184134</v>
      </c>
      <c r="O4826" s="1" t="s">
        <v>6243</v>
      </c>
      <c r="P4826" s="2">
        <v>44454</v>
      </c>
      <c r="Q4826" s="2">
        <v>45731</v>
      </c>
      <c r="R4826" s="1" t="s">
        <v>6899</v>
      </c>
      <c r="S4826" s="1" t="s">
        <v>6914</v>
      </c>
      <c r="T4826" s="1" t="s">
        <v>9</v>
      </c>
      <c r="U4826">
        <v>8999</v>
      </c>
      <c r="V4826" s="1" t="s">
        <v>24</v>
      </c>
      <c r="W4826" s="1" t="s">
        <v>106</v>
      </c>
      <c r="X4826" s="2">
        <f t="shared" ca="1" si="75"/>
        <v>45937</v>
      </c>
      <c r="Y4826" s="1">
        <f ca="1">ROUND(YEARFRAC(Merge1[[#This Row],[Join_Date]],Merge1[[#This Row],[Today]], 3),0)</f>
        <v>4</v>
      </c>
      <c r="Z4826" s="1" t="str" cm="1">
        <f t="array" aca="1" ref="Z4826" ca="1">_xlfn.IFS(
   Merge1[[#This Row],[Customer Tenure]]&lt;=2,"New",
   Merge1[[#This Row],[Customer Tenure]]&lt;=5,"Emerging",
  Merge1[[#This Row],[Customer Tenure]]&lt;9,"Established",
   TRUE,"Loyal"
)</f>
        <v>Emerging</v>
      </c>
      <c r="AA4826" s="1" t="str" cm="1">
        <f t="array" ref="AA4826">_xlfn.IFS(Merge1[[#This Row],[Income]]&lt;=30000,"Low",Merge1[[#This Row],[Income]]&lt;=60000,"Medium",Merge1[[#This Row],[Income]]&lt;=100000,"High", Merge1[[#This Row],[Income]]&gt;100000," Premium")</f>
        <v xml:space="preserve"> Premium</v>
      </c>
      <c r="AB4826" s="1" t="str" cm="1">
        <f t="array" ref="AB4826">_xlfn.IFS(Merge1[[#This Row],[Age]]&lt;= 28,"Gen Z", Merge1[[#This Row],[Age]]&lt;=44,"Millennials", Merge1[[#This Row],[Age]]&lt;=60,"Gen X", Merge1[[#This Row],[Age]]&gt;60,"Baby Boomers")</f>
        <v>Baby Boomers</v>
      </c>
      <c r="AC4826" s="1" t="str" cm="1">
        <f t="array" ref="AC4826">_xlfn.IFS(
    Merge1[[#This Row],[Balance]]&lt;=50000,"Low",
    Merge1[[#This Row],[Balance]]&lt;=200000,"Medium",
    Merge1[[#This Row],[Balance]]&gt;200000,"High"
)</f>
        <v>Medium</v>
      </c>
    </row>
    <row r="4827" spans="1:29" x14ac:dyDescent="0.25">
      <c r="A4827" s="1" t="s">
        <v>305</v>
      </c>
      <c r="B4827" s="1" t="s">
        <v>5834</v>
      </c>
      <c r="C4827" s="1" t="s">
        <v>5835</v>
      </c>
      <c r="D4827" s="2">
        <v>42662</v>
      </c>
      <c r="E4827">
        <v>357574</v>
      </c>
      <c r="F4827">
        <v>546</v>
      </c>
      <c r="G4827">
        <v>0</v>
      </c>
      <c r="H4827" s="1" t="s">
        <v>5850</v>
      </c>
      <c r="I4827" s="1" t="s">
        <v>6648</v>
      </c>
      <c r="J4827" s="1" t="s">
        <v>6240</v>
      </c>
      <c r="K4827">
        <v>57</v>
      </c>
      <c r="L4827" s="1" t="s">
        <v>6246</v>
      </c>
      <c r="M4827" s="1" t="s">
        <v>6266</v>
      </c>
      <c r="N4827">
        <v>122215</v>
      </c>
      <c r="O4827" s="1" t="s">
        <v>6252</v>
      </c>
      <c r="P4827" s="2">
        <v>43637</v>
      </c>
      <c r="Q4827" s="2">
        <v>45267</v>
      </c>
      <c r="R4827" s="1" t="s">
        <v>6904</v>
      </c>
      <c r="S4827" s="1" t="s">
        <v>6905</v>
      </c>
      <c r="T4827" s="1" t="s">
        <v>28</v>
      </c>
      <c r="U4827">
        <v>541</v>
      </c>
      <c r="V4827" s="1" t="s">
        <v>19</v>
      </c>
      <c r="W4827" s="1" t="s">
        <v>106</v>
      </c>
      <c r="X4827" s="2">
        <f t="shared" ca="1" si="75"/>
        <v>45937</v>
      </c>
      <c r="Y4827" s="1">
        <f ca="1">ROUND(YEARFRAC(Merge1[[#This Row],[Join_Date]],Merge1[[#This Row],[Today]], 3),0)</f>
        <v>6</v>
      </c>
      <c r="Z4827" s="1" t="str" cm="1">
        <f t="array" aca="1" ref="Z4827" ca="1">_xlfn.IFS(
   Merge1[[#This Row],[Customer Tenure]]&lt;=2,"New",
   Merge1[[#This Row],[Customer Tenure]]&lt;=5,"Emerging",
  Merge1[[#This Row],[Customer Tenure]]&lt;9,"Established",
   TRUE,"Loyal"
)</f>
        <v>Established</v>
      </c>
      <c r="AA4827" s="1" t="str" cm="1">
        <f t="array" ref="AA4827">_xlfn.IFS(Merge1[[#This Row],[Income]]&lt;=30000,"Low",Merge1[[#This Row],[Income]]&lt;=60000,"Medium",Merge1[[#This Row],[Income]]&lt;=100000,"High", Merge1[[#This Row],[Income]]&gt;100000," Premium")</f>
        <v xml:space="preserve"> Premium</v>
      </c>
      <c r="AB4827" s="1" t="str" cm="1">
        <f t="array" ref="AB4827">_xlfn.IFS(Merge1[[#This Row],[Age]]&lt;= 28,"Gen Z", Merge1[[#This Row],[Age]]&lt;=44,"Millennials", Merge1[[#This Row],[Age]]&lt;=60,"Gen X", Merge1[[#This Row],[Age]]&gt;60,"Baby Boomers")</f>
        <v>Gen X</v>
      </c>
      <c r="AC4827" s="1" t="str" cm="1">
        <f t="array" ref="AC4827">_xlfn.IFS(
    Merge1[[#This Row],[Balance]]&lt;=50000,"Low",
    Merge1[[#This Row],[Balance]]&lt;=200000,"Medium",
    Merge1[[#This Row],[Balance]]&gt;200000,"High"
)</f>
        <v>High</v>
      </c>
    </row>
    <row r="4828" spans="1:29" x14ac:dyDescent="0.25">
      <c r="A4828" s="1" t="s">
        <v>405</v>
      </c>
      <c r="B4828" s="1" t="s">
        <v>5934</v>
      </c>
      <c r="C4828" s="1" t="s">
        <v>5842</v>
      </c>
      <c r="D4828" s="2">
        <v>44639</v>
      </c>
      <c r="E4828">
        <v>278466</v>
      </c>
      <c r="F4828">
        <v>489</v>
      </c>
      <c r="G4828">
        <v>0</v>
      </c>
      <c r="H4828" s="1" t="s">
        <v>5833</v>
      </c>
      <c r="I4828" s="1" t="s">
        <v>6359</v>
      </c>
      <c r="J4828" s="1" t="s">
        <v>6245</v>
      </c>
      <c r="K4828">
        <v>49</v>
      </c>
      <c r="L4828" s="1" t="s">
        <v>6260</v>
      </c>
      <c r="M4828" s="1" t="s">
        <v>6254</v>
      </c>
      <c r="N4828">
        <v>154092</v>
      </c>
      <c r="O4828" s="1" t="s">
        <v>6252</v>
      </c>
      <c r="P4828" s="2">
        <v>44288</v>
      </c>
      <c r="Q4828" s="2">
        <v>45847</v>
      </c>
      <c r="R4828" s="1" t="s">
        <v>6891</v>
      </c>
      <c r="S4828" s="1" t="s">
        <v>6892</v>
      </c>
      <c r="T4828" s="1" t="s">
        <v>28</v>
      </c>
      <c r="U4828">
        <v>4147</v>
      </c>
      <c r="V4828" s="1" t="s">
        <v>19</v>
      </c>
      <c r="W4828" s="1" t="s">
        <v>16</v>
      </c>
      <c r="X4828" s="2">
        <f t="shared" ca="1" si="75"/>
        <v>45937</v>
      </c>
      <c r="Y4828" s="1">
        <f ca="1">ROUND(YEARFRAC(Merge1[[#This Row],[Join_Date]],Merge1[[#This Row],[Today]], 3),0)</f>
        <v>5</v>
      </c>
      <c r="Z4828" s="1" t="str" cm="1">
        <f t="array" aca="1" ref="Z4828" ca="1">_xlfn.IFS(
   Merge1[[#This Row],[Customer Tenure]]&lt;=2,"New",
   Merge1[[#This Row],[Customer Tenure]]&lt;=5,"Emerging",
  Merge1[[#This Row],[Customer Tenure]]&lt;9,"Established",
   TRUE,"Loyal"
)</f>
        <v>Emerging</v>
      </c>
      <c r="AA4828" s="1" t="str" cm="1">
        <f t="array" ref="AA4828">_xlfn.IFS(Merge1[[#This Row],[Income]]&lt;=30000,"Low",Merge1[[#This Row],[Income]]&lt;=60000,"Medium",Merge1[[#This Row],[Income]]&lt;=100000,"High", Merge1[[#This Row],[Income]]&gt;100000," Premium")</f>
        <v xml:space="preserve"> Premium</v>
      </c>
      <c r="AB4828" s="1" t="str" cm="1">
        <f t="array" ref="AB4828">_xlfn.IFS(Merge1[[#This Row],[Age]]&lt;= 28,"Gen Z", Merge1[[#This Row],[Age]]&lt;=44,"Millennials", Merge1[[#This Row],[Age]]&lt;=60,"Gen X", Merge1[[#This Row],[Age]]&gt;60,"Baby Boomers")</f>
        <v>Gen X</v>
      </c>
      <c r="AC4828" s="1" t="str" cm="1">
        <f t="array" ref="AC4828">_xlfn.IFS(
    Merge1[[#This Row],[Balance]]&lt;=50000,"Low",
    Merge1[[#This Row],[Balance]]&lt;=200000,"Medium",
    Merge1[[#This Row],[Balance]]&gt;200000,"High"
)</f>
        <v>High</v>
      </c>
    </row>
    <row r="4829" spans="1:29" x14ac:dyDescent="0.25">
      <c r="A4829" s="1" t="s">
        <v>142</v>
      </c>
      <c r="B4829" s="1" t="s">
        <v>5918</v>
      </c>
      <c r="C4829" s="1" t="s">
        <v>5835</v>
      </c>
      <c r="D4829" s="2">
        <v>45287</v>
      </c>
      <c r="E4829">
        <v>124116</v>
      </c>
      <c r="F4829">
        <v>500</v>
      </c>
      <c r="G4829">
        <v>0</v>
      </c>
      <c r="H4829" s="1" t="s">
        <v>5838</v>
      </c>
      <c r="I4829" s="1" t="s">
        <v>6538</v>
      </c>
      <c r="J4829" s="1" t="s">
        <v>6245</v>
      </c>
      <c r="K4829">
        <v>38</v>
      </c>
      <c r="L4829" s="1" t="s">
        <v>6256</v>
      </c>
      <c r="M4829" s="1" t="s">
        <v>6257</v>
      </c>
      <c r="N4829">
        <v>159783</v>
      </c>
      <c r="O4829" s="1" t="s">
        <v>6243</v>
      </c>
      <c r="P4829" s="2">
        <v>44937</v>
      </c>
      <c r="Q4829" s="2">
        <v>45218</v>
      </c>
      <c r="R4829" s="1" t="s">
        <v>6912</v>
      </c>
      <c r="S4829" s="1" t="s">
        <v>6913</v>
      </c>
      <c r="T4829" s="1" t="s">
        <v>23</v>
      </c>
      <c r="U4829">
        <v>608</v>
      </c>
      <c r="V4829" s="1" t="s">
        <v>19</v>
      </c>
      <c r="W4829" s="1" t="s">
        <v>16</v>
      </c>
      <c r="X4829" s="2">
        <f t="shared" ca="1" si="75"/>
        <v>45937</v>
      </c>
      <c r="Y4829" s="1">
        <f ca="1">ROUND(YEARFRAC(Merge1[[#This Row],[Join_Date]],Merge1[[#This Row],[Today]], 3),0)</f>
        <v>3</v>
      </c>
      <c r="Z4829" s="1" t="str" cm="1">
        <f t="array" aca="1" ref="Z4829" ca="1">_xlfn.IFS(
   Merge1[[#This Row],[Customer Tenure]]&lt;=2,"New",
   Merge1[[#This Row],[Customer Tenure]]&lt;=5,"Emerging",
  Merge1[[#This Row],[Customer Tenure]]&lt;9,"Established",
   TRUE,"Loyal"
)</f>
        <v>Emerging</v>
      </c>
      <c r="AA4829" s="1" t="str" cm="1">
        <f t="array" ref="AA4829">_xlfn.IFS(Merge1[[#This Row],[Income]]&lt;=30000,"Low",Merge1[[#This Row],[Income]]&lt;=60000,"Medium",Merge1[[#This Row],[Income]]&lt;=100000,"High", Merge1[[#This Row],[Income]]&gt;100000," Premium")</f>
        <v xml:space="preserve"> Premium</v>
      </c>
      <c r="AB4829" s="1" t="str" cm="1">
        <f t="array" ref="AB4829">_xlfn.IFS(Merge1[[#This Row],[Age]]&lt;= 28,"Gen Z", Merge1[[#This Row],[Age]]&lt;=44,"Millennials", Merge1[[#This Row],[Age]]&lt;=60,"Gen X", Merge1[[#This Row],[Age]]&gt;60,"Baby Boomers")</f>
        <v>Millennials</v>
      </c>
      <c r="AC4829" s="1" t="str" cm="1">
        <f t="array" ref="AC4829">_xlfn.IFS(
    Merge1[[#This Row],[Balance]]&lt;=50000,"Low",
    Merge1[[#This Row],[Balance]]&lt;=200000,"Medium",
    Merge1[[#This Row],[Balance]]&gt;200000,"High"
)</f>
        <v>Medium</v>
      </c>
    </row>
    <row r="4830" spans="1:29" x14ac:dyDescent="0.25">
      <c r="A4830" s="1" t="s">
        <v>170</v>
      </c>
      <c r="B4830" s="1" t="s">
        <v>5981</v>
      </c>
      <c r="C4830" s="1" t="s">
        <v>5832</v>
      </c>
      <c r="D4830" s="2">
        <v>45051</v>
      </c>
      <c r="E4830">
        <v>409983</v>
      </c>
      <c r="F4830">
        <v>630</v>
      </c>
      <c r="G4830">
        <v>0</v>
      </c>
      <c r="H4830" s="1" t="s">
        <v>5833</v>
      </c>
      <c r="I4830" s="1" t="s">
        <v>6415</v>
      </c>
      <c r="J4830" s="1" t="s">
        <v>6245</v>
      </c>
      <c r="K4830">
        <v>43</v>
      </c>
      <c r="L4830" s="1" t="s">
        <v>6241</v>
      </c>
      <c r="M4830" s="1" t="s">
        <v>6257</v>
      </c>
      <c r="N4830">
        <v>112124</v>
      </c>
      <c r="O4830" s="1" t="s">
        <v>6248</v>
      </c>
      <c r="P4830" s="2">
        <v>43955</v>
      </c>
      <c r="Q4830" s="2">
        <v>45768</v>
      </c>
      <c r="R4830" s="1" t="s">
        <v>6893</v>
      </c>
      <c r="S4830" s="1" t="s">
        <v>6894</v>
      </c>
      <c r="T4830" s="1" t="s">
        <v>28</v>
      </c>
      <c r="U4830">
        <v>7438</v>
      </c>
      <c r="V4830" s="1" t="s">
        <v>19</v>
      </c>
      <c r="W4830" s="1" t="s">
        <v>16</v>
      </c>
      <c r="X4830" s="2">
        <f t="shared" ca="1" si="75"/>
        <v>45937</v>
      </c>
      <c r="Y4830" s="1">
        <f ca="1">ROUND(YEARFRAC(Merge1[[#This Row],[Join_Date]],Merge1[[#This Row],[Today]], 3),0)</f>
        <v>5</v>
      </c>
      <c r="Z4830" s="1" t="str" cm="1">
        <f t="array" aca="1" ref="Z4830" ca="1">_xlfn.IFS(
   Merge1[[#This Row],[Customer Tenure]]&lt;=2,"New",
   Merge1[[#This Row],[Customer Tenure]]&lt;=5,"Emerging",
  Merge1[[#This Row],[Customer Tenure]]&lt;9,"Established",
   TRUE,"Loyal"
)</f>
        <v>Emerging</v>
      </c>
      <c r="AA4830" s="1" t="str" cm="1">
        <f t="array" ref="AA4830">_xlfn.IFS(Merge1[[#This Row],[Income]]&lt;=30000,"Low",Merge1[[#This Row],[Income]]&lt;=60000,"Medium",Merge1[[#This Row],[Income]]&lt;=100000,"High", Merge1[[#This Row],[Income]]&gt;100000," Premium")</f>
        <v xml:space="preserve"> Premium</v>
      </c>
      <c r="AB4830" s="1" t="str" cm="1">
        <f t="array" ref="AB4830">_xlfn.IFS(Merge1[[#This Row],[Age]]&lt;= 28,"Gen Z", Merge1[[#This Row],[Age]]&lt;=44,"Millennials", Merge1[[#This Row],[Age]]&lt;=60,"Gen X", Merge1[[#This Row],[Age]]&gt;60,"Baby Boomers")</f>
        <v>Millennials</v>
      </c>
      <c r="AC4830" s="1" t="str" cm="1">
        <f t="array" ref="AC4830">_xlfn.IFS(
    Merge1[[#This Row],[Balance]]&lt;=50000,"Low",
    Merge1[[#This Row],[Balance]]&lt;=200000,"Medium",
    Merge1[[#This Row],[Balance]]&gt;200000,"High"
)</f>
        <v>High</v>
      </c>
    </row>
    <row r="4831" spans="1:29" x14ac:dyDescent="0.25">
      <c r="A4831" s="1" t="s">
        <v>2040</v>
      </c>
      <c r="B4831" s="1" t="s">
        <v>5907</v>
      </c>
      <c r="C4831" s="1" t="s">
        <v>5842</v>
      </c>
      <c r="D4831" s="2">
        <v>45378</v>
      </c>
      <c r="E4831">
        <v>80201</v>
      </c>
      <c r="F4831">
        <v>372</v>
      </c>
      <c r="G4831">
        <v>242474</v>
      </c>
      <c r="H4831" s="1" t="s">
        <v>5833</v>
      </c>
      <c r="I4831" s="1" t="s">
        <v>6341</v>
      </c>
      <c r="J4831" s="1" t="s">
        <v>6245</v>
      </c>
      <c r="K4831">
        <v>23</v>
      </c>
      <c r="L4831" s="1" t="s">
        <v>6260</v>
      </c>
      <c r="M4831" s="1" t="s">
        <v>6251</v>
      </c>
      <c r="N4831">
        <v>84772</v>
      </c>
      <c r="O4831" s="1" t="s">
        <v>6243</v>
      </c>
      <c r="P4831" s="2">
        <v>43341</v>
      </c>
      <c r="Q4831" s="2">
        <v>45887</v>
      </c>
      <c r="R4831" s="1" t="s">
        <v>6889</v>
      </c>
      <c r="S4831" s="1" t="s">
        <v>6915</v>
      </c>
      <c r="T4831" s="1" t="s">
        <v>23</v>
      </c>
      <c r="U4831">
        <v>8507</v>
      </c>
      <c r="V4831" s="1" t="s">
        <v>19</v>
      </c>
      <c r="W4831" s="1" t="s">
        <v>20</v>
      </c>
      <c r="X4831" s="2">
        <f t="shared" ca="1" si="75"/>
        <v>45937</v>
      </c>
      <c r="Y4831" s="1">
        <f ca="1">ROUND(YEARFRAC(Merge1[[#This Row],[Join_Date]],Merge1[[#This Row],[Today]], 3),0)</f>
        <v>7</v>
      </c>
      <c r="Z4831" s="1" t="str" cm="1">
        <f t="array" aca="1" ref="Z4831" ca="1">_xlfn.IFS(
   Merge1[[#This Row],[Customer Tenure]]&lt;=2,"New",
   Merge1[[#This Row],[Customer Tenure]]&lt;=5,"Emerging",
  Merge1[[#This Row],[Customer Tenure]]&lt;9,"Established",
   TRUE,"Loyal"
)</f>
        <v>Established</v>
      </c>
      <c r="AA4831" s="1" t="str" cm="1">
        <f t="array" ref="AA4831">_xlfn.IFS(Merge1[[#This Row],[Income]]&lt;=30000,"Low",Merge1[[#This Row],[Income]]&lt;=60000,"Medium",Merge1[[#This Row],[Income]]&lt;=100000,"High", Merge1[[#This Row],[Income]]&gt;100000," Premium")</f>
        <v>High</v>
      </c>
      <c r="AB4831" s="1" t="str" cm="1">
        <f t="array" ref="AB4831">_xlfn.IFS(Merge1[[#This Row],[Age]]&lt;= 28,"Gen Z", Merge1[[#This Row],[Age]]&lt;=44,"Millennials", Merge1[[#This Row],[Age]]&lt;=60,"Gen X", Merge1[[#This Row],[Age]]&gt;60,"Baby Boomers")</f>
        <v>Gen Z</v>
      </c>
      <c r="AC4831" s="1" t="str" cm="1">
        <f t="array" ref="AC4831">_xlfn.IFS(
    Merge1[[#This Row],[Balance]]&lt;=50000,"Low",
    Merge1[[#This Row],[Balance]]&lt;=200000,"Medium",
    Merge1[[#This Row],[Balance]]&gt;200000,"High"
)</f>
        <v>Medium</v>
      </c>
    </row>
    <row r="4832" spans="1:29" x14ac:dyDescent="0.25">
      <c r="A4832" s="1" t="s">
        <v>140</v>
      </c>
      <c r="B4832" s="1" t="s">
        <v>5877</v>
      </c>
      <c r="C4832" s="1" t="s">
        <v>5846</v>
      </c>
      <c r="D4832" s="2">
        <v>44782</v>
      </c>
      <c r="E4832">
        <v>267247</v>
      </c>
      <c r="F4832">
        <v>484</v>
      </c>
      <c r="G4832">
        <v>0</v>
      </c>
      <c r="H4832" s="1" t="s">
        <v>5833</v>
      </c>
      <c r="I4832" s="1" t="s">
        <v>6314</v>
      </c>
      <c r="J4832" s="1" t="s">
        <v>6245</v>
      </c>
      <c r="K4832">
        <v>18</v>
      </c>
      <c r="L4832" s="1" t="s">
        <v>6256</v>
      </c>
      <c r="M4832" s="1" t="s">
        <v>6242</v>
      </c>
      <c r="N4832">
        <v>81413</v>
      </c>
      <c r="O4832" s="1" t="s">
        <v>6243</v>
      </c>
      <c r="P4832" s="2">
        <v>42831</v>
      </c>
      <c r="Q4832" s="2">
        <v>45458</v>
      </c>
      <c r="R4832" s="1" t="s">
        <v>6883</v>
      </c>
      <c r="S4832" s="1" t="s">
        <v>6884</v>
      </c>
      <c r="T4832" s="1" t="s">
        <v>23</v>
      </c>
      <c r="U4832">
        <v>4914</v>
      </c>
      <c r="V4832" s="1" t="s">
        <v>10</v>
      </c>
      <c r="W4832" s="1" t="s">
        <v>25</v>
      </c>
      <c r="X4832" s="2">
        <f t="shared" ca="1" si="75"/>
        <v>45937</v>
      </c>
      <c r="Y4832" s="1">
        <f ca="1">ROUND(YEARFRAC(Merge1[[#This Row],[Join_Date]],Merge1[[#This Row],[Today]], 3),0)</f>
        <v>9</v>
      </c>
      <c r="Z4832" s="1" t="str" cm="1">
        <f t="array" aca="1" ref="Z4832" ca="1">_xlfn.IFS(
   Merge1[[#This Row],[Customer Tenure]]&lt;=2,"New",
   Merge1[[#This Row],[Customer Tenure]]&lt;=5,"Emerging",
  Merge1[[#This Row],[Customer Tenure]]&lt;9,"Established",
   TRUE,"Loyal"
)</f>
        <v>Loyal</v>
      </c>
      <c r="AA4832" s="1" t="str" cm="1">
        <f t="array" ref="AA4832">_xlfn.IFS(Merge1[[#This Row],[Income]]&lt;=30000,"Low",Merge1[[#This Row],[Income]]&lt;=60000,"Medium",Merge1[[#This Row],[Income]]&lt;=100000,"High", Merge1[[#This Row],[Income]]&gt;100000," Premium")</f>
        <v>High</v>
      </c>
      <c r="AB4832" s="1" t="str" cm="1">
        <f t="array" ref="AB4832">_xlfn.IFS(Merge1[[#This Row],[Age]]&lt;= 28,"Gen Z", Merge1[[#This Row],[Age]]&lt;=44,"Millennials", Merge1[[#This Row],[Age]]&lt;=60,"Gen X", Merge1[[#This Row],[Age]]&gt;60,"Baby Boomers")</f>
        <v>Gen Z</v>
      </c>
      <c r="AC4832" s="1" t="str" cm="1">
        <f t="array" ref="AC4832">_xlfn.IFS(
    Merge1[[#This Row],[Balance]]&lt;=50000,"Low",
    Merge1[[#This Row],[Balance]]&lt;=200000,"Medium",
    Merge1[[#This Row],[Balance]]&gt;200000,"High"
)</f>
        <v>High</v>
      </c>
    </row>
    <row r="4833" spans="1:29" x14ac:dyDescent="0.25">
      <c r="A4833" s="1" t="s">
        <v>896</v>
      </c>
      <c r="B4833" s="1" t="s">
        <v>6227</v>
      </c>
      <c r="C4833" s="1" t="s">
        <v>5842</v>
      </c>
      <c r="D4833" s="2">
        <v>44145</v>
      </c>
      <c r="E4833">
        <v>224021</v>
      </c>
      <c r="F4833">
        <v>823</v>
      </c>
      <c r="G4833">
        <v>182577</v>
      </c>
      <c r="H4833" s="1" t="s">
        <v>5833</v>
      </c>
      <c r="I4833" s="1" t="s">
        <v>6384</v>
      </c>
      <c r="J4833" s="1" t="s">
        <v>6245</v>
      </c>
      <c r="K4833">
        <v>43</v>
      </c>
      <c r="L4833" s="1" t="s">
        <v>6256</v>
      </c>
      <c r="M4833" s="1" t="s">
        <v>6266</v>
      </c>
      <c r="N4833">
        <v>125228</v>
      </c>
      <c r="O4833" s="1" t="s">
        <v>6243</v>
      </c>
      <c r="P4833" s="2">
        <v>45748</v>
      </c>
      <c r="Q4833" s="2">
        <v>45246</v>
      </c>
      <c r="R4833" s="1" t="s">
        <v>6887</v>
      </c>
      <c r="S4833" s="1" t="s">
        <v>6888</v>
      </c>
      <c r="T4833" s="1" t="s">
        <v>9</v>
      </c>
      <c r="U4833">
        <v>2919</v>
      </c>
      <c r="V4833" s="1" t="s">
        <v>10</v>
      </c>
      <c r="W4833" s="1" t="s">
        <v>11</v>
      </c>
      <c r="X4833" s="2">
        <f t="shared" ca="1" si="75"/>
        <v>45937</v>
      </c>
      <c r="Y4833" s="1">
        <f ca="1">ROUND(YEARFRAC(Merge1[[#This Row],[Join_Date]],Merge1[[#This Row],[Today]], 3),0)</f>
        <v>1</v>
      </c>
      <c r="Z4833" s="1" t="str" cm="1">
        <f t="array" aca="1" ref="Z4833" ca="1">_xlfn.IFS(
   Merge1[[#This Row],[Customer Tenure]]&lt;=2,"New",
   Merge1[[#This Row],[Customer Tenure]]&lt;=5,"Emerging",
  Merge1[[#This Row],[Customer Tenure]]&lt;9,"Established",
   TRUE,"Loyal"
)</f>
        <v>New</v>
      </c>
      <c r="AA4833" s="1" t="str" cm="1">
        <f t="array" ref="AA4833">_xlfn.IFS(Merge1[[#This Row],[Income]]&lt;=30000,"Low",Merge1[[#This Row],[Income]]&lt;=60000,"Medium",Merge1[[#This Row],[Income]]&lt;=100000,"High", Merge1[[#This Row],[Income]]&gt;100000," Premium")</f>
        <v xml:space="preserve"> Premium</v>
      </c>
      <c r="AB4833" s="1" t="str" cm="1">
        <f t="array" ref="AB4833">_xlfn.IFS(Merge1[[#This Row],[Age]]&lt;= 28,"Gen Z", Merge1[[#This Row],[Age]]&lt;=44,"Millennials", Merge1[[#This Row],[Age]]&lt;=60,"Gen X", Merge1[[#This Row],[Age]]&gt;60,"Baby Boomers")</f>
        <v>Millennials</v>
      </c>
      <c r="AC4833" s="1" t="str" cm="1">
        <f t="array" ref="AC4833">_xlfn.IFS(
    Merge1[[#This Row],[Balance]]&lt;=50000,"Low",
    Merge1[[#This Row],[Balance]]&lt;=200000,"Medium",
    Merge1[[#This Row],[Balance]]&gt;200000,"High"
)</f>
        <v>High</v>
      </c>
    </row>
    <row r="4834" spans="1:29" x14ac:dyDescent="0.25">
      <c r="A4834" s="1" t="s">
        <v>280</v>
      </c>
      <c r="B4834" s="1" t="s">
        <v>5963</v>
      </c>
      <c r="C4834" s="1" t="s">
        <v>5835</v>
      </c>
      <c r="D4834" s="2">
        <v>42644</v>
      </c>
      <c r="E4834">
        <v>253187</v>
      </c>
      <c r="F4834">
        <v>671</v>
      </c>
      <c r="G4834">
        <v>0</v>
      </c>
      <c r="H4834" s="1" t="s">
        <v>5833</v>
      </c>
      <c r="I4834" s="1" t="s">
        <v>6767</v>
      </c>
      <c r="J4834" s="1" t="s">
        <v>6240</v>
      </c>
      <c r="K4834">
        <v>25</v>
      </c>
      <c r="L4834" s="1" t="s">
        <v>6241</v>
      </c>
      <c r="M4834" s="1" t="s">
        <v>6251</v>
      </c>
      <c r="N4834">
        <v>186205</v>
      </c>
      <c r="O4834" s="1" t="s">
        <v>6252</v>
      </c>
      <c r="P4834" s="2">
        <v>45595</v>
      </c>
      <c r="Q4834" s="2">
        <v>45863</v>
      </c>
      <c r="R4834" s="1" t="s">
        <v>6891</v>
      </c>
      <c r="S4834" s="1" t="s">
        <v>6892</v>
      </c>
      <c r="T4834" s="1" t="s">
        <v>23</v>
      </c>
      <c r="U4834">
        <v>688</v>
      </c>
      <c r="V4834" s="1" t="s">
        <v>19</v>
      </c>
      <c r="W4834" s="1" t="s">
        <v>20</v>
      </c>
      <c r="X4834" s="2">
        <f t="shared" ca="1" si="75"/>
        <v>45937</v>
      </c>
      <c r="Y4834" s="1">
        <f ca="1">ROUND(YEARFRAC(Merge1[[#This Row],[Join_Date]],Merge1[[#This Row],[Today]], 3),0)</f>
        <v>1</v>
      </c>
      <c r="Z4834" s="1" t="str" cm="1">
        <f t="array" aca="1" ref="Z4834" ca="1">_xlfn.IFS(
   Merge1[[#This Row],[Customer Tenure]]&lt;=2,"New",
   Merge1[[#This Row],[Customer Tenure]]&lt;=5,"Emerging",
  Merge1[[#This Row],[Customer Tenure]]&lt;9,"Established",
   TRUE,"Loyal"
)</f>
        <v>New</v>
      </c>
      <c r="AA4834" s="1" t="str" cm="1">
        <f t="array" ref="AA4834">_xlfn.IFS(Merge1[[#This Row],[Income]]&lt;=30000,"Low",Merge1[[#This Row],[Income]]&lt;=60000,"Medium",Merge1[[#This Row],[Income]]&lt;=100000,"High", Merge1[[#This Row],[Income]]&gt;100000," Premium")</f>
        <v xml:space="preserve"> Premium</v>
      </c>
      <c r="AB4834" s="1" t="str" cm="1">
        <f t="array" ref="AB4834">_xlfn.IFS(Merge1[[#This Row],[Age]]&lt;= 28,"Gen Z", Merge1[[#This Row],[Age]]&lt;=44,"Millennials", Merge1[[#This Row],[Age]]&lt;=60,"Gen X", Merge1[[#This Row],[Age]]&gt;60,"Baby Boomers")</f>
        <v>Gen Z</v>
      </c>
      <c r="AC4834" s="1" t="str" cm="1">
        <f t="array" ref="AC4834">_xlfn.IFS(
    Merge1[[#This Row],[Balance]]&lt;=50000,"Low",
    Merge1[[#This Row],[Balance]]&lt;=200000,"Medium",
    Merge1[[#This Row],[Balance]]&gt;200000,"High"
)</f>
        <v>High</v>
      </c>
    </row>
    <row r="4835" spans="1:29" x14ac:dyDescent="0.25">
      <c r="A4835" s="1" t="s">
        <v>398</v>
      </c>
      <c r="B4835" s="1" t="s">
        <v>5887</v>
      </c>
      <c r="C4835" s="1" t="s">
        <v>5835</v>
      </c>
      <c r="D4835" s="2">
        <v>44075</v>
      </c>
      <c r="E4835">
        <v>190121</v>
      </c>
      <c r="F4835">
        <v>550</v>
      </c>
      <c r="G4835">
        <v>0</v>
      </c>
      <c r="H4835" s="1" t="s">
        <v>5833</v>
      </c>
      <c r="I4835" s="1" t="s">
        <v>6657</v>
      </c>
      <c r="J4835" s="1" t="s">
        <v>6245</v>
      </c>
      <c r="K4835">
        <v>22</v>
      </c>
      <c r="L4835" s="1" t="s">
        <v>6260</v>
      </c>
      <c r="M4835" s="1" t="s">
        <v>6251</v>
      </c>
      <c r="N4835">
        <v>44826</v>
      </c>
      <c r="O4835" s="1" t="s">
        <v>6243</v>
      </c>
      <c r="P4835" s="2">
        <v>44640</v>
      </c>
      <c r="Q4835" s="2">
        <v>45723</v>
      </c>
      <c r="R4835" s="1" t="s">
        <v>6899</v>
      </c>
      <c r="S4835" s="1" t="s">
        <v>6914</v>
      </c>
      <c r="T4835" s="1" t="s">
        <v>9</v>
      </c>
      <c r="U4835">
        <v>3394</v>
      </c>
      <c r="V4835" s="1" t="s">
        <v>19</v>
      </c>
      <c r="W4835" s="1" t="s">
        <v>11</v>
      </c>
      <c r="X4835" s="2">
        <f t="shared" ca="1" si="75"/>
        <v>45937</v>
      </c>
      <c r="Y4835" s="1">
        <f ca="1">ROUND(YEARFRAC(Merge1[[#This Row],[Join_Date]],Merge1[[#This Row],[Today]], 3),0)</f>
        <v>4</v>
      </c>
      <c r="Z4835" s="1" t="str" cm="1">
        <f t="array" aca="1" ref="Z4835" ca="1">_xlfn.IFS(
   Merge1[[#This Row],[Customer Tenure]]&lt;=2,"New",
   Merge1[[#This Row],[Customer Tenure]]&lt;=5,"Emerging",
  Merge1[[#This Row],[Customer Tenure]]&lt;9,"Established",
   TRUE,"Loyal"
)</f>
        <v>Emerging</v>
      </c>
      <c r="AA4835" s="1" t="str" cm="1">
        <f t="array" ref="AA4835">_xlfn.IFS(Merge1[[#This Row],[Income]]&lt;=30000,"Low",Merge1[[#This Row],[Income]]&lt;=60000,"Medium",Merge1[[#This Row],[Income]]&lt;=100000,"High", Merge1[[#This Row],[Income]]&gt;100000," Premium")</f>
        <v>Medium</v>
      </c>
      <c r="AB4835" s="1" t="str" cm="1">
        <f t="array" ref="AB4835">_xlfn.IFS(Merge1[[#This Row],[Age]]&lt;= 28,"Gen Z", Merge1[[#This Row],[Age]]&lt;=44,"Millennials", Merge1[[#This Row],[Age]]&lt;=60,"Gen X", Merge1[[#This Row],[Age]]&gt;60,"Baby Boomers")</f>
        <v>Gen Z</v>
      </c>
      <c r="AC4835" s="1" t="str" cm="1">
        <f t="array" ref="AC4835">_xlfn.IFS(
    Merge1[[#This Row],[Balance]]&lt;=50000,"Low",
    Merge1[[#This Row],[Balance]]&lt;=200000,"Medium",
    Merge1[[#This Row],[Balance]]&gt;200000,"High"
)</f>
        <v>Medium</v>
      </c>
    </row>
    <row r="4836" spans="1:29" x14ac:dyDescent="0.25">
      <c r="A4836" s="1" t="s">
        <v>2834</v>
      </c>
      <c r="B4836" s="1" t="s">
        <v>5858</v>
      </c>
      <c r="C4836" s="1" t="s">
        <v>5832</v>
      </c>
      <c r="D4836" s="2">
        <v>45139</v>
      </c>
      <c r="E4836">
        <v>472871</v>
      </c>
      <c r="F4836">
        <v>805</v>
      </c>
      <c r="G4836">
        <v>0</v>
      </c>
      <c r="H4836" s="1" t="s">
        <v>5833</v>
      </c>
      <c r="I4836" s="1" t="s">
        <v>6477</v>
      </c>
      <c r="J4836" s="1" t="s">
        <v>6245</v>
      </c>
      <c r="K4836">
        <v>37</v>
      </c>
      <c r="L4836" s="1" t="s">
        <v>6246</v>
      </c>
      <c r="M4836" s="1" t="s">
        <v>6257</v>
      </c>
      <c r="N4836">
        <v>49241</v>
      </c>
      <c r="O4836" s="1" t="s">
        <v>6243</v>
      </c>
      <c r="P4836" s="2">
        <v>43202</v>
      </c>
      <c r="Q4836" s="2">
        <v>45404</v>
      </c>
      <c r="R4836" s="1" t="s">
        <v>6893</v>
      </c>
      <c r="S4836" s="1" t="s">
        <v>6911</v>
      </c>
      <c r="T4836" s="1" t="s">
        <v>9</v>
      </c>
      <c r="U4836">
        <v>8932</v>
      </c>
      <c r="V4836" s="1" t="s">
        <v>19</v>
      </c>
      <c r="W4836" s="1" t="s">
        <v>25</v>
      </c>
      <c r="X4836" s="2">
        <f t="shared" ca="1" si="75"/>
        <v>45937</v>
      </c>
      <c r="Y4836" s="1">
        <f ca="1">ROUND(YEARFRAC(Merge1[[#This Row],[Join_Date]],Merge1[[#This Row],[Today]], 3),0)</f>
        <v>7</v>
      </c>
      <c r="Z4836" s="1" t="str" cm="1">
        <f t="array" aca="1" ref="Z4836" ca="1">_xlfn.IFS(
   Merge1[[#This Row],[Customer Tenure]]&lt;=2,"New",
   Merge1[[#This Row],[Customer Tenure]]&lt;=5,"Emerging",
  Merge1[[#This Row],[Customer Tenure]]&lt;9,"Established",
   TRUE,"Loyal"
)</f>
        <v>Established</v>
      </c>
      <c r="AA4836" s="1" t="str" cm="1">
        <f t="array" ref="AA4836">_xlfn.IFS(Merge1[[#This Row],[Income]]&lt;=30000,"Low",Merge1[[#This Row],[Income]]&lt;=60000,"Medium",Merge1[[#This Row],[Income]]&lt;=100000,"High", Merge1[[#This Row],[Income]]&gt;100000," Premium")</f>
        <v>Medium</v>
      </c>
      <c r="AB4836" s="1" t="str" cm="1">
        <f t="array" ref="AB4836">_xlfn.IFS(Merge1[[#This Row],[Age]]&lt;= 28,"Gen Z", Merge1[[#This Row],[Age]]&lt;=44,"Millennials", Merge1[[#This Row],[Age]]&lt;=60,"Gen X", Merge1[[#This Row],[Age]]&gt;60,"Baby Boomers")</f>
        <v>Millennials</v>
      </c>
      <c r="AC4836" s="1" t="str" cm="1">
        <f t="array" ref="AC4836">_xlfn.IFS(
    Merge1[[#This Row],[Balance]]&lt;=50000,"Low",
    Merge1[[#This Row],[Balance]]&lt;=200000,"Medium",
    Merge1[[#This Row],[Balance]]&gt;200000,"High"
)</f>
        <v>High</v>
      </c>
    </row>
    <row r="4837" spans="1:29" x14ac:dyDescent="0.25">
      <c r="A4837" s="1" t="s">
        <v>308</v>
      </c>
      <c r="B4837" s="1" t="s">
        <v>5854</v>
      </c>
      <c r="C4837" s="1" t="s">
        <v>5835</v>
      </c>
      <c r="D4837" s="2">
        <v>45182</v>
      </c>
      <c r="E4837">
        <v>334711</v>
      </c>
      <c r="F4837">
        <v>593</v>
      </c>
      <c r="G4837">
        <v>0</v>
      </c>
      <c r="H4837" s="1" t="s">
        <v>5833</v>
      </c>
      <c r="I4837" s="1" t="s">
        <v>6782</v>
      </c>
      <c r="J4837" s="1" t="s">
        <v>6245</v>
      </c>
      <c r="K4837">
        <v>50</v>
      </c>
      <c r="L4837" s="1" t="s">
        <v>6246</v>
      </c>
      <c r="M4837" s="1" t="s">
        <v>6247</v>
      </c>
      <c r="N4837">
        <v>81367</v>
      </c>
      <c r="O4837" s="1" t="s">
        <v>6248</v>
      </c>
      <c r="P4837" s="2">
        <v>42887</v>
      </c>
      <c r="Q4837" s="2">
        <v>45528</v>
      </c>
      <c r="R4837" s="1" t="s">
        <v>6889</v>
      </c>
      <c r="S4837" s="1" t="s">
        <v>6890</v>
      </c>
      <c r="T4837" s="1" t="s">
        <v>9</v>
      </c>
      <c r="U4837">
        <v>2035</v>
      </c>
      <c r="V4837" s="1" t="s">
        <v>19</v>
      </c>
      <c r="W4837" s="1" t="s">
        <v>40</v>
      </c>
      <c r="X4837" s="2">
        <f t="shared" ca="1" si="75"/>
        <v>45937</v>
      </c>
      <c r="Y4837" s="1">
        <f ca="1">ROUND(YEARFRAC(Merge1[[#This Row],[Join_Date]],Merge1[[#This Row],[Today]], 3),0)</f>
        <v>8</v>
      </c>
      <c r="Z4837" s="1" t="str" cm="1">
        <f t="array" aca="1" ref="Z4837" ca="1">_xlfn.IFS(
   Merge1[[#This Row],[Customer Tenure]]&lt;=2,"New",
   Merge1[[#This Row],[Customer Tenure]]&lt;=5,"Emerging",
  Merge1[[#This Row],[Customer Tenure]]&lt;9,"Established",
   TRUE,"Loyal"
)</f>
        <v>Established</v>
      </c>
      <c r="AA4837" s="1" t="str" cm="1">
        <f t="array" ref="AA4837">_xlfn.IFS(Merge1[[#This Row],[Income]]&lt;=30000,"Low",Merge1[[#This Row],[Income]]&lt;=60000,"Medium",Merge1[[#This Row],[Income]]&lt;=100000,"High", Merge1[[#This Row],[Income]]&gt;100000," Premium")</f>
        <v>High</v>
      </c>
      <c r="AB4837" s="1" t="str" cm="1">
        <f t="array" ref="AB4837">_xlfn.IFS(Merge1[[#This Row],[Age]]&lt;= 28,"Gen Z", Merge1[[#This Row],[Age]]&lt;=44,"Millennials", Merge1[[#This Row],[Age]]&lt;=60,"Gen X", Merge1[[#This Row],[Age]]&gt;60,"Baby Boomers")</f>
        <v>Gen X</v>
      </c>
      <c r="AC4837" s="1" t="str" cm="1">
        <f t="array" ref="AC4837">_xlfn.IFS(
    Merge1[[#This Row],[Balance]]&lt;=50000,"Low",
    Merge1[[#This Row],[Balance]]&lt;=200000,"Medium",
    Merge1[[#This Row],[Balance]]&gt;200000,"High"
)</f>
        <v>High</v>
      </c>
    </row>
    <row r="4838" spans="1:29" x14ac:dyDescent="0.25">
      <c r="A4838" s="1" t="s">
        <v>2260</v>
      </c>
      <c r="B4838" s="1" t="s">
        <v>5994</v>
      </c>
      <c r="C4838" s="1" t="s">
        <v>5832</v>
      </c>
      <c r="D4838" s="2">
        <v>44322</v>
      </c>
      <c r="E4838">
        <v>381783</v>
      </c>
      <c r="F4838">
        <v>482</v>
      </c>
      <c r="G4838">
        <v>0</v>
      </c>
      <c r="H4838" s="1" t="s">
        <v>5833</v>
      </c>
      <c r="I4838" s="1" t="s">
        <v>6609</v>
      </c>
      <c r="J4838" s="1" t="s">
        <v>6240</v>
      </c>
      <c r="K4838">
        <v>38</v>
      </c>
      <c r="L4838" s="1" t="s">
        <v>6260</v>
      </c>
      <c r="M4838" s="1" t="s">
        <v>6251</v>
      </c>
      <c r="N4838">
        <v>142720</v>
      </c>
      <c r="O4838" s="1" t="s">
        <v>6243</v>
      </c>
      <c r="P4838" s="2">
        <v>44265</v>
      </c>
      <c r="Q4838" s="2">
        <v>45268</v>
      </c>
      <c r="R4838" s="1" t="s">
        <v>6904</v>
      </c>
      <c r="S4838" s="1" t="s">
        <v>6905</v>
      </c>
      <c r="T4838" s="1" t="s">
        <v>28</v>
      </c>
      <c r="U4838">
        <v>4238</v>
      </c>
      <c r="V4838" s="1" t="s">
        <v>15</v>
      </c>
      <c r="W4838" s="1" t="s">
        <v>50</v>
      </c>
      <c r="X4838" s="2">
        <f t="shared" ca="1" si="75"/>
        <v>45937</v>
      </c>
      <c r="Y4838" s="1">
        <f ca="1">ROUND(YEARFRAC(Merge1[[#This Row],[Join_Date]],Merge1[[#This Row],[Today]], 3),0)</f>
        <v>5</v>
      </c>
      <c r="Z4838" s="1" t="str" cm="1">
        <f t="array" aca="1" ref="Z4838" ca="1">_xlfn.IFS(
   Merge1[[#This Row],[Customer Tenure]]&lt;=2,"New",
   Merge1[[#This Row],[Customer Tenure]]&lt;=5,"Emerging",
  Merge1[[#This Row],[Customer Tenure]]&lt;9,"Established",
   TRUE,"Loyal"
)</f>
        <v>Emerging</v>
      </c>
      <c r="AA4838" s="1" t="str" cm="1">
        <f t="array" ref="AA4838">_xlfn.IFS(Merge1[[#This Row],[Income]]&lt;=30000,"Low",Merge1[[#This Row],[Income]]&lt;=60000,"Medium",Merge1[[#This Row],[Income]]&lt;=100000,"High", Merge1[[#This Row],[Income]]&gt;100000," Premium")</f>
        <v xml:space="preserve"> Premium</v>
      </c>
      <c r="AB4838" s="1" t="str" cm="1">
        <f t="array" ref="AB4838">_xlfn.IFS(Merge1[[#This Row],[Age]]&lt;= 28,"Gen Z", Merge1[[#This Row],[Age]]&lt;=44,"Millennials", Merge1[[#This Row],[Age]]&lt;=60,"Gen X", Merge1[[#This Row],[Age]]&gt;60,"Baby Boomers")</f>
        <v>Millennials</v>
      </c>
      <c r="AC4838" s="1" t="str" cm="1">
        <f t="array" ref="AC4838">_xlfn.IFS(
    Merge1[[#This Row],[Balance]]&lt;=50000,"Low",
    Merge1[[#This Row],[Balance]]&lt;=200000,"Medium",
    Merge1[[#This Row],[Balance]]&gt;200000,"High"
)</f>
        <v>High</v>
      </c>
    </row>
    <row r="4839" spans="1:29" x14ac:dyDescent="0.25">
      <c r="A4839" s="1" t="s">
        <v>1768</v>
      </c>
      <c r="B4839" s="1" t="s">
        <v>5994</v>
      </c>
      <c r="C4839" s="1" t="s">
        <v>5832</v>
      </c>
      <c r="D4839" s="2">
        <v>42704</v>
      </c>
      <c r="E4839">
        <v>413540</v>
      </c>
      <c r="F4839">
        <v>494</v>
      </c>
      <c r="G4839">
        <v>0</v>
      </c>
      <c r="H4839" s="1" t="s">
        <v>5833</v>
      </c>
      <c r="I4839" s="1" t="s">
        <v>6609</v>
      </c>
      <c r="J4839" s="1" t="s">
        <v>6240</v>
      </c>
      <c r="K4839">
        <v>38</v>
      </c>
      <c r="L4839" s="1" t="s">
        <v>6260</v>
      </c>
      <c r="M4839" s="1" t="s">
        <v>6251</v>
      </c>
      <c r="N4839">
        <v>142720</v>
      </c>
      <c r="O4839" s="1" t="s">
        <v>6243</v>
      </c>
      <c r="P4839" s="2">
        <v>44265</v>
      </c>
      <c r="Q4839" s="2">
        <v>45206</v>
      </c>
      <c r="R4839" s="1" t="s">
        <v>6912</v>
      </c>
      <c r="S4839" s="1" t="s">
        <v>6913</v>
      </c>
      <c r="T4839" s="1" t="s">
        <v>9</v>
      </c>
      <c r="U4839">
        <v>2776</v>
      </c>
      <c r="V4839" s="1" t="s">
        <v>15</v>
      </c>
      <c r="W4839" s="1" t="s">
        <v>45</v>
      </c>
      <c r="X4839" s="2">
        <f t="shared" ca="1" si="75"/>
        <v>45937</v>
      </c>
      <c r="Y4839" s="1">
        <f ca="1">ROUND(YEARFRAC(Merge1[[#This Row],[Join_Date]],Merge1[[#This Row],[Today]], 3),0)</f>
        <v>5</v>
      </c>
      <c r="Z4839" s="1" t="str" cm="1">
        <f t="array" aca="1" ref="Z4839" ca="1">_xlfn.IFS(
   Merge1[[#This Row],[Customer Tenure]]&lt;=2,"New",
   Merge1[[#This Row],[Customer Tenure]]&lt;=5,"Emerging",
  Merge1[[#This Row],[Customer Tenure]]&lt;9,"Established",
   TRUE,"Loyal"
)</f>
        <v>Emerging</v>
      </c>
      <c r="AA4839" s="1" t="str" cm="1">
        <f t="array" ref="AA4839">_xlfn.IFS(Merge1[[#This Row],[Income]]&lt;=30000,"Low",Merge1[[#This Row],[Income]]&lt;=60000,"Medium",Merge1[[#This Row],[Income]]&lt;=100000,"High", Merge1[[#This Row],[Income]]&gt;100000," Premium")</f>
        <v xml:space="preserve"> Premium</v>
      </c>
      <c r="AB4839" s="1" t="str" cm="1">
        <f t="array" ref="AB4839">_xlfn.IFS(Merge1[[#This Row],[Age]]&lt;= 28,"Gen Z", Merge1[[#This Row],[Age]]&lt;=44,"Millennials", Merge1[[#This Row],[Age]]&lt;=60,"Gen X", Merge1[[#This Row],[Age]]&gt;60,"Baby Boomers")</f>
        <v>Millennials</v>
      </c>
      <c r="AC4839" s="1" t="str" cm="1">
        <f t="array" ref="AC4839">_xlfn.IFS(
    Merge1[[#This Row],[Balance]]&lt;=50000,"Low",
    Merge1[[#This Row],[Balance]]&lt;=200000,"Medium",
    Merge1[[#This Row],[Balance]]&gt;200000,"High"
)</f>
        <v>High</v>
      </c>
    </row>
    <row r="4840" spans="1:29" x14ac:dyDescent="0.25">
      <c r="A4840" s="1" t="s">
        <v>639</v>
      </c>
      <c r="B4840" s="1" t="s">
        <v>5962</v>
      </c>
      <c r="C4840" s="1" t="s">
        <v>5832</v>
      </c>
      <c r="D4840" s="2">
        <v>43730</v>
      </c>
      <c r="E4840">
        <v>245762</v>
      </c>
      <c r="F4840">
        <v>718</v>
      </c>
      <c r="G4840">
        <v>291100</v>
      </c>
      <c r="H4840" s="1" t="s">
        <v>5833</v>
      </c>
      <c r="I4840" s="1" t="s">
        <v>6471</v>
      </c>
      <c r="J4840" s="1" t="s">
        <v>6240</v>
      </c>
      <c r="K4840">
        <v>19</v>
      </c>
      <c r="L4840" s="1" t="s">
        <v>6260</v>
      </c>
      <c r="M4840" s="1" t="s">
        <v>6257</v>
      </c>
      <c r="N4840">
        <v>195136</v>
      </c>
      <c r="O4840" s="1" t="s">
        <v>6248</v>
      </c>
      <c r="P4840" s="2">
        <v>45642</v>
      </c>
      <c r="Q4840" s="2">
        <v>45498</v>
      </c>
      <c r="R4840" s="1" t="s">
        <v>6891</v>
      </c>
      <c r="S4840" s="1" t="s">
        <v>6895</v>
      </c>
      <c r="T4840" s="1" t="s">
        <v>23</v>
      </c>
      <c r="U4840">
        <v>2108</v>
      </c>
      <c r="V4840" s="1" t="s">
        <v>19</v>
      </c>
      <c r="W4840" s="1" t="s">
        <v>16</v>
      </c>
      <c r="X4840" s="2">
        <f t="shared" ca="1" si="75"/>
        <v>45937</v>
      </c>
      <c r="Y4840" s="1">
        <f ca="1">ROUND(YEARFRAC(Merge1[[#This Row],[Join_Date]],Merge1[[#This Row],[Today]], 3),0)</f>
        <v>1</v>
      </c>
      <c r="Z4840" s="1" t="str" cm="1">
        <f t="array" aca="1" ref="Z4840" ca="1">_xlfn.IFS(
   Merge1[[#This Row],[Customer Tenure]]&lt;=2,"New",
   Merge1[[#This Row],[Customer Tenure]]&lt;=5,"Emerging",
  Merge1[[#This Row],[Customer Tenure]]&lt;9,"Established",
   TRUE,"Loyal"
)</f>
        <v>New</v>
      </c>
      <c r="AA4840" s="1" t="str" cm="1">
        <f t="array" ref="AA4840">_xlfn.IFS(Merge1[[#This Row],[Income]]&lt;=30000,"Low",Merge1[[#This Row],[Income]]&lt;=60000,"Medium",Merge1[[#This Row],[Income]]&lt;=100000,"High", Merge1[[#This Row],[Income]]&gt;100000," Premium")</f>
        <v xml:space="preserve"> Premium</v>
      </c>
      <c r="AB4840" s="1" t="str" cm="1">
        <f t="array" ref="AB4840">_xlfn.IFS(Merge1[[#This Row],[Age]]&lt;= 28,"Gen Z", Merge1[[#This Row],[Age]]&lt;=44,"Millennials", Merge1[[#This Row],[Age]]&lt;=60,"Gen X", Merge1[[#This Row],[Age]]&gt;60,"Baby Boomers")</f>
        <v>Gen Z</v>
      </c>
      <c r="AC4840" s="1" t="str" cm="1">
        <f t="array" ref="AC4840">_xlfn.IFS(
    Merge1[[#This Row],[Balance]]&lt;=50000,"Low",
    Merge1[[#This Row],[Balance]]&lt;=200000,"Medium",
    Merge1[[#This Row],[Balance]]&gt;200000,"High"
)</f>
        <v>High</v>
      </c>
    </row>
    <row r="4841" spans="1:29" x14ac:dyDescent="0.25">
      <c r="A4841" s="1" t="s">
        <v>2134</v>
      </c>
      <c r="B4841" s="1" t="s">
        <v>5926</v>
      </c>
      <c r="C4841" s="1" t="s">
        <v>5832</v>
      </c>
      <c r="D4841" s="2">
        <v>43461</v>
      </c>
      <c r="E4841">
        <v>350067</v>
      </c>
      <c r="F4841">
        <v>349</v>
      </c>
      <c r="G4841">
        <v>0</v>
      </c>
      <c r="H4841" s="1" t="s">
        <v>5833</v>
      </c>
      <c r="I4841" s="1" t="s">
        <v>6621</v>
      </c>
      <c r="J4841" s="1" t="s">
        <v>6245</v>
      </c>
      <c r="K4841">
        <v>70</v>
      </c>
      <c r="L4841" s="1" t="s">
        <v>6241</v>
      </c>
      <c r="M4841" s="1" t="s">
        <v>6257</v>
      </c>
      <c r="N4841">
        <v>70069</v>
      </c>
      <c r="O4841" s="1" t="s">
        <v>6243</v>
      </c>
      <c r="P4841" s="2">
        <v>44862</v>
      </c>
      <c r="Q4841" s="2">
        <v>45300</v>
      </c>
      <c r="R4841" s="1" t="s">
        <v>6902</v>
      </c>
      <c r="S4841" s="1" t="s">
        <v>6903</v>
      </c>
      <c r="T4841" s="1" t="s">
        <v>28</v>
      </c>
      <c r="U4841">
        <v>6771</v>
      </c>
      <c r="V4841" s="1" t="s">
        <v>19</v>
      </c>
      <c r="W4841" s="1" t="s">
        <v>25</v>
      </c>
      <c r="X4841" s="2">
        <f t="shared" ca="1" si="75"/>
        <v>45937</v>
      </c>
      <c r="Y4841" s="1">
        <f ca="1">ROUND(YEARFRAC(Merge1[[#This Row],[Join_Date]],Merge1[[#This Row],[Today]], 3),0)</f>
        <v>3</v>
      </c>
      <c r="Z4841" s="1" t="str" cm="1">
        <f t="array" aca="1" ref="Z4841" ca="1">_xlfn.IFS(
   Merge1[[#This Row],[Customer Tenure]]&lt;=2,"New",
   Merge1[[#This Row],[Customer Tenure]]&lt;=5,"Emerging",
  Merge1[[#This Row],[Customer Tenure]]&lt;9,"Established",
   TRUE,"Loyal"
)</f>
        <v>Emerging</v>
      </c>
      <c r="AA4841" s="1" t="str" cm="1">
        <f t="array" ref="AA4841">_xlfn.IFS(Merge1[[#This Row],[Income]]&lt;=30000,"Low",Merge1[[#This Row],[Income]]&lt;=60000,"Medium",Merge1[[#This Row],[Income]]&lt;=100000,"High", Merge1[[#This Row],[Income]]&gt;100000," Premium")</f>
        <v>High</v>
      </c>
      <c r="AB4841" s="1" t="str" cm="1">
        <f t="array" ref="AB4841">_xlfn.IFS(Merge1[[#This Row],[Age]]&lt;= 28,"Gen Z", Merge1[[#This Row],[Age]]&lt;=44,"Millennials", Merge1[[#This Row],[Age]]&lt;=60,"Gen X", Merge1[[#This Row],[Age]]&gt;60,"Baby Boomers")</f>
        <v>Baby Boomers</v>
      </c>
      <c r="AC4841" s="1" t="str" cm="1">
        <f t="array" ref="AC4841">_xlfn.IFS(
    Merge1[[#This Row],[Balance]]&lt;=50000,"Low",
    Merge1[[#This Row],[Balance]]&lt;=200000,"Medium",
    Merge1[[#This Row],[Balance]]&gt;200000,"High"
)</f>
        <v>High</v>
      </c>
    </row>
    <row r="4842" spans="1:29" x14ac:dyDescent="0.25">
      <c r="A4842" s="1" t="s">
        <v>184</v>
      </c>
      <c r="B4842" s="1" t="s">
        <v>6001</v>
      </c>
      <c r="C4842" s="1" t="s">
        <v>5832</v>
      </c>
      <c r="D4842" s="2">
        <v>43405</v>
      </c>
      <c r="E4842">
        <v>26616</v>
      </c>
      <c r="F4842">
        <v>543</v>
      </c>
      <c r="G4842">
        <v>0</v>
      </c>
      <c r="H4842" s="1" t="s">
        <v>5833</v>
      </c>
      <c r="I4842" s="1" t="s">
        <v>6773</v>
      </c>
      <c r="J4842" s="1" t="s">
        <v>6245</v>
      </c>
      <c r="K4842">
        <v>45</v>
      </c>
      <c r="L4842" s="1" t="s">
        <v>6260</v>
      </c>
      <c r="M4842" s="1" t="s">
        <v>6251</v>
      </c>
      <c r="N4842">
        <v>65893</v>
      </c>
      <c r="O4842" s="1" t="s">
        <v>6248</v>
      </c>
      <c r="P4842" s="2">
        <v>44513</v>
      </c>
      <c r="Q4842" s="2">
        <v>45710</v>
      </c>
      <c r="R4842" s="1" t="s">
        <v>6885</v>
      </c>
      <c r="S4842" s="1" t="s">
        <v>6896</v>
      </c>
      <c r="T4842" s="1" t="s">
        <v>23</v>
      </c>
      <c r="U4842">
        <v>401</v>
      </c>
      <c r="V4842" s="1" t="s">
        <v>24</v>
      </c>
      <c r="W4842" s="1" t="s">
        <v>45</v>
      </c>
      <c r="X4842" s="2">
        <f t="shared" ca="1" si="75"/>
        <v>45937</v>
      </c>
      <c r="Y4842" s="1">
        <f ca="1">ROUND(YEARFRAC(Merge1[[#This Row],[Join_Date]],Merge1[[#This Row],[Today]], 3),0)</f>
        <v>4</v>
      </c>
      <c r="Z4842" s="1" t="str" cm="1">
        <f t="array" aca="1" ref="Z4842" ca="1">_xlfn.IFS(
   Merge1[[#This Row],[Customer Tenure]]&lt;=2,"New",
   Merge1[[#This Row],[Customer Tenure]]&lt;=5,"Emerging",
  Merge1[[#This Row],[Customer Tenure]]&lt;9,"Established",
   TRUE,"Loyal"
)</f>
        <v>Emerging</v>
      </c>
      <c r="AA4842" s="1" t="str" cm="1">
        <f t="array" ref="AA4842">_xlfn.IFS(Merge1[[#This Row],[Income]]&lt;=30000,"Low",Merge1[[#This Row],[Income]]&lt;=60000,"Medium",Merge1[[#This Row],[Income]]&lt;=100000,"High", Merge1[[#This Row],[Income]]&gt;100000," Premium")</f>
        <v>High</v>
      </c>
      <c r="AB4842" s="1" t="str" cm="1">
        <f t="array" ref="AB4842">_xlfn.IFS(Merge1[[#This Row],[Age]]&lt;= 28,"Gen Z", Merge1[[#This Row],[Age]]&lt;=44,"Millennials", Merge1[[#This Row],[Age]]&lt;=60,"Gen X", Merge1[[#This Row],[Age]]&gt;60,"Baby Boomers")</f>
        <v>Gen X</v>
      </c>
      <c r="AC4842" s="1" t="str" cm="1">
        <f t="array" ref="AC4842">_xlfn.IFS(
    Merge1[[#This Row],[Balance]]&lt;=50000,"Low",
    Merge1[[#This Row],[Balance]]&lt;=200000,"Medium",
    Merge1[[#This Row],[Balance]]&gt;200000,"High"
)</f>
        <v>Low</v>
      </c>
    </row>
    <row r="4843" spans="1:29" x14ac:dyDescent="0.25">
      <c r="A4843" s="1" t="s">
        <v>1245</v>
      </c>
      <c r="B4843" s="1" t="s">
        <v>6150</v>
      </c>
      <c r="C4843" s="1" t="s">
        <v>5835</v>
      </c>
      <c r="D4843" s="2">
        <v>42379</v>
      </c>
      <c r="E4843">
        <v>426940</v>
      </c>
      <c r="F4843">
        <v>587</v>
      </c>
      <c r="G4843">
        <v>0</v>
      </c>
      <c r="H4843" s="1" t="s">
        <v>5833</v>
      </c>
      <c r="I4843" s="1" t="s">
        <v>6395</v>
      </c>
      <c r="J4843" s="1" t="s">
        <v>6240</v>
      </c>
      <c r="K4843">
        <v>49</v>
      </c>
      <c r="L4843" s="1" t="s">
        <v>6256</v>
      </c>
      <c r="M4843" s="1" t="s">
        <v>6242</v>
      </c>
      <c r="N4843">
        <v>68874</v>
      </c>
      <c r="O4843" s="1" t="s">
        <v>6248</v>
      </c>
      <c r="P4843" s="2">
        <v>45532</v>
      </c>
      <c r="Q4843" s="2">
        <v>45487</v>
      </c>
      <c r="R4843" s="1" t="s">
        <v>6891</v>
      </c>
      <c r="S4843" s="1" t="s">
        <v>6895</v>
      </c>
      <c r="T4843" s="1" t="s">
        <v>28</v>
      </c>
      <c r="U4843">
        <v>3794</v>
      </c>
      <c r="V4843" s="1" t="s">
        <v>19</v>
      </c>
      <c r="W4843" s="1" t="s">
        <v>50</v>
      </c>
      <c r="X4843" s="2">
        <f t="shared" ca="1" si="75"/>
        <v>45937</v>
      </c>
      <c r="Y4843" s="1">
        <f ca="1">ROUND(YEARFRAC(Merge1[[#This Row],[Join_Date]],Merge1[[#This Row],[Today]], 3),0)</f>
        <v>1</v>
      </c>
      <c r="Z4843" s="1" t="str" cm="1">
        <f t="array" aca="1" ref="Z4843" ca="1">_xlfn.IFS(
   Merge1[[#This Row],[Customer Tenure]]&lt;=2,"New",
   Merge1[[#This Row],[Customer Tenure]]&lt;=5,"Emerging",
  Merge1[[#This Row],[Customer Tenure]]&lt;9,"Established",
   TRUE,"Loyal"
)</f>
        <v>New</v>
      </c>
      <c r="AA4843" s="1" t="str" cm="1">
        <f t="array" ref="AA4843">_xlfn.IFS(Merge1[[#This Row],[Income]]&lt;=30000,"Low",Merge1[[#This Row],[Income]]&lt;=60000,"Medium",Merge1[[#This Row],[Income]]&lt;=100000,"High", Merge1[[#This Row],[Income]]&gt;100000," Premium")</f>
        <v>High</v>
      </c>
      <c r="AB4843" s="1" t="str" cm="1">
        <f t="array" ref="AB4843">_xlfn.IFS(Merge1[[#This Row],[Age]]&lt;= 28,"Gen Z", Merge1[[#This Row],[Age]]&lt;=44,"Millennials", Merge1[[#This Row],[Age]]&lt;=60,"Gen X", Merge1[[#This Row],[Age]]&gt;60,"Baby Boomers")</f>
        <v>Gen X</v>
      </c>
      <c r="AC4843" s="1" t="str" cm="1">
        <f t="array" ref="AC4843">_xlfn.IFS(
    Merge1[[#This Row],[Balance]]&lt;=50000,"Low",
    Merge1[[#This Row],[Balance]]&lt;=200000,"Medium",
    Merge1[[#This Row],[Balance]]&gt;200000,"High"
)</f>
        <v>High</v>
      </c>
    </row>
    <row r="4844" spans="1:29" x14ac:dyDescent="0.25">
      <c r="A4844" s="1" t="s">
        <v>369</v>
      </c>
      <c r="B4844" s="1" t="s">
        <v>5942</v>
      </c>
      <c r="C4844" s="1" t="s">
        <v>5846</v>
      </c>
      <c r="D4844" s="2">
        <v>42767</v>
      </c>
      <c r="E4844">
        <v>163244</v>
      </c>
      <c r="F4844">
        <v>470</v>
      </c>
      <c r="G4844">
        <v>0</v>
      </c>
      <c r="H4844" s="1" t="s">
        <v>5833</v>
      </c>
      <c r="I4844" s="1" t="s">
        <v>6523</v>
      </c>
      <c r="J4844" s="1" t="s">
        <v>6240</v>
      </c>
      <c r="K4844">
        <v>58</v>
      </c>
      <c r="L4844" s="1" t="s">
        <v>6241</v>
      </c>
      <c r="M4844" s="1" t="s">
        <v>6262</v>
      </c>
      <c r="N4844">
        <v>102711</v>
      </c>
      <c r="O4844" s="1" t="s">
        <v>6243</v>
      </c>
      <c r="P4844" s="2">
        <v>45427</v>
      </c>
      <c r="Q4844" s="2">
        <v>45786</v>
      </c>
      <c r="R4844" s="1" t="s">
        <v>6906</v>
      </c>
      <c r="S4844" s="1" t="s">
        <v>6907</v>
      </c>
      <c r="T4844" s="1" t="s">
        <v>23</v>
      </c>
      <c r="U4844">
        <v>6676</v>
      </c>
      <c r="V4844" s="1" t="s">
        <v>19</v>
      </c>
      <c r="W4844" s="1" t="s">
        <v>40</v>
      </c>
      <c r="X4844" s="2">
        <f t="shared" ca="1" si="75"/>
        <v>45937</v>
      </c>
      <c r="Y4844" s="1">
        <f ca="1">ROUND(YEARFRAC(Merge1[[#This Row],[Join_Date]],Merge1[[#This Row],[Today]], 3),0)</f>
        <v>1</v>
      </c>
      <c r="Z4844" s="1" t="str" cm="1">
        <f t="array" aca="1" ref="Z4844" ca="1">_xlfn.IFS(
   Merge1[[#This Row],[Customer Tenure]]&lt;=2,"New",
   Merge1[[#This Row],[Customer Tenure]]&lt;=5,"Emerging",
  Merge1[[#This Row],[Customer Tenure]]&lt;9,"Established",
   TRUE,"Loyal"
)</f>
        <v>New</v>
      </c>
      <c r="AA4844" s="1" t="str" cm="1">
        <f t="array" ref="AA4844">_xlfn.IFS(Merge1[[#This Row],[Income]]&lt;=30000,"Low",Merge1[[#This Row],[Income]]&lt;=60000,"Medium",Merge1[[#This Row],[Income]]&lt;=100000,"High", Merge1[[#This Row],[Income]]&gt;100000," Premium")</f>
        <v xml:space="preserve"> Premium</v>
      </c>
      <c r="AB4844" s="1" t="str" cm="1">
        <f t="array" ref="AB4844">_xlfn.IFS(Merge1[[#This Row],[Age]]&lt;= 28,"Gen Z", Merge1[[#This Row],[Age]]&lt;=44,"Millennials", Merge1[[#This Row],[Age]]&lt;=60,"Gen X", Merge1[[#This Row],[Age]]&gt;60,"Baby Boomers")</f>
        <v>Gen X</v>
      </c>
      <c r="AC4844" s="1" t="str" cm="1">
        <f t="array" ref="AC4844">_xlfn.IFS(
    Merge1[[#This Row],[Balance]]&lt;=50000,"Low",
    Merge1[[#This Row],[Balance]]&lt;=200000,"Medium",
    Merge1[[#This Row],[Balance]]&gt;200000,"High"
)</f>
        <v>Medium</v>
      </c>
    </row>
    <row r="4845" spans="1:29" x14ac:dyDescent="0.25">
      <c r="A4845" s="1" t="s">
        <v>2255</v>
      </c>
      <c r="B4845" s="1" t="s">
        <v>5843</v>
      </c>
      <c r="C4845" s="1" t="s">
        <v>5842</v>
      </c>
      <c r="D4845" s="2">
        <v>45406</v>
      </c>
      <c r="E4845">
        <v>370250</v>
      </c>
      <c r="F4845">
        <v>470</v>
      </c>
      <c r="G4845">
        <v>0</v>
      </c>
      <c r="H4845" s="1" t="s">
        <v>5833</v>
      </c>
      <c r="I4845" s="1" t="s">
        <v>6349</v>
      </c>
      <c r="J4845" s="1" t="s">
        <v>6245</v>
      </c>
      <c r="K4845">
        <v>70</v>
      </c>
      <c r="L4845" s="1" t="s">
        <v>6256</v>
      </c>
      <c r="M4845" s="1" t="s">
        <v>6247</v>
      </c>
      <c r="N4845">
        <v>172826</v>
      </c>
      <c r="O4845" s="1" t="s">
        <v>6243</v>
      </c>
      <c r="P4845" s="2">
        <v>42917</v>
      </c>
      <c r="Q4845" s="2">
        <v>45530</v>
      </c>
      <c r="R4845" s="1" t="s">
        <v>6889</v>
      </c>
      <c r="S4845" s="1" t="s">
        <v>6890</v>
      </c>
      <c r="T4845" s="1" t="s">
        <v>14</v>
      </c>
      <c r="U4845">
        <v>3847</v>
      </c>
      <c r="V4845" s="1" t="s">
        <v>10</v>
      </c>
      <c r="W4845" s="1" t="s">
        <v>106</v>
      </c>
      <c r="X4845" s="2">
        <f t="shared" ca="1" si="75"/>
        <v>45937</v>
      </c>
      <c r="Y4845" s="1">
        <f ca="1">ROUND(YEARFRAC(Merge1[[#This Row],[Join_Date]],Merge1[[#This Row],[Today]], 3),0)</f>
        <v>8</v>
      </c>
      <c r="Z4845" s="1" t="str" cm="1">
        <f t="array" aca="1" ref="Z4845" ca="1">_xlfn.IFS(
   Merge1[[#This Row],[Customer Tenure]]&lt;=2,"New",
   Merge1[[#This Row],[Customer Tenure]]&lt;=5,"Emerging",
  Merge1[[#This Row],[Customer Tenure]]&lt;9,"Established",
   TRUE,"Loyal"
)</f>
        <v>Established</v>
      </c>
      <c r="AA4845" s="1" t="str" cm="1">
        <f t="array" ref="AA4845">_xlfn.IFS(Merge1[[#This Row],[Income]]&lt;=30000,"Low",Merge1[[#This Row],[Income]]&lt;=60000,"Medium",Merge1[[#This Row],[Income]]&lt;=100000,"High", Merge1[[#This Row],[Income]]&gt;100000," Premium")</f>
        <v xml:space="preserve"> Premium</v>
      </c>
      <c r="AB4845" s="1" t="str" cm="1">
        <f t="array" ref="AB4845">_xlfn.IFS(Merge1[[#This Row],[Age]]&lt;= 28,"Gen Z", Merge1[[#This Row],[Age]]&lt;=44,"Millennials", Merge1[[#This Row],[Age]]&lt;=60,"Gen X", Merge1[[#This Row],[Age]]&gt;60,"Baby Boomers")</f>
        <v>Baby Boomers</v>
      </c>
      <c r="AC4845" s="1" t="str" cm="1">
        <f t="array" ref="AC4845">_xlfn.IFS(
    Merge1[[#This Row],[Balance]]&lt;=50000,"Low",
    Merge1[[#This Row],[Balance]]&lt;=200000,"Medium",
    Merge1[[#This Row],[Balance]]&gt;200000,"High"
)</f>
        <v>High</v>
      </c>
    </row>
    <row r="4846" spans="1:29" x14ac:dyDescent="0.25">
      <c r="A4846" s="1" t="s">
        <v>320</v>
      </c>
      <c r="B4846" s="1" t="s">
        <v>5869</v>
      </c>
      <c r="C4846" s="1" t="s">
        <v>5832</v>
      </c>
      <c r="D4846" s="2">
        <v>45846</v>
      </c>
      <c r="E4846">
        <v>2187</v>
      </c>
      <c r="F4846">
        <v>799</v>
      </c>
      <c r="G4846">
        <v>0</v>
      </c>
      <c r="H4846" s="1" t="s">
        <v>5833</v>
      </c>
      <c r="I4846" s="1" t="s">
        <v>6398</v>
      </c>
      <c r="J4846" s="1" t="s">
        <v>6245</v>
      </c>
      <c r="K4846">
        <v>42</v>
      </c>
      <c r="L4846" s="1" t="s">
        <v>6260</v>
      </c>
      <c r="M4846" s="1" t="s">
        <v>6254</v>
      </c>
      <c r="N4846">
        <v>88344</v>
      </c>
      <c r="O4846" s="1" t="s">
        <v>6243</v>
      </c>
      <c r="P4846" s="2">
        <v>45720</v>
      </c>
      <c r="Q4846" s="2">
        <v>45810</v>
      </c>
      <c r="R4846" s="1" t="s">
        <v>6883</v>
      </c>
      <c r="S4846" s="1" t="s">
        <v>6910</v>
      </c>
      <c r="T4846" s="1" t="s">
        <v>14</v>
      </c>
      <c r="U4846">
        <v>1695</v>
      </c>
      <c r="V4846" s="1" t="s">
        <v>15</v>
      </c>
      <c r="W4846" s="1" t="s">
        <v>29</v>
      </c>
      <c r="X4846" s="2">
        <f t="shared" ca="1" si="75"/>
        <v>45937</v>
      </c>
      <c r="Y4846" s="1">
        <f ca="1">ROUND(YEARFRAC(Merge1[[#This Row],[Join_Date]],Merge1[[#This Row],[Today]], 3),0)</f>
        <v>1</v>
      </c>
      <c r="Z4846" s="1" t="str" cm="1">
        <f t="array" aca="1" ref="Z4846" ca="1">_xlfn.IFS(
   Merge1[[#This Row],[Customer Tenure]]&lt;=2,"New",
   Merge1[[#This Row],[Customer Tenure]]&lt;=5,"Emerging",
  Merge1[[#This Row],[Customer Tenure]]&lt;9,"Established",
   TRUE,"Loyal"
)</f>
        <v>New</v>
      </c>
      <c r="AA4846" s="1" t="str" cm="1">
        <f t="array" ref="AA4846">_xlfn.IFS(Merge1[[#This Row],[Income]]&lt;=30000,"Low",Merge1[[#This Row],[Income]]&lt;=60000,"Medium",Merge1[[#This Row],[Income]]&lt;=100000,"High", Merge1[[#This Row],[Income]]&gt;100000," Premium")</f>
        <v>High</v>
      </c>
      <c r="AB4846" s="1" t="str" cm="1">
        <f t="array" ref="AB4846">_xlfn.IFS(Merge1[[#This Row],[Age]]&lt;= 28,"Gen Z", Merge1[[#This Row],[Age]]&lt;=44,"Millennials", Merge1[[#This Row],[Age]]&lt;=60,"Gen X", Merge1[[#This Row],[Age]]&gt;60,"Baby Boomers")</f>
        <v>Millennials</v>
      </c>
      <c r="AC4846" s="1" t="str" cm="1">
        <f t="array" ref="AC4846">_xlfn.IFS(
    Merge1[[#This Row],[Balance]]&lt;=50000,"Low",
    Merge1[[#This Row],[Balance]]&lt;=200000,"Medium",
    Merge1[[#This Row],[Balance]]&gt;200000,"High"
)</f>
        <v>Low</v>
      </c>
    </row>
    <row r="4847" spans="1:29" x14ac:dyDescent="0.25">
      <c r="A4847" s="1" t="s">
        <v>981</v>
      </c>
      <c r="B4847" s="1" t="s">
        <v>6045</v>
      </c>
      <c r="C4847" s="1" t="s">
        <v>5832</v>
      </c>
      <c r="D4847" s="2">
        <v>44454</v>
      </c>
      <c r="E4847">
        <v>172257</v>
      </c>
      <c r="F4847">
        <v>332</v>
      </c>
      <c r="G4847">
        <v>0</v>
      </c>
      <c r="H4847" s="1" t="s">
        <v>5833</v>
      </c>
      <c r="I4847" s="1" t="s">
        <v>6799</v>
      </c>
      <c r="J4847" s="1" t="s">
        <v>6240</v>
      </c>
      <c r="K4847">
        <v>42</v>
      </c>
      <c r="L4847" s="1" t="s">
        <v>6246</v>
      </c>
      <c r="M4847" s="1" t="s">
        <v>6257</v>
      </c>
      <c r="N4847">
        <v>174571</v>
      </c>
      <c r="O4847" s="1" t="s">
        <v>6243</v>
      </c>
      <c r="P4847" s="2">
        <v>44994</v>
      </c>
      <c r="Q4847" s="2">
        <v>45535</v>
      </c>
      <c r="R4847" s="1" t="s">
        <v>6889</v>
      </c>
      <c r="S4847" s="1" t="s">
        <v>6890</v>
      </c>
      <c r="T4847" s="1" t="s">
        <v>14</v>
      </c>
      <c r="U4847">
        <v>6507</v>
      </c>
      <c r="V4847" s="1" t="s">
        <v>19</v>
      </c>
      <c r="W4847" s="1" t="s">
        <v>45</v>
      </c>
      <c r="X4847" s="2">
        <f t="shared" ca="1" si="75"/>
        <v>45937</v>
      </c>
      <c r="Y4847" s="1">
        <f ca="1">ROUND(YEARFRAC(Merge1[[#This Row],[Join_Date]],Merge1[[#This Row],[Today]], 3),0)</f>
        <v>3</v>
      </c>
      <c r="Z4847" s="1" t="str" cm="1">
        <f t="array" aca="1" ref="Z4847" ca="1">_xlfn.IFS(
   Merge1[[#This Row],[Customer Tenure]]&lt;=2,"New",
   Merge1[[#This Row],[Customer Tenure]]&lt;=5,"Emerging",
  Merge1[[#This Row],[Customer Tenure]]&lt;9,"Established",
   TRUE,"Loyal"
)</f>
        <v>Emerging</v>
      </c>
      <c r="AA4847" s="1" t="str" cm="1">
        <f t="array" ref="AA4847">_xlfn.IFS(Merge1[[#This Row],[Income]]&lt;=30000,"Low",Merge1[[#This Row],[Income]]&lt;=60000,"Medium",Merge1[[#This Row],[Income]]&lt;=100000,"High", Merge1[[#This Row],[Income]]&gt;100000," Premium")</f>
        <v xml:space="preserve"> Premium</v>
      </c>
      <c r="AB4847" s="1" t="str" cm="1">
        <f t="array" ref="AB4847">_xlfn.IFS(Merge1[[#This Row],[Age]]&lt;= 28,"Gen Z", Merge1[[#This Row],[Age]]&lt;=44,"Millennials", Merge1[[#This Row],[Age]]&lt;=60,"Gen X", Merge1[[#This Row],[Age]]&gt;60,"Baby Boomers")</f>
        <v>Millennials</v>
      </c>
      <c r="AC4847" s="1" t="str" cm="1">
        <f t="array" ref="AC4847">_xlfn.IFS(
    Merge1[[#This Row],[Balance]]&lt;=50000,"Low",
    Merge1[[#This Row],[Balance]]&lt;=200000,"Medium",
    Merge1[[#This Row],[Balance]]&gt;200000,"High"
)</f>
        <v>Medium</v>
      </c>
    </row>
    <row r="4848" spans="1:29" x14ac:dyDescent="0.25">
      <c r="A4848" s="1" t="s">
        <v>4677</v>
      </c>
      <c r="B4848" s="1" t="s">
        <v>6123</v>
      </c>
      <c r="C4848" s="1" t="s">
        <v>5832</v>
      </c>
      <c r="D4848" s="2">
        <v>44658</v>
      </c>
      <c r="E4848">
        <v>441004</v>
      </c>
      <c r="F4848">
        <v>375</v>
      </c>
      <c r="G4848">
        <v>0</v>
      </c>
      <c r="H4848" s="1" t="s">
        <v>5833</v>
      </c>
      <c r="I4848" s="1" t="s">
        <v>6826</v>
      </c>
      <c r="J4848" s="1" t="s">
        <v>6240</v>
      </c>
      <c r="K4848">
        <v>44</v>
      </c>
      <c r="L4848" s="1" t="s">
        <v>6246</v>
      </c>
      <c r="M4848" s="1" t="s">
        <v>6266</v>
      </c>
      <c r="N4848">
        <v>190102</v>
      </c>
      <c r="O4848" s="1" t="s">
        <v>6252</v>
      </c>
      <c r="P4848" s="2">
        <v>42954</v>
      </c>
      <c r="Q4848" s="2">
        <v>45438</v>
      </c>
      <c r="R4848" s="1" t="s">
        <v>6906</v>
      </c>
      <c r="S4848" s="1" t="s">
        <v>6918</v>
      </c>
      <c r="T4848" s="1" t="s">
        <v>23</v>
      </c>
      <c r="U4848">
        <v>2924</v>
      </c>
      <c r="V4848" s="1" t="s">
        <v>15</v>
      </c>
      <c r="W4848" s="1" t="s">
        <v>50</v>
      </c>
      <c r="X4848" s="2">
        <f t="shared" ca="1" si="75"/>
        <v>45937</v>
      </c>
      <c r="Y4848" s="1">
        <f ca="1">ROUND(YEARFRAC(Merge1[[#This Row],[Join_Date]],Merge1[[#This Row],[Today]], 3),0)</f>
        <v>8</v>
      </c>
      <c r="Z4848" s="1" t="str" cm="1">
        <f t="array" aca="1" ref="Z4848" ca="1">_xlfn.IFS(
   Merge1[[#This Row],[Customer Tenure]]&lt;=2,"New",
   Merge1[[#This Row],[Customer Tenure]]&lt;=5,"Emerging",
  Merge1[[#This Row],[Customer Tenure]]&lt;9,"Established",
   TRUE,"Loyal"
)</f>
        <v>Established</v>
      </c>
      <c r="AA4848" s="1" t="str" cm="1">
        <f t="array" ref="AA4848">_xlfn.IFS(Merge1[[#This Row],[Income]]&lt;=30000,"Low",Merge1[[#This Row],[Income]]&lt;=60000,"Medium",Merge1[[#This Row],[Income]]&lt;=100000,"High", Merge1[[#This Row],[Income]]&gt;100000," Premium")</f>
        <v xml:space="preserve"> Premium</v>
      </c>
      <c r="AB4848" s="1" t="str" cm="1">
        <f t="array" ref="AB4848">_xlfn.IFS(Merge1[[#This Row],[Age]]&lt;= 28,"Gen Z", Merge1[[#This Row],[Age]]&lt;=44,"Millennials", Merge1[[#This Row],[Age]]&lt;=60,"Gen X", Merge1[[#This Row],[Age]]&gt;60,"Baby Boomers")</f>
        <v>Millennials</v>
      </c>
      <c r="AC4848" s="1" t="str" cm="1">
        <f t="array" ref="AC4848">_xlfn.IFS(
    Merge1[[#This Row],[Balance]]&lt;=50000,"Low",
    Merge1[[#This Row],[Balance]]&lt;=200000,"Medium",
    Merge1[[#This Row],[Balance]]&gt;200000,"High"
)</f>
        <v>High</v>
      </c>
    </row>
    <row r="4849" spans="1:29" x14ac:dyDescent="0.25">
      <c r="A4849" s="1" t="s">
        <v>190</v>
      </c>
      <c r="B4849" s="1" t="s">
        <v>6086</v>
      </c>
      <c r="C4849" s="1" t="s">
        <v>5842</v>
      </c>
      <c r="D4849" s="2">
        <v>43728</v>
      </c>
      <c r="E4849">
        <v>96393</v>
      </c>
      <c r="F4849">
        <v>536</v>
      </c>
      <c r="G4849">
        <v>0</v>
      </c>
      <c r="H4849" s="1" t="s">
        <v>5833</v>
      </c>
      <c r="I4849" s="1" t="s">
        <v>6718</v>
      </c>
      <c r="J4849" s="1" t="s">
        <v>6240</v>
      </c>
      <c r="K4849">
        <v>61</v>
      </c>
      <c r="L4849" s="1" t="s">
        <v>6246</v>
      </c>
      <c r="M4849" s="1" t="s">
        <v>6262</v>
      </c>
      <c r="N4849">
        <v>45963</v>
      </c>
      <c r="O4849" s="1" t="s">
        <v>6243</v>
      </c>
      <c r="P4849" s="2">
        <v>44798</v>
      </c>
      <c r="Q4849" s="2">
        <v>45722</v>
      </c>
      <c r="R4849" s="1" t="s">
        <v>6899</v>
      </c>
      <c r="S4849" s="1" t="s">
        <v>6914</v>
      </c>
      <c r="T4849" s="1" t="s">
        <v>28</v>
      </c>
      <c r="U4849">
        <v>7126</v>
      </c>
      <c r="V4849" s="1" t="s">
        <v>15</v>
      </c>
      <c r="W4849" s="1" t="s">
        <v>20</v>
      </c>
      <c r="X4849" s="2">
        <f t="shared" ca="1" si="75"/>
        <v>45937</v>
      </c>
      <c r="Y4849" s="1">
        <f ca="1">ROUND(YEARFRAC(Merge1[[#This Row],[Join_Date]],Merge1[[#This Row],[Today]], 3),0)</f>
        <v>3</v>
      </c>
      <c r="Z4849" s="1" t="str" cm="1">
        <f t="array" aca="1" ref="Z4849" ca="1">_xlfn.IFS(
   Merge1[[#This Row],[Customer Tenure]]&lt;=2,"New",
   Merge1[[#This Row],[Customer Tenure]]&lt;=5,"Emerging",
  Merge1[[#This Row],[Customer Tenure]]&lt;9,"Established",
   TRUE,"Loyal"
)</f>
        <v>Emerging</v>
      </c>
      <c r="AA4849" s="1" t="str" cm="1">
        <f t="array" ref="AA4849">_xlfn.IFS(Merge1[[#This Row],[Income]]&lt;=30000,"Low",Merge1[[#This Row],[Income]]&lt;=60000,"Medium",Merge1[[#This Row],[Income]]&lt;=100000,"High", Merge1[[#This Row],[Income]]&gt;100000," Premium")</f>
        <v>Medium</v>
      </c>
      <c r="AB4849" s="1" t="str" cm="1">
        <f t="array" ref="AB4849">_xlfn.IFS(Merge1[[#This Row],[Age]]&lt;= 28,"Gen Z", Merge1[[#This Row],[Age]]&lt;=44,"Millennials", Merge1[[#This Row],[Age]]&lt;=60,"Gen X", Merge1[[#This Row],[Age]]&gt;60,"Baby Boomers")</f>
        <v>Baby Boomers</v>
      </c>
      <c r="AC4849" s="1" t="str" cm="1">
        <f t="array" ref="AC4849">_xlfn.IFS(
    Merge1[[#This Row],[Balance]]&lt;=50000,"Low",
    Merge1[[#This Row],[Balance]]&lt;=200000,"Medium",
    Merge1[[#This Row],[Balance]]&gt;200000,"High"
)</f>
        <v>Medium</v>
      </c>
    </row>
    <row r="4850" spans="1:29" x14ac:dyDescent="0.25">
      <c r="A4850" s="1" t="s">
        <v>3802</v>
      </c>
      <c r="B4850" s="1" t="s">
        <v>6171</v>
      </c>
      <c r="C4850" s="1" t="s">
        <v>5842</v>
      </c>
      <c r="D4850" s="2">
        <v>43072</v>
      </c>
      <c r="E4850">
        <v>135699</v>
      </c>
      <c r="F4850">
        <v>736</v>
      </c>
      <c r="G4850">
        <v>0</v>
      </c>
      <c r="H4850" s="1" t="s">
        <v>5833</v>
      </c>
      <c r="I4850" s="1" t="s">
        <v>6636</v>
      </c>
      <c r="J4850" s="1" t="s">
        <v>6245</v>
      </c>
      <c r="K4850">
        <v>35</v>
      </c>
      <c r="L4850" s="1" t="s">
        <v>6241</v>
      </c>
      <c r="M4850" s="1" t="s">
        <v>6254</v>
      </c>
      <c r="N4850">
        <v>71047</v>
      </c>
      <c r="O4850" s="1" t="s">
        <v>6243</v>
      </c>
      <c r="P4850" s="2">
        <v>42239</v>
      </c>
      <c r="Q4850" s="2">
        <v>45537</v>
      </c>
      <c r="R4850" s="1" t="s">
        <v>6897</v>
      </c>
      <c r="S4850" s="1" t="s">
        <v>6898</v>
      </c>
      <c r="T4850" s="1" t="s">
        <v>9</v>
      </c>
      <c r="U4850">
        <v>9620</v>
      </c>
      <c r="V4850" s="1" t="s">
        <v>24</v>
      </c>
      <c r="W4850" s="1" t="s">
        <v>25</v>
      </c>
      <c r="X4850" s="2">
        <f t="shared" ca="1" si="75"/>
        <v>45937</v>
      </c>
      <c r="Y4850" s="1">
        <f ca="1">ROUND(YEARFRAC(Merge1[[#This Row],[Join_Date]],Merge1[[#This Row],[Today]], 3),0)</f>
        <v>10</v>
      </c>
      <c r="Z4850" s="1" t="str" cm="1">
        <f t="array" aca="1" ref="Z4850" ca="1">_xlfn.IFS(
   Merge1[[#This Row],[Customer Tenure]]&lt;=2,"New",
   Merge1[[#This Row],[Customer Tenure]]&lt;=5,"Emerging",
  Merge1[[#This Row],[Customer Tenure]]&lt;9,"Established",
   TRUE,"Loyal"
)</f>
        <v>Loyal</v>
      </c>
      <c r="AA4850" s="1" t="str" cm="1">
        <f t="array" ref="AA4850">_xlfn.IFS(Merge1[[#This Row],[Income]]&lt;=30000,"Low",Merge1[[#This Row],[Income]]&lt;=60000,"Medium",Merge1[[#This Row],[Income]]&lt;=100000,"High", Merge1[[#This Row],[Income]]&gt;100000," Premium")</f>
        <v>High</v>
      </c>
      <c r="AB4850" s="1" t="str" cm="1">
        <f t="array" ref="AB4850">_xlfn.IFS(Merge1[[#This Row],[Age]]&lt;= 28,"Gen Z", Merge1[[#This Row],[Age]]&lt;=44,"Millennials", Merge1[[#This Row],[Age]]&lt;=60,"Gen X", Merge1[[#This Row],[Age]]&gt;60,"Baby Boomers")</f>
        <v>Millennials</v>
      </c>
      <c r="AC4850" s="1" t="str" cm="1">
        <f t="array" ref="AC4850">_xlfn.IFS(
    Merge1[[#This Row],[Balance]]&lt;=50000,"Low",
    Merge1[[#This Row],[Balance]]&lt;=200000,"Medium",
    Merge1[[#This Row],[Balance]]&gt;200000,"High"
)</f>
        <v>Medium</v>
      </c>
    </row>
    <row r="4851" spans="1:29" x14ac:dyDescent="0.25">
      <c r="A4851" s="1" t="s">
        <v>1245</v>
      </c>
      <c r="B4851" s="1" t="s">
        <v>6150</v>
      </c>
      <c r="C4851" s="1" t="s">
        <v>5835</v>
      </c>
      <c r="D4851" s="2">
        <v>42379</v>
      </c>
      <c r="E4851">
        <v>426940</v>
      </c>
      <c r="F4851">
        <v>587</v>
      </c>
      <c r="G4851">
        <v>0</v>
      </c>
      <c r="H4851" s="1" t="s">
        <v>5833</v>
      </c>
      <c r="I4851" s="1" t="s">
        <v>6395</v>
      </c>
      <c r="J4851" s="1" t="s">
        <v>6240</v>
      </c>
      <c r="K4851">
        <v>49</v>
      </c>
      <c r="L4851" s="1" t="s">
        <v>6256</v>
      </c>
      <c r="M4851" s="1" t="s">
        <v>6242</v>
      </c>
      <c r="N4851">
        <v>68874</v>
      </c>
      <c r="O4851" s="1" t="s">
        <v>6248</v>
      </c>
      <c r="P4851" s="2">
        <v>45532</v>
      </c>
      <c r="Q4851" s="2">
        <v>45704</v>
      </c>
      <c r="R4851" s="1" t="s">
        <v>6885</v>
      </c>
      <c r="S4851" s="1" t="s">
        <v>6896</v>
      </c>
      <c r="T4851" s="1" t="s">
        <v>9</v>
      </c>
      <c r="U4851">
        <v>3736</v>
      </c>
      <c r="V4851" s="1" t="s">
        <v>15</v>
      </c>
      <c r="W4851" s="1" t="s">
        <v>25</v>
      </c>
      <c r="X4851" s="2">
        <f t="shared" ca="1" si="75"/>
        <v>45937</v>
      </c>
      <c r="Y4851" s="1">
        <f ca="1">ROUND(YEARFRAC(Merge1[[#This Row],[Join_Date]],Merge1[[#This Row],[Today]], 3),0)</f>
        <v>1</v>
      </c>
      <c r="Z4851" s="1" t="str" cm="1">
        <f t="array" aca="1" ref="Z4851" ca="1">_xlfn.IFS(
   Merge1[[#This Row],[Customer Tenure]]&lt;=2,"New",
   Merge1[[#This Row],[Customer Tenure]]&lt;=5,"Emerging",
  Merge1[[#This Row],[Customer Tenure]]&lt;9,"Established",
   TRUE,"Loyal"
)</f>
        <v>New</v>
      </c>
      <c r="AA4851" s="1" t="str" cm="1">
        <f t="array" ref="AA4851">_xlfn.IFS(Merge1[[#This Row],[Income]]&lt;=30000,"Low",Merge1[[#This Row],[Income]]&lt;=60000,"Medium",Merge1[[#This Row],[Income]]&lt;=100000,"High", Merge1[[#This Row],[Income]]&gt;100000," Premium")</f>
        <v>High</v>
      </c>
      <c r="AB4851" s="1" t="str" cm="1">
        <f t="array" ref="AB4851">_xlfn.IFS(Merge1[[#This Row],[Age]]&lt;= 28,"Gen Z", Merge1[[#This Row],[Age]]&lt;=44,"Millennials", Merge1[[#This Row],[Age]]&lt;=60,"Gen X", Merge1[[#This Row],[Age]]&gt;60,"Baby Boomers")</f>
        <v>Gen X</v>
      </c>
      <c r="AC4851" s="1" t="str" cm="1">
        <f t="array" ref="AC4851">_xlfn.IFS(
    Merge1[[#This Row],[Balance]]&lt;=50000,"Low",
    Merge1[[#This Row],[Balance]]&lt;=200000,"Medium",
    Merge1[[#This Row],[Balance]]&gt;200000,"High"
)</f>
        <v>High</v>
      </c>
    </row>
    <row r="4852" spans="1:29" x14ac:dyDescent="0.25">
      <c r="A4852" s="1" t="s">
        <v>348</v>
      </c>
      <c r="B4852" s="1" t="s">
        <v>5854</v>
      </c>
      <c r="C4852" s="1" t="s">
        <v>5835</v>
      </c>
      <c r="D4852" s="2">
        <v>43006</v>
      </c>
      <c r="E4852">
        <v>295809</v>
      </c>
      <c r="F4852">
        <v>489</v>
      </c>
      <c r="G4852">
        <v>0</v>
      </c>
      <c r="H4852" s="1" t="s">
        <v>5833</v>
      </c>
      <c r="I4852" s="1" t="s">
        <v>6782</v>
      </c>
      <c r="J4852" s="1" t="s">
        <v>6245</v>
      </c>
      <c r="K4852">
        <v>50</v>
      </c>
      <c r="L4852" s="1" t="s">
        <v>6246</v>
      </c>
      <c r="M4852" s="1" t="s">
        <v>6247</v>
      </c>
      <c r="N4852">
        <v>81367</v>
      </c>
      <c r="O4852" s="1" t="s">
        <v>6248</v>
      </c>
      <c r="P4852" s="2">
        <v>42887</v>
      </c>
      <c r="Q4852" s="2">
        <v>45836</v>
      </c>
      <c r="R4852" s="1" t="s">
        <v>6883</v>
      </c>
      <c r="S4852" s="1" t="s">
        <v>6910</v>
      </c>
      <c r="T4852" s="1" t="s">
        <v>23</v>
      </c>
      <c r="U4852">
        <v>4961</v>
      </c>
      <c r="V4852" s="1" t="s">
        <v>15</v>
      </c>
      <c r="W4852" s="1" t="s">
        <v>106</v>
      </c>
      <c r="X4852" s="2">
        <f t="shared" ca="1" si="75"/>
        <v>45937</v>
      </c>
      <c r="Y4852" s="1">
        <f ca="1">ROUND(YEARFRAC(Merge1[[#This Row],[Join_Date]],Merge1[[#This Row],[Today]], 3),0)</f>
        <v>8</v>
      </c>
      <c r="Z4852" s="1" t="str" cm="1">
        <f t="array" aca="1" ref="Z4852" ca="1">_xlfn.IFS(
   Merge1[[#This Row],[Customer Tenure]]&lt;=2,"New",
   Merge1[[#This Row],[Customer Tenure]]&lt;=5,"Emerging",
  Merge1[[#This Row],[Customer Tenure]]&lt;9,"Established",
   TRUE,"Loyal"
)</f>
        <v>Established</v>
      </c>
      <c r="AA4852" s="1" t="str" cm="1">
        <f t="array" ref="AA4852">_xlfn.IFS(Merge1[[#This Row],[Income]]&lt;=30000,"Low",Merge1[[#This Row],[Income]]&lt;=60000,"Medium",Merge1[[#This Row],[Income]]&lt;=100000,"High", Merge1[[#This Row],[Income]]&gt;100000," Premium")</f>
        <v>High</v>
      </c>
      <c r="AB4852" s="1" t="str" cm="1">
        <f t="array" ref="AB4852">_xlfn.IFS(Merge1[[#This Row],[Age]]&lt;= 28,"Gen Z", Merge1[[#This Row],[Age]]&lt;=44,"Millennials", Merge1[[#This Row],[Age]]&lt;=60,"Gen X", Merge1[[#This Row],[Age]]&gt;60,"Baby Boomers")</f>
        <v>Gen X</v>
      </c>
      <c r="AC4852" s="1" t="str" cm="1">
        <f t="array" ref="AC4852">_xlfn.IFS(
    Merge1[[#This Row],[Balance]]&lt;=50000,"Low",
    Merge1[[#This Row],[Balance]]&lt;=200000,"Medium",
    Merge1[[#This Row],[Balance]]&gt;200000,"High"
)</f>
        <v>High</v>
      </c>
    </row>
    <row r="4853" spans="1:29" x14ac:dyDescent="0.25">
      <c r="A4853" s="1" t="s">
        <v>1023</v>
      </c>
      <c r="B4853" s="1" t="s">
        <v>6175</v>
      </c>
      <c r="C4853" s="1" t="s">
        <v>5835</v>
      </c>
      <c r="D4853" s="2">
        <v>45296</v>
      </c>
      <c r="E4853">
        <v>86795</v>
      </c>
      <c r="F4853">
        <v>831</v>
      </c>
      <c r="G4853">
        <v>0</v>
      </c>
      <c r="H4853" s="1" t="s">
        <v>5838</v>
      </c>
      <c r="I4853" s="1" t="s">
        <v>6700</v>
      </c>
      <c r="J4853" s="1" t="s">
        <v>6245</v>
      </c>
      <c r="K4853">
        <v>58</v>
      </c>
      <c r="L4853" s="1" t="s">
        <v>6246</v>
      </c>
      <c r="M4853" s="1" t="s">
        <v>6257</v>
      </c>
      <c r="N4853">
        <v>188484</v>
      </c>
      <c r="O4853" s="1" t="s">
        <v>6243</v>
      </c>
      <c r="P4853" s="2">
        <v>45392</v>
      </c>
      <c r="Q4853" s="2">
        <v>45830</v>
      </c>
      <c r="R4853" s="1" t="s">
        <v>6883</v>
      </c>
      <c r="S4853" s="1" t="s">
        <v>6910</v>
      </c>
      <c r="T4853" s="1" t="s">
        <v>23</v>
      </c>
      <c r="U4853">
        <v>6068</v>
      </c>
      <c r="V4853" s="1" t="s">
        <v>19</v>
      </c>
      <c r="W4853" s="1" t="s">
        <v>29</v>
      </c>
      <c r="X4853" s="2">
        <f t="shared" ca="1" si="75"/>
        <v>45937</v>
      </c>
      <c r="Y4853" s="1">
        <f ca="1">ROUND(YEARFRAC(Merge1[[#This Row],[Join_Date]],Merge1[[#This Row],[Today]], 3),0)</f>
        <v>1</v>
      </c>
      <c r="Z4853" s="1" t="str" cm="1">
        <f t="array" aca="1" ref="Z4853" ca="1">_xlfn.IFS(
   Merge1[[#This Row],[Customer Tenure]]&lt;=2,"New",
   Merge1[[#This Row],[Customer Tenure]]&lt;=5,"Emerging",
  Merge1[[#This Row],[Customer Tenure]]&lt;9,"Established",
   TRUE,"Loyal"
)</f>
        <v>New</v>
      </c>
      <c r="AA4853" s="1" t="str" cm="1">
        <f t="array" ref="AA4853">_xlfn.IFS(Merge1[[#This Row],[Income]]&lt;=30000,"Low",Merge1[[#This Row],[Income]]&lt;=60000,"Medium",Merge1[[#This Row],[Income]]&lt;=100000,"High", Merge1[[#This Row],[Income]]&gt;100000," Premium")</f>
        <v xml:space="preserve"> Premium</v>
      </c>
      <c r="AB4853" s="1" t="str" cm="1">
        <f t="array" ref="AB4853">_xlfn.IFS(Merge1[[#This Row],[Age]]&lt;= 28,"Gen Z", Merge1[[#This Row],[Age]]&lt;=44,"Millennials", Merge1[[#This Row],[Age]]&lt;=60,"Gen X", Merge1[[#This Row],[Age]]&gt;60,"Baby Boomers")</f>
        <v>Gen X</v>
      </c>
      <c r="AC4853" s="1" t="str" cm="1">
        <f t="array" ref="AC4853">_xlfn.IFS(
    Merge1[[#This Row],[Balance]]&lt;=50000,"Low",
    Merge1[[#This Row],[Balance]]&lt;=200000,"Medium",
    Merge1[[#This Row],[Balance]]&gt;200000,"High"
)</f>
        <v>Medium</v>
      </c>
    </row>
    <row r="4854" spans="1:29" x14ac:dyDescent="0.25">
      <c r="A4854" s="1" t="s">
        <v>2613</v>
      </c>
      <c r="B4854" s="1" t="s">
        <v>5903</v>
      </c>
      <c r="C4854" s="1" t="s">
        <v>5832</v>
      </c>
      <c r="D4854" s="2">
        <v>43741</v>
      </c>
      <c r="E4854">
        <v>419705</v>
      </c>
      <c r="F4854">
        <v>614</v>
      </c>
      <c r="G4854">
        <v>0</v>
      </c>
      <c r="H4854" s="1" t="s">
        <v>5833</v>
      </c>
      <c r="I4854" s="1" t="s">
        <v>6302</v>
      </c>
      <c r="J4854" s="1" t="s">
        <v>6245</v>
      </c>
      <c r="K4854">
        <v>72</v>
      </c>
      <c r="L4854" s="1" t="s">
        <v>6246</v>
      </c>
      <c r="M4854" s="1" t="s">
        <v>6254</v>
      </c>
      <c r="N4854">
        <v>96898</v>
      </c>
      <c r="O4854" s="1" t="s">
        <v>6248</v>
      </c>
      <c r="P4854" s="2">
        <v>42533</v>
      </c>
      <c r="Q4854" s="2">
        <v>45390</v>
      </c>
      <c r="R4854" s="1" t="s">
        <v>6893</v>
      </c>
      <c r="S4854" s="1" t="s">
        <v>6911</v>
      </c>
      <c r="T4854" s="1" t="s">
        <v>23</v>
      </c>
      <c r="U4854">
        <v>7665</v>
      </c>
      <c r="V4854" s="1" t="s">
        <v>10</v>
      </c>
      <c r="W4854" s="1" t="s">
        <v>16</v>
      </c>
      <c r="X4854" s="2">
        <f t="shared" ca="1" si="75"/>
        <v>45937</v>
      </c>
      <c r="Y4854" s="1">
        <f ca="1">ROUND(YEARFRAC(Merge1[[#This Row],[Join_Date]],Merge1[[#This Row],[Today]], 3),0)</f>
        <v>9</v>
      </c>
      <c r="Z4854" s="1" t="str" cm="1">
        <f t="array" aca="1" ref="Z4854" ca="1">_xlfn.IFS(
   Merge1[[#This Row],[Customer Tenure]]&lt;=2,"New",
   Merge1[[#This Row],[Customer Tenure]]&lt;=5,"Emerging",
  Merge1[[#This Row],[Customer Tenure]]&lt;9,"Established",
   TRUE,"Loyal"
)</f>
        <v>Loyal</v>
      </c>
      <c r="AA4854" s="1" t="str" cm="1">
        <f t="array" ref="AA4854">_xlfn.IFS(Merge1[[#This Row],[Income]]&lt;=30000,"Low",Merge1[[#This Row],[Income]]&lt;=60000,"Medium",Merge1[[#This Row],[Income]]&lt;=100000,"High", Merge1[[#This Row],[Income]]&gt;100000," Premium")</f>
        <v>High</v>
      </c>
      <c r="AB4854" s="1" t="str" cm="1">
        <f t="array" ref="AB4854">_xlfn.IFS(Merge1[[#This Row],[Age]]&lt;= 28,"Gen Z", Merge1[[#This Row],[Age]]&lt;=44,"Millennials", Merge1[[#This Row],[Age]]&lt;=60,"Gen X", Merge1[[#This Row],[Age]]&gt;60,"Baby Boomers")</f>
        <v>Baby Boomers</v>
      </c>
      <c r="AC4854" s="1" t="str" cm="1">
        <f t="array" ref="AC4854">_xlfn.IFS(
    Merge1[[#This Row],[Balance]]&lt;=50000,"Low",
    Merge1[[#This Row],[Balance]]&lt;=200000,"Medium",
    Merge1[[#This Row],[Balance]]&gt;200000,"High"
)</f>
        <v>High</v>
      </c>
    </row>
    <row r="4855" spans="1:29" x14ac:dyDescent="0.25">
      <c r="A4855" s="1" t="s">
        <v>1090</v>
      </c>
      <c r="B4855" s="1" t="s">
        <v>6019</v>
      </c>
      <c r="C4855" s="1" t="s">
        <v>5832</v>
      </c>
      <c r="D4855" s="2">
        <v>45063</v>
      </c>
      <c r="E4855">
        <v>111497</v>
      </c>
      <c r="F4855">
        <v>713</v>
      </c>
      <c r="G4855">
        <v>0</v>
      </c>
      <c r="H4855" s="1" t="s">
        <v>5833</v>
      </c>
      <c r="I4855" s="1" t="s">
        <v>6678</v>
      </c>
      <c r="J4855" s="1" t="s">
        <v>6245</v>
      </c>
      <c r="K4855">
        <v>36</v>
      </c>
      <c r="L4855" s="1" t="s">
        <v>6246</v>
      </c>
      <c r="M4855" s="1" t="s">
        <v>6262</v>
      </c>
      <c r="N4855">
        <v>99148</v>
      </c>
      <c r="O4855" s="1" t="s">
        <v>6252</v>
      </c>
      <c r="P4855" s="2">
        <v>43052</v>
      </c>
      <c r="Q4855" s="2">
        <v>45260</v>
      </c>
      <c r="R4855" s="1" t="s">
        <v>6887</v>
      </c>
      <c r="S4855" s="1" t="s">
        <v>6888</v>
      </c>
      <c r="T4855" s="1" t="s">
        <v>23</v>
      </c>
      <c r="U4855">
        <v>4620</v>
      </c>
      <c r="V4855" s="1" t="s">
        <v>19</v>
      </c>
      <c r="W4855" s="1" t="s">
        <v>11</v>
      </c>
      <c r="X4855" s="2">
        <f t="shared" ca="1" si="75"/>
        <v>45937</v>
      </c>
      <c r="Y4855" s="1">
        <f ca="1">ROUND(YEARFRAC(Merge1[[#This Row],[Join_Date]],Merge1[[#This Row],[Today]], 3),0)</f>
        <v>8</v>
      </c>
      <c r="Z4855" s="1" t="str" cm="1">
        <f t="array" aca="1" ref="Z4855" ca="1">_xlfn.IFS(
   Merge1[[#This Row],[Customer Tenure]]&lt;=2,"New",
   Merge1[[#This Row],[Customer Tenure]]&lt;=5,"Emerging",
  Merge1[[#This Row],[Customer Tenure]]&lt;9,"Established",
   TRUE,"Loyal"
)</f>
        <v>Established</v>
      </c>
      <c r="AA4855" s="1" t="str" cm="1">
        <f t="array" ref="AA4855">_xlfn.IFS(Merge1[[#This Row],[Income]]&lt;=30000,"Low",Merge1[[#This Row],[Income]]&lt;=60000,"Medium",Merge1[[#This Row],[Income]]&lt;=100000,"High", Merge1[[#This Row],[Income]]&gt;100000," Premium")</f>
        <v>High</v>
      </c>
      <c r="AB4855" s="1" t="str" cm="1">
        <f t="array" ref="AB4855">_xlfn.IFS(Merge1[[#This Row],[Age]]&lt;= 28,"Gen Z", Merge1[[#This Row],[Age]]&lt;=44,"Millennials", Merge1[[#This Row],[Age]]&lt;=60,"Gen X", Merge1[[#This Row],[Age]]&gt;60,"Baby Boomers")</f>
        <v>Millennials</v>
      </c>
      <c r="AC4855" s="1" t="str" cm="1">
        <f t="array" ref="AC4855">_xlfn.IFS(
    Merge1[[#This Row],[Balance]]&lt;=50000,"Low",
    Merge1[[#This Row],[Balance]]&lt;=200000,"Medium",
    Merge1[[#This Row],[Balance]]&gt;200000,"High"
)</f>
        <v>Medium</v>
      </c>
    </row>
    <row r="4856" spans="1:29" x14ac:dyDescent="0.25">
      <c r="A4856" s="1" t="s">
        <v>258</v>
      </c>
      <c r="B4856" s="1" t="s">
        <v>5891</v>
      </c>
      <c r="C4856" s="1" t="s">
        <v>5832</v>
      </c>
      <c r="D4856" s="2">
        <v>43744</v>
      </c>
      <c r="E4856">
        <v>325203</v>
      </c>
      <c r="F4856">
        <v>586</v>
      </c>
      <c r="G4856">
        <v>0</v>
      </c>
      <c r="H4856" s="1" t="s">
        <v>5833</v>
      </c>
      <c r="I4856" s="1" t="s">
        <v>6318</v>
      </c>
      <c r="J4856" s="1" t="s">
        <v>6245</v>
      </c>
      <c r="K4856">
        <v>33</v>
      </c>
      <c r="L4856" s="1" t="s">
        <v>6260</v>
      </c>
      <c r="M4856" s="1" t="s">
        <v>6266</v>
      </c>
      <c r="N4856">
        <v>53660</v>
      </c>
      <c r="O4856" s="1" t="s">
        <v>6248</v>
      </c>
      <c r="P4856" s="2">
        <v>44992</v>
      </c>
      <c r="Q4856" s="2">
        <v>45302</v>
      </c>
      <c r="R4856" s="1" t="s">
        <v>6902</v>
      </c>
      <c r="S4856" s="1" t="s">
        <v>6903</v>
      </c>
      <c r="T4856" s="1" t="s">
        <v>9</v>
      </c>
      <c r="U4856">
        <v>7831</v>
      </c>
      <c r="V4856" s="1" t="s">
        <v>19</v>
      </c>
      <c r="W4856" s="1" t="s">
        <v>45</v>
      </c>
      <c r="X4856" s="2">
        <f t="shared" ca="1" si="75"/>
        <v>45937</v>
      </c>
      <c r="Y4856" s="1">
        <f ca="1">ROUND(YEARFRAC(Merge1[[#This Row],[Join_Date]],Merge1[[#This Row],[Today]], 3),0)</f>
        <v>3</v>
      </c>
      <c r="Z4856" s="1" t="str" cm="1">
        <f t="array" aca="1" ref="Z4856" ca="1">_xlfn.IFS(
   Merge1[[#This Row],[Customer Tenure]]&lt;=2,"New",
   Merge1[[#This Row],[Customer Tenure]]&lt;=5,"Emerging",
  Merge1[[#This Row],[Customer Tenure]]&lt;9,"Established",
   TRUE,"Loyal"
)</f>
        <v>Emerging</v>
      </c>
      <c r="AA4856" s="1" t="str" cm="1">
        <f t="array" ref="AA4856">_xlfn.IFS(Merge1[[#This Row],[Income]]&lt;=30000,"Low",Merge1[[#This Row],[Income]]&lt;=60000,"Medium",Merge1[[#This Row],[Income]]&lt;=100000,"High", Merge1[[#This Row],[Income]]&gt;100000," Premium")</f>
        <v>Medium</v>
      </c>
      <c r="AB4856" s="1" t="str" cm="1">
        <f t="array" ref="AB4856">_xlfn.IFS(Merge1[[#This Row],[Age]]&lt;= 28,"Gen Z", Merge1[[#This Row],[Age]]&lt;=44,"Millennials", Merge1[[#This Row],[Age]]&lt;=60,"Gen X", Merge1[[#This Row],[Age]]&gt;60,"Baby Boomers")</f>
        <v>Millennials</v>
      </c>
      <c r="AC4856" s="1" t="str" cm="1">
        <f t="array" ref="AC4856">_xlfn.IFS(
    Merge1[[#This Row],[Balance]]&lt;=50000,"Low",
    Merge1[[#This Row],[Balance]]&lt;=200000,"Medium",
    Merge1[[#This Row],[Balance]]&gt;200000,"High"
)</f>
        <v>High</v>
      </c>
    </row>
    <row r="4857" spans="1:29" x14ac:dyDescent="0.25">
      <c r="A4857" s="1" t="s">
        <v>548</v>
      </c>
      <c r="B4857" s="1" t="s">
        <v>6103</v>
      </c>
      <c r="C4857" s="1" t="s">
        <v>5835</v>
      </c>
      <c r="D4857" s="2">
        <v>44121</v>
      </c>
      <c r="E4857">
        <v>195623</v>
      </c>
      <c r="F4857">
        <v>536</v>
      </c>
      <c r="G4857">
        <v>0</v>
      </c>
      <c r="H4857" s="1" t="s">
        <v>5833</v>
      </c>
      <c r="I4857" s="1" t="s">
        <v>6417</v>
      </c>
      <c r="J4857" s="1" t="s">
        <v>6240</v>
      </c>
      <c r="K4857">
        <v>68</v>
      </c>
      <c r="L4857" s="1" t="s">
        <v>6256</v>
      </c>
      <c r="M4857" s="1" t="s">
        <v>6262</v>
      </c>
      <c r="N4857">
        <v>184134</v>
      </c>
      <c r="O4857" s="1" t="s">
        <v>6243</v>
      </c>
      <c r="P4857" s="2">
        <v>44454</v>
      </c>
      <c r="Q4857" s="2">
        <v>45549</v>
      </c>
      <c r="R4857" s="1" t="s">
        <v>6897</v>
      </c>
      <c r="S4857" s="1" t="s">
        <v>6898</v>
      </c>
      <c r="T4857" s="1" t="s">
        <v>28</v>
      </c>
      <c r="U4857">
        <v>1094</v>
      </c>
      <c r="V4857" s="1" t="s">
        <v>10</v>
      </c>
      <c r="W4857" s="1" t="s">
        <v>20</v>
      </c>
      <c r="X4857" s="2">
        <f t="shared" ca="1" si="75"/>
        <v>45937</v>
      </c>
      <c r="Y4857" s="1">
        <f ca="1">ROUND(YEARFRAC(Merge1[[#This Row],[Join_Date]],Merge1[[#This Row],[Today]], 3),0)</f>
        <v>4</v>
      </c>
      <c r="Z4857" s="1" t="str" cm="1">
        <f t="array" aca="1" ref="Z4857" ca="1">_xlfn.IFS(
   Merge1[[#This Row],[Customer Tenure]]&lt;=2,"New",
   Merge1[[#This Row],[Customer Tenure]]&lt;=5,"Emerging",
  Merge1[[#This Row],[Customer Tenure]]&lt;9,"Established",
   TRUE,"Loyal"
)</f>
        <v>Emerging</v>
      </c>
      <c r="AA4857" s="1" t="str" cm="1">
        <f t="array" ref="AA4857">_xlfn.IFS(Merge1[[#This Row],[Income]]&lt;=30000,"Low",Merge1[[#This Row],[Income]]&lt;=60000,"Medium",Merge1[[#This Row],[Income]]&lt;=100000,"High", Merge1[[#This Row],[Income]]&gt;100000," Premium")</f>
        <v xml:space="preserve"> Premium</v>
      </c>
      <c r="AB4857" s="1" t="str" cm="1">
        <f t="array" ref="AB4857">_xlfn.IFS(Merge1[[#This Row],[Age]]&lt;= 28,"Gen Z", Merge1[[#This Row],[Age]]&lt;=44,"Millennials", Merge1[[#This Row],[Age]]&lt;=60,"Gen X", Merge1[[#This Row],[Age]]&gt;60,"Baby Boomers")</f>
        <v>Baby Boomers</v>
      </c>
      <c r="AC4857" s="1" t="str" cm="1">
        <f t="array" ref="AC4857">_xlfn.IFS(
    Merge1[[#This Row],[Balance]]&lt;=50000,"Low",
    Merge1[[#This Row],[Balance]]&lt;=200000,"Medium",
    Merge1[[#This Row],[Balance]]&gt;200000,"High"
)</f>
        <v>Medium</v>
      </c>
    </row>
    <row r="4858" spans="1:29" x14ac:dyDescent="0.25">
      <c r="A4858" s="1" t="s">
        <v>636</v>
      </c>
      <c r="B4858" s="1" t="s">
        <v>5852</v>
      </c>
      <c r="C4858" s="1" t="s">
        <v>5835</v>
      </c>
      <c r="D4858" s="2">
        <v>45438</v>
      </c>
      <c r="E4858">
        <v>178267</v>
      </c>
      <c r="F4858">
        <v>510</v>
      </c>
      <c r="G4858">
        <v>0</v>
      </c>
      <c r="H4858" s="1" t="s">
        <v>5833</v>
      </c>
      <c r="I4858" s="1" t="s">
        <v>6489</v>
      </c>
      <c r="J4858" s="1" t="s">
        <v>6240</v>
      </c>
      <c r="K4858">
        <v>54</v>
      </c>
      <c r="L4858" s="1" t="s">
        <v>6260</v>
      </c>
      <c r="M4858" s="1" t="s">
        <v>6262</v>
      </c>
      <c r="N4858">
        <v>117768</v>
      </c>
      <c r="O4858" s="1" t="s">
        <v>6243</v>
      </c>
      <c r="P4858" s="2">
        <v>45891</v>
      </c>
      <c r="Q4858" s="2">
        <v>45243</v>
      </c>
      <c r="R4858" s="1" t="s">
        <v>6887</v>
      </c>
      <c r="S4858" s="1" t="s">
        <v>6888</v>
      </c>
      <c r="T4858" s="1" t="s">
        <v>9</v>
      </c>
      <c r="U4858">
        <v>7593</v>
      </c>
      <c r="V4858" s="1" t="s">
        <v>10</v>
      </c>
      <c r="W4858" s="1" t="s">
        <v>25</v>
      </c>
      <c r="X4858" s="2">
        <f t="shared" ca="1" si="75"/>
        <v>45937</v>
      </c>
      <c r="Y4858" s="1">
        <f ca="1">ROUND(YEARFRAC(Merge1[[#This Row],[Join_Date]],Merge1[[#This Row],[Today]], 3),0)</f>
        <v>0</v>
      </c>
      <c r="Z4858" s="1" t="str" cm="1">
        <f t="array" aca="1" ref="Z4858" ca="1">_xlfn.IFS(
   Merge1[[#This Row],[Customer Tenure]]&lt;=2,"New",
   Merge1[[#This Row],[Customer Tenure]]&lt;=5,"Emerging",
  Merge1[[#This Row],[Customer Tenure]]&lt;9,"Established",
   TRUE,"Loyal"
)</f>
        <v>New</v>
      </c>
      <c r="AA4858" s="1" t="str" cm="1">
        <f t="array" ref="AA4858">_xlfn.IFS(Merge1[[#This Row],[Income]]&lt;=30000,"Low",Merge1[[#This Row],[Income]]&lt;=60000,"Medium",Merge1[[#This Row],[Income]]&lt;=100000,"High", Merge1[[#This Row],[Income]]&gt;100000," Premium")</f>
        <v xml:space="preserve"> Premium</v>
      </c>
      <c r="AB4858" s="1" t="str" cm="1">
        <f t="array" ref="AB4858">_xlfn.IFS(Merge1[[#This Row],[Age]]&lt;= 28,"Gen Z", Merge1[[#This Row],[Age]]&lt;=44,"Millennials", Merge1[[#This Row],[Age]]&lt;=60,"Gen X", Merge1[[#This Row],[Age]]&gt;60,"Baby Boomers")</f>
        <v>Gen X</v>
      </c>
      <c r="AC4858" s="1" t="str" cm="1">
        <f t="array" ref="AC4858">_xlfn.IFS(
    Merge1[[#This Row],[Balance]]&lt;=50000,"Low",
    Merge1[[#This Row],[Balance]]&lt;=200000,"Medium",
    Merge1[[#This Row],[Balance]]&gt;200000,"High"
)</f>
        <v>Medium</v>
      </c>
    </row>
    <row r="4859" spans="1:29" x14ac:dyDescent="0.25">
      <c r="A4859" s="1" t="s">
        <v>1786</v>
      </c>
      <c r="B4859" s="1" t="s">
        <v>6004</v>
      </c>
      <c r="C4859" s="1" t="s">
        <v>5842</v>
      </c>
      <c r="D4859" s="2">
        <v>45105</v>
      </c>
      <c r="E4859">
        <v>402575</v>
      </c>
      <c r="F4859">
        <v>491</v>
      </c>
      <c r="G4859">
        <v>0</v>
      </c>
      <c r="H4859" s="1" t="s">
        <v>5838</v>
      </c>
      <c r="I4859" s="1" t="s">
        <v>6377</v>
      </c>
      <c r="J4859" s="1" t="s">
        <v>6245</v>
      </c>
      <c r="K4859">
        <v>34</v>
      </c>
      <c r="L4859" s="1" t="s">
        <v>6246</v>
      </c>
      <c r="M4859" s="1" t="s">
        <v>6247</v>
      </c>
      <c r="N4859">
        <v>181633</v>
      </c>
      <c r="O4859" s="1" t="s">
        <v>6243</v>
      </c>
      <c r="P4859" s="2">
        <v>45099</v>
      </c>
      <c r="Q4859" s="2">
        <v>45196</v>
      </c>
      <c r="R4859" s="1" t="s">
        <v>6897</v>
      </c>
      <c r="S4859" s="1" t="s">
        <v>6909</v>
      </c>
      <c r="T4859" s="1" t="s">
        <v>23</v>
      </c>
      <c r="U4859">
        <v>9209</v>
      </c>
      <c r="V4859" s="1" t="s">
        <v>24</v>
      </c>
      <c r="W4859" s="1" t="s">
        <v>55</v>
      </c>
      <c r="X4859" s="2">
        <f t="shared" ca="1" si="75"/>
        <v>45937</v>
      </c>
      <c r="Y4859" s="1">
        <f ca="1">ROUND(YEARFRAC(Merge1[[#This Row],[Join_Date]],Merge1[[#This Row],[Today]], 3),0)</f>
        <v>2</v>
      </c>
      <c r="Z4859" s="1" t="str" cm="1">
        <f t="array" aca="1" ref="Z4859" ca="1">_xlfn.IFS(
   Merge1[[#This Row],[Customer Tenure]]&lt;=2,"New",
   Merge1[[#This Row],[Customer Tenure]]&lt;=5,"Emerging",
  Merge1[[#This Row],[Customer Tenure]]&lt;9,"Established",
   TRUE,"Loyal"
)</f>
        <v>New</v>
      </c>
      <c r="AA4859" s="1" t="str" cm="1">
        <f t="array" ref="AA4859">_xlfn.IFS(Merge1[[#This Row],[Income]]&lt;=30000,"Low",Merge1[[#This Row],[Income]]&lt;=60000,"Medium",Merge1[[#This Row],[Income]]&lt;=100000,"High", Merge1[[#This Row],[Income]]&gt;100000," Premium")</f>
        <v xml:space="preserve"> Premium</v>
      </c>
      <c r="AB4859" s="1" t="str" cm="1">
        <f t="array" ref="AB4859">_xlfn.IFS(Merge1[[#This Row],[Age]]&lt;= 28,"Gen Z", Merge1[[#This Row],[Age]]&lt;=44,"Millennials", Merge1[[#This Row],[Age]]&lt;=60,"Gen X", Merge1[[#This Row],[Age]]&gt;60,"Baby Boomers")</f>
        <v>Millennials</v>
      </c>
      <c r="AC4859" s="1" t="str" cm="1">
        <f t="array" ref="AC4859">_xlfn.IFS(
    Merge1[[#This Row],[Balance]]&lt;=50000,"Low",
    Merge1[[#This Row],[Balance]]&lt;=200000,"Medium",
    Merge1[[#This Row],[Balance]]&gt;200000,"High"
)</f>
        <v>High</v>
      </c>
    </row>
    <row r="4860" spans="1:29" x14ac:dyDescent="0.25">
      <c r="A4860" s="1" t="s">
        <v>475</v>
      </c>
      <c r="B4860" s="1" t="s">
        <v>6138</v>
      </c>
      <c r="C4860" s="1" t="s">
        <v>5842</v>
      </c>
      <c r="D4860" s="2">
        <v>45012</v>
      </c>
      <c r="E4860">
        <v>249265</v>
      </c>
      <c r="F4860">
        <v>625</v>
      </c>
      <c r="G4860">
        <v>0</v>
      </c>
      <c r="H4860" s="1" t="s">
        <v>5850</v>
      </c>
      <c r="I4860" s="1" t="s">
        <v>6677</v>
      </c>
      <c r="J4860" s="1" t="s">
        <v>6240</v>
      </c>
      <c r="K4860">
        <v>48</v>
      </c>
      <c r="L4860" s="1" t="s">
        <v>6241</v>
      </c>
      <c r="M4860" s="1" t="s">
        <v>6262</v>
      </c>
      <c r="N4860">
        <v>152632</v>
      </c>
      <c r="O4860" s="1" t="s">
        <v>6243</v>
      </c>
      <c r="P4860" s="2">
        <v>43154</v>
      </c>
      <c r="Q4860" s="2">
        <v>45519</v>
      </c>
      <c r="R4860" s="1" t="s">
        <v>6889</v>
      </c>
      <c r="S4860" s="1" t="s">
        <v>6890</v>
      </c>
      <c r="T4860" s="1" t="s">
        <v>14</v>
      </c>
      <c r="U4860">
        <v>1327</v>
      </c>
      <c r="V4860" s="1" t="s">
        <v>10</v>
      </c>
      <c r="W4860" s="1" t="s">
        <v>11</v>
      </c>
      <c r="X4860" s="2">
        <f t="shared" ca="1" si="75"/>
        <v>45937</v>
      </c>
      <c r="Y4860" s="1">
        <f ca="1">ROUND(YEARFRAC(Merge1[[#This Row],[Join_Date]],Merge1[[#This Row],[Today]], 3),0)</f>
        <v>8</v>
      </c>
      <c r="Z4860" s="1" t="str" cm="1">
        <f t="array" aca="1" ref="Z4860" ca="1">_xlfn.IFS(
   Merge1[[#This Row],[Customer Tenure]]&lt;=2,"New",
   Merge1[[#This Row],[Customer Tenure]]&lt;=5,"Emerging",
  Merge1[[#This Row],[Customer Tenure]]&lt;9,"Established",
   TRUE,"Loyal"
)</f>
        <v>Established</v>
      </c>
      <c r="AA4860" s="1" t="str" cm="1">
        <f t="array" ref="AA4860">_xlfn.IFS(Merge1[[#This Row],[Income]]&lt;=30000,"Low",Merge1[[#This Row],[Income]]&lt;=60000,"Medium",Merge1[[#This Row],[Income]]&lt;=100000,"High", Merge1[[#This Row],[Income]]&gt;100000," Premium")</f>
        <v xml:space="preserve"> Premium</v>
      </c>
      <c r="AB4860" s="1" t="str" cm="1">
        <f t="array" ref="AB4860">_xlfn.IFS(Merge1[[#This Row],[Age]]&lt;= 28,"Gen Z", Merge1[[#This Row],[Age]]&lt;=44,"Millennials", Merge1[[#This Row],[Age]]&lt;=60,"Gen X", Merge1[[#This Row],[Age]]&gt;60,"Baby Boomers")</f>
        <v>Gen X</v>
      </c>
      <c r="AC4860" s="1" t="str" cm="1">
        <f t="array" ref="AC4860">_xlfn.IFS(
    Merge1[[#This Row],[Balance]]&lt;=50000,"Low",
    Merge1[[#This Row],[Balance]]&lt;=200000,"Medium",
    Merge1[[#This Row],[Balance]]&gt;200000,"High"
)</f>
        <v>High</v>
      </c>
    </row>
    <row r="4861" spans="1:29" x14ac:dyDescent="0.25">
      <c r="A4861" s="1" t="s">
        <v>116</v>
      </c>
      <c r="B4861" s="1" t="s">
        <v>6191</v>
      </c>
      <c r="C4861" s="1" t="s">
        <v>5835</v>
      </c>
      <c r="D4861" s="2">
        <v>43088</v>
      </c>
      <c r="E4861">
        <v>195490</v>
      </c>
      <c r="F4861">
        <v>351</v>
      </c>
      <c r="G4861">
        <v>0</v>
      </c>
      <c r="H4861" s="1" t="s">
        <v>5833</v>
      </c>
      <c r="I4861" s="1" t="s">
        <v>6369</v>
      </c>
      <c r="J4861" s="1" t="s">
        <v>6245</v>
      </c>
      <c r="K4861">
        <v>30</v>
      </c>
      <c r="L4861" s="1" t="s">
        <v>6246</v>
      </c>
      <c r="M4861" s="1" t="s">
        <v>6251</v>
      </c>
      <c r="N4861">
        <v>104082</v>
      </c>
      <c r="O4861" s="1" t="s">
        <v>6243</v>
      </c>
      <c r="P4861" s="2">
        <v>43102</v>
      </c>
      <c r="Q4861" s="2">
        <v>45837</v>
      </c>
      <c r="R4861" s="1" t="s">
        <v>6883</v>
      </c>
      <c r="S4861" s="1" t="s">
        <v>6910</v>
      </c>
      <c r="T4861" s="1" t="s">
        <v>9</v>
      </c>
      <c r="U4861">
        <v>6890</v>
      </c>
      <c r="V4861" s="1" t="s">
        <v>19</v>
      </c>
      <c r="W4861" s="1" t="s">
        <v>20</v>
      </c>
      <c r="X4861" s="2">
        <f t="shared" ca="1" si="75"/>
        <v>45937</v>
      </c>
      <c r="Y4861" s="1">
        <f ca="1">ROUND(YEARFRAC(Merge1[[#This Row],[Join_Date]],Merge1[[#This Row],[Today]], 3),0)</f>
        <v>8</v>
      </c>
      <c r="Z4861" s="1" t="str" cm="1">
        <f t="array" aca="1" ref="Z4861" ca="1">_xlfn.IFS(
   Merge1[[#This Row],[Customer Tenure]]&lt;=2,"New",
   Merge1[[#This Row],[Customer Tenure]]&lt;=5,"Emerging",
  Merge1[[#This Row],[Customer Tenure]]&lt;9,"Established",
   TRUE,"Loyal"
)</f>
        <v>Established</v>
      </c>
      <c r="AA4861" s="1" t="str" cm="1">
        <f t="array" ref="AA4861">_xlfn.IFS(Merge1[[#This Row],[Income]]&lt;=30000,"Low",Merge1[[#This Row],[Income]]&lt;=60000,"Medium",Merge1[[#This Row],[Income]]&lt;=100000,"High", Merge1[[#This Row],[Income]]&gt;100000," Premium")</f>
        <v xml:space="preserve"> Premium</v>
      </c>
      <c r="AB4861" s="1" t="str" cm="1">
        <f t="array" ref="AB4861">_xlfn.IFS(Merge1[[#This Row],[Age]]&lt;= 28,"Gen Z", Merge1[[#This Row],[Age]]&lt;=44,"Millennials", Merge1[[#This Row],[Age]]&lt;=60,"Gen X", Merge1[[#This Row],[Age]]&gt;60,"Baby Boomers")</f>
        <v>Millennials</v>
      </c>
      <c r="AC4861" s="1" t="str" cm="1">
        <f t="array" ref="AC4861">_xlfn.IFS(
    Merge1[[#This Row],[Balance]]&lt;=50000,"Low",
    Merge1[[#This Row],[Balance]]&lt;=200000,"Medium",
    Merge1[[#This Row],[Balance]]&gt;200000,"High"
)</f>
        <v>Medium</v>
      </c>
    </row>
    <row r="4862" spans="1:29" x14ac:dyDescent="0.25">
      <c r="A4862" s="1" t="s">
        <v>293</v>
      </c>
      <c r="B4862" s="1" t="s">
        <v>5991</v>
      </c>
      <c r="C4862" s="1" t="s">
        <v>5832</v>
      </c>
      <c r="D4862" s="2">
        <v>43754</v>
      </c>
      <c r="E4862">
        <v>207772</v>
      </c>
      <c r="F4862">
        <v>770</v>
      </c>
      <c r="G4862">
        <v>0</v>
      </c>
      <c r="H4862" s="1" t="s">
        <v>5833</v>
      </c>
      <c r="I4862" s="1" t="s">
        <v>6850</v>
      </c>
      <c r="J4862" s="1" t="s">
        <v>6240</v>
      </c>
      <c r="K4862">
        <v>54</v>
      </c>
      <c r="L4862" s="1" t="s">
        <v>6246</v>
      </c>
      <c r="M4862" s="1" t="s">
        <v>6262</v>
      </c>
      <c r="N4862">
        <v>26570</v>
      </c>
      <c r="O4862" s="1" t="s">
        <v>6243</v>
      </c>
      <c r="P4862" s="2">
        <v>44800</v>
      </c>
      <c r="Q4862" s="2">
        <v>45239</v>
      </c>
      <c r="R4862" s="1" t="s">
        <v>6887</v>
      </c>
      <c r="S4862" s="1" t="s">
        <v>6888</v>
      </c>
      <c r="T4862" s="1" t="s">
        <v>14</v>
      </c>
      <c r="U4862">
        <v>2359</v>
      </c>
      <c r="V4862" s="1" t="s">
        <v>10</v>
      </c>
      <c r="W4862" s="1" t="s">
        <v>106</v>
      </c>
      <c r="X4862" s="2">
        <f t="shared" ca="1" si="75"/>
        <v>45937</v>
      </c>
      <c r="Y4862" s="1">
        <f ca="1">ROUND(YEARFRAC(Merge1[[#This Row],[Join_Date]],Merge1[[#This Row],[Today]], 3),0)</f>
        <v>3</v>
      </c>
      <c r="Z4862" s="1" t="str" cm="1">
        <f t="array" aca="1" ref="Z4862" ca="1">_xlfn.IFS(
   Merge1[[#This Row],[Customer Tenure]]&lt;=2,"New",
   Merge1[[#This Row],[Customer Tenure]]&lt;=5,"Emerging",
  Merge1[[#This Row],[Customer Tenure]]&lt;9,"Established",
   TRUE,"Loyal"
)</f>
        <v>Emerging</v>
      </c>
      <c r="AA4862" s="1" t="str" cm="1">
        <f t="array" ref="AA4862">_xlfn.IFS(Merge1[[#This Row],[Income]]&lt;=30000,"Low",Merge1[[#This Row],[Income]]&lt;=60000,"Medium",Merge1[[#This Row],[Income]]&lt;=100000,"High", Merge1[[#This Row],[Income]]&gt;100000," Premium")</f>
        <v>Low</v>
      </c>
      <c r="AB4862" s="1" t="str" cm="1">
        <f t="array" ref="AB4862">_xlfn.IFS(Merge1[[#This Row],[Age]]&lt;= 28,"Gen Z", Merge1[[#This Row],[Age]]&lt;=44,"Millennials", Merge1[[#This Row],[Age]]&lt;=60,"Gen X", Merge1[[#This Row],[Age]]&gt;60,"Baby Boomers")</f>
        <v>Gen X</v>
      </c>
      <c r="AC4862" s="1" t="str" cm="1">
        <f t="array" ref="AC4862">_xlfn.IFS(
    Merge1[[#This Row],[Balance]]&lt;=50000,"Low",
    Merge1[[#This Row],[Balance]]&lt;=200000,"Medium",
    Merge1[[#This Row],[Balance]]&gt;200000,"High"
)</f>
        <v>High</v>
      </c>
    </row>
    <row r="4863" spans="1:29" x14ac:dyDescent="0.25">
      <c r="A4863" s="1" t="s">
        <v>2611</v>
      </c>
      <c r="B4863" s="1" t="s">
        <v>5884</v>
      </c>
      <c r="C4863" s="1" t="s">
        <v>5832</v>
      </c>
      <c r="D4863" s="2">
        <v>43668</v>
      </c>
      <c r="E4863">
        <v>124168</v>
      </c>
      <c r="F4863">
        <v>675</v>
      </c>
      <c r="G4863">
        <v>478006</v>
      </c>
      <c r="H4863" s="1" t="s">
        <v>5833</v>
      </c>
      <c r="I4863" s="1" t="s">
        <v>6422</v>
      </c>
      <c r="J4863" s="1" t="s">
        <v>6240</v>
      </c>
      <c r="K4863">
        <v>46</v>
      </c>
      <c r="L4863" s="1" t="s">
        <v>6241</v>
      </c>
      <c r="M4863" s="1" t="s">
        <v>6242</v>
      </c>
      <c r="N4863">
        <v>185904</v>
      </c>
      <c r="O4863" s="1" t="s">
        <v>6243</v>
      </c>
      <c r="P4863" s="2">
        <v>43594</v>
      </c>
      <c r="Q4863" s="2">
        <v>45560</v>
      </c>
      <c r="R4863" s="1" t="s">
        <v>6897</v>
      </c>
      <c r="S4863" s="1" t="s">
        <v>6898</v>
      </c>
      <c r="T4863" s="1" t="s">
        <v>14</v>
      </c>
      <c r="U4863">
        <v>7347</v>
      </c>
      <c r="V4863" s="1" t="s">
        <v>10</v>
      </c>
      <c r="W4863" s="1" t="s">
        <v>11</v>
      </c>
      <c r="X4863" s="2">
        <f t="shared" ca="1" si="75"/>
        <v>45937</v>
      </c>
      <c r="Y4863" s="1">
        <f ca="1">ROUND(YEARFRAC(Merge1[[#This Row],[Join_Date]],Merge1[[#This Row],[Today]], 3),0)</f>
        <v>6</v>
      </c>
      <c r="Z4863" s="1" t="str" cm="1">
        <f t="array" aca="1" ref="Z4863" ca="1">_xlfn.IFS(
   Merge1[[#This Row],[Customer Tenure]]&lt;=2,"New",
   Merge1[[#This Row],[Customer Tenure]]&lt;=5,"Emerging",
  Merge1[[#This Row],[Customer Tenure]]&lt;9,"Established",
   TRUE,"Loyal"
)</f>
        <v>Established</v>
      </c>
      <c r="AA4863" s="1" t="str" cm="1">
        <f t="array" ref="AA4863">_xlfn.IFS(Merge1[[#This Row],[Income]]&lt;=30000,"Low",Merge1[[#This Row],[Income]]&lt;=60000,"Medium",Merge1[[#This Row],[Income]]&lt;=100000,"High", Merge1[[#This Row],[Income]]&gt;100000," Premium")</f>
        <v xml:space="preserve"> Premium</v>
      </c>
      <c r="AB4863" s="1" t="str" cm="1">
        <f t="array" ref="AB4863">_xlfn.IFS(Merge1[[#This Row],[Age]]&lt;= 28,"Gen Z", Merge1[[#This Row],[Age]]&lt;=44,"Millennials", Merge1[[#This Row],[Age]]&lt;=60,"Gen X", Merge1[[#This Row],[Age]]&gt;60,"Baby Boomers")</f>
        <v>Gen X</v>
      </c>
      <c r="AC4863" s="1" t="str" cm="1">
        <f t="array" ref="AC4863">_xlfn.IFS(
    Merge1[[#This Row],[Balance]]&lt;=50000,"Low",
    Merge1[[#This Row],[Balance]]&lt;=200000,"Medium",
    Merge1[[#This Row],[Balance]]&gt;200000,"High"
)</f>
        <v>Medium</v>
      </c>
    </row>
    <row r="4864" spans="1:29" x14ac:dyDescent="0.25">
      <c r="A4864" s="1" t="s">
        <v>2570</v>
      </c>
      <c r="B4864" s="1" t="s">
        <v>5869</v>
      </c>
      <c r="C4864" s="1" t="s">
        <v>5835</v>
      </c>
      <c r="D4864" s="2">
        <v>43495</v>
      </c>
      <c r="E4864">
        <v>199886</v>
      </c>
      <c r="F4864">
        <v>490</v>
      </c>
      <c r="G4864">
        <v>0</v>
      </c>
      <c r="H4864" s="1" t="s">
        <v>5833</v>
      </c>
      <c r="I4864" s="1" t="s">
        <v>6398</v>
      </c>
      <c r="J4864" s="1" t="s">
        <v>6245</v>
      </c>
      <c r="K4864">
        <v>42</v>
      </c>
      <c r="L4864" s="1" t="s">
        <v>6260</v>
      </c>
      <c r="M4864" s="1" t="s">
        <v>6254</v>
      </c>
      <c r="N4864">
        <v>88344</v>
      </c>
      <c r="O4864" s="1" t="s">
        <v>6243</v>
      </c>
      <c r="P4864" s="2">
        <v>45720</v>
      </c>
      <c r="Q4864" s="2">
        <v>45450</v>
      </c>
      <c r="R4864" s="1" t="s">
        <v>6883</v>
      </c>
      <c r="S4864" s="1" t="s">
        <v>6884</v>
      </c>
      <c r="T4864" s="1" t="s">
        <v>23</v>
      </c>
      <c r="U4864">
        <v>2703</v>
      </c>
      <c r="V4864" s="1" t="s">
        <v>10</v>
      </c>
      <c r="W4864" s="1" t="s">
        <v>25</v>
      </c>
      <c r="X4864" s="2">
        <f t="shared" ca="1" si="75"/>
        <v>45937</v>
      </c>
      <c r="Y4864" s="1">
        <f ca="1">ROUND(YEARFRAC(Merge1[[#This Row],[Join_Date]],Merge1[[#This Row],[Today]], 3),0)</f>
        <v>1</v>
      </c>
      <c r="Z4864" s="1" t="str" cm="1">
        <f t="array" aca="1" ref="Z4864" ca="1">_xlfn.IFS(
   Merge1[[#This Row],[Customer Tenure]]&lt;=2,"New",
   Merge1[[#This Row],[Customer Tenure]]&lt;=5,"Emerging",
  Merge1[[#This Row],[Customer Tenure]]&lt;9,"Established",
   TRUE,"Loyal"
)</f>
        <v>New</v>
      </c>
      <c r="AA4864" s="1" t="str" cm="1">
        <f t="array" ref="AA4864">_xlfn.IFS(Merge1[[#This Row],[Income]]&lt;=30000,"Low",Merge1[[#This Row],[Income]]&lt;=60000,"Medium",Merge1[[#This Row],[Income]]&lt;=100000,"High", Merge1[[#This Row],[Income]]&gt;100000," Premium")</f>
        <v>High</v>
      </c>
      <c r="AB4864" s="1" t="str" cm="1">
        <f t="array" ref="AB4864">_xlfn.IFS(Merge1[[#This Row],[Age]]&lt;= 28,"Gen Z", Merge1[[#This Row],[Age]]&lt;=44,"Millennials", Merge1[[#This Row],[Age]]&lt;=60,"Gen X", Merge1[[#This Row],[Age]]&gt;60,"Baby Boomers")</f>
        <v>Millennials</v>
      </c>
      <c r="AC4864" s="1" t="str" cm="1">
        <f t="array" ref="AC4864">_xlfn.IFS(
    Merge1[[#This Row],[Balance]]&lt;=50000,"Low",
    Merge1[[#This Row],[Balance]]&lt;=200000,"Medium",
    Merge1[[#This Row],[Balance]]&gt;200000,"High"
)</f>
        <v>Medium</v>
      </c>
    </row>
    <row r="4865" spans="1:29" x14ac:dyDescent="0.25">
      <c r="A4865" s="1" t="s">
        <v>2537</v>
      </c>
      <c r="B4865" s="1" t="s">
        <v>5875</v>
      </c>
      <c r="C4865" s="1" t="s">
        <v>5835</v>
      </c>
      <c r="D4865" s="2">
        <v>44193</v>
      </c>
      <c r="E4865">
        <v>97406</v>
      </c>
      <c r="F4865">
        <v>654</v>
      </c>
      <c r="G4865">
        <v>0</v>
      </c>
      <c r="H4865" s="1" t="s">
        <v>5833</v>
      </c>
      <c r="I4865" s="1" t="s">
        <v>6435</v>
      </c>
      <c r="J4865" s="1" t="s">
        <v>6240</v>
      </c>
      <c r="K4865">
        <v>33</v>
      </c>
      <c r="L4865" s="1" t="s">
        <v>6246</v>
      </c>
      <c r="M4865" s="1" t="s">
        <v>6257</v>
      </c>
      <c r="N4865">
        <v>164353</v>
      </c>
      <c r="O4865" s="1" t="s">
        <v>6243</v>
      </c>
      <c r="P4865" s="2">
        <v>43337</v>
      </c>
      <c r="Q4865" s="2">
        <v>45430</v>
      </c>
      <c r="R4865" s="1" t="s">
        <v>6906</v>
      </c>
      <c r="S4865" s="1" t="s">
        <v>6918</v>
      </c>
      <c r="T4865" s="1" t="s">
        <v>9</v>
      </c>
      <c r="U4865">
        <v>7218</v>
      </c>
      <c r="V4865" s="1" t="s">
        <v>15</v>
      </c>
      <c r="W4865" s="1" t="s">
        <v>45</v>
      </c>
      <c r="X4865" s="2">
        <f t="shared" ca="1" si="75"/>
        <v>45937</v>
      </c>
      <c r="Y4865" s="1">
        <f ca="1">ROUND(YEARFRAC(Merge1[[#This Row],[Join_Date]],Merge1[[#This Row],[Today]], 3),0)</f>
        <v>7</v>
      </c>
      <c r="Z4865" s="1" t="str" cm="1">
        <f t="array" aca="1" ref="Z4865" ca="1">_xlfn.IFS(
   Merge1[[#This Row],[Customer Tenure]]&lt;=2,"New",
   Merge1[[#This Row],[Customer Tenure]]&lt;=5,"Emerging",
  Merge1[[#This Row],[Customer Tenure]]&lt;9,"Established",
   TRUE,"Loyal"
)</f>
        <v>Established</v>
      </c>
      <c r="AA4865" s="1" t="str" cm="1">
        <f t="array" ref="AA4865">_xlfn.IFS(Merge1[[#This Row],[Income]]&lt;=30000,"Low",Merge1[[#This Row],[Income]]&lt;=60000,"Medium",Merge1[[#This Row],[Income]]&lt;=100000,"High", Merge1[[#This Row],[Income]]&gt;100000," Premium")</f>
        <v xml:space="preserve"> Premium</v>
      </c>
      <c r="AB4865" s="1" t="str" cm="1">
        <f t="array" ref="AB4865">_xlfn.IFS(Merge1[[#This Row],[Age]]&lt;= 28,"Gen Z", Merge1[[#This Row],[Age]]&lt;=44,"Millennials", Merge1[[#This Row],[Age]]&lt;=60,"Gen X", Merge1[[#This Row],[Age]]&gt;60,"Baby Boomers")</f>
        <v>Millennials</v>
      </c>
      <c r="AC4865" s="1" t="str" cm="1">
        <f t="array" ref="AC4865">_xlfn.IFS(
    Merge1[[#This Row],[Balance]]&lt;=50000,"Low",
    Merge1[[#This Row],[Balance]]&lt;=200000,"Medium",
    Merge1[[#This Row],[Balance]]&gt;200000,"High"
)</f>
        <v>Medium</v>
      </c>
    </row>
    <row r="4866" spans="1:29" x14ac:dyDescent="0.25">
      <c r="A4866" s="1" t="s">
        <v>1871</v>
      </c>
      <c r="B4866" s="1" t="s">
        <v>6201</v>
      </c>
      <c r="C4866" s="1" t="s">
        <v>5832</v>
      </c>
      <c r="D4866" s="2">
        <v>45024</v>
      </c>
      <c r="E4866">
        <v>15735</v>
      </c>
      <c r="F4866">
        <v>455</v>
      </c>
      <c r="G4866">
        <v>0</v>
      </c>
      <c r="H4866" s="1" t="s">
        <v>5833</v>
      </c>
      <c r="I4866" s="1" t="s">
        <v>6441</v>
      </c>
      <c r="J4866" s="1" t="s">
        <v>6240</v>
      </c>
      <c r="K4866">
        <v>56</v>
      </c>
      <c r="L4866" s="1" t="s">
        <v>6256</v>
      </c>
      <c r="M4866" s="1" t="s">
        <v>6266</v>
      </c>
      <c r="N4866">
        <v>156156</v>
      </c>
      <c r="O4866" s="1" t="s">
        <v>6248</v>
      </c>
      <c r="P4866" s="2">
        <v>42365</v>
      </c>
      <c r="Q4866" s="2">
        <v>45523</v>
      </c>
      <c r="R4866" s="1" t="s">
        <v>6889</v>
      </c>
      <c r="S4866" s="1" t="s">
        <v>6890</v>
      </c>
      <c r="T4866" s="1" t="s">
        <v>28</v>
      </c>
      <c r="U4866">
        <v>6891</v>
      </c>
      <c r="V4866" s="1" t="s">
        <v>24</v>
      </c>
      <c r="W4866" s="1" t="s">
        <v>25</v>
      </c>
      <c r="X4866" s="2">
        <f t="shared" ref="X4866:X4929" ca="1" si="76">TODAY()</f>
        <v>45937</v>
      </c>
      <c r="Y4866" s="1">
        <f ca="1">ROUND(YEARFRAC(Merge1[[#This Row],[Join_Date]],Merge1[[#This Row],[Today]], 3),0)</f>
        <v>10</v>
      </c>
      <c r="Z4866" s="1" t="str" cm="1">
        <f t="array" aca="1" ref="Z4866" ca="1">_xlfn.IFS(
   Merge1[[#This Row],[Customer Tenure]]&lt;=2,"New",
   Merge1[[#This Row],[Customer Tenure]]&lt;=5,"Emerging",
  Merge1[[#This Row],[Customer Tenure]]&lt;9,"Established",
   TRUE,"Loyal"
)</f>
        <v>Loyal</v>
      </c>
      <c r="AA4866" s="1" t="str" cm="1">
        <f t="array" ref="AA4866">_xlfn.IFS(Merge1[[#This Row],[Income]]&lt;=30000,"Low",Merge1[[#This Row],[Income]]&lt;=60000,"Medium",Merge1[[#This Row],[Income]]&lt;=100000,"High", Merge1[[#This Row],[Income]]&gt;100000," Premium")</f>
        <v xml:space="preserve"> Premium</v>
      </c>
      <c r="AB4866" s="1" t="str" cm="1">
        <f t="array" ref="AB4866">_xlfn.IFS(Merge1[[#This Row],[Age]]&lt;= 28,"Gen Z", Merge1[[#This Row],[Age]]&lt;=44,"Millennials", Merge1[[#This Row],[Age]]&lt;=60,"Gen X", Merge1[[#This Row],[Age]]&gt;60,"Baby Boomers")</f>
        <v>Gen X</v>
      </c>
      <c r="AC4866" s="1" t="str" cm="1">
        <f t="array" ref="AC4866">_xlfn.IFS(
    Merge1[[#This Row],[Balance]]&lt;=50000,"Low",
    Merge1[[#This Row],[Balance]]&lt;=200000,"Medium",
    Merge1[[#This Row],[Balance]]&gt;200000,"High"
)</f>
        <v>Low</v>
      </c>
    </row>
    <row r="4867" spans="1:29" x14ac:dyDescent="0.25">
      <c r="A4867" s="1" t="s">
        <v>772</v>
      </c>
      <c r="B4867" s="1" t="s">
        <v>5893</v>
      </c>
      <c r="C4867" s="1" t="s">
        <v>5835</v>
      </c>
      <c r="D4867" s="2">
        <v>44735</v>
      </c>
      <c r="E4867">
        <v>316363</v>
      </c>
      <c r="F4867">
        <v>840</v>
      </c>
      <c r="G4867">
        <v>0</v>
      </c>
      <c r="H4867" s="1" t="s">
        <v>5833</v>
      </c>
      <c r="I4867" s="1" t="s">
        <v>6815</v>
      </c>
      <c r="J4867" s="1" t="s">
        <v>6245</v>
      </c>
      <c r="K4867">
        <v>49</v>
      </c>
      <c r="L4867" s="1" t="s">
        <v>6241</v>
      </c>
      <c r="M4867" s="1" t="s">
        <v>6257</v>
      </c>
      <c r="N4867">
        <v>151691</v>
      </c>
      <c r="O4867" s="1" t="s">
        <v>6243</v>
      </c>
      <c r="P4867" s="2">
        <v>43401</v>
      </c>
      <c r="Q4867" s="2">
        <v>45318</v>
      </c>
      <c r="R4867" s="1" t="s">
        <v>6902</v>
      </c>
      <c r="S4867" s="1" t="s">
        <v>6903</v>
      </c>
      <c r="T4867" s="1" t="s">
        <v>9</v>
      </c>
      <c r="U4867">
        <v>3732</v>
      </c>
      <c r="V4867" s="1" t="s">
        <v>15</v>
      </c>
      <c r="W4867" s="1" t="s">
        <v>16</v>
      </c>
      <c r="X4867" s="2">
        <f t="shared" ca="1" si="76"/>
        <v>45937</v>
      </c>
      <c r="Y4867" s="1">
        <f ca="1">ROUND(YEARFRAC(Merge1[[#This Row],[Join_Date]],Merge1[[#This Row],[Today]], 3),0)</f>
        <v>7</v>
      </c>
      <c r="Z4867" s="1" t="str" cm="1">
        <f t="array" aca="1" ref="Z4867" ca="1">_xlfn.IFS(
   Merge1[[#This Row],[Customer Tenure]]&lt;=2,"New",
   Merge1[[#This Row],[Customer Tenure]]&lt;=5,"Emerging",
  Merge1[[#This Row],[Customer Tenure]]&lt;9,"Established",
   TRUE,"Loyal"
)</f>
        <v>Established</v>
      </c>
      <c r="AA4867" s="1" t="str" cm="1">
        <f t="array" ref="AA4867">_xlfn.IFS(Merge1[[#This Row],[Income]]&lt;=30000,"Low",Merge1[[#This Row],[Income]]&lt;=60000,"Medium",Merge1[[#This Row],[Income]]&lt;=100000,"High", Merge1[[#This Row],[Income]]&gt;100000," Premium")</f>
        <v xml:space="preserve"> Premium</v>
      </c>
      <c r="AB4867" s="1" t="str" cm="1">
        <f t="array" ref="AB4867">_xlfn.IFS(Merge1[[#This Row],[Age]]&lt;= 28,"Gen Z", Merge1[[#This Row],[Age]]&lt;=44,"Millennials", Merge1[[#This Row],[Age]]&lt;=60,"Gen X", Merge1[[#This Row],[Age]]&gt;60,"Baby Boomers")</f>
        <v>Gen X</v>
      </c>
      <c r="AC4867" s="1" t="str" cm="1">
        <f t="array" ref="AC4867">_xlfn.IFS(
    Merge1[[#This Row],[Balance]]&lt;=50000,"Low",
    Merge1[[#This Row],[Balance]]&lt;=200000,"Medium",
    Merge1[[#This Row],[Balance]]&gt;200000,"High"
)</f>
        <v>High</v>
      </c>
    </row>
    <row r="4868" spans="1:29" x14ac:dyDescent="0.25">
      <c r="A4868" s="1" t="s">
        <v>1461</v>
      </c>
      <c r="B4868" s="1" t="s">
        <v>5866</v>
      </c>
      <c r="C4868" s="1" t="s">
        <v>5835</v>
      </c>
      <c r="D4868" s="2">
        <v>43318</v>
      </c>
      <c r="E4868">
        <v>243386</v>
      </c>
      <c r="F4868">
        <v>634</v>
      </c>
      <c r="G4868">
        <v>0</v>
      </c>
      <c r="H4868" s="1" t="s">
        <v>5860</v>
      </c>
      <c r="I4868" s="1" t="s">
        <v>6630</v>
      </c>
      <c r="J4868" s="1" t="s">
        <v>6240</v>
      </c>
      <c r="K4868">
        <v>52</v>
      </c>
      <c r="L4868" s="1" t="s">
        <v>6256</v>
      </c>
      <c r="M4868" s="1" t="s">
        <v>6242</v>
      </c>
      <c r="N4868">
        <v>147118</v>
      </c>
      <c r="O4868" s="1" t="s">
        <v>6248</v>
      </c>
      <c r="P4868" s="2">
        <v>44957</v>
      </c>
      <c r="Q4868" s="2">
        <v>45528</v>
      </c>
      <c r="R4868" s="1" t="s">
        <v>6889</v>
      </c>
      <c r="S4868" s="1" t="s">
        <v>6890</v>
      </c>
      <c r="T4868" s="1" t="s">
        <v>28</v>
      </c>
      <c r="U4868">
        <v>3703</v>
      </c>
      <c r="V4868" s="1" t="s">
        <v>15</v>
      </c>
      <c r="W4868" s="1" t="s">
        <v>16</v>
      </c>
      <c r="X4868" s="2">
        <f t="shared" ca="1" si="76"/>
        <v>45937</v>
      </c>
      <c r="Y4868" s="1">
        <f ca="1">ROUND(YEARFRAC(Merge1[[#This Row],[Join_Date]],Merge1[[#This Row],[Today]], 3),0)</f>
        <v>3</v>
      </c>
      <c r="Z4868" s="1" t="str" cm="1">
        <f t="array" aca="1" ref="Z4868" ca="1">_xlfn.IFS(
   Merge1[[#This Row],[Customer Tenure]]&lt;=2,"New",
   Merge1[[#This Row],[Customer Tenure]]&lt;=5,"Emerging",
  Merge1[[#This Row],[Customer Tenure]]&lt;9,"Established",
   TRUE,"Loyal"
)</f>
        <v>Emerging</v>
      </c>
      <c r="AA4868" s="1" t="str" cm="1">
        <f t="array" ref="AA4868">_xlfn.IFS(Merge1[[#This Row],[Income]]&lt;=30000,"Low",Merge1[[#This Row],[Income]]&lt;=60000,"Medium",Merge1[[#This Row],[Income]]&lt;=100000,"High", Merge1[[#This Row],[Income]]&gt;100000," Premium")</f>
        <v xml:space="preserve"> Premium</v>
      </c>
      <c r="AB4868" s="1" t="str" cm="1">
        <f t="array" ref="AB4868">_xlfn.IFS(Merge1[[#This Row],[Age]]&lt;= 28,"Gen Z", Merge1[[#This Row],[Age]]&lt;=44,"Millennials", Merge1[[#This Row],[Age]]&lt;=60,"Gen X", Merge1[[#This Row],[Age]]&gt;60,"Baby Boomers")</f>
        <v>Gen X</v>
      </c>
      <c r="AC4868" s="1" t="str" cm="1">
        <f t="array" ref="AC4868">_xlfn.IFS(
    Merge1[[#This Row],[Balance]]&lt;=50000,"Low",
    Merge1[[#This Row],[Balance]]&lt;=200000,"Medium",
    Merge1[[#This Row],[Balance]]&gt;200000,"High"
)</f>
        <v>High</v>
      </c>
    </row>
    <row r="4869" spans="1:29" x14ac:dyDescent="0.25">
      <c r="A4869" s="1" t="s">
        <v>2375</v>
      </c>
      <c r="B4869" s="1" t="s">
        <v>6042</v>
      </c>
      <c r="C4869" s="1" t="s">
        <v>5835</v>
      </c>
      <c r="D4869" s="2">
        <v>44599</v>
      </c>
      <c r="E4869">
        <v>167679</v>
      </c>
      <c r="F4869">
        <v>395</v>
      </c>
      <c r="G4869">
        <v>0</v>
      </c>
      <c r="H4869" s="1" t="s">
        <v>5833</v>
      </c>
      <c r="I4869" s="1" t="s">
        <v>6602</v>
      </c>
      <c r="J4869" s="1" t="s">
        <v>6240</v>
      </c>
      <c r="K4869">
        <v>22</v>
      </c>
      <c r="L4869" s="1" t="s">
        <v>6241</v>
      </c>
      <c r="M4869" s="1" t="s">
        <v>6247</v>
      </c>
      <c r="N4869">
        <v>68787</v>
      </c>
      <c r="O4869" s="1" t="s">
        <v>6243</v>
      </c>
      <c r="P4869" s="2">
        <v>42305</v>
      </c>
      <c r="Q4869" s="2">
        <v>45521</v>
      </c>
      <c r="R4869" s="1" t="s">
        <v>6889</v>
      </c>
      <c r="S4869" s="1" t="s">
        <v>6890</v>
      </c>
      <c r="T4869" s="1" t="s">
        <v>28</v>
      </c>
      <c r="U4869">
        <v>4402</v>
      </c>
      <c r="V4869" s="1" t="s">
        <v>24</v>
      </c>
      <c r="W4869" s="1" t="s">
        <v>50</v>
      </c>
      <c r="X4869" s="2">
        <f t="shared" ca="1" si="76"/>
        <v>45937</v>
      </c>
      <c r="Y4869" s="1">
        <f ca="1">ROUND(YEARFRAC(Merge1[[#This Row],[Join_Date]],Merge1[[#This Row],[Today]], 3),0)</f>
        <v>10</v>
      </c>
      <c r="Z4869" s="1" t="str" cm="1">
        <f t="array" aca="1" ref="Z4869" ca="1">_xlfn.IFS(
   Merge1[[#This Row],[Customer Tenure]]&lt;=2,"New",
   Merge1[[#This Row],[Customer Tenure]]&lt;=5,"Emerging",
  Merge1[[#This Row],[Customer Tenure]]&lt;9,"Established",
   TRUE,"Loyal"
)</f>
        <v>Loyal</v>
      </c>
      <c r="AA4869" s="1" t="str" cm="1">
        <f t="array" ref="AA4869">_xlfn.IFS(Merge1[[#This Row],[Income]]&lt;=30000,"Low",Merge1[[#This Row],[Income]]&lt;=60000,"Medium",Merge1[[#This Row],[Income]]&lt;=100000,"High", Merge1[[#This Row],[Income]]&gt;100000," Premium")</f>
        <v>High</v>
      </c>
      <c r="AB4869" s="1" t="str" cm="1">
        <f t="array" ref="AB4869">_xlfn.IFS(Merge1[[#This Row],[Age]]&lt;= 28,"Gen Z", Merge1[[#This Row],[Age]]&lt;=44,"Millennials", Merge1[[#This Row],[Age]]&lt;=60,"Gen X", Merge1[[#This Row],[Age]]&gt;60,"Baby Boomers")</f>
        <v>Gen Z</v>
      </c>
      <c r="AC4869" s="1" t="str" cm="1">
        <f t="array" ref="AC4869">_xlfn.IFS(
    Merge1[[#This Row],[Balance]]&lt;=50000,"Low",
    Merge1[[#This Row],[Balance]]&lt;=200000,"Medium",
    Merge1[[#This Row],[Balance]]&gt;200000,"High"
)</f>
        <v>Medium</v>
      </c>
    </row>
    <row r="4870" spans="1:29" x14ac:dyDescent="0.25">
      <c r="A4870" s="1" t="s">
        <v>981</v>
      </c>
      <c r="B4870" s="1" t="s">
        <v>6045</v>
      </c>
      <c r="C4870" s="1" t="s">
        <v>5832</v>
      </c>
      <c r="D4870" s="2">
        <v>44454</v>
      </c>
      <c r="E4870">
        <v>172257</v>
      </c>
      <c r="F4870">
        <v>332</v>
      </c>
      <c r="G4870">
        <v>0</v>
      </c>
      <c r="H4870" s="1" t="s">
        <v>5833</v>
      </c>
      <c r="I4870" s="1" t="s">
        <v>6799</v>
      </c>
      <c r="J4870" s="1" t="s">
        <v>6240</v>
      </c>
      <c r="K4870">
        <v>42</v>
      </c>
      <c r="L4870" s="1" t="s">
        <v>6246</v>
      </c>
      <c r="M4870" s="1" t="s">
        <v>6257</v>
      </c>
      <c r="N4870">
        <v>174571</v>
      </c>
      <c r="O4870" s="1" t="s">
        <v>6243</v>
      </c>
      <c r="P4870" s="2">
        <v>44994</v>
      </c>
      <c r="Q4870" s="2">
        <v>45204</v>
      </c>
      <c r="R4870" s="1" t="s">
        <v>6912</v>
      </c>
      <c r="S4870" s="1" t="s">
        <v>6913</v>
      </c>
      <c r="T4870" s="1" t="s">
        <v>23</v>
      </c>
      <c r="U4870">
        <v>7234</v>
      </c>
      <c r="V4870" s="1" t="s">
        <v>15</v>
      </c>
      <c r="W4870" s="1" t="s">
        <v>20</v>
      </c>
      <c r="X4870" s="2">
        <f t="shared" ca="1" si="76"/>
        <v>45937</v>
      </c>
      <c r="Y4870" s="1">
        <f ca="1">ROUND(YEARFRAC(Merge1[[#This Row],[Join_Date]],Merge1[[#This Row],[Today]], 3),0)</f>
        <v>3</v>
      </c>
      <c r="Z4870" s="1" t="str" cm="1">
        <f t="array" aca="1" ref="Z4870" ca="1">_xlfn.IFS(
   Merge1[[#This Row],[Customer Tenure]]&lt;=2,"New",
   Merge1[[#This Row],[Customer Tenure]]&lt;=5,"Emerging",
  Merge1[[#This Row],[Customer Tenure]]&lt;9,"Established",
   TRUE,"Loyal"
)</f>
        <v>Emerging</v>
      </c>
      <c r="AA4870" s="1" t="str" cm="1">
        <f t="array" ref="AA4870">_xlfn.IFS(Merge1[[#This Row],[Income]]&lt;=30000,"Low",Merge1[[#This Row],[Income]]&lt;=60000,"Medium",Merge1[[#This Row],[Income]]&lt;=100000,"High", Merge1[[#This Row],[Income]]&gt;100000," Premium")</f>
        <v xml:space="preserve"> Premium</v>
      </c>
      <c r="AB4870" s="1" t="str" cm="1">
        <f t="array" ref="AB4870">_xlfn.IFS(Merge1[[#This Row],[Age]]&lt;= 28,"Gen Z", Merge1[[#This Row],[Age]]&lt;=44,"Millennials", Merge1[[#This Row],[Age]]&lt;=60,"Gen X", Merge1[[#This Row],[Age]]&gt;60,"Baby Boomers")</f>
        <v>Millennials</v>
      </c>
      <c r="AC4870" s="1" t="str" cm="1">
        <f t="array" ref="AC4870">_xlfn.IFS(
    Merge1[[#This Row],[Balance]]&lt;=50000,"Low",
    Merge1[[#This Row],[Balance]]&lt;=200000,"Medium",
    Merge1[[#This Row],[Balance]]&gt;200000,"High"
)</f>
        <v>Medium</v>
      </c>
    </row>
    <row r="4871" spans="1:29" x14ac:dyDescent="0.25">
      <c r="A4871" s="1" t="s">
        <v>1509</v>
      </c>
      <c r="B4871" s="1" t="s">
        <v>5944</v>
      </c>
      <c r="C4871" s="1" t="s">
        <v>5846</v>
      </c>
      <c r="D4871" s="2">
        <v>43914</v>
      </c>
      <c r="E4871">
        <v>481247</v>
      </c>
      <c r="F4871">
        <v>632</v>
      </c>
      <c r="G4871">
        <v>0</v>
      </c>
      <c r="H4871" s="1" t="s">
        <v>5833</v>
      </c>
      <c r="I4871" s="1" t="s">
        <v>6453</v>
      </c>
      <c r="J4871" s="1" t="s">
        <v>6245</v>
      </c>
      <c r="K4871">
        <v>51</v>
      </c>
      <c r="L4871" s="1" t="s">
        <v>6256</v>
      </c>
      <c r="M4871" s="1" t="s">
        <v>6242</v>
      </c>
      <c r="N4871">
        <v>40953</v>
      </c>
      <c r="O4871" s="1" t="s">
        <v>6243</v>
      </c>
      <c r="P4871" s="2">
        <v>44789</v>
      </c>
      <c r="Q4871" s="2">
        <v>45616</v>
      </c>
      <c r="R4871" s="1" t="s">
        <v>6887</v>
      </c>
      <c r="S4871" s="1" t="s">
        <v>6901</v>
      </c>
      <c r="T4871" s="1" t="s">
        <v>28</v>
      </c>
      <c r="U4871">
        <v>7812</v>
      </c>
      <c r="V4871" s="1" t="s">
        <v>10</v>
      </c>
      <c r="W4871" s="1" t="s">
        <v>16</v>
      </c>
      <c r="X4871" s="2">
        <f t="shared" ca="1" si="76"/>
        <v>45937</v>
      </c>
      <c r="Y4871" s="1">
        <f ca="1">ROUND(YEARFRAC(Merge1[[#This Row],[Join_Date]],Merge1[[#This Row],[Today]], 3),0)</f>
        <v>3</v>
      </c>
      <c r="Z4871" s="1" t="str" cm="1">
        <f t="array" aca="1" ref="Z4871" ca="1">_xlfn.IFS(
   Merge1[[#This Row],[Customer Tenure]]&lt;=2,"New",
   Merge1[[#This Row],[Customer Tenure]]&lt;=5,"Emerging",
  Merge1[[#This Row],[Customer Tenure]]&lt;9,"Established",
   TRUE,"Loyal"
)</f>
        <v>Emerging</v>
      </c>
      <c r="AA4871" s="1" t="str" cm="1">
        <f t="array" ref="AA4871">_xlfn.IFS(Merge1[[#This Row],[Income]]&lt;=30000,"Low",Merge1[[#This Row],[Income]]&lt;=60000,"Medium",Merge1[[#This Row],[Income]]&lt;=100000,"High", Merge1[[#This Row],[Income]]&gt;100000," Premium")</f>
        <v>Medium</v>
      </c>
      <c r="AB4871" s="1" t="str" cm="1">
        <f t="array" ref="AB4871">_xlfn.IFS(Merge1[[#This Row],[Age]]&lt;= 28,"Gen Z", Merge1[[#This Row],[Age]]&lt;=44,"Millennials", Merge1[[#This Row],[Age]]&lt;=60,"Gen X", Merge1[[#This Row],[Age]]&gt;60,"Baby Boomers")</f>
        <v>Gen X</v>
      </c>
      <c r="AC4871" s="1" t="str" cm="1">
        <f t="array" ref="AC4871">_xlfn.IFS(
    Merge1[[#This Row],[Balance]]&lt;=50000,"Low",
    Merge1[[#This Row],[Balance]]&lt;=200000,"Medium",
    Merge1[[#This Row],[Balance]]&gt;200000,"High"
)</f>
        <v>High</v>
      </c>
    </row>
    <row r="4872" spans="1:29" x14ac:dyDescent="0.25">
      <c r="A4872" s="1" t="s">
        <v>2154</v>
      </c>
      <c r="B4872" s="1" t="s">
        <v>6081</v>
      </c>
      <c r="C4872" s="1" t="s">
        <v>5842</v>
      </c>
      <c r="D4872" s="2">
        <v>44803</v>
      </c>
      <c r="E4872">
        <v>483007</v>
      </c>
      <c r="F4872">
        <v>445</v>
      </c>
      <c r="G4872">
        <v>0</v>
      </c>
      <c r="H4872" s="1" t="s">
        <v>5833</v>
      </c>
      <c r="I4872" s="1" t="s">
        <v>6836</v>
      </c>
      <c r="J4872" s="1" t="s">
        <v>6245</v>
      </c>
      <c r="K4872">
        <v>65</v>
      </c>
      <c r="L4872" s="1" t="s">
        <v>6260</v>
      </c>
      <c r="M4872" s="1" t="s">
        <v>6247</v>
      </c>
      <c r="N4872">
        <v>139273</v>
      </c>
      <c r="O4872" s="1" t="s">
        <v>6248</v>
      </c>
      <c r="P4872" s="2">
        <v>42602</v>
      </c>
      <c r="Q4872" s="2">
        <v>45847</v>
      </c>
      <c r="R4872" s="1" t="s">
        <v>6891</v>
      </c>
      <c r="S4872" s="1" t="s">
        <v>6892</v>
      </c>
      <c r="T4872" s="1" t="s">
        <v>9</v>
      </c>
      <c r="U4872">
        <v>5727</v>
      </c>
      <c r="V4872" s="1" t="s">
        <v>24</v>
      </c>
      <c r="W4872" s="1" t="s">
        <v>50</v>
      </c>
      <c r="X4872" s="2">
        <f t="shared" ca="1" si="76"/>
        <v>45937</v>
      </c>
      <c r="Y4872" s="1">
        <f ca="1">ROUND(YEARFRAC(Merge1[[#This Row],[Join_Date]],Merge1[[#This Row],[Today]], 3),0)</f>
        <v>9</v>
      </c>
      <c r="Z4872" s="1" t="str" cm="1">
        <f t="array" aca="1" ref="Z4872" ca="1">_xlfn.IFS(
   Merge1[[#This Row],[Customer Tenure]]&lt;=2,"New",
   Merge1[[#This Row],[Customer Tenure]]&lt;=5,"Emerging",
  Merge1[[#This Row],[Customer Tenure]]&lt;9,"Established",
   TRUE,"Loyal"
)</f>
        <v>Loyal</v>
      </c>
      <c r="AA4872" s="1" t="str" cm="1">
        <f t="array" ref="AA4872">_xlfn.IFS(Merge1[[#This Row],[Income]]&lt;=30000,"Low",Merge1[[#This Row],[Income]]&lt;=60000,"Medium",Merge1[[#This Row],[Income]]&lt;=100000,"High", Merge1[[#This Row],[Income]]&gt;100000," Premium")</f>
        <v xml:space="preserve"> Premium</v>
      </c>
      <c r="AB4872" s="1" t="str" cm="1">
        <f t="array" ref="AB4872">_xlfn.IFS(Merge1[[#This Row],[Age]]&lt;= 28,"Gen Z", Merge1[[#This Row],[Age]]&lt;=44,"Millennials", Merge1[[#This Row],[Age]]&lt;=60,"Gen X", Merge1[[#This Row],[Age]]&gt;60,"Baby Boomers")</f>
        <v>Baby Boomers</v>
      </c>
      <c r="AC4872" s="1" t="str" cm="1">
        <f t="array" ref="AC4872">_xlfn.IFS(
    Merge1[[#This Row],[Balance]]&lt;=50000,"Low",
    Merge1[[#This Row],[Balance]]&lt;=200000,"Medium",
    Merge1[[#This Row],[Balance]]&gt;200000,"High"
)</f>
        <v>High</v>
      </c>
    </row>
    <row r="4873" spans="1:29" x14ac:dyDescent="0.25">
      <c r="A4873" s="1" t="s">
        <v>907</v>
      </c>
      <c r="B4873" s="1" t="s">
        <v>6044</v>
      </c>
      <c r="C4873" s="1" t="s">
        <v>5846</v>
      </c>
      <c r="D4873" s="2">
        <v>45202</v>
      </c>
      <c r="E4873">
        <v>390452</v>
      </c>
      <c r="F4873">
        <v>306</v>
      </c>
      <c r="G4873">
        <v>0</v>
      </c>
      <c r="H4873" s="1" t="s">
        <v>5860</v>
      </c>
      <c r="I4873" s="1" t="s">
        <v>6709</v>
      </c>
      <c r="J4873" s="1" t="s">
        <v>6240</v>
      </c>
      <c r="K4873">
        <v>42</v>
      </c>
      <c r="L4873" s="1" t="s">
        <v>6256</v>
      </c>
      <c r="M4873" s="1" t="s">
        <v>6262</v>
      </c>
      <c r="N4873">
        <v>181099</v>
      </c>
      <c r="O4873" s="1" t="s">
        <v>6248</v>
      </c>
      <c r="P4873" s="2">
        <v>44954</v>
      </c>
      <c r="Q4873" s="2">
        <v>45426</v>
      </c>
      <c r="R4873" s="1" t="s">
        <v>6906</v>
      </c>
      <c r="S4873" s="1" t="s">
        <v>6918</v>
      </c>
      <c r="T4873" s="1" t="s">
        <v>9</v>
      </c>
      <c r="U4873">
        <v>3144</v>
      </c>
      <c r="V4873" s="1" t="s">
        <v>15</v>
      </c>
      <c r="W4873" s="1" t="s">
        <v>45</v>
      </c>
      <c r="X4873" s="2">
        <f t="shared" ca="1" si="76"/>
        <v>45937</v>
      </c>
      <c r="Y4873" s="1">
        <f ca="1">ROUND(YEARFRAC(Merge1[[#This Row],[Join_Date]],Merge1[[#This Row],[Today]], 3),0)</f>
        <v>3</v>
      </c>
      <c r="Z4873" s="1" t="str" cm="1">
        <f t="array" aca="1" ref="Z4873" ca="1">_xlfn.IFS(
   Merge1[[#This Row],[Customer Tenure]]&lt;=2,"New",
   Merge1[[#This Row],[Customer Tenure]]&lt;=5,"Emerging",
  Merge1[[#This Row],[Customer Tenure]]&lt;9,"Established",
   TRUE,"Loyal"
)</f>
        <v>Emerging</v>
      </c>
      <c r="AA4873" s="1" t="str" cm="1">
        <f t="array" ref="AA4873">_xlfn.IFS(Merge1[[#This Row],[Income]]&lt;=30000,"Low",Merge1[[#This Row],[Income]]&lt;=60000,"Medium",Merge1[[#This Row],[Income]]&lt;=100000,"High", Merge1[[#This Row],[Income]]&gt;100000," Premium")</f>
        <v xml:space="preserve"> Premium</v>
      </c>
      <c r="AB4873" s="1" t="str" cm="1">
        <f t="array" ref="AB4873">_xlfn.IFS(Merge1[[#This Row],[Age]]&lt;= 28,"Gen Z", Merge1[[#This Row],[Age]]&lt;=44,"Millennials", Merge1[[#This Row],[Age]]&lt;=60,"Gen X", Merge1[[#This Row],[Age]]&gt;60,"Baby Boomers")</f>
        <v>Millennials</v>
      </c>
      <c r="AC4873" s="1" t="str" cm="1">
        <f t="array" ref="AC4873">_xlfn.IFS(
    Merge1[[#This Row],[Balance]]&lt;=50000,"Low",
    Merge1[[#This Row],[Balance]]&lt;=200000,"Medium",
    Merge1[[#This Row],[Balance]]&gt;200000,"High"
)</f>
        <v>High</v>
      </c>
    </row>
    <row r="4874" spans="1:29" x14ac:dyDescent="0.25">
      <c r="A4874" s="1" t="s">
        <v>536</v>
      </c>
      <c r="B4874" s="1" t="s">
        <v>5958</v>
      </c>
      <c r="C4874" s="1" t="s">
        <v>5835</v>
      </c>
      <c r="D4874" s="2">
        <v>43698</v>
      </c>
      <c r="E4874">
        <v>351181</v>
      </c>
      <c r="F4874">
        <v>543</v>
      </c>
      <c r="G4874">
        <v>0</v>
      </c>
      <c r="H4874" s="1" t="s">
        <v>5833</v>
      </c>
      <c r="I4874" s="1" t="s">
        <v>6702</v>
      </c>
      <c r="J4874" s="1" t="s">
        <v>6240</v>
      </c>
      <c r="K4874">
        <v>18</v>
      </c>
      <c r="L4874" s="1" t="s">
        <v>6260</v>
      </c>
      <c r="M4874" s="1" t="s">
        <v>6247</v>
      </c>
      <c r="N4874">
        <v>99561</v>
      </c>
      <c r="O4874" s="1" t="s">
        <v>6252</v>
      </c>
      <c r="P4874" s="2">
        <v>42581</v>
      </c>
      <c r="Q4874" s="2">
        <v>45459</v>
      </c>
      <c r="R4874" s="1" t="s">
        <v>6883</v>
      </c>
      <c r="S4874" s="1" t="s">
        <v>6884</v>
      </c>
      <c r="T4874" s="1" t="s">
        <v>14</v>
      </c>
      <c r="U4874">
        <v>2608</v>
      </c>
      <c r="V4874" s="1" t="s">
        <v>19</v>
      </c>
      <c r="W4874" s="1" t="s">
        <v>106</v>
      </c>
      <c r="X4874" s="2">
        <f t="shared" ca="1" si="76"/>
        <v>45937</v>
      </c>
      <c r="Y4874" s="1">
        <f ca="1">ROUND(YEARFRAC(Merge1[[#This Row],[Join_Date]],Merge1[[#This Row],[Today]], 3),0)</f>
        <v>9</v>
      </c>
      <c r="Z4874" s="1" t="str" cm="1">
        <f t="array" aca="1" ref="Z4874" ca="1">_xlfn.IFS(
   Merge1[[#This Row],[Customer Tenure]]&lt;=2,"New",
   Merge1[[#This Row],[Customer Tenure]]&lt;=5,"Emerging",
  Merge1[[#This Row],[Customer Tenure]]&lt;9,"Established",
   TRUE,"Loyal"
)</f>
        <v>Loyal</v>
      </c>
      <c r="AA4874" s="1" t="str" cm="1">
        <f t="array" ref="AA4874">_xlfn.IFS(Merge1[[#This Row],[Income]]&lt;=30000,"Low",Merge1[[#This Row],[Income]]&lt;=60000,"Medium",Merge1[[#This Row],[Income]]&lt;=100000,"High", Merge1[[#This Row],[Income]]&gt;100000," Premium")</f>
        <v>High</v>
      </c>
      <c r="AB4874" s="1" t="str" cm="1">
        <f t="array" ref="AB4874">_xlfn.IFS(Merge1[[#This Row],[Age]]&lt;= 28,"Gen Z", Merge1[[#This Row],[Age]]&lt;=44,"Millennials", Merge1[[#This Row],[Age]]&lt;=60,"Gen X", Merge1[[#This Row],[Age]]&gt;60,"Baby Boomers")</f>
        <v>Gen Z</v>
      </c>
      <c r="AC4874" s="1" t="str" cm="1">
        <f t="array" ref="AC4874">_xlfn.IFS(
    Merge1[[#This Row],[Balance]]&lt;=50000,"Low",
    Merge1[[#This Row],[Balance]]&lt;=200000,"Medium",
    Merge1[[#This Row],[Balance]]&gt;200000,"High"
)</f>
        <v>High</v>
      </c>
    </row>
    <row r="4875" spans="1:29" x14ac:dyDescent="0.25">
      <c r="A4875" s="1" t="s">
        <v>1181</v>
      </c>
      <c r="B4875" s="1" t="s">
        <v>6096</v>
      </c>
      <c r="C4875" s="1" t="s">
        <v>5835</v>
      </c>
      <c r="D4875" s="2">
        <v>44164</v>
      </c>
      <c r="E4875">
        <v>449449</v>
      </c>
      <c r="F4875">
        <v>829</v>
      </c>
      <c r="G4875">
        <v>0</v>
      </c>
      <c r="H4875" s="1" t="s">
        <v>5833</v>
      </c>
      <c r="I4875" s="1" t="s">
        <v>6411</v>
      </c>
      <c r="J4875" s="1" t="s">
        <v>6240</v>
      </c>
      <c r="K4875">
        <v>72</v>
      </c>
      <c r="L4875" s="1" t="s">
        <v>6241</v>
      </c>
      <c r="M4875" s="1" t="s">
        <v>6266</v>
      </c>
      <c r="N4875">
        <v>169859</v>
      </c>
      <c r="O4875" s="1" t="s">
        <v>6243</v>
      </c>
      <c r="P4875" s="2">
        <v>45039</v>
      </c>
      <c r="Q4875" s="2">
        <v>45870</v>
      </c>
      <c r="R4875" s="1" t="s">
        <v>6889</v>
      </c>
      <c r="S4875" s="1" t="s">
        <v>6915</v>
      </c>
      <c r="T4875" s="1" t="s">
        <v>28</v>
      </c>
      <c r="U4875">
        <v>4062</v>
      </c>
      <c r="V4875" s="1" t="s">
        <v>15</v>
      </c>
      <c r="W4875" s="1" t="s">
        <v>20</v>
      </c>
      <c r="X4875" s="2">
        <f t="shared" ca="1" si="76"/>
        <v>45937</v>
      </c>
      <c r="Y4875" s="1">
        <f ca="1">ROUND(YEARFRAC(Merge1[[#This Row],[Join_Date]],Merge1[[#This Row],[Today]], 3),0)</f>
        <v>2</v>
      </c>
      <c r="Z4875" s="1" t="str" cm="1">
        <f t="array" aca="1" ref="Z4875" ca="1">_xlfn.IFS(
   Merge1[[#This Row],[Customer Tenure]]&lt;=2,"New",
   Merge1[[#This Row],[Customer Tenure]]&lt;=5,"Emerging",
  Merge1[[#This Row],[Customer Tenure]]&lt;9,"Established",
   TRUE,"Loyal"
)</f>
        <v>New</v>
      </c>
      <c r="AA4875" s="1" t="str" cm="1">
        <f t="array" ref="AA4875">_xlfn.IFS(Merge1[[#This Row],[Income]]&lt;=30000,"Low",Merge1[[#This Row],[Income]]&lt;=60000,"Medium",Merge1[[#This Row],[Income]]&lt;=100000,"High", Merge1[[#This Row],[Income]]&gt;100000," Premium")</f>
        <v xml:space="preserve"> Premium</v>
      </c>
      <c r="AB4875" s="1" t="str" cm="1">
        <f t="array" ref="AB4875">_xlfn.IFS(Merge1[[#This Row],[Age]]&lt;= 28,"Gen Z", Merge1[[#This Row],[Age]]&lt;=44,"Millennials", Merge1[[#This Row],[Age]]&lt;=60,"Gen X", Merge1[[#This Row],[Age]]&gt;60,"Baby Boomers")</f>
        <v>Baby Boomers</v>
      </c>
      <c r="AC4875" s="1" t="str" cm="1">
        <f t="array" ref="AC4875">_xlfn.IFS(
    Merge1[[#This Row],[Balance]]&lt;=50000,"Low",
    Merge1[[#This Row],[Balance]]&lt;=200000,"Medium",
    Merge1[[#This Row],[Balance]]&gt;200000,"High"
)</f>
        <v>High</v>
      </c>
    </row>
    <row r="4876" spans="1:29" x14ac:dyDescent="0.25">
      <c r="A4876" s="1" t="s">
        <v>1348</v>
      </c>
      <c r="B4876" s="1" t="s">
        <v>6002</v>
      </c>
      <c r="C4876" s="1" t="s">
        <v>5846</v>
      </c>
      <c r="D4876" s="2">
        <v>42251</v>
      </c>
      <c r="E4876">
        <v>420446</v>
      </c>
      <c r="F4876">
        <v>417</v>
      </c>
      <c r="G4876">
        <v>0</v>
      </c>
      <c r="H4876" s="1" t="s">
        <v>5833</v>
      </c>
      <c r="I4876" s="1" t="s">
        <v>6470</v>
      </c>
      <c r="J4876" s="1" t="s">
        <v>6240</v>
      </c>
      <c r="K4876">
        <v>72</v>
      </c>
      <c r="L4876" s="1" t="s">
        <v>6260</v>
      </c>
      <c r="M4876" s="1" t="s">
        <v>6257</v>
      </c>
      <c r="N4876">
        <v>143786</v>
      </c>
      <c r="O4876" s="1" t="s">
        <v>6243</v>
      </c>
      <c r="P4876" s="2">
        <v>45538</v>
      </c>
      <c r="Q4876" s="2">
        <v>45873</v>
      </c>
      <c r="R4876" s="1" t="s">
        <v>6889</v>
      </c>
      <c r="S4876" s="1" t="s">
        <v>6915</v>
      </c>
      <c r="T4876" s="1" t="s">
        <v>23</v>
      </c>
      <c r="U4876">
        <v>3834</v>
      </c>
      <c r="V4876" s="1" t="s">
        <v>19</v>
      </c>
      <c r="W4876" s="1" t="s">
        <v>45</v>
      </c>
      <c r="X4876" s="2">
        <f t="shared" ca="1" si="76"/>
        <v>45937</v>
      </c>
      <c r="Y4876" s="1">
        <f ca="1">ROUND(YEARFRAC(Merge1[[#This Row],[Join_Date]],Merge1[[#This Row],[Today]], 3),0)</f>
        <v>1</v>
      </c>
      <c r="Z4876" s="1" t="str" cm="1">
        <f t="array" aca="1" ref="Z4876" ca="1">_xlfn.IFS(
   Merge1[[#This Row],[Customer Tenure]]&lt;=2,"New",
   Merge1[[#This Row],[Customer Tenure]]&lt;=5,"Emerging",
  Merge1[[#This Row],[Customer Tenure]]&lt;9,"Established",
   TRUE,"Loyal"
)</f>
        <v>New</v>
      </c>
      <c r="AA4876" s="1" t="str" cm="1">
        <f t="array" ref="AA4876">_xlfn.IFS(Merge1[[#This Row],[Income]]&lt;=30000,"Low",Merge1[[#This Row],[Income]]&lt;=60000,"Medium",Merge1[[#This Row],[Income]]&lt;=100000,"High", Merge1[[#This Row],[Income]]&gt;100000," Premium")</f>
        <v xml:space="preserve"> Premium</v>
      </c>
      <c r="AB4876" s="1" t="str" cm="1">
        <f t="array" ref="AB4876">_xlfn.IFS(Merge1[[#This Row],[Age]]&lt;= 28,"Gen Z", Merge1[[#This Row],[Age]]&lt;=44,"Millennials", Merge1[[#This Row],[Age]]&lt;=60,"Gen X", Merge1[[#This Row],[Age]]&gt;60,"Baby Boomers")</f>
        <v>Baby Boomers</v>
      </c>
      <c r="AC4876" s="1" t="str" cm="1">
        <f t="array" ref="AC4876">_xlfn.IFS(
    Merge1[[#This Row],[Balance]]&lt;=50000,"Low",
    Merge1[[#This Row],[Balance]]&lt;=200000,"Medium",
    Merge1[[#This Row],[Balance]]&gt;200000,"High"
)</f>
        <v>High</v>
      </c>
    </row>
    <row r="4877" spans="1:29" x14ac:dyDescent="0.25">
      <c r="A4877" s="1" t="s">
        <v>47</v>
      </c>
      <c r="B4877" s="1" t="s">
        <v>6205</v>
      </c>
      <c r="C4877" s="1" t="s">
        <v>5835</v>
      </c>
      <c r="D4877" s="2">
        <v>42365</v>
      </c>
      <c r="E4877">
        <v>120318</v>
      </c>
      <c r="F4877">
        <v>627</v>
      </c>
      <c r="G4877">
        <v>0</v>
      </c>
      <c r="H4877" s="1" t="s">
        <v>5833</v>
      </c>
      <c r="I4877" s="1" t="s">
        <v>6801</v>
      </c>
      <c r="J4877" s="1" t="s">
        <v>6240</v>
      </c>
      <c r="K4877">
        <v>27</v>
      </c>
      <c r="L4877" s="1" t="s">
        <v>6241</v>
      </c>
      <c r="M4877" s="1" t="s">
        <v>6254</v>
      </c>
      <c r="N4877">
        <v>91635</v>
      </c>
      <c r="O4877" s="1" t="s">
        <v>6243</v>
      </c>
      <c r="P4877" s="2">
        <v>44032</v>
      </c>
      <c r="Q4877" s="2">
        <v>45714</v>
      </c>
      <c r="R4877" s="1" t="s">
        <v>6885</v>
      </c>
      <c r="S4877" s="1" t="s">
        <v>6896</v>
      </c>
      <c r="T4877" s="1" t="s">
        <v>23</v>
      </c>
      <c r="U4877">
        <v>3530</v>
      </c>
      <c r="V4877" s="1" t="s">
        <v>10</v>
      </c>
      <c r="W4877" s="1" t="s">
        <v>11</v>
      </c>
      <c r="X4877" s="2">
        <f t="shared" ca="1" si="76"/>
        <v>45937</v>
      </c>
      <c r="Y4877" s="1">
        <f ca="1">ROUND(YEARFRAC(Merge1[[#This Row],[Join_Date]],Merge1[[#This Row],[Today]], 3),0)</f>
        <v>5</v>
      </c>
      <c r="Z4877" s="1" t="str" cm="1">
        <f t="array" aca="1" ref="Z4877" ca="1">_xlfn.IFS(
   Merge1[[#This Row],[Customer Tenure]]&lt;=2,"New",
   Merge1[[#This Row],[Customer Tenure]]&lt;=5,"Emerging",
  Merge1[[#This Row],[Customer Tenure]]&lt;9,"Established",
   TRUE,"Loyal"
)</f>
        <v>Emerging</v>
      </c>
      <c r="AA4877" s="1" t="str" cm="1">
        <f t="array" ref="AA4877">_xlfn.IFS(Merge1[[#This Row],[Income]]&lt;=30000,"Low",Merge1[[#This Row],[Income]]&lt;=60000,"Medium",Merge1[[#This Row],[Income]]&lt;=100000,"High", Merge1[[#This Row],[Income]]&gt;100000," Premium")</f>
        <v>High</v>
      </c>
      <c r="AB4877" s="1" t="str" cm="1">
        <f t="array" ref="AB4877">_xlfn.IFS(Merge1[[#This Row],[Age]]&lt;= 28,"Gen Z", Merge1[[#This Row],[Age]]&lt;=44,"Millennials", Merge1[[#This Row],[Age]]&lt;=60,"Gen X", Merge1[[#This Row],[Age]]&gt;60,"Baby Boomers")</f>
        <v>Gen Z</v>
      </c>
      <c r="AC4877" s="1" t="str" cm="1">
        <f t="array" ref="AC4877">_xlfn.IFS(
    Merge1[[#This Row],[Balance]]&lt;=50000,"Low",
    Merge1[[#This Row],[Balance]]&lt;=200000,"Medium",
    Merge1[[#This Row],[Balance]]&gt;200000,"High"
)</f>
        <v>Medium</v>
      </c>
    </row>
    <row r="4878" spans="1:29" x14ac:dyDescent="0.25">
      <c r="A4878" s="1" t="s">
        <v>1646</v>
      </c>
      <c r="B4878" s="1" t="s">
        <v>6029</v>
      </c>
      <c r="C4878" s="1" t="s">
        <v>5832</v>
      </c>
      <c r="D4878" s="2">
        <v>42894</v>
      </c>
      <c r="E4878">
        <v>445093</v>
      </c>
      <c r="F4878">
        <v>663</v>
      </c>
      <c r="G4878">
        <v>0</v>
      </c>
      <c r="H4878" s="1" t="s">
        <v>5833</v>
      </c>
      <c r="I4878" s="1" t="s">
        <v>6593</v>
      </c>
      <c r="J4878" s="1" t="s">
        <v>6240</v>
      </c>
      <c r="K4878">
        <v>31</v>
      </c>
      <c r="L4878" s="1" t="s">
        <v>6256</v>
      </c>
      <c r="M4878" s="1" t="s">
        <v>6254</v>
      </c>
      <c r="N4878">
        <v>89298</v>
      </c>
      <c r="O4878" s="1" t="s">
        <v>6243</v>
      </c>
      <c r="P4878" s="2">
        <v>43083</v>
      </c>
      <c r="Q4878" s="2">
        <v>45449</v>
      </c>
      <c r="R4878" s="1" t="s">
        <v>6883</v>
      </c>
      <c r="S4878" s="1" t="s">
        <v>6884</v>
      </c>
      <c r="T4878" s="1" t="s">
        <v>9</v>
      </c>
      <c r="U4878">
        <v>1259</v>
      </c>
      <c r="V4878" s="1" t="s">
        <v>19</v>
      </c>
      <c r="W4878" s="1" t="s">
        <v>50</v>
      </c>
      <c r="X4878" s="2">
        <f t="shared" ca="1" si="76"/>
        <v>45937</v>
      </c>
      <c r="Y4878" s="1">
        <f ca="1">ROUND(YEARFRAC(Merge1[[#This Row],[Join_Date]],Merge1[[#This Row],[Today]], 3),0)</f>
        <v>8</v>
      </c>
      <c r="Z4878" s="1" t="str" cm="1">
        <f t="array" aca="1" ref="Z4878" ca="1">_xlfn.IFS(
   Merge1[[#This Row],[Customer Tenure]]&lt;=2,"New",
   Merge1[[#This Row],[Customer Tenure]]&lt;=5,"Emerging",
  Merge1[[#This Row],[Customer Tenure]]&lt;9,"Established",
   TRUE,"Loyal"
)</f>
        <v>Established</v>
      </c>
      <c r="AA4878" s="1" t="str" cm="1">
        <f t="array" ref="AA4878">_xlfn.IFS(Merge1[[#This Row],[Income]]&lt;=30000,"Low",Merge1[[#This Row],[Income]]&lt;=60000,"Medium",Merge1[[#This Row],[Income]]&lt;=100000,"High", Merge1[[#This Row],[Income]]&gt;100000," Premium")</f>
        <v>High</v>
      </c>
      <c r="AB4878" s="1" t="str" cm="1">
        <f t="array" ref="AB4878">_xlfn.IFS(Merge1[[#This Row],[Age]]&lt;= 28,"Gen Z", Merge1[[#This Row],[Age]]&lt;=44,"Millennials", Merge1[[#This Row],[Age]]&lt;=60,"Gen X", Merge1[[#This Row],[Age]]&gt;60,"Baby Boomers")</f>
        <v>Millennials</v>
      </c>
      <c r="AC4878" s="1" t="str" cm="1">
        <f t="array" ref="AC4878">_xlfn.IFS(
    Merge1[[#This Row],[Balance]]&lt;=50000,"Low",
    Merge1[[#This Row],[Balance]]&lt;=200000,"Medium",
    Merge1[[#This Row],[Balance]]&gt;200000,"High"
)</f>
        <v>High</v>
      </c>
    </row>
    <row r="4879" spans="1:29" x14ac:dyDescent="0.25">
      <c r="A4879" s="1" t="s">
        <v>126</v>
      </c>
      <c r="B4879" s="1" t="s">
        <v>6210</v>
      </c>
      <c r="C4879" s="1" t="s">
        <v>5846</v>
      </c>
      <c r="D4879" s="2">
        <v>45191</v>
      </c>
      <c r="E4879">
        <v>427214</v>
      </c>
      <c r="F4879">
        <v>680</v>
      </c>
      <c r="G4879">
        <v>0</v>
      </c>
      <c r="H4879" s="1" t="s">
        <v>5833</v>
      </c>
      <c r="I4879" s="1" t="s">
        <v>6640</v>
      </c>
      <c r="J4879" s="1" t="s">
        <v>6240</v>
      </c>
      <c r="K4879">
        <v>27</v>
      </c>
      <c r="L4879" s="1" t="s">
        <v>6260</v>
      </c>
      <c r="M4879" s="1" t="s">
        <v>6247</v>
      </c>
      <c r="N4879">
        <v>137832</v>
      </c>
      <c r="O4879" s="1" t="s">
        <v>6243</v>
      </c>
      <c r="P4879" s="2">
        <v>43767</v>
      </c>
      <c r="Q4879" s="2">
        <v>45182</v>
      </c>
      <c r="R4879" s="1" t="s">
        <v>6897</v>
      </c>
      <c r="S4879" s="1" t="s">
        <v>6909</v>
      </c>
      <c r="T4879" s="1" t="s">
        <v>28</v>
      </c>
      <c r="U4879">
        <v>6596</v>
      </c>
      <c r="V4879" s="1" t="s">
        <v>15</v>
      </c>
      <c r="W4879" s="1" t="s">
        <v>50</v>
      </c>
      <c r="X4879" s="2">
        <f t="shared" ca="1" si="76"/>
        <v>45937</v>
      </c>
      <c r="Y4879" s="1">
        <f ca="1">ROUND(YEARFRAC(Merge1[[#This Row],[Join_Date]],Merge1[[#This Row],[Today]], 3),0)</f>
        <v>6</v>
      </c>
      <c r="Z4879" s="1" t="str" cm="1">
        <f t="array" aca="1" ref="Z4879" ca="1">_xlfn.IFS(
   Merge1[[#This Row],[Customer Tenure]]&lt;=2,"New",
   Merge1[[#This Row],[Customer Tenure]]&lt;=5,"Emerging",
  Merge1[[#This Row],[Customer Tenure]]&lt;9,"Established",
   TRUE,"Loyal"
)</f>
        <v>Established</v>
      </c>
      <c r="AA4879" s="1" t="str" cm="1">
        <f t="array" ref="AA4879">_xlfn.IFS(Merge1[[#This Row],[Income]]&lt;=30000,"Low",Merge1[[#This Row],[Income]]&lt;=60000,"Medium",Merge1[[#This Row],[Income]]&lt;=100000,"High", Merge1[[#This Row],[Income]]&gt;100000," Premium")</f>
        <v xml:space="preserve"> Premium</v>
      </c>
      <c r="AB4879" s="1" t="str" cm="1">
        <f t="array" ref="AB4879">_xlfn.IFS(Merge1[[#This Row],[Age]]&lt;= 28,"Gen Z", Merge1[[#This Row],[Age]]&lt;=44,"Millennials", Merge1[[#This Row],[Age]]&lt;=60,"Gen X", Merge1[[#This Row],[Age]]&gt;60,"Baby Boomers")</f>
        <v>Gen Z</v>
      </c>
      <c r="AC4879" s="1" t="str" cm="1">
        <f t="array" ref="AC4879">_xlfn.IFS(
    Merge1[[#This Row],[Balance]]&lt;=50000,"Low",
    Merge1[[#This Row],[Balance]]&lt;=200000,"Medium",
    Merge1[[#This Row],[Balance]]&gt;200000,"High"
)</f>
        <v>High</v>
      </c>
    </row>
    <row r="4880" spans="1:29" x14ac:dyDescent="0.25">
      <c r="A4880" s="1" t="s">
        <v>1351</v>
      </c>
      <c r="B4880" s="1" t="s">
        <v>6151</v>
      </c>
      <c r="C4880" s="1" t="s">
        <v>5835</v>
      </c>
      <c r="D4880" s="2">
        <v>43979</v>
      </c>
      <c r="E4880">
        <v>64286</v>
      </c>
      <c r="F4880">
        <v>486</v>
      </c>
      <c r="G4880">
        <v>0</v>
      </c>
      <c r="H4880" s="1" t="s">
        <v>5860</v>
      </c>
      <c r="I4880" s="1" t="s">
        <v>6530</v>
      </c>
      <c r="J4880" s="1" t="s">
        <v>6245</v>
      </c>
      <c r="K4880">
        <v>62</v>
      </c>
      <c r="L4880" s="1" t="s">
        <v>6260</v>
      </c>
      <c r="M4880" s="1" t="s">
        <v>6247</v>
      </c>
      <c r="N4880">
        <v>105530</v>
      </c>
      <c r="O4880" s="1" t="s">
        <v>6252</v>
      </c>
      <c r="P4880" s="2">
        <v>43070</v>
      </c>
      <c r="Q4880" s="2">
        <v>45543</v>
      </c>
      <c r="R4880" s="1" t="s">
        <v>6897</v>
      </c>
      <c r="S4880" s="1" t="s">
        <v>6898</v>
      </c>
      <c r="T4880" s="1" t="s">
        <v>23</v>
      </c>
      <c r="U4880">
        <v>7853</v>
      </c>
      <c r="V4880" s="1" t="s">
        <v>15</v>
      </c>
      <c r="W4880" s="1" t="s">
        <v>20</v>
      </c>
      <c r="X4880" s="2">
        <f t="shared" ca="1" si="76"/>
        <v>45937</v>
      </c>
      <c r="Y4880" s="1">
        <f ca="1">ROUND(YEARFRAC(Merge1[[#This Row],[Join_Date]],Merge1[[#This Row],[Today]], 3),0)</f>
        <v>8</v>
      </c>
      <c r="Z4880" s="1" t="str" cm="1">
        <f t="array" aca="1" ref="Z4880" ca="1">_xlfn.IFS(
   Merge1[[#This Row],[Customer Tenure]]&lt;=2,"New",
   Merge1[[#This Row],[Customer Tenure]]&lt;=5,"Emerging",
  Merge1[[#This Row],[Customer Tenure]]&lt;9,"Established",
   TRUE,"Loyal"
)</f>
        <v>Established</v>
      </c>
      <c r="AA4880" s="1" t="str" cm="1">
        <f t="array" ref="AA4880">_xlfn.IFS(Merge1[[#This Row],[Income]]&lt;=30000,"Low",Merge1[[#This Row],[Income]]&lt;=60000,"Medium",Merge1[[#This Row],[Income]]&lt;=100000,"High", Merge1[[#This Row],[Income]]&gt;100000," Premium")</f>
        <v xml:space="preserve"> Premium</v>
      </c>
      <c r="AB4880" s="1" t="str" cm="1">
        <f t="array" ref="AB4880">_xlfn.IFS(Merge1[[#This Row],[Age]]&lt;= 28,"Gen Z", Merge1[[#This Row],[Age]]&lt;=44,"Millennials", Merge1[[#This Row],[Age]]&lt;=60,"Gen X", Merge1[[#This Row],[Age]]&gt;60,"Baby Boomers")</f>
        <v>Baby Boomers</v>
      </c>
      <c r="AC4880" s="1" t="str" cm="1">
        <f t="array" ref="AC4880">_xlfn.IFS(
    Merge1[[#This Row],[Balance]]&lt;=50000,"Low",
    Merge1[[#This Row],[Balance]]&lt;=200000,"Medium",
    Merge1[[#This Row],[Balance]]&gt;200000,"High"
)</f>
        <v>Medium</v>
      </c>
    </row>
    <row r="4881" spans="1:29" x14ac:dyDescent="0.25">
      <c r="A4881" s="1" t="s">
        <v>2993</v>
      </c>
      <c r="B4881" s="1" t="s">
        <v>6055</v>
      </c>
      <c r="C4881" s="1" t="s">
        <v>5835</v>
      </c>
      <c r="D4881" s="2">
        <v>42926</v>
      </c>
      <c r="E4881">
        <v>267885</v>
      </c>
      <c r="F4881">
        <v>620</v>
      </c>
      <c r="G4881">
        <v>108619</v>
      </c>
      <c r="H4881" s="1" t="s">
        <v>5833</v>
      </c>
      <c r="I4881" s="1" t="s">
        <v>6365</v>
      </c>
      <c r="J4881" s="1" t="s">
        <v>6245</v>
      </c>
      <c r="K4881">
        <v>72</v>
      </c>
      <c r="L4881" s="1" t="s">
        <v>6260</v>
      </c>
      <c r="M4881" s="1" t="s">
        <v>6242</v>
      </c>
      <c r="N4881">
        <v>145991</v>
      </c>
      <c r="O4881" s="1" t="s">
        <v>6243</v>
      </c>
      <c r="P4881" s="2">
        <v>44205</v>
      </c>
      <c r="Q4881" s="2">
        <v>45423</v>
      </c>
      <c r="R4881" s="1" t="s">
        <v>6906</v>
      </c>
      <c r="S4881" s="1" t="s">
        <v>6918</v>
      </c>
      <c r="T4881" s="1" t="s">
        <v>28</v>
      </c>
      <c r="U4881">
        <v>2084</v>
      </c>
      <c r="V4881" s="1" t="s">
        <v>15</v>
      </c>
      <c r="W4881" s="1" t="s">
        <v>16</v>
      </c>
      <c r="X4881" s="2">
        <f t="shared" ca="1" si="76"/>
        <v>45937</v>
      </c>
      <c r="Y4881" s="1">
        <f ca="1">ROUND(YEARFRAC(Merge1[[#This Row],[Join_Date]],Merge1[[#This Row],[Today]], 3),0)</f>
        <v>5</v>
      </c>
      <c r="Z4881" s="1" t="str" cm="1">
        <f t="array" aca="1" ref="Z4881" ca="1">_xlfn.IFS(
   Merge1[[#This Row],[Customer Tenure]]&lt;=2,"New",
   Merge1[[#This Row],[Customer Tenure]]&lt;=5,"Emerging",
  Merge1[[#This Row],[Customer Tenure]]&lt;9,"Established",
   TRUE,"Loyal"
)</f>
        <v>Emerging</v>
      </c>
      <c r="AA4881" s="1" t="str" cm="1">
        <f t="array" ref="AA4881">_xlfn.IFS(Merge1[[#This Row],[Income]]&lt;=30000,"Low",Merge1[[#This Row],[Income]]&lt;=60000,"Medium",Merge1[[#This Row],[Income]]&lt;=100000,"High", Merge1[[#This Row],[Income]]&gt;100000," Premium")</f>
        <v xml:space="preserve"> Premium</v>
      </c>
      <c r="AB4881" s="1" t="str" cm="1">
        <f t="array" ref="AB4881">_xlfn.IFS(Merge1[[#This Row],[Age]]&lt;= 28,"Gen Z", Merge1[[#This Row],[Age]]&lt;=44,"Millennials", Merge1[[#This Row],[Age]]&lt;=60,"Gen X", Merge1[[#This Row],[Age]]&gt;60,"Baby Boomers")</f>
        <v>Baby Boomers</v>
      </c>
      <c r="AC4881" s="1" t="str" cm="1">
        <f t="array" ref="AC4881">_xlfn.IFS(
    Merge1[[#This Row],[Balance]]&lt;=50000,"Low",
    Merge1[[#This Row],[Balance]]&lt;=200000,"Medium",
    Merge1[[#This Row],[Balance]]&gt;200000,"High"
)</f>
        <v>High</v>
      </c>
    </row>
    <row r="4882" spans="1:29" x14ac:dyDescent="0.25">
      <c r="A4882" s="1" t="s">
        <v>2219</v>
      </c>
      <c r="B4882" s="1" t="s">
        <v>5974</v>
      </c>
      <c r="C4882" s="1" t="s">
        <v>5835</v>
      </c>
      <c r="D4882" s="2">
        <v>44284</v>
      </c>
      <c r="E4882">
        <v>487852</v>
      </c>
      <c r="F4882">
        <v>789</v>
      </c>
      <c r="G4882">
        <v>0</v>
      </c>
      <c r="H4882" s="1" t="s">
        <v>5833</v>
      </c>
      <c r="I4882" s="1" t="s">
        <v>6442</v>
      </c>
      <c r="J4882" s="1" t="s">
        <v>6240</v>
      </c>
      <c r="K4882">
        <v>53</v>
      </c>
      <c r="L4882" s="1" t="s">
        <v>6241</v>
      </c>
      <c r="M4882" s="1" t="s">
        <v>6247</v>
      </c>
      <c r="N4882">
        <v>164579</v>
      </c>
      <c r="O4882" s="1" t="s">
        <v>6252</v>
      </c>
      <c r="P4882" s="2">
        <v>42280</v>
      </c>
      <c r="Q4882" s="2">
        <v>45237</v>
      </c>
      <c r="R4882" s="1" t="s">
        <v>6887</v>
      </c>
      <c r="S4882" s="1" t="s">
        <v>6888</v>
      </c>
      <c r="T4882" s="1" t="s">
        <v>28</v>
      </c>
      <c r="U4882">
        <v>2514</v>
      </c>
      <c r="V4882" s="1" t="s">
        <v>24</v>
      </c>
      <c r="W4882" s="1" t="s">
        <v>11</v>
      </c>
      <c r="X4882" s="2">
        <f t="shared" ca="1" si="76"/>
        <v>45937</v>
      </c>
      <c r="Y4882" s="1">
        <f ca="1">ROUND(YEARFRAC(Merge1[[#This Row],[Join_Date]],Merge1[[#This Row],[Today]], 3),0)</f>
        <v>10</v>
      </c>
      <c r="Z4882" s="1" t="str" cm="1">
        <f t="array" aca="1" ref="Z4882" ca="1">_xlfn.IFS(
   Merge1[[#This Row],[Customer Tenure]]&lt;=2,"New",
   Merge1[[#This Row],[Customer Tenure]]&lt;=5,"Emerging",
  Merge1[[#This Row],[Customer Tenure]]&lt;9,"Established",
   TRUE,"Loyal"
)</f>
        <v>Loyal</v>
      </c>
      <c r="AA4882" s="1" t="str" cm="1">
        <f t="array" ref="AA4882">_xlfn.IFS(Merge1[[#This Row],[Income]]&lt;=30000,"Low",Merge1[[#This Row],[Income]]&lt;=60000,"Medium",Merge1[[#This Row],[Income]]&lt;=100000,"High", Merge1[[#This Row],[Income]]&gt;100000," Premium")</f>
        <v xml:space="preserve"> Premium</v>
      </c>
      <c r="AB4882" s="1" t="str" cm="1">
        <f t="array" ref="AB4882">_xlfn.IFS(Merge1[[#This Row],[Age]]&lt;= 28,"Gen Z", Merge1[[#This Row],[Age]]&lt;=44,"Millennials", Merge1[[#This Row],[Age]]&lt;=60,"Gen X", Merge1[[#This Row],[Age]]&gt;60,"Baby Boomers")</f>
        <v>Gen X</v>
      </c>
      <c r="AC4882" s="1" t="str" cm="1">
        <f t="array" ref="AC4882">_xlfn.IFS(
    Merge1[[#This Row],[Balance]]&lt;=50000,"Low",
    Merge1[[#This Row],[Balance]]&lt;=200000,"Medium",
    Merge1[[#This Row],[Balance]]&gt;200000,"High"
)</f>
        <v>High</v>
      </c>
    </row>
    <row r="4883" spans="1:29" x14ac:dyDescent="0.25">
      <c r="A4883" s="1" t="s">
        <v>1495</v>
      </c>
      <c r="B4883" s="1" t="s">
        <v>6209</v>
      </c>
      <c r="C4883" s="1" t="s">
        <v>5835</v>
      </c>
      <c r="D4883" s="2">
        <v>44117</v>
      </c>
      <c r="E4883">
        <v>187655</v>
      </c>
      <c r="F4883">
        <v>568</v>
      </c>
      <c r="G4883">
        <v>0</v>
      </c>
      <c r="H4883" s="1" t="s">
        <v>5833</v>
      </c>
      <c r="I4883" s="1" t="s">
        <v>6674</v>
      </c>
      <c r="J4883" s="1" t="s">
        <v>6245</v>
      </c>
      <c r="K4883">
        <v>21</v>
      </c>
      <c r="L4883" s="1" t="s">
        <v>6241</v>
      </c>
      <c r="M4883" s="1" t="s">
        <v>6251</v>
      </c>
      <c r="N4883">
        <v>92715</v>
      </c>
      <c r="O4883" s="1" t="s">
        <v>6243</v>
      </c>
      <c r="P4883" s="2">
        <v>42927</v>
      </c>
      <c r="Q4883" s="2">
        <v>45871</v>
      </c>
      <c r="R4883" s="1" t="s">
        <v>6889</v>
      </c>
      <c r="S4883" s="1" t="s">
        <v>6915</v>
      </c>
      <c r="T4883" s="1" t="s">
        <v>14</v>
      </c>
      <c r="U4883">
        <v>2024</v>
      </c>
      <c r="V4883" s="1" t="s">
        <v>24</v>
      </c>
      <c r="W4883" s="1" t="s">
        <v>11</v>
      </c>
      <c r="X4883" s="2">
        <f t="shared" ca="1" si="76"/>
        <v>45937</v>
      </c>
      <c r="Y4883" s="1">
        <f ca="1">ROUND(YEARFRAC(Merge1[[#This Row],[Join_Date]],Merge1[[#This Row],[Today]], 3),0)</f>
        <v>8</v>
      </c>
      <c r="Z4883" s="1" t="str" cm="1">
        <f t="array" aca="1" ref="Z4883" ca="1">_xlfn.IFS(
   Merge1[[#This Row],[Customer Tenure]]&lt;=2,"New",
   Merge1[[#This Row],[Customer Tenure]]&lt;=5,"Emerging",
  Merge1[[#This Row],[Customer Tenure]]&lt;9,"Established",
   TRUE,"Loyal"
)</f>
        <v>Established</v>
      </c>
      <c r="AA4883" s="1" t="str" cm="1">
        <f t="array" ref="AA4883">_xlfn.IFS(Merge1[[#This Row],[Income]]&lt;=30000,"Low",Merge1[[#This Row],[Income]]&lt;=60000,"Medium",Merge1[[#This Row],[Income]]&lt;=100000,"High", Merge1[[#This Row],[Income]]&gt;100000," Premium")</f>
        <v>High</v>
      </c>
      <c r="AB4883" s="1" t="str" cm="1">
        <f t="array" ref="AB4883">_xlfn.IFS(Merge1[[#This Row],[Age]]&lt;= 28,"Gen Z", Merge1[[#This Row],[Age]]&lt;=44,"Millennials", Merge1[[#This Row],[Age]]&lt;=60,"Gen X", Merge1[[#This Row],[Age]]&gt;60,"Baby Boomers")</f>
        <v>Gen Z</v>
      </c>
      <c r="AC4883" s="1" t="str" cm="1">
        <f t="array" ref="AC4883">_xlfn.IFS(
    Merge1[[#This Row],[Balance]]&lt;=50000,"Low",
    Merge1[[#This Row],[Balance]]&lt;=200000,"Medium",
    Merge1[[#This Row],[Balance]]&gt;200000,"High"
)</f>
        <v>Medium</v>
      </c>
    </row>
    <row r="4884" spans="1:29" x14ac:dyDescent="0.25">
      <c r="A4884" s="1" t="s">
        <v>609</v>
      </c>
      <c r="B4884" s="1" t="s">
        <v>5926</v>
      </c>
      <c r="C4884" s="1" t="s">
        <v>5842</v>
      </c>
      <c r="D4884" s="2">
        <v>43080</v>
      </c>
      <c r="E4884">
        <v>493992</v>
      </c>
      <c r="F4884">
        <v>300</v>
      </c>
      <c r="G4884">
        <v>0</v>
      </c>
      <c r="H4884" s="1" t="s">
        <v>5850</v>
      </c>
      <c r="I4884" s="1" t="s">
        <v>6621</v>
      </c>
      <c r="J4884" s="1" t="s">
        <v>6245</v>
      </c>
      <c r="K4884">
        <v>70</v>
      </c>
      <c r="L4884" s="1" t="s">
        <v>6241</v>
      </c>
      <c r="M4884" s="1" t="s">
        <v>6257</v>
      </c>
      <c r="N4884">
        <v>70069</v>
      </c>
      <c r="O4884" s="1" t="s">
        <v>6243</v>
      </c>
      <c r="P4884" s="2">
        <v>44862</v>
      </c>
      <c r="Q4884" s="2">
        <v>45789</v>
      </c>
      <c r="R4884" s="1" t="s">
        <v>6906</v>
      </c>
      <c r="S4884" s="1" t="s">
        <v>6907</v>
      </c>
      <c r="T4884" s="1" t="s">
        <v>23</v>
      </c>
      <c r="U4884">
        <v>4954</v>
      </c>
      <c r="V4884" s="1" t="s">
        <v>15</v>
      </c>
      <c r="W4884" s="1" t="s">
        <v>50</v>
      </c>
      <c r="X4884" s="2">
        <f t="shared" ca="1" si="76"/>
        <v>45937</v>
      </c>
      <c r="Y4884" s="1">
        <f ca="1">ROUND(YEARFRAC(Merge1[[#This Row],[Join_Date]],Merge1[[#This Row],[Today]], 3),0)</f>
        <v>3</v>
      </c>
      <c r="Z4884" s="1" t="str" cm="1">
        <f t="array" aca="1" ref="Z4884" ca="1">_xlfn.IFS(
   Merge1[[#This Row],[Customer Tenure]]&lt;=2,"New",
   Merge1[[#This Row],[Customer Tenure]]&lt;=5,"Emerging",
  Merge1[[#This Row],[Customer Tenure]]&lt;9,"Established",
   TRUE,"Loyal"
)</f>
        <v>Emerging</v>
      </c>
      <c r="AA4884" s="1" t="str" cm="1">
        <f t="array" ref="AA4884">_xlfn.IFS(Merge1[[#This Row],[Income]]&lt;=30000,"Low",Merge1[[#This Row],[Income]]&lt;=60000,"Medium",Merge1[[#This Row],[Income]]&lt;=100000,"High", Merge1[[#This Row],[Income]]&gt;100000," Premium")</f>
        <v>High</v>
      </c>
      <c r="AB4884" s="1" t="str" cm="1">
        <f t="array" ref="AB4884">_xlfn.IFS(Merge1[[#This Row],[Age]]&lt;= 28,"Gen Z", Merge1[[#This Row],[Age]]&lt;=44,"Millennials", Merge1[[#This Row],[Age]]&lt;=60,"Gen X", Merge1[[#This Row],[Age]]&gt;60,"Baby Boomers")</f>
        <v>Baby Boomers</v>
      </c>
      <c r="AC4884" s="1" t="str" cm="1">
        <f t="array" ref="AC4884">_xlfn.IFS(
    Merge1[[#This Row],[Balance]]&lt;=50000,"Low",
    Merge1[[#This Row],[Balance]]&lt;=200000,"Medium",
    Merge1[[#This Row],[Balance]]&gt;200000,"High"
)</f>
        <v>High</v>
      </c>
    </row>
    <row r="4885" spans="1:29" x14ac:dyDescent="0.25">
      <c r="A4885" s="1" t="s">
        <v>1576</v>
      </c>
      <c r="B4885" s="1" t="s">
        <v>5941</v>
      </c>
      <c r="C4885" s="1" t="s">
        <v>5846</v>
      </c>
      <c r="D4885" s="2">
        <v>44775</v>
      </c>
      <c r="E4885">
        <v>232076</v>
      </c>
      <c r="F4885">
        <v>805</v>
      </c>
      <c r="G4885">
        <v>0</v>
      </c>
      <c r="H4885" s="1" t="s">
        <v>5833</v>
      </c>
      <c r="I4885" s="1" t="s">
        <v>6676</v>
      </c>
      <c r="J4885" s="1" t="s">
        <v>6245</v>
      </c>
      <c r="K4885">
        <v>23</v>
      </c>
      <c r="L4885" s="1" t="s">
        <v>6241</v>
      </c>
      <c r="M4885" s="1" t="s">
        <v>6254</v>
      </c>
      <c r="N4885">
        <v>130091</v>
      </c>
      <c r="O4885" s="1" t="s">
        <v>6248</v>
      </c>
      <c r="P4885" s="2">
        <v>45017</v>
      </c>
      <c r="Q4885" s="2">
        <v>45884</v>
      </c>
      <c r="R4885" s="1" t="s">
        <v>6889</v>
      </c>
      <c r="S4885" s="1" t="s">
        <v>6915</v>
      </c>
      <c r="T4885" s="1" t="s">
        <v>14</v>
      </c>
      <c r="U4885">
        <v>958</v>
      </c>
      <c r="V4885" s="1" t="s">
        <v>15</v>
      </c>
      <c r="W4885" s="1" t="s">
        <v>55</v>
      </c>
      <c r="X4885" s="2">
        <f t="shared" ca="1" si="76"/>
        <v>45937</v>
      </c>
      <c r="Y4885" s="1">
        <f ca="1">ROUND(YEARFRAC(Merge1[[#This Row],[Join_Date]],Merge1[[#This Row],[Today]], 3),0)</f>
        <v>3</v>
      </c>
      <c r="Z4885" s="1" t="str" cm="1">
        <f t="array" aca="1" ref="Z4885" ca="1">_xlfn.IFS(
   Merge1[[#This Row],[Customer Tenure]]&lt;=2,"New",
   Merge1[[#This Row],[Customer Tenure]]&lt;=5,"Emerging",
  Merge1[[#This Row],[Customer Tenure]]&lt;9,"Established",
   TRUE,"Loyal"
)</f>
        <v>Emerging</v>
      </c>
      <c r="AA4885" s="1" t="str" cm="1">
        <f t="array" ref="AA4885">_xlfn.IFS(Merge1[[#This Row],[Income]]&lt;=30000,"Low",Merge1[[#This Row],[Income]]&lt;=60000,"Medium",Merge1[[#This Row],[Income]]&lt;=100000,"High", Merge1[[#This Row],[Income]]&gt;100000," Premium")</f>
        <v xml:space="preserve"> Premium</v>
      </c>
      <c r="AB4885" s="1" t="str" cm="1">
        <f t="array" ref="AB4885">_xlfn.IFS(Merge1[[#This Row],[Age]]&lt;= 28,"Gen Z", Merge1[[#This Row],[Age]]&lt;=44,"Millennials", Merge1[[#This Row],[Age]]&lt;=60,"Gen X", Merge1[[#This Row],[Age]]&gt;60,"Baby Boomers")</f>
        <v>Gen Z</v>
      </c>
      <c r="AC4885" s="1" t="str" cm="1">
        <f t="array" ref="AC4885">_xlfn.IFS(
    Merge1[[#This Row],[Balance]]&lt;=50000,"Low",
    Merge1[[#This Row],[Balance]]&lt;=200000,"Medium",
    Merge1[[#This Row],[Balance]]&gt;200000,"High"
)</f>
        <v>High</v>
      </c>
    </row>
    <row r="4886" spans="1:29" x14ac:dyDescent="0.25">
      <c r="A4886" s="1" t="s">
        <v>3259</v>
      </c>
      <c r="B4886" s="1" t="s">
        <v>5983</v>
      </c>
      <c r="C4886" s="1" t="s">
        <v>5835</v>
      </c>
      <c r="D4886" s="2">
        <v>45645</v>
      </c>
      <c r="E4886">
        <v>284732</v>
      </c>
      <c r="F4886">
        <v>538</v>
      </c>
      <c r="G4886">
        <v>207278</v>
      </c>
      <c r="H4886" s="1" t="s">
        <v>5833</v>
      </c>
      <c r="I4886" s="1" t="s">
        <v>6521</v>
      </c>
      <c r="J4886" s="1" t="s">
        <v>6240</v>
      </c>
      <c r="K4886">
        <v>51</v>
      </c>
      <c r="L4886" s="1" t="s">
        <v>6246</v>
      </c>
      <c r="M4886" s="1" t="s">
        <v>6257</v>
      </c>
      <c r="N4886">
        <v>46431</v>
      </c>
      <c r="O4886" s="1" t="s">
        <v>6252</v>
      </c>
      <c r="P4886" s="2">
        <v>42586</v>
      </c>
      <c r="Q4886" s="2">
        <v>45441</v>
      </c>
      <c r="R4886" s="1" t="s">
        <v>6906</v>
      </c>
      <c r="S4886" s="1" t="s">
        <v>6918</v>
      </c>
      <c r="T4886" s="1" t="s">
        <v>23</v>
      </c>
      <c r="U4886">
        <v>116</v>
      </c>
      <c r="V4886" s="1" t="s">
        <v>10</v>
      </c>
      <c r="W4886" s="1" t="s">
        <v>50</v>
      </c>
      <c r="X4886" s="2">
        <f t="shared" ca="1" si="76"/>
        <v>45937</v>
      </c>
      <c r="Y4886" s="1">
        <f ca="1">ROUND(YEARFRAC(Merge1[[#This Row],[Join_Date]],Merge1[[#This Row],[Today]], 3),0)</f>
        <v>9</v>
      </c>
      <c r="Z4886" s="1" t="str" cm="1">
        <f t="array" aca="1" ref="Z4886" ca="1">_xlfn.IFS(
   Merge1[[#This Row],[Customer Tenure]]&lt;=2,"New",
   Merge1[[#This Row],[Customer Tenure]]&lt;=5,"Emerging",
  Merge1[[#This Row],[Customer Tenure]]&lt;9,"Established",
   TRUE,"Loyal"
)</f>
        <v>Loyal</v>
      </c>
      <c r="AA4886" s="1" t="str" cm="1">
        <f t="array" ref="AA4886">_xlfn.IFS(Merge1[[#This Row],[Income]]&lt;=30000,"Low",Merge1[[#This Row],[Income]]&lt;=60000,"Medium",Merge1[[#This Row],[Income]]&lt;=100000,"High", Merge1[[#This Row],[Income]]&gt;100000," Premium")</f>
        <v>Medium</v>
      </c>
      <c r="AB4886" s="1" t="str" cm="1">
        <f t="array" ref="AB4886">_xlfn.IFS(Merge1[[#This Row],[Age]]&lt;= 28,"Gen Z", Merge1[[#This Row],[Age]]&lt;=44,"Millennials", Merge1[[#This Row],[Age]]&lt;=60,"Gen X", Merge1[[#This Row],[Age]]&gt;60,"Baby Boomers")</f>
        <v>Gen X</v>
      </c>
      <c r="AC4886" s="1" t="str" cm="1">
        <f t="array" ref="AC4886">_xlfn.IFS(
    Merge1[[#This Row],[Balance]]&lt;=50000,"Low",
    Merge1[[#This Row],[Balance]]&lt;=200000,"Medium",
    Merge1[[#This Row],[Balance]]&gt;200000,"High"
)</f>
        <v>High</v>
      </c>
    </row>
    <row r="4887" spans="1:29" x14ac:dyDescent="0.25">
      <c r="A4887" s="1" t="s">
        <v>1679</v>
      </c>
      <c r="B4887" s="1" t="s">
        <v>5836</v>
      </c>
      <c r="C4887" s="1" t="s">
        <v>5835</v>
      </c>
      <c r="D4887" s="2">
        <v>43800</v>
      </c>
      <c r="E4887">
        <v>282140</v>
      </c>
      <c r="F4887">
        <v>756</v>
      </c>
      <c r="G4887">
        <v>0</v>
      </c>
      <c r="H4887" s="1" t="s">
        <v>5850</v>
      </c>
      <c r="I4887" s="1" t="s">
        <v>6705</v>
      </c>
      <c r="J4887" s="1" t="s">
        <v>6240</v>
      </c>
      <c r="K4887">
        <v>45</v>
      </c>
      <c r="L4887" s="1" t="s">
        <v>6246</v>
      </c>
      <c r="M4887" s="1" t="s">
        <v>6247</v>
      </c>
      <c r="N4887">
        <v>36309</v>
      </c>
      <c r="O4887" s="1" t="s">
        <v>6243</v>
      </c>
      <c r="P4887" s="2">
        <v>43773</v>
      </c>
      <c r="Q4887" s="2">
        <v>45580</v>
      </c>
      <c r="R4887" s="1" t="s">
        <v>6912</v>
      </c>
      <c r="S4887" s="1" t="s">
        <v>6917</v>
      </c>
      <c r="T4887" s="1" t="s">
        <v>28</v>
      </c>
      <c r="U4887">
        <v>4702</v>
      </c>
      <c r="V4887" s="1" t="s">
        <v>24</v>
      </c>
      <c r="W4887" s="1" t="s">
        <v>16</v>
      </c>
      <c r="X4887" s="2">
        <f t="shared" ca="1" si="76"/>
        <v>45937</v>
      </c>
      <c r="Y4887" s="1">
        <f ca="1">ROUND(YEARFRAC(Merge1[[#This Row],[Join_Date]],Merge1[[#This Row],[Today]], 3),0)</f>
        <v>6</v>
      </c>
      <c r="Z4887" s="1" t="str" cm="1">
        <f t="array" aca="1" ref="Z4887" ca="1">_xlfn.IFS(
   Merge1[[#This Row],[Customer Tenure]]&lt;=2,"New",
   Merge1[[#This Row],[Customer Tenure]]&lt;=5,"Emerging",
  Merge1[[#This Row],[Customer Tenure]]&lt;9,"Established",
   TRUE,"Loyal"
)</f>
        <v>Established</v>
      </c>
      <c r="AA4887" s="1" t="str" cm="1">
        <f t="array" ref="AA4887">_xlfn.IFS(Merge1[[#This Row],[Income]]&lt;=30000,"Low",Merge1[[#This Row],[Income]]&lt;=60000,"Medium",Merge1[[#This Row],[Income]]&lt;=100000,"High", Merge1[[#This Row],[Income]]&gt;100000," Premium")</f>
        <v>Medium</v>
      </c>
      <c r="AB4887" s="1" t="str" cm="1">
        <f t="array" ref="AB4887">_xlfn.IFS(Merge1[[#This Row],[Age]]&lt;= 28,"Gen Z", Merge1[[#This Row],[Age]]&lt;=44,"Millennials", Merge1[[#This Row],[Age]]&lt;=60,"Gen X", Merge1[[#This Row],[Age]]&gt;60,"Baby Boomers")</f>
        <v>Gen X</v>
      </c>
      <c r="AC4887" s="1" t="str" cm="1">
        <f t="array" ref="AC4887">_xlfn.IFS(
    Merge1[[#This Row],[Balance]]&lt;=50000,"Low",
    Merge1[[#This Row],[Balance]]&lt;=200000,"Medium",
    Merge1[[#This Row],[Balance]]&gt;200000,"High"
)</f>
        <v>High</v>
      </c>
    </row>
    <row r="4888" spans="1:29" x14ac:dyDescent="0.25">
      <c r="A4888" s="1" t="s">
        <v>1385</v>
      </c>
      <c r="B4888" s="1" t="s">
        <v>6200</v>
      </c>
      <c r="C4888" s="1" t="s">
        <v>5846</v>
      </c>
      <c r="D4888" s="2">
        <v>45508</v>
      </c>
      <c r="E4888">
        <v>152191</v>
      </c>
      <c r="F4888">
        <v>598</v>
      </c>
      <c r="G4888">
        <v>0</v>
      </c>
      <c r="H4888" s="1" t="s">
        <v>5838</v>
      </c>
      <c r="I4888" s="1" t="s">
        <v>6572</v>
      </c>
      <c r="J4888" s="1" t="s">
        <v>6240</v>
      </c>
      <c r="K4888">
        <v>52</v>
      </c>
      <c r="L4888" s="1" t="s">
        <v>6260</v>
      </c>
      <c r="M4888" s="1" t="s">
        <v>6254</v>
      </c>
      <c r="N4888">
        <v>74615</v>
      </c>
      <c r="O4888" s="1" t="s">
        <v>6243</v>
      </c>
      <c r="P4888" s="2">
        <v>42953</v>
      </c>
      <c r="Q4888" s="2">
        <v>45238</v>
      </c>
      <c r="R4888" s="1" t="s">
        <v>6887</v>
      </c>
      <c r="S4888" s="1" t="s">
        <v>6888</v>
      </c>
      <c r="T4888" s="1" t="s">
        <v>23</v>
      </c>
      <c r="U4888">
        <v>8356</v>
      </c>
      <c r="V4888" s="1" t="s">
        <v>24</v>
      </c>
      <c r="W4888" s="1" t="s">
        <v>16</v>
      </c>
      <c r="X4888" s="2">
        <f t="shared" ca="1" si="76"/>
        <v>45937</v>
      </c>
      <c r="Y4888" s="1">
        <f ca="1">ROUND(YEARFRAC(Merge1[[#This Row],[Join_Date]],Merge1[[#This Row],[Today]], 3),0)</f>
        <v>8</v>
      </c>
      <c r="Z4888" s="1" t="str" cm="1">
        <f t="array" aca="1" ref="Z4888" ca="1">_xlfn.IFS(
   Merge1[[#This Row],[Customer Tenure]]&lt;=2,"New",
   Merge1[[#This Row],[Customer Tenure]]&lt;=5,"Emerging",
  Merge1[[#This Row],[Customer Tenure]]&lt;9,"Established",
   TRUE,"Loyal"
)</f>
        <v>Established</v>
      </c>
      <c r="AA4888" s="1" t="str" cm="1">
        <f t="array" ref="AA4888">_xlfn.IFS(Merge1[[#This Row],[Income]]&lt;=30000,"Low",Merge1[[#This Row],[Income]]&lt;=60000,"Medium",Merge1[[#This Row],[Income]]&lt;=100000,"High", Merge1[[#This Row],[Income]]&gt;100000," Premium")</f>
        <v>High</v>
      </c>
      <c r="AB4888" s="1" t="str" cm="1">
        <f t="array" ref="AB4888">_xlfn.IFS(Merge1[[#This Row],[Age]]&lt;= 28,"Gen Z", Merge1[[#This Row],[Age]]&lt;=44,"Millennials", Merge1[[#This Row],[Age]]&lt;=60,"Gen X", Merge1[[#This Row],[Age]]&gt;60,"Baby Boomers")</f>
        <v>Gen X</v>
      </c>
      <c r="AC4888" s="1" t="str" cm="1">
        <f t="array" ref="AC4888">_xlfn.IFS(
    Merge1[[#This Row],[Balance]]&lt;=50000,"Low",
    Merge1[[#This Row],[Balance]]&lt;=200000,"Medium",
    Merge1[[#This Row],[Balance]]&gt;200000,"High"
)</f>
        <v>Medium</v>
      </c>
    </row>
    <row r="4889" spans="1:29" x14ac:dyDescent="0.25">
      <c r="A4889" s="1" t="s">
        <v>1612</v>
      </c>
      <c r="B4889" s="1" t="s">
        <v>5876</v>
      </c>
      <c r="C4889" s="1" t="s">
        <v>5832</v>
      </c>
      <c r="D4889" s="2">
        <v>44171</v>
      </c>
      <c r="E4889">
        <v>368760</v>
      </c>
      <c r="F4889">
        <v>536</v>
      </c>
      <c r="G4889">
        <v>0</v>
      </c>
      <c r="H4889" s="1" t="s">
        <v>5833</v>
      </c>
      <c r="I4889" s="1" t="s">
        <v>6550</v>
      </c>
      <c r="J4889" s="1" t="s">
        <v>6245</v>
      </c>
      <c r="K4889">
        <v>52</v>
      </c>
      <c r="L4889" s="1" t="s">
        <v>6260</v>
      </c>
      <c r="M4889" s="1" t="s">
        <v>6262</v>
      </c>
      <c r="N4889">
        <v>72098</v>
      </c>
      <c r="O4889" s="1" t="s">
        <v>6243</v>
      </c>
      <c r="P4889" s="2">
        <v>44544</v>
      </c>
      <c r="Q4889" s="2">
        <v>45466</v>
      </c>
      <c r="R4889" s="1" t="s">
        <v>6883</v>
      </c>
      <c r="S4889" s="1" t="s">
        <v>6884</v>
      </c>
      <c r="T4889" s="1" t="s">
        <v>9</v>
      </c>
      <c r="U4889">
        <v>3250</v>
      </c>
      <c r="V4889" s="1" t="s">
        <v>24</v>
      </c>
      <c r="W4889" s="1" t="s">
        <v>16</v>
      </c>
      <c r="X4889" s="2">
        <f t="shared" ca="1" si="76"/>
        <v>45937</v>
      </c>
      <c r="Y4889" s="1">
        <f ca="1">ROUND(YEARFRAC(Merge1[[#This Row],[Join_Date]],Merge1[[#This Row],[Today]], 3),0)</f>
        <v>4</v>
      </c>
      <c r="Z4889" s="1" t="str" cm="1">
        <f t="array" aca="1" ref="Z4889" ca="1">_xlfn.IFS(
   Merge1[[#This Row],[Customer Tenure]]&lt;=2,"New",
   Merge1[[#This Row],[Customer Tenure]]&lt;=5,"Emerging",
  Merge1[[#This Row],[Customer Tenure]]&lt;9,"Established",
   TRUE,"Loyal"
)</f>
        <v>Emerging</v>
      </c>
      <c r="AA4889" s="1" t="str" cm="1">
        <f t="array" ref="AA4889">_xlfn.IFS(Merge1[[#This Row],[Income]]&lt;=30000,"Low",Merge1[[#This Row],[Income]]&lt;=60000,"Medium",Merge1[[#This Row],[Income]]&lt;=100000,"High", Merge1[[#This Row],[Income]]&gt;100000," Premium")</f>
        <v>High</v>
      </c>
      <c r="AB4889" s="1" t="str" cm="1">
        <f t="array" ref="AB4889">_xlfn.IFS(Merge1[[#This Row],[Age]]&lt;= 28,"Gen Z", Merge1[[#This Row],[Age]]&lt;=44,"Millennials", Merge1[[#This Row],[Age]]&lt;=60,"Gen X", Merge1[[#This Row],[Age]]&gt;60,"Baby Boomers")</f>
        <v>Gen X</v>
      </c>
      <c r="AC4889" s="1" t="str" cm="1">
        <f t="array" ref="AC4889">_xlfn.IFS(
    Merge1[[#This Row],[Balance]]&lt;=50000,"Low",
    Merge1[[#This Row],[Balance]]&lt;=200000,"Medium",
    Merge1[[#This Row],[Balance]]&gt;200000,"High"
)</f>
        <v>High</v>
      </c>
    </row>
    <row r="4890" spans="1:29" x14ac:dyDescent="0.25">
      <c r="A4890" s="1" t="s">
        <v>2408</v>
      </c>
      <c r="B4890" s="1" t="s">
        <v>6091</v>
      </c>
      <c r="C4890" s="1" t="s">
        <v>5832</v>
      </c>
      <c r="D4890" s="2">
        <v>44439</v>
      </c>
      <c r="E4890">
        <v>45913</v>
      </c>
      <c r="F4890">
        <v>449</v>
      </c>
      <c r="G4890">
        <v>185775</v>
      </c>
      <c r="H4890" s="1" t="s">
        <v>5833</v>
      </c>
      <c r="I4890" s="1" t="s">
        <v>6452</v>
      </c>
      <c r="J4890" s="1" t="s">
        <v>6240</v>
      </c>
      <c r="K4890">
        <v>53</v>
      </c>
      <c r="L4890" s="1" t="s">
        <v>6241</v>
      </c>
      <c r="M4890" s="1" t="s">
        <v>6266</v>
      </c>
      <c r="N4890">
        <v>29077</v>
      </c>
      <c r="O4890" s="1" t="s">
        <v>6248</v>
      </c>
      <c r="P4890" s="2">
        <v>42248</v>
      </c>
      <c r="Q4890" s="2">
        <v>45494</v>
      </c>
      <c r="R4890" s="1" t="s">
        <v>6891</v>
      </c>
      <c r="S4890" s="1" t="s">
        <v>6895</v>
      </c>
      <c r="T4890" s="1" t="s">
        <v>28</v>
      </c>
      <c r="U4890">
        <v>8997</v>
      </c>
      <c r="V4890" s="1" t="s">
        <v>19</v>
      </c>
      <c r="W4890" s="1" t="s">
        <v>11</v>
      </c>
      <c r="X4890" s="2">
        <f t="shared" ca="1" si="76"/>
        <v>45937</v>
      </c>
      <c r="Y4890" s="1">
        <f ca="1">ROUND(YEARFRAC(Merge1[[#This Row],[Join_Date]],Merge1[[#This Row],[Today]], 3),0)</f>
        <v>10</v>
      </c>
      <c r="Z4890" s="1" t="str" cm="1">
        <f t="array" aca="1" ref="Z4890" ca="1">_xlfn.IFS(
   Merge1[[#This Row],[Customer Tenure]]&lt;=2,"New",
   Merge1[[#This Row],[Customer Tenure]]&lt;=5,"Emerging",
  Merge1[[#This Row],[Customer Tenure]]&lt;9,"Established",
   TRUE,"Loyal"
)</f>
        <v>Loyal</v>
      </c>
      <c r="AA4890" s="1" t="str" cm="1">
        <f t="array" ref="AA4890">_xlfn.IFS(Merge1[[#This Row],[Income]]&lt;=30000,"Low",Merge1[[#This Row],[Income]]&lt;=60000,"Medium",Merge1[[#This Row],[Income]]&lt;=100000,"High", Merge1[[#This Row],[Income]]&gt;100000," Premium")</f>
        <v>Low</v>
      </c>
      <c r="AB4890" s="1" t="str" cm="1">
        <f t="array" ref="AB4890">_xlfn.IFS(Merge1[[#This Row],[Age]]&lt;= 28,"Gen Z", Merge1[[#This Row],[Age]]&lt;=44,"Millennials", Merge1[[#This Row],[Age]]&lt;=60,"Gen X", Merge1[[#This Row],[Age]]&gt;60,"Baby Boomers")</f>
        <v>Gen X</v>
      </c>
      <c r="AC4890" s="1" t="str" cm="1">
        <f t="array" ref="AC4890">_xlfn.IFS(
    Merge1[[#This Row],[Balance]]&lt;=50000,"Low",
    Merge1[[#This Row],[Balance]]&lt;=200000,"Medium",
    Merge1[[#This Row],[Balance]]&gt;200000,"High"
)</f>
        <v>Low</v>
      </c>
    </row>
    <row r="4891" spans="1:29" x14ac:dyDescent="0.25">
      <c r="A4891" s="1" t="s">
        <v>1832</v>
      </c>
      <c r="B4891" s="1" t="s">
        <v>5864</v>
      </c>
      <c r="C4891" s="1" t="s">
        <v>5832</v>
      </c>
      <c r="D4891" s="2">
        <v>43955</v>
      </c>
      <c r="E4891">
        <v>101948</v>
      </c>
      <c r="F4891">
        <v>569</v>
      </c>
      <c r="G4891">
        <v>335724</v>
      </c>
      <c r="H4891" s="1" t="s">
        <v>5833</v>
      </c>
      <c r="I4891" s="1" t="s">
        <v>6564</v>
      </c>
      <c r="J4891" s="1" t="s">
        <v>6245</v>
      </c>
      <c r="K4891">
        <v>29</v>
      </c>
      <c r="L4891" s="1" t="s">
        <v>6241</v>
      </c>
      <c r="M4891" s="1" t="s">
        <v>6251</v>
      </c>
      <c r="N4891">
        <v>124101</v>
      </c>
      <c r="O4891" s="1" t="s">
        <v>6248</v>
      </c>
      <c r="P4891" s="2">
        <v>45422</v>
      </c>
      <c r="Q4891" s="2">
        <v>45642</v>
      </c>
      <c r="R4891" s="1" t="s">
        <v>6904</v>
      </c>
      <c r="S4891" s="1" t="s">
        <v>6916</v>
      </c>
      <c r="T4891" s="1" t="s">
        <v>23</v>
      </c>
      <c r="U4891">
        <v>9772</v>
      </c>
      <c r="V4891" s="1" t="s">
        <v>15</v>
      </c>
      <c r="W4891" s="1" t="s">
        <v>106</v>
      </c>
      <c r="X4891" s="2">
        <f t="shared" ca="1" si="76"/>
        <v>45937</v>
      </c>
      <c r="Y4891" s="1">
        <f ca="1">ROUND(YEARFRAC(Merge1[[#This Row],[Join_Date]],Merge1[[#This Row],[Today]], 3),0)</f>
        <v>1</v>
      </c>
      <c r="Z4891" s="1" t="str" cm="1">
        <f t="array" aca="1" ref="Z4891" ca="1">_xlfn.IFS(
   Merge1[[#This Row],[Customer Tenure]]&lt;=2,"New",
   Merge1[[#This Row],[Customer Tenure]]&lt;=5,"Emerging",
  Merge1[[#This Row],[Customer Tenure]]&lt;9,"Established",
   TRUE,"Loyal"
)</f>
        <v>New</v>
      </c>
      <c r="AA4891" s="1" t="str" cm="1">
        <f t="array" ref="AA4891">_xlfn.IFS(Merge1[[#This Row],[Income]]&lt;=30000,"Low",Merge1[[#This Row],[Income]]&lt;=60000,"Medium",Merge1[[#This Row],[Income]]&lt;=100000,"High", Merge1[[#This Row],[Income]]&gt;100000," Premium")</f>
        <v xml:space="preserve"> Premium</v>
      </c>
      <c r="AB4891" s="1" t="str" cm="1">
        <f t="array" ref="AB4891">_xlfn.IFS(Merge1[[#This Row],[Age]]&lt;= 28,"Gen Z", Merge1[[#This Row],[Age]]&lt;=44,"Millennials", Merge1[[#This Row],[Age]]&lt;=60,"Gen X", Merge1[[#This Row],[Age]]&gt;60,"Baby Boomers")</f>
        <v>Millennials</v>
      </c>
      <c r="AC4891" s="1" t="str" cm="1">
        <f t="array" ref="AC4891">_xlfn.IFS(
    Merge1[[#This Row],[Balance]]&lt;=50000,"Low",
    Merge1[[#This Row],[Balance]]&lt;=200000,"Medium",
    Merge1[[#This Row],[Balance]]&gt;200000,"High"
)</f>
        <v>Medium</v>
      </c>
    </row>
    <row r="4892" spans="1:29" x14ac:dyDescent="0.25">
      <c r="A4892" s="1" t="s">
        <v>965</v>
      </c>
      <c r="B4892" s="1" t="s">
        <v>6188</v>
      </c>
      <c r="C4892" s="1" t="s">
        <v>5842</v>
      </c>
      <c r="D4892" s="2">
        <v>45608</v>
      </c>
      <c r="E4892">
        <v>287710</v>
      </c>
      <c r="F4892">
        <v>389</v>
      </c>
      <c r="G4892">
        <v>0</v>
      </c>
      <c r="H4892" s="1" t="s">
        <v>5850</v>
      </c>
      <c r="I4892" s="1" t="s">
        <v>6664</v>
      </c>
      <c r="J4892" s="1" t="s">
        <v>6240</v>
      </c>
      <c r="K4892">
        <v>62</v>
      </c>
      <c r="L4892" s="1" t="s">
        <v>6256</v>
      </c>
      <c r="M4892" s="1" t="s">
        <v>6242</v>
      </c>
      <c r="N4892">
        <v>101941</v>
      </c>
      <c r="O4892" s="1" t="s">
        <v>6243</v>
      </c>
      <c r="P4892" s="2">
        <v>44448</v>
      </c>
      <c r="Q4892" s="2">
        <v>45413</v>
      </c>
      <c r="R4892" s="1" t="s">
        <v>6906</v>
      </c>
      <c r="S4892" s="1" t="s">
        <v>6918</v>
      </c>
      <c r="T4892" s="1" t="s">
        <v>14</v>
      </c>
      <c r="U4892">
        <v>5313</v>
      </c>
      <c r="V4892" s="1" t="s">
        <v>10</v>
      </c>
      <c r="W4892" s="1" t="s">
        <v>40</v>
      </c>
      <c r="X4892" s="2">
        <f t="shared" ca="1" si="76"/>
        <v>45937</v>
      </c>
      <c r="Y4892" s="1">
        <f ca="1">ROUND(YEARFRAC(Merge1[[#This Row],[Join_Date]],Merge1[[#This Row],[Today]], 3),0)</f>
        <v>4</v>
      </c>
      <c r="Z4892" s="1" t="str" cm="1">
        <f t="array" aca="1" ref="Z4892" ca="1">_xlfn.IFS(
   Merge1[[#This Row],[Customer Tenure]]&lt;=2,"New",
   Merge1[[#This Row],[Customer Tenure]]&lt;=5,"Emerging",
  Merge1[[#This Row],[Customer Tenure]]&lt;9,"Established",
   TRUE,"Loyal"
)</f>
        <v>Emerging</v>
      </c>
      <c r="AA4892" s="1" t="str" cm="1">
        <f t="array" ref="AA4892">_xlfn.IFS(Merge1[[#This Row],[Income]]&lt;=30000,"Low",Merge1[[#This Row],[Income]]&lt;=60000,"Medium",Merge1[[#This Row],[Income]]&lt;=100000,"High", Merge1[[#This Row],[Income]]&gt;100000," Premium")</f>
        <v xml:space="preserve"> Premium</v>
      </c>
      <c r="AB4892" s="1" t="str" cm="1">
        <f t="array" ref="AB4892">_xlfn.IFS(Merge1[[#This Row],[Age]]&lt;= 28,"Gen Z", Merge1[[#This Row],[Age]]&lt;=44,"Millennials", Merge1[[#This Row],[Age]]&lt;=60,"Gen X", Merge1[[#This Row],[Age]]&gt;60,"Baby Boomers")</f>
        <v>Baby Boomers</v>
      </c>
      <c r="AC4892" s="1" t="str" cm="1">
        <f t="array" ref="AC4892">_xlfn.IFS(
    Merge1[[#This Row],[Balance]]&lt;=50000,"Low",
    Merge1[[#This Row],[Balance]]&lt;=200000,"Medium",
    Merge1[[#This Row],[Balance]]&gt;200000,"High"
)</f>
        <v>High</v>
      </c>
    </row>
    <row r="4893" spans="1:29" x14ac:dyDescent="0.25">
      <c r="A4893" s="1" t="s">
        <v>524</v>
      </c>
      <c r="B4893" s="1" t="s">
        <v>5851</v>
      </c>
      <c r="C4893" s="1" t="s">
        <v>5832</v>
      </c>
      <c r="D4893" s="2">
        <v>44587</v>
      </c>
      <c r="E4893">
        <v>222542</v>
      </c>
      <c r="F4893">
        <v>337</v>
      </c>
      <c r="G4893">
        <v>18569</v>
      </c>
      <c r="H4893" s="1" t="s">
        <v>5833</v>
      </c>
      <c r="I4893" s="1" t="s">
        <v>6693</v>
      </c>
      <c r="J4893" s="1" t="s">
        <v>6240</v>
      </c>
      <c r="K4893">
        <v>67</v>
      </c>
      <c r="L4893" s="1" t="s">
        <v>6256</v>
      </c>
      <c r="M4893" s="1" t="s">
        <v>6254</v>
      </c>
      <c r="N4893">
        <v>134994</v>
      </c>
      <c r="O4893" s="1" t="s">
        <v>6248</v>
      </c>
      <c r="P4893" s="2">
        <v>43374</v>
      </c>
      <c r="Q4893" s="2">
        <v>45731</v>
      </c>
      <c r="R4893" s="1" t="s">
        <v>6899</v>
      </c>
      <c r="S4893" s="1" t="s">
        <v>6914</v>
      </c>
      <c r="T4893" s="1" t="s">
        <v>14</v>
      </c>
      <c r="U4893">
        <v>1644</v>
      </c>
      <c r="V4893" s="1" t="s">
        <v>10</v>
      </c>
      <c r="W4893" s="1" t="s">
        <v>25</v>
      </c>
      <c r="X4893" s="2">
        <f t="shared" ca="1" si="76"/>
        <v>45937</v>
      </c>
      <c r="Y4893" s="1">
        <f ca="1">ROUND(YEARFRAC(Merge1[[#This Row],[Join_Date]],Merge1[[#This Row],[Today]], 3),0)</f>
        <v>7</v>
      </c>
      <c r="Z4893" s="1" t="str" cm="1">
        <f t="array" aca="1" ref="Z4893" ca="1">_xlfn.IFS(
   Merge1[[#This Row],[Customer Tenure]]&lt;=2,"New",
   Merge1[[#This Row],[Customer Tenure]]&lt;=5,"Emerging",
  Merge1[[#This Row],[Customer Tenure]]&lt;9,"Established",
   TRUE,"Loyal"
)</f>
        <v>Established</v>
      </c>
      <c r="AA4893" s="1" t="str" cm="1">
        <f t="array" ref="AA4893">_xlfn.IFS(Merge1[[#This Row],[Income]]&lt;=30000,"Low",Merge1[[#This Row],[Income]]&lt;=60000,"Medium",Merge1[[#This Row],[Income]]&lt;=100000,"High", Merge1[[#This Row],[Income]]&gt;100000," Premium")</f>
        <v xml:space="preserve"> Premium</v>
      </c>
      <c r="AB4893" s="1" t="str" cm="1">
        <f t="array" ref="AB4893">_xlfn.IFS(Merge1[[#This Row],[Age]]&lt;= 28,"Gen Z", Merge1[[#This Row],[Age]]&lt;=44,"Millennials", Merge1[[#This Row],[Age]]&lt;=60,"Gen X", Merge1[[#This Row],[Age]]&gt;60,"Baby Boomers")</f>
        <v>Baby Boomers</v>
      </c>
      <c r="AC4893" s="1" t="str" cm="1">
        <f t="array" ref="AC4893">_xlfn.IFS(
    Merge1[[#This Row],[Balance]]&lt;=50000,"Low",
    Merge1[[#This Row],[Balance]]&lt;=200000,"Medium",
    Merge1[[#This Row],[Balance]]&gt;200000,"High"
)</f>
        <v>High</v>
      </c>
    </row>
    <row r="4894" spans="1:29" x14ac:dyDescent="0.25">
      <c r="A4894" s="1" t="s">
        <v>1963</v>
      </c>
      <c r="B4894" s="1" t="s">
        <v>5872</v>
      </c>
      <c r="C4894" s="1" t="s">
        <v>5835</v>
      </c>
      <c r="D4894" s="2">
        <v>44719</v>
      </c>
      <c r="E4894">
        <v>181429</v>
      </c>
      <c r="F4894">
        <v>458</v>
      </c>
      <c r="G4894">
        <v>0</v>
      </c>
      <c r="H4894" s="1" t="s">
        <v>5833</v>
      </c>
      <c r="I4894" s="1" t="s">
        <v>6749</v>
      </c>
      <c r="J4894" s="1" t="s">
        <v>6245</v>
      </c>
      <c r="K4894">
        <v>71</v>
      </c>
      <c r="L4894" s="1" t="s">
        <v>6256</v>
      </c>
      <c r="M4894" s="1" t="s">
        <v>6266</v>
      </c>
      <c r="N4894">
        <v>199436</v>
      </c>
      <c r="O4894" s="1" t="s">
        <v>6252</v>
      </c>
      <c r="P4894" s="2">
        <v>44100</v>
      </c>
      <c r="Q4894" s="2">
        <v>45765</v>
      </c>
      <c r="R4894" s="1" t="s">
        <v>6893</v>
      </c>
      <c r="S4894" s="1" t="s">
        <v>6894</v>
      </c>
      <c r="T4894" s="1" t="s">
        <v>28</v>
      </c>
      <c r="U4894">
        <v>1542</v>
      </c>
      <c r="V4894" s="1" t="s">
        <v>15</v>
      </c>
      <c r="W4894" s="1" t="s">
        <v>29</v>
      </c>
      <c r="X4894" s="2">
        <f t="shared" ca="1" si="76"/>
        <v>45937</v>
      </c>
      <c r="Y4894" s="1">
        <f ca="1">ROUND(YEARFRAC(Merge1[[#This Row],[Join_Date]],Merge1[[#This Row],[Today]], 3),0)</f>
        <v>5</v>
      </c>
      <c r="Z4894" s="1" t="str" cm="1">
        <f t="array" aca="1" ref="Z4894" ca="1">_xlfn.IFS(
   Merge1[[#This Row],[Customer Tenure]]&lt;=2,"New",
   Merge1[[#This Row],[Customer Tenure]]&lt;=5,"Emerging",
  Merge1[[#This Row],[Customer Tenure]]&lt;9,"Established",
   TRUE,"Loyal"
)</f>
        <v>Emerging</v>
      </c>
      <c r="AA4894" s="1" t="str" cm="1">
        <f t="array" ref="AA4894">_xlfn.IFS(Merge1[[#This Row],[Income]]&lt;=30000,"Low",Merge1[[#This Row],[Income]]&lt;=60000,"Medium",Merge1[[#This Row],[Income]]&lt;=100000,"High", Merge1[[#This Row],[Income]]&gt;100000," Premium")</f>
        <v xml:space="preserve"> Premium</v>
      </c>
      <c r="AB4894" s="1" t="str" cm="1">
        <f t="array" ref="AB4894">_xlfn.IFS(Merge1[[#This Row],[Age]]&lt;= 28,"Gen Z", Merge1[[#This Row],[Age]]&lt;=44,"Millennials", Merge1[[#This Row],[Age]]&lt;=60,"Gen X", Merge1[[#This Row],[Age]]&gt;60,"Baby Boomers")</f>
        <v>Baby Boomers</v>
      </c>
      <c r="AC4894" s="1" t="str" cm="1">
        <f t="array" ref="AC4894">_xlfn.IFS(
    Merge1[[#This Row],[Balance]]&lt;=50000,"Low",
    Merge1[[#This Row],[Balance]]&lt;=200000,"Medium",
    Merge1[[#This Row],[Balance]]&gt;200000,"High"
)</f>
        <v>Medium</v>
      </c>
    </row>
    <row r="4895" spans="1:29" x14ac:dyDescent="0.25">
      <c r="A4895" s="1" t="s">
        <v>910</v>
      </c>
      <c r="B4895" s="1" t="s">
        <v>5986</v>
      </c>
      <c r="C4895" s="1" t="s">
        <v>5835</v>
      </c>
      <c r="D4895" s="2">
        <v>44155</v>
      </c>
      <c r="E4895">
        <v>306081</v>
      </c>
      <c r="F4895">
        <v>412</v>
      </c>
      <c r="G4895">
        <v>0</v>
      </c>
      <c r="H4895" s="1" t="s">
        <v>5833</v>
      </c>
      <c r="I4895" s="1" t="s">
        <v>6675</v>
      </c>
      <c r="J4895" s="1" t="s">
        <v>6240</v>
      </c>
      <c r="K4895">
        <v>53</v>
      </c>
      <c r="L4895" s="1" t="s">
        <v>6241</v>
      </c>
      <c r="M4895" s="1" t="s">
        <v>6251</v>
      </c>
      <c r="N4895">
        <v>161398</v>
      </c>
      <c r="O4895" s="1" t="s">
        <v>6243</v>
      </c>
      <c r="P4895" s="2">
        <v>43009</v>
      </c>
      <c r="Q4895" s="2">
        <v>45354</v>
      </c>
      <c r="R4895" s="1" t="s">
        <v>6899</v>
      </c>
      <c r="S4895" s="1" t="s">
        <v>6900</v>
      </c>
      <c r="T4895" s="1" t="s">
        <v>14</v>
      </c>
      <c r="U4895">
        <v>7618</v>
      </c>
      <c r="V4895" s="1" t="s">
        <v>15</v>
      </c>
      <c r="W4895" s="1" t="s">
        <v>55</v>
      </c>
      <c r="X4895" s="2">
        <f t="shared" ca="1" si="76"/>
        <v>45937</v>
      </c>
      <c r="Y4895" s="1">
        <f ca="1">ROUND(YEARFRAC(Merge1[[#This Row],[Join_Date]],Merge1[[#This Row],[Today]], 3),0)</f>
        <v>8</v>
      </c>
      <c r="Z4895" s="1" t="str" cm="1">
        <f t="array" aca="1" ref="Z4895" ca="1">_xlfn.IFS(
   Merge1[[#This Row],[Customer Tenure]]&lt;=2,"New",
   Merge1[[#This Row],[Customer Tenure]]&lt;=5,"Emerging",
  Merge1[[#This Row],[Customer Tenure]]&lt;9,"Established",
   TRUE,"Loyal"
)</f>
        <v>Established</v>
      </c>
      <c r="AA4895" s="1" t="str" cm="1">
        <f t="array" ref="AA4895">_xlfn.IFS(Merge1[[#This Row],[Income]]&lt;=30000,"Low",Merge1[[#This Row],[Income]]&lt;=60000,"Medium",Merge1[[#This Row],[Income]]&lt;=100000,"High", Merge1[[#This Row],[Income]]&gt;100000," Premium")</f>
        <v xml:space="preserve"> Premium</v>
      </c>
      <c r="AB4895" s="1" t="str" cm="1">
        <f t="array" ref="AB4895">_xlfn.IFS(Merge1[[#This Row],[Age]]&lt;= 28,"Gen Z", Merge1[[#This Row],[Age]]&lt;=44,"Millennials", Merge1[[#This Row],[Age]]&lt;=60,"Gen X", Merge1[[#This Row],[Age]]&gt;60,"Baby Boomers")</f>
        <v>Gen X</v>
      </c>
      <c r="AC4895" s="1" t="str" cm="1">
        <f t="array" ref="AC4895">_xlfn.IFS(
    Merge1[[#This Row],[Balance]]&lt;=50000,"Low",
    Merge1[[#This Row],[Balance]]&lt;=200000,"Medium",
    Merge1[[#This Row],[Balance]]&gt;200000,"High"
)</f>
        <v>High</v>
      </c>
    </row>
    <row r="4896" spans="1:29" x14ac:dyDescent="0.25">
      <c r="A4896" s="1" t="s">
        <v>696</v>
      </c>
      <c r="B4896" s="1" t="s">
        <v>6055</v>
      </c>
      <c r="C4896" s="1" t="s">
        <v>5846</v>
      </c>
      <c r="D4896" s="2">
        <v>43493</v>
      </c>
      <c r="E4896">
        <v>420162</v>
      </c>
      <c r="F4896">
        <v>318</v>
      </c>
      <c r="G4896">
        <v>0</v>
      </c>
      <c r="H4896" s="1" t="s">
        <v>5833</v>
      </c>
      <c r="I4896" s="1" t="s">
        <v>6365</v>
      </c>
      <c r="J4896" s="1" t="s">
        <v>6245</v>
      </c>
      <c r="K4896">
        <v>72</v>
      </c>
      <c r="L4896" s="1" t="s">
        <v>6260</v>
      </c>
      <c r="M4896" s="1" t="s">
        <v>6242</v>
      </c>
      <c r="N4896">
        <v>145991</v>
      </c>
      <c r="O4896" s="1" t="s">
        <v>6243</v>
      </c>
      <c r="P4896" s="2">
        <v>44205</v>
      </c>
      <c r="Q4896" s="2">
        <v>45274</v>
      </c>
      <c r="R4896" s="1" t="s">
        <v>6904</v>
      </c>
      <c r="S4896" s="1" t="s">
        <v>6905</v>
      </c>
      <c r="T4896" s="1" t="s">
        <v>28</v>
      </c>
      <c r="U4896">
        <v>1450</v>
      </c>
      <c r="V4896" s="1" t="s">
        <v>10</v>
      </c>
      <c r="W4896" s="1" t="s">
        <v>50</v>
      </c>
      <c r="X4896" s="2">
        <f t="shared" ca="1" si="76"/>
        <v>45937</v>
      </c>
      <c r="Y4896" s="1">
        <f ca="1">ROUND(YEARFRAC(Merge1[[#This Row],[Join_Date]],Merge1[[#This Row],[Today]], 3),0)</f>
        <v>5</v>
      </c>
      <c r="Z4896" s="1" t="str" cm="1">
        <f t="array" aca="1" ref="Z4896" ca="1">_xlfn.IFS(
   Merge1[[#This Row],[Customer Tenure]]&lt;=2,"New",
   Merge1[[#This Row],[Customer Tenure]]&lt;=5,"Emerging",
  Merge1[[#This Row],[Customer Tenure]]&lt;9,"Established",
   TRUE,"Loyal"
)</f>
        <v>Emerging</v>
      </c>
      <c r="AA4896" s="1" t="str" cm="1">
        <f t="array" ref="AA4896">_xlfn.IFS(Merge1[[#This Row],[Income]]&lt;=30000,"Low",Merge1[[#This Row],[Income]]&lt;=60000,"Medium",Merge1[[#This Row],[Income]]&lt;=100000,"High", Merge1[[#This Row],[Income]]&gt;100000," Premium")</f>
        <v xml:space="preserve"> Premium</v>
      </c>
      <c r="AB4896" s="1" t="str" cm="1">
        <f t="array" ref="AB4896">_xlfn.IFS(Merge1[[#This Row],[Age]]&lt;= 28,"Gen Z", Merge1[[#This Row],[Age]]&lt;=44,"Millennials", Merge1[[#This Row],[Age]]&lt;=60,"Gen X", Merge1[[#This Row],[Age]]&gt;60,"Baby Boomers")</f>
        <v>Baby Boomers</v>
      </c>
      <c r="AC4896" s="1" t="str" cm="1">
        <f t="array" ref="AC4896">_xlfn.IFS(
    Merge1[[#This Row],[Balance]]&lt;=50000,"Low",
    Merge1[[#This Row],[Balance]]&lt;=200000,"Medium",
    Merge1[[#This Row],[Balance]]&gt;200000,"High"
)</f>
        <v>High</v>
      </c>
    </row>
    <row r="4897" spans="1:29" x14ac:dyDescent="0.25">
      <c r="A4897" s="1" t="s">
        <v>569</v>
      </c>
      <c r="B4897" s="1" t="s">
        <v>5910</v>
      </c>
      <c r="C4897" s="1" t="s">
        <v>5835</v>
      </c>
      <c r="D4897" s="2">
        <v>43597</v>
      </c>
      <c r="E4897">
        <v>484273</v>
      </c>
      <c r="F4897">
        <v>510</v>
      </c>
      <c r="G4897">
        <v>45870</v>
      </c>
      <c r="H4897" s="1" t="s">
        <v>5833</v>
      </c>
      <c r="I4897" s="1" t="s">
        <v>6771</v>
      </c>
      <c r="J4897" s="1" t="s">
        <v>6245</v>
      </c>
      <c r="K4897">
        <v>25</v>
      </c>
      <c r="L4897" s="1" t="s">
        <v>6246</v>
      </c>
      <c r="M4897" s="1" t="s">
        <v>6266</v>
      </c>
      <c r="N4897">
        <v>198136</v>
      </c>
      <c r="O4897" s="1" t="s">
        <v>6248</v>
      </c>
      <c r="P4897" s="2">
        <v>42565</v>
      </c>
      <c r="Q4897" s="2">
        <v>45683</v>
      </c>
      <c r="R4897" s="1" t="s">
        <v>6902</v>
      </c>
      <c r="S4897" s="1" t="s">
        <v>6908</v>
      </c>
      <c r="T4897" s="1" t="s">
        <v>28</v>
      </c>
      <c r="U4897">
        <v>9600</v>
      </c>
      <c r="V4897" s="1" t="s">
        <v>19</v>
      </c>
      <c r="W4897" s="1" t="s">
        <v>20</v>
      </c>
      <c r="X4897" s="2">
        <f t="shared" ca="1" si="76"/>
        <v>45937</v>
      </c>
      <c r="Y4897" s="1">
        <f ca="1">ROUND(YEARFRAC(Merge1[[#This Row],[Join_Date]],Merge1[[#This Row],[Today]], 3),0)</f>
        <v>9</v>
      </c>
      <c r="Z4897" s="1" t="str" cm="1">
        <f t="array" aca="1" ref="Z4897" ca="1">_xlfn.IFS(
   Merge1[[#This Row],[Customer Tenure]]&lt;=2,"New",
   Merge1[[#This Row],[Customer Tenure]]&lt;=5,"Emerging",
  Merge1[[#This Row],[Customer Tenure]]&lt;9,"Established",
   TRUE,"Loyal"
)</f>
        <v>Loyal</v>
      </c>
      <c r="AA4897" s="1" t="str" cm="1">
        <f t="array" ref="AA4897">_xlfn.IFS(Merge1[[#This Row],[Income]]&lt;=30000,"Low",Merge1[[#This Row],[Income]]&lt;=60000,"Medium",Merge1[[#This Row],[Income]]&lt;=100000,"High", Merge1[[#This Row],[Income]]&gt;100000," Premium")</f>
        <v xml:space="preserve"> Premium</v>
      </c>
      <c r="AB4897" s="1" t="str" cm="1">
        <f t="array" ref="AB4897">_xlfn.IFS(Merge1[[#This Row],[Age]]&lt;= 28,"Gen Z", Merge1[[#This Row],[Age]]&lt;=44,"Millennials", Merge1[[#This Row],[Age]]&lt;=60,"Gen X", Merge1[[#This Row],[Age]]&gt;60,"Baby Boomers")</f>
        <v>Gen Z</v>
      </c>
      <c r="AC4897" s="1" t="str" cm="1">
        <f t="array" ref="AC4897">_xlfn.IFS(
    Merge1[[#This Row],[Balance]]&lt;=50000,"Low",
    Merge1[[#This Row],[Balance]]&lt;=200000,"Medium",
    Merge1[[#This Row],[Balance]]&gt;200000,"High"
)</f>
        <v>High</v>
      </c>
    </row>
    <row r="4898" spans="1:29" x14ac:dyDescent="0.25">
      <c r="A4898" s="1" t="s">
        <v>4631</v>
      </c>
      <c r="B4898" s="1" t="s">
        <v>6142</v>
      </c>
      <c r="C4898" s="1" t="s">
        <v>5835</v>
      </c>
      <c r="D4898" s="2">
        <v>44218</v>
      </c>
      <c r="E4898">
        <v>141994</v>
      </c>
      <c r="F4898">
        <v>459</v>
      </c>
      <c r="G4898">
        <v>0</v>
      </c>
      <c r="H4898" s="1" t="s">
        <v>5833</v>
      </c>
      <c r="I4898" s="1" t="s">
        <v>6787</v>
      </c>
      <c r="J4898" s="1" t="s">
        <v>6245</v>
      </c>
      <c r="K4898">
        <v>65</v>
      </c>
      <c r="L4898" s="1" t="s">
        <v>6260</v>
      </c>
      <c r="M4898" s="1" t="s">
        <v>6242</v>
      </c>
      <c r="N4898">
        <v>53397</v>
      </c>
      <c r="O4898" s="1" t="s">
        <v>6248</v>
      </c>
      <c r="P4898" s="2">
        <v>45281</v>
      </c>
      <c r="Q4898" s="2">
        <v>45544</v>
      </c>
      <c r="R4898" s="1" t="s">
        <v>6897</v>
      </c>
      <c r="S4898" s="1" t="s">
        <v>6898</v>
      </c>
      <c r="T4898" s="1" t="s">
        <v>28</v>
      </c>
      <c r="U4898">
        <v>3656</v>
      </c>
      <c r="V4898" s="1" t="s">
        <v>10</v>
      </c>
      <c r="W4898" s="1" t="s">
        <v>29</v>
      </c>
      <c r="X4898" s="2">
        <f t="shared" ca="1" si="76"/>
        <v>45937</v>
      </c>
      <c r="Y4898" s="1">
        <f ca="1">ROUND(YEARFRAC(Merge1[[#This Row],[Join_Date]],Merge1[[#This Row],[Today]], 3),0)</f>
        <v>2</v>
      </c>
      <c r="Z4898" s="1" t="str" cm="1">
        <f t="array" aca="1" ref="Z4898" ca="1">_xlfn.IFS(
   Merge1[[#This Row],[Customer Tenure]]&lt;=2,"New",
   Merge1[[#This Row],[Customer Tenure]]&lt;=5,"Emerging",
  Merge1[[#This Row],[Customer Tenure]]&lt;9,"Established",
   TRUE,"Loyal"
)</f>
        <v>New</v>
      </c>
      <c r="AA4898" s="1" t="str" cm="1">
        <f t="array" ref="AA4898">_xlfn.IFS(Merge1[[#This Row],[Income]]&lt;=30000,"Low",Merge1[[#This Row],[Income]]&lt;=60000,"Medium",Merge1[[#This Row],[Income]]&lt;=100000,"High", Merge1[[#This Row],[Income]]&gt;100000," Premium")</f>
        <v>Medium</v>
      </c>
      <c r="AB4898" s="1" t="str" cm="1">
        <f t="array" ref="AB4898">_xlfn.IFS(Merge1[[#This Row],[Age]]&lt;= 28,"Gen Z", Merge1[[#This Row],[Age]]&lt;=44,"Millennials", Merge1[[#This Row],[Age]]&lt;=60,"Gen X", Merge1[[#This Row],[Age]]&gt;60,"Baby Boomers")</f>
        <v>Baby Boomers</v>
      </c>
      <c r="AC4898" s="1" t="str" cm="1">
        <f t="array" ref="AC4898">_xlfn.IFS(
    Merge1[[#This Row],[Balance]]&lt;=50000,"Low",
    Merge1[[#This Row],[Balance]]&lt;=200000,"Medium",
    Merge1[[#This Row],[Balance]]&gt;200000,"High"
)</f>
        <v>Medium</v>
      </c>
    </row>
    <row r="4899" spans="1:29" x14ac:dyDescent="0.25">
      <c r="A4899" s="1" t="s">
        <v>1703</v>
      </c>
      <c r="B4899" s="1" t="s">
        <v>5871</v>
      </c>
      <c r="C4899" s="1" t="s">
        <v>5835</v>
      </c>
      <c r="D4899" s="2">
        <v>44430</v>
      </c>
      <c r="E4899">
        <v>156470</v>
      </c>
      <c r="F4899">
        <v>419</v>
      </c>
      <c r="G4899">
        <v>0</v>
      </c>
      <c r="H4899" s="1" t="s">
        <v>5833</v>
      </c>
      <c r="I4899" s="1" t="s">
        <v>6451</v>
      </c>
      <c r="J4899" s="1" t="s">
        <v>6240</v>
      </c>
      <c r="K4899">
        <v>22</v>
      </c>
      <c r="L4899" s="1" t="s">
        <v>6246</v>
      </c>
      <c r="M4899" s="1" t="s">
        <v>6242</v>
      </c>
      <c r="N4899">
        <v>93609</v>
      </c>
      <c r="O4899" s="1" t="s">
        <v>6243</v>
      </c>
      <c r="P4899" s="2">
        <v>44252</v>
      </c>
      <c r="Q4899" s="2">
        <v>45827</v>
      </c>
      <c r="R4899" s="1" t="s">
        <v>6883</v>
      </c>
      <c r="S4899" s="1" t="s">
        <v>6910</v>
      </c>
      <c r="T4899" s="1" t="s">
        <v>23</v>
      </c>
      <c r="U4899">
        <v>5609</v>
      </c>
      <c r="V4899" s="1" t="s">
        <v>19</v>
      </c>
      <c r="W4899" s="1" t="s">
        <v>29</v>
      </c>
      <c r="X4899" s="2">
        <f t="shared" ca="1" si="76"/>
        <v>45937</v>
      </c>
      <c r="Y4899" s="1">
        <f ca="1">ROUND(YEARFRAC(Merge1[[#This Row],[Join_Date]],Merge1[[#This Row],[Today]], 3),0)</f>
        <v>5</v>
      </c>
      <c r="Z4899" s="1" t="str" cm="1">
        <f t="array" aca="1" ref="Z4899" ca="1">_xlfn.IFS(
   Merge1[[#This Row],[Customer Tenure]]&lt;=2,"New",
   Merge1[[#This Row],[Customer Tenure]]&lt;=5,"Emerging",
  Merge1[[#This Row],[Customer Tenure]]&lt;9,"Established",
   TRUE,"Loyal"
)</f>
        <v>Emerging</v>
      </c>
      <c r="AA4899" s="1" t="str" cm="1">
        <f t="array" ref="AA4899">_xlfn.IFS(Merge1[[#This Row],[Income]]&lt;=30000,"Low",Merge1[[#This Row],[Income]]&lt;=60000,"Medium",Merge1[[#This Row],[Income]]&lt;=100000,"High", Merge1[[#This Row],[Income]]&gt;100000," Premium")</f>
        <v>High</v>
      </c>
      <c r="AB4899" s="1" t="str" cm="1">
        <f t="array" ref="AB4899">_xlfn.IFS(Merge1[[#This Row],[Age]]&lt;= 28,"Gen Z", Merge1[[#This Row],[Age]]&lt;=44,"Millennials", Merge1[[#This Row],[Age]]&lt;=60,"Gen X", Merge1[[#This Row],[Age]]&gt;60,"Baby Boomers")</f>
        <v>Gen Z</v>
      </c>
      <c r="AC4899" s="1" t="str" cm="1">
        <f t="array" ref="AC4899">_xlfn.IFS(
    Merge1[[#This Row],[Balance]]&lt;=50000,"Low",
    Merge1[[#This Row],[Balance]]&lt;=200000,"Medium",
    Merge1[[#This Row],[Balance]]&gt;200000,"High"
)</f>
        <v>Medium</v>
      </c>
    </row>
    <row r="4900" spans="1:29" x14ac:dyDescent="0.25">
      <c r="A4900" s="1" t="s">
        <v>524</v>
      </c>
      <c r="B4900" s="1" t="s">
        <v>5851</v>
      </c>
      <c r="C4900" s="1" t="s">
        <v>5832</v>
      </c>
      <c r="D4900" s="2">
        <v>44587</v>
      </c>
      <c r="E4900">
        <v>222542</v>
      </c>
      <c r="F4900">
        <v>337</v>
      </c>
      <c r="G4900">
        <v>18569</v>
      </c>
      <c r="H4900" s="1" t="s">
        <v>5833</v>
      </c>
      <c r="I4900" s="1" t="s">
        <v>6693</v>
      </c>
      <c r="J4900" s="1" t="s">
        <v>6240</v>
      </c>
      <c r="K4900">
        <v>67</v>
      </c>
      <c r="L4900" s="1" t="s">
        <v>6256</v>
      </c>
      <c r="M4900" s="1" t="s">
        <v>6254</v>
      </c>
      <c r="N4900">
        <v>134994</v>
      </c>
      <c r="O4900" s="1" t="s">
        <v>6248</v>
      </c>
      <c r="P4900" s="2">
        <v>43374</v>
      </c>
      <c r="Q4900" s="2">
        <v>45460</v>
      </c>
      <c r="R4900" s="1" t="s">
        <v>6883</v>
      </c>
      <c r="S4900" s="1" t="s">
        <v>6884</v>
      </c>
      <c r="T4900" s="1" t="s">
        <v>28</v>
      </c>
      <c r="U4900">
        <v>1625</v>
      </c>
      <c r="V4900" s="1" t="s">
        <v>19</v>
      </c>
      <c r="W4900" s="1" t="s">
        <v>106</v>
      </c>
      <c r="X4900" s="2">
        <f t="shared" ca="1" si="76"/>
        <v>45937</v>
      </c>
      <c r="Y4900" s="1">
        <f ca="1">ROUND(YEARFRAC(Merge1[[#This Row],[Join_Date]],Merge1[[#This Row],[Today]], 3),0)</f>
        <v>7</v>
      </c>
      <c r="Z4900" s="1" t="str" cm="1">
        <f t="array" aca="1" ref="Z4900" ca="1">_xlfn.IFS(
   Merge1[[#This Row],[Customer Tenure]]&lt;=2,"New",
   Merge1[[#This Row],[Customer Tenure]]&lt;=5,"Emerging",
  Merge1[[#This Row],[Customer Tenure]]&lt;9,"Established",
   TRUE,"Loyal"
)</f>
        <v>Established</v>
      </c>
      <c r="AA4900" s="1" t="str" cm="1">
        <f t="array" ref="AA4900">_xlfn.IFS(Merge1[[#This Row],[Income]]&lt;=30000,"Low",Merge1[[#This Row],[Income]]&lt;=60000,"Medium",Merge1[[#This Row],[Income]]&lt;=100000,"High", Merge1[[#This Row],[Income]]&gt;100000," Premium")</f>
        <v xml:space="preserve"> Premium</v>
      </c>
      <c r="AB4900" s="1" t="str" cm="1">
        <f t="array" ref="AB4900">_xlfn.IFS(Merge1[[#This Row],[Age]]&lt;= 28,"Gen Z", Merge1[[#This Row],[Age]]&lt;=44,"Millennials", Merge1[[#This Row],[Age]]&lt;=60,"Gen X", Merge1[[#This Row],[Age]]&gt;60,"Baby Boomers")</f>
        <v>Baby Boomers</v>
      </c>
      <c r="AC4900" s="1" t="str" cm="1">
        <f t="array" ref="AC4900">_xlfn.IFS(
    Merge1[[#This Row],[Balance]]&lt;=50000,"Low",
    Merge1[[#This Row],[Balance]]&lt;=200000,"Medium",
    Merge1[[#This Row],[Balance]]&gt;200000,"High"
)</f>
        <v>High</v>
      </c>
    </row>
    <row r="4901" spans="1:29" x14ac:dyDescent="0.25">
      <c r="A4901" s="1" t="s">
        <v>833</v>
      </c>
      <c r="B4901" s="1" t="s">
        <v>6157</v>
      </c>
      <c r="C4901" s="1" t="s">
        <v>5842</v>
      </c>
      <c r="D4901" s="2">
        <v>43705</v>
      </c>
      <c r="E4901">
        <v>188505</v>
      </c>
      <c r="F4901">
        <v>411</v>
      </c>
      <c r="G4901">
        <v>0</v>
      </c>
      <c r="H4901" s="1" t="s">
        <v>5833</v>
      </c>
      <c r="I4901" s="1" t="s">
        <v>6305</v>
      </c>
      <c r="J4901" s="1" t="s">
        <v>6240</v>
      </c>
      <c r="K4901">
        <v>67</v>
      </c>
      <c r="L4901" s="1" t="s">
        <v>6246</v>
      </c>
      <c r="M4901" s="1" t="s">
        <v>6257</v>
      </c>
      <c r="N4901">
        <v>46172</v>
      </c>
      <c r="O4901" s="1" t="s">
        <v>6248</v>
      </c>
      <c r="P4901" s="2">
        <v>44507</v>
      </c>
      <c r="Q4901" s="2">
        <v>45824</v>
      </c>
      <c r="R4901" s="1" t="s">
        <v>6883</v>
      </c>
      <c r="S4901" s="1" t="s">
        <v>6910</v>
      </c>
      <c r="T4901" s="1" t="s">
        <v>14</v>
      </c>
      <c r="U4901">
        <v>9715</v>
      </c>
      <c r="V4901" s="1" t="s">
        <v>24</v>
      </c>
      <c r="W4901" s="1" t="s">
        <v>55</v>
      </c>
      <c r="X4901" s="2">
        <f t="shared" ca="1" si="76"/>
        <v>45937</v>
      </c>
      <c r="Y4901" s="1">
        <f ca="1">ROUND(YEARFRAC(Merge1[[#This Row],[Join_Date]],Merge1[[#This Row],[Today]], 3),0)</f>
        <v>4</v>
      </c>
      <c r="Z4901" s="1" t="str" cm="1">
        <f t="array" aca="1" ref="Z4901" ca="1">_xlfn.IFS(
   Merge1[[#This Row],[Customer Tenure]]&lt;=2,"New",
   Merge1[[#This Row],[Customer Tenure]]&lt;=5,"Emerging",
  Merge1[[#This Row],[Customer Tenure]]&lt;9,"Established",
   TRUE,"Loyal"
)</f>
        <v>Emerging</v>
      </c>
      <c r="AA4901" s="1" t="str" cm="1">
        <f t="array" ref="AA4901">_xlfn.IFS(Merge1[[#This Row],[Income]]&lt;=30000,"Low",Merge1[[#This Row],[Income]]&lt;=60000,"Medium",Merge1[[#This Row],[Income]]&lt;=100000,"High", Merge1[[#This Row],[Income]]&gt;100000," Premium")</f>
        <v>Medium</v>
      </c>
      <c r="AB4901" s="1" t="str" cm="1">
        <f t="array" ref="AB4901">_xlfn.IFS(Merge1[[#This Row],[Age]]&lt;= 28,"Gen Z", Merge1[[#This Row],[Age]]&lt;=44,"Millennials", Merge1[[#This Row],[Age]]&lt;=60,"Gen X", Merge1[[#This Row],[Age]]&gt;60,"Baby Boomers")</f>
        <v>Baby Boomers</v>
      </c>
      <c r="AC4901" s="1" t="str" cm="1">
        <f t="array" ref="AC4901">_xlfn.IFS(
    Merge1[[#This Row],[Balance]]&lt;=50000,"Low",
    Merge1[[#This Row],[Balance]]&lt;=200000,"Medium",
    Merge1[[#This Row],[Balance]]&gt;200000,"High"
)</f>
        <v>Medium</v>
      </c>
    </row>
    <row r="4902" spans="1:29" x14ac:dyDescent="0.25">
      <c r="A4902" s="1" t="s">
        <v>2577</v>
      </c>
      <c r="B4902" s="1" t="s">
        <v>6123</v>
      </c>
      <c r="C4902" s="1" t="s">
        <v>5835</v>
      </c>
      <c r="D4902" s="2">
        <v>43882</v>
      </c>
      <c r="E4902">
        <v>19288</v>
      </c>
      <c r="F4902">
        <v>695</v>
      </c>
      <c r="G4902">
        <v>0</v>
      </c>
      <c r="H4902" s="1" t="s">
        <v>5833</v>
      </c>
      <c r="I4902" s="1" t="s">
        <v>6826</v>
      </c>
      <c r="J4902" s="1" t="s">
        <v>6240</v>
      </c>
      <c r="K4902">
        <v>44</v>
      </c>
      <c r="L4902" s="1" t="s">
        <v>6246</v>
      </c>
      <c r="M4902" s="1" t="s">
        <v>6266</v>
      </c>
      <c r="N4902">
        <v>190102</v>
      </c>
      <c r="O4902" s="1" t="s">
        <v>6252</v>
      </c>
      <c r="P4902" s="2">
        <v>42954</v>
      </c>
      <c r="Q4902" s="2">
        <v>45381</v>
      </c>
      <c r="R4902" s="1" t="s">
        <v>6899</v>
      </c>
      <c r="S4902" s="1" t="s">
        <v>6900</v>
      </c>
      <c r="T4902" s="1" t="s">
        <v>9</v>
      </c>
      <c r="U4902">
        <v>8004</v>
      </c>
      <c r="V4902" s="1" t="s">
        <v>15</v>
      </c>
      <c r="W4902" s="1" t="s">
        <v>16</v>
      </c>
      <c r="X4902" s="2">
        <f t="shared" ca="1" si="76"/>
        <v>45937</v>
      </c>
      <c r="Y4902" s="1">
        <f ca="1">ROUND(YEARFRAC(Merge1[[#This Row],[Join_Date]],Merge1[[#This Row],[Today]], 3),0)</f>
        <v>8</v>
      </c>
      <c r="Z4902" s="1" t="str" cm="1">
        <f t="array" aca="1" ref="Z4902" ca="1">_xlfn.IFS(
   Merge1[[#This Row],[Customer Tenure]]&lt;=2,"New",
   Merge1[[#This Row],[Customer Tenure]]&lt;=5,"Emerging",
  Merge1[[#This Row],[Customer Tenure]]&lt;9,"Established",
   TRUE,"Loyal"
)</f>
        <v>Established</v>
      </c>
      <c r="AA4902" s="1" t="str" cm="1">
        <f t="array" ref="AA4902">_xlfn.IFS(Merge1[[#This Row],[Income]]&lt;=30000,"Low",Merge1[[#This Row],[Income]]&lt;=60000,"Medium",Merge1[[#This Row],[Income]]&lt;=100000,"High", Merge1[[#This Row],[Income]]&gt;100000," Premium")</f>
        <v xml:space="preserve"> Premium</v>
      </c>
      <c r="AB4902" s="1" t="str" cm="1">
        <f t="array" ref="AB4902">_xlfn.IFS(Merge1[[#This Row],[Age]]&lt;= 28,"Gen Z", Merge1[[#This Row],[Age]]&lt;=44,"Millennials", Merge1[[#This Row],[Age]]&lt;=60,"Gen X", Merge1[[#This Row],[Age]]&gt;60,"Baby Boomers")</f>
        <v>Millennials</v>
      </c>
      <c r="AC4902" s="1" t="str" cm="1">
        <f t="array" ref="AC4902">_xlfn.IFS(
    Merge1[[#This Row],[Balance]]&lt;=50000,"Low",
    Merge1[[#This Row],[Balance]]&lt;=200000,"Medium",
    Merge1[[#This Row],[Balance]]&gt;200000,"High"
)</f>
        <v>Low</v>
      </c>
    </row>
    <row r="4903" spans="1:29" x14ac:dyDescent="0.25">
      <c r="A4903" s="1" t="s">
        <v>2921</v>
      </c>
      <c r="B4903" s="1" t="s">
        <v>5968</v>
      </c>
      <c r="C4903" s="1" t="s">
        <v>5832</v>
      </c>
      <c r="D4903" s="2">
        <v>43956</v>
      </c>
      <c r="E4903">
        <v>493814</v>
      </c>
      <c r="F4903">
        <v>382</v>
      </c>
      <c r="G4903">
        <v>192646</v>
      </c>
      <c r="H4903" s="1" t="s">
        <v>5833</v>
      </c>
      <c r="I4903" s="1" t="s">
        <v>6450</v>
      </c>
      <c r="J4903" s="1" t="s">
        <v>6245</v>
      </c>
      <c r="K4903">
        <v>71</v>
      </c>
      <c r="L4903" s="1" t="s">
        <v>6241</v>
      </c>
      <c r="M4903" s="1" t="s">
        <v>6266</v>
      </c>
      <c r="N4903">
        <v>83888</v>
      </c>
      <c r="O4903" s="1" t="s">
        <v>6243</v>
      </c>
      <c r="P4903" s="2">
        <v>42314</v>
      </c>
      <c r="Q4903" s="2">
        <v>45207</v>
      </c>
      <c r="R4903" s="1" t="s">
        <v>6912</v>
      </c>
      <c r="S4903" s="1" t="s">
        <v>6913</v>
      </c>
      <c r="T4903" s="1" t="s">
        <v>23</v>
      </c>
      <c r="U4903">
        <v>6306</v>
      </c>
      <c r="V4903" s="1" t="s">
        <v>24</v>
      </c>
      <c r="W4903" s="1" t="s">
        <v>20</v>
      </c>
      <c r="X4903" s="2">
        <f t="shared" ca="1" si="76"/>
        <v>45937</v>
      </c>
      <c r="Y4903" s="1">
        <f ca="1">ROUND(YEARFRAC(Merge1[[#This Row],[Join_Date]],Merge1[[#This Row],[Today]], 3),0)</f>
        <v>10</v>
      </c>
      <c r="Z4903" s="1" t="str" cm="1">
        <f t="array" aca="1" ref="Z4903" ca="1">_xlfn.IFS(
   Merge1[[#This Row],[Customer Tenure]]&lt;=2,"New",
   Merge1[[#This Row],[Customer Tenure]]&lt;=5,"Emerging",
  Merge1[[#This Row],[Customer Tenure]]&lt;9,"Established",
   TRUE,"Loyal"
)</f>
        <v>Loyal</v>
      </c>
      <c r="AA4903" s="1" t="str" cm="1">
        <f t="array" ref="AA4903">_xlfn.IFS(Merge1[[#This Row],[Income]]&lt;=30000,"Low",Merge1[[#This Row],[Income]]&lt;=60000,"Medium",Merge1[[#This Row],[Income]]&lt;=100000,"High", Merge1[[#This Row],[Income]]&gt;100000," Premium")</f>
        <v>High</v>
      </c>
      <c r="AB4903" s="1" t="str" cm="1">
        <f t="array" ref="AB4903">_xlfn.IFS(Merge1[[#This Row],[Age]]&lt;= 28,"Gen Z", Merge1[[#This Row],[Age]]&lt;=44,"Millennials", Merge1[[#This Row],[Age]]&lt;=60,"Gen X", Merge1[[#This Row],[Age]]&gt;60,"Baby Boomers")</f>
        <v>Baby Boomers</v>
      </c>
      <c r="AC4903" s="1" t="str" cm="1">
        <f t="array" ref="AC4903">_xlfn.IFS(
    Merge1[[#This Row],[Balance]]&lt;=50000,"Low",
    Merge1[[#This Row],[Balance]]&lt;=200000,"Medium",
    Merge1[[#This Row],[Balance]]&gt;200000,"High"
)</f>
        <v>High</v>
      </c>
    </row>
    <row r="4904" spans="1:29" x14ac:dyDescent="0.25">
      <c r="A4904" s="1" t="s">
        <v>1351</v>
      </c>
      <c r="B4904" s="1" t="s">
        <v>6151</v>
      </c>
      <c r="C4904" s="1" t="s">
        <v>5835</v>
      </c>
      <c r="D4904" s="2">
        <v>43979</v>
      </c>
      <c r="E4904">
        <v>64286</v>
      </c>
      <c r="F4904">
        <v>486</v>
      </c>
      <c r="G4904">
        <v>0</v>
      </c>
      <c r="H4904" s="1" t="s">
        <v>5860</v>
      </c>
      <c r="I4904" s="1" t="s">
        <v>6530</v>
      </c>
      <c r="J4904" s="1" t="s">
        <v>6245</v>
      </c>
      <c r="K4904">
        <v>62</v>
      </c>
      <c r="L4904" s="1" t="s">
        <v>6260</v>
      </c>
      <c r="M4904" s="1" t="s">
        <v>6247</v>
      </c>
      <c r="N4904">
        <v>105530</v>
      </c>
      <c r="O4904" s="1" t="s">
        <v>6252</v>
      </c>
      <c r="P4904" s="2">
        <v>43070</v>
      </c>
      <c r="Q4904" s="2">
        <v>45767</v>
      </c>
      <c r="R4904" s="1" t="s">
        <v>6893</v>
      </c>
      <c r="S4904" s="1" t="s">
        <v>6894</v>
      </c>
      <c r="T4904" s="1" t="s">
        <v>14</v>
      </c>
      <c r="U4904">
        <v>2608</v>
      </c>
      <c r="V4904" s="1" t="s">
        <v>19</v>
      </c>
      <c r="W4904" s="1" t="s">
        <v>16</v>
      </c>
      <c r="X4904" s="2">
        <f t="shared" ca="1" si="76"/>
        <v>45937</v>
      </c>
      <c r="Y4904" s="1">
        <f ca="1">ROUND(YEARFRAC(Merge1[[#This Row],[Join_Date]],Merge1[[#This Row],[Today]], 3),0)</f>
        <v>8</v>
      </c>
      <c r="Z4904" s="1" t="str" cm="1">
        <f t="array" aca="1" ref="Z4904" ca="1">_xlfn.IFS(
   Merge1[[#This Row],[Customer Tenure]]&lt;=2,"New",
   Merge1[[#This Row],[Customer Tenure]]&lt;=5,"Emerging",
  Merge1[[#This Row],[Customer Tenure]]&lt;9,"Established",
   TRUE,"Loyal"
)</f>
        <v>Established</v>
      </c>
      <c r="AA4904" s="1" t="str" cm="1">
        <f t="array" ref="AA4904">_xlfn.IFS(Merge1[[#This Row],[Income]]&lt;=30000,"Low",Merge1[[#This Row],[Income]]&lt;=60000,"Medium",Merge1[[#This Row],[Income]]&lt;=100000,"High", Merge1[[#This Row],[Income]]&gt;100000," Premium")</f>
        <v xml:space="preserve"> Premium</v>
      </c>
      <c r="AB4904" s="1" t="str" cm="1">
        <f t="array" ref="AB4904">_xlfn.IFS(Merge1[[#This Row],[Age]]&lt;= 28,"Gen Z", Merge1[[#This Row],[Age]]&lt;=44,"Millennials", Merge1[[#This Row],[Age]]&lt;=60,"Gen X", Merge1[[#This Row],[Age]]&gt;60,"Baby Boomers")</f>
        <v>Baby Boomers</v>
      </c>
      <c r="AC4904" s="1" t="str" cm="1">
        <f t="array" ref="AC4904">_xlfn.IFS(
    Merge1[[#This Row],[Balance]]&lt;=50000,"Low",
    Merge1[[#This Row],[Balance]]&lt;=200000,"Medium",
    Merge1[[#This Row],[Balance]]&gt;200000,"High"
)</f>
        <v>Medium</v>
      </c>
    </row>
    <row r="4905" spans="1:29" x14ac:dyDescent="0.25">
      <c r="A4905" s="1" t="s">
        <v>413</v>
      </c>
      <c r="B4905" s="1" t="s">
        <v>6047</v>
      </c>
      <c r="C4905" s="1" t="s">
        <v>5842</v>
      </c>
      <c r="D4905" s="2">
        <v>43026</v>
      </c>
      <c r="E4905">
        <v>316463</v>
      </c>
      <c r="F4905">
        <v>803</v>
      </c>
      <c r="G4905">
        <v>0</v>
      </c>
      <c r="H4905" s="1" t="s">
        <v>5833</v>
      </c>
      <c r="I4905" s="1" t="s">
        <v>6731</v>
      </c>
      <c r="J4905" s="1" t="s">
        <v>6240</v>
      </c>
      <c r="K4905">
        <v>52</v>
      </c>
      <c r="L4905" s="1" t="s">
        <v>6260</v>
      </c>
      <c r="M4905" s="1" t="s">
        <v>6262</v>
      </c>
      <c r="N4905">
        <v>51585</v>
      </c>
      <c r="O4905" s="1" t="s">
        <v>6248</v>
      </c>
      <c r="P4905" s="2">
        <v>43577</v>
      </c>
      <c r="Q4905" s="2">
        <v>45837</v>
      </c>
      <c r="R4905" s="1" t="s">
        <v>6883</v>
      </c>
      <c r="S4905" s="1" t="s">
        <v>6910</v>
      </c>
      <c r="T4905" s="1" t="s">
        <v>28</v>
      </c>
      <c r="U4905">
        <v>9046</v>
      </c>
      <c r="V4905" s="1" t="s">
        <v>10</v>
      </c>
      <c r="W4905" s="1" t="s">
        <v>40</v>
      </c>
      <c r="X4905" s="2">
        <f t="shared" ca="1" si="76"/>
        <v>45937</v>
      </c>
      <c r="Y4905" s="1">
        <f ca="1">ROUND(YEARFRAC(Merge1[[#This Row],[Join_Date]],Merge1[[#This Row],[Today]], 3),0)</f>
        <v>6</v>
      </c>
      <c r="Z4905" s="1" t="str" cm="1">
        <f t="array" aca="1" ref="Z4905" ca="1">_xlfn.IFS(
   Merge1[[#This Row],[Customer Tenure]]&lt;=2,"New",
   Merge1[[#This Row],[Customer Tenure]]&lt;=5,"Emerging",
  Merge1[[#This Row],[Customer Tenure]]&lt;9,"Established",
   TRUE,"Loyal"
)</f>
        <v>Established</v>
      </c>
      <c r="AA4905" s="1" t="str" cm="1">
        <f t="array" ref="AA4905">_xlfn.IFS(Merge1[[#This Row],[Income]]&lt;=30000,"Low",Merge1[[#This Row],[Income]]&lt;=60000,"Medium",Merge1[[#This Row],[Income]]&lt;=100000,"High", Merge1[[#This Row],[Income]]&gt;100000," Premium")</f>
        <v>Medium</v>
      </c>
      <c r="AB4905" s="1" t="str" cm="1">
        <f t="array" ref="AB4905">_xlfn.IFS(Merge1[[#This Row],[Age]]&lt;= 28,"Gen Z", Merge1[[#This Row],[Age]]&lt;=44,"Millennials", Merge1[[#This Row],[Age]]&lt;=60,"Gen X", Merge1[[#This Row],[Age]]&gt;60,"Baby Boomers")</f>
        <v>Gen X</v>
      </c>
      <c r="AC4905" s="1" t="str" cm="1">
        <f t="array" ref="AC4905">_xlfn.IFS(
    Merge1[[#This Row],[Balance]]&lt;=50000,"Low",
    Merge1[[#This Row],[Balance]]&lt;=200000,"Medium",
    Merge1[[#This Row],[Balance]]&gt;200000,"High"
)</f>
        <v>High</v>
      </c>
    </row>
    <row r="4906" spans="1:29" x14ac:dyDescent="0.25">
      <c r="A4906" s="1" t="s">
        <v>172</v>
      </c>
      <c r="B4906" s="1" t="s">
        <v>6007</v>
      </c>
      <c r="C4906" s="1" t="s">
        <v>5832</v>
      </c>
      <c r="D4906" s="2">
        <v>42346</v>
      </c>
      <c r="E4906">
        <v>372828</v>
      </c>
      <c r="F4906">
        <v>550</v>
      </c>
      <c r="G4906">
        <v>0</v>
      </c>
      <c r="H4906" s="1" t="s">
        <v>5833</v>
      </c>
      <c r="I4906" s="1" t="s">
        <v>6337</v>
      </c>
      <c r="J4906" s="1" t="s">
        <v>6240</v>
      </c>
      <c r="K4906">
        <v>39</v>
      </c>
      <c r="L4906" s="1" t="s">
        <v>6246</v>
      </c>
      <c r="M4906" s="1" t="s">
        <v>6242</v>
      </c>
      <c r="N4906">
        <v>49192</v>
      </c>
      <c r="O4906" s="1" t="s">
        <v>6243</v>
      </c>
      <c r="P4906" s="2">
        <v>44119</v>
      </c>
      <c r="Q4906" s="2">
        <v>45809</v>
      </c>
      <c r="R4906" s="1" t="s">
        <v>6883</v>
      </c>
      <c r="S4906" s="1" t="s">
        <v>6910</v>
      </c>
      <c r="T4906" s="1" t="s">
        <v>28</v>
      </c>
      <c r="U4906">
        <v>3540</v>
      </c>
      <c r="V4906" s="1" t="s">
        <v>24</v>
      </c>
      <c r="W4906" s="1" t="s">
        <v>55</v>
      </c>
      <c r="X4906" s="2">
        <f t="shared" ca="1" si="76"/>
        <v>45937</v>
      </c>
      <c r="Y4906" s="1">
        <f ca="1">ROUND(YEARFRAC(Merge1[[#This Row],[Join_Date]],Merge1[[#This Row],[Today]], 3),0)</f>
        <v>5</v>
      </c>
      <c r="Z4906" s="1" t="str" cm="1">
        <f t="array" aca="1" ref="Z4906" ca="1">_xlfn.IFS(
   Merge1[[#This Row],[Customer Tenure]]&lt;=2,"New",
   Merge1[[#This Row],[Customer Tenure]]&lt;=5,"Emerging",
  Merge1[[#This Row],[Customer Tenure]]&lt;9,"Established",
   TRUE,"Loyal"
)</f>
        <v>Emerging</v>
      </c>
      <c r="AA4906" s="1" t="str" cm="1">
        <f t="array" ref="AA4906">_xlfn.IFS(Merge1[[#This Row],[Income]]&lt;=30000,"Low",Merge1[[#This Row],[Income]]&lt;=60000,"Medium",Merge1[[#This Row],[Income]]&lt;=100000,"High", Merge1[[#This Row],[Income]]&gt;100000," Premium")</f>
        <v>Medium</v>
      </c>
      <c r="AB4906" s="1" t="str" cm="1">
        <f t="array" ref="AB4906">_xlfn.IFS(Merge1[[#This Row],[Age]]&lt;= 28,"Gen Z", Merge1[[#This Row],[Age]]&lt;=44,"Millennials", Merge1[[#This Row],[Age]]&lt;=60,"Gen X", Merge1[[#This Row],[Age]]&gt;60,"Baby Boomers")</f>
        <v>Millennials</v>
      </c>
      <c r="AC4906" s="1" t="str" cm="1">
        <f t="array" ref="AC4906">_xlfn.IFS(
    Merge1[[#This Row],[Balance]]&lt;=50000,"Low",
    Merge1[[#This Row],[Balance]]&lt;=200000,"Medium",
    Merge1[[#This Row],[Balance]]&gt;200000,"High"
)</f>
        <v>High</v>
      </c>
    </row>
    <row r="4907" spans="1:29" x14ac:dyDescent="0.25">
      <c r="A4907" s="1" t="s">
        <v>394</v>
      </c>
      <c r="B4907" s="1" t="s">
        <v>5911</v>
      </c>
      <c r="C4907" s="1" t="s">
        <v>5832</v>
      </c>
      <c r="D4907" s="2">
        <v>43147</v>
      </c>
      <c r="E4907">
        <v>441732</v>
      </c>
      <c r="F4907">
        <v>301</v>
      </c>
      <c r="G4907">
        <v>231905</v>
      </c>
      <c r="H4907" s="1" t="s">
        <v>5850</v>
      </c>
      <c r="I4907" s="1" t="s">
        <v>6825</v>
      </c>
      <c r="J4907" s="1" t="s">
        <v>6240</v>
      </c>
      <c r="K4907">
        <v>39</v>
      </c>
      <c r="L4907" s="1" t="s">
        <v>6256</v>
      </c>
      <c r="M4907" s="1" t="s">
        <v>6242</v>
      </c>
      <c r="N4907">
        <v>178492</v>
      </c>
      <c r="O4907" s="1" t="s">
        <v>6243</v>
      </c>
      <c r="P4907" s="2">
        <v>45319</v>
      </c>
      <c r="Q4907" s="2">
        <v>45585</v>
      </c>
      <c r="R4907" s="1" t="s">
        <v>6912</v>
      </c>
      <c r="S4907" s="1" t="s">
        <v>6917</v>
      </c>
      <c r="T4907" s="1" t="s">
        <v>9</v>
      </c>
      <c r="U4907">
        <v>7600</v>
      </c>
      <c r="V4907" s="1" t="s">
        <v>10</v>
      </c>
      <c r="W4907" s="1" t="s">
        <v>29</v>
      </c>
      <c r="X4907" s="2">
        <f t="shared" ca="1" si="76"/>
        <v>45937</v>
      </c>
      <c r="Y4907" s="1">
        <f ca="1">ROUND(YEARFRAC(Merge1[[#This Row],[Join_Date]],Merge1[[#This Row],[Today]], 3),0)</f>
        <v>2</v>
      </c>
      <c r="Z4907" s="1" t="str" cm="1">
        <f t="array" aca="1" ref="Z4907" ca="1">_xlfn.IFS(
   Merge1[[#This Row],[Customer Tenure]]&lt;=2,"New",
   Merge1[[#This Row],[Customer Tenure]]&lt;=5,"Emerging",
  Merge1[[#This Row],[Customer Tenure]]&lt;9,"Established",
   TRUE,"Loyal"
)</f>
        <v>New</v>
      </c>
      <c r="AA4907" s="1" t="str" cm="1">
        <f t="array" ref="AA4907">_xlfn.IFS(Merge1[[#This Row],[Income]]&lt;=30000,"Low",Merge1[[#This Row],[Income]]&lt;=60000,"Medium",Merge1[[#This Row],[Income]]&lt;=100000,"High", Merge1[[#This Row],[Income]]&gt;100000," Premium")</f>
        <v xml:space="preserve"> Premium</v>
      </c>
      <c r="AB4907" s="1" t="str" cm="1">
        <f t="array" ref="AB4907">_xlfn.IFS(Merge1[[#This Row],[Age]]&lt;= 28,"Gen Z", Merge1[[#This Row],[Age]]&lt;=44,"Millennials", Merge1[[#This Row],[Age]]&lt;=60,"Gen X", Merge1[[#This Row],[Age]]&gt;60,"Baby Boomers")</f>
        <v>Millennials</v>
      </c>
      <c r="AC4907" s="1" t="str" cm="1">
        <f t="array" ref="AC4907">_xlfn.IFS(
    Merge1[[#This Row],[Balance]]&lt;=50000,"Low",
    Merge1[[#This Row],[Balance]]&lt;=200000,"Medium",
    Merge1[[#This Row],[Balance]]&gt;200000,"High"
)</f>
        <v>High</v>
      </c>
    </row>
    <row r="4908" spans="1:29" x14ac:dyDescent="0.25">
      <c r="A4908" s="1" t="s">
        <v>3960</v>
      </c>
      <c r="B4908" s="1" t="s">
        <v>5871</v>
      </c>
      <c r="C4908" s="1" t="s">
        <v>5835</v>
      </c>
      <c r="D4908" s="2">
        <v>42366</v>
      </c>
      <c r="E4908">
        <v>11094</v>
      </c>
      <c r="F4908">
        <v>804</v>
      </c>
      <c r="G4908">
        <v>0</v>
      </c>
      <c r="H4908" s="1" t="s">
        <v>5860</v>
      </c>
      <c r="I4908" s="1" t="s">
        <v>6451</v>
      </c>
      <c r="J4908" s="1" t="s">
        <v>6240</v>
      </c>
      <c r="K4908">
        <v>22</v>
      </c>
      <c r="L4908" s="1" t="s">
        <v>6246</v>
      </c>
      <c r="M4908" s="1" t="s">
        <v>6242</v>
      </c>
      <c r="N4908">
        <v>93609</v>
      </c>
      <c r="O4908" s="1" t="s">
        <v>6243</v>
      </c>
      <c r="P4908" s="2">
        <v>44252</v>
      </c>
      <c r="Q4908" s="2">
        <v>45656</v>
      </c>
      <c r="R4908" s="1" t="s">
        <v>6904</v>
      </c>
      <c r="S4908" s="1" t="s">
        <v>6916</v>
      </c>
      <c r="T4908" s="1" t="s">
        <v>14</v>
      </c>
      <c r="U4908">
        <v>2337</v>
      </c>
      <c r="V4908" s="1" t="s">
        <v>19</v>
      </c>
      <c r="W4908" s="1" t="s">
        <v>20</v>
      </c>
      <c r="X4908" s="2">
        <f t="shared" ca="1" si="76"/>
        <v>45937</v>
      </c>
      <c r="Y4908" s="1">
        <f ca="1">ROUND(YEARFRAC(Merge1[[#This Row],[Join_Date]],Merge1[[#This Row],[Today]], 3),0)</f>
        <v>5</v>
      </c>
      <c r="Z4908" s="1" t="str" cm="1">
        <f t="array" aca="1" ref="Z4908" ca="1">_xlfn.IFS(
   Merge1[[#This Row],[Customer Tenure]]&lt;=2,"New",
   Merge1[[#This Row],[Customer Tenure]]&lt;=5,"Emerging",
  Merge1[[#This Row],[Customer Tenure]]&lt;9,"Established",
   TRUE,"Loyal"
)</f>
        <v>Emerging</v>
      </c>
      <c r="AA4908" s="1" t="str" cm="1">
        <f t="array" ref="AA4908">_xlfn.IFS(Merge1[[#This Row],[Income]]&lt;=30000,"Low",Merge1[[#This Row],[Income]]&lt;=60000,"Medium",Merge1[[#This Row],[Income]]&lt;=100000,"High", Merge1[[#This Row],[Income]]&gt;100000," Premium")</f>
        <v>High</v>
      </c>
      <c r="AB4908" s="1" t="str" cm="1">
        <f t="array" ref="AB4908">_xlfn.IFS(Merge1[[#This Row],[Age]]&lt;= 28,"Gen Z", Merge1[[#This Row],[Age]]&lt;=44,"Millennials", Merge1[[#This Row],[Age]]&lt;=60,"Gen X", Merge1[[#This Row],[Age]]&gt;60,"Baby Boomers")</f>
        <v>Gen Z</v>
      </c>
      <c r="AC4908" s="1" t="str" cm="1">
        <f t="array" ref="AC4908">_xlfn.IFS(
    Merge1[[#This Row],[Balance]]&lt;=50000,"Low",
    Merge1[[#This Row],[Balance]]&lt;=200000,"Medium",
    Merge1[[#This Row],[Balance]]&gt;200000,"High"
)</f>
        <v>Low</v>
      </c>
    </row>
    <row r="4909" spans="1:29" x14ac:dyDescent="0.25">
      <c r="A4909" s="1" t="s">
        <v>589</v>
      </c>
      <c r="B4909" s="1" t="s">
        <v>5966</v>
      </c>
      <c r="C4909" s="1" t="s">
        <v>5842</v>
      </c>
      <c r="D4909" s="2">
        <v>45335</v>
      </c>
      <c r="E4909">
        <v>225162</v>
      </c>
      <c r="F4909">
        <v>505</v>
      </c>
      <c r="G4909">
        <v>0</v>
      </c>
      <c r="H4909" s="1" t="s">
        <v>5833</v>
      </c>
      <c r="I4909" s="1" t="s">
        <v>6410</v>
      </c>
      <c r="J4909" s="1" t="s">
        <v>6245</v>
      </c>
      <c r="K4909">
        <v>46</v>
      </c>
      <c r="L4909" s="1" t="s">
        <v>6260</v>
      </c>
      <c r="M4909" s="1" t="s">
        <v>6242</v>
      </c>
      <c r="N4909">
        <v>112241</v>
      </c>
      <c r="O4909" s="1" t="s">
        <v>6248</v>
      </c>
      <c r="P4909" s="2">
        <v>42374</v>
      </c>
      <c r="Q4909" s="2">
        <v>45469</v>
      </c>
      <c r="R4909" s="1" t="s">
        <v>6883</v>
      </c>
      <c r="S4909" s="1" t="s">
        <v>6884</v>
      </c>
      <c r="T4909" s="1" t="s">
        <v>23</v>
      </c>
      <c r="U4909">
        <v>6575</v>
      </c>
      <c r="V4909" s="1" t="s">
        <v>10</v>
      </c>
      <c r="W4909" s="1" t="s">
        <v>16</v>
      </c>
      <c r="X4909" s="2">
        <f t="shared" ca="1" si="76"/>
        <v>45937</v>
      </c>
      <c r="Y4909" s="1">
        <f ca="1">ROUND(YEARFRAC(Merge1[[#This Row],[Join_Date]],Merge1[[#This Row],[Today]], 3),0)</f>
        <v>10</v>
      </c>
      <c r="Z4909" s="1" t="str" cm="1">
        <f t="array" aca="1" ref="Z4909" ca="1">_xlfn.IFS(
   Merge1[[#This Row],[Customer Tenure]]&lt;=2,"New",
   Merge1[[#This Row],[Customer Tenure]]&lt;=5,"Emerging",
  Merge1[[#This Row],[Customer Tenure]]&lt;9,"Established",
   TRUE,"Loyal"
)</f>
        <v>Loyal</v>
      </c>
      <c r="AA4909" s="1" t="str" cm="1">
        <f t="array" ref="AA4909">_xlfn.IFS(Merge1[[#This Row],[Income]]&lt;=30000,"Low",Merge1[[#This Row],[Income]]&lt;=60000,"Medium",Merge1[[#This Row],[Income]]&lt;=100000,"High", Merge1[[#This Row],[Income]]&gt;100000," Premium")</f>
        <v xml:space="preserve"> Premium</v>
      </c>
      <c r="AB4909" s="1" t="str" cm="1">
        <f t="array" ref="AB4909">_xlfn.IFS(Merge1[[#This Row],[Age]]&lt;= 28,"Gen Z", Merge1[[#This Row],[Age]]&lt;=44,"Millennials", Merge1[[#This Row],[Age]]&lt;=60,"Gen X", Merge1[[#This Row],[Age]]&gt;60,"Baby Boomers")</f>
        <v>Gen X</v>
      </c>
      <c r="AC4909" s="1" t="str" cm="1">
        <f t="array" ref="AC4909">_xlfn.IFS(
    Merge1[[#This Row],[Balance]]&lt;=50000,"Low",
    Merge1[[#This Row],[Balance]]&lt;=200000,"Medium",
    Merge1[[#This Row],[Balance]]&gt;200000,"High"
)</f>
        <v>High</v>
      </c>
    </row>
    <row r="4910" spans="1:29" x14ac:dyDescent="0.25">
      <c r="A4910" s="1" t="s">
        <v>144</v>
      </c>
      <c r="B4910" s="1" t="s">
        <v>5978</v>
      </c>
      <c r="C4910" s="1" t="s">
        <v>5835</v>
      </c>
      <c r="D4910" s="2">
        <v>45370</v>
      </c>
      <c r="E4910">
        <v>111585</v>
      </c>
      <c r="F4910">
        <v>734</v>
      </c>
      <c r="G4910">
        <v>0</v>
      </c>
      <c r="H4910" s="1" t="s">
        <v>5833</v>
      </c>
      <c r="I4910" s="1" t="s">
        <v>6428</v>
      </c>
      <c r="J4910" s="1" t="s">
        <v>6240</v>
      </c>
      <c r="K4910">
        <v>66</v>
      </c>
      <c r="L4910" s="1" t="s">
        <v>6241</v>
      </c>
      <c r="M4910" s="1" t="s">
        <v>6266</v>
      </c>
      <c r="N4910">
        <v>83852</v>
      </c>
      <c r="O4910" s="1" t="s">
        <v>6243</v>
      </c>
      <c r="P4910" s="2">
        <v>45560</v>
      </c>
      <c r="Q4910" s="2">
        <v>45718</v>
      </c>
      <c r="R4910" s="1" t="s">
        <v>6899</v>
      </c>
      <c r="S4910" s="1" t="s">
        <v>6914</v>
      </c>
      <c r="T4910" s="1" t="s">
        <v>14</v>
      </c>
      <c r="U4910">
        <v>7777</v>
      </c>
      <c r="V4910" s="1" t="s">
        <v>24</v>
      </c>
      <c r="W4910" s="1" t="s">
        <v>29</v>
      </c>
      <c r="X4910" s="2">
        <f t="shared" ca="1" si="76"/>
        <v>45937</v>
      </c>
      <c r="Y4910" s="1">
        <f ca="1">ROUND(YEARFRAC(Merge1[[#This Row],[Join_Date]],Merge1[[#This Row],[Today]], 3),0)</f>
        <v>1</v>
      </c>
      <c r="Z4910" s="1" t="str" cm="1">
        <f t="array" aca="1" ref="Z4910" ca="1">_xlfn.IFS(
   Merge1[[#This Row],[Customer Tenure]]&lt;=2,"New",
   Merge1[[#This Row],[Customer Tenure]]&lt;=5,"Emerging",
  Merge1[[#This Row],[Customer Tenure]]&lt;9,"Established",
   TRUE,"Loyal"
)</f>
        <v>New</v>
      </c>
      <c r="AA4910" s="1" t="str" cm="1">
        <f t="array" ref="AA4910">_xlfn.IFS(Merge1[[#This Row],[Income]]&lt;=30000,"Low",Merge1[[#This Row],[Income]]&lt;=60000,"Medium",Merge1[[#This Row],[Income]]&lt;=100000,"High", Merge1[[#This Row],[Income]]&gt;100000," Premium")</f>
        <v>High</v>
      </c>
      <c r="AB4910" s="1" t="str" cm="1">
        <f t="array" ref="AB4910">_xlfn.IFS(Merge1[[#This Row],[Age]]&lt;= 28,"Gen Z", Merge1[[#This Row],[Age]]&lt;=44,"Millennials", Merge1[[#This Row],[Age]]&lt;=60,"Gen X", Merge1[[#This Row],[Age]]&gt;60,"Baby Boomers")</f>
        <v>Baby Boomers</v>
      </c>
      <c r="AC4910" s="1" t="str" cm="1">
        <f t="array" ref="AC4910">_xlfn.IFS(
    Merge1[[#This Row],[Balance]]&lt;=50000,"Low",
    Merge1[[#This Row],[Balance]]&lt;=200000,"Medium",
    Merge1[[#This Row],[Balance]]&gt;200000,"High"
)</f>
        <v>Medium</v>
      </c>
    </row>
    <row r="4911" spans="1:29" x14ac:dyDescent="0.25">
      <c r="A4911" s="1" t="s">
        <v>385</v>
      </c>
      <c r="B4911" s="1" t="s">
        <v>5961</v>
      </c>
      <c r="C4911" s="1" t="s">
        <v>5842</v>
      </c>
      <c r="D4911" s="2">
        <v>43073</v>
      </c>
      <c r="E4911">
        <v>30257</v>
      </c>
      <c r="F4911">
        <v>639</v>
      </c>
      <c r="G4911">
        <v>0</v>
      </c>
      <c r="H4911" s="1" t="s">
        <v>5860</v>
      </c>
      <c r="I4911" s="1" t="s">
        <v>6495</v>
      </c>
      <c r="J4911" s="1" t="s">
        <v>6245</v>
      </c>
      <c r="K4911">
        <v>50</v>
      </c>
      <c r="L4911" s="1" t="s">
        <v>6246</v>
      </c>
      <c r="M4911" s="1" t="s">
        <v>6254</v>
      </c>
      <c r="N4911">
        <v>43411</v>
      </c>
      <c r="O4911" s="1" t="s">
        <v>6248</v>
      </c>
      <c r="P4911" s="2">
        <v>43612</v>
      </c>
      <c r="Q4911" s="2">
        <v>45336</v>
      </c>
      <c r="R4911" s="1" t="s">
        <v>6885</v>
      </c>
      <c r="S4911" s="1" t="s">
        <v>6886</v>
      </c>
      <c r="T4911" s="1" t="s">
        <v>28</v>
      </c>
      <c r="U4911">
        <v>1986</v>
      </c>
      <c r="V4911" s="1" t="s">
        <v>19</v>
      </c>
      <c r="W4911" s="1" t="s">
        <v>20</v>
      </c>
      <c r="X4911" s="2">
        <f t="shared" ca="1" si="76"/>
        <v>45937</v>
      </c>
      <c r="Y4911" s="1">
        <f ca="1">ROUND(YEARFRAC(Merge1[[#This Row],[Join_Date]],Merge1[[#This Row],[Today]], 3),0)</f>
        <v>6</v>
      </c>
      <c r="Z4911" s="1" t="str" cm="1">
        <f t="array" aca="1" ref="Z4911" ca="1">_xlfn.IFS(
   Merge1[[#This Row],[Customer Tenure]]&lt;=2,"New",
   Merge1[[#This Row],[Customer Tenure]]&lt;=5,"Emerging",
  Merge1[[#This Row],[Customer Tenure]]&lt;9,"Established",
   TRUE,"Loyal"
)</f>
        <v>Established</v>
      </c>
      <c r="AA4911" s="1" t="str" cm="1">
        <f t="array" ref="AA4911">_xlfn.IFS(Merge1[[#This Row],[Income]]&lt;=30000,"Low",Merge1[[#This Row],[Income]]&lt;=60000,"Medium",Merge1[[#This Row],[Income]]&lt;=100000,"High", Merge1[[#This Row],[Income]]&gt;100000," Premium")</f>
        <v>Medium</v>
      </c>
      <c r="AB4911" s="1" t="str" cm="1">
        <f t="array" ref="AB4911">_xlfn.IFS(Merge1[[#This Row],[Age]]&lt;= 28,"Gen Z", Merge1[[#This Row],[Age]]&lt;=44,"Millennials", Merge1[[#This Row],[Age]]&lt;=60,"Gen X", Merge1[[#This Row],[Age]]&gt;60,"Baby Boomers")</f>
        <v>Gen X</v>
      </c>
      <c r="AC4911" s="1" t="str" cm="1">
        <f t="array" ref="AC4911">_xlfn.IFS(
    Merge1[[#This Row],[Balance]]&lt;=50000,"Low",
    Merge1[[#This Row],[Balance]]&lt;=200000,"Medium",
    Merge1[[#This Row],[Balance]]&gt;200000,"High"
)</f>
        <v>Low</v>
      </c>
    </row>
    <row r="4912" spans="1:29" x14ac:dyDescent="0.25">
      <c r="A4912" s="1" t="s">
        <v>308</v>
      </c>
      <c r="B4912" s="1" t="s">
        <v>5854</v>
      </c>
      <c r="C4912" s="1" t="s">
        <v>5835</v>
      </c>
      <c r="D4912" s="2">
        <v>45182</v>
      </c>
      <c r="E4912">
        <v>334711</v>
      </c>
      <c r="F4912">
        <v>593</v>
      </c>
      <c r="G4912">
        <v>0</v>
      </c>
      <c r="H4912" s="1" t="s">
        <v>5833</v>
      </c>
      <c r="I4912" s="1" t="s">
        <v>6782</v>
      </c>
      <c r="J4912" s="1" t="s">
        <v>6245</v>
      </c>
      <c r="K4912">
        <v>50</v>
      </c>
      <c r="L4912" s="1" t="s">
        <v>6246</v>
      </c>
      <c r="M4912" s="1" t="s">
        <v>6247</v>
      </c>
      <c r="N4912">
        <v>81367</v>
      </c>
      <c r="O4912" s="1" t="s">
        <v>6248</v>
      </c>
      <c r="P4912" s="2">
        <v>42887</v>
      </c>
      <c r="Q4912" s="2">
        <v>45804</v>
      </c>
      <c r="R4912" s="1" t="s">
        <v>6906</v>
      </c>
      <c r="S4912" s="1" t="s">
        <v>6907</v>
      </c>
      <c r="T4912" s="1" t="s">
        <v>23</v>
      </c>
      <c r="U4912">
        <v>1845</v>
      </c>
      <c r="V4912" s="1" t="s">
        <v>15</v>
      </c>
      <c r="W4912" s="1" t="s">
        <v>45</v>
      </c>
      <c r="X4912" s="2">
        <f t="shared" ca="1" si="76"/>
        <v>45937</v>
      </c>
      <c r="Y4912" s="1">
        <f ca="1">ROUND(YEARFRAC(Merge1[[#This Row],[Join_Date]],Merge1[[#This Row],[Today]], 3),0)</f>
        <v>8</v>
      </c>
      <c r="Z4912" s="1" t="str" cm="1">
        <f t="array" aca="1" ref="Z4912" ca="1">_xlfn.IFS(
   Merge1[[#This Row],[Customer Tenure]]&lt;=2,"New",
   Merge1[[#This Row],[Customer Tenure]]&lt;=5,"Emerging",
  Merge1[[#This Row],[Customer Tenure]]&lt;9,"Established",
   TRUE,"Loyal"
)</f>
        <v>Established</v>
      </c>
      <c r="AA4912" s="1" t="str" cm="1">
        <f t="array" ref="AA4912">_xlfn.IFS(Merge1[[#This Row],[Income]]&lt;=30000,"Low",Merge1[[#This Row],[Income]]&lt;=60000,"Medium",Merge1[[#This Row],[Income]]&lt;=100000,"High", Merge1[[#This Row],[Income]]&gt;100000," Premium")</f>
        <v>High</v>
      </c>
      <c r="AB4912" s="1" t="str" cm="1">
        <f t="array" ref="AB4912">_xlfn.IFS(Merge1[[#This Row],[Age]]&lt;= 28,"Gen Z", Merge1[[#This Row],[Age]]&lt;=44,"Millennials", Merge1[[#This Row],[Age]]&lt;=60,"Gen X", Merge1[[#This Row],[Age]]&gt;60,"Baby Boomers")</f>
        <v>Gen X</v>
      </c>
      <c r="AC4912" s="1" t="str" cm="1">
        <f t="array" ref="AC4912">_xlfn.IFS(
    Merge1[[#This Row],[Balance]]&lt;=50000,"Low",
    Merge1[[#This Row],[Balance]]&lt;=200000,"Medium",
    Merge1[[#This Row],[Balance]]&gt;200000,"High"
)</f>
        <v>High</v>
      </c>
    </row>
    <row r="4913" spans="1:29" x14ac:dyDescent="0.25">
      <c r="A4913" s="1" t="s">
        <v>2001</v>
      </c>
      <c r="B4913" s="1" t="s">
        <v>5859</v>
      </c>
      <c r="C4913" s="1" t="s">
        <v>5835</v>
      </c>
      <c r="D4913" s="2">
        <v>45635</v>
      </c>
      <c r="E4913">
        <v>388793</v>
      </c>
      <c r="F4913">
        <v>486</v>
      </c>
      <c r="G4913">
        <v>258078</v>
      </c>
      <c r="H4913" s="1" t="s">
        <v>5833</v>
      </c>
      <c r="I4913" s="1" t="s">
        <v>6393</v>
      </c>
      <c r="J4913" s="1" t="s">
        <v>6245</v>
      </c>
      <c r="K4913">
        <v>64</v>
      </c>
      <c r="L4913" s="1" t="s">
        <v>6246</v>
      </c>
      <c r="M4913" s="1" t="s">
        <v>6242</v>
      </c>
      <c r="N4913">
        <v>73947</v>
      </c>
      <c r="O4913" s="1" t="s">
        <v>6252</v>
      </c>
      <c r="P4913" s="2">
        <v>42445</v>
      </c>
      <c r="Q4913" s="2">
        <v>45330</v>
      </c>
      <c r="R4913" s="1" t="s">
        <v>6885</v>
      </c>
      <c r="S4913" s="1" t="s">
        <v>6886</v>
      </c>
      <c r="T4913" s="1" t="s">
        <v>28</v>
      </c>
      <c r="U4913">
        <v>4909</v>
      </c>
      <c r="V4913" s="1" t="s">
        <v>24</v>
      </c>
      <c r="W4913" s="1" t="s">
        <v>11</v>
      </c>
      <c r="X4913" s="2">
        <f t="shared" ca="1" si="76"/>
        <v>45937</v>
      </c>
      <c r="Y4913" s="1">
        <f ca="1">ROUND(YEARFRAC(Merge1[[#This Row],[Join_Date]],Merge1[[#This Row],[Today]], 3),0)</f>
        <v>10</v>
      </c>
      <c r="Z4913" s="1" t="str" cm="1">
        <f t="array" aca="1" ref="Z4913" ca="1">_xlfn.IFS(
   Merge1[[#This Row],[Customer Tenure]]&lt;=2,"New",
   Merge1[[#This Row],[Customer Tenure]]&lt;=5,"Emerging",
  Merge1[[#This Row],[Customer Tenure]]&lt;9,"Established",
   TRUE,"Loyal"
)</f>
        <v>Loyal</v>
      </c>
      <c r="AA4913" s="1" t="str" cm="1">
        <f t="array" ref="AA4913">_xlfn.IFS(Merge1[[#This Row],[Income]]&lt;=30000,"Low",Merge1[[#This Row],[Income]]&lt;=60000,"Medium",Merge1[[#This Row],[Income]]&lt;=100000,"High", Merge1[[#This Row],[Income]]&gt;100000," Premium")</f>
        <v>High</v>
      </c>
      <c r="AB4913" s="1" t="str" cm="1">
        <f t="array" ref="AB4913">_xlfn.IFS(Merge1[[#This Row],[Age]]&lt;= 28,"Gen Z", Merge1[[#This Row],[Age]]&lt;=44,"Millennials", Merge1[[#This Row],[Age]]&lt;=60,"Gen X", Merge1[[#This Row],[Age]]&gt;60,"Baby Boomers")</f>
        <v>Baby Boomers</v>
      </c>
      <c r="AC4913" s="1" t="str" cm="1">
        <f t="array" ref="AC4913">_xlfn.IFS(
    Merge1[[#This Row],[Balance]]&lt;=50000,"Low",
    Merge1[[#This Row],[Balance]]&lt;=200000,"Medium",
    Merge1[[#This Row],[Balance]]&gt;200000,"High"
)</f>
        <v>High</v>
      </c>
    </row>
    <row r="4914" spans="1:29" x14ac:dyDescent="0.25">
      <c r="A4914" s="1" t="s">
        <v>27</v>
      </c>
      <c r="B4914" s="1" t="s">
        <v>5927</v>
      </c>
      <c r="C4914" s="1" t="s">
        <v>5832</v>
      </c>
      <c r="D4914" s="2">
        <v>43403</v>
      </c>
      <c r="E4914">
        <v>123364</v>
      </c>
      <c r="F4914">
        <v>438</v>
      </c>
      <c r="G4914">
        <v>0</v>
      </c>
      <c r="H4914" s="1" t="s">
        <v>5838</v>
      </c>
      <c r="I4914" s="1" t="s">
        <v>6476</v>
      </c>
      <c r="J4914" s="1" t="s">
        <v>6240</v>
      </c>
      <c r="K4914">
        <v>44</v>
      </c>
      <c r="L4914" s="1" t="s">
        <v>6246</v>
      </c>
      <c r="M4914" s="1" t="s">
        <v>6254</v>
      </c>
      <c r="N4914">
        <v>47082</v>
      </c>
      <c r="O4914" s="1" t="s">
        <v>6248</v>
      </c>
      <c r="P4914" s="2">
        <v>45843</v>
      </c>
      <c r="Q4914" s="2">
        <v>45851</v>
      </c>
      <c r="R4914" s="1" t="s">
        <v>6891</v>
      </c>
      <c r="S4914" s="1" t="s">
        <v>6892</v>
      </c>
      <c r="T4914" s="1" t="s">
        <v>28</v>
      </c>
      <c r="U4914">
        <v>364</v>
      </c>
      <c r="V4914" s="1" t="s">
        <v>24</v>
      </c>
      <c r="W4914" s="1" t="s">
        <v>29</v>
      </c>
      <c r="X4914" s="2">
        <f t="shared" ca="1" si="76"/>
        <v>45937</v>
      </c>
      <c r="Y4914" s="1">
        <f ca="1">ROUND(YEARFRAC(Merge1[[#This Row],[Join_Date]],Merge1[[#This Row],[Today]], 3),0)</f>
        <v>0</v>
      </c>
      <c r="Z4914" s="1" t="str" cm="1">
        <f t="array" aca="1" ref="Z4914" ca="1">_xlfn.IFS(
   Merge1[[#This Row],[Customer Tenure]]&lt;=2,"New",
   Merge1[[#This Row],[Customer Tenure]]&lt;=5,"Emerging",
  Merge1[[#This Row],[Customer Tenure]]&lt;9,"Established",
   TRUE,"Loyal"
)</f>
        <v>New</v>
      </c>
      <c r="AA4914" s="1" t="str" cm="1">
        <f t="array" ref="AA4914">_xlfn.IFS(Merge1[[#This Row],[Income]]&lt;=30000,"Low",Merge1[[#This Row],[Income]]&lt;=60000,"Medium",Merge1[[#This Row],[Income]]&lt;=100000,"High", Merge1[[#This Row],[Income]]&gt;100000," Premium")</f>
        <v>Medium</v>
      </c>
      <c r="AB4914" s="1" t="str" cm="1">
        <f t="array" ref="AB4914">_xlfn.IFS(Merge1[[#This Row],[Age]]&lt;= 28,"Gen Z", Merge1[[#This Row],[Age]]&lt;=44,"Millennials", Merge1[[#This Row],[Age]]&lt;=60,"Gen X", Merge1[[#This Row],[Age]]&gt;60,"Baby Boomers")</f>
        <v>Millennials</v>
      </c>
      <c r="AC4914" s="1" t="str" cm="1">
        <f t="array" ref="AC4914">_xlfn.IFS(
    Merge1[[#This Row],[Balance]]&lt;=50000,"Low",
    Merge1[[#This Row],[Balance]]&lt;=200000,"Medium",
    Merge1[[#This Row],[Balance]]&gt;200000,"High"
)</f>
        <v>Medium</v>
      </c>
    </row>
    <row r="4915" spans="1:29" x14ac:dyDescent="0.25">
      <c r="A4915" s="1" t="s">
        <v>103</v>
      </c>
      <c r="B4915" s="1" t="s">
        <v>6096</v>
      </c>
      <c r="C4915" s="1" t="s">
        <v>5846</v>
      </c>
      <c r="D4915" s="2">
        <v>44272</v>
      </c>
      <c r="E4915">
        <v>426673</v>
      </c>
      <c r="F4915">
        <v>520</v>
      </c>
      <c r="G4915">
        <v>0</v>
      </c>
      <c r="H4915" s="1" t="s">
        <v>5833</v>
      </c>
      <c r="I4915" s="1" t="s">
        <v>6411</v>
      </c>
      <c r="J4915" s="1" t="s">
        <v>6240</v>
      </c>
      <c r="K4915">
        <v>72</v>
      </c>
      <c r="L4915" s="1" t="s">
        <v>6241</v>
      </c>
      <c r="M4915" s="1" t="s">
        <v>6266</v>
      </c>
      <c r="N4915">
        <v>169859</v>
      </c>
      <c r="O4915" s="1" t="s">
        <v>6243</v>
      </c>
      <c r="P4915" s="2">
        <v>45039</v>
      </c>
      <c r="Q4915" s="2">
        <v>45475</v>
      </c>
      <c r="R4915" s="1" t="s">
        <v>6891</v>
      </c>
      <c r="S4915" s="1" t="s">
        <v>6895</v>
      </c>
      <c r="T4915" s="1" t="s">
        <v>14</v>
      </c>
      <c r="U4915">
        <v>9807</v>
      </c>
      <c r="V4915" s="1" t="s">
        <v>15</v>
      </c>
      <c r="W4915" s="1" t="s">
        <v>16</v>
      </c>
      <c r="X4915" s="2">
        <f t="shared" ca="1" si="76"/>
        <v>45937</v>
      </c>
      <c r="Y4915" s="1">
        <f ca="1">ROUND(YEARFRAC(Merge1[[#This Row],[Join_Date]],Merge1[[#This Row],[Today]], 3),0)</f>
        <v>2</v>
      </c>
      <c r="Z4915" s="1" t="str" cm="1">
        <f t="array" aca="1" ref="Z4915" ca="1">_xlfn.IFS(
   Merge1[[#This Row],[Customer Tenure]]&lt;=2,"New",
   Merge1[[#This Row],[Customer Tenure]]&lt;=5,"Emerging",
  Merge1[[#This Row],[Customer Tenure]]&lt;9,"Established",
   TRUE,"Loyal"
)</f>
        <v>New</v>
      </c>
      <c r="AA4915" s="1" t="str" cm="1">
        <f t="array" ref="AA4915">_xlfn.IFS(Merge1[[#This Row],[Income]]&lt;=30000,"Low",Merge1[[#This Row],[Income]]&lt;=60000,"Medium",Merge1[[#This Row],[Income]]&lt;=100000,"High", Merge1[[#This Row],[Income]]&gt;100000," Premium")</f>
        <v xml:space="preserve"> Premium</v>
      </c>
      <c r="AB4915" s="1" t="str" cm="1">
        <f t="array" ref="AB4915">_xlfn.IFS(Merge1[[#This Row],[Age]]&lt;= 28,"Gen Z", Merge1[[#This Row],[Age]]&lt;=44,"Millennials", Merge1[[#This Row],[Age]]&lt;=60,"Gen X", Merge1[[#This Row],[Age]]&gt;60,"Baby Boomers")</f>
        <v>Baby Boomers</v>
      </c>
      <c r="AC4915" s="1" t="str" cm="1">
        <f t="array" ref="AC4915">_xlfn.IFS(
    Merge1[[#This Row],[Balance]]&lt;=50000,"Low",
    Merge1[[#This Row],[Balance]]&lt;=200000,"Medium",
    Merge1[[#This Row],[Balance]]&gt;200000,"High"
)</f>
        <v>High</v>
      </c>
    </row>
    <row r="4916" spans="1:29" x14ac:dyDescent="0.25">
      <c r="A4916" s="1" t="s">
        <v>1572</v>
      </c>
      <c r="B4916" s="1" t="s">
        <v>6001</v>
      </c>
      <c r="C4916" s="1" t="s">
        <v>5846</v>
      </c>
      <c r="D4916" s="2">
        <v>44430</v>
      </c>
      <c r="E4916">
        <v>342908</v>
      </c>
      <c r="F4916">
        <v>580</v>
      </c>
      <c r="G4916">
        <v>0</v>
      </c>
      <c r="H4916" s="1" t="s">
        <v>5833</v>
      </c>
      <c r="I4916" s="1" t="s">
        <v>6773</v>
      </c>
      <c r="J4916" s="1" t="s">
        <v>6245</v>
      </c>
      <c r="K4916">
        <v>45</v>
      </c>
      <c r="L4916" s="1" t="s">
        <v>6260</v>
      </c>
      <c r="M4916" s="1" t="s">
        <v>6251</v>
      </c>
      <c r="N4916">
        <v>65893</v>
      </c>
      <c r="O4916" s="1" t="s">
        <v>6248</v>
      </c>
      <c r="P4916" s="2">
        <v>44513</v>
      </c>
      <c r="Q4916" s="2">
        <v>45763</v>
      </c>
      <c r="R4916" s="1" t="s">
        <v>6893</v>
      </c>
      <c r="S4916" s="1" t="s">
        <v>6894</v>
      </c>
      <c r="T4916" s="1" t="s">
        <v>9</v>
      </c>
      <c r="U4916">
        <v>4483</v>
      </c>
      <c r="V4916" s="1" t="s">
        <v>19</v>
      </c>
      <c r="W4916" s="1" t="s">
        <v>55</v>
      </c>
      <c r="X4916" s="2">
        <f t="shared" ca="1" si="76"/>
        <v>45937</v>
      </c>
      <c r="Y4916" s="1">
        <f ca="1">ROUND(YEARFRAC(Merge1[[#This Row],[Join_Date]],Merge1[[#This Row],[Today]], 3),0)</f>
        <v>4</v>
      </c>
      <c r="Z4916" s="1" t="str" cm="1">
        <f t="array" aca="1" ref="Z4916" ca="1">_xlfn.IFS(
   Merge1[[#This Row],[Customer Tenure]]&lt;=2,"New",
   Merge1[[#This Row],[Customer Tenure]]&lt;=5,"Emerging",
  Merge1[[#This Row],[Customer Tenure]]&lt;9,"Established",
   TRUE,"Loyal"
)</f>
        <v>Emerging</v>
      </c>
      <c r="AA4916" s="1" t="str" cm="1">
        <f t="array" ref="AA4916">_xlfn.IFS(Merge1[[#This Row],[Income]]&lt;=30000,"Low",Merge1[[#This Row],[Income]]&lt;=60000,"Medium",Merge1[[#This Row],[Income]]&lt;=100000,"High", Merge1[[#This Row],[Income]]&gt;100000," Premium")</f>
        <v>High</v>
      </c>
      <c r="AB4916" s="1" t="str" cm="1">
        <f t="array" ref="AB4916">_xlfn.IFS(Merge1[[#This Row],[Age]]&lt;= 28,"Gen Z", Merge1[[#This Row],[Age]]&lt;=44,"Millennials", Merge1[[#This Row],[Age]]&lt;=60,"Gen X", Merge1[[#This Row],[Age]]&gt;60,"Baby Boomers")</f>
        <v>Gen X</v>
      </c>
      <c r="AC4916" s="1" t="str" cm="1">
        <f t="array" ref="AC4916">_xlfn.IFS(
    Merge1[[#This Row],[Balance]]&lt;=50000,"Low",
    Merge1[[#This Row],[Balance]]&lt;=200000,"Medium",
    Merge1[[#This Row],[Balance]]&gt;200000,"High"
)</f>
        <v>High</v>
      </c>
    </row>
    <row r="4917" spans="1:29" x14ac:dyDescent="0.25">
      <c r="A4917" s="1" t="s">
        <v>2120</v>
      </c>
      <c r="B4917" s="1" t="s">
        <v>6060</v>
      </c>
      <c r="C4917" s="1" t="s">
        <v>5832</v>
      </c>
      <c r="D4917" s="2">
        <v>42963</v>
      </c>
      <c r="E4917">
        <v>473146</v>
      </c>
      <c r="F4917">
        <v>343</v>
      </c>
      <c r="G4917">
        <v>204757</v>
      </c>
      <c r="H4917" s="1" t="s">
        <v>5833</v>
      </c>
      <c r="I4917" s="1" t="s">
        <v>6582</v>
      </c>
      <c r="J4917" s="1" t="s">
        <v>6245</v>
      </c>
      <c r="K4917">
        <v>36</v>
      </c>
      <c r="L4917" s="1" t="s">
        <v>6246</v>
      </c>
      <c r="M4917" s="1" t="s">
        <v>6262</v>
      </c>
      <c r="N4917">
        <v>126661</v>
      </c>
      <c r="O4917" s="1" t="s">
        <v>6243</v>
      </c>
      <c r="P4917" s="2">
        <v>44437</v>
      </c>
      <c r="Q4917" s="2">
        <v>45885</v>
      </c>
      <c r="R4917" s="1" t="s">
        <v>6889</v>
      </c>
      <c r="S4917" s="1" t="s">
        <v>6915</v>
      </c>
      <c r="T4917" s="1" t="s">
        <v>28</v>
      </c>
      <c r="U4917">
        <v>3205</v>
      </c>
      <c r="V4917" s="1" t="s">
        <v>15</v>
      </c>
      <c r="W4917" s="1" t="s">
        <v>45</v>
      </c>
      <c r="X4917" s="2">
        <f t="shared" ca="1" si="76"/>
        <v>45937</v>
      </c>
      <c r="Y4917" s="1">
        <f ca="1">ROUND(YEARFRAC(Merge1[[#This Row],[Join_Date]],Merge1[[#This Row],[Today]], 3),0)</f>
        <v>4</v>
      </c>
      <c r="Z4917" s="1" t="str" cm="1">
        <f t="array" aca="1" ref="Z4917" ca="1">_xlfn.IFS(
   Merge1[[#This Row],[Customer Tenure]]&lt;=2,"New",
   Merge1[[#This Row],[Customer Tenure]]&lt;=5,"Emerging",
  Merge1[[#This Row],[Customer Tenure]]&lt;9,"Established",
   TRUE,"Loyal"
)</f>
        <v>Emerging</v>
      </c>
      <c r="AA4917" s="1" t="str" cm="1">
        <f t="array" ref="AA4917">_xlfn.IFS(Merge1[[#This Row],[Income]]&lt;=30000,"Low",Merge1[[#This Row],[Income]]&lt;=60000,"Medium",Merge1[[#This Row],[Income]]&lt;=100000,"High", Merge1[[#This Row],[Income]]&gt;100000," Premium")</f>
        <v xml:space="preserve"> Premium</v>
      </c>
      <c r="AB4917" s="1" t="str" cm="1">
        <f t="array" ref="AB4917">_xlfn.IFS(Merge1[[#This Row],[Age]]&lt;= 28,"Gen Z", Merge1[[#This Row],[Age]]&lt;=44,"Millennials", Merge1[[#This Row],[Age]]&lt;=60,"Gen X", Merge1[[#This Row],[Age]]&gt;60,"Baby Boomers")</f>
        <v>Millennials</v>
      </c>
      <c r="AC4917" s="1" t="str" cm="1">
        <f t="array" ref="AC4917">_xlfn.IFS(
    Merge1[[#This Row],[Balance]]&lt;=50000,"Low",
    Merge1[[#This Row],[Balance]]&lt;=200000,"Medium",
    Merge1[[#This Row],[Balance]]&gt;200000,"High"
)</f>
        <v>High</v>
      </c>
    </row>
    <row r="4918" spans="1:29" x14ac:dyDescent="0.25">
      <c r="A4918" s="1" t="s">
        <v>1482</v>
      </c>
      <c r="B4918" s="1" t="s">
        <v>6033</v>
      </c>
      <c r="C4918" s="1" t="s">
        <v>5842</v>
      </c>
      <c r="D4918" s="2">
        <v>45121</v>
      </c>
      <c r="E4918">
        <v>444975</v>
      </c>
      <c r="F4918">
        <v>728</v>
      </c>
      <c r="G4918">
        <v>0</v>
      </c>
      <c r="H4918" s="1" t="s">
        <v>5833</v>
      </c>
      <c r="I4918" s="1" t="s">
        <v>6517</v>
      </c>
      <c r="J4918" s="1" t="s">
        <v>6240</v>
      </c>
      <c r="K4918">
        <v>46</v>
      </c>
      <c r="L4918" s="1" t="s">
        <v>6256</v>
      </c>
      <c r="M4918" s="1" t="s">
        <v>6247</v>
      </c>
      <c r="N4918">
        <v>32857</v>
      </c>
      <c r="O4918" s="1" t="s">
        <v>6243</v>
      </c>
      <c r="P4918" s="2">
        <v>44799</v>
      </c>
      <c r="Q4918" s="2">
        <v>45673</v>
      </c>
      <c r="R4918" s="1" t="s">
        <v>6902</v>
      </c>
      <c r="S4918" s="1" t="s">
        <v>6908</v>
      </c>
      <c r="T4918" s="1" t="s">
        <v>14</v>
      </c>
      <c r="U4918">
        <v>9189</v>
      </c>
      <c r="V4918" s="1" t="s">
        <v>24</v>
      </c>
      <c r="W4918" s="1" t="s">
        <v>25</v>
      </c>
      <c r="X4918" s="2">
        <f t="shared" ca="1" si="76"/>
        <v>45937</v>
      </c>
      <c r="Y4918" s="1">
        <f ca="1">ROUND(YEARFRAC(Merge1[[#This Row],[Join_Date]],Merge1[[#This Row],[Today]], 3),0)</f>
        <v>3</v>
      </c>
      <c r="Z4918" s="1" t="str" cm="1">
        <f t="array" aca="1" ref="Z4918" ca="1">_xlfn.IFS(
   Merge1[[#This Row],[Customer Tenure]]&lt;=2,"New",
   Merge1[[#This Row],[Customer Tenure]]&lt;=5,"Emerging",
  Merge1[[#This Row],[Customer Tenure]]&lt;9,"Established",
   TRUE,"Loyal"
)</f>
        <v>Emerging</v>
      </c>
      <c r="AA4918" s="1" t="str" cm="1">
        <f t="array" ref="AA4918">_xlfn.IFS(Merge1[[#This Row],[Income]]&lt;=30000,"Low",Merge1[[#This Row],[Income]]&lt;=60000,"Medium",Merge1[[#This Row],[Income]]&lt;=100000,"High", Merge1[[#This Row],[Income]]&gt;100000," Premium")</f>
        <v>Medium</v>
      </c>
      <c r="AB4918" s="1" t="str" cm="1">
        <f t="array" ref="AB4918">_xlfn.IFS(Merge1[[#This Row],[Age]]&lt;= 28,"Gen Z", Merge1[[#This Row],[Age]]&lt;=44,"Millennials", Merge1[[#This Row],[Age]]&lt;=60,"Gen X", Merge1[[#This Row],[Age]]&gt;60,"Baby Boomers")</f>
        <v>Gen X</v>
      </c>
      <c r="AC4918" s="1" t="str" cm="1">
        <f t="array" ref="AC4918">_xlfn.IFS(
    Merge1[[#This Row],[Balance]]&lt;=50000,"Low",
    Merge1[[#This Row],[Balance]]&lt;=200000,"Medium",
    Merge1[[#This Row],[Balance]]&gt;200000,"High"
)</f>
        <v>High</v>
      </c>
    </row>
    <row r="4919" spans="1:29" x14ac:dyDescent="0.25">
      <c r="A4919" s="1" t="s">
        <v>772</v>
      </c>
      <c r="B4919" s="1" t="s">
        <v>5893</v>
      </c>
      <c r="C4919" s="1" t="s">
        <v>5835</v>
      </c>
      <c r="D4919" s="2">
        <v>44735</v>
      </c>
      <c r="E4919">
        <v>316363</v>
      </c>
      <c r="F4919">
        <v>840</v>
      </c>
      <c r="G4919">
        <v>0</v>
      </c>
      <c r="H4919" s="1" t="s">
        <v>5833</v>
      </c>
      <c r="I4919" s="1" t="s">
        <v>6815</v>
      </c>
      <c r="J4919" s="1" t="s">
        <v>6245</v>
      </c>
      <c r="K4919">
        <v>49</v>
      </c>
      <c r="L4919" s="1" t="s">
        <v>6241</v>
      </c>
      <c r="M4919" s="1" t="s">
        <v>6257</v>
      </c>
      <c r="N4919">
        <v>151691</v>
      </c>
      <c r="O4919" s="1" t="s">
        <v>6243</v>
      </c>
      <c r="P4919" s="2">
        <v>43401</v>
      </c>
      <c r="Q4919" s="2">
        <v>45569</v>
      </c>
      <c r="R4919" s="1" t="s">
        <v>6912</v>
      </c>
      <c r="S4919" s="1" t="s">
        <v>6917</v>
      </c>
      <c r="T4919" s="1" t="s">
        <v>23</v>
      </c>
      <c r="U4919">
        <v>8355</v>
      </c>
      <c r="V4919" s="1" t="s">
        <v>19</v>
      </c>
      <c r="W4919" s="1" t="s">
        <v>106</v>
      </c>
      <c r="X4919" s="2">
        <f t="shared" ca="1" si="76"/>
        <v>45937</v>
      </c>
      <c r="Y4919" s="1">
        <f ca="1">ROUND(YEARFRAC(Merge1[[#This Row],[Join_Date]],Merge1[[#This Row],[Today]], 3),0)</f>
        <v>7</v>
      </c>
      <c r="Z4919" s="1" t="str" cm="1">
        <f t="array" aca="1" ref="Z4919" ca="1">_xlfn.IFS(
   Merge1[[#This Row],[Customer Tenure]]&lt;=2,"New",
   Merge1[[#This Row],[Customer Tenure]]&lt;=5,"Emerging",
  Merge1[[#This Row],[Customer Tenure]]&lt;9,"Established",
   TRUE,"Loyal"
)</f>
        <v>Established</v>
      </c>
      <c r="AA4919" s="1" t="str" cm="1">
        <f t="array" ref="AA4919">_xlfn.IFS(Merge1[[#This Row],[Income]]&lt;=30000,"Low",Merge1[[#This Row],[Income]]&lt;=60000,"Medium",Merge1[[#This Row],[Income]]&lt;=100000,"High", Merge1[[#This Row],[Income]]&gt;100000," Premium")</f>
        <v xml:space="preserve"> Premium</v>
      </c>
      <c r="AB4919" s="1" t="str" cm="1">
        <f t="array" ref="AB4919">_xlfn.IFS(Merge1[[#This Row],[Age]]&lt;= 28,"Gen Z", Merge1[[#This Row],[Age]]&lt;=44,"Millennials", Merge1[[#This Row],[Age]]&lt;=60,"Gen X", Merge1[[#This Row],[Age]]&gt;60,"Baby Boomers")</f>
        <v>Gen X</v>
      </c>
      <c r="AC4919" s="1" t="str" cm="1">
        <f t="array" ref="AC4919">_xlfn.IFS(
    Merge1[[#This Row],[Balance]]&lt;=50000,"Low",
    Merge1[[#This Row],[Balance]]&lt;=200000,"Medium",
    Merge1[[#This Row],[Balance]]&gt;200000,"High"
)</f>
        <v>High</v>
      </c>
    </row>
    <row r="4920" spans="1:29" x14ac:dyDescent="0.25">
      <c r="A4920" s="1" t="s">
        <v>1046</v>
      </c>
      <c r="B4920" s="1" t="s">
        <v>6108</v>
      </c>
      <c r="C4920" s="1" t="s">
        <v>5842</v>
      </c>
      <c r="D4920" s="2">
        <v>45296</v>
      </c>
      <c r="E4920">
        <v>110986</v>
      </c>
      <c r="F4920">
        <v>324</v>
      </c>
      <c r="G4920">
        <v>79231</v>
      </c>
      <c r="H4920" s="1" t="s">
        <v>5838</v>
      </c>
      <c r="I4920" s="1" t="s">
        <v>6418</v>
      </c>
      <c r="J4920" s="1" t="s">
        <v>6240</v>
      </c>
      <c r="K4920">
        <v>54</v>
      </c>
      <c r="L4920" s="1" t="s">
        <v>6260</v>
      </c>
      <c r="M4920" s="1" t="s">
        <v>6251</v>
      </c>
      <c r="N4920">
        <v>95713</v>
      </c>
      <c r="O4920" s="1" t="s">
        <v>6243</v>
      </c>
      <c r="P4920" s="2">
        <v>43302</v>
      </c>
      <c r="Q4920" s="2">
        <v>45878</v>
      </c>
      <c r="R4920" s="1" t="s">
        <v>6889</v>
      </c>
      <c r="S4920" s="1" t="s">
        <v>6915</v>
      </c>
      <c r="T4920" s="1" t="s">
        <v>9</v>
      </c>
      <c r="U4920">
        <v>916</v>
      </c>
      <c r="V4920" s="1" t="s">
        <v>10</v>
      </c>
      <c r="W4920" s="1" t="s">
        <v>50</v>
      </c>
      <c r="X4920" s="2">
        <f t="shared" ca="1" si="76"/>
        <v>45937</v>
      </c>
      <c r="Y4920" s="1">
        <f ca="1">ROUND(YEARFRAC(Merge1[[#This Row],[Join_Date]],Merge1[[#This Row],[Today]], 3),0)</f>
        <v>7</v>
      </c>
      <c r="Z4920" s="1" t="str" cm="1">
        <f t="array" aca="1" ref="Z4920" ca="1">_xlfn.IFS(
   Merge1[[#This Row],[Customer Tenure]]&lt;=2,"New",
   Merge1[[#This Row],[Customer Tenure]]&lt;=5,"Emerging",
  Merge1[[#This Row],[Customer Tenure]]&lt;9,"Established",
   TRUE,"Loyal"
)</f>
        <v>Established</v>
      </c>
      <c r="AA4920" s="1" t="str" cm="1">
        <f t="array" ref="AA4920">_xlfn.IFS(Merge1[[#This Row],[Income]]&lt;=30000,"Low",Merge1[[#This Row],[Income]]&lt;=60000,"Medium",Merge1[[#This Row],[Income]]&lt;=100000,"High", Merge1[[#This Row],[Income]]&gt;100000," Premium")</f>
        <v>High</v>
      </c>
      <c r="AB4920" s="1" t="str" cm="1">
        <f t="array" ref="AB4920">_xlfn.IFS(Merge1[[#This Row],[Age]]&lt;= 28,"Gen Z", Merge1[[#This Row],[Age]]&lt;=44,"Millennials", Merge1[[#This Row],[Age]]&lt;=60,"Gen X", Merge1[[#This Row],[Age]]&gt;60,"Baby Boomers")</f>
        <v>Gen X</v>
      </c>
      <c r="AC4920" s="1" t="str" cm="1">
        <f t="array" ref="AC4920">_xlfn.IFS(
    Merge1[[#This Row],[Balance]]&lt;=50000,"Low",
    Merge1[[#This Row],[Balance]]&lt;=200000,"Medium",
    Merge1[[#This Row],[Balance]]&gt;200000,"High"
)</f>
        <v>Medium</v>
      </c>
    </row>
    <row r="4921" spans="1:29" x14ac:dyDescent="0.25">
      <c r="A4921" s="1" t="s">
        <v>1545</v>
      </c>
      <c r="B4921" s="1" t="s">
        <v>5938</v>
      </c>
      <c r="C4921" s="1" t="s">
        <v>5842</v>
      </c>
      <c r="D4921" s="2">
        <v>42512</v>
      </c>
      <c r="E4921">
        <v>355926</v>
      </c>
      <c r="F4921">
        <v>715</v>
      </c>
      <c r="G4921">
        <v>0</v>
      </c>
      <c r="H4921" s="1" t="s">
        <v>5833</v>
      </c>
      <c r="I4921" s="1" t="s">
        <v>6764</v>
      </c>
      <c r="J4921" s="1" t="s">
        <v>6240</v>
      </c>
      <c r="K4921">
        <v>41</v>
      </c>
      <c r="L4921" s="1" t="s">
        <v>6246</v>
      </c>
      <c r="M4921" s="1" t="s">
        <v>6242</v>
      </c>
      <c r="N4921">
        <v>196037</v>
      </c>
      <c r="O4921" s="1" t="s">
        <v>6248</v>
      </c>
      <c r="P4921" s="2">
        <v>42457</v>
      </c>
      <c r="Q4921" s="2">
        <v>45695</v>
      </c>
      <c r="R4921" s="1" t="s">
        <v>6885</v>
      </c>
      <c r="S4921" s="1" t="s">
        <v>6896</v>
      </c>
      <c r="T4921" s="1" t="s">
        <v>28</v>
      </c>
      <c r="U4921">
        <v>7208</v>
      </c>
      <c r="V4921" s="1" t="s">
        <v>24</v>
      </c>
      <c r="W4921" s="1" t="s">
        <v>11</v>
      </c>
      <c r="X4921" s="2">
        <f t="shared" ca="1" si="76"/>
        <v>45937</v>
      </c>
      <c r="Y4921" s="1">
        <f ca="1">ROUND(YEARFRAC(Merge1[[#This Row],[Join_Date]],Merge1[[#This Row],[Today]], 3),0)</f>
        <v>10</v>
      </c>
      <c r="Z4921" s="1" t="str" cm="1">
        <f t="array" aca="1" ref="Z4921" ca="1">_xlfn.IFS(
   Merge1[[#This Row],[Customer Tenure]]&lt;=2,"New",
   Merge1[[#This Row],[Customer Tenure]]&lt;=5,"Emerging",
  Merge1[[#This Row],[Customer Tenure]]&lt;9,"Established",
   TRUE,"Loyal"
)</f>
        <v>Loyal</v>
      </c>
      <c r="AA4921" s="1" t="str" cm="1">
        <f t="array" ref="AA4921">_xlfn.IFS(Merge1[[#This Row],[Income]]&lt;=30000,"Low",Merge1[[#This Row],[Income]]&lt;=60000,"Medium",Merge1[[#This Row],[Income]]&lt;=100000,"High", Merge1[[#This Row],[Income]]&gt;100000," Premium")</f>
        <v xml:space="preserve"> Premium</v>
      </c>
      <c r="AB4921" s="1" t="str" cm="1">
        <f t="array" ref="AB4921">_xlfn.IFS(Merge1[[#This Row],[Age]]&lt;= 28,"Gen Z", Merge1[[#This Row],[Age]]&lt;=44,"Millennials", Merge1[[#This Row],[Age]]&lt;=60,"Gen X", Merge1[[#This Row],[Age]]&gt;60,"Baby Boomers")</f>
        <v>Millennials</v>
      </c>
      <c r="AC4921" s="1" t="str" cm="1">
        <f t="array" ref="AC4921">_xlfn.IFS(
    Merge1[[#This Row],[Balance]]&lt;=50000,"Low",
    Merge1[[#This Row],[Balance]]&lt;=200000,"Medium",
    Merge1[[#This Row],[Balance]]&gt;200000,"High"
)</f>
        <v>High</v>
      </c>
    </row>
    <row r="4922" spans="1:29" x14ac:dyDescent="0.25">
      <c r="A4922" s="1" t="s">
        <v>268</v>
      </c>
      <c r="B4922" s="1" t="s">
        <v>6025</v>
      </c>
      <c r="C4922" s="1" t="s">
        <v>5846</v>
      </c>
      <c r="D4922" s="2">
        <v>44104</v>
      </c>
      <c r="E4922">
        <v>43954</v>
      </c>
      <c r="F4922">
        <v>737</v>
      </c>
      <c r="G4922">
        <v>0</v>
      </c>
      <c r="H4922" s="1" t="s">
        <v>5833</v>
      </c>
      <c r="I4922" s="1" t="s">
        <v>6378</v>
      </c>
      <c r="J4922" s="1" t="s">
        <v>6245</v>
      </c>
      <c r="K4922">
        <v>73</v>
      </c>
      <c r="L4922" s="1" t="s">
        <v>6256</v>
      </c>
      <c r="M4922" s="1" t="s">
        <v>6262</v>
      </c>
      <c r="N4922">
        <v>91719</v>
      </c>
      <c r="O4922" s="1" t="s">
        <v>6243</v>
      </c>
      <c r="P4922" s="2">
        <v>44154</v>
      </c>
      <c r="Q4922" s="2">
        <v>45750</v>
      </c>
      <c r="R4922" s="1" t="s">
        <v>6893</v>
      </c>
      <c r="S4922" s="1" t="s">
        <v>6894</v>
      </c>
      <c r="T4922" s="1" t="s">
        <v>28</v>
      </c>
      <c r="U4922">
        <v>1630</v>
      </c>
      <c r="V4922" s="1" t="s">
        <v>10</v>
      </c>
      <c r="W4922" s="1" t="s">
        <v>25</v>
      </c>
      <c r="X4922" s="2">
        <f t="shared" ca="1" si="76"/>
        <v>45937</v>
      </c>
      <c r="Y4922" s="1">
        <f ca="1">ROUND(YEARFRAC(Merge1[[#This Row],[Join_Date]],Merge1[[#This Row],[Today]], 3),0)</f>
        <v>5</v>
      </c>
      <c r="Z4922" s="1" t="str" cm="1">
        <f t="array" aca="1" ref="Z4922" ca="1">_xlfn.IFS(
   Merge1[[#This Row],[Customer Tenure]]&lt;=2,"New",
   Merge1[[#This Row],[Customer Tenure]]&lt;=5,"Emerging",
  Merge1[[#This Row],[Customer Tenure]]&lt;9,"Established",
   TRUE,"Loyal"
)</f>
        <v>Emerging</v>
      </c>
      <c r="AA4922" s="1" t="str" cm="1">
        <f t="array" ref="AA4922">_xlfn.IFS(Merge1[[#This Row],[Income]]&lt;=30000,"Low",Merge1[[#This Row],[Income]]&lt;=60000,"Medium",Merge1[[#This Row],[Income]]&lt;=100000,"High", Merge1[[#This Row],[Income]]&gt;100000," Premium")</f>
        <v>High</v>
      </c>
      <c r="AB4922" s="1" t="str" cm="1">
        <f t="array" ref="AB4922">_xlfn.IFS(Merge1[[#This Row],[Age]]&lt;= 28,"Gen Z", Merge1[[#This Row],[Age]]&lt;=44,"Millennials", Merge1[[#This Row],[Age]]&lt;=60,"Gen X", Merge1[[#This Row],[Age]]&gt;60,"Baby Boomers")</f>
        <v>Baby Boomers</v>
      </c>
      <c r="AC4922" s="1" t="str" cm="1">
        <f t="array" ref="AC4922">_xlfn.IFS(
    Merge1[[#This Row],[Balance]]&lt;=50000,"Low",
    Merge1[[#This Row],[Balance]]&lt;=200000,"Medium",
    Merge1[[#This Row],[Balance]]&gt;200000,"High"
)</f>
        <v>Low</v>
      </c>
    </row>
    <row r="4923" spans="1:29" x14ac:dyDescent="0.25">
      <c r="A4923" s="1" t="s">
        <v>925</v>
      </c>
      <c r="B4923" s="1" t="s">
        <v>6126</v>
      </c>
      <c r="C4923" s="1" t="s">
        <v>5832</v>
      </c>
      <c r="D4923" s="2">
        <v>42498</v>
      </c>
      <c r="E4923">
        <v>166667</v>
      </c>
      <c r="F4923">
        <v>455</v>
      </c>
      <c r="G4923">
        <v>0</v>
      </c>
      <c r="H4923" s="1" t="s">
        <v>5838</v>
      </c>
      <c r="I4923" s="1" t="s">
        <v>6308</v>
      </c>
      <c r="J4923" s="1" t="s">
        <v>6240</v>
      </c>
      <c r="K4923">
        <v>30</v>
      </c>
      <c r="L4923" s="1" t="s">
        <v>6260</v>
      </c>
      <c r="M4923" s="1" t="s">
        <v>6266</v>
      </c>
      <c r="N4923">
        <v>176497</v>
      </c>
      <c r="O4923" s="1" t="s">
        <v>6248</v>
      </c>
      <c r="P4923" s="2">
        <v>42853</v>
      </c>
      <c r="Q4923" s="2">
        <v>45740</v>
      </c>
      <c r="R4923" s="1" t="s">
        <v>6899</v>
      </c>
      <c r="S4923" s="1" t="s">
        <v>6914</v>
      </c>
      <c r="T4923" s="1" t="s">
        <v>23</v>
      </c>
      <c r="U4923">
        <v>4428</v>
      </c>
      <c r="V4923" s="1" t="s">
        <v>15</v>
      </c>
      <c r="W4923" s="1" t="s">
        <v>20</v>
      </c>
      <c r="X4923" s="2">
        <f t="shared" ca="1" si="76"/>
        <v>45937</v>
      </c>
      <c r="Y4923" s="1">
        <f ca="1">ROUND(YEARFRAC(Merge1[[#This Row],[Join_Date]],Merge1[[#This Row],[Today]], 3),0)</f>
        <v>8</v>
      </c>
      <c r="Z4923" s="1" t="str" cm="1">
        <f t="array" aca="1" ref="Z4923" ca="1">_xlfn.IFS(
   Merge1[[#This Row],[Customer Tenure]]&lt;=2,"New",
   Merge1[[#This Row],[Customer Tenure]]&lt;=5,"Emerging",
  Merge1[[#This Row],[Customer Tenure]]&lt;9,"Established",
   TRUE,"Loyal"
)</f>
        <v>Established</v>
      </c>
      <c r="AA4923" s="1" t="str" cm="1">
        <f t="array" ref="AA4923">_xlfn.IFS(Merge1[[#This Row],[Income]]&lt;=30000,"Low",Merge1[[#This Row],[Income]]&lt;=60000,"Medium",Merge1[[#This Row],[Income]]&lt;=100000,"High", Merge1[[#This Row],[Income]]&gt;100000," Premium")</f>
        <v xml:space="preserve"> Premium</v>
      </c>
      <c r="AB4923" s="1" t="str" cm="1">
        <f t="array" ref="AB4923">_xlfn.IFS(Merge1[[#This Row],[Age]]&lt;= 28,"Gen Z", Merge1[[#This Row],[Age]]&lt;=44,"Millennials", Merge1[[#This Row],[Age]]&lt;=60,"Gen X", Merge1[[#This Row],[Age]]&gt;60,"Baby Boomers")</f>
        <v>Millennials</v>
      </c>
      <c r="AC4923" s="1" t="str" cm="1">
        <f t="array" ref="AC4923">_xlfn.IFS(
    Merge1[[#This Row],[Balance]]&lt;=50000,"Low",
    Merge1[[#This Row],[Balance]]&lt;=200000,"Medium",
    Merge1[[#This Row],[Balance]]&gt;200000,"High"
)</f>
        <v>Medium</v>
      </c>
    </row>
    <row r="4924" spans="1:29" x14ac:dyDescent="0.25">
      <c r="A4924" s="1" t="s">
        <v>1100</v>
      </c>
      <c r="B4924" s="1" t="s">
        <v>5872</v>
      </c>
      <c r="C4924" s="1" t="s">
        <v>5835</v>
      </c>
      <c r="D4924" s="2">
        <v>43619</v>
      </c>
      <c r="E4924">
        <v>297986</v>
      </c>
      <c r="F4924">
        <v>519</v>
      </c>
      <c r="G4924">
        <v>5654</v>
      </c>
      <c r="H4924" s="1" t="s">
        <v>5833</v>
      </c>
      <c r="I4924" s="1" t="s">
        <v>6749</v>
      </c>
      <c r="J4924" s="1" t="s">
        <v>6245</v>
      </c>
      <c r="K4924">
        <v>71</v>
      </c>
      <c r="L4924" s="1" t="s">
        <v>6256</v>
      </c>
      <c r="M4924" s="1" t="s">
        <v>6266</v>
      </c>
      <c r="N4924">
        <v>199436</v>
      </c>
      <c r="O4924" s="1" t="s">
        <v>6252</v>
      </c>
      <c r="P4924" s="2">
        <v>44100</v>
      </c>
      <c r="Q4924" s="2">
        <v>45338</v>
      </c>
      <c r="R4924" s="1" t="s">
        <v>6885</v>
      </c>
      <c r="S4924" s="1" t="s">
        <v>6886</v>
      </c>
      <c r="T4924" s="1" t="s">
        <v>14</v>
      </c>
      <c r="U4924">
        <v>8533</v>
      </c>
      <c r="V4924" s="1" t="s">
        <v>19</v>
      </c>
      <c r="W4924" s="1" t="s">
        <v>55</v>
      </c>
      <c r="X4924" s="2">
        <f t="shared" ca="1" si="76"/>
        <v>45937</v>
      </c>
      <c r="Y4924" s="1">
        <f ca="1">ROUND(YEARFRAC(Merge1[[#This Row],[Join_Date]],Merge1[[#This Row],[Today]], 3),0)</f>
        <v>5</v>
      </c>
      <c r="Z4924" s="1" t="str" cm="1">
        <f t="array" aca="1" ref="Z4924" ca="1">_xlfn.IFS(
   Merge1[[#This Row],[Customer Tenure]]&lt;=2,"New",
   Merge1[[#This Row],[Customer Tenure]]&lt;=5,"Emerging",
  Merge1[[#This Row],[Customer Tenure]]&lt;9,"Established",
   TRUE,"Loyal"
)</f>
        <v>Emerging</v>
      </c>
      <c r="AA4924" s="1" t="str" cm="1">
        <f t="array" ref="AA4924">_xlfn.IFS(Merge1[[#This Row],[Income]]&lt;=30000,"Low",Merge1[[#This Row],[Income]]&lt;=60000,"Medium",Merge1[[#This Row],[Income]]&lt;=100000,"High", Merge1[[#This Row],[Income]]&gt;100000," Premium")</f>
        <v xml:space="preserve"> Premium</v>
      </c>
      <c r="AB4924" s="1" t="str" cm="1">
        <f t="array" ref="AB4924">_xlfn.IFS(Merge1[[#This Row],[Age]]&lt;= 28,"Gen Z", Merge1[[#This Row],[Age]]&lt;=44,"Millennials", Merge1[[#This Row],[Age]]&lt;=60,"Gen X", Merge1[[#This Row],[Age]]&gt;60,"Baby Boomers")</f>
        <v>Baby Boomers</v>
      </c>
      <c r="AC4924" s="1" t="str" cm="1">
        <f t="array" ref="AC4924">_xlfn.IFS(
    Merge1[[#This Row],[Balance]]&lt;=50000,"Low",
    Merge1[[#This Row],[Balance]]&lt;=200000,"Medium",
    Merge1[[#This Row],[Balance]]&gt;200000,"High"
)</f>
        <v>High</v>
      </c>
    </row>
    <row r="4925" spans="1:29" x14ac:dyDescent="0.25">
      <c r="A4925" s="1" t="s">
        <v>192</v>
      </c>
      <c r="B4925" s="1" t="s">
        <v>5890</v>
      </c>
      <c r="C4925" s="1" t="s">
        <v>5835</v>
      </c>
      <c r="D4925" s="2">
        <v>43218</v>
      </c>
      <c r="E4925">
        <v>288107</v>
      </c>
      <c r="F4925">
        <v>744</v>
      </c>
      <c r="G4925">
        <v>0</v>
      </c>
      <c r="H4925" s="1" t="s">
        <v>5833</v>
      </c>
      <c r="I4925" s="1" t="s">
        <v>6423</v>
      </c>
      <c r="J4925" s="1" t="s">
        <v>6240</v>
      </c>
      <c r="K4925">
        <v>31</v>
      </c>
      <c r="L4925" s="1" t="s">
        <v>6260</v>
      </c>
      <c r="M4925" s="1" t="s">
        <v>6266</v>
      </c>
      <c r="N4925">
        <v>183038</v>
      </c>
      <c r="O4925" s="1" t="s">
        <v>6243</v>
      </c>
      <c r="P4925" s="2">
        <v>42817</v>
      </c>
      <c r="Q4925" s="2">
        <v>45566</v>
      </c>
      <c r="R4925" s="1" t="s">
        <v>6912</v>
      </c>
      <c r="S4925" s="1" t="s">
        <v>6917</v>
      </c>
      <c r="T4925" s="1" t="s">
        <v>28</v>
      </c>
      <c r="U4925">
        <v>4348</v>
      </c>
      <c r="V4925" s="1" t="s">
        <v>15</v>
      </c>
      <c r="W4925" s="1" t="s">
        <v>50</v>
      </c>
      <c r="X4925" s="2">
        <f t="shared" ca="1" si="76"/>
        <v>45937</v>
      </c>
      <c r="Y4925" s="1">
        <f ca="1">ROUND(YEARFRAC(Merge1[[#This Row],[Join_Date]],Merge1[[#This Row],[Today]], 3),0)</f>
        <v>9</v>
      </c>
      <c r="Z4925" s="1" t="str" cm="1">
        <f t="array" aca="1" ref="Z4925" ca="1">_xlfn.IFS(
   Merge1[[#This Row],[Customer Tenure]]&lt;=2,"New",
   Merge1[[#This Row],[Customer Tenure]]&lt;=5,"Emerging",
  Merge1[[#This Row],[Customer Tenure]]&lt;9,"Established",
   TRUE,"Loyal"
)</f>
        <v>Loyal</v>
      </c>
      <c r="AA4925" s="1" t="str" cm="1">
        <f t="array" ref="AA4925">_xlfn.IFS(Merge1[[#This Row],[Income]]&lt;=30000,"Low",Merge1[[#This Row],[Income]]&lt;=60000,"Medium",Merge1[[#This Row],[Income]]&lt;=100000,"High", Merge1[[#This Row],[Income]]&gt;100000," Premium")</f>
        <v xml:space="preserve"> Premium</v>
      </c>
      <c r="AB4925" s="1" t="str" cm="1">
        <f t="array" ref="AB4925">_xlfn.IFS(Merge1[[#This Row],[Age]]&lt;= 28,"Gen Z", Merge1[[#This Row],[Age]]&lt;=44,"Millennials", Merge1[[#This Row],[Age]]&lt;=60,"Gen X", Merge1[[#This Row],[Age]]&gt;60,"Baby Boomers")</f>
        <v>Millennials</v>
      </c>
      <c r="AC4925" s="1" t="str" cm="1">
        <f t="array" ref="AC4925">_xlfn.IFS(
    Merge1[[#This Row],[Balance]]&lt;=50000,"Low",
    Merge1[[#This Row],[Balance]]&lt;=200000,"Medium",
    Merge1[[#This Row],[Balance]]&gt;200000,"High"
)</f>
        <v>High</v>
      </c>
    </row>
    <row r="4926" spans="1:29" x14ac:dyDescent="0.25">
      <c r="A4926" s="1" t="s">
        <v>1640</v>
      </c>
      <c r="B4926" s="1" t="s">
        <v>5858</v>
      </c>
      <c r="C4926" s="1" t="s">
        <v>5842</v>
      </c>
      <c r="D4926" s="2">
        <v>43980</v>
      </c>
      <c r="E4926">
        <v>308362</v>
      </c>
      <c r="F4926">
        <v>738</v>
      </c>
      <c r="G4926">
        <v>0</v>
      </c>
      <c r="H4926" s="1" t="s">
        <v>5833</v>
      </c>
      <c r="I4926" s="1" t="s">
        <v>6477</v>
      </c>
      <c r="J4926" s="1" t="s">
        <v>6245</v>
      </c>
      <c r="K4926">
        <v>37</v>
      </c>
      <c r="L4926" s="1" t="s">
        <v>6246</v>
      </c>
      <c r="M4926" s="1" t="s">
        <v>6257</v>
      </c>
      <c r="N4926">
        <v>49241</v>
      </c>
      <c r="O4926" s="1" t="s">
        <v>6243</v>
      </c>
      <c r="P4926" s="2">
        <v>43202</v>
      </c>
      <c r="Q4926" s="2">
        <v>45549</v>
      </c>
      <c r="R4926" s="1" t="s">
        <v>6897</v>
      </c>
      <c r="S4926" s="1" t="s">
        <v>6898</v>
      </c>
      <c r="T4926" s="1" t="s">
        <v>23</v>
      </c>
      <c r="U4926">
        <v>439</v>
      </c>
      <c r="V4926" s="1" t="s">
        <v>10</v>
      </c>
      <c r="W4926" s="1" t="s">
        <v>20</v>
      </c>
      <c r="X4926" s="2">
        <f t="shared" ca="1" si="76"/>
        <v>45937</v>
      </c>
      <c r="Y4926" s="1">
        <f ca="1">ROUND(YEARFRAC(Merge1[[#This Row],[Join_Date]],Merge1[[#This Row],[Today]], 3),0)</f>
        <v>7</v>
      </c>
      <c r="Z4926" s="1" t="str" cm="1">
        <f t="array" aca="1" ref="Z4926" ca="1">_xlfn.IFS(
   Merge1[[#This Row],[Customer Tenure]]&lt;=2,"New",
   Merge1[[#This Row],[Customer Tenure]]&lt;=5,"Emerging",
  Merge1[[#This Row],[Customer Tenure]]&lt;9,"Established",
   TRUE,"Loyal"
)</f>
        <v>Established</v>
      </c>
      <c r="AA4926" s="1" t="str" cm="1">
        <f t="array" ref="AA4926">_xlfn.IFS(Merge1[[#This Row],[Income]]&lt;=30000,"Low",Merge1[[#This Row],[Income]]&lt;=60000,"Medium",Merge1[[#This Row],[Income]]&lt;=100000,"High", Merge1[[#This Row],[Income]]&gt;100000," Premium")</f>
        <v>Medium</v>
      </c>
      <c r="AB4926" s="1" t="str" cm="1">
        <f t="array" ref="AB4926">_xlfn.IFS(Merge1[[#This Row],[Age]]&lt;= 28,"Gen Z", Merge1[[#This Row],[Age]]&lt;=44,"Millennials", Merge1[[#This Row],[Age]]&lt;=60,"Gen X", Merge1[[#This Row],[Age]]&gt;60,"Baby Boomers")</f>
        <v>Millennials</v>
      </c>
      <c r="AC4926" s="1" t="str" cm="1">
        <f t="array" ref="AC4926">_xlfn.IFS(
    Merge1[[#This Row],[Balance]]&lt;=50000,"Low",
    Merge1[[#This Row],[Balance]]&lt;=200000,"Medium",
    Merge1[[#This Row],[Balance]]&gt;200000,"High"
)</f>
        <v>High</v>
      </c>
    </row>
    <row r="4927" spans="1:29" x14ac:dyDescent="0.25">
      <c r="A4927" s="1" t="s">
        <v>128</v>
      </c>
      <c r="B4927" s="1" t="s">
        <v>5933</v>
      </c>
      <c r="C4927" s="1" t="s">
        <v>5835</v>
      </c>
      <c r="D4927" s="2">
        <v>44192</v>
      </c>
      <c r="E4927">
        <v>221135</v>
      </c>
      <c r="F4927">
        <v>371</v>
      </c>
      <c r="G4927">
        <v>0</v>
      </c>
      <c r="H4927" s="1" t="s">
        <v>5833</v>
      </c>
      <c r="I4927" s="1" t="s">
        <v>6297</v>
      </c>
      <c r="J4927" s="1" t="s">
        <v>6240</v>
      </c>
      <c r="K4927">
        <v>65</v>
      </c>
      <c r="L4927" s="1" t="s">
        <v>6246</v>
      </c>
      <c r="M4927" s="1" t="s">
        <v>6242</v>
      </c>
      <c r="N4927">
        <v>138533</v>
      </c>
      <c r="O4927" s="1" t="s">
        <v>6248</v>
      </c>
      <c r="P4927" s="2">
        <v>42742</v>
      </c>
      <c r="Q4927" s="2">
        <v>45196</v>
      </c>
      <c r="R4927" s="1" t="s">
        <v>6897</v>
      </c>
      <c r="S4927" s="1" t="s">
        <v>6909</v>
      </c>
      <c r="T4927" s="1" t="s">
        <v>28</v>
      </c>
      <c r="U4927">
        <v>5311</v>
      </c>
      <c r="V4927" s="1" t="s">
        <v>24</v>
      </c>
      <c r="W4927" s="1" t="s">
        <v>11</v>
      </c>
      <c r="X4927" s="2">
        <f t="shared" ca="1" si="76"/>
        <v>45937</v>
      </c>
      <c r="Y4927" s="1">
        <f ca="1">ROUND(YEARFRAC(Merge1[[#This Row],[Join_Date]],Merge1[[#This Row],[Today]], 3),0)</f>
        <v>9</v>
      </c>
      <c r="Z4927" s="1" t="str" cm="1">
        <f t="array" aca="1" ref="Z4927" ca="1">_xlfn.IFS(
   Merge1[[#This Row],[Customer Tenure]]&lt;=2,"New",
   Merge1[[#This Row],[Customer Tenure]]&lt;=5,"Emerging",
  Merge1[[#This Row],[Customer Tenure]]&lt;9,"Established",
   TRUE,"Loyal"
)</f>
        <v>Loyal</v>
      </c>
      <c r="AA4927" s="1" t="str" cm="1">
        <f t="array" ref="AA4927">_xlfn.IFS(Merge1[[#This Row],[Income]]&lt;=30000,"Low",Merge1[[#This Row],[Income]]&lt;=60000,"Medium",Merge1[[#This Row],[Income]]&lt;=100000,"High", Merge1[[#This Row],[Income]]&gt;100000," Premium")</f>
        <v xml:space="preserve"> Premium</v>
      </c>
      <c r="AB4927" s="1" t="str" cm="1">
        <f t="array" ref="AB4927">_xlfn.IFS(Merge1[[#This Row],[Age]]&lt;= 28,"Gen Z", Merge1[[#This Row],[Age]]&lt;=44,"Millennials", Merge1[[#This Row],[Age]]&lt;=60,"Gen X", Merge1[[#This Row],[Age]]&gt;60,"Baby Boomers")</f>
        <v>Baby Boomers</v>
      </c>
      <c r="AC4927" s="1" t="str" cm="1">
        <f t="array" ref="AC4927">_xlfn.IFS(
    Merge1[[#This Row],[Balance]]&lt;=50000,"Low",
    Merge1[[#This Row],[Balance]]&lt;=200000,"Medium",
    Merge1[[#This Row],[Balance]]&gt;200000,"High"
)</f>
        <v>High</v>
      </c>
    </row>
    <row r="4928" spans="1:29" x14ac:dyDescent="0.25">
      <c r="A4928" s="1" t="s">
        <v>288</v>
      </c>
      <c r="B4928" s="1" t="s">
        <v>5988</v>
      </c>
      <c r="C4928" s="1" t="s">
        <v>5835</v>
      </c>
      <c r="D4928" s="2">
        <v>45818</v>
      </c>
      <c r="E4928">
        <v>149134</v>
      </c>
      <c r="F4928">
        <v>342</v>
      </c>
      <c r="G4928">
        <v>0</v>
      </c>
      <c r="H4928" s="1" t="s">
        <v>5860</v>
      </c>
      <c r="I4928" s="1" t="s">
        <v>6796</v>
      </c>
      <c r="J4928" s="1" t="s">
        <v>6245</v>
      </c>
      <c r="K4928">
        <v>22</v>
      </c>
      <c r="L4928" s="1" t="s">
        <v>6241</v>
      </c>
      <c r="M4928" s="1" t="s">
        <v>6247</v>
      </c>
      <c r="N4928">
        <v>157348</v>
      </c>
      <c r="O4928" s="1" t="s">
        <v>6248</v>
      </c>
      <c r="P4928" s="2">
        <v>44666</v>
      </c>
      <c r="Q4928" s="2">
        <v>45472</v>
      </c>
      <c r="R4928" s="1" t="s">
        <v>6883</v>
      </c>
      <c r="S4928" s="1" t="s">
        <v>6884</v>
      </c>
      <c r="T4928" s="1" t="s">
        <v>14</v>
      </c>
      <c r="U4928">
        <v>2433</v>
      </c>
      <c r="V4928" s="1" t="s">
        <v>19</v>
      </c>
      <c r="W4928" s="1" t="s">
        <v>16</v>
      </c>
      <c r="X4928" s="2">
        <f t="shared" ca="1" si="76"/>
        <v>45937</v>
      </c>
      <c r="Y4928" s="1">
        <f ca="1">ROUND(YEARFRAC(Merge1[[#This Row],[Join_Date]],Merge1[[#This Row],[Today]], 3),0)</f>
        <v>3</v>
      </c>
      <c r="Z4928" s="1" t="str" cm="1">
        <f t="array" aca="1" ref="Z4928" ca="1">_xlfn.IFS(
   Merge1[[#This Row],[Customer Tenure]]&lt;=2,"New",
   Merge1[[#This Row],[Customer Tenure]]&lt;=5,"Emerging",
  Merge1[[#This Row],[Customer Tenure]]&lt;9,"Established",
   TRUE,"Loyal"
)</f>
        <v>Emerging</v>
      </c>
      <c r="AA4928" s="1" t="str" cm="1">
        <f t="array" ref="AA4928">_xlfn.IFS(Merge1[[#This Row],[Income]]&lt;=30000,"Low",Merge1[[#This Row],[Income]]&lt;=60000,"Medium",Merge1[[#This Row],[Income]]&lt;=100000,"High", Merge1[[#This Row],[Income]]&gt;100000," Premium")</f>
        <v xml:space="preserve"> Premium</v>
      </c>
      <c r="AB4928" s="1" t="str" cm="1">
        <f t="array" ref="AB4928">_xlfn.IFS(Merge1[[#This Row],[Age]]&lt;= 28,"Gen Z", Merge1[[#This Row],[Age]]&lt;=44,"Millennials", Merge1[[#This Row],[Age]]&lt;=60,"Gen X", Merge1[[#This Row],[Age]]&gt;60,"Baby Boomers")</f>
        <v>Gen Z</v>
      </c>
      <c r="AC4928" s="1" t="str" cm="1">
        <f t="array" ref="AC4928">_xlfn.IFS(
    Merge1[[#This Row],[Balance]]&lt;=50000,"Low",
    Merge1[[#This Row],[Balance]]&lt;=200000,"Medium",
    Merge1[[#This Row],[Balance]]&gt;200000,"High"
)</f>
        <v>Medium</v>
      </c>
    </row>
    <row r="4929" spans="1:29" x14ac:dyDescent="0.25">
      <c r="A4929" s="1" t="s">
        <v>2466</v>
      </c>
      <c r="B4929" s="1" t="s">
        <v>6107</v>
      </c>
      <c r="C4929" s="1" t="s">
        <v>5832</v>
      </c>
      <c r="D4929" s="2">
        <v>42510</v>
      </c>
      <c r="E4929">
        <v>436523</v>
      </c>
      <c r="F4929">
        <v>674</v>
      </c>
      <c r="G4929">
        <v>0</v>
      </c>
      <c r="H4929" s="1" t="s">
        <v>5833</v>
      </c>
      <c r="I4929" s="1" t="s">
        <v>6784</v>
      </c>
      <c r="J4929" s="1" t="s">
        <v>6245</v>
      </c>
      <c r="K4929">
        <v>37</v>
      </c>
      <c r="L4929" s="1" t="s">
        <v>6241</v>
      </c>
      <c r="M4929" s="1" t="s">
        <v>6251</v>
      </c>
      <c r="N4929">
        <v>141750</v>
      </c>
      <c r="O4929" s="1" t="s">
        <v>6243</v>
      </c>
      <c r="P4929" s="2">
        <v>43599</v>
      </c>
      <c r="Q4929" s="2">
        <v>45731</v>
      </c>
      <c r="R4929" s="1" t="s">
        <v>6899</v>
      </c>
      <c r="S4929" s="1" t="s">
        <v>6914</v>
      </c>
      <c r="T4929" s="1" t="s">
        <v>9</v>
      </c>
      <c r="U4929">
        <v>8282</v>
      </c>
      <c r="V4929" s="1" t="s">
        <v>15</v>
      </c>
      <c r="W4929" s="1" t="s">
        <v>20</v>
      </c>
      <c r="X4929" s="2">
        <f t="shared" ca="1" si="76"/>
        <v>45937</v>
      </c>
      <c r="Y4929" s="1">
        <f ca="1">ROUND(YEARFRAC(Merge1[[#This Row],[Join_Date]],Merge1[[#This Row],[Today]], 3),0)</f>
        <v>6</v>
      </c>
      <c r="Z4929" s="1" t="str" cm="1">
        <f t="array" aca="1" ref="Z4929" ca="1">_xlfn.IFS(
   Merge1[[#This Row],[Customer Tenure]]&lt;=2,"New",
   Merge1[[#This Row],[Customer Tenure]]&lt;=5,"Emerging",
  Merge1[[#This Row],[Customer Tenure]]&lt;9,"Established",
   TRUE,"Loyal"
)</f>
        <v>Established</v>
      </c>
      <c r="AA4929" s="1" t="str" cm="1">
        <f t="array" ref="AA4929">_xlfn.IFS(Merge1[[#This Row],[Income]]&lt;=30000,"Low",Merge1[[#This Row],[Income]]&lt;=60000,"Medium",Merge1[[#This Row],[Income]]&lt;=100000,"High", Merge1[[#This Row],[Income]]&gt;100000," Premium")</f>
        <v xml:space="preserve"> Premium</v>
      </c>
      <c r="AB4929" s="1" t="str" cm="1">
        <f t="array" ref="AB4929">_xlfn.IFS(Merge1[[#This Row],[Age]]&lt;= 28,"Gen Z", Merge1[[#This Row],[Age]]&lt;=44,"Millennials", Merge1[[#This Row],[Age]]&lt;=60,"Gen X", Merge1[[#This Row],[Age]]&gt;60,"Baby Boomers")</f>
        <v>Millennials</v>
      </c>
      <c r="AC4929" s="1" t="str" cm="1">
        <f t="array" ref="AC4929">_xlfn.IFS(
    Merge1[[#This Row],[Balance]]&lt;=50000,"Low",
    Merge1[[#This Row],[Balance]]&lt;=200000,"Medium",
    Merge1[[#This Row],[Balance]]&gt;200000,"High"
)</f>
        <v>High</v>
      </c>
    </row>
    <row r="4930" spans="1:29" x14ac:dyDescent="0.25">
      <c r="A4930" s="1" t="s">
        <v>170</v>
      </c>
      <c r="B4930" s="1" t="s">
        <v>5981</v>
      </c>
      <c r="C4930" s="1" t="s">
        <v>5832</v>
      </c>
      <c r="D4930" s="2">
        <v>45051</v>
      </c>
      <c r="E4930">
        <v>409983</v>
      </c>
      <c r="F4930">
        <v>630</v>
      </c>
      <c r="G4930">
        <v>0</v>
      </c>
      <c r="H4930" s="1" t="s">
        <v>5833</v>
      </c>
      <c r="I4930" s="1" t="s">
        <v>6415</v>
      </c>
      <c r="J4930" s="1" t="s">
        <v>6245</v>
      </c>
      <c r="K4930">
        <v>43</v>
      </c>
      <c r="L4930" s="1" t="s">
        <v>6241</v>
      </c>
      <c r="M4930" s="1" t="s">
        <v>6257</v>
      </c>
      <c r="N4930">
        <v>112124</v>
      </c>
      <c r="O4930" s="1" t="s">
        <v>6248</v>
      </c>
      <c r="P4930" s="2">
        <v>43955</v>
      </c>
      <c r="Q4930" s="2">
        <v>45429</v>
      </c>
      <c r="R4930" s="1" t="s">
        <v>6906</v>
      </c>
      <c r="S4930" s="1" t="s">
        <v>6918</v>
      </c>
      <c r="T4930" s="1" t="s">
        <v>14</v>
      </c>
      <c r="U4930">
        <v>1583</v>
      </c>
      <c r="V4930" s="1" t="s">
        <v>10</v>
      </c>
      <c r="W4930" s="1" t="s">
        <v>29</v>
      </c>
      <c r="X4930" s="2">
        <f t="shared" ref="X4930:X4993" ca="1" si="77">TODAY()</f>
        <v>45937</v>
      </c>
      <c r="Y4930" s="1">
        <f ca="1">ROUND(YEARFRAC(Merge1[[#This Row],[Join_Date]],Merge1[[#This Row],[Today]], 3),0)</f>
        <v>5</v>
      </c>
      <c r="Z4930" s="1" t="str" cm="1">
        <f t="array" aca="1" ref="Z4930" ca="1">_xlfn.IFS(
   Merge1[[#This Row],[Customer Tenure]]&lt;=2,"New",
   Merge1[[#This Row],[Customer Tenure]]&lt;=5,"Emerging",
  Merge1[[#This Row],[Customer Tenure]]&lt;9,"Established",
   TRUE,"Loyal"
)</f>
        <v>Emerging</v>
      </c>
      <c r="AA4930" s="1" t="str" cm="1">
        <f t="array" ref="AA4930">_xlfn.IFS(Merge1[[#This Row],[Income]]&lt;=30000,"Low",Merge1[[#This Row],[Income]]&lt;=60000,"Medium",Merge1[[#This Row],[Income]]&lt;=100000,"High", Merge1[[#This Row],[Income]]&gt;100000," Premium")</f>
        <v xml:space="preserve"> Premium</v>
      </c>
      <c r="AB4930" s="1" t="str" cm="1">
        <f t="array" ref="AB4930">_xlfn.IFS(Merge1[[#This Row],[Age]]&lt;= 28,"Gen Z", Merge1[[#This Row],[Age]]&lt;=44,"Millennials", Merge1[[#This Row],[Age]]&lt;=60,"Gen X", Merge1[[#This Row],[Age]]&gt;60,"Baby Boomers")</f>
        <v>Millennials</v>
      </c>
      <c r="AC4930" s="1" t="str" cm="1">
        <f t="array" ref="AC4930">_xlfn.IFS(
    Merge1[[#This Row],[Balance]]&lt;=50000,"Low",
    Merge1[[#This Row],[Balance]]&lt;=200000,"Medium",
    Merge1[[#This Row],[Balance]]&gt;200000,"High"
)</f>
        <v>High</v>
      </c>
    </row>
    <row r="4931" spans="1:29" x14ac:dyDescent="0.25">
      <c r="A4931" s="1" t="s">
        <v>132</v>
      </c>
      <c r="B4931" s="1" t="s">
        <v>6140</v>
      </c>
      <c r="C4931" s="1" t="s">
        <v>5832</v>
      </c>
      <c r="D4931" s="2">
        <v>45189</v>
      </c>
      <c r="E4931">
        <v>256875</v>
      </c>
      <c r="F4931">
        <v>740</v>
      </c>
      <c r="G4931">
        <v>0</v>
      </c>
      <c r="H4931" s="1" t="s">
        <v>5833</v>
      </c>
      <c r="I4931" s="1" t="s">
        <v>6339</v>
      </c>
      <c r="J4931" s="1" t="s">
        <v>6245</v>
      </c>
      <c r="K4931">
        <v>69</v>
      </c>
      <c r="L4931" s="1" t="s">
        <v>6260</v>
      </c>
      <c r="M4931" s="1" t="s">
        <v>6251</v>
      </c>
      <c r="N4931">
        <v>147015</v>
      </c>
      <c r="O4931" s="1" t="s">
        <v>6243</v>
      </c>
      <c r="P4931" s="2">
        <v>44996</v>
      </c>
      <c r="Q4931" s="2">
        <v>45503</v>
      </c>
      <c r="R4931" s="1" t="s">
        <v>6891</v>
      </c>
      <c r="S4931" s="1" t="s">
        <v>6895</v>
      </c>
      <c r="T4931" s="1" t="s">
        <v>14</v>
      </c>
      <c r="U4931">
        <v>8045</v>
      </c>
      <c r="V4931" s="1" t="s">
        <v>10</v>
      </c>
      <c r="W4931" s="1" t="s">
        <v>20</v>
      </c>
      <c r="X4931" s="2">
        <f t="shared" ca="1" si="77"/>
        <v>45937</v>
      </c>
      <c r="Y4931" s="1">
        <f ca="1">ROUND(YEARFRAC(Merge1[[#This Row],[Join_Date]],Merge1[[#This Row],[Today]], 3),0)</f>
        <v>3</v>
      </c>
      <c r="Z4931" s="1" t="str" cm="1">
        <f t="array" aca="1" ref="Z4931" ca="1">_xlfn.IFS(
   Merge1[[#This Row],[Customer Tenure]]&lt;=2,"New",
   Merge1[[#This Row],[Customer Tenure]]&lt;=5,"Emerging",
  Merge1[[#This Row],[Customer Tenure]]&lt;9,"Established",
   TRUE,"Loyal"
)</f>
        <v>Emerging</v>
      </c>
      <c r="AA4931" s="1" t="str" cm="1">
        <f t="array" ref="AA4931">_xlfn.IFS(Merge1[[#This Row],[Income]]&lt;=30000,"Low",Merge1[[#This Row],[Income]]&lt;=60000,"Medium",Merge1[[#This Row],[Income]]&lt;=100000,"High", Merge1[[#This Row],[Income]]&gt;100000," Premium")</f>
        <v xml:space="preserve"> Premium</v>
      </c>
      <c r="AB4931" s="1" t="str" cm="1">
        <f t="array" ref="AB4931">_xlfn.IFS(Merge1[[#This Row],[Age]]&lt;= 28,"Gen Z", Merge1[[#This Row],[Age]]&lt;=44,"Millennials", Merge1[[#This Row],[Age]]&lt;=60,"Gen X", Merge1[[#This Row],[Age]]&gt;60,"Baby Boomers")</f>
        <v>Baby Boomers</v>
      </c>
      <c r="AC4931" s="1" t="str" cm="1">
        <f t="array" ref="AC4931">_xlfn.IFS(
    Merge1[[#This Row],[Balance]]&lt;=50000,"Low",
    Merge1[[#This Row],[Balance]]&lt;=200000,"Medium",
    Merge1[[#This Row],[Balance]]&gt;200000,"High"
)</f>
        <v>High</v>
      </c>
    </row>
    <row r="4932" spans="1:29" x14ac:dyDescent="0.25">
      <c r="A4932" s="1" t="s">
        <v>667</v>
      </c>
      <c r="B4932" s="1" t="s">
        <v>6048</v>
      </c>
      <c r="C4932" s="1" t="s">
        <v>5835</v>
      </c>
      <c r="D4932" s="2">
        <v>42268</v>
      </c>
      <c r="E4932">
        <v>476172</v>
      </c>
      <c r="F4932">
        <v>801</v>
      </c>
      <c r="G4932">
        <v>0</v>
      </c>
      <c r="H4932" s="1" t="s">
        <v>5833</v>
      </c>
      <c r="I4932" s="1" t="s">
        <v>6809</v>
      </c>
      <c r="J4932" s="1" t="s">
        <v>6240</v>
      </c>
      <c r="K4932">
        <v>73</v>
      </c>
      <c r="L4932" s="1" t="s">
        <v>6246</v>
      </c>
      <c r="M4932" s="1" t="s">
        <v>6251</v>
      </c>
      <c r="N4932">
        <v>46155</v>
      </c>
      <c r="O4932" s="1" t="s">
        <v>6243</v>
      </c>
      <c r="P4932" s="2">
        <v>42386</v>
      </c>
      <c r="Q4932" s="2">
        <v>45669</v>
      </c>
      <c r="R4932" s="1" t="s">
        <v>6902</v>
      </c>
      <c r="S4932" s="1" t="s">
        <v>6908</v>
      </c>
      <c r="T4932" s="1" t="s">
        <v>14</v>
      </c>
      <c r="U4932">
        <v>429</v>
      </c>
      <c r="V4932" s="1" t="s">
        <v>24</v>
      </c>
      <c r="W4932" s="1" t="s">
        <v>55</v>
      </c>
      <c r="X4932" s="2">
        <f t="shared" ca="1" si="77"/>
        <v>45937</v>
      </c>
      <c r="Y4932" s="1">
        <f ca="1">ROUND(YEARFRAC(Merge1[[#This Row],[Join_Date]],Merge1[[#This Row],[Today]], 3),0)</f>
        <v>10</v>
      </c>
      <c r="Z4932" s="1" t="str" cm="1">
        <f t="array" aca="1" ref="Z4932" ca="1">_xlfn.IFS(
   Merge1[[#This Row],[Customer Tenure]]&lt;=2,"New",
   Merge1[[#This Row],[Customer Tenure]]&lt;=5,"Emerging",
  Merge1[[#This Row],[Customer Tenure]]&lt;9,"Established",
   TRUE,"Loyal"
)</f>
        <v>Loyal</v>
      </c>
      <c r="AA4932" s="1" t="str" cm="1">
        <f t="array" ref="AA4932">_xlfn.IFS(Merge1[[#This Row],[Income]]&lt;=30000,"Low",Merge1[[#This Row],[Income]]&lt;=60000,"Medium",Merge1[[#This Row],[Income]]&lt;=100000,"High", Merge1[[#This Row],[Income]]&gt;100000," Premium")</f>
        <v>Medium</v>
      </c>
      <c r="AB4932" s="1" t="str" cm="1">
        <f t="array" ref="AB4932">_xlfn.IFS(Merge1[[#This Row],[Age]]&lt;= 28,"Gen Z", Merge1[[#This Row],[Age]]&lt;=44,"Millennials", Merge1[[#This Row],[Age]]&lt;=60,"Gen X", Merge1[[#This Row],[Age]]&gt;60,"Baby Boomers")</f>
        <v>Baby Boomers</v>
      </c>
      <c r="AC4932" s="1" t="str" cm="1">
        <f t="array" ref="AC4932">_xlfn.IFS(
    Merge1[[#This Row],[Balance]]&lt;=50000,"Low",
    Merge1[[#This Row],[Balance]]&lt;=200000,"Medium",
    Merge1[[#This Row],[Balance]]&gt;200000,"High"
)</f>
        <v>High</v>
      </c>
    </row>
    <row r="4933" spans="1:29" x14ac:dyDescent="0.25">
      <c r="A4933" s="1" t="s">
        <v>1749</v>
      </c>
      <c r="B4933" s="1" t="s">
        <v>5843</v>
      </c>
      <c r="C4933" s="1" t="s">
        <v>5832</v>
      </c>
      <c r="D4933" s="2">
        <v>45487</v>
      </c>
      <c r="E4933">
        <v>180903</v>
      </c>
      <c r="F4933">
        <v>339</v>
      </c>
      <c r="G4933">
        <v>0</v>
      </c>
      <c r="H4933" s="1" t="s">
        <v>5833</v>
      </c>
      <c r="I4933" s="1" t="s">
        <v>6349</v>
      </c>
      <c r="J4933" s="1" t="s">
        <v>6245</v>
      </c>
      <c r="K4933">
        <v>70</v>
      </c>
      <c r="L4933" s="1" t="s">
        <v>6256</v>
      </c>
      <c r="M4933" s="1" t="s">
        <v>6247</v>
      </c>
      <c r="N4933">
        <v>172826</v>
      </c>
      <c r="O4933" s="1" t="s">
        <v>6243</v>
      </c>
      <c r="P4933" s="2">
        <v>42917</v>
      </c>
      <c r="Q4933" s="2">
        <v>45549</v>
      </c>
      <c r="R4933" s="1" t="s">
        <v>6897</v>
      </c>
      <c r="S4933" s="1" t="s">
        <v>6898</v>
      </c>
      <c r="T4933" s="1" t="s">
        <v>23</v>
      </c>
      <c r="U4933">
        <v>476</v>
      </c>
      <c r="V4933" s="1" t="s">
        <v>10</v>
      </c>
      <c r="W4933" s="1" t="s">
        <v>40</v>
      </c>
      <c r="X4933" s="2">
        <f t="shared" ca="1" si="77"/>
        <v>45937</v>
      </c>
      <c r="Y4933" s="1">
        <f ca="1">ROUND(YEARFRAC(Merge1[[#This Row],[Join_Date]],Merge1[[#This Row],[Today]], 3),0)</f>
        <v>8</v>
      </c>
      <c r="Z4933" s="1" t="str" cm="1">
        <f t="array" aca="1" ref="Z4933" ca="1">_xlfn.IFS(
   Merge1[[#This Row],[Customer Tenure]]&lt;=2,"New",
   Merge1[[#This Row],[Customer Tenure]]&lt;=5,"Emerging",
  Merge1[[#This Row],[Customer Tenure]]&lt;9,"Established",
   TRUE,"Loyal"
)</f>
        <v>Established</v>
      </c>
      <c r="AA4933" s="1" t="str" cm="1">
        <f t="array" ref="AA4933">_xlfn.IFS(Merge1[[#This Row],[Income]]&lt;=30000,"Low",Merge1[[#This Row],[Income]]&lt;=60000,"Medium",Merge1[[#This Row],[Income]]&lt;=100000,"High", Merge1[[#This Row],[Income]]&gt;100000," Premium")</f>
        <v xml:space="preserve"> Premium</v>
      </c>
      <c r="AB4933" s="1" t="str" cm="1">
        <f t="array" ref="AB4933">_xlfn.IFS(Merge1[[#This Row],[Age]]&lt;= 28,"Gen Z", Merge1[[#This Row],[Age]]&lt;=44,"Millennials", Merge1[[#This Row],[Age]]&lt;=60,"Gen X", Merge1[[#This Row],[Age]]&gt;60,"Baby Boomers")</f>
        <v>Baby Boomers</v>
      </c>
      <c r="AC4933" s="1" t="str" cm="1">
        <f t="array" ref="AC4933">_xlfn.IFS(
    Merge1[[#This Row],[Balance]]&lt;=50000,"Low",
    Merge1[[#This Row],[Balance]]&lt;=200000,"Medium",
    Merge1[[#This Row],[Balance]]&gt;200000,"High"
)</f>
        <v>Medium</v>
      </c>
    </row>
    <row r="4934" spans="1:29" x14ac:dyDescent="0.25">
      <c r="A4934" s="1" t="s">
        <v>1155</v>
      </c>
      <c r="B4934" s="1" t="s">
        <v>5921</v>
      </c>
      <c r="C4934" s="1" t="s">
        <v>5835</v>
      </c>
      <c r="D4934" s="2">
        <v>42720</v>
      </c>
      <c r="E4934">
        <v>442361</v>
      </c>
      <c r="F4934">
        <v>592</v>
      </c>
      <c r="G4934">
        <v>173733</v>
      </c>
      <c r="H4934" s="1" t="s">
        <v>5833</v>
      </c>
      <c r="I4934" s="1" t="s">
        <v>6769</v>
      </c>
      <c r="J4934" s="1" t="s">
        <v>6245</v>
      </c>
      <c r="K4934">
        <v>53</v>
      </c>
      <c r="L4934" s="1" t="s">
        <v>6256</v>
      </c>
      <c r="M4934" s="1" t="s">
        <v>6257</v>
      </c>
      <c r="N4934">
        <v>118317</v>
      </c>
      <c r="O4934" s="1" t="s">
        <v>6248</v>
      </c>
      <c r="P4934" s="2">
        <v>42802</v>
      </c>
      <c r="Q4934" s="2">
        <v>45606</v>
      </c>
      <c r="R4934" s="1" t="s">
        <v>6887</v>
      </c>
      <c r="S4934" s="1" t="s">
        <v>6901</v>
      </c>
      <c r="T4934" s="1" t="s">
        <v>28</v>
      </c>
      <c r="U4934">
        <v>5186</v>
      </c>
      <c r="V4934" s="1" t="s">
        <v>19</v>
      </c>
      <c r="W4934" s="1" t="s">
        <v>40</v>
      </c>
      <c r="X4934" s="2">
        <f t="shared" ca="1" si="77"/>
        <v>45937</v>
      </c>
      <c r="Y4934" s="1">
        <f ca="1">ROUND(YEARFRAC(Merge1[[#This Row],[Join_Date]],Merge1[[#This Row],[Today]], 3),0)</f>
        <v>9</v>
      </c>
      <c r="Z4934" s="1" t="str" cm="1">
        <f t="array" aca="1" ref="Z4934" ca="1">_xlfn.IFS(
   Merge1[[#This Row],[Customer Tenure]]&lt;=2,"New",
   Merge1[[#This Row],[Customer Tenure]]&lt;=5,"Emerging",
  Merge1[[#This Row],[Customer Tenure]]&lt;9,"Established",
   TRUE,"Loyal"
)</f>
        <v>Loyal</v>
      </c>
      <c r="AA4934" s="1" t="str" cm="1">
        <f t="array" ref="AA4934">_xlfn.IFS(Merge1[[#This Row],[Income]]&lt;=30000,"Low",Merge1[[#This Row],[Income]]&lt;=60000,"Medium",Merge1[[#This Row],[Income]]&lt;=100000,"High", Merge1[[#This Row],[Income]]&gt;100000," Premium")</f>
        <v xml:space="preserve"> Premium</v>
      </c>
      <c r="AB4934" s="1" t="str" cm="1">
        <f t="array" ref="AB4934">_xlfn.IFS(Merge1[[#This Row],[Age]]&lt;= 28,"Gen Z", Merge1[[#This Row],[Age]]&lt;=44,"Millennials", Merge1[[#This Row],[Age]]&lt;=60,"Gen X", Merge1[[#This Row],[Age]]&gt;60,"Baby Boomers")</f>
        <v>Gen X</v>
      </c>
      <c r="AC4934" s="1" t="str" cm="1">
        <f t="array" ref="AC4934">_xlfn.IFS(
    Merge1[[#This Row],[Balance]]&lt;=50000,"Low",
    Merge1[[#This Row],[Balance]]&lt;=200000,"Medium",
    Merge1[[#This Row],[Balance]]&gt;200000,"High"
)</f>
        <v>High</v>
      </c>
    </row>
    <row r="4935" spans="1:29" x14ac:dyDescent="0.25">
      <c r="A4935" s="1" t="s">
        <v>585</v>
      </c>
      <c r="B4935" s="1" t="s">
        <v>5949</v>
      </c>
      <c r="C4935" s="1" t="s">
        <v>5832</v>
      </c>
      <c r="D4935" s="2">
        <v>44188</v>
      </c>
      <c r="E4935">
        <v>340686</v>
      </c>
      <c r="F4935">
        <v>786</v>
      </c>
      <c r="G4935">
        <v>0</v>
      </c>
      <c r="H4935" s="1" t="s">
        <v>5833</v>
      </c>
      <c r="I4935" s="1" t="s">
        <v>6669</v>
      </c>
      <c r="J4935" s="1" t="s">
        <v>6245</v>
      </c>
      <c r="K4935">
        <v>34</v>
      </c>
      <c r="L4935" s="1" t="s">
        <v>6260</v>
      </c>
      <c r="M4935" s="1" t="s">
        <v>6254</v>
      </c>
      <c r="N4935">
        <v>115081</v>
      </c>
      <c r="O4935" s="1" t="s">
        <v>6252</v>
      </c>
      <c r="P4935" s="2">
        <v>42817</v>
      </c>
      <c r="Q4935" s="2">
        <v>45601</v>
      </c>
      <c r="R4935" s="1" t="s">
        <v>6887</v>
      </c>
      <c r="S4935" s="1" t="s">
        <v>6901</v>
      </c>
      <c r="T4935" s="1" t="s">
        <v>9</v>
      </c>
      <c r="U4935">
        <v>3403</v>
      </c>
      <c r="V4935" s="1" t="s">
        <v>10</v>
      </c>
      <c r="W4935" s="1" t="s">
        <v>45</v>
      </c>
      <c r="X4935" s="2">
        <f t="shared" ca="1" si="77"/>
        <v>45937</v>
      </c>
      <c r="Y4935" s="1">
        <f ca="1">ROUND(YEARFRAC(Merge1[[#This Row],[Join_Date]],Merge1[[#This Row],[Today]], 3),0)</f>
        <v>9</v>
      </c>
      <c r="Z4935" s="1" t="str" cm="1">
        <f t="array" aca="1" ref="Z4935" ca="1">_xlfn.IFS(
   Merge1[[#This Row],[Customer Tenure]]&lt;=2,"New",
   Merge1[[#This Row],[Customer Tenure]]&lt;=5,"Emerging",
  Merge1[[#This Row],[Customer Tenure]]&lt;9,"Established",
   TRUE,"Loyal"
)</f>
        <v>Loyal</v>
      </c>
      <c r="AA4935" s="1" t="str" cm="1">
        <f t="array" ref="AA4935">_xlfn.IFS(Merge1[[#This Row],[Income]]&lt;=30000,"Low",Merge1[[#This Row],[Income]]&lt;=60000,"Medium",Merge1[[#This Row],[Income]]&lt;=100000,"High", Merge1[[#This Row],[Income]]&gt;100000," Premium")</f>
        <v xml:space="preserve"> Premium</v>
      </c>
      <c r="AB4935" s="1" t="str" cm="1">
        <f t="array" ref="AB4935">_xlfn.IFS(Merge1[[#This Row],[Age]]&lt;= 28,"Gen Z", Merge1[[#This Row],[Age]]&lt;=44,"Millennials", Merge1[[#This Row],[Age]]&lt;=60,"Gen X", Merge1[[#This Row],[Age]]&gt;60,"Baby Boomers")</f>
        <v>Millennials</v>
      </c>
      <c r="AC4935" s="1" t="str" cm="1">
        <f t="array" ref="AC4935">_xlfn.IFS(
    Merge1[[#This Row],[Balance]]&lt;=50000,"Low",
    Merge1[[#This Row],[Balance]]&lt;=200000,"Medium",
    Merge1[[#This Row],[Balance]]&gt;200000,"High"
)</f>
        <v>High</v>
      </c>
    </row>
    <row r="4936" spans="1:29" x14ac:dyDescent="0.25">
      <c r="A4936" s="1" t="s">
        <v>4259</v>
      </c>
      <c r="B4936" s="1" t="s">
        <v>6051</v>
      </c>
      <c r="C4936" s="1" t="s">
        <v>5832</v>
      </c>
      <c r="D4936" s="2">
        <v>44269</v>
      </c>
      <c r="E4936">
        <v>442899</v>
      </c>
      <c r="F4936">
        <v>825</v>
      </c>
      <c r="G4936">
        <v>0</v>
      </c>
      <c r="H4936" s="1" t="s">
        <v>5850</v>
      </c>
      <c r="I4936" s="1" t="s">
        <v>6532</v>
      </c>
      <c r="J4936" s="1" t="s">
        <v>6240</v>
      </c>
      <c r="K4936">
        <v>46</v>
      </c>
      <c r="L4936" s="1" t="s">
        <v>6246</v>
      </c>
      <c r="M4936" s="1" t="s">
        <v>6257</v>
      </c>
      <c r="N4936">
        <v>190413</v>
      </c>
      <c r="O4936" s="1" t="s">
        <v>6252</v>
      </c>
      <c r="P4936" s="2">
        <v>42873</v>
      </c>
      <c r="Q4936" s="2">
        <v>45617</v>
      </c>
      <c r="R4936" s="1" t="s">
        <v>6887</v>
      </c>
      <c r="S4936" s="1" t="s">
        <v>6901</v>
      </c>
      <c r="T4936" s="1" t="s">
        <v>23</v>
      </c>
      <c r="U4936">
        <v>9767</v>
      </c>
      <c r="V4936" s="1" t="s">
        <v>24</v>
      </c>
      <c r="W4936" s="1" t="s">
        <v>106</v>
      </c>
      <c r="X4936" s="2">
        <f t="shared" ca="1" si="77"/>
        <v>45937</v>
      </c>
      <c r="Y4936" s="1">
        <f ca="1">ROUND(YEARFRAC(Merge1[[#This Row],[Join_Date]],Merge1[[#This Row],[Today]], 3),0)</f>
        <v>8</v>
      </c>
      <c r="Z4936" s="1" t="str" cm="1">
        <f t="array" aca="1" ref="Z4936" ca="1">_xlfn.IFS(
   Merge1[[#This Row],[Customer Tenure]]&lt;=2,"New",
   Merge1[[#This Row],[Customer Tenure]]&lt;=5,"Emerging",
  Merge1[[#This Row],[Customer Tenure]]&lt;9,"Established",
   TRUE,"Loyal"
)</f>
        <v>Established</v>
      </c>
      <c r="AA4936" s="1" t="str" cm="1">
        <f t="array" ref="AA4936">_xlfn.IFS(Merge1[[#This Row],[Income]]&lt;=30000,"Low",Merge1[[#This Row],[Income]]&lt;=60000,"Medium",Merge1[[#This Row],[Income]]&lt;=100000,"High", Merge1[[#This Row],[Income]]&gt;100000," Premium")</f>
        <v xml:space="preserve"> Premium</v>
      </c>
      <c r="AB4936" s="1" t="str" cm="1">
        <f t="array" ref="AB4936">_xlfn.IFS(Merge1[[#This Row],[Age]]&lt;= 28,"Gen Z", Merge1[[#This Row],[Age]]&lt;=44,"Millennials", Merge1[[#This Row],[Age]]&lt;=60,"Gen X", Merge1[[#This Row],[Age]]&gt;60,"Baby Boomers")</f>
        <v>Gen X</v>
      </c>
      <c r="AC4936" s="1" t="str" cm="1">
        <f t="array" ref="AC4936">_xlfn.IFS(
    Merge1[[#This Row],[Balance]]&lt;=50000,"Low",
    Merge1[[#This Row],[Balance]]&lt;=200000,"Medium",
    Merge1[[#This Row],[Balance]]&gt;200000,"High"
)</f>
        <v>High</v>
      </c>
    </row>
    <row r="4937" spans="1:29" x14ac:dyDescent="0.25">
      <c r="A4937" s="1" t="s">
        <v>227</v>
      </c>
      <c r="B4937" s="1" t="s">
        <v>6113</v>
      </c>
      <c r="C4937" s="1" t="s">
        <v>5842</v>
      </c>
      <c r="D4937" s="2">
        <v>42567</v>
      </c>
      <c r="E4937">
        <v>45066</v>
      </c>
      <c r="F4937">
        <v>330</v>
      </c>
      <c r="G4937">
        <v>0</v>
      </c>
      <c r="H4937" s="1" t="s">
        <v>5833</v>
      </c>
      <c r="I4937" s="1" t="s">
        <v>6781</v>
      </c>
      <c r="J4937" s="1" t="s">
        <v>6240</v>
      </c>
      <c r="K4937">
        <v>26</v>
      </c>
      <c r="L4937" s="1" t="s">
        <v>6256</v>
      </c>
      <c r="M4937" s="1" t="s">
        <v>6247</v>
      </c>
      <c r="N4937">
        <v>106475</v>
      </c>
      <c r="O4937" s="1" t="s">
        <v>6243</v>
      </c>
      <c r="P4937" s="2">
        <v>45133</v>
      </c>
      <c r="Q4937" s="2">
        <v>45839</v>
      </c>
      <c r="R4937" s="1" t="s">
        <v>6891</v>
      </c>
      <c r="S4937" s="1" t="s">
        <v>6892</v>
      </c>
      <c r="T4937" s="1" t="s">
        <v>14</v>
      </c>
      <c r="U4937">
        <v>9720</v>
      </c>
      <c r="V4937" s="1" t="s">
        <v>15</v>
      </c>
      <c r="W4937" s="1" t="s">
        <v>11</v>
      </c>
      <c r="X4937" s="2">
        <f t="shared" ca="1" si="77"/>
        <v>45937</v>
      </c>
      <c r="Y4937" s="1">
        <f ca="1">ROUND(YEARFRAC(Merge1[[#This Row],[Join_Date]],Merge1[[#This Row],[Today]], 3),0)</f>
        <v>2</v>
      </c>
      <c r="Z4937" s="1" t="str" cm="1">
        <f t="array" aca="1" ref="Z4937" ca="1">_xlfn.IFS(
   Merge1[[#This Row],[Customer Tenure]]&lt;=2,"New",
   Merge1[[#This Row],[Customer Tenure]]&lt;=5,"Emerging",
  Merge1[[#This Row],[Customer Tenure]]&lt;9,"Established",
   TRUE,"Loyal"
)</f>
        <v>New</v>
      </c>
      <c r="AA4937" s="1" t="str" cm="1">
        <f t="array" ref="AA4937">_xlfn.IFS(Merge1[[#This Row],[Income]]&lt;=30000,"Low",Merge1[[#This Row],[Income]]&lt;=60000,"Medium",Merge1[[#This Row],[Income]]&lt;=100000,"High", Merge1[[#This Row],[Income]]&gt;100000," Premium")</f>
        <v xml:space="preserve"> Premium</v>
      </c>
      <c r="AB4937" s="1" t="str" cm="1">
        <f t="array" ref="AB4937">_xlfn.IFS(Merge1[[#This Row],[Age]]&lt;= 28,"Gen Z", Merge1[[#This Row],[Age]]&lt;=44,"Millennials", Merge1[[#This Row],[Age]]&lt;=60,"Gen X", Merge1[[#This Row],[Age]]&gt;60,"Baby Boomers")</f>
        <v>Gen Z</v>
      </c>
      <c r="AC4937" s="1" t="str" cm="1">
        <f t="array" ref="AC4937">_xlfn.IFS(
    Merge1[[#This Row],[Balance]]&lt;=50000,"Low",
    Merge1[[#This Row],[Balance]]&lt;=200000,"Medium",
    Merge1[[#This Row],[Balance]]&gt;200000,"High"
)</f>
        <v>Low</v>
      </c>
    </row>
    <row r="4938" spans="1:29" x14ac:dyDescent="0.25">
      <c r="A4938" s="1" t="s">
        <v>514</v>
      </c>
      <c r="B4938" s="1" t="s">
        <v>5844</v>
      </c>
      <c r="C4938" s="1" t="s">
        <v>5835</v>
      </c>
      <c r="D4938" s="2">
        <v>42377</v>
      </c>
      <c r="E4938">
        <v>323258</v>
      </c>
      <c r="F4938">
        <v>605</v>
      </c>
      <c r="G4938">
        <v>0</v>
      </c>
      <c r="H4938" s="1" t="s">
        <v>5833</v>
      </c>
      <c r="I4938" s="1" t="s">
        <v>6296</v>
      </c>
      <c r="J4938" s="1" t="s">
        <v>6245</v>
      </c>
      <c r="K4938">
        <v>71</v>
      </c>
      <c r="L4938" s="1" t="s">
        <v>6260</v>
      </c>
      <c r="M4938" s="1" t="s">
        <v>6257</v>
      </c>
      <c r="N4938">
        <v>165271</v>
      </c>
      <c r="O4938" s="1" t="s">
        <v>6243</v>
      </c>
      <c r="P4938" s="2">
        <v>44109</v>
      </c>
      <c r="Q4938" s="2">
        <v>45543</v>
      </c>
      <c r="R4938" s="1" t="s">
        <v>6897</v>
      </c>
      <c r="S4938" s="1" t="s">
        <v>6898</v>
      </c>
      <c r="T4938" s="1" t="s">
        <v>9</v>
      </c>
      <c r="U4938">
        <v>7443</v>
      </c>
      <c r="V4938" s="1" t="s">
        <v>19</v>
      </c>
      <c r="W4938" s="1" t="s">
        <v>55</v>
      </c>
      <c r="X4938" s="2">
        <f t="shared" ca="1" si="77"/>
        <v>45937</v>
      </c>
      <c r="Y4938" s="1">
        <f ca="1">ROUND(YEARFRAC(Merge1[[#This Row],[Join_Date]],Merge1[[#This Row],[Today]], 3),0)</f>
        <v>5</v>
      </c>
      <c r="Z4938" s="1" t="str" cm="1">
        <f t="array" aca="1" ref="Z4938" ca="1">_xlfn.IFS(
   Merge1[[#This Row],[Customer Tenure]]&lt;=2,"New",
   Merge1[[#This Row],[Customer Tenure]]&lt;=5,"Emerging",
  Merge1[[#This Row],[Customer Tenure]]&lt;9,"Established",
   TRUE,"Loyal"
)</f>
        <v>Emerging</v>
      </c>
      <c r="AA4938" s="1" t="str" cm="1">
        <f t="array" ref="AA4938">_xlfn.IFS(Merge1[[#This Row],[Income]]&lt;=30000,"Low",Merge1[[#This Row],[Income]]&lt;=60000,"Medium",Merge1[[#This Row],[Income]]&lt;=100000,"High", Merge1[[#This Row],[Income]]&gt;100000," Premium")</f>
        <v xml:space="preserve"> Premium</v>
      </c>
      <c r="AB4938" s="1" t="str" cm="1">
        <f t="array" ref="AB4938">_xlfn.IFS(Merge1[[#This Row],[Age]]&lt;= 28,"Gen Z", Merge1[[#This Row],[Age]]&lt;=44,"Millennials", Merge1[[#This Row],[Age]]&lt;=60,"Gen X", Merge1[[#This Row],[Age]]&gt;60,"Baby Boomers")</f>
        <v>Baby Boomers</v>
      </c>
      <c r="AC4938" s="1" t="str" cm="1">
        <f t="array" ref="AC4938">_xlfn.IFS(
    Merge1[[#This Row],[Balance]]&lt;=50000,"Low",
    Merge1[[#This Row],[Balance]]&lt;=200000,"Medium",
    Merge1[[#This Row],[Balance]]&gt;200000,"High"
)</f>
        <v>High</v>
      </c>
    </row>
    <row r="4939" spans="1:29" x14ac:dyDescent="0.25">
      <c r="A4939" s="1" t="s">
        <v>367</v>
      </c>
      <c r="B4939" s="1" t="s">
        <v>6088</v>
      </c>
      <c r="C4939" s="1" t="s">
        <v>5835</v>
      </c>
      <c r="D4939" s="2">
        <v>44462</v>
      </c>
      <c r="E4939">
        <v>224655</v>
      </c>
      <c r="F4939">
        <v>715</v>
      </c>
      <c r="G4939">
        <v>0</v>
      </c>
      <c r="H4939" s="1" t="s">
        <v>5833</v>
      </c>
      <c r="I4939" s="1" t="s">
        <v>6335</v>
      </c>
      <c r="J4939" s="1" t="s">
        <v>6240</v>
      </c>
      <c r="K4939">
        <v>42</v>
      </c>
      <c r="L4939" s="1" t="s">
        <v>6241</v>
      </c>
      <c r="M4939" s="1" t="s">
        <v>6262</v>
      </c>
      <c r="N4939">
        <v>45931</v>
      </c>
      <c r="O4939" s="1" t="s">
        <v>6243</v>
      </c>
      <c r="P4939" s="2">
        <v>45042</v>
      </c>
      <c r="Q4939" s="2">
        <v>45619</v>
      </c>
      <c r="R4939" s="1" t="s">
        <v>6887</v>
      </c>
      <c r="S4939" s="1" t="s">
        <v>6901</v>
      </c>
      <c r="T4939" s="1" t="s">
        <v>14</v>
      </c>
      <c r="U4939">
        <v>7404</v>
      </c>
      <c r="V4939" s="1" t="s">
        <v>15</v>
      </c>
      <c r="W4939" s="1" t="s">
        <v>20</v>
      </c>
      <c r="X4939" s="2">
        <f t="shared" ca="1" si="77"/>
        <v>45937</v>
      </c>
      <c r="Y4939" s="1">
        <f ca="1">ROUND(YEARFRAC(Merge1[[#This Row],[Join_Date]],Merge1[[#This Row],[Today]], 3),0)</f>
        <v>2</v>
      </c>
      <c r="Z4939" s="1" t="str" cm="1">
        <f t="array" aca="1" ref="Z4939" ca="1">_xlfn.IFS(
   Merge1[[#This Row],[Customer Tenure]]&lt;=2,"New",
   Merge1[[#This Row],[Customer Tenure]]&lt;=5,"Emerging",
  Merge1[[#This Row],[Customer Tenure]]&lt;9,"Established",
   TRUE,"Loyal"
)</f>
        <v>New</v>
      </c>
      <c r="AA4939" s="1" t="str" cm="1">
        <f t="array" ref="AA4939">_xlfn.IFS(Merge1[[#This Row],[Income]]&lt;=30000,"Low",Merge1[[#This Row],[Income]]&lt;=60000,"Medium",Merge1[[#This Row],[Income]]&lt;=100000,"High", Merge1[[#This Row],[Income]]&gt;100000," Premium")</f>
        <v>Medium</v>
      </c>
      <c r="AB4939" s="1" t="str" cm="1">
        <f t="array" ref="AB4939">_xlfn.IFS(Merge1[[#This Row],[Age]]&lt;= 28,"Gen Z", Merge1[[#This Row],[Age]]&lt;=44,"Millennials", Merge1[[#This Row],[Age]]&lt;=60,"Gen X", Merge1[[#This Row],[Age]]&gt;60,"Baby Boomers")</f>
        <v>Millennials</v>
      </c>
      <c r="AC4939" s="1" t="str" cm="1">
        <f t="array" ref="AC4939">_xlfn.IFS(
    Merge1[[#This Row],[Balance]]&lt;=50000,"Low",
    Merge1[[#This Row],[Balance]]&lt;=200000,"Medium",
    Merge1[[#This Row],[Balance]]&gt;200000,"High"
)</f>
        <v>High</v>
      </c>
    </row>
    <row r="4940" spans="1:29" x14ac:dyDescent="0.25">
      <c r="A4940" s="1" t="s">
        <v>1329</v>
      </c>
      <c r="B4940" s="1" t="s">
        <v>6180</v>
      </c>
      <c r="C4940" s="1" t="s">
        <v>5835</v>
      </c>
      <c r="D4940" s="2">
        <v>44983</v>
      </c>
      <c r="E4940">
        <v>917</v>
      </c>
      <c r="F4940">
        <v>826</v>
      </c>
      <c r="G4940">
        <v>33481</v>
      </c>
      <c r="H4940" s="1" t="s">
        <v>5833</v>
      </c>
      <c r="I4940" s="1" t="s">
        <v>6631</v>
      </c>
      <c r="J4940" s="1" t="s">
        <v>6245</v>
      </c>
      <c r="K4940">
        <v>40</v>
      </c>
      <c r="L4940" s="1" t="s">
        <v>6246</v>
      </c>
      <c r="M4940" s="1" t="s">
        <v>6254</v>
      </c>
      <c r="N4940">
        <v>88577</v>
      </c>
      <c r="O4940" s="1" t="s">
        <v>6248</v>
      </c>
      <c r="P4940" s="2">
        <v>43251</v>
      </c>
      <c r="Q4940" s="2">
        <v>45775</v>
      </c>
      <c r="R4940" s="1" t="s">
        <v>6893</v>
      </c>
      <c r="S4940" s="1" t="s">
        <v>6894</v>
      </c>
      <c r="T4940" s="1" t="s">
        <v>14</v>
      </c>
      <c r="U4940">
        <v>2045</v>
      </c>
      <c r="V4940" s="1" t="s">
        <v>15</v>
      </c>
      <c r="W4940" s="1" t="s">
        <v>106</v>
      </c>
      <c r="X4940" s="2">
        <f t="shared" ca="1" si="77"/>
        <v>45937</v>
      </c>
      <c r="Y4940" s="1">
        <f ca="1">ROUND(YEARFRAC(Merge1[[#This Row],[Join_Date]],Merge1[[#This Row],[Today]], 3),0)</f>
        <v>7</v>
      </c>
      <c r="Z4940" s="1" t="str" cm="1">
        <f t="array" aca="1" ref="Z4940" ca="1">_xlfn.IFS(
   Merge1[[#This Row],[Customer Tenure]]&lt;=2,"New",
   Merge1[[#This Row],[Customer Tenure]]&lt;=5,"Emerging",
  Merge1[[#This Row],[Customer Tenure]]&lt;9,"Established",
   TRUE,"Loyal"
)</f>
        <v>Established</v>
      </c>
      <c r="AA4940" s="1" t="str" cm="1">
        <f t="array" ref="AA4940">_xlfn.IFS(Merge1[[#This Row],[Income]]&lt;=30000,"Low",Merge1[[#This Row],[Income]]&lt;=60000,"Medium",Merge1[[#This Row],[Income]]&lt;=100000,"High", Merge1[[#This Row],[Income]]&gt;100000," Premium")</f>
        <v>High</v>
      </c>
      <c r="AB4940" s="1" t="str" cm="1">
        <f t="array" ref="AB4940">_xlfn.IFS(Merge1[[#This Row],[Age]]&lt;= 28,"Gen Z", Merge1[[#This Row],[Age]]&lt;=44,"Millennials", Merge1[[#This Row],[Age]]&lt;=60,"Gen X", Merge1[[#This Row],[Age]]&gt;60,"Baby Boomers")</f>
        <v>Millennials</v>
      </c>
      <c r="AC4940" s="1" t="str" cm="1">
        <f t="array" ref="AC4940">_xlfn.IFS(
    Merge1[[#This Row],[Balance]]&lt;=50000,"Low",
    Merge1[[#This Row],[Balance]]&lt;=200000,"Medium",
    Merge1[[#This Row],[Balance]]&gt;200000,"High"
)</f>
        <v>Low</v>
      </c>
    </row>
    <row r="4941" spans="1:29" x14ac:dyDescent="0.25">
      <c r="A4941" s="1" t="s">
        <v>2479</v>
      </c>
      <c r="B4941" s="1" t="s">
        <v>5831</v>
      </c>
      <c r="C4941" s="1" t="s">
        <v>5832</v>
      </c>
      <c r="D4941" s="2">
        <v>44170</v>
      </c>
      <c r="E4941">
        <v>45619</v>
      </c>
      <c r="F4941">
        <v>392</v>
      </c>
      <c r="G4941">
        <v>0</v>
      </c>
      <c r="H4941" s="1" t="s">
        <v>5833</v>
      </c>
      <c r="I4941" s="1" t="s">
        <v>6632</v>
      </c>
      <c r="J4941" s="1" t="s">
        <v>6245</v>
      </c>
      <c r="K4941">
        <v>46</v>
      </c>
      <c r="L4941" s="1" t="s">
        <v>6256</v>
      </c>
      <c r="M4941" s="1" t="s">
        <v>6247</v>
      </c>
      <c r="N4941">
        <v>29078</v>
      </c>
      <c r="O4941" s="1" t="s">
        <v>6248</v>
      </c>
      <c r="P4941" s="2">
        <v>43041</v>
      </c>
      <c r="Q4941" s="2">
        <v>45711</v>
      </c>
      <c r="R4941" s="1" t="s">
        <v>6885</v>
      </c>
      <c r="S4941" s="1" t="s">
        <v>6896</v>
      </c>
      <c r="T4941" s="1" t="s">
        <v>14</v>
      </c>
      <c r="U4941">
        <v>9005</v>
      </c>
      <c r="V4941" s="1" t="s">
        <v>10</v>
      </c>
      <c r="W4941" s="1" t="s">
        <v>50</v>
      </c>
      <c r="X4941" s="2">
        <f t="shared" ca="1" si="77"/>
        <v>45937</v>
      </c>
      <c r="Y4941" s="1">
        <f ca="1">ROUND(YEARFRAC(Merge1[[#This Row],[Join_Date]],Merge1[[#This Row],[Today]], 3),0)</f>
        <v>8</v>
      </c>
      <c r="Z4941" s="1" t="str" cm="1">
        <f t="array" aca="1" ref="Z4941" ca="1">_xlfn.IFS(
   Merge1[[#This Row],[Customer Tenure]]&lt;=2,"New",
   Merge1[[#This Row],[Customer Tenure]]&lt;=5,"Emerging",
  Merge1[[#This Row],[Customer Tenure]]&lt;9,"Established",
   TRUE,"Loyal"
)</f>
        <v>Established</v>
      </c>
      <c r="AA4941" s="1" t="str" cm="1">
        <f t="array" ref="AA4941">_xlfn.IFS(Merge1[[#This Row],[Income]]&lt;=30000,"Low",Merge1[[#This Row],[Income]]&lt;=60000,"Medium",Merge1[[#This Row],[Income]]&lt;=100000,"High", Merge1[[#This Row],[Income]]&gt;100000," Premium")</f>
        <v>Low</v>
      </c>
      <c r="AB4941" s="1" t="str" cm="1">
        <f t="array" ref="AB4941">_xlfn.IFS(Merge1[[#This Row],[Age]]&lt;= 28,"Gen Z", Merge1[[#This Row],[Age]]&lt;=44,"Millennials", Merge1[[#This Row],[Age]]&lt;=60,"Gen X", Merge1[[#This Row],[Age]]&gt;60,"Baby Boomers")</f>
        <v>Gen X</v>
      </c>
      <c r="AC4941" s="1" t="str" cm="1">
        <f t="array" ref="AC4941">_xlfn.IFS(
    Merge1[[#This Row],[Balance]]&lt;=50000,"Low",
    Merge1[[#This Row],[Balance]]&lt;=200000,"Medium",
    Merge1[[#This Row],[Balance]]&gt;200000,"High"
)</f>
        <v>Low</v>
      </c>
    </row>
    <row r="4942" spans="1:29" x14ac:dyDescent="0.25">
      <c r="A4942" s="1" t="s">
        <v>1207</v>
      </c>
      <c r="B4942" s="1" t="s">
        <v>5873</v>
      </c>
      <c r="C4942" s="1" t="s">
        <v>5832</v>
      </c>
      <c r="D4942" s="2">
        <v>45547</v>
      </c>
      <c r="E4942">
        <v>143888</v>
      </c>
      <c r="F4942">
        <v>663</v>
      </c>
      <c r="G4942">
        <v>0</v>
      </c>
      <c r="H4942" s="1" t="s">
        <v>5833</v>
      </c>
      <c r="I4942" s="1" t="s">
        <v>6497</v>
      </c>
      <c r="J4942" s="1" t="s">
        <v>6245</v>
      </c>
      <c r="K4942">
        <v>27</v>
      </c>
      <c r="L4942" s="1" t="s">
        <v>6241</v>
      </c>
      <c r="M4942" s="1" t="s">
        <v>6247</v>
      </c>
      <c r="N4942">
        <v>72307</v>
      </c>
      <c r="O4942" s="1" t="s">
        <v>6243</v>
      </c>
      <c r="P4942" s="2">
        <v>43945</v>
      </c>
      <c r="Q4942" s="2">
        <v>45690</v>
      </c>
      <c r="R4942" s="1" t="s">
        <v>6885</v>
      </c>
      <c r="S4942" s="1" t="s">
        <v>6896</v>
      </c>
      <c r="T4942" s="1" t="s">
        <v>9</v>
      </c>
      <c r="U4942">
        <v>9279</v>
      </c>
      <c r="V4942" s="1" t="s">
        <v>10</v>
      </c>
      <c r="W4942" s="1" t="s">
        <v>25</v>
      </c>
      <c r="X4942" s="2">
        <f t="shared" ca="1" si="77"/>
        <v>45937</v>
      </c>
      <c r="Y4942" s="1">
        <f ca="1">ROUND(YEARFRAC(Merge1[[#This Row],[Join_Date]],Merge1[[#This Row],[Today]], 3),0)</f>
        <v>5</v>
      </c>
      <c r="Z4942" s="1" t="str" cm="1">
        <f t="array" aca="1" ref="Z4942" ca="1">_xlfn.IFS(
   Merge1[[#This Row],[Customer Tenure]]&lt;=2,"New",
   Merge1[[#This Row],[Customer Tenure]]&lt;=5,"Emerging",
  Merge1[[#This Row],[Customer Tenure]]&lt;9,"Established",
   TRUE,"Loyal"
)</f>
        <v>Emerging</v>
      </c>
      <c r="AA4942" s="1" t="str" cm="1">
        <f t="array" ref="AA4942">_xlfn.IFS(Merge1[[#This Row],[Income]]&lt;=30000,"Low",Merge1[[#This Row],[Income]]&lt;=60000,"Medium",Merge1[[#This Row],[Income]]&lt;=100000,"High", Merge1[[#This Row],[Income]]&gt;100000," Premium")</f>
        <v>High</v>
      </c>
      <c r="AB4942" s="1" t="str" cm="1">
        <f t="array" ref="AB4942">_xlfn.IFS(Merge1[[#This Row],[Age]]&lt;= 28,"Gen Z", Merge1[[#This Row],[Age]]&lt;=44,"Millennials", Merge1[[#This Row],[Age]]&lt;=60,"Gen X", Merge1[[#This Row],[Age]]&gt;60,"Baby Boomers")</f>
        <v>Gen Z</v>
      </c>
      <c r="AC4942" s="1" t="str" cm="1">
        <f t="array" ref="AC4942">_xlfn.IFS(
    Merge1[[#This Row],[Balance]]&lt;=50000,"Low",
    Merge1[[#This Row],[Balance]]&lt;=200000,"Medium",
    Merge1[[#This Row],[Balance]]&gt;200000,"High"
)</f>
        <v>Medium</v>
      </c>
    </row>
    <row r="4943" spans="1:29" x14ac:dyDescent="0.25">
      <c r="A4943" s="1" t="s">
        <v>1251</v>
      </c>
      <c r="B4943" s="1" t="s">
        <v>5937</v>
      </c>
      <c r="C4943" s="1" t="s">
        <v>5835</v>
      </c>
      <c r="D4943" s="2">
        <v>42287</v>
      </c>
      <c r="E4943">
        <v>373393</v>
      </c>
      <c r="F4943">
        <v>747</v>
      </c>
      <c r="G4943">
        <v>0</v>
      </c>
      <c r="H4943" s="1" t="s">
        <v>5833</v>
      </c>
      <c r="I4943" s="1" t="s">
        <v>6516</v>
      </c>
      <c r="J4943" s="1" t="s">
        <v>6240</v>
      </c>
      <c r="K4943">
        <v>25</v>
      </c>
      <c r="L4943" s="1" t="s">
        <v>6241</v>
      </c>
      <c r="M4943" s="1" t="s">
        <v>6266</v>
      </c>
      <c r="N4943">
        <v>158496</v>
      </c>
      <c r="O4943" s="1" t="s">
        <v>6243</v>
      </c>
      <c r="P4943" s="2">
        <v>42973</v>
      </c>
      <c r="Q4943" s="2">
        <v>45843</v>
      </c>
      <c r="R4943" s="1" t="s">
        <v>6891</v>
      </c>
      <c r="S4943" s="1" t="s">
        <v>6892</v>
      </c>
      <c r="T4943" s="1" t="s">
        <v>28</v>
      </c>
      <c r="U4943">
        <v>1642</v>
      </c>
      <c r="V4943" s="1" t="s">
        <v>24</v>
      </c>
      <c r="W4943" s="1" t="s">
        <v>11</v>
      </c>
      <c r="X4943" s="2">
        <f t="shared" ca="1" si="77"/>
        <v>45937</v>
      </c>
      <c r="Y4943" s="1">
        <f ca="1">ROUND(YEARFRAC(Merge1[[#This Row],[Join_Date]],Merge1[[#This Row],[Today]], 3),0)</f>
        <v>8</v>
      </c>
      <c r="Z4943" s="1" t="str" cm="1">
        <f t="array" aca="1" ref="Z4943" ca="1">_xlfn.IFS(
   Merge1[[#This Row],[Customer Tenure]]&lt;=2,"New",
   Merge1[[#This Row],[Customer Tenure]]&lt;=5,"Emerging",
  Merge1[[#This Row],[Customer Tenure]]&lt;9,"Established",
   TRUE,"Loyal"
)</f>
        <v>Established</v>
      </c>
      <c r="AA4943" s="1" t="str" cm="1">
        <f t="array" ref="AA4943">_xlfn.IFS(Merge1[[#This Row],[Income]]&lt;=30000,"Low",Merge1[[#This Row],[Income]]&lt;=60000,"Medium",Merge1[[#This Row],[Income]]&lt;=100000,"High", Merge1[[#This Row],[Income]]&gt;100000," Premium")</f>
        <v xml:space="preserve"> Premium</v>
      </c>
      <c r="AB4943" s="1" t="str" cm="1">
        <f t="array" ref="AB4943">_xlfn.IFS(Merge1[[#This Row],[Age]]&lt;= 28,"Gen Z", Merge1[[#This Row],[Age]]&lt;=44,"Millennials", Merge1[[#This Row],[Age]]&lt;=60,"Gen X", Merge1[[#This Row],[Age]]&gt;60,"Baby Boomers")</f>
        <v>Gen Z</v>
      </c>
      <c r="AC4943" s="1" t="str" cm="1">
        <f t="array" ref="AC4943">_xlfn.IFS(
    Merge1[[#This Row],[Balance]]&lt;=50000,"Low",
    Merge1[[#This Row],[Balance]]&lt;=200000,"Medium",
    Merge1[[#This Row],[Balance]]&gt;200000,"High"
)</f>
        <v>High</v>
      </c>
    </row>
    <row r="4944" spans="1:29" x14ac:dyDescent="0.25">
      <c r="A4944" s="1" t="s">
        <v>669</v>
      </c>
      <c r="B4944" s="1" t="s">
        <v>5865</v>
      </c>
      <c r="C4944" s="1" t="s">
        <v>5835</v>
      </c>
      <c r="D4944" s="2">
        <v>45136</v>
      </c>
      <c r="E4944">
        <v>274597</v>
      </c>
      <c r="F4944">
        <v>591</v>
      </c>
      <c r="G4944">
        <v>0</v>
      </c>
      <c r="H4944" s="1" t="s">
        <v>5833</v>
      </c>
      <c r="I4944" s="1" t="s">
        <v>6834</v>
      </c>
      <c r="J4944" s="1" t="s">
        <v>6245</v>
      </c>
      <c r="K4944">
        <v>18</v>
      </c>
      <c r="L4944" s="1" t="s">
        <v>6256</v>
      </c>
      <c r="M4944" s="1" t="s">
        <v>6257</v>
      </c>
      <c r="N4944">
        <v>53997</v>
      </c>
      <c r="O4944" s="1" t="s">
        <v>6243</v>
      </c>
      <c r="P4944" s="2">
        <v>43488</v>
      </c>
      <c r="Q4944" s="2">
        <v>45262</v>
      </c>
      <c r="R4944" s="1" t="s">
        <v>6904</v>
      </c>
      <c r="S4944" s="1" t="s">
        <v>6905</v>
      </c>
      <c r="T4944" s="1" t="s">
        <v>14</v>
      </c>
      <c r="U4944">
        <v>1994</v>
      </c>
      <c r="V4944" s="1" t="s">
        <v>10</v>
      </c>
      <c r="W4944" s="1" t="s">
        <v>20</v>
      </c>
      <c r="X4944" s="2">
        <f t="shared" ca="1" si="77"/>
        <v>45937</v>
      </c>
      <c r="Y4944" s="1">
        <f ca="1">ROUND(YEARFRAC(Merge1[[#This Row],[Join_Date]],Merge1[[#This Row],[Today]], 3),0)</f>
        <v>7</v>
      </c>
      <c r="Z4944" s="1" t="str" cm="1">
        <f t="array" aca="1" ref="Z4944" ca="1">_xlfn.IFS(
   Merge1[[#This Row],[Customer Tenure]]&lt;=2,"New",
   Merge1[[#This Row],[Customer Tenure]]&lt;=5,"Emerging",
  Merge1[[#This Row],[Customer Tenure]]&lt;9,"Established",
   TRUE,"Loyal"
)</f>
        <v>Established</v>
      </c>
      <c r="AA4944" s="1" t="str" cm="1">
        <f t="array" ref="AA4944">_xlfn.IFS(Merge1[[#This Row],[Income]]&lt;=30000,"Low",Merge1[[#This Row],[Income]]&lt;=60000,"Medium",Merge1[[#This Row],[Income]]&lt;=100000,"High", Merge1[[#This Row],[Income]]&gt;100000," Premium")</f>
        <v>Medium</v>
      </c>
      <c r="AB4944" s="1" t="str" cm="1">
        <f t="array" ref="AB4944">_xlfn.IFS(Merge1[[#This Row],[Age]]&lt;= 28,"Gen Z", Merge1[[#This Row],[Age]]&lt;=44,"Millennials", Merge1[[#This Row],[Age]]&lt;=60,"Gen X", Merge1[[#This Row],[Age]]&gt;60,"Baby Boomers")</f>
        <v>Gen Z</v>
      </c>
      <c r="AC4944" s="1" t="str" cm="1">
        <f t="array" ref="AC4944">_xlfn.IFS(
    Merge1[[#This Row],[Balance]]&lt;=50000,"Low",
    Merge1[[#This Row],[Balance]]&lt;=200000,"Medium",
    Merge1[[#This Row],[Balance]]&gt;200000,"High"
)</f>
        <v>High</v>
      </c>
    </row>
    <row r="4945" spans="1:29" x14ac:dyDescent="0.25">
      <c r="A4945" s="1" t="s">
        <v>890</v>
      </c>
      <c r="B4945" s="1" t="s">
        <v>6112</v>
      </c>
      <c r="C4945" s="1" t="s">
        <v>5835</v>
      </c>
      <c r="D4945" s="2">
        <v>43909</v>
      </c>
      <c r="E4945">
        <v>45541</v>
      </c>
      <c r="F4945">
        <v>841</v>
      </c>
      <c r="G4945">
        <v>0</v>
      </c>
      <c r="H4945" s="1" t="s">
        <v>5833</v>
      </c>
      <c r="I4945" s="1" t="s">
        <v>6802</v>
      </c>
      <c r="J4945" s="1" t="s">
        <v>6245</v>
      </c>
      <c r="K4945">
        <v>73</v>
      </c>
      <c r="L4945" s="1" t="s">
        <v>6260</v>
      </c>
      <c r="M4945" s="1" t="s">
        <v>6251</v>
      </c>
      <c r="N4945">
        <v>127803</v>
      </c>
      <c r="O4945" s="1" t="s">
        <v>6243</v>
      </c>
      <c r="P4945" s="2">
        <v>45486</v>
      </c>
      <c r="Q4945" s="2">
        <v>45210</v>
      </c>
      <c r="R4945" s="1" t="s">
        <v>6912</v>
      </c>
      <c r="S4945" s="1" t="s">
        <v>6913</v>
      </c>
      <c r="T4945" s="1" t="s">
        <v>28</v>
      </c>
      <c r="U4945">
        <v>7131</v>
      </c>
      <c r="V4945" s="1" t="s">
        <v>10</v>
      </c>
      <c r="W4945" s="1" t="s">
        <v>106</v>
      </c>
      <c r="X4945" s="2">
        <f t="shared" ca="1" si="77"/>
        <v>45937</v>
      </c>
      <c r="Y4945" s="1">
        <f ca="1">ROUND(YEARFRAC(Merge1[[#This Row],[Join_Date]],Merge1[[#This Row],[Today]], 3),0)</f>
        <v>1</v>
      </c>
      <c r="Z4945" s="1" t="str" cm="1">
        <f t="array" aca="1" ref="Z4945" ca="1">_xlfn.IFS(
   Merge1[[#This Row],[Customer Tenure]]&lt;=2,"New",
   Merge1[[#This Row],[Customer Tenure]]&lt;=5,"Emerging",
  Merge1[[#This Row],[Customer Tenure]]&lt;9,"Established",
   TRUE,"Loyal"
)</f>
        <v>New</v>
      </c>
      <c r="AA4945" s="1" t="str" cm="1">
        <f t="array" ref="AA4945">_xlfn.IFS(Merge1[[#This Row],[Income]]&lt;=30000,"Low",Merge1[[#This Row],[Income]]&lt;=60000,"Medium",Merge1[[#This Row],[Income]]&lt;=100000,"High", Merge1[[#This Row],[Income]]&gt;100000," Premium")</f>
        <v xml:space="preserve"> Premium</v>
      </c>
      <c r="AB4945" s="1" t="str" cm="1">
        <f t="array" ref="AB4945">_xlfn.IFS(Merge1[[#This Row],[Age]]&lt;= 28,"Gen Z", Merge1[[#This Row],[Age]]&lt;=44,"Millennials", Merge1[[#This Row],[Age]]&lt;=60,"Gen X", Merge1[[#This Row],[Age]]&gt;60,"Baby Boomers")</f>
        <v>Baby Boomers</v>
      </c>
      <c r="AC4945" s="1" t="str" cm="1">
        <f t="array" ref="AC4945">_xlfn.IFS(
    Merge1[[#This Row],[Balance]]&lt;=50000,"Low",
    Merge1[[#This Row],[Balance]]&lt;=200000,"Medium",
    Merge1[[#This Row],[Balance]]&gt;200000,"High"
)</f>
        <v>Low</v>
      </c>
    </row>
    <row r="4946" spans="1:29" x14ac:dyDescent="0.25">
      <c r="A4946" s="1" t="s">
        <v>455</v>
      </c>
      <c r="B4946" s="1" t="s">
        <v>6189</v>
      </c>
      <c r="C4946" s="1" t="s">
        <v>5835</v>
      </c>
      <c r="D4946" s="2">
        <v>42416</v>
      </c>
      <c r="E4946">
        <v>274336</v>
      </c>
      <c r="F4946">
        <v>371</v>
      </c>
      <c r="G4946">
        <v>0</v>
      </c>
      <c r="H4946" s="1" t="s">
        <v>5833</v>
      </c>
      <c r="I4946" s="1" t="s">
        <v>6788</v>
      </c>
      <c r="J4946" s="1" t="s">
        <v>6245</v>
      </c>
      <c r="K4946">
        <v>46</v>
      </c>
      <c r="L4946" s="1" t="s">
        <v>6246</v>
      </c>
      <c r="M4946" s="1" t="s">
        <v>6251</v>
      </c>
      <c r="N4946">
        <v>102189</v>
      </c>
      <c r="O4946" s="1" t="s">
        <v>6243</v>
      </c>
      <c r="P4946" s="2">
        <v>45037</v>
      </c>
      <c r="Q4946" s="2">
        <v>45444</v>
      </c>
      <c r="R4946" s="1" t="s">
        <v>6883</v>
      </c>
      <c r="S4946" s="1" t="s">
        <v>6884</v>
      </c>
      <c r="T4946" s="1" t="s">
        <v>9</v>
      </c>
      <c r="U4946">
        <v>13</v>
      </c>
      <c r="V4946" s="1" t="s">
        <v>15</v>
      </c>
      <c r="W4946" s="1" t="s">
        <v>40</v>
      </c>
      <c r="X4946" s="2">
        <f t="shared" ca="1" si="77"/>
        <v>45937</v>
      </c>
      <c r="Y4946" s="1">
        <f ca="1">ROUND(YEARFRAC(Merge1[[#This Row],[Join_Date]],Merge1[[#This Row],[Today]], 3),0)</f>
        <v>2</v>
      </c>
      <c r="Z4946" s="1" t="str" cm="1">
        <f t="array" aca="1" ref="Z4946" ca="1">_xlfn.IFS(
   Merge1[[#This Row],[Customer Tenure]]&lt;=2,"New",
   Merge1[[#This Row],[Customer Tenure]]&lt;=5,"Emerging",
  Merge1[[#This Row],[Customer Tenure]]&lt;9,"Established",
   TRUE,"Loyal"
)</f>
        <v>New</v>
      </c>
      <c r="AA4946" s="1" t="str" cm="1">
        <f t="array" ref="AA4946">_xlfn.IFS(Merge1[[#This Row],[Income]]&lt;=30000,"Low",Merge1[[#This Row],[Income]]&lt;=60000,"Medium",Merge1[[#This Row],[Income]]&lt;=100000,"High", Merge1[[#This Row],[Income]]&gt;100000," Premium")</f>
        <v xml:space="preserve"> Premium</v>
      </c>
      <c r="AB4946" s="1" t="str" cm="1">
        <f t="array" ref="AB4946">_xlfn.IFS(Merge1[[#This Row],[Age]]&lt;= 28,"Gen Z", Merge1[[#This Row],[Age]]&lt;=44,"Millennials", Merge1[[#This Row],[Age]]&lt;=60,"Gen X", Merge1[[#This Row],[Age]]&gt;60,"Baby Boomers")</f>
        <v>Gen X</v>
      </c>
      <c r="AC4946" s="1" t="str" cm="1">
        <f t="array" ref="AC4946">_xlfn.IFS(
    Merge1[[#This Row],[Balance]]&lt;=50000,"Low",
    Merge1[[#This Row],[Balance]]&lt;=200000,"Medium",
    Merge1[[#This Row],[Balance]]&gt;200000,"High"
)</f>
        <v>High</v>
      </c>
    </row>
    <row r="4947" spans="1:29" x14ac:dyDescent="0.25">
      <c r="A4947" s="1" t="s">
        <v>168</v>
      </c>
      <c r="B4947" s="1" t="s">
        <v>5956</v>
      </c>
      <c r="C4947" s="1" t="s">
        <v>5846</v>
      </c>
      <c r="D4947" s="2">
        <v>44363</v>
      </c>
      <c r="E4947">
        <v>272836</v>
      </c>
      <c r="F4947">
        <v>338</v>
      </c>
      <c r="G4947">
        <v>37930</v>
      </c>
      <c r="H4947" s="1" t="s">
        <v>5833</v>
      </c>
      <c r="I4947" s="1" t="s">
        <v>6671</v>
      </c>
      <c r="J4947" s="1" t="s">
        <v>6240</v>
      </c>
      <c r="K4947">
        <v>42</v>
      </c>
      <c r="L4947" s="1" t="s">
        <v>6241</v>
      </c>
      <c r="M4947" s="1" t="s">
        <v>6251</v>
      </c>
      <c r="N4947">
        <v>131562</v>
      </c>
      <c r="O4947" s="1" t="s">
        <v>6243</v>
      </c>
      <c r="P4947" s="2">
        <v>44868</v>
      </c>
      <c r="Q4947" s="2">
        <v>45864</v>
      </c>
      <c r="R4947" s="1" t="s">
        <v>6891</v>
      </c>
      <c r="S4947" s="1" t="s">
        <v>6892</v>
      </c>
      <c r="T4947" s="1" t="s">
        <v>9</v>
      </c>
      <c r="U4947">
        <v>7487</v>
      </c>
      <c r="V4947" s="1" t="s">
        <v>19</v>
      </c>
      <c r="W4947" s="1" t="s">
        <v>40</v>
      </c>
      <c r="X4947" s="2">
        <f t="shared" ca="1" si="77"/>
        <v>45937</v>
      </c>
      <c r="Y4947" s="1">
        <f ca="1">ROUND(YEARFRAC(Merge1[[#This Row],[Join_Date]],Merge1[[#This Row],[Today]], 3),0)</f>
        <v>3</v>
      </c>
      <c r="Z4947" s="1" t="str" cm="1">
        <f t="array" aca="1" ref="Z4947" ca="1">_xlfn.IFS(
   Merge1[[#This Row],[Customer Tenure]]&lt;=2,"New",
   Merge1[[#This Row],[Customer Tenure]]&lt;=5,"Emerging",
  Merge1[[#This Row],[Customer Tenure]]&lt;9,"Established",
   TRUE,"Loyal"
)</f>
        <v>Emerging</v>
      </c>
      <c r="AA4947" s="1" t="str" cm="1">
        <f t="array" ref="AA4947">_xlfn.IFS(Merge1[[#This Row],[Income]]&lt;=30000,"Low",Merge1[[#This Row],[Income]]&lt;=60000,"Medium",Merge1[[#This Row],[Income]]&lt;=100000,"High", Merge1[[#This Row],[Income]]&gt;100000," Premium")</f>
        <v xml:space="preserve"> Premium</v>
      </c>
      <c r="AB4947" s="1" t="str" cm="1">
        <f t="array" ref="AB4947">_xlfn.IFS(Merge1[[#This Row],[Age]]&lt;= 28,"Gen Z", Merge1[[#This Row],[Age]]&lt;=44,"Millennials", Merge1[[#This Row],[Age]]&lt;=60,"Gen X", Merge1[[#This Row],[Age]]&gt;60,"Baby Boomers")</f>
        <v>Millennials</v>
      </c>
      <c r="AC4947" s="1" t="str" cm="1">
        <f t="array" ref="AC4947">_xlfn.IFS(
    Merge1[[#This Row],[Balance]]&lt;=50000,"Low",
    Merge1[[#This Row],[Balance]]&lt;=200000,"Medium",
    Merge1[[#This Row],[Balance]]&gt;200000,"High"
)</f>
        <v>High</v>
      </c>
    </row>
    <row r="4948" spans="1:29" x14ac:dyDescent="0.25">
      <c r="A4948" s="1" t="s">
        <v>896</v>
      </c>
      <c r="B4948" s="1" t="s">
        <v>6227</v>
      </c>
      <c r="C4948" s="1" t="s">
        <v>5842</v>
      </c>
      <c r="D4948" s="2">
        <v>44145</v>
      </c>
      <c r="E4948">
        <v>224021</v>
      </c>
      <c r="F4948">
        <v>823</v>
      </c>
      <c r="G4948">
        <v>182577</v>
      </c>
      <c r="H4948" s="1" t="s">
        <v>5833</v>
      </c>
      <c r="I4948" s="1" t="s">
        <v>6384</v>
      </c>
      <c r="J4948" s="1" t="s">
        <v>6245</v>
      </c>
      <c r="K4948">
        <v>43</v>
      </c>
      <c r="L4948" s="1" t="s">
        <v>6256</v>
      </c>
      <c r="M4948" s="1" t="s">
        <v>6266</v>
      </c>
      <c r="N4948">
        <v>125228</v>
      </c>
      <c r="O4948" s="1" t="s">
        <v>6243</v>
      </c>
      <c r="P4948" s="2">
        <v>45748</v>
      </c>
      <c r="Q4948" s="2">
        <v>45260</v>
      </c>
      <c r="R4948" s="1" t="s">
        <v>6887</v>
      </c>
      <c r="S4948" s="1" t="s">
        <v>6888</v>
      </c>
      <c r="T4948" s="1" t="s">
        <v>14</v>
      </c>
      <c r="U4948">
        <v>6008</v>
      </c>
      <c r="V4948" s="1" t="s">
        <v>10</v>
      </c>
      <c r="W4948" s="1" t="s">
        <v>55</v>
      </c>
      <c r="X4948" s="2">
        <f t="shared" ca="1" si="77"/>
        <v>45937</v>
      </c>
      <c r="Y4948" s="1">
        <f ca="1">ROUND(YEARFRAC(Merge1[[#This Row],[Join_Date]],Merge1[[#This Row],[Today]], 3),0)</f>
        <v>1</v>
      </c>
      <c r="Z4948" s="1" t="str" cm="1">
        <f t="array" aca="1" ref="Z4948" ca="1">_xlfn.IFS(
   Merge1[[#This Row],[Customer Tenure]]&lt;=2,"New",
   Merge1[[#This Row],[Customer Tenure]]&lt;=5,"Emerging",
  Merge1[[#This Row],[Customer Tenure]]&lt;9,"Established",
   TRUE,"Loyal"
)</f>
        <v>New</v>
      </c>
      <c r="AA4948" s="1" t="str" cm="1">
        <f t="array" ref="AA4948">_xlfn.IFS(Merge1[[#This Row],[Income]]&lt;=30000,"Low",Merge1[[#This Row],[Income]]&lt;=60000,"Medium",Merge1[[#This Row],[Income]]&lt;=100000,"High", Merge1[[#This Row],[Income]]&gt;100000," Premium")</f>
        <v xml:space="preserve"> Premium</v>
      </c>
      <c r="AB4948" s="1" t="str" cm="1">
        <f t="array" ref="AB4948">_xlfn.IFS(Merge1[[#This Row],[Age]]&lt;= 28,"Gen Z", Merge1[[#This Row],[Age]]&lt;=44,"Millennials", Merge1[[#This Row],[Age]]&lt;=60,"Gen X", Merge1[[#This Row],[Age]]&gt;60,"Baby Boomers")</f>
        <v>Millennials</v>
      </c>
      <c r="AC4948" s="1" t="str" cm="1">
        <f t="array" ref="AC4948">_xlfn.IFS(
    Merge1[[#This Row],[Balance]]&lt;=50000,"Low",
    Merge1[[#This Row],[Balance]]&lt;=200000,"Medium",
    Merge1[[#This Row],[Balance]]&gt;200000,"High"
)</f>
        <v>High</v>
      </c>
    </row>
    <row r="4949" spans="1:29" x14ac:dyDescent="0.25">
      <c r="A4949" s="1" t="s">
        <v>3539</v>
      </c>
      <c r="B4949" s="1" t="s">
        <v>6004</v>
      </c>
      <c r="C4949" s="1" t="s">
        <v>5835</v>
      </c>
      <c r="D4949" s="2">
        <v>45614</v>
      </c>
      <c r="E4949">
        <v>39082</v>
      </c>
      <c r="F4949">
        <v>602</v>
      </c>
      <c r="G4949">
        <v>0</v>
      </c>
      <c r="H4949" s="1" t="s">
        <v>5833</v>
      </c>
      <c r="I4949" s="1" t="s">
        <v>6377</v>
      </c>
      <c r="J4949" s="1" t="s">
        <v>6245</v>
      </c>
      <c r="K4949">
        <v>34</v>
      </c>
      <c r="L4949" s="1" t="s">
        <v>6246</v>
      </c>
      <c r="M4949" s="1" t="s">
        <v>6247</v>
      </c>
      <c r="N4949">
        <v>181633</v>
      </c>
      <c r="O4949" s="1" t="s">
        <v>6243</v>
      </c>
      <c r="P4949" s="2">
        <v>45099</v>
      </c>
      <c r="Q4949" s="2">
        <v>45544</v>
      </c>
      <c r="R4949" s="1" t="s">
        <v>6897</v>
      </c>
      <c r="S4949" s="1" t="s">
        <v>6898</v>
      </c>
      <c r="T4949" s="1" t="s">
        <v>28</v>
      </c>
      <c r="U4949">
        <v>612</v>
      </c>
      <c r="V4949" s="1" t="s">
        <v>19</v>
      </c>
      <c r="W4949" s="1" t="s">
        <v>25</v>
      </c>
      <c r="X4949" s="2">
        <f t="shared" ca="1" si="77"/>
        <v>45937</v>
      </c>
      <c r="Y4949" s="1">
        <f ca="1">ROUND(YEARFRAC(Merge1[[#This Row],[Join_Date]],Merge1[[#This Row],[Today]], 3),0)</f>
        <v>2</v>
      </c>
      <c r="Z4949" s="1" t="str" cm="1">
        <f t="array" aca="1" ref="Z4949" ca="1">_xlfn.IFS(
   Merge1[[#This Row],[Customer Tenure]]&lt;=2,"New",
   Merge1[[#This Row],[Customer Tenure]]&lt;=5,"Emerging",
  Merge1[[#This Row],[Customer Tenure]]&lt;9,"Established",
   TRUE,"Loyal"
)</f>
        <v>New</v>
      </c>
      <c r="AA4949" s="1" t="str" cm="1">
        <f t="array" ref="AA4949">_xlfn.IFS(Merge1[[#This Row],[Income]]&lt;=30000,"Low",Merge1[[#This Row],[Income]]&lt;=60000,"Medium",Merge1[[#This Row],[Income]]&lt;=100000,"High", Merge1[[#This Row],[Income]]&gt;100000," Premium")</f>
        <v xml:space="preserve"> Premium</v>
      </c>
      <c r="AB4949" s="1" t="str" cm="1">
        <f t="array" ref="AB4949">_xlfn.IFS(Merge1[[#This Row],[Age]]&lt;= 28,"Gen Z", Merge1[[#This Row],[Age]]&lt;=44,"Millennials", Merge1[[#This Row],[Age]]&lt;=60,"Gen X", Merge1[[#This Row],[Age]]&gt;60,"Baby Boomers")</f>
        <v>Millennials</v>
      </c>
      <c r="AC4949" s="1" t="str" cm="1">
        <f t="array" ref="AC4949">_xlfn.IFS(
    Merge1[[#This Row],[Balance]]&lt;=50000,"Low",
    Merge1[[#This Row],[Balance]]&lt;=200000,"Medium",
    Merge1[[#This Row],[Balance]]&gt;200000,"High"
)</f>
        <v>Low</v>
      </c>
    </row>
    <row r="4950" spans="1:29" x14ac:dyDescent="0.25">
      <c r="A4950" s="1" t="s">
        <v>2577</v>
      </c>
      <c r="B4950" s="1" t="s">
        <v>6123</v>
      </c>
      <c r="C4950" s="1" t="s">
        <v>5835</v>
      </c>
      <c r="D4950" s="2">
        <v>43882</v>
      </c>
      <c r="E4950">
        <v>19288</v>
      </c>
      <c r="F4950">
        <v>695</v>
      </c>
      <c r="G4950">
        <v>0</v>
      </c>
      <c r="H4950" s="1" t="s">
        <v>5833</v>
      </c>
      <c r="I4950" s="1" t="s">
        <v>6826</v>
      </c>
      <c r="J4950" s="1" t="s">
        <v>6240</v>
      </c>
      <c r="K4950">
        <v>44</v>
      </c>
      <c r="L4950" s="1" t="s">
        <v>6246</v>
      </c>
      <c r="M4950" s="1" t="s">
        <v>6266</v>
      </c>
      <c r="N4950">
        <v>190102</v>
      </c>
      <c r="O4950" s="1" t="s">
        <v>6252</v>
      </c>
      <c r="P4950" s="2">
        <v>42954</v>
      </c>
      <c r="Q4950" s="2">
        <v>45268</v>
      </c>
      <c r="R4950" s="1" t="s">
        <v>6904</v>
      </c>
      <c r="S4950" s="1" t="s">
        <v>6905</v>
      </c>
      <c r="T4950" s="1" t="s">
        <v>28</v>
      </c>
      <c r="U4950">
        <v>7266</v>
      </c>
      <c r="V4950" s="1" t="s">
        <v>10</v>
      </c>
      <c r="W4950" s="1" t="s">
        <v>11</v>
      </c>
      <c r="X4950" s="2">
        <f t="shared" ca="1" si="77"/>
        <v>45937</v>
      </c>
      <c r="Y4950" s="1">
        <f ca="1">ROUND(YEARFRAC(Merge1[[#This Row],[Join_Date]],Merge1[[#This Row],[Today]], 3),0)</f>
        <v>8</v>
      </c>
      <c r="Z4950" s="1" t="str" cm="1">
        <f t="array" aca="1" ref="Z4950" ca="1">_xlfn.IFS(
   Merge1[[#This Row],[Customer Tenure]]&lt;=2,"New",
   Merge1[[#This Row],[Customer Tenure]]&lt;=5,"Emerging",
  Merge1[[#This Row],[Customer Tenure]]&lt;9,"Established",
   TRUE,"Loyal"
)</f>
        <v>Established</v>
      </c>
      <c r="AA4950" s="1" t="str" cm="1">
        <f t="array" ref="AA4950">_xlfn.IFS(Merge1[[#This Row],[Income]]&lt;=30000,"Low",Merge1[[#This Row],[Income]]&lt;=60000,"Medium",Merge1[[#This Row],[Income]]&lt;=100000,"High", Merge1[[#This Row],[Income]]&gt;100000," Premium")</f>
        <v xml:space="preserve"> Premium</v>
      </c>
      <c r="AB4950" s="1" t="str" cm="1">
        <f t="array" ref="AB4950">_xlfn.IFS(Merge1[[#This Row],[Age]]&lt;= 28,"Gen Z", Merge1[[#This Row],[Age]]&lt;=44,"Millennials", Merge1[[#This Row],[Age]]&lt;=60,"Gen X", Merge1[[#This Row],[Age]]&gt;60,"Baby Boomers")</f>
        <v>Millennials</v>
      </c>
      <c r="AC4950" s="1" t="str" cm="1">
        <f t="array" ref="AC4950">_xlfn.IFS(
    Merge1[[#This Row],[Balance]]&lt;=50000,"Low",
    Merge1[[#This Row],[Balance]]&lt;=200000,"Medium",
    Merge1[[#This Row],[Balance]]&gt;200000,"High"
)</f>
        <v>Low</v>
      </c>
    </row>
    <row r="4951" spans="1:29" x14ac:dyDescent="0.25">
      <c r="A4951" s="1" t="s">
        <v>816</v>
      </c>
      <c r="B4951" s="1" t="s">
        <v>5930</v>
      </c>
      <c r="C4951" s="1" t="s">
        <v>5846</v>
      </c>
      <c r="D4951" s="2">
        <v>43131</v>
      </c>
      <c r="E4951">
        <v>426070</v>
      </c>
      <c r="F4951">
        <v>439</v>
      </c>
      <c r="G4951">
        <v>0</v>
      </c>
      <c r="H4951" s="1" t="s">
        <v>5833</v>
      </c>
      <c r="I4951" s="1" t="s">
        <v>6703</v>
      </c>
      <c r="J4951" s="1" t="s">
        <v>6245</v>
      </c>
      <c r="K4951">
        <v>20</v>
      </c>
      <c r="L4951" s="1" t="s">
        <v>6256</v>
      </c>
      <c r="M4951" s="1" t="s">
        <v>6242</v>
      </c>
      <c r="N4951">
        <v>28946</v>
      </c>
      <c r="O4951" s="1" t="s">
        <v>6248</v>
      </c>
      <c r="P4951" s="2">
        <v>42442</v>
      </c>
      <c r="Q4951" s="2">
        <v>45515</v>
      </c>
      <c r="R4951" s="1" t="s">
        <v>6889</v>
      </c>
      <c r="S4951" s="1" t="s">
        <v>6890</v>
      </c>
      <c r="T4951" s="1" t="s">
        <v>14</v>
      </c>
      <c r="U4951">
        <v>8702</v>
      </c>
      <c r="V4951" s="1" t="s">
        <v>10</v>
      </c>
      <c r="W4951" s="1" t="s">
        <v>106</v>
      </c>
      <c r="X4951" s="2">
        <f t="shared" ca="1" si="77"/>
        <v>45937</v>
      </c>
      <c r="Y4951" s="1">
        <f ca="1">ROUND(YEARFRAC(Merge1[[#This Row],[Join_Date]],Merge1[[#This Row],[Today]], 3),0)</f>
        <v>10</v>
      </c>
      <c r="Z4951" s="1" t="str" cm="1">
        <f t="array" aca="1" ref="Z4951" ca="1">_xlfn.IFS(
   Merge1[[#This Row],[Customer Tenure]]&lt;=2,"New",
   Merge1[[#This Row],[Customer Tenure]]&lt;=5,"Emerging",
  Merge1[[#This Row],[Customer Tenure]]&lt;9,"Established",
   TRUE,"Loyal"
)</f>
        <v>Loyal</v>
      </c>
      <c r="AA4951" s="1" t="str" cm="1">
        <f t="array" ref="AA4951">_xlfn.IFS(Merge1[[#This Row],[Income]]&lt;=30000,"Low",Merge1[[#This Row],[Income]]&lt;=60000,"Medium",Merge1[[#This Row],[Income]]&lt;=100000,"High", Merge1[[#This Row],[Income]]&gt;100000," Premium")</f>
        <v>Low</v>
      </c>
      <c r="AB4951" s="1" t="str" cm="1">
        <f t="array" ref="AB4951">_xlfn.IFS(Merge1[[#This Row],[Age]]&lt;= 28,"Gen Z", Merge1[[#This Row],[Age]]&lt;=44,"Millennials", Merge1[[#This Row],[Age]]&lt;=60,"Gen X", Merge1[[#This Row],[Age]]&gt;60,"Baby Boomers")</f>
        <v>Gen Z</v>
      </c>
      <c r="AC4951" s="1" t="str" cm="1">
        <f t="array" ref="AC4951">_xlfn.IFS(
    Merge1[[#This Row],[Balance]]&lt;=50000,"Low",
    Merge1[[#This Row],[Balance]]&lt;=200000,"Medium",
    Merge1[[#This Row],[Balance]]&gt;200000,"High"
)</f>
        <v>High</v>
      </c>
    </row>
    <row r="4952" spans="1:29" x14ac:dyDescent="0.25">
      <c r="A4952" s="1" t="s">
        <v>1543</v>
      </c>
      <c r="B4952" s="1" t="s">
        <v>6176</v>
      </c>
      <c r="C4952" s="1" t="s">
        <v>5832</v>
      </c>
      <c r="D4952" s="2">
        <v>45364</v>
      </c>
      <c r="E4952">
        <v>293052</v>
      </c>
      <c r="F4952">
        <v>655</v>
      </c>
      <c r="G4952">
        <v>0</v>
      </c>
      <c r="H4952" s="1" t="s">
        <v>5838</v>
      </c>
      <c r="I4952" s="1" t="s">
        <v>6569</v>
      </c>
      <c r="J4952" s="1" t="s">
        <v>6240</v>
      </c>
      <c r="K4952">
        <v>40</v>
      </c>
      <c r="L4952" s="1" t="s">
        <v>6256</v>
      </c>
      <c r="M4952" s="1" t="s">
        <v>6251</v>
      </c>
      <c r="N4952">
        <v>25109</v>
      </c>
      <c r="O4952" s="1" t="s">
        <v>6243</v>
      </c>
      <c r="P4952" s="2">
        <v>42673</v>
      </c>
      <c r="Q4952" s="2">
        <v>45505</v>
      </c>
      <c r="R4952" s="1" t="s">
        <v>6889</v>
      </c>
      <c r="S4952" s="1" t="s">
        <v>6890</v>
      </c>
      <c r="T4952" s="1" t="s">
        <v>23</v>
      </c>
      <c r="U4952">
        <v>6724</v>
      </c>
      <c r="V4952" s="1" t="s">
        <v>24</v>
      </c>
      <c r="W4952" s="1" t="s">
        <v>55</v>
      </c>
      <c r="X4952" s="2">
        <f t="shared" ca="1" si="77"/>
        <v>45937</v>
      </c>
      <c r="Y4952" s="1">
        <f ca="1">ROUND(YEARFRAC(Merge1[[#This Row],[Join_Date]],Merge1[[#This Row],[Today]], 3),0)</f>
        <v>9</v>
      </c>
      <c r="Z4952" s="1" t="str" cm="1">
        <f t="array" aca="1" ref="Z4952" ca="1">_xlfn.IFS(
   Merge1[[#This Row],[Customer Tenure]]&lt;=2,"New",
   Merge1[[#This Row],[Customer Tenure]]&lt;=5,"Emerging",
  Merge1[[#This Row],[Customer Tenure]]&lt;9,"Established",
   TRUE,"Loyal"
)</f>
        <v>Loyal</v>
      </c>
      <c r="AA4952" s="1" t="str" cm="1">
        <f t="array" ref="AA4952">_xlfn.IFS(Merge1[[#This Row],[Income]]&lt;=30000,"Low",Merge1[[#This Row],[Income]]&lt;=60000,"Medium",Merge1[[#This Row],[Income]]&lt;=100000,"High", Merge1[[#This Row],[Income]]&gt;100000," Premium")</f>
        <v>Low</v>
      </c>
      <c r="AB4952" s="1" t="str" cm="1">
        <f t="array" ref="AB4952">_xlfn.IFS(Merge1[[#This Row],[Age]]&lt;= 28,"Gen Z", Merge1[[#This Row],[Age]]&lt;=44,"Millennials", Merge1[[#This Row],[Age]]&lt;=60,"Gen X", Merge1[[#This Row],[Age]]&gt;60,"Baby Boomers")</f>
        <v>Millennials</v>
      </c>
      <c r="AC4952" s="1" t="str" cm="1">
        <f t="array" ref="AC4952">_xlfn.IFS(
    Merge1[[#This Row],[Balance]]&lt;=50000,"Low",
    Merge1[[#This Row],[Balance]]&lt;=200000,"Medium",
    Merge1[[#This Row],[Balance]]&gt;200000,"High"
)</f>
        <v>High</v>
      </c>
    </row>
    <row r="4953" spans="1:29" x14ac:dyDescent="0.25">
      <c r="A4953" s="1" t="s">
        <v>2312</v>
      </c>
      <c r="B4953" s="1" t="s">
        <v>5903</v>
      </c>
      <c r="C4953" s="1" t="s">
        <v>5835</v>
      </c>
      <c r="D4953" s="2">
        <v>43586</v>
      </c>
      <c r="E4953">
        <v>455061</v>
      </c>
      <c r="F4953">
        <v>654</v>
      </c>
      <c r="G4953">
        <v>0</v>
      </c>
      <c r="H4953" s="1" t="s">
        <v>5833</v>
      </c>
      <c r="I4953" s="1" t="s">
        <v>6302</v>
      </c>
      <c r="J4953" s="1" t="s">
        <v>6245</v>
      </c>
      <c r="K4953">
        <v>72</v>
      </c>
      <c r="L4953" s="1" t="s">
        <v>6246</v>
      </c>
      <c r="M4953" s="1" t="s">
        <v>6254</v>
      </c>
      <c r="N4953">
        <v>96898</v>
      </c>
      <c r="O4953" s="1" t="s">
        <v>6248</v>
      </c>
      <c r="P4953" s="2">
        <v>42533</v>
      </c>
      <c r="Q4953" s="2">
        <v>45386</v>
      </c>
      <c r="R4953" s="1" t="s">
        <v>6893</v>
      </c>
      <c r="S4953" s="1" t="s">
        <v>6911</v>
      </c>
      <c r="T4953" s="1" t="s">
        <v>23</v>
      </c>
      <c r="U4953">
        <v>8386</v>
      </c>
      <c r="V4953" s="1" t="s">
        <v>10</v>
      </c>
      <c r="W4953" s="1" t="s">
        <v>106</v>
      </c>
      <c r="X4953" s="2">
        <f t="shared" ca="1" si="77"/>
        <v>45937</v>
      </c>
      <c r="Y4953" s="1">
        <f ca="1">ROUND(YEARFRAC(Merge1[[#This Row],[Join_Date]],Merge1[[#This Row],[Today]], 3),0)</f>
        <v>9</v>
      </c>
      <c r="Z4953" s="1" t="str" cm="1">
        <f t="array" aca="1" ref="Z4953" ca="1">_xlfn.IFS(
   Merge1[[#This Row],[Customer Tenure]]&lt;=2,"New",
   Merge1[[#This Row],[Customer Tenure]]&lt;=5,"Emerging",
  Merge1[[#This Row],[Customer Tenure]]&lt;9,"Established",
   TRUE,"Loyal"
)</f>
        <v>Loyal</v>
      </c>
      <c r="AA4953" s="1" t="str" cm="1">
        <f t="array" ref="AA4953">_xlfn.IFS(Merge1[[#This Row],[Income]]&lt;=30000,"Low",Merge1[[#This Row],[Income]]&lt;=60000,"Medium",Merge1[[#This Row],[Income]]&lt;=100000,"High", Merge1[[#This Row],[Income]]&gt;100000," Premium")</f>
        <v>High</v>
      </c>
      <c r="AB4953" s="1" t="str" cm="1">
        <f t="array" ref="AB4953">_xlfn.IFS(Merge1[[#This Row],[Age]]&lt;= 28,"Gen Z", Merge1[[#This Row],[Age]]&lt;=44,"Millennials", Merge1[[#This Row],[Age]]&lt;=60,"Gen X", Merge1[[#This Row],[Age]]&gt;60,"Baby Boomers")</f>
        <v>Baby Boomers</v>
      </c>
      <c r="AC4953" s="1" t="str" cm="1">
        <f t="array" ref="AC4953">_xlfn.IFS(
    Merge1[[#This Row],[Balance]]&lt;=50000,"Low",
    Merge1[[#This Row],[Balance]]&lt;=200000,"Medium",
    Merge1[[#This Row],[Balance]]&gt;200000,"High"
)</f>
        <v>High</v>
      </c>
    </row>
    <row r="4954" spans="1:29" x14ac:dyDescent="0.25">
      <c r="A4954" s="1" t="s">
        <v>2834</v>
      </c>
      <c r="B4954" s="1" t="s">
        <v>5858</v>
      </c>
      <c r="C4954" s="1" t="s">
        <v>5832</v>
      </c>
      <c r="D4954" s="2">
        <v>45139</v>
      </c>
      <c r="E4954">
        <v>472871</v>
      </c>
      <c r="F4954">
        <v>805</v>
      </c>
      <c r="G4954">
        <v>0</v>
      </c>
      <c r="H4954" s="1" t="s">
        <v>5833</v>
      </c>
      <c r="I4954" s="1" t="s">
        <v>6477</v>
      </c>
      <c r="J4954" s="1" t="s">
        <v>6245</v>
      </c>
      <c r="K4954">
        <v>37</v>
      </c>
      <c r="L4954" s="1" t="s">
        <v>6246</v>
      </c>
      <c r="M4954" s="1" t="s">
        <v>6257</v>
      </c>
      <c r="N4954">
        <v>49241</v>
      </c>
      <c r="O4954" s="1" t="s">
        <v>6243</v>
      </c>
      <c r="P4954" s="2">
        <v>43202</v>
      </c>
      <c r="Q4954" s="2">
        <v>45658</v>
      </c>
      <c r="R4954" s="1" t="s">
        <v>6902</v>
      </c>
      <c r="S4954" s="1" t="s">
        <v>6908</v>
      </c>
      <c r="T4954" s="1" t="s">
        <v>9</v>
      </c>
      <c r="U4954">
        <v>3261</v>
      </c>
      <c r="V4954" s="1" t="s">
        <v>24</v>
      </c>
      <c r="W4954" s="1" t="s">
        <v>16</v>
      </c>
      <c r="X4954" s="2">
        <f t="shared" ca="1" si="77"/>
        <v>45937</v>
      </c>
      <c r="Y4954" s="1">
        <f ca="1">ROUND(YEARFRAC(Merge1[[#This Row],[Join_Date]],Merge1[[#This Row],[Today]], 3),0)</f>
        <v>7</v>
      </c>
      <c r="Z4954" s="1" t="str" cm="1">
        <f t="array" aca="1" ref="Z4954" ca="1">_xlfn.IFS(
   Merge1[[#This Row],[Customer Tenure]]&lt;=2,"New",
   Merge1[[#This Row],[Customer Tenure]]&lt;=5,"Emerging",
  Merge1[[#This Row],[Customer Tenure]]&lt;9,"Established",
   TRUE,"Loyal"
)</f>
        <v>Established</v>
      </c>
      <c r="AA4954" s="1" t="str" cm="1">
        <f t="array" ref="AA4954">_xlfn.IFS(Merge1[[#This Row],[Income]]&lt;=30000,"Low",Merge1[[#This Row],[Income]]&lt;=60000,"Medium",Merge1[[#This Row],[Income]]&lt;=100000,"High", Merge1[[#This Row],[Income]]&gt;100000," Premium")</f>
        <v>Medium</v>
      </c>
      <c r="AB4954" s="1" t="str" cm="1">
        <f t="array" ref="AB4954">_xlfn.IFS(Merge1[[#This Row],[Age]]&lt;= 28,"Gen Z", Merge1[[#This Row],[Age]]&lt;=44,"Millennials", Merge1[[#This Row],[Age]]&lt;=60,"Gen X", Merge1[[#This Row],[Age]]&gt;60,"Baby Boomers")</f>
        <v>Millennials</v>
      </c>
      <c r="AC4954" s="1" t="str" cm="1">
        <f t="array" ref="AC4954">_xlfn.IFS(
    Merge1[[#This Row],[Balance]]&lt;=50000,"Low",
    Merge1[[#This Row],[Balance]]&lt;=200000,"Medium",
    Merge1[[#This Row],[Balance]]&gt;200000,"High"
)</f>
        <v>High</v>
      </c>
    </row>
    <row r="4955" spans="1:29" x14ac:dyDescent="0.25">
      <c r="A4955" s="1" t="s">
        <v>1558</v>
      </c>
      <c r="B4955" s="1" t="s">
        <v>5953</v>
      </c>
      <c r="C4955" s="1" t="s">
        <v>5842</v>
      </c>
      <c r="D4955" s="2">
        <v>45395</v>
      </c>
      <c r="E4955">
        <v>268620</v>
      </c>
      <c r="F4955">
        <v>747</v>
      </c>
      <c r="G4955">
        <v>0</v>
      </c>
      <c r="H4955" s="1" t="s">
        <v>5833</v>
      </c>
      <c r="I4955" s="1" t="s">
        <v>6311</v>
      </c>
      <c r="J4955" s="1" t="s">
        <v>6245</v>
      </c>
      <c r="K4955">
        <v>53</v>
      </c>
      <c r="L4955" s="1" t="s">
        <v>6246</v>
      </c>
      <c r="M4955" s="1" t="s">
        <v>6266</v>
      </c>
      <c r="N4955">
        <v>175650</v>
      </c>
      <c r="O4955" s="1" t="s">
        <v>6243</v>
      </c>
      <c r="P4955" s="2">
        <v>44427</v>
      </c>
      <c r="Q4955" s="2">
        <v>45716</v>
      </c>
      <c r="R4955" s="1" t="s">
        <v>6885</v>
      </c>
      <c r="S4955" s="1" t="s">
        <v>6896</v>
      </c>
      <c r="T4955" s="1" t="s">
        <v>9</v>
      </c>
      <c r="U4955">
        <v>3157</v>
      </c>
      <c r="V4955" s="1" t="s">
        <v>15</v>
      </c>
      <c r="W4955" s="1" t="s">
        <v>11</v>
      </c>
      <c r="X4955" s="2">
        <f t="shared" ca="1" si="77"/>
        <v>45937</v>
      </c>
      <c r="Y4955" s="1">
        <f ca="1">ROUND(YEARFRAC(Merge1[[#This Row],[Join_Date]],Merge1[[#This Row],[Today]], 3),0)</f>
        <v>4</v>
      </c>
      <c r="Z4955" s="1" t="str" cm="1">
        <f t="array" aca="1" ref="Z4955" ca="1">_xlfn.IFS(
   Merge1[[#This Row],[Customer Tenure]]&lt;=2,"New",
   Merge1[[#This Row],[Customer Tenure]]&lt;=5,"Emerging",
  Merge1[[#This Row],[Customer Tenure]]&lt;9,"Established",
   TRUE,"Loyal"
)</f>
        <v>Emerging</v>
      </c>
      <c r="AA4955" s="1" t="str" cm="1">
        <f t="array" ref="AA4955">_xlfn.IFS(Merge1[[#This Row],[Income]]&lt;=30000,"Low",Merge1[[#This Row],[Income]]&lt;=60000,"Medium",Merge1[[#This Row],[Income]]&lt;=100000,"High", Merge1[[#This Row],[Income]]&gt;100000," Premium")</f>
        <v xml:space="preserve"> Premium</v>
      </c>
      <c r="AB4955" s="1" t="str" cm="1">
        <f t="array" ref="AB4955">_xlfn.IFS(Merge1[[#This Row],[Age]]&lt;= 28,"Gen Z", Merge1[[#This Row],[Age]]&lt;=44,"Millennials", Merge1[[#This Row],[Age]]&lt;=60,"Gen X", Merge1[[#This Row],[Age]]&gt;60,"Baby Boomers")</f>
        <v>Gen X</v>
      </c>
      <c r="AC4955" s="1" t="str" cm="1">
        <f t="array" ref="AC4955">_xlfn.IFS(
    Merge1[[#This Row],[Balance]]&lt;=50000,"Low",
    Merge1[[#This Row],[Balance]]&lt;=200000,"Medium",
    Merge1[[#This Row],[Balance]]&gt;200000,"High"
)</f>
        <v>High</v>
      </c>
    </row>
    <row r="4956" spans="1:29" x14ac:dyDescent="0.25">
      <c r="A4956" s="1" t="s">
        <v>627</v>
      </c>
      <c r="B4956" s="1" t="s">
        <v>5963</v>
      </c>
      <c r="C4956" s="1" t="s">
        <v>5832</v>
      </c>
      <c r="D4956" s="2">
        <v>45637</v>
      </c>
      <c r="E4956">
        <v>192003</v>
      </c>
      <c r="F4956">
        <v>756</v>
      </c>
      <c r="G4956">
        <v>0</v>
      </c>
      <c r="H4956" s="1" t="s">
        <v>5833</v>
      </c>
      <c r="I4956" s="1" t="s">
        <v>6767</v>
      </c>
      <c r="J4956" s="1" t="s">
        <v>6240</v>
      </c>
      <c r="K4956">
        <v>25</v>
      </c>
      <c r="L4956" s="1" t="s">
        <v>6241</v>
      </c>
      <c r="M4956" s="1" t="s">
        <v>6251</v>
      </c>
      <c r="N4956">
        <v>186205</v>
      </c>
      <c r="O4956" s="1" t="s">
        <v>6252</v>
      </c>
      <c r="P4956" s="2">
        <v>45595</v>
      </c>
      <c r="Q4956" s="2">
        <v>45681</v>
      </c>
      <c r="R4956" s="1" t="s">
        <v>6902</v>
      </c>
      <c r="S4956" s="1" t="s">
        <v>6908</v>
      </c>
      <c r="T4956" s="1" t="s">
        <v>23</v>
      </c>
      <c r="U4956">
        <v>9497</v>
      </c>
      <c r="V4956" s="1" t="s">
        <v>19</v>
      </c>
      <c r="W4956" s="1" t="s">
        <v>45</v>
      </c>
      <c r="X4956" s="2">
        <f t="shared" ca="1" si="77"/>
        <v>45937</v>
      </c>
      <c r="Y4956" s="1">
        <f ca="1">ROUND(YEARFRAC(Merge1[[#This Row],[Join_Date]],Merge1[[#This Row],[Today]], 3),0)</f>
        <v>1</v>
      </c>
      <c r="Z4956" s="1" t="str" cm="1">
        <f t="array" aca="1" ref="Z4956" ca="1">_xlfn.IFS(
   Merge1[[#This Row],[Customer Tenure]]&lt;=2,"New",
   Merge1[[#This Row],[Customer Tenure]]&lt;=5,"Emerging",
  Merge1[[#This Row],[Customer Tenure]]&lt;9,"Established",
   TRUE,"Loyal"
)</f>
        <v>New</v>
      </c>
      <c r="AA4956" s="1" t="str" cm="1">
        <f t="array" ref="AA4956">_xlfn.IFS(Merge1[[#This Row],[Income]]&lt;=30000,"Low",Merge1[[#This Row],[Income]]&lt;=60000,"Medium",Merge1[[#This Row],[Income]]&lt;=100000,"High", Merge1[[#This Row],[Income]]&gt;100000," Premium")</f>
        <v xml:space="preserve"> Premium</v>
      </c>
      <c r="AB4956" s="1" t="str" cm="1">
        <f t="array" ref="AB4956">_xlfn.IFS(Merge1[[#This Row],[Age]]&lt;= 28,"Gen Z", Merge1[[#This Row],[Age]]&lt;=44,"Millennials", Merge1[[#This Row],[Age]]&lt;=60,"Gen X", Merge1[[#This Row],[Age]]&gt;60,"Baby Boomers")</f>
        <v>Gen Z</v>
      </c>
      <c r="AC4956" s="1" t="str" cm="1">
        <f t="array" ref="AC4956">_xlfn.IFS(
    Merge1[[#This Row],[Balance]]&lt;=50000,"Low",
    Merge1[[#This Row],[Balance]]&lt;=200000,"Medium",
    Merge1[[#This Row],[Balance]]&gt;200000,"High"
)</f>
        <v>Medium</v>
      </c>
    </row>
    <row r="4957" spans="1:29" x14ac:dyDescent="0.25">
      <c r="A4957" s="1" t="s">
        <v>1749</v>
      </c>
      <c r="B4957" s="1" t="s">
        <v>5843</v>
      </c>
      <c r="C4957" s="1" t="s">
        <v>5832</v>
      </c>
      <c r="D4957" s="2">
        <v>45487</v>
      </c>
      <c r="E4957">
        <v>180903</v>
      </c>
      <c r="F4957">
        <v>339</v>
      </c>
      <c r="G4957">
        <v>0</v>
      </c>
      <c r="H4957" s="1" t="s">
        <v>5833</v>
      </c>
      <c r="I4957" s="1" t="s">
        <v>6349</v>
      </c>
      <c r="J4957" s="1" t="s">
        <v>6245</v>
      </c>
      <c r="K4957">
        <v>70</v>
      </c>
      <c r="L4957" s="1" t="s">
        <v>6256</v>
      </c>
      <c r="M4957" s="1" t="s">
        <v>6247</v>
      </c>
      <c r="N4957">
        <v>172826</v>
      </c>
      <c r="O4957" s="1" t="s">
        <v>6243</v>
      </c>
      <c r="P4957" s="2">
        <v>42917</v>
      </c>
      <c r="Q4957" s="2">
        <v>45396</v>
      </c>
      <c r="R4957" s="1" t="s">
        <v>6893</v>
      </c>
      <c r="S4957" s="1" t="s">
        <v>6911</v>
      </c>
      <c r="T4957" s="1" t="s">
        <v>23</v>
      </c>
      <c r="U4957">
        <v>8154</v>
      </c>
      <c r="V4957" s="1" t="s">
        <v>10</v>
      </c>
      <c r="W4957" s="1" t="s">
        <v>55</v>
      </c>
      <c r="X4957" s="2">
        <f t="shared" ca="1" si="77"/>
        <v>45937</v>
      </c>
      <c r="Y4957" s="1">
        <f ca="1">ROUND(YEARFRAC(Merge1[[#This Row],[Join_Date]],Merge1[[#This Row],[Today]], 3),0)</f>
        <v>8</v>
      </c>
      <c r="Z4957" s="1" t="str" cm="1">
        <f t="array" aca="1" ref="Z4957" ca="1">_xlfn.IFS(
   Merge1[[#This Row],[Customer Tenure]]&lt;=2,"New",
   Merge1[[#This Row],[Customer Tenure]]&lt;=5,"Emerging",
  Merge1[[#This Row],[Customer Tenure]]&lt;9,"Established",
   TRUE,"Loyal"
)</f>
        <v>Established</v>
      </c>
      <c r="AA4957" s="1" t="str" cm="1">
        <f t="array" ref="AA4957">_xlfn.IFS(Merge1[[#This Row],[Income]]&lt;=30000,"Low",Merge1[[#This Row],[Income]]&lt;=60000,"Medium",Merge1[[#This Row],[Income]]&lt;=100000,"High", Merge1[[#This Row],[Income]]&gt;100000," Premium")</f>
        <v xml:space="preserve"> Premium</v>
      </c>
      <c r="AB4957" s="1" t="str" cm="1">
        <f t="array" ref="AB4957">_xlfn.IFS(Merge1[[#This Row],[Age]]&lt;= 28,"Gen Z", Merge1[[#This Row],[Age]]&lt;=44,"Millennials", Merge1[[#This Row],[Age]]&lt;=60,"Gen X", Merge1[[#This Row],[Age]]&gt;60,"Baby Boomers")</f>
        <v>Baby Boomers</v>
      </c>
      <c r="AC4957" s="1" t="str" cm="1">
        <f t="array" ref="AC4957">_xlfn.IFS(
    Merge1[[#This Row],[Balance]]&lt;=50000,"Low",
    Merge1[[#This Row],[Balance]]&lt;=200000,"Medium",
    Merge1[[#This Row],[Balance]]&gt;200000,"High"
)</f>
        <v>Medium</v>
      </c>
    </row>
    <row r="4958" spans="1:29" x14ac:dyDescent="0.25">
      <c r="A4958" s="1" t="s">
        <v>910</v>
      </c>
      <c r="B4958" s="1" t="s">
        <v>5986</v>
      </c>
      <c r="C4958" s="1" t="s">
        <v>5835</v>
      </c>
      <c r="D4958" s="2">
        <v>44155</v>
      </c>
      <c r="E4958">
        <v>306081</v>
      </c>
      <c r="F4958">
        <v>412</v>
      </c>
      <c r="G4958">
        <v>0</v>
      </c>
      <c r="H4958" s="1" t="s">
        <v>5833</v>
      </c>
      <c r="I4958" s="1" t="s">
        <v>6675</v>
      </c>
      <c r="J4958" s="1" t="s">
        <v>6240</v>
      </c>
      <c r="K4958">
        <v>53</v>
      </c>
      <c r="L4958" s="1" t="s">
        <v>6241</v>
      </c>
      <c r="M4958" s="1" t="s">
        <v>6251</v>
      </c>
      <c r="N4958">
        <v>161398</v>
      </c>
      <c r="O4958" s="1" t="s">
        <v>6243</v>
      </c>
      <c r="P4958" s="2">
        <v>43009</v>
      </c>
      <c r="Q4958" s="2">
        <v>45808</v>
      </c>
      <c r="R4958" s="1" t="s">
        <v>6906</v>
      </c>
      <c r="S4958" s="1" t="s">
        <v>6907</v>
      </c>
      <c r="T4958" s="1" t="s">
        <v>23</v>
      </c>
      <c r="U4958">
        <v>64</v>
      </c>
      <c r="V4958" s="1" t="s">
        <v>24</v>
      </c>
      <c r="W4958" s="1" t="s">
        <v>40</v>
      </c>
      <c r="X4958" s="2">
        <f t="shared" ca="1" si="77"/>
        <v>45937</v>
      </c>
      <c r="Y4958" s="1">
        <f ca="1">ROUND(YEARFRAC(Merge1[[#This Row],[Join_Date]],Merge1[[#This Row],[Today]], 3),0)</f>
        <v>8</v>
      </c>
      <c r="Z4958" s="1" t="str" cm="1">
        <f t="array" aca="1" ref="Z4958" ca="1">_xlfn.IFS(
   Merge1[[#This Row],[Customer Tenure]]&lt;=2,"New",
   Merge1[[#This Row],[Customer Tenure]]&lt;=5,"Emerging",
  Merge1[[#This Row],[Customer Tenure]]&lt;9,"Established",
   TRUE,"Loyal"
)</f>
        <v>Established</v>
      </c>
      <c r="AA4958" s="1" t="str" cm="1">
        <f t="array" ref="AA4958">_xlfn.IFS(Merge1[[#This Row],[Income]]&lt;=30000,"Low",Merge1[[#This Row],[Income]]&lt;=60000,"Medium",Merge1[[#This Row],[Income]]&lt;=100000,"High", Merge1[[#This Row],[Income]]&gt;100000," Premium")</f>
        <v xml:space="preserve"> Premium</v>
      </c>
      <c r="AB4958" s="1" t="str" cm="1">
        <f t="array" ref="AB4958">_xlfn.IFS(Merge1[[#This Row],[Age]]&lt;= 28,"Gen Z", Merge1[[#This Row],[Age]]&lt;=44,"Millennials", Merge1[[#This Row],[Age]]&lt;=60,"Gen X", Merge1[[#This Row],[Age]]&gt;60,"Baby Boomers")</f>
        <v>Gen X</v>
      </c>
      <c r="AC4958" s="1" t="str" cm="1">
        <f t="array" ref="AC4958">_xlfn.IFS(
    Merge1[[#This Row],[Balance]]&lt;=50000,"Low",
    Merge1[[#This Row],[Balance]]&lt;=200000,"Medium",
    Merge1[[#This Row],[Balance]]&gt;200000,"High"
)</f>
        <v>High</v>
      </c>
    </row>
    <row r="4959" spans="1:29" x14ac:dyDescent="0.25">
      <c r="A4959" s="1" t="s">
        <v>1272</v>
      </c>
      <c r="B4959" s="1" t="s">
        <v>5909</v>
      </c>
      <c r="C4959" s="1" t="s">
        <v>5832</v>
      </c>
      <c r="D4959" s="2">
        <v>43834</v>
      </c>
      <c r="E4959">
        <v>395807</v>
      </c>
      <c r="F4959">
        <v>772</v>
      </c>
      <c r="G4959">
        <v>0</v>
      </c>
      <c r="H4959" s="1" t="s">
        <v>5850</v>
      </c>
      <c r="I4959" s="1" t="s">
        <v>6649</v>
      </c>
      <c r="J4959" s="1" t="s">
        <v>6245</v>
      </c>
      <c r="K4959">
        <v>59</v>
      </c>
      <c r="L4959" s="1" t="s">
        <v>6256</v>
      </c>
      <c r="M4959" s="1" t="s">
        <v>6266</v>
      </c>
      <c r="N4959">
        <v>177361</v>
      </c>
      <c r="O4959" s="1" t="s">
        <v>6243</v>
      </c>
      <c r="P4959" s="2">
        <v>45185</v>
      </c>
      <c r="Q4959" s="2">
        <v>45533</v>
      </c>
      <c r="R4959" s="1" t="s">
        <v>6889</v>
      </c>
      <c r="S4959" s="1" t="s">
        <v>6890</v>
      </c>
      <c r="T4959" s="1" t="s">
        <v>14</v>
      </c>
      <c r="U4959">
        <v>9926</v>
      </c>
      <c r="V4959" s="1" t="s">
        <v>15</v>
      </c>
      <c r="W4959" s="1" t="s">
        <v>45</v>
      </c>
      <c r="X4959" s="2">
        <f t="shared" ca="1" si="77"/>
        <v>45937</v>
      </c>
      <c r="Y4959" s="1">
        <f ca="1">ROUND(YEARFRAC(Merge1[[#This Row],[Join_Date]],Merge1[[#This Row],[Today]], 3),0)</f>
        <v>2</v>
      </c>
      <c r="Z4959" s="1" t="str" cm="1">
        <f t="array" aca="1" ref="Z4959" ca="1">_xlfn.IFS(
   Merge1[[#This Row],[Customer Tenure]]&lt;=2,"New",
   Merge1[[#This Row],[Customer Tenure]]&lt;=5,"Emerging",
  Merge1[[#This Row],[Customer Tenure]]&lt;9,"Established",
   TRUE,"Loyal"
)</f>
        <v>New</v>
      </c>
      <c r="AA4959" s="1" t="str" cm="1">
        <f t="array" ref="AA4959">_xlfn.IFS(Merge1[[#This Row],[Income]]&lt;=30000,"Low",Merge1[[#This Row],[Income]]&lt;=60000,"Medium",Merge1[[#This Row],[Income]]&lt;=100000,"High", Merge1[[#This Row],[Income]]&gt;100000," Premium")</f>
        <v xml:space="preserve"> Premium</v>
      </c>
      <c r="AB4959" s="1" t="str" cm="1">
        <f t="array" ref="AB4959">_xlfn.IFS(Merge1[[#This Row],[Age]]&lt;= 28,"Gen Z", Merge1[[#This Row],[Age]]&lt;=44,"Millennials", Merge1[[#This Row],[Age]]&lt;=60,"Gen X", Merge1[[#This Row],[Age]]&gt;60,"Baby Boomers")</f>
        <v>Gen X</v>
      </c>
      <c r="AC4959" s="1" t="str" cm="1">
        <f t="array" ref="AC4959">_xlfn.IFS(
    Merge1[[#This Row],[Balance]]&lt;=50000,"Low",
    Merge1[[#This Row],[Balance]]&lt;=200000,"Medium",
    Merge1[[#This Row],[Balance]]&gt;200000,"High"
)</f>
        <v>High</v>
      </c>
    </row>
    <row r="4960" spans="1:29" x14ac:dyDescent="0.25">
      <c r="A4960" s="1" t="s">
        <v>3069</v>
      </c>
      <c r="B4960" s="1" t="s">
        <v>5931</v>
      </c>
      <c r="C4960" s="1" t="s">
        <v>5835</v>
      </c>
      <c r="D4960" s="2">
        <v>45023</v>
      </c>
      <c r="E4960">
        <v>76240</v>
      </c>
      <c r="F4960">
        <v>780</v>
      </c>
      <c r="G4960">
        <v>0</v>
      </c>
      <c r="H4960" s="1" t="s">
        <v>5838</v>
      </c>
      <c r="I4960" s="1" t="s">
        <v>6485</v>
      </c>
      <c r="J4960" s="1" t="s">
        <v>6240</v>
      </c>
      <c r="K4960">
        <v>50</v>
      </c>
      <c r="L4960" s="1" t="s">
        <v>6246</v>
      </c>
      <c r="M4960" s="1" t="s">
        <v>6251</v>
      </c>
      <c r="N4960">
        <v>143395</v>
      </c>
      <c r="O4960" s="1" t="s">
        <v>6248</v>
      </c>
      <c r="P4960" s="2">
        <v>45211</v>
      </c>
      <c r="Q4960" s="2">
        <v>45441</v>
      </c>
      <c r="R4960" s="1" t="s">
        <v>6906</v>
      </c>
      <c r="S4960" s="1" t="s">
        <v>6918</v>
      </c>
      <c r="T4960" s="1" t="s">
        <v>14</v>
      </c>
      <c r="U4960">
        <v>2920</v>
      </c>
      <c r="V4960" s="1" t="s">
        <v>10</v>
      </c>
      <c r="W4960" s="1" t="s">
        <v>20</v>
      </c>
      <c r="X4960" s="2">
        <f t="shared" ca="1" si="77"/>
        <v>45937</v>
      </c>
      <c r="Y4960" s="1">
        <f ca="1">ROUND(YEARFRAC(Merge1[[#This Row],[Join_Date]],Merge1[[#This Row],[Today]], 3),0)</f>
        <v>2</v>
      </c>
      <c r="Z4960" s="1" t="str" cm="1">
        <f t="array" aca="1" ref="Z4960" ca="1">_xlfn.IFS(
   Merge1[[#This Row],[Customer Tenure]]&lt;=2,"New",
   Merge1[[#This Row],[Customer Tenure]]&lt;=5,"Emerging",
  Merge1[[#This Row],[Customer Tenure]]&lt;9,"Established",
   TRUE,"Loyal"
)</f>
        <v>New</v>
      </c>
      <c r="AA4960" s="1" t="str" cm="1">
        <f t="array" ref="AA4960">_xlfn.IFS(Merge1[[#This Row],[Income]]&lt;=30000,"Low",Merge1[[#This Row],[Income]]&lt;=60000,"Medium",Merge1[[#This Row],[Income]]&lt;=100000,"High", Merge1[[#This Row],[Income]]&gt;100000," Premium")</f>
        <v xml:space="preserve"> Premium</v>
      </c>
      <c r="AB4960" s="1" t="str" cm="1">
        <f t="array" ref="AB4960">_xlfn.IFS(Merge1[[#This Row],[Age]]&lt;= 28,"Gen Z", Merge1[[#This Row],[Age]]&lt;=44,"Millennials", Merge1[[#This Row],[Age]]&lt;=60,"Gen X", Merge1[[#This Row],[Age]]&gt;60,"Baby Boomers")</f>
        <v>Gen X</v>
      </c>
      <c r="AC4960" s="1" t="str" cm="1">
        <f t="array" ref="AC4960">_xlfn.IFS(
    Merge1[[#This Row],[Balance]]&lt;=50000,"Low",
    Merge1[[#This Row],[Balance]]&lt;=200000,"Medium",
    Merge1[[#This Row],[Balance]]&gt;200000,"High"
)</f>
        <v>Medium</v>
      </c>
    </row>
    <row r="4961" spans="1:29" x14ac:dyDescent="0.25">
      <c r="A4961" s="1" t="s">
        <v>381</v>
      </c>
      <c r="B4961" s="1" t="s">
        <v>6050</v>
      </c>
      <c r="C4961" s="1" t="s">
        <v>5846</v>
      </c>
      <c r="D4961" s="2">
        <v>43862</v>
      </c>
      <c r="E4961">
        <v>310152</v>
      </c>
      <c r="F4961">
        <v>536</v>
      </c>
      <c r="G4961">
        <v>0</v>
      </c>
      <c r="H4961" s="1" t="s">
        <v>5833</v>
      </c>
      <c r="I4961" s="1" t="s">
        <v>6309</v>
      </c>
      <c r="J4961" s="1" t="s">
        <v>6240</v>
      </c>
      <c r="K4961">
        <v>24</v>
      </c>
      <c r="L4961" s="1" t="s">
        <v>6260</v>
      </c>
      <c r="M4961" s="1" t="s">
        <v>6262</v>
      </c>
      <c r="N4961">
        <v>177757</v>
      </c>
      <c r="O4961" s="1" t="s">
        <v>6243</v>
      </c>
      <c r="P4961" s="2">
        <v>42576</v>
      </c>
      <c r="Q4961" s="2">
        <v>45719</v>
      </c>
      <c r="R4961" s="1" t="s">
        <v>6899</v>
      </c>
      <c r="S4961" s="1" t="s">
        <v>6914</v>
      </c>
      <c r="T4961" s="1" t="s">
        <v>14</v>
      </c>
      <c r="U4961">
        <v>1880</v>
      </c>
      <c r="V4961" s="1" t="s">
        <v>24</v>
      </c>
      <c r="W4961" s="1" t="s">
        <v>45</v>
      </c>
      <c r="X4961" s="2">
        <f t="shared" ca="1" si="77"/>
        <v>45937</v>
      </c>
      <c r="Y4961" s="1">
        <f ca="1">ROUND(YEARFRAC(Merge1[[#This Row],[Join_Date]],Merge1[[#This Row],[Today]], 3),0)</f>
        <v>9</v>
      </c>
      <c r="Z4961" s="1" t="str" cm="1">
        <f t="array" aca="1" ref="Z4961" ca="1">_xlfn.IFS(
   Merge1[[#This Row],[Customer Tenure]]&lt;=2,"New",
   Merge1[[#This Row],[Customer Tenure]]&lt;=5,"Emerging",
  Merge1[[#This Row],[Customer Tenure]]&lt;9,"Established",
   TRUE,"Loyal"
)</f>
        <v>Loyal</v>
      </c>
      <c r="AA4961" s="1" t="str" cm="1">
        <f t="array" ref="AA4961">_xlfn.IFS(Merge1[[#This Row],[Income]]&lt;=30000,"Low",Merge1[[#This Row],[Income]]&lt;=60000,"Medium",Merge1[[#This Row],[Income]]&lt;=100000,"High", Merge1[[#This Row],[Income]]&gt;100000," Premium")</f>
        <v xml:space="preserve"> Premium</v>
      </c>
      <c r="AB4961" s="1" t="str" cm="1">
        <f t="array" ref="AB4961">_xlfn.IFS(Merge1[[#This Row],[Age]]&lt;= 28,"Gen Z", Merge1[[#This Row],[Age]]&lt;=44,"Millennials", Merge1[[#This Row],[Age]]&lt;=60,"Gen X", Merge1[[#This Row],[Age]]&gt;60,"Baby Boomers")</f>
        <v>Gen Z</v>
      </c>
      <c r="AC4961" s="1" t="str" cm="1">
        <f t="array" ref="AC4961">_xlfn.IFS(
    Merge1[[#This Row],[Balance]]&lt;=50000,"Low",
    Merge1[[#This Row],[Balance]]&lt;=200000,"Medium",
    Merge1[[#This Row],[Balance]]&gt;200000,"High"
)</f>
        <v>High</v>
      </c>
    </row>
    <row r="4962" spans="1:29" x14ac:dyDescent="0.25">
      <c r="A4962" s="1" t="s">
        <v>371</v>
      </c>
      <c r="B4962" s="1" t="s">
        <v>5947</v>
      </c>
      <c r="C4962" s="1" t="s">
        <v>5835</v>
      </c>
      <c r="D4962" s="2">
        <v>45089</v>
      </c>
      <c r="E4962">
        <v>446751</v>
      </c>
      <c r="F4962">
        <v>321</v>
      </c>
      <c r="G4962">
        <v>0</v>
      </c>
      <c r="H4962" s="1" t="s">
        <v>5833</v>
      </c>
      <c r="I4962" s="1" t="s">
        <v>6401</v>
      </c>
      <c r="J4962" s="1" t="s">
        <v>6240</v>
      </c>
      <c r="K4962">
        <v>62</v>
      </c>
      <c r="L4962" s="1" t="s">
        <v>6246</v>
      </c>
      <c r="M4962" s="1" t="s">
        <v>6254</v>
      </c>
      <c r="N4962">
        <v>67638</v>
      </c>
      <c r="O4962" s="1" t="s">
        <v>6243</v>
      </c>
      <c r="P4962" s="2">
        <v>43555</v>
      </c>
      <c r="Q4962" s="2">
        <v>45512</v>
      </c>
      <c r="R4962" s="1" t="s">
        <v>6889</v>
      </c>
      <c r="S4962" s="1" t="s">
        <v>6890</v>
      </c>
      <c r="T4962" s="1" t="s">
        <v>14</v>
      </c>
      <c r="U4962">
        <v>3358</v>
      </c>
      <c r="V4962" s="1" t="s">
        <v>24</v>
      </c>
      <c r="W4962" s="1" t="s">
        <v>45</v>
      </c>
      <c r="X4962" s="2">
        <f t="shared" ca="1" si="77"/>
        <v>45937</v>
      </c>
      <c r="Y4962" s="1">
        <f ca="1">ROUND(YEARFRAC(Merge1[[#This Row],[Join_Date]],Merge1[[#This Row],[Today]], 3),0)</f>
        <v>7</v>
      </c>
      <c r="Z4962" s="1" t="str" cm="1">
        <f t="array" aca="1" ref="Z4962" ca="1">_xlfn.IFS(
   Merge1[[#This Row],[Customer Tenure]]&lt;=2,"New",
   Merge1[[#This Row],[Customer Tenure]]&lt;=5,"Emerging",
  Merge1[[#This Row],[Customer Tenure]]&lt;9,"Established",
   TRUE,"Loyal"
)</f>
        <v>Established</v>
      </c>
      <c r="AA4962" s="1" t="str" cm="1">
        <f t="array" ref="AA4962">_xlfn.IFS(Merge1[[#This Row],[Income]]&lt;=30000,"Low",Merge1[[#This Row],[Income]]&lt;=60000,"Medium",Merge1[[#This Row],[Income]]&lt;=100000,"High", Merge1[[#This Row],[Income]]&gt;100000," Premium")</f>
        <v>High</v>
      </c>
      <c r="AB4962" s="1" t="str" cm="1">
        <f t="array" ref="AB4962">_xlfn.IFS(Merge1[[#This Row],[Age]]&lt;= 28,"Gen Z", Merge1[[#This Row],[Age]]&lt;=44,"Millennials", Merge1[[#This Row],[Age]]&lt;=60,"Gen X", Merge1[[#This Row],[Age]]&gt;60,"Baby Boomers")</f>
        <v>Baby Boomers</v>
      </c>
      <c r="AC4962" s="1" t="str" cm="1">
        <f t="array" ref="AC4962">_xlfn.IFS(
    Merge1[[#This Row],[Balance]]&lt;=50000,"Low",
    Merge1[[#This Row],[Balance]]&lt;=200000,"Medium",
    Merge1[[#This Row],[Balance]]&gt;200000,"High"
)</f>
        <v>High</v>
      </c>
    </row>
    <row r="4963" spans="1:29" x14ac:dyDescent="0.25">
      <c r="A4963" s="1" t="s">
        <v>1495</v>
      </c>
      <c r="B4963" s="1" t="s">
        <v>6209</v>
      </c>
      <c r="C4963" s="1" t="s">
        <v>5835</v>
      </c>
      <c r="D4963" s="2">
        <v>44117</v>
      </c>
      <c r="E4963">
        <v>187655</v>
      </c>
      <c r="F4963">
        <v>568</v>
      </c>
      <c r="G4963">
        <v>0</v>
      </c>
      <c r="H4963" s="1" t="s">
        <v>5833</v>
      </c>
      <c r="I4963" s="1" t="s">
        <v>6674</v>
      </c>
      <c r="J4963" s="1" t="s">
        <v>6245</v>
      </c>
      <c r="K4963">
        <v>21</v>
      </c>
      <c r="L4963" s="1" t="s">
        <v>6241</v>
      </c>
      <c r="M4963" s="1" t="s">
        <v>6251</v>
      </c>
      <c r="N4963">
        <v>92715</v>
      </c>
      <c r="O4963" s="1" t="s">
        <v>6243</v>
      </c>
      <c r="P4963" s="2">
        <v>42927</v>
      </c>
      <c r="Q4963" s="2">
        <v>45522</v>
      </c>
      <c r="R4963" s="1" t="s">
        <v>6889</v>
      </c>
      <c r="S4963" s="1" t="s">
        <v>6890</v>
      </c>
      <c r="T4963" s="1" t="s">
        <v>14</v>
      </c>
      <c r="U4963">
        <v>1611</v>
      </c>
      <c r="V4963" s="1" t="s">
        <v>15</v>
      </c>
      <c r="W4963" s="1" t="s">
        <v>55</v>
      </c>
      <c r="X4963" s="2">
        <f t="shared" ca="1" si="77"/>
        <v>45937</v>
      </c>
      <c r="Y4963" s="1">
        <f ca="1">ROUND(YEARFRAC(Merge1[[#This Row],[Join_Date]],Merge1[[#This Row],[Today]], 3),0)</f>
        <v>8</v>
      </c>
      <c r="Z4963" s="1" t="str" cm="1">
        <f t="array" aca="1" ref="Z4963" ca="1">_xlfn.IFS(
   Merge1[[#This Row],[Customer Tenure]]&lt;=2,"New",
   Merge1[[#This Row],[Customer Tenure]]&lt;=5,"Emerging",
  Merge1[[#This Row],[Customer Tenure]]&lt;9,"Established",
   TRUE,"Loyal"
)</f>
        <v>Established</v>
      </c>
      <c r="AA4963" s="1" t="str" cm="1">
        <f t="array" ref="AA4963">_xlfn.IFS(Merge1[[#This Row],[Income]]&lt;=30000,"Low",Merge1[[#This Row],[Income]]&lt;=60000,"Medium",Merge1[[#This Row],[Income]]&lt;=100000,"High", Merge1[[#This Row],[Income]]&gt;100000," Premium")</f>
        <v>High</v>
      </c>
      <c r="AB4963" s="1" t="str" cm="1">
        <f t="array" ref="AB4963">_xlfn.IFS(Merge1[[#This Row],[Age]]&lt;= 28,"Gen Z", Merge1[[#This Row],[Age]]&lt;=44,"Millennials", Merge1[[#This Row],[Age]]&lt;=60,"Gen X", Merge1[[#This Row],[Age]]&gt;60,"Baby Boomers")</f>
        <v>Gen Z</v>
      </c>
      <c r="AC4963" s="1" t="str" cm="1">
        <f t="array" ref="AC4963">_xlfn.IFS(
    Merge1[[#This Row],[Balance]]&lt;=50000,"Low",
    Merge1[[#This Row],[Balance]]&lt;=200000,"Medium",
    Merge1[[#This Row],[Balance]]&gt;200000,"High"
)</f>
        <v>Medium</v>
      </c>
    </row>
    <row r="4964" spans="1:29" x14ac:dyDescent="0.25">
      <c r="A4964" s="1" t="s">
        <v>552</v>
      </c>
      <c r="B4964" s="1" t="s">
        <v>6077</v>
      </c>
      <c r="C4964" s="1" t="s">
        <v>5835</v>
      </c>
      <c r="D4964" s="2">
        <v>44962</v>
      </c>
      <c r="E4964">
        <v>63972</v>
      </c>
      <c r="F4964">
        <v>305</v>
      </c>
      <c r="G4964">
        <v>0</v>
      </c>
      <c r="H4964" s="1" t="s">
        <v>5833</v>
      </c>
      <c r="I4964" s="1" t="s">
        <v>6380</v>
      </c>
      <c r="J4964" s="1" t="s">
        <v>6240</v>
      </c>
      <c r="K4964">
        <v>45</v>
      </c>
      <c r="L4964" s="1" t="s">
        <v>6246</v>
      </c>
      <c r="M4964" s="1" t="s">
        <v>6247</v>
      </c>
      <c r="N4964">
        <v>144165</v>
      </c>
      <c r="O4964" s="1" t="s">
        <v>6243</v>
      </c>
      <c r="P4964" s="2">
        <v>44018</v>
      </c>
      <c r="Q4964" s="2">
        <v>45239</v>
      </c>
      <c r="R4964" s="1" t="s">
        <v>6887</v>
      </c>
      <c r="S4964" s="1" t="s">
        <v>6888</v>
      </c>
      <c r="T4964" s="1" t="s">
        <v>14</v>
      </c>
      <c r="U4964">
        <v>5777</v>
      </c>
      <c r="V4964" s="1" t="s">
        <v>10</v>
      </c>
      <c r="W4964" s="1" t="s">
        <v>29</v>
      </c>
      <c r="X4964" s="2">
        <f t="shared" ca="1" si="77"/>
        <v>45937</v>
      </c>
      <c r="Y4964" s="1">
        <f ca="1">ROUND(YEARFRAC(Merge1[[#This Row],[Join_Date]],Merge1[[#This Row],[Today]], 3),0)</f>
        <v>5</v>
      </c>
      <c r="Z4964" s="1" t="str" cm="1">
        <f t="array" aca="1" ref="Z4964" ca="1">_xlfn.IFS(
   Merge1[[#This Row],[Customer Tenure]]&lt;=2,"New",
   Merge1[[#This Row],[Customer Tenure]]&lt;=5,"Emerging",
  Merge1[[#This Row],[Customer Tenure]]&lt;9,"Established",
   TRUE,"Loyal"
)</f>
        <v>Emerging</v>
      </c>
      <c r="AA4964" s="1" t="str" cm="1">
        <f t="array" ref="AA4964">_xlfn.IFS(Merge1[[#This Row],[Income]]&lt;=30000,"Low",Merge1[[#This Row],[Income]]&lt;=60000,"Medium",Merge1[[#This Row],[Income]]&lt;=100000,"High", Merge1[[#This Row],[Income]]&gt;100000," Premium")</f>
        <v xml:space="preserve"> Premium</v>
      </c>
      <c r="AB4964" s="1" t="str" cm="1">
        <f t="array" ref="AB4964">_xlfn.IFS(Merge1[[#This Row],[Age]]&lt;= 28,"Gen Z", Merge1[[#This Row],[Age]]&lt;=44,"Millennials", Merge1[[#This Row],[Age]]&lt;=60,"Gen X", Merge1[[#This Row],[Age]]&gt;60,"Baby Boomers")</f>
        <v>Gen X</v>
      </c>
      <c r="AC4964" s="1" t="str" cm="1">
        <f t="array" ref="AC4964">_xlfn.IFS(
    Merge1[[#This Row],[Balance]]&lt;=50000,"Low",
    Merge1[[#This Row],[Balance]]&lt;=200000,"Medium",
    Merge1[[#This Row],[Balance]]&gt;200000,"High"
)</f>
        <v>Medium</v>
      </c>
    </row>
    <row r="4965" spans="1:29" x14ac:dyDescent="0.25">
      <c r="A4965" s="1" t="s">
        <v>585</v>
      </c>
      <c r="B4965" s="1" t="s">
        <v>5949</v>
      </c>
      <c r="C4965" s="1" t="s">
        <v>5832</v>
      </c>
      <c r="D4965" s="2">
        <v>44188</v>
      </c>
      <c r="E4965">
        <v>340686</v>
      </c>
      <c r="F4965">
        <v>786</v>
      </c>
      <c r="G4965">
        <v>0</v>
      </c>
      <c r="H4965" s="1" t="s">
        <v>5833</v>
      </c>
      <c r="I4965" s="1" t="s">
        <v>6669</v>
      </c>
      <c r="J4965" s="1" t="s">
        <v>6245</v>
      </c>
      <c r="K4965">
        <v>34</v>
      </c>
      <c r="L4965" s="1" t="s">
        <v>6260</v>
      </c>
      <c r="M4965" s="1" t="s">
        <v>6254</v>
      </c>
      <c r="N4965">
        <v>115081</v>
      </c>
      <c r="O4965" s="1" t="s">
        <v>6252</v>
      </c>
      <c r="P4965" s="2">
        <v>42817</v>
      </c>
      <c r="Q4965" s="2">
        <v>45558</v>
      </c>
      <c r="R4965" s="1" t="s">
        <v>6897</v>
      </c>
      <c r="S4965" s="1" t="s">
        <v>6898</v>
      </c>
      <c r="T4965" s="1" t="s">
        <v>9</v>
      </c>
      <c r="U4965">
        <v>5840</v>
      </c>
      <c r="V4965" s="1" t="s">
        <v>10</v>
      </c>
      <c r="W4965" s="1" t="s">
        <v>45</v>
      </c>
      <c r="X4965" s="2">
        <f t="shared" ca="1" si="77"/>
        <v>45937</v>
      </c>
      <c r="Y4965" s="1">
        <f ca="1">ROUND(YEARFRAC(Merge1[[#This Row],[Join_Date]],Merge1[[#This Row],[Today]], 3),0)</f>
        <v>9</v>
      </c>
      <c r="Z4965" s="1" t="str" cm="1">
        <f t="array" aca="1" ref="Z4965" ca="1">_xlfn.IFS(
   Merge1[[#This Row],[Customer Tenure]]&lt;=2,"New",
   Merge1[[#This Row],[Customer Tenure]]&lt;=5,"Emerging",
  Merge1[[#This Row],[Customer Tenure]]&lt;9,"Established",
   TRUE,"Loyal"
)</f>
        <v>Loyal</v>
      </c>
      <c r="AA4965" s="1" t="str" cm="1">
        <f t="array" ref="AA4965">_xlfn.IFS(Merge1[[#This Row],[Income]]&lt;=30000,"Low",Merge1[[#This Row],[Income]]&lt;=60000,"Medium",Merge1[[#This Row],[Income]]&lt;=100000,"High", Merge1[[#This Row],[Income]]&gt;100000," Premium")</f>
        <v xml:space="preserve"> Premium</v>
      </c>
      <c r="AB4965" s="1" t="str" cm="1">
        <f t="array" ref="AB4965">_xlfn.IFS(Merge1[[#This Row],[Age]]&lt;= 28,"Gen Z", Merge1[[#This Row],[Age]]&lt;=44,"Millennials", Merge1[[#This Row],[Age]]&lt;=60,"Gen X", Merge1[[#This Row],[Age]]&gt;60,"Baby Boomers")</f>
        <v>Millennials</v>
      </c>
      <c r="AC4965" s="1" t="str" cm="1">
        <f t="array" ref="AC4965">_xlfn.IFS(
    Merge1[[#This Row],[Balance]]&lt;=50000,"Low",
    Merge1[[#This Row],[Balance]]&lt;=200000,"Medium",
    Merge1[[#This Row],[Balance]]&gt;200000,"High"
)</f>
        <v>High</v>
      </c>
    </row>
    <row r="4966" spans="1:29" x14ac:dyDescent="0.25">
      <c r="A4966" s="1" t="s">
        <v>994</v>
      </c>
      <c r="B4966" s="1" t="s">
        <v>5909</v>
      </c>
      <c r="C4966" s="1" t="s">
        <v>5835</v>
      </c>
      <c r="D4966" s="2">
        <v>43528</v>
      </c>
      <c r="E4966">
        <v>215250</v>
      </c>
      <c r="F4966">
        <v>821</v>
      </c>
      <c r="G4966">
        <v>0</v>
      </c>
      <c r="H4966" s="1" t="s">
        <v>5860</v>
      </c>
      <c r="I4966" s="1" t="s">
        <v>6649</v>
      </c>
      <c r="J4966" s="1" t="s">
        <v>6245</v>
      </c>
      <c r="K4966">
        <v>59</v>
      </c>
      <c r="L4966" s="1" t="s">
        <v>6256</v>
      </c>
      <c r="M4966" s="1" t="s">
        <v>6266</v>
      </c>
      <c r="N4966">
        <v>177361</v>
      </c>
      <c r="O4966" s="1" t="s">
        <v>6243</v>
      </c>
      <c r="P4966" s="2">
        <v>45185</v>
      </c>
      <c r="Q4966" s="2">
        <v>45779</v>
      </c>
      <c r="R4966" s="1" t="s">
        <v>6906</v>
      </c>
      <c r="S4966" s="1" t="s">
        <v>6907</v>
      </c>
      <c r="T4966" s="1" t="s">
        <v>28</v>
      </c>
      <c r="U4966">
        <v>8130</v>
      </c>
      <c r="V4966" s="1" t="s">
        <v>19</v>
      </c>
      <c r="W4966" s="1" t="s">
        <v>45</v>
      </c>
      <c r="X4966" s="2">
        <f t="shared" ca="1" si="77"/>
        <v>45937</v>
      </c>
      <c r="Y4966" s="1">
        <f ca="1">ROUND(YEARFRAC(Merge1[[#This Row],[Join_Date]],Merge1[[#This Row],[Today]], 3),0)</f>
        <v>2</v>
      </c>
      <c r="Z4966" s="1" t="str" cm="1">
        <f t="array" aca="1" ref="Z4966" ca="1">_xlfn.IFS(
   Merge1[[#This Row],[Customer Tenure]]&lt;=2,"New",
   Merge1[[#This Row],[Customer Tenure]]&lt;=5,"Emerging",
  Merge1[[#This Row],[Customer Tenure]]&lt;9,"Established",
   TRUE,"Loyal"
)</f>
        <v>New</v>
      </c>
      <c r="AA4966" s="1" t="str" cm="1">
        <f t="array" ref="AA4966">_xlfn.IFS(Merge1[[#This Row],[Income]]&lt;=30000,"Low",Merge1[[#This Row],[Income]]&lt;=60000,"Medium",Merge1[[#This Row],[Income]]&lt;=100000,"High", Merge1[[#This Row],[Income]]&gt;100000," Premium")</f>
        <v xml:space="preserve"> Premium</v>
      </c>
      <c r="AB4966" s="1" t="str" cm="1">
        <f t="array" ref="AB4966">_xlfn.IFS(Merge1[[#This Row],[Age]]&lt;= 28,"Gen Z", Merge1[[#This Row],[Age]]&lt;=44,"Millennials", Merge1[[#This Row],[Age]]&lt;=60,"Gen X", Merge1[[#This Row],[Age]]&gt;60,"Baby Boomers")</f>
        <v>Gen X</v>
      </c>
      <c r="AC4966" s="1" t="str" cm="1">
        <f t="array" ref="AC4966">_xlfn.IFS(
    Merge1[[#This Row],[Balance]]&lt;=50000,"Low",
    Merge1[[#This Row],[Balance]]&lt;=200000,"Medium",
    Merge1[[#This Row],[Balance]]&gt;200000,"High"
)</f>
        <v>High</v>
      </c>
    </row>
    <row r="4967" spans="1:29" x14ac:dyDescent="0.25">
      <c r="A4967" s="1" t="s">
        <v>839</v>
      </c>
      <c r="B4967" s="1" t="s">
        <v>6079</v>
      </c>
      <c r="C4967" s="1" t="s">
        <v>5832</v>
      </c>
      <c r="D4967" s="2">
        <v>42385</v>
      </c>
      <c r="E4967">
        <v>203561</v>
      </c>
      <c r="F4967">
        <v>514</v>
      </c>
      <c r="G4967">
        <v>452603</v>
      </c>
      <c r="H4967" s="1" t="s">
        <v>5850</v>
      </c>
      <c r="I4967" s="1" t="s">
        <v>6723</v>
      </c>
      <c r="J4967" s="1" t="s">
        <v>6240</v>
      </c>
      <c r="K4967">
        <v>38</v>
      </c>
      <c r="L4967" s="1" t="s">
        <v>6260</v>
      </c>
      <c r="M4967" s="1" t="s">
        <v>6266</v>
      </c>
      <c r="N4967">
        <v>134225</v>
      </c>
      <c r="O4967" s="1" t="s">
        <v>6248</v>
      </c>
      <c r="P4967" s="2">
        <v>44538</v>
      </c>
      <c r="Q4967" s="2">
        <v>45429</v>
      </c>
      <c r="R4967" s="1" t="s">
        <v>6906</v>
      </c>
      <c r="S4967" s="1" t="s">
        <v>6918</v>
      </c>
      <c r="T4967" s="1" t="s">
        <v>9</v>
      </c>
      <c r="U4967">
        <v>7053</v>
      </c>
      <c r="V4967" s="1" t="s">
        <v>10</v>
      </c>
      <c r="W4967" s="1" t="s">
        <v>106</v>
      </c>
      <c r="X4967" s="2">
        <f t="shared" ca="1" si="77"/>
        <v>45937</v>
      </c>
      <c r="Y4967" s="1">
        <f ca="1">ROUND(YEARFRAC(Merge1[[#This Row],[Join_Date]],Merge1[[#This Row],[Today]], 3),0)</f>
        <v>4</v>
      </c>
      <c r="Z4967" s="1" t="str" cm="1">
        <f t="array" aca="1" ref="Z4967" ca="1">_xlfn.IFS(
   Merge1[[#This Row],[Customer Tenure]]&lt;=2,"New",
   Merge1[[#This Row],[Customer Tenure]]&lt;=5,"Emerging",
  Merge1[[#This Row],[Customer Tenure]]&lt;9,"Established",
   TRUE,"Loyal"
)</f>
        <v>Emerging</v>
      </c>
      <c r="AA4967" s="1" t="str" cm="1">
        <f t="array" ref="AA4967">_xlfn.IFS(Merge1[[#This Row],[Income]]&lt;=30000,"Low",Merge1[[#This Row],[Income]]&lt;=60000,"Medium",Merge1[[#This Row],[Income]]&lt;=100000,"High", Merge1[[#This Row],[Income]]&gt;100000," Premium")</f>
        <v xml:space="preserve"> Premium</v>
      </c>
      <c r="AB4967" s="1" t="str" cm="1">
        <f t="array" ref="AB4967">_xlfn.IFS(Merge1[[#This Row],[Age]]&lt;= 28,"Gen Z", Merge1[[#This Row],[Age]]&lt;=44,"Millennials", Merge1[[#This Row],[Age]]&lt;=60,"Gen X", Merge1[[#This Row],[Age]]&gt;60,"Baby Boomers")</f>
        <v>Millennials</v>
      </c>
      <c r="AC4967" s="1" t="str" cm="1">
        <f t="array" ref="AC4967">_xlfn.IFS(
    Merge1[[#This Row],[Balance]]&lt;=50000,"Low",
    Merge1[[#This Row],[Balance]]&lt;=200000,"Medium",
    Merge1[[#This Row],[Balance]]&gt;200000,"High"
)</f>
        <v>High</v>
      </c>
    </row>
    <row r="4968" spans="1:29" x14ac:dyDescent="0.25">
      <c r="A4968" s="1" t="s">
        <v>2120</v>
      </c>
      <c r="B4968" s="1" t="s">
        <v>6060</v>
      </c>
      <c r="C4968" s="1" t="s">
        <v>5832</v>
      </c>
      <c r="D4968" s="2">
        <v>42963</v>
      </c>
      <c r="E4968">
        <v>473146</v>
      </c>
      <c r="F4968">
        <v>343</v>
      </c>
      <c r="G4968">
        <v>204757</v>
      </c>
      <c r="H4968" s="1" t="s">
        <v>5833</v>
      </c>
      <c r="I4968" s="1" t="s">
        <v>6582</v>
      </c>
      <c r="J4968" s="1" t="s">
        <v>6245</v>
      </c>
      <c r="K4968">
        <v>36</v>
      </c>
      <c r="L4968" s="1" t="s">
        <v>6246</v>
      </c>
      <c r="M4968" s="1" t="s">
        <v>6262</v>
      </c>
      <c r="N4968">
        <v>126661</v>
      </c>
      <c r="O4968" s="1" t="s">
        <v>6243</v>
      </c>
      <c r="P4968" s="2">
        <v>44437</v>
      </c>
      <c r="Q4968" s="2">
        <v>45885</v>
      </c>
      <c r="R4968" s="1" t="s">
        <v>6889</v>
      </c>
      <c r="S4968" s="1" t="s">
        <v>6915</v>
      </c>
      <c r="T4968" s="1" t="s">
        <v>28</v>
      </c>
      <c r="U4968">
        <v>2100</v>
      </c>
      <c r="V4968" s="1" t="s">
        <v>24</v>
      </c>
      <c r="W4968" s="1" t="s">
        <v>11</v>
      </c>
      <c r="X4968" s="2">
        <f t="shared" ca="1" si="77"/>
        <v>45937</v>
      </c>
      <c r="Y4968" s="1">
        <f ca="1">ROUND(YEARFRAC(Merge1[[#This Row],[Join_Date]],Merge1[[#This Row],[Today]], 3),0)</f>
        <v>4</v>
      </c>
      <c r="Z4968" s="1" t="str" cm="1">
        <f t="array" aca="1" ref="Z4968" ca="1">_xlfn.IFS(
   Merge1[[#This Row],[Customer Tenure]]&lt;=2,"New",
   Merge1[[#This Row],[Customer Tenure]]&lt;=5,"Emerging",
  Merge1[[#This Row],[Customer Tenure]]&lt;9,"Established",
   TRUE,"Loyal"
)</f>
        <v>Emerging</v>
      </c>
      <c r="AA4968" s="1" t="str" cm="1">
        <f t="array" ref="AA4968">_xlfn.IFS(Merge1[[#This Row],[Income]]&lt;=30000,"Low",Merge1[[#This Row],[Income]]&lt;=60000,"Medium",Merge1[[#This Row],[Income]]&lt;=100000,"High", Merge1[[#This Row],[Income]]&gt;100000," Premium")</f>
        <v xml:space="preserve"> Premium</v>
      </c>
      <c r="AB4968" s="1" t="str" cm="1">
        <f t="array" ref="AB4968">_xlfn.IFS(Merge1[[#This Row],[Age]]&lt;= 28,"Gen Z", Merge1[[#This Row],[Age]]&lt;=44,"Millennials", Merge1[[#This Row],[Age]]&lt;=60,"Gen X", Merge1[[#This Row],[Age]]&gt;60,"Baby Boomers")</f>
        <v>Millennials</v>
      </c>
      <c r="AC4968" s="1" t="str" cm="1">
        <f t="array" ref="AC4968">_xlfn.IFS(
    Merge1[[#This Row],[Balance]]&lt;=50000,"Low",
    Merge1[[#This Row],[Balance]]&lt;=200000,"Medium",
    Merge1[[#This Row],[Balance]]&gt;200000,"High"
)</f>
        <v>High</v>
      </c>
    </row>
    <row r="4969" spans="1:29" x14ac:dyDescent="0.25">
      <c r="A4969" s="1" t="s">
        <v>1594</v>
      </c>
      <c r="B4969" s="1" t="s">
        <v>5992</v>
      </c>
      <c r="C4969" s="1" t="s">
        <v>5835</v>
      </c>
      <c r="D4969" s="2">
        <v>44662</v>
      </c>
      <c r="E4969">
        <v>37158</v>
      </c>
      <c r="F4969">
        <v>431</v>
      </c>
      <c r="G4969">
        <v>382078</v>
      </c>
      <c r="H4969" s="1" t="s">
        <v>5860</v>
      </c>
      <c r="I4969" s="1" t="s">
        <v>6659</v>
      </c>
      <c r="J4969" s="1" t="s">
        <v>6240</v>
      </c>
      <c r="K4969">
        <v>54</v>
      </c>
      <c r="L4969" s="1" t="s">
        <v>6256</v>
      </c>
      <c r="M4969" s="1" t="s">
        <v>6266</v>
      </c>
      <c r="N4969">
        <v>177702</v>
      </c>
      <c r="O4969" s="1" t="s">
        <v>6243</v>
      </c>
      <c r="P4969" s="2">
        <v>45127</v>
      </c>
      <c r="Q4969" s="2">
        <v>45241</v>
      </c>
      <c r="R4969" s="1" t="s">
        <v>6887</v>
      </c>
      <c r="S4969" s="1" t="s">
        <v>6888</v>
      </c>
      <c r="T4969" s="1" t="s">
        <v>9</v>
      </c>
      <c r="U4969">
        <v>5490</v>
      </c>
      <c r="V4969" s="1" t="s">
        <v>19</v>
      </c>
      <c r="W4969" s="1" t="s">
        <v>40</v>
      </c>
      <c r="X4969" s="2">
        <f t="shared" ca="1" si="77"/>
        <v>45937</v>
      </c>
      <c r="Y4969" s="1">
        <f ca="1">ROUND(YEARFRAC(Merge1[[#This Row],[Join_Date]],Merge1[[#This Row],[Today]], 3),0)</f>
        <v>2</v>
      </c>
      <c r="Z4969" s="1" t="str" cm="1">
        <f t="array" aca="1" ref="Z4969" ca="1">_xlfn.IFS(
   Merge1[[#This Row],[Customer Tenure]]&lt;=2,"New",
   Merge1[[#This Row],[Customer Tenure]]&lt;=5,"Emerging",
  Merge1[[#This Row],[Customer Tenure]]&lt;9,"Established",
   TRUE,"Loyal"
)</f>
        <v>New</v>
      </c>
      <c r="AA4969" s="1" t="str" cm="1">
        <f t="array" ref="AA4969">_xlfn.IFS(Merge1[[#This Row],[Income]]&lt;=30000,"Low",Merge1[[#This Row],[Income]]&lt;=60000,"Medium",Merge1[[#This Row],[Income]]&lt;=100000,"High", Merge1[[#This Row],[Income]]&gt;100000," Premium")</f>
        <v xml:space="preserve"> Premium</v>
      </c>
      <c r="AB4969" s="1" t="str" cm="1">
        <f t="array" ref="AB4969">_xlfn.IFS(Merge1[[#This Row],[Age]]&lt;= 28,"Gen Z", Merge1[[#This Row],[Age]]&lt;=44,"Millennials", Merge1[[#This Row],[Age]]&lt;=60,"Gen X", Merge1[[#This Row],[Age]]&gt;60,"Baby Boomers")</f>
        <v>Gen X</v>
      </c>
      <c r="AC4969" s="1" t="str" cm="1">
        <f t="array" ref="AC4969">_xlfn.IFS(
    Merge1[[#This Row],[Balance]]&lt;=50000,"Low",
    Merge1[[#This Row],[Balance]]&lt;=200000,"Medium",
    Merge1[[#This Row],[Balance]]&gt;200000,"High"
)</f>
        <v>Low</v>
      </c>
    </row>
    <row r="4970" spans="1:29" x14ac:dyDescent="0.25">
      <c r="A4970" s="1" t="s">
        <v>3259</v>
      </c>
      <c r="B4970" s="1" t="s">
        <v>5983</v>
      </c>
      <c r="C4970" s="1" t="s">
        <v>5835</v>
      </c>
      <c r="D4970" s="2">
        <v>45645</v>
      </c>
      <c r="E4970">
        <v>284732</v>
      </c>
      <c r="F4970">
        <v>538</v>
      </c>
      <c r="G4970">
        <v>207278</v>
      </c>
      <c r="H4970" s="1" t="s">
        <v>5833</v>
      </c>
      <c r="I4970" s="1" t="s">
        <v>6521</v>
      </c>
      <c r="J4970" s="1" t="s">
        <v>6240</v>
      </c>
      <c r="K4970">
        <v>51</v>
      </c>
      <c r="L4970" s="1" t="s">
        <v>6246</v>
      </c>
      <c r="M4970" s="1" t="s">
        <v>6257</v>
      </c>
      <c r="N4970">
        <v>46431</v>
      </c>
      <c r="O4970" s="1" t="s">
        <v>6252</v>
      </c>
      <c r="P4970" s="2">
        <v>42586</v>
      </c>
      <c r="Q4970" s="2">
        <v>45847</v>
      </c>
      <c r="R4970" s="1" t="s">
        <v>6891</v>
      </c>
      <c r="S4970" s="1" t="s">
        <v>6892</v>
      </c>
      <c r="T4970" s="1" t="s">
        <v>9</v>
      </c>
      <c r="U4970">
        <v>9453</v>
      </c>
      <c r="V4970" s="1" t="s">
        <v>19</v>
      </c>
      <c r="W4970" s="1" t="s">
        <v>55</v>
      </c>
      <c r="X4970" s="2">
        <f t="shared" ca="1" si="77"/>
        <v>45937</v>
      </c>
      <c r="Y4970" s="1">
        <f ca="1">ROUND(YEARFRAC(Merge1[[#This Row],[Join_Date]],Merge1[[#This Row],[Today]], 3),0)</f>
        <v>9</v>
      </c>
      <c r="Z4970" s="1" t="str" cm="1">
        <f t="array" aca="1" ref="Z4970" ca="1">_xlfn.IFS(
   Merge1[[#This Row],[Customer Tenure]]&lt;=2,"New",
   Merge1[[#This Row],[Customer Tenure]]&lt;=5,"Emerging",
  Merge1[[#This Row],[Customer Tenure]]&lt;9,"Established",
   TRUE,"Loyal"
)</f>
        <v>Loyal</v>
      </c>
      <c r="AA4970" s="1" t="str" cm="1">
        <f t="array" ref="AA4970">_xlfn.IFS(Merge1[[#This Row],[Income]]&lt;=30000,"Low",Merge1[[#This Row],[Income]]&lt;=60000,"Medium",Merge1[[#This Row],[Income]]&lt;=100000,"High", Merge1[[#This Row],[Income]]&gt;100000," Premium")</f>
        <v>Medium</v>
      </c>
      <c r="AB4970" s="1" t="str" cm="1">
        <f t="array" ref="AB4970">_xlfn.IFS(Merge1[[#This Row],[Age]]&lt;= 28,"Gen Z", Merge1[[#This Row],[Age]]&lt;=44,"Millennials", Merge1[[#This Row],[Age]]&lt;=60,"Gen X", Merge1[[#This Row],[Age]]&gt;60,"Baby Boomers")</f>
        <v>Gen X</v>
      </c>
      <c r="AC4970" s="1" t="str" cm="1">
        <f t="array" ref="AC4970">_xlfn.IFS(
    Merge1[[#This Row],[Balance]]&lt;=50000,"Low",
    Merge1[[#This Row],[Balance]]&lt;=200000,"Medium",
    Merge1[[#This Row],[Balance]]&gt;200000,"High"
)</f>
        <v>High</v>
      </c>
    </row>
    <row r="4971" spans="1:29" x14ac:dyDescent="0.25">
      <c r="A4971" s="1" t="s">
        <v>1585</v>
      </c>
      <c r="B4971" s="1" t="s">
        <v>5873</v>
      </c>
      <c r="C4971" s="1" t="s">
        <v>5835</v>
      </c>
      <c r="D4971" s="2">
        <v>45596</v>
      </c>
      <c r="E4971">
        <v>13261</v>
      </c>
      <c r="F4971">
        <v>352</v>
      </c>
      <c r="G4971">
        <v>59633</v>
      </c>
      <c r="H4971" s="1" t="s">
        <v>5833</v>
      </c>
      <c r="I4971" s="1" t="s">
        <v>6497</v>
      </c>
      <c r="J4971" s="1" t="s">
        <v>6245</v>
      </c>
      <c r="K4971">
        <v>27</v>
      </c>
      <c r="L4971" s="1" t="s">
        <v>6241</v>
      </c>
      <c r="M4971" s="1" t="s">
        <v>6247</v>
      </c>
      <c r="N4971">
        <v>72307</v>
      </c>
      <c r="O4971" s="1" t="s">
        <v>6243</v>
      </c>
      <c r="P4971" s="2">
        <v>43945</v>
      </c>
      <c r="Q4971" s="2">
        <v>45831</v>
      </c>
      <c r="R4971" s="1" t="s">
        <v>6883</v>
      </c>
      <c r="S4971" s="1" t="s">
        <v>6910</v>
      </c>
      <c r="T4971" s="1" t="s">
        <v>14</v>
      </c>
      <c r="U4971">
        <v>6380</v>
      </c>
      <c r="V4971" s="1" t="s">
        <v>10</v>
      </c>
      <c r="W4971" s="1" t="s">
        <v>25</v>
      </c>
      <c r="X4971" s="2">
        <f t="shared" ca="1" si="77"/>
        <v>45937</v>
      </c>
      <c r="Y4971" s="1">
        <f ca="1">ROUND(YEARFRAC(Merge1[[#This Row],[Join_Date]],Merge1[[#This Row],[Today]], 3),0)</f>
        <v>5</v>
      </c>
      <c r="Z4971" s="1" t="str" cm="1">
        <f t="array" aca="1" ref="Z4971" ca="1">_xlfn.IFS(
   Merge1[[#This Row],[Customer Tenure]]&lt;=2,"New",
   Merge1[[#This Row],[Customer Tenure]]&lt;=5,"Emerging",
  Merge1[[#This Row],[Customer Tenure]]&lt;9,"Established",
   TRUE,"Loyal"
)</f>
        <v>Emerging</v>
      </c>
      <c r="AA4971" s="1" t="str" cm="1">
        <f t="array" ref="AA4971">_xlfn.IFS(Merge1[[#This Row],[Income]]&lt;=30000,"Low",Merge1[[#This Row],[Income]]&lt;=60000,"Medium",Merge1[[#This Row],[Income]]&lt;=100000,"High", Merge1[[#This Row],[Income]]&gt;100000," Premium")</f>
        <v>High</v>
      </c>
      <c r="AB4971" s="1" t="str" cm="1">
        <f t="array" ref="AB4971">_xlfn.IFS(Merge1[[#This Row],[Age]]&lt;= 28,"Gen Z", Merge1[[#This Row],[Age]]&lt;=44,"Millennials", Merge1[[#This Row],[Age]]&lt;=60,"Gen X", Merge1[[#This Row],[Age]]&gt;60,"Baby Boomers")</f>
        <v>Gen Z</v>
      </c>
      <c r="AC4971" s="1" t="str" cm="1">
        <f t="array" ref="AC4971">_xlfn.IFS(
    Merge1[[#This Row],[Balance]]&lt;=50000,"Low",
    Merge1[[#This Row],[Balance]]&lt;=200000,"Medium",
    Merge1[[#This Row],[Balance]]&gt;200000,"High"
)</f>
        <v>Low</v>
      </c>
    </row>
    <row r="4972" spans="1:29" x14ac:dyDescent="0.25">
      <c r="A4972" s="1" t="s">
        <v>93</v>
      </c>
      <c r="B4972" s="1" t="s">
        <v>6085</v>
      </c>
      <c r="C4972" s="1" t="s">
        <v>5846</v>
      </c>
      <c r="D4972" s="2">
        <v>44420</v>
      </c>
      <c r="E4972">
        <v>377023</v>
      </c>
      <c r="F4972">
        <v>468</v>
      </c>
      <c r="G4972">
        <v>0</v>
      </c>
      <c r="H4972" s="1" t="s">
        <v>5833</v>
      </c>
      <c r="I4972" s="1" t="s">
        <v>6743</v>
      </c>
      <c r="J4972" s="1" t="s">
        <v>6240</v>
      </c>
      <c r="K4972">
        <v>31</v>
      </c>
      <c r="L4972" s="1" t="s">
        <v>6260</v>
      </c>
      <c r="M4972" s="1" t="s">
        <v>6254</v>
      </c>
      <c r="N4972">
        <v>49426</v>
      </c>
      <c r="O4972" s="1" t="s">
        <v>6243</v>
      </c>
      <c r="P4972" s="2">
        <v>45372</v>
      </c>
      <c r="Q4972" s="2">
        <v>45822</v>
      </c>
      <c r="R4972" s="1" t="s">
        <v>6883</v>
      </c>
      <c r="S4972" s="1" t="s">
        <v>6910</v>
      </c>
      <c r="T4972" s="1" t="s">
        <v>14</v>
      </c>
      <c r="U4972">
        <v>5192</v>
      </c>
      <c r="V4972" s="1" t="s">
        <v>19</v>
      </c>
      <c r="W4972" s="1" t="s">
        <v>45</v>
      </c>
      <c r="X4972" s="2">
        <f t="shared" ca="1" si="77"/>
        <v>45937</v>
      </c>
      <c r="Y4972" s="1">
        <f ca="1">ROUND(YEARFRAC(Merge1[[#This Row],[Join_Date]],Merge1[[#This Row],[Today]], 3),0)</f>
        <v>2</v>
      </c>
      <c r="Z4972" s="1" t="str" cm="1">
        <f t="array" aca="1" ref="Z4972" ca="1">_xlfn.IFS(
   Merge1[[#This Row],[Customer Tenure]]&lt;=2,"New",
   Merge1[[#This Row],[Customer Tenure]]&lt;=5,"Emerging",
  Merge1[[#This Row],[Customer Tenure]]&lt;9,"Established",
   TRUE,"Loyal"
)</f>
        <v>New</v>
      </c>
      <c r="AA4972" s="1" t="str" cm="1">
        <f t="array" ref="AA4972">_xlfn.IFS(Merge1[[#This Row],[Income]]&lt;=30000,"Low",Merge1[[#This Row],[Income]]&lt;=60000,"Medium",Merge1[[#This Row],[Income]]&lt;=100000,"High", Merge1[[#This Row],[Income]]&gt;100000," Premium")</f>
        <v>Medium</v>
      </c>
      <c r="AB4972" s="1" t="str" cm="1">
        <f t="array" ref="AB4972">_xlfn.IFS(Merge1[[#This Row],[Age]]&lt;= 28,"Gen Z", Merge1[[#This Row],[Age]]&lt;=44,"Millennials", Merge1[[#This Row],[Age]]&lt;=60,"Gen X", Merge1[[#This Row],[Age]]&gt;60,"Baby Boomers")</f>
        <v>Millennials</v>
      </c>
      <c r="AC4972" s="1" t="str" cm="1">
        <f t="array" ref="AC4972">_xlfn.IFS(
    Merge1[[#This Row],[Balance]]&lt;=50000,"Low",
    Merge1[[#This Row],[Balance]]&lt;=200000,"Medium",
    Merge1[[#This Row],[Balance]]&gt;200000,"High"
)</f>
        <v>High</v>
      </c>
    </row>
    <row r="4973" spans="1:29" x14ac:dyDescent="0.25">
      <c r="A4973" s="1" t="s">
        <v>266</v>
      </c>
      <c r="B4973" s="1" t="s">
        <v>5865</v>
      </c>
      <c r="C4973" s="1" t="s">
        <v>5832</v>
      </c>
      <c r="D4973" s="2">
        <v>45366</v>
      </c>
      <c r="E4973">
        <v>417339</v>
      </c>
      <c r="F4973">
        <v>662</v>
      </c>
      <c r="G4973">
        <v>0</v>
      </c>
      <c r="H4973" s="1" t="s">
        <v>5833</v>
      </c>
      <c r="I4973" s="1" t="s">
        <v>6834</v>
      </c>
      <c r="J4973" s="1" t="s">
        <v>6245</v>
      </c>
      <c r="K4973">
        <v>18</v>
      </c>
      <c r="L4973" s="1" t="s">
        <v>6256</v>
      </c>
      <c r="M4973" s="1" t="s">
        <v>6257</v>
      </c>
      <c r="N4973">
        <v>53997</v>
      </c>
      <c r="O4973" s="1" t="s">
        <v>6243</v>
      </c>
      <c r="P4973" s="2">
        <v>43488</v>
      </c>
      <c r="Q4973" s="2">
        <v>45233</v>
      </c>
      <c r="R4973" s="1" t="s">
        <v>6887</v>
      </c>
      <c r="S4973" s="1" t="s">
        <v>6888</v>
      </c>
      <c r="T4973" s="1" t="s">
        <v>28</v>
      </c>
      <c r="U4973">
        <v>180</v>
      </c>
      <c r="V4973" s="1" t="s">
        <v>24</v>
      </c>
      <c r="W4973" s="1" t="s">
        <v>50</v>
      </c>
      <c r="X4973" s="2">
        <f t="shared" ca="1" si="77"/>
        <v>45937</v>
      </c>
      <c r="Y4973" s="1">
        <f ca="1">ROUND(YEARFRAC(Merge1[[#This Row],[Join_Date]],Merge1[[#This Row],[Today]], 3),0)</f>
        <v>7</v>
      </c>
      <c r="Z4973" s="1" t="str" cm="1">
        <f t="array" aca="1" ref="Z4973" ca="1">_xlfn.IFS(
   Merge1[[#This Row],[Customer Tenure]]&lt;=2,"New",
   Merge1[[#This Row],[Customer Tenure]]&lt;=5,"Emerging",
  Merge1[[#This Row],[Customer Tenure]]&lt;9,"Established",
   TRUE,"Loyal"
)</f>
        <v>Established</v>
      </c>
      <c r="AA4973" s="1" t="str" cm="1">
        <f t="array" ref="AA4973">_xlfn.IFS(Merge1[[#This Row],[Income]]&lt;=30000,"Low",Merge1[[#This Row],[Income]]&lt;=60000,"Medium",Merge1[[#This Row],[Income]]&lt;=100000,"High", Merge1[[#This Row],[Income]]&gt;100000," Premium")</f>
        <v>Medium</v>
      </c>
      <c r="AB4973" s="1" t="str" cm="1">
        <f t="array" ref="AB4973">_xlfn.IFS(Merge1[[#This Row],[Age]]&lt;= 28,"Gen Z", Merge1[[#This Row],[Age]]&lt;=44,"Millennials", Merge1[[#This Row],[Age]]&lt;=60,"Gen X", Merge1[[#This Row],[Age]]&gt;60,"Baby Boomers")</f>
        <v>Gen Z</v>
      </c>
      <c r="AC4973" s="1" t="str" cm="1">
        <f t="array" ref="AC4973">_xlfn.IFS(
    Merge1[[#This Row],[Balance]]&lt;=50000,"Low",
    Merge1[[#This Row],[Balance]]&lt;=200000,"Medium",
    Merge1[[#This Row],[Balance]]&gt;200000,"High"
)</f>
        <v>High</v>
      </c>
    </row>
    <row r="4974" spans="1:29" x14ac:dyDescent="0.25">
      <c r="A4974" s="1" t="s">
        <v>134</v>
      </c>
      <c r="B4974" s="1" t="s">
        <v>5837</v>
      </c>
      <c r="C4974" s="1" t="s">
        <v>5835</v>
      </c>
      <c r="D4974" s="2">
        <v>44837</v>
      </c>
      <c r="E4974">
        <v>63610</v>
      </c>
      <c r="F4974">
        <v>802</v>
      </c>
      <c r="G4974">
        <v>401875</v>
      </c>
      <c r="H4974" s="1" t="s">
        <v>5838</v>
      </c>
      <c r="I4974" s="1" t="s">
        <v>6514</v>
      </c>
      <c r="J4974" s="1" t="s">
        <v>6240</v>
      </c>
      <c r="K4974">
        <v>34</v>
      </c>
      <c r="L4974" s="1" t="s">
        <v>6241</v>
      </c>
      <c r="M4974" s="1" t="s">
        <v>6242</v>
      </c>
      <c r="N4974">
        <v>148386</v>
      </c>
      <c r="O4974" s="1" t="s">
        <v>6248</v>
      </c>
      <c r="P4974" s="2">
        <v>43881</v>
      </c>
      <c r="Q4974" s="2">
        <v>45260</v>
      </c>
      <c r="R4974" s="1" t="s">
        <v>6887</v>
      </c>
      <c r="S4974" s="1" t="s">
        <v>6888</v>
      </c>
      <c r="T4974" s="1" t="s">
        <v>28</v>
      </c>
      <c r="U4974">
        <v>2819</v>
      </c>
      <c r="V4974" s="1" t="s">
        <v>24</v>
      </c>
      <c r="W4974" s="1" t="s">
        <v>11</v>
      </c>
      <c r="X4974" s="2">
        <f t="shared" ca="1" si="77"/>
        <v>45937</v>
      </c>
      <c r="Y4974" s="1">
        <f ca="1">ROUND(YEARFRAC(Merge1[[#This Row],[Join_Date]],Merge1[[#This Row],[Today]], 3),0)</f>
        <v>6</v>
      </c>
      <c r="Z4974" s="1" t="str" cm="1">
        <f t="array" aca="1" ref="Z4974" ca="1">_xlfn.IFS(
   Merge1[[#This Row],[Customer Tenure]]&lt;=2,"New",
   Merge1[[#This Row],[Customer Tenure]]&lt;=5,"Emerging",
  Merge1[[#This Row],[Customer Tenure]]&lt;9,"Established",
   TRUE,"Loyal"
)</f>
        <v>Established</v>
      </c>
      <c r="AA4974" s="1" t="str" cm="1">
        <f t="array" ref="AA4974">_xlfn.IFS(Merge1[[#This Row],[Income]]&lt;=30000,"Low",Merge1[[#This Row],[Income]]&lt;=60000,"Medium",Merge1[[#This Row],[Income]]&lt;=100000,"High", Merge1[[#This Row],[Income]]&gt;100000," Premium")</f>
        <v xml:space="preserve"> Premium</v>
      </c>
      <c r="AB4974" s="1" t="str" cm="1">
        <f t="array" ref="AB4974">_xlfn.IFS(Merge1[[#This Row],[Age]]&lt;= 28,"Gen Z", Merge1[[#This Row],[Age]]&lt;=44,"Millennials", Merge1[[#This Row],[Age]]&lt;=60,"Gen X", Merge1[[#This Row],[Age]]&gt;60,"Baby Boomers")</f>
        <v>Millennials</v>
      </c>
      <c r="AC4974" s="1" t="str" cm="1">
        <f t="array" ref="AC4974">_xlfn.IFS(
    Merge1[[#This Row],[Balance]]&lt;=50000,"Low",
    Merge1[[#This Row],[Balance]]&lt;=200000,"Medium",
    Merge1[[#This Row],[Balance]]&gt;200000,"High"
)</f>
        <v>Medium</v>
      </c>
    </row>
    <row r="4975" spans="1:29" x14ac:dyDescent="0.25">
      <c r="A4975" s="1" t="s">
        <v>1694</v>
      </c>
      <c r="B4975" s="1" t="s">
        <v>5960</v>
      </c>
      <c r="C4975" s="1" t="s">
        <v>5832</v>
      </c>
      <c r="D4975" s="2">
        <v>43712</v>
      </c>
      <c r="E4975">
        <v>498843</v>
      </c>
      <c r="F4975">
        <v>307</v>
      </c>
      <c r="G4975">
        <v>0</v>
      </c>
      <c r="H4975" s="1" t="s">
        <v>5833</v>
      </c>
      <c r="I4975" s="1" t="s">
        <v>6283</v>
      </c>
      <c r="J4975" s="1" t="s">
        <v>6245</v>
      </c>
      <c r="K4975">
        <v>44</v>
      </c>
      <c r="L4975" s="1" t="s">
        <v>6246</v>
      </c>
      <c r="M4975" s="1" t="s">
        <v>6247</v>
      </c>
      <c r="N4975">
        <v>189269</v>
      </c>
      <c r="O4975" s="1" t="s">
        <v>6243</v>
      </c>
      <c r="P4975" s="2">
        <v>45414</v>
      </c>
      <c r="Q4975" s="2">
        <v>45562</v>
      </c>
      <c r="R4975" s="1" t="s">
        <v>6897</v>
      </c>
      <c r="S4975" s="1" t="s">
        <v>6898</v>
      </c>
      <c r="T4975" s="1" t="s">
        <v>14</v>
      </c>
      <c r="U4975">
        <v>7003</v>
      </c>
      <c r="V4975" s="1" t="s">
        <v>15</v>
      </c>
      <c r="W4975" s="1" t="s">
        <v>25</v>
      </c>
      <c r="X4975" s="2">
        <f t="shared" ca="1" si="77"/>
        <v>45937</v>
      </c>
      <c r="Y4975" s="1">
        <f ca="1">ROUND(YEARFRAC(Merge1[[#This Row],[Join_Date]],Merge1[[#This Row],[Today]], 3),0)</f>
        <v>1</v>
      </c>
      <c r="Z4975" s="1" t="str" cm="1">
        <f t="array" aca="1" ref="Z4975" ca="1">_xlfn.IFS(
   Merge1[[#This Row],[Customer Tenure]]&lt;=2,"New",
   Merge1[[#This Row],[Customer Tenure]]&lt;=5,"Emerging",
  Merge1[[#This Row],[Customer Tenure]]&lt;9,"Established",
   TRUE,"Loyal"
)</f>
        <v>New</v>
      </c>
      <c r="AA4975" s="1" t="str" cm="1">
        <f t="array" ref="AA4975">_xlfn.IFS(Merge1[[#This Row],[Income]]&lt;=30000,"Low",Merge1[[#This Row],[Income]]&lt;=60000,"Medium",Merge1[[#This Row],[Income]]&lt;=100000,"High", Merge1[[#This Row],[Income]]&gt;100000," Premium")</f>
        <v xml:space="preserve"> Premium</v>
      </c>
      <c r="AB4975" s="1" t="str" cm="1">
        <f t="array" ref="AB4975">_xlfn.IFS(Merge1[[#This Row],[Age]]&lt;= 28,"Gen Z", Merge1[[#This Row],[Age]]&lt;=44,"Millennials", Merge1[[#This Row],[Age]]&lt;=60,"Gen X", Merge1[[#This Row],[Age]]&gt;60,"Baby Boomers")</f>
        <v>Millennials</v>
      </c>
      <c r="AC4975" s="1" t="str" cm="1">
        <f t="array" ref="AC4975">_xlfn.IFS(
    Merge1[[#This Row],[Balance]]&lt;=50000,"Low",
    Merge1[[#This Row],[Balance]]&lt;=200000,"Medium",
    Merge1[[#This Row],[Balance]]&gt;200000,"High"
)</f>
        <v>High</v>
      </c>
    </row>
    <row r="4976" spans="1:29" x14ac:dyDescent="0.25">
      <c r="A4976" s="1" t="s">
        <v>166</v>
      </c>
      <c r="B4976" s="1" t="s">
        <v>5905</v>
      </c>
      <c r="C4976" s="1" t="s">
        <v>5842</v>
      </c>
      <c r="D4976" s="2">
        <v>45642</v>
      </c>
      <c r="E4976">
        <v>331607</v>
      </c>
      <c r="F4976">
        <v>410</v>
      </c>
      <c r="G4976">
        <v>429606</v>
      </c>
      <c r="H4976" s="1" t="s">
        <v>5850</v>
      </c>
      <c r="I4976" s="1" t="s">
        <v>6759</v>
      </c>
      <c r="J4976" s="1" t="s">
        <v>6245</v>
      </c>
      <c r="K4976">
        <v>33</v>
      </c>
      <c r="L4976" s="1" t="s">
        <v>6241</v>
      </c>
      <c r="M4976" s="1" t="s">
        <v>6266</v>
      </c>
      <c r="N4976">
        <v>108397</v>
      </c>
      <c r="O4976" s="1" t="s">
        <v>6243</v>
      </c>
      <c r="P4976" s="2">
        <v>42587</v>
      </c>
      <c r="Q4976" s="2">
        <v>45550</v>
      </c>
      <c r="R4976" s="1" t="s">
        <v>6897</v>
      </c>
      <c r="S4976" s="1" t="s">
        <v>6898</v>
      </c>
      <c r="T4976" s="1" t="s">
        <v>9</v>
      </c>
      <c r="U4976">
        <v>7939</v>
      </c>
      <c r="V4976" s="1" t="s">
        <v>24</v>
      </c>
      <c r="W4976" s="1" t="s">
        <v>106</v>
      </c>
      <c r="X4976" s="2">
        <f t="shared" ca="1" si="77"/>
        <v>45937</v>
      </c>
      <c r="Y4976" s="1">
        <f ca="1">ROUND(YEARFRAC(Merge1[[#This Row],[Join_Date]],Merge1[[#This Row],[Today]], 3),0)</f>
        <v>9</v>
      </c>
      <c r="Z4976" s="1" t="str" cm="1">
        <f t="array" aca="1" ref="Z4976" ca="1">_xlfn.IFS(
   Merge1[[#This Row],[Customer Tenure]]&lt;=2,"New",
   Merge1[[#This Row],[Customer Tenure]]&lt;=5,"Emerging",
  Merge1[[#This Row],[Customer Tenure]]&lt;9,"Established",
   TRUE,"Loyal"
)</f>
        <v>Loyal</v>
      </c>
      <c r="AA4976" s="1" t="str" cm="1">
        <f t="array" ref="AA4976">_xlfn.IFS(Merge1[[#This Row],[Income]]&lt;=30000,"Low",Merge1[[#This Row],[Income]]&lt;=60000,"Medium",Merge1[[#This Row],[Income]]&lt;=100000,"High", Merge1[[#This Row],[Income]]&gt;100000," Premium")</f>
        <v xml:space="preserve"> Premium</v>
      </c>
      <c r="AB4976" s="1" t="str" cm="1">
        <f t="array" ref="AB4976">_xlfn.IFS(Merge1[[#This Row],[Age]]&lt;= 28,"Gen Z", Merge1[[#This Row],[Age]]&lt;=44,"Millennials", Merge1[[#This Row],[Age]]&lt;=60,"Gen X", Merge1[[#This Row],[Age]]&gt;60,"Baby Boomers")</f>
        <v>Millennials</v>
      </c>
      <c r="AC4976" s="1" t="str" cm="1">
        <f t="array" ref="AC4976">_xlfn.IFS(
    Merge1[[#This Row],[Balance]]&lt;=50000,"Low",
    Merge1[[#This Row],[Balance]]&lt;=200000,"Medium",
    Merge1[[#This Row],[Balance]]&gt;200000,"High"
)</f>
        <v>High</v>
      </c>
    </row>
    <row r="4977" spans="1:29" x14ac:dyDescent="0.25">
      <c r="A4977" s="1" t="s">
        <v>825</v>
      </c>
      <c r="B4977" s="1" t="s">
        <v>6141</v>
      </c>
      <c r="C4977" s="1" t="s">
        <v>5832</v>
      </c>
      <c r="D4977" s="2">
        <v>42867</v>
      </c>
      <c r="E4977">
        <v>128216</v>
      </c>
      <c r="F4977">
        <v>849</v>
      </c>
      <c r="G4977">
        <v>0</v>
      </c>
      <c r="H4977" s="1" t="s">
        <v>5833</v>
      </c>
      <c r="I4977" s="1" t="s">
        <v>6253</v>
      </c>
      <c r="J4977" s="1" t="s">
        <v>6240</v>
      </c>
      <c r="K4977">
        <v>50</v>
      </c>
      <c r="L4977" s="1" t="s">
        <v>6241</v>
      </c>
      <c r="M4977" s="1" t="s">
        <v>6254</v>
      </c>
      <c r="N4977">
        <v>142744</v>
      </c>
      <c r="O4977" s="1" t="s">
        <v>6243</v>
      </c>
      <c r="P4977" s="2">
        <v>44494</v>
      </c>
      <c r="Q4977" s="2">
        <v>45267</v>
      </c>
      <c r="R4977" s="1" t="s">
        <v>6904</v>
      </c>
      <c r="S4977" s="1" t="s">
        <v>6905</v>
      </c>
      <c r="T4977" s="1" t="s">
        <v>28</v>
      </c>
      <c r="U4977">
        <v>9975</v>
      </c>
      <c r="V4977" s="1" t="s">
        <v>15</v>
      </c>
      <c r="W4977" s="1" t="s">
        <v>25</v>
      </c>
      <c r="X4977" s="2">
        <f t="shared" ca="1" si="77"/>
        <v>45937</v>
      </c>
      <c r="Y4977" s="1">
        <f ca="1">ROUND(YEARFRAC(Merge1[[#This Row],[Join_Date]],Merge1[[#This Row],[Today]], 3),0)</f>
        <v>4</v>
      </c>
      <c r="Z4977" s="1" t="str" cm="1">
        <f t="array" aca="1" ref="Z4977" ca="1">_xlfn.IFS(
   Merge1[[#This Row],[Customer Tenure]]&lt;=2,"New",
   Merge1[[#This Row],[Customer Tenure]]&lt;=5,"Emerging",
  Merge1[[#This Row],[Customer Tenure]]&lt;9,"Established",
   TRUE,"Loyal"
)</f>
        <v>Emerging</v>
      </c>
      <c r="AA4977" s="1" t="str" cm="1">
        <f t="array" ref="AA4977">_xlfn.IFS(Merge1[[#This Row],[Income]]&lt;=30000,"Low",Merge1[[#This Row],[Income]]&lt;=60000,"Medium",Merge1[[#This Row],[Income]]&lt;=100000,"High", Merge1[[#This Row],[Income]]&gt;100000," Premium")</f>
        <v xml:space="preserve"> Premium</v>
      </c>
      <c r="AB4977" s="1" t="str" cm="1">
        <f t="array" ref="AB4977">_xlfn.IFS(Merge1[[#This Row],[Age]]&lt;= 28,"Gen Z", Merge1[[#This Row],[Age]]&lt;=44,"Millennials", Merge1[[#This Row],[Age]]&lt;=60,"Gen X", Merge1[[#This Row],[Age]]&gt;60,"Baby Boomers")</f>
        <v>Gen X</v>
      </c>
      <c r="AC4977" s="1" t="str" cm="1">
        <f t="array" ref="AC4977">_xlfn.IFS(
    Merge1[[#This Row],[Balance]]&lt;=50000,"Low",
    Merge1[[#This Row],[Balance]]&lt;=200000,"Medium",
    Merge1[[#This Row],[Balance]]&gt;200000,"High"
)</f>
        <v>Medium</v>
      </c>
    </row>
    <row r="4978" spans="1:29" x14ac:dyDescent="0.25">
      <c r="A4978" s="1" t="s">
        <v>2040</v>
      </c>
      <c r="B4978" s="1" t="s">
        <v>5907</v>
      </c>
      <c r="C4978" s="1" t="s">
        <v>5842</v>
      </c>
      <c r="D4978" s="2">
        <v>45378</v>
      </c>
      <c r="E4978">
        <v>80201</v>
      </c>
      <c r="F4978">
        <v>372</v>
      </c>
      <c r="G4978">
        <v>242474</v>
      </c>
      <c r="H4978" s="1" t="s">
        <v>5833</v>
      </c>
      <c r="I4978" s="1" t="s">
        <v>6341</v>
      </c>
      <c r="J4978" s="1" t="s">
        <v>6245</v>
      </c>
      <c r="K4978">
        <v>23</v>
      </c>
      <c r="L4978" s="1" t="s">
        <v>6260</v>
      </c>
      <c r="M4978" s="1" t="s">
        <v>6251</v>
      </c>
      <c r="N4978">
        <v>84772</v>
      </c>
      <c r="O4978" s="1" t="s">
        <v>6243</v>
      </c>
      <c r="P4978" s="2">
        <v>43341</v>
      </c>
      <c r="Q4978" s="2">
        <v>45815</v>
      </c>
      <c r="R4978" s="1" t="s">
        <v>6883</v>
      </c>
      <c r="S4978" s="1" t="s">
        <v>6910</v>
      </c>
      <c r="T4978" s="1" t="s">
        <v>23</v>
      </c>
      <c r="U4978">
        <v>6721</v>
      </c>
      <c r="V4978" s="1" t="s">
        <v>19</v>
      </c>
      <c r="W4978" s="1" t="s">
        <v>25</v>
      </c>
      <c r="X4978" s="2">
        <f t="shared" ca="1" si="77"/>
        <v>45937</v>
      </c>
      <c r="Y4978" s="1">
        <f ca="1">ROUND(YEARFRAC(Merge1[[#This Row],[Join_Date]],Merge1[[#This Row],[Today]], 3),0)</f>
        <v>7</v>
      </c>
      <c r="Z4978" s="1" t="str" cm="1">
        <f t="array" aca="1" ref="Z4978" ca="1">_xlfn.IFS(
   Merge1[[#This Row],[Customer Tenure]]&lt;=2,"New",
   Merge1[[#This Row],[Customer Tenure]]&lt;=5,"Emerging",
  Merge1[[#This Row],[Customer Tenure]]&lt;9,"Established",
   TRUE,"Loyal"
)</f>
        <v>Established</v>
      </c>
      <c r="AA4978" s="1" t="str" cm="1">
        <f t="array" ref="AA4978">_xlfn.IFS(Merge1[[#This Row],[Income]]&lt;=30000,"Low",Merge1[[#This Row],[Income]]&lt;=60000,"Medium",Merge1[[#This Row],[Income]]&lt;=100000,"High", Merge1[[#This Row],[Income]]&gt;100000," Premium")</f>
        <v>High</v>
      </c>
      <c r="AB4978" s="1" t="str" cm="1">
        <f t="array" ref="AB4978">_xlfn.IFS(Merge1[[#This Row],[Age]]&lt;= 28,"Gen Z", Merge1[[#This Row],[Age]]&lt;=44,"Millennials", Merge1[[#This Row],[Age]]&lt;=60,"Gen X", Merge1[[#This Row],[Age]]&gt;60,"Baby Boomers")</f>
        <v>Gen Z</v>
      </c>
      <c r="AC4978" s="1" t="str" cm="1">
        <f t="array" ref="AC4978">_xlfn.IFS(
    Merge1[[#This Row],[Balance]]&lt;=50000,"Low",
    Merge1[[#This Row],[Balance]]&lt;=200000,"Medium",
    Merge1[[#This Row],[Balance]]&gt;200000,"High"
)</f>
        <v>Medium</v>
      </c>
    </row>
    <row r="4979" spans="1:29" x14ac:dyDescent="0.25">
      <c r="A4979" s="1" t="s">
        <v>3444</v>
      </c>
      <c r="B4979" s="1" t="s">
        <v>5839</v>
      </c>
      <c r="C4979" s="1" t="s">
        <v>5835</v>
      </c>
      <c r="D4979" s="2">
        <v>43109</v>
      </c>
      <c r="E4979">
        <v>261657</v>
      </c>
      <c r="F4979">
        <v>401</v>
      </c>
      <c r="G4979">
        <v>0</v>
      </c>
      <c r="H4979" s="1" t="s">
        <v>5833</v>
      </c>
      <c r="I4979" s="1" t="s">
        <v>6755</v>
      </c>
      <c r="J4979" s="1" t="s">
        <v>6245</v>
      </c>
      <c r="K4979">
        <v>28</v>
      </c>
      <c r="L4979" s="1" t="s">
        <v>6246</v>
      </c>
      <c r="M4979" s="1" t="s">
        <v>6266</v>
      </c>
      <c r="N4979">
        <v>39975</v>
      </c>
      <c r="O4979" s="1" t="s">
        <v>6248</v>
      </c>
      <c r="P4979" s="2">
        <v>44902</v>
      </c>
      <c r="Q4979" s="2">
        <v>45385</v>
      </c>
      <c r="R4979" s="1" t="s">
        <v>6893</v>
      </c>
      <c r="S4979" s="1" t="s">
        <v>6911</v>
      </c>
      <c r="T4979" s="1" t="s">
        <v>23</v>
      </c>
      <c r="U4979">
        <v>4001</v>
      </c>
      <c r="V4979" s="1" t="s">
        <v>15</v>
      </c>
      <c r="W4979" s="1" t="s">
        <v>25</v>
      </c>
      <c r="X4979" s="2">
        <f t="shared" ca="1" si="77"/>
        <v>45937</v>
      </c>
      <c r="Y4979" s="1">
        <f ca="1">ROUND(YEARFRAC(Merge1[[#This Row],[Join_Date]],Merge1[[#This Row],[Today]], 3),0)</f>
        <v>3</v>
      </c>
      <c r="Z4979" s="1" t="str" cm="1">
        <f t="array" aca="1" ref="Z4979" ca="1">_xlfn.IFS(
   Merge1[[#This Row],[Customer Tenure]]&lt;=2,"New",
   Merge1[[#This Row],[Customer Tenure]]&lt;=5,"Emerging",
  Merge1[[#This Row],[Customer Tenure]]&lt;9,"Established",
   TRUE,"Loyal"
)</f>
        <v>Emerging</v>
      </c>
      <c r="AA4979" s="1" t="str" cm="1">
        <f t="array" ref="AA4979">_xlfn.IFS(Merge1[[#This Row],[Income]]&lt;=30000,"Low",Merge1[[#This Row],[Income]]&lt;=60000,"Medium",Merge1[[#This Row],[Income]]&lt;=100000,"High", Merge1[[#This Row],[Income]]&gt;100000," Premium")</f>
        <v>Medium</v>
      </c>
      <c r="AB4979" s="1" t="str" cm="1">
        <f t="array" ref="AB4979">_xlfn.IFS(Merge1[[#This Row],[Age]]&lt;= 28,"Gen Z", Merge1[[#This Row],[Age]]&lt;=44,"Millennials", Merge1[[#This Row],[Age]]&lt;=60,"Gen X", Merge1[[#This Row],[Age]]&gt;60,"Baby Boomers")</f>
        <v>Gen Z</v>
      </c>
      <c r="AC4979" s="1" t="str" cm="1">
        <f t="array" ref="AC4979">_xlfn.IFS(
    Merge1[[#This Row],[Balance]]&lt;=50000,"Low",
    Merge1[[#This Row],[Balance]]&lt;=200000,"Medium",
    Merge1[[#This Row],[Balance]]&gt;200000,"High"
)</f>
        <v>High</v>
      </c>
    </row>
    <row r="4980" spans="1:29" x14ac:dyDescent="0.25">
      <c r="A4980" s="1" t="s">
        <v>1808</v>
      </c>
      <c r="B4980" s="1" t="s">
        <v>6188</v>
      </c>
      <c r="C4980" s="1" t="s">
        <v>5832</v>
      </c>
      <c r="D4980" s="2">
        <v>45374</v>
      </c>
      <c r="E4980">
        <v>253347</v>
      </c>
      <c r="F4980">
        <v>815</v>
      </c>
      <c r="G4980">
        <v>0</v>
      </c>
      <c r="H4980" s="1" t="s">
        <v>5833</v>
      </c>
      <c r="I4980" s="1" t="s">
        <v>6664</v>
      </c>
      <c r="J4980" s="1" t="s">
        <v>6240</v>
      </c>
      <c r="K4980">
        <v>62</v>
      </c>
      <c r="L4980" s="1" t="s">
        <v>6256</v>
      </c>
      <c r="M4980" s="1" t="s">
        <v>6242</v>
      </c>
      <c r="N4980">
        <v>101941</v>
      </c>
      <c r="O4980" s="1" t="s">
        <v>6243</v>
      </c>
      <c r="P4980" s="2">
        <v>44448</v>
      </c>
      <c r="Q4980" s="2">
        <v>45866</v>
      </c>
      <c r="R4980" s="1" t="s">
        <v>6891</v>
      </c>
      <c r="S4980" s="1" t="s">
        <v>6892</v>
      </c>
      <c r="T4980" s="1" t="s">
        <v>23</v>
      </c>
      <c r="U4980">
        <v>7145</v>
      </c>
      <c r="V4980" s="1" t="s">
        <v>10</v>
      </c>
      <c r="W4980" s="1" t="s">
        <v>50</v>
      </c>
      <c r="X4980" s="2">
        <f t="shared" ca="1" si="77"/>
        <v>45937</v>
      </c>
      <c r="Y4980" s="1">
        <f ca="1">ROUND(YEARFRAC(Merge1[[#This Row],[Join_Date]],Merge1[[#This Row],[Today]], 3),0)</f>
        <v>4</v>
      </c>
      <c r="Z4980" s="1" t="str" cm="1">
        <f t="array" aca="1" ref="Z4980" ca="1">_xlfn.IFS(
   Merge1[[#This Row],[Customer Tenure]]&lt;=2,"New",
   Merge1[[#This Row],[Customer Tenure]]&lt;=5,"Emerging",
  Merge1[[#This Row],[Customer Tenure]]&lt;9,"Established",
   TRUE,"Loyal"
)</f>
        <v>Emerging</v>
      </c>
      <c r="AA4980" s="1" t="str" cm="1">
        <f t="array" ref="AA4980">_xlfn.IFS(Merge1[[#This Row],[Income]]&lt;=30000,"Low",Merge1[[#This Row],[Income]]&lt;=60000,"Medium",Merge1[[#This Row],[Income]]&lt;=100000,"High", Merge1[[#This Row],[Income]]&gt;100000," Premium")</f>
        <v xml:space="preserve"> Premium</v>
      </c>
      <c r="AB4980" s="1" t="str" cm="1">
        <f t="array" ref="AB4980">_xlfn.IFS(Merge1[[#This Row],[Age]]&lt;= 28,"Gen Z", Merge1[[#This Row],[Age]]&lt;=44,"Millennials", Merge1[[#This Row],[Age]]&lt;=60,"Gen X", Merge1[[#This Row],[Age]]&gt;60,"Baby Boomers")</f>
        <v>Baby Boomers</v>
      </c>
      <c r="AC4980" s="1" t="str" cm="1">
        <f t="array" ref="AC4980">_xlfn.IFS(
    Merge1[[#This Row],[Balance]]&lt;=50000,"Low",
    Merge1[[#This Row],[Balance]]&lt;=200000,"Medium",
    Merge1[[#This Row],[Balance]]&gt;200000,"High"
)</f>
        <v>High</v>
      </c>
    </row>
    <row r="4981" spans="1:29" x14ac:dyDescent="0.25">
      <c r="A4981" s="1" t="s">
        <v>120</v>
      </c>
      <c r="B4981" s="1" t="s">
        <v>6042</v>
      </c>
      <c r="C4981" s="1" t="s">
        <v>5846</v>
      </c>
      <c r="D4981" s="2">
        <v>44928</v>
      </c>
      <c r="E4981">
        <v>169831</v>
      </c>
      <c r="F4981">
        <v>714</v>
      </c>
      <c r="G4981">
        <v>0</v>
      </c>
      <c r="H4981" s="1" t="s">
        <v>5833</v>
      </c>
      <c r="I4981" s="1" t="s">
        <v>6602</v>
      </c>
      <c r="J4981" s="1" t="s">
        <v>6240</v>
      </c>
      <c r="K4981">
        <v>22</v>
      </c>
      <c r="L4981" s="1" t="s">
        <v>6241</v>
      </c>
      <c r="M4981" s="1" t="s">
        <v>6247</v>
      </c>
      <c r="N4981">
        <v>68787</v>
      </c>
      <c r="O4981" s="1" t="s">
        <v>6243</v>
      </c>
      <c r="P4981" s="2">
        <v>42305</v>
      </c>
      <c r="Q4981" s="2">
        <v>45590</v>
      </c>
      <c r="R4981" s="1" t="s">
        <v>6912</v>
      </c>
      <c r="S4981" s="1" t="s">
        <v>6917</v>
      </c>
      <c r="T4981" s="1" t="s">
        <v>28</v>
      </c>
      <c r="U4981">
        <v>836</v>
      </c>
      <c r="V4981" s="1" t="s">
        <v>15</v>
      </c>
      <c r="W4981" s="1" t="s">
        <v>11</v>
      </c>
      <c r="X4981" s="2">
        <f t="shared" ca="1" si="77"/>
        <v>45937</v>
      </c>
      <c r="Y4981" s="1">
        <f ca="1">ROUND(YEARFRAC(Merge1[[#This Row],[Join_Date]],Merge1[[#This Row],[Today]], 3),0)</f>
        <v>10</v>
      </c>
      <c r="Z4981" s="1" t="str" cm="1">
        <f t="array" aca="1" ref="Z4981" ca="1">_xlfn.IFS(
   Merge1[[#This Row],[Customer Tenure]]&lt;=2,"New",
   Merge1[[#This Row],[Customer Tenure]]&lt;=5,"Emerging",
  Merge1[[#This Row],[Customer Tenure]]&lt;9,"Established",
   TRUE,"Loyal"
)</f>
        <v>Loyal</v>
      </c>
      <c r="AA4981" s="1" t="str" cm="1">
        <f t="array" ref="AA4981">_xlfn.IFS(Merge1[[#This Row],[Income]]&lt;=30000,"Low",Merge1[[#This Row],[Income]]&lt;=60000,"Medium",Merge1[[#This Row],[Income]]&lt;=100000,"High", Merge1[[#This Row],[Income]]&gt;100000," Premium")</f>
        <v>High</v>
      </c>
      <c r="AB4981" s="1" t="str" cm="1">
        <f t="array" ref="AB4981">_xlfn.IFS(Merge1[[#This Row],[Age]]&lt;= 28,"Gen Z", Merge1[[#This Row],[Age]]&lt;=44,"Millennials", Merge1[[#This Row],[Age]]&lt;=60,"Gen X", Merge1[[#This Row],[Age]]&gt;60,"Baby Boomers")</f>
        <v>Gen Z</v>
      </c>
      <c r="AC4981" s="1" t="str" cm="1">
        <f t="array" ref="AC4981">_xlfn.IFS(
    Merge1[[#This Row],[Balance]]&lt;=50000,"Low",
    Merge1[[#This Row],[Balance]]&lt;=200000,"Medium",
    Merge1[[#This Row],[Balance]]&gt;200000,"High"
)</f>
        <v>Medium</v>
      </c>
    </row>
    <row r="4982" spans="1:29" x14ac:dyDescent="0.25">
      <c r="A4982" s="1" t="s">
        <v>219</v>
      </c>
      <c r="B4982" s="1" t="s">
        <v>5963</v>
      </c>
      <c r="C4982" s="1" t="s">
        <v>5832</v>
      </c>
      <c r="D4982" s="2">
        <v>44257</v>
      </c>
      <c r="E4982">
        <v>29345</v>
      </c>
      <c r="F4982">
        <v>568</v>
      </c>
      <c r="G4982">
        <v>213886</v>
      </c>
      <c r="H4982" s="1" t="s">
        <v>5833</v>
      </c>
      <c r="I4982" s="1" t="s">
        <v>6767</v>
      </c>
      <c r="J4982" s="1" t="s">
        <v>6240</v>
      </c>
      <c r="K4982">
        <v>25</v>
      </c>
      <c r="L4982" s="1" t="s">
        <v>6241</v>
      </c>
      <c r="M4982" s="1" t="s">
        <v>6251</v>
      </c>
      <c r="N4982">
        <v>186205</v>
      </c>
      <c r="O4982" s="1" t="s">
        <v>6252</v>
      </c>
      <c r="P4982" s="2">
        <v>45595</v>
      </c>
      <c r="Q4982" s="2">
        <v>45759</v>
      </c>
      <c r="R4982" s="1" t="s">
        <v>6893</v>
      </c>
      <c r="S4982" s="1" t="s">
        <v>6894</v>
      </c>
      <c r="T4982" s="1" t="s">
        <v>14</v>
      </c>
      <c r="U4982">
        <v>9867</v>
      </c>
      <c r="V4982" s="1" t="s">
        <v>10</v>
      </c>
      <c r="W4982" s="1" t="s">
        <v>25</v>
      </c>
      <c r="X4982" s="2">
        <f t="shared" ca="1" si="77"/>
        <v>45937</v>
      </c>
      <c r="Y4982" s="1">
        <f ca="1">ROUND(YEARFRAC(Merge1[[#This Row],[Join_Date]],Merge1[[#This Row],[Today]], 3),0)</f>
        <v>1</v>
      </c>
      <c r="Z4982" s="1" t="str" cm="1">
        <f t="array" aca="1" ref="Z4982" ca="1">_xlfn.IFS(
   Merge1[[#This Row],[Customer Tenure]]&lt;=2,"New",
   Merge1[[#This Row],[Customer Tenure]]&lt;=5,"Emerging",
  Merge1[[#This Row],[Customer Tenure]]&lt;9,"Established",
   TRUE,"Loyal"
)</f>
        <v>New</v>
      </c>
      <c r="AA4982" s="1" t="str" cm="1">
        <f t="array" ref="AA4982">_xlfn.IFS(Merge1[[#This Row],[Income]]&lt;=30000,"Low",Merge1[[#This Row],[Income]]&lt;=60000,"Medium",Merge1[[#This Row],[Income]]&lt;=100000,"High", Merge1[[#This Row],[Income]]&gt;100000," Premium")</f>
        <v xml:space="preserve"> Premium</v>
      </c>
      <c r="AB4982" s="1" t="str" cm="1">
        <f t="array" ref="AB4982">_xlfn.IFS(Merge1[[#This Row],[Age]]&lt;= 28,"Gen Z", Merge1[[#This Row],[Age]]&lt;=44,"Millennials", Merge1[[#This Row],[Age]]&lt;=60,"Gen X", Merge1[[#This Row],[Age]]&gt;60,"Baby Boomers")</f>
        <v>Gen Z</v>
      </c>
      <c r="AC4982" s="1" t="str" cm="1">
        <f t="array" ref="AC4982">_xlfn.IFS(
    Merge1[[#This Row],[Balance]]&lt;=50000,"Low",
    Merge1[[#This Row],[Balance]]&lt;=200000,"Medium",
    Merge1[[#This Row],[Balance]]&gt;200000,"High"
)</f>
        <v>Low</v>
      </c>
    </row>
    <row r="4983" spans="1:29" x14ac:dyDescent="0.25">
      <c r="A4983" s="1" t="s">
        <v>1377</v>
      </c>
      <c r="B4983" s="1" t="s">
        <v>5972</v>
      </c>
      <c r="C4983" s="1" t="s">
        <v>5835</v>
      </c>
      <c r="D4983" s="2">
        <v>43705</v>
      </c>
      <c r="E4983">
        <v>440437</v>
      </c>
      <c r="F4983">
        <v>746</v>
      </c>
      <c r="G4983">
        <v>499927</v>
      </c>
      <c r="H4983" s="1" t="s">
        <v>5850</v>
      </c>
      <c r="I4983" s="1" t="s">
        <v>6429</v>
      </c>
      <c r="J4983" s="1" t="s">
        <v>6245</v>
      </c>
      <c r="K4983">
        <v>47</v>
      </c>
      <c r="L4983" s="1" t="s">
        <v>6260</v>
      </c>
      <c r="M4983" s="1" t="s">
        <v>6266</v>
      </c>
      <c r="N4983">
        <v>152079</v>
      </c>
      <c r="O4983" s="1" t="s">
        <v>6243</v>
      </c>
      <c r="P4983" s="2">
        <v>44528</v>
      </c>
      <c r="Q4983" s="2">
        <v>45557</v>
      </c>
      <c r="R4983" s="1" t="s">
        <v>6897</v>
      </c>
      <c r="S4983" s="1" t="s">
        <v>6898</v>
      </c>
      <c r="T4983" s="1" t="s">
        <v>14</v>
      </c>
      <c r="U4983">
        <v>139</v>
      </c>
      <c r="V4983" s="1" t="s">
        <v>19</v>
      </c>
      <c r="W4983" s="1" t="s">
        <v>20</v>
      </c>
      <c r="X4983" s="2">
        <f t="shared" ca="1" si="77"/>
        <v>45937</v>
      </c>
      <c r="Y4983" s="1">
        <f ca="1">ROUND(YEARFRAC(Merge1[[#This Row],[Join_Date]],Merge1[[#This Row],[Today]], 3),0)</f>
        <v>4</v>
      </c>
      <c r="Z4983" s="1" t="str" cm="1">
        <f t="array" aca="1" ref="Z4983" ca="1">_xlfn.IFS(
   Merge1[[#This Row],[Customer Tenure]]&lt;=2,"New",
   Merge1[[#This Row],[Customer Tenure]]&lt;=5,"Emerging",
  Merge1[[#This Row],[Customer Tenure]]&lt;9,"Established",
   TRUE,"Loyal"
)</f>
        <v>Emerging</v>
      </c>
      <c r="AA4983" s="1" t="str" cm="1">
        <f t="array" ref="AA4983">_xlfn.IFS(Merge1[[#This Row],[Income]]&lt;=30000,"Low",Merge1[[#This Row],[Income]]&lt;=60000,"Medium",Merge1[[#This Row],[Income]]&lt;=100000,"High", Merge1[[#This Row],[Income]]&gt;100000," Premium")</f>
        <v xml:space="preserve"> Premium</v>
      </c>
      <c r="AB4983" s="1" t="str" cm="1">
        <f t="array" ref="AB4983">_xlfn.IFS(Merge1[[#This Row],[Age]]&lt;= 28,"Gen Z", Merge1[[#This Row],[Age]]&lt;=44,"Millennials", Merge1[[#This Row],[Age]]&lt;=60,"Gen X", Merge1[[#This Row],[Age]]&gt;60,"Baby Boomers")</f>
        <v>Gen X</v>
      </c>
      <c r="AC4983" s="1" t="str" cm="1">
        <f t="array" ref="AC4983">_xlfn.IFS(
    Merge1[[#This Row],[Balance]]&lt;=50000,"Low",
    Merge1[[#This Row],[Balance]]&lt;=200000,"Medium",
    Merge1[[#This Row],[Balance]]&gt;200000,"High"
)</f>
        <v>High</v>
      </c>
    </row>
    <row r="4984" spans="1:29" x14ac:dyDescent="0.25">
      <c r="A4984" s="1" t="s">
        <v>4259</v>
      </c>
      <c r="B4984" s="1" t="s">
        <v>6051</v>
      </c>
      <c r="C4984" s="1" t="s">
        <v>5832</v>
      </c>
      <c r="D4984" s="2">
        <v>44269</v>
      </c>
      <c r="E4984">
        <v>442899</v>
      </c>
      <c r="F4984">
        <v>825</v>
      </c>
      <c r="G4984">
        <v>0</v>
      </c>
      <c r="H4984" s="1" t="s">
        <v>5850</v>
      </c>
      <c r="I4984" s="1" t="s">
        <v>6532</v>
      </c>
      <c r="J4984" s="1" t="s">
        <v>6240</v>
      </c>
      <c r="K4984">
        <v>46</v>
      </c>
      <c r="L4984" s="1" t="s">
        <v>6246</v>
      </c>
      <c r="M4984" s="1" t="s">
        <v>6257</v>
      </c>
      <c r="N4984">
        <v>190413</v>
      </c>
      <c r="O4984" s="1" t="s">
        <v>6252</v>
      </c>
      <c r="P4984" s="2">
        <v>42873</v>
      </c>
      <c r="Q4984" s="2">
        <v>45303</v>
      </c>
      <c r="R4984" s="1" t="s">
        <v>6902</v>
      </c>
      <c r="S4984" s="1" t="s">
        <v>6903</v>
      </c>
      <c r="T4984" s="1" t="s">
        <v>14</v>
      </c>
      <c r="U4984">
        <v>1427</v>
      </c>
      <c r="V4984" s="1" t="s">
        <v>15</v>
      </c>
      <c r="W4984" s="1" t="s">
        <v>29</v>
      </c>
      <c r="X4984" s="2">
        <f t="shared" ca="1" si="77"/>
        <v>45937</v>
      </c>
      <c r="Y4984" s="1">
        <f ca="1">ROUND(YEARFRAC(Merge1[[#This Row],[Join_Date]],Merge1[[#This Row],[Today]], 3),0)</f>
        <v>8</v>
      </c>
      <c r="Z4984" s="1" t="str" cm="1">
        <f t="array" aca="1" ref="Z4984" ca="1">_xlfn.IFS(
   Merge1[[#This Row],[Customer Tenure]]&lt;=2,"New",
   Merge1[[#This Row],[Customer Tenure]]&lt;=5,"Emerging",
  Merge1[[#This Row],[Customer Tenure]]&lt;9,"Established",
   TRUE,"Loyal"
)</f>
        <v>Established</v>
      </c>
      <c r="AA4984" s="1" t="str" cm="1">
        <f t="array" ref="AA4984">_xlfn.IFS(Merge1[[#This Row],[Income]]&lt;=30000,"Low",Merge1[[#This Row],[Income]]&lt;=60000,"Medium",Merge1[[#This Row],[Income]]&lt;=100000,"High", Merge1[[#This Row],[Income]]&gt;100000," Premium")</f>
        <v xml:space="preserve"> Premium</v>
      </c>
      <c r="AB4984" s="1" t="str" cm="1">
        <f t="array" ref="AB4984">_xlfn.IFS(Merge1[[#This Row],[Age]]&lt;= 28,"Gen Z", Merge1[[#This Row],[Age]]&lt;=44,"Millennials", Merge1[[#This Row],[Age]]&lt;=60,"Gen X", Merge1[[#This Row],[Age]]&gt;60,"Baby Boomers")</f>
        <v>Gen X</v>
      </c>
      <c r="AC4984" s="1" t="str" cm="1">
        <f t="array" ref="AC4984">_xlfn.IFS(
    Merge1[[#This Row],[Balance]]&lt;=50000,"Low",
    Merge1[[#This Row],[Balance]]&lt;=200000,"Medium",
    Merge1[[#This Row],[Balance]]&gt;200000,"High"
)</f>
        <v>High</v>
      </c>
    </row>
    <row r="4985" spans="1:29" x14ac:dyDescent="0.25">
      <c r="A4985" s="1" t="s">
        <v>2730</v>
      </c>
      <c r="B4985" s="1" t="s">
        <v>5981</v>
      </c>
      <c r="C4985" s="1" t="s">
        <v>5842</v>
      </c>
      <c r="D4985" s="2">
        <v>45154</v>
      </c>
      <c r="E4985">
        <v>380172</v>
      </c>
      <c r="F4985">
        <v>382</v>
      </c>
      <c r="G4985">
        <v>0</v>
      </c>
      <c r="H4985" s="1" t="s">
        <v>5850</v>
      </c>
      <c r="I4985" s="1" t="s">
        <v>6415</v>
      </c>
      <c r="J4985" s="1" t="s">
        <v>6245</v>
      </c>
      <c r="K4985">
        <v>43</v>
      </c>
      <c r="L4985" s="1" t="s">
        <v>6241</v>
      </c>
      <c r="M4985" s="1" t="s">
        <v>6257</v>
      </c>
      <c r="N4985">
        <v>112124</v>
      </c>
      <c r="O4985" s="1" t="s">
        <v>6248</v>
      </c>
      <c r="P4985" s="2">
        <v>43955</v>
      </c>
      <c r="Q4985" s="2">
        <v>45682</v>
      </c>
      <c r="R4985" s="1" t="s">
        <v>6902</v>
      </c>
      <c r="S4985" s="1" t="s">
        <v>6908</v>
      </c>
      <c r="T4985" s="1" t="s">
        <v>28</v>
      </c>
      <c r="U4985">
        <v>6808</v>
      </c>
      <c r="V4985" s="1" t="s">
        <v>24</v>
      </c>
      <c r="W4985" s="1" t="s">
        <v>16</v>
      </c>
      <c r="X4985" s="2">
        <f t="shared" ca="1" si="77"/>
        <v>45937</v>
      </c>
      <c r="Y4985" s="1">
        <f ca="1">ROUND(YEARFRAC(Merge1[[#This Row],[Join_Date]],Merge1[[#This Row],[Today]], 3),0)</f>
        <v>5</v>
      </c>
      <c r="Z4985" s="1" t="str" cm="1">
        <f t="array" aca="1" ref="Z4985" ca="1">_xlfn.IFS(
   Merge1[[#This Row],[Customer Tenure]]&lt;=2,"New",
   Merge1[[#This Row],[Customer Tenure]]&lt;=5,"Emerging",
  Merge1[[#This Row],[Customer Tenure]]&lt;9,"Established",
   TRUE,"Loyal"
)</f>
        <v>Emerging</v>
      </c>
      <c r="AA4985" s="1" t="str" cm="1">
        <f t="array" ref="AA4985">_xlfn.IFS(Merge1[[#This Row],[Income]]&lt;=30000,"Low",Merge1[[#This Row],[Income]]&lt;=60000,"Medium",Merge1[[#This Row],[Income]]&lt;=100000,"High", Merge1[[#This Row],[Income]]&gt;100000," Premium")</f>
        <v xml:space="preserve"> Premium</v>
      </c>
      <c r="AB4985" s="1" t="str" cm="1">
        <f t="array" ref="AB4985">_xlfn.IFS(Merge1[[#This Row],[Age]]&lt;= 28,"Gen Z", Merge1[[#This Row],[Age]]&lt;=44,"Millennials", Merge1[[#This Row],[Age]]&lt;=60,"Gen X", Merge1[[#This Row],[Age]]&gt;60,"Baby Boomers")</f>
        <v>Millennials</v>
      </c>
      <c r="AC4985" s="1" t="str" cm="1">
        <f t="array" ref="AC4985">_xlfn.IFS(
    Merge1[[#This Row],[Balance]]&lt;=50000,"Low",
    Merge1[[#This Row],[Balance]]&lt;=200000,"Medium",
    Merge1[[#This Row],[Balance]]&gt;200000,"High"
)</f>
        <v>High</v>
      </c>
    </row>
    <row r="4986" spans="1:29" x14ac:dyDescent="0.25">
      <c r="A4986" s="1" t="s">
        <v>455</v>
      </c>
      <c r="B4986" s="1" t="s">
        <v>6189</v>
      </c>
      <c r="C4986" s="1" t="s">
        <v>5835</v>
      </c>
      <c r="D4986" s="2">
        <v>42416</v>
      </c>
      <c r="E4986">
        <v>274336</v>
      </c>
      <c r="F4986">
        <v>371</v>
      </c>
      <c r="G4986">
        <v>0</v>
      </c>
      <c r="H4986" s="1" t="s">
        <v>5833</v>
      </c>
      <c r="I4986" s="1" t="s">
        <v>6788</v>
      </c>
      <c r="J4986" s="1" t="s">
        <v>6245</v>
      </c>
      <c r="K4986">
        <v>46</v>
      </c>
      <c r="L4986" s="1" t="s">
        <v>6246</v>
      </c>
      <c r="M4986" s="1" t="s">
        <v>6251</v>
      </c>
      <c r="N4986">
        <v>102189</v>
      </c>
      <c r="O4986" s="1" t="s">
        <v>6243</v>
      </c>
      <c r="P4986" s="2">
        <v>45037</v>
      </c>
      <c r="Q4986" s="2">
        <v>45801</v>
      </c>
      <c r="R4986" s="1" t="s">
        <v>6906</v>
      </c>
      <c r="S4986" s="1" t="s">
        <v>6907</v>
      </c>
      <c r="T4986" s="1" t="s">
        <v>28</v>
      </c>
      <c r="U4986">
        <v>6783</v>
      </c>
      <c r="V4986" s="1" t="s">
        <v>10</v>
      </c>
      <c r="W4986" s="1" t="s">
        <v>40</v>
      </c>
      <c r="X4986" s="2">
        <f t="shared" ca="1" si="77"/>
        <v>45937</v>
      </c>
      <c r="Y4986" s="1">
        <f ca="1">ROUND(YEARFRAC(Merge1[[#This Row],[Join_Date]],Merge1[[#This Row],[Today]], 3),0)</f>
        <v>2</v>
      </c>
      <c r="Z4986" s="1" t="str" cm="1">
        <f t="array" aca="1" ref="Z4986" ca="1">_xlfn.IFS(
   Merge1[[#This Row],[Customer Tenure]]&lt;=2,"New",
   Merge1[[#This Row],[Customer Tenure]]&lt;=5,"Emerging",
  Merge1[[#This Row],[Customer Tenure]]&lt;9,"Established",
   TRUE,"Loyal"
)</f>
        <v>New</v>
      </c>
      <c r="AA4986" s="1" t="str" cm="1">
        <f t="array" ref="AA4986">_xlfn.IFS(Merge1[[#This Row],[Income]]&lt;=30000,"Low",Merge1[[#This Row],[Income]]&lt;=60000,"Medium",Merge1[[#This Row],[Income]]&lt;=100000,"High", Merge1[[#This Row],[Income]]&gt;100000," Premium")</f>
        <v xml:space="preserve"> Premium</v>
      </c>
      <c r="AB4986" s="1" t="str" cm="1">
        <f t="array" ref="AB4986">_xlfn.IFS(Merge1[[#This Row],[Age]]&lt;= 28,"Gen Z", Merge1[[#This Row],[Age]]&lt;=44,"Millennials", Merge1[[#This Row],[Age]]&lt;=60,"Gen X", Merge1[[#This Row],[Age]]&gt;60,"Baby Boomers")</f>
        <v>Gen X</v>
      </c>
      <c r="AC4986" s="1" t="str" cm="1">
        <f t="array" ref="AC4986">_xlfn.IFS(
    Merge1[[#This Row],[Balance]]&lt;=50000,"Low",
    Merge1[[#This Row],[Balance]]&lt;=200000,"Medium",
    Merge1[[#This Row],[Balance]]&gt;200000,"High"
)</f>
        <v>High</v>
      </c>
    </row>
    <row r="4987" spans="1:29" x14ac:dyDescent="0.25">
      <c r="A4987" s="1" t="s">
        <v>1310</v>
      </c>
      <c r="B4987" s="1" t="s">
        <v>6193</v>
      </c>
      <c r="C4987" s="1" t="s">
        <v>5832</v>
      </c>
      <c r="D4987" s="2">
        <v>43177</v>
      </c>
      <c r="E4987">
        <v>19404</v>
      </c>
      <c r="F4987">
        <v>774</v>
      </c>
      <c r="G4987">
        <v>0</v>
      </c>
      <c r="H4987" s="1" t="s">
        <v>5833</v>
      </c>
      <c r="I4987" s="1" t="s">
        <v>6472</v>
      </c>
      <c r="J4987" s="1" t="s">
        <v>6240</v>
      </c>
      <c r="K4987">
        <v>66</v>
      </c>
      <c r="L4987" s="1" t="s">
        <v>6246</v>
      </c>
      <c r="M4987" s="1" t="s">
        <v>6242</v>
      </c>
      <c r="N4987">
        <v>27813</v>
      </c>
      <c r="O4987" s="1" t="s">
        <v>6252</v>
      </c>
      <c r="P4987" s="2">
        <v>42803</v>
      </c>
      <c r="Q4987" s="2">
        <v>45781</v>
      </c>
      <c r="R4987" s="1" t="s">
        <v>6906</v>
      </c>
      <c r="S4987" s="1" t="s">
        <v>6907</v>
      </c>
      <c r="T4987" s="1" t="s">
        <v>23</v>
      </c>
      <c r="U4987">
        <v>1417</v>
      </c>
      <c r="V4987" s="1" t="s">
        <v>19</v>
      </c>
      <c r="W4987" s="1" t="s">
        <v>20</v>
      </c>
      <c r="X4987" s="2">
        <f t="shared" ca="1" si="77"/>
        <v>45937</v>
      </c>
      <c r="Y4987" s="1">
        <f ca="1">ROUND(YEARFRAC(Merge1[[#This Row],[Join_Date]],Merge1[[#This Row],[Today]], 3),0)</f>
        <v>9</v>
      </c>
      <c r="Z4987" s="1" t="str" cm="1">
        <f t="array" aca="1" ref="Z4987" ca="1">_xlfn.IFS(
   Merge1[[#This Row],[Customer Tenure]]&lt;=2,"New",
   Merge1[[#This Row],[Customer Tenure]]&lt;=5,"Emerging",
  Merge1[[#This Row],[Customer Tenure]]&lt;9,"Established",
   TRUE,"Loyal"
)</f>
        <v>Loyal</v>
      </c>
      <c r="AA4987" s="1" t="str" cm="1">
        <f t="array" ref="AA4987">_xlfn.IFS(Merge1[[#This Row],[Income]]&lt;=30000,"Low",Merge1[[#This Row],[Income]]&lt;=60000,"Medium",Merge1[[#This Row],[Income]]&lt;=100000,"High", Merge1[[#This Row],[Income]]&gt;100000," Premium")</f>
        <v>Low</v>
      </c>
      <c r="AB4987" s="1" t="str" cm="1">
        <f t="array" ref="AB4987">_xlfn.IFS(Merge1[[#This Row],[Age]]&lt;= 28,"Gen Z", Merge1[[#This Row],[Age]]&lt;=44,"Millennials", Merge1[[#This Row],[Age]]&lt;=60,"Gen X", Merge1[[#This Row],[Age]]&gt;60,"Baby Boomers")</f>
        <v>Baby Boomers</v>
      </c>
      <c r="AC4987" s="1" t="str" cm="1">
        <f t="array" ref="AC4987">_xlfn.IFS(
    Merge1[[#This Row],[Balance]]&lt;=50000,"Low",
    Merge1[[#This Row],[Balance]]&lt;=200000,"Medium",
    Merge1[[#This Row],[Balance]]&gt;200000,"High"
)</f>
        <v>Low</v>
      </c>
    </row>
    <row r="4988" spans="1:29" x14ac:dyDescent="0.25">
      <c r="A4988" s="1" t="s">
        <v>146</v>
      </c>
      <c r="B4988" s="1" t="s">
        <v>6219</v>
      </c>
      <c r="C4988" s="1" t="s">
        <v>5842</v>
      </c>
      <c r="D4988" s="2">
        <v>45317</v>
      </c>
      <c r="E4988">
        <v>497599</v>
      </c>
      <c r="F4988">
        <v>819</v>
      </c>
      <c r="G4988">
        <v>0</v>
      </c>
      <c r="H4988" s="1" t="s">
        <v>5833</v>
      </c>
      <c r="I4988" s="1" t="s">
        <v>6382</v>
      </c>
      <c r="J4988" s="1" t="s">
        <v>6245</v>
      </c>
      <c r="K4988">
        <v>43</v>
      </c>
      <c r="L4988" s="1" t="s">
        <v>6256</v>
      </c>
      <c r="M4988" s="1" t="s">
        <v>6257</v>
      </c>
      <c r="N4988">
        <v>27314</v>
      </c>
      <c r="O4988" s="1" t="s">
        <v>6248</v>
      </c>
      <c r="P4988" s="2">
        <v>44706</v>
      </c>
      <c r="Q4988" s="2">
        <v>45335</v>
      </c>
      <c r="R4988" s="1" t="s">
        <v>6885</v>
      </c>
      <c r="S4988" s="1" t="s">
        <v>6886</v>
      </c>
      <c r="T4988" s="1" t="s">
        <v>28</v>
      </c>
      <c r="U4988">
        <v>5146</v>
      </c>
      <c r="V4988" s="1" t="s">
        <v>24</v>
      </c>
      <c r="W4988" s="1" t="s">
        <v>45</v>
      </c>
      <c r="X4988" s="2">
        <f t="shared" ca="1" si="77"/>
        <v>45937</v>
      </c>
      <c r="Y4988" s="1">
        <f ca="1">ROUND(YEARFRAC(Merge1[[#This Row],[Join_Date]],Merge1[[#This Row],[Today]], 3),0)</f>
        <v>3</v>
      </c>
      <c r="Z4988" s="1" t="str" cm="1">
        <f t="array" aca="1" ref="Z4988" ca="1">_xlfn.IFS(
   Merge1[[#This Row],[Customer Tenure]]&lt;=2,"New",
   Merge1[[#This Row],[Customer Tenure]]&lt;=5,"Emerging",
  Merge1[[#This Row],[Customer Tenure]]&lt;9,"Established",
   TRUE,"Loyal"
)</f>
        <v>Emerging</v>
      </c>
      <c r="AA4988" s="1" t="str" cm="1">
        <f t="array" ref="AA4988">_xlfn.IFS(Merge1[[#This Row],[Income]]&lt;=30000,"Low",Merge1[[#This Row],[Income]]&lt;=60000,"Medium",Merge1[[#This Row],[Income]]&lt;=100000,"High", Merge1[[#This Row],[Income]]&gt;100000," Premium")</f>
        <v>Low</v>
      </c>
      <c r="AB4988" s="1" t="str" cm="1">
        <f t="array" ref="AB4988">_xlfn.IFS(Merge1[[#This Row],[Age]]&lt;= 28,"Gen Z", Merge1[[#This Row],[Age]]&lt;=44,"Millennials", Merge1[[#This Row],[Age]]&lt;=60,"Gen X", Merge1[[#This Row],[Age]]&gt;60,"Baby Boomers")</f>
        <v>Millennials</v>
      </c>
      <c r="AC4988" s="1" t="str" cm="1">
        <f t="array" ref="AC4988">_xlfn.IFS(
    Merge1[[#This Row],[Balance]]&lt;=50000,"Low",
    Merge1[[#This Row],[Balance]]&lt;=200000,"Medium",
    Merge1[[#This Row],[Balance]]&gt;200000,"High"
)</f>
        <v>High</v>
      </c>
    </row>
    <row r="4989" spans="1:29" x14ac:dyDescent="0.25">
      <c r="A4989" s="1" t="s">
        <v>70</v>
      </c>
      <c r="B4989" s="1" t="s">
        <v>6064</v>
      </c>
      <c r="C4989" s="1" t="s">
        <v>5835</v>
      </c>
      <c r="D4989" s="2">
        <v>43077</v>
      </c>
      <c r="E4989">
        <v>486521</v>
      </c>
      <c r="F4989">
        <v>654</v>
      </c>
      <c r="G4989">
        <v>0</v>
      </c>
      <c r="H4989" s="1" t="s">
        <v>5850</v>
      </c>
      <c r="I4989" s="1" t="s">
        <v>6843</v>
      </c>
      <c r="J4989" s="1" t="s">
        <v>6240</v>
      </c>
      <c r="K4989">
        <v>22</v>
      </c>
      <c r="L4989" s="1" t="s">
        <v>6260</v>
      </c>
      <c r="M4989" s="1" t="s">
        <v>6262</v>
      </c>
      <c r="N4989">
        <v>81212</v>
      </c>
      <c r="O4989" s="1" t="s">
        <v>6248</v>
      </c>
      <c r="P4989" s="2">
        <v>43346</v>
      </c>
      <c r="Q4989" s="2">
        <v>45375</v>
      </c>
      <c r="R4989" s="1" t="s">
        <v>6899</v>
      </c>
      <c r="S4989" s="1" t="s">
        <v>6900</v>
      </c>
      <c r="T4989" s="1" t="s">
        <v>23</v>
      </c>
      <c r="U4989">
        <v>8795</v>
      </c>
      <c r="V4989" s="1" t="s">
        <v>10</v>
      </c>
      <c r="W4989" s="1" t="s">
        <v>106</v>
      </c>
      <c r="X4989" s="2">
        <f t="shared" ca="1" si="77"/>
        <v>45937</v>
      </c>
      <c r="Y4989" s="1">
        <f ca="1">ROUND(YEARFRAC(Merge1[[#This Row],[Join_Date]],Merge1[[#This Row],[Today]], 3),0)</f>
        <v>7</v>
      </c>
      <c r="Z4989" s="1" t="str" cm="1">
        <f t="array" aca="1" ref="Z4989" ca="1">_xlfn.IFS(
   Merge1[[#This Row],[Customer Tenure]]&lt;=2,"New",
   Merge1[[#This Row],[Customer Tenure]]&lt;=5,"Emerging",
  Merge1[[#This Row],[Customer Tenure]]&lt;9,"Established",
   TRUE,"Loyal"
)</f>
        <v>Established</v>
      </c>
      <c r="AA4989" s="1" t="str" cm="1">
        <f t="array" ref="AA4989">_xlfn.IFS(Merge1[[#This Row],[Income]]&lt;=30000,"Low",Merge1[[#This Row],[Income]]&lt;=60000,"Medium",Merge1[[#This Row],[Income]]&lt;=100000,"High", Merge1[[#This Row],[Income]]&gt;100000," Premium")</f>
        <v>High</v>
      </c>
      <c r="AB4989" s="1" t="str" cm="1">
        <f t="array" ref="AB4989">_xlfn.IFS(Merge1[[#This Row],[Age]]&lt;= 28,"Gen Z", Merge1[[#This Row],[Age]]&lt;=44,"Millennials", Merge1[[#This Row],[Age]]&lt;=60,"Gen X", Merge1[[#This Row],[Age]]&gt;60,"Baby Boomers")</f>
        <v>Gen Z</v>
      </c>
      <c r="AC4989" s="1" t="str" cm="1">
        <f t="array" ref="AC4989">_xlfn.IFS(
    Merge1[[#This Row],[Balance]]&lt;=50000,"Low",
    Merge1[[#This Row],[Balance]]&lt;=200000,"Medium",
    Merge1[[#This Row],[Balance]]&gt;200000,"High"
)</f>
        <v>High</v>
      </c>
    </row>
    <row r="4990" spans="1:29" x14ac:dyDescent="0.25">
      <c r="A4990" s="1" t="s">
        <v>532</v>
      </c>
      <c r="B4990" s="1" t="s">
        <v>5865</v>
      </c>
      <c r="C4990" s="1" t="s">
        <v>5832</v>
      </c>
      <c r="D4990" s="2">
        <v>43062</v>
      </c>
      <c r="E4990">
        <v>272769</v>
      </c>
      <c r="F4990">
        <v>794</v>
      </c>
      <c r="G4990">
        <v>0</v>
      </c>
      <c r="H4990" s="1" t="s">
        <v>5833</v>
      </c>
      <c r="I4990" s="1" t="s">
        <v>6834</v>
      </c>
      <c r="J4990" s="1" t="s">
        <v>6245</v>
      </c>
      <c r="K4990">
        <v>18</v>
      </c>
      <c r="L4990" s="1" t="s">
        <v>6256</v>
      </c>
      <c r="M4990" s="1" t="s">
        <v>6257</v>
      </c>
      <c r="N4990">
        <v>53997</v>
      </c>
      <c r="O4990" s="1" t="s">
        <v>6243</v>
      </c>
      <c r="P4990" s="2">
        <v>43488</v>
      </c>
      <c r="Q4990" s="2">
        <v>45675</v>
      </c>
      <c r="R4990" s="1" t="s">
        <v>6902</v>
      </c>
      <c r="S4990" s="1" t="s">
        <v>6908</v>
      </c>
      <c r="T4990" s="1" t="s">
        <v>23</v>
      </c>
      <c r="U4990">
        <v>1047</v>
      </c>
      <c r="V4990" s="1" t="s">
        <v>19</v>
      </c>
      <c r="W4990" s="1" t="s">
        <v>16</v>
      </c>
      <c r="X4990" s="2">
        <f t="shared" ca="1" si="77"/>
        <v>45937</v>
      </c>
      <c r="Y4990" s="1">
        <f ca="1">ROUND(YEARFRAC(Merge1[[#This Row],[Join_Date]],Merge1[[#This Row],[Today]], 3),0)</f>
        <v>7</v>
      </c>
      <c r="Z4990" s="1" t="str" cm="1">
        <f t="array" aca="1" ref="Z4990" ca="1">_xlfn.IFS(
   Merge1[[#This Row],[Customer Tenure]]&lt;=2,"New",
   Merge1[[#This Row],[Customer Tenure]]&lt;=5,"Emerging",
  Merge1[[#This Row],[Customer Tenure]]&lt;9,"Established",
   TRUE,"Loyal"
)</f>
        <v>Established</v>
      </c>
      <c r="AA4990" s="1" t="str" cm="1">
        <f t="array" ref="AA4990">_xlfn.IFS(Merge1[[#This Row],[Income]]&lt;=30000,"Low",Merge1[[#This Row],[Income]]&lt;=60000,"Medium",Merge1[[#This Row],[Income]]&lt;=100000,"High", Merge1[[#This Row],[Income]]&gt;100000," Premium")</f>
        <v>Medium</v>
      </c>
      <c r="AB4990" s="1" t="str" cm="1">
        <f t="array" ref="AB4990">_xlfn.IFS(Merge1[[#This Row],[Age]]&lt;= 28,"Gen Z", Merge1[[#This Row],[Age]]&lt;=44,"Millennials", Merge1[[#This Row],[Age]]&lt;=60,"Gen X", Merge1[[#This Row],[Age]]&gt;60,"Baby Boomers")</f>
        <v>Gen Z</v>
      </c>
      <c r="AC4990" s="1" t="str" cm="1">
        <f t="array" ref="AC4990">_xlfn.IFS(
    Merge1[[#This Row],[Balance]]&lt;=50000,"Low",
    Merge1[[#This Row],[Balance]]&lt;=200000,"Medium",
    Merge1[[#This Row],[Balance]]&gt;200000,"High"
)</f>
        <v>High</v>
      </c>
    </row>
    <row r="4991" spans="1:29" x14ac:dyDescent="0.25">
      <c r="A4991" s="1" t="s">
        <v>2223</v>
      </c>
      <c r="B4991" s="1" t="s">
        <v>6066</v>
      </c>
      <c r="C4991" s="1" t="s">
        <v>5832</v>
      </c>
      <c r="D4991" s="2">
        <v>45593</v>
      </c>
      <c r="E4991">
        <v>444755</v>
      </c>
      <c r="F4991">
        <v>376</v>
      </c>
      <c r="G4991">
        <v>0</v>
      </c>
      <c r="H4991" s="1" t="s">
        <v>5833</v>
      </c>
      <c r="I4991" s="1" t="s">
        <v>6345</v>
      </c>
      <c r="J4991" s="1" t="s">
        <v>6245</v>
      </c>
      <c r="K4991">
        <v>60</v>
      </c>
      <c r="L4991" s="1" t="s">
        <v>6241</v>
      </c>
      <c r="M4991" s="1" t="s">
        <v>6242</v>
      </c>
      <c r="N4991">
        <v>45559</v>
      </c>
      <c r="O4991" s="1" t="s">
        <v>6248</v>
      </c>
      <c r="P4991" s="2">
        <v>42457</v>
      </c>
      <c r="Q4991" s="2">
        <v>45852</v>
      </c>
      <c r="R4991" s="1" t="s">
        <v>6891</v>
      </c>
      <c r="S4991" s="1" t="s">
        <v>6892</v>
      </c>
      <c r="T4991" s="1" t="s">
        <v>14</v>
      </c>
      <c r="U4991">
        <v>7556</v>
      </c>
      <c r="V4991" s="1" t="s">
        <v>19</v>
      </c>
      <c r="W4991" s="1" t="s">
        <v>55</v>
      </c>
      <c r="X4991" s="2">
        <f t="shared" ca="1" si="77"/>
        <v>45937</v>
      </c>
      <c r="Y4991" s="1">
        <f ca="1">ROUND(YEARFRAC(Merge1[[#This Row],[Join_Date]],Merge1[[#This Row],[Today]], 3),0)</f>
        <v>10</v>
      </c>
      <c r="Z4991" s="1" t="str" cm="1">
        <f t="array" aca="1" ref="Z4991" ca="1">_xlfn.IFS(
   Merge1[[#This Row],[Customer Tenure]]&lt;=2,"New",
   Merge1[[#This Row],[Customer Tenure]]&lt;=5,"Emerging",
  Merge1[[#This Row],[Customer Tenure]]&lt;9,"Established",
   TRUE,"Loyal"
)</f>
        <v>Loyal</v>
      </c>
      <c r="AA4991" s="1" t="str" cm="1">
        <f t="array" ref="AA4991">_xlfn.IFS(Merge1[[#This Row],[Income]]&lt;=30000,"Low",Merge1[[#This Row],[Income]]&lt;=60000,"Medium",Merge1[[#This Row],[Income]]&lt;=100000,"High", Merge1[[#This Row],[Income]]&gt;100000," Premium")</f>
        <v>Medium</v>
      </c>
      <c r="AB4991" s="1" t="str" cm="1">
        <f t="array" ref="AB4991">_xlfn.IFS(Merge1[[#This Row],[Age]]&lt;= 28,"Gen Z", Merge1[[#This Row],[Age]]&lt;=44,"Millennials", Merge1[[#This Row],[Age]]&lt;=60,"Gen X", Merge1[[#This Row],[Age]]&gt;60,"Baby Boomers")</f>
        <v>Gen X</v>
      </c>
      <c r="AC4991" s="1" t="str" cm="1">
        <f t="array" ref="AC4991">_xlfn.IFS(
    Merge1[[#This Row],[Balance]]&lt;=50000,"Low",
    Merge1[[#This Row],[Balance]]&lt;=200000,"Medium",
    Merge1[[#This Row],[Balance]]&gt;200000,"High"
)</f>
        <v>High</v>
      </c>
    </row>
    <row r="4992" spans="1:29" x14ac:dyDescent="0.25">
      <c r="A4992" s="1" t="s">
        <v>2981</v>
      </c>
      <c r="B4992" s="1" t="s">
        <v>6161</v>
      </c>
      <c r="C4992" s="1" t="s">
        <v>5835</v>
      </c>
      <c r="D4992" s="2">
        <v>44569</v>
      </c>
      <c r="E4992">
        <v>231387</v>
      </c>
      <c r="F4992">
        <v>559</v>
      </c>
      <c r="G4992">
        <v>0</v>
      </c>
      <c r="H4992" s="1" t="s">
        <v>5833</v>
      </c>
      <c r="I4992" s="1" t="s">
        <v>6518</v>
      </c>
      <c r="J4992" s="1" t="s">
        <v>6240</v>
      </c>
      <c r="K4992">
        <v>43</v>
      </c>
      <c r="L4992" s="1" t="s">
        <v>6241</v>
      </c>
      <c r="M4992" s="1" t="s">
        <v>6247</v>
      </c>
      <c r="N4992">
        <v>171054</v>
      </c>
      <c r="O4992" s="1" t="s">
        <v>6243</v>
      </c>
      <c r="P4992" s="2">
        <v>43877</v>
      </c>
      <c r="Q4992" s="2">
        <v>45558</v>
      </c>
      <c r="R4992" s="1" t="s">
        <v>6897</v>
      </c>
      <c r="S4992" s="1" t="s">
        <v>6898</v>
      </c>
      <c r="T4992" s="1" t="s">
        <v>28</v>
      </c>
      <c r="U4992">
        <v>5913</v>
      </c>
      <c r="V4992" s="1" t="s">
        <v>24</v>
      </c>
      <c r="W4992" s="1" t="s">
        <v>11</v>
      </c>
      <c r="X4992" s="2">
        <f t="shared" ca="1" si="77"/>
        <v>45937</v>
      </c>
      <c r="Y4992" s="1">
        <f ca="1">ROUND(YEARFRAC(Merge1[[#This Row],[Join_Date]],Merge1[[#This Row],[Today]], 3),0)</f>
        <v>6</v>
      </c>
      <c r="Z4992" s="1" t="str" cm="1">
        <f t="array" aca="1" ref="Z4992" ca="1">_xlfn.IFS(
   Merge1[[#This Row],[Customer Tenure]]&lt;=2,"New",
   Merge1[[#This Row],[Customer Tenure]]&lt;=5,"Emerging",
  Merge1[[#This Row],[Customer Tenure]]&lt;9,"Established",
   TRUE,"Loyal"
)</f>
        <v>Established</v>
      </c>
      <c r="AA4992" s="1" t="str" cm="1">
        <f t="array" ref="AA4992">_xlfn.IFS(Merge1[[#This Row],[Income]]&lt;=30000,"Low",Merge1[[#This Row],[Income]]&lt;=60000,"Medium",Merge1[[#This Row],[Income]]&lt;=100000,"High", Merge1[[#This Row],[Income]]&gt;100000," Premium")</f>
        <v xml:space="preserve"> Premium</v>
      </c>
      <c r="AB4992" s="1" t="str" cm="1">
        <f t="array" ref="AB4992">_xlfn.IFS(Merge1[[#This Row],[Age]]&lt;= 28,"Gen Z", Merge1[[#This Row],[Age]]&lt;=44,"Millennials", Merge1[[#This Row],[Age]]&lt;=60,"Gen X", Merge1[[#This Row],[Age]]&gt;60,"Baby Boomers")</f>
        <v>Millennials</v>
      </c>
      <c r="AC4992" s="1" t="str" cm="1">
        <f t="array" ref="AC4992">_xlfn.IFS(
    Merge1[[#This Row],[Balance]]&lt;=50000,"Low",
    Merge1[[#This Row],[Balance]]&lt;=200000,"Medium",
    Merge1[[#This Row],[Balance]]&gt;200000,"High"
)</f>
        <v>High</v>
      </c>
    </row>
    <row r="4993" spans="1:29" x14ac:dyDescent="0.25">
      <c r="A4993" s="1" t="s">
        <v>569</v>
      </c>
      <c r="B4993" s="1" t="s">
        <v>5910</v>
      </c>
      <c r="C4993" s="1" t="s">
        <v>5835</v>
      </c>
      <c r="D4993" s="2">
        <v>43597</v>
      </c>
      <c r="E4993">
        <v>484273</v>
      </c>
      <c r="F4993">
        <v>510</v>
      </c>
      <c r="G4993">
        <v>45870</v>
      </c>
      <c r="H4993" s="1" t="s">
        <v>5833</v>
      </c>
      <c r="I4993" s="1" t="s">
        <v>6771</v>
      </c>
      <c r="J4993" s="1" t="s">
        <v>6245</v>
      </c>
      <c r="K4993">
        <v>25</v>
      </c>
      <c r="L4993" s="1" t="s">
        <v>6246</v>
      </c>
      <c r="M4993" s="1" t="s">
        <v>6266</v>
      </c>
      <c r="N4993">
        <v>198136</v>
      </c>
      <c r="O4993" s="1" t="s">
        <v>6248</v>
      </c>
      <c r="P4993" s="2">
        <v>42565</v>
      </c>
      <c r="Q4993" s="2">
        <v>45220</v>
      </c>
      <c r="R4993" s="1" t="s">
        <v>6912</v>
      </c>
      <c r="S4993" s="1" t="s">
        <v>6913</v>
      </c>
      <c r="T4993" s="1" t="s">
        <v>14</v>
      </c>
      <c r="U4993">
        <v>32</v>
      </c>
      <c r="V4993" s="1" t="s">
        <v>19</v>
      </c>
      <c r="W4993" s="1" t="s">
        <v>16</v>
      </c>
      <c r="X4993" s="2">
        <f t="shared" ca="1" si="77"/>
        <v>45937</v>
      </c>
      <c r="Y4993" s="1">
        <f ca="1">ROUND(YEARFRAC(Merge1[[#This Row],[Join_Date]],Merge1[[#This Row],[Today]], 3),0)</f>
        <v>9</v>
      </c>
      <c r="Z4993" s="1" t="str" cm="1">
        <f t="array" aca="1" ref="Z4993" ca="1">_xlfn.IFS(
   Merge1[[#This Row],[Customer Tenure]]&lt;=2,"New",
   Merge1[[#This Row],[Customer Tenure]]&lt;=5,"Emerging",
  Merge1[[#This Row],[Customer Tenure]]&lt;9,"Established",
   TRUE,"Loyal"
)</f>
        <v>Loyal</v>
      </c>
      <c r="AA4993" s="1" t="str" cm="1">
        <f t="array" ref="AA4993">_xlfn.IFS(Merge1[[#This Row],[Income]]&lt;=30000,"Low",Merge1[[#This Row],[Income]]&lt;=60000,"Medium",Merge1[[#This Row],[Income]]&lt;=100000,"High", Merge1[[#This Row],[Income]]&gt;100000," Premium")</f>
        <v xml:space="preserve"> Premium</v>
      </c>
      <c r="AB4993" s="1" t="str" cm="1">
        <f t="array" ref="AB4993">_xlfn.IFS(Merge1[[#This Row],[Age]]&lt;= 28,"Gen Z", Merge1[[#This Row],[Age]]&lt;=44,"Millennials", Merge1[[#This Row],[Age]]&lt;=60,"Gen X", Merge1[[#This Row],[Age]]&gt;60,"Baby Boomers")</f>
        <v>Gen Z</v>
      </c>
      <c r="AC4993" s="1" t="str" cm="1">
        <f t="array" ref="AC4993">_xlfn.IFS(
    Merge1[[#This Row],[Balance]]&lt;=50000,"Low",
    Merge1[[#This Row],[Balance]]&lt;=200000,"Medium",
    Merge1[[#This Row],[Balance]]&gt;200000,"High"
)</f>
        <v>High</v>
      </c>
    </row>
    <row r="4994" spans="1:29" x14ac:dyDescent="0.25">
      <c r="A4994" s="1" t="s">
        <v>511</v>
      </c>
      <c r="B4994" s="1" t="s">
        <v>5939</v>
      </c>
      <c r="C4994" s="1" t="s">
        <v>5835</v>
      </c>
      <c r="D4994" s="2">
        <v>43634</v>
      </c>
      <c r="E4994">
        <v>22010</v>
      </c>
      <c r="F4994">
        <v>626</v>
      </c>
      <c r="G4994">
        <v>268312</v>
      </c>
      <c r="H4994" s="1" t="s">
        <v>5860</v>
      </c>
      <c r="I4994" s="1" t="s">
        <v>6757</v>
      </c>
      <c r="J4994" s="1" t="s">
        <v>6245</v>
      </c>
      <c r="K4994">
        <v>27</v>
      </c>
      <c r="L4994" s="1" t="s">
        <v>6246</v>
      </c>
      <c r="M4994" s="1" t="s">
        <v>6266</v>
      </c>
      <c r="N4994">
        <v>174351</v>
      </c>
      <c r="O4994" s="1" t="s">
        <v>6243</v>
      </c>
      <c r="P4994" s="2">
        <v>42571</v>
      </c>
      <c r="Q4994" s="2">
        <v>45508</v>
      </c>
      <c r="R4994" s="1" t="s">
        <v>6889</v>
      </c>
      <c r="S4994" s="1" t="s">
        <v>6890</v>
      </c>
      <c r="T4994" s="1" t="s">
        <v>14</v>
      </c>
      <c r="U4994">
        <v>9835</v>
      </c>
      <c r="V4994" s="1" t="s">
        <v>15</v>
      </c>
      <c r="W4994" s="1" t="s">
        <v>45</v>
      </c>
      <c r="X4994" s="2">
        <f t="shared" ref="X4994:X5002" ca="1" si="78">TODAY()</f>
        <v>45937</v>
      </c>
      <c r="Y4994" s="1">
        <f ca="1">ROUND(YEARFRAC(Merge1[[#This Row],[Join_Date]],Merge1[[#This Row],[Today]], 3),0)</f>
        <v>9</v>
      </c>
      <c r="Z4994" s="1" t="str" cm="1">
        <f t="array" aca="1" ref="Z4994" ca="1">_xlfn.IFS(
   Merge1[[#This Row],[Customer Tenure]]&lt;=2,"New",
   Merge1[[#This Row],[Customer Tenure]]&lt;=5,"Emerging",
  Merge1[[#This Row],[Customer Tenure]]&lt;9,"Established",
   TRUE,"Loyal"
)</f>
        <v>Loyal</v>
      </c>
      <c r="AA4994" s="1" t="str" cm="1">
        <f t="array" ref="AA4994">_xlfn.IFS(Merge1[[#This Row],[Income]]&lt;=30000,"Low",Merge1[[#This Row],[Income]]&lt;=60000,"Medium",Merge1[[#This Row],[Income]]&lt;=100000,"High", Merge1[[#This Row],[Income]]&gt;100000," Premium")</f>
        <v xml:space="preserve"> Premium</v>
      </c>
      <c r="AB4994" s="1" t="str" cm="1">
        <f t="array" ref="AB4994">_xlfn.IFS(Merge1[[#This Row],[Age]]&lt;= 28,"Gen Z", Merge1[[#This Row],[Age]]&lt;=44,"Millennials", Merge1[[#This Row],[Age]]&lt;=60,"Gen X", Merge1[[#This Row],[Age]]&gt;60,"Baby Boomers")</f>
        <v>Gen Z</v>
      </c>
      <c r="AC4994" s="1" t="str" cm="1">
        <f t="array" ref="AC4994">_xlfn.IFS(
    Merge1[[#This Row],[Balance]]&lt;=50000,"Low",
    Merge1[[#This Row],[Balance]]&lt;=200000,"Medium",
    Merge1[[#This Row],[Balance]]&gt;200000,"High"
)</f>
        <v>Low</v>
      </c>
    </row>
    <row r="4995" spans="1:29" x14ac:dyDescent="0.25">
      <c r="A4995" s="1" t="s">
        <v>573</v>
      </c>
      <c r="B4995" s="1" t="s">
        <v>5900</v>
      </c>
      <c r="C4995" s="1" t="s">
        <v>5835</v>
      </c>
      <c r="D4995" s="2">
        <v>44558</v>
      </c>
      <c r="E4995">
        <v>319764</v>
      </c>
      <c r="F4995">
        <v>408</v>
      </c>
      <c r="G4995">
        <v>0</v>
      </c>
      <c r="H4995" s="1" t="s">
        <v>5850</v>
      </c>
      <c r="I4995" s="1" t="s">
        <v>6557</v>
      </c>
      <c r="J4995" s="1" t="s">
        <v>6240</v>
      </c>
      <c r="K4995">
        <v>56</v>
      </c>
      <c r="L4995" s="1" t="s">
        <v>6260</v>
      </c>
      <c r="M4995" s="1" t="s">
        <v>6262</v>
      </c>
      <c r="N4995">
        <v>67837</v>
      </c>
      <c r="O4995" s="1" t="s">
        <v>6248</v>
      </c>
      <c r="P4995" s="2">
        <v>43395</v>
      </c>
      <c r="Q4995" s="2">
        <v>45877</v>
      </c>
      <c r="R4995" s="1" t="s">
        <v>6889</v>
      </c>
      <c r="S4995" s="1" t="s">
        <v>6915</v>
      </c>
      <c r="T4995" s="1" t="s">
        <v>28</v>
      </c>
      <c r="U4995">
        <v>6297</v>
      </c>
      <c r="V4995" s="1" t="s">
        <v>19</v>
      </c>
      <c r="W4995" s="1" t="s">
        <v>45</v>
      </c>
      <c r="X4995" s="2">
        <f t="shared" ca="1" si="78"/>
        <v>45937</v>
      </c>
      <c r="Y4995" s="1">
        <f ca="1">ROUND(YEARFRAC(Merge1[[#This Row],[Join_Date]],Merge1[[#This Row],[Today]], 3),0)</f>
        <v>7</v>
      </c>
      <c r="Z4995" s="1" t="str" cm="1">
        <f t="array" aca="1" ref="Z4995" ca="1">_xlfn.IFS(
   Merge1[[#This Row],[Customer Tenure]]&lt;=2,"New",
   Merge1[[#This Row],[Customer Tenure]]&lt;=5,"Emerging",
  Merge1[[#This Row],[Customer Tenure]]&lt;9,"Established",
   TRUE,"Loyal"
)</f>
        <v>Established</v>
      </c>
      <c r="AA4995" s="1" t="str" cm="1">
        <f t="array" ref="AA4995">_xlfn.IFS(Merge1[[#This Row],[Income]]&lt;=30000,"Low",Merge1[[#This Row],[Income]]&lt;=60000,"Medium",Merge1[[#This Row],[Income]]&lt;=100000,"High", Merge1[[#This Row],[Income]]&gt;100000," Premium")</f>
        <v>High</v>
      </c>
      <c r="AB4995" s="1" t="str" cm="1">
        <f t="array" ref="AB4995">_xlfn.IFS(Merge1[[#This Row],[Age]]&lt;= 28,"Gen Z", Merge1[[#This Row],[Age]]&lt;=44,"Millennials", Merge1[[#This Row],[Age]]&lt;=60,"Gen X", Merge1[[#This Row],[Age]]&gt;60,"Baby Boomers")</f>
        <v>Gen X</v>
      </c>
      <c r="AC4995" s="1" t="str" cm="1">
        <f t="array" ref="AC4995">_xlfn.IFS(
    Merge1[[#This Row],[Balance]]&lt;=50000,"Low",
    Merge1[[#This Row],[Balance]]&lt;=200000,"Medium",
    Merge1[[#This Row],[Balance]]&gt;200000,"High"
)</f>
        <v>High</v>
      </c>
    </row>
    <row r="4996" spans="1:29" x14ac:dyDescent="0.25">
      <c r="A4996" s="1" t="s">
        <v>1207</v>
      </c>
      <c r="B4996" s="1" t="s">
        <v>5873</v>
      </c>
      <c r="C4996" s="1" t="s">
        <v>5832</v>
      </c>
      <c r="D4996" s="2">
        <v>45547</v>
      </c>
      <c r="E4996">
        <v>143888</v>
      </c>
      <c r="F4996">
        <v>663</v>
      </c>
      <c r="G4996">
        <v>0</v>
      </c>
      <c r="H4996" s="1" t="s">
        <v>5833</v>
      </c>
      <c r="I4996" s="1" t="s">
        <v>6497</v>
      </c>
      <c r="J4996" s="1" t="s">
        <v>6245</v>
      </c>
      <c r="K4996">
        <v>27</v>
      </c>
      <c r="L4996" s="1" t="s">
        <v>6241</v>
      </c>
      <c r="M4996" s="1" t="s">
        <v>6247</v>
      </c>
      <c r="N4996">
        <v>72307</v>
      </c>
      <c r="O4996" s="1" t="s">
        <v>6243</v>
      </c>
      <c r="P4996" s="2">
        <v>43945</v>
      </c>
      <c r="Q4996" s="2">
        <v>45495</v>
      </c>
      <c r="R4996" s="1" t="s">
        <v>6891</v>
      </c>
      <c r="S4996" s="1" t="s">
        <v>6895</v>
      </c>
      <c r="T4996" s="1" t="s">
        <v>28</v>
      </c>
      <c r="U4996">
        <v>1415</v>
      </c>
      <c r="V4996" s="1" t="s">
        <v>10</v>
      </c>
      <c r="W4996" s="1" t="s">
        <v>20</v>
      </c>
      <c r="X4996" s="2">
        <f t="shared" ca="1" si="78"/>
        <v>45937</v>
      </c>
      <c r="Y4996" s="1">
        <f ca="1">ROUND(YEARFRAC(Merge1[[#This Row],[Join_Date]],Merge1[[#This Row],[Today]], 3),0)</f>
        <v>5</v>
      </c>
      <c r="Z4996" s="1" t="str" cm="1">
        <f t="array" aca="1" ref="Z4996" ca="1">_xlfn.IFS(
   Merge1[[#This Row],[Customer Tenure]]&lt;=2,"New",
   Merge1[[#This Row],[Customer Tenure]]&lt;=5,"Emerging",
  Merge1[[#This Row],[Customer Tenure]]&lt;9,"Established",
   TRUE,"Loyal"
)</f>
        <v>Emerging</v>
      </c>
      <c r="AA4996" s="1" t="str" cm="1">
        <f t="array" ref="AA4996">_xlfn.IFS(Merge1[[#This Row],[Income]]&lt;=30000,"Low",Merge1[[#This Row],[Income]]&lt;=60000,"Medium",Merge1[[#This Row],[Income]]&lt;=100000,"High", Merge1[[#This Row],[Income]]&gt;100000," Premium")</f>
        <v>High</v>
      </c>
      <c r="AB4996" s="1" t="str" cm="1">
        <f t="array" ref="AB4996">_xlfn.IFS(Merge1[[#This Row],[Age]]&lt;= 28,"Gen Z", Merge1[[#This Row],[Age]]&lt;=44,"Millennials", Merge1[[#This Row],[Age]]&lt;=60,"Gen X", Merge1[[#This Row],[Age]]&gt;60,"Baby Boomers")</f>
        <v>Gen Z</v>
      </c>
      <c r="AC4996" s="1" t="str" cm="1">
        <f t="array" ref="AC4996">_xlfn.IFS(
    Merge1[[#This Row],[Balance]]&lt;=50000,"Low",
    Merge1[[#This Row],[Balance]]&lt;=200000,"Medium",
    Merge1[[#This Row],[Balance]]&gt;200000,"High"
)</f>
        <v>Medium</v>
      </c>
    </row>
    <row r="4997" spans="1:29" x14ac:dyDescent="0.25">
      <c r="A4997" s="1" t="s">
        <v>457</v>
      </c>
      <c r="B4997" s="1" t="s">
        <v>6019</v>
      </c>
      <c r="C4997" s="1" t="s">
        <v>5835</v>
      </c>
      <c r="D4997" s="2">
        <v>42305</v>
      </c>
      <c r="E4997">
        <v>412755</v>
      </c>
      <c r="F4997">
        <v>657</v>
      </c>
      <c r="G4997">
        <v>458318</v>
      </c>
      <c r="H4997" s="1" t="s">
        <v>5833</v>
      </c>
      <c r="I4997" s="1" t="s">
        <v>6678</v>
      </c>
      <c r="J4997" s="1" t="s">
        <v>6245</v>
      </c>
      <c r="K4997">
        <v>36</v>
      </c>
      <c r="L4997" s="1" t="s">
        <v>6246</v>
      </c>
      <c r="M4997" s="1" t="s">
        <v>6262</v>
      </c>
      <c r="N4997">
        <v>99148</v>
      </c>
      <c r="O4997" s="1" t="s">
        <v>6252</v>
      </c>
      <c r="P4997" s="2">
        <v>43052</v>
      </c>
      <c r="Q4997" s="2">
        <v>45533</v>
      </c>
      <c r="R4997" s="1" t="s">
        <v>6889</v>
      </c>
      <c r="S4997" s="1" t="s">
        <v>6890</v>
      </c>
      <c r="T4997" s="1" t="s">
        <v>9</v>
      </c>
      <c r="U4997">
        <v>9680</v>
      </c>
      <c r="V4997" s="1" t="s">
        <v>10</v>
      </c>
      <c r="W4997" s="1" t="s">
        <v>40</v>
      </c>
      <c r="X4997" s="2">
        <f t="shared" ca="1" si="78"/>
        <v>45937</v>
      </c>
      <c r="Y4997" s="1">
        <f ca="1">ROUND(YEARFRAC(Merge1[[#This Row],[Join_Date]],Merge1[[#This Row],[Today]], 3),0)</f>
        <v>8</v>
      </c>
      <c r="Z4997" s="1" t="str" cm="1">
        <f t="array" aca="1" ref="Z4997" ca="1">_xlfn.IFS(
   Merge1[[#This Row],[Customer Tenure]]&lt;=2,"New",
   Merge1[[#This Row],[Customer Tenure]]&lt;=5,"Emerging",
  Merge1[[#This Row],[Customer Tenure]]&lt;9,"Established",
   TRUE,"Loyal"
)</f>
        <v>Established</v>
      </c>
      <c r="AA4997" s="1" t="str" cm="1">
        <f t="array" ref="AA4997">_xlfn.IFS(Merge1[[#This Row],[Income]]&lt;=30000,"Low",Merge1[[#This Row],[Income]]&lt;=60000,"Medium",Merge1[[#This Row],[Income]]&lt;=100000,"High", Merge1[[#This Row],[Income]]&gt;100000," Premium")</f>
        <v>High</v>
      </c>
      <c r="AB4997" s="1" t="str" cm="1">
        <f t="array" ref="AB4997">_xlfn.IFS(Merge1[[#This Row],[Age]]&lt;= 28,"Gen Z", Merge1[[#This Row],[Age]]&lt;=44,"Millennials", Merge1[[#This Row],[Age]]&lt;=60,"Gen X", Merge1[[#This Row],[Age]]&gt;60,"Baby Boomers")</f>
        <v>Millennials</v>
      </c>
      <c r="AC4997" s="1" t="str" cm="1">
        <f t="array" ref="AC4997">_xlfn.IFS(
    Merge1[[#This Row],[Balance]]&lt;=50000,"Low",
    Merge1[[#This Row],[Balance]]&lt;=200000,"Medium",
    Merge1[[#This Row],[Balance]]&gt;200000,"High"
)</f>
        <v>High</v>
      </c>
    </row>
    <row r="4998" spans="1:29" x14ac:dyDescent="0.25">
      <c r="A4998" s="1" t="s">
        <v>1697</v>
      </c>
      <c r="B4998" s="1" t="s">
        <v>5978</v>
      </c>
      <c r="C4998" s="1" t="s">
        <v>5832</v>
      </c>
      <c r="D4998" s="2">
        <v>43423</v>
      </c>
      <c r="E4998">
        <v>15534</v>
      </c>
      <c r="F4998">
        <v>771</v>
      </c>
      <c r="G4998">
        <v>0</v>
      </c>
      <c r="H4998" s="1" t="s">
        <v>5833</v>
      </c>
      <c r="I4998" s="1" t="s">
        <v>6428</v>
      </c>
      <c r="J4998" s="1" t="s">
        <v>6240</v>
      </c>
      <c r="K4998">
        <v>66</v>
      </c>
      <c r="L4998" s="1" t="s">
        <v>6241</v>
      </c>
      <c r="M4998" s="1" t="s">
        <v>6266</v>
      </c>
      <c r="N4998">
        <v>83852</v>
      </c>
      <c r="O4998" s="1" t="s">
        <v>6243</v>
      </c>
      <c r="P4998" s="2">
        <v>45560</v>
      </c>
      <c r="Q4998" s="2">
        <v>45183</v>
      </c>
      <c r="R4998" s="1" t="s">
        <v>6897</v>
      </c>
      <c r="S4998" s="1" t="s">
        <v>6909</v>
      </c>
      <c r="T4998" s="1" t="s">
        <v>23</v>
      </c>
      <c r="U4998">
        <v>6477</v>
      </c>
      <c r="V4998" s="1" t="s">
        <v>10</v>
      </c>
      <c r="W4998" s="1" t="s">
        <v>20</v>
      </c>
      <c r="X4998" s="2">
        <f t="shared" ca="1" si="78"/>
        <v>45937</v>
      </c>
      <c r="Y4998" s="1">
        <f ca="1">ROUND(YEARFRAC(Merge1[[#This Row],[Join_Date]],Merge1[[#This Row],[Today]], 3),0)</f>
        <v>1</v>
      </c>
      <c r="Z4998" s="1" t="str" cm="1">
        <f t="array" aca="1" ref="Z4998" ca="1">_xlfn.IFS(
   Merge1[[#This Row],[Customer Tenure]]&lt;=2,"New",
   Merge1[[#This Row],[Customer Tenure]]&lt;=5,"Emerging",
  Merge1[[#This Row],[Customer Tenure]]&lt;9,"Established",
   TRUE,"Loyal"
)</f>
        <v>New</v>
      </c>
      <c r="AA4998" s="1" t="str" cm="1">
        <f t="array" ref="AA4998">_xlfn.IFS(Merge1[[#This Row],[Income]]&lt;=30000,"Low",Merge1[[#This Row],[Income]]&lt;=60000,"Medium",Merge1[[#This Row],[Income]]&lt;=100000,"High", Merge1[[#This Row],[Income]]&gt;100000," Premium")</f>
        <v>High</v>
      </c>
      <c r="AB4998" s="1" t="str" cm="1">
        <f t="array" ref="AB4998">_xlfn.IFS(Merge1[[#This Row],[Age]]&lt;= 28,"Gen Z", Merge1[[#This Row],[Age]]&lt;=44,"Millennials", Merge1[[#This Row],[Age]]&lt;=60,"Gen X", Merge1[[#This Row],[Age]]&gt;60,"Baby Boomers")</f>
        <v>Baby Boomers</v>
      </c>
      <c r="AC4998" s="1" t="str" cm="1">
        <f t="array" ref="AC4998">_xlfn.IFS(
    Merge1[[#This Row],[Balance]]&lt;=50000,"Low",
    Merge1[[#This Row],[Balance]]&lt;=200000,"Medium",
    Merge1[[#This Row],[Balance]]&gt;200000,"High"
)</f>
        <v>Low</v>
      </c>
    </row>
    <row r="4999" spans="1:29" x14ac:dyDescent="0.25">
      <c r="A4999" s="1" t="s">
        <v>225</v>
      </c>
      <c r="B4999" s="1" t="s">
        <v>6091</v>
      </c>
      <c r="C4999" s="1" t="s">
        <v>5835</v>
      </c>
      <c r="D4999" s="2">
        <v>45195</v>
      </c>
      <c r="E4999">
        <v>23559</v>
      </c>
      <c r="F4999">
        <v>342</v>
      </c>
      <c r="G4999">
        <v>0</v>
      </c>
      <c r="H4999" s="1" t="s">
        <v>5833</v>
      </c>
      <c r="I4999" s="1" t="s">
        <v>6452</v>
      </c>
      <c r="J4999" s="1" t="s">
        <v>6240</v>
      </c>
      <c r="K4999">
        <v>53</v>
      </c>
      <c r="L4999" s="1" t="s">
        <v>6241</v>
      </c>
      <c r="M4999" s="1" t="s">
        <v>6266</v>
      </c>
      <c r="N4999">
        <v>29077</v>
      </c>
      <c r="O4999" s="1" t="s">
        <v>6248</v>
      </c>
      <c r="P4999" s="2">
        <v>42248</v>
      </c>
      <c r="Q4999" s="2">
        <v>45541</v>
      </c>
      <c r="R4999" s="1" t="s">
        <v>6897</v>
      </c>
      <c r="S4999" s="1" t="s">
        <v>6898</v>
      </c>
      <c r="T4999" s="1" t="s">
        <v>9</v>
      </c>
      <c r="U4999">
        <v>1204</v>
      </c>
      <c r="V4999" s="1" t="s">
        <v>15</v>
      </c>
      <c r="W4999" s="1" t="s">
        <v>25</v>
      </c>
      <c r="X4999" s="2">
        <f t="shared" ca="1" si="78"/>
        <v>45937</v>
      </c>
      <c r="Y4999" s="1">
        <f ca="1">ROUND(YEARFRAC(Merge1[[#This Row],[Join_Date]],Merge1[[#This Row],[Today]], 3),0)</f>
        <v>10</v>
      </c>
      <c r="Z4999" s="1" t="str" cm="1">
        <f t="array" aca="1" ref="Z4999" ca="1">_xlfn.IFS(
   Merge1[[#This Row],[Customer Tenure]]&lt;=2,"New",
   Merge1[[#This Row],[Customer Tenure]]&lt;=5,"Emerging",
  Merge1[[#This Row],[Customer Tenure]]&lt;9,"Established",
   TRUE,"Loyal"
)</f>
        <v>Loyal</v>
      </c>
      <c r="AA4999" s="1" t="str" cm="1">
        <f t="array" ref="AA4999">_xlfn.IFS(Merge1[[#This Row],[Income]]&lt;=30000,"Low",Merge1[[#This Row],[Income]]&lt;=60000,"Medium",Merge1[[#This Row],[Income]]&lt;=100000,"High", Merge1[[#This Row],[Income]]&gt;100000," Premium")</f>
        <v>Low</v>
      </c>
      <c r="AB4999" s="1" t="str" cm="1">
        <f t="array" ref="AB4999">_xlfn.IFS(Merge1[[#This Row],[Age]]&lt;= 28,"Gen Z", Merge1[[#This Row],[Age]]&lt;=44,"Millennials", Merge1[[#This Row],[Age]]&lt;=60,"Gen X", Merge1[[#This Row],[Age]]&gt;60,"Baby Boomers")</f>
        <v>Gen X</v>
      </c>
      <c r="AC4999" s="1" t="str" cm="1">
        <f t="array" ref="AC4999">_xlfn.IFS(
    Merge1[[#This Row],[Balance]]&lt;=50000,"Low",
    Merge1[[#This Row],[Balance]]&lt;=200000,"Medium",
    Merge1[[#This Row],[Balance]]&gt;200000,"High"
)</f>
        <v>Low</v>
      </c>
    </row>
    <row r="5000" spans="1:29" x14ac:dyDescent="0.25">
      <c r="A5000" s="1" t="s">
        <v>341</v>
      </c>
      <c r="B5000" s="1" t="s">
        <v>6038</v>
      </c>
      <c r="C5000" s="1" t="s">
        <v>5846</v>
      </c>
      <c r="D5000" s="2">
        <v>43420</v>
      </c>
      <c r="E5000">
        <v>51717</v>
      </c>
      <c r="F5000">
        <v>371</v>
      </c>
      <c r="G5000">
        <v>0</v>
      </c>
      <c r="H5000" s="1" t="s">
        <v>5860</v>
      </c>
      <c r="I5000" s="1" t="s">
        <v>6724</v>
      </c>
      <c r="J5000" s="1" t="s">
        <v>6245</v>
      </c>
      <c r="K5000">
        <v>33</v>
      </c>
      <c r="L5000" s="1" t="s">
        <v>6246</v>
      </c>
      <c r="M5000" s="1" t="s">
        <v>6254</v>
      </c>
      <c r="N5000">
        <v>136400</v>
      </c>
      <c r="O5000" s="1" t="s">
        <v>6248</v>
      </c>
      <c r="P5000" s="2">
        <v>43463</v>
      </c>
      <c r="Q5000" s="2">
        <v>45806</v>
      </c>
      <c r="R5000" s="1" t="s">
        <v>6906</v>
      </c>
      <c r="S5000" s="1" t="s">
        <v>6907</v>
      </c>
      <c r="T5000" s="1" t="s">
        <v>23</v>
      </c>
      <c r="U5000">
        <v>8777</v>
      </c>
      <c r="V5000" s="1" t="s">
        <v>24</v>
      </c>
      <c r="W5000" s="1" t="s">
        <v>55</v>
      </c>
      <c r="X5000" s="2">
        <f t="shared" ca="1" si="78"/>
        <v>45937</v>
      </c>
      <c r="Y5000" s="1">
        <f ca="1">ROUND(YEARFRAC(Merge1[[#This Row],[Join_Date]],Merge1[[#This Row],[Today]], 3),0)</f>
        <v>7</v>
      </c>
      <c r="Z5000" s="1" t="str" cm="1">
        <f t="array" aca="1" ref="Z5000" ca="1">_xlfn.IFS(
   Merge1[[#This Row],[Customer Tenure]]&lt;=2,"New",
   Merge1[[#This Row],[Customer Tenure]]&lt;=5,"Emerging",
  Merge1[[#This Row],[Customer Tenure]]&lt;9,"Established",
   TRUE,"Loyal"
)</f>
        <v>Established</v>
      </c>
      <c r="AA5000" s="1" t="str" cm="1">
        <f t="array" ref="AA5000">_xlfn.IFS(Merge1[[#This Row],[Income]]&lt;=30000,"Low",Merge1[[#This Row],[Income]]&lt;=60000,"Medium",Merge1[[#This Row],[Income]]&lt;=100000,"High", Merge1[[#This Row],[Income]]&gt;100000," Premium")</f>
        <v xml:space="preserve"> Premium</v>
      </c>
      <c r="AB5000" s="1" t="str" cm="1">
        <f t="array" ref="AB5000">_xlfn.IFS(Merge1[[#This Row],[Age]]&lt;= 28,"Gen Z", Merge1[[#This Row],[Age]]&lt;=44,"Millennials", Merge1[[#This Row],[Age]]&lt;=60,"Gen X", Merge1[[#This Row],[Age]]&gt;60,"Baby Boomers")</f>
        <v>Millennials</v>
      </c>
      <c r="AC5000" s="1" t="str" cm="1">
        <f t="array" ref="AC5000">_xlfn.IFS(
    Merge1[[#This Row],[Balance]]&lt;=50000,"Low",
    Merge1[[#This Row],[Balance]]&lt;=200000,"Medium",
    Merge1[[#This Row],[Balance]]&gt;200000,"High"
)</f>
        <v>Medium</v>
      </c>
    </row>
    <row r="5001" spans="1:29" x14ac:dyDescent="0.25">
      <c r="A5001" s="1" t="s">
        <v>634</v>
      </c>
      <c r="B5001" s="1" t="s">
        <v>6145</v>
      </c>
      <c r="C5001" s="1" t="s">
        <v>5835</v>
      </c>
      <c r="D5001" s="2">
        <v>44573</v>
      </c>
      <c r="E5001">
        <v>185639</v>
      </c>
      <c r="F5001">
        <v>619</v>
      </c>
      <c r="G5001">
        <v>0</v>
      </c>
      <c r="H5001" s="1" t="s">
        <v>5833</v>
      </c>
      <c r="I5001" s="1" t="s">
        <v>6306</v>
      </c>
      <c r="J5001" s="1" t="s">
        <v>6240</v>
      </c>
      <c r="K5001">
        <v>42</v>
      </c>
      <c r="L5001" s="1" t="s">
        <v>6241</v>
      </c>
      <c r="M5001" s="1" t="s">
        <v>6247</v>
      </c>
      <c r="N5001">
        <v>193946</v>
      </c>
      <c r="O5001" s="1" t="s">
        <v>6248</v>
      </c>
      <c r="P5001" s="2">
        <v>44074</v>
      </c>
      <c r="Q5001" s="2">
        <v>45691</v>
      </c>
      <c r="R5001" s="1" t="s">
        <v>6885</v>
      </c>
      <c r="S5001" s="1" t="s">
        <v>6896</v>
      </c>
      <c r="T5001" s="1" t="s">
        <v>23</v>
      </c>
      <c r="U5001">
        <v>7933</v>
      </c>
      <c r="V5001" s="1" t="s">
        <v>15</v>
      </c>
      <c r="W5001" s="1" t="s">
        <v>106</v>
      </c>
      <c r="X5001" s="2">
        <f t="shared" ca="1" si="78"/>
        <v>45937</v>
      </c>
      <c r="Y5001" s="1">
        <f ca="1">ROUND(YEARFRAC(Merge1[[#This Row],[Join_Date]],Merge1[[#This Row],[Today]], 3),0)</f>
        <v>5</v>
      </c>
      <c r="Z5001" s="1" t="str" cm="1">
        <f t="array" aca="1" ref="Z5001" ca="1">_xlfn.IFS(
   Merge1[[#This Row],[Customer Tenure]]&lt;=2,"New",
   Merge1[[#This Row],[Customer Tenure]]&lt;=5,"Emerging",
  Merge1[[#This Row],[Customer Tenure]]&lt;9,"Established",
   TRUE,"Loyal"
)</f>
        <v>Emerging</v>
      </c>
      <c r="AA5001" s="1" t="str" cm="1">
        <f t="array" ref="AA5001">_xlfn.IFS(Merge1[[#This Row],[Income]]&lt;=30000,"Low",Merge1[[#This Row],[Income]]&lt;=60000,"Medium",Merge1[[#This Row],[Income]]&lt;=100000,"High", Merge1[[#This Row],[Income]]&gt;100000," Premium")</f>
        <v xml:space="preserve"> Premium</v>
      </c>
      <c r="AB5001" s="1" t="str" cm="1">
        <f t="array" ref="AB5001">_xlfn.IFS(Merge1[[#This Row],[Age]]&lt;= 28,"Gen Z", Merge1[[#This Row],[Age]]&lt;=44,"Millennials", Merge1[[#This Row],[Age]]&lt;=60,"Gen X", Merge1[[#This Row],[Age]]&gt;60,"Baby Boomers")</f>
        <v>Millennials</v>
      </c>
      <c r="AC5001" s="1" t="str" cm="1">
        <f t="array" ref="AC5001">_xlfn.IFS(
    Merge1[[#This Row],[Balance]]&lt;=50000,"Low",
    Merge1[[#This Row],[Balance]]&lt;=200000,"Medium",
    Merge1[[#This Row],[Balance]]&gt;200000,"High"
)</f>
        <v>Medium</v>
      </c>
    </row>
    <row r="5002" spans="1:29" hidden="1" x14ac:dyDescent="0.25">
      <c r="A5002" s="1" t="s">
        <v>5964</v>
      </c>
      <c r="B5002" s="1" t="s">
        <v>5878</v>
      </c>
      <c r="C5002" s="1" t="s">
        <v>5832</v>
      </c>
      <c r="D5002" s="2">
        <v>44820</v>
      </c>
      <c r="E5002">
        <v>255688</v>
      </c>
      <c r="F5002">
        <v>607</v>
      </c>
      <c r="G5002">
        <v>0</v>
      </c>
      <c r="H5002" s="1" t="s">
        <v>5833</v>
      </c>
      <c r="I5002" s="1" t="s">
        <v>6833</v>
      </c>
      <c r="J5002" s="1" t="s">
        <v>6240</v>
      </c>
      <c r="K5002">
        <v>52</v>
      </c>
      <c r="L5002" s="1" t="s">
        <v>6256</v>
      </c>
      <c r="M5002" s="1" t="s">
        <v>6254</v>
      </c>
      <c r="N5002">
        <v>84178</v>
      </c>
      <c r="O5002" s="1" t="s">
        <v>6252</v>
      </c>
      <c r="P5002" s="2">
        <v>44123</v>
      </c>
      <c r="Q5002" s="2"/>
      <c r="R5002" s="1"/>
      <c r="S5002" s="1"/>
      <c r="T5002" s="1"/>
      <c r="V5002" s="1"/>
      <c r="W5002" s="1"/>
      <c r="X5002" s="2">
        <f t="shared" ca="1" si="78"/>
        <v>45937</v>
      </c>
      <c r="Y5002" s="1">
        <f ca="1">ROUND(YEARFRAC(Merge1[[#This Row],[Join_Date]],Merge1[[#This Row],[Today]], 3),0)</f>
        <v>5</v>
      </c>
      <c r="Z5002" s="1" t="str" cm="1">
        <f t="array" aca="1" ref="Z5002" ca="1">_xlfn.IFS(
   Merge1[[#This Row],[Customer Tenure]]&lt;=2,"New",
   Merge1[[#This Row],[Customer Tenure]]&lt;=5,"Emerging",
  Merge1[[#This Row],[Customer Tenure]]&lt;9,"Established",
   TRUE,"Loyal"
)</f>
        <v>Emerging</v>
      </c>
      <c r="AA5002" s="1" t="str" cm="1">
        <f t="array" ref="AA5002">_xlfn.IFS(Merge1[[#This Row],[Income]]&lt;=30000,"Low",Merge1[[#This Row],[Income]]&lt;=60000,"Medium",Merge1[[#This Row],[Income]]&lt;=100000,"High", Merge1[[#This Row],[Income]]&gt;100000," Premium")</f>
        <v>High</v>
      </c>
      <c r="AB5002" s="1" t="str" cm="1">
        <f t="array" ref="AB5002">_xlfn.IFS(Merge1[[#This Row],[Age]]&lt;= 28,"Gen Z", Merge1[[#This Row],[Age]]&lt;=44,"Millennials", Merge1[[#This Row],[Age]]&lt;=60,"Gen X", Merge1[[#This Row],[Age]]&gt;60,"Baby Boomers")</f>
        <v>Gen X</v>
      </c>
      <c r="AC5002" s="1" t="str" cm="1">
        <f t="array" ref="AC5002">_xlfn.IFS(
    Merge1[[#This Row],[Balance]]&lt;=50000,"Low",
    Merge1[[#This Row],[Balance]]&lt;=200000,"Medium",
    Merge1[[#This Row],[Balance]]&gt;200000,"High"
)</f>
        <v>High</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6E119-82EF-4E88-94CC-C57406BDAB3C}">
  <dimension ref="A3:K35"/>
  <sheetViews>
    <sheetView topLeftCell="A9" zoomScale="85" zoomScaleNormal="85" workbookViewId="0">
      <selection activeCell="AD18" sqref="AD18"/>
    </sheetView>
  </sheetViews>
  <sheetFormatPr defaultRowHeight="15" x14ac:dyDescent="0.25"/>
  <cols>
    <col min="1" max="1" width="18.42578125" bestFit="1" customWidth="1"/>
    <col min="2" max="2" width="16.28515625" bestFit="1" customWidth="1"/>
    <col min="3" max="3" width="13.28515625" bestFit="1" customWidth="1"/>
    <col min="4" max="4" width="16.28515625" bestFit="1" customWidth="1"/>
    <col min="5" max="5" width="14.85546875" bestFit="1" customWidth="1"/>
    <col min="6" max="7" width="13.28515625" bestFit="1" customWidth="1"/>
    <col min="8" max="8" width="14.85546875" bestFit="1" customWidth="1"/>
    <col min="9" max="9" width="13.28515625" bestFit="1" customWidth="1"/>
    <col min="10" max="10" width="4.28515625" bestFit="1" customWidth="1"/>
    <col min="11" max="11" width="4.5703125" bestFit="1" customWidth="1"/>
    <col min="12" max="12" width="4.140625" bestFit="1" customWidth="1"/>
    <col min="13" max="13" width="4.85546875" bestFit="1" customWidth="1"/>
    <col min="14" max="14" width="4" bestFit="1" customWidth="1"/>
    <col min="15" max="15" width="3.42578125" bestFit="1" customWidth="1"/>
    <col min="16" max="16" width="4.42578125" bestFit="1" customWidth="1"/>
    <col min="17" max="17" width="4.28515625" bestFit="1" customWidth="1"/>
    <col min="18" max="18" width="4" bestFit="1" customWidth="1"/>
    <col min="19" max="19" width="4.5703125" bestFit="1" customWidth="1"/>
    <col min="20" max="20" width="4.28515625" bestFit="1" customWidth="1"/>
    <col min="21" max="21" width="7.28515625" bestFit="1" customWidth="1"/>
    <col min="22" max="23" width="11.28515625" bestFit="1" customWidth="1"/>
  </cols>
  <sheetData>
    <row r="3" spans="1:11" x14ac:dyDescent="0.25">
      <c r="A3" t="s">
        <v>6868</v>
      </c>
      <c r="C3" s="3" t="s">
        <v>6871</v>
      </c>
      <c r="D3" t="s">
        <v>6870</v>
      </c>
      <c r="F3" s="3" t="s">
        <v>6871</v>
      </c>
      <c r="G3" t="s">
        <v>6868</v>
      </c>
      <c r="I3" s="12"/>
      <c r="J3" s="13"/>
      <c r="K3" s="14"/>
    </row>
    <row r="4" spans="1:11" x14ac:dyDescent="0.25">
      <c r="A4" s="6">
        <v>25066089</v>
      </c>
      <c r="C4" s="4" t="s">
        <v>14</v>
      </c>
      <c r="D4" s="1">
        <v>1224</v>
      </c>
      <c r="F4" s="4" t="s">
        <v>9</v>
      </c>
      <c r="G4" s="6">
        <v>6108848</v>
      </c>
      <c r="I4" s="15"/>
      <c r="J4" s="16"/>
      <c r="K4" s="17"/>
    </row>
    <row r="5" spans="1:11" x14ac:dyDescent="0.25">
      <c r="C5" s="4" t="s">
        <v>28</v>
      </c>
      <c r="D5" s="1">
        <v>1266</v>
      </c>
      <c r="F5" s="4" t="s">
        <v>14</v>
      </c>
      <c r="G5" s="6">
        <v>6202065</v>
      </c>
      <c r="I5" s="15"/>
      <c r="J5" s="16"/>
      <c r="K5" s="17"/>
    </row>
    <row r="6" spans="1:11" x14ac:dyDescent="0.25">
      <c r="A6" t="s">
        <v>6869</v>
      </c>
      <c r="C6" s="4" t="s">
        <v>9</v>
      </c>
      <c r="D6" s="1">
        <v>1244</v>
      </c>
      <c r="F6" s="4" t="s">
        <v>28</v>
      </c>
      <c r="G6" s="6">
        <v>6365745</v>
      </c>
      <c r="I6" s="15"/>
      <c r="J6" s="16"/>
      <c r="K6" s="17"/>
    </row>
    <row r="7" spans="1:11" x14ac:dyDescent="0.25">
      <c r="A7" s="7">
        <v>5013.2178000000004</v>
      </c>
      <c r="C7" s="4" t="s">
        <v>23</v>
      </c>
      <c r="D7" s="1">
        <v>1266</v>
      </c>
      <c r="F7" s="4" t="s">
        <v>23</v>
      </c>
      <c r="G7" s="6">
        <v>6389431</v>
      </c>
      <c r="I7" s="15"/>
      <c r="J7" s="16"/>
      <c r="K7" s="17"/>
    </row>
    <row r="8" spans="1:11" x14ac:dyDescent="0.25">
      <c r="C8" s="4" t="s">
        <v>6872</v>
      </c>
      <c r="D8" s="1">
        <v>5000</v>
      </c>
      <c r="F8" s="4" t="s">
        <v>6872</v>
      </c>
      <c r="G8" s="1">
        <v>25066089</v>
      </c>
      <c r="I8" s="15"/>
      <c r="J8" s="16"/>
      <c r="K8" s="17"/>
    </row>
    <row r="9" spans="1:11" x14ac:dyDescent="0.25">
      <c r="A9" t="s">
        <v>6870</v>
      </c>
      <c r="I9" s="15"/>
      <c r="J9" s="16"/>
      <c r="K9" s="17"/>
    </row>
    <row r="10" spans="1:11" x14ac:dyDescent="0.25">
      <c r="A10" s="1">
        <v>5000</v>
      </c>
      <c r="I10" s="15"/>
      <c r="J10" s="16"/>
      <c r="K10" s="17"/>
    </row>
    <row r="11" spans="1:11" x14ac:dyDescent="0.25">
      <c r="I11" s="15"/>
      <c r="J11" s="16"/>
      <c r="K11" s="17"/>
    </row>
    <row r="12" spans="1:11" x14ac:dyDescent="0.25">
      <c r="A12" s="3" t="s">
        <v>6871</v>
      </c>
      <c r="B12" t="s">
        <v>6870</v>
      </c>
      <c r="D12" s="3" t="s">
        <v>6871</v>
      </c>
      <c r="E12" t="s">
        <v>6868</v>
      </c>
      <c r="G12" s="3" t="s">
        <v>6871</v>
      </c>
      <c r="H12" t="s">
        <v>6868</v>
      </c>
      <c r="I12" s="15"/>
      <c r="J12" s="16"/>
      <c r="K12" s="17"/>
    </row>
    <row r="13" spans="1:11" x14ac:dyDescent="0.25">
      <c r="A13" s="4" t="s">
        <v>24</v>
      </c>
      <c r="B13" s="1">
        <v>1235</v>
      </c>
      <c r="D13" s="4" t="s">
        <v>19</v>
      </c>
      <c r="E13" s="6">
        <v>6362888</v>
      </c>
      <c r="G13" s="4" t="s">
        <v>25</v>
      </c>
      <c r="H13" s="6">
        <v>2529625</v>
      </c>
      <c r="I13" s="15"/>
      <c r="J13" s="16"/>
      <c r="K13" s="17"/>
    </row>
    <row r="14" spans="1:11" x14ac:dyDescent="0.25">
      <c r="A14" s="4" t="s">
        <v>10</v>
      </c>
      <c r="B14" s="1">
        <v>1244</v>
      </c>
      <c r="D14" s="4" t="s">
        <v>15</v>
      </c>
      <c r="E14" s="6">
        <v>6083120</v>
      </c>
      <c r="G14" s="4" t="s">
        <v>45</v>
      </c>
      <c r="H14" s="6">
        <v>2534060</v>
      </c>
      <c r="I14" s="15"/>
      <c r="J14" s="16"/>
      <c r="K14" s="17"/>
    </row>
    <row r="15" spans="1:11" x14ac:dyDescent="0.25">
      <c r="A15" s="4" t="s">
        <v>15</v>
      </c>
      <c r="B15" s="1">
        <v>1235</v>
      </c>
      <c r="D15" s="4" t="s">
        <v>10</v>
      </c>
      <c r="E15" s="6">
        <v>6312508</v>
      </c>
      <c r="G15" s="4" t="s">
        <v>106</v>
      </c>
      <c r="H15" s="6">
        <v>2579155</v>
      </c>
      <c r="I15" s="15"/>
      <c r="J15" s="16"/>
      <c r="K15" s="17"/>
    </row>
    <row r="16" spans="1:11" x14ac:dyDescent="0.25">
      <c r="A16" s="4" t="s">
        <v>19</v>
      </c>
      <c r="B16" s="1">
        <v>1286</v>
      </c>
      <c r="D16" s="4" t="s">
        <v>24</v>
      </c>
      <c r="E16" s="6">
        <v>6307573</v>
      </c>
      <c r="G16" s="4" t="s">
        <v>50</v>
      </c>
      <c r="H16" s="6">
        <v>2617799</v>
      </c>
      <c r="I16" s="15"/>
      <c r="J16" s="16"/>
      <c r="K16" s="17"/>
    </row>
    <row r="17" spans="1:11" x14ac:dyDescent="0.25">
      <c r="A17" s="4" t="s">
        <v>6872</v>
      </c>
      <c r="B17" s="1">
        <v>5000</v>
      </c>
      <c r="D17" s="4" t="s">
        <v>6872</v>
      </c>
      <c r="E17" s="1">
        <v>25066089</v>
      </c>
      <c r="G17" s="4" t="s">
        <v>20</v>
      </c>
      <c r="H17" s="6">
        <v>2984953</v>
      </c>
      <c r="I17" s="15"/>
      <c r="J17" s="16"/>
      <c r="K17" s="17"/>
    </row>
    <row r="18" spans="1:11" x14ac:dyDescent="0.25">
      <c r="G18" s="4" t="s">
        <v>6872</v>
      </c>
      <c r="H18" s="6">
        <v>13245592</v>
      </c>
      <c r="I18" s="15"/>
      <c r="J18" s="16"/>
      <c r="K18" s="17"/>
    </row>
    <row r="19" spans="1:11" x14ac:dyDescent="0.25">
      <c r="I19" s="15"/>
      <c r="J19" s="16"/>
      <c r="K19" s="17"/>
    </row>
    <row r="20" spans="1:11" x14ac:dyDescent="0.25">
      <c r="A20" s="3" t="s">
        <v>6870</v>
      </c>
      <c r="B20" s="3" t="s">
        <v>6873</v>
      </c>
      <c r="I20" s="18"/>
      <c r="J20" s="19"/>
      <c r="K20" s="20"/>
    </row>
    <row r="21" spans="1:11" x14ac:dyDescent="0.25">
      <c r="A21" s="3" t="s">
        <v>6871</v>
      </c>
      <c r="B21" t="s">
        <v>14</v>
      </c>
      <c r="C21" t="s">
        <v>28</v>
      </c>
      <c r="D21" t="s">
        <v>9</v>
      </c>
      <c r="E21" t="s">
        <v>23</v>
      </c>
      <c r="F21" t="s">
        <v>6872</v>
      </c>
    </row>
    <row r="22" spans="1:11" x14ac:dyDescent="0.25">
      <c r="A22" s="4" t="s">
        <v>6879</v>
      </c>
      <c r="B22" s="1">
        <v>956</v>
      </c>
      <c r="C22" s="1">
        <v>997</v>
      </c>
      <c r="D22" s="1">
        <v>976</v>
      </c>
      <c r="E22" s="1">
        <v>1014</v>
      </c>
      <c r="F22" s="1">
        <v>3943</v>
      </c>
    </row>
    <row r="23" spans="1:11" x14ac:dyDescent="0.25">
      <c r="A23" s="4" t="s">
        <v>6878</v>
      </c>
      <c r="B23" s="1">
        <v>268</v>
      </c>
      <c r="C23" s="1">
        <v>269</v>
      </c>
      <c r="D23" s="1">
        <v>268</v>
      </c>
      <c r="E23" s="1">
        <v>252</v>
      </c>
      <c r="F23" s="1">
        <v>1057</v>
      </c>
    </row>
    <row r="24" spans="1:11" x14ac:dyDescent="0.25">
      <c r="A24" s="4" t="s">
        <v>6872</v>
      </c>
      <c r="B24" s="1">
        <v>1224</v>
      </c>
      <c r="C24" s="1">
        <v>1266</v>
      </c>
      <c r="D24" s="1">
        <v>1244</v>
      </c>
      <c r="E24" s="1">
        <v>1266</v>
      </c>
      <c r="F24" s="1">
        <v>5000</v>
      </c>
    </row>
    <row r="30" spans="1:11" x14ac:dyDescent="0.25">
      <c r="A30" s="3" t="s">
        <v>6921</v>
      </c>
      <c r="B30" s="3" t="s">
        <v>6873</v>
      </c>
    </row>
    <row r="31" spans="1:11" x14ac:dyDescent="0.25">
      <c r="A31" s="3" t="s">
        <v>6871</v>
      </c>
      <c r="B31" t="s">
        <v>19</v>
      </c>
      <c r="C31" t="s">
        <v>10</v>
      </c>
      <c r="D31" t="s">
        <v>24</v>
      </c>
      <c r="E31" t="s">
        <v>15</v>
      </c>
    </row>
    <row r="32" spans="1:11" x14ac:dyDescent="0.25">
      <c r="A32" s="8" t="s">
        <v>6875</v>
      </c>
      <c r="B32" s="9">
        <v>816</v>
      </c>
      <c r="C32" s="9">
        <v>774</v>
      </c>
      <c r="D32" s="9">
        <v>794</v>
      </c>
      <c r="E32" s="9">
        <v>802</v>
      </c>
      <c r="F32" t="s">
        <v>6877</v>
      </c>
    </row>
    <row r="33" spans="1:5" x14ac:dyDescent="0.25">
      <c r="A33" s="8" t="s">
        <v>6876</v>
      </c>
      <c r="B33" s="9">
        <v>347</v>
      </c>
      <c r="C33" s="9">
        <v>349</v>
      </c>
      <c r="D33" s="9">
        <v>321</v>
      </c>
      <c r="E33" s="9">
        <v>324</v>
      </c>
    </row>
    <row r="34" spans="1:5" x14ac:dyDescent="0.25">
      <c r="A34" s="8" t="s">
        <v>6880</v>
      </c>
      <c r="B34" s="9">
        <v>123</v>
      </c>
      <c r="C34" s="9">
        <v>121</v>
      </c>
      <c r="D34" s="9">
        <v>120</v>
      </c>
      <c r="E34" s="9">
        <v>109</v>
      </c>
    </row>
    <row r="35" spans="1:5" x14ac:dyDescent="0.25">
      <c r="A35" s="8" t="s">
        <v>6872</v>
      </c>
      <c r="B35" s="9">
        <v>1286</v>
      </c>
      <c r="C35" s="9">
        <v>1244</v>
      </c>
      <c r="D35" s="9">
        <v>1235</v>
      </c>
      <c r="E35" s="9">
        <v>1235</v>
      </c>
    </row>
  </sheetData>
  <pageMargins left="0.7" right="0.7" top="0.75" bottom="0.75" header="0.3" footer="0.3"/>
  <pageSetup orientation="portrait"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CFA19-D728-4A55-900A-13742762D262}">
  <dimension ref="A1"/>
  <sheetViews>
    <sheetView showGridLines="0" tabSelected="1" topLeftCell="D1" zoomScale="70" zoomScaleNormal="70" workbookViewId="0">
      <selection activeCell="AF26" sqref="AF26"/>
    </sheetView>
  </sheetViews>
  <sheetFormatPr defaultRowHeight="15" x14ac:dyDescent="0.25"/>
  <cols>
    <col min="1" max="16384" width="9.14062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950FA-A10B-4345-A2C6-CC90FB43D563}">
  <dimension ref="A1:I501"/>
  <sheetViews>
    <sheetView workbookViewId="0"/>
  </sheetViews>
  <sheetFormatPr defaultRowHeight="15" x14ac:dyDescent="0.25"/>
  <cols>
    <col min="1" max="1" width="13.7109375" bestFit="1" customWidth="1"/>
    <col min="2" max="2" width="27.28515625" bestFit="1" customWidth="1"/>
    <col min="3" max="3" width="10" bestFit="1" customWidth="1"/>
    <col min="4" max="4" width="6.7109375" bestFit="1" customWidth="1"/>
    <col min="5" max="5" width="9.42578125" bestFit="1" customWidth="1"/>
    <col min="6" max="6" width="13.28515625" bestFit="1" customWidth="1"/>
    <col min="7" max="7" width="9.85546875" bestFit="1" customWidth="1"/>
    <col min="8" max="8" width="21" bestFit="1" customWidth="1"/>
    <col min="9" max="9" width="12" bestFit="1" customWidth="1"/>
  </cols>
  <sheetData>
    <row r="1" spans="1:9" x14ac:dyDescent="0.25">
      <c r="A1" t="s">
        <v>5824</v>
      </c>
      <c r="B1" t="s">
        <v>6231</v>
      </c>
      <c r="C1" t="s">
        <v>6232</v>
      </c>
      <c r="D1" t="s">
        <v>6233</v>
      </c>
      <c r="E1" t="s">
        <v>6234</v>
      </c>
      <c r="F1" t="s">
        <v>6235</v>
      </c>
      <c r="G1" t="s">
        <v>6236</v>
      </c>
      <c r="H1" t="s">
        <v>6237</v>
      </c>
      <c r="I1" t="s">
        <v>6238</v>
      </c>
    </row>
    <row r="2" spans="1:9" x14ac:dyDescent="0.25">
      <c r="A2" s="1" t="s">
        <v>6137</v>
      </c>
      <c r="B2" s="1" t="s">
        <v>6239</v>
      </c>
      <c r="C2" s="1" t="s">
        <v>6240</v>
      </c>
      <c r="D2">
        <v>38</v>
      </c>
      <c r="E2" s="1" t="s">
        <v>6241</v>
      </c>
      <c r="F2" s="1" t="s">
        <v>6242</v>
      </c>
      <c r="G2">
        <v>191672</v>
      </c>
      <c r="H2" s="1" t="s">
        <v>6243</v>
      </c>
      <c r="I2" s="2">
        <v>45041</v>
      </c>
    </row>
    <row r="3" spans="1:9" x14ac:dyDescent="0.25">
      <c r="A3" s="1" t="s">
        <v>6010</v>
      </c>
      <c r="B3" s="1" t="s">
        <v>6244</v>
      </c>
      <c r="C3" s="1" t="s">
        <v>6245</v>
      </c>
      <c r="D3">
        <v>49</v>
      </c>
      <c r="E3" s="1" t="s">
        <v>6246</v>
      </c>
      <c r="F3" s="1" t="s">
        <v>6247</v>
      </c>
      <c r="G3">
        <v>186472</v>
      </c>
      <c r="H3" s="1" t="s">
        <v>6248</v>
      </c>
      <c r="I3" s="2">
        <v>44331</v>
      </c>
    </row>
    <row r="4" spans="1:9" x14ac:dyDescent="0.25">
      <c r="A4" s="1" t="s">
        <v>6249</v>
      </c>
      <c r="B4" s="1" t="s">
        <v>6250</v>
      </c>
      <c r="C4" s="1" t="s">
        <v>6240</v>
      </c>
      <c r="D4">
        <v>40</v>
      </c>
      <c r="E4" s="1" t="s">
        <v>6241</v>
      </c>
      <c r="F4" s="1" t="s">
        <v>6251</v>
      </c>
      <c r="G4">
        <v>155566</v>
      </c>
      <c r="H4" s="1" t="s">
        <v>6252</v>
      </c>
      <c r="I4" s="2">
        <v>43438</v>
      </c>
    </row>
    <row r="5" spans="1:9" x14ac:dyDescent="0.25">
      <c r="A5" s="1" t="s">
        <v>6141</v>
      </c>
      <c r="B5" s="1" t="s">
        <v>6253</v>
      </c>
      <c r="C5" s="1" t="s">
        <v>6240</v>
      </c>
      <c r="D5">
        <v>50</v>
      </c>
      <c r="E5" s="1" t="s">
        <v>6241</v>
      </c>
      <c r="F5" s="1" t="s">
        <v>6254</v>
      </c>
      <c r="G5">
        <v>142744</v>
      </c>
      <c r="H5" s="1" t="s">
        <v>6243</v>
      </c>
      <c r="I5" s="2">
        <v>44494</v>
      </c>
    </row>
    <row r="6" spans="1:9" x14ac:dyDescent="0.25">
      <c r="A6" s="1" t="s">
        <v>6009</v>
      </c>
      <c r="B6" s="1" t="s">
        <v>6255</v>
      </c>
      <c r="C6" s="1" t="s">
        <v>6240</v>
      </c>
      <c r="D6">
        <v>20</v>
      </c>
      <c r="E6" s="1" t="s">
        <v>6256</v>
      </c>
      <c r="F6" s="1" t="s">
        <v>6257</v>
      </c>
      <c r="G6">
        <v>109431</v>
      </c>
      <c r="H6" s="1" t="s">
        <v>6248</v>
      </c>
      <c r="I6" s="2">
        <v>43309</v>
      </c>
    </row>
    <row r="7" spans="1:9" x14ac:dyDescent="0.25">
      <c r="A7" s="1" t="s">
        <v>6258</v>
      </c>
      <c r="B7" s="1" t="s">
        <v>6259</v>
      </c>
      <c r="C7" s="1" t="s">
        <v>6245</v>
      </c>
      <c r="D7">
        <v>35</v>
      </c>
      <c r="E7" s="1" t="s">
        <v>6260</v>
      </c>
      <c r="F7" s="1" t="s">
        <v>6251</v>
      </c>
      <c r="G7">
        <v>63001</v>
      </c>
      <c r="H7" s="1" t="s">
        <v>6243</v>
      </c>
      <c r="I7" s="2">
        <v>42520</v>
      </c>
    </row>
    <row r="8" spans="1:9" x14ac:dyDescent="0.25">
      <c r="A8" s="1" t="s">
        <v>5965</v>
      </c>
      <c r="B8" s="1" t="s">
        <v>6261</v>
      </c>
      <c r="C8" s="1" t="s">
        <v>6240</v>
      </c>
      <c r="D8">
        <v>42</v>
      </c>
      <c r="E8" s="1" t="s">
        <v>6241</v>
      </c>
      <c r="F8" s="1" t="s">
        <v>6262</v>
      </c>
      <c r="G8">
        <v>87364</v>
      </c>
      <c r="H8" s="1" t="s">
        <v>6248</v>
      </c>
      <c r="I8" s="2">
        <v>43026</v>
      </c>
    </row>
    <row r="9" spans="1:9" x14ac:dyDescent="0.25">
      <c r="A9" s="1" t="s">
        <v>6062</v>
      </c>
      <c r="B9" s="1" t="s">
        <v>6263</v>
      </c>
      <c r="C9" s="1" t="s">
        <v>6240</v>
      </c>
      <c r="D9">
        <v>59</v>
      </c>
      <c r="E9" s="1" t="s">
        <v>6241</v>
      </c>
      <c r="F9" s="1" t="s">
        <v>6262</v>
      </c>
      <c r="G9">
        <v>144988</v>
      </c>
      <c r="H9" s="1" t="s">
        <v>6243</v>
      </c>
      <c r="I9" s="2">
        <v>45448</v>
      </c>
    </row>
    <row r="10" spans="1:9" x14ac:dyDescent="0.25">
      <c r="A10" s="1" t="s">
        <v>6264</v>
      </c>
      <c r="B10" s="1" t="s">
        <v>6265</v>
      </c>
      <c r="C10" s="1" t="s">
        <v>6240</v>
      </c>
      <c r="D10">
        <v>48</v>
      </c>
      <c r="E10" s="1" t="s">
        <v>6256</v>
      </c>
      <c r="F10" s="1" t="s">
        <v>6266</v>
      </c>
      <c r="G10">
        <v>65028</v>
      </c>
      <c r="H10" s="1" t="s">
        <v>6248</v>
      </c>
      <c r="I10" s="2">
        <v>43507</v>
      </c>
    </row>
    <row r="11" spans="1:9" x14ac:dyDescent="0.25">
      <c r="A11" s="1" t="s">
        <v>6267</v>
      </c>
      <c r="B11" s="1" t="s">
        <v>6268</v>
      </c>
      <c r="C11" s="1" t="s">
        <v>6245</v>
      </c>
      <c r="D11">
        <v>71</v>
      </c>
      <c r="E11" s="1" t="s">
        <v>6256</v>
      </c>
      <c r="F11" s="1" t="s">
        <v>6247</v>
      </c>
      <c r="G11">
        <v>188645</v>
      </c>
      <c r="H11" s="1" t="s">
        <v>6248</v>
      </c>
      <c r="I11" s="2">
        <v>42405</v>
      </c>
    </row>
    <row r="12" spans="1:9" x14ac:dyDescent="0.25">
      <c r="A12" s="1" t="s">
        <v>6269</v>
      </c>
      <c r="B12" s="1" t="s">
        <v>6270</v>
      </c>
      <c r="C12" s="1" t="s">
        <v>6240</v>
      </c>
      <c r="D12">
        <v>20</v>
      </c>
      <c r="E12" s="1" t="s">
        <v>6260</v>
      </c>
      <c r="F12" s="1" t="s">
        <v>6242</v>
      </c>
      <c r="G12">
        <v>151878</v>
      </c>
      <c r="H12" s="1" t="s">
        <v>6252</v>
      </c>
      <c r="I12" s="2">
        <v>42781</v>
      </c>
    </row>
    <row r="13" spans="1:9" x14ac:dyDescent="0.25">
      <c r="A13" s="1" t="s">
        <v>6084</v>
      </c>
      <c r="B13" s="1" t="s">
        <v>6271</v>
      </c>
      <c r="C13" s="1" t="s">
        <v>6240</v>
      </c>
      <c r="D13">
        <v>57</v>
      </c>
      <c r="E13" s="1" t="s">
        <v>6256</v>
      </c>
      <c r="F13" s="1" t="s">
        <v>6247</v>
      </c>
      <c r="G13">
        <v>144343</v>
      </c>
      <c r="H13" s="1" t="s">
        <v>6248</v>
      </c>
      <c r="I13" s="2">
        <v>45280</v>
      </c>
    </row>
    <row r="14" spans="1:9" x14ac:dyDescent="0.25">
      <c r="A14" s="1" t="s">
        <v>6272</v>
      </c>
      <c r="B14" s="1" t="s">
        <v>6273</v>
      </c>
      <c r="C14" s="1" t="s">
        <v>6240</v>
      </c>
      <c r="D14">
        <v>63</v>
      </c>
      <c r="E14" s="1" t="s">
        <v>6246</v>
      </c>
      <c r="F14" s="1" t="s">
        <v>6247</v>
      </c>
      <c r="G14">
        <v>148301</v>
      </c>
      <c r="H14" s="1" t="s">
        <v>6243</v>
      </c>
      <c r="I14" s="2">
        <v>45018</v>
      </c>
    </row>
    <row r="15" spans="1:9" x14ac:dyDescent="0.25">
      <c r="A15" s="1" t="s">
        <v>6274</v>
      </c>
      <c r="B15" s="1" t="s">
        <v>6275</v>
      </c>
      <c r="C15" s="1" t="s">
        <v>6240</v>
      </c>
      <c r="D15">
        <v>41</v>
      </c>
      <c r="E15" s="1" t="s">
        <v>6256</v>
      </c>
      <c r="F15" s="1" t="s">
        <v>6247</v>
      </c>
      <c r="G15">
        <v>146295</v>
      </c>
      <c r="H15" s="1" t="s">
        <v>6248</v>
      </c>
      <c r="I15" s="2">
        <v>42960</v>
      </c>
    </row>
    <row r="16" spans="1:9" x14ac:dyDescent="0.25">
      <c r="A16" s="1" t="s">
        <v>6190</v>
      </c>
      <c r="B16" s="1" t="s">
        <v>6276</v>
      </c>
      <c r="C16" s="1" t="s">
        <v>6245</v>
      </c>
      <c r="D16">
        <v>67</v>
      </c>
      <c r="E16" s="1" t="s">
        <v>6246</v>
      </c>
      <c r="F16" s="1" t="s">
        <v>6247</v>
      </c>
      <c r="G16">
        <v>180829</v>
      </c>
      <c r="H16" s="1" t="s">
        <v>6248</v>
      </c>
      <c r="I16" s="2">
        <v>43673</v>
      </c>
    </row>
    <row r="17" spans="1:9" x14ac:dyDescent="0.25">
      <c r="A17" s="1" t="s">
        <v>6087</v>
      </c>
      <c r="B17" s="1" t="s">
        <v>6277</v>
      </c>
      <c r="C17" s="1" t="s">
        <v>6240</v>
      </c>
      <c r="D17">
        <v>49</v>
      </c>
      <c r="E17" s="1" t="s">
        <v>6260</v>
      </c>
      <c r="F17" s="1" t="s">
        <v>6254</v>
      </c>
      <c r="G17">
        <v>54636</v>
      </c>
      <c r="H17" s="1" t="s">
        <v>6243</v>
      </c>
      <c r="I17" s="2">
        <v>43643</v>
      </c>
    </row>
    <row r="18" spans="1:9" x14ac:dyDescent="0.25">
      <c r="A18" s="1" t="s">
        <v>6003</v>
      </c>
      <c r="B18" s="1" t="s">
        <v>6278</v>
      </c>
      <c r="C18" s="1" t="s">
        <v>6245</v>
      </c>
      <c r="D18">
        <v>64</v>
      </c>
      <c r="E18" s="1" t="s">
        <v>6260</v>
      </c>
      <c r="F18" s="1" t="s">
        <v>6254</v>
      </c>
      <c r="G18">
        <v>199352</v>
      </c>
      <c r="H18" s="1" t="s">
        <v>6243</v>
      </c>
      <c r="I18" s="2">
        <v>44375</v>
      </c>
    </row>
    <row r="19" spans="1:9" x14ac:dyDescent="0.25">
      <c r="A19" s="1" t="s">
        <v>6279</v>
      </c>
      <c r="B19" s="1" t="s">
        <v>6280</v>
      </c>
      <c r="C19" s="1" t="s">
        <v>6245</v>
      </c>
      <c r="D19">
        <v>39</v>
      </c>
      <c r="E19" s="1" t="s">
        <v>6260</v>
      </c>
      <c r="F19" s="1" t="s">
        <v>6266</v>
      </c>
      <c r="G19">
        <v>44262</v>
      </c>
      <c r="H19" s="1" t="s">
        <v>6252</v>
      </c>
      <c r="I19" s="2">
        <v>45728</v>
      </c>
    </row>
    <row r="20" spans="1:9" x14ac:dyDescent="0.25">
      <c r="A20" s="1" t="s">
        <v>5853</v>
      </c>
      <c r="B20" s="1" t="s">
        <v>6281</v>
      </c>
      <c r="C20" s="1" t="s">
        <v>6245</v>
      </c>
      <c r="D20">
        <v>40</v>
      </c>
      <c r="E20" s="1" t="s">
        <v>6260</v>
      </c>
      <c r="F20" s="1" t="s">
        <v>6251</v>
      </c>
      <c r="G20">
        <v>100435</v>
      </c>
      <c r="H20" s="1" t="s">
        <v>6248</v>
      </c>
      <c r="I20" s="2">
        <v>44456</v>
      </c>
    </row>
    <row r="21" spans="1:9" x14ac:dyDescent="0.25">
      <c r="A21" s="1" t="s">
        <v>6030</v>
      </c>
      <c r="B21" s="1" t="s">
        <v>6282</v>
      </c>
      <c r="C21" s="1" t="s">
        <v>6240</v>
      </c>
      <c r="D21">
        <v>19</v>
      </c>
      <c r="E21" s="1" t="s">
        <v>6260</v>
      </c>
      <c r="F21" s="1" t="s">
        <v>6262</v>
      </c>
      <c r="G21">
        <v>148583</v>
      </c>
      <c r="H21" s="1" t="s">
        <v>6248</v>
      </c>
      <c r="I21" s="2">
        <v>45058</v>
      </c>
    </row>
    <row r="22" spans="1:9" x14ac:dyDescent="0.25">
      <c r="A22" s="1" t="s">
        <v>5960</v>
      </c>
      <c r="B22" s="1" t="s">
        <v>6283</v>
      </c>
      <c r="C22" s="1" t="s">
        <v>6245</v>
      </c>
      <c r="D22">
        <v>44</v>
      </c>
      <c r="E22" s="1" t="s">
        <v>6246</v>
      </c>
      <c r="F22" s="1" t="s">
        <v>6247</v>
      </c>
      <c r="G22">
        <v>189269</v>
      </c>
      <c r="H22" s="1" t="s">
        <v>6243</v>
      </c>
      <c r="I22" s="2">
        <v>45414</v>
      </c>
    </row>
    <row r="23" spans="1:9" x14ac:dyDescent="0.25">
      <c r="A23" s="1" t="s">
        <v>6011</v>
      </c>
      <c r="B23" s="1" t="s">
        <v>6284</v>
      </c>
      <c r="C23" s="1" t="s">
        <v>6240</v>
      </c>
      <c r="D23">
        <v>59</v>
      </c>
      <c r="E23" s="1" t="s">
        <v>6246</v>
      </c>
      <c r="F23" s="1" t="s">
        <v>6266</v>
      </c>
      <c r="G23">
        <v>61844</v>
      </c>
      <c r="H23" s="1" t="s">
        <v>6248</v>
      </c>
      <c r="I23" s="2">
        <v>45118</v>
      </c>
    </row>
    <row r="24" spans="1:9" x14ac:dyDescent="0.25">
      <c r="A24" s="1" t="s">
        <v>6285</v>
      </c>
      <c r="B24" s="1" t="s">
        <v>6286</v>
      </c>
      <c r="C24" s="1" t="s">
        <v>6245</v>
      </c>
      <c r="D24">
        <v>19</v>
      </c>
      <c r="E24" s="1" t="s">
        <v>6260</v>
      </c>
      <c r="F24" s="1" t="s">
        <v>6251</v>
      </c>
      <c r="G24">
        <v>84754</v>
      </c>
      <c r="H24" s="1" t="s">
        <v>6243</v>
      </c>
      <c r="I24" s="2">
        <v>44745</v>
      </c>
    </row>
    <row r="25" spans="1:9" x14ac:dyDescent="0.25">
      <c r="A25" s="1" t="s">
        <v>6287</v>
      </c>
      <c r="B25" s="1" t="s">
        <v>6288</v>
      </c>
      <c r="C25" s="1" t="s">
        <v>6245</v>
      </c>
      <c r="D25">
        <v>43</v>
      </c>
      <c r="E25" s="1" t="s">
        <v>6256</v>
      </c>
      <c r="F25" s="1" t="s">
        <v>6262</v>
      </c>
      <c r="G25">
        <v>185229</v>
      </c>
      <c r="H25" s="1" t="s">
        <v>6248</v>
      </c>
      <c r="I25" s="2">
        <v>42765</v>
      </c>
    </row>
    <row r="26" spans="1:9" x14ac:dyDescent="0.25">
      <c r="A26" s="1" t="s">
        <v>6097</v>
      </c>
      <c r="B26" s="1" t="s">
        <v>6289</v>
      </c>
      <c r="C26" s="1" t="s">
        <v>6245</v>
      </c>
      <c r="D26">
        <v>34</v>
      </c>
      <c r="E26" s="1" t="s">
        <v>6241</v>
      </c>
      <c r="F26" s="1" t="s">
        <v>6257</v>
      </c>
      <c r="G26">
        <v>97129</v>
      </c>
      <c r="H26" s="1" t="s">
        <v>6243</v>
      </c>
      <c r="I26" s="2">
        <v>43718</v>
      </c>
    </row>
    <row r="27" spans="1:9" x14ac:dyDescent="0.25">
      <c r="A27" s="1" t="s">
        <v>6043</v>
      </c>
      <c r="B27" s="1" t="s">
        <v>6290</v>
      </c>
      <c r="C27" s="1" t="s">
        <v>6245</v>
      </c>
      <c r="D27">
        <v>57</v>
      </c>
      <c r="E27" s="1" t="s">
        <v>6260</v>
      </c>
      <c r="F27" s="1" t="s">
        <v>6242</v>
      </c>
      <c r="G27">
        <v>60042</v>
      </c>
      <c r="H27" s="1" t="s">
        <v>6248</v>
      </c>
      <c r="I27" s="2">
        <v>44469</v>
      </c>
    </row>
    <row r="28" spans="1:9" x14ac:dyDescent="0.25">
      <c r="A28" s="1" t="s">
        <v>6291</v>
      </c>
      <c r="B28" s="1" t="s">
        <v>6292</v>
      </c>
      <c r="C28" s="1" t="s">
        <v>6245</v>
      </c>
      <c r="D28">
        <v>50</v>
      </c>
      <c r="E28" s="1" t="s">
        <v>6256</v>
      </c>
      <c r="F28" s="1" t="s">
        <v>6254</v>
      </c>
      <c r="G28">
        <v>81665</v>
      </c>
      <c r="H28" s="1" t="s">
        <v>6252</v>
      </c>
      <c r="I28" s="2">
        <v>42607</v>
      </c>
    </row>
    <row r="29" spans="1:9" x14ac:dyDescent="0.25">
      <c r="A29" s="1" t="s">
        <v>5997</v>
      </c>
      <c r="B29" s="1" t="s">
        <v>6293</v>
      </c>
      <c r="C29" s="1" t="s">
        <v>6245</v>
      </c>
      <c r="D29">
        <v>26</v>
      </c>
      <c r="E29" s="1" t="s">
        <v>6241</v>
      </c>
      <c r="F29" s="1" t="s">
        <v>6257</v>
      </c>
      <c r="G29">
        <v>136953</v>
      </c>
      <c r="H29" s="1" t="s">
        <v>6243</v>
      </c>
      <c r="I29" s="2">
        <v>43698</v>
      </c>
    </row>
    <row r="30" spans="1:9" x14ac:dyDescent="0.25">
      <c r="A30" s="1" t="s">
        <v>6294</v>
      </c>
      <c r="B30" s="1" t="s">
        <v>6295</v>
      </c>
      <c r="C30" s="1" t="s">
        <v>6245</v>
      </c>
      <c r="D30">
        <v>60</v>
      </c>
      <c r="E30" s="1" t="s">
        <v>6260</v>
      </c>
      <c r="F30" s="1" t="s">
        <v>6262</v>
      </c>
      <c r="G30">
        <v>178448</v>
      </c>
      <c r="H30" s="1" t="s">
        <v>6252</v>
      </c>
      <c r="I30" s="2">
        <v>44834</v>
      </c>
    </row>
    <row r="31" spans="1:9" x14ac:dyDescent="0.25">
      <c r="A31" s="1" t="s">
        <v>5844</v>
      </c>
      <c r="B31" s="1" t="s">
        <v>6296</v>
      </c>
      <c r="C31" s="1" t="s">
        <v>6245</v>
      </c>
      <c r="D31">
        <v>71</v>
      </c>
      <c r="E31" s="1" t="s">
        <v>6260</v>
      </c>
      <c r="F31" s="1" t="s">
        <v>6257</v>
      </c>
      <c r="G31">
        <v>165271</v>
      </c>
      <c r="H31" s="1" t="s">
        <v>6243</v>
      </c>
      <c r="I31" s="2">
        <v>44109</v>
      </c>
    </row>
    <row r="32" spans="1:9" x14ac:dyDescent="0.25">
      <c r="A32" s="1" t="s">
        <v>5933</v>
      </c>
      <c r="B32" s="1" t="s">
        <v>6297</v>
      </c>
      <c r="C32" s="1" t="s">
        <v>6240</v>
      </c>
      <c r="D32">
        <v>65</v>
      </c>
      <c r="E32" s="1" t="s">
        <v>6246</v>
      </c>
      <c r="F32" s="1" t="s">
        <v>6242</v>
      </c>
      <c r="G32">
        <v>138533</v>
      </c>
      <c r="H32" s="1" t="s">
        <v>6248</v>
      </c>
      <c r="I32" s="2">
        <v>42742</v>
      </c>
    </row>
    <row r="33" spans="1:9" x14ac:dyDescent="0.25">
      <c r="A33" s="1" t="s">
        <v>6028</v>
      </c>
      <c r="B33" s="1" t="s">
        <v>6298</v>
      </c>
      <c r="C33" s="1" t="s">
        <v>6240</v>
      </c>
      <c r="D33">
        <v>56</v>
      </c>
      <c r="E33" s="1" t="s">
        <v>6241</v>
      </c>
      <c r="F33" s="1" t="s">
        <v>6266</v>
      </c>
      <c r="G33">
        <v>93781</v>
      </c>
      <c r="H33" s="1" t="s">
        <v>6248</v>
      </c>
      <c r="I33" s="2">
        <v>42565</v>
      </c>
    </row>
    <row r="34" spans="1:9" x14ac:dyDescent="0.25">
      <c r="A34" s="1" t="s">
        <v>6299</v>
      </c>
      <c r="B34" s="1" t="s">
        <v>6300</v>
      </c>
      <c r="C34" s="1" t="s">
        <v>6245</v>
      </c>
      <c r="D34">
        <v>46</v>
      </c>
      <c r="E34" s="1" t="s">
        <v>6241</v>
      </c>
      <c r="F34" s="1" t="s">
        <v>6262</v>
      </c>
      <c r="G34">
        <v>86262</v>
      </c>
      <c r="H34" s="1" t="s">
        <v>6243</v>
      </c>
      <c r="I34" s="2">
        <v>43698</v>
      </c>
    </row>
    <row r="35" spans="1:9" x14ac:dyDescent="0.25">
      <c r="A35" s="1" t="s">
        <v>6125</v>
      </c>
      <c r="B35" s="1" t="s">
        <v>6301</v>
      </c>
      <c r="C35" s="1" t="s">
        <v>6245</v>
      </c>
      <c r="D35">
        <v>59</v>
      </c>
      <c r="E35" s="1" t="s">
        <v>6256</v>
      </c>
      <c r="F35" s="1" t="s">
        <v>6257</v>
      </c>
      <c r="G35">
        <v>66600</v>
      </c>
      <c r="H35" s="1" t="s">
        <v>6248</v>
      </c>
      <c r="I35" s="2">
        <v>44513</v>
      </c>
    </row>
    <row r="36" spans="1:9" x14ac:dyDescent="0.25">
      <c r="A36" s="1" t="s">
        <v>5903</v>
      </c>
      <c r="B36" s="1" t="s">
        <v>6302</v>
      </c>
      <c r="C36" s="1" t="s">
        <v>6245</v>
      </c>
      <c r="D36">
        <v>72</v>
      </c>
      <c r="E36" s="1" t="s">
        <v>6246</v>
      </c>
      <c r="F36" s="1" t="s">
        <v>6254</v>
      </c>
      <c r="G36">
        <v>96898</v>
      </c>
      <c r="H36" s="1" t="s">
        <v>6248</v>
      </c>
      <c r="I36" s="2">
        <v>42533</v>
      </c>
    </row>
    <row r="37" spans="1:9" x14ac:dyDescent="0.25">
      <c r="A37" s="1" t="s">
        <v>5936</v>
      </c>
      <c r="B37" s="1" t="s">
        <v>6303</v>
      </c>
      <c r="C37" s="1" t="s">
        <v>6240</v>
      </c>
      <c r="D37">
        <v>43</v>
      </c>
      <c r="E37" s="1" t="s">
        <v>6246</v>
      </c>
      <c r="F37" s="1" t="s">
        <v>6254</v>
      </c>
      <c r="G37">
        <v>169369</v>
      </c>
      <c r="H37" s="1" t="s">
        <v>6243</v>
      </c>
      <c r="I37" s="2">
        <v>42902</v>
      </c>
    </row>
    <row r="38" spans="1:9" x14ac:dyDescent="0.25">
      <c r="A38" s="1" t="s">
        <v>6216</v>
      </c>
      <c r="B38" s="1" t="s">
        <v>6304</v>
      </c>
      <c r="C38" s="1" t="s">
        <v>6245</v>
      </c>
      <c r="D38">
        <v>52</v>
      </c>
      <c r="E38" s="1" t="s">
        <v>6246</v>
      </c>
      <c r="F38" s="1" t="s">
        <v>6251</v>
      </c>
      <c r="G38">
        <v>50448</v>
      </c>
      <c r="H38" s="1" t="s">
        <v>6243</v>
      </c>
      <c r="I38" s="2">
        <v>42922</v>
      </c>
    </row>
    <row r="39" spans="1:9" x14ac:dyDescent="0.25">
      <c r="A39" s="1" t="s">
        <v>6157</v>
      </c>
      <c r="B39" s="1" t="s">
        <v>6305</v>
      </c>
      <c r="C39" s="1" t="s">
        <v>6240</v>
      </c>
      <c r="D39">
        <v>67</v>
      </c>
      <c r="E39" s="1" t="s">
        <v>6246</v>
      </c>
      <c r="F39" s="1" t="s">
        <v>6257</v>
      </c>
      <c r="G39">
        <v>46172</v>
      </c>
      <c r="H39" s="1" t="s">
        <v>6248</v>
      </c>
      <c r="I39" s="2">
        <v>44507</v>
      </c>
    </row>
    <row r="40" spans="1:9" x14ac:dyDescent="0.25">
      <c r="A40" s="1" t="s">
        <v>6145</v>
      </c>
      <c r="B40" s="1" t="s">
        <v>6306</v>
      </c>
      <c r="C40" s="1" t="s">
        <v>6240</v>
      </c>
      <c r="D40">
        <v>42</v>
      </c>
      <c r="E40" s="1" t="s">
        <v>6241</v>
      </c>
      <c r="F40" s="1" t="s">
        <v>6247</v>
      </c>
      <c r="G40">
        <v>193946</v>
      </c>
      <c r="H40" s="1" t="s">
        <v>6248</v>
      </c>
      <c r="I40" s="2">
        <v>44074</v>
      </c>
    </row>
    <row r="41" spans="1:9" x14ac:dyDescent="0.25">
      <c r="A41" s="1" t="s">
        <v>6076</v>
      </c>
      <c r="B41" s="1" t="s">
        <v>6307</v>
      </c>
      <c r="C41" s="1" t="s">
        <v>6240</v>
      </c>
      <c r="D41">
        <v>41</v>
      </c>
      <c r="E41" s="1" t="s">
        <v>6241</v>
      </c>
      <c r="F41" s="1" t="s">
        <v>6257</v>
      </c>
      <c r="G41">
        <v>27657</v>
      </c>
      <c r="H41" s="1" t="s">
        <v>6248</v>
      </c>
      <c r="I41" s="2">
        <v>42296</v>
      </c>
    </row>
    <row r="42" spans="1:9" x14ac:dyDescent="0.25">
      <c r="A42" s="1" t="s">
        <v>6126</v>
      </c>
      <c r="B42" s="1" t="s">
        <v>6308</v>
      </c>
      <c r="C42" s="1" t="s">
        <v>6240</v>
      </c>
      <c r="D42">
        <v>30</v>
      </c>
      <c r="E42" s="1" t="s">
        <v>6260</v>
      </c>
      <c r="F42" s="1" t="s">
        <v>6266</v>
      </c>
      <c r="G42">
        <v>176497</v>
      </c>
      <c r="H42" s="1" t="s">
        <v>6248</v>
      </c>
      <c r="I42" s="2">
        <v>42853</v>
      </c>
    </row>
    <row r="43" spans="1:9" x14ac:dyDescent="0.25">
      <c r="A43" s="1" t="s">
        <v>6050</v>
      </c>
      <c r="B43" s="1" t="s">
        <v>6309</v>
      </c>
      <c r="C43" s="1" t="s">
        <v>6240</v>
      </c>
      <c r="D43">
        <v>24</v>
      </c>
      <c r="E43" s="1" t="s">
        <v>6260</v>
      </c>
      <c r="F43" s="1" t="s">
        <v>6262</v>
      </c>
      <c r="G43">
        <v>177757</v>
      </c>
      <c r="H43" s="1" t="s">
        <v>6243</v>
      </c>
      <c r="I43" s="2">
        <v>42576</v>
      </c>
    </row>
    <row r="44" spans="1:9" x14ac:dyDescent="0.25">
      <c r="A44" s="1" t="s">
        <v>5999</v>
      </c>
      <c r="B44" s="1" t="s">
        <v>6310</v>
      </c>
      <c r="C44" s="1" t="s">
        <v>6245</v>
      </c>
      <c r="D44">
        <v>74</v>
      </c>
      <c r="E44" s="1" t="s">
        <v>6246</v>
      </c>
      <c r="F44" s="1" t="s">
        <v>6262</v>
      </c>
      <c r="G44">
        <v>132855</v>
      </c>
      <c r="H44" s="1" t="s">
        <v>6248</v>
      </c>
      <c r="I44" s="2">
        <v>44752</v>
      </c>
    </row>
    <row r="45" spans="1:9" x14ac:dyDescent="0.25">
      <c r="A45" s="1" t="s">
        <v>5953</v>
      </c>
      <c r="B45" s="1" t="s">
        <v>6311</v>
      </c>
      <c r="C45" s="1" t="s">
        <v>6245</v>
      </c>
      <c r="D45">
        <v>53</v>
      </c>
      <c r="E45" s="1" t="s">
        <v>6246</v>
      </c>
      <c r="F45" s="1" t="s">
        <v>6266</v>
      </c>
      <c r="G45">
        <v>175650</v>
      </c>
      <c r="H45" s="1" t="s">
        <v>6243</v>
      </c>
      <c r="I45" s="2">
        <v>44427</v>
      </c>
    </row>
    <row r="46" spans="1:9" x14ac:dyDescent="0.25">
      <c r="A46" s="1" t="s">
        <v>6218</v>
      </c>
      <c r="B46" s="1" t="s">
        <v>6312</v>
      </c>
      <c r="C46" s="1" t="s">
        <v>6245</v>
      </c>
      <c r="D46">
        <v>62</v>
      </c>
      <c r="E46" s="1" t="s">
        <v>6246</v>
      </c>
      <c r="F46" s="1" t="s">
        <v>6257</v>
      </c>
      <c r="G46">
        <v>179903</v>
      </c>
      <c r="H46" s="1" t="s">
        <v>6243</v>
      </c>
      <c r="I46" s="2">
        <v>43636</v>
      </c>
    </row>
    <row r="47" spans="1:9" x14ac:dyDescent="0.25">
      <c r="A47" s="1" t="s">
        <v>6156</v>
      </c>
      <c r="B47" s="1" t="s">
        <v>6313</v>
      </c>
      <c r="C47" s="1" t="s">
        <v>6245</v>
      </c>
      <c r="D47">
        <v>37</v>
      </c>
      <c r="E47" s="1" t="s">
        <v>6260</v>
      </c>
      <c r="F47" s="1" t="s">
        <v>6266</v>
      </c>
      <c r="G47">
        <v>27906</v>
      </c>
      <c r="H47" s="1" t="s">
        <v>6243</v>
      </c>
      <c r="I47" s="2">
        <v>44323</v>
      </c>
    </row>
    <row r="48" spans="1:9" x14ac:dyDescent="0.25">
      <c r="A48" s="1" t="s">
        <v>5877</v>
      </c>
      <c r="B48" s="1" t="s">
        <v>6314</v>
      </c>
      <c r="C48" s="1" t="s">
        <v>6245</v>
      </c>
      <c r="D48">
        <v>18</v>
      </c>
      <c r="E48" s="1" t="s">
        <v>6256</v>
      </c>
      <c r="F48" s="1" t="s">
        <v>6242</v>
      </c>
      <c r="G48">
        <v>81413</v>
      </c>
      <c r="H48" s="1" t="s">
        <v>6243</v>
      </c>
      <c r="I48" s="2">
        <v>42831</v>
      </c>
    </row>
    <row r="49" spans="1:9" x14ac:dyDescent="0.25">
      <c r="A49" s="1" t="s">
        <v>6315</v>
      </c>
      <c r="B49" s="1" t="s">
        <v>6316</v>
      </c>
      <c r="C49" s="1" t="s">
        <v>6240</v>
      </c>
      <c r="D49">
        <v>25</v>
      </c>
      <c r="E49" s="1" t="s">
        <v>6256</v>
      </c>
      <c r="F49" s="1" t="s">
        <v>6266</v>
      </c>
      <c r="G49">
        <v>74028</v>
      </c>
      <c r="H49" s="1" t="s">
        <v>6243</v>
      </c>
      <c r="I49" s="2">
        <v>45478</v>
      </c>
    </row>
    <row r="50" spans="1:9" x14ac:dyDescent="0.25">
      <c r="A50" s="1" t="s">
        <v>5912</v>
      </c>
      <c r="B50" s="1" t="s">
        <v>6317</v>
      </c>
      <c r="C50" s="1" t="s">
        <v>6245</v>
      </c>
      <c r="D50">
        <v>63</v>
      </c>
      <c r="E50" s="1" t="s">
        <v>6260</v>
      </c>
      <c r="F50" s="1" t="s">
        <v>6254</v>
      </c>
      <c r="G50">
        <v>27287</v>
      </c>
      <c r="H50" s="1" t="s">
        <v>6243</v>
      </c>
      <c r="I50" s="2">
        <v>42750</v>
      </c>
    </row>
    <row r="51" spans="1:9" x14ac:dyDescent="0.25">
      <c r="A51" s="1" t="s">
        <v>5891</v>
      </c>
      <c r="B51" s="1" t="s">
        <v>6318</v>
      </c>
      <c r="C51" s="1" t="s">
        <v>6245</v>
      </c>
      <c r="D51">
        <v>33</v>
      </c>
      <c r="E51" s="1" t="s">
        <v>6260</v>
      </c>
      <c r="F51" s="1" t="s">
        <v>6266</v>
      </c>
      <c r="G51">
        <v>53660</v>
      </c>
      <c r="H51" s="1" t="s">
        <v>6248</v>
      </c>
      <c r="I51" s="2">
        <v>44992</v>
      </c>
    </row>
    <row r="52" spans="1:9" x14ac:dyDescent="0.25">
      <c r="A52" s="1" t="s">
        <v>5899</v>
      </c>
      <c r="B52" s="1" t="s">
        <v>6319</v>
      </c>
      <c r="C52" s="1" t="s">
        <v>6240</v>
      </c>
      <c r="D52">
        <v>31</v>
      </c>
      <c r="E52" s="1" t="s">
        <v>6260</v>
      </c>
      <c r="F52" s="1" t="s">
        <v>6262</v>
      </c>
      <c r="G52">
        <v>80504</v>
      </c>
      <c r="H52" s="1" t="s">
        <v>6243</v>
      </c>
      <c r="I52" s="2">
        <v>42622</v>
      </c>
    </row>
    <row r="53" spans="1:9" x14ac:dyDescent="0.25">
      <c r="A53" s="1" t="s">
        <v>6320</v>
      </c>
      <c r="B53" s="1" t="s">
        <v>6321</v>
      </c>
      <c r="C53" s="1" t="s">
        <v>6245</v>
      </c>
      <c r="D53">
        <v>29</v>
      </c>
      <c r="E53" s="1" t="s">
        <v>6260</v>
      </c>
      <c r="F53" s="1" t="s">
        <v>6254</v>
      </c>
      <c r="G53">
        <v>122979</v>
      </c>
      <c r="H53" s="1" t="s">
        <v>6243</v>
      </c>
      <c r="I53" s="2">
        <v>45072</v>
      </c>
    </row>
    <row r="54" spans="1:9" x14ac:dyDescent="0.25">
      <c r="A54" s="1" t="s">
        <v>6322</v>
      </c>
      <c r="B54" s="1" t="s">
        <v>6323</v>
      </c>
      <c r="C54" s="1" t="s">
        <v>6240</v>
      </c>
      <c r="D54">
        <v>68</v>
      </c>
      <c r="E54" s="1" t="s">
        <v>6260</v>
      </c>
      <c r="F54" s="1" t="s">
        <v>6262</v>
      </c>
      <c r="G54">
        <v>54701</v>
      </c>
      <c r="H54" s="1" t="s">
        <v>6243</v>
      </c>
      <c r="I54" s="2">
        <v>44740</v>
      </c>
    </row>
    <row r="55" spans="1:9" x14ac:dyDescent="0.25">
      <c r="A55" s="1" t="s">
        <v>6324</v>
      </c>
      <c r="B55" s="1" t="s">
        <v>6325</v>
      </c>
      <c r="C55" s="1" t="s">
        <v>6245</v>
      </c>
      <c r="D55">
        <v>40</v>
      </c>
      <c r="E55" s="1" t="s">
        <v>6260</v>
      </c>
      <c r="F55" s="1" t="s">
        <v>6251</v>
      </c>
      <c r="G55">
        <v>103300</v>
      </c>
      <c r="H55" s="1" t="s">
        <v>6243</v>
      </c>
      <c r="I55" s="2">
        <v>44107</v>
      </c>
    </row>
    <row r="56" spans="1:9" x14ac:dyDescent="0.25">
      <c r="A56" s="1" t="s">
        <v>6067</v>
      </c>
      <c r="B56" s="1" t="s">
        <v>6326</v>
      </c>
      <c r="C56" s="1" t="s">
        <v>6240</v>
      </c>
      <c r="D56">
        <v>32</v>
      </c>
      <c r="E56" s="1" t="s">
        <v>6246</v>
      </c>
      <c r="F56" s="1" t="s">
        <v>6247</v>
      </c>
      <c r="G56">
        <v>168746</v>
      </c>
      <c r="H56" s="1" t="s">
        <v>6243</v>
      </c>
      <c r="I56" s="2">
        <v>44916</v>
      </c>
    </row>
    <row r="57" spans="1:9" x14ac:dyDescent="0.25">
      <c r="A57" s="1" t="s">
        <v>6327</v>
      </c>
      <c r="B57" s="1" t="s">
        <v>6328</v>
      </c>
      <c r="C57" s="1" t="s">
        <v>6245</v>
      </c>
      <c r="D57">
        <v>45</v>
      </c>
      <c r="E57" s="1" t="s">
        <v>6246</v>
      </c>
      <c r="F57" s="1" t="s">
        <v>6262</v>
      </c>
      <c r="G57">
        <v>103560</v>
      </c>
      <c r="H57" s="1" t="s">
        <v>6243</v>
      </c>
      <c r="I57" s="2">
        <v>44711</v>
      </c>
    </row>
    <row r="58" spans="1:9" x14ac:dyDescent="0.25">
      <c r="A58" s="1" t="s">
        <v>5932</v>
      </c>
      <c r="B58" s="1" t="s">
        <v>6329</v>
      </c>
      <c r="C58" s="1" t="s">
        <v>6245</v>
      </c>
      <c r="D58">
        <v>51</v>
      </c>
      <c r="E58" s="1" t="s">
        <v>6246</v>
      </c>
      <c r="F58" s="1" t="s">
        <v>6254</v>
      </c>
      <c r="G58">
        <v>174946</v>
      </c>
      <c r="H58" s="1" t="s">
        <v>6248</v>
      </c>
      <c r="I58" s="2">
        <v>43671</v>
      </c>
    </row>
    <row r="59" spans="1:9" x14ac:dyDescent="0.25">
      <c r="A59" s="1" t="s">
        <v>6041</v>
      </c>
      <c r="B59" s="1" t="s">
        <v>6330</v>
      </c>
      <c r="C59" s="1" t="s">
        <v>6240</v>
      </c>
      <c r="D59">
        <v>19</v>
      </c>
      <c r="E59" s="1" t="s">
        <v>6246</v>
      </c>
      <c r="F59" s="1" t="s">
        <v>6251</v>
      </c>
      <c r="G59">
        <v>63642</v>
      </c>
      <c r="H59" s="1" t="s">
        <v>6248</v>
      </c>
      <c r="I59" s="2">
        <v>43622</v>
      </c>
    </row>
    <row r="60" spans="1:9" x14ac:dyDescent="0.25">
      <c r="A60" s="1" t="s">
        <v>6024</v>
      </c>
      <c r="B60" s="1" t="s">
        <v>6331</v>
      </c>
      <c r="C60" s="1" t="s">
        <v>6240</v>
      </c>
      <c r="D60">
        <v>49</v>
      </c>
      <c r="E60" s="1" t="s">
        <v>6260</v>
      </c>
      <c r="F60" s="1" t="s">
        <v>6262</v>
      </c>
      <c r="G60">
        <v>85160</v>
      </c>
      <c r="H60" s="1" t="s">
        <v>6248</v>
      </c>
      <c r="I60" s="2">
        <v>45360</v>
      </c>
    </row>
    <row r="61" spans="1:9" x14ac:dyDescent="0.25">
      <c r="A61" s="1" t="s">
        <v>6109</v>
      </c>
      <c r="B61" s="1" t="s">
        <v>6332</v>
      </c>
      <c r="C61" s="1" t="s">
        <v>6240</v>
      </c>
      <c r="D61">
        <v>40</v>
      </c>
      <c r="E61" s="1" t="s">
        <v>6256</v>
      </c>
      <c r="F61" s="1" t="s">
        <v>6242</v>
      </c>
      <c r="G61">
        <v>37602</v>
      </c>
      <c r="H61" s="1" t="s">
        <v>6243</v>
      </c>
      <c r="I61" s="2">
        <v>43415</v>
      </c>
    </row>
    <row r="62" spans="1:9" x14ac:dyDescent="0.25">
      <c r="A62" s="1" t="s">
        <v>5889</v>
      </c>
      <c r="B62" s="1" t="s">
        <v>6333</v>
      </c>
      <c r="C62" s="1" t="s">
        <v>6240</v>
      </c>
      <c r="D62">
        <v>39</v>
      </c>
      <c r="E62" s="1" t="s">
        <v>6241</v>
      </c>
      <c r="F62" s="1" t="s">
        <v>6266</v>
      </c>
      <c r="G62">
        <v>123320</v>
      </c>
      <c r="H62" s="1" t="s">
        <v>6243</v>
      </c>
      <c r="I62" s="2">
        <v>44878</v>
      </c>
    </row>
    <row r="63" spans="1:9" x14ac:dyDescent="0.25">
      <c r="A63" s="1" t="s">
        <v>6177</v>
      </c>
      <c r="B63" s="1" t="s">
        <v>6334</v>
      </c>
      <c r="C63" s="1" t="s">
        <v>6240</v>
      </c>
      <c r="D63">
        <v>68</v>
      </c>
      <c r="E63" s="1" t="s">
        <v>6260</v>
      </c>
      <c r="F63" s="1" t="s">
        <v>6247</v>
      </c>
      <c r="G63">
        <v>108801</v>
      </c>
      <c r="H63" s="1" t="s">
        <v>6248</v>
      </c>
      <c r="I63" s="2">
        <v>45597</v>
      </c>
    </row>
    <row r="64" spans="1:9" x14ac:dyDescent="0.25">
      <c r="A64" s="1" t="s">
        <v>6088</v>
      </c>
      <c r="B64" s="1" t="s">
        <v>6335</v>
      </c>
      <c r="C64" s="1" t="s">
        <v>6240</v>
      </c>
      <c r="D64">
        <v>42</v>
      </c>
      <c r="E64" s="1" t="s">
        <v>6241</v>
      </c>
      <c r="F64" s="1" t="s">
        <v>6262</v>
      </c>
      <c r="G64">
        <v>45931</v>
      </c>
      <c r="H64" s="1" t="s">
        <v>6243</v>
      </c>
      <c r="I64" s="2">
        <v>45042</v>
      </c>
    </row>
    <row r="65" spans="1:9" x14ac:dyDescent="0.25">
      <c r="A65" s="1" t="s">
        <v>6178</v>
      </c>
      <c r="B65" s="1" t="s">
        <v>6336</v>
      </c>
      <c r="C65" s="1" t="s">
        <v>6240</v>
      </c>
      <c r="D65">
        <v>39</v>
      </c>
      <c r="E65" s="1" t="s">
        <v>6256</v>
      </c>
      <c r="F65" s="1" t="s">
        <v>6251</v>
      </c>
      <c r="G65">
        <v>114377</v>
      </c>
      <c r="H65" s="1" t="s">
        <v>6243</v>
      </c>
      <c r="I65" s="2">
        <v>44997</v>
      </c>
    </row>
    <row r="66" spans="1:9" x14ac:dyDescent="0.25">
      <c r="A66" s="1" t="s">
        <v>6007</v>
      </c>
      <c r="B66" s="1" t="s">
        <v>6337</v>
      </c>
      <c r="C66" s="1" t="s">
        <v>6240</v>
      </c>
      <c r="D66">
        <v>39</v>
      </c>
      <c r="E66" s="1" t="s">
        <v>6246</v>
      </c>
      <c r="F66" s="1" t="s">
        <v>6242</v>
      </c>
      <c r="G66">
        <v>49192</v>
      </c>
      <c r="H66" s="1" t="s">
        <v>6243</v>
      </c>
      <c r="I66" s="2">
        <v>44119</v>
      </c>
    </row>
    <row r="67" spans="1:9" x14ac:dyDescent="0.25">
      <c r="A67" s="1" t="s">
        <v>6013</v>
      </c>
      <c r="B67" s="1" t="s">
        <v>6338</v>
      </c>
      <c r="C67" s="1" t="s">
        <v>6245</v>
      </c>
      <c r="D67">
        <v>66</v>
      </c>
      <c r="E67" s="1" t="s">
        <v>6256</v>
      </c>
      <c r="F67" s="1" t="s">
        <v>6257</v>
      </c>
      <c r="G67">
        <v>66542</v>
      </c>
      <c r="H67" s="1" t="s">
        <v>6243</v>
      </c>
      <c r="I67" s="2">
        <v>43091</v>
      </c>
    </row>
    <row r="68" spans="1:9" x14ac:dyDescent="0.25">
      <c r="A68" s="1" t="s">
        <v>6140</v>
      </c>
      <c r="B68" s="1" t="s">
        <v>6339</v>
      </c>
      <c r="C68" s="1" t="s">
        <v>6245</v>
      </c>
      <c r="D68">
        <v>69</v>
      </c>
      <c r="E68" s="1" t="s">
        <v>6260</v>
      </c>
      <c r="F68" s="1" t="s">
        <v>6251</v>
      </c>
      <c r="G68">
        <v>147015</v>
      </c>
      <c r="H68" s="1" t="s">
        <v>6243</v>
      </c>
      <c r="I68" s="2">
        <v>44996</v>
      </c>
    </row>
    <row r="69" spans="1:9" x14ac:dyDescent="0.25">
      <c r="A69" s="1" t="s">
        <v>6031</v>
      </c>
      <c r="B69" s="1" t="s">
        <v>6340</v>
      </c>
      <c r="C69" s="1" t="s">
        <v>6240</v>
      </c>
      <c r="D69">
        <v>59</v>
      </c>
      <c r="E69" s="1" t="s">
        <v>6246</v>
      </c>
      <c r="F69" s="1" t="s">
        <v>6266</v>
      </c>
      <c r="G69">
        <v>62520</v>
      </c>
      <c r="H69" s="1" t="s">
        <v>6243</v>
      </c>
      <c r="I69" s="2">
        <v>43069</v>
      </c>
    </row>
    <row r="70" spans="1:9" x14ac:dyDescent="0.25">
      <c r="A70" s="1" t="s">
        <v>5907</v>
      </c>
      <c r="B70" s="1" t="s">
        <v>6341</v>
      </c>
      <c r="C70" s="1" t="s">
        <v>6245</v>
      </c>
      <c r="D70">
        <v>23</v>
      </c>
      <c r="E70" s="1" t="s">
        <v>6260</v>
      </c>
      <c r="F70" s="1" t="s">
        <v>6251</v>
      </c>
      <c r="G70">
        <v>84772</v>
      </c>
      <c r="H70" s="1" t="s">
        <v>6243</v>
      </c>
      <c r="I70" s="2">
        <v>43341</v>
      </c>
    </row>
    <row r="71" spans="1:9" x14ac:dyDescent="0.25">
      <c r="A71" s="1" t="s">
        <v>5916</v>
      </c>
      <c r="B71" s="1" t="s">
        <v>6342</v>
      </c>
      <c r="C71" s="1" t="s">
        <v>6245</v>
      </c>
      <c r="D71">
        <v>32</v>
      </c>
      <c r="E71" s="1" t="s">
        <v>6246</v>
      </c>
      <c r="F71" s="1" t="s">
        <v>6242</v>
      </c>
      <c r="G71">
        <v>70106</v>
      </c>
      <c r="H71" s="1" t="s">
        <v>6243</v>
      </c>
      <c r="I71" s="2">
        <v>45477</v>
      </c>
    </row>
    <row r="72" spans="1:9" x14ac:dyDescent="0.25">
      <c r="A72" s="1" t="s">
        <v>6343</v>
      </c>
      <c r="B72" s="1" t="s">
        <v>6344</v>
      </c>
      <c r="C72" s="1" t="s">
        <v>6245</v>
      </c>
      <c r="D72">
        <v>71</v>
      </c>
      <c r="E72" s="1" t="s">
        <v>6241</v>
      </c>
      <c r="F72" s="1" t="s">
        <v>6251</v>
      </c>
      <c r="G72">
        <v>101121</v>
      </c>
      <c r="H72" s="1" t="s">
        <v>6248</v>
      </c>
      <c r="I72" s="2">
        <v>45815</v>
      </c>
    </row>
    <row r="73" spans="1:9" x14ac:dyDescent="0.25">
      <c r="A73" s="1" t="s">
        <v>6066</v>
      </c>
      <c r="B73" s="1" t="s">
        <v>6345</v>
      </c>
      <c r="C73" s="1" t="s">
        <v>6245</v>
      </c>
      <c r="D73">
        <v>60</v>
      </c>
      <c r="E73" s="1" t="s">
        <v>6241</v>
      </c>
      <c r="F73" s="1" t="s">
        <v>6242</v>
      </c>
      <c r="G73">
        <v>45559</v>
      </c>
      <c r="H73" s="1" t="s">
        <v>6248</v>
      </c>
      <c r="I73" s="2">
        <v>42457</v>
      </c>
    </row>
    <row r="74" spans="1:9" x14ac:dyDescent="0.25">
      <c r="A74" s="1" t="s">
        <v>6165</v>
      </c>
      <c r="B74" s="1" t="s">
        <v>6346</v>
      </c>
      <c r="C74" s="1" t="s">
        <v>6240</v>
      </c>
      <c r="D74">
        <v>54</v>
      </c>
      <c r="E74" s="1" t="s">
        <v>6241</v>
      </c>
      <c r="F74" s="1" t="s">
        <v>6262</v>
      </c>
      <c r="G74">
        <v>125595</v>
      </c>
      <c r="H74" s="1" t="s">
        <v>6248</v>
      </c>
      <c r="I74" s="2">
        <v>43929</v>
      </c>
    </row>
    <row r="75" spans="1:9" x14ac:dyDescent="0.25">
      <c r="A75" s="1" t="s">
        <v>5914</v>
      </c>
      <c r="B75" s="1" t="s">
        <v>6347</v>
      </c>
      <c r="C75" s="1" t="s">
        <v>6245</v>
      </c>
      <c r="D75">
        <v>50</v>
      </c>
      <c r="E75" s="1" t="s">
        <v>6256</v>
      </c>
      <c r="F75" s="1" t="s">
        <v>6242</v>
      </c>
      <c r="G75">
        <v>53742</v>
      </c>
      <c r="H75" s="1" t="s">
        <v>6248</v>
      </c>
      <c r="I75" s="2">
        <v>45677</v>
      </c>
    </row>
    <row r="76" spans="1:9" x14ac:dyDescent="0.25">
      <c r="A76" s="1" t="s">
        <v>5882</v>
      </c>
      <c r="B76" s="1" t="s">
        <v>6348</v>
      </c>
      <c r="C76" s="1" t="s">
        <v>6240</v>
      </c>
      <c r="D76">
        <v>25</v>
      </c>
      <c r="E76" s="1" t="s">
        <v>6260</v>
      </c>
      <c r="F76" s="1" t="s">
        <v>6242</v>
      </c>
      <c r="G76">
        <v>89669</v>
      </c>
      <c r="H76" s="1" t="s">
        <v>6252</v>
      </c>
      <c r="I76" s="2">
        <v>43309</v>
      </c>
    </row>
    <row r="77" spans="1:9" x14ac:dyDescent="0.25">
      <c r="A77" s="1" t="s">
        <v>5843</v>
      </c>
      <c r="B77" s="1" t="s">
        <v>6349</v>
      </c>
      <c r="C77" s="1" t="s">
        <v>6245</v>
      </c>
      <c r="D77">
        <v>70</v>
      </c>
      <c r="E77" s="1" t="s">
        <v>6256</v>
      </c>
      <c r="F77" s="1" t="s">
        <v>6247</v>
      </c>
      <c r="G77">
        <v>172826</v>
      </c>
      <c r="H77" s="1" t="s">
        <v>6243</v>
      </c>
      <c r="I77" s="2">
        <v>42917</v>
      </c>
    </row>
    <row r="78" spans="1:9" x14ac:dyDescent="0.25">
      <c r="A78" s="1" t="s">
        <v>6350</v>
      </c>
      <c r="B78" s="1" t="s">
        <v>6351</v>
      </c>
      <c r="C78" s="1" t="s">
        <v>6245</v>
      </c>
      <c r="D78">
        <v>61</v>
      </c>
      <c r="E78" s="1" t="s">
        <v>6241</v>
      </c>
      <c r="F78" s="1" t="s">
        <v>6242</v>
      </c>
      <c r="G78">
        <v>155044</v>
      </c>
      <c r="H78" s="1" t="s">
        <v>6243</v>
      </c>
      <c r="I78" s="2">
        <v>44584</v>
      </c>
    </row>
    <row r="79" spans="1:9" x14ac:dyDescent="0.25">
      <c r="A79" s="1" t="s">
        <v>5880</v>
      </c>
      <c r="B79" s="1" t="s">
        <v>6352</v>
      </c>
      <c r="C79" s="1" t="s">
        <v>6245</v>
      </c>
      <c r="D79">
        <v>61</v>
      </c>
      <c r="E79" s="1" t="s">
        <v>6260</v>
      </c>
      <c r="F79" s="1" t="s">
        <v>6242</v>
      </c>
      <c r="G79">
        <v>90831</v>
      </c>
      <c r="H79" s="1" t="s">
        <v>6243</v>
      </c>
      <c r="I79" s="2">
        <v>43302</v>
      </c>
    </row>
    <row r="80" spans="1:9" x14ac:dyDescent="0.25">
      <c r="A80" s="1" t="s">
        <v>6035</v>
      </c>
      <c r="B80" s="1" t="s">
        <v>6353</v>
      </c>
      <c r="C80" s="1" t="s">
        <v>6240</v>
      </c>
      <c r="D80">
        <v>22</v>
      </c>
      <c r="E80" s="1" t="s">
        <v>6241</v>
      </c>
      <c r="F80" s="1" t="s">
        <v>6257</v>
      </c>
      <c r="G80">
        <v>132217</v>
      </c>
      <c r="H80" s="1" t="s">
        <v>6248</v>
      </c>
      <c r="I80" s="2">
        <v>44565</v>
      </c>
    </row>
    <row r="81" spans="1:9" x14ac:dyDescent="0.25">
      <c r="A81" s="1" t="s">
        <v>6354</v>
      </c>
      <c r="B81" s="1" t="s">
        <v>6355</v>
      </c>
      <c r="C81" s="1" t="s">
        <v>6245</v>
      </c>
      <c r="D81">
        <v>56</v>
      </c>
      <c r="E81" s="1" t="s">
        <v>6256</v>
      </c>
      <c r="F81" s="1" t="s">
        <v>6262</v>
      </c>
      <c r="G81">
        <v>61873</v>
      </c>
      <c r="H81" s="1" t="s">
        <v>6248</v>
      </c>
      <c r="I81" s="2">
        <v>43200</v>
      </c>
    </row>
    <row r="82" spans="1:9" x14ac:dyDescent="0.25">
      <c r="A82" s="1" t="s">
        <v>5995</v>
      </c>
      <c r="B82" s="1" t="s">
        <v>6356</v>
      </c>
      <c r="C82" s="1" t="s">
        <v>6240</v>
      </c>
      <c r="D82">
        <v>21</v>
      </c>
      <c r="E82" s="1" t="s">
        <v>6256</v>
      </c>
      <c r="F82" s="1" t="s">
        <v>6266</v>
      </c>
      <c r="G82">
        <v>126532</v>
      </c>
      <c r="H82" s="1" t="s">
        <v>6243</v>
      </c>
      <c r="I82" s="2">
        <v>45011</v>
      </c>
    </row>
    <row r="83" spans="1:9" x14ac:dyDescent="0.25">
      <c r="A83" s="1" t="s">
        <v>5980</v>
      </c>
      <c r="B83" s="1" t="s">
        <v>6357</v>
      </c>
      <c r="C83" s="1" t="s">
        <v>6245</v>
      </c>
      <c r="D83">
        <v>23</v>
      </c>
      <c r="E83" s="1" t="s">
        <v>6256</v>
      </c>
      <c r="F83" s="1" t="s">
        <v>6247</v>
      </c>
      <c r="G83">
        <v>146267</v>
      </c>
      <c r="H83" s="1" t="s">
        <v>6252</v>
      </c>
      <c r="I83" s="2">
        <v>45791</v>
      </c>
    </row>
    <row r="84" spans="1:9" x14ac:dyDescent="0.25">
      <c r="A84" s="1" t="s">
        <v>6162</v>
      </c>
      <c r="B84" s="1" t="s">
        <v>6358</v>
      </c>
      <c r="C84" s="1" t="s">
        <v>6240</v>
      </c>
      <c r="D84">
        <v>62</v>
      </c>
      <c r="E84" s="1" t="s">
        <v>6241</v>
      </c>
      <c r="F84" s="1" t="s">
        <v>6257</v>
      </c>
      <c r="G84">
        <v>160975</v>
      </c>
      <c r="H84" s="1" t="s">
        <v>6243</v>
      </c>
      <c r="I84" s="2">
        <v>44302</v>
      </c>
    </row>
    <row r="85" spans="1:9" x14ac:dyDescent="0.25">
      <c r="A85" s="1" t="s">
        <v>5934</v>
      </c>
      <c r="B85" s="1" t="s">
        <v>6359</v>
      </c>
      <c r="C85" s="1" t="s">
        <v>6245</v>
      </c>
      <c r="D85">
        <v>49</v>
      </c>
      <c r="E85" s="1" t="s">
        <v>6260</v>
      </c>
      <c r="F85" s="1" t="s">
        <v>6254</v>
      </c>
      <c r="G85">
        <v>154092</v>
      </c>
      <c r="H85" s="1" t="s">
        <v>6252</v>
      </c>
      <c r="I85" s="2">
        <v>44288</v>
      </c>
    </row>
    <row r="86" spans="1:9" x14ac:dyDescent="0.25">
      <c r="A86" s="1" t="s">
        <v>6065</v>
      </c>
      <c r="B86" s="1" t="s">
        <v>6360</v>
      </c>
      <c r="C86" s="1" t="s">
        <v>6240</v>
      </c>
      <c r="D86">
        <v>69</v>
      </c>
      <c r="E86" s="1" t="s">
        <v>6260</v>
      </c>
      <c r="F86" s="1" t="s">
        <v>6262</v>
      </c>
      <c r="G86">
        <v>61755</v>
      </c>
      <c r="H86" s="1" t="s">
        <v>6243</v>
      </c>
      <c r="I86" s="2">
        <v>43838</v>
      </c>
    </row>
    <row r="87" spans="1:9" x14ac:dyDescent="0.25">
      <c r="A87" s="1" t="s">
        <v>5993</v>
      </c>
      <c r="B87" s="1" t="s">
        <v>6361</v>
      </c>
      <c r="C87" s="1" t="s">
        <v>6240</v>
      </c>
      <c r="D87">
        <v>47</v>
      </c>
      <c r="E87" s="1" t="s">
        <v>6241</v>
      </c>
      <c r="F87" s="1" t="s">
        <v>6262</v>
      </c>
      <c r="G87">
        <v>105956</v>
      </c>
      <c r="H87" s="1" t="s">
        <v>6243</v>
      </c>
      <c r="I87" s="2">
        <v>44285</v>
      </c>
    </row>
    <row r="88" spans="1:9" x14ac:dyDescent="0.25">
      <c r="A88" s="1" t="s">
        <v>5982</v>
      </c>
      <c r="B88" s="1" t="s">
        <v>6362</v>
      </c>
      <c r="C88" s="1" t="s">
        <v>6245</v>
      </c>
      <c r="D88">
        <v>64</v>
      </c>
      <c r="E88" s="1" t="s">
        <v>6260</v>
      </c>
      <c r="F88" s="1" t="s">
        <v>6254</v>
      </c>
      <c r="G88">
        <v>106988</v>
      </c>
      <c r="H88" s="1" t="s">
        <v>6243</v>
      </c>
      <c r="I88" s="2">
        <v>45811</v>
      </c>
    </row>
    <row r="89" spans="1:9" x14ac:dyDescent="0.25">
      <c r="A89" s="1" t="s">
        <v>6363</v>
      </c>
      <c r="B89" s="1" t="s">
        <v>6364</v>
      </c>
      <c r="C89" s="1" t="s">
        <v>6240</v>
      </c>
      <c r="D89">
        <v>52</v>
      </c>
      <c r="E89" s="1" t="s">
        <v>6241</v>
      </c>
      <c r="F89" s="1" t="s">
        <v>6266</v>
      </c>
      <c r="G89">
        <v>65648</v>
      </c>
      <c r="H89" s="1" t="s">
        <v>6243</v>
      </c>
      <c r="I89" s="2">
        <v>43744</v>
      </c>
    </row>
    <row r="90" spans="1:9" x14ac:dyDescent="0.25">
      <c r="A90" s="1" t="s">
        <v>6055</v>
      </c>
      <c r="B90" s="1" t="s">
        <v>6365</v>
      </c>
      <c r="C90" s="1" t="s">
        <v>6245</v>
      </c>
      <c r="D90">
        <v>72</v>
      </c>
      <c r="E90" s="1" t="s">
        <v>6260</v>
      </c>
      <c r="F90" s="1" t="s">
        <v>6242</v>
      </c>
      <c r="G90">
        <v>145991</v>
      </c>
      <c r="H90" s="1" t="s">
        <v>6243</v>
      </c>
      <c r="I90" s="2">
        <v>44205</v>
      </c>
    </row>
    <row r="91" spans="1:9" x14ac:dyDescent="0.25">
      <c r="A91" s="1" t="s">
        <v>5885</v>
      </c>
      <c r="B91" s="1" t="s">
        <v>6366</v>
      </c>
      <c r="C91" s="1" t="s">
        <v>6245</v>
      </c>
      <c r="D91">
        <v>57</v>
      </c>
      <c r="E91" s="1" t="s">
        <v>6246</v>
      </c>
      <c r="F91" s="1" t="s">
        <v>6257</v>
      </c>
      <c r="G91">
        <v>160588</v>
      </c>
      <c r="H91" s="1" t="s">
        <v>6243</v>
      </c>
      <c r="I91" s="2">
        <v>42239</v>
      </c>
    </row>
    <row r="92" spans="1:9" x14ac:dyDescent="0.25">
      <c r="A92" s="1" t="s">
        <v>6155</v>
      </c>
      <c r="B92" s="1" t="s">
        <v>6367</v>
      </c>
      <c r="C92" s="1" t="s">
        <v>6245</v>
      </c>
      <c r="D92">
        <v>69</v>
      </c>
      <c r="E92" s="1" t="s">
        <v>6246</v>
      </c>
      <c r="F92" s="1" t="s">
        <v>6251</v>
      </c>
      <c r="G92">
        <v>135005</v>
      </c>
      <c r="H92" s="1" t="s">
        <v>6248</v>
      </c>
      <c r="I92" s="2">
        <v>44775</v>
      </c>
    </row>
    <row r="93" spans="1:9" x14ac:dyDescent="0.25">
      <c r="A93" s="1" t="s">
        <v>6036</v>
      </c>
      <c r="B93" s="1" t="s">
        <v>6368</v>
      </c>
      <c r="C93" s="1" t="s">
        <v>6245</v>
      </c>
      <c r="D93">
        <v>33</v>
      </c>
      <c r="E93" s="1" t="s">
        <v>6256</v>
      </c>
      <c r="F93" s="1" t="s">
        <v>6247</v>
      </c>
      <c r="G93">
        <v>22396</v>
      </c>
      <c r="H93" s="1" t="s">
        <v>6243</v>
      </c>
      <c r="I93" s="2">
        <v>42531</v>
      </c>
    </row>
    <row r="94" spans="1:9" x14ac:dyDescent="0.25">
      <c r="A94" s="1" t="s">
        <v>6191</v>
      </c>
      <c r="B94" s="1" t="s">
        <v>6369</v>
      </c>
      <c r="C94" s="1" t="s">
        <v>6245</v>
      </c>
      <c r="D94">
        <v>30</v>
      </c>
      <c r="E94" s="1" t="s">
        <v>6246</v>
      </c>
      <c r="F94" s="1" t="s">
        <v>6251</v>
      </c>
      <c r="G94">
        <v>104082</v>
      </c>
      <c r="H94" s="1" t="s">
        <v>6243</v>
      </c>
      <c r="I94" s="2">
        <v>43102</v>
      </c>
    </row>
    <row r="95" spans="1:9" x14ac:dyDescent="0.25">
      <c r="A95" s="1" t="s">
        <v>6370</v>
      </c>
      <c r="B95" s="1" t="s">
        <v>6371</v>
      </c>
      <c r="C95" s="1" t="s">
        <v>6245</v>
      </c>
      <c r="D95">
        <v>67</v>
      </c>
      <c r="E95" s="1" t="s">
        <v>6246</v>
      </c>
      <c r="F95" s="1" t="s">
        <v>6254</v>
      </c>
      <c r="G95">
        <v>170201</v>
      </c>
      <c r="H95" s="1" t="s">
        <v>6248</v>
      </c>
      <c r="I95" s="2">
        <v>45234</v>
      </c>
    </row>
    <row r="96" spans="1:9" x14ac:dyDescent="0.25">
      <c r="A96" s="1" t="s">
        <v>6372</v>
      </c>
      <c r="B96" s="1" t="s">
        <v>6373</v>
      </c>
      <c r="C96" s="1" t="s">
        <v>6245</v>
      </c>
      <c r="D96">
        <v>59</v>
      </c>
      <c r="E96" s="1" t="s">
        <v>6246</v>
      </c>
      <c r="F96" s="1" t="s">
        <v>6262</v>
      </c>
      <c r="G96">
        <v>148322</v>
      </c>
      <c r="H96" s="1" t="s">
        <v>6248</v>
      </c>
      <c r="I96" s="2">
        <v>44381</v>
      </c>
    </row>
    <row r="97" spans="1:9" x14ac:dyDescent="0.25">
      <c r="A97" s="1" t="s">
        <v>6374</v>
      </c>
      <c r="B97" s="1" t="s">
        <v>6375</v>
      </c>
      <c r="C97" s="1" t="s">
        <v>6245</v>
      </c>
      <c r="D97">
        <v>47</v>
      </c>
      <c r="E97" s="1" t="s">
        <v>6241</v>
      </c>
      <c r="F97" s="1" t="s">
        <v>6266</v>
      </c>
      <c r="G97">
        <v>152663</v>
      </c>
      <c r="H97" s="1" t="s">
        <v>6243</v>
      </c>
      <c r="I97" s="2">
        <v>42976</v>
      </c>
    </row>
    <row r="98" spans="1:9" x14ac:dyDescent="0.25">
      <c r="A98" s="1" t="s">
        <v>6049</v>
      </c>
      <c r="B98" s="1" t="s">
        <v>6376</v>
      </c>
      <c r="C98" s="1" t="s">
        <v>6245</v>
      </c>
      <c r="D98">
        <v>36</v>
      </c>
      <c r="E98" s="1" t="s">
        <v>6246</v>
      </c>
      <c r="F98" s="1" t="s">
        <v>6262</v>
      </c>
      <c r="G98">
        <v>31303</v>
      </c>
      <c r="H98" s="1" t="s">
        <v>6243</v>
      </c>
      <c r="I98" s="2">
        <v>43091</v>
      </c>
    </row>
    <row r="99" spans="1:9" x14ac:dyDescent="0.25">
      <c r="A99" s="1" t="s">
        <v>6004</v>
      </c>
      <c r="B99" s="1" t="s">
        <v>6377</v>
      </c>
      <c r="C99" s="1" t="s">
        <v>6245</v>
      </c>
      <c r="D99">
        <v>34</v>
      </c>
      <c r="E99" s="1" t="s">
        <v>6246</v>
      </c>
      <c r="F99" s="1" t="s">
        <v>6247</v>
      </c>
      <c r="G99">
        <v>181633</v>
      </c>
      <c r="H99" s="1" t="s">
        <v>6243</v>
      </c>
      <c r="I99" s="2">
        <v>45099</v>
      </c>
    </row>
    <row r="100" spans="1:9" x14ac:dyDescent="0.25">
      <c r="A100" s="1" t="s">
        <v>6025</v>
      </c>
      <c r="B100" s="1" t="s">
        <v>6378</v>
      </c>
      <c r="C100" s="1" t="s">
        <v>6245</v>
      </c>
      <c r="D100">
        <v>73</v>
      </c>
      <c r="E100" s="1" t="s">
        <v>6256</v>
      </c>
      <c r="F100" s="1" t="s">
        <v>6262</v>
      </c>
      <c r="G100">
        <v>91719</v>
      </c>
      <c r="H100" s="1" t="s">
        <v>6243</v>
      </c>
      <c r="I100" s="2">
        <v>44154</v>
      </c>
    </row>
    <row r="101" spans="1:9" x14ac:dyDescent="0.25">
      <c r="A101" s="1" t="s">
        <v>5924</v>
      </c>
      <c r="B101" s="1" t="s">
        <v>6379</v>
      </c>
      <c r="C101" s="1" t="s">
        <v>6240</v>
      </c>
      <c r="D101">
        <v>36</v>
      </c>
      <c r="E101" s="1" t="s">
        <v>6246</v>
      </c>
      <c r="F101" s="1" t="s">
        <v>6262</v>
      </c>
      <c r="G101">
        <v>119616</v>
      </c>
      <c r="H101" s="1" t="s">
        <v>6248</v>
      </c>
      <c r="I101" s="2">
        <v>44942</v>
      </c>
    </row>
    <row r="102" spans="1:9" x14ac:dyDescent="0.25">
      <c r="A102" s="1" t="s">
        <v>6077</v>
      </c>
      <c r="B102" s="1" t="s">
        <v>6380</v>
      </c>
      <c r="C102" s="1" t="s">
        <v>6240</v>
      </c>
      <c r="D102">
        <v>45</v>
      </c>
      <c r="E102" s="1" t="s">
        <v>6246</v>
      </c>
      <c r="F102" s="1" t="s">
        <v>6247</v>
      </c>
      <c r="G102">
        <v>144165</v>
      </c>
      <c r="H102" s="1" t="s">
        <v>6243</v>
      </c>
      <c r="I102" s="2">
        <v>44018</v>
      </c>
    </row>
    <row r="103" spans="1:9" x14ac:dyDescent="0.25">
      <c r="A103" s="1" t="s">
        <v>6093</v>
      </c>
      <c r="B103" s="1" t="s">
        <v>6381</v>
      </c>
      <c r="C103" s="1" t="s">
        <v>6245</v>
      </c>
      <c r="D103">
        <v>72</v>
      </c>
      <c r="E103" s="1" t="s">
        <v>6260</v>
      </c>
      <c r="F103" s="1" t="s">
        <v>6257</v>
      </c>
      <c r="G103">
        <v>106231</v>
      </c>
      <c r="H103" s="1" t="s">
        <v>6243</v>
      </c>
      <c r="I103" s="2">
        <v>44560</v>
      </c>
    </row>
    <row r="104" spans="1:9" x14ac:dyDescent="0.25">
      <c r="A104" s="1" t="s">
        <v>6219</v>
      </c>
      <c r="B104" s="1" t="s">
        <v>6382</v>
      </c>
      <c r="C104" s="1" t="s">
        <v>6245</v>
      </c>
      <c r="D104">
        <v>43</v>
      </c>
      <c r="E104" s="1" t="s">
        <v>6256</v>
      </c>
      <c r="F104" s="1" t="s">
        <v>6257</v>
      </c>
      <c r="G104">
        <v>27314</v>
      </c>
      <c r="H104" s="1" t="s">
        <v>6248</v>
      </c>
      <c r="I104" s="2">
        <v>44706</v>
      </c>
    </row>
    <row r="105" spans="1:9" x14ac:dyDescent="0.25">
      <c r="A105" s="1" t="s">
        <v>6070</v>
      </c>
      <c r="B105" s="1" t="s">
        <v>6383</v>
      </c>
      <c r="C105" s="1" t="s">
        <v>6245</v>
      </c>
      <c r="D105">
        <v>54</v>
      </c>
      <c r="E105" s="1" t="s">
        <v>6256</v>
      </c>
      <c r="F105" s="1" t="s">
        <v>6247</v>
      </c>
      <c r="G105">
        <v>39623</v>
      </c>
      <c r="H105" s="1" t="s">
        <v>6243</v>
      </c>
      <c r="I105" s="2">
        <v>42645</v>
      </c>
    </row>
    <row r="106" spans="1:9" x14ac:dyDescent="0.25">
      <c r="A106" s="1" t="s">
        <v>6227</v>
      </c>
      <c r="B106" s="1" t="s">
        <v>6384</v>
      </c>
      <c r="C106" s="1" t="s">
        <v>6245</v>
      </c>
      <c r="D106">
        <v>43</v>
      </c>
      <c r="E106" s="1" t="s">
        <v>6256</v>
      </c>
      <c r="F106" s="1" t="s">
        <v>6266</v>
      </c>
      <c r="G106">
        <v>125228</v>
      </c>
      <c r="H106" s="1" t="s">
        <v>6243</v>
      </c>
      <c r="I106" s="2">
        <v>45748</v>
      </c>
    </row>
    <row r="107" spans="1:9" x14ac:dyDescent="0.25">
      <c r="A107" s="1" t="s">
        <v>5940</v>
      </c>
      <c r="B107" s="1" t="s">
        <v>6385</v>
      </c>
      <c r="C107" s="1" t="s">
        <v>6245</v>
      </c>
      <c r="D107">
        <v>70</v>
      </c>
      <c r="E107" s="1" t="s">
        <v>6256</v>
      </c>
      <c r="F107" s="1" t="s">
        <v>6254</v>
      </c>
      <c r="G107">
        <v>184202</v>
      </c>
      <c r="H107" s="1" t="s">
        <v>6243</v>
      </c>
      <c r="I107" s="2">
        <v>42940</v>
      </c>
    </row>
    <row r="108" spans="1:9" x14ac:dyDescent="0.25">
      <c r="A108" s="1" t="s">
        <v>5894</v>
      </c>
      <c r="B108" s="1" t="s">
        <v>6386</v>
      </c>
      <c r="C108" s="1" t="s">
        <v>6245</v>
      </c>
      <c r="D108">
        <v>40</v>
      </c>
      <c r="E108" s="1" t="s">
        <v>6256</v>
      </c>
      <c r="F108" s="1" t="s">
        <v>6262</v>
      </c>
      <c r="G108">
        <v>117624</v>
      </c>
      <c r="H108" s="1" t="s">
        <v>6252</v>
      </c>
      <c r="I108" s="2">
        <v>45720</v>
      </c>
    </row>
    <row r="109" spans="1:9" x14ac:dyDescent="0.25">
      <c r="A109" s="1" t="s">
        <v>6129</v>
      </c>
      <c r="B109" s="1" t="s">
        <v>6387</v>
      </c>
      <c r="C109" s="1" t="s">
        <v>6245</v>
      </c>
      <c r="D109">
        <v>26</v>
      </c>
      <c r="E109" s="1" t="s">
        <v>6256</v>
      </c>
      <c r="F109" s="1" t="s">
        <v>6266</v>
      </c>
      <c r="G109">
        <v>177364</v>
      </c>
      <c r="H109" s="1" t="s">
        <v>6243</v>
      </c>
      <c r="I109" s="2">
        <v>44224</v>
      </c>
    </row>
    <row r="110" spans="1:9" x14ac:dyDescent="0.25">
      <c r="A110" s="1" t="s">
        <v>5841</v>
      </c>
      <c r="B110" s="1" t="s">
        <v>6388</v>
      </c>
      <c r="C110" s="1" t="s">
        <v>6245</v>
      </c>
      <c r="D110">
        <v>29</v>
      </c>
      <c r="E110" s="1" t="s">
        <v>6241</v>
      </c>
      <c r="F110" s="1" t="s">
        <v>6262</v>
      </c>
      <c r="G110">
        <v>131785</v>
      </c>
      <c r="H110" s="1" t="s">
        <v>6248</v>
      </c>
      <c r="I110" s="2">
        <v>44077</v>
      </c>
    </row>
    <row r="111" spans="1:9" x14ac:dyDescent="0.25">
      <c r="A111" s="1" t="s">
        <v>6163</v>
      </c>
      <c r="B111" s="1" t="s">
        <v>6389</v>
      </c>
      <c r="C111" s="1" t="s">
        <v>6240</v>
      </c>
      <c r="D111">
        <v>70</v>
      </c>
      <c r="E111" s="1" t="s">
        <v>6246</v>
      </c>
      <c r="F111" s="1" t="s">
        <v>6254</v>
      </c>
      <c r="G111">
        <v>106206</v>
      </c>
      <c r="H111" s="1" t="s">
        <v>6243</v>
      </c>
      <c r="I111" s="2">
        <v>43256</v>
      </c>
    </row>
    <row r="112" spans="1:9" x14ac:dyDescent="0.25">
      <c r="A112" s="1" t="s">
        <v>6390</v>
      </c>
      <c r="B112" s="1" t="s">
        <v>6391</v>
      </c>
      <c r="C112" s="1" t="s">
        <v>6245</v>
      </c>
      <c r="D112">
        <v>18</v>
      </c>
      <c r="E112" s="1" t="s">
        <v>6256</v>
      </c>
      <c r="F112" s="1" t="s">
        <v>6257</v>
      </c>
      <c r="G112">
        <v>89274</v>
      </c>
      <c r="H112" s="1" t="s">
        <v>6243</v>
      </c>
      <c r="I112" s="2">
        <v>43657</v>
      </c>
    </row>
    <row r="113" spans="1:9" x14ac:dyDescent="0.25">
      <c r="A113" s="1" t="s">
        <v>6012</v>
      </c>
      <c r="B113" s="1" t="s">
        <v>6392</v>
      </c>
      <c r="C113" s="1" t="s">
        <v>6240</v>
      </c>
      <c r="D113">
        <v>18</v>
      </c>
      <c r="E113" s="1" t="s">
        <v>6246</v>
      </c>
      <c r="F113" s="1" t="s">
        <v>6266</v>
      </c>
      <c r="G113">
        <v>153541</v>
      </c>
      <c r="H113" s="1" t="s">
        <v>6248</v>
      </c>
      <c r="I113" s="2">
        <v>43931</v>
      </c>
    </row>
    <row r="114" spans="1:9" x14ac:dyDescent="0.25">
      <c r="A114" s="1" t="s">
        <v>5859</v>
      </c>
      <c r="B114" s="1" t="s">
        <v>6393</v>
      </c>
      <c r="C114" s="1" t="s">
        <v>6245</v>
      </c>
      <c r="D114">
        <v>64</v>
      </c>
      <c r="E114" s="1" t="s">
        <v>6246</v>
      </c>
      <c r="F114" s="1" t="s">
        <v>6242</v>
      </c>
      <c r="G114">
        <v>73947</v>
      </c>
      <c r="H114" s="1" t="s">
        <v>6252</v>
      </c>
      <c r="I114" s="2">
        <v>42445</v>
      </c>
    </row>
    <row r="115" spans="1:9" x14ac:dyDescent="0.25">
      <c r="A115" s="1" t="s">
        <v>6075</v>
      </c>
      <c r="B115" s="1" t="s">
        <v>6394</v>
      </c>
      <c r="C115" s="1" t="s">
        <v>6245</v>
      </c>
      <c r="D115">
        <v>51</v>
      </c>
      <c r="E115" s="1" t="s">
        <v>6241</v>
      </c>
      <c r="F115" s="1" t="s">
        <v>6242</v>
      </c>
      <c r="G115">
        <v>173606</v>
      </c>
      <c r="H115" s="1" t="s">
        <v>6248</v>
      </c>
      <c r="I115" s="2">
        <v>43658</v>
      </c>
    </row>
    <row r="116" spans="1:9" x14ac:dyDescent="0.25">
      <c r="A116" s="1" t="s">
        <v>6150</v>
      </c>
      <c r="B116" s="1" t="s">
        <v>6395</v>
      </c>
      <c r="C116" s="1" t="s">
        <v>6240</v>
      </c>
      <c r="D116">
        <v>49</v>
      </c>
      <c r="E116" s="1" t="s">
        <v>6256</v>
      </c>
      <c r="F116" s="1" t="s">
        <v>6242</v>
      </c>
      <c r="G116">
        <v>68874</v>
      </c>
      <c r="H116" s="1" t="s">
        <v>6248</v>
      </c>
      <c r="I116" s="2">
        <v>45532</v>
      </c>
    </row>
    <row r="117" spans="1:9" x14ac:dyDescent="0.25">
      <c r="A117" s="1" t="s">
        <v>5863</v>
      </c>
      <c r="B117" s="1" t="s">
        <v>6396</v>
      </c>
      <c r="C117" s="1" t="s">
        <v>6245</v>
      </c>
      <c r="D117">
        <v>71</v>
      </c>
      <c r="E117" s="1" t="s">
        <v>6260</v>
      </c>
      <c r="F117" s="1" t="s">
        <v>6257</v>
      </c>
      <c r="G117">
        <v>69708</v>
      </c>
      <c r="H117" s="1" t="s">
        <v>6248</v>
      </c>
      <c r="I117" s="2">
        <v>45797</v>
      </c>
    </row>
    <row r="118" spans="1:9" x14ac:dyDescent="0.25">
      <c r="A118" s="1" t="s">
        <v>5848</v>
      </c>
      <c r="B118" s="1" t="s">
        <v>6397</v>
      </c>
      <c r="C118" s="1" t="s">
        <v>6240</v>
      </c>
      <c r="D118">
        <v>65</v>
      </c>
      <c r="E118" s="1" t="s">
        <v>6241</v>
      </c>
      <c r="F118" s="1" t="s">
        <v>6257</v>
      </c>
      <c r="G118">
        <v>94553</v>
      </c>
      <c r="H118" s="1" t="s">
        <v>6243</v>
      </c>
      <c r="I118" s="2">
        <v>45706</v>
      </c>
    </row>
    <row r="119" spans="1:9" x14ac:dyDescent="0.25">
      <c r="A119" s="1" t="s">
        <v>5869</v>
      </c>
      <c r="B119" s="1" t="s">
        <v>6398</v>
      </c>
      <c r="C119" s="1" t="s">
        <v>6245</v>
      </c>
      <c r="D119">
        <v>42</v>
      </c>
      <c r="E119" s="1" t="s">
        <v>6260</v>
      </c>
      <c r="F119" s="1" t="s">
        <v>6254</v>
      </c>
      <c r="G119">
        <v>88344</v>
      </c>
      <c r="H119" s="1" t="s">
        <v>6243</v>
      </c>
      <c r="I119" s="2">
        <v>45720</v>
      </c>
    </row>
    <row r="120" spans="1:9" x14ac:dyDescent="0.25">
      <c r="A120" s="1" t="s">
        <v>6399</v>
      </c>
      <c r="B120" s="1" t="s">
        <v>6400</v>
      </c>
      <c r="C120" s="1" t="s">
        <v>6245</v>
      </c>
      <c r="D120">
        <v>57</v>
      </c>
      <c r="E120" s="1" t="s">
        <v>6246</v>
      </c>
      <c r="F120" s="1" t="s">
        <v>6262</v>
      </c>
      <c r="G120">
        <v>69138</v>
      </c>
      <c r="H120" s="1" t="s">
        <v>6248</v>
      </c>
      <c r="I120" s="2">
        <v>43821</v>
      </c>
    </row>
    <row r="121" spans="1:9" x14ac:dyDescent="0.25">
      <c r="A121" s="1" t="s">
        <v>5947</v>
      </c>
      <c r="B121" s="1" t="s">
        <v>6401</v>
      </c>
      <c r="C121" s="1" t="s">
        <v>6240</v>
      </c>
      <c r="D121">
        <v>62</v>
      </c>
      <c r="E121" s="1" t="s">
        <v>6246</v>
      </c>
      <c r="F121" s="1" t="s">
        <v>6254</v>
      </c>
      <c r="G121">
        <v>67638</v>
      </c>
      <c r="H121" s="1" t="s">
        <v>6243</v>
      </c>
      <c r="I121" s="2">
        <v>43555</v>
      </c>
    </row>
    <row r="122" spans="1:9" x14ac:dyDescent="0.25">
      <c r="A122" s="1" t="s">
        <v>6166</v>
      </c>
      <c r="B122" s="1" t="s">
        <v>6402</v>
      </c>
      <c r="C122" s="1" t="s">
        <v>6245</v>
      </c>
      <c r="D122">
        <v>70</v>
      </c>
      <c r="E122" s="1" t="s">
        <v>6241</v>
      </c>
      <c r="F122" s="1" t="s">
        <v>6254</v>
      </c>
      <c r="G122">
        <v>98249</v>
      </c>
      <c r="H122" s="1" t="s">
        <v>6248</v>
      </c>
      <c r="I122" s="2">
        <v>45094</v>
      </c>
    </row>
    <row r="123" spans="1:9" x14ac:dyDescent="0.25">
      <c r="A123" s="1" t="s">
        <v>6403</v>
      </c>
      <c r="B123" s="1" t="s">
        <v>6404</v>
      </c>
      <c r="C123" s="1" t="s">
        <v>6240</v>
      </c>
      <c r="D123">
        <v>18</v>
      </c>
      <c r="E123" s="1" t="s">
        <v>6241</v>
      </c>
      <c r="F123" s="1" t="s">
        <v>6257</v>
      </c>
      <c r="G123">
        <v>125865</v>
      </c>
      <c r="H123" s="1" t="s">
        <v>6252</v>
      </c>
      <c r="I123" s="2">
        <v>42270</v>
      </c>
    </row>
    <row r="124" spans="1:9" x14ac:dyDescent="0.25">
      <c r="A124" s="1" t="s">
        <v>6405</v>
      </c>
      <c r="B124" s="1" t="s">
        <v>6406</v>
      </c>
      <c r="C124" s="1" t="s">
        <v>6245</v>
      </c>
      <c r="D124">
        <v>33</v>
      </c>
      <c r="E124" s="1" t="s">
        <v>6260</v>
      </c>
      <c r="F124" s="1" t="s">
        <v>6242</v>
      </c>
      <c r="G124">
        <v>22719</v>
      </c>
      <c r="H124" s="1" t="s">
        <v>6243</v>
      </c>
      <c r="I124" s="2">
        <v>42921</v>
      </c>
    </row>
    <row r="125" spans="1:9" x14ac:dyDescent="0.25">
      <c r="A125" s="1" t="s">
        <v>5881</v>
      </c>
      <c r="B125" s="1" t="s">
        <v>6407</v>
      </c>
      <c r="C125" s="1" t="s">
        <v>6240</v>
      </c>
      <c r="D125">
        <v>56</v>
      </c>
      <c r="E125" s="1" t="s">
        <v>6256</v>
      </c>
      <c r="F125" s="1" t="s">
        <v>6251</v>
      </c>
      <c r="G125">
        <v>173962</v>
      </c>
      <c r="H125" s="1" t="s">
        <v>6243</v>
      </c>
      <c r="I125" s="2">
        <v>44752</v>
      </c>
    </row>
    <row r="126" spans="1:9" x14ac:dyDescent="0.25">
      <c r="A126" s="1" t="s">
        <v>6017</v>
      </c>
      <c r="B126" s="1" t="s">
        <v>6408</v>
      </c>
      <c r="C126" s="1" t="s">
        <v>6240</v>
      </c>
      <c r="D126">
        <v>22</v>
      </c>
      <c r="E126" s="1" t="s">
        <v>6260</v>
      </c>
      <c r="F126" s="1" t="s">
        <v>6262</v>
      </c>
      <c r="G126">
        <v>187581</v>
      </c>
      <c r="H126" s="1" t="s">
        <v>6248</v>
      </c>
      <c r="I126" s="2">
        <v>42754</v>
      </c>
    </row>
    <row r="127" spans="1:9" x14ac:dyDescent="0.25">
      <c r="A127" s="1" t="s">
        <v>5917</v>
      </c>
      <c r="B127" s="1" t="s">
        <v>6409</v>
      </c>
      <c r="C127" s="1" t="s">
        <v>6245</v>
      </c>
      <c r="D127">
        <v>39</v>
      </c>
      <c r="E127" s="1" t="s">
        <v>6241</v>
      </c>
      <c r="F127" s="1" t="s">
        <v>6257</v>
      </c>
      <c r="G127">
        <v>62534</v>
      </c>
      <c r="H127" s="1" t="s">
        <v>6243</v>
      </c>
      <c r="I127" s="2">
        <v>43891</v>
      </c>
    </row>
    <row r="128" spans="1:9" x14ac:dyDescent="0.25">
      <c r="A128" s="1" t="s">
        <v>5966</v>
      </c>
      <c r="B128" s="1" t="s">
        <v>6410</v>
      </c>
      <c r="C128" s="1" t="s">
        <v>6245</v>
      </c>
      <c r="D128">
        <v>46</v>
      </c>
      <c r="E128" s="1" t="s">
        <v>6260</v>
      </c>
      <c r="F128" s="1" t="s">
        <v>6242</v>
      </c>
      <c r="G128">
        <v>112241</v>
      </c>
      <c r="H128" s="1" t="s">
        <v>6248</v>
      </c>
      <c r="I128" s="2">
        <v>42374</v>
      </c>
    </row>
    <row r="129" spans="1:9" x14ac:dyDescent="0.25">
      <c r="A129" s="1" t="s">
        <v>6096</v>
      </c>
      <c r="B129" s="1" t="s">
        <v>6411</v>
      </c>
      <c r="C129" s="1" t="s">
        <v>6240</v>
      </c>
      <c r="D129">
        <v>72</v>
      </c>
      <c r="E129" s="1" t="s">
        <v>6241</v>
      </c>
      <c r="F129" s="1" t="s">
        <v>6266</v>
      </c>
      <c r="G129">
        <v>169859</v>
      </c>
      <c r="H129" s="1" t="s">
        <v>6243</v>
      </c>
      <c r="I129" s="2">
        <v>45039</v>
      </c>
    </row>
    <row r="130" spans="1:9" x14ac:dyDescent="0.25">
      <c r="A130" s="1" t="s">
        <v>5922</v>
      </c>
      <c r="B130" s="1" t="s">
        <v>6412</v>
      </c>
      <c r="C130" s="1" t="s">
        <v>6245</v>
      </c>
      <c r="D130">
        <v>20</v>
      </c>
      <c r="E130" s="1" t="s">
        <v>6260</v>
      </c>
      <c r="F130" s="1" t="s">
        <v>6251</v>
      </c>
      <c r="G130">
        <v>146209</v>
      </c>
      <c r="H130" s="1" t="s">
        <v>6248</v>
      </c>
      <c r="I130" s="2">
        <v>43517</v>
      </c>
    </row>
    <row r="131" spans="1:9" x14ac:dyDescent="0.25">
      <c r="A131" s="1" t="s">
        <v>6413</v>
      </c>
      <c r="B131" s="1" t="s">
        <v>6414</v>
      </c>
      <c r="C131" s="1" t="s">
        <v>6245</v>
      </c>
      <c r="D131">
        <v>29</v>
      </c>
      <c r="E131" s="1" t="s">
        <v>6241</v>
      </c>
      <c r="F131" s="1" t="s">
        <v>6251</v>
      </c>
      <c r="G131">
        <v>199917</v>
      </c>
      <c r="H131" s="1" t="s">
        <v>6243</v>
      </c>
      <c r="I131" s="2">
        <v>45498</v>
      </c>
    </row>
    <row r="132" spans="1:9" x14ac:dyDescent="0.25">
      <c r="A132" s="1" t="s">
        <v>5981</v>
      </c>
      <c r="B132" s="1" t="s">
        <v>6415</v>
      </c>
      <c r="C132" s="1" t="s">
        <v>6245</v>
      </c>
      <c r="D132">
        <v>43</v>
      </c>
      <c r="E132" s="1" t="s">
        <v>6241</v>
      </c>
      <c r="F132" s="1" t="s">
        <v>6257</v>
      </c>
      <c r="G132">
        <v>112124</v>
      </c>
      <c r="H132" s="1" t="s">
        <v>6248</v>
      </c>
      <c r="I132" s="2">
        <v>43955</v>
      </c>
    </row>
    <row r="133" spans="1:9" x14ac:dyDescent="0.25">
      <c r="A133" s="1" t="s">
        <v>6194</v>
      </c>
      <c r="B133" s="1" t="s">
        <v>6416</v>
      </c>
      <c r="C133" s="1" t="s">
        <v>6240</v>
      </c>
      <c r="D133">
        <v>33</v>
      </c>
      <c r="E133" s="1" t="s">
        <v>6241</v>
      </c>
      <c r="F133" s="1" t="s">
        <v>6247</v>
      </c>
      <c r="G133">
        <v>111659</v>
      </c>
      <c r="H133" s="1" t="s">
        <v>6243</v>
      </c>
      <c r="I133" s="2">
        <v>43143</v>
      </c>
    </row>
    <row r="134" spans="1:9" x14ac:dyDescent="0.25">
      <c r="A134" s="1" t="s">
        <v>6103</v>
      </c>
      <c r="B134" s="1" t="s">
        <v>6417</v>
      </c>
      <c r="C134" s="1" t="s">
        <v>6240</v>
      </c>
      <c r="D134">
        <v>68</v>
      </c>
      <c r="E134" s="1" t="s">
        <v>6256</v>
      </c>
      <c r="F134" s="1" t="s">
        <v>6262</v>
      </c>
      <c r="G134">
        <v>184134</v>
      </c>
      <c r="H134" s="1" t="s">
        <v>6243</v>
      </c>
      <c r="I134" s="2">
        <v>44454</v>
      </c>
    </row>
    <row r="135" spans="1:9" x14ac:dyDescent="0.25">
      <c r="A135" s="1" t="s">
        <v>6108</v>
      </c>
      <c r="B135" s="1" t="s">
        <v>6418</v>
      </c>
      <c r="C135" s="1" t="s">
        <v>6240</v>
      </c>
      <c r="D135">
        <v>54</v>
      </c>
      <c r="E135" s="1" t="s">
        <v>6260</v>
      </c>
      <c r="F135" s="1" t="s">
        <v>6251</v>
      </c>
      <c r="G135">
        <v>95713</v>
      </c>
      <c r="H135" s="1" t="s">
        <v>6243</v>
      </c>
      <c r="I135" s="2">
        <v>43302</v>
      </c>
    </row>
    <row r="136" spans="1:9" x14ac:dyDescent="0.25">
      <c r="A136" s="1" t="s">
        <v>6419</v>
      </c>
      <c r="B136" s="1" t="s">
        <v>6420</v>
      </c>
      <c r="C136" s="1" t="s">
        <v>6240</v>
      </c>
      <c r="D136">
        <v>39</v>
      </c>
      <c r="E136" s="1" t="s">
        <v>6260</v>
      </c>
      <c r="F136" s="1" t="s">
        <v>6257</v>
      </c>
      <c r="G136">
        <v>95418</v>
      </c>
      <c r="H136" s="1" t="s">
        <v>6248</v>
      </c>
      <c r="I136" s="2">
        <v>43262</v>
      </c>
    </row>
    <row r="137" spans="1:9" x14ac:dyDescent="0.25">
      <c r="A137" s="1" t="s">
        <v>6202</v>
      </c>
      <c r="B137" s="1" t="s">
        <v>6421</v>
      </c>
      <c r="C137" s="1" t="s">
        <v>6240</v>
      </c>
      <c r="D137">
        <v>74</v>
      </c>
      <c r="E137" s="1" t="s">
        <v>6260</v>
      </c>
      <c r="F137" s="1" t="s">
        <v>6257</v>
      </c>
      <c r="G137">
        <v>148232</v>
      </c>
      <c r="H137" s="1" t="s">
        <v>6248</v>
      </c>
      <c r="I137" s="2">
        <v>45439</v>
      </c>
    </row>
    <row r="138" spans="1:9" x14ac:dyDescent="0.25">
      <c r="A138" s="1" t="s">
        <v>5884</v>
      </c>
      <c r="B138" s="1" t="s">
        <v>6422</v>
      </c>
      <c r="C138" s="1" t="s">
        <v>6240</v>
      </c>
      <c r="D138">
        <v>46</v>
      </c>
      <c r="E138" s="1" t="s">
        <v>6241</v>
      </c>
      <c r="F138" s="1" t="s">
        <v>6242</v>
      </c>
      <c r="G138">
        <v>185904</v>
      </c>
      <c r="H138" s="1" t="s">
        <v>6243</v>
      </c>
      <c r="I138" s="2">
        <v>43594</v>
      </c>
    </row>
    <row r="139" spans="1:9" x14ac:dyDescent="0.25">
      <c r="A139" s="1" t="s">
        <v>5890</v>
      </c>
      <c r="B139" s="1" t="s">
        <v>6423</v>
      </c>
      <c r="C139" s="1" t="s">
        <v>6240</v>
      </c>
      <c r="D139">
        <v>31</v>
      </c>
      <c r="E139" s="1" t="s">
        <v>6260</v>
      </c>
      <c r="F139" s="1" t="s">
        <v>6266</v>
      </c>
      <c r="G139">
        <v>183038</v>
      </c>
      <c r="H139" s="1" t="s">
        <v>6243</v>
      </c>
      <c r="I139" s="2">
        <v>42817</v>
      </c>
    </row>
    <row r="140" spans="1:9" x14ac:dyDescent="0.25">
      <c r="A140" s="1" t="s">
        <v>6130</v>
      </c>
      <c r="B140" s="1" t="s">
        <v>6424</v>
      </c>
      <c r="C140" s="1" t="s">
        <v>6240</v>
      </c>
      <c r="D140">
        <v>45</v>
      </c>
      <c r="E140" s="1" t="s">
        <v>6260</v>
      </c>
      <c r="F140" s="1" t="s">
        <v>6247</v>
      </c>
      <c r="G140">
        <v>164059</v>
      </c>
      <c r="H140" s="1" t="s">
        <v>6243</v>
      </c>
      <c r="I140" s="2">
        <v>45619</v>
      </c>
    </row>
    <row r="141" spans="1:9" x14ac:dyDescent="0.25">
      <c r="A141" s="1" t="s">
        <v>6425</v>
      </c>
      <c r="B141" s="1" t="s">
        <v>6426</v>
      </c>
      <c r="C141" s="1" t="s">
        <v>6240</v>
      </c>
      <c r="D141">
        <v>22</v>
      </c>
      <c r="E141" s="1" t="s">
        <v>6241</v>
      </c>
      <c r="F141" s="1" t="s">
        <v>6262</v>
      </c>
      <c r="G141">
        <v>188383</v>
      </c>
      <c r="H141" s="1" t="s">
        <v>6248</v>
      </c>
      <c r="I141" s="2">
        <v>43371</v>
      </c>
    </row>
    <row r="142" spans="1:9" x14ac:dyDescent="0.25">
      <c r="A142" s="1" t="s">
        <v>6211</v>
      </c>
      <c r="B142" s="1" t="s">
        <v>6427</v>
      </c>
      <c r="C142" s="1" t="s">
        <v>6245</v>
      </c>
      <c r="D142">
        <v>64</v>
      </c>
      <c r="E142" s="1" t="s">
        <v>6246</v>
      </c>
      <c r="F142" s="1" t="s">
        <v>6254</v>
      </c>
      <c r="G142">
        <v>51575</v>
      </c>
      <c r="H142" s="1" t="s">
        <v>6248</v>
      </c>
      <c r="I142" s="2">
        <v>43326</v>
      </c>
    </row>
    <row r="143" spans="1:9" x14ac:dyDescent="0.25">
      <c r="A143" s="1" t="s">
        <v>5978</v>
      </c>
      <c r="B143" s="1" t="s">
        <v>6428</v>
      </c>
      <c r="C143" s="1" t="s">
        <v>6240</v>
      </c>
      <c r="D143">
        <v>66</v>
      </c>
      <c r="E143" s="1" t="s">
        <v>6241</v>
      </c>
      <c r="F143" s="1" t="s">
        <v>6266</v>
      </c>
      <c r="G143">
        <v>83852</v>
      </c>
      <c r="H143" s="1" t="s">
        <v>6243</v>
      </c>
      <c r="I143" s="2">
        <v>45560</v>
      </c>
    </row>
    <row r="144" spans="1:9" x14ac:dyDescent="0.25">
      <c r="A144" s="1" t="s">
        <v>5972</v>
      </c>
      <c r="B144" s="1" t="s">
        <v>6429</v>
      </c>
      <c r="C144" s="1" t="s">
        <v>6245</v>
      </c>
      <c r="D144">
        <v>47</v>
      </c>
      <c r="E144" s="1" t="s">
        <v>6260</v>
      </c>
      <c r="F144" s="1" t="s">
        <v>6266</v>
      </c>
      <c r="G144">
        <v>152079</v>
      </c>
      <c r="H144" s="1" t="s">
        <v>6243</v>
      </c>
      <c r="I144" s="2">
        <v>44528</v>
      </c>
    </row>
    <row r="145" spans="1:9" x14ac:dyDescent="0.25">
      <c r="A145" s="1" t="s">
        <v>6014</v>
      </c>
      <c r="B145" s="1" t="s">
        <v>6430</v>
      </c>
      <c r="C145" s="1" t="s">
        <v>6245</v>
      </c>
      <c r="D145">
        <v>63</v>
      </c>
      <c r="E145" s="1" t="s">
        <v>6241</v>
      </c>
      <c r="F145" s="1" t="s">
        <v>6242</v>
      </c>
      <c r="G145">
        <v>96242</v>
      </c>
      <c r="H145" s="1" t="s">
        <v>6243</v>
      </c>
      <c r="I145" s="2">
        <v>43084</v>
      </c>
    </row>
    <row r="146" spans="1:9" x14ac:dyDescent="0.25">
      <c r="A146" s="1" t="s">
        <v>6431</v>
      </c>
      <c r="B146" s="1" t="s">
        <v>6432</v>
      </c>
      <c r="C146" s="1" t="s">
        <v>6245</v>
      </c>
      <c r="D146">
        <v>69</v>
      </c>
      <c r="E146" s="1" t="s">
        <v>6246</v>
      </c>
      <c r="F146" s="1" t="s">
        <v>6251</v>
      </c>
      <c r="G146">
        <v>198589</v>
      </c>
      <c r="H146" s="1" t="s">
        <v>6243</v>
      </c>
      <c r="I146" s="2">
        <v>43588</v>
      </c>
    </row>
    <row r="147" spans="1:9" x14ac:dyDescent="0.25">
      <c r="A147" s="1" t="s">
        <v>5862</v>
      </c>
      <c r="B147" s="1" t="s">
        <v>6433</v>
      </c>
      <c r="C147" s="1" t="s">
        <v>6240</v>
      </c>
      <c r="D147">
        <v>22</v>
      </c>
      <c r="E147" s="1" t="s">
        <v>6241</v>
      </c>
      <c r="F147" s="1" t="s">
        <v>6251</v>
      </c>
      <c r="G147">
        <v>49257</v>
      </c>
      <c r="H147" s="1" t="s">
        <v>6243</v>
      </c>
      <c r="I147" s="2">
        <v>44029</v>
      </c>
    </row>
    <row r="148" spans="1:9" x14ac:dyDescent="0.25">
      <c r="A148" s="1" t="s">
        <v>6159</v>
      </c>
      <c r="B148" s="1" t="s">
        <v>6434</v>
      </c>
      <c r="C148" s="1" t="s">
        <v>6240</v>
      </c>
      <c r="D148">
        <v>29</v>
      </c>
      <c r="E148" s="1" t="s">
        <v>6260</v>
      </c>
      <c r="F148" s="1" t="s">
        <v>6242</v>
      </c>
      <c r="G148">
        <v>193279</v>
      </c>
      <c r="H148" s="1" t="s">
        <v>6252</v>
      </c>
      <c r="I148" s="2">
        <v>43888</v>
      </c>
    </row>
    <row r="149" spans="1:9" x14ac:dyDescent="0.25">
      <c r="A149" s="1" t="s">
        <v>5875</v>
      </c>
      <c r="B149" s="1" t="s">
        <v>6435</v>
      </c>
      <c r="C149" s="1" t="s">
        <v>6240</v>
      </c>
      <c r="D149">
        <v>33</v>
      </c>
      <c r="E149" s="1" t="s">
        <v>6246</v>
      </c>
      <c r="F149" s="1" t="s">
        <v>6257</v>
      </c>
      <c r="G149">
        <v>164353</v>
      </c>
      <c r="H149" s="1" t="s">
        <v>6243</v>
      </c>
      <c r="I149" s="2">
        <v>43337</v>
      </c>
    </row>
    <row r="150" spans="1:9" x14ac:dyDescent="0.25">
      <c r="A150" s="1" t="s">
        <v>6179</v>
      </c>
      <c r="B150" s="1" t="s">
        <v>6436</v>
      </c>
      <c r="C150" s="1" t="s">
        <v>6240</v>
      </c>
      <c r="D150">
        <v>43</v>
      </c>
      <c r="E150" s="1" t="s">
        <v>6256</v>
      </c>
      <c r="F150" s="1" t="s">
        <v>6251</v>
      </c>
      <c r="G150">
        <v>81246</v>
      </c>
      <c r="H150" s="1" t="s">
        <v>6248</v>
      </c>
      <c r="I150" s="2">
        <v>44893</v>
      </c>
    </row>
    <row r="151" spans="1:9" x14ac:dyDescent="0.25">
      <c r="A151" s="1" t="s">
        <v>6127</v>
      </c>
      <c r="B151" s="1" t="s">
        <v>6437</v>
      </c>
      <c r="C151" s="1" t="s">
        <v>6245</v>
      </c>
      <c r="D151">
        <v>43</v>
      </c>
      <c r="E151" s="1" t="s">
        <v>6260</v>
      </c>
      <c r="F151" s="1" t="s">
        <v>6247</v>
      </c>
      <c r="G151">
        <v>21435</v>
      </c>
      <c r="H151" s="1" t="s">
        <v>6243</v>
      </c>
      <c r="I151" s="2">
        <v>44015</v>
      </c>
    </row>
    <row r="152" spans="1:9" x14ac:dyDescent="0.25">
      <c r="A152" s="1" t="s">
        <v>6438</v>
      </c>
      <c r="B152" s="1" t="s">
        <v>6439</v>
      </c>
      <c r="C152" s="1" t="s">
        <v>6240</v>
      </c>
      <c r="D152">
        <v>65</v>
      </c>
      <c r="E152" s="1" t="s">
        <v>6246</v>
      </c>
      <c r="F152" s="1" t="s">
        <v>6262</v>
      </c>
      <c r="G152">
        <v>111357</v>
      </c>
      <c r="H152" s="1" t="s">
        <v>6243</v>
      </c>
      <c r="I152" s="2">
        <v>43949</v>
      </c>
    </row>
    <row r="153" spans="1:9" x14ac:dyDescent="0.25">
      <c r="A153" s="1" t="s">
        <v>5840</v>
      </c>
      <c r="B153" s="1" t="s">
        <v>6440</v>
      </c>
      <c r="C153" s="1" t="s">
        <v>6240</v>
      </c>
      <c r="D153">
        <v>38</v>
      </c>
      <c r="E153" s="1" t="s">
        <v>6246</v>
      </c>
      <c r="F153" s="1" t="s">
        <v>6266</v>
      </c>
      <c r="G153">
        <v>177732</v>
      </c>
      <c r="H153" s="1" t="s">
        <v>6248</v>
      </c>
      <c r="I153" s="2">
        <v>43409</v>
      </c>
    </row>
    <row r="154" spans="1:9" x14ac:dyDescent="0.25">
      <c r="A154" s="1" t="s">
        <v>6201</v>
      </c>
      <c r="B154" s="1" t="s">
        <v>6441</v>
      </c>
      <c r="C154" s="1" t="s">
        <v>6240</v>
      </c>
      <c r="D154">
        <v>56</v>
      </c>
      <c r="E154" s="1" t="s">
        <v>6256</v>
      </c>
      <c r="F154" s="1" t="s">
        <v>6266</v>
      </c>
      <c r="G154">
        <v>156156</v>
      </c>
      <c r="H154" s="1" t="s">
        <v>6248</v>
      </c>
      <c r="I154" s="2">
        <v>42365</v>
      </c>
    </row>
    <row r="155" spans="1:9" x14ac:dyDescent="0.25">
      <c r="A155" s="1" t="s">
        <v>5974</v>
      </c>
      <c r="B155" s="1" t="s">
        <v>6442</v>
      </c>
      <c r="C155" s="1" t="s">
        <v>6240</v>
      </c>
      <c r="D155">
        <v>53</v>
      </c>
      <c r="E155" s="1" t="s">
        <v>6241</v>
      </c>
      <c r="F155" s="1" t="s">
        <v>6247</v>
      </c>
      <c r="G155">
        <v>164579</v>
      </c>
      <c r="H155" s="1" t="s">
        <v>6252</v>
      </c>
      <c r="I155" s="2">
        <v>42280</v>
      </c>
    </row>
    <row r="156" spans="1:9" x14ac:dyDescent="0.25">
      <c r="A156" s="1" t="s">
        <v>6443</v>
      </c>
      <c r="B156" s="1" t="s">
        <v>6444</v>
      </c>
      <c r="C156" s="1" t="s">
        <v>6240</v>
      </c>
      <c r="D156">
        <v>50</v>
      </c>
      <c r="E156" s="1" t="s">
        <v>6241</v>
      </c>
      <c r="F156" s="1" t="s">
        <v>6251</v>
      </c>
      <c r="G156">
        <v>103807</v>
      </c>
      <c r="H156" s="1" t="s">
        <v>6243</v>
      </c>
      <c r="I156" s="2">
        <v>45264</v>
      </c>
    </row>
    <row r="157" spans="1:9" x14ac:dyDescent="0.25">
      <c r="A157" s="1" t="s">
        <v>6121</v>
      </c>
      <c r="B157" s="1" t="s">
        <v>6445</v>
      </c>
      <c r="C157" s="1" t="s">
        <v>6245</v>
      </c>
      <c r="D157">
        <v>47</v>
      </c>
      <c r="E157" s="1" t="s">
        <v>6260</v>
      </c>
      <c r="F157" s="1" t="s">
        <v>6266</v>
      </c>
      <c r="G157">
        <v>196611</v>
      </c>
      <c r="H157" s="1" t="s">
        <v>6243</v>
      </c>
      <c r="I157" s="2">
        <v>44850</v>
      </c>
    </row>
    <row r="158" spans="1:9" x14ac:dyDescent="0.25">
      <c r="A158" s="1" t="s">
        <v>6192</v>
      </c>
      <c r="B158" s="1" t="s">
        <v>6446</v>
      </c>
      <c r="C158" s="1" t="s">
        <v>6240</v>
      </c>
      <c r="D158">
        <v>54</v>
      </c>
      <c r="E158" s="1" t="s">
        <v>6256</v>
      </c>
      <c r="F158" s="1" t="s">
        <v>6254</v>
      </c>
      <c r="G158">
        <v>135953</v>
      </c>
      <c r="H158" s="1" t="s">
        <v>6248</v>
      </c>
      <c r="I158" s="2">
        <v>43172</v>
      </c>
    </row>
    <row r="159" spans="1:9" x14ac:dyDescent="0.25">
      <c r="A159" s="1" t="s">
        <v>6089</v>
      </c>
      <c r="B159" s="1" t="s">
        <v>6447</v>
      </c>
      <c r="C159" s="1" t="s">
        <v>6245</v>
      </c>
      <c r="D159">
        <v>40</v>
      </c>
      <c r="E159" s="1" t="s">
        <v>6241</v>
      </c>
      <c r="F159" s="1" t="s">
        <v>6262</v>
      </c>
      <c r="G159">
        <v>158563</v>
      </c>
      <c r="H159" s="1" t="s">
        <v>6243</v>
      </c>
      <c r="I159" s="2">
        <v>45774</v>
      </c>
    </row>
    <row r="160" spans="1:9" x14ac:dyDescent="0.25">
      <c r="A160" s="1" t="s">
        <v>6448</v>
      </c>
      <c r="B160" s="1" t="s">
        <v>6449</v>
      </c>
      <c r="C160" s="1" t="s">
        <v>6240</v>
      </c>
      <c r="D160">
        <v>27</v>
      </c>
      <c r="E160" s="1" t="s">
        <v>6256</v>
      </c>
      <c r="F160" s="1" t="s">
        <v>6262</v>
      </c>
      <c r="G160">
        <v>143797</v>
      </c>
      <c r="H160" s="1" t="s">
        <v>6243</v>
      </c>
      <c r="I160" s="2">
        <v>43200</v>
      </c>
    </row>
    <row r="161" spans="1:9" x14ac:dyDescent="0.25">
      <c r="A161" s="1" t="s">
        <v>5968</v>
      </c>
      <c r="B161" s="1" t="s">
        <v>6450</v>
      </c>
      <c r="C161" s="1" t="s">
        <v>6245</v>
      </c>
      <c r="D161">
        <v>71</v>
      </c>
      <c r="E161" s="1" t="s">
        <v>6241</v>
      </c>
      <c r="F161" s="1" t="s">
        <v>6266</v>
      </c>
      <c r="G161">
        <v>83888</v>
      </c>
      <c r="H161" s="1" t="s">
        <v>6243</v>
      </c>
      <c r="I161" s="2">
        <v>42314</v>
      </c>
    </row>
    <row r="162" spans="1:9" x14ac:dyDescent="0.25">
      <c r="A162" s="1" t="s">
        <v>5871</v>
      </c>
      <c r="B162" s="1" t="s">
        <v>6451</v>
      </c>
      <c r="C162" s="1" t="s">
        <v>6240</v>
      </c>
      <c r="D162">
        <v>22</v>
      </c>
      <c r="E162" s="1" t="s">
        <v>6246</v>
      </c>
      <c r="F162" s="1" t="s">
        <v>6242</v>
      </c>
      <c r="G162">
        <v>93609</v>
      </c>
      <c r="H162" s="1" t="s">
        <v>6243</v>
      </c>
      <c r="I162" s="2">
        <v>44252</v>
      </c>
    </row>
    <row r="163" spans="1:9" x14ac:dyDescent="0.25">
      <c r="A163" s="1" t="s">
        <v>6091</v>
      </c>
      <c r="B163" s="1" t="s">
        <v>6452</v>
      </c>
      <c r="C163" s="1" t="s">
        <v>6240</v>
      </c>
      <c r="D163">
        <v>53</v>
      </c>
      <c r="E163" s="1" t="s">
        <v>6241</v>
      </c>
      <c r="F163" s="1" t="s">
        <v>6266</v>
      </c>
      <c r="G163">
        <v>29077</v>
      </c>
      <c r="H163" s="1" t="s">
        <v>6248</v>
      </c>
      <c r="I163" s="2">
        <v>42248</v>
      </c>
    </row>
    <row r="164" spans="1:9" x14ac:dyDescent="0.25">
      <c r="A164" s="1" t="s">
        <v>5944</v>
      </c>
      <c r="B164" s="1" t="s">
        <v>6453</v>
      </c>
      <c r="C164" s="1" t="s">
        <v>6245</v>
      </c>
      <c r="D164">
        <v>51</v>
      </c>
      <c r="E164" s="1" t="s">
        <v>6256</v>
      </c>
      <c r="F164" s="1" t="s">
        <v>6242</v>
      </c>
      <c r="G164">
        <v>40953</v>
      </c>
      <c r="H164" s="1" t="s">
        <v>6243</v>
      </c>
      <c r="I164" s="2">
        <v>44789</v>
      </c>
    </row>
    <row r="165" spans="1:9" x14ac:dyDescent="0.25">
      <c r="A165" s="1" t="s">
        <v>6063</v>
      </c>
      <c r="B165" s="1" t="s">
        <v>6454</v>
      </c>
      <c r="C165" s="1" t="s">
        <v>6245</v>
      </c>
      <c r="D165">
        <v>69</v>
      </c>
      <c r="E165" s="1" t="s">
        <v>6246</v>
      </c>
      <c r="F165" s="1" t="s">
        <v>6266</v>
      </c>
      <c r="G165">
        <v>134682</v>
      </c>
      <c r="H165" s="1" t="s">
        <v>6243</v>
      </c>
      <c r="I165" s="2">
        <v>44257</v>
      </c>
    </row>
    <row r="166" spans="1:9" x14ac:dyDescent="0.25">
      <c r="A166" s="1" t="s">
        <v>5979</v>
      </c>
      <c r="B166" s="1" t="s">
        <v>6455</v>
      </c>
      <c r="C166" s="1" t="s">
        <v>6245</v>
      </c>
      <c r="D166">
        <v>48</v>
      </c>
      <c r="E166" s="1" t="s">
        <v>6246</v>
      </c>
      <c r="F166" s="1" t="s">
        <v>6254</v>
      </c>
      <c r="G166">
        <v>87889</v>
      </c>
      <c r="H166" s="1" t="s">
        <v>6243</v>
      </c>
      <c r="I166" s="2">
        <v>45172</v>
      </c>
    </row>
    <row r="167" spans="1:9" x14ac:dyDescent="0.25">
      <c r="A167" s="1" t="s">
        <v>6456</v>
      </c>
      <c r="B167" s="1" t="s">
        <v>6457</v>
      </c>
      <c r="C167" s="1" t="s">
        <v>6240</v>
      </c>
      <c r="D167">
        <v>27</v>
      </c>
      <c r="E167" s="1" t="s">
        <v>6246</v>
      </c>
      <c r="F167" s="1" t="s">
        <v>6257</v>
      </c>
      <c r="G167">
        <v>174893</v>
      </c>
      <c r="H167" s="1" t="s">
        <v>6243</v>
      </c>
      <c r="I167" s="2">
        <v>42431</v>
      </c>
    </row>
    <row r="168" spans="1:9" x14ac:dyDescent="0.25">
      <c r="A168" s="1" t="s">
        <v>6018</v>
      </c>
      <c r="B168" s="1" t="s">
        <v>6458</v>
      </c>
      <c r="C168" s="1" t="s">
        <v>6245</v>
      </c>
      <c r="D168">
        <v>36</v>
      </c>
      <c r="E168" s="1" t="s">
        <v>6256</v>
      </c>
      <c r="F168" s="1" t="s">
        <v>6262</v>
      </c>
      <c r="G168">
        <v>188639</v>
      </c>
      <c r="H168" s="1" t="s">
        <v>6243</v>
      </c>
      <c r="I168" s="2">
        <v>45492</v>
      </c>
    </row>
    <row r="169" spans="1:9" x14ac:dyDescent="0.25">
      <c r="A169" s="1" t="s">
        <v>6040</v>
      </c>
      <c r="B169" s="1" t="s">
        <v>6459</v>
      </c>
      <c r="C169" s="1" t="s">
        <v>6240</v>
      </c>
      <c r="D169">
        <v>49</v>
      </c>
      <c r="E169" s="1" t="s">
        <v>6260</v>
      </c>
      <c r="F169" s="1" t="s">
        <v>6266</v>
      </c>
      <c r="G169">
        <v>135374</v>
      </c>
      <c r="H169" s="1" t="s">
        <v>6243</v>
      </c>
      <c r="I169" s="2">
        <v>43786</v>
      </c>
    </row>
    <row r="170" spans="1:9" x14ac:dyDescent="0.25">
      <c r="A170" s="1" t="s">
        <v>6000</v>
      </c>
      <c r="B170" s="1" t="s">
        <v>6460</v>
      </c>
      <c r="C170" s="1" t="s">
        <v>6240</v>
      </c>
      <c r="D170">
        <v>18</v>
      </c>
      <c r="E170" s="1" t="s">
        <v>6260</v>
      </c>
      <c r="F170" s="1" t="s">
        <v>6254</v>
      </c>
      <c r="G170">
        <v>44860</v>
      </c>
      <c r="H170" s="1" t="s">
        <v>6243</v>
      </c>
      <c r="I170" s="2">
        <v>45714</v>
      </c>
    </row>
    <row r="171" spans="1:9" x14ac:dyDescent="0.25">
      <c r="A171" s="1" t="s">
        <v>6461</v>
      </c>
      <c r="B171" s="1" t="s">
        <v>6462</v>
      </c>
      <c r="C171" s="1" t="s">
        <v>6245</v>
      </c>
      <c r="D171">
        <v>73</v>
      </c>
      <c r="E171" s="1" t="s">
        <v>6260</v>
      </c>
      <c r="F171" s="1" t="s">
        <v>6242</v>
      </c>
      <c r="G171">
        <v>172267</v>
      </c>
      <c r="H171" s="1" t="s">
        <v>6248</v>
      </c>
      <c r="I171" s="2">
        <v>44887</v>
      </c>
    </row>
    <row r="172" spans="1:9" x14ac:dyDescent="0.25">
      <c r="A172" s="1" t="s">
        <v>6463</v>
      </c>
      <c r="B172" s="1" t="s">
        <v>6464</v>
      </c>
      <c r="C172" s="1" t="s">
        <v>6245</v>
      </c>
      <c r="D172">
        <v>22</v>
      </c>
      <c r="E172" s="1" t="s">
        <v>6256</v>
      </c>
      <c r="F172" s="1" t="s">
        <v>6242</v>
      </c>
      <c r="G172">
        <v>97475</v>
      </c>
      <c r="H172" s="1" t="s">
        <v>6243</v>
      </c>
      <c r="I172" s="2">
        <v>42532</v>
      </c>
    </row>
    <row r="173" spans="1:9" x14ac:dyDescent="0.25">
      <c r="A173" s="1" t="s">
        <v>6184</v>
      </c>
      <c r="B173" s="1" t="s">
        <v>6465</v>
      </c>
      <c r="C173" s="1" t="s">
        <v>6240</v>
      </c>
      <c r="D173">
        <v>62</v>
      </c>
      <c r="E173" s="1" t="s">
        <v>6246</v>
      </c>
      <c r="F173" s="1" t="s">
        <v>6262</v>
      </c>
      <c r="G173">
        <v>107266</v>
      </c>
      <c r="H173" s="1" t="s">
        <v>6243</v>
      </c>
      <c r="I173" s="2">
        <v>43988</v>
      </c>
    </row>
    <row r="174" spans="1:9" x14ac:dyDescent="0.25">
      <c r="A174" s="1" t="s">
        <v>5855</v>
      </c>
      <c r="B174" s="1" t="s">
        <v>6466</v>
      </c>
      <c r="C174" s="1" t="s">
        <v>6240</v>
      </c>
      <c r="D174">
        <v>21</v>
      </c>
      <c r="E174" s="1" t="s">
        <v>6260</v>
      </c>
      <c r="F174" s="1" t="s">
        <v>6247</v>
      </c>
      <c r="G174">
        <v>172499</v>
      </c>
      <c r="H174" s="1" t="s">
        <v>6248</v>
      </c>
      <c r="I174" s="2">
        <v>44501</v>
      </c>
    </row>
    <row r="175" spans="1:9" x14ac:dyDescent="0.25">
      <c r="A175" s="1" t="s">
        <v>5928</v>
      </c>
      <c r="B175" s="1" t="s">
        <v>6467</v>
      </c>
      <c r="C175" s="1" t="s">
        <v>6245</v>
      </c>
      <c r="D175">
        <v>33</v>
      </c>
      <c r="E175" s="1" t="s">
        <v>6256</v>
      </c>
      <c r="F175" s="1" t="s">
        <v>6266</v>
      </c>
      <c r="G175">
        <v>120732</v>
      </c>
      <c r="H175" s="1" t="s">
        <v>6248</v>
      </c>
      <c r="I175" s="2">
        <v>43767</v>
      </c>
    </row>
    <row r="176" spans="1:9" x14ac:dyDescent="0.25">
      <c r="A176" s="1" t="s">
        <v>6221</v>
      </c>
      <c r="B176" s="1" t="s">
        <v>6468</v>
      </c>
      <c r="C176" s="1" t="s">
        <v>6245</v>
      </c>
      <c r="D176">
        <v>41</v>
      </c>
      <c r="E176" s="1" t="s">
        <v>6260</v>
      </c>
      <c r="F176" s="1" t="s">
        <v>6251</v>
      </c>
      <c r="G176">
        <v>47083</v>
      </c>
      <c r="H176" s="1" t="s">
        <v>6243</v>
      </c>
      <c r="I176" s="2">
        <v>43046</v>
      </c>
    </row>
    <row r="177" spans="1:9" x14ac:dyDescent="0.25">
      <c r="A177" s="1" t="s">
        <v>6080</v>
      </c>
      <c r="B177" s="1" t="s">
        <v>6469</v>
      </c>
      <c r="C177" s="1" t="s">
        <v>6245</v>
      </c>
      <c r="D177">
        <v>33</v>
      </c>
      <c r="E177" s="1" t="s">
        <v>6241</v>
      </c>
      <c r="F177" s="1" t="s">
        <v>6242</v>
      </c>
      <c r="G177">
        <v>77372</v>
      </c>
      <c r="H177" s="1" t="s">
        <v>6243</v>
      </c>
      <c r="I177" s="2">
        <v>42292</v>
      </c>
    </row>
    <row r="178" spans="1:9" x14ac:dyDescent="0.25">
      <c r="A178" s="1" t="s">
        <v>6002</v>
      </c>
      <c r="B178" s="1" t="s">
        <v>6470</v>
      </c>
      <c r="C178" s="1" t="s">
        <v>6240</v>
      </c>
      <c r="D178">
        <v>72</v>
      </c>
      <c r="E178" s="1" t="s">
        <v>6260</v>
      </c>
      <c r="F178" s="1" t="s">
        <v>6257</v>
      </c>
      <c r="G178">
        <v>143786</v>
      </c>
      <c r="H178" s="1" t="s">
        <v>6243</v>
      </c>
      <c r="I178" s="2">
        <v>45538</v>
      </c>
    </row>
    <row r="179" spans="1:9" x14ac:dyDescent="0.25">
      <c r="A179" s="1" t="s">
        <v>5962</v>
      </c>
      <c r="B179" s="1" t="s">
        <v>6471</v>
      </c>
      <c r="C179" s="1" t="s">
        <v>6240</v>
      </c>
      <c r="D179">
        <v>19</v>
      </c>
      <c r="E179" s="1" t="s">
        <v>6260</v>
      </c>
      <c r="F179" s="1" t="s">
        <v>6257</v>
      </c>
      <c r="G179">
        <v>195136</v>
      </c>
      <c r="H179" s="1" t="s">
        <v>6248</v>
      </c>
      <c r="I179" s="2">
        <v>45642</v>
      </c>
    </row>
    <row r="180" spans="1:9" x14ac:dyDescent="0.25">
      <c r="A180" s="1" t="s">
        <v>6193</v>
      </c>
      <c r="B180" s="1" t="s">
        <v>6472</v>
      </c>
      <c r="C180" s="1" t="s">
        <v>6240</v>
      </c>
      <c r="D180">
        <v>66</v>
      </c>
      <c r="E180" s="1" t="s">
        <v>6246</v>
      </c>
      <c r="F180" s="1" t="s">
        <v>6242</v>
      </c>
      <c r="G180">
        <v>27813</v>
      </c>
      <c r="H180" s="1" t="s">
        <v>6252</v>
      </c>
      <c r="I180" s="2">
        <v>42803</v>
      </c>
    </row>
    <row r="181" spans="1:9" x14ac:dyDescent="0.25">
      <c r="A181" s="1" t="s">
        <v>6124</v>
      </c>
      <c r="B181" s="1" t="s">
        <v>6473</v>
      </c>
      <c r="C181" s="1" t="s">
        <v>6240</v>
      </c>
      <c r="D181">
        <v>45</v>
      </c>
      <c r="E181" s="1" t="s">
        <v>6256</v>
      </c>
      <c r="F181" s="1" t="s">
        <v>6247</v>
      </c>
      <c r="G181">
        <v>51598</v>
      </c>
      <c r="H181" s="1" t="s">
        <v>6248</v>
      </c>
      <c r="I181" s="2">
        <v>45704</v>
      </c>
    </row>
    <row r="182" spans="1:9" x14ac:dyDescent="0.25">
      <c r="A182" s="1" t="s">
        <v>6474</v>
      </c>
      <c r="B182" s="1" t="s">
        <v>6475</v>
      </c>
      <c r="C182" s="1" t="s">
        <v>6240</v>
      </c>
      <c r="D182">
        <v>49</v>
      </c>
      <c r="E182" s="1" t="s">
        <v>6246</v>
      </c>
      <c r="F182" s="1" t="s">
        <v>6247</v>
      </c>
      <c r="G182">
        <v>113106</v>
      </c>
      <c r="H182" s="1" t="s">
        <v>6243</v>
      </c>
      <c r="I182" s="2">
        <v>42387</v>
      </c>
    </row>
    <row r="183" spans="1:9" x14ac:dyDescent="0.25">
      <c r="A183" s="1" t="s">
        <v>5927</v>
      </c>
      <c r="B183" s="1" t="s">
        <v>6476</v>
      </c>
      <c r="C183" s="1" t="s">
        <v>6240</v>
      </c>
      <c r="D183">
        <v>44</v>
      </c>
      <c r="E183" s="1" t="s">
        <v>6246</v>
      </c>
      <c r="F183" s="1" t="s">
        <v>6254</v>
      </c>
      <c r="G183">
        <v>47082</v>
      </c>
      <c r="H183" s="1" t="s">
        <v>6248</v>
      </c>
      <c r="I183" s="2">
        <v>45843</v>
      </c>
    </row>
    <row r="184" spans="1:9" x14ac:dyDescent="0.25">
      <c r="A184" s="1" t="s">
        <v>5858</v>
      </c>
      <c r="B184" s="1" t="s">
        <v>6477</v>
      </c>
      <c r="C184" s="1" t="s">
        <v>6245</v>
      </c>
      <c r="D184">
        <v>37</v>
      </c>
      <c r="E184" s="1" t="s">
        <v>6246</v>
      </c>
      <c r="F184" s="1" t="s">
        <v>6257</v>
      </c>
      <c r="G184">
        <v>49241</v>
      </c>
      <c r="H184" s="1" t="s">
        <v>6243</v>
      </c>
      <c r="I184" s="2">
        <v>43202</v>
      </c>
    </row>
    <row r="185" spans="1:9" x14ac:dyDescent="0.25">
      <c r="A185" s="1" t="s">
        <v>5955</v>
      </c>
      <c r="B185" s="1" t="s">
        <v>6478</v>
      </c>
      <c r="C185" s="1" t="s">
        <v>6240</v>
      </c>
      <c r="D185">
        <v>41</v>
      </c>
      <c r="E185" s="1" t="s">
        <v>6246</v>
      </c>
      <c r="F185" s="1" t="s">
        <v>6254</v>
      </c>
      <c r="G185">
        <v>195641</v>
      </c>
      <c r="H185" s="1" t="s">
        <v>6243</v>
      </c>
      <c r="I185" s="2">
        <v>44775</v>
      </c>
    </row>
    <row r="186" spans="1:9" x14ac:dyDescent="0.25">
      <c r="A186" s="1" t="s">
        <v>6479</v>
      </c>
      <c r="B186" s="1" t="s">
        <v>6480</v>
      </c>
      <c r="C186" s="1" t="s">
        <v>6240</v>
      </c>
      <c r="D186">
        <v>29</v>
      </c>
      <c r="E186" s="1" t="s">
        <v>6246</v>
      </c>
      <c r="F186" s="1" t="s">
        <v>6257</v>
      </c>
      <c r="G186">
        <v>31745</v>
      </c>
      <c r="H186" s="1" t="s">
        <v>6243</v>
      </c>
      <c r="I186" s="2">
        <v>45422</v>
      </c>
    </row>
    <row r="187" spans="1:9" x14ac:dyDescent="0.25">
      <c r="A187" s="1" t="s">
        <v>6481</v>
      </c>
      <c r="B187" s="1" t="s">
        <v>6482</v>
      </c>
      <c r="C187" s="1" t="s">
        <v>6240</v>
      </c>
      <c r="D187">
        <v>67</v>
      </c>
      <c r="E187" s="1" t="s">
        <v>6260</v>
      </c>
      <c r="F187" s="1" t="s">
        <v>6266</v>
      </c>
      <c r="G187">
        <v>46029</v>
      </c>
      <c r="H187" s="1" t="s">
        <v>6252</v>
      </c>
      <c r="I187" s="2">
        <v>42881</v>
      </c>
    </row>
    <row r="188" spans="1:9" x14ac:dyDescent="0.25">
      <c r="A188" s="1" t="s">
        <v>6483</v>
      </c>
      <c r="B188" s="1" t="s">
        <v>6484</v>
      </c>
      <c r="C188" s="1" t="s">
        <v>6245</v>
      </c>
      <c r="D188">
        <v>52</v>
      </c>
      <c r="E188" s="1" t="s">
        <v>6246</v>
      </c>
      <c r="F188" s="1" t="s">
        <v>6266</v>
      </c>
      <c r="G188">
        <v>164097</v>
      </c>
      <c r="H188" s="1" t="s">
        <v>6243</v>
      </c>
      <c r="I188" s="2">
        <v>45101</v>
      </c>
    </row>
    <row r="189" spans="1:9" x14ac:dyDescent="0.25">
      <c r="A189" s="1" t="s">
        <v>5931</v>
      </c>
      <c r="B189" s="1" t="s">
        <v>6485</v>
      </c>
      <c r="C189" s="1" t="s">
        <v>6240</v>
      </c>
      <c r="D189">
        <v>50</v>
      </c>
      <c r="E189" s="1" t="s">
        <v>6246</v>
      </c>
      <c r="F189" s="1" t="s">
        <v>6251</v>
      </c>
      <c r="G189">
        <v>143395</v>
      </c>
      <c r="H189" s="1" t="s">
        <v>6248</v>
      </c>
      <c r="I189" s="2">
        <v>45211</v>
      </c>
    </row>
    <row r="190" spans="1:9" x14ac:dyDescent="0.25">
      <c r="A190" s="1" t="s">
        <v>6104</v>
      </c>
      <c r="B190" s="1" t="s">
        <v>6486</v>
      </c>
      <c r="C190" s="1" t="s">
        <v>6240</v>
      </c>
      <c r="D190">
        <v>50</v>
      </c>
      <c r="E190" s="1" t="s">
        <v>6256</v>
      </c>
      <c r="F190" s="1" t="s">
        <v>6266</v>
      </c>
      <c r="G190">
        <v>165360</v>
      </c>
      <c r="H190" s="1" t="s">
        <v>6243</v>
      </c>
      <c r="I190" s="2">
        <v>45535</v>
      </c>
    </row>
    <row r="191" spans="1:9" x14ac:dyDescent="0.25">
      <c r="A191" s="1" t="s">
        <v>6122</v>
      </c>
      <c r="B191" s="1" t="s">
        <v>6487</v>
      </c>
      <c r="C191" s="1" t="s">
        <v>6245</v>
      </c>
      <c r="D191">
        <v>68</v>
      </c>
      <c r="E191" s="1" t="s">
        <v>6241</v>
      </c>
      <c r="F191" s="1" t="s">
        <v>6251</v>
      </c>
      <c r="G191">
        <v>109186</v>
      </c>
      <c r="H191" s="1" t="s">
        <v>6243</v>
      </c>
      <c r="I191" s="2">
        <v>43008</v>
      </c>
    </row>
    <row r="192" spans="1:9" x14ac:dyDescent="0.25">
      <c r="A192" s="1" t="s">
        <v>6139</v>
      </c>
      <c r="B192" s="1" t="s">
        <v>6488</v>
      </c>
      <c r="C192" s="1" t="s">
        <v>6240</v>
      </c>
      <c r="D192">
        <v>60</v>
      </c>
      <c r="E192" s="1" t="s">
        <v>6260</v>
      </c>
      <c r="F192" s="1" t="s">
        <v>6266</v>
      </c>
      <c r="G192">
        <v>157612</v>
      </c>
      <c r="H192" s="1" t="s">
        <v>6243</v>
      </c>
      <c r="I192" s="2">
        <v>43780</v>
      </c>
    </row>
    <row r="193" spans="1:9" x14ac:dyDescent="0.25">
      <c r="A193" s="1" t="s">
        <v>5852</v>
      </c>
      <c r="B193" s="1" t="s">
        <v>6489</v>
      </c>
      <c r="C193" s="1" t="s">
        <v>6240</v>
      </c>
      <c r="D193">
        <v>54</v>
      </c>
      <c r="E193" s="1" t="s">
        <v>6260</v>
      </c>
      <c r="F193" s="1" t="s">
        <v>6262</v>
      </c>
      <c r="G193">
        <v>117768</v>
      </c>
      <c r="H193" s="1" t="s">
        <v>6243</v>
      </c>
      <c r="I193" s="2">
        <v>45891</v>
      </c>
    </row>
    <row r="194" spans="1:9" x14ac:dyDescent="0.25">
      <c r="A194" s="1" t="s">
        <v>6490</v>
      </c>
      <c r="B194" s="1" t="s">
        <v>6491</v>
      </c>
      <c r="C194" s="1" t="s">
        <v>6240</v>
      </c>
      <c r="D194">
        <v>29</v>
      </c>
      <c r="E194" s="1" t="s">
        <v>6260</v>
      </c>
      <c r="F194" s="1" t="s">
        <v>6266</v>
      </c>
      <c r="G194">
        <v>61846</v>
      </c>
      <c r="H194" s="1" t="s">
        <v>6248</v>
      </c>
      <c r="I194" s="2">
        <v>44169</v>
      </c>
    </row>
    <row r="195" spans="1:9" x14ac:dyDescent="0.25">
      <c r="A195" s="1" t="s">
        <v>6199</v>
      </c>
      <c r="B195" s="1" t="s">
        <v>6492</v>
      </c>
      <c r="C195" s="1" t="s">
        <v>6240</v>
      </c>
      <c r="D195">
        <v>20</v>
      </c>
      <c r="E195" s="1" t="s">
        <v>6246</v>
      </c>
      <c r="F195" s="1" t="s">
        <v>6254</v>
      </c>
      <c r="G195">
        <v>95932</v>
      </c>
      <c r="H195" s="1" t="s">
        <v>6243</v>
      </c>
      <c r="I195" s="2">
        <v>45446</v>
      </c>
    </row>
    <row r="196" spans="1:9" x14ac:dyDescent="0.25">
      <c r="A196" s="1" t="s">
        <v>6493</v>
      </c>
      <c r="B196" s="1" t="s">
        <v>6494</v>
      </c>
      <c r="C196" s="1" t="s">
        <v>6240</v>
      </c>
      <c r="D196">
        <v>18</v>
      </c>
      <c r="E196" s="1" t="s">
        <v>6246</v>
      </c>
      <c r="F196" s="1" t="s">
        <v>6242</v>
      </c>
      <c r="G196">
        <v>168554</v>
      </c>
      <c r="H196" s="1" t="s">
        <v>6248</v>
      </c>
      <c r="I196" s="2">
        <v>42269</v>
      </c>
    </row>
    <row r="197" spans="1:9" x14ac:dyDescent="0.25">
      <c r="A197" s="1" t="s">
        <v>5961</v>
      </c>
      <c r="B197" s="1" t="s">
        <v>6495</v>
      </c>
      <c r="C197" s="1" t="s">
        <v>6245</v>
      </c>
      <c r="D197">
        <v>50</v>
      </c>
      <c r="E197" s="1" t="s">
        <v>6246</v>
      </c>
      <c r="F197" s="1" t="s">
        <v>6254</v>
      </c>
      <c r="G197">
        <v>43411</v>
      </c>
      <c r="H197" s="1" t="s">
        <v>6248</v>
      </c>
      <c r="I197" s="2">
        <v>43612</v>
      </c>
    </row>
    <row r="198" spans="1:9" x14ac:dyDescent="0.25">
      <c r="A198" s="1" t="s">
        <v>6058</v>
      </c>
      <c r="B198" s="1" t="s">
        <v>6496</v>
      </c>
      <c r="C198" s="1" t="s">
        <v>6245</v>
      </c>
      <c r="D198">
        <v>57</v>
      </c>
      <c r="E198" s="1" t="s">
        <v>6256</v>
      </c>
      <c r="F198" s="1" t="s">
        <v>6242</v>
      </c>
      <c r="G198">
        <v>98797</v>
      </c>
      <c r="H198" s="1" t="s">
        <v>6252</v>
      </c>
      <c r="I198" s="2">
        <v>42402</v>
      </c>
    </row>
    <row r="199" spans="1:9" x14ac:dyDescent="0.25">
      <c r="A199" s="1" t="s">
        <v>5873</v>
      </c>
      <c r="B199" s="1" t="s">
        <v>6497</v>
      </c>
      <c r="C199" s="1" t="s">
        <v>6245</v>
      </c>
      <c r="D199">
        <v>27</v>
      </c>
      <c r="E199" s="1" t="s">
        <v>6241</v>
      </c>
      <c r="F199" s="1" t="s">
        <v>6247</v>
      </c>
      <c r="G199">
        <v>72307</v>
      </c>
      <c r="H199" s="1" t="s">
        <v>6243</v>
      </c>
      <c r="I199" s="2">
        <v>43945</v>
      </c>
    </row>
    <row r="200" spans="1:9" x14ac:dyDescent="0.25">
      <c r="A200" s="1" t="s">
        <v>5973</v>
      </c>
      <c r="B200" s="1" t="s">
        <v>6498</v>
      </c>
      <c r="C200" s="1" t="s">
        <v>6240</v>
      </c>
      <c r="D200">
        <v>60</v>
      </c>
      <c r="E200" s="1" t="s">
        <v>6246</v>
      </c>
      <c r="F200" s="1" t="s">
        <v>6254</v>
      </c>
      <c r="G200">
        <v>154165</v>
      </c>
      <c r="H200" s="1" t="s">
        <v>6243</v>
      </c>
      <c r="I200" s="2">
        <v>43118</v>
      </c>
    </row>
    <row r="201" spans="1:9" x14ac:dyDescent="0.25">
      <c r="A201" s="1" t="s">
        <v>6499</v>
      </c>
      <c r="B201" s="1" t="s">
        <v>6500</v>
      </c>
      <c r="C201" s="1" t="s">
        <v>6240</v>
      </c>
      <c r="D201">
        <v>61</v>
      </c>
      <c r="E201" s="1" t="s">
        <v>6241</v>
      </c>
      <c r="F201" s="1" t="s">
        <v>6247</v>
      </c>
      <c r="G201">
        <v>42042</v>
      </c>
      <c r="H201" s="1" t="s">
        <v>6243</v>
      </c>
      <c r="I201" s="2">
        <v>45365</v>
      </c>
    </row>
    <row r="202" spans="1:9" x14ac:dyDescent="0.25">
      <c r="A202" s="1" t="s">
        <v>6136</v>
      </c>
      <c r="B202" s="1" t="s">
        <v>6501</v>
      </c>
      <c r="C202" s="1" t="s">
        <v>6240</v>
      </c>
      <c r="D202">
        <v>46</v>
      </c>
      <c r="E202" s="1" t="s">
        <v>6256</v>
      </c>
      <c r="F202" s="1" t="s">
        <v>6251</v>
      </c>
      <c r="G202">
        <v>72930</v>
      </c>
      <c r="H202" s="1" t="s">
        <v>6252</v>
      </c>
      <c r="I202" s="2">
        <v>42971</v>
      </c>
    </row>
    <row r="203" spans="1:9" x14ac:dyDescent="0.25">
      <c r="A203" s="1" t="s">
        <v>6228</v>
      </c>
      <c r="B203" s="1" t="s">
        <v>6502</v>
      </c>
      <c r="C203" s="1" t="s">
        <v>6245</v>
      </c>
      <c r="D203">
        <v>30</v>
      </c>
      <c r="E203" s="1" t="s">
        <v>6260</v>
      </c>
      <c r="F203" s="1" t="s">
        <v>6251</v>
      </c>
      <c r="G203">
        <v>195485</v>
      </c>
      <c r="H203" s="1" t="s">
        <v>6252</v>
      </c>
      <c r="I203" s="2">
        <v>43537</v>
      </c>
    </row>
    <row r="204" spans="1:9" x14ac:dyDescent="0.25">
      <c r="A204" s="1" t="s">
        <v>5970</v>
      </c>
      <c r="B204" s="1" t="s">
        <v>6503</v>
      </c>
      <c r="C204" s="1" t="s">
        <v>6240</v>
      </c>
      <c r="D204">
        <v>29</v>
      </c>
      <c r="E204" s="1" t="s">
        <v>6246</v>
      </c>
      <c r="F204" s="1" t="s">
        <v>6262</v>
      </c>
      <c r="G204">
        <v>117883</v>
      </c>
      <c r="H204" s="1" t="s">
        <v>6243</v>
      </c>
      <c r="I204" s="2">
        <v>45525</v>
      </c>
    </row>
    <row r="205" spans="1:9" x14ac:dyDescent="0.25">
      <c r="A205" s="1" t="s">
        <v>6504</v>
      </c>
      <c r="B205" s="1" t="s">
        <v>6505</v>
      </c>
      <c r="C205" s="1" t="s">
        <v>6240</v>
      </c>
      <c r="D205">
        <v>48</v>
      </c>
      <c r="E205" s="1" t="s">
        <v>6241</v>
      </c>
      <c r="F205" s="1" t="s">
        <v>6266</v>
      </c>
      <c r="G205">
        <v>53756</v>
      </c>
      <c r="H205" s="1" t="s">
        <v>6248</v>
      </c>
      <c r="I205" s="2">
        <v>42533</v>
      </c>
    </row>
    <row r="206" spans="1:9" x14ac:dyDescent="0.25">
      <c r="A206" s="1" t="s">
        <v>5952</v>
      </c>
      <c r="B206" s="1" t="s">
        <v>6506</v>
      </c>
      <c r="C206" s="1" t="s">
        <v>6245</v>
      </c>
      <c r="D206">
        <v>63</v>
      </c>
      <c r="E206" s="1" t="s">
        <v>6241</v>
      </c>
      <c r="F206" s="1" t="s">
        <v>6254</v>
      </c>
      <c r="G206">
        <v>73268</v>
      </c>
      <c r="H206" s="1" t="s">
        <v>6243</v>
      </c>
      <c r="I206" s="2">
        <v>45587</v>
      </c>
    </row>
    <row r="207" spans="1:9" x14ac:dyDescent="0.25">
      <c r="A207" s="1" t="s">
        <v>6164</v>
      </c>
      <c r="B207" s="1" t="s">
        <v>6507</v>
      </c>
      <c r="C207" s="1" t="s">
        <v>6240</v>
      </c>
      <c r="D207">
        <v>19</v>
      </c>
      <c r="E207" s="1" t="s">
        <v>6246</v>
      </c>
      <c r="F207" s="1" t="s">
        <v>6247</v>
      </c>
      <c r="G207">
        <v>190286</v>
      </c>
      <c r="H207" s="1" t="s">
        <v>6248</v>
      </c>
      <c r="I207" s="2">
        <v>43918</v>
      </c>
    </row>
    <row r="208" spans="1:9" x14ac:dyDescent="0.25">
      <c r="A208" s="1" t="s">
        <v>6149</v>
      </c>
      <c r="B208" s="1" t="s">
        <v>6508</v>
      </c>
      <c r="C208" s="1" t="s">
        <v>6245</v>
      </c>
      <c r="D208">
        <v>68</v>
      </c>
      <c r="E208" s="1" t="s">
        <v>6260</v>
      </c>
      <c r="F208" s="1" t="s">
        <v>6242</v>
      </c>
      <c r="G208">
        <v>179674</v>
      </c>
      <c r="H208" s="1" t="s">
        <v>6243</v>
      </c>
      <c r="I208" s="2">
        <v>43431</v>
      </c>
    </row>
    <row r="209" spans="1:9" x14ac:dyDescent="0.25">
      <c r="A209" s="1" t="s">
        <v>6509</v>
      </c>
      <c r="B209" s="1" t="s">
        <v>6510</v>
      </c>
      <c r="C209" s="1" t="s">
        <v>6245</v>
      </c>
      <c r="D209">
        <v>67</v>
      </c>
      <c r="E209" s="1" t="s">
        <v>6260</v>
      </c>
      <c r="F209" s="1" t="s">
        <v>6251</v>
      </c>
      <c r="G209">
        <v>68901</v>
      </c>
      <c r="H209" s="1" t="s">
        <v>6248</v>
      </c>
      <c r="I209" s="2">
        <v>44644</v>
      </c>
    </row>
    <row r="210" spans="1:9" x14ac:dyDescent="0.25">
      <c r="A210" s="1" t="s">
        <v>6511</v>
      </c>
      <c r="B210" s="1" t="s">
        <v>6512</v>
      </c>
      <c r="C210" s="1" t="s">
        <v>6245</v>
      </c>
      <c r="D210">
        <v>52</v>
      </c>
      <c r="E210" s="1" t="s">
        <v>6260</v>
      </c>
      <c r="F210" s="1" t="s">
        <v>6266</v>
      </c>
      <c r="G210">
        <v>119986</v>
      </c>
      <c r="H210" s="1" t="s">
        <v>6243</v>
      </c>
      <c r="I210" s="2">
        <v>43935</v>
      </c>
    </row>
    <row r="211" spans="1:9" x14ac:dyDescent="0.25">
      <c r="A211" s="1" t="s">
        <v>6071</v>
      </c>
      <c r="B211" s="1" t="s">
        <v>6513</v>
      </c>
      <c r="C211" s="1" t="s">
        <v>6240</v>
      </c>
      <c r="D211">
        <v>40</v>
      </c>
      <c r="E211" s="1" t="s">
        <v>6256</v>
      </c>
      <c r="F211" s="1" t="s">
        <v>6251</v>
      </c>
      <c r="G211">
        <v>183268</v>
      </c>
      <c r="H211" s="1" t="s">
        <v>6248</v>
      </c>
      <c r="I211" s="2">
        <v>43742</v>
      </c>
    </row>
    <row r="212" spans="1:9" x14ac:dyDescent="0.25">
      <c r="A212" s="1" t="s">
        <v>5837</v>
      </c>
      <c r="B212" s="1" t="s">
        <v>6514</v>
      </c>
      <c r="C212" s="1" t="s">
        <v>6240</v>
      </c>
      <c r="D212">
        <v>34</v>
      </c>
      <c r="E212" s="1" t="s">
        <v>6241</v>
      </c>
      <c r="F212" s="1" t="s">
        <v>6242</v>
      </c>
      <c r="G212">
        <v>148386</v>
      </c>
      <c r="H212" s="1" t="s">
        <v>6248</v>
      </c>
      <c r="I212" s="2">
        <v>43881</v>
      </c>
    </row>
    <row r="213" spans="1:9" x14ac:dyDescent="0.25">
      <c r="A213" s="1" t="s">
        <v>6133</v>
      </c>
      <c r="B213" s="1" t="s">
        <v>6515</v>
      </c>
      <c r="C213" s="1" t="s">
        <v>6240</v>
      </c>
      <c r="D213">
        <v>43</v>
      </c>
      <c r="E213" s="1" t="s">
        <v>6241</v>
      </c>
      <c r="F213" s="1" t="s">
        <v>6266</v>
      </c>
      <c r="G213">
        <v>25626</v>
      </c>
      <c r="H213" s="1" t="s">
        <v>6248</v>
      </c>
      <c r="I213" s="2">
        <v>43477</v>
      </c>
    </row>
    <row r="214" spans="1:9" x14ac:dyDescent="0.25">
      <c r="A214" s="1" t="s">
        <v>5937</v>
      </c>
      <c r="B214" s="1" t="s">
        <v>6516</v>
      </c>
      <c r="C214" s="1" t="s">
        <v>6240</v>
      </c>
      <c r="D214">
        <v>25</v>
      </c>
      <c r="E214" s="1" t="s">
        <v>6241</v>
      </c>
      <c r="F214" s="1" t="s">
        <v>6266</v>
      </c>
      <c r="G214">
        <v>158496</v>
      </c>
      <c r="H214" s="1" t="s">
        <v>6243</v>
      </c>
      <c r="I214" s="2">
        <v>42973</v>
      </c>
    </row>
    <row r="215" spans="1:9" x14ac:dyDescent="0.25">
      <c r="A215" s="1" t="s">
        <v>6033</v>
      </c>
      <c r="B215" s="1" t="s">
        <v>6517</v>
      </c>
      <c r="C215" s="1" t="s">
        <v>6240</v>
      </c>
      <c r="D215">
        <v>46</v>
      </c>
      <c r="E215" s="1" t="s">
        <v>6256</v>
      </c>
      <c r="F215" s="1" t="s">
        <v>6247</v>
      </c>
      <c r="G215">
        <v>32857</v>
      </c>
      <c r="H215" s="1" t="s">
        <v>6243</v>
      </c>
      <c r="I215" s="2">
        <v>44799</v>
      </c>
    </row>
    <row r="216" spans="1:9" x14ac:dyDescent="0.25">
      <c r="A216" s="1" t="s">
        <v>6161</v>
      </c>
      <c r="B216" s="1" t="s">
        <v>6518</v>
      </c>
      <c r="C216" s="1" t="s">
        <v>6240</v>
      </c>
      <c r="D216">
        <v>43</v>
      </c>
      <c r="E216" s="1" t="s">
        <v>6241</v>
      </c>
      <c r="F216" s="1" t="s">
        <v>6247</v>
      </c>
      <c r="G216">
        <v>171054</v>
      </c>
      <c r="H216" s="1" t="s">
        <v>6243</v>
      </c>
      <c r="I216" s="2">
        <v>43877</v>
      </c>
    </row>
    <row r="217" spans="1:9" x14ac:dyDescent="0.25">
      <c r="A217" s="1" t="s">
        <v>6115</v>
      </c>
      <c r="B217" s="1" t="s">
        <v>6519</v>
      </c>
      <c r="C217" s="1" t="s">
        <v>6240</v>
      </c>
      <c r="D217">
        <v>27</v>
      </c>
      <c r="E217" s="1" t="s">
        <v>6256</v>
      </c>
      <c r="F217" s="1" t="s">
        <v>6254</v>
      </c>
      <c r="G217">
        <v>153052</v>
      </c>
      <c r="H217" s="1" t="s">
        <v>6243</v>
      </c>
      <c r="I217" s="2">
        <v>42311</v>
      </c>
    </row>
    <row r="218" spans="1:9" x14ac:dyDescent="0.25">
      <c r="A218" s="1" t="s">
        <v>5951</v>
      </c>
      <c r="B218" s="1" t="s">
        <v>6520</v>
      </c>
      <c r="C218" s="1" t="s">
        <v>6245</v>
      </c>
      <c r="D218">
        <v>43</v>
      </c>
      <c r="E218" s="1" t="s">
        <v>6260</v>
      </c>
      <c r="F218" s="1" t="s">
        <v>6254</v>
      </c>
      <c r="G218">
        <v>199362</v>
      </c>
      <c r="H218" s="1" t="s">
        <v>6243</v>
      </c>
      <c r="I218" s="2">
        <v>45083</v>
      </c>
    </row>
    <row r="219" spans="1:9" x14ac:dyDescent="0.25">
      <c r="A219" s="1" t="s">
        <v>5983</v>
      </c>
      <c r="B219" s="1" t="s">
        <v>6521</v>
      </c>
      <c r="C219" s="1" t="s">
        <v>6240</v>
      </c>
      <c r="D219">
        <v>51</v>
      </c>
      <c r="E219" s="1" t="s">
        <v>6246</v>
      </c>
      <c r="F219" s="1" t="s">
        <v>6257</v>
      </c>
      <c r="G219">
        <v>46431</v>
      </c>
      <c r="H219" s="1" t="s">
        <v>6252</v>
      </c>
      <c r="I219" s="2">
        <v>42586</v>
      </c>
    </row>
    <row r="220" spans="1:9" x14ac:dyDescent="0.25">
      <c r="A220" s="1" t="s">
        <v>6152</v>
      </c>
      <c r="B220" s="1" t="s">
        <v>6522</v>
      </c>
      <c r="C220" s="1" t="s">
        <v>6245</v>
      </c>
      <c r="D220">
        <v>68</v>
      </c>
      <c r="E220" s="1" t="s">
        <v>6241</v>
      </c>
      <c r="F220" s="1" t="s">
        <v>6257</v>
      </c>
      <c r="G220">
        <v>104976</v>
      </c>
      <c r="H220" s="1" t="s">
        <v>6243</v>
      </c>
      <c r="I220" s="2">
        <v>43719</v>
      </c>
    </row>
    <row r="221" spans="1:9" x14ac:dyDescent="0.25">
      <c r="A221" s="1" t="s">
        <v>5942</v>
      </c>
      <c r="B221" s="1" t="s">
        <v>6523</v>
      </c>
      <c r="C221" s="1" t="s">
        <v>6240</v>
      </c>
      <c r="D221">
        <v>58</v>
      </c>
      <c r="E221" s="1" t="s">
        <v>6241</v>
      </c>
      <c r="F221" s="1" t="s">
        <v>6262</v>
      </c>
      <c r="G221">
        <v>102711</v>
      </c>
      <c r="H221" s="1" t="s">
        <v>6243</v>
      </c>
      <c r="I221" s="2">
        <v>45427</v>
      </c>
    </row>
    <row r="222" spans="1:9" x14ac:dyDescent="0.25">
      <c r="A222" s="1" t="s">
        <v>6524</v>
      </c>
      <c r="B222" s="1" t="s">
        <v>6525</v>
      </c>
      <c r="C222" s="1" t="s">
        <v>6240</v>
      </c>
      <c r="D222">
        <v>24</v>
      </c>
      <c r="E222" s="1" t="s">
        <v>6260</v>
      </c>
      <c r="F222" s="1" t="s">
        <v>6251</v>
      </c>
      <c r="G222">
        <v>46385</v>
      </c>
      <c r="H222" s="1" t="s">
        <v>6243</v>
      </c>
      <c r="I222" s="2">
        <v>43046</v>
      </c>
    </row>
    <row r="223" spans="1:9" x14ac:dyDescent="0.25">
      <c r="A223" s="1" t="s">
        <v>6173</v>
      </c>
      <c r="B223" s="1" t="s">
        <v>6526</v>
      </c>
      <c r="C223" s="1" t="s">
        <v>6240</v>
      </c>
      <c r="D223">
        <v>21</v>
      </c>
      <c r="E223" s="1" t="s">
        <v>6246</v>
      </c>
      <c r="F223" s="1" t="s">
        <v>6254</v>
      </c>
      <c r="G223">
        <v>189230</v>
      </c>
      <c r="H223" s="1" t="s">
        <v>6243</v>
      </c>
      <c r="I223" s="2">
        <v>45495</v>
      </c>
    </row>
    <row r="224" spans="1:9" x14ac:dyDescent="0.25">
      <c r="A224" s="1" t="s">
        <v>6094</v>
      </c>
      <c r="B224" s="1" t="s">
        <v>6527</v>
      </c>
      <c r="C224" s="1" t="s">
        <v>6245</v>
      </c>
      <c r="D224">
        <v>70</v>
      </c>
      <c r="E224" s="1" t="s">
        <v>6256</v>
      </c>
      <c r="F224" s="1" t="s">
        <v>6247</v>
      </c>
      <c r="G224">
        <v>174091</v>
      </c>
      <c r="H224" s="1" t="s">
        <v>6248</v>
      </c>
      <c r="I224" s="2">
        <v>42378</v>
      </c>
    </row>
    <row r="225" spans="1:9" x14ac:dyDescent="0.25">
      <c r="A225" s="1" t="s">
        <v>6528</v>
      </c>
      <c r="B225" s="1" t="s">
        <v>6529</v>
      </c>
      <c r="C225" s="1" t="s">
        <v>6245</v>
      </c>
      <c r="D225">
        <v>67</v>
      </c>
      <c r="E225" s="1" t="s">
        <v>6246</v>
      </c>
      <c r="F225" s="1" t="s">
        <v>6242</v>
      </c>
      <c r="G225">
        <v>38639</v>
      </c>
      <c r="H225" s="1" t="s">
        <v>6243</v>
      </c>
      <c r="I225" s="2">
        <v>42653</v>
      </c>
    </row>
    <row r="226" spans="1:9" x14ac:dyDescent="0.25">
      <c r="A226" s="1" t="s">
        <v>6151</v>
      </c>
      <c r="B226" s="1" t="s">
        <v>6530</v>
      </c>
      <c r="C226" s="1" t="s">
        <v>6245</v>
      </c>
      <c r="D226">
        <v>62</v>
      </c>
      <c r="E226" s="1" t="s">
        <v>6260</v>
      </c>
      <c r="F226" s="1" t="s">
        <v>6247</v>
      </c>
      <c r="G226">
        <v>105530</v>
      </c>
      <c r="H226" s="1" t="s">
        <v>6252</v>
      </c>
      <c r="I226" s="2">
        <v>43070</v>
      </c>
    </row>
    <row r="227" spans="1:9" x14ac:dyDescent="0.25">
      <c r="A227" s="1" t="s">
        <v>6116</v>
      </c>
      <c r="B227" s="1" t="s">
        <v>6531</v>
      </c>
      <c r="C227" s="1" t="s">
        <v>6245</v>
      </c>
      <c r="D227">
        <v>28</v>
      </c>
      <c r="E227" s="1" t="s">
        <v>6260</v>
      </c>
      <c r="F227" s="1" t="s">
        <v>6251</v>
      </c>
      <c r="G227">
        <v>41563</v>
      </c>
      <c r="H227" s="1" t="s">
        <v>6243</v>
      </c>
      <c r="I227" s="2">
        <v>45387</v>
      </c>
    </row>
    <row r="228" spans="1:9" x14ac:dyDescent="0.25">
      <c r="A228" s="1" t="s">
        <v>6051</v>
      </c>
      <c r="B228" s="1" t="s">
        <v>6532</v>
      </c>
      <c r="C228" s="1" t="s">
        <v>6240</v>
      </c>
      <c r="D228">
        <v>46</v>
      </c>
      <c r="E228" s="1" t="s">
        <v>6246</v>
      </c>
      <c r="F228" s="1" t="s">
        <v>6257</v>
      </c>
      <c r="G228">
        <v>190413</v>
      </c>
      <c r="H228" s="1" t="s">
        <v>6252</v>
      </c>
      <c r="I228" s="2">
        <v>42873</v>
      </c>
    </row>
    <row r="229" spans="1:9" x14ac:dyDescent="0.25">
      <c r="A229" s="1" t="s">
        <v>5856</v>
      </c>
      <c r="B229" s="1" t="s">
        <v>6533</v>
      </c>
      <c r="C229" s="1" t="s">
        <v>6245</v>
      </c>
      <c r="D229">
        <v>73</v>
      </c>
      <c r="E229" s="1" t="s">
        <v>6256</v>
      </c>
      <c r="F229" s="1" t="s">
        <v>6247</v>
      </c>
      <c r="G229">
        <v>135672</v>
      </c>
      <c r="H229" s="1" t="s">
        <v>6248</v>
      </c>
      <c r="I229" s="2">
        <v>43479</v>
      </c>
    </row>
    <row r="230" spans="1:9" x14ac:dyDescent="0.25">
      <c r="A230" s="1" t="s">
        <v>6534</v>
      </c>
      <c r="B230" s="1" t="s">
        <v>6535</v>
      </c>
      <c r="C230" s="1" t="s">
        <v>6240</v>
      </c>
      <c r="D230">
        <v>53</v>
      </c>
      <c r="E230" s="1" t="s">
        <v>6256</v>
      </c>
      <c r="F230" s="1" t="s">
        <v>6262</v>
      </c>
      <c r="G230">
        <v>156848</v>
      </c>
      <c r="H230" s="1" t="s">
        <v>6243</v>
      </c>
      <c r="I230" s="2">
        <v>44786</v>
      </c>
    </row>
    <row r="231" spans="1:9" x14ac:dyDescent="0.25">
      <c r="A231" s="1" t="s">
        <v>6536</v>
      </c>
      <c r="B231" s="1" t="s">
        <v>6537</v>
      </c>
      <c r="C231" s="1" t="s">
        <v>6240</v>
      </c>
      <c r="D231">
        <v>42</v>
      </c>
      <c r="E231" s="1" t="s">
        <v>6241</v>
      </c>
      <c r="F231" s="1" t="s">
        <v>6251</v>
      </c>
      <c r="G231">
        <v>187516</v>
      </c>
      <c r="H231" s="1" t="s">
        <v>6252</v>
      </c>
      <c r="I231" s="2">
        <v>43184</v>
      </c>
    </row>
    <row r="232" spans="1:9" x14ac:dyDescent="0.25">
      <c r="A232" s="1" t="s">
        <v>5918</v>
      </c>
      <c r="B232" s="1" t="s">
        <v>6538</v>
      </c>
      <c r="C232" s="1" t="s">
        <v>6245</v>
      </c>
      <c r="D232">
        <v>38</v>
      </c>
      <c r="E232" s="1" t="s">
        <v>6256</v>
      </c>
      <c r="F232" s="1" t="s">
        <v>6257</v>
      </c>
      <c r="G232">
        <v>159783</v>
      </c>
      <c r="H232" s="1" t="s">
        <v>6243</v>
      </c>
      <c r="I232" s="2">
        <v>44937</v>
      </c>
    </row>
    <row r="233" spans="1:9" x14ac:dyDescent="0.25">
      <c r="A233" s="1" t="s">
        <v>6034</v>
      </c>
      <c r="B233" s="1" t="s">
        <v>6539</v>
      </c>
      <c r="C233" s="1" t="s">
        <v>6245</v>
      </c>
      <c r="D233">
        <v>74</v>
      </c>
      <c r="E233" s="1" t="s">
        <v>6246</v>
      </c>
      <c r="F233" s="1" t="s">
        <v>6242</v>
      </c>
      <c r="G233">
        <v>102970</v>
      </c>
      <c r="H233" s="1" t="s">
        <v>6248</v>
      </c>
      <c r="I233" s="2">
        <v>43335</v>
      </c>
    </row>
    <row r="234" spans="1:9" x14ac:dyDescent="0.25">
      <c r="A234" s="1" t="s">
        <v>6215</v>
      </c>
      <c r="B234" s="1" t="s">
        <v>6540</v>
      </c>
      <c r="C234" s="1" t="s">
        <v>6245</v>
      </c>
      <c r="D234">
        <v>53</v>
      </c>
      <c r="E234" s="1" t="s">
        <v>6260</v>
      </c>
      <c r="F234" s="1" t="s">
        <v>6257</v>
      </c>
      <c r="G234">
        <v>105553</v>
      </c>
      <c r="H234" s="1" t="s">
        <v>6243</v>
      </c>
      <c r="I234" s="2">
        <v>42932</v>
      </c>
    </row>
    <row r="235" spans="1:9" x14ac:dyDescent="0.25">
      <c r="A235" s="1" t="s">
        <v>6541</v>
      </c>
      <c r="B235" s="1" t="s">
        <v>6542</v>
      </c>
      <c r="C235" s="1" t="s">
        <v>6245</v>
      </c>
      <c r="D235">
        <v>27</v>
      </c>
      <c r="E235" s="1" t="s">
        <v>6241</v>
      </c>
      <c r="F235" s="1" t="s">
        <v>6266</v>
      </c>
      <c r="G235">
        <v>181779</v>
      </c>
      <c r="H235" s="1" t="s">
        <v>6248</v>
      </c>
      <c r="I235" s="2">
        <v>42976</v>
      </c>
    </row>
    <row r="236" spans="1:9" x14ac:dyDescent="0.25">
      <c r="A236" s="1" t="s">
        <v>6543</v>
      </c>
      <c r="B236" s="1" t="s">
        <v>6544</v>
      </c>
      <c r="C236" s="1" t="s">
        <v>6245</v>
      </c>
      <c r="D236">
        <v>54</v>
      </c>
      <c r="E236" s="1" t="s">
        <v>6241</v>
      </c>
      <c r="F236" s="1" t="s">
        <v>6262</v>
      </c>
      <c r="G236">
        <v>190182</v>
      </c>
      <c r="H236" s="1" t="s">
        <v>6248</v>
      </c>
      <c r="I236" s="2">
        <v>45033</v>
      </c>
    </row>
    <row r="237" spans="1:9" x14ac:dyDescent="0.25">
      <c r="A237" s="1" t="s">
        <v>6545</v>
      </c>
      <c r="B237" s="1" t="s">
        <v>6546</v>
      </c>
      <c r="C237" s="1" t="s">
        <v>6245</v>
      </c>
      <c r="D237">
        <v>26</v>
      </c>
      <c r="E237" s="1" t="s">
        <v>6260</v>
      </c>
      <c r="F237" s="1" t="s">
        <v>6251</v>
      </c>
      <c r="G237">
        <v>102879</v>
      </c>
      <c r="H237" s="1" t="s">
        <v>6248</v>
      </c>
      <c r="I237" s="2">
        <v>42866</v>
      </c>
    </row>
    <row r="238" spans="1:9" x14ac:dyDescent="0.25">
      <c r="A238" s="1" t="s">
        <v>6208</v>
      </c>
      <c r="B238" s="1" t="s">
        <v>6547</v>
      </c>
      <c r="C238" s="1" t="s">
        <v>6245</v>
      </c>
      <c r="D238">
        <v>41</v>
      </c>
      <c r="E238" s="1" t="s">
        <v>6256</v>
      </c>
      <c r="F238" s="1" t="s">
        <v>6242</v>
      </c>
      <c r="G238">
        <v>189899</v>
      </c>
      <c r="H238" s="1" t="s">
        <v>6248</v>
      </c>
      <c r="I238" s="2">
        <v>45579</v>
      </c>
    </row>
    <row r="239" spans="1:9" x14ac:dyDescent="0.25">
      <c r="A239" s="1" t="s">
        <v>6069</v>
      </c>
      <c r="B239" s="1" t="s">
        <v>6548</v>
      </c>
      <c r="C239" s="1" t="s">
        <v>6245</v>
      </c>
      <c r="D239">
        <v>52</v>
      </c>
      <c r="E239" s="1" t="s">
        <v>6260</v>
      </c>
      <c r="F239" s="1" t="s">
        <v>6262</v>
      </c>
      <c r="G239">
        <v>156727</v>
      </c>
      <c r="H239" s="1" t="s">
        <v>6243</v>
      </c>
      <c r="I239" s="2">
        <v>44108</v>
      </c>
    </row>
    <row r="240" spans="1:9" x14ac:dyDescent="0.25">
      <c r="A240" s="1" t="s">
        <v>6223</v>
      </c>
      <c r="B240" s="1" t="s">
        <v>6549</v>
      </c>
      <c r="C240" s="1" t="s">
        <v>6240</v>
      </c>
      <c r="D240">
        <v>66</v>
      </c>
      <c r="E240" s="1" t="s">
        <v>6256</v>
      </c>
      <c r="F240" s="1" t="s">
        <v>6257</v>
      </c>
      <c r="G240">
        <v>64859</v>
      </c>
      <c r="H240" s="1" t="s">
        <v>6243</v>
      </c>
      <c r="I240" s="2">
        <v>45601</v>
      </c>
    </row>
    <row r="241" spans="1:9" x14ac:dyDescent="0.25">
      <c r="A241" s="1" t="s">
        <v>5876</v>
      </c>
      <c r="B241" s="1" t="s">
        <v>6550</v>
      </c>
      <c r="C241" s="1" t="s">
        <v>6245</v>
      </c>
      <c r="D241">
        <v>52</v>
      </c>
      <c r="E241" s="1" t="s">
        <v>6260</v>
      </c>
      <c r="F241" s="1" t="s">
        <v>6262</v>
      </c>
      <c r="G241">
        <v>72098</v>
      </c>
      <c r="H241" s="1" t="s">
        <v>6243</v>
      </c>
      <c r="I241" s="2">
        <v>44544</v>
      </c>
    </row>
    <row r="242" spans="1:9" x14ac:dyDescent="0.25">
      <c r="A242" s="1" t="s">
        <v>6206</v>
      </c>
      <c r="B242" s="1" t="s">
        <v>6551</v>
      </c>
      <c r="C242" s="1" t="s">
        <v>6245</v>
      </c>
      <c r="D242">
        <v>65</v>
      </c>
      <c r="E242" s="1" t="s">
        <v>6246</v>
      </c>
      <c r="F242" s="1" t="s">
        <v>6251</v>
      </c>
      <c r="G242">
        <v>166323</v>
      </c>
      <c r="H242" s="1" t="s">
        <v>6243</v>
      </c>
      <c r="I242" s="2">
        <v>45420</v>
      </c>
    </row>
    <row r="243" spans="1:9" x14ac:dyDescent="0.25">
      <c r="A243" s="1" t="s">
        <v>6552</v>
      </c>
      <c r="B243" s="1" t="s">
        <v>6553</v>
      </c>
      <c r="C243" s="1" t="s">
        <v>6240</v>
      </c>
      <c r="D243">
        <v>53</v>
      </c>
      <c r="E243" s="1" t="s">
        <v>6256</v>
      </c>
      <c r="F243" s="1" t="s">
        <v>6254</v>
      </c>
      <c r="G243">
        <v>142413</v>
      </c>
      <c r="H243" s="1" t="s">
        <v>6248</v>
      </c>
      <c r="I243" s="2">
        <v>44622</v>
      </c>
    </row>
    <row r="244" spans="1:9" x14ac:dyDescent="0.25">
      <c r="A244" s="1" t="s">
        <v>6026</v>
      </c>
      <c r="B244" s="1" t="s">
        <v>6554</v>
      </c>
      <c r="C244" s="1" t="s">
        <v>6245</v>
      </c>
      <c r="D244">
        <v>35</v>
      </c>
      <c r="E244" s="1" t="s">
        <v>6246</v>
      </c>
      <c r="F244" s="1" t="s">
        <v>6262</v>
      </c>
      <c r="G244">
        <v>20526</v>
      </c>
      <c r="H244" s="1" t="s">
        <v>6243</v>
      </c>
      <c r="I244" s="2">
        <v>43688</v>
      </c>
    </row>
    <row r="245" spans="1:9" x14ac:dyDescent="0.25">
      <c r="A245" s="1" t="s">
        <v>6555</v>
      </c>
      <c r="B245" s="1" t="s">
        <v>6556</v>
      </c>
      <c r="C245" s="1" t="s">
        <v>6240</v>
      </c>
      <c r="D245">
        <v>66</v>
      </c>
      <c r="E245" s="1" t="s">
        <v>6241</v>
      </c>
      <c r="F245" s="1" t="s">
        <v>6266</v>
      </c>
      <c r="G245">
        <v>88760</v>
      </c>
      <c r="H245" s="1" t="s">
        <v>6252</v>
      </c>
      <c r="I245" s="2">
        <v>44922</v>
      </c>
    </row>
    <row r="246" spans="1:9" x14ac:dyDescent="0.25">
      <c r="A246" s="1" t="s">
        <v>5900</v>
      </c>
      <c r="B246" s="1" t="s">
        <v>6557</v>
      </c>
      <c r="C246" s="1" t="s">
        <v>6240</v>
      </c>
      <c r="D246">
        <v>56</v>
      </c>
      <c r="E246" s="1" t="s">
        <v>6260</v>
      </c>
      <c r="F246" s="1" t="s">
        <v>6262</v>
      </c>
      <c r="G246">
        <v>67837</v>
      </c>
      <c r="H246" s="1" t="s">
        <v>6248</v>
      </c>
      <c r="I246" s="2">
        <v>43395</v>
      </c>
    </row>
    <row r="247" spans="1:9" x14ac:dyDescent="0.25">
      <c r="A247" s="1" t="s">
        <v>6082</v>
      </c>
      <c r="B247" s="1" t="s">
        <v>6558</v>
      </c>
      <c r="C247" s="1" t="s">
        <v>6245</v>
      </c>
      <c r="D247">
        <v>49</v>
      </c>
      <c r="E247" s="1" t="s">
        <v>6241</v>
      </c>
      <c r="F247" s="1" t="s">
        <v>6257</v>
      </c>
      <c r="G247">
        <v>31536</v>
      </c>
      <c r="H247" s="1" t="s">
        <v>6248</v>
      </c>
      <c r="I247" s="2">
        <v>43113</v>
      </c>
    </row>
    <row r="248" spans="1:9" x14ac:dyDescent="0.25">
      <c r="A248" s="1" t="s">
        <v>6095</v>
      </c>
      <c r="B248" s="1" t="s">
        <v>6559</v>
      </c>
      <c r="C248" s="1" t="s">
        <v>6240</v>
      </c>
      <c r="D248">
        <v>41</v>
      </c>
      <c r="E248" s="1" t="s">
        <v>6241</v>
      </c>
      <c r="F248" s="1" t="s">
        <v>6257</v>
      </c>
      <c r="G248">
        <v>48541</v>
      </c>
      <c r="H248" s="1" t="s">
        <v>6243</v>
      </c>
      <c r="I248" s="2">
        <v>44257</v>
      </c>
    </row>
    <row r="249" spans="1:9" x14ac:dyDescent="0.25">
      <c r="A249" s="1" t="s">
        <v>5969</v>
      </c>
      <c r="B249" s="1" t="s">
        <v>6560</v>
      </c>
      <c r="C249" s="1" t="s">
        <v>6240</v>
      </c>
      <c r="D249">
        <v>40</v>
      </c>
      <c r="E249" s="1" t="s">
        <v>6241</v>
      </c>
      <c r="F249" s="1" t="s">
        <v>6242</v>
      </c>
      <c r="G249">
        <v>99083</v>
      </c>
      <c r="H249" s="1" t="s">
        <v>6248</v>
      </c>
      <c r="I249" s="2">
        <v>45179</v>
      </c>
    </row>
    <row r="250" spans="1:9" x14ac:dyDescent="0.25">
      <c r="A250" s="1" t="s">
        <v>6561</v>
      </c>
      <c r="B250" s="1" t="s">
        <v>6562</v>
      </c>
      <c r="C250" s="1" t="s">
        <v>6240</v>
      </c>
      <c r="D250">
        <v>49</v>
      </c>
      <c r="E250" s="1" t="s">
        <v>6241</v>
      </c>
      <c r="F250" s="1" t="s">
        <v>6257</v>
      </c>
      <c r="G250">
        <v>54531</v>
      </c>
      <c r="H250" s="1" t="s">
        <v>6252</v>
      </c>
      <c r="I250" s="2">
        <v>44203</v>
      </c>
    </row>
    <row r="251" spans="1:9" x14ac:dyDescent="0.25">
      <c r="A251" s="1" t="s">
        <v>5957</v>
      </c>
      <c r="B251" s="1" t="s">
        <v>6563</v>
      </c>
      <c r="C251" s="1" t="s">
        <v>6240</v>
      </c>
      <c r="D251">
        <v>54</v>
      </c>
      <c r="E251" s="1" t="s">
        <v>6260</v>
      </c>
      <c r="F251" s="1" t="s">
        <v>6247</v>
      </c>
      <c r="G251">
        <v>28712</v>
      </c>
      <c r="H251" s="1" t="s">
        <v>6243</v>
      </c>
      <c r="I251" s="2">
        <v>43294</v>
      </c>
    </row>
    <row r="252" spans="1:9" x14ac:dyDescent="0.25">
      <c r="A252" s="1" t="s">
        <v>5864</v>
      </c>
      <c r="B252" s="1" t="s">
        <v>6564</v>
      </c>
      <c r="C252" s="1" t="s">
        <v>6245</v>
      </c>
      <c r="D252">
        <v>29</v>
      </c>
      <c r="E252" s="1" t="s">
        <v>6241</v>
      </c>
      <c r="F252" s="1" t="s">
        <v>6251</v>
      </c>
      <c r="G252">
        <v>124101</v>
      </c>
      <c r="H252" s="1" t="s">
        <v>6248</v>
      </c>
      <c r="I252" s="2">
        <v>45422</v>
      </c>
    </row>
    <row r="253" spans="1:9" x14ac:dyDescent="0.25">
      <c r="A253" s="1" t="s">
        <v>6147</v>
      </c>
      <c r="B253" s="1" t="s">
        <v>6565</v>
      </c>
      <c r="C253" s="1" t="s">
        <v>6240</v>
      </c>
      <c r="D253">
        <v>66</v>
      </c>
      <c r="E253" s="1" t="s">
        <v>6260</v>
      </c>
      <c r="F253" s="1" t="s">
        <v>6251</v>
      </c>
      <c r="G253">
        <v>85455</v>
      </c>
      <c r="H253" s="1" t="s">
        <v>6248</v>
      </c>
      <c r="I253" s="2">
        <v>45078</v>
      </c>
    </row>
    <row r="254" spans="1:9" x14ac:dyDescent="0.25">
      <c r="A254" s="1" t="s">
        <v>6566</v>
      </c>
      <c r="B254" s="1" t="s">
        <v>6567</v>
      </c>
      <c r="C254" s="1" t="s">
        <v>6245</v>
      </c>
      <c r="D254">
        <v>72</v>
      </c>
      <c r="E254" s="1" t="s">
        <v>6260</v>
      </c>
      <c r="F254" s="1" t="s">
        <v>6254</v>
      </c>
      <c r="G254">
        <v>94744</v>
      </c>
      <c r="H254" s="1" t="s">
        <v>6243</v>
      </c>
      <c r="I254" s="2">
        <v>43323</v>
      </c>
    </row>
    <row r="255" spans="1:9" x14ac:dyDescent="0.25">
      <c r="A255" s="1" t="s">
        <v>5895</v>
      </c>
      <c r="B255" s="1" t="s">
        <v>6568</v>
      </c>
      <c r="C255" s="1" t="s">
        <v>6240</v>
      </c>
      <c r="D255">
        <v>30</v>
      </c>
      <c r="E255" s="1" t="s">
        <v>6246</v>
      </c>
      <c r="F255" s="1" t="s">
        <v>6254</v>
      </c>
      <c r="G255">
        <v>149749</v>
      </c>
      <c r="H255" s="1" t="s">
        <v>6243</v>
      </c>
      <c r="I255" s="2">
        <v>42930</v>
      </c>
    </row>
    <row r="256" spans="1:9" x14ac:dyDescent="0.25">
      <c r="A256" s="1" t="s">
        <v>6176</v>
      </c>
      <c r="B256" s="1" t="s">
        <v>6569</v>
      </c>
      <c r="C256" s="1" t="s">
        <v>6240</v>
      </c>
      <c r="D256">
        <v>40</v>
      </c>
      <c r="E256" s="1" t="s">
        <v>6256</v>
      </c>
      <c r="F256" s="1" t="s">
        <v>6251</v>
      </c>
      <c r="G256">
        <v>25109</v>
      </c>
      <c r="H256" s="1" t="s">
        <v>6243</v>
      </c>
      <c r="I256" s="2">
        <v>42673</v>
      </c>
    </row>
    <row r="257" spans="1:9" x14ac:dyDescent="0.25">
      <c r="A257" s="1" t="s">
        <v>6570</v>
      </c>
      <c r="B257" s="1" t="s">
        <v>6571</v>
      </c>
      <c r="C257" s="1" t="s">
        <v>6240</v>
      </c>
      <c r="D257">
        <v>42</v>
      </c>
      <c r="E257" s="1" t="s">
        <v>6256</v>
      </c>
      <c r="F257" s="1" t="s">
        <v>6266</v>
      </c>
      <c r="G257">
        <v>69268</v>
      </c>
      <c r="H257" s="1" t="s">
        <v>6243</v>
      </c>
      <c r="I257" s="2">
        <v>44081</v>
      </c>
    </row>
    <row r="258" spans="1:9" x14ac:dyDescent="0.25">
      <c r="A258" s="1" t="s">
        <v>6200</v>
      </c>
      <c r="B258" s="1" t="s">
        <v>6572</v>
      </c>
      <c r="C258" s="1" t="s">
        <v>6240</v>
      </c>
      <c r="D258">
        <v>52</v>
      </c>
      <c r="E258" s="1" t="s">
        <v>6260</v>
      </c>
      <c r="F258" s="1" t="s">
        <v>6254</v>
      </c>
      <c r="G258">
        <v>74615</v>
      </c>
      <c r="H258" s="1" t="s">
        <v>6243</v>
      </c>
      <c r="I258" s="2">
        <v>42953</v>
      </c>
    </row>
    <row r="259" spans="1:9" x14ac:dyDescent="0.25">
      <c r="A259" s="1" t="s">
        <v>6225</v>
      </c>
      <c r="B259" s="1" t="s">
        <v>6573</v>
      </c>
      <c r="C259" s="1" t="s">
        <v>6245</v>
      </c>
      <c r="D259">
        <v>58</v>
      </c>
      <c r="E259" s="1" t="s">
        <v>6246</v>
      </c>
      <c r="F259" s="1" t="s">
        <v>6242</v>
      </c>
      <c r="G259">
        <v>102503</v>
      </c>
      <c r="H259" s="1" t="s">
        <v>6243</v>
      </c>
      <c r="I259" s="2">
        <v>45819</v>
      </c>
    </row>
    <row r="260" spans="1:9" x14ac:dyDescent="0.25">
      <c r="A260" s="1" t="s">
        <v>5892</v>
      </c>
      <c r="B260" s="1" t="s">
        <v>6574</v>
      </c>
      <c r="C260" s="1" t="s">
        <v>6245</v>
      </c>
      <c r="D260">
        <v>47</v>
      </c>
      <c r="E260" s="1" t="s">
        <v>6260</v>
      </c>
      <c r="F260" s="1" t="s">
        <v>6257</v>
      </c>
      <c r="G260">
        <v>180831</v>
      </c>
      <c r="H260" s="1" t="s">
        <v>6243</v>
      </c>
      <c r="I260" s="2">
        <v>44115</v>
      </c>
    </row>
    <row r="261" spans="1:9" x14ac:dyDescent="0.25">
      <c r="A261" s="1" t="s">
        <v>5874</v>
      </c>
      <c r="B261" s="1" t="s">
        <v>6575</v>
      </c>
      <c r="C261" s="1" t="s">
        <v>6240</v>
      </c>
      <c r="D261">
        <v>34</v>
      </c>
      <c r="E261" s="1" t="s">
        <v>6260</v>
      </c>
      <c r="F261" s="1" t="s">
        <v>6251</v>
      </c>
      <c r="G261">
        <v>105708</v>
      </c>
      <c r="H261" s="1" t="s">
        <v>6243</v>
      </c>
      <c r="I261" s="2">
        <v>44588</v>
      </c>
    </row>
    <row r="262" spans="1:9" x14ac:dyDescent="0.25">
      <c r="A262" s="1" t="s">
        <v>5915</v>
      </c>
      <c r="B262" s="1" t="s">
        <v>6576</v>
      </c>
      <c r="C262" s="1" t="s">
        <v>6240</v>
      </c>
      <c r="D262">
        <v>66</v>
      </c>
      <c r="E262" s="1" t="s">
        <v>6260</v>
      </c>
      <c r="F262" s="1" t="s">
        <v>6254</v>
      </c>
      <c r="G262">
        <v>122471</v>
      </c>
      <c r="H262" s="1" t="s">
        <v>6252</v>
      </c>
      <c r="I262" s="2">
        <v>43744</v>
      </c>
    </row>
    <row r="263" spans="1:9" x14ac:dyDescent="0.25">
      <c r="A263" s="1" t="s">
        <v>6052</v>
      </c>
      <c r="B263" s="1" t="s">
        <v>6577</v>
      </c>
      <c r="C263" s="1" t="s">
        <v>6245</v>
      </c>
      <c r="D263">
        <v>37</v>
      </c>
      <c r="E263" s="1" t="s">
        <v>6246</v>
      </c>
      <c r="F263" s="1" t="s">
        <v>6251</v>
      </c>
      <c r="G263">
        <v>177661</v>
      </c>
      <c r="H263" s="1" t="s">
        <v>6243</v>
      </c>
      <c r="I263" s="2">
        <v>45516</v>
      </c>
    </row>
    <row r="264" spans="1:9" x14ac:dyDescent="0.25">
      <c r="A264" s="1" t="s">
        <v>6073</v>
      </c>
      <c r="B264" s="1" t="s">
        <v>6578</v>
      </c>
      <c r="C264" s="1" t="s">
        <v>6240</v>
      </c>
      <c r="D264">
        <v>65</v>
      </c>
      <c r="E264" s="1" t="s">
        <v>6256</v>
      </c>
      <c r="F264" s="1" t="s">
        <v>6247</v>
      </c>
      <c r="G264">
        <v>181087</v>
      </c>
      <c r="H264" s="1" t="s">
        <v>6252</v>
      </c>
      <c r="I264" s="2">
        <v>43829</v>
      </c>
    </row>
    <row r="265" spans="1:9" x14ac:dyDescent="0.25">
      <c r="A265" s="1" t="s">
        <v>6174</v>
      </c>
      <c r="B265" s="1" t="s">
        <v>6579</v>
      </c>
      <c r="C265" s="1" t="s">
        <v>6240</v>
      </c>
      <c r="D265">
        <v>42</v>
      </c>
      <c r="E265" s="1" t="s">
        <v>6246</v>
      </c>
      <c r="F265" s="1" t="s">
        <v>6262</v>
      </c>
      <c r="G265">
        <v>180081</v>
      </c>
      <c r="H265" s="1" t="s">
        <v>6243</v>
      </c>
      <c r="I265" s="2">
        <v>42297</v>
      </c>
    </row>
    <row r="266" spans="1:9" x14ac:dyDescent="0.25">
      <c r="A266" s="1" t="s">
        <v>6106</v>
      </c>
      <c r="B266" s="1" t="s">
        <v>6580</v>
      </c>
      <c r="C266" s="1" t="s">
        <v>6240</v>
      </c>
      <c r="D266">
        <v>39</v>
      </c>
      <c r="E266" s="1" t="s">
        <v>6241</v>
      </c>
      <c r="F266" s="1" t="s">
        <v>6257</v>
      </c>
      <c r="G266">
        <v>103309</v>
      </c>
      <c r="H266" s="1" t="s">
        <v>6243</v>
      </c>
      <c r="I266" s="2">
        <v>44102</v>
      </c>
    </row>
    <row r="267" spans="1:9" x14ac:dyDescent="0.25">
      <c r="A267" s="1" t="s">
        <v>6230</v>
      </c>
      <c r="B267" s="1" t="s">
        <v>6581</v>
      </c>
      <c r="C267" s="1" t="s">
        <v>6245</v>
      </c>
      <c r="D267">
        <v>30</v>
      </c>
      <c r="E267" s="1" t="s">
        <v>6246</v>
      </c>
      <c r="F267" s="1" t="s">
        <v>6251</v>
      </c>
      <c r="G267">
        <v>146446</v>
      </c>
      <c r="H267" s="1" t="s">
        <v>6243</v>
      </c>
      <c r="I267" s="2">
        <v>42770</v>
      </c>
    </row>
    <row r="268" spans="1:9" x14ac:dyDescent="0.25">
      <c r="A268" s="1" t="s">
        <v>6060</v>
      </c>
      <c r="B268" s="1" t="s">
        <v>6582</v>
      </c>
      <c r="C268" s="1" t="s">
        <v>6245</v>
      </c>
      <c r="D268">
        <v>36</v>
      </c>
      <c r="E268" s="1" t="s">
        <v>6246</v>
      </c>
      <c r="F268" s="1" t="s">
        <v>6262</v>
      </c>
      <c r="G268">
        <v>126661</v>
      </c>
      <c r="H268" s="1" t="s">
        <v>6243</v>
      </c>
      <c r="I268" s="2">
        <v>44437</v>
      </c>
    </row>
    <row r="269" spans="1:9" x14ac:dyDescent="0.25">
      <c r="A269" s="1" t="s">
        <v>6061</v>
      </c>
      <c r="B269" s="1" t="s">
        <v>6583</v>
      </c>
      <c r="C269" s="1" t="s">
        <v>6245</v>
      </c>
      <c r="D269">
        <v>66</v>
      </c>
      <c r="E269" s="1" t="s">
        <v>6246</v>
      </c>
      <c r="F269" s="1" t="s">
        <v>6254</v>
      </c>
      <c r="G269">
        <v>177215</v>
      </c>
      <c r="H269" s="1" t="s">
        <v>6243</v>
      </c>
      <c r="I269" s="2">
        <v>43819</v>
      </c>
    </row>
    <row r="270" spans="1:9" x14ac:dyDescent="0.25">
      <c r="A270" s="1" t="s">
        <v>6090</v>
      </c>
      <c r="B270" s="1" t="s">
        <v>6584</v>
      </c>
      <c r="C270" s="1" t="s">
        <v>6240</v>
      </c>
      <c r="D270">
        <v>53</v>
      </c>
      <c r="E270" s="1" t="s">
        <v>6246</v>
      </c>
      <c r="F270" s="1" t="s">
        <v>6262</v>
      </c>
      <c r="G270">
        <v>26154</v>
      </c>
      <c r="H270" s="1" t="s">
        <v>6248</v>
      </c>
      <c r="I270" s="2">
        <v>43150</v>
      </c>
    </row>
    <row r="271" spans="1:9" x14ac:dyDescent="0.25">
      <c r="A271" s="1" t="s">
        <v>5946</v>
      </c>
      <c r="B271" s="1" t="s">
        <v>6585</v>
      </c>
      <c r="C271" s="1" t="s">
        <v>6240</v>
      </c>
      <c r="D271">
        <v>29</v>
      </c>
      <c r="E271" s="1" t="s">
        <v>6256</v>
      </c>
      <c r="F271" s="1" t="s">
        <v>6257</v>
      </c>
      <c r="G271">
        <v>172876</v>
      </c>
      <c r="H271" s="1" t="s">
        <v>6243</v>
      </c>
      <c r="I271" s="2">
        <v>42737</v>
      </c>
    </row>
    <row r="272" spans="1:9" x14ac:dyDescent="0.25">
      <c r="A272" s="1" t="s">
        <v>6131</v>
      </c>
      <c r="B272" s="1" t="s">
        <v>6586</v>
      </c>
      <c r="C272" s="1" t="s">
        <v>6245</v>
      </c>
      <c r="D272">
        <v>58</v>
      </c>
      <c r="E272" s="1" t="s">
        <v>6241</v>
      </c>
      <c r="F272" s="1" t="s">
        <v>6251</v>
      </c>
      <c r="G272">
        <v>192760</v>
      </c>
      <c r="H272" s="1" t="s">
        <v>6248</v>
      </c>
      <c r="I272" s="2">
        <v>45051</v>
      </c>
    </row>
    <row r="273" spans="1:9" x14ac:dyDescent="0.25">
      <c r="A273" s="1" t="s">
        <v>6134</v>
      </c>
      <c r="B273" s="1" t="s">
        <v>6587</v>
      </c>
      <c r="C273" s="1" t="s">
        <v>6245</v>
      </c>
      <c r="D273">
        <v>36</v>
      </c>
      <c r="E273" s="1" t="s">
        <v>6256</v>
      </c>
      <c r="F273" s="1" t="s">
        <v>6247</v>
      </c>
      <c r="G273">
        <v>84288</v>
      </c>
      <c r="H273" s="1" t="s">
        <v>6248</v>
      </c>
      <c r="I273" s="2">
        <v>43890</v>
      </c>
    </row>
    <row r="274" spans="1:9" x14ac:dyDescent="0.25">
      <c r="A274" s="1" t="s">
        <v>6128</v>
      </c>
      <c r="B274" s="1" t="s">
        <v>6588</v>
      </c>
      <c r="C274" s="1" t="s">
        <v>6245</v>
      </c>
      <c r="D274">
        <v>29</v>
      </c>
      <c r="E274" s="1" t="s">
        <v>6256</v>
      </c>
      <c r="F274" s="1" t="s">
        <v>6266</v>
      </c>
      <c r="G274">
        <v>71195</v>
      </c>
      <c r="H274" s="1" t="s">
        <v>6243</v>
      </c>
      <c r="I274" s="2">
        <v>44008</v>
      </c>
    </row>
    <row r="275" spans="1:9" x14ac:dyDescent="0.25">
      <c r="A275" s="1" t="s">
        <v>6589</v>
      </c>
      <c r="B275" s="1" t="s">
        <v>6590</v>
      </c>
      <c r="C275" s="1" t="s">
        <v>6245</v>
      </c>
      <c r="D275">
        <v>26</v>
      </c>
      <c r="E275" s="1" t="s">
        <v>6246</v>
      </c>
      <c r="F275" s="1" t="s">
        <v>6254</v>
      </c>
      <c r="G275">
        <v>40581</v>
      </c>
      <c r="H275" s="1" t="s">
        <v>6243</v>
      </c>
      <c r="I275" s="2">
        <v>45559</v>
      </c>
    </row>
    <row r="276" spans="1:9" x14ac:dyDescent="0.25">
      <c r="A276" s="1" t="s">
        <v>6083</v>
      </c>
      <c r="B276" s="1" t="s">
        <v>6591</v>
      </c>
      <c r="C276" s="1" t="s">
        <v>6240</v>
      </c>
      <c r="D276">
        <v>24</v>
      </c>
      <c r="E276" s="1" t="s">
        <v>6260</v>
      </c>
      <c r="F276" s="1" t="s">
        <v>6251</v>
      </c>
      <c r="G276">
        <v>50087</v>
      </c>
      <c r="H276" s="1" t="s">
        <v>6248</v>
      </c>
      <c r="I276" s="2">
        <v>43775</v>
      </c>
    </row>
    <row r="277" spans="1:9" x14ac:dyDescent="0.25">
      <c r="A277" s="1" t="s">
        <v>6181</v>
      </c>
      <c r="B277" s="1" t="s">
        <v>6592</v>
      </c>
      <c r="C277" s="1" t="s">
        <v>6245</v>
      </c>
      <c r="D277">
        <v>45</v>
      </c>
      <c r="E277" s="1" t="s">
        <v>6260</v>
      </c>
      <c r="F277" s="1" t="s">
        <v>6257</v>
      </c>
      <c r="G277">
        <v>184053</v>
      </c>
      <c r="H277" s="1" t="s">
        <v>6243</v>
      </c>
      <c r="I277" s="2">
        <v>44122</v>
      </c>
    </row>
    <row r="278" spans="1:9" x14ac:dyDescent="0.25">
      <c r="A278" s="1" t="s">
        <v>6029</v>
      </c>
      <c r="B278" s="1" t="s">
        <v>6593</v>
      </c>
      <c r="C278" s="1" t="s">
        <v>6240</v>
      </c>
      <c r="D278">
        <v>31</v>
      </c>
      <c r="E278" s="1" t="s">
        <v>6256</v>
      </c>
      <c r="F278" s="1" t="s">
        <v>6254</v>
      </c>
      <c r="G278">
        <v>89298</v>
      </c>
      <c r="H278" s="1" t="s">
        <v>6243</v>
      </c>
      <c r="I278" s="2">
        <v>43083</v>
      </c>
    </row>
    <row r="279" spans="1:9" x14ac:dyDescent="0.25">
      <c r="A279" s="1" t="s">
        <v>6594</v>
      </c>
      <c r="B279" s="1" t="s">
        <v>6595</v>
      </c>
      <c r="C279" s="1" t="s">
        <v>6245</v>
      </c>
      <c r="D279">
        <v>48</v>
      </c>
      <c r="E279" s="1" t="s">
        <v>6256</v>
      </c>
      <c r="F279" s="1" t="s">
        <v>6242</v>
      </c>
      <c r="G279">
        <v>66167</v>
      </c>
      <c r="H279" s="1" t="s">
        <v>6252</v>
      </c>
      <c r="I279" s="2">
        <v>43497</v>
      </c>
    </row>
    <row r="280" spans="1:9" x14ac:dyDescent="0.25">
      <c r="A280" s="1" t="s">
        <v>6054</v>
      </c>
      <c r="B280" s="1" t="s">
        <v>6596</v>
      </c>
      <c r="C280" s="1" t="s">
        <v>6240</v>
      </c>
      <c r="D280">
        <v>69</v>
      </c>
      <c r="E280" s="1" t="s">
        <v>6246</v>
      </c>
      <c r="F280" s="1" t="s">
        <v>6262</v>
      </c>
      <c r="G280">
        <v>194480</v>
      </c>
      <c r="H280" s="1" t="s">
        <v>6243</v>
      </c>
      <c r="I280" s="2">
        <v>43316</v>
      </c>
    </row>
    <row r="281" spans="1:9" x14ac:dyDescent="0.25">
      <c r="A281" s="1" t="s">
        <v>5923</v>
      </c>
      <c r="B281" s="1" t="s">
        <v>6597</v>
      </c>
      <c r="C281" s="1" t="s">
        <v>6245</v>
      </c>
      <c r="D281">
        <v>36</v>
      </c>
      <c r="E281" s="1" t="s">
        <v>6256</v>
      </c>
      <c r="F281" s="1" t="s">
        <v>6266</v>
      </c>
      <c r="G281">
        <v>59499</v>
      </c>
      <c r="H281" s="1" t="s">
        <v>6248</v>
      </c>
      <c r="I281" s="2">
        <v>42882</v>
      </c>
    </row>
    <row r="282" spans="1:9" x14ac:dyDescent="0.25">
      <c r="A282" s="1" t="s">
        <v>6099</v>
      </c>
      <c r="B282" s="1" t="s">
        <v>6598</v>
      </c>
      <c r="C282" s="1" t="s">
        <v>6245</v>
      </c>
      <c r="D282">
        <v>64</v>
      </c>
      <c r="E282" s="1" t="s">
        <v>6246</v>
      </c>
      <c r="F282" s="1" t="s">
        <v>6257</v>
      </c>
      <c r="G282">
        <v>145816</v>
      </c>
      <c r="H282" s="1" t="s">
        <v>6252</v>
      </c>
      <c r="I282" s="2">
        <v>44500</v>
      </c>
    </row>
    <row r="283" spans="1:9" x14ac:dyDescent="0.25">
      <c r="A283" s="1" t="s">
        <v>6599</v>
      </c>
      <c r="B283" s="1" t="s">
        <v>6600</v>
      </c>
      <c r="C283" s="1" t="s">
        <v>6245</v>
      </c>
      <c r="D283">
        <v>33</v>
      </c>
      <c r="E283" s="1" t="s">
        <v>6260</v>
      </c>
      <c r="F283" s="1" t="s">
        <v>6242</v>
      </c>
      <c r="G283">
        <v>189631</v>
      </c>
      <c r="H283" s="1" t="s">
        <v>6243</v>
      </c>
      <c r="I283" s="2">
        <v>42880</v>
      </c>
    </row>
    <row r="284" spans="1:9" x14ac:dyDescent="0.25">
      <c r="A284" s="1" t="s">
        <v>6074</v>
      </c>
      <c r="B284" s="1" t="s">
        <v>6601</v>
      </c>
      <c r="C284" s="1" t="s">
        <v>6245</v>
      </c>
      <c r="D284">
        <v>70</v>
      </c>
      <c r="E284" s="1" t="s">
        <v>6260</v>
      </c>
      <c r="F284" s="1" t="s">
        <v>6251</v>
      </c>
      <c r="G284">
        <v>116347</v>
      </c>
      <c r="H284" s="1" t="s">
        <v>6243</v>
      </c>
      <c r="I284" s="2">
        <v>42754</v>
      </c>
    </row>
    <row r="285" spans="1:9" x14ac:dyDescent="0.25">
      <c r="A285" s="1" t="s">
        <v>6042</v>
      </c>
      <c r="B285" s="1" t="s">
        <v>6602</v>
      </c>
      <c r="C285" s="1" t="s">
        <v>6240</v>
      </c>
      <c r="D285">
        <v>22</v>
      </c>
      <c r="E285" s="1" t="s">
        <v>6241</v>
      </c>
      <c r="F285" s="1" t="s">
        <v>6247</v>
      </c>
      <c r="G285">
        <v>68787</v>
      </c>
      <c r="H285" s="1" t="s">
        <v>6243</v>
      </c>
      <c r="I285" s="2">
        <v>42305</v>
      </c>
    </row>
    <row r="286" spans="1:9" x14ac:dyDescent="0.25">
      <c r="A286" s="1" t="s">
        <v>6226</v>
      </c>
      <c r="B286" s="1" t="s">
        <v>6603</v>
      </c>
      <c r="C286" s="1" t="s">
        <v>6245</v>
      </c>
      <c r="D286">
        <v>52</v>
      </c>
      <c r="E286" s="1" t="s">
        <v>6260</v>
      </c>
      <c r="F286" s="1" t="s">
        <v>6254</v>
      </c>
      <c r="G286">
        <v>55488</v>
      </c>
      <c r="H286" s="1" t="s">
        <v>6243</v>
      </c>
      <c r="I286" s="2">
        <v>44249</v>
      </c>
    </row>
    <row r="287" spans="1:9" x14ac:dyDescent="0.25">
      <c r="A287" s="1" t="s">
        <v>6118</v>
      </c>
      <c r="B287" s="1" t="s">
        <v>6604</v>
      </c>
      <c r="C287" s="1" t="s">
        <v>6240</v>
      </c>
      <c r="D287">
        <v>29</v>
      </c>
      <c r="E287" s="1" t="s">
        <v>6256</v>
      </c>
      <c r="F287" s="1" t="s">
        <v>6262</v>
      </c>
      <c r="G287">
        <v>94441</v>
      </c>
      <c r="H287" s="1" t="s">
        <v>6243</v>
      </c>
      <c r="I287" s="2">
        <v>43856</v>
      </c>
    </row>
    <row r="288" spans="1:9" x14ac:dyDescent="0.25">
      <c r="A288" s="1" t="s">
        <v>6605</v>
      </c>
      <c r="B288" s="1" t="s">
        <v>6606</v>
      </c>
      <c r="C288" s="1" t="s">
        <v>6240</v>
      </c>
      <c r="D288">
        <v>42</v>
      </c>
      <c r="E288" s="1" t="s">
        <v>6260</v>
      </c>
      <c r="F288" s="1" t="s">
        <v>6254</v>
      </c>
      <c r="G288">
        <v>42431</v>
      </c>
      <c r="H288" s="1" t="s">
        <v>6248</v>
      </c>
      <c r="I288" s="2">
        <v>45769</v>
      </c>
    </row>
    <row r="289" spans="1:9" x14ac:dyDescent="0.25">
      <c r="A289" s="1" t="s">
        <v>6607</v>
      </c>
      <c r="B289" s="1" t="s">
        <v>6608</v>
      </c>
      <c r="C289" s="1" t="s">
        <v>6240</v>
      </c>
      <c r="D289">
        <v>69</v>
      </c>
      <c r="E289" s="1" t="s">
        <v>6246</v>
      </c>
      <c r="F289" s="1" t="s">
        <v>6266</v>
      </c>
      <c r="G289">
        <v>81681</v>
      </c>
      <c r="H289" s="1" t="s">
        <v>6243</v>
      </c>
      <c r="I289" s="2">
        <v>44856</v>
      </c>
    </row>
    <row r="290" spans="1:9" x14ac:dyDescent="0.25">
      <c r="A290" s="1" t="s">
        <v>5994</v>
      </c>
      <c r="B290" s="1" t="s">
        <v>6609</v>
      </c>
      <c r="C290" s="1" t="s">
        <v>6240</v>
      </c>
      <c r="D290">
        <v>38</v>
      </c>
      <c r="E290" s="1" t="s">
        <v>6260</v>
      </c>
      <c r="F290" s="1" t="s">
        <v>6251</v>
      </c>
      <c r="G290">
        <v>142720</v>
      </c>
      <c r="H290" s="1" t="s">
        <v>6243</v>
      </c>
      <c r="I290" s="2">
        <v>44265</v>
      </c>
    </row>
    <row r="291" spans="1:9" x14ac:dyDescent="0.25">
      <c r="A291" s="1" t="s">
        <v>6610</v>
      </c>
      <c r="B291" s="1" t="s">
        <v>6611</v>
      </c>
      <c r="C291" s="1" t="s">
        <v>6245</v>
      </c>
      <c r="D291">
        <v>53</v>
      </c>
      <c r="E291" s="1" t="s">
        <v>6241</v>
      </c>
      <c r="F291" s="1" t="s">
        <v>6254</v>
      </c>
      <c r="G291">
        <v>69153</v>
      </c>
      <c r="H291" s="1" t="s">
        <v>6252</v>
      </c>
      <c r="I291" s="2">
        <v>42617</v>
      </c>
    </row>
    <row r="292" spans="1:9" x14ac:dyDescent="0.25">
      <c r="A292" s="1" t="s">
        <v>6207</v>
      </c>
      <c r="B292" s="1" t="s">
        <v>6612</v>
      </c>
      <c r="C292" s="1" t="s">
        <v>6240</v>
      </c>
      <c r="D292">
        <v>70</v>
      </c>
      <c r="E292" s="1" t="s">
        <v>6260</v>
      </c>
      <c r="F292" s="1" t="s">
        <v>6262</v>
      </c>
      <c r="G292">
        <v>26368</v>
      </c>
      <c r="H292" s="1" t="s">
        <v>6248</v>
      </c>
      <c r="I292" s="2">
        <v>43499</v>
      </c>
    </row>
    <row r="293" spans="1:9" x14ac:dyDescent="0.25">
      <c r="A293" s="1" t="s">
        <v>6613</v>
      </c>
      <c r="B293" s="1" t="s">
        <v>6614</v>
      </c>
      <c r="C293" s="1" t="s">
        <v>6240</v>
      </c>
      <c r="D293">
        <v>40</v>
      </c>
      <c r="E293" s="1" t="s">
        <v>6246</v>
      </c>
      <c r="F293" s="1" t="s">
        <v>6251</v>
      </c>
      <c r="G293">
        <v>178496</v>
      </c>
      <c r="H293" s="1" t="s">
        <v>6248</v>
      </c>
      <c r="I293" s="2">
        <v>44893</v>
      </c>
    </row>
    <row r="294" spans="1:9" x14ac:dyDescent="0.25">
      <c r="A294" s="1" t="s">
        <v>6615</v>
      </c>
      <c r="B294" s="1" t="s">
        <v>6616</v>
      </c>
      <c r="C294" s="1" t="s">
        <v>6240</v>
      </c>
      <c r="D294">
        <v>33</v>
      </c>
      <c r="E294" s="1" t="s">
        <v>6246</v>
      </c>
      <c r="F294" s="1" t="s">
        <v>6254</v>
      </c>
      <c r="G294">
        <v>132360</v>
      </c>
      <c r="H294" s="1" t="s">
        <v>6243</v>
      </c>
      <c r="I294" s="2">
        <v>42674</v>
      </c>
    </row>
    <row r="295" spans="1:9" x14ac:dyDescent="0.25">
      <c r="A295" s="1" t="s">
        <v>6022</v>
      </c>
      <c r="B295" s="1" t="s">
        <v>6617</v>
      </c>
      <c r="C295" s="1" t="s">
        <v>6245</v>
      </c>
      <c r="D295">
        <v>74</v>
      </c>
      <c r="E295" s="1" t="s">
        <v>6256</v>
      </c>
      <c r="F295" s="1" t="s">
        <v>6247</v>
      </c>
      <c r="G295">
        <v>196076</v>
      </c>
      <c r="H295" s="1" t="s">
        <v>6248</v>
      </c>
      <c r="I295" s="2">
        <v>43335</v>
      </c>
    </row>
    <row r="296" spans="1:9" x14ac:dyDescent="0.25">
      <c r="A296" s="1" t="s">
        <v>5919</v>
      </c>
      <c r="B296" s="1" t="s">
        <v>6618</v>
      </c>
      <c r="C296" s="1" t="s">
        <v>6245</v>
      </c>
      <c r="D296">
        <v>56</v>
      </c>
      <c r="E296" s="1" t="s">
        <v>6260</v>
      </c>
      <c r="F296" s="1" t="s">
        <v>6257</v>
      </c>
      <c r="G296">
        <v>132755</v>
      </c>
      <c r="H296" s="1" t="s">
        <v>6243</v>
      </c>
      <c r="I296" s="2">
        <v>42510</v>
      </c>
    </row>
    <row r="297" spans="1:9" x14ac:dyDescent="0.25">
      <c r="A297" s="1" t="s">
        <v>6619</v>
      </c>
      <c r="B297" s="1" t="s">
        <v>6620</v>
      </c>
      <c r="C297" s="1" t="s">
        <v>6245</v>
      </c>
      <c r="D297">
        <v>62</v>
      </c>
      <c r="E297" s="1" t="s">
        <v>6246</v>
      </c>
      <c r="F297" s="1" t="s">
        <v>6251</v>
      </c>
      <c r="G297">
        <v>76985</v>
      </c>
      <c r="H297" s="1" t="s">
        <v>6243</v>
      </c>
      <c r="I297" s="2">
        <v>44646</v>
      </c>
    </row>
    <row r="298" spans="1:9" x14ac:dyDescent="0.25">
      <c r="A298" s="1" t="s">
        <v>5926</v>
      </c>
      <c r="B298" s="1" t="s">
        <v>6621</v>
      </c>
      <c r="C298" s="1" t="s">
        <v>6245</v>
      </c>
      <c r="D298">
        <v>70</v>
      </c>
      <c r="E298" s="1" t="s">
        <v>6241</v>
      </c>
      <c r="F298" s="1" t="s">
        <v>6257</v>
      </c>
      <c r="G298">
        <v>70069</v>
      </c>
      <c r="H298" s="1" t="s">
        <v>6243</v>
      </c>
      <c r="I298" s="2">
        <v>44862</v>
      </c>
    </row>
    <row r="299" spans="1:9" x14ac:dyDescent="0.25">
      <c r="A299" s="1" t="s">
        <v>6622</v>
      </c>
      <c r="B299" s="1" t="s">
        <v>6623</v>
      </c>
      <c r="C299" s="1" t="s">
        <v>6240</v>
      </c>
      <c r="D299">
        <v>59</v>
      </c>
      <c r="E299" s="1" t="s">
        <v>6256</v>
      </c>
      <c r="F299" s="1" t="s">
        <v>6251</v>
      </c>
      <c r="G299">
        <v>72326</v>
      </c>
      <c r="H299" s="1" t="s">
        <v>6248</v>
      </c>
      <c r="I299" s="2">
        <v>42922</v>
      </c>
    </row>
    <row r="300" spans="1:9" x14ac:dyDescent="0.25">
      <c r="A300" s="1" t="s">
        <v>6624</v>
      </c>
      <c r="B300" s="1" t="s">
        <v>6625</v>
      </c>
      <c r="C300" s="1" t="s">
        <v>6240</v>
      </c>
      <c r="D300">
        <v>56</v>
      </c>
      <c r="E300" s="1" t="s">
        <v>6241</v>
      </c>
      <c r="F300" s="1" t="s">
        <v>6247</v>
      </c>
      <c r="G300">
        <v>128737</v>
      </c>
      <c r="H300" s="1" t="s">
        <v>6243</v>
      </c>
      <c r="I300" s="2">
        <v>45200</v>
      </c>
    </row>
    <row r="301" spans="1:9" x14ac:dyDescent="0.25">
      <c r="A301" s="1" t="s">
        <v>6626</v>
      </c>
      <c r="B301" s="1" t="s">
        <v>6627</v>
      </c>
      <c r="C301" s="1" t="s">
        <v>6245</v>
      </c>
      <c r="D301">
        <v>31</v>
      </c>
      <c r="E301" s="1" t="s">
        <v>6260</v>
      </c>
      <c r="F301" s="1" t="s">
        <v>6257</v>
      </c>
      <c r="G301">
        <v>174470</v>
      </c>
      <c r="H301" s="1" t="s">
        <v>6243</v>
      </c>
      <c r="I301" s="2">
        <v>45402</v>
      </c>
    </row>
    <row r="302" spans="1:9" x14ac:dyDescent="0.25">
      <c r="A302" s="1" t="s">
        <v>5870</v>
      </c>
      <c r="B302" s="1" t="s">
        <v>6628</v>
      </c>
      <c r="C302" s="1" t="s">
        <v>6240</v>
      </c>
      <c r="D302">
        <v>48</v>
      </c>
      <c r="E302" s="1" t="s">
        <v>6260</v>
      </c>
      <c r="F302" s="1" t="s">
        <v>6242</v>
      </c>
      <c r="G302">
        <v>70861</v>
      </c>
      <c r="H302" s="1" t="s">
        <v>6243</v>
      </c>
      <c r="I302" s="2">
        <v>45334</v>
      </c>
    </row>
    <row r="303" spans="1:9" x14ac:dyDescent="0.25">
      <c r="A303" s="1" t="s">
        <v>5904</v>
      </c>
      <c r="B303" s="1" t="s">
        <v>6629</v>
      </c>
      <c r="C303" s="1" t="s">
        <v>6240</v>
      </c>
      <c r="D303">
        <v>22</v>
      </c>
      <c r="E303" s="1" t="s">
        <v>6260</v>
      </c>
      <c r="F303" s="1" t="s">
        <v>6262</v>
      </c>
      <c r="G303">
        <v>95897</v>
      </c>
      <c r="H303" s="1" t="s">
        <v>6243</v>
      </c>
      <c r="I303" s="2">
        <v>44473</v>
      </c>
    </row>
    <row r="304" spans="1:9" x14ac:dyDescent="0.25">
      <c r="A304" s="1" t="s">
        <v>5866</v>
      </c>
      <c r="B304" s="1" t="s">
        <v>6630</v>
      </c>
      <c r="C304" s="1" t="s">
        <v>6240</v>
      </c>
      <c r="D304">
        <v>52</v>
      </c>
      <c r="E304" s="1" t="s">
        <v>6256</v>
      </c>
      <c r="F304" s="1" t="s">
        <v>6242</v>
      </c>
      <c r="G304">
        <v>147118</v>
      </c>
      <c r="H304" s="1" t="s">
        <v>6248</v>
      </c>
      <c r="I304" s="2">
        <v>44957</v>
      </c>
    </row>
    <row r="305" spans="1:9" x14ac:dyDescent="0.25">
      <c r="A305" s="1" t="s">
        <v>6180</v>
      </c>
      <c r="B305" s="1" t="s">
        <v>6631</v>
      </c>
      <c r="C305" s="1" t="s">
        <v>6245</v>
      </c>
      <c r="D305">
        <v>40</v>
      </c>
      <c r="E305" s="1" t="s">
        <v>6246</v>
      </c>
      <c r="F305" s="1" t="s">
        <v>6254</v>
      </c>
      <c r="G305">
        <v>88577</v>
      </c>
      <c r="H305" s="1" t="s">
        <v>6248</v>
      </c>
      <c r="I305" s="2">
        <v>43251</v>
      </c>
    </row>
    <row r="306" spans="1:9" x14ac:dyDescent="0.25">
      <c r="A306" s="1" t="s">
        <v>5831</v>
      </c>
      <c r="B306" s="1" t="s">
        <v>6632</v>
      </c>
      <c r="C306" s="1" t="s">
        <v>6245</v>
      </c>
      <c r="D306">
        <v>46</v>
      </c>
      <c r="E306" s="1" t="s">
        <v>6256</v>
      </c>
      <c r="F306" s="1" t="s">
        <v>6247</v>
      </c>
      <c r="G306">
        <v>29078</v>
      </c>
      <c r="H306" s="1" t="s">
        <v>6248</v>
      </c>
      <c r="I306" s="2">
        <v>43041</v>
      </c>
    </row>
    <row r="307" spans="1:9" x14ac:dyDescent="0.25">
      <c r="A307" s="1" t="s">
        <v>6633</v>
      </c>
      <c r="B307" s="1" t="s">
        <v>6634</v>
      </c>
      <c r="C307" s="1" t="s">
        <v>6240</v>
      </c>
      <c r="D307">
        <v>60</v>
      </c>
      <c r="E307" s="1" t="s">
        <v>6241</v>
      </c>
      <c r="F307" s="1" t="s">
        <v>6242</v>
      </c>
      <c r="G307">
        <v>176075</v>
      </c>
      <c r="H307" s="1" t="s">
        <v>6243</v>
      </c>
      <c r="I307" s="2">
        <v>43261</v>
      </c>
    </row>
    <row r="308" spans="1:9" x14ac:dyDescent="0.25">
      <c r="A308" s="1" t="s">
        <v>6059</v>
      </c>
      <c r="B308" s="1" t="s">
        <v>6635</v>
      </c>
      <c r="C308" s="1" t="s">
        <v>6245</v>
      </c>
      <c r="D308">
        <v>28</v>
      </c>
      <c r="E308" s="1" t="s">
        <v>6256</v>
      </c>
      <c r="F308" s="1" t="s">
        <v>6251</v>
      </c>
      <c r="G308">
        <v>82768</v>
      </c>
      <c r="H308" s="1" t="s">
        <v>6243</v>
      </c>
      <c r="I308" s="2">
        <v>42293</v>
      </c>
    </row>
    <row r="309" spans="1:9" x14ac:dyDescent="0.25">
      <c r="A309" s="1" t="s">
        <v>6171</v>
      </c>
      <c r="B309" s="1" t="s">
        <v>6636</v>
      </c>
      <c r="C309" s="1" t="s">
        <v>6245</v>
      </c>
      <c r="D309">
        <v>35</v>
      </c>
      <c r="E309" s="1" t="s">
        <v>6241</v>
      </c>
      <c r="F309" s="1" t="s">
        <v>6254</v>
      </c>
      <c r="G309">
        <v>71047</v>
      </c>
      <c r="H309" s="1" t="s">
        <v>6243</v>
      </c>
      <c r="I309" s="2">
        <v>42239</v>
      </c>
    </row>
    <row r="310" spans="1:9" x14ac:dyDescent="0.25">
      <c r="A310" s="1" t="s">
        <v>6172</v>
      </c>
      <c r="B310" s="1" t="s">
        <v>6637</v>
      </c>
      <c r="C310" s="1" t="s">
        <v>6245</v>
      </c>
      <c r="D310">
        <v>64</v>
      </c>
      <c r="E310" s="1" t="s">
        <v>6256</v>
      </c>
      <c r="F310" s="1" t="s">
        <v>6254</v>
      </c>
      <c r="G310">
        <v>91626</v>
      </c>
      <c r="H310" s="1" t="s">
        <v>6243</v>
      </c>
      <c r="I310" s="2">
        <v>42506</v>
      </c>
    </row>
    <row r="311" spans="1:9" x14ac:dyDescent="0.25">
      <c r="A311" s="1" t="s">
        <v>6214</v>
      </c>
      <c r="B311" s="1" t="s">
        <v>6638</v>
      </c>
      <c r="C311" s="1" t="s">
        <v>6245</v>
      </c>
      <c r="D311">
        <v>29</v>
      </c>
      <c r="E311" s="1" t="s">
        <v>6246</v>
      </c>
      <c r="F311" s="1" t="s">
        <v>6242</v>
      </c>
      <c r="G311">
        <v>77660</v>
      </c>
      <c r="H311" s="1" t="s">
        <v>6243</v>
      </c>
      <c r="I311" s="2">
        <v>42720</v>
      </c>
    </row>
    <row r="312" spans="1:9" x14ac:dyDescent="0.25">
      <c r="A312" s="1" t="s">
        <v>6195</v>
      </c>
      <c r="B312" s="1" t="s">
        <v>6639</v>
      </c>
      <c r="C312" s="1" t="s">
        <v>6245</v>
      </c>
      <c r="D312">
        <v>26</v>
      </c>
      <c r="E312" s="1" t="s">
        <v>6241</v>
      </c>
      <c r="F312" s="1" t="s">
        <v>6242</v>
      </c>
      <c r="G312">
        <v>152997</v>
      </c>
      <c r="H312" s="1" t="s">
        <v>6248</v>
      </c>
      <c r="I312" s="2">
        <v>42861</v>
      </c>
    </row>
    <row r="313" spans="1:9" x14ac:dyDescent="0.25">
      <c r="A313" s="1" t="s">
        <v>6210</v>
      </c>
      <c r="B313" s="1" t="s">
        <v>6640</v>
      </c>
      <c r="C313" s="1" t="s">
        <v>6240</v>
      </c>
      <c r="D313">
        <v>27</v>
      </c>
      <c r="E313" s="1" t="s">
        <v>6260</v>
      </c>
      <c r="F313" s="1" t="s">
        <v>6247</v>
      </c>
      <c r="G313">
        <v>137832</v>
      </c>
      <c r="H313" s="1" t="s">
        <v>6243</v>
      </c>
      <c r="I313" s="2">
        <v>43767</v>
      </c>
    </row>
    <row r="314" spans="1:9" x14ac:dyDescent="0.25">
      <c r="A314" s="1" t="s">
        <v>5868</v>
      </c>
      <c r="B314" s="1" t="s">
        <v>6641</v>
      </c>
      <c r="C314" s="1" t="s">
        <v>6245</v>
      </c>
      <c r="D314">
        <v>61</v>
      </c>
      <c r="E314" s="1" t="s">
        <v>6260</v>
      </c>
      <c r="F314" s="1" t="s">
        <v>6262</v>
      </c>
      <c r="G314">
        <v>150406</v>
      </c>
      <c r="H314" s="1" t="s">
        <v>6243</v>
      </c>
      <c r="I314" s="2">
        <v>43566</v>
      </c>
    </row>
    <row r="315" spans="1:9" x14ac:dyDescent="0.25">
      <c r="A315" s="1" t="s">
        <v>5845</v>
      </c>
      <c r="B315" s="1" t="s">
        <v>6642</v>
      </c>
      <c r="C315" s="1" t="s">
        <v>6240</v>
      </c>
      <c r="D315">
        <v>34</v>
      </c>
      <c r="E315" s="1" t="s">
        <v>6256</v>
      </c>
      <c r="F315" s="1" t="s">
        <v>6242</v>
      </c>
      <c r="G315">
        <v>145150</v>
      </c>
      <c r="H315" s="1" t="s">
        <v>6243</v>
      </c>
      <c r="I315" s="2">
        <v>44714</v>
      </c>
    </row>
    <row r="316" spans="1:9" x14ac:dyDescent="0.25">
      <c r="A316" s="1" t="s">
        <v>6643</v>
      </c>
      <c r="B316" s="1" t="s">
        <v>6644</v>
      </c>
      <c r="C316" s="1" t="s">
        <v>6240</v>
      </c>
      <c r="D316">
        <v>55</v>
      </c>
      <c r="E316" s="1" t="s">
        <v>6260</v>
      </c>
      <c r="F316" s="1" t="s">
        <v>6266</v>
      </c>
      <c r="G316">
        <v>177087</v>
      </c>
      <c r="H316" s="1" t="s">
        <v>6243</v>
      </c>
      <c r="I316" s="2">
        <v>45794</v>
      </c>
    </row>
    <row r="317" spans="1:9" x14ac:dyDescent="0.25">
      <c r="A317" s="1" t="s">
        <v>5929</v>
      </c>
      <c r="B317" s="1" t="s">
        <v>6645</v>
      </c>
      <c r="C317" s="1" t="s">
        <v>6245</v>
      </c>
      <c r="D317">
        <v>24</v>
      </c>
      <c r="E317" s="1" t="s">
        <v>6241</v>
      </c>
      <c r="F317" s="1" t="s">
        <v>6242</v>
      </c>
      <c r="G317">
        <v>53320</v>
      </c>
      <c r="H317" s="1" t="s">
        <v>6243</v>
      </c>
      <c r="I317" s="2">
        <v>45058</v>
      </c>
    </row>
    <row r="318" spans="1:9" x14ac:dyDescent="0.25">
      <c r="A318" s="1" t="s">
        <v>6169</v>
      </c>
      <c r="B318" s="1" t="s">
        <v>6646</v>
      </c>
      <c r="C318" s="1" t="s">
        <v>6240</v>
      </c>
      <c r="D318">
        <v>63</v>
      </c>
      <c r="E318" s="1" t="s">
        <v>6260</v>
      </c>
      <c r="F318" s="1" t="s">
        <v>6257</v>
      </c>
      <c r="G318">
        <v>84881</v>
      </c>
      <c r="H318" s="1" t="s">
        <v>6252</v>
      </c>
      <c r="I318" s="2">
        <v>44650</v>
      </c>
    </row>
    <row r="319" spans="1:9" x14ac:dyDescent="0.25">
      <c r="A319" s="1" t="s">
        <v>6213</v>
      </c>
      <c r="B319" s="1" t="s">
        <v>6647</v>
      </c>
      <c r="C319" s="1" t="s">
        <v>6240</v>
      </c>
      <c r="D319">
        <v>30</v>
      </c>
      <c r="E319" s="1" t="s">
        <v>6246</v>
      </c>
      <c r="F319" s="1" t="s">
        <v>6251</v>
      </c>
      <c r="G319">
        <v>110827</v>
      </c>
      <c r="H319" s="1" t="s">
        <v>6248</v>
      </c>
      <c r="I319" s="2">
        <v>42381</v>
      </c>
    </row>
    <row r="320" spans="1:9" x14ac:dyDescent="0.25">
      <c r="A320" s="1" t="s">
        <v>5834</v>
      </c>
      <c r="B320" s="1" t="s">
        <v>6648</v>
      </c>
      <c r="C320" s="1" t="s">
        <v>6240</v>
      </c>
      <c r="D320">
        <v>57</v>
      </c>
      <c r="E320" s="1" t="s">
        <v>6246</v>
      </c>
      <c r="F320" s="1" t="s">
        <v>6266</v>
      </c>
      <c r="G320">
        <v>122215</v>
      </c>
      <c r="H320" s="1" t="s">
        <v>6252</v>
      </c>
      <c r="I320" s="2">
        <v>43637</v>
      </c>
    </row>
    <row r="321" spans="1:9" x14ac:dyDescent="0.25">
      <c r="A321" s="1" t="s">
        <v>5909</v>
      </c>
      <c r="B321" s="1" t="s">
        <v>6649</v>
      </c>
      <c r="C321" s="1" t="s">
        <v>6245</v>
      </c>
      <c r="D321">
        <v>59</v>
      </c>
      <c r="E321" s="1" t="s">
        <v>6256</v>
      </c>
      <c r="F321" s="1" t="s">
        <v>6266</v>
      </c>
      <c r="G321">
        <v>177361</v>
      </c>
      <c r="H321" s="1" t="s">
        <v>6243</v>
      </c>
      <c r="I321" s="2">
        <v>45185</v>
      </c>
    </row>
    <row r="322" spans="1:9" x14ac:dyDescent="0.25">
      <c r="A322" s="1" t="s">
        <v>6650</v>
      </c>
      <c r="B322" s="1" t="s">
        <v>6651</v>
      </c>
      <c r="C322" s="1" t="s">
        <v>6245</v>
      </c>
      <c r="D322">
        <v>26</v>
      </c>
      <c r="E322" s="1" t="s">
        <v>6241</v>
      </c>
      <c r="F322" s="1" t="s">
        <v>6257</v>
      </c>
      <c r="G322">
        <v>154461</v>
      </c>
      <c r="H322" s="1" t="s">
        <v>6243</v>
      </c>
      <c r="I322" s="2">
        <v>44900</v>
      </c>
    </row>
    <row r="323" spans="1:9" x14ac:dyDescent="0.25">
      <c r="A323" s="1" t="s">
        <v>6652</v>
      </c>
      <c r="B323" s="1" t="s">
        <v>6653</v>
      </c>
      <c r="C323" s="1" t="s">
        <v>6240</v>
      </c>
      <c r="D323">
        <v>67</v>
      </c>
      <c r="E323" s="1" t="s">
        <v>6246</v>
      </c>
      <c r="F323" s="1" t="s">
        <v>6257</v>
      </c>
      <c r="G323">
        <v>176755</v>
      </c>
      <c r="H323" s="1" t="s">
        <v>6243</v>
      </c>
      <c r="I323" s="2">
        <v>43613</v>
      </c>
    </row>
    <row r="324" spans="1:9" x14ac:dyDescent="0.25">
      <c r="A324" s="1" t="s">
        <v>6654</v>
      </c>
      <c r="B324" s="1" t="s">
        <v>6655</v>
      </c>
      <c r="C324" s="1" t="s">
        <v>6245</v>
      </c>
      <c r="D324">
        <v>44</v>
      </c>
      <c r="E324" s="1" t="s">
        <v>6246</v>
      </c>
      <c r="F324" s="1" t="s">
        <v>6254</v>
      </c>
      <c r="G324">
        <v>164701</v>
      </c>
      <c r="H324" s="1" t="s">
        <v>6243</v>
      </c>
      <c r="I324" s="2">
        <v>43365</v>
      </c>
    </row>
    <row r="325" spans="1:9" x14ac:dyDescent="0.25">
      <c r="A325" s="1" t="s">
        <v>6185</v>
      </c>
      <c r="B325" s="1" t="s">
        <v>6656</v>
      </c>
      <c r="C325" s="1" t="s">
        <v>6245</v>
      </c>
      <c r="D325">
        <v>19</v>
      </c>
      <c r="E325" s="1" t="s">
        <v>6241</v>
      </c>
      <c r="F325" s="1" t="s">
        <v>6262</v>
      </c>
      <c r="G325">
        <v>81550</v>
      </c>
      <c r="H325" s="1" t="s">
        <v>6248</v>
      </c>
      <c r="I325" s="2">
        <v>42817</v>
      </c>
    </row>
    <row r="326" spans="1:9" x14ac:dyDescent="0.25">
      <c r="A326" s="1" t="s">
        <v>5887</v>
      </c>
      <c r="B326" s="1" t="s">
        <v>6657</v>
      </c>
      <c r="C326" s="1" t="s">
        <v>6245</v>
      </c>
      <c r="D326">
        <v>22</v>
      </c>
      <c r="E326" s="1" t="s">
        <v>6260</v>
      </c>
      <c r="F326" s="1" t="s">
        <v>6251</v>
      </c>
      <c r="G326">
        <v>44826</v>
      </c>
      <c r="H326" s="1" t="s">
        <v>6243</v>
      </c>
      <c r="I326" s="2">
        <v>44640</v>
      </c>
    </row>
    <row r="327" spans="1:9" x14ac:dyDescent="0.25">
      <c r="A327" s="1" t="s">
        <v>5925</v>
      </c>
      <c r="B327" s="1" t="s">
        <v>6658</v>
      </c>
      <c r="C327" s="1" t="s">
        <v>6245</v>
      </c>
      <c r="D327">
        <v>46</v>
      </c>
      <c r="E327" s="1" t="s">
        <v>6260</v>
      </c>
      <c r="F327" s="1" t="s">
        <v>6247</v>
      </c>
      <c r="G327">
        <v>120734</v>
      </c>
      <c r="H327" s="1" t="s">
        <v>6243</v>
      </c>
      <c r="I327" s="2">
        <v>43847</v>
      </c>
    </row>
    <row r="328" spans="1:9" x14ac:dyDescent="0.25">
      <c r="A328" s="1" t="s">
        <v>5992</v>
      </c>
      <c r="B328" s="1" t="s">
        <v>6659</v>
      </c>
      <c r="C328" s="1" t="s">
        <v>6240</v>
      </c>
      <c r="D328">
        <v>54</v>
      </c>
      <c r="E328" s="1" t="s">
        <v>6256</v>
      </c>
      <c r="F328" s="1" t="s">
        <v>6266</v>
      </c>
      <c r="G328">
        <v>177702</v>
      </c>
      <c r="H328" s="1" t="s">
        <v>6243</v>
      </c>
      <c r="I328" s="2">
        <v>45127</v>
      </c>
    </row>
    <row r="329" spans="1:9" x14ac:dyDescent="0.25">
      <c r="A329" s="1" t="s">
        <v>6158</v>
      </c>
      <c r="B329" s="1" t="s">
        <v>6660</v>
      </c>
      <c r="C329" s="1" t="s">
        <v>6240</v>
      </c>
      <c r="D329">
        <v>55</v>
      </c>
      <c r="E329" s="1" t="s">
        <v>6260</v>
      </c>
      <c r="F329" s="1" t="s">
        <v>6247</v>
      </c>
      <c r="G329">
        <v>197235</v>
      </c>
      <c r="H329" s="1" t="s">
        <v>6243</v>
      </c>
      <c r="I329" s="2">
        <v>44461</v>
      </c>
    </row>
    <row r="330" spans="1:9" x14ac:dyDescent="0.25">
      <c r="A330" s="1" t="s">
        <v>5954</v>
      </c>
      <c r="B330" s="1" t="s">
        <v>6661</v>
      </c>
      <c r="C330" s="1" t="s">
        <v>6245</v>
      </c>
      <c r="D330">
        <v>36</v>
      </c>
      <c r="E330" s="1" t="s">
        <v>6241</v>
      </c>
      <c r="F330" s="1" t="s">
        <v>6242</v>
      </c>
      <c r="G330">
        <v>118511</v>
      </c>
      <c r="H330" s="1" t="s">
        <v>6248</v>
      </c>
      <c r="I330" s="2">
        <v>44791</v>
      </c>
    </row>
    <row r="331" spans="1:9" x14ac:dyDescent="0.25">
      <c r="A331" s="1" t="s">
        <v>6008</v>
      </c>
      <c r="B331" s="1" t="s">
        <v>6662</v>
      </c>
      <c r="C331" s="1" t="s">
        <v>6245</v>
      </c>
      <c r="D331">
        <v>25</v>
      </c>
      <c r="E331" s="1" t="s">
        <v>6246</v>
      </c>
      <c r="F331" s="1" t="s">
        <v>6242</v>
      </c>
      <c r="G331">
        <v>31653</v>
      </c>
      <c r="H331" s="1" t="s">
        <v>6243</v>
      </c>
      <c r="I331" s="2">
        <v>42830</v>
      </c>
    </row>
    <row r="332" spans="1:9" x14ac:dyDescent="0.25">
      <c r="A332" s="1" t="s">
        <v>6229</v>
      </c>
      <c r="B332" s="1" t="s">
        <v>6663</v>
      </c>
      <c r="C332" s="1" t="s">
        <v>6240</v>
      </c>
      <c r="D332">
        <v>65</v>
      </c>
      <c r="E332" s="1" t="s">
        <v>6260</v>
      </c>
      <c r="F332" s="1" t="s">
        <v>6247</v>
      </c>
      <c r="G332">
        <v>179033</v>
      </c>
      <c r="H332" s="1" t="s">
        <v>6243</v>
      </c>
      <c r="I332" s="2">
        <v>43776</v>
      </c>
    </row>
    <row r="333" spans="1:9" x14ac:dyDescent="0.25">
      <c r="A333" s="1" t="s">
        <v>6188</v>
      </c>
      <c r="B333" s="1" t="s">
        <v>6664</v>
      </c>
      <c r="C333" s="1" t="s">
        <v>6240</v>
      </c>
      <c r="D333">
        <v>62</v>
      </c>
      <c r="E333" s="1" t="s">
        <v>6256</v>
      </c>
      <c r="F333" s="1" t="s">
        <v>6242</v>
      </c>
      <c r="G333">
        <v>101941</v>
      </c>
      <c r="H333" s="1" t="s">
        <v>6243</v>
      </c>
      <c r="I333" s="2">
        <v>44448</v>
      </c>
    </row>
    <row r="334" spans="1:9" x14ac:dyDescent="0.25">
      <c r="A334" s="1" t="s">
        <v>6148</v>
      </c>
      <c r="B334" s="1" t="s">
        <v>6665</v>
      </c>
      <c r="C334" s="1" t="s">
        <v>6245</v>
      </c>
      <c r="D334">
        <v>18</v>
      </c>
      <c r="E334" s="1" t="s">
        <v>6260</v>
      </c>
      <c r="F334" s="1" t="s">
        <v>6262</v>
      </c>
      <c r="G334">
        <v>53662</v>
      </c>
      <c r="H334" s="1" t="s">
        <v>6243</v>
      </c>
      <c r="I334" s="2">
        <v>42347</v>
      </c>
    </row>
    <row r="335" spans="1:9" x14ac:dyDescent="0.25">
      <c r="A335" s="1" t="s">
        <v>6160</v>
      </c>
      <c r="B335" s="1" t="s">
        <v>6666</v>
      </c>
      <c r="C335" s="1" t="s">
        <v>6240</v>
      </c>
      <c r="D335">
        <v>39</v>
      </c>
      <c r="E335" s="1" t="s">
        <v>6241</v>
      </c>
      <c r="F335" s="1" t="s">
        <v>6257</v>
      </c>
      <c r="G335">
        <v>118818</v>
      </c>
      <c r="H335" s="1" t="s">
        <v>6248</v>
      </c>
      <c r="I335" s="2">
        <v>43494</v>
      </c>
    </row>
    <row r="336" spans="1:9" x14ac:dyDescent="0.25">
      <c r="A336" s="1" t="s">
        <v>6667</v>
      </c>
      <c r="B336" s="1" t="s">
        <v>6668</v>
      </c>
      <c r="C336" s="1" t="s">
        <v>6245</v>
      </c>
      <c r="D336">
        <v>69</v>
      </c>
      <c r="E336" s="1" t="s">
        <v>6256</v>
      </c>
      <c r="F336" s="1" t="s">
        <v>6242</v>
      </c>
      <c r="G336">
        <v>172360</v>
      </c>
      <c r="H336" s="1" t="s">
        <v>6248</v>
      </c>
      <c r="I336" s="2">
        <v>44573</v>
      </c>
    </row>
    <row r="337" spans="1:9" x14ac:dyDescent="0.25">
      <c r="A337" s="1" t="s">
        <v>5949</v>
      </c>
      <c r="B337" s="1" t="s">
        <v>6669</v>
      </c>
      <c r="C337" s="1" t="s">
        <v>6245</v>
      </c>
      <c r="D337">
        <v>34</v>
      </c>
      <c r="E337" s="1" t="s">
        <v>6260</v>
      </c>
      <c r="F337" s="1" t="s">
        <v>6254</v>
      </c>
      <c r="G337">
        <v>115081</v>
      </c>
      <c r="H337" s="1" t="s">
        <v>6252</v>
      </c>
      <c r="I337" s="2">
        <v>42817</v>
      </c>
    </row>
    <row r="338" spans="1:9" x14ac:dyDescent="0.25">
      <c r="A338" s="1" t="s">
        <v>5897</v>
      </c>
      <c r="B338" s="1" t="s">
        <v>6670</v>
      </c>
      <c r="C338" s="1" t="s">
        <v>6240</v>
      </c>
      <c r="D338">
        <v>24</v>
      </c>
      <c r="E338" s="1" t="s">
        <v>6256</v>
      </c>
      <c r="F338" s="1" t="s">
        <v>6242</v>
      </c>
      <c r="G338">
        <v>56877</v>
      </c>
      <c r="H338" s="1" t="s">
        <v>6248</v>
      </c>
      <c r="I338" s="2">
        <v>45877</v>
      </c>
    </row>
    <row r="339" spans="1:9" x14ac:dyDescent="0.25">
      <c r="A339" s="1" t="s">
        <v>5956</v>
      </c>
      <c r="B339" s="1" t="s">
        <v>6671</v>
      </c>
      <c r="C339" s="1" t="s">
        <v>6240</v>
      </c>
      <c r="D339">
        <v>42</v>
      </c>
      <c r="E339" s="1" t="s">
        <v>6241</v>
      </c>
      <c r="F339" s="1" t="s">
        <v>6251</v>
      </c>
      <c r="G339">
        <v>131562</v>
      </c>
      <c r="H339" s="1" t="s">
        <v>6243</v>
      </c>
      <c r="I339" s="2">
        <v>44868</v>
      </c>
    </row>
    <row r="340" spans="1:9" x14ac:dyDescent="0.25">
      <c r="A340" s="1" t="s">
        <v>6672</v>
      </c>
      <c r="B340" s="1" t="s">
        <v>6673</v>
      </c>
      <c r="C340" s="1" t="s">
        <v>6245</v>
      </c>
      <c r="D340">
        <v>62</v>
      </c>
      <c r="E340" s="1" t="s">
        <v>6246</v>
      </c>
      <c r="F340" s="1" t="s">
        <v>6262</v>
      </c>
      <c r="G340">
        <v>166385</v>
      </c>
      <c r="H340" s="1" t="s">
        <v>6248</v>
      </c>
      <c r="I340" s="2">
        <v>43280</v>
      </c>
    </row>
    <row r="341" spans="1:9" x14ac:dyDescent="0.25">
      <c r="A341" s="1" t="s">
        <v>6209</v>
      </c>
      <c r="B341" s="1" t="s">
        <v>6674</v>
      </c>
      <c r="C341" s="1" t="s">
        <v>6245</v>
      </c>
      <c r="D341">
        <v>21</v>
      </c>
      <c r="E341" s="1" t="s">
        <v>6241</v>
      </c>
      <c r="F341" s="1" t="s">
        <v>6251</v>
      </c>
      <c r="G341">
        <v>92715</v>
      </c>
      <c r="H341" s="1" t="s">
        <v>6243</v>
      </c>
      <c r="I341" s="2">
        <v>42927</v>
      </c>
    </row>
    <row r="342" spans="1:9" x14ac:dyDescent="0.25">
      <c r="A342" s="1" t="s">
        <v>5986</v>
      </c>
      <c r="B342" s="1" t="s">
        <v>6675</v>
      </c>
      <c r="C342" s="1" t="s">
        <v>6240</v>
      </c>
      <c r="D342">
        <v>53</v>
      </c>
      <c r="E342" s="1" t="s">
        <v>6241</v>
      </c>
      <c r="F342" s="1" t="s">
        <v>6251</v>
      </c>
      <c r="G342">
        <v>161398</v>
      </c>
      <c r="H342" s="1" t="s">
        <v>6243</v>
      </c>
      <c r="I342" s="2">
        <v>43009</v>
      </c>
    </row>
    <row r="343" spans="1:9" x14ac:dyDescent="0.25">
      <c r="A343" s="1" t="s">
        <v>5941</v>
      </c>
      <c r="B343" s="1" t="s">
        <v>6676</v>
      </c>
      <c r="C343" s="1" t="s">
        <v>6245</v>
      </c>
      <c r="D343">
        <v>23</v>
      </c>
      <c r="E343" s="1" t="s">
        <v>6241</v>
      </c>
      <c r="F343" s="1" t="s">
        <v>6254</v>
      </c>
      <c r="G343">
        <v>130091</v>
      </c>
      <c r="H343" s="1" t="s">
        <v>6248</v>
      </c>
      <c r="I343" s="2">
        <v>45017</v>
      </c>
    </row>
    <row r="344" spans="1:9" x14ac:dyDescent="0.25">
      <c r="A344" s="1" t="s">
        <v>6138</v>
      </c>
      <c r="B344" s="1" t="s">
        <v>6677</v>
      </c>
      <c r="C344" s="1" t="s">
        <v>6240</v>
      </c>
      <c r="D344">
        <v>48</v>
      </c>
      <c r="E344" s="1" t="s">
        <v>6241</v>
      </c>
      <c r="F344" s="1" t="s">
        <v>6262</v>
      </c>
      <c r="G344">
        <v>152632</v>
      </c>
      <c r="H344" s="1" t="s">
        <v>6243</v>
      </c>
      <c r="I344" s="2">
        <v>43154</v>
      </c>
    </row>
    <row r="345" spans="1:9" x14ac:dyDescent="0.25">
      <c r="A345" s="1" t="s">
        <v>6019</v>
      </c>
      <c r="B345" s="1" t="s">
        <v>6678</v>
      </c>
      <c r="C345" s="1" t="s">
        <v>6245</v>
      </c>
      <c r="D345">
        <v>36</v>
      </c>
      <c r="E345" s="1" t="s">
        <v>6246</v>
      </c>
      <c r="F345" s="1" t="s">
        <v>6262</v>
      </c>
      <c r="G345">
        <v>99148</v>
      </c>
      <c r="H345" s="1" t="s">
        <v>6252</v>
      </c>
      <c r="I345" s="2">
        <v>43052</v>
      </c>
    </row>
    <row r="346" spans="1:9" x14ac:dyDescent="0.25">
      <c r="A346" s="1" t="s">
        <v>5985</v>
      </c>
      <c r="B346" s="1" t="s">
        <v>6679</v>
      </c>
      <c r="C346" s="1" t="s">
        <v>6240</v>
      </c>
      <c r="D346">
        <v>61</v>
      </c>
      <c r="E346" s="1" t="s">
        <v>6246</v>
      </c>
      <c r="F346" s="1" t="s">
        <v>6262</v>
      </c>
      <c r="G346">
        <v>103186</v>
      </c>
      <c r="H346" s="1" t="s">
        <v>6243</v>
      </c>
      <c r="I346" s="2">
        <v>43704</v>
      </c>
    </row>
    <row r="347" spans="1:9" x14ac:dyDescent="0.25">
      <c r="A347" s="1" t="s">
        <v>6680</v>
      </c>
      <c r="B347" s="1" t="s">
        <v>6681</v>
      </c>
      <c r="C347" s="1" t="s">
        <v>6240</v>
      </c>
      <c r="D347">
        <v>71</v>
      </c>
      <c r="E347" s="1" t="s">
        <v>6256</v>
      </c>
      <c r="F347" s="1" t="s">
        <v>6262</v>
      </c>
      <c r="G347">
        <v>177817</v>
      </c>
      <c r="H347" s="1" t="s">
        <v>6248</v>
      </c>
      <c r="I347" s="2">
        <v>44709</v>
      </c>
    </row>
    <row r="348" spans="1:9" x14ac:dyDescent="0.25">
      <c r="A348" s="1" t="s">
        <v>6132</v>
      </c>
      <c r="B348" s="1" t="s">
        <v>6682</v>
      </c>
      <c r="C348" s="1" t="s">
        <v>6240</v>
      </c>
      <c r="D348">
        <v>56</v>
      </c>
      <c r="E348" s="1" t="s">
        <v>6260</v>
      </c>
      <c r="F348" s="1" t="s">
        <v>6262</v>
      </c>
      <c r="G348">
        <v>182962</v>
      </c>
      <c r="H348" s="1" t="s">
        <v>6248</v>
      </c>
      <c r="I348" s="2">
        <v>45560</v>
      </c>
    </row>
    <row r="349" spans="1:9" x14ac:dyDescent="0.25">
      <c r="A349" s="1" t="s">
        <v>6197</v>
      </c>
      <c r="B349" s="1" t="s">
        <v>6683</v>
      </c>
      <c r="C349" s="1" t="s">
        <v>6245</v>
      </c>
      <c r="D349">
        <v>44</v>
      </c>
      <c r="E349" s="1" t="s">
        <v>6246</v>
      </c>
      <c r="F349" s="1" t="s">
        <v>6254</v>
      </c>
      <c r="G349">
        <v>171094</v>
      </c>
      <c r="H349" s="1" t="s">
        <v>6248</v>
      </c>
      <c r="I349" s="2">
        <v>43485</v>
      </c>
    </row>
    <row r="350" spans="1:9" x14ac:dyDescent="0.25">
      <c r="A350" s="1" t="s">
        <v>5908</v>
      </c>
      <c r="B350" s="1" t="s">
        <v>6684</v>
      </c>
      <c r="C350" s="1" t="s">
        <v>6245</v>
      </c>
      <c r="D350">
        <v>27</v>
      </c>
      <c r="E350" s="1" t="s">
        <v>6246</v>
      </c>
      <c r="F350" s="1" t="s">
        <v>6242</v>
      </c>
      <c r="G350">
        <v>143629</v>
      </c>
      <c r="H350" s="1" t="s">
        <v>6248</v>
      </c>
      <c r="I350" s="2">
        <v>45888</v>
      </c>
    </row>
    <row r="351" spans="1:9" x14ac:dyDescent="0.25">
      <c r="A351" s="1" t="s">
        <v>5857</v>
      </c>
      <c r="B351" s="1" t="s">
        <v>6685</v>
      </c>
      <c r="C351" s="1" t="s">
        <v>6240</v>
      </c>
      <c r="D351">
        <v>43</v>
      </c>
      <c r="E351" s="1" t="s">
        <v>6260</v>
      </c>
      <c r="F351" s="1" t="s">
        <v>6251</v>
      </c>
      <c r="G351">
        <v>90316</v>
      </c>
      <c r="H351" s="1" t="s">
        <v>6248</v>
      </c>
      <c r="I351" s="2">
        <v>44926</v>
      </c>
    </row>
    <row r="352" spans="1:9" x14ac:dyDescent="0.25">
      <c r="A352" s="1" t="s">
        <v>6686</v>
      </c>
      <c r="B352" s="1" t="s">
        <v>6687</v>
      </c>
      <c r="C352" s="1" t="s">
        <v>6245</v>
      </c>
      <c r="D352">
        <v>36</v>
      </c>
      <c r="E352" s="1" t="s">
        <v>6246</v>
      </c>
      <c r="F352" s="1" t="s">
        <v>6262</v>
      </c>
      <c r="G352">
        <v>48380</v>
      </c>
      <c r="H352" s="1" t="s">
        <v>6243</v>
      </c>
      <c r="I352" s="2">
        <v>44241</v>
      </c>
    </row>
    <row r="353" spans="1:9" x14ac:dyDescent="0.25">
      <c r="A353" s="1" t="s">
        <v>6688</v>
      </c>
      <c r="B353" s="1" t="s">
        <v>6689</v>
      </c>
      <c r="C353" s="1" t="s">
        <v>6240</v>
      </c>
      <c r="D353">
        <v>56</v>
      </c>
      <c r="E353" s="1" t="s">
        <v>6241</v>
      </c>
      <c r="F353" s="1" t="s">
        <v>6266</v>
      </c>
      <c r="G353">
        <v>130198</v>
      </c>
      <c r="H353" s="1" t="s">
        <v>6243</v>
      </c>
      <c r="I353" s="2">
        <v>43973</v>
      </c>
    </row>
    <row r="354" spans="1:9" x14ac:dyDescent="0.25">
      <c r="A354" s="1" t="s">
        <v>6098</v>
      </c>
      <c r="B354" s="1" t="s">
        <v>6690</v>
      </c>
      <c r="C354" s="1" t="s">
        <v>6240</v>
      </c>
      <c r="D354">
        <v>20</v>
      </c>
      <c r="E354" s="1" t="s">
        <v>6241</v>
      </c>
      <c r="F354" s="1" t="s">
        <v>6242</v>
      </c>
      <c r="G354">
        <v>22356</v>
      </c>
      <c r="H354" s="1" t="s">
        <v>6243</v>
      </c>
      <c r="I354" s="2">
        <v>43727</v>
      </c>
    </row>
    <row r="355" spans="1:9" x14ac:dyDescent="0.25">
      <c r="A355" s="1" t="s">
        <v>5996</v>
      </c>
      <c r="B355" s="1" t="s">
        <v>6691</v>
      </c>
      <c r="C355" s="1" t="s">
        <v>6245</v>
      </c>
      <c r="D355">
        <v>62</v>
      </c>
      <c r="E355" s="1" t="s">
        <v>6260</v>
      </c>
      <c r="F355" s="1" t="s">
        <v>6242</v>
      </c>
      <c r="G355">
        <v>90326</v>
      </c>
      <c r="H355" s="1" t="s">
        <v>6248</v>
      </c>
      <c r="I355" s="2">
        <v>43758</v>
      </c>
    </row>
    <row r="356" spans="1:9" x14ac:dyDescent="0.25">
      <c r="A356" s="1" t="s">
        <v>6146</v>
      </c>
      <c r="B356" s="1" t="s">
        <v>6692</v>
      </c>
      <c r="C356" s="1" t="s">
        <v>6245</v>
      </c>
      <c r="D356">
        <v>30</v>
      </c>
      <c r="E356" s="1" t="s">
        <v>6256</v>
      </c>
      <c r="F356" s="1" t="s">
        <v>6251</v>
      </c>
      <c r="G356">
        <v>112447</v>
      </c>
      <c r="H356" s="1" t="s">
        <v>6243</v>
      </c>
      <c r="I356" s="2">
        <v>43847</v>
      </c>
    </row>
    <row r="357" spans="1:9" x14ac:dyDescent="0.25">
      <c r="A357" s="1" t="s">
        <v>5851</v>
      </c>
      <c r="B357" s="1" t="s">
        <v>6693</v>
      </c>
      <c r="C357" s="1" t="s">
        <v>6240</v>
      </c>
      <c r="D357">
        <v>67</v>
      </c>
      <c r="E357" s="1" t="s">
        <v>6256</v>
      </c>
      <c r="F357" s="1" t="s">
        <v>6254</v>
      </c>
      <c r="G357">
        <v>134994</v>
      </c>
      <c r="H357" s="1" t="s">
        <v>6248</v>
      </c>
      <c r="I357" s="2">
        <v>43374</v>
      </c>
    </row>
    <row r="358" spans="1:9" x14ac:dyDescent="0.25">
      <c r="A358" s="1" t="s">
        <v>6182</v>
      </c>
      <c r="B358" s="1" t="s">
        <v>6694</v>
      </c>
      <c r="C358" s="1" t="s">
        <v>6245</v>
      </c>
      <c r="D358">
        <v>45</v>
      </c>
      <c r="E358" s="1" t="s">
        <v>6260</v>
      </c>
      <c r="F358" s="1" t="s">
        <v>6247</v>
      </c>
      <c r="G358">
        <v>40049</v>
      </c>
      <c r="H358" s="1" t="s">
        <v>6243</v>
      </c>
      <c r="I358" s="2">
        <v>44190</v>
      </c>
    </row>
    <row r="359" spans="1:9" x14ac:dyDescent="0.25">
      <c r="A359" s="1" t="s">
        <v>6695</v>
      </c>
      <c r="B359" s="1" t="s">
        <v>6696</v>
      </c>
      <c r="C359" s="1" t="s">
        <v>6245</v>
      </c>
      <c r="D359">
        <v>37</v>
      </c>
      <c r="E359" s="1" t="s">
        <v>6260</v>
      </c>
      <c r="F359" s="1" t="s">
        <v>6247</v>
      </c>
      <c r="G359">
        <v>125361</v>
      </c>
      <c r="H359" s="1" t="s">
        <v>6243</v>
      </c>
      <c r="I359" s="2">
        <v>44342</v>
      </c>
    </row>
    <row r="360" spans="1:9" x14ac:dyDescent="0.25">
      <c r="A360" s="1" t="s">
        <v>5883</v>
      </c>
      <c r="B360" s="1" t="s">
        <v>6697</v>
      </c>
      <c r="C360" s="1" t="s">
        <v>6240</v>
      </c>
      <c r="D360">
        <v>45</v>
      </c>
      <c r="E360" s="1" t="s">
        <v>6241</v>
      </c>
      <c r="F360" s="1" t="s">
        <v>6242</v>
      </c>
      <c r="G360">
        <v>36082</v>
      </c>
      <c r="H360" s="1" t="s">
        <v>6248</v>
      </c>
      <c r="I360" s="2">
        <v>44954</v>
      </c>
    </row>
    <row r="361" spans="1:9" x14ac:dyDescent="0.25">
      <c r="A361" s="1" t="s">
        <v>6698</v>
      </c>
      <c r="B361" s="1" t="s">
        <v>6699</v>
      </c>
      <c r="C361" s="1" t="s">
        <v>6240</v>
      </c>
      <c r="D361">
        <v>25</v>
      </c>
      <c r="E361" s="1" t="s">
        <v>6256</v>
      </c>
      <c r="F361" s="1" t="s">
        <v>6257</v>
      </c>
      <c r="G361">
        <v>20661</v>
      </c>
      <c r="H361" s="1" t="s">
        <v>6243</v>
      </c>
      <c r="I361" s="2">
        <v>44819</v>
      </c>
    </row>
    <row r="362" spans="1:9" x14ac:dyDescent="0.25">
      <c r="A362" s="1" t="s">
        <v>6175</v>
      </c>
      <c r="B362" s="1" t="s">
        <v>6700</v>
      </c>
      <c r="C362" s="1" t="s">
        <v>6245</v>
      </c>
      <c r="D362">
        <v>58</v>
      </c>
      <c r="E362" s="1" t="s">
        <v>6246</v>
      </c>
      <c r="F362" s="1" t="s">
        <v>6257</v>
      </c>
      <c r="G362">
        <v>188484</v>
      </c>
      <c r="H362" s="1" t="s">
        <v>6243</v>
      </c>
      <c r="I362" s="2">
        <v>45392</v>
      </c>
    </row>
    <row r="363" spans="1:9" x14ac:dyDescent="0.25">
      <c r="A363" s="1" t="s">
        <v>6204</v>
      </c>
      <c r="B363" s="1" t="s">
        <v>6701</v>
      </c>
      <c r="C363" s="1" t="s">
        <v>6240</v>
      </c>
      <c r="D363">
        <v>56</v>
      </c>
      <c r="E363" s="1" t="s">
        <v>6241</v>
      </c>
      <c r="F363" s="1" t="s">
        <v>6251</v>
      </c>
      <c r="G363">
        <v>22920</v>
      </c>
      <c r="H363" s="1" t="s">
        <v>6243</v>
      </c>
      <c r="I363" s="2">
        <v>42295</v>
      </c>
    </row>
    <row r="364" spans="1:9" x14ac:dyDescent="0.25">
      <c r="A364" s="1" t="s">
        <v>5958</v>
      </c>
      <c r="B364" s="1" t="s">
        <v>6702</v>
      </c>
      <c r="C364" s="1" t="s">
        <v>6240</v>
      </c>
      <c r="D364">
        <v>18</v>
      </c>
      <c r="E364" s="1" t="s">
        <v>6260</v>
      </c>
      <c r="F364" s="1" t="s">
        <v>6247</v>
      </c>
      <c r="G364">
        <v>99561</v>
      </c>
      <c r="H364" s="1" t="s">
        <v>6252</v>
      </c>
      <c r="I364" s="2">
        <v>42581</v>
      </c>
    </row>
    <row r="365" spans="1:9" x14ac:dyDescent="0.25">
      <c r="A365" s="1" t="s">
        <v>5930</v>
      </c>
      <c r="B365" s="1" t="s">
        <v>6703</v>
      </c>
      <c r="C365" s="1" t="s">
        <v>6245</v>
      </c>
      <c r="D365">
        <v>20</v>
      </c>
      <c r="E365" s="1" t="s">
        <v>6256</v>
      </c>
      <c r="F365" s="1" t="s">
        <v>6242</v>
      </c>
      <c r="G365">
        <v>28946</v>
      </c>
      <c r="H365" s="1" t="s">
        <v>6248</v>
      </c>
      <c r="I365" s="2">
        <v>42442</v>
      </c>
    </row>
    <row r="366" spans="1:9" x14ac:dyDescent="0.25">
      <c r="A366" s="1" t="s">
        <v>5898</v>
      </c>
      <c r="B366" s="1" t="s">
        <v>6704</v>
      </c>
      <c r="C366" s="1" t="s">
        <v>6240</v>
      </c>
      <c r="D366">
        <v>30</v>
      </c>
      <c r="E366" s="1" t="s">
        <v>6246</v>
      </c>
      <c r="F366" s="1" t="s">
        <v>6254</v>
      </c>
      <c r="G366">
        <v>196572</v>
      </c>
      <c r="H366" s="1" t="s">
        <v>6243</v>
      </c>
      <c r="I366" s="2">
        <v>45607</v>
      </c>
    </row>
    <row r="367" spans="1:9" x14ac:dyDescent="0.25">
      <c r="A367" s="1" t="s">
        <v>5836</v>
      </c>
      <c r="B367" s="1" t="s">
        <v>6705</v>
      </c>
      <c r="C367" s="1" t="s">
        <v>6240</v>
      </c>
      <c r="D367">
        <v>45</v>
      </c>
      <c r="E367" s="1" t="s">
        <v>6246</v>
      </c>
      <c r="F367" s="1" t="s">
        <v>6247</v>
      </c>
      <c r="G367">
        <v>36309</v>
      </c>
      <c r="H367" s="1" t="s">
        <v>6243</v>
      </c>
      <c r="I367" s="2">
        <v>43773</v>
      </c>
    </row>
    <row r="368" spans="1:9" x14ac:dyDescent="0.25">
      <c r="A368" s="1" t="s">
        <v>6706</v>
      </c>
      <c r="B368" s="1" t="s">
        <v>6707</v>
      </c>
      <c r="C368" s="1" t="s">
        <v>6245</v>
      </c>
      <c r="D368">
        <v>74</v>
      </c>
      <c r="E368" s="1" t="s">
        <v>6241</v>
      </c>
      <c r="F368" s="1" t="s">
        <v>6242</v>
      </c>
      <c r="G368">
        <v>75230</v>
      </c>
      <c r="H368" s="1" t="s">
        <v>6243</v>
      </c>
      <c r="I368" s="2">
        <v>43795</v>
      </c>
    </row>
    <row r="369" spans="1:9" x14ac:dyDescent="0.25">
      <c r="A369" s="1" t="s">
        <v>6015</v>
      </c>
      <c r="B369" s="1" t="s">
        <v>6708</v>
      </c>
      <c r="C369" s="1" t="s">
        <v>6245</v>
      </c>
      <c r="D369">
        <v>66</v>
      </c>
      <c r="E369" s="1" t="s">
        <v>6256</v>
      </c>
      <c r="F369" s="1" t="s">
        <v>6242</v>
      </c>
      <c r="G369">
        <v>131822</v>
      </c>
      <c r="H369" s="1" t="s">
        <v>6248</v>
      </c>
      <c r="I369" s="2">
        <v>43811</v>
      </c>
    </row>
    <row r="370" spans="1:9" x14ac:dyDescent="0.25">
      <c r="A370" s="1" t="s">
        <v>6044</v>
      </c>
      <c r="B370" s="1" t="s">
        <v>6709</v>
      </c>
      <c r="C370" s="1" t="s">
        <v>6240</v>
      </c>
      <c r="D370">
        <v>42</v>
      </c>
      <c r="E370" s="1" t="s">
        <v>6256</v>
      </c>
      <c r="F370" s="1" t="s">
        <v>6262</v>
      </c>
      <c r="G370">
        <v>181099</v>
      </c>
      <c r="H370" s="1" t="s">
        <v>6248</v>
      </c>
      <c r="I370" s="2">
        <v>44954</v>
      </c>
    </row>
    <row r="371" spans="1:9" x14ac:dyDescent="0.25">
      <c r="A371" s="1" t="s">
        <v>6710</v>
      </c>
      <c r="B371" s="1" t="s">
        <v>6711</v>
      </c>
      <c r="C371" s="1" t="s">
        <v>6240</v>
      </c>
      <c r="D371">
        <v>73</v>
      </c>
      <c r="E371" s="1" t="s">
        <v>6260</v>
      </c>
      <c r="F371" s="1" t="s">
        <v>6254</v>
      </c>
      <c r="G371">
        <v>132340</v>
      </c>
      <c r="H371" s="1" t="s">
        <v>6243</v>
      </c>
      <c r="I371" s="2">
        <v>42545</v>
      </c>
    </row>
    <row r="372" spans="1:9" x14ac:dyDescent="0.25">
      <c r="A372" s="1" t="s">
        <v>5984</v>
      </c>
      <c r="B372" s="1" t="s">
        <v>6712</v>
      </c>
      <c r="C372" s="1" t="s">
        <v>6245</v>
      </c>
      <c r="D372">
        <v>50</v>
      </c>
      <c r="E372" s="1" t="s">
        <v>6256</v>
      </c>
      <c r="F372" s="1" t="s">
        <v>6262</v>
      </c>
      <c r="G372">
        <v>79321</v>
      </c>
      <c r="H372" s="1" t="s">
        <v>6243</v>
      </c>
      <c r="I372" s="2">
        <v>43047</v>
      </c>
    </row>
    <row r="373" spans="1:9" x14ac:dyDescent="0.25">
      <c r="A373" s="1" t="s">
        <v>6032</v>
      </c>
      <c r="B373" s="1" t="s">
        <v>6713</v>
      </c>
      <c r="C373" s="1" t="s">
        <v>6245</v>
      </c>
      <c r="D373">
        <v>55</v>
      </c>
      <c r="E373" s="1" t="s">
        <v>6256</v>
      </c>
      <c r="F373" s="1" t="s">
        <v>6251</v>
      </c>
      <c r="G373">
        <v>152028</v>
      </c>
      <c r="H373" s="1" t="s">
        <v>6243</v>
      </c>
      <c r="I373" s="2">
        <v>44745</v>
      </c>
    </row>
    <row r="374" spans="1:9" x14ac:dyDescent="0.25">
      <c r="A374" s="1" t="s">
        <v>6714</v>
      </c>
      <c r="B374" s="1" t="s">
        <v>6715</v>
      </c>
      <c r="C374" s="1" t="s">
        <v>6245</v>
      </c>
      <c r="D374">
        <v>70</v>
      </c>
      <c r="E374" s="1" t="s">
        <v>6241</v>
      </c>
      <c r="F374" s="1" t="s">
        <v>6262</v>
      </c>
      <c r="G374">
        <v>94131</v>
      </c>
      <c r="H374" s="1" t="s">
        <v>6248</v>
      </c>
      <c r="I374" s="2">
        <v>45501</v>
      </c>
    </row>
    <row r="375" spans="1:9" x14ac:dyDescent="0.25">
      <c r="A375" s="1" t="s">
        <v>6716</v>
      </c>
      <c r="B375" s="1" t="s">
        <v>6717</v>
      </c>
      <c r="C375" s="1" t="s">
        <v>6245</v>
      </c>
      <c r="D375">
        <v>23</v>
      </c>
      <c r="E375" s="1" t="s">
        <v>6256</v>
      </c>
      <c r="F375" s="1" t="s">
        <v>6266</v>
      </c>
      <c r="G375">
        <v>198980</v>
      </c>
      <c r="H375" s="1" t="s">
        <v>6248</v>
      </c>
      <c r="I375" s="2">
        <v>43750</v>
      </c>
    </row>
    <row r="376" spans="1:9" x14ac:dyDescent="0.25">
      <c r="A376" s="1" t="s">
        <v>6086</v>
      </c>
      <c r="B376" s="1" t="s">
        <v>6718</v>
      </c>
      <c r="C376" s="1" t="s">
        <v>6240</v>
      </c>
      <c r="D376">
        <v>61</v>
      </c>
      <c r="E376" s="1" t="s">
        <v>6246</v>
      </c>
      <c r="F376" s="1" t="s">
        <v>6262</v>
      </c>
      <c r="G376">
        <v>45963</v>
      </c>
      <c r="H376" s="1" t="s">
        <v>6243</v>
      </c>
      <c r="I376" s="2">
        <v>44798</v>
      </c>
    </row>
    <row r="377" spans="1:9" x14ac:dyDescent="0.25">
      <c r="A377" s="1" t="s">
        <v>5976</v>
      </c>
      <c r="B377" s="1" t="s">
        <v>6719</v>
      </c>
      <c r="C377" s="1" t="s">
        <v>6245</v>
      </c>
      <c r="D377">
        <v>62</v>
      </c>
      <c r="E377" s="1" t="s">
        <v>6241</v>
      </c>
      <c r="F377" s="1" t="s">
        <v>6266</v>
      </c>
      <c r="G377">
        <v>121757</v>
      </c>
      <c r="H377" s="1" t="s">
        <v>6243</v>
      </c>
      <c r="I377" s="2">
        <v>42284</v>
      </c>
    </row>
    <row r="378" spans="1:9" x14ac:dyDescent="0.25">
      <c r="A378" s="1" t="s">
        <v>6111</v>
      </c>
      <c r="B378" s="1" t="s">
        <v>6720</v>
      </c>
      <c r="C378" s="1" t="s">
        <v>6245</v>
      </c>
      <c r="D378">
        <v>49</v>
      </c>
      <c r="E378" s="1" t="s">
        <v>6241</v>
      </c>
      <c r="F378" s="1" t="s">
        <v>6247</v>
      </c>
      <c r="G378">
        <v>190515</v>
      </c>
      <c r="H378" s="1" t="s">
        <v>6243</v>
      </c>
      <c r="I378" s="2">
        <v>44918</v>
      </c>
    </row>
    <row r="379" spans="1:9" x14ac:dyDescent="0.25">
      <c r="A379" s="1" t="s">
        <v>6224</v>
      </c>
      <c r="B379" s="1" t="s">
        <v>6721</v>
      </c>
      <c r="C379" s="1" t="s">
        <v>6240</v>
      </c>
      <c r="D379">
        <v>62</v>
      </c>
      <c r="E379" s="1" t="s">
        <v>6260</v>
      </c>
      <c r="F379" s="1" t="s">
        <v>6257</v>
      </c>
      <c r="G379">
        <v>119259</v>
      </c>
      <c r="H379" s="1" t="s">
        <v>6252</v>
      </c>
      <c r="I379" s="2">
        <v>42731</v>
      </c>
    </row>
    <row r="380" spans="1:9" x14ac:dyDescent="0.25">
      <c r="A380" s="1" t="s">
        <v>6056</v>
      </c>
      <c r="B380" s="1" t="s">
        <v>6722</v>
      </c>
      <c r="C380" s="1" t="s">
        <v>6245</v>
      </c>
      <c r="D380">
        <v>64</v>
      </c>
      <c r="E380" s="1" t="s">
        <v>6256</v>
      </c>
      <c r="F380" s="1" t="s">
        <v>6242</v>
      </c>
      <c r="G380">
        <v>59063</v>
      </c>
      <c r="H380" s="1" t="s">
        <v>6243</v>
      </c>
      <c r="I380" s="2">
        <v>44972</v>
      </c>
    </row>
    <row r="381" spans="1:9" x14ac:dyDescent="0.25">
      <c r="A381" s="1" t="s">
        <v>6079</v>
      </c>
      <c r="B381" s="1" t="s">
        <v>6723</v>
      </c>
      <c r="C381" s="1" t="s">
        <v>6240</v>
      </c>
      <c r="D381">
        <v>38</v>
      </c>
      <c r="E381" s="1" t="s">
        <v>6260</v>
      </c>
      <c r="F381" s="1" t="s">
        <v>6266</v>
      </c>
      <c r="G381">
        <v>134225</v>
      </c>
      <c r="H381" s="1" t="s">
        <v>6248</v>
      </c>
      <c r="I381" s="2">
        <v>44538</v>
      </c>
    </row>
    <row r="382" spans="1:9" x14ac:dyDescent="0.25">
      <c r="A382" s="1" t="s">
        <v>6038</v>
      </c>
      <c r="B382" s="1" t="s">
        <v>6724</v>
      </c>
      <c r="C382" s="1" t="s">
        <v>6245</v>
      </c>
      <c r="D382">
        <v>33</v>
      </c>
      <c r="E382" s="1" t="s">
        <v>6246</v>
      </c>
      <c r="F382" s="1" t="s">
        <v>6254</v>
      </c>
      <c r="G382">
        <v>136400</v>
      </c>
      <c r="H382" s="1" t="s">
        <v>6248</v>
      </c>
      <c r="I382" s="2">
        <v>43463</v>
      </c>
    </row>
    <row r="383" spans="1:9" x14ac:dyDescent="0.25">
      <c r="A383" s="1" t="s">
        <v>6102</v>
      </c>
      <c r="B383" s="1" t="s">
        <v>6725</v>
      </c>
      <c r="C383" s="1" t="s">
        <v>6245</v>
      </c>
      <c r="D383">
        <v>71</v>
      </c>
      <c r="E383" s="1" t="s">
        <v>6241</v>
      </c>
      <c r="F383" s="1" t="s">
        <v>6262</v>
      </c>
      <c r="G383">
        <v>100818</v>
      </c>
      <c r="H383" s="1" t="s">
        <v>6243</v>
      </c>
      <c r="I383" s="2">
        <v>43995</v>
      </c>
    </row>
    <row r="384" spans="1:9" x14ac:dyDescent="0.25">
      <c r="A384" s="1" t="s">
        <v>5990</v>
      </c>
      <c r="B384" s="1" t="s">
        <v>6726</v>
      </c>
      <c r="C384" s="1" t="s">
        <v>6245</v>
      </c>
      <c r="D384">
        <v>38</v>
      </c>
      <c r="E384" s="1" t="s">
        <v>6241</v>
      </c>
      <c r="F384" s="1" t="s">
        <v>6266</v>
      </c>
      <c r="G384">
        <v>24703</v>
      </c>
      <c r="H384" s="1" t="s">
        <v>6243</v>
      </c>
      <c r="I384" s="2">
        <v>44896</v>
      </c>
    </row>
    <row r="385" spans="1:9" x14ac:dyDescent="0.25">
      <c r="A385" s="1" t="s">
        <v>5977</v>
      </c>
      <c r="B385" s="1" t="s">
        <v>6727</v>
      </c>
      <c r="C385" s="1" t="s">
        <v>6240</v>
      </c>
      <c r="D385">
        <v>28</v>
      </c>
      <c r="E385" s="1" t="s">
        <v>6241</v>
      </c>
      <c r="F385" s="1" t="s">
        <v>6254</v>
      </c>
      <c r="G385">
        <v>92099</v>
      </c>
      <c r="H385" s="1" t="s">
        <v>6243</v>
      </c>
      <c r="I385" s="2">
        <v>44410</v>
      </c>
    </row>
    <row r="386" spans="1:9" x14ac:dyDescent="0.25">
      <c r="A386" s="1" t="s">
        <v>6728</v>
      </c>
      <c r="B386" s="1" t="s">
        <v>6729</v>
      </c>
      <c r="C386" s="1" t="s">
        <v>6240</v>
      </c>
      <c r="D386">
        <v>54</v>
      </c>
      <c r="E386" s="1" t="s">
        <v>6246</v>
      </c>
      <c r="F386" s="1" t="s">
        <v>6257</v>
      </c>
      <c r="G386">
        <v>176921</v>
      </c>
      <c r="H386" s="1" t="s">
        <v>6248</v>
      </c>
      <c r="I386" s="2">
        <v>44889</v>
      </c>
    </row>
    <row r="387" spans="1:9" x14ac:dyDescent="0.25">
      <c r="A387" s="1" t="s">
        <v>6072</v>
      </c>
      <c r="B387" s="1" t="s">
        <v>6730</v>
      </c>
      <c r="C387" s="1" t="s">
        <v>6245</v>
      </c>
      <c r="D387">
        <v>53</v>
      </c>
      <c r="E387" s="1" t="s">
        <v>6246</v>
      </c>
      <c r="F387" s="1" t="s">
        <v>6257</v>
      </c>
      <c r="G387">
        <v>182932</v>
      </c>
      <c r="H387" s="1" t="s">
        <v>6248</v>
      </c>
      <c r="I387" s="2">
        <v>45157</v>
      </c>
    </row>
    <row r="388" spans="1:9" x14ac:dyDescent="0.25">
      <c r="A388" s="1" t="s">
        <v>6047</v>
      </c>
      <c r="B388" s="1" t="s">
        <v>6731</v>
      </c>
      <c r="C388" s="1" t="s">
        <v>6240</v>
      </c>
      <c r="D388">
        <v>52</v>
      </c>
      <c r="E388" s="1" t="s">
        <v>6260</v>
      </c>
      <c r="F388" s="1" t="s">
        <v>6262</v>
      </c>
      <c r="G388">
        <v>51585</v>
      </c>
      <c r="H388" s="1" t="s">
        <v>6248</v>
      </c>
      <c r="I388" s="2">
        <v>43577</v>
      </c>
    </row>
    <row r="389" spans="1:9" x14ac:dyDescent="0.25">
      <c r="A389" s="1" t="s">
        <v>6732</v>
      </c>
      <c r="B389" s="1" t="s">
        <v>6733</v>
      </c>
      <c r="C389" s="1" t="s">
        <v>6240</v>
      </c>
      <c r="D389">
        <v>36</v>
      </c>
      <c r="E389" s="1" t="s">
        <v>6260</v>
      </c>
      <c r="F389" s="1" t="s">
        <v>6251</v>
      </c>
      <c r="G389">
        <v>173087</v>
      </c>
      <c r="H389" s="1" t="s">
        <v>6243</v>
      </c>
      <c r="I389" s="2">
        <v>43947</v>
      </c>
    </row>
    <row r="390" spans="1:9" x14ac:dyDescent="0.25">
      <c r="A390" s="1" t="s">
        <v>6734</v>
      </c>
      <c r="B390" s="1" t="s">
        <v>6735</v>
      </c>
      <c r="C390" s="1" t="s">
        <v>6240</v>
      </c>
      <c r="D390">
        <v>37</v>
      </c>
      <c r="E390" s="1" t="s">
        <v>6260</v>
      </c>
      <c r="F390" s="1" t="s">
        <v>6262</v>
      </c>
      <c r="G390">
        <v>63585</v>
      </c>
      <c r="H390" s="1" t="s">
        <v>6243</v>
      </c>
      <c r="I390" s="2">
        <v>42757</v>
      </c>
    </row>
    <row r="391" spans="1:9" x14ac:dyDescent="0.25">
      <c r="A391" s="1" t="s">
        <v>6736</v>
      </c>
      <c r="B391" s="1" t="s">
        <v>6737</v>
      </c>
      <c r="C391" s="1" t="s">
        <v>6240</v>
      </c>
      <c r="D391">
        <v>74</v>
      </c>
      <c r="E391" s="1" t="s">
        <v>6256</v>
      </c>
      <c r="F391" s="1" t="s">
        <v>6247</v>
      </c>
      <c r="G391">
        <v>46958</v>
      </c>
      <c r="H391" s="1" t="s">
        <v>6252</v>
      </c>
      <c r="I391" s="2">
        <v>44220</v>
      </c>
    </row>
    <row r="392" spans="1:9" x14ac:dyDescent="0.25">
      <c r="A392" s="1" t="s">
        <v>5943</v>
      </c>
      <c r="B392" s="1" t="s">
        <v>6738</v>
      </c>
      <c r="C392" s="1" t="s">
        <v>6240</v>
      </c>
      <c r="D392">
        <v>35</v>
      </c>
      <c r="E392" s="1" t="s">
        <v>6241</v>
      </c>
      <c r="F392" s="1" t="s">
        <v>6266</v>
      </c>
      <c r="G392">
        <v>46017</v>
      </c>
      <c r="H392" s="1" t="s">
        <v>6248</v>
      </c>
      <c r="I392" s="2">
        <v>42931</v>
      </c>
    </row>
    <row r="393" spans="1:9" x14ac:dyDescent="0.25">
      <c r="A393" s="1" t="s">
        <v>6739</v>
      </c>
      <c r="B393" s="1" t="s">
        <v>6740</v>
      </c>
      <c r="C393" s="1" t="s">
        <v>6240</v>
      </c>
      <c r="D393">
        <v>64</v>
      </c>
      <c r="E393" s="1" t="s">
        <v>6241</v>
      </c>
      <c r="F393" s="1" t="s">
        <v>6242</v>
      </c>
      <c r="G393">
        <v>144677</v>
      </c>
      <c r="H393" s="1" t="s">
        <v>6243</v>
      </c>
      <c r="I393" s="2">
        <v>43422</v>
      </c>
    </row>
    <row r="394" spans="1:9" x14ac:dyDescent="0.25">
      <c r="A394" s="1" t="s">
        <v>6068</v>
      </c>
      <c r="B394" s="1" t="s">
        <v>6741</v>
      </c>
      <c r="C394" s="1" t="s">
        <v>6245</v>
      </c>
      <c r="D394">
        <v>58</v>
      </c>
      <c r="E394" s="1" t="s">
        <v>6260</v>
      </c>
      <c r="F394" s="1" t="s">
        <v>6251</v>
      </c>
      <c r="G394">
        <v>196422</v>
      </c>
      <c r="H394" s="1" t="s">
        <v>6252</v>
      </c>
      <c r="I394" s="2">
        <v>44545</v>
      </c>
    </row>
    <row r="395" spans="1:9" x14ac:dyDescent="0.25">
      <c r="A395" s="1" t="s">
        <v>5948</v>
      </c>
      <c r="B395" s="1" t="s">
        <v>6742</v>
      </c>
      <c r="C395" s="1" t="s">
        <v>6245</v>
      </c>
      <c r="D395">
        <v>66</v>
      </c>
      <c r="E395" s="1" t="s">
        <v>6241</v>
      </c>
      <c r="F395" s="1" t="s">
        <v>6262</v>
      </c>
      <c r="G395">
        <v>163273</v>
      </c>
      <c r="H395" s="1" t="s">
        <v>6248</v>
      </c>
      <c r="I395" s="2">
        <v>42384</v>
      </c>
    </row>
    <row r="396" spans="1:9" x14ac:dyDescent="0.25">
      <c r="A396" s="1" t="s">
        <v>6085</v>
      </c>
      <c r="B396" s="1" t="s">
        <v>6743</v>
      </c>
      <c r="C396" s="1" t="s">
        <v>6240</v>
      </c>
      <c r="D396">
        <v>31</v>
      </c>
      <c r="E396" s="1" t="s">
        <v>6260</v>
      </c>
      <c r="F396" s="1" t="s">
        <v>6254</v>
      </c>
      <c r="G396">
        <v>49426</v>
      </c>
      <c r="H396" s="1" t="s">
        <v>6243</v>
      </c>
      <c r="I396" s="2">
        <v>45372</v>
      </c>
    </row>
    <row r="397" spans="1:9" x14ac:dyDescent="0.25">
      <c r="A397" s="1" t="s">
        <v>5987</v>
      </c>
      <c r="B397" s="1" t="s">
        <v>6744</v>
      </c>
      <c r="C397" s="1" t="s">
        <v>6245</v>
      </c>
      <c r="D397">
        <v>32</v>
      </c>
      <c r="E397" s="1" t="s">
        <v>6256</v>
      </c>
      <c r="F397" s="1" t="s">
        <v>6251</v>
      </c>
      <c r="G397">
        <v>37778</v>
      </c>
      <c r="H397" s="1" t="s">
        <v>6248</v>
      </c>
      <c r="I397" s="2">
        <v>44714</v>
      </c>
    </row>
    <row r="398" spans="1:9" x14ac:dyDescent="0.25">
      <c r="A398" s="1" t="s">
        <v>6217</v>
      </c>
      <c r="B398" s="1" t="s">
        <v>6745</v>
      </c>
      <c r="C398" s="1" t="s">
        <v>6245</v>
      </c>
      <c r="D398">
        <v>48</v>
      </c>
      <c r="E398" s="1" t="s">
        <v>6256</v>
      </c>
      <c r="F398" s="1" t="s">
        <v>6266</v>
      </c>
      <c r="G398">
        <v>196313</v>
      </c>
      <c r="H398" s="1" t="s">
        <v>6248</v>
      </c>
      <c r="I398" s="2">
        <v>44176</v>
      </c>
    </row>
    <row r="399" spans="1:9" x14ac:dyDescent="0.25">
      <c r="A399" s="1" t="s">
        <v>6167</v>
      </c>
      <c r="B399" s="1" t="s">
        <v>6746</v>
      </c>
      <c r="C399" s="1" t="s">
        <v>6245</v>
      </c>
      <c r="D399">
        <v>18</v>
      </c>
      <c r="E399" s="1" t="s">
        <v>6246</v>
      </c>
      <c r="F399" s="1" t="s">
        <v>6251</v>
      </c>
      <c r="G399">
        <v>62229</v>
      </c>
      <c r="H399" s="1" t="s">
        <v>6248</v>
      </c>
      <c r="I399" s="2">
        <v>45160</v>
      </c>
    </row>
    <row r="400" spans="1:9" x14ac:dyDescent="0.25">
      <c r="A400" s="1" t="s">
        <v>5879</v>
      </c>
      <c r="B400" s="1" t="s">
        <v>6747</v>
      </c>
      <c r="C400" s="1" t="s">
        <v>6245</v>
      </c>
      <c r="D400">
        <v>70</v>
      </c>
      <c r="E400" s="1" t="s">
        <v>6256</v>
      </c>
      <c r="F400" s="1" t="s">
        <v>6266</v>
      </c>
      <c r="G400">
        <v>106652</v>
      </c>
      <c r="H400" s="1" t="s">
        <v>6243</v>
      </c>
      <c r="I400" s="2">
        <v>45702</v>
      </c>
    </row>
    <row r="401" spans="1:9" x14ac:dyDescent="0.25">
      <c r="A401" s="1" t="s">
        <v>5886</v>
      </c>
      <c r="B401" s="1" t="s">
        <v>6748</v>
      </c>
      <c r="C401" s="1" t="s">
        <v>6240</v>
      </c>
      <c r="D401">
        <v>71</v>
      </c>
      <c r="E401" s="1" t="s">
        <v>6260</v>
      </c>
      <c r="F401" s="1" t="s">
        <v>6262</v>
      </c>
      <c r="G401">
        <v>148267</v>
      </c>
      <c r="H401" s="1" t="s">
        <v>6243</v>
      </c>
      <c r="I401" s="2">
        <v>42789</v>
      </c>
    </row>
    <row r="402" spans="1:9" x14ac:dyDescent="0.25">
      <c r="A402" s="1" t="s">
        <v>5872</v>
      </c>
      <c r="B402" s="1" t="s">
        <v>6749</v>
      </c>
      <c r="C402" s="1" t="s">
        <v>6245</v>
      </c>
      <c r="D402">
        <v>71</v>
      </c>
      <c r="E402" s="1" t="s">
        <v>6256</v>
      </c>
      <c r="F402" s="1" t="s">
        <v>6266</v>
      </c>
      <c r="G402">
        <v>199436</v>
      </c>
      <c r="H402" s="1" t="s">
        <v>6252</v>
      </c>
      <c r="I402" s="2">
        <v>44100</v>
      </c>
    </row>
    <row r="403" spans="1:9" x14ac:dyDescent="0.25">
      <c r="A403" s="1" t="s">
        <v>6750</v>
      </c>
      <c r="B403" s="1" t="s">
        <v>6751</v>
      </c>
      <c r="C403" s="1" t="s">
        <v>6245</v>
      </c>
      <c r="D403">
        <v>20</v>
      </c>
      <c r="E403" s="1" t="s">
        <v>6246</v>
      </c>
      <c r="F403" s="1" t="s">
        <v>6251</v>
      </c>
      <c r="G403">
        <v>146503</v>
      </c>
      <c r="H403" s="1" t="s">
        <v>6243</v>
      </c>
      <c r="I403" s="2">
        <v>44310</v>
      </c>
    </row>
    <row r="404" spans="1:9" x14ac:dyDescent="0.25">
      <c r="A404" s="1" t="s">
        <v>5901</v>
      </c>
      <c r="B404" s="1" t="s">
        <v>6752</v>
      </c>
      <c r="C404" s="1" t="s">
        <v>6240</v>
      </c>
      <c r="D404">
        <v>33</v>
      </c>
      <c r="E404" s="1" t="s">
        <v>6241</v>
      </c>
      <c r="F404" s="1" t="s">
        <v>6254</v>
      </c>
      <c r="G404">
        <v>104878</v>
      </c>
      <c r="H404" s="1" t="s">
        <v>6243</v>
      </c>
      <c r="I404" s="2">
        <v>43523</v>
      </c>
    </row>
    <row r="405" spans="1:9" x14ac:dyDescent="0.25">
      <c r="A405" s="1" t="s">
        <v>6100</v>
      </c>
      <c r="B405" s="1" t="s">
        <v>6753</v>
      </c>
      <c r="C405" s="1" t="s">
        <v>6240</v>
      </c>
      <c r="D405">
        <v>40</v>
      </c>
      <c r="E405" s="1" t="s">
        <v>6260</v>
      </c>
      <c r="F405" s="1" t="s">
        <v>6257</v>
      </c>
      <c r="G405">
        <v>77056</v>
      </c>
      <c r="H405" s="1" t="s">
        <v>6243</v>
      </c>
      <c r="I405" s="2">
        <v>44268</v>
      </c>
    </row>
    <row r="406" spans="1:9" x14ac:dyDescent="0.25">
      <c r="A406" s="1" t="s">
        <v>5913</v>
      </c>
      <c r="B406" s="1" t="s">
        <v>6754</v>
      </c>
      <c r="C406" s="1" t="s">
        <v>6245</v>
      </c>
      <c r="D406">
        <v>74</v>
      </c>
      <c r="E406" s="1" t="s">
        <v>6241</v>
      </c>
      <c r="F406" s="1" t="s">
        <v>6251</v>
      </c>
      <c r="G406">
        <v>178562</v>
      </c>
      <c r="H406" s="1" t="s">
        <v>6243</v>
      </c>
      <c r="I406" s="2">
        <v>45246</v>
      </c>
    </row>
    <row r="407" spans="1:9" x14ac:dyDescent="0.25">
      <c r="A407" s="1" t="s">
        <v>5839</v>
      </c>
      <c r="B407" s="1" t="s">
        <v>6755</v>
      </c>
      <c r="C407" s="1" t="s">
        <v>6245</v>
      </c>
      <c r="D407">
        <v>28</v>
      </c>
      <c r="E407" s="1" t="s">
        <v>6246</v>
      </c>
      <c r="F407" s="1" t="s">
        <v>6266</v>
      </c>
      <c r="G407">
        <v>39975</v>
      </c>
      <c r="H407" s="1" t="s">
        <v>6248</v>
      </c>
      <c r="I407" s="2">
        <v>44902</v>
      </c>
    </row>
    <row r="408" spans="1:9" x14ac:dyDescent="0.25">
      <c r="A408" s="1" t="s">
        <v>6153</v>
      </c>
      <c r="B408" s="1" t="s">
        <v>6756</v>
      </c>
      <c r="C408" s="1" t="s">
        <v>6245</v>
      </c>
      <c r="D408">
        <v>29</v>
      </c>
      <c r="E408" s="1" t="s">
        <v>6246</v>
      </c>
      <c r="F408" s="1" t="s">
        <v>6257</v>
      </c>
      <c r="G408">
        <v>177795</v>
      </c>
      <c r="H408" s="1" t="s">
        <v>6252</v>
      </c>
      <c r="I408" s="2">
        <v>43097</v>
      </c>
    </row>
    <row r="409" spans="1:9" x14ac:dyDescent="0.25">
      <c r="A409" s="1" t="s">
        <v>5939</v>
      </c>
      <c r="B409" s="1" t="s">
        <v>6757</v>
      </c>
      <c r="C409" s="1" t="s">
        <v>6245</v>
      </c>
      <c r="D409">
        <v>27</v>
      </c>
      <c r="E409" s="1" t="s">
        <v>6246</v>
      </c>
      <c r="F409" s="1" t="s">
        <v>6266</v>
      </c>
      <c r="G409">
        <v>174351</v>
      </c>
      <c r="H409" s="1" t="s">
        <v>6243</v>
      </c>
      <c r="I409" s="2">
        <v>42571</v>
      </c>
    </row>
    <row r="410" spans="1:9" x14ac:dyDescent="0.25">
      <c r="A410" s="1" t="s">
        <v>6046</v>
      </c>
      <c r="B410" s="1" t="s">
        <v>6758</v>
      </c>
      <c r="C410" s="1" t="s">
        <v>6245</v>
      </c>
      <c r="D410">
        <v>49</v>
      </c>
      <c r="E410" s="1" t="s">
        <v>6241</v>
      </c>
      <c r="F410" s="1" t="s">
        <v>6254</v>
      </c>
      <c r="G410">
        <v>162633</v>
      </c>
      <c r="H410" s="1" t="s">
        <v>6243</v>
      </c>
      <c r="I410" s="2">
        <v>43721</v>
      </c>
    </row>
    <row r="411" spans="1:9" x14ac:dyDescent="0.25">
      <c r="A411" s="1" t="s">
        <v>5905</v>
      </c>
      <c r="B411" s="1" t="s">
        <v>6759</v>
      </c>
      <c r="C411" s="1" t="s">
        <v>6245</v>
      </c>
      <c r="D411">
        <v>33</v>
      </c>
      <c r="E411" s="1" t="s">
        <v>6241</v>
      </c>
      <c r="F411" s="1" t="s">
        <v>6266</v>
      </c>
      <c r="G411">
        <v>108397</v>
      </c>
      <c r="H411" s="1" t="s">
        <v>6243</v>
      </c>
      <c r="I411" s="2">
        <v>42587</v>
      </c>
    </row>
    <row r="412" spans="1:9" x14ac:dyDescent="0.25">
      <c r="A412" s="1" t="s">
        <v>6037</v>
      </c>
      <c r="B412" s="1" t="s">
        <v>6760</v>
      </c>
      <c r="C412" s="1" t="s">
        <v>6240</v>
      </c>
      <c r="D412">
        <v>25</v>
      </c>
      <c r="E412" s="1" t="s">
        <v>6241</v>
      </c>
      <c r="F412" s="1" t="s">
        <v>6262</v>
      </c>
      <c r="G412">
        <v>53142</v>
      </c>
      <c r="H412" s="1" t="s">
        <v>6248</v>
      </c>
      <c r="I412" s="2">
        <v>43411</v>
      </c>
    </row>
    <row r="413" spans="1:9" x14ac:dyDescent="0.25">
      <c r="A413" s="1" t="s">
        <v>6092</v>
      </c>
      <c r="B413" s="1" t="s">
        <v>6761</v>
      </c>
      <c r="C413" s="1" t="s">
        <v>6245</v>
      </c>
      <c r="D413">
        <v>55</v>
      </c>
      <c r="E413" s="1" t="s">
        <v>6241</v>
      </c>
      <c r="F413" s="1" t="s">
        <v>6242</v>
      </c>
      <c r="G413">
        <v>46916</v>
      </c>
      <c r="H413" s="1" t="s">
        <v>6248</v>
      </c>
      <c r="I413" s="2">
        <v>45608</v>
      </c>
    </row>
    <row r="414" spans="1:9" x14ac:dyDescent="0.25">
      <c r="A414" s="1" t="s">
        <v>6762</v>
      </c>
      <c r="B414" s="1" t="s">
        <v>6763</v>
      </c>
      <c r="C414" s="1" t="s">
        <v>6245</v>
      </c>
      <c r="D414">
        <v>29</v>
      </c>
      <c r="E414" s="1" t="s">
        <v>6246</v>
      </c>
      <c r="F414" s="1" t="s">
        <v>6251</v>
      </c>
      <c r="G414">
        <v>84324</v>
      </c>
      <c r="H414" s="1" t="s">
        <v>6243</v>
      </c>
      <c r="I414" s="2">
        <v>44965</v>
      </c>
    </row>
    <row r="415" spans="1:9" x14ac:dyDescent="0.25">
      <c r="A415" s="1" t="s">
        <v>5938</v>
      </c>
      <c r="B415" s="1" t="s">
        <v>6764</v>
      </c>
      <c r="C415" s="1" t="s">
        <v>6240</v>
      </c>
      <c r="D415">
        <v>41</v>
      </c>
      <c r="E415" s="1" t="s">
        <v>6246</v>
      </c>
      <c r="F415" s="1" t="s">
        <v>6242</v>
      </c>
      <c r="G415">
        <v>196037</v>
      </c>
      <c r="H415" s="1" t="s">
        <v>6248</v>
      </c>
      <c r="I415" s="2">
        <v>42457</v>
      </c>
    </row>
    <row r="416" spans="1:9" x14ac:dyDescent="0.25">
      <c r="A416" s="1" t="s">
        <v>5849</v>
      </c>
      <c r="B416" s="1" t="s">
        <v>6765</v>
      </c>
      <c r="C416" s="1" t="s">
        <v>6240</v>
      </c>
      <c r="D416">
        <v>45</v>
      </c>
      <c r="E416" s="1" t="s">
        <v>6260</v>
      </c>
      <c r="F416" s="1" t="s">
        <v>6266</v>
      </c>
      <c r="G416">
        <v>145932</v>
      </c>
      <c r="H416" s="1" t="s">
        <v>6248</v>
      </c>
      <c r="I416" s="2">
        <v>45884</v>
      </c>
    </row>
    <row r="417" spans="1:9" x14ac:dyDescent="0.25">
      <c r="A417" s="1" t="s">
        <v>6078</v>
      </c>
      <c r="B417" s="1" t="s">
        <v>6766</v>
      </c>
      <c r="C417" s="1" t="s">
        <v>6240</v>
      </c>
      <c r="D417">
        <v>70</v>
      </c>
      <c r="E417" s="1" t="s">
        <v>6260</v>
      </c>
      <c r="F417" s="1" t="s">
        <v>6254</v>
      </c>
      <c r="G417">
        <v>155720</v>
      </c>
      <c r="H417" s="1" t="s">
        <v>6248</v>
      </c>
      <c r="I417" s="2">
        <v>43022</v>
      </c>
    </row>
    <row r="418" spans="1:9" x14ac:dyDescent="0.25">
      <c r="A418" s="1" t="s">
        <v>5963</v>
      </c>
      <c r="B418" s="1" t="s">
        <v>6767</v>
      </c>
      <c r="C418" s="1" t="s">
        <v>6240</v>
      </c>
      <c r="D418">
        <v>25</v>
      </c>
      <c r="E418" s="1" t="s">
        <v>6241</v>
      </c>
      <c r="F418" s="1" t="s">
        <v>6251</v>
      </c>
      <c r="G418">
        <v>186205</v>
      </c>
      <c r="H418" s="1" t="s">
        <v>6252</v>
      </c>
      <c r="I418" s="2">
        <v>45595</v>
      </c>
    </row>
    <row r="419" spans="1:9" x14ac:dyDescent="0.25">
      <c r="A419" s="1" t="s">
        <v>6101</v>
      </c>
      <c r="B419" s="1" t="s">
        <v>6768</v>
      </c>
      <c r="C419" s="1" t="s">
        <v>6245</v>
      </c>
      <c r="D419">
        <v>45</v>
      </c>
      <c r="E419" s="1" t="s">
        <v>6256</v>
      </c>
      <c r="F419" s="1" t="s">
        <v>6266</v>
      </c>
      <c r="G419">
        <v>116059</v>
      </c>
      <c r="H419" s="1" t="s">
        <v>6243</v>
      </c>
      <c r="I419" s="2">
        <v>43432</v>
      </c>
    </row>
    <row r="420" spans="1:9" x14ac:dyDescent="0.25">
      <c r="A420" s="1" t="s">
        <v>5921</v>
      </c>
      <c r="B420" s="1" t="s">
        <v>6769</v>
      </c>
      <c r="C420" s="1" t="s">
        <v>6245</v>
      </c>
      <c r="D420">
        <v>53</v>
      </c>
      <c r="E420" s="1" t="s">
        <v>6256</v>
      </c>
      <c r="F420" s="1" t="s">
        <v>6257</v>
      </c>
      <c r="G420">
        <v>118317</v>
      </c>
      <c r="H420" s="1" t="s">
        <v>6248</v>
      </c>
      <c r="I420" s="2">
        <v>42802</v>
      </c>
    </row>
    <row r="421" spans="1:9" x14ac:dyDescent="0.25">
      <c r="A421" s="1" t="s">
        <v>6222</v>
      </c>
      <c r="B421" s="1" t="s">
        <v>6770</v>
      </c>
      <c r="C421" s="1" t="s">
        <v>6245</v>
      </c>
      <c r="D421">
        <v>43</v>
      </c>
      <c r="E421" s="1" t="s">
        <v>6246</v>
      </c>
      <c r="F421" s="1" t="s">
        <v>6247</v>
      </c>
      <c r="G421">
        <v>55046</v>
      </c>
      <c r="H421" s="1" t="s">
        <v>6243</v>
      </c>
      <c r="I421" s="2">
        <v>44313</v>
      </c>
    </row>
    <row r="422" spans="1:9" x14ac:dyDescent="0.25">
      <c r="A422" s="1" t="s">
        <v>5910</v>
      </c>
      <c r="B422" s="1" t="s">
        <v>6771</v>
      </c>
      <c r="C422" s="1" t="s">
        <v>6245</v>
      </c>
      <c r="D422">
        <v>25</v>
      </c>
      <c r="E422" s="1" t="s">
        <v>6246</v>
      </c>
      <c r="F422" s="1" t="s">
        <v>6266</v>
      </c>
      <c r="G422">
        <v>198136</v>
      </c>
      <c r="H422" s="1" t="s">
        <v>6248</v>
      </c>
      <c r="I422" s="2">
        <v>42565</v>
      </c>
    </row>
    <row r="423" spans="1:9" x14ac:dyDescent="0.25">
      <c r="A423" s="1" t="s">
        <v>6168</v>
      </c>
      <c r="B423" s="1" t="s">
        <v>6772</v>
      </c>
      <c r="C423" s="1" t="s">
        <v>6245</v>
      </c>
      <c r="D423">
        <v>67</v>
      </c>
      <c r="E423" s="1" t="s">
        <v>6246</v>
      </c>
      <c r="F423" s="1" t="s">
        <v>6242</v>
      </c>
      <c r="G423">
        <v>121459</v>
      </c>
      <c r="H423" s="1" t="s">
        <v>6248</v>
      </c>
      <c r="I423" s="2">
        <v>44523</v>
      </c>
    </row>
    <row r="424" spans="1:9" x14ac:dyDescent="0.25">
      <c r="A424" s="1" t="s">
        <v>6001</v>
      </c>
      <c r="B424" s="1" t="s">
        <v>6773</v>
      </c>
      <c r="C424" s="1" t="s">
        <v>6245</v>
      </c>
      <c r="D424">
        <v>45</v>
      </c>
      <c r="E424" s="1" t="s">
        <v>6260</v>
      </c>
      <c r="F424" s="1" t="s">
        <v>6251</v>
      </c>
      <c r="G424">
        <v>65893</v>
      </c>
      <c r="H424" s="1" t="s">
        <v>6248</v>
      </c>
      <c r="I424" s="2">
        <v>44513</v>
      </c>
    </row>
    <row r="425" spans="1:9" x14ac:dyDescent="0.25">
      <c r="A425" s="1" t="s">
        <v>6021</v>
      </c>
      <c r="B425" s="1" t="s">
        <v>6773</v>
      </c>
      <c r="C425" s="1" t="s">
        <v>6240</v>
      </c>
      <c r="D425">
        <v>45</v>
      </c>
      <c r="E425" s="1" t="s">
        <v>6260</v>
      </c>
      <c r="F425" s="1" t="s">
        <v>6242</v>
      </c>
      <c r="G425">
        <v>121520</v>
      </c>
      <c r="H425" s="1" t="s">
        <v>6248</v>
      </c>
      <c r="I425" s="2">
        <v>44111</v>
      </c>
    </row>
    <row r="426" spans="1:9" x14ac:dyDescent="0.25">
      <c r="A426" s="1" t="s">
        <v>5989</v>
      </c>
      <c r="B426" s="1" t="s">
        <v>6774</v>
      </c>
      <c r="C426" s="1" t="s">
        <v>6245</v>
      </c>
      <c r="D426">
        <v>54</v>
      </c>
      <c r="E426" s="1" t="s">
        <v>6246</v>
      </c>
      <c r="F426" s="1" t="s">
        <v>6251</v>
      </c>
      <c r="G426">
        <v>145818</v>
      </c>
      <c r="H426" s="1" t="s">
        <v>6243</v>
      </c>
      <c r="I426" s="2">
        <v>42917</v>
      </c>
    </row>
    <row r="427" spans="1:9" x14ac:dyDescent="0.25">
      <c r="A427" s="1" t="s">
        <v>5902</v>
      </c>
      <c r="B427" s="1" t="s">
        <v>6775</v>
      </c>
      <c r="C427" s="1" t="s">
        <v>6240</v>
      </c>
      <c r="D427">
        <v>58</v>
      </c>
      <c r="E427" s="1" t="s">
        <v>6246</v>
      </c>
      <c r="F427" s="1" t="s">
        <v>6266</v>
      </c>
      <c r="G427">
        <v>81272</v>
      </c>
      <c r="H427" s="1" t="s">
        <v>6243</v>
      </c>
      <c r="I427" s="2">
        <v>42747</v>
      </c>
    </row>
    <row r="428" spans="1:9" x14ac:dyDescent="0.25">
      <c r="A428" s="1" t="s">
        <v>6057</v>
      </c>
      <c r="B428" s="1" t="s">
        <v>6776</v>
      </c>
      <c r="C428" s="1" t="s">
        <v>6240</v>
      </c>
      <c r="D428">
        <v>53</v>
      </c>
      <c r="E428" s="1" t="s">
        <v>6246</v>
      </c>
      <c r="F428" s="1" t="s">
        <v>6262</v>
      </c>
      <c r="G428">
        <v>87649</v>
      </c>
      <c r="H428" s="1" t="s">
        <v>6252</v>
      </c>
      <c r="I428" s="2">
        <v>45052</v>
      </c>
    </row>
    <row r="429" spans="1:9" x14ac:dyDescent="0.25">
      <c r="A429" s="1" t="s">
        <v>6110</v>
      </c>
      <c r="B429" s="1" t="s">
        <v>6777</v>
      </c>
      <c r="C429" s="1" t="s">
        <v>6245</v>
      </c>
      <c r="D429">
        <v>44</v>
      </c>
      <c r="E429" s="1" t="s">
        <v>6256</v>
      </c>
      <c r="F429" s="1" t="s">
        <v>6257</v>
      </c>
      <c r="G429">
        <v>84674</v>
      </c>
      <c r="H429" s="1" t="s">
        <v>6252</v>
      </c>
      <c r="I429" s="2">
        <v>43617</v>
      </c>
    </row>
    <row r="430" spans="1:9" x14ac:dyDescent="0.25">
      <c r="A430" s="1" t="s">
        <v>6198</v>
      </c>
      <c r="B430" s="1" t="s">
        <v>6778</v>
      </c>
      <c r="C430" s="1" t="s">
        <v>6240</v>
      </c>
      <c r="D430">
        <v>71</v>
      </c>
      <c r="E430" s="1" t="s">
        <v>6260</v>
      </c>
      <c r="F430" s="1" t="s">
        <v>6266</v>
      </c>
      <c r="G430">
        <v>164832</v>
      </c>
      <c r="H430" s="1" t="s">
        <v>6243</v>
      </c>
      <c r="I430" s="2">
        <v>42971</v>
      </c>
    </row>
    <row r="431" spans="1:9" x14ac:dyDescent="0.25">
      <c r="A431" s="1" t="s">
        <v>6779</v>
      </c>
      <c r="B431" s="1" t="s">
        <v>6780</v>
      </c>
      <c r="C431" s="1" t="s">
        <v>6245</v>
      </c>
      <c r="D431">
        <v>34</v>
      </c>
      <c r="E431" s="1" t="s">
        <v>6256</v>
      </c>
      <c r="F431" s="1" t="s">
        <v>6242</v>
      </c>
      <c r="G431">
        <v>172999</v>
      </c>
      <c r="H431" s="1" t="s">
        <v>6243</v>
      </c>
      <c r="I431" s="2">
        <v>42894</v>
      </c>
    </row>
    <row r="432" spans="1:9" x14ac:dyDescent="0.25">
      <c r="A432" s="1" t="s">
        <v>6113</v>
      </c>
      <c r="B432" s="1" t="s">
        <v>6781</v>
      </c>
      <c r="C432" s="1" t="s">
        <v>6240</v>
      </c>
      <c r="D432">
        <v>26</v>
      </c>
      <c r="E432" s="1" t="s">
        <v>6256</v>
      </c>
      <c r="F432" s="1" t="s">
        <v>6247</v>
      </c>
      <c r="G432">
        <v>106475</v>
      </c>
      <c r="H432" s="1" t="s">
        <v>6243</v>
      </c>
      <c r="I432" s="2">
        <v>45133</v>
      </c>
    </row>
    <row r="433" spans="1:9" x14ac:dyDescent="0.25">
      <c r="A433" s="1" t="s">
        <v>5854</v>
      </c>
      <c r="B433" s="1" t="s">
        <v>6782</v>
      </c>
      <c r="C433" s="1" t="s">
        <v>6245</v>
      </c>
      <c r="D433">
        <v>50</v>
      </c>
      <c r="E433" s="1" t="s">
        <v>6246</v>
      </c>
      <c r="F433" s="1" t="s">
        <v>6247</v>
      </c>
      <c r="G433">
        <v>81367</v>
      </c>
      <c r="H433" s="1" t="s">
        <v>6248</v>
      </c>
      <c r="I433" s="2">
        <v>42887</v>
      </c>
    </row>
    <row r="434" spans="1:9" x14ac:dyDescent="0.25">
      <c r="A434" s="1" t="s">
        <v>6212</v>
      </c>
      <c r="B434" s="1" t="s">
        <v>6783</v>
      </c>
      <c r="C434" s="1" t="s">
        <v>6240</v>
      </c>
      <c r="D434">
        <v>70</v>
      </c>
      <c r="E434" s="1" t="s">
        <v>6246</v>
      </c>
      <c r="F434" s="1" t="s">
        <v>6254</v>
      </c>
      <c r="G434">
        <v>163660</v>
      </c>
      <c r="H434" s="1" t="s">
        <v>6248</v>
      </c>
      <c r="I434" s="2">
        <v>43774</v>
      </c>
    </row>
    <row r="435" spans="1:9" x14ac:dyDescent="0.25">
      <c r="A435" s="1" t="s">
        <v>6107</v>
      </c>
      <c r="B435" s="1" t="s">
        <v>6784</v>
      </c>
      <c r="C435" s="1" t="s">
        <v>6245</v>
      </c>
      <c r="D435">
        <v>37</v>
      </c>
      <c r="E435" s="1" t="s">
        <v>6241</v>
      </c>
      <c r="F435" s="1" t="s">
        <v>6251</v>
      </c>
      <c r="G435">
        <v>141750</v>
      </c>
      <c r="H435" s="1" t="s">
        <v>6243</v>
      </c>
      <c r="I435" s="2">
        <v>43599</v>
      </c>
    </row>
    <row r="436" spans="1:9" x14ac:dyDescent="0.25">
      <c r="A436" s="1" t="s">
        <v>6016</v>
      </c>
      <c r="B436" s="1" t="s">
        <v>6785</v>
      </c>
      <c r="C436" s="1" t="s">
        <v>6245</v>
      </c>
      <c r="D436">
        <v>30</v>
      </c>
      <c r="E436" s="1" t="s">
        <v>6241</v>
      </c>
      <c r="F436" s="1" t="s">
        <v>6242</v>
      </c>
      <c r="G436">
        <v>138154</v>
      </c>
      <c r="H436" s="1" t="s">
        <v>6243</v>
      </c>
      <c r="I436" s="2">
        <v>44896</v>
      </c>
    </row>
    <row r="437" spans="1:9" x14ac:dyDescent="0.25">
      <c r="A437" s="1" t="s">
        <v>6053</v>
      </c>
      <c r="B437" s="1" t="s">
        <v>6786</v>
      </c>
      <c r="C437" s="1" t="s">
        <v>6245</v>
      </c>
      <c r="D437">
        <v>45</v>
      </c>
      <c r="E437" s="1" t="s">
        <v>6256</v>
      </c>
      <c r="F437" s="1" t="s">
        <v>6254</v>
      </c>
      <c r="G437">
        <v>64738</v>
      </c>
      <c r="H437" s="1" t="s">
        <v>6248</v>
      </c>
      <c r="I437" s="2">
        <v>43760</v>
      </c>
    </row>
    <row r="438" spans="1:9" x14ac:dyDescent="0.25">
      <c r="A438" s="1" t="s">
        <v>6142</v>
      </c>
      <c r="B438" s="1" t="s">
        <v>6787</v>
      </c>
      <c r="C438" s="1" t="s">
        <v>6245</v>
      </c>
      <c r="D438">
        <v>65</v>
      </c>
      <c r="E438" s="1" t="s">
        <v>6260</v>
      </c>
      <c r="F438" s="1" t="s">
        <v>6242</v>
      </c>
      <c r="G438">
        <v>53397</v>
      </c>
      <c r="H438" s="1" t="s">
        <v>6248</v>
      </c>
      <c r="I438" s="2">
        <v>45281</v>
      </c>
    </row>
    <row r="439" spans="1:9" x14ac:dyDescent="0.25">
      <c r="A439" s="1" t="s">
        <v>6189</v>
      </c>
      <c r="B439" s="1" t="s">
        <v>6788</v>
      </c>
      <c r="C439" s="1" t="s">
        <v>6245</v>
      </c>
      <c r="D439">
        <v>46</v>
      </c>
      <c r="E439" s="1" t="s">
        <v>6246</v>
      </c>
      <c r="F439" s="1" t="s">
        <v>6251</v>
      </c>
      <c r="G439">
        <v>102189</v>
      </c>
      <c r="H439" s="1" t="s">
        <v>6243</v>
      </c>
      <c r="I439" s="2">
        <v>45037</v>
      </c>
    </row>
    <row r="440" spans="1:9" x14ac:dyDescent="0.25">
      <c r="A440" s="1" t="s">
        <v>5945</v>
      </c>
      <c r="B440" s="1" t="s">
        <v>6789</v>
      </c>
      <c r="C440" s="1" t="s">
        <v>6240</v>
      </c>
      <c r="D440">
        <v>30</v>
      </c>
      <c r="E440" s="1" t="s">
        <v>6246</v>
      </c>
      <c r="F440" s="1" t="s">
        <v>6266</v>
      </c>
      <c r="G440">
        <v>96367</v>
      </c>
      <c r="H440" s="1" t="s">
        <v>6243</v>
      </c>
      <c r="I440" s="2">
        <v>45328</v>
      </c>
    </row>
    <row r="441" spans="1:9" x14ac:dyDescent="0.25">
      <c r="A441" s="1" t="s">
        <v>6790</v>
      </c>
      <c r="B441" s="1" t="s">
        <v>6791</v>
      </c>
      <c r="C441" s="1" t="s">
        <v>6240</v>
      </c>
      <c r="D441">
        <v>63</v>
      </c>
      <c r="E441" s="1" t="s">
        <v>6256</v>
      </c>
      <c r="F441" s="1" t="s">
        <v>6266</v>
      </c>
      <c r="G441">
        <v>140585</v>
      </c>
      <c r="H441" s="1" t="s">
        <v>6243</v>
      </c>
      <c r="I441" s="2">
        <v>43274</v>
      </c>
    </row>
    <row r="442" spans="1:9" x14ac:dyDescent="0.25">
      <c r="A442" s="1" t="s">
        <v>5959</v>
      </c>
      <c r="B442" s="1" t="s">
        <v>6792</v>
      </c>
      <c r="C442" s="1" t="s">
        <v>6240</v>
      </c>
      <c r="D442">
        <v>52</v>
      </c>
      <c r="E442" s="1" t="s">
        <v>6241</v>
      </c>
      <c r="F442" s="1" t="s">
        <v>6247</v>
      </c>
      <c r="G442">
        <v>96619</v>
      </c>
      <c r="H442" s="1" t="s">
        <v>6243</v>
      </c>
      <c r="I442" s="2">
        <v>44964</v>
      </c>
    </row>
    <row r="443" spans="1:9" x14ac:dyDescent="0.25">
      <c r="A443" s="1" t="s">
        <v>5998</v>
      </c>
      <c r="B443" s="1" t="s">
        <v>6793</v>
      </c>
      <c r="C443" s="1" t="s">
        <v>6245</v>
      </c>
      <c r="D443">
        <v>23</v>
      </c>
      <c r="E443" s="1" t="s">
        <v>6260</v>
      </c>
      <c r="F443" s="1" t="s">
        <v>6266</v>
      </c>
      <c r="G443">
        <v>131453</v>
      </c>
      <c r="H443" s="1" t="s">
        <v>6243</v>
      </c>
      <c r="I443" s="2">
        <v>44692</v>
      </c>
    </row>
    <row r="444" spans="1:9" x14ac:dyDescent="0.25">
      <c r="A444" s="1" t="s">
        <v>6154</v>
      </c>
      <c r="B444" s="1" t="s">
        <v>6794</v>
      </c>
      <c r="C444" s="1" t="s">
        <v>6240</v>
      </c>
      <c r="D444">
        <v>35</v>
      </c>
      <c r="E444" s="1" t="s">
        <v>6241</v>
      </c>
      <c r="F444" s="1" t="s">
        <v>6266</v>
      </c>
      <c r="G444">
        <v>39816</v>
      </c>
      <c r="H444" s="1" t="s">
        <v>6248</v>
      </c>
      <c r="I444" s="2">
        <v>43285</v>
      </c>
    </row>
    <row r="445" spans="1:9" x14ac:dyDescent="0.25">
      <c r="A445" s="1" t="s">
        <v>6023</v>
      </c>
      <c r="B445" s="1" t="s">
        <v>6795</v>
      </c>
      <c r="C445" s="1" t="s">
        <v>6245</v>
      </c>
      <c r="D445">
        <v>68</v>
      </c>
      <c r="E445" s="1" t="s">
        <v>6241</v>
      </c>
      <c r="F445" s="1" t="s">
        <v>6262</v>
      </c>
      <c r="G445">
        <v>193312</v>
      </c>
      <c r="H445" s="1" t="s">
        <v>6248</v>
      </c>
      <c r="I445" s="2">
        <v>43074</v>
      </c>
    </row>
    <row r="446" spans="1:9" x14ac:dyDescent="0.25">
      <c r="A446" s="1" t="s">
        <v>5988</v>
      </c>
      <c r="B446" s="1" t="s">
        <v>6796</v>
      </c>
      <c r="C446" s="1" t="s">
        <v>6245</v>
      </c>
      <c r="D446">
        <v>22</v>
      </c>
      <c r="E446" s="1" t="s">
        <v>6241</v>
      </c>
      <c r="F446" s="1" t="s">
        <v>6247</v>
      </c>
      <c r="G446">
        <v>157348</v>
      </c>
      <c r="H446" s="1" t="s">
        <v>6248</v>
      </c>
      <c r="I446" s="2">
        <v>44666</v>
      </c>
    </row>
    <row r="447" spans="1:9" x14ac:dyDescent="0.25">
      <c r="A447" s="1" t="s">
        <v>6797</v>
      </c>
      <c r="B447" s="1" t="s">
        <v>6798</v>
      </c>
      <c r="C447" s="1" t="s">
        <v>6240</v>
      </c>
      <c r="D447">
        <v>64</v>
      </c>
      <c r="E447" s="1" t="s">
        <v>6241</v>
      </c>
      <c r="F447" s="1" t="s">
        <v>6254</v>
      </c>
      <c r="G447">
        <v>99530</v>
      </c>
      <c r="H447" s="1" t="s">
        <v>6248</v>
      </c>
      <c r="I447" s="2">
        <v>44459</v>
      </c>
    </row>
    <row r="448" spans="1:9" x14ac:dyDescent="0.25">
      <c r="A448" s="1" t="s">
        <v>6045</v>
      </c>
      <c r="B448" s="1" t="s">
        <v>6799</v>
      </c>
      <c r="C448" s="1" t="s">
        <v>6240</v>
      </c>
      <c r="D448">
        <v>42</v>
      </c>
      <c r="E448" s="1" t="s">
        <v>6246</v>
      </c>
      <c r="F448" s="1" t="s">
        <v>6257</v>
      </c>
      <c r="G448">
        <v>174571</v>
      </c>
      <c r="H448" s="1" t="s">
        <v>6243</v>
      </c>
      <c r="I448" s="2">
        <v>44994</v>
      </c>
    </row>
    <row r="449" spans="1:9" x14ac:dyDescent="0.25">
      <c r="A449" s="1" t="s">
        <v>6027</v>
      </c>
      <c r="B449" s="1" t="s">
        <v>6800</v>
      </c>
      <c r="C449" s="1" t="s">
        <v>6245</v>
      </c>
      <c r="D449">
        <v>19</v>
      </c>
      <c r="E449" s="1" t="s">
        <v>6246</v>
      </c>
      <c r="F449" s="1" t="s">
        <v>6262</v>
      </c>
      <c r="G449">
        <v>128856</v>
      </c>
      <c r="H449" s="1" t="s">
        <v>6243</v>
      </c>
      <c r="I449" s="2">
        <v>44493</v>
      </c>
    </row>
    <row r="450" spans="1:9" x14ac:dyDescent="0.25">
      <c r="A450" s="1" t="s">
        <v>6205</v>
      </c>
      <c r="B450" s="1" t="s">
        <v>6801</v>
      </c>
      <c r="C450" s="1" t="s">
        <v>6240</v>
      </c>
      <c r="D450">
        <v>27</v>
      </c>
      <c r="E450" s="1" t="s">
        <v>6241</v>
      </c>
      <c r="F450" s="1" t="s">
        <v>6254</v>
      </c>
      <c r="G450">
        <v>91635</v>
      </c>
      <c r="H450" s="1" t="s">
        <v>6243</v>
      </c>
      <c r="I450" s="2">
        <v>44032</v>
      </c>
    </row>
    <row r="451" spans="1:9" x14ac:dyDescent="0.25">
      <c r="A451" s="1" t="s">
        <v>6112</v>
      </c>
      <c r="B451" s="1" t="s">
        <v>6802</v>
      </c>
      <c r="C451" s="1" t="s">
        <v>6245</v>
      </c>
      <c r="D451">
        <v>73</v>
      </c>
      <c r="E451" s="1" t="s">
        <v>6260</v>
      </c>
      <c r="F451" s="1" t="s">
        <v>6251</v>
      </c>
      <c r="G451">
        <v>127803</v>
      </c>
      <c r="H451" s="1" t="s">
        <v>6243</v>
      </c>
      <c r="I451" s="2">
        <v>45486</v>
      </c>
    </row>
    <row r="452" spans="1:9" x14ac:dyDescent="0.25">
      <c r="A452" s="1" t="s">
        <v>6183</v>
      </c>
      <c r="B452" s="1" t="s">
        <v>6803</v>
      </c>
      <c r="C452" s="1" t="s">
        <v>6245</v>
      </c>
      <c r="D452">
        <v>47</v>
      </c>
      <c r="E452" s="1" t="s">
        <v>6256</v>
      </c>
      <c r="F452" s="1" t="s">
        <v>6262</v>
      </c>
      <c r="G452">
        <v>55946</v>
      </c>
      <c r="H452" s="1" t="s">
        <v>6248</v>
      </c>
      <c r="I452" s="2">
        <v>42580</v>
      </c>
    </row>
    <row r="453" spans="1:9" x14ac:dyDescent="0.25">
      <c r="A453" s="1" t="s">
        <v>6804</v>
      </c>
      <c r="B453" s="1" t="s">
        <v>6805</v>
      </c>
      <c r="C453" s="1" t="s">
        <v>6245</v>
      </c>
      <c r="D453">
        <v>67</v>
      </c>
      <c r="E453" s="1" t="s">
        <v>6260</v>
      </c>
      <c r="F453" s="1" t="s">
        <v>6254</v>
      </c>
      <c r="G453">
        <v>75204</v>
      </c>
      <c r="H453" s="1" t="s">
        <v>6252</v>
      </c>
      <c r="I453" s="2">
        <v>45412</v>
      </c>
    </row>
    <row r="454" spans="1:9" x14ac:dyDescent="0.25">
      <c r="A454" s="1" t="s">
        <v>6220</v>
      </c>
      <c r="B454" s="1" t="s">
        <v>6806</v>
      </c>
      <c r="C454" s="1" t="s">
        <v>6245</v>
      </c>
      <c r="D454">
        <v>62</v>
      </c>
      <c r="E454" s="1" t="s">
        <v>6260</v>
      </c>
      <c r="F454" s="1" t="s">
        <v>6251</v>
      </c>
      <c r="G454">
        <v>35563</v>
      </c>
      <c r="H454" s="1" t="s">
        <v>6243</v>
      </c>
      <c r="I454" s="2">
        <v>43669</v>
      </c>
    </row>
    <row r="455" spans="1:9" x14ac:dyDescent="0.25">
      <c r="A455" s="1" t="s">
        <v>6005</v>
      </c>
      <c r="B455" s="1" t="s">
        <v>6807</v>
      </c>
      <c r="C455" s="1" t="s">
        <v>6245</v>
      </c>
      <c r="D455">
        <v>22</v>
      </c>
      <c r="E455" s="1" t="s">
        <v>6260</v>
      </c>
      <c r="F455" s="1" t="s">
        <v>6247</v>
      </c>
      <c r="G455">
        <v>112324</v>
      </c>
      <c r="H455" s="1" t="s">
        <v>6243</v>
      </c>
      <c r="I455" s="2">
        <v>43074</v>
      </c>
    </row>
    <row r="456" spans="1:9" x14ac:dyDescent="0.25">
      <c r="A456" s="1" t="s">
        <v>6196</v>
      </c>
      <c r="B456" s="1" t="s">
        <v>6808</v>
      </c>
      <c r="C456" s="1" t="s">
        <v>6240</v>
      </c>
      <c r="D456">
        <v>72</v>
      </c>
      <c r="E456" s="1" t="s">
        <v>6241</v>
      </c>
      <c r="F456" s="1" t="s">
        <v>6257</v>
      </c>
      <c r="G456">
        <v>29847</v>
      </c>
      <c r="H456" s="1" t="s">
        <v>6248</v>
      </c>
      <c r="I456" s="2">
        <v>44557</v>
      </c>
    </row>
    <row r="457" spans="1:9" x14ac:dyDescent="0.25">
      <c r="A457" s="1" t="s">
        <v>6048</v>
      </c>
      <c r="B457" s="1" t="s">
        <v>6809</v>
      </c>
      <c r="C457" s="1" t="s">
        <v>6240</v>
      </c>
      <c r="D457">
        <v>73</v>
      </c>
      <c r="E457" s="1" t="s">
        <v>6246</v>
      </c>
      <c r="F457" s="1" t="s">
        <v>6251</v>
      </c>
      <c r="G457">
        <v>46155</v>
      </c>
      <c r="H457" s="1" t="s">
        <v>6243</v>
      </c>
      <c r="I457" s="2">
        <v>42386</v>
      </c>
    </row>
    <row r="458" spans="1:9" x14ac:dyDescent="0.25">
      <c r="A458" s="1" t="s">
        <v>6114</v>
      </c>
      <c r="B458" s="1" t="s">
        <v>6810</v>
      </c>
      <c r="C458" s="1" t="s">
        <v>6245</v>
      </c>
      <c r="D458">
        <v>50</v>
      </c>
      <c r="E458" s="1" t="s">
        <v>6260</v>
      </c>
      <c r="F458" s="1" t="s">
        <v>6266</v>
      </c>
      <c r="G458">
        <v>99671</v>
      </c>
      <c r="H458" s="1" t="s">
        <v>6243</v>
      </c>
      <c r="I458" s="2">
        <v>42416</v>
      </c>
    </row>
    <row r="459" spans="1:9" x14ac:dyDescent="0.25">
      <c r="A459" s="1" t="s">
        <v>6811</v>
      </c>
      <c r="B459" s="1" t="s">
        <v>6812</v>
      </c>
      <c r="C459" s="1" t="s">
        <v>6245</v>
      </c>
      <c r="D459">
        <v>71</v>
      </c>
      <c r="E459" s="1" t="s">
        <v>6241</v>
      </c>
      <c r="F459" s="1" t="s">
        <v>6242</v>
      </c>
      <c r="G459">
        <v>136891</v>
      </c>
      <c r="H459" s="1" t="s">
        <v>6248</v>
      </c>
      <c r="I459" s="2">
        <v>45469</v>
      </c>
    </row>
    <row r="460" spans="1:9" x14ac:dyDescent="0.25">
      <c r="A460" s="1" t="s">
        <v>5867</v>
      </c>
      <c r="B460" s="1" t="s">
        <v>6813</v>
      </c>
      <c r="C460" s="1" t="s">
        <v>6240</v>
      </c>
      <c r="D460">
        <v>18</v>
      </c>
      <c r="E460" s="1" t="s">
        <v>6260</v>
      </c>
      <c r="F460" s="1" t="s">
        <v>6251</v>
      </c>
      <c r="G460">
        <v>103310</v>
      </c>
      <c r="H460" s="1" t="s">
        <v>6248</v>
      </c>
      <c r="I460" s="2">
        <v>43849</v>
      </c>
    </row>
    <row r="461" spans="1:9" x14ac:dyDescent="0.25">
      <c r="A461" s="1" t="s">
        <v>6144</v>
      </c>
      <c r="B461" s="1" t="s">
        <v>6814</v>
      </c>
      <c r="C461" s="1" t="s">
        <v>6240</v>
      </c>
      <c r="D461">
        <v>35</v>
      </c>
      <c r="E461" s="1" t="s">
        <v>6260</v>
      </c>
      <c r="F461" s="1" t="s">
        <v>6251</v>
      </c>
      <c r="G461">
        <v>169381</v>
      </c>
      <c r="H461" s="1" t="s">
        <v>6243</v>
      </c>
      <c r="I461" s="2">
        <v>44357</v>
      </c>
    </row>
    <row r="462" spans="1:9" x14ac:dyDescent="0.25">
      <c r="A462" s="1" t="s">
        <v>5893</v>
      </c>
      <c r="B462" s="1" t="s">
        <v>6815</v>
      </c>
      <c r="C462" s="1" t="s">
        <v>6245</v>
      </c>
      <c r="D462">
        <v>49</v>
      </c>
      <c r="E462" s="1" t="s">
        <v>6241</v>
      </c>
      <c r="F462" s="1" t="s">
        <v>6257</v>
      </c>
      <c r="G462">
        <v>151691</v>
      </c>
      <c r="H462" s="1" t="s">
        <v>6243</v>
      </c>
      <c r="I462" s="2">
        <v>43401</v>
      </c>
    </row>
    <row r="463" spans="1:9" x14ac:dyDescent="0.25">
      <c r="A463" s="1" t="s">
        <v>6816</v>
      </c>
      <c r="B463" s="1" t="s">
        <v>6817</v>
      </c>
      <c r="C463" s="1" t="s">
        <v>6240</v>
      </c>
      <c r="D463">
        <v>64</v>
      </c>
      <c r="E463" s="1" t="s">
        <v>6246</v>
      </c>
      <c r="F463" s="1" t="s">
        <v>6242</v>
      </c>
      <c r="G463">
        <v>54707</v>
      </c>
      <c r="H463" s="1" t="s">
        <v>6248</v>
      </c>
      <c r="I463" s="2">
        <v>43726</v>
      </c>
    </row>
    <row r="464" spans="1:9" x14ac:dyDescent="0.25">
      <c r="A464" s="1" t="s">
        <v>6818</v>
      </c>
      <c r="B464" s="1" t="s">
        <v>6819</v>
      </c>
      <c r="C464" s="1" t="s">
        <v>6245</v>
      </c>
      <c r="D464">
        <v>66</v>
      </c>
      <c r="E464" s="1" t="s">
        <v>6246</v>
      </c>
      <c r="F464" s="1" t="s">
        <v>6266</v>
      </c>
      <c r="G464">
        <v>171409</v>
      </c>
      <c r="H464" s="1" t="s">
        <v>6243</v>
      </c>
      <c r="I464" s="2">
        <v>45484</v>
      </c>
    </row>
    <row r="465" spans="1:9" x14ac:dyDescent="0.25">
      <c r="A465" s="1" t="s">
        <v>6820</v>
      </c>
      <c r="B465" s="1" t="s">
        <v>6821</v>
      </c>
      <c r="C465" s="1" t="s">
        <v>6240</v>
      </c>
      <c r="D465">
        <v>28</v>
      </c>
      <c r="E465" s="1" t="s">
        <v>6256</v>
      </c>
      <c r="F465" s="1" t="s">
        <v>6254</v>
      </c>
      <c r="G465">
        <v>101537</v>
      </c>
      <c r="H465" s="1" t="s">
        <v>6243</v>
      </c>
      <c r="I465" s="2">
        <v>43028</v>
      </c>
    </row>
    <row r="466" spans="1:9" x14ac:dyDescent="0.25">
      <c r="A466" s="1" t="s">
        <v>6170</v>
      </c>
      <c r="B466" s="1" t="s">
        <v>6822</v>
      </c>
      <c r="C466" s="1" t="s">
        <v>6245</v>
      </c>
      <c r="D466">
        <v>38</v>
      </c>
      <c r="E466" s="1" t="s">
        <v>6241</v>
      </c>
      <c r="F466" s="1" t="s">
        <v>6254</v>
      </c>
      <c r="G466">
        <v>198686</v>
      </c>
      <c r="H466" s="1" t="s">
        <v>6248</v>
      </c>
      <c r="I466" s="2">
        <v>45801</v>
      </c>
    </row>
    <row r="467" spans="1:9" x14ac:dyDescent="0.25">
      <c r="A467" s="1" t="s">
        <v>5967</v>
      </c>
      <c r="B467" s="1" t="s">
        <v>6823</v>
      </c>
      <c r="C467" s="1" t="s">
        <v>6240</v>
      </c>
      <c r="D467">
        <v>43</v>
      </c>
      <c r="E467" s="1" t="s">
        <v>6256</v>
      </c>
      <c r="F467" s="1" t="s">
        <v>6251</v>
      </c>
      <c r="G467">
        <v>111155</v>
      </c>
      <c r="H467" s="1" t="s">
        <v>6243</v>
      </c>
      <c r="I467" s="2">
        <v>44745</v>
      </c>
    </row>
    <row r="468" spans="1:9" x14ac:dyDescent="0.25">
      <c r="A468" s="1" t="s">
        <v>6203</v>
      </c>
      <c r="B468" s="1" t="s">
        <v>6824</v>
      </c>
      <c r="C468" s="1" t="s">
        <v>6245</v>
      </c>
      <c r="D468">
        <v>42</v>
      </c>
      <c r="E468" s="1" t="s">
        <v>6256</v>
      </c>
      <c r="F468" s="1" t="s">
        <v>6242</v>
      </c>
      <c r="G468">
        <v>20281</v>
      </c>
      <c r="H468" s="1" t="s">
        <v>6248</v>
      </c>
      <c r="I468" s="2">
        <v>44498</v>
      </c>
    </row>
    <row r="469" spans="1:9" x14ac:dyDescent="0.25">
      <c r="A469" s="1" t="s">
        <v>5911</v>
      </c>
      <c r="B469" s="1" t="s">
        <v>6825</v>
      </c>
      <c r="C469" s="1" t="s">
        <v>6240</v>
      </c>
      <c r="D469">
        <v>39</v>
      </c>
      <c r="E469" s="1" t="s">
        <v>6256</v>
      </c>
      <c r="F469" s="1" t="s">
        <v>6242</v>
      </c>
      <c r="G469">
        <v>178492</v>
      </c>
      <c r="H469" s="1" t="s">
        <v>6243</v>
      </c>
      <c r="I469" s="2">
        <v>45319</v>
      </c>
    </row>
    <row r="470" spans="1:9" x14ac:dyDescent="0.25">
      <c r="A470" s="1" t="s">
        <v>6123</v>
      </c>
      <c r="B470" s="1" t="s">
        <v>6826</v>
      </c>
      <c r="C470" s="1" t="s">
        <v>6240</v>
      </c>
      <c r="D470">
        <v>44</v>
      </c>
      <c r="E470" s="1" t="s">
        <v>6246</v>
      </c>
      <c r="F470" s="1" t="s">
        <v>6266</v>
      </c>
      <c r="G470">
        <v>190102</v>
      </c>
      <c r="H470" s="1" t="s">
        <v>6252</v>
      </c>
      <c r="I470" s="2">
        <v>42954</v>
      </c>
    </row>
    <row r="471" spans="1:9" x14ac:dyDescent="0.25">
      <c r="A471" s="1" t="s">
        <v>6117</v>
      </c>
      <c r="B471" s="1" t="s">
        <v>6827</v>
      </c>
      <c r="C471" s="1" t="s">
        <v>6245</v>
      </c>
      <c r="D471">
        <v>66</v>
      </c>
      <c r="E471" s="1" t="s">
        <v>6241</v>
      </c>
      <c r="F471" s="1" t="s">
        <v>6257</v>
      </c>
      <c r="G471">
        <v>152130</v>
      </c>
      <c r="H471" s="1" t="s">
        <v>6243</v>
      </c>
      <c r="I471" s="2">
        <v>44345</v>
      </c>
    </row>
    <row r="472" spans="1:9" x14ac:dyDescent="0.25">
      <c r="A472" s="1" t="s">
        <v>6828</v>
      </c>
      <c r="B472" s="1" t="s">
        <v>6829</v>
      </c>
      <c r="C472" s="1" t="s">
        <v>6240</v>
      </c>
      <c r="D472">
        <v>30</v>
      </c>
      <c r="E472" s="1" t="s">
        <v>6256</v>
      </c>
      <c r="F472" s="1" t="s">
        <v>6247</v>
      </c>
      <c r="G472">
        <v>96260</v>
      </c>
      <c r="H472" s="1" t="s">
        <v>6243</v>
      </c>
      <c r="I472" s="2">
        <v>45664</v>
      </c>
    </row>
    <row r="473" spans="1:9" x14ac:dyDescent="0.25">
      <c r="A473" s="1" t="s">
        <v>5971</v>
      </c>
      <c r="B473" s="1" t="s">
        <v>6830</v>
      </c>
      <c r="C473" s="1" t="s">
        <v>6245</v>
      </c>
      <c r="D473">
        <v>50</v>
      </c>
      <c r="E473" s="1" t="s">
        <v>6241</v>
      </c>
      <c r="F473" s="1" t="s">
        <v>6254</v>
      </c>
      <c r="G473">
        <v>179476</v>
      </c>
      <c r="H473" s="1" t="s">
        <v>6243</v>
      </c>
      <c r="I473" s="2">
        <v>43369</v>
      </c>
    </row>
    <row r="474" spans="1:9" x14ac:dyDescent="0.25">
      <c r="A474" s="1" t="s">
        <v>5935</v>
      </c>
      <c r="B474" s="1" t="s">
        <v>6831</v>
      </c>
      <c r="C474" s="1" t="s">
        <v>6240</v>
      </c>
      <c r="D474">
        <v>51</v>
      </c>
      <c r="E474" s="1" t="s">
        <v>6241</v>
      </c>
      <c r="F474" s="1" t="s">
        <v>6257</v>
      </c>
      <c r="G474">
        <v>180928</v>
      </c>
      <c r="H474" s="1" t="s">
        <v>6243</v>
      </c>
      <c r="I474" s="2">
        <v>44083</v>
      </c>
    </row>
    <row r="475" spans="1:9" x14ac:dyDescent="0.25">
      <c r="A475" s="1" t="s">
        <v>6119</v>
      </c>
      <c r="B475" s="1" t="s">
        <v>6832</v>
      </c>
      <c r="C475" s="1" t="s">
        <v>6245</v>
      </c>
      <c r="D475">
        <v>58</v>
      </c>
      <c r="E475" s="1" t="s">
        <v>6246</v>
      </c>
      <c r="F475" s="1" t="s">
        <v>6262</v>
      </c>
      <c r="G475">
        <v>160272</v>
      </c>
      <c r="H475" s="1" t="s">
        <v>6248</v>
      </c>
      <c r="I475" s="2">
        <v>43719</v>
      </c>
    </row>
    <row r="476" spans="1:9" x14ac:dyDescent="0.25">
      <c r="A476" s="1" t="s">
        <v>5878</v>
      </c>
      <c r="B476" s="1" t="s">
        <v>6833</v>
      </c>
      <c r="C476" s="1" t="s">
        <v>6240</v>
      </c>
      <c r="D476">
        <v>52</v>
      </c>
      <c r="E476" s="1" t="s">
        <v>6256</v>
      </c>
      <c r="F476" s="1" t="s">
        <v>6254</v>
      </c>
      <c r="G476">
        <v>84178</v>
      </c>
      <c r="H476" s="1" t="s">
        <v>6252</v>
      </c>
      <c r="I476" s="2">
        <v>44123</v>
      </c>
    </row>
    <row r="477" spans="1:9" x14ac:dyDescent="0.25">
      <c r="A477" s="1" t="s">
        <v>5865</v>
      </c>
      <c r="B477" s="1" t="s">
        <v>6834</v>
      </c>
      <c r="C477" s="1" t="s">
        <v>6245</v>
      </c>
      <c r="D477">
        <v>18</v>
      </c>
      <c r="E477" s="1" t="s">
        <v>6256</v>
      </c>
      <c r="F477" s="1" t="s">
        <v>6257</v>
      </c>
      <c r="G477">
        <v>53997</v>
      </c>
      <c r="H477" s="1" t="s">
        <v>6243</v>
      </c>
      <c r="I477" s="2">
        <v>43488</v>
      </c>
    </row>
    <row r="478" spans="1:9" x14ac:dyDescent="0.25">
      <c r="A478" s="1" t="s">
        <v>6105</v>
      </c>
      <c r="B478" s="1" t="s">
        <v>6835</v>
      </c>
      <c r="C478" s="1" t="s">
        <v>6240</v>
      </c>
      <c r="D478">
        <v>38</v>
      </c>
      <c r="E478" s="1" t="s">
        <v>6241</v>
      </c>
      <c r="F478" s="1" t="s">
        <v>6254</v>
      </c>
      <c r="G478">
        <v>176683</v>
      </c>
      <c r="H478" s="1" t="s">
        <v>6243</v>
      </c>
      <c r="I478" s="2">
        <v>42325</v>
      </c>
    </row>
    <row r="479" spans="1:9" x14ac:dyDescent="0.25">
      <c r="A479" s="1" t="s">
        <v>6081</v>
      </c>
      <c r="B479" s="1" t="s">
        <v>6836</v>
      </c>
      <c r="C479" s="1" t="s">
        <v>6245</v>
      </c>
      <c r="D479">
        <v>65</v>
      </c>
      <c r="E479" s="1" t="s">
        <v>6260</v>
      </c>
      <c r="F479" s="1" t="s">
        <v>6247</v>
      </c>
      <c r="G479">
        <v>139273</v>
      </c>
      <c r="H479" s="1" t="s">
        <v>6248</v>
      </c>
      <c r="I479" s="2">
        <v>42602</v>
      </c>
    </row>
    <row r="480" spans="1:9" x14ac:dyDescent="0.25">
      <c r="A480" s="1" t="s">
        <v>5950</v>
      </c>
      <c r="B480" s="1" t="s">
        <v>6837</v>
      </c>
      <c r="C480" s="1" t="s">
        <v>6240</v>
      </c>
      <c r="D480">
        <v>72</v>
      </c>
      <c r="E480" s="1" t="s">
        <v>6246</v>
      </c>
      <c r="F480" s="1" t="s">
        <v>6262</v>
      </c>
      <c r="G480">
        <v>192307</v>
      </c>
      <c r="H480" s="1" t="s">
        <v>6248</v>
      </c>
      <c r="I480" s="2">
        <v>44108</v>
      </c>
    </row>
    <row r="481" spans="1:9" x14ac:dyDescent="0.25">
      <c r="A481" s="1" t="s">
        <v>6187</v>
      </c>
      <c r="B481" s="1" t="s">
        <v>6838</v>
      </c>
      <c r="C481" s="1" t="s">
        <v>6245</v>
      </c>
      <c r="D481">
        <v>23</v>
      </c>
      <c r="E481" s="1" t="s">
        <v>6246</v>
      </c>
      <c r="F481" s="1" t="s">
        <v>6247</v>
      </c>
      <c r="G481">
        <v>186129</v>
      </c>
      <c r="H481" s="1" t="s">
        <v>6243</v>
      </c>
      <c r="I481" s="2">
        <v>45476</v>
      </c>
    </row>
    <row r="482" spans="1:9" x14ac:dyDescent="0.25">
      <c r="A482" s="1" t="s">
        <v>5861</v>
      </c>
      <c r="B482" s="1" t="s">
        <v>6839</v>
      </c>
      <c r="C482" s="1" t="s">
        <v>6245</v>
      </c>
      <c r="D482">
        <v>45</v>
      </c>
      <c r="E482" s="1" t="s">
        <v>6246</v>
      </c>
      <c r="F482" s="1" t="s">
        <v>6266</v>
      </c>
      <c r="G482">
        <v>152311</v>
      </c>
      <c r="H482" s="1" t="s">
        <v>6243</v>
      </c>
      <c r="I482" s="2">
        <v>42411</v>
      </c>
    </row>
    <row r="483" spans="1:9" x14ac:dyDescent="0.25">
      <c r="A483" s="1" t="s">
        <v>6186</v>
      </c>
      <c r="B483" s="1" t="s">
        <v>6840</v>
      </c>
      <c r="C483" s="1" t="s">
        <v>6245</v>
      </c>
      <c r="D483">
        <v>34</v>
      </c>
      <c r="E483" s="1" t="s">
        <v>6246</v>
      </c>
      <c r="F483" s="1" t="s">
        <v>6262</v>
      </c>
      <c r="G483">
        <v>146945</v>
      </c>
      <c r="H483" s="1" t="s">
        <v>6243</v>
      </c>
      <c r="I483" s="2">
        <v>43553</v>
      </c>
    </row>
    <row r="484" spans="1:9" x14ac:dyDescent="0.25">
      <c r="A484" s="1" t="s">
        <v>6135</v>
      </c>
      <c r="B484" s="1" t="s">
        <v>6841</v>
      </c>
      <c r="C484" s="1" t="s">
        <v>6240</v>
      </c>
      <c r="D484">
        <v>22</v>
      </c>
      <c r="E484" s="1" t="s">
        <v>6256</v>
      </c>
      <c r="F484" s="1" t="s">
        <v>6251</v>
      </c>
      <c r="G484">
        <v>65272</v>
      </c>
      <c r="H484" s="1" t="s">
        <v>6248</v>
      </c>
      <c r="I484" s="2">
        <v>45512</v>
      </c>
    </row>
    <row r="485" spans="1:9" x14ac:dyDescent="0.25">
      <c r="A485" s="1" t="s">
        <v>6143</v>
      </c>
      <c r="B485" s="1" t="s">
        <v>6842</v>
      </c>
      <c r="C485" s="1" t="s">
        <v>6245</v>
      </c>
      <c r="D485">
        <v>48</v>
      </c>
      <c r="E485" s="1" t="s">
        <v>6256</v>
      </c>
      <c r="F485" s="1" t="s">
        <v>6257</v>
      </c>
      <c r="G485">
        <v>109393</v>
      </c>
      <c r="H485" s="1" t="s">
        <v>6243</v>
      </c>
      <c r="I485" s="2">
        <v>45087</v>
      </c>
    </row>
    <row r="486" spans="1:9" x14ac:dyDescent="0.25">
      <c r="A486" s="1" t="s">
        <v>6064</v>
      </c>
      <c r="B486" s="1" t="s">
        <v>6843</v>
      </c>
      <c r="C486" s="1" t="s">
        <v>6240</v>
      </c>
      <c r="D486">
        <v>22</v>
      </c>
      <c r="E486" s="1" t="s">
        <v>6260</v>
      </c>
      <c r="F486" s="1" t="s">
        <v>6262</v>
      </c>
      <c r="G486">
        <v>81212</v>
      </c>
      <c r="H486" s="1" t="s">
        <v>6248</v>
      </c>
      <c r="I486" s="2">
        <v>43346</v>
      </c>
    </row>
    <row r="487" spans="1:9" x14ac:dyDescent="0.25">
      <c r="A487" s="1" t="s">
        <v>5847</v>
      </c>
      <c r="B487" s="1" t="s">
        <v>6844</v>
      </c>
      <c r="C487" s="1" t="s">
        <v>6245</v>
      </c>
      <c r="D487">
        <v>55</v>
      </c>
      <c r="E487" s="1" t="s">
        <v>6246</v>
      </c>
      <c r="F487" s="1" t="s">
        <v>6266</v>
      </c>
      <c r="G487">
        <v>166470</v>
      </c>
      <c r="H487" s="1" t="s">
        <v>6243</v>
      </c>
      <c r="I487" s="2">
        <v>45621</v>
      </c>
    </row>
    <row r="488" spans="1:9" x14ac:dyDescent="0.25">
      <c r="A488" s="1" t="s">
        <v>6845</v>
      </c>
      <c r="B488" s="1" t="s">
        <v>6846</v>
      </c>
      <c r="C488" s="1" t="s">
        <v>6240</v>
      </c>
      <c r="D488">
        <v>20</v>
      </c>
      <c r="E488" s="1" t="s">
        <v>6246</v>
      </c>
      <c r="F488" s="1" t="s">
        <v>6266</v>
      </c>
      <c r="G488">
        <v>140030</v>
      </c>
      <c r="H488" s="1" t="s">
        <v>6248</v>
      </c>
      <c r="I488" s="2">
        <v>44975</v>
      </c>
    </row>
    <row r="489" spans="1:9" x14ac:dyDescent="0.25">
      <c r="A489" s="1" t="s">
        <v>6847</v>
      </c>
      <c r="B489" s="1" t="s">
        <v>6848</v>
      </c>
      <c r="C489" s="1" t="s">
        <v>6245</v>
      </c>
      <c r="D489">
        <v>70</v>
      </c>
      <c r="E489" s="1" t="s">
        <v>6241</v>
      </c>
      <c r="F489" s="1" t="s">
        <v>6247</v>
      </c>
      <c r="G489">
        <v>76503</v>
      </c>
      <c r="H489" s="1" t="s">
        <v>6243</v>
      </c>
      <c r="I489" s="2">
        <v>45681</v>
      </c>
    </row>
    <row r="490" spans="1:9" x14ac:dyDescent="0.25">
      <c r="A490" s="1" t="s">
        <v>6039</v>
      </c>
      <c r="B490" s="1" t="s">
        <v>6849</v>
      </c>
      <c r="C490" s="1" t="s">
        <v>6240</v>
      </c>
      <c r="D490">
        <v>40</v>
      </c>
      <c r="E490" s="1" t="s">
        <v>6256</v>
      </c>
      <c r="F490" s="1" t="s">
        <v>6254</v>
      </c>
      <c r="G490">
        <v>157710</v>
      </c>
      <c r="H490" s="1" t="s">
        <v>6243</v>
      </c>
      <c r="I490" s="2">
        <v>45104</v>
      </c>
    </row>
    <row r="491" spans="1:9" x14ac:dyDescent="0.25">
      <c r="A491" s="1" t="s">
        <v>5991</v>
      </c>
      <c r="B491" s="1" t="s">
        <v>6850</v>
      </c>
      <c r="C491" s="1" t="s">
        <v>6240</v>
      </c>
      <c r="D491">
        <v>54</v>
      </c>
      <c r="E491" s="1" t="s">
        <v>6246</v>
      </c>
      <c r="F491" s="1" t="s">
        <v>6262</v>
      </c>
      <c r="G491">
        <v>26570</v>
      </c>
      <c r="H491" s="1" t="s">
        <v>6243</v>
      </c>
      <c r="I491" s="2">
        <v>44800</v>
      </c>
    </row>
    <row r="492" spans="1:9" x14ac:dyDescent="0.25">
      <c r="A492" s="1" t="s">
        <v>6851</v>
      </c>
      <c r="B492" s="1" t="s">
        <v>6852</v>
      </c>
      <c r="C492" s="1" t="s">
        <v>6245</v>
      </c>
      <c r="D492">
        <v>70</v>
      </c>
      <c r="E492" s="1" t="s">
        <v>6260</v>
      </c>
      <c r="F492" s="1" t="s">
        <v>6257</v>
      </c>
      <c r="G492">
        <v>88785</v>
      </c>
      <c r="H492" s="1" t="s">
        <v>6248</v>
      </c>
      <c r="I492" s="2">
        <v>44778</v>
      </c>
    </row>
    <row r="493" spans="1:9" x14ac:dyDescent="0.25">
      <c r="A493" s="1" t="s">
        <v>5975</v>
      </c>
      <c r="B493" s="1" t="s">
        <v>6853</v>
      </c>
      <c r="C493" s="1" t="s">
        <v>6240</v>
      </c>
      <c r="D493">
        <v>54</v>
      </c>
      <c r="E493" s="1" t="s">
        <v>6260</v>
      </c>
      <c r="F493" s="1" t="s">
        <v>6262</v>
      </c>
      <c r="G493">
        <v>29110</v>
      </c>
      <c r="H493" s="1" t="s">
        <v>6243</v>
      </c>
      <c r="I493" s="2">
        <v>44859</v>
      </c>
    </row>
    <row r="494" spans="1:9" x14ac:dyDescent="0.25">
      <c r="A494" s="1" t="s">
        <v>5896</v>
      </c>
      <c r="B494" s="1" t="s">
        <v>6854</v>
      </c>
      <c r="C494" s="1" t="s">
        <v>6240</v>
      </c>
      <c r="D494">
        <v>27</v>
      </c>
      <c r="E494" s="1" t="s">
        <v>6256</v>
      </c>
      <c r="F494" s="1" t="s">
        <v>6242</v>
      </c>
      <c r="G494">
        <v>99141</v>
      </c>
      <c r="H494" s="1" t="s">
        <v>6243</v>
      </c>
      <c r="I494" s="2">
        <v>45393</v>
      </c>
    </row>
    <row r="495" spans="1:9" x14ac:dyDescent="0.25">
      <c r="A495" s="1" t="s">
        <v>6006</v>
      </c>
      <c r="B495" s="1" t="s">
        <v>6855</v>
      </c>
      <c r="C495" s="1" t="s">
        <v>6245</v>
      </c>
      <c r="D495">
        <v>27</v>
      </c>
      <c r="E495" s="1" t="s">
        <v>6260</v>
      </c>
      <c r="F495" s="1" t="s">
        <v>6254</v>
      </c>
      <c r="G495">
        <v>32115</v>
      </c>
      <c r="H495" s="1" t="s">
        <v>6243</v>
      </c>
      <c r="I495" s="2">
        <v>44267</v>
      </c>
    </row>
    <row r="496" spans="1:9" x14ac:dyDescent="0.25">
      <c r="A496" s="1" t="s">
        <v>6020</v>
      </c>
      <c r="B496" s="1" t="s">
        <v>6856</v>
      </c>
      <c r="C496" s="1" t="s">
        <v>6240</v>
      </c>
      <c r="D496">
        <v>36</v>
      </c>
      <c r="E496" s="1" t="s">
        <v>6260</v>
      </c>
      <c r="F496" s="1" t="s">
        <v>6257</v>
      </c>
      <c r="G496">
        <v>59062</v>
      </c>
      <c r="H496" s="1" t="s">
        <v>6243</v>
      </c>
      <c r="I496" s="2">
        <v>44585</v>
      </c>
    </row>
    <row r="497" spans="1:9" x14ac:dyDescent="0.25">
      <c r="A497" s="1" t="s">
        <v>6120</v>
      </c>
      <c r="B497" s="1" t="s">
        <v>6857</v>
      </c>
      <c r="C497" s="1" t="s">
        <v>6240</v>
      </c>
      <c r="D497">
        <v>34</v>
      </c>
      <c r="E497" s="1" t="s">
        <v>6256</v>
      </c>
      <c r="F497" s="1" t="s">
        <v>6257</v>
      </c>
      <c r="G497">
        <v>42911</v>
      </c>
      <c r="H497" s="1" t="s">
        <v>6248</v>
      </c>
      <c r="I497" s="2">
        <v>42920</v>
      </c>
    </row>
    <row r="498" spans="1:9" x14ac:dyDescent="0.25">
      <c r="A498" s="1" t="s">
        <v>6858</v>
      </c>
      <c r="B498" s="1" t="s">
        <v>6859</v>
      </c>
      <c r="C498" s="1" t="s">
        <v>6240</v>
      </c>
      <c r="D498">
        <v>38</v>
      </c>
      <c r="E498" s="1" t="s">
        <v>6246</v>
      </c>
      <c r="F498" s="1" t="s">
        <v>6251</v>
      </c>
      <c r="G498">
        <v>124061</v>
      </c>
      <c r="H498" s="1" t="s">
        <v>6248</v>
      </c>
      <c r="I498" s="2">
        <v>45451</v>
      </c>
    </row>
    <row r="499" spans="1:9" x14ac:dyDescent="0.25">
      <c r="A499" s="1" t="s">
        <v>5920</v>
      </c>
      <c r="B499" s="1" t="s">
        <v>6860</v>
      </c>
      <c r="C499" s="1" t="s">
        <v>6245</v>
      </c>
      <c r="D499">
        <v>31</v>
      </c>
      <c r="E499" s="1" t="s">
        <v>6246</v>
      </c>
      <c r="F499" s="1" t="s">
        <v>6247</v>
      </c>
      <c r="G499">
        <v>52556</v>
      </c>
      <c r="H499" s="1" t="s">
        <v>6248</v>
      </c>
      <c r="I499" s="2">
        <v>42561</v>
      </c>
    </row>
    <row r="500" spans="1:9" x14ac:dyDescent="0.25">
      <c r="A500" s="1" t="s">
        <v>5906</v>
      </c>
      <c r="B500" s="1" t="s">
        <v>6861</v>
      </c>
      <c r="C500" s="1" t="s">
        <v>6240</v>
      </c>
      <c r="D500">
        <v>26</v>
      </c>
      <c r="E500" s="1" t="s">
        <v>6260</v>
      </c>
      <c r="F500" s="1" t="s">
        <v>6251</v>
      </c>
      <c r="G500">
        <v>148335</v>
      </c>
      <c r="H500" s="1" t="s">
        <v>6243</v>
      </c>
      <c r="I500" s="2">
        <v>45443</v>
      </c>
    </row>
    <row r="501" spans="1:9" x14ac:dyDescent="0.25">
      <c r="A501" s="1" t="s">
        <v>5888</v>
      </c>
      <c r="B501" s="1" t="s">
        <v>6862</v>
      </c>
      <c r="C501" s="1" t="s">
        <v>6245</v>
      </c>
      <c r="D501">
        <v>63</v>
      </c>
      <c r="E501" s="1" t="s">
        <v>6260</v>
      </c>
      <c r="F501" s="1" t="s">
        <v>6257</v>
      </c>
      <c r="G501">
        <v>21969</v>
      </c>
      <c r="H501" s="1" t="s">
        <v>6248</v>
      </c>
      <c r="I501" s="2">
        <v>45488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0E3C2-A620-4AF4-B9EF-2E59081711F4}">
  <dimension ref="A1:H801"/>
  <sheetViews>
    <sheetView workbookViewId="0"/>
  </sheetViews>
  <sheetFormatPr defaultRowHeight="15" x14ac:dyDescent="0.25"/>
  <cols>
    <col min="1" max="1" width="12.28515625" bestFit="1" customWidth="1"/>
    <col min="2" max="2" width="13.7109375" bestFit="1" customWidth="1"/>
    <col min="3" max="3" width="15.85546875" bestFit="1" customWidth="1"/>
    <col min="4" max="4" width="13.28515625" bestFit="1" customWidth="1"/>
    <col min="5" max="5" width="10.140625" bestFit="1" customWidth="1"/>
    <col min="6" max="6" width="14.5703125" bestFit="1" customWidth="1"/>
    <col min="7" max="7" width="15.7109375" bestFit="1" customWidth="1"/>
    <col min="8" max="8" width="13.85546875" bestFit="1" customWidth="1"/>
  </cols>
  <sheetData>
    <row r="1" spans="1:8" x14ac:dyDescent="0.25">
      <c r="A1" t="s">
        <v>1</v>
      </c>
      <c r="B1" t="s">
        <v>5824</v>
      </c>
      <c r="C1" t="s">
        <v>5825</v>
      </c>
      <c r="D1" t="s">
        <v>5826</v>
      </c>
      <c r="E1" t="s">
        <v>5827</v>
      </c>
      <c r="F1" t="s">
        <v>5828</v>
      </c>
      <c r="G1" t="s">
        <v>5829</v>
      </c>
      <c r="H1" t="s">
        <v>5830</v>
      </c>
    </row>
    <row r="2" spans="1:8" x14ac:dyDescent="0.25">
      <c r="A2" s="1" t="s">
        <v>2198</v>
      </c>
      <c r="B2" s="1" t="s">
        <v>5831</v>
      </c>
      <c r="C2" s="1" t="s">
        <v>5832</v>
      </c>
      <c r="D2" s="2">
        <v>43258</v>
      </c>
      <c r="E2">
        <v>363265</v>
      </c>
      <c r="F2">
        <v>698</v>
      </c>
      <c r="G2">
        <v>0</v>
      </c>
      <c r="H2" s="1" t="s">
        <v>5833</v>
      </c>
    </row>
    <row r="3" spans="1:8" x14ac:dyDescent="0.25">
      <c r="A3" s="1" t="s">
        <v>1015</v>
      </c>
      <c r="B3" s="1" t="s">
        <v>5834</v>
      </c>
      <c r="C3" s="1" t="s">
        <v>5835</v>
      </c>
      <c r="D3" s="2">
        <v>45670</v>
      </c>
      <c r="E3">
        <v>282169</v>
      </c>
      <c r="F3">
        <v>405</v>
      </c>
      <c r="G3">
        <v>0</v>
      </c>
      <c r="H3" s="1" t="s">
        <v>5833</v>
      </c>
    </row>
    <row r="4" spans="1:8" x14ac:dyDescent="0.25">
      <c r="A4" s="1" t="s">
        <v>99</v>
      </c>
      <c r="B4" s="1" t="s">
        <v>5836</v>
      </c>
      <c r="C4" s="1" t="s">
        <v>5835</v>
      </c>
      <c r="D4" s="2">
        <v>43852</v>
      </c>
      <c r="E4">
        <v>397674</v>
      </c>
      <c r="F4">
        <v>570</v>
      </c>
      <c r="G4">
        <v>0</v>
      </c>
      <c r="H4" s="1" t="s">
        <v>5833</v>
      </c>
    </row>
    <row r="5" spans="1:8" x14ac:dyDescent="0.25">
      <c r="A5" s="1" t="s">
        <v>134</v>
      </c>
      <c r="B5" s="1" t="s">
        <v>5837</v>
      </c>
      <c r="C5" s="1" t="s">
        <v>5835</v>
      </c>
      <c r="D5" s="2">
        <v>44837</v>
      </c>
      <c r="E5">
        <v>63610</v>
      </c>
      <c r="F5">
        <v>802</v>
      </c>
      <c r="G5">
        <v>401875</v>
      </c>
      <c r="H5" s="1" t="s">
        <v>5838</v>
      </c>
    </row>
    <row r="6" spans="1:8" x14ac:dyDescent="0.25">
      <c r="A6" s="1" t="s">
        <v>2995</v>
      </c>
      <c r="B6" s="1" t="s">
        <v>5839</v>
      </c>
      <c r="C6" s="1" t="s">
        <v>5835</v>
      </c>
      <c r="D6" s="2">
        <v>44039</v>
      </c>
      <c r="E6">
        <v>70843</v>
      </c>
      <c r="F6">
        <v>824</v>
      </c>
      <c r="G6">
        <v>458505</v>
      </c>
      <c r="H6" s="1" t="s">
        <v>5833</v>
      </c>
    </row>
    <row r="7" spans="1:8" x14ac:dyDescent="0.25">
      <c r="A7" s="1" t="s">
        <v>956</v>
      </c>
      <c r="B7" s="1" t="s">
        <v>5840</v>
      </c>
      <c r="C7" s="1" t="s">
        <v>5832</v>
      </c>
      <c r="D7" s="2">
        <v>44185</v>
      </c>
      <c r="E7">
        <v>107237</v>
      </c>
      <c r="F7">
        <v>331</v>
      </c>
      <c r="G7">
        <v>163666</v>
      </c>
      <c r="H7" s="1" t="s">
        <v>5833</v>
      </c>
    </row>
    <row r="8" spans="1:8" x14ac:dyDescent="0.25">
      <c r="A8" s="1" t="s">
        <v>1322</v>
      </c>
      <c r="B8" s="1" t="s">
        <v>5841</v>
      </c>
      <c r="C8" s="1" t="s">
        <v>5842</v>
      </c>
      <c r="D8" s="2">
        <v>44160</v>
      </c>
      <c r="E8">
        <v>477177</v>
      </c>
      <c r="F8">
        <v>692</v>
      </c>
      <c r="G8">
        <v>120819</v>
      </c>
      <c r="H8" s="1" t="s">
        <v>5833</v>
      </c>
    </row>
    <row r="9" spans="1:8" x14ac:dyDescent="0.25">
      <c r="A9" s="1" t="s">
        <v>1749</v>
      </c>
      <c r="B9" s="1" t="s">
        <v>5843</v>
      </c>
      <c r="C9" s="1" t="s">
        <v>5832</v>
      </c>
      <c r="D9" s="2">
        <v>45487</v>
      </c>
      <c r="E9">
        <v>180903</v>
      </c>
      <c r="F9">
        <v>339</v>
      </c>
      <c r="G9">
        <v>0</v>
      </c>
      <c r="H9" s="1" t="s">
        <v>5833</v>
      </c>
    </row>
    <row r="10" spans="1:8" x14ac:dyDescent="0.25">
      <c r="A10" s="1" t="s">
        <v>432</v>
      </c>
      <c r="B10" s="1" t="s">
        <v>5844</v>
      </c>
      <c r="C10" s="1" t="s">
        <v>5842</v>
      </c>
      <c r="D10" s="2">
        <v>42340</v>
      </c>
      <c r="E10">
        <v>174499</v>
      </c>
      <c r="F10">
        <v>517</v>
      </c>
      <c r="G10">
        <v>0</v>
      </c>
      <c r="H10" s="1" t="s">
        <v>5833</v>
      </c>
    </row>
    <row r="11" spans="1:8" x14ac:dyDescent="0.25">
      <c r="A11" s="1" t="s">
        <v>373</v>
      </c>
      <c r="B11" s="1" t="s">
        <v>5845</v>
      </c>
      <c r="C11" s="1" t="s">
        <v>5846</v>
      </c>
      <c r="D11" s="2">
        <v>45493</v>
      </c>
      <c r="E11">
        <v>487025</v>
      </c>
      <c r="F11">
        <v>381</v>
      </c>
      <c r="G11">
        <v>0</v>
      </c>
      <c r="H11" s="1" t="s">
        <v>5833</v>
      </c>
    </row>
    <row r="12" spans="1:8" x14ac:dyDescent="0.25">
      <c r="A12" s="1" t="s">
        <v>504</v>
      </c>
      <c r="B12" s="1" t="s">
        <v>5847</v>
      </c>
      <c r="C12" s="1" t="s">
        <v>5842</v>
      </c>
      <c r="D12" s="2">
        <v>45351</v>
      </c>
      <c r="E12">
        <v>130299</v>
      </c>
      <c r="F12">
        <v>500</v>
      </c>
      <c r="G12">
        <v>0</v>
      </c>
      <c r="H12" s="1" t="s">
        <v>5833</v>
      </c>
    </row>
    <row r="13" spans="1:8" x14ac:dyDescent="0.25">
      <c r="A13" s="1" t="s">
        <v>1209</v>
      </c>
      <c r="B13" s="1" t="s">
        <v>5848</v>
      </c>
      <c r="C13" s="1" t="s">
        <v>5832</v>
      </c>
      <c r="D13" s="2">
        <v>44010</v>
      </c>
      <c r="E13">
        <v>431722</v>
      </c>
      <c r="F13">
        <v>746</v>
      </c>
      <c r="G13">
        <v>278365</v>
      </c>
      <c r="H13" s="1" t="s">
        <v>5833</v>
      </c>
    </row>
    <row r="14" spans="1:8" x14ac:dyDescent="0.25">
      <c r="A14" s="1" t="s">
        <v>434</v>
      </c>
      <c r="B14" s="1" t="s">
        <v>5849</v>
      </c>
      <c r="C14" s="1" t="s">
        <v>5832</v>
      </c>
      <c r="D14" s="2">
        <v>45860</v>
      </c>
      <c r="E14">
        <v>5668</v>
      </c>
      <c r="F14">
        <v>727</v>
      </c>
      <c r="G14">
        <v>0</v>
      </c>
      <c r="H14" s="1" t="s">
        <v>5850</v>
      </c>
    </row>
    <row r="15" spans="1:8" x14ac:dyDescent="0.25">
      <c r="A15" s="1" t="s">
        <v>524</v>
      </c>
      <c r="B15" s="1" t="s">
        <v>5851</v>
      </c>
      <c r="C15" s="1" t="s">
        <v>5832</v>
      </c>
      <c r="D15" s="2">
        <v>44587</v>
      </c>
      <c r="E15">
        <v>222542</v>
      </c>
      <c r="F15">
        <v>337</v>
      </c>
      <c r="G15">
        <v>18569</v>
      </c>
      <c r="H15" s="1" t="s">
        <v>5833</v>
      </c>
    </row>
    <row r="16" spans="1:8" x14ac:dyDescent="0.25">
      <c r="A16" s="1" t="s">
        <v>636</v>
      </c>
      <c r="B16" s="1" t="s">
        <v>5852</v>
      </c>
      <c r="C16" s="1" t="s">
        <v>5835</v>
      </c>
      <c r="D16" s="2">
        <v>45438</v>
      </c>
      <c r="E16">
        <v>178267</v>
      </c>
      <c r="F16">
        <v>510</v>
      </c>
      <c r="G16">
        <v>0</v>
      </c>
      <c r="H16" s="1" t="s">
        <v>5833</v>
      </c>
    </row>
    <row r="17" spans="1:8" x14ac:dyDescent="0.25">
      <c r="A17" s="1" t="s">
        <v>253</v>
      </c>
      <c r="B17" s="1" t="s">
        <v>5853</v>
      </c>
      <c r="C17" s="1" t="s">
        <v>5835</v>
      </c>
      <c r="D17" s="2">
        <v>43064</v>
      </c>
      <c r="E17">
        <v>335377</v>
      </c>
      <c r="F17">
        <v>743</v>
      </c>
      <c r="G17">
        <v>0</v>
      </c>
      <c r="H17" s="1" t="s">
        <v>5833</v>
      </c>
    </row>
    <row r="18" spans="1:8" x14ac:dyDescent="0.25">
      <c r="A18" s="1" t="s">
        <v>651</v>
      </c>
      <c r="B18" s="1" t="s">
        <v>5854</v>
      </c>
      <c r="C18" s="1" t="s">
        <v>5846</v>
      </c>
      <c r="D18" s="2">
        <v>44333</v>
      </c>
      <c r="E18">
        <v>155489</v>
      </c>
      <c r="F18">
        <v>626</v>
      </c>
      <c r="G18">
        <v>207630</v>
      </c>
      <c r="H18" s="1" t="s">
        <v>5833</v>
      </c>
    </row>
    <row r="19" spans="1:8" x14ac:dyDescent="0.25">
      <c r="A19" s="1" t="s">
        <v>2065</v>
      </c>
      <c r="B19" s="1" t="s">
        <v>5855</v>
      </c>
      <c r="C19" s="1" t="s">
        <v>5842</v>
      </c>
      <c r="D19" s="2">
        <v>44007</v>
      </c>
      <c r="E19">
        <v>344126</v>
      </c>
      <c r="F19">
        <v>526</v>
      </c>
      <c r="G19">
        <v>0</v>
      </c>
      <c r="H19" s="1" t="s">
        <v>5833</v>
      </c>
    </row>
    <row r="20" spans="1:8" x14ac:dyDescent="0.25">
      <c r="A20" s="1" t="s">
        <v>89</v>
      </c>
      <c r="B20" s="1" t="s">
        <v>5856</v>
      </c>
      <c r="C20" s="1" t="s">
        <v>5835</v>
      </c>
      <c r="D20" s="2">
        <v>44694</v>
      </c>
      <c r="E20">
        <v>106133</v>
      </c>
      <c r="F20">
        <v>347</v>
      </c>
      <c r="G20">
        <v>0</v>
      </c>
      <c r="H20" s="1" t="s">
        <v>5838</v>
      </c>
    </row>
    <row r="21" spans="1:8" x14ac:dyDescent="0.25">
      <c r="A21" s="1" t="s">
        <v>63</v>
      </c>
      <c r="B21" s="1" t="s">
        <v>5857</v>
      </c>
      <c r="C21" s="1" t="s">
        <v>5832</v>
      </c>
      <c r="D21" s="2">
        <v>43335</v>
      </c>
      <c r="E21">
        <v>272895</v>
      </c>
      <c r="F21">
        <v>317</v>
      </c>
      <c r="G21">
        <v>0</v>
      </c>
      <c r="H21" s="1" t="s">
        <v>5833</v>
      </c>
    </row>
    <row r="22" spans="1:8" x14ac:dyDescent="0.25">
      <c r="A22" s="1" t="s">
        <v>1640</v>
      </c>
      <c r="B22" s="1" t="s">
        <v>5858</v>
      </c>
      <c r="C22" s="1" t="s">
        <v>5842</v>
      </c>
      <c r="D22" s="2">
        <v>43980</v>
      </c>
      <c r="E22">
        <v>308362</v>
      </c>
      <c r="F22">
        <v>738</v>
      </c>
      <c r="G22">
        <v>0</v>
      </c>
      <c r="H22" s="1" t="s">
        <v>5833</v>
      </c>
    </row>
    <row r="23" spans="1:8" x14ac:dyDescent="0.25">
      <c r="A23" s="1" t="s">
        <v>2001</v>
      </c>
      <c r="B23" s="1" t="s">
        <v>5859</v>
      </c>
      <c r="C23" s="1" t="s">
        <v>5835</v>
      </c>
      <c r="D23" s="2">
        <v>45635</v>
      </c>
      <c r="E23">
        <v>388793</v>
      </c>
      <c r="F23">
        <v>486</v>
      </c>
      <c r="G23">
        <v>258078</v>
      </c>
      <c r="H23" s="1" t="s">
        <v>5833</v>
      </c>
    </row>
    <row r="24" spans="1:8" x14ac:dyDescent="0.25">
      <c r="A24" s="1" t="s">
        <v>423</v>
      </c>
      <c r="B24" s="1" t="s">
        <v>5858</v>
      </c>
      <c r="C24" s="1" t="s">
        <v>5835</v>
      </c>
      <c r="D24" s="2">
        <v>45186</v>
      </c>
      <c r="E24">
        <v>269496</v>
      </c>
      <c r="F24">
        <v>644</v>
      </c>
      <c r="G24">
        <v>0</v>
      </c>
      <c r="H24" s="1" t="s">
        <v>5860</v>
      </c>
    </row>
    <row r="25" spans="1:8" x14ac:dyDescent="0.25">
      <c r="A25" s="1" t="s">
        <v>2032</v>
      </c>
      <c r="B25" s="1" t="s">
        <v>5861</v>
      </c>
      <c r="C25" s="1" t="s">
        <v>5842</v>
      </c>
      <c r="D25" s="2">
        <v>43146</v>
      </c>
      <c r="E25">
        <v>210124</v>
      </c>
      <c r="F25">
        <v>523</v>
      </c>
      <c r="G25">
        <v>0</v>
      </c>
      <c r="H25" s="1" t="s">
        <v>5833</v>
      </c>
    </row>
    <row r="26" spans="1:8" x14ac:dyDescent="0.25">
      <c r="A26" s="1" t="s">
        <v>1102</v>
      </c>
      <c r="B26" s="1" t="s">
        <v>5862</v>
      </c>
      <c r="C26" s="1" t="s">
        <v>5832</v>
      </c>
      <c r="D26" s="2">
        <v>42535</v>
      </c>
      <c r="E26">
        <v>88835</v>
      </c>
      <c r="F26">
        <v>787</v>
      </c>
      <c r="G26">
        <v>485443</v>
      </c>
      <c r="H26" s="1" t="s">
        <v>5833</v>
      </c>
    </row>
    <row r="27" spans="1:8" x14ac:dyDescent="0.25">
      <c r="A27" s="1" t="s">
        <v>2284</v>
      </c>
      <c r="B27" s="1" t="s">
        <v>5834</v>
      </c>
      <c r="C27" s="1" t="s">
        <v>5835</v>
      </c>
      <c r="D27" s="2">
        <v>43851</v>
      </c>
      <c r="E27">
        <v>97493</v>
      </c>
      <c r="F27">
        <v>528</v>
      </c>
      <c r="G27">
        <v>0</v>
      </c>
      <c r="H27" s="1" t="s">
        <v>5833</v>
      </c>
    </row>
    <row r="28" spans="1:8" x14ac:dyDescent="0.25">
      <c r="A28" s="1" t="s">
        <v>1990</v>
      </c>
      <c r="B28" s="1" t="s">
        <v>5863</v>
      </c>
      <c r="C28" s="1" t="s">
        <v>5832</v>
      </c>
      <c r="D28" s="2">
        <v>45203</v>
      </c>
      <c r="E28">
        <v>291071</v>
      </c>
      <c r="F28">
        <v>689</v>
      </c>
      <c r="G28">
        <v>196007</v>
      </c>
      <c r="H28" s="1" t="s">
        <v>5833</v>
      </c>
    </row>
    <row r="29" spans="1:8" x14ac:dyDescent="0.25">
      <c r="A29" s="1" t="s">
        <v>647</v>
      </c>
      <c r="B29" s="1" t="s">
        <v>5859</v>
      </c>
      <c r="C29" s="1" t="s">
        <v>5842</v>
      </c>
      <c r="D29" s="2">
        <v>43189</v>
      </c>
      <c r="E29">
        <v>172166</v>
      </c>
      <c r="F29">
        <v>487</v>
      </c>
      <c r="G29">
        <v>0</v>
      </c>
      <c r="H29" s="1" t="s">
        <v>5860</v>
      </c>
    </row>
    <row r="30" spans="1:8" x14ac:dyDescent="0.25">
      <c r="A30" s="1" t="s">
        <v>1832</v>
      </c>
      <c r="B30" s="1" t="s">
        <v>5864</v>
      </c>
      <c r="C30" s="1" t="s">
        <v>5832</v>
      </c>
      <c r="D30" s="2">
        <v>43955</v>
      </c>
      <c r="E30">
        <v>101948</v>
      </c>
      <c r="F30">
        <v>569</v>
      </c>
      <c r="G30">
        <v>335724</v>
      </c>
      <c r="H30" s="1" t="s">
        <v>5833</v>
      </c>
    </row>
    <row r="31" spans="1:8" x14ac:dyDescent="0.25">
      <c r="A31" s="1" t="s">
        <v>756</v>
      </c>
      <c r="B31" s="1" t="s">
        <v>5865</v>
      </c>
      <c r="C31" s="1" t="s">
        <v>5835</v>
      </c>
      <c r="D31" s="2">
        <v>43461</v>
      </c>
      <c r="E31">
        <v>185194</v>
      </c>
      <c r="F31">
        <v>609</v>
      </c>
      <c r="G31">
        <v>0</v>
      </c>
      <c r="H31" s="1" t="s">
        <v>5833</v>
      </c>
    </row>
    <row r="32" spans="1:8" x14ac:dyDescent="0.25">
      <c r="A32" s="1" t="s">
        <v>72</v>
      </c>
      <c r="B32" s="1" t="s">
        <v>5864</v>
      </c>
      <c r="C32" s="1" t="s">
        <v>5835</v>
      </c>
      <c r="D32" s="2">
        <v>44092</v>
      </c>
      <c r="E32">
        <v>29493</v>
      </c>
      <c r="F32">
        <v>431</v>
      </c>
      <c r="G32">
        <v>0</v>
      </c>
      <c r="H32" s="1" t="s">
        <v>5833</v>
      </c>
    </row>
    <row r="33" spans="1:8" x14ac:dyDescent="0.25">
      <c r="A33" s="1" t="s">
        <v>1213</v>
      </c>
      <c r="B33" s="1" t="s">
        <v>5866</v>
      </c>
      <c r="C33" s="1" t="s">
        <v>5832</v>
      </c>
      <c r="D33" s="2">
        <v>45191</v>
      </c>
      <c r="E33">
        <v>485463</v>
      </c>
      <c r="F33">
        <v>371</v>
      </c>
      <c r="G33">
        <v>0</v>
      </c>
      <c r="H33" s="1" t="s">
        <v>5833</v>
      </c>
    </row>
    <row r="34" spans="1:8" x14ac:dyDescent="0.25">
      <c r="A34" s="1" t="s">
        <v>325</v>
      </c>
      <c r="B34" s="1" t="s">
        <v>5867</v>
      </c>
      <c r="C34" s="1" t="s">
        <v>5832</v>
      </c>
      <c r="D34" s="2">
        <v>45495</v>
      </c>
      <c r="E34">
        <v>466755</v>
      </c>
      <c r="F34">
        <v>486</v>
      </c>
      <c r="G34">
        <v>0</v>
      </c>
      <c r="H34" s="1" t="s">
        <v>5860</v>
      </c>
    </row>
    <row r="35" spans="1:8" x14ac:dyDescent="0.25">
      <c r="A35" s="1" t="s">
        <v>2747</v>
      </c>
      <c r="B35" s="1" t="s">
        <v>5868</v>
      </c>
      <c r="C35" s="1" t="s">
        <v>5842</v>
      </c>
      <c r="D35" s="2">
        <v>42433</v>
      </c>
      <c r="E35">
        <v>293851</v>
      </c>
      <c r="F35">
        <v>785</v>
      </c>
      <c r="G35">
        <v>0</v>
      </c>
      <c r="H35" s="1" t="s">
        <v>5833</v>
      </c>
    </row>
    <row r="36" spans="1:8" x14ac:dyDescent="0.25">
      <c r="A36" s="1" t="s">
        <v>2570</v>
      </c>
      <c r="B36" s="1" t="s">
        <v>5869</v>
      </c>
      <c r="C36" s="1" t="s">
        <v>5835</v>
      </c>
      <c r="D36" s="2">
        <v>43495</v>
      </c>
      <c r="E36">
        <v>199886</v>
      </c>
      <c r="F36">
        <v>490</v>
      </c>
      <c r="G36">
        <v>0</v>
      </c>
      <c r="H36" s="1" t="s">
        <v>5833</v>
      </c>
    </row>
    <row r="37" spans="1:8" x14ac:dyDescent="0.25">
      <c r="A37" s="1" t="s">
        <v>2355</v>
      </c>
      <c r="B37" s="1" t="s">
        <v>5870</v>
      </c>
      <c r="C37" s="1" t="s">
        <v>5842</v>
      </c>
      <c r="D37" s="2">
        <v>44385</v>
      </c>
      <c r="E37">
        <v>138368</v>
      </c>
      <c r="F37">
        <v>721</v>
      </c>
      <c r="G37">
        <v>0</v>
      </c>
      <c r="H37" s="1" t="s">
        <v>5833</v>
      </c>
    </row>
    <row r="38" spans="1:8" x14ac:dyDescent="0.25">
      <c r="A38" s="1" t="s">
        <v>1703</v>
      </c>
      <c r="B38" s="1" t="s">
        <v>5871</v>
      </c>
      <c r="C38" s="1" t="s">
        <v>5835</v>
      </c>
      <c r="D38" s="2">
        <v>44430</v>
      </c>
      <c r="E38">
        <v>156470</v>
      </c>
      <c r="F38">
        <v>419</v>
      </c>
      <c r="G38">
        <v>0</v>
      </c>
      <c r="H38" s="1" t="s">
        <v>5833</v>
      </c>
    </row>
    <row r="39" spans="1:8" x14ac:dyDescent="0.25">
      <c r="A39" s="1" t="s">
        <v>1100</v>
      </c>
      <c r="B39" s="1" t="s">
        <v>5872</v>
      </c>
      <c r="C39" s="1" t="s">
        <v>5835</v>
      </c>
      <c r="D39" s="2">
        <v>43619</v>
      </c>
      <c r="E39">
        <v>297986</v>
      </c>
      <c r="F39">
        <v>519</v>
      </c>
      <c r="G39">
        <v>5654</v>
      </c>
      <c r="H39" s="1" t="s">
        <v>5833</v>
      </c>
    </row>
    <row r="40" spans="1:8" x14ac:dyDescent="0.25">
      <c r="A40" s="1" t="s">
        <v>1585</v>
      </c>
      <c r="B40" s="1" t="s">
        <v>5873</v>
      </c>
      <c r="C40" s="1" t="s">
        <v>5835</v>
      </c>
      <c r="D40" s="2">
        <v>45596</v>
      </c>
      <c r="E40">
        <v>13261</v>
      </c>
      <c r="F40">
        <v>352</v>
      </c>
      <c r="G40">
        <v>59633</v>
      </c>
      <c r="H40" s="1" t="s">
        <v>5833</v>
      </c>
    </row>
    <row r="41" spans="1:8" x14ac:dyDescent="0.25">
      <c r="A41" s="1" t="s">
        <v>2113</v>
      </c>
      <c r="B41" s="1" t="s">
        <v>5874</v>
      </c>
      <c r="C41" s="1" t="s">
        <v>5835</v>
      </c>
      <c r="D41" s="2">
        <v>44121</v>
      </c>
      <c r="E41">
        <v>76709</v>
      </c>
      <c r="F41">
        <v>750</v>
      </c>
      <c r="G41">
        <v>0</v>
      </c>
      <c r="H41" s="1" t="s">
        <v>5838</v>
      </c>
    </row>
    <row r="42" spans="1:8" x14ac:dyDescent="0.25">
      <c r="A42" s="1" t="s">
        <v>417</v>
      </c>
      <c r="B42" s="1" t="s">
        <v>5875</v>
      </c>
      <c r="C42" s="1" t="s">
        <v>5832</v>
      </c>
      <c r="D42" s="2">
        <v>45740</v>
      </c>
      <c r="E42">
        <v>95985</v>
      </c>
      <c r="F42">
        <v>711</v>
      </c>
      <c r="G42">
        <v>0</v>
      </c>
      <c r="H42" s="1" t="s">
        <v>5833</v>
      </c>
    </row>
    <row r="43" spans="1:8" x14ac:dyDescent="0.25">
      <c r="A43" s="1" t="s">
        <v>1612</v>
      </c>
      <c r="B43" s="1" t="s">
        <v>5876</v>
      </c>
      <c r="C43" s="1" t="s">
        <v>5832</v>
      </c>
      <c r="D43" s="2">
        <v>44171</v>
      </c>
      <c r="E43">
        <v>368760</v>
      </c>
      <c r="F43">
        <v>536</v>
      </c>
      <c r="G43">
        <v>0</v>
      </c>
      <c r="H43" s="1" t="s">
        <v>5833</v>
      </c>
    </row>
    <row r="44" spans="1:8" x14ac:dyDescent="0.25">
      <c r="A44" s="1" t="s">
        <v>240</v>
      </c>
      <c r="B44" s="1" t="s">
        <v>5877</v>
      </c>
      <c r="C44" s="1" t="s">
        <v>5835</v>
      </c>
      <c r="D44" s="2">
        <v>45200</v>
      </c>
      <c r="E44">
        <v>449920</v>
      </c>
      <c r="F44">
        <v>705</v>
      </c>
      <c r="G44">
        <v>0</v>
      </c>
      <c r="H44" s="1" t="s">
        <v>5833</v>
      </c>
    </row>
    <row r="45" spans="1:8" x14ac:dyDescent="0.25">
      <c r="A45" s="1" t="s">
        <v>875</v>
      </c>
      <c r="B45" s="1" t="s">
        <v>5878</v>
      </c>
      <c r="C45" s="1" t="s">
        <v>5832</v>
      </c>
      <c r="D45" s="2">
        <v>42460</v>
      </c>
      <c r="E45">
        <v>329317</v>
      </c>
      <c r="F45">
        <v>721</v>
      </c>
      <c r="G45">
        <v>0</v>
      </c>
      <c r="H45" s="1" t="s">
        <v>5833</v>
      </c>
    </row>
    <row r="46" spans="1:8" x14ac:dyDescent="0.25">
      <c r="A46" s="1" t="s">
        <v>3128</v>
      </c>
      <c r="B46" s="1" t="s">
        <v>5879</v>
      </c>
      <c r="C46" s="1" t="s">
        <v>5835</v>
      </c>
      <c r="D46" s="2">
        <v>45290</v>
      </c>
      <c r="E46">
        <v>293925</v>
      </c>
      <c r="F46">
        <v>546</v>
      </c>
      <c r="G46">
        <v>0</v>
      </c>
      <c r="H46" s="1" t="s">
        <v>5833</v>
      </c>
    </row>
    <row r="47" spans="1:8" x14ac:dyDescent="0.25">
      <c r="A47" s="1" t="s">
        <v>989</v>
      </c>
      <c r="B47" s="1" t="s">
        <v>5873</v>
      </c>
      <c r="C47" s="1" t="s">
        <v>5842</v>
      </c>
      <c r="D47" s="2">
        <v>45413</v>
      </c>
      <c r="E47">
        <v>275796</v>
      </c>
      <c r="F47">
        <v>371</v>
      </c>
      <c r="G47">
        <v>0</v>
      </c>
      <c r="H47" s="1" t="s">
        <v>5833</v>
      </c>
    </row>
    <row r="48" spans="1:8" x14ac:dyDescent="0.25">
      <c r="A48" s="1" t="s">
        <v>140</v>
      </c>
      <c r="B48" s="1" t="s">
        <v>5877</v>
      </c>
      <c r="C48" s="1" t="s">
        <v>5846</v>
      </c>
      <c r="D48" s="2">
        <v>44782</v>
      </c>
      <c r="E48">
        <v>267247</v>
      </c>
      <c r="F48">
        <v>484</v>
      </c>
      <c r="G48">
        <v>0</v>
      </c>
      <c r="H48" s="1" t="s">
        <v>5833</v>
      </c>
    </row>
    <row r="49" spans="1:8" x14ac:dyDescent="0.25">
      <c r="A49" s="1" t="s">
        <v>1117</v>
      </c>
      <c r="B49" s="1" t="s">
        <v>5880</v>
      </c>
      <c r="C49" s="1" t="s">
        <v>5835</v>
      </c>
      <c r="D49" s="2">
        <v>45583</v>
      </c>
      <c r="E49">
        <v>287644</v>
      </c>
      <c r="F49">
        <v>305</v>
      </c>
      <c r="G49">
        <v>485398</v>
      </c>
      <c r="H49" s="1" t="s">
        <v>5833</v>
      </c>
    </row>
    <row r="50" spans="1:8" x14ac:dyDescent="0.25">
      <c r="A50" s="1" t="s">
        <v>375</v>
      </c>
      <c r="B50" s="1" t="s">
        <v>5881</v>
      </c>
      <c r="C50" s="1" t="s">
        <v>5832</v>
      </c>
      <c r="D50" s="2">
        <v>43835</v>
      </c>
      <c r="E50">
        <v>246404</v>
      </c>
      <c r="F50">
        <v>505</v>
      </c>
      <c r="G50">
        <v>0</v>
      </c>
      <c r="H50" s="1" t="s">
        <v>5833</v>
      </c>
    </row>
    <row r="51" spans="1:8" x14ac:dyDescent="0.25">
      <c r="A51" s="1" t="s">
        <v>4580</v>
      </c>
      <c r="B51" s="1" t="s">
        <v>5882</v>
      </c>
      <c r="C51" s="1" t="s">
        <v>5835</v>
      </c>
      <c r="D51" s="2">
        <v>45414</v>
      </c>
      <c r="E51">
        <v>100336</v>
      </c>
      <c r="F51">
        <v>843</v>
      </c>
      <c r="G51">
        <v>316011</v>
      </c>
      <c r="H51" s="1" t="s">
        <v>5838</v>
      </c>
    </row>
    <row r="52" spans="1:8" x14ac:dyDescent="0.25">
      <c r="A52" s="1" t="s">
        <v>448</v>
      </c>
      <c r="B52" s="1" t="s">
        <v>5883</v>
      </c>
      <c r="C52" s="1" t="s">
        <v>5835</v>
      </c>
      <c r="D52" s="2">
        <v>43810</v>
      </c>
      <c r="E52">
        <v>428745</v>
      </c>
      <c r="F52">
        <v>686</v>
      </c>
      <c r="G52">
        <v>449244</v>
      </c>
      <c r="H52" s="1" t="s">
        <v>5833</v>
      </c>
    </row>
    <row r="53" spans="1:8" x14ac:dyDescent="0.25">
      <c r="A53" s="1" t="s">
        <v>436</v>
      </c>
      <c r="B53" s="1" t="s">
        <v>5884</v>
      </c>
      <c r="C53" s="1" t="s">
        <v>5835</v>
      </c>
      <c r="D53" s="2">
        <v>42425</v>
      </c>
      <c r="E53">
        <v>113499</v>
      </c>
      <c r="F53">
        <v>375</v>
      </c>
      <c r="G53">
        <v>0</v>
      </c>
      <c r="H53" s="1" t="s">
        <v>5838</v>
      </c>
    </row>
    <row r="54" spans="1:8" x14ac:dyDescent="0.25">
      <c r="A54" s="1" t="s">
        <v>124</v>
      </c>
      <c r="B54" s="1" t="s">
        <v>5885</v>
      </c>
      <c r="C54" s="1" t="s">
        <v>5842</v>
      </c>
      <c r="D54" s="2">
        <v>43028</v>
      </c>
      <c r="E54">
        <v>149524</v>
      </c>
      <c r="F54">
        <v>476</v>
      </c>
      <c r="G54">
        <v>0</v>
      </c>
      <c r="H54" s="1" t="s">
        <v>5833</v>
      </c>
    </row>
    <row r="55" spans="1:8" x14ac:dyDescent="0.25">
      <c r="A55" s="1" t="s">
        <v>679</v>
      </c>
      <c r="B55" s="1" t="s">
        <v>5886</v>
      </c>
      <c r="C55" s="1" t="s">
        <v>5832</v>
      </c>
      <c r="D55" s="2">
        <v>42626</v>
      </c>
      <c r="E55">
        <v>311537</v>
      </c>
      <c r="F55">
        <v>648</v>
      </c>
      <c r="G55">
        <v>0</v>
      </c>
      <c r="H55" s="1" t="s">
        <v>5833</v>
      </c>
    </row>
    <row r="56" spans="1:8" x14ac:dyDescent="0.25">
      <c r="A56" s="1" t="s">
        <v>335</v>
      </c>
      <c r="B56" s="1" t="s">
        <v>5887</v>
      </c>
      <c r="C56" s="1" t="s">
        <v>5835</v>
      </c>
      <c r="D56" s="2">
        <v>45145</v>
      </c>
      <c r="E56">
        <v>424390</v>
      </c>
      <c r="F56">
        <v>554</v>
      </c>
      <c r="G56">
        <v>0</v>
      </c>
      <c r="H56" s="1" t="s">
        <v>5833</v>
      </c>
    </row>
    <row r="57" spans="1:8" x14ac:dyDescent="0.25">
      <c r="A57" s="1" t="s">
        <v>716</v>
      </c>
      <c r="B57" s="1" t="s">
        <v>5888</v>
      </c>
      <c r="C57" s="1" t="s">
        <v>5842</v>
      </c>
      <c r="D57" s="2">
        <v>44318</v>
      </c>
      <c r="E57">
        <v>457666</v>
      </c>
      <c r="F57">
        <v>607</v>
      </c>
      <c r="G57">
        <v>0</v>
      </c>
      <c r="H57" s="1" t="s">
        <v>5833</v>
      </c>
    </row>
    <row r="58" spans="1:8" x14ac:dyDescent="0.25">
      <c r="A58" s="1" t="s">
        <v>396</v>
      </c>
      <c r="B58" s="1" t="s">
        <v>5889</v>
      </c>
      <c r="C58" s="1" t="s">
        <v>5832</v>
      </c>
      <c r="D58" s="2">
        <v>45750</v>
      </c>
      <c r="E58">
        <v>166508</v>
      </c>
      <c r="F58">
        <v>644</v>
      </c>
      <c r="G58">
        <v>222508</v>
      </c>
      <c r="H58" s="1" t="s">
        <v>5833</v>
      </c>
    </row>
    <row r="59" spans="1:8" x14ac:dyDescent="0.25">
      <c r="A59" s="1" t="s">
        <v>687</v>
      </c>
      <c r="B59" s="1" t="s">
        <v>5890</v>
      </c>
      <c r="C59" s="1" t="s">
        <v>5842</v>
      </c>
      <c r="D59" s="2">
        <v>43942</v>
      </c>
      <c r="E59">
        <v>309550</v>
      </c>
      <c r="F59">
        <v>426</v>
      </c>
      <c r="G59">
        <v>0</v>
      </c>
      <c r="H59" s="1" t="s">
        <v>5838</v>
      </c>
    </row>
    <row r="60" spans="1:8" x14ac:dyDescent="0.25">
      <c r="A60" s="1" t="s">
        <v>258</v>
      </c>
      <c r="B60" s="1" t="s">
        <v>5891</v>
      </c>
      <c r="C60" s="1" t="s">
        <v>5832</v>
      </c>
      <c r="D60" s="2">
        <v>43744</v>
      </c>
      <c r="E60">
        <v>325203</v>
      </c>
      <c r="F60">
        <v>586</v>
      </c>
      <c r="G60">
        <v>0</v>
      </c>
      <c r="H60" s="1" t="s">
        <v>5833</v>
      </c>
    </row>
    <row r="61" spans="1:8" x14ac:dyDescent="0.25">
      <c r="A61" s="1" t="s">
        <v>1008</v>
      </c>
      <c r="B61" s="1" t="s">
        <v>5892</v>
      </c>
      <c r="C61" s="1" t="s">
        <v>5832</v>
      </c>
      <c r="D61" s="2">
        <v>44768</v>
      </c>
      <c r="E61">
        <v>147026</v>
      </c>
      <c r="F61">
        <v>786</v>
      </c>
      <c r="G61">
        <v>0</v>
      </c>
      <c r="H61" s="1" t="s">
        <v>5833</v>
      </c>
    </row>
    <row r="62" spans="1:8" x14ac:dyDescent="0.25">
      <c r="A62" s="1" t="s">
        <v>337</v>
      </c>
      <c r="B62" s="1" t="s">
        <v>5893</v>
      </c>
      <c r="C62" s="1" t="s">
        <v>5835</v>
      </c>
      <c r="D62" s="2">
        <v>43375</v>
      </c>
      <c r="E62">
        <v>344866</v>
      </c>
      <c r="F62">
        <v>682</v>
      </c>
      <c r="G62">
        <v>0</v>
      </c>
      <c r="H62" s="1" t="s">
        <v>5833</v>
      </c>
    </row>
    <row r="63" spans="1:8" x14ac:dyDescent="0.25">
      <c r="A63" s="1" t="s">
        <v>1607</v>
      </c>
      <c r="B63" s="1" t="s">
        <v>5894</v>
      </c>
      <c r="C63" s="1" t="s">
        <v>5835</v>
      </c>
      <c r="D63" s="2">
        <v>44407</v>
      </c>
      <c r="E63">
        <v>250819</v>
      </c>
      <c r="F63">
        <v>705</v>
      </c>
      <c r="G63">
        <v>0</v>
      </c>
      <c r="H63" s="1" t="s">
        <v>5833</v>
      </c>
    </row>
    <row r="64" spans="1:8" x14ac:dyDescent="0.25">
      <c r="A64" s="1" t="s">
        <v>262</v>
      </c>
      <c r="B64" s="1" t="s">
        <v>5859</v>
      </c>
      <c r="C64" s="1" t="s">
        <v>5846</v>
      </c>
      <c r="D64" s="2">
        <v>43721</v>
      </c>
      <c r="E64">
        <v>12356</v>
      </c>
      <c r="F64">
        <v>687</v>
      </c>
      <c r="G64">
        <v>0</v>
      </c>
      <c r="H64" s="1" t="s">
        <v>5833</v>
      </c>
    </row>
    <row r="65" spans="1:8" x14ac:dyDescent="0.25">
      <c r="A65" s="1" t="s">
        <v>301</v>
      </c>
      <c r="B65" s="1" t="s">
        <v>5857</v>
      </c>
      <c r="C65" s="1" t="s">
        <v>5835</v>
      </c>
      <c r="D65" s="2">
        <v>43714</v>
      </c>
      <c r="E65">
        <v>128128</v>
      </c>
      <c r="F65">
        <v>824</v>
      </c>
      <c r="G65">
        <v>0</v>
      </c>
      <c r="H65" s="1" t="s">
        <v>5833</v>
      </c>
    </row>
    <row r="66" spans="1:8" x14ac:dyDescent="0.25">
      <c r="A66" s="1" t="s">
        <v>1037</v>
      </c>
      <c r="B66" s="1" t="s">
        <v>5895</v>
      </c>
      <c r="C66" s="1" t="s">
        <v>5846</v>
      </c>
      <c r="D66" s="2">
        <v>42707</v>
      </c>
      <c r="E66">
        <v>491715</v>
      </c>
      <c r="F66">
        <v>575</v>
      </c>
      <c r="G66">
        <v>0</v>
      </c>
      <c r="H66" s="1" t="s">
        <v>5833</v>
      </c>
    </row>
    <row r="67" spans="1:8" x14ac:dyDescent="0.25">
      <c r="A67" s="1" t="s">
        <v>320</v>
      </c>
      <c r="B67" s="1" t="s">
        <v>5869</v>
      </c>
      <c r="C67" s="1" t="s">
        <v>5832</v>
      </c>
      <c r="D67" s="2">
        <v>45846</v>
      </c>
      <c r="E67">
        <v>2187</v>
      </c>
      <c r="F67">
        <v>799</v>
      </c>
      <c r="G67">
        <v>0</v>
      </c>
      <c r="H67" s="1" t="s">
        <v>5833</v>
      </c>
    </row>
    <row r="68" spans="1:8" x14ac:dyDescent="0.25">
      <c r="A68" s="1" t="s">
        <v>705</v>
      </c>
      <c r="B68" s="1" t="s">
        <v>5896</v>
      </c>
      <c r="C68" s="1" t="s">
        <v>5835</v>
      </c>
      <c r="D68" s="2">
        <v>42482</v>
      </c>
      <c r="E68">
        <v>339387</v>
      </c>
      <c r="F68">
        <v>636</v>
      </c>
      <c r="G68">
        <v>0</v>
      </c>
      <c r="H68" s="1" t="s">
        <v>5838</v>
      </c>
    </row>
    <row r="69" spans="1:8" x14ac:dyDescent="0.25">
      <c r="A69" s="1" t="s">
        <v>1406</v>
      </c>
      <c r="B69" s="1" t="s">
        <v>5873</v>
      </c>
      <c r="C69" s="1" t="s">
        <v>5835</v>
      </c>
      <c r="D69" s="2">
        <v>42605</v>
      </c>
      <c r="E69">
        <v>297242</v>
      </c>
      <c r="F69">
        <v>780</v>
      </c>
      <c r="G69">
        <v>0</v>
      </c>
      <c r="H69" s="1" t="s">
        <v>5860</v>
      </c>
    </row>
    <row r="70" spans="1:8" x14ac:dyDescent="0.25">
      <c r="A70" s="1" t="s">
        <v>1125</v>
      </c>
      <c r="B70" s="1" t="s">
        <v>5897</v>
      </c>
      <c r="C70" s="1" t="s">
        <v>5835</v>
      </c>
      <c r="D70" s="2">
        <v>43964</v>
      </c>
      <c r="E70">
        <v>485687</v>
      </c>
      <c r="F70">
        <v>572</v>
      </c>
      <c r="G70">
        <v>0</v>
      </c>
      <c r="H70" s="1" t="s">
        <v>5833</v>
      </c>
    </row>
    <row r="71" spans="1:8" x14ac:dyDescent="0.25">
      <c r="A71" s="1" t="s">
        <v>1069</v>
      </c>
      <c r="B71" s="1" t="s">
        <v>5898</v>
      </c>
      <c r="C71" s="1" t="s">
        <v>5846</v>
      </c>
      <c r="D71" s="2">
        <v>44843</v>
      </c>
      <c r="E71">
        <v>152297</v>
      </c>
      <c r="F71">
        <v>357</v>
      </c>
      <c r="G71">
        <v>0</v>
      </c>
      <c r="H71" s="1" t="s">
        <v>5833</v>
      </c>
    </row>
    <row r="72" spans="1:8" x14ac:dyDescent="0.25">
      <c r="A72" s="1" t="s">
        <v>2542</v>
      </c>
      <c r="B72" s="1" t="s">
        <v>5899</v>
      </c>
      <c r="C72" s="1" t="s">
        <v>5832</v>
      </c>
      <c r="D72" s="2">
        <v>42702</v>
      </c>
      <c r="E72">
        <v>134678</v>
      </c>
      <c r="F72">
        <v>627</v>
      </c>
      <c r="G72">
        <v>0</v>
      </c>
      <c r="H72" s="1" t="s">
        <v>5833</v>
      </c>
    </row>
    <row r="73" spans="1:8" x14ac:dyDescent="0.25">
      <c r="A73" s="1" t="s">
        <v>573</v>
      </c>
      <c r="B73" s="1" t="s">
        <v>5900</v>
      </c>
      <c r="C73" s="1" t="s">
        <v>5835</v>
      </c>
      <c r="D73" s="2">
        <v>44558</v>
      </c>
      <c r="E73">
        <v>319764</v>
      </c>
      <c r="F73">
        <v>408</v>
      </c>
      <c r="G73">
        <v>0</v>
      </c>
      <c r="H73" s="1" t="s">
        <v>5850</v>
      </c>
    </row>
    <row r="74" spans="1:8" x14ac:dyDescent="0.25">
      <c r="A74" s="1" t="s">
        <v>160</v>
      </c>
      <c r="B74" s="1" t="s">
        <v>5901</v>
      </c>
      <c r="C74" s="1" t="s">
        <v>5835</v>
      </c>
      <c r="D74" s="2">
        <v>43267</v>
      </c>
      <c r="E74">
        <v>426044</v>
      </c>
      <c r="F74">
        <v>578</v>
      </c>
      <c r="G74">
        <v>373894</v>
      </c>
      <c r="H74" s="1" t="s">
        <v>5833</v>
      </c>
    </row>
    <row r="75" spans="1:8" x14ac:dyDescent="0.25">
      <c r="A75" s="1" t="s">
        <v>578</v>
      </c>
      <c r="B75" s="1" t="s">
        <v>5902</v>
      </c>
      <c r="C75" s="1" t="s">
        <v>5835</v>
      </c>
      <c r="D75" s="2">
        <v>45406</v>
      </c>
      <c r="E75">
        <v>126270</v>
      </c>
      <c r="F75">
        <v>627</v>
      </c>
      <c r="G75">
        <v>394187</v>
      </c>
      <c r="H75" s="1" t="s">
        <v>5833</v>
      </c>
    </row>
    <row r="76" spans="1:8" x14ac:dyDescent="0.25">
      <c r="A76" s="1" t="s">
        <v>2613</v>
      </c>
      <c r="B76" s="1" t="s">
        <v>5903</v>
      </c>
      <c r="C76" s="1" t="s">
        <v>5832</v>
      </c>
      <c r="D76" s="2">
        <v>43741</v>
      </c>
      <c r="E76">
        <v>419705</v>
      </c>
      <c r="F76">
        <v>614</v>
      </c>
      <c r="G76">
        <v>0</v>
      </c>
      <c r="H76" s="1" t="s">
        <v>5833</v>
      </c>
    </row>
    <row r="77" spans="1:8" x14ac:dyDescent="0.25">
      <c r="A77" s="1" t="s">
        <v>164</v>
      </c>
      <c r="B77" s="1" t="s">
        <v>5904</v>
      </c>
      <c r="C77" s="1" t="s">
        <v>5835</v>
      </c>
      <c r="D77" s="2">
        <v>43170</v>
      </c>
      <c r="E77">
        <v>276531</v>
      </c>
      <c r="F77">
        <v>773</v>
      </c>
      <c r="G77">
        <v>0</v>
      </c>
      <c r="H77" s="1" t="s">
        <v>5833</v>
      </c>
    </row>
    <row r="78" spans="1:8" x14ac:dyDescent="0.25">
      <c r="A78" s="1" t="s">
        <v>166</v>
      </c>
      <c r="B78" s="1" t="s">
        <v>5905</v>
      </c>
      <c r="C78" s="1" t="s">
        <v>5842</v>
      </c>
      <c r="D78" s="2">
        <v>45642</v>
      </c>
      <c r="E78">
        <v>331607</v>
      </c>
      <c r="F78">
        <v>410</v>
      </c>
      <c r="G78">
        <v>429606</v>
      </c>
      <c r="H78" s="1" t="s">
        <v>5850</v>
      </c>
    </row>
    <row r="79" spans="1:8" x14ac:dyDescent="0.25">
      <c r="A79" s="1" t="s">
        <v>3594</v>
      </c>
      <c r="B79" s="1" t="s">
        <v>5906</v>
      </c>
      <c r="C79" s="1" t="s">
        <v>5835</v>
      </c>
      <c r="D79" s="2">
        <v>43803</v>
      </c>
      <c r="E79">
        <v>465048</v>
      </c>
      <c r="F79">
        <v>528</v>
      </c>
      <c r="G79">
        <v>0</v>
      </c>
      <c r="H79" s="1" t="s">
        <v>5833</v>
      </c>
    </row>
    <row r="80" spans="1:8" x14ac:dyDescent="0.25">
      <c r="A80" s="1" t="s">
        <v>5446</v>
      </c>
      <c r="B80" s="1" t="s">
        <v>5907</v>
      </c>
      <c r="C80" s="1" t="s">
        <v>5835</v>
      </c>
      <c r="D80" s="2">
        <v>45733</v>
      </c>
      <c r="E80">
        <v>489196</v>
      </c>
      <c r="F80">
        <v>796</v>
      </c>
      <c r="G80">
        <v>149233</v>
      </c>
      <c r="H80" s="1" t="s">
        <v>5833</v>
      </c>
    </row>
    <row r="81" spans="1:8" x14ac:dyDescent="0.25">
      <c r="A81" s="1" t="s">
        <v>1183</v>
      </c>
      <c r="B81" s="1" t="s">
        <v>5908</v>
      </c>
      <c r="C81" s="1" t="s">
        <v>5832</v>
      </c>
      <c r="D81" s="2">
        <v>42365</v>
      </c>
      <c r="E81">
        <v>242998</v>
      </c>
      <c r="F81">
        <v>455</v>
      </c>
      <c r="G81">
        <v>0</v>
      </c>
      <c r="H81" s="1" t="s">
        <v>5838</v>
      </c>
    </row>
    <row r="82" spans="1:8" x14ac:dyDescent="0.25">
      <c r="A82" s="1" t="s">
        <v>1272</v>
      </c>
      <c r="B82" s="1" t="s">
        <v>5909</v>
      </c>
      <c r="C82" s="1" t="s">
        <v>5832</v>
      </c>
      <c r="D82" s="2">
        <v>43834</v>
      </c>
      <c r="E82">
        <v>395807</v>
      </c>
      <c r="F82">
        <v>772</v>
      </c>
      <c r="G82">
        <v>0</v>
      </c>
      <c r="H82" s="1" t="s">
        <v>5850</v>
      </c>
    </row>
    <row r="83" spans="1:8" x14ac:dyDescent="0.25">
      <c r="A83" s="1" t="s">
        <v>868</v>
      </c>
      <c r="B83" s="1" t="s">
        <v>5910</v>
      </c>
      <c r="C83" s="1" t="s">
        <v>5846</v>
      </c>
      <c r="D83" s="2">
        <v>42626</v>
      </c>
      <c r="E83">
        <v>241503</v>
      </c>
      <c r="F83">
        <v>571</v>
      </c>
      <c r="G83">
        <v>111379</v>
      </c>
      <c r="H83" s="1" t="s">
        <v>5850</v>
      </c>
    </row>
    <row r="84" spans="1:8" x14ac:dyDescent="0.25">
      <c r="A84" s="1" t="s">
        <v>394</v>
      </c>
      <c r="B84" s="1" t="s">
        <v>5911</v>
      </c>
      <c r="C84" s="1" t="s">
        <v>5832</v>
      </c>
      <c r="D84" s="2">
        <v>43147</v>
      </c>
      <c r="E84">
        <v>441732</v>
      </c>
      <c r="F84">
        <v>301</v>
      </c>
      <c r="G84">
        <v>231905</v>
      </c>
      <c r="H84" s="1" t="s">
        <v>5850</v>
      </c>
    </row>
    <row r="85" spans="1:8" x14ac:dyDescent="0.25">
      <c r="A85" s="1" t="s">
        <v>211</v>
      </c>
      <c r="B85" s="1" t="s">
        <v>5912</v>
      </c>
      <c r="C85" s="1" t="s">
        <v>5835</v>
      </c>
      <c r="D85" s="2">
        <v>43176</v>
      </c>
      <c r="E85">
        <v>353827</v>
      </c>
      <c r="F85">
        <v>810</v>
      </c>
      <c r="G85">
        <v>0</v>
      </c>
      <c r="H85" s="1" t="s">
        <v>5833</v>
      </c>
    </row>
    <row r="86" spans="1:8" x14ac:dyDescent="0.25">
      <c r="A86" s="1" t="s">
        <v>1651</v>
      </c>
      <c r="B86" s="1" t="s">
        <v>5913</v>
      </c>
      <c r="C86" s="1" t="s">
        <v>5832</v>
      </c>
      <c r="D86" s="2">
        <v>43642</v>
      </c>
      <c r="E86">
        <v>62061</v>
      </c>
      <c r="F86">
        <v>585</v>
      </c>
      <c r="G86">
        <v>0</v>
      </c>
      <c r="H86" s="1" t="s">
        <v>5833</v>
      </c>
    </row>
    <row r="87" spans="1:8" x14ac:dyDescent="0.25">
      <c r="A87" s="1" t="s">
        <v>762</v>
      </c>
      <c r="B87" s="1" t="s">
        <v>5914</v>
      </c>
      <c r="C87" s="1" t="s">
        <v>5835</v>
      </c>
      <c r="D87" s="2">
        <v>44444</v>
      </c>
      <c r="E87">
        <v>235497</v>
      </c>
      <c r="F87">
        <v>312</v>
      </c>
      <c r="G87">
        <v>0</v>
      </c>
      <c r="H87" s="1" t="s">
        <v>5860</v>
      </c>
    </row>
    <row r="88" spans="1:8" x14ac:dyDescent="0.25">
      <c r="A88" s="1" t="s">
        <v>1604</v>
      </c>
      <c r="B88" s="1" t="s">
        <v>5852</v>
      </c>
      <c r="C88" s="1" t="s">
        <v>5835</v>
      </c>
      <c r="D88" s="2">
        <v>43238</v>
      </c>
      <c r="E88">
        <v>459952</v>
      </c>
      <c r="F88">
        <v>797</v>
      </c>
      <c r="G88">
        <v>0</v>
      </c>
      <c r="H88" s="1" t="s">
        <v>5850</v>
      </c>
    </row>
    <row r="89" spans="1:8" x14ac:dyDescent="0.25">
      <c r="A89" s="1" t="s">
        <v>182</v>
      </c>
      <c r="B89" s="1" t="s">
        <v>5915</v>
      </c>
      <c r="C89" s="1" t="s">
        <v>5846</v>
      </c>
      <c r="D89" s="2">
        <v>42693</v>
      </c>
      <c r="E89">
        <v>81257</v>
      </c>
      <c r="F89">
        <v>537</v>
      </c>
      <c r="G89">
        <v>0</v>
      </c>
      <c r="H89" s="1" t="s">
        <v>5833</v>
      </c>
    </row>
    <row r="90" spans="1:8" x14ac:dyDescent="0.25">
      <c r="A90" s="1" t="s">
        <v>516</v>
      </c>
      <c r="B90" s="1" t="s">
        <v>5851</v>
      </c>
      <c r="C90" s="1" t="s">
        <v>5842</v>
      </c>
      <c r="D90" s="2">
        <v>43262</v>
      </c>
      <c r="E90">
        <v>61753</v>
      </c>
      <c r="F90">
        <v>393</v>
      </c>
      <c r="G90">
        <v>146835</v>
      </c>
      <c r="H90" s="1" t="s">
        <v>5833</v>
      </c>
    </row>
    <row r="91" spans="1:8" x14ac:dyDescent="0.25">
      <c r="A91" s="1" t="s">
        <v>1387</v>
      </c>
      <c r="B91" s="1" t="s">
        <v>5916</v>
      </c>
      <c r="C91" s="1" t="s">
        <v>5846</v>
      </c>
      <c r="D91" s="2">
        <v>44429</v>
      </c>
      <c r="E91">
        <v>346918</v>
      </c>
      <c r="F91">
        <v>637</v>
      </c>
      <c r="G91">
        <v>0</v>
      </c>
      <c r="H91" s="1" t="s">
        <v>5833</v>
      </c>
    </row>
    <row r="92" spans="1:8" x14ac:dyDescent="0.25">
      <c r="A92" s="1" t="s">
        <v>1031</v>
      </c>
      <c r="B92" s="1" t="s">
        <v>5885</v>
      </c>
      <c r="C92" s="1" t="s">
        <v>5832</v>
      </c>
      <c r="D92" s="2">
        <v>44681</v>
      </c>
      <c r="E92">
        <v>404303</v>
      </c>
      <c r="F92">
        <v>470</v>
      </c>
      <c r="G92">
        <v>98109</v>
      </c>
      <c r="H92" s="1" t="s">
        <v>5833</v>
      </c>
    </row>
    <row r="93" spans="1:8" x14ac:dyDescent="0.25">
      <c r="A93" s="1" t="s">
        <v>724</v>
      </c>
      <c r="B93" s="1" t="s">
        <v>5874</v>
      </c>
      <c r="C93" s="1" t="s">
        <v>5832</v>
      </c>
      <c r="D93" s="2">
        <v>43749</v>
      </c>
      <c r="E93">
        <v>424032</v>
      </c>
      <c r="F93">
        <v>766</v>
      </c>
      <c r="G93">
        <v>0</v>
      </c>
      <c r="H93" s="1" t="s">
        <v>5833</v>
      </c>
    </row>
    <row r="94" spans="1:8" x14ac:dyDescent="0.25">
      <c r="A94" s="1" t="s">
        <v>597</v>
      </c>
      <c r="B94" s="1" t="s">
        <v>5917</v>
      </c>
      <c r="C94" s="1" t="s">
        <v>5835</v>
      </c>
      <c r="D94" s="2">
        <v>45069</v>
      </c>
      <c r="E94">
        <v>23408</v>
      </c>
      <c r="F94">
        <v>442</v>
      </c>
      <c r="G94">
        <v>0</v>
      </c>
      <c r="H94" s="1" t="s">
        <v>5833</v>
      </c>
    </row>
    <row r="95" spans="1:8" x14ac:dyDescent="0.25">
      <c r="A95" s="1" t="s">
        <v>142</v>
      </c>
      <c r="B95" s="1" t="s">
        <v>5918</v>
      </c>
      <c r="C95" s="1" t="s">
        <v>5835</v>
      </c>
      <c r="D95" s="2">
        <v>45287</v>
      </c>
      <c r="E95">
        <v>124116</v>
      </c>
      <c r="F95">
        <v>500</v>
      </c>
      <c r="G95">
        <v>0</v>
      </c>
      <c r="H95" s="1" t="s">
        <v>5838</v>
      </c>
    </row>
    <row r="96" spans="1:8" x14ac:dyDescent="0.25">
      <c r="A96" s="1" t="s">
        <v>1781</v>
      </c>
      <c r="B96" s="1" t="s">
        <v>5919</v>
      </c>
      <c r="C96" s="1" t="s">
        <v>5842</v>
      </c>
      <c r="D96" s="2">
        <v>43128</v>
      </c>
      <c r="E96">
        <v>498492</v>
      </c>
      <c r="F96">
        <v>479</v>
      </c>
      <c r="G96">
        <v>426175</v>
      </c>
      <c r="H96" s="1" t="s">
        <v>5833</v>
      </c>
    </row>
    <row r="97" spans="1:8" x14ac:dyDescent="0.25">
      <c r="A97" s="1" t="s">
        <v>788</v>
      </c>
      <c r="B97" s="1" t="s">
        <v>5920</v>
      </c>
      <c r="C97" s="1" t="s">
        <v>5835</v>
      </c>
      <c r="D97" s="2">
        <v>45492</v>
      </c>
      <c r="E97">
        <v>131208</v>
      </c>
      <c r="F97">
        <v>663</v>
      </c>
      <c r="G97">
        <v>0</v>
      </c>
      <c r="H97" s="1" t="s">
        <v>5833</v>
      </c>
    </row>
    <row r="98" spans="1:8" x14ac:dyDescent="0.25">
      <c r="A98" s="1" t="s">
        <v>1567</v>
      </c>
      <c r="B98" s="1" t="s">
        <v>5921</v>
      </c>
      <c r="C98" s="1" t="s">
        <v>5842</v>
      </c>
      <c r="D98" s="2">
        <v>44472</v>
      </c>
      <c r="E98">
        <v>17413</v>
      </c>
      <c r="F98">
        <v>778</v>
      </c>
      <c r="G98">
        <v>128076</v>
      </c>
      <c r="H98" s="1" t="s">
        <v>5833</v>
      </c>
    </row>
    <row r="99" spans="1:8" x14ac:dyDescent="0.25">
      <c r="A99" s="1" t="s">
        <v>3579</v>
      </c>
      <c r="B99" s="1" t="s">
        <v>5922</v>
      </c>
      <c r="C99" s="1" t="s">
        <v>5842</v>
      </c>
      <c r="D99" s="2">
        <v>42587</v>
      </c>
      <c r="E99">
        <v>113650</v>
      </c>
      <c r="F99">
        <v>770</v>
      </c>
      <c r="G99">
        <v>163177</v>
      </c>
      <c r="H99" s="1" t="s">
        <v>5833</v>
      </c>
    </row>
    <row r="100" spans="1:8" x14ac:dyDescent="0.25">
      <c r="A100" s="1" t="s">
        <v>899</v>
      </c>
      <c r="B100" s="1" t="s">
        <v>5923</v>
      </c>
      <c r="C100" s="1" t="s">
        <v>5835</v>
      </c>
      <c r="D100" s="2">
        <v>43608</v>
      </c>
      <c r="E100">
        <v>59500</v>
      </c>
      <c r="F100">
        <v>683</v>
      </c>
      <c r="G100">
        <v>0</v>
      </c>
      <c r="H100" s="1" t="s">
        <v>5833</v>
      </c>
    </row>
    <row r="101" spans="1:8" x14ac:dyDescent="0.25">
      <c r="A101" s="1" t="s">
        <v>1448</v>
      </c>
      <c r="B101" s="1" t="s">
        <v>5868</v>
      </c>
      <c r="C101" s="1" t="s">
        <v>5832</v>
      </c>
      <c r="D101" s="2">
        <v>45303</v>
      </c>
      <c r="E101">
        <v>346658</v>
      </c>
      <c r="F101">
        <v>716</v>
      </c>
      <c r="G101">
        <v>0</v>
      </c>
      <c r="H101" s="1" t="s">
        <v>5833</v>
      </c>
    </row>
    <row r="102" spans="1:8" x14ac:dyDescent="0.25">
      <c r="A102" s="1" t="s">
        <v>714</v>
      </c>
      <c r="B102" s="1" t="s">
        <v>5924</v>
      </c>
      <c r="C102" s="1" t="s">
        <v>5832</v>
      </c>
      <c r="D102" s="2">
        <v>44544</v>
      </c>
      <c r="E102">
        <v>56358</v>
      </c>
      <c r="F102">
        <v>607</v>
      </c>
      <c r="G102">
        <v>0</v>
      </c>
      <c r="H102" s="1" t="s">
        <v>5833</v>
      </c>
    </row>
    <row r="103" spans="1:8" x14ac:dyDescent="0.25">
      <c r="A103" s="1" t="s">
        <v>356</v>
      </c>
      <c r="B103" s="1" t="s">
        <v>5925</v>
      </c>
      <c r="C103" s="1" t="s">
        <v>5835</v>
      </c>
      <c r="D103" s="2">
        <v>43804</v>
      </c>
      <c r="E103">
        <v>66197</v>
      </c>
      <c r="F103">
        <v>666</v>
      </c>
      <c r="G103">
        <v>364014</v>
      </c>
      <c r="H103" s="1" t="s">
        <v>5838</v>
      </c>
    </row>
    <row r="104" spans="1:8" x14ac:dyDescent="0.25">
      <c r="A104" s="1" t="s">
        <v>609</v>
      </c>
      <c r="B104" s="1" t="s">
        <v>5926</v>
      </c>
      <c r="C104" s="1" t="s">
        <v>5842</v>
      </c>
      <c r="D104" s="2">
        <v>43080</v>
      </c>
      <c r="E104">
        <v>493992</v>
      </c>
      <c r="F104">
        <v>300</v>
      </c>
      <c r="G104">
        <v>0</v>
      </c>
      <c r="H104" s="1" t="s">
        <v>5850</v>
      </c>
    </row>
    <row r="105" spans="1:8" x14ac:dyDescent="0.25">
      <c r="A105" s="1" t="s">
        <v>74</v>
      </c>
      <c r="B105" s="1" t="s">
        <v>5927</v>
      </c>
      <c r="C105" s="1" t="s">
        <v>5832</v>
      </c>
      <c r="D105" s="2">
        <v>44834</v>
      </c>
      <c r="E105">
        <v>223861</v>
      </c>
      <c r="F105">
        <v>343</v>
      </c>
      <c r="G105">
        <v>0</v>
      </c>
      <c r="H105" s="1" t="s">
        <v>5833</v>
      </c>
    </row>
    <row r="106" spans="1:8" x14ac:dyDescent="0.25">
      <c r="A106" s="1" t="s">
        <v>8</v>
      </c>
      <c r="B106" s="1" t="s">
        <v>5928</v>
      </c>
      <c r="C106" s="1" t="s">
        <v>5835</v>
      </c>
      <c r="D106" s="2">
        <v>45829</v>
      </c>
      <c r="E106">
        <v>223492</v>
      </c>
      <c r="F106">
        <v>397</v>
      </c>
      <c r="G106">
        <v>0</v>
      </c>
      <c r="H106" s="1" t="s">
        <v>5833</v>
      </c>
    </row>
    <row r="107" spans="1:8" x14ac:dyDescent="0.25">
      <c r="A107" s="1" t="s">
        <v>174</v>
      </c>
      <c r="B107" s="1" t="s">
        <v>5929</v>
      </c>
      <c r="C107" s="1" t="s">
        <v>5832</v>
      </c>
      <c r="D107" s="2">
        <v>42332</v>
      </c>
      <c r="E107">
        <v>261545</v>
      </c>
      <c r="F107">
        <v>564</v>
      </c>
      <c r="G107">
        <v>0</v>
      </c>
      <c r="H107" s="1" t="s">
        <v>5833</v>
      </c>
    </row>
    <row r="108" spans="1:8" x14ac:dyDescent="0.25">
      <c r="A108" s="1" t="s">
        <v>816</v>
      </c>
      <c r="B108" s="1" t="s">
        <v>5930</v>
      </c>
      <c r="C108" s="1" t="s">
        <v>5846</v>
      </c>
      <c r="D108" s="2">
        <v>43131</v>
      </c>
      <c r="E108">
        <v>426070</v>
      </c>
      <c r="F108">
        <v>439</v>
      </c>
      <c r="G108">
        <v>0</v>
      </c>
      <c r="H108" s="1" t="s">
        <v>5833</v>
      </c>
    </row>
    <row r="109" spans="1:8" x14ac:dyDescent="0.25">
      <c r="A109" s="1" t="s">
        <v>3069</v>
      </c>
      <c r="B109" s="1" t="s">
        <v>5931</v>
      </c>
      <c r="C109" s="1" t="s">
        <v>5835</v>
      </c>
      <c r="D109" s="2">
        <v>45023</v>
      </c>
      <c r="E109">
        <v>76240</v>
      </c>
      <c r="F109">
        <v>780</v>
      </c>
      <c r="G109">
        <v>0</v>
      </c>
      <c r="H109" s="1" t="s">
        <v>5838</v>
      </c>
    </row>
    <row r="110" spans="1:8" x14ac:dyDescent="0.25">
      <c r="A110" s="1" t="s">
        <v>728</v>
      </c>
      <c r="B110" s="1" t="s">
        <v>5932</v>
      </c>
      <c r="C110" s="1" t="s">
        <v>5842</v>
      </c>
      <c r="D110" s="2">
        <v>45194</v>
      </c>
      <c r="E110">
        <v>235595</v>
      </c>
      <c r="F110">
        <v>536</v>
      </c>
      <c r="G110">
        <v>0</v>
      </c>
      <c r="H110" s="1" t="s">
        <v>5838</v>
      </c>
    </row>
    <row r="111" spans="1:8" x14ac:dyDescent="0.25">
      <c r="A111" s="1" t="s">
        <v>128</v>
      </c>
      <c r="B111" s="1" t="s">
        <v>5933</v>
      </c>
      <c r="C111" s="1" t="s">
        <v>5835</v>
      </c>
      <c r="D111" s="2">
        <v>44192</v>
      </c>
      <c r="E111">
        <v>221135</v>
      </c>
      <c r="F111">
        <v>371</v>
      </c>
      <c r="G111">
        <v>0</v>
      </c>
      <c r="H111" s="1" t="s">
        <v>5833</v>
      </c>
    </row>
    <row r="112" spans="1:8" x14ac:dyDescent="0.25">
      <c r="A112" s="1" t="s">
        <v>405</v>
      </c>
      <c r="B112" s="1" t="s">
        <v>5934</v>
      </c>
      <c r="C112" s="1" t="s">
        <v>5842</v>
      </c>
      <c r="D112" s="2">
        <v>44639</v>
      </c>
      <c r="E112">
        <v>278466</v>
      </c>
      <c r="F112">
        <v>489</v>
      </c>
      <c r="G112">
        <v>0</v>
      </c>
      <c r="H112" s="1" t="s">
        <v>5833</v>
      </c>
    </row>
    <row r="113" spans="1:8" x14ac:dyDescent="0.25">
      <c r="A113" s="1" t="s">
        <v>1239</v>
      </c>
      <c r="B113" s="1" t="s">
        <v>5840</v>
      </c>
      <c r="C113" s="1" t="s">
        <v>5842</v>
      </c>
      <c r="D113" s="2">
        <v>43077</v>
      </c>
      <c r="E113">
        <v>375197</v>
      </c>
      <c r="F113">
        <v>567</v>
      </c>
      <c r="G113">
        <v>0</v>
      </c>
      <c r="H113" s="1" t="s">
        <v>5833</v>
      </c>
    </row>
    <row r="114" spans="1:8" x14ac:dyDescent="0.25">
      <c r="A114" s="1" t="s">
        <v>1569</v>
      </c>
      <c r="B114" s="1" t="s">
        <v>5935</v>
      </c>
      <c r="C114" s="1" t="s">
        <v>5835</v>
      </c>
      <c r="D114" s="2">
        <v>43042</v>
      </c>
      <c r="E114">
        <v>6968</v>
      </c>
      <c r="F114">
        <v>620</v>
      </c>
      <c r="G114">
        <v>0</v>
      </c>
      <c r="H114" s="1" t="s">
        <v>5833</v>
      </c>
    </row>
    <row r="115" spans="1:8" x14ac:dyDescent="0.25">
      <c r="A115" s="1" t="s">
        <v>921</v>
      </c>
      <c r="B115" s="1" t="s">
        <v>5936</v>
      </c>
      <c r="C115" s="1" t="s">
        <v>5835</v>
      </c>
      <c r="D115" s="2">
        <v>44873</v>
      </c>
      <c r="E115">
        <v>289662</v>
      </c>
      <c r="F115">
        <v>406</v>
      </c>
      <c r="G115">
        <v>0</v>
      </c>
      <c r="H115" s="1" t="s">
        <v>5833</v>
      </c>
    </row>
    <row r="116" spans="1:8" x14ac:dyDescent="0.25">
      <c r="A116" s="1" t="s">
        <v>1256</v>
      </c>
      <c r="B116" s="1" t="s">
        <v>5937</v>
      </c>
      <c r="C116" s="1" t="s">
        <v>5842</v>
      </c>
      <c r="D116" s="2">
        <v>45498</v>
      </c>
      <c r="E116">
        <v>314069</v>
      </c>
      <c r="F116">
        <v>531</v>
      </c>
      <c r="G116">
        <v>0</v>
      </c>
      <c r="H116" s="1" t="s">
        <v>5833</v>
      </c>
    </row>
    <row r="117" spans="1:8" x14ac:dyDescent="0.25">
      <c r="A117" s="1" t="s">
        <v>3077</v>
      </c>
      <c r="B117" s="1" t="s">
        <v>5938</v>
      </c>
      <c r="C117" s="1" t="s">
        <v>5832</v>
      </c>
      <c r="D117" s="2">
        <v>45114</v>
      </c>
      <c r="E117">
        <v>190920</v>
      </c>
      <c r="F117">
        <v>341</v>
      </c>
      <c r="G117">
        <v>0</v>
      </c>
      <c r="H117" s="1" t="s">
        <v>5838</v>
      </c>
    </row>
    <row r="118" spans="1:8" x14ac:dyDescent="0.25">
      <c r="A118" s="1" t="s">
        <v>1253</v>
      </c>
      <c r="B118" s="1" t="s">
        <v>5939</v>
      </c>
      <c r="C118" s="1" t="s">
        <v>5842</v>
      </c>
      <c r="D118" s="2">
        <v>42671</v>
      </c>
      <c r="E118">
        <v>374044</v>
      </c>
      <c r="F118">
        <v>438</v>
      </c>
      <c r="G118">
        <v>251983</v>
      </c>
      <c r="H118" s="1" t="s">
        <v>5833</v>
      </c>
    </row>
    <row r="119" spans="1:8" x14ac:dyDescent="0.25">
      <c r="A119" s="1" t="s">
        <v>805</v>
      </c>
      <c r="B119" s="1" t="s">
        <v>5930</v>
      </c>
      <c r="C119" s="1" t="s">
        <v>5835</v>
      </c>
      <c r="D119" s="2">
        <v>44565</v>
      </c>
      <c r="E119">
        <v>355566</v>
      </c>
      <c r="F119">
        <v>572</v>
      </c>
      <c r="G119">
        <v>352236</v>
      </c>
      <c r="H119" s="1" t="s">
        <v>5833</v>
      </c>
    </row>
    <row r="120" spans="1:8" x14ac:dyDescent="0.25">
      <c r="A120" s="1" t="s">
        <v>3370</v>
      </c>
      <c r="B120" s="1" t="s">
        <v>5940</v>
      </c>
      <c r="C120" s="1" t="s">
        <v>5842</v>
      </c>
      <c r="D120" s="2">
        <v>44297</v>
      </c>
      <c r="E120">
        <v>263844</v>
      </c>
      <c r="F120">
        <v>780</v>
      </c>
      <c r="G120">
        <v>0</v>
      </c>
      <c r="H120" s="1" t="s">
        <v>5833</v>
      </c>
    </row>
    <row r="121" spans="1:8" x14ac:dyDescent="0.25">
      <c r="A121" s="1" t="s">
        <v>1545</v>
      </c>
      <c r="B121" s="1" t="s">
        <v>5938</v>
      </c>
      <c r="C121" s="1" t="s">
        <v>5842</v>
      </c>
      <c r="D121" s="2">
        <v>42512</v>
      </c>
      <c r="E121">
        <v>355926</v>
      </c>
      <c r="F121">
        <v>715</v>
      </c>
      <c r="G121">
        <v>0</v>
      </c>
      <c r="H121" s="1" t="s">
        <v>5833</v>
      </c>
    </row>
    <row r="122" spans="1:8" x14ac:dyDescent="0.25">
      <c r="A122" s="1" t="s">
        <v>1576</v>
      </c>
      <c r="B122" s="1" t="s">
        <v>5941</v>
      </c>
      <c r="C122" s="1" t="s">
        <v>5846</v>
      </c>
      <c r="D122" s="2">
        <v>44775</v>
      </c>
      <c r="E122">
        <v>232076</v>
      </c>
      <c r="F122">
        <v>805</v>
      </c>
      <c r="G122">
        <v>0</v>
      </c>
      <c r="H122" s="1" t="s">
        <v>5833</v>
      </c>
    </row>
    <row r="123" spans="1:8" x14ac:dyDescent="0.25">
      <c r="A123" s="1" t="s">
        <v>415</v>
      </c>
      <c r="B123" s="1" t="s">
        <v>5942</v>
      </c>
      <c r="C123" s="1" t="s">
        <v>5835</v>
      </c>
      <c r="D123" s="2">
        <v>43515</v>
      </c>
      <c r="E123">
        <v>23199</v>
      </c>
      <c r="F123">
        <v>723</v>
      </c>
      <c r="G123">
        <v>0</v>
      </c>
      <c r="H123" s="1" t="s">
        <v>5833</v>
      </c>
    </row>
    <row r="124" spans="1:8" x14ac:dyDescent="0.25">
      <c r="A124" s="1" t="s">
        <v>879</v>
      </c>
      <c r="B124" s="1" t="s">
        <v>5943</v>
      </c>
      <c r="C124" s="1" t="s">
        <v>5832</v>
      </c>
      <c r="D124" s="2">
        <v>45207</v>
      </c>
      <c r="E124">
        <v>437805</v>
      </c>
      <c r="F124">
        <v>706</v>
      </c>
      <c r="G124">
        <v>0</v>
      </c>
      <c r="H124" s="1" t="s">
        <v>5850</v>
      </c>
    </row>
    <row r="125" spans="1:8" x14ac:dyDescent="0.25">
      <c r="A125" s="1" t="s">
        <v>1000</v>
      </c>
      <c r="B125" s="1" t="s">
        <v>5944</v>
      </c>
      <c r="C125" s="1" t="s">
        <v>5832</v>
      </c>
      <c r="D125" s="2">
        <v>45343</v>
      </c>
      <c r="E125">
        <v>163187</v>
      </c>
      <c r="F125">
        <v>689</v>
      </c>
      <c r="G125">
        <v>497174</v>
      </c>
      <c r="H125" s="1" t="s">
        <v>5833</v>
      </c>
    </row>
    <row r="126" spans="1:8" x14ac:dyDescent="0.25">
      <c r="A126" s="1" t="s">
        <v>1884</v>
      </c>
      <c r="B126" s="1" t="s">
        <v>5945</v>
      </c>
      <c r="C126" s="1" t="s">
        <v>5835</v>
      </c>
      <c r="D126" s="2">
        <v>45708</v>
      </c>
      <c r="E126">
        <v>455150</v>
      </c>
      <c r="F126">
        <v>641</v>
      </c>
      <c r="G126">
        <v>93741</v>
      </c>
      <c r="H126" s="1" t="s">
        <v>5838</v>
      </c>
    </row>
    <row r="127" spans="1:8" x14ac:dyDescent="0.25">
      <c r="A127" s="1" t="s">
        <v>509</v>
      </c>
      <c r="B127" s="1" t="s">
        <v>5942</v>
      </c>
      <c r="C127" s="1" t="s">
        <v>5832</v>
      </c>
      <c r="D127" s="2">
        <v>42587</v>
      </c>
      <c r="E127">
        <v>185388</v>
      </c>
      <c r="F127">
        <v>792</v>
      </c>
      <c r="G127">
        <v>0</v>
      </c>
      <c r="H127" s="1" t="s">
        <v>5833</v>
      </c>
    </row>
    <row r="128" spans="1:8" x14ac:dyDescent="0.25">
      <c r="A128" s="1" t="s">
        <v>2318</v>
      </c>
      <c r="B128" s="1" t="s">
        <v>5946</v>
      </c>
      <c r="C128" s="1" t="s">
        <v>5835</v>
      </c>
      <c r="D128" s="2">
        <v>44581</v>
      </c>
      <c r="E128">
        <v>5520</v>
      </c>
      <c r="F128">
        <v>491</v>
      </c>
      <c r="G128">
        <v>0</v>
      </c>
      <c r="H128" s="1" t="s">
        <v>5860</v>
      </c>
    </row>
    <row r="129" spans="1:8" x14ac:dyDescent="0.25">
      <c r="A129" s="1" t="s">
        <v>80</v>
      </c>
      <c r="B129" s="1" t="s">
        <v>5947</v>
      </c>
      <c r="C129" s="1" t="s">
        <v>5842</v>
      </c>
      <c r="D129" s="2">
        <v>44456</v>
      </c>
      <c r="E129">
        <v>109814</v>
      </c>
      <c r="F129">
        <v>798</v>
      </c>
      <c r="G129">
        <v>0</v>
      </c>
      <c r="H129" s="1" t="s">
        <v>5833</v>
      </c>
    </row>
    <row r="130" spans="1:8" x14ac:dyDescent="0.25">
      <c r="A130" s="1" t="s">
        <v>1429</v>
      </c>
      <c r="B130" s="1" t="s">
        <v>5948</v>
      </c>
      <c r="C130" s="1" t="s">
        <v>5832</v>
      </c>
      <c r="D130" s="2">
        <v>43216</v>
      </c>
      <c r="E130">
        <v>167527</v>
      </c>
      <c r="F130">
        <v>532</v>
      </c>
      <c r="G130">
        <v>0</v>
      </c>
      <c r="H130" s="1" t="s">
        <v>5833</v>
      </c>
    </row>
    <row r="131" spans="1:8" x14ac:dyDescent="0.25">
      <c r="A131" s="1" t="s">
        <v>3658</v>
      </c>
      <c r="B131" s="1" t="s">
        <v>5949</v>
      </c>
      <c r="C131" s="1" t="s">
        <v>5835</v>
      </c>
      <c r="D131" s="2">
        <v>44377</v>
      </c>
      <c r="E131">
        <v>246356</v>
      </c>
      <c r="F131">
        <v>526</v>
      </c>
      <c r="G131">
        <v>0</v>
      </c>
      <c r="H131" s="1" t="s">
        <v>5833</v>
      </c>
    </row>
    <row r="132" spans="1:8" x14ac:dyDescent="0.25">
      <c r="A132" s="1" t="s">
        <v>354</v>
      </c>
      <c r="B132" s="1" t="s">
        <v>5886</v>
      </c>
      <c r="C132" s="1" t="s">
        <v>5832</v>
      </c>
      <c r="D132" s="2">
        <v>45208</v>
      </c>
      <c r="E132">
        <v>479681</v>
      </c>
      <c r="F132">
        <v>670</v>
      </c>
      <c r="G132">
        <v>0</v>
      </c>
      <c r="H132" s="1" t="s">
        <v>5833</v>
      </c>
    </row>
    <row r="133" spans="1:8" x14ac:dyDescent="0.25">
      <c r="A133" s="1" t="s">
        <v>27</v>
      </c>
      <c r="B133" s="1" t="s">
        <v>5927</v>
      </c>
      <c r="C133" s="1" t="s">
        <v>5832</v>
      </c>
      <c r="D133" s="2">
        <v>43403</v>
      </c>
      <c r="E133">
        <v>123364</v>
      </c>
      <c r="F133">
        <v>438</v>
      </c>
      <c r="G133">
        <v>0</v>
      </c>
      <c r="H133" s="1" t="s">
        <v>5838</v>
      </c>
    </row>
    <row r="134" spans="1:8" x14ac:dyDescent="0.25">
      <c r="A134" s="1" t="s">
        <v>333</v>
      </c>
      <c r="B134" s="1" t="s">
        <v>5950</v>
      </c>
      <c r="C134" s="1" t="s">
        <v>5835</v>
      </c>
      <c r="D134" s="2">
        <v>43335</v>
      </c>
      <c r="E134">
        <v>434821</v>
      </c>
      <c r="F134">
        <v>448</v>
      </c>
      <c r="G134">
        <v>374653</v>
      </c>
      <c r="H134" s="1" t="s">
        <v>5833</v>
      </c>
    </row>
    <row r="135" spans="1:8" x14ac:dyDescent="0.25">
      <c r="A135" s="1" t="s">
        <v>1363</v>
      </c>
      <c r="B135" s="1" t="s">
        <v>5940</v>
      </c>
      <c r="C135" s="1" t="s">
        <v>5846</v>
      </c>
      <c r="D135" s="2">
        <v>43925</v>
      </c>
      <c r="E135">
        <v>14955</v>
      </c>
      <c r="F135">
        <v>414</v>
      </c>
      <c r="G135">
        <v>0</v>
      </c>
      <c r="H135" s="1" t="s">
        <v>5833</v>
      </c>
    </row>
    <row r="136" spans="1:8" x14ac:dyDescent="0.25">
      <c r="A136" s="1" t="s">
        <v>685</v>
      </c>
      <c r="B136" s="1" t="s">
        <v>5951</v>
      </c>
      <c r="C136" s="1" t="s">
        <v>5846</v>
      </c>
      <c r="D136" s="2">
        <v>42807</v>
      </c>
      <c r="E136">
        <v>175121</v>
      </c>
      <c r="F136">
        <v>749</v>
      </c>
      <c r="G136">
        <v>0</v>
      </c>
      <c r="H136" s="1" t="s">
        <v>5833</v>
      </c>
    </row>
    <row r="137" spans="1:8" x14ac:dyDescent="0.25">
      <c r="A137" s="1" t="s">
        <v>95</v>
      </c>
      <c r="B137" s="1" t="s">
        <v>5952</v>
      </c>
      <c r="C137" s="1" t="s">
        <v>5832</v>
      </c>
      <c r="D137" s="2">
        <v>45862</v>
      </c>
      <c r="E137">
        <v>144989</v>
      </c>
      <c r="F137">
        <v>362</v>
      </c>
      <c r="G137">
        <v>0</v>
      </c>
      <c r="H137" s="1" t="s">
        <v>5850</v>
      </c>
    </row>
    <row r="138" spans="1:8" x14ac:dyDescent="0.25">
      <c r="A138" s="1" t="s">
        <v>2020</v>
      </c>
      <c r="B138" s="1" t="s">
        <v>5916</v>
      </c>
      <c r="C138" s="1" t="s">
        <v>5835</v>
      </c>
      <c r="D138" s="2">
        <v>45365</v>
      </c>
      <c r="E138">
        <v>463509</v>
      </c>
      <c r="F138">
        <v>403</v>
      </c>
      <c r="G138">
        <v>111471</v>
      </c>
      <c r="H138" s="1" t="s">
        <v>5833</v>
      </c>
    </row>
    <row r="139" spans="1:8" x14ac:dyDescent="0.25">
      <c r="A139" s="1" t="s">
        <v>33</v>
      </c>
      <c r="B139" s="1" t="s">
        <v>5953</v>
      </c>
      <c r="C139" s="1" t="s">
        <v>5842</v>
      </c>
      <c r="D139" s="2">
        <v>44990</v>
      </c>
      <c r="E139">
        <v>471797</v>
      </c>
      <c r="F139">
        <v>572</v>
      </c>
      <c r="G139">
        <v>0</v>
      </c>
      <c r="H139" s="1" t="s">
        <v>5833</v>
      </c>
    </row>
    <row r="140" spans="1:8" x14ac:dyDescent="0.25">
      <c r="A140" s="1" t="s">
        <v>118</v>
      </c>
      <c r="B140" s="1" t="s">
        <v>5954</v>
      </c>
      <c r="C140" s="1" t="s">
        <v>5832</v>
      </c>
      <c r="D140" s="2">
        <v>42553</v>
      </c>
      <c r="E140">
        <v>250144</v>
      </c>
      <c r="F140">
        <v>305</v>
      </c>
      <c r="G140">
        <v>0</v>
      </c>
      <c r="H140" s="1" t="s">
        <v>5838</v>
      </c>
    </row>
    <row r="141" spans="1:8" x14ac:dyDescent="0.25">
      <c r="A141" s="1" t="s">
        <v>2983</v>
      </c>
      <c r="B141" s="1" t="s">
        <v>5870</v>
      </c>
      <c r="C141" s="1" t="s">
        <v>5835</v>
      </c>
      <c r="D141" s="2">
        <v>44660</v>
      </c>
      <c r="E141">
        <v>64925</v>
      </c>
      <c r="F141">
        <v>446</v>
      </c>
      <c r="G141">
        <v>0</v>
      </c>
      <c r="H141" s="1" t="s">
        <v>5833</v>
      </c>
    </row>
    <row r="142" spans="1:8" x14ac:dyDescent="0.25">
      <c r="A142" s="1" t="s">
        <v>1062</v>
      </c>
      <c r="B142" s="1" t="s">
        <v>5856</v>
      </c>
      <c r="C142" s="1" t="s">
        <v>5832</v>
      </c>
      <c r="D142" s="2">
        <v>44184</v>
      </c>
      <c r="E142">
        <v>369360</v>
      </c>
      <c r="F142">
        <v>483</v>
      </c>
      <c r="G142">
        <v>8681</v>
      </c>
      <c r="H142" s="1" t="s">
        <v>5833</v>
      </c>
    </row>
    <row r="143" spans="1:8" x14ac:dyDescent="0.25">
      <c r="A143" s="1" t="s">
        <v>207</v>
      </c>
      <c r="B143" s="1" t="s">
        <v>5955</v>
      </c>
      <c r="C143" s="1" t="s">
        <v>5832</v>
      </c>
      <c r="D143" s="2">
        <v>43090</v>
      </c>
      <c r="E143">
        <v>70269</v>
      </c>
      <c r="F143">
        <v>327</v>
      </c>
      <c r="G143">
        <v>0</v>
      </c>
      <c r="H143" s="1" t="s">
        <v>5833</v>
      </c>
    </row>
    <row r="144" spans="1:8" x14ac:dyDescent="0.25">
      <c r="A144" s="1" t="s">
        <v>213</v>
      </c>
      <c r="B144" s="1" t="s">
        <v>5894</v>
      </c>
      <c r="C144" s="1" t="s">
        <v>5832</v>
      </c>
      <c r="D144" s="2">
        <v>43224</v>
      </c>
      <c r="E144">
        <v>424170</v>
      </c>
      <c r="F144">
        <v>849</v>
      </c>
      <c r="G144">
        <v>0</v>
      </c>
      <c r="H144" s="1" t="s">
        <v>5833</v>
      </c>
    </row>
    <row r="145" spans="1:8" x14ac:dyDescent="0.25">
      <c r="A145" s="1" t="s">
        <v>545</v>
      </c>
      <c r="B145" s="1" t="s">
        <v>5934</v>
      </c>
      <c r="C145" s="1" t="s">
        <v>5832</v>
      </c>
      <c r="D145" s="2">
        <v>45059</v>
      </c>
      <c r="E145">
        <v>489887</v>
      </c>
      <c r="F145">
        <v>418</v>
      </c>
      <c r="G145">
        <v>0</v>
      </c>
      <c r="H145" s="1" t="s">
        <v>5833</v>
      </c>
    </row>
    <row r="146" spans="1:8" x14ac:dyDescent="0.25">
      <c r="A146" s="1" t="s">
        <v>1147</v>
      </c>
      <c r="B146" s="1" t="s">
        <v>5956</v>
      </c>
      <c r="C146" s="1" t="s">
        <v>5832</v>
      </c>
      <c r="D146" s="2">
        <v>45879</v>
      </c>
      <c r="E146">
        <v>465833</v>
      </c>
      <c r="F146">
        <v>592</v>
      </c>
      <c r="G146">
        <v>0</v>
      </c>
      <c r="H146" s="1" t="s">
        <v>5833</v>
      </c>
    </row>
    <row r="147" spans="1:8" x14ac:dyDescent="0.25">
      <c r="A147" s="1" t="s">
        <v>905</v>
      </c>
      <c r="B147" s="1" t="s">
        <v>5957</v>
      </c>
      <c r="C147" s="1" t="s">
        <v>5846</v>
      </c>
      <c r="D147" s="2">
        <v>44994</v>
      </c>
      <c r="E147">
        <v>303602</v>
      </c>
      <c r="F147">
        <v>670</v>
      </c>
      <c r="G147">
        <v>0</v>
      </c>
      <c r="H147" s="1" t="s">
        <v>5833</v>
      </c>
    </row>
    <row r="148" spans="1:8" x14ac:dyDescent="0.25">
      <c r="A148" s="1" t="s">
        <v>536</v>
      </c>
      <c r="B148" s="1" t="s">
        <v>5958</v>
      </c>
      <c r="C148" s="1" t="s">
        <v>5835</v>
      </c>
      <c r="D148" s="2">
        <v>43698</v>
      </c>
      <c r="E148">
        <v>351181</v>
      </c>
      <c r="F148">
        <v>543</v>
      </c>
      <c r="G148">
        <v>0</v>
      </c>
      <c r="H148" s="1" t="s">
        <v>5833</v>
      </c>
    </row>
    <row r="149" spans="1:8" x14ac:dyDescent="0.25">
      <c r="A149" s="1" t="s">
        <v>481</v>
      </c>
      <c r="B149" s="1" t="s">
        <v>5959</v>
      </c>
      <c r="C149" s="1" t="s">
        <v>5842</v>
      </c>
      <c r="D149" s="2">
        <v>43903</v>
      </c>
      <c r="E149">
        <v>152185</v>
      </c>
      <c r="F149">
        <v>517</v>
      </c>
      <c r="G149">
        <v>0</v>
      </c>
      <c r="H149" s="1" t="s">
        <v>5833</v>
      </c>
    </row>
    <row r="150" spans="1:8" x14ac:dyDescent="0.25">
      <c r="A150" s="1" t="s">
        <v>852</v>
      </c>
      <c r="B150" s="1" t="s">
        <v>5960</v>
      </c>
      <c r="C150" s="1" t="s">
        <v>5842</v>
      </c>
      <c r="D150" s="2">
        <v>42302</v>
      </c>
      <c r="E150">
        <v>99977</v>
      </c>
      <c r="F150">
        <v>476</v>
      </c>
      <c r="G150">
        <v>0</v>
      </c>
      <c r="H150" s="1" t="s">
        <v>5833</v>
      </c>
    </row>
    <row r="151" spans="1:8" x14ac:dyDescent="0.25">
      <c r="A151" s="1" t="s">
        <v>4100</v>
      </c>
      <c r="B151" s="1" t="s">
        <v>5961</v>
      </c>
      <c r="C151" s="1" t="s">
        <v>5832</v>
      </c>
      <c r="D151" s="2">
        <v>44299</v>
      </c>
      <c r="E151">
        <v>483442</v>
      </c>
      <c r="F151">
        <v>598</v>
      </c>
      <c r="G151">
        <v>0</v>
      </c>
      <c r="H151" s="1" t="s">
        <v>5833</v>
      </c>
    </row>
    <row r="152" spans="1:8" x14ac:dyDescent="0.25">
      <c r="A152" s="1" t="s">
        <v>2384</v>
      </c>
      <c r="B152" s="1" t="s">
        <v>5962</v>
      </c>
      <c r="C152" s="1" t="s">
        <v>5832</v>
      </c>
      <c r="D152" s="2">
        <v>43931</v>
      </c>
      <c r="E152">
        <v>306083</v>
      </c>
      <c r="F152">
        <v>357</v>
      </c>
      <c r="G152">
        <v>0</v>
      </c>
      <c r="H152" s="1" t="s">
        <v>5833</v>
      </c>
    </row>
    <row r="153" spans="1:8" x14ac:dyDescent="0.25">
      <c r="A153" s="1" t="s">
        <v>219</v>
      </c>
      <c r="B153" s="1" t="s">
        <v>5963</v>
      </c>
      <c r="C153" s="1" t="s">
        <v>5832</v>
      </c>
      <c r="D153" s="2">
        <v>44257</v>
      </c>
      <c r="E153">
        <v>29345</v>
      </c>
      <c r="F153">
        <v>568</v>
      </c>
      <c r="G153">
        <v>213886</v>
      </c>
      <c r="H153" s="1" t="s">
        <v>5833</v>
      </c>
    </row>
    <row r="154" spans="1:8" x14ac:dyDescent="0.25">
      <c r="A154" s="1" t="s">
        <v>5964</v>
      </c>
      <c r="B154" s="1" t="s">
        <v>5878</v>
      </c>
      <c r="C154" s="1" t="s">
        <v>5832</v>
      </c>
      <c r="D154" s="2">
        <v>44820</v>
      </c>
      <c r="E154">
        <v>255688</v>
      </c>
      <c r="F154">
        <v>607</v>
      </c>
      <c r="G154">
        <v>0</v>
      </c>
      <c r="H154" s="1" t="s">
        <v>5833</v>
      </c>
    </row>
    <row r="155" spans="1:8" x14ac:dyDescent="0.25">
      <c r="A155" s="1" t="s">
        <v>1685</v>
      </c>
      <c r="B155" s="1" t="s">
        <v>5965</v>
      </c>
      <c r="C155" s="1" t="s">
        <v>5842</v>
      </c>
      <c r="D155" s="2">
        <v>44895</v>
      </c>
      <c r="E155">
        <v>439529</v>
      </c>
      <c r="F155">
        <v>587</v>
      </c>
      <c r="G155">
        <v>0</v>
      </c>
      <c r="H155" s="1" t="s">
        <v>5833</v>
      </c>
    </row>
    <row r="156" spans="1:8" x14ac:dyDescent="0.25">
      <c r="A156" s="1" t="s">
        <v>2159</v>
      </c>
      <c r="B156" s="1" t="s">
        <v>5916</v>
      </c>
      <c r="C156" s="1" t="s">
        <v>5832</v>
      </c>
      <c r="D156" s="2">
        <v>44134</v>
      </c>
      <c r="E156">
        <v>372251</v>
      </c>
      <c r="F156">
        <v>404</v>
      </c>
      <c r="G156">
        <v>170837</v>
      </c>
      <c r="H156" s="1" t="s">
        <v>5838</v>
      </c>
    </row>
    <row r="157" spans="1:8" x14ac:dyDescent="0.25">
      <c r="A157" s="1" t="s">
        <v>863</v>
      </c>
      <c r="B157" s="1" t="s">
        <v>5966</v>
      </c>
      <c r="C157" s="1" t="s">
        <v>5846</v>
      </c>
      <c r="D157" s="2">
        <v>43906</v>
      </c>
      <c r="E157">
        <v>384010</v>
      </c>
      <c r="F157">
        <v>527</v>
      </c>
      <c r="G157">
        <v>0</v>
      </c>
      <c r="H157" s="1" t="s">
        <v>5833</v>
      </c>
    </row>
    <row r="158" spans="1:8" x14ac:dyDescent="0.25">
      <c r="A158" s="1" t="s">
        <v>310</v>
      </c>
      <c r="B158" s="1" t="s">
        <v>5879</v>
      </c>
      <c r="C158" s="1" t="s">
        <v>5835</v>
      </c>
      <c r="D158" s="2">
        <v>43354</v>
      </c>
      <c r="E158">
        <v>485581</v>
      </c>
      <c r="F158">
        <v>546</v>
      </c>
      <c r="G158">
        <v>0</v>
      </c>
      <c r="H158" s="1" t="s">
        <v>5833</v>
      </c>
    </row>
    <row r="159" spans="1:8" x14ac:dyDescent="0.25">
      <c r="A159" s="1" t="s">
        <v>221</v>
      </c>
      <c r="B159" s="1" t="s">
        <v>5967</v>
      </c>
      <c r="C159" s="1" t="s">
        <v>5835</v>
      </c>
      <c r="D159" s="2">
        <v>43858</v>
      </c>
      <c r="E159">
        <v>261798</v>
      </c>
      <c r="F159">
        <v>793</v>
      </c>
      <c r="G159">
        <v>0</v>
      </c>
      <c r="H159" s="1" t="s">
        <v>5838</v>
      </c>
    </row>
    <row r="160" spans="1:8" x14ac:dyDescent="0.25">
      <c r="A160" s="1" t="s">
        <v>2921</v>
      </c>
      <c r="B160" s="1" t="s">
        <v>5968</v>
      </c>
      <c r="C160" s="1" t="s">
        <v>5832</v>
      </c>
      <c r="D160" s="2">
        <v>43956</v>
      </c>
      <c r="E160">
        <v>493814</v>
      </c>
      <c r="F160">
        <v>382</v>
      </c>
      <c r="G160">
        <v>192646</v>
      </c>
      <c r="H160" s="1" t="s">
        <v>5833</v>
      </c>
    </row>
    <row r="161" spans="1:8" x14ac:dyDescent="0.25">
      <c r="A161" s="1" t="s">
        <v>1215</v>
      </c>
      <c r="B161" s="1" t="s">
        <v>5969</v>
      </c>
      <c r="C161" s="1" t="s">
        <v>5835</v>
      </c>
      <c r="D161" s="2">
        <v>45218</v>
      </c>
      <c r="E161">
        <v>331310</v>
      </c>
      <c r="F161">
        <v>485</v>
      </c>
      <c r="G161">
        <v>0</v>
      </c>
      <c r="H161" s="1" t="s">
        <v>5833</v>
      </c>
    </row>
    <row r="162" spans="1:8" x14ac:dyDescent="0.25">
      <c r="A162" s="1" t="s">
        <v>1591</v>
      </c>
      <c r="B162" s="1" t="s">
        <v>5970</v>
      </c>
      <c r="C162" s="1" t="s">
        <v>5835</v>
      </c>
      <c r="D162" s="2">
        <v>42822</v>
      </c>
      <c r="E162">
        <v>178933</v>
      </c>
      <c r="F162">
        <v>551</v>
      </c>
      <c r="G162">
        <v>0</v>
      </c>
      <c r="H162" s="1" t="s">
        <v>5833</v>
      </c>
    </row>
    <row r="163" spans="1:8" x14ac:dyDescent="0.25">
      <c r="A163" s="1" t="s">
        <v>2537</v>
      </c>
      <c r="B163" s="1" t="s">
        <v>5875</v>
      </c>
      <c r="C163" s="1" t="s">
        <v>5835</v>
      </c>
      <c r="D163" s="2">
        <v>44193</v>
      </c>
      <c r="E163">
        <v>97406</v>
      </c>
      <c r="F163">
        <v>654</v>
      </c>
      <c r="G163">
        <v>0</v>
      </c>
      <c r="H163" s="1" t="s">
        <v>5833</v>
      </c>
    </row>
    <row r="164" spans="1:8" x14ac:dyDescent="0.25">
      <c r="A164" s="1" t="s">
        <v>785</v>
      </c>
      <c r="B164" s="1" t="s">
        <v>5971</v>
      </c>
      <c r="C164" s="1" t="s">
        <v>5835</v>
      </c>
      <c r="D164" s="2">
        <v>45523</v>
      </c>
      <c r="E164">
        <v>311442</v>
      </c>
      <c r="F164">
        <v>509</v>
      </c>
      <c r="G164">
        <v>0</v>
      </c>
      <c r="H164" s="1" t="s">
        <v>5833</v>
      </c>
    </row>
    <row r="165" spans="1:8" x14ac:dyDescent="0.25">
      <c r="A165" s="1" t="s">
        <v>1377</v>
      </c>
      <c r="B165" s="1" t="s">
        <v>5972</v>
      </c>
      <c r="C165" s="1" t="s">
        <v>5835</v>
      </c>
      <c r="D165" s="2">
        <v>43705</v>
      </c>
      <c r="E165">
        <v>440437</v>
      </c>
      <c r="F165">
        <v>746</v>
      </c>
      <c r="G165">
        <v>499927</v>
      </c>
      <c r="H165" s="1" t="s">
        <v>5850</v>
      </c>
    </row>
    <row r="166" spans="1:8" x14ac:dyDescent="0.25">
      <c r="A166" s="1" t="s">
        <v>1027</v>
      </c>
      <c r="B166" s="1" t="s">
        <v>5854</v>
      </c>
      <c r="C166" s="1" t="s">
        <v>5846</v>
      </c>
      <c r="D166" s="2">
        <v>43936</v>
      </c>
      <c r="E166">
        <v>307086</v>
      </c>
      <c r="F166">
        <v>759</v>
      </c>
      <c r="G166">
        <v>0</v>
      </c>
      <c r="H166" s="1" t="s">
        <v>5833</v>
      </c>
    </row>
    <row r="167" spans="1:8" x14ac:dyDescent="0.25">
      <c r="A167" s="1" t="s">
        <v>1292</v>
      </c>
      <c r="B167" s="1" t="s">
        <v>5973</v>
      </c>
      <c r="C167" s="1" t="s">
        <v>5835</v>
      </c>
      <c r="D167" s="2">
        <v>43726</v>
      </c>
      <c r="E167">
        <v>3453</v>
      </c>
      <c r="F167">
        <v>771</v>
      </c>
      <c r="G167">
        <v>176635</v>
      </c>
      <c r="H167" s="1" t="s">
        <v>5860</v>
      </c>
    </row>
    <row r="168" spans="1:8" x14ac:dyDescent="0.25">
      <c r="A168" s="1" t="s">
        <v>419</v>
      </c>
      <c r="B168" s="1" t="s">
        <v>5913</v>
      </c>
      <c r="C168" s="1" t="s">
        <v>5842</v>
      </c>
      <c r="D168" s="2">
        <v>45572</v>
      </c>
      <c r="E168">
        <v>102811</v>
      </c>
      <c r="F168">
        <v>669</v>
      </c>
      <c r="G168">
        <v>0</v>
      </c>
      <c r="H168" s="1" t="s">
        <v>5838</v>
      </c>
    </row>
    <row r="169" spans="1:8" x14ac:dyDescent="0.25">
      <c r="A169" s="1" t="s">
        <v>731</v>
      </c>
      <c r="B169" s="1" t="s">
        <v>5902</v>
      </c>
      <c r="C169" s="1" t="s">
        <v>5842</v>
      </c>
      <c r="D169" s="2">
        <v>44565</v>
      </c>
      <c r="E169">
        <v>54935</v>
      </c>
      <c r="F169">
        <v>791</v>
      </c>
      <c r="G169">
        <v>0</v>
      </c>
      <c r="H169" s="1" t="s">
        <v>5860</v>
      </c>
    </row>
    <row r="170" spans="1:8" x14ac:dyDescent="0.25">
      <c r="A170" s="1" t="s">
        <v>932</v>
      </c>
      <c r="B170" s="1" t="s">
        <v>5974</v>
      </c>
      <c r="C170" s="1" t="s">
        <v>5846</v>
      </c>
      <c r="D170" s="2">
        <v>43983</v>
      </c>
      <c r="E170">
        <v>384583</v>
      </c>
      <c r="F170">
        <v>436</v>
      </c>
      <c r="G170">
        <v>0</v>
      </c>
      <c r="H170" s="1" t="s">
        <v>5833</v>
      </c>
    </row>
    <row r="171" spans="1:8" x14ac:dyDescent="0.25">
      <c r="A171" s="1" t="s">
        <v>1168</v>
      </c>
      <c r="B171" s="1" t="s">
        <v>5975</v>
      </c>
      <c r="C171" s="1" t="s">
        <v>5835</v>
      </c>
      <c r="D171" s="2">
        <v>44907</v>
      </c>
      <c r="E171">
        <v>174442</v>
      </c>
      <c r="F171">
        <v>666</v>
      </c>
      <c r="G171">
        <v>397704</v>
      </c>
      <c r="H171" s="1" t="s">
        <v>5833</v>
      </c>
    </row>
    <row r="172" spans="1:8" x14ac:dyDescent="0.25">
      <c r="A172" s="1" t="s">
        <v>1397</v>
      </c>
      <c r="B172" s="1" t="s">
        <v>5976</v>
      </c>
      <c r="C172" s="1" t="s">
        <v>5842</v>
      </c>
      <c r="D172" s="2">
        <v>44201</v>
      </c>
      <c r="E172">
        <v>497148</v>
      </c>
      <c r="F172">
        <v>483</v>
      </c>
      <c r="G172">
        <v>0</v>
      </c>
      <c r="H172" s="1" t="s">
        <v>5860</v>
      </c>
    </row>
    <row r="173" spans="1:8" x14ac:dyDescent="0.25">
      <c r="A173" s="1" t="s">
        <v>561</v>
      </c>
      <c r="B173" s="1" t="s">
        <v>5977</v>
      </c>
      <c r="C173" s="1" t="s">
        <v>5832</v>
      </c>
      <c r="D173" s="2">
        <v>43235</v>
      </c>
      <c r="E173">
        <v>270472</v>
      </c>
      <c r="F173">
        <v>586</v>
      </c>
      <c r="G173">
        <v>204519</v>
      </c>
      <c r="H173" s="1" t="s">
        <v>5838</v>
      </c>
    </row>
    <row r="174" spans="1:8" x14ac:dyDescent="0.25">
      <c r="A174" s="1" t="s">
        <v>1697</v>
      </c>
      <c r="B174" s="1" t="s">
        <v>5978</v>
      </c>
      <c r="C174" s="1" t="s">
        <v>5832</v>
      </c>
      <c r="D174" s="2">
        <v>43423</v>
      </c>
      <c r="E174">
        <v>15534</v>
      </c>
      <c r="F174">
        <v>771</v>
      </c>
      <c r="G174">
        <v>0</v>
      </c>
      <c r="H174" s="1" t="s">
        <v>5833</v>
      </c>
    </row>
    <row r="175" spans="1:8" x14ac:dyDescent="0.25">
      <c r="A175" s="1" t="s">
        <v>2060</v>
      </c>
      <c r="B175" s="1" t="s">
        <v>5868</v>
      </c>
      <c r="C175" s="1" t="s">
        <v>5832</v>
      </c>
      <c r="D175" s="2">
        <v>45000</v>
      </c>
      <c r="E175">
        <v>347424</v>
      </c>
      <c r="F175">
        <v>674</v>
      </c>
      <c r="G175">
        <v>0</v>
      </c>
      <c r="H175" s="1" t="s">
        <v>5838</v>
      </c>
    </row>
    <row r="176" spans="1:8" x14ac:dyDescent="0.25">
      <c r="A176" s="1" t="s">
        <v>2150</v>
      </c>
      <c r="B176" s="1" t="s">
        <v>5979</v>
      </c>
      <c r="C176" s="1" t="s">
        <v>5842</v>
      </c>
      <c r="D176" s="2">
        <v>43795</v>
      </c>
      <c r="E176">
        <v>478141</v>
      </c>
      <c r="F176">
        <v>836</v>
      </c>
      <c r="G176">
        <v>0</v>
      </c>
      <c r="H176" s="1" t="s">
        <v>5838</v>
      </c>
    </row>
    <row r="177" spans="1:8" x14ac:dyDescent="0.25">
      <c r="A177" s="1" t="s">
        <v>344</v>
      </c>
      <c r="B177" s="1" t="s">
        <v>5845</v>
      </c>
      <c r="C177" s="1" t="s">
        <v>5835</v>
      </c>
      <c r="D177" s="2">
        <v>44383</v>
      </c>
      <c r="E177">
        <v>36320</v>
      </c>
      <c r="F177">
        <v>810</v>
      </c>
      <c r="G177">
        <v>0</v>
      </c>
      <c r="H177" s="1" t="s">
        <v>5860</v>
      </c>
    </row>
    <row r="178" spans="1:8" x14ac:dyDescent="0.25">
      <c r="A178" s="1" t="s">
        <v>260</v>
      </c>
      <c r="B178" s="1" t="s">
        <v>5960</v>
      </c>
      <c r="C178" s="1" t="s">
        <v>5842</v>
      </c>
      <c r="D178" s="2">
        <v>44086</v>
      </c>
      <c r="E178">
        <v>49170</v>
      </c>
      <c r="F178">
        <v>549</v>
      </c>
      <c r="G178">
        <v>85730</v>
      </c>
      <c r="H178" s="1" t="s">
        <v>5833</v>
      </c>
    </row>
    <row r="179" spans="1:8" x14ac:dyDescent="0.25">
      <c r="A179" s="1" t="s">
        <v>1163</v>
      </c>
      <c r="B179" s="1" t="s">
        <v>5980</v>
      </c>
      <c r="C179" s="1" t="s">
        <v>5832</v>
      </c>
      <c r="D179" s="2">
        <v>43992</v>
      </c>
      <c r="E179">
        <v>100546</v>
      </c>
      <c r="F179">
        <v>809</v>
      </c>
      <c r="G179">
        <v>0</v>
      </c>
      <c r="H179" s="1" t="s">
        <v>5833</v>
      </c>
    </row>
    <row r="180" spans="1:8" x14ac:dyDescent="0.25">
      <c r="A180" s="1" t="s">
        <v>2040</v>
      </c>
      <c r="B180" s="1" t="s">
        <v>5907</v>
      </c>
      <c r="C180" s="1" t="s">
        <v>5842</v>
      </c>
      <c r="D180" s="2">
        <v>45378</v>
      </c>
      <c r="E180">
        <v>80201</v>
      </c>
      <c r="F180">
        <v>372</v>
      </c>
      <c r="G180">
        <v>242474</v>
      </c>
      <c r="H180" s="1" t="s">
        <v>5833</v>
      </c>
    </row>
    <row r="181" spans="1:8" x14ac:dyDescent="0.25">
      <c r="A181" s="1" t="s">
        <v>781</v>
      </c>
      <c r="B181" s="1" t="s">
        <v>5981</v>
      </c>
      <c r="C181" s="1" t="s">
        <v>5846</v>
      </c>
      <c r="D181" s="2">
        <v>42494</v>
      </c>
      <c r="E181">
        <v>234473</v>
      </c>
      <c r="F181">
        <v>581</v>
      </c>
      <c r="G181">
        <v>295477</v>
      </c>
      <c r="H181" s="1" t="s">
        <v>5833</v>
      </c>
    </row>
    <row r="182" spans="1:8" x14ac:dyDescent="0.25">
      <c r="A182" s="1" t="s">
        <v>1221</v>
      </c>
      <c r="B182" s="1" t="s">
        <v>5982</v>
      </c>
      <c r="C182" s="1" t="s">
        <v>5835</v>
      </c>
      <c r="D182" s="2">
        <v>43493</v>
      </c>
      <c r="E182">
        <v>270784</v>
      </c>
      <c r="F182">
        <v>659</v>
      </c>
      <c r="G182">
        <v>0</v>
      </c>
      <c r="H182" s="1" t="s">
        <v>5833</v>
      </c>
    </row>
    <row r="183" spans="1:8" x14ac:dyDescent="0.25">
      <c r="A183" s="1" t="s">
        <v>2939</v>
      </c>
      <c r="B183" s="1" t="s">
        <v>5983</v>
      </c>
      <c r="C183" s="1" t="s">
        <v>5846</v>
      </c>
      <c r="D183" s="2">
        <v>42318</v>
      </c>
      <c r="E183">
        <v>231324</v>
      </c>
      <c r="F183">
        <v>309</v>
      </c>
      <c r="G183">
        <v>381565</v>
      </c>
      <c r="H183" s="1" t="s">
        <v>5833</v>
      </c>
    </row>
    <row r="184" spans="1:8" x14ac:dyDescent="0.25">
      <c r="A184" s="1" t="s">
        <v>569</v>
      </c>
      <c r="B184" s="1" t="s">
        <v>5910</v>
      </c>
      <c r="C184" s="1" t="s">
        <v>5835</v>
      </c>
      <c r="D184" s="2">
        <v>43597</v>
      </c>
      <c r="E184">
        <v>484273</v>
      </c>
      <c r="F184">
        <v>510</v>
      </c>
      <c r="G184">
        <v>45870</v>
      </c>
      <c r="H184" s="1" t="s">
        <v>5833</v>
      </c>
    </row>
    <row r="185" spans="1:8" x14ac:dyDescent="0.25">
      <c r="A185" s="1" t="s">
        <v>1424</v>
      </c>
      <c r="B185" s="1" t="s">
        <v>5971</v>
      </c>
      <c r="C185" s="1" t="s">
        <v>5835</v>
      </c>
      <c r="D185" s="2">
        <v>43047</v>
      </c>
      <c r="E185">
        <v>161121</v>
      </c>
      <c r="F185">
        <v>451</v>
      </c>
      <c r="G185">
        <v>0</v>
      </c>
      <c r="H185" s="1" t="s">
        <v>5833</v>
      </c>
    </row>
    <row r="186" spans="1:8" x14ac:dyDescent="0.25">
      <c r="A186" s="1" t="s">
        <v>3390</v>
      </c>
      <c r="B186" s="1" t="s">
        <v>5831</v>
      </c>
      <c r="C186" s="1" t="s">
        <v>5835</v>
      </c>
      <c r="D186" s="2">
        <v>44094</v>
      </c>
      <c r="E186">
        <v>398834</v>
      </c>
      <c r="F186">
        <v>304</v>
      </c>
      <c r="G186">
        <v>0</v>
      </c>
      <c r="H186" s="1" t="s">
        <v>5833</v>
      </c>
    </row>
    <row r="187" spans="1:8" x14ac:dyDescent="0.25">
      <c r="A187" s="1" t="s">
        <v>78</v>
      </c>
      <c r="B187" s="1" t="s">
        <v>5901</v>
      </c>
      <c r="C187" s="1" t="s">
        <v>5835</v>
      </c>
      <c r="D187" s="2">
        <v>42948</v>
      </c>
      <c r="E187">
        <v>233612</v>
      </c>
      <c r="F187">
        <v>494</v>
      </c>
      <c r="G187">
        <v>338245</v>
      </c>
      <c r="H187" s="1" t="s">
        <v>5860</v>
      </c>
    </row>
    <row r="188" spans="1:8" x14ac:dyDescent="0.25">
      <c r="A188" s="1" t="s">
        <v>632</v>
      </c>
      <c r="B188" s="1" t="s">
        <v>5984</v>
      </c>
      <c r="C188" s="1" t="s">
        <v>5832</v>
      </c>
      <c r="D188" s="2">
        <v>44347</v>
      </c>
      <c r="E188">
        <v>187125</v>
      </c>
      <c r="F188">
        <v>582</v>
      </c>
      <c r="G188">
        <v>0</v>
      </c>
      <c r="H188" s="1" t="s">
        <v>5833</v>
      </c>
    </row>
    <row r="189" spans="1:8" x14ac:dyDescent="0.25">
      <c r="A189" s="1" t="s">
        <v>2014</v>
      </c>
      <c r="B189" s="1" t="s">
        <v>5985</v>
      </c>
      <c r="C189" s="1" t="s">
        <v>5835</v>
      </c>
      <c r="D189" s="2">
        <v>45200</v>
      </c>
      <c r="E189">
        <v>395136</v>
      </c>
      <c r="F189">
        <v>763</v>
      </c>
      <c r="G189">
        <v>0</v>
      </c>
      <c r="H189" s="1" t="s">
        <v>5833</v>
      </c>
    </row>
    <row r="190" spans="1:8" x14ac:dyDescent="0.25">
      <c r="A190" s="1" t="s">
        <v>910</v>
      </c>
      <c r="B190" s="1" t="s">
        <v>5986</v>
      </c>
      <c r="C190" s="1" t="s">
        <v>5835</v>
      </c>
      <c r="D190" s="2">
        <v>44155</v>
      </c>
      <c r="E190">
        <v>306081</v>
      </c>
      <c r="F190">
        <v>412</v>
      </c>
      <c r="G190">
        <v>0</v>
      </c>
      <c r="H190" s="1" t="s">
        <v>5833</v>
      </c>
    </row>
    <row r="191" spans="1:8" x14ac:dyDescent="0.25">
      <c r="A191" s="1" t="s">
        <v>2420</v>
      </c>
      <c r="B191" s="1" t="s">
        <v>5977</v>
      </c>
      <c r="C191" s="1" t="s">
        <v>5846</v>
      </c>
      <c r="D191" s="2">
        <v>43432</v>
      </c>
      <c r="E191">
        <v>200796</v>
      </c>
      <c r="F191">
        <v>570</v>
      </c>
      <c r="G191">
        <v>0</v>
      </c>
      <c r="H191" s="1" t="s">
        <v>5833</v>
      </c>
    </row>
    <row r="192" spans="1:8" x14ac:dyDescent="0.25">
      <c r="A192" s="1" t="s">
        <v>446</v>
      </c>
      <c r="B192" s="1" t="s">
        <v>5987</v>
      </c>
      <c r="C192" s="1" t="s">
        <v>5842</v>
      </c>
      <c r="D192" s="2">
        <v>43266</v>
      </c>
      <c r="E192">
        <v>143279</v>
      </c>
      <c r="F192">
        <v>462</v>
      </c>
      <c r="G192">
        <v>210232</v>
      </c>
      <c r="H192" s="1" t="s">
        <v>5833</v>
      </c>
    </row>
    <row r="193" spans="1:8" x14ac:dyDescent="0.25">
      <c r="A193" s="1" t="s">
        <v>613</v>
      </c>
      <c r="B193" s="1" t="s">
        <v>5988</v>
      </c>
      <c r="C193" s="1" t="s">
        <v>5842</v>
      </c>
      <c r="D193" s="2">
        <v>44292</v>
      </c>
      <c r="E193">
        <v>196846</v>
      </c>
      <c r="F193">
        <v>759</v>
      </c>
      <c r="G193">
        <v>0</v>
      </c>
      <c r="H193" s="1" t="s">
        <v>5838</v>
      </c>
    </row>
    <row r="194" spans="1:8" x14ac:dyDescent="0.25">
      <c r="A194" s="1" t="s">
        <v>3492</v>
      </c>
      <c r="B194" s="1" t="s">
        <v>5989</v>
      </c>
      <c r="C194" s="1" t="s">
        <v>5842</v>
      </c>
      <c r="D194" s="2">
        <v>42417</v>
      </c>
      <c r="E194">
        <v>164044</v>
      </c>
      <c r="F194">
        <v>404</v>
      </c>
      <c r="G194">
        <v>0</v>
      </c>
      <c r="H194" s="1" t="s">
        <v>5833</v>
      </c>
    </row>
    <row r="195" spans="1:8" x14ac:dyDescent="0.25">
      <c r="A195" s="1" t="s">
        <v>620</v>
      </c>
      <c r="B195" s="1" t="s">
        <v>5871</v>
      </c>
      <c r="C195" s="1" t="s">
        <v>5842</v>
      </c>
      <c r="D195" s="2">
        <v>44176</v>
      </c>
      <c r="E195">
        <v>404015</v>
      </c>
      <c r="F195">
        <v>581</v>
      </c>
      <c r="G195">
        <v>0</v>
      </c>
      <c r="H195" s="1" t="s">
        <v>5833</v>
      </c>
    </row>
    <row r="196" spans="1:8" x14ac:dyDescent="0.25">
      <c r="A196" s="1" t="s">
        <v>1316</v>
      </c>
      <c r="B196" s="1" t="s">
        <v>5962</v>
      </c>
      <c r="C196" s="1" t="s">
        <v>5835</v>
      </c>
      <c r="D196" s="2">
        <v>44739</v>
      </c>
      <c r="E196">
        <v>202160</v>
      </c>
      <c r="F196">
        <v>461</v>
      </c>
      <c r="G196">
        <v>0</v>
      </c>
      <c r="H196" s="1" t="s">
        <v>5833</v>
      </c>
    </row>
    <row r="197" spans="1:8" x14ac:dyDescent="0.25">
      <c r="A197" s="1" t="s">
        <v>463</v>
      </c>
      <c r="B197" s="1" t="s">
        <v>5848</v>
      </c>
      <c r="C197" s="1" t="s">
        <v>5835</v>
      </c>
      <c r="D197" s="2">
        <v>42688</v>
      </c>
      <c r="E197">
        <v>422132</v>
      </c>
      <c r="F197">
        <v>650</v>
      </c>
      <c r="G197">
        <v>0</v>
      </c>
      <c r="H197" s="1" t="s">
        <v>5833</v>
      </c>
    </row>
    <row r="198" spans="1:8" x14ac:dyDescent="0.25">
      <c r="A198" s="1" t="s">
        <v>1578</v>
      </c>
      <c r="B198" s="1" t="s">
        <v>5961</v>
      </c>
      <c r="C198" s="1" t="s">
        <v>5842</v>
      </c>
      <c r="D198" s="2">
        <v>43513</v>
      </c>
      <c r="E198">
        <v>70463</v>
      </c>
      <c r="F198">
        <v>733</v>
      </c>
      <c r="G198">
        <v>0</v>
      </c>
      <c r="H198" s="1" t="s">
        <v>5833</v>
      </c>
    </row>
    <row r="199" spans="1:8" x14ac:dyDescent="0.25">
      <c r="A199" s="1" t="s">
        <v>1074</v>
      </c>
      <c r="B199" s="1" t="s">
        <v>5990</v>
      </c>
      <c r="C199" s="1" t="s">
        <v>5835</v>
      </c>
      <c r="D199" s="2">
        <v>44622</v>
      </c>
      <c r="E199">
        <v>93500</v>
      </c>
      <c r="F199">
        <v>439</v>
      </c>
      <c r="G199">
        <v>0</v>
      </c>
      <c r="H199" s="1" t="s">
        <v>5833</v>
      </c>
    </row>
    <row r="200" spans="1:8" x14ac:dyDescent="0.25">
      <c r="A200" s="1" t="s">
        <v>293</v>
      </c>
      <c r="B200" s="1" t="s">
        <v>5991</v>
      </c>
      <c r="C200" s="1" t="s">
        <v>5832</v>
      </c>
      <c r="D200" s="2">
        <v>43754</v>
      </c>
      <c r="E200">
        <v>207772</v>
      </c>
      <c r="F200">
        <v>770</v>
      </c>
      <c r="G200">
        <v>0</v>
      </c>
      <c r="H200" s="1" t="s">
        <v>5833</v>
      </c>
    </row>
    <row r="201" spans="1:8" x14ac:dyDescent="0.25">
      <c r="A201" s="1" t="s">
        <v>1594</v>
      </c>
      <c r="B201" s="1" t="s">
        <v>5992</v>
      </c>
      <c r="C201" s="1" t="s">
        <v>5835</v>
      </c>
      <c r="D201" s="2">
        <v>44662</v>
      </c>
      <c r="E201">
        <v>37158</v>
      </c>
      <c r="F201">
        <v>431</v>
      </c>
      <c r="G201">
        <v>382078</v>
      </c>
      <c r="H201" s="1" t="s">
        <v>5860</v>
      </c>
    </row>
    <row r="202" spans="1:8" x14ac:dyDescent="0.25">
      <c r="A202" s="1" t="s">
        <v>1866</v>
      </c>
      <c r="B202" s="1" t="s">
        <v>5993</v>
      </c>
      <c r="C202" s="1" t="s">
        <v>5835</v>
      </c>
      <c r="D202" s="2">
        <v>43603</v>
      </c>
      <c r="E202">
        <v>84607</v>
      </c>
      <c r="F202">
        <v>386</v>
      </c>
      <c r="G202">
        <v>138501</v>
      </c>
      <c r="H202" s="1" t="s">
        <v>5833</v>
      </c>
    </row>
    <row r="203" spans="1:8" x14ac:dyDescent="0.25">
      <c r="A203" s="1" t="s">
        <v>2260</v>
      </c>
      <c r="B203" s="1" t="s">
        <v>5994</v>
      </c>
      <c r="C203" s="1" t="s">
        <v>5832</v>
      </c>
      <c r="D203" s="2">
        <v>44322</v>
      </c>
      <c r="E203">
        <v>381783</v>
      </c>
      <c r="F203">
        <v>482</v>
      </c>
      <c r="G203">
        <v>0</v>
      </c>
      <c r="H203" s="1" t="s">
        <v>5833</v>
      </c>
    </row>
    <row r="204" spans="1:8" x14ac:dyDescent="0.25">
      <c r="A204" s="1" t="s">
        <v>961</v>
      </c>
      <c r="B204" s="1" t="s">
        <v>5995</v>
      </c>
      <c r="C204" s="1" t="s">
        <v>5832</v>
      </c>
      <c r="D204" s="2">
        <v>42841</v>
      </c>
      <c r="E204">
        <v>245017</v>
      </c>
      <c r="F204">
        <v>667</v>
      </c>
      <c r="G204">
        <v>0</v>
      </c>
      <c r="H204" s="1" t="s">
        <v>5833</v>
      </c>
    </row>
    <row r="205" spans="1:8" x14ac:dyDescent="0.25">
      <c r="A205" s="1" t="s">
        <v>674</v>
      </c>
      <c r="B205" s="1" t="s">
        <v>5840</v>
      </c>
      <c r="C205" s="1" t="s">
        <v>5832</v>
      </c>
      <c r="D205" s="2">
        <v>45602</v>
      </c>
      <c r="E205">
        <v>333840</v>
      </c>
      <c r="F205">
        <v>428</v>
      </c>
      <c r="G205">
        <v>0</v>
      </c>
      <c r="H205" s="1" t="s">
        <v>5833</v>
      </c>
    </row>
    <row r="206" spans="1:8" x14ac:dyDescent="0.25">
      <c r="A206" s="1" t="s">
        <v>156</v>
      </c>
      <c r="B206" s="1" t="s">
        <v>5889</v>
      </c>
      <c r="C206" s="1" t="s">
        <v>5832</v>
      </c>
      <c r="D206" s="2">
        <v>44544</v>
      </c>
      <c r="E206">
        <v>323654</v>
      </c>
      <c r="F206">
        <v>545</v>
      </c>
      <c r="G206">
        <v>0</v>
      </c>
      <c r="H206" s="1" t="s">
        <v>5833</v>
      </c>
    </row>
    <row r="207" spans="1:8" x14ac:dyDescent="0.25">
      <c r="A207" s="1" t="s">
        <v>4405</v>
      </c>
      <c r="B207" s="1" t="s">
        <v>5889</v>
      </c>
      <c r="C207" s="1" t="s">
        <v>5835</v>
      </c>
      <c r="D207" s="2">
        <v>43513</v>
      </c>
      <c r="E207">
        <v>120076</v>
      </c>
      <c r="F207">
        <v>677</v>
      </c>
      <c r="G207">
        <v>0</v>
      </c>
      <c r="H207" s="1" t="s">
        <v>5833</v>
      </c>
    </row>
    <row r="208" spans="1:8" x14ac:dyDescent="0.25">
      <c r="A208" s="1" t="s">
        <v>559</v>
      </c>
      <c r="B208" s="1" t="s">
        <v>5996</v>
      </c>
      <c r="C208" s="1" t="s">
        <v>5835</v>
      </c>
      <c r="D208" s="2">
        <v>45855</v>
      </c>
      <c r="E208">
        <v>58692</v>
      </c>
      <c r="F208">
        <v>448</v>
      </c>
      <c r="G208">
        <v>204215</v>
      </c>
      <c r="H208" s="1" t="s">
        <v>5833</v>
      </c>
    </row>
    <row r="209" spans="1:8" x14ac:dyDescent="0.25">
      <c r="A209" s="1" t="s">
        <v>996</v>
      </c>
      <c r="B209" s="1" t="s">
        <v>5997</v>
      </c>
      <c r="C209" s="1" t="s">
        <v>5842</v>
      </c>
      <c r="D209" s="2">
        <v>43587</v>
      </c>
      <c r="E209">
        <v>130841</v>
      </c>
      <c r="F209">
        <v>732</v>
      </c>
      <c r="G209">
        <v>0</v>
      </c>
      <c r="H209" s="1" t="s">
        <v>5833</v>
      </c>
    </row>
    <row r="210" spans="1:8" x14ac:dyDescent="0.25">
      <c r="A210" s="1" t="s">
        <v>438</v>
      </c>
      <c r="B210" s="1" t="s">
        <v>5998</v>
      </c>
      <c r="C210" s="1" t="s">
        <v>5832</v>
      </c>
      <c r="D210" s="2">
        <v>42633</v>
      </c>
      <c r="E210">
        <v>192816</v>
      </c>
      <c r="F210">
        <v>768</v>
      </c>
      <c r="G210">
        <v>371378</v>
      </c>
      <c r="H210" s="1" t="s">
        <v>5833</v>
      </c>
    </row>
    <row r="211" spans="1:8" x14ac:dyDescent="0.25">
      <c r="A211" s="1" t="s">
        <v>82</v>
      </c>
      <c r="B211" s="1" t="s">
        <v>5999</v>
      </c>
      <c r="C211" s="1" t="s">
        <v>5835</v>
      </c>
      <c r="D211" s="2">
        <v>43962</v>
      </c>
      <c r="E211">
        <v>277954</v>
      </c>
      <c r="F211">
        <v>745</v>
      </c>
      <c r="G211">
        <v>0</v>
      </c>
      <c r="H211" s="1" t="s">
        <v>5833</v>
      </c>
    </row>
    <row r="212" spans="1:8" x14ac:dyDescent="0.25">
      <c r="A212" s="1" t="s">
        <v>856</v>
      </c>
      <c r="B212" s="1" t="s">
        <v>6000</v>
      </c>
      <c r="C212" s="1" t="s">
        <v>5842</v>
      </c>
      <c r="D212" s="2">
        <v>45782</v>
      </c>
      <c r="E212">
        <v>398342</v>
      </c>
      <c r="F212">
        <v>780</v>
      </c>
      <c r="G212">
        <v>0</v>
      </c>
      <c r="H212" s="1" t="s">
        <v>5838</v>
      </c>
    </row>
    <row r="213" spans="1:8" x14ac:dyDescent="0.25">
      <c r="A213" s="1" t="s">
        <v>2493</v>
      </c>
      <c r="B213" s="1" t="s">
        <v>6001</v>
      </c>
      <c r="C213" s="1" t="s">
        <v>5835</v>
      </c>
      <c r="D213" s="2">
        <v>43801</v>
      </c>
      <c r="E213">
        <v>161081</v>
      </c>
      <c r="F213">
        <v>593</v>
      </c>
      <c r="G213">
        <v>0</v>
      </c>
      <c r="H213" s="1" t="s">
        <v>5833</v>
      </c>
    </row>
    <row r="214" spans="1:8" x14ac:dyDescent="0.25">
      <c r="A214" s="1" t="s">
        <v>148</v>
      </c>
      <c r="B214" s="1" t="s">
        <v>5993</v>
      </c>
      <c r="C214" s="1" t="s">
        <v>5832</v>
      </c>
      <c r="D214" s="2">
        <v>45661</v>
      </c>
      <c r="E214">
        <v>492336</v>
      </c>
      <c r="F214">
        <v>442</v>
      </c>
      <c r="G214">
        <v>0</v>
      </c>
      <c r="H214" s="1" t="s">
        <v>5833</v>
      </c>
    </row>
    <row r="215" spans="1:8" x14ac:dyDescent="0.25">
      <c r="A215" s="1" t="s">
        <v>1201</v>
      </c>
      <c r="B215" s="1" t="s">
        <v>6002</v>
      </c>
      <c r="C215" s="1" t="s">
        <v>5835</v>
      </c>
      <c r="D215" s="2">
        <v>43431</v>
      </c>
      <c r="E215">
        <v>111718</v>
      </c>
      <c r="F215">
        <v>549</v>
      </c>
      <c r="G215">
        <v>429315</v>
      </c>
      <c r="H215" s="1" t="s">
        <v>5833</v>
      </c>
    </row>
    <row r="216" spans="1:8" x14ac:dyDescent="0.25">
      <c r="A216" s="1" t="s">
        <v>611</v>
      </c>
      <c r="B216" s="1" t="s">
        <v>6003</v>
      </c>
      <c r="C216" s="1" t="s">
        <v>5842</v>
      </c>
      <c r="D216" s="2">
        <v>43732</v>
      </c>
      <c r="E216">
        <v>353076</v>
      </c>
      <c r="F216">
        <v>601</v>
      </c>
      <c r="G216">
        <v>0</v>
      </c>
      <c r="H216" s="1" t="s">
        <v>5860</v>
      </c>
    </row>
    <row r="217" spans="1:8" x14ac:dyDescent="0.25">
      <c r="A217" s="1" t="s">
        <v>1381</v>
      </c>
      <c r="B217" s="1" t="s">
        <v>6004</v>
      </c>
      <c r="C217" s="1" t="s">
        <v>5832</v>
      </c>
      <c r="D217" s="2">
        <v>44653</v>
      </c>
      <c r="E217">
        <v>192</v>
      </c>
      <c r="F217">
        <v>324</v>
      </c>
      <c r="G217">
        <v>0</v>
      </c>
      <c r="H217" s="1" t="s">
        <v>5833</v>
      </c>
    </row>
    <row r="218" spans="1:8" x14ac:dyDescent="0.25">
      <c r="A218" s="1" t="s">
        <v>1013</v>
      </c>
      <c r="B218" s="1" t="s">
        <v>6005</v>
      </c>
      <c r="C218" s="1" t="s">
        <v>5835</v>
      </c>
      <c r="D218" s="2">
        <v>43736</v>
      </c>
      <c r="E218">
        <v>247536</v>
      </c>
      <c r="F218">
        <v>369</v>
      </c>
      <c r="G218">
        <v>0</v>
      </c>
      <c r="H218" s="1" t="s">
        <v>5833</v>
      </c>
    </row>
    <row r="219" spans="1:8" x14ac:dyDescent="0.25">
      <c r="A219" s="1" t="s">
        <v>736</v>
      </c>
      <c r="B219" s="1" t="s">
        <v>6006</v>
      </c>
      <c r="C219" s="1" t="s">
        <v>5842</v>
      </c>
      <c r="D219" s="2">
        <v>42559</v>
      </c>
      <c r="E219">
        <v>36413</v>
      </c>
      <c r="F219">
        <v>411</v>
      </c>
      <c r="G219">
        <v>0</v>
      </c>
      <c r="H219" s="1" t="s">
        <v>5833</v>
      </c>
    </row>
    <row r="220" spans="1:8" x14ac:dyDescent="0.25">
      <c r="A220" s="1" t="s">
        <v>1207</v>
      </c>
      <c r="B220" s="1" t="s">
        <v>5873</v>
      </c>
      <c r="C220" s="1" t="s">
        <v>5832</v>
      </c>
      <c r="D220" s="2">
        <v>45547</v>
      </c>
      <c r="E220">
        <v>143888</v>
      </c>
      <c r="F220">
        <v>663</v>
      </c>
      <c r="G220">
        <v>0</v>
      </c>
      <c r="H220" s="1" t="s">
        <v>5833</v>
      </c>
    </row>
    <row r="221" spans="1:8" x14ac:dyDescent="0.25">
      <c r="A221" s="1" t="s">
        <v>3539</v>
      </c>
      <c r="B221" s="1" t="s">
        <v>6004</v>
      </c>
      <c r="C221" s="1" t="s">
        <v>5835</v>
      </c>
      <c r="D221" s="2">
        <v>45614</v>
      </c>
      <c r="E221">
        <v>39082</v>
      </c>
      <c r="F221">
        <v>602</v>
      </c>
      <c r="G221">
        <v>0</v>
      </c>
      <c r="H221" s="1" t="s">
        <v>5833</v>
      </c>
    </row>
    <row r="222" spans="1:8" x14ac:dyDescent="0.25">
      <c r="A222" s="1" t="s">
        <v>565</v>
      </c>
      <c r="B222" s="1" t="s">
        <v>6007</v>
      </c>
      <c r="C222" s="1" t="s">
        <v>5835</v>
      </c>
      <c r="D222" s="2">
        <v>42337</v>
      </c>
      <c r="E222">
        <v>327192</v>
      </c>
      <c r="F222">
        <v>770</v>
      </c>
      <c r="G222">
        <v>0</v>
      </c>
      <c r="H222" s="1" t="s">
        <v>5833</v>
      </c>
    </row>
    <row r="223" spans="1:8" x14ac:dyDescent="0.25">
      <c r="A223" s="1" t="s">
        <v>738</v>
      </c>
      <c r="B223" s="1" t="s">
        <v>6008</v>
      </c>
      <c r="C223" s="1" t="s">
        <v>5835</v>
      </c>
      <c r="D223" s="2">
        <v>43059</v>
      </c>
      <c r="E223">
        <v>123130</v>
      </c>
      <c r="F223">
        <v>390</v>
      </c>
      <c r="G223">
        <v>0</v>
      </c>
      <c r="H223" s="1" t="s">
        <v>5860</v>
      </c>
    </row>
    <row r="224" spans="1:8" x14ac:dyDescent="0.25">
      <c r="A224" s="1" t="s">
        <v>97</v>
      </c>
      <c r="B224" s="1" t="s">
        <v>5986</v>
      </c>
      <c r="C224" s="1" t="s">
        <v>5835</v>
      </c>
      <c r="D224" s="2">
        <v>42891</v>
      </c>
      <c r="E224">
        <v>50940</v>
      </c>
      <c r="F224">
        <v>829</v>
      </c>
      <c r="G224">
        <v>0</v>
      </c>
      <c r="H224" s="1" t="s">
        <v>5833</v>
      </c>
    </row>
    <row r="225" spans="1:8" x14ac:dyDescent="0.25">
      <c r="A225" s="1" t="s">
        <v>238</v>
      </c>
      <c r="B225" s="1" t="s">
        <v>6009</v>
      </c>
      <c r="C225" s="1" t="s">
        <v>5832</v>
      </c>
      <c r="D225" s="2">
        <v>42503</v>
      </c>
      <c r="E225">
        <v>163202</v>
      </c>
      <c r="F225">
        <v>491</v>
      </c>
      <c r="G225">
        <v>0</v>
      </c>
      <c r="H225" s="1" t="s">
        <v>5833</v>
      </c>
    </row>
    <row r="226" spans="1:8" x14ac:dyDescent="0.25">
      <c r="A226" s="1" t="s">
        <v>800</v>
      </c>
      <c r="B226" s="1" t="s">
        <v>6010</v>
      </c>
      <c r="C226" s="1" t="s">
        <v>5842</v>
      </c>
      <c r="D226" s="2">
        <v>44739</v>
      </c>
      <c r="E226">
        <v>40142</v>
      </c>
      <c r="F226">
        <v>541</v>
      </c>
      <c r="G226">
        <v>0</v>
      </c>
      <c r="H226" s="1" t="s">
        <v>5860</v>
      </c>
    </row>
    <row r="227" spans="1:8" x14ac:dyDescent="0.25">
      <c r="A227" s="1" t="s">
        <v>1086</v>
      </c>
      <c r="B227" s="1" t="s">
        <v>6011</v>
      </c>
      <c r="C227" s="1" t="s">
        <v>5832</v>
      </c>
      <c r="D227" s="2">
        <v>42645</v>
      </c>
      <c r="E227">
        <v>36468</v>
      </c>
      <c r="F227">
        <v>437</v>
      </c>
      <c r="G227">
        <v>0</v>
      </c>
      <c r="H227" s="1" t="s">
        <v>5833</v>
      </c>
    </row>
    <row r="228" spans="1:8" x14ac:dyDescent="0.25">
      <c r="A228" s="1" t="s">
        <v>1478</v>
      </c>
      <c r="B228" s="1" t="s">
        <v>6012</v>
      </c>
      <c r="C228" s="1" t="s">
        <v>5835</v>
      </c>
      <c r="D228" s="2">
        <v>42526</v>
      </c>
      <c r="E228">
        <v>423914</v>
      </c>
      <c r="F228">
        <v>644</v>
      </c>
      <c r="G228">
        <v>0</v>
      </c>
      <c r="H228" s="1" t="s">
        <v>5833</v>
      </c>
    </row>
    <row r="229" spans="1:8" x14ac:dyDescent="0.25">
      <c r="A229" s="1" t="s">
        <v>105</v>
      </c>
      <c r="B229" s="1" t="s">
        <v>5932</v>
      </c>
      <c r="C229" s="1" t="s">
        <v>5835</v>
      </c>
      <c r="D229" s="2">
        <v>45618</v>
      </c>
      <c r="E229">
        <v>141727</v>
      </c>
      <c r="F229">
        <v>479</v>
      </c>
      <c r="G229">
        <v>0</v>
      </c>
      <c r="H229" s="1" t="s">
        <v>5833</v>
      </c>
    </row>
    <row r="230" spans="1:8" x14ac:dyDescent="0.25">
      <c r="A230" s="1" t="s">
        <v>494</v>
      </c>
      <c r="B230" s="1" t="s">
        <v>6013</v>
      </c>
      <c r="C230" s="1" t="s">
        <v>5835</v>
      </c>
      <c r="D230" s="2">
        <v>44996</v>
      </c>
      <c r="E230">
        <v>178969</v>
      </c>
      <c r="F230">
        <v>802</v>
      </c>
      <c r="G230">
        <v>102493</v>
      </c>
      <c r="H230" s="1" t="s">
        <v>5833</v>
      </c>
    </row>
    <row r="231" spans="1:8" x14ac:dyDescent="0.25">
      <c r="A231" s="1" t="s">
        <v>303</v>
      </c>
      <c r="B231" s="1" t="s">
        <v>6008</v>
      </c>
      <c r="C231" s="1" t="s">
        <v>5832</v>
      </c>
      <c r="D231" s="2">
        <v>43399</v>
      </c>
      <c r="E231">
        <v>423291</v>
      </c>
      <c r="F231">
        <v>502</v>
      </c>
      <c r="G231">
        <v>0</v>
      </c>
      <c r="H231" s="1" t="s">
        <v>5833</v>
      </c>
    </row>
    <row r="232" spans="1:8" x14ac:dyDescent="0.25">
      <c r="A232" s="1" t="s">
        <v>1786</v>
      </c>
      <c r="B232" s="1" t="s">
        <v>6004</v>
      </c>
      <c r="C232" s="1" t="s">
        <v>5842</v>
      </c>
      <c r="D232" s="2">
        <v>45105</v>
      </c>
      <c r="E232">
        <v>402575</v>
      </c>
      <c r="F232">
        <v>491</v>
      </c>
      <c r="G232">
        <v>0</v>
      </c>
      <c r="H232" s="1" t="s">
        <v>5838</v>
      </c>
    </row>
    <row r="233" spans="1:8" x14ac:dyDescent="0.25">
      <c r="A233" s="1" t="s">
        <v>1404</v>
      </c>
      <c r="B233" s="1" t="s">
        <v>6014</v>
      </c>
      <c r="C233" s="1" t="s">
        <v>5835</v>
      </c>
      <c r="D233" s="2">
        <v>45431</v>
      </c>
      <c r="E233">
        <v>391192</v>
      </c>
      <c r="F233">
        <v>304</v>
      </c>
      <c r="G233">
        <v>196480</v>
      </c>
      <c r="H233" s="1" t="s">
        <v>5860</v>
      </c>
    </row>
    <row r="234" spans="1:8" x14ac:dyDescent="0.25">
      <c r="A234" s="1" t="s">
        <v>1463</v>
      </c>
      <c r="B234" s="1" t="s">
        <v>6015</v>
      </c>
      <c r="C234" s="1" t="s">
        <v>5842</v>
      </c>
      <c r="D234" s="2">
        <v>43354</v>
      </c>
      <c r="E234">
        <v>495413</v>
      </c>
      <c r="F234">
        <v>536</v>
      </c>
      <c r="G234">
        <v>0</v>
      </c>
      <c r="H234" s="1" t="s">
        <v>5833</v>
      </c>
    </row>
    <row r="235" spans="1:8" x14ac:dyDescent="0.25">
      <c r="A235" s="1" t="s">
        <v>764</v>
      </c>
      <c r="B235" s="1" t="s">
        <v>6016</v>
      </c>
      <c r="C235" s="1" t="s">
        <v>5842</v>
      </c>
      <c r="D235" s="2">
        <v>45520</v>
      </c>
      <c r="E235">
        <v>236187</v>
      </c>
      <c r="F235">
        <v>610</v>
      </c>
      <c r="G235">
        <v>0</v>
      </c>
      <c r="H235" s="1" t="s">
        <v>5833</v>
      </c>
    </row>
    <row r="236" spans="1:8" x14ac:dyDescent="0.25">
      <c r="A236" s="1" t="s">
        <v>1374</v>
      </c>
      <c r="B236" s="1" t="s">
        <v>6017</v>
      </c>
      <c r="C236" s="1" t="s">
        <v>5832</v>
      </c>
      <c r="D236" s="2">
        <v>45108</v>
      </c>
      <c r="E236">
        <v>42056</v>
      </c>
      <c r="F236">
        <v>848</v>
      </c>
      <c r="G236">
        <v>436739</v>
      </c>
      <c r="H236" s="1" t="s">
        <v>5833</v>
      </c>
    </row>
    <row r="237" spans="1:8" x14ac:dyDescent="0.25">
      <c r="A237" s="1" t="s">
        <v>101</v>
      </c>
      <c r="B237" s="1" t="s">
        <v>6018</v>
      </c>
      <c r="C237" s="1" t="s">
        <v>5842</v>
      </c>
      <c r="D237" s="2">
        <v>45453</v>
      </c>
      <c r="E237">
        <v>51831</v>
      </c>
      <c r="F237">
        <v>355</v>
      </c>
      <c r="G237">
        <v>126648</v>
      </c>
      <c r="H237" s="1" t="s">
        <v>5833</v>
      </c>
    </row>
    <row r="238" spans="1:8" x14ac:dyDescent="0.25">
      <c r="A238" s="1" t="s">
        <v>1217</v>
      </c>
      <c r="B238" s="1" t="s">
        <v>5993</v>
      </c>
      <c r="C238" s="1" t="s">
        <v>5832</v>
      </c>
      <c r="D238" s="2">
        <v>44692</v>
      </c>
      <c r="E238">
        <v>321335</v>
      </c>
      <c r="F238">
        <v>742</v>
      </c>
      <c r="G238">
        <v>292307</v>
      </c>
      <c r="H238" s="1" t="s">
        <v>5833</v>
      </c>
    </row>
    <row r="239" spans="1:8" x14ac:dyDescent="0.25">
      <c r="A239" s="1" t="s">
        <v>865</v>
      </c>
      <c r="B239" s="1" t="s">
        <v>5843</v>
      </c>
      <c r="C239" s="1" t="s">
        <v>5832</v>
      </c>
      <c r="D239" s="2">
        <v>42353</v>
      </c>
      <c r="E239">
        <v>249664</v>
      </c>
      <c r="F239">
        <v>536</v>
      </c>
      <c r="G239">
        <v>0</v>
      </c>
      <c r="H239" s="1" t="s">
        <v>5833</v>
      </c>
    </row>
    <row r="240" spans="1:8" x14ac:dyDescent="0.25">
      <c r="A240" s="1" t="s">
        <v>65</v>
      </c>
      <c r="B240" s="1" t="s">
        <v>6019</v>
      </c>
      <c r="C240" s="1" t="s">
        <v>5832</v>
      </c>
      <c r="D240" s="2">
        <v>44082</v>
      </c>
      <c r="E240">
        <v>384092</v>
      </c>
      <c r="F240">
        <v>496</v>
      </c>
      <c r="G240">
        <v>92508</v>
      </c>
      <c r="H240" s="1" t="s">
        <v>5833</v>
      </c>
    </row>
    <row r="241" spans="1:8" x14ac:dyDescent="0.25">
      <c r="A241" s="1" t="s">
        <v>912</v>
      </c>
      <c r="B241" s="1" t="s">
        <v>6020</v>
      </c>
      <c r="C241" s="1" t="s">
        <v>5832</v>
      </c>
      <c r="D241" s="2">
        <v>45391</v>
      </c>
      <c r="E241">
        <v>426488</v>
      </c>
      <c r="F241">
        <v>813</v>
      </c>
      <c r="G241">
        <v>0</v>
      </c>
      <c r="H241" s="1" t="s">
        <v>5833</v>
      </c>
    </row>
    <row r="242" spans="1:8" x14ac:dyDescent="0.25">
      <c r="A242" s="1" t="s">
        <v>1453</v>
      </c>
      <c r="B242" s="1" t="s">
        <v>6021</v>
      </c>
      <c r="C242" s="1" t="s">
        <v>5835</v>
      </c>
      <c r="D242" s="2">
        <v>44259</v>
      </c>
      <c r="E242">
        <v>108117</v>
      </c>
      <c r="F242">
        <v>748</v>
      </c>
      <c r="G242">
        <v>0</v>
      </c>
      <c r="H242" s="1" t="s">
        <v>5833</v>
      </c>
    </row>
    <row r="243" spans="1:8" x14ac:dyDescent="0.25">
      <c r="A243" s="1" t="s">
        <v>1333</v>
      </c>
      <c r="B243" s="1" t="s">
        <v>6022</v>
      </c>
      <c r="C243" s="1" t="s">
        <v>5835</v>
      </c>
      <c r="D243" s="2">
        <v>42575</v>
      </c>
      <c r="E243">
        <v>276815</v>
      </c>
      <c r="F243">
        <v>659</v>
      </c>
      <c r="G243">
        <v>0</v>
      </c>
      <c r="H243" s="1" t="s">
        <v>5833</v>
      </c>
    </row>
    <row r="244" spans="1:8" x14ac:dyDescent="0.25">
      <c r="A244" s="1" t="s">
        <v>2321</v>
      </c>
      <c r="B244" s="1" t="s">
        <v>6023</v>
      </c>
      <c r="C244" s="1" t="s">
        <v>5835</v>
      </c>
      <c r="D244" s="2">
        <v>43055</v>
      </c>
      <c r="E244">
        <v>289192</v>
      </c>
      <c r="F244">
        <v>329</v>
      </c>
      <c r="G244">
        <v>0</v>
      </c>
      <c r="H244" s="1" t="s">
        <v>5833</v>
      </c>
    </row>
    <row r="245" spans="1:8" x14ac:dyDescent="0.25">
      <c r="A245" s="1" t="s">
        <v>822</v>
      </c>
      <c r="B245" s="1" t="s">
        <v>6024</v>
      </c>
      <c r="C245" s="1" t="s">
        <v>5832</v>
      </c>
      <c r="D245" s="2">
        <v>43320</v>
      </c>
      <c r="E245">
        <v>469490</v>
      </c>
      <c r="F245">
        <v>407</v>
      </c>
      <c r="G245">
        <v>69926</v>
      </c>
      <c r="H245" s="1" t="s">
        <v>5838</v>
      </c>
    </row>
    <row r="246" spans="1:8" x14ac:dyDescent="0.25">
      <c r="A246" s="1" t="s">
        <v>192</v>
      </c>
      <c r="B246" s="1" t="s">
        <v>5890</v>
      </c>
      <c r="C246" s="1" t="s">
        <v>5835</v>
      </c>
      <c r="D246" s="2">
        <v>43218</v>
      </c>
      <c r="E246">
        <v>288107</v>
      </c>
      <c r="F246">
        <v>744</v>
      </c>
      <c r="G246">
        <v>0</v>
      </c>
      <c r="H246" s="1" t="s">
        <v>5833</v>
      </c>
    </row>
    <row r="247" spans="1:8" x14ac:dyDescent="0.25">
      <c r="A247" s="1" t="s">
        <v>268</v>
      </c>
      <c r="B247" s="1" t="s">
        <v>6025</v>
      </c>
      <c r="C247" s="1" t="s">
        <v>5846</v>
      </c>
      <c r="D247" s="2">
        <v>44104</v>
      </c>
      <c r="E247">
        <v>43954</v>
      </c>
      <c r="F247">
        <v>737</v>
      </c>
      <c r="G247">
        <v>0</v>
      </c>
      <c r="H247" s="1" t="s">
        <v>5833</v>
      </c>
    </row>
    <row r="248" spans="1:8" x14ac:dyDescent="0.25">
      <c r="A248" s="1" t="s">
        <v>1173</v>
      </c>
      <c r="B248" s="1" t="s">
        <v>5852</v>
      </c>
      <c r="C248" s="1" t="s">
        <v>5842</v>
      </c>
      <c r="D248" s="2">
        <v>42655</v>
      </c>
      <c r="E248">
        <v>465525</v>
      </c>
      <c r="F248">
        <v>756</v>
      </c>
      <c r="G248">
        <v>0</v>
      </c>
      <c r="H248" s="1" t="s">
        <v>5850</v>
      </c>
    </row>
    <row r="249" spans="1:8" x14ac:dyDescent="0.25">
      <c r="A249" s="1" t="s">
        <v>1541</v>
      </c>
      <c r="B249" s="1" t="s">
        <v>6026</v>
      </c>
      <c r="C249" s="1" t="s">
        <v>5832</v>
      </c>
      <c r="D249" s="2">
        <v>43567</v>
      </c>
      <c r="E249">
        <v>233192</v>
      </c>
      <c r="F249">
        <v>794</v>
      </c>
      <c r="G249">
        <v>0</v>
      </c>
      <c r="H249" s="1" t="s">
        <v>5833</v>
      </c>
    </row>
    <row r="250" spans="1:8" x14ac:dyDescent="0.25">
      <c r="A250" s="1" t="s">
        <v>305</v>
      </c>
      <c r="B250" s="1" t="s">
        <v>5834</v>
      </c>
      <c r="C250" s="1" t="s">
        <v>5835</v>
      </c>
      <c r="D250" s="2">
        <v>42662</v>
      </c>
      <c r="E250">
        <v>357574</v>
      </c>
      <c r="F250">
        <v>546</v>
      </c>
      <c r="G250">
        <v>0</v>
      </c>
      <c r="H250" s="1" t="s">
        <v>5850</v>
      </c>
    </row>
    <row r="251" spans="1:8" x14ac:dyDescent="0.25">
      <c r="A251" s="1" t="s">
        <v>2211</v>
      </c>
      <c r="B251" s="1" t="s">
        <v>5912</v>
      </c>
      <c r="C251" s="1" t="s">
        <v>5842</v>
      </c>
      <c r="D251" s="2">
        <v>44785</v>
      </c>
      <c r="E251">
        <v>717</v>
      </c>
      <c r="F251">
        <v>842</v>
      </c>
      <c r="G251">
        <v>197718</v>
      </c>
      <c r="H251" s="1" t="s">
        <v>5833</v>
      </c>
    </row>
    <row r="252" spans="1:8" x14ac:dyDescent="0.25">
      <c r="A252" s="1" t="s">
        <v>2867</v>
      </c>
      <c r="B252" s="1" t="s">
        <v>6027</v>
      </c>
      <c r="C252" s="1" t="s">
        <v>5842</v>
      </c>
      <c r="D252" s="2">
        <v>44736</v>
      </c>
      <c r="E252">
        <v>273820</v>
      </c>
      <c r="F252">
        <v>738</v>
      </c>
      <c r="G252">
        <v>0</v>
      </c>
      <c r="H252" s="1" t="s">
        <v>5833</v>
      </c>
    </row>
    <row r="253" spans="1:8" x14ac:dyDescent="0.25">
      <c r="A253" s="1" t="s">
        <v>2840</v>
      </c>
      <c r="B253" s="1" t="s">
        <v>6028</v>
      </c>
      <c r="C253" s="1" t="s">
        <v>5842</v>
      </c>
      <c r="D253" s="2">
        <v>42316</v>
      </c>
      <c r="E253">
        <v>397650</v>
      </c>
      <c r="F253">
        <v>577</v>
      </c>
      <c r="G253">
        <v>0</v>
      </c>
      <c r="H253" s="1" t="s">
        <v>5833</v>
      </c>
    </row>
    <row r="254" spans="1:8" x14ac:dyDescent="0.25">
      <c r="A254" s="1" t="s">
        <v>54</v>
      </c>
      <c r="B254" s="1" t="s">
        <v>5943</v>
      </c>
      <c r="C254" s="1" t="s">
        <v>5835</v>
      </c>
      <c r="D254" s="2">
        <v>43441</v>
      </c>
      <c r="E254">
        <v>180882</v>
      </c>
      <c r="F254">
        <v>410</v>
      </c>
      <c r="G254">
        <v>0</v>
      </c>
      <c r="H254" s="1" t="s">
        <v>5850</v>
      </c>
    </row>
    <row r="255" spans="1:8" x14ac:dyDescent="0.25">
      <c r="A255" s="1" t="s">
        <v>1887</v>
      </c>
      <c r="B255" s="1" t="s">
        <v>6029</v>
      </c>
      <c r="C255" s="1" t="s">
        <v>5832</v>
      </c>
      <c r="D255" s="2">
        <v>45233</v>
      </c>
      <c r="E255">
        <v>496577</v>
      </c>
      <c r="F255">
        <v>684</v>
      </c>
      <c r="G255">
        <v>185388</v>
      </c>
      <c r="H255" s="1" t="s">
        <v>5833</v>
      </c>
    </row>
    <row r="256" spans="1:8" x14ac:dyDescent="0.25">
      <c r="A256" s="1" t="s">
        <v>278</v>
      </c>
      <c r="B256" s="1" t="s">
        <v>6030</v>
      </c>
      <c r="C256" s="1" t="s">
        <v>5835</v>
      </c>
      <c r="D256" s="2">
        <v>45511</v>
      </c>
      <c r="E256">
        <v>118696</v>
      </c>
      <c r="F256">
        <v>490</v>
      </c>
      <c r="G256">
        <v>372508</v>
      </c>
      <c r="H256" s="1" t="s">
        <v>5833</v>
      </c>
    </row>
    <row r="257" spans="1:8" x14ac:dyDescent="0.25">
      <c r="A257" s="1" t="s">
        <v>2219</v>
      </c>
      <c r="B257" s="1" t="s">
        <v>5974</v>
      </c>
      <c r="C257" s="1" t="s">
        <v>5835</v>
      </c>
      <c r="D257" s="2">
        <v>44284</v>
      </c>
      <c r="E257">
        <v>487852</v>
      </c>
      <c r="F257">
        <v>789</v>
      </c>
      <c r="G257">
        <v>0</v>
      </c>
      <c r="H257" s="1" t="s">
        <v>5833</v>
      </c>
    </row>
    <row r="258" spans="1:8" x14ac:dyDescent="0.25">
      <c r="A258" s="1" t="s">
        <v>526</v>
      </c>
      <c r="B258" s="1" t="s">
        <v>5990</v>
      </c>
      <c r="C258" s="1" t="s">
        <v>5842</v>
      </c>
      <c r="D258" s="2">
        <v>43004</v>
      </c>
      <c r="E258">
        <v>392974</v>
      </c>
      <c r="F258">
        <v>725</v>
      </c>
      <c r="G258">
        <v>282648</v>
      </c>
      <c r="H258" s="1" t="s">
        <v>5833</v>
      </c>
    </row>
    <row r="259" spans="1:8" x14ac:dyDescent="0.25">
      <c r="A259" s="1" t="s">
        <v>1660</v>
      </c>
      <c r="B259" s="1" t="s">
        <v>6031</v>
      </c>
      <c r="C259" s="1" t="s">
        <v>5842</v>
      </c>
      <c r="D259" s="2">
        <v>43620</v>
      </c>
      <c r="E259">
        <v>4994</v>
      </c>
      <c r="F259">
        <v>704</v>
      </c>
      <c r="G259">
        <v>204665</v>
      </c>
      <c r="H259" s="1" t="s">
        <v>5850</v>
      </c>
    </row>
    <row r="260" spans="1:8" x14ac:dyDescent="0.25">
      <c r="A260" s="1" t="s">
        <v>1946</v>
      </c>
      <c r="B260" s="1" t="s">
        <v>5836</v>
      </c>
      <c r="C260" s="1" t="s">
        <v>5832</v>
      </c>
      <c r="D260" s="2">
        <v>45597</v>
      </c>
      <c r="E260">
        <v>266378</v>
      </c>
      <c r="F260">
        <v>634</v>
      </c>
      <c r="G260">
        <v>0</v>
      </c>
      <c r="H260" s="1" t="s">
        <v>5833</v>
      </c>
    </row>
    <row r="261" spans="1:8" x14ac:dyDescent="0.25">
      <c r="A261" s="1" t="s">
        <v>1415</v>
      </c>
      <c r="B261" s="1" t="s">
        <v>6032</v>
      </c>
      <c r="C261" s="1" t="s">
        <v>5842</v>
      </c>
      <c r="D261" s="2">
        <v>42661</v>
      </c>
      <c r="E261">
        <v>69300</v>
      </c>
      <c r="F261">
        <v>508</v>
      </c>
      <c r="G261">
        <v>0</v>
      </c>
      <c r="H261" s="1" t="s">
        <v>5833</v>
      </c>
    </row>
    <row r="262" spans="1:8" x14ac:dyDescent="0.25">
      <c r="A262" s="1" t="s">
        <v>936</v>
      </c>
      <c r="B262" s="1" t="s">
        <v>6033</v>
      </c>
      <c r="C262" s="1" t="s">
        <v>5832</v>
      </c>
      <c r="D262" s="2">
        <v>43313</v>
      </c>
      <c r="E262">
        <v>306093</v>
      </c>
      <c r="F262">
        <v>321</v>
      </c>
      <c r="G262">
        <v>0</v>
      </c>
      <c r="H262" s="1" t="s">
        <v>5833</v>
      </c>
    </row>
    <row r="263" spans="1:8" x14ac:dyDescent="0.25">
      <c r="A263" s="1" t="s">
        <v>1899</v>
      </c>
      <c r="B263" s="1" t="s">
        <v>5972</v>
      </c>
      <c r="C263" s="1" t="s">
        <v>5832</v>
      </c>
      <c r="D263" s="2">
        <v>44634</v>
      </c>
      <c r="E263">
        <v>37405</v>
      </c>
      <c r="F263">
        <v>507</v>
      </c>
      <c r="G263">
        <v>0</v>
      </c>
      <c r="H263" s="1" t="s">
        <v>5838</v>
      </c>
    </row>
    <row r="264" spans="1:8" x14ac:dyDescent="0.25">
      <c r="A264" s="1" t="s">
        <v>2555</v>
      </c>
      <c r="B264" s="1" t="s">
        <v>5976</v>
      </c>
      <c r="C264" s="1" t="s">
        <v>5835</v>
      </c>
      <c r="D264" s="2">
        <v>45840</v>
      </c>
      <c r="E264">
        <v>297016</v>
      </c>
      <c r="F264">
        <v>307</v>
      </c>
      <c r="G264">
        <v>0</v>
      </c>
      <c r="H264" s="1" t="s">
        <v>5860</v>
      </c>
    </row>
    <row r="265" spans="1:8" x14ac:dyDescent="0.25">
      <c r="A265" s="1" t="s">
        <v>242</v>
      </c>
      <c r="B265" s="1" t="s">
        <v>6034</v>
      </c>
      <c r="C265" s="1" t="s">
        <v>5846</v>
      </c>
      <c r="D265" s="2">
        <v>45501</v>
      </c>
      <c r="E265">
        <v>304359</v>
      </c>
      <c r="F265">
        <v>828</v>
      </c>
      <c r="G265">
        <v>217369</v>
      </c>
      <c r="H265" s="1" t="s">
        <v>5838</v>
      </c>
    </row>
    <row r="266" spans="1:8" x14ac:dyDescent="0.25">
      <c r="A266" s="1" t="s">
        <v>1064</v>
      </c>
      <c r="B266" s="1" t="s">
        <v>5937</v>
      </c>
      <c r="C266" s="1" t="s">
        <v>5835</v>
      </c>
      <c r="D266" s="2">
        <v>42487</v>
      </c>
      <c r="E266">
        <v>23185</v>
      </c>
      <c r="F266">
        <v>465</v>
      </c>
      <c r="G266">
        <v>0</v>
      </c>
      <c r="H266" s="1" t="s">
        <v>5833</v>
      </c>
    </row>
    <row r="267" spans="1:8" x14ac:dyDescent="0.25">
      <c r="A267" s="1" t="s">
        <v>690</v>
      </c>
      <c r="B267" s="1" t="s">
        <v>6035</v>
      </c>
      <c r="C267" s="1" t="s">
        <v>5846</v>
      </c>
      <c r="D267" s="2">
        <v>44322</v>
      </c>
      <c r="E267">
        <v>174514</v>
      </c>
      <c r="F267">
        <v>795</v>
      </c>
      <c r="G267">
        <v>0</v>
      </c>
      <c r="H267" s="1" t="s">
        <v>5833</v>
      </c>
    </row>
    <row r="268" spans="1:8" x14ac:dyDescent="0.25">
      <c r="A268" s="1" t="s">
        <v>1482</v>
      </c>
      <c r="B268" s="1" t="s">
        <v>6033</v>
      </c>
      <c r="C268" s="1" t="s">
        <v>5842</v>
      </c>
      <c r="D268" s="2">
        <v>45121</v>
      </c>
      <c r="E268">
        <v>444975</v>
      </c>
      <c r="F268">
        <v>728</v>
      </c>
      <c r="G268">
        <v>0</v>
      </c>
      <c r="H268" s="1" t="s">
        <v>5833</v>
      </c>
    </row>
    <row r="269" spans="1:8" x14ac:dyDescent="0.25">
      <c r="A269" s="1" t="s">
        <v>249</v>
      </c>
      <c r="B269" s="1" t="s">
        <v>5863</v>
      </c>
      <c r="C269" s="1" t="s">
        <v>5835</v>
      </c>
      <c r="D269" s="2">
        <v>44000</v>
      </c>
      <c r="E269">
        <v>303297</v>
      </c>
      <c r="F269">
        <v>462</v>
      </c>
      <c r="G269">
        <v>0</v>
      </c>
      <c r="H269" s="1" t="s">
        <v>5833</v>
      </c>
    </row>
    <row r="270" spans="1:8" x14ac:dyDescent="0.25">
      <c r="A270" s="1" t="s">
        <v>774</v>
      </c>
      <c r="B270" s="1" t="s">
        <v>6036</v>
      </c>
      <c r="C270" s="1" t="s">
        <v>5832</v>
      </c>
      <c r="D270" s="2">
        <v>43413</v>
      </c>
      <c r="E270">
        <v>339679</v>
      </c>
      <c r="F270">
        <v>665</v>
      </c>
      <c r="G270">
        <v>215387</v>
      </c>
      <c r="H270" s="1" t="s">
        <v>5833</v>
      </c>
    </row>
    <row r="271" spans="1:8" x14ac:dyDescent="0.25">
      <c r="A271" s="1" t="s">
        <v>35</v>
      </c>
      <c r="B271" s="1" t="s">
        <v>5946</v>
      </c>
      <c r="C271" s="1" t="s">
        <v>5842</v>
      </c>
      <c r="D271" s="2">
        <v>43275</v>
      </c>
      <c r="E271">
        <v>495239</v>
      </c>
      <c r="F271">
        <v>825</v>
      </c>
      <c r="G271">
        <v>0</v>
      </c>
      <c r="H271" s="1" t="s">
        <v>5833</v>
      </c>
    </row>
    <row r="272" spans="1:8" x14ac:dyDescent="0.25">
      <c r="A272" s="1" t="s">
        <v>295</v>
      </c>
      <c r="B272" s="1" t="s">
        <v>6037</v>
      </c>
      <c r="C272" s="1" t="s">
        <v>5832</v>
      </c>
      <c r="D272" s="2">
        <v>43250</v>
      </c>
      <c r="E272">
        <v>133653</v>
      </c>
      <c r="F272">
        <v>538</v>
      </c>
      <c r="G272">
        <v>0</v>
      </c>
      <c r="H272" s="1" t="s">
        <v>5833</v>
      </c>
    </row>
    <row r="273" spans="1:8" x14ac:dyDescent="0.25">
      <c r="A273" s="1" t="s">
        <v>341</v>
      </c>
      <c r="B273" s="1" t="s">
        <v>6038</v>
      </c>
      <c r="C273" s="1" t="s">
        <v>5846</v>
      </c>
      <c r="D273" s="2">
        <v>43420</v>
      </c>
      <c r="E273">
        <v>51717</v>
      </c>
      <c r="F273">
        <v>371</v>
      </c>
      <c r="G273">
        <v>0</v>
      </c>
      <c r="H273" s="1" t="s">
        <v>5860</v>
      </c>
    </row>
    <row r="274" spans="1:8" x14ac:dyDescent="0.25">
      <c r="A274" s="1" t="s">
        <v>872</v>
      </c>
      <c r="B274" s="1" t="s">
        <v>6039</v>
      </c>
      <c r="C274" s="1" t="s">
        <v>5846</v>
      </c>
      <c r="D274" s="2">
        <v>44680</v>
      </c>
      <c r="E274">
        <v>2763</v>
      </c>
      <c r="F274">
        <v>744</v>
      </c>
      <c r="G274">
        <v>0</v>
      </c>
      <c r="H274" s="1" t="s">
        <v>5833</v>
      </c>
    </row>
    <row r="275" spans="1:8" x14ac:dyDescent="0.25">
      <c r="A275" s="1" t="s">
        <v>61</v>
      </c>
      <c r="B275" s="1" t="s">
        <v>6040</v>
      </c>
      <c r="C275" s="1" t="s">
        <v>5832</v>
      </c>
      <c r="D275" s="2">
        <v>42951</v>
      </c>
      <c r="E275">
        <v>355054</v>
      </c>
      <c r="F275">
        <v>808</v>
      </c>
      <c r="G275">
        <v>0</v>
      </c>
      <c r="H275" s="1" t="s">
        <v>5833</v>
      </c>
    </row>
    <row r="276" spans="1:8" x14ac:dyDescent="0.25">
      <c r="A276" s="1" t="s">
        <v>180</v>
      </c>
      <c r="B276" s="1" t="s">
        <v>6041</v>
      </c>
      <c r="C276" s="1" t="s">
        <v>5835</v>
      </c>
      <c r="D276" s="2">
        <v>45124</v>
      </c>
      <c r="E276">
        <v>55480</v>
      </c>
      <c r="F276">
        <v>568</v>
      </c>
      <c r="G276">
        <v>0</v>
      </c>
      <c r="H276" s="1" t="s">
        <v>5860</v>
      </c>
    </row>
    <row r="277" spans="1:8" x14ac:dyDescent="0.25">
      <c r="A277" s="1" t="s">
        <v>120</v>
      </c>
      <c r="B277" s="1" t="s">
        <v>6042</v>
      </c>
      <c r="C277" s="1" t="s">
        <v>5846</v>
      </c>
      <c r="D277" s="2">
        <v>44928</v>
      </c>
      <c r="E277">
        <v>169831</v>
      </c>
      <c r="F277">
        <v>714</v>
      </c>
      <c r="G277">
        <v>0</v>
      </c>
      <c r="H277" s="1" t="s">
        <v>5833</v>
      </c>
    </row>
    <row r="278" spans="1:8" x14ac:dyDescent="0.25">
      <c r="A278" s="1" t="s">
        <v>1469</v>
      </c>
      <c r="B278" s="1" t="s">
        <v>6043</v>
      </c>
      <c r="C278" s="1" t="s">
        <v>5832</v>
      </c>
      <c r="D278" s="2">
        <v>42664</v>
      </c>
      <c r="E278">
        <v>207139</v>
      </c>
      <c r="F278">
        <v>544</v>
      </c>
      <c r="G278">
        <v>382411</v>
      </c>
      <c r="H278" s="1" t="s">
        <v>5833</v>
      </c>
    </row>
    <row r="279" spans="1:8" x14ac:dyDescent="0.25">
      <c r="A279" s="1" t="s">
        <v>744</v>
      </c>
      <c r="B279" s="1" t="s">
        <v>6044</v>
      </c>
      <c r="C279" s="1" t="s">
        <v>5835</v>
      </c>
      <c r="D279" s="2">
        <v>43422</v>
      </c>
      <c r="E279">
        <v>118094</v>
      </c>
      <c r="F279">
        <v>359</v>
      </c>
      <c r="G279">
        <v>0</v>
      </c>
      <c r="H279" s="1" t="s">
        <v>5833</v>
      </c>
    </row>
    <row r="280" spans="1:8" x14ac:dyDescent="0.25">
      <c r="A280" s="1" t="s">
        <v>425</v>
      </c>
      <c r="B280" s="1" t="s">
        <v>6045</v>
      </c>
      <c r="C280" s="1" t="s">
        <v>5835</v>
      </c>
      <c r="D280" s="2">
        <v>43986</v>
      </c>
      <c r="E280">
        <v>156379</v>
      </c>
      <c r="F280">
        <v>305</v>
      </c>
      <c r="G280">
        <v>0</v>
      </c>
      <c r="H280" s="1" t="s">
        <v>5833</v>
      </c>
    </row>
    <row r="281" spans="1:8" x14ac:dyDescent="0.25">
      <c r="A281" s="1" t="s">
        <v>858</v>
      </c>
      <c r="B281" s="1" t="s">
        <v>6013</v>
      </c>
      <c r="C281" s="1" t="s">
        <v>5832</v>
      </c>
      <c r="D281" s="2">
        <v>45591</v>
      </c>
      <c r="E281">
        <v>227443</v>
      </c>
      <c r="F281">
        <v>706</v>
      </c>
      <c r="G281">
        <v>44236</v>
      </c>
      <c r="H281" s="1" t="s">
        <v>5833</v>
      </c>
    </row>
    <row r="282" spans="1:8" x14ac:dyDescent="0.25">
      <c r="A282" s="1" t="s">
        <v>86</v>
      </c>
      <c r="B282" s="1" t="s">
        <v>6046</v>
      </c>
      <c r="C282" s="1" t="s">
        <v>5846</v>
      </c>
      <c r="D282" s="2">
        <v>43304</v>
      </c>
      <c r="E282">
        <v>11064</v>
      </c>
      <c r="F282">
        <v>516</v>
      </c>
      <c r="G282">
        <v>0</v>
      </c>
      <c r="H282" s="1" t="s">
        <v>5833</v>
      </c>
    </row>
    <row r="283" spans="1:8" x14ac:dyDescent="0.25">
      <c r="A283" s="1" t="s">
        <v>1035</v>
      </c>
      <c r="B283" s="1" t="s">
        <v>5969</v>
      </c>
      <c r="C283" s="1" t="s">
        <v>5842</v>
      </c>
      <c r="D283" s="2">
        <v>43449</v>
      </c>
      <c r="E283">
        <v>76848</v>
      </c>
      <c r="F283">
        <v>325</v>
      </c>
      <c r="G283">
        <v>0</v>
      </c>
      <c r="H283" s="1" t="s">
        <v>5833</v>
      </c>
    </row>
    <row r="284" spans="1:8" x14ac:dyDescent="0.25">
      <c r="A284" s="1" t="s">
        <v>576</v>
      </c>
      <c r="B284" s="1" t="s">
        <v>5895</v>
      </c>
      <c r="C284" s="1" t="s">
        <v>5832</v>
      </c>
      <c r="D284" s="2">
        <v>43908</v>
      </c>
      <c r="E284">
        <v>37548</v>
      </c>
      <c r="F284">
        <v>304</v>
      </c>
      <c r="G284">
        <v>0</v>
      </c>
      <c r="H284" s="1" t="s">
        <v>5833</v>
      </c>
    </row>
    <row r="285" spans="1:8" x14ac:dyDescent="0.25">
      <c r="A285" s="1" t="s">
        <v>2306</v>
      </c>
      <c r="B285" s="1" t="s">
        <v>6047</v>
      </c>
      <c r="C285" s="1" t="s">
        <v>5835</v>
      </c>
      <c r="D285" s="2">
        <v>45428</v>
      </c>
      <c r="E285">
        <v>168017</v>
      </c>
      <c r="F285">
        <v>831</v>
      </c>
      <c r="G285">
        <v>0</v>
      </c>
      <c r="H285" s="1" t="s">
        <v>5833</v>
      </c>
    </row>
    <row r="286" spans="1:8" x14ac:dyDescent="0.25">
      <c r="A286" s="1" t="s">
        <v>59</v>
      </c>
      <c r="B286" s="1" t="s">
        <v>6048</v>
      </c>
      <c r="C286" s="1" t="s">
        <v>5835</v>
      </c>
      <c r="D286" s="2">
        <v>44424</v>
      </c>
      <c r="E286">
        <v>441153</v>
      </c>
      <c r="F286">
        <v>689</v>
      </c>
      <c r="G286">
        <v>34992</v>
      </c>
      <c r="H286" s="1" t="s">
        <v>5833</v>
      </c>
    </row>
    <row r="287" spans="1:8" x14ac:dyDescent="0.25">
      <c r="A287" s="1" t="s">
        <v>1558</v>
      </c>
      <c r="B287" s="1" t="s">
        <v>5953</v>
      </c>
      <c r="C287" s="1" t="s">
        <v>5842</v>
      </c>
      <c r="D287" s="2">
        <v>45395</v>
      </c>
      <c r="E287">
        <v>268620</v>
      </c>
      <c r="F287">
        <v>747</v>
      </c>
      <c r="G287">
        <v>0</v>
      </c>
      <c r="H287" s="1" t="s">
        <v>5833</v>
      </c>
    </row>
    <row r="288" spans="1:8" x14ac:dyDescent="0.25">
      <c r="A288" s="1" t="s">
        <v>941</v>
      </c>
      <c r="B288" s="1" t="s">
        <v>6049</v>
      </c>
      <c r="C288" s="1" t="s">
        <v>5835</v>
      </c>
      <c r="D288" s="2">
        <v>45685</v>
      </c>
      <c r="E288">
        <v>444972</v>
      </c>
      <c r="F288">
        <v>445</v>
      </c>
      <c r="G288">
        <v>0</v>
      </c>
      <c r="H288" s="1" t="s">
        <v>5833</v>
      </c>
    </row>
    <row r="289" spans="1:8" x14ac:dyDescent="0.25">
      <c r="A289" s="1" t="s">
        <v>760</v>
      </c>
      <c r="B289" s="1" t="s">
        <v>6050</v>
      </c>
      <c r="C289" s="1" t="s">
        <v>5835</v>
      </c>
      <c r="D289" s="2">
        <v>43618</v>
      </c>
      <c r="E289">
        <v>352245</v>
      </c>
      <c r="F289">
        <v>687</v>
      </c>
      <c r="G289">
        <v>0</v>
      </c>
      <c r="H289" s="1" t="s">
        <v>5833</v>
      </c>
    </row>
    <row r="290" spans="1:8" x14ac:dyDescent="0.25">
      <c r="A290" s="1" t="s">
        <v>270</v>
      </c>
      <c r="B290" s="1" t="s">
        <v>5888</v>
      </c>
      <c r="C290" s="1" t="s">
        <v>5835</v>
      </c>
      <c r="D290" s="2">
        <v>45689</v>
      </c>
      <c r="E290">
        <v>2382</v>
      </c>
      <c r="F290">
        <v>548</v>
      </c>
      <c r="G290">
        <v>0</v>
      </c>
      <c r="H290" s="1" t="s">
        <v>5860</v>
      </c>
    </row>
    <row r="291" spans="1:8" x14ac:dyDescent="0.25">
      <c r="A291" s="1" t="s">
        <v>4259</v>
      </c>
      <c r="B291" s="1" t="s">
        <v>6051</v>
      </c>
      <c r="C291" s="1" t="s">
        <v>5832</v>
      </c>
      <c r="D291" s="2">
        <v>44269</v>
      </c>
      <c r="E291">
        <v>442899</v>
      </c>
      <c r="F291">
        <v>825</v>
      </c>
      <c r="G291">
        <v>0</v>
      </c>
      <c r="H291" s="1" t="s">
        <v>5850</v>
      </c>
    </row>
    <row r="292" spans="1:8" x14ac:dyDescent="0.25">
      <c r="A292" s="1" t="s">
        <v>122</v>
      </c>
      <c r="B292" s="1" t="s">
        <v>6052</v>
      </c>
      <c r="C292" s="1" t="s">
        <v>5846</v>
      </c>
      <c r="D292" s="2">
        <v>45436</v>
      </c>
      <c r="E292">
        <v>481215</v>
      </c>
      <c r="F292">
        <v>761</v>
      </c>
      <c r="G292">
        <v>0</v>
      </c>
      <c r="H292" s="1" t="s">
        <v>5860</v>
      </c>
    </row>
    <row r="293" spans="1:8" x14ac:dyDescent="0.25">
      <c r="A293" s="1" t="s">
        <v>361</v>
      </c>
      <c r="B293" s="1" t="s">
        <v>6018</v>
      </c>
      <c r="C293" s="1" t="s">
        <v>5835</v>
      </c>
      <c r="D293" s="2">
        <v>43502</v>
      </c>
      <c r="E293">
        <v>176348</v>
      </c>
      <c r="F293">
        <v>312</v>
      </c>
      <c r="G293">
        <v>0</v>
      </c>
      <c r="H293" s="1" t="s">
        <v>5833</v>
      </c>
    </row>
    <row r="294" spans="1:8" x14ac:dyDescent="0.25">
      <c r="A294" s="1" t="s">
        <v>1165</v>
      </c>
      <c r="B294" s="1" t="s">
        <v>6053</v>
      </c>
      <c r="C294" s="1" t="s">
        <v>5832</v>
      </c>
      <c r="D294" s="2">
        <v>45120</v>
      </c>
      <c r="E294">
        <v>426618</v>
      </c>
      <c r="F294">
        <v>683</v>
      </c>
      <c r="G294">
        <v>0</v>
      </c>
      <c r="H294" s="1" t="s">
        <v>5833</v>
      </c>
    </row>
    <row r="295" spans="1:8" x14ac:dyDescent="0.25">
      <c r="A295" s="1" t="s">
        <v>665</v>
      </c>
      <c r="B295" s="1" t="s">
        <v>6054</v>
      </c>
      <c r="C295" s="1" t="s">
        <v>5832</v>
      </c>
      <c r="D295" s="2">
        <v>45521</v>
      </c>
      <c r="E295">
        <v>485097</v>
      </c>
      <c r="F295">
        <v>698</v>
      </c>
      <c r="G295">
        <v>301379</v>
      </c>
      <c r="H295" s="1" t="s">
        <v>5833</v>
      </c>
    </row>
    <row r="296" spans="1:8" x14ac:dyDescent="0.25">
      <c r="A296" s="1" t="s">
        <v>696</v>
      </c>
      <c r="B296" s="1" t="s">
        <v>6055</v>
      </c>
      <c r="C296" s="1" t="s">
        <v>5846</v>
      </c>
      <c r="D296" s="2">
        <v>43493</v>
      </c>
      <c r="E296">
        <v>420162</v>
      </c>
      <c r="F296">
        <v>318</v>
      </c>
      <c r="G296">
        <v>0</v>
      </c>
      <c r="H296" s="1" t="s">
        <v>5833</v>
      </c>
    </row>
    <row r="297" spans="1:8" x14ac:dyDescent="0.25">
      <c r="A297" s="1" t="s">
        <v>954</v>
      </c>
      <c r="B297" s="1" t="s">
        <v>6056</v>
      </c>
      <c r="C297" s="1" t="s">
        <v>5835</v>
      </c>
      <c r="D297" s="2">
        <v>44749</v>
      </c>
      <c r="E297">
        <v>79698</v>
      </c>
      <c r="F297">
        <v>790</v>
      </c>
      <c r="G297">
        <v>0</v>
      </c>
      <c r="H297" s="1" t="s">
        <v>5833</v>
      </c>
    </row>
    <row r="298" spans="1:8" x14ac:dyDescent="0.25">
      <c r="A298" s="1" t="s">
        <v>639</v>
      </c>
      <c r="B298" s="1" t="s">
        <v>5962</v>
      </c>
      <c r="C298" s="1" t="s">
        <v>5832</v>
      </c>
      <c r="D298" s="2">
        <v>43730</v>
      </c>
      <c r="E298">
        <v>245762</v>
      </c>
      <c r="F298">
        <v>718</v>
      </c>
      <c r="G298">
        <v>291100</v>
      </c>
      <c r="H298" s="1" t="s">
        <v>5833</v>
      </c>
    </row>
    <row r="299" spans="1:8" x14ac:dyDescent="0.25">
      <c r="A299" s="1" t="s">
        <v>2228</v>
      </c>
      <c r="B299" s="1" t="s">
        <v>6057</v>
      </c>
      <c r="C299" s="1" t="s">
        <v>5835</v>
      </c>
      <c r="D299" s="2">
        <v>43976</v>
      </c>
      <c r="E299">
        <v>243381</v>
      </c>
      <c r="F299">
        <v>636</v>
      </c>
      <c r="G299">
        <v>0</v>
      </c>
      <c r="H299" s="1" t="s">
        <v>5850</v>
      </c>
    </row>
    <row r="300" spans="1:8" x14ac:dyDescent="0.25">
      <c r="A300" s="1" t="s">
        <v>709</v>
      </c>
      <c r="B300" s="1" t="s">
        <v>5901</v>
      </c>
      <c r="C300" s="1" t="s">
        <v>5842</v>
      </c>
      <c r="D300" s="2">
        <v>43731</v>
      </c>
      <c r="E300">
        <v>467149</v>
      </c>
      <c r="F300">
        <v>718</v>
      </c>
      <c r="G300">
        <v>0</v>
      </c>
      <c r="H300" s="1" t="s">
        <v>5833</v>
      </c>
    </row>
    <row r="301" spans="1:8" x14ac:dyDescent="0.25">
      <c r="A301" s="1" t="s">
        <v>459</v>
      </c>
      <c r="B301" s="1" t="s">
        <v>6058</v>
      </c>
      <c r="C301" s="1" t="s">
        <v>5832</v>
      </c>
      <c r="D301" s="2">
        <v>43955</v>
      </c>
      <c r="E301">
        <v>415551</v>
      </c>
      <c r="F301">
        <v>421</v>
      </c>
      <c r="G301">
        <v>0</v>
      </c>
      <c r="H301" s="1" t="s">
        <v>5833</v>
      </c>
    </row>
    <row r="302" spans="1:8" x14ac:dyDescent="0.25">
      <c r="A302" s="1" t="s">
        <v>4884</v>
      </c>
      <c r="B302" s="1" t="s">
        <v>6059</v>
      </c>
      <c r="C302" s="1" t="s">
        <v>5835</v>
      </c>
      <c r="D302" s="2">
        <v>44983</v>
      </c>
      <c r="E302">
        <v>45095</v>
      </c>
      <c r="F302">
        <v>731</v>
      </c>
      <c r="G302">
        <v>0</v>
      </c>
      <c r="H302" s="1" t="s">
        <v>5833</v>
      </c>
    </row>
    <row r="303" spans="1:8" x14ac:dyDescent="0.25">
      <c r="A303" s="1" t="s">
        <v>2120</v>
      </c>
      <c r="B303" s="1" t="s">
        <v>6060</v>
      </c>
      <c r="C303" s="1" t="s">
        <v>5832</v>
      </c>
      <c r="D303" s="2">
        <v>42963</v>
      </c>
      <c r="E303">
        <v>473146</v>
      </c>
      <c r="F303">
        <v>343</v>
      </c>
      <c r="G303">
        <v>204757</v>
      </c>
      <c r="H303" s="1" t="s">
        <v>5833</v>
      </c>
    </row>
    <row r="304" spans="1:8" x14ac:dyDescent="0.25">
      <c r="A304" s="1" t="s">
        <v>229</v>
      </c>
      <c r="B304" s="1" t="s">
        <v>6061</v>
      </c>
      <c r="C304" s="1" t="s">
        <v>5842</v>
      </c>
      <c r="D304" s="2">
        <v>45842</v>
      </c>
      <c r="E304">
        <v>392118</v>
      </c>
      <c r="F304">
        <v>616</v>
      </c>
      <c r="G304">
        <v>422876</v>
      </c>
      <c r="H304" s="1" t="s">
        <v>5833</v>
      </c>
    </row>
    <row r="305" spans="1:8" x14ac:dyDescent="0.25">
      <c r="A305" s="1" t="s">
        <v>2935</v>
      </c>
      <c r="B305" s="1" t="s">
        <v>5914</v>
      </c>
      <c r="C305" s="1" t="s">
        <v>5835</v>
      </c>
      <c r="D305" s="2">
        <v>42608</v>
      </c>
      <c r="E305">
        <v>289341</v>
      </c>
      <c r="F305">
        <v>680</v>
      </c>
      <c r="G305">
        <v>242268</v>
      </c>
      <c r="H305" s="1" t="s">
        <v>5838</v>
      </c>
    </row>
    <row r="306" spans="1:8" x14ac:dyDescent="0.25">
      <c r="A306" s="1" t="s">
        <v>4817</v>
      </c>
      <c r="B306" s="1" t="s">
        <v>6062</v>
      </c>
      <c r="C306" s="1" t="s">
        <v>5842</v>
      </c>
      <c r="D306" s="2">
        <v>44584</v>
      </c>
      <c r="E306">
        <v>389763</v>
      </c>
      <c r="F306">
        <v>444</v>
      </c>
      <c r="G306">
        <v>0</v>
      </c>
      <c r="H306" s="1" t="s">
        <v>5860</v>
      </c>
    </row>
    <row r="307" spans="1:8" x14ac:dyDescent="0.25">
      <c r="A307" s="1" t="s">
        <v>511</v>
      </c>
      <c r="B307" s="1" t="s">
        <v>5939</v>
      </c>
      <c r="C307" s="1" t="s">
        <v>5835</v>
      </c>
      <c r="D307" s="2">
        <v>43634</v>
      </c>
      <c r="E307">
        <v>22010</v>
      </c>
      <c r="F307">
        <v>626</v>
      </c>
      <c r="G307">
        <v>268312</v>
      </c>
      <c r="H307" s="1" t="s">
        <v>5860</v>
      </c>
    </row>
    <row r="308" spans="1:8" x14ac:dyDescent="0.25">
      <c r="A308" s="1" t="s">
        <v>266</v>
      </c>
      <c r="B308" s="1" t="s">
        <v>5865</v>
      </c>
      <c r="C308" s="1" t="s">
        <v>5832</v>
      </c>
      <c r="D308" s="2">
        <v>45366</v>
      </c>
      <c r="E308">
        <v>417339</v>
      </c>
      <c r="F308">
        <v>662</v>
      </c>
      <c r="G308">
        <v>0</v>
      </c>
      <c r="H308" s="1" t="s">
        <v>5833</v>
      </c>
    </row>
    <row r="309" spans="1:8" x14ac:dyDescent="0.25">
      <c r="A309" s="1" t="s">
        <v>2134</v>
      </c>
      <c r="B309" s="1" t="s">
        <v>5926</v>
      </c>
      <c r="C309" s="1" t="s">
        <v>5832</v>
      </c>
      <c r="D309" s="2">
        <v>43461</v>
      </c>
      <c r="E309">
        <v>350067</v>
      </c>
      <c r="F309">
        <v>349</v>
      </c>
      <c r="G309">
        <v>0</v>
      </c>
      <c r="H309" s="1" t="s">
        <v>5833</v>
      </c>
    </row>
    <row r="310" spans="1:8" x14ac:dyDescent="0.25">
      <c r="A310" s="1" t="s">
        <v>835</v>
      </c>
      <c r="B310" s="1" t="s">
        <v>6063</v>
      </c>
      <c r="C310" s="1" t="s">
        <v>5842</v>
      </c>
      <c r="D310" s="2">
        <v>44766</v>
      </c>
      <c r="E310">
        <v>133962</v>
      </c>
      <c r="F310">
        <v>364</v>
      </c>
      <c r="G310">
        <v>0</v>
      </c>
      <c r="H310" s="1" t="s">
        <v>5833</v>
      </c>
    </row>
    <row r="311" spans="1:8" x14ac:dyDescent="0.25">
      <c r="A311" s="1" t="s">
        <v>70</v>
      </c>
      <c r="B311" s="1" t="s">
        <v>6064</v>
      </c>
      <c r="C311" s="1" t="s">
        <v>5835</v>
      </c>
      <c r="D311" s="2">
        <v>43077</v>
      </c>
      <c r="E311">
        <v>486521</v>
      </c>
      <c r="F311">
        <v>654</v>
      </c>
      <c r="G311">
        <v>0</v>
      </c>
      <c r="H311" s="1" t="s">
        <v>5850</v>
      </c>
    </row>
    <row r="312" spans="1:8" x14ac:dyDescent="0.25">
      <c r="A312" s="1" t="s">
        <v>1389</v>
      </c>
      <c r="B312" s="1" t="s">
        <v>6065</v>
      </c>
      <c r="C312" s="1" t="s">
        <v>5842</v>
      </c>
      <c r="D312" s="2">
        <v>44537</v>
      </c>
      <c r="E312">
        <v>392670</v>
      </c>
      <c r="F312">
        <v>463</v>
      </c>
      <c r="G312">
        <v>0</v>
      </c>
      <c r="H312" s="1" t="s">
        <v>5833</v>
      </c>
    </row>
    <row r="313" spans="1:8" x14ac:dyDescent="0.25">
      <c r="A313" s="1" t="s">
        <v>1562</v>
      </c>
      <c r="B313" s="1" t="s">
        <v>6066</v>
      </c>
      <c r="C313" s="1" t="s">
        <v>5842</v>
      </c>
      <c r="D313" s="2">
        <v>43936</v>
      </c>
      <c r="E313">
        <v>109162</v>
      </c>
      <c r="F313">
        <v>440</v>
      </c>
      <c r="G313">
        <v>0</v>
      </c>
      <c r="H313" s="1" t="s">
        <v>5833</v>
      </c>
    </row>
    <row r="314" spans="1:8" x14ac:dyDescent="0.25">
      <c r="A314" s="1" t="s">
        <v>318</v>
      </c>
      <c r="B314" s="1" t="s">
        <v>6067</v>
      </c>
      <c r="C314" s="1" t="s">
        <v>5832</v>
      </c>
      <c r="D314" s="2">
        <v>42740</v>
      </c>
      <c r="E314">
        <v>383071</v>
      </c>
      <c r="F314">
        <v>427</v>
      </c>
      <c r="G314">
        <v>0</v>
      </c>
      <c r="H314" s="1" t="s">
        <v>5833</v>
      </c>
    </row>
    <row r="315" spans="1:8" x14ac:dyDescent="0.25">
      <c r="A315" s="1" t="s">
        <v>3522</v>
      </c>
      <c r="B315" s="1" t="s">
        <v>6068</v>
      </c>
      <c r="C315" s="1" t="s">
        <v>5842</v>
      </c>
      <c r="D315" s="2">
        <v>44495</v>
      </c>
      <c r="E315">
        <v>270170</v>
      </c>
      <c r="F315">
        <v>697</v>
      </c>
      <c r="G315">
        <v>0</v>
      </c>
      <c r="H315" s="1" t="s">
        <v>5833</v>
      </c>
    </row>
    <row r="316" spans="1:8" x14ac:dyDescent="0.25">
      <c r="A316" s="1" t="s">
        <v>3947</v>
      </c>
      <c r="B316" s="1" t="s">
        <v>5877</v>
      </c>
      <c r="C316" s="1" t="s">
        <v>5842</v>
      </c>
      <c r="D316" s="2">
        <v>44821</v>
      </c>
      <c r="E316">
        <v>327069</v>
      </c>
      <c r="F316">
        <v>762</v>
      </c>
      <c r="G316">
        <v>0</v>
      </c>
      <c r="H316" s="1" t="s">
        <v>5833</v>
      </c>
    </row>
    <row r="317" spans="1:8" x14ac:dyDescent="0.25">
      <c r="A317" s="1" t="s">
        <v>1141</v>
      </c>
      <c r="B317" s="1" t="s">
        <v>5879</v>
      </c>
      <c r="C317" s="1" t="s">
        <v>5835</v>
      </c>
      <c r="D317" s="2">
        <v>42853</v>
      </c>
      <c r="E317">
        <v>68842</v>
      </c>
      <c r="F317">
        <v>486</v>
      </c>
      <c r="G317">
        <v>127026</v>
      </c>
      <c r="H317" s="1" t="s">
        <v>5833</v>
      </c>
    </row>
    <row r="318" spans="1:8" x14ac:dyDescent="0.25">
      <c r="A318" s="1" t="s">
        <v>348</v>
      </c>
      <c r="B318" s="1" t="s">
        <v>5854</v>
      </c>
      <c r="C318" s="1" t="s">
        <v>5835</v>
      </c>
      <c r="D318" s="2">
        <v>43006</v>
      </c>
      <c r="E318">
        <v>295809</v>
      </c>
      <c r="F318">
        <v>489</v>
      </c>
      <c r="G318">
        <v>0</v>
      </c>
      <c r="H318" s="1" t="s">
        <v>5833</v>
      </c>
    </row>
    <row r="319" spans="1:8" x14ac:dyDescent="0.25">
      <c r="A319" s="1" t="s">
        <v>2209</v>
      </c>
      <c r="B319" s="1" t="s">
        <v>6069</v>
      </c>
      <c r="C319" s="1" t="s">
        <v>5846</v>
      </c>
      <c r="D319" s="2">
        <v>44546</v>
      </c>
      <c r="E319">
        <v>271421</v>
      </c>
      <c r="F319">
        <v>687</v>
      </c>
      <c r="G319">
        <v>0</v>
      </c>
      <c r="H319" s="1" t="s">
        <v>5833</v>
      </c>
    </row>
    <row r="320" spans="1:8" x14ac:dyDescent="0.25">
      <c r="A320" s="1" t="s">
        <v>2583</v>
      </c>
      <c r="B320" s="1" t="s">
        <v>6070</v>
      </c>
      <c r="C320" s="1" t="s">
        <v>5835</v>
      </c>
      <c r="D320" s="2">
        <v>43753</v>
      </c>
      <c r="E320">
        <v>173311</v>
      </c>
      <c r="F320">
        <v>728</v>
      </c>
      <c r="G320">
        <v>0</v>
      </c>
      <c r="H320" s="1" t="s">
        <v>5833</v>
      </c>
    </row>
    <row r="321" spans="1:8" x14ac:dyDescent="0.25">
      <c r="A321" s="1" t="s">
        <v>506</v>
      </c>
      <c r="B321" s="1" t="s">
        <v>6071</v>
      </c>
      <c r="C321" s="1" t="s">
        <v>5842</v>
      </c>
      <c r="D321" s="2">
        <v>43884</v>
      </c>
      <c r="E321">
        <v>440880</v>
      </c>
      <c r="F321">
        <v>583</v>
      </c>
      <c r="G321">
        <v>0</v>
      </c>
      <c r="H321" s="1" t="s">
        <v>5833</v>
      </c>
    </row>
    <row r="322" spans="1:8" x14ac:dyDescent="0.25">
      <c r="A322" s="1" t="s">
        <v>381</v>
      </c>
      <c r="B322" s="1" t="s">
        <v>6050</v>
      </c>
      <c r="C322" s="1" t="s">
        <v>5846</v>
      </c>
      <c r="D322" s="2">
        <v>43862</v>
      </c>
      <c r="E322">
        <v>310152</v>
      </c>
      <c r="F322">
        <v>536</v>
      </c>
      <c r="G322">
        <v>0</v>
      </c>
      <c r="H322" s="1" t="s">
        <v>5833</v>
      </c>
    </row>
    <row r="323" spans="1:8" x14ac:dyDescent="0.25">
      <c r="A323" s="1" t="s">
        <v>1289</v>
      </c>
      <c r="B323" s="1" t="s">
        <v>5929</v>
      </c>
      <c r="C323" s="1" t="s">
        <v>5835</v>
      </c>
      <c r="D323" s="2">
        <v>45160</v>
      </c>
      <c r="E323">
        <v>276827</v>
      </c>
      <c r="F323">
        <v>493</v>
      </c>
      <c r="G323">
        <v>0</v>
      </c>
      <c r="H323" s="1" t="s">
        <v>5833</v>
      </c>
    </row>
    <row r="324" spans="1:8" x14ac:dyDescent="0.25">
      <c r="A324" s="1" t="s">
        <v>887</v>
      </c>
      <c r="B324" s="1" t="s">
        <v>5911</v>
      </c>
      <c r="C324" s="1" t="s">
        <v>5832</v>
      </c>
      <c r="D324" s="2">
        <v>45786</v>
      </c>
      <c r="E324">
        <v>131742</v>
      </c>
      <c r="F324">
        <v>586</v>
      </c>
      <c r="G324">
        <v>0</v>
      </c>
      <c r="H324" s="1" t="s">
        <v>5833</v>
      </c>
    </row>
    <row r="325" spans="1:8" x14ac:dyDescent="0.25">
      <c r="A325" s="1" t="s">
        <v>600</v>
      </c>
      <c r="B325" s="1" t="s">
        <v>6005</v>
      </c>
      <c r="C325" s="1" t="s">
        <v>5832</v>
      </c>
      <c r="D325" s="2">
        <v>42620</v>
      </c>
      <c r="E325">
        <v>220283</v>
      </c>
      <c r="F325">
        <v>435</v>
      </c>
      <c r="G325">
        <v>316741</v>
      </c>
      <c r="H325" s="1" t="s">
        <v>5833</v>
      </c>
    </row>
    <row r="326" spans="1:8" x14ac:dyDescent="0.25">
      <c r="A326" s="1" t="s">
        <v>963</v>
      </c>
      <c r="B326" s="1" t="s">
        <v>6061</v>
      </c>
      <c r="C326" s="1" t="s">
        <v>5832</v>
      </c>
      <c r="D326" s="2">
        <v>45641</v>
      </c>
      <c r="E326">
        <v>148961</v>
      </c>
      <c r="F326">
        <v>470</v>
      </c>
      <c r="G326">
        <v>437348</v>
      </c>
      <c r="H326" s="1" t="s">
        <v>5833</v>
      </c>
    </row>
    <row r="327" spans="1:8" x14ac:dyDescent="0.25">
      <c r="A327" s="1" t="s">
        <v>1672</v>
      </c>
      <c r="B327" s="1" t="s">
        <v>6072</v>
      </c>
      <c r="C327" s="1" t="s">
        <v>5835</v>
      </c>
      <c r="D327" s="2">
        <v>42483</v>
      </c>
      <c r="E327">
        <v>448828</v>
      </c>
      <c r="F327">
        <v>458</v>
      </c>
      <c r="G327">
        <v>0</v>
      </c>
      <c r="H327" s="1" t="s">
        <v>5833</v>
      </c>
    </row>
    <row r="328" spans="1:8" x14ac:dyDescent="0.25">
      <c r="A328" s="1" t="s">
        <v>968</v>
      </c>
      <c r="B328" s="1" t="s">
        <v>6073</v>
      </c>
      <c r="C328" s="1" t="s">
        <v>5835</v>
      </c>
      <c r="D328" s="2">
        <v>43225</v>
      </c>
      <c r="E328">
        <v>175607</v>
      </c>
      <c r="F328">
        <v>500</v>
      </c>
      <c r="G328">
        <v>0</v>
      </c>
      <c r="H328" s="1" t="s">
        <v>5833</v>
      </c>
    </row>
    <row r="329" spans="1:8" x14ac:dyDescent="0.25">
      <c r="A329" s="1" t="s">
        <v>585</v>
      </c>
      <c r="B329" s="1" t="s">
        <v>5949</v>
      </c>
      <c r="C329" s="1" t="s">
        <v>5832</v>
      </c>
      <c r="D329" s="2">
        <v>44188</v>
      </c>
      <c r="E329">
        <v>340686</v>
      </c>
      <c r="F329">
        <v>786</v>
      </c>
      <c r="G329">
        <v>0</v>
      </c>
      <c r="H329" s="1" t="s">
        <v>5833</v>
      </c>
    </row>
    <row r="330" spans="1:8" x14ac:dyDescent="0.25">
      <c r="A330" s="1" t="s">
        <v>413</v>
      </c>
      <c r="B330" s="1" t="s">
        <v>6047</v>
      </c>
      <c r="C330" s="1" t="s">
        <v>5842</v>
      </c>
      <c r="D330" s="2">
        <v>43026</v>
      </c>
      <c r="E330">
        <v>316463</v>
      </c>
      <c r="F330">
        <v>803</v>
      </c>
      <c r="G330">
        <v>0</v>
      </c>
      <c r="H330" s="1" t="s">
        <v>5833</v>
      </c>
    </row>
    <row r="331" spans="1:8" x14ac:dyDescent="0.25">
      <c r="A331" s="1" t="s">
        <v>18</v>
      </c>
      <c r="B331" s="1" t="s">
        <v>5898</v>
      </c>
      <c r="C331" s="1" t="s">
        <v>5842</v>
      </c>
      <c r="D331" s="2">
        <v>43469</v>
      </c>
      <c r="E331">
        <v>245144</v>
      </c>
      <c r="F331">
        <v>670</v>
      </c>
      <c r="G331">
        <v>0</v>
      </c>
      <c r="H331" s="1" t="s">
        <v>5833</v>
      </c>
    </row>
    <row r="332" spans="1:8" x14ac:dyDescent="0.25">
      <c r="A332" s="1" t="s">
        <v>52</v>
      </c>
      <c r="B332" s="1" t="s">
        <v>5892</v>
      </c>
      <c r="C332" s="1" t="s">
        <v>5832</v>
      </c>
      <c r="D332" s="2">
        <v>42406</v>
      </c>
      <c r="E332">
        <v>354211</v>
      </c>
      <c r="F332">
        <v>402</v>
      </c>
      <c r="G332">
        <v>0</v>
      </c>
      <c r="H332" s="1" t="s">
        <v>5833</v>
      </c>
    </row>
    <row r="333" spans="1:8" x14ac:dyDescent="0.25">
      <c r="A333" s="1" t="s">
        <v>274</v>
      </c>
      <c r="B333" s="1" t="s">
        <v>6074</v>
      </c>
      <c r="C333" s="1" t="s">
        <v>5835</v>
      </c>
      <c r="D333" s="2">
        <v>43227</v>
      </c>
      <c r="E333">
        <v>152711</v>
      </c>
      <c r="F333">
        <v>424</v>
      </c>
      <c r="G333">
        <v>0</v>
      </c>
      <c r="H333" s="1" t="s">
        <v>5833</v>
      </c>
    </row>
    <row r="334" spans="1:8" x14ac:dyDescent="0.25">
      <c r="A334" s="1" t="s">
        <v>1503</v>
      </c>
      <c r="B334" s="1" t="s">
        <v>6075</v>
      </c>
      <c r="C334" s="1" t="s">
        <v>5832</v>
      </c>
      <c r="D334" s="2">
        <v>43429</v>
      </c>
      <c r="E334">
        <v>195784</v>
      </c>
      <c r="F334">
        <v>612</v>
      </c>
      <c r="G334">
        <v>0</v>
      </c>
      <c r="H334" s="1" t="s">
        <v>5833</v>
      </c>
    </row>
    <row r="335" spans="1:8" x14ac:dyDescent="0.25">
      <c r="A335" s="1" t="s">
        <v>255</v>
      </c>
      <c r="B335" s="1" t="s">
        <v>5958</v>
      </c>
      <c r="C335" s="1" t="s">
        <v>5835</v>
      </c>
      <c r="D335" s="2">
        <v>45482</v>
      </c>
      <c r="E335">
        <v>409849</v>
      </c>
      <c r="F335">
        <v>757</v>
      </c>
      <c r="G335">
        <v>0</v>
      </c>
      <c r="H335" s="1" t="s">
        <v>5833</v>
      </c>
    </row>
    <row r="336" spans="1:8" x14ac:dyDescent="0.25">
      <c r="A336" s="1" t="s">
        <v>682</v>
      </c>
      <c r="B336" s="1" t="s">
        <v>6076</v>
      </c>
      <c r="C336" s="1" t="s">
        <v>5846</v>
      </c>
      <c r="D336" s="2">
        <v>44934</v>
      </c>
      <c r="E336">
        <v>252217</v>
      </c>
      <c r="F336">
        <v>529</v>
      </c>
      <c r="G336">
        <v>0</v>
      </c>
      <c r="H336" s="1" t="s">
        <v>5833</v>
      </c>
    </row>
    <row r="337" spans="1:8" x14ac:dyDescent="0.25">
      <c r="A337" s="1" t="s">
        <v>1265</v>
      </c>
      <c r="B337" s="1" t="s">
        <v>5847</v>
      </c>
      <c r="C337" s="1" t="s">
        <v>5842</v>
      </c>
      <c r="D337" s="2">
        <v>44222</v>
      </c>
      <c r="E337">
        <v>427876</v>
      </c>
      <c r="F337">
        <v>496</v>
      </c>
      <c r="G337">
        <v>0</v>
      </c>
      <c r="H337" s="1" t="s">
        <v>5833</v>
      </c>
    </row>
    <row r="338" spans="1:8" x14ac:dyDescent="0.25">
      <c r="A338" s="1" t="s">
        <v>1051</v>
      </c>
      <c r="B338" s="1" t="s">
        <v>5963</v>
      </c>
      <c r="C338" s="1" t="s">
        <v>5842</v>
      </c>
      <c r="D338" s="2">
        <v>44861</v>
      </c>
      <c r="E338">
        <v>331119</v>
      </c>
      <c r="F338">
        <v>722</v>
      </c>
      <c r="G338">
        <v>0</v>
      </c>
      <c r="H338" s="1" t="s">
        <v>5833</v>
      </c>
    </row>
    <row r="339" spans="1:8" x14ac:dyDescent="0.25">
      <c r="A339" s="1" t="s">
        <v>369</v>
      </c>
      <c r="B339" s="1" t="s">
        <v>5942</v>
      </c>
      <c r="C339" s="1" t="s">
        <v>5846</v>
      </c>
      <c r="D339" s="2">
        <v>42767</v>
      </c>
      <c r="E339">
        <v>163244</v>
      </c>
      <c r="F339">
        <v>470</v>
      </c>
      <c r="G339">
        <v>0</v>
      </c>
      <c r="H339" s="1" t="s">
        <v>5833</v>
      </c>
    </row>
    <row r="340" spans="1:8" x14ac:dyDescent="0.25">
      <c r="A340" s="1" t="s">
        <v>923</v>
      </c>
      <c r="B340" s="1" t="s">
        <v>5922</v>
      </c>
      <c r="C340" s="1" t="s">
        <v>5835</v>
      </c>
      <c r="D340" s="2">
        <v>45406</v>
      </c>
      <c r="E340">
        <v>452413</v>
      </c>
      <c r="F340">
        <v>681</v>
      </c>
      <c r="G340">
        <v>0</v>
      </c>
      <c r="H340" s="1" t="s">
        <v>5833</v>
      </c>
    </row>
    <row r="341" spans="1:8" x14ac:dyDescent="0.25">
      <c r="A341" s="1" t="s">
        <v>2608</v>
      </c>
      <c r="B341" s="1" t="s">
        <v>6062</v>
      </c>
      <c r="C341" s="1" t="s">
        <v>5842</v>
      </c>
      <c r="D341" s="2">
        <v>44887</v>
      </c>
      <c r="E341">
        <v>101158</v>
      </c>
      <c r="F341">
        <v>472</v>
      </c>
      <c r="G341">
        <v>0</v>
      </c>
      <c r="H341" s="1" t="s">
        <v>5833</v>
      </c>
    </row>
    <row r="342" spans="1:8" x14ac:dyDescent="0.25">
      <c r="A342" s="1" t="s">
        <v>1224</v>
      </c>
      <c r="B342" s="1" t="s">
        <v>6077</v>
      </c>
      <c r="C342" s="1" t="s">
        <v>5835</v>
      </c>
      <c r="D342" s="2">
        <v>43599</v>
      </c>
      <c r="E342">
        <v>452063</v>
      </c>
      <c r="F342">
        <v>752</v>
      </c>
      <c r="G342">
        <v>467927</v>
      </c>
      <c r="H342" s="1" t="s">
        <v>5860</v>
      </c>
    </row>
    <row r="343" spans="1:8" x14ac:dyDescent="0.25">
      <c r="A343" s="1" t="s">
        <v>979</v>
      </c>
      <c r="B343" s="1" t="s">
        <v>6078</v>
      </c>
      <c r="C343" s="1" t="s">
        <v>5846</v>
      </c>
      <c r="D343" s="2">
        <v>44417</v>
      </c>
      <c r="E343">
        <v>273721</v>
      </c>
      <c r="F343">
        <v>649</v>
      </c>
      <c r="G343">
        <v>0</v>
      </c>
      <c r="H343" s="1" t="s">
        <v>5833</v>
      </c>
    </row>
    <row r="344" spans="1:8" x14ac:dyDescent="0.25">
      <c r="A344" s="1" t="s">
        <v>331</v>
      </c>
      <c r="B344" s="1" t="s">
        <v>6079</v>
      </c>
      <c r="C344" s="1" t="s">
        <v>5835</v>
      </c>
      <c r="D344" s="2">
        <v>45227</v>
      </c>
      <c r="E344">
        <v>339443</v>
      </c>
      <c r="F344">
        <v>793</v>
      </c>
      <c r="G344">
        <v>393333</v>
      </c>
      <c r="H344" s="1" t="s">
        <v>5833</v>
      </c>
    </row>
    <row r="345" spans="1:8" x14ac:dyDescent="0.25">
      <c r="A345" s="1" t="s">
        <v>1710</v>
      </c>
      <c r="B345" s="1" t="s">
        <v>6080</v>
      </c>
      <c r="C345" s="1" t="s">
        <v>5842</v>
      </c>
      <c r="D345" s="2">
        <v>44551</v>
      </c>
      <c r="E345">
        <v>282320</v>
      </c>
      <c r="F345">
        <v>303</v>
      </c>
      <c r="G345">
        <v>0</v>
      </c>
      <c r="H345" s="1" t="s">
        <v>5833</v>
      </c>
    </row>
    <row r="346" spans="1:8" x14ac:dyDescent="0.25">
      <c r="A346" s="1" t="s">
        <v>556</v>
      </c>
      <c r="B346" s="1" t="s">
        <v>5894</v>
      </c>
      <c r="C346" s="1" t="s">
        <v>5842</v>
      </c>
      <c r="D346" s="2">
        <v>45530</v>
      </c>
      <c r="E346">
        <v>437602</v>
      </c>
      <c r="F346">
        <v>392</v>
      </c>
      <c r="G346">
        <v>0</v>
      </c>
      <c r="H346" s="1" t="s">
        <v>5833</v>
      </c>
    </row>
    <row r="347" spans="1:8" x14ac:dyDescent="0.25">
      <c r="A347" s="1" t="s">
        <v>552</v>
      </c>
      <c r="B347" s="1" t="s">
        <v>6077</v>
      </c>
      <c r="C347" s="1" t="s">
        <v>5835</v>
      </c>
      <c r="D347" s="2">
        <v>44962</v>
      </c>
      <c r="E347">
        <v>63972</v>
      </c>
      <c r="F347">
        <v>305</v>
      </c>
      <c r="G347">
        <v>0</v>
      </c>
      <c r="H347" s="1" t="s">
        <v>5833</v>
      </c>
    </row>
    <row r="348" spans="1:8" x14ac:dyDescent="0.25">
      <c r="A348" s="1" t="s">
        <v>3023</v>
      </c>
      <c r="B348" s="1" t="s">
        <v>5874</v>
      </c>
      <c r="C348" s="1" t="s">
        <v>5835</v>
      </c>
      <c r="D348" s="2">
        <v>43171</v>
      </c>
      <c r="E348">
        <v>382162</v>
      </c>
      <c r="F348">
        <v>587</v>
      </c>
      <c r="G348">
        <v>277869</v>
      </c>
      <c r="H348" s="1" t="s">
        <v>5833</v>
      </c>
    </row>
    <row r="349" spans="1:8" x14ac:dyDescent="0.25">
      <c r="A349" s="1" t="s">
        <v>2154</v>
      </c>
      <c r="B349" s="1" t="s">
        <v>6081</v>
      </c>
      <c r="C349" s="1" t="s">
        <v>5842</v>
      </c>
      <c r="D349" s="2">
        <v>44803</v>
      </c>
      <c r="E349">
        <v>483007</v>
      </c>
      <c r="F349">
        <v>445</v>
      </c>
      <c r="G349">
        <v>0</v>
      </c>
      <c r="H349" s="1" t="s">
        <v>5833</v>
      </c>
    </row>
    <row r="350" spans="1:8" x14ac:dyDescent="0.25">
      <c r="A350" s="1" t="s">
        <v>400</v>
      </c>
      <c r="B350" s="1" t="s">
        <v>6005</v>
      </c>
      <c r="C350" s="1" t="s">
        <v>5832</v>
      </c>
      <c r="D350" s="2">
        <v>44433</v>
      </c>
      <c r="E350">
        <v>434219</v>
      </c>
      <c r="F350">
        <v>723</v>
      </c>
      <c r="G350">
        <v>0</v>
      </c>
      <c r="H350" s="1" t="s">
        <v>5833</v>
      </c>
    </row>
    <row r="351" spans="1:8" x14ac:dyDescent="0.25">
      <c r="A351" s="1" t="s">
        <v>1679</v>
      </c>
      <c r="B351" s="1" t="s">
        <v>5836</v>
      </c>
      <c r="C351" s="1" t="s">
        <v>5835</v>
      </c>
      <c r="D351" s="2">
        <v>43800</v>
      </c>
      <c r="E351">
        <v>282140</v>
      </c>
      <c r="F351">
        <v>756</v>
      </c>
      <c r="G351">
        <v>0</v>
      </c>
      <c r="H351" s="1" t="s">
        <v>5850</v>
      </c>
    </row>
    <row r="352" spans="1:8" x14ac:dyDescent="0.25">
      <c r="A352" s="1" t="s">
        <v>653</v>
      </c>
      <c r="B352" s="1" t="s">
        <v>6082</v>
      </c>
      <c r="C352" s="1" t="s">
        <v>5835</v>
      </c>
      <c r="D352" s="2">
        <v>43973</v>
      </c>
      <c r="E352">
        <v>100922</v>
      </c>
      <c r="F352">
        <v>501</v>
      </c>
      <c r="G352">
        <v>0</v>
      </c>
      <c r="H352" s="1" t="s">
        <v>5833</v>
      </c>
    </row>
    <row r="353" spans="1:8" x14ac:dyDescent="0.25">
      <c r="A353" s="1" t="s">
        <v>215</v>
      </c>
      <c r="B353" s="1" t="s">
        <v>6083</v>
      </c>
      <c r="C353" s="1" t="s">
        <v>5835</v>
      </c>
      <c r="D353" s="2">
        <v>45651</v>
      </c>
      <c r="E353">
        <v>348742</v>
      </c>
      <c r="F353">
        <v>511</v>
      </c>
      <c r="G353">
        <v>0</v>
      </c>
      <c r="H353" s="1" t="s">
        <v>5850</v>
      </c>
    </row>
    <row r="354" spans="1:8" x14ac:dyDescent="0.25">
      <c r="A354" s="1" t="s">
        <v>794</v>
      </c>
      <c r="B354" s="1" t="s">
        <v>6028</v>
      </c>
      <c r="C354" s="1" t="s">
        <v>5842</v>
      </c>
      <c r="D354" s="2">
        <v>42667</v>
      </c>
      <c r="E354">
        <v>35931</v>
      </c>
      <c r="F354">
        <v>305</v>
      </c>
      <c r="G354">
        <v>0</v>
      </c>
      <c r="H354" s="1" t="s">
        <v>5833</v>
      </c>
    </row>
    <row r="355" spans="1:8" x14ac:dyDescent="0.25">
      <c r="A355" s="1" t="s">
        <v>2611</v>
      </c>
      <c r="B355" s="1" t="s">
        <v>5884</v>
      </c>
      <c r="C355" s="1" t="s">
        <v>5832</v>
      </c>
      <c r="D355" s="2">
        <v>43668</v>
      </c>
      <c r="E355">
        <v>124168</v>
      </c>
      <c r="F355">
        <v>675</v>
      </c>
      <c r="G355">
        <v>478006</v>
      </c>
      <c r="H355" s="1" t="s">
        <v>5833</v>
      </c>
    </row>
    <row r="356" spans="1:8" x14ac:dyDescent="0.25">
      <c r="A356" s="1" t="s">
        <v>518</v>
      </c>
      <c r="B356" s="1" t="s">
        <v>6084</v>
      </c>
      <c r="C356" s="1" t="s">
        <v>5835</v>
      </c>
      <c r="D356" s="2">
        <v>43741</v>
      </c>
      <c r="E356">
        <v>166782</v>
      </c>
      <c r="F356">
        <v>746</v>
      </c>
      <c r="G356">
        <v>0</v>
      </c>
      <c r="H356" s="1" t="s">
        <v>5833</v>
      </c>
    </row>
    <row r="357" spans="1:8" x14ac:dyDescent="0.25">
      <c r="A357" s="1" t="s">
        <v>479</v>
      </c>
      <c r="B357" s="1" t="s">
        <v>6085</v>
      </c>
      <c r="C357" s="1" t="s">
        <v>5835</v>
      </c>
      <c r="D357" s="2">
        <v>45080</v>
      </c>
      <c r="E357">
        <v>123099</v>
      </c>
      <c r="F357">
        <v>405</v>
      </c>
      <c r="G357">
        <v>0</v>
      </c>
      <c r="H357" s="1" t="s">
        <v>5833</v>
      </c>
    </row>
    <row r="358" spans="1:8" x14ac:dyDescent="0.25">
      <c r="A358" s="1" t="s">
        <v>1110</v>
      </c>
      <c r="B358" s="1" t="s">
        <v>5904</v>
      </c>
      <c r="C358" s="1" t="s">
        <v>5835</v>
      </c>
      <c r="D358" s="2">
        <v>44928</v>
      </c>
      <c r="E358">
        <v>34693</v>
      </c>
      <c r="F358">
        <v>700</v>
      </c>
      <c r="G358">
        <v>0</v>
      </c>
      <c r="H358" s="1" t="s">
        <v>5860</v>
      </c>
    </row>
    <row r="359" spans="1:8" x14ac:dyDescent="0.25">
      <c r="A359" s="1" t="s">
        <v>4277</v>
      </c>
      <c r="B359" s="1" t="s">
        <v>6086</v>
      </c>
      <c r="C359" s="1" t="s">
        <v>5835</v>
      </c>
      <c r="D359" s="2">
        <v>42725</v>
      </c>
      <c r="E359">
        <v>428956</v>
      </c>
      <c r="F359">
        <v>395</v>
      </c>
      <c r="G359">
        <v>0</v>
      </c>
      <c r="H359" s="1" t="s">
        <v>5833</v>
      </c>
    </row>
    <row r="360" spans="1:8" x14ac:dyDescent="0.25">
      <c r="A360" s="1" t="s">
        <v>758</v>
      </c>
      <c r="B360" s="1" t="s">
        <v>6087</v>
      </c>
      <c r="C360" s="1" t="s">
        <v>5832</v>
      </c>
      <c r="D360" s="2">
        <v>44388</v>
      </c>
      <c r="E360">
        <v>470457</v>
      </c>
      <c r="F360">
        <v>687</v>
      </c>
      <c r="G360">
        <v>0</v>
      </c>
      <c r="H360" s="1" t="s">
        <v>5833</v>
      </c>
    </row>
    <row r="361" spans="1:8" x14ac:dyDescent="0.25">
      <c r="A361" s="1" t="s">
        <v>2775</v>
      </c>
      <c r="B361" s="1" t="s">
        <v>5922</v>
      </c>
      <c r="C361" s="1" t="s">
        <v>5835</v>
      </c>
      <c r="D361" s="2">
        <v>43497</v>
      </c>
      <c r="E361">
        <v>108944</v>
      </c>
      <c r="F361">
        <v>751</v>
      </c>
      <c r="G361">
        <v>63560</v>
      </c>
      <c r="H361" s="1" t="s">
        <v>5833</v>
      </c>
    </row>
    <row r="362" spans="1:8" x14ac:dyDescent="0.25">
      <c r="A362" s="1" t="s">
        <v>367</v>
      </c>
      <c r="B362" s="1" t="s">
        <v>6088</v>
      </c>
      <c r="C362" s="1" t="s">
        <v>5835</v>
      </c>
      <c r="D362" s="2">
        <v>44462</v>
      </c>
      <c r="E362">
        <v>224655</v>
      </c>
      <c r="F362">
        <v>715</v>
      </c>
      <c r="G362">
        <v>0</v>
      </c>
      <c r="H362" s="1" t="s">
        <v>5833</v>
      </c>
    </row>
    <row r="363" spans="1:8" x14ac:dyDescent="0.25">
      <c r="A363" s="1" t="s">
        <v>595</v>
      </c>
      <c r="B363" s="1" t="s">
        <v>5841</v>
      </c>
      <c r="C363" s="1" t="s">
        <v>5842</v>
      </c>
      <c r="D363" s="2">
        <v>43869</v>
      </c>
      <c r="E363">
        <v>207574</v>
      </c>
      <c r="F363">
        <v>803</v>
      </c>
      <c r="G363">
        <v>0</v>
      </c>
      <c r="H363" s="1" t="s">
        <v>5833</v>
      </c>
    </row>
    <row r="364" spans="1:8" x14ac:dyDescent="0.25">
      <c r="A364" s="1" t="s">
        <v>3417</v>
      </c>
      <c r="B364" s="1" t="s">
        <v>6086</v>
      </c>
      <c r="C364" s="1" t="s">
        <v>5835</v>
      </c>
      <c r="D364" s="2">
        <v>42862</v>
      </c>
      <c r="E364">
        <v>279518</v>
      </c>
      <c r="F364">
        <v>753</v>
      </c>
      <c r="G364">
        <v>155953</v>
      </c>
      <c r="H364" s="1" t="s">
        <v>5860</v>
      </c>
    </row>
    <row r="365" spans="1:8" x14ac:dyDescent="0.25">
      <c r="A365" s="1" t="s">
        <v>485</v>
      </c>
      <c r="B365" s="1" t="s">
        <v>5960</v>
      </c>
      <c r="C365" s="1" t="s">
        <v>5832</v>
      </c>
      <c r="D365" s="2">
        <v>42545</v>
      </c>
      <c r="E365">
        <v>469890</v>
      </c>
      <c r="F365">
        <v>590</v>
      </c>
      <c r="G365">
        <v>222364</v>
      </c>
      <c r="H365" s="1" t="s">
        <v>5833</v>
      </c>
    </row>
    <row r="366" spans="1:8" x14ac:dyDescent="0.25">
      <c r="A366" s="1" t="s">
        <v>483</v>
      </c>
      <c r="B366" s="1" t="s">
        <v>6089</v>
      </c>
      <c r="C366" s="1" t="s">
        <v>5832</v>
      </c>
      <c r="D366" s="2">
        <v>45831</v>
      </c>
      <c r="E366">
        <v>247572</v>
      </c>
      <c r="F366">
        <v>833</v>
      </c>
      <c r="G366">
        <v>0</v>
      </c>
      <c r="H366" s="1" t="s">
        <v>5833</v>
      </c>
    </row>
    <row r="367" spans="1:8" x14ac:dyDescent="0.25">
      <c r="A367" s="1" t="s">
        <v>1149</v>
      </c>
      <c r="B367" s="1" t="s">
        <v>6090</v>
      </c>
      <c r="C367" s="1" t="s">
        <v>5832</v>
      </c>
      <c r="D367" s="2">
        <v>43612</v>
      </c>
      <c r="E367">
        <v>343615</v>
      </c>
      <c r="F367">
        <v>492</v>
      </c>
      <c r="G367">
        <v>231024</v>
      </c>
      <c r="H367" s="1" t="s">
        <v>5833</v>
      </c>
    </row>
    <row r="368" spans="1:8" x14ac:dyDescent="0.25">
      <c r="A368" s="1" t="s">
        <v>2408</v>
      </c>
      <c r="B368" s="1" t="s">
        <v>6091</v>
      </c>
      <c r="C368" s="1" t="s">
        <v>5832</v>
      </c>
      <c r="D368" s="2">
        <v>44439</v>
      </c>
      <c r="E368">
        <v>45913</v>
      </c>
      <c r="F368">
        <v>449</v>
      </c>
      <c r="G368">
        <v>185775</v>
      </c>
      <c r="H368" s="1" t="s">
        <v>5833</v>
      </c>
    </row>
    <row r="369" spans="1:8" x14ac:dyDescent="0.25">
      <c r="A369" s="1" t="s">
        <v>209</v>
      </c>
      <c r="B369" s="1" t="s">
        <v>5874</v>
      </c>
      <c r="C369" s="1" t="s">
        <v>5832</v>
      </c>
      <c r="D369" s="2">
        <v>42538</v>
      </c>
      <c r="E369">
        <v>385827</v>
      </c>
      <c r="F369">
        <v>814</v>
      </c>
      <c r="G369">
        <v>0</v>
      </c>
      <c r="H369" s="1" t="s">
        <v>5838</v>
      </c>
    </row>
    <row r="370" spans="1:8" x14ac:dyDescent="0.25">
      <c r="A370" s="1" t="s">
        <v>4149</v>
      </c>
      <c r="B370" s="1" t="s">
        <v>6092</v>
      </c>
      <c r="C370" s="1" t="s">
        <v>5842</v>
      </c>
      <c r="D370" s="2">
        <v>42334</v>
      </c>
      <c r="E370">
        <v>197097</v>
      </c>
      <c r="F370">
        <v>692</v>
      </c>
      <c r="G370">
        <v>96288</v>
      </c>
      <c r="H370" s="1" t="s">
        <v>5833</v>
      </c>
    </row>
    <row r="371" spans="1:8" x14ac:dyDescent="0.25">
      <c r="A371" s="1" t="s">
        <v>2277</v>
      </c>
      <c r="B371" s="1" t="s">
        <v>6093</v>
      </c>
      <c r="C371" s="1" t="s">
        <v>5832</v>
      </c>
      <c r="D371" s="2">
        <v>43430</v>
      </c>
      <c r="E371">
        <v>306660</v>
      </c>
      <c r="F371">
        <v>615</v>
      </c>
      <c r="G371">
        <v>0</v>
      </c>
      <c r="H371" s="1" t="s">
        <v>5860</v>
      </c>
    </row>
    <row r="372" spans="1:8" x14ac:dyDescent="0.25">
      <c r="A372" s="1" t="s">
        <v>3131</v>
      </c>
      <c r="B372" s="1" t="s">
        <v>6094</v>
      </c>
      <c r="C372" s="1" t="s">
        <v>5832</v>
      </c>
      <c r="D372" s="2">
        <v>43371</v>
      </c>
      <c r="E372">
        <v>87796</v>
      </c>
      <c r="F372">
        <v>375</v>
      </c>
      <c r="G372">
        <v>0</v>
      </c>
      <c r="H372" s="1" t="s">
        <v>5833</v>
      </c>
    </row>
    <row r="373" spans="1:8" x14ac:dyDescent="0.25">
      <c r="A373" s="1" t="s">
        <v>3317</v>
      </c>
      <c r="B373" s="1" t="s">
        <v>6024</v>
      </c>
      <c r="C373" s="1" t="s">
        <v>5842</v>
      </c>
      <c r="D373" s="2">
        <v>45576</v>
      </c>
      <c r="E373">
        <v>288213</v>
      </c>
      <c r="F373">
        <v>569</v>
      </c>
      <c r="G373">
        <v>0</v>
      </c>
      <c r="H373" s="1" t="s">
        <v>5833</v>
      </c>
    </row>
    <row r="374" spans="1:8" x14ac:dyDescent="0.25">
      <c r="A374" s="1" t="s">
        <v>593</v>
      </c>
      <c r="B374" s="1" t="s">
        <v>6095</v>
      </c>
      <c r="C374" s="1" t="s">
        <v>5832</v>
      </c>
      <c r="D374" s="2">
        <v>43851</v>
      </c>
      <c r="E374">
        <v>380477</v>
      </c>
      <c r="F374">
        <v>524</v>
      </c>
      <c r="G374">
        <v>0</v>
      </c>
      <c r="H374" s="1" t="s">
        <v>5833</v>
      </c>
    </row>
    <row r="375" spans="1:8" x14ac:dyDescent="0.25">
      <c r="A375" s="1" t="s">
        <v>1181</v>
      </c>
      <c r="B375" s="1" t="s">
        <v>6096</v>
      </c>
      <c r="C375" s="1" t="s">
        <v>5835</v>
      </c>
      <c r="D375" s="2">
        <v>44164</v>
      </c>
      <c r="E375">
        <v>449449</v>
      </c>
      <c r="F375">
        <v>829</v>
      </c>
      <c r="G375">
        <v>0</v>
      </c>
      <c r="H375" s="1" t="s">
        <v>5833</v>
      </c>
    </row>
    <row r="376" spans="1:8" x14ac:dyDescent="0.25">
      <c r="A376" s="1" t="s">
        <v>677</v>
      </c>
      <c r="B376" s="1" t="s">
        <v>6074</v>
      </c>
      <c r="C376" s="1" t="s">
        <v>5835</v>
      </c>
      <c r="D376" s="2">
        <v>45779</v>
      </c>
      <c r="E376">
        <v>84811</v>
      </c>
      <c r="F376">
        <v>412</v>
      </c>
      <c r="G376">
        <v>0</v>
      </c>
      <c r="H376" s="1" t="s">
        <v>5833</v>
      </c>
    </row>
    <row r="377" spans="1:8" x14ac:dyDescent="0.25">
      <c r="A377" s="1" t="s">
        <v>398</v>
      </c>
      <c r="B377" s="1" t="s">
        <v>5887</v>
      </c>
      <c r="C377" s="1" t="s">
        <v>5835</v>
      </c>
      <c r="D377" s="2">
        <v>44075</v>
      </c>
      <c r="E377">
        <v>190121</v>
      </c>
      <c r="F377">
        <v>550</v>
      </c>
      <c r="G377">
        <v>0</v>
      </c>
      <c r="H377" s="1" t="s">
        <v>5833</v>
      </c>
    </row>
    <row r="378" spans="1:8" x14ac:dyDescent="0.25">
      <c r="A378" s="1" t="s">
        <v>1822</v>
      </c>
      <c r="B378" s="1" t="s">
        <v>6097</v>
      </c>
      <c r="C378" s="1" t="s">
        <v>5842</v>
      </c>
      <c r="D378" s="2">
        <v>43396</v>
      </c>
      <c r="E378">
        <v>232892</v>
      </c>
      <c r="F378">
        <v>532</v>
      </c>
      <c r="G378">
        <v>0</v>
      </c>
      <c r="H378" s="1" t="s">
        <v>5833</v>
      </c>
    </row>
    <row r="379" spans="1:8" x14ac:dyDescent="0.25">
      <c r="A379" s="1" t="s">
        <v>2730</v>
      </c>
      <c r="B379" s="1" t="s">
        <v>5981</v>
      </c>
      <c r="C379" s="1" t="s">
        <v>5842</v>
      </c>
      <c r="D379" s="2">
        <v>45154</v>
      </c>
      <c r="E379">
        <v>380172</v>
      </c>
      <c r="F379">
        <v>382</v>
      </c>
      <c r="G379">
        <v>0</v>
      </c>
      <c r="H379" s="1" t="s">
        <v>5850</v>
      </c>
    </row>
    <row r="380" spans="1:8" x14ac:dyDescent="0.25">
      <c r="A380" s="1" t="s">
        <v>1302</v>
      </c>
      <c r="B380" s="1" t="s">
        <v>6098</v>
      </c>
      <c r="C380" s="1" t="s">
        <v>5846</v>
      </c>
      <c r="D380" s="2">
        <v>45188</v>
      </c>
      <c r="E380">
        <v>39178</v>
      </c>
      <c r="F380">
        <v>424</v>
      </c>
      <c r="G380">
        <v>0</v>
      </c>
      <c r="H380" s="1" t="s">
        <v>5833</v>
      </c>
    </row>
    <row r="381" spans="1:8" x14ac:dyDescent="0.25">
      <c r="A381" s="1" t="s">
        <v>622</v>
      </c>
      <c r="B381" s="1" t="s">
        <v>5961</v>
      </c>
      <c r="C381" s="1" t="s">
        <v>5832</v>
      </c>
      <c r="D381" s="2">
        <v>44080</v>
      </c>
      <c r="E381">
        <v>294965</v>
      </c>
      <c r="F381">
        <v>474</v>
      </c>
      <c r="G381">
        <v>0</v>
      </c>
      <c r="H381" s="1" t="s">
        <v>5833</v>
      </c>
    </row>
    <row r="382" spans="1:8" x14ac:dyDescent="0.25">
      <c r="A382" s="1" t="s">
        <v>158</v>
      </c>
      <c r="B382" s="1" t="s">
        <v>6099</v>
      </c>
      <c r="C382" s="1" t="s">
        <v>5832</v>
      </c>
      <c r="D382" s="2">
        <v>43144</v>
      </c>
      <c r="E382">
        <v>444943</v>
      </c>
      <c r="F382">
        <v>368</v>
      </c>
      <c r="G382">
        <v>493815</v>
      </c>
      <c r="H382" s="1" t="s">
        <v>5833</v>
      </c>
    </row>
    <row r="383" spans="1:8" x14ac:dyDescent="0.25">
      <c r="A383" s="1" t="s">
        <v>31</v>
      </c>
      <c r="B383" s="1" t="s">
        <v>6100</v>
      </c>
      <c r="C383" s="1" t="s">
        <v>5835</v>
      </c>
      <c r="D383" s="2">
        <v>43532</v>
      </c>
      <c r="E383">
        <v>454151</v>
      </c>
      <c r="F383">
        <v>346</v>
      </c>
      <c r="G383">
        <v>0</v>
      </c>
      <c r="H383" s="1" t="s">
        <v>5833</v>
      </c>
    </row>
    <row r="384" spans="1:8" x14ac:dyDescent="0.25">
      <c r="A384" s="1" t="s">
        <v>1112</v>
      </c>
      <c r="B384" s="1" t="s">
        <v>6101</v>
      </c>
      <c r="C384" s="1" t="s">
        <v>5832</v>
      </c>
      <c r="D384" s="2">
        <v>45259</v>
      </c>
      <c r="E384">
        <v>16999</v>
      </c>
      <c r="F384">
        <v>555</v>
      </c>
      <c r="G384">
        <v>378957</v>
      </c>
      <c r="H384" s="1" t="s">
        <v>5833</v>
      </c>
    </row>
    <row r="385" spans="1:8" x14ac:dyDescent="0.25">
      <c r="A385" s="1" t="s">
        <v>602</v>
      </c>
      <c r="B385" s="1" t="s">
        <v>5974</v>
      </c>
      <c r="C385" s="1" t="s">
        <v>5832</v>
      </c>
      <c r="D385" s="2">
        <v>43283</v>
      </c>
      <c r="E385">
        <v>455738</v>
      </c>
      <c r="F385">
        <v>329</v>
      </c>
      <c r="G385">
        <v>0</v>
      </c>
      <c r="H385" s="1" t="s">
        <v>5833</v>
      </c>
    </row>
    <row r="386" spans="1:8" x14ac:dyDescent="0.25">
      <c r="A386" s="1" t="s">
        <v>1071</v>
      </c>
      <c r="B386" s="1" t="s">
        <v>6102</v>
      </c>
      <c r="C386" s="1" t="s">
        <v>5846</v>
      </c>
      <c r="D386" s="2">
        <v>42983</v>
      </c>
      <c r="E386">
        <v>300856</v>
      </c>
      <c r="F386">
        <v>580</v>
      </c>
      <c r="G386">
        <v>0</v>
      </c>
      <c r="H386" s="1" t="s">
        <v>5833</v>
      </c>
    </row>
    <row r="387" spans="1:8" x14ac:dyDescent="0.25">
      <c r="A387" s="1" t="s">
        <v>548</v>
      </c>
      <c r="B387" s="1" t="s">
        <v>6103</v>
      </c>
      <c r="C387" s="1" t="s">
        <v>5835</v>
      </c>
      <c r="D387" s="2">
        <v>44121</v>
      </c>
      <c r="E387">
        <v>195623</v>
      </c>
      <c r="F387">
        <v>536</v>
      </c>
      <c r="G387">
        <v>0</v>
      </c>
      <c r="H387" s="1" t="s">
        <v>5833</v>
      </c>
    </row>
    <row r="388" spans="1:8" x14ac:dyDescent="0.25">
      <c r="A388" s="1" t="s">
        <v>1459</v>
      </c>
      <c r="B388" s="1" t="s">
        <v>6051</v>
      </c>
      <c r="C388" s="1" t="s">
        <v>5832</v>
      </c>
      <c r="D388" s="2">
        <v>45864</v>
      </c>
      <c r="E388">
        <v>171244</v>
      </c>
      <c r="F388">
        <v>547</v>
      </c>
      <c r="G388">
        <v>0</v>
      </c>
      <c r="H388" s="1" t="s">
        <v>5833</v>
      </c>
    </row>
    <row r="389" spans="1:8" x14ac:dyDescent="0.25">
      <c r="A389" s="1" t="s">
        <v>1451</v>
      </c>
      <c r="B389" s="1" t="s">
        <v>6104</v>
      </c>
      <c r="C389" s="1" t="s">
        <v>5832</v>
      </c>
      <c r="D389" s="2">
        <v>43486</v>
      </c>
      <c r="E389">
        <v>295866</v>
      </c>
      <c r="F389">
        <v>667</v>
      </c>
      <c r="G389">
        <v>0</v>
      </c>
      <c r="H389" s="1" t="s">
        <v>5833</v>
      </c>
    </row>
    <row r="390" spans="1:8" x14ac:dyDescent="0.25">
      <c r="A390" s="1" t="s">
        <v>532</v>
      </c>
      <c r="B390" s="1" t="s">
        <v>5865</v>
      </c>
      <c r="C390" s="1" t="s">
        <v>5832</v>
      </c>
      <c r="D390" s="2">
        <v>43062</v>
      </c>
      <c r="E390">
        <v>272769</v>
      </c>
      <c r="F390">
        <v>794</v>
      </c>
      <c r="G390">
        <v>0</v>
      </c>
      <c r="H390" s="1" t="s">
        <v>5833</v>
      </c>
    </row>
    <row r="391" spans="1:8" x14ac:dyDescent="0.25">
      <c r="A391" s="1" t="s">
        <v>820</v>
      </c>
      <c r="B391" s="1" t="s">
        <v>6105</v>
      </c>
      <c r="C391" s="1" t="s">
        <v>5832</v>
      </c>
      <c r="D391" s="2">
        <v>42373</v>
      </c>
      <c r="E391">
        <v>198237</v>
      </c>
      <c r="F391">
        <v>324</v>
      </c>
      <c r="G391">
        <v>349912</v>
      </c>
      <c r="H391" s="1" t="s">
        <v>5850</v>
      </c>
    </row>
    <row r="392" spans="1:8" x14ac:dyDescent="0.25">
      <c r="A392" s="1" t="s">
        <v>1345</v>
      </c>
      <c r="B392" s="1" t="s">
        <v>6106</v>
      </c>
      <c r="C392" s="1" t="s">
        <v>5842</v>
      </c>
      <c r="D392" s="2">
        <v>45397</v>
      </c>
      <c r="E392">
        <v>469725</v>
      </c>
      <c r="F392">
        <v>789</v>
      </c>
      <c r="G392">
        <v>0</v>
      </c>
      <c r="H392" s="1" t="s">
        <v>5833</v>
      </c>
    </row>
    <row r="393" spans="1:8" x14ac:dyDescent="0.25">
      <c r="A393" s="1" t="s">
        <v>3799</v>
      </c>
      <c r="B393" s="1" t="s">
        <v>6032</v>
      </c>
      <c r="C393" s="1" t="s">
        <v>5835</v>
      </c>
      <c r="D393" s="2">
        <v>43996</v>
      </c>
      <c r="E393">
        <v>6859</v>
      </c>
      <c r="F393">
        <v>793</v>
      </c>
      <c r="G393">
        <v>0</v>
      </c>
      <c r="H393" s="1" t="s">
        <v>5833</v>
      </c>
    </row>
    <row r="394" spans="1:8" x14ac:dyDescent="0.25">
      <c r="A394" s="1" t="s">
        <v>450</v>
      </c>
      <c r="B394" s="1" t="s">
        <v>5847</v>
      </c>
      <c r="C394" s="1" t="s">
        <v>5842</v>
      </c>
      <c r="D394" s="2">
        <v>43220</v>
      </c>
      <c r="E394">
        <v>434825</v>
      </c>
      <c r="F394">
        <v>613</v>
      </c>
      <c r="G394">
        <v>0</v>
      </c>
      <c r="H394" s="1" t="s">
        <v>5833</v>
      </c>
    </row>
    <row r="395" spans="1:8" x14ac:dyDescent="0.25">
      <c r="A395" s="1" t="s">
        <v>2466</v>
      </c>
      <c r="B395" s="1" t="s">
        <v>6107</v>
      </c>
      <c r="C395" s="1" t="s">
        <v>5832</v>
      </c>
      <c r="D395" s="2">
        <v>42510</v>
      </c>
      <c r="E395">
        <v>436523</v>
      </c>
      <c r="F395">
        <v>674</v>
      </c>
      <c r="G395">
        <v>0</v>
      </c>
      <c r="H395" s="1" t="s">
        <v>5833</v>
      </c>
    </row>
    <row r="396" spans="1:8" x14ac:dyDescent="0.25">
      <c r="A396" s="1" t="s">
        <v>1046</v>
      </c>
      <c r="B396" s="1" t="s">
        <v>6108</v>
      </c>
      <c r="C396" s="1" t="s">
        <v>5842</v>
      </c>
      <c r="D396" s="2">
        <v>45296</v>
      </c>
      <c r="E396">
        <v>110986</v>
      </c>
      <c r="F396">
        <v>324</v>
      </c>
      <c r="G396">
        <v>79231</v>
      </c>
      <c r="H396" s="1" t="s">
        <v>5838</v>
      </c>
    </row>
    <row r="397" spans="1:8" x14ac:dyDescent="0.25">
      <c r="A397" s="1" t="s">
        <v>39</v>
      </c>
      <c r="B397" s="1" t="s">
        <v>5837</v>
      </c>
      <c r="C397" s="1" t="s">
        <v>5842</v>
      </c>
      <c r="D397" s="2">
        <v>45320</v>
      </c>
      <c r="E397">
        <v>232654</v>
      </c>
      <c r="F397">
        <v>633</v>
      </c>
      <c r="G397">
        <v>0</v>
      </c>
      <c r="H397" s="1" t="s">
        <v>5833</v>
      </c>
    </row>
    <row r="398" spans="1:8" x14ac:dyDescent="0.25">
      <c r="A398" s="1" t="s">
        <v>1095</v>
      </c>
      <c r="B398" s="1" t="s">
        <v>6109</v>
      </c>
      <c r="C398" s="1" t="s">
        <v>5835</v>
      </c>
      <c r="D398" s="2">
        <v>45508</v>
      </c>
      <c r="E398">
        <v>283983</v>
      </c>
      <c r="F398">
        <v>654</v>
      </c>
      <c r="G398">
        <v>0</v>
      </c>
      <c r="H398" s="1" t="s">
        <v>5833</v>
      </c>
    </row>
    <row r="399" spans="1:8" x14ac:dyDescent="0.25">
      <c r="A399" s="1" t="s">
        <v>2660</v>
      </c>
      <c r="B399" s="1" t="s">
        <v>6110</v>
      </c>
      <c r="C399" s="1" t="s">
        <v>5835</v>
      </c>
      <c r="D399" s="2">
        <v>45732</v>
      </c>
      <c r="E399">
        <v>289360</v>
      </c>
      <c r="F399">
        <v>415</v>
      </c>
      <c r="G399">
        <v>0</v>
      </c>
      <c r="H399" s="1" t="s">
        <v>5850</v>
      </c>
    </row>
    <row r="400" spans="1:8" x14ac:dyDescent="0.25">
      <c r="A400" s="1" t="s">
        <v>571</v>
      </c>
      <c r="B400" s="1" t="s">
        <v>6111</v>
      </c>
      <c r="C400" s="1" t="s">
        <v>5846</v>
      </c>
      <c r="D400" s="2">
        <v>45268</v>
      </c>
      <c r="E400">
        <v>315097</v>
      </c>
      <c r="F400">
        <v>347</v>
      </c>
      <c r="G400">
        <v>0</v>
      </c>
      <c r="H400" s="1" t="s">
        <v>5850</v>
      </c>
    </row>
    <row r="401" spans="1:8" x14ac:dyDescent="0.25">
      <c r="A401" s="1" t="s">
        <v>430</v>
      </c>
      <c r="B401" s="1" t="s">
        <v>6085</v>
      </c>
      <c r="C401" s="1" t="s">
        <v>5832</v>
      </c>
      <c r="D401" s="2">
        <v>42266</v>
      </c>
      <c r="E401">
        <v>477697</v>
      </c>
      <c r="F401">
        <v>398</v>
      </c>
      <c r="G401">
        <v>0</v>
      </c>
      <c r="H401" s="1" t="s">
        <v>5833</v>
      </c>
    </row>
    <row r="402" spans="1:8" x14ac:dyDescent="0.25">
      <c r="A402" s="1" t="s">
        <v>2204</v>
      </c>
      <c r="B402" s="1" t="s">
        <v>6112</v>
      </c>
      <c r="C402" s="1" t="s">
        <v>5846</v>
      </c>
      <c r="D402" s="2">
        <v>43009</v>
      </c>
      <c r="E402">
        <v>453809</v>
      </c>
      <c r="F402">
        <v>758</v>
      </c>
      <c r="G402">
        <v>0</v>
      </c>
      <c r="H402" s="1" t="s">
        <v>5833</v>
      </c>
    </row>
    <row r="403" spans="1:8" x14ac:dyDescent="0.25">
      <c r="A403" s="1" t="s">
        <v>444</v>
      </c>
      <c r="B403" s="1" t="s">
        <v>6113</v>
      </c>
      <c r="C403" s="1" t="s">
        <v>5835</v>
      </c>
      <c r="D403" s="2">
        <v>45340</v>
      </c>
      <c r="E403">
        <v>465291</v>
      </c>
      <c r="F403">
        <v>822</v>
      </c>
      <c r="G403">
        <v>0</v>
      </c>
      <c r="H403" s="1" t="s">
        <v>5860</v>
      </c>
    </row>
    <row r="404" spans="1:8" x14ac:dyDescent="0.25">
      <c r="A404" s="1" t="s">
        <v>624</v>
      </c>
      <c r="B404" s="1" t="s">
        <v>5930</v>
      </c>
      <c r="C404" s="1" t="s">
        <v>5832</v>
      </c>
      <c r="D404" s="2">
        <v>44561</v>
      </c>
      <c r="E404">
        <v>49522</v>
      </c>
      <c r="F404">
        <v>704</v>
      </c>
      <c r="G404">
        <v>0</v>
      </c>
      <c r="H404" s="1" t="s">
        <v>5833</v>
      </c>
    </row>
    <row r="405" spans="1:8" x14ac:dyDescent="0.25">
      <c r="A405" s="1" t="s">
        <v>3290</v>
      </c>
      <c r="B405" s="1" t="s">
        <v>5930</v>
      </c>
      <c r="C405" s="1" t="s">
        <v>5842</v>
      </c>
      <c r="D405" s="2">
        <v>44906</v>
      </c>
      <c r="E405">
        <v>230233</v>
      </c>
      <c r="F405">
        <v>513</v>
      </c>
      <c r="G405">
        <v>0</v>
      </c>
      <c r="H405" s="1" t="s">
        <v>5833</v>
      </c>
    </row>
    <row r="406" spans="1:8" x14ac:dyDescent="0.25">
      <c r="A406" s="1" t="s">
        <v>501</v>
      </c>
      <c r="B406" s="1" t="s">
        <v>6114</v>
      </c>
      <c r="C406" s="1" t="s">
        <v>5846</v>
      </c>
      <c r="D406" s="2">
        <v>45173</v>
      </c>
      <c r="E406">
        <v>398102</v>
      </c>
      <c r="F406">
        <v>802</v>
      </c>
      <c r="G406">
        <v>0</v>
      </c>
      <c r="H406" s="1" t="s">
        <v>5833</v>
      </c>
    </row>
    <row r="407" spans="1:8" x14ac:dyDescent="0.25">
      <c r="A407" s="1" t="s">
        <v>1251</v>
      </c>
      <c r="B407" s="1" t="s">
        <v>5937</v>
      </c>
      <c r="C407" s="1" t="s">
        <v>5835</v>
      </c>
      <c r="D407" s="2">
        <v>42287</v>
      </c>
      <c r="E407">
        <v>373393</v>
      </c>
      <c r="F407">
        <v>747</v>
      </c>
      <c r="G407">
        <v>0</v>
      </c>
      <c r="H407" s="1" t="s">
        <v>5833</v>
      </c>
    </row>
    <row r="408" spans="1:8" x14ac:dyDescent="0.25">
      <c r="A408" s="1" t="s">
        <v>2687</v>
      </c>
      <c r="B408" s="1" t="s">
        <v>6115</v>
      </c>
      <c r="C408" s="1" t="s">
        <v>5842</v>
      </c>
      <c r="D408" s="2">
        <v>45604</v>
      </c>
      <c r="E408">
        <v>7485</v>
      </c>
      <c r="F408">
        <v>557</v>
      </c>
      <c r="G408">
        <v>0</v>
      </c>
      <c r="H408" s="1" t="s">
        <v>5833</v>
      </c>
    </row>
    <row r="409" spans="1:8" x14ac:dyDescent="0.25">
      <c r="A409" s="1" t="s">
        <v>1631</v>
      </c>
      <c r="B409" s="1" t="s">
        <v>6116</v>
      </c>
      <c r="C409" s="1" t="s">
        <v>5832</v>
      </c>
      <c r="D409" s="2">
        <v>44042</v>
      </c>
      <c r="E409">
        <v>424671</v>
      </c>
      <c r="F409">
        <v>420</v>
      </c>
      <c r="G409">
        <v>460229</v>
      </c>
      <c r="H409" s="1" t="s">
        <v>5833</v>
      </c>
    </row>
    <row r="410" spans="1:8" x14ac:dyDescent="0.25">
      <c r="A410" s="1" t="s">
        <v>885</v>
      </c>
      <c r="B410" s="1" t="s">
        <v>6117</v>
      </c>
      <c r="C410" s="1" t="s">
        <v>5835</v>
      </c>
      <c r="D410" s="2">
        <v>44178</v>
      </c>
      <c r="E410">
        <v>243056</v>
      </c>
      <c r="F410">
        <v>353</v>
      </c>
      <c r="G410">
        <v>0</v>
      </c>
      <c r="H410" s="1" t="s">
        <v>5833</v>
      </c>
    </row>
    <row r="411" spans="1:8" x14ac:dyDescent="0.25">
      <c r="A411" s="1" t="s">
        <v>170</v>
      </c>
      <c r="B411" s="1" t="s">
        <v>5981</v>
      </c>
      <c r="C411" s="1" t="s">
        <v>5832</v>
      </c>
      <c r="D411" s="2">
        <v>45051</v>
      </c>
      <c r="E411">
        <v>409983</v>
      </c>
      <c r="F411">
        <v>630</v>
      </c>
      <c r="G411">
        <v>0</v>
      </c>
      <c r="H411" s="1" t="s">
        <v>5833</v>
      </c>
    </row>
    <row r="412" spans="1:8" x14ac:dyDescent="0.25">
      <c r="A412" s="1" t="s">
        <v>641</v>
      </c>
      <c r="B412" s="1" t="s">
        <v>5843</v>
      </c>
      <c r="C412" s="1" t="s">
        <v>5832</v>
      </c>
      <c r="D412" s="2">
        <v>44267</v>
      </c>
      <c r="E412">
        <v>112701</v>
      </c>
      <c r="F412">
        <v>540</v>
      </c>
      <c r="G412">
        <v>0</v>
      </c>
      <c r="H412" s="1" t="s">
        <v>5833</v>
      </c>
    </row>
    <row r="413" spans="1:8" x14ac:dyDescent="0.25">
      <c r="A413" s="1" t="s">
        <v>802</v>
      </c>
      <c r="B413" s="1" t="s">
        <v>5865</v>
      </c>
      <c r="C413" s="1" t="s">
        <v>5846</v>
      </c>
      <c r="D413" s="2">
        <v>44487</v>
      </c>
      <c r="E413">
        <v>421669</v>
      </c>
      <c r="F413">
        <v>829</v>
      </c>
      <c r="G413">
        <v>0</v>
      </c>
      <c r="H413" s="1" t="s">
        <v>5833</v>
      </c>
    </row>
    <row r="414" spans="1:8" x14ac:dyDescent="0.25">
      <c r="A414" s="1" t="s">
        <v>1143</v>
      </c>
      <c r="B414" s="1" t="s">
        <v>6118</v>
      </c>
      <c r="C414" s="1" t="s">
        <v>5832</v>
      </c>
      <c r="D414" s="2">
        <v>45531</v>
      </c>
      <c r="E414">
        <v>207352</v>
      </c>
      <c r="F414">
        <v>782</v>
      </c>
      <c r="G414">
        <v>0</v>
      </c>
      <c r="H414" s="1" t="s">
        <v>5833</v>
      </c>
    </row>
    <row r="415" spans="1:8" x14ac:dyDescent="0.25">
      <c r="A415" s="1" t="s">
        <v>84</v>
      </c>
      <c r="B415" s="1" t="s">
        <v>6119</v>
      </c>
      <c r="C415" s="1" t="s">
        <v>5835</v>
      </c>
      <c r="D415" s="2">
        <v>45135</v>
      </c>
      <c r="E415">
        <v>102638</v>
      </c>
      <c r="F415">
        <v>486</v>
      </c>
      <c r="G415">
        <v>485721</v>
      </c>
      <c r="H415" s="1" t="s">
        <v>5833</v>
      </c>
    </row>
    <row r="416" spans="1:8" x14ac:dyDescent="0.25">
      <c r="A416" s="1" t="s">
        <v>1211</v>
      </c>
      <c r="B416" s="1" t="s">
        <v>6120</v>
      </c>
      <c r="C416" s="1" t="s">
        <v>5835</v>
      </c>
      <c r="D416" s="2">
        <v>44728</v>
      </c>
      <c r="E416">
        <v>184514</v>
      </c>
      <c r="F416">
        <v>561</v>
      </c>
      <c r="G416">
        <v>0</v>
      </c>
      <c r="H416" s="1" t="s">
        <v>5838</v>
      </c>
    </row>
    <row r="417" spans="1:8" x14ac:dyDescent="0.25">
      <c r="A417" s="1" t="s">
        <v>1646</v>
      </c>
      <c r="B417" s="1" t="s">
        <v>6029</v>
      </c>
      <c r="C417" s="1" t="s">
        <v>5832</v>
      </c>
      <c r="D417" s="2">
        <v>42894</v>
      </c>
      <c r="E417">
        <v>445093</v>
      </c>
      <c r="F417">
        <v>663</v>
      </c>
      <c r="G417">
        <v>0</v>
      </c>
      <c r="H417" s="1" t="s">
        <v>5833</v>
      </c>
    </row>
    <row r="418" spans="1:8" x14ac:dyDescent="0.25">
      <c r="A418" s="1" t="s">
        <v>465</v>
      </c>
      <c r="B418" s="1" t="s">
        <v>6121</v>
      </c>
      <c r="C418" s="1" t="s">
        <v>5835</v>
      </c>
      <c r="D418" s="2">
        <v>44091</v>
      </c>
      <c r="E418">
        <v>274370</v>
      </c>
      <c r="F418">
        <v>790</v>
      </c>
      <c r="G418">
        <v>0</v>
      </c>
      <c r="H418" s="1" t="s">
        <v>5833</v>
      </c>
    </row>
    <row r="419" spans="1:8" x14ac:dyDescent="0.25">
      <c r="A419" s="1" t="s">
        <v>68</v>
      </c>
      <c r="B419" s="1" t="s">
        <v>5969</v>
      </c>
      <c r="C419" s="1" t="s">
        <v>5842</v>
      </c>
      <c r="D419" s="2">
        <v>45573</v>
      </c>
      <c r="E419">
        <v>93405</v>
      </c>
      <c r="F419">
        <v>730</v>
      </c>
      <c r="G419">
        <v>0</v>
      </c>
      <c r="H419" s="1" t="s">
        <v>5833</v>
      </c>
    </row>
    <row r="420" spans="1:8" x14ac:dyDescent="0.25">
      <c r="A420" s="1" t="s">
        <v>3259</v>
      </c>
      <c r="B420" s="1" t="s">
        <v>5983</v>
      </c>
      <c r="C420" s="1" t="s">
        <v>5835</v>
      </c>
      <c r="D420" s="2">
        <v>45645</v>
      </c>
      <c r="E420">
        <v>284732</v>
      </c>
      <c r="F420">
        <v>538</v>
      </c>
      <c r="G420">
        <v>207278</v>
      </c>
      <c r="H420" s="1" t="s">
        <v>5833</v>
      </c>
    </row>
    <row r="421" spans="1:8" x14ac:dyDescent="0.25">
      <c r="A421" s="1" t="s">
        <v>469</v>
      </c>
      <c r="B421" s="1" t="s">
        <v>6122</v>
      </c>
      <c r="C421" s="1" t="s">
        <v>5846</v>
      </c>
      <c r="D421" s="2">
        <v>42297</v>
      </c>
      <c r="E421">
        <v>210048</v>
      </c>
      <c r="F421">
        <v>603</v>
      </c>
      <c r="G421">
        <v>0</v>
      </c>
      <c r="H421" s="1" t="s">
        <v>5833</v>
      </c>
    </row>
    <row r="422" spans="1:8" x14ac:dyDescent="0.25">
      <c r="A422" s="1" t="s">
        <v>1287</v>
      </c>
      <c r="B422" s="1" t="s">
        <v>5963</v>
      </c>
      <c r="C422" s="1" t="s">
        <v>5846</v>
      </c>
      <c r="D422" s="2">
        <v>45530</v>
      </c>
      <c r="E422">
        <v>162781</v>
      </c>
      <c r="F422">
        <v>597</v>
      </c>
      <c r="G422">
        <v>0</v>
      </c>
      <c r="H422" s="1" t="s">
        <v>5833</v>
      </c>
    </row>
    <row r="423" spans="1:8" x14ac:dyDescent="0.25">
      <c r="A423" s="1" t="s">
        <v>4677</v>
      </c>
      <c r="B423" s="1" t="s">
        <v>6123</v>
      </c>
      <c r="C423" s="1" t="s">
        <v>5832</v>
      </c>
      <c r="D423" s="2">
        <v>44658</v>
      </c>
      <c r="E423">
        <v>441004</v>
      </c>
      <c r="F423">
        <v>375</v>
      </c>
      <c r="G423">
        <v>0</v>
      </c>
      <c r="H423" s="1" t="s">
        <v>5833</v>
      </c>
    </row>
    <row r="424" spans="1:8" x14ac:dyDescent="0.25">
      <c r="A424" s="1" t="s">
        <v>1509</v>
      </c>
      <c r="B424" s="1" t="s">
        <v>5944</v>
      </c>
      <c r="C424" s="1" t="s">
        <v>5846</v>
      </c>
      <c r="D424" s="2">
        <v>43914</v>
      </c>
      <c r="E424">
        <v>481247</v>
      </c>
      <c r="F424">
        <v>632</v>
      </c>
      <c r="G424">
        <v>0</v>
      </c>
      <c r="H424" s="1" t="s">
        <v>5833</v>
      </c>
    </row>
    <row r="425" spans="1:8" x14ac:dyDescent="0.25">
      <c r="A425" s="1" t="s">
        <v>2912</v>
      </c>
      <c r="B425" s="1" t="s">
        <v>6124</v>
      </c>
      <c r="C425" s="1" t="s">
        <v>5842</v>
      </c>
      <c r="D425" s="2">
        <v>45720</v>
      </c>
      <c r="E425">
        <v>37019</v>
      </c>
      <c r="F425">
        <v>773</v>
      </c>
      <c r="G425">
        <v>0</v>
      </c>
      <c r="H425" s="1" t="s">
        <v>5838</v>
      </c>
    </row>
    <row r="426" spans="1:8" x14ac:dyDescent="0.25">
      <c r="A426" s="1" t="s">
        <v>1792</v>
      </c>
      <c r="B426" s="1" t="s">
        <v>6125</v>
      </c>
      <c r="C426" s="1" t="s">
        <v>5832</v>
      </c>
      <c r="D426" s="2">
        <v>45521</v>
      </c>
      <c r="E426">
        <v>438164</v>
      </c>
      <c r="F426">
        <v>582</v>
      </c>
      <c r="G426">
        <v>0</v>
      </c>
      <c r="H426" s="1" t="s">
        <v>5850</v>
      </c>
    </row>
    <row r="427" spans="1:8" x14ac:dyDescent="0.25">
      <c r="A427" s="1" t="s">
        <v>4783</v>
      </c>
      <c r="B427" s="1" t="s">
        <v>6126</v>
      </c>
      <c r="C427" s="1" t="s">
        <v>5835</v>
      </c>
      <c r="D427" s="2">
        <v>44348</v>
      </c>
      <c r="E427">
        <v>261497</v>
      </c>
      <c r="F427">
        <v>371</v>
      </c>
      <c r="G427">
        <v>0</v>
      </c>
      <c r="H427" s="1" t="s">
        <v>5833</v>
      </c>
    </row>
    <row r="428" spans="1:8" x14ac:dyDescent="0.25">
      <c r="A428" s="1" t="s">
        <v>1285</v>
      </c>
      <c r="B428" s="1" t="s">
        <v>6059</v>
      </c>
      <c r="C428" s="1" t="s">
        <v>5832</v>
      </c>
      <c r="D428" s="2">
        <v>42950</v>
      </c>
      <c r="E428">
        <v>65133</v>
      </c>
      <c r="F428">
        <v>562</v>
      </c>
      <c r="G428">
        <v>12837</v>
      </c>
      <c r="H428" s="1" t="s">
        <v>5833</v>
      </c>
    </row>
    <row r="429" spans="1:8" x14ac:dyDescent="0.25">
      <c r="A429" s="1" t="s">
        <v>655</v>
      </c>
      <c r="B429" s="1" t="s">
        <v>6113</v>
      </c>
      <c r="C429" s="1" t="s">
        <v>5832</v>
      </c>
      <c r="D429" s="2">
        <v>45798</v>
      </c>
      <c r="E429">
        <v>376588</v>
      </c>
      <c r="F429">
        <v>311</v>
      </c>
      <c r="G429">
        <v>0</v>
      </c>
      <c r="H429" s="1" t="s">
        <v>5833</v>
      </c>
    </row>
    <row r="430" spans="1:8" x14ac:dyDescent="0.25">
      <c r="A430" s="1" t="s">
        <v>2344</v>
      </c>
      <c r="B430" s="1" t="s">
        <v>5956</v>
      </c>
      <c r="C430" s="1" t="s">
        <v>5842</v>
      </c>
      <c r="D430" s="2">
        <v>45563</v>
      </c>
      <c r="E430">
        <v>197530</v>
      </c>
      <c r="F430">
        <v>440</v>
      </c>
      <c r="G430">
        <v>183371</v>
      </c>
      <c r="H430" s="1" t="s">
        <v>5850</v>
      </c>
    </row>
    <row r="431" spans="1:8" x14ac:dyDescent="0.25">
      <c r="A431" s="1" t="s">
        <v>4055</v>
      </c>
      <c r="B431" s="1" t="s">
        <v>5845</v>
      </c>
      <c r="C431" s="1" t="s">
        <v>5832</v>
      </c>
      <c r="D431" s="2">
        <v>44014</v>
      </c>
      <c r="E431">
        <v>379747</v>
      </c>
      <c r="F431">
        <v>316</v>
      </c>
      <c r="G431">
        <v>0</v>
      </c>
      <c r="H431" s="1" t="s">
        <v>5833</v>
      </c>
    </row>
    <row r="432" spans="1:8" x14ac:dyDescent="0.25">
      <c r="A432" s="1" t="s">
        <v>663</v>
      </c>
      <c r="B432" s="1" t="s">
        <v>5882</v>
      </c>
      <c r="C432" s="1" t="s">
        <v>5842</v>
      </c>
      <c r="D432" s="2">
        <v>45166</v>
      </c>
      <c r="E432">
        <v>158598</v>
      </c>
      <c r="F432">
        <v>362</v>
      </c>
      <c r="G432">
        <v>0</v>
      </c>
      <c r="H432" s="1" t="s">
        <v>5838</v>
      </c>
    </row>
    <row r="433" spans="1:8" x14ac:dyDescent="0.25">
      <c r="A433" s="1" t="s">
        <v>2188</v>
      </c>
      <c r="B433" s="1" t="s">
        <v>5959</v>
      </c>
      <c r="C433" s="1" t="s">
        <v>5832</v>
      </c>
      <c r="D433" s="2">
        <v>44789</v>
      </c>
      <c r="E433">
        <v>466709</v>
      </c>
      <c r="F433">
        <v>552</v>
      </c>
      <c r="G433">
        <v>0</v>
      </c>
      <c r="H433" s="1" t="s">
        <v>5838</v>
      </c>
    </row>
    <row r="434" spans="1:8" x14ac:dyDescent="0.25">
      <c r="A434" s="1" t="s">
        <v>893</v>
      </c>
      <c r="B434" s="1" t="s">
        <v>6054</v>
      </c>
      <c r="C434" s="1" t="s">
        <v>5835</v>
      </c>
      <c r="D434" s="2">
        <v>43710</v>
      </c>
      <c r="E434">
        <v>128585</v>
      </c>
      <c r="F434">
        <v>764</v>
      </c>
      <c r="G434">
        <v>0</v>
      </c>
      <c r="H434" s="1" t="s">
        <v>5860</v>
      </c>
    </row>
    <row r="435" spans="1:8" x14ac:dyDescent="0.25">
      <c r="A435" s="1" t="s">
        <v>543</v>
      </c>
      <c r="B435" s="1" t="s">
        <v>6080</v>
      </c>
      <c r="C435" s="1" t="s">
        <v>5846</v>
      </c>
      <c r="D435" s="2">
        <v>45679</v>
      </c>
      <c r="E435">
        <v>445414</v>
      </c>
      <c r="F435">
        <v>675</v>
      </c>
      <c r="G435">
        <v>0</v>
      </c>
      <c r="H435" s="1" t="s">
        <v>5833</v>
      </c>
    </row>
    <row r="436" spans="1:8" x14ac:dyDescent="0.25">
      <c r="A436" s="1" t="s">
        <v>733</v>
      </c>
      <c r="B436" s="1" t="s">
        <v>5977</v>
      </c>
      <c r="C436" s="1" t="s">
        <v>5832</v>
      </c>
      <c r="D436" s="2">
        <v>45866</v>
      </c>
      <c r="E436">
        <v>245172</v>
      </c>
      <c r="F436">
        <v>819</v>
      </c>
      <c r="G436">
        <v>0</v>
      </c>
      <c r="H436" s="1" t="s">
        <v>5833</v>
      </c>
    </row>
    <row r="437" spans="1:8" x14ac:dyDescent="0.25">
      <c r="A437" s="1" t="s">
        <v>150</v>
      </c>
      <c r="B437" s="1" t="s">
        <v>6127</v>
      </c>
      <c r="C437" s="1" t="s">
        <v>5835</v>
      </c>
      <c r="D437" s="2">
        <v>43921</v>
      </c>
      <c r="E437">
        <v>492750</v>
      </c>
      <c r="F437">
        <v>389</v>
      </c>
      <c r="G437">
        <v>0</v>
      </c>
      <c r="H437" s="1" t="s">
        <v>5833</v>
      </c>
    </row>
    <row r="438" spans="1:8" x14ac:dyDescent="0.25">
      <c r="A438" s="1" t="s">
        <v>1796</v>
      </c>
      <c r="B438" s="1" t="s">
        <v>6128</v>
      </c>
      <c r="C438" s="1" t="s">
        <v>5832</v>
      </c>
      <c r="D438" s="2">
        <v>43848</v>
      </c>
      <c r="E438">
        <v>305539</v>
      </c>
      <c r="F438">
        <v>474</v>
      </c>
      <c r="G438">
        <v>0</v>
      </c>
      <c r="H438" s="1" t="s">
        <v>5833</v>
      </c>
    </row>
    <row r="439" spans="1:8" x14ac:dyDescent="0.25">
      <c r="A439" s="1" t="s">
        <v>1766</v>
      </c>
      <c r="B439" s="1" t="s">
        <v>5887</v>
      </c>
      <c r="C439" s="1" t="s">
        <v>5835</v>
      </c>
      <c r="D439" s="2">
        <v>45616</v>
      </c>
      <c r="E439">
        <v>417247</v>
      </c>
      <c r="F439">
        <v>375</v>
      </c>
      <c r="G439">
        <v>0</v>
      </c>
      <c r="H439" s="1" t="s">
        <v>5860</v>
      </c>
    </row>
    <row r="440" spans="1:8" x14ac:dyDescent="0.25">
      <c r="A440" s="1" t="s">
        <v>22</v>
      </c>
      <c r="B440" s="1" t="s">
        <v>6129</v>
      </c>
      <c r="C440" s="1" t="s">
        <v>5832</v>
      </c>
      <c r="D440" s="2">
        <v>44441</v>
      </c>
      <c r="E440">
        <v>468758</v>
      </c>
      <c r="F440">
        <v>699</v>
      </c>
      <c r="G440">
        <v>0</v>
      </c>
      <c r="H440" s="1" t="s">
        <v>5833</v>
      </c>
    </row>
    <row r="441" spans="1:8" x14ac:dyDescent="0.25">
      <c r="A441" s="1" t="s">
        <v>1687</v>
      </c>
      <c r="B441" s="1" t="s">
        <v>6130</v>
      </c>
      <c r="C441" s="1" t="s">
        <v>5832</v>
      </c>
      <c r="D441" s="2">
        <v>42791</v>
      </c>
      <c r="E441">
        <v>125814</v>
      </c>
      <c r="F441">
        <v>370</v>
      </c>
      <c r="G441">
        <v>0</v>
      </c>
      <c r="H441" s="1" t="s">
        <v>5833</v>
      </c>
    </row>
    <row r="442" spans="1:8" x14ac:dyDescent="0.25">
      <c r="A442" s="1" t="s">
        <v>2085</v>
      </c>
      <c r="B442" s="1" t="s">
        <v>5857</v>
      </c>
      <c r="C442" s="1" t="s">
        <v>5832</v>
      </c>
      <c r="D442" s="2">
        <v>44015</v>
      </c>
      <c r="E442">
        <v>430917</v>
      </c>
      <c r="F442">
        <v>479</v>
      </c>
      <c r="G442">
        <v>0</v>
      </c>
      <c r="H442" s="1" t="s">
        <v>5833</v>
      </c>
    </row>
    <row r="443" spans="1:8" x14ac:dyDescent="0.25">
      <c r="A443" s="1" t="s">
        <v>188</v>
      </c>
      <c r="B443" s="1" t="s">
        <v>6131</v>
      </c>
      <c r="C443" s="1" t="s">
        <v>5846</v>
      </c>
      <c r="D443" s="2">
        <v>43451</v>
      </c>
      <c r="E443">
        <v>374743</v>
      </c>
      <c r="F443">
        <v>423</v>
      </c>
      <c r="G443">
        <v>0</v>
      </c>
      <c r="H443" s="1" t="s">
        <v>5850</v>
      </c>
    </row>
    <row r="444" spans="1:8" x14ac:dyDescent="0.25">
      <c r="A444" s="1" t="s">
        <v>530</v>
      </c>
      <c r="B444" s="1" t="s">
        <v>6132</v>
      </c>
      <c r="C444" s="1" t="s">
        <v>5832</v>
      </c>
      <c r="D444" s="2">
        <v>45088</v>
      </c>
      <c r="E444">
        <v>25939</v>
      </c>
      <c r="F444">
        <v>680</v>
      </c>
      <c r="G444">
        <v>13720</v>
      </c>
      <c r="H444" s="1" t="s">
        <v>5833</v>
      </c>
    </row>
    <row r="445" spans="1:8" x14ac:dyDescent="0.25">
      <c r="A445" s="1" t="s">
        <v>1155</v>
      </c>
      <c r="B445" s="1" t="s">
        <v>5921</v>
      </c>
      <c r="C445" s="1" t="s">
        <v>5835</v>
      </c>
      <c r="D445" s="2">
        <v>42720</v>
      </c>
      <c r="E445">
        <v>442361</v>
      </c>
      <c r="F445">
        <v>592</v>
      </c>
      <c r="G445">
        <v>173733</v>
      </c>
      <c r="H445" s="1" t="s">
        <v>5833</v>
      </c>
    </row>
    <row r="446" spans="1:8" x14ac:dyDescent="0.25">
      <c r="A446" s="1" t="s">
        <v>1768</v>
      </c>
      <c r="B446" s="1" t="s">
        <v>5994</v>
      </c>
      <c r="C446" s="1" t="s">
        <v>5832</v>
      </c>
      <c r="D446" s="2">
        <v>42704</v>
      </c>
      <c r="E446">
        <v>413540</v>
      </c>
      <c r="F446">
        <v>494</v>
      </c>
      <c r="G446">
        <v>0</v>
      </c>
      <c r="H446" s="1" t="s">
        <v>5833</v>
      </c>
    </row>
    <row r="447" spans="1:8" x14ac:dyDescent="0.25">
      <c r="A447" s="1" t="s">
        <v>223</v>
      </c>
      <c r="B447" s="1" t="s">
        <v>6133</v>
      </c>
      <c r="C447" s="1" t="s">
        <v>5846</v>
      </c>
      <c r="D447" s="2">
        <v>42778</v>
      </c>
      <c r="E447">
        <v>153939</v>
      </c>
      <c r="F447">
        <v>527</v>
      </c>
      <c r="G447">
        <v>229970</v>
      </c>
      <c r="H447" s="1" t="s">
        <v>5833</v>
      </c>
    </row>
    <row r="448" spans="1:8" x14ac:dyDescent="0.25">
      <c r="A448" s="1" t="s">
        <v>591</v>
      </c>
      <c r="B448" s="1" t="s">
        <v>6038</v>
      </c>
      <c r="C448" s="1" t="s">
        <v>5835</v>
      </c>
      <c r="D448" s="2">
        <v>43456</v>
      </c>
      <c r="E448">
        <v>262347</v>
      </c>
      <c r="F448">
        <v>730</v>
      </c>
      <c r="G448">
        <v>0</v>
      </c>
      <c r="H448" s="1" t="s">
        <v>5838</v>
      </c>
    </row>
    <row r="449" spans="1:8" x14ac:dyDescent="0.25">
      <c r="A449" s="1" t="s">
        <v>1648</v>
      </c>
      <c r="B449" s="1" t="s">
        <v>6134</v>
      </c>
      <c r="C449" s="1" t="s">
        <v>5835</v>
      </c>
      <c r="D449" s="2">
        <v>43828</v>
      </c>
      <c r="E449">
        <v>409760</v>
      </c>
      <c r="F449">
        <v>735</v>
      </c>
      <c r="G449">
        <v>0</v>
      </c>
      <c r="H449" s="1" t="s">
        <v>5833</v>
      </c>
    </row>
    <row r="450" spans="1:8" x14ac:dyDescent="0.25">
      <c r="A450" s="1" t="s">
        <v>1130</v>
      </c>
      <c r="B450" s="1" t="s">
        <v>6101</v>
      </c>
      <c r="C450" s="1" t="s">
        <v>5835</v>
      </c>
      <c r="D450" s="2">
        <v>43877</v>
      </c>
      <c r="E450">
        <v>409115</v>
      </c>
      <c r="F450">
        <v>760</v>
      </c>
      <c r="G450">
        <v>419336</v>
      </c>
      <c r="H450" s="1" t="s">
        <v>5860</v>
      </c>
    </row>
    <row r="451" spans="1:8" x14ac:dyDescent="0.25">
      <c r="A451" s="1" t="s">
        <v>49</v>
      </c>
      <c r="B451" s="1" t="s">
        <v>6013</v>
      </c>
      <c r="C451" s="1" t="s">
        <v>5835</v>
      </c>
      <c r="D451" s="2">
        <v>43400</v>
      </c>
      <c r="E451">
        <v>291207</v>
      </c>
      <c r="F451">
        <v>320</v>
      </c>
      <c r="G451">
        <v>0</v>
      </c>
      <c r="H451" s="1" t="s">
        <v>5833</v>
      </c>
    </row>
    <row r="452" spans="1:8" x14ac:dyDescent="0.25">
      <c r="A452" s="1" t="s">
        <v>1487</v>
      </c>
      <c r="B452" s="1" t="s">
        <v>6135</v>
      </c>
      <c r="C452" s="1" t="s">
        <v>5842</v>
      </c>
      <c r="D452" s="2">
        <v>45318</v>
      </c>
      <c r="E452">
        <v>90880</v>
      </c>
      <c r="F452">
        <v>363</v>
      </c>
      <c r="G452">
        <v>63655</v>
      </c>
      <c r="H452" s="1" t="s">
        <v>5833</v>
      </c>
    </row>
    <row r="453" spans="1:8" x14ac:dyDescent="0.25">
      <c r="A453" s="1" t="s">
        <v>1467</v>
      </c>
      <c r="B453" s="1" t="s">
        <v>6021</v>
      </c>
      <c r="C453" s="1" t="s">
        <v>5842</v>
      </c>
      <c r="D453" s="2">
        <v>44316</v>
      </c>
      <c r="E453">
        <v>3748</v>
      </c>
      <c r="F453">
        <v>464</v>
      </c>
      <c r="G453">
        <v>0</v>
      </c>
      <c r="H453" s="1" t="s">
        <v>5838</v>
      </c>
    </row>
    <row r="454" spans="1:8" x14ac:dyDescent="0.25">
      <c r="A454" s="1" t="s">
        <v>3460</v>
      </c>
      <c r="B454" s="1" t="s">
        <v>5969</v>
      </c>
      <c r="C454" s="1" t="s">
        <v>5835</v>
      </c>
      <c r="D454" s="2">
        <v>43213</v>
      </c>
      <c r="E454">
        <v>236094</v>
      </c>
      <c r="F454">
        <v>326</v>
      </c>
      <c r="G454">
        <v>98448</v>
      </c>
      <c r="H454" s="1" t="s">
        <v>5833</v>
      </c>
    </row>
    <row r="455" spans="1:8" x14ac:dyDescent="0.25">
      <c r="A455" s="1" t="s">
        <v>2140</v>
      </c>
      <c r="B455" s="1" t="s">
        <v>6121</v>
      </c>
      <c r="C455" s="1" t="s">
        <v>5832</v>
      </c>
      <c r="D455" s="2">
        <v>42314</v>
      </c>
      <c r="E455">
        <v>379413</v>
      </c>
      <c r="F455">
        <v>610</v>
      </c>
      <c r="G455">
        <v>0</v>
      </c>
      <c r="H455" s="1" t="s">
        <v>5833</v>
      </c>
    </row>
    <row r="456" spans="1:8" x14ac:dyDescent="0.25">
      <c r="A456" s="1" t="s">
        <v>1928</v>
      </c>
      <c r="B456" s="1" t="s">
        <v>5877</v>
      </c>
      <c r="C456" s="1" t="s">
        <v>5835</v>
      </c>
      <c r="D456" s="2">
        <v>42841</v>
      </c>
      <c r="E456">
        <v>459845</v>
      </c>
      <c r="F456">
        <v>584</v>
      </c>
      <c r="G456">
        <v>0</v>
      </c>
      <c r="H456" s="1" t="s">
        <v>5838</v>
      </c>
    </row>
    <row r="457" spans="1:8" x14ac:dyDescent="0.25">
      <c r="A457" s="1" t="s">
        <v>1572</v>
      </c>
      <c r="B457" s="1" t="s">
        <v>6001</v>
      </c>
      <c r="C457" s="1" t="s">
        <v>5846</v>
      </c>
      <c r="D457" s="2">
        <v>44430</v>
      </c>
      <c r="E457">
        <v>342908</v>
      </c>
      <c r="F457">
        <v>580</v>
      </c>
      <c r="G457">
        <v>0</v>
      </c>
      <c r="H457" s="1" t="s">
        <v>5833</v>
      </c>
    </row>
    <row r="458" spans="1:8" x14ac:dyDescent="0.25">
      <c r="A458" s="1" t="s">
        <v>1633</v>
      </c>
      <c r="B458" s="1" t="s">
        <v>6005</v>
      </c>
      <c r="C458" s="1" t="s">
        <v>5846</v>
      </c>
      <c r="D458" s="2">
        <v>42297</v>
      </c>
      <c r="E458">
        <v>151956</v>
      </c>
      <c r="F458">
        <v>463</v>
      </c>
      <c r="G458">
        <v>0</v>
      </c>
      <c r="H458" s="1" t="s">
        <v>5833</v>
      </c>
    </row>
    <row r="459" spans="1:8" x14ac:dyDescent="0.25">
      <c r="A459" s="1" t="s">
        <v>1226</v>
      </c>
      <c r="B459" s="1" t="s">
        <v>6136</v>
      </c>
      <c r="C459" s="1" t="s">
        <v>5835</v>
      </c>
      <c r="D459" s="2">
        <v>44081</v>
      </c>
      <c r="E459">
        <v>156255</v>
      </c>
      <c r="F459">
        <v>523</v>
      </c>
      <c r="G459">
        <v>0</v>
      </c>
      <c r="H459" s="1" t="s">
        <v>5833</v>
      </c>
    </row>
    <row r="460" spans="1:8" x14ac:dyDescent="0.25">
      <c r="A460" s="1" t="s">
        <v>1067</v>
      </c>
      <c r="B460" s="1" t="s">
        <v>5875</v>
      </c>
      <c r="C460" s="1" t="s">
        <v>5842</v>
      </c>
      <c r="D460" s="2">
        <v>44948</v>
      </c>
      <c r="E460">
        <v>474786</v>
      </c>
      <c r="F460">
        <v>445</v>
      </c>
      <c r="G460">
        <v>0</v>
      </c>
      <c r="H460" s="1" t="s">
        <v>5833</v>
      </c>
    </row>
    <row r="461" spans="1:8" x14ac:dyDescent="0.25">
      <c r="A461" s="1" t="s">
        <v>2932</v>
      </c>
      <c r="B461" s="1" t="s">
        <v>5881</v>
      </c>
      <c r="C461" s="1" t="s">
        <v>5842</v>
      </c>
      <c r="D461" s="2">
        <v>45766</v>
      </c>
      <c r="E461">
        <v>464462</v>
      </c>
      <c r="F461">
        <v>329</v>
      </c>
      <c r="G461">
        <v>0</v>
      </c>
      <c r="H461" s="1" t="s">
        <v>5833</v>
      </c>
    </row>
    <row r="462" spans="1:8" x14ac:dyDescent="0.25">
      <c r="A462" s="1" t="s">
        <v>1105</v>
      </c>
      <c r="B462" s="1" t="s">
        <v>6137</v>
      </c>
      <c r="C462" s="1" t="s">
        <v>5835</v>
      </c>
      <c r="D462" s="2">
        <v>45360</v>
      </c>
      <c r="E462">
        <v>370180</v>
      </c>
      <c r="F462">
        <v>344</v>
      </c>
      <c r="G462">
        <v>0</v>
      </c>
      <c r="H462" s="1" t="s">
        <v>5833</v>
      </c>
    </row>
    <row r="463" spans="1:8" x14ac:dyDescent="0.25">
      <c r="A463" s="1" t="s">
        <v>1337</v>
      </c>
      <c r="B463" s="1" t="s">
        <v>6048</v>
      </c>
      <c r="C463" s="1" t="s">
        <v>5835</v>
      </c>
      <c r="D463" s="2">
        <v>44958</v>
      </c>
      <c r="E463">
        <v>150331</v>
      </c>
      <c r="F463">
        <v>770</v>
      </c>
      <c r="G463">
        <v>0</v>
      </c>
      <c r="H463" s="1" t="s">
        <v>5833</v>
      </c>
    </row>
    <row r="464" spans="1:8" x14ac:dyDescent="0.25">
      <c r="A464" s="1" t="s">
        <v>291</v>
      </c>
      <c r="B464" s="1" t="s">
        <v>6095</v>
      </c>
      <c r="C464" s="1" t="s">
        <v>5832</v>
      </c>
      <c r="D464" s="2">
        <v>44612</v>
      </c>
      <c r="E464">
        <v>167031</v>
      </c>
      <c r="F464">
        <v>333</v>
      </c>
      <c r="G464">
        <v>0</v>
      </c>
      <c r="H464" s="1" t="s">
        <v>5833</v>
      </c>
    </row>
    <row r="465" spans="1:8" x14ac:dyDescent="0.25">
      <c r="A465" s="1" t="s">
        <v>44</v>
      </c>
      <c r="B465" s="1" t="s">
        <v>6138</v>
      </c>
      <c r="C465" s="1" t="s">
        <v>5842</v>
      </c>
      <c r="D465" s="2">
        <v>42705</v>
      </c>
      <c r="E465">
        <v>378669</v>
      </c>
      <c r="F465">
        <v>726</v>
      </c>
      <c r="G465">
        <v>0</v>
      </c>
      <c r="H465" s="1" t="s">
        <v>5850</v>
      </c>
    </row>
    <row r="466" spans="1:8" x14ac:dyDescent="0.25">
      <c r="A466" s="1" t="s">
        <v>103</v>
      </c>
      <c r="B466" s="1" t="s">
        <v>6096</v>
      </c>
      <c r="C466" s="1" t="s">
        <v>5846</v>
      </c>
      <c r="D466" s="2">
        <v>44272</v>
      </c>
      <c r="E466">
        <v>426673</v>
      </c>
      <c r="F466">
        <v>520</v>
      </c>
      <c r="G466">
        <v>0</v>
      </c>
      <c r="H466" s="1" t="s">
        <v>5833</v>
      </c>
    </row>
    <row r="467" spans="1:8" x14ac:dyDescent="0.25">
      <c r="A467" s="1" t="s">
        <v>749</v>
      </c>
      <c r="B467" s="1" t="s">
        <v>6139</v>
      </c>
      <c r="C467" s="1" t="s">
        <v>5842</v>
      </c>
      <c r="D467" s="2">
        <v>42275</v>
      </c>
      <c r="E467">
        <v>347823</v>
      </c>
      <c r="F467">
        <v>833</v>
      </c>
      <c r="G467">
        <v>0</v>
      </c>
      <c r="H467" s="1" t="s">
        <v>5833</v>
      </c>
    </row>
    <row r="468" spans="1:8" x14ac:dyDescent="0.25">
      <c r="A468" s="1" t="s">
        <v>1443</v>
      </c>
      <c r="B468" s="1" t="s">
        <v>6140</v>
      </c>
      <c r="C468" s="1" t="s">
        <v>5842</v>
      </c>
      <c r="D468" s="2">
        <v>42732</v>
      </c>
      <c r="E468">
        <v>125829</v>
      </c>
      <c r="F468">
        <v>666</v>
      </c>
      <c r="G468">
        <v>0</v>
      </c>
      <c r="H468" s="1" t="s">
        <v>5860</v>
      </c>
    </row>
    <row r="469" spans="1:8" x14ac:dyDescent="0.25">
      <c r="A469" s="1" t="s">
        <v>825</v>
      </c>
      <c r="B469" s="1" t="s">
        <v>6141</v>
      </c>
      <c r="C469" s="1" t="s">
        <v>5832</v>
      </c>
      <c r="D469" s="2">
        <v>42867</v>
      </c>
      <c r="E469">
        <v>128216</v>
      </c>
      <c r="F469">
        <v>849</v>
      </c>
      <c r="G469">
        <v>0</v>
      </c>
      <c r="H469" s="1" t="s">
        <v>5833</v>
      </c>
    </row>
    <row r="470" spans="1:8" x14ac:dyDescent="0.25">
      <c r="A470" s="1" t="s">
        <v>428</v>
      </c>
      <c r="B470" s="1" t="s">
        <v>5998</v>
      </c>
      <c r="C470" s="1" t="s">
        <v>5842</v>
      </c>
      <c r="D470" s="2">
        <v>44462</v>
      </c>
      <c r="E470">
        <v>395319</v>
      </c>
      <c r="F470">
        <v>415</v>
      </c>
      <c r="G470">
        <v>0</v>
      </c>
      <c r="H470" s="1" t="s">
        <v>5833</v>
      </c>
    </row>
    <row r="471" spans="1:8" x14ac:dyDescent="0.25">
      <c r="A471" s="1" t="s">
        <v>1552</v>
      </c>
      <c r="B471" s="1" t="s">
        <v>6046</v>
      </c>
      <c r="C471" s="1" t="s">
        <v>5842</v>
      </c>
      <c r="D471" s="2">
        <v>44646</v>
      </c>
      <c r="E471">
        <v>65901</v>
      </c>
      <c r="F471">
        <v>538</v>
      </c>
      <c r="G471">
        <v>0</v>
      </c>
      <c r="H471" s="1" t="s">
        <v>5833</v>
      </c>
    </row>
    <row r="472" spans="1:8" x14ac:dyDescent="0.25">
      <c r="A472" s="1" t="s">
        <v>1461</v>
      </c>
      <c r="B472" s="1" t="s">
        <v>5866</v>
      </c>
      <c r="C472" s="1" t="s">
        <v>5835</v>
      </c>
      <c r="D472" s="2">
        <v>43318</v>
      </c>
      <c r="E472">
        <v>243386</v>
      </c>
      <c r="F472">
        <v>634</v>
      </c>
      <c r="G472">
        <v>0</v>
      </c>
      <c r="H472" s="1" t="s">
        <v>5860</v>
      </c>
    </row>
    <row r="473" spans="1:8" x14ac:dyDescent="0.25">
      <c r="A473" s="1" t="s">
        <v>948</v>
      </c>
      <c r="B473" s="1" t="s">
        <v>6022</v>
      </c>
      <c r="C473" s="1" t="s">
        <v>5832</v>
      </c>
      <c r="D473" s="2">
        <v>45637</v>
      </c>
      <c r="E473">
        <v>175607</v>
      </c>
      <c r="F473">
        <v>740</v>
      </c>
      <c r="G473">
        <v>464822</v>
      </c>
      <c r="H473" s="1" t="s">
        <v>5850</v>
      </c>
    </row>
    <row r="474" spans="1:8" x14ac:dyDescent="0.25">
      <c r="A474" s="1" t="s">
        <v>1234</v>
      </c>
      <c r="B474" s="1" t="s">
        <v>5972</v>
      </c>
      <c r="C474" s="1" t="s">
        <v>5842</v>
      </c>
      <c r="D474" s="2">
        <v>44620</v>
      </c>
      <c r="E474">
        <v>409319</v>
      </c>
      <c r="F474">
        <v>447</v>
      </c>
      <c r="G474">
        <v>0</v>
      </c>
      <c r="H474" s="1" t="s">
        <v>5833</v>
      </c>
    </row>
    <row r="475" spans="1:8" x14ac:dyDescent="0.25">
      <c r="A475" s="1" t="s">
        <v>1361</v>
      </c>
      <c r="B475" s="1" t="s">
        <v>6139</v>
      </c>
      <c r="C475" s="1" t="s">
        <v>5835</v>
      </c>
      <c r="D475" s="2">
        <v>44246</v>
      </c>
      <c r="E475">
        <v>98046</v>
      </c>
      <c r="F475">
        <v>308</v>
      </c>
      <c r="G475">
        <v>236226</v>
      </c>
      <c r="H475" s="1" t="s">
        <v>5833</v>
      </c>
    </row>
    <row r="476" spans="1:8" x14ac:dyDescent="0.25">
      <c r="A476" s="1" t="s">
        <v>1732</v>
      </c>
      <c r="B476" s="1" t="s">
        <v>5960</v>
      </c>
      <c r="C476" s="1" t="s">
        <v>5842</v>
      </c>
      <c r="D476" s="2">
        <v>43880</v>
      </c>
      <c r="E476">
        <v>352156</v>
      </c>
      <c r="F476">
        <v>587</v>
      </c>
      <c r="G476">
        <v>0</v>
      </c>
      <c r="H476" s="1" t="s">
        <v>5838</v>
      </c>
    </row>
    <row r="477" spans="1:8" x14ac:dyDescent="0.25">
      <c r="A477" s="1" t="s">
        <v>178</v>
      </c>
      <c r="B477" s="1" t="s">
        <v>6051</v>
      </c>
      <c r="C477" s="1" t="s">
        <v>5835</v>
      </c>
      <c r="D477" s="2">
        <v>44039</v>
      </c>
      <c r="E477">
        <v>78278</v>
      </c>
      <c r="F477">
        <v>687</v>
      </c>
      <c r="G477">
        <v>452421</v>
      </c>
      <c r="H477" s="1" t="s">
        <v>5833</v>
      </c>
    </row>
    <row r="478" spans="1:8" x14ac:dyDescent="0.25">
      <c r="A478" s="1" t="s">
        <v>3265</v>
      </c>
      <c r="B478" s="1" t="s">
        <v>5868</v>
      </c>
      <c r="C478" s="1" t="s">
        <v>5832</v>
      </c>
      <c r="D478" s="2">
        <v>43856</v>
      </c>
      <c r="E478">
        <v>274535</v>
      </c>
      <c r="F478">
        <v>349</v>
      </c>
      <c r="G478">
        <v>246766</v>
      </c>
      <c r="H478" s="1" t="s">
        <v>5838</v>
      </c>
    </row>
    <row r="479" spans="1:8" x14ac:dyDescent="0.25">
      <c r="A479" s="1" t="s">
        <v>1976</v>
      </c>
      <c r="B479" s="1" t="s">
        <v>5848</v>
      </c>
      <c r="C479" s="1" t="s">
        <v>5842</v>
      </c>
      <c r="D479" s="2">
        <v>42968</v>
      </c>
      <c r="E479">
        <v>102476</v>
      </c>
      <c r="F479">
        <v>816</v>
      </c>
      <c r="G479">
        <v>0</v>
      </c>
      <c r="H479" s="1" t="s">
        <v>5833</v>
      </c>
    </row>
    <row r="480" spans="1:8" x14ac:dyDescent="0.25">
      <c r="A480" s="1" t="s">
        <v>1435</v>
      </c>
      <c r="B480" s="1" t="s">
        <v>6142</v>
      </c>
      <c r="C480" s="1" t="s">
        <v>5835</v>
      </c>
      <c r="D480" s="2">
        <v>45303</v>
      </c>
      <c r="E480">
        <v>422117</v>
      </c>
      <c r="F480">
        <v>577</v>
      </c>
      <c r="G480">
        <v>0</v>
      </c>
      <c r="H480" s="1" t="s">
        <v>5833</v>
      </c>
    </row>
    <row r="481" spans="1:8" x14ac:dyDescent="0.25">
      <c r="A481" s="1" t="s">
        <v>783</v>
      </c>
      <c r="B481" s="1" t="s">
        <v>5904</v>
      </c>
      <c r="C481" s="1" t="s">
        <v>5835</v>
      </c>
      <c r="D481" s="2">
        <v>44920</v>
      </c>
      <c r="E481">
        <v>382865</v>
      </c>
      <c r="F481">
        <v>599</v>
      </c>
      <c r="G481">
        <v>362521</v>
      </c>
      <c r="H481" s="1" t="s">
        <v>5833</v>
      </c>
    </row>
    <row r="482" spans="1:8" x14ac:dyDescent="0.25">
      <c r="A482" s="1" t="s">
        <v>1628</v>
      </c>
      <c r="B482" s="1" t="s">
        <v>5888</v>
      </c>
      <c r="C482" s="1" t="s">
        <v>5832</v>
      </c>
      <c r="D482" s="2">
        <v>43453</v>
      </c>
      <c r="E482">
        <v>97537</v>
      </c>
      <c r="F482">
        <v>434</v>
      </c>
      <c r="G482">
        <v>0</v>
      </c>
      <c r="H482" s="1" t="s">
        <v>5833</v>
      </c>
    </row>
    <row r="483" spans="1:8" x14ac:dyDescent="0.25">
      <c r="A483" s="1" t="s">
        <v>807</v>
      </c>
      <c r="B483" s="1" t="s">
        <v>5978</v>
      </c>
      <c r="C483" s="1" t="s">
        <v>5842</v>
      </c>
      <c r="D483" s="2">
        <v>42488</v>
      </c>
      <c r="E483">
        <v>343303</v>
      </c>
      <c r="F483">
        <v>446</v>
      </c>
      <c r="G483">
        <v>0</v>
      </c>
      <c r="H483" s="1" t="s">
        <v>5833</v>
      </c>
    </row>
    <row r="484" spans="1:8" x14ac:dyDescent="0.25">
      <c r="A484" s="1" t="s">
        <v>403</v>
      </c>
      <c r="B484" s="1" t="s">
        <v>6143</v>
      </c>
      <c r="C484" s="1" t="s">
        <v>5835</v>
      </c>
      <c r="D484" s="2">
        <v>45807</v>
      </c>
      <c r="E484">
        <v>461130</v>
      </c>
      <c r="F484">
        <v>789</v>
      </c>
      <c r="G484">
        <v>0</v>
      </c>
      <c r="H484" s="1" t="s">
        <v>5833</v>
      </c>
    </row>
    <row r="485" spans="1:8" x14ac:dyDescent="0.25">
      <c r="A485" s="1" t="s">
        <v>2423</v>
      </c>
      <c r="B485" s="1" t="s">
        <v>6144</v>
      </c>
      <c r="C485" s="1" t="s">
        <v>5846</v>
      </c>
      <c r="D485" s="2">
        <v>45316</v>
      </c>
      <c r="E485">
        <v>393184</v>
      </c>
      <c r="F485">
        <v>777</v>
      </c>
      <c r="G485">
        <v>143266</v>
      </c>
      <c r="H485" s="1" t="s">
        <v>5833</v>
      </c>
    </row>
    <row r="486" spans="1:8" x14ac:dyDescent="0.25">
      <c r="A486" s="1" t="s">
        <v>1963</v>
      </c>
      <c r="B486" s="1" t="s">
        <v>5872</v>
      </c>
      <c r="C486" s="1" t="s">
        <v>5835</v>
      </c>
      <c r="D486" s="2">
        <v>44719</v>
      </c>
      <c r="E486">
        <v>181429</v>
      </c>
      <c r="F486">
        <v>458</v>
      </c>
      <c r="G486">
        <v>0</v>
      </c>
      <c r="H486" s="1" t="s">
        <v>5833</v>
      </c>
    </row>
    <row r="487" spans="1:8" x14ac:dyDescent="0.25">
      <c r="A487" s="1" t="s">
        <v>1249</v>
      </c>
      <c r="B487" s="1" t="s">
        <v>6145</v>
      </c>
      <c r="C487" s="1" t="s">
        <v>5846</v>
      </c>
      <c r="D487" s="2">
        <v>44899</v>
      </c>
      <c r="E487">
        <v>217980</v>
      </c>
      <c r="F487">
        <v>683</v>
      </c>
      <c r="G487">
        <v>0</v>
      </c>
      <c r="H487" s="1" t="s">
        <v>5850</v>
      </c>
    </row>
    <row r="488" spans="1:8" x14ac:dyDescent="0.25">
      <c r="A488" s="1" t="s">
        <v>377</v>
      </c>
      <c r="B488" s="1" t="s">
        <v>6068</v>
      </c>
      <c r="C488" s="1" t="s">
        <v>5846</v>
      </c>
      <c r="D488" s="2">
        <v>43580</v>
      </c>
      <c r="E488">
        <v>431653</v>
      </c>
      <c r="F488">
        <v>462</v>
      </c>
      <c r="G488">
        <v>217986</v>
      </c>
      <c r="H488" s="1" t="s">
        <v>5833</v>
      </c>
    </row>
    <row r="489" spans="1:8" x14ac:dyDescent="0.25">
      <c r="A489" s="1" t="s">
        <v>1924</v>
      </c>
      <c r="B489" s="1" t="s">
        <v>6146</v>
      </c>
      <c r="C489" s="1" t="s">
        <v>5832</v>
      </c>
      <c r="D489" s="2">
        <v>43023</v>
      </c>
      <c r="E489">
        <v>297647</v>
      </c>
      <c r="F489">
        <v>740</v>
      </c>
      <c r="G489">
        <v>0</v>
      </c>
      <c r="H489" s="1" t="s">
        <v>5833</v>
      </c>
    </row>
    <row r="490" spans="1:8" x14ac:dyDescent="0.25">
      <c r="A490" s="1" t="s">
        <v>1829</v>
      </c>
      <c r="B490" s="1" t="s">
        <v>6147</v>
      </c>
      <c r="C490" s="1" t="s">
        <v>5832</v>
      </c>
      <c r="D490" s="2">
        <v>43590</v>
      </c>
      <c r="E490">
        <v>489498</v>
      </c>
      <c r="F490">
        <v>488</v>
      </c>
      <c r="G490">
        <v>0</v>
      </c>
      <c r="H490" s="1" t="s">
        <v>5838</v>
      </c>
    </row>
    <row r="491" spans="1:8" x14ac:dyDescent="0.25">
      <c r="A491" s="1" t="s">
        <v>1135</v>
      </c>
      <c r="B491" s="1" t="s">
        <v>6148</v>
      </c>
      <c r="C491" s="1" t="s">
        <v>5832</v>
      </c>
      <c r="D491" s="2">
        <v>42833</v>
      </c>
      <c r="E491">
        <v>486675</v>
      </c>
      <c r="F491">
        <v>714</v>
      </c>
      <c r="G491">
        <v>0</v>
      </c>
      <c r="H491" s="1" t="s">
        <v>5833</v>
      </c>
    </row>
    <row r="492" spans="1:8" x14ac:dyDescent="0.25">
      <c r="A492" s="1" t="s">
        <v>2243</v>
      </c>
      <c r="B492" s="1" t="s">
        <v>6149</v>
      </c>
      <c r="C492" s="1" t="s">
        <v>5832</v>
      </c>
      <c r="D492" s="2">
        <v>44392</v>
      </c>
      <c r="E492">
        <v>75403</v>
      </c>
      <c r="F492">
        <v>638</v>
      </c>
      <c r="G492">
        <v>0</v>
      </c>
      <c r="H492" s="1" t="s">
        <v>5838</v>
      </c>
    </row>
    <row r="493" spans="1:8" x14ac:dyDescent="0.25">
      <c r="A493" s="1" t="s">
        <v>492</v>
      </c>
      <c r="B493" s="1" t="s">
        <v>6071</v>
      </c>
      <c r="C493" s="1" t="s">
        <v>5835</v>
      </c>
      <c r="D493" s="2">
        <v>45883</v>
      </c>
      <c r="E493">
        <v>434474</v>
      </c>
      <c r="F493">
        <v>480</v>
      </c>
      <c r="G493">
        <v>0</v>
      </c>
      <c r="H493" s="1" t="s">
        <v>5833</v>
      </c>
    </row>
    <row r="494" spans="1:8" x14ac:dyDescent="0.25">
      <c r="A494" s="1" t="s">
        <v>1245</v>
      </c>
      <c r="B494" s="1" t="s">
        <v>6150</v>
      </c>
      <c r="C494" s="1" t="s">
        <v>5835</v>
      </c>
      <c r="D494" s="2">
        <v>42379</v>
      </c>
      <c r="E494">
        <v>426940</v>
      </c>
      <c r="F494">
        <v>587</v>
      </c>
      <c r="G494">
        <v>0</v>
      </c>
      <c r="H494" s="1" t="s">
        <v>5833</v>
      </c>
    </row>
    <row r="495" spans="1:8" x14ac:dyDescent="0.25">
      <c r="A495" s="1" t="s">
        <v>1351</v>
      </c>
      <c r="B495" s="1" t="s">
        <v>6151</v>
      </c>
      <c r="C495" s="1" t="s">
        <v>5835</v>
      </c>
      <c r="D495" s="2">
        <v>43979</v>
      </c>
      <c r="E495">
        <v>64286</v>
      </c>
      <c r="F495">
        <v>486</v>
      </c>
      <c r="G495">
        <v>0</v>
      </c>
      <c r="H495" s="1" t="s">
        <v>5860</v>
      </c>
    </row>
    <row r="496" spans="1:8" x14ac:dyDescent="0.25">
      <c r="A496" s="1" t="s">
        <v>365</v>
      </c>
      <c r="B496" s="1" t="s">
        <v>6108</v>
      </c>
      <c r="C496" s="1" t="s">
        <v>5832</v>
      </c>
      <c r="D496" s="2">
        <v>43784</v>
      </c>
      <c r="E496">
        <v>336986</v>
      </c>
      <c r="F496">
        <v>437</v>
      </c>
      <c r="G496">
        <v>0</v>
      </c>
      <c r="H496" s="1" t="s">
        <v>5833</v>
      </c>
    </row>
    <row r="497" spans="1:8" x14ac:dyDescent="0.25">
      <c r="A497" s="1" t="s">
        <v>693</v>
      </c>
      <c r="B497" s="1" t="s">
        <v>5864</v>
      </c>
      <c r="C497" s="1" t="s">
        <v>5835</v>
      </c>
      <c r="D497" s="2">
        <v>43590</v>
      </c>
      <c r="E497">
        <v>104927</v>
      </c>
      <c r="F497">
        <v>429</v>
      </c>
      <c r="G497">
        <v>0</v>
      </c>
      <c r="H497" s="1" t="s">
        <v>5833</v>
      </c>
    </row>
    <row r="498" spans="1:8" x14ac:dyDescent="0.25">
      <c r="A498" s="1" t="s">
        <v>583</v>
      </c>
      <c r="B498" s="1" t="s">
        <v>6152</v>
      </c>
      <c r="C498" s="1" t="s">
        <v>5832</v>
      </c>
      <c r="D498" s="2">
        <v>45883</v>
      </c>
      <c r="E498">
        <v>277052</v>
      </c>
      <c r="F498">
        <v>493</v>
      </c>
      <c r="G498">
        <v>0</v>
      </c>
      <c r="H498" s="1" t="s">
        <v>5833</v>
      </c>
    </row>
    <row r="499" spans="1:8" x14ac:dyDescent="0.25">
      <c r="A499" s="1" t="s">
        <v>1092</v>
      </c>
      <c r="B499" s="1" t="s">
        <v>6153</v>
      </c>
      <c r="C499" s="1" t="s">
        <v>5846</v>
      </c>
      <c r="D499" s="2">
        <v>44423</v>
      </c>
      <c r="E499">
        <v>485833</v>
      </c>
      <c r="F499">
        <v>615</v>
      </c>
      <c r="G499">
        <v>419627</v>
      </c>
      <c r="H499" s="1" t="s">
        <v>5833</v>
      </c>
    </row>
    <row r="500" spans="1:8" x14ac:dyDescent="0.25">
      <c r="A500" s="1" t="s">
        <v>110</v>
      </c>
      <c r="B500" s="1" t="s">
        <v>6154</v>
      </c>
      <c r="C500" s="1" t="s">
        <v>5835</v>
      </c>
      <c r="D500" s="2">
        <v>43993</v>
      </c>
      <c r="E500">
        <v>443842</v>
      </c>
      <c r="F500">
        <v>443</v>
      </c>
      <c r="G500">
        <v>0</v>
      </c>
      <c r="H500" s="1" t="s">
        <v>5833</v>
      </c>
    </row>
    <row r="501" spans="1:8" x14ac:dyDescent="0.25">
      <c r="A501" s="1" t="s">
        <v>1610</v>
      </c>
      <c r="B501" s="1" t="s">
        <v>6155</v>
      </c>
      <c r="C501" s="1" t="s">
        <v>5832</v>
      </c>
      <c r="D501" s="2">
        <v>42796</v>
      </c>
      <c r="E501">
        <v>299372</v>
      </c>
      <c r="F501">
        <v>315</v>
      </c>
      <c r="G501">
        <v>0</v>
      </c>
      <c r="H501" s="1" t="s">
        <v>5833</v>
      </c>
    </row>
    <row r="502" spans="1:8" x14ac:dyDescent="0.25">
      <c r="A502" s="1" t="s">
        <v>1432</v>
      </c>
      <c r="B502" s="1" t="s">
        <v>5996</v>
      </c>
      <c r="C502" s="1" t="s">
        <v>5832</v>
      </c>
      <c r="D502" s="2">
        <v>45482</v>
      </c>
      <c r="E502">
        <v>23386</v>
      </c>
      <c r="F502">
        <v>601</v>
      </c>
      <c r="G502">
        <v>0</v>
      </c>
      <c r="H502" s="1" t="s">
        <v>5833</v>
      </c>
    </row>
    <row r="503" spans="1:8" x14ac:dyDescent="0.25">
      <c r="A503" s="1" t="s">
        <v>1492</v>
      </c>
      <c r="B503" s="1" t="s">
        <v>5976</v>
      </c>
      <c r="C503" s="1" t="s">
        <v>5842</v>
      </c>
      <c r="D503" s="2">
        <v>44818</v>
      </c>
      <c r="E503">
        <v>177826</v>
      </c>
      <c r="F503">
        <v>722</v>
      </c>
      <c r="G503">
        <v>0</v>
      </c>
      <c r="H503" s="1" t="s">
        <v>5833</v>
      </c>
    </row>
    <row r="504" spans="1:8" x14ac:dyDescent="0.25">
      <c r="A504" s="1" t="s">
        <v>914</v>
      </c>
      <c r="B504" s="1" t="s">
        <v>6156</v>
      </c>
      <c r="C504" s="1" t="s">
        <v>5846</v>
      </c>
      <c r="D504" s="2">
        <v>45335</v>
      </c>
      <c r="E504">
        <v>290446</v>
      </c>
      <c r="F504">
        <v>544</v>
      </c>
      <c r="G504">
        <v>0</v>
      </c>
      <c r="H504" s="1" t="s">
        <v>5833</v>
      </c>
    </row>
    <row r="505" spans="1:8" x14ac:dyDescent="0.25">
      <c r="A505" s="1" t="s">
        <v>991</v>
      </c>
      <c r="B505" s="1" t="s">
        <v>6157</v>
      </c>
      <c r="C505" s="1" t="s">
        <v>5842</v>
      </c>
      <c r="D505" s="2">
        <v>43824</v>
      </c>
      <c r="E505">
        <v>322959</v>
      </c>
      <c r="F505">
        <v>406</v>
      </c>
      <c r="G505">
        <v>171280</v>
      </c>
      <c r="H505" s="1" t="s">
        <v>5833</v>
      </c>
    </row>
    <row r="506" spans="1:8" x14ac:dyDescent="0.25">
      <c r="A506" s="1" t="s">
        <v>2511</v>
      </c>
      <c r="B506" s="1" t="s">
        <v>5978</v>
      </c>
      <c r="C506" s="1" t="s">
        <v>5846</v>
      </c>
      <c r="D506" s="2">
        <v>44393</v>
      </c>
      <c r="E506">
        <v>252156</v>
      </c>
      <c r="F506">
        <v>387</v>
      </c>
      <c r="G506">
        <v>0</v>
      </c>
      <c r="H506" s="1" t="s">
        <v>5833</v>
      </c>
    </row>
    <row r="507" spans="1:8" x14ac:dyDescent="0.25">
      <c r="A507" s="1" t="s">
        <v>1408</v>
      </c>
      <c r="B507" s="1" t="s">
        <v>5924</v>
      </c>
      <c r="C507" s="1" t="s">
        <v>5835</v>
      </c>
      <c r="D507" s="2">
        <v>44200</v>
      </c>
      <c r="E507">
        <v>477964</v>
      </c>
      <c r="F507">
        <v>428</v>
      </c>
      <c r="G507">
        <v>0</v>
      </c>
      <c r="H507" s="1" t="s">
        <v>5833</v>
      </c>
    </row>
    <row r="508" spans="1:8" x14ac:dyDescent="0.25">
      <c r="A508" s="1" t="s">
        <v>2628</v>
      </c>
      <c r="B508" s="1" t="s">
        <v>6158</v>
      </c>
      <c r="C508" s="1" t="s">
        <v>5842</v>
      </c>
      <c r="D508" s="2">
        <v>45083</v>
      </c>
      <c r="E508">
        <v>325488</v>
      </c>
      <c r="F508">
        <v>640</v>
      </c>
      <c r="G508">
        <v>0</v>
      </c>
      <c r="H508" s="1" t="s">
        <v>5833</v>
      </c>
    </row>
    <row r="509" spans="1:8" x14ac:dyDescent="0.25">
      <c r="A509" s="1" t="s">
        <v>152</v>
      </c>
      <c r="B509" s="1" t="s">
        <v>6122</v>
      </c>
      <c r="C509" s="1" t="s">
        <v>5842</v>
      </c>
      <c r="D509" s="2">
        <v>45841</v>
      </c>
      <c r="E509">
        <v>428834</v>
      </c>
      <c r="F509">
        <v>303</v>
      </c>
      <c r="G509">
        <v>260230</v>
      </c>
      <c r="H509" s="1" t="s">
        <v>5833</v>
      </c>
    </row>
    <row r="510" spans="1:8" x14ac:dyDescent="0.25">
      <c r="A510" s="1" t="s">
        <v>2854</v>
      </c>
      <c r="B510" s="1" t="s">
        <v>5903</v>
      </c>
      <c r="C510" s="1" t="s">
        <v>5835</v>
      </c>
      <c r="D510" s="2">
        <v>45133</v>
      </c>
      <c r="E510">
        <v>373747</v>
      </c>
      <c r="F510">
        <v>626</v>
      </c>
      <c r="G510">
        <v>0</v>
      </c>
      <c r="H510" s="1" t="s">
        <v>5833</v>
      </c>
    </row>
    <row r="511" spans="1:8" x14ac:dyDescent="0.25">
      <c r="A511" s="1" t="s">
        <v>282</v>
      </c>
      <c r="B511" s="1" t="s">
        <v>6159</v>
      </c>
      <c r="C511" s="1" t="s">
        <v>5846</v>
      </c>
      <c r="D511" s="2">
        <v>43266</v>
      </c>
      <c r="E511">
        <v>469450</v>
      </c>
      <c r="F511">
        <v>709</v>
      </c>
      <c r="G511">
        <v>0</v>
      </c>
      <c r="H511" s="1" t="s">
        <v>5833</v>
      </c>
    </row>
    <row r="512" spans="1:8" x14ac:dyDescent="0.25">
      <c r="A512" s="1" t="s">
        <v>514</v>
      </c>
      <c r="B512" s="1" t="s">
        <v>5844</v>
      </c>
      <c r="C512" s="1" t="s">
        <v>5835</v>
      </c>
      <c r="D512" s="2">
        <v>42377</v>
      </c>
      <c r="E512">
        <v>323258</v>
      </c>
      <c r="F512">
        <v>605</v>
      </c>
      <c r="G512">
        <v>0</v>
      </c>
      <c r="H512" s="1" t="s">
        <v>5833</v>
      </c>
    </row>
    <row r="513" spans="1:8" x14ac:dyDescent="0.25">
      <c r="A513" s="1" t="s">
        <v>1588</v>
      </c>
      <c r="B513" s="1" t="s">
        <v>6160</v>
      </c>
      <c r="C513" s="1" t="s">
        <v>5832</v>
      </c>
      <c r="D513" s="2">
        <v>43792</v>
      </c>
      <c r="E513">
        <v>248724</v>
      </c>
      <c r="F513">
        <v>524</v>
      </c>
      <c r="G513">
        <v>0</v>
      </c>
      <c r="H513" s="1" t="s">
        <v>5833</v>
      </c>
    </row>
    <row r="514" spans="1:8" x14ac:dyDescent="0.25">
      <c r="A514" s="1" t="s">
        <v>1439</v>
      </c>
      <c r="B514" s="1" t="s">
        <v>5934</v>
      </c>
      <c r="C514" s="1" t="s">
        <v>5835</v>
      </c>
      <c r="D514" s="2">
        <v>45597</v>
      </c>
      <c r="E514">
        <v>201202</v>
      </c>
      <c r="F514">
        <v>647</v>
      </c>
      <c r="G514">
        <v>0</v>
      </c>
      <c r="H514" s="1" t="s">
        <v>5833</v>
      </c>
    </row>
    <row r="515" spans="1:8" x14ac:dyDescent="0.25">
      <c r="A515" s="1" t="s">
        <v>2483</v>
      </c>
      <c r="B515" s="1" t="s">
        <v>6044</v>
      </c>
      <c r="C515" s="1" t="s">
        <v>5832</v>
      </c>
      <c r="D515" s="2">
        <v>45621</v>
      </c>
      <c r="E515">
        <v>25525</v>
      </c>
      <c r="F515">
        <v>620</v>
      </c>
      <c r="G515">
        <v>0</v>
      </c>
      <c r="H515" s="1" t="s">
        <v>5833</v>
      </c>
    </row>
    <row r="516" spans="1:8" x14ac:dyDescent="0.25">
      <c r="A516" s="1" t="s">
        <v>2132</v>
      </c>
      <c r="B516" s="1" t="s">
        <v>6099</v>
      </c>
      <c r="C516" s="1" t="s">
        <v>5842</v>
      </c>
      <c r="D516" s="2">
        <v>45803</v>
      </c>
      <c r="E516">
        <v>79818</v>
      </c>
      <c r="F516">
        <v>480</v>
      </c>
      <c r="G516">
        <v>0</v>
      </c>
      <c r="H516" s="1" t="s">
        <v>5833</v>
      </c>
    </row>
    <row r="517" spans="1:8" x14ac:dyDescent="0.25">
      <c r="A517" s="1" t="s">
        <v>162</v>
      </c>
      <c r="B517" s="1" t="s">
        <v>6021</v>
      </c>
      <c r="C517" s="1" t="s">
        <v>5832</v>
      </c>
      <c r="D517" s="2">
        <v>43514</v>
      </c>
      <c r="E517">
        <v>114589</v>
      </c>
      <c r="F517">
        <v>685</v>
      </c>
      <c r="G517">
        <v>210827</v>
      </c>
      <c r="H517" s="1" t="s">
        <v>5838</v>
      </c>
    </row>
    <row r="518" spans="1:8" x14ac:dyDescent="0.25">
      <c r="A518" s="1" t="s">
        <v>1759</v>
      </c>
      <c r="B518" s="1" t="s">
        <v>6019</v>
      </c>
      <c r="C518" s="1" t="s">
        <v>5832</v>
      </c>
      <c r="D518" s="2">
        <v>43481</v>
      </c>
      <c r="E518">
        <v>145406</v>
      </c>
      <c r="F518">
        <v>407</v>
      </c>
      <c r="G518">
        <v>0</v>
      </c>
      <c r="H518" s="1" t="s">
        <v>5833</v>
      </c>
    </row>
    <row r="519" spans="1:8" x14ac:dyDescent="0.25">
      <c r="A519" s="1" t="s">
        <v>1757</v>
      </c>
      <c r="B519" s="1" t="s">
        <v>5946</v>
      </c>
      <c r="C519" s="1" t="s">
        <v>5835</v>
      </c>
      <c r="D519" s="2">
        <v>42986</v>
      </c>
      <c r="E519">
        <v>94715</v>
      </c>
      <c r="F519">
        <v>830</v>
      </c>
      <c r="G519">
        <v>0</v>
      </c>
      <c r="H519" s="1" t="s">
        <v>5833</v>
      </c>
    </row>
    <row r="520" spans="1:8" x14ac:dyDescent="0.25">
      <c r="A520" s="1" t="s">
        <v>2115</v>
      </c>
      <c r="B520" s="1" t="s">
        <v>5974</v>
      </c>
      <c r="C520" s="1" t="s">
        <v>5842</v>
      </c>
      <c r="D520" s="2">
        <v>42510</v>
      </c>
      <c r="E520">
        <v>193839</v>
      </c>
      <c r="F520">
        <v>709</v>
      </c>
      <c r="G520">
        <v>0</v>
      </c>
      <c r="H520" s="1" t="s">
        <v>5833</v>
      </c>
    </row>
    <row r="521" spans="1:8" x14ac:dyDescent="0.25">
      <c r="A521" s="1" t="s">
        <v>339</v>
      </c>
      <c r="B521" s="1" t="s">
        <v>6093</v>
      </c>
      <c r="C521" s="1" t="s">
        <v>5835</v>
      </c>
      <c r="D521" s="2">
        <v>43263</v>
      </c>
      <c r="E521">
        <v>268788</v>
      </c>
      <c r="F521">
        <v>595</v>
      </c>
      <c r="G521">
        <v>0</v>
      </c>
      <c r="H521" s="1" t="s">
        <v>5838</v>
      </c>
    </row>
    <row r="522" spans="1:8" x14ac:dyDescent="0.25">
      <c r="A522" s="1" t="s">
        <v>112</v>
      </c>
      <c r="B522" s="1" t="s">
        <v>6161</v>
      </c>
      <c r="C522" s="1" t="s">
        <v>5832</v>
      </c>
      <c r="D522" s="2">
        <v>44417</v>
      </c>
      <c r="E522">
        <v>363298</v>
      </c>
      <c r="F522">
        <v>470</v>
      </c>
      <c r="G522">
        <v>0</v>
      </c>
      <c r="H522" s="1" t="s">
        <v>5833</v>
      </c>
    </row>
    <row r="523" spans="1:8" x14ac:dyDescent="0.25">
      <c r="A523" s="1" t="s">
        <v>477</v>
      </c>
      <c r="B523" s="1" t="s">
        <v>6127</v>
      </c>
      <c r="C523" s="1" t="s">
        <v>5846</v>
      </c>
      <c r="D523" s="2">
        <v>45035</v>
      </c>
      <c r="E523">
        <v>426149</v>
      </c>
      <c r="F523">
        <v>630</v>
      </c>
      <c r="G523">
        <v>0</v>
      </c>
      <c r="H523" s="1" t="s">
        <v>5833</v>
      </c>
    </row>
    <row r="524" spans="1:8" x14ac:dyDescent="0.25">
      <c r="A524" s="1" t="s">
        <v>1340</v>
      </c>
      <c r="B524" s="1" t="s">
        <v>5854</v>
      </c>
      <c r="C524" s="1" t="s">
        <v>5842</v>
      </c>
      <c r="D524" s="2">
        <v>44572</v>
      </c>
      <c r="E524">
        <v>257438</v>
      </c>
      <c r="F524">
        <v>792</v>
      </c>
      <c r="G524">
        <v>0</v>
      </c>
      <c r="H524" s="1" t="s">
        <v>5850</v>
      </c>
    </row>
    <row r="525" spans="1:8" x14ac:dyDescent="0.25">
      <c r="A525" s="1" t="s">
        <v>3707</v>
      </c>
      <c r="B525" s="1" t="s">
        <v>6162</v>
      </c>
      <c r="C525" s="1" t="s">
        <v>5832</v>
      </c>
      <c r="D525" s="2">
        <v>45062</v>
      </c>
      <c r="E525">
        <v>305613</v>
      </c>
      <c r="F525">
        <v>494</v>
      </c>
      <c r="G525">
        <v>0</v>
      </c>
      <c r="H525" s="1" t="s">
        <v>5833</v>
      </c>
    </row>
    <row r="526" spans="1:8" x14ac:dyDescent="0.25">
      <c r="A526" s="1" t="s">
        <v>2213</v>
      </c>
      <c r="B526" s="1" t="s">
        <v>6163</v>
      </c>
      <c r="C526" s="1" t="s">
        <v>5842</v>
      </c>
      <c r="D526" s="2">
        <v>42325</v>
      </c>
      <c r="E526">
        <v>426903</v>
      </c>
      <c r="F526">
        <v>311</v>
      </c>
      <c r="G526">
        <v>0</v>
      </c>
      <c r="H526" s="1" t="s">
        <v>5833</v>
      </c>
    </row>
    <row r="527" spans="1:8" x14ac:dyDescent="0.25">
      <c r="A527" s="1" t="s">
        <v>2671</v>
      </c>
      <c r="B527" s="1" t="s">
        <v>6016</v>
      </c>
      <c r="C527" s="1" t="s">
        <v>5842</v>
      </c>
      <c r="D527" s="2">
        <v>43329</v>
      </c>
      <c r="E527">
        <v>368753</v>
      </c>
      <c r="F527">
        <v>494</v>
      </c>
      <c r="G527">
        <v>0</v>
      </c>
      <c r="H527" s="1" t="s">
        <v>5833</v>
      </c>
    </row>
    <row r="528" spans="1:8" x14ac:dyDescent="0.25">
      <c r="A528" s="1" t="s">
        <v>276</v>
      </c>
      <c r="B528" s="1" t="s">
        <v>6047</v>
      </c>
      <c r="C528" s="1" t="s">
        <v>5842</v>
      </c>
      <c r="D528" s="2">
        <v>42839</v>
      </c>
      <c r="E528">
        <v>445872</v>
      </c>
      <c r="F528">
        <v>789</v>
      </c>
      <c r="G528">
        <v>0</v>
      </c>
      <c r="H528" s="1" t="s">
        <v>5833</v>
      </c>
    </row>
    <row r="529" spans="1:8" x14ac:dyDescent="0.25">
      <c r="A529" s="1" t="s">
        <v>742</v>
      </c>
      <c r="B529" s="1" t="s">
        <v>5902</v>
      </c>
      <c r="C529" s="1" t="s">
        <v>5832</v>
      </c>
      <c r="D529" s="2">
        <v>43168</v>
      </c>
      <c r="E529">
        <v>410591</v>
      </c>
      <c r="F529">
        <v>481</v>
      </c>
      <c r="G529">
        <v>0</v>
      </c>
      <c r="H529" s="1" t="s">
        <v>5833</v>
      </c>
    </row>
    <row r="530" spans="1:8" x14ac:dyDescent="0.25">
      <c r="A530" s="1" t="s">
        <v>1674</v>
      </c>
      <c r="B530" s="1" t="s">
        <v>6083</v>
      </c>
      <c r="C530" s="1" t="s">
        <v>5835</v>
      </c>
      <c r="D530" s="2">
        <v>45860</v>
      </c>
      <c r="E530">
        <v>327350</v>
      </c>
      <c r="F530">
        <v>615</v>
      </c>
      <c r="G530">
        <v>0</v>
      </c>
      <c r="H530" s="1" t="s">
        <v>5833</v>
      </c>
    </row>
    <row r="531" spans="1:8" x14ac:dyDescent="0.25">
      <c r="A531" s="1" t="s">
        <v>2174</v>
      </c>
      <c r="B531" s="1" t="s">
        <v>6136</v>
      </c>
      <c r="C531" s="1" t="s">
        <v>5835</v>
      </c>
      <c r="D531" s="2">
        <v>42689</v>
      </c>
      <c r="E531">
        <v>358606</v>
      </c>
      <c r="F531">
        <v>329</v>
      </c>
      <c r="G531">
        <v>0</v>
      </c>
      <c r="H531" s="1" t="s">
        <v>5833</v>
      </c>
    </row>
    <row r="532" spans="1:8" x14ac:dyDescent="0.25">
      <c r="A532" s="1" t="s">
        <v>2375</v>
      </c>
      <c r="B532" s="1" t="s">
        <v>6042</v>
      </c>
      <c r="C532" s="1" t="s">
        <v>5835</v>
      </c>
      <c r="D532" s="2">
        <v>44599</v>
      </c>
      <c r="E532">
        <v>167679</v>
      </c>
      <c r="F532">
        <v>395</v>
      </c>
      <c r="G532">
        <v>0</v>
      </c>
      <c r="H532" s="1" t="s">
        <v>5833</v>
      </c>
    </row>
    <row r="533" spans="1:8" x14ac:dyDescent="0.25">
      <c r="A533" s="1" t="s">
        <v>409</v>
      </c>
      <c r="B533" s="1" t="s">
        <v>5911</v>
      </c>
      <c r="C533" s="1" t="s">
        <v>5832</v>
      </c>
      <c r="D533" s="2">
        <v>43698</v>
      </c>
      <c r="E533">
        <v>83178</v>
      </c>
      <c r="F533">
        <v>680</v>
      </c>
      <c r="G533">
        <v>0</v>
      </c>
      <c r="H533" s="1" t="s">
        <v>5833</v>
      </c>
    </row>
    <row r="534" spans="1:8" x14ac:dyDescent="0.25">
      <c r="A534" s="1" t="s">
        <v>1060</v>
      </c>
      <c r="B534" s="1" t="s">
        <v>5855</v>
      </c>
      <c r="C534" s="1" t="s">
        <v>5835</v>
      </c>
      <c r="D534" s="2">
        <v>43058</v>
      </c>
      <c r="E534">
        <v>417209</v>
      </c>
      <c r="F534">
        <v>743</v>
      </c>
      <c r="G534">
        <v>0</v>
      </c>
      <c r="H534" s="1" t="s">
        <v>5833</v>
      </c>
    </row>
    <row r="535" spans="1:8" x14ac:dyDescent="0.25">
      <c r="A535" s="1" t="s">
        <v>3649</v>
      </c>
      <c r="B535" s="1" t="s">
        <v>5992</v>
      </c>
      <c r="C535" s="1" t="s">
        <v>5832</v>
      </c>
      <c r="D535" s="2">
        <v>43353</v>
      </c>
      <c r="E535">
        <v>175458</v>
      </c>
      <c r="F535">
        <v>597</v>
      </c>
      <c r="G535">
        <v>0</v>
      </c>
      <c r="H535" s="1" t="s">
        <v>5833</v>
      </c>
    </row>
    <row r="536" spans="1:8" x14ac:dyDescent="0.25">
      <c r="A536" s="1" t="s">
        <v>587</v>
      </c>
      <c r="B536" s="1" t="s">
        <v>6164</v>
      </c>
      <c r="C536" s="1" t="s">
        <v>5835</v>
      </c>
      <c r="D536" s="2">
        <v>42428</v>
      </c>
      <c r="E536">
        <v>254466</v>
      </c>
      <c r="F536">
        <v>660</v>
      </c>
      <c r="G536">
        <v>0</v>
      </c>
      <c r="H536" s="1" t="s">
        <v>5833</v>
      </c>
    </row>
    <row r="537" spans="1:8" x14ac:dyDescent="0.25">
      <c r="A537" s="1" t="s">
        <v>1017</v>
      </c>
      <c r="B537" s="1" t="s">
        <v>6088</v>
      </c>
      <c r="C537" s="1" t="s">
        <v>5835</v>
      </c>
      <c r="D537" s="2">
        <v>42353</v>
      </c>
      <c r="E537">
        <v>439503</v>
      </c>
      <c r="F537">
        <v>673</v>
      </c>
      <c r="G537">
        <v>0</v>
      </c>
      <c r="H537" s="1" t="s">
        <v>5833</v>
      </c>
    </row>
    <row r="538" spans="1:8" x14ac:dyDescent="0.25">
      <c r="A538" s="1" t="s">
        <v>498</v>
      </c>
      <c r="B538" s="1" t="s">
        <v>6165</v>
      </c>
      <c r="C538" s="1" t="s">
        <v>5842</v>
      </c>
      <c r="D538" s="2">
        <v>44198</v>
      </c>
      <c r="E538">
        <v>86724</v>
      </c>
      <c r="F538">
        <v>602</v>
      </c>
      <c r="G538">
        <v>0</v>
      </c>
      <c r="H538" s="1" t="s">
        <v>5850</v>
      </c>
    </row>
    <row r="539" spans="1:8" x14ac:dyDescent="0.25">
      <c r="A539" s="1" t="s">
        <v>827</v>
      </c>
      <c r="B539" s="1" t="s">
        <v>5864</v>
      </c>
      <c r="C539" s="1" t="s">
        <v>5832</v>
      </c>
      <c r="D539" s="2">
        <v>45888</v>
      </c>
      <c r="E539">
        <v>229204</v>
      </c>
      <c r="F539">
        <v>720</v>
      </c>
      <c r="G539">
        <v>0</v>
      </c>
      <c r="H539" s="1" t="s">
        <v>5833</v>
      </c>
    </row>
    <row r="540" spans="1:8" x14ac:dyDescent="0.25">
      <c r="A540" s="1" t="s">
        <v>901</v>
      </c>
      <c r="B540" s="1" t="s">
        <v>5881</v>
      </c>
      <c r="C540" s="1" t="s">
        <v>5835</v>
      </c>
      <c r="D540" s="2">
        <v>42409</v>
      </c>
      <c r="E540">
        <v>486524</v>
      </c>
      <c r="F540">
        <v>545</v>
      </c>
      <c r="G540">
        <v>0</v>
      </c>
      <c r="H540" s="1" t="s">
        <v>5833</v>
      </c>
    </row>
    <row r="541" spans="1:8" x14ac:dyDescent="0.25">
      <c r="A541" s="1" t="s">
        <v>190</v>
      </c>
      <c r="B541" s="1" t="s">
        <v>6086</v>
      </c>
      <c r="C541" s="1" t="s">
        <v>5842</v>
      </c>
      <c r="D541" s="2">
        <v>43728</v>
      </c>
      <c r="E541">
        <v>96393</v>
      </c>
      <c r="F541">
        <v>536</v>
      </c>
      <c r="G541">
        <v>0</v>
      </c>
      <c r="H541" s="1" t="s">
        <v>5833</v>
      </c>
    </row>
    <row r="542" spans="1:8" x14ac:dyDescent="0.25">
      <c r="A542" s="1" t="s">
        <v>1484</v>
      </c>
      <c r="B542" s="1" t="s">
        <v>6166</v>
      </c>
      <c r="C542" s="1" t="s">
        <v>5835</v>
      </c>
      <c r="D542" s="2">
        <v>42837</v>
      </c>
      <c r="E542">
        <v>389458</v>
      </c>
      <c r="F542">
        <v>833</v>
      </c>
      <c r="G542">
        <v>0</v>
      </c>
      <c r="H542" s="1" t="s">
        <v>5833</v>
      </c>
    </row>
    <row r="543" spans="1:8" x14ac:dyDescent="0.25">
      <c r="A543" s="1" t="s">
        <v>1896</v>
      </c>
      <c r="B543" s="1" t="s">
        <v>6083</v>
      </c>
      <c r="C543" s="1" t="s">
        <v>5842</v>
      </c>
      <c r="D543" s="2">
        <v>42445</v>
      </c>
      <c r="E543">
        <v>76312</v>
      </c>
      <c r="F543">
        <v>484</v>
      </c>
      <c r="G543">
        <v>0</v>
      </c>
      <c r="H543" s="1" t="s">
        <v>5833</v>
      </c>
    </row>
    <row r="544" spans="1:8" x14ac:dyDescent="0.25">
      <c r="A544" s="1" t="s">
        <v>1005</v>
      </c>
      <c r="B544" s="1" t="s">
        <v>6113</v>
      </c>
      <c r="C544" s="1" t="s">
        <v>5842</v>
      </c>
      <c r="D544" s="2">
        <v>45644</v>
      </c>
      <c r="E544">
        <v>491587</v>
      </c>
      <c r="F544">
        <v>767</v>
      </c>
      <c r="G544">
        <v>0</v>
      </c>
      <c r="H544" s="1" t="s">
        <v>5833</v>
      </c>
    </row>
    <row r="545" spans="1:8" x14ac:dyDescent="0.25">
      <c r="A545" s="1" t="s">
        <v>1712</v>
      </c>
      <c r="B545" s="1" t="s">
        <v>5888</v>
      </c>
      <c r="C545" s="1" t="s">
        <v>5835</v>
      </c>
      <c r="D545" s="2">
        <v>44346</v>
      </c>
      <c r="E545">
        <v>337468</v>
      </c>
      <c r="F545">
        <v>662</v>
      </c>
      <c r="G545">
        <v>0</v>
      </c>
      <c r="H545" s="1" t="s">
        <v>5860</v>
      </c>
    </row>
    <row r="546" spans="1:8" x14ac:dyDescent="0.25">
      <c r="A546" s="1" t="s">
        <v>217</v>
      </c>
      <c r="B546" s="1" t="s">
        <v>6167</v>
      </c>
      <c r="C546" s="1" t="s">
        <v>5842</v>
      </c>
      <c r="D546" s="2">
        <v>43893</v>
      </c>
      <c r="E546">
        <v>71196</v>
      </c>
      <c r="F546">
        <v>582</v>
      </c>
      <c r="G546">
        <v>0</v>
      </c>
      <c r="H546" s="1" t="s">
        <v>5833</v>
      </c>
    </row>
    <row r="547" spans="1:8" x14ac:dyDescent="0.25">
      <c r="A547" s="1" t="s">
        <v>2856</v>
      </c>
      <c r="B547" s="1" t="s">
        <v>5947</v>
      </c>
      <c r="C547" s="1" t="s">
        <v>5832</v>
      </c>
      <c r="D547" s="2">
        <v>45656</v>
      </c>
      <c r="E547">
        <v>70014</v>
      </c>
      <c r="F547">
        <v>635</v>
      </c>
      <c r="G547">
        <v>0</v>
      </c>
      <c r="H547" s="1" t="s">
        <v>5838</v>
      </c>
    </row>
    <row r="548" spans="1:8" x14ac:dyDescent="0.25">
      <c r="A548" s="1" t="s">
        <v>1261</v>
      </c>
      <c r="B548" s="1" t="s">
        <v>6168</v>
      </c>
      <c r="C548" s="1" t="s">
        <v>5832</v>
      </c>
      <c r="D548" s="2">
        <v>42982</v>
      </c>
      <c r="E548">
        <v>401426</v>
      </c>
      <c r="F548">
        <v>461</v>
      </c>
      <c r="G548">
        <v>0</v>
      </c>
      <c r="H548" s="1" t="s">
        <v>5833</v>
      </c>
    </row>
    <row r="549" spans="1:8" x14ac:dyDescent="0.25">
      <c r="A549" s="1" t="s">
        <v>4631</v>
      </c>
      <c r="B549" s="1" t="s">
        <v>6142</v>
      </c>
      <c r="C549" s="1" t="s">
        <v>5835</v>
      </c>
      <c r="D549" s="2">
        <v>44218</v>
      </c>
      <c r="E549">
        <v>141994</v>
      </c>
      <c r="F549">
        <v>459</v>
      </c>
      <c r="G549">
        <v>0</v>
      </c>
      <c r="H549" s="1" t="s">
        <v>5833</v>
      </c>
    </row>
    <row r="550" spans="1:8" x14ac:dyDescent="0.25">
      <c r="A550" s="1" t="s">
        <v>701</v>
      </c>
      <c r="B550" s="1" t="s">
        <v>6169</v>
      </c>
      <c r="C550" s="1" t="s">
        <v>5835</v>
      </c>
      <c r="D550" s="2">
        <v>45320</v>
      </c>
      <c r="E550">
        <v>429505</v>
      </c>
      <c r="F550">
        <v>773</v>
      </c>
      <c r="G550">
        <v>0</v>
      </c>
      <c r="H550" s="1" t="s">
        <v>5833</v>
      </c>
    </row>
    <row r="551" spans="1:8" x14ac:dyDescent="0.25">
      <c r="A551" s="1" t="s">
        <v>37</v>
      </c>
      <c r="B551" s="1" t="s">
        <v>6063</v>
      </c>
      <c r="C551" s="1" t="s">
        <v>5846</v>
      </c>
      <c r="D551" s="2">
        <v>44228</v>
      </c>
      <c r="E551">
        <v>33340</v>
      </c>
      <c r="F551">
        <v>621</v>
      </c>
      <c r="G551">
        <v>0</v>
      </c>
      <c r="H551" s="1" t="s">
        <v>5833</v>
      </c>
    </row>
    <row r="552" spans="1:8" x14ac:dyDescent="0.25">
      <c r="A552" s="1" t="s">
        <v>176</v>
      </c>
      <c r="B552" s="1" t="s">
        <v>6021</v>
      </c>
      <c r="C552" s="1" t="s">
        <v>5835</v>
      </c>
      <c r="D552" s="2">
        <v>44768</v>
      </c>
      <c r="E552">
        <v>301994</v>
      </c>
      <c r="F552">
        <v>311</v>
      </c>
      <c r="G552">
        <v>445977</v>
      </c>
      <c r="H552" s="1" t="s">
        <v>5833</v>
      </c>
    </row>
    <row r="553" spans="1:8" x14ac:dyDescent="0.25">
      <c r="A553" s="1" t="s">
        <v>2004</v>
      </c>
      <c r="B553" s="1" t="s">
        <v>6170</v>
      </c>
      <c r="C553" s="1" t="s">
        <v>5832</v>
      </c>
      <c r="D553" s="2">
        <v>45761</v>
      </c>
      <c r="E553">
        <v>450200</v>
      </c>
      <c r="F553">
        <v>723</v>
      </c>
      <c r="G553">
        <v>0</v>
      </c>
      <c r="H553" s="1" t="s">
        <v>5850</v>
      </c>
    </row>
    <row r="554" spans="1:8" x14ac:dyDescent="0.25">
      <c r="A554" s="1" t="s">
        <v>1527</v>
      </c>
      <c r="B554" s="1" t="s">
        <v>6118</v>
      </c>
      <c r="C554" s="1" t="s">
        <v>5832</v>
      </c>
      <c r="D554" s="2">
        <v>45828</v>
      </c>
      <c r="E554">
        <v>496915</v>
      </c>
      <c r="F554">
        <v>372</v>
      </c>
      <c r="G554">
        <v>0</v>
      </c>
      <c r="H554" s="1" t="s">
        <v>5860</v>
      </c>
    </row>
    <row r="555" spans="1:8" x14ac:dyDescent="0.25">
      <c r="A555" s="1" t="s">
        <v>3118</v>
      </c>
      <c r="B555" s="1" t="s">
        <v>6106</v>
      </c>
      <c r="C555" s="1" t="s">
        <v>5832</v>
      </c>
      <c r="D555" s="2">
        <v>44193</v>
      </c>
      <c r="E555">
        <v>113711</v>
      </c>
      <c r="F555">
        <v>500</v>
      </c>
      <c r="G555">
        <v>0</v>
      </c>
      <c r="H555" s="1" t="s">
        <v>5833</v>
      </c>
    </row>
    <row r="556" spans="1:8" x14ac:dyDescent="0.25">
      <c r="A556" s="1" t="s">
        <v>994</v>
      </c>
      <c r="B556" s="1" t="s">
        <v>5909</v>
      </c>
      <c r="C556" s="1" t="s">
        <v>5835</v>
      </c>
      <c r="D556" s="2">
        <v>43528</v>
      </c>
      <c r="E556">
        <v>215250</v>
      </c>
      <c r="F556">
        <v>821</v>
      </c>
      <c r="G556">
        <v>0</v>
      </c>
      <c r="H556" s="1" t="s">
        <v>5860</v>
      </c>
    </row>
    <row r="557" spans="1:8" x14ac:dyDescent="0.25">
      <c r="A557" s="1" t="s">
        <v>3960</v>
      </c>
      <c r="B557" s="1" t="s">
        <v>5871</v>
      </c>
      <c r="C557" s="1" t="s">
        <v>5835</v>
      </c>
      <c r="D557" s="2">
        <v>42366</v>
      </c>
      <c r="E557">
        <v>11094</v>
      </c>
      <c r="F557">
        <v>804</v>
      </c>
      <c r="G557">
        <v>0</v>
      </c>
      <c r="H557" s="1" t="s">
        <v>5860</v>
      </c>
    </row>
    <row r="558" spans="1:8" x14ac:dyDescent="0.25">
      <c r="A558" s="1" t="s">
        <v>42</v>
      </c>
      <c r="B558" s="1" t="s">
        <v>5976</v>
      </c>
      <c r="C558" s="1" t="s">
        <v>5842</v>
      </c>
      <c r="D558" s="2">
        <v>44517</v>
      </c>
      <c r="E558">
        <v>350103</v>
      </c>
      <c r="F558">
        <v>338</v>
      </c>
      <c r="G558">
        <v>281601</v>
      </c>
      <c r="H558" s="1" t="s">
        <v>5833</v>
      </c>
    </row>
    <row r="559" spans="1:8" x14ac:dyDescent="0.25">
      <c r="A559" s="1" t="s">
        <v>299</v>
      </c>
      <c r="B559" s="1" t="s">
        <v>6171</v>
      </c>
      <c r="C559" s="1" t="s">
        <v>5835</v>
      </c>
      <c r="D559" s="2">
        <v>44132</v>
      </c>
      <c r="E559">
        <v>426634</v>
      </c>
      <c r="F559">
        <v>359</v>
      </c>
      <c r="G559">
        <v>0</v>
      </c>
      <c r="H559" s="1" t="s">
        <v>5833</v>
      </c>
    </row>
    <row r="560" spans="1:8" x14ac:dyDescent="0.25">
      <c r="A560" s="1" t="s">
        <v>2993</v>
      </c>
      <c r="B560" s="1" t="s">
        <v>6055</v>
      </c>
      <c r="C560" s="1" t="s">
        <v>5835</v>
      </c>
      <c r="D560" s="2">
        <v>42926</v>
      </c>
      <c r="E560">
        <v>267885</v>
      </c>
      <c r="F560">
        <v>620</v>
      </c>
      <c r="G560">
        <v>108619</v>
      </c>
      <c r="H560" s="1" t="s">
        <v>5833</v>
      </c>
    </row>
    <row r="561" spans="1:8" x14ac:dyDescent="0.25">
      <c r="A561" s="1" t="s">
        <v>144</v>
      </c>
      <c r="B561" s="1" t="s">
        <v>5978</v>
      </c>
      <c r="C561" s="1" t="s">
        <v>5835</v>
      </c>
      <c r="D561" s="2">
        <v>45370</v>
      </c>
      <c r="E561">
        <v>111585</v>
      </c>
      <c r="F561">
        <v>734</v>
      </c>
      <c r="G561">
        <v>0</v>
      </c>
      <c r="H561" s="1" t="s">
        <v>5833</v>
      </c>
    </row>
    <row r="562" spans="1:8" x14ac:dyDescent="0.25">
      <c r="A562" s="1" t="s">
        <v>264</v>
      </c>
      <c r="B562" s="1" t="s">
        <v>5970</v>
      </c>
      <c r="C562" s="1" t="s">
        <v>5832</v>
      </c>
      <c r="D562" s="2">
        <v>43431</v>
      </c>
      <c r="E562">
        <v>465590</v>
      </c>
      <c r="F562">
        <v>707</v>
      </c>
      <c r="G562">
        <v>0</v>
      </c>
      <c r="H562" s="1" t="s">
        <v>5833</v>
      </c>
    </row>
    <row r="563" spans="1:8" x14ac:dyDescent="0.25">
      <c r="A563" s="1" t="s">
        <v>1161</v>
      </c>
      <c r="B563" s="1" t="s">
        <v>6172</v>
      </c>
      <c r="C563" s="1" t="s">
        <v>5842</v>
      </c>
      <c r="D563" s="2">
        <v>45681</v>
      </c>
      <c r="E563">
        <v>384708</v>
      </c>
      <c r="F563">
        <v>685</v>
      </c>
      <c r="G563">
        <v>0</v>
      </c>
      <c r="H563" s="1" t="s">
        <v>5833</v>
      </c>
    </row>
    <row r="564" spans="1:8" x14ac:dyDescent="0.25">
      <c r="A564" s="1" t="s">
        <v>2781</v>
      </c>
      <c r="B564" s="1" t="s">
        <v>6051</v>
      </c>
      <c r="C564" s="1" t="s">
        <v>5835</v>
      </c>
      <c r="D564" s="2">
        <v>44192</v>
      </c>
      <c r="E564">
        <v>68798</v>
      </c>
      <c r="F564">
        <v>377</v>
      </c>
      <c r="G564">
        <v>0</v>
      </c>
      <c r="H564" s="1" t="s">
        <v>5833</v>
      </c>
    </row>
    <row r="565" spans="1:8" x14ac:dyDescent="0.25">
      <c r="A565" s="1" t="s">
        <v>315</v>
      </c>
      <c r="B565" s="1" t="s">
        <v>6039</v>
      </c>
      <c r="C565" s="1" t="s">
        <v>5835</v>
      </c>
      <c r="D565" s="2">
        <v>43116</v>
      </c>
      <c r="E565">
        <v>378170</v>
      </c>
      <c r="F565">
        <v>493</v>
      </c>
      <c r="G565">
        <v>404346</v>
      </c>
      <c r="H565" s="1" t="s">
        <v>5833</v>
      </c>
    </row>
    <row r="566" spans="1:8" x14ac:dyDescent="0.25">
      <c r="A566" s="1" t="s">
        <v>3174</v>
      </c>
      <c r="B566" s="1" t="s">
        <v>6154</v>
      </c>
      <c r="C566" s="1" t="s">
        <v>5835</v>
      </c>
      <c r="D566" s="2">
        <v>43174</v>
      </c>
      <c r="E566">
        <v>201604</v>
      </c>
      <c r="F566">
        <v>584</v>
      </c>
      <c r="G566">
        <v>0</v>
      </c>
      <c r="H566" s="1" t="s">
        <v>5833</v>
      </c>
    </row>
    <row r="567" spans="1:8" x14ac:dyDescent="0.25">
      <c r="A567" s="1" t="s">
        <v>1324</v>
      </c>
      <c r="B567" s="1" t="s">
        <v>6160</v>
      </c>
      <c r="C567" s="1" t="s">
        <v>5842</v>
      </c>
      <c r="D567" s="2">
        <v>44298</v>
      </c>
      <c r="E567">
        <v>110130</v>
      </c>
      <c r="F567">
        <v>826</v>
      </c>
      <c r="G567">
        <v>0</v>
      </c>
      <c r="H567" s="1" t="s">
        <v>5833</v>
      </c>
    </row>
    <row r="568" spans="1:8" x14ac:dyDescent="0.25">
      <c r="A568" s="1" t="s">
        <v>2082</v>
      </c>
      <c r="B568" s="1" t="s">
        <v>6173</v>
      </c>
      <c r="C568" s="1" t="s">
        <v>5832</v>
      </c>
      <c r="D568" s="2">
        <v>43130</v>
      </c>
      <c r="E568">
        <v>284308</v>
      </c>
      <c r="F568">
        <v>823</v>
      </c>
      <c r="G568">
        <v>0</v>
      </c>
      <c r="H568" s="1" t="s">
        <v>5833</v>
      </c>
    </row>
    <row r="569" spans="1:8" x14ac:dyDescent="0.25">
      <c r="A569" s="1" t="s">
        <v>925</v>
      </c>
      <c r="B569" s="1" t="s">
        <v>6126</v>
      </c>
      <c r="C569" s="1" t="s">
        <v>5832</v>
      </c>
      <c r="D569" s="2">
        <v>42498</v>
      </c>
      <c r="E569">
        <v>166667</v>
      </c>
      <c r="F569">
        <v>455</v>
      </c>
      <c r="G569">
        <v>0</v>
      </c>
      <c r="H569" s="1" t="s">
        <v>5838</v>
      </c>
    </row>
    <row r="570" spans="1:8" x14ac:dyDescent="0.25">
      <c r="A570" s="1" t="s">
        <v>385</v>
      </c>
      <c r="B570" s="1" t="s">
        <v>5961</v>
      </c>
      <c r="C570" s="1" t="s">
        <v>5842</v>
      </c>
      <c r="D570" s="2">
        <v>43073</v>
      </c>
      <c r="E570">
        <v>30257</v>
      </c>
      <c r="F570">
        <v>639</v>
      </c>
      <c r="G570">
        <v>0</v>
      </c>
      <c r="H570" s="1" t="s">
        <v>5860</v>
      </c>
    </row>
    <row r="571" spans="1:8" x14ac:dyDescent="0.25">
      <c r="A571" s="1" t="s">
        <v>201</v>
      </c>
      <c r="B571" s="1" t="s">
        <v>6031</v>
      </c>
      <c r="C571" s="1" t="s">
        <v>5832</v>
      </c>
      <c r="D571" s="2">
        <v>45781</v>
      </c>
      <c r="E571">
        <v>407427</v>
      </c>
      <c r="F571">
        <v>424</v>
      </c>
      <c r="G571">
        <v>0</v>
      </c>
      <c r="H571" s="1" t="s">
        <v>5838</v>
      </c>
    </row>
    <row r="572" spans="1:8" x14ac:dyDescent="0.25">
      <c r="A572" s="1" t="s">
        <v>1107</v>
      </c>
      <c r="B572" s="1" t="s">
        <v>5865</v>
      </c>
      <c r="C572" s="1" t="s">
        <v>5842</v>
      </c>
      <c r="D572" s="2">
        <v>42491</v>
      </c>
      <c r="E572">
        <v>358133</v>
      </c>
      <c r="F572">
        <v>579</v>
      </c>
      <c r="G572">
        <v>0</v>
      </c>
      <c r="H572" s="1" t="s">
        <v>5833</v>
      </c>
    </row>
    <row r="573" spans="1:8" x14ac:dyDescent="0.25">
      <c r="A573" s="1" t="s">
        <v>3346</v>
      </c>
      <c r="B573" s="1" t="s">
        <v>6174</v>
      </c>
      <c r="C573" s="1" t="s">
        <v>5842</v>
      </c>
      <c r="D573" s="2">
        <v>43733</v>
      </c>
      <c r="E573">
        <v>398448</v>
      </c>
      <c r="F573">
        <v>427</v>
      </c>
      <c r="G573">
        <v>0</v>
      </c>
      <c r="H573" s="1" t="s">
        <v>5833</v>
      </c>
    </row>
    <row r="574" spans="1:8" x14ac:dyDescent="0.25">
      <c r="A574" s="1" t="s">
        <v>877</v>
      </c>
      <c r="B574" s="1" t="s">
        <v>6010</v>
      </c>
      <c r="C574" s="1" t="s">
        <v>5835</v>
      </c>
      <c r="D574" s="2">
        <v>45164</v>
      </c>
      <c r="E574">
        <v>460969</v>
      </c>
      <c r="F574">
        <v>613</v>
      </c>
      <c r="G574">
        <v>0</v>
      </c>
      <c r="H574" s="1" t="s">
        <v>5833</v>
      </c>
    </row>
    <row r="575" spans="1:8" x14ac:dyDescent="0.25">
      <c r="A575" s="1" t="s">
        <v>747</v>
      </c>
      <c r="B575" s="1" t="s">
        <v>6175</v>
      </c>
      <c r="C575" s="1" t="s">
        <v>5835</v>
      </c>
      <c r="D575" s="2">
        <v>43082</v>
      </c>
      <c r="E575">
        <v>52691</v>
      </c>
      <c r="F575">
        <v>631</v>
      </c>
      <c r="G575">
        <v>0</v>
      </c>
      <c r="H575" s="1" t="s">
        <v>5833</v>
      </c>
    </row>
    <row r="576" spans="1:8" x14ac:dyDescent="0.25">
      <c r="A576" s="1" t="s">
        <v>496</v>
      </c>
      <c r="B576" s="1" t="s">
        <v>6017</v>
      </c>
      <c r="C576" s="1" t="s">
        <v>5835</v>
      </c>
      <c r="D576" s="2">
        <v>43462</v>
      </c>
      <c r="E576">
        <v>482981</v>
      </c>
      <c r="F576">
        <v>449</v>
      </c>
      <c r="G576">
        <v>345281</v>
      </c>
      <c r="H576" s="1" t="s">
        <v>5833</v>
      </c>
    </row>
    <row r="577" spans="1:8" x14ac:dyDescent="0.25">
      <c r="A577" s="1" t="s">
        <v>1810</v>
      </c>
      <c r="B577" s="1" t="s">
        <v>6163</v>
      </c>
      <c r="C577" s="1" t="s">
        <v>5835</v>
      </c>
      <c r="D577" s="2">
        <v>43189</v>
      </c>
      <c r="E577">
        <v>79768</v>
      </c>
      <c r="F577">
        <v>753</v>
      </c>
      <c r="G577">
        <v>0</v>
      </c>
      <c r="H577" s="1" t="s">
        <v>5850</v>
      </c>
    </row>
    <row r="578" spans="1:8" x14ac:dyDescent="0.25">
      <c r="A578" s="1" t="s">
        <v>649</v>
      </c>
      <c r="B578" s="1" t="s">
        <v>5993</v>
      </c>
      <c r="C578" s="1" t="s">
        <v>5846</v>
      </c>
      <c r="D578" s="2">
        <v>42386</v>
      </c>
      <c r="E578">
        <v>418829</v>
      </c>
      <c r="F578">
        <v>335</v>
      </c>
      <c r="G578">
        <v>0</v>
      </c>
      <c r="H578" s="1" t="s">
        <v>5833</v>
      </c>
    </row>
    <row r="579" spans="1:8" x14ac:dyDescent="0.25">
      <c r="A579" s="1" t="s">
        <v>194</v>
      </c>
      <c r="B579" s="1" t="s">
        <v>5989</v>
      </c>
      <c r="C579" s="1" t="s">
        <v>5832</v>
      </c>
      <c r="D579" s="2">
        <v>45188</v>
      </c>
      <c r="E579">
        <v>14026</v>
      </c>
      <c r="F579">
        <v>719</v>
      </c>
      <c r="G579">
        <v>0</v>
      </c>
      <c r="H579" s="1" t="s">
        <v>5833</v>
      </c>
    </row>
    <row r="580" spans="1:8" x14ac:dyDescent="0.25">
      <c r="A580" s="1" t="s">
        <v>371</v>
      </c>
      <c r="B580" s="1" t="s">
        <v>5947</v>
      </c>
      <c r="C580" s="1" t="s">
        <v>5835</v>
      </c>
      <c r="D580" s="2">
        <v>45089</v>
      </c>
      <c r="E580">
        <v>446751</v>
      </c>
      <c r="F580">
        <v>321</v>
      </c>
      <c r="G580">
        <v>0</v>
      </c>
      <c r="H580" s="1" t="s">
        <v>5833</v>
      </c>
    </row>
    <row r="581" spans="1:8" x14ac:dyDescent="0.25">
      <c r="A581" s="1" t="s">
        <v>589</v>
      </c>
      <c r="B581" s="1" t="s">
        <v>5966</v>
      </c>
      <c r="C581" s="1" t="s">
        <v>5842</v>
      </c>
      <c r="D581" s="2">
        <v>45335</v>
      </c>
      <c r="E581">
        <v>225162</v>
      </c>
      <c r="F581">
        <v>505</v>
      </c>
      <c r="G581">
        <v>0</v>
      </c>
      <c r="H581" s="1" t="s">
        <v>5833</v>
      </c>
    </row>
    <row r="582" spans="1:8" x14ac:dyDescent="0.25">
      <c r="A582" s="1" t="s">
        <v>1543</v>
      </c>
      <c r="B582" s="1" t="s">
        <v>6176</v>
      </c>
      <c r="C582" s="1" t="s">
        <v>5832</v>
      </c>
      <c r="D582" s="2">
        <v>45364</v>
      </c>
      <c r="E582">
        <v>293052</v>
      </c>
      <c r="F582">
        <v>655</v>
      </c>
      <c r="G582">
        <v>0</v>
      </c>
      <c r="H582" s="1" t="s">
        <v>5838</v>
      </c>
    </row>
    <row r="583" spans="1:8" x14ac:dyDescent="0.25">
      <c r="A583" s="1" t="s">
        <v>671</v>
      </c>
      <c r="B583" s="1" t="s">
        <v>5858</v>
      </c>
      <c r="C583" s="1" t="s">
        <v>5835</v>
      </c>
      <c r="D583" s="2">
        <v>43379</v>
      </c>
      <c r="E583">
        <v>445329</v>
      </c>
      <c r="F583">
        <v>739</v>
      </c>
      <c r="G583">
        <v>419021</v>
      </c>
      <c r="H583" s="1" t="s">
        <v>5850</v>
      </c>
    </row>
    <row r="584" spans="1:8" x14ac:dyDescent="0.25">
      <c r="A584" s="1" t="s">
        <v>392</v>
      </c>
      <c r="B584" s="1" t="s">
        <v>6087</v>
      </c>
      <c r="C584" s="1" t="s">
        <v>5835</v>
      </c>
      <c r="D584" s="2">
        <v>44650</v>
      </c>
      <c r="E584">
        <v>19610</v>
      </c>
      <c r="F584">
        <v>395</v>
      </c>
      <c r="G584">
        <v>0</v>
      </c>
      <c r="H584" s="1" t="s">
        <v>5838</v>
      </c>
    </row>
    <row r="585" spans="1:8" x14ac:dyDescent="0.25">
      <c r="A585" s="1" t="s">
        <v>754</v>
      </c>
      <c r="B585" s="1" t="s">
        <v>6105</v>
      </c>
      <c r="C585" s="1" t="s">
        <v>5832</v>
      </c>
      <c r="D585" s="2">
        <v>45193</v>
      </c>
      <c r="E585">
        <v>177718</v>
      </c>
      <c r="F585">
        <v>463</v>
      </c>
      <c r="G585">
        <v>0</v>
      </c>
      <c r="H585" s="1" t="s">
        <v>5833</v>
      </c>
    </row>
    <row r="586" spans="1:8" x14ac:dyDescent="0.25">
      <c r="A586" s="1" t="s">
        <v>643</v>
      </c>
      <c r="B586" s="1" t="s">
        <v>6177</v>
      </c>
      <c r="C586" s="1" t="s">
        <v>5842</v>
      </c>
      <c r="D586" s="2">
        <v>43362</v>
      </c>
      <c r="E586">
        <v>498357</v>
      </c>
      <c r="F586">
        <v>447</v>
      </c>
      <c r="G586">
        <v>0</v>
      </c>
      <c r="H586" s="1" t="s">
        <v>5833</v>
      </c>
    </row>
    <row r="587" spans="1:8" x14ac:dyDescent="0.25">
      <c r="A587" s="1" t="s">
        <v>1421</v>
      </c>
      <c r="B587" s="1" t="s">
        <v>6044</v>
      </c>
      <c r="C587" s="1" t="s">
        <v>5835</v>
      </c>
      <c r="D587" s="2">
        <v>44293</v>
      </c>
      <c r="E587">
        <v>325329</v>
      </c>
      <c r="F587">
        <v>829</v>
      </c>
      <c r="G587">
        <v>0</v>
      </c>
      <c r="H587" s="1" t="s">
        <v>5833</v>
      </c>
    </row>
    <row r="588" spans="1:8" x14ac:dyDescent="0.25">
      <c r="A588" s="1" t="s">
        <v>308</v>
      </c>
      <c r="B588" s="1" t="s">
        <v>5854</v>
      </c>
      <c r="C588" s="1" t="s">
        <v>5835</v>
      </c>
      <c r="D588" s="2">
        <v>45182</v>
      </c>
      <c r="E588">
        <v>334711</v>
      </c>
      <c r="F588">
        <v>593</v>
      </c>
      <c r="G588">
        <v>0</v>
      </c>
      <c r="H588" s="1" t="s">
        <v>5833</v>
      </c>
    </row>
    <row r="589" spans="1:8" x14ac:dyDescent="0.25">
      <c r="A589" s="1" t="s">
        <v>1805</v>
      </c>
      <c r="B589" s="1" t="s">
        <v>6089</v>
      </c>
      <c r="C589" s="1" t="s">
        <v>5832</v>
      </c>
      <c r="D589" s="2">
        <v>43813</v>
      </c>
      <c r="E589">
        <v>178646</v>
      </c>
      <c r="F589">
        <v>494</v>
      </c>
      <c r="G589">
        <v>0</v>
      </c>
      <c r="H589" s="1" t="s">
        <v>5833</v>
      </c>
    </row>
    <row r="590" spans="1:8" x14ac:dyDescent="0.25">
      <c r="A590" s="1" t="s">
        <v>1530</v>
      </c>
      <c r="B590" s="1" t="s">
        <v>6061</v>
      </c>
      <c r="C590" s="1" t="s">
        <v>5835</v>
      </c>
      <c r="D590" s="2">
        <v>43297</v>
      </c>
      <c r="E590">
        <v>222123</v>
      </c>
      <c r="F590">
        <v>779</v>
      </c>
      <c r="G590">
        <v>482397</v>
      </c>
      <c r="H590" s="1" t="s">
        <v>5833</v>
      </c>
    </row>
    <row r="591" spans="1:8" x14ac:dyDescent="0.25">
      <c r="A591" s="1" t="s">
        <v>812</v>
      </c>
      <c r="B591" s="1" t="s">
        <v>5903</v>
      </c>
      <c r="C591" s="1" t="s">
        <v>5832</v>
      </c>
      <c r="D591" s="2">
        <v>45826</v>
      </c>
      <c r="E591">
        <v>495236</v>
      </c>
      <c r="F591">
        <v>422</v>
      </c>
      <c r="G591">
        <v>94941</v>
      </c>
      <c r="H591" s="1" t="s">
        <v>5838</v>
      </c>
    </row>
    <row r="592" spans="1:8" x14ac:dyDescent="0.25">
      <c r="A592" s="1" t="s">
        <v>810</v>
      </c>
      <c r="B592" s="1" t="s">
        <v>6060</v>
      </c>
      <c r="C592" s="1" t="s">
        <v>5832</v>
      </c>
      <c r="D592" s="2">
        <v>45890</v>
      </c>
      <c r="E592">
        <v>298326</v>
      </c>
      <c r="F592">
        <v>699</v>
      </c>
      <c r="G592">
        <v>0</v>
      </c>
      <c r="H592" s="1" t="s">
        <v>5833</v>
      </c>
    </row>
    <row r="593" spans="1:8" x14ac:dyDescent="0.25">
      <c r="A593" s="1" t="s">
        <v>1726</v>
      </c>
      <c r="B593" s="1" t="s">
        <v>6178</v>
      </c>
      <c r="C593" s="1" t="s">
        <v>5835</v>
      </c>
      <c r="D593" s="2">
        <v>45025</v>
      </c>
      <c r="E593">
        <v>378280</v>
      </c>
      <c r="F593">
        <v>751</v>
      </c>
      <c r="G593">
        <v>0</v>
      </c>
      <c r="H593" s="1" t="s">
        <v>5833</v>
      </c>
    </row>
    <row r="594" spans="1:8" x14ac:dyDescent="0.25">
      <c r="A594" s="1" t="s">
        <v>2760</v>
      </c>
      <c r="B594" s="1" t="s">
        <v>6006</v>
      </c>
      <c r="C594" s="1" t="s">
        <v>5846</v>
      </c>
      <c r="D594" s="2">
        <v>45819</v>
      </c>
      <c r="E594">
        <v>393786</v>
      </c>
      <c r="F594">
        <v>403</v>
      </c>
      <c r="G594">
        <v>0</v>
      </c>
      <c r="H594" s="1" t="s">
        <v>5850</v>
      </c>
    </row>
    <row r="595" spans="1:8" x14ac:dyDescent="0.25">
      <c r="A595" s="1" t="s">
        <v>3009</v>
      </c>
      <c r="B595" s="1" t="s">
        <v>5891</v>
      </c>
      <c r="C595" s="1" t="s">
        <v>5832</v>
      </c>
      <c r="D595" s="2">
        <v>42287</v>
      </c>
      <c r="E595">
        <v>491006</v>
      </c>
      <c r="F595">
        <v>761</v>
      </c>
      <c r="G595">
        <v>349572</v>
      </c>
      <c r="H595" s="1" t="s">
        <v>5833</v>
      </c>
    </row>
    <row r="596" spans="1:8" x14ac:dyDescent="0.25">
      <c r="A596" s="1" t="s">
        <v>2577</v>
      </c>
      <c r="B596" s="1" t="s">
        <v>6123</v>
      </c>
      <c r="C596" s="1" t="s">
        <v>5835</v>
      </c>
      <c r="D596" s="2">
        <v>43882</v>
      </c>
      <c r="E596">
        <v>19288</v>
      </c>
      <c r="F596">
        <v>695</v>
      </c>
      <c r="G596">
        <v>0</v>
      </c>
      <c r="H596" s="1" t="s">
        <v>5833</v>
      </c>
    </row>
    <row r="597" spans="1:8" x14ac:dyDescent="0.25">
      <c r="A597" s="1" t="s">
        <v>251</v>
      </c>
      <c r="B597" s="1" t="s">
        <v>6176</v>
      </c>
      <c r="C597" s="1" t="s">
        <v>5832</v>
      </c>
      <c r="D597" s="2">
        <v>43738</v>
      </c>
      <c r="E597">
        <v>340968</v>
      </c>
      <c r="F597">
        <v>636</v>
      </c>
      <c r="G597">
        <v>0</v>
      </c>
      <c r="H597" s="1" t="s">
        <v>5833</v>
      </c>
    </row>
    <row r="598" spans="1:8" x14ac:dyDescent="0.25">
      <c r="A598" s="1" t="s">
        <v>1294</v>
      </c>
      <c r="B598" s="1" t="s">
        <v>6179</v>
      </c>
      <c r="C598" s="1" t="s">
        <v>5842</v>
      </c>
      <c r="D598" s="2">
        <v>44714</v>
      </c>
      <c r="E598">
        <v>423093</v>
      </c>
      <c r="F598">
        <v>441</v>
      </c>
      <c r="G598">
        <v>0</v>
      </c>
      <c r="H598" s="1" t="s">
        <v>5833</v>
      </c>
    </row>
    <row r="599" spans="1:8" x14ac:dyDescent="0.25">
      <c r="A599" s="1" t="s">
        <v>1859</v>
      </c>
      <c r="B599" s="1" t="s">
        <v>5887</v>
      </c>
      <c r="C599" s="1" t="s">
        <v>5842</v>
      </c>
      <c r="D599" s="2">
        <v>42632</v>
      </c>
      <c r="E599">
        <v>84425</v>
      </c>
      <c r="F599">
        <v>616</v>
      </c>
      <c r="G599">
        <v>0</v>
      </c>
      <c r="H599" s="1" t="s">
        <v>5833</v>
      </c>
    </row>
    <row r="600" spans="1:8" x14ac:dyDescent="0.25">
      <c r="A600" s="1" t="s">
        <v>1329</v>
      </c>
      <c r="B600" s="1" t="s">
        <v>6180</v>
      </c>
      <c r="C600" s="1" t="s">
        <v>5835</v>
      </c>
      <c r="D600" s="2">
        <v>44983</v>
      </c>
      <c r="E600">
        <v>917</v>
      </c>
      <c r="F600">
        <v>826</v>
      </c>
      <c r="G600">
        <v>33481</v>
      </c>
      <c r="H600" s="1" t="s">
        <v>5833</v>
      </c>
    </row>
    <row r="601" spans="1:8" x14ac:dyDescent="0.25">
      <c r="A601" s="1" t="s">
        <v>629</v>
      </c>
      <c r="B601" s="1" t="s">
        <v>6181</v>
      </c>
      <c r="C601" s="1" t="s">
        <v>5846</v>
      </c>
      <c r="D601" s="2">
        <v>42304</v>
      </c>
      <c r="E601">
        <v>337746</v>
      </c>
      <c r="F601">
        <v>700</v>
      </c>
      <c r="G601">
        <v>0</v>
      </c>
      <c r="H601" s="1" t="s">
        <v>5850</v>
      </c>
    </row>
    <row r="602" spans="1:8" x14ac:dyDescent="0.25">
      <c r="A602" s="1" t="s">
        <v>903</v>
      </c>
      <c r="B602" s="1" t="s">
        <v>6182</v>
      </c>
      <c r="C602" s="1" t="s">
        <v>5832</v>
      </c>
      <c r="D602" s="2">
        <v>42632</v>
      </c>
      <c r="E602">
        <v>488256</v>
      </c>
      <c r="F602">
        <v>609</v>
      </c>
      <c r="G602">
        <v>0</v>
      </c>
      <c r="H602" s="1" t="s">
        <v>5838</v>
      </c>
    </row>
    <row r="603" spans="1:8" x14ac:dyDescent="0.25">
      <c r="A603" s="1" t="s">
        <v>752</v>
      </c>
      <c r="B603" s="1" t="s">
        <v>6183</v>
      </c>
      <c r="C603" s="1" t="s">
        <v>5835</v>
      </c>
      <c r="D603" s="2">
        <v>44254</v>
      </c>
      <c r="E603">
        <v>326719</v>
      </c>
      <c r="F603">
        <v>794</v>
      </c>
      <c r="G603">
        <v>0</v>
      </c>
      <c r="H603" s="1" t="s">
        <v>5838</v>
      </c>
    </row>
    <row r="604" spans="1:8" x14ac:dyDescent="0.25">
      <c r="A604" s="1" t="s">
        <v>1966</v>
      </c>
      <c r="B604" s="1" t="s">
        <v>6184</v>
      </c>
      <c r="C604" s="1" t="s">
        <v>5835</v>
      </c>
      <c r="D604" s="2">
        <v>45244</v>
      </c>
      <c r="E604">
        <v>334662</v>
      </c>
      <c r="F604">
        <v>408</v>
      </c>
      <c r="G604">
        <v>0</v>
      </c>
      <c r="H604" s="1" t="s">
        <v>5850</v>
      </c>
    </row>
    <row r="605" spans="1:8" x14ac:dyDescent="0.25">
      <c r="A605" s="1" t="s">
        <v>280</v>
      </c>
      <c r="B605" s="1" t="s">
        <v>5963</v>
      </c>
      <c r="C605" s="1" t="s">
        <v>5835</v>
      </c>
      <c r="D605" s="2">
        <v>42644</v>
      </c>
      <c r="E605">
        <v>253187</v>
      </c>
      <c r="F605">
        <v>671</v>
      </c>
      <c r="G605">
        <v>0</v>
      </c>
      <c r="H605" s="1" t="s">
        <v>5833</v>
      </c>
    </row>
    <row r="606" spans="1:8" x14ac:dyDescent="0.25">
      <c r="A606" s="1" t="s">
        <v>2430</v>
      </c>
      <c r="B606" s="1" t="s">
        <v>6136</v>
      </c>
      <c r="C606" s="1" t="s">
        <v>5842</v>
      </c>
      <c r="D606" s="2">
        <v>43673</v>
      </c>
      <c r="E606">
        <v>39104</v>
      </c>
      <c r="F606">
        <v>505</v>
      </c>
      <c r="G606">
        <v>108475</v>
      </c>
      <c r="H606" s="1" t="s">
        <v>5833</v>
      </c>
    </row>
    <row r="607" spans="1:8" x14ac:dyDescent="0.25">
      <c r="A607" s="1" t="s">
        <v>288</v>
      </c>
      <c r="B607" s="1" t="s">
        <v>5988</v>
      </c>
      <c r="C607" s="1" t="s">
        <v>5835</v>
      </c>
      <c r="D607" s="2">
        <v>45818</v>
      </c>
      <c r="E607">
        <v>149134</v>
      </c>
      <c r="F607">
        <v>342</v>
      </c>
      <c r="G607">
        <v>0</v>
      </c>
      <c r="H607" s="1" t="s">
        <v>5860</v>
      </c>
    </row>
    <row r="608" spans="1:8" x14ac:dyDescent="0.25">
      <c r="A608" s="1" t="s">
        <v>1367</v>
      </c>
      <c r="B608" s="1" t="s">
        <v>6068</v>
      </c>
      <c r="C608" s="1" t="s">
        <v>5835</v>
      </c>
      <c r="D608" s="2">
        <v>43551</v>
      </c>
      <c r="E608">
        <v>279143</v>
      </c>
      <c r="F608">
        <v>544</v>
      </c>
      <c r="G608">
        <v>0</v>
      </c>
      <c r="H608" s="1" t="s">
        <v>5833</v>
      </c>
    </row>
    <row r="609" spans="1:8" x14ac:dyDescent="0.25">
      <c r="A609" s="1" t="s">
        <v>1560</v>
      </c>
      <c r="B609" s="1" t="s">
        <v>6185</v>
      </c>
      <c r="C609" s="1" t="s">
        <v>5842</v>
      </c>
      <c r="D609" s="2">
        <v>44169</v>
      </c>
      <c r="E609">
        <v>262091</v>
      </c>
      <c r="F609">
        <v>586</v>
      </c>
      <c r="G609">
        <v>0</v>
      </c>
      <c r="H609" s="1" t="s">
        <v>5860</v>
      </c>
    </row>
    <row r="610" spans="1:8" x14ac:dyDescent="0.25">
      <c r="A610" s="1" t="s">
        <v>2312</v>
      </c>
      <c r="B610" s="1" t="s">
        <v>5903</v>
      </c>
      <c r="C610" s="1" t="s">
        <v>5835</v>
      </c>
      <c r="D610" s="2">
        <v>43586</v>
      </c>
      <c r="E610">
        <v>455061</v>
      </c>
      <c r="F610">
        <v>654</v>
      </c>
      <c r="G610">
        <v>0</v>
      </c>
      <c r="H610" s="1" t="s">
        <v>5833</v>
      </c>
    </row>
    <row r="611" spans="1:8" x14ac:dyDescent="0.25">
      <c r="A611" s="1" t="s">
        <v>1853</v>
      </c>
      <c r="B611" s="1" t="s">
        <v>6170</v>
      </c>
      <c r="C611" s="1" t="s">
        <v>5835</v>
      </c>
      <c r="D611" s="2">
        <v>45637</v>
      </c>
      <c r="E611">
        <v>403157</v>
      </c>
      <c r="F611">
        <v>775</v>
      </c>
      <c r="G611">
        <v>0</v>
      </c>
      <c r="H611" s="1" t="s">
        <v>5833</v>
      </c>
    </row>
    <row r="612" spans="1:8" x14ac:dyDescent="0.25">
      <c r="A612" s="1" t="s">
        <v>4244</v>
      </c>
      <c r="B612" s="1" t="s">
        <v>6186</v>
      </c>
      <c r="C612" s="1" t="s">
        <v>5835</v>
      </c>
      <c r="D612" s="2">
        <v>44803</v>
      </c>
      <c r="E612">
        <v>61169</v>
      </c>
      <c r="F612">
        <v>382</v>
      </c>
      <c r="G612">
        <v>0</v>
      </c>
      <c r="H612" s="1" t="s">
        <v>5833</v>
      </c>
    </row>
    <row r="613" spans="1:8" x14ac:dyDescent="0.25">
      <c r="A613" s="1" t="s">
        <v>441</v>
      </c>
      <c r="B613" s="1" t="s">
        <v>6115</v>
      </c>
      <c r="C613" s="1" t="s">
        <v>5835</v>
      </c>
      <c r="D613" s="2">
        <v>42796</v>
      </c>
      <c r="E613">
        <v>154542</v>
      </c>
      <c r="F613">
        <v>409</v>
      </c>
      <c r="G613">
        <v>0</v>
      </c>
      <c r="H613" s="1" t="s">
        <v>5833</v>
      </c>
    </row>
    <row r="614" spans="1:8" x14ac:dyDescent="0.25">
      <c r="A614" s="1" t="s">
        <v>3686</v>
      </c>
      <c r="B614" s="1" t="s">
        <v>6187</v>
      </c>
      <c r="C614" s="1" t="s">
        <v>5835</v>
      </c>
      <c r="D614" s="2">
        <v>45843</v>
      </c>
      <c r="E614">
        <v>129744</v>
      </c>
      <c r="F614">
        <v>489</v>
      </c>
      <c r="G614">
        <v>0</v>
      </c>
      <c r="H614" s="1" t="s">
        <v>5833</v>
      </c>
    </row>
    <row r="615" spans="1:8" x14ac:dyDescent="0.25">
      <c r="A615" s="1" t="s">
        <v>172</v>
      </c>
      <c r="B615" s="1" t="s">
        <v>6007</v>
      </c>
      <c r="C615" s="1" t="s">
        <v>5832</v>
      </c>
      <c r="D615" s="2">
        <v>42346</v>
      </c>
      <c r="E615">
        <v>372828</v>
      </c>
      <c r="F615">
        <v>550</v>
      </c>
      <c r="G615">
        <v>0</v>
      </c>
      <c r="H615" s="1" t="s">
        <v>5833</v>
      </c>
    </row>
    <row r="616" spans="1:8" x14ac:dyDescent="0.25">
      <c r="A616" s="1" t="s">
        <v>998</v>
      </c>
      <c r="B616" s="1" t="s">
        <v>6062</v>
      </c>
      <c r="C616" s="1" t="s">
        <v>5835</v>
      </c>
      <c r="D616" s="2">
        <v>43059</v>
      </c>
      <c r="E616">
        <v>59821</v>
      </c>
      <c r="F616">
        <v>590</v>
      </c>
      <c r="G616">
        <v>0</v>
      </c>
      <c r="H616" s="1" t="s">
        <v>5833</v>
      </c>
    </row>
    <row r="617" spans="1:8" x14ac:dyDescent="0.25">
      <c r="A617" s="1" t="s">
        <v>1326</v>
      </c>
      <c r="B617" s="1" t="s">
        <v>5870</v>
      </c>
      <c r="C617" s="1" t="s">
        <v>5835</v>
      </c>
      <c r="D617" s="2">
        <v>45591</v>
      </c>
      <c r="E617">
        <v>217741</v>
      </c>
      <c r="F617">
        <v>500</v>
      </c>
      <c r="G617">
        <v>0</v>
      </c>
      <c r="H617" s="1" t="s">
        <v>5850</v>
      </c>
    </row>
    <row r="618" spans="1:8" x14ac:dyDescent="0.25">
      <c r="A618" s="1" t="s">
        <v>475</v>
      </c>
      <c r="B618" s="1" t="s">
        <v>6138</v>
      </c>
      <c r="C618" s="1" t="s">
        <v>5842</v>
      </c>
      <c r="D618" s="2">
        <v>45012</v>
      </c>
      <c r="E618">
        <v>249265</v>
      </c>
      <c r="F618">
        <v>625</v>
      </c>
      <c r="G618">
        <v>0</v>
      </c>
      <c r="H618" s="1" t="s">
        <v>5850</v>
      </c>
    </row>
    <row r="619" spans="1:8" x14ac:dyDescent="0.25">
      <c r="A619" s="1" t="s">
        <v>1305</v>
      </c>
      <c r="B619" s="1" t="s">
        <v>6113</v>
      </c>
      <c r="C619" s="1" t="s">
        <v>5832</v>
      </c>
      <c r="D619" s="2">
        <v>44089</v>
      </c>
      <c r="E619">
        <v>437651</v>
      </c>
      <c r="F619">
        <v>810</v>
      </c>
      <c r="G619">
        <v>0</v>
      </c>
      <c r="H619" s="1" t="s">
        <v>5860</v>
      </c>
    </row>
    <row r="620" spans="1:8" x14ac:dyDescent="0.25">
      <c r="A620" s="1" t="s">
        <v>1356</v>
      </c>
      <c r="B620" s="1" t="s">
        <v>6021</v>
      </c>
      <c r="C620" s="1" t="s">
        <v>5832</v>
      </c>
      <c r="D620" s="2">
        <v>45046</v>
      </c>
      <c r="E620">
        <v>397745</v>
      </c>
      <c r="F620">
        <v>708</v>
      </c>
      <c r="G620">
        <v>333634</v>
      </c>
      <c r="H620" s="1" t="s">
        <v>5833</v>
      </c>
    </row>
    <row r="621" spans="1:8" x14ac:dyDescent="0.25">
      <c r="A621" s="1" t="s">
        <v>1419</v>
      </c>
      <c r="B621" s="1" t="s">
        <v>6188</v>
      </c>
      <c r="C621" s="1" t="s">
        <v>5832</v>
      </c>
      <c r="D621" s="2">
        <v>45034</v>
      </c>
      <c r="E621">
        <v>214127</v>
      </c>
      <c r="F621">
        <v>807</v>
      </c>
      <c r="G621">
        <v>0</v>
      </c>
      <c r="H621" s="1" t="s">
        <v>5850</v>
      </c>
    </row>
    <row r="622" spans="1:8" x14ac:dyDescent="0.25">
      <c r="A622" s="1" t="s">
        <v>455</v>
      </c>
      <c r="B622" s="1" t="s">
        <v>6189</v>
      </c>
      <c r="C622" s="1" t="s">
        <v>5835</v>
      </c>
      <c r="D622" s="2">
        <v>42416</v>
      </c>
      <c r="E622">
        <v>274336</v>
      </c>
      <c r="F622">
        <v>371</v>
      </c>
      <c r="G622">
        <v>0</v>
      </c>
      <c r="H622" s="1" t="s">
        <v>5833</v>
      </c>
    </row>
    <row r="623" spans="1:8" x14ac:dyDescent="0.25">
      <c r="A623" s="1" t="s">
        <v>461</v>
      </c>
      <c r="B623" s="1" t="s">
        <v>5843</v>
      </c>
      <c r="C623" s="1" t="s">
        <v>5832</v>
      </c>
      <c r="D623" s="2">
        <v>43639</v>
      </c>
      <c r="E623">
        <v>336246</v>
      </c>
      <c r="F623">
        <v>546</v>
      </c>
      <c r="G623">
        <v>261323</v>
      </c>
      <c r="H623" s="1" t="s">
        <v>5833</v>
      </c>
    </row>
    <row r="624" spans="1:8" x14ac:dyDescent="0.25">
      <c r="A624" s="1" t="s">
        <v>379</v>
      </c>
      <c r="B624" s="1" t="s">
        <v>5928</v>
      </c>
      <c r="C624" s="1" t="s">
        <v>5832</v>
      </c>
      <c r="D624" s="2">
        <v>43698</v>
      </c>
      <c r="E624">
        <v>203834</v>
      </c>
      <c r="F624">
        <v>643</v>
      </c>
      <c r="G624">
        <v>356224</v>
      </c>
      <c r="H624" s="1" t="s">
        <v>5833</v>
      </c>
    </row>
    <row r="625" spans="1:8" x14ac:dyDescent="0.25">
      <c r="A625" s="1" t="s">
        <v>231</v>
      </c>
      <c r="B625" s="1" t="s">
        <v>5877</v>
      </c>
      <c r="C625" s="1" t="s">
        <v>5835</v>
      </c>
      <c r="D625" s="2">
        <v>45379</v>
      </c>
      <c r="E625">
        <v>234538</v>
      </c>
      <c r="F625">
        <v>353</v>
      </c>
      <c r="G625">
        <v>0</v>
      </c>
      <c r="H625" s="1" t="s">
        <v>5833</v>
      </c>
    </row>
    <row r="626" spans="1:8" x14ac:dyDescent="0.25">
      <c r="A626" s="1" t="s">
        <v>389</v>
      </c>
      <c r="B626" s="1" t="s">
        <v>6190</v>
      </c>
      <c r="C626" s="1" t="s">
        <v>5846</v>
      </c>
      <c r="D626" s="2">
        <v>45570</v>
      </c>
      <c r="E626">
        <v>377038</v>
      </c>
      <c r="F626">
        <v>827</v>
      </c>
      <c r="G626">
        <v>0</v>
      </c>
      <c r="H626" s="1" t="s">
        <v>5850</v>
      </c>
    </row>
    <row r="627" spans="1:8" x14ac:dyDescent="0.25">
      <c r="A627" s="1" t="s">
        <v>1023</v>
      </c>
      <c r="B627" s="1" t="s">
        <v>6175</v>
      </c>
      <c r="C627" s="1" t="s">
        <v>5835</v>
      </c>
      <c r="D627" s="2">
        <v>45296</v>
      </c>
      <c r="E627">
        <v>86795</v>
      </c>
      <c r="F627">
        <v>831</v>
      </c>
      <c r="G627">
        <v>0</v>
      </c>
      <c r="H627" s="1" t="s">
        <v>5838</v>
      </c>
    </row>
    <row r="628" spans="1:8" x14ac:dyDescent="0.25">
      <c r="A628" s="1" t="s">
        <v>1951</v>
      </c>
      <c r="B628" s="1" t="s">
        <v>6159</v>
      </c>
      <c r="C628" s="1" t="s">
        <v>5842</v>
      </c>
      <c r="D628" s="2">
        <v>44190</v>
      </c>
      <c r="E628">
        <v>165159</v>
      </c>
      <c r="F628">
        <v>492</v>
      </c>
      <c r="G628">
        <v>0</v>
      </c>
      <c r="H628" s="1" t="s">
        <v>5833</v>
      </c>
    </row>
    <row r="629" spans="1:8" x14ac:dyDescent="0.25">
      <c r="A629" s="1" t="s">
        <v>346</v>
      </c>
      <c r="B629" s="1" t="s">
        <v>6043</v>
      </c>
      <c r="C629" s="1" t="s">
        <v>5835</v>
      </c>
      <c r="D629" s="2">
        <v>42317</v>
      </c>
      <c r="E629">
        <v>328821</v>
      </c>
      <c r="F629">
        <v>357</v>
      </c>
      <c r="G629">
        <v>0</v>
      </c>
      <c r="H629" s="1" t="s">
        <v>5833</v>
      </c>
    </row>
    <row r="630" spans="1:8" x14ac:dyDescent="0.25">
      <c r="A630" s="1" t="s">
        <v>3802</v>
      </c>
      <c r="B630" s="1" t="s">
        <v>6171</v>
      </c>
      <c r="C630" s="1" t="s">
        <v>5842</v>
      </c>
      <c r="D630" s="2">
        <v>43072</v>
      </c>
      <c r="E630">
        <v>135699</v>
      </c>
      <c r="F630">
        <v>736</v>
      </c>
      <c r="G630">
        <v>0</v>
      </c>
      <c r="H630" s="1" t="s">
        <v>5833</v>
      </c>
    </row>
    <row r="631" spans="1:8" x14ac:dyDescent="0.25">
      <c r="A631" s="1" t="s">
        <v>540</v>
      </c>
      <c r="B631" s="1" t="s">
        <v>6191</v>
      </c>
      <c r="C631" s="1" t="s">
        <v>5832</v>
      </c>
      <c r="D631" s="2">
        <v>43246</v>
      </c>
      <c r="E631">
        <v>449757</v>
      </c>
      <c r="F631">
        <v>410</v>
      </c>
      <c r="G631">
        <v>0</v>
      </c>
      <c r="H631" s="1" t="s">
        <v>5838</v>
      </c>
    </row>
    <row r="632" spans="1:8" x14ac:dyDescent="0.25">
      <c r="A632" s="1" t="s">
        <v>703</v>
      </c>
      <c r="B632" s="1" t="s">
        <v>5839</v>
      </c>
      <c r="C632" s="1" t="s">
        <v>5842</v>
      </c>
      <c r="D632" s="2">
        <v>45208</v>
      </c>
      <c r="E632">
        <v>243877</v>
      </c>
      <c r="F632">
        <v>428</v>
      </c>
      <c r="G632">
        <v>290291</v>
      </c>
      <c r="H632" s="1" t="s">
        <v>5833</v>
      </c>
    </row>
    <row r="633" spans="1:8" x14ac:dyDescent="0.25">
      <c r="A633" s="1" t="s">
        <v>2038</v>
      </c>
      <c r="B633" s="1" t="s">
        <v>6034</v>
      </c>
      <c r="C633" s="1" t="s">
        <v>5835</v>
      </c>
      <c r="D633" s="2">
        <v>42823</v>
      </c>
      <c r="E633">
        <v>199298</v>
      </c>
      <c r="F633">
        <v>625</v>
      </c>
      <c r="G633">
        <v>0</v>
      </c>
      <c r="H633" s="1" t="s">
        <v>5838</v>
      </c>
    </row>
    <row r="634" spans="1:8" x14ac:dyDescent="0.25">
      <c r="A634" s="1" t="s">
        <v>1694</v>
      </c>
      <c r="B634" s="1" t="s">
        <v>5960</v>
      </c>
      <c r="C634" s="1" t="s">
        <v>5832</v>
      </c>
      <c r="D634" s="2">
        <v>43712</v>
      </c>
      <c r="E634">
        <v>498843</v>
      </c>
      <c r="F634">
        <v>307</v>
      </c>
      <c r="G634">
        <v>0</v>
      </c>
      <c r="H634" s="1" t="s">
        <v>5833</v>
      </c>
    </row>
    <row r="635" spans="1:8" x14ac:dyDescent="0.25">
      <c r="A635" s="1" t="s">
        <v>1581</v>
      </c>
      <c r="B635" s="1" t="s">
        <v>6059</v>
      </c>
      <c r="C635" s="1" t="s">
        <v>5832</v>
      </c>
      <c r="D635" s="2">
        <v>42718</v>
      </c>
      <c r="E635">
        <v>396471</v>
      </c>
      <c r="F635">
        <v>328</v>
      </c>
      <c r="G635">
        <v>249172</v>
      </c>
      <c r="H635" s="1" t="s">
        <v>5833</v>
      </c>
    </row>
    <row r="636" spans="1:8" x14ac:dyDescent="0.25">
      <c r="A636" s="1" t="s">
        <v>833</v>
      </c>
      <c r="B636" s="1" t="s">
        <v>6157</v>
      </c>
      <c r="C636" s="1" t="s">
        <v>5842</v>
      </c>
      <c r="D636" s="2">
        <v>43705</v>
      </c>
      <c r="E636">
        <v>188505</v>
      </c>
      <c r="F636">
        <v>411</v>
      </c>
      <c r="G636">
        <v>0</v>
      </c>
      <c r="H636" s="1" t="s">
        <v>5833</v>
      </c>
    </row>
    <row r="637" spans="1:8" x14ac:dyDescent="0.25">
      <c r="A637" s="1" t="s">
        <v>4546</v>
      </c>
      <c r="B637" s="1" t="s">
        <v>6181</v>
      </c>
      <c r="C637" s="1" t="s">
        <v>5832</v>
      </c>
      <c r="D637" s="2">
        <v>45744</v>
      </c>
      <c r="E637">
        <v>136285</v>
      </c>
      <c r="F637">
        <v>430</v>
      </c>
      <c r="G637">
        <v>95925</v>
      </c>
      <c r="H637" s="1" t="s">
        <v>5838</v>
      </c>
    </row>
    <row r="638" spans="1:8" x14ac:dyDescent="0.25">
      <c r="A638" s="1" t="s">
        <v>247</v>
      </c>
      <c r="B638" s="1" t="s">
        <v>6192</v>
      </c>
      <c r="C638" s="1" t="s">
        <v>5832</v>
      </c>
      <c r="D638" s="2">
        <v>45586</v>
      </c>
      <c r="E638">
        <v>102412</v>
      </c>
      <c r="F638">
        <v>487</v>
      </c>
      <c r="G638">
        <v>0</v>
      </c>
      <c r="H638" s="1" t="s">
        <v>5850</v>
      </c>
    </row>
    <row r="639" spans="1:8" x14ac:dyDescent="0.25">
      <c r="A639" s="1" t="s">
        <v>1310</v>
      </c>
      <c r="B639" s="1" t="s">
        <v>6193</v>
      </c>
      <c r="C639" s="1" t="s">
        <v>5832</v>
      </c>
      <c r="D639" s="2">
        <v>43177</v>
      </c>
      <c r="E639">
        <v>19404</v>
      </c>
      <c r="F639">
        <v>774</v>
      </c>
      <c r="G639">
        <v>0</v>
      </c>
      <c r="H639" s="1" t="s">
        <v>5833</v>
      </c>
    </row>
    <row r="640" spans="1:8" x14ac:dyDescent="0.25">
      <c r="A640" s="1" t="s">
        <v>1638</v>
      </c>
      <c r="B640" s="1" t="s">
        <v>6194</v>
      </c>
      <c r="C640" s="1" t="s">
        <v>5835</v>
      </c>
      <c r="D640" s="2">
        <v>42423</v>
      </c>
      <c r="E640">
        <v>116545</v>
      </c>
      <c r="F640">
        <v>663</v>
      </c>
      <c r="G640">
        <v>0</v>
      </c>
      <c r="H640" s="1" t="s">
        <v>5833</v>
      </c>
    </row>
    <row r="641" spans="1:8" x14ac:dyDescent="0.25">
      <c r="A641" s="1" t="s">
        <v>473</v>
      </c>
      <c r="B641" s="1" t="s">
        <v>6195</v>
      </c>
      <c r="C641" s="1" t="s">
        <v>5832</v>
      </c>
      <c r="D641" s="2">
        <v>42607</v>
      </c>
      <c r="E641">
        <v>418596</v>
      </c>
      <c r="F641">
        <v>503</v>
      </c>
      <c r="G641">
        <v>0</v>
      </c>
      <c r="H641" s="1" t="s">
        <v>5833</v>
      </c>
    </row>
    <row r="642" spans="1:8" x14ac:dyDescent="0.25">
      <c r="A642" s="1" t="s">
        <v>2358</v>
      </c>
      <c r="B642" s="1" t="s">
        <v>6196</v>
      </c>
      <c r="C642" s="1" t="s">
        <v>5835</v>
      </c>
      <c r="D642" s="2">
        <v>43635</v>
      </c>
      <c r="E642">
        <v>222128</v>
      </c>
      <c r="F642">
        <v>511</v>
      </c>
      <c r="G642">
        <v>0</v>
      </c>
      <c r="H642" s="1" t="s">
        <v>5833</v>
      </c>
    </row>
    <row r="643" spans="1:8" x14ac:dyDescent="0.25">
      <c r="A643" s="1" t="s">
        <v>421</v>
      </c>
      <c r="B643" s="1" t="s">
        <v>6197</v>
      </c>
      <c r="C643" s="1" t="s">
        <v>5846</v>
      </c>
      <c r="D643" s="2">
        <v>45766</v>
      </c>
      <c r="E643">
        <v>150245</v>
      </c>
      <c r="F643">
        <v>575</v>
      </c>
      <c r="G643">
        <v>0</v>
      </c>
      <c r="H643" s="1" t="s">
        <v>5833</v>
      </c>
    </row>
    <row r="644" spans="1:8" x14ac:dyDescent="0.25">
      <c r="A644" s="1" t="s">
        <v>411</v>
      </c>
      <c r="B644" s="1" t="s">
        <v>5997</v>
      </c>
      <c r="C644" s="1" t="s">
        <v>5842</v>
      </c>
      <c r="D644" s="2">
        <v>45731</v>
      </c>
      <c r="E644">
        <v>184099</v>
      </c>
      <c r="F644">
        <v>372</v>
      </c>
      <c r="G644">
        <v>0</v>
      </c>
      <c r="H644" s="1" t="s">
        <v>5860</v>
      </c>
    </row>
    <row r="645" spans="1:8" x14ac:dyDescent="0.25">
      <c r="A645" s="1" t="s">
        <v>1263</v>
      </c>
      <c r="B645" s="1" t="s">
        <v>5874</v>
      </c>
      <c r="C645" s="1" t="s">
        <v>5846</v>
      </c>
      <c r="D645" s="2">
        <v>44356</v>
      </c>
      <c r="E645">
        <v>286133</v>
      </c>
      <c r="F645">
        <v>542</v>
      </c>
      <c r="G645">
        <v>0</v>
      </c>
      <c r="H645" s="1" t="s">
        <v>5833</v>
      </c>
    </row>
    <row r="646" spans="1:8" x14ac:dyDescent="0.25">
      <c r="A646" s="1" t="s">
        <v>3444</v>
      </c>
      <c r="B646" s="1" t="s">
        <v>5839</v>
      </c>
      <c r="C646" s="1" t="s">
        <v>5835</v>
      </c>
      <c r="D646" s="2">
        <v>43109</v>
      </c>
      <c r="E646">
        <v>261657</v>
      </c>
      <c r="F646">
        <v>401</v>
      </c>
      <c r="G646">
        <v>0</v>
      </c>
      <c r="H646" s="1" t="s">
        <v>5833</v>
      </c>
    </row>
    <row r="647" spans="1:8" x14ac:dyDescent="0.25">
      <c r="A647" s="1" t="s">
        <v>2255</v>
      </c>
      <c r="B647" s="1" t="s">
        <v>5843</v>
      </c>
      <c r="C647" s="1" t="s">
        <v>5842</v>
      </c>
      <c r="D647" s="2">
        <v>45406</v>
      </c>
      <c r="E647">
        <v>370250</v>
      </c>
      <c r="F647">
        <v>470</v>
      </c>
      <c r="G647">
        <v>0</v>
      </c>
      <c r="H647" s="1" t="s">
        <v>5833</v>
      </c>
    </row>
    <row r="648" spans="1:8" x14ac:dyDescent="0.25">
      <c r="A648" s="1" t="s">
        <v>1229</v>
      </c>
      <c r="B648" s="1" t="s">
        <v>6198</v>
      </c>
      <c r="C648" s="1" t="s">
        <v>5842</v>
      </c>
      <c r="D648" s="2">
        <v>44592</v>
      </c>
      <c r="E648">
        <v>286663</v>
      </c>
      <c r="F648">
        <v>487</v>
      </c>
      <c r="G648">
        <v>0</v>
      </c>
      <c r="H648" s="1" t="s">
        <v>5850</v>
      </c>
    </row>
    <row r="649" spans="1:8" x14ac:dyDescent="0.25">
      <c r="A649" s="1" t="s">
        <v>132</v>
      </c>
      <c r="B649" s="1" t="s">
        <v>6140</v>
      </c>
      <c r="C649" s="1" t="s">
        <v>5832</v>
      </c>
      <c r="D649" s="2">
        <v>45189</v>
      </c>
      <c r="E649">
        <v>256875</v>
      </c>
      <c r="F649">
        <v>740</v>
      </c>
      <c r="G649">
        <v>0</v>
      </c>
      <c r="H649" s="1" t="s">
        <v>5833</v>
      </c>
    </row>
    <row r="650" spans="1:8" x14ac:dyDescent="0.25">
      <c r="A650" s="1" t="s">
        <v>1296</v>
      </c>
      <c r="B650" s="1" t="s">
        <v>5941</v>
      </c>
      <c r="C650" s="1" t="s">
        <v>5832</v>
      </c>
      <c r="D650" s="2">
        <v>44044</v>
      </c>
      <c r="E650">
        <v>284583</v>
      </c>
      <c r="F650">
        <v>385</v>
      </c>
      <c r="G650">
        <v>270976</v>
      </c>
      <c r="H650" s="1" t="s">
        <v>5833</v>
      </c>
    </row>
    <row r="651" spans="1:8" x14ac:dyDescent="0.25">
      <c r="A651" s="1" t="s">
        <v>657</v>
      </c>
      <c r="B651" s="1" t="s">
        <v>5975</v>
      </c>
      <c r="C651" s="1" t="s">
        <v>5835</v>
      </c>
      <c r="D651" s="2">
        <v>43478</v>
      </c>
      <c r="E651">
        <v>380714</v>
      </c>
      <c r="F651">
        <v>775</v>
      </c>
      <c r="G651">
        <v>37332</v>
      </c>
      <c r="H651" s="1" t="s">
        <v>5833</v>
      </c>
    </row>
    <row r="652" spans="1:8" x14ac:dyDescent="0.25">
      <c r="A652" s="1" t="s">
        <v>154</v>
      </c>
      <c r="B652" s="1" t="s">
        <v>6199</v>
      </c>
      <c r="C652" s="1" t="s">
        <v>5842</v>
      </c>
      <c r="D652" s="2">
        <v>45718</v>
      </c>
      <c r="E652">
        <v>470165</v>
      </c>
      <c r="F652">
        <v>351</v>
      </c>
      <c r="G652">
        <v>0</v>
      </c>
      <c r="H652" s="1" t="s">
        <v>5833</v>
      </c>
    </row>
    <row r="653" spans="1:8" x14ac:dyDescent="0.25">
      <c r="A653" s="1" t="s">
        <v>487</v>
      </c>
      <c r="B653" s="1" t="s">
        <v>5971</v>
      </c>
      <c r="C653" s="1" t="s">
        <v>5832</v>
      </c>
      <c r="D653" s="2">
        <v>43545</v>
      </c>
      <c r="E653">
        <v>14995</v>
      </c>
      <c r="F653">
        <v>410</v>
      </c>
      <c r="G653">
        <v>0</v>
      </c>
      <c r="H653" s="1" t="s">
        <v>5860</v>
      </c>
    </row>
    <row r="654" spans="1:8" x14ac:dyDescent="0.25">
      <c r="A654" s="1" t="s">
        <v>225</v>
      </c>
      <c r="B654" s="1" t="s">
        <v>6091</v>
      </c>
      <c r="C654" s="1" t="s">
        <v>5835</v>
      </c>
      <c r="D654" s="2">
        <v>45195</v>
      </c>
      <c r="E654">
        <v>23559</v>
      </c>
      <c r="F654">
        <v>342</v>
      </c>
      <c r="G654">
        <v>0</v>
      </c>
      <c r="H654" s="1" t="s">
        <v>5833</v>
      </c>
    </row>
    <row r="655" spans="1:8" x14ac:dyDescent="0.25">
      <c r="A655" s="1" t="s">
        <v>108</v>
      </c>
      <c r="B655" s="1" t="s">
        <v>6132</v>
      </c>
      <c r="C655" s="1" t="s">
        <v>5835</v>
      </c>
      <c r="D655" s="2">
        <v>43071</v>
      </c>
      <c r="E655">
        <v>351193</v>
      </c>
      <c r="F655">
        <v>510</v>
      </c>
      <c r="G655">
        <v>82994</v>
      </c>
      <c r="H655" s="1" t="s">
        <v>5833</v>
      </c>
    </row>
    <row r="656" spans="1:8" x14ac:dyDescent="0.25">
      <c r="A656" s="1" t="s">
        <v>3384</v>
      </c>
      <c r="B656" s="1" t="s">
        <v>5945</v>
      </c>
      <c r="C656" s="1" t="s">
        <v>5846</v>
      </c>
      <c r="D656" s="2">
        <v>45469</v>
      </c>
      <c r="E656">
        <v>398237</v>
      </c>
      <c r="F656">
        <v>499</v>
      </c>
      <c r="G656">
        <v>0</v>
      </c>
      <c r="H656" s="1" t="s">
        <v>5833</v>
      </c>
    </row>
    <row r="657" spans="1:8" x14ac:dyDescent="0.25">
      <c r="A657" s="1" t="s">
        <v>233</v>
      </c>
      <c r="B657" s="1" t="s">
        <v>6175</v>
      </c>
      <c r="C657" s="1" t="s">
        <v>5842</v>
      </c>
      <c r="D657" s="2">
        <v>44580</v>
      </c>
      <c r="E657">
        <v>98000</v>
      </c>
      <c r="F657">
        <v>325</v>
      </c>
      <c r="G657">
        <v>0</v>
      </c>
      <c r="H657" s="1" t="s">
        <v>5833</v>
      </c>
    </row>
    <row r="658" spans="1:8" x14ac:dyDescent="0.25">
      <c r="A658" s="1" t="s">
        <v>1385</v>
      </c>
      <c r="B658" s="1" t="s">
        <v>6200</v>
      </c>
      <c r="C658" s="1" t="s">
        <v>5846</v>
      </c>
      <c r="D658" s="2">
        <v>45508</v>
      </c>
      <c r="E658">
        <v>152191</v>
      </c>
      <c r="F658">
        <v>598</v>
      </c>
      <c r="G658">
        <v>0</v>
      </c>
      <c r="H658" s="1" t="s">
        <v>5838</v>
      </c>
    </row>
    <row r="659" spans="1:8" x14ac:dyDescent="0.25">
      <c r="A659" s="1" t="s">
        <v>2223</v>
      </c>
      <c r="B659" s="1" t="s">
        <v>6066</v>
      </c>
      <c r="C659" s="1" t="s">
        <v>5832</v>
      </c>
      <c r="D659" s="2">
        <v>45593</v>
      </c>
      <c r="E659">
        <v>444755</v>
      </c>
      <c r="F659">
        <v>376</v>
      </c>
      <c r="G659">
        <v>0</v>
      </c>
      <c r="H659" s="1" t="s">
        <v>5833</v>
      </c>
    </row>
    <row r="660" spans="1:8" x14ac:dyDescent="0.25">
      <c r="A660" s="1" t="s">
        <v>814</v>
      </c>
      <c r="B660" s="1" t="s">
        <v>5982</v>
      </c>
      <c r="C660" s="1" t="s">
        <v>5835</v>
      </c>
      <c r="D660" s="2">
        <v>45204</v>
      </c>
      <c r="E660">
        <v>488051</v>
      </c>
      <c r="F660">
        <v>436</v>
      </c>
      <c r="G660">
        <v>0</v>
      </c>
      <c r="H660" s="1" t="s">
        <v>5850</v>
      </c>
    </row>
    <row r="661" spans="1:8" x14ac:dyDescent="0.25">
      <c r="A661" s="1" t="s">
        <v>3515</v>
      </c>
      <c r="B661" s="1" t="s">
        <v>6168</v>
      </c>
      <c r="C661" s="1" t="s">
        <v>5835</v>
      </c>
      <c r="D661" s="2">
        <v>45779</v>
      </c>
      <c r="E661">
        <v>301494</v>
      </c>
      <c r="F661">
        <v>319</v>
      </c>
      <c r="G661">
        <v>0</v>
      </c>
      <c r="H661" s="1" t="s">
        <v>5833</v>
      </c>
    </row>
    <row r="662" spans="1:8" x14ac:dyDescent="0.25">
      <c r="A662" s="1" t="s">
        <v>1741</v>
      </c>
      <c r="B662" s="1" t="s">
        <v>6052</v>
      </c>
      <c r="C662" s="1" t="s">
        <v>5835</v>
      </c>
      <c r="D662" s="2">
        <v>42465</v>
      </c>
      <c r="E662">
        <v>439439</v>
      </c>
      <c r="F662">
        <v>739</v>
      </c>
      <c r="G662">
        <v>0</v>
      </c>
      <c r="H662" s="1" t="s">
        <v>5833</v>
      </c>
    </row>
    <row r="663" spans="1:8" x14ac:dyDescent="0.25">
      <c r="A663" s="1" t="s">
        <v>322</v>
      </c>
      <c r="B663" s="1" t="s">
        <v>6033</v>
      </c>
      <c r="C663" s="1" t="s">
        <v>5835</v>
      </c>
      <c r="D663" s="2">
        <v>42728</v>
      </c>
      <c r="E663">
        <v>25517</v>
      </c>
      <c r="F663">
        <v>510</v>
      </c>
      <c r="G663">
        <v>0</v>
      </c>
      <c r="H663" s="1" t="s">
        <v>5833</v>
      </c>
    </row>
    <row r="664" spans="1:8" x14ac:dyDescent="0.25">
      <c r="A664" s="1" t="s">
        <v>1465</v>
      </c>
      <c r="B664" s="1" t="s">
        <v>6201</v>
      </c>
      <c r="C664" s="1" t="s">
        <v>5835</v>
      </c>
      <c r="D664" s="2">
        <v>44572</v>
      </c>
      <c r="E664">
        <v>471869</v>
      </c>
      <c r="F664">
        <v>734</v>
      </c>
      <c r="G664">
        <v>0</v>
      </c>
      <c r="H664" s="1" t="s">
        <v>5833</v>
      </c>
    </row>
    <row r="665" spans="1:8" x14ac:dyDescent="0.25">
      <c r="A665" s="1" t="s">
        <v>467</v>
      </c>
      <c r="B665" s="1" t="s">
        <v>6071</v>
      </c>
      <c r="C665" s="1" t="s">
        <v>5835</v>
      </c>
      <c r="D665" s="2">
        <v>43273</v>
      </c>
      <c r="E665">
        <v>415466</v>
      </c>
      <c r="F665">
        <v>506</v>
      </c>
      <c r="G665">
        <v>0</v>
      </c>
      <c r="H665" s="1" t="s">
        <v>5850</v>
      </c>
    </row>
    <row r="666" spans="1:8" x14ac:dyDescent="0.25">
      <c r="A666" s="1" t="s">
        <v>2495</v>
      </c>
      <c r="B666" s="1" t="s">
        <v>5872</v>
      </c>
      <c r="C666" s="1" t="s">
        <v>5832</v>
      </c>
      <c r="D666" s="2">
        <v>45417</v>
      </c>
      <c r="E666">
        <v>215558</v>
      </c>
      <c r="F666">
        <v>738</v>
      </c>
      <c r="G666">
        <v>0</v>
      </c>
      <c r="H666" s="1" t="s">
        <v>5833</v>
      </c>
    </row>
    <row r="667" spans="1:8" x14ac:dyDescent="0.25">
      <c r="A667" s="1" t="s">
        <v>1275</v>
      </c>
      <c r="B667" s="1" t="s">
        <v>5889</v>
      </c>
      <c r="C667" s="1" t="s">
        <v>5846</v>
      </c>
      <c r="D667" s="2">
        <v>44049</v>
      </c>
      <c r="E667">
        <v>476111</v>
      </c>
      <c r="F667">
        <v>341</v>
      </c>
      <c r="G667">
        <v>390751</v>
      </c>
      <c r="H667" s="1" t="s">
        <v>5833</v>
      </c>
    </row>
    <row r="668" spans="1:8" x14ac:dyDescent="0.25">
      <c r="A668" s="1" t="s">
        <v>136</v>
      </c>
      <c r="B668" s="1" t="s">
        <v>6061</v>
      </c>
      <c r="C668" s="1" t="s">
        <v>5832</v>
      </c>
      <c r="D668" s="2">
        <v>45400</v>
      </c>
      <c r="E668">
        <v>351276</v>
      </c>
      <c r="F668">
        <v>710</v>
      </c>
      <c r="G668">
        <v>330188</v>
      </c>
      <c r="H668" s="1" t="s">
        <v>5850</v>
      </c>
    </row>
    <row r="669" spans="1:8" x14ac:dyDescent="0.25">
      <c r="A669" s="1" t="s">
        <v>698</v>
      </c>
      <c r="B669" s="1" t="s">
        <v>6052</v>
      </c>
      <c r="C669" s="1" t="s">
        <v>5842</v>
      </c>
      <c r="D669" s="2">
        <v>43772</v>
      </c>
      <c r="E669">
        <v>484282</v>
      </c>
      <c r="F669">
        <v>822</v>
      </c>
      <c r="G669">
        <v>0</v>
      </c>
      <c r="H669" s="1" t="s">
        <v>5833</v>
      </c>
    </row>
    <row r="670" spans="1:8" x14ac:dyDescent="0.25">
      <c r="A670" s="1" t="s">
        <v>2401</v>
      </c>
      <c r="B670" s="1" t="s">
        <v>5983</v>
      </c>
      <c r="C670" s="1" t="s">
        <v>5832</v>
      </c>
      <c r="D670" s="2">
        <v>42751</v>
      </c>
      <c r="E670">
        <v>460014</v>
      </c>
      <c r="F670">
        <v>726</v>
      </c>
      <c r="G670">
        <v>0</v>
      </c>
      <c r="H670" s="1" t="s">
        <v>5833</v>
      </c>
    </row>
    <row r="671" spans="1:8" x14ac:dyDescent="0.25">
      <c r="A671" s="1" t="s">
        <v>1318</v>
      </c>
      <c r="B671" s="1" t="s">
        <v>6074</v>
      </c>
      <c r="C671" s="1" t="s">
        <v>5835</v>
      </c>
      <c r="D671" s="2">
        <v>42769</v>
      </c>
      <c r="E671">
        <v>447415</v>
      </c>
      <c r="F671">
        <v>574</v>
      </c>
      <c r="G671">
        <v>0</v>
      </c>
      <c r="H671" s="1" t="s">
        <v>5850</v>
      </c>
    </row>
    <row r="672" spans="1:8" x14ac:dyDescent="0.25">
      <c r="A672" s="1" t="s">
        <v>1236</v>
      </c>
      <c r="B672" s="1" t="s">
        <v>6202</v>
      </c>
      <c r="C672" s="1" t="s">
        <v>5835</v>
      </c>
      <c r="D672" s="2">
        <v>42914</v>
      </c>
      <c r="E672">
        <v>321690</v>
      </c>
      <c r="F672">
        <v>747</v>
      </c>
      <c r="G672">
        <v>366484</v>
      </c>
      <c r="H672" s="1" t="s">
        <v>5833</v>
      </c>
    </row>
    <row r="673" spans="1:8" x14ac:dyDescent="0.25">
      <c r="A673" s="1" t="s">
        <v>615</v>
      </c>
      <c r="B673" s="1" t="s">
        <v>6203</v>
      </c>
      <c r="C673" s="1" t="s">
        <v>5835</v>
      </c>
      <c r="D673" s="2">
        <v>45148</v>
      </c>
      <c r="E673">
        <v>105686</v>
      </c>
      <c r="F673">
        <v>668</v>
      </c>
      <c r="G673">
        <v>0</v>
      </c>
      <c r="H673" s="1" t="s">
        <v>5850</v>
      </c>
    </row>
    <row r="674" spans="1:8" x14ac:dyDescent="0.25">
      <c r="A674" s="1" t="s">
        <v>740</v>
      </c>
      <c r="B674" s="1" t="s">
        <v>6079</v>
      </c>
      <c r="C674" s="1" t="s">
        <v>5835</v>
      </c>
      <c r="D674" s="2">
        <v>44563</v>
      </c>
      <c r="E674">
        <v>88151</v>
      </c>
      <c r="F674">
        <v>519</v>
      </c>
      <c r="G674">
        <v>0</v>
      </c>
      <c r="H674" s="1" t="s">
        <v>5833</v>
      </c>
    </row>
    <row r="675" spans="1:8" x14ac:dyDescent="0.25">
      <c r="A675" s="1" t="s">
        <v>3327</v>
      </c>
      <c r="B675" s="1" t="s">
        <v>6204</v>
      </c>
      <c r="C675" s="1" t="s">
        <v>5832</v>
      </c>
      <c r="D675" s="2">
        <v>44010</v>
      </c>
      <c r="E675">
        <v>265471</v>
      </c>
      <c r="F675">
        <v>531</v>
      </c>
      <c r="G675">
        <v>0</v>
      </c>
      <c r="H675" s="1" t="s">
        <v>5838</v>
      </c>
    </row>
    <row r="676" spans="1:8" x14ac:dyDescent="0.25">
      <c r="A676" s="1" t="s">
        <v>47</v>
      </c>
      <c r="B676" s="1" t="s">
        <v>6205</v>
      </c>
      <c r="C676" s="1" t="s">
        <v>5835</v>
      </c>
      <c r="D676" s="2">
        <v>42365</v>
      </c>
      <c r="E676">
        <v>120318</v>
      </c>
      <c r="F676">
        <v>627</v>
      </c>
      <c r="G676">
        <v>0</v>
      </c>
      <c r="H676" s="1" t="s">
        <v>5833</v>
      </c>
    </row>
    <row r="677" spans="1:8" x14ac:dyDescent="0.25">
      <c r="A677" s="1" t="s">
        <v>1053</v>
      </c>
      <c r="B677" s="1" t="s">
        <v>5959</v>
      </c>
      <c r="C677" s="1" t="s">
        <v>5835</v>
      </c>
      <c r="D677" s="2">
        <v>43092</v>
      </c>
      <c r="E677">
        <v>422984</v>
      </c>
      <c r="F677">
        <v>742</v>
      </c>
      <c r="G677">
        <v>274579</v>
      </c>
      <c r="H677" s="1" t="s">
        <v>5833</v>
      </c>
    </row>
    <row r="678" spans="1:8" x14ac:dyDescent="0.25">
      <c r="A678" s="1" t="s">
        <v>116</v>
      </c>
      <c r="B678" s="1" t="s">
        <v>6191</v>
      </c>
      <c r="C678" s="1" t="s">
        <v>5835</v>
      </c>
      <c r="D678" s="2">
        <v>43088</v>
      </c>
      <c r="E678">
        <v>195490</v>
      </c>
      <c r="F678">
        <v>351</v>
      </c>
      <c r="G678">
        <v>0</v>
      </c>
      <c r="H678" s="1" t="s">
        <v>5833</v>
      </c>
    </row>
    <row r="679" spans="1:8" x14ac:dyDescent="0.25">
      <c r="A679" s="1" t="s">
        <v>3557</v>
      </c>
      <c r="B679" s="1" t="s">
        <v>5841</v>
      </c>
      <c r="C679" s="1" t="s">
        <v>5846</v>
      </c>
      <c r="D679" s="2">
        <v>43608</v>
      </c>
      <c r="E679">
        <v>487602</v>
      </c>
      <c r="F679">
        <v>675</v>
      </c>
      <c r="G679">
        <v>0</v>
      </c>
      <c r="H679" s="1" t="s">
        <v>5833</v>
      </c>
    </row>
    <row r="680" spans="1:8" x14ac:dyDescent="0.25">
      <c r="A680" s="1" t="s">
        <v>2177</v>
      </c>
      <c r="B680" s="1" t="s">
        <v>6206</v>
      </c>
      <c r="C680" s="1" t="s">
        <v>5842</v>
      </c>
      <c r="D680" s="2">
        <v>42570</v>
      </c>
      <c r="E680">
        <v>173860</v>
      </c>
      <c r="F680">
        <v>562</v>
      </c>
      <c r="G680">
        <v>0</v>
      </c>
      <c r="H680" s="1" t="s">
        <v>5833</v>
      </c>
    </row>
    <row r="681" spans="1:8" x14ac:dyDescent="0.25">
      <c r="A681" s="1" t="s">
        <v>453</v>
      </c>
      <c r="B681" s="1" t="s">
        <v>6146</v>
      </c>
      <c r="C681" s="1" t="s">
        <v>5842</v>
      </c>
      <c r="D681" s="2">
        <v>45392</v>
      </c>
      <c r="E681">
        <v>115945</v>
      </c>
      <c r="F681">
        <v>566</v>
      </c>
      <c r="G681">
        <v>0</v>
      </c>
      <c r="H681" s="1" t="s">
        <v>5833</v>
      </c>
    </row>
    <row r="682" spans="1:8" x14ac:dyDescent="0.25">
      <c r="A682" s="1" t="s">
        <v>57</v>
      </c>
      <c r="B682" s="1" t="s">
        <v>6021</v>
      </c>
      <c r="C682" s="1" t="s">
        <v>5835</v>
      </c>
      <c r="D682" s="2">
        <v>42460</v>
      </c>
      <c r="E682">
        <v>213456</v>
      </c>
      <c r="F682">
        <v>658</v>
      </c>
      <c r="G682">
        <v>0</v>
      </c>
      <c r="H682" s="1" t="s">
        <v>5860</v>
      </c>
    </row>
    <row r="683" spans="1:8" x14ac:dyDescent="0.25">
      <c r="A683" s="1" t="s">
        <v>76</v>
      </c>
      <c r="B683" s="1" t="s">
        <v>5978</v>
      </c>
      <c r="C683" s="1" t="s">
        <v>5842</v>
      </c>
      <c r="D683" s="2">
        <v>44580</v>
      </c>
      <c r="E683">
        <v>308974</v>
      </c>
      <c r="F683">
        <v>616</v>
      </c>
      <c r="G683">
        <v>0</v>
      </c>
      <c r="H683" s="1" t="s">
        <v>5833</v>
      </c>
    </row>
    <row r="684" spans="1:8" x14ac:dyDescent="0.25">
      <c r="A684" s="1" t="s">
        <v>2417</v>
      </c>
      <c r="B684" s="1" t="s">
        <v>6207</v>
      </c>
      <c r="C684" s="1" t="s">
        <v>5842</v>
      </c>
      <c r="D684" s="2">
        <v>45118</v>
      </c>
      <c r="E684">
        <v>52446</v>
      </c>
      <c r="F684">
        <v>623</v>
      </c>
      <c r="G684">
        <v>254717</v>
      </c>
      <c r="H684" s="1" t="s">
        <v>5833</v>
      </c>
    </row>
    <row r="685" spans="1:8" x14ac:dyDescent="0.25">
      <c r="A685" s="1" t="s">
        <v>138</v>
      </c>
      <c r="B685" s="1" t="s">
        <v>5854</v>
      </c>
      <c r="C685" s="1" t="s">
        <v>5832</v>
      </c>
      <c r="D685" s="2">
        <v>45431</v>
      </c>
      <c r="E685">
        <v>498294</v>
      </c>
      <c r="F685">
        <v>720</v>
      </c>
      <c r="G685">
        <v>139479</v>
      </c>
      <c r="H685" s="1" t="s">
        <v>5833</v>
      </c>
    </row>
    <row r="686" spans="1:8" x14ac:dyDescent="0.25">
      <c r="A686" s="1" t="s">
        <v>861</v>
      </c>
      <c r="B686" s="1" t="s">
        <v>6208</v>
      </c>
      <c r="C686" s="1" t="s">
        <v>5846</v>
      </c>
      <c r="D686" s="2">
        <v>44721</v>
      </c>
      <c r="E686">
        <v>408376</v>
      </c>
      <c r="F686">
        <v>345</v>
      </c>
      <c r="G686">
        <v>0</v>
      </c>
      <c r="H686" s="1" t="s">
        <v>5833</v>
      </c>
    </row>
    <row r="687" spans="1:8" x14ac:dyDescent="0.25">
      <c r="A687" s="1" t="s">
        <v>1495</v>
      </c>
      <c r="B687" s="1" t="s">
        <v>6209</v>
      </c>
      <c r="C687" s="1" t="s">
        <v>5835</v>
      </c>
      <c r="D687" s="2">
        <v>44117</v>
      </c>
      <c r="E687">
        <v>187655</v>
      </c>
      <c r="F687">
        <v>568</v>
      </c>
      <c r="G687">
        <v>0</v>
      </c>
      <c r="H687" s="1" t="s">
        <v>5833</v>
      </c>
    </row>
    <row r="688" spans="1:8" x14ac:dyDescent="0.25">
      <c r="A688" s="1" t="s">
        <v>126</v>
      </c>
      <c r="B688" s="1" t="s">
        <v>6210</v>
      </c>
      <c r="C688" s="1" t="s">
        <v>5846</v>
      </c>
      <c r="D688" s="2">
        <v>45191</v>
      </c>
      <c r="E688">
        <v>427214</v>
      </c>
      <c r="F688">
        <v>680</v>
      </c>
      <c r="G688">
        <v>0</v>
      </c>
      <c r="H688" s="1" t="s">
        <v>5833</v>
      </c>
    </row>
    <row r="689" spans="1:8" x14ac:dyDescent="0.25">
      <c r="A689" s="1" t="s">
        <v>1348</v>
      </c>
      <c r="B689" s="1" t="s">
        <v>6002</v>
      </c>
      <c r="C689" s="1" t="s">
        <v>5846</v>
      </c>
      <c r="D689" s="2">
        <v>42251</v>
      </c>
      <c r="E689">
        <v>420446</v>
      </c>
      <c r="F689">
        <v>417</v>
      </c>
      <c r="G689">
        <v>0</v>
      </c>
      <c r="H689" s="1" t="s">
        <v>5833</v>
      </c>
    </row>
    <row r="690" spans="1:8" x14ac:dyDescent="0.25">
      <c r="A690" s="1" t="s">
        <v>522</v>
      </c>
      <c r="B690" s="1" t="s">
        <v>6211</v>
      </c>
      <c r="C690" s="1" t="s">
        <v>5835</v>
      </c>
      <c r="D690" s="2">
        <v>45305</v>
      </c>
      <c r="E690">
        <v>140148</v>
      </c>
      <c r="F690">
        <v>415</v>
      </c>
      <c r="G690">
        <v>0</v>
      </c>
      <c r="H690" s="1" t="s">
        <v>5860</v>
      </c>
    </row>
    <row r="691" spans="1:8" x14ac:dyDescent="0.25">
      <c r="A691" s="1" t="s">
        <v>1779</v>
      </c>
      <c r="B691" s="1" t="s">
        <v>6104</v>
      </c>
      <c r="C691" s="1" t="s">
        <v>5832</v>
      </c>
      <c r="D691" s="2">
        <v>45418</v>
      </c>
      <c r="E691">
        <v>69341</v>
      </c>
      <c r="F691">
        <v>559</v>
      </c>
      <c r="G691">
        <v>0</v>
      </c>
      <c r="H691" s="1" t="s">
        <v>5833</v>
      </c>
    </row>
    <row r="692" spans="1:8" x14ac:dyDescent="0.25">
      <c r="A692" s="1" t="s">
        <v>1621</v>
      </c>
      <c r="B692" s="1" t="s">
        <v>5847</v>
      </c>
      <c r="C692" s="1" t="s">
        <v>5846</v>
      </c>
      <c r="D692" s="2">
        <v>44766</v>
      </c>
      <c r="E692">
        <v>31085</v>
      </c>
      <c r="F692">
        <v>374</v>
      </c>
      <c r="G692">
        <v>0</v>
      </c>
      <c r="H692" s="1" t="s">
        <v>5833</v>
      </c>
    </row>
    <row r="693" spans="1:8" x14ac:dyDescent="0.25">
      <c r="A693" s="1" t="s">
        <v>943</v>
      </c>
      <c r="B693" s="1" t="s">
        <v>5912</v>
      </c>
      <c r="C693" s="1" t="s">
        <v>5835</v>
      </c>
      <c r="D693" s="2">
        <v>44838</v>
      </c>
      <c r="E693">
        <v>317715</v>
      </c>
      <c r="F693">
        <v>779</v>
      </c>
      <c r="G693">
        <v>0</v>
      </c>
      <c r="H693" s="1" t="s">
        <v>5833</v>
      </c>
    </row>
    <row r="694" spans="1:8" x14ac:dyDescent="0.25">
      <c r="A694" s="1" t="s">
        <v>1413</v>
      </c>
      <c r="B694" s="1" t="s">
        <v>5904</v>
      </c>
      <c r="C694" s="1" t="s">
        <v>5832</v>
      </c>
      <c r="D694" s="2">
        <v>45292</v>
      </c>
      <c r="E694">
        <v>407931</v>
      </c>
      <c r="F694">
        <v>604</v>
      </c>
      <c r="G694">
        <v>0</v>
      </c>
      <c r="H694" s="1" t="s">
        <v>5833</v>
      </c>
    </row>
    <row r="695" spans="1:8" x14ac:dyDescent="0.25">
      <c r="A695" s="1" t="s">
        <v>907</v>
      </c>
      <c r="B695" s="1" t="s">
        <v>6044</v>
      </c>
      <c r="C695" s="1" t="s">
        <v>5846</v>
      </c>
      <c r="D695" s="2">
        <v>45202</v>
      </c>
      <c r="E695">
        <v>390452</v>
      </c>
      <c r="F695">
        <v>306</v>
      </c>
      <c r="G695">
        <v>0</v>
      </c>
      <c r="H695" s="1" t="s">
        <v>5860</v>
      </c>
    </row>
    <row r="696" spans="1:8" x14ac:dyDescent="0.25">
      <c r="A696" s="1" t="s">
        <v>1775</v>
      </c>
      <c r="B696" s="1" t="s">
        <v>6122</v>
      </c>
      <c r="C696" s="1" t="s">
        <v>5832</v>
      </c>
      <c r="D696" s="2">
        <v>43570</v>
      </c>
      <c r="E696">
        <v>5750</v>
      </c>
      <c r="F696">
        <v>665</v>
      </c>
      <c r="G696">
        <v>367612</v>
      </c>
      <c r="H696" s="1" t="s">
        <v>5833</v>
      </c>
    </row>
    <row r="697" spans="1:8" x14ac:dyDescent="0.25">
      <c r="A697" s="1" t="s">
        <v>837</v>
      </c>
      <c r="B697" s="1" t="s">
        <v>6202</v>
      </c>
      <c r="C697" s="1" t="s">
        <v>5835</v>
      </c>
      <c r="D697" s="2">
        <v>45254</v>
      </c>
      <c r="E697">
        <v>376075</v>
      </c>
      <c r="F697">
        <v>822</v>
      </c>
      <c r="G697">
        <v>396351</v>
      </c>
      <c r="H697" s="1" t="s">
        <v>5833</v>
      </c>
    </row>
    <row r="698" spans="1:8" x14ac:dyDescent="0.25">
      <c r="A698" s="1" t="s">
        <v>2253</v>
      </c>
      <c r="B698" s="1" t="s">
        <v>5999</v>
      </c>
      <c r="C698" s="1" t="s">
        <v>5832</v>
      </c>
      <c r="D698" s="2">
        <v>45220</v>
      </c>
      <c r="E698">
        <v>340912</v>
      </c>
      <c r="F698">
        <v>647</v>
      </c>
      <c r="G698">
        <v>0</v>
      </c>
      <c r="H698" s="1" t="s">
        <v>5850</v>
      </c>
    </row>
    <row r="699" spans="1:8" x14ac:dyDescent="0.25">
      <c r="A699" s="1" t="s">
        <v>554</v>
      </c>
      <c r="B699" s="1" t="s">
        <v>6100</v>
      </c>
      <c r="C699" s="1" t="s">
        <v>5835</v>
      </c>
      <c r="D699" s="2">
        <v>44554</v>
      </c>
      <c r="E699">
        <v>35903</v>
      </c>
      <c r="F699">
        <v>737</v>
      </c>
      <c r="G699">
        <v>0</v>
      </c>
      <c r="H699" s="1" t="s">
        <v>5833</v>
      </c>
    </row>
    <row r="700" spans="1:8" x14ac:dyDescent="0.25">
      <c r="A700" s="1" t="s">
        <v>839</v>
      </c>
      <c r="B700" s="1" t="s">
        <v>6079</v>
      </c>
      <c r="C700" s="1" t="s">
        <v>5832</v>
      </c>
      <c r="D700" s="2">
        <v>42385</v>
      </c>
      <c r="E700">
        <v>203561</v>
      </c>
      <c r="F700">
        <v>514</v>
      </c>
      <c r="G700">
        <v>452603</v>
      </c>
      <c r="H700" s="1" t="s">
        <v>5850</v>
      </c>
    </row>
    <row r="701" spans="1:8" x14ac:dyDescent="0.25">
      <c r="A701" s="1" t="s">
        <v>1716</v>
      </c>
      <c r="B701" s="1" t="s">
        <v>6098</v>
      </c>
      <c r="C701" s="1" t="s">
        <v>5835</v>
      </c>
      <c r="D701" s="2">
        <v>43847</v>
      </c>
      <c r="E701">
        <v>425309</v>
      </c>
      <c r="F701">
        <v>728</v>
      </c>
      <c r="G701">
        <v>0</v>
      </c>
      <c r="H701" s="1" t="s">
        <v>5833</v>
      </c>
    </row>
    <row r="702" spans="1:8" x14ac:dyDescent="0.25">
      <c r="A702" s="1" t="s">
        <v>1555</v>
      </c>
      <c r="B702" s="1" t="s">
        <v>5885</v>
      </c>
      <c r="C702" s="1" t="s">
        <v>5832</v>
      </c>
      <c r="D702" s="2">
        <v>44178</v>
      </c>
      <c r="E702">
        <v>91036</v>
      </c>
      <c r="F702">
        <v>797</v>
      </c>
      <c r="G702">
        <v>0</v>
      </c>
      <c r="H702" s="1" t="s">
        <v>5838</v>
      </c>
    </row>
    <row r="703" spans="1:8" x14ac:dyDescent="0.25">
      <c r="A703" s="1" t="s">
        <v>114</v>
      </c>
      <c r="B703" s="1" t="s">
        <v>5919</v>
      </c>
      <c r="C703" s="1" t="s">
        <v>5832</v>
      </c>
      <c r="D703" s="2">
        <v>45204</v>
      </c>
      <c r="E703">
        <v>87954</v>
      </c>
      <c r="F703">
        <v>839</v>
      </c>
      <c r="G703">
        <v>0</v>
      </c>
      <c r="H703" s="1" t="s">
        <v>5833</v>
      </c>
    </row>
    <row r="704" spans="1:8" x14ac:dyDescent="0.25">
      <c r="A704" s="1" t="s">
        <v>1550</v>
      </c>
      <c r="B704" s="1" t="s">
        <v>5986</v>
      </c>
      <c r="C704" s="1" t="s">
        <v>5842</v>
      </c>
      <c r="D704" s="2">
        <v>42906</v>
      </c>
      <c r="E704">
        <v>427530</v>
      </c>
      <c r="F704">
        <v>666</v>
      </c>
      <c r="G704">
        <v>449958</v>
      </c>
      <c r="H704" s="1" t="s">
        <v>5833</v>
      </c>
    </row>
    <row r="705" spans="1:8" x14ac:dyDescent="0.25">
      <c r="A705" s="1" t="s">
        <v>1179</v>
      </c>
      <c r="B705" s="1" t="s">
        <v>5900</v>
      </c>
      <c r="C705" s="1" t="s">
        <v>5832</v>
      </c>
      <c r="D705" s="2">
        <v>42712</v>
      </c>
      <c r="E705">
        <v>441441</v>
      </c>
      <c r="F705">
        <v>612</v>
      </c>
      <c r="G705">
        <v>307666</v>
      </c>
      <c r="H705" s="1" t="s">
        <v>5833</v>
      </c>
    </row>
    <row r="706" spans="1:8" x14ac:dyDescent="0.25">
      <c r="A706" s="1" t="s">
        <v>13</v>
      </c>
      <c r="B706" s="1" t="s">
        <v>6212</v>
      </c>
      <c r="C706" s="1" t="s">
        <v>5832</v>
      </c>
      <c r="D706" s="2">
        <v>43503</v>
      </c>
      <c r="E706">
        <v>481201</v>
      </c>
      <c r="F706">
        <v>837</v>
      </c>
      <c r="G706">
        <v>0</v>
      </c>
      <c r="H706" s="1" t="s">
        <v>5833</v>
      </c>
    </row>
    <row r="707" spans="1:8" x14ac:dyDescent="0.25">
      <c r="A707" s="1" t="s">
        <v>2237</v>
      </c>
      <c r="B707" s="1" t="s">
        <v>5852</v>
      </c>
      <c r="C707" s="1" t="s">
        <v>5832</v>
      </c>
      <c r="D707" s="2">
        <v>43221</v>
      </c>
      <c r="E707">
        <v>345158</v>
      </c>
      <c r="F707">
        <v>353</v>
      </c>
      <c r="G707">
        <v>0</v>
      </c>
      <c r="H707" s="1" t="s">
        <v>5833</v>
      </c>
    </row>
    <row r="708" spans="1:8" x14ac:dyDescent="0.25">
      <c r="A708" s="1" t="s">
        <v>3004</v>
      </c>
      <c r="B708" s="1" t="s">
        <v>6213</v>
      </c>
      <c r="C708" s="1" t="s">
        <v>5835</v>
      </c>
      <c r="D708" s="2">
        <v>44760</v>
      </c>
      <c r="E708">
        <v>428395</v>
      </c>
      <c r="F708">
        <v>840</v>
      </c>
      <c r="G708">
        <v>0</v>
      </c>
      <c r="H708" s="1" t="s">
        <v>5833</v>
      </c>
    </row>
    <row r="709" spans="1:8" x14ac:dyDescent="0.25">
      <c r="A709" s="1" t="s">
        <v>882</v>
      </c>
      <c r="B709" s="1" t="s">
        <v>5940</v>
      </c>
      <c r="C709" s="1" t="s">
        <v>5832</v>
      </c>
      <c r="D709" s="2">
        <v>45272</v>
      </c>
      <c r="E709">
        <v>117305</v>
      </c>
      <c r="F709">
        <v>766</v>
      </c>
      <c r="G709">
        <v>0</v>
      </c>
      <c r="H709" s="1" t="s">
        <v>5838</v>
      </c>
    </row>
    <row r="710" spans="1:8" x14ac:dyDescent="0.25">
      <c r="A710" s="1" t="s">
        <v>2368</v>
      </c>
      <c r="B710" s="1" t="s">
        <v>5958</v>
      </c>
      <c r="C710" s="1" t="s">
        <v>5835</v>
      </c>
      <c r="D710" s="2">
        <v>42810</v>
      </c>
      <c r="E710">
        <v>418554</v>
      </c>
      <c r="F710">
        <v>463</v>
      </c>
      <c r="G710">
        <v>366541</v>
      </c>
      <c r="H710" s="1" t="s">
        <v>5833</v>
      </c>
    </row>
    <row r="711" spans="1:8" x14ac:dyDescent="0.25">
      <c r="A711" s="1" t="s">
        <v>841</v>
      </c>
      <c r="B711" s="1" t="s">
        <v>6214</v>
      </c>
      <c r="C711" s="1" t="s">
        <v>5846</v>
      </c>
      <c r="D711" s="2">
        <v>43698</v>
      </c>
      <c r="E711">
        <v>485651</v>
      </c>
      <c r="F711">
        <v>633</v>
      </c>
      <c r="G711">
        <v>8880</v>
      </c>
      <c r="H711" s="1" t="s">
        <v>5860</v>
      </c>
    </row>
    <row r="712" spans="1:8" x14ac:dyDescent="0.25">
      <c r="A712" s="1" t="s">
        <v>1020</v>
      </c>
      <c r="B712" s="1" t="s">
        <v>6102</v>
      </c>
      <c r="C712" s="1" t="s">
        <v>5835</v>
      </c>
      <c r="D712" s="2">
        <v>42305</v>
      </c>
      <c r="E712">
        <v>200753</v>
      </c>
      <c r="F712">
        <v>846</v>
      </c>
      <c r="G712">
        <v>0</v>
      </c>
      <c r="H712" s="1" t="s">
        <v>5833</v>
      </c>
    </row>
    <row r="713" spans="1:8" x14ac:dyDescent="0.25">
      <c r="A713" s="1" t="s">
        <v>91</v>
      </c>
      <c r="B713" s="1" t="s">
        <v>6215</v>
      </c>
      <c r="C713" s="1" t="s">
        <v>5832</v>
      </c>
      <c r="D713" s="2">
        <v>44180</v>
      </c>
      <c r="E713">
        <v>32101</v>
      </c>
      <c r="F713">
        <v>647</v>
      </c>
      <c r="G713">
        <v>453927</v>
      </c>
      <c r="H713" s="1" t="s">
        <v>5833</v>
      </c>
    </row>
    <row r="714" spans="1:8" x14ac:dyDescent="0.25">
      <c r="A714" s="1" t="s">
        <v>203</v>
      </c>
      <c r="B714" s="1" t="s">
        <v>6106</v>
      </c>
      <c r="C714" s="1" t="s">
        <v>5832</v>
      </c>
      <c r="D714" s="2">
        <v>43020</v>
      </c>
      <c r="E714">
        <v>2775</v>
      </c>
      <c r="F714">
        <v>572</v>
      </c>
      <c r="G714">
        <v>0</v>
      </c>
      <c r="H714" s="1" t="s">
        <v>5833</v>
      </c>
    </row>
    <row r="715" spans="1:8" x14ac:dyDescent="0.25">
      <c r="A715" s="1" t="s">
        <v>1090</v>
      </c>
      <c r="B715" s="1" t="s">
        <v>6019</v>
      </c>
      <c r="C715" s="1" t="s">
        <v>5832</v>
      </c>
      <c r="D715" s="2">
        <v>45063</v>
      </c>
      <c r="E715">
        <v>111497</v>
      </c>
      <c r="F715">
        <v>713</v>
      </c>
      <c r="G715">
        <v>0</v>
      </c>
      <c r="H715" s="1" t="s">
        <v>5833</v>
      </c>
    </row>
    <row r="716" spans="1:8" x14ac:dyDescent="0.25">
      <c r="A716" s="1" t="s">
        <v>130</v>
      </c>
      <c r="B716" s="1" t="s">
        <v>6216</v>
      </c>
      <c r="C716" s="1" t="s">
        <v>5835</v>
      </c>
      <c r="D716" s="2">
        <v>44894</v>
      </c>
      <c r="E716">
        <v>490399</v>
      </c>
      <c r="F716">
        <v>799</v>
      </c>
      <c r="G716">
        <v>466537</v>
      </c>
      <c r="H716" s="1" t="s">
        <v>5838</v>
      </c>
    </row>
    <row r="717" spans="1:8" x14ac:dyDescent="0.25">
      <c r="A717" s="1" t="s">
        <v>2479</v>
      </c>
      <c r="B717" s="1" t="s">
        <v>5831</v>
      </c>
      <c r="C717" s="1" t="s">
        <v>5832</v>
      </c>
      <c r="D717" s="2">
        <v>44170</v>
      </c>
      <c r="E717">
        <v>45619</v>
      </c>
      <c r="F717">
        <v>392</v>
      </c>
      <c r="G717">
        <v>0</v>
      </c>
      <c r="H717" s="1" t="s">
        <v>5833</v>
      </c>
    </row>
    <row r="718" spans="1:8" x14ac:dyDescent="0.25">
      <c r="A718" s="1" t="s">
        <v>199</v>
      </c>
      <c r="B718" s="1" t="s">
        <v>6126</v>
      </c>
      <c r="C718" s="1" t="s">
        <v>5832</v>
      </c>
      <c r="D718" s="2">
        <v>43459</v>
      </c>
      <c r="E718">
        <v>439054</v>
      </c>
      <c r="F718">
        <v>378</v>
      </c>
      <c r="G718">
        <v>0</v>
      </c>
      <c r="H718" s="1" t="s">
        <v>5833</v>
      </c>
    </row>
    <row r="719" spans="1:8" x14ac:dyDescent="0.25">
      <c r="A719" s="1" t="s">
        <v>286</v>
      </c>
      <c r="B719" s="1" t="s">
        <v>6003</v>
      </c>
      <c r="C719" s="1" t="s">
        <v>5842</v>
      </c>
      <c r="D719" s="2">
        <v>43635</v>
      </c>
      <c r="E719">
        <v>252388</v>
      </c>
      <c r="F719">
        <v>516</v>
      </c>
      <c r="G719">
        <v>0</v>
      </c>
      <c r="H719" s="1" t="s">
        <v>5833</v>
      </c>
    </row>
    <row r="720" spans="1:8" x14ac:dyDescent="0.25">
      <c r="A720" s="1" t="s">
        <v>457</v>
      </c>
      <c r="B720" s="1" t="s">
        <v>6019</v>
      </c>
      <c r="C720" s="1" t="s">
        <v>5835</v>
      </c>
      <c r="D720" s="2">
        <v>42305</v>
      </c>
      <c r="E720">
        <v>412755</v>
      </c>
      <c r="F720">
        <v>657</v>
      </c>
      <c r="G720">
        <v>458318</v>
      </c>
      <c r="H720" s="1" t="s">
        <v>5833</v>
      </c>
    </row>
    <row r="721" spans="1:8" x14ac:dyDescent="0.25">
      <c r="A721" s="1" t="s">
        <v>1955</v>
      </c>
      <c r="B721" s="1" t="s">
        <v>6029</v>
      </c>
      <c r="C721" s="1" t="s">
        <v>5832</v>
      </c>
      <c r="D721" s="2">
        <v>44241</v>
      </c>
      <c r="E721">
        <v>233346</v>
      </c>
      <c r="F721">
        <v>806</v>
      </c>
      <c r="G721">
        <v>0</v>
      </c>
      <c r="H721" s="1" t="s">
        <v>5850</v>
      </c>
    </row>
    <row r="722" spans="1:8" x14ac:dyDescent="0.25">
      <c r="A722" s="1" t="s">
        <v>236</v>
      </c>
      <c r="B722" s="1" t="s">
        <v>6059</v>
      </c>
      <c r="C722" s="1" t="s">
        <v>5832</v>
      </c>
      <c r="D722" s="2">
        <v>45536</v>
      </c>
      <c r="E722">
        <v>319268</v>
      </c>
      <c r="F722">
        <v>480</v>
      </c>
      <c r="G722">
        <v>0</v>
      </c>
      <c r="H722" s="1" t="s">
        <v>5833</v>
      </c>
    </row>
    <row r="723" spans="1:8" x14ac:dyDescent="0.25">
      <c r="A723" s="1" t="s">
        <v>363</v>
      </c>
      <c r="B723" s="1" t="s">
        <v>6024</v>
      </c>
      <c r="C723" s="1" t="s">
        <v>5832</v>
      </c>
      <c r="D723" s="2">
        <v>42583</v>
      </c>
      <c r="E723">
        <v>65149</v>
      </c>
      <c r="F723">
        <v>545</v>
      </c>
      <c r="G723">
        <v>0</v>
      </c>
      <c r="H723" s="1" t="s">
        <v>5833</v>
      </c>
    </row>
    <row r="724" spans="1:8" x14ac:dyDescent="0.25">
      <c r="A724" s="1" t="s">
        <v>184</v>
      </c>
      <c r="B724" s="1" t="s">
        <v>6001</v>
      </c>
      <c r="C724" s="1" t="s">
        <v>5832</v>
      </c>
      <c r="D724" s="2">
        <v>43405</v>
      </c>
      <c r="E724">
        <v>26616</v>
      </c>
      <c r="F724">
        <v>543</v>
      </c>
      <c r="G724">
        <v>0</v>
      </c>
      <c r="H724" s="1" t="s">
        <v>5833</v>
      </c>
    </row>
    <row r="725" spans="1:8" x14ac:dyDescent="0.25">
      <c r="A725" s="1" t="s">
        <v>2834</v>
      </c>
      <c r="B725" s="1" t="s">
        <v>5858</v>
      </c>
      <c r="C725" s="1" t="s">
        <v>5832</v>
      </c>
      <c r="D725" s="2">
        <v>45139</v>
      </c>
      <c r="E725">
        <v>472871</v>
      </c>
      <c r="F725">
        <v>805</v>
      </c>
      <c r="G725">
        <v>0</v>
      </c>
      <c r="H725" s="1" t="s">
        <v>5833</v>
      </c>
    </row>
    <row r="726" spans="1:8" x14ac:dyDescent="0.25">
      <c r="A726" s="1" t="s">
        <v>712</v>
      </c>
      <c r="B726" s="1" t="s">
        <v>6126</v>
      </c>
      <c r="C726" s="1" t="s">
        <v>5835</v>
      </c>
      <c r="D726" s="2">
        <v>44638</v>
      </c>
      <c r="E726">
        <v>221767</v>
      </c>
      <c r="F726">
        <v>721</v>
      </c>
      <c r="G726">
        <v>0</v>
      </c>
      <c r="H726" s="1" t="s">
        <v>5833</v>
      </c>
    </row>
    <row r="727" spans="1:8" x14ac:dyDescent="0.25">
      <c r="A727" s="1" t="s">
        <v>634</v>
      </c>
      <c r="B727" s="1" t="s">
        <v>6145</v>
      </c>
      <c r="C727" s="1" t="s">
        <v>5835</v>
      </c>
      <c r="D727" s="2">
        <v>44573</v>
      </c>
      <c r="E727">
        <v>185639</v>
      </c>
      <c r="F727">
        <v>619</v>
      </c>
      <c r="G727">
        <v>0</v>
      </c>
      <c r="H727" s="1" t="s">
        <v>5833</v>
      </c>
    </row>
    <row r="728" spans="1:8" x14ac:dyDescent="0.25">
      <c r="A728" s="1" t="s">
        <v>581</v>
      </c>
      <c r="B728" s="1" t="s">
        <v>6217</v>
      </c>
      <c r="C728" s="1" t="s">
        <v>5835</v>
      </c>
      <c r="D728" s="2">
        <v>45082</v>
      </c>
      <c r="E728">
        <v>168171</v>
      </c>
      <c r="F728">
        <v>386</v>
      </c>
      <c r="G728">
        <v>0</v>
      </c>
      <c r="H728" s="1" t="s">
        <v>5838</v>
      </c>
    </row>
    <row r="729" spans="1:8" x14ac:dyDescent="0.25">
      <c r="A729" s="1" t="s">
        <v>1127</v>
      </c>
      <c r="B729" s="1" t="s">
        <v>5852</v>
      </c>
      <c r="C729" s="1" t="s">
        <v>5835</v>
      </c>
      <c r="D729" s="2">
        <v>42697</v>
      </c>
      <c r="E729">
        <v>206903</v>
      </c>
      <c r="F729">
        <v>516</v>
      </c>
      <c r="G729">
        <v>0</v>
      </c>
      <c r="H729" s="1" t="s">
        <v>5833</v>
      </c>
    </row>
    <row r="730" spans="1:8" x14ac:dyDescent="0.25">
      <c r="A730" s="1" t="s">
        <v>4012</v>
      </c>
      <c r="B730" s="1" t="s">
        <v>6060</v>
      </c>
      <c r="C730" s="1" t="s">
        <v>5832</v>
      </c>
      <c r="D730" s="2">
        <v>44314</v>
      </c>
      <c r="E730">
        <v>231318</v>
      </c>
      <c r="F730">
        <v>789</v>
      </c>
      <c r="G730">
        <v>417289</v>
      </c>
      <c r="H730" s="1" t="s">
        <v>5833</v>
      </c>
    </row>
    <row r="731" spans="1:8" x14ac:dyDescent="0.25">
      <c r="A731" s="1" t="s">
        <v>1057</v>
      </c>
      <c r="B731" s="1" t="s">
        <v>6006</v>
      </c>
      <c r="C731" s="1" t="s">
        <v>5832</v>
      </c>
      <c r="D731" s="2">
        <v>42800</v>
      </c>
      <c r="E731">
        <v>323943</v>
      </c>
      <c r="F731">
        <v>818</v>
      </c>
      <c r="G731">
        <v>369543</v>
      </c>
      <c r="H731" s="1" t="s">
        <v>5833</v>
      </c>
    </row>
    <row r="732" spans="1:8" x14ac:dyDescent="0.25">
      <c r="A732" s="1" t="s">
        <v>383</v>
      </c>
      <c r="B732" s="1" t="s">
        <v>6159</v>
      </c>
      <c r="C732" s="1" t="s">
        <v>5835</v>
      </c>
      <c r="D732" s="2">
        <v>43067</v>
      </c>
      <c r="E732">
        <v>352365</v>
      </c>
      <c r="F732">
        <v>577</v>
      </c>
      <c r="G732">
        <v>0</v>
      </c>
      <c r="H732" s="1" t="s">
        <v>5833</v>
      </c>
    </row>
    <row r="733" spans="1:8" x14ac:dyDescent="0.25">
      <c r="A733" s="1" t="s">
        <v>93</v>
      </c>
      <c r="B733" s="1" t="s">
        <v>6085</v>
      </c>
      <c r="C733" s="1" t="s">
        <v>5846</v>
      </c>
      <c r="D733" s="2">
        <v>44420</v>
      </c>
      <c r="E733">
        <v>377023</v>
      </c>
      <c r="F733">
        <v>468</v>
      </c>
      <c r="G733">
        <v>0</v>
      </c>
      <c r="H733" s="1" t="s">
        <v>5833</v>
      </c>
    </row>
    <row r="734" spans="1:8" x14ac:dyDescent="0.25">
      <c r="A734" s="1" t="s">
        <v>1670</v>
      </c>
      <c r="B734" s="1" t="s">
        <v>6148</v>
      </c>
      <c r="C734" s="1" t="s">
        <v>5835</v>
      </c>
      <c r="D734" s="2">
        <v>45195</v>
      </c>
      <c r="E734">
        <v>287623</v>
      </c>
      <c r="F734">
        <v>629</v>
      </c>
      <c r="G734">
        <v>0</v>
      </c>
      <c r="H734" s="1" t="s">
        <v>5833</v>
      </c>
    </row>
    <row r="735" spans="1:8" x14ac:dyDescent="0.25">
      <c r="A735" s="1" t="s">
        <v>1029</v>
      </c>
      <c r="B735" s="1" t="s">
        <v>5966</v>
      </c>
      <c r="C735" s="1" t="s">
        <v>5842</v>
      </c>
      <c r="D735" s="2">
        <v>45387</v>
      </c>
      <c r="E735">
        <v>439388</v>
      </c>
      <c r="F735">
        <v>740</v>
      </c>
      <c r="G735">
        <v>0</v>
      </c>
      <c r="H735" s="1" t="s">
        <v>5833</v>
      </c>
    </row>
    <row r="736" spans="1:8" x14ac:dyDescent="0.25">
      <c r="A736" s="1" t="s">
        <v>312</v>
      </c>
      <c r="B736" s="1" t="s">
        <v>6156</v>
      </c>
      <c r="C736" s="1" t="s">
        <v>5832</v>
      </c>
      <c r="D736" s="2">
        <v>44258</v>
      </c>
      <c r="E736">
        <v>361309</v>
      </c>
      <c r="F736">
        <v>690</v>
      </c>
      <c r="G736">
        <v>0</v>
      </c>
      <c r="H736" s="1" t="s">
        <v>5833</v>
      </c>
    </row>
    <row r="737" spans="1:8" x14ac:dyDescent="0.25">
      <c r="A737" s="1" t="s">
        <v>605</v>
      </c>
      <c r="B737" s="1" t="s">
        <v>6218</v>
      </c>
      <c r="C737" s="1" t="s">
        <v>5835</v>
      </c>
      <c r="D737" s="2">
        <v>45798</v>
      </c>
      <c r="E737">
        <v>55863</v>
      </c>
      <c r="F737">
        <v>795</v>
      </c>
      <c r="G737">
        <v>0</v>
      </c>
      <c r="H737" s="1" t="s">
        <v>5833</v>
      </c>
    </row>
    <row r="738" spans="1:8" x14ac:dyDescent="0.25">
      <c r="A738" s="1" t="s">
        <v>205</v>
      </c>
      <c r="B738" s="1" t="s">
        <v>6137</v>
      </c>
      <c r="C738" s="1" t="s">
        <v>5835</v>
      </c>
      <c r="D738" s="2">
        <v>45036</v>
      </c>
      <c r="E738">
        <v>173115</v>
      </c>
      <c r="F738">
        <v>680</v>
      </c>
      <c r="G738">
        <v>0</v>
      </c>
      <c r="H738" s="1" t="s">
        <v>5833</v>
      </c>
    </row>
    <row r="739" spans="1:8" x14ac:dyDescent="0.25">
      <c r="A739" s="1" t="s">
        <v>1186</v>
      </c>
      <c r="B739" s="1" t="s">
        <v>6040</v>
      </c>
      <c r="C739" s="1" t="s">
        <v>5832</v>
      </c>
      <c r="D739" s="2">
        <v>43862</v>
      </c>
      <c r="E739">
        <v>344713</v>
      </c>
      <c r="F739">
        <v>605</v>
      </c>
      <c r="G739">
        <v>0</v>
      </c>
      <c r="H739" s="1" t="s">
        <v>5838</v>
      </c>
    </row>
    <row r="740" spans="1:8" x14ac:dyDescent="0.25">
      <c r="A740" s="1" t="s">
        <v>1219</v>
      </c>
      <c r="B740" s="1" t="s">
        <v>6129</v>
      </c>
      <c r="C740" s="1" t="s">
        <v>5835</v>
      </c>
      <c r="D740" s="2">
        <v>45889</v>
      </c>
      <c r="E740">
        <v>495654</v>
      </c>
      <c r="F740">
        <v>812</v>
      </c>
      <c r="G740">
        <v>361004</v>
      </c>
      <c r="H740" s="1" t="s">
        <v>5833</v>
      </c>
    </row>
    <row r="741" spans="1:8" x14ac:dyDescent="0.25">
      <c r="A741" s="1" t="s">
        <v>1268</v>
      </c>
      <c r="B741" s="1" t="s">
        <v>5853</v>
      </c>
      <c r="C741" s="1" t="s">
        <v>5846</v>
      </c>
      <c r="D741" s="2">
        <v>45572</v>
      </c>
      <c r="E741">
        <v>408624</v>
      </c>
      <c r="F741">
        <v>487</v>
      </c>
      <c r="G741">
        <v>29624</v>
      </c>
      <c r="H741" s="1" t="s">
        <v>5833</v>
      </c>
    </row>
    <row r="742" spans="1:8" x14ac:dyDescent="0.25">
      <c r="A742" s="1" t="s">
        <v>1808</v>
      </c>
      <c r="B742" s="1" t="s">
        <v>6188</v>
      </c>
      <c r="C742" s="1" t="s">
        <v>5832</v>
      </c>
      <c r="D742" s="2">
        <v>45374</v>
      </c>
      <c r="E742">
        <v>253347</v>
      </c>
      <c r="F742">
        <v>815</v>
      </c>
      <c r="G742">
        <v>0</v>
      </c>
      <c r="H742" s="1" t="s">
        <v>5833</v>
      </c>
    </row>
    <row r="743" spans="1:8" x14ac:dyDescent="0.25">
      <c r="A743" s="1" t="s">
        <v>3963</v>
      </c>
      <c r="B743" s="1" t="s">
        <v>6066</v>
      </c>
      <c r="C743" s="1" t="s">
        <v>5846</v>
      </c>
      <c r="D743" s="2">
        <v>45147</v>
      </c>
      <c r="E743">
        <v>189052</v>
      </c>
      <c r="F743">
        <v>726</v>
      </c>
      <c r="G743">
        <v>239784</v>
      </c>
      <c r="H743" s="1" t="s">
        <v>5833</v>
      </c>
    </row>
    <row r="744" spans="1:8" x14ac:dyDescent="0.25">
      <c r="A744" s="1" t="s">
        <v>667</v>
      </c>
      <c r="B744" s="1" t="s">
        <v>6048</v>
      </c>
      <c r="C744" s="1" t="s">
        <v>5835</v>
      </c>
      <c r="D744" s="2">
        <v>42268</v>
      </c>
      <c r="E744">
        <v>476172</v>
      </c>
      <c r="F744">
        <v>801</v>
      </c>
      <c r="G744">
        <v>0</v>
      </c>
      <c r="H744" s="1" t="s">
        <v>5833</v>
      </c>
    </row>
    <row r="745" spans="1:8" x14ac:dyDescent="0.25">
      <c r="A745" s="1" t="s">
        <v>3927</v>
      </c>
      <c r="B745" s="1" t="s">
        <v>5988</v>
      </c>
      <c r="C745" s="1" t="s">
        <v>5842</v>
      </c>
      <c r="D745" s="2">
        <v>44660</v>
      </c>
      <c r="E745">
        <v>278495</v>
      </c>
      <c r="F745">
        <v>559</v>
      </c>
      <c r="G745">
        <v>0</v>
      </c>
      <c r="H745" s="1" t="s">
        <v>5833</v>
      </c>
    </row>
    <row r="746" spans="1:8" x14ac:dyDescent="0.25">
      <c r="A746" s="1" t="s">
        <v>1667</v>
      </c>
      <c r="B746" s="1" t="s">
        <v>5841</v>
      </c>
      <c r="C746" s="1" t="s">
        <v>5832</v>
      </c>
      <c r="D746" s="2">
        <v>45654</v>
      </c>
      <c r="E746">
        <v>135203</v>
      </c>
      <c r="F746">
        <v>812</v>
      </c>
      <c r="G746">
        <v>0</v>
      </c>
      <c r="H746" s="1" t="s">
        <v>5850</v>
      </c>
    </row>
    <row r="747" spans="1:8" x14ac:dyDescent="0.25">
      <c r="A747" s="1" t="s">
        <v>297</v>
      </c>
      <c r="B747" s="1" t="s">
        <v>6061</v>
      </c>
      <c r="C747" s="1" t="s">
        <v>5842</v>
      </c>
      <c r="D747" s="2">
        <v>45267</v>
      </c>
      <c r="E747">
        <v>247908</v>
      </c>
      <c r="F747">
        <v>370</v>
      </c>
      <c r="G747">
        <v>424972</v>
      </c>
      <c r="H747" s="1" t="s">
        <v>5833</v>
      </c>
    </row>
    <row r="748" spans="1:8" x14ac:dyDescent="0.25">
      <c r="A748" s="1" t="s">
        <v>766</v>
      </c>
      <c r="B748" s="1" t="s">
        <v>5988</v>
      </c>
      <c r="C748" s="1" t="s">
        <v>5835</v>
      </c>
      <c r="D748" s="2">
        <v>45127</v>
      </c>
      <c r="E748">
        <v>306969</v>
      </c>
      <c r="F748">
        <v>777</v>
      </c>
      <c r="G748">
        <v>0</v>
      </c>
      <c r="H748" s="1" t="s">
        <v>5833</v>
      </c>
    </row>
    <row r="749" spans="1:8" x14ac:dyDescent="0.25">
      <c r="A749" s="1" t="s">
        <v>2393</v>
      </c>
      <c r="B749" s="1" t="s">
        <v>5876</v>
      </c>
      <c r="C749" s="1" t="s">
        <v>5832</v>
      </c>
      <c r="D749" s="2">
        <v>43852</v>
      </c>
      <c r="E749">
        <v>273493</v>
      </c>
      <c r="F749">
        <v>477</v>
      </c>
      <c r="G749">
        <v>0</v>
      </c>
      <c r="H749" s="1" t="s">
        <v>5833</v>
      </c>
    </row>
    <row r="750" spans="1:8" x14ac:dyDescent="0.25">
      <c r="A750" s="1" t="s">
        <v>627</v>
      </c>
      <c r="B750" s="1" t="s">
        <v>5963</v>
      </c>
      <c r="C750" s="1" t="s">
        <v>5832</v>
      </c>
      <c r="D750" s="2">
        <v>45637</v>
      </c>
      <c r="E750">
        <v>192003</v>
      </c>
      <c r="F750">
        <v>756</v>
      </c>
      <c r="G750">
        <v>0</v>
      </c>
      <c r="H750" s="1" t="s">
        <v>5833</v>
      </c>
    </row>
    <row r="751" spans="1:8" x14ac:dyDescent="0.25">
      <c r="A751" s="1" t="s">
        <v>1663</v>
      </c>
      <c r="B751" s="1" t="s">
        <v>5870</v>
      </c>
      <c r="C751" s="1" t="s">
        <v>5842</v>
      </c>
      <c r="D751" s="2">
        <v>45162</v>
      </c>
      <c r="E751">
        <v>306398</v>
      </c>
      <c r="F751">
        <v>488</v>
      </c>
      <c r="G751">
        <v>0</v>
      </c>
      <c r="H751" s="1" t="s">
        <v>5833</v>
      </c>
    </row>
    <row r="752" spans="1:8" x14ac:dyDescent="0.25">
      <c r="A752" s="1" t="s">
        <v>719</v>
      </c>
      <c r="B752" s="1" t="s">
        <v>5885</v>
      </c>
      <c r="C752" s="1" t="s">
        <v>5835</v>
      </c>
      <c r="D752" s="2">
        <v>45168</v>
      </c>
      <c r="E752">
        <v>300369</v>
      </c>
      <c r="F752">
        <v>590</v>
      </c>
      <c r="G752">
        <v>0</v>
      </c>
      <c r="H752" s="1" t="s">
        <v>5833</v>
      </c>
    </row>
    <row r="753" spans="1:8" x14ac:dyDescent="0.25">
      <c r="A753" s="1" t="s">
        <v>146</v>
      </c>
      <c r="B753" s="1" t="s">
        <v>6219</v>
      </c>
      <c r="C753" s="1" t="s">
        <v>5842</v>
      </c>
      <c r="D753" s="2">
        <v>45317</v>
      </c>
      <c r="E753">
        <v>497599</v>
      </c>
      <c r="F753">
        <v>819</v>
      </c>
      <c r="G753">
        <v>0</v>
      </c>
      <c r="H753" s="1" t="s">
        <v>5833</v>
      </c>
    </row>
    <row r="754" spans="1:8" x14ac:dyDescent="0.25">
      <c r="A754" s="1" t="s">
        <v>669</v>
      </c>
      <c r="B754" s="1" t="s">
        <v>5865</v>
      </c>
      <c r="C754" s="1" t="s">
        <v>5835</v>
      </c>
      <c r="D754" s="2">
        <v>45136</v>
      </c>
      <c r="E754">
        <v>274597</v>
      </c>
      <c r="F754">
        <v>591</v>
      </c>
      <c r="G754">
        <v>0</v>
      </c>
      <c r="H754" s="1" t="s">
        <v>5833</v>
      </c>
    </row>
    <row r="755" spans="1:8" x14ac:dyDescent="0.25">
      <c r="A755" s="1" t="s">
        <v>707</v>
      </c>
      <c r="B755" s="1" t="s">
        <v>5957</v>
      </c>
      <c r="C755" s="1" t="s">
        <v>5842</v>
      </c>
      <c r="D755" s="2">
        <v>44551</v>
      </c>
      <c r="E755">
        <v>149886</v>
      </c>
      <c r="F755">
        <v>582</v>
      </c>
      <c r="G755">
        <v>180858</v>
      </c>
      <c r="H755" s="1" t="s">
        <v>5833</v>
      </c>
    </row>
    <row r="756" spans="1:8" x14ac:dyDescent="0.25">
      <c r="A756" s="1" t="s">
        <v>471</v>
      </c>
      <c r="B756" s="1" t="s">
        <v>6220</v>
      </c>
      <c r="C756" s="1" t="s">
        <v>5842</v>
      </c>
      <c r="D756" s="2">
        <v>45733</v>
      </c>
      <c r="E756">
        <v>149335</v>
      </c>
      <c r="F756">
        <v>843</v>
      </c>
      <c r="G756">
        <v>0</v>
      </c>
      <c r="H756" s="1" t="s">
        <v>5833</v>
      </c>
    </row>
    <row r="757" spans="1:8" x14ac:dyDescent="0.25">
      <c r="A757" s="1" t="s">
        <v>244</v>
      </c>
      <c r="B757" s="1" t="s">
        <v>6062</v>
      </c>
      <c r="C757" s="1" t="s">
        <v>5842</v>
      </c>
      <c r="D757" s="2">
        <v>45211</v>
      </c>
      <c r="E757">
        <v>77694</v>
      </c>
      <c r="F757">
        <v>676</v>
      </c>
      <c r="G757">
        <v>0</v>
      </c>
      <c r="H757" s="1" t="s">
        <v>5833</v>
      </c>
    </row>
    <row r="758" spans="1:8" x14ac:dyDescent="0.25">
      <c r="A758" s="1" t="s">
        <v>1871</v>
      </c>
      <c r="B758" s="1" t="s">
        <v>6201</v>
      </c>
      <c r="C758" s="1" t="s">
        <v>5832</v>
      </c>
      <c r="D758" s="2">
        <v>45024</v>
      </c>
      <c r="E758">
        <v>15735</v>
      </c>
      <c r="F758">
        <v>455</v>
      </c>
      <c r="G758">
        <v>0</v>
      </c>
      <c r="H758" s="1" t="s">
        <v>5833</v>
      </c>
    </row>
    <row r="759" spans="1:8" x14ac:dyDescent="0.25">
      <c r="A759" s="1" t="s">
        <v>2642</v>
      </c>
      <c r="B759" s="1" t="s">
        <v>6132</v>
      </c>
      <c r="C759" s="1" t="s">
        <v>5832</v>
      </c>
      <c r="D759" s="2">
        <v>44684</v>
      </c>
      <c r="E759">
        <v>409046</v>
      </c>
      <c r="F759">
        <v>807</v>
      </c>
      <c r="G759">
        <v>0</v>
      </c>
      <c r="H759" s="1" t="s">
        <v>5833</v>
      </c>
    </row>
    <row r="760" spans="1:8" x14ac:dyDescent="0.25">
      <c r="A760" s="1" t="s">
        <v>1232</v>
      </c>
      <c r="B760" s="1" t="s">
        <v>5928</v>
      </c>
      <c r="C760" s="1" t="s">
        <v>5846</v>
      </c>
      <c r="D760" s="2">
        <v>42955</v>
      </c>
      <c r="E760">
        <v>310037</v>
      </c>
      <c r="F760">
        <v>712</v>
      </c>
      <c r="G760">
        <v>0</v>
      </c>
      <c r="H760" s="1" t="s">
        <v>5833</v>
      </c>
    </row>
    <row r="761" spans="1:8" x14ac:dyDescent="0.25">
      <c r="A761" s="1" t="s">
        <v>4191</v>
      </c>
      <c r="B761" s="1" t="s">
        <v>6138</v>
      </c>
      <c r="C761" s="1" t="s">
        <v>5835</v>
      </c>
      <c r="D761" s="2">
        <v>43172</v>
      </c>
      <c r="E761">
        <v>175745</v>
      </c>
      <c r="F761">
        <v>827</v>
      </c>
      <c r="G761">
        <v>0</v>
      </c>
      <c r="H761" s="1" t="s">
        <v>5833</v>
      </c>
    </row>
    <row r="762" spans="1:8" x14ac:dyDescent="0.25">
      <c r="A762" s="1" t="s">
        <v>971</v>
      </c>
      <c r="B762" s="1" t="s">
        <v>6089</v>
      </c>
      <c r="C762" s="1" t="s">
        <v>5832</v>
      </c>
      <c r="D762" s="2">
        <v>45336</v>
      </c>
      <c r="E762">
        <v>389150</v>
      </c>
      <c r="F762">
        <v>654</v>
      </c>
      <c r="G762">
        <v>0</v>
      </c>
      <c r="H762" s="1" t="s">
        <v>5833</v>
      </c>
    </row>
    <row r="763" spans="1:8" x14ac:dyDescent="0.25">
      <c r="A763" s="1" t="s">
        <v>945</v>
      </c>
      <c r="B763" s="1" t="s">
        <v>5896</v>
      </c>
      <c r="C763" s="1" t="s">
        <v>5832</v>
      </c>
      <c r="D763" s="2">
        <v>44959</v>
      </c>
      <c r="E763">
        <v>220534</v>
      </c>
      <c r="F763">
        <v>486</v>
      </c>
      <c r="G763">
        <v>0</v>
      </c>
      <c r="H763" s="1" t="s">
        <v>5833</v>
      </c>
    </row>
    <row r="764" spans="1:8" x14ac:dyDescent="0.25">
      <c r="A764" s="1" t="s">
        <v>227</v>
      </c>
      <c r="B764" s="1" t="s">
        <v>6113</v>
      </c>
      <c r="C764" s="1" t="s">
        <v>5842</v>
      </c>
      <c r="D764" s="2">
        <v>42567</v>
      </c>
      <c r="E764">
        <v>45066</v>
      </c>
      <c r="F764">
        <v>330</v>
      </c>
      <c r="G764">
        <v>0</v>
      </c>
      <c r="H764" s="1" t="s">
        <v>5833</v>
      </c>
    </row>
    <row r="765" spans="1:8" x14ac:dyDescent="0.25">
      <c r="A765" s="1" t="s">
        <v>2981</v>
      </c>
      <c r="B765" s="1" t="s">
        <v>6161</v>
      </c>
      <c r="C765" s="1" t="s">
        <v>5835</v>
      </c>
      <c r="D765" s="2">
        <v>44569</v>
      </c>
      <c r="E765">
        <v>231387</v>
      </c>
      <c r="F765">
        <v>559</v>
      </c>
      <c r="G765">
        <v>0</v>
      </c>
      <c r="H765" s="1" t="s">
        <v>5833</v>
      </c>
    </row>
    <row r="766" spans="1:8" x14ac:dyDescent="0.25">
      <c r="A766" s="1" t="s">
        <v>2877</v>
      </c>
      <c r="B766" s="1" t="s">
        <v>6002</v>
      </c>
      <c r="C766" s="1" t="s">
        <v>5832</v>
      </c>
      <c r="D766" s="2">
        <v>43688</v>
      </c>
      <c r="E766">
        <v>134445</v>
      </c>
      <c r="F766">
        <v>720</v>
      </c>
      <c r="G766">
        <v>0</v>
      </c>
      <c r="H766" s="1" t="s">
        <v>5833</v>
      </c>
    </row>
    <row r="767" spans="1:8" x14ac:dyDescent="0.25">
      <c r="A767" s="1" t="s">
        <v>660</v>
      </c>
      <c r="B767" s="1" t="s">
        <v>6221</v>
      </c>
      <c r="C767" s="1" t="s">
        <v>5842</v>
      </c>
      <c r="D767" s="2">
        <v>45014</v>
      </c>
      <c r="E767">
        <v>403551</v>
      </c>
      <c r="F767">
        <v>828</v>
      </c>
      <c r="G767">
        <v>0</v>
      </c>
      <c r="H767" s="1" t="s">
        <v>5833</v>
      </c>
    </row>
    <row r="768" spans="1:8" x14ac:dyDescent="0.25">
      <c r="A768" s="1" t="s">
        <v>3213</v>
      </c>
      <c r="B768" s="1" t="s">
        <v>6209</v>
      </c>
      <c r="C768" s="1" t="s">
        <v>5835</v>
      </c>
      <c r="D768" s="2">
        <v>44649</v>
      </c>
      <c r="E768">
        <v>416957</v>
      </c>
      <c r="F768">
        <v>603</v>
      </c>
      <c r="G768">
        <v>0</v>
      </c>
      <c r="H768" s="1" t="s">
        <v>5838</v>
      </c>
    </row>
    <row r="769" spans="1:8" x14ac:dyDescent="0.25">
      <c r="A769" s="1" t="s">
        <v>168</v>
      </c>
      <c r="B769" s="1" t="s">
        <v>5956</v>
      </c>
      <c r="C769" s="1" t="s">
        <v>5846</v>
      </c>
      <c r="D769" s="2">
        <v>44363</v>
      </c>
      <c r="E769">
        <v>272836</v>
      </c>
      <c r="F769">
        <v>338</v>
      </c>
      <c r="G769">
        <v>37930</v>
      </c>
      <c r="H769" s="1" t="s">
        <v>5833</v>
      </c>
    </row>
    <row r="770" spans="1:8" x14ac:dyDescent="0.25">
      <c r="A770" s="1" t="s">
        <v>1042</v>
      </c>
      <c r="B770" s="1" t="s">
        <v>5862</v>
      </c>
      <c r="C770" s="1" t="s">
        <v>5835</v>
      </c>
      <c r="D770" s="2">
        <v>42291</v>
      </c>
      <c r="E770">
        <v>440511</v>
      </c>
      <c r="F770">
        <v>788</v>
      </c>
      <c r="G770">
        <v>0</v>
      </c>
      <c r="H770" s="1" t="s">
        <v>5833</v>
      </c>
    </row>
    <row r="771" spans="1:8" x14ac:dyDescent="0.25">
      <c r="A771" s="1" t="s">
        <v>890</v>
      </c>
      <c r="B771" s="1" t="s">
        <v>6112</v>
      </c>
      <c r="C771" s="1" t="s">
        <v>5835</v>
      </c>
      <c r="D771" s="2">
        <v>43909</v>
      </c>
      <c r="E771">
        <v>45541</v>
      </c>
      <c r="F771">
        <v>841</v>
      </c>
      <c r="G771">
        <v>0</v>
      </c>
      <c r="H771" s="1" t="s">
        <v>5833</v>
      </c>
    </row>
    <row r="772" spans="1:8" x14ac:dyDescent="0.25">
      <c r="A772" s="1" t="s">
        <v>1379</v>
      </c>
      <c r="B772" s="1" t="s">
        <v>6185</v>
      </c>
      <c r="C772" s="1" t="s">
        <v>5835</v>
      </c>
      <c r="D772" s="2">
        <v>43164</v>
      </c>
      <c r="E772">
        <v>165129</v>
      </c>
      <c r="F772">
        <v>577</v>
      </c>
      <c r="G772">
        <v>0</v>
      </c>
      <c r="H772" s="1" t="s">
        <v>5833</v>
      </c>
    </row>
    <row r="773" spans="1:8" x14ac:dyDescent="0.25">
      <c r="A773" s="1" t="s">
        <v>986</v>
      </c>
      <c r="B773" s="1" t="s">
        <v>6081</v>
      </c>
      <c r="C773" s="1" t="s">
        <v>5835</v>
      </c>
      <c r="D773" s="2">
        <v>44127</v>
      </c>
      <c r="E773">
        <v>66983</v>
      </c>
      <c r="F773">
        <v>502</v>
      </c>
      <c r="G773">
        <v>0</v>
      </c>
      <c r="H773" s="1" t="s">
        <v>5838</v>
      </c>
    </row>
    <row r="774" spans="1:8" x14ac:dyDescent="0.25">
      <c r="A774" s="1" t="s">
        <v>1815</v>
      </c>
      <c r="B774" s="1" t="s">
        <v>5871</v>
      </c>
      <c r="C774" s="1" t="s">
        <v>5846</v>
      </c>
      <c r="D774" s="2">
        <v>42631</v>
      </c>
      <c r="E774">
        <v>150655</v>
      </c>
      <c r="F774">
        <v>365</v>
      </c>
      <c r="G774">
        <v>0</v>
      </c>
      <c r="H774" s="1" t="s">
        <v>5850</v>
      </c>
    </row>
    <row r="775" spans="1:8" x14ac:dyDescent="0.25">
      <c r="A775" s="1" t="s">
        <v>790</v>
      </c>
      <c r="B775" s="1" t="s">
        <v>5966</v>
      </c>
      <c r="C775" s="1" t="s">
        <v>5835</v>
      </c>
      <c r="D775" s="2">
        <v>42794</v>
      </c>
      <c r="E775">
        <v>153837</v>
      </c>
      <c r="F775">
        <v>407</v>
      </c>
      <c r="G775">
        <v>0</v>
      </c>
      <c r="H775" s="1" t="s">
        <v>5833</v>
      </c>
    </row>
    <row r="776" spans="1:8" x14ac:dyDescent="0.25">
      <c r="A776" s="1" t="s">
        <v>1565</v>
      </c>
      <c r="B776" s="1" t="s">
        <v>6222</v>
      </c>
      <c r="C776" s="1" t="s">
        <v>5832</v>
      </c>
      <c r="D776" s="2">
        <v>44686</v>
      </c>
      <c r="E776">
        <v>190359</v>
      </c>
      <c r="F776">
        <v>567</v>
      </c>
      <c r="G776">
        <v>0</v>
      </c>
      <c r="H776" s="1" t="s">
        <v>5833</v>
      </c>
    </row>
    <row r="777" spans="1:8" x14ac:dyDescent="0.25">
      <c r="A777" s="1" t="s">
        <v>2016</v>
      </c>
      <c r="B777" s="1" t="s">
        <v>5980</v>
      </c>
      <c r="C777" s="1" t="s">
        <v>5835</v>
      </c>
      <c r="D777" s="2">
        <v>42864</v>
      </c>
      <c r="E777">
        <v>417122</v>
      </c>
      <c r="F777">
        <v>521</v>
      </c>
      <c r="G777">
        <v>0</v>
      </c>
      <c r="H777" s="1" t="s">
        <v>5833</v>
      </c>
    </row>
    <row r="778" spans="1:8" x14ac:dyDescent="0.25">
      <c r="A778" s="1" t="s">
        <v>770</v>
      </c>
      <c r="B778" s="1" t="s">
        <v>6064</v>
      </c>
      <c r="C778" s="1" t="s">
        <v>5832</v>
      </c>
      <c r="D778" s="2">
        <v>42605</v>
      </c>
      <c r="E778">
        <v>382891</v>
      </c>
      <c r="F778">
        <v>829</v>
      </c>
      <c r="G778">
        <v>0</v>
      </c>
      <c r="H778" s="1" t="s">
        <v>5838</v>
      </c>
    </row>
    <row r="779" spans="1:8" x14ac:dyDescent="0.25">
      <c r="A779" s="1" t="s">
        <v>196</v>
      </c>
      <c r="B779" s="1" t="s">
        <v>6159</v>
      </c>
      <c r="C779" s="1" t="s">
        <v>5832</v>
      </c>
      <c r="D779" s="2">
        <v>45382</v>
      </c>
      <c r="E779">
        <v>347247</v>
      </c>
      <c r="F779">
        <v>389</v>
      </c>
      <c r="G779">
        <v>0</v>
      </c>
      <c r="H779" s="1" t="s">
        <v>5850</v>
      </c>
    </row>
    <row r="780" spans="1:8" x14ac:dyDescent="0.25">
      <c r="A780" s="1" t="s">
        <v>2481</v>
      </c>
      <c r="B780" s="1" t="s">
        <v>6223</v>
      </c>
      <c r="C780" s="1" t="s">
        <v>5835</v>
      </c>
      <c r="D780" s="2">
        <v>45712</v>
      </c>
      <c r="E780">
        <v>210747</v>
      </c>
      <c r="F780">
        <v>554</v>
      </c>
      <c r="G780">
        <v>0</v>
      </c>
      <c r="H780" s="1" t="s">
        <v>5833</v>
      </c>
    </row>
    <row r="781" spans="1:8" x14ac:dyDescent="0.25">
      <c r="A781" s="1" t="s">
        <v>1369</v>
      </c>
      <c r="B781" s="1" t="s">
        <v>6092</v>
      </c>
      <c r="C781" s="1" t="s">
        <v>5835</v>
      </c>
      <c r="D781" s="2">
        <v>45714</v>
      </c>
      <c r="E781">
        <v>177597</v>
      </c>
      <c r="F781">
        <v>754</v>
      </c>
      <c r="G781">
        <v>0</v>
      </c>
      <c r="H781" s="1" t="s">
        <v>5833</v>
      </c>
    </row>
    <row r="782" spans="1:8" x14ac:dyDescent="0.25">
      <c r="A782" s="1" t="s">
        <v>618</v>
      </c>
      <c r="B782" s="1" t="s">
        <v>6021</v>
      </c>
      <c r="C782" s="1" t="s">
        <v>5842</v>
      </c>
      <c r="D782" s="2">
        <v>44038</v>
      </c>
      <c r="E782">
        <v>169302</v>
      </c>
      <c r="F782">
        <v>552</v>
      </c>
      <c r="G782">
        <v>0</v>
      </c>
      <c r="H782" s="1" t="s">
        <v>5833</v>
      </c>
    </row>
    <row r="783" spans="1:8" x14ac:dyDescent="0.25">
      <c r="A783" s="1" t="s">
        <v>359</v>
      </c>
      <c r="B783" s="1" t="s">
        <v>5934</v>
      </c>
      <c r="C783" s="1" t="s">
        <v>5835</v>
      </c>
      <c r="D783" s="2">
        <v>43288</v>
      </c>
      <c r="E783">
        <v>412736</v>
      </c>
      <c r="F783">
        <v>556</v>
      </c>
      <c r="G783">
        <v>0</v>
      </c>
      <c r="H783" s="1" t="s">
        <v>5833</v>
      </c>
    </row>
    <row r="784" spans="1:8" x14ac:dyDescent="0.25">
      <c r="A784" s="1" t="s">
        <v>350</v>
      </c>
      <c r="B784" s="1" t="s">
        <v>5859</v>
      </c>
      <c r="C784" s="1" t="s">
        <v>5832</v>
      </c>
      <c r="D784" s="2">
        <v>43136</v>
      </c>
      <c r="E784">
        <v>478454</v>
      </c>
      <c r="F784">
        <v>682</v>
      </c>
      <c r="G784">
        <v>0</v>
      </c>
      <c r="H784" s="1" t="s">
        <v>5833</v>
      </c>
    </row>
    <row r="785" spans="1:8" x14ac:dyDescent="0.25">
      <c r="A785" s="1" t="s">
        <v>1788</v>
      </c>
      <c r="B785" s="1" t="s">
        <v>6151</v>
      </c>
      <c r="C785" s="1" t="s">
        <v>5835</v>
      </c>
      <c r="D785" s="2">
        <v>42778</v>
      </c>
      <c r="E785">
        <v>445150</v>
      </c>
      <c r="F785">
        <v>741</v>
      </c>
      <c r="G785">
        <v>0</v>
      </c>
      <c r="H785" s="1" t="s">
        <v>5838</v>
      </c>
    </row>
    <row r="786" spans="1:8" x14ac:dyDescent="0.25">
      <c r="A786" s="1" t="s">
        <v>965</v>
      </c>
      <c r="B786" s="1" t="s">
        <v>6188</v>
      </c>
      <c r="C786" s="1" t="s">
        <v>5842</v>
      </c>
      <c r="D786" s="2">
        <v>45608</v>
      </c>
      <c r="E786">
        <v>287710</v>
      </c>
      <c r="F786">
        <v>389</v>
      </c>
      <c r="G786">
        <v>0</v>
      </c>
      <c r="H786" s="1" t="s">
        <v>5850</v>
      </c>
    </row>
    <row r="787" spans="1:8" x14ac:dyDescent="0.25">
      <c r="A787" s="1" t="s">
        <v>1427</v>
      </c>
      <c r="B787" s="1" t="s">
        <v>6224</v>
      </c>
      <c r="C787" s="1" t="s">
        <v>5835</v>
      </c>
      <c r="D787" s="2">
        <v>43793</v>
      </c>
      <c r="E787">
        <v>335337</v>
      </c>
      <c r="F787">
        <v>689</v>
      </c>
      <c r="G787">
        <v>0</v>
      </c>
      <c r="H787" s="1" t="s">
        <v>5833</v>
      </c>
    </row>
    <row r="788" spans="1:8" x14ac:dyDescent="0.25">
      <c r="A788" s="1" t="s">
        <v>850</v>
      </c>
      <c r="B788" s="1" t="s">
        <v>6026</v>
      </c>
      <c r="C788" s="1" t="s">
        <v>5832</v>
      </c>
      <c r="D788" s="2">
        <v>43938</v>
      </c>
      <c r="E788">
        <v>496440</v>
      </c>
      <c r="F788">
        <v>343</v>
      </c>
      <c r="G788">
        <v>0</v>
      </c>
      <c r="H788" s="1" t="s">
        <v>5833</v>
      </c>
    </row>
    <row r="789" spans="1:8" x14ac:dyDescent="0.25">
      <c r="A789" s="1" t="s">
        <v>1596</v>
      </c>
      <c r="B789" s="1" t="s">
        <v>5972</v>
      </c>
      <c r="C789" s="1" t="s">
        <v>5835</v>
      </c>
      <c r="D789" s="2">
        <v>45822</v>
      </c>
      <c r="E789">
        <v>423350</v>
      </c>
      <c r="F789">
        <v>318</v>
      </c>
      <c r="G789">
        <v>0</v>
      </c>
      <c r="H789" s="1" t="s">
        <v>5833</v>
      </c>
    </row>
    <row r="790" spans="1:8" x14ac:dyDescent="0.25">
      <c r="A790" s="1" t="s">
        <v>778</v>
      </c>
      <c r="B790" s="1" t="s">
        <v>6126</v>
      </c>
      <c r="C790" s="1" t="s">
        <v>5846</v>
      </c>
      <c r="D790" s="2">
        <v>44910</v>
      </c>
      <c r="E790">
        <v>403561</v>
      </c>
      <c r="F790">
        <v>400</v>
      </c>
      <c r="G790">
        <v>0</v>
      </c>
      <c r="H790" s="1" t="s">
        <v>5833</v>
      </c>
    </row>
    <row r="791" spans="1:8" x14ac:dyDescent="0.25">
      <c r="A791" s="1" t="s">
        <v>1497</v>
      </c>
      <c r="B791" s="1" t="s">
        <v>6001</v>
      </c>
      <c r="C791" s="1" t="s">
        <v>5835</v>
      </c>
      <c r="D791" s="2">
        <v>44863</v>
      </c>
      <c r="E791">
        <v>252084</v>
      </c>
      <c r="F791">
        <v>656</v>
      </c>
      <c r="G791">
        <v>497442</v>
      </c>
      <c r="H791" s="1" t="s">
        <v>5833</v>
      </c>
    </row>
    <row r="792" spans="1:8" x14ac:dyDescent="0.25">
      <c r="A792" s="1" t="s">
        <v>284</v>
      </c>
      <c r="B792" s="1" t="s">
        <v>6225</v>
      </c>
      <c r="C792" s="1" t="s">
        <v>5842</v>
      </c>
      <c r="D792" s="2">
        <v>45855</v>
      </c>
      <c r="E792">
        <v>121015</v>
      </c>
      <c r="F792">
        <v>841</v>
      </c>
      <c r="G792">
        <v>62241</v>
      </c>
      <c r="H792" s="1" t="s">
        <v>5833</v>
      </c>
    </row>
    <row r="793" spans="1:8" x14ac:dyDescent="0.25">
      <c r="A793" s="1" t="s">
        <v>981</v>
      </c>
      <c r="B793" s="1" t="s">
        <v>6045</v>
      </c>
      <c r="C793" s="1" t="s">
        <v>5832</v>
      </c>
      <c r="D793" s="2">
        <v>44454</v>
      </c>
      <c r="E793">
        <v>172257</v>
      </c>
      <c r="F793">
        <v>332</v>
      </c>
      <c r="G793">
        <v>0</v>
      </c>
      <c r="H793" s="1" t="s">
        <v>5833</v>
      </c>
    </row>
    <row r="794" spans="1:8" x14ac:dyDescent="0.25">
      <c r="A794" s="1" t="s">
        <v>327</v>
      </c>
      <c r="B794" s="1" t="s">
        <v>6226</v>
      </c>
      <c r="C794" s="1" t="s">
        <v>5835</v>
      </c>
      <c r="D794" s="2">
        <v>43104</v>
      </c>
      <c r="E794">
        <v>246536</v>
      </c>
      <c r="F794">
        <v>528</v>
      </c>
      <c r="G794">
        <v>70030</v>
      </c>
      <c r="H794" s="1" t="s">
        <v>5838</v>
      </c>
    </row>
    <row r="795" spans="1:8" x14ac:dyDescent="0.25">
      <c r="A795" s="1" t="s">
        <v>896</v>
      </c>
      <c r="B795" s="1" t="s">
        <v>6227</v>
      </c>
      <c r="C795" s="1" t="s">
        <v>5842</v>
      </c>
      <c r="D795" s="2">
        <v>44145</v>
      </c>
      <c r="E795">
        <v>224021</v>
      </c>
      <c r="F795">
        <v>823</v>
      </c>
      <c r="G795">
        <v>182577</v>
      </c>
      <c r="H795" s="1" t="s">
        <v>5833</v>
      </c>
    </row>
    <row r="796" spans="1:8" x14ac:dyDescent="0.25">
      <c r="A796" s="1" t="s">
        <v>387</v>
      </c>
      <c r="B796" s="1" t="s">
        <v>6228</v>
      </c>
      <c r="C796" s="1" t="s">
        <v>5835</v>
      </c>
      <c r="D796" s="2">
        <v>42496</v>
      </c>
      <c r="E796">
        <v>130956</v>
      </c>
      <c r="F796">
        <v>454</v>
      </c>
      <c r="G796">
        <v>0</v>
      </c>
      <c r="H796" s="1" t="s">
        <v>5833</v>
      </c>
    </row>
    <row r="797" spans="1:8" x14ac:dyDescent="0.25">
      <c r="A797" s="1" t="s">
        <v>2137</v>
      </c>
      <c r="B797" s="1" t="s">
        <v>6112</v>
      </c>
      <c r="C797" s="1" t="s">
        <v>5842</v>
      </c>
      <c r="D797" s="2">
        <v>42743</v>
      </c>
      <c r="E797">
        <v>70744</v>
      </c>
      <c r="F797">
        <v>722</v>
      </c>
      <c r="G797">
        <v>483394</v>
      </c>
      <c r="H797" s="1" t="s">
        <v>5833</v>
      </c>
    </row>
    <row r="798" spans="1:8" x14ac:dyDescent="0.25">
      <c r="A798" s="1" t="s">
        <v>1513</v>
      </c>
      <c r="B798" s="1" t="s">
        <v>6059</v>
      </c>
      <c r="C798" s="1" t="s">
        <v>5846</v>
      </c>
      <c r="D798" s="2">
        <v>45498</v>
      </c>
      <c r="E798">
        <v>295599</v>
      </c>
      <c r="F798">
        <v>545</v>
      </c>
      <c r="G798">
        <v>212397</v>
      </c>
      <c r="H798" s="1" t="s">
        <v>5833</v>
      </c>
    </row>
    <row r="799" spans="1:8" x14ac:dyDescent="0.25">
      <c r="A799" s="1" t="s">
        <v>272</v>
      </c>
      <c r="B799" s="1" t="s">
        <v>6229</v>
      </c>
      <c r="C799" s="1" t="s">
        <v>5842</v>
      </c>
      <c r="D799" s="2">
        <v>45174</v>
      </c>
      <c r="E799">
        <v>421234</v>
      </c>
      <c r="F799">
        <v>704</v>
      </c>
      <c r="G799">
        <v>0</v>
      </c>
      <c r="H799" s="1" t="s">
        <v>5838</v>
      </c>
    </row>
    <row r="800" spans="1:8" x14ac:dyDescent="0.25">
      <c r="A800" s="1" t="s">
        <v>772</v>
      </c>
      <c r="B800" s="1" t="s">
        <v>5893</v>
      </c>
      <c r="C800" s="1" t="s">
        <v>5835</v>
      </c>
      <c r="D800" s="2">
        <v>44735</v>
      </c>
      <c r="E800">
        <v>316363</v>
      </c>
      <c r="F800">
        <v>840</v>
      </c>
      <c r="G800">
        <v>0</v>
      </c>
      <c r="H800" s="1" t="s">
        <v>5833</v>
      </c>
    </row>
    <row r="801" spans="1:8" x14ac:dyDescent="0.25">
      <c r="A801" s="1" t="s">
        <v>796</v>
      </c>
      <c r="B801" s="1" t="s">
        <v>6230</v>
      </c>
      <c r="C801" s="1" t="s">
        <v>5842</v>
      </c>
      <c r="D801" s="2">
        <v>43330</v>
      </c>
      <c r="E801">
        <v>308135</v>
      </c>
      <c r="F801">
        <v>460</v>
      </c>
      <c r="G801">
        <v>0</v>
      </c>
      <c r="H801" s="1" t="s">
        <v>5850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7CB39-776B-4354-A03E-50296BE867EE}">
  <dimension ref="A1:G5001"/>
  <sheetViews>
    <sheetView workbookViewId="0"/>
  </sheetViews>
  <sheetFormatPr defaultRowHeight="15" x14ac:dyDescent="0.25"/>
  <cols>
    <col min="1" max="1" width="9.85546875" bestFit="1" customWidth="1"/>
    <col min="2" max="2" width="12.28515625" bestFit="1" customWidth="1"/>
    <col min="3" max="3" width="10.7109375" bestFit="1" customWidth="1"/>
    <col min="4" max="4" width="18.85546875" bestFit="1" customWidth="1"/>
    <col min="5" max="5" width="10.42578125" bestFit="1" customWidth="1"/>
    <col min="6" max="6" width="10.5703125" bestFit="1" customWidth="1"/>
    <col min="7" max="7" width="11.85546875" bestFit="1" customWidth="1"/>
  </cols>
  <sheetData>
    <row r="1" spans="1:7" x14ac:dyDescent="0.25">
      <c r="A1" t="s">
        <v>0</v>
      </c>
      <c r="B1" t="s">
        <v>1</v>
      </c>
      <c r="C1" t="s">
        <v>2</v>
      </c>
      <c r="D1" t="s">
        <v>3</v>
      </c>
      <c r="E1" t="s">
        <v>4</v>
      </c>
      <c r="F1" t="s">
        <v>5</v>
      </c>
      <c r="G1" t="s">
        <v>6</v>
      </c>
    </row>
    <row r="2" spans="1:7" x14ac:dyDescent="0.25">
      <c r="A2" s="1" t="s">
        <v>7</v>
      </c>
      <c r="B2" s="1" t="s">
        <v>8</v>
      </c>
      <c r="C2" s="2">
        <v>45473</v>
      </c>
      <c r="D2" s="1" t="s">
        <v>9</v>
      </c>
      <c r="E2">
        <v>7118</v>
      </c>
      <c r="F2" s="1" t="s">
        <v>10</v>
      </c>
      <c r="G2" s="1" t="s">
        <v>11</v>
      </c>
    </row>
    <row r="3" spans="1:7" x14ac:dyDescent="0.25">
      <c r="A3" s="1" t="s">
        <v>12</v>
      </c>
      <c r="B3" s="1" t="s">
        <v>13</v>
      </c>
      <c r="C3" s="2">
        <v>45245</v>
      </c>
      <c r="D3" s="1" t="s">
        <v>14</v>
      </c>
      <c r="E3">
        <v>4474</v>
      </c>
      <c r="F3" s="1" t="s">
        <v>15</v>
      </c>
      <c r="G3" s="1" t="s">
        <v>16</v>
      </c>
    </row>
    <row r="4" spans="1:7" x14ac:dyDescent="0.25">
      <c r="A4" s="1" t="s">
        <v>17</v>
      </c>
      <c r="B4" s="1" t="s">
        <v>18</v>
      </c>
      <c r="C4" s="2">
        <v>45487</v>
      </c>
      <c r="D4" s="1" t="s">
        <v>9</v>
      </c>
      <c r="E4">
        <v>1455</v>
      </c>
      <c r="F4" s="1" t="s">
        <v>19</v>
      </c>
      <c r="G4" s="1" t="s">
        <v>20</v>
      </c>
    </row>
    <row r="5" spans="1:7" x14ac:dyDescent="0.25">
      <c r="A5" s="1" t="s">
        <v>21</v>
      </c>
      <c r="B5" s="1" t="s">
        <v>22</v>
      </c>
      <c r="C5" s="2">
        <v>45249</v>
      </c>
      <c r="D5" s="1" t="s">
        <v>23</v>
      </c>
      <c r="E5">
        <v>5847</v>
      </c>
      <c r="F5" s="1" t="s">
        <v>24</v>
      </c>
      <c r="G5" s="1" t="s">
        <v>25</v>
      </c>
    </row>
    <row r="6" spans="1:7" x14ac:dyDescent="0.25">
      <c r="A6" s="1" t="s">
        <v>26</v>
      </c>
      <c r="B6" s="1" t="s">
        <v>27</v>
      </c>
      <c r="C6" s="2">
        <v>45368</v>
      </c>
      <c r="D6" s="1" t="s">
        <v>28</v>
      </c>
      <c r="E6">
        <v>1476</v>
      </c>
      <c r="F6" s="1" t="s">
        <v>24</v>
      </c>
      <c r="G6" s="1" t="s">
        <v>29</v>
      </c>
    </row>
    <row r="7" spans="1:7" x14ac:dyDescent="0.25">
      <c r="A7" s="1" t="s">
        <v>30</v>
      </c>
      <c r="B7" s="1" t="s">
        <v>31</v>
      </c>
      <c r="C7" s="2">
        <v>45622</v>
      </c>
      <c r="D7" s="1" t="s">
        <v>28</v>
      </c>
      <c r="E7">
        <v>9978</v>
      </c>
      <c r="F7" s="1" t="s">
        <v>10</v>
      </c>
      <c r="G7" s="1" t="s">
        <v>11</v>
      </c>
    </row>
    <row r="8" spans="1:7" x14ac:dyDescent="0.25">
      <c r="A8" s="1" t="s">
        <v>32</v>
      </c>
      <c r="B8" s="1" t="s">
        <v>33</v>
      </c>
      <c r="C8" s="2">
        <v>45284</v>
      </c>
      <c r="D8" s="1" t="s">
        <v>28</v>
      </c>
      <c r="E8">
        <v>7177</v>
      </c>
      <c r="F8" s="1" t="s">
        <v>24</v>
      </c>
      <c r="G8" s="1" t="s">
        <v>20</v>
      </c>
    </row>
    <row r="9" spans="1:7" x14ac:dyDescent="0.25">
      <c r="A9" s="1" t="s">
        <v>34</v>
      </c>
      <c r="B9" s="1" t="s">
        <v>35</v>
      </c>
      <c r="C9" s="2">
        <v>45680</v>
      </c>
      <c r="D9" s="1" t="s">
        <v>28</v>
      </c>
      <c r="E9">
        <v>9116</v>
      </c>
      <c r="F9" s="1" t="s">
        <v>10</v>
      </c>
      <c r="G9" s="1" t="s">
        <v>20</v>
      </c>
    </row>
    <row r="10" spans="1:7" x14ac:dyDescent="0.25">
      <c r="A10" s="1" t="s">
        <v>36</v>
      </c>
      <c r="B10" s="1" t="s">
        <v>37</v>
      </c>
      <c r="C10" s="2">
        <v>45301</v>
      </c>
      <c r="D10" s="1" t="s">
        <v>14</v>
      </c>
      <c r="E10">
        <v>8489</v>
      </c>
      <c r="F10" s="1" t="s">
        <v>10</v>
      </c>
      <c r="G10" s="1" t="s">
        <v>29</v>
      </c>
    </row>
    <row r="11" spans="1:7" x14ac:dyDescent="0.25">
      <c r="A11" s="1" t="s">
        <v>38</v>
      </c>
      <c r="B11" s="1" t="s">
        <v>39</v>
      </c>
      <c r="C11" s="2">
        <v>45784</v>
      </c>
      <c r="D11" s="1" t="s">
        <v>14</v>
      </c>
      <c r="E11">
        <v>4436</v>
      </c>
      <c r="F11" s="1" t="s">
        <v>19</v>
      </c>
      <c r="G11" s="1" t="s">
        <v>40</v>
      </c>
    </row>
    <row r="12" spans="1:7" x14ac:dyDescent="0.25">
      <c r="A12" s="1" t="s">
        <v>41</v>
      </c>
      <c r="B12" s="1" t="s">
        <v>42</v>
      </c>
      <c r="C12" s="2">
        <v>45624</v>
      </c>
      <c r="D12" s="1" t="s">
        <v>23</v>
      </c>
      <c r="E12">
        <v>5942</v>
      </c>
      <c r="F12" s="1" t="s">
        <v>10</v>
      </c>
      <c r="G12" s="1" t="s">
        <v>25</v>
      </c>
    </row>
    <row r="13" spans="1:7" x14ac:dyDescent="0.25">
      <c r="A13" s="1" t="s">
        <v>43</v>
      </c>
      <c r="B13" s="1" t="s">
        <v>44</v>
      </c>
      <c r="C13" s="2">
        <v>45515</v>
      </c>
      <c r="D13" s="1" t="s">
        <v>23</v>
      </c>
      <c r="E13">
        <v>1188</v>
      </c>
      <c r="F13" s="1" t="s">
        <v>10</v>
      </c>
      <c r="G13" s="1" t="s">
        <v>45</v>
      </c>
    </row>
    <row r="14" spans="1:7" x14ac:dyDescent="0.25">
      <c r="A14" s="1" t="s">
        <v>46</v>
      </c>
      <c r="B14" s="1" t="s">
        <v>47</v>
      </c>
      <c r="C14" s="2">
        <v>45273</v>
      </c>
      <c r="D14" s="1" t="s">
        <v>23</v>
      </c>
      <c r="E14">
        <v>2561</v>
      </c>
      <c r="F14" s="1" t="s">
        <v>15</v>
      </c>
      <c r="G14" s="1" t="s">
        <v>20</v>
      </c>
    </row>
    <row r="15" spans="1:7" x14ac:dyDescent="0.25">
      <c r="A15" s="1" t="s">
        <v>48</v>
      </c>
      <c r="B15" s="1" t="s">
        <v>49</v>
      </c>
      <c r="C15" s="2">
        <v>45170</v>
      </c>
      <c r="D15" s="1" t="s">
        <v>23</v>
      </c>
      <c r="E15">
        <v>4380</v>
      </c>
      <c r="F15" s="1" t="s">
        <v>19</v>
      </c>
      <c r="G15" s="1" t="s">
        <v>50</v>
      </c>
    </row>
    <row r="16" spans="1:7" x14ac:dyDescent="0.25">
      <c r="A16" s="1" t="s">
        <v>51</v>
      </c>
      <c r="B16" s="1" t="s">
        <v>52</v>
      </c>
      <c r="C16" s="2">
        <v>45191</v>
      </c>
      <c r="D16" s="1" t="s">
        <v>9</v>
      </c>
      <c r="E16">
        <v>9790</v>
      </c>
      <c r="F16" s="1" t="s">
        <v>24</v>
      </c>
      <c r="G16" s="1" t="s">
        <v>45</v>
      </c>
    </row>
    <row r="17" spans="1:7" x14ac:dyDescent="0.25">
      <c r="A17" s="1" t="s">
        <v>53</v>
      </c>
      <c r="B17" s="1" t="s">
        <v>54</v>
      </c>
      <c r="C17" s="2">
        <v>45693</v>
      </c>
      <c r="D17" s="1" t="s">
        <v>23</v>
      </c>
      <c r="E17">
        <v>6332</v>
      </c>
      <c r="F17" s="1" t="s">
        <v>15</v>
      </c>
      <c r="G17" s="1" t="s">
        <v>55</v>
      </c>
    </row>
    <row r="18" spans="1:7" x14ac:dyDescent="0.25">
      <c r="A18" s="1" t="s">
        <v>56</v>
      </c>
      <c r="B18" s="1" t="s">
        <v>57</v>
      </c>
      <c r="C18" s="2">
        <v>45350</v>
      </c>
      <c r="D18" s="1" t="s">
        <v>28</v>
      </c>
      <c r="E18">
        <v>9977</v>
      </c>
      <c r="F18" s="1" t="s">
        <v>15</v>
      </c>
      <c r="G18" s="1" t="s">
        <v>29</v>
      </c>
    </row>
    <row r="19" spans="1:7" x14ac:dyDescent="0.25">
      <c r="A19" s="1" t="s">
        <v>58</v>
      </c>
      <c r="B19" s="1" t="s">
        <v>59</v>
      </c>
      <c r="C19" s="2">
        <v>45376</v>
      </c>
      <c r="D19" s="1" t="s">
        <v>28</v>
      </c>
      <c r="E19">
        <v>4872</v>
      </c>
      <c r="F19" s="1" t="s">
        <v>19</v>
      </c>
      <c r="G19" s="1" t="s">
        <v>20</v>
      </c>
    </row>
    <row r="20" spans="1:7" x14ac:dyDescent="0.25">
      <c r="A20" s="1" t="s">
        <v>60</v>
      </c>
      <c r="B20" s="1" t="s">
        <v>61</v>
      </c>
      <c r="C20" s="2">
        <v>45571</v>
      </c>
      <c r="D20" s="1" t="s">
        <v>28</v>
      </c>
      <c r="E20">
        <v>9189</v>
      </c>
      <c r="F20" s="1" t="s">
        <v>19</v>
      </c>
      <c r="G20" s="1" t="s">
        <v>50</v>
      </c>
    </row>
    <row r="21" spans="1:7" x14ac:dyDescent="0.25">
      <c r="A21" s="1" t="s">
        <v>62</v>
      </c>
      <c r="B21" s="1" t="s">
        <v>63</v>
      </c>
      <c r="C21" s="2">
        <v>45197</v>
      </c>
      <c r="D21" s="1" t="s">
        <v>9</v>
      </c>
      <c r="E21">
        <v>5865</v>
      </c>
      <c r="F21" s="1" t="s">
        <v>15</v>
      </c>
      <c r="G21" s="1" t="s">
        <v>55</v>
      </c>
    </row>
    <row r="22" spans="1:7" x14ac:dyDescent="0.25">
      <c r="A22" s="1" t="s">
        <v>64</v>
      </c>
      <c r="B22" s="1" t="s">
        <v>65</v>
      </c>
      <c r="C22" s="2">
        <v>45728</v>
      </c>
      <c r="D22" s="1" t="s">
        <v>23</v>
      </c>
      <c r="E22">
        <v>1213</v>
      </c>
      <c r="F22" s="1" t="s">
        <v>19</v>
      </c>
      <c r="G22" s="1" t="s">
        <v>45</v>
      </c>
    </row>
    <row r="23" spans="1:7" x14ac:dyDescent="0.25">
      <c r="A23" s="1" t="s">
        <v>66</v>
      </c>
      <c r="B23" s="1" t="s">
        <v>35</v>
      </c>
      <c r="C23" s="2">
        <v>45175</v>
      </c>
      <c r="D23" s="1" t="s">
        <v>28</v>
      </c>
      <c r="E23">
        <v>7359</v>
      </c>
      <c r="F23" s="1" t="s">
        <v>19</v>
      </c>
      <c r="G23" s="1" t="s">
        <v>11</v>
      </c>
    </row>
    <row r="24" spans="1:7" x14ac:dyDescent="0.25">
      <c r="A24" s="1" t="s">
        <v>67</v>
      </c>
      <c r="B24" s="1" t="s">
        <v>68</v>
      </c>
      <c r="C24" s="2">
        <v>45877</v>
      </c>
      <c r="D24" s="1" t="s">
        <v>28</v>
      </c>
      <c r="E24">
        <v>6396</v>
      </c>
      <c r="F24" s="1" t="s">
        <v>10</v>
      </c>
      <c r="G24" s="1" t="s">
        <v>16</v>
      </c>
    </row>
    <row r="25" spans="1:7" x14ac:dyDescent="0.25">
      <c r="A25" s="1" t="s">
        <v>69</v>
      </c>
      <c r="B25" s="1" t="s">
        <v>70</v>
      </c>
      <c r="C25" s="2">
        <v>45759</v>
      </c>
      <c r="D25" s="1" t="s">
        <v>28</v>
      </c>
      <c r="E25">
        <v>1129</v>
      </c>
      <c r="F25" s="1" t="s">
        <v>19</v>
      </c>
      <c r="G25" s="1" t="s">
        <v>45</v>
      </c>
    </row>
    <row r="26" spans="1:7" x14ac:dyDescent="0.25">
      <c r="A26" s="1" t="s">
        <v>71</v>
      </c>
      <c r="B26" s="1" t="s">
        <v>72</v>
      </c>
      <c r="C26" s="2">
        <v>45170</v>
      </c>
      <c r="D26" s="1" t="s">
        <v>28</v>
      </c>
      <c r="E26">
        <v>8398</v>
      </c>
      <c r="F26" s="1" t="s">
        <v>10</v>
      </c>
      <c r="G26" s="1" t="s">
        <v>16</v>
      </c>
    </row>
    <row r="27" spans="1:7" x14ac:dyDescent="0.25">
      <c r="A27" s="1" t="s">
        <v>73</v>
      </c>
      <c r="B27" s="1" t="s">
        <v>74</v>
      </c>
      <c r="C27" s="2">
        <v>45327</v>
      </c>
      <c r="D27" s="1" t="s">
        <v>14</v>
      </c>
      <c r="E27">
        <v>3985</v>
      </c>
      <c r="F27" s="1" t="s">
        <v>15</v>
      </c>
      <c r="G27" s="1" t="s">
        <v>50</v>
      </c>
    </row>
    <row r="28" spans="1:7" x14ac:dyDescent="0.25">
      <c r="A28" s="1" t="s">
        <v>75</v>
      </c>
      <c r="B28" s="1" t="s">
        <v>76</v>
      </c>
      <c r="C28" s="2">
        <v>45328</v>
      </c>
      <c r="D28" s="1" t="s">
        <v>23</v>
      </c>
      <c r="E28">
        <v>8727</v>
      </c>
      <c r="F28" s="1" t="s">
        <v>15</v>
      </c>
      <c r="G28" s="1" t="s">
        <v>20</v>
      </c>
    </row>
    <row r="29" spans="1:7" x14ac:dyDescent="0.25">
      <c r="A29" s="1" t="s">
        <v>77</v>
      </c>
      <c r="B29" s="1" t="s">
        <v>78</v>
      </c>
      <c r="C29" s="2">
        <v>45266</v>
      </c>
      <c r="D29" s="1" t="s">
        <v>23</v>
      </c>
      <c r="E29">
        <v>9612</v>
      </c>
      <c r="F29" s="1" t="s">
        <v>24</v>
      </c>
      <c r="G29" s="1" t="s">
        <v>16</v>
      </c>
    </row>
    <row r="30" spans="1:7" x14ac:dyDescent="0.25">
      <c r="A30" s="1" t="s">
        <v>79</v>
      </c>
      <c r="B30" s="1" t="s">
        <v>80</v>
      </c>
      <c r="C30" s="2">
        <v>45656</v>
      </c>
      <c r="D30" s="1" t="s">
        <v>9</v>
      </c>
      <c r="E30">
        <v>1302</v>
      </c>
      <c r="F30" s="1" t="s">
        <v>19</v>
      </c>
      <c r="G30" s="1" t="s">
        <v>29</v>
      </c>
    </row>
    <row r="31" spans="1:7" x14ac:dyDescent="0.25">
      <c r="A31" s="1" t="s">
        <v>81</v>
      </c>
      <c r="B31" s="1" t="s">
        <v>82</v>
      </c>
      <c r="C31" s="2">
        <v>45437</v>
      </c>
      <c r="D31" s="1" t="s">
        <v>14</v>
      </c>
      <c r="E31">
        <v>9396</v>
      </c>
      <c r="F31" s="1" t="s">
        <v>15</v>
      </c>
      <c r="G31" s="1" t="s">
        <v>50</v>
      </c>
    </row>
    <row r="32" spans="1:7" x14ac:dyDescent="0.25">
      <c r="A32" s="1" t="s">
        <v>83</v>
      </c>
      <c r="B32" s="1" t="s">
        <v>84</v>
      </c>
      <c r="C32" s="2">
        <v>45843</v>
      </c>
      <c r="D32" s="1" t="s">
        <v>9</v>
      </c>
      <c r="E32">
        <v>3665</v>
      </c>
      <c r="F32" s="1" t="s">
        <v>10</v>
      </c>
      <c r="G32" s="1" t="s">
        <v>20</v>
      </c>
    </row>
    <row r="33" spans="1:7" x14ac:dyDescent="0.25">
      <c r="A33" s="1" t="s">
        <v>85</v>
      </c>
      <c r="B33" s="1" t="s">
        <v>86</v>
      </c>
      <c r="C33" s="2">
        <v>45282</v>
      </c>
      <c r="D33" s="1" t="s">
        <v>28</v>
      </c>
      <c r="E33">
        <v>4796</v>
      </c>
      <c r="F33" s="1" t="s">
        <v>15</v>
      </c>
      <c r="G33" s="1" t="s">
        <v>50</v>
      </c>
    </row>
    <row r="34" spans="1:7" x14ac:dyDescent="0.25">
      <c r="A34" s="1" t="s">
        <v>87</v>
      </c>
      <c r="B34" s="1" t="s">
        <v>54</v>
      </c>
      <c r="C34" s="2">
        <v>45624</v>
      </c>
      <c r="D34" s="1" t="s">
        <v>9</v>
      </c>
      <c r="E34">
        <v>2227</v>
      </c>
      <c r="F34" s="1" t="s">
        <v>19</v>
      </c>
      <c r="G34" s="1" t="s">
        <v>45</v>
      </c>
    </row>
    <row r="35" spans="1:7" x14ac:dyDescent="0.25">
      <c r="A35" s="1" t="s">
        <v>88</v>
      </c>
      <c r="B35" s="1" t="s">
        <v>89</v>
      </c>
      <c r="C35" s="2">
        <v>45835</v>
      </c>
      <c r="D35" s="1" t="s">
        <v>28</v>
      </c>
      <c r="E35">
        <v>6600</v>
      </c>
      <c r="F35" s="1" t="s">
        <v>24</v>
      </c>
      <c r="G35" s="1" t="s">
        <v>50</v>
      </c>
    </row>
    <row r="36" spans="1:7" x14ac:dyDescent="0.25">
      <c r="A36" s="1" t="s">
        <v>90</v>
      </c>
      <c r="B36" s="1" t="s">
        <v>91</v>
      </c>
      <c r="C36" s="2">
        <v>45376</v>
      </c>
      <c r="D36" s="1" t="s">
        <v>28</v>
      </c>
      <c r="E36">
        <v>1027</v>
      </c>
      <c r="F36" s="1" t="s">
        <v>24</v>
      </c>
      <c r="G36" s="1" t="s">
        <v>45</v>
      </c>
    </row>
    <row r="37" spans="1:7" x14ac:dyDescent="0.25">
      <c r="A37" s="1" t="s">
        <v>92</v>
      </c>
      <c r="B37" s="1" t="s">
        <v>93</v>
      </c>
      <c r="C37" s="2">
        <v>45814</v>
      </c>
      <c r="D37" s="1" t="s">
        <v>23</v>
      </c>
      <c r="E37">
        <v>5186</v>
      </c>
      <c r="F37" s="1" t="s">
        <v>15</v>
      </c>
      <c r="G37" s="1" t="s">
        <v>29</v>
      </c>
    </row>
    <row r="38" spans="1:7" x14ac:dyDescent="0.25">
      <c r="A38" s="1" t="s">
        <v>94</v>
      </c>
      <c r="B38" s="1" t="s">
        <v>95</v>
      </c>
      <c r="C38" s="2">
        <v>45378</v>
      </c>
      <c r="D38" s="1" t="s">
        <v>23</v>
      </c>
      <c r="E38">
        <v>3600</v>
      </c>
      <c r="F38" s="1" t="s">
        <v>24</v>
      </c>
      <c r="G38" s="1" t="s">
        <v>25</v>
      </c>
    </row>
    <row r="39" spans="1:7" x14ac:dyDescent="0.25">
      <c r="A39" s="1" t="s">
        <v>96</v>
      </c>
      <c r="B39" s="1" t="s">
        <v>97</v>
      </c>
      <c r="C39" s="2">
        <v>45419</v>
      </c>
      <c r="D39" s="1" t="s">
        <v>23</v>
      </c>
      <c r="E39">
        <v>8249</v>
      </c>
      <c r="F39" s="1" t="s">
        <v>19</v>
      </c>
      <c r="G39" s="1" t="s">
        <v>29</v>
      </c>
    </row>
    <row r="40" spans="1:7" x14ac:dyDescent="0.25">
      <c r="A40" s="1" t="s">
        <v>98</v>
      </c>
      <c r="B40" s="1" t="s">
        <v>99</v>
      </c>
      <c r="C40" s="2">
        <v>45598</v>
      </c>
      <c r="D40" s="1" t="s">
        <v>23</v>
      </c>
      <c r="E40">
        <v>9029</v>
      </c>
      <c r="F40" s="1" t="s">
        <v>19</v>
      </c>
      <c r="G40" s="1" t="s">
        <v>55</v>
      </c>
    </row>
    <row r="41" spans="1:7" x14ac:dyDescent="0.25">
      <c r="A41" s="1" t="s">
        <v>100</v>
      </c>
      <c r="B41" s="1" t="s">
        <v>101</v>
      </c>
      <c r="C41" s="2">
        <v>45532</v>
      </c>
      <c r="D41" s="1" t="s">
        <v>23</v>
      </c>
      <c r="E41">
        <v>6186</v>
      </c>
      <c r="F41" s="1" t="s">
        <v>24</v>
      </c>
      <c r="G41" s="1" t="s">
        <v>45</v>
      </c>
    </row>
    <row r="42" spans="1:7" x14ac:dyDescent="0.25">
      <c r="A42" s="1" t="s">
        <v>102</v>
      </c>
      <c r="B42" s="1" t="s">
        <v>103</v>
      </c>
      <c r="C42" s="2">
        <v>45396</v>
      </c>
      <c r="D42" s="1" t="s">
        <v>14</v>
      </c>
      <c r="E42">
        <v>6657</v>
      </c>
      <c r="F42" s="1" t="s">
        <v>10</v>
      </c>
      <c r="G42" s="1" t="s">
        <v>20</v>
      </c>
    </row>
    <row r="43" spans="1:7" x14ac:dyDescent="0.25">
      <c r="A43" s="1" t="s">
        <v>104</v>
      </c>
      <c r="B43" s="1" t="s">
        <v>105</v>
      </c>
      <c r="C43" s="2">
        <v>45575</v>
      </c>
      <c r="D43" s="1" t="s">
        <v>23</v>
      </c>
      <c r="E43">
        <v>4732</v>
      </c>
      <c r="F43" s="1" t="s">
        <v>24</v>
      </c>
      <c r="G43" s="1" t="s">
        <v>106</v>
      </c>
    </row>
    <row r="44" spans="1:7" x14ac:dyDescent="0.25">
      <c r="A44" s="1" t="s">
        <v>107</v>
      </c>
      <c r="B44" s="1" t="s">
        <v>108</v>
      </c>
      <c r="C44" s="2">
        <v>45305</v>
      </c>
      <c r="D44" s="1" t="s">
        <v>9</v>
      </c>
      <c r="E44">
        <v>6025</v>
      </c>
      <c r="F44" s="1" t="s">
        <v>24</v>
      </c>
      <c r="G44" s="1" t="s">
        <v>25</v>
      </c>
    </row>
    <row r="45" spans="1:7" x14ac:dyDescent="0.25">
      <c r="A45" s="1" t="s">
        <v>109</v>
      </c>
      <c r="B45" s="1" t="s">
        <v>110</v>
      </c>
      <c r="C45" s="2">
        <v>45186</v>
      </c>
      <c r="D45" s="1" t="s">
        <v>28</v>
      </c>
      <c r="E45">
        <v>5132</v>
      </c>
      <c r="F45" s="1" t="s">
        <v>15</v>
      </c>
      <c r="G45" s="1" t="s">
        <v>29</v>
      </c>
    </row>
    <row r="46" spans="1:7" x14ac:dyDescent="0.25">
      <c r="A46" s="1" t="s">
        <v>111</v>
      </c>
      <c r="B46" s="1" t="s">
        <v>112</v>
      </c>
      <c r="C46" s="2">
        <v>45575</v>
      </c>
      <c r="D46" s="1" t="s">
        <v>23</v>
      </c>
      <c r="E46">
        <v>7693</v>
      </c>
      <c r="F46" s="1" t="s">
        <v>10</v>
      </c>
      <c r="G46" s="1" t="s">
        <v>106</v>
      </c>
    </row>
    <row r="47" spans="1:7" x14ac:dyDescent="0.25">
      <c r="A47" s="1" t="s">
        <v>113</v>
      </c>
      <c r="B47" s="1" t="s">
        <v>114</v>
      </c>
      <c r="C47" s="2">
        <v>45641</v>
      </c>
      <c r="D47" s="1" t="s">
        <v>14</v>
      </c>
      <c r="E47">
        <v>2099</v>
      </c>
      <c r="F47" s="1" t="s">
        <v>24</v>
      </c>
      <c r="G47" s="1" t="s">
        <v>11</v>
      </c>
    </row>
    <row r="48" spans="1:7" x14ac:dyDescent="0.25">
      <c r="A48" s="1" t="s">
        <v>115</v>
      </c>
      <c r="B48" s="1" t="s">
        <v>116</v>
      </c>
      <c r="C48" s="2">
        <v>45589</v>
      </c>
      <c r="D48" s="1" t="s">
        <v>9</v>
      </c>
      <c r="E48">
        <v>2066</v>
      </c>
      <c r="F48" s="1" t="s">
        <v>15</v>
      </c>
      <c r="G48" s="1" t="s">
        <v>106</v>
      </c>
    </row>
    <row r="49" spans="1:7" x14ac:dyDescent="0.25">
      <c r="A49" s="1" t="s">
        <v>117</v>
      </c>
      <c r="B49" s="1" t="s">
        <v>118</v>
      </c>
      <c r="C49" s="2">
        <v>45545</v>
      </c>
      <c r="D49" s="1" t="s">
        <v>9</v>
      </c>
      <c r="E49">
        <v>9020</v>
      </c>
      <c r="F49" s="1" t="s">
        <v>15</v>
      </c>
      <c r="G49" s="1" t="s">
        <v>55</v>
      </c>
    </row>
    <row r="50" spans="1:7" x14ac:dyDescent="0.25">
      <c r="A50" s="1" t="s">
        <v>119</v>
      </c>
      <c r="B50" s="1" t="s">
        <v>120</v>
      </c>
      <c r="C50" s="2">
        <v>45336</v>
      </c>
      <c r="D50" s="1" t="s">
        <v>28</v>
      </c>
      <c r="E50">
        <v>3690</v>
      </c>
      <c r="F50" s="1" t="s">
        <v>15</v>
      </c>
      <c r="G50" s="1" t="s">
        <v>55</v>
      </c>
    </row>
    <row r="51" spans="1:7" x14ac:dyDescent="0.25">
      <c r="A51" s="1" t="s">
        <v>121</v>
      </c>
      <c r="B51" s="1" t="s">
        <v>122</v>
      </c>
      <c r="C51" s="2">
        <v>45206</v>
      </c>
      <c r="D51" s="1" t="s">
        <v>9</v>
      </c>
      <c r="E51">
        <v>4895</v>
      </c>
      <c r="F51" s="1" t="s">
        <v>19</v>
      </c>
      <c r="G51" s="1" t="s">
        <v>29</v>
      </c>
    </row>
    <row r="52" spans="1:7" x14ac:dyDescent="0.25">
      <c r="A52" s="1" t="s">
        <v>123</v>
      </c>
      <c r="B52" s="1" t="s">
        <v>124</v>
      </c>
      <c r="C52" s="2">
        <v>45309</v>
      </c>
      <c r="D52" s="1" t="s">
        <v>9</v>
      </c>
      <c r="E52">
        <v>3124</v>
      </c>
      <c r="F52" s="1" t="s">
        <v>15</v>
      </c>
      <c r="G52" s="1" t="s">
        <v>106</v>
      </c>
    </row>
    <row r="53" spans="1:7" x14ac:dyDescent="0.25">
      <c r="A53" s="1" t="s">
        <v>125</v>
      </c>
      <c r="B53" s="1" t="s">
        <v>126</v>
      </c>
      <c r="C53" s="2">
        <v>45615</v>
      </c>
      <c r="D53" s="1" t="s">
        <v>9</v>
      </c>
      <c r="E53">
        <v>7393</v>
      </c>
      <c r="F53" s="1" t="s">
        <v>15</v>
      </c>
      <c r="G53" s="1" t="s">
        <v>16</v>
      </c>
    </row>
    <row r="54" spans="1:7" x14ac:dyDescent="0.25">
      <c r="A54" s="1" t="s">
        <v>127</v>
      </c>
      <c r="B54" s="1" t="s">
        <v>128</v>
      </c>
      <c r="C54" s="2">
        <v>45844</v>
      </c>
      <c r="D54" s="1" t="s">
        <v>9</v>
      </c>
      <c r="E54">
        <v>1639</v>
      </c>
      <c r="F54" s="1" t="s">
        <v>19</v>
      </c>
      <c r="G54" s="1" t="s">
        <v>20</v>
      </c>
    </row>
    <row r="55" spans="1:7" x14ac:dyDescent="0.25">
      <c r="A55" s="1" t="s">
        <v>129</v>
      </c>
      <c r="B55" s="1" t="s">
        <v>130</v>
      </c>
      <c r="C55" s="2">
        <v>45717</v>
      </c>
      <c r="D55" s="1" t="s">
        <v>14</v>
      </c>
      <c r="E55">
        <v>1553</v>
      </c>
      <c r="F55" s="1" t="s">
        <v>19</v>
      </c>
      <c r="G55" s="1" t="s">
        <v>11</v>
      </c>
    </row>
    <row r="56" spans="1:7" x14ac:dyDescent="0.25">
      <c r="A56" s="1" t="s">
        <v>131</v>
      </c>
      <c r="B56" s="1" t="s">
        <v>132</v>
      </c>
      <c r="C56" s="2">
        <v>45545</v>
      </c>
      <c r="D56" s="1" t="s">
        <v>28</v>
      </c>
      <c r="E56">
        <v>7522</v>
      </c>
      <c r="F56" s="1" t="s">
        <v>15</v>
      </c>
      <c r="G56" s="1" t="s">
        <v>45</v>
      </c>
    </row>
    <row r="57" spans="1:7" x14ac:dyDescent="0.25">
      <c r="A57" s="1" t="s">
        <v>133</v>
      </c>
      <c r="B57" s="1" t="s">
        <v>134</v>
      </c>
      <c r="C57" s="2">
        <v>45389</v>
      </c>
      <c r="D57" s="1" t="s">
        <v>23</v>
      </c>
      <c r="E57">
        <v>5779</v>
      </c>
      <c r="F57" s="1" t="s">
        <v>24</v>
      </c>
      <c r="G57" s="1" t="s">
        <v>40</v>
      </c>
    </row>
    <row r="58" spans="1:7" x14ac:dyDescent="0.25">
      <c r="A58" s="1" t="s">
        <v>135</v>
      </c>
      <c r="B58" s="1" t="s">
        <v>136</v>
      </c>
      <c r="C58" s="2">
        <v>45610</v>
      </c>
      <c r="D58" s="1" t="s">
        <v>9</v>
      </c>
      <c r="E58">
        <v>1914</v>
      </c>
      <c r="F58" s="1" t="s">
        <v>10</v>
      </c>
      <c r="G58" s="1" t="s">
        <v>16</v>
      </c>
    </row>
    <row r="59" spans="1:7" x14ac:dyDescent="0.25">
      <c r="A59" s="1" t="s">
        <v>137</v>
      </c>
      <c r="B59" s="1" t="s">
        <v>138</v>
      </c>
      <c r="C59" s="2">
        <v>45633</v>
      </c>
      <c r="D59" s="1" t="s">
        <v>14</v>
      </c>
      <c r="E59">
        <v>1446</v>
      </c>
      <c r="F59" s="1" t="s">
        <v>19</v>
      </c>
      <c r="G59" s="1" t="s">
        <v>11</v>
      </c>
    </row>
    <row r="60" spans="1:7" x14ac:dyDescent="0.25">
      <c r="A60" s="1" t="s">
        <v>139</v>
      </c>
      <c r="B60" s="1" t="s">
        <v>140</v>
      </c>
      <c r="C60" s="2">
        <v>45262</v>
      </c>
      <c r="D60" s="1" t="s">
        <v>28</v>
      </c>
      <c r="E60">
        <v>5041</v>
      </c>
      <c r="F60" s="1" t="s">
        <v>10</v>
      </c>
      <c r="G60" s="1" t="s">
        <v>11</v>
      </c>
    </row>
    <row r="61" spans="1:7" x14ac:dyDescent="0.25">
      <c r="A61" s="1" t="s">
        <v>141</v>
      </c>
      <c r="B61" s="1" t="s">
        <v>142</v>
      </c>
      <c r="C61" s="2">
        <v>45475</v>
      </c>
      <c r="D61" s="1" t="s">
        <v>23</v>
      </c>
      <c r="E61">
        <v>3327</v>
      </c>
      <c r="F61" s="1" t="s">
        <v>19</v>
      </c>
      <c r="G61" s="1" t="s">
        <v>40</v>
      </c>
    </row>
    <row r="62" spans="1:7" x14ac:dyDescent="0.25">
      <c r="A62" s="1" t="s">
        <v>143</v>
      </c>
      <c r="B62" s="1" t="s">
        <v>144</v>
      </c>
      <c r="C62" s="2">
        <v>45612</v>
      </c>
      <c r="D62" s="1" t="s">
        <v>28</v>
      </c>
      <c r="E62">
        <v>4126</v>
      </c>
      <c r="F62" s="1" t="s">
        <v>15</v>
      </c>
      <c r="G62" s="1" t="s">
        <v>55</v>
      </c>
    </row>
    <row r="63" spans="1:7" x14ac:dyDescent="0.25">
      <c r="A63" s="1" t="s">
        <v>145</v>
      </c>
      <c r="B63" s="1" t="s">
        <v>146</v>
      </c>
      <c r="C63" s="2">
        <v>45778</v>
      </c>
      <c r="D63" s="1" t="s">
        <v>14</v>
      </c>
      <c r="E63">
        <v>9200</v>
      </c>
      <c r="F63" s="1" t="s">
        <v>19</v>
      </c>
      <c r="G63" s="1" t="s">
        <v>11</v>
      </c>
    </row>
    <row r="64" spans="1:7" x14ac:dyDescent="0.25">
      <c r="A64" s="1" t="s">
        <v>147</v>
      </c>
      <c r="B64" s="1" t="s">
        <v>148</v>
      </c>
      <c r="C64" s="2">
        <v>45291</v>
      </c>
      <c r="D64" s="1" t="s">
        <v>14</v>
      </c>
      <c r="E64">
        <v>9633</v>
      </c>
      <c r="F64" s="1" t="s">
        <v>15</v>
      </c>
      <c r="G64" s="1" t="s">
        <v>16</v>
      </c>
    </row>
    <row r="65" spans="1:7" x14ac:dyDescent="0.25">
      <c r="A65" s="1" t="s">
        <v>149</v>
      </c>
      <c r="B65" s="1" t="s">
        <v>150</v>
      </c>
      <c r="C65" s="2">
        <v>45810</v>
      </c>
      <c r="D65" s="1" t="s">
        <v>14</v>
      </c>
      <c r="E65">
        <v>4562</v>
      </c>
      <c r="F65" s="1" t="s">
        <v>10</v>
      </c>
      <c r="G65" s="1" t="s">
        <v>29</v>
      </c>
    </row>
    <row r="66" spans="1:7" x14ac:dyDescent="0.25">
      <c r="A66" s="1" t="s">
        <v>151</v>
      </c>
      <c r="B66" s="1" t="s">
        <v>152</v>
      </c>
      <c r="C66" s="2">
        <v>45373</v>
      </c>
      <c r="D66" s="1" t="s">
        <v>9</v>
      </c>
      <c r="E66">
        <v>5573</v>
      </c>
      <c r="F66" s="1" t="s">
        <v>24</v>
      </c>
      <c r="G66" s="1" t="s">
        <v>50</v>
      </c>
    </row>
    <row r="67" spans="1:7" x14ac:dyDescent="0.25">
      <c r="A67" s="1" t="s">
        <v>153</v>
      </c>
      <c r="B67" s="1" t="s">
        <v>154</v>
      </c>
      <c r="C67" s="2">
        <v>45414</v>
      </c>
      <c r="D67" s="1" t="s">
        <v>14</v>
      </c>
      <c r="E67">
        <v>6133</v>
      </c>
      <c r="F67" s="1" t="s">
        <v>15</v>
      </c>
      <c r="G67" s="1" t="s">
        <v>50</v>
      </c>
    </row>
    <row r="68" spans="1:7" x14ac:dyDescent="0.25">
      <c r="A68" s="1" t="s">
        <v>155</v>
      </c>
      <c r="B68" s="1" t="s">
        <v>156</v>
      </c>
      <c r="C68" s="2">
        <v>45593</v>
      </c>
      <c r="D68" s="1" t="s">
        <v>23</v>
      </c>
      <c r="E68">
        <v>3071</v>
      </c>
      <c r="F68" s="1" t="s">
        <v>10</v>
      </c>
      <c r="G68" s="1" t="s">
        <v>50</v>
      </c>
    </row>
    <row r="69" spans="1:7" x14ac:dyDescent="0.25">
      <c r="A69" s="1" t="s">
        <v>157</v>
      </c>
      <c r="B69" s="1" t="s">
        <v>158</v>
      </c>
      <c r="C69" s="2">
        <v>45546</v>
      </c>
      <c r="D69" s="1" t="s">
        <v>9</v>
      </c>
      <c r="E69">
        <v>8099</v>
      </c>
      <c r="F69" s="1" t="s">
        <v>10</v>
      </c>
      <c r="G69" s="1" t="s">
        <v>16</v>
      </c>
    </row>
    <row r="70" spans="1:7" x14ac:dyDescent="0.25">
      <c r="A70" s="1" t="s">
        <v>159</v>
      </c>
      <c r="B70" s="1" t="s">
        <v>160</v>
      </c>
      <c r="C70" s="2">
        <v>45513</v>
      </c>
      <c r="D70" s="1" t="s">
        <v>28</v>
      </c>
      <c r="E70">
        <v>8466</v>
      </c>
      <c r="F70" s="1" t="s">
        <v>19</v>
      </c>
      <c r="G70" s="1" t="s">
        <v>20</v>
      </c>
    </row>
    <row r="71" spans="1:7" x14ac:dyDescent="0.25">
      <c r="A71" s="1" t="s">
        <v>161</v>
      </c>
      <c r="B71" s="1" t="s">
        <v>162</v>
      </c>
      <c r="C71" s="2">
        <v>45567</v>
      </c>
      <c r="D71" s="1" t="s">
        <v>23</v>
      </c>
      <c r="E71">
        <v>3741</v>
      </c>
      <c r="F71" s="1" t="s">
        <v>15</v>
      </c>
      <c r="G71" s="1" t="s">
        <v>45</v>
      </c>
    </row>
    <row r="72" spans="1:7" x14ac:dyDescent="0.25">
      <c r="A72" s="1" t="s">
        <v>163</v>
      </c>
      <c r="B72" s="1" t="s">
        <v>164</v>
      </c>
      <c r="C72" s="2">
        <v>45430</v>
      </c>
      <c r="D72" s="1" t="s">
        <v>9</v>
      </c>
      <c r="E72">
        <v>6337</v>
      </c>
      <c r="F72" s="1" t="s">
        <v>10</v>
      </c>
      <c r="G72" s="1" t="s">
        <v>40</v>
      </c>
    </row>
    <row r="73" spans="1:7" x14ac:dyDescent="0.25">
      <c r="A73" s="1" t="s">
        <v>165</v>
      </c>
      <c r="B73" s="1" t="s">
        <v>166</v>
      </c>
      <c r="C73" s="2">
        <v>45243</v>
      </c>
      <c r="D73" s="1" t="s">
        <v>14</v>
      </c>
      <c r="E73">
        <v>3327</v>
      </c>
      <c r="F73" s="1" t="s">
        <v>24</v>
      </c>
      <c r="G73" s="1" t="s">
        <v>25</v>
      </c>
    </row>
    <row r="74" spans="1:7" x14ac:dyDescent="0.25">
      <c r="A74" s="1" t="s">
        <v>167</v>
      </c>
      <c r="B74" s="1" t="s">
        <v>168</v>
      </c>
      <c r="C74" s="2">
        <v>45598</v>
      </c>
      <c r="D74" s="1" t="s">
        <v>28</v>
      </c>
      <c r="E74">
        <v>2056</v>
      </c>
      <c r="F74" s="1" t="s">
        <v>19</v>
      </c>
      <c r="G74" s="1" t="s">
        <v>55</v>
      </c>
    </row>
    <row r="75" spans="1:7" x14ac:dyDescent="0.25">
      <c r="A75" s="1" t="s">
        <v>169</v>
      </c>
      <c r="B75" s="1" t="s">
        <v>170</v>
      </c>
      <c r="C75" s="2">
        <v>45891</v>
      </c>
      <c r="D75" s="1" t="s">
        <v>14</v>
      </c>
      <c r="E75">
        <v>3154</v>
      </c>
      <c r="F75" s="1" t="s">
        <v>19</v>
      </c>
      <c r="G75" s="1" t="s">
        <v>50</v>
      </c>
    </row>
    <row r="76" spans="1:7" x14ac:dyDescent="0.25">
      <c r="A76" s="1" t="s">
        <v>171</v>
      </c>
      <c r="B76" s="1" t="s">
        <v>172</v>
      </c>
      <c r="C76" s="2">
        <v>45397</v>
      </c>
      <c r="D76" s="1" t="s">
        <v>23</v>
      </c>
      <c r="E76">
        <v>3231</v>
      </c>
      <c r="F76" s="1" t="s">
        <v>10</v>
      </c>
      <c r="G76" s="1" t="s">
        <v>106</v>
      </c>
    </row>
    <row r="77" spans="1:7" x14ac:dyDescent="0.25">
      <c r="A77" s="1" t="s">
        <v>173</v>
      </c>
      <c r="B77" s="1" t="s">
        <v>174</v>
      </c>
      <c r="C77" s="2">
        <v>45410</v>
      </c>
      <c r="D77" s="1" t="s">
        <v>23</v>
      </c>
      <c r="E77">
        <v>5074</v>
      </c>
      <c r="F77" s="1" t="s">
        <v>15</v>
      </c>
      <c r="G77" s="1" t="s">
        <v>55</v>
      </c>
    </row>
    <row r="78" spans="1:7" x14ac:dyDescent="0.25">
      <c r="A78" s="1" t="s">
        <v>175</v>
      </c>
      <c r="B78" s="1" t="s">
        <v>176</v>
      </c>
      <c r="C78" s="2">
        <v>45176</v>
      </c>
      <c r="D78" s="1" t="s">
        <v>9</v>
      </c>
      <c r="E78">
        <v>9455</v>
      </c>
      <c r="F78" s="1" t="s">
        <v>19</v>
      </c>
      <c r="G78" s="1" t="s">
        <v>16</v>
      </c>
    </row>
    <row r="79" spans="1:7" x14ac:dyDescent="0.25">
      <c r="A79" s="1" t="s">
        <v>177</v>
      </c>
      <c r="B79" s="1" t="s">
        <v>178</v>
      </c>
      <c r="C79" s="2">
        <v>45740</v>
      </c>
      <c r="D79" s="1" t="s">
        <v>23</v>
      </c>
      <c r="E79">
        <v>732</v>
      </c>
      <c r="F79" s="1" t="s">
        <v>15</v>
      </c>
      <c r="G79" s="1" t="s">
        <v>20</v>
      </c>
    </row>
    <row r="80" spans="1:7" x14ac:dyDescent="0.25">
      <c r="A80" s="1" t="s">
        <v>179</v>
      </c>
      <c r="B80" s="1" t="s">
        <v>180</v>
      </c>
      <c r="C80" s="2">
        <v>45353</v>
      </c>
      <c r="D80" s="1" t="s">
        <v>28</v>
      </c>
      <c r="E80">
        <v>7785</v>
      </c>
      <c r="F80" s="1" t="s">
        <v>10</v>
      </c>
      <c r="G80" s="1" t="s">
        <v>20</v>
      </c>
    </row>
    <row r="81" spans="1:7" x14ac:dyDescent="0.25">
      <c r="A81" s="1" t="s">
        <v>181</v>
      </c>
      <c r="B81" s="1" t="s">
        <v>182</v>
      </c>
      <c r="C81" s="2">
        <v>45311</v>
      </c>
      <c r="D81" s="1" t="s">
        <v>9</v>
      </c>
      <c r="E81">
        <v>7574</v>
      </c>
      <c r="F81" s="1" t="s">
        <v>10</v>
      </c>
      <c r="G81" s="1" t="s">
        <v>50</v>
      </c>
    </row>
    <row r="82" spans="1:7" x14ac:dyDescent="0.25">
      <c r="A82" s="1" t="s">
        <v>183</v>
      </c>
      <c r="B82" s="1" t="s">
        <v>184</v>
      </c>
      <c r="C82" s="2">
        <v>45743</v>
      </c>
      <c r="D82" s="1" t="s">
        <v>28</v>
      </c>
      <c r="E82">
        <v>8285</v>
      </c>
      <c r="F82" s="1" t="s">
        <v>15</v>
      </c>
      <c r="G82" s="1" t="s">
        <v>106</v>
      </c>
    </row>
    <row r="83" spans="1:7" x14ac:dyDescent="0.25">
      <c r="A83" s="1" t="s">
        <v>185</v>
      </c>
      <c r="B83" s="1" t="s">
        <v>166</v>
      </c>
      <c r="C83" s="2">
        <v>45884</v>
      </c>
      <c r="D83" s="1" t="s">
        <v>14</v>
      </c>
      <c r="E83">
        <v>4845</v>
      </c>
      <c r="F83" s="1" t="s">
        <v>24</v>
      </c>
      <c r="G83" s="1" t="s">
        <v>25</v>
      </c>
    </row>
    <row r="84" spans="1:7" x14ac:dyDescent="0.25">
      <c r="A84" s="1" t="s">
        <v>186</v>
      </c>
      <c r="B84" s="1" t="s">
        <v>166</v>
      </c>
      <c r="C84" s="2">
        <v>45387</v>
      </c>
      <c r="D84" s="1" t="s">
        <v>28</v>
      </c>
      <c r="E84">
        <v>3829</v>
      </c>
      <c r="F84" s="1" t="s">
        <v>19</v>
      </c>
      <c r="G84" s="1" t="s">
        <v>50</v>
      </c>
    </row>
    <row r="85" spans="1:7" x14ac:dyDescent="0.25">
      <c r="A85" s="1" t="s">
        <v>187</v>
      </c>
      <c r="B85" s="1" t="s">
        <v>188</v>
      </c>
      <c r="C85" s="2">
        <v>45278</v>
      </c>
      <c r="D85" s="1" t="s">
        <v>28</v>
      </c>
      <c r="E85">
        <v>3374</v>
      </c>
      <c r="F85" s="1" t="s">
        <v>10</v>
      </c>
      <c r="G85" s="1" t="s">
        <v>40</v>
      </c>
    </row>
    <row r="86" spans="1:7" x14ac:dyDescent="0.25">
      <c r="A86" s="1" t="s">
        <v>189</v>
      </c>
      <c r="B86" s="1" t="s">
        <v>190</v>
      </c>
      <c r="C86" s="2">
        <v>45883</v>
      </c>
      <c r="D86" s="1" t="s">
        <v>23</v>
      </c>
      <c r="E86">
        <v>9959</v>
      </c>
      <c r="F86" s="1" t="s">
        <v>24</v>
      </c>
      <c r="G86" s="1" t="s">
        <v>55</v>
      </c>
    </row>
    <row r="87" spans="1:7" x14ac:dyDescent="0.25">
      <c r="A87" s="1" t="s">
        <v>191</v>
      </c>
      <c r="B87" s="1" t="s">
        <v>192</v>
      </c>
      <c r="C87" s="2">
        <v>45847</v>
      </c>
      <c r="D87" s="1" t="s">
        <v>14</v>
      </c>
      <c r="E87">
        <v>6099</v>
      </c>
      <c r="F87" s="1" t="s">
        <v>24</v>
      </c>
      <c r="G87" s="1" t="s">
        <v>29</v>
      </c>
    </row>
    <row r="88" spans="1:7" x14ac:dyDescent="0.25">
      <c r="A88" s="1" t="s">
        <v>193</v>
      </c>
      <c r="B88" s="1" t="s">
        <v>194</v>
      </c>
      <c r="C88" s="2">
        <v>45592</v>
      </c>
      <c r="D88" s="1" t="s">
        <v>23</v>
      </c>
      <c r="E88">
        <v>4328</v>
      </c>
      <c r="F88" s="1" t="s">
        <v>15</v>
      </c>
      <c r="G88" s="1" t="s">
        <v>55</v>
      </c>
    </row>
    <row r="89" spans="1:7" x14ac:dyDescent="0.25">
      <c r="A89" s="1" t="s">
        <v>195</v>
      </c>
      <c r="B89" s="1" t="s">
        <v>196</v>
      </c>
      <c r="C89" s="2">
        <v>45642</v>
      </c>
      <c r="D89" s="1" t="s">
        <v>14</v>
      </c>
      <c r="E89">
        <v>6946</v>
      </c>
      <c r="F89" s="1" t="s">
        <v>15</v>
      </c>
      <c r="G89" s="1" t="s">
        <v>106</v>
      </c>
    </row>
    <row r="90" spans="1:7" x14ac:dyDescent="0.25">
      <c r="A90" s="1" t="s">
        <v>197</v>
      </c>
      <c r="B90" s="1" t="s">
        <v>31</v>
      </c>
      <c r="C90" s="2">
        <v>45756</v>
      </c>
      <c r="D90" s="1" t="s">
        <v>14</v>
      </c>
      <c r="E90">
        <v>2790</v>
      </c>
      <c r="F90" s="1" t="s">
        <v>15</v>
      </c>
      <c r="G90" s="1" t="s">
        <v>50</v>
      </c>
    </row>
    <row r="91" spans="1:7" x14ac:dyDescent="0.25">
      <c r="A91" s="1" t="s">
        <v>198</v>
      </c>
      <c r="B91" s="1" t="s">
        <v>199</v>
      </c>
      <c r="C91" s="2">
        <v>45779</v>
      </c>
      <c r="D91" s="1" t="s">
        <v>28</v>
      </c>
      <c r="E91">
        <v>7408</v>
      </c>
      <c r="F91" s="1" t="s">
        <v>24</v>
      </c>
      <c r="G91" s="1" t="s">
        <v>40</v>
      </c>
    </row>
    <row r="92" spans="1:7" x14ac:dyDescent="0.25">
      <c r="A92" s="1" t="s">
        <v>200</v>
      </c>
      <c r="B92" s="1" t="s">
        <v>201</v>
      </c>
      <c r="C92" s="2">
        <v>45860</v>
      </c>
      <c r="D92" s="1" t="s">
        <v>23</v>
      </c>
      <c r="E92">
        <v>2462</v>
      </c>
      <c r="F92" s="1" t="s">
        <v>19</v>
      </c>
      <c r="G92" s="1" t="s">
        <v>106</v>
      </c>
    </row>
    <row r="93" spans="1:7" x14ac:dyDescent="0.25">
      <c r="A93" s="1" t="s">
        <v>202</v>
      </c>
      <c r="B93" s="1" t="s">
        <v>203</v>
      </c>
      <c r="C93" s="2">
        <v>45486</v>
      </c>
      <c r="D93" s="1" t="s">
        <v>28</v>
      </c>
      <c r="E93">
        <v>5298</v>
      </c>
      <c r="F93" s="1" t="s">
        <v>15</v>
      </c>
      <c r="G93" s="1" t="s">
        <v>45</v>
      </c>
    </row>
    <row r="94" spans="1:7" x14ac:dyDescent="0.25">
      <c r="A94" s="1" t="s">
        <v>204</v>
      </c>
      <c r="B94" s="1" t="s">
        <v>205</v>
      </c>
      <c r="C94" s="2">
        <v>45610</v>
      </c>
      <c r="D94" s="1" t="s">
        <v>28</v>
      </c>
      <c r="E94">
        <v>8530</v>
      </c>
      <c r="F94" s="1" t="s">
        <v>19</v>
      </c>
      <c r="G94" s="1" t="s">
        <v>106</v>
      </c>
    </row>
    <row r="95" spans="1:7" x14ac:dyDescent="0.25">
      <c r="A95" s="1" t="s">
        <v>206</v>
      </c>
      <c r="B95" s="1" t="s">
        <v>207</v>
      </c>
      <c r="C95" s="2">
        <v>45368</v>
      </c>
      <c r="D95" s="1" t="s">
        <v>28</v>
      </c>
      <c r="E95">
        <v>435</v>
      </c>
      <c r="F95" s="1" t="s">
        <v>15</v>
      </c>
      <c r="G95" s="1" t="s">
        <v>16</v>
      </c>
    </row>
    <row r="96" spans="1:7" x14ac:dyDescent="0.25">
      <c r="A96" s="1" t="s">
        <v>208</v>
      </c>
      <c r="B96" s="1" t="s">
        <v>209</v>
      </c>
      <c r="C96" s="2">
        <v>45832</v>
      </c>
      <c r="D96" s="1" t="s">
        <v>14</v>
      </c>
      <c r="E96">
        <v>8971</v>
      </c>
      <c r="F96" s="1" t="s">
        <v>24</v>
      </c>
      <c r="G96" s="1" t="s">
        <v>106</v>
      </c>
    </row>
    <row r="97" spans="1:7" x14ac:dyDescent="0.25">
      <c r="A97" s="1" t="s">
        <v>210</v>
      </c>
      <c r="B97" s="1" t="s">
        <v>211</v>
      </c>
      <c r="C97" s="2">
        <v>45522</v>
      </c>
      <c r="D97" s="1" t="s">
        <v>23</v>
      </c>
      <c r="E97">
        <v>3985</v>
      </c>
      <c r="F97" s="1" t="s">
        <v>19</v>
      </c>
      <c r="G97" s="1" t="s">
        <v>25</v>
      </c>
    </row>
    <row r="98" spans="1:7" x14ac:dyDescent="0.25">
      <c r="A98" s="1" t="s">
        <v>212</v>
      </c>
      <c r="B98" s="1" t="s">
        <v>213</v>
      </c>
      <c r="C98" s="2">
        <v>45745</v>
      </c>
      <c r="D98" s="1" t="s">
        <v>23</v>
      </c>
      <c r="E98">
        <v>8809</v>
      </c>
      <c r="F98" s="1" t="s">
        <v>19</v>
      </c>
      <c r="G98" s="1" t="s">
        <v>50</v>
      </c>
    </row>
    <row r="99" spans="1:7" x14ac:dyDescent="0.25">
      <c r="A99" s="1" t="s">
        <v>214</v>
      </c>
      <c r="B99" s="1" t="s">
        <v>215</v>
      </c>
      <c r="C99" s="2">
        <v>45599</v>
      </c>
      <c r="D99" s="1" t="s">
        <v>28</v>
      </c>
      <c r="E99">
        <v>6679</v>
      </c>
      <c r="F99" s="1" t="s">
        <v>24</v>
      </c>
      <c r="G99" s="1" t="s">
        <v>16</v>
      </c>
    </row>
    <row r="100" spans="1:7" x14ac:dyDescent="0.25">
      <c r="A100" s="1" t="s">
        <v>216</v>
      </c>
      <c r="B100" s="1" t="s">
        <v>217</v>
      </c>
      <c r="C100" s="2">
        <v>45307</v>
      </c>
      <c r="D100" s="1" t="s">
        <v>14</v>
      </c>
      <c r="E100">
        <v>2134</v>
      </c>
      <c r="F100" s="1" t="s">
        <v>19</v>
      </c>
      <c r="G100" s="1" t="s">
        <v>106</v>
      </c>
    </row>
    <row r="101" spans="1:7" x14ac:dyDescent="0.25">
      <c r="A101" s="1" t="s">
        <v>218</v>
      </c>
      <c r="B101" s="1" t="s">
        <v>219</v>
      </c>
      <c r="C101" s="2">
        <v>45503</v>
      </c>
      <c r="D101" s="1" t="s">
        <v>23</v>
      </c>
      <c r="E101">
        <v>1310</v>
      </c>
      <c r="F101" s="1" t="s">
        <v>24</v>
      </c>
      <c r="G101" s="1" t="s">
        <v>16</v>
      </c>
    </row>
    <row r="102" spans="1:7" x14ac:dyDescent="0.25">
      <c r="A102" s="1" t="s">
        <v>220</v>
      </c>
      <c r="B102" s="1" t="s">
        <v>221</v>
      </c>
      <c r="C102" s="2">
        <v>45668</v>
      </c>
      <c r="D102" s="1" t="s">
        <v>9</v>
      </c>
      <c r="E102">
        <v>5025</v>
      </c>
      <c r="F102" s="1" t="s">
        <v>24</v>
      </c>
      <c r="G102" s="1" t="s">
        <v>40</v>
      </c>
    </row>
    <row r="103" spans="1:7" x14ac:dyDescent="0.25">
      <c r="A103" s="1" t="s">
        <v>222</v>
      </c>
      <c r="B103" s="1" t="s">
        <v>223</v>
      </c>
      <c r="C103" s="2">
        <v>45531</v>
      </c>
      <c r="D103" s="1" t="s">
        <v>23</v>
      </c>
      <c r="E103">
        <v>8667</v>
      </c>
      <c r="F103" s="1" t="s">
        <v>10</v>
      </c>
      <c r="G103" s="1" t="s">
        <v>29</v>
      </c>
    </row>
    <row r="104" spans="1:7" x14ac:dyDescent="0.25">
      <c r="A104" s="1" t="s">
        <v>224</v>
      </c>
      <c r="B104" s="1" t="s">
        <v>225</v>
      </c>
      <c r="C104" s="2">
        <v>45337</v>
      </c>
      <c r="D104" s="1" t="s">
        <v>28</v>
      </c>
      <c r="E104">
        <v>1974</v>
      </c>
      <c r="F104" s="1" t="s">
        <v>15</v>
      </c>
      <c r="G104" s="1" t="s">
        <v>16</v>
      </c>
    </row>
    <row r="105" spans="1:7" x14ac:dyDescent="0.25">
      <c r="A105" s="1" t="s">
        <v>226</v>
      </c>
      <c r="B105" s="1" t="s">
        <v>227</v>
      </c>
      <c r="C105" s="2">
        <v>45578</v>
      </c>
      <c r="D105" s="1" t="s">
        <v>9</v>
      </c>
      <c r="E105">
        <v>5577</v>
      </c>
      <c r="F105" s="1" t="s">
        <v>10</v>
      </c>
      <c r="G105" s="1" t="s">
        <v>55</v>
      </c>
    </row>
    <row r="106" spans="1:7" x14ac:dyDescent="0.25">
      <c r="A106" s="1" t="s">
        <v>228</v>
      </c>
      <c r="B106" s="1" t="s">
        <v>229</v>
      </c>
      <c r="C106" s="2">
        <v>45333</v>
      </c>
      <c r="D106" s="1" t="s">
        <v>14</v>
      </c>
      <c r="E106">
        <v>5289</v>
      </c>
      <c r="F106" s="1" t="s">
        <v>24</v>
      </c>
      <c r="G106" s="1" t="s">
        <v>45</v>
      </c>
    </row>
    <row r="107" spans="1:7" x14ac:dyDescent="0.25">
      <c r="A107" s="1" t="s">
        <v>230</v>
      </c>
      <c r="B107" s="1" t="s">
        <v>231</v>
      </c>
      <c r="C107" s="2">
        <v>45346</v>
      </c>
      <c r="D107" s="1" t="s">
        <v>9</v>
      </c>
      <c r="E107">
        <v>2370</v>
      </c>
      <c r="F107" s="1" t="s">
        <v>24</v>
      </c>
      <c r="G107" s="1" t="s">
        <v>20</v>
      </c>
    </row>
    <row r="108" spans="1:7" x14ac:dyDescent="0.25">
      <c r="A108" s="1" t="s">
        <v>232</v>
      </c>
      <c r="B108" s="1" t="s">
        <v>233</v>
      </c>
      <c r="C108" s="2">
        <v>45326</v>
      </c>
      <c r="D108" s="1" t="s">
        <v>9</v>
      </c>
      <c r="E108">
        <v>2049</v>
      </c>
      <c r="F108" s="1" t="s">
        <v>19</v>
      </c>
      <c r="G108" s="1" t="s">
        <v>45</v>
      </c>
    </row>
    <row r="109" spans="1:7" x14ac:dyDescent="0.25">
      <c r="A109" s="1" t="s">
        <v>234</v>
      </c>
      <c r="B109" s="1" t="s">
        <v>49</v>
      </c>
      <c r="C109" s="2">
        <v>45210</v>
      </c>
      <c r="D109" s="1" t="s">
        <v>28</v>
      </c>
      <c r="E109">
        <v>1194</v>
      </c>
      <c r="F109" s="1" t="s">
        <v>24</v>
      </c>
      <c r="G109" s="1" t="s">
        <v>106</v>
      </c>
    </row>
    <row r="110" spans="1:7" x14ac:dyDescent="0.25">
      <c r="A110" s="1" t="s">
        <v>235</v>
      </c>
      <c r="B110" s="1" t="s">
        <v>236</v>
      </c>
      <c r="C110" s="2">
        <v>45510</v>
      </c>
      <c r="D110" s="1" t="s">
        <v>23</v>
      </c>
      <c r="E110">
        <v>3944</v>
      </c>
      <c r="F110" s="1" t="s">
        <v>24</v>
      </c>
      <c r="G110" s="1" t="s">
        <v>29</v>
      </c>
    </row>
    <row r="111" spans="1:7" x14ac:dyDescent="0.25">
      <c r="A111" s="1" t="s">
        <v>237</v>
      </c>
      <c r="B111" s="1" t="s">
        <v>238</v>
      </c>
      <c r="C111" s="2">
        <v>45738</v>
      </c>
      <c r="D111" s="1" t="s">
        <v>14</v>
      </c>
      <c r="E111">
        <v>5804</v>
      </c>
      <c r="F111" s="1" t="s">
        <v>24</v>
      </c>
      <c r="G111" s="1" t="s">
        <v>45</v>
      </c>
    </row>
    <row r="112" spans="1:7" x14ac:dyDescent="0.25">
      <c r="A112" s="1" t="s">
        <v>239</v>
      </c>
      <c r="B112" s="1" t="s">
        <v>240</v>
      </c>
      <c r="C112" s="2">
        <v>45527</v>
      </c>
      <c r="D112" s="1" t="s">
        <v>9</v>
      </c>
      <c r="E112">
        <v>8182</v>
      </c>
      <c r="F112" s="1" t="s">
        <v>15</v>
      </c>
      <c r="G112" s="1" t="s">
        <v>20</v>
      </c>
    </row>
    <row r="113" spans="1:7" x14ac:dyDescent="0.25">
      <c r="A113" s="1" t="s">
        <v>241</v>
      </c>
      <c r="B113" s="1" t="s">
        <v>242</v>
      </c>
      <c r="C113" s="2">
        <v>45833</v>
      </c>
      <c r="D113" s="1" t="s">
        <v>28</v>
      </c>
      <c r="E113">
        <v>787</v>
      </c>
      <c r="F113" s="1" t="s">
        <v>10</v>
      </c>
      <c r="G113" s="1" t="s">
        <v>25</v>
      </c>
    </row>
    <row r="114" spans="1:7" x14ac:dyDescent="0.25">
      <c r="A114" s="1" t="s">
        <v>243</v>
      </c>
      <c r="B114" s="1" t="s">
        <v>244</v>
      </c>
      <c r="C114" s="2">
        <v>45657</v>
      </c>
      <c r="D114" s="1" t="s">
        <v>23</v>
      </c>
      <c r="E114">
        <v>3389</v>
      </c>
      <c r="F114" s="1" t="s">
        <v>10</v>
      </c>
      <c r="G114" s="1" t="s">
        <v>25</v>
      </c>
    </row>
    <row r="115" spans="1:7" x14ac:dyDescent="0.25">
      <c r="A115" s="1" t="s">
        <v>245</v>
      </c>
      <c r="B115" s="1" t="s">
        <v>99</v>
      </c>
      <c r="C115" s="2">
        <v>45778</v>
      </c>
      <c r="D115" s="1" t="s">
        <v>9</v>
      </c>
      <c r="E115">
        <v>2428</v>
      </c>
      <c r="F115" s="1" t="s">
        <v>15</v>
      </c>
      <c r="G115" s="1" t="s">
        <v>29</v>
      </c>
    </row>
    <row r="116" spans="1:7" x14ac:dyDescent="0.25">
      <c r="A116" s="1" t="s">
        <v>246</v>
      </c>
      <c r="B116" s="1" t="s">
        <v>247</v>
      </c>
      <c r="C116" s="2">
        <v>45725</v>
      </c>
      <c r="D116" s="1" t="s">
        <v>28</v>
      </c>
      <c r="E116">
        <v>4087</v>
      </c>
      <c r="F116" s="1" t="s">
        <v>15</v>
      </c>
      <c r="G116" s="1" t="s">
        <v>20</v>
      </c>
    </row>
    <row r="117" spans="1:7" x14ac:dyDescent="0.25">
      <c r="A117" s="1" t="s">
        <v>248</v>
      </c>
      <c r="B117" s="1" t="s">
        <v>249</v>
      </c>
      <c r="C117" s="2">
        <v>45750</v>
      </c>
      <c r="D117" s="1" t="s">
        <v>28</v>
      </c>
      <c r="E117">
        <v>2449</v>
      </c>
      <c r="F117" s="1" t="s">
        <v>15</v>
      </c>
      <c r="G117" s="1" t="s">
        <v>20</v>
      </c>
    </row>
    <row r="118" spans="1:7" x14ac:dyDescent="0.25">
      <c r="A118" s="1" t="s">
        <v>250</v>
      </c>
      <c r="B118" s="1" t="s">
        <v>251</v>
      </c>
      <c r="C118" s="2">
        <v>45205</v>
      </c>
      <c r="D118" s="1" t="s">
        <v>28</v>
      </c>
      <c r="E118">
        <v>7814</v>
      </c>
      <c r="F118" s="1" t="s">
        <v>10</v>
      </c>
      <c r="G118" s="1" t="s">
        <v>40</v>
      </c>
    </row>
    <row r="119" spans="1:7" x14ac:dyDescent="0.25">
      <c r="A119" s="1" t="s">
        <v>252</v>
      </c>
      <c r="B119" s="1" t="s">
        <v>253</v>
      </c>
      <c r="C119" s="2">
        <v>45378</v>
      </c>
      <c r="D119" s="1" t="s">
        <v>14</v>
      </c>
      <c r="E119">
        <v>5279</v>
      </c>
      <c r="F119" s="1" t="s">
        <v>10</v>
      </c>
      <c r="G119" s="1" t="s">
        <v>11</v>
      </c>
    </row>
    <row r="120" spans="1:7" x14ac:dyDescent="0.25">
      <c r="A120" s="1" t="s">
        <v>254</v>
      </c>
      <c r="B120" s="1" t="s">
        <v>255</v>
      </c>
      <c r="C120" s="2">
        <v>45664</v>
      </c>
      <c r="D120" s="1" t="s">
        <v>23</v>
      </c>
      <c r="E120">
        <v>5597</v>
      </c>
      <c r="F120" s="1" t="s">
        <v>24</v>
      </c>
      <c r="G120" s="1" t="s">
        <v>16</v>
      </c>
    </row>
    <row r="121" spans="1:7" x14ac:dyDescent="0.25">
      <c r="A121" s="1" t="s">
        <v>256</v>
      </c>
      <c r="B121" s="1" t="s">
        <v>44</v>
      </c>
      <c r="C121" s="2">
        <v>45296</v>
      </c>
      <c r="D121" s="1" t="s">
        <v>9</v>
      </c>
      <c r="E121">
        <v>1999</v>
      </c>
      <c r="F121" s="1" t="s">
        <v>10</v>
      </c>
      <c r="G121" s="1" t="s">
        <v>29</v>
      </c>
    </row>
    <row r="122" spans="1:7" x14ac:dyDescent="0.25">
      <c r="A122" s="1" t="s">
        <v>257</v>
      </c>
      <c r="B122" s="1" t="s">
        <v>258</v>
      </c>
      <c r="C122" s="2">
        <v>45194</v>
      </c>
      <c r="D122" s="1" t="s">
        <v>23</v>
      </c>
      <c r="E122">
        <v>7878</v>
      </c>
      <c r="F122" s="1" t="s">
        <v>19</v>
      </c>
      <c r="G122" s="1" t="s">
        <v>50</v>
      </c>
    </row>
    <row r="123" spans="1:7" x14ac:dyDescent="0.25">
      <c r="A123" s="1" t="s">
        <v>259</v>
      </c>
      <c r="B123" s="1" t="s">
        <v>260</v>
      </c>
      <c r="C123" s="2">
        <v>45191</v>
      </c>
      <c r="D123" s="1" t="s">
        <v>23</v>
      </c>
      <c r="E123">
        <v>9268</v>
      </c>
      <c r="F123" s="1" t="s">
        <v>10</v>
      </c>
      <c r="G123" s="1" t="s">
        <v>40</v>
      </c>
    </row>
    <row r="124" spans="1:7" x14ac:dyDescent="0.25">
      <c r="A124" s="1" t="s">
        <v>261</v>
      </c>
      <c r="B124" s="1" t="s">
        <v>262</v>
      </c>
      <c r="C124" s="2">
        <v>45421</v>
      </c>
      <c r="D124" s="1" t="s">
        <v>9</v>
      </c>
      <c r="E124">
        <v>954</v>
      </c>
      <c r="F124" s="1" t="s">
        <v>15</v>
      </c>
      <c r="G124" s="1" t="s">
        <v>25</v>
      </c>
    </row>
    <row r="125" spans="1:7" x14ac:dyDescent="0.25">
      <c r="A125" s="1" t="s">
        <v>263</v>
      </c>
      <c r="B125" s="1" t="s">
        <v>264</v>
      </c>
      <c r="C125" s="2">
        <v>45619</v>
      </c>
      <c r="D125" s="1" t="s">
        <v>23</v>
      </c>
      <c r="E125">
        <v>8230</v>
      </c>
      <c r="F125" s="1" t="s">
        <v>10</v>
      </c>
      <c r="G125" s="1" t="s">
        <v>40</v>
      </c>
    </row>
    <row r="126" spans="1:7" x14ac:dyDescent="0.25">
      <c r="A126" s="1" t="s">
        <v>265</v>
      </c>
      <c r="B126" s="1" t="s">
        <v>266</v>
      </c>
      <c r="C126" s="2">
        <v>45498</v>
      </c>
      <c r="D126" s="1" t="s">
        <v>14</v>
      </c>
      <c r="E126">
        <v>1907</v>
      </c>
      <c r="F126" s="1" t="s">
        <v>24</v>
      </c>
      <c r="G126" s="1" t="s">
        <v>106</v>
      </c>
    </row>
    <row r="127" spans="1:7" x14ac:dyDescent="0.25">
      <c r="A127" s="1" t="s">
        <v>267</v>
      </c>
      <c r="B127" s="1" t="s">
        <v>268</v>
      </c>
      <c r="C127" s="2">
        <v>45367</v>
      </c>
      <c r="D127" s="1" t="s">
        <v>9</v>
      </c>
      <c r="E127">
        <v>5761</v>
      </c>
      <c r="F127" s="1" t="s">
        <v>10</v>
      </c>
      <c r="G127" s="1" t="s">
        <v>16</v>
      </c>
    </row>
    <row r="128" spans="1:7" x14ac:dyDescent="0.25">
      <c r="A128" s="1" t="s">
        <v>269</v>
      </c>
      <c r="B128" s="1" t="s">
        <v>270</v>
      </c>
      <c r="C128" s="2">
        <v>45880</v>
      </c>
      <c r="D128" s="1" t="s">
        <v>9</v>
      </c>
      <c r="E128">
        <v>5160</v>
      </c>
      <c r="F128" s="1" t="s">
        <v>15</v>
      </c>
      <c r="G128" s="1" t="s">
        <v>50</v>
      </c>
    </row>
    <row r="129" spans="1:7" x14ac:dyDescent="0.25">
      <c r="A129" s="1" t="s">
        <v>271</v>
      </c>
      <c r="B129" s="1" t="s">
        <v>272</v>
      </c>
      <c r="C129" s="2">
        <v>45204</v>
      </c>
      <c r="D129" s="1" t="s">
        <v>28</v>
      </c>
      <c r="E129">
        <v>1707</v>
      </c>
      <c r="F129" s="1" t="s">
        <v>19</v>
      </c>
      <c r="G129" s="1" t="s">
        <v>29</v>
      </c>
    </row>
    <row r="130" spans="1:7" x14ac:dyDescent="0.25">
      <c r="A130" s="1" t="s">
        <v>273</v>
      </c>
      <c r="B130" s="1" t="s">
        <v>274</v>
      </c>
      <c r="C130" s="2">
        <v>45682</v>
      </c>
      <c r="D130" s="1" t="s">
        <v>23</v>
      </c>
      <c r="E130">
        <v>5895</v>
      </c>
      <c r="F130" s="1" t="s">
        <v>15</v>
      </c>
      <c r="G130" s="1" t="s">
        <v>106</v>
      </c>
    </row>
    <row r="131" spans="1:7" x14ac:dyDescent="0.25">
      <c r="A131" s="1" t="s">
        <v>275</v>
      </c>
      <c r="B131" s="1" t="s">
        <v>276</v>
      </c>
      <c r="C131" s="2">
        <v>45320</v>
      </c>
      <c r="D131" s="1" t="s">
        <v>9</v>
      </c>
      <c r="E131">
        <v>1675</v>
      </c>
      <c r="F131" s="1" t="s">
        <v>19</v>
      </c>
      <c r="G131" s="1" t="s">
        <v>11</v>
      </c>
    </row>
    <row r="132" spans="1:7" x14ac:dyDescent="0.25">
      <c r="A132" s="1" t="s">
        <v>277</v>
      </c>
      <c r="B132" s="1" t="s">
        <v>278</v>
      </c>
      <c r="C132" s="2">
        <v>45642</v>
      </c>
      <c r="D132" s="1" t="s">
        <v>9</v>
      </c>
      <c r="E132">
        <v>9772</v>
      </c>
      <c r="F132" s="1" t="s">
        <v>24</v>
      </c>
      <c r="G132" s="1" t="s">
        <v>50</v>
      </c>
    </row>
    <row r="133" spans="1:7" x14ac:dyDescent="0.25">
      <c r="A133" s="1" t="s">
        <v>279</v>
      </c>
      <c r="B133" s="1" t="s">
        <v>280</v>
      </c>
      <c r="C133" s="2">
        <v>45572</v>
      </c>
      <c r="D133" s="1" t="s">
        <v>14</v>
      </c>
      <c r="E133">
        <v>9935</v>
      </c>
      <c r="F133" s="1" t="s">
        <v>24</v>
      </c>
      <c r="G133" s="1" t="s">
        <v>20</v>
      </c>
    </row>
    <row r="134" spans="1:7" x14ac:dyDescent="0.25">
      <c r="A134" s="1" t="s">
        <v>281</v>
      </c>
      <c r="B134" s="1" t="s">
        <v>282</v>
      </c>
      <c r="C134" s="2">
        <v>45500</v>
      </c>
      <c r="D134" s="1" t="s">
        <v>28</v>
      </c>
      <c r="E134">
        <v>8961</v>
      </c>
      <c r="F134" s="1" t="s">
        <v>10</v>
      </c>
      <c r="G134" s="1" t="s">
        <v>50</v>
      </c>
    </row>
    <row r="135" spans="1:7" x14ac:dyDescent="0.25">
      <c r="A135" s="1" t="s">
        <v>283</v>
      </c>
      <c r="B135" s="1" t="s">
        <v>284</v>
      </c>
      <c r="C135" s="2">
        <v>45530</v>
      </c>
      <c r="D135" s="1" t="s">
        <v>9</v>
      </c>
      <c r="E135">
        <v>9553</v>
      </c>
      <c r="F135" s="1" t="s">
        <v>24</v>
      </c>
      <c r="G135" s="1" t="s">
        <v>40</v>
      </c>
    </row>
    <row r="136" spans="1:7" x14ac:dyDescent="0.25">
      <c r="A136" s="1" t="s">
        <v>285</v>
      </c>
      <c r="B136" s="1" t="s">
        <v>286</v>
      </c>
      <c r="C136" s="2">
        <v>45208</v>
      </c>
      <c r="D136" s="1" t="s">
        <v>14</v>
      </c>
      <c r="E136">
        <v>9470</v>
      </c>
      <c r="F136" s="1" t="s">
        <v>24</v>
      </c>
      <c r="G136" s="1" t="s">
        <v>55</v>
      </c>
    </row>
    <row r="137" spans="1:7" x14ac:dyDescent="0.25">
      <c r="A137" s="1" t="s">
        <v>287</v>
      </c>
      <c r="B137" s="1" t="s">
        <v>288</v>
      </c>
      <c r="C137" s="2">
        <v>45717</v>
      </c>
      <c r="D137" s="1" t="s">
        <v>9</v>
      </c>
      <c r="E137">
        <v>1795</v>
      </c>
      <c r="F137" s="1" t="s">
        <v>15</v>
      </c>
      <c r="G137" s="1" t="s">
        <v>106</v>
      </c>
    </row>
    <row r="138" spans="1:7" x14ac:dyDescent="0.25">
      <c r="A138" s="1" t="s">
        <v>289</v>
      </c>
      <c r="B138" s="1" t="s">
        <v>205</v>
      </c>
      <c r="C138" s="2">
        <v>45216</v>
      </c>
      <c r="D138" s="1" t="s">
        <v>9</v>
      </c>
      <c r="E138">
        <v>5958</v>
      </c>
      <c r="F138" s="1" t="s">
        <v>15</v>
      </c>
      <c r="G138" s="1" t="s">
        <v>40</v>
      </c>
    </row>
    <row r="139" spans="1:7" x14ac:dyDescent="0.25">
      <c r="A139" s="1" t="s">
        <v>290</v>
      </c>
      <c r="B139" s="1" t="s">
        <v>291</v>
      </c>
      <c r="C139" s="2">
        <v>45305</v>
      </c>
      <c r="D139" s="1" t="s">
        <v>9</v>
      </c>
      <c r="E139">
        <v>2617</v>
      </c>
      <c r="F139" s="1" t="s">
        <v>10</v>
      </c>
      <c r="G139" s="1" t="s">
        <v>20</v>
      </c>
    </row>
    <row r="140" spans="1:7" x14ac:dyDescent="0.25">
      <c r="A140" s="1" t="s">
        <v>292</v>
      </c>
      <c r="B140" s="1" t="s">
        <v>293</v>
      </c>
      <c r="C140" s="2">
        <v>45541</v>
      </c>
      <c r="D140" s="1" t="s">
        <v>14</v>
      </c>
      <c r="E140">
        <v>8600</v>
      </c>
      <c r="F140" s="1" t="s">
        <v>10</v>
      </c>
      <c r="G140" s="1" t="s">
        <v>25</v>
      </c>
    </row>
    <row r="141" spans="1:7" x14ac:dyDescent="0.25">
      <c r="A141" s="1" t="s">
        <v>294</v>
      </c>
      <c r="B141" s="1" t="s">
        <v>295</v>
      </c>
      <c r="C141" s="2">
        <v>45609</v>
      </c>
      <c r="D141" s="1" t="s">
        <v>23</v>
      </c>
      <c r="E141">
        <v>2640</v>
      </c>
      <c r="F141" s="1" t="s">
        <v>10</v>
      </c>
      <c r="G141" s="1" t="s">
        <v>40</v>
      </c>
    </row>
    <row r="142" spans="1:7" x14ac:dyDescent="0.25">
      <c r="A142" s="1" t="s">
        <v>296</v>
      </c>
      <c r="B142" s="1" t="s">
        <v>297</v>
      </c>
      <c r="C142" s="2">
        <v>45529</v>
      </c>
      <c r="D142" s="1" t="s">
        <v>9</v>
      </c>
      <c r="E142">
        <v>7670</v>
      </c>
      <c r="F142" s="1" t="s">
        <v>10</v>
      </c>
      <c r="G142" s="1" t="s">
        <v>50</v>
      </c>
    </row>
    <row r="143" spans="1:7" x14ac:dyDescent="0.25">
      <c r="A143" s="1" t="s">
        <v>298</v>
      </c>
      <c r="B143" s="1" t="s">
        <v>299</v>
      </c>
      <c r="C143" s="2">
        <v>45443</v>
      </c>
      <c r="D143" s="1" t="s">
        <v>9</v>
      </c>
      <c r="E143">
        <v>9871</v>
      </c>
      <c r="F143" s="1" t="s">
        <v>15</v>
      </c>
      <c r="G143" s="1" t="s">
        <v>11</v>
      </c>
    </row>
    <row r="144" spans="1:7" x14ac:dyDescent="0.25">
      <c r="A144" s="1" t="s">
        <v>300</v>
      </c>
      <c r="B144" s="1" t="s">
        <v>301</v>
      </c>
      <c r="C144" s="2">
        <v>45439</v>
      </c>
      <c r="D144" s="1" t="s">
        <v>23</v>
      </c>
      <c r="E144">
        <v>248</v>
      </c>
      <c r="F144" s="1" t="s">
        <v>10</v>
      </c>
      <c r="G144" s="1" t="s">
        <v>50</v>
      </c>
    </row>
    <row r="145" spans="1:7" x14ac:dyDescent="0.25">
      <c r="A145" s="1" t="s">
        <v>302</v>
      </c>
      <c r="B145" s="1" t="s">
        <v>303</v>
      </c>
      <c r="C145" s="2">
        <v>45493</v>
      </c>
      <c r="D145" s="1" t="s">
        <v>9</v>
      </c>
      <c r="E145">
        <v>3546</v>
      </c>
      <c r="F145" s="1" t="s">
        <v>10</v>
      </c>
      <c r="G145" s="1" t="s">
        <v>50</v>
      </c>
    </row>
    <row r="146" spans="1:7" x14ac:dyDescent="0.25">
      <c r="A146" s="1" t="s">
        <v>304</v>
      </c>
      <c r="B146" s="1" t="s">
        <v>305</v>
      </c>
      <c r="C146" s="2">
        <v>45520</v>
      </c>
      <c r="D146" s="1" t="s">
        <v>28</v>
      </c>
      <c r="E146">
        <v>3871</v>
      </c>
      <c r="F146" s="1" t="s">
        <v>24</v>
      </c>
      <c r="G146" s="1" t="s">
        <v>106</v>
      </c>
    </row>
    <row r="147" spans="1:7" x14ac:dyDescent="0.25">
      <c r="A147" s="1" t="s">
        <v>306</v>
      </c>
      <c r="B147" s="1" t="s">
        <v>268</v>
      </c>
      <c r="C147" s="2">
        <v>45621</v>
      </c>
      <c r="D147" s="1" t="s">
        <v>9</v>
      </c>
      <c r="E147">
        <v>9348</v>
      </c>
      <c r="F147" s="1" t="s">
        <v>10</v>
      </c>
      <c r="G147" s="1" t="s">
        <v>29</v>
      </c>
    </row>
    <row r="148" spans="1:7" x14ac:dyDescent="0.25">
      <c r="A148" s="1" t="s">
        <v>307</v>
      </c>
      <c r="B148" s="1" t="s">
        <v>308</v>
      </c>
      <c r="C148" s="2">
        <v>45278</v>
      </c>
      <c r="D148" s="1" t="s">
        <v>28</v>
      </c>
      <c r="E148">
        <v>9759</v>
      </c>
      <c r="F148" s="1" t="s">
        <v>19</v>
      </c>
      <c r="G148" s="1" t="s">
        <v>16</v>
      </c>
    </row>
    <row r="149" spans="1:7" x14ac:dyDescent="0.25">
      <c r="A149" s="1" t="s">
        <v>309</v>
      </c>
      <c r="B149" s="1" t="s">
        <v>310</v>
      </c>
      <c r="C149" s="2">
        <v>45562</v>
      </c>
      <c r="D149" s="1" t="s">
        <v>23</v>
      </c>
      <c r="E149">
        <v>8501</v>
      </c>
      <c r="F149" s="1" t="s">
        <v>24</v>
      </c>
      <c r="G149" s="1" t="s">
        <v>50</v>
      </c>
    </row>
    <row r="150" spans="1:7" x14ac:dyDescent="0.25">
      <c r="A150" s="1" t="s">
        <v>311</v>
      </c>
      <c r="B150" s="1" t="s">
        <v>312</v>
      </c>
      <c r="C150" s="2">
        <v>45591</v>
      </c>
      <c r="D150" s="1" t="s">
        <v>14</v>
      </c>
      <c r="E150">
        <v>7909</v>
      </c>
      <c r="F150" s="1" t="s">
        <v>15</v>
      </c>
      <c r="G150" s="1" t="s">
        <v>50</v>
      </c>
    </row>
    <row r="151" spans="1:7" x14ac:dyDescent="0.25">
      <c r="A151" s="1" t="s">
        <v>313</v>
      </c>
      <c r="B151" s="1" t="s">
        <v>114</v>
      </c>
      <c r="C151" s="2">
        <v>45653</v>
      </c>
      <c r="D151" s="1" t="s">
        <v>23</v>
      </c>
      <c r="E151">
        <v>7155</v>
      </c>
      <c r="F151" s="1" t="s">
        <v>19</v>
      </c>
      <c r="G151" s="1" t="s">
        <v>16</v>
      </c>
    </row>
    <row r="152" spans="1:7" x14ac:dyDescent="0.25">
      <c r="A152" s="1" t="s">
        <v>314</v>
      </c>
      <c r="B152" s="1" t="s">
        <v>315</v>
      </c>
      <c r="C152" s="2">
        <v>45804</v>
      </c>
      <c r="D152" s="1" t="s">
        <v>9</v>
      </c>
      <c r="E152">
        <v>5871</v>
      </c>
      <c r="F152" s="1" t="s">
        <v>10</v>
      </c>
      <c r="G152" s="1" t="s">
        <v>11</v>
      </c>
    </row>
    <row r="153" spans="1:7" x14ac:dyDescent="0.25">
      <c r="A153" s="1" t="s">
        <v>316</v>
      </c>
      <c r="B153" s="1" t="s">
        <v>182</v>
      </c>
      <c r="C153" s="2">
        <v>45749</v>
      </c>
      <c r="D153" s="1" t="s">
        <v>28</v>
      </c>
      <c r="E153">
        <v>258</v>
      </c>
      <c r="F153" s="1" t="s">
        <v>24</v>
      </c>
      <c r="G153" s="1" t="s">
        <v>106</v>
      </c>
    </row>
    <row r="154" spans="1:7" x14ac:dyDescent="0.25">
      <c r="A154" s="1" t="s">
        <v>317</v>
      </c>
      <c r="B154" s="1" t="s">
        <v>318</v>
      </c>
      <c r="C154" s="2">
        <v>45765</v>
      </c>
      <c r="D154" s="1" t="s">
        <v>14</v>
      </c>
      <c r="E154">
        <v>4333</v>
      </c>
      <c r="F154" s="1" t="s">
        <v>10</v>
      </c>
      <c r="G154" s="1" t="s">
        <v>25</v>
      </c>
    </row>
    <row r="155" spans="1:7" x14ac:dyDescent="0.25">
      <c r="A155" s="1" t="s">
        <v>319</v>
      </c>
      <c r="B155" s="1" t="s">
        <v>320</v>
      </c>
      <c r="C155" s="2">
        <v>45472</v>
      </c>
      <c r="D155" s="1" t="s">
        <v>9</v>
      </c>
      <c r="E155">
        <v>7111</v>
      </c>
      <c r="F155" s="1" t="s">
        <v>24</v>
      </c>
      <c r="G155" s="1" t="s">
        <v>20</v>
      </c>
    </row>
    <row r="156" spans="1:7" x14ac:dyDescent="0.25">
      <c r="A156" s="1" t="s">
        <v>321</v>
      </c>
      <c r="B156" s="1" t="s">
        <v>322</v>
      </c>
      <c r="C156" s="2">
        <v>45765</v>
      </c>
      <c r="D156" s="1" t="s">
        <v>14</v>
      </c>
      <c r="E156">
        <v>2870</v>
      </c>
      <c r="F156" s="1" t="s">
        <v>10</v>
      </c>
      <c r="G156" s="1" t="s">
        <v>20</v>
      </c>
    </row>
    <row r="157" spans="1:7" x14ac:dyDescent="0.25">
      <c r="A157" s="1" t="s">
        <v>323</v>
      </c>
      <c r="B157" s="1" t="s">
        <v>63</v>
      </c>
      <c r="C157" s="2">
        <v>45565</v>
      </c>
      <c r="D157" s="1" t="s">
        <v>14</v>
      </c>
      <c r="E157">
        <v>733</v>
      </c>
      <c r="F157" s="1" t="s">
        <v>19</v>
      </c>
      <c r="G157" s="1" t="s">
        <v>40</v>
      </c>
    </row>
    <row r="158" spans="1:7" x14ac:dyDescent="0.25">
      <c r="A158" s="1" t="s">
        <v>324</v>
      </c>
      <c r="B158" s="1" t="s">
        <v>325</v>
      </c>
      <c r="C158" s="2">
        <v>45415</v>
      </c>
      <c r="D158" s="1" t="s">
        <v>9</v>
      </c>
      <c r="E158">
        <v>579</v>
      </c>
      <c r="F158" s="1" t="s">
        <v>15</v>
      </c>
      <c r="G158" s="1" t="s">
        <v>106</v>
      </c>
    </row>
    <row r="159" spans="1:7" x14ac:dyDescent="0.25">
      <c r="A159" s="1" t="s">
        <v>326</v>
      </c>
      <c r="B159" s="1" t="s">
        <v>327</v>
      </c>
      <c r="C159" s="2">
        <v>45424</v>
      </c>
      <c r="D159" s="1" t="s">
        <v>23</v>
      </c>
      <c r="E159">
        <v>8421</v>
      </c>
      <c r="F159" s="1" t="s">
        <v>19</v>
      </c>
      <c r="G159" s="1" t="s">
        <v>55</v>
      </c>
    </row>
    <row r="160" spans="1:7" x14ac:dyDescent="0.25">
      <c r="A160" s="1" t="s">
        <v>328</v>
      </c>
      <c r="B160" s="1" t="s">
        <v>299</v>
      </c>
      <c r="C160" s="2">
        <v>45430</v>
      </c>
      <c r="D160" s="1" t="s">
        <v>9</v>
      </c>
      <c r="E160">
        <v>9596</v>
      </c>
      <c r="F160" s="1" t="s">
        <v>19</v>
      </c>
      <c r="G160" s="1" t="s">
        <v>25</v>
      </c>
    </row>
    <row r="161" spans="1:7" x14ac:dyDescent="0.25">
      <c r="A161" s="1" t="s">
        <v>329</v>
      </c>
      <c r="B161" s="1" t="s">
        <v>160</v>
      </c>
      <c r="C161" s="2">
        <v>45704</v>
      </c>
      <c r="D161" s="1" t="s">
        <v>9</v>
      </c>
      <c r="E161">
        <v>2844</v>
      </c>
      <c r="F161" s="1" t="s">
        <v>15</v>
      </c>
      <c r="G161" s="1" t="s">
        <v>20</v>
      </c>
    </row>
    <row r="162" spans="1:7" x14ac:dyDescent="0.25">
      <c r="A162" s="1" t="s">
        <v>330</v>
      </c>
      <c r="B162" s="1" t="s">
        <v>331</v>
      </c>
      <c r="C162" s="2">
        <v>45291</v>
      </c>
      <c r="D162" s="1" t="s">
        <v>23</v>
      </c>
      <c r="E162">
        <v>7938</v>
      </c>
      <c r="F162" s="1" t="s">
        <v>24</v>
      </c>
      <c r="G162" s="1" t="s">
        <v>55</v>
      </c>
    </row>
    <row r="163" spans="1:7" x14ac:dyDescent="0.25">
      <c r="A163" s="1" t="s">
        <v>332</v>
      </c>
      <c r="B163" s="1" t="s">
        <v>333</v>
      </c>
      <c r="C163" s="2">
        <v>45439</v>
      </c>
      <c r="D163" s="1" t="s">
        <v>28</v>
      </c>
      <c r="E163">
        <v>6681</v>
      </c>
      <c r="F163" s="1" t="s">
        <v>24</v>
      </c>
      <c r="G163" s="1" t="s">
        <v>29</v>
      </c>
    </row>
    <row r="164" spans="1:7" x14ac:dyDescent="0.25">
      <c r="A164" s="1" t="s">
        <v>334</v>
      </c>
      <c r="B164" s="1" t="s">
        <v>335</v>
      </c>
      <c r="C164" s="2">
        <v>45845</v>
      </c>
      <c r="D164" s="1" t="s">
        <v>9</v>
      </c>
      <c r="E164">
        <v>2132</v>
      </c>
      <c r="F164" s="1" t="s">
        <v>15</v>
      </c>
      <c r="G164" s="1" t="s">
        <v>55</v>
      </c>
    </row>
    <row r="165" spans="1:7" x14ac:dyDescent="0.25">
      <c r="A165" s="1" t="s">
        <v>336</v>
      </c>
      <c r="B165" s="1" t="s">
        <v>337</v>
      </c>
      <c r="C165" s="2">
        <v>45341</v>
      </c>
      <c r="D165" s="1" t="s">
        <v>14</v>
      </c>
      <c r="E165">
        <v>4010</v>
      </c>
      <c r="F165" s="1" t="s">
        <v>10</v>
      </c>
      <c r="G165" s="1" t="s">
        <v>55</v>
      </c>
    </row>
    <row r="166" spans="1:7" x14ac:dyDescent="0.25">
      <c r="A166" s="1" t="s">
        <v>338</v>
      </c>
      <c r="B166" s="1" t="s">
        <v>339</v>
      </c>
      <c r="C166" s="2">
        <v>45527</v>
      </c>
      <c r="D166" s="1" t="s">
        <v>9</v>
      </c>
      <c r="E166">
        <v>3099</v>
      </c>
      <c r="F166" s="1" t="s">
        <v>24</v>
      </c>
      <c r="G166" s="1" t="s">
        <v>25</v>
      </c>
    </row>
    <row r="167" spans="1:7" x14ac:dyDescent="0.25">
      <c r="A167" s="1" t="s">
        <v>340</v>
      </c>
      <c r="B167" s="1" t="s">
        <v>341</v>
      </c>
      <c r="C167" s="2">
        <v>45446</v>
      </c>
      <c r="D167" s="1" t="s">
        <v>9</v>
      </c>
      <c r="E167">
        <v>7175</v>
      </c>
      <c r="F167" s="1" t="s">
        <v>19</v>
      </c>
      <c r="G167" s="1" t="s">
        <v>29</v>
      </c>
    </row>
    <row r="168" spans="1:7" x14ac:dyDescent="0.25">
      <c r="A168" s="1" t="s">
        <v>342</v>
      </c>
      <c r="B168" s="1" t="s">
        <v>268</v>
      </c>
      <c r="C168" s="2">
        <v>45474</v>
      </c>
      <c r="D168" s="1" t="s">
        <v>14</v>
      </c>
      <c r="E168">
        <v>7220</v>
      </c>
      <c r="F168" s="1" t="s">
        <v>15</v>
      </c>
      <c r="G168" s="1" t="s">
        <v>55</v>
      </c>
    </row>
    <row r="169" spans="1:7" x14ac:dyDescent="0.25">
      <c r="A169" s="1" t="s">
        <v>343</v>
      </c>
      <c r="B169" s="1" t="s">
        <v>344</v>
      </c>
      <c r="C169" s="2">
        <v>45710</v>
      </c>
      <c r="D169" s="1" t="s">
        <v>23</v>
      </c>
      <c r="E169">
        <v>59</v>
      </c>
      <c r="F169" s="1" t="s">
        <v>19</v>
      </c>
      <c r="G169" s="1" t="s">
        <v>16</v>
      </c>
    </row>
    <row r="170" spans="1:7" x14ac:dyDescent="0.25">
      <c r="A170" s="1" t="s">
        <v>345</v>
      </c>
      <c r="B170" s="1" t="s">
        <v>346</v>
      </c>
      <c r="C170" s="2">
        <v>45862</v>
      </c>
      <c r="D170" s="1" t="s">
        <v>28</v>
      </c>
      <c r="E170">
        <v>524</v>
      </c>
      <c r="F170" s="1" t="s">
        <v>24</v>
      </c>
      <c r="G170" s="1" t="s">
        <v>45</v>
      </c>
    </row>
    <row r="171" spans="1:7" x14ac:dyDescent="0.25">
      <c r="A171" s="1" t="s">
        <v>347</v>
      </c>
      <c r="B171" s="1" t="s">
        <v>348</v>
      </c>
      <c r="C171" s="2">
        <v>45505</v>
      </c>
      <c r="D171" s="1" t="s">
        <v>28</v>
      </c>
      <c r="E171">
        <v>4681</v>
      </c>
      <c r="F171" s="1" t="s">
        <v>15</v>
      </c>
      <c r="G171" s="1" t="s">
        <v>50</v>
      </c>
    </row>
    <row r="172" spans="1:7" x14ac:dyDescent="0.25">
      <c r="A172" s="1" t="s">
        <v>349</v>
      </c>
      <c r="B172" s="1" t="s">
        <v>350</v>
      </c>
      <c r="C172" s="2">
        <v>45368</v>
      </c>
      <c r="D172" s="1" t="s">
        <v>14</v>
      </c>
      <c r="E172">
        <v>7759</v>
      </c>
      <c r="F172" s="1" t="s">
        <v>15</v>
      </c>
      <c r="G172" s="1" t="s">
        <v>11</v>
      </c>
    </row>
    <row r="173" spans="1:7" x14ac:dyDescent="0.25">
      <c r="A173" s="1" t="s">
        <v>351</v>
      </c>
      <c r="B173" s="1" t="s">
        <v>13</v>
      </c>
      <c r="C173" s="2">
        <v>45519</v>
      </c>
      <c r="D173" s="1" t="s">
        <v>23</v>
      </c>
      <c r="E173">
        <v>1175</v>
      </c>
      <c r="F173" s="1" t="s">
        <v>24</v>
      </c>
      <c r="G173" s="1" t="s">
        <v>50</v>
      </c>
    </row>
    <row r="174" spans="1:7" x14ac:dyDescent="0.25">
      <c r="A174" s="1" t="s">
        <v>352</v>
      </c>
      <c r="B174" s="1" t="s">
        <v>322</v>
      </c>
      <c r="C174" s="2">
        <v>45829</v>
      </c>
      <c r="D174" s="1" t="s">
        <v>9</v>
      </c>
      <c r="E174">
        <v>424</v>
      </c>
      <c r="F174" s="1" t="s">
        <v>24</v>
      </c>
      <c r="G174" s="1" t="s">
        <v>40</v>
      </c>
    </row>
    <row r="175" spans="1:7" x14ac:dyDescent="0.25">
      <c r="A175" s="1" t="s">
        <v>353</v>
      </c>
      <c r="B175" s="1" t="s">
        <v>354</v>
      </c>
      <c r="C175" s="2">
        <v>45325</v>
      </c>
      <c r="D175" s="1" t="s">
        <v>9</v>
      </c>
      <c r="E175">
        <v>1114</v>
      </c>
      <c r="F175" s="1" t="s">
        <v>15</v>
      </c>
      <c r="G175" s="1" t="s">
        <v>55</v>
      </c>
    </row>
    <row r="176" spans="1:7" x14ac:dyDescent="0.25">
      <c r="A176" s="1" t="s">
        <v>355</v>
      </c>
      <c r="B176" s="1" t="s">
        <v>356</v>
      </c>
      <c r="C176" s="2">
        <v>45307</v>
      </c>
      <c r="D176" s="1" t="s">
        <v>9</v>
      </c>
      <c r="E176">
        <v>4868</v>
      </c>
      <c r="F176" s="1" t="s">
        <v>10</v>
      </c>
      <c r="G176" s="1" t="s">
        <v>20</v>
      </c>
    </row>
    <row r="177" spans="1:7" x14ac:dyDescent="0.25">
      <c r="A177" s="1" t="s">
        <v>357</v>
      </c>
      <c r="B177" s="1" t="s">
        <v>70</v>
      </c>
      <c r="C177" s="2">
        <v>45401</v>
      </c>
      <c r="D177" s="1" t="s">
        <v>9</v>
      </c>
      <c r="E177">
        <v>3366</v>
      </c>
      <c r="F177" s="1" t="s">
        <v>15</v>
      </c>
      <c r="G177" s="1" t="s">
        <v>106</v>
      </c>
    </row>
    <row r="178" spans="1:7" x14ac:dyDescent="0.25">
      <c r="A178" s="1" t="s">
        <v>358</v>
      </c>
      <c r="B178" s="1" t="s">
        <v>359</v>
      </c>
      <c r="C178" s="2">
        <v>45457</v>
      </c>
      <c r="D178" s="1" t="s">
        <v>9</v>
      </c>
      <c r="E178">
        <v>2426</v>
      </c>
      <c r="F178" s="1" t="s">
        <v>10</v>
      </c>
      <c r="G178" s="1" t="s">
        <v>40</v>
      </c>
    </row>
    <row r="179" spans="1:7" x14ac:dyDescent="0.25">
      <c r="A179" s="1" t="s">
        <v>360</v>
      </c>
      <c r="B179" s="1" t="s">
        <v>361</v>
      </c>
      <c r="C179" s="2">
        <v>45601</v>
      </c>
      <c r="D179" s="1" t="s">
        <v>14</v>
      </c>
      <c r="E179">
        <v>5621</v>
      </c>
      <c r="F179" s="1" t="s">
        <v>19</v>
      </c>
      <c r="G179" s="1" t="s">
        <v>25</v>
      </c>
    </row>
    <row r="180" spans="1:7" x14ac:dyDescent="0.25">
      <c r="A180" s="1" t="s">
        <v>362</v>
      </c>
      <c r="B180" s="1" t="s">
        <v>363</v>
      </c>
      <c r="C180" s="2">
        <v>45377</v>
      </c>
      <c r="D180" s="1" t="s">
        <v>9</v>
      </c>
      <c r="E180">
        <v>5475</v>
      </c>
      <c r="F180" s="1" t="s">
        <v>10</v>
      </c>
      <c r="G180" s="1" t="s">
        <v>106</v>
      </c>
    </row>
    <row r="181" spans="1:7" x14ac:dyDescent="0.25">
      <c r="A181" s="1" t="s">
        <v>364</v>
      </c>
      <c r="B181" s="1" t="s">
        <v>365</v>
      </c>
      <c r="C181" s="2">
        <v>45225</v>
      </c>
      <c r="D181" s="1" t="s">
        <v>9</v>
      </c>
      <c r="E181">
        <v>8405</v>
      </c>
      <c r="F181" s="1" t="s">
        <v>10</v>
      </c>
      <c r="G181" s="1" t="s">
        <v>106</v>
      </c>
    </row>
    <row r="182" spans="1:7" x14ac:dyDescent="0.25">
      <c r="A182" s="1" t="s">
        <v>366</v>
      </c>
      <c r="B182" s="1" t="s">
        <v>367</v>
      </c>
      <c r="C182" s="2">
        <v>45223</v>
      </c>
      <c r="D182" s="1" t="s">
        <v>23</v>
      </c>
      <c r="E182">
        <v>7202</v>
      </c>
      <c r="F182" s="1" t="s">
        <v>24</v>
      </c>
      <c r="G182" s="1" t="s">
        <v>25</v>
      </c>
    </row>
    <row r="183" spans="1:7" x14ac:dyDescent="0.25">
      <c r="A183" s="1" t="s">
        <v>368</v>
      </c>
      <c r="B183" s="1" t="s">
        <v>369</v>
      </c>
      <c r="C183" s="2">
        <v>45724</v>
      </c>
      <c r="D183" s="1" t="s">
        <v>9</v>
      </c>
      <c r="E183">
        <v>5682</v>
      </c>
      <c r="F183" s="1" t="s">
        <v>15</v>
      </c>
      <c r="G183" s="1" t="s">
        <v>16</v>
      </c>
    </row>
    <row r="184" spans="1:7" x14ac:dyDescent="0.25">
      <c r="A184" s="1" t="s">
        <v>370</v>
      </c>
      <c r="B184" s="1" t="s">
        <v>371</v>
      </c>
      <c r="C184" s="2">
        <v>45667</v>
      </c>
      <c r="D184" s="1" t="s">
        <v>28</v>
      </c>
      <c r="E184">
        <v>8270</v>
      </c>
      <c r="F184" s="1" t="s">
        <v>19</v>
      </c>
      <c r="G184" s="1" t="s">
        <v>50</v>
      </c>
    </row>
    <row r="185" spans="1:7" x14ac:dyDescent="0.25">
      <c r="A185" s="1" t="s">
        <v>372</v>
      </c>
      <c r="B185" s="1" t="s">
        <v>373</v>
      </c>
      <c r="C185" s="2">
        <v>45446</v>
      </c>
      <c r="D185" s="1" t="s">
        <v>14</v>
      </c>
      <c r="E185">
        <v>8717</v>
      </c>
      <c r="F185" s="1" t="s">
        <v>15</v>
      </c>
      <c r="G185" s="1" t="s">
        <v>40</v>
      </c>
    </row>
    <row r="186" spans="1:7" x14ac:dyDescent="0.25">
      <c r="A186" s="1" t="s">
        <v>374</v>
      </c>
      <c r="B186" s="1" t="s">
        <v>375</v>
      </c>
      <c r="C186" s="2">
        <v>45666</v>
      </c>
      <c r="D186" s="1" t="s">
        <v>14</v>
      </c>
      <c r="E186">
        <v>3573</v>
      </c>
      <c r="F186" s="1" t="s">
        <v>10</v>
      </c>
      <c r="G186" s="1" t="s">
        <v>50</v>
      </c>
    </row>
    <row r="187" spans="1:7" x14ac:dyDescent="0.25">
      <c r="A187" s="1" t="s">
        <v>376</v>
      </c>
      <c r="B187" s="1" t="s">
        <v>377</v>
      </c>
      <c r="C187" s="2">
        <v>45685</v>
      </c>
      <c r="D187" s="1" t="s">
        <v>14</v>
      </c>
      <c r="E187">
        <v>6393</v>
      </c>
      <c r="F187" s="1" t="s">
        <v>10</v>
      </c>
      <c r="G187" s="1" t="s">
        <v>29</v>
      </c>
    </row>
    <row r="188" spans="1:7" x14ac:dyDescent="0.25">
      <c r="A188" s="1" t="s">
        <v>378</v>
      </c>
      <c r="B188" s="1" t="s">
        <v>379</v>
      </c>
      <c r="C188" s="2">
        <v>45289</v>
      </c>
      <c r="D188" s="1" t="s">
        <v>28</v>
      </c>
      <c r="E188">
        <v>9666</v>
      </c>
      <c r="F188" s="1" t="s">
        <v>10</v>
      </c>
      <c r="G188" s="1" t="s">
        <v>20</v>
      </c>
    </row>
    <row r="189" spans="1:7" x14ac:dyDescent="0.25">
      <c r="A189" s="1" t="s">
        <v>380</v>
      </c>
      <c r="B189" s="1" t="s">
        <v>381</v>
      </c>
      <c r="C189" s="2">
        <v>45623</v>
      </c>
      <c r="D189" s="1" t="s">
        <v>9</v>
      </c>
      <c r="E189">
        <v>9854</v>
      </c>
      <c r="F189" s="1" t="s">
        <v>15</v>
      </c>
      <c r="G189" s="1" t="s">
        <v>40</v>
      </c>
    </row>
    <row r="190" spans="1:7" x14ac:dyDescent="0.25">
      <c r="A190" s="1" t="s">
        <v>382</v>
      </c>
      <c r="B190" s="1" t="s">
        <v>383</v>
      </c>
      <c r="C190" s="2">
        <v>45398</v>
      </c>
      <c r="D190" s="1" t="s">
        <v>14</v>
      </c>
      <c r="E190">
        <v>8908</v>
      </c>
      <c r="F190" s="1" t="s">
        <v>10</v>
      </c>
      <c r="G190" s="1" t="s">
        <v>25</v>
      </c>
    </row>
    <row r="191" spans="1:7" x14ac:dyDescent="0.25">
      <c r="A191" s="1" t="s">
        <v>384</v>
      </c>
      <c r="B191" s="1" t="s">
        <v>385</v>
      </c>
      <c r="C191" s="2">
        <v>45850</v>
      </c>
      <c r="D191" s="1" t="s">
        <v>28</v>
      </c>
      <c r="E191">
        <v>9827</v>
      </c>
      <c r="F191" s="1" t="s">
        <v>15</v>
      </c>
      <c r="G191" s="1" t="s">
        <v>55</v>
      </c>
    </row>
    <row r="192" spans="1:7" x14ac:dyDescent="0.25">
      <c r="A192" s="1" t="s">
        <v>386</v>
      </c>
      <c r="B192" s="1" t="s">
        <v>387</v>
      </c>
      <c r="C192" s="2">
        <v>45343</v>
      </c>
      <c r="D192" s="1" t="s">
        <v>23</v>
      </c>
      <c r="E192">
        <v>6843</v>
      </c>
      <c r="F192" s="1" t="s">
        <v>19</v>
      </c>
      <c r="G192" s="1" t="s">
        <v>40</v>
      </c>
    </row>
    <row r="193" spans="1:7" x14ac:dyDescent="0.25">
      <c r="A193" s="1" t="s">
        <v>388</v>
      </c>
      <c r="B193" s="1" t="s">
        <v>389</v>
      </c>
      <c r="C193" s="2">
        <v>45655</v>
      </c>
      <c r="D193" s="1" t="s">
        <v>9</v>
      </c>
      <c r="E193">
        <v>4762</v>
      </c>
      <c r="F193" s="1" t="s">
        <v>19</v>
      </c>
      <c r="G193" s="1" t="s">
        <v>40</v>
      </c>
    </row>
    <row r="194" spans="1:7" x14ac:dyDescent="0.25">
      <c r="A194" s="1" t="s">
        <v>390</v>
      </c>
      <c r="B194" s="1" t="s">
        <v>333</v>
      </c>
      <c r="C194" s="2">
        <v>45562</v>
      </c>
      <c r="D194" s="1" t="s">
        <v>28</v>
      </c>
      <c r="E194">
        <v>8133</v>
      </c>
      <c r="F194" s="1" t="s">
        <v>15</v>
      </c>
      <c r="G194" s="1" t="s">
        <v>45</v>
      </c>
    </row>
    <row r="195" spans="1:7" x14ac:dyDescent="0.25">
      <c r="A195" s="1" t="s">
        <v>391</v>
      </c>
      <c r="B195" s="1" t="s">
        <v>392</v>
      </c>
      <c r="C195" s="2">
        <v>45297</v>
      </c>
      <c r="D195" s="1" t="s">
        <v>9</v>
      </c>
      <c r="E195">
        <v>3795</v>
      </c>
      <c r="F195" s="1" t="s">
        <v>19</v>
      </c>
      <c r="G195" s="1" t="s">
        <v>25</v>
      </c>
    </row>
    <row r="196" spans="1:7" x14ac:dyDescent="0.25">
      <c r="A196" s="1" t="s">
        <v>393</v>
      </c>
      <c r="B196" s="1" t="s">
        <v>394</v>
      </c>
      <c r="C196" s="2">
        <v>45845</v>
      </c>
      <c r="D196" s="1" t="s">
        <v>23</v>
      </c>
      <c r="E196">
        <v>9547</v>
      </c>
      <c r="F196" s="1" t="s">
        <v>24</v>
      </c>
      <c r="G196" s="1" t="s">
        <v>25</v>
      </c>
    </row>
    <row r="197" spans="1:7" x14ac:dyDescent="0.25">
      <c r="A197" s="1" t="s">
        <v>395</v>
      </c>
      <c r="B197" s="1" t="s">
        <v>396</v>
      </c>
      <c r="C197" s="2">
        <v>45643</v>
      </c>
      <c r="D197" s="1" t="s">
        <v>28</v>
      </c>
      <c r="E197">
        <v>8545</v>
      </c>
      <c r="F197" s="1" t="s">
        <v>10</v>
      </c>
      <c r="G197" s="1" t="s">
        <v>50</v>
      </c>
    </row>
    <row r="198" spans="1:7" x14ac:dyDescent="0.25">
      <c r="A198" s="1" t="s">
        <v>397</v>
      </c>
      <c r="B198" s="1" t="s">
        <v>398</v>
      </c>
      <c r="C198" s="2">
        <v>45235</v>
      </c>
      <c r="D198" s="1" t="s">
        <v>9</v>
      </c>
      <c r="E198">
        <v>8737</v>
      </c>
      <c r="F198" s="1" t="s">
        <v>10</v>
      </c>
      <c r="G198" s="1" t="s">
        <v>20</v>
      </c>
    </row>
    <row r="199" spans="1:7" x14ac:dyDescent="0.25">
      <c r="A199" s="1" t="s">
        <v>399</v>
      </c>
      <c r="B199" s="1" t="s">
        <v>400</v>
      </c>
      <c r="C199" s="2">
        <v>45727</v>
      </c>
      <c r="D199" s="1" t="s">
        <v>28</v>
      </c>
      <c r="E199">
        <v>8556</v>
      </c>
      <c r="F199" s="1" t="s">
        <v>10</v>
      </c>
      <c r="G199" s="1" t="s">
        <v>25</v>
      </c>
    </row>
    <row r="200" spans="1:7" x14ac:dyDescent="0.25">
      <c r="A200" s="1" t="s">
        <v>401</v>
      </c>
      <c r="B200" s="1" t="s">
        <v>295</v>
      </c>
      <c r="C200" s="2">
        <v>45253</v>
      </c>
      <c r="D200" s="1" t="s">
        <v>14</v>
      </c>
      <c r="E200">
        <v>5033</v>
      </c>
      <c r="F200" s="1" t="s">
        <v>24</v>
      </c>
      <c r="G200" s="1" t="s">
        <v>11</v>
      </c>
    </row>
    <row r="201" spans="1:7" x14ac:dyDescent="0.25">
      <c r="A201" s="1" t="s">
        <v>402</v>
      </c>
      <c r="B201" s="1" t="s">
        <v>403</v>
      </c>
      <c r="C201" s="2">
        <v>45684</v>
      </c>
      <c r="D201" s="1" t="s">
        <v>9</v>
      </c>
      <c r="E201">
        <v>992</v>
      </c>
      <c r="F201" s="1" t="s">
        <v>10</v>
      </c>
      <c r="G201" s="1" t="s">
        <v>25</v>
      </c>
    </row>
    <row r="202" spans="1:7" x14ac:dyDescent="0.25">
      <c r="A202" s="1" t="s">
        <v>404</v>
      </c>
      <c r="B202" s="1" t="s">
        <v>405</v>
      </c>
      <c r="C202" s="2">
        <v>45534</v>
      </c>
      <c r="D202" s="1" t="s">
        <v>28</v>
      </c>
      <c r="E202">
        <v>1355</v>
      </c>
      <c r="F202" s="1" t="s">
        <v>15</v>
      </c>
      <c r="G202" s="1" t="s">
        <v>11</v>
      </c>
    </row>
    <row r="203" spans="1:7" x14ac:dyDescent="0.25">
      <c r="A203" s="1" t="s">
        <v>406</v>
      </c>
      <c r="B203" s="1" t="s">
        <v>164</v>
      </c>
      <c r="C203" s="2">
        <v>45518</v>
      </c>
      <c r="D203" s="1" t="s">
        <v>14</v>
      </c>
      <c r="E203">
        <v>5701</v>
      </c>
      <c r="F203" s="1" t="s">
        <v>10</v>
      </c>
      <c r="G203" s="1" t="s">
        <v>55</v>
      </c>
    </row>
    <row r="204" spans="1:7" x14ac:dyDescent="0.25">
      <c r="A204" s="1" t="s">
        <v>407</v>
      </c>
      <c r="B204" s="1" t="s">
        <v>221</v>
      </c>
      <c r="C204" s="2">
        <v>45860</v>
      </c>
      <c r="D204" s="1" t="s">
        <v>23</v>
      </c>
      <c r="E204">
        <v>6012</v>
      </c>
      <c r="F204" s="1" t="s">
        <v>15</v>
      </c>
      <c r="G204" s="1" t="s">
        <v>20</v>
      </c>
    </row>
    <row r="205" spans="1:7" x14ac:dyDescent="0.25">
      <c r="A205" s="1" t="s">
        <v>408</v>
      </c>
      <c r="B205" s="1" t="s">
        <v>409</v>
      </c>
      <c r="C205" s="2">
        <v>45286</v>
      </c>
      <c r="D205" s="1" t="s">
        <v>9</v>
      </c>
      <c r="E205">
        <v>536</v>
      </c>
      <c r="F205" s="1" t="s">
        <v>19</v>
      </c>
      <c r="G205" s="1" t="s">
        <v>16</v>
      </c>
    </row>
    <row r="206" spans="1:7" x14ac:dyDescent="0.25">
      <c r="A206" s="1" t="s">
        <v>410</v>
      </c>
      <c r="B206" s="1" t="s">
        <v>411</v>
      </c>
      <c r="C206" s="2">
        <v>45388</v>
      </c>
      <c r="D206" s="1" t="s">
        <v>9</v>
      </c>
      <c r="E206">
        <v>6657</v>
      </c>
      <c r="F206" s="1" t="s">
        <v>15</v>
      </c>
      <c r="G206" s="1" t="s">
        <v>40</v>
      </c>
    </row>
    <row r="207" spans="1:7" x14ac:dyDescent="0.25">
      <c r="A207" s="1" t="s">
        <v>412</v>
      </c>
      <c r="B207" s="1" t="s">
        <v>413</v>
      </c>
      <c r="C207" s="2">
        <v>45460</v>
      </c>
      <c r="D207" s="1" t="s">
        <v>23</v>
      </c>
      <c r="E207">
        <v>7262</v>
      </c>
      <c r="F207" s="1" t="s">
        <v>15</v>
      </c>
      <c r="G207" s="1" t="s">
        <v>20</v>
      </c>
    </row>
    <row r="208" spans="1:7" x14ac:dyDescent="0.25">
      <c r="A208" s="1" t="s">
        <v>414</v>
      </c>
      <c r="B208" s="1" t="s">
        <v>415</v>
      </c>
      <c r="C208" s="2">
        <v>45640</v>
      </c>
      <c r="D208" s="1" t="s">
        <v>14</v>
      </c>
      <c r="E208">
        <v>940</v>
      </c>
      <c r="F208" s="1" t="s">
        <v>15</v>
      </c>
      <c r="G208" s="1" t="s">
        <v>50</v>
      </c>
    </row>
    <row r="209" spans="1:7" x14ac:dyDescent="0.25">
      <c r="A209" s="1" t="s">
        <v>416</v>
      </c>
      <c r="B209" s="1" t="s">
        <v>417</v>
      </c>
      <c r="C209" s="2">
        <v>45658</v>
      </c>
      <c r="D209" s="1" t="s">
        <v>23</v>
      </c>
      <c r="E209">
        <v>2292</v>
      </c>
      <c r="F209" s="1" t="s">
        <v>10</v>
      </c>
      <c r="G209" s="1" t="s">
        <v>40</v>
      </c>
    </row>
    <row r="210" spans="1:7" x14ac:dyDescent="0.25">
      <c r="A210" s="1" t="s">
        <v>418</v>
      </c>
      <c r="B210" s="1" t="s">
        <v>419</v>
      </c>
      <c r="C210" s="2">
        <v>45831</v>
      </c>
      <c r="D210" s="1" t="s">
        <v>9</v>
      </c>
      <c r="E210">
        <v>1956</v>
      </c>
      <c r="F210" s="1" t="s">
        <v>24</v>
      </c>
      <c r="G210" s="1" t="s">
        <v>11</v>
      </c>
    </row>
    <row r="211" spans="1:7" x14ac:dyDescent="0.25">
      <c r="A211" s="1" t="s">
        <v>420</v>
      </c>
      <c r="B211" s="1" t="s">
        <v>421</v>
      </c>
      <c r="C211" s="2">
        <v>45379</v>
      </c>
      <c r="D211" s="1" t="s">
        <v>28</v>
      </c>
      <c r="E211">
        <v>3370</v>
      </c>
      <c r="F211" s="1" t="s">
        <v>24</v>
      </c>
      <c r="G211" s="1" t="s">
        <v>106</v>
      </c>
    </row>
    <row r="212" spans="1:7" x14ac:dyDescent="0.25">
      <c r="A212" s="1" t="s">
        <v>422</v>
      </c>
      <c r="B212" s="1" t="s">
        <v>423</v>
      </c>
      <c r="C212" s="2">
        <v>45849</v>
      </c>
      <c r="D212" s="1" t="s">
        <v>14</v>
      </c>
      <c r="E212">
        <v>9795</v>
      </c>
      <c r="F212" s="1" t="s">
        <v>15</v>
      </c>
      <c r="G212" s="1" t="s">
        <v>20</v>
      </c>
    </row>
    <row r="213" spans="1:7" x14ac:dyDescent="0.25">
      <c r="A213" s="1" t="s">
        <v>424</v>
      </c>
      <c r="B213" s="1" t="s">
        <v>425</v>
      </c>
      <c r="C213" s="2">
        <v>45213</v>
      </c>
      <c r="D213" s="1" t="s">
        <v>14</v>
      </c>
      <c r="E213">
        <v>8122</v>
      </c>
      <c r="F213" s="1" t="s">
        <v>10</v>
      </c>
      <c r="G213" s="1" t="s">
        <v>50</v>
      </c>
    </row>
    <row r="214" spans="1:7" x14ac:dyDescent="0.25">
      <c r="A214" s="1" t="s">
        <v>426</v>
      </c>
      <c r="B214" s="1" t="s">
        <v>227</v>
      </c>
      <c r="C214" s="2">
        <v>45624</v>
      </c>
      <c r="D214" s="1" t="s">
        <v>14</v>
      </c>
      <c r="E214">
        <v>2935</v>
      </c>
      <c r="F214" s="1" t="s">
        <v>24</v>
      </c>
      <c r="G214" s="1" t="s">
        <v>11</v>
      </c>
    </row>
    <row r="215" spans="1:7" x14ac:dyDescent="0.25">
      <c r="A215" s="1" t="s">
        <v>427</v>
      </c>
      <c r="B215" s="1" t="s">
        <v>428</v>
      </c>
      <c r="C215" s="2">
        <v>45633</v>
      </c>
      <c r="D215" s="1" t="s">
        <v>23</v>
      </c>
      <c r="E215">
        <v>3635</v>
      </c>
      <c r="F215" s="1" t="s">
        <v>19</v>
      </c>
      <c r="G215" s="1" t="s">
        <v>50</v>
      </c>
    </row>
    <row r="216" spans="1:7" x14ac:dyDescent="0.25">
      <c r="A216" s="1" t="s">
        <v>429</v>
      </c>
      <c r="B216" s="1" t="s">
        <v>430</v>
      </c>
      <c r="C216" s="2">
        <v>45790</v>
      </c>
      <c r="D216" s="1" t="s">
        <v>23</v>
      </c>
      <c r="E216">
        <v>5479</v>
      </c>
      <c r="F216" s="1" t="s">
        <v>19</v>
      </c>
      <c r="G216" s="1" t="s">
        <v>50</v>
      </c>
    </row>
    <row r="217" spans="1:7" x14ac:dyDescent="0.25">
      <c r="A217" s="1" t="s">
        <v>431</v>
      </c>
      <c r="B217" s="1" t="s">
        <v>432</v>
      </c>
      <c r="C217" s="2">
        <v>45433</v>
      </c>
      <c r="D217" s="1" t="s">
        <v>28</v>
      </c>
      <c r="E217">
        <v>1233</v>
      </c>
      <c r="F217" s="1" t="s">
        <v>10</v>
      </c>
      <c r="G217" s="1" t="s">
        <v>50</v>
      </c>
    </row>
    <row r="218" spans="1:7" x14ac:dyDescent="0.25">
      <c r="A218" s="1" t="s">
        <v>433</v>
      </c>
      <c r="B218" s="1" t="s">
        <v>434</v>
      </c>
      <c r="C218" s="2">
        <v>45242</v>
      </c>
      <c r="D218" s="1" t="s">
        <v>28</v>
      </c>
      <c r="E218">
        <v>7120</v>
      </c>
      <c r="F218" s="1" t="s">
        <v>19</v>
      </c>
      <c r="G218" s="1" t="s">
        <v>20</v>
      </c>
    </row>
    <row r="219" spans="1:7" x14ac:dyDescent="0.25">
      <c r="A219" s="1" t="s">
        <v>435</v>
      </c>
      <c r="B219" s="1" t="s">
        <v>436</v>
      </c>
      <c r="C219" s="2">
        <v>45493</v>
      </c>
      <c r="D219" s="1" t="s">
        <v>14</v>
      </c>
      <c r="E219">
        <v>9167</v>
      </c>
      <c r="F219" s="1" t="s">
        <v>19</v>
      </c>
      <c r="G219" s="1" t="s">
        <v>106</v>
      </c>
    </row>
    <row r="220" spans="1:7" x14ac:dyDescent="0.25">
      <c r="A220" s="1" t="s">
        <v>437</v>
      </c>
      <c r="B220" s="1" t="s">
        <v>438</v>
      </c>
      <c r="C220" s="2">
        <v>45657</v>
      </c>
      <c r="D220" s="1" t="s">
        <v>28</v>
      </c>
      <c r="E220">
        <v>5002</v>
      </c>
      <c r="F220" s="1" t="s">
        <v>19</v>
      </c>
      <c r="G220" s="1" t="s">
        <v>11</v>
      </c>
    </row>
    <row r="221" spans="1:7" x14ac:dyDescent="0.25">
      <c r="A221" s="1" t="s">
        <v>439</v>
      </c>
      <c r="B221" s="1" t="s">
        <v>37</v>
      </c>
      <c r="C221" s="2">
        <v>45624</v>
      </c>
      <c r="D221" s="1" t="s">
        <v>23</v>
      </c>
      <c r="E221">
        <v>8824</v>
      </c>
      <c r="F221" s="1" t="s">
        <v>24</v>
      </c>
      <c r="G221" s="1" t="s">
        <v>16</v>
      </c>
    </row>
    <row r="222" spans="1:7" x14ac:dyDescent="0.25">
      <c r="A222" s="1" t="s">
        <v>440</v>
      </c>
      <c r="B222" s="1" t="s">
        <v>441</v>
      </c>
      <c r="C222" s="2">
        <v>45253</v>
      </c>
      <c r="D222" s="1" t="s">
        <v>28</v>
      </c>
      <c r="E222">
        <v>4797</v>
      </c>
      <c r="F222" s="1" t="s">
        <v>19</v>
      </c>
      <c r="G222" s="1" t="s">
        <v>11</v>
      </c>
    </row>
    <row r="223" spans="1:7" x14ac:dyDescent="0.25">
      <c r="A223" s="1" t="s">
        <v>442</v>
      </c>
      <c r="B223" s="1" t="s">
        <v>13</v>
      </c>
      <c r="C223" s="2">
        <v>45866</v>
      </c>
      <c r="D223" s="1" t="s">
        <v>23</v>
      </c>
      <c r="E223">
        <v>6828</v>
      </c>
      <c r="F223" s="1" t="s">
        <v>15</v>
      </c>
      <c r="G223" s="1" t="s">
        <v>25</v>
      </c>
    </row>
    <row r="224" spans="1:7" x14ac:dyDescent="0.25">
      <c r="A224" s="1" t="s">
        <v>443</v>
      </c>
      <c r="B224" s="1" t="s">
        <v>444</v>
      </c>
      <c r="C224" s="2">
        <v>45684</v>
      </c>
      <c r="D224" s="1" t="s">
        <v>28</v>
      </c>
      <c r="E224">
        <v>4736</v>
      </c>
      <c r="F224" s="1" t="s">
        <v>15</v>
      </c>
      <c r="G224" s="1" t="s">
        <v>40</v>
      </c>
    </row>
    <row r="225" spans="1:7" x14ac:dyDescent="0.25">
      <c r="A225" s="1" t="s">
        <v>445</v>
      </c>
      <c r="B225" s="1" t="s">
        <v>446</v>
      </c>
      <c r="C225" s="2">
        <v>45739</v>
      </c>
      <c r="D225" s="1" t="s">
        <v>9</v>
      </c>
      <c r="E225">
        <v>2382</v>
      </c>
      <c r="F225" s="1" t="s">
        <v>19</v>
      </c>
      <c r="G225" s="1" t="s">
        <v>106</v>
      </c>
    </row>
    <row r="226" spans="1:7" x14ac:dyDescent="0.25">
      <c r="A226" s="1" t="s">
        <v>447</v>
      </c>
      <c r="B226" s="1" t="s">
        <v>448</v>
      </c>
      <c r="C226" s="2">
        <v>45437</v>
      </c>
      <c r="D226" s="1" t="s">
        <v>23</v>
      </c>
      <c r="E226">
        <v>3309</v>
      </c>
      <c r="F226" s="1" t="s">
        <v>15</v>
      </c>
      <c r="G226" s="1" t="s">
        <v>20</v>
      </c>
    </row>
    <row r="227" spans="1:7" x14ac:dyDescent="0.25">
      <c r="A227" s="1" t="s">
        <v>449</v>
      </c>
      <c r="B227" s="1" t="s">
        <v>450</v>
      </c>
      <c r="C227" s="2">
        <v>45381</v>
      </c>
      <c r="D227" s="1" t="s">
        <v>9</v>
      </c>
      <c r="E227">
        <v>9370</v>
      </c>
      <c r="F227" s="1" t="s">
        <v>24</v>
      </c>
      <c r="G227" s="1" t="s">
        <v>45</v>
      </c>
    </row>
    <row r="228" spans="1:7" x14ac:dyDescent="0.25">
      <c r="A228" s="1" t="s">
        <v>451</v>
      </c>
      <c r="B228" s="1" t="s">
        <v>225</v>
      </c>
      <c r="C228" s="2">
        <v>45544</v>
      </c>
      <c r="D228" s="1" t="s">
        <v>23</v>
      </c>
      <c r="E228">
        <v>6461</v>
      </c>
      <c r="F228" s="1" t="s">
        <v>10</v>
      </c>
      <c r="G228" s="1" t="s">
        <v>16</v>
      </c>
    </row>
    <row r="229" spans="1:7" x14ac:dyDescent="0.25">
      <c r="A229" s="1" t="s">
        <v>452</v>
      </c>
      <c r="B229" s="1" t="s">
        <v>453</v>
      </c>
      <c r="C229" s="2">
        <v>45243</v>
      </c>
      <c r="D229" s="1" t="s">
        <v>28</v>
      </c>
      <c r="E229">
        <v>8593</v>
      </c>
      <c r="F229" s="1" t="s">
        <v>15</v>
      </c>
      <c r="G229" s="1" t="s">
        <v>40</v>
      </c>
    </row>
    <row r="230" spans="1:7" x14ac:dyDescent="0.25">
      <c r="A230" s="1" t="s">
        <v>454</v>
      </c>
      <c r="B230" s="1" t="s">
        <v>455</v>
      </c>
      <c r="C230" s="2">
        <v>45260</v>
      </c>
      <c r="D230" s="1" t="s">
        <v>9</v>
      </c>
      <c r="E230">
        <v>3819</v>
      </c>
      <c r="F230" s="1" t="s">
        <v>19</v>
      </c>
      <c r="G230" s="1" t="s">
        <v>45</v>
      </c>
    </row>
    <row r="231" spans="1:7" x14ac:dyDescent="0.25">
      <c r="A231" s="1" t="s">
        <v>456</v>
      </c>
      <c r="B231" s="1" t="s">
        <v>457</v>
      </c>
      <c r="C231" s="2">
        <v>45607</v>
      </c>
      <c r="D231" s="1" t="s">
        <v>28</v>
      </c>
      <c r="E231">
        <v>2417</v>
      </c>
      <c r="F231" s="1" t="s">
        <v>10</v>
      </c>
      <c r="G231" s="1" t="s">
        <v>25</v>
      </c>
    </row>
    <row r="232" spans="1:7" x14ac:dyDescent="0.25">
      <c r="A232" s="1" t="s">
        <v>458</v>
      </c>
      <c r="B232" s="1" t="s">
        <v>459</v>
      </c>
      <c r="C232" s="2">
        <v>45688</v>
      </c>
      <c r="D232" s="1" t="s">
        <v>23</v>
      </c>
      <c r="E232">
        <v>4874</v>
      </c>
      <c r="F232" s="1" t="s">
        <v>10</v>
      </c>
      <c r="G232" s="1" t="s">
        <v>11</v>
      </c>
    </row>
    <row r="233" spans="1:7" x14ac:dyDescent="0.25">
      <c r="A233" s="1" t="s">
        <v>460</v>
      </c>
      <c r="B233" s="1" t="s">
        <v>461</v>
      </c>
      <c r="C233" s="2">
        <v>45486</v>
      </c>
      <c r="D233" s="1" t="s">
        <v>9</v>
      </c>
      <c r="E233">
        <v>5037</v>
      </c>
      <c r="F233" s="1" t="s">
        <v>19</v>
      </c>
      <c r="G233" s="1" t="s">
        <v>11</v>
      </c>
    </row>
    <row r="234" spans="1:7" x14ac:dyDescent="0.25">
      <c r="A234" s="1" t="s">
        <v>462</v>
      </c>
      <c r="B234" s="1" t="s">
        <v>463</v>
      </c>
      <c r="C234" s="2">
        <v>45685</v>
      </c>
      <c r="D234" s="1" t="s">
        <v>14</v>
      </c>
      <c r="E234">
        <v>4270</v>
      </c>
      <c r="F234" s="1" t="s">
        <v>15</v>
      </c>
      <c r="G234" s="1" t="s">
        <v>106</v>
      </c>
    </row>
    <row r="235" spans="1:7" x14ac:dyDescent="0.25">
      <c r="A235" s="1" t="s">
        <v>464</v>
      </c>
      <c r="B235" s="1" t="s">
        <v>465</v>
      </c>
      <c r="C235" s="2">
        <v>45396</v>
      </c>
      <c r="D235" s="1" t="s">
        <v>28</v>
      </c>
      <c r="E235">
        <v>4838</v>
      </c>
      <c r="F235" s="1" t="s">
        <v>24</v>
      </c>
      <c r="G235" s="1" t="s">
        <v>20</v>
      </c>
    </row>
    <row r="236" spans="1:7" x14ac:dyDescent="0.25">
      <c r="A236" s="1" t="s">
        <v>466</v>
      </c>
      <c r="B236" s="1" t="s">
        <v>467</v>
      </c>
      <c r="C236" s="2">
        <v>45632</v>
      </c>
      <c r="D236" s="1" t="s">
        <v>23</v>
      </c>
      <c r="E236">
        <v>8782</v>
      </c>
      <c r="F236" s="1" t="s">
        <v>15</v>
      </c>
      <c r="G236" s="1" t="s">
        <v>20</v>
      </c>
    </row>
    <row r="237" spans="1:7" x14ac:dyDescent="0.25">
      <c r="A237" s="1" t="s">
        <v>468</v>
      </c>
      <c r="B237" s="1" t="s">
        <v>469</v>
      </c>
      <c r="C237" s="2">
        <v>45353</v>
      </c>
      <c r="D237" s="1" t="s">
        <v>9</v>
      </c>
      <c r="E237">
        <v>9022</v>
      </c>
      <c r="F237" s="1" t="s">
        <v>15</v>
      </c>
      <c r="G237" s="1" t="s">
        <v>40</v>
      </c>
    </row>
    <row r="238" spans="1:7" x14ac:dyDescent="0.25">
      <c r="A238" s="1" t="s">
        <v>470</v>
      </c>
      <c r="B238" s="1" t="s">
        <v>471</v>
      </c>
      <c r="C238" s="2">
        <v>45547</v>
      </c>
      <c r="D238" s="1" t="s">
        <v>28</v>
      </c>
      <c r="E238">
        <v>9449</v>
      </c>
      <c r="F238" s="1" t="s">
        <v>24</v>
      </c>
      <c r="G238" s="1" t="s">
        <v>29</v>
      </c>
    </row>
    <row r="239" spans="1:7" x14ac:dyDescent="0.25">
      <c r="A239" s="1" t="s">
        <v>472</v>
      </c>
      <c r="B239" s="1" t="s">
        <v>473</v>
      </c>
      <c r="C239" s="2">
        <v>45179</v>
      </c>
      <c r="D239" s="1" t="s">
        <v>9</v>
      </c>
      <c r="E239">
        <v>8325</v>
      </c>
      <c r="F239" s="1" t="s">
        <v>10</v>
      </c>
      <c r="G239" s="1" t="s">
        <v>25</v>
      </c>
    </row>
    <row r="240" spans="1:7" x14ac:dyDescent="0.25">
      <c r="A240" s="1" t="s">
        <v>474</v>
      </c>
      <c r="B240" s="1" t="s">
        <v>475</v>
      </c>
      <c r="C240" s="2">
        <v>45810</v>
      </c>
      <c r="D240" s="1" t="s">
        <v>28</v>
      </c>
      <c r="E240">
        <v>1884</v>
      </c>
      <c r="F240" s="1" t="s">
        <v>24</v>
      </c>
      <c r="G240" s="1" t="s">
        <v>29</v>
      </c>
    </row>
    <row r="241" spans="1:7" x14ac:dyDescent="0.25">
      <c r="A241" s="1" t="s">
        <v>476</v>
      </c>
      <c r="B241" s="1" t="s">
        <v>477</v>
      </c>
      <c r="C241" s="2">
        <v>45792</v>
      </c>
      <c r="D241" s="1" t="s">
        <v>28</v>
      </c>
      <c r="E241">
        <v>8725</v>
      </c>
      <c r="F241" s="1" t="s">
        <v>24</v>
      </c>
      <c r="G241" s="1" t="s">
        <v>50</v>
      </c>
    </row>
    <row r="242" spans="1:7" x14ac:dyDescent="0.25">
      <c r="A242" s="1" t="s">
        <v>478</v>
      </c>
      <c r="B242" s="1" t="s">
        <v>479</v>
      </c>
      <c r="C242" s="2">
        <v>45789</v>
      </c>
      <c r="D242" s="1" t="s">
        <v>28</v>
      </c>
      <c r="E242">
        <v>3133</v>
      </c>
      <c r="F242" s="1" t="s">
        <v>19</v>
      </c>
      <c r="G242" s="1" t="s">
        <v>16</v>
      </c>
    </row>
    <row r="243" spans="1:7" x14ac:dyDescent="0.25">
      <c r="A243" s="1" t="s">
        <v>480</v>
      </c>
      <c r="B243" s="1" t="s">
        <v>481</v>
      </c>
      <c r="C243" s="2">
        <v>45713</v>
      </c>
      <c r="D243" s="1" t="s">
        <v>9</v>
      </c>
      <c r="E243">
        <v>4234</v>
      </c>
      <c r="F243" s="1" t="s">
        <v>19</v>
      </c>
      <c r="G243" s="1" t="s">
        <v>11</v>
      </c>
    </row>
    <row r="244" spans="1:7" x14ac:dyDescent="0.25">
      <c r="A244" s="1" t="s">
        <v>482</v>
      </c>
      <c r="B244" s="1" t="s">
        <v>483</v>
      </c>
      <c r="C244" s="2">
        <v>45180</v>
      </c>
      <c r="D244" s="1" t="s">
        <v>9</v>
      </c>
      <c r="E244">
        <v>5264</v>
      </c>
      <c r="F244" s="1" t="s">
        <v>15</v>
      </c>
      <c r="G244" s="1" t="s">
        <v>40</v>
      </c>
    </row>
    <row r="245" spans="1:7" x14ac:dyDescent="0.25">
      <c r="A245" s="1" t="s">
        <v>484</v>
      </c>
      <c r="B245" s="1" t="s">
        <v>485</v>
      </c>
      <c r="C245" s="2">
        <v>45538</v>
      </c>
      <c r="D245" s="1" t="s">
        <v>28</v>
      </c>
      <c r="E245">
        <v>3208</v>
      </c>
      <c r="F245" s="1" t="s">
        <v>19</v>
      </c>
      <c r="G245" s="1" t="s">
        <v>29</v>
      </c>
    </row>
    <row r="246" spans="1:7" x14ac:dyDescent="0.25">
      <c r="A246" s="1" t="s">
        <v>486</v>
      </c>
      <c r="B246" s="1" t="s">
        <v>487</v>
      </c>
      <c r="C246" s="2">
        <v>45262</v>
      </c>
      <c r="D246" s="1" t="s">
        <v>14</v>
      </c>
      <c r="E246">
        <v>7092</v>
      </c>
      <c r="F246" s="1" t="s">
        <v>24</v>
      </c>
      <c r="G246" s="1" t="s">
        <v>106</v>
      </c>
    </row>
    <row r="247" spans="1:7" x14ac:dyDescent="0.25">
      <c r="A247" s="1" t="s">
        <v>488</v>
      </c>
      <c r="B247" s="1" t="s">
        <v>114</v>
      </c>
      <c r="C247" s="2">
        <v>45646</v>
      </c>
      <c r="D247" s="1" t="s">
        <v>14</v>
      </c>
      <c r="E247">
        <v>1220</v>
      </c>
      <c r="F247" s="1" t="s">
        <v>24</v>
      </c>
      <c r="G247" s="1" t="s">
        <v>55</v>
      </c>
    </row>
    <row r="248" spans="1:7" x14ac:dyDescent="0.25">
      <c r="A248" s="1" t="s">
        <v>489</v>
      </c>
      <c r="B248" s="1" t="s">
        <v>444</v>
      </c>
      <c r="C248" s="2">
        <v>45534</v>
      </c>
      <c r="D248" s="1" t="s">
        <v>14</v>
      </c>
      <c r="E248">
        <v>9228</v>
      </c>
      <c r="F248" s="1" t="s">
        <v>19</v>
      </c>
      <c r="G248" s="1" t="s">
        <v>20</v>
      </c>
    </row>
    <row r="249" spans="1:7" x14ac:dyDescent="0.25">
      <c r="A249" s="1" t="s">
        <v>490</v>
      </c>
      <c r="B249" s="1" t="s">
        <v>288</v>
      </c>
      <c r="C249" s="2">
        <v>45202</v>
      </c>
      <c r="D249" s="1" t="s">
        <v>23</v>
      </c>
      <c r="E249">
        <v>5414</v>
      </c>
      <c r="F249" s="1" t="s">
        <v>19</v>
      </c>
      <c r="G249" s="1" t="s">
        <v>11</v>
      </c>
    </row>
    <row r="250" spans="1:7" x14ac:dyDescent="0.25">
      <c r="A250" s="1" t="s">
        <v>491</v>
      </c>
      <c r="B250" s="1" t="s">
        <v>492</v>
      </c>
      <c r="C250" s="2">
        <v>45254</v>
      </c>
      <c r="D250" s="1" t="s">
        <v>14</v>
      </c>
      <c r="E250">
        <v>4127</v>
      </c>
      <c r="F250" s="1" t="s">
        <v>19</v>
      </c>
      <c r="G250" s="1" t="s">
        <v>40</v>
      </c>
    </row>
    <row r="251" spans="1:7" x14ac:dyDescent="0.25">
      <c r="A251" s="1" t="s">
        <v>493</v>
      </c>
      <c r="B251" s="1" t="s">
        <v>494</v>
      </c>
      <c r="C251" s="2">
        <v>45566</v>
      </c>
      <c r="D251" s="1" t="s">
        <v>9</v>
      </c>
      <c r="E251">
        <v>5439</v>
      </c>
      <c r="F251" s="1" t="s">
        <v>24</v>
      </c>
      <c r="G251" s="1" t="s">
        <v>45</v>
      </c>
    </row>
    <row r="252" spans="1:7" x14ac:dyDescent="0.25">
      <c r="A252" s="1" t="s">
        <v>495</v>
      </c>
      <c r="B252" s="1" t="s">
        <v>496</v>
      </c>
      <c r="C252" s="2">
        <v>45300</v>
      </c>
      <c r="D252" s="1" t="s">
        <v>14</v>
      </c>
      <c r="E252">
        <v>8699</v>
      </c>
      <c r="F252" s="1" t="s">
        <v>10</v>
      </c>
      <c r="G252" s="1" t="s">
        <v>16</v>
      </c>
    </row>
    <row r="253" spans="1:7" x14ac:dyDescent="0.25">
      <c r="A253" s="1" t="s">
        <v>497</v>
      </c>
      <c r="B253" s="1" t="s">
        <v>498</v>
      </c>
      <c r="C253" s="2">
        <v>45592</v>
      </c>
      <c r="D253" s="1" t="s">
        <v>9</v>
      </c>
      <c r="E253">
        <v>9895</v>
      </c>
      <c r="F253" s="1" t="s">
        <v>10</v>
      </c>
      <c r="G253" s="1" t="s">
        <v>50</v>
      </c>
    </row>
    <row r="254" spans="1:7" x14ac:dyDescent="0.25">
      <c r="A254" s="1" t="s">
        <v>499</v>
      </c>
      <c r="B254" s="1" t="s">
        <v>249</v>
      </c>
      <c r="C254" s="2">
        <v>45802</v>
      </c>
      <c r="D254" s="1" t="s">
        <v>23</v>
      </c>
      <c r="E254">
        <v>4768</v>
      </c>
      <c r="F254" s="1" t="s">
        <v>19</v>
      </c>
      <c r="G254" s="1" t="s">
        <v>106</v>
      </c>
    </row>
    <row r="255" spans="1:7" x14ac:dyDescent="0.25">
      <c r="A255" s="1" t="s">
        <v>500</v>
      </c>
      <c r="B255" s="1" t="s">
        <v>501</v>
      </c>
      <c r="C255" s="2">
        <v>45747</v>
      </c>
      <c r="D255" s="1" t="s">
        <v>9</v>
      </c>
      <c r="E255">
        <v>8192</v>
      </c>
      <c r="F255" s="1" t="s">
        <v>15</v>
      </c>
      <c r="G255" s="1" t="s">
        <v>25</v>
      </c>
    </row>
    <row r="256" spans="1:7" x14ac:dyDescent="0.25">
      <c r="A256" s="1" t="s">
        <v>502</v>
      </c>
      <c r="B256" s="1" t="s">
        <v>327</v>
      </c>
      <c r="C256" s="2">
        <v>45735</v>
      </c>
      <c r="D256" s="1" t="s">
        <v>9</v>
      </c>
      <c r="E256">
        <v>8926</v>
      </c>
      <c r="F256" s="1" t="s">
        <v>15</v>
      </c>
      <c r="G256" s="1" t="s">
        <v>106</v>
      </c>
    </row>
    <row r="257" spans="1:7" x14ac:dyDescent="0.25">
      <c r="A257" s="1" t="s">
        <v>503</v>
      </c>
      <c r="B257" s="1" t="s">
        <v>504</v>
      </c>
      <c r="C257" s="2">
        <v>45864</v>
      </c>
      <c r="D257" s="1" t="s">
        <v>9</v>
      </c>
      <c r="E257">
        <v>385</v>
      </c>
      <c r="F257" s="1" t="s">
        <v>10</v>
      </c>
      <c r="G257" s="1" t="s">
        <v>50</v>
      </c>
    </row>
    <row r="258" spans="1:7" x14ac:dyDescent="0.25">
      <c r="A258" s="1" t="s">
        <v>505</v>
      </c>
      <c r="B258" s="1" t="s">
        <v>506</v>
      </c>
      <c r="C258" s="2">
        <v>45741</v>
      </c>
      <c r="D258" s="1" t="s">
        <v>14</v>
      </c>
      <c r="E258">
        <v>7423</v>
      </c>
      <c r="F258" s="1" t="s">
        <v>19</v>
      </c>
      <c r="G258" s="1" t="s">
        <v>55</v>
      </c>
    </row>
    <row r="259" spans="1:7" x14ac:dyDescent="0.25">
      <c r="A259" s="1" t="s">
        <v>507</v>
      </c>
      <c r="B259" s="1" t="s">
        <v>203</v>
      </c>
      <c r="C259" s="2">
        <v>45197</v>
      </c>
      <c r="D259" s="1" t="s">
        <v>28</v>
      </c>
      <c r="E259">
        <v>4408</v>
      </c>
      <c r="F259" s="1" t="s">
        <v>24</v>
      </c>
      <c r="G259" s="1" t="s">
        <v>25</v>
      </c>
    </row>
    <row r="260" spans="1:7" x14ac:dyDescent="0.25">
      <c r="A260" s="1" t="s">
        <v>508</v>
      </c>
      <c r="B260" s="1" t="s">
        <v>509</v>
      </c>
      <c r="C260" s="2">
        <v>45793</v>
      </c>
      <c r="D260" s="1" t="s">
        <v>9</v>
      </c>
      <c r="E260">
        <v>3869</v>
      </c>
      <c r="F260" s="1" t="s">
        <v>15</v>
      </c>
      <c r="G260" s="1" t="s">
        <v>25</v>
      </c>
    </row>
    <row r="261" spans="1:7" x14ac:dyDescent="0.25">
      <c r="A261" s="1" t="s">
        <v>510</v>
      </c>
      <c r="B261" s="1" t="s">
        <v>511</v>
      </c>
      <c r="C261" s="2">
        <v>45373</v>
      </c>
      <c r="D261" s="1" t="s">
        <v>14</v>
      </c>
      <c r="E261">
        <v>1696</v>
      </c>
      <c r="F261" s="1" t="s">
        <v>15</v>
      </c>
      <c r="G261" s="1" t="s">
        <v>40</v>
      </c>
    </row>
    <row r="262" spans="1:7" x14ac:dyDescent="0.25">
      <c r="A262" s="1" t="s">
        <v>512</v>
      </c>
      <c r="B262" s="1" t="s">
        <v>114</v>
      </c>
      <c r="C262" s="2">
        <v>45436</v>
      </c>
      <c r="D262" s="1" t="s">
        <v>14</v>
      </c>
      <c r="E262">
        <v>5022</v>
      </c>
      <c r="F262" s="1" t="s">
        <v>24</v>
      </c>
      <c r="G262" s="1" t="s">
        <v>106</v>
      </c>
    </row>
    <row r="263" spans="1:7" x14ac:dyDescent="0.25">
      <c r="A263" s="1" t="s">
        <v>513</v>
      </c>
      <c r="B263" s="1" t="s">
        <v>514</v>
      </c>
      <c r="C263" s="2">
        <v>45634</v>
      </c>
      <c r="D263" s="1" t="s">
        <v>14</v>
      </c>
      <c r="E263">
        <v>266</v>
      </c>
      <c r="F263" s="1" t="s">
        <v>24</v>
      </c>
      <c r="G263" s="1" t="s">
        <v>11</v>
      </c>
    </row>
    <row r="264" spans="1:7" x14ac:dyDescent="0.25">
      <c r="A264" s="1" t="s">
        <v>515</v>
      </c>
      <c r="B264" s="1" t="s">
        <v>516</v>
      </c>
      <c r="C264" s="2">
        <v>45752</v>
      </c>
      <c r="D264" s="1" t="s">
        <v>28</v>
      </c>
      <c r="E264">
        <v>3610</v>
      </c>
      <c r="F264" s="1" t="s">
        <v>19</v>
      </c>
      <c r="G264" s="1" t="s">
        <v>50</v>
      </c>
    </row>
    <row r="265" spans="1:7" x14ac:dyDescent="0.25">
      <c r="A265" s="1" t="s">
        <v>517</v>
      </c>
      <c r="B265" s="1" t="s">
        <v>518</v>
      </c>
      <c r="C265" s="2">
        <v>45336</v>
      </c>
      <c r="D265" s="1" t="s">
        <v>28</v>
      </c>
      <c r="E265">
        <v>60</v>
      </c>
      <c r="F265" s="1" t="s">
        <v>24</v>
      </c>
      <c r="G265" s="1" t="s">
        <v>55</v>
      </c>
    </row>
    <row r="266" spans="1:7" x14ac:dyDescent="0.25">
      <c r="A266" s="1" t="s">
        <v>519</v>
      </c>
      <c r="B266" s="1" t="s">
        <v>346</v>
      </c>
      <c r="C266" s="2">
        <v>45205</v>
      </c>
      <c r="D266" s="1" t="s">
        <v>28</v>
      </c>
      <c r="E266">
        <v>6600</v>
      </c>
      <c r="F266" s="1" t="s">
        <v>24</v>
      </c>
      <c r="G266" s="1" t="s">
        <v>55</v>
      </c>
    </row>
    <row r="267" spans="1:7" x14ac:dyDescent="0.25">
      <c r="A267" s="1" t="s">
        <v>520</v>
      </c>
      <c r="B267" s="1" t="s">
        <v>215</v>
      </c>
      <c r="C267" s="2">
        <v>45655</v>
      </c>
      <c r="D267" s="1" t="s">
        <v>28</v>
      </c>
      <c r="E267">
        <v>7447</v>
      </c>
      <c r="F267" s="1" t="s">
        <v>24</v>
      </c>
      <c r="G267" s="1" t="s">
        <v>20</v>
      </c>
    </row>
    <row r="268" spans="1:7" x14ac:dyDescent="0.25">
      <c r="A268" s="1" t="s">
        <v>521</v>
      </c>
      <c r="B268" s="1" t="s">
        <v>522</v>
      </c>
      <c r="C268" s="2">
        <v>45259</v>
      </c>
      <c r="D268" s="1" t="s">
        <v>23</v>
      </c>
      <c r="E268">
        <v>604</v>
      </c>
      <c r="F268" s="1" t="s">
        <v>10</v>
      </c>
      <c r="G268" s="1" t="s">
        <v>16</v>
      </c>
    </row>
    <row r="269" spans="1:7" x14ac:dyDescent="0.25">
      <c r="A269" s="1" t="s">
        <v>523</v>
      </c>
      <c r="B269" s="1" t="s">
        <v>524</v>
      </c>
      <c r="C269" s="2">
        <v>45262</v>
      </c>
      <c r="D269" s="1" t="s">
        <v>28</v>
      </c>
      <c r="E269">
        <v>4741</v>
      </c>
      <c r="F269" s="1" t="s">
        <v>24</v>
      </c>
      <c r="G269" s="1" t="s">
        <v>40</v>
      </c>
    </row>
    <row r="270" spans="1:7" x14ac:dyDescent="0.25">
      <c r="A270" s="1" t="s">
        <v>525</v>
      </c>
      <c r="B270" s="1" t="s">
        <v>526</v>
      </c>
      <c r="C270" s="2">
        <v>45838</v>
      </c>
      <c r="D270" s="1" t="s">
        <v>28</v>
      </c>
      <c r="E270">
        <v>3883</v>
      </c>
      <c r="F270" s="1" t="s">
        <v>15</v>
      </c>
      <c r="G270" s="1" t="s">
        <v>40</v>
      </c>
    </row>
    <row r="271" spans="1:7" x14ac:dyDescent="0.25">
      <c r="A271" s="1" t="s">
        <v>527</v>
      </c>
      <c r="B271" s="1" t="s">
        <v>438</v>
      </c>
      <c r="C271" s="2">
        <v>45261</v>
      </c>
      <c r="D271" s="1" t="s">
        <v>28</v>
      </c>
      <c r="E271">
        <v>9274</v>
      </c>
      <c r="F271" s="1" t="s">
        <v>19</v>
      </c>
      <c r="G271" s="1" t="s">
        <v>45</v>
      </c>
    </row>
    <row r="272" spans="1:7" x14ac:dyDescent="0.25">
      <c r="A272" s="1" t="s">
        <v>528</v>
      </c>
      <c r="B272" s="1" t="s">
        <v>86</v>
      </c>
      <c r="C272" s="2">
        <v>45464</v>
      </c>
      <c r="D272" s="1" t="s">
        <v>9</v>
      </c>
      <c r="E272">
        <v>5758</v>
      </c>
      <c r="F272" s="1" t="s">
        <v>19</v>
      </c>
      <c r="G272" s="1" t="s">
        <v>40</v>
      </c>
    </row>
    <row r="273" spans="1:7" x14ac:dyDescent="0.25">
      <c r="A273" s="1" t="s">
        <v>529</v>
      </c>
      <c r="B273" s="1" t="s">
        <v>530</v>
      </c>
      <c r="C273" s="2">
        <v>45739</v>
      </c>
      <c r="D273" s="1" t="s">
        <v>9</v>
      </c>
      <c r="E273">
        <v>5247</v>
      </c>
      <c r="F273" s="1" t="s">
        <v>19</v>
      </c>
      <c r="G273" s="1" t="s">
        <v>25</v>
      </c>
    </row>
    <row r="274" spans="1:7" x14ac:dyDescent="0.25">
      <c r="A274" s="1" t="s">
        <v>531</v>
      </c>
      <c r="B274" s="1" t="s">
        <v>532</v>
      </c>
      <c r="C274" s="2">
        <v>45454</v>
      </c>
      <c r="D274" s="1" t="s">
        <v>28</v>
      </c>
      <c r="E274">
        <v>1486</v>
      </c>
      <c r="F274" s="1" t="s">
        <v>10</v>
      </c>
      <c r="G274" s="1" t="s">
        <v>45</v>
      </c>
    </row>
    <row r="275" spans="1:7" x14ac:dyDescent="0.25">
      <c r="A275" s="1" t="s">
        <v>533</v>
      </c>
      <c r="B275" s="1" t="s">
        <v>475</v>
      </c>
      <c r="C275" s="2">
        <v>45726</v>
      </c>
      <c r="D275" s="1" t="s">
        <v>23</v>
      </c>
      <c r="E275">
        <v>4880</v>
      </c>
      <c r="F275" s="1" t="s">
        <v>15</v>
      </c>
      <c r="G275" s="1" t="s">
        <v>55</v>
      </c>
    </row>
    <row r="276" spans="1:7" x14ac:dyDescent="0.25">
      <c r="A276" s="1" t="s">
        <v>534</v>
      </c>
      <c r="B276" s="1" t="s">
        <v>403</v>
      </c>
      <c r="C276" s="2">
        <v>45472</v>
      </c>
      <c r="D276" s="1" t="s">
        <v>9</v>
      </c>
      <c r="E276">
        <v>8042</v>
      </c>
      <c r="F276" s="1" t="s">
        <v>24</v>
      </c>
      <c r="G276" s="1" t="s">
        <v>11</v>
      </c>
    </row>
    <row r="277" spans="1:7" x14ac:dyDescent="0.25">
      <c r="A277" s="1" t="s">
        <v>535</v>
      </c>
      <c r="B277" s="1" t="s">
        <v>536</v>
      </c>
      <c r="C277" s="2">
        <v>45803</v>
      </c>
      <c r="D277" s="1" t="s">
        <v>14</v>
      </c>
      <c r="E277">
        <v>3030</v>
      </c>
      <c r="F277" s="1" t="s">
        <v>15</v>
      </c>
      <c r="G277" s="1" t="s">
        <v>29</v>
      </c>
    </row>
    <row r="278" spans="1:7" x14ac:dyDescent="0.25">
      <c r="A278" s="1" t="s">
        <v>537</v>
      </c>
      <c r="B278" s="1" t="s">
        <v>425</v>
      </c>
      <c r="C278" s="2">
        <v>45281</v>
      </c>
      <c r="D278" s="1" t="s">
        <v>9</v>
      </c>
      <c r="E278">
        <v>6076</v>
      </c>
      <c r="F278" s="1" t="s">
        <v>19</v>
      </c>
      <c r="G278" s="1" t="s">
        <v>16</v>
      </c>
    </row>
    <row r="279" spans="1:7" x14ac:dyDescent="0.25">
      <c r="A279" s="1" t="s">
        <v>538</v>
      </c>
      <c r="B279" s="1" t="s">
        <v>112</v>
      </c>
      <c r="C279" s="2">
        <v>45351</v>
      </c>
      <c r="D279" s="1" t="s">
        <v>14</v>
      </c>
      <c r="E279">
        <v>8063</v>
      </c>
      <c r="F279" s="1" t="s">
        <v>24</v>
      </c>
      <c r="G279" s="1" t="s">
        <v>16</v>
      </c>
    </row>
    <row r="280" spans="1:7" x14ac:dyDescent="0.25">
      <c r="A280" s="1" t="s">
        <v>539</v>
      </c>
      <c r="B280" s="1" t="s">
        <v>540</v>
      </c>
      <c r="C280" s="2">
        <v>45495</v>
      </c>
      <c r="D280" s="1" t="s">
        <v>9</v>
      </c>
      <c r="E280">
        <v>9866</v>
      </c>
      <c r="F280" s="1" t="s">
        <v>19</v>
      </c>
      <c r="G280" s="1" t="s">
        <v>11</v>
      </c>
    </row>
    <row r="281" spans="1:7" x14ac:dyDescent="0.25">
      <c r="A281" s="1" t="s">
        <v>541</v>
      </c>
      <c r="B281" s="1" t="s">
        <v>288</v>
      </c>
      <c r="C281" s="2">
        <v>45388</v>
      </c>
      <c r="D281" s="1" t="s">
        <v>28</v>
      </c>
      <c r="E281">
        <v>9597</v>
      </c>
      <c r="F281" s="1" t="s">
        <v>19</v>
      </c>
      <c r="G281" s="1" t="s">
        <v>11</v>
      </c>
    </row>
    <row r="282" spans="1:7" x14ac:dyDescent="0.25">
      <c r="A282" s="1" t="s">
        <v>542</v>
      </c>
      <c r="B282" s="1" t="s">
        <v>543</v>
      </c>
      <c r="C282" s="2">
        <v>45387</v>
      </c>
      <c r="D282" s="1" t="s">
        <v>9</v>
      </c>
      <c r="E282">
        <v>8076</v>
      </c>
      <c r="F282" s="1" t="s">
        <v>19</v>
      </c>
      <c r="G282" s="1" t="s">
        <v>29</v>
      </c>
    </row>
    <row r="283" spans="1:7" x14ac:dyDescent="0.25">
      <c r="A283" s="1" t="s">
        <v>544</v>
      </c>
      <c r="B283" s="1" t="s">
        <v>545</v>
      </c>
      <c r="C283" s="2">
        <v>45254</v>
      </c>
      <c r="D283" s="1" t="s">
        <v>28</v>
      </c>
      <c r="E283">
        <v>8177</v>
      </c>
      <c r="F283" s="1" t="s">
        <v>15</v>
      </c>
      <c r="G283" s="1" t="s">
        <v>20</v>
      </c>
    </row>
    <row r="284" spans="1:7" x14ac:dyDescent="0.25">
      <c r="A284" s="1" t="s">
        <v>546</v>
      </c>
      <c r="B284" s="1" t="s">
        <v>270</v>
      </c>
      <c r="C284" s="2">
        <v>45257</v>
      </c>
      <c r="D284" s="1" t="s">
        <v>28</v>
      </c>
      <c r="E284">
        <v>4790</v>
      </c>
      <c r="F284" s="1" t="s">
        <v>15</v>
      </c>
      <c r="G284" s="1" t="s">
        <v>106</v>
      </c>
    </row>
    <row r="285" spans="1:7" x14ac:dyDescent="0.25">
      <c r="A285" s="1" t="s">
        <v>547</v>
      </c>
      <c r="B285" s="1" t="s">
        <v>548</v>
      </c>
      <c r="C285" s="2">
        <v>45458</v>
      </c>
      <c r="D285" s="1" t="s">
        <v>9</v>
      </c>
      <c r="E285">
        <v>4055</v>
      </c>
      <c r="F285" s="1" t="s">
        <v>19</v>
      </c>
      <c r="G285" s="1" t="s">
        <v>16</v>
      </c>
    </row>
    <row r="286" spans="1:7" x14ac:dyDescent="0.25">
      <c r="A286" s="1" t="s">
        <v>549</v>
      </c>
      <c r="B286" s="1" t="s">
        <v>524</v>
      </c>
      <c r="C286" s="2">
        <v>45878</v>
      </c>
      <c r="D286" s="1" t="s">
        <v>14</v>
      </c>
      <c r="E286">
        <v>2243</v>
      </c>
      <c r="F286" s="1" t="s">
        <v>19</v>
      </c>
      <c r="G286" s="1" t="s">
        <v>20</v>
      </c>
    </row>
    <row r="287" spans="1:7" x14ac:dyDescent="0.25">
      <c r="A287" s="1" t="s">
        <v>550</v>
      </c>
      <c r="B287" s="1" t="s">
        <v>526</v>
      </c>
      <c r="C287" s="2">
        <v>45169</v>
      </c>
      <c r="D287" s="1" t="s">
        <v>14</v>
      </c>
      <c r="E287">
        <v>8127</v>
      </c>
      <c r="F287" s="1" t="s">
        <v>24</v>
      </c>
      <c r="G287" s="1" t="s">
        <v>40</v>
      </c>
    </row>
    <row r="288" spans="1:7" x14ac:dyDescent="0.25">
      <c r="A288" s="1" t="s">
        <v>551</v>
      </c>
      <c r="B288" s="1" t="s">
        <v>552</v>
      </c>
      <c r="C288" s="2">
        <v>45878</v>
      </c>
      <c r="D288" s="1" t="s">
        <v>9</v>
      </c>
      <c r="E288">
        <v>6369</v>
      </c>
      <c r="F288" s="1" t="s">
        <v>19</v>
      </c>
      <c r="G288" s="1" t="s">
        <v>11</v>
      </c>
    </row>
    <row r="289" spans="1:7" x14ac:dyDescent="0.25">
      <c r="A289" s="1" t="s">
        <v>553</v>
      </c>
      <c r="B289" s="1" t="s">
        <v>554</v>
      </c>
      <c r="C289" s="2">
        <v>45349</v>
      </c>
      <c r="D289" s="1" t="s">
        <v>28</v>
      </c>
      <c r="E289">
        <v>4207</v>
      </c>
      <c r="F289" s="1" t="s">
        <v>19</v>
      </c>
      <c r="G289" s="1" t="s">
        <v>45</v>
      </c>
    </row>
    <row r="290" spans="1:7" x14ac:dyDescent="0.25">
      <c r="A290" s="1" t="s">
        <v>555</v>
      </c>
      <c r="B290" s="1" t="s">
        <v>556</v>
      </c>
      <c r="C290" s="2">
        <v>45201</v>
      </c>
      <c r="D290" s="1" t="s">
        <v>14</v>
      </c>
      <c r="E290">
        <v>9508</v>
      </c>
      <c r="F290" s="1" t="s">
        <v>19</v>
      </c>
      <c r="G290" s="1" t="s">
        <v>20</v>
      </c>
    </row>
    <row r="291" spans="1:7" x14ac:dyDescent="0.25">
      <c r="A291" s="1" t="s">
        <v>557</v>
      </c>
      <c r="B291" s="1" t="s">
        <v>430</v>
      </c>
      <c r="C291" s="2">
        <v>45190</v>
      </c>
      <c r="D291" s="1" t="s">
        <v>23</v>
      </c>
      <c r="E291">
        <v>9839</v>
      </c>
      <c r="F291" s="1" t="s">
        <v>19</v>
      </c>
      <c r="G291" s="1" t="s">
        <v>20</v>
      </c>
    </row>
    <row r="292" spans="1:7" x14ac:dyDescent="0.25">
      <c r="A292" s="1" t="s">
        <v>558</v>
      </c>
      <c r="B292" s="1" t="s">
        <v>559</v>
      </c>
      <c r="C292" s="2">
        <v>45533</v>
      </c>
      <c r="D292" s="1" t="s">
        <v>28</v>
      </c>
      <c r="E292">
        <v>9342</v>
      </c>
      <c r="F292" s="1" t="s">
        <v>15</v>
      </c>
      <c r="G292" s="1" t="s">
        <v>16</v>
      </c>
    </row>
    <row r="293" spans="1:7" x14ac:dyDescent="0.25">
      <c r="A293" s="1" t="s">
        <v>560</v>
      </c>
      <c r="B293" s="1" t="s">
        <v>561</v>
      </c>
      <c r="C293" s="2">
        <v>45739</v>
      </c>
      <c r="D293" s="1" t="s">
        <v>9</v>
      </c>
      <c r="E293">
        <v>625</v>
      </c>
      <c r="F293" s="1" t="s">
        <v>19</v>
      </c>
      <c r="G293" s="1" t="s">
        <v>55</v>
      </c>
    </row>
    <row r="294" spans="1:7" x14ac:dyDescent="0.25">
      <c r="A294" s="1" t="s">
        <v>562</v>
      </c>
      <c r="B294" s="1" t="s">
        <v>44</v>
      </c>
      <c r="C294" s="2">
        <v>45784</v>
      </c>
      <c r="D294" s="1" t="s">
        <v>28</v>
      </c>
      <c r="E294">
        <v>1576</v>
      </c>
      <c r="F294" s="1" t="s">
        <v>10</v>
      </c>
      <c r="G294" s="1" t="s">
        <v>45</v>
      </c>
    </row>
    <row r="295" spans="1:7" x14ac:dyDescent="0.25">
      <c r="A295" s="1" t="s">
        <v>563</v>
      </c>
      <c r="B295" s="1" t="s">
        <v>35</v>
      </c>
      <c r="C295" s="2">
        <v>45242</v>
      </c>
      <c r="D295" s="1" t="s">
        <v>23</v>
      </c>
      <c r="E295">
        <v>9178</v>
      </c>
      <c r="F295" s="1" t="s">
        <v>19</v>
      </c>
      <c r="G295" s="1" t="s">
        <v>106</v>
      </c>
    </row>
    <row r="296" spans="1:7" x14ac:dyDescent="0.25">
      <c r="A296" s="1" t="s">
        <v>564</v>
      </c>
      <c r="B296" s="1" t="s">
        <v>565</v>
      </c>
      <c r="C296" s="2">
        <v>45498</v>
      </c>
      <c r="D296" s="1" t="s">
        <v>23</v>
      </c>
      <c r="E296">
        <v>9518</v>
      </c>
      <c r="F296" s="1" t="s">
        <v>15</v>
      </c>
      <c r="G296" s="1" t="s">
        <v>40</v>
      </c>
    </row>
    <row r="297" spans="1:7" x14ac:dyDescent="0.25">
      <c r="A297" s="1" t="s">
        <v>566</v>
      </c>
      <c r="B297" s="1" t="s">
        <v>219</v>
      </c>
      <c r="C297" s="2">
        <v>45283</v>
      </c>
      <c r="D297" s="1" t="s">
        <v>14</v>
      </c>
      <c r="E297">
        <v>2349</v>
      </c>
      <c r="F297" s="1" t="s">
        <v>10</v>
      </c>
      <c r="G297" s="1" t="s">
        <v>29</v>
      </c>
    </row>
    <row r="298" spans="1:7" x14ac:dyDescent="0.25">
      <c r="A298" s="1" t="s">
        <v>567</v>
      </c>
      <c r="B298" s="1" t="s">
        <v>379</v>
      </c>
      <c r="C298" s="2">
        <v>45397</v>
      </c>
      <c r="D298" s="1" t="s">
        <v>23</v>
      </c>
      <c r="E298">
        <v>8119</v>
      </c>
      <c r="F298" s="1" t="s">
        <v>10</v>
      </c>
      <c r="G298" s="1" t="s">
        <v>50</v>
      </c>
    </row>
    <row r="299" spans="1:7" x14ac:dyDescent="0.25">
      <c r="A299" s="1" t="s">
        <v>568</v>
      </c>
      <c r="B299" s="1" t="s">
        <v>569</v>
      </c>
      <c r="C299" s="2">
        <v>45755</v>
      </c>
      <c r="D299" s="1" t="s">
        <v>28</v>
      </c>
      <c r="E299">
        <v>7384</v>
      </c>
      <c r="F299" s="1" t="s">
        <v>19</v>
      </c>
      <c r="G299" s="1" t="s">
        <v>55</v>
      </c>
    </row>
    <row r="300" spans="1:7" x14ac:dyDescent="0.25">
      <c r="A300" s="1" t="s">
        <v>570</v>
      </c>
      <c r="B300" s="1" t="s">
        <v>571</v>
      </c>
      <c r="C300" s="2">
        <v>45721</v>
      </c>
      <c r="D300" s="1" t="s">
        <v>14</v>
      </c>
      <c r="E300">
        <v>6717</v>
      </c>
      <c r="F300" s="1" t="s">
        <v>19</v>
      </c>
      <c r="G300" s="1" t="s">
        <v>16</v>
      </c>
    </row>
    <row r="301" spans="1:7" x14ac:dyDescent="0.25">
      <c r="A301" s="1" t="s">
        <v>572</v>
      </c>
      <c r="B301" s="1" t="s">
        <v>573</v>
      </c>
      <c r="C301" s="2">
        <v>45177</v>
      </c>
      <c r="D301" s="1" t="s">
        <v>23</v>
      </c>
      <c r="E301">
        <v>388</v>
      </c>
      <c r="F301" s="1" t="s">
        <v>15</v>
      </c>
      <c r="G301" s="1" t="s">
        <v>55</v>
      </c>
    </row>
    <row r="302" spans="1:7" x14ac:dyDescent="0.25">
      <c r="A302" s="1" t="s">
        <v>574</v>
      </c>
      <c r="B302" s="1" t="s">
        <v>68</v>
      </c>
      <c r="C302" s="2">
        <v>45621</v>
      </c>
      <c r="D302" s="1" t="s">
        <v>14</v>
      </c>
      <c r="E302">
        <v>3475</v>
      </c>
      <c r="F302" s="1" t="s">
        <v>10</v>
      </c>
      <c r="G302" s="1" t="s">
        <v>45</v>
      </c>
    </row>
    <row r="303" spans="1:7" x14ac:dyDescent="0.25">
      <c r="A303" s="1" t="s">
        <v>575</v>
      </c>
      <c r="B303" s="1" t="s">
        <v>576</v>
      </c>
      <c r="C303" s="2">
        <v>45629</v>
      </c>
      <c r="D303" s="1" t="s">
        <v>14</v>
      </c>
      <c r="E303">
        <v>6015</v>
      </c>
      <c r="F303" s="1" t="s">
        <v>10</v>
      </c>
      <c r="G303" s="1" t="s">
        <v>25</v>
      </c>
    </row>
    <row r="304" spans="1:7" x14ac:dyDescent="0.25">
      <c r="A304" s="1" t="s">
        <v>577</v>
      </c>
      <c r="B304" s="1" t="s">
        <v>578</v>
      </c>
      <c r="C304" s="2">
        <v>45449</v>
      </c>
      <c r="D304" s="1" t="s">
        <v>9</v>
      </c>
      <c r="E304">
        <v>2281</v>
      </c>
      <c r="F304" s="1" t="s">
        <v>15</v>
      </c>
      <c r="G304" s="1" t="s">
        <v>106</v>
      </c>
    </row>
    <row r="305" spans="1:7" x14ac:dyDescent="0.25">
      <c r="A305" s="1" t="s">
        <v>579</v>
      </c>
      <c r="B305" s="1" t="s">
        <v>518</v>
      </c>
      <c r="C305" s="2">
        <v>45422</v>
      </c>
      <c r="D305" s="1" t="s">
        <v>14</v>
      </c>
      <c r="E305">
        <v>9248</v>
      </c>
      <c r="F305" s="1" t="s">
        <v>19</v>
      </c>
      <c r="G305" s="1" t="s">
        <v>40</v>
      </c>
    </row>
    <row r="306" spans="1:7" x14ac:dyDescent="0.25">
      <c r="A306" s="1" t="s">
        <v>580</v>
      </c>
      <c r="B306" s="1" t="s">
        <v>581</v>
      </c>
      <c r="C306" s="2">
        <v>45675</v>
      </c>
      <c r="D306" s="1" t="s">
        <v>14</v>
      </c>
      <c r="E306">
        <v>1017</v>
      </c>
      <c r="F306" s="1" t="s">
        <v>24</v>
      </c>
      <c r="G306" s="1" t="s">
        <v>55</v>
      </c>
    </row>
    <row r="307" spans="1:7" x14ac:dyDescent="0.25">
      <c r="A307" s="1" t="s">
        <v>582</v>
      </c>
      <c r="B307" s="1" t="s">
        <v>583</v>
      </c>
      <c r="C307" s="2">
        <v>45396</v>
      </c>
      <c r="D307" s="1" t="s">
        <v>23</v>
      </c>
      <c r="E307">
        <v>6810</v>
      </c>
      <c r="F307" s="1" t="s">
        <v>24</v>
      </c>
      <c r="G307" s="1" t="s">
        <v>106</v>
      </c>
    </row>
    <row r="308" spans="1:7" x14ac:dyDescent="0.25">
      <c r="A308" s="1" t="s">
        <v>584</v>
      </c>
      <c r="B308" s="1" t="s">
        <v>585</v>
      </c>
      <c r="C308" s="2">
        <v>45728</v>
      </c>
      <c r="D308" s="1" t="s">
        <v>28</v>
      </c>
      <c r="E308">
        <v>119</v>
      </c>
      <c r="F308" s="1" t="s">
        <v>10</v>
      </c>
      <c r="G308" s="1" t="s">
        <v>50</v>
      </c>
    </row>
    <row r="309" spans="1:7" x14ac:dyDescent="0.25">
      <c r="A309" s="1" t="s">
        <v>586</v>
      </c>
      <c r="B309" s="1" t="s">
        <v>587</v>
      </c>
      <c r="C309" s="2">
        <v>45690</v>
      </c>
      <c r="D309" s="1" t="s">
        <v>28</v>
      </c>
      <c r="E309">
        <v>2781</v>
      </c>
      <c r="F309" s="1" t="s">
        <v>10</v>
      </c>
      <c r="G309" s="1" t="s">
        <v>40</v>
      </c>
    </row>
    <row r="310" spans="1:7" x14ac:dyDescent="0.25">
      <c r="A310" s="1" t="s">
        <v>588</v>
      </c>
      <c r="B310" s="1" t="s">
        <v>589</v>
      </c>
      <c r="C310" s="2">
        <v>45783</v>
      </c>
      <c r="D310" s="1" t="s">
        <v>23</v>
      </c>
      <c r="E310">
        <v>3893</v>
      </c>
      <c r="F310" s="1" t="s">
        <v>19</v>
      </c>
      <c r="G310" s="1" t="s">
        <v>50</v>
      </c>
    </row>
    <row r="311" spans="1:7" x14ac:dyDescent="0.25">
      <c r="A311" s="1" t="s">
        <v>590</v>
      </c>
      <c r="B311" s="1" t="s">
        <v>591</v>
      </c>
      <c r="C311" s="2">
        <v>45348</v>
      </c>
      <c r="D311" s="1" t="s">
        <v>28</v>
      </c>
      <c r="E311">
        <v>2610</v>
      </c>
      <c r="F311" s="1" t="s">
        <v>24</v>
      </c>
      <c r="G311" s="1" t="s">
        <v>20</v>
      </c>
    </row>
    <row r="312" spans="1:7" x14ac:dyDescent="0.25">
      <c r="A312" s="1" t="s">
        <v>592</v>
      </c>
      <c r="B312" s="1" t="s">
        <v>593</v>
      </c>
      <c r="C312" s="2">
        <v>45636</v>
      </c>
      <c r="D312" s="1" t="s">
        <v>14</v>
      </c>
      <c r="E312">
        <v>5528</v>
      </c>
      <c r="F312" s="1" t="s">
        <v>10</v>
      </c>
      <c r="G312" s="1" t="s">
        <v>55</v>
      </c>
    </row>
    <row r="313" spans="1:7" x14ac:dyDescent="0.25">
      <c r="A313" s="1" t="s">
        <v>594</v>
      </c>
      <c r="B313" s="1" t="s">
        <v>595</v>
      </c>
      <c r="C313" s="2">
        <v>45357</v>
      </c>
      <c r="D313" s="1" t="s">
        <v>9</v>
      </c>
      <c r="E313">
        <v>3253</v>
      </c>
      <c r="F313" s="1" t="s">
        <v>19</v>
      </c>
      <c r="G313" s="1" t="s">
        <v>50</v>
      </c>
    </row>
    <row r="314" spans="1:7" x14ac:dyDescent="0.25">
      <c r="A314" s="1" t="s">
        <v>596</v>
      </c>
      <c r="B314" s="1" t="s">
        <v>597</v>
      </c>
      <c r="C314" s="2">
        <v>45481</v>
      </c>
      <c r="D314" s="1" t="s">
        <v>14</v>
      </c>
      <c r="E314">
        <v>1015</v>
      </c>
      <c r="F314" s="1" t="s">
        <v>24</v>
      </c>
      <c r="G314" s="1" t="s">
        <v>106</v>
      </c>
    </row>
    <row r="315" spans="1:7" x14ac:dyDescent="0.25">
      <c r="A315" s="1" t="s">
        <v>598</v>
      </c>
      <c r="B315" s="1" t="s">
        <v>381</v>
      </c>
      <c r="C315" s="2">
        <v>45284</v>
      </c>
      <c r="D315" s="1" t="s">
        <v>14</v>
      </c>
      <c r="E315">
        <v>315</v>
      </c>
      <c r="F315" s="1" t="s">
        <v>15</v>
      </c>
      <c r="G315" s="1" t="s">
        <v>25</v>
      </c>
    </row>
    <row r="316" spans="1:7" x14ac:dyDescent="0.25">
      <c r="A316" s="1" t="s">
        <v>599</v>
      </c>
      <c r="B316" s="1" t="s">
        <v>600</v>
      </c>
      <c r="C316" s="2">
        <v>45355</v>
      </c>
      <c r="D316" s="1" t="s">
        <v>9</v>
      </c>
      <c r="E316">
        <v>5711</v>
      </c>
      <c r="F316" s="1" t="s">
        <v>10</v>
      </c>
      <c r="G316" s="1" t="s">
        <v>29</v>
      </c>
    </row>
    <row r="317" spans="1:7" x14ac:dyDescent="0.25">
      <c r="A317" s="1" t="s">
        <v>601</v>
      </c>
      <c r="B317" s="1" t="s">
        <v>602</v>
      </c>
      <c r="C317" s="2">
        <v>45635</v>
      </c>
      <c r="D317" s="1" t="s">
        <v>23</v>
      </c>
      <c r="E317">
        <v>968</v>
      </c>
      <c r="F317" s="1" t="s">
        <v>15</v>
      </c>
      <c r="G317" s="1" t="s">
        <v>11</v>
      </c>
    </row>
    <row r="318" spans="1:7" x14ac:dyDescent="0.25">
      <c r="A318" s="1" t="s">
        <v>603</v>
      </c>
      <c r="B318" s="1" t="s">
        <v>496</v>
      </c>
      <c r="C318" s="2">
        <v>45227</v>
      </c>
      <c r="D318" s="1" t="s">
        <v>14</v>
      </c>
      <c r="E318">
        <v>9155</v>
      </c>
      <c r="F318" s="1" t="s">
        <v>24</v>
      </c>
      <c r="G318" s="1" t="s">
        <v>25</v>
      </c>
    </row>
    <row r="319" spans="1:7" x14ac:dyDescent="0.25">
      <c r="A319" s="1" t="s">
        <v>604</v>
      </c>
      <c r="B319" s="1" t="s">
        <v>605</v>
      </c>
      <c r="C319" s="2">
        <v>45558</v>
      </c>
      <c r="D319" s="1" t="s">
        <v>14</v>
      </c>
      <c r="E319">
        <v>5280</v>
      </c>
      <c r="F319" s="1" t="s">
        <v>19</v>
      </c>
      <c r="G319" s="1" t="s">
        <v>16</v>
      </c>
    </row>
    <row r="320" spans="1:7" x14ac:dyDescent="0.25">
      <c r="A320" s="1" t="s">
        <v>606</v>
      </c>
      <c r="B320" s="1" t="s">
        <v>205</v>
      </c>
      <c r="C320" s="2">
        <v>45210</v>
      </c>
      <c r="D320" s="1" t="s">
        <v>23</v>
      </c>
      <c r="E320">
        <v>7605</v>
      </c>
      <c r="F320" s="1" t="s">
        <v>19</v>
      </c>
      <c r="G320" s="1" t="s">
        <v>25</v>
      </c>
    </row>
    <row r="321" spans="1:7" x14ac:dyDescent="0.25">
      <c r="A321" s="1" t="s">
        <v>607</v>
      </c>
      <c r="B321" s="1" t="s">
        <v>552</v>
      </c>
      <c r="C321" s="2">
        <v>45263</v>
      </c>
      <c r="D321" s="1" t="s">
        <v>14</v>
      </c>
      <c r="E321">
        <v>3548</v>
      </c>
      <c r="F321" s="1" t="s">
        <v>24</v>
      </c>
      <c r="G321" s="1" t="s">
        <v>50</v>
      </c>
    </row>
    <row r="322" spans="1:7" x14ac:dyDescent="0.25">
      <c r="A322" s="1" t="s">
        <v>608</v>
      </c>
      <c r="B322" s="1" t="s">
        <v>609</v>
      </c>
      <c r="C322" s="2">
        <v>45883</v>
      </c>
      <c r="D322" s="1" t="s">
        <v>14</v>
      </c>
      <c r="E322">
        <v>7030</v>
      </c>
      <c r="F322" s="1" t="s">
        <v>15</v>
      </c>
      <c r="G322" s="1" t="s">
        <v>16</v>
      </c>
    </row>
    <row r="323" spans="1:7" x14ac:dyDescent="0.25">
      <c r="A323" s="1" t="s">
        <v>610</v>
      </c>
      <c r="B323" s="1" t="s">
        <v>611</v>
      </c>
      <c r="C323" s="2">
        <v>45761</v>
      </c>
      <c r="D323" s="1" t="s">
        <v>28</v>
      </c>
      <c r="E323">
        <v>1640</v>
      </c>
      <c r="F323" s="1" t="s">
        <v>19</v>
      </c>
      <c r="G323" s="1" t="s">
        <v>25</v>
      </c>
    </row>
    <row r="324" spans="1:7" x14ac:dyDescent="0.25">
      <c r="A324" s="1" t="s">
        <v>612</v>
      </c>
      <c r="B324" s="1" t="s">
        <v>613</v>
      </c>
      <c r="C324" s="2">
        <v>45875</v>
      </c>
      <c r="D324" s="1" t="s">
        <v>23</v>
      </c>
      <c r="E324">
        <v>9993</v>
      </c>
      <c r="F324" s="1" t="s">
        <v>10</v>
      </c>
      <c r="G324" s="1" t="s">
        <v>11</v>
      </c>
    </row>
    <row r="325" spans="1:7" x14ac:dyDescent="0.25">
      <c r="A325" s="1" t="s">
        <v>614</v>
      </c>
      <c r="B325" s="1" t="s">
        <v>615</v>
      </c>
      <c r="C325" s="2">
        <v>45610</v>
      </c>
      <c r="D325" s="1" t="s">
        <v>14</v>
      </c>
      <c r="E325">
        <v>2613</v>
      </c>
      <c r="F325" s="1" t="s">
        <v>15</v>
      </c>
      <c r="G325" s="1" t="s">
        <v>106</v>
      </c>
    </row>
    <row r="326" spans="1:7" x14ac:dyDescent="0.25">
      <c r="A326" s="1" t="s">
        <v>616</v>
      </c>
      <c r="B326" s="1" t="s">
        <v>457</v>
      </c>
      <c r="C326" s="2">
        <v>45557</v>
      </c>
      <c r="D326" s="1" t="s">
        <v>14</v>
      </c>
      <c r="E326">
        <v>8268</v>
      </c>
      <c r="F326" s="1" t="s">
        <v>15</v>
      </c>
      <c r="G326" s="1" t="s">
        <v>29</v>
      </c>
    </row>
    <row r="327" spans="1:7" x14ac:dyDescent="0.25">
      <c r="A327" s="1" t="s">
        <v>617</v>
      </c>
      <c r="B327" s="1" t="s">
        <v>618</v>
      </c>
      <c r="C327" s="2">
        <v>45366</v>
      </c>
      <c r="D327" s="1" t="s">
        <v>9</v>
      </c>
      <c r="E327">
        <v>9036</v>
      </c>
      <c r="F327" s="1" t="s">
        <v>10</v>
      </c>
      <c r="G327" s="1" t="s">
        <v>50</v>
      </c>
    </row>
    <row r="328" spans="1:7" x14ac:dyDescent="0.25">
      <c r="A328" s="1" t="s">
        <v>619</v>
      </c>
      <c r="B328" s="1" t="s">
        <v>620</v>
      </c>
      <c r="C328" s="2">
        <v>45433</v>
      </c>
      <c r="D328" s="1" t="s">
        <v>9</v>
      </c>
      <c r="E328">
        <v>215</v>
      </c>
      <c r="F328" s="1" t="s">
        <v>24</v>
      </c>
      <c r="G328" s="1" t="s">
        <v>55</v>
      </c>
    </row>
    <row r="329" spans="1:7" x14ac:dyDescent="0.25">
      <c r="A329" s="1" t="s">
        <v>621</v>
      </c>
      <c r="B329" s="1" t="s">
        <v>622</v>
      </c>
      <c r="C329" s="2">
        <v>45753</v>
      </c>
      <c r="D329" s="1" t="s">
        <v>9</v>
      </c>
      <c r="E329">
        <v>9916</v>
      </c>
      <c r="F329" s="1" t="s">
        <v>19</v>
      </c>
      <c r="G329" s="1" t="s">
        <v>40</v>
      </c>
    </row>
    <row r="330" spans="1:7" x14ac:dyDescent="0.25">
      <c r="A330" s="1" t="s">
        <v>623</v>
      </c>
      <c r="B330" s="1" t="s">
        <v>624</v>
      </c>
      <c r="C330" s="2">
        <v>45886</v>
      </c>
      <c r="D330" s="1" t="s">
        <v>14</v>
      </c>
      <c r="E330">
        <v>9734</v>
      </c>
      <c r="F330" s="1" t="s">
        <v>15</v>
      </c>
      <c r="G330" s="1" t="s">
        <v>45</v>
      </c>
    </row>
    <row r="331" spans="1:7" x14ac:dyDescent="0.25">
      <c r="A331" s="1" t="s">
        <v>625</v>
      </c>
      <c r="B331" s="1" t="s">
        <v>467</v>
      </c>
      <c r="C331" s="2">
        <v>45388</v>
      </c>
      <c r="D331" s="1" t="s">
        <v>14</v>
      </c>
      <c r="E331">
        <v>5701</v>
      </c>
      <c r="F331" s="1" t="s">
        <v>19</v>
      </c>
      <c r="G331" s="1" t="s">
        <v>55</v>
      </c>
    </row>
    <row r="332" spans="1:7" x14ac:dyDescent="0.25">
      <c r="A332" s="1" t="s">
        <v>626</v>
      </c>
      <c r="B332" s="1" t="s">
        <v>627</v>
      </c>
      <c r="C332" s="2">
        <v>45426</v>
      </c>
      <c r="D332" s="1" t="s">
        <v>9</v>
      </c>
      <c r="E332">
        <v>6151</v>
      </c>
      <c r="F332" s="1" t="s">
        <v>19</v>
      </c>
      <c r="G332" s="1" t="s">
        <v>20</v>
      </c>
    </row>
    <row r="333" spans="1:7" x14ac:dyDescent="0.25">
      <c r="A333" s="1" t="s">
        <v>628</v>
      </c>
      <c r="B333" s="1" t="s">
        <v>629</v>
      </c>
      <c r="C333" s="2">
        <v>45413</v>
      </c>
      <c r="D333" s="1" t="s">
        <v>28</v>
      </c>
      <c r="E333">
        <v>3155</v>
      </c>
      <c r="F333" s="1" t="s">
        <v>15</v>
      </c>
      <c r="G333" s="1" t="s">
        <v>50</v>
      </c>
    </row>
    <row r="334" spans="1:7" x14ac:dyDescent="0.25">
      <c r="A334" s="1" t="s">
        <v>630</v>
      </c>
      <c r="B334" s="1" t="s">
        <v>504</v>
      </c>
      <c r="C334" s="2">
        <v>45834</v>
      </c>
      <c r="D334" s="1" t="s">
        <v>28</v>
      </c>
      <c r="E334">
        <v>3130</v>
      </c>
      <c r="F334" s="1" t="s">
        <v>24</v>
      </c>
      <c r="G334" s="1" t="s">
        <v>40</v>
      </c>
    </row>
    <row r="335" spans="1:7" x14ac:dyDescent="0.25">
      <c r="A335" s="1" t="s">
        <v>631</v>
      </c>
      <c r="B335" s="1" t="s">
        <v>632</v>
      </c>
      <c r="C335" s="2">
        <v>45255</v>
      </c>
      <c r="D335" s="1" t="s">
        <v>28</v>
      </c>
      <c r="E335">
        <v>6738</v>
      </c>
      <c r="F335" s="1" t="s">
        <v>15</v>
      </c>
      <c r="G335" s="1" t="s">
        <v>106</v>
      </c>
    </row>
    <row r="336" spans="1:7" x14ac:dyDescent="0.25">
      <c r="A336" s="1" t="s">
        <v>633</v>
      </c>
      <c r="B336" s="1" t="s">
        <v>634</v>
      </c>
      <c r="C336" s="2">
        <v>45474</v>
      </c>
      <c r="D336" s="1" t="s">
        <v>28</v>
      </c>
      <c r="E336">
        <v>8909</v>
      </c>
      <c r="F336" s="1" t="s">
        <v>24</v>
      </c>
      <c r="G336" s="1" t="s">
        <v>20</v>
      </c>
    </row>
    <row r="337" spans="1:7" x14ac:dyDescent="0.25">
      <c r="A337" s="1" t="s">
        <v>635</v>
      </c>
      <c r="B337" s="1" t="s">
        <v>636</v>
      </c>
      <c r="C337" s="2">
        <v>45587</v>
      </c>
      <c r="D337" s="1" t="s">
        <v>23</v>
      </c>
      <c r="E337">
        <v>6040</v>
      </c>
      <c r="F337" s="1" t="s">
        <v>10</v>
      </c>
      <c r="G337" s="1" t="s">
        <v>45</v>
      </c>
    </row>
    <row r="338" spans="1:7" x14ac:dyDescent="0.25">
      <c r="A338" s="1" t="s">
        <v>637</v>
      </c>
      <c r="B338" s="1" t="s">
        <v>196</v>
      </c>
      <c r="C338" s="2">
        <v>45779</v>
      </c>
      <c r="D338" s="1" t="s">
        <v>9</v>
      </c>
      <c r="E338">
        <v>188</v>
      </c>
      <c r="F338" s="1" t="s">
        <v>24</v>
      </c>
      <c r="G338" s="1" t="s">
        <v>50</v>
      </c>
    </row>
    <row r="339" spans="1:7" x14ac:dyDescent="0.25">
      <c r="A339" s="1" t="s">
        <v>638</v>
      </c>
      <c r="B339" s="1" t="s">
        <v>639</v>
      </c>
      <c r="C339" s="2">
        <v>45564</v>
      </c>
      <c r="D339" s="1" t="s">
        <v>14</v>
      </c>
      <c r="E339">
        <v>5177</v>
      </c>
      <c r="F339" s="1" t="s">
        <v>24</v>
      </c>
      <c r="G339" s="1" t="s">
        <v>55</v>
      </c>
    </row>
    <row r="340" spans="1:7" x14ac:dyDescent="0.25">
      <c r="A340" s="1" t="s">
        <v>640</v>
      </c>
      <c r="B340" s="1" t="s">
        <v>641</v>
      </c>
      <c r="C340" s="2">
        <v>45278</v>
      </c>
      <c r="D340" s="1" t="s">
        <v>9</v>
      </c>
      <c r="E340">
        <v>122</v>
      </c>
      <c r="F340" s="1" t="s">
        <v>15</v>
      </c>
      <c r="G340" s="1" t="s">
        <v>25</v>
      </c>
    </row>
    <row r="341" spans="1:7" x14ac:dyDescent="0.25">
      <c r="A341" s="1" t="s">
        <v>642</v>
      </c>
      <c r="B341" s="1" t="s">
        <v>643</v>
      </c>
      <c r="C341" s="2">
        <v>45374</v>
      </c>
      <c r="D341" s="1" t="s">
        <v>28</v>
      </c>
      <c r="E341">
        <v>8958</v>
      </c>
      <c r="F341" s="1" t="s">
        <v>19</v>
      </c>
      <c r="G341" s="1" t="s">
        <v>55</v>
      </c>
    </row>
    <row r="342" spans="1:7" x14ac:dyDescent="0.25">
      <c r="A342" s="1" t="s">
        <v>644</v>
      </c>
      <c r="B342" s="1" t="s">
        <v>436</v>
      </c>
      <c r="C342" s="2">
        <v>45843</v>
      </c>
      <c r="D342" s="1" t="s">
        <v>14</v>
      </c>
      <c r="E342">
        <v>9098</v>
      </c>
      <c r="F342" s="1" t="s">
        <v>19</v>
      </c>
      <c r="G342" s="1" t="s">
        <v>55</v>
      </c>
    </row>
    <row r="343" spans="1:7" x14ac:dyDescent="0.25">
      <c r="A343" s="1" t="s">
        <v>645</v>
      </c>
      <c r="B343" s="1" t="s">
        <v>473</v>
      </c>
      <c r="C343" s="2">
        <v>45407</v>
      </c>
      <c r="D343" s="1" t="s">
        <v>23</v>
      </c>
      <c r="E343">
        <v>8360</v>
      </c>
      <c r="F343" s="1" t="s">
        <v>24</v>
      </c>
      <c r="G343" s="1" t="s">
        <v>45</v>
      </c>
    </row>
    <row r="344" spans="1:7" x14ac:dyDescent="0.25">
      <c r="A344" s="1" t="s">
        <v>646</v>
      </c>
      <c r="B344" s="1" t="s">
        <v>647</v>
      </c>
      <c r="C344" s="2">
        <v>45163</v>
      </c>
      <c r="D344" s="1" t="s">
        <v>9</v>
      </c>
      <c r="E344">
        <v>8987</v>
      </c>
      <c r="F344" s="1" t="s">
        <v>24</v>
      </c>
      <c r="G344" s="1" t="s">
        <v>50</v>
      </c>
    </row>
    <row r="345" spans="1:7" x14ac:dyDescent="0.25">
      <c r="A345" s="1" t="s">
        <v>648</v>
      </c>
      <c r="B345" s="1" t="s">
        <v>649</v>
      </c>
      <c r="C345" s="2">
        <v>45476</v>
      </c>
      <c r="D345" s="1" t="s">
        <v>14</v>
      </c>
      <c r="E345">
        <v>1813</v>
      </c>
      <c r="F345" s="1" t="s">
        <v>15</v>
      </c>
      <c r="G345" s="1" t="s">
        <v>50</v>
      </c>
    </row>
    <row r="346" spans="1:7" x14ac:dyDescent="0.25">
      <c r="A346" s="1" t="s">
        <v>650</v>
      </c>
      <c r="B346" s="1" t="s">
        <v>651</v>
      </c>
      <c r="C346" s="2">
        <v>45538</v>
      </c>
      <c r="D346" s="1" t="s">
        <v>14</v>
      </c>
      <c r="E346">
        <v>2308</v>
      </c>
      <c r="F346" s="1" t="s">
        <v>24</v>
      </c>
      <c r="G346" s="1" t="s">
        <v>16</v>
      </c>
    </row>
    <row r="347" spans="1:7" x14ac:dyDescent="0.25">
      <c r="A347" s="1" t="s">
        <v>652</v>
      </c>
      <c r="B347" s="1" t="s">
        <v>653</v>
      </c>
      <c r="C347" s="2">
        <v>45543</v>
      </c>
      <c r="D347" s="1" t="s">
        <v>28</v>
      </c>
      <c r="E347">
        <v>1552</v>
      </c>
      <c r="F347" s="1" t="s">
        <v>15</v>
      </c>
      <c r="G347" s="1" t="s">
        <v>55</v>
      </c>
    </row>
    <row r="348" spans="1:7" x14ac:dyDescent="0.25">
      <c r="A348" s="1" t="s">
        <v>654</v>
      </c>
      <c r="B348" s="1" t="s">
        <v>655</v>
      </c>
      <c r="C348" s="2">
        <v>45541</v>
      </c>
      <c r="D348" s="1" t="s">
        <v>28</v>
      </c>
      <c r="E348">
        <v>7269</v>
      </c>
      <c r="F348" s="1" t="s">
        <v>10</v>
      </c>
      <c r="G348" s="1" t="s">
        <v>106</v>
      </c>
    </row>
    <row r="349" spans="1:7" x14ac:dyDescent="0.25">
      <c r="A349" s="1" t="s">
        <v>656</v>
      </c>
      <c r="B349" s="1" t="s">
        <v>657</v>
      </c>
      <c r="C349" s="2">
        <v>45784</v>
      </c>
      <c r="D349" s="1" t="s">
        <v>9</v>
      </c>
      <c r="E349">
        <v>2164</v>
      </c>
      <c r="F349" s="1" t="s">
        <v>24</v>
      </c>
      <c r="G349" s="1" t="s">
        <v>40</v>
      </c>
    </row>
    <row r="350" spans="1:7" x14ac:dyDescent="0.25">
      <c r="A350" s="1" t="s">
        <v>658</v>
      </c>
      <c r="B350" s="1" t="s">
        <v>494</v>
      </c>
      <c r="C350" s="2">
        <v>45505</v>
      </c>
      <c r="D350" s="1" t="s">
        <v>23</v>
      </c>
      <c r="E350">
        <v>8776</v>
      </c>
      <c r="F350" s="1" t="s">
        <v>10</v>
      </c>
      <c r="G350" s="1" t="s">
        <v>40</v>
      </c>
    </row>
    <row r="351" spans="1:7" x14ac:dyDescent="0.25">
      <c r="A351" s="1" t="s">
        <v>659</v>
      </c>
      <c r="B351" s="1" t="s">
        <v>660</v>
      </c>
      <c r="C351" s="2">
        <v>45520</v>
      </c>
      <c r="D351" s="1" t="s">
        <v>14</v>
      </c>
      <c r="E351">
        <v>1391</v>
      </c>
      <c r="F351" s="1" t="s">
        <v>24</v>
      </c>
      <c r="G351" s="1" t="s">
        <v>20</v>
      </c>
    </row>
    <row r="352" spans="1:7" x14ac:dyDescent="0.25">
      <c r="A352" s="1" t="s">
        <v>661</v>
      </c>
      <c r="B352" s="1" t="s">
        <v>82</v>
      </c>
      <c r="C352" s="2">
        <v>45338</v>
      </c>
      <c r="D352" s="1" t="s">
        <v>28</v>
      </c>
      <c r="E352">
        <v>5912</v>
      </c>
      <c r="F352" s="1" t="s">
        <v>24</v>
      </c>
      <c r="G352" s="1" t="s">
        <v>45</v>
      </c>
    </row>
    <row r="353" spans="1:7" x14ac:dyDescent="0.25">
      <c r="A353" s="1" t="s">
        <v>662</v>
      </c>
      <c r="B353" s="1" t="s">
        <v>663</v>
      </c>
      <c r="C353" s="2">
        <v>45285</v>
      </c>
      <c r="D353" s="1" t="s">
        <v>9</v>
      </c>
      <c r="E353">
        <v>1232</v>
      </c>
      <c r="F353" s="1" t="s">
        <v>10</v>
      </c>
      <c r="G353" s="1" t="s">
        <v>55</v>
      </c>
    </row>
    <row r="354" spans="1:7" x14ac:dyDescent="0.25">
      <c r="A354" s="1" t="s">
        <v>664</v>
      </c>
      <c r="B354" s="1" t="s">
        <v>665</v>
      </c>
      <c r="C354" s="2">
        <v>45353</v>
      </c>
      <c r="D354" s="1" t="s">
        <v>28</v>
      </c>
      <c r="E354">
        <v>1511</v>
      </c>
      <c r="F354" s="1" t="s">
        <v>10</v>
      </c>
      <c r="G354" s="1" t="s">
        <v>106</v>
      </c>
    </row>
    <row r="355" spans="1:7" x14ac:dyDescent="0.25">
      <c r="A355" s="1" t="s">
        <v>666</v>
      </c>
      <c r="B355" s="1" t="s">
        <v>667</v>
      </c>
      <c r="C355" s="2">
        <v>45329</v>
      </c>
      <c r="D355" s="1" t="s">
        <v>9</v>
      </c>
      <c r="E355">
        <v>9060</v>
      </c>
      <c r="F355" s="1" t="s">
        <v>15</v>
      </c>
      <c r="G355" s="1" t="s">
        <v>20</v>
      </c>
    </row>
    <row r="356" spans="1:7" x14ac:dyDescent="0.25">
      <c r="A356" s="1" t="s">
        <v>668</v>
      </c>
      <c r="B356" s="1" t="s">
        <v>669</v>
      </c>
      <c r="C356" s="2">
        <v>45388</v>
      </c>
      <c r="D356" s="1" t="s">
        <v>28</v>
      </c>
      <c r="E356">
        <v>3584</v>
      </c>
      <c r="F356" s="1" t="s">
        <v>15</v>
      </c>
      <c r="G356" s="1" t="s">
        <v>50</v>
      </c>
    </row>
    <row r="357" spans="1:7" x14ac:dyDescent="0.25">
      <c r="A357" s="1" t="s">
        <v>670</v>
      </c>
      <c r="B357" s="1" t="s">
        <v>671</v>
      </c>
      <c r="C357" s="2">
        <v>45757</v>
      </c>
      <c r="D357" s="1" t="s">
        <v>23</v>
      </c>
      <c r="E357">
        <v>3739</v>
      </c>
      <c r="F357" s="1" t="s">
        <v>10</v>
      </c>
      <c r="G357" s="1" t="s">
        <v>40</v>
      </c>
    </row>
    <row r="358" spans="1:7" x14ac:dyDescent="0.25">
      <c r="A358" s="1" t="s">
        <v>672</v>
      </c>
      <c r="B358" s="1" t="s">
        <v>74</v>
      </c>
      <c r="C358" s="2">
        <v>45243</v>
      </c>
      <c r="D358" s="1" t="s">
        <v>14</v>
      </c>
      <c r="E358">
        <v>7750</v>
      </c>
      <c r="F358" s="1" t="s">
        <v>24</v>
      </c>
      <c r="G358" s="1" t="s">
        <v>11</v>
      </c>
    </row>
    <row r="359" spans="1:7" x14ac:dyDescent="0.25">
      <c r="A359" s="1" t="s">
        <v>673</v>
      </c>
      <c r="B359" s="1" t="s">
        <v>674</v>
      </c>
      <c r="C359" s="2">
        <v>45606</v>
      </c>
      <c r="D359" s="1" t="s">
        <v>28</v>
      </c>
      <c r="E359">
        <v>3201</v>
      </c>
      <c r="F359" s="1" t="s">
        <v>15</v>
      </c>
      <c r="G359" s="1" t="s">
        <v>16</v>
      </c>
    </row>
    <row r="360" spans="1:7" x14ac:dyDescent="0.25">
      <c r="A360" s="1" t="s">
        <v>675</v>
      </c>
      <c r="B360" s="1" t="s">
        <v>124</v>
      </c>
      <c r="C360" s="2">
        <v>45603</v>
      </c>
      <c r="D360" s="1" t="s">
        <v>14</v>
      </c>
      <c r="E360">
        <v>9798</v>
      </c>
      <c r="F360" s="1" t="s">
        <v>24</v>
      </c>
      <c r="G360" s="1" t="s">
        <v>106</v>
      </c>
    </row>
    <row r="361" spans="1:7" x14ac:dyDescent="0.25">
      <c r="A361" s="1" t="s">
        <v>676</v>
      </c>
      <c r="B361" s="1" t="s">
        <v>677</v>
      </c>
      <c r="C361" s="2">
        <v>45642</v>
      </c>
      <c r="D361" s="1" t="s">
        <v>9</v>
      </c>
      <c r="E361">
        <v>7486</v>
      </c>
      <c r="F361" s="1" t="s">
        <v>19</v>
      </c>
      <c r="G361" s="1" t="s">
        <v>20</v>
      </c>
    </row>
    <row r="362" spans="1:7" x14ac:dyDescent="0.25">
      <c r="A362" s="1" t="s">
        <v>678</v>
      </c>
      <c r="B362" s="1" t="s">
        <v>679</v>
      </c>
      <c r="C362" s="2">
        <v>45715</v>
      </c>
      <c r="D362" s="1" t="s">
        <v>23</v>
      </c>
      <c r="E362">
        <v>1571</v>
      </c>
      <c r="F362" s="1" t="s">
        <v>15</v>
      </c>
      <c r="G362" s="1" t="s">
        <v>20</v>
      </c>
    </row>
    <row r="363" spans="1:7" x14ac:dyDescent="0.25">
      <c r="A363" s="1" t="s">
        <v>680</v>
      </c>
      <c r="B363" s="1" t="s">
        <v>120</v>
      </c>
      <c r="C363" s="2">
        <v>45163</v>
      </c>
      <c r="D363" s="1" t="s">
        <v>14</v>
      </c>
      <c r="E363">
        <v>2532</v>
      </c>
      <c r="F363" s="1" t="s">
        <v>15</v>
      </c>
      <c r="G363" s="1" t="s">
        <v>106</v>
      </c>
    </row>
    <row r="364" spans="1:7" x14ac:dyDescent="0.25">
      <c r="A364" s="1" t="s">
        <v>681</v>
      </c>
      <c r="B364" s="1" t="s">
        <v>682</v>
      </c>
      <c r="C364" s="2">
        <v>45371</v>
      </c>
      <c r="D364" s="1" t="s">
        <v>28</v>
      </c>
      <c r="E364">
        <v>2401</v>
      </c>
      <c r="F364" s="1" t="s">
        <v>15</v>
      </c>
      <c r="G364" s="1" t="s">
        <v>25</v>
      </c>
    </row>
    <row r="365" spans="1:7" x14ac:dyDescent="0.25">
      <c r="A365" s="1" t="s">
        <v>683</v>
      </c>
      <c r="B365" s="1" t="s">
        <v>72</v>
      </c>
      <c r="C365" s="2">
        <v>45195</v>
      </c>
      <c r="D365" s="1" t="s">
        <v>14</v>
      </c>
      <c r="E365">
        <v>2685</v>
      </c>
      <c r="F365" s="1" t="s">
        <v>19</v>
      </c>
      <c r="G365" s="1" t="s">
        <v>11</v>
      </c>
    </row>
    <row r="366" spans="1:7" x14ac:dyDescent="0.25">
      <c r="A366" s="1" t="s">
        <v>684</v>
      </c>
      <c r="B366" s="1" t="s">
        <v>685</v>
      </c>
      <c r="C366" s="2">
        <v>45773</v>
      </c>
      <c r="D366" s="1" t="s">
        <v>14</v>
      </c>
      <c r="E366">
        <v>2193</v>
      </c>
      <c r="F366" s="1" t="s">
        <v>10</v>
      </c>
      <c r="G366" s="1" t="s">
        <v>50</v>
      </c>
    </row>
    <row r="367" spans="1:7" x14ac:dyDescent="0.25">
      <c r="A367" s="1" t="s">
        <v>686</v>
      </c>
      <c r="B367" s="1" t="s">
        <v>687</v>
      </c>
      <c r="C367" s="2">
        <v>45716</v>
      </c>
      <c r="D367" s="1" t="s">
        <v>9</v>
      </c>
      <c r="E367">
        <v>8478</v>
      </c>
      <c r="F367" s="1" t="s">
        <v>24</v>
      </c>
      <c r="G367" s="1" t="s">
        <v>40</v>
      </c>
    </row>
    <row r="368" spans="1:7" x14ac:dyDescent="0.25">
      <c r="A368" s="1" t="s">
        <v>688</v>
      </c>
      <c r="B368" s="1" t="s">
        <v>8</v>
      </c>
      <c r="C368" s="2">
        <v>45323</v>
      </c>
      <c r="D368" s="1" t="s">
        <v>23</v>
      </c>
      <c r="E368">
        <v>8076</v>
      </c>
      <c r="F368" s="1" t="s">
        <v>19</v>
      </c>
      <c r="G368" s="1" t="s">
        <v>55</v>
      </c>
    </row>
    <row r="369" spans="1:7" x14ac:dyDescent="0.25">
      <c r="A369" s="1" t="s">
        <v>689</v>
      </c>
      <c r="B369" s="1" t="s">
        <v>690</v>
      </c>
      <c r="C369" s="2">
        <v>45842</v>
      </c>
      <c r="D369" s="1" t="s">
        <v>23</v>
      </c>
      <c r="E369">
        <v>2088</v>
      </c>
      <c r="F369" s="1" t="s">
        <v>10</v>
      </c>
      <c r="G369" s="1" t="s">
        <v>106</v>
      </c>
    </row>
    <row r="370" spans="1:7" x14ac:dyDescent="0.25">
      <c r="A370" s="1" t="s">
        <v>691</v>
      </c>
      <c r="B370" s="1" t="s">
        <v>477</v>
      </c>
      <c r="C370" s="2">
        <v>45584</v>
      </c>
      <c r="D370" s="1" t="s">
        <v>14</v>
      </c>
      <c r="E370">
        <v>4352</v>
      </c>
      <c r="F370" s="1" t="s">
        <v>15</v>
      </c>
      <c r="G370" s="1" t="s">
        <v>45</v>
      </c>
    </row>
    <row r="371" spans="1:7" x14ac:dyDescent="0.25">
      <c r="A371" s="1" t="s">
        <v>692</v>
      </c>
      <c r="B371" s="1" t="s">
        <v>693</v>
      </c>
      <c r="C371" s="2">
        <v>45276</v>
      </c>
      <c r="D371" s="1" t="s">
        <v>14</v>
      </c>
      <c r="E371">
        <v>1130</v>
      </c>
      <c r="F371" s="1" t="s">
        <v>10</v>
      </c>
      <c r="G371" s="1" t="s">
        <v>11</v>
      </c>
    </row>
    <row r="372" spans="1:7" x14ac:dyDescent="0.25">
      <c r="A372" s="1" t="s">
        <v>694</v>
      </c>
      <c r="B372" s="1" t="s">
        <v>54</v>
      </c>
      <c r="C372" s="2">
        <v>45872</v>
      </c>
      <c r="D372" s="1" t="s">
        <v>9</v>
      </c>
      <c r="E372">
        <v>5429</v>
      </c>
      <c r="F372" s="1" t="s">
        <v>10</v>
      </c>
      <c r="G372" s="1" t="s">
        <v>16</v>
      </c>
    </row>
    <row r="373" spans="1:7" x14ac:dyDescent="0.25">
      <c r="A373" s="1" t="s">
        <v>695</v>
      </c>
      <c r="B373" s="1" t="s">
        <v>696</v>
      </c>
      <c r="C373" s="2">
        <v>45661</v>
      </c>
      <c r="D373" s="1" t="s">
        <v>14</v>
      </c>
      <c r="E373">
        <v>3380</v>
      </c>
      <c r="F373" s="1" t="s">
        <v>10</v>
      </c>
      <c r="G373" s="1" t="s">
        <v>16</v>
      </c>
    </row>
    <row r="374" spans="1:7" x14ac:dyDescent="0.25">
      <c r="A374" s="1" t="s">
        <v>697</v>
      </c>
      <c r="B374" s="1" t="s">
        <v>698</v>
      </c>
      <c r="C374" s="2">
        <v>45361</v>
      </c>
      <c r="D374" s="1" t="s">
        <v>9</v>
      </c>
      <c r="E374">
        <v>1918</v>
      </c>
      <c r="F374" s="1" t="s">
        <v>24</v>
      </c>
      <c r="G374" s="1" t="s">
        <v>45</v>
      </c>
    </row>
    <row r="375" spans="1:7" x14ac:dyDescent="0.25">
      <c r="A375" s="1" t="s">
        <v>699</v>
      </c>
      <c r="B375" s="1" t="s">
        <v>221</v>
      </c>
      <c r="C375" s="2">
        <v>45603</v>
      </c>
      <c r="D375" s="1" t="s">
        <v>23</v>
      </c>
      <c r="E375">
        <v>3530</v>
      </c>
      <c r="F375" s="1" t="s">
        <v>10</v>
      </c>
      <c r="G375" s="1" t="s">
        <v>11</v>
      </c>
    </row>
    <row r="376" spans="1:7" x14ac:dyDescent="0.25">
      <c r="A376" s="1" t="s">
        <v>700</v>
      </c>
      <c r="B376" s="1" t="s">
        <v>701</v>
      </c>
      <c r="C376" s="2">
        <v>45207</v>
      </c>
      <c r="D376" s="1" t="s">
        <v>23</v>
      </c>
      <c r="E376">
        <v>4317</v>
      </c>
      <c r="F376" s="1" t="s">
        <v>10</v>
      </c>
      <c r="G376" s="1" t="s">
        <v>20</v>
      </c>
    </row>
    <row r="377" spans="1:7" x14ac:dyDescent="0.25">
      <c r="A377" s="1" t="s">
        <v>702</v>
      </c>
      <c r="B377" s="1" t="s">
        <v>703</v>
      </c>
      <c r="C377" s="2">
        <v>45538</v>
      </c>
      <c r="D377" s="1" t="s">
        <v>9</v>
      </c>
      <c r="E377">
        <v>4506</v>
      </c>
      <c r="F377" s="1" t="s">
        <v>10</v>
      </c>
      <c r="G377" s="1" t="s">
        <v>16</v>
      </c>
    </row>
    <row r="378" spans="1:7" x14ac:dyDescent="0.25">
      <c r="A378" s="1" t="s">
        <v>704</v>
      </c>
      <c r="B378" s="1" t="s">
        <v>705</v>
      </c>
      <c r="C378" s="2">
        <v>45232</v>
      </c>
      <c r="D378" s="1" t="s">
        <v>14</v>
      </c>
      <c r="E378">
        <v>4760</v>
      </c>
      <c r="F378" s="1" t="s">
        <v>10</v>
      </c>
      <c r="G378" s="1" t="s">
        <v>20</v>
      </c>
    </row>
    <row r="379" spans="1:7" x14ac:dyDescent="0.25">
      <c r="A379" s="1" t="s">
        <v>706</v>
      </c>
      <c r="B379" s="1" t="s">
        <v>707</v>
      </c>
      <c r="C379" s="2">
        <v>45409</v>
      </c>
      <c r="D379" s="1" t="s">
        <v>23</v>
      </c>
      <c r="E379">
        <v>507</v>
      </c>
      <c r="F379" s="1" t="s">
        <v>19</v>
      </c>
      <c r="G379" s="1" t="s">
        <v>25</v>
      </c>
    </row>
    <row r="380" spans="1:7" x14ac:dyDescent="0.25">
      <c r="A380" s="1" t="s">
        <v>708</v>
      </c>
      <c r="B380" s="1" t="s">
        <v>709</v>
      </c>
      <c r="C380" s="2">
        <v>45595</v>
      </c>
      <c r="D380" s="1" t="s">
        <v>28</v>
      </c>
      <c r="E380">
        <v>7001</v>
      </c>
      <c r="F380" s="1" t="s">
        <v>19</v>
      </c>
      <c r="G380" s="1" t="s">
        <v>11</v>
      </c>
    </row>
    <row r="381" spans="1:7" x14ac:dyDescent="0.25">
      <c r="A381" s="1" t="s">
        <v>710</v>
      </c>
      <c r="B381" s="1" t="s">
        <v>291</v>
      </c>
      <c r="C381" s="2">
        <v>45419</v>
      </c>
      <c r="D381" s="1" t="s">
        <v>9</v>
      </c>
      <c r="E381">
        <v>3597</v>
      </c>
      <c r="F381" s="1" t="s">
        <v>10</v>
      </c>
      <c r="G381" s="1" t="s">
        <v>106</v>
      </c>
    </row>
    <row r="382" spans="1:7" x14ac:dyDescent="0.25">
      <c r="A382" s="1" t="s">
        <v>711</v>
      </c>
      <c r="B382" s="1" t="s">
        <v>712</v>
      </c>
      <c r="C382" s="2">
        <v>45460</v>
      </c>
      <c r="D382" s="1" t="s">
        <v>23</v>
      </c>
      <c r="E382">
        <v>2423</v>
      </c>
      <c r="F382" s="1" t="s">
        <v>10</v>
      </c>
      <c r="G382" s="1" t="s">
        <v>55</v>
      </c>
    </row>
    <row r="383" spans="1:7" x14ac:dyDescent="0.25">
      <c r="A383" s="1" t="s">
        <v>713</v>
      </c>
      <c r="B383" s="1" t="s">
        <v>714</v>
      </c>
      <c r="C383" s="2">
        <v>45815</v>
      </c>
      <c r="D383" s="1" t="s">
        <v>23</v>
      </c>
      <c r="E383">
        <v>3810</v>
      </c>
      <c r="F383" s="1" t="s">
        <v>10</v>
      </c>
      <c r="G383" s="1" t="s">
        <v>40</v>
      </c>
    </row>
    <row r="384" spans="1:7" x14ac:dyDescent="0.25">
      <c r="A384" s="1" t="s">
        <v>715</v>
      </c>
      <c r="B384" s="1" t="s">
        <v>716</v>
      </c>
      <c r="C384" s="2">
        <v>45809</v>
      </c>
      <c r="D384" s="1" t="s">
        <v>23</v>
      </c>
      <c r="E384">
        <v>8664</v>
      </c>
      <c r="F384" s="1" t="s">
        <v>15</v>
      </c>
      <c r="G384" s="1" t="s">
        <v>25</v>
      </c>
    </row>
    <row r="385" spans="1:7" x14ac:dyDescent="0.25">
      <c r="A385" s="1" t="s">
        <v>717</v>
      </c>
      <c r="B385" s="1" t="s">
        <v>274</v>
      </c>
      <c r="C385" s="2">
        <v>45229</v>
      </c>
      <c r="D385" s="1" t="s">
        <v>28</v>
      </c>
      <c r="E385">
        <v>6181</v>
      </c>
      <c r="F385" s="1" t="s">
        <v>10</v>
      </c>
      <c r="G385" s="1" t="s">
        <v>20</v>
      </c>
    </row>
    <row r="386" spans="1:7" x14ac:dyDescent="0.25">
      <c r="A386" s="1" t="s">
        <v>718</v>
      </c>
      <c r="B386" s="1" t="s">
        <v>719</v>
      </c>
      <c r="C386" s="2">
        <v>45301</v>
      </c>
      <c r="D386" s="1" t="s">
        <v>28</v>
      </c>
      <c r="E386">
        <v>3467</v>
      </c>
      <c r="F386" s="1" t="s">
        <v>10</v>
      </c>
      <c r="G386" s="1" t="s">
        <v>11</v>
      </c>
    </row>
    <row r="387" spans="1:7" x14ac:dyDescent="0.25">
      <c r="A387" s="1" t="s">
        <v>720</v>
      </c>
      <c r="B387" s="1" t="s">
        <v>450</v>
      </c>
      <c r="C387" s="2">
        <v>45442</v>
      </c>
      <c r="D387" s="1" t="s">
        <v>28</v>
      </c>
      <c r="E387">
        <v>8474</v>
      </c>
      <c r="F387" s="1" t="s">
        <v>19</v>
      </c>
      <c r="G387" s="1" t="s">
        <v>25</v>
      </c>
    </row>
    <row r="388" spans="1:7" x14ac:dyDescent="0.25">
      <c r="A388" s="1" t="s">
        <v>721</v>
      </c>
      <c r="B388" s="1" t="s">
        <v>667</v>
      </c>
      <c r="C388" s="2">
        <v>45772</v>
      </c>
      <c r="D388" s="1" t="s">
        <v>14</v>
      </c>
      <c r="E388">
        <v>6979</v>
      </c>
      <c r="F388" s="1" t="s">
        <v>19</v>
      </c>
      <c r="G388" s="1" t="s">
        <v>20</v>
      </c>
    </row>
    <row r="389" spans="1:7" x14ac:dyDescent="0.25">
      <c r="A389" s="1" t="s">
        <v>722</v>
      </c>
      <c r="B389" s="1" t="s">
        <v>158</v>
      </c>
      <c r="C389" s="2">
        <v>45812</v>
      </c>
      <c r="D389" s="1" t="s">
        <v>9</v>
      </c>
      <c r="E389">
        <v>1160</v>
      </c>
      <c r="F389" s="1" t="s">
        <v>19</v>
      </c>
      <c r="G389" s="1" t="s">
        <v>55</v>
      </c>
    </row>
    <row r="390" spans="1:7" x14ac:dyDescent="0.25">
      <c r="A390" s="1" t="s">
        <v>723</v>
      </c>
      <c r="B390" s="1" t="s">
        <v>724</v>
      </c>
      <c r="C390" s="2">
        <v>45744</v>
      </c>
      <c r="D390" s="1" t="s">
        <v>14</v>
      </c>
      <c r="E390">
        <v>7464</v>
      </c>
      <c r="F390" s="1" t="s">
        <v>24</v>
      </c>
      <c r="G390" s="1" t="s">
        <v>55</v>
      </c>
    </row>
    <row r="391" spans="1:7" x14ac:dyDescent="0.25">
      <c r="A391" s="1" t="s">
        <v>725</v>
      </c>
      <c r="B391" s="1" t="s">
        <v>284</v>
      </c>
      <c r="C391" s="2">
        <v>45766</v>
      </c>
      <c r="D391" s="1" t="s">
        <v>28</v>
      </c>
      <c r="E391">
        <v>5217</v>
      </c>
      <c r="F391" s="1" t="s">
        <v>15</v>
      </c>
      <c r="G391" s="1" t="s">
        <v>45</v>
      </c>
    </row>
    <row r="392" spans="1:7" x14ac:dyDescent="0.25">
      <c r="A392" s="1" t="s">
        <v>726</v>
      </c>
      <c r="B392" s="1" t="s">
        <v>591</v>
      </c>
      <c r="C392" s="2">
        <v>45643</v>
      </c>
      <c r="D392" s="1" t="s">
        <v>9</v>
      </c>
      <c r="E392">
        <v>28</v>
      </c>
      <c r="F392" s="1" t="s">
        <v>10</v>
      </c>
      <c r="G392" s="1" t="s">
        <v>50</v>
      </c>
    </row>
    <row r="393" spans="1:7" x14ac:dyDescent="0.25">
      <c r="A393" s="1" t="s">
        <v>727</v>
      </c>
      <c r="B393" s="1" t="s">
        <v>728</v>
      </c>
      <c r="C393" s="2">
        <v>45654</v>
      </c>
      <c r="D393" s="1" t="s">
        <v>14</v>
      </c>
      <c r="E393">
        <v>9818</v>
      </c>
      <c r="F393" s="1" t="s">
        <v>19</v>
      </c>
      <c r="G393" s="1" t="s">
        <v>16</v>
      </c>
    </row>
    <row r="394" spans="1:7" x14ac:dyDescent="0.25">
      <c r="A394" s="1" t="s">
        <v>729</v>
      </c>
      <c r="B394" s="1" t="s">
        <v>348</v>
      </c>
      <c r="C394" s="2">
        <v>45269</v>
      </c>
      <c r="D394" s="1" t="s">
        <v>14</v>
      </c>
      <c r="E394">
        <v>3188</v>
      </c>
      <c r="F394" s="1" t="s">
        <v>24</v>
      </c>
      <c r="G394" s="1" t="s">
        <v>55</v>
      </c>
    </row>
    <row r="395" spans="1:7" x14ac:dyDescent="0.25">
      <c r="A395" s="1" t="s">
        <v>730</v>
      </c>
      <c r="B395" s="1" t="s">
        <v>731</v>
      </c>
      <c r="C395" s="2">
        <v>45830</v>
      </c>
      <c r="D395" s="1" t="s">
        <v>14</v>
      </c>
      <c r="E395">
        <v>5587</v>
      </c>
      <c r="F395" s="1" t="s">
        <v>10</v>
      </c>
      <c r="G395" s="1" t="s">
        <v>29</v>
      </c>
    </row>
    <row r="396" spans="1:7" x14ac:dyDescent="0.25">
      <c r="A396" s="1" t="s">
        <v>732</v>
      </c>
      <c r="B396" s="1" t="s">
        <v>733</v>
      </c>
      <c r="C396" s="2">
        <v>45850</v>
      </c>
      <c r="D396" s="1" t="s">
        <v>28</v>
      </c>
      <c r="E396">
        <v>4091</v>
      </c>
      <c r="F396" s="1" t="s">
        <v>10</v>
      </c>
      <c r="G396" s="1" t="s">
        <v>55</v>
      </c>
    </row>
    <row r="397" spans="1:7" x14ac:dyDescent="0.25">
      <c r="A397" s="1" t="s">
        <v>734</v>
      </c>
      <c r="B397" s="1" t="s">
        <v>188</v>
      </c>
      <c r="C397" s="2">
        <v>45487</v>
      </c>
      <c r="D397" s="1" t="s">
        <v>23</v>
      </c>
      <c r="E397">
        <v>6464</v>
      </c>
      <c r="F397" s="1" t="s">
        <v>19</v>
      </c>
      <c r="G397" s="1" t="s">
        <v>25</v>
      </c>
    </row>
    <row r="398" spans="1:7" x14ac:dyDescent="0.25">
      <c r="A398" s="1" t="s">
        <v>735</v>
      </c>
      <c r="B398" s="1" t="s">
        <v>736</v>
      </c>
      <c r="C398" s="2">
        <v>45476</v>
      </c>
      <c r="D398" s="1" t="s">
        <v>9</v>
      </c>
      <c r="E398">
        <v>8613</v>
      </c>
      <c r="F398" s="1" t="s">
        <v>10</v>
      </c>
      <c r="G398" s="1" t="s">
        <v>40</v>
      </c>
    </row>
    <row r="399" spans="1:7" x14ac:dyDescent="0.25">
      <c r="A399" s="1" t="s">
        <v>737</v>
      </c>
      <c r="B399" s="1" t="s">
        <v>738</v>
      </c>
      <c r="C399" s="2">
        <v>45247</v>
      </c>
      <c r="D399" s="1" t="s">
        <v>28</v>
      </c>
      <c r="E399">
        <v>8943</v>
      </c>
      <c r="F399" s="1" t="s">
        <v>10</v>
      </c>
      <c r="G399" s="1" t="s">
        <v>11</v>
      </c>
    </row>
    <row r="400" spans="1:7" x14ac:dyDescent="0.25">
      <c r="A400" s="1" t="s">
        <v>739</v>
      </c>
      <c r="B400" s="1" t="s">
        <v>740</v>
      </c>
      <c r="C400" s="2">
        <v>45754</v>
      </c>
      <c r="D400" s="1" t="s">
        <v>9</v>
      </c>
      <c r="E400">
        <v>2681</v>
      </c>
      <c r="F400" s="1" t="s">
        <v>10</v>
      </c>
      <c r="G400" s="1" t="s">
        <v>25</v>
      </c>
    </row>
    <row r="401" spans="1:7" x14ac:dyDescent="0.25">
      <c r="A401" s="1" t="s">
        <v>741</v>
      </c>
      <c r="B401" s="1" t="s">
        <v>742</v>
      </c>
      <c r="C401" s="2">
        <v>45703</v>
      </c>
      <c r="D401" s="1" t="s">
        <v>28</v>
      </c>
      <c r="E401">
        <v>6397</v>
      </c>
      <c r="F401" s="1" t="s">
        <v>19</v>
      </c>
      <c r="G401" s="1" t="s">
        <v>50</v>
      </c>
    </row>
    <row r="402" spans="1:7" x14ac:dyDescent="0.25">
      <c r="A402" s="1" t="s">
        <v>743</v>
      </c>
      <c r="B402" s="1" t="s">
        <v>744</v>
      </c>
      <c r="C402" s="2">
        <v>45643</v>
      </c>
      <c r="D402" s="1" t="s">
        <v>14</v>
      </c>
      <c r="E402">
        <v>6843</v>
      </c>
      <c r="F402" s="1" t="s">
        <v>24</v>
      </c>
      <c r="G402" s="1" t="s">
        <v>55</v>
      </c>
    </row>
    <row r="403" spans="1:7" x14ac:dyDescent="0.25">
      <c r="A403" s="1" t="s">
        <v>745</v>
      </c>
      <c r="B403" s="1" t="s">
        <v>385</v>
      </c>
      <c r="C403" s="2">
        <v>45587</v>
      </c>
      <c r="D403" s="1" t="s">
        <v>14</v>
      </c>
      <c r="E403">
        <v>2634</v>
      </c>
      <c r="F403" s="1" t="s">
        <v>10</v>
      </c>
      <c r="G403" s="1" t="s">
        <v>106</v>
      </c>
    </row>
    <row r="404" spans="1:7" x14ac:dyDescent="0.25">
      <c r="A404" s="1" t="s">
        <v>746</v>
      </c>
      <c r="B404" s="1" t="s">
        <v>747</v>
      </c>
      <c r="C404" s="2">
        <v>45418</v>
      </c>
      <c r="D404" s="1" t="s">
        <v>23</v>
      </c>
      <c r="E404">
        <v>5509</v>
      </c>
      <c r="F404" s="1" t="s">
        <v>24</v>
      </c>
      <c r="G404" s="1" t="s">
        <v>11</v>
      </c>
    </row>
    <row r="405" spans="1:7" x14ac:dyDescent="0.25">
      <c r="A405" s="1" t="s">
        <v>748</v>
      </c>
      <c r="B405" s="1" t="s">
        <v>749</v>
      </c>
      <c r="C405" s="2">
        <v>45556</v>
      </c>
      <c r="D405" s="1" t="s">
        <v>23</v>
      </c>
      <c r="E405">
        <v>524</v>
      </c>
      <c r="F405" s="1" t="s">
        <v>10</v>
      </c>
      <c r="G405" s="1" t="s">
        <v>25</v>
      </c>
    </row>
    <row r="406" spans="1:7" x14ac:dyDescent="0.25">
      <c r="A406" s="1" t="s">
        <v>750</v>
      </c>
      <c r="B406" s="1" t="s">
        <v>707</v>
      </c>
      <c r="C406" s="2">
        <v>45229</v>
      </c>
      <c r="D406" s="1" t="s">
        <v>9</v>
      </c>
      <c r="E406">
        <v>216</v>
      </c>
      <c r="F406" s="1" t="s">
        <v>19</v>
      </c>
      <c r="G406" s="1" t="s">
        <v>29</v>
      </c>
    </row>
    <row r="407" spans="1:7" x14ac:dyDescent="0.25">
      <c r="A407" s="1" t="s">
        <v>751</v>
      </c>
      <c r="B407" s="1" t="s">
        <v>752</v>
      </c>
      <c r="C407" s="2">
        <v>45472</v>
      </c>
      <c r="D407" s="1" t="s">
        <v>23</v>
      </c>
      <c r="E407">
        <v>957</v>
      </c>
      <c r="F407" s="1" t="s">
        <v>24</v>
      </c>
      <c r="G407" s="1" t="s">
        <v>40</v>
      </c>
    </row>
    <row r="408" spans="1:7" x14ac:dyDescent="0.25">
      <c r="A408" s="1" t="s">
        <v>753</v>
      </c>
      <c r="B408" s="1" t="s">
        <v>754</v>
      </c>
      <c r="C408" s="2">
        <v>45218</v>
      </c>
      <c r="D408" s="1" t="s">
        <v>23</v>
      </c>
      <c r="E408">
        <v>1838</v>
      </c>
      <c r="F408" s="1" t="s">
        <v>19</v>
      </c>
      <c r="G408" s="1" t="s">
        <v>16</v>
      </c>
    </row>
    <row r="409" spans="1:7" x14ac:dyDescent="0.25">
      <c r="A409" s="1" t="s">
        <v>755</v>
      </c>
      <c r="B409" s="1" t="s">
        <v>756</v>
      </c>
      <c r="C409" s="2">
        <v>45177</v>
      </c>
      <c r="D409" s="1" t="s">
        <v>9</v>
      </c>
      <c r="E409">
        <v>6871</v>
      </c>
      <c r="F409" s="1" t="s">
        <v>15</v>
      </c>
      <c r="G409" s="1" t="s">
        <v>11</v>
      </c>
    </row>
    <row r="410" spans="1:7" x14ac:dyDescent="0.25">
      <c r="A410" s="1" t="s">
        <v>757</v>
      </c>
      <c r="B410" s="1" t="s">
        <v>758</v>
      </c>
      <c r="C410" s="2">
        <v>45340</v>
      </c>
      <c r="D410" s="1" t="s">
        <v>28</v>
      </c>
      <c r="E410">
        <v>6104</v>
      </c>
      <c r="F410" s="1" t="s">
        <v>10</v>
      </c>
      <c r="G410" s="1" t="s">
        <v>50</v>
      </c>
    </row>
    <row r="411" spans="1:7" x14ac:dyDescent="0.25">
      <c r="A411" s="1" t="s">
        <v>759</v>
      </c>
      <c r="B411" s="1" t="s">
        <v>760</v>
      </c>
      <c r="C411" s="2">
        <v>45175</v>
      </c>
      <c r="D411" s="1" t="s">
        <v>23</v>
      </c>
      <c r="E411">
        <v>6355</v>
      </c>
      <c r="F411" s="1" t="s">
        <v>15</v>
      </c>
      <c r="G411" s="1" t="s">
        <v>106</v>
      </c>
    </row>
    <row r="412" spans="1:7" x14ac:dyDescent="0.25">
      <c r="A412" s="1" t="s">
        <v>761</v>
      </c>
      <c r="B412" s="1" t="s">
        <v>762</v>
      </c>
      <c r="C412" s="2">
        <v>45371</v>
      </c>
      <c r="D412" s="1" t="s">
        <v>28</v>
      </c>
      <c r="E412">
        <v>2177</v>
      </c>
      <c r="F412" s="1" t="s">
        <v>15</v>
      </c>
      <c r="G412" s="1" t="s">
        <v>29</v>
      </c>
    </row>
    <row r="413" spans="1:7" x14ac:dyDescent="0.25">
      <c r="A413" s="1" t="s">
        <v>763</v>
      </c>
      <c r="B413" s="1" t="s">
        <v>764</v>
      </c>
      <c r="C413" s="2">
        <v>45265</v>
      </c>
      <c r="D413" s="1" t="s">
        <v>14</v>
      </c>
      <c r="E413">
        <v>7989</v>
      </c>
      <c r="F413" s="1" t="s">
        <v>15</v>
      </c>
      <c r="G413" s="1" t="s">
        <v>16</v>
      </c>
    </row>
    <row r="414" spans="1:7" x14ac:dyDescent="0.25">
      <c r="A414" s="1" t="s">
        <v>765</v>
      </c>
      <c r="B414" s="1" t="s">
        <v>766</v>
      </c>
      <c r="C414" s="2">
        <v>45881</v>
      </c>
      <c r="D414" s="1" t="s">
        <v>23</v>
      </c>
      <c r="E414">
        <v>5936</v>
      </c>
      <c r="F414" s="1" t="s">
        <v>10</v>
      </c>
      <c r="G414" s="1" t="s">
        <v>20</v>
      </c>
    </row>
    <row r="415" spans="1:7" x14ac:dyDescent="0.25">
      <c r="A415" s="1" t="s">
        <v>767</v>
      </c>
      <c r="B415" s="1" t="s">
        <v>318</v>
      </c>
      <c r="C415" s="2">
        <v>45535</v>
      </c>
      <c r="D415" s="1" t="s">
        <v>14</v>
      </c>
      <c r="E415">
        <v>6542</v>
      </c>
      <c r="F415" s="1" t="s">
        <v>19</v>
      </c>
      <c r="G415" s="1" t="s">
        <v>40</v>
      </c>
    </row>
    <row r="416" spans="1:7" x14ac:dyDescent="0.25">
      <c r="A416" s="1" t="s">
        <v>768</v>
      </c>
      <c r="B416" s="1" t="s">
        <v>483</v>
      </c>
      <c r="C416" s="2">
        <v>45338</v>
      </c>
      <c r="D416" s="1" t="s">
        <v>14</v>
      </c>
      <c r="E416">
        <v>5666</v>
      </c>
      <c r="F416" s="1" t="s">
        <v>15</v>
      </c>
      <c r="G416" s="1" t="s">
        <v>16</v>
      </c>
    </row>
    <row r="417" spans="1:7" x14ac:dyDescent="0.25">
      <c r="A417" s="1" t="s">
        <v>769</v>
      </c>
      <c r="B417" s="1" t="s">
        <v>770</v>
      </c>
      <c r="C417" s="2">
        <v>45713</v>
      </c>
      <c r="D417" s="1" t="s">
        <v>28</v>
      </c>
      <c r="E417">
        <v>5953</v>
      </c>
      <c r="F417" s="1" t="s">
        <v>24</v>
      </c>
      <c r="G417" s="1" t="s">
        <v>55</v>
      </c>
    </row>
    <row r="418" spans="1:7" x14ac:dyDescent="0.25">
      <c r="A418" s="1" t="s">
        <v>771</v>
      </c>
      <c r="B418" s="1" t="s">
        <v>772</v>
      </c>
      <c r="C418" s="2">
        <v>45237</v>
      </c>
      <c r="D418" s="1" t="s">
        <v>9</v>
      </c>
      <c r="E418">
        <v>9858</v>
      </c>
      <c r="F418" s="1" t="s">
        <v>10</v>
      </c>
      <c r="G418" s="1" t="s">
        <v>45</v>
      </c>
    </row>
    <row r="419" spans="1:7" x14ac:dyDescent="0.25">
      <c r="A419" s="1" t="s">
        <v>773</v>
      </c>
      <c r="B419" s="1" t="s">
        <v>774</v>
      </c>
      <c r="C419" s="2">
        <v>45783</v>
      </c>
      <c r="D419" s="1" t="s">
        <v>23</v>
      </c>
      <c r="E419">
        <v>8803</v>
      </c>
      <c r="F419" s="1" t="s">
        <v>19</v>
      </c>
      <c r="G419" s="1" t="s">
        <v>106</v>
      </c>
    </row>
    <row r="420" spans="1:7" x14ac:dyDescent="0.25">
      <c r="A420" s="1" t="s">
        <v>775</v>
      </c>
      <c r="B420" s="1" t="s">
        <v>554</v>
      </c>
      <c r="C420" s="2">
        <v>45686</v>
      </c>
      <c r="D420" s="1" t="s">
        <v>28</v>
      </c>
      <c r="E420">
        <v>5449</v>
      </c>
      <c r="F420" s="1" t="s">
        <v>19</v>
      </c>
      <c r="G420" s="1" t="s">
        <v>29</v>
      </c>
    </row>
    <row r="421" spans="1:7" x14ac:dyDescent="0.25">
      <c r="A421" s="1" t="s">
        <v>776</v>
      </c>
      <c r="B421" s="1" t="s">
        <v>354</v>
      </c>
      <c r="C421" s="2">
        <v>45789</v>
      </c>
      <c r="D421" s="1" t="s">
        <v>9</v>
      </c>
      <c r="E421">
        <v>8913</v>
      </c>
      <c r="F421" s="1" t="s">
        <v>15</v>
      </c>
      <c r="G421" s="1" t="s">
        <v>16</v>
      </c>
    </row>
    <row r="422" spans="1:7" x14ac:dyDescent="0.25">
      <c r="A422" s="1" t="s">
        <v>777</v>
      </c>
      <c r="B422" s="1" t="s">
        <v>778</v>
      </c>
      <c r="C422" s="2">
        <v>45173</v>
      </c>
      <c r="D422" s="1" t="s">
        <v>14</v>
      </c>
      <c r="E422">
        <v>1213</v>
      </c>
      <c r="F422" s="1" t="s">
        <v>10</v>
      </c>
      <c r="G422" s="1" t="s">
        <v>45</v>
      </c>
    </row>
    <row r="423" spans="1:7" x14ac:dyDescent="0.25">
      <c r="A423" s="1" t="s">
        <v>779</v>
      </c>
      <c r="B423" s="1" t="s">
        <v>653</v>
      </c>
      <c r="C423" s="2">
        <v>45799</v>
      </c>
      <c r="D423" s="1" t="s">
        <v>23</v>
      </c>
      <c r="E423">
        <v>7010</v>
      </c>
      <c r="F423" s="1" t="s">
        <v>15</v>
      </c>
      <c r="G423" s="1" t="s">
        <v>16</v>
      </c>
    </row>
    <row r="424" spans="1:7" x14ac:dyDescent="0.25">
      <c r="A424" s="1" t="s">
        <v>780</v>
      </c>
      <c r="B424" s="1" t="s">
        <v>781</v>
      </c>
      <c r="C424" s="2">
        <v>45829</v>
      </c>
      <c r="D424" s="1" t="s">
        <v>14</v>
      </c>
      <c r="E424">
        <v>9593</v>
      </c>
      <c r="F424" s="1" t="s">
        <v>24</v>
      </c>
      <c r="G424" s="1" t="s">
        <v>25</v>
      </c>
    </row>
    <row r="425" spans="1:7" x14ac:dyDescent="0.25">
      <c r="A425" s="1" t="s">
        <v>782</v>
      </c>
      <c r="B425" s="1" t="s">
        <v>783</v>
      </c>
      <c r="C425" s="2">
        <v>45854</v>
      </c>
      <c r="D425" s="1" t="s">
        <v>14</v>
      </c>
      <c r="E425">
        <v>6649</v>
      </c>
      <c r="F425" s="1" t="s">
        <v>19</v>
      </c>
      <c r="G425" s="1" t="s">
        <v>20</v>
      </c>
    </row>
    <row r="426" spans="1:7" x14ac:dyDescent="0.25">
      <c r="A426" s="1" t="s">
        <v>784</v>
      </c>
      <c r="B426" s="1" t="s">
        <v>785</v>
      </c>
      <c r="C426" s="2">
        <v>45579</v>
      </c>
      <c r="D426" s="1" t="s">
        <v>23</v>
      </c>
      <c r="E426">
        <v>7699</v>
      </c>
      <c r="F426" s="1" t="s">
        <v>19</v>
      </c>
      <c r="G426" s="1" t="s">
        <v>40</v>
      </c>
    </row>
    <row r="427" spans="1:7" x14ac:dyDescent="0.25">
      <c r="A427" s="1" t="s">
        <v>786</v>
      </c>
      <c r="B427" s="1" t="s">
        <v>350</v>
      </c>
      <c r="C427" s="2">
        <v>45254</v>
      </c>
      <c r="D427" s="1" t="s">
        <v>9</v>
      </c>
      <c r="E427">
        <v>7523</v>
      </c>
      <c r="F427" s="1" t="s">
        <v>10</v>
      </c>
      <c r="G427" s="1" t="s">
        <v>20</v>
      </c>
    </row>
    <row r="428" spans="1:7" x14ac:dyDescent="0.25">
      <c r="A428" s="1" t="s">
        <v>787</v>
      </c>
      <c r="B428" s="1" t="s">
        <v>788</v>
      </c>
      <c r="C428" s="2">
        <v>45865</v>
      </c>
      <c r="D428" s="1" t="s">
        <v>9</v>
      </c>
      <c r="E428">
        <v>6636</v>
      </c>
      <c r="F428" s="1" t="s">
        <v>19</v>
      </c>
      <c r="G428" s="1" t="s">
        <v>25</v>
      </c>
    </row>
    <row r="429" spans="1:7" x14ac:dyDescent="0.25">
      <c r="A429" s="1" t="s">
        <v>789</v>
      </c>
      <c r="B429" s="1" t="s">
        <v>790</v>
      </c>
      <c r="C429" s="2">
        <v>45197</v>
      </c>
      <c r="D429" s="1" t="s">
        <v>23</v>
      </c>
      <c r="E429">
        <v>7396</v>
      </c>
      <c r="F429" s="1" t="s">
        <v>10</v>
      </c>
      <c r="G429" s="1" t="s">
        <v>16</v>
      </c>
    </row>
    <row r="430" spans="1:7" x14ac:dyDescent="0.25">
      <c r="A430" s="1" t="s">
        <v>791</v>
      </c>
      <c r="B430" s="1" t="s">
        <v>282</v>
      </c>
      <c r="C430" s="2">
        <v>45267</v>
      </c>
      <c r="D430" s="1" t="s">
        <v>23</v>
      </c>
      <c r="E430">
        <v>3141</v>
      </c>
      <c r="F430" s="1" t="s">
        <v>15</v>
      </c>
      <c r="G430" s="1" t="s">
        <v>11</v>
      </c>
    </row>
    <row r="431" spans="1:7" x14ac:dyDescent="0.25">
      <c r="A431" s="1" t="s">
        <v>792</v>
      </c>
      <c r="B431" s="1" t="s">
        <v>483</v>
      </c>
      <c r="C431" s="2">
        <v>45801</v>
      </c>
      <c r="D431" s="1" t="s">
        <v>28</v>
      </c>
      <c r="E431">
        <v>7144</v>
      </c>
      <c r="F431" s="1" t="s">
        <v>24</v>
      </c>
      <c r="G431" s="1" t="s">
        <v>45</v>
      </c>
    </row>
    <row r="432" spans="1:7" x14ac:dyDescent="0.25">
      <c r="A432" s="1" t="s">
        <v>793</v>
      </c>
      <c r="B432" s="1" t="s">
        <v>794</v>
      </c>
      <c r="C432" s="2">
        <v>45879</v>
      </c>
      <c r="D432" s="1" t="s">
        <v>28</v>
      </c>
      <c r="E432">
        <v>3740</v>
      </c>
      <c r="F432" s="1" t="s">
        <v>10</v>
      </c>
      <c r="G432" s="1" t="s">
        <v>106</v>
      </c>
    </row>
    <row r="433" spans="1:7" x14ac:dyDescent="0.25">
      <c r="A433" s="1" t="s">
        <v>795</v>
      </c>
      <c r="B433" s="1" t="s">
        <v>796</v>
      </c>
      <c r="C433" s="2">
        <v>45762</v>
      </c>
      <c r="D433" s="1" t="s">
        <v>14</v>
      </c>
      <c r="E433">
        <v>2676</v>
      </c>
      <c r="F433" s="1" t="s">
        <v>15</v>
      </c>
      <c r="G433" s="1" t="s">
        <v>50</v>
      </c>
    </row>
    <row r="434" spans="1:7" x14ac:dyDescent="0.25">
      <c r="A434" s="1" t="s">
        <v>797</v>
      </c>
      <c r="B434" s="1" t="s">
        <v>150</v>
      </c>
      <c r="C434" s="2">
        <v>45574</v>
      </c>
      <c r="D434" s="1" t="s">
        <v>23</v>
      </c>
      <c r="E434">
        <v>559</v>
      </c>
      <c r="F434" s="1" t="s">
        <v>24</v>
      </c>
      <c r="G434" s="1" t="s">
        <v>45</v>
      </c>
    </row>
    <row r="435" spans="1:7" x14ac:dyDescent="0.25">
      <c r="A435" s="1" t="s">
        <v>798</v>
      </c>
      <c r="B435" s="1" t="s">
        <v>394</v>
      </c>
      <c r="C435" s="2">
        <v>45177</v>
      </c>
      <c r="D435" s="1" t="s">
        <v>9</v>
      </c>
      <c r="E435">
        <v>4751</v>
      </c>
      <c r="F435" s="1" t="s">
        <v>19</v>
      </c>
      <c r="G435" s="1" t="s">
        <v>20</v>
      </c>
    </row>
    <row r="436" spans="1:7" x14ac:dyDescent="0.25">
      <c r="A436" s="1" t="s">
        <v>799</v>
      </c>
      <c r="B436" s="1" t="s">
        <v>800</v>
      </c>
      <c r="C436" s="2">
        <v>45307</v>
      </c>
      <c r="D436" s="1" t="s">
        <v>14</v>
      </c>
      <c r="E436">
        <v>1254</v>
      </c>
      <c r="F436" s="1" t="s">
        <v>24</v>
      </c>
      <c r="G436" s="1" t="s">
        <v>45</v>
      </c>
    </row>
    <row r="437" spans="1:7" x14ac:dyDescent="0.25">
      <c r="A437" s="1" t="s">
        <v>801</v>
      </c>
      <c r="B437" s="1" t="s">
        <v>802</v>
      </c>
      <c r="C437" s="2">
        <v>45407</v>
      </c>
      <c r="D437" s="1" t="s">
        <v>14</v>
      </c>
      <c r="E437">
        <v>4022</v>
      </c>
      <c r="F437" s="1" t="s">
        <v>24</v>
      </c>
      <c r="G437" s="1" t="s">
        <v>55</v>
      </c>
    </row>
    <row r="438" spans="1:7" x14ac:dyDescent="0.25">
      <c r="A438" s="1" t="s">
        <v>803</v>
      </c>
      <c r="B438" s="1" t="s">
        <v>312</v>
      </c>
      <c r="C438" s="2">
        <v>45765</v>
      </c>
      <c r="D438" s="1" t="s">
        <v>14</v>
      </c>
      <c r="E438">
        <v>9047</v>
      </c>
      <c r="F438" s="1" t="s">
        <v>24</v>
      </c>
      <c r="G438" s="1" t="s">
        <v>16</v>
      </c>
    </row>
    <row r="439" spans="1:7" x14ac:dyDescent="0.25">
      <c r="A439" s="1" t="s">
        <v>804</v>
      </c>
      <c r="B439" s="1" t="s">
        <v>805</v>
      </c>
      <c r="C439" s="2">
        <v>45690</v>
      </c>
      <c r="D439" s="1" t="s">
        <v>14</v>
      </c>
      <c r="E439">
        <v>6206</v>
      </c>
      <c r="F439" s="1" t="s">
        <v>19</v>
      </c>
      <c r="G439" s="1" t="s">
        <v>25</v>
      </c>
    </row>
    <row r="440" spans="1:7" x14ac:dyDescent="0.25">
      <c r="A440" s="1" t="s">
        <v>806</v>
      </c>
      <c r="B440" s="1" t="s">
        <v>807</v>
      </c>
      <c r="C440" s="2">
        <v>45711</v>
      </c>
      <c r="D440" s="1" t="s">
        <v>9</v>
      </c>
      <c r="E440">
        <v>4555</v>
      </c>
      <c r="F440" s="1" t="s">
        <v>10</v>
      </c>
      <c r="G440" s="1" t="s">
        <v>45</v>
      </c>
    </row>
    <row r="441" spans="1:7" x14ac:dyDescent="0.25">
      <c r="A441" s="1" t="s">
        <v>808</v>
      </c>
      <c r="B441" s="1" t="s">
        <v>613</v>
      </c>
      <c r="C441" s="2">
        <v>45431</v>
      </c>
      <c r="D441" s="1" t="s">
        <v>14</v>
      </c>
      <c r="E441">
        <v>6215</v>
      </c>
      <c r="F441" s="1" t="s">
        <v>10</v>
      </c>
      <c r="G441" s="1" t="s">
        <v>45</v>
      </c>
    </row>
    <row r="442" spans="1:7" x14ac:dyDescent="0.25">
      <c r="A442" s="1" t="s">
        <v>809</v>
      </c>
      <c r="B442" s="1" t="s">
        <v>810</v>
      </c>
      <c r="C442" s="2">
        <v>45373</v>
      </c>
      <c r="D442" s="1" t="s">
        <v>23</v>
      </c>
      <c r="E442">
        <v>7200</v>
      </c>
      <c r="F442" s="1" t="s">
        <v>24</v>
      </c>
      <c r="G442" s="1" t="s">
        <v>25</v>
      </c>
    </row>
    <row r="443" spans="1:7" x14ac:dyDescent="0.25">
      <c r="A443" s="1" t="s">
        <v>811</v>
      </c>
      <c r="B443" s="1" t="s">
        <v>812</v>
      </c>
      <c r="C443" s="2">
        <v>45285</v>
      </c>
      <c r="D443" s="1" t="s">
        <v>28</v>
      </c>
      <c r="E443">
        <v>8245</v>
      </c>
      <c r="F443" s="1" t="s">
        <v>15</v>
      </c>
      <c r="G443" s="1" t="s">
        <v>55</v>
      </c>
    </row>
    <row r="444" spans="1:7" x14ac:dyDescent="0.25">
      <c r="A444" s="1" t="s">
        <v>813</v>
      </c>
      <c r="B444" s="1" t="s">
        <v>814</v>
      </c>
      <c r="C444" s="2">
        <v>45563</v>
      </c>
      <c r="D444" s="1" t="s">
        <v>9</v>
      </c>
      <c r="E444">
        <v>668</v>
      </c>
      <c r="F444" s="1" t="s">
        <v>15</v>
      </c>
      <c r="G444" s="1" t="s">
        <v>55</v>
      </c>
    </row>
    <row r="445" spans="1:7" x14ac:dyDescent="0.25">
      <c r="A445" s="1" t="s">
        <v>815</v>
      </c>
      <c r="B445" s="1" t="s">
        <v>816</v>
      </c>
      <c r="C445" s="2">
        <v>45271</v>
      </c>
      <c r="D445" s="1" t="s">
        <v>23</v>
      </c>
      <c r="E445">
        <v>7005</v>
      </c>
      <c r="F445" s="1" t="s">
        <v>24</v>
      </c>
      <c r="G445" s="1" t="s">
        <v>50</v>
      </c>
    </row>
    <row r="446" spans="1:7" x14ac:dyDescent="0.25">
      <c r="A446" s="1" t="s">
        <v>817</v>
      </c>
      <c r="B446" s="1" t="s">
        <v>31</v>
      </c>
      <c r="C446" s="2">
        <v>45481</v>
      </c>
      <c r="D446" s="1" t="s">
        <v>23</v>
      </c>
      <c r="E446">
        <v>5786</v>
      </c>
      <c r="F446" s="1" t="s">
        <v>24</v>
      </c>
      <c r="G446" s="1" t="s">
        <v>50</v>
      </c>
    </row>
    <row r="447" spans="1:7" x14ac:dyDescent="0.25">
      <c r="A447" s="1" t="s">
        <v>818</v>
      </c>
      <c r="B447" s="1" t="s">
        <v>350</v>
      </c>
      <c r="C447" s="2">
        <v>45292</v>
      </c>
      <c r="D447" s="1" t="s">
        <v>23</v>
      </c>
      <c r="E447">
        <v>5303</v>
      </c>
      <c r="F447" s="1" t="s">
        <v>15</v>
      </c>
      <c r="G447" s="1" t="s">
        <v>55</v>
      </c>
    </row>
    <row r="448" spans="1:7" x14ac:dyDescent="0.25">
      <c r="A448" s="1" t="s">
        <v>819</v>
      </c>
      <c r="B448" s="1" t="s">
        <v>820</v>
      </c>
      <c r="C448" s="2">
        <v>45203</v>
      </c>
      <c r="D448" s="1" t="s">
        <v>28</v>
      </c>
      <c r="E448">
        <v>1701</v>
      </c>
      <c r="F448" s="1" t="s">
        <v>24</v>
      </c>
      <c r="G448" s="1" t="s">
        <v>11</v>
      </c>
    </row>
    <row r="449" spans="1:7" x14ac:dyDescent="0.25">
      <c r="A449" s="1" t="s">
        <v>821</v>
      </c>
      <c r="B449" s="1" t="s">
        <v>822</v>
      </c>
      <c r="C449" s="2">
        <v>45631</v>
      </c>
      <c r="D449" s="1" t="s">
        <v>28</v>
      </c>
      <c r="E449">
        <v>9567</v>
      </c>
      <c r="F449" s="1" t="s">
        <v>24</v>
      </c>
      <c r="G449" s="1" t="s">
        <v>50</v>
      </c>
    </row>
    <row r="450" spans="1:7" x14ac:dyDescent="0.25">
      <c r="A450" s="1" t="s">
        <v>823</v>
      </c>
      <c r="B450" s="1" t="s">
        <v>643</v>
      </c>
      <c r="C450" s="2">
        <v>45697</v>
      </c>
      <c r="D450" s="1" t="s">
        <v>28</v>
      </c>
      <c r="E450">
        <v>7745</v>
      </c>
      <c r="F450" s="1" t="s">
        <v>10</v>
      </c>
      <c r="G450" s="1" t="s">
        <v>55</v>
      </c>
    </row>
    <row r="451" spans="1:7" x14ac:dyDescent="0.25">
      <c r="A451" s="1" t="s">
        <v>824</v>
      </c>
      <c r="B451" s="1" t="s">
        <v>825</v>
      </c>
      <c r="C451" s="2">
        <v>45858</v>
      </c>
      <c r="D451" s="1" t="s">
        <v>23</v>
      </c>
      <c r="E451">
        <v>3140</v>
      </c>
      <c r="F451" s="1" t="s">
        <v>10</v>
      </c>
      <c r="G451" s="1" t="s">
        <v>55</v>
      </c>
    </row>
    <row r="452" spans="1:7" x14ac:dyDescent="0.25">
      <c r="A452" s="1" t="s">
        <v>826</v>
      </c>
      <c r="B452" s="1" t="s">
        <v>827</v>
      </c>
      <c r="C452" s="2">
        <v>45441</v>
      </c>
      <c r="D452" s="1" t="s">
        <v>28</v>
      </c>
      <c r="E452">
        <v>7054</v>
      </c>
      <c r="F452" s="1" t="s">
        <v>24</v>
      </c>
      <c r="G452" s="1" t="s">
        <v>45</v>
      </c>
    </row>
    <row r="453" spans="1:7" x14ac:dyDescent="0.25">
      <c r="A453" s="1" t="s">
        <v>828</v>
      </c>
      <c r="B453" s="1" t="s">
        <v>82</v>
      </c>
      <c r="C453" s="2">
        <v>45358</v>
      </c>
      <c r="D453" s="1" t="s">
        <v>14</v>
      </c>
      <c r="E453">
        <v>4543</v>
      </c>
      <c r="F453" s="1" t="s">
        <v>24</v>
      </c>
      <c r="G453" s="1" t="s">
        <v>50</v>
      </c>
    </row>
    <row r="454" spans="1:7" x14ac:dyDescent="0.25">
      <c r="A454" s="1" t="s">
        <v>829</v>
      </c>
      <c r="B454" s="1" t="s">
        <v>280</v>
      </c>
      <c r="C454" s="2">
        <v>45552</v>
      </c>
      <c r="D454" s="1" t="s">
        <v>28</v>
      </c>
      <c r="E454">
        <v>5557</v>
      </c>
      <c r="F454" s="1" t="s">
        <v>19</v>
      </c>
      <c r="G454" s="1" t="s">
        <v>16</v>
      </c>
    </row>
    <row r="455" spans="1:7" x14ac:dyDescent="0.25">
      <c r="A455" s="1" t="s">
        <v>830</v>
      </c>
      <c r="B455" s="1" t="s">
        <v>247</v>
      </c>
      <c r="C455" s="2">
        <v>45176</v>
      </c>
      <c r="D455" s="1" t="s">
        <v>9</v>
      </c>
      <c r="E455">
        <v>977</v>
      </c>
      <c r="F455" s="1" t="s">
        <v>10</v>
      </c>
      <c r="G455" s="1" t="s">
        <v>25</v>
      </c>
    </row>
    <row r="456" spans="1:7" x14ac:dyDescent="0.25">
      <c r="A456" s="1" t="s">
        <v>831</v>
      </c>
      <c r="B456" s="1" t="s">
        <v>160</v>
      </c>
      <c r="C456" s="2">
        <v>45512</v>
      </c>
      <c r="D456" s="1" t="s">
        <v>23</v>
      </c>
      <c r="E456">
        <v>1414</v>
      </c>
      <c r="F456" s="1" t="s">
        <v>24</v>
      </c>
      <c r="G456" s="1" t="s">
        <v>25</v>
      </c>
    </row>
    <row r="457" spans="1:7" x14ac:dyDescent="0.25">
      <c r="A457" s="1" t="s">
        <v>832</v>
      </c>
      <c r="B457" s="1" t="s">
        <v>833</v>
      </c>
      <c r="C457" s="2">
        <v>45162</v>
      </c>
      <c r="D457" s="1" t="s">
        <v>23</v>
      </c>
      <c r="E457">
        <v>8687</v>
      </c>
      <c r="F457" s="1" t="s">
        <v>19</v>
      </c>
      <c r="G457" s="1" t="s">
        <v>29</v>
      </c>
    </row>
    <row r="458" spans="1:7" x14ac:dyDescent="0.25">
      <c r="A458" s="1" t="s">
        <v>834</v>
      </c>
      <c r="B458" s="1" t="s">
        <v>835</v>
      </c>
      <c r="C458" s="2">
        <v>45228</v>
      </c>
      <c r="D458" s="1" t="s">
        <v>14</v>
      </c>
      <c r="E458">
        <v>9957</v>
      </c>
      <c r="F458" s="1" t="s">
        <v>19</v>
      </c>
      <c r="G458" s="1" t="s">
        <v>45</v>
      </c>
    </row>
    <row r="459" spans="1:7" x14ac:dyDescent="0.25">
      <c r="A459" s="1" t="s">
        <v>836</v>
      </c>
      <c r="B459" s="1" t="s">
        <v>837</v>
      </c>
      <c r="C459" s="2">
        <v>45249</v>
      </c>
      <c r="D459" s="1" t="s">
        <v>28</v>
      </c>
      <c r="E459">
        <v>3640</v>
      </c>
      <c r="F459" s="1" t="s">
        <v>19</v>
      </c>
      <c r="G459" s="1" t="s">
        <v>29</v>
      </c>
    </row>
    <row r="460" spans="1:7" x14ac:dyDescent="0.25">
      <c r="A460" s="1" t="s">
        <v>838</v>
      </c>
      <c r="B460" s="1" t="s">
        <v>839</v>
      </c>
      <c r="C460" s="2">
        <v>45891</v>
      </c>
      <c r="D460" s="1" t="s">
        <v>28</v>
      </c>
      <c r="E460">
        <v>2978</v>
      </c>
      <c r="F460" s="1" t="s">
        <v>19</v>
      </c>
      <c r="G460" s="1" t="s">
        <v>29</v>
      </c>
    </row>
    <row r="461" spans="1:7" x14ac:dyDescent="0.25">
      <c r="A461" s="1" t="s">
        <v>840</v>
      </c>
      <c r="B461" s="1" t="s">
        <v>841</v>
      </c>
      <c r="C461" s="2">
        <v>45731</v>
      </c>
      <c r="D461" s="1" t="s">
        <v>9</v>
      </c>
      <c r="E461">
        <v>7279</v>
      </c>
      <c r="F461" s="1" t="s">
        <v>10</v>
      </c>
      <c r="G461" s="1" t="s">
        <v>45</v>
      </c>
    </row>
    <row r="462" spans="1:7" x14ac:dyDescent="0.25">
      <c r="A462" s="1" t="s">
        <v>842</v>
      </c>
      <c r="B462" s="1" t="s">
        <v>812</v>
      </c>
      <c r="C462" s="2">
        <v>45601</v>
      </c>
      <c r="D462" s="1" t="s">
        <v>14</v>
      </c>
      <c r="E462">
        <v>1589</v>
      </c>
      <c r="F462" s="1" t="s">
        <v>19</v>
      </c>
      <c r="G462" s="1" t="s">
        <v>16</v>
      </c>
    </row>
    <row r="463" spans="1:7" x14ac:dyDescent="0.25">
      <c r="A463" s="1" t="s">
        <v>843</v>
      </c>
      <c r="B463" s="1" t="s">
        <v>78</v>
      </c>
      <c r="C463" s="2">
        <v>45648</v>
      </c>
      <c r="D463" s="1" t="s">
        <v>9</v>
      </c>
      <c r="E463">
        <v>6002</v>
      </c>
      <c r="F463" s="1" t="s">
        <v>10</v>
      </c>
      <c r="G463" s="1" t="s">
        <v>11</v>
      </c>
    </row>
    <row r="464" spans="1:7" x14ac:dyDescent="0.25">
      <c r="A464" s="1" t="s">
        <v>844</v>
      </c>
      <c r="B464" s="1" t="s">
        <v>54</v>
      </c>
      <c r="C464" s="2">
        <v>45693</v>
      </c>
      <c r="D464" s="1" t="s">
        <v>9</v>
      </c>
      <c r="E464">
        <v>60</v>
      </c>
      <c r="F464" s="1" t="s">
        <v>19</v>
      </c>
      <c r="G464" s="1" t="s">
        <v>40</v>
      </c>
    </row>
    <row r="465" spans="1:7" x14ac:dyDescent="0.25">
      <c r="A465" s="1" t="s">
        <v>845</v>
      </c>
      <c r="B465" s="1" t="s">
        <v>434</v>
      </c>
      <c r="C465" s="2">
        <v>45586</v>
      </c>
      <c r="D465" s="1" t="s">
        <v>23</v>
      </c>
      <c r="E465">
        <v>6462</v>
      </c>
      <c r="F465" s="1" t="s">
        <v>19</v>
      </c>
      <c r="G465" s="1" t="s">
        <v>11</v>
      </c>
    </row>
    <row r="466" spans="1:7" x14ac:dyDescent="0.25">
      <c r="A466" s="1" t="s">
        <v>846</v>
      </c>
      <c r="B466" s="1" t="s">
        <v>709</v>
      </c>
      <c r="C466" s="2">
        <v>45458</v>
      </c>
      <c r="D466" s="1" t="s">
        <v>23</v>
      </c>
      <c r="E466">
        <v>5163</v>
      </c>
      <c r="F466" s="1" t="s">
        <v>15</v>
      </c>
      <c r="G466" s="1" t="s">
        <v>50</v>
      </c>
    </row>
    <row r="467" spans="1:7" x14ac:dyDescent="0.25">
      <c r="A467" s="1" t="s">
        <v>847</v>
      </c>
      <c r="B467" s="1" t="s">
        <v>164</v>
      </c>
      <c r="C467" s="2">
        <v>45309</v>
      </c>
      <c r="D467" s="1" t="s">
        <v>28</v>
      </c>
      <c r="E467">
        <v>9861</v>
      </c>
      <c r="F467" s="1" t="s">
        <v>10</v>
      </c>
      <c r="G467" s="1" t="s">
        <v>55</v>
      </c>
    </row>
    <row r="468" spans="1:7" x14ac:dyDescent="0.25">
      <c r="A468" s="1" t="s">
        <v>848</v>
      </c>
      <c r="B468" s="1" t="s">
        <v>448</v>
      </c>
      <c r="C468" s="2">
        <v>45567</v>
      </c>
      <c r="D468" s="1" t="s">
        <v>28</v>
      </c>
      <c r="E468">
        <v>6033</v>
      </c>
      <c r="F468" s="1" t="s">
        <v>15</v>
      </c>
      <c r="G468" s="1" t="s">
        <v>20</v>
      </c>
    </row>
    <row r="469" spans="1:7" x14ac:dyDescent="0.25">
      <c r="A469" s="1" t="s">
        <v>849</v>
      </c>
      <c r="B469" s="1" t="s">
        <v>850</v>
      </c>
      <c r="C469" s="2">
        <v>45522</v>
      </c>
      <c r="D469" s="1" t="s">
        <v>9</v>
      </c>
      <c r="E469">
        <v>4310</v>
      </c>
      <c r="F469" s="1" t="s">
        <v>15</v>
      </c>
      <c r="G469" s="1" t="s">
        <v>106</v>
      </c>
    </row>
    <row r="470" spans="1:7" x14ac:dyDescent="0.25">
      <c r="A470" s="1" t="s">
        <v>851</v>
      </c>
      <c r="B470" s="1" t="s">
        <v>852</v>
      </c>
      <c r="C470" s="2">
        <v>45517</v>
      </c>
      <c r="D470" s="1" t="s">
        <v>28</v>
      </c>
      <c r="E470">
        <v>2797</v>
      </c>
      <c r="F470" s="1" t="s">
        <v>19</v>
      </c>
      <c r="G470" s="1" t="s">
        <v>45</v>
      </c>
    </row>
    <row r="471" spans="1:7" x14ac:dyDescent="0.25">
      <c r="A471" s="1" t="s">
        <v>853</v>
      </c>
      <c r="B471" s="1" t="s">
        <v>383</v>
      </c>
      <c r="C471" s="2">
        <v>45205</v>
      </c>
      <c r="D471" s="1" t="s">
        <v>9</v>
      </c>
      <c r="E471">
        <v>2165</v>
      </c>
      <c r="F471" s="1" t="s">
        <v>10</v>
      </c>
      <c r="G471" s="1" t="s">
        <v>11</v>
      </c>
    </row>
    <row r="472" spans="1:7" x14ac:dyDescent="0.25">
      <c r="A472" s="1" t="s">
        <v>854</v>
      </c>
      <c r="B472" s="1" t="s">
        <v>415</v>
      </c>
      <c r="C472" s="2">
        <v>45775</v>
      </c>
      <c r="D472" s="1" t="s">
        <v>28</v>
      </c>
      <c r="E472">
        <v>7029</v>
      </c>
      <c r="F472" s="1" t="s">
        <v>24</v>
      </c>
      <c r="G472" s="1" t="s">
        <v>16</v>
      </c>
    </row>
    <row r="473" spans="1:7" x14ac:dyDescent="0.25">
      <c r="A473" s="1" t="s">
        <v>855</v>
      </c>
      <c r="B473" s="1" t="s">
        <v>856</v>
      </c>
      <c r="C473" s="2">
        <v>45286</v>
      </c>
      <c r="D473" s="1" t="s">
        <v>28</v>
      </c>
      <c r="E473">
        <v>5370</v>
      </c>
      <c r="F473" s="1" t="s">
        <v>19</v>
      </c>
      <c r="G473" s="1" t="s">
        <v>11</v>
      </c>
    </row>
    <row r="474" spans="1:7" x14ac:dyDescent="0.25">
      <c r="A474" s="1" t="s">
        <v>857</v>
      </c>
      <c r="B474" s="1" t="s">
        <v>858</v>
      </c>
      <c r="C474" s="2">
        <v>45457</v>
      </c>
      <c r="D474" s="1" t="s">
        <v>23</v>
      </c>
      <c r="E474">
        <v>4240</v>
      </c>
      <c r="F474" s="1" t="s">
        <v>10</v>
      </c>
      <c r="G474" s="1" t="s">
        <v>50</v>
      </c>
    </row>
    <row r="475" spans="1:7" x14ac:dyDescent="0.25">
      <c r="A475" s="1" t="s">
        <v>859</v>
      </c>
      <c r="B475" s="1" t="s">
        <v>827</v>
      </c>
      <c r="C475" s="2">
        <v>45634</v>
      </c>
      <c r="D475" s="1" t="s">
        <v>23</v>
      </c>
      <c r="E475">
        <v>9816</v>
      </c>
      <c r="F475" s="1" t="s">
        <v>15</v>
      </c>
      <c r="G475" s="1" t="s">
        <v>55</v>
      </c>
    </row>
    <row r="476" spans="1:7" x14ac:dyDescent="0.25">
      <c r="A476" s="1" t="s">
        <v>860</v>
      </c>
      <c r="B476" s="1" t="s">
        <v>861</v>
      </c>
      <c r="C476" s="2">
        <v>45789</v>
      </c>
      <c r="D476" s="1" t="s">
        <v>23</v>
      </c>
      <c r="E476">
        <v>7617</v>
      </c>
      <c r="F476" s="1" t="s">
        <v>10</v>
      </c>
      <c r="G476" s="1" t="s">
        <v>29</v>
      </c>
    </row>
    <row r="477" spans="1:7" x14ac:dyDescent="0.25">
      <c r="A477" s="1" t="s">
        <v>862</v>
      </c>
      <c r="B477" s="1" t="s">
        <v>863</v>
      </c>
      <c r="C477" s="2">
        <v>45712</v>
      </c>
      <c r="D477" s="1" t="s">
        <v>23</v>
      </c>
      <c r="E477">
        <v>8608</v>
      </c>
      <c r="F477" s="1" t="s">
        <v>19</v>
      </c>
      <c r="G477" s="1" t="s">
        <v>25</v>
      </c>
    </row>
    <row r="478" spans="1:7" x14ac:dyDescent="0.25">
      <c r="A478" s="1" t="s">
        <v>864</v>
      </c>
      <c r="B478" s="1" t="s">
        <v>865</v>
      </c>
      <c r="C478" s="2">
        <v>45270</v>
      </c>
      <c r="D478" s="1" t="s">
        <v>14</v>
      </c>
      <c r="E478">
        <v>4207</v>
      </c>
      <c r="F478" s="1" t="s">
        <v>10</v>
      </c>
      <c r="G478" s="1" t="s">
        <v>20</v>
      </c>
    </row>
    <row r="479" spans="1:7" x14ac:dyDescent="0.25">
      <c r="A479" s="1" t="s">
        <v>866</v>
      </c>
      <c r="B479" s="1" t="s">
        <v>398</v>
      </c>
      <c r="C479" s="2">
        <v>45238</v>
      </c>
      <c r="D479" s="1" t="s">
        <v>23</v>
      </c>
      <c r="E479">
        <v>9586</v>
      </c>
      <c r="F479" s="1" t="s">
        <v>15</v>
      </c>
      <c r="G479" s="1" t="s">
        <v>11</v>
      </c>
    </row>
    <row r="480" spans="1:7" x14ac:dyDescent="0.25">
      <c r="A480" s="1" t="s">
        <v>867</v>
      </c>
      <c r="B480" s="1" t="s">
        <v>868</v>
      </c>
      <c r="C480" s="2">
        <v>45377</v>
      </c>
      <c r="D480" s="1" t="s">
        <v>14</v>
      </c>
      <c r="E480">
        <v>5422</v>
      </c>
      <c r="F480" s="1" t="s">
        <v>10</v>
      </c>
      <c r="G480" s="1" t="s">
        <v>16</v>
      </c>
    </row>
    <row r="481" spans="1:7" x14ac:dyDescent="0.25">
      <c r="A481" s="1" t="s">
        <v>869</v>
      </c>
      <c r="B481" s="1" t="s">
        <v>492</v>
      </c>
      <c r="C481" s="2">
        <v>45797</v>
      </c>
      <c r="D481" s="1" t="s">
        <v>23</v>
      </c>
      <c r="E481">
        <v>4509</v>
      </c>
      <c r="F481" s="1" t="s">
        <v>10</v>
      </c>
      <c r="G481" s="1" t="s">
        <v>40</v>
      </c>
    </row>
    <row r="482" spans="1:7" x14ac:dyDescent="0.25">
      <c r="A482" s="1" t="s">
        <v>870</v>
      </c>
      <c r="B482" s="1" t="s">
        <v>479</v>
      </c>
      <c r="C482" s="2">
        <v>45334</v>
      </c>
      <c r="D482" s="1" t="s">
        <v>28</v>
      </c>
      <c r="E482">
        <v>4919</v>
      </c>
      <c r="F482" s="1" t="s">
        <v>15</v>
      </c>
      <c r="G482" s="1" t="s">
        <v>11</v>
      </c>
    </row>
    <row r="483" spans="1:7" x14ac:dyDescent="0.25">
      <c r="A483" s="1" t="s">
        <v>871</v>
      </c>
      <c r="B483" s="1" t="s">
        <v>872</v>
      </c>
      <c r="C483" s="2">
        <v>45575</v>
      </c>
      <c r="D483" s="1" t="s">
        <v>9</v>
      </c>
      <c r="E483">
        <v>7179</v>
      </c>
      <c r="F483" s="1" t="s">
        <v>19</v>
      </c>
      <c r="G483" s="1" t="s">
        <v>16</v>
      </c>
    </row>
    <row r="484" spans="1:7" x14ac:dyDescent="0.25">
      <c r="A484" s="1" t="s">
        <v>873</v>
      </c>
      <c r="B484" s="1" t="s">
        <v>589</v>
      </c>
      <c r="C484" s="2">
        <v>45552</v>
      </c>
      <c r="D484" s="1" t="s">
        <v>28</v>
      </c>
      <c r="E484">
        <v>9831</v>
      </c>
      <c r="F484" s="1" t="s">
        <v>24</v>
      </c>
      <c r="G484" s="1" t="s">
        <v>29</v>
      </c>
    </row>
    <row r="485" spans="1:7" x14ac:dyDescent="0.25">
      <c r="A485" s="1" t="s">
        <v>874</v>
      </c>
      <c r="B485" s="1" t="s">
        <v>875</v>
      </c>
      <c r="C485" s="2">
        <v>45195</v>
      </c>
      <c r="D485" s="1" t="s">
        <v>28</v>
      </c>
      <c r="E485">
        <v>3272</v>
      </c>
      <c r="F485" s="1" t="s">
        <v>15</v>
      </c>
      <c r="G485" s="1" t="s">
        <v>16</v>
      </c>
    </row>
    <row r="486" spans="1:7" x14ac:dyDescent="0.25">
      <c r="A486" s="1" t="s">
        <v>876</v>
      </c>
      <c r="B486" s="1" t="s">
        <v>877</v>
      </c>
      <c r="C486" s="2">
        <v>45399</v>
      </c>
      <c r="D486" s="1" t="s">
        <v>14</v>
      </c>
      <c r="E486">
        <v>9228</v>
      </c>
      <c r="F486" s="1" t="s">
        <v>15</v>
      </c>
      <c r="G486" s="1" t="s">
        <v>16</v>
      </c>
    </row>
    <row r="487" spans="1:7" x14ac:dyDescent="0.25">
      <c r="A487" s="1" t="s">
        <v>878</v>
      </c>
      <c r="B487" s="1" t="s">
        <v>879</v>
      </c>
      <c r="C487" s="2">
        <v>45313</v>
      </c>
      <c r="D487" s="1" t="s">
        <v>23</v>
      </c>
      <c r="E487">
        <v>2999</v>
      </c>
      <c r="F487" s="1" t="s">
        <v>19</v>
      </c>
      <c r="G487" s="1" t="s">
        <v>55</v>
      </c>
    </row>
    <row r="488" spans="1:7" x14ac:dyDescent="0.25">
      <c r="A488" s="1" t="s">
        <v>880</v>
      </c>
      <c r="B488" s="1" t="s">
        <v>400</v>
      </c>
      <c r="C488" s="2">
        <v>45660</v>
      </c>
      <c r="D488" s="1" t="s">
        <v>9</v>
      </c>
      <c r="E488">
        <v>7664</v>
      </c>
      <c r="F488" s="1" t="s">
        <v>19</v>
      </c>
      <c r="G488" s="1" t="s">
        <v>55</v>
      </c>
    </row>
    <row r="489" spans="1:7" x14ac:dyDescent="0.25">
      <c r="A489" s="1" t="s">
        <v>881</v>
      </c>
      <c r="B489" s="1" t="s">
        <v>882</v>
      </c>
      <c r="C489" s="2">
        <v>45736</v>
      </c>
      <c r="D489" s="1" t="s">
        <v>9</v>
      </c>
      <c r="E489">
        <v>2234</v>
      </c>
      <c r="F489" s="1" t="s">
        <v>10</v>
      </c>
      <c r="G489" s="1" t="s">
        <v>11</v>
      </c>
    </row>
    <row r="490" spans="1:7" x14ac:dyDescent="0.25">
      <c r="A490" s="1" t="s">
        <v>883</v>
      </c>
      <c r="B490" s="1" t="s">
        <v>18</v>
      </c>
      <c r="C490" s="2">
        <v>45698</v>
      </c>
      <c r="D490" s="1" t="s">
        <v>23</v>
      </c>
      <c r="E490">
        <v>5386</v>
      </c>
      <c r="F490" s="1" t="s">
        <v>15</v>
      </c>
      <c r="G490" s="1" t="s">
        <v>106</v>
      </c>
    </row>
    <row r="491" spans="1:7" x14ac:dyDescent="0.25">
      <c r="A491" s="1" t="s">
        <v>884</v>
      </c>
      <c r="B491" s="1" t="s">
        <v>885</v>
      </c>
      <c r="C491" s="2">
        <v>45241</v>
      </c>
      <c r="D491" s="1" t="s">
        <v>14</v>
      </c>
      <c r="E491">
        <v>2930</v>
      </c>
      <c r="F491" s="1" t="s">
        <v>10</v>
      </c>
      <c r="G491" s="1" t="s">
        <v>55</v>
      </c>
    </row>
    <row r="492" spans="1:7" x14ac:dyDescent="0.25">
      <c r="A492" s="1" t="s">
        <v>886</v>
      </c>
      <c r="B492" s="1" t="s">
        <v>887</v>
      </c>
      <c r="C492" s="2">
        <v>45521</v>
      </c>
      <c r="D492" s="1" t="s">
        <v>14</v>
      </c>
      <c r="E492">
        <v>7711</v>
      </c>
      <c r="F492" s="1" t="s">
        <v>10</v>
      </c>
      <c r="G492" s="1" t="s">
        <v>25</v>
      </c>
    </row>
    <row r="493" spans="1:7" x14ac:dyDescent="0.25">
      <c r="A493" s="1" t="s">
        <v>888</v>
      </c>
      <c r="B493" s="1" t="s">
        <v>405</v>
      </c>
      <c r="C493" s="2">
        <v>45726</v>
      </c>
      <c r="D493" s="1" t="s">
        <v>14</v>
      </c>
      <c r="E493">
        <v>6551</v>
      </c>
      <c r="F493" s="1" t="s">
        <v>19</v>
      </c>
      <c r="G493" s="1" t="s">
        <v>25</v>
      </c>
    </row>
    <row r="494" spans="1:7" x14ac:dyDescent="0.25">
      <c r="A494" s="1" t="s">
        <v>889</v>
      </c>
      <c r="B494" s="1" t="s">
        <v>890</v>
      </c>
      <c r="C494" s="2">
        <v>45208</v>
      </c>
      <c r="D494" s="1" t="s">
        <v>9</v>
      </c>
      <c r="E494">
        <v>5625</v>
      </c>
      <c r="F494" s="1" t="s">
        <v>19</v>
      </c>
      <c r="G494" s="1" t="s">
        <v>20</v>
      </c>
    </row>
    <row r="495" spans="1:7" x14ac:dyDescent="0.25">
      <c r="A495" s="1" t="s">
        <v>891</v>
      </c>
      <c r="B495" s="1" t="s">
        <v>516</v>
      </c>
      <c r="C495" s="2">
        <v>45367</v>
      </c>
      <c r="D495" s="1" t="s">
        <v>14</v>
      </c>
      <c r="E495">
        <v>4325</v>
      </c>
      <c r="F495" s="1" t="s">
        <v>10</v>
      </c>
      <c r="G495" s="1" t="s">
        <v>45</v>
      </c>
    </row>
    <row r="496" spans="1:7" x14ac:dyDescent="0.25">
      <c r="A496" s="1" t="s">
        <v>892</v>
      </c>
      <c r="B496" s="1" t="s">
        <v>893</v>
      </c>
      <c r="C496" s="2">
        <v>45832</v>
      </c>
      <c r="D496" s="1" t="s">
        <v>14</v>
      </c>
      <c r="E496">
        <v>6110</v>
      </c>
      <c r="F496" s="1" t="s">
        <v>15</v>
      </c>
      <c r="G496" s="1" t="s">
        <v>29</v>
      </c>
    </row>
    <row r="497" spans="1:7" x14ac:dyDescent="0.25">
      <c r="A497" s="1" t="s">
        <v>894</v>
      </c>
      <c r="B497" s="1" t="s">
        <v>841</v>
      </c>
      <c r="C497" s="2">
        <v>45766</v>
      </c>
      <c r="D497" s="1" t="s">
        <v>9</v>
      </c>
      <c r="E497">
        <v>2793</v>
      </c>
      <c r="F497" s="1" t="s">
        <v>15</v>
      </c>
      <c r="G497" s="1" t="s">
        <v>106</v>
      </c>
    </row>
    <row r="498" spans="1:7" x14ac:dyDescent="0.25">
      <c r="A498" s="1" t="s">
        <v>895</v>
      </c>
      <c r="B498" s="1" t="s">
        <v>896</v>
      </c>
      <c r="C498" s="2">
        <v>45522</v>
      </c>
      <c r="D498" s="1" t="s">
        <v>9</v>
      </c>
      <c r="E498">
        <v>9615</v>
      </c>
      <c r="F498" s="1" t="s">
        <v>10</v>
      </c>
      <c r="G498" s="1" t="s">
        <v>25</v>
      </c>
    </row>
    <row r="499" spans="1:7" x14ac:dyDescent="0.25">
      <c r="A499" s="1" t="s">
        <v>897</v>
      </c>
      <c r="B499" s="1" t="s">
        <v>91</v>
      </c>
      <c r="C499" s="2">
        <v>45503</v>
      </c>
      <c r="D499" s="1" t="s">
        <v>28</v>
      </c>
      <c r="E499">
        <v>2818</v>
      </c>
      <c r="F499" s="1" t="s">
        <v>24</v>
      </c>
      <c r="G499" s="1" t="s">
        <v>50</v>
      </c>
    </row>
    <row r="500" spans="1:7" x14ac:dyDescent="0.25">
      <c r="A500" s="1" t="s">
        <v>898</v>
      </c>
      <c r="B500" s="1" t="s">
        <v>899</v>
      </c>
      <c r="C500" s="2">
        <v>45718</v>
      </c>
      <c r="D500" s="1" t="s">
        <v>9</v>
      </c>
      <c r="E500">
        <v>3341</v>
      </c>
      <c r="F500" s="1" t="s">
        <v>24</v>
      </c>
      <c r="G500" s="1" t="s">
        <v>25</v>
      </c>
    </row>
    <row r="501" spans="1:7" x14ac:dyDescent="0.25">
      <c r="A501" s="1" t="s">
        <v>900</v>
      </c>
      <c r="B501" s="1" t="s">
        <v>901</v>
      </c>
      <c r="C501" s="2">
        <v>45287</v>
      </c>
      <c r="D501" s="1" t="s">
        <v>23</v>
      </c>
      <c r="E501">
        <v>2188</v>
      </c>
      <c r="F501" s="1" t="s">
        <v>19</v>
      </c>
      <c r="G501" s="1" t="s">
        <v>16</v>
      </c>
    </row>
    <row r="502" spans="1:7" x14ac:dyDescent="0.25">
      <c r="A502" s="1" t="s">
        <v>902</v>
      </c>
      <c r="B502" s="1" t="s">
        <v>903</v>
      </c>
      <c r="C502" s="2">
        <v>45883</v>
      </c>
      <c r="D502" s="1" t="s">
        <v>9</v>
      </c>
      <c r="E502">
        <v>807</v>
      </c>
      <c r="F502" s="1" t="s">
        <v>15</v>
      </c>
      <c r="G502" s="1" t="s">
        <v>29</v>
      </c>
    </row>
    <row r="503" spans="1:7" x14ac:dyDescent="0.25">
      <c r="A503" s="1" t="s">
        <v>904</v>
      </c>
      <c r="B503" s="1" t="s">
        <v>905</v>
      </c>
      <c r="C503" s="2">
        <v>45798</v>
      </c>
      <c r="D503" s="1" t="s">
        <v>9</v>
      </c>
      <c r="E503">
        <v>2856</v>
      </c>
      <c r="F503" s="1" t="s">
        <v>10</v>
      </c>
      <c r="G503" s="1" t="s">
        <v>20</v>
      </c>
    </row>
    <row r="504" spans="1:7" x14ac:dyDescent="0.25">
      <c r="A504" s="1" t="s">
        <v>906</v>
      </c>
      <c r="B504" s="1" t="s">
        <v>907</v>
      </c>
      <c r="C504" s="2">
        <v>45533</v>
      </c>
      <c r="D504" s="1" t="s">
        <v>14</v>
      </c>
      <c r="E504">
        <v>939</v>
      </c>
      <c r="F504" s="1" t="s">
        <v>10</v>
      </c>
      <c r="G504" s="1" t="s">
        <v>11</v>
      </c>
    </row>
    <row r="505" spans="1:7" x14ac:dyDescent="0.25">
      <c r="A505" s="1" t="s">
        <v>908</v>
      </c>
      <c r="B505" s="1" t="s">
        <v>526</v>
      </c>
      <c r="C505" s="2">
        <v>45687</v>
      </c>
      <c r="D505" s="1" t="s">
        <v>28</v>
      </c>
      <c r="E505">
        <v>4828</v>
      </c>
      <c r="F505" s="1" t="s">
        <v>15</v>
      </c>
      <c r="G505" s="1" t="s">
        <v>25</v>
      </c>
    </row>
    <row r="506" spans="1:7" x14ac:dyDescent="0.25">
      <c r="A506" s="1" t="s">
        <v>909</v>
      </c>
      <c r="B506" s="1" t="s">
        <v>910</v>
      </c>
      <c r="C506" s="2">
        <v>45277</v>
      </c>
      <c r="D506" s="1" t="s">
        <v>14</v>
      </c>
      <c r="E506">
        <v>3101</v>
      </c>
      <c r="F506" s="1" t="s">
        <v>19</v>
      </c>
      <c r="G506" s="1" t="s">
        <v>45</v>
      </c>
    </row>
    <row r="507" spans="1:7" x14ac:dyDescent="0.25">
      <c r="A507" s="1" t="s">
        <v>911</v>
      </c>
      <c r="B507" s="1" t="s">
        <v>912</v>
      </c>
      <c r="C507" s="2">
        <v>45303</v>
      </c>
      <c r="D507" s="1" t="s">
        <v>28</v>
      </c>
      <c r="E507">
        <v>2272</v>
      </c>
      <c r="F507" s="1" t="s">
        <v>19</v>
      </c>
      <c r="G507" s="1" t="s">
        <v>20</v>
      </c>
    </row>
    <row r="508" spans="1:7" x14ac:dyDescent="0.25">
      <c r="A508" s="1" t="s">
        <v>913</v>
      </c>
      <c r="B508" s="1" t="s">
        <v>914</v>
      </c>
      <c r="C508" s="2">
        <v>45284</v>
      </c>
      <c r="D508" s="1" t="s">
        <v>14</v>
      </c>
      <c r="E508">
        <v>9535</v>
      </c>
      <c r="F508" s="1" t="s">
        <v>24</v>
      </c>
      <c r="G508" s="1" t="s">
        <v>25</v>
      </c>
    </row>
    <row r="509" spans="1:7" x14ac:dyDescent="0.25">
      <c r="A509" s="1" t="s">
        <v>915</v>
      </c>
      <c r="B509" s="1" t="s">
        <v>882</v>
      </c>
      <c r="C509" s="2">
        <v>45410</v>
      </c>
      <c r="D509" s="1" t="s">
        <v>23</v>
      </c>
      <c r="E509">
        <v>9476</v>
      </c>
      <c r="F509" s="1" t="s">
        <v>15</v>
      </c>
      <c r="G509" s="1" t="s">
        <v>106</v>
      </c>
    </row>
    <row r="510" spans="1:7" x14ac:dyDescent="0.25">
      <c r="A510" s="1" t="s">
        <v>916</v>
      </c>
      <c r="B510" s="1" t="s">
        <v>116</v>
      </c>
      <c r="C510" s="2">
        <v>45403</v>
      </c>
      <c r="D510" s="1" t="s">
        <v>14</v>
      </c>
      <c r="E510">
        <v>7559</v>
      </c>
      <c r="F510" s="1" t="s">
        <v>15</v>
      </c>
      <c r="G510" s="1" t="s">
        <v>106</v>
      </c>
    </row>
    <row r="511" spans="1:7" x14ac:dyDescent="0.25">
      <c r="A511" s="1" t="s">
        <v>917</v>
      </c>
      <c r="B511" s="1" t="s">
        <v>295</v>
      </c>
      <c r="C511" s="2">
        <v>45436</v>
      </c>
      <c r="D511" s="1" t="s">
        <v>14</v>
      </c>
      <c r="E511">
        <v>3490</v>
      </c>
      <c r="F511" s="1" t="s">
        <v>10</v>
      </c>
      <c r="G511" s="1" t="s">
        <v>20</v>
      </c>
    </row>
    <row r="512" spans="1:7" x14ac:dyDescent="0.25">
      <c r="A512" s="1" t="s">
        <v>918</v>
      </c>
      <c r="B512" s="1" t="s">
        <v>339</v>
      </c>
      <c r="C512" s="2">
        <v>45468</v>
      </c>
      <c r="D512" s="1" t="s">
        <v>23</v>
      </c>
      <c r="E512">
        <v>3352</v>
      </c>
      <c r="F512" s="1" t="s">
        <v>15</v>
      </c>
      <c r="G512" s="1" t="s">
        <v>11</v>
      </c>
    </row>
    <row r="513" spans="1:7" x14ac:dyDescent="0.25">
      <c r="A513" s="1" t="s">
        <v>919</v>
      </c>
      <c r="B513" s="1" t="s">
        <v>37</v>
      </c>
      <c r="C513" s="2">
        <v>45831</v>
      </c>
      <c r="D513" s="1" t="s">
        <v>23</v>
      </c>
      <c r="E513">
        <v>6063</v>
      </c>
      <c r="F513" s="1" t="s">
        <v>24</v>
      </c>
      <c r="G513" s="1" t="s">
        <v>50</v>
      </c>
    </row>
    <row r="514" spans="1:7" x14ac:dyDescent="0.25">
      <c r="A514" s="1" t="s">
        <v>920</v>
      </c>
      <c r="B514" s="1" t="s">
        <v>921</v>
      </c>
      <c r="C514" s="2">
        <v>45513</v>
      </c>
      <c r="D514" s="1" t="s">
        <v>9</v>
      </c>
      <c r="E514">
        <v>7584</v>
      </c>
      <c r="F514" s="1" t="s">
        <v>15</v>
      </c>
      <c r="G514" s="1" t="s">
        <v>50</v>
      </c>
    </row>
    <row r="515" spans="1:7" x14ac:dyDescent="0.25">
      <c r="A515" s="1" t="s">
        <v>922</v>
      </c>
      <c r="B515" s="1" t="s">
        <v>923</v>
      </c>
      <c r="C515" s="2">
        <v>45527</v>
      </c>
      <c r="D515" s="1" t="s">
        <v>14</v>
      </c>
      <c r="E515">
        <v>7869</v>
      </c>
      <c r="F515" s="1" t="s">
        <v>10</v>
      </c>
      <c r="G515" s="1" t="s">
        <v>25</v>
      </c>
    </row>
    <row r="516" spans="1:7" x14ac:dyDescent="0.25">
      <c r="A516" s="1" t="s">
        <v>924</v>
      </c>
      <c r="B516" s="1" t="s">
        <v>925</v>
      </c>
      <c r="C516" s="2">
        <v>45290</v>
      </c>
      <c r="D516" s="1" t="s">
        <v>23</v>
      </c>
      <c r="E516">
        <v>9419</v>
      </c>
      <c r="F516" s="1" t="s">
        <v>24</v>
      </c>
      <c r="G516" s="1" t="s">
        <v>25</v>
      </c>
    </row>
    <row r="517" spans="1:7" x14ac:dyDescent="0.25">
      <c r="A517" s="1" t="s">
        <v>926</v>
      </c>
      <c r="B517" s="1" t="s">
        <v>758</v>
      </c>
      <c r="C517" s="2">
        <v>45830</v>
      </c>
      <c r="D517" s="1" t="s">
        <v>23</v>
      </c>
      <c r="E517">
        <v>9666</v>
      </c>
      <c r="F517" s="1" t="s">
        <v>10</v>
      </c>
      <c r="G517" s="1" t="s">
        <v>20</v>
      </c>
    </row>
    <row r="518" spans="1:7" x14ac:dyDescent="0.25">
      <c r="A518" s="1" t="s">
        <v>927</v>
      </c>
      <c r="B518" s="1" t="s">
        <v>657</v>
      </c>
      <c r="C518" s="2">
        <v>45329</v>
      </c>
      <c r="D518" s="1" t="s">
        <v>9</v>
      </c>
      <c r="E518">
        <v>4184</v>
      </c>
      <c r="F518" s="1" t="s">
        <v>15</v>
      </c>
      <c r="G518" s="1" t="s">
        <v>40</v>
      </c>
    </row>
    <row r="519" spans="1:7" x14ac:dyDescent="0.25">
      <c r="A519" s="1" t="s">
        <v>928</v>
      </c>
      <c r="B519" s="1" t="s">
        <v>172</v>
      </c>
      <c r="C519" s="2">
        <v>45661</v>
      </c>
      <c r="D519" s="1" t="s">
        <v>28</v>
      </c>
      <c r="E519">
        <v>7157</v>
      </c>
      <c r="F519" s="1" t="s">
        <v>19</v>
      </c>
      <c r="G519" s="1" t="s">
        <v>16</v>
      </c>
    </row>
    <row r="520" spans="1:7" x14ac:dyDescent="0.25">
      <c r="A520" s="1" t="s">
        <v>929</v>
      </c>
      <c r="B520" s="1" t="s">
        <v>255</v>
      </c>
      <c r="C520" s="2">
        <v>45507</v>
      </c>
      <c r="D520" s="1" t="s">
        <v>23</v>
      </c>
      <c r="E520">
        <v>4780</v>
      </c>
      <c r="F520" s="1" t="s">
        <v>15</v>
      </c>
      <c r="G520" s="1" t="s">
        <v>16</v>
      </c>
    </row>
    <row r="521" spans="1:7" x14ac:dyDescent="0.25">
      <c r="A521" s="1" t="s">
        <v>930</v>
      </c>
      <c r="B521" s="1" t="s">
        <v>522</v>
      </c>
      <c r="C521" s="2">
        <v>45256</v>
      </c>
      <c r="D521" s="1" t="s">
        <v>23</v>
      </c>
      <c r="E521">
        <v>5843</v>
      </c>
      <c r="F521" s="1" t="s">
        <v>15</v>
      </c>
      <c r="G521" s="1" t="s">
        <v>45</v>
      </c>
    </row>
    <row r="522" spans="1:7" x14ac:dyDescent="0.25">
      <c r="A522" s="1" t="s">
        <v>931</v>
      </c>
      <c r="B522" s="1" t="s">
        <v>932</v>
      </c>
      <c r="C522" s="2">
        <v>45301</v>
      </c>
      <c r="D522" s="1" t="s">
        <v>14</v>
      </c>
      <c r="E522">
        <v>8215</v>
      </c>
      <c r="F522" s="1" t="s">
        <v>10</v>
      </c>
      <c r="G522" s="1" t="s">
        <v>25</v>
      </c>
    </row>
    <row r="523" spans="1:7" x14ac:dyDescent="0.25">
      <c r="A523" s="1" t="s">
        <v>933</v>
      </c>
      <c r="B523" s="1" t="s">
        <v>923</v>
      </c>
      <c r="C523" s="2">
        <v>45423</v>
      </c>
      <c r="D523" s="1" t="s">
        <v>9</v>
      </c>
      <c r="E523">
        <v>7012</v>
      </c>
      <c r="F523" s="1" t="s">
        <v>19</v>
      </c>
      <c r="G523" s="1" t="s">
        <v>45</v>
      </c>
    </row>
    <row r="524" spans="1:7" x14ac:dyDescent="0.25">
      <c r="A524" s="1" t="s">
        <v>934</v>
      </c>
      <c r="B524" s="1" t="s">
        <v>272</v>
      </c>
      <c r="C524" s="2">
        <v>45315</v>
      </c>
      <c r="D524" s="1" t="s">
        <v>14</v>
      </c>
      <c r="E524">
        <v>2303</v>
      </c>
      <c r="F524" s="1" t="s">
        <v>15</v>
      </c>
      <c r="G524" s="1" t="s">
        <v>20</v>
      </c>
    </row>
    <row r="525" spans="1:7" x14ac:dyDescent="0.25">
      <c r="A525" s="1" t="s">
        <v>935</v>
      </c>
      <c r="B525" s="1" t="s">
        <v>936</v>
      </c>
      <c r="C525" s="2">
        <v>45302</v>
      </c>
      <c r="D525" s="1" t="s">
        <v>28</v>
      </c>
      <c r="E525">
        <v>2055</v>
      </c>
      <c r="F525" s="1" t="s">
        <v>24</v>
      </c>
      <c r="G525" s="1" t="s">
        <v>11</v>
      </c>
    </row>
    <row r="526" spans="1:7" x14ac:dyDescent="0.25">
      <c r="A526" s="1" t="s">
        <v>937</v>
      </c>
      <c r="B526" s="1" t="s">
        <v>312</v>
      </c>
      <c r="C526" s="2">
        <v>45162</v>
      </c>
      <c r="D526" s="1" t="s">
        <v>9</v>
      </c>
      <c r="E526">
        <v>1047</v>
      </c>
      <c r="F526" s="1" t="s">
        <v>24</v>
      </c>
      <c r="G526" s="1" t="s">
        <v>29</v>
      </c>
    </row>
    <row r="527" spans="1:7" x14ac:dyDescent="0.25">
      <c r="A527" s="1" t="s">
        <v>938</v>
      </c>
      <c r="B527" s="1" t="s">
        <v>293</v>
      </c>
      <c r="C527" s="2">
        <v>45750</v>
      </c>
      <c r="D527" s="1" t="s">
        <v>14</v>
      </c>
      <c r="E527">
        <v>6252</v>
      </c>
      <c r="F527" s="1" t="s">
        <v>10</v>
      </c>
      <c r="G527" s="1" t="s">
        <v>29</v>
      </c>
    </row>
    <row r="528" spans="1:7" x14ac:dyDescent="0.25">
      <c r="A528" s="1" t="s">
        <v>939</v>
      </c>
      <c r="B528" s="1" t="s">
        <v>856</v>
      </c>
      <c r="C528" s="2">
        <v>45355</v>
      </c>
      <c r="D528" s="1" t="s">
        <v>23</v>
      </c>
      <c r="E528">
        <v>9661</v>
      </c>
      <c r="F528" s="1" t="s">
        <v>10</v>
      </c>
      <c r="G528" s="1" t="s">
        <v>25</v>
      </c>
    </row>
    <row r="529" spans="1:7" x14ac:dyDescent="0.25">
      <c r="A529" s="1" t="s">
        <v>940</v>
      </c>
      <c r="B529" s="1" t="s">
        <v>941</v>
      </c>
      <c r="C529" s="2">
        <v>45860</v>
      </c>
      <c r="D529" s="1" t="s">
        <v>23</v>
      </c>
      <c r="E529">
        <v>8458</v>
      </c>
      <c r="F529" s="1" t="s">
        <v>19</v>
      </c>
      <c r="G529" s="1" t="s">
        <v>25</v>
      </c>
    </row>
    <row r="530" spans="1:7" x14ac:dyDescent="0.25">
      <c r="A530" s="1" t="s">
        <v>942</v>
      </c>
      <c r="B530" s="1" t="s">
        <v>943</v>
      </c>
      <c r="C530" s="2">
        <v>45847</v>
      </c>
      <c r="D530" s="1" t="s">
        <v>9</v>
      </c>
      <c r="E530">
        <v>6172</v>
      </c>
      <c r="F530" s="1" t="s">
        <v>10</v>
      </c>
      <c r="G530" s="1" t="s">
        <v>40</v>
      </c>
    </row>
    <row r="531" spans="1:7" x14ac:dyDescent="0.25">
      <c r="A531" s="1" t="s">
        <v>944</v>
      </c>
      <c r="B531" s="1" t="s">
        <v>945</v>
      </c>
      <c r="C531" s="2">
        <v>45184</v>
      </c>
      <c r="D531" s="1" t="s">
        <v>23</v>
      </c>
      <c r="E531">
        <v>4083</v>
      </c>
      <c r="F531" s="1" t="s">
        <v>19</v>
      </c>
      <c r="G531" s="1" t="s">
        <v>20</v>
      </c>
    </row>
    <row r="532" spans="1:7" x14ac:dyDescent="0.25">
      <c r="A532" s="1" t="s">
        <v>946</v>
      </c>
      <c r="B532" s="1" t="s">
        <v>667</v>
      </c>
      <c r="C532" s="2">
        <v>45638</v>
      </c>
      <c r="D532" s="1" t="s">
        <v>14</v>
      </c>
      <c r="E532">
        <v>1293</v>
      </c>
      <c r="F532" s="1" t="s">
        <v>15</v>
      </c>
      <c r="G532" s="1" t="s">
        <v>11</v>
      </c>
    </row>
    <row r="533" spans="1:7" x14ac:dyDescent="0.25">
      <c r="A533" s="1" t="s">
        <v>947</v>
      </c>
      <c r="B533" s="1" t="s">
        <v>948</v>
      </c>
      <c r="C533" s="2">
        <v>45678</v>
      </c>
      <c r="D533" s="1" t="s">
        <v>9</v>
      </c>
      <c r="E533">
        <v>6742</v>
      </c>
      <c r="F533" s="1" t="s">
        <v>24</v>
      </c>
      <c r="G533" s="1" t="s">
        <v>55</v>
      </c>
    </row>
    <row r="534" spans="1:7" x14ac:dyDescent="0.25">
      <c r="A534" s="1" t="s">
        <v>949</v>
      </c>
      <c r="B534" s="1" t="s">
        <v>807</v>
      </c>
      <c r="C534" s="2">
        <v>45635</v>
      </c>
      <c r="D534" s="1" t="s">
        <v>23</v>
      </c>
      <c r="E534">
        <v>5955</v>
      </c>
      <c r="F534" s="1" t="s">
        <v>24</v>
      </c>
      <c r="G534" s="1" t="s">
        <v>20</v>
      </c>
    </row>
    <row r="535" spans="1:7" x14ac:dyDescent="0.25">
      <c r="A535" s="1" t="s">
        <v>950</v>
      </c>
      <c r="B535" s="1" t="s">
        <v>423</v>
      </c>
      <c r="C535" s="2">
        <v>45219</v>
      </c>
      <c r="D535" s="1" t="s">
        <v>23</v>
      </c>
      <c r="E535">
        <v>3497</v>
      </c>
      <c r="F535" s="1" t="s">
        <v>24</v>
      </c>
      <c r="G535" s="1" t="s">
        <v>55</v>
      </c>
    </row>
    <row r="536" spans="1:7" x14ac:dyDescent="0.25">
      <c r="A536" s="1" t="s">
        <v>951</v>
      </c>
      <c r="B536" s="1" t="s">
        <v>144</v>
      </c>
      <c r="C536" s="2">
        <v>45675</v>
      </c>
      <c r="D536" s="1" t="s">
        <v>28</v>
      </c>
      <c r="E536">
        <v>2194</v>
      </c>
      <c r="F536" s="1" t="s">
        <v>10</v>
      </c>
      <c r="G536" s="1" t="s">
        <v>106</v>
      </c>
    </row>
    <row r="537" spans="1:7" x14ac:dyDescent="0.25">
      <c r="A537" s="1" t="s">
        <v>952</v>
      </c>
      <c r="B537" s="1" t="s">
        <v>728</v>
      </c>
      <c r="C537" s="2">
        <v>45695</v>
      </c>
      <c r="D537" s="1" t="s">
        <v>28</v>
      </c>
      <c r="E537">
        <v>8560</v>
      </c>
      <c r="F537" s="1" t="s">
        <v>10</v>
      </c>
      <c r="G537" s="1" t="s">
        <v>16</v>
      </c>
    </row>
    <row r="538" spans="1:7" x14ac:dyDescent="0.25">
      <c r="A538" s="1" t="s">
        <v>953</v>
      </c>
      <c r="B538" s="1" t="s">
        <v>954</v>
      </c>
      <c r="C538" s="2">
        <v>45642</v>
      </c>
      <c r="D538" s="1" t="s">
        <v>9</v>
      </c>
      <c r="E538">
        <v>3197</v>
      </c>
      <c r="F538" s="1" t="s">
        <v>15</v>
      </c>
      <c r="G538" s="1" t="s">
        <v>25</v>
      </c>
    </row>
    <row r="539" spans="1:7" x14ac:dyDescent="0.25">
      <c r="A539" s="1" t="s">
        <v>955</v>
      </c>
      <c r="B539" s="1" t="s">
        <v>956</v>
      </c>
      <c r="C539" s="2">
        <v>45687</v>
      </c>
      <c r="D539" s="1" t="s">
        <v>28</v>
      </c>
      <c r="E539">
        <v>9427</v>
      </c>
      <c r="F539" s="1" t="s">
        <v>10</v>
      </c>
      <c r="G539" s="1" t="s">
        <v>40</v>
      </c>
    </row>
    <row r="540" spans="1:7" x14ac:dyDescent="0.25">
      <c r="A540" s="1" t="s">
        <v>957</v>
      </c>
      <c r="B540" s="1" t="s">
        <v>37</v>
      </c>
      <c r="C540" s="2">
        <v>45772</v>
      </c>
      <c r="D540" s="1" t="s">
        <v>14</v>
      </c>
      <c r="E540">
        <v>5505</v>
      </c>
      <c r="F540" s="1" t="s">
        <v>19</v>
      </c>
      <c r="G540" s="1" t="s">
        <v>25</v>
      </c>
    </row>
    <row r="541" spans="1:7" x14ac:dyDescent="0.25">
      <c r="A541" s="1" t="s">
        <v>958</v>
      </c>
      <c r="B541" s="1" t="s">
        <v>57</v>
      </c>
      <c r="C541" s="2">
        <v>45657</v>
      </c>
      <c r="D541" s="1" t="s">
        <v>23</v>
      </c>
      <c r="E541">
        <v>2307</v>
      </c>
      <c r="F541" s="1" t="s">
        <v>24</v>
      </c>
      <c r="G541" s="1" t="s">
        <v>29</v>
      </c>
    </row>
    <row r="542" spans="1:7" x14ac:dyDescent="0.25">
      <c r="A542" s="1" t="s">
        <v>959</v>
      </c>
      <c r="B542" s="1" t="s">
        <v>387</v>
      </c>
      <c r="C542" s="2">
        <v>45752</v>
      </c>
      <c r="D542" s="1" t="s">
        <v>23</v>
      </c>
      <c r="E542">
        <v>7107</v>
      </c>
      <c r="F542" s="1" t="s">
        <v>15</v>
      </c>
      <c r="G542" s="1" t="s">
        <v>25</v>
      </c>
    </row>
    <row r="543" spans="1:7" x14ac:dyDescent="0.25">
      <c r="A543" s="1" t="s">
        <v>960</v>
      </c>
      <c r="B543" s="1" t="s">
        <v>961</v>
      </c>
      <c r="C543" s="2">
        <v>45230</v>
      </c>
      <c r="D543" s="1" t="s">
        <v>23</v>
      </c>
      <c r="E543">
        <v>8479</v>
      </c>
      <c r="F543" s="1" t="s">
        <v>19</v>
      </c>
      <c r="G543" s="1" t="s">
        <v>29</v>
      </c>
    </row>
    <row r="544" spans="1:7" x14ac:dyDescent="0.25">
      <c r="A544" s="1" t="s">
        <v>962</v>
      </c>
      <c r="B544" s="1" t="s">
        <v>963</v>
      </c>
      <c r="C544" s="2">
        <v>45292</v>
      </c>
      <c r="D544" s="1" t="s">
        <v>9</v>
      </c>
      <c r="E544">
        <v>3554</v>
      </c>
      <c r="F544" s="1" t="s">
        <v>19</v>
      </c>
      <c r="G544" s="1" t="s">
        <v>45</v>
      </c>
    </row>
    <row r="545" spans="1:7" x14ac:dyDescent="0.25">
      <c r="A545" s="1" t="s">
        <v>964</v>
      </c>
      <c r="B545" s="1" t="s">
        <v>965</v>
      </c>
      <c r="C545" s="2">
        <v>45664</v>
      </c>
      <c r="D545" s="1" t="s">
        <v>9</v>
      </c>
      <c r="E545">
        <v>6841</v>
      </c>
      <c r="F545" s="1" t="s">
        <v>10</v>
      </c>
      <c r="G545" s="1" t="s">
        <v>25</v>
      </c>
    </row>
    <row r="546" spans="1:7" x14ac:dyDescent="0.25">
      <c r="A546" s="1" t="s">
        <v>966</v>
      </c>
      <c r="B546" s="1" t="s">
        <v>822</v>
      </c>
      <c r="C546" s="2">
        <v>45722</v>
      </c>
      <c r="D546" s="1" t="s">
        <v>28</v>
      </c>
      <c r="E546">
        <v>401</v>
      </c>
      <c r="F546" s="1" t="s">
        <v>10</v>
      </c>
      <c r="G546" s="1" t="s">
        <v>20</v>
      </c>
    </row>
    <row r="547" spans="1:7" x14ac:dyDescent="0.25">
      <c r="A547" s="1" t="s">
        <v>967</v>
      </c>
      <c r="B547" s="1" t="s">
        <v>968</v>
      </c>
      <c r="C547" s="2">
        <v>45453</v>
      </c>
      <c r="D547" s="1" t="s">
        <v>23</v>
      </c>
      <c r="E547">
        <v>978</v>
      </c>
      <c r="F547" s="1" t="s">
        <v>24</v>
      </c>
      <c r="G547" s="1" t="s">
        <v>55</v>
      </c>
    </row>
    <row r="548" spans="1:7" x14ac:dyDescent="0.25">
      <c r="A548" s="1" t="s">
        <v>969</v>
      </c>
      <c r="B548" s="1" t="s">
        <v>140</v>
      </c>
      <c r="C548" s="2">
        <v>45761</v>
      </c>
      <c r="D548" s="1" t="s">
        <v>23</v>
      </c>
      <c r="E548">
        <v>5161</v>
      </c>
      <c r="F548" s="1" t="s">
        <v>15</v>
      </c>
      <c r="G548" s="1" t="s">
        <v>20</v>
      </c>
    </row>
    <row r="549" spans="1:7" x14ac:dyDescent="0.25">
      <c r="A549" s="1" t="s">
        <v>970</v>
      </c>
      <c r="B549" s="1" t="s">
        <v>971</v>
      </c>
      <c r="C549" s="2">
        <v>45239</v>
      </c>
      <c r="D549" s="1" t="s">
        <v>23</v>
      </c>
      <c r="E549">
        <v>4374</v>
      </c>
      <c r="F549" s="1" t="s">
        <v>19</v>
      </c>
      <c r="G549" s="1" t="s">
        <v>50</v>
      </c>
    </row>
    <row r="550" spans="1:7" x14ac:dyDescent="0.25">
      <c r="A550" s="1" t="s">
        <v>972</v>
      </c>
      <c r="B550" s="1" t="s">
        <v>810</v>
      </c>
      <c r="C550" s="2">
        <v>45653</v>
      </c>
      <c r="D550" s="1" t="s">
        <v>23</v>
      </c>
      <c r="E550">
        <v>3317</v>
      </c>
      <c r="F550" s="1" t="s">
        <v>10</v>
      </c>
      <c r="G550" s="1" t="s">
        <v>29</v>
      </c>
    </row>
    <row r="551" spans="1:7" x14ac:dyDescent="0.25">
      <c r="A551" s="1" t="s">
        <v>973</v>
      </c>
      <c r="B551" s="1" t="s">
        <v>461</v>
      </c>
      <c r="C551" s="2">
        <v>45820</v>
      </c>
      <c r="D551" s="1" t="s">
        <v>23</v>
      </c>
      <c r="E551">
        <v>6135</v>
      </c>
      <c r="F551" s="1" t="s">
        <v>10</v>
      </c>
      <c r="G551" s="1" t="s">
        <v>106</v>
      </c>
    </row>
    <row r="552" spans="1:7" x14ac:dyDescent="0.25">
      <c r="A552" s="1" t="s">
        <v>974</v>
      </c>
      <c r="B552" s="1" t="s">
        <v>434</v>
      </c>
      <c r="C552" s="2">
        <v>45581</v>
      </c>
      <c r="D552" s="1" t="s">
        <v>14</v>
      </c>
      <c r="E552">
        <v>4380</v>
      </c>
      <c r="F552" s="1" t="s">
        <v>15</v>
      </c>
      <c r="G552" s="1" t="s">
        <v>50</v>
      </c>
    </row>
    <row r="553" spans="1:7" x14ac:dyDescent="0.25">
      <c r="A553" s="1" t="s">
        <v>975</v>
      </c>
      <c r="B553" s="1" t="s">
        <v>622</v>
      </c>
      <c r="C553" s="2">
        <v>45500</v>
      </c>
      <c r="D553" s="1" t="s">
        <v>23</v>
      </c>
      <c r="E553">
        <v>4848</v>
      </c>
      <c r="F553" s="1" t="s">
        <v>15</v>
      </c>
      <c r="G553" s="1" t="s">
        <v>45</v>
      </c>
    </row>
    <row r="554" spans="1:7" x14ac:dyDescent="0.25">
      <c r="A554" s="1" t="s">
        <v>976</v>
      </c>
      <c r="B554" s="1" t="s">
        <v>483</v>
      </c>
      <c r="C554" s="2">
        <v>45611</v>
      </c>
      <c r="D554" s="1" t="s">
        <v>14</v>
      </c>
      <c r="E554">
        <v>8287</v>
      </c>
      <c r="F554" s="1" t="s">
        <v>10</v>
      </c>
      <c r="G554" s="1" t="s">
        <v>20</v>
      </c>
    </row>
    <row r="555" spans="1:7" x14ac:dyDescent="0.25">
      <c r="A555" s="1" t="s">
        <v>977</v>
      </c>
      <c r="B555" s="1" t="s">
        <v>752</v>
      </c>
      <c r="C555" s="2">
        <v>45826</v>
      </c>
      <c r="D555" s="1" t="s">
        <v>23</v>
      </c>
      <c r="E555">
        <v>3144</v>
      </c>
      <c r="F555" s="1" t="s">
        <v>10</v>
      </c>
      <c r="G555" s="1" t="s">
        <v>106</v>
      </c>
    </row>
    <row r="556" spans="1:7" x14ac:dyDescent="0.25">
      <c r="A556" s="1" t="s">
        <v>978</v>
      </c>
      <c r="B556" s="1" t="s">
        <v>979</v>
      </c>
      <c r="C556" s="2">
        <v>45230</v>
      </c>
      <c r="D556" s="1" t="s">
        <v>9</v>
      </c>
      <c r="E556">
        <v>1064</v>
      </c>
      <c r="F556" s="1" t="s">
        <v>24</v>
      </c>
      <c r="G556" s="1" t="s">
        <v>55</v>
      </c>
    </row>
    <row r="557" spans="1:7" x14ac:dyDescent="0.25">
      <c r="A557" s="1" t="s">
        <v>980</v>
      </c>
      <c r="B557" s="1" t="s">
        <v>981</v>
      </c>
      <c r="C557" s="2">
        <v>45259</v>
      </c>
      <c r="D557" s="1" t="s">
        <v>9</v>
      </c>
      <c r="E557">
        <v>3739</v>
      </c>
      <c r="F557" s="1" t="s">
        <v>15</v>
      </c>
      <c r="G557" s="1" t="s">
        <v>11</v>
      </c>
    </row>
    <row r="558" spans="1:7" x14ac:dyDescent="0.25">
      <c r="A558" s="1" t="s">
        <v>982</v>
      </c>
      <c r="B558" s="1" t="s">
        <v>565</v>
      </c>
      <c r="C558" s="2">
        <v>45607</v>
      </c>
      <c r="D558" s="1" t="s">
        <v>14</v>
      </c>
      <c r="E558">
        <v>2679</v>
      </c>
      <c r="F558" s="1" t="s">
        <v>19</v>
      </c>
      <c r="G558" s="1" t="s">
        <v>40</v>
      </c>
    </row>
    <row r="559" spans="1:7" x14ac:dyDescent="0.25">
      <c r="A559" s="1" t="s">
        <v>983</v>
      </c>
      <c r="B559" s="1" t="s">
        <v>160</v>
      </c>
      <c r="C559" s="2">
        <v>45800</v>
      </c>
      <c r="D559" s="1" t="s">
        <v>23</v>
      </c>
      <c r="E559">
        <v>285</v>
      </c>
      <c r="F559" s="1" t="s">
        <v>10</v>
      </c>
      <c r="G559" s="1" t="s">
        <v>25</v>
      </c>
    </row>
    <row r="560" spans="1:7" x14ac:dyDescent="0.25">
      <c r="A560" s="1" t="s">
        <v>984</v>
      </c>
      <c r="B560" s="1" t="s">
        <v>297</v>
      </c>
      <c r="C560" s="2">
        <v>45239</v>
      </c>
      <c r="D560" s="1" t="s">
        <v>9</v>
      </c>
      <c r="E560">
        <v>5727</v>
      </c>
      <c r="F560" s="1" t="s">
        <v>10</v>
      </c>
      <c r="G560" s="1" t="s">
        <v>25</v>
      </c>
    </row>
    <row r="561" spans="1:7" x14ac:dyDescent="0.25">
      <c r="A561" s="1" t="s">
        <v>985</v>
      </c>
      <c r="B561" s="1" t="s">
        <v>986</v>
      </c>
      <c r="C561" s="2">
        <v>45461</v>
      </c>
      <c r="D561" s="1" t="s">
        <v>9</v>
      </c>
      <c r="E561">
        <v>9307</v>
      </c>
      <c r="F561" s="1" t="s">
        <v>10</v>
      </c>
      <c r="G561" s="1" t="s">
        <v>11</v>
      </c>
    </row>
    <row r="562" spans="1:7" x14ac:dyDescent="0.25">
      <c r="A562" s="1" t="s">
        <v>987</v>
      </c>
      <c r="B562" s="1" t="s">
        <v>389</v>
      </c>
      <c r="C562" s="2">
        <v>45539</v>
      </c>
      <c r="D562" s="1" t="s">
        <v>23</v>
      </c>
      <c r="E562">
        <v>8032</v>
      </c>
      <c r="F562" s="1" t="s">
        <v>10</v>
      </c>
      <c r="G562" s="1" t="s">
        <v>25</v>
      </c>
    </row>
    <row r="563" spans="1:7" x14ac:dyDescent="0.25">
      <c r="A563" s="1" t="s">
        <v>988</v>
      </c>
      <c r="B563" s="1" t="s">
        <v>989</v>
      </c>
      <c r="C563" s="2">
        <v>45706</v>
      </c>
      <c r="D563" s="1" t="s">
        <v>23</v>
      </c>
      <c r="E563">
        <v>8010</v>
      </c>
      <c r="F563" s="1" t="s">
        <v>24</v>
      </c>
      <c r="G563" s="1" t="s">
        <v>20</v>
      </c>
    </row>
    <row r="564" spans="1:7" x14ac:dyDescent="0.25">
      <c r="A564" s="1" t="s">
        <v>990</v>
      </c>
      <c r="B564" s="1" t="s">
        <v>991</v>
      </c>
      <c r="C564" s="2">
        <v>45578</v>
      </c>
      <c r="D564" s="1" t="s">
        <v>9</v>
      </c>
      <c r="E564">
        <v>138</v>
      </c>
      <c r="F564" s="1" t="s">
        <v>15</v>
      </c>
      <c r="G564" s="1" t="s">
        <v>11</v>
      </c>
    </row>
    <row r="565" spans="1:7" x14ac:dyDescent="0.25">
      <c r="A565" s="1" t="s">
        <v>992</v>
      </c>
      <c r="B565" s="1" t="s">
        <v>61</v>
      </c>
      <c r="C565" s="2">
        <v>45384</v>
      </c>
      <c r="D565" s="1" t="s">
        <v>23</v>
      </c>
      <c r="E565">
        <v>7087</v>
      </c>
      <c r="F565" s="1" t="s">
        <v>10</v>
      </c>
      <c r="G565" s="1" t="s">
        <v>50</v>
      </c>
    </row>
    <row r="566" spans="1:7" x14ac:dyDescent="0.25">
      <c r="A566" s="1" t="s">
        <v>993</v>
      </c>
      <c r="B566" s="1" t="s">
        <v>994</v>
      </c>
      <c r="C566" s="2">
        <v>45853</v>
      </c>
      <c r="D566" s="1" t="s">
        <v>28</v>
      </c>
      <c r="E566">
        <v>4336</v>
      </c>
      <c r="F566" s="1" t="s">
        <v>15</v>
      </c>
      <c r="G566" s="1" t="s">
        <v>50</v>
      </c>
    </row>
    <row r="567" spans="1:7" x14ac:dyDescent="0.25">
      <c r="A567" s="1" t="s">
        <v>995</v>
      </c>
      <c r="B567" s="1" t="s">
        <v>996</v>
      </c>
      <c r="C567" s="2">
        <v>45227</v>
      </c>
      <c r="D567" s="1" t="s">
        <v>23</v>
      </c>
      <c r="E567">
        <v>3578</v>
      </c>
      <c r="F567" s="1" t="s">
        <v>19</v>
      </c>
      <c r="G567" s="1" t="s">
        <v>45</v>
      </c>
    </row>
    <row r="568" spans="1:7" x14ac:dyDescent="0.25">
      <c r="A568" s="1" t="s">
        <v>997</v>
      </c>
      <c r="B568" s="1" t="s">
        <v>998</v>
      </c>
      <c r="C568" s="2">
        <v>45283</v>
      </c>
      <c r="D568" s="1" t="s">
        <v>9</v>
      </c>
      <c r="E568">
        <v>7632</v>
      </c>
      <c r="F568" s="1" t="s">
        <v>19</v>
      </c>
      <c r="G568" s="1" t="s">
        <v>40</v>
      </c>
    </row>
    <row r="569" spans="1:7" x14ac:dyDescent="0.25">
      <c r="A569" s="1" t="s">
        <v>999</v>
      </c>
      <c r="B569" s="1" t="s">
        <v>1000</v>
      </c>
      <c r="C569" s="2">
        <v>45521</v>
      </c>
      <c r="D569" s="1" t="s">
        <v>9</v>
      </c>
      <c r="E569">
        <v>8090</v>
      </c>
      <c r="F569" s="1" t="s">
        <v>19</v>
      </c>
      <c r="G569" s="1" t="s">
        <v>16</v>
      </c>
    </row>
    <row r="570" spans="1:7" x14ac:dyDescent="0.25">
      <c r="A570" s="1" t="s">
        <v>1001</v>
      </c>
      <c r="B570" s="1" t="s">
        <v>373</v>
      </c>
      <c r="C570" s="2">
        <v>45828</v>
      </c>
      <c r="D570" s="1" t="s">
        <v>14</v>
      </c>
      <c r="E570">
        <v>2412</v>
      </c>
      <c r="F570" s="1" t="s">
        <v>19</v>
      </c>
      <c r="G570" s="1" t="s">
        <v>11</v>
      </c>
    </row>
    <row r="571" spans="1:7" x14ac:dyDescent="0.25">
      <c r="A571" s="1" t="s">
        <v>1002</v>
      </c>
      <c r="B571" s="1" t="s">
        <v>413</v>
      </c>
      <c r="C571" s="2">
        <v>45200</v>
      </c>
      <c r="D571" s="1" t="s">
        <v>28</v>
      </c>
      <c r="E571">
        <v>1657</v>
      </c>
      <c r="F571" s="1" t="s">
        <v>15</v>
      </c>
      <c r="G571" s="1" t="s">
        <v>16</v>
      </c>
    </row>
    <row r="572" spans="1:7" x14ac:dyDescent="0.25">
      <c r="A572" s="1" t="s">
        <v>1003</v>
      </c>
      <c r="B572" s="1" t="s">
        <v>632</v>
      </c>
      <c r="C572" s="2">
        <v>45457</v>
      </c>
      <c r="D572" s="1" t="s">
        <v>9</v>
      </c>
      <c r="E572">
        <v>3566</v>
      </c>
      <c r="F572" s="1" t="s">
        <v>19</v>
      </c>
      <c r="G572" s="1" t="s">
        <v>25</v>
      </c>
    </row>
    <row r="573" spans="1:7" x14ac:dyDescent="0.25">
      <c r="A573" s="1" t="s">
        <v>1004</v>
      </c>
      <c r="B573" s="1" t="s">
        <v>1005</v>
      </c>
      <c r="C573" s="2">
        <v>45780</v>
      </c>
      <c r="D573" s="1" t="s">
        <v>28</v>
      </c>
      <c r="E573">
        <v>2203</v>
      </c>
      <c r="F573" s="1" t="s">
        <v>19</v>
      </c>
      <c r="G573" s="1" t="s">
        <v>11</v>
      </c>
    </row>
    <row r="574" spans="1:7" x14ac:dyDescent="0.25">
      <c r="A574" s="1" t="s">
        <v>1006</v>
      </c>
      <c r="B574" s="1" t="s">
        <v>698</v>
      </c>
      <c r="C574" s="2">
        <v>45570</v>
      </c>
      <c r="D574" s="1" t="s">
        <v>23</v>
      </c>
      <c r="E574">
        <v>3114</v>
      </c>
      <c r="F574" s="1" t="s">
        <v>10</v>
      </c>
      <c r="G574" s="1" t="s">
        <v>40</v>
      </c>
    </row>
    <row r="575" spans="1:7" x14ac:dyDescent="0.25">
      <c r="A575" s="1" t="s">
        <v>1007</v>
      </c>
      <c r="B575" s="1" t="s">
        <v>1008</v>
      </c>
      <c r="C575" s="2">
        <v>45801</v>
      </c>
      <c r="D575" s="1" t="s">
        <v>9</v>
      </c>
      <c r="E575">
        <v>4365</v>
      </c>
      <c r="F575" s="1" t="s">
        <v>10</v>
      </c>
      <c r="G575" s="1" t="s">
        <v>45</v>
      </c>
    </row>
    <row r="576" spans="1:7" x14ac:dyDescent="0.25">
      <c r="A576" s="1" t="s">
        <v>1009</v>
      </c>
      <c r="B576" s="1" t="s">
        <v>971</v>
      </c>
      <c r="C576" s="2">
        <v>45277</v>
      </c>
      <c r="D576" s="1" t="s">
        <v>14</v>
      </c>
      <c r="E576">
        <v>2144</v>
      </c>
      <c r="F576" s="1" t="s">
        <v>10</v>
      </c>
      <c r="G576" s="1" t="s">
        <v>55</v>
      </c>
    </row>
    <row r="577" spans="1:7" x14ac:dyDescent="0.25">
      <c r="A577" s="1" t="s">
        <v>1010</v>
      </c>
      <c r="B577" s="1" t="s">
        <v>359</v>
      </c>
      <c r="C577" s="2">
        <v>45508</v>
      </c>
      <c r="D577" s="1" t="s">
        <v>9</v>
      </c>
      <c r="E577">
        <v>9044</v>
      </c>
      <c r="F577" s="1" t="s">
        <v>24</v>
      </c>
      <c r="G577" s="1" t="s">
        <v>50</v>
      </c>
    </row>
    <row r="578" spans="1:7" x14ac:dyDescent="0.25">
      <c r="A578" s="1" t="s">
        <v>1011</v>
      </c>
      <c r="B578" s="1" t="s">
        <v>188</v>
      </c>
      <c r="C578" s="2">
        <v>45550</v>
      </c>
      <c r="D578" s="1" t="s">
        <v>14</v>
      </c>
      <c r="E578">
        <v>3913</v>
      </c>
      <c r="F578" s="1" t="s">
        <v>10</v>
      </c>
      <c r="G578" s="1" t="s">
        <v>29</v>
      </c>
    </row>
    <row r="579" spans="1:7" x14ac:dyDescent="0.25">
      <c r="A579" s="1" t="s">
        <v>1012</v>
      </c>
      <c r="B579" s="1" t="s">
        <v>1013</v>
      </c>
      <c r="C579" s="2">
        <v>45637</v>
      </c>
      <c r="D579" s="1" t="s">
        <v>28</v>
      </c>
      <c r="E579">
        <v>3623</v>
      </c>
      <c r="F579" s="1" t="s">
        <v>19</v>
      </c>
      <c r="G579" s="1" t="s">
        <v>29</v>
      </c>
    </row>
    <row r="580" spans="1:7" x14ac:dyDescent="0.25">
      <c r="A580" s="1" t="s">
        <v>1014</v>
      </c>
      <c r="B580" s="1" t="s">
        <v>1015</v>
      </c>
      <c r="C580" s="2">
        <v>45554</v>
      </c>
      <c r="D580" s="1" t="s">
        <v>14</v>
      </c>
      <c r="E580">
        <v>8593</v>
      </c>
      <c r="F580" s="1" t="s">
        <v>15</v>
      </c>
      <c r="G580" s="1" t="s">
        <v>50</v>
      </c>
    </row>
    <row r="581" spans="1:7" x14ac:dyDescent="0.25">
      <c r="A581" s="1" t="s">
        <v>1016</v>
      </c>
      <c r="B581" s="1" t="s">
        <v>1017</v>
      </c>
      <c r="C581" s="2">
        <v>45761</v>
      </c>
      <c r="D581" s="1" t="s">
        <v>23</v>
      </c>
      <c r="E581">
        <v>2289</v>
      </c>
      <c r="F581" s="1" t="s">
        <v>19</v>
      </c>
      <c r="G581" s="1" t="s">
        <v>25</v>
      </c>
    </row>
    <row r="582" spans="1:7" x14ac:dyDescent="0.25">
      <c r="A582" s="1" t="s">
        <v>1018</v>
      </c>
      <c r="B582" s="1" t="s">
        <v>286</v>
      </c>
      <c r="C582" s="2">
        <v>45409</v>
      </c>
      <c r="D582" s="1" t="s">
        <v>23</v>
      </c>
      <c r="E582">
        <v>9102</v>
      </c>
      <c r="F582" s="1" t="s">
        <v>15</v>
      </c>
      <c r="G582" s="1" t="s">
        <v>45</v>
      </c>
    </row>
    <row r="583" spans="1:7" x14ac:dyDescent="0.25">
      <c r="A583" s="1" t="s">
        <v>1019</v>
      </c>
      <c r="B583" s="1" t="s">
        <v>1020</v>
      </c>
      <c r="C583" s="2">
        <v>45691</v>
      </c>
      <c r="D583" s="1" t="s">
        <v>23</v>
      </c>
      <c r="E583">
        <v>1162</v>
      </c>
      <c r="F583" s="1" t="s">
        <v>19</v>
      </c>
      <c r="G583" s="1" t="s">
        <v>45</v>
      </c>
    </row>
    <row r="584" spans="1:7" x14ac:dyDescent="0.25">
      <c r="A584" s="1" t="s">
        <v>1021</v>
      </c>
      <c r="B584" s="1" t="s">
        <v>479</v>
      </c>
      <c r="C584" s="2">
        <v>45276</v>
      </c>
      <c r="D584" s="1" t="s">
        <v>9</v>
      </c>
      <c r="E584">
        <v>1304</v>
      </c>
      <c r="F584" s="1" t="s">
        <v>24</v>
      </c>
      <c r="G584" s="1" t="s">
        <v>55</v>
      </c>
    </row>
    <row r="585" spans="1:7" x14ac:dyDescent="0.25">
      <c r="A585" s="1" t="s">
        <v>1022</v>
      </c>
      <c r="B585" s="1" t="s">
        <v>1023</v>
      </c>
      <c r="C585" s="2">
        <v>45343</v>
      </c>
      <c r="D585" s="1" t="s">
        <v>23</v>
      </c>
      <c r="E585">
        <v>8667</v>
      </c>
      <c r="F585" s="1" t="s">
        <v>10</v>
      </c>
      <c r="G585" s="1" t="s">
        <v>25</v>
      </c>
    </row>
    <row r="586" spans="1:7" x14ac:dyDescent="0.25">
      <c r="A586" s="1" t="s">
        <v>1024</v>
      </c>
      <c r="B586" s="1" t="s">
        <v>981</v>
      </c>
      <c r="C586" s="2">
        <v>45463</v>
      </c>
      <c r="D586" s="1" t="s">
        <v>23</v>
      </c>
      <c r="E586">
        <v>5299</v>
      </c>
      <c r="F586" s="1" t="s">
        <v>19</v>
      </c>
      <c r="G586" s="1" t="s">
        <v>50</v>
      </c>
    </row>
    <row r="587" spans="1:7" x14ac:dyDescent="0.25">
      <c r="A587" s="1" t="s">
        <v>1025</v>
      </c>
      <c r="B587" s="1" t="s">
        <v>136</v>
      </c>
      <c r="C587" s="2">
        <v>45515</v>
      </c>
      <c r="D587" s="1" t="s">
        <v>9</v>
      </c>
      <c r="E587">
        <v>3255</v>
      </c>
      <c r="F587" s="1" t="s">
        <v>10</v>
      </c>
      <c r="G587" s="1" t="s">
        <v>55</v>
      </c>
    </row>
    <row r="588" spans="1:7" x14ac:dyDescent="0.25">
      <c r="A588" s="1" t="s">
        <v>1026</v>
      </c>
      <c r="B588" s="1" t="s">
        <v>1027</v>
      </c>
      <c r="C588" s="2">
        <v>45634</v>
      </c>
      <c r="D588" s="1" t="s">
        <v>28</v>
      </c>
      <c r="E588">
        <v>6078</v>
      </c>
      <c r="F588" s="1" t="s">
        <v>24</v>
      </c>
      <c r="G588" s="1" t="s">
        <v>20</v>
      </c>
    </row>
    <row r="589" spans="1:7" x14ac:dyDescent="0.25">
      <c r="A589" s="1" t="s">
        <v>1028</v>
      </c>
      <c r="B589" s="1" t="s">
        <v>1029</v>
      </c>
      <c r="C589" s="2">
        <v>45168</v>
      </c>
      <c r="D589" s="1" t="s">
        <v>23</v>
      </c>
      <c r="E589">
        <v>6726</v>
      </c>
      <c r="F589" s="1" t="s">
        <v>24</v>
      </c>
      <c r="G589" s="1" t="s">
        <v>16</v>
      </c>
    </row>
    <row r="590" spans="1:7" x14ac:dyDescent="0.25">
      <c r="A590" s="1" t="s">
        <v>1030</v>
      </c>
      <c r="B590" s="1" t="s">
        <v>1031</v>
      </c>
      <c r="C590" s="2">
        <v>45355</v>
      </c>
      <c r="D590" s="1" t="s">
        <v>23</v>
      </c>
      <c r="E590">
        <v>6664</v>
      </c>
      <c r="F590" s="1" t="s">
        <v>10</v>
      </c>
      <c r="G590" s="1" t="s">
        <v>29</v>
      </c>
    </row>
    <row r="591" spans="1:7" x14ac:dyDescent="0.25">
      <c r="A591" s="1" t="s">
        <v>1032</v>
      </c>
      <c r="B591" s="1" t="s">
        <v>419</v>
      </c>
      <c r="C591" s="2">
        <v>45647</v>
      </c>
      <c r="D591" s="1" t="s">
        <v>9</v>
      </c>
      <c r="E591">
        <v>8689</v>
      </c>
      <c r="F591" s="1" t="s">
        <v>10</v>
      </c>
      <c r="G591" s="1" t="s">
        <v>106</v>
      </c>
    </row>
    <row r="592" spans="1:7" x14ac:dyDescent="0.25">
      <c r="A592" s="1" t="s">
        <v>1033</v>
      </c>
      <c r="B592" s="1" t="s">
        <v>559</v>
      </c>
      <c r="C592" s="2">
        <v>45877</v>
      </c>
      <c r="D592" s="1" t="s">
        <v>28</v>
      </c>
      <c r="E592">
        <v>2948</v>
      </c>
      <c r="F592" s="1" t="s">
        <v>15</v>
      </c>
      <c r="G592" s="1" t="s">
        <v>29</v>
      </c>
    </row>
    <row r="593" spans="1:7" x14ac:dyDescent="0.25">
      <c r="A593" s="1" t="s">
        <v>1034</v>
      </c>
      <c r="B593" s="1" t="s">
        <v>1035</v>
      </c>
      <c r="C593" s="2">
        <v>45621</v>
      </c>
      <c r="D593" s="1" t="s">
        <v>28</v>
      </c>
      <c r="E593">
        <v>2636</v>
      </c>
      <c r="F593" s="1" t="s">
        <v>10</v>
      </c>
      <c r="G593" s="1" t="s">
        <v>25</v>
      </c>
    </row>
    <row r="594" spans="1:7" x14ac:dyDescent="0.25">
      <c r="A594" s="1" t="s">
        <v>1036</v>
      </c>
      <c r="B594" s="1" t="s">
        <v>1037</v>
      </c>
      <c r="C594" s="2">
        <v>45525</v>
      </c>
      <c r="D594" s="1" t="s">
        <v>28</v>
      </c>
      <c r="E594">
        <v>959</v>
      </c>
      <c r="F594" s="1" t="s">
        <v>10</v>
      </c>
      <c r="G594" s="1" t="s">
        <v>40</v>
      </c>
    </row>
    <row r="595" spans="1:7" x14ac:dyDescent="0.25">
      <c r="A595" s="1" t="s">
        <v>1038</v>
      </c>
      <c r="B595" s="1" t="s">
        <v>162</v>
      </c>
      <c r="C595" s="2">
        <v>45358</v>
      </c>
      <c r="D595" s="1" t="s">
        <v>9</v>
      </c>
      <c r="E595">
        <v>9251</v>
      </c>
      <c r="F595" s="1" t="s">
        <v>15</v>
      </c>
      <c r="G595" s="1" t="s">
        <v>29</v>
      </c>
    </row>
    <row r="596" spans="1:7" x14ac:dyDescent="0.25">
      <c r="A596" s="1" t="s">
        <v>1039</v>
      </c>
      <c r="B596" s="1" t="s">
        <v>310</v>
      </c>
      <c r="C596" s="2">
        <v>45440</v>
      </c>
      <c r="D596" s="1" t="s">
        <v>14</v>
      </c>
      <c r="E596">
        <v>4085</v>
      </c>
      <c r="F596" s="1" t="s">
        <v>19</v>
      </c>
      <c r="G596" s="1" t="s">
        <v>11</v>
      </c>
    </row>
    <row r="597" spans="1:7" x14ac:dyDescent="0.25">
      <c r="A597" s="1" t="s">
        <v>1040</v>
      </c>
      <c r="B597" s="1" t="s">
        <v>971</v>
      </c>
      <c r="C597" s="2">
        <v>45812</v>
      </c>
      <c r="D597" s="1" t="s">
        <v>14</v>
      </c>
      <c r="E597">
        <v>9592</v>
      </c>
      <c r="F597" s="1" t="s">
        <v>15</v>
      </c>
      <c r="G597" s="1" t="s">
        <v>45</v>
      </c>
    </row>
    <row r="598" spans="1:7" x14ac:dyDescent="0.25">
      <c r="A598" s="1" t="s">
        <v>1041</v>
      </c>
      <c r="B598" s="1" t="s">
        <v>1042</v>
      </c>
      <c r="C598" s="2">
        <v>45861</v>
      </c>
      <c r="D598" s="1" t="s">
        <v>23</v>
      </c>
      <c r="E598">
        <v>9285</v>
      </c>
      <c r="F598" s="1" t="s">
        <v>19</v>
      </c>
      <c r="G598" s="1" t="s">
        <v>29</v>
      </c>
    </row>
    <row r="599" spans="1:7" x14ac:dyDescent="0.25">
      <c r="A599" s="1" t="s">
        <v>1043</v>
      </c>
      <c r="B599" s="1" t="s">
        <v>766</v>
      </c>
      <c r="C599" s="2">
        <v>45819</v>
      </c>
      <c r="D599" s="1" t="s">
        <v>23</v>
      </c>
      <c r="E599">
        <v>1668</v>
      </c>
      <c r="F599" s="1" t="s">
        <v>19</v>
      </c>
      <c r="G599" s="1" t="s">
        <v>11</v>
      </c>
    </row>
    <row r="600" spans="1:7" x14ac:dyDescent="0.25">
      <c r="A600" s="1" t="s">
        <v>1044</v>
      </c>
      <c r="B600" s="1" t="s">
        <v>511</v>
      </c>
      <c r="C600" s="2">
        <v>45868</v>
      </c>
      <c r="D600" s="1" t="s">
        <v>23</v>
      </c>
      <c r="E600">
        <v>6942</v>
      </c>
      <c r="F600" s="1" t="s">
        <v>19</v>
      </c>
      <c r="G600" s="1" t="s">
        <v>16</v>
      </c>
    </row>
    <row r="601" spans="1:7" x14ac:dyDescent="0.25">
      <c r="A601" s="1" t="s">
        <v>1045</v>
      </c>
      <c r="B601" s="1" t="s">
        <v>1046</v>
      </c>
      <c r="C601" s="2">
        <v>45238</v>
      </c>
      <c r="D601" s="1" t="s">
        <v>14</v>
      </c>
      <c r="E601">
        <v>8063</v>
      </c>
      <c r="F601" s="1" t="s">
        <v>15</v>
      </c>
      <c r="G601" s="1" t="s">
        <v>29</v>
      </c>
    </row>
    <row r="602" spans="1:7" x14ac:dyDescent="0.25">
      <c r="A602" s="1" t="s">
        <v>1047</v>
      </c>
      <c r="B602" s="1" t="s">
        <v>578</v>
      </c>
      <c r="C602" s="2">
        <v>45885</v>
      </c>
      <c r="D602" s="1" t="s">
        <v>9</v>
      </c>
      <c r="E602">
        <v>6969</v>
      </c>
      <c r="F602" s="1" t="s">
        <v>15</v>
      </c>
      <c r="G602" s="1" t="s">
        <v>20</v>
      </c>
    </row>
    <row r="603" spans="1:7" x14ac:dyDescent="0.25">
      <c r="A603" s="1" t="s">
        <v>1048</v>
      </c>
      <c r="B603" s="1" t="s">
        <v>632</v>
      </c>
      <c r="C603" s="2">
        <v>45632</v>
      </c>
      <c r="D603" s="1" t="s">
        <v>23</v>
      </c>
      <c r="E603">
        <v>1827</v>
      </c>
      <c r="F603" s="1" t="s">
        <v>24</v>
      </c>
      <c r="G603" s="1" t="s">
        <v>29</v>
      </c>
    </row>
    <row r="604" spans="1:7" x14ac:dyDescent="0.25">
      <c r="A604" s="1" t="s">
        <v>1049</v>
      </c>
      <c r="B604" s="1" t="s">
        <v>747</v>
      </c>
      <c r="C604" s="2">
        <v>45537</v>
      </c>
      <c r="D604" s="1" t="s">
        <v>9</v>
      </c>
      <c r="E604">
        <v>8392</v>
      </c>
      <c r="F604" s="1" t="s">
        <v>19</v>
      </c>
      <c r="G604" s="1" t="s">
        <v>29</v>
      </c>
    </row>
    <row r="605" spans="1:7" x14ac:dyDescent="0.25">
      <c r="A605" s="1" t="s">
        <v>1050</v>
      </c>
      <c r="B605" s="1" t="s">
        <v>1051</v>
      </c>
      <c r="C605" s="2">
        <v>45339</v>
      </c>
      <c r="D605" s="1" t="s">
        <v>23</v>
      </c>
      <c r="E605">
        <v>470</v>
      </c>
      <c r="F605" s="1" t="s">
        <v>15</v>
      </c>
      <c r="G605" s="1" t="s">
        <v>25</v>
      </c>
    </row>
    <row r="606" spans="1:7" x14ac:dyDescent="0.25">
      <c r="A606" s="1" t="s">
        <v>1052</v>
      </c>
      <c r="B606" s="1" t="s">
        <v>1053</v>
      </c>
      <c r="C606" s="2">
        <v>45250</v>
      </c>
      <c r="D606" s="1" t="s">
        <v>9</v>
      </c>
      <c r="E606">
        <v>7981</v>
      </c>
      <c r="F606" s="1" t="s">
        <v>24</v>
      </c>
      <c r="G606" s="1" t="s">
        <v>106</v>
      </c>
    </row>
    <row r="607" spans="1:7" x14ac:dyDescent="0.25">
      <c r="A607" s="1" t="s">
        <v>1054</v>
      </c>
      <c r="B607" s="1" t="s">
        <v>925</v>
      </c>
      <c r="C607" s="2">
        <v>45848</v>
      </c>
      <c r="D607" s="1" t="s">
        <v>9</v>
      </c>
      <c r="E607">
        <v>6025</v>
      </c>
      <c r="F607" s="1" t="s">
        <v>19</v>
      </c>
      <c r="G607" s="1" t="s">
        <v>20</v>
      </c>
    </row>
    <row r="608" spans="1:7" x14ac:dyDescent="0.25">
      <c r="A608" s="1" t="s">
        <v>1055</v>
      </c>
      <c r="B608" s="1" t="s">
        <v>379</v>
      </c>
      <c r="C608" s="2">
        <v>45255</v>
      </c>
      <c r="D608" s="1" t="s">
        <v>14</v>
      </c>
      <c r="E608">
        <v>6386</v>
      </c>
      <c r="F608" s="1" t="s">
        <v>15</v>
      </c>
      <c r="G608" s="1" t="s">
        <v>29</v>
      </c>
    </row>
    <row r="609" spans="1:7" x14ac:dyDescent="0.25">
      <c r="A609" s="1" t="s">
        <v>1056</v>
      </c>
      <c r="B609" s="1" t="s">
        <v>1057</v>
      </c>
      <c r="C609" s="2">
        <v>45572</v>
      </c>
      <c r="D609" s="1" t="s">
        <v>9</v>
      </c>
      <c r="E609">
        <v>2531</v>
      </c>
      <c r="F609" s="1" t="s">
        <v>15</v>
      </c>
      <c r="G609" s="1" t="s">
        <v>29</v>
      </c>
    </row>
    <row r="610" spans="1:7" x14ac:dyDescent="0.25">
      <c r="A610" s="1" t="s">
        <v>1058</v>
      </c>
      <c r="B610" s="1" t="s">
        <v>912</v>
      </c>
      <c r="C610" s="2">
        <v>45277</v>
      </c>
      <c r="D610" s="1" t="s">
        <v>28</v>
      </c>
      <c r="E610">
        <v>3486</v>
      </c>
      <c r="F610" s="1" t="s">
        <v>15</v>
      </c>
      <c r="G610" s="1" t="s">
        <v>29</v>
      </c>
    </row>
    <row r="611" spans="1:7" x14ac:dyDescent="0.25">
      <c r="A611" s="1" t="s">
        <v>1059</v>
      </c>
      <c r="B611" s="1" t="s">
        <v>1060</v>
      </c>
      <c r="C611" s="2">
        <v>45542</v>
      </c>
      <c r="D611" s="1" t="s">
        <v>14</v>
      </c>
      <c r="E611">
        <v>2715</v>
      </c>
      <c r="F611" s="1" t="s">
        <v>10</v>
      </c>
      <c r="G611" s="1" t="s">
        <v>11</v>
      </c>
    </row>
    <row r="612" spans="1:7" x14ac:dyDescent="0.25">
      <c r="A612" s="1" t="s">
        <v>1061</v>
      </c>
      <c r="B612" s="1" t="s">
        <v>1062</v>
      </c>
      <c r="C612" s="2">
        <v>45674</v>
      </c>
      <c r="D612" s="1" t="s">
        <v>23</v>
      </c>
      <c r="E612">
        <v>4376</v>
      </c>
      <c r="F612" s="1" t="s">
        <v>24</v>
      </c>
      <c r="G612" s="1" t="s">
        <v>16</v>
      </c>
    </row>
    <row r="613" spans="1:7" x14ac:dyDescent="0.25">
      <c r="A613" s="1" t="s">
        <v>1063</v>
      </c>
      <c r="B613" s="1" t="s">
        <v>1064</v>
      </c>
      <c r="C613" s="2">
        <v>45423</v>
      </c>
      <c r="D613" s="1" t="s">
        <v>14</v>
      </c>
      <c r="E613">
        <v>9359</v>
      </c>
      <c r="F613" s="1" t="s">
        <v>15</v>
      </c>
      <c r="G613" s="1" t="s">
        <v>40</v>
      </c>
    </row>
    <row r="614" spans="1:7" x14ac:dyDescent="0.25">
      <c r="A614" s="1" t="s">
        <v>1065</v>
      </c>
      <c r="B614" s="1" t="s">
        <v>118</v>
      </c>
      <c r="C614" s="2">
        <v>45404</v>
      </c>
      <c r="D614" s="1" t="s">
        <v>28</v>
      </c>
      <c r="E614">
        <v>37</v>
      </c>
      <c r="F614" s="1" t="s">
        <v>10</v>
      </c>
      <c r="G614" s="1" t="s">
        <v>40</v>
      </c>
    </row>
    <row r="615" spans="1:7" x14ac:dyDescent="0.25">
      <c r="A615" s="1" t="s">
        <v>1066</v>
      </c>
      <c r="B615" s="1" t="s">
        <v>1067</v>
      </c>
      <c r="C615" s="2">
        <v>45476</v>
      </c>
      <c r="D615" s="1" t="s">
        <v>28</v>
      </c>
      <c r="E615">
        <v>4241</v>
      </c>
      <c r="F615" s="1" t="s">
        <v>24</v>
      </c>
      <c r="G615" s="1" t="s">
        <v>40</v>
      </c>
    </row>
    <row r="616" spans="1:7" x14ac:dyDescent="0.25">
      <c r="A616" s="1" t="s">
        <v>1068</v>
      </c>
      <c r="B616" s="1" t="s">
        <v>1069</v>
      </c>
      <c r="C616" s="2">
        <v>45341</v>
      </c>
      <c r="D616" s="1" t="s">
        <v>9</v>
      </c>
      <c r="E616">
        <v>6558</v>
      </c>
      <c r="F616" s="1" t="s">
        <v>24</v>
      </c>
      <c r="G616" s="1" t="s">
        <v>50</v>
      </c>
    </row>
    <row r="617" spans="1:7" x14ac:dyDescent="0.25">
      <c r="A617" s="1" t="s">
        <v>1070</v>
      </c>
      <c r="B617" s="1" t="s">
        <v>1071</v>
      </c>
      <c r="C617" s="2">
        <v>45798</v>
      </c>
      <c r="D617" s="1" t="s">
        <v>28</v>
      </c>
      <c r="E617">
        <v>3034</v>
      </c>
      <c r="F617" s="1" t="s">
        <v>10</v>
      </c>
      <c r="G617" s="1" t="s">
        <v>40</v>
      </c>
    </row>
    <row r="618" spans="1:7" x14ac:dyDescent="0.25">
      <c r="A618" s="1" t="s">
        <v>1072</v>
      </c>
      <c r="B618" s="1" t="s">
        <v>540</v>
      </c>
      <c r="C618" s="2">
        <v>45217</v>
      </c>
      <c r="D618" s="1" t="s">
        <v>28</v>
      </c>
      <c r="E618">
        <v>1274</v>
      </c>
      <c r="F618" s="1" t="s">
        <v>24</v>
      </c>
      <c r="G618" s="1" t="s">
        <v>29</v>
      </c>
    </row>
    <row r="619" spans="1:7" x14ac:dyDescent="0.25">
      <c r="A619" s="1" t="s">
        <v>1073</v>
      </c>
      <c r="B619" s="1" t="s">
        <v>1074</v>
      </c>
      <c r="C619" s="2">
        <v>45542</v>
      </c>
      <c r="D619" s="1" t="s">
        <v>28</v>
      </c>
      <c r="E619">
        <v>9057</v>
      </c>
      <c r="F619" s="1" t="s">
        <v>10</v>
      </c>
      <c r="G619" s="1" t="s">
        <v>11</v>
      </c>
    </row>
    <row r="620" spans="1:7" x14ac:dyDescent="0.25">
      <c r="A620" s="1" t="s">
        <v>1075</v>
      </c>
      <c r="B620" s="1" t="s">
        <v>156</v>
      </c>
      <c r="C620" s="2">
        <v>45216</v>
      </c>
      <c r="D620" s="1" t="s">
        <v>28</v>
      </c>
      <c r="E620">
        <v>6597</v>
      </c>
      <c r="F620" s="1" t="s">
        <v>19</v>
      </c>
      <c r="G620" s="1" t="s">
        <v>29</v>
      </c>
    </row>
    <row r="621" spans="1:7" x14ac:dyDescent="0.25">
      <c r="A621" s="1" t="s">
        <v>1076</v>
      </c>
      <c r="B621" s="1" t="s">
        <v>634</v>
      </c>
      <c r="C621" s="2">
        <v>45531</v>
      </c>
      <c r="D621" s="1" t="s">
        <v>23</v>
      </c>
      <c r="E621">
        <v>6587</v>
      </c>
      <c r="F621" s="1" t="s">
        <v>15</v>
      </c>
      <c r="G621" s="1" t="s">
        <v>29</v>
      </c>
    </row>
    <row r="622" spans="1:7" x14ac:dyDescent="0.25">
      <c r="A622" s="1" t="s">
        <v>1077</v>
      </c>
      <c r="B622" s="1" t="s">
        <v>925</v>
      </c>
      <c r="C622" s="2">
        <v>45796</v>
      </c>
      <c r="D622" s="1" t="s">
        <v>23</v>
      </c>
      <c r="E622">
        <v>1261</v>
      </c>
      <c r="F622" s="1" t="s">
        <v>10</v>
      </c>
      <c r="G622" s="1" t="s">
        <v>45</v>
      </c>
    </row>
    <row r="623" spans="1:7" x14ac:dyDescent="0.25">
      <c r="A623" s="1" t="s">
        <v>1078</v>
      </c>
      <c r="B623" s="1" t="s">
        <v>772</v>
      </c>
      <c r="C623" s="2">
        <v>45841</v>
      </c>
      <c r="D623" s="1" t="s">
        <v>14</v>
      </c>
      <c r="E623">
        <v>3880</v>
      </c>
      <c r="F623" s="1" t="s">
        <v>24</v>
      </c>
      <c r="G623" s="1" t="s">
        <v>25</v>
      </c>
    </row>
    <row r="624" spans="1:7" x14ac:dyDescent="0.25">
      <c r="A624" s="1" t="s">
        <v>1079</v>
      </c>
      <c r="B624" s="1" t="s">
        <v>126</v>
      </c>
      <c r="C624" s="2">
        <v>45828</v>
      </c>
      <c r="D624" s="1" t="s">
        <v>9</v>
      </c>
      <c r="E624">
        <v>1336</v>
      </c>
      <c r="F624" s="1" t="s">
        <v>24</v>
      </c>
      <c r="G624" s="1" t="s">
        <v>16</v>
      </c>
    </row>
    <row r="625" spans="1:7" x14ac:dyDescent="0.25">
      <c r="A625" s="1" t="s">
        <v>1080</v>
      </c>
      <c r="B625" s="1" t="s">
        <v>473</v>
      </c>
      <c r="C625" s="2">
        <v>45247</v>
      </c>
      <c r="D625" s="1" t="s">
        <v>23</v>
      </c>
      <c r="E625">
        <v>6187</v>
      </c>
      <c r="F625" s="1" t="s">
        <v>19</v>
      </c>
      <c r="G625" s="1" t="s">
        <v>50</v>
      </c>
    </row>
    <row r="626" spans="1:7" x14ac:dyDescent="0.25">
      <c r="A626" s="1" t="s">
        <v>1081</v>
      </c>
      <c r="B626" s="1" t="s">
        <v>663</v>
      </c>
      <c r="C626" s="2">
        <v>45473</v>
      </c>
      <c r="D626" s="1" t="s">
        <v>28</v>
      </c>
      <c r="E626">
        <v>9227</v>
      </c>
      <c r="F626" s="1" t="s">
        <v>19</v>
      </c>
      <c r="G626" s="1" t="s">
        <v>16</v>
      </c>
    </row>
    <row r="627" spans="1:7" x14ac:dyDescent="0.25">
      <c r="A627" s="1" t="s">
        <v>1082</v>
      </c>
      <c r="B627" s="1" t="s">
        <v>963</v>
      </c>
      <c r="C627" s="2">
        <v>45488</v>
      </c>
      <c r="D627" s="1" t="s">
        <v>9</v>
      </c>
      <c r="E627">
        <v>371</v>
      </c>
      <c r="F627" s="1" t="s">
        <v>19</v>
      </c>
      <c r="G627" s="1" t="s">
        <v>40</v>
      </c>
    </row>
    <row r="628" spans="1:7" x14ac:dyDescent="0.25">
      <c r="A628" s="1" t="s">
        <v>1083</v>
      </c>
      <c r="B628" s="1" t="s">
        <v>188</v>
      </c>
      <c r="C628" s="2">
        <v>45648</v>
      </c>
      <c r="D628" s="1" t="s">
        <v>23</v>
      </c>
      <c r="E628">
        <v>1228</v>
      </c>
      <c r="F628" s="1" t="s">
        <v>19</v>
      </c>
      <c r="G628" s="1" t="s">
        <v>29</v>
      </c>
    </row>
    <row r="629" spans="1:7" x14ac:dyDescent="0.25">
      <c r="A629" s="1" t="s">
        <v>1084</v>
      </c>
      <c r="B629" s="1" t="s">
        <v>760</v>
      </c>
      <c r="C629" s="2">
        <v>45529</v>
      </c>
      <c r="D629" s="1" t="s">
        <v>14</v>
      </c>
      <c r="E629">
        <v>615</v>
      </c>
      <c r="F629" s="1" t="s">
        <v>19</v>
      </c>
      <c r="G629" s="1" t="s">
        <v>20</v>
      </c>
    </row>
    <row r="630" spans="1:7" x14ac:dyDescent="0.25">
      <c r="A630" s="1" t="s">
        <v>1085</v>
      </c>
      <c r="B630" s="1" t="s">
        <v>1086</v>
      </c>
      <c r="C630" s="2">
        <v>45626</v>
      </c>
      <c r="D630" s="1" t="s">
        <v>28</v>
      </c>
      <c r="E630">
        <v>5969</v>
      </c>
      <c r="F630" s="1" t="s">
        <v>15</v>
      </c>
      <c r="G630" s="1" t="s">
        <v>106</v>
      </c>
    </row>
    <row r="631" spans="1:7" x14ac:dyDescent="0.25">
      <c r="A631" s="1" t="s">
        <v>1087</v>
      </c>
      <c r="B631" s="1" t="s">
        <v>301</v>
      </c>
      <c r="C631" s="2">
        <v>45177</v>
      </c>
      <c r="D631" s="1" t="s">
        <v>9</v>
      </c>
      <c r="E631">
        <v>1680</v>
      </c>
      <c r="F631" s="1" t="s">
        <v>10</v>
      </c>
      <c r="G631" s="1" t="s">
        <v>106</v>
      </c>
    </row>
    <row r="632" spans="1:7" x14ac:dyDescent="0.25">
      <c r="A632" s="1" t="s">
        <v>1088</v>
      </c>
      <c r="B632" s="1" t="s">
        <v>144</v>
      </c>
      <c r="C632" s="2">
        <v>45505</v>
      </c>
      <c r="D632" s="1" t="s">
        <v>23</v>
      </c>
      <c r="E632">
        <v>4453</v>
      </c>
      <c r="F632" s="1" t="s">
        <v>19</v>
      </c>
      <c r="G632" s="1" t="s">
        <v>25</v>
      </c>
    </row>
    <row r="633" spans="1:7" x14ac:dyDescent="0.25">
      <c r="A633" s="1" t="s">
        <v>1089</v>
      </c>
      <c r="B633" s="1" t="s">
        <v>1090</v>
      </c>
      <c r="C633" s="2">
        <v>45542</v>
      </c>
      <c r="D633" s="1" t="s">
        <v>9</v>
      </c>
      <c r="E633">
        <v>1287</v>
      </c>
      <c r="F633" s="1" t="s">
        <v>19</v>
      </c>
      <c r="G633" s="1" t="s">
        <v>50</v>
      </c>
    </row>
    <row r="634" spans="1:7" x14ac:dyDescent="0.25">
      <c r="A634" s="1" t="s">
        <v>1091</v>
      </c>
      <c r="B634" s="1" t="s">
        <v>1092</v>
      </c>
      <c r="C634" s="2">
        <v>45593</v>
      </c>
      <c r="D634" s="1" t="s">
        <v>23</v>
      </c>
      <c r="E634">
        <v>408</v>
      </c>
      <c r="F634" s="1" t="s">
        <v>15</v>
      </c>
      <c r="G634" s="1" t="s">
        <v>11</v>
      </c>
    </row>
    <row r="635" spans="1:7" x14ac:dyDescent="0.25">
      <c r="A635" s="1" t="s">
        <v>1093</v>
      </c>
      <c r="B635" s="1" t="s">
        <v>1008</v>
      </c>
      <c r="C635" s="2">
        <v>45556</v>
      </c>
      <c r="D635" s="1" t="s">
        <v>14</v>
      </c>
      <c r="E635">
        <v>2182</v>
      </c>
      <c r="F635" s="1" t="s">
        <v>10</v>
      </c>
      <c r="G635" s="1" t="s">
        <v>25</v>
      </c>
    </row>
    <row r="636" spans="1:7" x14ac:dyDescent="0.25">
      <c r="A636" s="1" t="s">
        <v>1094</v>
      </c>
      <c r="B636" s="1" t="s">
        <v>1095</v>
      </c>
      <c r="C636" s="2">
        <v>45315</v>
      </c>
      <c r="D636" s="1" t="s">
        <v>28</v>
      </c>
      <c r="E636">
        <v>2820</v>
      </c>
      <c r="F636" s="1" t="s">
        <v>19</v>
      </c>
      <c r="G636" s="1" t="s">
        <v>45</v>
      </c>
    </row>
    <row r="637" spans="1:7" x14ac:dyDescent="0.25">
      <c r="A637" s="1" t="s">
        <v>1096</v>
      </c>
      <c r="B637" s="1" t="s">
        <v>526</v>
      </c>
      <c r="C637" s="2">
        <v>45834</v>
      </c>
      <c r="D637" s="1" t="s">
        <v>14</v>
      </c>
      <c r="E637">
        <v>6284</v>
      </c>
      <c r="F637" s="1" t="s">
        <v>10</v>
      </c>
      <c r="G637" s="1" t="s">
        <v>29</v>
      </c>
    </row>
    <row r="638" spans="1:7" x14ac:dyDescent="0.25">
      <c r="A638" s="1" t="s">
        <v>1097</v>
      </c>
      <c r="B638" s="1" t="s">
        <v>649</v>
      </c>
      <c r="C638" s="2">
        <v>45262</v>
      </c>
      <c r="D638" s="1" t="s">
        <v>28</v>
      </c>
      <c r="E638">
        <v>5691</v>
      </c>
      <c r="F638" s="1" t="s">
        <v>10</v>
      </c>
      <c r="G638" s="1" t="s">
        <v>55</v>
      </c>
    </row>
    <row r="639" spans="1:7" x14ac:dyDescent="0.25">
      <c r="A639" s="1" t="s">
        <v>1098</v>
      </c>
      <c r="B639" s="1" t="s">
        <v>65</v>
      </c>
      <c r="C639" s="2">
        <v>45548</v>
      </c>
      <c r="D639" s="1" t="s">
        <v>28</v>
      </c>
      <c r="E639">
        <v>2949</v>
      </c>
      <c r="F639" s="1" t="s">
        <v>15</v>
      </c>
      <c r="G639" s="1" t="s">
        <v>50</v>
      </c>
    </row>
    <row r="640" spans="1:7" x14ac:dyDescent="0.25">
      <c r="A640" s="1" t="s">
        <v>1099</v>
      </c>
      <c r="B640" s="1" t="s">
        <v>1100</v>
      </c>
      <c r="C640" s="2">
        <v>45531</v>
      </c>
      <c r="D640" s="1" t="s">
        <v>9</v>
      </c>
      <c r="E640">
        <v>9023</v>
      </c>
      <c r="F640" s="1" t="s">
        <v>15</v>
      </c>
      <c r="G640" s="1" t="s">
        <v>29</v>
      </c>
    </row>
    <row r="641" spans="1:7" x14ac:dyDescent="0.25">
      <c r="A641" s="1" t="s">
        <v>1101</v>
      </c>
      <c r="B641" s="1" t="s">
        <v>1102</v>
      </c>
      <c r="C641" s="2">
        <v>45591</v>
      </c>
      <c r="D641" s="1" t="s">
        <v>23</v>
      </c>
      <c r="E641">
        <v>954</v>
      </c>
      <c r="F641" s="1" t="s">
        <v>19</v>
      </c>
      <c r="G641" s="1" t="s">
        <v>20</v>
      </c>
    </row>
    <row r="642" spans="1:7" x14ac:dyDescent="0.25">
      <c r="A642" s="1" t="s">
        <v>1103</v>
      </c>
      <c r="B642" s="1" t="s">
        <v>170</v>
      </c>
      <c r="C642" s="2">
        <v>45577</v>
      </c>
      <c r="D642" s="1" t="s">
        <v>14</v>
      </c>
      <c r="E642">
        <v>5975</v>
      </c>
      <c r="F642" s="1" t="s">
        <v>24</v>
      </c>
      <c r="G642" s="1" t="s">
        <v>16</v>
      </c>
    </row>
    <row r="643" spans="1:7" x14ac:dyDescent="0.25">
      <c r="A643" s="1" t="s">
        <v>1104</v>
      </c>
      <c r="B643" s="1" t="s">
        <v>1105</v>
      </c>
      <c r="C643" s="2">
        <v>45752</v>
      </c>
      <c r="D643" s="1" t="s">
        <v>14</v>
      </c>
      <c r="E643">
        <v>6358</v>
      </c>
      <c r="F643" s="1" t="s">
        <v>15</v>
      </c>
      <c r="G643" s="1" t="s">
        <v>11</v>
      </c>
    </row>
    <row r="644" spans="1:7" x14ac:dyDescent="0.25">
      <c r="A644" s="1" t="s">
        <v>1106</v>
      </c>
      <c r="B644" s="1" t="s">
        <v>1107</v>
      </c>
      <c r="C644" s="2">
        <v>45576</v>
      </c>
      <c r="D644" s="1" t="s">
        <v>14</v>
      </c>
      <c r="E644">
        <v>7780</v>
      </c>
      <c r="F644" s="1" t="s">
        <v>10</v>
      </c>
      <c r="G644" s="1" t="s">
        <v>106</v>
      </c>
    </row>
    <row r="645" spans="1:7" x14ac:dyDescent="0.25">
      <c r="A645" s="1" t="s">
        <v>1108</v>
      </c>
      <c r="B645" s="1" t="s">
        <v>465</v>
      </c>
      <c r="C645" s="2">
        <v>45593</v>
      </c>
      <c r="D645" s="1" t="s">
        <v>9</v>
      </c>
      <c r="E645">
        <v>7109</v>
      </c>
      <c r="F645" s="1" t="s">
        <v>10</v>
      </c>
      <c r="G645" s="1" t="s">
        <v>50</v>
      </c>
    </row>
    <row r="646" spans="1:7" x14ac:dyDescent="0.25">
      <c r="A646" s="1" t="s">
        <v>1109</v>
      </c>
      <c r="B646" s="1" t="s">
        <v>1110</v>
      </c>
      <c r="C646" s="2">
        <v>45664</v>
      </c>
      <c r="D646" s="1" t="s">
        <v>9</v>
      </c>
      <c r="E646">
        <v>1206</v>
      </c>
      <c r="F646" s="1" t="s">
        <v>19</v>
      </c>
      <c r="G646" s="1" t="s">
        <v>50</v>
      </c>
    </row>
    <row r="647" spans="1:7" x14ac:dyDescent="0.25">
      <c r="A647" s="1" t="s">
        <v>1111</v>
      </c>
      <c r="B647" s="1" t="s">
        <v>1112</v>
      </c>
      <c r="C647" s="2">
        <v>45339</v>
      </c>
      <c r="D647" s="1" t="s">
        <v>9</v>
      </c>
      <c r="E647">
        <v>1222</v>
      </c>
      <c r="F647" s="1" t="s">
        <v>19</v>
      </c>
      <c r="G647" s="1" t="s">
        <v>16</v>
      </c>
    </row>
    <row r="648" spans="1:7" x14ac:dyDescent="0.25">
      <c r="A648" s="1" t="s">
        <v>1113</v>
      </c>
      <c r="B648" s="1" t="s">
        <v>221</v>
      </c>
      <c r="C648" s="2">
        <v>45352</v>
      </c>
      <c r="D648" s="1" t="s">
        <v>28</v>
      </c>
      <c r="E648">
        <v>833</v>
      </c>
      <c r="F648" s="1" t="s">
        <v>19</v>
      </c>
      <c r="G648" s="1" t="s">
        <v>20</v>
      </c>
    </row>
    <row r="649" spans="1:7" x14ac:dyDescent="0.25">
      <c r="A649" s="1" t="s">
        <v>1114</v>
      </c>
      <c r="B649" s="1" t="s">
        <v>385</v>
      </c>
      <c r="C649" s="2">
        <v>45888</v>
      </c>
      <c r="D649" s="1" t="s">
        <v>14</v>
      </c>
      <c r="E649">
        <v>7094</v>
      </c>
      <c r="F649" s="1" t="s">
        <v>10</v>
      </c>
      <c r="G649" s="1" t="s">
        <v>29</v>
      </c>
    </row>
    <row r="650" spans="1:7" x14ac:dyDescent="0.25">
      <c r="A650" s="1" t="s">
        <v>1115</v>
      </c>
      <c r="B650" s="1" t="s">
        <v>893</v>
      </c>
      <c r="C650" s="2">
        <v>45681</v>
      </c>
      <c r="D650" s="1" t="s">
        <v>28</v>
      </c>
      <c r="E650">
        <v>545</v>
      </c>
      <c r="F650" s="1" t="s">
        <v>15</v>
      </c>
      <c r="G650" s="1" t="s">
        <v>11</v>
      </c>
    </row>
    <row r="651" spans="1:7" x14ac:dyDescent="0.25">
      <c r="A651" s="1" t="s">
        <v>1116</v>
      </c>
      <c r="B651" s="1" t="s">
        <v>1117</v>
      </c>
      <c r="C651" s="2">
        <v>45607</v>
      </c>
      <c r="D651" s="1" t="s">
        <v>14</v>
      </c>
      <c r="E651">
        <v>3020</v>
      </c>
      <c r="F651" s="1" t="s">
        <v>24</v>
      </c>
      <c r="G651" s="1" t="s">
        <v>16</v>
      </c>
    </row>
    <row r="652" spans="1:7" x14ac:dyDescent="0.25">
      <c r="A652" s="1" t="s">
        <v>1118</v>
      </c>
      <c r="B652" s="1" t="s">
        <v>585</v>
      </c>
      <c r="C652" s="2">
        <v>45526</v>
      </c>
      <c r="D652" s="1" t="s">
        <v>14</v>
      </c>
      <c r="E652">
        <v>7547</v>
      </c>
      <c r="F652" s="1" t="s">
        <v>15</v>
      </c>
      <c r="G652" s="1" t="s">
        <v>16</v>
      </c>
    </row>
    <row r="653" spans="1:7" x14ac:dyDescent="0.25">
      <c r="A653" s="1" t="s">
        <v>1119</v>
      </c>
      <c r="B653" s="1" t="s">
        <v>893</v>
      </c>
      <c r="C653" s="2">
        <v>45304</v>
      </c>
      <c r="D653" s="1" t="s">
        <v>23</v>
      </c>
      <c r="E653">
        <v>959</v>
      </c>
      <c r="F653" s="1" t="s">
        <v>24</v>
      </c>
      <c r="G653" s="1" t="s">
        <v>16</v>
      </c>
    </row>
    <row r="654" spans="1:7" x14ac:dyDescent="0.25">
      <c r="A654" s="1" t="s">
        <v>1120</v>
      </c>
      <c r="B654" s="1" t="s">
        <v>663</v>
      </c>
      <c r="C654" s="2">
        <v>45603</v>
      </c>
      <c r="D654" s="1" t="s">
        <v>14</v>
      </c>
      <c r="E654">
        <v>553</v>
      </c>
      <c r="F654" s="1" t="s">
        <v>15</v>
      </c>
      <c r="G654" s="1" t="s">
        <v>50</v>
      </c>
    </row>
    <row r="655" spans="1:7" x14ac:dyDescent="0.25">
      <c r="A655" s="1" t="s">
        <v>1121</v>
      </c>
      <c r="B655" s="1" t="s">
        <v>716</v>
      </c>
      <c r="C655" s="2">
        <v>45717</v>
      </c>
      <c r="D655" s="1" t="s">
        <v>9</v>
      </c>
      <c r="E655">
        <v>3910</v>
      </c>
      <c r="F655" s="1" t="s">
        <v>19</v>
      </c>
      <c r="G655" s="1" t="s">
        <v>50</v>
      </c>
    </row>
    <row r="656" spans="1:7" x14ac:dyDescent="0.25">
      <c r="A656" s="1" t="s">
        <v>1122</v>
      </c>
      <c r="B656" s="1" t="s">
        <v>649</v>
      </c>
      <c r="C656" s="2">
        <v>45719</v>
      </c>
      <c r="D656" s="1" t="s">
        <v>9</v>
      </c>
      <c r="E656">
        <v>4234</v>
      </c>
      <c r="F656" s="1" t="s">
        <v>10</v>
      </c>
      <c r="G656" s="1" t="s">
        <v>50</v>
      </c>
    </row>
    <row r="657" spans="1:7" x14ac:dyDescent="0.25">
      <c r="A657" s="1" t="s">
        <v>1123</v>
      </c>
      <c r="B657" s="1" t="s">
        <v>249</v>
      </c>
      <c r="C657" s="2">
        <v>45682</v>
      </c>
      <c r="D657" s="1" t="s">
        <v>9</v>
      </c>
      <c r="E657">
        <v>2876</v>
      </c>
      <c r="F657" s="1" t="s">
        <v>24</v>
      </c>
      <c r="G657" s="1" t="s">
        <v>50</v>
      </c>
    </row>
    <row r="658" spans="1:7" x14ac:dyDescent="0.25">
      <c r="A658" s="1" t="s">
        <v>1124</v>
      </c>
      <c r="B658" s="1" t="s">
        <v>1125</v>
      </c>
      <c r="C658" s="2">
        <v>45535</v>
      </c>
      <c r="D658" s="1" t="s">
        <v>23</v>
      </c>
      <c r="E658">
        <v>2256</v>
      </c>
      <c r="F658" s="1" t="s">
        <v>15</v>
      </c>
      <c r="G658" s="1" t="s">
        <v>11</v>
      </c>
    </row>
    <row r="659" spans="1:7" x14ac:dyDescent="0.25">
      <c r="A659" s="1" t="s">
        <v>1126</v>
      </c>
      <c r="B659" s="1" t="s">
        <v>1127</v>
      </c>
      <c r="C659" s="2">
        <v>45318</v>
      </c>
      <c r="D659" s="1" t="s">
        <v>23</v>
      </c>
      <c r="E659">
        <v>1846</v>
      </c>
      <c r="F659" s="1" t="s">
        <v>10</v>
      </c>
      <c r="G659" s="1" t="s">
        <v>20</v>
      </c>
    </row>
    <row r="660" spans="1:7" x14ac:dyDescent="0.25">
      <c r="A660" s="1" t="s">
        <v>1128</v>
      </c>
      <c r="B660" s="1" t="s">
        <v>903</v>
      </c>
      <c r="C660" s="2">
        <v>45862</v>
      </c>
      <c r="D660" s="1" t="s">
        <v>28</v>
      </c>
      <c r="E660">
        <v>8278</v>
      </c>
      <c r="F660" s="1" t="s">
        <v>24</v>
      </c>
      <c r="G660" s="1" t="s">
        <v>55</v>
      </c>
    </row>
    <row r="661" spans="1:7" x14ac:dyDescent="0.25">
      <c r="A661" s="1" t="s">
        <v>1129</v>
      </c>
      <c r="B661" s="1" t="s">
        <v>1130</v>
      </c>
      <c r="C661" s="2">
        <v>45331</v>
      </c>
      <c r="D661" s="1" t="s">
        <v>14</v>
      </c>
      <c r="E661">
        <v>8570</v>
      </c>
      <c r="F661" s="1" t="s">
        <v>24</v>
      </c>
      <c r="G661" s="1" t="s">
        <v>11</v>
      </c>
    </row>
    <row r="662" spans="1:7" x14ac:dyDescent="0.25">
      <c r="A662" s="1" t="s">
        <v>1131</v>
      </c>
      <c r="B662" s="1" t="s">
        <v>327</v>
      </c>
      <c r="C662" s="2">
        <v>45394</v>
      </c>
      <c r="D662" s="1" t="s">
        <v>14</v>
      </c>
      <c r="E662">
        <v>6986</v>
      </c>
      <c r="F662" s="1" t="s">
        <v>10</v>
      </c>
      <c r="G662" s="1" t="s">
        <v>20</v>
      </c>
    </row>
    <row r="663" spans="1:7" x14ac:dyDescent="0.25">
      <c r="A663" s="1" t="s">
        <v>1132</v>
      </c>
      <c r="B663" s="1" t="s">
        <v>526</v>
      </c>
      <c r="C663" s="2">
        <v>45330</v>
      </c>
      <c r="D663" s="1" t="s">
        <v>9</v>
      </c>
      <c r="E663">
        <v>358</v>
      </c>
      <c r="F663" s="1" t="s">
        <v>19</v>
      </c>
      <c r="G663" s="1" t="s">
        <v>29</v>
      </c>
    </row>
    <row r="664" spans="1:7" x14ac:dyDescent="0.25">
      <c r="A664" s="1" t="s">
        <v>1133</v>
      </c>
      <c r="B664" s="1" t="s">
        <v>615</v>
      </c>
      <c r="C664" s="2">
        <v>45229</v>
      </c>
      <c r="D664" s="1" t="s">
        <v>9</v>
      </c>
      <c r="E664">
        <v>4611</v>
      </c>
      <c r="F664" s="1" t="s">
        <v>10</v>
      </c>
      <c r="G664" s="1" t="s">
        <v>45</v>
      </c>
    </row>
    <row r="665" spans="1:7" x14ac:dyDescent="0.25">
      <c r="A665" s="1" t="s">
        <v>1134</v>
      </c>
      <c r="B665" s="1" t="s">
        <v>1135</v>
      </c>
      <c r="C665" s="2">
        <v>45736</v>
      </c>
      <c r="D665" s="1" t="s">
        <v>9</v>
      </c>
      <c r="E665">
        <v>4343</v>
      </c>
      <c r="F665" s="1" t="s">
        <v>19</v>
      </c>
      <c r="G665" s="1" t="s">
        <v>29</v>
      </c>
    </row>
    <row r="666" spans="1:7" x14ac:dyDescent="0.25">
      <c r="A666" s="1" t="s">
        <v>1136</v>
      </c>
      <c r="B666" s="1" t="s">
        <v>297</v>
      </c>
      <c r="C666" s="2">
        <v>45182</v>
      </c>
      <c r="D666" s="1" t="s">
        <v>9</v>
      </c>
      <c r="E666">
        <v>5409</v>
      </c>
      <c r="F666" s="1" t="s">
        <v>15</v>
      </c>
      <c r="G666" s="1" t="s">
        <v>20</v>
      </c>
    </row>
    <row r="667" spans="1:7" x14ac:dyDescent="0.25">
      <c r="A667" s="1" t="s">
        <v>1137</v>
      </c>
      <c r="B667" s="1" t="s">
        <v>411</v>
      </c>
      <c r="C667" s="2">
        <v>45595</v>
      </c>
      <c r="D667" s="1" t="s">
        <v>9</v>
      </c>
      <c r="E667">
        <v>5706</v>
      </c>
      <c r="F667" s="1" t="s">
        <v>15</v>
      </c>
      <c r="G667" s="1" t="s">
        <v>16</v>
      </c>
    </row>
    <row r="668" spans="1:7" x14ac:dyDescent="0.25">
      <c r="A668" s="1" t="s">
        <v>1138</v>
      </c>
      <c r="B668" s="1" t="s">
        <v>375</v>
      </c>
      <c r="C668" s="2">
        <v>45170</v>
      </c>
      <c r="D668" s="1" t="s">
        <v>9</v>
      </c>
      <c r="E668">
        <v>1465</v>
      </c>
      <c r="F668" s="1" t="s">
        <v>10</v>
      </c>
      <c r="G668" s="1" t="s">
        <v>55</v>
      </c>
    </row>
    <row r="669" spans="1:7" x14ac:dyDescent="0.25">
      <c r="A669" s="1" t="s">
        <v>1139</v>
      </c>
      <c r="B669" s="1" t="s">
        <v>814</v>
      </c>
      <c r="C669" s="2">
        <v>45332</v>
      </c>
      <c r="D669" s="1" t="s">
        <v>14</v>
      </c>
      <c r="E669">
        <v>2195</v>
      </c>
      <c r="F669" s="1" t="s">
        <v>19</v>
      </c>
      <c r="G669" s="1" t="s">
        <v>106</v>
      </c>
    </row>
    <row r="670" spans="1:7" x14ac:dyDescent="0.25">
      <c r="A670" s="1" t="s">
        <v>1140</v>
      </c>
      <c r="B670" s="1" t="s">
        <v>1141</v>
      </c>
      <c r="C670" s="2">
        <v>45182</v>
      </c>
      <c r="D670" s="1" t="s">
        <v>23</v>
      </c>
      <c r="E670">
        <v>7446</v>
      </c>
      <c r="F670" s="1" t="s">
        <v>15</v>
      </c>
      <c r="G670" s="1" t="s">
        <v>25</v>
      </c>
    </row>
    <row r="671" spans="1:7" x14ac:dyDescent="0.25">
      <c r="A671" s="1" t="s">
        <v>1142</v>
      </c>
      <c r="B671" s="1" t="s">
        <v>1143</v>
      </c>
      <c r="C671" s="2">
        <v>45564</v>
      </c>
      <c r="D671" s="1" t="s">
        <v>9</v>
      </c>
      <c r="E671">
        <v>3821</v>
      </c>
      <c r="F671" s="1" t="s">
        <v>19</v>
      </c>
      <c r="G671" s="1" t="s">
        <v>50</v>
      </c>
    </row>
    <row r="672" spans="1:7" x14ac:dyDescent="0.25">
      <c r="A672" s="1" t="s">
        <v>1144</v>
      </c>
      <c r="B672" s="1" t="s">
        <v>543</v>
      </c>
      <c r="C672" s="2">
        <v>45601</v>
      </c>
      <c r="D672" s="1" t="s">
        <v>14</v>
      </c>
      <c r="E672">
        <v>7319</v>
      </c>
      <c r="F672" s="1" t="s">
        <v>19</v>
      </c>
      <c r="G672" s="1" t="s">
        <v>40</v>
      </c>
    </row>
    <row r="673" spans="1:7" x14ac:dyDescent="0.25">
      <c r="A673" s="1" t="s">
        <v>1145</v>
      </c>
      <c r="B673" s="1" t="s">
        <v>1015</v>
      </c>
      <c r="C673" s="2">
        <v>45560</v>
      </c>
      <c r="D673" s="1" t="s">
        <v>9</v>
      </c>
      <c r="E673">
        <v>8096</v>
      </c>
      <c r="F673" s="1" t="s">
        <v>19</v>
      </c>
      <c r="G673" s="1" t="s">
        <v>106</v>
      </c>
    </row>
    <row r="674" spans="1:7" x14ac:dyDescent="0.25">
      <c r="A674" s="1" t="s">
        <v>1146</v>
      </c>
      <c r="B674" s="1" t="s">
        <v>1147</v>
      </c>
      <c r="C674" s="2">
        <v>45407</v>
      </c>
      <c r="D674" s="1" t="s">
        <v>28</v>
      </c>
      <c r="E674">
        <v>3692</v>
      </c>
      <c r="F674" s="1" t="s">
        <v>10</v>
      </c>
      <c r="G674" s="1" t="s">
        <v>106</v>
      </c>
    </row>
    <row r="675" spans="1:7" x14ac:dyDescent="0.25">
      <c r="A675" s="1" t="s">
        <v>1148</v>
      </c>
      <c r="B675" s="1" t="s">
        <v>1149</v>
      </c>
      <c r="C675" s="2">
        <v>45592</v>
      </c>
      <c r="D675" s="1" t="s">
        <v>28</v>
      </c>
      <c r="E675">
        <v>1856</v>
      </c>
      <c r="F675" s="1" t="s">
        <v>19</v>
      </c>
      <c r="G675" s="1" t="s">
        <v>29</v>
      </c>
    </row>
    <row r="676" spans="1:7" x14ac:dyDescent="0.25">
      <c r="A676" s="1" t="s">
        <v>1150</v>
      </c>
      <c r="B676" s="1" t="s">
        <v>469</v>
      </c>
      <c r="C676" s="2">
        <v>45701</v>
      </c>
      <c r="D676" s="1" t="s">
        <v>14</v>
      </c>
      <c r="E676">
        <v>1864</v>
      </c>
      <c r="F676" s="1" t="s">
        <v>10</v>
      </c>
      <c r="G676" s="1" t="s">
        <v>50</v>
      </c>
    </row>
    <row r="677" spans="1:7" x14ac:dyDescent="0.25">
      <c r="A677" s="1" t="s">
        <v>1151</v>
      </c>
      <c r="B677" s="1" t="s">
        <v>877</v>
      </c>
      <c r="C677" s="2">
        <v>45341</v>
      </c>
      <c r="D677" s="1" t="s">
        <v>23</v>
      </c>
      <c r="E677">
        <v>2995</v>
      </c>
      <c r="F677" s="1" t="s">
        <v>15</v>
      </c>
      <c r="G677" s="1" t="s">
        <v>45</v>
      </c>
    </row>
    <row r="678" spans="1:7" x14ac:dyDescent="0.25">
      <c r="A678" s="1" t="s">
        <v>1152</v>
      </c>
      <c r="B678" s="1" t="s">
        <v>965</v>
      </c>
      <c r="C678" s="2">
        <v>45540</v>
      </c>
      <c r="D678" s="1" t="s">
        <v>28</v>
      </c>
      <c r="E678">
        <v>2904</v>
      </c>
      <c r="F678" s="1" t="s">
        <v>15</v>
      </c>
      <c r="G678" s="1" t="s">
        <v>20</v>
      </c>
    </row>
    <row r="679" spans="1:7" x14ac:dyDescent="0.25">
      <c r="A679" s="1" t="s">
        <v>1153</v>
      </c>
      <c r="B679" s="1" t="s">
        <v>264</v>
      </c>
      <c r="C679" s="2">
        <v>45631</v>
      </c>
      <c r="D679" s="1" t="s">
        <v>28</v>
      </c>
      <c r="E679">
        <v>7506</v>
      </c>
      <c r="F679" s="1" t="s">
        <v>24</v>
      </c>
      <c r="G679" s="1" t="s">
        <v>50</v>
      </c>
    </row>
    <row r="680" spans="1:7" x14ac:dyDescent="0.25">
      <c r="A680" s="1" t="s">
        <v>1154</v>
      </c>
      <c r="B680" s="1" t="s">
        <v>1155</v>
      </c>
      <c r="C680" s="2">
        <v>45808</v>
      </c>
      <c r="D680" s="1" t="s">
        <v>23</v>
      </c>
      <c r="E680">
        <v>568</v>
      </c>
      <c r="F680" s="1" t="s">
        <v>24</v>
      </c>
      <c r="G680" s="1" t="s">
        <v>40</v>
      </c>
    </row>
    <row r="681" spans="1:7" x14ac:dyDescent="0.25">
      <c r="A681" s="1" t="s">
        <v>1156</v>
      </c>
      <c r="B681" s="1" t="s">
        <v>543</v>
      </c>
      <c r="C681" s="2">
        <v>45593</v>
      </c>
      <c r="D681" s="1" t="s">
        <v>28</v>
      </c>
      <c r="E681">
        <v>2906</v>
      </c>
      <c r="F681" s="1" t="s">
        <v>15</v>
      </c>
      <c r="G681" s="1" t="s">
        <v>40</v>
      </c>
    </row>
    <row r="682" spans="1:7" x14ac:dyDescent="0.25">
      <c r="A682" s="1" t="s">
        <v>1157</v>
      </c>
      <c r="B682" s="1" t="s">
        <v>411</v>
      </c>
      <c r="C682" s="2">
        <v>45565</v>
      </c>
      <c r="D682" s="1" t="s">
        <v>9</v>
      </c>
      <c r="E682">
        <v>1264</v>
      </c>
      <c r="F682" s="1" t="s">
        <v>19</v>
      </c>
      <c r="G682" s="1" t="s">
        <v>20</v>
      </c>
    </row>
    <row r="683" spans="1:7" x14ac:dyDescent="0.25">
      <c r="A683" s="1" t="s">
        <v>1158</v>
      </c>
      <c r="B683" s="1" t="s">
        <v>994</v>
      </c>
      <c r="C683" s="2">
        <v>45881</v>
      </c>
      <c r="D683" s="1" t="s">
        <v>23</v>
      </c>
      <c r="E683">
        <v>1691</v>
      </c>
      <c r="F683" s="1" t="s">
        <v>19</v>
      </c>
      <c r="G683" s="1" t="s">
        <v>106</v>
      </c>
    </row>
    <row r="684" spans="1:7" x14ac:dyDescent="0.25">
      <c r="A684" s="1" t="s">
        <v>1159</v>
      </c>
      <c r="B684" s="1" t="s">
        <v>396</v>
      </c>
      <c r="C684" s="2">
        <v>45296</v>
      </c>
      <c r="D684" s="1" t="s">
        <v>28</v>
      </c>
      <c r="E684">
        <v>5281</v>
      </c>
      <c r="F684" s="1" t="s">
        <v>15</v>
      </c>
      <c r="G684" s="1" t="s">
        <v>50</v>
      </c>
    </row>
    <row r="685" spans="1:7" x14ac:dyDescent="0.25">
      <c r="A685" s="1" t="s">
        <v>1160</v>
      </c>
      <c r="B685" s="1" t="s">
        <v>1161</v>
      </c>
      <c r="C685" s="2">
        <v>45256</v>
      </c>
      <c r="D685" s="1" t="s">
        <v>23</v>
      </c>
      <c r="E685">
        <v>6293</v>
      </c>
      <c r="F685" s="1" t="s">
        <v>15</v>
      </c>
      <c r="G685" s="1" t="s">
        <v>40</v>
      </c>
    </row>
    <row r="686" spans="1:7" x14ac:dyDescent="0.25">
      <c r="A686" s="1" t="s">
        <v>1162</v>
      </c>
      <c r="B686" s="1" t="s">
        <v>1163</v>
      </c>
      <c r="C686" s="2">
        <v>45321</v>
      </c>
      <c r="D686" s="1" t="s">
        <v>9</v>
      </c>
      <c r="E686">
        <v>8864</v>
      </c>
      <c r="F686" s="1" t="s">
        <v>24</v>
      </c>
      <c r="G686" s="1" t="s">
        <v>20</v>
      </c>
    </row>
    <row r="687" spans="1:7" x14ac:dyDescent="0.25">
      <c r="A687" s="1" t="s">
        <v>1164</v>
      </c>
      <c r="B687" s="1" t="s">
        <v>1165</v>
      </c>
      <c r="C687" s="2">
        <v>45881</v>
      </c>
      <c r="D687" s="1" t="s">
        <v>28</v>
      </c>
      <c r="E687">
        <v>3335</v>
      </c>
      <c r="F687" s="1" t="s">
        <v>19</v>
      </c>
      <c r="G687" s="1" t="s">
        <v>25</v>
      </c>
    </row>
    <row r="688" spans="1:7" x14ac:dyDescent="0.25">
      <c r="A688" s="1" t="s">
        <v>1166</v>
      </c>
      <c r="B688" s="1" t="s">
        <v>989</v>
      </c>
      <c r="C688" s="2">
        <v>45251</v>
      </c>
      <c r="D688" s="1" t="s">
        <v>14</v>
      </c>
      <c r="E688">
        <v>1251</v>
      </c>
      <c r="F688" s="1" t="s">
        <v>15</v>
      </c>
      <c r="G688" s="1" t="s">
        <v>25</v>
      </c>
    </row>
    <row r="689" spans="1:7" x14ac:dyDescent="0.25">
      <c r="A689" s="1" t="s">
        <v>1167</v>
      </c>
      <c r="B689" s="1" t="s">
        <v>1168</v>
      </c>
      <c r="C689" s="2">
        <v>45213</v>
      </c>
      <c r="D689" s="1" t="s">
        <v>28</v>
      </c>
      <c r="E689">
        <v>3153</v>
      </c>
      <c r="F689" s="1" t="s">
        <v>24</v>
      </c>
      <c r="G689" s="1" t="s">
        <v>11</v>
      </c>
    </row>
    <row r="690" spans="1:7" x14ac:dyDescent="0.25">
      <c r="A690" s="1" t="s">
        <v>1169</v>
      </c>
      <c r="B690" s="1" t="s">
        <v>295</v>
      </c>
      <c r="C690" s="2">
        <v>45634</v>
      </c>
      <c r="D690" s="1" t="s">
        <v>28</v>
      </c>
      <c r="E690">
        <v>3047</v>
      </c>
      <c r="F690" s="1" t="s">
        <v>24</v>
      </c>
      <c r="G690" s="1" t="s">
        <v>50</v>
      </c>
    </row>
    <row r="691" spans="1:7" x14ac:dyDescent="0.25">
      <c r="A691" s="1" t="s">
        <v>1170</v>
      </c>
      <c r="B691" s="1" t="s">
        <v>465</v>
      </c>
      <c r="C691" s="2">
        <v>45304</v>
      </c>
      <c r="D691" s="1" t="s">
        <v>9</v>
      </c>
      <c r="E691">
        <v>8363</v>
      </c>
      <c r="F691" s="1" t="s">
        <v>19</v>
      </c>
      <c r="G691" s="1" t="s">
        <v>55</v>
      </c>
    </row>
    <row r="692" spans="1:7" x14ac:dyDescent="0.25">
      <c r="A692" s="1" t="s">
        <v>1171</v>
      </c>
      <c r="B692" s="1" t="s">
        <v>118</v>
      </c>
      <c r="C692" s="2">
        <v>45454</v>
      </c>
      <c r="D692" s="1" t="s">
        <v>14</v>
      </c>
      <c r="E692">
        <v>1791</v>
      </c>
      <c r="F692" s="1" t="s">
        <v>24</v>
      </c>
      <c r="G692" s="1" t="s">
        <v>20</v>
      </c>
    </row>
    <row r="693" spans="1:7" x14ac:dyDescent="0.25">
      <c r="A693" s="1" t="s">
        <v>1172</v>
      </c>
      <c r="B693" s="1" t="s">
        <v>1173</v>
      </c>
      <c r="C693" s="2">
        <v>45575</v>
      </c>
      <c r="D693" s="1" t="s">
        <v>14</v>
      </c>
      <c r="E693">
        <v>4685</v>
      </c>
      <c r="F693" s="1" t="s">
        <v>24</v>
      </c>
      <c r="G693" s="1" t="s">
        <v>106</v>
      </c>
    </row>
    <row r="694" spans="1:7" x14ac:dyDescent="0.25">
      <c r="A694" s="1" t="s">
        <v>1174</v>
      </c>
      <c r="B694" s="1" t="s">
        <v>481</v>
      </c>
      <c r="C694" s="2">
        <v>45361</v>
      </c>
      <c r="D694" s="1" t="s">
        <v>14</v>
      </c>
      <c r="E694">
        <v>1487</v>
      </c>
      <c r="F694" s="1" t="s">
        <v>10</v>
      </c>
      <c r="G694" s="1" t="s">
        <v>45</v>
      </c>
    </row>
    <row r="695" spans="1:7" x14ac:dyDescent="0.25">
      <c r="A695" s="1" t="s">
        <v>1175</v>
      </c>
      <c r="B695" s="1" t="s">
        <v>303</v>
      </c>
      <c r="C695" s="2">
        <v>45328</v>
      </c>
      <c r="D695" s="1" t="s">
        <v>9</v>
      </c>
      <c r="E695">
        <v>7158</v>
      </c>
      <c r="F695" s="1" t="s">
        <v>15</v>
      </c>
      <c r="G695" s="1" t="s">
        <v>40</v>
      </c>
    </row>
    <row r="696" spans="1:7" x14ac:dyDescent="0.25">
      <c r="A696" s="1" t="s">
        <v>1176</v>
      </c>
      <c r="B696" s="1" t="s">
        <v>981</v>
      </c>
      <c r="C696" s="2">
        <v>45366</v>
      </c>
      <c r="D696" s="1" t="s">
        <v>9</v>
      </c>
      <c r="E696">
        <v>7561</v>
      </c>
      <c r="F696" s="1" t="s">
        <v>19</v>
      </c>
      <c r="G696" s="1" t="s">
        <v>16</v>
      </c>
    </row>
    <row r="697" spans="1:7" x14ac:dyDescent="0.25">
      <c r="A697" s="1" t="s">
        <v>1177</v>
      </c>
      <c r="B697" s="1" t="s">
        <v>247</v>
      </c>
      <c r="C697" s="2">
        <v>45821</v>
      </c>
      <c r="D697" s="1" t="s">
        <v>9</v>
      </c>
      <c r="E697">
        <v>116</v>
      </c>
      <c r="F697" s="1" t="s">
        <v>15</v>
      </c>
      <c r="G697" s="1" t="s">
        <v>50</v>
      </c>
    </row>
    <row r="698" spans="1:7" x14ac:dyDescent="0.25">
      <c r="A698" s="1" t="s">
        <v>1178</v>
      </c>
      <c r="B698" s="1" t="s">
        <v>1179</v>
      </c>
      <c r="C698" s="2">
        <v>45648</v>
      </c>
      <c r="D698" s="1" t="s">
        <v>9</v>
      </c>
      <c r="E698">
        <v>2678</v>
      </c>
      <c r="F698" s="1" t="s">
        <v>10</v>
      </c>
      <c r="G698" s="1" t="s">
        <v>40</v>
      </c>
    </row>
    <row r="699" spans="1:7" x14ac:dyDescent="0.25">
      <c r="A699" s="1" t="s">
        <v>1180</v>
      </c>
      <c r="B699" s="1" t="s">
        <v>1181</v>
      </c>
      <c r="C699" s="2">
        <v>45186</v>
      </c>
      <c r="D699" s="1" t="s">
        <v>9</v>
      </c>
      <c r="E699">
        <v>4945</v>
      </c>
      <c r="F699" s="1" t="s">
        <v>19</v>
      </c>
      <c r="G699" s="1" t="s">
        <v>11</v>
      </c>
    </row>
    <row r="700" spans="1:7" x14ac:dyDescent="0.25">
      <c r="A700" s="1" t="s">
        <v>1182</v>
      </c>
      <c r="B700" s="1" t="s">
        <v>1183</v>
      </c>
      <c r="C700" s="2">
        <v>45535</v>
      </c>
      <c r="D700" s="1" t="s">
        <v>14</v>
      </c>
      <c r="E700">
        <v>7280</v>
      </c>
      <c r="F700" s="1" t="s">
        <v>15</v>
      </c>
      <c r="G700" s="1" t="s">
        <v>20</v>
      </c>
    </row>
    <row r="701" spans="1:7" x14ac:dyDescent="0.25">
      <c r="A701" s="1" t="s">
        <v>1184</v>
      </c>
      <c r="B701" s="1" t="s">
        <v>288</v>
      </c>
      <c r="C701" s="2">
        <v>45459</v>
      </c>
      <c r="D701" s="1" t="s">
        <v>23</v>
      </c>
      <c r="E701">
        <v>1174</v>
      </c>
      <c r="F701" s="1" t="s">
        <v>24</v>
      </c>
      <c r="G701" s="1" t="s">
        <v>106</v>
      </c>
    </row>
    <row r="702" spans="1:7" x14ac:dyDescent="0.25">
      <c r="A702" s="1" t="s">
        <v>1185</v>
      </c>
      <c r="B702" s="1" t="s">
        <v>1186</v>
      </c>
      <c r="C702" s="2">
        <v>45326</v>
      </c>
      <c r="D702" s="1" t="s">
        <v>9</v>
      </c>
      <c r="E702">
        <v>1167</v>
      </c>
      <c r="F702" s="1" t="s">
        <v>19</v>
      </c>
      <c r="G702" s="1" t="s">
        <v>40</v>
      </c>
    </row>
    <row r="703" spans="1:7" x14ac:dyDescent="0.25">
      <c r="A703" s="1" t="s">
        <v>1187</v>
      </c>
      <c r="B703" s="1" t="s">
        <v>1037</v>
      </c>
      <c r="C703" s="2">
        <v>45739</v>
      </c>
      <c r="D703" s="1" t="s">
        <v>23</v>
      </c>
      <c r="E703">
        <v>2256</v>
      </c>
      <c r="F703" s="1" t="s">
        <v>10</v>
      </c>
      <c r="G703" s="1" t="s">
        <v>16</v>
      </c>
    </row>
    <row r="704" spans="1:7" x14ac:dyDescent="0.25">
      <c r="A704" s="1" t="s">
        <v>1188</v>
      </c>
      <c r="B704" s="1" t="s">
        <v>182</v>
      </c>
      <c r="C704" s="2">
        <v>45339</v>
      </c>
      <c r="D704" s="1" t="s">
        <v>28</v>
      </c>
      <c r="E704">
        <v>6663</v>
      </c>
      <c r="F704" s="1" t="s">
        <v>24</v>
      </c>
      <c r="G704" s="1" t="s">
        <v>45</v>
      </c>
    </row>
    <row r="705" spans="1:7" x14ac:dyDescent="0.25">
      <c r="A705" s="1" t="s">
        <v>1189</v>
      </c>
      <c r="B705" s="1" t="s">
        <v>182</v>
      </c>
      <c r="C705" s="2">
        <v>45264</v>
      </c>
      <c r="D705" s="1" t="s">
        <v>28</v>
      </c>
      <c r="E705">
        <v>8868</v>
      </c>
      <c r="F705" s="1" t="s">
        <v>10</v>
      </c>
      <c r="G705" s="1" t="s">
        <v>20</v>
      </c>
    </row>
    <row r="706" spans="1:7" x14ac:dyDescent="0.25">
      <c r="A706" s="1" t="s">
        <v>1190</v>
      </c>
      <c r="B706" s="1" t="s">
        <v>203</v>
      </c>
      <c r="C706" s="2">
        <v>45840</v>
      </c>
      <c r="D706" s="1" t="s">
        <v>9</v>
      </c>
      <c r="E706">
        <v>7659</v>
      </c>
      <c r="F706" s="1" t="s">
        <v>24</v>
      </c>
      <c r="G706" s="1" t="s">
        <v>20</v>
      </c>
    </row>
    <row r="707" spans="1:7" x14ac:dyDescent="0.25">
      <c r="A707" s="1" t="s">
        <v>1191</v>
      </c>
      <c r="B707" s="1" t="s">
        <v>634</v>
      </c>
      <c r="C707" s="2">
        <v>45355</v>
      </c>
      <c r="D707" s="1" t="s">
        <v>28</v>
      </c>
      <c r="E707">
        <v>521</v>
      </c>
      <c r="F707" s="1" t="s">
        <v>15</v>
      </c>
      <c r="G707" s="1" t="s">
        <v>55</v>
      </c>
    </row>
    <row r="708" spans="1:7" x14ac:dyDescent="0.25">
      <c r="A708" s="1" t="s">
        <v>1192</v>
      </c>
      <c r="B708" s="1" t="s">
        <v>674</v>
      </c>
      <c r="C708" s="2">
        <v>45243</v>
      </c>
      <c r="D708" s="1" t="s">
        <v>23</v>
      </c>
      <c r="E708">
        <v>8451</v>
      </c>
      <c r="F708" s="1" t="s">
        <v>15</v>
      </c>
      <c r="G708" s="1" t="s">
        <v>11</v>
      </c>
    </row>
    <row r="709" spans="1:7" x14ac:dyDescent="0.25">
      <c r="A709" s="1" t="s">
        <v>1193</v>
      </c>
      <c r="B709" s="1" t="s">
        <v>31</v>
      </c>
      <c r="C709" s="2">
        <v>45558</v>
      </c>
      <c r="D709" s="1" t="s">
        <v>28</v>
      </c>
      <c r="E709">
        <v>898</v>
      </c>
      <c r="F709" s="1" t="s">
        <v>15</v>
      </c>
      <c r="G709" s="1" t="s">
        <v>20</v>
      </c>
    </row>
    <row r="710" spans="1:7" x14ac:dyDescent="0.25">
      <c r="A710" s="1" t="s">
        <v>1194</v>
      </c>
      <c r="B710" s="1" t="s">
        <v>903</v>
      </c>
      <c r="C710" s="2">
        <v>45450</v>
      </c>
      <c r="D710" s="1" t="s">
        <v>28</v>
      </c>
      <c r="E710">
        <v>9225</v>
      </c>
      <c r="F710" s="1" t="s">
        <v>10</v>
      </c>
      <c r="G710" s="1" t="s">
        <v>106</v>
      </c>
    </row>
    <row r="711" spans="1:7" x14ac:dyDescent="0.25">
      <c r="A711" s="1" t="s">
        <v>1195</v>
      </c>
      <c r="B711" s="1" t="s">
        <v>178</v>
      </c>
      <c r="C711" s="2">
        <v>45515</v>
      </c>
      <c r="D711" s="1" t="s">
        <v>23</v>
      </c>
      <c r="E711">
        <v>7993</v>
      </c>
      <c r="F711" s="1" t="s">
        <v>19</v>
      </c>
      <c r="G711" s="1" t="s">
        <v>20</v>
      </c>
    </row>
    <row r="712" spans="1:7" x14ac:dyDescent="0.25">
      <c r="A712" s="1" t="s">
        <v>1196</v>
      </c>
      <c r="B712" s="1" t="s">
        <v>877</v>
      </c>
      <c r="C712" s="2">
        <v>45334</v>
      </c>
      <c r="D712" s="1" t="s">
        <v>28</v>
      </c>
      <c r="E712">
        <v>8801</v>
      </c>
      <c r="F712" s="1" t="s">
        <v>15</v>
      </c>
      <c r="G712" s="1" t="s">
        <v>55</v>
      </c>
    </row>
    <row r="713" spans="1:7" x14ac:dyDescent="0.25">
      <c r="A713" s="1" t="s">
        <v>1197</v>
      </c>
      <c r="B713" s="1" t="s">
        <v>350</v>
      </c>
      <c r="C713" s="2">
        <v>45835</v>
      </c>
      <c r="D713" s="1" t="s">
        <v>9</v>
      </c>
      <c r="E713">
        <v>3032</v>
      </c>
      <c r="F713" s="1" t="s">
        <v>10</v>
      </c>
      <c r="G713" s="1" t="s">
        <v>11</v>
      </c>
    </row>
    <row r="714" spans="1:7" x14ac:dyDescent="0.25">
      <c r="A714" s="1" t="s">
        <v>1198</v>
      </c>
      <c r="B714" s="1" t="s">
        <v>288</v>
      </c>
      <c r="C714" s="2">
        <v>45227</v>
      </c>
      <c r="D714" s="1" t="s">
        <v>23</v>
      </c>
      <c r="E714">
        <v>2540</v>
      </c>
      <c r="F714" s="1" t="s">
        <v>24</v>
      </c>
      <c r="G714" s="1" t="s">
        <v>50</v>
      </c>
    </row>
    <row r="715" spans="1:7" x14ac:dyDescent="0.25">
      <c r="A715" s="1" t="s">
        <v>1199</v>
      </c>
      <c r="B715" s="1" t="s">
        <v>901</v>
      </c>
      <c r="C715" s="2">
        <v>45724</v>
      </c>
      <c r="D715" s="1" t="s">
        <v>23</v>
      </c>
      <c r="E715">
        <v>6325</v>
      </c>
      <c r="F715" s="1" t="s">
        <v>15</v>
      </c>
      <c r="G715" s="1" t="s">
        <v>29</v>
      </c>
    </row>
    <row r="716" spans="1:7" x14ac:dyDescent="0.25">
      <c r="A716" s="1" t="s">
        <v>1200</v>
      </c>
      <c r="B716" s="1" t="s">
        <v>1201</v>
      </c>
      <c r="C716" s="2">
        <v>45610</v>
      </c>
      <c r="D716" s="1" t="s">
        <v>14</v>
      </c>
      <c r="E716">
        <v>2074</v>
      </c>
      <c r="F716" s="1" t="s">
        <v>24</v>
      </c>
      <c r="G716" s="1" t="s">
        <v>50</v>
      </c>
    </row>
    <row r="717" spans="1:7" x14ac:dyDescent="0.25">
      <c r="A717" s="1" t="s">
        <v>1202</v>
      </c>
      <c r="B717" s="1" t="s">
        <v>578</v>
      </c>
      <c r="C717" s="2">
        <v>45335</v>
      </c>
      <c r="D717" s="1" t="s">
        <v>14</v>
      </c>
      <c r="E717">
        <v>9960</v>
      </c>
      <c r="F717" s="1" t="s">
        <v>15</v>
      </c>
      <c r="G717" s="1" t="s">
        <v>25</v>
      </c>
    </row>
    <row r="718" spans="1:7" x14ac:dyDescent="0.25">
      <c r="A718" s="1" t="s">
        <v>1203</v>
      </c>
      <c r="B718" s="1" t="s">
        <v>337</v>
      </c>
      <c r="C718" s="2">
        <v>45425</v>
      </c>
      <c r="D718" s="1" t="s">
        <v>23</v>
      </c>
      <c r="E718">
        <v>5423</v>
      </c>
      <c r="F718" s="1" t="s">
        <v>24</v>
      </c>
      <c r="G718" s="1" t="s">
        <v>55</v>
      </c>
    </row>
    <row r="719" spans="1:7" x14ac:dyDescent="0.25">
      <c r="A719" s="1" t="s">
        <v>1204</v>
      </c>
      <c r="B719" s="1" t="s">
        <v>554</v>
      </c>
      <c r="C719" s="2">
        <v>45302</v>
      </c>
      <c r="D719" s="1" t="s">
        <v>23</v>
      </c>
      <c r="E719">
        <v>6547</v>
      </c>
      <c r="F719" s="1" t="s">
        <v>10</v>
      </c>
      <c r="G719" s="1" t="s">
        <v>20</v>
      </c>
    </row>
    <row r="720" spans="1:7" x14ac:dyDescent="0.25">
      <c r="A720" s="1" t="s">
        <v>1205</v>
      </c>
      <c r="B720" s="1" t="s">
        <v>1005</v>
      </c>
      <c r="C720" s="2">
        <v>45394</v>
      </c>
      <c r="D720" s="1" t="s">
        <v>14</v>
      </c>
      <c r="E720">
        <v>3579</v>
      </c>
      <c r="F720" s="1" t="s">
        <v>15</v>
      </c>
      <c r="G720" s="1" t="s">
        <v>11</v>
      </c>
    </row>
    <row r="721" spans="1:7" x14ac:dyDescent="0.25">
      <c r="A721" s="1" t="s">
        <v>1206</v>
      </c>
      <c r="B721" s="1" t="s">
        <v>1207</v>
      </c>
      <c r="C721" s="2">
        <v>45610</v>
      </c>
      <c r="D721" s="1" t="s">
        <v>9</v>
      </c>
      <c r="E721">
        <v>1252</v>
      </c>
      <c r="F721" s="1" t="s">
        <v>10</v>
      </c>
      <c r="G721" s="1" t="s">
        <v>50</v>
      </c>
    </row>
    <row r="722" spans="1:7" x14ac:dyDescent="0.25">
      <c r="A722" s="1" t="s">
        <v>1208</v>
      </c>
      <c r="B722" s="1" t="s">
        <v>1209</v>
      </c>
      <c r="C722" s="2">
        <v>45458</v>
      </c>
      <c r="D722" s="1" t="s">
        <v>28</v>
      </c>
      <c r="E722">
        <v>4339</v>
      </c>
      <c r="F722" s="1" t="s">
        <v>10</v>
      </c>
      <c r="G722" s="1" t="s">
        <v>50</v>
      </c>
    </row>
    <row r="723" spans="1:7" x14ac:dyDescent="0.25">
      <c r="A723" s="1" t="s">
        <v>1210</v>
      </c>
      <c r="B723" s="1" t="s">
        <v>1211</v>
      </c>
      <c r="C723" s="2">
        <v>45635</v>
      </c>
      <c r="D723" s="1" t="s">
        <v>28</v>
      </c>
      <c r="E723">
        <v>1935</v>
      </c>
      <c r="F723" s="1" t="s">
        <v>24</v>
      </c>
      <c r="G723" s="1" t="s">
        <v>25</v>
      </c>
    </row>
    <row r="724" spans="1:7" x14ac:dyDescent="0.25">
      <c r="A724" s="1" t="s">
        <v>1212</v>
      </c>
      <c r="B724" s="1" t="s">
        <v>1213</v>
      </c>
      <c r="C724" s="2">
        <v>45845</v>
      </c>
      <c r="D724" s="1" t="s">
        <v>28</v>
      </c>
      <c r="E724">
        <v>3405</v>
      </c>
      <c r="F724" s="1" t="s">
        <v>15</v>
      </c>
      <c r="G724" s="1" t="s">
        <v>50</v>
      </c>
    </row>
    <row r="725" spans="1:7" x14ac:dyDescent="0.25">
      <c r="A725" s="1" t="s">
        <v>1214</v>
      </c>
      <c r="B725" s="1" t="s">
        <v>1215</v>
      </c>
      <c r="C725" s="2">
        <v>45169</v>
      </c>
      <c r="D725" s="1" t="s">
        <v>23</v>
      </c>
      <c r="E725">
        <v>450</v>
      </c>
      <c r="F725" s="1" t="s">
        <v>19</v>
      </c>
      <c r="G725" s="1" t="s">
        <v>55</v>
      </c>
    </row>
    <row r="726" spans="1:7" x14ac:dyDescent="0.25">
      <c r="A726" s="1" t="s">
        <v>1216</v>
      </c>
      <c r="B726" s="1" t="s">
        <v>1217</v>
      </c>
      <c r="C726" s="2">
        <v>45708</v>
      </c>
      <c r="D726" s="1" t="s">
        <v>9</v>
      </c>
      <c r="E726">
        <v>5241</v>
      </c>
      <c r="F726" s="1" t="s">
        <v>19</v>
      </c>
      <c r="G726" s="1" t="s">
        <v>50</v>
      </c>
    </row>
    <row r="727" spans="1:7" x14ac:dyDescent="0.25">
      <c r="A727" s="1" t="s">
        <v>1218</v>
      </c>
      <c r="B727" s="1" t="s">
        <v>1219</v>
      </c>
      <c r="C727" s="2">
        <v>45351</v>
      </c>
      <c r="D727" s="1" t="s">
        <v>14</v>
      </c>
      <c r="E727">
        <v>8191</v>
      </c>
      <c r="F727" s="1" t="s">
        <v>10</v>
      </c>
      <c r="G727" s="1" t="s">
        <v>106</v>
      </c>
    </row>
    <row r="728" spans="1:7" x14ac:dyDescent="0.25">
      <c r="A728" s="1" t="s">
        <v>1220</v>
      </c>
      <c r="B728" s="1" t="s">
        <v>1221</v>
      </c>
      <c r="C728" s="2">
        <v>45747</v>
      </c>
      <c r="D728" s="1" t="s">
        <v>9</v>
      </c>
      <c r="E728">
        <v>2753</v>
      </c>
      <c r="F728" s="1" t="s">
        <v>24</v>
      </c>
      <c r="G728" s="1" t="s">
        <v>25</v>
      </c>
    </row>
    <row r="729" spans="1:7" x14ac:dyDescent="0.25">
      <c r="A729" s="1" t="s">
        <v>1222</v>
      </c>
      <c r="B729" s="1" t="s">
        <v>299</v>
      </c>
      <c r="C729" s="2">
        <v>45369</v>
      </c>
      <c r="D729" s="1" t="s">
        <v>9</v>
      </c>
      <c r="E729">
        <v>8049</v>
      </c>
      <c r="F729" s="1" t="s">
        <v>24</v>
      </c>
      <c r="G729" s="1" t="s">
        <v>11</v>
      </c>
    </row>
    <row r="730" spans="1:7" x14ac:dyDescent="0.25">
      <c r="A730" s="1" t="s">
        <v>1223</v>
      </c>
      <c r="B730" s="1" t="s">
        <v>1224</v>
      </c>
      <c r="C730" s="2">
        <v>45636</v>
      </c>
      <c r="D730" s="1" t="s">
        <v>28</v>
      </c>
      <c r="E730">
        <v>8208</v>
      </c>
      <c r="F730" s="1" t="s">
        <v>24</v>
      </c>
      <c r="G730" s="1" t="s">
        <v>11</v>
      </c>
    </row>
    <row r="731" spans="1:7" x14ac:dyDescent="0.25">
      <c r="A731" s="1" t="s">
        <v>1225</v>
      </c>
      <c r="B731" s="1" t="s">
        <v>1226</v>
      </c>
      <c r="C731" s="2">
        <v>45199</v>
      </c>
      <c r="D731" s="1" t="s">
        <v>14</v>
      </c>
      <c r="E731">
        <v>1596</v>
      </c>
      <c r="F731" s="1" t="s">
        <v>15</v>
      </c>
      <c r="G731" s="1" t="s">
        <v>50</v>
      </c>
    </row>
    <row r="732" spans="1:7" x14ac:dyDescent="0.25">
      <c r="A732" s="1" t="s">
        <v>1227</v>
      </c>
      <c r="B732" s="1" t="s">
        <v>1183</v>
      </c>
      <c r="C732" s="2">
        <v>45885</v>
      </c>
      <c r="D732" s="1" t="s">
        <v>9</v>
      </c>
      <c r="E732">
        <v>835</v>
      </c>
      <c r="F732" s="1" t="s">
        <v>15</v>
      </c>
      <c r="G732" s="1" t="s">
        <v>55</v>
      </c>
    </row>
    <row r="733" spans="1:7" x14ac:dyDescent="0.25">
      <c r="A733" s="1" t="s">
        <v>1228</v>
      </c>
      <c r="B733" s="1" t="s">
        <v>1229</v>
      </c>
      <c r="C733" s="2">
        <v>45249</v>
      </c>
      <c r="D733" s="1" t="s">
        <v>14</v>
      </c>
      <c r="E733">
        <v>3834</v>
      </c>
      <c r="F733" s="1" t="s">
        <v>24</v>
      </c>
      <c r="G733" s="1" t="s">
        <v>55</v>
      </c>
    </row>
    <row r="734" spans="1:7" x14ac:dyDescent="0.25">
      <c r="A734" s="1" t="s">
        <v>1230</v>
      </c>
      <c r="B734" s="1" t="s">
        <v>986</v>
      </c>
      <c r="C734" s="2">
        <v>45228</v>
      </c>
      <c r="D734" s="1" t="s">
        <v>23</v>
      </c>
      <c r="E734">
        <v>1278</v>
      </c>
      <c r="F734" s="1" t="s">
        <v>19</v>
      </c>
      <c r="G734" s="1" t="s">
        <v>45</v>
      </c>
    </row>
    <row r="735" spans="1:7" x14ac:dyDescent="0.25">
      <c r="A735" s="1" t="s">
        <v>1231</v>
      </c>
      <c r="B735" s="1" t="s">
        <v>1232</v>
      </c>
      <c r="C735" s="2">
        <v>45296</v>
      </c>
      <c r="D735" s="1" t="s">
        <v>28</v>
      </c>
      <c r="E735">
        <v>7625</v>
      </c>
      <c r="F735" s="1" t="s">
        <v>19</v>
      </c>
      <c r="G735" s="1" t="s">
        <v>40</v>
      </c>
    </row>
    <row r="736" spans="1:7" x14ac:dyDescent="0.25">
      <c r="A736" s="1" t="s">
        <v>1233</v>
      </c>
      <c r="B736" s="1" t="s">
        <v>1234</v>
      </c>
      <c r="C736" s="2">
        <v>45224</v>
      </c>
      <c r="D736" s="1" t="s">
        <v>14</v>
      </c>
      <c r="E736">
        <v>3446</v>
      </c>
      <c r="F736" s="1" t="s">
        <v>15</v>
      </c>
      <c r="G736" s="1" t="s">
        <v>106</v>
      </c>
    </row>
    <row r="737" spans="1:7" x14ac:dyDescent="0.25">
      <c r="A737" s="1" t="s">
        <v>1235</v>
      </c>
      <c r="B737" s="1" t="s">
        <v>1236</v>
      </c>
      <c r="C737" s="2">
        <v>45627</v>
      </c>
      <c r="D737" s="1" t="s">
        <v>23</v>
      </c>
      <c r="E737">
        <v>8099</v>
      </c>
      <c r="F737" s="1" t="s">
        <v>24</v>
      </c>
      <c r="G737" s="1" t="s">
        <v>45</v>
      </c>
    </row>
    <row r="738" spans="1:7" x14ac:dyDescent="0.25">
      <c r="A738" s="1" t="s">
        <v>1237</v>
      </c>
      <c r="B738" s="1" t="s">
        <v>130</v>
      </c>
      <c r="C738" s="2">
        <v>45528</v>
      </c>
      <c r="D738" s="1" t="s">
        <v>23</v>
      </c>
      <c r="E738">
        <v>1320</v>
      </c>
      <c r="F738" s="1" t="s">
        <v>19</v>
      </c>
      <c r="G738" s="1" t="s">
        <v>40</v>
      </c>
    </row>
    <row r="739" spans="1:7" x14ac:dyDescent="0.25">
      <c r="A739" s="1" t="s">
        <v>1238</v>
      </c>
      <c r="B739" s="1" t="s">
        <v>1239</v>
      </c>
      <c r="C739" s="2">
        <v>45768</v>
      </c>
      <c r="D739" s="1" t="s">
        <v>23</v>
      </c>
      <c r="E739">
        <v>9829</v>
      </c>
      <c r="F739" s="1" t="s">
        <v>19</v>
      </c>
      <c r="G739" s="1" t="s">
        <v>29</v>
      </c>
    </row>
    <row r="740" spans="1:7" x14ac:dyDescent="0.25">
      <c r="A740" s="1" t="s">
        <v>1240</v>
      </c>
      <c r="B740" s="1" t="s">
        <v>361</v>
      </c>
      <c r="C740" s="2">
        <v>45334</v>
      </c>
      <c r="D740" s="1" t="s">
        <v>9</v>
      </c>
      <c r="E740">
        <v>9238</v>
      </c>
      <c r="F740" s="1" t="s">
        <v>15</v>
      </c>
      <c r="G740" s="1" t="s">
        <v>16</v>
      </c>
    </row>
    <row r="741" spans="1:7" x14ac:dyDescent="0.25">
      <c r="A741" s="1" t="s">
        <v>1241</v>
      </c>
      <c r="B741" s="1" t="s">
        <v>703</v>
      </c>
      <c r="C741" s="2">
        <v>45715</v>
      </c>
      <c r="D741" s="1" t="s">
        <v>9</v>
      </c>
      <c r="E741">
        <v>487</v>
      </c>
      <c r="F741" s="1" t="s">
        <v>15</v>
      </c>
      <c r="G741" s="1" t="s">
        <v>40</v>
      </c>
    </row>
    <row r="742" spans="1:7" x14ac:dyDescent="0.25">
      <c r="A742" s="1" t="s">
        <v>1242</v>
      </c>
      <c r="B742" s="1" t="s">
        <v>1112</v>
      </c>
      <c r="C742" s="2">
        <v>45307</v>
      </c>
      <c r="D742" s="1" t="s">
        <v>28</v>
      </c>
      <c r="E742">
        <v>8916</v>
      </c>
      <c r="F742" s="1" t="s">
        <v>19</v>
      </c>
      <c r="G742" s="1" t="s">
        <v>16</v>
      </c>
    </row>
    <row r="743" spans="1:7" x14ac:dyDescent="0.25">
      <c r="A743" s="1" t="s">
        <v>1243</v>
      </c>
      <c r="B743" s="1" t="s">
        <v>651</v>
      </c>
      <c r="C743" s="2">
        <v>45246</v>
      </c>
      <c r="D743" s="1" t="s">
        <v>28</v>
      </c>
      <c r="E743">
        <v>9878</v>
      </c>
      <c r="F743" s="1" t="s">
        <v>24</v>
      </c>
      <c r="G743" s="1" t="s">
        <v>25</v>
      </c>
    </row>
    <row r="744" spans="1:7" x14ac:dyDescent="0.25">
      <c r="A744" s="1" t="s">
        <v>1244</v>
      </c>
      <c r="B744" s="1" t="s">
        <v>1245</v>
      </c>
      <c r="C744" s="2">
        <v>45343</v>
      </c>
      <c r="D744" s="1" t="s">
        <v>23</v>
      </c>
      <c r="E744">
        <v>2172</v>
      </c>
      <c r="F744" s="1" t="s">
        <v>19</v>
      </c>
      <c r="G744" s="1" t="s">
        <v>50</v>
      </c>
    </row>
    <row r="745" spans="1:7" x14ac:dyDescent="0.25">
      <c r="A745" s="1" t="s">
        <v>1246</v>
      </c>
      <c r="B745" s="1" t="s">
        <v>52</v>
      </c>
      <c r="C745" s="2">
        <v>45538</v>
      </c>
      <c r="D745" s="1" t="s">
        <v>28</v>
      </c>
      <c r="E745">
        <v>518</v>
      </c>
      <c r="F745" s="1" t="s">
        <v>19</v>
      </c>
      <c r="G745" s="1" t="s">
        <v>40</v>
      </c>
    </row>
    <row r="746" spans="1:7" x14ac:dyDescent="0.25">
      <c r="A746" s="1" t="s">
        <v>1247</v>
      </c>
      <c r="B746" s="1" t="s">
        <v>1219</v>
      </c>
      <c r="C746" s="2">
        <v>45759</v>
      </c>
      <c r="D746" s="1" t="s">
        <v>9</v>
      </c>
      <c r="E746">
        <v>7329</v>
      </c>
      <c r="F746" s="1" t="s">
        <v>24</v>
      </c>
      <c r="G746" s="1" t="s">
        <v>55</v>
      </c>
    </row>
    <row r="747" spans="1:7" x14ac:dyDescent="0.25">
      <c r="A747" s="1" t="s">
        <v>1248</v>
      </c>
      <c r="B747" s="1" t="s">
        <v>1249</v>
      </c>
      <c r="C747" s="2">
        <v>45175</v>
      </c>
      <c r="D747" s="1" t="s">
        <v>28</v>
      </c>
      <c r="E747">
        <v>391</v>
      </c>
      <c r="F747" s="1" t="s">
        <v>15</v>
      </c>
      <c r="G747" s="1" t="s">
        <v>106</v>
      </c>
    </row>
    <row r="748" spans="1:7" x14ac:dyDescent="0.25">
      <c r="A748" s="1" t="s">
        <v>1250</v>
      </c>
      <c r="B748" s="1" t="s">
        <v>1251</v>
      </c>
      <c r="C748" s="2">
        <v>45343</v>
      </c>
      <c r="D748" s="1" t="s">
        <v>14</v>
      </c>
      <c r="E748">
        <v>9382</v>
      </c>
      <c r="F748" s="1" t="s">
        <v>24</v>
      </c>
      <c r="G748" s="1" t="s">
        <v>29</v>
      </c>
    </row>
    <row r="749" spans="1:7" x14ac:dyDescent="0.25">
      <c r="A749" s="1" t="s">
        <v>1252</v>
      </c>
      <c r="B749" s="1" t="s">
        <v>1253</v>
      </c>
      <c r="C749" s="2">
        <v>45342</v>
      </c>
      <c r="D749" s="1" t="s">
        <v>9</v>
      </c>
      <c r="E749">
        <v>1855</v>
      </c>
      <c r="F749" s="1" t="s">
        <v>24</v>
      </c>
      <c r="G749" s="1" t="s">
        <v>11</v>
      </c>
    </row>
    <row r="750" spans="1:7" x14ac:dyDescent="0.25">
      <c r="A750" s="1" t="s">
        <v>1254</v>
      </c>
      <c r="B750" s="1" t="s">
        <v>994</v>
      </c>
      <c r="C750" s="2">
        <v>45625</v>
      </c>
      <c r="D750" s="1" t="s">
        <v>23</v>
      </c>
      <c r="E750">
        <v>7310</v>
      </c>
      <c r="F750" s="1" t="s">
        <v>24</v>
      </c>
      <c r="G750" s="1" t="s">
        <v>45</v>
      </c>
    </row>
    <row r="751" spans="1:7" x14ac:dyDescent="0.25">
      <c r="A751" s="1" t="s">
        <v>1255</v>
      </c>
      <c r="B751" s="1" t="s">
        <v>1256</v>
      </c>
      <c r="C751" s="2">
        <v>45186</v>
      </c>
      <c r="D751" s="1" t="s">
        <v>23</v>
      </c>
      <c r="E751">
        <v>9920</v>
      </c>
      <c r="F751" s="1" t="s">
        <v>24</v>
      </c>
      <c r="G751" s="1" t="s">
        <v>50</v>
      </c>
    </row>
    <row r="752" spans="1:7" x14ac:dyDescent="0.25">
      <c r="A752" s="1" t="s">
        <v>1257</v>
      </c>
      <c r="B752" s="1" t="s">
        <v>387</v>
      </c>
      <c r="C752" s="2">
        <v>45677</v>
      </c>
      <c r="D752" s="1" t="s">
        <v>28</v>
      </c>
      <c r="E752">
        <v>9302</v>
      </c>
      <c r="F752" s="1" t="s">
        <v>15</v>
      </c>
      <c r="G752" s="1" t="s">
        <v>45</v>
      </c>
    </row>
    <row r="753" spans="1:7" x14ac:dyDescent="0.25">
      <c r="A753" s="1" t="s">
        <v>1258</v>
      </c>
      <c r="B753" s="1" t="s">
        <v>701</v>
      </c>
      <c r="C753" s="2">
        <v>45854</v>
      </c>
      <c r="D753" s="1" t="s">
        <v>9</v>
      </c>
      <c r="E753">
        <v>8919</v>
      </c>
      <c r="F753" s="1" t="s">
        <v>19</v>
      </c>
      <c r="G753" s="1" t="s">
        <v>45</v>
      </c>
    </row>
    <row r="754" spans="1:7" x14ac:dyDescent="0.25">
      <c r="A754" s="1" t="s">
        <v>1259</v>
      </c>
      <c r="B754" s="1" t="s">
        <v>389</v>
      </c>
      <c r="C754" s="2">
        <v>45868</v>
      </c>
      <c r="D754" s="1" t="s">
        <v>23</v>
      </c>
      <c r="E754">
        <v>7727</v>
      </c>
      <c r="F754" s="1" t="s">
        <v>10</v>
      </c>
      <c r="G754" s="1" t="s">
        <v>20</v>
      </c>
    </row>
    <row r="755" spans="1:7" x14ac:dyDescent="0.25">
      <c r="A755" s="1" t="s">
        <v>1260</v>
      </c>
      <c r="B755" s="1" t="s">
        <v>1261</v>
      </c>
      <c r="C755" s="2">
        <v>45789</v>
      </c>
      <c r="D755" s="1" t="s">
        <v>23</v>
      </c>
      <c r="E755">
        <v>8519</v>
      </c>
      <c r="F755" s="1" t="s">
        <v>15</v>
      </c>
      <c r="G755" s="1" t="s">
        <v>45</v>
      </c>
    </row>
    <row r="756" spans="1:7" x14ac:dyDescent="0.25">
      <c r="A756" s="1" t="s">
        <v>1262</v>
      </c>
      <c r="B756" s="1" t="s">
        <v>1263</v>
      </c>
      <c r="C756" s="2">
        <v>45681</v>
      </c>
      <c r="D756" s="1" t="s">
        <v>9</v>
      </c>
      <c r="E756">
        <v>4639</v>
      </c>
      <c r="F756" s="1" t="s">
        <v>24</v>
      </c>
      <c r="G756" s="1" t="s">
        <v>45</v>
      </c>
    </row>
    <row r="757" spans="1:7" x14ac:dyDescent="0.25">
      <c r="A757" s="1" t="s">
        <v>1264</v>
      </c>
      <c r="B757" s="1" t="s">
        <v>1265</v>
      </c>
      <c r="C757" s="2">
        <v>45720</v>
      </c>
      <c r="D757" s="1" t="s">
        <v>9</v>
      </c>
      <c r="E757">
        <v>5714</v>
      </c>
      <c r="F757" s="1" t="s">
        <v>19</v>
      </c>
      <c r="G757" s="1" t="s">
        <v>20</v>
      </c>
    </row>
    <row r="758" spans="1:7" x14ac:dyDescent="0.25">
      <c r="A758" s="1" t="s">
        <v>1266</v>
      </c>
      <c r="B758" s="1" t="s">
        <v>1265</v>
      </c>
      <c r="C758" s="2">
        <v>45696</v>
      </c>
      <c r="D758" s="1" t="s">
        <v>23</v>
      </c>
      <c r="E758">
        <v>1786</v>
      </c>
      <c r="F758" s="1" t="s">
        <v>19</v>
      </c>
      <c r="G758" s="1" t="s">
        <v>20</v>
      </c>
    </row>
    <row r="759" spans="1:7" x14ac:dyDescent="0.25">
      <c r="A759" s="1" t="s">
        <v>1267</v>
      </c>
      <c r="B759" s="1" t="s">
        <v>1268</v>
      </c>
      <c r="C759" s="2">
        <v>45213</v>
      </c>
      <c r="D759" s="1" t="s">
        <v>28</v>
      </c>
      <c r="E759">
        <v>8113</v>
      </c>
      <c r="F759" s="1" t="s">
        <v>24</v>
      </c>
      <c r="G759" s="1" t="s">
        <v>106</v>
      </c>
    </row>
    <row r="760" spans="1:7" x14ac:dyDescent="0.25">
      <c r="A760" s="1" t="s">
        <v>1269</v>
      </c>
      <c r="B760" s="1" t="s">
        <v>536</v>
      </c>
      <c r="C760" s="2">
        <v>45310</v>
      </c>
      <c r="D760" s="1" t="s">
        <v>28</v>
      </c>
      <c r="E760">
        <v>2294</v>
      </c>
      <c r="F760" s="1" t="s">
        <v>15</v>
      </c>
      <c r="G760" s="1" t="s">
        <v>40</v>
      </c>
    </row>
    <row r="761" spans="1:7" x14ac:dyDescent="0.25">
      <c r="A761" s="1" t="s">
        <v>1270</v>
      </c>
      <c r="B761" s="1" t="s">
        <v>415</v>
      </c>
      <c r="C761" s="2">
        <v>45372</v>
      </c>
      <c r="D761" s="1" t="s">
        <v>28</v>
      </c>
      <c r="E761">
        <v>1254</v>
      </c>
      <c r="F761" s="1" t="s">
        <v>24</v>
      </c>
      <c r="G761" s="1" t="s">
        <v>40</v>
      </c>
    </row>
    <row r="762" spans="1:7" x14ac:dyDescent="0.25">
      <c r="A762" s="1" t="s">
        <v>1271</v>
      </c>
      <c r="B762" s="1" t="s">
        <v>1272</v>
      </c>
      <c r="C762" s="2">
        <v>45629</v>
      </c>
      <c r="D762" s="1" t="s">
        <v>14</v>
      </c>
      <c r="E762">
        <v>1343</v>
      </c>
      <c r="F762" s="1" t="s">
        <v>19</v>
      </c>
      <c r="G762" s="1" t="s">
        <v>106</v>
      </c>
    </row>
    <row r="763" spans="1:7" x14ac:dyDescent="0.25">
      <c r="A763" s="1" t="s">
        <v>1273</v>
      </c>
      <c r="B763" s="1" t="s">
        <v>861</v>
      </c>
      <c r="C763" s="2">
        <v>45769</v>
      </c>
      <c r="D763" s="1" t="s">
        <v>9</v>
      </c>
      <c r="E763">
        <v>3679</v>
      </c>
      <c r="F763" s="1" t="s">
        <v>19</v>
      </c>
      <c r="G763" s="1" t="s">
        <v>20</v>
      </c>
    </row>
    <row r="764" spans="1:7" x14ac:dyDescent="0.25">
      <c r="A764" s="1" t="s">
        <v>1274</v>
      </c>
      <c r="B764" s="1" t="s">
        <v>1275</v>
      </c>
      <c r="C764" s="2">
        <v>45776</v>
      </c>
      <c r="D764" s="1" t="s">
        <v>23</v>
      </c>
      <c r="E764">
        <v>1210</v>
      </c>
      <c r="F764" s="1" t="s">
        <v>15</v>
      </c>
      <c r="G764" s="1" t="s">
        <v>16</v>
      </c>
    </row>
    <row r="765" spans="1:7" x14ac:dyDescent="0.25">
      <c r="A765" s="1" t="s">
        <v>1276</v>
      </c>
      <c r="B765" s="1" t="s">
        <v>322</v>
      </c>
      <c r="C765" s="2">
        <v>45373</v>
      </c>
      <c r="D765" s="1" t="s">
        <v>14</v>
      </c>
      <c r="E765">
        <v>1804</v>
      </c>
      <c r="F765" s="1" t="s">
        <v>10</v>
      </c>
      <c r="G765" s="1" t="s">
        <v>11</v>
      </c>
    </row>
    <row r="766" spans="1:7" x14ac:dyDescent="0.25">
      <c r="A766" s="1" t="s">
        <v>1277</v>
      </c>
      <c r="B766" s="1" t="s">
        <v>677</v>
      </c>
      <c r="C766" s="2">
        <v>45777</v>
      </c>
      <c r="D766" s="1" t="s">
        <v>28</v>
      </c>
      <c r="E766">
        <v>6191</v>
      </c>
      <c r="F766" s="1" t="s">
        <v>24</v>
      </c>
      <c r="G766" s="1" t="s">
        <v>106</v>
      </c>
    </row>
    <row r="767" spans="1:7" x14ac:dyDescent="0.25">
      <c r="A767" s="1" t="s">
        <v>1278</v>
      </c>
      <c r="B767" s="1" t="s">
        <v>201</v>
      </c>
      <c r="C767" s="2">
        <v>45812</v>
      </c>
      <c r="D767" s="1" t="s">
        <v>14</v>
      </c>
      <c r="E767">
        <v>1464</v>
      </c>
      <c r="F767" s="1" t="s">
        <v>10</v>
      </c>
      <c r="G767" s="1" t="s">
        <v>29</v>
      </c>
    </row>
    <row r="768" spans="1:7" x14ac:dyDescent="0.25">
      <c r="A768" s="1" t="s">
        <v>1279</v>
      </c>
      <c r="B768" s="1" t="s">
        <v>262</v>
      </c>
      <c r="C768" s="2">
        <v>45351</v>
      </c>
      <c r="D768" s="1" t="s">
        <v>23</v>
      </c>
      <c r="E768">
        <v>1943</v>
      </c>
      <c r="F768" s="1" t="s">
        <v>19</v>
      </c>
      <c r="G768" s="1" t="s">
        <v>106</v>
      </c>
    </row>
    <row r="769" spans="1:7" x14ac:dyDescent="0.25">
      <c r="A769" s="1" t="s">
        <v>1280</v>
      </c>
      <c r="B769" s="1" t="s">
        <v>991</v>
      </c>
      <c r="C769" s="2">
        <v>45369</v>
      </c>
      <c r="D769" s="1" t="s">
        <v>23</v>
      </c>
      <c r="E769">
        <v>756</v>
      </c>
      <c r="F769" s="1" t="s">
        <v>10</v>
      </c>
      <c r="G769" s="1" t="s">
        <v>20</v>
      </c>
    </row>
    <row r="770" spans="1:7" x14ac:dyDescent="0.25">
      <c r="A770" s="1" t="s">
        <v>1281</v>
      </c>
      <c r="B770" s="1" t="s">
        <v>698</v>
      </c>
      <c r="C770" s="2">
        <v>45535</v>
      </c>
      <c r="D770" s="1" t="s">
        <v>9</v>
      </c>
      <c r="E770">
        <v>7380</v>
      </c>
      <c r="F770" s="1" t="s">
        <v>24</v>
      </c>
      <c r="G770" s="1" t="s">
        <v>16</v>
      </c>
    </row>
    <row r="771" spans="1:7" x14ac:dyDescent="0.25">
      <c r="A771" s="1" t="s">
        <v>1282</v>
      </c>
      <c r="B771" s="1" t="s">
        <v>1130</v>
      </c>
      <c r="C771" s="2">
        <v>45592</v>
      </c>
      <c r="D771" s="1" t="s">
        <v>28</v>
      </c>
      <c r="E771">
        <v>9042</v>
      </c>
      <c r="F771" s="1" t="s">
        <v>24</v>
      </c>
      <c r="G771" s="1" t="s">
        <v>50</v>
      </c>
    </row>
    <row r="772" spans="1:7" x14ac:dyDescent="0.25">
      <c r="A772" s="1" t="s">
        <v>1283</v>
      </c>
      <c r="B772" s="1" t="s">
        <v>655</v>
      </c>
      <c r="C772" s="2">
        <v>45362</v>
      </c>
      <c r="D772" s="1" t="s">
        <v>28</v>
      </c>
      <c r="E772">
        <v>7983</v>
      </c>
      <c r="F772" s="1" t="s">
        <v>19</v>
      </c>
      <c r="G772" s="1" t="s">
        <v>20</v>
      </c>
    </row>
    <row r="773" spans="1:7" x14ac:dyDescent="0.25">
      <c r="A773" s="1" t="s">
        <v>1284</v>
      </c>
      <c r="B773" s="1" t="s">
        <v>1285</v>
      </c>
      <c r="C773" s="2">
        <v>45461</v>
      </c>
      <c r="D773" s="1" t="s">
        <v>14</v>
      </c>
      <c r="E773">
        <v>6837</v>
      </c>
      <c r="F773" s="1" t="s">
        <v>15</v>
      </c>
      <c r="G773" s="1" t="s">
        <v>25</v>
      </c>
    </row>
    <row r="774" spans="1:7" x14ac:dyDescent="0.25">
      <c r="A774" s="1" t="s">
        <v>1286</v>
      </c>
      <c r="B774" s="1" t="s">
        <v>1287</v>
      </c>
      <c r="C774" s="2">
        <v>45515</v>
      </c>
      <c r="D774" s="1" t="s">
        <v>28</v>
      </c>
      <c r="E774">
        <v>9290</v>
      </c>
      <c r="F774" s="1" t="s">
        <v>15</v>
      </c>
      <c r="G774" s="1" t="s">
        <v>25</v>
      </c>
    </row>
    <row r="775" spans="1:7" x14ac:dyDescent="0.25">
      <c r="A775" s="1" t="s">
        <v>1288</v>
      </c>
      <c r="B775" s="1" t="s">
        <v>1289</v>
      </c>
      <c r="C775" s="2">
        <v>45767</v>
      </c>
      <c r="D775" s="1" t="s">
        <v>14</v>
      </c>
      <c r="E775">
        <v>802</v>
      </c>
      <c r="F775" s="1" t="s">
        <v>19</v>
      </c>
      <c r="G775" s="1" t="s">
        <v>11</v>
      </c>
    </row>
    <row r="776" spans="1:7" x14ac:dyDescent="0.25">
      <c r="A776" s="1" t="s">
        <v>1290</v>
      </c>
      <c r="B776" s="1" t="s">
        <v>453</v>
      </c>
      <c r="C776" s="2">
        <v>45345</v>
      </c>
      <c r="D776" s="1" t="s">
        <v>23</v>
      </c>
      <c r="E776">
        <v>6937</v>
      </c>
      <c r="F776" s="1" t="s">
        <v>24</v>
      </c>
      <c r="G776" s="1" t="s">
        <v>20</v>
      </c>
    </row>
    <row r="777" spans="1:7" x14ac:dyDescent="0.25">
      <c r="A777" s="1" t="s">
        <v>1291</v>
      </c>
      <c r="B777" s="1" t="s">
        <v>1292</v>
      </c>
      <c r="C777" s="2">
        <v>45520</v>
      </c>
      <c r="D777" s="1" t="s">
        <v>23</v>
      </c>
      <c r="E777">
        <v>1277</v>
      </c>
      <c r="F777" s="1" t="s">
        <v>15</v>
      </c>
      <c r="G777" s="1" t="s">
        <v>55</v>
      </c>
    </row>
    <row r="778" spans="1:7" x14ac:dyDescent="0.25">
      <c r="A778" s="1" t="s">
        <v>1293</v>
      </c>
      <c r="B778" s="1" t="s">
        <v>1294</v>
      </c>
      <c r="C778" s="2">
        <v>45369</v>
      </c>
      <c r="D778" s="1" t="s">
        <v>23</v>
      </c>
      <c r="E778">
        <v>9752</v>
      </c>
      <c r="F778" s="1" t="s">
        <v>10</v>
      </c>
      <c r="G778" s="1" t="s">
        <v>25</v>
      </c>
    </row>
    <row r="779" spans="1:7" x14ac:dyDescent="0.25">
      <c r="A779" s="1" t="s">
        <v>1295</v>
      </c>
      <c r="B779" s="1" t="s">
        <v>1296</v>
      </c>
      <c r="C779" s="2">
        <v>45720</v>
      </c>
      <c r="D779" s="1" t="s">
        <v>23</v>
      </c>
      <c r="E779">
        <v>6379</v>
      </c>
      <c r="F779" s="1" t="s">
        <v>19</v>
      </c>
      <c r="G779" s="1" t="s">
        <v>45</v>
      </c>
    </row>
    <row r="780" spans="1:7" x14ac:dyDescent="0.25">
      <c r="A780" s="1" t="s">
        <v>1297</v>
      </c>
      <c r="B780" s="1" t="s">
        <v>1105</v>
      </c>
      <c r="C780" s="2">
        <v>45345</v>
      </c>
      <c r="D780" s="1" t="s">
        <v>23</v>
      </c>
      <c r="E780">
        <v>2700</v>
      </c>
      <c r="F780" s="1" t="s">
        <v>10</v>
      </c>
      <c r="G780" s="1" t="s">
        <v>50</v>
      </c>
    </row>
    <row r="781" spans="1:7" x14ac:dyDescent="0.25">
      <c r="A781" s="1" t="s">
        <v>1298</v>
      </c>
      <c r="B781" s="1" t="s">
        <v>1067</v>
      </c>
      <c r="C781" s="2">
        <v>45375</v>
      </c>
      <c r="D781" s="1" t="s">
        <v>14</v>
      </c>
      <c r="E781">
        <v>7884</v>
      </c>
      <c r="F781" s="1" t="s">
        <v>24</v>
      </c>
      <c r="G781" s="1" t="s">
        <v>45</v>
      </c>
    </row>
    <row r="782" spans="1:7" x14ac:dyDescent="0.25">
      <c r="A782" s="1" t="s">
        <v>1299</v>
      </c>
      <c r="B782" s="1" t="s">
        <v>910</v>
      </c>
      <c r="C782" s="2">
        <v>45756</v>
      </c>
      <c r="D782" s="1" t="s">
        <v>23</v>
      </c>
      <c r="E782">
        <v>302</v>
      </c>
      <c r="F782" s="1" t="s">
        <v>15</v>
      </c>
      <c r="G782" s="1" t="s">
        <v>29</v>
      </c>
    </row>
    <row r="783" spans="1:7" x14ac:dyDescent="0.25">
      <c r="A783" s="1" t="s">
        <v>1300</v>
      </c>
      <c r="B783" s="1" t="s">
        <v>44</v>
      </c>
      <c r="C783" s="2">
        <v>45475</v>
      </c>
      <c r="D783" s="1" t="s">
        <v>14</v>
      </c>
      <c r="E783">
        <v>6874</v>
      </c>
      <c r="F783" s="1" t="s">
        <v>24</v>
      </c>
      <c r="G783" s="1" t="s">
        <v>11</v>
      </c>
    </row>
    <row r="784" spans="1:7" x14ac:dyDescent="0.25">
      <c r="A784" s="1" t="s">
        <v>1301</v>
      </c>
      <c r="B784" s="1" t="s">
        <v>1302</v>
      </c>
      <c r="C784" s="2">
        <v>45719</v>
      </c>
      <c r="D784" s="1" t="s">
        <v>23</v>
      </c>
      <c r="E784">
        <v>4032</v>
      </c>
      <c r="F784" s="1" t="s">
        <v>10</v>
      </c>
      <c r="G784" s="1" t="s">
        <v>29</v>
      </c>
    </row>
    <row r="785" spans="1:7" x14ac:dyDescent="0.25">
      <c r="A785" s="1" t="s">
        <v>1303</v>
      </c>
      <c r="B785" s="1" t="s">
        <v>1015</v>
      </c>
      <c r="C785" s="2">
        <v>45247</v>
      </c>
      <c r="D785" s="1" t="s">
        <v>14</v>
      </c>
      <c r="E785">
        <v>9606</v>
      </c>
      <c r="F785" s="1" t="s">
        <v>24</v>
      </c>
      <c r="G785" s="1" t="s">
        <v>29</v>
      </c>
    </row>
    <row r="786" spans="1:7" x14ac:dyDescent="0.25">
      <c r="A786" s="1" t="s">
        <v>1304</v>
      </c>
      <c r="B786" s="1" t="s">
        <v>1305</v>
      </c>
      <c r="C786" s="2">
        <v>45796</v>
      </c>
      <c r="D786" s="1" t="s">
        <v>14</v>
      </c>
      <c r="E786">
        <v>1658</v>
      </c>
      <c r="F786" s="1" t="s">
        <v>24</v>
      </c>
      <c r="G786" s="1" t="s">
        <v>25</v>
      </c>
    </row>
    <row r="787" spans="1:7" x14ac:dyDescent="0.25">
      <c r="A787" s="1" t="s">
        <v>1306</v>
      </c>
      <c r="B787" s="1" t="s">
        <v>485</v>
      </c>
      <c r="C787" s="2">
        <v>45737</v>
      </c>
      <c r="D787" s="1" t="s">
        <v>14</v>
      </c>
      <c r="E787">
        <v>5181</v>
      </c>
      <c r="F787" s="1" t="s">
        <v>19</v>
      </c>
      <c r="G787" s="1" t="s">
        <v>20</v>
      </c>
    </row>
    <row r="788" spans="1:7" x14ac:dyDescent="0.25">
      <c r="A788" s="1" t="s">
        <v>1307</v>
      </c>
      <c r="B788" s="1" t="s">
        <v>573</v>
      </c>
      <c r="C788" s="2">
        <v>45192</v>
      </c>
      <c r="D788" s="1" t="s">
        <v>28</v>
      </c>
      <c r="E788">
        <v>9599</v>
      </c>
      <c r="F788" s="1" t="s">
        <v>19</v>
      </c>
      <c r="G788" s="1" t="s">
        <v>40</v>
      </c>
    </row>
    <row r="789" spans="1:7" x14ac:dyDescent="0.25">
      <c r="A789" s="1" t="s">
        <v>1308</v>
      </c>
      <c r="B789" s="1" t="s">
        <v>1285</v>
      </c>
      <c r="C789" s="2">
        <v>45308</v>
      </c>
      <c r="D789" s="1" t="s">
        <v>14</v>
      </c>
      <c r="E789">
        <v>1703</v>
      </c>
      <c r="F789" s="1" t="s">
        <v>24</v>
      </c>
      <c r="G789" s="1" t="s">
        <v>25</v>
      </c>
    </row>
    <row r="790" spans="1:7" x14ac:dyDescent="0.25">
      <c r="A790" s="1" t="s">
        <v>1309</v>
      </c>
      <c r="B790" s="1" t="s">
        <v>1310</v>
      </c>
      <c r="C790" s="2">
        <v>45286</v>
      </c>
      <c r="D790" s="1" t="s">
        <v>14</v>
      </c>
      <c r="E790">
        <v>6720</v>
      </c>
      <c r="F790" s="1" t="s">
        <v>19</v>
      </c>
      <c r="G790" s="1" t="s">
        <v>106</v>
      </c>
    </row>
    <row r="791" spans="1:7" x14ac:dyDescent="0.25">
      <c r="A791" s="1" t="s">
        <v>1311</v>
      </c>
      <c r="B791" s="1" t="s">
        <v>1168</v>
      </c>
      <c r="C791" s="2">
        <v>45890</v>
      </c>
      <c r="D791" s="1" t="s">
        <v>23</v>
      </c>
      <c r="E791">
        <v>1047</v>
      </c>
      <c r="F791" s="1" t="s">
        <v>24</v>
      </c>
      <c r="G791" s="1" t="s">
        <v>40</v>
      </c>
    </row>
    <row r="792" spans="1:7" x14ac:dyDescent="0.25">
      <c r="A792" s="1" t="s">
        <v>1312</v>
      </c>
      <c r="B792" s="1" t="s">
        <v>156</v>
      </c>
      <c r="C792" s="2">
        <v>45268</v>
      </c>
      <c r="D792" s="1" t="s">
        <v>14</v>
      </c>
      <c r="E792">
        <v>3862</v>
      </c>
      <c r="F792" s="1" t="s">
        <v>10</v>
      </c>
      <c r="G792" s="1" t="s">
        <v>20</v>
      </c>
    </row>
    <row r="793" spans="1:7" x14ac:dyDescent="0.25">
      <c r="A793" s="1" t="s">
        <v>1313</v>
      </c>
      <c r="B793" s="1" t="s">
        <v>1051</v>
      </c>
      <c r="C793" s="2">
        <v>45687</v>
      </c>
      <c r="D793" s="1" t="s">
        <v>14</v>
      </c>
      <c r="E793">
        <v>5469</v>
      </c>
      <c r="F793" s="1" t="s">
        <v>19</v>
      </c>
      <c r="G793" s="1" t="s">
        <v>29</v>
      </c>
    </row>
    <row r="794" spans="1:7" x14ac:dyDescent="0.25">
      <c r="A794" s="1" t="s">
        <v>1314</v>
      </c>
      <c r="B794" s="1" t="s">
        <v>948</v>
      </c>
      <c r="C794" s="2">
        <v>45366</v>
      </c>
      <c r="D794" s="1" t="s">
        <v>9</v>
      </c>
      <c r="E794">
        <v>9764</v>
      </c>
      <c r="F794" s="1" t="s">
        <v>24</v>
      </c>
      <c r="G794" s="1" t="s">
        <v>16</v>
      </c>
    </row>
    <row r="795" spans="1:7" x14ac:dyDescent="0.25">
      <c r="A795" s="1" t="s">
        <v>1315</v>
      </c>
      <c r="B795" s="1" t="s">
        <v>1316</v>
      </c>
      <c r="C795" s="2">
        <v>45260</v>
      </c>
      <c r="D795" s="1" t="s">
        <v>28</v>
      </c>
      <c r="E795">
        <v>9314</v>
      </c>
      <c r="F795" s="1" t="s">
        <v>19</v>
      </c>
      <c r="G795" s="1" t="s">
        <v>11</v>
      </c>
    </row>
    <row r="796" spans="1:7" x14ac:dyDescent="0.25">
      <c r="A796" s="1" t="s">
        <v>1317</v>
      </c>
      <c r="B796" s="1" t="s">
        <v>1318</v>
      </c>
      <c r="C796" s="2">
        <v>45882</v>
      </c>
      <c r="D796" s="1" t="s">
        <v>9</v>
      </c>
      <c r="E796">
        <v>7058</v>
      </c>
      <c r="F796" s="1" t="s">
        <v>24</v>
      </c>
      <c r="G796" s="1" t="s">
        <v>20</v>
      </c>
    </row>
    <row r="797" spans="1:7" x14ac:dyDescent="0.25">
      <c r="A797" s="1" t="s">
        <v>1319</v>
      </c>
      <c r="B797" s="1" t="s">
        <v>225</v>
      </c>
      <c r="C797" s="2">
        <v>45549</v>
      </c>
      <c r="D797" s="1" t="s">
        <v>23</v>
      </c>
      <c r="E797">
        <v>6194</v>
      </c>
      <c r="F797" s="1" t="s">
        <v>19</v>
      </c>
      <c r="G797" s="1" t="s">
        <v>16</v>
      </c>
    </row>
    <row r="798" spans="1:7" x14ac:dyDescent="0.25">
      <c r="A798" s="1" t="s">
        <v>1320</v>
      </c>
      <c r="B798" s="1" t="s">
        <v>180</v>
      </c>
      <c r="C798" s="2">
        <v>45212</v>
      </c>
      <c r="D798" s="1" t="s">
        <v>28</v>
      </c>
      <c r="E798">
        <v>9493</v>
      </c>
      <c r="F798" s="1" t="s">
        <v>15</v>
      </c>
      <c r="G798" s="1" t="s">
        <v>50</v>
      </c>
    </row>
    <row r="799" spans="1:7" x14ac:dyDescent="0.25">
      <c r="A799" s="1" t="s">
        <v>1321</v>
      </c>
      <c r="B799" s="1" t="s">
        <v>1322</v>
      </c>
      <c r="C799" s="2">
        <v>45245</v>
      </c>
      <c r="D799" s="1" t="s">
        <v>28</v>
      </c>
      <c r="E799">
        <v>1171</v>
      </c>
      <c r="F799" s="1" t="s">
        <v>24</v>
      </c>
      <c r="G799" s="1" t="s">
        <v>29</v>
      </c>
    </row>
    <row r="800" spans="1:7" x14ac:dyDescent="0.25">
      <c r="A800" s="1" t="s">
        <v>1323</v>
      </c>
      <c r="B800" s="1" t="s">
        <v>1324</v>
      </c>
      <c r="C800" s="2">
        <v>45628</v>
      </c>
      <c r="D800" s="1" t="s">
        <v>9</v>
      </c>
      <c r="E800">
        <v>1039</v>
      </c>
      <c r="F800" s="1" t="s">
        <v>15</v>
      </c>
      <c r="G800" s="1" t="s">
        <v>45</v>
      </c>
    </row>
    <row r="801" spans="1:7" x14ac:dyDescent="0.25">
      <c r="A801" s="1" t="s">
        <v>1325</v>
      </c>
      <c r="B801" s="1" t="s">
        <v>1326</v>
      </c>
      <c r="C801" s="2">
        <v>45623</v>
      </c>
      <c r="D801" s="1" t="s">
        <v>28</v>
      </c>
      <c r="E801">
        <v>988</v>
      </c>
      <c r="F801" s="1" t="s">
        <v>24</v>
      </c>
      <c r="G801" s="1" t="s">
        <v>106</v>
      </c>
    </row>
    <row r="802" spans="1:7" x14ac:dyDescent="0.25">
      <c r="A802" s="1" t="s">
        <v>1327</v>
      </c>
      <c r="B802" s="1" t="s">
        <v>877</v>
      </c>
      <c r="C802" s="2">
        <v>45503</v>
      </c>
      <c r="D802" s="1" t="s">
        <v>9</v>
      </c>
      <c r="E802">
        <v>8719</v>
      </c>
      <c r="F802" s="1" t="s">
        <v>15</v>
      </c>
      <c r="G802" s="1" t="s">
        <v>16</v>
      </c>
    </row>
    <row r="803" spans="1:7" x14ac:dyDescent="0.25">
      <c r="A803" s="1" t="s">
        <v>1328</v>
      </c>
      <c r="B803" s="1" t="s">
        <v>1329</v>
      </c>
      <c r="C803" s="2">
        <v>45277</v>
      </c>
      <c r="D803" s="1" t="s">
        <v>14</v>
      </c>
      <c r="E803">
        <v>8984</v>
      </c>
      <c r="F803" s="1" t="s">
        <v>24</v>
      </c>
      <c r="G803" s="1" t="s">
        <v>20</v>
      </c>
    </row>
    <row r="804" spans="1:7" x14ac:dyDescent="0.25">
      <c r="A804" s="1" t="s">
        <v>1330</v>
      </c>
      <c r="B804" s="1" t="s">
        <v>890</v>
      </c>
      <c r="C804" s="2">
        <v>45235</v>
      </c>
      <c r="D804" s="1" t="s">
        <v>9</v>
      </c>
      <c r="E804">
        <v>5139</v>
      </c>
      <c r="F804" s="1" t="s">
        <v>19</v>
      </c>
      <c r="G804" s="1" t="s">
        <v>45</v>
      </c>
    </row>
    <row r="805" spans="1:7" x14ac:dyDescent="0.25">
      <c r="A805" s="1" t="s">
        <v>1331</v>
      </c>
      <c r="B805" s="1" t="s">
        <v>1163</v>
      </c>
      <c r="C805" s="2">
        <v>45508</v>
      </c>
      <c r="D805" s="1" t="s">
        <v>28</v>
      </c>
      <c r="E805">
        <v>147</v>
      </c>
      <c r="F805" s="1" t="s">
        <v>15</v>
      </c>
      <c r="G805" s="1" t="s">
        <v>25</v>
      </c>
    </row>
    <row r="806" spans="1:7" x14ac:dyDescent="0.25">
      <c r="A806" s="1" t="s">
        <v>1332</v>
      </c>
      <c r="B806" s="1" t="s">
        <v>1333</v>
      </c>
      <c r="C806" s="2">
        <v>45313</v>
      </c>
      <c r="D806" s="1" t="s">
        <v>28</v>
      </c>
      <c r="E806">
        <v>8955</v>
      </c>
      <c r="F806" s="1" t="s">
        <v>19</v>
      </c>
      <c r="G806" s="1" t="s">
        <v>50</v>
      </c>
    </row>
    <row r="807" spans="1:7" x14ac:dyDescent="0.25">
      <c r="A807" s="1" t="s">
        <v>1334</v>
      </c>
      <c r="B807" s="1" t="s">
        <v>961</v>
      </c>
      <c r="C807" s="2">
        <v>45814</v>
      </c>
      <c r="D807" s="1" t="s">
        <v>23</v>
      </c>
      <c r="E807">
        <v>4818</v>
      </c>
      <c r="F807" s="1" t="s">
        <v>24</v>
      </c>
      <c r="G807" s="1" t="s">
        <v>50</v>
      </c>
    </row>
    <row r="808" spans="1:7" x14ac:dyDescent="0.25">
      <c r="A808" s="1" t="s">
        <v>1335</v>
      </c>
      <c r="B808" s="1" t="s">
        <v>1005</v>
      </c>
      <c r="C808" s="2">
        <v>45865</v>
      </c>
      <c r="D808" s="1" t="s">
        <v>23</v>
      </c>
      <c r="E808">
        <v>2465</v>
      </c>
      <c r="F808" s="1" t="s">
        <v>19</v>
      </c>
      <c r="G808" s="1" t="s">
        <v>25</v>
      </c>
    </row>
    <row r="809" spans="1:7" x14ac:dyDescent="0.25">
      <c r="A809" s="1" t="s">
        <v>1336</v>
      </c>
      <c r="B809" s="1" t="s">
        <v>1337</v>
      </c>
      <c r="C809" s="2">
        <v>45163</v>
      </c>
      <c r="D809" s="1" t="s">
        <v>23</v>
      </c>
      <c r="E809">
        <v>7402</v>
      </c>
      <c r="F809" s="1" t="s">
        <v>24</v>
      </c>
      <c r="G809" s="1" t="s">
        <v>50</v>
      </c>
    </row>
    <row r="810" spans="1:7" x14ac:dyDescent="0.25">
      <c r="A810" s="1" t="s">
        <v>1338</v>
      </c>
      <c r="B810" s="1" t="s">
        <v>1183</v>
      </c>
      <c r="C810" s="2">
        <v>45537</v>
      </c>
      <c r="D810" s="1" t="s">
        <v>23</v>
      </c>
      <c r="E810">
        <v>8781</v>
      </c>
      <c r="F810" s="1" t="s">
        <v>19</v>
      </c>
      <c r="G810" s="1" t="s">
        <v>45</v>
      </c>
    </row>
    <row r="811" spans="1:7" x14ac:dyDescent="0.25">
      <c r="A811" s="1" t="s">
        <v>1339</v>
      </c>
      <c r="B811" s="1" t="s">
        <v>1340</v>
      </c>
      <c r="C811" s="2">
        <v>45728</v>
      </c>
      <c r="D811" s="1" t="s">
        <v>28</v>
      </c>
      <c r="E811">
        <v>3276</v>
      </c>
      <c r="F811" s="1" t="s">
        <v>15</v>
      </c>
      <c r="G811" s="1" t="s">
        <v>45</v>
      </c>
    </row>
    <row r="812" spans="1:7" x14ac:dyDescent="0.25">
      <c r="A812" s="1" t="s">
        <v>1341</v>
      </c>
      <c r="B812" s="1" t="s">
        <v>465</v>
      </c>
      <c r="C812" s="2">
        <v>45501</v>
      </c>
      <c r="D812" s="1" t="s">
        <v>23</v>
      </c>
      <c r="E812">
        <v>4659</v>
      </c>
      <c r="F812" s="1" t="s">
        <v>24</v>
      </c>
      <c r="G812" s="1" t="s">
        <v>11</v>
      </c>
    </row>
    <row r="813" spans="1:7" x14ac:dyDescent="0.25">
      <c r="A813" s="1" t="s">
        <v>1342</v>
      </c>
      <c r="B813" s="1" t="s">
        <v>660</v>
      </c>
      <c r="C813" s="2">
        <v>45224</v>
      </c>
      <c r="D813" s="1" t="s">
        <v>9</v>
      </c>
      <c r="E813">
        <v>8597</v>
      </c>
      <c r="F813" s="1" t="s">
        <v>19</v>
      </c>
      <c r="G813" s="1" t="s">
        <v>40</v>
      </c>
    </row>
    <row r="814" spans="1:7" x14ac:dyDescent="0.25">
      <c r="A814" s="1" t="s">
        <v>1343</v>
      </c>
      <c r="B814" s="1" t="s">
        <v>602</v>
      </c>
      <c r="C814" s="2">
        <v>45658</v>
      </c>
      <c r="D814" s="1" t="s">
        <v>14</v>
      </c>
      <c r="E814">
        <v>5263</v>
      </c>
      <c r="F814" s="1" t="s">
        <v>24</v>
      </c>
      <c r="G814" s="1" t="s">
        <v>20</v>
      </c>
    </row>
    <row r="815" spans="1:7" x14ac:dyDescent="0.25">
      <c r="A815" s="1" t="s">
        <v>1344</v>
      </c>
      <c r="B815" s="1" t="s">
        <v>1345</v>
      </c>
      <c r="C815" s="2">
        <v>45496</v>
      </c>
      <c r="D815" s="1" t="s">
        <v>28</v>
      </c>
      <c r="E815">
        <v>5438</v>
      </c>
      <c r="F815" s="1" t="s">
        <v>24</v>
      </c>
      <c r="G815" s="1" t="s">
        <v>16</v>
      </c>
    </row>
    <row r="816" spans="1:7" x14ac:dyDescent="0.25">
      <c r="A816" s="1" t="s">
        <v>1346</v>
      </c>
      <c r="B816" s="1" t="s">
        <v>772</v>
      </c>
      <c r="C816" s="2">
        <v>45608</v>
      </c>
      <c r="D816" s="1" t="s">
        <v>23</v>
      </c>
      <c r="E816">
        <v>5995</v>
      </c>
      <c r="F816" s="1" t="s">
        <v>24</v>
      </c>
      <c r="G816" s="1" t="s">
        <v>11</v>
      </c>
    </row>
    <row r="817" spans="1:7" x14ac:dyDescent="0.25">
      <c r="A817" s="1" t="s">
        <v>1347</v>
      </c>
      <c r="B817" s="1" t="s">
        <v>1348</v>
      </c>
      <c r="C817" s="2">
        <v>45270</v>
      </c>
      <c r="D817" s="1" t="s">
        <v>28</v>
      </c>
      <c r="E817">
        <v>2599</v>
      </c>
      <c r="F817" s="1" t="s">
        <v>10</v>
      </c>
      <c r="G817" s="1" t="s">
        <v>40</v>
      </c>
    </row>
    <row r="818" spans="1:7" x14ac:dyDescent="0.25">
      <c r="A818" s="1" t="s">
        <v>1349</v>
      </c>
      <c r="B818" s="1" t="s">
        <v>509</v>
      </c>
      <c r="C818" s="2">
        <v>45516</v>
      </c>
      <c r="D818" s="1" t="s">
        <v>23</v>
      </c>
      <c r="E818">
        <v>7186</v>
      </c>
      <c r="F818" s="1" t="s">
        <v>24</v>
      </c>
      <c r="G818" s="1" t="s">
        <v>45</v>
      </c>
    </row>
    <row r="819" spans="1:7" x14ac:dyDescent="0.25">
      <c r="A819" s="1" t="s">
        <v>1350</v>
      </c>
      <c r="B819" s="1" t="s">
        <v>1351</v>
      </c>
      <c r="C819" s="2">
        <v>45162</v>
      </c>
      <c r="D819" s="1" t="s">
        <v>28</v>
      </c>
      <c r="E819">
        <v>3044</v>
      </c>
      <c r="F819" s="1" t="s">
        <v>19</v>
      </c>
      <c r="G819" s="1" t="s">
        <v>29</v>
      </c>
    </row>
    <row r="820" spans="1:7" x14ac:dyDescent="0.25">
      <c r="A820" s="1" t="s">
        <v>1352</v>
      </c>
      <c r="B820" s="1" t="s">
        <v>140</v>
      </c>
      <c r="C820" s="2">
        <v>45395</v>
      </c>
      <c r="D820" s="1" t="s">
        <v>23</v>
      </c>
      <c r="E820">
        <v>179</v>
      </c>
      <c r="F820" s="1" t="s">
        <v>10</v>
      </c>
      <c r="G820" s="1" t="s">
        <v>11</v>
      </c>
    </row>
    <row r="821" spans="1:7" x14ac:dyDescent="0.25">
      <c r="A821" s="1" t="s">
        <v>1353</v>
      </c>
      <c r="B821" s="1" t="s">
        <v>286</v>
      </c>
      <c r="C821" s="2">
        <v>45274</v>
      </c>
      <c r="D821" s="1" t="s">
        <v>14</v>
      </c>
      <c r="E821">
        <v>3249</v>
      </c>
      <c r="F821" s="1" t="s">
        <v>19</v>
      </c>
      <c r="G821" s="1" t="s">
        <v>55</v>
      </c>
    </row>
    <row r="822" spans="1:7" x14ac:dyDescent="0.25">
      <c r="A822" s="1" t="s">
        <v>1354</v>
      </c>
      <c r="B822" s="1" t="s">
        <v>178</v>
      </c>
      <c r="C822" s="2">
        <v>45397</v>
      </c>
      <c r="D822" s="1" t="s">
        <v>23</v>
      </c>
      <c r="E822">
        <v>3425</v>
      </c>
      <c r="F822" s="1" t="s">
        <v>10</v>
      </c>
      <c r="G822" s="1" t="s">
        <v>50</v>
      </c>
    </row>
    <row r="823" spans="1:7" x14ac:dyDescent="0.25">
      <c r="A823" s="1" t="s">
        <v>1355</v>
      </c>
      <c r="B823" s="1" t="s">
        <v>1356</v>
      </c>
      <c r="C823" s="2">
        <v>45773</v>
      </c>
      <c r="D823" s="1" t="s">
        <v>9</v>
      </c>
      <c r="E823">
        <v>3578</v>
      </c>
      <c r="F823" s="1" t="s">
        <v>24</v>
      </c>
      <c r="G823" s="1" t="s">
        <v>50</v>
      </c>
    </row>
    <row r="824" spans="1:7" x14ac:dyDescent="0.25">
      <c r="A824" s="1" t="s">
        <v>1357</v>
      </c>
      <c r="B824" s="1" t="s">
        <v>44</v>
      </c>
      <c r="C824" s="2">
        <v>45509</v>
      </c>
      <c r="D824" s="1" t="s">
        <v>28</v>
      </c>
      <c r="E824">
        <v>3494</v>
      </c>
      <c r="F824" s="1" t="s">
        <v>15</v>
      </c>
      <c r="G824" s="1" t="s">
        <v>45</v>
      </c>
    </row>
    <row r="825" spans="1:7" x14ac:dyDescent="0.25">
      <c r="A825" s="1" t="s">
        <v>1358</v>
      </c>
      <c r="B825" s="1" t="s">
        <v>850</v>
      </c>
      <c r="C825" s="2">
        <v>45845</v>
      </c>
      <c r="D825" s="1" t="s">
        <v>28</v>
      </c>
      <c r="E825">
        <v>4845</v>
      </c>
      <c r="F825" s="1" t="s">
        <v>15</v>
      </c>
      <c r="G825" s="1" t="s">
        <v>40</v>
      </c>
    </row>
    <row r="826" spans="1:7" x14ac:dyDescent="0.25">
      <c r="A826" s="1" t="s">
        <v>1359</v>
      </c>
      <c r="B826" s="1" t="s">
        <v>879</v>
      </c>
      <c r="C826" s="2">
        <v>45843</v>
      </c>
      <c r="D826" s="1" t="s">
        <v>9</v>
      </c>
      <c r="E826">
        <v>1851</v>
      </c>
      <c r="F826" s="1" t="s">
        <v>24</v>
      </c>
      <c r="G826" s="1" t="s">
        <v>106</v>
      </c>
    </row>
    <row r="827" spans="1:7" x14ac:dyDescent="0.25">
      <c r="A827" s="1" t="s">
        <v>1360</v>
      </c>
      <c r="B827" s="1" t="s">
        <v>1361</v>
      </c>
      <c r="C827" s="2">
        <v>45690</v>
      </c>
      <c r="D827" s="1" t="s">
        <v>9</v>
      </c>
      <c r="E827">
        <v>6888</v>
      </c>
      <c r="F827" s="1" t="s">
        <v>10</v>
      </c>
      <c r="G827" s="1" t="s">
        <v>20</v>
      </c>
    </row>
    <row r="828" spans="1:7" x14ac:dyDescent="0.25">
      <c r="A828" s="1" t="s">
        <v>1362</v>
      </c>
      <c r="B828" s="1" t="s">
        <v>1363</v>
      </c>
      <c r="C828" s="2">
        <v>45556</v>
      </c>
      <c r="D828" s="1" t="s">
        <v>14</v>
      </c>
      <c r="E828">
        <v>4562</v>
      </c>
      <c r="F828" s="1" t="s">
        <v>19</v>
      </c>
      <c r="G828" s="1" t="s">
        <v>11</v>
      </c>
    </row>
    <row r="829" spans="1:7" x14ac:dyDescent="0.25">
      <c r="A829" s="1" t="s">
        <v>1364</v>
      </c>
      <c r="B829" s="1" t="s">
        <v>1356</v>
      </c>
      <c r="C829" s="2">
        <v>45877</v>
      </c>
      <c r="D829" s="1" t="s">
        <v>28</v>
      </c>
      <c r="E829">
        <v>6854</v>
      </c>
      <c r="F829" s="1" t="s">
        <v>15</v>
      </c>
      <c r="G829" s="1" t="s">
        <v>25</v>
      </c>
    </row>
    <row r="830" spans="1:7" x14ac:dyDescent="0.25">
      <c r="A830" s="1" t="s">
        <v>1365</v>
      </c>
      <c r="B830" s="1" t="s">
        <v>1161</v>
      </c>
      <c r="C830" s="2">
        <v>45668</v>
      </c>
      <c r="D830" s="1" t="s">
        <v>14</v>
      </c>
      <c r="E830">
        <v>3036</v>
      </c>
      <c r="F830" s="1" t="s">
        <v>24</v>
      </c>
      <c r="G830" s="1" t="s">
        <v>55</v>
      </c>
    </row>
    <row r="831" spans="1:7" x14ac:dyDescent="0.25">
      <c r="A831" s="1" t="s">
        <v>1366</v>
      </c>
      <c r="B831" s="1" t="s">
        <v>1367</v>
      </c>
      <c r="C831" s="2">
        <v>45407</v>
      </c>
      <c r="D831" s="1" t="s">
        <v>28</v>
      </c>
      <c r="E831">
        <v>6199</v>
      </c>
      <c r="F831" s="1" t="s">
        <v>24</v>
      </c>
      <c r="G831" s="1" t="s">
        <v>55</v>
      </c>
    </row>
    <row r="832" spans="1:7" x14ac:dyDescent="0.25">
      <c r="A832" s="1" t="s">
        <v>1368</v>
      </c>
      <c r="B832" s="1" t="s">
        <v>1369</v>
      </c>
      <c r="C832" s="2">
        <v>45167</v>
      </c>
      <c r="D832" s="1" t="s">
        <v>28</v>
      </c>
      <c r="E832">
        <v>3975</v>
      </c>
      <c r="F832" s="1" t="s">
        <v>10</v>
      </c>
      <c r="G832" s="1" t="s">
        <v>16</v>
      </c>
    </row>
    <row r="833" spans="1:7" x14ac:dyDescent="0.25">
      <c r="A833" s="1" t="s">
        <v>1370</v>
      </c>
      <c r="B833" s="1" t="s">
        <v>423</v>
      </c>
      <c r="C833" s="2">
        <v>45640</v>
      </c>
      <c r="D833" s="1" t="s">
        <v>14</v>
      </c>
      <c r="E833">
        <v>7194</v>
      </c>
      <c r="F833" s="1" t="s">
        <v>15</v>
      </c>
      <c r="G833" s="1" t="s">
        <v>55</v>
      </c>
    </row>
    <row r="834" spans="1:7" x14ac:dyDescent="0.25">
      <c r="A834" s="1" t="s">
        <v>1371</v>
      </c>
      <c r="B834" s="1" t="s">
        <v>1324</v>
      </c>
      <c r="C834" s="2">
        <v>45364</v>
      </c>
      <c r="D834" s="1" t="s">
        <v>28</v>
      </c>
      <c r="E834">
        <v>9803</v>
      </c>
      <c r="F834" s="1" t="s">
        <v>24</v>
      </c>
      <c r="G834" s="1" t="s">
        <v>50</v>
      </c>
    </row>
    <row r="835" spans="1:7" x14ac:dyDescent="0.25">
      <c r="A835" s="1" t="s">
        <v>1372</v>
      </c>
      <c r="B835" s="1" t="s">
        <v>660</v>
      </c>
      <c r="C835" s="2">
        <v>45408</v>
      </c>
      <c r="D835" s="1" t="s">
        <v>28</v>
      </c>
      <c r="E835">
        <v>5489</v>
      </c>
      <c r="F835" s="1" t="s">
        <v>15</v>
      </c>
      <c r="G835" s="1" t="s">
        <v>20</v>
      </c>
    </row>
    <row r="836" spans="1:7" x14ac:dyDescent="0.25">
      <c r="A836" s="1" t="s">
        <v>1373</v>
      </c>
      <c r="B836" s="1" t="s">
        <v>1374</v>
      </c>
      <c r="C836" s="2">
        <v>45477</v>
      </c>
      <c r="D836" s="1" t="s">
        <v>14</v>
      </c>
      <c r="E836">
        <v>5390</v>
      </c>
      <c r="F836" s="1" t="s">
        <v>19</v>
      </c>
      <c r="G836" s="1" t="s">
        <v>45</v>
      </c>
    </row>
    <row r="837" spans="1:7" x14ac:dyDescent="0.25">
      <c r="A837" s="1" t="s">
        <v>1375</v>
      </c>
      <c r="B837" s="1" t="s">
        <v>258</v>
      </c>
      <c r="C837" s="2">
        <v>45653</v>
      </c>
      <c r="D837" s="1" t="s">
        <v>23</v>
      </c>
      <c r="E837">
        <v>1156</v>
      </c>
      <c r="F837" s="1" t="s">
        <v>24</v>
      </c>
      <c r="G837" s="1" t="s">
        <v>55</v>
      </c>
    </row>
    <row r="838" spans="1:7" x14ac:dyDescent="0.25">
      <c r="A838" s="1" t="s">
        <v>1376</v>
      </c>
      <c r="B838" s="1" t="s">
        <v>1377</v>
      </c>
      <c r="C838" s="2">
        <v>45501</v>
      </c>
      <c r="D838" s="1" t="s">
        <v>14</v>
      </c>
      <c r="E838">
        <v>4336</v>
      </c>
      <c r="F838" s="1" t="s">
        <v>24</v>
      </c>
      <c r="G838" s="1" t="s">
        <v>25</v>
      </c>
    </row>
    <row r="839" spans="1:7" x14ac:dyDescent="0.25">
      <c r="A839" s="1" t="s">
        <v>1378</v>
      </c>
      <c r="B839" s="1" t="s">
        <v>1379</v>
      </c>
      <c r="C839" s="2">
        <v>45351</v>
      </c>
      <c r="D839" s="1" t="s">
        <v>28</v>
      </c>
      <c r="E839">
        <v>121</v>
      </c>
      <c r="F839" s="1" t="s">
        <v>19</v>
      </c>
      <c r="G839" s="1" t="s">
        <v>11</v>
      </c>
    </row>
    <row r="840" spans="1:7" x14ac:dyDescent="0.25">
      <c r="A840" s="1" t="s">
        <v>1380</v>
      </c>
      <c r="B840" s="1" t="s">
        <v>1381</v>
      </c>
      <c r="C840" s="2">
        <v>45235</v>
      </c>
      <c r="D840" s="1" t="s">
        <v>9</v>
      </c>
      <c r="E840">
        <v>602</v>
      </c>
      <c r="F840" s="1" t="s">
        <v>24</v>
      </c>
      <c r="G840" s="1" t="s">
        <v>40</v>
      </c>
    </row>
    <row r="841" spans="1:7" x14ac:dyDescent="0.25">
      <c r="A841" s="1" t="s">
        <v>1382</v>
      </c>
      <c r="B841" s="1" t="s">
        <v>569</v>
      </c>
      <c r="C841" s="2">
        <v>45201</v>
      </c>
      <c r="D841" s="1" t="s">
        <v>23</v>
      </c>
      <c r="E841">
        <v>7423</v>
      </c>
      <c r="F841" s="1" t="s">
        <v>10</v>
      </c>
      <c r="G841" s="1" t="s">
        <v>20</v>
      </c>
    </row>
    <row r="842" spans="1:7" x14ac:dyDescent="0.25">
      <c r="A842" s="1" t="s">
        <v>1383</v>
      </c>
      <c r="B842" s="1" t="s">
        <v>385</v>
      </c>
      <c r="C842" s="2">
        <v>45651</v>
      </c>
      <c r="D842" s="1" t="s">
        <v>9</v>
      </c>
      <c r="E842">
        <v>8189</v>
      </c>
      <c r="F842" s="1" t="s">
        <v>19</v>
      </c>
      <c r="G842" s="1" t="s">
        <v>16</v>
      </c>
    </row>
    <row r="843" spans="1:7" x14ac:dyDescent="0.25">
      <c r="A843" s="1" t="s">
        <v>1384</v>
      </c>
      <c r="B843" s="1" t="s">
        <v>1385</v>
      </c>
      <c r="C843" s="2">
        <v>45682</v>
      </c>
      <c r="D843" s="1" t="s">
        <v>23</v>
      </c>
      <c r="E843">
        <v>1248</v>
      </c>
      <c r="F843" s="1" t="s">
        <v>10</v>
      </c>
      <c r="G843" s="1" t="s">
        <v>55</v>
      </c>
    </row>
    <row r="844" spans="1:7" x14ac:dyDescent="0.25">
      <c r="A844" s="1" t="s">
        <v>1386</v>
      </c>
      <c r="B844" s="1" t="s">
        <v>1387</v>
      </c>
      <c r="C844" s="2">
        <v>45619</v>
      </c>
      <c r="D844" s="1" t="s">
        <v>9</v>
      </c>
      <c r="E844">
        <v>5993</v>
      </c>
      <c r="F844" s="1" t="s">
        <v>19</v>
      </c>
      <c r="G844" s="1" t="s">
        <v>50</v>
      </c>
    </row>
    <row r="845" spans="1:7" x14ac:dyDescent="0.25">
      <c r="A845" s="1" t="s">
        <v>1388</v>
      </c>
      <c r="B845" s="1" t="s">
        <v>1389</v>
      </c>
      <c r="C845" s="2">
        <v>45413</v>
      </c>
      <c r="D845" s="1" t="s">
        <v>23</v>
      </c>
      <c r="E845">
        <v>2804</v>
      </c>
      <c r="F845" s="1" t="s">
        <v>19</v>
      </c>
      <c r="G845" s="1" t="s">
        <v>106</v>
      </c>
    </row>
    <row r="846" spans="1:7" x14ac:dyDescent="0.25">
      <c r="A846" s="1" t="s">
        <v>1390</v>
      </c>
      <c r="B846" s="1" t="s">
        <v>42</v>
      </c>
      <c r="C846" s="2">
        <v>45609</v>
      </c>
      <c r="D846" s="1" t="s">
        <v>14</v>
      </c>
      <c r="E846">
        <v>3608</v>
      </c>
      <c r="F846" s="1" t="s">
        <v>10</v>
      </c>
      <c r="G846" s="1" t="s">
        <v>29</v>
      </c>
    </row>
    <row r="847" spans="1:7" x14ac:dyDescent="0.25">
      <c r="A847" s="1" t="s">
        <v>1391</v>
      </c>
      <c r="B847" s="1" t="s">
        <v>526</v>
      </c>
      <c r="C847" s="2">
        <v>45248</v>
      </c>
      <c r="D847" s="1" t="s">
        <v>23</v>
      </c>
      <c r="E847">
        <v>3813</v>
      </c>
      <c r="F847" s="1" t="s">
        <v>19</v>
      </c>
      <c r="G847" s="1" t="s">
        <v>40</v>
      </c>
    </row>
    <row r="848" spans="1:7" x14ac:dyDescent="0.25">
      <c r="A848" s="1" t="s">
        <v>1392</v>
      </c>
      <c r="B848" s="1" t="s">
        <v>1060</v>
      </c>
      <c r="C848" s="2">
        <v>45365</v>
      </c>
      <c r="D848" s="1" t="s">
        <v>23</v>
      </c>
      <c r="E848">
        <v>1536</v>
      </c>
      <c r="F848" s="1" t="s">
        <v>15</v>
      </c>
      <c r="G848" s="1" t="s">
        <v>25</v>
      </c>
    </row>
    <row r="849" spans="1:7" x14ac:dyDescent="0.25">
      <c r="A849" s="1" t="s">
        <v>1393</v>
      </c>
      <c r="B849" s="1" t="s">
        <v>1060</v>
      </c>
      <c r="C849" s="2">
        <v>45204</v>
      </c>
      <c r="D849" s="1" t="s">
        <v>23</v>
      </c>
      <c r="E849">
        <v>7919</v>
      </c>
      <c r="F849" s="1" t="s">
        <v>10</v>
      </c>
      <c r="G849" s="1" t="s">
        <v>11</v>
      </c>
    </row>
    <row r="850" spans="1:7" x14ac:dyDescent="0.25">
      <c r="A850" s="1" t="s">
        <v>1394</v>
      </c>
      <c r="B850" s="1" t="s">
        <v>436</v>
      </c>
      <c r="C850" s="2">
        <v>45885</v>
      </c>
      <c r="D850" s="1" t="s">
        <v>28</v>
      </c>
      <c r="E850">
        <v>1979</v>
      </c>
      <c r="F850" s="1" t="s">
        <v>19</v>
      </c>
      <c r="G850" s="1" t="s">
        <v>16</v>
      </c>
    </row>
    <row r="851" spans="1:7" x14ac:dyDescent="0.25">
      <c r="A851" s="1" t="s">
        <v>1395</v>
      </c>
      <c r="B851" s="1" t="s">
        <v>369</v>
      </c>
      <c r="C851" s="2">
        <v>45808</v>
      </c>
      <c r="D851" s="1" t="s">
        <v>9</v>
      </c>
      <c r="E851">
        <v>9153</v>
      </c>
      <c r="F851" s="1" t="s">
        <v>10</v>
      </c>
      <c r="G851" s="1" t="s">
        <v>45</v>
      </c>
    </row>
    <row r="852" spans="1:7" x14ac:dyDescent="0.25">
      <c r="A852" s="1" t="s">
        <v>1396</v>
      </c>
      <c r="B852" s="1" t="s">
        <v>1397</v>
      </c>
      <c r="C852" s="2">
        <v>45628</v>
      </c>
      <c r="D852" s="1" t="s">
        <v>14</v>
      </c>
      <c r="E852">
        <v>1512</v>
      </c>
      <c r="F852" s="1" t="s">
        <v>19</v>
      </c>
      <c r="G852" s="1" t="s">
        <v>29</v>
      </c>
    </row>
    <row r="853" spans="1:7" x14ac:dyDescent="0.25">
      <c r="A853" s="1" t="s">
        <v>1398</v>
      </c>
      <c r="B853" s="1" t="s">
        <v>705</v>
      </c>
      <c r="C853" s="2">
        <v>45512</v>
      </c>
      <c r="D853" s="1" t="s">
        <v>9</v>
      </c>
      <c r="E853">
        <v>4477</v>
      </c>
      <c r="F853" s="1" t="s">
        <v>19</v>
      </c>
      <c r="G853" s="1" t="s">
        <v>11</v>
      </c>
    </row>
    <row r="854" spans="1:7" x14ac:dyDescent="0.25">
      <c r="A854" s="1" t="s">
        <v>1399</v>
      </c>
      <c r="B854" s="1" t="s">
        <v>389</v>
      </c>
      <c r="C854" s="2">
        <v>45456</v>
      </c>
      <c r="D854" s="1" t="s">
        <v>9</v>
      </c>
      <c r="E854">
        <v>6417</v>
      </c>
      <c r="F854" s="1" t="s">
        <v>15</v>
      </c>
      <c r="G854" s="1" t="s">
        <v>20</v>
      </c>
    </row>
    <row r="855" spans="1:7" x14ac:dyDescent="0.25">
      <c r="A855" s="1" t="s">
        <v>1400</v>
      </c>
      <c r="B855" s="1" t="s">
        <v>459</v>
      </c>
      <c r="C855" s="2">
        <v>45335</v>
      </c>
      <c r="D855" s="1" t="s">
        <v>14</v>
      </c>
      <c r="E855">
        <v>8311</v>
      </c>
      <c r="F855" s="1" t="s">
        <v>15</v>
      </c>
      <c r="G855" s="1" t="s">
        <v>106</v>
      </c>
    </row>
    <row r="856" spans="1:7" x14ac:dyDescent="0.25">
      <c r="A856" s="1" t="s">
        <v>1401</v>
      </c>
      <c r="B856" s="1" t="s">
        <v>615</v>
      </c>
      <c r="C856" s="2">
        <v>45167</v>
      </c>
      <c r="D856" s="1" t="s">
        <v>28</v>
      </c>
      <c r="E856">
        <v>2364</v>
      </c>
      <c r="F856" s="1" t="s">
        <v>15</v>
      </c>
      <c r="G856" s="1" t="s">
        <v>45</v>
      </c>
    </row>
    <row r="857" spans="1:7" x14ac:dyDescent="0.25">
      <c r="A857" s="1" t="s">
        <v>1402</v>
      </c>
      <c r="B857" s="1" t="s">
        <v>196</v>
      </c>
      <c r="C857" s="2">
        <v>45831</v>
      </c>
      <c r="D857" s="1" t="s">
        <v>23</v>
      </c>
      <c r="E857">
        <v>5329</v>
      </c>
      <c r="F857" s="1" t="s">
        <v>19</v>
      </c>
      <c r="G857" s="1" t="s">
        <v>11</v>
      </c>
    </row>
    <row r="858" spans="1:7" x14ac:dyDescent="0.25">
      <c r="A858" s="1" t="s">
        <v>1403</v>
      </c>
      <c r="B858" s="1" t="s">
        <v>1404</v>
      </c>
      <c r="C858" s="2">
        <v>45540</v>
      </c>
      <c r="D858" s="1" t="s">
        <v>28</v>
      </c>
      <c r="E858">
        <v>235</v>
      </c>
      <c r="F858" s="1" t="s">
        <v>15</v>
      </c>
      <c r="G858" s="1" t="s">
        <v>11</v>
      </c>
    </row>
    <row r="859" spans="1:7" x14ac:dyDescent="0.25">
      <c r="A859" s="1" t="s">
        <v>1405</v>
      </c>
      <c r="B859" s="1" t="s">
        <v>1406</v>
      </c>
      <c r="C859" s="2">
        <v>45649</v>
      </c>
      <c r="D859" s="1" t="s">
        <v>28</v>
      </c>
      <c r="E859">
        <v>3021</v>
      </c>
      <c r="F859" s="1" t="s">
        <v>10</v>
      </c>
      <c r="G859" s="1" t="s">
        <v>106</v>
      </c>
    </row>
    <row r="860" spans="1:7" x14ac:dyDescent="0.25">
      <c r="A860" s="1" t="s">
        <v>1407</v>
      </c>
      <c r="B860" s="1" t="s">
        <v>1408</v>
      </c>
      <c r="C860" s="2">
        <v>45338</v>
      </c>
      <c r="D860" s="1" t="s">
        <v>23</v>
      </c>
      <c r="E860">
        <v>4136</v>
      </c>
      <c r="F860" s="1" t="s">
        <v>19</v>
      </c>
      <c r="G860" s="1" t="s">
        <v>29</v>
      </c>
    </row>
    <row r="861" spans="1:7" x14ac:dyDescent="0.25">
      <c r="A861" s="1" t="s">
        <v>1409</v>
      </c>
      <c r="B861" s="1" t="s">
        <v>647</v>
      </c>
      <c r="C861" s="2">
        <v>45867</v>
      </c>
      <c r="D861" s="1" t="s">
        <v>9</v>
      </c>
      <c r="E861">
        <v>623</v>
      </c>
      <c r="F861" s="1" t="s">
        <v>10</v>
      </c>
      <c r="G861" s="1" t="s">
        <v>11</v>
      </c>
    </row>
    <row r="862" spans="1:7" x14ac:dyDescent="0.25">
      <c r="A862" s="1" t="s">
        <v>1410</v>
      </c>
      <c r="B862" s="1" t="s">
        <v>346</v>
      </c>
      <c r="C862" s="2">
        <v>45866</v>
      </c>
      <c r="D862" s="1" t="s">
        <v>23</v>
      </c>
      <c r="E862">
        <v>108</v>
      </c>
      <c r="F862" s="1" t="s">
        <v>15</v>
      </c>
      <c r="G862" s="1" t="s">
        <v>45</v>
      </c>
    </row>
    <row r="863" spans="1:7" x14ac:dyDescent="0.25">
      <c r="A863" s="1" t="s">
        <v>1411</v>
      </c>
      <c r="B863" s="1" t="s">
        <v>448</v>
      </c>
      <c r="C863" s="2">
        <v>45272</v>
      </c>
      <c r="D863" s="1" t="s">
        <v>14</v>
      </c>
      <c r="E863">
        <v>5468</v>
      </c>
      <c r="F863" s="1" t="s">
        <v>19</v>
      </c>
      <c r="G863" s="1" t="s">
        <v>40</v>
      </c>
    </row>
    <row r="864" spans="1:7" x14ac:dyDescent="0.25">
      <c r="A864" s="1" t="s">
        <v>1412</v>
      </c>
      <c r="B864" s="1" t="s">
        <v>1413</v>
      </c>
      <c r="C864" s="2">
        <v>45715</v>
      </c>
      <c r="D864" s="1" t="s">
        <v>23</v>
      </c>
      <c r="E864">
        <v>9012</v>
      </c>
      <c r="F864" s="1" t="s">
        <v>10</v>
      </c>
      <c r="G864" s="1" t="s">
        <v>11</v>
      </c>
    </row>
    <row r="865" spans="1:7" x14ac:dyDescent="0.25">
      <c r="A865" s="1" t="s">
        <v>1414</v>
      </c>
      <c r="B865" s="1" t="s">
        <v>1415</v>
      </c>
      <c r="C865" s="2">
        <v>45471</v>
      </c>
      <c r="D865" s="1" t="s">
        <v>9</v>
      </c>
      <c r="E865">
        <v>5926</v>
      </c>
      <c r="F865" s="1" t="s">
        <v>24</v>
      </c>
      <c r="G865" s="1" t="s">
        <v>11</v>
      </c>
    </row>
    <row r="866" spans="1:7" x14ac:dyDescent="0.25">
      <c r="A866" s="1" t="s">
        <v>1416</v>
      </c>
      <c r="B866" s="1" t="s">
        <v>810</v>
      </c>
      <c r="C866" s="2">
        <v>45248</v>
      </c>
      <c r="D866" s="1" t="s">
        <v>28</v>
      </c>
      <c r="E866">
        <v>3347</v>
      </c>
      <c r="F866" s="1" t="s">
        <v>10</v>
      </c>
      <c r="G866" s="1" t="s">
        <v>11</v>
      </c>
    </row>
    <row r="867" spans="1:7" x14ac:dyDescent="0.25">
      <c r="A867" s="1" t="s">
        <v>1417</v>
      </c>
      <c r="B867" s="1" t="s">
        <v>965</v>
      </c>
      <c r="C867" s="2">
        <v>45775</v>
      </c>
      <c r="D867" s="1" t="s">
        <v>28</v>
      </c>
      <c r="E867">
        <v>2709</v>
      </c>
      <c r="F867" s="1" t="s">
        <v>19</v>
      </c>
      <c r="G867" s="1" t="s">
        <v>50</v>
      </c>
    </row>
    <row r="868" spans="1:7" x14ac:dyDescent="0.25">
      <c r="A868" s="1" t="s">
        <v>1418</v>
      </c>
      <c r="B868" s="1" t="s">
        <v>1419</v>
      </c>
      <c r="C868" s="2">
        <v>45211</v>
      </c>
      <c r="D868" s="1" t="s">
        <v>23</v>
      </c>
      <c r="E868">
        <v>5927</v>
      </c>
      <c r="F868" s="1" t="s">
        <v>24</v>
      </c>
      <c r="G868" s="1" t="s">
        <v>45</v>
      </c>
    </row>
    <row r="869" spans="1:7" x14ac:dyDescent="0.25">
      <c r="A869" s="1" t="s">
        <v>1420</v>
      </c>
      <c r="B869" s="1" t="s">
        <v>1421</v>
      </c>
      <c r="C869" s="2">
        <v>45330</v>
      </c>
      <c r="D869" s="1" t="s">
        <v>14</v>
      </c>
      <c r="E869">
        <v>7527</v>
      </c>
      <c r="F869" s="1" t="s">
        <v>15</v>
      </c>
      <c r="G869" s="1" t="s">
        <v>16</v>
      </c>
    </row>
    <row r="870" spans="1:7" x14ac:dyDescent="0.25">
      <c r="A870" s="1" t="s">
        <v>1422</v>
      </c>
      <c r="B870" s="1" t="s">
        <v>126</v>
      </c>
      <c r="C870" s="2">
        <v>45559</v>
      </c>
      <c r="D870" s="1" t="s">
        <v>9</v>
      </c>
      <c r="E870">
        <v>1029</v>
      </c>
      <c r="F870" s="1" t="s">
        <v>15</v>
      </c>
      <c r="G870" s="1" t="s">
        <v>11</v>
      </c>
    </row>
    <row r="871" spans="1:7" x14ac:dyDescent="0.25">
      <c r="A871" s="1" t="s">
        <v>1423</v>
      </c>
      <c r="B871" s="1" t="s">
        <v>1424</v>
      </c>
      <c r="C871" s="2">
        <v>45606</v>
      </c>
      <c r="D871" s="1" t="s">
        <v>28</v>
      </c>
      <c r="E871">
        <v>3035</v>
      </c>
      <c r="F871" s="1" t="s">
        <v>10</v>
      </c>
      <c r="G871" s="1" t="s">
        <v>20</v>
      </c>
    </row>
    <row r="872" spans="1:7" x14ac:dyDescent="0.25">
      <c r="A872" s="1" t="s">
        <v>1425</v>
      </c>
      <c r="B872" s="1" t="s">
        <v>423</v>
      </c>
      <c r="C872" s="2">
        <v>45178</v>
      </c>
      <c r="D872" s="1" t="s">
        <v>23</v>
      </c>
      <c r="E872">
        <v>3538</v>
      </c>
      <c r="F872" s="1" t="s">
        <v>15</v>
      </c>
      <c r="G872" s="1" t="s">
        <v>106</v>
      </c>
    </row>
    <row r="873" spans="1:7" x14ac:dyDescent="0.25">
      <c r="A873" s="1" t="s">
        <v>1426</v>
      </c>
      <c r="B873" s="1" t="s">
        <v>1427</v>
      </c>
      <c r="C873" s="2">
        <v>45535</v>
      </c>
      <c r="D873" s="1" t="s">
        <v>14</v>
      </c>
      <c r="E873">
        <v>3896</v>
      </c>
      <c r="F873" s="1" t="s">
        <v>10</v>
      </c>
      <c r="G873" s="1" t="s">
        <v>106</v>
      </c>
    </row>
    <row r="874" spans="1:7" x14ac:dyDescent="0.25">
      <c r="A874" s="1" t="s">
        <v>1428</v>
      </c>
      <c r="B874" s="1" t="s">
        <v>1429</v>
      </c>
      <c r="C874" s="2">
        <v>45876</v>
      </c>
      <c r="D874" s="1" t="s">
        <v>14</v>
      </c>
      <c r="E874">
        <v>6241</v>
      </c>
      <c r="F874" s="1" t="s">
        <v>10</v>
      </c>
      <c r="G874" s="1" t="s">
        <v>50</v>
      </c>
    </row>
    <row r="875" spans="1:7" x14ac:dyDescent="0.25">
      <c r="A875" s="1" t="s">
        <v>1430</v>
      </c>
      <c r="B875" s="1" t="s">
        <v>122</v>
      </c>
      <c r="C875" s="2">
        <v>45848</v>
      </c>
      <c r="D875" s="1" t="s">
        <v>28</v>
      </c>
      <c r="E875">
        <v>5192</v>
      </c>
      <c r="F875" s="1" t="s">
        <v>10</v>
      </c>
      <c r="G875" s="1" t="s">
        <v>25</v>
      </c>
    </row>
    <row r="876" spans="1:7" x14ac:dyDescent="0.25">
      <c r="A876" s="1" t="s">
        <v>1431</v>
      </c>
      <c r="B876" s="1" t="s">
        <v>1432</v>
      </c>
      <c r="C876" s="2">
        <v>45226</v>
      </c>
      <c r="D876" s="1" t="s">
        <v>28</v>
      </c>
      <c r="E876">
        <v>5588</v>
      </c>
      <c r="F876" s="1" t="s">
        <v>10</v>
      </c>
      <c r="G876" s="1" t="s">
        <v>20</v>
      </c>
    </row>
    <row r="877" spans="1:7" x14ac:dyDescent="0.25">
      <c r="A877" s="1" t="s">
        <v>1433</v>
      </c>
      <c r="B877" s="1" t="s">
        <v>78</v>
      </c>
      <c r="C877" s="2">
        <v>45283</v>
      </c>
      <c r="D877" s="1" t="s">
        <v>9</v>
      </c>
      <c r="E877">
        <v>6739</v>
      </c>
      <c r="F877" s="1" t="s">
        <v>19</v>
      </c>
      <c r="G877" s="1" t="s">
        <v>20</v>
      </c>
    </row>
    <row r="878" spans="1:7" x14ac:dyDescent="0.25">
      <c r="A878" s="1" t="s">
        <v>1434</v>
      </c>
      <c r="B878" s="1" t="s">
        <v>1435</v>
      </c>
      <c r="C878" s="2">
        <v>45595</v>
      </c>
      <c r="D878" s="1" t="s">
        <v>14</v>
      </c>
      <c r="E878">
        <v>6971</v>
      </c>
      <c r="F878" s="1" t="s">
        <v>19</v>
      </c>
      <c r="G878" s="1" t="s">
        <v>45</v>
      </c>
    </row>
    <row r="879" spans="1:7" x14ac:dyDescent="0.25">
      <c r="A879" s="1" t="s">
        <v>1436</v>
      </c>
      <c r="B879" s="1" t="s">
        <v>1107</v>
      </c>
      <c r="C879" s="2">
        <v>45476</v>
      </c>
      <c r="D879" s="1" t="s">
        <v>9</v>
      </c>
      <c r="E879">
        <v>6023</v>
      </c>
      <c r="F879" s="1" t="s">
        <v>24</v>
      </c>
      <c r="G879" s="1" t="s">
        <v>29</v>
      </c>
    </row>
    <row r="880" spans="1:7" x14ac:dyDescent="0.25">
      <c r="A880" s="1" t="s">
        <v>1437</v>
      </c>
      <c r="B880" s="1" t="s">
        <v>492</v>
      </c>
      <c r="C880" s="2">
        <v>45679</v>
      </c>
      <c r="D880" s="1" t="s">
        <v>14</v>
      </c>
      <c r="E880">
        <v>806</v>
      </c>
      <c r="F880" s="1" t="s">
        <v>24</v>
      </c>
      <c r="G880" s="1" t="s">
        <v>40</v>
      </c>
    </row>
    <row r="881" spans="1:7" x14ac:dyDescent="0.25">
      <c r="A881" s="1" t="s">
        <v>1438</v>
      </c>
      <c r="B881" s="1" t="s">
        <v>1439</v>
      </c>
      <c r="C881" s="2">
        <v>45322</v>
      </c>
      <c r="D881" s="1" t="s">
        <v>14</v>
      </c>
      <c r="E881">
        <v>1967</v>
      </c>
      <c r="F881" s="1" t="s">
        <v>15</v>
      </c>
      <c r="G881" s="1" t="s">
        <v>45</v>
      </c>
    </row>
    <row r="882" spans="1:7" x14ac:dyDescent="0.25">
      <c r="A882" s="1" t="s">
        <v>1440</v>
      </c>
      <c r="B882" s="1" t="s">
        <v>411</v>
      </c>
      <c r="C882" s="2">
        <v>45520</v>
      </c>
      <c r="D882" s="1" t="s">
        <v>23</v>
      </c>
      <c r="E882">
        <v>3076</v>
      </c>
      <c r="F882" s="1" t="s">
        <v>19</v>
      </c>
      <c r="G882" s="1" t="s">
        <v>11</v>
      </c>
    </row>
    <row r="883" spans="1:7" x14ac:dyDescent="0.25">
      <c r="A883" s="1" t="s">
        <v>1441</v>
      </c>
      <c r="B883" s="1" t="s">
        <v>705</v>
      </c>
      <c r="C883" s="2">
        <v>45317</v>
      </c>
      <c r="D883" s="1" t="s">
        <v>28</v>
      </c>
      <c r="E883">
        <v>2690</v>
      </c>
      <c r="F883" s="1" t="s">
        <v>24</v>
      </c>
      <c r="G883" s="1" t="s">
        <v>50</v>
      </c>
    </row>
    <row r="884" spans="1:7" x14ac:dyDescent="0.25">
      <c r="A884" s="1" t="s">
        <v>1442</v>
      </c>
      <c r="B884" s="1" t="s">
        <v>1443</v>
      </c>
      <c r="C884" s="2">
        <v>45272</v>
      </c>
      <c r="D884" s="1" t="s">
        <v>14</v>
      </c>
      <c r="E884">
        <v>4451</v>
      </c>
      <c r="F884" s="1" t="s">
        <v>19</v>
      </c>
      <c r="G884" s="1" t="s">
        <v>106</v>
      </c>
    </row>
    <row r="885" spans="1:7" x14ac:dyDescent="0.25">
      <c r="A885" s="1" t="s">
        <v>1444</v>
      </c>
      <c r="B885" s="1" t="s">
        <v>59</v>
      </c>
      <c r="C885" s="2">
        <v>45328</v>
      </c>
      <c r="D885" s="1" t="s">
        <v>9</v>
      </c>
      <c r="E885">
        <v>2958</v>
      </c>
      <c r="F885" s="1" t="s">
        <v>19</v>
      </c>
      <c r="G885" s="1" t="s">
        <v>16</v>
      </c>
    </row>
    <row r="886" spans="1:7" x14ac:dyDescent="0.25">
      <c r="A886" s="1" t="s">
        <v>1445</v>
      </c>
      <c r="B886" s="1" t="s">
        <v>903</v>
      </c>
      <c r="C886" s="2">
        <v>45577</v>
      </c>
      <c r="D886" s="1" t="s">
        <v>28</v>
      </c>
      <c r="E886">
        <v>3741</v>
      </c>
      <c r="F886" s="1" t="s">
        <v>15</v>
      </c>
      <c r="G886" s="1" t="s">
        <v>50</v>
      </c>
    </row>
    <row r="887" spans="1:7" x14ac:dyDescent="0.25">
      <c r="A887" s="1" t="s">
        <v>1446</v>
      </c>
      <c r="B887" s="1" t="s">
        <v>465</v>
      </c>
      <c r="C887" s="2">
        <v>45876</v>
      </c>
      <c r="D887" s="1" t="s">
        <v>9</v>
      </c>
      <c r="E887">
        <v>1111</v>
      </c>
      <c r="F887" s="1" t="s">
        <v>15</v>
      </c>
      <c r="G887" s="1" t="s">
        <v>25</v>
      </c>
    </row>
    <row r="888" spans="1:7" x14ac:dyDescent="0.25">
      <c r="A888" s="1" t="s">
        <v>1447</v>
      </c>
      <c r="B888" s="1" t="s">
        <v>1448</v>
      </c>
      <c r="C888" s="2">
        <v>45179</v>
      </c>
      <c r="D888" s="1" t="s">
        <v>28</v>
      </c>
      <c r="E888">
        <v>5494</v>
      </c>
      <c r="F888" s="1" t="s">
        <v>10</v>
      </c>
      <c r="G888" s="1" t="s">
        <v>55</v>
      </c>
    </row>
    <row r="889" spans="1:7" x14ac:dyDescent="0.25">
      <c r="A889" s="1" t="s">
        <v>1449</v>
      </c>
      <c r="B889" s="1" t="s">
        <v>910</v>
      </c>
      <c r="C889" s="2">
        <v>45823</v>
      </c>
      <c r="D889" s="1" t="s">
        <v>28</v>
      </c>
      <c r="E889">
        <v>9239</v>
      </c>
      <c r="F889" s="1" t="s">
        <v>19</v>
      </c>
      <c r="G889" s="1" t="s">
        <v>11</v>
      </c>
    </row>
    <row r="890" spans="1:7" x14ac:dyDescent="0.25">
      <c r="A890" s="1" t="s">
        <v>1450</v>
      </c>
      <c r="B890" s="1" t="s">
        <v>1451</v>
      </c>
      <c r="C890" s="2">
        <v>45477</v>
      </c>
      <c r="D890" s="1" t="s">
        <v>14</v>
      </c>
      <c r="E890">
        <v>4241</v>
      </c>
      <c r="F890" s="1" t="s">
        <v>10</v>
      </c>
      <c r="G890" s="1" t="s">
        <v>50</v>
      </c>
    </row>
    <row r="891" spans="1:7" x14ac:dyDescent="0.25">
      <c r="A891" s="1" t="s">
        <v>1452</v>
      </c>
      <c r="B891" s="1" t="s">
        <v>1453</v>
      </c>
      <c r="C891" s="2">
        <v>45509</v>
      </c>
      <c r="D891" s="1" t="s">
        <v>23</v>
      </c>
      <c r="E891">
        <v>8993</v>
      </c>
      <c r="F891" s="1" t="s">
        <v>10</v>
      </c>
      <c r="G891" s="1" t="s">
        <v>45</v>
      </c>
    </row>
    <row r="892" spans="1:7" x14ac:dyDescent="0.25">
      <c r="A892" s="1" t="s">
        <v>1454</v>
      </c>
      <c r="B892" s="1" t="s">
        <v>359</v>
      </c>
      <c r="C892" s="2">
        <v>45608</v>
      </c>
      <c r="D892" s="1" t="s">
        <v>14</v>
      </c>
      <c r="E892">
        <v>9980</v>
      </c>
      <c r="F892" s="1" t="s">
        <v>10</v>
      </c>
      <c r="G892" s="1" t="s">
        <v>25</v>
      </c>
    </row>
    <row r="893" spans="1:7" x14ac:dyDescent="0.25">
      <c r="A893" s="1" t="s">
        <v>1455</v>
      </c>
      <c r="B893" s="1" t="s">
        <v>383</v>
      </c>
      <c r="C893" s="2">
        <v>45298</v>
      </c>
      <c r="D893" s="1" t="s">
        <v>28</v>
      </c>
      <c r="E893">
        <v>991</v>
      </c>
      <c r="F893" s="1" t="s">
        <v>19</v>
      </c>
      <c r="G893" s="1" t="s">
        <v>29</v>
      </c>
    </row>
    <row r="894" spans="1:7" x14ac:dyDescent="0.25">
      <c r="A894" s="1" t="s">
        <v>1456</v>
      </c>
      <c r="B894" s="1" t="s">
        <v>465</v>
      </c>
      <c r="C894" s="2">
        <v>45655</v>
      </c>
      <c r="D894" s="1" t="s">
        <v>14</v>
      </c>
      <c r="E894">
        <v>9467</v>
      </c>
      <c r="F894" s="1" t="s">
        <v>19</v>
      </c>
      <c r="G894" s="1" t="s">
        <v>45</v>
      </c>
    </row>
    <row r="895" spans="1:7" x14ac:dyDescent="0.25">
      <c r="A895" s="1" t="s">
        <v>1457</v>
      </c>
      <c r="B895" s="1" t="s">
        <v>344</v>
      </c>
      <c r="C895" s="2">
        <v>45571</v>
      </c>
      <c r="D895" s="1" t="s">
        <v>14</v>
      </c>
      <c r="E895">
        <v>5180</v>
      </c>
      <c r="F895" s="1" t="s">
        <v>10</v>
      </c>
      <c r="G895" s="1" t="s">
        <v>25</v>
      </c>
    </row>
    <row r="896" spans="1:7" x14ac:dyDescent="0.25">
      <c r="A896" s="1" t="s">
        <v>1458</v>
      </c>
      <c r="B896" s="1" t="s">
        <v>1459</v>
      </c>
      <c r="C896" s="2">
        <v>45846</v>
      </c>
      <c r="D896" s="1" t="s">
        <v>28</v>
      </c>
      <c r="E896">
        <v>8945</v>
      </c>
      <c r="F896" s="1" t="s">
        <v>19</v>
      </c>
      <c r="G896" s="1" t="s">
        <v>45</v>
      </c>
    </row>
    <row r="897" spans="1:7" x14ac:dyDescent="0.25">
      <c r="A897" s="1" t="s">
        <v>1460</v>
      </c>
      <c r="B897" s="1" t="s">
        <v>1461</v>
      </c>
      <c r="C897" s="2">
        <v>45830</v>
      </c>
      <c r="D897" s="1" t="s">
        <v>28</v>
      </c>
      <c r="E897">
        <v>2441</v>
      </c>
      <c r="F897" s="1" t="s">
        <v>10</v>
      </c>
      <c r="G897" s="1" t="s">
        <v>106</v>
      </c>
    </row>
    <row r="898" spans="1:7" x14ac:dyDescent="0.25">
      <c r="A898" s="1" t="s">
        <v>1462</v>
      </c>
      <c r="B898" s="1" t="s">
        <v>1463</v>
      </c>
      <c r="C898" s="2">
        <v>45731</v>
      </c>
      <c r="D898" s="1" t="s">
        <v>14</v>
      </c>
      <c r="E898">
        <v>8576</v>
      </c>
      <c r="F898" s="1" t="s">
        <v>24</v>
      </c>
      <c r="G898" s="1" t="s">
        <v>45</v>
      </c>
    </row>
    <row r="899" spans="1:7" x14ac:dyDescent="0.25">
      <c r="A899" s="1" t="s">
        <v>1464</v>
      </c>
      <c r="B899" s="1" t="s">
        <v>1465</v>
      </c>
      <c r="C899" s="2">
        <v>45539</v>
      </c>
      <c r="D899" s="1" t="s">
        <v>14</v>
      </c>
      <c r="E899">
        <v>9955</v>
      </c>
      <c r="F899" s="1" t="s">
        <v>19</v>
      </c>
      <c r="G899" s="1" t="s">
        <v>40</v>
      </c>
    </row>
    <row r="900" spans="1:7" x14ac:dyDescent="0.25">
      <c r="A900" s="1" t="s">
        <v>1466</v>
      </c>
      <c r="B900" s="1" t="s">
        <v>1467</v>
      </c>
      <c r="C900" s="2">
        <v>45761</v>
      </c>
      <c r="D900" s="1" t="s">
        <v>14</v>
      </c>
      <c r="E900">
        <v>6359</v>
      </c>
      <c r="F900" s="1" t="s">
        <v>15</v>
      </c>
      <c r="G900" s="1" t="s">
        <v>11</v>
      </c>
    </row>
    <row r="901" spans="1:7" x14ac:dyDescent="0.25">
      <c r="A901" s="1" t="s">
        <v>1468</v>
      </c>
      <c r="B901" s="1" t="s">
        <v>1469</v>
      </c>
      <c r="C901" s="2">
        <v>45783</v>
      </c>
      <c r="D901" s="1" t="s">
        <v>9</v>
      </c>
      <c r="E901">
        <v>3907</v>
      </c>
      <c r="F901" s="1" t="s">
        <v>15</v>
      </c>
      <c r="G901" s="1" t="s">
        <v>16</v>
      </c>
    </row>
    <row r="902" spans="1:7" x14ac:dyDescent="0.25">
      <c r="A902" s="1" t="s">
        <v>1470</v>
      </c>
      <c r="B902" s="1" t="s">
        <v>494</v>
      </c>
      <c r="C902" s="2">
        <v>45255</v>
      </c>
      <c r="D902" s="1" t="s">
        <v>14</v>
      </c>
      <c r="E902">
        <v>7558</v>
      </c>
      <c r="F902" s="1" t="s">
        <v>10</v>
      </c>
      <c r="G902" s="1" t="s">
        <v>11</v>
      </c>
    </row>
    <row r="903" spans="1:7" x14ac:dyDescent="0.25">
      <c r="A903" s="1" t="s">
        <v>1471</v>
      </c>
      <c r="B903" s="1" t="s">
        <v>1397</v>
      </c>
      <c r="C903" s="2">
        <v>45446</v>
      </c>
      <c r="D903" s="1" t="s">
        <v>9</v>
      </c>
      <c r="E903">
        <v>2001</v>
      </c>
      <c r="F903" s="1" t="s">
        <v>24</v>
      </c>
      <c r="G903" s="1" t="s">
        <v>16</v>
      </c>
    </row>
    <row r="904" spans="1:7" x14ac:dyDescent="0.25">
      <c r="A904" s="1" t="s">
        <v>1472</v>
      </c>
      <c r="B904" s="1" t="s">
        <v>312</v>
      </c>
      <c r="C904" s="2">
        <v>45478</v>
      </c>
      <c r="D904" s="1" t="s">
        <v>23</v>
      </c>
      <c r="E904">
        <v>2938</v>
      </c>
      <c r="F904" s="1" t="s">
        <v>19</v>
      </c>
      <c r="G904" s="1" t="s">
        <v>16</v>
      </c>
    </row>
    <row r="905" spans="1:7" x14ac:dyDescent="0.25">
      <c r="A905" s="1" t="s">
        <v>1473</v>
      </c>
      <c r="B905" s="1" t="s">
        <v>148</v>
      </c>
      <c r="C905" s="2">
        <v>45780</v>
      </c>
      <c r="D905" s="1" t="s">
        <v>9</v>
      </c>
      <c r="E905">
        <v>5440</v>
      </c>
      <c r="F905" s="1" t="s">
        <v>10</v>
      </c>
      <c r="G905" s="1" t="s">
        <v>16</v>
      </c>
    </row>
    <row r="906" spans="1:7" x14ac:dyDescent="0.25">
      <c r="A906" s="1" t="s">
        <v>1474</v>
      </c>
      <c r="B906" s="1" t="s">
        <v>1035</v>
      </c>
      <c r="C906" s="2">
        <v>45595</v>
      </c>
      <c r="D906" s="1" t="s">
        <v>14</v>
      </c>
      <c r="E906">
        <v>3456</v>
      </c>
      <c r="F906" s="1" t="s">
        <v>24</v>
      </c>
      <c r="G906" s="1" t="s">
        <v>40</v>
      </c>
    </row>
    <row r="907" spans="1:7" x14ac:dyDescent="0.25">
      <c r="A907" s="1" t="s">
        <v>1475</v>
      </c>
      <c r="B907" s="1" t="s">
        <v>417</v>
      </c>
      <c r="C907" s="2">
        <v>45774</v>
      </c>
      <c r="D907" s="1" t="s">
        <v>23</v>
      </c>
      <c r="E907">
        <v>6785</v>
      </c>
      <c r="F907" s="1" t="s">
        <v>24</v>
      </c>
      <c r="G907" s="1" t="s">
        <v>106</v>
      </c>
    </row>
    <row r="908" spans="1:7" x14ac:dyDescent="0.25">
      <c r="A908" s="1" t="s">
        <v>1476</v>
      </c>
      <c r="B908" s="1" t="s">
        <v>415</v>
      </c>
      <c r="C908" s="2">
        <v>45570</v>
      </c>
      <c r="D908" s="1" t="s">
        <v>9</v>
      </c>
      <c r="E908">
        <v>8793</v>
      </c>
      <c r="F908" s="1" t="s">
        <v>19</v>
      </c>
      <c r="G908" s="1" t="s">
        <v>55</v>
      </c>
    </row>
    <row r="909" spans="1:7" x14ac:dyDescent="0.25">
      <c r="A909" s="1" t="s">
        <v>1477</v>
      </c>
      <c r="B909" s="1" t="s">
        <v>1478</v>
      </c>
      <c r="C909" s="2">
        <v>45365</v>
      </c>
      <c r="D909" s="1" t="s">
        <v>9</v>
      </c>
      <c r="E909">
        <v>5171</v>
      </c>
      <c r="F909" s="1" t="s">
        <v>15</v>
      </c>
      <c r="G909" s="1" t="s">
        <v>50</v>
      </c>
    </row>
    <row r="910" spans="1:7" x14ac:dyDescent="0.25">
      <c r="A910" s="1" t="s">
        <v>1479</v>
      </c>
      <c r="B910" s="1" t="s">
        <v>665</v>
      </c>
      <c r="C910" s="2">
        <v>45736</v>
      </c>
      <c r="D910" s="1" t="s">
        <v>28</v>
      </c>
      <c r="E910">
        <v>2579</v>
      </c>
      <c r="F910" s="1" t="s">
        <v>15</v>
      </c>
      <c r="G910" s="1" t="s">
        <v>11</v>
      </c>
    </row>
    <row r="911" spans="1:7" x14ac:dyDescent="0.25">
      <c r="A911" s="1" t="s">
        <v>1480</v>
      </c>
      <c r="B911" s="1" t="s">
        <v>629</v>
      </c>
      <c r="C911" s="2">
        <v>45390</v>
      </c>
      <c r="D911" s="1" t="s">
        <v>23</v>
      </c>
      <c r="E911">
        <v>2882</v>
      </c>
      <c r="F911" s="1" t="s">
        <v>24</v>
      </c>
      <c r="G911" s="1" t="s">
        <v>45</v>
      </c>
    </row>
    <row r="912" spans="1:7" x14ac:dyDescent="0.25">
      <c r="A912" s="1" t="s">
        <v>1481</v>
      </c>
      <c r="B912" s="1" t="s">
        <v>1482</v>
      </c>
      <c r="C912" s="2">
        <v>45809</v>
      </c>
      <c r="D912" s="1" t="s">
        <v>28</v>
      </c>
      <c r="E912">
        <v>9378</v>
      </c>
      <c r="F912" s="1" t="s">
        <v>15</v>
      </c>
      <c r="G912" s="1" t="s">
        <v>25</v>
      </c>
    </row>
    <row r="913" spans="1:7" x14ac:dyDescent="0.25">
      <c r="A913" s="1" t="s">
        <v>1483</v>
      </c>
      <c r="B913" s="1" t="s">
        <v>1484</v>
      </c>
      <c r="C913" s="2">
        <v>45332</v>
      </c>
      <c r="D913" s="1" t="s">
        <v>23</v>
      </c>
      <c r="E913">
        <v>1345</v>
      </c>
      <c r="F913" s="1" t="s">
        <v>24</v>
      </c>
      <c r="G913" s="1" t="s">
        <v>50</v>
      </c>
    </row>
    <row r="914" spans="1:7" x14ac:dyDescent="0.25">
      <c r="A914" s="1" t="s">
        <v>1485</v>
      </c>
      <c r="B914" s="1" t="s">
        <v>1232</v>
      </c>
      <c r="C914" s="2">
        <v>45437</v>
      </c>
      <c r="D914" s="1" t="s">
        <v>9</v>
      </c>
      <c r="E914">
        <v>5423</v>
      </c>
      <c r="F914" s="1" t="s">
        <v>24</v>
      </c>
      <c r="G914" s="1" t="s">
        <v>16</v>
      </c>
    </row>
    <row r="915" spans="1:7" x14ac:dyDescent="0.25">
      <c r="A915" s="1" t="s">
        <v>1486</v>
      </c>
      <c r="B915" s="1" t="s">
        <v>1487</v>
      </c>
      <c r="C915" s="2">
        <v>45697</v>
      </c>
      <c r="D915" s="1" t="s">
        <v>28</v>
      </c>
      <c r="E915">
        <v>122</v>
      </c>
      <c r="F915" s="1" t="s">
        <v>24</v>
      </c>
      <c r="G915" s="1" t="s">
        <v>16</v>
      </c>
    </row>
    <row r="916" spans="1:7" x14ac:dyDescent="0.25">
      <c r="A916" s="1" t="s">
        <v>1488</v>
      </c>
      <c r="B916" s="1" t="s">
        <v>1130</v>
      </c>
      <c r="C916" s="2">
        <v>45686</v>
      </c>
      <c r="D916" s="1" t="s">
        <v>14</v>
      </c>
      <c r="E916">
        <v>3782</v>
      </c>
      <c r="F916" s="1" t="s">
        <v>15</v>
      </c>
      <c r="G916" s="1" t="s">
        <v>106</v>
      </c>
    </row>
    <row r="917" spans="1:7" x14ac:dyDescent="0.25">
      <c r="A917" s="1" t="s">
        <v>1489</v>
      </c>
      <c r="B917" s="1" t="s">
        <v>244</v>
      </c>
      <c r="C917" s="2">
        <v>45803</v>
      </c>
      <c r="D917" s="1" t="s">
        <v>9</v>
      </c>
      <c r="E917">
        <v>5304</v>
      </c>
      <c r="F917" s="1" t="s">
        <v>10</v>
      </c>
      <c r="G917" s="1" t="s">
        <v>20</v>
      </c>
    </row>
    <row r="918" spans="1:7" x14ac:dyDescent="0.25">
      <c r="A918" s="1" t="s">
        <v>1490</v>
      </c>
      <c r="B918" s="1" t="s">
        <v>337</v>
      </c>
      <c r="C918" s="2">
        <v>45868</v>
      </c>
      <c r="D918" s="1" t="s">
        <v>23</v>
      </c>
      <c r="E918">
        <v>1997</v>
      </c>
      <c r="F918" s="1" t="s">
        <v>15</v>
      </c>
      <c r="G918" s="1" t="s">
        <v>20</v>
      </c>
    </row>
    <row r="919" spans="1:7" x14ac:dyDescent="0.25">
      <c r="A919" s="1" t="s">
        <v>1491</v>
      </c>
      <c r="B919" s="1" t="s">
        <v>1492</v>
      </c>
      <c r="C919" s="2">
        <v>45458</v>
      </c>
      <c r="D919" s="1" t="s">
        <v>23</v>
      </c>
      <c r="E919">
        <v>4839</v>
      </c>
      <c r="F919" s="1" t="s">
        <v>10</v>
      </c>
      <c r="G919" s="1" t="s">
        <v>50</v>
      </c>
    </row>
    <row r="920" spans="1:7" x14ac:dyDescent="0.25">
      <c r="A920" s="1" t="s">
        <v>1493</v>
      </c>
      <c r="B920" s="1" t="s">
        <v>536</v>
      </c>
      <c r="C920" s="2">
        <v>45356</v>
      </c>
      <c r="D920" s="1" t="s">
        <v>28</v>
      </c>
      <c r="E920">
        <v>1995</v>
      </c>
      <c r="F920" s="1" t="s">
        <v>15</v>
      </c>
      <c r="G920" s="1" t="s">
        <v>40</v>
      </c>
    </row>
    <row r="921" spans="1:7" x14ac:dyDescent="0.25">
      <c r="A921" s="1" t="s">
        <v>1494</v>
      </c>
      <c r="B921" s="1" t="s">
        <v>1495</v>
      </c>
      <c r="C921" s="2">
        <v>45577</v>
      </c>
      <c r="D921" s="1" t="s">
        <v>28</v>
      </c>
      <c r="E921">
        <v>5101</v>
      </c>
      <c r="F921" s="1" t="s">
        <v>19</v>
      </c>
      <c r="G921" s="1" t="s">
        <v>45</v>
      </c>
    </row>
    <row r="922" spans="1:7" x14ac:dyDescent="0.25">
      <c r="A922" s="1" t="s">
        <v>1496</v>
      </c>
      <c r="B922" s="1" t="s">
        <v>1497</v>
      </c>
      <c r="C922" s="2">
        <v>45306</v>
      </c>
      <c r="D922" s="1" t="s">
        <v>23</v>
      </c>
      <c r="E922">
        <v>262</v>
      </c>
      <c r="F922" s="1" t="s">
        <v>19</v>
      </c>
      <c r="G922" s="1" t="s">
        <v>11</v>
      </c>
    </row>
    <row r="923" spans="1:7" x14ac:dyDescent="0.25">
      <c r="A923" s="1" t="s">
        <v>1498</v>
      </c>
      <c r="B923" s="1" t="s">
        <v>255</v>
      </c>
      <c r="C923" s="2">
        <v>45539</v>
      </c>
      <c r="D923" s="1" t="s">
        <v>9</v>
      </c>
      <c r="E923">
        <v>8325</v>
      </c>
      <c r="F923" s="1" t="s">
        <v>15</v>
      </c>
      <c r="G923" s="1" t="s">
        <v>55</v>
      </c>
    </row>
    <row r="924" spans="1:7" x14ac:dyDescent="0.25">
      <c r="A924" s="1" t="s">
        <v>1499</v>
      </c>
      <c r="B924" s="1" t="s">
        <v>207</v>
      </c>
      <c r="C924" s="2">
        <v>45609</v>
      </c>
      <c r="D924" s="1" t="s">
        <v>28</v>
      </c>
      <c r="E924">
        <v>9438</v>
      </c>
      <c r="F924" s="1" t="s">
        <v>19</v>
      </c>
      <c r="G924" s="1" t="s">
        <v>29</v>
      </c>
    </row>
    <row r="925" spans="1:7" x14ac:dyDescent="0.25">
      <c r="A925" s="1" t="s">
        <v>1500</v>
      </c>
      <c r="B925" s="1" t="s">
        <v>875</v>
      </c>
      <c r="C925" s="2">
        <v>45514</v>
      </c>
      <c r="D925" s="1" t="s">
        <v>14</v>
      </c>
      <c r="E925">
        <v>633</v>
      </c>
      <c r="F925" s="1" t="s">
        <v>19</v>
      </c>
      <c r="G925" s="1" t="s">
        <v>29</v>
      </c>
    </row>
    <row r="926" spans="1:7" x14ac:dyDescent="0.25">
      <c r="A926" s="1" t="s">
        <v>1501</v>
      </c>
      <c r="B926" s="1" t="s">
        <v>545</v>
      </c>
      <c r="C926" s="2">
        <v>45888</v>
      </c>
      <c r="D926" s="1" t="s">
        <v>23</v>
      </c>
      <c r="E926">
        <v>3166</v>
      </c>
      <c r="F926" s="1" t="s">
        <v>19</v>
      </c>
      <c r="G926" s="1" t="s">
        <v>55</v>
      </c>
    </row>
    <row r="927" spans="1:7" x14ac:dyDescent="0.25">
      <c r="A927" s="1" t="s">
        <v>1502</v>
      </c>
      <c r="B927" s="1" t="s">
        <v>1503</v>
      </c>
      <c r="C927" s="2">
        <v>45489</v>
      </c>
      <c r="D927" s="1" t="s">
        <v>14</v>
      </c>
      <c r="E927">
        <v>3399</v>
      </c>
      <c r="F927" s="1" t="s">
        <v>19</v>
      </c>
      <c r="G927" s="1" t="s">
        <v>40</v>
      </c>
    </row>
    <row r="928" spans="1:7" x14ac:dyDescent="0.25">
      <c r="A928" s="1" t="s">
        <v>1504</v>
      </c>
      <c r="B928" s="1" t="s">
        <v>583</v>
      </c>
      <c r="C928" s="2">
        <v>45786</v>
      </c>
      <c r="D928" s="1" t="s">
        <v>23</v>
      </c>
      <c r="E928">
        <v>3427</v>
      </c>
      <c r="F928" s="1" t="s">
        <v>10</v>
      </c>
      <c r="G928" s="1" t="s">
        <v>29</v>
      </c>
    </row>
    <row r="929" spans="1:7" x14ac:dyDescent="0.25">
      <c r="A929" s="1" t="s">
        <v>1505</v>
      </c>
      <c r="B929" s="1" t="s">
        <v>39</v>
      </c>
      <c r="C929" s="2">
        <v>45811</v>
      </c>
      <c r="D929" s="1" t="s">
        <v>14</v>
      </c>
      <c r="E929">
        <v>9857</v>
      </c>
      <c r="F929" s="1" t="s">
        <v>24</v>
      </c>
      <c r="G929" s="1" t="s">
        <v>55</v>
      </c>
    </row>
    <row r="930" spans="1:7" x14ac:dyDescent="0.25">
      <c r="A930" s="1" t="s">
        <v>1506</v>
      </c>
      <c r="B930" s="1" t="s">
        <v>335</v>
      </c>
      <c r="C930" s="2">
        <v>45210</v>
      </c>
      <c r="D930" s="1" t="s">
        <v>9</v>
      </c>
      <c r="E930">
        <v>9468</v>
      </c>
      <c r="F930" s="1" t="s">
        <v>10</v>
      </c>
      <c r="G930" s="1" t="s">
        <v>11</v>
      </c>
    </row>
    <row r="931" spans="1:7" x14ac:dyDescent="0.25">
      <c r="A931" s="1" t="s">
        <v>1507</v>
      </c>
      <c r="B931" s="1" t="s">
        <v>266</v>
      </c>
      <c r="C931" s="2">
        <v>45380</v>
      </c>
      <c r="D931" s="1" t="s">
        <v>23</v>
      </c>
      <c r="E931">
        <v>2955</v>
      </c>
      <c r="F931" s="1" t="s">
        <v>24</v>
      </c>
      <c r="G931" s="1" t="s">
        <v>16</v>
      </c>
    </row>
    <row r="932" spans="1:7" x14ac:dyDescent="0.25">
      <c r="A932" s="1" t="s">
        <v>1508</v>
      </c>
      <c r="B932" s="1" t="s">
        <v>1509</v>
      </c>
      <c r="C932" s="2">
        <v>45266</v>
      </c>
      <c r="D932" s="1" t="s">
        <v>9</v>
      </c>
      <c r="E932">
        <v>9362</v>
      </c>
      <c r="F932" s="1" t="s">
        <v>24</v>
      </c>
      <c r="G932" s="1" t="s">
        <v>29</v>
      </c>
    </row>
    <row r="933" spans="1:7" x14ac:dyDescent="0.25">
      <c r="A933" s="1" t="s">
        <v>1510</v>
      </c>
      <c r="B933" s="1" t="s">
        <v>465</v>
      </c>
      <c r="C933" s="2">
        <v>45469</v>
      </c>
      <c r="D933" s="1" t="s">
        <v>28</v>
      </c>
      <c r="E933">
        <v>8642</v>
      </c>
      <c r="F933" s="1" t="s">
        <v>15</v>
      </c>
      <c r="G933" s="1" t="s">
        <v>45</v>
      </c>
    </row>
    <row r="934" spans="1:7" x14ac:dyDescent="0.25">
      <c r="A934" s="1" t="s">
        <v>1511</v>
      </c>
      <c r="B934" s="1" t="s">
        <v>740</v>
      </c>
      <c r="C934" s="2">
        <v>45403</v>
      </c>
      <c r="D934" s="1" t="s">
        <v>23</v>
      </c>
      <c r="E934">
        <v>2102</v>
      </c>
      <c r="F934" s="1" t="s">
        <v>15</v>
      </c>
      <c r="G934" s="1" t="s">
        <v>45</v>
      </c>
    </row>
    <row r="935" spans="1:7" x14ac:dyDescent="0.25">
      <c r="A935" s="1" t="s">
        <v>1512</v>
      </c>
      <c r="B935" s="1" t="s">
        <v>1513</v>
      </c>
      <c r="C935" s="2">
        <v>45620</v>
      </c>
      <c r="D935" s="1" t="s">
        <v>9</v>
      </c>
      <c r="E935">
        <v>2715</v>
      </c>
      <c r="F935" s="1" t="s">
        <v>15</v>
      </c>
      <c r="G935" s="1" t="s">
        <v>45</v>
      </c>
    </row>
    <row r="936" spans="1:7" x14ac:dyDescent="0.25">
      <c r="A936" s="1" t="s">
        <v>1514</v>
      </c>
      <c r="B936" s="1" t="s">
        <v>963</v>
      </c>
      <c r="C936" s="2">
        <v>45403</v>
      </c>
      <c r="D936" s="1" t="s">
        <v>14</v>
      </c>
      <c r="E936">
        <v>3769</v>
      </c>
      <c r="F936" s="1" t="s">
        <v>15</v>
      </c>
      <c r="G936" s="1" t="s">
        <v>16</v>
      </c>
    </row>
    <row r="937" spans="1:7" x14ac:dyDescent="0.25">
      <c r="A937" s="1" t="s">
        <v>1515</v>
      </c>
      <c r="B937" s="1" t="s">
        <v>841</v>
      </c>
      <c r="C937" s="2">
        <v>45623</v>
      </c>
      <c r="D937" s="1" t="s">
        <v>9</v>
      </c>
      <c r="E937">
        <v>5122</v>
      </c>
      <c r="F937" s="1" t="s">
        <v>15</v>
      </c>
      <c r="G937" s="1" t="s">
        <v>106</v>
      </c>
    </row>
    <row r="938" spans="1:7" x14ac:dyDescent="0.25">
      <c r="A938" s="1" t="s">
        <v>1516</v>
      </c>
      <c r="B938" s="1" t="s">
        <v>1236</v>
      </c>
      <c r="C938" s="2">
        <v>45661</v>
      </c>
      <c r="D938" s="1" t="s">
        <v>23</v>
      </c>
      <c r="E938">
        <v>563</v>
      </c>
      <c r="F938" s="1" t="s">
        <v>10</v>
      </c>
      <c r="G938" s="1" t="s">
        <v>16</v>
      </c>
    </row>
    <row r="939" spans="1:7" x14ac:dyDescent="0.25">
      <c r="A939" s="1" t="s">
        <v>1517</v>
      </c>
      <c r="B939" s="1" t="s">
        <v>1183</v>
      </c>
      <c r="C939" s="2">
        <v>45867</v>
      </c>
      <c r="D939" s="1" t="s">
        <v>9</v>
      </c>
      <c r="E939">
        <v>4914</v>
      </c>
      <c r="F939" s="1" t="s">
        <v>10</v>
      </c>
      <c r="G939" s="1" t="s">
        <v>16</v>
      </c>
    </row>
    <row r="940" spans="1:7" x14ac:dyDescent="0.25">
      <c r="A940" s="1" t="s">
        <v>1518</v>
      </c>
      <c r="B940" s="1" t="s">
        <v>72</v>
      </c>
      <c r="C940" s="2">
        <v>45474</v>
      </c>
      <c r="D940" s="1" t="s">
        <v>14</v>
      </c>
      <c r="E940">
        <v>1122</v>
      </c>
      <c r="F940" s="1" t="s">
        <v>19</v>
      </c>
      <c r="G940" s="1" t="s">
        <v>16</v>
      </c>
    </row>
    <row r="941" spans="1:7" x14ac:dyDescent="0.25">
      <c r="A941" s="1" t="s">
        <v>1519</v>
      </c>
      <c r="B941" s="1" t="s">
        <v>1239</v>
      </c>
      <c r="C941" s="2">
        <v>45368</v>
      </c>
      <c r="D941" s="1" t="s">
        <v>14</v>
      </c>
      <c r="E941">
        <v>2787</v>
      </c>
      <c r="F941" s="1" t="s">
        <v>10</v>
      </c>
      <c r="G941" s="1" t="s">
        <v>50</v>
      </c>
    </row>
    <row r="942" spans="1:7" x14ac:dyDescent="0.25">
      <c r="A942" s="1" t="s">
        <v>1520</v>
      </c>
      <c r="B942" s="1" t="s">
        <v>299</v>
      </c>
      <c r="C942" s="2">
        <v>45510</v>
      </c>
      <c r="D942" s="1" t="s">
        <v>14</v>
      </c>
      <c r="E942">
        <v>7107</v>
      </c>
      <c r="F942" s="1" t="s">
        <v>10</v>
      </c>
      <c r="G942" s="1" t="s">
        <v>20</v>
      </c>
    </row>
    <row r="943" spans="1:7" x14ac:dyDescent="0.25">
      <c r="A943" s="1" t="s">
        <v>1521</v>
      </c>
      <c r="B943" s="1" t="s">
        <v>199</v>
      </c>
      <c r="C943" s="2">
        <v>45229</v>
      </c>
      <c r="D943" s="1" t="s">
        <v>28</v>
      </c>
      <c r="E943">
        <v>1324</v>
      </c>
      <c r="F943" s="1" t="s">
        <v>15</v>
      </c>
      <c r="G943" s="1" t="s">
        <v>11</v>
      </c>
    </row>
    <row r="944" spans="1:7" x14ac:dyDescent="0.25">
      <c r="A944" s="1" t="s">
        <v>1522</v>
      </c>
      <c r="B944" s="1" t="s">
        <v>315</v>
      </c>
      <c r="C944" s="2">
        <v>45536</v>
      </c>
      <c r="D944" s="1" t="s">
        <v>23</v>
      </c>
      <c r="E944">
        <v>3503</v>
      </c>
      <c r="F944" s="1" t="s">
        <v>19</v>
      </c>
      <c r="G944" s="1" t="s">
        <v>50</v>
      </c>
    </row>
    <row r="945" spans="1:7" x14ac:dyDescent="0.25">
      <c r="A945" s="1" t="s">
        <v>1523</v>
      </c>
      <c r="B945" s="1" t="s">
        <v>657</v>
      </c>
      <c r="C945" s="2">
        <v>45259</v>
      </c>
      <c r="D945" s="1" t="s">
        <v>14</v>
      </c>
      <c r="E945">
        <v>8300</v>
      </c>
      <c r="F945" s="1" t="s">
        <v>10</v>
      </c>
      <c r="G945" s="1" t="s">
        <v>45</v>
      </c>
    </row>
    <row r="946" spans="1:7" x14ac:dyDescent="0.25">
      <c r="A946" s="1" t="s">
        <v>1524</v>
      </c>
      <c r="B946" s="1" t="s">
        <v>948</v>
      </c>
      <c r="C946" s="2">
        <v>45776</v>
      </c>
      <c r="D946" s="1" t="s">
        <v>28</v>
      </c>
      <c r="E946">
        <v>7483</v>
      </c>
      <c r="F946" s="1" t="s">
        <v>10</v>
      </c>
      <c r="G946" s="1" t="s">
        <v>40</v>
      </c>
    </row>
    <row r="947" spans="1:7" x14ac:dyDescent="0.25">
      <c r="A947" s="1" t="s">
        <v>1525</v>
      </c>
      <c r="B947" s="1" t="s">
        <v>578</v>
      </c>
      <c r="C947" s="2">
        <v>45312</v>
      </c>
      <c r="D947" s="1" t="s">
        <v>14</v>
      </c>
      <c r="E947">
        <v>7025</v>
      </c>
      <c r="F947" s="1" t="s">
        <v>19</v>
      </c>
      <c r="G947" s="1" t="s">
        <v>106</v>
      </c>
    </row>
    <row r="948" spans="1:7" x14ac:dyDescent="0.25">
      <c r="A948" s="1" t="s">
        <v>1526</v>
      </c>
      <c r="B948" s="1" t="s">
        <v>1527</v>
      </c>
      <c r="C948" s="2">
        <v>45422</v>
      </c>
      <c r="D948" s="1" t="s">
        <v>9</v>
      </c>
      <c r="E948">
        <v>9681</v>
      </c>
      <c r="F948" s="1" t="s">
        <v>24</v>
      </c>
      <c r="G948" s="1" t="s">
        <v>20</v>
      </c>
    </row>
    <row r="949" spans="1:7" x14ac:dyDescent="0.25">
      <c r="A949" s="1" t="s">
        <v>1528</v>
      </c>
      <c r="B949" s="1" t="s">
        <v>1435</v>
      </c>
      <c r="C949" s="2">
        <v>45609</v>
      </c>
      <c r="D949" s="1" t="s">
        <v>23</v>
      </c>
      <c r="E949">
        <v>5720</v>
      </c>
      <c r="F949" s="1" t="s">
        <v>15</v>
      </c>
      <c r="G949" s="1" t="s">
        <v>55</v>
      </c>
    </row>
    <row r="950" spans="1:7" x14ac:dyDescent="0.25">
      <c r="A950" s="1" t="s">
        <v>1529</v>
      </c>
      <c r="B950" s="1" t="s">
        <v>1530</v>
      </c>
      <c r="C950" s="2">
        <v>45463</v>
      </c>
      <c r="D950" s="1" t="s">
        <v>9</v>
      </c>
      <c r="E950">
        <v>1232</v>
      </c>
      <c r="F950" s="1" t="s">
        <v>10</v>
      </c>
      <c r="G950" s="1" t="s">
        <v>40</v>
      </c>
    </row>
    <row r="951" spans="1:7" x14ac:dyDescent="0.25">
      <c r="A951" s="1" t="s">
        <v>1531</v>
      </c>
      <c r="B951" s="1" t="s">
        <v>1459</v>
      </c>
      <c r="C951" s="2">
        <v>45341</v>
      </c>
      <c r="D951" s="1" t="s">
        <v>28</v>
      </c>
      <c r="E951">
        <v>4593</v>
      </c>
      <c r="F951" s="1" t="s">
        <v>10</v>
      </c>
      <c r="G951" s="1" t="s">
        <v>40</v>
      </c>
    </row>
    <row r="952" spans="1:7" x14ac:dyDescent="0.25">
      <c r="A952" s="1" t="s">
        <v>1532</v>
      </c>
      <c r="B952" s="1" t="s">
        <v>839</v>
      </c>
      <c r="C952" s="2">
        <v>45382</v>
      </c>
      <c r="D952" s="1" t="s">
        <v>9</v>
      </c>
      <c r="E952">
        <v>5530</v>
      </c>
      <c r="F952" s="1" t="s">
        <v>19</v>
      </c>
      <c r="G952" s="1" t="s">
        <v>40</v>
      </c>
    </row>
    <row r="953" spans="1:7" x14ac:dyDescent="0.25">
      <c r="A953" s="1" t="s">
        <v>1533</v>
      </c>
      <c r="B953" s="1" t="s">
        <v>315</v>
      </c>
      <c r="C953" s="2">
        <v>45728</v>
      </c>
      <c r="D953" s="1" t="s">
        <v>9</v>
      </c>
      <c r="E953">
        <v>7882</v>
      </c>
      <c r="F953" s="1" t="s">
        <v>10</v>
      </c>
      <c r="G953" s="1" t="s">
        <v>106</v>
      </c>
    </row>
    <row r="954" spans="1:7" x14ac:dyDescent="0.25">
      <c r="A954" s="1" t="s">
        <v>1534</v>
      </c>
      <c r="B954" s="1" t="s">
        <v>893</v>
      </c>
      <c r="C954" s="2">
        <v>45302</v>
      </c>
      <c r="D954" s="1" t="s">
        <v>14</v>
      </c>
      <c r="E954">
        <v>9206</v>
      </c>
      <c r="F954" s="1" t="s">
        <v>15</v>
      </c>
      <c r="G954" s="1" t="s">
        <v>25</v>
      </c>
    </row>
    <row r="955" spans="1:7" x14ac:dyDescent="0.25">
      <c r="A955" s="1" t="s">
        <v>1535</v>
      </c>
      <c r="B955" s="1" t="s">
        <v>802</v>
      </c>
      <c r="C955" s="2">
        <v>45318</v>
      </c>
      <c r="D955" s="1" t="s">
        <v>9</v>
      </c>
      <c r="E955">
        <v>8678</v>
      </c>
      <c r="F955" s="1" t="s">
        <v>10</v>
      </c>
      <c r="G955" s="1" t="s">
        <v>29</v>
      </c>
    </row>
    <row r="956" spans="1:7" x14ac:dyDescent="0.25">
      <c r="A956" s="1" t="s">
        <v>1536</v>
      </c>
      <c r="B956" s="1" t="s">
        <v>1443</v>
      </c>
      <c r="C956" s="2">
        <v>45333</v>
      </c>
      <c r="D956" s="1" t="s">
        <v>14</v>
      </c>
      <c r="E956">
        <v>5441</v>
      </c>
      <c r="F956" s="1" t="s">
        <v>24</v>
      </c>
      <c r="G956" s="1" t="s">
        <v>55</v>
      </c>
    </row>
    <row r="957" spans="1:7" x14ac:dyDescent="0.25">
      <c r="A957" s="1" t="s">
        <v>1537</v>
      </c>
      <c r="B957" s="1" t="s">
        <v>1329</v>
      </c>
      <c r="C957" s="2">
        <v>45802</v>
      </c>
      <c r="D957" s="1" t="s">
        <v>14</v>
      </c>
      <c r="E957">
        <v>9337</v>
      </c>
      <c r="F957" s="1" t="s">
        <v>15</v>
      </c>
      <c r="G957" s="1" t="s">
        <v>29</v>
      </c>
    </row>
    <row r="958" spans="1:7" x14ac:dyDescent="0.25">
      <c r="A958" s="1" t="s">
        <v>1538</v>
      </c>
      <c r="B958" s="1" t="s">
        <v>455</v>
      </c>
      <c r="C958" s="2">
        <v>45834</v>
      </c>
      <c r="D958" s="1" t="s">
        <v>23</v>
      </c>
      <c r="E958">
        <v>1715</v>
      </c>
      <c r="F958" s="1" t="s">
        <v>24</v>
      </c>
      <c r="G958" s="1" t="s">
        <v>29</v>
      </c>
    </row>
    <row r="959" spans="1:7" x14ac:dyDescent="0.25">
      <c r="A959" s="1" t="s">
        <v>1539</v>
      </c>
      <c r="B959" s="1" t="s">
        <v>205</v>
      </c>
      <c r="C959" s="2">
        <v>45866</v>
      </c>
      <c r="D959" s="1" t="s">
        <v>28</v>
      </c>
      <c r="E959">
        <v>527</v>
      </c>
      <c r="F959" s="1" t="s">
        <v>19</v>
      </c>
      <c r="G959" s="1" t="s">
        <v>16</v>
      </c>
    </row>
    <row r="960" spans="1:7" x14ac:dyDescent="0.25">
      <c r="A960" s="1" t="s">
        <v>1540</v>
      </c>
      <c r="B960" s="1" t="s">
        <v>1541</v>
      </c>
      <c r="C960" s="2">
        <v>45526</v>
      </c>
      <c r="D960" s="1" t="s">
        <v>28</v>
      </c>
      <c r="E960">
        <v>1230</v>
      </c>
      <c r="F960" s="1" t="s">
        <v>15</v>
      </c>
      <c r="G960" s="1" t="s">
        <v>20</v>
      </c>
    </row>
    <row r="961" spans="1:7" x14ac:dyDescent="0.25">
      <c r="A961" s="1" t="s">
        <v>1542</v>
      </c>
      <c r="B961" s="1" t="s">
        <v>1543</v>
      </c>
      <c r="C961" s="2">
        <v>45742</v>
      </c>
      <c r="D961" s="1" t="s">
        <v>28</v>
      </c>
      <c r="E961">
        <v>2516</v>
      </c>
      <c r="F961" s="1" t="s">
        <v>10</v>
      </c>
      <c r="G961" s="1" t="s">
        <v>55</v>
      </c>
    </row>
    <row r="962" spans="1:7" x14ac:dyDescent="0.25">
      <c r="A962" s="1" t="s">
        <v>1544</v>
      </c>
      <c r="B962" s="1" t="s">
        <v>1545</v>
      </c>
      <c r="C962" s="2">
        <v>45446</v>
      </c>
      <c r="D962" s="1" t="s">
        <v>14</v>
      </c>
      <c r="E962">
        <v>4335</v>
      </c>
      <c r="F962" s="1" t="s">
        <v>15</v>
      </c>
      <c r="G962" s="1" t="s">
        <v>45</v>
      </c>
    </row>
    <row r="963" spans="1:7" x14ac:dyDescent="0.25">
      <c r="A963" s="1" t="s">
        <v>1546</v>
      </c>
      <c r="B963" s="1" t="s">
        <v>705</v>
      </c>
      <c r="C963" s="2">
        <v>45416</v>
      </c>
      <c r="D963" s="1" t="s">
        <v>28</v>
      </c>
      <c r="E963">
        <v>9393</v>
      </c>
      <c r="F963" s="1" t="s">
        <v>15</v>
      </c>
      <c r="G963" s="1" t="s">
        <v>45</v>
      </c>
    </row>
    <row r="964" spans="1:7" x14ac:dyDescent="0.25">
      <c r="A964" s="1" t="s">
        <v>1547</v>
      </c>
      <c r="B964" s="1" t="s">
        <v>877</v>
      </c>
      <c r="C964" s="2">
        <v>45720</v>
      </c>
      <c r="D964" s="1" t="s">
        <v>14</v>
      </c>
      <c r="E964">
        <v>5489</v>
      </c>
      <c r="F964" s="1" t="s">
        <v>15</v>
      </c>
      <c r="G964" s="1" t="s">
        <v>55</v>
      </c>
    </row>
    <row r="965" spans="1:7" x14ac:dyDescent="0.25">
      <c r="A965" s="1" t="s">
        <v>1548</v>
      </c>
      <c r="B965" s="1" t="s">
        <v>968</v>
      </c>
      <c r="C965" s="2">
        <v>45695</v>
      </c>
      <c r="D965" s="1" t="s">
        <v>23</v>
      </c>
      <c r="E965">
        <v>7446</v>
      </c>
      <c r="F965" s="1" t="s">
        <v>24</v>
      </c>
      <c r="G965" s="1" t="s">
        <v>50</v>
      </c>
    </row>
    <row r="966" spans="1:7" x14ac:dyDescent="0.25">
      <c r="A966" s="1" t="s">
        <v>1549</v>
      </c>
      <c r="B966" s="1" t="s">
        <v>1550</v>
      </c>
      <c r="C966" s="2">
        <v>45250</v>
      </c>
      <c r="D966" s="1" t="s">
        <v>28</v>
      </c>
      <c r="E966">
        <v>3100</v>
      </c>
      <c r="F966" s="1" t="s">
        <v>19</v>
      </c>
      <c r="G966" s="1" t="s">
        <v>20</v>
      </c>
    </row>
    <row r="967" spans="1:7" x14ac:dyDescent="0.25">
      <c r="A967" s="1" t="s">
        <v>1551</v>
      </c>
      <c r="B967" s="1" t="s">
        <v>1552</v>
      </c>
      <c r="C967" s="2">
        <v>45823</v>
      </c>
      <c r="D967" s="1" t="s">
        <v>14</v>
      </c>
      <c r="E967">
        <v>6507</v>
      </c>
      <c r="F967" s="1" t="s">
        <v>15</v>
      </c>
      <c r="G967" s="1" t="s">
        <v>25</v>
      </c>
    </row>
    <row r="968" spans="1:7" x14ac:dyDescent="0.25">
      <c r="A968" s="1" t="s">
        <v>1553</v>
      </c>
      <c r="B968" s="1" t="s">
        <v>1245</v>
      </c>
      <c r="C968" s="2">
        <v>45787</v>
      </c>
      <c r="D968" s="1" t="s">
        <v>28</v>
      </c>
      <c r="E968">
        <v>5178</v>
      </c>
      <c r="F968" s="1" t="s">
        <v>10</v>
      </c>
      <c r="G968" s="1" t="s">
        <v>20</v>
      </c>
    </row>
    <row r="969" spans="1:7" x14ac:dyDescent="0.25">
      <c r="A969" s="1" t="s">
        <v>1554</v>
      </c>
      <c r="B969" s="1" t="s">
        <v>1555</v>
      </c>
      <c r="C969" s="2">
        <v>45606</v>
      </c>
      <c r="D969" s="1" t="s">
        <v>28</v>
      </c>
      <c r="E969">
        <v>7003</v>
      </c>
      <c r="F969" s="1" t="s">
        <v>15</v>
      </c>
      <c r="G969" s="1" t="s">
        <v>16</v>
      </c>
    </row>
    <row r="970" spans="1:7" x14ac:dyDescent="0.25">
      <c r="A970" s="1" t="s">
        <v>1556</v>
      </c>
      <c r="B970" s="1" t="s">
        <v>1465</v>
      </c>
      <c r="C970" s="2">
        <v>45838</v>
      </c>
      <c r="D970" s="1" t="s">
        <v>23</v>
      </c>
      <c r="E970">
        <v>983</v>
      </c>
      <c r="F970" s="1" t="s">
        <v>15</v>
      </c>
      <c r="G970" s="1" t="s">
        <v>45</v>
      </c>
    </row>
    <row r="971" spans="1:7" x14ac:dyDescent="0.25">
      <c r="A971" s="1" t="s">
        <v>1557</v>
      </c>
      <c r="B971" s="1" t="s">
        <v>1558</v>
      </c>
      <c r="C971" s="2">
        <v>45409</v>
      </c>
      <c r="D971" s="1" t="s">
        <v>9</v>
      </c>
      <c r="E971">
        <v>5287</v>
      </c>
      <c r="F971" s="1" t="s">
        <v>19</v>
      </c>
      <c r="G971" s="1" t="s">
        <v>11</v>
      </c>
    </row>
    <row r="972" spans="1:7" x14ac:dyDescent="0.25">
      <c r="A972" s="1" t="s">
        <v>1559</v>
      </c>
      <c r="B972" s="1" t="s">
        <v>1560</v>
      </c>
      <c r="C972" s="2">
        <v>45796</v>
      </c>
      <c r="D972" s="1" t="s">
        <v>28</v>
      </c>
      <c r="E972">
        <v>8267</v>
      </c>
      <c r="F972" s="1" t="s">
        <v>10</v>
      </c>
      <c r="G972" s="1" t="s">
        <v>45</v>
      </c>
    </row>
    <row r="973" spans="1:7" x14ac:dyDescent="0.25">
      <c r="A973" s="1" t="s">
        <v>1561</v>
      </c>
      <c r="B973" s="1" t="s">
        <v>1562</v>
      </c>
      <c r="C973" s="2">
        <v>45495</v>
      </c>
      <c r="D973" s="1" t="s">
        <v>23</v>
      </c>
      <c r="E973">
        <v>6102</v>
      </c>
      <c r="F973" s="1" t="s">
        <v>10</v>
      </c>
      <c r="G973" s="1" t="s">
        <v>50</v>
      </c>
    </row>
    <row r="974" spans="1:7" x14ac:dyDescent="0.25">
      <c r="A974" s="1" t="s">
        <v>1563</v>
      </c>
      <c r="B974" s="1" t="s">
        <v>835</v>
      </c>
      <c r="C974" s="2">
        <v>45190</v>
      </c>
      <c r="D974" s="1" t="s">
        <v>28</v>
      </c>
      <c r="E974">
        <v>2916</v>
      </c>
      <c r="F974" s="1" t="s">
        <v>24</v>
      </c>
      <c r="G974" s="1" t="s">
        <v>25</v>
      </c>
    </row>
    <row r="975" spans="1:7" x14ac:dyDescent="0.25">
      <c r="A975" s="1" t="s">
        <v>1564</v>
      </c>
      <c r="B975" s="1" t="s">
        <v>1565</v>
      </c>
      <c r="C975" s="2">
        <v>45304</v>
      </c>
      <c r="D975" s="1" t="s">
        <v>28</v>
      </c>
      <c r="E975">
        <v>580</v>
      </c>
      <c r="F975" s="1" t="s">
        <v>10</v>
      </c>
      <c r="G975" s="1" t="s">
        <v>20</v>
      </c>
    </row>
    <row r="976" spans="1:7" x14ac:dyDescent="0.25">
      <c r="A976" s="1" t="s">
        <v>1566</v>
      </c>
      <c r="B976" s="1" t="s">
        <v>1567</v>
      </c>
      <c r="C976" s="2">
        <v>45176</v>
      </c>
      <c r="D976" s="1" t="s">
        <v>28</v>
      </c>
      <c r="E976">
        <v>317</v>
      </c>
      <c r="F976" s="1" t="s">
        <v>10</v>
      </c>
      <c r="G976" s="1" t="s">
        <v>40</v>
      </c>
    </row>
    <row r="977" spans="1:7" x14ac:dyDescent="0.25">
      <c r="A977" s="1" t="s">
        <v>1568</v>
      </c>
      <c r="B977" s="1" t="s">
        <v>1569</v>
      </c>
      <c r="C977" s="2">
        <v>45883</v>
      </c>
      <c r="D977" s="1" t="s">
        <v>28</v>
      </c>
      <c r="E977">
        <v>3752</v>
      </c>
      <c r="F977" s="1" t="s">
        <v>10</v>
      </c>
      <c r="G977" s="1" t="s">
        <v>45</v>
      </c>
    </row>
    <row r="978" spans="1:7" x14ac:dyDescent="0.25">
      <c r="A978" s="1" t="s">
        <v>1570</v>
      </c>
      <c r="B978" s="1" t="s">
        <v>247</v>
      </c>
      <c r="C978" s="2">
        <v>45682</v>
      </c>
      <c r="D978" s="1" t="s">
        <v>9</v>
      </c>
      <c r="E978">
        <v>8984</v>
      </c>
      <c r="F978" s="1" t="s">
        <v>15</v>
      </c>
      <c r="G978" s="1" t="s">
        <v>16</v>
      </c>
    </row>
    <row r="979" spans="1:7" x14ac:dyDescent="0.25">
      <c r="A979" s="1" t="s">
        <v>1571</v>
      </c>
      <c r="B979" s="1" t="s">
        <v>1572</v>
      </c>
      <c r="C979" s="2">
        <v>45182</v>
      </c>
      <c r="D979" s="1" t="s">
        <v>9</v>
      </c>
      <c r="E979">
        <v>775</v>
      </c>
      <c r="F979" s="1" t="s">
        <v>24</v>
      </c>
      <c r="G979" s="1" t="s">
        <v>55</v>
      </c>
    </row>
    <row r="980" spans="1:7" x14ac:dyDescent="0.25">
      <c r="A980" s="1" t="s">
        <v>1573</v>
      </c>
      <c r="B980" s="1" t="s">
        <v>291</v>
      </c>
      <c r="C980" s="2">
        <v>45252</v>
      </c>
      <c r="D980" s="1" t="s">
        <v>28</v>
      </c>
      <c r="E980">
        <v>8974</v>
      </c>
      <c r="F980" s="1" t="s">
        <v>10</v>
      </c>
      <c r="G980" s="1" t="s">
        <v>16</v>
      </c>
    </row>
    <row r="981" spans="1:7" x14ac:dyDescent="0.25">
      <c r="A981" s="1" t="s">
        <v>1574</v>
      </c>
      <c r="B981" s="1" t="s">
        <v>27</v>
      </c>
      <c r="C981" s="2">
        <v>45518</v>
      </c>
      <c r="D981" s="1" t="s">
        <v>28</v>
      </c>
      <c r="E981">
        <v>7824</v>
      </c>
      <c r="F981" s="1" t="s">
        <v>10</v>
      </c>
      <c r="G981" s="1" t="s">
        <v>40</v>
      </c>
    </row>
    <row r="982" spans="1:7" x14ac:dyDescent="0.25">
      <c r="A982" s="1" t="s">
        <v>1575</v>
      </c>
      <c r="B982" s="1" t="s">
        <v>1576</v>
      </c>
      <c r="C982" s="2">
        <v>45348</v>
      </c>
      <c r="D982" s="1" t="s">
        <v>23</v>
      </c>
      <c r="E982">
        <v>7745</v>
      </c>
      <c r="F982" s="1" t="s">
        <v>10</v>
      </c>
      <c r="G982" s="1" t="s">
        <v>55</v>
      </c>
    </row>
    <row r="983" spans="1:7" x14ac:dyDescent="0.25">
      <c r="A983" s="1" t="s">
        <v>1577</v>
      </c>
      <c r="B983" s="1" t="s">
        <v>1578</v>
      </c>
      <c r="C983" s="2">
        <v>45317</v>
      </c>
      <c r="D983" s="1" t="s">
        <v>23</v>
      </c>
      <c r="E983">
        <v>8046</v>
      </c>
      <c r="F983" s="1" t="s">
        <v>15</v>
      </c>
      <c r="G983" s="1" t="s">
        <v>106</v>
      </c>
    </row>
    <row r="984" spans="1:7" x14ac:dyDescent="0.25">
      <c r="A984" s="1" t="s">
        <v>1579</v>
      </c>
      <c r="B984" s="1" t="s">
        <v>807</v>
      </c>
      <c r="C984" s="2">
        <v>45531</v>
      </c>
      <c r="D984" s="1" t="s">
        <v>14</v>
      </c>
      <c r="E984">
        <v>7606</v>
      </c>
      <c r="F984" s="1" t="s">
        <v>15</v>
      </c>
      <c r="G984" s="1" t="s">
        <v>55</v>
      </c>
    </row>
    <row r="985" spans="1:7" x14ac:dyDescent="0.25">
      <c r="A985" s="1" t="s">
        <v>1580</v>
      </c>
      <c r="B985" s="1" t="s">
        <v>1581</v>
      </c>
      <c r="C985" s="2">
        <v>45733</v>
      </c>
      <c r="D985" s="1" t="s">
        <v>9</v>
      </c>
      <c r="E985">
        <v>549</v>
      </c>
      <c r="F985" s="1" t="s">
        <v>24</v>
      </c>
      <c r="G985" s="1" t="s">
        <v>16</v>
      </c>
    </row>
    <row r="986" spans="1:7" x14ac:dyDescent="0.25">
      <c r="A986" s="1" t="s">
        <v>1582</v>
      </c>
      <c r="B986" s="1" t="s">
        <v>896</v>
      </c>
      <c r="C986" s="2">
        <v>45741</v>
      </c>
      <c r="D986" s="1" t="s">
        <v>28</v>
      </c>
      <c r="E986">
        <v>7995</v>
      </c>
      <c r="F986" s="1" t="s">
        <v>19</v>
      </c>
      <c r="G986" s="1" t="s">
        <v>11</v>
      </c>
    </row>
    <row r="987" spans="1:7" x14ac:dyDescent="0.25">
      <c r="A987" s="1" t="s">
        <v>1583</v>
      </c>
      <c r="B987" s="1" t="s">
        <v>986</v>
      </c>
      <c r="C987" s="2">
        <v>45721</v>
      </c>
      <c r="D987" s="1" t="s">
        <v>9</v>
      </c>
      <c r="E987">
        <v>2059</v>
      </c>
      <c r="F987" s="1" t="s">
        <v>24</v>
      </c>
      <c r="G987" s="1" t="s">
        <v>106</v>
      </c>
    </row>
    <row r="988" spans="1:7" x14ac:dyDescent="0.25">
      <c r="A988" s="1" t="s">
        <v>1584</v>
      </c>
      <c r="B988" s="1" t="s">
        <v>1585</v>
      </c>
      <c r="C988" s="2">
        <v>45798</v>
      </c>
      <c r="D988" s="1" t="s">
        <v>23</v>
      </c>
      <c r="E988">
        <v>3293</v>
      </c>
      <c r="F988" s="1" t="s">
        <v>15</v>
      </c>
      <c r="G988" s="1" t="s">
        <v>16</v>
      </c>
    </row>
    <row r="989" spans="1:7" x14ac:dyDescent="0.25">
      <c r="A989" s="1" t="s">
        <v>1586</v>
      </c>
      <c r="B989" s="1" t="s">
        <v>1324</v>
      </c>
      <c r="C989" s="2">
        <v>45534</v>
      </c>
      <c r="D989" s="1" t="s">
        <v>9</v>
      </c>
      <c r="E989">
        <v>4685</v>
      </c>
      <c r="F989" s="1" t="s">
        <v>10</v>
      </c>
      <c r="G989" s="1" t="s">
        <v>16</v>
      </c>
    </row>
    <row r="990" spans="1:7" x14ac:dyDescent="0.25">
      <c r="A990" s="1" t="s">
        <v>1587</v>
      </c>
      <c r="B990" s="1" t="s">
        <v>1588</v>
      </c>
      <c r="C990" s="2">
        <v>45534</v>
      </c>
      <c r="D990" s="1" t="s">
        <v>9</v>
      </c>
      <c r="E990">
        <v>1673</v>
      </c>
      <c r="F990" s="1" t="s">
        <v>10</v>
      </c>
      <c r="G990" s="1" t="s">
        <v>29</v>
      </c>
    </row>
    <row r="991" spans="1:7" x14ac:dyDescent="0.25">
      <c r="A991" s="1" t="s">
        <v>1589</v>
      </c>
      <c r="B991" s="1" t="s">
        <v>1361</v>
      </c>
      <c r="C991" s="2">
        <v>45509</v>
      </c>
      <c r="D991" s="1" t="s">
        <v>28</v>
      </c>
      <c r="E991">
        <v>6486</v>
      </c>
      <c r="F991" s="1" t="s">
        <v>24</v>
      </c>
      <c r="G991" s="1" t="s">
        <v>25</v>
      </c>
    </row>
    <row r="992" spans="1:7" x14ac:dyDescent="0.25">
      <c r="A992" s="1" t="s">
        <v>1590</v>
      </c>
      <c r="B992" s="1" t="s">
        <v>1591</v>
      </c>
      <c r="C992" s="2">
        <v>45189</v>
      </c>
      <c r="D992" s="1" t="s">
        <v>28</v>
      </c>
      <c r="E992">
        <v>9249</v>
      </c>
      <c r="F992" s="1" t="s">
        <v>10</v>
      </c>
      <c r="G992" s="1" t="s">
        <v>20</v>
      </c>
    </row>
    <row r="993" spans="1:7" x14ac:dyDescent="0.25">
      <c r="A993" s="1" t="s">
        <v>1592</v>
      </c>
      <c r="B993" s="1" t="s">
        <v>270</v>
      </c>
      <c r="C993" s="2">
        <v>45821</v>
      </c>
      <c r="D993" s="1" t="s">
        <v>23</v>
      </c>
      <c r="E993">
        <v>3449</v>
      </c>
      <c r="F993" s="1" t="s">
        <v>15</v>
      </c>
      <c r="G993" s="1" t="s">
        <v>25</v>
      </c>
    </row>
    <row r="994" spans="1:7" x14ac:dyDescent="0.25">
      <c r="A994" s="1" t="s">
        <v>1593</v>
      </c>
      <c r="B994" s="1" t="s">
        <v>1594</v>
      </c>
      <c r="C994" s="2">
        <v>45628</v>
      </c>
      <c r="D994" s="1" t="s">
        <v>28</v>
      </c>
      <c r="E994">
        <v>8707</v>
      </c>
      <c r="F994" s="1" t="s">
        <v>24</v>
      </c>
      <c r="G994" s="1" t="s">
        <v>40</v>
      </c>
    </row>
    <row r="995" spans="1:7" x14ac:dyDescent="0.25">
      <c r="A995" s="1" t="s">
        <v>1595</v>
      </c>
      <c r="B995" s="1" t="s">
        <v>1596</v>
      </c>
      <c r="C995" s="2">
        <v>45528</v>
      </c>
      <c r="D995" s="1" t="s">
        <v>23</v>
      </c>
      <c r="E995">
        <v>7153</v>
      </c>
      <c r="F995" s="1" t="s">
        <v>19</v>
      </c>
      <c r="G995" s="1" t="s">
        <v>16</v>
      </c>
    </row>
    <row r="996" spans="1:7" x14ac:dyDescent="0.25">
      <c r="A996" s="1" t="s">
        <v>1597</v>
      </c>
      <c r="B996" s="1" t="s">
        <v>742</v>
      </c>
      <c r="C996" s="2">
        <v>45742</v>
      </c>
      <c r="D996" s="1" t="s">
        <v>23</v>
      </c>
      <c r="E996">
        <v>3257</v>
      </c>
      <c r="F996" s="1" t="s">
        <v>15</v>
      </c>
      <c r="G996" s="1" t="s">
        <v>40</v>
      </c>
    </row>
    <row r="997" spans="1:7" x14ac:dyDescent="0.25">
      <c r="A997" s="1" t="s">
        <v>1598</v>
      </c>
      <c r="B997" s="1" t="s">
        <v>861</v>
      </c>
      <c r="C997" s="2">
        <v>45360</v>
      </c>
      <c r="D997" s="1" t="s">
        <v>14</v>
      </c>
      <c r="E997">
        <v>3510</v>
      </c>
      <c r="F997" s="1" t="s">
        <v>15</v>
      </c>
      <c r="G997" s="1" t="s">
        <v>45</v>
      </c>
    </row>
    <row r="998" spans="1:7" x14ac:dyDescent="0.25">
      <c r="A998" s="1" t="s">
        <v>1599</v>
      </c>
      <c r="B998" s="1" t="s">
        <v>914</v>
      </c>
      <c r="C998" s="2">
        <v>45219</v>
      </c>
      <c r="D998" s="1" t="s">
        <v>14</v>
      </c>
      <c r="E998">
        <v>1920</v>
      </c>
      <c r="F998" s="1" t="s">
        <v>10</v>
      </c>
      <c r="G998" s="1" t="s">
        <v>50</v>
      </c>
    </row>
    <row r="999" spans="1:7" x14ac:dyDescent="0.25">
      <c r="A999" s="1" t="s">
        <v>1600</v>
      </c>
      <c r="B999" s="1" t="s">
        <v>1541</v>
      </c>
      <c r="C999" s="2">
        <v>45217</v>
      </c>
      <c r="D999" s="1" t="s">
        <v>14</v>
      </c>
      <c r="E999">
        <v>742</v>
      </c>
      <c r="F999" s="1" t="s">
        <v>15</v>
      </c>
      <c r="G999" s="1" t="s">
        <v>40</v>
      </c>
    </row>
    <row r="1000" spans="1:7" x14ac:dyDescent="0.25">
      <c r="A1000" s="1" t="s">
        <v>1601</v>
      </c>
      <c r="B1000" s="1" t="s">
        <v>1112</v>
      </c>
      <c r="C1000" s="2">
        <v>45753</v>
      </c>
      <c r="D1000" s="1" t="s">
        <v>9</v>
      </c>
      <c r="E1000">
        <v>3523</v>
      </c>
      <c r="F1000" s="1" t="s">
        <v>15</v>
      </c>
      <c r="G1000" s="1" t="s">
        <v>20</v>
      </c>
    </row>
    <row r="1001" spans="1:7" x14ac:dyDescent="0.25">
      <c r="A1001" s="1" t="s">
        <v>1602</v>
      </c>
      <c r="B1001" s="1" t="s">
        <v>736</v>
      </c>
      <c r="C1001" s="2">
        <v>45442</v>
      </c>
      <c r="D1001" s="1" t="s">
        <v>14</v>
      </c>
      <c r="E1001">
        <v>9773</v>
      </c>
      <c r="F1001" s="1" t="s">
        <v>19</v>
      </c>
      <c r="G1001" s="1" t="s">
        <v>40</v>
      </c>
    </row>
    <row r="1002" spans="1:7" x14ac:dyDescent="0.25">
      <c r="A1002" s="1" t="s">
        <v>1603</v>
      </c>
      <c r="B1002" s="1" t="s">
        <v>1604</v>
      </c>
      <c r="C1002" s="2">
        <v>45693</v>
      </c>
      <c r="D1002" s="1" t="s">
        <v>28</v>
      </c>
      <c r="E1002">
        <v>4619</v>
      </c>
      <c r="F1002" s="1" t="s">
        <v>10</v>
      </c>
      <c r="G1002" s="1" t="s">
        <v>29</v>
      </c>
    </row>
    <row r="1003" spans="1:7" x14ac:dyDescent="0.25">
      <c r="A1003" s="1" t="s">
        <v>1605</v>
      </c>
      <c r="B1003" s="1" t="s">
        <v>868</v>
      </c>
      <c r="C1003" s="2">
        <v>45252</v>
      </c>
      <c r="D1003" s="1" t="s">
        <v>28</v>
      </c>
      <c r="E1003">
        <v>4466</v>
      </c>
      <c r="F1003" s="1" t="s">
        <v>15</v>
      </c>
      <c r="G1003" s="1" t="s">
        <v>106</v>
      </c>
    </row>
    <row r="1004" spans="1:7" x14ac:dyDescent="0.25">
      <c r="A1004" s="1" t="s">
        <v>1606</v>
      </c>
      <c r="B1004" s="1" t="s">
        <v>1607</v>
      </c>
      <c r="C1004" s="2">
        <v>45195</v>
      </c>
      <c r="D1004" s="1" t="s">
        <v>14</v>
      </c>
      <c r="E1004">
        <v>3345</v>
      </c>
      <c r="F1004" s="1" t="s">
        <v>10</v>
      </c>
      <c r="G1004" s="1" t="s">
        <v>45</v>
      </c>
    </row>
    <row r="1005" spans="1:7" x14ac:dyDescent="0.25">
      <c r="A1005" s="1" t="s">
        <v>1608</v>
      </c>
      <c r="B1005" s="1" t="s">
        <v>772</v>
      </c>
      <c r="C1005" s="2">
        <v>45533</v>
      </c>
      <c r="D1005" s="1" t="s">
        <v>9</v>
      </c>
      <c r="E1005">
        <v>8178</v>
      </c>
      <c r="F1005" s="1" t="s">
        <v>15</v>
      </c>
      <c r="G1005" s="1" t="s">
        <v>29</v>
      </c>
    </row>
    <row r="1006" spans="1:7" x14ac:dyDescent="0.25">
      <c r="A1006" s="1" t="s">
        <v>1609</v>
      </c>
      <c r="B1006" s="1" t="s">
        <v>1610</v>
      </c>
      <c r="C1006" s="2">
        <v>45234</v>
      </c>
      <c r="D1006" s="1" t="s">
        <v>23</v>
      </c>
      <c r="E1006">
        <v>7066</v>
      </c>
      <c r="F1006" s="1" t="s">
        <v>19</v>
      </c>
      <c r="G1006" s="1" t="s">
        <v>16</v>
      </c>
    </row>
    <row r="1007" spans="1:7" x14ac:dyDescent="0.25">
      <c r="A1007" s="1" t="s">
        <v>1611</v>
      </c>
      <c r="B1007" s="1" t="s">
        <v>1612</v>
      </c>
      <c r="C1007" s="2">
        <v>45325</v>
      </c>
      <c r="D1007" s="1" t="s">
        <v>9</v>
      </c>
      <c r="E1007">
        <v>2763</v>
      </c>
      <c r="F1007" s="1" t="s">
        <v>10</v>
      </c>
      <c r="G1007" s="1" t="s">
        <v>29</v>
      </c>
    </row>
    <row r="1008" spans="1:7" x14ac:dyDescent="0.25">
      <c r="A1008" s="1" t="s">
        <v>1613</v>
      </c>
      <c r="B1008" s="1" t="s">
        <v>1209</v>
      </c>
      <c r="C1008" s="2">
        <v>45866</v>
      </c>
      <c r="D1008" s="1" t="s">
        <v>9</v>
      </c>
      <c r="E1008">
        <v>1382</v>
      </c>
      <c r="F1008" s="1" t="s">
        <v>10</v>
      </c>
      <c r="G1008" s="1" t="s">
        <v>11</v>
      </c>
    </row>
    <row r="1009" spans="1:7" x14ac:dyDescent="0.25">
      <c r="A1009" s="1" t="s">
        <v>1614</v>
      </c>
      <c r="B1009" s="1" t="s">
        <v>297</v>
      </c>
      <c r="C1009" s="2">
        <v>45205</v>
      </c>
      <c r="D1009" s="1" t="s">
        <v>23</v>
      </c>
      <c r="E1009">
        <v>9646</v>
      </c>
      <c r="F1009" s="1" t="s">
        <v>19</v>
      </c>
      <c r="G1009" s="1" t="s">
        <v>16</v>
      </c>
    </row>
    <row r="1010" spans="1:7" x14ac:dyDescent="0.25">
      <c r="A1010" s="1" t="s">
        <v>1615</v>
      </c>
      <c r="B1010" s="1" t="s">
        <v>411</v>
      </c>
      <c r="C1010" s="2">
        <v>45353</v>
      </c>
      <c r="D1010" s="1" t="s">
        <v>23</v>
      </c>
      <c r="E1010">
        <v>3386</v>
      </c>
      <c r="F1010" s="1" t="s">
        <v>24</v>
      </c>
      <c r="G1010" s="1" t="s">
        <v>50</v>
      </c>
    </row>
    <row r="1011" spans="1:7" x14ac:dyDescent="0.25">
      <c r="A1011" s="1" t="s">
        <v>1616</v>
      </c>
      <c r="B1011" s="1" t="s">
        <v>1256</v>
      </c>
      <c r="C1011" s="2">
        <v>45379</v>
      </c>
      <c r="D1011" s="1" t="s">
        <v>23</v>
      </c>
      <c r="E1011">
        <v>8491</v>
      </c>
      <c r="F1011" s="1" t="s">
        <v>15</v>
      </c>
      <c r="G1011" s="1" t="s">
        <v>29</v>
      </c>
    </row>
    <row r="1012" spans="1:7" x14ac:dyDescent="0.25">
      <c r="A1012" s="1" t="s">
        <v>1617</v>
      </c>
      <c r="B1012" s="1" t="s">
        <v>736</v>
      </c>
      <c r="C1012" s="2">
        <v>45802</v>
      </c>
      <c r="D1012" s="1" t="s">
        <v>28</v>
      </c>
      <c r="E1012">
        <v>73</v>
      </c>
      <c r="F1012" s="1" t="s">
        <v>15</v>
      </c>
      <c r="G1012" s="1" t="s">
        <v>106</v>
      </c>
    </row>
    <row r="1013" spans="1:7" x14ac:dyDescent="0.25">
      <c r="A1013" s="1" t="s">
        <v>1618</v>
      </c>
      <c r="B1013" s="1" t="s">
        <v>1296</v>
      </c>
      <c r="C1013" s="2">
        <v>45664</v>
      </c>
      <c r="D1013" s="1" t="s">
        <v>23</v>
      </c>
      <c r="E1013">
        <v>3955</v>
      </c>
      <c r="F1013" s="1" t="s">
        <v>24</v>
      </c>
      <c r="G1013" s="1" t="s">
        <v>50</v>
      </c>
    </row>
    <row r="1014" spans="1:7" x14ac:dyDescent="0.25">
      <c r="A1014" s="1" t="s">
        <v>1619</v>
      </c>
      <c r="B1014" s="1" t="s">
        <v>174</v>
      </c>
      <c r="C1014" s="2">
        <v>45508</v>
      </c>
      <c r="D1014" s="1" t="s">
        <v>23</v>
      </c>
      <c r="E1014">
        <v>339</v>
      </c>
      <c r="F1014" s="1" t="s">
        <v>10</v>
      </c>
      <c r="G1014" s="1" t="s">
        <v>40</v>
      </c>
    </row>
    <row r="1015" spans="1:7" x14ac:dyDescent="0.25">
      <c r="A1015" s="1" t="s">
        <v>1620</v>
      </c>
      <c r="B1015" s="1" t="s">
        <v>1621</v>
      </c>
      <c r="C1015" s="2">
        <v>45562</v>
      </c>
      <c r="D1015" s="1" t="s">
        <v>9</v>
      </c>
      <c r="E1015">
        <v>4868</v>
      </c>
      <c r="F1015" s="1" t="s">
        <v>10</v>
      </c>
      <c r="G1015" s="1" t="s">
        <v>29</v>
      </c>
    </row>
    <row r="1016" spans="1:7" x14ac:dyDescent="0.25">
      <c r="A1016" s="1" t="s">
        <v>1622</v>
      </c>
      <c r="B1016" s="1" t="s">
        <v>742</v>
      </c>
      <c r="C1016" s="2">
        <v>45222</v>
      </c>
      <c r="D1016" s="1" t="s">
        <v>9</v>
      </c>
      <c r="E1016">
        <v>1973</v>
      </c>
      <c r="F1016" s="1" t="s">
        <v>19</v>
      </c>
      <c r="G1016" s="1" t="s">
        <v>45</v>
      </c>
    </row>
    <row r="1017" spans="1:7" x14ac:dyDescent="0.25">
      <c r="A1017" s="1" t="s">
        <v>1623</v>
      </c>
      <c r="B1017" s="1" t="s">
        <v>948</v>
      </c>
      <c r="C1017" s="2">
        <v>45711</v>
      </c>
      <c r="D1017" s="1" t="s">
        <v>14</v>
      </c>
      <c r="E1017">
        <v>3098</v>
      </c>
      <c r="F1017" s="1" t="s">
        <v>19</v>
      </c>
      <c r="G1017" s="1" t="s">
        <v>25</v>
      </c>
    </row>
    <row r="1018" spans="1:7" x14ac:dyDescent="0.25">
      <c r="A1018" s="1" t="s">
        <v>1624</v>
      </c>
      <c r="B1018" s="1" t="s">
        <v>707</v>
      </c>
      <c r="C1018" s="2">
        <v>45292</v>
      </c>
      <c r="D1018" s="1" t="s">
        <v>9</v>
      </c>
      <c r="E1018">
        <v>150</v>
      </c>
      <c r="F1018" s="1" t="s">
        <v>19</v>
      </c>
      <c r="G1018" s="1" t="s">
        <v>40</v>
      </c>
    </row>
    <row r="1019" spans="1:7" x14ac:dyDescent="0.25">
      <c r="A1019" s="1" t="s">
        <v>1625</v>
      </c>
      <c r="B1019" s="1" t="s">
        <v>1459</v>
      </c>
      <c r="C1019" s="2">
        <v>45209</v>
      </c>
      <c r="D1019" s="1" t="s">
        <v>23</v>
      </c>
      <c r="E1019">
        <v>4549</v>
      </c>
      <c r="F1019" s="1" t="s">
        <v>24</v>
      </c>
      <c r="G1019" s="1" t="s">
        <v>55</v>
      </c>
    </row>
    <row r="1020" spans="1:7" x14ac:dyDescent="0.25">
      <c r="A1020" s="1" t="s">
        <v>1626</v>
      </c>
      <c r="B1020" s="1" t="s">
        <v>1086</v>
      </c>
      <c r="C1020" s="2">
        <v>45423</v>
      </c>
      <c r="D1020" s="1" t="s">
        <v>28</v>
      </c>
      <c r="E1020">
        <v>2483</v>
      </c>
      <c r="F1020" s="1" t="s">
        <v>24</v>
      </c>
      <c r="G1020" s="1" t="s">
        <v>11</v>
      </c>
    </row>
    <row r="1021" spans="1:7" x14ac:dyDescent="0.25">
      <c r="A1021" s="1" t="s">
        <v>1627</v>
      </c>
      <c r="B1021" s="1" t="s">
        <v>1628</v>
      </c>
      <c r="C1021" s="2">
        <v>45239</v>
      </c>
      <c r="D1021" s="1" t="s">
        <v>9</v>
      </c>
      <c r="E1021">
        <v>5604</v>
      </c>
      <c r="F1021" s="1" t="s">
        <v>10</v>
      </c>
      <c r="G1021" s="1" t="s">
        <v>45</v>
      </c>
    </row>
    <row r="1022" spans="1:7" x14ac:dyDescent="0.25">
      <c r="A1022" s="1" t="s">
        <v>1629</v>
      </c>
      <c r="B1022" s="1" t="s">
        <v>707</v>
      </c>
      <c r="C1022" s="2">
        <v>45234</v>
      </c>
      <c r="D1022" s="1" t="s">
        <v>9</v>
      </c>
      <c r="E1022">
        <v>3913</v>
      </c>
      <c r="F1022" s="1" t="s">
        <v>19</v>
      </c>
      <c r="G1022" s="1" t="s">
        <v>45</v>
      </c>
    </row>
    <row r="1023" spans="1:7" x14ac:dyDescent="0.25">
      <c r="A1023" s="1" t="s">
        <v>1630</v>
      </c>
      <c r="B1023" s="1" t="s">
        <v>1631</v>
      </c>
      <c r="C1023" s="2">
        <v>45322</v>
      </c>
      <c r="D1023" s="1" t="s">
        <v>23</v>
      </c>
      <c r="E1023">
        <v>5374</v>
      </c>
      <c r="F1023" s="1" t="s">
        <v>10</v>
      </c>
      <c r="G1023" s="1" t="s">
        <v>50</v>
      </c>
    </row>
    <row r="1024" spans="1:7" x14ac:dyDescent="0.25">
      <c r="A1024" s="1" t="s">
        <v>1632</v>
      </c>
      <c r="B1024" s="1" t="s">
        <v>1633</v>
      </c>
      <c r="C1024" s="2">
        <v>45793</v>
      </c>
      <c r="D1024" s="1" t="s">
        <v>9</v>
      </c>
      <c r="E1024">
        <v>459</v>
      </c>
      <c r="F1024" s="1" t="s">
        <v>24</v>
      </c>
      <c r="G1024" s="1" t="s">
        <v>25</v>
      </c>
    </row>
    <row r="1025" spans="1:7" x14ac:dyDescent="0.25">
      <c r="A1025" s="1" t="s">
        <v>1634</v>
      </c>
      <c r="B1025" s="1" t="s">
        <v>225</v>
      </c>
      <c r="C1025" s="2">
        <v>45182</v>
      </c>
      <c r="D1025" s="1" t="s">
        <v>9</v>
      </c>
      <c r="E1025">
        <v>4456</v>
      </c>
      <c r="F1025" s="1" t="s">
        <v>15</v>
      </c>
      <c r="G1025" s="1" t="s">
        <v>106</v>
      </c>
    </row>
    <row r="1026" spans="1:7" x14ac:dyDescent="0.25">
      <c r="A1026" s="1" t="s">
        <v>1635</v>
      </c>
      <c r="B1026" s="1" t="s">
        <v>1020</v>
      </c>
      <c r="C1026" s="2">
        <v>45831</v>
      </c>
      <c r="D1026" s="1" t="s">
        <v>23</v>
      </c>
      <c r="E1026">
        <v>4704</v>
      </c>
      <c r="F1026" s="1" t="s">
        <v>10</v>
      </c>
      <c r="G1026" s="1" t="s">
        <v>50</v>
      </c>
    </row>
    <row r="1027" spans="1:7" x14ac:dyDescent="0.25">
      <c r="A1027" s="1" t="s">
        <v>1636</v>
      </c>
      <c r="B1027" s="1" t="s">
        <v>231</v>
      </c>
      <c r="C1027" s="2">
        <v>45316</v>
      </c>
      <c r="D1027" s="1" t="s">
        <v>9</v>
      </c>
      <c r="E1027">
        <v>4816</v>
      </c>
      <c r="F1027" s="1" t="s">
        <v>24</v>
      </c>
      <c r="G1027" s="1" t="s">
        <v>25</v>
      </c>
    </row>
    <row r="1028" spans="1:7" x14ac:dyDescent="0.25">
      <c r="A1028" s="1" t="s">
        <v>1637</v>
      </c>
      <c r="B1028" s="1" t="s">
        <v>1638</v>
      </c>
      <c r="C1028" s="2">
        <v>45163</v>
      </c>
      <c r="D1028" s="1" t="s">
        <v>28</v>
      </c>
      <c r="E1028">
        <v>879</v>
      </c>
      <c r="F1028" s="1" t="s">
        <v>19</v>
      </c>
      <c r="G1028" s="1" t="s">
        <v>29</v>
      </c>
    </row>
    <row r="1029" spans="1:7" x14ac:dyDescent="0.25">
      <c r="A1029" s="1" t="s">
        <v>1639</v>
      </c>
      <c r="B1029" s="1" t="s">
        <v>1640</v>
      </c>
      <c r="C1029" s="2">
        <v>45660</v>
      </c>
      <c r="D1029" s="1" t="s">
        <v>14</v>
      </c>
      <c r="E1029">
        <v>6089</v>
      </c>
      <c r="F1029" s="1" t="s">
        <v>15</v>
      </c>
      <c r="G1029" s="1" t="s">
        <v>11</v>
      </c>
    </row>
    <row r="1030" spans="1:7" x14ac:dyDescent="0.25">
      <c r="A1030" s="1" t="s">
        <v>1641</v>
      </c>
      <c r="B1030" s="1" t="s">
        <v>814</v>
      </c>
      <c r="C1030" s="2">
        <v>45484</v>
      </c>
      <c r="D1030" s="1" t="s">
        <v>9</v>
      </c>
      <c r="E1030">
        <v>7317</v>
      </c>
      <c r="F1030" s="1" t="s">
        <v>15</v>
      </c>
      <c r="G1030" s="1" t="s">
        <v>40</v>
      </c>
    </row>
    <row r="1031" spans="1:7" x14ac:dyDescent="0.25">
      <c r="A1031" s="1" t="s">
        <v>1642</v>
      </c>
      <c r="B1031" s="1" t="s">
        <v>903</v>
      </c>
      <c r="C1031" s="2">
        <v>45790</v>
      </c>
      <c r="D1031" s="1" t="s">
        <v>28</v>
      </c>
      <c r="E1031">
        <v>3669</v>
      </c>
      <c r="F1031" s="1" t="s">
        <v>15</v>
      </c>
      <c r="G1031" s="1" t="s">
        <v>45</v>
      </c>
    </row>
    <row r="1032" spans="1:7" x14ac:dyDescent="0.25">
      <c r="A1032" s="1" t="s">
        <v>1643</v>
      </c>
      <c r="B1032" s="1" t="s">
        <v>961</v>
      </c>
      <c r="C1032" s="2">
        <v>45838</v>
      </c>
      <c r="D1032" s="1" t="s">
        <v>9</v>
      </c>
      <c r="E1032">
        <v>3612</v>
      </c>
      <c r="F1032" s="1" t="s">
        <v>19</v>
      </c>
      <c r="G1032" s="1" t="s">
        <v>106</v>
      </c>
    </row>
    <row r="1033" spans="1:7" x14ac:dyDescent="0.25">
      <c r="A1033" s="1" t="s">
        <v>1644</v>
      </c>
      <c r="B1033" s="1" t="s">
        <v>465</v>
      </c>
      <c r="C1033" s="2">
        <v>45552</v>
      </c>
      <c r="D1033" s="1" t="s">
        <v>14</v>
      </c>
      <c r="E1033">
        <v>8594</v>
      </c>
      <c r="F1033" s="1" t="s">
        <v>15</v>
      </c>
      <c r="G1033" s="1" t="s">
        <v>50</v>
      </c>
    </row>
    <row r="1034" spans="1:7" x14ac:dyDescent="0.25">
      <c r="A1034" s="1" t="s">
        <v>1645</v>
      </c>
      <c r="B1034" s="1" t="s">
        <v>1646</v>
      </c>
      <c r="C1034" s="2">
        <v>45438</v>
      </c>
      <c r="D1034" s="1" t="s">
        <v>23</v>
      </c>
      <c r="E1034">
        <v>9043</v>
      </c>
      <c r="F1034" s="1" t="s">
        <v>24</v>
      </c>
      <c r="G1034" s="1" t="s">
        <v>11</v>
      </c>
    </row>
    <row r="1035" spans="1:7" x14ac:dyDescent="0.25">
      <c r="A1035" s="1" t="s">
        <v>1647</v>
      </c>
      <c r="B1035" s="1" t="s">
        <v>1648</v>
      </c>
      <c r="C1035" s="2">
        <v>45564</v>
      </c>
      <c r="D1035" s="1" t="s">
        <v>14</v>
      </c>
      <c r="E1035">
        <v>2458</v>
      </c>
      <c r="F1035" s="1" t="s">
        <v>10</v>
      </c>
      <c r="G1035" s="1" t="s">
        <v>40</v>
      </c>
    </row>
    <row r="1036" spans="1:7" x14ac:dyDescent="0.25">
      <c r="A1036" s="1" t="s">
        <v>1649</v>
      </c>
      <c r="B1036" s="1" t="s">
        <v>1588</v>
      </c>
      <c r="C1036" s="2">
        <v>45491</v>
      </c>
      <c r="D1036" s="1" t="s">
        <v>9</v>
      </c>
      <c r="E1036">
        <v>7602</v>
      </c>
      <c r="F1036" s="1" t="s">
        <v>15</v>
      </c>
      <c r="G1036" s="1" t="s">
        <v>11</v>
      </c>
    </row>
    <row r="1037" spans="1:7" x14ac:dyDescent="0.25">
      <c r="A1037" s="1" t="s">
        <v>1650</v>
      </c>
      <c r="B1037" s="1" t="s">
        <v>1651</v>
      </c>
      <c r="C1037" s="2">
        <v>45826</v>
      </c>
      <c r="D1037" s="1" t="s">
        <v>14</v>
      </c>
      <c r="E1037">
        <v>2963</v>
      </c>
      <c r="F1037" s="1" t="s">
        <v>15</v>
      </c>
      <c r="G1037" s="1" t="s">
        <v>45</v>
      </c>
    </row>
    <row r="1038" spans="1:7" x14ac:dyDescent="0.25">
      <c r="A1038" s="1" t="s">
        <v>1652</v>
      </c>
      <c r="B1038" s="1" t="s">
        <v>419</v>
      </c>
      <c r="C1038" s="2">
        <v>45649</v>
      </c>
      <c r="D1038" s="1" t="s">
        <v>14</v>
      </c>
      <c r="E1038">
        <v>5141</v>
      </c>
      <c r="F1038" s="1" t="s">
        <v>24</v>
      </c>
      <c r="G1038" s="1" t="s">
        <v>29</v>
      </c>
    </row>
    <row r="1039" spans="1:7" x14ac:dyDescent="0.25">
      <c r="A1039" s="1" t="s">
        <v>1653</v>
      </c>
      <c r="B1039" s="1" t="s">
        <v>602</v>
      </c>
      <c r="C1039" s="2">
        <v>45751</v>
      </c>
      <c r="D1039" s="1" t="s">
        <v>23</v>
      </c>
      <c r="E1039">
        <v>1368</v>
      </c>
      <c r="F1039" s="1" t="s">
        <v>19</v>
      </c>
      <c r="G1039" s="1" t="s">
        <v>106</v>
      </c>
    </row>
    <row r="1040" spans="1:7" x14ac:dyDescent="0.25">
      <c r="A1040" s="1" t="s">
        <v>1654</v>
      </c>
      <c r="B1040" s="1" t="s">
        <v>825</v>
      </c>
      <c r="C1040" s="2">
        <v>45814</v>
      </c>
      <c r="D1040" s="1" t="s">
        <v>9</v>
      </c>
      <c r="E1040">
        <v>9192</v>
      </c>
      <c r="F1040" s="1" t="s">
        <v>15</v>
      </c>
      <c r="G1040" s="1" t="s">
        <v>25</v>
      </c>
    </row>
    <row r="1041" spans="1:7" x14ac:dyDescent="0.25">
      <c r="A1041" s="1" t="s">
        <v>1655</v>
      </c>
      <c r="B1041" s="1" t="s">
        <v>573</v>
      </c>
      <c r="C1041" s="2">
        <v>45777</v>
      </c>
      <c r="D1041" s="1" t="s">
        <v>14</v>
      </c>
      <c r="E1041">
        <v>9240</v>
      </c>
      <c r="F1041" s="1" t="s">
        <v>24</v>
      </c>
      <c r="G1041" s="1" t="s">
        <v>55</v>
      </c>
    </row>
    <row r="1042" spans="1:7" x14ac:dyDescent="0.25">
      <c r="A1042" s="1" t="s">
        <v>1656</v>
      </c>
      <c r="B1042" s="1" t="s">
        <v>112</v>
      </c>
      <c r="C1042" s="2">
        <v>45379</v>
      </c>
      <c r="D1042" s="1" t="s">
        <v>14</v>
      </c>
      <c r="E1042">
        <v>8229</v>
      </c>
      <c r="F1042" s="1" t="s">
        <v>24</v>
      </c>
      <c r="G1042" s="1" t="s">
        <v>106</v>
      </c>
    </row>
    <row r="1043" spans="1:7" x14ac:dyDescent="0.25">
      <c r="A1043" s="1" t="s">
        <v>1657</v>
      </c>
      <c r="B1043" s="1" t="s">
        <v>327</v>
      </c>
      <c r="C1043" s="2">
        <v>45165</v>
      </c>
      <c r="D1043" s="1" t="s">
        <v>23</v>
      </c>
      <c r="E1043">
        <v>397</v>
      </c>
      <c r="F1043" s="1" t="s">
        <v>19</v>
      </c>
      <c r="G1043" s="1" t="s">
        <v>25</v>
      </c>
    </row>
    <row r="1044" spans="1:7" x14ac:dyDescent="0.25">
      <c r="A1044" s="1" t="s">
        <v>1658</v>
      </c>
      <c r="B1044" s="1" t="s">
        <v>1234</v>
      </c>
      <c r="C1044" s="2">
        <v>45435</v>
      </c>
      <c r="D1044" s="1" t="s">
        <v>28</v>
      </c>
      <c r="E1044">
        <v>842</v>
      </c>
      <c r="F1044" s="1" t="s">
        <v>19</v>
      </c>
      <c r="G1044" s="1" t="s">
        <v>50</v>
      </c>
    </row>
    <row r="1045" spans="1:7" x14ac:dyDescent="0.25">
      <c r="A1045" s="1" t="s">
        <v>1659</v>
      </c>
      <c r="B1045" s="1" t="s">
        <v>1660</v>
      </c>
      <c r="C1045" s="2">
        <v>45285</v>
      </c>
      <c r="D1045" s="1" t="s">
        <v>9</v>
      </c>
      <c r="E1045">
        <v>8451</v>
      </c>
      <c r="F1045" s="1" t="s">
        <v>10</v>
      </c>
      <c r="G1045" s="1" t="s">
        <v>29</v>
      </c>
    </row>
    <row r="1046" spans="1:7" x14ac:dyDescent="0.25">
      <c r="A1046" s="1" t="s">
        <v>1661</v>
      </c>
      <c r="B1046" s="1" t="s">
        <v>180</v>
      </c>
      <c r="C1046" s="2">
        <v>45188</v>
      </c>
      <c r="D1046" s="1" t="s">
        <v>28</v>
      </c>
      <c r="E1046">
        <v>9730</v>
      </c>
      <c r="F1046" s="1" t="s">
        <v>15</v>
      </c>
      <c r="G1046" s="1" t="s">
        <v>25</v>
      </c>
    </row>
    <row r="1047" spans="1:7" x14ac:dyDescent="0.25">
      <c r="A1047" s="1" t="s">
        <v>1662</v>
      </c>
      <c r="B1047" s="1" t="s">
        <v>1663</v>
      </c>
      <c r="C1047" s="2">
        <v>45458</v>
      </c>
      <c r="D1047" s="1" t="s">
        <v>28</v>
      </c>
      <c r="E1047">
        <v>4203</v>
      </c>
      <c r="F1047" s="1" t="s">
        <v>10</v>
      </c>
      <c r="G1047" s="1" t="s">
        <v>29</v>
      </c>
    </row>
    <row r="1048" spans="1:7" x14ac:dyDescent="0.25">
      <c r="A1048" s="1" t="s">
        <v>1664</v>
      </c>
      <c r="B1048" s="1" t="s">
        <v>63</v>
      </c>
      <c r="C1048" s="2">
        <v>45211</v>
      </c>
      <c r="D1048" s="1" t="s">
        <v>23</v>
      </c>
      <c r="E1048">
        <v>1848</v>
      </c>
      <c r="F1048" s="1" t="s">
        <v>24</v>
      </c>
      <c r="G1048" s="1" t="s">
        <v>11</v>
      </c>
    </row>
    <row r="1049" spans="1:7" x14ac:dyDescent="0.25">
      <c r="A1049" s="1" t="s">
        <v>1665</v>
      </c>
      <c r="B1049" s="1" t="s">
        <v>1135</v>
      </c>
      <c r="C1049" s="2">
        <v>45744</v>
      </c>
      <c r="D1049" s="1" t="s">
        <v>23</v>
      </c>
      <c r="E1049">
        <v>9562</v>
      </c>
      <c r="F1049" s="1" t="s">
        <v>15</v>
      </c>
      <c r="G1049" s="1" t="s">
        <v>106</v>
      </c>
    </row>
    <row r="1050" spans="1:7" x14ac:dyDescent="0.25">
      <c r="A1050" s="1" t="s">
        <v>1666</v>
      </c>
      <c r="B1050" s="1" t="s">
        <v>1667</v>
      </c>
      <c r="C1050" s="2">
        <v>45485</v>
      </c>
      <c r="D1050" s="1" t="s">
        <v>9</v>
      </c>
      <c r="E1050">
        <v>9525</v>
      </c>
      <c r="F1050" s="1" t="s">
        <v>24</v>
      </c>
      <c r="G1050" s="1" t="s">
        <v>106</v>
      </c>
    </row>
    <row r="1051" spans="1:7" x14ac:dyDescent="0.25">
      <c r="A1051" s="1" t="s">
        <v>1668</v>
      </c>
      <c r="B1051" s="1" t="s">
        <v>1135</v>
      </c>
      <c r="C1051" s="2">
        <v>45696</v>
      </c>
      <c r="D1051" s="1" t="s">
        <v>28</v>
      </c>
      <c r="E1051">
        <v>901</v>
      </c>
      <c r="F1051" s="1" t="s">
        <v>24</v>
      </c>
      <c r="G1051" s="1" t="s">
        <v>45</v>
      </c>
    </row>
    <row r="1052" spans="1:7" x14ac:dyDescent="0.25">
      <c r="A1052" s="1" t="s">
        <v>1669</v>
      </c>
      <c r="B1052" s="1" t="s">
        <v>1670</v>
      </c>
      <c r="C1052" s="2">
        <v>45434</v>
      </c>
      <c r="D1052" s="1" t="s">
        <v>14</v>
      </c>
      <c r="E1052">
        <v>5598</v>
      </c>
      <c r="F1052" s="1" t="s">
        <v>24</v>
      </c>
      <c r="G1052" s="1" t="s">
        <v>106</v>
      </c>
    </row>
    <row r="1053" spans="1:7" x14ac:dyDescent="0.25">
      <c r="A1053" s="1" t="s">
        <v>1671</v>
      </c>
      <c r="B1053" s="1" t="s">
        <v>1672</v>
      </c>
      <c r="C1053" s="2">
        <v>45300</v>
      </c>
      <c r="D1053" s="1" t="s">
        <v>28</v>
      </c>
      <c r="E1053">
        <v>1315</v>
      </c>
      <c r="F1053" s="1" t="s">
        <v>19</v>
      </c>
      <c r="G1053" s="1" t="s">
        <v>11</v>
      </c>
    </row>
    <row r="1054" spans="1:7" x14ac:dyDescent="0.25">
      <c r="A1054" s="1" t="s">
        <v>1673</v>
      </c>
      <c r="B1054" s="1" t="s">
        <v>1674</v>
      </c>
      <c r="C1054" s="2">
        <v>45453</v>
      </c>
      <c r="D1054" s="1" t="s">
        <v>23</v>
      </c>
      <c r="E1054">
        <v>5293</v>
      </c>
      <c r="F1054" s="1" t="s">
        <v>19</v>
      </c>
      <c r="G1054" s="1" t="s">
        <v>45</v>
      </c>
    </row>
    <row r="1055" spans="1:7" x14ac:dyDescent="0.25">
      <c r="A1055" s="1" t="s">
        <v>1675</v>
      </c>
      <c r="B1055" s="1" t="s">
        <v>516</v>
      </c>
      <c r="C1055" s="2">
        <v>45876</v>
      </c>
      <c r="D1055" s="1" t="s">
        <v>14</v>
      </c>
      <c r="E1055">
        <v>4558</v>
      </c>
      <c r="F1055" s="1" t="s">
        <v>15</v>
      </c>
      <c r="G1055" s="1" t="s">
        <v>29</v>
      </c>
    </row>
    <row r="1056" spans="1:7" x14ac:dyDescent="0.25">
      <c r="A1056" s="1" t="s">
        <v>1676</v>
      </c>
      <c r="B1056" s="1" t="s">
        <v>1249</v>
      </c>
      <c r="C1056" s="2">
        <v>45600</v>
      </c>
      <c r="D1056" s="1" t="s">
        <v>14</v>
      </c>
      <c r="E1056">
        <v>4202</v>
      </c>
      <c r="F1056" s="1" t="s">
        <v>24</v>
      </c>
      <c r="G1056" s="1" t="s">
        <v>16</v>
      </c>
    </row>
    <row r="1057" spans="1:7" x14ac:dyDescent="0.25">
      <c r="A1057" s="1" t="s">
        <v>1677</v>
      </c>
      <c r="B1057" s="1" t="s">
        <v>882</v>
      </c>
      <c r="C1057" s="2">
        <v>45338</v>
      </c>
      <c r="D1057" s="1" t="s">
        <v>23</v>
      </c>
      <c r="E1057">
        <v>6462</v>
      </c>
      <c r="F1057" s="1" t="s">
        <v>24</v>
      </c>
      <c r="G1057" s="1" t="s">
        <v>25</v>
      </c>
    </row>
    <row r="1058" spans="1:7" x14ac:dyDescent="0.25">
      <c r="A1058" s="1" t="s">
        <v>1678</v>
      </c>
      <c r="B1058" s="1" t="s">
        <v>1679</v>
      </c>
      <c r="C1058" s="2">
        <v>45749</v>
      </c>
      <c r="D1058" s="1" t="s">
        <v>14</v>
      </c>
      <c r="E1058">
        <v>8463</v>
      </c>
      <c r="F1058" s="1" t="s">
        <v>15</v>
      </c>
      <c r="G1058" s="1" t="s">
        <v>40</v>
      </c>
    </row>
    <row r="1059" spans="1:7" x14ac:dyDescent="0.25">
      <c r="A1059" s="1" t="s">
        <v>1680</v>
      </c>
      <c r="B1059" s="1" t="s">
        <v>211</v>
      </c>
      <c r="C1059" s="2">
        <v>45742</v>
      </c>
      <c r="D1059" s="1" t="s">
        <v>28</v>
      </c>
      <c r="E1059">
        <v>2350</v>
      </c>
      <c r="F1059" s="1" t="s">
        <v>10</v>
      </c>
      <c r="G1059" s="1" t="s">
        <v>29</v>
      </c>
    </row>
    <row r="1060" spans="1:7" x14ac:dyDescent="0.25">
      <c r="A1060" s="1" t="s">
        <v>1681</v>
      </c>
      <c r="B1060" s="1" t="s">
        <v>1459</v>
      </c>
      <c r="C1060" s="2">
        <v>45347</v>
      </c>
      <c r="D1060" s="1" t="s">
        <v>23</v>
      </c>
      <c r="E1060">
        <v>1803</v>
      </c>
      <c r="F1060" s="1" t="s">
        <v>24</v>
      </c>
      <c r="G1060" s="1" t="s">
        <v>11</v>
      </c>
    </row>
    <row r="1061" spans="1:7" x14ac:dyDescent="0.25">
      <c r="A1061" s="1" t="s">
        <v>1682</v>
      </c>
      <c r="B1061" s="1" t="s">
        <v>1604</v>
      </c>
      <c r="C1061" s="2">
        <v>45577</v>
      </c>
      <c r="D1061" s="1" t="s">
        <v>9</v>
      </c>
      <c r="E1061">
        <v>6404</v>
      </c>
      <c r="F1061" s="1" t="s">
        <v>19</v>
      </c>
      <c r="G1061" s="1" t="s">
        <v>29</v>
      </c>
    </row>
    <row r="1062" spans="1:7" x14ac:dyDescent="0.25">
      <c r="A1062" s="1" t="s">
        <v>1683</v>
      </c>
      <c r="B1062" s="1" t="s">
        <v>266</v>
      </c>
      <c r="C1062" s="2">
        <v>45669</v>
      </c>
      <c r="D1062" s="1" t="s">
        <v>23</v>
      </c>
      <c r="E1062">
        <v>334</v>
      </c>
      <c r="F1062" s="1" t="s">
        <v>10</v>
      </c>
      <c r="G1062" s="1" t="s">
        <v>40</v>
      </c>
    </row>
    <row r="1063" spans="1:7" x14ac:dyDescent="0.25">
      <c r="A1063" s="1" t="s">
        <v>1684</v>
      </c>
      <c r="B1063" s="1" t="s">
        <v>1685</v>
      </c>
      <c r="C1063" s="2">
        <v>45813</v>
      </c>
      <c r="D1063" s="1" t="s">
        <v>9</v>
      </c>
      <c r="E1063">
        <v>9187</v>
      </c>
      <c r="F1063" s="1" t="s">
        <v>10</v>
      </c>
      <c r="G1063" s="1" t="s">
        <v>11</v>
      </c>
    </row>
    <row r="1064" spans="1:7" x14ac:dyDescent="0.25">
      <c r="A1064" s="1" t="s">
        <v>1686</v>
      </c>
      <c r="B1064" s="1" t="s">
        <v>1687</v>
      </c>
      <c r="C1064" s="2">
        <v>45403</v>
      </c>
      <c r="D1064" s="1" t="s">
        <v>9</v>
      </c>
      <c r="E1064">
        <v>7858</v>
      </c>
      <c r="F1064" s="1" t="s">
        <v>10</v>
      </c>
      <c r="G1064" s="1" t="s">
        <v>106</v>
      </c>
    </row>
    <row r="1065" spans="1:7" x14ac:dyDescent="0.25">
      <c r="A1065" s="1" t="s">
        <v>1688</v>
      </c>
      <c r="B1065" s="1" t="s">
        <v>1268</v>
      </c>
      <c r="C1065" s="2">
        <v>45818</v>
      </c>
      <c r="D1065" s="1" t="s">
        <v>23</v>
      </c>
      <c r="E1065">
        <v>8124</v>
      </c>
      <c r="F1065" s="1" t="s">
        <v>10</v>
      </c>
      <c r="G1065" s="1" t="s">
        <v>29</v>
      </c>
    </row>
    <row r="1066" spans="1:7" x14ac:dyDescent="0.25">
      <c r="A1066" s="1" t="s">
        <v>1689</v>
      </c>
      <c r="B1066" s="1" t="s">
        <v>242</v>
      </c>
      <c r="C1066" s="2">
        <v>45549</v>
      </c>
      <c r="D1066" s="1" t="s">
        <v>23</v>
      </c>
      <c r="E1066">
        <v>6654</v>
      </c>
      <c r="F1066" s="1" t="s">
        <v>10</v>
      </c>
      <c r="G1066" s="1" t="s">
        <v>25</v>
      </c>
    </row>
    <row r="1067" spans="1:7" x14ac:dyDescent="0.25">
      <c r="A1067" s="1" t="s">
        <v>1690</v>
      </c>
      <c r="B1067" s="1" t="s">
        <v>312</v>
      </c>
      <c r="C1067" s="2">
        <v>45250</v>
      </c>
      <c r="D1067" s="1" t="s">
        <v>9</v>
      </c>
      <c r="E1067">
        <v>4792</v>
      </c>
      <c r="F1067" s="1" t="s">
        <v>10</v>
      </c>
      <c r="G1067" s="1" t="s">
        <v>50</v>
      </c>
    </row>
    <row r="1068" spans="1:7" x14ac:dyDescent="0.25">
      <c r="A1068" s="1" t="s">
        <v>1691</v>
      </c>
      <c r="B1068" s="1" t="s">
        <v>1287</v>
      </c>
      <c r="C1068" s="2">
        <v>45501</v>
      </c>
      <c r="D1068" s="1" t="s">
        <v>9</v>
      </c>
      <c r="E1068">
        <v>9941</v>
      </c>
      <c r="F1068" s="1" t="s">
        <v>15</v>
      </c>
      <c r="G1068" s="1" t="s">
        <v>106</v>
      </c>
    </row>
    <row r="1069" spans="1:7" x14ac:dyDescent="0.25">
      <c r="A1069" s="1" t="s">
        <v>1692</v>
      </c>
      <c r="B1069" s="1" t="s">
        <v>1245</v>
      </c>
      <c r="C1069" s="2">
        <v>45737</v>
      </c>
      <c r="D1069" s="1" t="s">
        <v>14</v>
      </c>
      <c r="E1069">
        <v>3147</v>
      </c>
      <c r="F1069" s="1" t="s">
        <v>15</v>
      </c>
      <c r="G1069" s="1" t="s">
        <v>106</v>
      </c>
    </row>
    <row r="1070" spans="1:7" x14ac:dyDescent="0.25">
      <c r="A1070" s="1" t="s">
        <v>1693</v>
      </c>
      <c r="B1070" s="1" t="s">
        <v>1694</v>
      </c>
      <c r="C1070" s="2">
        <v>45238</v>
      </c>
      <c r="D1070" s="1" t="s">
        <v>23</v>
      </c>
      <c r="E1070">
        <v>3908</v>
      </c>
      <c r="F1070" s="1" t="s">
        <v>10</v>
      </c>
      <c r="G1070" s="1" t="s">
        <v>16</v>
      </c>
    </row>
    <row r="1071" spans="1:7" x14ac:dyDescent="0.25">
      <c r="A1071" s="1" t="s">
        <v>1695</v>
      </c>
      <c r="B1071" s="1" t="s">
        <v>641</v>
      </c>
      <c r="C1071" s="2">
        <v>45859</v>
      </c>
      <c r="D1071" s="1" t="s">
        <v>23</v>
      </c>
      <c r="E1071">
        <v>845</v>
      </c>
      <c r="F1071" s="1" t="s">
        <v>19</v>
      </c>
      <c r="G1071" s="1" t="s">
        <v>50</v>
      </c>
    </row>
    <row r="1072" spans="1:7" x14ac:dyDescent="0.25">
      <c r="A1072" s="1" t="s">
        <v>1696</v>
      </c>
      <c r="B1072" s="1" t="s">
        <v>1697</v>
      </c>
      <c r="C1072" s="2">
        <v>45361</v>
      </c>
      <c r="D1072" s="1" t="s">
        <v>14</v>
      </c>
      <c r="E1072">
        <v>4164</v>
      </c>
      <c r="F1072" s="1" t="s">
        <v>15</v>
      </c>
      <c r="G1072" s="1" t="s">
        <v>20</v>
      </c>
    </row>
    <row r="1073" spans="1:7" x14ac:dyDescent="0.25">
      <c r="A1073" s="1" t="s">
        <v>1698</v>
      </c>
      <c r="B1073" s="1" t="s">
        <v>134</v>
      </c>
      <c r="C1073" s="2">
        <v>45667</v>
      </c>
      <c r="D1073" s="1" t="s">
        <v>23</v>
      </c>
      <c r="E1073">
        <v>2788</v>
      </c>
      <c r="F1073" s="1" t="s">
        <v>15</v>
      </c>
      <c r="G1073" s="1" t="s">
        <v>50</v>
      </c>
    </row>
    <row r="1074" spans="1:7" x14ac:dyDescent="0.25">
      <c r="A1074" s="1" t="s">
        <v>1699</v>
      </c>
      <c r="B1074" s="1" t="s">
        <v>473</v>
      </c>
      <c r="C1074" s="2">
        <v>45736</v>
      </c>
      <c r="D1074" s="1" t="s">
        <v>14</v>
      </c>
      <c r="E1074">
        <v>9598</v>
      </c>
      <c r="F1074" s="1" t="s">
        <v>10</v>
      </c>
      <c r="G1074" s="1" t="s">
        <v>16</v>
      </c>
    </row>
    <row r="1075" spans="1:7" x14ac:dyDescent="0.25">
      <c r="A1075" s="1" t="s">
        <v>1700</v>
      </c>
      <c r="B1075" s="1" t="s">
        <v>948</v>
      </c>
      <c r="C1075" s="2">
        <v>45719</v>
      </c>
      <c r="D1075" s="1" t="s">
        <v>14</v>
      </c>
      <c r="E1075">
        <v>6419</v>
      </c>
      <c r="F1075" s="1" t="s">
        <v>19</v>
      </c>
      <c r="G1075" s="1" t="s">
        <v>55</v>
      </c>
    </row>
    <row r="1076" spans="1:7" x14ac:dyDescent="0.25">
      <c r="A1076" s="1" t="s">
        <v>1701</v>
      </c>
      <c r="B1076" s="1" t="s">
        <v>128</v>
      </c>
      <c r="C1076" s="2">
        <v>45657</v>
      </c>
      <c r="D1076" s="1" t="s">
        <v>23</v>
      </c>
      <c r="E1076">
        <v>9878</v>
      </c>
      <c r="F1076" s="1" t="s">
        <v>10</v>
      </c>
      <c r="G1076" s="1" t="s">
        <v>40</v>
      </c>
    </row>
    <row r="1077" spans="1:7" x14ac:dyDescent="0.25">
      <c r="A1077" s="1" t="s">
        <v>1702</v>
      </c>
      <c r="B1077" s="1" t="s">
        <v>1703</v>
      </c>
      <c r="C1077" s="2">
        <v>45177</v>
      </c>
      <c r="D1077" s="1" t="s">
        <v>28</v>
      </c>
      <c r="E1077">
        <v>4323</v>
      </c>
      <c r="F1077" s="1" t="s">
        <v>19</v>
      </c>
      <c r="G1077" s="1" t="s">
        <v>16</v>
      </c>
    </row>
    <row r="1078" spans="1:7" x14ac:dyDescent="0.25">
      <c r="A1078" s="1" t="s">
        <v>1704</v>
      </c>
      <c r="B1078" s="1" t="s">
        <v>392</v>
      </c>
      <c r="C1078" s="2">
        <v>45331</v>
      </c>
      <c r="D1078" s="1" t="s">
        <v>9</v>
      </c>
      <c r="E1078">
        <v>5656</v>
      </c>
      <c r="F1078" s="1" t="s">
        <v>19</v>
      </c>
      <c r="G1078" s="1" t="s">
        <v>55</v>
      </c>
    </row>
    <row r="1079" spans="1:7" x14ac:dyDescent="0.25">
      <c r="A1079" s="1" t="s">
        <v>1705</v>
      </c>
      <c r="B1079" s="1" t="s">
        <v>72</v>
      </c>
      <c r="C1079" s="2">
        <v>45858</v>
      </c>
      <c r="D1079" s="1" t="s">
        <v>23</v>
      </c>
      <c r="E1079">
        <v>7618</v>
      </c>
      <c r="F1079" s="1" t="s">
        <v>24</v>
      </c>
      <c r="G1079" s="1" t="s">
        <v>45</v>
      </c>
    </row>
    <row r="1080" spans="1:7" x14ac:dyDescent="0.25">
      <c r="A1080" s="1" t="s">
        <v>1706</v>
      </c>
      <c r="B1080" s="1" t="s">
        <v>158</v>
      </c>
      <c r="C1080" s="2">
        <v>45462</v>
      </c>
      <c r="D1080" s="1" t="s">
        <v>28</v>
      </c>
      <c r="E1080">
        <v>3731</v>
      </c>
      <c r="F1080" s="1" t="s">
        <v>15</v>
      </c>
      <c r="G1080" s="1" t="s">
        <v>106</v>
      </c>
    </row>
    <row r="1081" spans="1:7" x14ac:dyDescent="0.25">
      <c r="A1081" s="1" t="s">
        <v>1707</v>
      </c>
      <c r="B1081" s="1" t="s">
        <v>249</v>
      </c>
      <c r="C1081" s="2">
        <v>45568</v>
      </c>
      <c r="D1081" s="1" t="s">
        <v>14</v>
      </c>
      <c r="E1081">
        <v>7921</v>
      </c>
      <c r="F1081" s="1" t="s">
        <v>10</v>
      </c>
      <c r="G1081" s="1" t="s">
        <v>20</v>
      </c>
    </row>
    <row r="1082" spans="1:7" x14ac:dyDescent="0.25">
      <c r="A1082" s="1" t="s">
        <v>1708</v>
      </c>
      <c r="B1082" s="1" t="s">
        <v>504</v>
      </c>
      <c r="C1082" s="2">
        <v>45503</v>
      </c>
      <c r="D1082" s="1" t="s">
        <v>28</v>
      </c>
      <c r="E1082">
        <v>1681</v>
      </c>
      <c r="F1082" s="1" t="s">
        <v>15</v>
      </c>
      <c r="G1082" s="1" t="s">
        <v>16</v>
      </c>
    </row>
    <row r="1083" spans="1:7" x14ac:dyDescent="0.25">
      <c r="A1083" s="1" t="s">
        <v>1709</v>
      </c>
      <c r="B1083" s="1" t="s">
        <v>1710</v>
      </c>
      <c r="C1083" s="2">
        <v>45856</v>
      </c>
      <c r="D1083" s="1" t="s">
        <v>23</v>
      </c>
      <c r="E1083">
        <v>926</v>
      </c>
      <c r="F1083" s="1" t="s">
        <v>15</v>
      </c>
      <c r="G1083" s="1" t="s">
        <v>25</v>
      </c>
    </row>
    <row r="1084" spans="1:7" x14ac:dyDescent="0.25">
      <c r="A1084" s="1" t="s">
        <v>1711</v>
      </c>
      <c r="B1084" s="1" t="s">
        <v>1712</v>
      </c>
      <c r="C1084" s="2">
        <v>45790</v>
      </c>
      <c r="D1084" s="1" t="s">
        <v>23</v>
      </c>
      <c r="E1084">
        <v>5598</v>
      </c>
      <c r="F1084" s="1" t="s">
        <v>19</v>
      </c>
      <c r="G1084" s="1" t="s">
        <v>20</v>
      </c>
    </row>
    <row r="1085" spans="1:7" x14ac:dyDescent="0.25">
      <c r="A1085" s="1" t="s">
        <v>1713</v>
      </c>
      <c r="B1085" s="1" t="s">
        <v>385</v>
      </c>
      <c r="C1085" s="2">
        <v>45720</v>
      </c>
      <c r="D1085" s="1" t="s">
        <v>28</v>
      </c>
      <c r="E1085">
        <v>9119</v>
      </c>
      <c r="F1085" s="1" t="s">
        <v>15</v>
      </c>
      <c r="G1085" s="1" t="s">
        <v>45</v>
      </c>
    </row>
    <row r="1086" spans="1:7" x14ac:dyDescent="0.25">
      <c r="A1086" s="1" t="s">
        <v>1714</v>
      </c>
      <c r="B1086" s="1" t="s">
        <v>1292</v>
      </c>
      <c r="C1086" s="2">
        <v>45864</v>
      </c>
      <c r="D1086" s="1" t="s">
        <v>23</v>
      </c>
      <c r="E1086">
        <v>9335</v>
      </c>
      <c r="F1086" s="1" t="s">
        <v>24</v>
      </c>
      <c r="G1086" s="1" t="s">
        <v>11</v>
      </c>
    </row>
    <row r="1087" spans="1:7" x14ac:dyDescent="0.25">
      <c r="A1087" s="1" t="s">
        <v>1715</v>
      </c>
      <c r="B1087" s="1" t="s">
        <v>1716</v>
      </c>
      <c r="C1087" s="2">
        <v>45542</v>
      </c>
      <c r="D1087" s="1" t="s">
        <v>9</v>
      </c>
      <c r="E1087">
        <v>6506</v>
      </c>
      <c r="F1087" s="1" t="s">
        <v>10</v>
      </c>
      <c r="G1087" s="1" t="s">
        <v>25</v>
      </c>
    </row>
    <row r="1088" spans="1:7" x14ac:dyDescent="0.25">
      <c r="A1088" s="1" t="s">
        <v>1717</v>
      </c>
      <c r="B1088" s="1" t="s">
        <v>979</v>
      </c>
      <c r="C1088" s="2">
        <v>45397</v>
      </c>
      <c r="D1088" s="1" t="s">
        <v>28</v>
      </c>
      <c r="E1088">
        <v>1846</v>
      </c>
      <c r="F1088" s="1" t="s">
        <v>15</v>
      </c>
      <c r="G1088" s="1" t="s">
        <v>11</v>
      </c>
    </row>
    <row r="1089" spans="1:7" x14ac:dyDescent="0.25">
      <c r="A1089" s="1" t="s">
        <v>1718</v>
      </c>
      <c r="B1089" s="1" t="s">
        <v>807</v>
      </c>
      <c r="C1089" s="2">
        <v>45350</v>
      </c>
      <c r="D1089" s="1" t="s">
        <v>14</v>
      </c>
      <c r="E1089">
        <v>2148</v>
      </c>
      <c r="F1089" s="1" t="s">
        <v>10</v>
      </c>
      <c r="G1089" s="1" t="s">
        <v>25</v>
      </c>
    </row>
    <row r="1090" spans="1:7" x14ac:dyDescent="0.25">
      <c r="A1090" s="1" t="s">
        <v>1719</v>
      </c>
      <c r="B1090" s="1" t="s">
        <v>89</v>
      </c>
      <c r="C1090" s="2">
        <v>45367</v>
      </c>
      <c r="D1090" s="1" t="s">
        <v>28</v>
      </c>
      <c r="E1090">
        <v>4017</v>
      </c>
      <c r="F1090" s="1" t="s">
        <v>15</v>
      </c>
      <c r="G1090" s="1" t="s">
        <v>20</v>
      </c>
    </row>
    <row r="1091" spans="1:7" x14ac:dyDescent="0.25">
      <c r="A1091" s="1" t="s">
        <v>1720</v>
      </c>
      <c r="B1091" s="1" t="s">
        <v>346</v>
      </c>
      <c r="C1091" s="2">
        <v>45770</v>
      </c>
      <c r="D1091" s="1" t="s">
        <v>28</v>
      </c>
      <c r="E1091">
        <v>1915</v>
      </c>
      <c r="F1091" s="1" t="s">
        <v>10</v>
      </c>
      <c r="G1091" s="1" t="s">
        <v>25</v>
      </c>
    </row>
    <row r="1092" spans="1:7" x14ac:dyDescent="0.25">
      <c r="A1092" s="1" t="s">
        <v>1721</v>
      </c>
      <c r="B1092" s="1" t="s">
        <v>1424</v>
      </c>
      <c r="C1092" s="2">
        <v>45177</v>
      </c>
      <c r="D1092" s="1" t="s">
        <v>28</v>
      </c>
      <c r="E1092">
        <v>3999</v>
      </c>
      <c r="F1092" s="1" t="s">
        <v>10</v>
      </c>
      <c r="G1092" s="1" t="s">
        <v>20</v>
      </c>
    </row>
    <row r="1093" spans="1:7" x14ac:dyDescent="0.25">
      <c r="A1093" s="1" t="s">
        <v>1722</v>
      </c>
      <c r="B1093" s="1" t="s">
        <v>359</v>
      </c>
      <c r="C1093" s="2">
        <v>45308</v>
      </c>
      <c r="D1093" s="1" t="s">
        <v>28</v>
      </c>
      <c r="E1093">
        <v>3495</v>
      </c>
      <c r="F1093" s="1" t="s">
        <v>10</v>
      </c>
      <c r="G1093" s="1" t="s">
        <v>40</v>
      </c>
    </row>
    <row r="1094" spans="1:7" x14ac:dyDescent="0.25">
      <c r="A1094" s="1" t="s">
        <v>1723</v>
      </c>
      <c r="B1094" s="1" t="s">
        <v>217</v>
      </c>
      <c r="C1094" s="2">
        <v>45506</v>
      </c>
      <c r="D1094" s="1" t="s">
        <v>14</v>
      </c>
      <c r="E1094">
        <v>4807</v>
      </c>
      <c r="F1094" s="1" t="s">
        <v>15</v>
      </c>
      <c r="G1094" s="1" t="s">
        <v>11</v>
      </c>
    </row>
    <row r="1095" spans="1:7" x14ac:dyDescent="0.25">
      <c r="A1095" s="1" t="s">
        <v>1724</v>
      </c>
      <c r="B1095" s="1" t="s">
        <v>373</v>
      </c>
      <c r="C1095" s="2">
        <v>45521</v>
      </c>
      <c r="D1095" s="1" t="s">
        <v>14</v>
      </c>
      <c r="E1095">
        <v>2742</v>
      </c>
      <c r="F1095" s="1" t="s">
        <v>24</v>
      </c>
      <c r="G1095" s="1" t="s">
        <v>29</v>
      </c>
    </row>
    <row r="1096" spans="1:7" x14ac:dyDescent="0.25">
      <c r="A1096" s="1" t="s">
        <v>1725</v>
      </c>
      <c r="B1096" s="1" t="s">
        <v>1726</v>
      </c>
      <c r="C1096" s="2">
        <v>45347</v>
      </c>
      <c r="D1096" s="1" t="s">
        <v>14</v>
      </c>
      <c r="E1096">
        <v>7724</v>
      </c>
      <c r="F1096" s="1" t="s">
        <v>10</v>
      </c>
      <c r="G1096" s="1" t="s">
        <v>45</v>
      </c>
    </row>
    <row r="1097" spans="1:7" x14ac:dyDescent="0.25">
      <c r="A1097" s="1" t="s">
        <v>1727</v>
      </c>
      <c r="B1097" s="1" t="s">
        <v>613</v>
      </c>
      <c r="C1097" s="2">
        <v>45245</v>
      </c>
      <c r="D1097" s="1" t="s">
        <v>28</v>
      </c>
      <c r="E1097">
        <v>1331</v>
      </c>
      <c r="F1097" s="1" t="s">
        <v>19</v>
      </c>
      <c r="G1097" s="1" t="s">
        <v>25</v>
      </c>
    </row>
    <row r="1098" spans="1:7" x14ac:dyDescent="0.25">
      <c r="A1098" s="1" t="s">
        <v>1728</v>
      </c>
      <c r="B1098" s="1" t="s">
        <v>506</v>
      </c>
      <c r="C1098" s="2">
        <v>45832</v>
      </c>
      <c r="D1098" s="1" t="s">
        <v>9</v>
      </c>
      <c r="E1098">
        <v>3364</v>
      </c>
      <c r="F1098" s="1" t="s">
        <v>19</v>
      </c>
      <c r="G1098" s="1" t="s">
        <v>20</v>
      </c>
    </row>
    <row r="1099" spans="1:7" x14ac:dyDescent="0.25">
      <c r="A1099" s="1" t="s">
        <v>1729</v>
      </c>
      <c r="B1099" s="1" t="s">
        <v>114</v>
      </c>
      <c r="C1099" s="2">
        <v>45877</v>
      </c>
      <c r="D1099" s="1" t="s">
        <v>9</v>
      </c>
      <c r="E1099">
        <v>9730</v>
      </c>
      <c r="F1099" s="1" t="s">
        <v>19</v>
      </c>
      <c r="G1099" s="1" t="s">
        <v>45</v>
      </c>
    </row>
    <row r="1100" spans="1:7" x14ac:dyDescent="0.25">
      <c r="A1100" s="1" t="s">
        <v>1730</v>
      </c>
      <c r="B1100" s="1" t="s">
        <v>589</v>
      </c>
      <c r="C1100" s="2">
        <v>45771</v>
      </c>
      <c r="D1100" s="1" t="s">
        <v>14</v>
      </c>
      <c r="E1100">
        <v>7111</v>
      </c>
      <c r="F1100" s="1" t="s">
        <v>24</v>
      </c>
      <c r="G1100" s="1" t="s">
        <v>55</v>
      </c>
    </row>
    <row r="1101" spans="1:7" x14ac:dyDescent="0.25">
      <c r="A1101" s="1" t="s">
        <v>1731</v>
      </c>
      <c r="B1101" s="1" t="s">
        <v>1732</v>
      </c>
      <c r="C1101" s="2">
        <v>45352</v>
      </c>
      <c r="D1101" s="1" t="s">
        <v>9</v>
      </c>
      <c r="E1101">
        <v>4753</v>
      </c>
      <c r="F1101" s="1" t="s">
        <v>10</v>
      </c>
      <c r="G1101" s="1" t="s">
        <v>50</v>
      </c>
    </row>
    <row r="1102" spans="1:7" x14ac:dyDescent="0.25">
      <c r="A1102" s="1" t="s">
        <v>1733</v>
      </c>
      <c r="B1102" s="1" t="s">
        <v>247</v>
      </c>
      <c r="C1102" s="2">
        <v>45440</v>
      </c>
      <c r="D1102" s="1" t="s">
        <v>9</v>
      </c>
      <c r="E1102">
        <v>8961</v>
      </c>
      <c r="F1102" s="1" t="s">
        <v>24</v>
      </c>
      <c r="G1102" s="1" t="s">
        <v>25</v>
      </c>
    </row>
    <row r="1103" spans="1:7" x14ac:dyDescent="0.25">
      <c r="A1103" s="1" t="s">
        <v>1734</v>
      </c>
      <c r="B1103" s="1" t="s">
        <v>1285</v>
      </c>
      <c r="C1103" s="2">
        <v>45204</v>
      </c>
      <c r="D1103" s="1" t="s">
        <v>9</v>
      </c>
      <c r="E1103">
        <v>7024</v>
      </c>
      <c r="F1103" s="1" t="s">
        <v>10</v>
      </c>
      <c r="G1103" s="1" t="s">
        <v>16</v>
      </c>
    </row>
    <row r="1104" spans="1:7" x14ac:dyDescent="0.25">
      <c r="A1104" s="1" t="s">
        <v>1735</v>
      </c>
      <c r="B1104" s="1" t="s">
        <v>258</v>
      </c>
      <c r="C1104" s="2">
        <v>45621</v>
      </c>
      <c r="D1104" s="1" t="s">
        <v>9</v>
      </c>
      <c r="E1104">
        <v>3422</v>
      </c>
      <c r="F1104" s="1" t="s">
        <v>24</v>
      </c>
      <c r="G1104" s="1" t="s">
        <v>106</v>
      </c>
    </row>
    <row r="1105" spans="1:7" x14ac:dyDescent="0.25">
      <c r="A1105" s="1" t="s">
        <v>1736</v>
      </c>
      <c r="B1105" s="1" t="s">
        <v>150</v>
      </c>
      <c r="C1105" s="2">
        <v>45759</v>
      </c>
      <c r="D1105" s="1" t="s">
        <v>9</v>
      </c>
      <c r="E1105">
        <v>7835</v>
      </c>
      <c r="F1105" s="1" t="s">
        <v>10</v>
      </c>
      <c r="G1105" s="1" t="s">
        <v>29</v>
      </c>
    </row>
    <row r="1106" spans="1:7" x14ac:dyDescent="0.25">
      <c r="A1106" s="1" t="s">
        <v>1737</v>
      </c>
      <c r="B1106" s="1" t="s">
        <v>1567</v>
      </c>
      <c r="C1106" s="2">
        <v>45418</v>
      </c>
      <c r="D1106" s="1" t="s">
        <v>23</v>
      </c>
      <c r="E1106">
        <v>1367</v>
      </c>
      <c r="F1106" s="1" t="s">
        <v>19</v>
      </c>
      <c r="G1106" s="1" t="s">
        <v>40</v>
      </c>
    </row>
    <row r="1107" spans="1:7" x14ac:dyDescent="0.25">
      <c r="A1107" s="1" t="s">
        <v>1738</v>
      </c>
      <c r="B1107" s="1" t="s">
        <v>693</v>
      </c>
      <c r="C1107" s="2">
        <v>45670</v>
      </c>
      <c r="D1107" s="1" t="s">
        <v>14</v>
      </c>
      <c r="E1107">
        <v>3491</v>
      </c>
      <c r="F1107" s="1" t="s">
        <v>10</v>
      </c>
      <c r="G1107" s="1" t="s">
        <v>20</v>
      </c>
    </row>
    <row r="1108" spans="1:7" x14ac:dyDescent="0.25">
      <c r="A1108" s="1" t="s">
        <v>1739</v>
      </c>
      <c r="B1108" s="1" t="s">
        <v>850</v>
      </c>
      <c r="C1108" s="2">
        <v>45499</v>
      </c>
      <c r="D1108" s="1" t="s">
        <v>28</v>
      </c>
      <c r="E1108">
        <v>9150</v>
      </c>
      <c r="F1108" s="1" t="s">
        <v>24</v>
      </c>
      <c r="G1108" s="1" t="s">
        <v>20</v>
      </c>
    </row>
    <row r="1109" spans="1:7" x14ac:dyDescent="0.25">
      <c r="A1109" s="1" t="s">
        <v>1740</v>
      </c>
      <c r="B1109" s="1" t="s">
        <v>1741</v>
      </c>
      <c r="C1109" s="2">
        <v>45376</v>
      </c>
      <c r="D1109" s="1" t="s">
        <v>9</v>
      </c>
      <c r="E1109">
        <v>1776</v>
      </c>
      <c r="F1109" s="1" t="s">
        <v>10</v>
      </c>
      <c r="G1109" s="1" t="s">
        <v>50</v>
      </c>
    </row>
    <row r="1110" spans="1:7" x14ac:dyDescent="0.25">
      <c r="A1110" s="1" t="s">
        <v>1742</v>
      </c>
      <c r="B1110" s="1" t="s">
        <v>744</v>
      </c>
      <c r="C1110" s="2">
        <v>45358</v>
      </c>
      <c r="D1110" s="1" t="s">
        <v>23</v>
      </c>
      <c r="E1110">
        <v>8229</v>
      </c>
      <c r="F1110" s="1" t="s">
        <v>15</v>
      </c>
      <c r="G1110" s="1" t="s">
        <v>50</v>
      </c>
    </row>
    <row r="1111" spans="1:7" x14ac:dyDescent="0.25">
      <c r="A1111" s="1" t="s">
        <v>1743</v>
      </c>
      <c r="B1111" s="1" t="s">
        <v>1064</v>
      </c>
      <c r="C1111" s="2">
        <v>45570</v>
      </c>
      <c r="D1111" s="1" t="s">
        <v>28</v>
      </c>
      <c r="E1111">
        <v>7173</v>
      </c>
      <c r="F1111" s="1" t="s">
        <v>10</v>
      </c>
      <c r="G1111" s="1" t="s">
        <v>29</v>
      </c>
    </row>
    <row r="1112" spans="1:7" x14ac:dyDescent="0.25">
      <c r="A1112" s="1" t="s">
        <v>1744</v>
      </c>
      <c r="B1112" s="1" t="s">
        <v>432</v>
      </c>
      <c r="C1112" s="2">
        <v>45571</v>
      </c>
      <c r="D1112" s="1" t="s">
        <v>23</v>
      </c>
      <c r="E1112">
        <v>2480</v>
      </c>
      <c r="F1112" s="1" t="s">
        <v>19</v>
      </c>
      <c r="G1112" s="1" t="s">
        <v>25</v>
      </c>
    </row>
    <row r="1113" spans="1:7" x14ac:dyDescent="0.25">
      <c r="A1113" s="1" t="s">
        <v>1745</v>
      </c>
      <c r="B1113" s="1" t="s">
        <v>1633</v>
      </c>
      <c r="C1113" s="2">
        <v>45468</v>
      </c>
      <c r="D1113" s="1" t="s">
        <v>9</v>
      </c>
      <c r="E1113">
        <v>169</v>
      </c>
      <c r="F1113" s="1" t="s">
        <v>10</v>
      </c>
      <c r="G1113" s="1" t="s">
        <v>11</v>
      </c>
    </row>
    <row r="1114" spans="1:7" x14ac:dyDescent="0.25">
      <c r="A1114" s="1" t="s">
        <v>1746</v>
      </c>
      <c r="B1114" s="1" t="s">
        <v>387</v>
      </c>
      <c r="C1114" s="2">
        <v>45251</v>
      </c>
      <c r="D1114" s="1" t="s">
        <v>9</v>
      </c>
      <c r="E1114">
        <v>2902</v>
      </c>
      <c r="F1114" s="1" t="s">
        <v>15</v>
      </c>
      <c r="G1114" s="1" t="s">
        <v>50</v>
      </c>
    </row>
    <row r="1115" spans="1:7" x14ac:dyDescent="0.25">
      <c r="A1115" s="1" t="s">
        <v>1747</v>
      </c>
      <c r="B1115" s="1" t="s">
        <v>872</v>
      </c>
      <c r="C1115" s="2">
        <v>45625</v>
      </c>
      <c r="D1115" s="1" t="s">
        <v>9</v>
      </c>
      <c r="E1115">
        <v>5336</v>
      </c>
      <c r="F1115" s="1" t="s">
        <v>15</v>
      </c>
      <c r="G1115" s="1" t="s">
        <v>55</v>
      </c>
    </row>
    <row r="1116" spans="1:7" x14ac:dyDescent="0.25">
      <c r="A1116" s="1" t="s">
        <v>1748</v>
      </c>
      <c r="B1116" s="1" t="s">
        <v>1749</v>
      </c>
      <c r="C1116" s="2">
        <v>45447</v>
      </c>
      <c r="D1116" s="1" t="s">
        <v>9</v>
      </c>
      <c r="E1116">
        <v>4123</v>
      </c>
      <c r="F1116" s="1" t="s">
        <v>15</v>
      </c>
      <c r="G1116" s="1" t="s">
        <v>50</v>
      </c>
    </row>
    <row r="1117" spans="1:7" x14ac:dyDescent="0.25">
      <c r="A1117" s="1" t="s">
        <v>1750</v>
      </c>
      <c r="B1117" s="1" t="s">
        <v>996</v>
      </c>
      <c r="C1117" s="2">
        <v>45374</v>
      </c>
      <c r="D1117" s="1" t="s">
        <v>28</v>
      </c>
      <c r="E1117">
        <v>7759</v>
      </c>
      <c r="F1117" s="1" t="s">
        <v>24</v>
      </c>
      <c r="G1117" s="1" t="s">
        <v>16</v>
      </c>
    </row>
    <row r="1118" spans="1:7" x14ac:dyDescent="0.25">
      <c r="A1118" s="1" t="s">
        <v>1751</v>
      </c>
      <c r="B1118" s="1" t="s">
        <v>247</v>
      </c>
      <c r="C1118" s="2">
        <v>45359</v>
      </c>
      <c r="D1118" s="1" t="s">
        <v>28</v>
      </c>
      <c r="E1118">
        <v>7808</v>
      </c>
      <c r="F1118" s="1" t="s">
        <v>15</v>
      </c>
      <c r="G1118" s="1" t="s">
        <v>55</v>
      </c>
    </row>
    <row r="1119" spans="1:7" x14ac:dyDescent="0.25">
      <c r="A1119" s="1" t="s">
        <v>1752</v>
      </c>
      <c r="B1119" s="1" t="s">
        <v>879</v>
      </c>
      <c r="C1119" s="2">
        <v>45485</v>
      </c>
      <c r="D1119" s="1" t="s">
        <v>23</v>
      </c>
      <c r="E1119">
        <v>5009</v>
      </c>
      <c r="F1119" s="1" t="s">
        <v>24</v>
      </c>
      <c r="G1119" s="1" t="s">
        <v>11</v>
      </c>
    </row>
    <row r="1120" spans="1:7" x14ac:dyDescent="0.25">
      <c r="A1120" s="1" t="s">
        <v>1753</v>
      </c>
      <c r="B1120" s="1" t="s">
        <v>325</v>
      </c>
      <c r="C1120" s="2">
        <v>45754</v>
      </c>
      <c r="D1120" s="1" t="s">
        <v>14</v>
      </c>
      <c r="E1120">
        <v>1580</v>
      </c>
      <c r="F1120" s="1" t="s">
        <v>15</v>
      </c>
      <c r="G1120" s="1" t="s">
        <v>16</v>
      </c>
    </row>
    <row r="1121" spans="1:7" x14ac:dyDescent="0.25">
      <c r="A1121" s="1" t="s">
        <v>1754</v>
      </c>
      <c r="B1121" s="1" t="s">
        <v>1439</v>
      </c>
      <c r="C1121" s="2">
        <v>45212</v>
      </c>
      <c r="D1121" s="1" t="s">
        <v>9</v>
      </c>
      <c r="E1121">
        <v>9038</v>
      </c>
      <c r="F1121" s="1" t="s">
        <v>24</v>
      </c>
      <c r="G1121" s="1" t="s">
        <v>16</v>
      </c>
    </row>
    <row r="1122" spans="1:7" x14ac:dyDescent="0.25">
      <c r="A1122" s="1" t="s">
        <v>1755</v>
      </c>
      <c r="B1122" s="1" t="s">
        <v>674</v>
      </c>
      <c r="C1122" s="2">
        <v>45634</v>
      </c>
      <c r="D1122" s="1" t="s">
        <v>23</v>
      </c>
      <c r="E1122">
        <v>3415</v>
      </c>
      <c r="F1122" s="1" t="s">
        <v>15</v>
      </c>
      <c r="G1122" s="1" t="s">
        <v>29</v>
      </c>
    </row>
    <row r="1123" spans="1:7" x14ac:dyDescent="0.25">
      <c r="A1123" s="1" t="s">
        <v>1756</v>
      </c>
      <c r="B1123" s="1" t="s">
        <v>1757</v>
      </c>
      <c r="C1123" s="2">
        <v>45884</v>
      </c>
      <c r="D1123" s="1" t="s">
        <v>23</v>
      </c>
      <c r="E1123">
        <v>5537</v>
      </c>
      <c r="F1123" s="1" t="s">
        <v>15</v>
      </c>
      <c r="G1123" s="1" t="s">
        <v>50</v>
      </c>
    </row>
    <row r="1124" spans="1:7" x14ac:dyDescent="0.25">
      <c r="A1124" s="1" t="s">
        <v>1758</v>
      </c>
      <c r="B1124" s="1" t="s">
        <v>1759</v>
      </c>
      <c r="C1124" s="2">
        <v>45167</v>
      </c>
      <c r="D1124" s="1" t="s">
        <v>23</v>
      </c>
      <c r="E1124">
        <v>5858</v>
      </c>
      <c r="F1124" s="1" t="s">
        <v>10</v>
      </c>
      <c r="G1124" s="1" t="s">
        <v>45</v>
      </c>
    </row>
    <row r="1125" spans="1:7" x14ac:dyDescent="0.25">
      <c r="A1125" s="1" t="s">
        <v>1760</v>
      </c>
      <c r="B1125" s="1" t="s">
        <v>530</v>
      </c>
      <c r="C1125" s="2">
        <v>45803</v>
      </c>
      <c r="D1125" s="1" t="s">
        <v>9</v>
      </c>
      <c r="E1125">
        <v>6827</v>
      </c>
      <c r="F1125" s="1" t="s">
        <v>15</v>
      </c>
      <c r="G1125" s="1" t="s">
        <v>55</v>
      </c>
    </row>
    <row r="1126" spans="1:7" x14ac:dyDescent="0.25">
      <c r="A1126" s="1" t="s">
        <v>1761</v>
      </c>
      <c r="B1126" s="1" t="s">
        <v>1726</v>
      </c>
      <c r="C1126" s="2">
        <v>45891</v>
      </c>
      <c r="D1126" s="1" t="s">
        <v>9</v>
      </c>
      <c r="E1126">
        <v>1637</v>
      </c>
      <c r="F1126" s="1" t="s">
        <v>10</v>
      </c>
      <c r="G1126" s="1" t="s">
        <v>40</v>
      </c>
    </row>
    <row r="1127" spans="1:7" x14ac:dyDescent="0.25">
      <c r="A1127" s="1" t="s">
        <v>1762</v>
      </c>
      <c r="B1127" s="1" t="s">
        <v>1427</v>
      </c>
      <c r="C1127" s="2">
        <v>45479</v>
      </c>
      <c r="D1127" s="1" t="s">
        <v>23</v>
      </c>
      <c r="E1127">
        <v>6153</v>
      </c>
      <c r="F1127" s="1" t="s">
        <v>15</v>
      </c>
      <c r="G1127" s="1" t="s">
        <v>45</v>
      </c>
    </row>
    <row r="1128" spans="1:7" x14ac:dyDescent="0.25">
      <c r="A1128" s="1" t="s">
        <v>1763</v>
      </c>
      <c r="B1128" s="1" t="s">
        <v>522</v>
      </c>
      <c r="C1128" s="2">
        <v>45777</v>
      </c>
      <c r="D1128" s="1" t="s">
        <v>9</v>
      </c>
      <c r="E1128">
        <v>8406</v>
      </c>
      <c r="F1128" s="1" t="s">
        <v>15</v>
      </c>
      <c r="G1128" s="1" t="s">
        <v>106</v>
      </c>
    </row>
    <row r="1129" spans="1:7" x14ac:dyDescent="0.25">
      <c r="A1129" s="1" t="s">
        <v>1764</v>
      </c>
      <c r="B1129" s="1" t="s">
        <v>923</v>
      </c>
      <c r="C1129" s="2">
        <v>45304</v>
      </c>
      <c r="D1129" s="1" t="s">
        <v>23</v>
      </c>
      <c r="E1129">
        <v>6568</v>
      </c>
      <c r="F1129" s="1" t="s">
        <v>10</v>
      </c>
      <c r="G1129" s="1" t="s">
        <v>40</v>
      </c>
    </row>
    <row r="1130" spans="1:7" x14ac:dyDescent="0.25">
      <c r="A1130" s="1" t="s">
        <v>1765</v>
      </c>
      <c r="B1130" s="1" t="s">
        <v>1766</v>
      </c>
      <c r="C1130" s="2">
        <v>45680</v>
      </c>
      <c r="D1130" s="1" t="s">
        <v>28</v>
      </c>
      <c r="E1130">
        <v>5282</v>
      </c>
      <c r="F1130" s="1" t="s">
        <v>10</v>
      </c>
      <c r="G1130" s="1" t="s">
        <v>25</v>
      </c>
    </row>
    <row r="1131" spans="1:7" x14ac:dyDescent="0.25">
      <c r="A1131" s="1" t="s">
        <v>1767</v>
      </c>
      <c r="B1131" s="1" t="s">
        <v>1768</v>
      </c>
      <c r="C1131" s="2">
        <v>45670</v>
      </c>
      <c r="D1131" s="1" t="s">
        <v>9</v>
      </c>
      <c r="E1131">
        <v>7891</v>
      </c>
      <c r="F1131" s="1" t="s">
        <v>24</v>
      </c>
      <c r="G1131" s="1" t="s">
        <v>11</v>
      </c>
    </row>
    <row r="1132" spans="1:7" x14ac:dyDescent="0.25">
      <c r="A1132" s="1" t="s">
        <v>1769</v>
      </c>
      <c r="B1132" s="1" t="s">
        <v>95</v>
      </c>
      <c r="C1132" s="2">
        <v>45614</v>
      </c>
      <c r="D1132" s="1" t="s">
        <v>28</v>
      </c>
      <c r="E1132">
        <v>8993</v>
      </c>
      <c r="F1132" s="1" t="s">
        <v>19</v>
      </c>
      <c r="G1132" s="1" t="s">
        <v>29</v>
      </c>
    </row>
    <row r="1133" spans="1:7" x14ac:dyDescent="0.25">
      <c r="A1133" s="1" t="s">
        <v>1770</v>
      </c>
      <c r="B1133" s="1" t="s">
        <v>1459</v>
      </c>
      <c r="C1133" s="2">
        <v>45567</v>
      </c>
      <c r="D1133" s="1" t="s">
        <v>14</v>
      </c>
      <c r="E1133">
        <v>3757</v>
      </c>
      <c r="F1133" s="1" t="s">
        <v>10</v>
      </c>
      <c r="G1133" s="1" t="s">
        <v>45</v>
      </c>
    </row>
    <row r="1134" spans="1:7" x14ac:dyDescent="0.25">
      <c r="A1134" s="1" t="s">
        <v>1771</v>
      </c>
      <c r="B1134" s="1" t="s">
        <v>1102</v>
      </c>
      <c r="C1134" s="2">
        <v>45269</v>
      </c>
      <c r="D1134" s="1" t="s">
        <v>9</v>
      </c>
      <c r="E1134">
        <v>9307</v>
      </c>
      <c r="F1134" s="1" t="s">
        <v>24</v>
      </c>
      <c r="G1134" s="1" t="s">
        <v>50</v>
      </c>
    </row>
    <row r="1135" spans="1:7" x14ac:dyDescent="0.25">
      <c r="A1135" s="1" t="s">
        <v>1772</v>
      </c>
      <c r="B1135" s="1" t="s">
        <v>1408</v>
      </c>
      <c r="C1135" s="2">
        <v>45374</v>
      </c>
      <c r="D1135" s="1" t="s">
        <v>14</v>
      </c>
      <c r="E1135">
        <v>9292</v>
      </c>
      <c r="F1135" s="1" t="s">
        <v>15</v>
      </c>
      <c r="G1135" s="1" t="s">
        <v>11</v>
      </c>
    </row>
    <row r="1136" spans="1:7" x14ac:dyDescent="0.25">
      <c r="A1136" s="1" t="s">
        <v>1773</v>
      </c>
      <c r="B1136" s="1" t="s">
        <v>963</v>
      </c>
      <c r="C1136" s="2">
        <v>45656</v>
      </c>
      <c r="D1136" s="1" t="s">
        <v>23</v>
      </c>
      <c r="E1136">
        <v>1617</v>
      </c>
      <c r="F1136" s="1" t="s">
        <v>10</v>
      </c>
      <c r="G1136" s="1" t="s">
        <v>16</v>
      </c>
    </row>
    <row r="1137" spans="1:7" x14ac:dyDescent="0.25">
      <c r="A1137" s="1" t="s">
        <v>1774</v>
      </c>
      <c r="B1137" s="1" t="s">
        <v>1775</v>
      </c>
      <c r="C1137" s="2">
        <v>45565</v>
      </c>
      <c r="D1137" s="1" t="s">
        <v>9</v>
      </c>
      <c r="E1137">
        <v>5084</v>
      </c>
      <c r="F1137" s="1" t="s">
        <v>10</v>
      </c>
      <c r="G1137" s="1" t="s">
        <v>55</v>
      </c>
    </row>
    <row r="1138" spans="1:7" x14ac:dyDescent="0.25">
      <c r="A1138" s="1" t="s">
        <v>1776</v>
      </c>
      <c r="B1138" s="1" t="s">
        <v>453</v>
      </c>
      <c r="C1138" s="2">
        <v>45796</v>
      </c>
      <c r="D1138" s="1" t="s">
        <v>9</v>
      </c>
      <c r="E1138">
        <v>7163</v>
      </c>
      <c r="F1138" s="1" t="s">
        <v>15</v>
      </c>
      <c r="G1138" s="1" t="s">
        <v>106</v>
      </c>
    </row>
    <row r="1139" spans="1:7" x14ac:dyDescent="0.25">
      <c r="A1139" s="1" t="s">
        <v>1777</v>
      </c>
      <c r="B1139" s="1" t="s">
        <v>369</v>
      </c>
      <c r="C1139" s="2">
        <v>45579</v>
      </c>
      <c r="D1139" s="1" t="s">
        <v>9</v>
      </c>
      <c r="E1139">
        <v>6743</v>
      </c>
      <c r="F1139" s="1" t="s">
        <v>15</v>
      </c>
      <c r="G1139" s="1" t="s">
        <v>29</v>
      </c>
    </row>
    <row r="1140" spans="1:7" x14ac:dyDescent="0.25">
      <c r="A1140" s="1" t="s">
        <v>1778</v>
      </c>
      <c r="B1140" s="1" t="s">
        <v>1779</v>
      </c>
      <c r="C1140" s="2">
        <v>45539</v>
      </c>
      <c r="D1140" s="1" t="s">
        <v>14</v>
      </c>
      <c r="E1140">
        <v>76</v>
      </c>
      <c r="F1140" s="1" t="s">
        <v>15</v>
      </c>
      <c r="G1140" s="1" t="s">
        <v>16</v>
      </c>
    </row>
    <row r="1141" spans="1:7" x14ac:dyDescent="0.25">
      <c r="A1141" s="1" t="s">
        <v>1780</v>
      </c>
      <c r="B1141" s="1" t="s">
        <v>1781</v>
      </c>
      <c r="C1141" s="2">
        <v>45438</v>
      </c>
      <c r="D1141" s="1" t="s">
        <v>14</v>
      </c>
      <c r="E1141">
        <v>8010</v>
      </c>
      <c r="F1141" s="1" t="s">
        <v>15</v>
      </c>
      <c r="G1141" s="1" t="s">
        <v>11</v>
      </c>
    </row>
    <row r="1142" spans="1:7" x14ac:dyDescent="0.25">
      <c r="A1142" s="1" t="s">
        <v>1782</v>
      </c>
      <c r="B1142" s="1" t="s">
        <v>217</v>
      </c>
      <c r="C1142" s="2">
        <v>45469</v>
      </c>
      <c r="D1142" s="1" t="s">
        <v>23</v>
      </c>
      <c r="E1142">
        <v>7655</v>
      </c>
      <c r="F1142" s="1" t="s">
        <v>19</v>
      </c>
      <c r="G1142" s="1" t="s">
        <v>55</v>
      </c>
    </row>
    <row r="1143" spans="1:7" x14ac:dyDescent="0.25">
      <c r="A1143" s="1" t="s">
        <v>1783</v>
      </c>
      <c r="B1143" s="1" t="s">
        <v>379</v>
      </c>
      <c r="C1143" s="2">
        <v>45207</v>
      </c>
      <c r="D1143" s="1" t="s">
        <v>28</v>
      </c>
      <c r="E1143">
        <v>9480</v>
      </c>
      <c r="F1143" s="1" t="s">
        <v>10</v>
      </c>
      <c r="G1143" s="1" t="s">
        <v>106</v>
      </c>
    </row>
    <row r="1144" spans="1:7" x14ac:dyDescent="0.25">
      <c r="A1144" s="1" t="s">
        <v>1784</v>
      </c>
      <c r="B1144" s="1" t="s">
        <v>905</v>
      </c>
      <c r="C1144" s="2">
        <v>45820</v>
      </c>
      <c r="D1144" s="1" t="s">
        <v>28</v>
      </c>
      <c r="E1144">
        <v>4168</v>
      </c>
      <c r="F1144" s="1" t="s">
        <v>15</v>
      </c>
      <c r="G1144" s="1" t="s">
        <v>16</v>
      </c>
    </row>
    <row r="1145" spans="1:7" x14ac:dyDescent="0.25">
      <c r="A1145" s="1" t="s">
        <v>1785</v>
      </c>
      <c r="B1145" s="1" t="s">
        <v>1786</v>
      </c>
      <c r="C1145" s="2">
        <v>45329</v>
      </c>
      <c r="D1145" s="1" t="s">
        <v>14</v>
      </c>
      <c r="E1145">
        <v>9015</v>
      </c>
      <c r="F1145" s="1" t="s">
        <v>15</v>
      </c>
      <c r="G1145" s="1" t="s">
        <v>106</v>
      </c>
    </row>
    <row r="1146" spans="1:7" x14ac:dyDescent="0.25">
      <c r="A1146" s="1" t="s">
        <v>1787</v>
      </c>
      <c r="B1146" s="1" t="s">
        <v>1788</v>
      </c>
      <c r="C1146" s="2">
        <v>45532</v>
      </c>
      <c r="D1146" s="1" t="s">
        <v>9</v>
      </c>
      <c r="E1146">
        <v>412</v>
      </c>
      <c r="F1146" s="1" t="s">
        <v>19</v>
      </c>
      <c r="G1146" s="1" t="s">
        <v>11</v>
      </c>
    </row>
    <row r="1147" spans="1:7" x14ac:dyDescent="0.25">
      <c r="A1147" s="1" t="s">
        <v>1789</v>
      </c>
      <c r="B1147" s="1" t="s">
        <v>365</v>
      </c>
      <c r="C1147" s="2">
        <v>45366</v>
      </c>
      <c r="D1147" s="1" t="s">
        <v>28</v>
      </c>
      <c r="E1147">
        <v>7935</v>
      </c>
      <c r="F1147" s="1" t="s">
        <v>10</v>
      </c>
      <c r="G1147" s="1" t="s">
        <v>50</v>
      </c>
    </row>
    <row r="1148" spans="1:7" x14ac:dyDescent="0.25">
      <c r="A1148" s="1" t="s">
        <v>1790</v>
      </c>
      <c r="B1148" s="1" t="s">
        <v>1100</v>
      </c>
      <c r="C1148" s="2">
        <v>45642</v>
      </c>
      <c r="D1148" s="1" t="s">
        <v>28</v>
      </c>
      <c r="E1148">
        <v>4176</v>
      </c>
      <c r="F1148" s="1" t="s">
        <v>24</v>
      </c>
      <c r="G1148" s="1" t="s">
        <v>20</v>
      </c>
    </row>
    <row r="1149" spans="1:7" x14ac:dyDescent="0.25">
      <c r="A1149" s="1" t="s">
        <v>1791</v>
      </c>
      <c r="B1149" s="1" t="s">
        <v>1792</v>
      </c>
      <c r="C1149" s="2">
        <v>45735</v>
      </c>
      <c r="D1149" s="1" t="s">
        <v>14</v>
      </c>
      <c r="E1149">
        <v>2935</v>
      </c>
      <c r="F1149" s="1" t="s">
        <v>10</v>
      </c>
      <c r="G1149" s="1" t="s">
        <v>25</v>
      </c>
    </row>
    <row r="1150" spans="1:7" x14ac:dyDescent="0.25">
      <c r="A1150" s="1" t="s">
        <v>1793</v>
      </c>
      <c r="B1150" s="1" t="s">
        <v>1229</v>
      </c>
      <c r="C1150" s="2">
        <v>45406</v>
      </c>
      <c r="D1150" s="1" t="s">
        <v>23</v>
      </c>
      <c r="E1150">
        <v>3003</v>
      </c>
      <c r="F1150" s="1" t="s">
        <v>24</v>
      </c>
      <c r="G1150" s="1" t="s">
        <v>25</v>
      </c>
    </row>
    <row r="1151" spans="1:7" x14ac:dyDescent="0.25">
      <c r="A1151" s="1" t="s">
        <v>1794</v>
      </c>
      <c r="B1151" s="1" t="s">
        <v>766</v>
      </c>
      <c r="C1151" s="2">
        <v>45746</v>
      </c>
      <c r="D1151" s="1" t="s">
        <v>14</v>
      </c>
      <c r="E1151">
        <v>9288</v>
      </c>
      <c r="F1151" s="1" t="s">
        <v>19</v>
      </c>
      <c r="G1151" s="1" t="s">
        <v>16</v>
      </c>
    </row>
    <row r="1152" spans="1:7" x14ac:dyDescent="0.25">
      <c r="A1152" s="1" t="s">
        <v>1795</v>
      </c>
      <c r="B1152" s="1" t="s">
        <v>1796</v>
      </c>
      <c r="C1152" s="2">
        <v>45583</v>
      </c>
      <c r="D1152" s="1" t="s">
        <v>14</v>
      </c>
      <c r="E1152">
        <v>781</v>
      </c>
      <c r="F1152" s="1" t="s">
        <v>15</v>
      </c>
      <c r="G1152" s="1" t="s">
        <v>16</v>
      </c>
    </row>
    <row r="1153" spans="1:7" x14ac:dyDescent="0.25">
      <c r="A1153" s="1" t="s">
        <v>1797</v>
      </c>
      <c r="B1153" s="1" t="s">
        <v>209</v>
      </c>
      <c r="C1153" s="2">
        <v>45787</v>
      </c>
      <c r="D1153" s="1" t="s">
        <v>9</v>
      </c>
      <c r="E1153">
        <v>7381</v>
      </c>
      <c r="F1153" s="1" t="s">
        <v>19</v>
      </c>
      <c r="G1153" s="1" t="s">
        <v>25</v>
      </c>
    </row>
    <row r="1154" spans="1:7" x14ac:dyDescent="0.25">
      <c r="A1154" s="1" t="s">
        <v>1798</v>
      </c>
      <c r="B1154" s="1" t="s">
        <v>556</v>
      </c>
      <c r="C1154" s="2">
        <v>45701</v>
      </c>
      <c r="D1154" s="1" t="s">
        <v>14</v>
      </c>
      <c r="E1154">
        <v>9871</v>
      </c>
      <c r="F1154" s="1" t="s">
        <v>10</v>
      </c>
      <c r="G1154" s="1" t="s">
        <v>45</v>
      </c>
    </row>
    <row r="1155" spans="1:7" x14ac:dyDescent="0.25">
      <c r="A1155" s="1" t="s">
        <v>1799</v>
      </c>
      <c r="B1155" s="1" t="s">
        <v>1215</v>
      </c>
      <c r="C1155" s="2">
        <v>45665</v>
      </c>
      <c r="D1155" s="1" t="s">
        <v>9</v>
      </c>
      <c r="E1155">
        <v>5723</v>
      </c>
      <c r="F1155" s="1" t="s">
        <v>15</v>
      </c>
      <c r="G1155" s="1" t="s">
        <v>50</v>
      </c>
    </row>
    <row r="1156" spans="1:7" x14ac:dyDescent="0.25">
      <c r="A1156" s="1" t="s">
        <v>1800</v>
      </c>
      <c r="B1156" s="1" t="s">
        <v>37</v>
      </c>
      <c r="C1156" s="2">
        <v>45799</v>
      </c>
      <c r="D1156" s="1" t="s">
        <v>23</v>
      </c>
      <c r="E1156">
        <v>8177</v>
      </c>
      <c r="F1156" s="1" t="s">
        <v>10</v>
      </c>
      <c r="G1156" s="1" t="s">
        <v>25</v>
      </c>
    </row>
    <row r="1157" spans="1:7" x14ac:dyDescent="0.25">
      <c r="A1157" s="1" t="s">
        <v>1801</v>
      </c>
      <c r="B1157" s="1" t="s">
        <v>322</v>
      </c>
      <c r="C1157" s="2">
        <v>45227</v>
      </c>
      <c r="D1157" s="1" t="s">
        <v>9</v>
      </c>
      <c r="E1157">
        <v>1566</v>
      </c>
      <c r="F1157" s="1" t="s">
        <v>24</v>
      </c>
      <c r="G1157" s="1" t="s">
        <v>25</v>
      </c>
    </row>
    <row r="1158" spans="1:7" x14ac:dyDescent="0.25">
      <c r="A1158" s="1" t="s">
        <v>1802</v>
      </c>
      <c r="B1158" s="1" t="s">
        <v>1484</v>
      </c>
      <c r="C1158" s="2">
        <v>45597</v>
      </c>
      <c r="D1158" s="1" t="s">
        <v>23</v>
      </c>
      <c r="E1158">
        <v>1161</v>
      </c>
      <c r="F1158" s="1" t="s">
        <v>10</v>
      </c>
      <c r="G1158" s="1" t="s">
        <v>55</v>
      </c>
    </row>
    <row r="1159" spans="1:7" x14ac:dyDescent="0.25">
      <c r="A1159" s="1" t="s">
        <v>1803</v>
      </c>
      <c r="B1159" s="1" t="s">
        <v>545</v>
      </c>
      <c r="C1159" s="2">
        <v>45755</v>
      </c>
      <c r="D1159" s="1" t="s">
        <v>23</v>
      </c>
      <c r="E1159">
        <v>5324</v>
      </c>
      <c r="F1159" s="1" t="s">
        <v>19</v>
      </c>
      <c r="G1159" s="1" t="s">
        <v>16</v>
      </c>
    </row>
    <row r="1160" spans="1:7" x14ac:dyDescent="0.25">
      <c r="A1160" s="1" t="s">
        <v>1804</v>
      </c>
      <c r="B1160" s="1" t="s">
        <v>1805</v>
      </c>
      <c r="C1160" s="2">
        <v>45550</v>
      </c>
      <c r="D1160" s="1" t="s">
        <v>23</v>
      </c>
      <c r="E1160">
        <v>1227</v>
      </c>
      <c r="F1160" s="1" t="s">
        <v>19</v>
      </c>
      <c r="G1160" s="1" t="s">
        <v>106</v>
      </c>
    </row>
    <row r="1161" spans="1:7" x14ac:dyDescent="0.25">
      <c r="A1161" s="1" t="s">
        <v>1806</v>
      </c>
      <c r="B1161" s="1" t="s">
        <v>1385</v>
      </c>
      <c r="C1161" s="2">
        <v>45184</v>
      </c>
      <c r="D1161" s="1" t="s">
        <v>14</v>
      </c>
      <c r="E1161">
        <v>3954</v>
      </c>
      <c r="F1161" s="1" t="s">
        <v>19</v>
      </c>
      <c r="G1161" s="1" t="s">
        <v>55</v>
      </c>
    </row>
    <row r="1162" spans="1:7" x14ac:dyDescent="0.25">
      <c r="A1162" s="1" t="s">
        <v>1807</v>
      </c>
      <c r="B1162" s="1" t="s">
        <v>1808</v>
      </c>
      <c r="C1162" s="2">
        <v>45516</v>
      </c>
      <c r="D1162" s="1" t="s">
        <v>9</v>
      </c>
      <c r="E1162">
        <v>8049</v>
      </c>
      <c r="F1162" s="1" t="s">
        <v>15</v>
      </c>
      <c r="G1162" s="1" t="s">
        <v>16</v>
      </c>
    </row>
    <row r="1163" spans="1:7" x14ac:dyDescent="0.25">
      <c r="A1163" s="1" t="s">
        <v>1809</v>
      </c>
      <c r="B1163" s="1" t="s">
        <v>1810</v>
      </c>
      <c r="C1163" s="2">
        <v>45488</v>
      </c>
      <c r="D1163" s="1" t="s">
        <v>28</v>
      </c>
      <c r="E1163">
        <v>2052</v>
      </c>
      <c r="F1163" s="1" t="s">
        <v>10</v>
      </c>
      <c r="G1163" s="1" t="s">
        <v>25</v>
      </c>
    </row>
    <row r="1164" spans="1:7" x14ac:dyDescent="0.25">
      <c r="A1164" s="1" t="s">
        <v>1811</v>
      </c>
      <c r="B1164" s="1" t="s">
        <v>556</v>
      </c>
      <c r="C1164" s="2">
        <v>45223</v>
      </c>
      <c r="D1164" s="1" t="s">
        <v>14</v>
      </c>
      <c r="E1164">
        <v>6313</v>
      </c>
      <c r="F1164" s="1" t="s">
        <v>15</v>
      </c>
      <c r="G1164" s="1" t="s">
        <v>29</v>
      </c>
    </row>
    <row r="1165" spans="1:7" x14ac:dyDescent="0.25">
      <c r="A1165" s="1" t="s">
        <v>1812</v>
      </c>
      <c r="B1165" s="1" t="s">
        <v>774</v>
      </c>
      <c r="C1165" s="2">
        <v>45545</v>
      </c>
      <c r="D1165" s="1" t="s">
        <v>23</v>
      </c>
      <c r="E1165">
        <v>8907</v>
      </c>
      <c r="F1165" s="1" t="s">
        <v>10</v>
      </c>
      <c r="G1165" s="1" t="s">
        <v>20</v>
      </c>
    </row>
    <row r="1166" spans="1:7" x14ac:dyDescent="0.25">
      <c r="A1166" s="1" t="s">
        <v>1813</v>
      </c>
      <c r="B1166" s="1" t="s">
        <v>837</v>
      </c>
      <c r="C1166" s="2">
        <v>45526</v>
      </c>
      <c r="D1166" s="1" t="s">
        <v>28</v>
      </c>
      <c r="E1166">
        <v>2679</v>
      </c>
      <c r="F1166" s="1" t="s">
        <v>24</v>
      </c>
      <c r="G1166" s="1" t="s">
        <v>16</v>
      </c>
    </row>
    <row r="1167" spans="1:7" x14ac:dyDescent="0.25">
      <c r="A1167" s="1" t="s">
        <v>1814</v>
      </c>
      <c r="B1167" s="1" t="s">
        <v>1815</v>
      </c>
      <c r="C1167" s="2">
        <v>45563</v>
      </c>
      <c r="D1167" s="1" t="s">
        <v>14</v>
      </c>
      <c r="E1167">
        <v>2123</v>
      </c>
      <c r="F1167" s="1" t="s">
        <v>10</v>
      </c>
      <c r="G1167" s="1" t="s">
        <v>20</v>
      </c>
    </row>
    <row r="1168" spans="1:7" x14ac:dyDescent="0.25">
      <c r="A1168" s="1" t="s">
        <v>1816</v>
      </c>
      <c r="B1168" s="1" t="s">
        <v>249</v>
      </c>
      <c r="C1168" s="2">
        <v>45611</v>
      </c>
      <c r="D1168" s="1" t="s">
        <v>28</v>
      </c>
      <c r="E1168">
        <v>2987</v>
      </c>
      <c r="F1168" s="1" t="s">
        <v>10</v>
      </c>
      <c r="G1168" s="1" t="s">
        <v>40</v>
      </c>
    </row>
    <row r="1169" spans="1:7" x14ac:dyDescent="0.25">
      <c r="A1169" s="1" t="s">
        <v>1817</v>
      </c>
      <c r="B1169" s="1" t="s">
        <v>932</v>
      </c>
      <c r="C1169" s="2">
        <v>45554</v>
      </c>
      <c r="D1169" s="1" t="s">
        <v>23</v>
      </c>
      <c r="E1169">
        <v>4388</v>
      </c>
      <c r="F1169" s="1" t="s">
        <v>10</v>
      </c>
      <c r="G1169" s="1" t="s">
        <v>50</v>
      </c>
    </row>
    <row r="1170" spans="1:7" x14ac:dyDescent="0.25">
      <c r="A1170" s="1" t="s">
        <v>1818</v>
      </c>
      <c r="B1170" s="1" t="s">
        <v>1379</v>
      </c>
      <c r="C1170" s="2">
        <v>45346</v>
      </c>
      <c r="D1170" s="1" t="s">
        <v>28</v>
      </c>
      <c r="E1170">
        <v>7237</v>
      </c>
      <c r="F1170" s="1" t="s">
        <v>10</v>
      </c>
      <c r="G1170" s="1" t="s">
        <v>25</v>
      </c>
    </row>
    <row r="1171" spans="1:7" x14ac:dyDescent="0.25">
      <c r="A1171" s="1" t="s">
        <v>1819</v>
      </c>
      <c r="B1171" s="1" t="s">
        <v>1219</v>
      </c>
      <c r="C1171" s="2">
        <v>45589</v>
      </c>
      <c r="D1171" s="1" t="s">
        <v>28</v>
      </c>
      <c r="E1171">
        <v>6271</v>
      </c>
      <c r="F1171" s="1" t="s">
        <v>24</v>
      </c>
      <c r="G1171" s="1" t="s">
        <v>106</v>
      </c>
    </row>
    <row r="1172" spans="1:7" x14ac:dyDescent="0.25">
      <c r="A1172" s="1" t="s">
        <v>1820</v>
      </c>
      <c r="B1172" s="1" t="s">
        <v>325</v>
      </c>
      <c r="C1172" s="2">
        <v>45341</v>
      </c>
      <c r="D1172" s="1" t="s">
        <v>23</v>
      </c>
      <c r="E1172">
        <v>432</v>
      </c>
      <c r="F1172" s="1" t="s">
        <v>15</v>
      </c>
      <c r="G1172" s="1" t="s">
        <v>45</v>
      </c>
    </row>
    <row r="1173" spans="1:7" x14ac:dyDescent="0.25">
      <c r="A1173" s="1" t="s">
        <v>1821</v>
      </c>
      <c r="B1173" s="1" t="s">
        <v>1822</v>
      </c>
      <c r="C1173" s="2">
        <v>45361</v>
      </c>
      <c r="D1173" s="1" t="s">
        <v>28</v>
      </c>
      <c r="E1173">
        <v>8732</v>
      </c>
      <c r="F1173" s="1" t="s">
        <v>19</v>
      </c>
      <c r="G1173" s="1" t="s">
        <v>106</v>
      </c>
    </row>
    <row r="1174" spans="1:7" x14ac:dyDescent="0.25">
      <c r="A1174" s="1" t="s">
        <v>1823</v>
      </c>
      <c r="B1174" s="1" t="s">
        <v>1201</v>
      </c>
      <c r="C1174" s="2">
        <v>45598</v>
      </c>
      <c r="D1174" s="1" t="s">
        <v>14</v>
      </c>
      <c r="E1174">
        <v>100</v>
      </c>
      <c r="F1174" s="1" t="s">
        <v>10</v>
      </c>
      <c r="G1174" s="1" t="s">
        <v>55</v>
      </c>
    </row>
    <row r="1175" spans="1:7" x14ac:dyDescent="0.25">
      <c r="A1175" s="1" t="s">
        <v>1824</v>
      </c>
      <c r="B1175" s="1" t="s">
        <v>1161</v>
      </c>
      <c r="C1175" s="2">
        <v>45732</v>
      </c>
      <c r="D1175" s="1" t="s">
        <v>28</v>
      </c>
      <c r="E1175">
        <v>3382</v>
      </c>
      <c r="F1175" s="1" t="s">
        <v>19</v>
      </c>
      <c r="G1175" s="1" t="s">
        <v>20</v>
      </c>
    </row>
    <row r="1176" spans="1:7" x14ac:dyDescent="0.25">
      <c r="A1176" s="1" t="s">
        <v>1825</v>
      </c>
      <c r="B1176" s="1" t="s">
        <v>1687</v>
      </c>
      <c r="C1176" s="2">
        <v>45856</v>
      </c>
      <c r="D1176" s="1" t="s">
        <v>9</v>
      </c>
      <c r="E1176">
        <v>6046</v>
      </c>
      <c r="F1176" s="1" t="s">
        <v>19</v>
      </c>
      <c r="G1176" s="1" t="s">
        <v>55</v>
      </c>
    </row>
    <row r="1177" spans="1:7" x14ac:dyDescent="0.25">
      <c r="A1177" s="1" t="s">
        <v>1826</v>
      </c>
      <c r="B1177" s="1" t="s">
        <v>492</v>
      </c>
      <c r="C1177" s="2">
        <v>45778</v>
      </c>
      <c r="D1177" s="1" t="s">
        <v>14</v>
      </c>
      <c r="E1177">
        <v>1952</v>
      </c>
      <c r="F1177" s="1" t="s">
        <v>19</v>
      </c>
      <c r="G1177" s="1" t="s">
        <v>29</v>
      </c>
    </row>
    <row r="1178" spans="1:7" x14ac:dyDescent="0.25">
      <c r="A1178" s="1" t="s">
        <v>1827</v>
      </c>
      <c r="B1178" s="1" t="s">
        <v>450</v>
      </c>
      <c r="C1178" s="2">
        <v>45206</v>
      </c>
      <c r="D1178" s="1" t="s">
        <v>28</v>
      </c>
      <c r="E1178">
        <v>3815</v>
      </c>
      <c r="F1178" s="1" t="s">
        <v>19</v>
      </c>
      <c r="G1178" s="1" t="s">
        <v>40</v>
      </c>
    </row>
    <row r="1179" spans="1:7" x14ac:dyDescent="0.25">
      <c r="A1179" s="1" t="s">
        <v>1828</v>
      </c>
      <c r="B1179" s="1" t="s">
        <v>1829</v>
      </c>
      <c r="C1179" s="2">
        <v>45735</v>
      </c>
      <c r="D1179" s="1" t="s">
        <v>9</v>
      </c>
      <c r="E1179">
        <v>9442</v>
      </c>
      <c r="F1179" s="1" t="s">
        <v>10</v>
      </c>
      <c r="G1179" s="1" t="s">
        <v>106</v>
      </c>
    </row>
    <row r="1180" spans="1:7" x14ac:dyDescent="0.25">
      <c r="A1180" s="1" t="s">
        <v>1830</v>
      </c>
      <c r="B1180" s="1" t="s">
        <v>363</v>
      </c>
      <c r="C1180" s="2">
        <v>45322</v>
      </c>
      <c r="D1180" s="1" t="s">
        <v>9</v>
      </c>
      <c r="E1180">
        <v>9960</v>
      </c>
      <c r="F1180" s="1" t="s">
        <v>19</v>
      </c>
      <c r="G1180" s="1" t="s">
        <v>106</v>
      </c>
    </row>
    <row r="1181" spans="1:7" x14ac:dyDescent="0.25">
      <c r="A1181" s="1" t="s">
        <v>1831</v>
      </c>
      <c r="B1181" s="1" t="s">
        <v>1832</v>
      </c>
      <c r="C1181" s="2">
        <v>45293</v>
      </c>
      <c r="D1181" s="1" t="s">
        <v>9</v>
      </c>
      <c r="E1181">
        <v>107</v>
      </c>
      <c r="F1181" s="1" t="s">
        <v>10</v>
      </c>
      <c r="G1181" s="1" t="s">
        <v>29</v>
      </c>
    </row>
    <row r="1182" spans="1:7" x14ac:dyDescent="0.25">
      <c r="A1182" s="1" t="s">
        <v>1833</v>
      </c>
      <c r="B1182" s="1" t="s">
        <v>1585</v>
      </c>
      <c r="C1182" s="2">
        <v>45475</v>
      </c>
      <c r="D1182" s="1" t="s">
        <v>28</v>
      </c>
      <c r="E1182">
        <v>1489</v>
      </c>
      <c r="F1182" s="1" t="s">
        <v>24</v>
      </c>
      <c r="G1182" s="1" t="s">
        <v>25</v>
      </c>
    </row>
    <row r="1183" spans="1:7" x14ac:dyDescent="0.25">
      <c r="A1183" s="1" t="s">
        <v>1834</v>
      </c>
      <c r="B1183" s="1" t="s">
        <v>441</v>
      </c>
      <c r="C1183" s="2">
        <v>45427</v>
      </c>
      <c r="D1183" s="1" t="s">
        <v>23</v>
      </c>
      <c r="E1183">
        <v>4636</v>
      </c>
      <c r="F1183" s="1" t="s">
        <v>15</v>
      </c>
      <c r="G1183" s="1" t="s">
        <v>16</v>
      </c>
    </row>
    <row r="1184" spans="1:7" x14ac:dyDescent="0.25">
      <c r="A1184" s="1" t="s">
        <v>1835</v>
      </c>
      <c r="B1184" s="1" t="s">
        <v>1697</v>
      </c>
      <c r="C1184" s="2">
        <v>45780</v>
      </c>
      <c r="D1184" s="1" t="s">
        <v>9</v>
      </c>
      <c r="E1184">
        <v>5157</v>
      </c>
      <c r="F1184" s="1" t="s">
        <v>15</v>
      </c>
      <c r="G1184" s="1" t="s">
        <v>20</v>
      </c>
    </row>
    <row r="1185" spans="1:7" x14ac:dyDescent="0.25">
      <c r="A1185" s="1" t="s">
        <v>1836</v>
      </c>
      <c r="B1185" s="1" t="s">
        <v>651</v>
      </c>
      <c r="C1185" s="2">
        <v>45508</v>
      </c>
      <c r="D1185" s="1" t="s">
        <v>23</v>
      </c>
      <c r="E1185">
        <v>3657</v>
      </c>
      <c r="F1185" s="1" t="s">
        <v>10</v>
      </c>
      <c r="G1185" s="1" t="s">
        <v>20</v>
      </c>
    </row>
    <row r="1186" spans="1:7" x14ac:dyDescent="0.25">
      <c r="A1186" s="1" t="s">
        <v>1837</v>
      </c>
      <c r="B1186" s="1" t="s">
        <v>716</v>
      </c>
      <c r="C1186" s="2">
        <v>45515</v>
      </c>
      <c r="D1186" s="1" t="s">
        <v>14</v>
      </c>
      <c r="E1186">
        <v>5453</v>
      </c>
      <c r="F1186" s="1" t="s">
        <v>10</v>
      </c>
      <c r="G1186" s="1" t="s">
        <v>50</v>
      </c>
    </row>
    <row r="1187" spans="1:7" x14ac:dyDescent="0.25">
      <c r="A1187" s="1" t="s">
        <v>1838</v>
      </c>
      <c r="B1187" s="1" t="s">
        <v>1086</v>
      </c>
      <c r="C1187" s="2">
        <v>45591</v>
      </c>
      <c r="D1187" s="1" t="s">
        <v>23</v>
      </c>
      <c r="E1187">
        <v>89</v>
      </c>
      <c r="F1187" s="1" t="s">
        <v>15</v>
      </c>
      <c r="G1187" s="1" t="s">
        <v>50</v>
      </c>
    </row>
    <row r="1188" spans="1:7" x14ac:dyDescent="0.25">
      <c r="A1188" s="1" t="s">
        <v>1839</v>
      </c>
      <c r="B1188" s="1" t="s">
        <v>299</v>
      </c>
      <c r="C1188" s="2">
        <v>45869</v>
      </c>
      <c r="D1188" s="1" t="s">
        <v>23</v>
      </c>
      <c r="E1188">
        <v>5587</v>
      </c>
      <c r="F1188" s="1" t="s">
        <v>19</v>
      </c>
      <c r="G1188" s="1" t="s">
        <v>50</v>
      </c>
    </row>
    <row r="1189" spans="1:7" x14ac:dyDescent="0.25">
      <c r="A1189" s="1" t="s">
        <v>1840</v>
      </c>
      <c r="B1189" s="1" t="s">
        <v>705</v>
      </c>
      <c r="C1189" s="2">
        <v>45625</v>
      </c>
      <c r="D1189" s="1" t="s">
        <v>23</v>
      </c>
      <c r="E1189">
        <v>2233</v>
      </c>
      <c r="F1189" s="1" t="s">
        <v>10</v>
      </c>
      <c r="G1189" s="1" t="s">
        <v>20</v>
      </c>
    </row>
    <row r="1190" spans="1:7" x14ac:dyDescent="0.25">
      <c r="A1190" s="1" t="s">
        <v>1841</v>
      </c>
      <c r="B1190" s="1" t="s">
        <v>1578</v>
      </c>
      <c r="C1190" s="2">
        <v>45665</v>
      </c>
      <c r="D1190" s="1" t="s">
        <v>23</v>
      </c>
      <c r="E1190">
        <v>2579</v>
      </c>
      <c r="F1190" s="1" t="s">
        <v>19</v>
      </c>
      <c r="G1190" s="1" t="s">
        <v>16</v>
      </c>
    </row>
    <row r="1191" spans="1:7" x14ac:dyDescent="0.25">
      <c r="A1191" s="1" t="s">
        <v>1842</v>
      </c>
      <c r="B1191" s="1" t="s">
        <v>108</v>
      </c>
      <c r="C1191" s="2">
        <v>45218</v>
      </c>
      <c r="D1191" s="1" t="s">
        <v>23</v>
      </c>
      <c r="E1191">
        <v>9974</v>
      </c>
      <c r="F1191" s="1" t="s">
        <v>10</v>
      </c>
      <c r="G1191" s="1" t="s">
        <v>25</v>
      </c>
    </row>
    <row r="1192" spans="1:7" x14ac:dyDescent="0.25">
      <c r="A1192" s="1" t="s">
        <v>1843</v>
      </c>
      <c r="B1192" s="1" t="s">
        <v>423</v>
      </c>
      <c r="C1192" s="2">
        <v>45468</v>
      </c>
      <c r="D1192" s="1" t="s">
        <v>14</v>
      </c>
      <c r="E1192">
        <v>4528</v>
      </c>
      <c r="F1192" s="1" t="s">
        <v>10</v>
      </c>
      <c r="G1192" s="1" t="s">
        <v>40</v>
      </c>
    </row>
    <row r="1193" spans="1:7" x14ac:dyDescent="0.25">
      <c r="A1193" s="1" t="s">
        <v>1844</v>
      </c>
      <c r="B1193" s="1" t="s">
        <v>288</v>
      </c>
      <c r="C1193" s="2">
        <v>45760</v>
      </c>
      <c r="D1193" s="1" t="s">
        <v>14</v>
      </c>
      <c r="E1193">
        <v>1133</v>
      </c>
      <c r="F1193" s="1" t="s">
        <v>24</v>
      </c>
      <c r="G1193" s="1" t="s">
        <v>40</v>
      </c>
    </row>
    <row r="1194" spans="1:7" x14ac:dyDescent="0.25">
      <c r="A1194" s="1" t="s">
        <v>1845</v>
      </c>
      <c r="B1194" s="1" t="s">
        <v>707</v>
      </c>
      <c r="C1194" s="2">
        <v>45484</v>
      </c>
      <c r="D1194" s="1" t="s">
        <v>23</v>
      </c>
      <c r="E1194">
        <v>2633</v>
      </c>
      <c r="F1194" s="1" t="s">
        <v>24</v>
      </c>
      <c r="G1194" s="1" t="s">
        <v>29</v>
      </c>
    </row>
    <row r="1195" spans="1:7" x14ac:dyDescent="0.25">
      <c r="A1195" s="1" t="s">
        <v>1846</v>
      </c>
      <c r="B1195" s="1" t="s">
        <v>1217</v>
      </c>
      <c r="C1195" s="2">
        <v>45171</v>
      </c>
      <c r="D1195" s="1" t="s">
        <v>23</v>
      </c>
      <c r="E1195">
        <v>1413</v>
      </c>
      <c r="F1195" s="1" t="s">
        <v>15</v>
      </c>
      <c r="G1195" s="1" t="s">
        <v>11</v>
      </c>
    </row>
    <row r="1196" spans="1:7" x14ac:dyDescent="0.25">
      <c r="A1196" s="1" t="s">
        <v>1847</v>
      </c>
      <c r="B1196" s="1" t="s">
        <v>1324</v>
      </c>
      <c r="C1196" s="2">
        <v>45266</v>
      </c>
      <c r="D1196" s="1" t="s">
        <v>9</v>
      </c>
      <c r="E1196">
        <v>2588</v>
      </c>
      <c r="F1196" s="1" t="s">
        <v>24</v>
      </c>
      <c r="G1196" s="1" t="s">
        <v>45</v>
      </c>
    </row>
    <row r="1197" spans="1:7" x14ac:dyDescent="0.25">
      <c r="A1197" s="1" t="s">
        <v>1848</v>
      </c>
      <c r="B1197" s="1" t="s">
        <v>33</v>
      </c>
      <c r="C1197" s="2">
        <v>45714</v>
      </c>
      <c r="D1197" s="1" t="s">
        <v>14</v>
      </c>
      <c r="E1197">
        <v>341</v>
      </c>
      <c r="F1197" s="1" t="s">
        <v>24</v>
      </c>
      <c r="G1197" s="1" t="s">
        <v>16</v>
      </c>
    </row>
    <row r="1198" spans="1:7" x14ac:dyDescent="0.25">
      <c r="A1198" s="1" t="s">
        <v>1849</v>
      </c>
      <c r="B1198" s="1" t="s">
        <v>1234</v>
      </c>
      <c r="C1198" s="2">
        <v>45422</v>
      </c>
      <c r="D1198" s="1" t="s">
        <v>28</v>
      </c>
      <c r="E1198">
        <v>7495</v>
      </c>
      <c r="F1198" s="1" t="s">
        <v>15</v>
      </c>
      <c r="G1198" s="1" t="s">
        <v>11</v>
      </c>
    </row>
    <row r="1199" spans="1:7" x14ac:dyDescent="0.25">
      <c r="A1199" s="1" t="s">
        <v>1850</v>
      </c>
      <c r="B1199" s="1" t="s">
        <v>1788</v>
      </c>
      <c r="C1199" s="2">
        <v>45186</v>
      </c>
      <c r="D1199" s="1" t="s">
        <v>14</v>
      </c>
      <c r="E1199">
        <v>749</v>
      </c>
      <c r="F1199" s="1" t="s">
        <v>19</v>
      </c>
      <c r="G1199" s="1" t="s">
        <v>55</v>
      </c>
    </row>
    <row r="1200" spans="1:7" x14ac:dyDescent="0.25">
      <c r="A1200" s="1" t="s">
        <v>1851</v>
      </c>
      <c r="B1200" s="1" t="s">
        <v>1527</v>
      </c>
      <c r="C1200" s="2">
        <v>45825</v>
      </c>
      <c r="D1200" s="1" t="s">
        <v>28</v>
      </c>
      <c r="E1200">
        <v>8243</v>
      </c>
      <c r="F1200" s="1" t="s">
        <v>24</v>
      </c>
      <c r="G1200" s="1" t="s">
        <v>50</v>
      </c>
    </row>
    <row r="1201" spans="1:7" x14ac:dyDescent="0.25">
      <c r="A1201" s="1" t="s">
        <v>1852</v>
      </c>
      <c r="B1201" s="1" t="s">
        <v>1853</v>
      </c>
      <c r="C1201" s="2">
        <v>45441</v>
      </c>
      <c r="D1201" s="1" t="s">
        <v>9</v>
      </c>
      <c r="E1201">
        <v>4990</v>
      </c>
      <c r="F1201" s="1" t="s">
        <v>19</v>
      </c>
      <c r="G1201" s="1" t="s">
        <v>55</v>
      </c>
    </row>
    <row r="1202" spans="1:7" x14ac:dyDescent="0.25">
      <c r="A1202" s="1" t="s">
        <v>1854</v>
      </c>
      <c r="B1202" s="1" t="s">
        <v>1775</v>
      </c>
      <c r="C1202" s="2">
        <v>45886</v>
      </c>
      <c r="D1202" s="1" t="s">
        <v>23</v>
      </c>
      <c r="E1202">
        <v>3888</v>
      </c>
      <c r="F1202" s="1" t="s">
        <v>15</v>
      </c>
      <c r="G1202" s="1" t="s">
        <v>40</v>
      </c>
    </row>
    <row r="1203" spans="1:7" x14ac:dyDescent="0.25">
      <c r="A1203" s="1" t="s">
        <v>1855</v>
      </c>
      <c r="B1203" s="1" t="s">
        <v>473</v>
      </c>
      <c r="C1203" s="2">
        <v>45676</v>
      </c>
      <c r="D1203" s="1" t="s">
        <v>9</v>
      </c>
      <c r="E1203">
        <v>1959</v>
      </c>
      <c r="F1203" s="1" t="s">
        <v>10</v>
      </c>
      <c r="G1203" s="1" t="s">
        <v>45</v>
      </c>
    </row>
    <row r="1204" spans="1:7" x14ac:dyDescent="0.25">
      <c r="A1204" s="1" t="s">
        <v>1856</v>
      </c>
      <c r="B1204" s="1" t="s">
        <v>494</v>
      </c>
      <c r="C1204" s="2">
        <v>45685</v>
      </c>
      <c r="D1204" s="1" t="s">
        <v>23</v>
      </c>
      <c r="E1204">
        <v>3470</v>
      </c>
      <c r="F1204" s="1" t="s">
        <v>19</v>
      </c>
      <c r="G1204" s="1" t="s">
        <v>11</v>
      </c>
    </row>
    <row r="1205" spans="1:7" x14ac:dyDescent="0.25">
      <c r="A1205" s="1" t="s">
        <v>1857</v>
      </c>
      <c r="B1205" s="1" t="s">
        <v>348</v>
      </c>
      <c r="C1205" s="2">
        <v>45333</v>
      </c>
      <c r="D1205" s="1" t="s">
        <v>14</v>
      </c>
      <c r="E1205">
        <v>2138</v>
      </c>
      <c r="F1205" s="1" t="s">
        <v>15</v>
      </c>
      <c r="G1205" s="1" t="s">
        <v>106</v>
      </c>
    </row>
    <row r="1206" spans="1:7" x14ac:dyDescent="0.25">
      <c r="A1206" s="1" t="s">
        <v>1858</v>
      </c>
      <c r="B1206" s="1" t="s">
        <v>1859</v>
      </c>
      <c r="C1206" s="2">
        <v>45745</v>
      </c>
      <c r="D1206" s="1" t="s">
        <v>23</v>
      </c>
      <c r="E1206">
        <v>4507</v>
      </c>
      <c r="F1206" s="1" t="s">
        <v>19</v>
      </c>
      <c r="G1206" s="1" t="s">
        <v>25</v>
      </c>
    </row>
    <row r="1207" spans="1:7" x14ac:dyDescent="0.25">
      <c r="A1207" s="1" t="s">
        <v>1860</v>
      </c>
      <c r="B1207" s="1" t="s">
        <v>168</v>
      </c>
      <c r="C1207" s="2">
        <v>45834</v>
      </c>
      <c r="D1207" s="1" t="s">
        <v>28</v>
      </c>
      <c r="E1207">
        <v>2164</v>
      </c>
      <c r="F1207" s="1" t="s">
        <v>15</v>
      </c>
      <c r="G1207" s="1" t="s">
        <v>45</v>
      </c>
    </row>
    <row r="1208" spans="1:7" x14ac:dyDescent="0.25">
      <c r="A1208" s="1" t="s">
        <v>1861</v>
      </c>
      <c r="B1208" s="1" t="s">
        <v>236</v>
      </c>
      <c r="C1208" s="2">
        <v>45670</v>
      </c>
      <c r="D1208" s="1" t="s">
        <v>28</v>
      </c>
      <c r="E1208">
        <v>5240</v>
      </c>
      <c r="F1208" s="1" t="s">
        <v>15</v>
      </c>
      <c r="G1208" s="1" t="s">
        <v>20</v>
      </c>
    </row>
    <row r="1209" spans="1:7" x14ac:dyDescent="0.25">
      <c r="A1209" s="1" t="s">
        <v>1862</v>
      </c>
      <c r="B1209" s="1" t="s">
        <v>581</v>
      </c>
      <c r="C1209" s="2">
        <v>45787</v>
      </c>
      <c r="D1209" s="1" t="s">
        <v>9</v>
      </c>
      <c r="E1209">
        <v>7454</v>
      </c>
      <c r="F1209" s="1" t="s">
        <v>10</v>
      </c>
      <c r="G1209" s="1" t="s">
        <v>45</v>
      </c>
    </row>
    <row r="1210" spans="1:7" x14ac:dyDescent="0.25">
      <c r="A1210" s="1" t="s">
        <v>1863</v>
      </c>
      <c r="B1210" s="1" t="s">
        <v>441</v>
      </c>
      <c r="C1210" s="2">
        <v>45552</v>
      </c>
      <c r="D1210" s="1" t="s">
        <v>14</v>
      </c>
      <c r="E1210">
        <v>1247</v>
      </c>
      <c r="F1210" s="1" t="s">
        <v>19</v>
      </c>
      <c r="G1210" s="1" t="s">
        <v>29</v>
      </c>
    </row>
    <row r="1211" spans="1:7" x14ac:dyDescent="0.25">
      <c r="A1211" s="1" t="s">
        <v>1864</v>
      </c>
      <c r="B1211" s="1" t="s">
        <v>264</v>
      </c>
      <c r="C1211" s="2">
        <v>45372</v>
      </c>
      <c r="D1211" s="1" t="s">
        <v>28</v>
      </c>
      <c r="E1211">
        <v>9968</v>
      </c>
      <c r="F1211" s="1" t="s">
        <v>10</v>
      </c>
      <c r="G1211" s="1" t="s">
        <v>20</v>
      </c>
    </row>
    <row r="1212" spans="1:7" x14ac:dyDescent="0.25">
      <c r="A1212" s="1" t="s">
        <v>1865</v>
      </c>
      <c r="B1212" s="1" t="s">
        <v>1866</v>
      </c>
      <c r="C1212" s="2">
        <v>45360</v>
      </c>
      <c r="D1212" s="1" t="s">
        <v>9</v>
      </c>
      <c r="E1212">
        <v>8707</v>
      </c>
      <c r="F1212" s="1" t="s">
        <v>10</v>
      </c>
      <c r="G1212" s="1" t="s">
        <v>11</v>
      </c>
    </row>
    <row r="1213" spans="1:7" x14ac:dyDescent="0.25">
      <c r="A1213" s="1" t="s">
        <v>1867</v>
      </c>
      <c r="B1213" s="1" t="s">
        <v>1660</v>
      </c>
      <c r="C1213" s="2">
        <v>45215</v>
      </c>
      <c r="D1213" s="1" t="s">
        <v>14</v>
      </c>
      <c r="E1213">
        <v>5250</v>
      </c>
      <c r="F1213" s="1" t="s">
        <v>19</v>
      </c>
      <c r="G1213" s="1" t="s">
        <v>55</v>
      </c>
    </row>
    <row r="1214" spans="1:7" x14ac:dyDescent="0.25">
      <c r="A1214" s="1" t="s">
        <v>1868</v>
      </c>
      <c r="B1214" s="1" t="s">
        <v>783</v>
      </c>
      <c r="C1214" s="2">
        <v>45264</v>
      </c>
      <c r="D1214" s="1" t="s">
        <v>14</v>
      </c>
      <c r="E1214">
        <v>4825</v>
      </c>
      <c r="F1214" s="1" t="s">
        <v>19</v>
      </c>
      <c r="G1214" s="1" t="s">
        <v>25</v>
      </c>
    </row>
    <row r="1215" spans="1:7" x14ac:dyDescent="0.25">
      <c r="A1215" s="1" t="s">
        <v>1869</v>
      </c>
      <c r="B1215" s="1" t="s">
        <v>1163</v>
      </c>
      <c r="C1215" s="2">
        <v>45405</v>
      </c>
      <c r="D1215" s="1" t="s">
        <v>9</v>
      </c>
      <c r="E1215">
        <v>9596</v>
      </c>
      <c r="F1215" s="1" t="s">
        <v>15</v>
      </c>
      <c r="G1215" s="1" t="s">
        <v>29</v>
      </c>
    </row>
    <row r="1216" spans="1:7" x14ac:dyDescent="0.25">
      <c r="A1216" s="1" t="s">
        <v>1870</v>
      </c>
      <c r="B1216" s="1" t="s">
        <v>1871</v>
      </c>
      <c r="C1216" s="2">
        <v>45390</v>
      </c>
      <c r="D1216" s="1" t="s">
        <v>28</v>
      </c>
      <c r="E1216">
        <v>266</v>
      </c>
      <c r="F1216" s="1" t="s">
        <v>19</v>
      </c>
      <c r="G1216" s="1" t="s">
        <v>45</v>
      </c>
    </row>
    <row r="1217" spans="1:7" x14ac:dyDescent="0.25">
      <c r="A1217" s="1" t="s">
        <v>1872</v>
      </c>
      <c r="B1217" s="1" t="s">
        <v>879</v>
      </c>
      <c r="C1217" s="2">
        <v>45215</v>
      </c>
      <c r="D1217" s="1" t="s">
        <v>28</v>
      </c>
      <c r="E1217">
        <v>1730</v>
      </c>
      <c r="F1217" s="1" t="s">
        <v>15</v>
      </c>
      <c r="G1217" s="1" t="s">
        <v>40</v>
      </c>
    </row>
    <row r="1218" spans="1:7" x14ac:dyDescent="0.25">
      <c r="A1218" s="1" t="s">
        <v>1873</v>
      </c>
      <c r="B1218" s="1" t="s">
        <v>979</v>
      </c>
      <c r="C1218" s="2">
        <v>45866</v>
      </c>
      <c r="D1218" s="1" t="s">
        <v>9</v>
      </c>
      <c r="E1218">
        <v>7357</v>
      </c>
      <c r="F1218" s="1" t="s">
        <v>15</v>
      </c>
      <c r="G1218" s="1" t="s">
        <v>20</v>
      </c>
    </row>
    <row r="1219" spans="1:7" x14ac:dyDescent="0.25">
      <c r="A1219" s="1" t="s">
        <v>1874</v>
      </c>
      <c r="B1219" s="1" t="s">
        <v>1397</v>
      </c>
      <c r="C1219" s="2">
        <v>45522</v>
      </c>
      <c r="D1219" s="1" t="s">
        <v>28</v>
      </c>
      <c r="E1219">
        <v>7086</v>
      </c>
      <c r="F1219" s="1" t="s">
        <v>15</v>
      </c>
      <c r="G1219" s="1" t="s">
        <v>11</v>
      </c>
    </row>
    <row r="1220" spans="1:7" x14ac:dyDescent="0.25">
      <c r="A1220" s="1" t="s">
        <v>1875</v>
      </c>
      <c r="B1220" s="1" t="s">
        <v>132</v>
      </c>
      <c r="C1220" s="2">
        <v>45199</v>
      </c>
      <c r="D1220" s="1" t="s">
        <v>9</v>
      </c>
      <c r="E1220">
        <v>1081</v>
      </c>
      <c r="F1220" s="1" t="s">
        <v>15</v>
      </c>
      <c r="G1220" s="1" t="s">
        <v>11</v>
      </c>
    </row>
    <row r="1221" spans="1:7" x14ac:dyDescent="0.25">
      <c r="A1221" s="1" t="s">
        <v>1876</v>
      </c>
      <c r="B1221" s="1" t="s">
        <v>258</v>
      </c>
      <c r="C1221" s="2">
        <v>45637</v>
      </c>
      <c r="D1221" s="1" t="s">
        <v>28</v>
      </c>
      <c r="E1221">
        <v>1632</v>
      </c>
      <c r="F1221" s="1" t="s">
        <v>15</v>
      </c>
      <c r="G1221" s="1" t="s">
        <v>106</v>
      </c>
    </row>
    <row r="1222" spans="1:7" x14ac:dyDescent="0.25">
      <c r="A1222" s="1" t="s">
        <v>1877</v>
      </c>
      <c r="B1222" s="1" t="s">
        <v>13</v>
      </c>
      <c r="C1222" s="2">
        <v>45607</v>
      </c>
      <c r="D1222" s="1" t="s">
        <v>28</v>
      </c>
      <c r="E1222">
        <v>2076</v>
      </c>
      <c r="F1222" s="1" t="s">
        <v>15</v>
      </c>
      <c r="G1222" s="1" t="s">
        <v>55</v>
      </c>
    </row>
    <row r="1223" spans="1:7" x14ac:dyDescent="0.25">
      <c r="A1223" s="1" t="s">
        <v>1878</v>
      </c>
      <c r="B1223" s="1" t="s">
        <v>103</v>
      </c>
      <c r="C1223" s="2">
        <v>45366</v>
      </c>
      <c r="D1223" s="1" t="s">
        <v>9</v>
      </c>
      <c r="E1223">
        <v>9271</v>
      </c>
      <c r="F1223" s="1" t="s">
        <v>19</v>
      </c>
      <c r="G1223" s="1" t="s">
        <v>50</v>
      </c>
    </row>
    <row r="1224" spans="1:7" x14ac:dyDescent="0.25">
      <c r="A1224" s="1" t="s">
        <v>1879</v>
      </c>
      <c r="B1224" s="1" t="s">
        <v>1369</v>
      </c>
      <c r="C1224" s="2">
        <v>45787</v>
      </c>
      <c r="D1224" s="1" t="s">
        <v>9</v>
      </c>
      <c r="E1224">
        <v>8652</v>
      </c>
      <c r="F1224" s="1" t="s">
        <v>19</v>
      </c>
      <c r="G1224" s="1" t="s">
        <v>29</v>
      </c>
    </row>
    <row r="1225" spans="1:7" x14ac:dyDescent="0.25">
      <c r="A1225" s="1" t="s">
        <v>1880</v>
      </c>
      <c r="B1225" s="1" t="s">
        <v>1415</v>
      </c>
      <c r="C1225" s="2">
        <v>45626</v>
      </c>
      <c r="D1225" s="1" t="s">
        <v>28</v>
      </c>
      <c r="E1225">
        <v>907</v>
      </c>
      <c r="F1225" s="1" t="s">
        <v>24</v>
      </c>
      <c r="G1225" s="1" t="s">
        <v>40</v>
      </c>
    </row>
    <row r="1226" spans="1:7" x14ac:dyDescent="0.25">
      <c r="A1226" s="1" t="s">
        <v>1881</v>
      </c>
      <c r="B1226" s="1" t="s">
        <v>593</v>
      </c>
      <c r="C1226" s="2">
        <v>45612</v>
      </c>
      <c r="D1226" s="1" t="s">
        <v>9</v>
      </c>
      <c r="E1226">
        <v>5185</v>
      </c>
      <c r="F1226" s="1" t="s">
        <v>19</v>
      </c>
      <c r="G1226" s="1" t="s">
        <v>55</v>
      </c>
    </row>
    <row r="1227" spans="1:7" x14ac:dyDescent="0.25">
      <c r="A1227" s="1" t="s">
        <v>1882</v>
      </c>
      <c r="B1227" s="1" t="s">
        <v>1781</v>
      </c>
      <c r="C1227" s="2">
        <v>45426</v>
      </c>
      <c r="D1227" s="1" t="s">
        <v>28</v>
      </c>
      <c r="E1227">
        <v>8283</v>
      </c>
      <c r="F1227" s="1" t="s">
        <v>10</v>
      </c>
      <c r="G1227" s="1" t="s">
        <v>11</v>
      </c>
    </row>
    <row r="1228" spans="1:7" x14ac:dyDescent="0.25">
      <c r="A1228" s="1" t="s">
        <v>1883</v>
      </c>
      <c r="B1228" s="1" t="s">
        <v>1884</v>
      </c>
      <c r="C1228" s="2">
        <v>45476</v>
      </c>
      <c r="D1228" s="1" t="s">
        <v>23</v>
      </c>
      <c r="E1228">
        <v>8938</v>
      </c>
      <c r="F1228" s="1" t="s">
        <v>24</v>
      </c>
      <c r="G1228" s="1" t="s">
        <v>50</v>
      </c>
    </row>
    <row r="1229" spans="1:7" x14ac:dyDescent="0.25">
      <c r="A1229" s="1" t="s">
        <v>1885</v>
      </c>
      <c r="B1229" s="1" t="s">
        <v>417</v>
      </c>
      <c r="C1229" s="2">
        <v>45261</v>
      </c>
      <c r="D1229" s="1" t="s">
        <v>14</v>
      </c>
      <c r="E1229">
        <v>4184</v>
      </c>
      <c r="F1229" s="1" t="s">
        <v>19</v>
      </c>
      <c r="G1229" s="1" t="s">
        <v>45</v>
      </c>
    </row>
    <row r="1230" spans="1:7" x14ac:dyDescent="0.25">
      <c r="A1230" s="1" t="s">
        <v>1886</v>
      </c>
      <c r="B1230" s="1" t="s">
        <v>1887</v>
      </c>
      <c r="C1230" s="2">
        <v>45388</v>
      </c>
      <c r="D1230" s="1" t="s">
        <v>14</v>
      </c>
      <c r="E1230">
        <v>5791</v>
      </c>
      <c r="F1230" s="1" t="s">
        <v>10</v>
      </c>
      <c r="G1230" s="1" t="s">
        <v>11</v>
      </c>
    </row>
    <row r="1231" spans="1:7" x14ac:dyDescent="0.25">
      <c r="A1231" s="1" t="s">
        <v>1888</v>
      </c>
      <c r="B1231" s="1" t="s">
        <v>1322</v>
      </c>
      <c r="C1231" s="2">
        <v>45495</v>
      </c>
      <c r="D1231" s="1" t="s">
        <v>28</v>
      </c>
      <c r="E1231">
        <v>3954</v>
      </c>
      <c r="F1231" s="1" t="s">
        <v>19</v>
      </c>
      <c r="G1231" s="1" t="s">
        <v>29</v>
      </c>
    </row>
    <row r="1232" spans="1:7" x14ac:dyDescent="0.25">
      <c r="A1232" s="1" t="s">
        <v>1889</v>
      </c>
      <c r="B1232" s="1" t="s">
        <v>1461</v>
      </c>
      <c r="C1232" s="2">
        <v>45855</v>
      </c>
      <c r="D1232" s="1" t="s">
        <v>14</v>
      </c>
      <c r="E1232">
        <v>6436</v>
      </c>
      <c r="F1232" s="1" t="s">
        <v>15</v>
      </c>
      <c r="G1232" s="1" t="s">
        <v>25</v>
      </c>
    </row>
    <row r="1233" spans="1:7" x14ac:dyDescent="0.25">
      <c r="A1233" s="1" t="s">
        <v>1890</v>
      </c>
      <c r="B1233" s="1" t="s">
        <v>1127</v>
      </c>
      <c r="C1233" s="2">
        <v>45312</v>
      </c>
      <c r="D1233" s="1" t="s">
        <v>28</v>
      </c>
      <c r="E1233">
        <v>5445</v>
      </c>
      <c r="F1233" s="1" t="s">
        <v>24</v>
      </c>
      <c r="G1233" s="1" t="s">
        <v>25</v>
      </c>
    </row>
    <row r="1234" spans="1:7" x14ac:dyDescent="0.25">
      <c r="A1234" s="1" t="s">
        <v>1891</v>
      </c>
      <c r="B1234" s="1" t="s">
        <v>514</v>
      </c>
      <c r="C1234" s="2">
        <v>45457</v>
      </c>
      <c r="D1234" s="1" t="s">
        <v>9</v>
      </c>
      <c r="E1234">
        <v>9893</v>
      </c>
      <c r="F1234" s="1" t="s">
        <v>15</v>
      </c>
      <c r="G1234" s="1" t="s">
        <v>11</v>
      </c>
    </row>
    <row r="1235" spans="1:7" x14ac:dyDescent="0.25">
      <c r="A1235" s="1" t="s">
        <v>1892</v>
      </c>
      <c r="B1235" s="1" t="s">
        <v>1543</v>
      </c>
      <c r="C1235" s="2">
        <v>45710</v>
      </c>
      <c r="D1235" s="1" t="s">
        <v>23</v>
      </c>
      <c r="E1235">
        <v>9381</v>
      </c>
      <c r="F1235" s="1" t="s">
        <v>24</v>
      </c>
      <c r="G1235" s="1" t="s">
        <v>29</v>
      </c>
    </row>
    <row r="1236" spans="1:7" x14ac:dyDescent="0.25">
      <c r="A1236" s="1" t="s">
        <v>1893</v>
      </c>
      <c r="B1236" s="1" t="s">
        <v>1125</v>
      </c>
      <c r="C1236" s="2">
        <v>45827</v>
      </c>
      <c r="D1236" s="1" t="s">
        <v>14</v>
      </c>
      <c r="E1236">
        <v>2945</v>
      </c>
      <c r="F1236" s="1" t="s">
        <v>24</v>
      </c>
      <c r="G1236" s="1" t="s">
        <v>20</v>
      </c>
    </row>
    <row r="1237" spans="1:7" x14ac:dyDescent="0.25">
      <c r="A1237" s="1" t="s">
        <v>1894</v>
      </c>
      <c r="B1237" s="1" t="s">
        <v>1272</v>
      </c>
      <c r="C1237" s="2">
        <v>45338</v>
      </c>
      <c r="D1237" s="1" t="s">
        <v>14</v>
      </c>
      <c r="E1237">
        <v>5843</v>
      </c>
      <c r="F1237" s="1" t="s">
        <v>15</v>
      </c>
      <c r="G1237" s="1" t="s">
        <v>50</v>
      </c>
    </row>
    <row r="1238" spans="1:7" x14ac:dyDescent="0.25">
      <c r="A1238" s="1" t="s">
        <v>1895</v>
      </c>
      <c r="B1238" s="1" t="s">
        <v>1896</v>
      </c>
      <c r="C1238" s="2">
        <v>45794</v>
      </c>
      <c r="D1238" s="1" t="s">
        <v>9</v>
      </c>
      <c r="E1238">
        <v>8098</v>
      </c>
      <c r="F1238" s="1" t="s">
        <v>24</v>
      </c>
      <c r="G1238" s="1" t="s">
        <v>16</v>
      </c>
    </row>
    <row r="1239" spans="1:7" x14ac:dyDescent="0.25">
      <c r="A1239" s="1" t="s">
        <v>1897</v>
      </c>
      <c r="B1239" s="1" t="s">
        <v>643</v>
      </c>
      <c r="C1239" s="2">
        <v>45606</v>
      </c>
      <c r="D1239" s="1" t="s">
        <v>23</v>
      </c>
      <c r="E1239">
        <v>471</v>
      </c>
      <c r="F1239" s="1" t="s">
        <v>24</v>
      </c>
      <c r="G1239" s="1" t="s">
        <v>11</v>
      </c>
    </row>
    <row r="1240" spans="1:7" x14ac:dyDescent="0.25">
      <c r="A1240" s="1" t="s">
        <v>1898</v>
      </c>
      <c r="B1240" s="1" t="s">
        <v>1899</v>
      </c>
      <c r="C1240" s="2">
        <v>45764</v>
      </c>
      <c r="D1240" s="1" t="s">
        <v>23</v>
      </c>
      <c r="E1240">
        <v>126</v>
      </c>
      <c r="F1240" s="1" t="s">
        <v>19</v>
      </c>
      <c r="G1240" s="1" t="s">
        <v>55</v>
      </c>
    </row>
    <row r="1241" spans="1:7" x14ac:dyDescent="0.25">
      <c r="A1241" s="1" t="s">
        <v>1900</v>
      </c>
      <c r="B1241" s="1" t="s">
        <v>516</v>
      </c>
      <c r="C1241" s="2">
        <v>45848</v>
      </c>
      <c r="D1241" s="1" t="s">
        <v>23</v>
      </c>
      <c r="E1241">
        <v>5795</v>
      </c>
      <c r="F1241" s="1" t="s">
        <v>10</v>
      </c>
      <c r="G1241" s="1" t="s">
        <v>45</v>
      </c>
    </row>
    <row r="1242" spans="1:7" x14ac:dyDescent="0.25">
      <c r="A1242" s="1" t="s">
        <v>1901</v>
      </c>
      <c r="B1242" s="1" t="s">
        <v>996</v>
      </c>
      <c r="C1242" s="2">
        <v>45587</v>
      </c>
      <c r="D1242" s="1" t="s">
        <v>9</v>
      </c>
      <c r="E1242">
        <v>6517</v>
      </c>
      <c r="F1242" s="1" t="s">
        <v>15</v>
      </c>
      <c r="G1242" s="1" t="s">
        <v>106</v>
      </c>
    </row>
    <row r="1243" spans="1:7" x14ac:dyDescent="0.25">
      <c r="A1243" s="1" t="s">
        <v>1902</v>
      </c>
      <c r="B1243" s="1" t="s">
        <v>148</v>
      </c>
      <c r="C1243" s="2">
        <v>45719</v>
      </c>
      <c r="D1243" s="1" t="s">
        <v>14</v>
      </c>
      <c r="E1243">
        <v>9856</v>
      </c>
      <c r="F1243" s="1" t="s">
        <v>19</v>
      </c>
      <c r="G1243" s="1" t="s">
        <v>55</v>
      </c>
    </row>
    <row r="1244" spans="1:7" x14ac:dyDescent="0.25">
      <c r="A1244" s="1" t="s">
        <v>1903</v>
      </c>
      <c r="B1244" s="1" t="s">
        <v>690</v>
      </c>
      <c r="C1244" s="2">
        <v>45550</v>
      </c>
      <c r="D1244" s="1" t="s">
        <v>14</v>
      </c>
      <c r="E1244">
        <v>5840</v>
      </c>
      <c r="F1244" s="1" t="s">
        <v>19</v>
      </c>
      <c r="G1244" s="1" t="s">
        <v>25</v>
      </c>
    </row>
    <row r="1245" spans="1:7" x14ac:dyDescent="0.25">
      <c r="A1245" s="1" t="s">
        <v>1904</v>
      </c>
      <c r="B1245" s="1" t="s">
        <v>1165</v>
      </c>
      <c r="C1245" s="2">
        <v>45182</v>
      </c>
      <c r="D1245" s="1" t="s">
        <v>23</v>
      </c>
      <c r="E1245">
        <v>4571</v>
      </c>
      <c r="F1245" s="1" t="s">
        <v>15</v>
      </c>
      <c r="G1245" s="1" t="s">
        <v>106</v>
      </c>
    </row>
    <row r="1246" spans="1:7" x14ac:dyDescent="0.25">
      <c r="A1246" s="1" t="s">
        <v>1905</v>
      </c>
      <c r="B1246" s="1" t="s">
        <v>559</v>
      </c>
      <c r="C1246" s="2">
        <v>45462</v>
      </c>
      <c r="D1246" s="1" t="s">
        <v>9</v>
      </c>
      <c r="E1246">
        <v>8137</v>
      </c>
      <c r="F1246" s="1" t="s">
        <v>24</v>
      </c>
      <c r="G1246" s="1" t="s">
        <v>20</v>
      </c>
    </row>
    <row r="1247" spans="1:7" x14ac:dyDescent="0.25">
      <c r="A1247" s="1" t="s">
        <v>1906</v>
      </c>
      <c r="B1247" s="1" t="s">
        <v>1503</v>
      </c>
      <c r="C1247" s="2">
        <v>45526</v>
      </c>
      <c r="D1247" s="1" t="s">
        <v>9</v>
      </c>
      <c r="E1247">
        <v>669</v>
      </c>
      <c r="F1247" s="1" t="s">
        <v>15</v>
      </c>
      <c r="G1247" s="1" t="s">
        <v>20</v>
      </c>
    </row>
    <row r="1248" spans="1:7" x14ac:dyDescent="0.25">
      <c r="A1248" s="1" t="s">
        <v>1907</v>
      </c>
      <c r="B1248" s="1" t="s">
        <v>166</v>
      </c>
      <c r="C1248" s="2">
        <v>45190</v>
      </c>
      <c r="D1248" s="1" t="s">
        <v>9</v>
      </c>
      <c r="E1248">
        <v>2132</v>
      </c>
      <c r="F1248" s="1" t="s">
        <v>10</v>
      </c>
      <c r="G1248" s="1" t="s">
        <v>50</v>
      </c>
    </row>
    <row r="1249" spans="1:7" x14ac:dyDescent="0.25">
      <c r="A1249" s="1" t="s">
        <v>1908</v>
      </c>
      <c r="B1249" s="1" t="s">
        <v>760</v>
      </c>
      <c r="C1249" s="2">
        <v>45598</v>
      </c>
      <c r="D1249" s="1" t="s">
        <v>23</v>
      </c>
      <c r="E1249">
        <v>1596</v>
      </c>
      <c r="F1249" s="1" t="s">
        <v>10</v>
      </c>
      <c r="G1249" s="1" t="s">
        <v>50</v>
      </c>
    </row>
    <row r="1250" spans="1:7" x14ac:dyDescent="0.25">
      <c r="A1250" s="1" t="s">
        <v>1909</v>
      </c>
      <c r="B1250" s="1" t="s">
        <v>140</v>
      </c>
      <c r="C1250" s="2">
        <v>45715</v>
      </c>
      <c r="D1250" s="1" t="s">
        <v>9</v>
      </c>
      <c r="E1250">
        <v>4692</v>
      </c>
      <c r="F1250" s="1" t="s">
        <v>15</v>
      </c>
      <c r="G1250" s="1" t="s">
        <v>40</v>
      </c>
    </row>
    <row r="1251" spans="1:7" x14ac:dyDescent="0.25">
      <c r="A1251" s="1" t="s">
        <v>1910</v>
      </c>
      <c r="B1251" s="1" t="s">
        <v>461</v>
      </c>
      <c r="C1251" s="2">
        <v>45388</v>
      </c>
      <c r="D1251" s="1" t="s">
        <v>23</v>
      </c>
      <c r="E1251">
        <v>6809</v>
      </c>
      <c r="F1251" s="1" t="s">
        <v>19</v>
      </c>
      <c r="G1251" s="1" t="s">
        <v>20</v>
      </c>
    </row>
    <row r="1252" spans="1:7" x14ac:dyDescent="0.25">
      <c r="A1252" s="1" t="s">
        <v>1911</v>
      </c>
      <c r="B1252" s="1" t="s">
        <v>1594</v>
      </c>
      <c r="C1252" s="2">
        <v>45517</v>
      </c>
      <c r="D1252" s="1" t="s">
        <v>23</v>
      </c>
      <c r="E1252">
        <v>8836</v>
      </c>
      <c r="F1252" s="1" t="s">
        <v>15</v>
      </c>
      <c r="G1252" s="1" t="s">
        <v>25</v>
      </c>
    </row>
    <row r="1253" spans="1:7" x14ac:dyDescent="0.25">
      <c r="A1253" s="1" t="s">
        <v>1912</v>
      </c>
      <c r="B1253" s="1" t="s">
        <v>1285</v>
      </c>
      <c r="C1253" s="2">
        <v>45184</v>
      </c>
      <c r="D1253" s="1" t="s">
        <v>23</v>
      </c>
      <c r="E1253">
        <v>6997</v>
      </c>
      <c r="F1253" s="1" t="s">
        <v>10</v>
      </c>
      <c r="G1253" s="1" t="s">
        <v>50</v>
      </c>
    </row>
    <row r="1254" spans="1:7" x14ac:dyDescent="0.25">
      <c r="A1254" s="1" t="s">
        <v>1913</v>
      </c>
      <c r="B1254" s="1" t="s">
        <v>82</v>
      </c>
      <c r="C1254" s="2">
        <v>45349</v>
      </c>
      <c r="D1254" s="1" t="s">
        <v>28</v>
      </c>
      <c r="E1254">
        <v>7985</v>
      </c>
      <c r="F1254" s="1" t="s">
        <v>15</v>
      </c>
      <c r="G1254" s="1" t="s">
        <v>11</v>
      </c>
    </row>
    <row r="1255" spans="1:7" x14ac:dyDescent="0.25">
      <c r="A1255" s="1" t="s">
        <v>1914</v>
      </c>
      <c r="B1255" s="1" t="s">
        <v>469</v>
      </c>
      <c r="C1255" s="2">
        <v>45211</v>
      </c>
      <c r="D1255" s="1" t="s">
        <v>23</v>
      </c>
      <c r="E1255">
        <v>2892</v>
      </c>
      <c r="F1255" s="1" t="s">
        <v>24</v>
      </c>
      <c r="G1255" s="1" t="s">
        <v>25</v>
      </c>
    </row>
    <row r="1256" spans="1:7" x14ac:dyDescent="0.25">
      <c r="A1256" s="1" t="s">
        <v>1915</v>
      </c>
      <c r="B1256" s="1" t="s">
        <v>1685</v>
      </c>
      <c r="C1256" s="2">
        <v>45362</v>
      </c>
      <c r="D1256" s="1" t="s">
        <v>9</v>
      </c>
      <c r="E1256">
        <v>5259</v>
      </c>
      <c r="F1256" s="1" t="s">
        <v>15</v>
      </c>
      <c r="G1256" s="1" t="s">
        <v>11</v>
      </c>
    </row>
    <row r="1257" spans="1:7" x14ac:dyDescent="0.25">
      <c r="A1257" s="1" t="s">
        <v>1916</v>
      </c>
      <c r="B1257" s="1" t="s">
        <v>477</v>
      </c>
      <c r="C1257" s="2">
        <v>45419</v>
      </c>
      <c r="D1257" s="1" t="s">
        <v>28</v>
      </c>
      <c r="E1257">
        <v>2821</v>
      </c>
      <c r="F1257" s="1" t="s">
        <v>19</v>
      </c>
      <c r="G1257" s="1" t="s">
        <v>55</v>
      </c>
    </row>
    <row r="1258" spans="1:7" x14ac:dyDescent="0.25">
      <c r="A1258" s="1" t="s">
        <v>1917</v>
      </c>
      <c r="B1258" s="1" t="s">
        <v>1211</v>
      </c>
      <c r="C1258" s="2">
        <v>45522</v>
      </c>
      <c r="D1258" s="1" t="s">
        <v>14</v>
      </c>
      <c r="E1258">
        <v>5537</v>
      </c>
      <c r="F1258" s="1" t="s">
        <v>24</v>
      </c>
      <c r="G1258" s="1" t="s">
        <v>40</v>
      </c>
    </row>
    <row r="1259" spans="1:7" x14ac:dyDescent="0.25">
      <c r="A1259" s="1" t="s">
        <v>1918</v>
      </c>
      <c r="B1259" s="1" t="s">
        <v>794</v>
      </c>
      <c r="C1259" s="2">
        <v>45555</v>
      </c>
      <c r="D1259" s="1" t="s">
        <v>14</v>
      </c>
      <c r="E1259">
        <v>1894</v>
      </c>
      <c r="F1259" s="1" t="s">
        <v>10</v>
      </c>
      <c r="G1259" s="1" t="s">
        <v>45</v>
      </c>
    </row>
    <row r="1260" spans="1:7" x14ac:dyDescent="0.25">
      <c r="A1260" s="1" t="s">
        <v>1919</v>
      </c>
      <c r="B1260" s="1" t="s">
        <v>310</v>
      </c>
      <c r="C1260" s="2">
        <v>45732</v>
      </c>
      <c r="D1260" s="1" t="s">
        <v>9</v>
      </c>
      <c r="E1260">
        <v>9720</v>
      </c>
      <c r="F1260" s="1" t="s">
        <v>15</v>
      </c>
      <c r="G1260" s="1" t="s">
        <v>45</v>
      </c>
    </row>
    <row r="1261" spans="1:7" x14ac:dyDescent="0.25">
      <c r="A1261" s="1" t="s">
        <v>1920</v>
      </c>
      <c r="B1261" s="1" t="s">
        <v>936</v>
      </c>
      <c r="C1261" s="2">
        <v>45503</v>
      </c>
      <c r="D1261" s="1" t="s">
        <v>9</v>
      </c>
      <c r="E1261">
        <v>8823</v>
      </c>
      <c r="F1261" s="1" t="s">
        <v>19</v>
      </c>
      <c r="G1261" s="1" t="s">
        <v>29</v>
      </c>
    </row>
    <row r="1262" spans="1:7" x14ac:dyDescent="0.25">
      <c r="A1262" s="1" t="s">
        <v>1921</v>
      </c>
      <c r="B1262" s="1" t="s">
        <v>166</v>
      </c>
      <c r="C1262" s="2">
        <v>45749</v>
      </c>
      <c r="D1262" s="1" t="s">
        <v>9</v>
      </c>
      <c r="E1262">
        <v>5083</v>
      </c>
      <c r="F1262" s="1" t="s">
        <v>19</v>
      </c>
      <c r="G1262" s="1" t="s">
        <v>45</v>
      </c>
    </row>
    <row r="1263" spans="1:7" x14ac:dyDescent="0.25">
      <c r="A1263" s="1" t="s">
        <v>1922</v>
      </c>
      <c r="B1263" s="1" t="s">
        <v>1042</v>
      </c>
      <c r="C1263" s="2">
        <v>45251</v>
      </c>
      <c r="D1263" s="1" t="s">
        <v>9</v>
      </c>
      <c r="E1263">
        <v>9739</v>
      </c>
      <c r="F1263" s="1" t="s">
        <v>10</v>
      </c>
      <c r="G1263" s="1" t="s">
        <v>50</v>
      </c>
    </row>
    <row r="1264" spans="1:7" x14ac:dyDescent="0.25">
      <c r="A1264" s="1" t="s">
        <v>1923</v>
      </c>
      <c r="B1264" s="1" t="s">
        <v>1924</v>
      </c>
      <c r="C1264" s="2">
        <v>45384</v>
      </c>
      <c r="D1264" s="1" t="s">
        <v>28</v>
      </c>
      <c r="E1264">
        <v>5426</v>
      </c>
      <c r="F1264" s="1" t="s">
        <v>15</v>
      </c>
      <c r="G1264" s="1" t="s">
        <v>25</v>
      </c>
    </row>
    <row r="1265" spans="1:7" x14ac:dyDescent="0.25">
      <c r="A1265" s="1" t="s">
        <v>1925</v>
      </c>
      <c r="B1265" s="1" t="s">
        <v>354</v>
      </c>
      <c r="C1265" s="2">
        <v>45270</v>
      </c>
      <c r="D1265" s="1" t="s">
        <v>9</v>
      </c>
      <c r="E1265">
        <v>5810</v>
      </c>
      <c r="F1265" s="1" t="s">
        <v>19</v>
      </c>
      <c r="G1265" s="1" t="s">
        <v>45</v>
      </c>
    </row>
    <row r="1266" spans="1:7" x14ac:dyDescent="0.25">
      <c r="A1266" s="1" t="s">
        <v>1926</v>
      </c>
      <c r="B1266" s="1" t="s">
        <v>371</v>
      </c>
      <c r="C1266" s="2">
        <v>45214</v>
      </c>
      <c r="D1266" s="1" t="s">
        <v>23</v>
      </c>
      <c r="E1266">
        <v>6905</v>
      </c>
      <c r="F1266" s="1" t="s">
        <v>24</v>
      </c>
      <c r="G1266" s="1" t="s">
        <v>106</v>
      </c>
    </row>
    <row r="1267" spans="1:7" x14ac:dyDescent="0.25">
      <c r="A1267" s="1" t="s">
        <v>1927</v>
      </c>
      <c r="B1267" s="1" t="s">
        <v>1928</v>
      </c>
      <c r="C1267" s="2">
        <v>45282</v>
      </c>
      <c r="D1267" s="1" t="s">
        <v>14</v>
      </c>
      <c r="E1267">
        <v>6325</v>
      </c>
      <c r="F1267" s="1" t="s">
        <v>15</v>
      </c>
      <c r="G1267" s="1" t="s">
        <v>40</v>
      </c>
    </row>
    <row r="1268" spans="1:7" x14ac:dyDescent="0.25">
      <c r="A1268" s="1" t="s">
        <v>1929</v>
      </c>
      <c r="B1268" s="1" t="s">
        <v>1268</v>
      </c>
      <c r="C1268" s="2">
        <v>45886</v>
      </c>
      <c r="D1268" s="1" t="s">
        <v>9</v>
      </c>
      <c r="E1268">
        <v>4940</v>
      </c>
      <c r="F1268" s="1" t="s">
        <v>10</v>
      </c>
      <c r="G1268" s="1" t="s">
        <v>45</v>
      </c>
    </row>
    <row r="1269" spans="1:7" x14ac:dyDescent="0.25">
      <c r="A1269" s="1" t="s">
        <v>1930</v>
      </c>
      <c r="B1269" s="1" t="s">
        <v>785</v>
      </c>
      <c r="C1269" s="2">
        <v>45314</v>
      </c>
      <c r="D1269" s="1" t="s">
        <v>23</v>
      </c>
      <c r="E1269">
        <v>2375</v>
      </c>
      <c r="F1269" s="1" t="s">
        <v>24</v>
      </c>
      <c r="G1269" s="1" t="s">
        <v>45</v>
      </c>
    </row>
    <row r="1270" spans="1:7" x14ac:dyDescent="0.25">
      <c r="A1270" s="1" t="s">
        <v>1931</v>
      </c>
      <c r="B1270" s="1" t="s">
        <v>636</v>
      </c>
      <c r="C1270" s="2">
        <v>45572</v>
      </c>
      <c r="D1270" s="1" t="s">
        <v>9</v>
      </c>
      <c r="E1270">
        <v>864</v>
      </c>
      <c r="F1270" s="1" t="s">
        <v>15</v>
      </c>
      <c r="G1270" s="1" t="s">
        <v>50</v>
      </c>
    </row>
    <row r="1271" spans="1:7" x14ac:dyDescent="0.25">
      <c r="A1271" s="1" t="s">
        <v>1932</v>
      </c>
      <c r="B1271" s="1" t="s">
        <v>1404</v>
      </c>
      <c r="C1271" s="2">
        <v>45522</v>
      </c>
      <c r="D1271" s="1" t="s">
        <v>23</v>
      </c>
      <c r="E1271">
        <v>2738</v>
      </c>
      <c r="F1271" s="1" t="s">
        <v>19</v>
      </c>
      <c r="G1271" s="1" t="s">
        <v>20</v>
      </c>
    </row>
    <row r="1272" spans="1:7" x14ac:dyDescent="0.25">
      <c r="A1272" s="1" t="s">
        <v>1933</v>
      </c>
      <c r="B1272" s="1" t="s">
        <v>1316</v>
      </c>
      <c r="C1272" s="2">
        <v>45227</v>
      </c>
      <c r="D1272" s="1" t="s">
        <v>28</v>
      </c>
      <c r="E1272">
        <v>925</v>
      </c>
      <c r="F1272" s="1" t="s">
        <v>10</v>
      </c>
      <c r="G1272" s="1" t="s">
        <v>16</v>
      </c>
    </row>
    <row r="1273" spans="1:7" x14ac:dyDescent="0.25">
      <c r="A1273" s="1" t="s">
        <v>1934</v>
      </c>
      <c r="B1273" s="1" t="s">
        <v>1896</v>
      </c>
      <c r="C1273" s="2">
        <v>45780</v>
      </c>
      <c r="D1273" s="1" t="s">
        <v>14</v>
      </c>
      <c r="E1273">
        <v>7183</v>
      </c>
      <c r="F1273" s="1" t="s">
        <v>10</v>
      </c>
      <c r="G1273" s="1" t="s">
        <v>11</v>
      </c>
    </row>
    <row r="1274" spans="1:7" x14ac:dyDescent="0.25">
      <c r="A1274" s="1" t="s">
        <v>1935</v>
      </c>
      <c r="B1274" s="1" t="s">
        <v>758</v>
      </c>
      <c r="C1274" s="2">
        <v>45704</v>
      </c>
      <c r="D1274" s="1" t="s">
        <v>14</v>
      </c>
      <c r="E1274">
        <v>4948</v>
      </c>
      <c r="F1274" s="1" t="s">
        <v>15</v>
      </c>
      <c r="G1274" s="1" t="s">
        <v>50</v>
      </c>
    </row>
    <row r="1275" spans="1:7" x14ac:dyDescent="0.25">
      <c r="A1275" s="1" t="s">
        <v>1936</v>
      </c>
      <c r="B1275" s="1" t="s">
        <v>52</v>
      </c>
      <c r="C1275" s="2">
        <v>45376</v>
      </c>
      <c r="D1275" s="1" t="s">
        <v>28</v>
      </c>
      <c r="E1275">
        <v>141</v>
      </c>
      <c r="F1275" s="1" t="s">
        <v>10</v>
      </c>
      <c r="G1275" s="1" t="s">
        <v>45</v>
      </c>
    </row>
    <row r="1276" spans="1:7" x14ac:dyDescent="0.25">
      <c r="A1276" s="1" t="s">
        <v>1937</v>
      </c>
      <c r="B1276" s="1" t="s">
        <v>1285</v>
      </c>
      <c r="C1276" s="2">
        <v>45822</v>
      </c>
      <c r="D1276" s="1" t="s">
        <v>23</v>
      </c>
      <c r="E1276">
        <v>9318</v>
      </c>
      <c r="F1276" s="1" t="s">
        <v>24</v>
      </c>
      <c r="G1276" s="1" t="s">
        <v>50</v>
      </c>
    </row>
    <row r="1277" spans="1:7" x14ac:dyDescent="0.25">
      <c r="A1277" s="1" t="s">
        <v>1938</v>
      </c>
      <c r="B1277" s="1" t="s">
        <v>583</v>
      </c>
      <c r="C1277" s="2">
        <v>45346</v>
      </c>
      <c r="D1277" s="1" t="s">
        <v>9</v>
      </c>
      <c r="E1277">
        <v>3603</v>
      </c>
      <c r="F1277" s="1" t="s">
        <v>15</v>
      </c>
      <c r="G1277" s="1" t="s">
        <v>55</v>
      </c>
    </row>
    <row r="1278" spans="1:7" x14ac:dyDescent="0.25">
      <c r="A1278" s="1" t="s">
        <v>1939</v>
      </c>
      <c r="B1278" s="1" t="s">
        <v>1249</v>
      </c>
      <c r="C1278" s="2">
        <v>45415</v>
      </c>
      <c r="D1278" s="1" t="s">
        <v>23</v>
      </c>
      <c r="E1278">
        <v>9062</v>
      </c>
      <c r="F1278" s="1" t="s">
        <v>24</v>
      </c>
      <c r="G1278" s="1" t="s">
        <v>50</v>
      </c>
    </row>
    <row r="1279" spans="1:7" x14ac:dyDescent="0.25">
      <c r="A1279" s="1" t="s">
        <v>1940</v>
      </c>
      <c r="B1279" s="1" t="s">
        <v>1130</v>
      </c>
      <c r="C1279" s="2">
        <v>45328</v>
      </c>
      <c r="D1279" s="1" t="s">
        <v>14</v>
      </c>
      <c r="E1279">
        <v>303</v>
      </c>
      <c r="F1279" s="1" t="s">
        <v>10</v>
      </c>
      <c r="G1279" s="1" t="s">
        <v>11</v>
      </c>
    </row>
    <row r="1280" spans="1:7" x14ac:dyDescent="0.25">
      <c r="A1280" s="1" t="s">
        <v>1941</v>
      </c>
      <c r="B1280" s="1" t="s">
        <v>1143</v>
      </c>
      <c r="C1280" s="2">
        <v>45511</v>
      </c>
      <c r="D1280" s="1" t="s">
        <v>28</v>
      </c>
      <c r="E1280">
        <v>9201</v>
      </c>
      <c r="F1280" s="1" t="s">
        <v>10</v>
      </c>
      <c r="G1280" s="1" t="s">
        <v>50</v>
      </c>
    </row>
    <row r="1281" spans="1:7" x14ac:dyDescent="0.25">
      <c r="A1281" s="1" t="s">
        <v>1942</v>
      </c>
      <c r="B1281" s="1" t="s">
        <v>18</v>
      </c>
      <c r="C1281" s="2">
        <v>45480</v>
      </c>
      <c r="D1281" s="1" t="s">
        <v>28</v>
      </c>
      <c r="E1281">
        <v>3695</v>
      </c>
      <c r="F1281" s="1" t="s">
        <v>10</v>
      </c>
      <c r="G1281" s="1" t="s">
        <v>29</v>
      </c>
    </row>
    <row r="1282" spans="1:7" x14ac:dyDescent="0.25">
      <c r="A1282" s="1" t="s">
        <v>1943</v>
      </c>
      <c r="B1282" s="1" t="s">
        <v>93</v>
      </c>
      <c r="C1282" s="2">
        <v>45844</v>
      </c>
      <c r="D1282" s="1" t="s">
        <v>23</v>
      </c>
      <c r="E1282">
        <v>8026</v>
      </c>
      <c r="F1282" s="1" t="s">
        <v>24</v>
      </c>
      <c r="G1282" s="1" t="s">
        <v>55</v>
      </c>
    </row>
    <row r="1283" spans="1:7" x14ac:dyDescent="0.25">
      <c r="A1283" s="1" t="s">
        <v>1944</v>
      </c>
      <c r="B1283" s="1" t="s">
        <v>536</v>
      </c>
      <c r="C1283" s="2">
        <v>45644</v>
      </c>
      <c r="D1283" s="1" t="s">
        <v>23</v>
      </c>
      <c r="E1283">
        <v>7772</v>
      </c>
      <c r="F1283" s="1" t="s">
        <v>10</v>
      </c>
      <c r="G1283" s="1" t="s">
        <v>16</v>
      </c>
    </row>
    <row r="1284" spans="1:7" x14ac:dyDescent="0.25">
      <c r="A1284" s="1" t="s">
        <v>1945</v>
      </c>
      <c r="B1284" s="1" t="s">
        <v>1946</v>
      </c>
      <c r="C1284" s="2">
        <v>45645</v>
      </c>
      <c r="D1284" s="1" t="s">
        <v>28</v>
      </c>
      <c r="E1284">
        <v>6856</v>
      </c>
      <c r="F1284" s="1" t="s">
        <v>15</v>
      </c>
      <c r="G1284" s="1" t="s">
        <v>20</v>
      </c>
    </row>
    <row r="1285" spans="1:7" x14ac:dyDescent="0.25">
      <c r="A1285" s="1" t="s">
        <v>1947</v>
      </c>
      <c r="B1285" s="1" t="s">
        <v>361</v>
      </c>
      <c r="C1285" s="2">
        <v>45328</v>
      </c>
      <c r="D1285" s="1" t="s">
        <v>14</v>
      </c>
      <c r="E1285">
        <v>7594</v>
      </c>
      <c r="F1285" s="1" t="s">
        <v>19</v>
      </c>
      <c r="G1285" s="1" t="s">
        <v>25</v>
      </c>
    </row>
    <row r="1286" spans="1:7" x14ac:dyDescent="0.25">
      <c r="A1286" s="1" t="s">
        <v>1948</v>
      </c>
      <c r="B1286" s="1" t="s">
        <v>213</v>
      </c>
      <c r="C1286" s="2">
        <v>45329</v>
      </c>
      <c r="D1286" s="1" t="s">
        <v>9</v>
      </c>
      <c r="E1286">
        <v>7320</v>
      </c>
      <c r="F1286" s="1" t="s">
        <v>15</v>
      </c>
      <c r="G1286" s="1" t="s">
        <v>20</v>
      </c>
    </row>
    <row r="1287" spans="1:7" x14ac:dyDescent="0.25">
      <c r="A1287" s="1" t="s">
        <v>1949</v>
      </c>
      <c r="B1287" s="1" t="s">
        <v>766</v>
      </c>
      <c r="C1287" s="2">
        <v>45578</v>
      </c>
      <c r="D1287" s="1" t="s">
        <v>9</v>
      </c>
      <c r="E1287">
        <v>5366</v>
      </c>
      <c r="F1287" s="1" t="s">
        <v>19</v>
      </c>
      <c r="G1287" s="1" t="s">
        <v>45</v>
      </c>
    </row>
    <row r="1288" spans="1:7" x14ac:dyDescent="0.25">
      <c r="A1288" s="1" t="s">
        <v>1950</v>
      </c>
      <c r="B1288" s="1" t="s">
        <v>1951</v>
      </c>
      <c r="C1288" s="2">
        <v>45610</v>
      </c>
      <c r="D1288" s="1" t="s">
        <v>23</v>
      </c>
      <c r="E1288">
        <v>296</v>
      </c>
      <c r="F1288" s="1" t="s">
        <v>10</v>
      </c>
      <c r="G1288" s="1" t="s">
        <v>11</v>
      </c>
    </row>
    <row r="1289" spans="1:7" x14ac:dyDescent="0.25">
      <c r="A1289" s="1" t="s">
        <v>1952</v>
      </c>
      <c r="B1289" s="1" t="s">
        <v>483</v>
      </c>
      <c r="C1289" s="2">
        <v>45199</v>
      </c>
      <c r="D1289" s="1" t="s">
        <v>28</v>
      </c>
      <c r="E1289">
        <v>8651</v>
      </c>
      <c r="F1289" s="1" t="s">
        <v>15</v>
      </c>
      <c r="G1289" s="1" t="s">
        <v>29</v>
      </c>
    </row>
    <row r="1290" spans="1:7" x14ac:dyDescent="0.25">
      <c r="A1290" s="1" t="s">
        <v>1953</v>
      </c>
      <c r="B1290" s="1" t="s">
        <v>1387</v>
      </c>
      <c r="C1290" s="2">
        <v>45371</v>
      </c>
      <c r="D1290" s="1" t="s">
        <v>28</v>
      </c>
      <c r="E1290">
        <v>6596</v>
      </c>
      <c r="F1290" s="1" t="s">
        <v>24</v>
      </c>
      <c r="G1290" s="1" t="s">
        <v>29</v>
      </c>
    </row>
    <row r="1291" spans="1:7" x14ac:dyDescent="0.25">
      <c r="A1291" s="1" t="s">
        <v>1954</v>
      </c>
      <c r="B1291" s="1" t="s">
        <v>1955</v>
      </c>
      <c r="C1291" s="2">
        <v>45295</v>
      </c>
      <c r="D1291" s="1" t="s">
        <v>28</v>
      </c>
      <c r="E1291">
        <v>5313</v>
      </c>
      <c r="F1291" s="1" t="s">
        <v>19</v>
      </c>
      <c r="G1291" s="1" t="s">
        <v>50</v>
      </c>
    </row>
    <row r="1292" spans="1:7" x14ac:dyDescent="0.25">
      <c r="A1292" s="1" t="s">
        <v>1956</v>
      </c>
      <c r="B1292" s="1" t="s">
        <v>1377</v>
      </c>
      <c r="C1292" s="2">
        <v>45497</v>
      </c>
      <c r="D1292" s="1" t="s">
        <v>14</v>
      </c>
      <c r="E1292">
        <v>3126</v>
      </c>
      <c r="F1292" s="1" t="s">
        <v>24</v>
      </c>
      <c r="G1292" s="1" t="s">
        <v>25</v>
      </c>
    </row>
    <row r="1293" spans="1:7" x14ac:dyDescent="0.25">
      <c r="A1293" s="1" t="s">
        <v>1957</v>
      </c>
      <c r="B1293" s="1" t="s">
        <v>1628</v>
      </c>
      <c r="C1293" s="2">
        <v>45601</v>
      </c>
      <c r="D1293" s="1" t="s">
        <v>23</v>
      </c>
      <c r="E1293">
        <v>5884</v>
      </c>
      <c r="F1293" s="1" t="s">
        <v>19</v>
      </c>
      <c r="G1293" s="1" t="s">
        <v>16</v>
      </c>
    </row>
    <row r="1294" spans="1:7" x14ac:dyDescent="0.25">
      <c r="A1294" s="1" t="s">
        <v>1958</v>
      </c>
      <c r="B1294" s="1" t="s">
        <v>211</v>
      </c>
      <c r="C1294" s="2">
        <v>45423</v>
      </c>
      <c r="D1294" s="1" t="s">
        <v>23</v>
      </c>
      <c r="E1294">
        <v>6980</v>
      </c>
      <c r="F1294" s="1" t="s">
        <v>10</v>
      </c>
      <c r="G1294" s="1" t="s">
        <v>25</v>
      </c>
    </row>
    <row r="1295" spans="1:7" x14ac:dyDescent="0.25">
      <c r="A1295" s="1" t="s">
        <v>1959</v>
      </c>
      <c r="B1295" s="1" t="s">
        <v>166</v>
      </c>
      <c r="C1295" s="2">
        <v>45248</v>
      </c>
      <c r="D1295" s="1" t="s">
        <v>23</v>
      </c>
      <c r="E1295">
        <v>8158</v>
      </c>
      <c r="F1295" s="1" t="s">
        <v>15</v>
      </c>
      <c r="G1295" s="1" t="s">
        <v>40</v>
      </c>
    </row>
    <row r="1296" spans="1:7" x14ac:dyDescent="0.25">
      <c r="A1296" s="1" t="s">
        <v>1960</v>
      </c>
      <c r="B1296" s="1" t="s">
        <v>740</v>
      </c>
      <c r="C1296" s="2">
        <v>45686</v>
      </c>
      <c r="D1296" s="1" t="s">
        <v>14</v>
      </c>
      <c r="E1296">
        <v>8454</v>
      </c>
      <c r="F1296" s="1" t="s">
        <v>19</v>
      </c>
      <c r="G1296" s="1" t="s">
        <v>29</v>
      </c>
    </row>
    <row r="1297" spans="1:7" x14ac:dyDescent="0.25">
      <c r="A1297" s="1" t="s">
        <v>1961</v>
      </c>
      <c r="B1297" s="1" t="s">
        <v>1759</v>
      </c>
      <c r="C1297" s="2">
        <v>45212</v>
      </c>
      <c r="D1297" s="1" t="s">
        <v>23</v>
      </c>
      <c r="E1297">
        <v>9621</v>
      </c>
      <c r="F1297" s="1" t="s">
        <v>15</v>
      </c>
      <c r="G1297" s="1" t="s">
        <v>29</v>
      </c>
    </row>
    <row r="1298" spans="1:7" x14ac:dyDescent="0.25">
      <c r="A1298" s="1" t="s">
        <v>1962</v>
      </c>
      <c r="B1298" s="1" t="s">
        <v>1963</v>
      </c>
      <c r="C1298" s="2">
        <v>45506</v>
      </c>
      <c r="D1298" s="1" t="s">
        <v>9</v>
      </c>
      <c r="E1298">
        <v>1245</v>
      </c>
      <c r="F1298" s="1" t="s">
        <v>19</v>
      </c>
      <c r="G1298" s="1" t="s">
        <v>45</v>
      </c>
    </row>
    <row r="1299" spans="1:7" x14ac:dyDescent="0.25">
      <c r="A1299" s="1" t="s">
        <v>1964</v>
      </c>
      <c r="B1299" s="1" t="s">
        <v>812</v>
      </c>
      <c r="C1299" s="2">
        <v>45504</v>
      </c>
      <c r="D1299" s="1" t="s">
        <v>23</v>
      </c>
      <c r="E1299">
        <v>1009</v>
      </c>
      <c r="F1299" s="1" t="s">
        <v>19</v>
      </c>
      <c r="G1299" s="1" t="s">
        <v>106</v>
      </c>
    </row>
    <row r="1300" spans="1:7" x14ac:dyDescent="0.25">
      <c r="A1300" s="1" t="s">
        <v>1965</v>
      </c>
      <c r="B1300" s="1" t="s">
        <v>1966</v>
      </c>
      <c r="C1300" s="2">
        <v>45573</v>
      </c>
      <c r="D1300" s="1" t="s">
        <v>23</v>
      </c>
      <c r="E1300">
        <v>3770</v>
      </c>
      <c r="F1300" s="1" t="s">
        <v>10</v>
      </c>
      <c r="G1300" s="1" t="s">
        <v>20</v>
      </c>
    </row>
    <row r="1301" spans="1:7" x14ac:dyDescent="0.25">
      <c r="A1301" s="1" t="s">
        <v>1967</v>
      </c>
      <c r="B1301" s="1" t="s">
        <v>1329</v>
      </c>
      <c r="C1301" s="2">
        <v>45482</v>
      </c>
      <c r="D1301" s="1" t="s">
        <v>23</v>
      </c>
      <c r="E1301">
        <v>4126</v>
      </c>
      <c r="F1301" s="1" t="s">
        <v>19</v>
      </c>
      <c r="G1301" s="1" t="s">
        <v>40</v>
      </c>
    </row>
    <row r="1302" spans="1:7" x14ac:dyDescent="0.25">
      <c r="A1302" s="1" t="s">
        <v>1968</v>
      </c>
      <c r="B1302" s="1" t="s">
        <v>359</v>
      </c>
      <c r="C1302" s="2">
        <v>45508</v>
      </c>
      <c r="D1302" s="1" t="s">
        <v>14</v>
      </c>
      <c r="E1302">
        <v>4421</v>
      </c>
      <c r="F1302" s="1" t="s">
        <v>24</v>
      </c>
      <c r="G1302" s="1" t="s">
        <v>50</v>
      </c>
    </row>
    <row r="1303" spans="1:7" x14ac:dyDescent="0.25">
      <c r="A1303" s="1" t="s">
        <v>1969</v>
      </c>
      <c r="B1303" s="1" t="s">
        <v>74</v>
      </c>
      <c r="C1303" s="2">
        <v>45362</v>
      </c>
      <c r="D1303" s="1" t="s">
        <v>9</v>
      </c>
      <c r="E1303">
        <v>5567</v>
      </c>
      <c r="F1303" s="1" t="s">
        <v>19</v>
      </c>
      <c r="G1303" s="1" t="s">
        <v>55</v>
      </c>
    </row>
    <row r="1304" spans="1:7" x14ac:dyDescent="0.25">
      <c r="A1304" s="1" t="s">
        <v>1970</v>
      </c>
      <c r="B1304" s="1" t="s">
        <v>1467</v>
      </c>
      <c r="C1304" s="2">
        <v>45442</v>
      </c>
      <c r="D1304" s="1" t="s">
        <v>9</v>
      </c>
      <c r="E1304">
        <v>9648</v>
      </c>
      <c r="F1304" s="1" t="s">
        <v>19</v>
      </c>
      <c r="G1304" s="1" t="s">
        <v>45</v>
      </c>
    </row>
    <row r="1305" spans="1:7" x14ac:dyDescent="0.25">
      <c r="A1305" s="1" t="s">
        <v>1971</v>
      </c>
      <c r="B1305" s="1" t="s">
        <v>377</v>
      </c>
      <c r="C1305" s="2">
        <v>45725</v>
      </c>
      <c r="D1305" s="1" t="s">
        <v>28</v>
      </c>
      <c r="E1305">
        <v>5362</v>
      </c>
      <c r="F1305" s="1" t="s">
        <v>19</v>
      </c>
      <c r="G1305" s="1" t="s">
        <v>55</v>
      </c>
    </row>
    <row r="1306" spans="1:7" x14ac:dyDescent="0.25">
      <c r="A1306" s="1" t="s">
        <v>1972</v>
      </c>
      <c r="B1306" s="1" t="s">
        <v>923</v>
      </c>
      <c r="C1306" s="2">
        <v>45817</v>
      </c>
      <c r="D1306" s="1" t="s">
        <v>28</v>
      </c>
      <c r="E1306">
        <v>3693</v>
      </c>
      <c r="F1306" s="1" t="s">
        <v>10</v>
      </c>
      <c r="G1306" s="1" t="s">
        <v>55</v>
      </c>
    </row>
    <row r="1307" spans="1:7" x14ac:dyDescent="0.25">
      <c r="A1307" s="1" t="s">
        <v>1973</v>
      </c>
      <c r="B1307" s="1" t="s">
        <v>126</v>
      </c>
      <c r="C1307" s="2">
        <v>45215</v>
      </c>
      <c r="D1307" s="1" t="s">
        <v>9</v>
      </c>
      <c r="E1307">
        <v>2271</v>
      </c>
      <c r="F1307" s="1" t="s">
        <v>15</v>
      </c>
      <c r="G1307" s="1" t="s">
        <v>16</v>
      </c>
    </row>
    <row r="1308" spans="1:7" x14ac:dyDescent="0.25">
      <c r="A1308" s="1" t="s">
        <v>1974</v>
      </c>
      <c r="B1308" s="1" t="s">
        <v>1324</v>
      </c>
      <c r="C1308" s="2">
        <v>45250</v>
      </c>
      <c r="D1308" s="1" t="s">
        <v>23</v>
      </c>
      <c r="E1308">
        <v>1863</v>
      </c>
      <c r="F1308" s="1" t="s">
        <v>15</v>
      </c>
      <c r="G1308" s="1" t="s">
        <v>29</v>
      </c>
    </row>
    <row r="1309" spans="1:7" x14ac:dyDescent="0.25">
      <c r="A1309" s="1" t="s">
        <v>1975</v>
      </c>
      <c r="B1309" s="1" t="s">
        <v>1976</v>
      </c>
      <c r="C1309" s="2">
        <v>45521</v>
      </c>
      <c r="D1309" s="1" t="s">
        <v>23</v>
      </c>
      <c r="E1309">
        <v>8801</v>
      </c>
      <c r="F1309" s="1" t="s">
        <v>10</v>
      </c>
      <c r="G1309" s="1" t="s">
        <v>25</v>
      </c>
    </row>
    <row r="1310" spans="1:7" x14ac:dyDescent="0.25">
      <c r="A1310" s="1" t="s">
        <v>1977</v>
      </c>
      <c r="B1310" s="1" t="s">
        <v>184</v>
      </c>
      <c r="C1310" s="2">
        <v>45351</v>
      </c>
      <c r="D1310" s="1" t="s">
        <v>23</v>
      </c>
      <c r="E1310">
        <v>6905</v>
      </c>
      <c r="F1310" s="1" t="s">
        <v>24</v>
      </c>
      <c r="G1310" s="1" t="s">
        <v>16</v>
      </c>
    </row>
    <row r="1311" spans="1:7" x14ac:dyDescent="0.25">
      <c r="A1311" s="1" t="s">
        <v>1978</v>
      </c>
      <c r="B1311" s="1" t="s">
        <v>1367</v>
      </c>
      <c r="C1311" s="2">
        <v>45329</v>
      </c>
      <c r="D1311" s="1" t="s">
        <v>14</v>
      </c>
      <c r="E1311">
        <v>3000</v>
      </c>
      <c r="F1311" s="1" t="s">
        <v>24</v>
      </c>
      <c r="G1311" s="1" t="s">
        <v>106</v>
      </c>
    </row>
    <row r="1312" spans="1:7" x14ac:dyDescent="0.25">
      <c r="A1312" s="1" t="s">
        <v>1979</v>
      </c>
      <c r="B1312" s="1" t="s">
        <v>97</v>
      </c>
      <c r="C1312" s="2">
        <v>45559</v>
      </c>
      <c r="D1312" s="1" t="s">
        <v>23</v>
      </c>
      <c r="E1312">
        <v>872</v>
      </c>
      <c r="F1312" s="1" t="s">
        <v>10</v>
      </c>
      <c r="G1312" s="1" t="s">
        <v>25</v>
      </c>
    </row>
    <row r="1313" spans="1:7" x14ac:dyDescent="0.25">
      <c r="A1313" s="1" t="s">
        <v>1980</v>
      </c>
      <c r="B1313" s="1" t="s">
        <v>432</v>
      </c>
      <c r="C1313" s="2">
        <v>45573</v>
      </c>
      <c r="D1313" s="1" t="s">
        <v>14</v>
      </c>
      <c r="E1313">
        <v>4537</v>
      </c>
      <c r="F1313" s="1" t="s">
        <v>15</v>
      </c>
      <c r="G1313" s="1" t="s">
        <v>55</v>
      </c>
    </row>
    <row r="1314" spans="1:7" x14ac:dyDescent="0.25">
      <c r="A1314" s="1" t="s">
        <v>1981</v>
      </c>
      <c r="B1314" s="1" t="s">
        <v>124</v>
      </c>
      <c r="C1314" s="2">
        <v>45891</v>
      </c>
      <c r="D1314" s="1" t="s">
        <v>9</v>
      </c>
      <c r="E1314">
        <v>1229</v>
      </c>
      <c r="F1314" s="1" t="s">
        <v>24</v>
      </c>
      <c r="G1314" s="1" t="s">
        <v>55</v>
      </c>
    </row>
    <row r="1315" spans="1:7" x14ac:dyDescent="0.25">
      <c r="A1315" s="1" t="s">
        <v>1982</v>
      </c>
      <c r="B1315" s="1" t="s">
        <v>166</v>
      </c>
      <c r="C1315" s="2">
        <v>45172</v>
      </c>
      <c r="D1315" s="1" t="s">
        <v>23</v>
      </c>
      <c r="E1315">
        <v>3805</v>
      </c>
      <c r="F1315" s="1" t="s">
        <v>10</v>
      </c>
      <c r="G1315" s="1" t="s">
        <v>29</v>
      </c>
    </row>
    <row r="1316" spans="1:7" x14ac:dyDescent="0.25">
      <c r="A1316" s="1" t="s">
        <v>1983</v>
      </c>
      <c r="B1316" s="1" t="s">
        <v>286</v>
      </c>
      <c r="C1316" s="2">
        <v>45507</v>
      </c>
      <c r="D1316" s="1" t="s">
        <v>23</v>
      </c>
      <c r="E1316">
        <v>537</v>
      </c>
      <c r="F1316" s="1" t="s">
        <v>15</v>
      </c>
      <c r="G1316" s="1" t="s">
        <v>50</v>
      </c>
    </row>
    <row r="1317" spans="1:7" x14ac:dyDescent="0.25">
      <c r="A1317" s="1" t="s">
        <v>1984</v>
      </c>
      <c r="B1317" s="1" t="s">
        <v>914</v>
      </c>
      <c r="C1317" s="2">
        <v>45296</v>
      </c>
      <c r="D1317" s="1" t="s">
        <v>28</v>
      </c>
      <c r="E1317">
        <v>7379</v>
      </c>
      <c r="F1317" s="1" t="s">
        <v>24</v>
      </c>
      <c r="G1317" s="1" t="s">
        <v>25</v>
      </c>
    </row>
    <row r="1318" spans="1:7" x14ac:dyDescent="0.25">
      <c r="A1318" s="1" t="s">
        <v>1985</v>
      </c>
      <c r="B1318" s="1" t="s">
        <v>1141</v>
      </c>
      <c r="C1318" s="2">
        <v>45599</v>
      </c>
      <c r="D1318" s="1" t="s">
        <v>9</v>
      </c>
      <c r="E1318">
        <v>2932</v>
      </c>
      <c r="F1318" s="1" t="s">
        <v>24</v>
      </c>
      <c r="G1318" s="1" t="s">
        <v>11</v>
      </c>
    </row>
    <row r="1319" spans="1:7" x14ac:dyDescent="0.25">
      <c r="A1319" s="1" t="s">
        <v>1986</v>
      </c>
      <c r="B1319" s="1" t="s">
        <v>231</v>
      </c>
      <c r="C1319" s="2">
        <v>45722</v>
      </c>
      <c r="D1319" s="1" t="s">
        <v>23</v>
      </c>
      <c r="E1319">
        <v>5859</v>
      </c>
      <c r="F1319" s="1" t="s">
        <v>10</v>
      </c>
      <c r="G1319" s="1" t="s">
        <v>20</v>
      </c>
    </row>
    <row r="1320" spans="1:7" x14ac:dyDescent="0.25">
      <c r="A1320" s="1" t="s">
        <v>1987</v>
      </c>
      <c r="B1320" s="1" t="s">
        <v>1027</v>
      </c>
      <c r="C1320" s="2">
        <v>45642</v>
      </c>
      <c r="D1320" s="1" t="s">
        <v>14</v>
      </c>
      <c r="E1320">
        <v>1172</v>
      </c>
      <c r="F1320" s="1" t="s">
        <v>15</v>
      </c>
      <c r="G1320" s="1" t="s">
        <v>50</v>
      </c>
    </row>
    <row r="1321" spans="1:7" x14ac:dyDescent="0.25">
      <c r="A1321" s="1" t="s">
        <v>1988</v>
      </c>
      <c r="B1321" s="1" t="s">
        <v>425</v>
      </c>
      <c r="C1321" s="2">
        <v>45408</v>
      </c>
      <c r="D1321" s="1" t="s">
        <v>9</v>
      </c>
      <c r="E1321">
        <v>856</v>
      </c>
      <c r="F1321" s="1" t="s">
        <v>24</v>
      </c>
      <c r="G1321" s="1" t="s">
        <v>25</v>
      </c>
    </row>
    <row r="1322" spans="1:7" x14ac:dyDescent="0.25">
      <c r="A1322" s="1" t="s">
        <v>1989</v>
      </c>
      <c r="B1322" s="1" t="s">
        <v>1990</v>
      </c>
      <c r="C1322" s="2">
        <v>45212</v>
      </c>
      <c r="D1322" s="1" t="s">
        <v>28</v>
      </c>
      <c r="E1322">
        <v>6969</v>
      </c>
      <c r="F1322" s="1" t="s">
        <v>10</v>
      </c>
      <c r="G1322" s="1" t="s">
        <v>20</v>
      </c>
    </row>
    <row r="1323" spans="1:7" x14ac:dyDescent="0.25">
      <c r="A1323" s="1" t="s">
        <v>1991</v>
      </c>
      <c r="B1323" s="1" t="s">
        <v>1069</v>
      </c>
      <c r="C1323" s="2">
        <v>45836</v>
      </c>
      <c r="D1323" s="1" t="s">
        <v>9</v>
      </c>
      <c r="E1323">
        <v>3096</v>
      </c>
      <c r="F1323" s="1" t="s">
        <v>24</v>
      </c>
      <c r="G1323" s="1" t="s">
        <v>45</v>
      </c>
    </row>
    <row r="1324" spans="1:7" x14ac:dyDescent="0.25">
      <c r="A1324" s="1" t="s">
        <v>1992</v>
      </c>
      <c r="B1324" s="1" t="s">
        <v>736</v>
      </c>
      <c r="C1324" s="2">
        <v>45475</v>
      </c>
      <c r="D1324" s="1" t="s">
        <v>14</v>
      </c>
      <c r="E1324">
        <v>9972</v>
      </c>
      <c r="F1324" s="1" t="s">
        <v>15</v>
      </c>
      <c r="G1324" s="1" t="s">
        <v>29</v>
      </c>
    </row>
    <row r="1325" spans="1:7" x14ac:dyDescent="0.25">
      <c r="A1325" s="1" t="s">
        <v>1993</v>
      </c>
      <c r="B1325" s="1" t="s">
        <v>483</v>
      </c>
      <c r="C1325" s="2">
        <v>45602</v>
      </c>
      <c r="D1325" s="1" t="s">
        <v>28</v>
      </c>
      <c r="E1325">
        <v>3293</v>
      </c>
      <c r="F1325" s="1" t="s">
        <v>19</v>
      </c>
      <c r="G1325" s="1" t="s">
        <v>20</v>
      </c>
    </row>
    <row r="1326" spans="1:7" x14ac:dyDescent="0.25">
      <c r="A1326" s="1" t="s">
        <v>1994</v>
      </c>
      <c r="B1326" s="1" t="s">
        <v>1555</v>
      </c>
      <c r="C1326" s="2">
        <v>45389</v>
      </c>
      <c r="D1326" s="1" t="s">
        <v>14</v>
      </c>
      <c r="E1326">
        <v>3333</v>
      </c>
      <c r="F1326" s="1" t="s">
        <v>24</v>
      </c>
      <c r="G1326" s="1" t="s">
        <v>25</v>
      </c>
    </row>
    <row r="1327" spans="1:7" x14ac:dyDescent="0.25">
      <c r="A1327" s="1" t="s">
        <v>1995</v>
      </c>
      <c r="B1327" s="1" t="s">
        <v>511</v>
      </c>
      <c r="C1327" s="2">
        <v>45499</v>
      </c>
      <c r="D1327" s="1" t="s">
        <v>9</v>
      </c>
      <c r="E1327">
        <v>455</v>
      </c>
      <c r="F1327" s="1" t="s">
        <v>15</v>
      </c>
      <c r="G1327" s="1" t="s">
        <v>106</v>
      </c>
    </row>
    <row r="1328" spans="1:7" x14ac:dyDescent="0.25">
      <c r="A1328" s="1" t="s">
        <v>1996</v>
      </c>
      <c r="B1328" s="1" t="s">
        <v>1000</v>
      </c>
      <c r="C1328" s="2">
        <v>45442</v>
      </c>
      <c r="D1328" s="1" t="s">
        <v>28</v>
      </c>
      <c r="E1328">
        <v>1035</v>
      </c>
      <c r="F1328" s="1" t="s">
        <v>24</v>
      </c>
      <c r="G1328" s="1" t="s">
        <v>106</v>
      </c>
    </row>
    <row r="1329" spans="1:7" x14ac:dyDescent="0.25">
      <c r="A1329" s="1" t="s">
        <v>1997</v>
      </c>
      <c r="B1329" s="1" t="s">
        <v>89</v>
      </c>
      <c r="C1329" s="2">
        <v>45656</v>
      </c>
      <c r="D1329" s="1" t="s">
        <v>14</v>
      </c>
      <c r="E1329">
        <v>9973</v>
      </c>
      <c r="F1329" s="1" t="s">
        <v>19</v>
      </c>
      <c r="G1329" s="1" t="s">
        <v>29</v>
      </c>
    </row>
    <row r="1330" spans="1:7" x14ac:dyDescent="0.25">
      <c r="A1330" s="1" t="s">
        <v>1998</v>
      </c>
      <c r="B1330" s="1" t="s">
        <v>526</v>
      </c>
      <c r="C1330" s="2">
        <v>45470</v>
      </c>
      <c r="D1330" s="1" t="s">
        <v>9</v>
      </c>
      <c r="E1330">
        <v>1369</v>
      </c>
      <c r="F1330" s="1" t="s">
        <v>19</v>
      </c>
      <c r="G1330" s="1" t="s">
        <v>16</v>
      </c>
    </row>
    <row r="1331" spans="1:7" x14ac:dyDescent="0.25">
      <c r="A1331" s="1" t="s">
        <v>1999</v>
      </c>
      <c r="B1331" s="1" t="s">
        <v>954</v>
      </c>
      <c r="C1331" s="2">
        <v>45277</v>
      </c>
      <c r="D1331" s="1" t="s">
        <v>14</v>
      </c>
      <c r="E1331">
        <v>8220</v>
      </c>
      <c r="F1331" s="1" t="s">
        <v>24</v>
      </c>
      <c r="G1331" s="1" t="s">
        <v>16</v>
      </c>
    </row>
    <row r="1332" spans="1:7" x14ac:dyDescent="0.25">
      <c r="A1332" s="1" t="s">
        <v>2000</v>
      </c>
      <c r="B1332" s="1" t="s">
        <v>2001</v>
      </c>
      <c r="C1332" s="2">
        <v>45419</v>
      </c>
      <c r="D1332" s="1" t="s">
        <v>23</v>
      </c>
      <c r="E1332">
        <v>6123</v>
      </c>
      <c r="F1332" s="1" t="s">
        <v>10</v>
      </c>
      <c r="G1332" s="1" t="s">
        <v>106</v>
      </c>
    </row>
    <row r="1333" spans="1:7" x14ac:dyDescent="0.25">
      <c r="A1333" s="1" t="s">
        <v>2002</v>
      </c>
      <c r="B1333" s="1" t="s">
        <v>49</v>
      </c>
      <c r="C1333" s="2">
        <v>45639</v>
      </c>
      <c r="D1333" s="1" t="s">
        <v>9</v>
      </c>
      <c r="E1333">
        <v>8762</v>
      </c>
      <c r="F1333" s="1" t="s">
        <v>24</v>
      </c>
      <c r="G1333" s="1" t="s">
        <v>16</v>
      </c>
    </row>
    <row r="1334" spans="1:7" x14ac:dyDescent="0.25">
      <c r="A1334" s="1" t="s">
        <v>2003</v>
      </c>
      <c r="B1334" s="1" t="s">
        <v>2004</v>
      </c>
      <c r="C1334" s="2">
        <v>45616</v>
      </c>
      <c r="D1334" s="1" t="s">
        <v>28</v>
      </c>
      <c r="E1334">
        <v>481</v>
      </c>
      <c r="F1334" s="1" t="s">
        <v>15</v>
      </c>
      <c r="G1334" s="1" t="s">
        <v>25</v>
      </c>
    </row>
    <row r="1335" spans="1:7" x14ac:dyDescent="0.25">
      <c r="A1335" s="1" t="s">
        <v>2005</v>
      </c>
      <c r="B1335" s="1" t="s">
        <v>37</v>
      </c>
      <c r="C1335" s="2">
        <v>45481</v>
      </c>
      <c r="D1335" s="1" t="s">
        <v>28</v>
      </c>
      <c r="E1335">
        <v>37</v>
      </c>
      <c r="F1335" s="1" t="s">
        <v>10</v>
      </c>
      <c r="G1335" s="1" t="s">
        <v>106</v>
      </c>
    </row>
    <row r="1336" spans="1:7" x14ac:dyDescent="0.25">
      <c r="A1336" s="1" t="s">
        <v>2006</v>
      </c>
      <c r="B1336" s="1" t="s">
        <v>1117</v>
      </c>
      <c r="C1336" s="2">
        <v>45574</v>
      </c>
      <c r="D1336" s="1" t="s">
        <v>23</v>
      </c>
      <c r="E1336">
        <v>8761</v>
      </c>
      <c r="F1336" s="1" t="s">
        <v>15</v>
      </c>
      <c r="G1336" s="1" t="s">
        <v>20</v>
      </c>
    </row>
    <row r="1337" spans="1:7" x14ac:dyDescent="0.25">
      <c r="A1337" s="1" t="s">
        <v>2007</v>
      </c>
      <c r="B1337" s="1" t="s">
        <v>1775</v>
      </c>
      <c r="C1337" s="2">
        <v>45303</v>
      </c>
      <c r="D1337" s="1" t="s">
        <v>14</v>
      </c>
      <c r="E1337">
        <v>3246</v>
      </c>
      <c r="F1337" s="1" t="s">
        <v>15</v>
      </c>
      <c r="G1337" s="1" t="s">
        <v>29</v>
      </c>
    </row>
    <row r="1338" spans="1:7" x14ac:dyDescent="0.25">
      <c r="A1338" s="1" t="s">
        <v>2008</v>
      </c>
      <c r="B1338" s="1" t="s">
        <v>308</v>
      </c>
      <c r="C1338" s="2">
        <v>45576</v>
      </c>
      <c r="D1338" s="1" t="s">
        <v>14</v>
      </c>
      <c r="E1338">
        <v>9146</v>
      </c>
      <c r="F1338" s="1" t="s">
        <v>10</v>
      </c>
      <c r="G1338" s="1" t="s">
        <v>45</v>
      </c>
    </row>
    <row r="1339" spans="1:7" x14ac:dyDescent="0.25">
      <c r="A1339" s="1" t="s">
        <v>2009</v>
      </c>
      <c r="B1339" s="1" t="s">
        <v>236</v>
      </c>
      <c r="C1339" s="2">
        <v>45801</v>
      </c>
      <c r="D1339" s="1" t="s">
        <v>28</v>
      </c>
      <c r="E1339">
        <v>3958</v>
      </c>
      <c r="F1339" s="1" t="s">
        <v>19</v>
      </c>
      <c r="G1339" s="1" t="s">
        <v>20</v>
      </c>
    </row>
    <row r="1340" spans="1:7" x14ac:dyDescent="0.25">
      <c r="A1340" s="1" t="s">
        <v>2010</v>
      </c>
      <c r="B1340" s="1" t="s">
        <v>569</v>
      </c>
      <c r="C1340" s="2">
        <v>45308</v>
      </c>
      <c r="D1340" s="1" t="s">
        <v>14</v>
      </c>
      <c r="E1340">
        <v>6182</v>
      </c>
      <c r="F1340" s="1" t="s">
        <v>15</v>
      </c>
      <c r="G1340" s="1" t="s">
        <v>20</v>
      </c>
    </row>
    <row r="1341" spans="1:7" x14ac:dyDescent="0.25">
      <c r="A1341" s="1" t="s">
        <v>2011</v>
      </c>
      <c r="B1341" s="1" t="s">
        <v>733</v>
      </c>
      <c r="C1341" s="2">
        <v>45753</v>
      </c>
      <c r="D1341" s="1" t="s">
        <v>9</v>
      </c>
      <c r="E1341">
        <v>1989</v>
      </c>
      <c r="F1341" s="1" t="s">
        <v>24</v>
      </c>
      <c r="G1341" s="1" t="s">
        <v>11</v>
      </c>
    </row>
    <row r="1342" spans="1:7" x14ac:dyDescent="0.25">
      <c r="A1342" s="1" t="s">
        <v>2012</v>
      </c>
      <c r="B1342" s="1" t="s">
        <v>816</v>
      </c>
      <c r="C1342" s="2">
        <v>45689</v>
      </c>
      <c r="D1342" s="1" t="s">
        <v>9</v>
      </c>
      <c r="E1342">
        <v>4931</v>
      </c>
      <c r="F1342" s="1" t="s">
        <v>19</v>
      </c>
      <c r="G1342" s="1" t="s">
        <v>55</v>
      </c>
    </row>
    <row r="1343" spans="1:7" x14ac:dyDescent="0.25">
      <c r="A1343" s="1" t="s">
        <v>2013</v>
      </c>
      <c r="B1343" s="1" t="s">
        <v>2014</v>
      </c>
      <c r="C1343" s="2">
        <v>45751</v>
      </c>
      <c r="D1343" s="1" t="s">
        <v>28</v>
      </c>
      <c r="E1343">
        <v>9017</v>
      </c>
      <c r="F1343" s="1" t="s">
        <v>19</v>
      </c>
      <c r="G1343" s="1" t="s">
        <v>29</v>
      </c>
    </row>
    <row r="1344" spans="1:7" x14ac:dyDescent="0.25">
      <c r="A1344" s="1" t="s">
        <v>2015</v>
      </c>
      <c r="B1344" s="1" t="s">
        <v>2016</v>
      </c>
      <c r="C1344" s="2">
        <v>45458</v>
      </c>
      <c r="D1344" s="1" t="s">
        <v>9</v>
      </c>
      <c r="E1344">
        <v>2336</v>
      </c>
      <c r="F1344" s="1" t="s">
        <v>10</v>
      </c>
      <c r="G1344" s="1" t="s">
        <v>106</v>
      </c>
    </row>
    <row r="1345" spans="1:7" x14ac:dyDescent="0.25">
      <c r="A1345" s="1" t="s">
        <v>2017</v>
      </c>
      <c r="B1345" s="1" t="s">
        <v>762</v>
      </c>
      <c r="C1345" s="2">
        <v>45836</v>
      </c>
      <c r="D1345" s="1" t="s">
        <v>28</v>
      </c>
      <c r="E1345">
        <v>2340</v>
      </c>
      <c r="F1345" s="1" t="s">
        <v>24</v>
      </c>
      <c r="G1345" s="1" t="s">
        <v>50</v>
      </c>
    </row>
    <row r="1346" spans="1:7" x14ac:dyDescent="0.25">
      <c r="A1346" s="1" t="s">
        <v>2018</v>
      </c>
      <c r="B1346" s="1" t="s">
        <v>1572</v>
      </c>
      <c r="C1346" s="2">
        <v>45532</v>
      </c>
      <c r="D1346" s="1" t="s">
        <v>14</v>
      </c>
      <c r="E1346">
        <v>7656</v>
      </c>
      <c r="F1346" s="1" t="s">
        <v>24</v>
      </c>
      <c r="G1346" s="1" t="s">
        <v>25</v>
      </c>
    </row>
    <row r="1347" spans="1:7" x14ac:dyDescent="0.25">
      <c r="A1347" s="1" t="s">
        <v>2019</v>
      </c>
      <c r="B1347" s="1" t="s">
        <v>2020</v>
      </c>
      <c r="C1347" s="2">
        <v>45303</v>
      </c>
      <c r="D1347" s="1" t="s">
        <v>14</v>
      </c>
      <c r="E1347">
        <v>1012</v>
      </c>
      <c r="F1347" s="1" t="s">
        <v>19</v>
      </c>
      <c r="G1347" s="1" t="s">
        <v>11</v>
      </c>
    </row>
    <row r="1348" spans="1:7" x14ac:dyDescent="0.25">
      <c r="A1348" s="1" t="s">
        <v>2021</v>
      </c>
      <c r="B1348" s="1" t="s">
        <v>1265</v>
      </c>
      <c r="C1348" s="2">
        <v>45516</v>
      </c>
      <c r="D1348" s="1" t="s">
        <v>14</v>
      </c>
      <c r="E1348">
        <v>9744</v>
      </c>
      <c r="F1348" s="1" t="s">
        <v>15</v>
      </c>
      <c r="G1348" s="1" t="s">
        <v>106</v>
      </c>
    </row>
    <row r="1349" spans="1:7" x14ac:dyDescent="0.25">
      <c r="A1349" s="1" t="s">
        <v>2022</v>
      </c>
      <c r="B1349" s="1" t="s">
        <v>1367</v>
      </c>
      <c r="C1349" s="2">
        <v>45819</v>
      </c>
      <c r="D1349" s="1" t="s">
        <v>23</v>
      </c>
      <c r="E1349">
        <v>6458</v>
      </c>
      <c r="F1349" s="1" t="s">
        <v>15</v>
      </c>
      <c r="G1349" s="1" t="s">
        <v>45</v>
      </c>
    </row>
    <row r="1350" spans="1:7" x14ac:dyDescent="0.25">
      <c r="A1350" s="1" t="s">
        <v>2023</v>
      </c>
      <c r="B1350" s="1" t="s">
        <v>1871</v>
      </c>
      <c r="C1350" s="2">
        <v>45478</v>
      </c>
      <c r="D1350" s="1" t="s">
        <v>28</v>
      </c>
      <c r="E1350">
        <v>6847</v>
      </c>
      <c r="F1350" s="1" t="s">
        <v>24</v>
      </c>
      <c r="G1350" s="1" t="s">
        <v>55</v>
      </c>
    </row>
    <row r="1351" spans="1:7" x14ac:dyDescent="0.25">
      <c r="A1351" s="1" t="s">
        <v>2024</v>
      </c>
      <c r="B1351" s="1" t="s">
        <v>428</v>
      </c>
      <c r="C1351" s="2">
        <v>45482</v>
      </c>
      <c r="D1351" s="1" t="s">
        <v>9</v>
      </c>
      <c r="E1351">
        <v>6477</v>
      </c>
      <c r="F1351" s="1" t="s">
        <v>19</v>
      </c>
      <c r="G1351" s="1" t="s">
        <v>20</v>
      </c>
    </row>
    <row r="1352" spans="1:7" x14ac:dyDescent="0.25">
      <c r="A1352" s="1" t="s">
        <v>2025</v>
      </c>
      <c r="B1352" s="1" t="s">
        <v>752</v>
      </c>
      <c r="C1352" s="2">
        <v>45582</v>
      </c>
      <c r="D1352" s="1" t="s">
        <v>14</v>
      </c>
      <c r="E1352">
        <v>9431</v>
      </c>
      <c r="F1352" s="1" t="s">
        <v>19</v>
      </c>
      <c r="G1352" s="1" t="s">
        <v>50</v>
      </c>
    </row>
    <row r="1353" spans="1:7" x14ac:dyDescent="0.25">
      <c r="A1353" s="1" t="s">
        <v>2026</v>
      </c>
      <c r="B1353" s="1" t="s">
        <v>1107</v>
      </c>
      <c r="C1353" s="2">
        <v>45401</v>
      </c>
      <c r="D1353" s="1" t="s">
        <v>23</v>
      </c>
      <c r="E1353">
        <v>7364</v>
      </c>
      <c r="F1353" s="1" t="s">
        <v>19</v>
      </c>
      <c r="G1353" s="1" t="s">
        <v>16</v>
      </c>
    </row>
    <row r="1354" spans="1:7" x14ac:dyDescent="0.25">
      <c r="A1354" s="1" t="s">
        <v>2027</v>
      </c>
      <c r="B1354" s="1" t="s">
        <v>624</v>
      </c>
      <c r="C1354" s="2">
        <v>45206</v>
      </c>
      <c r="D1354" s="1" t="s">
        <v>9</v>
      </c>
      <c r="E1354">
        <v>2539</v>
      </c>
      <c r="F1354" s="1" t="s">
        <v>10</v>
      </c>
      <c r="G1354" s="1" t="s">
        <v>50</v>
      </c>
    </row>
    <row r="1355" spans="1:7" x14ac:dyDescent="0.25">
      <c r="A1355" s="1" t="s">
        <v>2028</v>
      </c>
      <c r="B1355" s="1" t="s">
        <v>190</v>
      </c>
      <c r="C1355" s="2">
        <v>45321</v>
      </c>
      <c r="D1355" s="1" t="s">
        <v>9</v>
      </c>
      <c r="E1355">
        <v>1440</v>
      </c>
      <c r="F1355" s="1" t="s">
        <v>24</v>
      </c>
      <c r="G1355" s="1" t="s">
        <v>25</v>
      </c>
    </row>
    <row r="1356" spans="1:7" x14ac:dyDescent="0.25">
      <c r="A1356" s="1" t="s">
        <v>2029</v>
      </c>
      <c r="B1356" s="1" t="s">
        <v>573</v>
      </c>
      <c r="C1356" s="2">
        <v>45429</v>
      </c>
      <c r="D1356" s="1" t="s">
        <v>9</v>
      </c>
      <c r="E1356">
        <v>3922</v>
      </c>
      <c r="F1356" s="1" t="s">
        <v>24</v>
      </c>
      <c r="G1356" s="1" t="s">
        <v>55</v>
      </c>
    </row>
    <row r="1357" spans="1:7" x14ac:dyDescent="0.25">
      <c r="A1357" s="1" t="s">
        <v>2030</v>
      </c>
      <c r="B1357" s="1" t="s">
        <v>359</v>
      </c>
      <c r="C1357" s="2">
        <v>45240</v>
      </c>
      <c r="D1357" s="1" t="s">
        <v>14</v>
      </c>
      <c r="E1357">
        <v>1542</v>
      </c>
      <c r="F1357" s="1" t="s">
        <v>15</v>
      </c>
      <c r="G1357" s="1" t="s">
        <v>55</v>
      </c>
    </row>
    <row r="1358" spans="1:7" x14ac:dyDescent="0.25">
      <c r="A1358" s="1" t="s">
        <v>2031</v>
      </c>
      <c r="B1358" s="1" t="s">
        <v>2032</v>
      </c>
      <c r="C1358" s="2">
        <v>45327</v>
      </c>
      <c r="D1358" s="1" t="s">
        <v>9</v>
      </c>
      <c r="E1358">
        <v>1902</v>
      </c>
      <c r="F1358" s="1" t="s">
        <v>15</v>
      </c>
      <c r="G1358" s="1" t="s">
        <v>16</v>
      </c>
    </row>
    <row r="1359" spans="1:7" x14ac:dyDescent="0.25">
      <c r="A1359" s="1" t="s">
        <v>2033</v>
      </c>
      <c r="B1359" s="1" t="s">
        <v>231</v>
      </c>
      <c r="C1359" s="2">
        <v>45262</v>
      </c>
      <c r="D1359" s="1" t="s">
        <v>28</v>
      </c>
      <c r="E1359">
        <v>1431</v>
      </c>
      <c r="F1359" s="1" t="s">
        <v>24</v>
      </c>
      <c r="G1359" s="1" t="s">
        <v>20</v>
      </c>
    </row>
    <row r="1360" spans="1:7" x14ac:dyDescent="0.25">
      <c r="A1360" s="1" t="s">
        <v>2034</v>
      </c>
      <c r="B1360" s="1" t="s">
        <v>1963</v>
      </c>
      <c r="C1360" s="2">
        <v>45564</v>
      </c>
      <c r="D1360" s="1" t="s">
        <v>23</v>
      </c>
      <c r="E1360">
        <v>8592</v>
      </c>
      <c r="F1360" s="1" t="s">
        <v>24</v>
      </c>
      <c r="G1360" s="1" t="s">
        <v>45</v>
      </c>
    </row>
    <row r="1361" spans="1:7" x14ac:dyDescent="0.25">
      <c r="A1361" s="1" t="s">
        <v>2035</v>
      </c>
      <c r="B1361" s="1" t="s">
        <v>716</v>
      </c>
      <c r="C1361" s="2">
        <v>45491</v>
      </c>
      <c r="D1361" s="1" t="s">
        <v>9</v>
      </c>
      <c r="E1361">
        <v>5778</v>
      </c>
      <c r="F1361" s="1" t="s">
        <v>15</v>
      </c>
      <c r="G1361" s="1" t="s">
        <v>20</v>
      </c>
    </row>
    <row r="1362" spans="1:7" x14ac:dyDescent="0.25">
      <c r="A1362" s="1" t="s">
        <v>2036</v>
      </c>
      <c r="B1362" s="1" t="s">
        <v>97</v>
      </c>
      <c r="C1362" s="2">
        <v>45326</v>
      </c>
      <c r="D1362" s="1" t="s">
        <v>9</v>
      </c>
      <c r="E1362">
        <v>2828</v>
      </c>
      <c r="F1362" s="1" t="s">
        <v>24</v>
      </c>
      <c r="G1362" s="1" t="s">
        <v>25</v>
      </c>
    </row>
    <row r="1363" spans="1:7" x14ac:dyDescent="0.25">
      <c r="A1363" s="1" t="s">
        <v>2037</v>
      </c>
      <c r="B1363" s="1" t="s">
        <v>2038</v>
      </c>
      <c r="C1363" s="2">
        <v>45285</v>
      </c>
      <c r="D1363" s="1" t="s">
        <v>28</v>
      </c>
      <c r="E1363">
        <v>5627</v>
      </c>
      <c r="F1363" s="1" t="s">
        <v>15</v>
      </c>
      <c r="G1363" s="1" t="s">
        <v>45</v>
      </c>
    </row>
    <row r="1364" spans="1:7" x14ac:dyDescent="0.25">
      <c r="A1364" s="1" t="s">
        <v>2039</v>
      </c>
      <c r="B1364" s="1" t="s">
        <v>2040</v>
      </c>
      <c r="C1364" s="2">
        <v>45832</v>
      </c>
      <c r="D1364" s="1" t="s">
        <v>9</v>
      </c>
      <c r="E1364">
        <v>1205</v>
      </c>
      <c r="F1364" s="1" t="s">
        <v>24</v>
      </c>
      <c r="G1364" s="1" t="s">
        <v>20</v>
      </c>
    </row>
    <row r="1365" spans="1:7" x14ac:dyDescent="0.25">
      <c r="A1365" s="1" t="s">
        <v>2041</v>
      </c>
      <c r="B1365" s="1" t="s">
        <v>796</v>
      </c>
      <c r="C1365" s="2">
        <v>45575</v>
      </c>
      <c r="D1365" s="1" t="s">
        <v>14</v>
      </c>
      <c r="E1365">
        <v>6239</v>
      </c>
      <c r="F1365" s="1" t="s">
        <v>10</v>
      </c>
      <c r="G1365" s="1" t="s">
        <v>55</v>
      </c>
    </row>
    <row r="1366" spans="1:7" x14ac:dyDescent="0.25">
      <c r="A1366" s="1" t="s">
        <v>2042</v>
      </c>
      <c r="B1366" s="1" t="s">
        <v>543</v>
      </c>
      <c r="C1366" s="2">
        <v>45230</v>
      </c>
      <c r="D1366" s="1" t="s">
        <v>14</v>
      </c>
      <c r="E1366">
        <v>9059</v>
      </c>
      <c r="F1366" s="1" t="s">
        <v>10</v>
      </c>
      <c r="G1366" s="1" t="s">
        <v>40</v>
      </c>
    </row>
    <row r="1367" spans="1:7" x14ac:dyDescent="0.25">
      <c r="A1367" s="1" t="s">
        <v>2043</v>
      </c>
      <c r="B1367" s="1" t="s">
        <v>49</v>
      </c>
      <c r="C1367" s="2">
        <v>45298</v>
      </c>
      <c r="D1367" s="1" t="s">
        <v>14</v>
      </c>
      <c r="E1367">
        <v>5315</v>
      </c>
      <c r="F1367" s="1" t="s">
        <v>19</v>
      </c>
      <c r="G1367" s="1" t="s">
        <v>11</v>
      </c>
    </row>
    <row r="1368" spans="1:7" x14ac:dyDescent="0.25">
      <c r="A1368" s="1" t="s">
        <v>2044</v>
      </c>
      <c r="B1368" s="1" t="s">
        <v>327</v>
      </c>
      <c r="C1368" s="2">
        <v>45278</v>
      </c>
      <c r="D1368" s="1" t="s">
        <v>9</v>
      </c>
      <c r="E1368">
        <v>9718</v>
      </c>
      <c r="F1368" s="1" t="s">
        <v>24</v>
      </c>
      <c r="G1368" s="1" t="s">
        <v>45</v>
      </c>
    </row>
    <row r="1369" spans="1:7" x14ac:dyDescent="0.25">
      <c r="A1369" s="1" t="s">
        <v>2045</v>
      </c>
      <c r="B1369" s="1" t="s">
        <v>492</v>
      </c>
      <c r="C1369" s="2">
        <v>45455</v>
      </c>
      <c r="D1369" s="1" t="s">
        <v>23</v>
      </c>
      <c r="E1369">
        <v>8087</v>
      </c>
      <c r="F1369" s="1" t="s">
        <v>15</v>
      </c>
      <c r="G1369" s="1" t="s">
        <v>40</v>
      </c>
    </row>
    <row r="1370" spans="1:7" x14ac:dyDescent="0.25">
      <c r="A1370" s="1" t="s">
        <v>2046</v>
      </c>
      <c r="B1370" s="1" t="s">
        <v>910</v>
      </c>
      <c r="C1370" s="2">
        <v>45670</v>
      </c>
      <c r="D1370" s="1" t="s">
        <v>23</v>
      </c>
      <c r="E1370">
        <v>9355</v>
      </c>
      <c r="F1370" s="1" t="s">
        <v>24</v>
      </c>
      <c r="G1370" s="1" t="s">
        <v>106</v>
      </c>
    </row>
    <row r="1371" spans="1:7" x14ac:dyDescent="0.25">
      <c r="A1371" s="1" t="s">
        <v>2047</v>
      </c>
      <c r="B1371" s="1" t="s">
        <v>194</v>
      </c>
      <c r="C1371" s="2">
        <v>45413</v>
      </c>
      <c r="D1371" s="1" t="s">
        <v>9</v>
      </c>
      <c r="E1371">
        <v>852</v>
      </c>
      <c r="F1371" s="1" t="s">
        <v>24</v>
      </c>
      <c r="G1371" s="1" t="s">
        <v>106</v>
      </c>
    </row>
    <row r="1372" spans="1:7" x14ac:dyDescent="0.25">
      <c r="A1372" s="1" t="s">
        <v>2048</v>
      </c>
      <c r="B1372" s="1" t="s">
        <v>469</v>
      </c>
      <c r="C1372" s="2">
        <v>45630</v>
      </c>
      <c r="D1372" s="1" t="s">
        <v>23</v>
      </c>
      <c r="E1372">
        <v>5210</v>
      </c>
      <c r="F1372" s="1" t="s">
        <v>19</v>
      </c>
      <c r="G1372" s="1" t="s">
        <v>20</v>
      </c>
    </row>
    <row r="1373" spans="1:7" x14ac:dyDescent="0.25">
      <c r="A1373" s="1" t="s">
        <v>2049</v>
      </c>
      <c r="B1373" s="1" t="s">
        <v>305</v>
      </c>
      <c r="C1373" s="2">
        <v>45404</v>
      </c>
      <c r="D1373" s="1" t="s">
        <v>23</v>
      </c>
      <c r="E1373">
        <v>5931</v>
      </c>
      <c r="F1373" s="1" t="s">
        <v>15</v>
      </c>
      <c r="G1373" s="1" t="s">
        <v>16</v>
      </c>
    </row>
    <row r="1374" spans="1:7" x14ac:dyDescent="0.25">
      <c r="A1374" s="1" t="s">
        <v>2050</v>
      </c>
      <c r="B1374" s="1" t="s">
        <v>1805</v>
      </c>
      <c r="C1374" s="2">
        <v>45820</v>
      </c>
      <c r="D1374" s="1" t="s">
        <v>9</v>
      </c>
      <c r="E1374">
        <v>9884</v>
      </c>
      <c r="F1374" s="1" t="s">
        <v>24</v>
      </c>
      <c r="G1374" s="1" t="s">
        <v>20</v>
      </c>
    </row>
    <row r="1375" spans="1:7" x14ac:dyDescent="0.25">
      <c r="A1375" s="1" t="s">
        <v>2051</v>
      </c>
      <c r="B1375" s="1" t="s">
        <v>1296</v>
      </c>
      <c r="C1375" s="2">
        <v>45853</v>
      </c>
      <c r="D1375" s="1" t="s">
        <v>14</v>
      </c>
      <c r="E1375">
        <v>304</v>
      </c>
      <c r="F1375" s="1" t="s">
        <v>15</v>
      </c>
      <c r="G1375" s="1" t="s">
        <v>16</v>
      </c>
    </row>
    <row r="1376" spans="1:7" x14ac:dyDescent="0.25">
      <c r="A1376" s="1" t="s">
        <v>2052</v>
      </c>
      <c r="B1376" s="1" t="s">
        <v>1377</v>
      </c>
      <c r="C1376" s="2">
        <v>45192</v>
      </c>
      <c r="D1376" s="1" t="s">
        <v>9</v>
      </c>
      <c r="E1376">
        <v>6107</v>
      </c>
      <c r="F1376" s="1" t="s">
        <v>24</v>
      </c>
      <c r="G1376" s="1" t="s">
        <v>20</v>
      </c>
    </row>
    <row r="1377" spans="1:7" x14ac:dyDescent="0.25">
      <c r="A1377" s="1" t="s">
        <v>2053</v>
      </c>
      <c r="B1377" s="1" t="s">
        <v>1667</v>
      </c>
      <c r="C1377" s="2">
        <v>45674</v>
      </c>
      <c r="D1377" s="1" t="s">
        <v>14</v>
      </c>
      <c r="E1377">
        <v>6422</v>
      </c>
      <c r="F1377" s="1" t="s">
        <v>19</v>
      </c>
      <c r="G1377" s="1" t="s">
        <v>50</v>
      </c>
    </row>
    <row r="1378" spans="1:7" x14ac:dyDescent="0.25">
      <c r="A1378" s="1" t="s">
        <v>2054</v>
      </c>
      <c r="B1378" s="1" t="s">
        <v>278</v>
      </c>
      <c r="C1378" s="2">
        <v>45563</v>
      </c>
      <c r="D1378" s="1" t="s">
        <v>14</v>
      </c>
      <c r="E1378">
        <v>8846</v>
      </c>
      <c r="F1378" s="1" t="s">
        <v>15</v>
      </c>
      <c r="G1378" s="1" t="s">
        <v>25</v>
      </c>
    </row>
    <row r="1379" spans="1:7" x14ac:dyDescent="0.25">
      <c r="A1379" s="1" t="s">
        <v>2055</v>
      </c>
      <c r="B1379" s="1" t="s">
        <v>178</v>
      </c>
      <c r="C1379" s="2">
        <v>45809</v>
      </c>
      <c r="D1379" s="1" t="s">
        <v>23</v>
      </c>
      <c r="E1379">
        <v>6688</v>
      </c>
      <c r="F1379" s="1" t="s">
        <v>24</v>
      </c>
      <c r="G1379" s="1" t="s">
        <v>11</v>
      </c>
    </row>
    <row r="1380" spans="1:7" x14ac:dyDescent="0.25">
      <c r="A1380" s="1" t="s">
        <v>2056</v>
      </c>
      <c r="B1380" s="1" t="s">
        <v>465</v>
      </c>
      <c r="C1380" s="2">
        <v>45698</v>
      </c>
      <c r="D1380" s="1" t="s">
        <v>23</v>
      </c>
      <c r="E1380">
        <v>5030</v>
      </c>
      <c r="F1380" s="1" t="s">
        <v>10</v>
      </c>
      <c r="G1380" s="1" t="s">
        <v>16</v>
      </c>
    </row>
    <row r="1381" spans="1:7" x14ac:dyDescent="0.25">
      <c r="A1381" s="1" t="s">
        <v>2057</v>
      </c>
      <c r="B1381" s="1" t="s">
        <v>1168</v>
      </c>
      <c r="C1381" s="2">
        <v>45804</v>
      </c>
      <c r="D1381" s="1" t="s">
        <v>14</v>
      </c>
      <c r="E1381">
        <v>5753</v>
      </c>
      <c r="F1381" s="1" t="s">
        <v>15</v>
      </c>
      <c r="G1381" s="1" t="s">
        <v>25</v>
      </c>
    </row>
    <row r="1382" spans="1:7" x14ac:dyDescent="0.25">
      <c r="A1382" s="1" t="s">
        <v>2058</v>
      </c>
      <c r="B1382" s="1" t="s">
        <v>348</v>
      </c>
      <c r="C1382" s="2">
        <v>45636</v>
      </c>
      <c r="D1382" s="1" t="s">
        <v>14</v>
      </c>
      <c r="E1382">
        <v>120</v>
      </c>
      <c r="F1382" s="1" t="s">
        <v>19</v>
      </c>
      <c r="G1382" s="1" t="s">
        <v>50</v>
      </c>
    </row>
    <row r="1383" spans="1:7" x14ac:dyDescent="0.25">
      <c r="A1383" s="1" t="s">
        <v>2059</v>
      </c>
      <c r="B1383" s="1" t="s">
        <v>2060</v>
      </c>
      <c r="C1383" s="2">
        <v>45343</v>
      </c>
      <c r="D1383" s="1" t="s">
        <v>23</v>
      </c>
      <c r="E1383">
        <v>8785</v>
      </c>
      <c r="F1383" s="1" t="s">
        <v>10</v>
      </c>
      <c r="G1383" s="1" t="s">
        <v>106</v>
      </c>
    </row>
    <row r="1384" spans="1:7" x14ac:dyDescent="0.25">
      <c r="A1384" s="1" t="s">
        <v>2061</v>
      </c>
      <c r="B1384" s="1" t="s">
        <v>1552</v>
      </c>
      <c r="C1384" s="2">
        <v>45850</v>
      </c>
      <c r="D1384" s="1" t="s">
        <v>28</v>
      </c>
      <c r="E1384">
        <v>9688</v>
      </c>
      <c r="F1384" s="1" t="s">
        <v>15</v>
      </c>
      <c r="G1384" s="1" t="s">
        <v>20</v>
      </c>
    </row>
    <row r="1385" spans="1:7" x14ac:dyDescent="0.25">
      <c r="A1385" s="1" t="s">
        <v>2062</v>
      </c>
      <c r="B1385" s="1" t="s">
        <v>556</v>
      </c>
      <c r="C1385" s="2">
        <v>45352</v>
      </c>
      <c r="D1385" s="1" t="s">
        <v>14</v>
      </c>
      <c r="E1385">
        <v>4874</v>
      </c>
      <c r="F1385" s="1" t="s">
        <v>15</v>
      </c>
      <c r="G1385" s="1" t="s">
        <v>29</v>
      </c>
    </row>
    <row r="1386" spans="1:7" x14ac:dyDescent="0.25">
      <c r="A1386" s="1" t="s">
        <v>2063</v>
      </c>
      <c r="B1386" s="1" t="s">
        <v>1768</v>
      </c>
      <c r="C1386" s="2">
        <v>45465</v>
      </c>
      <c r="D1386" s="1" t="s">
        <v>14</v>
      </c>
      <c r="E1386">
        <v>1658</v>
      </c>
      <c r="F1386" s="1" t="s">
        <v>15</v>
      </c>
      <c r="G1386" s="1" t="s">
        <v>25</v>
      </c>
    </row>
    <row r="1387" spans="1:7" x14ac:dyDescent="0.25">
      <c r="A1387" s="1" t="s">
        <v>2064</v>
      </c>
      <c r="B1387" s="1" t="s">
        <v>2065</v>
      </c>
      <c r="C1387" s="2">
        <v>45656</v>
      </c>
      <c r="D1387" s="1" t="s">
        <v>14</v>
      </c>
      <c r="E1387">
        <v>6391</v>
      </c>
      <c r="F1387" s="1" t="s">
        <v>15</v>
      </c>
      <c r="G1387" s="1" t="s">
        <v>20</v>
      </c>
    </row>
    <row r="1388" spans="1:7" x14ac:dyDescent="0.25">
      <c r="A1388" s="1" t="s">
        <v>2066</v>
      </c>
      <c r="B1388" s="1" t="s">
        <v>1069</v>
      </c>
      <c r="C1388" s="2">
        <v>45567</v>
      </c>
      <c r="D1388" s="1" t="s">
        <v>23</v>
      </c>
      <c r="E1388">
        <v>2391</v>
      </c>
      <c r="F1388" s="1" t="s">
        <v>24</v>
      </c>
      <c r="G1388" s="1" t="s">
        <v>106</v>
      </c>
    </row>
    <row r="1389" spans="1:7" x14ac:dyDescent="0.25">
      <c r="A1389" s="1" t="s">
        <v>2067</v>
      </c>
      <c r="B1389" s="1" t="s">
        <v>369</v>
      </c>
      <c r="C1389" s="2">
        <v>45771</v>
      </c>
      <c r="D1389" s="1" t="s">
        <v>9</v>
      </c>
      <c r="E1389">
        <v>115</v>
      </c>
      <c r="F1389" s="1" t="s">
        <v>24</v>
      </c>
      <c r="G1389" s="1" t="s">
        <v>16</v>
      </c>
    </row>
    <row r="1390" spans="1:7" x14ac:dyDescent="0.25">
      <c r="A1390" s="1" t="s">
        <v>2068</v>
      </c>
      <c r="B1390" s="1" t="s">
        <v>346</v>
      </c>
      <c r="C1390" s="2">
        <v>45642</v>
      </c>
      <c r="D1390" s="1" t="s">
        <v>14</v>
      </c>
      <c r="E1390">
        <v>5828</v>
      </c>
      <c r="F1390" s="1" t="s">
        <v>15</v>
      </c>
      <c r="G1390" s="1" t="s">
        <v>25</v>
      </c>
    </row>
    <row r="1391" spans="1:7" x14ac:dyDescent="0.25">
      <c r="A1391" s="1" t="s">
        <v>2069</v>
      </c>
      <c r="B1391" s="1" t="s">
        <v>1726</v>
      </c>
      <c r="C1391" s="2">
        <v>45558</v>
      </c>
      <c r="D1391" s="1" t="s">
        <v>14</v>
      </c>
      <c r="E1391">
        <v>9896</v>
      </c>
      <c r="F1391" s="1" t="s">
        <v>19</v>
      </c>
      <c r="G1391" s="1" t="s">
        <v>45</v>
      </c>
    </row>
    <row r="1392" spans="1:7" x14ac:dyDescent="0.25">
      <c r="A1392" s="1" t="s">
        <v>2070</v>
      </c>
      <c r="B1392" s="1" t="s">
        <v>276</v>
      </c>
      <c r="C1392" s="2">
        <v>45813</v>
      </c>
      <c r="D1392" s="1" t="s">
        <v>14</v>
      </c>
      <c r="E1392">
        <v>9935</v>
      </c>
      <c r="F1392" s="1" t="s">
        <v>24</v>
      </c>
      <c r="G1392" s="1" t="s">
        <v>20</v>
      </c>
    </row>
    <row r="1393" spans="1:7" x14ac:dyDescent="0.25">
      <c r="A1393" s="1" t="s">
        <v>2071</v>
      </c>
      <c r="B1393" s="1" t="s">
        <v>1348</v>
      </c>
      <c r="C1393" s="2">
        <v>45199</v>
      </c>
      <c r="D1393" s="1" t="s">
        <v>9</v>
      </c>
      <c r="E1393">
        <v>391</v>
      </c>
      <c r="F1393" s="1" t="s">
        <v>15</v>
      </c>
      <c r="G1393" s="1" t="s">
        <v>25</v>
      </c>
    </row>
    <row r="1394" spans="1:7" x14ac:dyDescent="0.25">
      <c r="A1394" s="1" t="s">
        <v>2072</v>
      </c>
      <c r="B1394" s="1" t="s">
        <v>1572</v>
      </c>
      <c r="C1394" s="2">
        <v>45856</v>
      </c>
      <c r="D1394" s="1" t="s">
        <v>9</v>
      </c>
      <c r="E1394">
        <v>4366</v>
      </c>
      <c r="F1394" s="1" t="s">
        <v>15</v>
      </c>
      <c r="G1394" s="1" t="s">
        <v>55</v>
      </c>
    </row>
    <row r="1395" spans="1:7" x14ac:dyDescent="0.25">
      <c r="A1395" s="1" t="s">
        <v>2073</v>
      </c>
      <c r="B1395" s="1" t="s">
        <v>774</v>
      </c>
      <c r="C1395" s="2">
        <v>45296</v>
      </c>
      <c r="D1395" s="1" t="s">
        <v>14</v>
      </c>
      <c r="E1395">
        <v>5928</v>
      </c>
      <c r="F1395" s="1" t="s">
        <v>19</v>
      </c>
      <c r="G1395" s="1" t="s">
        <v>50</v>
      </c>
    </row>
    <row r="1396" spans="1:7" x14ac:dyDescent="0.25">
      <c r="A1396" s="1" t="s">
        <v>2074</v>
      </c>
      <c r="B1396" s="1" t="s">
        <v>703</v>
      </c>
      <c r="C1396" s="2">
        <v>45865</v>
      </c>
      <c r="D1396" s="1" t="s">
        <v>14</v>
      </c>
      <c r="E1396">
        <v>1326</v>
      </c>
      <c r="F1396" s="1" t="s">
        <v>19</v>
      </c>
      <c r="G1396" s="1" t="s">
        <v>40</v>
      </c>
    </row>
    <row r="1397" spans="1:7" x14ac:dyDescent="0.25">
      <c r="A1397" s="1" t="s">
        <v>2075</v>
      </c>
      <c r="B1397" s="1" t="s">
        <v>2014</v>
      </c>
      <c r="C1397" s="2">
        <v>45679</v>
      </c>
      <c r="D1397" s="1" t="s">
        <v>28</v>
      </c>
      <c r="E1397">
        <v>5464</v>
      </c>
      <c r="F1397" s="1" t="s">
        <v>19</v>
      </c>
      <c r="G1397" s="1" t="s">
        <v>16</v>
      </c>
    </row>
    <row r="1398" spans="1:7" x14ac:dyDescent="0.25">
      <c r="A1398" s="1" t="s">
        <v>2076</v>
      </c>
      <c r="B1398" s="1" t="s">
        <v>385</v>
      </c>
      <c r="C1398" s="2">
        <v>45411</v>
      </c>
      <c r="D1398" s="1" t="s">
        <v>9</v>
      </c>
      <c r="E1398">
        <v>4084</v>
      </c>
      <c r="F1398" s="1" t="s">
        <v>10</v>
      </c>
      <c r="G1398" s="1" t="s">
        <v>11</v>
      </c>
    </row>
    <row r="1399" spans="1:7" x14ac:dyDescent="0.25">
      <c r="A1399" s="1" t="s">
        <v>2077</v>
      </c>
      <c r="B1399" s="1" t="s">
        <v>1020</v>
      </c>
      <c r="C1399" s="2">
        <v>45444</v>
      </c>
      <c r="D1399" s="1" t="s">
        <v>28</v>
      </c>
      <c r="E1399">
        <v>4814</v>
      </c>
      <c r="F1399" s="1" t="s">
        <v>15</v>
      </c>
      <c r="G1399" s="1" t="s">
        <v>11</v>
      </c>
    </row>
    <row r="1400" spans="1:7" x14ac:dyDescent="0.25">
      <c r="A1400" s="1" t="s">
        <v>2078</v>
      </c>
      <c r="B1400" s="1" t="s">
        <v>1674</v>
      </c>
      <c r="C1400" s="2">
        <v>45861</v>
      </c>
      <c r="D1400" s="1" t="s">
        <v>14</v>
      </c>
      <c r="E1400">
        <v>916</v>
      </c>
      <c r="F1400" s="1" t="s">
        <v>19</v>
      </c>
      <c r="G1400" s="1" t="s">
        <v>50</v>
      </c>
    </row>
    <row r="1401" spans="1:7" x14ac:dyDescent="0.25">
      <c r="A1401" s="1" t="s">
        <v>2079</v>
      </c>
      <c r="B1401" s="1" t="s">
        <v>543</v>
      </c>
      <c r="C1401" s="2">
        <v>45316</v>
      </c>
      <c r="D1401" s="1" t="s">
        <v>14</v>
      </c>
      <c r="E1401">
        <v>7631</v>
      </c>
      <c r="F1401" s="1" t="s">
        <v>15</v>
      </c>
      <c r="G1401" s="1" t="s">
        <v>45</v>
      </c>
    </row>
    <row r="1402" spans="1:7" x14ac:dyDescent="0.25">
      <c r="A1402" s="1" t="s">
        <v>2080</v>
      </c>
      <c r="B1402" s="1" t="s">
        <v>760</v>
      </c>
      <c r="C1402" s="2">
        <v>45684</v>
      </c>
      <c r="D1402" s="1" t="s">
        <v>14</v>
      </c>
      <c r="E1402">
        <v>672</v>
      </c>
      <c r="F1402" s="1" t="s">
        <v>24</v>
      </c>
      <c r="G1402" s="1" t="s">
        <v>45</v>
      </c>
    </row>
    <row r="1403" spans="1:7" x14ac:dyDescent="0.25">
      <c r="A1403" s="1" t="s">
        <v>2081</v>
      </c>
      <c r="B1403" s="1" t="s">
        <v>2082</v>
      </c>
      <c r="C1403" s="2">
        <v>45656</v>
      </c>
      <c r="D1403" s="1" t="s">
        <v>14</v>
      </c>
      <c r="E1403">
        <v>6728</v>
      </c>
      <c r="F1403" s="1" t="s">
        <v>15</v>
      </c>
      <c r="G1403" s="1" t="s">
        <v>29</v>
      </c>
    </row>
    <row r="1404" spans="1:7" x14ac:dyDescent="0.25">
      <c r="A1404" s="1" t="s">
        <v>2083</v>
      </c>
      <c r="B1404" s="1" t="s">
        <v>110</v>
      </c>
      <c r="C1404" s="2">
        <v>45581</v>
      </c>
      <c r="D1404" s="1" t="s">
        <v>23</v>
      </c>
      <c r="E1404">
        <v>8664</v>
      </c>
      <c r="F1404" s="1" t="s">
        <v>15</v>
      </c>
      <c r="G1404" s="1" t="s">
        <v>29</v>
      </c>
    </row>
    <row r="1405" spans="1:7" x14ac:dyDescent="0.25">
      <c r="A1405" s="1" t="s">
        <v>2084</v>
      </c>
      <c r="B1405" s="1" t="s">
        <v>2085</v>
      </c>
      <c r="C1405" s="2">
        <v>45808</v>
      </c>
      <c r="D1405" s="1" t="s">
        <v>23</v>
      </c>
      <c r="E1405">
        <v>952</v>
      </c>
      <c r="F1405" s="1" t="s">
        <v>10</v>
      </c>
      <c r="G1405" s="1" t="s">
        <v>40</v>
      </c>
    </row>
    <row r="1406" spans="1:7" x14ac:dyDescent="0.25">
      <c r="A1406" s="1" t="s">
        <v>2086</v>
      </c>
      <c r="B1406" s="1" t="s">
        <v>618</v>
      </c>
      <c r="C1406" s="2">
        <v>45441</v>
      </c>
      <c r="D1406" s="1" t="s">
        <v>23</v>
      </c>
      <c r="E1406">
        <v>8359</v>
      </c>
      <c r="F1406" s="1" t="s">
        <v>24</v>
      </c>
      <c r="G1406" s="1" t="s">
        <v>40</v>
      </c>
    </row>
    <row r="1407" spans="1:7" x14ac:dyDescent="0.25">
      <c r="A1407" s="1" t="s">
        <v>2087</v>
      </c>
      <c r="B1407" s="1" t="s">
        <v>229</v>
      </c>
      <c r="C1407" s="2">
        <v>45865</v>
      </c>
      <c r="D1407" s="1" t="s">
        <v>28</v>
      </c>
      <c r="E1407">
        <v>6425</v>
      </c>
      <c r="F1407" s="1" t="s">
        <v>24</v>
      </c>
      <c r="G1407" s="1" t="s">
        <v>29</v>
      </c>
    </row>
    <row r="1408" spans="1:7" x14ac:dyDescent="0.25">
      <c r="A1408" s="1" t="s">
        <v>2088</v>
      </c>
      <c r="B1408" s="1" t="s">
        <v>1604</v>
      </c>
      <c r="C1408" s="2">
        <v>45231</v>
      </c>
      <c r="D1408" s="1" t="s">
        <v>9</v>
      </c>
      <c r="E1408">
        <v>3319</v>
      </c>
      <c r="F1408" s="1" t="s">
        <v>10</v>
      </c>
      <c r="G1408" s="1" t="s">
        <v>50</v>
      </c>
    </row>
    <row r="1409" spans="1:7" x14ac:dyDescent="0.25">
      <c r="A1409" s="1" t="s">
        <v>2089</v>
      </c>
      <c r="B1409" s="1" t="s">
        <v>1766</v>
      </c>
      <c r="C1409" s="2">
        <v>45275</v>
      </c>
      <c r="D1409" s="1" t="s">
        <v>14</v>
      </c>
      <c r="E1409">
        <v>1336</v>
      </c>
      <c r="F1409" s="1" t="s">
        <v>19</v>
      </c>
      <c r="G1409" s="1" t="s">
        <v>106</v>
      </c>
    </row>
    <row r="1410" spans="1:7" x14ac:dyDescent="0.25">
      <c r="A1410" s="1" t="s">
        <v>2090</v>
      </c>
      <c r="B1410" s="1" t="s">
        <v>1484</v>
      </c>
      <c r="C1410" s="2">
        <v>45464</v>
      </c>
      <c r="D1410" s="1" t="s">
        <v>9</v>
      </c>
      <c r="E1410">
        <v>2116</v>
      </c>
      <c r="F1410" s="1" t="s">
        <v>19</v>
      </c>
      <c r="G1410" s="1" t="s">
        <v>16</v>
      </c>
    </row>
    <row r="1411" spans="1:7" x14ac:dyDescent="0.25">
      <c r="A1411" s="1" t="s">
        <v>2091</v>
      </c>
      <c r="B1411" s="1" t="s">
        <v>2001</v>
      </c>
      <c r="C1411" s="2">
        <v>45226</v>
      </c>
      <c r="D1411" s="1" t="s">
        <v>23</v>
      </c>
      <c r="E1411">
        <v>4809</v>
      </c>
      <c r="F1411" s="1" t="s">
        <v>15</v>
      </c>
      <c r="G1411" s="1" t="s">
        <v>55</v>
      </c>
    </row>
    <row r="1412" spans="1:7" x14ac:dyDescent="0.25">
      <c r="A1412" s="1" t="s">
        <v>2092</v>
      </c>
      <c r="B1412" s="1" t="s">
        <v>1513</v>
      </c>
      <c r="C1412" s="2">
        <v>45630</v>
      </c>
      <c r="D1412" s="1" t="s">
        <v>14</v>
      </c>
      <c r="E1412">
        <v>8849</v>
      </c>
      <c r="F1412" s="1" t="s">
        <v>10</v>
      </c>
      <c r="G1412" s="1" t="s">
        <v>29</v>
      </c>
    </row>
    <row r="1413" spans="1:7" x14ac:dyDescent="0.25">
      <c r="A1413" s="1" t="s">
        <v>2093</v>
      </c>
      <c r="B1413" s="1" t="s">
        <v>144</v>
      </c>
      <c r="C1413" s="2">
        <v>45821</v>
      </c>
      <c r="D1413" s="1" t="s">
        <v>14</v>
      </c>
      <c r="E1413">
        <v>2948</v>
      </c>
      <c r="F1413" s="1" t="s">
        <v>19</v>
      </c>
      <c r="G1413" s="1" t="s">
        <v>45</v>
      </c>
    </row>
    <row r="1414" spans="1:7" x14ac:dyDescent="0.25">
      <c r="A1414" s="1" t="s">
        <v>2094</v>
      </c>
      <c r="B1414" s="1" t="s">
        <v>1759</v>
      </c>
      <c r="C1414" s="2">
        <v>45457</v>
      </c>
      <c r="D1414" s="1" t="s">
        <v>28</v>
      </c>
      <c r="E1414">
        <v>2493</v>
      </c>
      <c r="F1414" s="1" t="s">
        <v>24</v>
      </c>
      <c r="G1414" s="1" t="s">
        <v>16</v>
      </c>
    </row>
    <row r="1415" spans="1:7" x14ac:dyDescent="0.25">
      <c r="A1415" s="1" t="s">
        <v>2095</v>
      </c>
      <c r="B1415" s="1" t="s">
        <v>945</v>
      </c>
      <c r="C1415" s="2">
        <v>45826</v>
      </c>
      <c r="D1415" s="1" t="s">
        <v>9</v>
      </c>
      <c r="E1415">
        <v>1385</v>
      </c>
      <c r="F1415" s="1" t="s">
        <v>10</v>
      </c>
      <c r="G1415" s="1" t="s">
        <v>106</v>
      </c>
    </row>
    <row r="1416" spans="1:7" x14ac:dyDescent="0.25">
      <c r="A1416" s="1" t="s">
        <v>2096</v>
      </c>
      <c r="B1416" s="1" t="s">
        <v>47</v>
      </c>
      <c r="C1416" s="2">
        <v>45457</v>
      </c>
      <c r="D1416" s="1" t="s">
        <v>28</v>
      </c>
      <c r="E1416">
        <v>7866</v>
      </c>
      <c r="F1416" s="1" t="s">
        <v>19</v>
      </c>
      <c r="G1416" s="1" t="s">
        <v>40</v>
      </c>
    </row>
    <row r="1417" spans="1:7" x14ac:dyDescent="0.25">
      <c r="A1417" s="1" t="s">
        <v>2097</v>
      </c>
      <c r="B1417" s="1" t="s">
        <v>914</v>
      </c>
      <c r="C1417" s="2">
        <v>45709</v>
      </c>
      <c r="D1417" s="1" t="s">
        <v>23</v>
      </c>
      <c r="E1417">
        <v>254</v>
      </c>
      <c r="F1417" s="1" t="s">
        <v>24</v>
      </c>
      <c r="G1417" s="1" t="s">
        <v>20</v>
      </c>
    </row>
    <row r="1418" spans="1:7" x14ac:dyDescent="0.25">
      <c r="A1418" s="1" t="s">
        <v>2098</v>
      </c>
      <c r="B1418" s="1" t="s">
        <v>1090</v>
      </c>
      <c r="C1418" s="2">
        <v>45387</v>
      </c>
      <c r="D1418" s="1" t="s">
        <v>9</v>
      </c>
      <c r="E1418">
        <v>2358</v>
      </c>
      <c r="F1418" s="1" t="s">
        <v>10</v>
      </c>
      <c r="G1418" s="1" t="s">
        <v>50</v>
      </c>
    </row>
    <row r="1419" spans="1:7" x14ac:dyDescent="0.25">
      <c r="A1419" s="1" t="s">
        <v>2099</v>
      </c>
      <c r="B1419" s="1" t="s">
        <v>1443</v>
      </c>
      <c r="C1419" s="2">
        <v>45279</v>
      </c>
      <c r="D1419" s="1" t="s">
        <v>23</v>
      </c>
      <c r="E1419">
        <v>9069</v>
      </c>
      <c r="F1419" s="1" t="s">
        <v>15</v>
      </c>
      <c r="G1419" s="1" t="s">
        <v>45</v>
      </c>
    </row>
    <row r="1420" spans="1:7" x14ac:dyDescent="0.25">
      <c r="A1420" s="1" t="s">
        <v>2100</v>
      </c>
      <c r="B1420" s="1" t="s">
        <v>714</v>
      </c>
      <c r="C1420" s="2">
        <v>45489</v>
      </c>
      <c r="D1420" s="1" t="s">
        <v>28</v>
      </c>
      <c r="E1420">
        <v>489</v>
      </c>
      <c r="F1420" s="1" t="s">
        <v>15</v>
      </c>
      <c r="G1420" s="1" t="s">
        <v>11</v>
      </c>
    </row>
    <row r="1421" spans="1:7" x14ac:dyDescent="0.25">
      <c r="A1421" s="1" t="s">
        <v>2101</v>
      </c>
      <c r="B1421" s="1" t="s">
        <v>392</v>
      </c>
      <c r="C1421" s="2">
        <v>45228</v>
      </c>
      <c r="D1421" s="1" t="s">
        <v>28</v>
      </c>
      <c r="E1421">
        <v>1945</v>
      </c>
      <c r="F1421" s="1" t="s">
        <v>24</v>
      </c>
      <c r="G1421" s="1" t="s">
        <v>11</v>
      </c>
    </row>
    <row r="1422" spans="1:7" x14ac:dyDescent="0.25">
      <c r="A1422" s="1" t="s">
        <v>2102</v>
      </c>
      <c r="B1422" s="1" t="s">
        <v>47</v>
      </c>
      <c r="C1422" s="2">
        <v>45699</v>
      </c>
      <c r="D1422" s="1" t="s">
        <v>14</v>
      </c>
      <c r="E1422">
        <v>5767</v>
      </c>
      <c r="F1422" s="1" t="s">
        <v>19</v>
      </c>
      <c r="G1422" s="1" t="s">
        <v>40</v>
      </c>
    </row>
    <row r="1423" spans="1:7" x14ac:dyDescent="0.25">
      <c r="A1423" s="1" t="s">
        <v>2103</v>
      </c>
      <c r="B1423" s="1" t="s">
        <v>861</v>
      </c>
      <c r="C1423" s="2">
        <v>45843</v>
      </c>
      <c r="D1423" s="1" t="s">
        <v>9</v>
      </c>
      <c r="E1423">
        <v>97</v>
      </c>
      <c r="F1423" s="1" t="s">
        <v>19</v>
      </c>
      <c r="G1423" s="1" t="s">
        <v>20</v>
      </c>
    </row>
    <row r="1424" spans="1:7" x14ac:dyDescent="0.25">
      <c r="A1424" s="1" t="s">
        <v>2104</v>
      </c>
      <c r="B1424" s="1" t="s">
        <v>1062</v>
      </c>
      <c r="C1424" s="2">
        <v>45405</v>
      </c>
      <c r="D1424" s="1" t="s">
        <v>9</v>
      </c>
      <c r="E1424">
        <v>9442</v>
      </c>
      <c r="F1424" s="1" t="s">
        <v>10</v>
      </c>
      <c r="G1424" s="1" t="s">
        <v>45</v>
      </c>
    </row>
    <row r="1425" spans="1:7" x14ac:dyDescent="0.25">
      <c r="A1425" s="1" t="s">
        <v>2105</v>
      </c>
      <c r="B1425" s="1" t="s">
        <v>33</v>
      </c>
      <c r="C1425" s="2">
        <v>45766</v>
      </c>
      <c r="D1425" s="1" t="s">
        <v>14</v>
      </c>
      <c r="E1425">
        <v>8774</v>
      </c>
      <c r="F1425" s="1" t="s">
        <v>24</v>
      </c>
      <c r="G1425" s="1" t="s">
        <v>50</v>
      </c>
    </row>
    <row r="1426" spans="1:7" x14ac:dyDescent="0.25">
      <c r="A1426" s="1" t="s">
        <v>2106</v>
      </c>
      <c r="B1426" s="1" t="s">
        <v>194</v>
      </c>
      <c r="C1426" s="2">
        <v>45248</v>
      </c>
      <c r="D1426" s="1" t="s">
        <v>9</v>
      </c>
      <c r="E1426">
        <v>9015</v>
      </c>
      <c r="F1426" s="1" t="s">
        <v>19</v>
      </c>
      <c r="G1426" s="1" t="s">
        <v>40</v>
      </c>
    </row>
    <row r="1427" spans="1:7" x14ac:dyDescent="0.25">
      <c r="A1427" s="1" t="s">
        <v>2107</v>
      </c>
      <c r="B1427" s="1" t="s">
        <v>841</v>
      </c>
      <c r="C1427" s="2">
        <v>45802</v>
      </c>
      <c r="D1427" s="1" t="s">
        <v>23</v>
      </c>
      <c r="E1427">
        <v>188</v>
      </c>
      <c r="F1427" s="1" t="s">
        <v>15</v>
      </c>
      <c r="G1427" s="1" t="s">
        <v>106</v>
      </c>
    </row>
    <row r="1428" spans="1:7" x14ac:dyDescent="0.25">
      <c r="A1428" s="1" t="s">
        <v>2108</v>
      </c>
      <c r="B1428" s="1" t="s">
        <v>105</v>
      </c>
      <c r="C1428" s="2">
        <v>45327</v>
      </c>
      <c r="D1428" s="1" t="s">
        <v>23</v>
      </c>
      <c r="E1428">
        <v>9927</v>
      </c>
      <c r="F1428" s="1" t="s">
        <v>24</v>
      </c>
      <c r="G1428" s="1" t="s">
        <v>11</v>
      </c>
    </row>
    <row r="1429" spans="1:7" x14ac:dyDescent="0.25">
      <c r="A1429" s="1" t="s">
        <v>2109</v>
      </c>
      <c r="B1429" s="1" t="s">
        <v>86</v>
      </c>
      <c r="C1429" s="2">
        <v>45527</v>
      </c>
      <c r="D1429" s="1" t="s">
        <v>28</v>
      </c>
      <c r="E1429">
        <v>172</v>
      </c>
      <c r="F1429" s="1" t="s">
        <v>15</v>
      </c>
      <c r="G1429" s="1" t="s">
        <v>25</v>
      </c>
    </row>
    <row r="1430" spans="1:7" x14ac:dyDescent="0.25">
      <c r="A1430" s="1" t="s">
        <v>2110</v>
      </c>
      <c r="B1430" s="1" t="s">
        <v>138</v>
      </c>
      <c r="C1430" s="2">
        <v>45682</v>
      </c>
      <c r="D1430" s="1" t="s">
        <v>23</v>
      </c>
      <c r="E1430">
        <v>2650</v>
      </c>
      <c r="F1430" s="1" t="s">
        <v>24</v>
      </c>
      <c r="G1430" s="1" t="s">
        <v>55</v>
      </c>
    </row>
    <row r="1431" spans="1:7" x14ac:dyDescent="0.25">
      <c r="A1431" s="1" t="s">
        <v>2111</v>
      </c>
      <c r="B1431" s="1" t="s">
        <v>663</v>
      </c>
      <c r="C1431" s="2">
        <v>45300</v>
      </c>
      <c r="D1431" s="1" t="s">
        <v>9</v>
      </c>
      <c r="E1431">
        <v>9207</v>
      </c>
      <c r="F1431" s="1" t="s">
        <v>10</v>
      </c>
      <c r="G1431" s="1" t="s">
        <v>16</v>
      </c>
    </row>
    <row r="1432" spans="1:7" x14ac:dyDescent="0.25">
      <c r="A1432" s="1" t="s">
        <v>2112</v>
      </c>
      <c r="B1432" s="1" t="s">
        <v>2113</v>
      </c>
      <c r="C1432" s="2">
        <v>45463</v>
      </c>
      <c r="D1432" s="1" t="s">
        <v>14</v>
      </c>
      <c r="E1432">
        <v>2358</v>
      </c>
      <c r="F1432" s="1" t="s">
        <v>19</v>
      </c>
      <c r="G1432" s="1" t="s">
        <v>29</v>
      </c>
    </row>
    <row r="1433" spans="1:7" x14ac:dyDescent="0.25">
      <c r="A1433" s="1" t="s">
        <v>2114</v>
      </c>
      <c r="B1433" s="1" t="s">
        <v>2115</v>
      </c>
      <c r="C1433" s="2">
        <v>45428</v>
      </c>
      <c r="D1433" s="1" t="s">
        <v>28</v>
      </c>
      <c r="E1433">
        <v>2431</v>
      </c>
      <c r="F1433" s="1" t="s">
        <v>19</v>
      </c>
      <c r="G1433" s="1" t="s">
        <v>106</v>
      </c>
    </row>
    <row r="1434" spans="1:7" x14ac:dyDescent="0.25">
      <c r="A1434" s="1" t="s">
        <v>2116</v>
      </c>
      <c r="B1434" s="1" t="s">
        <v>1495</v>
      </c>
      <c r="C1434" s="2">
        <v>45821</v>
      </c>
      <c r="D1434" s="1" t="s">
        <v>14</v>
      </c>
      <c r="E1434">
        <v>4308</v>
      </c>
      <c r="F1434" s="1" t="s">
        <v>19</v>
      </c>
      <c r="G1434" s="1" t="s">
        <v>50</v>
      </c>
    </row>
    <row r="1435" spans="1:7" x14ac:dyDescent="0.25">
      <c r="A1435" s="1" t="s">
        <v>2117</v>
      </c>
      <c r="B1435" s="1" t="s">
        <v>1465</v>
      </c>
      <c r="C1435" s="2">
        <v>45457</v>
      </c>
      <c r="D1435" s="1" t="s">
        <v>28</v>
      </c>
      <c r="E1435">
        <v>4152</v>
      </c>
      <c r="F1435" s="1" t="s">
        <v>15</v>
      </c>
      <c r="G1435" s="1" t="s">
        <v>25</v>
      </c>
    </row>
    <row r="1436" spans="1:7" x14ac:dyDescent="0.25">
      <c r="A1436" s="1" t="s">
        <v>2118</v>
      </c>
      <c r="B1436" s="1" t="s">
        <v>856</v>
      </c>
      <c r="C1436" s="2">
        <v>45217</v>
      </c>
      <c r="D1436" s="1" t="s">
        <v>28</v>
      </c>
      <c r="E1436">
        <v>4513</v>
      </c>
      <c r="F1436" s="1" t="s">
        <v>19</v>
      </c>
      <c r="G1436" s="1" t="s">
        <v>50</v>
      </c>
    </row>
    <row r="1437" spans="1:7" x14ac:dyDescent="0.25">
      <c r="A1437" s="1" t="s">
        <v>2119</v>
      </c>
      <c r="B1437" s="1" t="s">
        <v>2120</v>
      </c>
      <c r="C1437" s="2">
        <v>45859</v>
      </c>
      <c r="D1437" s="1" t="s">
        <v>14</v>
      </c>
      <c r="E1437">
        <v>1227</v>
      </c>
      <c r="F1437" s="1" t="s">
        <v>24</v>
      </c>
      <c r="G1437" s="1" t="s">
        <v>11</v>
      </c>
    </row>
    <row r="1438" spans="1:7" x14ac:dyDescent="0.25">
      <c r="A1438" s="1" t="s">
        <v>2121</v>
      </c>
      <c r="B1438" s="1" t="s">
        <v>762</v>
      </c>
      <c r="C1438" s="2">
        <v>45757</v>
      </c>
      <c r="D1438" s="1" t="s">
        <v>23</v>
      </c>
      <c r="E1438">
        <v>2484</v>
      </c>
      <c r="F1438" s="1" t="s">
        <v>15</v>
      </c>
      <c r="G1438" s="1" t="s">
        <v>106</v>
      </c>
    </row>
    <row r="1439" spans="1:7" x14ac:dyDescent="0.25">
      <c r="A1439" s="1" t="s">
        <v>2122</v>
      </c>
      <c r="B1439" s="1" t="s">
        <v>1095</v>
      </c>
      <c r="C1439" s="2">
        <v>45255</v>
      </c>
      <c r="D1439" s="1" t="s">
        <v>23</v>
      </c>
      <c r="E1439">
        <v>939</v>
      </c>
      <c r="F1439" s="1" t="s">
        <v>10</v>
      </c>
      <c r="G1439" s="1" t="s">
        <v>40</v>
      </c>
    </row>
    <row r="1440" spans="1:7" x14ac:dyDescent="0.25">
      <c r="A1440" s="1" t="s">
        <v>2123</v>
      </c>
      <c r="B1440" s="1" t="s">
        <v>54</v>
      </c>
      <c r="C1440" s="2">
        <v>45438</v>
      </c>
      <c r="D1440" s="1" t="s">
        <v>23</v>
      </c>
      <c r="E1440">
        <v>7968</v>
      </c>
      <c r="F1440" s="1" t="s">
        <v>15</v>
      </c>
      <c r="G1440" s="1" t="s">
        <v>11</v>
      </c>
    </row>
    <row r="1441" spans="1:7" x14ac:dyDescent="0.25">
      <c r="A1441" s="1" t="s">
        <v>2124</v>
      </c>
      <c r="B1441" s="1" t="s">
        <v>1060</v>
      </c>
      <c r="C1441" s="2">
        <v>45830</v>
      </c>
      <c r="D1441" s="1" t="s">
        <v>23</v>
      </c>
      <c r="E1441">
        <v>8518</v>
      </c>
      <c r="F1441" s="1" t="s">
        <v>10</v>
      </c>
      <c r="G1441" s="1" t="s">
        <v>45</v>
      </c>
    </row>
    <row r="1442" spans="1:7" x14ac:dyDescent="0.25">
      <c r="A1442" s="1" t="s">
        <v>2125</v>
      </c>
      <c r="B1442" s="1" t="s">
        <v>1042</v>
      </c>
      <c r="C1442" s="2">
        <v>45808</v>
      </c>
      <c r="D1442" s="1" t="s">
        <v>14</v>
      </c>
      <c r="E1442">
        <v>1512</v>
      </c>
      <c r="F1442" s="1" t="s">
        <v>15</v>
      </c>
      <c r="G1442" s="1" t="s">
        <v>45</v>
      </c>
    </row>
    <row r="1443" spans="1:7" x14ac:dyDescent="0.25">
      <c r="A1443" s="1" t="s">
        <v>2126</v>
      </c>
      <c r="B1443" s="1" t="s">
        <v>158</v>
      </c>
      <c r="C1443" s="2">
        <v>45753</v>
      </c>
      <c r="D1443" s="1" t="s">
        <v>9</v>
      </c>
      <c r="E1443">
        <v>430</v>
      </c>
      <c r="F1443" s="1" t="s">
        <v>19</v>
      </c>
      <c r="G1443" s="1" t="s">
        <v>55</v>
      </c>
    </row>
    <row r="1444" spans="1:7" x14ac:dyDescent="0.25">
      <c r="A1444" s="1" t="s">
        <v>2127</v>
      </c>
      <c r="B1444" s="1" t="s">
        <v>1155</v>
      </c>
      <c r="C1444" s="2">
        <v>45885</v>
      </c>
      <c r="D1444" s="1" t="s">
        <v>28</v>
      </c>
      <c r="E1444">
        <v>5840</v>
      </c>
      <c r="F1444" s="1" t="s">
        <v>10</v>
      </c>
      <c r="G1444" s="1" t="s">
        <v>16</v>
      </c>
    </row>
    <row r="1445" spans="1:7" x14ac:dyDescent="0.25">
      <c r="A1445" s="1" t="s">
        <v>2128</v>
      </c>
      <c r="B1445" s="1" t="s">
        <v>325</v>
      </c>
      <c r="C1445" s="2">
        <v>45259</v>
      </c>
      <c r="D1445" s="1" t="s">
        <v>14</v>
      </c>
      <c r="E1445">
        <v>4368</v>
      </c>
      <c r="F1445" s="1" t="s">
        <v>19</v>
      </c>
      <c r="G1445" s="1" t="s">
        <v>20</v>
      </c>
    </row>
    <row r="1446" spans="1:7" x14ac:dyDescent="0.25">
      <c r="A1446" s="1" t="s">
        <v>2129</v>
      </c>
      <c r="B1446" s="1" t="s">
        <v>1415</v>
      </c>
      <c r="C1446" s="2">
        <v>45782</v>
      </c>
      <c r="D1446" s="1" t="s">
        <v>23</v>
      </c>
      <c r="E1446">
        <v>1459</v>
      </c>
      <c r="F1446" s="1" t="s">
        <v>15</v>
      </c>
      <c r="G1446" s="1" t="s">
        <v>29</v>
      </c>
    </row>
    <row r="1447" spans="1:7" x14ac:dyDescent="0.25">
      <c r="A1447" s="1" t="s">
        <v>2130</v>
      </c>
      <c r="B1447" s="1" t="s">
        <v>764</v>
      </c>
      <c r="C1447" s="2">
        <v>45792</v>
      </c>
      <c r="D1447" s="1" t="s">
        <v>23</v>
      </c>
      <c r="E1447">
        <v>5821</v>
      </c>
      <c r="F1447" s="1" t="s">
        <v>10</v>
      </c>
      <c r="G1447" s="1" t="s">
        <v>40</v>
      </c>
    </row>
    <row r="1448" spans="1:7" x14ac:dyDescent="0.25">
      <c r="A1448" s="1" t="s">
        <v>2131</v>
      </c>
      <c r="B1448" s="1" t="s">
        <v>2132</v>
      </c>
      <c r="C1448" s="2">
        <v>45522</v>
      </c>
      <c r="D1448" s="1" t="s">
        <v>14</v>
      </c>
      <c r="E1448">
        <v>8629</v>
      </c>
      <c r="F1448" s="1" t="s">
        <v>24</v>
      </c>
      <c r="G1448" s="1" t="s">
        <v>25</v>
      </c>
    </row>
    <row r="1449" spans="1:7" x14ac:dyDescent="0.25">
      <c r="A1449" s="1" t="s">
        <v>2133</v>
      </c>
      <c r="B1449" s="1" t="s">
        <v>2134</v>
      </c>
      <c r="C1449" s="2">
        <v>45345</v>
      </c>
      <c r="D1449" s="1" t="s">
        <v>28</v>
      </c>
      <c r="E1449">
        <v>7881</v>
      </c>
      <c r="F1449" s="1" t="s">
        <v>24</v>
      </c>
      <c r="G1449" s="1" t="s">
        <v>29</v>
      </c>
    </row>
    <row r="1450" spans="1:7" x14ac:dyDescent="0.25">
      <c r="A1450" s="1" t="s">
        <v>2135</v>
      </c>
      <c r="B1450" s="1" t="s">
        <v>1219</v>
      </c>
      <c r="C1450" s="2">
        <v>45529</v>
      </c>
      <c r="D1450" s="1" t="s">
        <v>14</v>
      </c>
      <c r="E1450">
        <v>8598</v>
      </c>
      <c r="F1450" s="1" t="s">
        <v>15</v>
      </c>
      <c r="G1450" s="1" t="s">
        <v>55</v>
      </c>
    </row>
    <row r="1451" spans="1:7" x14ac:dyDescent="0.25">
      <c r="A1451" s="1" t="s">
        <v>2136</v>
      </c>
      <c r="B1451" s="1" t="s">
        <v>2137</v>
      </c>
      <c r="C1451" s="2">
        <v>45494</v>
      </c>
      <c r="D1451" s="1" t="s">
        <v>14</v>
      </c>
      <c r="E1451">
        <v>8997</v>
      </c>
      <c r="F1451" s="1" t="s">
        <v>10</v>
      </c>
      <c r="G1451" s="1" t="s">
        <v>106</v>
      </c>
    </row>
    <row r="1452" spans="1:7" x14ac:dyDescent="0.25">
      <c r="A1452" s="1" t="s">
        <v>2138</v>
      </c>
      <c r="B1452" s="1" t="s">
        <v>1069</v>
      </c>
      <c r="C1452" s="2">
        <v>45421</v>
      </c>
      <c r="D1452" s="1" t="s">
        <v>9</v>
      </c>
      <c r="E1452">
        <v>116</v>
      </c>
      <c r="F1452" s="1" t="s">
        <v>24</v>
      </c>
      <c r="G1452" s="1" t="s">
        <v>20</v>
      </c>
    </row>
    <row r="1453" spans="1:7" x14ac:dyDescent="0.25">
      <c r="A1453" s="1" t="s">
        <v>2139</v>
      </c>
      <c r="B1453" s="1" t="s">
        <v>2140</v>
      </c>
      <c r="C1453" s="2">
        <v>45436</v>
      </c>
      <c r="D1453" s="1" t="s">
        <v>14</v>
      </c>
      <c r="E1453">
        <v>4059</v>
      </c>
      <c r="F1453" s="1" t="s">
        <v>19</v>
      </c>
      <c r="G1453" s="1" t="s">
        <v>50</v>
      </c>
    </row>
    <row r="1454" spans="1:7" x14ac:dyDescent="0.25">
      <c r="A1454" s="1" t="s">
        <v>2141</v>
      </c>
      <c r="B1454" s="1" t="s">
        <v>22</v>
      </c>
      <c r="C1454" s="2">
        <v>45687</v>
      </c>
      <c r="D1454" s="1" t="s">
        <v>9</v>
      </c>
      <c r="E1454">
        <v>8299</v>
      </c>
      <c r="F1454" s="1" t="s">
        <v>19</v>
      </c>
      <c r="G1454" s="1" t="s">
        <v>16</v>
      </c>
    </row>
    <row r="1455" spans="1:7" x14ac:dyDescent="0.25">
      <c r="A1455" s="1" t="s">
        <v>2142</v>
      </c>
      <c r="B1455" s="1" t="s">
        <v>485</v>
      </c>
      <c r="C1455" s="2">
        <v>45588</v>
      </c>
      <c r="D1455" s="1" t="s">
        <v>28</v>
      </c>
      <c r="E1455">
        <v>1913</v>
      </c>
      <c r="F1455" s="1" t="s">
        <v>15</v>
      </c>
      <c r="G1455" s="1" t="s">
        <v>29</v>
      </c>
    </row>
    <row r="1456" spans="1:7" x14ac:dyDescent="0.25">
      <c r="A1456" s="1" t="s">
        <v>2143</v>
      </c>
      <c r="B1456" s="1" t="s">
        <v>660</v>
      </c>
      <c r="C1456" s="2">
        <v>45290</v>
      </c>
      <c r="D1456" s="1" t="s">
        <v>14</v>
      </c>
      <c r="E1456">
        <v>7659</v>
      </c>
      <c r="F1456" s="1" t="s">
        <v>19</v>
      </c>
      <c r="G1456" s="1" t="s">
        <v>29</v>
      </c>
    </row>
    <row r="1457" spans="1:7" x14ac:dyDescent="0.25">
      <c r="A1457" s="1" t="s">
        <v>2144</v>
      </c>
      <c r="B1457" s="1" t="s">
        <v>1628</v>
      </c>
      <c r="C1457" s="2">
        <v>45484</v>
      </c>
      <c r="D1457" s="1" t="s">
        <v>14</v>
      </c>
      <c r="E1457">
        <v>3580</v>
      </c>
      <c r="F1457" s="1" t="s">
        <v>19</v>
      </c>
      <c r="G1457" s="1" t="s">
        <v>16</v>
      </c>
    </row>
    <row r="1458" spans="1:7" x14ac:dyDescent="0.25">
      <c r="A1458" s="1" t="s">
        <v>2145</v>
      </c>
      <c r="B1458" s="1" t="s">
        <v>545</v>
      </c>
      <c r="C1458" s="2">
        <v>45436</v>
      </c>
      <c r="D1458" s="1" t="s">
        <v>23</v>
      </c>
      <c r="E1458">
        <v>5386</v>
      </c>
      <c r="F1458" s="1" t="s">
        <v>19</v>
      </c>
      <c r="G1458" s="1" t="s">
        <v>29</v>
      </c>
    </row>
    <row r="1459" spans="1:7" x14ac:dyDescent="0.25">
      <c r="A1459" s="1" t="s">
        <v>2146</v>
      </c>
      <c r="B1459" s="1" t="s">
        <v>2032</v>
      </c>
      <c r="C1459" s="2">
        <v>45847</v>
      </c>
      <c r="D1459" s="1" t="s">
        <v>14</v>
      </c>
      <c r="E1459">
        <v>52</v>
      </c>
      <c r="F1459" s="1" t="s">
        <v>24</v>
      </c>
      <c r="G1459" s="1" t="s">
        <v>25</v>
      </c>
    </row>
    <row r="1460" spans="1:7" x14ac:dyDescent="0.25">
      <c r="A1460" s="1" t="s">
        <v>2147</v>
      </c>
      <c r="B1460" s="1" t="s">
        <v>1792</v>
      </c>
      <c r="C1460" s="2">
        <v>45588</v>
      </c>
      <c r="D1460" s="1" t="s">
        <v>23</v>
      </c>
      <c r="E1460">
        <v>6395</v>
      </c>
      <c r="F1460" s="1" t="s">
        <v>10</v>
      </c>
      <c r="G1460" s="1" t="s">
        <v>20</v>
      </c>
    </row>
    <row r="1461" spans="1:7" x14ac:dyDescent="0.25">
      <c r="A1461" s="1" t="s">
        <v>2148</v>
      </c>
      <c r="B1461" s="1" t="s">
        <v>297</v>
      </c>
      <c r="C1461" s="2">
        <v>45301</v>
      </c>
      <c r="D1461" s="1" t="s">
        <v>23</v>
      </c>
      <c r="E1461">
        <v>1587</v>
      </c>
      <c r="F1461" s="1" t="s">
        <v>15</v>
      </c>
      <c r="G1461" s="1" t="s">
        <v>11</v>
      </c>
    </row>
    <row r="1462" spans="1:7" x14ac:dyDescent="0.25">
      <c r="A1462" s="1" t="s">
        <v>2149</v>
      </c>
      <c r="B1462" s="1" t="s">
        <v>2150</v>
      </c>
      <c r="C1462" s="2">
        <v>45475</v>
      </c>
      <c r="D1462" s="1" t="s">
        <v>23</v>
      </c>
      <c r="E1462">
        <v>6075</v>
      </c>
      <c r="F1462" s="1" t="s">
        <v>10</v>
      </c>
      <c r="G1462" s="1" t="s">
        <v>106</v>
      </c>
    </row>
    <row r="1463" spans="1:7" x14ac:dyDescent="0.25">
      <c r="A1463" s="1" t="s">
        <v>2151</v>
      </c>
      <c r="B1463" s="1" t="s">
        <v>963</v>
      </c>
      <c r="C1463" s="2">
        <v>45519</v>
      </c>
      <c r="D1463" s="1" t="s">
        <v>28</v>
      </c>
      <c r="E1463">
        <v>5895</v>
      </c>
      <c r="F1463" s="1" t="s">
        <v>10</v>
      </c>
      <c r="G1463" s="1" t="s">
        <v>16</v>
      </c>
    </row>
    <row r="1464" spans="1:7" x14ac:dyDescent="0.25">
      <c r="A1464" s="1" t="s">
        <v>2152</v>
      </c>
      <c r="B1464" s="1" t="s">
        <v>1236</v>
      </c>
      <c r="C1464" s="2">
        <v>45779</v>
      </c>
      <c r="D1464" s="1" t="s">
        <v>9</v>
      </c>
      <c r="E1464">
        <v>8586</v>
      </c>
      <c r="F1464" s="1" t="s">
        <v>10</v>
      </c>
      <c r="G1464" s="1" t="s">
        <v>16</v>
      </c>
    </row>
    <row r="1465" spans="1:7" x14ac:dyDescent="0.25">
      <c r="A1465" s="1" t="s">
        <v>2153</v>
      </c>
      <c r="B1465" s="1" t="s">
        <v>2154</v>
      </c>
      <c r="C1465" s="2">
        <v>45284</v>
      </c>
      <c r="D1465" s="1" t="s">
        <v>23</v>
      </c>
      <c r="E1465">
        <v>3587</v>
      </c>
      <c r="F1465" s="1" t="s">
        <v>24</v>
      </c>
      <c r="G1465" s="1" t="s">
        <v>50</v>
      </c>
    </row>
    <row r="1466" spans="1:7" x14ac:dyDescent="0.25">
      <c r="A1466" s="1" t="s">
        <v>2155</v>
      </c>
      <c r="B1466" s="1" t="s">
        <v>272</v>
      </c>
      <c r="C1466" s="2">
        <v>45564</v>
      </c>
      <c r="D1466" s="1" t="s">
        <v>14</v>
      </c>
      <c r="E1466">
        <v>3248</v>
      </c>
      <c r="F1466" s="1" t="s">
        <v>19</v>
      </c>
      <c r="G1466" s="1" t="s">
        <v>55</v>
      </c>
    </row>
    <row r="1467" spans="1:7" x14ac:dyDescent="0.25">
      <c r="A1467" s="1" t="s">
        <v>2156</v>
      </c>
      <c r="B1467" s="1" t="s">
        <v>2065</v>
      </c>
      <c r="C1467" s="2">
        <v>45530</v>
      </c>
      <c r="D1467" s="1" t="s">
        <v>14</v>
      </c>
      <c r="E1467">
        <v>5254</v>
      </c>
      <c r="F1467" s="1" t="s">
        <v>15</v>
      </c>
      <c r="G1467" s="1" t="s">
        <v>55</v>
      </c>
    </row>
    <row r="1468" spans="1:7" x14ac:dyDescent="0.25">
      <c r="A1468" s="1" t="s">
        <v>2157</v>
      </c>
      <c r="B1468" s="1" t="s">
        <v>875</v>
      </c>
      <c r="C1468" s="2">
        <v>45764</v>
      </c>
      <c r="D1468" s="1" t="s">
        <v>23</v>
      </c>
      <c r="E1468">
        <v>9898</v>
      </c>
      <c r="F1468" s="1" t="s">
        <v>10</v>
      </c>
      <c r="G1468" s="1" t="s">
        <v>29</v>
      </c>
    </row>
    <row r="1469" spans="1:7" x14ac:dyDescent="0.25">
      <c r="A1469" s="1" t="s">
        <v>2158</v>
      </c>
      <c r="B1469" s="1" t="s">
        <v>2159</v>
      </c>
      <c r="C1469" s="2">
        <v>45444</v>
      </c>
      <c r="D1469" s="1" t="s">
        <v>23</v>
      </c>
      <c r="E1469">
        <v>2144</v>
      </c>
      <c r="F1469" s="1" t="s">
        <v>19</v>
      </c>
      <c r="G1469" s="1" t="s">
        <v>16</v>
      </c>
    </row>
    <row r="1470" spans="1:7" x14ac:dyDescent="0.25">
      <c r="A1470" s="1" t="s">
        <v>2160</v>
      </c>
      <c r="B1470" s="1" t="s">
        <v>1822</v>
      </c>
      <c r="C1470" s="2">
        <v>45176</v>
      </c>
      <c r="D1470" s="1" t="s">
        <v>14</v>
      </c>
      <c r="E1470">
        <v>3902</v>
      </c>
      <c r="F1470" s="1" t="s">
        <v>24</v>
      </c>
      <c r="G1470" s="1" t="s">
        <v>29</v>
      </c>
    </row>
    <row r="1471" spans="1:7" x14ac:dyDescent="0.25">
      <c r="A1471" s="1" t="s">
        <v>2161</v>
      </c>
      <c r="B1471" s="1" t="s">
        <v>667</v>
      </c>
      <c r="C1471" s="2">
        <v>45605</v>
      </c>
      <c r="D1471" s="1" t="s">
        <v>23</v>
      </c>
      <c r="E1471">
        <v>4331</v>
      </c>
      <c r="F1471" s="1" t="s">
        <v>10</v>
      </c>
      <c r="G1471" s="1" t="s">
        <v>45</v>
      </c>
    </row>
    <row r="1472" spans="1:7" x14ac:dyDescent="0.25">
      <c r="A1472" s="1" t="s">
        <v>2162</v>
      </c>
      <c r="B1472" s="1" t="s">
        <v>444</v>
      </c>
      <c r="C1472" s="2">
        <v>45186</v>
      </c>
      <c r="D1472" s="1" t="s">
        <v>9</v>
      </c>
      <c r="E1472">
        <v>5786</v>
      </c>
      <c r="F1472" s="1" t="s">
        <v>19</v>
      </c>
      <c r="G1472" s="1" t="s">
        <v>50</v>
      </c>
    </row>
    <row r="1473" spans="1:7" x14ac:dyDescent="0.25">
      <c r="A1473" s="1" t="s">
        <v>2163</v>
      </c>
      <c r="B1473" s="1" t="s">
        <v>800</v>
      </c>
      <c r="C1473" s="2">
        <v>45867</v>
      </c>
      <c r="D1473" s="1" t="s">
        <v>9</v>
      </c>
      <c r="E1473">
        <v>5838</v>
      </c>
      <c r="F1473" s="1" t="s">
        <v>24</v>
      </c>
      <c r="G1473" s="1" t="s">
        <v>29</v>
      </c>
    </row>
    <row r="1474" spans="1:7" x14ac:dyDescent="0.25">
      <c r="A1474" s="1" t="s">
        <v>2164</v>
      </c>
      <c r="B1474" s="1" t="s">
        <v>1013</v>
      </c>
      <c r="C1474" s="2">
        <v>45675</v>
      </c>
      <c r="D1474" s="1" t="s">
        <v>28</v>
      </c>
      <c r="E1474">
        <v>3825</v>
      </c>
      <c r="F1474" s="1" t="s">
        <v>19</v>
      </c>
      <c r="G1474" s="1" t="s">
        <v>45</v>
      </c>
    </row>
    <row r="1475" spans="1:7" x14ac:dyDescent="0.25">
      <c r="A1475" s="1" t="s">
        <v>2165</v>
      </c>
      <c r="B1475" s="1" t="s">
        <v>925</v>
      </c>
      <c r="C1475" s="2">
        <v>45183</v>
      </c>
      <c r="D1475" s="1" t="s">
        <v>23</v>
      </c>
      <c r="E1475">
        <v>305</v>
      </c>
      <c r="F1475" s="1" t="s">
        <v>15</v>
      </c>
      <c r="G1475" s="1" t="s">
        <v>40</v>
      </c>
    </row>
    <row r="1476" spans="1:7" x14ac:dyDescent="0.25">
      <c r="A1476" s="1" t="s">
        <v>2166</v>
      </c>
      <c r="B1476" s="1" t="s">
        <v>72</v>
      </c>
      <c r="C1476" s="2">
        <v>45727</v>
      </c>
      <c r="D1476" s="1" t="s">
        <v>28</v>
      </c>
      <c r="E1476">
        <v>423</v>
      </c>
      <c r="F1476" s="1" t="s">
        <v>19</v>
      </c>
      <c r="G1476" s="1" t="s">
        <v>55</v>
      </c>
    </row>
    <row r="1477" spans="1:7" x14ac:dyDescent="0.25">
      <c r="A1477" s="1" t="s">
        <v>2167</v>
      </c>
      <c r="B1477" s="1" t="s">
        <v>258</v>
      </c>
      <c r="C1477" s="2">
        <v>45819</v>
      </c>
      <c r="D1477" s="1" t="s">
        <v>28</v>
      </c>
      <c r="E1477">
        <v>5966</v>
      </c>
      <c r="F1477" s="1" t="s">
        <v>19</v>
      </c>
      <c r="G1477" s="1" t="s">
        <v>20</v>
      </c>
    </row>
    <row r="1478" spans="1:7" x14ac:dyDescent="0.25">
      <c r="A1478" s="1" t="s">
        <v>2168</v>
      </c>
      <c r="B1478" s="1" t="s">
        <v>794</v>
      </c>
      <c r="C1478" s="2">
        <v>45632</v>
      </c>
      <c r="D1478" s="1" t="s">
        <v>28</v>
      </c>
      <c r="E1478">
        <v>6288</v>
      </c>
      <c r="F1478" s="1" t="s">
        <v>15</v>
      </c>
      <c r="G1478" s="1" t="s">
        <v>55</v>
      </c>
    </row>
    <row r="1479" spans="1:7" x14ac:dyDescent="0.25">
      <c r="A1479" s="1" t="s">
        <v>2169</v>
      </c>
      <c r="B1479" s="1" t="s">
        <v>1768</v>
      </c>
      <c r="C1479" s="2">
        <v>45816</v>
      </c>
      <c r="D1479" s="1" t="s">
        <v>23</v>
      </c>
      <c r="E1479">
        <v>6678</v>
      </c>
      <c r="F1479" s="1" t="s">
        <v>15</v>
      </c>
      <c r="G1479" s="1" t="s">
        <v>11</v>
      </c>
    </row>
    <row r="1480" spans="1:7" x14ac:dyDescent="0.25">
      <c r="A1480" s="1" t="s">
        <v>2170</v>
      </c>
      <c r="B1480" s="1" t="s">
        <v>1374</v>
      </c>
      <c r="C1480" s="2">
        <v>45326</v>
      </c>
      <c r="D1480" s="1" t="s">
        <v>28</v>
      </c>
      <c r="E1480">
        <v>8205</v>
      </c>
      <c r="F1480" s="1" t="s">
        <v>19</v>
      </c>
      <c r="G1480" s="1" t="s">
        <v>50</v>
      </c>
    </row>
    <row r="1481" spans="1:7" x14ac:dyDescent="0.25">
      <c r="A1481" s="1" t="s">
        <v>2171</v>
      </c>
      <c r="B1481" s="1" t="s">
        <v>816</v>
      </c>
      <c r="C1481" s="2">
        <v>45678</v>
      </c>
      <c r="D1481" s="1" t="s">
        <v>9</v>
      </c>
      <c r="E1481">
        <v>187</v>
      </c>
      <c r="F1481" s="1" t="s">
        <v>15</v>
      </c>
      <c r="G1481" s="1" t="s">
        <v>50</v>
      </c>
    </row>
    <row r="1482" spans="1:7" x14ac:dyDescent="0.25">
      <c r="A1482" s="1" t="s">
        <v>2172</v>
      </c>
      <c r="B1482" s="1" t="s">
        <v>446</v>
      </c>
      <c r="C1482" s="2">
        <v>45601</v>
      </c>
      <c r="D1482" s="1" t="s">
        <v>28</v>
      </c>
      <c r="E1482">
        <v>8947</v>
      </c>
      <c r="F1482" s="1" t="s">
        <v>19</v>
      </c>
      <c r="G1482" s="1" t="s">
        <v>16</v>
      </c>
    </row>
    <row r="1483" spans="1:7" x14ac:dyDescent="0.25">
      <c r="A1483" s="1" t="s">
        <v>2173</v>
      </c>
      <c r="B1483" s="1" t="s">
        <v>2174</v>
      </c>
      <c r="C1483" s="2">
        <v>45650</v>
      </c>
      <c r="D1483" s="1" t="s">
        <v>9</v>
      </c>
      <c r="E1483">
        <v>4364</v>
      </c>
      <c r="F1483" s="1" t="s">
        <v>10</v>
      </c>
      <c r="G1483" s="1" t="s">
        <v>29</v>
      </c>
    </row>
    <row r="1484" spans="1:7" x14ac:dyDescent="0.25">
      <c r="A1484" s="1" t="s">
        <v>2175</v>
      </c>
      <c r="B1484" s="1" t="s">
        <v>1186</v>
      </c>
      <c r="C1484" s="2">
        <v>45195</v>
      </c>
      <c r="D1484" s="1" t="s">
        <v>9</v>
      </c>
      <c r="E1484">
        <v>8853</v>
      </c>
      <c r="F1484" s="1" t="s">
        <v>19</v>
      </c>
      <c r="G1484" s="1" t="s">
        <v>40</v>
      </c>
    </row>
    <row r="1485" spans="1:7" x14ac:dyDescent="0.25">
      <c r="A1485" s="1" t="s">
        <v>2176</v>
      </c>
      <c r="B1485" s="1" t="s">
        <v>2177</v>
      </c>
      <c r="C1485" s="2">
        <v>45337</v>
      </c>
      <c r="D1485" s="1" t="s">
        <v>23</v>
      </c>
      <c r="E1485">
        <v>5924</v>
      </c>
      <c r="F1485" s="1" t="s">
        <v>24</v>
      </c>
      <c r="G1485" s="1" t="s">
        <v>11</v>
      </c>
    </row>
    <row r="1486" spans="1:7" x14ac:dyDescent="0.25">
      <c r="A1486" s="1" t="s">
        <v>2178</v>
      </c>
      <c r="B1486" s="1" t="s">
        <v>392</v>
      </c>
      <c r="C1486" s="2">
        <v>45844</v>
      </c>
      <c r="D1486" s="1" t="s">
        <v>28</v>
      </c>
      <c r="E1486">
        <v>5492</v>
      </c>
      <c r="F1486" s="1" t="s">
        <v>15</v>
      </c>
      <c r="G1486" s="1" t="s">
        <v>29</v>
      </c>
    </row>
    <row r="1487" spans="1:7" x14ac:dyDescent="0.25">
      <c r="A1487" s="1" t="s">
        <v>2179</v>
      </c>
      <c r="B1487" s="1" t="s">
        <v>1324</v>
      </c>
      <c r="C1487" s="2">
        <v>45733</v>
      </c>
      <c r="D1487" s="1" t="s">
        <v>23</v>
      </c>
      <c r="E1487">
        <v>3281</v>
      </c>
      <c r="F1487" s="1" t="s">
        <v>10</v>
      </c>
      <c r="G1487" s="1" t="s">
        <v>11</v>
      </c>
    </row>
    <row r="1488" spans="1:7" x14ac:dyDescent="0.25">
      <c r="A1488" s="1" t="s">
        <v>2180</v>
      </c>
      <c r="B1488" s="1" t="s">
        <v>192</v>
      </c>
      <c r="C1488" s="2">
        <v>45437</v>
      </c>
      <c r="D1488" s="1" t="s">
        <v>9</v>
      </c>
      <c r="E1488">
        <v>6697</v>
      </c>
      <c r="F1488" s="1" t="s">
        <v>15</v>
      </c>
      <c r="G1488" s="1" t="s">
        <v>16</v>
      </c>
    </row>
    <row r="1489" spans="1:7" x14ac:dyDescent="0.25">
      <c r="A1489" s="1" t="s">
        <v>2181</v>
      </c>
      <c r="B1489" s="1" t="s">
        <v>164</v>
      </c>
      <c r="C1489" s="2">
        <v>45354</v>
      </c>
      <c r="D1489" s="1" t="s">
        <v>14</v>
      </c>
      <c r="E1489">
        <v>5402</v>
      </c>
      <c r="F1489" s="1" t="s">
        <v>15</v>
      </c>
      <c r="G1489" s="1" t="s">
        <v>16</v>
      </c>
    </row>
    <row r="1490" spans="1:7" x14ac:dyDescent="0.25">
      <c r="A1490" s="1" t="s">
        <v>2182</v>
      </c>
      <c r="B1490" s="1" t="s">
        <v>1261</v>
      </c>
      <c r="C1490" s="2">
        <v>45626</v>
      </c>
      <c r="D1490" s="1" t="s">
        <v>28</v>
      </c>
      <c r="E1490">
        <v>299</v>
      </c>
      <c r="F1490" s="1" t="s">
        <v>15</v>
      </c>
      <c r="G1490" s="1" t="s">
        <v>55</v>
      </c>
    </row>
    <row r="1491" spans="1:7" x14ac:dyDescent="0.25">
      <c r="A1491" s="1" t="s">
        <v>2183</v>
      </c>
      <c r="B1491" s="1" t="s">
        <v>1482</v>
      </c>
      <c r="C1491" s="2">
        <v>45717</v>
      </c>
      <c r="D1491" s="1" t="s">
        <v>23</v>
      </c>
      <c r="E1491">
        <v>9004</v>
      </c>
      <c r="F1491" s="1" t="s">
        <v>24</v>
      </c>
      <c r="G1491" s="1" t="s">
        <v>106</v>
      </c>
    </row>
    <row r="1492" spans="1:7" x14ac:dyDescent="0.25">
      <c r="A1492" s="1" t="s">
        <v>2184</v>
      </c>
      <c r="B1492" s="1" t="s">
        <v>348</v>
      </c>
      <c r="C1492" s="2">
        <v>45699</v>
      </c>
      <c r="D1492" s="1" t="s">
        <v>14</v>
      </c>
      <c r="E1492">
        <v>8435</v>
      </c>
      <c r="F1492" s="1" t="s">
        <v>24</v>
      </c>
      <c r="G1492" s="1" t="s">
        <v>55</v>
      </c>
    </row>
    <row r="1493" spans="1:7" x14ac:dyDescent="0.25">
      <c r="A1493" s="1" t="s">
        <v>2185</v>
      </c>
      <c r="B1493" s="1" t="s">
        <v>1576</v>
      </c>
      <c r="C1493" s="2">
        <v>45558</v>
      </c>
      <c r="D1493" s="1" t="s">
        <v>28</v>
      </c>
      <c r="E1493">
        <v>417</v>
      </c>
      <c r="F1493" s="1" t="s">
        <v>19</v>
      </c>
      <c r="G1493" s="1" t="s">
        <v>50</v>
      </c>
    </row>
    <row r="1494" spans="1:7" x14ac:dyDescent="0.25">
      <c r="A1494" s="1" t="s">
        <v>2186</v>
      </c>
      <c r="B1494" s="1" t="s">
        <v>1102</v>
      </c>
      <c r="C1494" s="2">
        <v>45703</v>
      </c>
      <c r="D1494" s="1" t="s">
        <v>28</v>
      </c>
      <c r="E1494">
        <v>703</v>
      </c>
      <c r="F1494" s="1" t="s">
        <v>24</v>
      </c>
      <c r="G1494" s="1" t="s">
        <v>50</v>
      </c>
    </row>
    <row r="1495" spans="1:7" x14ac:dyDescent="0.25">
      <c r="A1495" s="1" t="s">
        <v>2187</v>
      </c>
      <c r="B1495" s="1" t="s">
        <v>2188</v>
      </c>
      <c r="C1495" s="2">
        <v>45463</v>
      </c>
      <c r="D1495" s="1" t="s">
        <v>23</v>
      </c>
      <c r="E1495">
        <v>1179</v>
      </c>
      <c r="F1495" s="1" t="s">
        <v>15</v>
      </c>
      <c r="G1495" s="1" t="s">
        <v>40</v>
      </c>
    </row>
    <row r="1496" spans="1:7" x14ac:dyDescent="0.25">
      <c r="A1496" s="1" t="s">
        <v>2189</v>
      </c>
      <c r="B1496" s="1" t="s">
        <v>1215</v>
      </c>
      <c r="C1496" s="2">
        <v>45331</v>
      </c>
      <c r="D1496" s="1" t="s">
        <v>14</v>
      </c>
      <c r="E1496">
        <v>8633</v>
      </c>
      <c r="F1496" s="1" t="s">
        <v>10</v>
      </c>
      <c r="G1496" s="1" t="s">
        <v>20</v>
      </c>
    </row>
    <row r="1497" spans="1:7" x14ac:dyDescent="0.25">
      <c r="A1497" s="1" t="s">
        <v>2190</v>
      </c>
      <c r="B1497" s="1" t="s">
        <v>251</v>
      </c>
      <c r="C1497" s="2">
        <v>45739</v>
      </c>
      <c r="D1497" s="1" t="s">
        <v>23</v>
      </c>
      <c r="E1497">
        <v>7792</v>
      </c>
      <c r="F1497" s="1" t="s">
        <v>10</v>
      </c>
      <c r="G1497" s="1" t="s">
        <v>45</v>
      </c>
    </row>
    <row r="1498" spans="1:7" x14ac:dyDescent="0.25">
      <c r="A1498" s="1" t="s">
        <v>2191</v>
      </c>
      <c r="B1498" s="1" t="s">
        <v>921</v>
      </c>
      <c r="C1498" s="2">
        <v>45560</v>
      </c>
      <c r="D1498" s="1" t="s">
        <v>28</v>
      </c>
      <c r="E1498">
        <v>9184</v>
      </c>
      <c r="F1498" s="1" t="s">
        <v>10</v>
      </c>
      <c r="G1498" s="1" t="s">
        <v>45</v>
      </c>
    </row>
    <row r="1499" spans="1:7" x14ac:dyDescent="0.25">
      <c r="A1499" s="1" t="s">
        <v>2192</v>
      </c>
      <c r="B1499" s="1" t="s">
        <v>312</v>
      </c>
      <c r="C1499" s="2">
        <v>45487</v>
      </c>
      <c r="D1499" s="1" t="s">
        <v>28</v>
      </c>
      <c r="E1499">
        <v>3054</v>
      </c>
      <c r="F1499" s="1" t="s">
        <v>15</v>
      </c>
      <c r="G1499" s="1" t="s">
        <v>29</v>
      </c>
    </row>
    <row r="1500" spans="1:7" x14ac:dyDescent="0.25">
      <c r="A1500" s="1" t="s">
        <v>2193</v>
      </c>
      <c r="B1500" s="1" t="s">
        <v>1492</v>
      </c>
      <c r="C1500" s="2">
        <v>45247</v>
      </c>
      <c r="D1500" s="1" t="s">
        <v>9</v>
      </c>
      <c r="E1500">
        <v>5540</v>
      </c>
      <c r="F1500" s="1" t="s">
        <v>24</v>
      </c>
      <c r="G1500" s="1" t="s">
        <v>16</v>
      </c>
    </row>
    <row r="1501" spans="1:7" x14ac:dyDescent="0.25">
      <c r="A1501" s="1" t="s">
        <v>2194</v>
      </c>
      <c r="B1501" s="1" t="s">
        <v>1292</v>
      </c>
      <c r="C1501" s="2">
        <v>45622</v>
      </c>
      <c r="D1501" s="1" t="s">
        <v>28</v>
      </c>
      <c r="E1501">
        <v>5002</v>
      </c>
      <c r="F1501" s="1" t="s">
        <v>10</v>
      </c>
      <c r="G1501" s="1" t="s">
        <v>25</v>
      </c>
    </row>
    <row r="1502" spans="1:7" x14ac:dyDescent="0.25">
      <c r="A1502" s="1" t="s">
        <v>2195</v>
      </c>
      <c r="B1502" s="1" t="s">
        <v>1550</v>
      </c>
      <c r="C1502" s="2">
        <v>45632</v>
      </c>
      <c r="D1502" s="1" t="s">
        <v>28</v>
      </c>
      <c r="E1502">
        <v>3934</v>
      </c>
      <c r="F1502" s="1" t="s">
        <v>15</v>
      </c>
      <c r="G1502" s="1" t="s">
        <v>16</v>
      </c>
    </row>
    <row r="1503" spans="1:7" x14ac:dyDescent="0.25">
      <c r="A1503" s="1" t="s">
        <v>2196</v>
      </c>
      <c r="B1503" s="1" t="s">
        <v>2150</v>
      </c>
      <c r="C1503" s="2">
        <v>45570</v>
      </c>
      <c r="D1503" s="1" t="s">
        <v>14</v>
      </c>
      <c r="E1503">
        <v>6980</v>
      </c>
      <c r="F1503" s="1" t="s">
        <v>15</v>
      </c>
      <c r="G1503" s="1" t="s">
        <v>25</v>
      </c>
    </row>
    <row r="1504" spans="1:7" x14ac:dyDescent="0.25">
      <c r="A1504" s="1" t="s">
        <v>2197</v>
      </c>
      <c r="B1504" s="1" t="s">
        <v>2198</v>
      </c>
      <c r="C1504" s="2">
        <v>45278</v>
      </c>
      <c r="D1504" s="1" t="s">
        <v>14</v>
      </c>
      <c r="E1504">
        <v>3322</v>
      </c>
      <c r="F1504" s="1" t="s">
        <v>10</v>
      </c>
      <c r="G1504" s="1" t="s">
        <v>16</v>
      </c>
    </row>
    <row r="1505" spans="1:7" x14ac:dyDescent="0.25">
      <c r="A1505" s="1" t="s">
        <v>2199</v>
      </c>
      <c r="B1505" s="1" t="s">
        <v>1808</v>
      </c>
      <c r="C1505" s="2">
        <v>45627</v>
      </c>
      <c r="D1505" s="1" t="s">
        <v>9</v>
      </c>
      <c r="E1505">
        <v>4328</v>
      </c>
      <c r="F1505" s="1" t="s">
        <v>10</v>
      </c>
      <c r="G1505" s="1" t="s">
        <v>45</v>
      </c>
    </row>
    <row r="1506" spans="1:7" x14ac:dyDescent="0.25">
      <c r="A1506" s="1" t="s">
        <v>2200</v>
      </c>
      <c r="B1506" s="1" t="s">
        <v>762</v>
      </c>
      <c r="C1506" s="2">
        <v>45382</v>
      </c>
      <c r="D1506" s="1" t="s">
        <v>9</v>
      </c>
      <c r="E1506">
        <v>1698</v>
      </c>
      <c r="F1506" s="1" t="s">
        <v>19</v>
      </c>
      <c r="G1506" s="1" t="s">
        <v>20</v>
      </c>
    </row>
    <row r="1507" spans="1:7" x14ac:dyDescent="0.25">
      <c r="A1507" s="1" t="s">
        <v>2201</v>
      </c>
      <c r="B1507" s="1" t="s">
        <v>747</v>
      </c>
      <c r="C1507" s="2">
        <v>45164</v>
      </c>
      <c r="D1507" s="1" t="s">
        <v>9</v>
      </c>
      <c r="E1507">
        <v>477</v>
      </c>
      <c r="F1507" s="1" t="s">
        <v>19</v>
      </c>
      <c r="G1507" s="1" t="s">
        <v>20</v>
      </c>
    </row>
    <row r="1508" spans="1:7" x14ac:dyDescent="0.25">
      <c r="A1508" s="1" t="s">
        <v>2202</v>
      </c>
      <c r="B1508" s="1" t="s">
        <v>506</v>
      </c>
      <c r="C1508" s="2">
        <v>45380</v>
      </c>
      <c r="D1508" s="1" t="s">
        <v>23</v>
      </c>
      <c r="E1508">
        <v>9547</v>
      </c>
      <c r="F1508" s="1" t="s">
        <v>15</v>
      </c>
      <c r="G1508" s="1" t="s">
        <v>55</v>
      </c>
    </row>
    <row r="1509" spans="1:7" x14ac:dyDescent="0.25">
      <c r="A1509" s="1" t="s">
        <v>2203</v>
      </c>
      <c r="B1509" s="1" t="s">
        <v>2204</v>
      </c>
      <c r="C1509" s="2">
        <v>45847</v>
      </c>
      <c r="D1509" s="1" t="s">
        <v>23</v>
      </c>
      <c r="E1509">
        <v>2432</v>
      </c>
      <c r="F1509" s="1" t="s">
        <v>19</v>
      </c>
      <c r="G1509" s="1" t="s">
        <v>55</v>
      </c>
    </row>
    <row r="1510" spans="1:7" x14ac:dyDescent="0.25">
      <c r="A1510" s="1" t="s">
        <v>2205</v>
      </c>
      <c r="B1510" s="1" t="s">
        <v>31</v>
      </c>
      <c r="C1510" s="2">
        <v>45756</v>
      </c>
      <c r="D1510" s="1" t="s">
        <v>9</v>
      </c>
      <c r="E1510">
        <v>7289</v>
      </c>
      <c r="F1510" s="1" t="s">
        <v>19</v>
      </c>
      <c r="G1510" s="1" t="s">
        <v>40</v>
      </c>
    </row>
    <row r="1511" spans="1:7" x14ac:dyDescent="0.25">
      <c r="A1511" s="1" t="s">
        <v>2206</v>
      </c>
      <c r="B1511" s="1" t="s">
        <v>286</v>
      </c>
      <c r="C1511" s="2">
        <v>45644</v>
      </c>
      <c r="D1511" s="1" t="s">
        <v>23</v>
      </c>
      <c r="E1511">
        <v>4517</v>
      </c>
      <c r="F1511" s="1" t="s">
        <v>10</v>
      </c>
      <c r="G1511" s="1" t="s">
        <v>25</v>
      </c>
    </row>
    <row r="1512" spans="1:7" x14ac:dyDescent="0.25">
      <c r="A1512" s="1" t="s">
        <v>2207</v>
      </c>
      <c r="B1512" s="1" t="s">
        <v>475</v>
      </c>
      <c r="C1512" s="2">
        <v>45505</v>
      </c>
      <c r="D1512" s="1" t="s">
        <v>28</v>
      </c>
      <c r="E1512">
        <v>4731</v>
      </c>
      <c r="F1512" s="1" t="s">
        <v>19</v>
      </c>
      <c r="G1512" s="1" t="s">
        <v>25</v>
      </c>
    </row>
    <row r="1513" spans="1:7" x14ac:dyDescent="0.25">
      <c r="A1513" s="1" t="s">
        <v>2208</v>
      </c>
      <c r="B1513" s="1" t="s">
        <v>2209</v>
      </c>
      <c r="C1513" s="2">
        <v>45698</v>
      </c>
      <c r="D1513" s="1" t="s">
        <v>9</v>
      </c>
      <c r="E1513">
        <v>5381</v>
      </c>
      <c r="F1513" s="1" t="s">
        <v>15</v>
      </c>
      <c r="G1513" s="1" t="s">
        <v>25</v>
      </c>
    </row>
    <row r="1514" spans="1:7" x14ac:dyDescent="0.25">
      <c r="A1514" s="1" t="s">
        <v>2210</v>
      </c>
      <c r="B1514" s="1" t="s">
        <v>2211</v>
      </c>
      <c r="C1514" s="2">
        <v>45842</v>
      </c>
      <c r="D1514" s="1" t="s">
        <v>9</v>
      </c>
      <c r="E1514">
        <v>9213</v>
      </c>
      <c r="F1514" s="1" t="s">
        <v>10</v>
      </c>
      <c r="G1514" s="1" t="s">
        <v>55</v>
      </c>
    </row>
    <row r="1515" spans="1:7" x14ac:dyDescent="0.25">
      <c r="A1515" s="1" t="s">
        <v>2212</v>
      </c>
      <c r="B1515" s="1" t="s">
        <v>2213</v>
      </c>
      <c r="C1515" s="2">
        <v>45235</v>
      </c>
      <c r="D1515" s="1" t="s">
        <v>23</v>
      </c>
      <c r="E1515">
        <v>7551</v>
      </c>
      <c r="F1515" s="1" t="s">
        <v>19</v>
      </c>
      <c r="G1515" s="1" t="s">
        <v>16</v>
      </c>
    </row>
    <row r="1516" spans="1:7" x14ac:dyDescent="0.25">
      <c r="A1516" s="1" t="s">
        <v>2214</v>
      </c>
      <c r="B1516" s="1" t="s">
        <v>47</v>
      </c>
      <c r="C1516" s="2">
        <v>45517</v>
      </c>
      <c r="D1516" s="1" t="s">
        <v>14</v>
      </c>
      <c r="E1516">
        <v>9879</v>
      </c>
      <c r="F1516" s="1" t="s">
        <v>19</v>
      </c>
      <c r="G1516" s="1" t="s">
        <v>106</v>
      </c>
    </row>
    <row r="1517" spans="1:7" x14ac:dyDescent="0.25">
      <c r="A1517" s="1" t="s">
        <v>2215</v>
      </c>
      <c r="B1517" s="1" t="s">
        <v>994</v>
      </c>
      <c r="C1517" s="2">
        <v>45171</v>
      </c>
      <c r="D1517" s="1" t="s">
        <v>9</v>
      </c>
      <c r="E1517">
        <v>1496</v>
      </c>
      <c r="F1517" s="1" t="s">
        <v>19</v>
      </c>
      <c r="G1517" s="1" t="s">
        <v>55</v>
      </c>
    </row>
    <row r="1518" spans="1:7" x14ac:dyDescent="0.25">
      <c r="A1518" s="1" t="s">
        <v>2216</v>
      </c>
      <c r="B1518" s="1" t="s">
        <v>379</v>
      </c>
      <c r="C1518" s="2">
        <v>45753</v>
      </c>
      <c r="D1518" s="1" t="s">
        <v>23</v>
      </c>
      <c r="E1518">
        <v>9618</v>
      </c>
      <c r="F1518" s="1" t="s">
        <v>24</v>
      </c>
      <c r="G1518" s="1" t="s">
        <v>45</v>
      </c>
    </row>
    <row r="1519" spans="1:7" x14ac:dyDescent="0.25">
      <c r="A1519" s="1" t="s">
        <v>2217</v>
      </c>
      <c r="B1519" s="1" t="s">
        <v>199</v>
      </c>
      <c r="C1519" s="2">
        <v>45363</v>
      </c>
      <c r="D1519" s="1" t="s">
        <v>23</v>
      </c>
      <c r="E1519">
        <v>9559</v>
      </c>
      <c r="F1519" s="1" t="s">
        <v>19</v>
      </c>
      <c r="G1519" s="1" t="s">
        <v>50</v>
      </c>
    </row>
    <row r="1520" spans="1:7" x14ac:dyDescent="0.25">
      <c r="A1520" s="1" t="s">
        <v>2218</v>
      </c>
      <c r="B1520" s="1" t="s">
        <v>2219</v>
      </c>
      <c r="C1520" s="2">
        <v>45515</v>
      </c>
      <c r="D1520" s="1" t="s">
        <v>14</v>
      </c>
      <c r="E1520">
        <v>9593</v>
      </c>
      <c r="F1520" s="1" t="s">
        <v>19</v>
      </c>
      <c r="G1520" s="1" t="s">
        <v>29</v>
      </c>
    </row>
    <row r="1521" spans="1:7" x14ac:dyDescent="0.25">
      <c r="A1521" s="1" t="s">
        <v>2220</v>
      </c>
      <c r="B1521" s="1" t="s">
        <v>266</v>
      </c>
      <c r="C1521" s="2">
        <v>45572</v>
      </c>
      <c r="D1521" s="1" t="s">
        <v>9</v>
      </c>
      <c r="E1521">
        <v>9780</v>
      </c>
      <c r="F1521" s="1" t="s">
        <v>15</v>
      </c>
      <c r="G1521" s="1" t="s">
        <v>106</v>
      </c>
    </row>
    <row r="1522" spans="1:7" x14ac:dyDescent="0.25">
      <c r="A1522" s="1" t="s">
        <v>2221</v>
      </c>
      <c r="B1522" s="1" t="s">
        <v>545</v>
      </c>
      <c r="C1522" s="2">
        <v>45744</v>
      </c>
      <c r="D1522" s="1" t="s">
        <v>14</v>
      </c>
      <c r="E1522">
        <v>3759</v>
      </c>
      <c r="F1522" s="1" t="s">
        <v>19</v>
      </c>
      <c r="G1522" s="1" t="s">
        <v>16</v>
      </c>
    </row>
    <row r="1523" spans="1:7" x14ac:dyDescent="0.25">
      <c r="A1523" s="1" t="s">
        <v>2222</v>
      </c>
      <c r="B1523" s="1" t="s">
        <v>2223</v>
      </c>
      <c r="C1523" s="2">
        <v>45750</v>
      </c>
      <c r="D1523" s="1" t="s">
        <v>28</v>
      </c>
      <c r="E1523">
        <v>8069</v>
      </c>
      <c r="F1523" s="1" t="s">
        <v>24</v>
      </c>
      <c r="G1523" s="1" t="s">
        <v>16</v>
      </c>
    </row>
    <row r="1524" spans="1:7" x14ac:dyDescent="0.25">
      <c r="A1524" s="1" t="s">
        <v>2224</v>
      </c>
      <c r="B1524" s="1" t="s">
        <v>1345</v>
      </c>
      <c r="C1524" s="2">
        <v>45192</v>
      </c>
      <c r="D1524" s="1" t="s">
        <v>14</v>
      </c>
      <c r="E1524">
        <v>2513</v>
      </c>
      <c r="F1524" s="1" t="s">
        <v>10</v>
      </c>
      <c r="G1524" s="1" t="s">
        <v>29</v>
      </c>
    </row>
    <row r="1525" spans="1:7" x14ac:dyDescent="0.25">
      <c r="A1525" s="1" t="s">
        <v>2225</v>
      </c>
      <c r="B1525" s="1" t="s">
        <v>1053</v>
      </c>
      <c r="C1525" s="2">
        <v>45749</v>
      </c>
      <c r="D1525" s="1" t="s">
        <v>14</v>
      </c>
      <c r="E1525">
        <v>7865</v>
      </c>
      <c r="F1525" s="1" t="s">
        <v>19</v>
      </c>
      <c r="G1525" s="1" t="s">
        <v>25</v>
      </c>
    </row>
    <row r="1526" spans="1:7" x14ac:dyDescent="0.25">
      <c r="A1526" s="1" t="s">
        <v>2226</v>
      </c>
      <c r="B1526" s="1" t="s">
        <v>932</v>
      </c>
      <c r="C1526" s="2">
        <v>45333</v>
      </c>
      <c r="D1526" s="1" t="s">
        <v>23</v>
      </c>
      <c r="E1526">
        <v>7065</v>
      </c>
      <c r="F1526" s="1" t="s">
        <v>19</v>
      </c>
      <c r="G1526" s="1" t="s">
        <v>45</v>
      </c>
    </row>
    <row r="1527" spans="1:7" x14ac:dyDescent="0.25">
      <c r="A1527" s="1" t="s">
        <v>2227</v>
      </c>
      <c r="B1527" s="1" t="s">
        <v>2228</v>
      </c>
      <c r="C1527" s="2">
        <v>45690</v>
      </c>
      <c r="D1527" s="1" t="s">
        <v>14</v>
      </c>
      <c r="E1527">
        <v>409</v>
      </c>
      <c r="F1527" s="1" t="s">
        <v>15</v>
      </c>
      <c r="G1527" s="1" t="s">
        <v>25</v>
      </c>
    </row>
    <row r="1528" spans="1:7" x14ac:dyDescent="0.25">
      <c r="A1528" s="1" t="s">
        <v>2229</v>
      </c>
      <c r="B1528" s="1" t="s">
        <v>1463</v>
      </c>
      <c r="C1528" s="2">
        <v>45291</v>
      </c>
      <c r="D1528" s="1" t="s">
        <v>28</v>
      </c>
      <c r="E1528">
        <v>4392</v>
      </c>
      <c r="F1528" s="1" t="s">
        <v>19</v>
      </c>
      <c r="G1528" s="1" t="s">
        <v>25</v>
      </c>
    </row>
    <row r="1529" spans="1:7" x14ac:dyDescent="0.25">
      <c r="A1529" s="1" t="s">
        <v>2230</v>
      </c>
      <c r="B1529" s="1" t="s">
        <v>295</v>
      </c>
      <c r="C1529" s="2">
        <v>45197</v>
      </c>
      <c r="D1529" s="1" t="s">
        <v>23</v>
      </c>
      <c r="E1529">
        <v>1549</v>
      </c>
      <c r="F1529" s="1" t="s">
        <v>19</v>
      </c>
      <c r="G1529" s="1" t="s">
        <v>50</v>
      </c>
    </row>
    <row r="1530" spans="1:7" x14ac:dyDescent="0.25">
      <c r="A1530" s="1" t="s">
        <v>2231</v>
      </c>
      <c r="B1530" s="1" t="s">
        <v>1008</v>
      </c>
      <c r="C1530" s="2">
        <v>45303</v>
      </c>
      <c r="D1530" s="1" t="s">
        <v>28</v>
      </c>
      <c r="E1530">
        <v>8438</v>
      </c>
      <c r="F1530" s="1" t="s">
        <v>19</v>
      </c>
      <c r="G1530" s="1" t="s">
        <v>50</v>
      </c>
    </row>
    <row r="1531" spans="1:7" x14ac:dyDescent="0.25">
      <c r="A1531" s="1" t="s">
        <v>2232</v>
      </c>
      <c r="B1531" s="1" t="s">
        <v>954</v>
      </c>
      <c r="C1531" s="2">
        <v>45634</v>
      </c>
      <c r="D1531" s="1" t="s">
        <v>14</v>
      </c>
      <c r="E1531">
        <v>7195</v>
      </c>
      <c r="F1531" s="1" t="s">
        <v>19</v>
      </c>
      <c r="G1531" s="1" t="s">
        <v>20</v>
      </c>
    </row>
    <row r="1532" spans="1:7" x14ac:dyDescent="0.25">
      <c r="A1532" s="1" t="s">
        <v>2233</v>
      </c>
      <c r="B1532" s="1" t="s">
        <v>1443</v>
      </c>
      <c r="C1532" s="2">
        <v>45203</v>
      </c>
      <c r="D1532" s="1" t="s">
        <v>28</v>
      </c>
      <c r="E1532">
        <v>4920</v>
      </c>
      <c r="F1532" s="1" t="s">
        <v>10</v>
      </c>
      <c r="G1532" s="1" t="s">
        <v>11</v>
      </c>
    </row>
    <row r="1533" spans="1:7" x14ac:dyDescent="0.25">
      <c r="A1533" s="1" t="s">
        <v>2234</v>
      </c>
      <c r="B1533" s="1" t="s">
        <v>1374</v>
      </c>
      <c r="C1533" s="2">
        <v>45306</v>
      </c>
      <c r="D1533" s="1" t="s">
        <v>28</v>
      </c>
      <c r="E1533">
        <v>9129</v>
      </c>
      <c r="F1533" s="1" t="s">
        <v>15</v>
      </c>
      <c r="G1533" s="1" t="s">
        <v>11</v>
      </c>
    </row>
    <row r="1534" spans="1:7" x14ac:dyDescent="0.25">
      <c r="A1534" s="1" t="s">
        <v>2235</v>
      </c>
      <c r="B1534" s="1" t="s">
        <v>116</v>
      </c>
      <c r="C1534" s="2">
        <v>45832</v>
      </c>
      <c r="D1534" s="1" t="s">
        <v>14</v>
      </c>
      <c r="E1534">
        <v>4519</v>
      </c>
      <c r="F1534" s="1" t="s">
        <v>10</v>
      </c>
      <c r="G1534" s="1" t="s">
        <v>55</v>
      </c>
    </row>
    <row r="1535" spans="1:7" x14ac:dyDescent="0.25">
      <c r="A1535" s="1" t="s">
        <v>2236</v>
      </c>
      <c r="B1535" s="1" t="s">
        <v>2237</v>
      </c>
      <c r="C1535" s="2">
        <v>45455</v>
      </c>
      <c r="D1535" s="1" t="s">
        <v>14</v>
      </c>
      <c r="E1535">
        <v>6061</v>
      </c>
      <c r="F1535" s="1" t="s">
        <v>24</v>
      </c>
      <c r="G1535" s="1" t="s">
        <v>25</v>
      </c>
    </row>
    <row r="1536" spans="1:7" x14ac:dyDescent="0.25">
      <c r="A1536" s="1" t="s">
        <v>2238</v>
      </c>
      <c r="B1536" s="1" t="s">
        <v>764</v>
      </c>
      <c r="C1536" s="2">
        <v>45264</v>
      </c>
      <c r="D1536" s="1" t="s">
        <v>23</v>
      </c>
      <c r="E1536">
        <v>6162</v>
      </c>
      <c r="F1536" s="1" t="s">
        <v>19</v>
      </c>
      <c r="G1536" s="1" t="s">
        <v>29</v>
      </c>
    </row>
    <row r="1537" spans="1:7" x14ac:dyDescent="0.25">
      <c r="A1537" s="1" t="s">
        <v>2239</v>
      </c>
      <c r="B1537" s="1" t="s">
        <v>209</v>
      </c>
      <c r="C1537" s="2">
        <v>45617</v>
      </c>
      <c r="D1537" s="1" t="s">
        <v>23</v>
      </c>
      <c r="E1537">
        <v>8621</v>
      </c>
      <c r="F1537" s="1" t="s">
        <v>24</v>
      </c>
      <c r="G1537" s="1" t="s">
        <v>25</v>
      </c>
    </row>
    <row r="1538" spans="1:7" x14ac:dyDescent="0.25">
      <c r="A1538" s="1" t="s">
        <v>2240</v>
      </c>
      <c r="B1538" s="1" t="s">
        <v>1775</v>
      </c>
      <c r="C1538" s="2">
        <v>45377</v>
      </c>
      <c r="D1538" s="1" t="s">
        <v>9</v>
      </c>
      <c r="E1538">
        <v>4134</v>
      </c>
      <c r="F1538" s="1" t="s">
        <v>10</v>
      </c>
      <c r="G1538" s="1" t="s">
        <v>45</v>
      </c>
    </row>
    <row r="1539" spans="1:7" x14ac:dyDescent="0.25">
      <c r="A1539" s="1" t="s">
        <v>2241</v>
      </c>
      <c r="B1539" s="1" t="s">
        <v>1404</v>
      </c>
      <c r="C1539" s="2">
        <v>45533</v>
      </c>
      <c r="D1539" s="1" t="s">
        <v>23</v>
      </c>
      <c r="E1539">
        <v>2405</v>
      </c>
      <c r="F1539" s="1" t="s">
        <v>24</v>
      </c>
      <c r="G1539" s="1" t="s">
        <v>40</v>
      </c>
    </row>
    <row r="1540" spans="1:7" x14ac:dyDescent="0.25">
      <c r="A1540" s="1" t="s">
        <v>2242</v>
      </c>
      <c r="B1540" s="1" t="s">
        <v>2243</v>
      </c>
      <c r="C1540" s="2">
        <v>45268</v>
      </c>
      <c r="D1540" s="1" t="s">
        <v>14</v>
      </c>
      <c r="E1540">
        <v>8862</v>
      </c>
      <c r="F1540" s="1" t="s">
        <v>19</v>
      </c>
      <c r="G1540" s="1" t="s">
        <v>29</v>
      </c>
    </row>
    <row r="1541" spans="1:7" x14ac:dyDescent="0.25">
      <c r="A1541" s="1" t="s">
        <v>2244</v>
      </c>
      <c r="B1541" s="1" t="s">
        <v>1356</v>
      </c>
      <c r="C1541" s="2">
        <v>45878</v>
      </c>
      <c r="D1541" s="1" t="s">
        <v>28</v>
      </c>
      <c r="E1541">
        <v>3960</v>
      </c>
      <c r="F1541" s="1" t="s">
        <v>24</v>
      </c>
      <c r="G1541" s="1" t="s">
        <v>11</v>
      </c>
    </row>
    <row r="1542" spans="1:7" x14ac:dyDescent="0.25">
      <c r="A1542" s="1" t="s">
        <v>2245</v>
      </c>
      <c r="B1542" s="1" t="s">
        <v>914</v>
      </c>
      <c r="C1542" s="2">
        <v>45423</v>
      </c>
      <c r="D1542" s="1" t="s">
        <v>28</v>
      </c>
      <c r="E1542">
        <v>459</v>
      </c>
      <c r="F1542" s="1" t="s">
        <v>10</v>
      </c>
      <c r="G1542" s="1" t="s">
        <v>106</v>
      </c>
    </row>
    <row r="1543" spans="1:7" x14ac:dyDescent="0.25">
      <c r="A1543" s="1" t="s">
        <v>2246</v>
      </c>
      <c r="B1543" s="1" t="s">
        <v>312</v>
      </c>
      <c r="C1543" s="2">
        <v>45209</v>
      </c>
      <c r="D1543" s="1" t="s">
        <v>23</v>
      </c>
      <c r="E1543">
        <v>389</v>
      </c>
      <c r="F1543" s="1" t="s">
        <v>19</v>
      </c>
      <c r="G1543" s="1" t="s">
        <v>20</v>
      </c>
    </row>
    <row r="1544" spans="1:7" x14ac:dyDescent="0.25">
      <c r="A1544" s="1" t="s">
        <v>2247</v>
      </c>
      <c r="B1544" s="1" t="s">
        <v>1726</v>
      </c>
      <c r="C1544" s="2">
        <v>45245</v>
      </c>
      <c r="D1544" s="1" t="s">
        <v>23</v>
      </c>
      <c r="E1544">
        <v>9452</v>
      </c>
      <c r="F1544" s="1" t="s">
        <v>15</v>
      </c>
      <c r="G1544" s="1" t="s">
        <v>20</v>
      </c>
    </row>
    <row r="1545" spans="1:7" x14ac:dyDescent="0.25">
      <c r="A1545" s="1" t="s">
        <v>2248</v>
      </c>
      <c r="B1545" s="1" t="s">
        <v>297</v>
      </c>
      <c r="C1545" s="2">
        <v>45398</v>
      </c>
      <c r="D1545" s="1" t="s">
        <v>14</v>
      </c>
      <c r="E1545">
        <v>7295</v>
      </c>
      <c r="F1545" s="1" t="s">
        <v>10</v>
      </c>
      <c r="G1545" s="1" t="s">
        <v>55</v>
      </c>
    </row>
    <row r="1546" spans="1:7" x14ac:dyDescent="0.25">
      <c r="A1546" s="1" t="s">
        <v>2249</v>
      </c>
      <c r="B1546" s="1" t="s">
        <v>158</v>
      </c>
      <c r="C1546" s="2">
        <v>45299</v>
      </c>
      <c r="D1546" s="1" t="s">
        <v>28</v>
      </c>
      <c r="E1546">
        <v>2311</v>
      </c>
      <c r="F1546" s="1" t="s">
        <v>19</v>
      </c>
      <c r="G1546" s="1" t="s">
        <v>25</v>
      </c>
    </row>
    <row r="1547" spans="1:7" x14ac:dyDescent="0.25">
      <c r="A1547" s="1" t="s">
        <v>2250</v>
      </c>
      <c r="B1547" s="1" t="s">
        <v>837</v>
      </c>
      <c r="C1547" s="2">
        <v>45343</v>
      </c>
      <c r="D1547" s="1" t="s">
        <v>9</v>
      </c>
      <c r="E1547">
        <v>7720</v>
      </c>
      <c r="F1547" s="1" t="s">
        <v>15</v>
      </c>
      <c r="G1547" s="1" t="s">
        <v>29</v>
      </c>
    </row>
    <row r="1548" spans="1:7" x14ac:dyDescent="0.25">
      <c r="A1548" s="1" t="s">
        <v>2251</v>
      </c>
      <c r="B1548" s="1" t="s">
        <v>655</v>
      </c>
      <c r="C1548" s="2">
        <v>45835</v>
      </c>
      <c r="D1548" s="1" t="s">
        <v>9</v>
      </c>
      <c r="E1548">
        <v>5802</v>
      </c>
      <c r="F1548" s="1" t="s">
        <v>24</v>
      </c>
      <c r="G1548" s="1" t="s">
        <v>45</v>
      </c>
    </row>
    <row r="1549" spans="1:7" x14ac:dyDescent="0.25">
      <c r="A1549" s="1" t="s">
        <v>2252</v>
      </c>
      <c r="B1549" s="1" t="s">
        <v>2253</v>
      </c>
      <c r="C1549" s="2">
        <v>45488</v>
      </c>
      <c r="D1549" s="1" t="s">
        <v>23</v>
      </c>
      <c r="E1549">
        <v>8928</v>
      </c>
      <c r="F1549" s="1" t="s">
        <v>24</v>
      </c>
      <c r="G1549" s="1" t="s">
        <v>106</v>
      </c>
    </row>
    <row r="1550" spans="1:7" x14ac:dyDescent="0.25">
      <c r="A1550" s="1" t="s">
        <v>2254</v>
      </c>
      <c r="B1550" s="1" t="s">
        <v>2255</v>
      </c>
      <c r="C1550" s="2">
        <v>45221</v>
      </c>
      <c r="D1550" s="1" t="s">
        <v>9</v>
      </c>
      <c r="E1550">
        <v>9669</v>
      </c>
      <c r="F1550" s="1" t="s">
        <v>24</v>
      </c>
      <c r="G1550" s="1" t="s">
        <v>55</v>
      </c>
    </row>
    <row r="1551" spans="1:7" x14ac:dyDescent="0.25">
      <c r="A1551" s="1" t="s">
        <v>2256</v>
      </c>
      <c r="B1551" s="1" t="s">
        <v>93</v>
      </c>
      <c r="C1551" s="2">
        <v>45716</v>
      </c>
      <c r="D1551" s="1" t="s">
        <v>14</v>
      </c>
      <c r="E1551">
        <v>7226</v>
      </c>
      <c r="F1551" s="1" t="s">
        <v>19</v>
      </c>
      <c r="G1551" s="1" t="s">
        <v>16</v>
      </c>
    </row>
    <row r="1552" spans="1:7" x14ac:dyDescent="0.25">
      <c r="A1552" s="1" t="s">
        <v>2257</v>
      </c>
      <c r="B1552" s="1" t="s">
        <v>796</v>
      </c>
      <c r="C1552" s="2">
        <v>45747</v>
      </c>
      <c r="D1552" s="1" t="s">
        <v>9</v>
      </c>
      <c r="E1552">
        <v>4915</v>
      </c>
      <c r="F1552" s="1" t="s">
        <v>24</v>
      </c>
      <c r="G1552" s="1" t="s">
        <v>55</v>
      </c>
    </row>
    <row r="1553" spans="1:7" x14ac:dyDescent="0.25">
      <c r="A1553" s="1" t="s">
        <v>2258</v>
      </c>
      <c r="B1553" s="1" t="s">
        <v>485</v>
      </c>
      <c r="C1553" s="2">
        <v>45168</v>
      </c>
      <c r="D1553" s="1" t="s">
        <v>23</v>
      </c>
      <c r="E1553">
        <v>6009</v>
      </c>
      <c r="F1553" s="1" t="s">
        <v>24</v>
      </c>
      <c r="G1553" s="1" t="s">
        <v>16</v>
      </c>
    </row>
    <row r="1554" spans="1:7" x14ac:dyDescent="0.25">
      <c r="A1554" s="1" t="s">
        <v>2259</v>
      </c>
      <c r="B1554" s="1" t="s">
        <v>2260</v>
      </c>
      <c r="C1554" s="2">
        <v>45443</v>
      </c>
      <c r="D1554" s="1" t="s">
        <v>14</v>
      </c>
      <c r="E1554">
        <v>8617</v>
      </c>
      <c r="F1554" s="1" t="s">
        <v>15</v>
      </c>
      <c r="G1554" s="1" t="s">
        <v>11</v>
      </c>
    </row>
    <row r="1555" spans="1:7" x14ac:dyDescent="0.25">
      <c r="A1555" s="1" t="s">
        <v>2261</v>
      </c>
      <c r="B1555" s="1" t="s">
        <v>905</v>
      </c>
      <c r="C1555" s="2">
        <v>45531</v>
      </c>
      <c r="D1555" s="1" t="s">
        <v>28</v>
      </c>
      <c r="E1555">
        <v>7132</v>
      </c>
      <c r="F1555" s="1" t="s">
        <v>15</v>
      </c>
      <c r="G1555" s="1" t="s">
        <v>45</v>
      </c>
    </row>
    <row r="1556" spans="1:7" x14ac:dyDescent="0.25">
      <c r="A1556" s="1" t="s">
        <v>2262</v>
      </c>
      <c r="B1556" s="1" t="s">
        <v>1638</v>
      </c>
      <c r="C1556" s="2">
        <v>45701</v>
      </c>
      <c r="D1556" s="1" t="s">
        <v>14</v>
      </c>
      <c r="E1556">
        <v>609</v>
      </c>
      <c r="F1556" s="1" t="s">
        <v>15</v>
      </c>
      <c r="G1556" s="1" t="s">
        <v>16</v>
      </c>
    </row>
    <row r="1557" spans="1:7" x14ac:dyDescent="0.25">
      <c r="A1557" s="1" t="s">
        <v>2263</v>
      </c>
      <c r="B1557" s="1" t="s">
        <v>1633</v>
      </c>
      <c r="C1557" s="2">
        <v>45626</v>
      </c>
      <c r="D1557" s="1" t="s">
        <v>23</v>
      </c>
      <c r="E1557">
        <v>7298</v>
      </c>
      <c r="F1557" s="1" t="s">
        <v>19</v>
      </c>
      <c r="G1557" s="1" t="s">
        <v>50</v>
      </c>
    </row>
    <row r="1558" spans="1:7" x14ac:dyDescent="0.25">
      <c r="A1558" s="1" t="s">
        <v>2264</v>
      </c>
      <c r="B1558" s="1" t="s">
        <v>685</v>
      </c>
      <c r="C1558" s="2">
        <v>45666</v>
      </c>
      <c r="D1558" s="1" t="s">
        <v>23</v>
      </c>
      <c r="E1558">
        <v>7931</v>
      </c>
      <c r="F1558" s="1" t="s">
        <v>10</v>
      </c>
      <c r="G1558" s="1" t="s">
        <v>45</v>
      </c>
    </row>
    <row r="1559" spans="1:7" x14ac:dyDescent="0.25">
      <c r="A1559" s="1" t="s">
        <v>2265</v>
      </c>
      <c r="B1559" s="1" t="s">
        <v>1023</v>
      </c>
      <c r="C1559" s="2">
        <v>45706</v>
      </c>
      <c r="D1559" s="1" t="s">
        <v>9</v>
      </c>
      <c r="E1559">
        <v>1577</v>
      </c>
      <c r="F1559" s="1" t="s">
        <v>24</v>
      </c>
      <c r="G1559" s="1" t="s">
        <v>25</v>
      </c>
    </row>
    <row r="1560" spans="1:7" x14ac:dyDescent="0.25">
      <c r="A1560" s="1" t="s">
        <v>2266</v>
      </c>
      <c r="B1560" s="1" t="s">
        <v>242</v>
      </c>
      <c r="C1560" s="2">
        <v>45732</v>
      </c>
      <c r="D1560" s="1" t="s">
        <v>9</v>
      </c>
      <c r="E1560">
        <v>1104</v>
      </c>
      <c r="F1560" s="1" t="s">
        <v>24</v>
      </c>
      <c r="G1560" s="1" t="s">
        <v>25</v>
      </c>
    </row>
    <row r="1561" spans="1:7" x14ac:dyDescent="0.25">
      <c r="A1561" s="1" t="s">
        <v>2267</v>
      </c>
      <c r="B1561" s="1" t="s">
        <v>301</v>
      </c>
      <c r="C1561" s="2">
        <v>45389</v>
      </c>
      <c r="D1561" s="1" t="s">
        <v>28</v>
      </c>
      <c r="E1561">
        <v>9649</v>
      </c>
      <c r="F1561" s="1" t="s">
        <v>19</v>
      </c>
      <c r="G1561" s="1" t="s">
        <v>55</v>
      </c>
    </row>
    <row r="1562" spans="1:7" x14ac:dyDescent="0.25">
      <c r="A1562" s="1" t="s">
        <v>2268</v>
      </c>
      <c r="B1562" s="1" t="s">
        <v>2243</v>
      </c>
      <c r="C1562" s="2">
        <v>45746</v>
      </c>
      <c r="D1562" s="1" t="s">
        <v>28</v>
      </c>
      <c r="E1562">
        <v>9694</v>
      </c>
      <c r="F1562" s="1" t="s">
        <v>24</v>
      </c>
      <c r="G1562" s="1" t="s">
        <v>11</v>
      </c>
    </row>
    <row r="1563" spans="1:7" x14ac:dyDescent="0.25">
      <c r="A1563" s="1" t="s">
        <v>2269</v>
      </c>
      <c r="B1563" s="1" t="s">
        <v>1229</v>
      </c>
      <c r="C1563" s="2">
        <v>45593</v>
      </c>
      <c r="D1563" s="1" t="s">
        <v>23</v>
      </c>
      <c r="E1563">
        <v>6201</v>
      </c>
      <c r="F1563" s="1" t="s">
        <v>19</v>
      </c>
      <c r="G1563" s="1" t="s">
        <v>16</v>
      </c>
    </row>
    <row r="1564" spans="1:7" x14ac:dyDescent="0.25">
      <c r="A1564" s="1" t="s">
        <v>2270</v>
      </c>
      <c r="B1564" s="1" t="s">
        <v>417</v>
      </c>
      <c r="C1564" s="2">
        <v>45464</v>
      </c>
      <c r="D1564" s="1" t="s">
        <v>23</v>
      </c>
      <c r="E1564">
        <v>1468</v>
      </c>
      <c r="F1564" s="1" t="s">
        <v>19</v>
      </c>
      <c r="G1564" s="1" t="s">
        <v>25</v>
      </c>
    </row>
    <row r="1565" spans="1:7" x14ac:dyDescent="0.25">
      <c r="A1565" s="1" t="s">
        <v>2271</v>
      </c>
      <c r="B1565" s="1" t="s">
        <v>954</v>
      </c>
      <c r="C1565" s="2">
        <v>45573</v>
      </c>
      <c r="D1565" s="1" t="s">
        <v>23</v>
      </c>
      <c r="E1565">
        <v>9410</v>
      </c>
      <c r="F1565" s="1" t="s">
        <v>19</v>
      </c>
      <c r="G1565" s="1" t="s">
        <v>40</v>
      </c>
    </row>
    <row r="1566" spans="1:7" x14ac:dyDescent="0.25">
      <c r="A1566" s="1" t="s">
        <v>2272</v>
      </c>
      <c r="B1566" s="1" t="s">
        <v>99</v>
      </c>
      <c r="C1566" s="2">
        <v>45494</v>
      </c>
      <c r="D1566" s="1" t="s">
        <v>28</v>
      </c>
      <c r="E1566">
        <v>8056</v>
      </c>
      <c r="F1566" s="1" t="s">
        <v>10</v>
      </c>
      <c r="G1566" s="1" t="s">
        <v>40</v>
      </c>
    </row>
    <row r="1567" spans="1:7" x14ac:dyDescent="0.25">
      <c r="A1567" s="1" t="s">
        <v>2273</v>
      </c>
      <c r="B1567" s="1" t="s">
        <v>2237</v>
      </c>
      <c r="C1567" s="2">
        <v>45254</v>
      </c>
      <c r="D1567" s="1" t="s">
        <v>23</v>
      </c>
      <c r="E1567">
        <v>4944</v>
      </c>
      <c r="F1567" s="1" t="s">
        <v>19</v>
      </c>
      <c r="G1567" s="1" t="s">
        <v>16</v>
      </c>
    </row>
    <row r="1568" spans="1:7" x14ac:dyDescent="0.25">
      <c r="A1568" s="1" t="s">
        <v>2274</v>
      </c>
      <c r="B1568" s="1" t="s">
        <v>128</v>
      </c>
      <c r="C1568" s="2">
        <v>45478</v>
      </c>
      <c r="D1568" s="1" t="s">
        <v>28</v>
      </c>
      <c r="E1568">
        <v>1364</v>
      </c>
      <c r="F1568" s="1" t="s">
        <v>10</v>
      </c>
      <c r="G1568" s="1" t="s">
        <v>11</v>
      </c>
    </row>
    <row r="1569" spans="1:7" x14ac:dyDescent="0.25">
      <c r="A1569" s="1" t="s">
        <v>2275</v>
      </c>
      <c r="B1569" s="1" t="s">
        <v>565</v>
      </c>
      <c r="C1569" s="2">
        <v>45876</v>
      </c>
      <c r="D1569" s="1" t="s">
        <v>23</v>
      </c>
      <c r="E1569">
        <v>6483</v>
      </c>
      <c r="F1569" s="1" t="s">
        <v>10</v>
      </c>
      <c r="G1569" s="1" t="s">
        <v>40</v>
      </c>
    </row>
    <row r="1570" spans="1:7" x14ac:dyDescent="0.25">
      <c r="A1570" s="1" t="s">
        <v>2276</v>
      </c>
      <c r="B1570" s="1" t="s">
        <v>2277</v>
      </c>
      <c r="C1570" s="2">
        <v>45309</v>
      </c>
      <c r="D1570" s="1" t="s">
        <v>14</v>
      </c>
      <c r="E1570">
        <v>8414</v>
      </c>
      <c r="F1570" s="1" t="s">
        <v>24</v>
      </c>
      <c r="G1570" s="1" t="s">
        <v>25</v>
      </c>
    </row>
    <row r="1571" spans="1:7" x14ac:dyDescent="0.25">
      <c r="A1571" s="1" t="s">
        <v>2278</v>
      </c>
      <c r="B1571" s="1" t="s">
        <v>209</v>
      </c>
      <c r="C1571" s="2">
        <v>45740</v>
      </c>
      <c r="D1571" s="1" t="s">
        <v>14</v>
      </c>
      <c r="E1571">
        <v>3904</v>
      </c>
      <c r="F1571" s="1" t="s">
        <v>15</v>
      </c>
      <c r="G1571" s="1" t="s">
        <v>11</v>
      </c>
    </row>
    <row r="1572" spans="1:7" x14ac:dyDescent="0.25">
      <c r="A1572" s="1" t="s">
        <v>2279</v>
      </c>
      <c r="B1572" s="1" t="s">
        <v>150</v>
      </c>
      <c r="C1572" s="2">
        <v>45632</v>
      </c>
      <c r="D1572" s="1" t="s">
        <v>23</v>
      </c>
      <c r="E1572">
        <v>8042</v>
      </c>
      <c r="F1572" s="1" t="s">
        <v>10</v>
      </c>
      <c r="G1572" s="1" t="s">
        <v>16</v>
      </c>
    </row>
    <row r="1573" spans="1:7" x14ac:dyDescent="0.25">
      <c r="A1573" s="1" t="s">
        <v>2280</v>
      </c>
      <c r="B1573" s="1" t="s">
        <v>134</v>
      </c>
      <c r="C1573" s="2">
        <v>45563</v>
      </c>
      <c r="D1573" s="1" t="s">
        <v>14</v>
      </c>
      <c r="E1573">
        <v>2973</v>
      </c>
      <c r="F1573" s="1" t="s">
        <v>10</v>
      </c>
      <c r="G1573" s="1" t="s">
        <v>45</v>
      </c>
    </row>
    <row r="1574" spans="1:7" x14ac:dyDescent="0.25">
      <c r="A1574" s="1" t="s">
        <v>2281</v>
      </c>
      <c r="B1574" s="1" t="s">
        <v>822</v>
      </c>
      <c r="C1574" s="2">
        <v>45175</v>
      </c>
      <c r="D1574" s="1" t="s">
        <v>28</v>
      </c>
      <c r="E1574">
        <v>3052</v>
      </c>
      <c r="F1574" s="1" t="s">
        <v>15</v>
      </c>
      <c r="G1574" s="1" t="s">
        <v>11</v>
      </c>
    </row>
    <row r="1575" spans="1:7" x14ac:dyDescent="0.25">
      <c r="A1575" s="1" t="s">
        <v>2282</v>
      </c>
      <c r="B1575" s="1" t="s">
        <v>1292</v>
      </c>
      <c r="C1575" s="2">
        <v>45276</v>
      </c>
      <c r="D1575" s="1" t="s">
        <v>9</v>
      </c>
      <c r="E1575">
        <v>6983</v>
      </c>
      <c r="F1575" s="1" t="s">
        <v>10</v>
      </c>
      <c r="G1575" s="1" t="s">
        <v>25</v>
      </c>
    </row>
    <row r="1576" spans="1:7" x14ac:dyDescent="0.25">
      <c r="A1576" s="1" t="s">
        <v>2283</v>
      </c>
      <c r="B1576" s="1" t="s">
        <v>2284</v>
      </c>
      <c r="C1576" s="2">
        <v>45564</v>
      </c>
      <c r="D1576" s="1" t="s">
        <v>14</v>
      </c>
      <c r="E1576">
        <v>7149</v>
      </c>
      <c r="F1576" s="1" t="s">
        <v>15</v>
      </c>
      <c r="G1576" s="1" t="s">
        <v>45</v>
      </c>
    </row>
    <row r="1577" spans="1:7" x14ac:dyDescent="0.25">
      <c r="A1577" s="1" t="s">
        <v>2285</v>
      </c>
      <c r="B1577" s="1" t="s">
        <v>1046</v>
      </c>
      <c r="C1577" s="2">
        <v>45386</v>
      </c>
      <c r="D1577" s="1" t="s">
        <v>9</v>
      </c>
      <c r="E1577">
        <v>6940</v>
      </c>
      <c r="F1577" s="1" t="s">
        <v>24</v>
      </c>
      <c r="G1577" s="1" t="s">
        <v>106</v>
      </c>
    </row>
    <row r="1578" spans="1:7" x14ac:dyDescent="0.25">
      <c r="A1578" s="1" t="s">
        <v>2286</v>
      </c>
      <c r="B1578" s="1" t="s">
        <v>1361</v>
      </c>
      <c r="C1578" s="2">
        <v>45597</v>
      </c>
      <c r="D1578" s="1" t="s">
        <v>14</v>
      </c>
      <c r="E1578">
        <v>1742</v>
      </c>
      <c r="F1578" s="1" t="s">
        <v>19</v>
      </c>
      <c r="G1578" s="1" t="s">
        <v>55</v>
      </c>
    </row>
    <row r="1579" spans="1:7" x14ac:dyDescent="0.25">
      <c r="A1579" s="1" t="s">
        <v>2287</v>
      </c>
      <c r="B1579" s="1" t="s">
        <v>651</v>
      </c>
      <c r="C1579" s="2">
        <v>45624</v>
      </c>
      <c r="D1579" s="1" t="s">
        <v>28</v>
      </c>
      <c r="E1579">
        <v>7880</v>
      </c>
      <c r="F1579" s="1" t="s">
        <v>15</v>
      </c>
      <c r="G1579" s="1" t="s">
        <v>20</v>
      </c>
    </row>
    <row r="1580" spans="1:7" x14ac:dyDescent="0.25">
      <c r="A1580" s="1" t="s">
        <v>2288</v>
      </c>
      <c r="B1580" s="1" t="s">
        <v>1127</v>
      </c>
      <c r="C1580" s="2">
        <v>45765</v>
      </c>
      <c r="D1580" s="1" t="s">
        <v>14</v>
      </c>
      <c r="E1580">
        <v>5350</v>
      </c>
      <c r="F1580" s="1" t="s">
        <v>19</v>
      </c>
      <c r="G1580" s="1" t="s">
        <v>106</v>
      </c>
    </row>
    <row r="1581" spans="1:7" x14ac:dyDescent="0.25">
      <c r="A1581" s="1" t="s">
        <v>2289</v>
      </c>
      <c r="B1581" s="1" t="s">
        <v>724</v>
      </c>
      <c r="C1581" s="2">
        <v>45720</v>
      </c>
      <c r="D1581" s="1" t="s">
        <v>14</v>
      </c>
      <c r="E1581">
        <v>5121</v>
      </c>
      <c r="F1581" s="1" t="s">
        <v>15</v>
      </c>
      <c r="G1581" s="1" t="s">
        <v>45</v>
      </c>
    </row>
    <row r="1582" spans="1:7" x14ac:dyDescent="0.25">
      <c r="A1582" s="1" t="s">
        <v>2290</v>
      </c>
      <c r="B1582" s="1" t="s">
        <v>403</v>
      </c>
      <c r="C1582" s="2">
        <v>45456</v>
      </c>
      <c r="D1582" s="1" t="s">
        <v>23</v>
      </c>
      <c r="E1582">
        <v>3091</v>
      </c>
      <c r="F1582" s="1" t="s">
        <v>19</v>
      </c>
      <c r="G1582" s="1" t="s">
        <v>20</v>
      </c>
    </row>
    <row r="1583" spans="1:7" x14ac:dyDescent="0.25">
      <c r="A1583" s="1" t="s">
        <v>2291</v>
      </c>
      <c r="B1583" s="1" t="s">
        <v>1005</v>
      </c>
      <c r="C1583" s="2">
        <v>45218</v>
      </c>
      <c r="D1583" s="1" t="s">
        <v>9</v>
      </c>
      <c r="E1583">
        <v>7812</v>
      </c>
      <c r="F1583" s="1" t="s">
        <v>24</v>
      </c>
      <c r="G1583" s="1" t="s">
        <v>55</v>
      </c>
    </row>
    <row r="1584" spans="1:7" x14ac:dyDescent="0.25">
      <c r="A1584" s="1" t="s">
        <v>2292</v>
      </c>
      <c r="B1584" s="1" t="s">
        <v>156</v>
      </c>
      <c r="C1584" s="2">
        <v>45219</v>
      </c>
      <c r="D1584" s="1" t="s">
        <v>9</v>
      </c>
      <c r="E1584">
        <v>9472</v>
      </c>
      <c r="F1584" s="1" t="s">
        <v>10</v>
      </c>
      <c r="G1584" s="1" t="s">
        <v>29</v>
      </c>
    </row>
    <row r="1585" spans="1:7" x14ac:dyDescent="0.25">
      <c r="A1585" s="1" t="s">
        <v>2293</v>
      </c>
      <c r="B1585" s="1" t="s">
        <v>1492</v>
      </c>
      <c r="C1585" s="2">
        <v>45873</v>
      </c>
      <c r="D1585" s="1" t="s">
        <v>28</v>
      </c>
      <c r="E1585">
        <v>7537</v>
      </c>
      <c r="F1585" s="1" t="s">
        <v>24</v>
      </c>
      <c r="G1585" s="1" t="s">
        <v>106</v>
      </c>
    </row>
    <row r="1586" spans="1:7" x14ac:dyDescent="0.25">
      <c r="A1586" s="1" t="s">
        <v>2294</v>
      </c>
      <c r="B1586" s="1" t="s">
        <v>430</v>
      </c>
      <c r="C1586" s="2">
        <v>45491</v>
      </c>
      <c r="D1586" s="1" t="s">
        <v>28</v>
      </c>
      <c r="E1586">
        <v>4878</v>
      </c>
      <c r="F1586" s="1" t="s">
        <v>10</v>
      </c>
      <c r="G1586" s="1" t="s">
        <v>25</v>
      </c>
    </row>
    <row r="1587" spans="1:7" x14ac:dyDescent="0.25">
      <c r="A1587" s="1" t="s">
        <v>2295</v>
      </c>
      <c r="B1587" s="1" t="s">
        <v>559</v>
      </c>
      <c r="C1587" s="2">
        <v>45207</v>
      </c>
      <c r="D1587" s="1" t="s">
        <v>9</v>
      </c>
      <c r="E1587">
        <v>1539</v>
      </c>
      <c r="F1587" s="1" t="s">
        <v>19</v>
      </c>
      <c r="G1587" s="1" t="s">
        <v>11</v>
      </c>
    </row>
    <row r="1588" spans="1:7" x14ac:dyDescent="0.25">
      <c r="A1588" s="1" t="s">
        <v>2296</v>
      </c>
      <c r="B1588" s="1" t="s">
        <v>1356</v>
      </c>
      <c r="C1588" s="2">
        <v>45491</v>
      </c>
      <c r="D1588" s="1" t="s">
        <v>23</v>
      </c>
      <c r="E1588">
        <v>1091</v>
      </c>
      <c r="F1588" s="1" t="s">
        <v>19</v>
      </c>
      <c r="G1588" s="1" t="s">
        <v>11</v>
      </c>
    </row>
    <row r="1589" spans="1:7" x14ac:dyDescent="0.25">
      <c r="A1589" s="1" t="s">
        <v>2297</v>
      </c>
      <c r="B1589" s="1" t="s">
        <v>905</v>
      </c>
      <c r="C1589" s="2">
        <v>45806</v>
      </c>
      <c r="D1589" s="1" t="s">
        <v>23</v>
      </c>
      <c r="E1589">
        <v>8004</v>
      </c>
      <c r="F1589" s="1" t="s">
        <v>10</v>
      </c>
      <c r="G1589" s="1" t="s">
        <v>20</v>
      </c>
    </row>
    <row r="1590" spans="1:7" x14ac:dyDescent="0.25">
      <c r="A1590" s="1" t="s">
        <v>2298</v>
      </c>
      <c r="B1590" s="1" t="s">
        <v>714</v>
      </c>
      <c r="C1590" s="2">
        <v>45397</v>
      </c>
      <c r="D1590" s="1" t="s">
        <v>9</v>
      </c>
      <c r="E1590">
        <v>3541</v>
      </c>
      <c r="F1590" s="1" t="s">
        <v>15</v>
      </c>
      <c r="G1590" s="1" t="s">
        <v>20</v>
      </c>
    </row>
    <row r="1591" spans="1:7" x14ac:dyDescent="0.25">
      <c r="A1591" s="1" t="s">
        <v>2299</v>
      </c>
      <c r="B1591" s="1" t="s">
        <v>1453</v>
      </c>
      <c r="C1591" s="2">
        <v>45470</v>
      </c>
      <c r="D1591" s="1" t="s">
        <v>14</v>
      </c>
      <c r="E1591">
        <v>9353</v>
      </c>
      <c r="F1591" s="1" t="s">
        <v>24</v>
      </c>
      <c r="G1591" s="1" t="s">
        <v>20</v>
      </c>
    </row>
    <row r="1592" spans="1:7" x14ac:dyDescent="0.25">
      <c r="A1592" s="1" t="s">
        <v>2300</v>
      </c>
      <c r="B1592" s="1" t="s">
        <v>1232</v>
      </c>
      <c r="C1592" s="2">
        <v>45293</v>
      </c>
      <c r="D1592" s="1" t="s">
        <v>9</v>
      </c>
      <c r="E1592">
        <v>9924</v>
      </c>
      <c r="F1592" s="1" t="s">
        <v>15</v>
      </c>
      <c r="G1592" s="1" t="s">
        <v>16</v>
      </c>
    </row>
    <row r="1593" spans="1:7" x14ac:dyDescent="0.25">
      <c r="A1593" s="1" t="s">
        <v>2301</v>
      </c>
      <c r="B1593" s="1" t="s">
        <v>785</v>
      </c>
      <c r="C1593" s="2">
        <v>45321</v>
      </c>
      <c r="D1593" s="1" t="s">
        <v>14</v>
      </c>
      <c r="E1593">
        <v>726</v>
      </c>
      <c r="F1593" s="1" t="s">
        <v>19</v>
      </c>
      <c r="G1593" s="1" t="s">
        <v>25</v>
      </c>
    </row>
    <row r="1594" spans="1:7" x14ac:dyDescent="0.25">
      <c r="A1594" s="1" t="s">
        <v>2302</v>
      </c>
      <c r="B1594" s="1" t="s">
        <v>1697</v>
      </c>
      <c r="C1594" s="2">
        <v>45740</v>
      </c>
      <c r="D1594" s="1" t="s">
        <v>9</v>
      </c>
      <c r="E1594">
        <v>6239</v>
      </c>
      <c r="F1594" s="1" t="s">
        <v>24</v>
      </c>
      <c r="G1594" s="1" t="s">
        <v>20</v>
      </c>
    </row>
    <row r="1595" spans="1:7" x14ac:dyDescent="0.25">
      <c r="A1595" s="1" t="s">
        <v>2303</v>
      </c>
      <c r="B1595" s="1" t="s">
        <v>1492</v>
      </c>
      <c r="C1595" s="2">
        <v>45584</v>
      </c>
      <c r="D1595" s="1" t="s">
        <v>14</v>
      </c>
      <c r="E1595">
        <v>214</v>
      </c>
      <c r="F1595" s="1" t="s">
        <v>24</v>
      </c>
      <c r="G1595" s="1" t="s">
        <v>40</v>
      </c>
    </row>
    <row r="1596" spans="1:7" x14ac:dyDescent="0.25">
      <c r="A1596" s="1" t="s">
        <v>2304</v>
      </c>
      <c r="B1596" s="1" t="s">
        <v>1261</v>
      </c>
      <c r="C1596" s="2">
        <v>45218</v>
      </c>
      <c r="D1596" s="1" t="s">
        <v>23</v>
      </c>
      <c r="E1596">
        <v>6794</v>
      </c>
      <c r="F1596" s="1" t="s">
        <v>15</v>
      </c>
      <c r="G1596" s="1" t="s">
        <v>55</v>
      </c>
    </row>
    <row r="1597" spans="1:7" x14ac:dyDescent="0.25">
      <c r="A1597" s="1" t="s">
        <v>2305</v>
      </c>
      <c r="B1597" s="1" t="s">
        <v>2306</v>
      </c>
      <c r="C1597" s="2">
        <v>45455</v>
      </c>
      <c r="D1597" s="1" t="s">
        <v>9</v>
      </c>
      <c r="E1597">
        <v>4104</v>
      </c>
      <c r="F1597" s="1" t="s">
        <v>10</v>
      </c>
      <c r="G1597" s="1" t="s">
        <v>20</v>
      </c>
    </row>
    <row r="1598" spans="1:7" x14ac:dyDescent="0.25">
      <c r="A1598" s="1" t="s">
        <v>2307</v>
      </c>
      <c r="B1598" s="1" t="s">
        <v>758</v>
      </c>
      <c r="C1598" s="2">
        <v>45673</v>
      </c>
      <c r="D1598" s="1" t="s">
        <v>28</v>
      </c>
      <c r="E1598">
        <v>5492</v>
      </c>
      <c r="F1598" s="1" t="s">
        <v>10</v>
      </c>
      <c r="G1598" s="1" t="s">
        <v>40</v>
      </c>
    </row>
    <row r="1599" spans="1:7" x14ac:dyDescent="0.25">
      <c r="A1599" s="1" t="s">
        <v>2308</v>
      </c>
      <c r="B1599" s="1" t="s">
        <v>158</v>
      </c>
      <c r="C1599" s="2">
        <v>45464</v>
      </c>
      <c r="D1599" s="1" t="s">
        <v>14</v>
      </c>
      <c r="E1599">
        <v>5750</v>
      </c>
      <c r="F1599" s="1" t="s">
        <v>24</v>
      </c>
      <c r="G1599" s="1" t="s">
        <v>16</v>
      </c>
    </row>
    <row r="1600" spans="1:7" x14ac:dyDescent="0.25">
      <c r="A1600" s="1" t="s">
        <v>2309</v>
      </c>
      <c r="B1600" s="1" t="s">
        <v>1060</v>
      </c>
      <c r="C1600" s="2">
        <v>45868</v>
      </c>
      <c r="D1600" s="1" t="s">
        <v>23</v>
      </c>
      <c r="E1600">
        <v>9534</v>
      </c>
      <c r="F1600" s="1" t="s">
        <v>10</v>
      </c>
      <c r="G1600" s="1" t="s">
        <v>40</v>
      </c>
    </row>
    <row r="1601" spans="1:7" x14ac:dyDescent="0.25">
      <c r="A1601" s="1" t="s">
        <v>2310</v>
      </c>
      <c r="B1601" s="1" t="s">
        <v>785</v>
      </c>
      <c r="C1601" s="2">
        <v>45215</v>
      </c>
      <c r="D1601" s="1" t="s">
        <v>28</v>
      </c>
      <c r="E1601">
        <v>7229</v>
      </c>
      <c r="F1601" s="1" t="s">
        <v>19</v>
      </c>
      <c r="G1601" s="1" t="s">
        <v>29</v>
      </c>
    </row>
    <row r="1602" spans="1:7" x14ac:dyDescent="0.25">
      <c r="A1602" s="1" t="s">
        <v>2311</v>
      </c>
      <c r="B1602" s="1" t="s">
        <v>2312</v>
      </c>
      <c r="C1602" s="2">
        <v>45267</v>
      </c>
      <c r="D1602" s="1" t="s">
        <v>23</v>
      </c>
      <c r="E1602">
        <v>6164</v>
      </c>
      <c r="F1602" s="1" t="s">
        <v>15</v>
      </c>
      <c r="G1602" s="1" t="s">
        <v>29</v>
      </c>
    </row>
    <row r="1603" spans="1:7" x14ac:dyDescent="0.25">
      <c r="A1603" s="1" t="s">
        <v>2313</v>
      </c>
      <c r="B1603" s="1" t="s">
        <v>266</v>
      </c>
      <c r="C1603" s="2">
        <v>45405</v>
      </c>
      <c r="D1603" s="1" t="s">
        <v>14</v>
      </c>
      <c r="E1603">
        <v>4852</v>
      </c>
      <c r="F1603" s="1" t="s">
        <v>15</v>
      </c>
      <c r="G1603" s="1" t="s">
        <v>40</v>
      </c>
    </row>
    <row r="1604" spans="1:7" x14ac:dyDescent="0.25">
      <c r="A1604" s="1" t="s">
        <v>2314</v>
      </c>
      <c r="B1604" s="1" t="s">
        <v>923</v>
      </c>
      <c r="C1604" s="2">
        <v>45176</v>
      </c>
      <c r="D1604" s="1" t="s">
        <v>9</v>
      </c>
      <c r="E1604">
        <v>8113</v>
      </c>
      <c r="F1604" s="1" t="s">
        <v>15</v>
      </c>
      <c r="G1604" s="1" t="s">
        <v>25</v>
      </c>
    </row>
    <row r="1605" spans="1:7" x14ac:dyDescent="0.25">
      <c r="A1605" s="1" t="s">
        <v>2315</v>
      </c>
      <c r="B1605" s="1" t="s">
        <v>335</v>
      </c>
      <c r="C1605" s="2">
        <v>45299</v>
      </c>
      <c r="D1605" s="1" t="s">
        <v>23</v>
      </c>
      <c r="E1605">
        <v>9439</v>
      </c>
      <c r="F1605" s="1" t="s">
        <v>24</v>
      </c>
      <c r="G1605" s="1" t="s">
        <v>16</v>
      </c>
    </row>
    <row r="1606" spans="1:7" x14ac:dyDescent="0.25">
      <c r="A1606" s="1" t="s">
        <v>2316</v>
      </c>
      <c r="B1606" s="1" t="s">
        <v>1503</v>
      </c>
      <c r="C1606" s="2">
        <v>45567</v>
      </c>
      <c r="D1606" s="1" t="s">
        <v>9</v>
      </c>
      <c r="E1606">
        <v>2028</v>
      </c>
      <c r="F1606" s="1" t="s">
        <v>24</v>
      </c>
      <c r="G1606" s="1" t="s">
        <v>11</v>
      </c>
    </row>
    <row r="1607" spans="1:7" x14ac:dyDescent="0.25">
      <c r="A1607" s="1" t="s">
        <v>2317</v>
      </c>
      <c r="B1607" s="1" t="s">
        <v>2318</v>
      </c>
      <c r="C1607" s="2">
        <v>45426</v>
      </c>
      <c r="D1607" s="1" t="s">
        <v>9</v>
      </c>
      <c r="E1607">
        <v>5061</v>
      </c>
      <c r="F1607" s="1" t="s">
        <v>10</v>
      </c>
      <c r="G1607" s="1" t="s">
        <v>40</v>
      </c>
    </row>
    <row r="1608" spans="1:7" x14ac:dyDescent="0.25">
      <c r="A1608" s="1" t="s">
        <v>2319</v>
      </c>
      <c r="B1608" s="1" t="s">
        <v>13</v>
      </c>
      <c r="C1608" s="2">
        <v>45607</v>
      </c>
      <c r="D1608" s="1" t="s">
        <v>23</v>
      </c>
      <c r="E1608">
        <v>8719</v>
      </c>
      <c r="F1608" s="1" t="s">
        <v>15</v>
      </c>
      <c r="G1608" s="1" t="s">
        <v>45</v>
      </c>
    </row>
    <row r="1609" spans="1:7" x14ac:dyDescent="0.25">
      <c r="A1609" s="1" t="s">
        <v>2320</v>
      </c>
      <c r="B1609" s="1" t="s">
        <v>2321</v>
      </c>
      <c r="C1609" s="2">
        <v>45244</v>
      </c>
      <c r="D1609" s="1" t="s">
        <v>23</v>
      </c>
      <c r="E1609">
        <v>7845</v>
      </c>
      <c r="F1609" s="1" t="s">
        <v>19</v>
      </c>
      <c r="G1609" s="1" t="s">
        <v>50</v>
      </c>
    </row>
    <row r="1610" spans="1:7" x14ac:dyDescent="0.25">
      <c r="A1610" s="1" t="s">
        <v>2322</v>
      </c>
      <c r="B1610" s="1" t="s">
        <v>629</v>
      </c>
      <c r="C1610" s="2">
        <v>45882</v>
      </c>
      <c r="D1610" s="1" t="s">
        <v>23</v>
      </c>
      <c r="E1610">
        <v>1448</v>
      </c>
      <c r="F1610" s="1" t="s">
        <v>19</v>
      </c>
      <c r="G1610" s="1" t="s">
        <v>55</v>
      </c>
    </row>
    <row r="1611" spans="1:7" x14ac:dyDescent="0.25">
      <c r="A1611" s="1" t="s">
        <v>2323</v>
      </c>
      <c r="B1611" s="1" t="s">
        <v>885</v>
      </c>
      <c r="C1611" s="2">
        <v>45828</v>
      </c>
      <c r="D1611" s="1" t="s">
        <v>9</v>
      </c>
      <c r="E1611">
        <v>4096</v>
      </c>
      <c r="F1611" s="1" t="s">
        <v>15</v>
      </c>
      <c r="G1611" s="1" t="s">
        <v>55</v>
      </c>
    </row>
    <row r="1612" spans="1:7" x14ac:dyDescent="0.25">
      <c r="A1612" s="1" t="s">
        <v>2324</v>
      </c>
      <c r="B1612" s="1" t="s">
        <v>914</v>
      </c>
      <c r="C1612" s="2">
        <v>45798</v>
      </c>
      <c r="D1612" s="1" t="s">
        <v>28</v>
      </c>
      <c r="E1612">
        <v>5137</v>
      </c>
      <c r="F1612" s="1" t="s">
        <v>24</v>
      </c>
      <c r="G1612" s="1" t="s">
        <v>25</v>
      </c>
    </row>
    <row r="1613" spans="1:7" x14ac:dyDescent="0.25">
      <c r="A1613" s="1" t="s">
        <v>2325</v>
      </c>
      <c r="B1613" s="1" t="s">
        <v>581</v>
      </c>
      <c r="C1613" s="2">
        <v>45332</v>
      </c>
      <c r="D1613" s="1" t="s">
        <v>14</v>
      </c>
      <c r="E1613">
        <v>2062</v>
      </c>
      <c r="F1613" s="1" t="s">
        <v>24</v>
      </c>
      <c r="G1613" s="1" t="s">
        <v>20</v>
      </c>
    </row>
    <row r="1614" spans="1:7" x14ac:dyDescent="0.25">
      <c r="A1614" s="1" t="s">
        <v>2326</v>
      </c>
      <c r="B1614" s="1" t="s">
        <v>280</v>
      </c>
      <c r="C1614" s="2">
        <v>45539</v>
      </c>
      <c r="D1614" s="1" t="s">
        <v>28</v>
      </c>
      <c r="E1614">
        <v>7539</v>
      </c>
      <c r="F1614" s="1" t="s">
        <v>24</v>
      </c>
      <c r="G1614" s="1" t="s">
        <v>50</v>
      </c>
    </row>
    <row r="1615" spans="1:7" x14ac:dyDescent="0.25">
      <c r="A1615" s="1" t="s">
        <v>2327</v>
      </c>
      <c r="B1615" s="1" t="s">
        <v>229</v>
      </c>
      <c r="C1615" s="2">
        <v>45362</v>
      </c>
      <c r="D1615" s="1" t="s">
        <v>9</v>
      </c>
      <c r="E1615">
        <v>7157</v>
      </c>
      <c r="F1615" s="1" t="s">
        <v>19</v>
      </c>
      <c r="G1615" s="1" t="s">
        <v>11</v>
      </c>
    </row>
    <row r="1616" spans="1:7" x14ac:dyDescent="0.25">
      <c r="A1616" s="1" t="s">
        <v>2328</v>
      </c>
      <c r="B1616" s="1" t="s">
        <v>44</v>
      </c>
      <c r="C1616" s="2">
        <v>45864</v>
      </c>
      <c r="D1616" s="1" t="s">
        <v>23</v>
      </c>
      <c r="E1616">
        <v>4378</v>
      </c>
      <c r="F1616" s="1" t="s">
        <v>15</v>
      </c>
      <c r="G1616" s="1" t="s">
        <v>16</v>
      </c>
    </row>
    <row r="1617" spans="1:7" x14ac:dyDescent="0.25">
      <c r="A1617" s="1" t="s">
        <v>2329</v>
      </c>
      <c r="B1617" s="1" t="s">
        <v>1374</v>
      </c>
      <c r="C1617" s="2">
        <v>45376</v>
      </c>
      <c r="D1617" s="1" t="s">
        <v>23</v>
      </c>
      <c r="E1617">
        <v>4527</v>
      </c>
      <c r="F1617" s="1" t="s">
        <v>19</v>
      </c>
      <c r="G1617" s="1" t="s">
        <v>29</v>
      </c>
    </row>
    <row r="1618" spans="1:7" x14ac:dyDescent="0.25">
      <c r="A1618" s="1" t="s">
        <v>2330</v>
      </c>
      <c r="B1618" s="1" t="s">
        <v>837</v>
      </c>
      <c r="C1618" s="2">
        <v>45867</v>
      </c>
      <c r="D1618" s="1" t="s">
        <v>14</v>
      </c>
      <c r="E1618">
        <v>2322</v>
      </c>
      <c r="F1618" s="1" t="s">
        <v>15</v>
      </c>
      <c r="G1618" s="1" t="s">
        <v>20</v>
      </c>
    </row>
    <row r="1619" spans="1:7" x14ac:dyDescent="0.25">
      <c r="A1619" s="1" t="s">
        <v>2331</v>
      </c>
      <c r="B1619" s="1" t="s">
        <v>1100</v>
      </c>
      <c r="C1619" s="2">
        <v>45586</v>
      </c>
      <c r="D1619" s="1" t="s">
        <v>14</v>
      </c>
      <c r="E1619">
        <v>5587</v>
      </c>
      <c r="F1619" s="1" t="s">
        <v>19</v>
      </c>
      <c r="G1619" s="1" t="s">
        <v>29</v>
      </c>
    </row>
    <row r="1620" spans="1:7" x14ac:dyDescent="0.25">
      <c r="A1620" s="1" t="s">
        <v>2332</v>
      </c>
      <c r="B1620" s="1" t="s">
        <v>118</v>
      </c>
      <c r="C1620" s="2">
        <v>45422</v>
      </c>
      <c r="D1620" s="1" t="s">
        <v>28</v>
      </c>
      <c r="E1620">
        <v>8983</v>
      </c>
      <c r="F1620" s="1" t="s">
        <v>19</v>
      </c>
      <c r="G1620" s="1" t="s">
        <v>11</v>
      </c>
    </row>
    <row r="1621" spans="1:7" x14ac:dyDescent="0.25">
      <c r="A1621" s="1" t="s">
        <v>2333</v>
      </c>
      <c r="B1621" s="1" t="s">
        <v>1316</v>
      </c>
      <c r="C1621" s="2">
        <v>45755</v>
      </c>
      <c r="D1621" s="1" t="s">
        <v>28</v>
      </c>
      <c r="E1621">
        <v>1254</v>
      </c>
      <c r="F1621" s="1" t="s">
        <v>10</v>
      </c>
      <c r="G1621" s="1" t="s">
        <v>50</v>
      </c>
    </row>
    <row r="1622" spans="1:7" x14ac:dyDescent="0.25">
      <c r="A1622" s="1" t="s">
        <v>2334</v>
      </c>
      <c r="B1622" s="1" t="s">
        <v>276</v>
      </c>
      <c r="C1622" s="2">
        <v>45482</v>
      </c>
      <c r="D1622" s="1" t="s">
        <v>14</v>
      </c>
      <c r="E1622">
        <v>2426</v>
      </c>
      <c r="F1622" s="1" t="s">
        <v>19</v>
      </c>
      <c r="G1622" s="1" t="s">
        <v>25</v>
      </c>
    </row>
    <row r="1623" spans="1:7" x14ac:dyDescent="0.25">
      <c r="A1623" s="1" t="s">
        <v>2335</v>
      </c>
      <c r="B1623" s="1" t="s">
        <v>1042</v>
      </c>
      <c r="C1623" s="2">
        <v>45776</v>
      </c>
      <c r="D1623" s="1" t="s">
        <v>9</v>
      </c>
      <c r="E1623">
        <v>6500</v>
      </c>
      <c r="F1623" s="1" t="s">
        <v>15</v>
      </c>
      <c r="G1623" s="1" t="s">
        <v>106</v>
      </c>
    </row>
    <row r="1624" spans="1:7" x14ac:dyDescent="0.25">
      <c r="A1624" s="1" t="s">
        <v>2336</v>
      </c>
      <c r="B1624" s="1" t="s">
        <v>1229</v>
      </c>
      <c r="C1624" s="2">
        <v>45161</v>
      </c>
      <c r="D1624" s="1" t="s">
        <v>28</v>
      </c>
      <c r="E1624">
        <v>6178</v>
      </c>
      <c r="F1624" s="1" t="s">
        <v>19</v>
      </c>
      <c r="G1624" s="1" t="s">
        <v>29</v>
      </c>
    </row>
    <row r="1625" spans="1:7" x14ac:dyDescent="0.25">
      <c r="A1625" s="1" t="s">
        <v>2337</v>
      </c>
      <c r="B1625" s="1" t="s">
        <v>2198</v>
      </c>
      <c r="C1625" s="2">
        <v>45302</v>
      </c>
      <c r="D1625" s="1" t="s">
        <v>23</v>
      </c>
      <c r="E1625">
        <v>9177</v>
      </c>
      <c r="F1625" s="1" t="s">
        <v>10</v>
      </c>
      <c r="G1625" s="1" t="s">
        <v>50</v>
      </c>
    </row>
    <row r="1626" spans="1:7" x14ac:dyDescent="0.25">
      <c r="A1626" s="1" t="s">
        <v>2338</v>
      </c>
      <c r="B1626" s="1" t="s">
        <v>264</v>
      </c>
      <c r="C1626" s="2">
        <v>45249</v>
      </c>
      <c r="D1626" s="1" t="s">
        <v>23</v>
      </c>
      <c r="E1626">
        <v>5849</v>
      </c>
      <c r="F1626" s="1" t="s">
        <v>10</v>
      </c>
      <c r="G1626" s="1" t="s">
        <v>40</v>
      </c>
    </row>
    <row r="1627" spans="1:7" x14ac:dyDescent="0.25">
      <c r="A1627" s="1" t="s">
        <v>2339</v>
      </c>
      <c r="B1627" s="1" t="s">
        <v>788</v>
      </c>
      <c r="C1627" s="2">
        <v>45265</v>
      </c>
      <c r="D1627" s="1" t="s">
        <v>9</v>
      </c>
      <c r="E1627">
        <v>8618</v>
      </c>
      <c r="F1627" s="1" t="s">
        <v>15</v>
      </c>
      <c r="G1627" s="1" t="s">
        <v>106</v>
      </c>
    </row>
    <row r="1628" spans="1:7" x14ac:dyDescent="0.25">
      <c r="A1628" s="1" t="s">
        <v>2340</v>
      </c>
      <c r="B1628" s="1" t="s">
        <v>203</v>
      </c>
      <c r="C1628" s="2">
        <v>45325</v>
      </c>
      <c r="D1628" s="1" t="s">
        <v>14</v>
      </c>
      <c r="E1628">
        <v>8416</v>
      </c>
      <c r="F1628" s="1" t="s">
        <v>10</v>
      </c>
      <c r="G1628" s="1" t="s">
        <v>29</v>
      </c>
    </row>
    <row r="1629" spans="1:7" x14ac:dyDescent="0.25">
      <c r="A1629" s="1" t="s">
        <v>2341</v>
      </c>
      <c r="B1629" s="1" t="s">
        <v>1143</v>
      </c>
      <c r="C1629" s="2">
        <v>45290</v>
      </c>
      <c r="D1629" s="1" t="s">
        <v>28</v>
      </c>
      <c r="E1629">
        <v>9337</v>
      </c>
      <c r="F1629" s="1" t="s">
        <v>10</v>
      </c>
      <c r="G1629" s="1" t="s">
        <v>16</v>
      </c>
    </row>
    <row r="1630" spans="1:7" x14ac:dyDescent="0.25">
      <c r="A1630" s="1" t="s">
        <v>2342</v>
      </c>
      <c r="B1630" s="1" t="s">
        <v>827</v>
      </c>
      <c r="C1630" s="2">
        <v>45737</v>
      </c>
      <c r="D1630" s="1" t="s">
        <v>23</v>
      </c>
      <c r="E1630">
        <v>7107</v>
      </c>
      <c r="F1630" s="1" t="s">
        <v>24</v>
      </c>
      <c r="G1630" s="1" t="s">
        <v>55</v>
      </c>
    </row>
    <row r="1631" spans="1:7" x14ac:dyDescent="0.25">
      <c r="A1631" s="1" t="s">
        <v>2343</v>
      </c>
      <c r="B1631" s="1" t="s">
        <v>2344</v>
      </c>
      <c r="C1631" s="2">
        <v>45821</v>
      </c>
      <c r="D1631" s="1" t="s">
        <v>14</v>
      </c>
      <c r="E1631">
        <v>5019</v>
      </c>
      <c r="F1631" s="1" t="s">
        <v>15</v>
      </c>
      <c r="G1631" s="1" t="s">
        <v>106</v>
      </c>
    </row>
    <row r="1632" spans="1:7" x14ac:dyDescent="0.25">
      <c r="A1632" s="1" t="s">
        <v>2345</v>
      </c>
      <c r="B1632" s="1" t="s">
        <v>1374</v>
      </c>
      <c r="C1632" s="2">
        <v>45465</v>
      </c>
      <c r="D1632" s="1" t="s">
        <v>28</v>
      </c>
      <c r="E1632">
        <v>1592</v>
      </c>
      <c r="F1632" s="1" t="s">
        <v>10</v>
      </c>
      <c r="G1632" s="1" t="s">
        <v>40</v>
      </c>
    </row>
    <row r="1633" spans="1:7" x14ac:dyDescent="0.25">
      <c r="A1633" s="1" t="s">
        <v>2346</v>
      </c>
      <c r="B1633" s="1" t="s">
        <v>400</v>
      </c>
      <c r="C1633" s="2">
        <v>45579</v>
      </c>
      <c r="D1633" s="1" t="s">
        <v>9</v>
      </c>
      <c r="E1633">
        <v>8934</v>
      </c>
      <c r="F1633" s="1" t="s">
        <v>10</v>
      </c>
      <c r="G1633" s="1" t="s">
        <v>11</v>
      </c>
    </row>
    <row r="1634" spans="1:7" x14ac:dyDescent="0.25">
      <c r="A1634" s="1" t="s">
        <v>2347</v>
      </c>
      <c r="B1634" s="1" t="s">
        <v>244</v>
      </c>
      <c r="C1634" s="2">
        <v>45398</v>
      </c>
      <c r="D1634" s="1" t="s">
        <v>23</v>
      </c>
      <c r="E1634">
        <v>7886</v>
      </c>
      <c r="F1634" s="1" t="s">
        <v>10</v>
      </c>
      <c r="G1634" s="1" t="s">
        <v>45</v>
      </c>
    </row>
    <row r="1635" spans="1:7" x14ac:dyDescent="0.25">
      <c r="A1635" s="1" t="s">
        <v>2348</v>
      </c>
      <c r="B1635" s="1" t="s">
        <v>1628</v>
      </c>
      <c r="C1635" s="2">
        <v>45238</v>
      </c>
      <c r="D1635" s="1" t="s">
        <v>9</v>
      </c>
      <c r="E1635">
        <v>2437</v>
      </c>
      <c r="F1635" s="1" t="s">
        <v>15</v>
      </c>
      <c r="G1635" s="1" t="s">
        <v>40</v>
      </c>
    </row>
    <row r="1636" spans="1:7" x14ac:dyDescent="0.25">
      <c r="A1636" s="1" t="s">
        <v>2349</v>
      </c>
      <c r="B1636" s="1" t="s">
        <v>39</v>
      </c>
      <c r="C1636" s="2">
        <v>45867</v>
      </c>
      <c r="D1636" s="1" t="s">
        <v>9</v>
      </c>
      <c r="E1636">
        <v>5731</v>
      </c>
      <c r="F1636" s="1" t="s">
        <v>24</v>
      </c>
      <c r="G1636" s="1" t="s">
        <v>11</v>
      </c>
    </row>
    <row r="1637" spans="1:7" x14ac:dyDescent="0.25">
      <c r="A1637" s="1" t="s">
        <v>2350</v>
      </c>
      <c r="B1637" s="1" t="s">
        <v>653</v>
      </c>
      <c r="C1637" s="2">
        <v>45257</v>
      </c>
      <c r="D1637" s="1" t="s">
        <v>9</v>
      </c>
      <c r="E1637">
        <v>8433</v>
      </c>
      <c r="F1637" s="1" t="s">
        <v>19</v>
      </c>
      <c r="G1637" s="1" t="s">
        <v>11</v>
      </c>
    </row>
    <row r="1638" spans="1:7" x14ac:dyDescent="0.25">
      <c r="A1638" s="1" t="s">
        <v>2351</v>
      </c>
      <c r="B1638" s="1" t="s">
        <v>1646</v>
      </c>
      <c r="C1638" s="2">
        <v>45890</v>
      </c>
      <c r="D1638" s="1" t="s">
        <v>28</v>
      </c>
      <c r="E1638">
        <v>4940</v>
      </c>
      <c r="F1638" s="1" t="s">
        <v>24</v>
      </c>
      <c r="G1638" s="1" t="s">
        <v>50</v>
      </c>
    </row>
    <row r="1639" spans="1:7" x14ac:dyDescent="0.25">
      <c r="A1639" s="1" t="s">
        <v>2352</v>
      </c>
      <c r="B1639" s="1" t="s">
        <v>448</v>
      </c>
      <c r="C1639" s="2">
        <v>45552</v>
      </c>
      <c r="D1639" s="1" t="s">
        <v>9</v>
      </c>
      <c r="E1639">
        <v>4363</v>
      </c>
      <c r="F1639" s="1" t="s">
        <v>15</v>
      </c>
      <c r="G1639" s="1" t="s">
        <v>55</v>
      </c>
    </row>
    <row r="1640" spans="1:7" x14ac:dyDescent="0.25">
      <c r="A1640" s="1" t="s">
        <v>2353</v>
      </c>
      <c r="B1640" s="1" t="s">
        <v>1272</v>
      </c>
      <c r="C1640" s="2">
        <v>45342</v>
      </c>
      <c r="D1640" s="1" t="s">
        <v>28</v>
      </c>
      <c r="E1640">
        <v>7842</v>
      </c>
      <c r="F1640" s="1" t="s">
        <v>15</v>
      </c>
      <c r="G1640" s="1" t="s">
        <v>29</v>
      </c>
    </row>
    <row r="1641" spans="1:7" x14ac:dyDescent="0.25">
      <c r="A1641" s="1" t="s">
        <v>2354</v>
      </c>
      <c r="B1641" s="1" t="s">
        <v>2355</v>
      </c>
      <c r="C1641" s="2">
        <v>45522</v>
      </c>
      <c r="D1641" s="1" t="s">
        <v>28</v>
      </c>
      <c r="E1641">
        <v>5385</v>
      </c>
      <c r="F1641" s="1" t="s">
        <v>15</v>
      </c>
      <c r="G1641" s="1" t="s">
        <v>106</v>
      </c>
    </row>
    <row r="1642" spans="1:7" x14ac:dyDescent="0.25">
      <c r="A1642" s="1" t="s">
        <v>2356</v>
      </c>
      <c r="B1642" s="1" t="s">
        <v>705</v>
      </c>
      <c r="C1642" s="2">
        <v>45610</v>
      </c>
      <c r="D1642" s="1" t="s">
        <v>9</v>
      </c>
      <c r="E1642">
        <v>412</v>
      </c>
      <c r="F1642" s="1" t="s">
        <v>19</v>
      </c>
      <c r="G1642" s="1" t="s">
        <v>20</v>
      </c>
    </row>
    <row r="1643" spans="1:7" x14ac:dyDescent="0.25">
      <c r="A1643" s="1" t="s">
        <v>2357</v>
      </c>
      <c r="B1643" s="1" t="s">
        <v>2358</v>
      </c>
      <c r="C1643" s="2">
        <v>45674</v>
      </c>
      <c r="D1643" s="1" t="s">
        <v>9</v>
      </c>
      <c r="E1643">
        <v>6577</v>
      </c>
      <c r="F1643" s="1" t="s">
        <v>15</v>
      </c>
      <c r="G1643" s="1" t="s">
        <v>106</v>
      </c>
    </row>
    <row r="1644" spans="1:7" x14ac:dyDescent="0.25">
      <c r="A1644" s="1" t="s">
        <v>2359</v>
      </c>
      <c r="B1644" s="1" t="s">
        <v>136</v>
      </c>
      <c r="C1644" s="2">
        <v>45271</v>
      </c>
      <c r="D1644" s="1" t="s">
        <v>14</v>
      </c>
      <c r="E1644">
        <v>4875</v>
      </c>
      <c r="F1644" s="1" t="s">
        <v>24</v>
      </c>
      <c r="G1644" s="1" t="s">
        <v>55</v>
      </c>
    </row>
    <row r="1645" spans="1:7" x14ac:dyDescent="0.25">
      <c r="A1645" s="1" t="s">
        <v>2360</v>
      </c>
      <c r="B1645" s="1" t="s">
        <v>1871</v>
      </c>
      <c r="C1645" s="2">
        <v>45701</v>
      </c>
      <c r="D1645" s="1" t="s">
        <v>23</v>
      </c>
      <c r="E1645">
        <v>8156</v>
      </c>
      <c r="F1645" s="1" t="s">
        <v>10</v>
      </c>
      <c r="G1645" s="1" t="s">
        <v>106</v>
      </c>
    </row>
    <row r="1646" spans="1:7" x14ac:dyDescent="0.25">
      <c r="A1646" s="1" t="s">
        <v>2361</v>
      </c>
      <c r="B1646" s="1" t="s">
        <v>379</v>
      </c>
      <c r="C1646" s="2">
        <v>45442</v>
      </c>
      <c r="D1646" s="1" t="s">
        <v>14</v>
      </c>
      <c r="E1646">
        <v>74</v>
      </c>
      <c r="F1646" s="1" t="s">
        <v>10</v>
      </c>
      <c r="G1646" s="1" t="s">
        <v>11</v>
      </c>
    </row>
    <row r="1647" spans="1:7" x14ac:dyDescent="0.25">
      <c r="A1647" s="1" t="s">
        <v>2362</v>
      </c>
      <c r="B1647" s="1" t="s">
        <v>453</v>
      </c>
      <c r="C1647" s="2">
        <v>45800</v>
      </c>
      <c r="D1647" s="1" t="s">
        <v>23</v>
      </c>
      <c r="E1647">
        <v>2247</v>
      </c>
      <c r="F1647" s="1" t="s">
        <v>15</v>
      </c>
      <c r="G1647" s="1" t="s">
        <v>106</v>
      </c>
    </row>
    <row r="1648" spans="1:7" x14ac:dyDescent="0.25">
      <c r="A1648" s="1" t="s">
        <v>2363</v>
      </c>
      <c r="B1648" s="1" t="s">
        <v>1628</v>
      </c>
      <c r="C1648" s="2">
        <v>45169</v>
      </c>
      <c r="D1648" s="1" t="s">
        <v>23</v>
      </c>
      <c r="E1648">
        <v>7780</v>
      </c>
      <c r="F1648" s="1" t="s">
        <v>15</v>
      </c>
      <c r="G1648" s="1" t="s">
        <v>45</v>
      </c>
    </row>
    <row r="1649" spans="1:7" x14ac:dyDescent="0.25">
      <c r="A1649" s="1" t="s">
        <v>2364</v>
      </c>
      <c r="B1649" s="1" t="s">
        <v>825</v>
      </c>
      <c r="C1649" s="2">
        <v>45333</v>
      </c>
      <c r="D1649" s="1" t="s">
        <v>14</v>
      </c>
      <c r="E1649">
        <v>9151</v>
      </c>
      <c r="F1649" s="1" t="s">
        <v>19</v>
      </c>
      <c r="G1649" s="1" t="s">
        <v>45</v>
      </c>
    </row>
    <row r="1650" spans="1:7" x14ac:dyDescent="0.25">
      <c r="A1650" s="1" t="s">
        <v>2365</v>
      </c>
      <c r="B1650" s="1" t="s">
        <v>207</v>
      </c>
      <c r="C1650" s="2">
        <v>45457</v>
      </c>
      <c r="D1650" s="1" t="s">
        <v>14</v>
      </c>
      <c r="E1650">
        <v>182</v>
      </c>
      <c r="F1650" s="1" t="s">
        <v>10</v>
      </c>
      <c r="G1650" s="1" t="s">
        <v>106</v>
      </c>
    </row>
    <row r="1651" spans="1:7" x14ac:dyDescent="0.25">
      <c r="A1651" s="1" t="s">
        <v>2366</v>
      </c>
      <c r="B1651" s="1" t="s">
        <v>479</v>
      </c>
      <c r="C1651" s="2">
        <v>45812</v>
      </c>
      <c r="D1651" s="1" t="s">
        <v>23</v>
      </c>
      <c r="E1651">
        <v>7945</v>
      </c>
      <c r="F1651" s="1" t="s">
        <v>19</v>
      </c>
      <c r="G1651" s="1" t="s">
        <v>50</v>
      </c>
    </row>
    <row r="1652" spans="1:7" x14ac:dyDescent="0.25">
      <c r="A1652" s="1" t="s">
        <v>2367</v>
      </c>
      <c r="B1652" s="1" t="s">
        <v>2368</v>
      </c>
      <c r="C1652" s="2">
        <v>45682</v>
      </c>
      <c r="D1652" s="1" t="s">
        <v>23</v>
      </c>
      <c r="E1652">
        <v>2685</v>
      </c>
      <c r="F1652" s="1" t="s">
        <v>19</v>
      </c>
      <c r="G1652" s="1" t="s">
        <v>25</v>
      </c>
    </row>
    <row r="1653" spans="1:7" x14ac:dyDescent="0.25">
      <c r="A1653" s="1" t="s">
        <v>2369</v>
      </c>
      <c r="B1653" s="1" t="s">
        <v>1461</v>
      </c>
      <c r="C1653" s="2">
        <v>45831</v>
      </c>
      <c r="D1653" s="1" t="s">
        <v>23</v>
      </c>
      <c r="E1653">
        <v>9452</v>
      </c>
      <c r="F1653" s="1" t="s">
        <v>19</v>
      </c>
      <c r="G1653" s="1" t="s">
        <v>50</v>
      </c>
    </row>
    <row r="1654" spans="1:7" x14ac:dyDescent="0.25">
      <c r="A1654" s="1" t="s">
        <v>2370</v>
      </c>
      <c r="B1654" s="1" t="s">
        <v>455</v>
      </c>
      <c r="C1654" s="2">
        <v>45251</v>
      </c>
      <c r="D1654" s="1" t="s">
        <v>28</v>
      </c>
      <c r="E1654">
        <v>4015</v>
      </c>
      <c r="F1654" s="1" t="s">
        <v>19</v>
      </c>
      <c r="G1654" s="1" t="s">
        <v>106</v>
      </c>
    </row>
    <row r="1655" spans="1:7" x14ac:dyDescent="0.25">
      <c r="A1655" s="1" t="s">
        <v>2371</v>
      </c>
      <c r="B1655" s="1" t="s">
        <v>810</v>
      </c>
      <c r="C1655" s="2">
        <v>45692</v>
      </c>
      <c r="D1655" s="1" t="s">
        <v>23</v>
      </c>
      <c r="E1655">
        <v>6554</v>
      </c>
      <c r="F1655" s="1" t="s">
        <v>24</v>
      </c>
      <c r="G1655" s="1" t="s">
        <v>25</v>
      </c>
    </row>
    <row r="1656" spans="1:7" x14ac:dyDescent="0.25">
      <c r="A1656" s="1" t="s">
        <v>2372</v>
      </c>
      <c r="B1656" s="1" t="s">
        <v>740</v>
      </c>
      <c r="C1656" s="2">
        <v>45436</v>
      </c>
      <c r="D1656" s="1" t="s">
        <v>9</v>
      </c>
      <c r="E1656">
        <v>8839</v>
      </c>
      <c r="F1656" s="1" t="s">
        <v>15</v>
      </c>
      <c r="G1656" s="1" t="s">
        <v>16</v>
      </c>
    </row>
    <row r="1657" spans="1:7" x14ac:dyDescent="0.25">
      <c r="A1657" s="1" t="s">
        <v>2373</v>
      </c>
      <c r="B1657" s="1" t="s">
        <v>22</v>
      </c>
      <c r="C1657" s="2">
        <v>45193</v>
      </c>
      <c r="D1657" s="1" t="s">
        <v>9</v>
      </c>
      <c r="E1657">
        <v>958</v>
      </c>
      <c r="F1657" s="1" t="s">
        <v>15</v>
      </c>
      <c r="G1657" s="1" t="s">
        <v>11</v>
      </c>
    </row>
    <row r="1658" spans="1:7" x14ac:dyDescent="0.25">
      <c r="A1658" s="1" t="s">
        <v>2374</v>
      </c>
      <c r="B1658" s="1" t="s">
        <v>2375</v>
      </c>
      <c r="C1658" s="2">
        <v>45278</v>
      </c>
      <c r="D1658" s="1" t="s">
        <v>9</v>
      </c>
      <c r="E1658">
        <v>1704</v>
      </c>
      <c r="F1658" s="1" t="s">
        <v>19</v>
      </c>
      <c r="G1658" s="1" t="s">
        <v>20</v>
      </c>
    </row>
    <row r="1659" spans="1:7" x14ac:dyDescent="0.25">
      <c r="A1659" s="1" t="s">
        <v>2376</v>
      </c>
      <c r="B1659" s="1" t="s">
        <v>2318</v>
      </c>
      <c r="C1659" s="2">
        <v>45646</v>
      </c>
      <c r="D1659" s="1" t="s">
        <v>14</v>
      </c>
      <c r="E1659">
        <v>4767</v>
      </c>
      <c r="F1659" s="1" t="s">
        <v>19</v>
      </c>
      <c r="G1659" s="1" t="s">
        <v>11</v>
      </c>
    </row>
    <row r="1660" spans="1:7" x14ac:dyDescent="0.25">
      <c r="A1660" s="1" t="s">
        <v>2377</v>
      </c>
      <c r="B1660" s="1" t="s">
        <v>156</v>
      </c>
      <c r="C1660" s="2">
        <v>45541</v>
      </c>
      <c r="D1660" s="1" t="s">
        <v>14</v>
      </c>
      <c r="E1660">
        <v>6292</v>
      </c>
      <c r="F1660" s="1" t="s">
        <v>24</v>
      </c>
      <c r="G1660" s="1" t="s">
        <v>16</v>
      </c>
    </row>
    <row r="1661" spans="1:7" x14ac:dyDescent="0.25">
      <c r="A1661" s="1" t="s">
        <v>2378</v>
      </c>
      <c r="B1661" s="1" t="s">
        <v>1832</v>
      </c>
      <c r="C1661" s="2">
        <v>45788</v>
      </c>
      <c r="D1661" s="1" t="s">
        <v>14</v>
      </c>
      <c r="E1661">
        <v>152</v>
      </c>
      <c r="F1661" s="1" t="s">
        <v>19</v>
      </c>
      <c r="G1661" s="1" t="s">
        <v>11</v>
      </c>
    </row>
    <row r="1662" spans="1:7" x14ac:dyDescent="0.25">
      <c r="A1662" s="1" t="s">
        <v>2379</v>
      </c>
      <c r="B1662" s="1" t="s">
        <v>1768</v>
      </c>
      <c r="C1662" s="2">
        <v>45745</v>
      </c>
      <c r="D1662" s="1" t="s">
        <v>23</v>
      </c>
      <c r="E1662">
        <v>6011</v>
      </c>
      <c r="F1662" s="1" t="s">
        <v>24</v>
      </c>
      <c r="G1662" s="1" t="s">
        <v>20</v>
      </c>
    </row>
    <row r="1663" spans="1:7" x14ac:dyDescent="0.25">
      <c r="A1663" s="1" t="s">
        <v>2380</v>
      </c>
      <c r="B1663" s="1" t="s">
        <v>457</v>
      </c>
      <c r="C1663" s="2">
        <v>45707</v>
      </c>
      <c r="D1663" s="1" t="s">
        <v>9</v>
      </c>
      <c r="E1663">
        <v>6662</v>
      </c>
      <c r="F1663" s="1" t="s">
        <v>24</v>
      </c>
      <c r="G1663" s="1" t="s">
        <v>29</v>
      </c>
    </row>
    <row r="1664" spans="1:7" x14ac:dyDescent="0.25">
      <c r="A1664" s="1" t="s">
        <v>2381</v>
      </c>
      <c r="B1664" s="1" t="s">
        <v>44</v>
      </c>
      <c r="C1664" s="2">
        <v>45581</v>
      </c>
      <c r="D1664" s="1" t="s">
        <v>23</v>
      </c>
      <c r="E1664">
        <v>4591</v>
      </c>
      <c r="F1664" s="1" t="s">
        <v>19</v>
      </c>
      <c r="G1664" s="1" t="s">
        <v>40</v>
      </c>
    </row>
    <row r="1665" spans="1:7" x14ac:dyDescent="0.25">
      <c r="A1665" s="1" t="s">
        <v>2382</v>
      </c>
      <c r="B1665" s="1" t="s">
        <v>858</v>
      </c>
      <c r="C1665" s="2">
        <v>45195</v>
      </c>
      <c r="D1665" s="1" t="s">
        <v>28</v>
      </c>
      <c r="E1665">
        <v>5097</v>
      </c>
      <c r="F1665" s="1" t="s">
        <v>15</v>
      </c>
      <c r="G1665" s="1" t="s">
        <v>25</v>
      </c>
    </row>
    <row r="1666" spans="1:7" x14ac:dyDescent="0.25">
      <c r="A1666" s="1" t="s">
        <v>2383</v>
      </c>
      <c r="B1666" s="1" t="s">
        <v>2384</v>
      </c>
      <c r="C1666" s="2">
        <v>45878</v>
      </c>
      <c r="D1666" s="1" t="s">
        <v>28</v>
      </c>
      <c r="E1666">
        <v>1470</v>
      </c>
      <c r="F1666" s="1" t="s">
        <v>24</v>
      </c>
      <c r="G1666" s="1" t="s">
        <v>11</v>
      </c>
    </row>
    <row r="1667" spans="1:7" x14ac:dyDescent="0.25">
      <c r="A1667" s="1" t="s">
        <v>2385</v>
      </c>
      <c r="B1667" s="1" t="s">
        <v>912</v>
      </c>
      <c r="C1667" s="2">
        <v>45863</v>
      </c>
      <c r="D1667" s="1" t="s">
        <v>14</v>
      </c>
      <c r="E1667">
        <v>3897</v>
      </c>
      <c r="F1667" s="1" t="s">
        <v>15</v>
      </c>
      <c r="G1667" s="1" t="s">
        <v>20</v>
      </c>
    </row>
    <row r="1668" spans="1:7" x14ac:dyDescent="0.25">
      <c r="A1668" s="1" t="s">
        <v>2386</v>
      </c>
      <c r="B1668" s="1" t="s">
        <v>690</v>
      </c>
      <c r="C1668" s="2">
        <v>45702</v>
      </c>
      <c r="D1668" s="1" t="s">
        <v>28</v>
      </c>
      <c r="E1668">
        <v>8494</v>
      </c>
      <c r="F1668" s="1" t="s">
        <v>15</v>
      </c>
      <c r="G1668" s="1" t="s">
        <v>25</v>
      </c>
    </row>
    <row r="1669" spans="1:7" x14ac:dyDescent="0.25">
      <c r="A1669" s="1" t="s">
        <v>2387</v>
      </c>
      <c r="B1669" s="1" t="s">
        <v>907</v>
      </c>
      <c r="C1669" s="2">
        <v>45614</v>
      </c>
      <c r="D1669" s="1" t="s">
        <v>9</v>
      </c>
      <c r="E1669">
        <v>9845</v>
      </c>
      <c r="F1669" s="1" t="s">
        <v>24</v>
      </c>
      <c r="G1669" s="1" t="s">
        <v>20</v>
      </c>
    </row>
    <row r="1670" spans="1:7" x14ac:dyDescent="0.25">
      <c r="A1670" s="1" t="s">
        <v>2388</v>
      </c>
      <c r="B1670" s="1" t="s">
        <v>8</v>
      </c>
      <c r="C1670" s="2">
        <v>45437</v>
      </c>
      <c r="D1670" s="1" t="s">
        <v>28</v>
      </c>
      <c r="E1670">
        <v>847</v>
      </c>
      <c r="F1670" s="1" t="s">
        <v>10</v>
      </c>
      <c r="G1670" s="1" t="s">
        <v>45</v>
      </c>
    </row>
    <row r="1671" spans="1:7" x14ac:dyDescent="0.25">
      <c r="A1671" s="1" t="s">
        <v>2389</v>
      </c>
      <c r="B1671" s="1" t="s">
        <v>893</v>
      </c>
      <c r="C1671" s="2">
        <v>45481</v>
      </c>
      <c r="D1671" s="1" t="s">
        <v>14</v>
      </c>
      <c r="E1671">
        <v>9239</v>
      </c>
      <c r="F1671" s="1" t="s">
        <v>24</v>
      </c>
      <c r="G1671" s="1" t="s">
        <v>29</v>
      </c>
    </row>
    <row r="1672" spans="1:7" x14ac:dyDescent="0.25">
      <c r="A1672" s="1" t="s">
        <v>2390</v>
      </c>
      <c r="B1672" s="1" t="s">
        <v>583</v>
      </c>
      <c r="C1672" s="2">
        <v>45663</v>
      </c>
      <c r="D1672" s="1" t="s">
        <v>23</v>
      </c>
      <c r="E1672">
        <v>5856</v>
      </c>
      <c r="F1672" s="1" t="s">
        <v>10</v>
      </c>
      <c r="G1672" s="1" t="s">
        <v>40</v>
      </c>
    </row>
    <row r="1673" spans="1:7" x14ac:dyDescent="0.25">
      <c r="A1673" s="1" t="s">
        <v>2391</v>
      </c>
      <c r="B1673" s="1" t="s">
        <v>1687</v>
      </c>
      <c r="C1673" s="2">
        <v>45711</v>
      </c>
      <c r="D1673" s="1" t="s">
        <v>28</v>
      </c>
      <c r="E1673">
        <v>8473</v>
      </c>
      <c r="F1673" s="1" t="s">
        <v>24</v>
      </c>
      <c r="G1673" s="1" t="s">
        <v>40</v>
      </c>
    </row>
    <row r="1674" spans="1:7" x14ac:dyDescent="0.25">
      <c r="A1674" s="1" t="s">
        <v>2392</v>
      </c>
      <c r="B1674" s="1" t="s">
        <v>2393</v>
      </c>
      <c r="C1674" s="2">
        <v>45498</v>
      </c>
      <c r="D1674" s="1" t="s">
        <v>9</v>
      </c>
      <c r="E1674">
        <v>2379</v>
      </c>
      <c r="F1674" s="1" t="s">
        <v>24</v>
      </c>
      <c r="G1674" s="1" t="s">
        <v>25</v>
      </c>
    </row>
    <row r="1675" spans="1:7" x14ac:dyDescent="0.25">
      <c r="A1675" s="1" t="s">
        <v>2394</v>
      </c>
      <c r="B1675" s="1" t="s">
        <v>861</v>
      </c>
      <c r="C1675" s="2">
        <v>45780</v>
      </c>
      <c r="D1675" s="1" t="s">
        <v>9</v>
      </c>
      <c r="E1675">
        <v>9007</v>
      </c>
      <c r="F1675" s="1" t="s">
        <v>15</v>
      </c>
      <c r="G1675" s="1" t="s">
        <v>50</v>
      </c>
    </row>
    <row r="1676" spans="1:7" x14ac:dyDescent="0.25">
      <c r="A1676" s="1" t="s">
        <v>2395</v>
      </c>
      <c r="B1676" s="1" t="s">
        <v>221</v>
      </c>
      <c r="C1676" s="2">
        <v>45666</v>
      </c>
      <c r="D1676" s="1" t="s">
        <v>9</v>
      </c>
      <c r="E1676">
        <v>3184</v>
      </c>
      <c r="F1676" s="1" t="s">
        <v>15</v>
      </c>
      <c r="G1676" s="1" t="s">
        <v>55</v>
      </c>
    </row>
    <row r="1677" spans="1:7" x14ac:dyDescent="0.25">
      <c r="A1677" s="1" t="s">
        <v>2396</v>
      </c>
      <c r="B1677" s="1" t="s">
        <v>561</v>
      </c>
      <c r="C1677" s="2">
        <v>45589</v>
      </c>
      <c r="D1677" s="1" t="s">
        <v>23</v>
      </c>
      <c r="E1677">
        <v>5995</v>
      </c>
      <c r="F1677" s="1" t="s">
        <v>19</v>
      </c>
      <c r="G1677" s="1" t="s">
        <v>55</v>
      </c>
    </row>
    <row r="1678" spans="1:7" x14ac:dyDescent="0.25">
      <c r="A1678" s="1" t="s">
        <v>2397</v>
      </c>
      <c r="B1678" s="1" t="s">
        <v>1351</v>
      </c>
      <c r="C1678" s="2">
        <v>45341</v>
      </c>
      <c r="D1678" s="1" t="s">
        <v>9</v>
      </c>
      <c r="E1678">
        <v>892</v>
      </c>
      <c r="F1678" s="1" t="s">
        <v>15</v>
      </c>
      <c r="G1678" s="1" t="s">
        <v>45</v>
      </c>
    </row>
    <row r="1679" spans="1:7" x14ac:dyDescent="0.25">
      <c r="A1679" s="1" t="s">
        <v>2398</v>
      </c>
      <c r="B1679" s="1" t="s">
        <v>1389</v>
      </c>
      <c r="C1679" s="2">
        <v>45636</v>
      </c>
      <c r="D1679" s="1" t="s">
        <v>14</v>
      </c>
      <c r="E1679">
        <v>9033</v>
      </c>
      <c r="F1679" s="1" t="s">
        <v>15</v>
      </c>
      <c r="G1679" s="1" t="s">
        <v>25</v>
      </c>
    </row>
    <row r="1680" spans="1:7" x14ac:dyDescent="0.25">
      <c r="A1680" s="1" t="s">
        <v>2399</v>
      </c>
      <c r="B1680" s="1" t="s">
        <v>624</v>
      </c>
      <c r="C1680" s="2">
        <v>45419</v>
      </c>
      <c r="D1680" s="1" t="s">
        <v>14</v>
      </c>
      <c r="E1680">
        <v>3181</v>
      </c>
      <c r="F1680" s="1" t="s">
        <v>15</v>
      </c>
      <c r="G1680" s="1" t="s">
        <v>25</v>
      </c>
    </row>
    <row r="1681" spans="1:7" x14ac:dyDescent="0.25">
      <c r="A1681" s="1" t="s">
        <v>2400</v>
      </c>
      <c r="B1681" s="1" t="s">
        <v>2401</v>
      </c>
      <c r="C1681" s="2">
        <v>45715</v>
      </c>
      <c r="D1681" s="1" t="s">
        <v>9</v>
      </c>
      <c r="E1681">
        <v>2050</v>
      </c>
      <c r="F1681" s="1" t="s">
        <v>15</v>
      </c>
      <c r="G1681" s="1" t="s">
        <v>40</v>
      </c>
    </row>
    <row r="1682" spans="1:7" x14ac:dyDescent="0.25">
      <c r="A1682" s="1" t="s">
        <v>2402</v>
      </c>
      <c r="B1682" s="1" t="s">
        <v>890</v>
      </c>
      <c r="C1682" s="2">
        <v>45812</v>
      </c>
      <c r="D1682" s="1" t="s">
        <v>28</v>
      </c>
      <c r="E1682">
        <v>6742</v>
      </c>
      <c r="F1682" s="1" t="s">
        <v>19</v>
      </c>
      <c r="G1682" s="1" t="s">
        <v>55</v>
      </c>
    </row>
    <row r="1683" spans="1:7" x14ac:dyDescent="0.25">
      <c r="A1683" s="1" t="s">
        <v>2403</v>
      </c>
      <c r="B1683" s="1" t="s">
        <v>1053</v>
      </c>
      <c r="C1683" s="2">
        <v>45440</v>
      </c>
      <c r="D1683" s="1" t="s">
        <v>9</v>
      </c>
      <c r="E1683">
        <v>9796</v>
      </c>
      <c r="F1683" s="1" t="s">
        <v>15</v>
      </c>
      <c r="G1683" s="1" t="s">
        <v>50</v>
      </c>
    </row>
    <row r="1684" spans="1:7" x14ac:dyDescent="0.25">
      <c r="A1684" s="1" t="s">
        <v>2404</v>
      </c>
      <c r="B1684" s="1" t="s">
        <v>814</v>
      </c>
      <c r="C1684" s="2">
        <v>45677</v>
      </c>
      <c r="D1684" s="1" t="s">
        <v>14</v>
      </c>
      <c r="E1684">
        <v>6382</v>
      </c>
      <c r="F1684" s="1" t="s">
        <v>10</v>
      </c>
      <c r="G1684" s="1" t="s">
        <v>11</v>
      </c>
    </row>
    <row r="1685" spans="1:7" x14ac:dyDescent="0.25">
      <c r="A1685" s="1" t="s">
        <v>2405</v>
      </c>
      <c r="B1685" s="1" t="s">
        <v>1275</v>
      </c>
      <c r="C1685" s="2">
        <v>45519</v>
      </c>
      <c r="D1685" s="1" t="s">
        <v>14</v>
      </c>
      <c r="E1685">
        <v>9828</v>
      </c>
      <c r="F1685" s="1" t="s">
        <v>10</v>
      </c>
      <c r="G1685" s="1" t="s">
        <v>11</v>
      </c>
    </row>
    <row r="1686" spans="1:7" x14ac:dyDescent="0.25">
      <c r="A1686" s="1" t="s">
        <v>2406</v>
      </c>
      <c r="B1686" s="1" t="s">
        <v>291</v>
      </c>
      <c r="C1686" s="2">
        <v>45478</v>
      </c>
      <c r="D1686" s="1" t="s">
        <v>14</v>
      </c>
      <c r="E1686">
        <v>5995</v>
      </c>
      <c r="F1686" s="1" t="s">
        <v>19</v>
      </c>
      <c r="G1686" s="1" t="s">
        <v>11</v>
      </c>
    </row>
    <row r="1687" spans="1:7" x14ac:dyDescent="0.25">
      <c r="A1687" s="1" t="s">
        <v>2407</v>
      </c>
      <c r="B1687" s="1" t="s">
        <v>2408</v>
      </c>
      <c r="C1687" s="2">
        <v>45724</v>
      </c>
      <c r="D1687" s="1" t="s">
        <v>28</v>
      </c>
      <c r="E1687">
        <v>7572</v>
      </c>
      <c r="F1687" s="1" t="s">
        <v>15</v>
      </c>
      <c r="G1687" s="1" t="s">
        <v>20</v>
      </c>
    </row>
    <row r="1688" spans="1:7" x14ac:dyDescent="0.25">
      <c r="A1688" s="1" t="s">
        <v>2409</v>
      </c>
      <c r="B1688" s="1" t="s">
        <v>37</v>
      </c>
      <c r="C1688" s="2">
        <v>45491</v>
      </c>
      <c r="D1688" s="1" t="s">
        <v>28</v>
      </c>
      <c r="E1688">
        <v>5910</v>
      </c>
      <c r="F1688" s="1" t="s">
        <v>10</v>
      </c>
      <c r="G1688" s="1" t="s">
        <v>50</v>
      </c>
    </row>
    <row r="1689" spans="1:7" x14ac:dyDescent="0.25">
      <c r="A1689" s="1" t="s">
        <v>2410</v>
      </c>
      <c r="B1689" s="1" t="s">
        <v>411</v>
      </c>
      <c r="C1689" s="2">
        <v>45522</v>
      </c>
      <c r="D1689" s="1" t="s">
        <v>28</v>
      </c>
      <c r="E1689">
        <v>7975</v>
      </c>
      <c r="F1689" s="1" t="s">
        <v>24</v>
      </c>
      <c r="G1689" s="1" t="s">
        <v>16</v>
      </c>
    </row>
    <row r="1690" spans="1:7" x14ac:dyDescent="0.25">
      <c r="A1690" s="1" t="s">
        <v>2411</v>
      </c>
      <c r="B1690" s="1" t="s">
        <v>278</v>
      </c>
      <c r="C1690" s="2">
        <v>45564</v>
      </c>
      <c r="D1690" s="1" t="s">
        <v>14</v>
      </c>
      <c r="E1690">
        <v>5326</v>
      </c>
      <c r="F1690" s="1" t="s">
        <v>10</v>
      </c>
      <c r="G1690" s="1" t="s">
        <v>16</v>
      </c>
    </row>
    <row r="1691" spans="1:7" x14ac:dyDescent="0.25">
      <c r="A1691" s="1" t="s">
        <v>2412</v>
      </c>
      <c r="B1691" s="1" t="s">
        <v>996</v>
      </c>
      <c r="C1691" s="2">
        <v>45304</v>
      </c>
      <c r="D1691" s="1" t="s">
        <v>23</v>
      </c>
      <c r="E1691">
        <v>8475</v>
      </c>
      <c r="F1691" s="1" t="s">
        <v>15</v>
      </c>
      <c r="G1691" s="1" t="s">
        <v>106</v>
      </c>
    </row>
    <row r="1692" spans="1:7" x14ac:dyDescent="0.25">
      <c r="A1692" s="1" t="s">
        <v>2413</v>
      </c>
      <c r="B1692" s="1" t="s">
        <v>49</v>
      </c>
      <c r="C1692" s="2">
        <v>45210</v>
      </c>
      <c r="D1692" s="1" t="s">
        <v>9</v>
      </c>
      <c r="E1692">
        <v>599</v>
      </c>
      <c r="F1692" s="1" t="s">
        <v>10</v>
      </c>
      <c r="G1692" s="1" t="s">
        <v>55</v>
      </c>
    </row>
    <row r="1693" spans="1:7" x14ac:dyDescent="0.25">
      <c r="A1693" s="1" t="s">
        <v>2414</v>
      </c>
      <c r="B1693" s="1" t="s">
        <v>1781</v>
      </c>
      <c r="C1693" s="2">
        <v>45468</v>
      </c>
      <c r="D1693" s="1" t="s">
        <v>9</v>
      </c>
      <c r="E1693">
        <v>8784</v>
      </c>
      <c r="F1693" s="1" t="s">
        <v>24</v>
      </c>
      <c r="G1693" s="1" t="s">
        <v>106</v>
      </c>
    </row>
    <row r="1694" spans="1:7" x14ac:dyDescent="0.25">
      <c r="A1694" s="1" t="s">
        <v>2415</v>
      </c>
      <c r="B1694" s="1" t="s">
        <v>1976</v>
      </c>
      <c r="C1694" s="2">
        <v>45276</v>
      </c>
      <c r="D1694" s="1" t="s">
        <v>14</v>
      </c>
      <c r="E1694">
        <v>5073</v>
      </c>
      <c r="F1694" s="1" t="s">
        <v>10</v>
      </c>
      <c r="G1694" s="1" t="s">
        <v>50</v>
      </c>
    </row>
    <row r="1695" spans="1:7" x14ac:dyDescent="0.25">
      <c r="A1695" s="1" t="s">
        <v>2416</v>
      </c>
      <c r="B1695" s="1" t="s">
        <v>2417</v>
      </c>
      <c r="C1695" s="2">
        <v>45394</v>
      </c>
      <c r="D1695" s="1" t="s">
        <v>28</v>
      </c>
      <c r="E1695">
        <v>3643</v>
      </c>
      <c r="F1695" s="1" t="s">
        <v>15</v>
      </c>
      <c r="G1695" s="1" t="s">
        <v>55</v>
      </c>
    </row>
    <row r="1696" spans="1:7" x14ac:dyDescent="0.25">
      <c r="A1696" s="1" t="s">
        <v>2418</v>
      </c>
      <c r="B1696" s="1" t="s">
        <v>945</v>
      </c>
      <c r="C1696" s="2">
        <v>45284</v>
      </c>
      <c r="D1696" s="1" t="s">
        <v>23</v>
      </c>
      <c r="E1696">
        <v>2000</v>
      </c>
      <c r="F1696" s="1" t="s">
        <v>24</v>
      </c>
      <c r="G1696" s="1" t="s">
        <v>16</v>
      </c>
    </row>
    <row r="1697" spans="1:7" x14ac:dyDescent="0.25">
      <c r="A1697" s="1" t="s">
        <v>2419</v>
      </c>
      <c r="B1697" s="1" t="s">
        <v>2420</v>
      </c>
      <c r="C1697" s="2">
        <v>45739</v>
      </c>
      <c r="D1697" s="1" t="s">
        <v>23</v>
      </c>
      <c r="E1697">
        <v>6525</v>
      </c>
      <c r="F1697" s="1" t="s">
        <v>19</v>
      </c>
      <c r="G1697" s="1" t="s">
        <v>25</v>
      </c>
    </row>
    <row r="1698" spans="1:7" x14ac:dyDescent="0.25">
      <c r="A1698" s="1" t="s">
        <v>2421</v>
      </c>
      <c r="B1698" s="1" t="s">
        <v>1020</v>
      </c>
      <c r="C1698" s="2">
        <v>45608</v>
      </c>
      <c r="D1698" s="1" t="s">
        <v>28</v>
      </c>
      <c r="E1698">
        <v>1268</v>
      </c>
      <c r="F1698" s="1" t="s">
        <v>24</v>
      </c>
      <c r="G1698" s="1" t="s">
        <v>55</v>
      </c>
    </row>
    <row r="1699" spans="1:7" x14ac:dyDescent="0.25">
      <c r="A1699" s="1" t="s">
        <v>2422</v>
      </c>
      <c r="B1699" s="1" t="s">
        <v>2423</v>
      </c>
      <c r="C1699" s="2">
        <v>45610</v>
      </c>
      <c r="D1699" s="1" t="s">
        <v>9</v>
      </c>
      <c r="E1699">
        <v>2876</v>
      </c>
      <c r="F1699" s="1" t="s">
        <v>10</v>
      </c>
      <c r="G1699" s="1" t="s">
        <v>45</v>
      </c>
    </row>
    <row r="1700" spans="1:7" x14ac:dyDescent="0.25">
      <c r="A1700" s="1" t="s">
        <v>2424</v>
      </c>
      <c r="B1700" s="1" t="s">
        <v>1670</v>
      </c>
      <c r="C1700" s="2">
        <v>45450</v>
      </c>
      <c r="D1700" s="1" t="s">
        <v>9</v>
      </c>
      <c r="E1700">
        <v>3748</v>
      </c>
      <c r="F1700" s="1" t="s">
        <v>19</v>
      </c>
      <c r="G1700" s="1" t="s">
        <v>45</v>
      </c>
    </row>
    <row r="1701" spans="1:7" x14ac:dyDescent="0.25">
      <c r="A1701" s="1" t="s">
        <v>2425</v>
      </c>
      <c r="B1701" s="1" t="s">
        <v>1017</v>
      </c>
      <c r="C1701" s="2">
        <v>45170</v>
      </c>
      <c r="D1701" s="1" t="s">
        <v>23</v>
      </c>
      <c r="E1701">
        <v>581</v>
      </c>
      <c r="F1701" s="1" t="s">
        <v>24</v>
      </c>
      <c r="G1701" s="1" t="s">
        <v>50</v>
      </c>
    </row>
    <row r="1702" spans="1:7" x14ac:dyDescent="0.25">
      <c r="A1702" s="1" t="s">
        <v>2426</v>
      </c>
      <c r="B1702" s="1" t="s">
        <v>244</v>
      </c>
      <c r="C1702" s="2">
        <v>45714</v>
      </c>
      <c r="D1702" s="1" t="s">
        <v>23</v>
      </c>
      <c r="E1702">
        <v>8746</v>
      </c>
      <c r="F1702" s="1" t="s">
        <v>24</v>
      </c>
      <c r="G1702" s="1" t="s">
        <v>106</v>
      </c>
    </row>
    <row r="1703" spans="1:7" x14ac:dyDescent="0.25">
      <c r="A1703" s="1" t="s">
        <v>2427</v>
      </c>
      <c r="B1703" s="1" t="s">
        <v>1509</v>
      </c>
      <c r="C1703" s="2">
        <v>45796</v>
      </c>
      <c r="D1703" s="1" t="s">
        <v>28</v>
      </c>
      <c r="E1703">
        <v>4232</v>
      </c>
      <c r="F1703" s="1" t="s">
        <v>24</v>
      </c>
      <c r="G1703" s="1" t="s">
        <v>16</v>
      </c>
    </row>
    <row r="1704" spans="1:7" x14ac:dyDescent="0.25">
      <c r="A1704" s="1" t="s">
        <v>2428</v>
      </c>
      <c r="B1704" s="1" t="s">
        <v>473</v>
      </c>
      <c r="C1704" s="2">
        <v>45871</v>
      </c>
      <c r="D1704" s="1" t="s">
        <v>9</v>
      </c>
      <c r="E1704">
        <v>647</v>
      </c>
      <c r="F1704" s="1" t="s">
        <v>15</v>
      </c>
      <c r="G1704" s="1" t="s">
        <v>16</v>
      </c>
    </row>
    <row r="1705" spans="1:7" x14ac:dyDescent="0.25">
      <c r="A1705" s="1" t="s">
        <v>2429</v>
      </c>
      <c r="B1705" s="1" t="s">
        <v>2430</v>
      </c>
      <c r="C1705" s="2">
        <v>45485</v>
      </c>
      <c r="D1705" s="1" t="s">
        <v>23</v>
      </c>
      <c r="E1705">
        <v>8242</v>
      </c>
      <c r="F1705" s="1" t="s">
        <v>19</v>
      </c>
      <c r="G1705" s="1" t="s">
        <v>40</v>
      </c>
    </row>
    <row r="1706" spans="1:7" x14ac:dyDescent="0.25">
      <c r="A1706" s="1" t="s">
        <v>2431</v>
      </c>
      <c r="B1706" s="1" t="s">
        <v>333</v>
      </c>
      <c r="C1706" s="2">
        <v>45432</v>
      </c>
      <c r="D1706" s="1" t="s">
        <v>9</v>
      </c>
      <c r="E1706">
        <v>4892</v>
      </c>
      <c r="F1706" s="1" t="s">
        <v>19</v>
      </c>
      <c r="G1706" s="1" t="s">
        <v>40</v>
      </c>
    </row>
    <row r="1707" spans="1:7" x14ac:dyDescent="0.25">
      <c r="A1707" s="1" t="s">
        <v>2432</v>
      </c>
      <c r="B1707" s="1" t="s">
        <v>335</v>
      </c>
      <c r="C1707" s="2">
        <v>45866</v>
      </c>
      <c r="D1707" s="1" t="s">
        <v>23</v>
      </c>
      <c r="E1707">
        <v>4402</v>
      </c>
      <c r="F1707" s="1" t="s">
        <v>24</v>
      </c>
      <c r="G1707" s="1" t="s">
        <v>45</v>
      </c>
    </row>
    <row r="1708" spans="1:7" x14ac:dyDescent="0.25">
      <c r="A1708" s="1" t="s">
        <v>2433</v>
      </c>
      <c r="B1708" s="1" t="s">
        <v>282</v>
      </c>
      <c r="C1708" s="2">
        <v>45442</v>
      </c>
      <c r="D1708" s="1" t="s">
        <v>28</v>
      </c>
      <c r="E1708">
        <v>9822</v>
      </c>
      <c r="F1708" s="1" t="s">
        <v>19</v>
      </c>
      <c r="G1708" s="1" t="s">
        <v>50</v>
      </c>
    </row>
    <row r="1709" spans="1:7" x14ac:dyDescent="0.25">
      <c r="A1709" s="1" t="s">
        <v>2434</v>
      </c>
      <c r="B1709" s="1" t="s">
        <v>1318</v>
      </c>
      <c r="C1709" s="2">
        <v>45545</v>
      </c>
      <c r="D1709" s="1" t="s">
        <v>9</v>
      </c>
      <c r="E1709">
        <v>3682</v>
      </c>
      <c r="F1709" s="1" t="s">
        <v>10</v>
      </c>
      <c r="G1709" s="1" t="s">
        <v>106</v>
      </c>
    </row>
    <row r="1710" spans="1:7" x14ac:dyDescent="0.25">
      <c r="A1710" s="1" t="s">
        <v>2435</v>
      </c>
      <c r="B1710" s="1" t="s">
        <v>1484</v>
      </c>
      <c r="C1710" s="2">
        <v>45711</v>
      </c>
      <c r="D1710" s="1" t="s">
        <v>23</v>
      </c>
      <c r="E1710">
        <v>9501</v>
      </c>
      <c r="F1710" s="1" t="s">
        <v>10</v>
      </c>
      <c r="G1710" s="1" t="s">
        <v>16</v>
      </c>
    </row>
    <row r="1711" spans="1:7" x14ac:dyDescent="0.25">
      <c r="A1711" s="1" t="s">
        <v>2436</v>
      </c>
      <c r="B1711" s="1" t="s">
        <v>170</v>
      </c>
      <c r="C1711" s="2">
        <v>45308</v>
      </c>
      <c r="D1711" s="1" t="s">
        <v>23</v>
      </c>
      <c r="E1711">
        <v>7267</v>
      </c>
      <c r="F1711" s="1" t="s">
        <v>24</v>
      </c>
      <c r="G1711" s="1" t="s">
        <v>11</v>
      </c>
    </row>
    <row r="1712" spans="1:7" x14ac:dyDescent="0.25">
      <c r="A1712" s="1" t="s">
        <v>2437</v>
      </c>
      <c r="B1712" s="1" t="s">
        <v>856</v>
      </c>
      <c r="C1712" s="2">
        <v>45610</v>
      </c>
      <c r="D1712" s="1" t="s">
        <v>23</v>
      </c>
      <c r="E1712">
        <v>4721</v>
      </c>
      <c r="F1712" s="1" t="s">
        <v>10</v>
      </c>
      <c r="G1712" s="1" t="s">
        <v>29</v>
      </c>
    </row>
    <row r="1713" spans="1:7" x14ac:dyDescent="0.25">
      <c r="A1713" s="1" t="s">
        <v>2438</v>
      </c>
      <c r="B1713" s="1" t="s">
        <v>1275</v>
      </c>
      <c r="C1713" s="2">
        <v>45683</v>
      </c>
      <c r="D1713" s="1" t="s">
        <v>23</v>
      </c>
      <c r="E1713">
        <v>5653</v>
      </c>
      <c r="F1713" s="1" t="s">
        <v>24</v>
      </c>
      <c r="G1713" s="1" t="s">
        <v>29</v>
      </c>
    </row>
    <row r="1714" spans="1:7" x14ac:dyDescent="0.25">
      <c r="A1714" s="1" t="s">
        <v>2439</v>
      </c>
      <c r="B1714" s="1" t="s">
        <v>1165</v>
      </c>
      <c r="C1714" s="2">
        <v>45814</v>
      </c>
      <c r="D1714" s="1" t="s">
        <v>28</v>
      </c>
      <c r="E1714">
        <v>169</v>
      </c>
      <c r="F1714" s="1" t="s">
        <v>10</v>
      </c>
      <c r="G1714" s="1" t="s">
        <v>106</v>
      </c>
    </row>
    <row r="1715" spans="1:7" x14ac:dyDescent="0.25">
      <c r="A1715" s="1" t="s">
        <v>2440</v>
      </c>
      <c r="B1715" s="1" t="s">
        <v>1029</v>
      </c>
      <c r="C1715" s="2">
        <v>45734</v>
      </c>
      <c r="D1715" s="1" t="s">
        <v>9</v>
      </c>
      <c r="E1715">
        <v>9933</v>
      </c>
      <c r="F1715" s="1" t="s">
        <v>24</v>
      </c>
      <c r="G1715" s="1" t="s">
        <v>16</v>
      </c>
    </row>
    <row r="1716" spans="1:7" x14ac:dyDescent="0.25">
      <c r="A1716" s="1" t="s">
        <v>2441</v>
      </c>
      <c r="B1716" s="1" t="s">
        <v>1256</v>
      </c>
      <c r="C1716" s="2">
        <v>45602</v>
      </c>
      <c r="D1716" s="1" t="s">
        <v>9</v>
      </c>
      <c r="E1716">
        <v>5948</v>
      </c>
      <c r="F1716" s="1" t="s">
        <v>24</v>
      </c>
      <c r="G1716" s="1" t="s">
        <v>25</v>
      </c>
    </row>
    <row r="1717" spans="1:7" x14ac:dyDescent="0.25">
      <c r="A1717" s="1" t="s">
        <v>2442</v>
      </c>
      <c r="B1717" s="1" t="s">
        <v>1318</v>
      </c>
      <c r="C1717" s="2">
        <v>45483</v>
      </c>
      <c r="D1717" s="1" t="s">
        <v>14</v>
      </c>
      <c r="E1717">
        <v>9934</v>
      </c>
      <c r="F1717" s="1" t="s">
        <v>19</v>
      </c>
      <c r="G1717" s="1" t="s">
        <v>45</v>
      </c>
    </row>
    <row r="1718" spans="1:7" x14ac:dyDescent="0.25">
      <c r="A1718" s="1" t="s">
        <v>2443</v>
      </c>
      <c r="B1718" s="1" t="s">
        <v>1946</v>
      </c>
      <c r="C1718" s="2">
        <v>45581</v>
      </c>
      <c r="D1718" s="1" t="s">
        <v>9</v>
      </c>
      <c r="E1718">
        <v>590</v>
      </c>
      <c r="F1718" s="1" t="s">
        <v>19</v>
      </c>
      <c r="G1718" s="1" t="s">
        <v>11</v>
      </c>
    </row>
    <row r="1719" spans="1:7" x14ac:dyDescent="0.25">
      <c r="A1719" s="1" t="s">
        <v>2444</v>
      </c>
      <c r="B1719" s="1" t="s">
        <v>227</v>
      </c>
      <c r="C1719" s="2">
        <v>45239</v>
      </c>
      <c r="D1719" s="1" t="s">
        <v>14</v>
      </c>
      <c r="E1719">
        <v>8421</v>
      </c>
      <c r="F1719" s="1" t="s">
        <v>24</v>
      </c>
      <c r="G1719" s="1" t="s">
        <v>106</v>
      </c>
    </row>
    <row r="1720" spans="1:7" x14ac:dyDescent="0.25">
      <c r="A1720" s="1" t="s">
        <v>2445</v>
      </c>
      <c r="B1720" s="1" t="s">
        <v>415</v>
      </c>
      <c r="C1720" s="2">
        <v>45334</v>
      </c>
      <c r="D1720" s="1" t="s">
        <v>23</v>
      </c>
      <c r="E1720">
        <v>7596</v>
      </c>
      <c r="F1720" s="1" t="s">
        <v>19</v>
      </c>
      <c r="G1720" s="1" t="s">
        <v>29</v>
      </c>
    </row>
    <row r="1721" spans="1:7" x14ac:dyDescent="0.25">
      <c r="A1721" s="1" t="s">
        <v>2446</v>
      </c>
      <c r="B1721" s="1" t="s">
        <v>709</v>
      </c>
      <c r="C1721" s="2">
        <v>45574</v>
      </c>
      <c r="D1721" s="1" t="s">
        <v>28</v>
      </c>
      <c r="E1721">
        <v>4484</v>
      </c>
      <c r="F1721" s="1" t="s">
        <v>19</v>
      </c>
      <c r="G1721" s="1" t="s">
        <v>25</v>
      </c>
    </row>
    <row r="1722" spans="1:7" x14ac:dyDescent="0.25">
      <c r="A1722" s="1" t="s">
        <v>2447</v>
      </c>
      <c r="B1722" s="1" t="s">
        <v>1565</v>
      </c>
      <c r="C1722" s="2">
        <v>45825</v>
      </c>
      <c r="D1722" s="1" t="s">
        <v>28</v>
      </c>
      <c r="E1722">
        <v>9951</v>
      </c>
      <c r="F1722" s="1" t="s">
        <v>15</v>
      </c>
      <c r="G1722" s="1" t="s">
        <v>55</v>
      </c>
    </row>
    <row r="1723" spans="1:7" x14ac:dyDescent="0.25">
      <c r="A1723" s="1" t="s">
        <v>2448</v>
      </c>
      <c r="B1723" s="1" t="s">
        <v>158</v>
      </c>
      <c r="C1723" s="2">
        <v>45489</v>
      </c>
      <c r="D1723" s="1" t="s">
        <v>23</v>
      </c>
      <c r="E1723">
        <v>7083</v>
      </c>
      <c r="F1723" s="1" t="s">
        <v>10</v>
      </c>
      <c r="G1723" s="1" t="s">
        <v>106</v>
      </c>
    </row>
    <row r="1724" spans="1:7" x14ac:dyDescent="0.25">
      <c r="A1724" s="1" t="s">
        <v>2449</v>
      </c>
      <c r="B1724" s="1" t="s">
        <v>264</v>
      </c>
      <c r="C1724" s="2">
        <v>45285</v>
      </c>
      <c r="D1724" s="1" t="s">
        <v>14</v>
      </c>
      <c r="E1724">
        <v>9672</v>
      </c>
      <c r="F1724" s="1" t="s">
        <v>19</v>
      </c>
      <c r="G1724" s="1" t="s">
        <v>40</v>
      </c>
    </row>
    <row r="1725" spans="1:7" x14ac:dyDescent="0.25">
      <c r="A1725" s="1" t="s">
        <v>2450</v>
      </c>
      <c r="B1725" s="1" t="s">
        <v>1432</v>
      </c>
      <c r="C1725" s="2">
        <v>45725</v>
      </c>
      <c r="D1725" s="1" t="s">
        <v>23</v>
      </c>
      <c r="E1725">
        <v>5069</v>
      </c>
      <c r="F1725" s="1" t="s">
        <v>24</v>
      </c>
      <c r="G1725" s="1" t="s">
        <v>40</v>
      </c>
    </row>
    <row r="1726" spans="1:7" x14ac:dyDescent="0.25">
      <c r="A1726" s="1" t="s">
        <v>2451</v>
      </c>
      <c r="B1726" s="1" t="s">
        <v>639</v>
      </c>
      <c r="C1726" s="2">
        <v>45608</v>
      </c>
      <c r="D1726" s="1" t="s">
        <v>28</v>
      </c>
      <c r="E1726">
        <v>4338</v>
      </c>
      <c r="F1726" s="1" t="s">
        <v>15</v>
      </c>
      <c r="G1726" s="1" t="s">
        <v>20</v>
      </c>
    </row>
    <row r="1727" spans="1:7" x14ac:dyDescent="0.25">
      <c r="A1727" s="1" t="s">
        <v>2452</v>
      </c>
      <c r="B1727" s="1" t="s">
        <v>595</v>
      </c>
      <c r="C1727" s="2">
        <v>45872</v>
      </c>
      <c r="D1727" s="1" t="s">
        <v>28</v>
      </c>
      <c r="E1727">
        <v>1404</v>
      </c>
      <c r="F1727" s="1" t="s">
        <v>15</v>
      </c>
      <c r="G1727" s="1" t="s">
        <v>106</v>
      </c>
    </row>
    <row r="1728" spans="1:7" x14ac:dyDescent="0.25">
      <c r="A1728" s="1" t="s">
        <v>2453</v>
      </c>
      <c r="B1728" s="1" t="s">
        <v>1530</v>
      </c>
      <c r="C1728" s="2">
        <v>45425</v>
      </c>
      <c r="D1728" s="1" t="s">
        <v>9</v>
      </c>
      <c r="E1728">
        <v>931</v>
      </c>
      <c r="F1728" s="1" t="s">
        <v>19</v>
      </c>
      <c r="G1728" s="1" t="s">
        <v>50</v>
      </c>
    </row>
    <row r="1729" spans="1:7" x14ac:dyDescent="0.25">
      <c r="A1729" s="1" t="s">
        <v>2454</v>
      </c>
      <c r="B1729" s="1" t="s">
        <v>291</v>
      </c>
      <c r="C1729" s="2">
        <v>45407</v>
      </c>
      <c r="D1729" s="1" t="s">
        <v>14</v>
      </c>
      <c r="E1729">
        <v>2783</v>
      </c>
      <c r="F1729" s="1" t="s">
        <v>24</v>
      </c>
      <c r="G1729" s="1" t="s">
        <v>50</v>
      </c>
    </row>
    <row r="1730" spans="1:7" x14ac:dyDescent="0.25">
      <c r="A1730" s="1" t="s">
        <v>2455</v>
      </c>
      <c r="B1730" s="1" t="s">
        <v>1766</v>
      </c>
      <c r="C1730" s="2">
        <v>45622</v>
      </c>
      <c r="D1730" s="1" t="s">
        <v>9</v>
      </c>
      <c r="E1730">
        <v>4472</v>
      </c>
      <c r="F1730" s="1" t="s">
        <v>24</v>
      </c>
      <c r="G1730" s="1" t="s">
        <v>11</v>
      </c>
    </row>
    <row r="1731" spans="1:7" x14ac:dyDescent="0.25">
      <c r="A1731" s="1" t="s">
        <v>2456</v>
      </c>
      <c r="B1731" s="1" t="s">
        <v>2318</v>
      </c>
      <c r="C1731" s="2">
        <v>45306</v>
      </c>
      <c r="D1731" s="1" t="s">
        <v>28</v>
      </c>
      <c r="E1731">
        <v>4586</v>
      </c>
      <c r="F1731" s="1" t="s">
        <v>24</v>
      </c>
      <c r="G1731" s="1" t="s">
        <v>45</v>
      </c>
    </row>
    <row r="1732" spans="1:7" x14ac:dyDescent="0.25">
      <c r="A1732" s="1" t="s">
        <v>2457</v>
      </c>
      <c r="B1732" s="1" t="s">
        <v>1578</v>
      </c>
      <c r="C1732" s="2">
        <v>45275</v>
      </c>
      <c r="D1732" s="1" t="s">
        <v>28</v>
      </c>
      <c r="E1732">
        <v>3444</v>
      </c>
      <c r="F1732" s="1" t="s">
        <v>24</v>
      </c>
      <c r="G1732" s="1" t="s">
        <v>16</v>
      </c>
    </row>
    <row r="1733" spans="1:7" x14ac:dyDescent="0.25">
      <c r="A1733" s="1" t="s">
        <v>2458</v>
      </c>
      <c r="B1733" s="1" t="s">
        <v>565</v>
      </c>
      <c r="C1733" s="2">
        <v>45475</v>
      </c>
      <c r="D1733" s="1" t="s">
        <v>9</v>
      </c>
      <c r="E1733">
        <v>6743</v>
      </c>
      <c r="F1733" s="1" t="s">
        <v>24</v>
      </c>
      <c r="G1733" s="1" t="s">
        <v>11</v>
      </c>
    </row>
    <row r="1734" spans="1:7" x14ac:dyDescent="0.25">
      <c r="A1734" s="1" t="s">
        <v>2459</v>
      </c>
      <c r="B1734" s="1" t="s">
        <v>1031</v>
      </c>
      <c r="C1734" s="2">
        <v>45366</v>
      </c>
      <c r="D1734" s="1" t="s">
        <v>9</v>
      </c>
      <c r="E1734">
        <v>9320</v>
      </c>
      <c r="F1734" s="1" t="s">
        <v>10</v>
      </c>
      <c r="G1734" s="1" t="s">
        <v>55</v>
      </c>
    </row>
    <row r="1735" spans="1:7" x14ac:dyDescent="0.25">
      <c r="A1735" s="1" t="s">
        <v>2460</v>
      </c>
      <c r="B1735" s="1" t="s">
        <v>641</v>
      </c>
      <c r="C1735" s="2">
        <v>45371</v>
      </c>
      <c r="D1735" s="1" t="s">
        <v>28</v>
      </c>
      <c r="E1735">
        <v>1875</v>
      </c>
      <c r="F1735" s="1" t="s">
        <v>24</v>
      </c>
      <c r="G1735" s="1" t="s">
        <v>106</v>
      </c>
    </row>
    <row r="1736" spans="1:7" x14ac:dyDescent="0.25">
      <c r="A1736" s="1" t="s">
        <v>2461</v>
      </c>
      <c r="B1736" s="1" t="s">
        <v>1749</v>
      </c>
      <c r="C1736" s="2">
        <v>45315</v>
      </c>
      <c r="D1736" s="1" t="s">
        <v>9</v>
      </c>
      <c r="E1736">
        <v>734</v>
      </c>
      <c r="F1736" s="1" t="s">
        <v>24</v>
      </c>
      <c r="G1736" s="1" t="s">
        <v>20</v>
      </c>
    </row>
    <row r="1737" spans="1:7" x14ac:dyDescent="0.25">
      <c r="A1737" s="1" t="s">
        <v>2462</v>
      </c>
      <c r="B1737" s="1" t="s">
        <v>1712</v>
      </c>
      <c r="C1737" s="2">
        <v>45804</v>
      </c>
      <c r="D1737" s="1" t="s">
        <v>9</v>
      </c>
      <c r="E1737">
        <v>721</v>
      </c>
      <c r="F1737" s="1" t="s">
        <v>10</v>
      </c>
      <c r="G1737" s="1" t="s">
        <v>50</v>
      </c>
    </row>
    <row r="1738" spans="1:7" x14ac:dyDescent="0.25">
      <c r="A1738" s="1" t="s">
        <v>2463</v>
      </c>
      <c r="B1738" s="1" t="s">
        <v>825</v>
      </c>
      <c r="C1738" s="2">
        <v>45450</v>
      </c>
      <c r="D1738" s="1" t="s">
        <v>14</v>
      </c>
      <c r="E1738">
        <v>7720</v>
      </c>
      <c r="F1738" s="1" t="s">
        <v>19</v>
      </c>
      <c r="G1738" s="1" t="s">
        <v>106</v>
      </c>
    </row>
    <row r="1739" spans="1:7" x14ac:dyDescent="0.25">
      <c r="A1739" s="1" t="s">
        <v>2464</v>
      </c>
      <c r="B1739" s="1" t="s">
        <v>506</v>
      </c>
      <c r="C1739" s="2">
        <v>45805</v>
      </c>
      <c r="D1739" s="1" t="s">
        <v>28</v>
      </c>
      <c r="E1739">
        <v>5090</v>
      </c>
      <c r="F1739" s="1" t="s">
        <v>15</v>
      </c>
      <c r="G1739" s="1" t="s">
        <v>20</v>
      </c>
    </row>
    <row r="1740" spans="1:7" x14ac:dyDescent="0.25">
      <c r="A1740" s="1" t="s">
        <v>2465</v>
      </c>
      <c r="B1740" s="1" t="s">
        <v>2466</v>
      </c>
      <c r="C1740" s="2">
        <v>45791</v>
      </c>
      <c r="D1740" s="1" t="s">
        <v>23</v>
      </c>
      <c r="E1740">
        <v>400</v>
      </c>
      <c r="F1740" s="1" t="s">
        <v>10</v>
      </c>
      <c r="G1740" s="1" t="s">
        <v>29</v>
      </c>
    </row>
    <row r="1741" spans="1:7" x14ac:dyDescent="0.25">
      <c r="A1741" s="1" t="s">
        <v>2467</v>
      </c>
      <c r="B1741" s="1" t="s">
        <v>774</v>
      </c>
      <c r="C1741" s="2">
        <v>45714</v>
      </c>
      <c r="D1741" s="1" t="s">
        <v>14</v>
      </c>
      <c r="E1741">
        <v>9272</v>
      </c>
      <c r="F1741" s="1" t="s">
        <v>15</v>
      </c>
      <c r="G1741" s="1" t="s">
        <v>16</v>
      </c>
    </row>
    <row r="1742" spans="1:7" x14ac:dyDescent="0.25">
      <c r="A1742" s="1" t="s">
        <v>2468</v>
      </c>
      <c r="B1742" s="1" t="s">
        <v>446</v>
      </c>
      <c r="C1742" s="2">
        <v>45463</v>
      </c>
      <c r="D1742" s="1" t="s">
        <v>23</v>
      </c>
      <c r="E1742">
        <v>4497</v>
      </c>
      <c r="F1742" s="1" t="s">
        <v>15</v>
      </c>
      <c r="G1742" s="1" t="s">
        <v>25</v>
      </c>
    </row>
    <row r="1743" spans="1:7" x14ac:dyDescent="0.25">
      <c r="A1743" s="1" t="s">
        <v>2469</v>
      </c>
      <c r="B1743" s="1" t="s">
        <v>47</v>
      </c>
      <c r="C1743" s="2">
        <v>45509</v>
      </c>
      <c r="D1743" s="1" t="s">
        <v>9</v>
      </c>
      <c r="E1743">
        <v>8126</v>
      </c>
      <c r="F1743" s="1" t="s">
        <v>10</v>
      </c>
      <c r="G1743" s="1" t="s">
        <v>40</v>
      </c>
    </row>
    <row r="1744" spans="1:7" x14ac:dyDescent="0.25">
      <c r="A1744" s="1" t="s">
        <v>2470</v>
      </c>
      <c r="B1744" s="1" t="s">
        <v>337</v>
      </c>
      <c r="C1744" s="2">
        <v>45543</v>
      </c>
      <c r="D1744" s="1" t="s">
        <v>9</v>
      </c>
      <c r="E1744">
        <v>6757</v>
      </c>
      <c r="F1744" s="1" t="s">
        <v>24</v>
      </c>
      <c r="G1744" s="1" t="s">
        <v>40</v>
      </c>
    </row>
    <row r="1745" spans="1:7" x14ac:dyDescent="0.25">
      <c r="A1745" s="1" t="s">
        <v>2471</v>
      </c>
      <c r="B1745" s="1" t="s">
        <v>1766</v>
      </c>
      <c r="C1745" s="2">
        <v>45623</v>
      </c>
      <c r="D1745" s="1" t="s">
        <v>23</v>
      </c>
      <c r="E1745">
        <v>6076</v>
      </c>
      <c r="F1745" s="1" t="s">
        <v>15</v>
      </c>
      <c r="G1745" s="1" t="s">
        <v>20</v>
      </c>
    </row>
    <row r="1746" spans="1:7" x14ac:dyDescent="0.25">
      <c r="A1746" s="1" t="s">
        <v>2472</v>
      </c>
      <c r="B1746" s="1" t="s">
        <v>242</v>
      </c>
      <c r="C1746" s="2">
        <v>45504</v>
      </c>
      <c r="D1746" s="1" t="s">
        <v>9</v>
      </c>
      <c r="E1746">
        <v>4504</v>
      </c>
      <c r="F1746" s="1" t="s">
        <v>24</v>
      </c>
      <c r="G1746" s="1" t="s">
        <v>55</v>
      </c>
    </row>
    <row r="1747" spans="1:7" x14ac:dyDescent="0.25">
      <c r="A1747" s="1" t="s">
        <v>2473</v>
      </c>
      <c r="B1747" s="1" t="s">
        <v>1513</v>
      </c>
      <c r="C1747" s="2">
        <v>45508</v>
      </c>
      <c r="D1747" s="1" t="s">
        <v>9</v>
      </c>
      <c r="E1747">
        <v>3582</v>
      </c>
      <c r="F1747" s="1" t="s">
        <v>19</v>
      </c>
      <c r="G1747" s="1" t="s">
        <v>106</v>
      </c>
    </row>
    <row r="1748" spans="1:7" x14ac:dyDescent="0.25">
      <c r="A1748" s="1" t="s">
        <v>2474</v>
      </c>
      <c r="B1748" s="1" t="s">
        <v>1781</v>
      </c>
      <c r="C1748" s="2">
        <v>45681</v>
      </c>
      <c r="D1748" s="1" t="s">
        <v>14</v>
      </c>
      <c r="E1748">
        <v>7779</v>
      </c>
      <c r="F1748" s="1" t="s">
        <v>10</v>
      </c>
      <c r="G1748" s="1" t="s">
        <v>11</v>
      </c>
    </row>
    <row r="1749" spans="1:7" x14ac:dyDescent="0.25">
      <c r="A1749" s="1" t="s">
        <v>2475</v>
      </c>
      <c r="B1749" s="1" t="s">
        <v>1527</v>
      </c>
      <c r="C1749" s="2">
        <v>45687</v>
      </c>
      <c r="D1749" s="1" t="s">
        <v>23</v>
      </c>
      <c r="E1749">
        <v>2321</v>
      </c>
      <c r="F1749" s="1" t="s">
        <v>15</v>
      </c>
      <c r="G1749" s="1" t="s">
        <v>45</v>
      </c>
    </row>
    <row r="1750" spans="1:7" x14ac:dyDescent="0.25">
      <c r="A1750" s="1" t="s">
        <v>2476</v>
      </c>
      <c r="B1750" s="1" t="s">
        <v>1552</v>
      </c>
      <c r="C1750" s="2">
        <v>45555</v>
      </c>
      <c r="D1750" s="1" t="s">
        <v>14</v>
      </c>
      <c r="E1750">
        <v>6783</v>
      </c>
      <c r="F1750" s="1" t="s">
        <v>24</v>
      </c>
      <c r="G1750" s="1" t="s">
        <v>25</v>
      </c>
    </row>
    <row r="1751" spans="1:7" x14ac:dyDescent="0.25">
      <c r="A1751" s="1" t="s">
        <v>2477</v>
      </c>
      <c r="B1751" s="1" t="s">
        <v>1741</v>
      </c>
      <c r="C1751" s="2">
        <v>45827</v>
      </c>
      <c r="D1751" s="1" t="s">
        <v>23</v>
      </c>
      <c r="E1751">
        <v>6915</v>
      </c>
      <c r="F1751" s="1" t="s">
        <v>15</v>
      </c>
      <c r="G1751" s="1" t="s">
        <v>20</v>
      </c>
    </row>
    <row r="1752" spans="1:7" x14ac:dyDescent="0.25">
      <c r="A1752" s="1" t="s">
        <v>2478</v>
      </c>
      <c r="B1752" s="1" t="s">
        <v>2479</v>
      </c>
      <c r="C1752" s="2">
        <v>45793</v>
      </c>
      <c r="D1752" s="1" t="s">
        <v>14</v>
      </c>
      <c r="E1752">
        <v>3652</v>
      </c>
      <c r="F1752" s="1" t="s">
        <v>19</v>
      </c>
      <c r="G1752" s="1" t="s">
        <v>45</v>
      </c>
    </row>
    <row r="1753" spans="1:7" x14ac:dyDescent="0.25">
      <c r="A1753" s="1" t="s">
        <v>2480</v>
      </c>
      <c r="B1753" s="1" t="s">
        <v>2481</v>
      </c>
      <c r="C1753" s="2">
        <v>45578</v>
      </c>
      <c r="D1753" s="1" t="s">
        <v>28</v>
      </c>
      <c r="E1753">
        <v>6348</v>
      </c>
      <c r="F1753" s="1" t="s">
        <v>19</v>
      </c>
      <c r="G1753" s="1" t="s">
        <v>29</v>
      </c>
    </row>
    <row r="1754" spans="1:7" x14ac:dyDescent="0.25">
      <c r="A1754" s="1" t="s">
        <v>2482</v>
      </c>
      <c r="B1754" s="1" t="s">
        <v>2483</v>
      </c>
      <c r="C1754" s="2">
        <v>45743</v>
      </c>
      <c r="D1754" s="1" t="s">
        <v>28</v>
      </c>
      <c r="E1754">
        <v>2619</v>
      </c>
      <c r="F1754" s="1" t="s">
        <v>15</v>
      </c>
      <c r="G1754" s="1" t="s">
        <v>29</v>
      </c>
    </row>
    <row r="1755" spans="1:7" x14ac:dyDescent="0.25">
      <c r="A1755" s="1" t="s">
        <v>2484</v>
      </c>
      <c r="B1755" s="1" t="s">
        <v>1779</v>
      </c>
      <c r="C1755" s="2">
        <v>45474</v>
      </c>
      <c r="D1755" s="1" t="s">
        <v>23</v>
      </c>
      <c r="E1755">
        <v>9632</v>
      </c>
      <c r="F1755" s="1" t="s">
        <v>10</v>
      </c>
      <c r="G1755" s="1" t="s">
        <v>20</v>
      </c>
    </row>
    <row r="1756" spans="1:7" x14ac:dyDescent="0.25">
      <c r="A1756" s="1" t="s">
        <v>2485</v>
      </c>
      <c r="B1756" s="1" t="s">
        <v>620</v>
      </c>
      <c r="C1756" s="2">
        <v>45815</v>
      </c>
      <c r="D1756" s="1" t="s">
        <v>28</v>
      </c>
      <c r="E1756">
        <v>6250</v>
      </c>
      <c r="F1756" s="1" t="s">
        <v>19</v>
      </c>
      <c r="G1756" s="1" t="s">
        <v>20</v>
      </c>
    </row>
    <row r="1757" spans="1:7" x14ac:dyDescent="0.25">
      <c r="A1757" s="1" t="s">
        <v>2486</v>
      </c>
      <c r="B1757" s="1" t="s">
        <v>807</v>
      </c>
      <c r="C1757" s="2">
        <v>45261</v>
      </c>
      <c r="D1757" s="1" t="s">
        <v>14</v>
      </c>
      <c r="E1757">
        <v>7816</v>
      </c>
      <c r="F1757" s="1" t="s">
        <v>24</v>
      </c>
      <c r="G1757" s="1" t="s">
        <v>29</v>
      </c>
    </row>
    <row r="1758" spans="1:7" x14ac:dyDescent="0.25">
      <c r="A1758" s="1" t="s">
        <v>2487</v>
      </c>
      <c r="B1758" s="1" t="s">
        <v>1265</v>
      </c>
      <c r="C1758" s="2">
        <v>45221</v>
      </c>
      <c r="D1758" s="1" t="s">
        <v>23</v>
      </c>
      <c r="E1758">
        <v>767</v>
      </c>
      <c r="F1758" s="1" t="s">
        <v>19</v>
      </c>
      <c r="G1758" s="1" t="s">
        <v>11</v>
      </c>
    </row>
    <row r="1759" spans="1:7" x14ac:dyDescent="0.25">
      <c r="A1759" s="1" t="s">
        <v>2488</v>
      </c>
      <c r="B1759" s="1" t="s">
        <v>733</v>
      </c>
      <c r="C1759" s="2">
        <v>45631</v>
      </c>
      <c r="D1759" s="1" t="s">
        <v>28</v>
      </c>
      <c r="E1759">
        <v>5096</v>
      </c>
      <c r="F1759" s="1" t="s">
        <v>24</v>
      </c>
      <c r="G1759" s="1" t="s">
        <v>29</v>
      </c>
    </row>
    <row r="1760" spans="1:7" x14ac:dyDescent="0.25">
      <c r="A1760" s="1" t="s">
        <v>2489</v>
      </c>
      <c r="B1760" s="1" t="s">
        <v>463</v>
      </c>
      <c r="C1760" s="2">
        <v>45853</v>
      </c>
      <c r="D1760" s="1" t="s">
        <v>28</v>
      </c>
      <c r="E1760">
        <v>6230</v>
      </c>
      <c r="F1760" s="1" t="s">
        <v>15</v>
      </c>
      <c r="G1760" s="1" t="s">
        <v>11</v>
      </c>
    </row>
    <row r="1761" spans="1:7" x14ac:dyDescent="0.25">
      <c r="A1761" s="1" t="s">
        <v>2490</v>
      </c>
      <c r="B1761" s="1" t="s">
        <v>305</v>
      </c>
      <c r="C1761" s="2">
        <v>45708</v>
      </c>
      <c r="D1761" s="1" t="s">
        <v>23</v>
      </c>
      <c r="E1761">
        <v>9941</v>
      </c>
      <c r="F1761" s="1" t="s">
        <v>24</v>
      </c>
      <c r="G1761" s="1" t="s">
        <v>45</v>
      </c>
    </row>
    <row r="1762" spans="1:7" x14ac:dyDescent="0.25">
      <c r="A1762" s="1" t="s">
        <v>2491</v>
      </c>
      <c r="B1762" s="1" t="s">
        <v>1092</v>
      </c>
      <c r="C1762" s="2">
        <v>45420</v>
      </c>
      <c r="D1762" s="1" t="s">
        <v>28</v>
      </c>
      <c r="E1762">
        <v>5612</v>
      </c>
      <c r="F1762" s="1" t="s">
        <v>15</v>
      </c>
      <c r="G1762" s="1" t="s">
        <v>11</v>
      </c>
    </row>
    <row r="1763" spans="1:7" x14ac:dyDescent="0.25">
      <c r="A1763" s="1" t="s">
        <v>2492</v>
      </c>
      <c r="B1763" s="1" t="s">
        <v>2493</v>
      </c>
      <c r="C1763" s="2">
        <v>45459</v>
      </c>
      <c r="D1763" s="1" t="s">
        <v>28</v>
      </c>
      <c r="E1763">
        <v>9336</v>
      </c>
      <c r="F1763" s="1" t="s">
        <v>19</v>
      </c>
      <c r="G1763" s="1" t="s">
        <v>40</v>
      </c>
    </row>
    <row r="1764" spans="1:7" x14ac:dyDescent="0.25">
      <c r="A1764" s="1" t="s">
        <v>2494</v>
      </c>
      <c r="B1764" s="1" t="s">
        <v>2495</v>
      </c>
      <c r="C1764" s="2">
        <v>45519</v>
      </c>
      <c r="D1764" s="1" t="s">
        <v>23</v>
      </c>
      <c r="E1764">
        <v>6131</v>
      </c>
      <c r="F1764" s="1" t="s">
        <v>10</v>
      </c>
      <c r="G1764" s="1" t="s">
        <v>40</v>
      </c>
    </row>
    <row r="1765" spans="1:7" x14ac:dyDescent="0.25">
      <c r="A1765" s="1" t="s">
        <v>2496</v>
      </c>
      <c r="B1765" s="1" t="s">
        <v>1318</v>
      </c>
      <c r="C1765" s="2">
        <v>45203</v>
      </c>
      <c r="D1765" s="1" t="s">
        <v>28</v>
      </c>
      <c r="E1765">
        <v>8966</v>
      </c>
      <c r="F1765" s="1" t="s">
        <v>19</v>
      </c>
      <c r="G1765" s="1" t="s">
        <v>106</v>
      </c>
    </row>
    <row r="1766" spans="1:7" x14ac:dyDescent="0.25">
      <c r="A1766" s="1" t="s">
        <v>2497</v>
      </c>
      <c r="B1766" s="1" t="s">
        <v>749</v>
      </c>
      <c r="C1766" s="2">
        <v>45726</v>
      </c>
      <c r="D1766" s="1" t="s">
        <v>28</v>
      </c>
      <c r="E1766">
        <v>2735</v>
      </c>
      <c r="F1766" s="1" t="s">
        <v>19</v>
      </c>
      <c r="G1766" s="1" t="s">
        <v>16</v>
      </c>
    </row>
    <row r="1767" spans="1:7" x14ac:dyDescent="0.25">
      <c r="A1767" s="1" t="s">
        <v>2498</v>
      </c>
      <c r="B1767" s="1" t="s">
        <v>154</v>
      </c>
      <c r="C1767" s="2">
        <v>45332</v>
      </c>
      <c r="D1767" s="1" t="s">
        <v>28</v>
      </c>
      <c r="E1767">
        <v>3378</v>
      </c>
      <c r="F1767" s="1" t="s">
        <v>19</v>
      </c>
      <c r="G1767" s="1" t="s">
        <v>20</v>
      </c>
    </row>
    <row r="1768" spans="1:7" x14ac:dyDescent="0.25">
      <c r="A1768" s="1" t="s">
        <v>2499</v>
      </c>
      <c r="B1768" s="1" t="s">
        <v>565</v>
      </c>
      <c r="C1768" s="2">
        <v>45227</v>
      </c>
      <c r="D1768" s="1" t="s">
        <v>28</v>
      </c>
      <c r="E1768">
        <v>3507</v>
      </c>
      <c r="F1768" s="1" t="s">
        <v>19</v>
      </c>
      <c r="G1768" s="1" t="s">
        <v>55</v>
      </c>
    </row>
    <row r="1769" spans="1:7" x14ac:dyDescent="0.25">
      <c r="A1769" s="1" t="s">
        <v>2500</v>
      </c>
      <c r="B1769" s="1" t="s">
        <v>872</v>
      </c>
      <c r="C1769" s="2">
        <v>45606</v>
      </c>
      <c r="D1769" s="1" t="s">
        <v>9</v>
      </c>
      <c r="E1769">
        <v>8184</v>
      </c>
      <c r="F1769" s="1" t="s">
        <v>10</v>
      </c>
      <c r="G1769" s="1" t="s">
        <v>50</v>
      </c>
    </row>
    <row r="1770" spans="1:7" x14ac:dyDescent="0.25">
      <c r="A1770" s="1" t="s">
        <v>2501</v>
      </c>
      <c r="B1770" s="1" t="s">
        <v>1685</v>
      </c>
      <c r="C1770" s="2">
        <v>45699</v>
      </c>
      <c r="D1770" s="1" t="s">
        <v>23</v>
      </c>
      <c r="E1770">
        <v>9874</v>
      </c>
      <c r="F1770" s="1" t="s">
        <v>19</v>
      </c>
      <c r="G1770" s="1" t="s">
        <v>11</v>
      </c>
    </row>
    <row r="1771" spans="1:7" x14ac:dyDescent="0.25">
      <c r="A1771" s="1" t="s">
        <v>2502</v>
      </c>
      <c r="B1771" s="1" t="s">
        <v>305</v>
      </c>
      <c r="C1771" s="2">
        <v>45314</v>
      </c>
      <c r="D1771" s="1" t="s">
        <v>9</v>
      </c>
      <c r="E1771">
        <v>5652</v>
      </c>
      <c r="F1771" s="1" t="s">
        <v>24</v>
      </c>
      <c r="G1771" s="1" t="s">
        <v>55</v>
      </c>
    </row>
    <row r="1772" spans="1:7" x14ac:dyDescent="0.25">
      <c r="A1772" s="1" t="s">
        <v>2503</v>
      </c>
      <c r="B1772" s="1" t="s">
        <v>425</v>
      </c>
      <c r="C1772" s="2">
        <v>45255</v>
      </c>
      <c r="D1772" s="1" t="s">
        <v>9</v>
      </c>
      <c r="E1772">
        <v>8784</v>
      </c>
      <c r="F1772" s="1" t="s">
        <v>10</v>
      </c>
      <c r="G1772" s="1" t="s">
        <v>106</v>
      </c>
    </row>
    <row r="1773" spans="1:7" x14ac:dyDescent="0.25">
      <c r="A1773" s="1" t="s">
        <v>2504</v>
      </c>
      <c r="B1773" s="1" t="s">
        <v>1687</v>
      </c>
      <c r="C1773" s="2">
        <v>45612</v>
      </c>
      <c r="D1773" s="1" t="s">
        <v>14</v>
      </c>
      <c r="E1773">
        <v>4776</v>
      </c>
      <c r="F1773" s="1" t="s">
        <v>10</v>
      </c>
      <c r="G1773" s="1" t="s">
        <v>16</v>
      </c>
    </row>
    <row r="1774" spans="1:7" x14ac:dyDescent="0.25">
      <c r="A1774" s="1" t="s">
        <v>2505</v>
      </c>
      <c r="B1774" s="1" t="s">
        <v>120</v>
      </c>
      <c r="C1774" s="2">
        <v>45328</v>
      </c>
      <c r="D1774" s="1" t="s">
        <v>9</v>
      </c>
      <c r="E1774">
        <v>4643</v>
      </c>
      <c r="F1774" s="1" t="s">
        <v>24</v>
      </c>
      <c r="G1774" s="1" t="s">
        <v>55</v>
      </c>
    </row>
    <row r="1775" spans="1:7" x14ac:dyDescent="0.25">
      <c r="A1775" s="1" t="s">
        <v>2506</v>
      </c>
      <c r="B1775" s="1" t="s">
        <v>2483</v>
      </c>
      <c r="C1775" s="2">
        <v>45175</v>
      </c>
      <c r="D1775" s="1" t="s">
        <v>9</v>
      </c>
      <c r="E1775">
        <v>1831</v>
      </c>
      <c r="F1775" s="1" t="s">
        <v>15</v>
      </c>
      <c r="G1775" s="1" t="s">
        <v>55</v>
      </c>
    </row>
    <row r="1776" spans="1:7" x14ac:dyDescent="0.25">
      <c r="A1776" s="1" t="s">
        <v>2507</v>
      </c>
      <c r="B1776" s="1" t="s">
        <v>182</v>
      </c>
      <c r="C1776" s="2">
        <v>45687</v>
      </c>
      <c r="D1776" s="1" t="s">
        <v>14</v>
      </c>
      <c r="E1776">
        <v>1195</v>
      </c>
      <c r="F1776" s="1" t="s">
        <v>19</v>
      </c>
      <c r="G1776" s="1" t="s">
        <v>40</v>
      </c>
    </row>
    <row r="1777" spans="1:7" x14ac:dyDescent="0.25">
      <c r="A1777" s="1" t="s">
        <v>2508</v>
      </c>
      <c r="B1777" s="1" t="s">
        <v>772</v>
      </c>
      <c r="C1777" s="2">
        <v>45849</v>
      </c>
      <c r="D1777" s="1" t="s">
        <v>28</v>
      </c>
      <c r="E1777">
        <v>1647</v>
      </c>
      <c r="F1777" s="1" t="s">
        <v>10</v>
      </c>
      <c r="G1777" s="1" t="s">
        <v>25</v>
      </c>
    </row>
    <row r="1778" spans="1:7" x14ac:dyDescent="0.25">
      <c r="A1778" s="1" t="s">
        <v>2509</v>
      </c>
      <c r="B1778" s="1" t="s">
        <v>421</v>
      </c>
      <c r="C1778" s="2">
        <v>45267</v>
      </c>
      <c r="D1778" s="1" t="s">
        <v>28</v>
      </c>
      <c r="E1778">
        <v>7246</v>
      </c>
      <c r="F1778" s="1" t="s">
        <v>19</v>
      </c>
      <c r="G1778" s="1" t="s">
        <v>16</v>
      </c>
    </row>
    <row r="1779" spans="1:7" x14ac:dyDescent="0.25">
      <c r="A1779" s="1" t="s">
        <v>2510</v>
      </c>
      <c r="B1779" s="1" t="s">
        <v>2511</v>
      </c>
      <c r="C1779" s="2">
        <v>45436</v>
      </c>
      <c r="D1779" s="1" t="s">
        <v>9</v>
      </c>
      <c r="E1779">
        <v>8390</v>
      </c>
      <c r="F1779" s="1" t="s">
        <v>19</v>
      </c>
      <c r="G1779" s="1" t="s">
        <v>50</v>
      </c>
    </row>
    <row r="1780" spans="1:7" x14ac:dyDescent="0.25">
      <c r="A1780" s="1" t="s">
        <v>2512</v>
      </c>
      <c r="B1780" s="1" t="s">
        <v>812</v>
      </c>
      <c r="C1780" s="2">
        <v>45524</v>
      </c>
      <c r="D1780" s="1" t="s">
        <v>14</v>
      </c>
      <c r="E1780">
        <v>1756</v>
      </c>
      <c r="F1780" s="1" t="s">
        <v>24</v>
      </c>
      <c r="G1780" s="1" t="s">
        <v>45</v>
      </c>
    </row>
    <row r="1781" spans="1:7" x14ac:dyDescent="0.25">
      <c r="A1781" s="1" t="s">
        <v>2513</v>
      </c>
      <c r="B1781" s="1" t="s">
        <v>986</v>
      </c>
      <c r="C1781" s="2">
        <v>45431</v>
      </c>
      <c r="D1781" s="1" t="s">
        <v>28</v>
      </c>
      <c r="E1781">
        <v>5807</v>
      </c>
      <c r="F1781" s="1" t="s">
        <v>24</v>
      </c>
      <c r="G1781" s="1" t="s">
        <v>106</v>
      </c>
    </row>
    <row r="1782" spans="1:7" x14ac:dyDescent="0.25">
      <c r="A1782" s="1" t="s">
        <v>2514</v>
      </c>
      <c r="B1782" s="1" t="s">
        <v>1453</v>
      </c>
      <c r="C1782" s="2">
        <v>45771</v>
      </c>
      <c r="D1782" s="1" t="s">
        <v>14</v>
      </c>
      <c r="E1782">
        <v>8099</v>
      </c>
      <c r="F1782" s="1" t="s">
        <v>24</v>
      </c>
      <c r="G1782" s="1" t="s">
        <v>20</v>
      </c>
    </row>
    <row r="1783" spans="1:7" x14ac:dyDescent="0.25">
      <c r="A1783" s="1" t="s">
        <v>2515</v>
      </c>
      <c r="B1783" s="1" t="s">
        <v>225</v>
      </c>
      <c r="C1783" s="2">
        <v>45730</v>
      </c>
      <c r="D1783" s="1" t="s">
        <v>23</v>
      </c>
      <c r="E1783">
        <v>2630</v>
      </c>
      <c r="F1783" s="1" t="s">
        <v>19</v>
      </c>
      <c r="G1783" s="1" t="s">
        <v>20</v>
      </c>
    </row>
    <row r="1784" spans="1:7" x14ac:dyDescent="0.25">
      <c r="A1784" s="1" t="s">
        <v>2516</v>
      </c>
      <c r="B1784" s="1" t="s">
        <v>1268</v>
      </c>
      <c r="C1784" s="2">
        <v>45582</v>
      </c>
      <c r="D1784" s="1" t="s">
        <v>23</v>
      </c>
      <c r="E1784">
        <v>7607</v>
      </c>
      <c r="F1784" s="1" t="s">
        <v>10</v>
      </c>
      <c r="G1784" s="1" t="s">
        <v>45</v>
      </c>
    </row>
    <row r="1785" spans="1:7" x14ac:dyDescent="0.25">
      <c r="A1785" s="1" t="s">
        <v>2517</v>
      </c>
      <c r="B1785" s="1" t="s">
        <v>47</v>
      </c>
      <c r="C1785" s="2">
        <v>45749</v>
      </c>
      <c r="D1785" s="1" t="s">
        <v>23</v>
      </c>
      <c r="E1785">
        <v>8012</v>
      </c>
      <c r="F1785" s="1" t="s">
        <v>10</v>
      </c>
      <c r="G1785" s="1" t="s">
        <v>106</v>
      </c>
    </row>
    <row r="1786" spans="1:7" x14ac:dyDescent="0.25">
      <c r="A1786" s="1" t="s">
        <v>2518</v>
      </c>
      <c r="B1786" s="1" t="s">
        <v>101</v>
      </c>
      <c r="C1786" s="2">
        <v>45500</v>
      </c>
      <c r="D1786" s="1" t="s">
        <v>23</v>
      </c>
      <c r="E1786">
        <v>6117</v>
      </c>
      <c r="F1786" s="1" t="s">
        <v>15</v>
      </c>
      <c r="G1786" s="1" t="s">
        <v>45</v>
      </c>
    </row>
    <row r="1787" spans="1:7" x14ac:dyDescent="0.25">
      <c r="A1787" s="1" t="s">
        <v>2519</v>
      </c>
      <c r="B1787" s="1" t="s">
        <v>80</v>
      </c>
      <c r="C1787" s="2">
        <v>45401</v>
      </c>
      <c r="D1787" s="1" t="s">
        <v>9</v>
      </c>
      <c r="E1787">
        <v>9386</v>
      </c>
      <c r="F1787" s="1" t="s">
        <v>19</v>
      </c>
      <c r="G1787" s="1" t="s">
        <v>11</v>
      </c>
    </row>
    <row r="1788" spans="1:7" x14ac:dyDescent="0.25">
      <c r="A1788" s="1" t="s">
        <v>2520</v>
      </c>
      <c r="B1788" s="1" t="s">
        <v>914</v>
      </c>
      <c r="C1788" s="2">
        <v>45744</v>
      </c>
      <c r="D1788" s="1" t="s">
        <v>23</v>
      </c>
      <c r="E1788">
        <v>2803</v>
      </c>
      <c r="F1788" s="1" t="s">
        <v>15</v>
      </c>
      <c r="G1788" s="1" t="s">
        <v>106</v>
      </c>
    </row>
    <row r="1789" spans="1:7" x14ac:dyDescent="0.25">
      <c r="A1789" s="1" t="s">
        <v>2521</v>
      </c>
      <c r="B1789" s="1" t="s">
        <v>1594</v>
      </c>
      <c r="C1789" s="2">
        <v>45265</v>
      </c>
      <c r="D1789" s="1" t="s">
        <v>23</v>
      </c>
      <c r="E1789">
        <v>2510</v>
      </c>
      <c r="F1789" s="1" t="s">
        <v>15</v>
      </c>
      <c r="G1789" s="1" t="s">
        <v>106</v>
      </c>
    </row>
    <row r="1790" spans="1:7" x14ac:dyDescent="0.25">
      <c r="A1790" s="1" t="s">
        <v>2522</v>
      </c>
      <c r="B1790" s="1" t="s">
        <v>1005</v>
      </c>
      <c r="C1790" s="2">
        <v>45254</v>
      </c>
      <c r="D1790" s="1" t="s">
        <v>14</v>
      </c>
      <c r="E1790">
        <v>8371</v>
      </c>
      <c r="F1790" s="1" t="s">
        <v>15</v>
      </c>
      <c r="G1790" s="1" t="s">
        <v>55</v>
      </c>
    </row>
    <row r="1791" spans="1:7" x14ac:dyDescent="0.25">
      <c r="A1791" s="1" t="s">
        <v>2523</v>
      </c>
      <c r="B1791" s="1" t="s">
        <v>1492</v>
      </c>
      <c r="C1791" s="2">
        <v>45620</v>
      </c>
      <c r="D1791" s="1" t="s">
        <v>28</v>
      </c>
      <c r="E1791">
        <v>4935</v>
      </c>
      <c r="F1791" s="1" t="s">
        <v>15</v>
      </c>
      <c r="G1791" s="1" t="s">
        <v>16</v>
      </c>
    </row>
    <row r="1792" spans="1:7" x14ac:dyDescent="0.25">
      <c r="A1792" s="1" t="s">
        <v>2524</v>
      </c>
      <c r="B1792" s="1" t="s">
        <v>657</v>
      </c>
      <c r="C1792" s="2">
        <v>45624</v>
      </c>
      <c r="D1792" s="1" t="s">
        <v>14</v>
      </c>
      <c r="E1792">
        <v>1090</v>
      </c>
      <c r="F1792" s="1" t="s">
        <v>15</v>
      </c>
      <c r="G1792" s="1" t="s">
        <v>16</v>
      </c>
    </row>
    <row r="1793" spans="1:7" x14ac:dyDescent="0.25">
      <c r="A1793" s="1" t="s">
        <v>2525</v>
      </c>
      <c r="B1793" s="1" t="s">
        <v>492</v>
      </c>
      <c r="C1793" s="2">
        <v>45572</v>
      </c>
      <c r="D1793" s="1" t="s">
        <v>9</v>
      </c>
      <c r="E1793">
        <v>9465</v>
      </c>
      <c r="F1793" s="1" t="s">
        <v>19</v>
      </c>
      <c r="G1793" s="1" t="s">
        <v>55</v>
      </c>
    </row>
    <row r="1794" spans="1:7" x14ac:dyDescent="0.25">
      <c r="A1794" s="1" t="s">
        <v>2526</v>
      </c>
      <c r="B1794" s="1" t="s">
        <v>1640</v>
      </c>
      <c r="C1794" s="2">
        <v>45235</v>
      </c>
      <c r="D1794" s="1" t="s">
        <v>23</v>
      </c>
      <c r="E1794">
        <v>4874</v>
      </c>
      <c r="F1794" s="1" t="s">
        <v>24</v>
      </c>
      <c r="G1794" s="1" t="s">
        <v>29</v>
      </c>
    </row>
    <row r="1795" spans="1:7" x14ac:dyDescent="0.25">
      <c r="A1795" s="1" t="s">
        <v>2527</v>
      </c>
      <c r="B1795" s="1" t="s">
        <v>764</v>
      </c>
      <c r="C1795" s="2">
        <v>45308</v>
      </c>
      <c r="D1795" s="1" t="s">
        <v>28</v>
      </c>
      <c r="E1795">
        <v>4463</v>
      </c>
      <c r="F1795" s="1" t="s">
        <v>15</v>
      </c>
      <c r="G1795" s="1" t="s">
        <v>106</v>
      </c>
    </row>
    <row r="1796" spans="1:7" x14ac:dyDescent="0.25">
      <c r="A1796" s="1" t="s">
        <v>2528</v>
      </c>
      <c r="B1796" s="1" t="s">
        <v>1090</v>
      </c>
      <c r="C1796" s="2">
        <v>45857</v>
      </c>
      <c r="D1796" s="1" t="s">
        <v>28</v>
      </c>
      <c r="E1796">
        <v>2258</v>
      </c>
      <c r="F1796" s="1" t="s">
        <v>10</v>
      </c>
      <c r="G1796" s="1" t="s">
        <v>25</v>
      </c>
    </row>
    <row r="1797" spans="1:7" x14ac:dyDescent="0.25">
      <c r="A1797" s="1" t="s">
        <v>2529</v>
      </c>
      <c r="B1797" s="1" t="s">
        <v>284</v>
      </c>
      <c r="C1797" s="2">
        <v>45524</v>
      </c>
      <c r="D1797" s="1" t="s">
        <v>23</v>
      </c>
      <c r="E1797">
        <v>1335</v>
      </c>
      <c r="F1797" s="1" t="s">
        <v>19</v>
      </c>
      <c r="G1797" s="1" t="s">
        <v>55</v>
      </c>
    </row>
    <row r="1798" spans="1:7" x14ac:dyDescent="0.25">
      <c r="A1798" s="1" t="s">
        <v>2530</v>
      </c>
      <c r="B1798" s="1" t="s">
        <v>411</v>
      </c>
      <c r="C1798" s="2">
        <v>45262</v>
      </c>
      <c r="D1798" s="1" t="s">
        <v>23</v>
      </c>
      <c r="E1798">
        <v>3883</v>
      </c>
      <c r="F1798" s="1" t="s">
        <v>15</v>
      </c>
      <c r="G1798" s="1" t="s">
        <v>45</v>
      </c>
    </row>
    <row r="1799" spans="1:7" x14ac:dyDescent="0.25">
      <c r="A1799" s="1" t="s">
        <v>2531</v>
      </c>
      <c r="B1799" s="1" t="s">
        <v>1646</v>
      </c>
      <c r="C1799" s="2">
        <v>45772</v>
      </c>
      <c r="D1799" s="1" t="s">
        <v>9</v>
      </c>
      <c r="E1799">
        <v>1698</v>
      </c>
      <c r="F1799" s="1" t="s">
        <v>10</v>
      </c>
      <c r="G1799" s="1" t="s">
        <v>29</v>
      </c>
    </row>
    <row r="1800" spans="1:7" x14ac:dyDescent="0.25">
      <c r="A1800" s="1" t="s">
        <v>2532</v>
      </c>
      <c r="B1800" s="1" t="s">
        <v>481</v>
      </c>
      <c r="C1800" s="2">
        <v>45737</v>
      </c>
      <c r="D1800" s="1" t="s">
        <v>9</v>
      </c>
      <c r="E1800">
        <v>2995</v>
      </c>
      <c r="F1800" s="1" t="s">
        <v>15</v>
      </c>
      <c r="G1800" s="1" t="s">
        <v>50</v>
      </c>
    </row>
    <row r="1801" spans="1:7" x14ac:dyDescent="0.25">
      <c r="A1801" s="1" t="s">
        <v>2533</v>
      </c>
      <c r="B1801" s="1" t="s">
        <v>1832</v>
      </c>
      <c r="C1801" s="2">
        <v>45421</v>
      </c>
      <c r="D1801" s="1" t="s">
        <v>23</v>
      </c>
      <c r="E1801">
        <v>2086</v>
      </c>
      <c r="F1801" s="1" t="s">
        <v>24</v>
      </c>
      <c r="G1801" s="1" t="s">
        <v>29</v>
      </c>
    </row>
    <row r="1802" spans="1:7" x14ac:dyDescent="0.25">
      <c r="A1802" s="1" t="s">
        <v>2534</v>
      </c>
      <c r="B1802" s="1" t="s">
        <v>367</v>
      </c>
      <c r="C1802" s="2">
        <v>45237</v>
      </c>
      <c r="D1802" s="1" t="s">
        <v>23</v>
      </c>
      <c r="E1802">
        <v>9731</v>
      </c>
      <c r="F1802" s="1" t="s">
        <v>19</v>
      </c>
      <c r="G1802" s="1" t="s">
        <v>45</v>
      </c>
    </row>
    <row r="1803" spans="1:7" x14ac:dyDescent="0.25">
      <c r="A1803" s="1" t="s">
        <v>2535</v>
      </c>
      <c r="B1803" s="1" t="s">
        <v>2134</v>
      </c>
      <c r="C1803" s="2">
        <v>45688</v>
      </c>
      <c r="D1803" s="1" t="s">
        <v>23</v>
      </c>
      <c r="E1803">
        <v>1471</v>
      </c>
      <c r="F1803" s="1" t="s">
        <v>24</v>
      </c>
      <c r="G1803" s="1" t="s">
        <v>106</v>
      </c>
    </row>
    <row r="1804" spans="1:7" x14ac:dyDescent="0.25">
      <c r="A1804" s="1" t="s">
        <v>2536</v>
      </c>
      <c r="B1804" s="1" t="s">
        <v>2537</v>
      </c>
      <c r="C1804" s="2">
        <v>45533</v>
      </c>
      <c r="D1804" s="1" t="s">
        <v>23</v>
      </c>
      <c r="E1804">
        <v>9604</v>
      </c>
      <c r="F1804" s="1" t="s">
        <v>10</v>
      </c>
      <c r="G1804" s="1" t="s">
        <v>16</v>
      </c>
    </row>
    <row r="1805" spans="1:7" x14ac:dyDescent="0.25">
      <c r="A1805" s="1" t="s">
        <v>2538</v>
      </c>
      <c r="B1805" s="1" t="s">
        <v>337</v>
      </c>
      <c r="C1805" s="2">
        <v>45742</v>
      </c>
      <c r="D1805" s="1" t="s">
        <v>28</v>
      </c>
      <c r="E1805">
        <v>82</v>
      </c>
      <c r="F1805" s="1" t="s">
        <v>15</v>
      </c>
      <c r="G1805" s="1" t="s">
        <v>11</v>
      </c>
    </row>
    <row r="1806" spans="1:7" x14ac:dyDescent="0.25">
      <c r="A1806" s="1" t="s">
        <v>2539</v>
      </c>
      <c r="B1806" s="1" t="s">
        <v>1884</v>
      </c>
      <c r="C1806" s="2">
        <v>45368</v>
      </c>
      <c r="D1806" s="1" t="s">
        <v>9</v>
      </c>
      <c r="E1806">
        <v>6040</v>
      </c>
      <c r="F1806" s="1" t="s">
        <v>24</v>
      </c>
      <c r="G1806" s="1" t="s">
        <v>106</v>
      </c>
    </row>
    <row r="1807" spans="1:7" x14ac:dyDescent="0.25">
      <c r="A1807" s="1" t="s">
        <v>2540</v>
      </c>
      <c r="B1807" s="1" t="s">
        <v>1572</v>
      </c>
      <c r="C1807" s="2">
        <v>45298</v>
      </c>
      <c r="D1807" s="1" t="s">
        <v>23</v>
      </c>
      <c r="E1807">
        <v>4621</v>
      </c>
      <c r="F1807" s="1" t="s">
        <v>24</v>
      </c>
      <c r="G1807" s="1" t="s">
        <v>45</v>
      </c>
    </row>
    <row r="1808" spans="1:7" x14ac:dyDescent="0.25">
      <c r="A1808" s="1" t="s">
        <v>2541</v>
      </c>
      <c r="B1808" s="1" t="s">
        <v>2542</v>
      </c>
      <c r="C1808" s="2">
        <v>45250</v>
      </c>
      <c r="D1808" s="1" t="s">
        <v>23</v>
      </c>
      <c r="E1808">
        <v>2806</v>
      </c>
      <c r="F1808" s="1" t="s">
        <v>15</v>
      </c>
      <c r="G1808" s="1" t="s">
        <v>29</v>
      </c>
    </row>
    <row r="1809" spans="1:7" x14ac:dyDescent="0.25">
      <c r="A1809" s="1" t="s">
        <v>2543</v>
      </c>
      <c r="B1809" s="1" t="s">
        <v>749</v>
      </c>
      <c r="C1809" s="2">
        <v>45381</v>
      </c>
      <c r="D1809" s="1" t="s">
        <v>28</v>
      </c>
      <c r="E1809">
        <v>7727</v>
      </c>
      <c r="F1809" s="1" t="s">
        <v>19</v>
      </c>
      <c r="G1809" s="1" t="s">
        <v>20</v>
      </c>
    </row>
    <row r="1810" spans="1:7" x14ac:dyDescent="0.25">
      <c r="A1810" s="1" t="s">
        <v>2544</v>
      </c>
      <c r="B1810" s="1" t="s">
        <v>2321</v>
      </c>
      <c r="C1810" s="2">
        <v>45646</v>
      </c>
      <c r="D1810" s="1" t="s">
        <v>14</v>
      </c>
      <c r="E1810">
        <v>4526</v>
      </c>
      <c r="F1810" s="1" t="s">
        <v>10</v>
      </c>
      <c r="G1810" s="1" t="s">
        <v>11</v>
      </c>
    </row>
    <row r="1811" spans="1:7" x14ac:dyDescent="0.25">
      <c r="A1811" s="1" t="s">
        <v>2545</v>
      </c>
      <c r="B1811" s="1" t="s">
        <v>1135</v>
      </c>
      <c r="C1811" s="2">
        <v>45811</v>
      </c>
      <c r="D1811" s="1" t="s">
        <v>23</v>
      </c>
      <c r="E1811">
        <v>2503</v>
      </c>
      <c r="F1811" s="1" t="s">
        <v>19</v>
      </c>
      <c r="G1811" s="1" t="s">
        <v>40</v>
      </c>
    </row>
    <row r="1812" spans="1:7" x14ac:dyDescent="0.25">
      <c r="A1812" s="1" t="s">
        <v>2546</v>
      </c>
      <c r="B1812" s="1" t="s">
        <v>971</v>
      </c>
      <c r="C1812" s="2">
        <v>45734</v>
      </c>
      <c r="D1812" s="1" t="s">
        <v>28</v>
      </c>
      <c r="E1812">
        <v>4241</v>
      </c>
      <c r="F1812" s="1" t="s">
        <v>10</v>
      </c>
      <c r="G1812" s="1" t="s">
        <v>106</v>
      </c>
    </row>
    <row r="1813" spans="1:7" x14ac:dyDescent="0.25">
      <c r="A1813" s="1" t="s">
        <v>2547</v>
      </c>
      <c r="B1813" s="1" t="s">
        <v>565</v>
      </c>
      <c r="C1813" s="2">
        <v>45834</v>
      </c>
      <c r="D1813" s="1" t="s">
        <v>28</v>
      </c>
      <c r="E1813">
        <v>3586</v>
      </c>
      <c r="F1813" s="1" t="s">
        <v>10</v>
      </c>
      <c r="G1813" s="1" t="s">
        <v>45</v>
      </c>
    </row>
    <row r="1814" spans="1:7" x14ac:dyDescent="0.25">
      <c r="A1814" s="1" t="s">
        <v>2548</v>
      </c>
      <c r="B1814" s="1" t="s">
        <v>1234</v>
      </c>
      <c r="C1814" s="2">
        <v>45747</v>
      </c>
      <c r="D1814" s="1" t="s">
        <v>14</v>
      </c>
      <c r="E1814">
        <v>8110</v>
      </c>
      <c r="F1814" s="1" t="s">
        <v>24</v>
      </c>
      <c r="G1814" s="1" t="s">
        <v>50</v>
      </c>
    </row>
    <row r="1815" spans="1:7" x14ac:dyDescent="0.25">
      <c r="A1815" s="1" t="s">
        <v>2549</v>
      </c>
      <c r="B1815" s="1" t="s">
        <v>1060</v>
      </c>
      <c r="C1815" s="2">
        <v>45438</v>
      </c>
      <c r="D1815" s="1" t="s">
        <v>9</v>
      </c>
      <c r="E1815">
        <v>5738</v>
      </c>
      <c r="F1815" s="1" t="s">
        <v>15</v>
      </c>
      <c r="G1815" s="1" t="s">
        <v>106</v>
      </c>
    </row>
    <row r="1816" spans="1:7" x14ac:dyDescent="0.25">
      <c r="A1816" s="1" t="s">
        <v>2550</v>
      </c>
      <c r="B1816" s="1" t="s">
        <v>1351</v>
      </c>
      <c r="C1816" s="2">
        <v>45860</v>
      </c>
      <c r="D1816" s="1" t="s">
        <v>9</v>
      </c>
      <c r="E1816">
        <v>42</v>
      </c>
      <c r="F1816" s="1" t="s">
        <v>19</v>
      </c>
      <c r="G1816" s="1" t="s">
        <v>106</v>
      </c>
    </row>
    <row r="1817" spans="1:7" x14ac:dyDescent="0.25">
      <c r="A1817" s="1" t="s">
        <v>2551</v>
      </c>
      <c r="B1817" s="1" t="s">
        <v>868</v>
      </c>
      <c r="C1817" s="2">
        <v>45850</v>
      </c>
      <c r="D1817" s="1" t="s">
        <v>9</v>
      </c>
      <c r="E1817">
        <v>4383</v>
      </c>
      <c r="F1817" s="1" t="s">
        <v>24</v>
      </c>
      <c r="G1817" s="1" t="s">
        <v>55</v>
      </c>
    </row>
    <row r="1818" spans="1:7" x14ac:dyDescent="0.25">
      <c r="A1818" s="1" t="s">
        <v>2552</v>
      </c>
      <c r="B1818" s="1" t="s">
        <v>477</v>
      </c>
      <c r="C1818" s="2">
        <v>45840</v>
      </c>
      <c r="D1818" s="1" t="s">
        <v>23</v>
      </c>
      <c r="E1818">
        <v>3608</v>
      </c>
      <c r="F1818" s="1" t="s">
        <v>24</v>
      </c>
      <c r="G1818" s="1" t="s">
        <v>29</v>
      </c>
    </row>
    <row r="1819" spans="1:7" x14ac:dyDescent="0.25">
      <c r="A1819" s="1" t="s">
        <v>2553</v>
      </c>
      <c r="B1819" s="1" t="s">
        <v>1209</v>
      </c>
      <c r="C1819" s="2">
        <v>45201</v>
      </c>
      <c r="D1819" s="1" t="s">
        <v>9</v>
      </c>
      <c r="E1819">
        <v>2402</v>
      </c>
      <c r="F1819" s="1" t="s">
        <v>24</v>
      </c>
      <c r="G1819" s="1" t="s">
        <v>25</v>
      </c>
    </row>
    <row r="1820" spans="1:7" x14ac:dyDescent="0.25">
      <c r="A1820" s="1" t="s">
        <v>2554</v>
      </c>
      <c r="B1820" s="1" t="s">
        <v>2555</v>
      </c>
      <c r="C1820" s="2">
        <v>45781</v>
      </c>
      <c r="D1820" s="1" t="s">
        <v>23</v>
      </c>
      <c r="E1820">
        <v>6715</v>
      </c>
      <c r="F1820" s="1" t="s">
        <v>19</v>
      </c>
      <c r="G1820" s="1" t="s">
        <v>106</v>
      </c>
    </row>
    <row r="1821" spans="1:7" x14ac:dyDescent="0.25">
      <c r="A1821" s="1" t="s">
        <v>2556</v>
      </c>
      <c r="B1821" s="1" t="s">
        <v>1385</v>
      </c>
      <c r="C1821" s="2">
        <v>45430</v>
      </c>
      <c r="D1821" s="1" t="s">
        <v>23</v>
      </c>
      <c r="E1821">
        <v>6800</v>
      </c>
      <c r="F1821" s="1" t="s">
        <v>24</v>
      </c>
      <c r="G1821" s="1" t="s">
        <v>45</v>
      </c>
    </row>
    <row r="1822" spans="1:7" x14ac:dyDescent="0.25">
      <c r="A1822" s="1" t="s">
        <v>2557</v>
      </c>
      <c r="B1822" s="1" t="s">
        <v>1130</v>
      </c>
      <c r="C1822" s="2">
        <v>45278</v>
      </c>
      <c r="D1822" s="1" t="s">
        <v>28</v>
      </c>
      <c r="E1822">
        <v>2687</v>
      </c>
      <c r="F1822" s="1" t="s">
        <v>15</v>
      </c>
      <c r="G1822" s="1" t="s">
        <v>29</v>
      </c>
    </row>
    <row r="1823" spans="1:7" x14ac:dyDescent="0.25">
      <c r="A1823" s="1" t="s">
        <v>2558</v>
      </c>
      <c r="B1823" s="1" t="s">
        <v>613</v>
      </c>
      <c r="C1823" s="2">
        <v>45412</v>
      </c>
      <c r="D1823" s="1" t="s">
        <v>9</v>
      </c>
      <c r="E1823">
        <v>1411</v>
      </c>
      <c r="F1823" s="1" t="s">
        <v>24</v>
      </c>
      <c r="G1823" s="1" t="s">
        <v>20</v>
      </c>
    </row>
    <row r="1824" spans="1:7" x14ac:dyDescent="0.25">
      <c r="A1824" s="1" t="s">
        <v>2559</v>
      </c>
      <c r="B1824" s="1" t="s">
        <v>945</v>
      </c>
      <c r="C1824" s="2">
        <v>45250</v>
      </c>
      <c r="D1824" s="1" t="s">
        <v>9</v>
      </c>
      <c r="E1824">
        <v>827</v>
      </c>
      <c r="F1824" s="1" t="s">
        <v>24</v>
      </c>
      <c r="G1824" s="1" t="s">
        <v>50</v>
      </c>
    </row>
    <row r="1825" spans="1:7" x14ac:dyDescent="0.25">
      <c r="A1825" s="1" t="s">
        <v>2560</v>
      </c>
      <c r="B1825" s="1" t="s">
        <v>921</v>
      </c>
      <c r="C1825" s="2">
        <v>45394</v>
      </c>
      <c r="D1825" s="1" t="s">
        <v>9</v>
      </c>
      <c r="E1825">
        <v>6213</v>
      </c>
      <c r="F1825" s="1" t="s">
        <v>10</v>
      </c>
      <c r="G1825" s="1" t="s">
        <v>50</v>
      </c>
    </row>
    <row r="1826" spans="1:7" x14ac:dyDescent="0.25">
      <c r="A1826" s="1" t="s">
        <v>2561</v>
      </c>
      <c r="B1826" s="1" t="s">
        <v>2284</v>
      </c>
      <c r="C1826" s="2">
        <v>45660</v>
      </c>
      <c r="D1826" s="1" t="s">
        <v>23</v>
      </c>
      <c r="E1826">
        <v>9862</v>
      </c>
      <c r="F1826" s="1" t="s">
        <v>24</v>
      </c>
      <c r="G1826" s="1" t="s">
        <v>106</v>
      </c>
    </row>
    <row r="1827" spans="1:7" x14ac:dyDescent="0.25">
      <c r="A1827" s="1" t="s">
        <v>2562</v>
      </c>
      <c r="B1827" s="1" t="s">
        <v>350</v>
      </c>
      <c r="C1827" s="2">
        <v>45406</v>
      </c>
      <c r="D1827" s="1" t="s">
        <v>23</v>
      </c>
      <c r="E1827">
        <v>4572</v>
      </c>
      <c r="F1827" s="1" t="s">
        <v>19</v>
      </c>
      <c r="G1827" s="1" t="s">
        <v>40</v>
      </c>
    </row>
    <row r="1828" spans="1:7" x14ac:dyDescent="0.25">
      <c r="A1828" s="1" t="s">
        <v>2563</v>
      </c>
      <c r="B1828" s="1" t="s">
        <v>110</v>
      </c>
      <c r="C1828" s="2">
        <v>45385</v>
      </c>
      <c r="D1828" s="1" t="s">
        <v>9</v>
      </c>
      <c r="E1828">
        <v>4733</v>
      </c>
      <c r="F1828" s="1" t="s">
        <v>19</v>
      </c>
      <c r="G1828" s="1" t="s">
        <v>29</v>
      </c>
    </row>
    <row r="1829" spans="1:7" x14ac:dyDescent="0.25">
      <c r="A1829" s="1" t="s">
        <v>2564</v>
      </c>
      <c r="B1829" s="1" t="s">
        <v>152</v>
      </c>
      <c r="C1829" s="2">
        <v>45317</v>
      </c>
      <c r="D1829" s="1" t="s">
        <v>23</v>
      </c>
      <c r="E1829">
        <v>2448</v>
      </c>
      <c r="F1829" s="1" t="s">
        <v>15</v>
      </c>
      <c r="G1829" s="1" t="s">
        <v>20</v>
      </c>
    </row>
    <row r="1830" spans="1:7" x14ac:dyDescent="0.25">
      <c r="A1830" s="1" t="s">
        <v>2565</v>
      </c>
      <c r="B1830" s="1" t="s">
        <v>217</v>
      </c>
      <c r="C1830" s="2">
        <v>45752</v>
      </c>
      <c r="D1830" s="1" t="s">
        <v>23</v>
      </c>
      <c r="E1830">
        <v>6838</v>
      </c>
      <c r="F1830" s="1" t="s">
        <v>19</v>
      </c>
      <c r="G1830" s="1" t="s">
        <v>16</v>
      </c>
    </row>
    <row r="1831" spans="1:7" x14ac:dyDescent="0.25">
      <c r="A1831" s="1" t="s">
        <v>2566</v>
      </c>
      <c r="B1831" s="1" t="s">
        <v>1607</v>
      </c>
      <c r="C1831" s="2">
        <v>45180</v>
      </c>
      <c r="D1831" s="1" t="s">
        <v>14</v>
      </c>
      <c r="E1831">
        <v>1220</v>
      </c>
      <c r="F1831" s="1" t="s">
        <v>19</v>
      </c>
      <c r="G1831" s="1" t="s">
        <v>55</v>
      </c>
    </row>
    <row r="1832" spans="1:7" x14ac:dyDescent="0.25">
      <c r="A1832" s="1" t="s">
        <v>2567</v>
      </c>
      <c r="B1832" s="1" t="s">
        <v>494</v>
      </c>
      <c r="C1832" s="2">
        <v>45698</v>
      </c>
      <c r="D1832" s="1" t="s">
        <v>14</v>
      </c>
      <c r="E1832">
        <v>6651</v>
      </c>
      <c r="F1832" s="1" t="s">
        <v>24</v>
      </c>
      <c r="G1832" s="1" t="s">
        <v>40</v>
      </c>
    </row>
    <row r="1833" spans="1:7" x14ac:dyDescent="0.25">
      <c r="A1833" s="1" t="s">
        <v>2568</v>
      </c>
      <c r="B1833" s="1" t="s">
        <v>1367</v>
      </c>
      <c r="C1833" s="2">
        <v>45391</v>
      </c>
      <c r="D1833" s="1" t="s">
        <v>9</v>
      </c>
      <c r="E1833">
        <v>609</v>
      </c>
      <c r="F1833" s="1" t="s">
        <v>15</v>
      </c>
      <c r="G1833" s="1" t="s">
        <v>16</v>
      </c>
    </row>
    <row r="1834" spans="1:7" x14ac:dyDescent="0.25">
      <c r="A1834" s="1" t="s">
        <v>2569</v>
      </c>
      <c r="B1834" s="1" t="s">
        <v>2570</v>
      </c>
      <c r="C1834" s="2">
        <v>45400</v>
      </c>
      <c r="D1834" s="1" t="s">
        <v>9</v>
      </c>
      <c r="E1834">
        <v>5490</v>
      </c>
      <c r="F1834" s="1" t="s">
        <v>19</v>
      </c>
      <c r="G1834" s="1" t="s">
        <v>55</v>
      </c>
    </row>
    <row r="1835" spans="1:7" x14ac:dyDescent="0.25">
      <c r="A1835" s="1" t="s">
        <v>2571</v>
      </c>
      <c r="B1835" s="1" t="s">
        <v>13</v>
      </c>
      <c r="C1835" s="2">
        <v>45890</v>
      </c>
      <c r="D1835" s="1" t="s">
        <v>14</v>
      </c>
      <c r="E1835">
        <v>1856</v>
      </c>
      <c r="F1835" s="1" t="s">
        <v>15</v>
      </c>
      <c r="G1835" s="1" t="s">
        <v>50</v>
      </c>
    </row>
    <row r="1836" spans="1:7" x14ac:dyDescent="0.25">
      <c r="A1836" s="1" t="s">
        <v>2572</v>
      </c>
      <c r="B1836" s="1" t="s">
        <v>1572</v>
      </c>
      <c r="C1836" s="2">
        <v>45299</v>
      </c>
      <c r="D1836" s="1" t="s">
        <v>23</v>
      </c>
      <c r="E1836">
        <v>6602</v>
      </c>
      <c r="F1836" s="1" t="s">
        <v>15</v>
      </c>
      <c r="G1836" s="1" t="s">
        <v>16</v>
      </c>
    </row>
    <row r="1837" spans="1:7" x14ac:dyDescent="0.25">
      <c r="A1837" s="1" t="s">
        <v>2573</v>
      </c>
      <c r="B1837" s="1" t="s">
        <v>1805</v>
      </c>
      <c r="C1837" s="2">
        <v>45397</v>
      </c>
      <c r="D1837" s="1" t="s">
        <v>23</v>
      </c>
      <c r="E1837">
        <v>7871</v>
      </c>
      <c r="F1837" s="1" t="s">
        <v>10</v>
      </c>
      <c r="G1837" s="1" t="s">
        <v>40</v>
      </c>
    </row>
    <row r="1838" spans="1:7" x14ac:dyDescent="0.25">
      <c r="A1838" s="1" t="s">
        <v>2574</v>
      </c>
      <c r="B1838" s="1" t="s">
        <v>1492</v>
      </c>
      <c r="C1838" s="2">
        <v>45819</v>
      </c>
      <c r="D1838" s="1" t="s">
        <v>28</v>
      </c>
      <c r="E1838">
        <v>1897</v>
      </c>
      <c r="F1838" s="1" t="s">
        <v>10</v>
      </c>
      <c r="G1838" s="1" t="s">
        <v>55</v>
      </c>
    </row>
    <row r="1839" spans="1:7" x14ac:dyDescent="0.25">
      <c r="A1839" s="1" t="s">
        <v>2575</v>
      </c>
      <c r="B1839" s="1" t="s">
        <v>971</v>
      </c>
      <c r="C1839" s="2">
        <v>45207</v>
      </c>
      <c r="D1839" s="1" t="s">
        <v>9</v>
      </c>
      <c r="E1839">
        <v>689</v>
      </c>
      <c r="F1839" s="1" t="s">
        <v>24</v>
      </c>
      <c r="G1839" s="1" t="s">
        <v>40</v>
      </c>
    </row>
    <row r="1840" spans="1:7" x14ac:dyDescent="0.25">
      <c r="A1840" s="1" t="s">
        <v>2576</v>
      </c>
      <c r="B1840" s="1" t="s">
        <v>2577</v>
      </c>
      <c r="C1840" s="2">
        <v>45649</v>
      </c>
      <c r="D1840" s="1" t="s">
        <v>9</v>
      </c>
      <c r="E1840">
        <v>3262</v>
      </c>
      <c r="F1840" s="1" t="s">
        <v>19</v>
      </c>
      <c r="G1840" s="1" t="s">
        <v>40</v>
      </c>
    </row>
    <row r="1841" spans="1:7" x14ac:dyDescent="0.25">
      <c r="A1841" s="1" t="s">
        <v>2578</v>
      </c>
      <c r="B1841" s="1" t="s">
        <v>1102</v>
      </c>
      <c r="C1841" s="2">
        <v>45189</v>
      </c>
      <c r="D1841" s="1" t="s">
        <v>9</v>
      </c>
      <c r="E1841">
        <v>1845</v>
      </c>
      <c r="F1841" s="1" t="s">
        <v>24</v>
      </c>
      <c r="G1841" s="1" t="s">
        <v>55</v>
      </c>
    </row>
    <row r="1842" spans="1:7" x14ac:dyDescent="0.25">
      <c r="A1842" s="1" t="s">
        <v>2579</v>
      </c>
      <c r="B1842" s="1" t="s">
        <v>385</v>
      </c>
      <c r="C1842" s="2">
        <v>45787</v>
      </c>
      <c r="D1842" s="1" t="s">
        <v>28</v>
      </c>
      <c r="E1842">
        <v>2187</v>
      </c>
      <c r="F1842" s="1" t="s">
        <v>24</v>
      </c>
      <c r="G1842" s="1" t="s">
        <v>20</v>
      </c>
    </row>
    <row r="1843" spans="1:7" x14ac:dyDescent="0.25">
      <c r="A1843" s="1" t="s">
        <v>2580</v>
      </c>
      <c r="B1843" s="1" t="s">
        <v>1213</v>
      </c>
      <c r="C1843" s="2">
        <v>45819</v>
      </c>
      <c r="D1843" s="1" t="s">
        <v>28</v>
      </c>
      <c r="E1843">
        <v>8152</v>
      </c>
      <c r="F1843" s="1" t="s">
        <v>15</v>
      </c>
      <c r="G1843" s="1" t="s">
        <v>50</v>
      </c>
    </row>
    <row r="1844" spans="1:7" x14ac:dyDescent="0.25">
      <c r="A1844" s="1" t="s">
        <v>2581</v>
      </c>
      <c r="B1844" s="1" t="s">
        <v>1209</v>
      </c>
      <c r="C1844" s="2">
        <v>45676</v>
      </c>
      <c r="D1844" s="1" t="s">
        <v>23</v>
      </c>
      <c r="E1844">
        <v>158</v>
      </c>
      <c r="F1844" s="1" t="s">
        <v>15</v>
      </c>
      <c r="G1844" s="1" t="s">
        <v>106</v>
      </c>
    </row>
    <row r="1845" spans="1:7" x14ac:dyDescent="0.25">
      <c r="A1845" s="1" t="s">
        <v>2582</v>
      </c>
      <c r="B1845" s="1" t="s">
        <v>2583</v>
      </c>
      <c r="C1845" s="2">
        <v>45845</v>
      </c>
      <c r="D1845" s="1" t="s">
        <v>14</v>
      </c>
      <c r="E1845">
        <v>1505</v>
      </c>
      <c r="F1845" s="1" t="s">
        <v>15</v>
      </c>
      <c r="G1845" s="1" t="s">
        <v>25</v>
      </c>
    </row>
    <row r="1846" spans="1:7" x14ac:dyDescent="0.25">
      <c r="A1846" s="1" t="s">
        <v>2584</v>
      </c>
      <c r="B1846" s="1" t="s">
        <v>280</v>
      </c>
      <c r="C1846" s="2">
        <v>45752</v>
      </c>
      <c r="D1846" s="1" t="s">
        <v>14</v>
      </c>
      <c r="E1846">
        <v>1754</v>
      </c>
      <c r="F1846" s="1" t="s">
        <v>24</v>
      </c>
      <c r="G1846" s="1" t="s">
        <v>11</v>
      </c>
    </row>
    <row r="1847" spans="1:7" x14ac:dyDescent="0.25">
      <c r="A1847" s="1" t="s">
        <v>2585</v>
      </c>
      <c r="B1847" s="1" t="s">
        <v>2198</v>
      </c>
      <c r="C1847" s="2">
        <v>45517</v>
      </c>
      <c r="D1847" s="1" t="s">
        <v>14</v>
      </c>
      <c r="E1847">
        <v>1656</v>
      </c>
      <c r="F1847" s="1" t="s">
        <v>19</v>
      </c>
      <c r="G1847" s="1" t="s">
        <v>106</v>
      </c>
    </row>
    <row r="1848" spans="1:7" x14ac:dyDescent="0.25">
      <c r="A1848" s="1" t="s">
        <v>2586</v>
      </c>
      <c r="B1848" s="1" t="s">
        <v>733</v>
      </c>
      <c r="C1848" s="2">
        <v>45410</v>
      </c>
      <c r="D1848" s="1" t="s">
        <v>23</v>
      </c>
      <c r="E1848">
        <v>3005</v>
      </c>
      <c r="F1848" s="1" t="s">
        <v>24</v>
      </c>
      <c r="G1848" s="1" t="s">
        <v>16</v>
      </c>
    </row>
    <row r="1849" spans="1:7" x14ac:dyDescent="0.25">
      <c r="A1849" s="1" t="s">
        <v>2587</v>
      </c>
      <c r="B1849" s="1" t="s">
        <v>95</v>
      </c>
      <c r="C1849" s="2">
        <v>45777</v>
      </c>
      <c r="D1849" s="1" t="s">
        <v>14</v>
      </c>
      <c r="E1849">
        <v>6653</v>
      </c>
      <c r="F1849" s="1" t="s">
        <v>24</v>
      </c>
      <c r="G1849" s="1" t="s">
        <v>55</v>
      </c>
    </row>
    <row r="1850" spans="1:7" x14ac:dyDescent="0.25">
      <c r="A1850" s="1" t="s">
        <v>2588</v>
      </c>
      <c r="B1850" s="1" t="s">
        <v>463</v>
      </c>
      <c r="C1850" s="2">
        <v>45498</v>
      </c>
      <c r="D1850" s="1" t="s">
        <v>28</v>
      </c>
      <c r="E1850">
        <v>9874</v>
      </c>
      <c r="F1850" s="1" t="s">
        <v>24</v>
      </c>
      <c r="G1850" s="1" t="s">
        <v>20</v>
      </c>
    </row>
    <row r="1851" spans="1:7" x14ac:dyDescent="0.25">
      <c r="A1851" s="1" t="s">
        <v>2589</v>
      </c>
      <c r="B1851" s="1" t="s">
        <v>333</v>
      </c>
      <c r="C1851" s="2">
        <v>45735</v>
      </c>
      <c r="D1851" s="1" t="s">
        <v>28</v>
      </c>
      <c r="E1851">
        <v>7388</v>
      </c>
      <c r="F1851" s="1" t="s">
        <v>10</v>
      </c>
      <c r="G1851" s="1" t="s">
        <v>20</v>
      </c>
    </row>
    <row r="1852" spans="1:7" x14ac:dyDescent="0.25">
      <c r="A1852" s="1" t="s">
        <v>2590</v>
      </c>
      <c r="B1852" s="1" t="s">
        <v>762</v>
      </c>
      <c r="C1852" s="2">
        <v>45197</v>
      </c>
      <c r="D1852" s="1" t="s">
        <v>9</v>
      </c>
      <c r="E1852">
        <v>8859</v>
      </c>
      <c r="F1852" s="1" t="s">
        <v>10</v>
      </c>
      <c r="G1852" s="1" t="s">
        <v>16</v>
      </c>
    </row>
    <row r="1853" spans="1:7" x14ac:dyDescent="0.25">
      <c r="A1853" s="1" t="s">
        <v>2591</v>
      </c>
      <c r="B1853" s="1" t="s">
        <v>178</v>
      </c>
      <c r="C1853" s="2">
        <v>45755</v>
      </c>
      <c r="D1853" s="1" t="s">
        <v>14</v>
      </c>
      <c r="E1853">
        <v>3677</v>
      </c>
      <c r="F1853" s="1" t="s">
        <v>19</v>
      </c>
      <c r="G1853" s="1" t="s">
        <v>29</v>
      </c>
    </row>
    <row r="1854" spans="1:7" x14ac:dyDescent="0.25">
      <c r="A1854" s="1" t="s">
        <v>2592</v>
      </c>
      <c r="B1854" s="1" t="s">
        <v>284</v>
      </c>
      <c r="C1854" s="2">
        <v>45861</v>
      </c>
      <c r="D1854" s="1" t="s">
        <v>28</v>
      </c>
      <c r="E1854">
        <v>9255</v>
      </c>
      <c r="F1854" s="1" t="s">
        <v>10</v>
      </c>
      <c r="G1854" s="1" t="s">
        <v>40</v>
      </c>
    </row>
    <row r="1855" spans="1:7" x14ac:dyDescent="0.25">
      <c r="A1855" s="1" t="s">
        <v>2593</v>
      </c>
      <c r="B1855" s="1" t="s">
        <v>600</v>
      </c>
      <c r="C1855" s="2">
        <v>45489</v>
      </c>
      <c r="D1855" s="1" t="s">
        <v>9</v>
      </c>
      <c r="E1855">
        <v>586</v>
      </c>
      <c r="F1855" s="1" t="s">
        <v>24</v>
      </c>
      <c r="G1855" s="1" t="s">
        <v>11</v>
      </c>
    </row>
    <row r="1856" spans="1:7" x14ac:dyDescent="0.25">
      <c r="A1856" s="1" t="s">
        <v>2594</v>
      </c>
      <c r="B1856" s="1" t="s">
        <v>781</v>
      </c>
      <c r="C1856" s="2">
        <v>45365</v>
      </c>
      <c r="D1856" s="1" t="s">
        <v>14</v>
      </c>
      <c r="E1856">
        <v>4789</v>
      </c>
      <c r="F1856" s="1" t="s">
        <v>10</v>
      </c>
      <c r="G1856" s="1" t="s">
        <v>16</v>
      </c>
    </row>
    <row r="1857" spans="1:7" x14ac:dyDescent="0.25">
      <c r="A1857" s="1" t="s">
        <v>2595</v>
      </c>
      <c r="B1857" s="1" t="s">
        <v>162</v>
      </c>
      <c r="C1857" s="2">
        <v>45699</v>
      </c>
      <c r="D1857" s="1" t="s">
        <v>14</v>
      </c>
      <c r="E1857">
        <v>8197</v>
      </c>
      <c r="F1857" s="1" t="s">
        <v>10</v>
      </c>
      <c r="G1857" s="1" t="s">
        <v>16</v>
      </c>
    </row>
    <row r="1858" spans="1:7" x14ac:dyDescent="0.25">
      <c r="A1858" s="1" t="s">
        <v>2596</v>
      </c>
      <c r="B1858" s="1" t="s">
        <v>1310</v>
      </c>
      <c r="C1858" s="2">
        <v>45407</v>
      </c>
      <c r="D1858" s="1" t="s">
        <v>28</v>
      </c>
      <c r="E1858">
        <v>2982</v>
      </c>
      <c r="F1858" s="1" t="s">
        <v>24</v>
      </c>
      <c r="G1858" s="1" t="s">
        <v>25</v>
      </c>
    </row>
    <row r="1859" spans="1:7" x14ac:dyDescent="0.25">
      <c r="A1859" s="1" t="s">
        <v>2597</v>
      </c>
      <c r="B1859" s="1" t="s">
        <v>2150</v>
      </c>
      <c r="C1859" s="2">
        <v>45357</v>
      </c>
      <c r="D1859" s="1" t="s">
        <v>9</v>
      </c>
      <c r="E1859">
        <v>7766</v>
      </c>
      <c r="F1859" s="1" t="s">
        <v>19</v>
      </c>
      <c r="G1859" s="1" t="s">
        <v>106</v>
      </c>
    </row>
    <row r="1860" spans="1:7" x14ac:dyDescent="0.25">
      <c r="A1860" s="1" t="s">
        <v>2598</v>
      </c>
      <c r="B1860" s="1" t="s">
        <v>227</v>
      </c>
      <c r="C1860" s="2">
        <v>45425</v>
      </c>
      <c r="D1860" s="1" t="s">
        <v>9</v>
      </c>
      <c r="E1860">
        <v>3958</v>
      </c>
      <c r="F1860" s="1" t="s">
        <v>10</v>
      </c>
      <c r="G1860" s="1" t="s">
        <v>16</v>
      </c>
    </row>
    <row r="1861" spans="1:7" x14ac:dyDescent="0.25">
      <c r="A1861" s="1" t="s">
        <v>2599</v>
      </c>
      <c r="B1861" s="1" t="s">
        <v>1640</v>
      </c>
      <c r="C1861" s="2">
        <v>45172</v>
      </c>
      <c r="D1861" s="1" t="s">
        <v>28</v>
      </c>
      <c r="E1861">
        <v>6554</v>
      </c>
      <c r="F1861" s="1" t="s">
        <v>24</v>
      </c>
      <c r="G1861" s="1" t="s">
        <v>29</v>
      </c>
    </row>
    <row r="1862" spans="1:7" x14ac:dyDescent="0.25">
      <c r="A1862" s="1" t="s">
        <v>2600</v>
      </c>
      <c r="B1862" s="1" t="s">
        <v>8</v>
      </c>
      <c r="C1862" s="2">
        <v>45261</v>
      </c>
      <c r="D1862" s="1" t="s">
        <v>28</v>
      </c>
      <c r="E1862">
        <v>2055</v>
      </c>
      <c r="F1862" s="1" t="s">
        <v>24</v>
      </c>
      <c r="G1862" s="1" t="s">
        <v>16</v>
      </c>
    </row>
    <row r="1863" spans="1:7" x14ac:dyDescent="0.25">
      <c r="A1863" s="1" t="s">
        <v>2601</v>
      </c>
      <c r="B1863" s="1" t="s">
        <v>194</v>
      </c>
      <c r="C1863" s="2">
        <v>45492</v>
      </c>
      <c r="D1863" s="1" t="s">
        <v>28</v>
      </c>
      <c r="E1863">
        <v>1637</v>
      </c>
      <c r="F1863" s="1" t="s">
        <v>24</v>
      </c>
      <c r="G1863" s="1" t="s">
        <v>16</v>
      </c>
    </row>
    <row r="1864" spans="1:7" x14ac:dyDescent="0.25">
      <c r="A1864" s="1" t="s">
        <v>2602</v>
      </c>
      <c r="B1864" s="1" t="s">
        <v>530</v>
      </c>
      <c r="C1864" s="2">
        <v>45633</v>
      </c>
      <c r="D1864" s="1" t="s">
        <v>14</v>
      </c>
      <c r="E1864">
        <v>1498</v>
      </c>
      <c r="F1864" s="1" t="s">
        <v>15</v>
      </c>
      <c r="G1864" s="1" t="s">
        <v>106</v>
      </c>
    </row>
    <row r="1865" spans="1:7" x14ac:dyDescent="0.25">
      <c r="A1865" s="1" t="s">
        <v>2603</v>
      </c>
      <c r="B1865" s="1" t="s">
        <v>1565</v>
      </c>
      <c r="C1865" s="2">
        <v>45469</v>
      </c>
      <c r="D1865" s="1" t="s">
        <v>28</v>
      </c>
      <c r="E1865">
        <v>9137</v>
      </c>
      <c r="F1865" s="1" t="s">
        <v>24</v>
      </c>
      <c r="G1865" s="1" t="s">
        <v>16</v>
      </c>
    </row>
    <row r="1866" spans="1:7" x14ac:dyDescent="0.25">
      <c r="A1866" s="1" t="s">
        <v>2604</v>
      </c>
      <c r="B1866" s="1" t="s">
        <v>375</v>
      </c>
      <c r="C1866" s="2">
        <v>45217</v>
      </c>
      <c r="D1866" s="1" t="s">
        <v>28</v>
      </c>
      <c r="E1866">
        <v>3573</v>
      </c>
      <c r="F1866" s="1" t="s">
        <v>10</v>
      </c>
      <c r="G1866" s="1" t="s">
        <v>29</v>
      </c>
    </row>
    <row r="1867" spans="1:7" x14ac:dyDescent="0.25">
      <c r="A1867" s="1" t="s">
        <v>2605</v>
      </c>
      <c r="B1867" s="1" t="s">
        <v>742</v>
      </c>
      <c r="C1867" s="2">
        <v>45449</v>
      </c>
      <c r="D1867" s="1" t="s">
        <v>23</v>
      </c>
      <c r="E1867">
        <v>9916</v>
      </c>
      <c r="F1867" s="1" t="s">
        <v>10</v>
      </c>
      <c r="G1867" s="1" t="s">
        <v>106</v>
      </c>
    </row>
    <row r="1868" spans="1:7" x14ac:dyDescent="0.25">
      <c r="A1868" s="1" t="s">
        <v>2606</v>
      </c>
      <c r="B1868" s="1" t="s">
        <v>1147</v>
      </c>
      <c r="C1868" s="2">
        <v>45508</v>
      </c>
      <c r="D1868" s="1" t="s">
        <v>28</v>
      </c>
      <c r="E1868">
        <v>1812</v>
      </c>
      <c r="F1868" s="1" t="s">
        <v>24</v>
      </c>
      <c r="G1868" s="1" t="s">
        <v>45</v>
      </c>
    </row>
    <row r="1869" spans="1:7" x14ac:dyDescent="0.25">
      <c r="A1869" s="1" t="s">
        <v>2607</v>
      </c>
      <c r="B1869" s="1" t="s">
        <v>2608</v>
      </c>
      <c r="C1869" s="2">
        <v>45640</v>
      </c>
      <c r="D1869" s="1" t="s">
        <v>28</v>
      </c>
      <c r="E1869">
        <v>9622</v>
      </c>
      <c r="F1869" s="1" t="s">
        <v>15</v>
      </c>
      <c r="G1869" s="1" t="s">
        <v>50</v>
      </c>
    </row>
    <row r="1870" spans="1:7" x14ac:dyDescent="0.25">
      <c r="A1870" s="1" t="s">
        <v>2609</v>
      </c>
      <c r="B1870" s="1" t="s">
        <v>945</v>
      </c>
      <c r="C1870" s="2">
        <v>45839</v>
      </c>
      <c r="D1870" s="1" t="s">
        <v>14</v>
      </c>
      <c r="E1870">
        <v>3601</v>
      </c>
      <c r="F1870" s="1" t="s">
        <v>15</v>
      </c>
      <c r="G1870" s="1" t="s">
        <v>50</v>
      </c>
    </row>
    <row r="1871" spans="1:7" x14ac:dyDescent="0.25">
      <c r="A1871" s="1" t="s">
        <v>2610</v>
      </c>
      <c r="B1871" s="1" t="s">
        <v>2611</v>
      </c>
      <c r="C1871" s="2">
        <v>45346</v>
      </c>
      <c r="D1871" s="1" t="s">
        <v>9</v>
      </c>
      <c r="E1871">
        <v>3530</v>
      </c>
      <c r="F1871" s="1" t="s">
        <v>15</v>
      </c>
      <c r="G1871" s="1" t="s">
        <v>40</v>
      </c>
    </row>
    <row r="1872" spans="1:7" x14ac:dyDescent="0.25">
      <c r="A1872" s="1" t="s">
        <v>2612</v>
      </c>
      <c r="B1872" s="1" t="s">
        <v>2613</v>
      </c>
      <c r="C1872" s="2">
        <v>45813</v>
      </c>
      <c r="D1872" s="1" t="s">
        <v>14</v>
      </c>
      <c r="E1872">
        <v>5906</v>
      </c>
      <c r="F1872" s="1" t="s">
        <v>10</v>
      </c>
      <c r="G1872" s="1" t="s">
        <v>11</v>
      </c>
    </row>
    <row r="1873" spans="1:7" x14ac:dyDescent="0.25">
      <c r="A1873" s="1" t="s">
        <v>2614</v>
      </c>
      <c r="B1873" s="1" t="s">
        <v>896</v>
      </c>
      <c r="C1873" s="2">
        <v>45294</v>
      </c>
      <c r="D1873" s="1" t="s">
        <v>23</v>
      </c>
      <c r="E1873">
        <v>7653</v>
      </c>
      <c r="F1873" s="1" t="s">
        <v>15</v>
      </c>
      <c r="G1873" s="1" t="s">
        <v>20</v>
      </c>
    </row>
    <row r="1874" spans="1:7" x14ac:dyDescent="0.25">
      <c r="A1874" s="1" t="s">
        <v>2615</v>
      </c>
      <c r="B1874" s="1" t="s">
        <v>194</v>
      </c>
      <c r="C1874" s="2">
        <v>45685</v>
      </c>
      <c r="D1874" s="1" t="s">
        <v>28</v>
      </c>
      <c r="E1874">
        <v>7051</v>
      </c>
      <c r="F1874" s="1" t="s">
        <v>19</v>
      </c>
      <c r="G1874" s="1" t="s">
        <v>25</v>
      </c>
    </row>
    <row r="1875" spans="1:7" x14ac:dyDescent="0.25">
      <c r="A1875" s="1" t="s">
        <v>2616</v>
      </c>
      <c r="B1875" s="1" t="s">
        <v>247</v>
      </c>
      <c r="C1875" s="2">
        <v>45485</v>
      </c>
      <c r="D1875" s="1" t="s">
        <v>28</v>
      </c>
      <c r="E1875">
        <v>3321</v>
      </c>
      <c r="F1875" s="1" t="s">
        <v>19</v>
      </c>
      <c r="G1875" s="1" t="s">
        <v>29</v>
      </c>
    </row>
    <row r="1876" spans="1:7" x14ac:dyDescent="0.25">
      <c r="A1876" s="1" t="s">
        <v>2617</v>
      </c>
      <c r="B1876" s="1" t="s">
        <v>2583</v>
      </c>
      <c r="C1876" s="2">
        <v>45486</v>
      </c>
      <c r="D1876" s="1" t="s">
        <v>28</v>
      </c>
      <c r="E1876">
        <v>2315</v>
      </c>
      <c r="F1876" s="1" t="s">
        <v>15</v>
      </c>
      <c r="G1876" s="1" t="s">
        <v>50</v>
      </c>
    </row>
    <row r="1877" spans="1:7" x14ac:dyDescent="0.25">
      <c r="A1877" s="1" t="s">
        <v>2618</v>
      </c>
      <c r="B1877" s="1" t="s">
        <v>1604</v>
      </c>
      <c r="C1877" s="2">
        <v>45244</v>
      </c>
      <c r="D1877" s="1" t="s">
        <v>28</v>
      </c>
      <c r="E1877">
        <v>7885</v>
      </c>
      <c r="F1877" s="1" t="s">
        <v>19</v>
      </c>
      <c r="G1877" s="1" t="s">
        <v>45</v>
      </c>
    </row>
    <row r="1878" spans="1:7" x14ac:dyDescent="0.25">
      <c r="A1878" s="1" t="s">
        <v>2619</v>
      </c>
      <c r="B1878" s="1" t="s">
        <v>1527</v>
      </c>
      <c r="C1878" s="2">
        <v>45554</v>
      </c>
      <c r="D1878" s="1" t="s">
        <v>28</v>
      </c>
      <c r="E1878">
        <v>1977</v>
      </c>
      <c r="F1878" s="1" t="s">
        <v>24</v>
      </c>
      <c r="G1878" s="1" t="s">
        <v>29</v>
      </c>
    </row>
    <row r="1879" spans="1:7" x14ac:dyDescent="0.25">
      <c r="A1879" s="1" t="s">
        <v>2620</v>
      </c>
      <c r="B1879" s="1" t="s">
        <v>554</v>
      </c>
      <c r="C1879" s="2">
        <v>45465</v>
      </c>
      <c r="D1879" s="1" t="s">
        <v>28</v>
      </c>
      <c r="E1879">
        <v>8019</v>
      </c>
      <c r="F1879" s="1" t="s">
        <v>15</v>
      </c>
      <c r="G1879" s="1" t="s">
        <v>106</v>
      </c>
    </row>
    <row r="1880" spans="1:7" x14ac:dyDescent="0.25">
      <c r="A1880" s="1" t="s">
        <v>2621</v>
      </c>
      <c r="B1880" s="1" t="s">
        <v>196</v>
      </c>
      <c r="C1880" s="2">
        <v>45597</v>
      </c>
      <c r="D1880" s="1" t="s">
        <v>23</v>
      </c>
      <c r="E1880">
        <v>5472</v>
      </c>
      <c r="F1880" s="1" t="s">
        <v>15</v>
      </c>
      <c r="G1880" s="1" t="s">
        <v>45</v>
      </c>
    </row>
    <row r="1881" spans="1:7" x14ac:dyDescent="0.25">
      <c r="A1881" s="1" t="s">
        <v>2622</v>
      </c>
      <c r="B1881" s="1" t="s">
        <v>350</v>
      </c>
      <c r="C1881" s="2">
        <v>45327</v>
      </c>
      <c r="D1881" s="1" t="s">
        <v>28</v>
      </c>
      <c r="E1881">
        <v>6907</v>
      </c>
      <c r="F1881" s="1" t="s">
        <v>15</v>
      </c>
      <c r="G1881" s="1" t="s">
        <v>29</v>
      </c>
    </row>
    <row r="1882" spans="1:7" x14ac:dyDescent="0.25">
      <c r="A1882" s="1" t="s">
        <v>2623</v>
      </c>
      <c r="B1882" s="1" t="s">
        <v>1612</v>
      </c>
      <c r="C1882" s="2">
        <v>45858</v>
      </c>
      <c r="D1882" s="1" t="s">
        <v>28</v>
      </c>
      <c r="E1882">
        <v>3468</v>
      </c>
      <c r="F1882" s="1" t="s">
        <v>24</v>
      </c>
      <c r="G1882" s="1" t="s">
        <v>50</v>
      </c>
    </row>
    <row r="1883" spans="1:7" x14ac:dyDescent="0.25">
      <c r="A1883" s="1" t="s">
        <v>2624</v>
      </c>
      <c r="B1883" s="1" t="s">
        <v>597</v>
      </c>
      <c r="C1883" s="2">
        <v>45755</v>
      </c>
      <c r="D1883" s="1" t="s">
        <v>28</v>
      </c>
      <c r="E1883">
        <v>8595</v>
      </c>
      <c r="F1883" s="1" t="s">
        <v>24</v>
      </c>
      <c r="G1883" s="1" t="s">
        <v>20</v>
      </c>
    </row>
    <row r="1884" spans="1:7" x14ac:dyDescent="0.25">
      <c r="A1884" s="1" t="s">
        <v>2625</v>
      </c>
      <c r="B1884" s="1" t="s">
        <v>2253</v>
      </c>
      <c r="C1884" s="2">
        <v>45831</v>
      </c>
      <c r="D1884" s="1" t="s">
        <v>23</v>
      </c>
      <c r="E1884">
        <v>4788</v>
      </c>
      <c r="F1884" s="1" t="s">
        <v>15</v>
      </c>
      <c r="G1884" s="1" t="s">
        <v>55</v>
      </c>
    </row>
    <row r="1885" spans="1:7" x14ac:dyDescent="0.25">
      <c r="A1885" s="1" t="s">
        <v>2626</v>
      </c>
      <c r="B1885" s="1" t="s">
        <v>581</v>
      </c>
      <c r="C1885" s="2">
        <v>45888</v>
      </c>
      <c r="D1885" s="1" t="s">
        <v>28</v>
      </c>
      <c r="E1885">
        <v>3740</v>
      </c>
      <c r="F1885" s="1" t="s">
        <v>10</v>
      </c>
      <c r="G1885" s="1" t="s">
        <v>25</v>
      </c>
    </row>
    <row r="1886" spans="1:7" x14ac:dyDescent="0.25">
      <c r="A1886" s="1" t="s">
        <v>2627</v>
      </c>
      <c r="B1886" s="1" t="s">
        <v>2628</v>
      </c>
      <c r="C1886" s="2">
        <v>45826</v>
      </c>
      <c r="D1886" s="1" t="s">
        <v>23</v>
      </c>
      <c r="E1886">
        <v>4375</v>
      </c>
      <c r="F1886" s="1" t="s">
        <v>10</v>
      </c>
      <c r="G1886" s="1" t="s">
        <v>25</v>
      </c>
    </row>
    <row r="1887" spans="1:7" x14ac:dyDescent="0.25">
      <c r="A1887" s="1" t="s">
        <v>2629</v>
      </c>
      <c r="B1887" s="1" t="s">
        <v>1674</v>
      </c>
      <c r="C1887" s="2">
        <v>45479</v>
      </c>
      <c r="D1887" s="1" t="s">
        <v>14</v>
      </c>
      <c r="E1887">
        <v>7557</v>
      </c>
      <c r="F1887" s="1" t="s">
        <v>19</v>
      </c>
      <c r="G1887" s="1" t="s">
        <v>29</v>
      </c>
    </row>
    <row r="1888" spans="1:7" x14ac:dyDescent="0.25">
      <c r="A1888" s="1" t="s">
        <v>2630</v>
      </c>
      <c r="B1888" s="1" t="s">
        <v>1064</v>
      </c>
      <c r="C1888" s="2">
        <v>45371</v>
      </c>
      <c r="D1888" s="1" t="s">
        <v>28</v>
      </c>
      <c r="E1888">
        <v>37</v>
      </c>
      <c r="F1888" s="1" t="s">
        <v>24</v>
      </c>
      <c r="G1888" s="1" t="s">
        <v>50</v>
      </c>
    </row>
    <row r="1889" spans="1:7" x14ac:dyDescent="0.25">
      <c r="A1889" s="1" t="s">
        <v>2631</v>
      </c>
      <c r="B1889" s="1" t="s">
        <v>1023</v>
      </c>
      <c r="C1889" s="2">
        <v>45236</v>
      </c>
      <c r="D1889" s="1" t="s">
        <v>9</v>
      </c>
      <c r="E1889">
        <v>3501</v>
      </c>
      <c r="F1889" s="1" t="s">
        <v>19</v>
      </c>
      <c r="G1889" s="1" t="s">
        <v>45</v>
      </c>
    </row>
    <row r="1890" spans="1:7" x14ac:dyDescent="0.25">
      <c r="A1890" s="1" t="s">
        <v>2632</v>
      </c>
      <c r="B1890" s="1" t="s">
        <v>361</v>
      </c>
      <c r="C1890" s="2">
        <v>45733</v>
      </c>
      <c r="D1890" s="1" t="s">
        <v>23</v>
      </c>
      <c r="E1890">
        <v>6433</v>
      </c>
      <c r="F1890" s="1" t="s">
        <v>19</v>
      </c>
      <c r="G1890" s="1" t="s">
        <v>50</v>
      </c>
    </row>
    <row r="1891" spans="1:7" x14ac:dyDescent="0.25">
      <c r="A1891" s="1" t="s">
        <v>2633</v>
      </c>
      <c r="B1891" s="1" t="s">
        <v>44</v>
      </c>
      <c r="C1891" s="2">
        <v>45189</v>
      </c>
      <c r="D1891" s="1" t="s">
        <v>14</v>
      </c>
      <c r="E1891">
        <v>5311</v>
      </c>
      <c r="F1891" s="1" t="s">
        <v>15</v>
      </c>
      <c r="G1891" s="1" t="s">
        <v>50</v>
      </c>
    </row>
    <row r="1892" spans="1:7" x14ac:dyDescent="0.25">
      <c r="A1892" s="1" t="s">
        <v>2634</v>
      </c>
      <c r="B1892" s="1" t="s">
        <v>144</v>
      </c>
      <c r="C1892" s="2">
        <v>45219</v>
      </c>
      <c r="D1892" s="1" t="s">
        <v>23</v>
      </c>
      <c r="E1892">
        <v>6170</v>
      </c>
      <c r="F1892" s="1" t="s">
        <v>10</v>
      </c>
      <c r="G1892" s="1" t="s">
        <v>16</v>
      </c>
    </row>
    <row r="1893" spans="1:7" x14ac:dyDescent="0.25">
      <c r="A1893" s="1" t="s">
        <v>2635</v>
      </c>
      <c r="B1893" s="1" t="s">
        <v>1567</v>
      </c>
      <c r="C1893" s="2">
        <v>45809</v>
      </c>
      <c r="D1893" s="1" t="s">
        <v>23</v>
      </c>
      <c r="E1893">
        <v>1183</v>
      </c>
      <c r="F1893" s="1" t="s">
        <v>19</v>
      </c>
      <c r="G1893" s="1" t="s">
        <v>55</v>
      </c>
    </row>
    <row r="1894" spans="1:7" x14ac:dyDescent="0.25">
      <c r="A1894" s="1" t="s">
        <v>2636</v>
      </c>
      <c r="B1894" s="1" t="s">
        <v>1781</v>
      </c>
      <c r="C1894" s="2">
        <v>45291</v>
      </c>
      <c r="D1894" s="1" t="s">
        <v>14</v>
      </c>
      <c r="E1894">
        <v>348</v>
      </c>
      <c r="F1894" s="1" t="s">
        <v>15</v>
      </c>
      <c r="G1894" s="1" t="s">
        <v>16</v>
      </c>
    </row>
    <row r="1895" spans="1:7" x14ac:dyDescent="0.25">
      <c r="A1895" s="1" t="s">
        <v>2637</v>
      </c>
      <c r="B1895" s="1" t="s">
        <v>1672</v>
      </c>
      <c r="C1895" s="2">
        <v>45770</v>
      </c>
      <c r="D1895" s="1" t="s">
        <v>28</v>
      </c>
      <c r="E1895">
        <v>9270</v>
      </c>
      <c r="F1895" s="1" t="s">
        <v>24</v>
      </c>
      <c r="G1895" s="1" t="s">
        <v>45</v>
      </c>
    </row>
    <row r="1896" spans="1:7" x14ac:dyDescent="0.25">
      <c r="A1896" s="1" t="s">
        <v>2638</v>
      </c>
      <c r="B1896" s="1" t="s">
        <v>578</v>
      </c>
      <c r="C1896" s="2">
        <v>45274</v>
      </c>
      <c r="D1896" s="1" t="s">
        <v>28</v>
      </c>
      <c r="E1896">
        <v>851</v>
      </c>
      <c r="F1896" s="1" t="s">
        <v>19</v>
      </c>
      <c r="G1896" s="1" t="s">
        <v>55</v>
      </c>
    </row>
    <row r="1897" spans="1:7" x14ac:dyDescent="0.25">
      <c r="A1897" s="1" t="s">
        <v>2639</v>
      </c>
      <c r="B1897" s="1" t="s">
        <v>1265</v>
      </c>
      <c r="C1897" s="2">
        <v>45313</v>
      </c>
      <c r="D1897" s="1" t="s">
        <v>23</v>
      </c>
      <c r="E1897">
        <v>303</v>
      </c>
      <c r="F1897" s="1" t="s">
        <v>10</v>
      </c>
      <c r="G1897" s="1" t="s">
        <v>50</v>
      </c>
    </row>
    <row r="1898" spans="1:7" x14ac:dyDescent="0.25">
      <c r="A1898" s="1" t="s">
        <v>2640</v>
      </c>
      <c r="B1898" s="1" t="s">
        <v>1406</v>
      </c>
      <c r="C1898" s="2">
        <v>45312</v>
      </c>
      <c r="D1898" s="1" t="s">
        <v>14</v>
      </c>
      <c r="E1898">
        <v>9524</v>
      </c>
      <c r="F1898" s="1" t="s">
        <v>24</v>
      </c>
      <c r="G1898" s="1" t="s">
        <v>20</v>
      </c>
    </row>
    <row r="1899" spans="1:7" x14ac:dyDescent="0.25">
      <c r="A1899" s="1" t="s">
        <v>2641</v>
      </c>
      <c r="B1899" s="1" t="s">
        <v>2642</v>
      </c>
      <c r="C1899" s="2">
        <v>45410</v>
      </c>
      <c r="D1899" s="1" t="s">
        <v>28</v>
      </c>
      <c r="E1899">
        <v>6568</v>
      </c>
      <c r="F1899" s="1" t="s">
        <v>15</v>
      </c>
      <c r="G1899" s="1" t="s">
        <v>45</v>
      </c>
    </row>
    <row r="1900" spans="1:7" x14ac:dyDescent="0.25">
      <c r="A1900" s="1" t="s">
        <v>2643</v>
      </c>
      <c r="B1900" s="1" t="s">
        <v>166</v>
      </c>
      <c r="C1900" s="2">
        <v>45789</v>
      </c>
      <c r="D1900" s="1" t="s">
        <v>23</v>
      </c>
      <c r="E1900">
        <v>1657</v>
      </c>
      <c r="F1900" s="1" t="s">
        <v>24</v>
      </c>
      <c r="G1900" s="1" t="s">
        <v>29</v>
      </c>
    </row>
    <row r="1901" spans="1:7" x14ac:dyDescent="0.25">
      <c r="A1901" s="1" t="s">
        <v>2644</v>
      </c>
      <c r="B1901" s="1" t="s">
        <v>996</v>
      </c>
      <c r="C1901" s="2">
        <v>45173</v>
      </c>
      <c r="D1901" s="1" t="s">
        <v>9</v>
      </c>
      <c r="E1901">
        <v>4908</v>
      </c>
      <c r="F1901" s="1" t="s">
        <v>19</v>
      </c>
      <c r="G1901" s="1" t="s">
        <v>29</v>
      </c>
    </row>
    <row r="1902" spans="1:7" x14ac:dyDescent="0.25">
      <c r="A1902" s="1" t="s">
        <v>2645</v>
      </c>
      <c r="B1902" s="1" t="s">
        <v>660</v>
      </c>
      <c r="C1902" s="2">
        <v>45659</v>
      </c>
      <c r="D1902" s="1" t="s">
        <v>14</v>
      </c>
      <c r="E1902">
        <v>4536</v>
      </c>
      <c r="F1902" s="1" t="s">
        <v>24</v>
      </c>
      <c r="G1902" s="1" t="s">
        <v>29</v>
      </c>
    </row>
    <row r="1903" spans="1:7" x14ac:dyDescent="0.25">
      <c r="A1903" s="1" t="s">
        <v>2646</v>
      </c>
      <c r="B1903" s="1" t="s">
        <v>565</v>
      </c>
      <c r="C1903" s="2">
        <v>45419</v>
      </c>
      <c r="D1903" s="1" t="s">
        <v>9</v>
      </c>
      <c r="E1903">
        <v>5624</v>
      </c>
      <c r="F1903" s="1" t="s">
        <v>24</v>
      </c>
      <c r="G1903" s="1" t="s">
        <v>11</v>
      </c>
    </row>
    <row r="1904" spans="1:7" x14ac:dyDescent="0.25">
      <c r="A1904" s="1" t="s">
        <v>2647</v>
      </c>
      <c r="B1904" s="1" t="s">
        <v>1899</v>
      </c>
      <c r="C1904" s="2">
        <v>45500</v>
      </c>
      <c r="D1904" s="1" t="s">
        <v>9</v>
      </c>
      <c r="E1904">
        <v>3811</v>
      </c>
      <c r="F1904" s="1" t="s">
        <v>24</v>
      </c>
      <c r="G1904" s="1" t="s">
        <v>55</v>
      </c>
    </row>
    <row r="1905" spans="1:7" x14ac:dyDescent="0.25">
      <c r="A1905" s="1" t="s">
        <v>2648</v>
      </c>
      <c r="B1905" s="1" t="s">
        <v>170</v>
      </c>
      <c r="C1905" s="2">
        <v>45782</v>
      </c>
      <c r="D1905" s="1" t="s">
        <v>23</v>
      </c>
      <c r="E1905">
        <v>8290</v>
      </c>
      <c r="F1905" s="1" t="s">
        <v>10</v>
      </c>
      <c r="G1905" s="1" t="s">
        <v>50</v>
      </c>
    </row>
    <row r="1906" spans="1:7" x14ac:dyDescent="0.25">
      <c r="A1906" s="1" t="s">
        <v>2649</v>
      </c>
      <c r="B1906" s="1" t="s">
        <v>52</v>
      </c>
      <c r="C1906" s="2">
        <v>45631</v>
      </c>
      <c r="D1906" s="1" t="s">
        <v>14</v>
      </c>
      <c r="E1906">
        <v>7386</v>
      </c>
      <c r="F1906" s="1" t="s">
        <v>19</v>
      </c>
      <c r="G1906" s="1" t="s">
        <v>50</v>
      </c>
    </row>
    <row r="1907" spans="1:7" x14ac:dyDescent="0.25">
      <c r="A1907" s="1" t="s">
        <v>2650</v>
      </c>
      <c r="B1907" s="1" t="s">
        <v>1710</v>
      </c>
      <c r="C1907" s="2">
        <v>45885</v>
      </c>
      <c r="D1907" s="1" t="s">
        <v>28</v>
      </c>
      <c r="E1907">
        <v>909</v>
      </c>
      <c r="F1907" s="1" t="s">
        <v>15</v>
      </c>
      <c r="G1907" s="1" t="s">
        <v>55</v>
      </c>
    </row>
    <row r="1908" spans="1:7" x14ac:dyDescent="0.25">
      <c r="A1908" s="1" t="s">
        <v>2651</v>
      </c>
      <c r="B1908" s="1" t="s">
        <v>1379</v>
      </c>
      <c r="C1908" s="2">
        <v>45719</v>
      </c>
      <c r="D1908" s="1" t="s">
        <v>28</v>
      </c>
      <c r="E1908">
        <v>3487</v>
      </c>
      <c r="F1908" s="1" t="s">
        <v>10</v>
      </c>
      <c r="G1908" s="1" t="s">
        <v>16</v>
      </c>
    </row>
    <row r="1909" spans="1:7" x14ac:dyDescent="0.25">
      <c r="A1909" s="1" t="s">
        <v>2652</v>
      </c>
      <c r="B1909" s="1" t="s">
        <v>578</v>
      </c>
      <c r="C1909" s="2">
        <v>45841</v>
      </c>
      <c r="D1909" s="1" t="s">
        <v>23</v>
      </c>
      <c r="E1909">
        <v>1754</v>
      </c>
      <c r="F1909" s="1" t="s">
        <v>19</v>
      </c>
      <c r="G1909" s="1" t="s">
        <v>29</v>
      </c>
    </row>
    <row r="1910" spans="1:7" x14ac:dyDescent="0.25">
      <c r="A1910" s="1" t="s">
        <v>2653</v>
      </c>
      <c r="B1910" s="1" t="s">
        <v>247</v>
      </c>
      <c r="C1910" s="2">
        <v>45461</v>
      </c>
      <c r="D1910" s="1" t="s">
        <v>28</v>
      </c>
      <c r="E1910">
        <v>6106</v>
      </c>
      <c r="F1910" s="1" t="s">
        <v>15</v>
      </c>
      <c r="G1910" s="1" t="s">
        <v>16</v>
      </c>
    </row>
    <row r="1911" spans="1:7" x14ac:dyDescent="0.25">
      <c r="A1911" s="1" t="s">
        <v>2654</v>
      </c>
      <c r="B1911" s="1" t="s">
        <v>1716</v>
      </c>
      <c r="C1911" s="2">
        <v>45377</v>
      </c>
      <c r="D1911" s="1" t="s">
        <v>28</v>
      </c>
      <c r="E1911">
        <v>2263</v>
      </c>
      <c r="F1911" s="1" t="s">
        <v>15</v>
      </c>
      <c r="G1911" s="1" t="s">
        <v>16</v>
      </c>
    </row>
    <row r="1912" spans="1:7" x14ac:dyDescent="0.25">
      <c r="A1912" s="1" t="s">
        <v>2655</v>
      </c>
      <c r="B1912" s="1" t="s">
        <v>1887</v>
      </c>
      <c r="C1912" s="2">
        <v>45522</v>
      </c>
      <c r="D1912" s="1" t="s">
        <v>9</v>
      </c>
      <c r="E1912">
        <v>1643</v>
      </c>
      <c r="F1912" s="1" t="s">
        <v>15</v>
      </c>
      <c r="G1912" s="1" t="s">
        <v>29</v>
      </c>
    </row>
    <row r="1913" spans="1:7" x14ac:dyDescent="0.25">
      <c r="A1913" s="1" t="s">
        <v>2656</v>
      </c>
      <c r="B1913" s="1" t="s">
        <v>766</v>
      </c>
      <c r="C1913" s="2">
        <v>45669</v>
      </c>
      <c r="D1913" s="1" t="s">
        <v>9</v>
      </c>
      <c r="E1913">
        <v>7011</v>
      </c>
      <c r="F1913" s="1" t="s">
        <v>19</v>
      </c>
      <c r="G1913" s="1" t="s">
        <v>106</v>
      </c>
    </row>
    <row r="1914" spans="1:7" x14ac:dyDescent="0.25">
      <c r="A1914" s="1" t="s">
        <v>2657</v>
      </c>
      <c r="B1914" s="1" t="s">
        <v>945</v>
      </c>
      <c r="C1914" s="2">
        <v>45751</v>
      </c>
      <c r="D1914" s="1" t="s">
        <v>14</v>
      </c>
      <c r="E1914">
        <v>7030</v>
      </c>
      <c r="F1914" s="1" t="s">
        <v>15</v>
      </c>
      <c r="G1914" s="1" t="s">
        <v>50</v>
      </c>
    </row>
    <row r="1915" spans="1:7" x14ac:dyDescent="0.25">
      <c r="A1915" s="1" t="s">
        <v>2658</v>
      </c>
      <c r="B1915" s="1" t="s">
        <v>274</v>
      </c>
      <c r="C1915" s="2">
        <v>45619</v>
      </c>
      <c r="D1915" s="1" t="s">
        <v>9</v>
      </c>
      <c r="E1915">
        <v>9063</v>
      </c>
      <c r="F1915" s="1" t="s">
        <v>15</v>
      </c>
      <c r="G1915" s="1" t="s">
        <v>11</v>
      </c>
    </row>
    <row r="1916" spans="1:7" x14ac:dyDescent="0.25">
      <c r="A1916" s="1" t="s">
        <v>2659</v>
      </c>
      <c r="B1916" s="1" t="s">
        <v>2660</v>
      </c>
      <c r="C1916" s="2">
        <v>45313</v>
      </c>
      <c r="D1916" s="1" t="s">
        <v>28</v>
      </c>
      <c r="E1916">
        <v>8159</v>
      </c>
      <c r="F1916" s="1" t="s">
        <v>10</v>
      </c>
      <c r="G1916" s="1" t="s">
        <v>29</v>
      </c>
    </row>
    <row r="1917" spans="1:7" x14ac:dyDescent="0.25">
      <c r="A1917" s="1" t="s">
        <v>2661</v>
      </c>
      <c r="B1917" s="1" t="s">
        <v>556</v>
      </c>
      <c r="C1917" s="2">
        <v>45591</v>
      </c>
      <c r="D1917" s="1" t="s">
        <v>14</v>
      </c>
      <c r="E1917">
        <v>4711</v>
      </c>
      <c r="F1917" s="1" t="s">
        <v>15</v>
      </c>
      <c r="G1917" s="1" t="s">
        <v>20</v>
      </c>
    </row>
    <row r="1918" spans="1:7" x14ac:dyDescent="0.25">
      <c r="A1918" s="1" t="s">
        <v>2662</v>
      </c>
      <c r="B1918" s="1" t="s">
        <v>754</v>
      </c>
      <c r="C1918" s="2">
        <v>45247</v>
      </c>
      <c r="D1918" s="1" t="s">
        <v>14</v>
      </c>
      <c r="E1918">
        <v>6745</v>
      </c>
      <c r="F1918" s="1" t="s">
        <v>24</v>
      </c>
      <c r="G1918" s="1" t="s">
        <v>29</v>
      </c>
    </row>
    <row r="1919" spans="1:7" x14ac:dyDescent="0.25">
      <c r="A1919" s="1" t="s">
        <v>2663</v>
      </c>
      <c r="B1919" s="1" t="s">
        <v>766</v>
      </c>
      <c r="C1919" s="2">
        <v>45535</v>
      </c>
      <c r="D1919" s="1" t="s">
        <v>23</v>
      </c>
      <c r="E1919">
        <v>1023</v>
      </c>
      <c r="F1919" s="1" t="s">
        <v>10</v>
      </c>
      <c r="G1919" s="1" t="s">
        <v>25</v>
      </c>
    </row>
    <row r="1920" spans="1:7" x14ac:dyDescent="0.25">
      <c r="A1920" s="1" t="s">
        <v>2664</v>
      </c>
      <c r="B1920" s="1" t="s">
        <v>698</v>
      </c>
      <c r="C1920" s="2">
        <v>45496</v>
      </c>
      <c r="D1920" s="1" t="s">
        <v>9</v>
      </c>
      <c r="E1920">
        <v>3309</v>
      </c>
      <c r="F1920" s="1" t="s">
        <v>10</v>
      </c>
      <c r="G1920" s="1" t="s">
        <v>25</v>
      </c>
    </row>
    <row r="1921" spans="1:7" x14ac:dyDescent="0.25">
      <c r="A1921" s="1" t="s">
        <v>2665</v>
      </c>
      <c r="B1921" s="1" t="s">
        <v>1928</v>
      </c>
      <c r="C1921" s="2">
        <v>45331</v>
      </c>
      <c r="D1921" s="1" t="s">
        <v>14</v>
      </c>
      <c r="E1921">
        <v>1516</v>
      </c>
      <c r="F1921" s="1" t="s">
        <v>19</v>
      </c>
      <c r="G1921" s="1" t="s">
        <v>45</v>
      </c>
    </row>
    <row r="1922" spans="1:7" x14ac:dyDescent="0.25">
      <c r="A1922" s="1" t="s">
        <v>2666</v>
      </c>
      <c r="B1922" s="1" t="s">
        <v>1256</v>
      </c>
      <c r="C1922" s="2">
        <v>45772</v>
      </c>
      <c r="D1922" s="1" t="s">
        <v>28</v>
      </c>
      <c r="E1922">
        <v>4813</v>
      </c>
      <c r="F1922" s="1" t="s">
        <v>15</v>
      </c>
      <c r="G1922" s="1" t="s">
        <v>106</v>
      </c>
    </row>
    <row r="1923" spans="1:7" x14ac:dyDescent="0.25">
      <c r="A1923" s="1" t="s">
        <v>2667</v>
      </c>
      <c r="B1923" s="1" t="s">
        <v>318</v>
      </c>
      <c r="C1923" s="2">
        <v>45747</v>
      </c>
      <c r="D1923" s="1" t="s">
        <v>14</v>
      </c>
      <c r="E1923">
        <v>987</v>
      </c>
      <c r="F1923" s="1" t="s">
        <v>24</v>
      </c>
      <c r="G1923" s="1" t="s">
        <v>29</v>
      </c>
    </row>
    <row r="1924" spans="1:7" x14ac:dyDescent="0.25">
      <c r="A1924" s="1" t="s">
        <v>2668</v>
      </c>
      <c r="B1924" s="1" t="s">
        <v>105</v>
      </c>
      <c r="C1924" s="2">
        <v>45224</v>
      </c>
      <c r="D1924" s="1" t="s">
        <v>14</v>
      </c>
      <c r="E1924">
        <v>1827</v>
      </c>
      <c r="F1924" s="1" t="s">
        <v>24</v>
      </c>
      <c r="G1924" s="1" t="s">
        <v>50</v>
      </c>
    </row>
    <row r="1925" spans="1:7" x14ac:dyDescent="0.25">
      <c r="A1925" s="1" t="s">
        <v>2669</v>
      </c>
      <c r="B1925" s="1" t="s">
        <v>192</v>
      </c>
      <c r="C1925" s="2">
        <v>45737</v>
      </c>
      <c r="D1925" s="1" t="s">
        <v>23</v>
      </c>
      <c r="E1925">
        <v>4911</v>
      </c>
      <c r="F1925" s="1" t="s">
        <v>15</v>
      </c>
      <c r="G1925" s="1" t="s">
        <v>106</v>
      </c>
    </row>
    <row r="1926" spans="1:7" x14ac:dyDescent="0.25">
      <c r="A1926" s="1" t="s">
        <v>2670</v>
      </c>
      <c r="B1926" s="1" t="s">
        <v>2671</v>
      </c>
      <c r="C1926" s="2">
        <v>45428</v>
      </c>
      <c r="D1926" s="1" t="s">
        <v>28</v>
      </c>
      <c r="E1926">
        <v>9150</v>
      </c>
      <c r="F1926" s="1" t="s">
        <v>15</v>
      </c>
      <c r="G1926" s="1" t="s">
        <v>50</v>
      </c>
    </row>
    <row r="1927" spans="1:7" x14ac:dyDescent="0.25">
      <c r="A1927" s="1" t="s">
        <v>2672</v>
      </c>
      <c r="B1927" s="1" t="s">
        <v>742</v>
      </c>
      <c r="C1927" s="2">
        <v>45603</v>
      </c>
      <c r="D1927" s="1" t="s">
        <v>28</v>
      </c>
      <c r="E1927">
        <v>6808</v>
      </c>
      <c r="F1927" s="1" t="s">
        <v>19</v>
      </c>
      <c r="G1927" s="1" t="s">
        <v>55</v>
      </c>
    </row>
    <row r="1928" spans="1:7" x14ac:dyDescent="0.25">
      <c r="A1928" s="1" t="s">
        <v>2673</v>
      </c>
      <c r="B1928" s="1" t="s">
        <v>1285</v>
      </c>
      <c r="C1928" s="2">
        <v>45170</v>
      </c>
      <c r="D1928" s="1" t="s">
        <v>9</v>
      </c>
      <c r="E1928">
        <v>483</v>
      </c>
      <c r="F1928" s="1" t="s">
        <v>24</v>
      </c>
      <c r="G1928" s="1" t="s">
        <v>106</v>
      </c>
    </row>
    <row r="1929" spans="1:7" x14ac:dyDescent="0.25">
      <c r="A1929" s="1" t="s">
        <v>2674</v>
      </c>
      <c r="B1929" s="1" t="s">
        <v>1612</v>
      </c>
      <c r="C1929" s="2">
        <v>45808</v>
      </c>
      <c r="D1929" s="1" t="s">
        <v>28</v>
      </c>
      <c r="E1929">
        <v>577</v>
      </c>
      <c r="F1929" s="1" t="s">
        <v>10</v>
      </c>
      <c r="G1929" s="1" t="s">
        <v>40</v>
      </c>
    </row>
    <row r="1930" spans="1:7" x14ac:dyDescent="0.25">
      <c r="A1930" s="1" t="s">
        <v>2675</v>
      </c>
      <c r="B1930" s="1" t="s">
        <v>103</v>
      </c>
      <c r="C1930" s="2">
        <v>45809</v>
      </c>
      <c r="D1930" s="1" t="s">
        <v>14</v>
      </c>
      <c r="E1930">
        <v>7976</v>
      </c>
      <c r="F1930" s="1" t="s">
        <v>19</v>
      </c>
      <c r="G1930" s="1" t="s">
        <v>40</v>
      </c>
    </row>
    <row r="1931" spans="1:7" x14ac:dyDescent="0.25">
      <c r="A1931" s="1" t="s">
        <v>2676</v>
      </c>
      <c r="B1931" s="1" t="s">
        <v>461</v>
      </c>
      <c r="C1931" s="2">
        <v>45524</v>
      </c>
      <c r="D1931" s="1" t="s">
        <v>28</v>
      </c>
      <c r="E1931">
        <v>2268</v>
      </c>
      <c r="F1931" s="1" t="s">
        <v>19</v>
      </c>
      <c r="G1931" s="1" t="s">
        <v>45</v>
      </c>
    </row>
    <row r="1932" spans="1:7" x14ac:dyDescent="0.25">
      <c r="A1932" s="1" t="s">
        <v>2677</v>
      </c>
      <c r="B1932" s="1" t="s">
        <v>744</v>
      </c>
      <c r="C1932" s="2">
        <v>45796</v>
      </c>
      <c r="D1932" s="1" t="s">
        <v>28</v>
      </c>
      <c r="E1932">
        <v>8130</v>
      </c>
      <c r="F1932" s="1" t="s">
        <v>10</v>
      </c>
      <c r="G1932" s="1" t="s">
        <v>106</v>
      </c>
    </row>
    <row r="1933" spans="1:7" x14ac:dyDescent="0.25">
      <c r="A1933" s="1" t="s">
        <v>2678</v>
      </c>
      <c r="B1933" s="1" t="s">
        <v>89</v>
      </c>
      <c r="C1933" s="2">
        <v>45552</v>
      </c>
      <c r="D1933" s="1" t="s">
        <v>14</v>
      </c>
      <c r="E1933">
        <v>4320</v>
      </c>
      <c r="F1933" s="1" t="s">
        <v>19</v>
      </c>
      <c r="G1933" s="1" t="s">
        <v>40</v>
      </c>
    </row>
    <row r="1934" spans="1:7" x14ac:dyDescent="0.25">
      <c r="A1934" s="1" t="s">
        <v>2679</v>
      </c>
      <c r="B1934" s="1" t="s">
        <v>320</v>
      </c>
      <c r="C1934" s="2">
        <v>45705</v>
      </c>
      <c r="D1934" s="1" t="s">
        <v>23</v>
      </c>
      <c r="E1934">
        <v>1992</v>
      </c>
      <c r="F1934" s="1" t="s">
        <v>15</v>
      </c>
      <c r="G1934" s="1" t="s">
        <v>40</v>
      </c>
    </row>
    <row r="1935" spans="1:7" x14ac:dyDescent="0.25">
      <c r="A1935" s="1" t="s">
        <v>2680</v>
      </c>
      <c r="B1935" s="1" t="s">
        <v>419</v>
      </c>
      <c r="C1935" s="2">
        <v>45420</v>
      </c>
      <c r="D1935" s="1" t="s">
        <v>9</v>
      </c>
      <c r="E1935">
        <v>1106</v>
      </c>
      <c r="F1935" s="1" t="s">
        <v>10</v>
      </c>
      <c r="G1935" s="1" t="s">
        <v>20</v>
      </c>
    </row>
    <row r="1936" spans="1:7" x14ac:dyDescent="0.25">
      <c r="A1936" s="1" t="s">
        <v>2681</v>
      </c>
      <c r="B1936" s="1" t="s">
        <v>643</v>
      </c>
      <c r="C1936" s="2">
        <v>45748</v>
      </c>
      <c r="D1936" s="1" t="s">
        <v>9</v>
      </c>
      <c r="E1936">
        <v>6620</v>
      </c>
      <c r="F1936" s="1" t="s">
        <v>10</v>
      </c>
      <c r="G1936" s="1" t="s">
        <v>25</v>
      </c>
    </row>
    <row r="1937" spans="1:7" x14ac:dyDescent="0.25">
      <c r="A1937" s="1" t="s">
        <v>2682</v>
      </c>
      <c r="B1937" s="1" t="s">
        <v>624</v>
      </c>
      <c r="C1937" s="2">
        <v>45854</v>
      </c>
      <c r="D1937" s="1" t="s">
        <v>23</v>
      </c>
      <c r="E1937">
        <v>3580</v>
      </c>
      <c r="F1937" s="1" t="s">
        <v>24</v>
      </c>
      <c r="G1937" s="1" t="s">
        <v>11</v>
      </c>
    </row>
    <row r="1938" spans="1:7" x14ac:dyDescent="0.25">
      <c r="A1938" s="1" t="s">
        <v>2683</v>
      </c>
      <c r="B1938" s="1" t="s">
        <v>885</v>
      </c>
      <c r="C1938" s="2">
        <v>45842</v>
      </c>
      <c r="D1938" s="1" t="s">
        <v>14</v>
      </c>
      <c r="E1938">
        <v>6507</v>
      </c>
      <c r="F1938" s="1" t="s">
        <v>10</v>
      </c>
      <c r="G1938" s="1" t="s">
        <v>16</v>
      </c>
    </row>
    <row r="1939" spans="1:7" x14ac:dyDescent="0.25">
      <c r="A1939" s="1" t="s">
        <v>2684</v>
      </c>
      <c r="B1939" s="1" t="s">
        <v>1239</v>
      </c>
      <c r="C1939" s="2">
        <v>45482</v>
      </c>
      <c r="D1939" s="1" t="s">
        <v>9</v>
      </c>
      <c r="E1939">
        <v>3656</v>
      </c>
      <c r="F1939" s="1" t="s">
        <v>19</v>
      </c>
      <c r="G1939" s="1" t="s">
        <v>29</v>
      </c>
    </row>
    <row r="1940" spans="1:7" x14ac:dyDescent="0.25">
      <c r="A1940" s="1" t="s">
        <v>2685</v>
      </c>
      <c r="B1940" s="1" t="s">
        <v>61</v>
      </c>
      <c r="C1940" s="2">
        <v>45851</v>
      </c>
      <c r="D1940" s="1" t="s">
        <v>23</v>
      </c>
      <c r="E1940">
        <v>2429</v>
      </c>
      <c r="F1940" s="1" t="s">
        <v>24</v>
      </c>
      <c r="G1940" s="1" t="s">
        <v>40</v>
      </c>
    </row>
    <row r="1941" spans="1:7" x14ac:dyDescent="0.25">
      <c r="A1941" s="1" t="s">
        <v>2686</v>
      </c>
      <c r="B1941" s="1" t="s">
        <v>2687</v>
      </c>
      <c r="C1941" s="2">
        <v>45734</v>
      </c>
      <c r="D1941" s="1" t="s">
        <v>23</v>
      </c>
      <c r="E1941">
        <v>4289</v>
      </c>
      <c r="F1941" s="1" t="s">
        <v>19</v>
      </c>
      <c r="G1941" s="1" t="s">
        <v>16</v>
      </c>
    </row>
    <row r="1942" spans="1:7" x14ac:dyDescent="0.25">
      <c r="A1942" s="1" t="s">
        <v>2688</v>
      </c>
      <c r="B1942" s="1" t="s">
        <v>593</v>
      </c>
      <c r="C1942" s="2">
        <v>45478</v>
      </c>
      <c r="D1942" s="1" t="s">
        <v>23</v>
      </c>
      <c r="E1942">
        <v>683</v>
      </c>
      <c r="F1942" s="1" t="s">
        <v>15</v>
      </c>
      <c r="G1942" s="1" t="s">
        <v>16</v>
      </c>
    </row>
    <row r="1943" spans="1:7" x14ac:dyDescent="0.25">
      <c r="A1943" s="1" t="s">
        <v>2689</v>
      </c>
      <c r="B1943" s="1" t="s">
        <v>1294</v>
      </c>
      <c r="C1943" s="2">
        <v>45815</v>
      </c>
      <c r="D1943" s="1" t="s">
        <v>9</v>
      </c>
      <c r="E1943">
        <v>2812</v>
      </c>
      <c r="F1943" s="1" t="s">
        <v>15</v>
      </c>
      <c r="G1943" s="1" t="s">
        <v>106</v>
      </c>
    </row>
    <row r="1944" spans="1:7" x14ac:dyDescent="0.25">
      <c r="A1944" s="1" t="s">
        <v>2690</v>
      </c>
      <c r="B1944" s="1" t="s">
        <v>154</v>
      </c>
      <c r="C1944" s="2">
        <v>45484</v>
      </c>
      <c r="D1944" s="1" t="s">
        <v>9</v>
      </c>
      <c r="E1944">
        <v>7322</v>
      </c>
      <c r="F1944" s="1" t="s">
        <v>24</v>
      </c>
      <c r="G1944" s="1" t="s">
        <v>106</v>
      </c>
    </row>
    <row r="1945" spans="1:7" x14ac:dyDescent="0.25">
      <c r="A1945" s="1" t="s">
        <v>2691</v>
      </c>
      <c r="B1945" s="1" t="s">
        <v>1585</v>
      </c>
      <c r="C1945" s="2">
        <v>45409</v>
      </c>
      <c r="D1945" s="1" t="s">
        <v>9</v>
      </c>
      <c r="E1945">
        <v>2379</v>
      </c>
      <c r="F1945" s="1" t="s">
        <v>24</v>
      </c>
      <c r="G1945" s="1" t="s">
        <v>29</v>
      </c>
    </row>
    <row r="1946" spans="1:7" x14ac:dyDescent="0.25">
      <c r="A1946" s="1" t="s">
        <v>2692</v>
      </c>
      <c r="B1946" s="1" t="s">
        <v>8</v>
      </c>
      <c r="C1946" s="2">
        <v>45721</v>
      </c>
      <c r="D1946" s="1" t="s">
        <v>9</v>
      </c>
      <c r="E1946">
        <v>4540</v>
      </c>
      <c r="F1946" s="1" t="s">
        <v>19</v>
      </c>
      <c r="G1946" s="1" t="s">
        <v>25</v>
      </c>
    </row>
    <row r="1947" spans="1:7" x14ac:dyDescent="0.25">
      <c r="A1947" s="1" t="s">
        <v>2693</v>
      </c>
      <c r="B1947" s="1" t="s">
        <v>600</v>
      </c>
      <c r="C1947" s="2">
        <v>45727</v>
      </c>
      <c r="D1947" s="1" t="s">
        <v>28</v>
      </c>
      <c r="E1947">
        <v>1076</v>
      </c>
      <c r="F1947" s="1" t="s">
        <v>15</v>
      </c>
      <c r="G1947" s="1" t="s">
        <v>55</v>
      </c>
    </row>
    <row r="1948" spans="1:7" x14ac:dyDescent="0.25">
      <c r="A1948" s="1" t="s">
        <v>2694</v>
      </c>
      <c r="B1948" s="1" t="s">
        <v>327</v>
      </c>
      <c r="C1948" s="2">
        <v>45331</v>
      </c>
      <c r="D1948" s="1" t="s">
        <v>23</v>
      </c>
      <c r="E1948">
        <v>5442</v>
      </c>
      <c r="F1948" s="1" t="s">
        <v>24</v>
      </c>
      <c r="G1948" s="1" t="s">
        <v>16</v>
      </c>
    </row>
    <row r="1949" spans="1:7" x14ac:dyDescent="0.25">
      <c r="A1949" s="1" t="s">
        <v>2695</v>
      </c>
      <c r="B1949" s="1" t="s">
        <v>84</v>
      </c>
      <c r="C1949" s="2">
        <v>45656</v>
      </c>
      <c r="D1949" s="1" t="s">
        <v>28</v>
      </c>
      <c r="E1949">
        <v>8083</v>
      </c>
      <c r="F1949" s="1" t="s">
        <v>15</v>
      </c>
      <c r="G1949" s="1" t="s">
        <v>55</v>
      </c>
    </row>
    <row r="1950" spans="1:7" x14ac:dyDescent="0.25">
      <c r="A1950" s="1" t="s">
        <v>2696</v>
      </c>
      <c r="B1950" s="1" t="s">
        <v>2344</v>
      </c>
      <c r="C1950" s="2">
        <v>45435</v>
      </c>
      <c r="D1950" s="1" t="s">
        <v>23</v>
      </c>
      <c r="E1950">
        <v>697</v>
      </c>
      <c r="F1950" s="1" t="s">
        <v>15</v>
      </c>
      <c r="G1950" s="1" t="s">
        <v>25</v>
      </c>
    </row>
    <row r="1951" spans="1:7" x14ac:dyDescent="0.25">
      <c r="A1951" s="1" t="s">
        <v>2697</v>
      </c>
      <c r="B1951" s="1" t="s">
        <v>833</v>
      </c>
      <c r="C1951" s="2">
        <v>45203</v>
      </c>
      <c r="D1951" s="1" t="s">
        <v>9</v>
      </c>
      <c r="E1951">
        <v>78</v>
      </c>
      <c r="F1951" s="1" t="s">
        <v>15</v>
      </c>
      <c r="G1951" s="1" t="s">
        <v>45</v>
      </c>
    </row>
    <row r="1952" spans="1:7" x14ac:dyDescent="0.25">
      <c r="A1952" s="1" t="s">
        <v>2698</v>
      </c>
      <c r="B1952" s="1" t="s">
        <v>1057</v>
      </c>
      <c r="C1952" s="2">
        <v>45720</v>
      </c>
      <c r="D1952" s="1" t="s">
        <v>9</v>
      </c>
      <c r="E1952">
        <v>6784</v>
      </c>
      <c r="F1952" s="1" t="s">
        <v>19</v>
      </c>
      <c r="G1952" s="1" t="s">
        <v>11</v>
      </c>
    </row>
    <row r="1953" spans="1:7" x14ac:dyDescent="0.25">
      <c r="A1953" s="1" t="s">
        <v>2699</v>
      </c>
      <c r="B1953" s="1" t="s">
        <v>337</v>
      </c>
      <c r="C1953" s="2">
        <v>45634</v>
      </c>
      <c r="D1953" s="1" t="s">
        <v>28</v>
      </c>
      <c r="E1953">
        <v>429</v>
      </c>
      <c r="F1953" s="1" t="s">
        <v>19</v>
      </c>
      <c r="G1953" s="1" t="s">
        <v>29</v>
      </c>
    </row>
    <row r="1954" spans="1:7" x14ac:dyDescent="0.25">
      <c r="A1954" s="1" t="s">
        <v>2700</v>
      </c>
      <c r="B1954" s="1" t="s">
        <v>441</v>
      </c>
      <c r="C1954" s="2">
        <v>45240</v>
      </c>
      <c r="D1954" s="1" t="s">
        <v>14</v>
      </c>
      <c r="E1954">
        <v>6901</v>
      </c>
      <c r="F1954" s="1" t="s">
        <v>15</v>
      </c>
      <c r="G1954" s="1" t="s">
        <v>20</v>
      </c>
    </row>
    <row r="1955" spans="1:7" x14ac:dyDescent="0.25">
      <c r="A1955" s="1" t="s">
        <v>2701</v>
      </c>
      <c r="B1955" s="1" t="s">
        <v>266</v>
      </c>
      <c r="C1955" s="2">
        <v>45259</v>
      </c>
      <c r="D1955" s="1" t="s">
        <v>9</v>
      </c>
      <c r="E1955">
        <v>5603</v>
      </c>
      <c r="F1955" s="1" t="s">
        <v>15</v>
      </c>
      <c r="G1955" s="1" t="s">
        <v>25</v>
      </c>
    </row>
    <row r="1956" spans="1:7" x14ac:dyDescent="0.25">
      <c r="A1956" s="1" t="s">
        <v>2702</v>
      </c>
      <c r="B1956" s="1" t="s">
        <v>2611</v>
      </c>
      <c r="C1956" s="2">
        <v>45754</v>
      </c>
      <c r="D1956" s="1" t="s">
        <v>14</v>
      </c>
      <c r="E1956">
        <v>6114</v>
      </c>
      <c r="F1956" s="1" t="s">
        <v>15</v>
      </c>
      <c r="G1956" s="1" t="s">
        <v>40</v>
      </c>
    </row>
    <row r="1957" spans="1:7" x14ac:dyDescent="0.25">
      <c r="A1957" s="1" t="s">
        <v>2703</v>
      </c>
      <c r="B1957" s="1" t="s">
        <v>450</v>
      </c>
      <c r="C1957" s="2">
        <v>45236</v>
      </c>
      <c r="D1957" s="1" t="s">
        <v>23</v>
      </c>
      <c r="E1957">
        <v>3902</v>
      </c>
      <c r="F1957" s="1" t="s">
        <v>10</v>
      </c>
      <c r="G1957" s="1" t="s">
        <v>55</v>
      </c>
    </row>
    <row r="1958" spans="1:7" x14ac:dyDescent="0.25">
      <c r="A1958" s="1" t="s">
        <v>2704</v>
      </c>
      <c r="B1958" s="1" t="s">
        <v>674</v>
      </c>
      <c r="C1958" s="2">
        <v>45558</v>
      </c>
      <c r="D1958" s="1" t="s">
        <v>28</v>
      </c>
      <c r="E1958">
        <v>449</v>
      </c>
      <c r="F1958" s="1" t="s">
        <v>10</v>
      </c>
      <c r="G1958" s="1" t="s">
        <v>45</v>
      </c>
    </row>
    <row r="1959" spans="1:7" x14ac:dyDescent="0.25">
      <c r="A1959" s="1" t="s">
        <v>2705</v>
      </c>
      <c r="B1959" s="1" t="s">
        <v>1660</v>
      </c>
      <c r="C1959" s="2">
        <v>45176</v>
      </c>
      <c r="D1959" s="1" t="s">
        <v>14</v>
      </c>
      <c r="E1959">
        <v>9488</v>
      </c>
      <c r="F1959" s="1" t="s">
        <v>19</v>
      </c>
      <c r="G1959" s="1" t="s">
        <v>50</v>
      </c>
    </row>
    <row r="1960" spans="1:7" x14ac:dyDescent="0.25">
      <c r="A1960" s="1" t="s">
        <v>2706</v>
      </c>
      <c r="B1960" s="1" t="s">
        <v>1249</v>
      </c>
      <c r="C1960" s="2">
        <v>45847</v>
      </c>
      <c r="D1960" s="1" t="s">
        <v>14</v>
      </c>
      <c r="E1960">
        <v>1218</v>
      </c>
      <c r="F1960" s="1" t="s">
        <v>15</v>
      </c>
      <c r="G1960" s="1" t="s">
        <v>55</v>
      </c>
    </row>
    <row r="1961" spans="1:7" x14ac:dyDescent="0.25">
      <c r="A1961" s="1" t="s">
        <v>2707</v>
      </c>
      <c r="B1961" s="1" t="s">
        <v>1759</v>
      </c>
      <c r="C1961" s="2">
        <v>45480</v>
      </c>
      <c r="D1961" s="1" t="s">
        <v>9</v>
      </c>
      <c r="E1961">
        <v>9280</v>
      </c>
      <c r="F1961" s="1" t="s">
        <v>10</v>
      </c>
      <c r="G1961" s="1" t="s">
        <v>16</v>
      </c>
    </row>
    <row r="1962" spans="1:7" x14ac:dyDescent="0.25">
      <c r="A1962" s="1" t="s">
        <v>2708</v>
      </c>
      <c r="B1962" s="1" t="s">
        <v>223</v>
      </c>
      <c r="C1962" s="2">
        <v>45521</v>
      </c>
      <c r="D1962" s="1" t="s">
        <v>14</v>
      </c>
      <c r="E1962">
        <v>2573</v>
      </c>
      <c r="F1962" s="1" t="s">
        <v>24</v>
      </c>
      <c r="G1962" s="1" t="s">
        <v>55</v>
      </c>
    </row>
    <row r="1963" spans="1:7" x14ac:dyDescent="0.25">
      <c r="A1963" s="1" t="s">
        <v>2709</v>
      </c>
      <c r="B1963" s="1" t="s">
        <v>2368</v>
      </c>
      <c r="C1963" s="2">
        <v>45419</v>
      </c>
      <c r="D1963" s="1" t="s">
        <v>14</v>
      </c>
      <c r="E1963">
        <v>7476</v>
      </c>
      <c r="F1963" s="1" t="s">
        <v>24</v>
      </c>
      <c r="G1963" s="1" t="s">
        <v>20</v>
      </c>
    </row>
    <row r="1964" spans="1:7" x14ac:dyDescent="0.25">
      <c r="A1964" s="1" t="s">
        <v>2710</v>
      </c>
      <c r="B1964" s="1" t="s">
        <v>781</v>
      </c>
      <c r="C1964" s="2">
        <v>45209</v>
      </c>
      <c r="D1964" s="1" t="s">
        <v>23</v>
      </c>
      <c r="E1964">
        <v>1263</v>
      </c>
      <c r="F1964" s="1" t="s">
        <v>15</v>
      </c>
      <c r="G1964" s="1" t="s">
        <v>25</v>
      </c>
    </row>
    <row r="1965" spans="1:7" x14ac:dyDescent="0.25">
      <c r="A1965" s="1" t="s">
        <v>2711</v>
      </c>
      <c r="B1965" s="1" t="s">
        <v>979</v>
      </c>
      <c r="C1965" s="2">
        <v>45827</v>
      </c>
      <c r="D1965" s="1" t="s">
        <v>28</v>
      </c>
      <c r="E1965">
        <v>3219</v>
      </c>
      <c r="F1965" s="1" t="s">
        <v>10</v>
      </c>
      <c r="G1965" s="1" t="s">
        <v>40</v>
      </c>
    </row>
    <row r="1966" spans="1:7" x14ac:dyDescent="0.25">
      <c r="A1966" s="1" t="s">
        <v>2712</v>
      </c>
      <c r="B1966" s="1" t="s">
        <v>333</v>
      </c>
      <c r="C1966" s="2">
        <v>45888</v>
      </c>
      <c r="D1966" s="1" t="s">
        <v>9</v>
      </c>
      <c r="E1966">
        <v>3559</v>
      </c>
      <c r="F1966" s="1" t="s">
        <v>24</v>
      </c>
      <c r="G1966" s="1" t="s">
        <v>40</v>
      </c>
    </row>
    <row r="1967" spans="1:7" x14ac:dyDescent="0.25">
      <c r="A1967" s="1" t="s">
        <v>2713</v>
      </c>
      <c r="B1967" s="1" t="s">
        <v>530</v>
      </c>
      <c r="C1967" s="2">
        <v>45698</v>
      </c>
      <c r="D1967" s="1" t="s">
        <v>9</v>
      </c>
      <c r="E1967">
        <v>624</v>
      </c>
      <c r="F1967" s="1" t="s">
        <v>19</v>
      </c>
      <c r="G1967" s="1" t="s">
        <v>50</v>
      </c>
    </row>
    <row r="1968" spans="1:7" x14ac:dyDescent="0.25">
      <c r="A1968" s="1" t="s">
        <v>2714</v>
      </c>
      <c r="B1968" s="1" t="s">
        <v>54</v>
      </c>
      <c r="C1968" s="2">
        <v>45519</v>
      </c>
      <c r="D1968" s="1" t="s">
        <v>14</v>
      </c>
      <c r="E1968">
        <v>3088</v>
      </c>
      <c r="F1968" s="1" t="s">
        <v>24</v>
      </c>
      <c r="G1968" s="1" t="s">
        <v>106</v>
      </c>
    </row>
    <row r="1969" spans="1:7" x14ac:dyDescent="0.25">
      <c r="A1969" s="1" t="s">
        <v>2715</v>
      </c>
      <c r="B1969" s="1" t="s">
        <v>1064</v>
      </c>
      <c r="C1969" s="2">
        <v>45287</v>
      </c>
      <c r="D1969" s="1" t="s">
        <v>23</v>
      </c>
      <c r="E1969">
        <v>3500</v>
      </c>
      <c r="F1969" s="1" t="s">
        <v>19</v>
      </c>
      <c r="G1969" s="1" t="s">
        <v>16</v>
      </c>
    </row>
    <row r="1970" spans="1:7" x14ac:dyDescent="0.25">
      <c r="A1970" s="1" t="s">
        <v>2716</v>
      </c>
      <c r="B1970" s="1" t="s">
        <v>597</v>
      </c>
      <c r="C1970" s="2">
        <v>45498</v>
      </c>
      <c r="D1970" s="1" t="s">
        <v>14</v>
      </c>
      <c r="E1970">
        <v>3553</v>
      </c>
      <c r="F1970" s="1" t="s">
        <v>24</v>
      </c>
      <c r="G1970" s="1" t="s">
        <v>25</v>
      </c>
    </row>
    <row r="1971" spans="1:7" x14ac:dyDescent="0.25">
      <c r="A1971" s="1" t="s">
        <v>2717</v>
      </c>
      <c r="B1971" s="1" t="s">
        <v>322</v>
      </c>
      <c r="C1971" s="2">
        <v>45243</v>
      </c>
      <c r="D1971" s="1" t="s">
        <v>14</v>
      </c>
      <c r="E1971">
        <v>8112</v>
      </c>
      <c r="F1971" s="1" t="s">
        <v>24</v>
      </c>
      <c r="G1971" s="1" t="s">
        <v>55</v>
      </c>
    </row>
    <row r="1972" spans="1:7" x14ac:dyDescent="0.25">
      <c r="A1972" s="1" t="s">
        <v>2718</v>
      </c>
      <c r="B1972" s="1" t="s">
        <v>641</v>
      </c>
      <c r="C1972" s="2">
        <v>45230</v>
      </c>
      <c r="D1972" s="1" t="s">
        <v>9</v>
      </c>
      <c r="E1972">
        <v>1910</v>
      </c>
      <c r="F1972" s="1" t="s">
        <v>10</v>
      </c>
      <c r="G1972" s="1" t="s">
        <v>50</v>
      </c>
    </row>
    <row r="1973" spans="1:7" x14ac:dyDescent="0.25">
      <c r="A1973" s="1" t="s">
        <v>2719</v>
      </c>
      <c r="B1973" s="1" t="s">
        <v>33</v>
      </c>
      <c r="C1973" s="2">
        <v>45220</v>
      </c>
      <c r="D1973" s="1" t="s">
        <v>14</v>
      </c>
      <c r="E1973">
        <v>5690</v>
      </c>
      <c r="F1973" s="1" t="s">
        <v>24</v>
      </c>
      <c r="G1973" s="1" t="s">
        <v>11</v>
      </c>
    </row>
    <row r="1974" spans="1:7" x14ac:dyDescent="0.25">
      <c r="A1974" s="1" t="s">
        <v>2720</v>
      </c>
      <c r="B1974" s="1" t="s">
        <v>996</v>
      </c>
      <c r="C1974" s="2">
        <v>45275</v>
      </c>
      <c r="D1974" s="1" t="s">
        <v>14</v>
      </c>
      <c r="E1974">
        <v>6761</v>
      </c>
      <c r="F1974" s="1" t="s">
        <v>24</v>
      </c>
      <c r="G1974" s="1" t="s">
        <v>20</v>
      </c>
    </row>
    <row r="1975" spans="1:7" x14ac:dyDescent="0.25">
      <c r="A1975" s="1" t="s">
        <v>2721</v>
      </c>
      <c r="B1975" s="1" t="s">
        <v>247</v>
      </c>
      <c r="C1975" s="2">
        <v>45297</v>
      </c>
      <c r="D1975" s="1" t="s">
        <v>23</v>
      </c>
      <c r="E1975">
        <v>5872</v>
      </c>
      <c r="F1975" s="1" t="s">
        <v>19</v>
      </c>
      <c r="G1975" s="1" t="s">
        <v>106</v>
      </c>
    </row>
    <row r="1976" spans="1:7" x14ac:dyDescent="0.25">
      <c r="A1976" s="1" t="s">
        <v>2722</v>
      </c>
      <c r="B1976" s="1" t="s">
        <v>297</v>
      </c>
      <c r="C1976" s="2">
        <v>45843</v>
      </c>
      <c r="D1976" s="1" t="s">
        <v>9</v>
      </c>
      <c r="E1976">
        <v>1722</v>
      </c>
      <c r="F1976" s="1" t="s">
        <v>19</v>
      </c>
      <c r="G1976" s="1" t="s">
        <v>106</v>
      </c>
    </row>
    <row r="1977" spans="1:7" x14ac:dyDescent="0.25">
      <c r="A1977" s="1" t="s">
        <v>2723</v>
      </c>
      <c r="B1977" s="1" t="s">
        <v>877</v>
      </c>
      <c r="C1977" s="2">
        <v>45204</v>
      </c>
      <c r="D1977" s="1" t="s">
        <v>28</v>
      </c>
      <c r="E1977">
        <v>2339</v>
      </c>
      <c r="F1977" s="1" t="s">
        <v>24</v>
      </c>
      <c r="G1977" s="1" t="s">
        <v>45</v>
      </c>
    </row>
    <row r="1978" spans="1:7" x14ac:dyDescent="0.25">
      <c r="A1978" s="1" t="s">
        <v>2724</v>
      </c>
      <c r="B1978" s="1" t="s">
        <v>266</v>
      </c>
      <c r="C1978" s="2">
        <v>45593</v>
      </c>
      <c r="D1978" s="1" t="s">
        <v>23</v>
      </c>
      <c r="E1978">
        <v>1204</v>
      </c>
      <c r="F1978" s="1" t="s">
        <v>15</v>
      </c>
      <c r="G1978" s="1" t="s">
        <v>45</v>
      </c>
    </row>
    <row r="1979" spans="1:7" x14ac:dyDescent="0.25">
      <c r="A1979" s="1" t="s">
        <v>2725</v>
      </c>
      <c r="B1979" s="1" t="s">
        <v>690</v>
      </c>
      <c r="C1979" s="2">
        <v>45863</v>
      </c>
      <c r="D1979" s="1" t="s">
        <v>23</v>
      </c>
      <c r="E1979">
        <v>6791</v>
      </c>
      <c r="F1979" s="1" t="s">
        <v>24</v>
      </c>
      <c r="G1979" s="1" t="s">
        <v>11</v>
      </c>
    </row>
    <row r="1980" spans="1:7" x14ac:dyDescent="0.25">
      <c r="A1980" s="1" t="s">
        <v>2726</v>
      </c>
      <c r="B1980" s="1" t="s">
        <v>2255</v>
      </c>
      <c r="C1980" s="2">
        <v>45278</v>
      </c>
      <c r="D1980" s="1" t="s">
        <v>23</v>
      </c>
      <c r="E1980">
        <v>8172</v>
      </c>
      <c r="F1980" s="1" t="s">
        <v>24</v>
      </c>
      <c r="G1980" s="1" t="s">
        <v>50</v>
      </c>
    </row>
    <row r="1981" spans="1:7" x14ac:dyDescent="0.25">
      <c r="A1981" s="1" t="s">
        <v>2727</v>
      </c>
      <c r="B1981" s="1" t="s">
        <v>2209</v>
      </c>
      <c r="C1981" s="2">
        <v>45441</v>
      </c>
      <c r="D1981" s="1" t="s">
        <v>9</v>
      </c>
      <c r="E1981">
        <v>4916</v>
      </c>
      <c r="F1981" s="1" t="s">
        <v>10</v>
      </c>
      <c r="G1981" s="1" t="s">
        <v>29</v>
      </c>
    </row>
    <row r="1982" spans="1:7" x14ac:dyDescent="0.25">
      <c r="A1982" s="1" t="s">
        <v>2728</v>
      </c>
      <c r="B1982" s="1" t="s">
        <v>1569</v>
      </c>
      <c r="C1982" s="2">
        <v>45420</v>
      </c>
      <c r="D1982" s="1" t="s">
        <v>14</v>
      </c>
      <c r="E1982">
        <v>1388</v>
      </c>
      <c r="F1982" s="1" t="s">
        <v>24</v>
      </c>
      <c r="G1982" s="1" t="s">
        <v>20</v>
      </c>
    </row>
    <row r="1983" spans="1:7" x14ac:dyDescent="0.25">
      <c r="A1983" s="1" t="s">
        <v>2729</v>
      </c>
      <c r="B1983" s="1" t="s">
        <v>2730</v>
      </c>
      <c r="C1983" s="2">
        <v>45608</v>
      </c>
      <c r="D1983" s="1" t="s">
        <v>28</v>
      </c>
      <c r="E1983">
        <v>9514</v>
      </c>
      <c r="F1983" s="1" t="s">
        <v>24</v>
      </c>
      <c r="G1983" s="1" t="s">
        <v>50</v>
      </c>
    </row>
    <row r="1984" spans="1:7" x14ac:dyDescent="0.25">
      <c r="A1984" s="1" t="s">
        <v>2731</v>
      </c>
      <c r="B1984" s="1" t="s">
        <v>2140</v>
      </c>
      <c r="C1984" s="2">
        <v>45507</v>
      </c>
      <c r="D1984" s="1" t="s">
        <v>9</v>
      </c>
      <c r="E1984">
        <v>759</v>
      </c>
      <c r="F1984" s="1" t="s">
        <v>19</v>
      </c>
      <c r="G1984" s="1" t="s">
        <v>16</v>
      </c>
    </row>
    <row r="1985" spans="1:7" x14ac:dyDescent="0.25">
      <c r="A1985" s="1" t="s">
        <v>2732</v>
      </c>
      <c r="B1985" s="1" t="s">
        <v>446</v>
      </c>
      <c r="C1985" s="2">
        <v>45525</v>
      </c>
      <c r="D1985" s="1" t="s">
        <v>14</v>
      </c>
      <c r="E1985">
        <v>5302</v>
      </c>
      <c r="F1985" s="1" t="s">
        <v>19</v>
      </c>
      <c r="G1985" s="1" t="s">
        <v>20</v>
      </c>
    </row>
    <row r="1986" spans="1:7" x14ac:dyDescent="0.25">
      <c r="A1986" s="1" t="s">
        <v>2733</v>
      </c>
      <c r="B1986" s="1" t="s">
        <v>1687</v>
      </c>
      <c r="C1986" s="2">
        <v>45616</v>
      </c>
      <c r="D1986" s="1" t="s">
        <v>23</v>
      </c>
      <c r="E1986">
        <v>310</v>
      </c>
      <c r="F1986" s="1" t="s">
        <v>19</v>
      </c>
      <c r="G1986" s="1" t="s">
        <v>106</v>
      </c>
    </row>
    <row r="1987" spans="1:7" x14ac:dyDescent="0.25">
      <c r="A1987" s="1" t="s">
        <v>2734</v>
      </c>
      <c r="B1987" s="1" t="s">
        <v>632</v>
      </c>
      <c r="C1987" s="2">
        <v>45581</v>
      </c>
      <c r="D1987" s="1" t="s">
        <v>9</v>
      </c>
      <c r="E1987">
        <v>4705</v>
      </c>
      <c r="F1987" s="1" t="s">
        <v>19</v>
      </c>
      <c r="G1987" s="1" t="s">
        <v>106</v>
      </c>
    </row>
    <row r="1988" spans="1:7" x14ac:dyDescent="0.25">
      <c r="A1988" s="1" t="s">
        <v>2735</v>
      </c>
      <c r="B1988" s="1" t="s">
        <v>2408</v>
      </c>
      <c r="C1988" s="2">
        <v>45221</v>
      </c>
      <c r="D1988" s="1" t="s">
        <v>14</v>
      </c>
      <c r="E1988">
        <v>4634</v>
      </c>
      <c r="F1988" s="1" t="s">
        <v>24</v>
      </c>
      <c r="G1988" s="1" t="s">
        <v>16</v>
      </c>
    </row>
    <row r="1989" spans="1:7" x14ac:dyDescent="0.25">
      <c r="A1989" s="1" t="s">
        <v>2736</v>
      </c>
      <c r="B1989" s="1" t="s">
        <v>516</v>
      </c>
      <c r="C1989" s="2">
        <v>45545</v>
      </c>
      <c r="D1989" s="1" t="s">
        <v>28</v>
      </c>
      <c r="E1989">
        <v>3847</v>
      </c>
      <c r="F1989" s="1" t="s">
        <v>15</v>
      </c>
      <c r="G1989" s="1" t="s">
        <v>29</v>
      </c>
    </row>
    <row r="1990" spans="1:7" x14ac:dyDescent="0.25">
      <c r="A1990" s="1" t="s">
        <v>2737</v>
      </c>
      <c r="B1990" s="1" t="s">
        <v>632</v>
      </c>
      <c r="C1990" s="2">
        <v>45201</v>
      </c>
      <c r="D1990" s="1" t="s">
        <v>28</v>
      </c>
      <c r="E1990">
        <v>287</v>
      </c>
      <c r="F1990" s="1" t="s">
        <v>10</v>
      </c>
      <c r="G1990" s="1" t="s">
        <v>11</v>
      </c>
    </row>
    <row r="1991" spans="1:7" x14ac:dyDescent="0.25">
      <c r="A1991" s="1" t="s">
        <v>2738</v>
      </c>
      <c r="B1991" s="1" t="s">
        <v>27</v>
      </c>
      <c r="C1991" s="2">
        <v>45188</v>
      </c>
      <c r="D1991" s="1" t="s">
        <v>14</v>
      </c>
      <c r="E1991">
        <v>3927</v>
      </c>
      <c r="F1991" s="1" t="s">
        <v>10</v>
      </c>
      <c r="G1991" s="1" t="s">
        <v>45</v>
      </c>
    </row>
    <row r="1992" spans="1:7" x14ac:dyDescent="0.25">
      <c r="A1992" s="1" t="s">
        <v>2739</v>
      </c>
      <c r="B1992" s="1" t="s">
        <v>833</v>
      </c>
      <c r="C1992" s="2">
        <v>45510</v>
      </c>
      <c r="D1992" s="1" t="s">
        <v>9</v>
      </c>
      <c r="E1992">
        <v>7317</v>
      </c>
      <c r="F1992" s="1" t="s">
        <v>15</v>
      </c>
      <c r="G1992" s="1" t="s">
        <v>106</v>
      </c>
    </row>
    <row r="1993" spans="1:7" x14ac:dyDescent="0.25">
      <c r="A1993" s="1" t="s">
        <v>2740</v>
      </c>
      <c r="B1993" s="1" t="s">
        <v>144</v>
      </c>
      <c r="C1993" s="2">
        <v>45332</v>
      </c>
      <c r="D1993" s="1" t="s">
        <v>23</v>
      </c>
      <c r="E1993">
        <v>2171</v>
      </c>
      <c r="F1993" s="1" t="s">
        <v>15</v>
      </c>
      <c r="G1993" s="1" t="s">
        <v>29</v>
      </c>
    </row>
    <row r="1994" spans="1:7" x14ac:dyDescent="0.25">
      <c r="A1994" s="1" t="s">
        <v>2741</v>
      </c>
      <c r="B1994" s="1" t="s">
        <v>796</v>
      </c>
      <c r="C1994" s="2">
        <v>45437</v>
      </c>
      <c r="D1994" s="1" t="s">
        <v>14</v>
      </c>
      <c r="E1994">
        <v>1399</v>
      </c>
      <c r="F1994" s="1" t="s">
        <v>10</v>
      </c>
      <c r="G1994" s="1" t="s">
        <v>25</v>
      </c>
    </row>
    <row r="1995" spans="1:7" x14ac:dyDescent="0.25">
      <c r="A1995" s="1" t="s">
        <v>2742</v>
      </c>
      <c r="B1995" s="1" t="s">
        <v>398</v>
      </c>
      <c r="C1995" s="2">
        <v>45236</v>
      </c>
      <c r="D1995" s="1" t="s">
        <v>23</v>
      </c>
      <c r="E1995">
        <v>8892</v>
      </c>
      <c r="F1995" s="1" t="s">
        <v>24</v>
      </c>
      <c r="G1995" s="1" t="s">
        <v>20</v>
      </c>
    </row>
    <row r="1996" spans="1:7" x14ac:dyDescent="0.25">
      <c r="A1996" s="1" t="s">
        <v>2743</v>
      </c>
      <c r="B1996" s="1" t="s">
        <v>1621</v>
      </c>
      <c r="C1996" s="2">
        <v>45471</v>
      </c>
      <c r="D1996" s="1" t="s">
        <v>28</v>
      </c>
      <c r="E1996">
        <v>4742</v>
      </c>
      <c r="F1996" s="1" t="s">
        <v>10</v>
      </c>
      <c r="G1996" s="1" t="s">
        <v>11</v>
      </c>
    </row>
    <row r="1997" spans="1:7" x14ac:dyDescent="0.25">
      <c r="A1997" s="1" t="s">
        <v>2744</v>
      </c>
      <c r="B1997" s="1" t="s">
        <v>943</v>
      </c>
      <c r="C1997" s="2">
        <v>45384</v>
      </c>
      <c r="D1997" s="1" t="s">
        <v>14</v>
      </c>
      <c r="E1997">
        <v>3478</v>
      </c>
      <c r="F1997" s="1" t="s">
        <v>15</v>
      </c>
      <c r="G1997" s="1" t="s">
        <v>50</v>
      </c>
    </row>
    <row r="1998" spans="1:7" x14ac:dyDescent="0.25">
      <c r="A1998" s="1" t="s">
        <v>2745</v>
      </c>
      <c r="B1998" s="1" t="s">
        <v>899</v>
      </c>
      <c r="C1998" s="2">
        <v>45775</v>
      </c>
      <c r="D1998" s="1" t="s">
        <v>28</v>
      </c>
      <c r="E1998">
        <v>6151</v>
      </c>
      <c r="F1998" s="1" t="s">
        <v>24</v>
      </c>
      <c r="G1998" s="1" t="s">
        <v>29</v>
      </c>
    </row>
    <row r="1999" spans="1:7" x14ac:dyDescent="0.25">
      <c r="A1999" s="1" t="s">
        <v>2746</v>
      </c>
      <c r="B1999" s="1" t="s">
        <v>2747</v>
      </c>
      <c r="C1999" s="2">
        <v>45248</v>
      </c>
      <c r="D1999" s="1" t="s">
        <v>23</v>
      </c>
      <c r="E1999">
        <v>5979</v>
      </c>
      <c r="F1999" s="1" t="s">
        <v>10</v>
      </c>
      <c r="G1999" s="1" t="s">
        <v>11</v>
      </c>
    </row>
    <row r="2000" spans="1:7" x14ac:dyDescent="0.25">
      <c r="A2000" s="1" t="s">
        <v>2748</v>
      </c>
      <c r="B2000" s="1" t="s">
        <v>671</v>
      </c>
      <c r="C2000" s="2">
        <v>45607</v>
      </c>
      <c r="D2000" s="1" t="s">
        <v>23</v>
      </c>
      <c r="E2000">
        <v>3826</v>
      </c>
      <c r="F2000" s="1" t="s">
        <v>24</v>
      </c>
      <c r="G2000" s="1" t="s">
        <v>29</v>
      </c>
    </row>
    <row r="2001" spans="1:7" x14ac:dyDescent="0.25">
      <c r="A2001" s="1" t="s">
        <v>2749</v>
      </c>
      <c r="B2001" s="1" t="s">
        <v>1397</v>
      </c>
      <c r="C2001" s="2">
        <v>45178</v>
      </c>
      <c r="D2001" s="1" t="s">
        <v>14</v>
      </c>
      <c r="E2001">
        <v>9141</v>
      </c>
      <c r="F2001" s="1" t="s">
        <v>24</v>
      </c>
      <c r="G2001" s="1" t="s">
        <v>25</v>
      </c>
    </row>
    <row r="2002" spans="1:7" x14ac:dyDescent="0.25">
      <c r="A2002" s="1" t="s">
        <v>2750</v>
      </c>
      <c r="B2002" s="1" t="s">
        <v>1149</v>
      </c>
      <c r="C2002" s="2">
        <v>45828</v>
      </c>
      <c r="D2002" s="1" t="s">
        <v>14</v>
      </c>
      <c r="E2002">
        <v>5047</v>
      </c>
      <c r="F2002" s="1" t="s">
        <v>15</v>
      </c>
      <c r="G2002" s="1" t="s">
        <v>40</v>
      </c>
    </row>
    <row r="2003" spans="1:7" x14ac:dyDescent="0.25">
      <c r="A2003" s="1" t="s">
        <v>2751</v>
      </c>
      <c r="B2003" s="1" t="s">
        <v>1788</v>
      </c>
      <c r="C2003" s="2">
        <v>45377</v>
      </c>
      <c r="D2003" s="1" t="s">
        <v>14</v>
      </c>
      <c r="E2003">
        <v>6004</v>
      </c>
      <c r="F2003" s="1" t="s">
        <v>19</v>
      </c>
      <c r="G2003" s="1" t="s">
        <v>16</v>
      </c>
    </row>
    <row r="2004" spans="1:7" x14ac:dyDescent="0.25">
      <c r="A2004" s="1" t="s">
        <v>2752</v>
      </c>
      <c r="B2004" s="1" t="s">
        <v>258</v>
      </c>
      <c r="C2004" s="2">
        <v>45357</v>
      </c>
      <c r="D2004" s="1" t="s">
        <v>28</v>
      </c>
      <c r="E2004">
        <v>9948</v>
      </c>
      <c r="F2004" s="1" t="s">
        <v>10</v>
      </c>
      <c r="G2004" s="1" t="s">
        <v>40</v>
      </c>
    </row>
    <row r="2005" spans="1:7" x14ac:dyDescent="0.25">
      <c r="A2005" s="1" t="s">
        <v>2753</v>
      </c>
      <c r="B2005" s="1" t="s">
        <v>1221</v>
      </c>
      <c r="C2005" s="2">
        <v>45390</v>
      </c>
      <c r="D2005" s="1" t="s">
        <v>23</v>
      </c>
      <c r="E2005">
        <v>2461</v>
      </c>
      <c r="F2005" s="1" t="s">
        <v>15</v>
      </c>
      <c r="G2005" s="1" t="s">
        <v>11</v>
      </c>
    </row>
    <row r="2006" spans="1:7" x14ac:dyDescent="0.25">
      <c r="A2006" s="1" t="s">
        <v>2754</v>
      </c>
      <c r="B2006" s="1" t="s">
        <v>89</v>
      </c>
      <c r="C2006" s="2">
        <v>45603</v>
      </c>
      <c r="D2006" s="1" t="s">
        <v>23</v>
      </c>
      <c r="E2006">
        <v>34</v>
      </c>
      <c r="F2006" s="1" t="s">
        <v>10</v>
      </c>
      <c r="G2006" s="1" t="s">
        <v>40</v>
      </c>
    </row>
    <row r="2007" spans="1:7" x14ac:dyDescent="0.25">
      <c r="A2007" s="1" t="s">
        <v>2755</v>
      </c>
      <c r="B2007" s="1" t="s">
        <v>1086</v>
      </c>
      <c r="C2007" s="2">
        <v>45502</v>
      </c>
      <c r="D2007" s="1" t="s">
        <v>28</v>
      </c>
      <c r="E2007">
        <v>5972</v>
      </c>
      <c r="F2007" s="1" t="s">
        <v>19</v>
      </c>
      <c r="G2007" s="1" t="s">
        <v>29</v>
      </c>
    </row>
    <row r="2008" spans="1:7" x14ac:dyDescent="0.25">
      <c r="A2008" s="1" t="s">
        <v>2756</v>
      </c>
      <c r="B2008" s="1" t="s">
        <v>1234</v>
      </c>
      <c r="C2008" s="2">
        <v>45702</v>
      </c>
      <c r="D2008" s="1" t="s">
        <v>14</v>
      </c>
      <c r="E2008">
        <v>2566</v>
      </c>
      <c r="F2008" s="1" t="s">
        <v>19</v>
      </c>
      <c r="G2008" s="1" t="s">
        <v>29</v>
      </c>
    </row>
    <row r="2009" spans="1:7" x14ac:dyDescent="0.25">
      <c r="A2009" s="1" t="s">
        <v>2757</v>
      </c>
      <c r="B2009" s="1" t="s">
        <v>1781</v>
      </c>
      <c r="C2009" s="2">
        <v>45340</v>
      </c>
      <c r="D2009" s="1" t="s">
        <v>9</v>
      </c>
      <c r="E2009">
        <v>7642</v>
      </c>
      <c r="F2009" s="1" t="s">
        <v>19</v>
      </c>
      <c r="G2009" s="1" t="s">
        <v>40</v>
      </c>
    </row>
    <row r="2010" spans="1:7" x14ac:dyDescent="0.25">
      <c r="A2010" s="1" t="s">
        <v>2758</v>
      </c>
      <c r="B2010" s="1" t="s">
        <v>639</v>
      </c>
      <c r="C2010" s="2">
        <v>45474</v>
      </c>
      <c r="D2010" s="1" t="s">
        <v>14</v>
      </c>
      <c r="E2010">
        <v>70</v>
      </c>
      <c r="F2010" s="1" t="s">
        <v>19</v>
      </c>
      <c r="G2010" s="1" t="s">
        <v>16</v>
      </c>
    </row>
    <row r="2011" spans="1:7" x14ac:dyDescent="0.25">
      <c r="A2011" s="1" t="s">
        <v>2759</v>
      </c>
      <c r="B2011" s="1" t="s">
        <v>2760</v>
      </c>
      <c r="C2011" s="2">
        <v>45759</v>
      </c>
      <c r="D2011" s="1" t="s">
        <v>9</v>
      </c>
      <c r="E2011">
        <v>7685</v>
      </c>
      <c r="F2011" s="1" t="s">
        <v>10</v>
      </c>
      <c r="G2011" s="1" t="s">
        <v>16</v>
      </c>
    </row>
    <row r="2012" spans="1:7" x14ac:dyDescent="0.25">
      <c r="A2012" s="1" t="s">
        <v>2761</v>
      </c>
      <c r="B2012" s="1" t="s">
        <v>2150</v>
      </c>
      <c r="C2012" s="2">
        <v>45514</v>
      </c>
      <c r="D2012" s="1" t="s">
        <v>9</v>
      </c>
      <c r="E2012">
        <v>132</v>
      </c>
      <c r="F2012" s="1" t="s">
        <v>24</v>
      </c>
      <c r="G2012" s="1" t="s">
        <v>25</v>
      </c>
    </row>
    <row r="2013" spans="1:7" x14ac:dyDescent="0.25">
      <c r="A2013" s="1" t="s">
        <v>2762</v>
      </c>
      <c r="B2013" s="1" t="s">
        <v>738</v>
      </c>
      <c r="C2013" s="2">
        <v>45468</v>
      </c>
      <c r="D2013" s="1" t="s">
        <v>28</v>
      </c>
      <c r="E2013">
        <v>5626</v>
      </c>
      <c r="F2013" s="1" t="s">
        <v>24</v>
      </c>
      <c r="G2013" s="1" t="s">
        <v>29</v>
      </c>
    </row>
    <row r="2014" spans="1:7" x14ac:dyDescent="0.25">
      <c r="A2014" s="1" t="s">
        <v>2763</v>
      </c>
      <c r="B2014" s="1" t="s">
        <v>998</v>
      </c>
      <c r="C2014" s="2">
        <v>45754</v>
      </c>
      <c r="D2014" s="1" t="s">
        <v>23</v>
      </c>
      <c r="E2014">
        <v>1196</v>
      </c>
      <c r="F2014" s="1" t="s">
        <v>19</v>
      </c>
      <c r="G2014" s="1" t="s">
        <v>11</v>
      </c>
    </row>
    <row r="2015" spans="1:7" x14ac:dyDescent="0.25">
      <c r="A2015" s="1" t="s">
        <v>2764</v>
      </c>
      <c r="B2015" s="1" t="s">
        <v>679</v>
      </c>
      <c r="C2015" s="2">
        <v>45538</v>
      </c>
      <c r="D2015" s="1" t="s">
        <v>23</v>
      </c>
      <c r="E2015">
        <v>5168</v>
      </c>
      <c r="F2015" s="1" t="s">
        <v>19</v>
      </c>
      <c r="G2015" s="1" t="s">
        <v>20</v>
      </c>
    </row>
    <row r="2016" spans="1:7" x14ac:dyDescent="0.25">
      <c r="A2016" s="1" t="s">
        <v>2765</v>
      </c>
      <c r="B2016" s="1" t="s">
        <v>1775</v>
      </c>
      <c r="C2016" s="2">
        <v>45198</v>
      </c>
      <c r="D2016" s="1" t="s">
        <v>23</v>
      </c>
      <c r="E2016">
        <v>7874</v>
      </c>
      <c r="F2016" s="1" t="s">
        <v>24</v>
      </c>
      <c r="G2016" s="1" t="s">
        <v>16</v>
      </c>
    </row>
    <row r="2017" spans="1:7" x14ac:dyDescent="0.25">
      <c r="A2017" s="1" t="s">
        <v>2766</v>
      </c>
      <c r="B2017" s="1" t="s">
        <v>624</v>
      </c>
      <c r="C2017" s="2">
        <v>45235</v>
      </c>
      <c r="D2017" s="1" t="s">
        <v>23</v>
      </c>
      <c r="E2017">
        <v>9932</v>
      </c>
      <c r="F2017" s="1" t="s">
        <v>15</v>
      </c>
      <c r="G2017" s="1" t="s">
        <v>55</v>
      </c>
    </row>
    <row r="2018" spans="1:7" x14ac:dyDescent="0.25">
      <c r="A2018" s="1" t="s">
        <v>2767</v>
      </c>
      <c r="B2018" s="1" t="s">
        <v>2209</v>
      </c>
      <c r="C2018" s="2">
        <v>45343</v>
      </c>
      <c r="D2018" s="1" t="s">
        <v>28</v>
      </c>
      <c r="E2018">
        <v>4099</v>
      </c>
      <c r="F2018" s="1" t="s">
        <v>19</v>
      </c>
      <c r="G2018" s="1" t="s">
        <v>16</v>
      </c>
    </row>
    <row r="2019" spans="1:7" x14ac:dyDescent="0.25">
      <c r="A2019" s="1" t="s">
        <v>2768</v>
      </c>
      <c r="B2019" s="1" t="s">
        <v>400</v>
      </c>
      <c r="C2019" s="2">
        <v>45180</v>
      </c>
      <c r="D2019" s="1" t="s">
        <v>9</v>
      </c>
      <c r="E2019">
        <v>2482</v>
      </c>
      <c r="F2019" s="1" t="s">
        <v>24</v>
      </c>
      <c r="G2019" s="1" t="s">
        <v>25</v>
      </c>
    </row>
    <row r="2020" spans="1:7" x14ac:dyDescent="0.25">
      <c r="A2020" s="1" t="s">
        <v>2769</v>
      </c>
      <c r="B2020" s="1" t="s">
        <v>530</v>
      </c>
      <c r="C2020" s="2">
        <v>45822</v>
      </c>
      <c r="D2020" s="1" t="s">
        <v>23</v>
      </c>
      <c r="E2020">
        <v>7460</v>
      </c>
      <c r="F2020" s="1" t="s">
        <v>15</v>
      </c>
      <c r="G2020" s="1" t="s">
        <v>20</v>
      </c>
    </row>
    <row r="2021" spans="1:7" x14ac:dyDescent="0.25">
      <c r="A2021" s="1" t="s">
        <v>2770</v>
      </c>
      <c r="B2021" s="1" t="s">
        <v>589</v>
      </c>
      <c r="C2021" s="2">
        <v>45789</v>
      </c>
      <c r="D2021" s="1" t="s">
        <v>9</v>
      </c>
      <c r="E2021">
        <v>2974</v>
      </c>
      <c r="F2021" s="1" t="s">
        <v>24</v>
      </c>
      <c r="G2021" s="1" t="s">
        <v>45</v>
      </c>
    </row>
    <row r="2022" spans="1:7" x14ac:dyDescent="0.25">
      <c r="A2022" s="1" t="s">
        <v>2771</v>
      </c>
      <c r="B2022" s="1" t="s">
        <v>190</v>
      </c>
      <c r="C2022" s="2">
        <v>45379</v>
      </c>
      <c r="D2022" s="1" t="s">
        <v>28</v>
      </c>
      <c r="E2022">
        <v>8114</v>
      </c>
      <c r="F2022" s="1" t="s">
        <v>15</v>
      </c>
      <c r="G2022" s="1" t="s">
        <v>55</v>
      </c>
    </row>
    <row r="2023" spans="1:7" x14ac:dyDescent="0.25">
      <c r="A2023" s="1" t="s">
        <v>2772</v>
      </c>
      <c r="B2023" s="1" t="s">
        <v>1427</v>
      </c>
      <c r="C2023" s="2">
        <v>45350</v>
      </c>
      <c r="D2023" s="1" t="s">
        <v>14</v>
      </c>
      <c r="E2023">
        <v>1320</v>
      </c>
      <c r="F2023" s="1" t="s">
        <v>10</v>
      </c>
      <c r="G2023" s="1" t="s">
        <v>16</v>
      </c>
    </row>
    <row r="2024" spans="1:7" x14ac:dyDescent="0.25">
      <c r="A2024" s="1" t="s">
        <v>2773</v>
      </c>
      <c r="B2024" s="1" t="s">
        <v>1035</v>
      </c>
      <c r="C2024" s="2">
        <v>45166</v>
      </c>
      <c r="D2024" s="1" t="s">
        <v>28</v>
      </c>
      <c r="E2024">
        <v>8356</v>
      </c>
      <c r="F2024" s="1" t="s">
        <v>15</v>
      </c>
      <c r="G2024" s="1" t="s">
        <v>40</v>
      </c>
    </row>
    <row r="2025" spans="1:7" x14ac:dyDescent="0.25">
      <c r="A2025" s="1" t="s">
        <v>2774</v>
      </c>
      <c r="B2025" s="1" t="s">
        <v>2775</v>
      </c>
      <c r="C2025" s="2">
        <v>45235</v>
      </c>
      <c r="D2025" s="1" t="s">
        <v>23</v>
      </c>
      <c r="E2025">
        <v>2222</v>
      </c>
      <c r="F2025" s="1" t="s">
        <v>19</v>
      </c>
      <c r="G2025" s="1" t="s">
        <v>29</v>
      </c>
    </row>
    <row r="2026" spans="1:7" x14ac:dyDescent="0.25">
      <c r="A2026" s="1" t="s">
        <v>2776</v>
      </c>
      <c r="B2026" s="1" t="s">
        <v>703</v>
      </c>
      <c r="C2026" s="2">
        <v>45296</v>
      </c>
      <c r="D2026" s="1" t="s">
        <v>14</v>
      </c>
      <c r="E2026">
        <v>9464</v>
      </c>
      <c r="F2026" s="1" t="s">
        <v>15</v>
      </c>
      <c r="G2026" s="1" t="s">
        <v>55</v>
      </c>
    </row>
    <row r="2027" spans="1:7" x14ac:dyDescent="0.25">
      <c r="A2027" s="1" t="s">
        <v>2777</v>
      </c>
      <c r="B2027" s="1" t="s">
        <v>2255</v>
      </c>
      <c r="C2027" s="2">
        <v>45733</v>
      </c>
      <c r="D2027" s="1" t="s">
        <v>28</v>
      </c>
      <c r="E2027">
        <v>6802</v>
      </c>
      <c r="F2027" s="1" t="s">
        <v>15</v>
      </c>
      <c r="G2027" s="1" t="s">
        <v>16</v>
      </c>
    </row>
    <row r="2028" spans="1:7" x14ac:dyDescent="0.25">
      <c r="A2028" s="1" t="s">
        <v>2778</v>
      </c>
      <c r="B2028" s="1" t="s">
        <v>2358</v>
      </c>
      <c r="C2028" s="2">
        <v>45298</v>
      </c>
      <c r="D2028" s="1" t="s">
        <v>28</v>
      </c>
      <c r="E2028">
        <v>9564</v>
      </c>
      <c r="F2028" s="1" t="s">
        <v>19</v>
      </c>
      <c r="G2028" s="1" t="s">
        <v>29</v>
      </c>
    </row>
    <row r="2029" spans="1:7" x14ac:dyDescent="0.25">
      <c r="A2029" s="1" t="s">
        <v>2779</v>
      </c>
      <c r="B2029" s="1" t="s">
        <v>1749</v>
      </c>
      <c r="C2029" s="2">
        <v>45649</v>
      </c>
      <c r="D2029" s="1" t="s">
        <v>9</v>
      </c>
      <c r="E2029">
        <v>9139</v>
      </c>
      <c r="F2029" s="1" t="s">
        <v>10</v>
      </c>
      <c r="G2029" s="1" t="s">
        <v>11</v>
      </c>
    </row>
    <row r="2030" spans="1:7" x14ac:dyDescent="0.25">
      <c r="A2030" s="1" t="s">
        <v>2780</v>
      </c>
      <c r="B2030" s="1" t="s">
        <v>2781</v>
      </c>
      <c r="C2030" s="2">
        <v>45821</v>
      </c>
      <c r="D2030" s="1" t="s">
        <v>28</v>
      </c>
      <c r="E2030">
        <v>8713</v>
      </c>
      <c r="F2030" s="1" t="s">
        <v>15</v>
      </c>
      <c r="G2030" s="1" t="s">
        <v>20</v>
      </c>
    </row>
    <row r="2031" spans="1:7" x14ac:dyDescent="0.25">
      <c r="A2031" s="1" t="s">
        <v>2782</v>
      </c>
      <c r="B2031" s="1" t="s">
        <v>2243</v>
      </c>
      <c r="C2031" s="2">
        <v>45172</v>
      </c>
      <c r="D2031" s="1" t="s">
        <v>14</v>
      </c>
      <c r="E2031">
        <v>8388</v>
      </c>
      <c r="F2031" s="1" t="s">
        <v>10</v>
      </c>
      <c r="G2031" s="1" t="s">
        <v>106</v>
      </c>
    </row>
    <row r="2032" spans="1:7" x14ac:dyDescent="0.25">
      <c r="A2032" s="1" t="s">
        <v>2783</v>
      </c>
      <c r="B2032" s="1" t="s">
        <v>1224</v>
      </c>
      <c r="C2032" s="2">
        <v>45557</v>
      </c>
      <c r="D2032" s="1" t="s">
        <v>28</v>
      </c>
      <c r="E2032">
        <v>1855</v>
      </c>
      <c r="F2032" s="1" t="s">
        <v>24</v>
      </c>
      <c r="G2032" s="1" t="s">
        <v>25</v>
      </c>
    </row>
    <row r="2033" spans="1:7" x14ac:dyDescent="0.25">
      <c r="A2033" s="1" t="s">
        <v>2784</v>
      </c>
      <c r="B2033" s="1" t="s">
        <v>948</v>
      </c>
      <c r="C2033" s="2">
        <v>45722</v>
      </c>
      <c r="D2033" s="1" t="s">
        <v>23</v>
      </c>
      <c r="E2033">
        <v>7670</v>
      </c>
      <c r="F2033" s="1" t="s">
        <v>24</v>
      </c>
      <c r="G2033" s="1" t="s">
        <v>45</v>
      </c>
    </row>
    <row r="2034" spans="1:7" x14ac:dyDescent="0.25">
      <c r="A2034" s="1" t="s">
        <v>2785</v>
      </c>
      <c r="B2034" s="1" t="s">
        <v>327</v>
      </c>
      <c r="C2034" s="2">
        <v>45547</v>
      </c>
      <c r="D2034" s="1" t="s">
        <v>9</v>
      </c>
      <c r="E2034">
        <v>1712</v>
      </c>
      <c r="F2034" s="1" t="s">
        <v>19</v>
      </c>
      <c r="G2034" s="1" t="s">
        <v>40</v>
      </c>
    </row>
    <row r="2035" spans="1:7" x14ac:dyDescent="0.25">
      <c r="A2035" s="1" t="s">
        <v>2786</v>
      </c>
      <c r="B2035" s="1" t="s">
        <v>126</v>
      </c>
      <c r="C2035" s="2">
        <v>45307</v>
      </c>
      <c r="D2035" s="1" t="s">
        <v>14</v>
      </c>
      <c r="E2035">
        <v>400</v>
      </c>
      <c r="F2035" s="1" t="s">
        <v>10</v>
      </c>
      <c r="G2035" s="1" t="s">
        <v>55</v>
      </c>
    </row>
    <row r="2036" spans="1:7" x14ac:dyDescent="0.25">
      <c r="A2036" s="1" t="s">
        <v>2787</v>
      </c>
      <c r="B2036" s="1" t="s">
        <v>1775</v>
      </c>
      <c r="C2036" s="2">
        <v>45729</v>
      </c>
      <c r="D2036" s="1" t="s">
        <v>14</v>
      </c>
      <c r="E2036">
        <v>664</v>
      </c>
      <c r="F2036" s="1" t="s">
        <v>19</v>
      </c>
      <c r="G2036" s="1" t="s">
        <v>45</v>
      </c>
    </row>
    <row r="2037" spans="1:7" x14ac:dyDescent="0.25">
      <c r="A2037" s="1" t="s">
        <v>2788</v>
      </c>
      <c r="B2037" s="1" t="s">
        <v>1179</v>
      </c>
      <c r="C2037" s="2">
        <v>45809</v>
      </c>
      <c r="D2037" s="1" t="s">
        <v>28</v>
      </c>
      <c r="E2037">
        <v>5845</v>
      </c>
      <c r="F2037" s="1" t="s">
        <v>19</v>
      </c>
      <c r="G2037" s="1" t="s">
        <v>25</v>
      </c>
    </row>
    <row r="2038" spans="1:7" x14ac:dyDescent="0.25">
      <c r="A2038" s="1" t="s">
        <v>2789</v>
      </c>
      <c r="B2038" s="1" t="s">
        <v>305</v>
      </c>
      <c r="C2038" s="2">
        <v>45580</v>
      </c>
      <c r="D2038" s="1" t="s">
        <v>23</v>
      </c>
      <c r="E2038">
        <v>4281</v>
      </c>
      <c r="F2038" s="1" t="s">
        <v>15</v>
      </c>
      <c r="G2038" s="1" t="s">
        <v>45</v>
      </c>
    </row>
    <row r="2039" spans="1:7" x14ac:dyDescent="0.25">
      <c r="A2039" s="1" t="s">
        <v>2790</v>
      </c>
      <c r="B2039" s="1" t="s">
        <v>1374</v>
      </c>
      <c r="C2039" s="2">
        <v>45865</v>
      </c>
      <c r="D2039" s="1" t="s">
        <v>9</v>
      </c>
      <c r="E2039">
        <v>8965</v>
      </c>
      <c r="F2039" s="1" t="s">
        <v>24</v>
      </c>
      <c r="G2039" s="1" t="s">
        <v>20</v>
      </c>
    </row>
    <row r="2040" spans="1:7" x14ac:dyDescent="0.25">
      <c r="A2040" s="1" t="s">
        <v>2791</v>
      </c>
      <c r="B2040" s="1" t="s">
        <v>394</v>
      </c>
      <c r="C2040" s="2">
        <v>45606</v>
      </c>
      <c r="D2040" s="1" t="s">
        <v>14</v>
      </c>
      <c r="E2040">
        <v>3410</v>
      </c>
      <c r="F2040" s="1" t="s">
        <v>19</v>
      </c>
      <c r="G2040" s="1" t="s">
        <v>11</v>
      </c>
    </row>
    <row r="2041" spans="1:7" x14ac:dyDescent="0.25">
      <c r="A2041" s="1" t="s">
        <v>2792</v>
      </c>
      <c r="B2041" s="1" t="s">
        <v>597</v>
      </c>
      <c r="C2041" s="2">
        <v>45589</v>
      </c>
      <c r="D2041" s="1" t="s">
        <v>9</v>
      </c>
      <c r="E2041">
        <v>5329</v>
      </c>
      <c r="F2041" s="1" t="s">
        <v>15</v>
      </c>
      <c r="G2041" s="1" t="s">
        <v>40</v>
      </c>
    </row>
    <row r="2042" spans="1:7" x14ac:dyDescent="0.25">
      <c r="A2042" s="1" t="s">
        <v>2793</v>
      </c>
      <c r="B2042" s="1" t="s">
        <v>2466</v>
      </c>
      <c r="C2042" s="2">
        <v>45310</v>
      </c>
      <c r="D2042" s="1" t="s">
        <v>28</v>
      </c>
      <c r="E2042">
        <v>6742</v>
      </c>
      <c r="F2042" s="1" t="s">
        <v>15</v>
      </c>
      <c r="G2042" s="1" t="s">
        <v>55</v>
      </c>
    </row>
    <row r="2043" spans="1:7" x14ac:dyDescent="0.25">
      <c r="A2043" s="1" t="s">
        <v>2794</v>
      </c>
      <c r="B2043" s="1" t="s">
        <v>249</v>
      </c>
      <c r="C2043" s="2">
        <v>45430</v>
      </c>
      <c r="D2043" s="1" t="s">
        <v>23</v>
      </c>
      <c r="E2043">
        <v>6684</v>
      </c>
      <c r="F2043" s="1" t="s">
        <v>10</v>
      </c>
      <c r="G2043" s="1" t="s">
        <v>20</v>
      </c>
    </row>
    <row r="2044" spans="1:7" x14ac:dyDescent="0.25">
      <c r="A2044" s="1" t="s">
        <v>2795</v>
      </c>
      <c r="B2044" s="1" t="s">
        <v>465</v>
      </c>
      <c r="C2044" s="2">
        <v>45326</v>
      </c>
      <c r="D2044" s="1" t="s">
        <v>28</v>
      </c>
      <c r="E2044">
        <v>1095</v>
      </c>
      <c r="F2044" s="1" t="s">
        <v>24</v>
      </c>
      <c r="G2044" s="1" t="s">
        <v>20</v>
      </c>
    </row>
    <row r="2045" spans="1:7" x14ac:dyDescent="0.25">
      <c r="A2045" s="1" t="s">
        <v>2796</v>
      </c>
      <c r="B2045" s="1" t="s">
        <v>2038</v>
      </c>
      <c r="C2045" s="2">
        <v>45885</v>
      </c>
      <c r="D2045" s="1" t="s">
        <v>9</v>
      </c>
      <c r="E2045">
        <v>5456</v>
      </c>
      <c r="F2045" s="1" t="s">
        <v>10</v>
      </c>
      <c r="G2045" s="1" t="s">
        <v>29</v>
      </c>
    </row>
    <row r="2046" spans="1:7" x14ac:dyDescent="0.25">
      <c r="A2046" s="1" t="s">
        <v>2797</v>
      </c>
      <c r="B2046" s="1" t="s">
        <v>392</v>
      </c>
      <c r="C2046" s="2">
        <v>45797</v>
      </c>
      <c r="D2046" s="1" t="s">
        <v>28</v>
      </c>
      <c r="E2046">
        <v>4386</v>
      </c>
      <c r="F2046" s="1" t="s">
        <v>10</v>
      </c>
      <c r="G2046" s="1" t="s">
        <v>11</v>
      </c>
    </row>
    <row r="2047" spans="1:7" x14ac:dyDescent="0.25">
      <c r="A2047" s="1" t="s">
        <v>2798</v>
      </c>
      <c r="B2047" s="1" t="s">
        <v>1674</v>
      </c>
      <c r="C2047" s="2">
        <v>45832</v>
      </c>
      <c r="D2047" s="1" t="s">
        <v>9</v>
      </c>
      <c r="E2047">
        <v>1973</v>
      </c>
      <c r="F2047" s="1" t="s">
        <v>19</v>
      </c>
      <c r="G2047" s="1" t="s">
        <v>106</v>
      </c>
    </row>
    <row r="2048" spans="1:7" x14ac:dyDescent="0.25">
      <c r="A2048" s="1" t="s">
        <v>2799</v>
      </c>
      <c r="B2048" s="1" t="s">
        <v>54</v>
      </c>
      <c r="C2048" s="2">
        <v>45520</v>
      </c>
      <c r="D2048" s="1" t="s">
        <v>14</v>
      </c>
      <c r="E2048">
        <v>9987</v>
      </c>
      <c r="F2048" s="1" t="s">
        <v>10</v>
      </c>
      <c r="G2048" s="1" t="s">
        <v>11</v>
      </c>
    </row>
    <row r="2049" spans="1:7" x14ac:dyDescent="0.25">
      <c r="A2049" s="1" t="s">
        <v>2800</v>
      </c>
      <c r="B2049" s="1" t="s">
        <v>415</v>
      </c>
      <c r="C2049" s="2">
        <v>45795</v>
      </c>
      <c r="D2049" s="1" t="s">
        <v>14</v>
      </c>
      <c r="E2049">
        <v>5187</v>
      </c>
      <c r="F2049" s="1" t="s">
        <v>19</v>
      </c>
      <c r="G2049" s="1" t="s">
        <v>11</v>
      </c>
    </row>
    <row r="2050" spans="1:7" x14ac:dyDescent="0.25">
      <c r="A2050" s="1" t="s">
        <v>2801</v>
      </c>
      <c r="B2050" s="1" t="s">
        <v>373</v>
      </c>
      <c r="C2050" s="2">
        <v>45161</v>
      </c>
      <c r="D2050" s="1" t="s">
        <v>28</v>
      </c>
      <c r="E2050">
        <v>4582</v>
      </c>
      <c r="F2050" s="1" t="s">
        <v>10</v>
      </c>
      <c r="G2050" s="1" t="s">
        <v>20</v>
      </c>
    </row>
    <row r="2051" spans="1:7" x14ac:dyDescent="0.25">
      <c r="A2051" s="1" t="s">
        <v>2802</v>
      </c>
      <c r="B2051" s="1" t="s">
        <v>772</v>
      </c>
      <c r="C2051" s="2">
        <v>45508</v>
      </c>
      <c r="D2051" s="1" t="s">
        <v>14</v>
      </c>
      <c r="E2051">
        <v>7553</v>
      </c>
      <c r="F2051" s="1" t="s">
        <v>15</v>
      </c>
      <c r="G2051" s="1" t="s">
        <v>106</v>
      </c>
    </row>
    <row r="2052" spans="1:7" x14ac:dyDescent="0.25">
      <c r="A2052" s="1" t="s">
        <v>2803</v>
      </c>
      <c r="B2052" s="1" t="s">
        <v>1141</v>
      </c>
      <c r="C2052" s="2">
        <v>45854</v>
      </c>
      <c r="D2052" s="1" t="s">
        <v>9</v>
      </c>
      <c r="E2052">
        <v>8917</v>
      </c>
      <c r="F2052" s="1" t="s">
        <v>24</v>
      </c>
      <c r="G2052" s="1" t="s">
        <v>16</v>
      </c>
    </row>
    <row r="2053" spans="1:7" x14ac:dyDescent="0.25">
      <c r="A2053" s="1" t="s">
        <v>2804</v>
      </c>
      <c r="B2053" s="1" t="s">
        <v>872</v>
      </c>
      <c r="C2053" s="2">
        <v>45820</v>
      </c>
      <c r="D2053" s="1" t="s">
        <v>14</v>
      </c>
      <c r="E2053">
        <v>252</v>
      </c>
      <c r="F2053" s="1" t="s">
        <v>24</v>
      </c>
      <c r="G2053" s="1" t="s">
        <v>29</v>
      </c>
    </row>
    <row r="2054" spans="1:7" x14ac:dyDescent="0.25">
      <c r="A2054" s="1" t="s">
        <v>2805</v>
      </c>
      <c r="B2054" s="1" t="s">
        <v>511</v>
      </c>
      <c r="C2054" s="2">
        <v>45400</v>
      </c>
      <c r="D2054" s="1" t="s">
        <v>23</v>
      </c>
      <c r="E2054">
        <v>6520</v>
      </c>
      <c r="F2054" s="1" t="s">
        <v>24</v>
      </c>
      <c r="G2054" s="1" t="s">
        <v>11</v>
      </c>
    </row>
    <row r="2055" spans="1:7" x14ac:dyDescent="0.25">
      <c r="A2055" s="1" t="s">
        <v>2806</v>
      </c>
      <c r="B2055" s="1" t="s">
        <v>82</v>
      </c>
      <c r="C2055" s="2">
        <v>45594</v>
      </c>
      <c r="D2055" s="1" t="s">
        <v>23</v>
      </c>
      <c r="E2055">
        <v>3925</v>
      </c>
      <c r="F2055" s="1" t="s">
        <v>15</v>
      </c>
      <c r="G2055" s="1" t="s">
        <v>16</v>
      </c>
    </row>
    <row r="2056" spans="1:7" x14ac:dyDescent="0.25">
      <c r="A2056" s="1" t="s">
        <v>2807</v>
      </c>
      <c r="B2056" s="1" t="s">
        <v>1057</v>
      </c>
      <c r="C2056" s="2">
        <v>45347</v>
      </c>
      <c r="D2056" s="1" t="s">
        <v>28</v>
      </c>
      <c r="E2056">
        <v>9725</v>
      </c>
      <c r="F2056" s="1" t="s">
        <v>15</v>
      </c>
      <c r="G2056" s="1" t="s">
        <v>106</v>
      </c>
    </row>
    <row r="2057" spans="1:7" x14ac:dyDescent="0.25">
      <c r="A2057" s="1" t="s">
        <v>2808</v>
      </c>
      <c r="B2057" s="1" t="s">
        <v>669</v>
      </c>
      <c r="C2057" s="2">
        <v>45493</v>
      </c>
      <c r="D2057" s="1" t="s">
        <v>28</v>
      </c>
      <c r="E2057">
        <v>847</v>
      </c>
      <c r="F2057" s="1" t="s">
        <v>10</v>
      </c>
      <c r="G2057" s="1" t="s">
        <v>11</v>
      </c>
    </row>
    <row r="2058" spans="1:7" x14ac:dyDescent="0.25">
      <c r="A2058" s="1" t="s">
        <v>2809</v>
      </c>
      <c r="B2058" s="1" t="s">
        <v>44</v>
      </c>
      <c r="C2058" s="2">
        <v>45754</v>
      </c>
      <c r="D2058" s="1" t="s">
        <v>28</v>
      </c>
      <c r="E2058">
        <v>3333</v>
      </c>
      <c r="F2058" s="1" t="s">
        <v>10</v>
      </c>
      <c r="G2058" s="1" t="s">
        <v>40</v>
      </c>
    </row>
    <row r="2059" spans="1:7" x14ac:dyDescent="0.25">
      <c r="A2059" s="1" t="s">
        <v>2810</v>
      </c>
      <c r="B2059" s="1" t="s">
        <v>91</v>
      </c>
      <c r="C2059" s="2">
        <v>45783</v>
      </c>
      <c r="D2059" s="1" t="s">
        <v>28</v>
      </c>
      <c r="E2059">
        <v>2963</v>
      </c>
      <c r="F2059" s="1" t="s">
        <v>10</v>
      </c>
      <c r="G2059" s="1" t="s">
        <v>16</v>
      </c>
    </row>
    <row r="2060" spans="1:7" x14ac:dyDescent="0.25">
      <c r="A2060" s="1" t="s">
        <v>2811</v>
      </c>
      <c r="B2060" s="1" t="s">
        <v>1127</v>
      </c>
      <c r="C2060" s="2">
        <v>45195</v>
      </c>
      <c r="D2060" s="1" t="s">
        <v>9</v>
      </c>
      <c r="E2060">
        <v>9547</v>
      </c>
      <c r="F2060" s="1" t="s">
        <v>10</v>
      </c>
      <c r="G2060" s="1" t="s">
        <v>16</v>
      </c>
    </row>
    <row r="2061" spans="1:7" x14ac:dyDescent="0.25">
      <c r="A2061" s="1" t="s">
        <v>2812</v>
      </c>
      <c r="B2061" s="1" t="s">
        <v>199</v>
      </c>
      <c r="C2061" s="2">
        <v>45511</v>
      </c>
      <c r="D2061" s="1" t="s">
        <v>9</v>
      </c>
      <c r="E2061">
        <v>1442</v>
      </c>
      <c r="F2061" s="1" t="s">
        <v>24</v>
      </c>
      <c r="G2061" s="1" t="s">
        <v>40</v>
      </c>
    </row>
    <row r="2062" spans="1:7" x14ac:dyDescent="0.25">
      <c r="A2062" s="1" t="s">
        <v>2813</v>
      </c>
      <c r="B2062" s="1" t="s">
        <v>1646</v>
      </c>
      <c r="C2062" s="2">
        <v>45249</v>
      </c>
      <c r="D2062" s="1" t="s">
        <v>23</v>
      </c>
      <c r="E2062">
        <v>6864</v>
      </c>
      <c r="F2062" s="1" t="s">
        <v>10</v>
      </c>
      <c r="G2062" s="1" t="s">
        <v>16</v>
      </c>
    </row>
    <row r="2063" spans="1:7" x14ac:dyDescent="0.25">
      <c r="A2063" s="1" t="s">
        <v>2814</v>
      </c>
      <c r="B2063" s="1" t="s">
        <v>1381</v>
      </c>
      <c r="C2063" s="2">
        <v>45305</v>
      </c>
      <c r="D2063" s="1" t="s">
        <v>9</v>
      </c>
      <c r="E2063">
        <v>7665</v>
      </c>
      <c r="F2063" s="1" t="s">
        <v>15</v>
      </c>
      <c r="G2063" s="1" t="s">
        <v>45</v>
      </c>
    </row>
    <row r="2064" spans="1:7" x14ac:dyDescent="0.25">
      <c r="A2064" s="1" t="s">
        <v>2815</v>
      </c>
      <c r="B2064" s="1" t="s">
        <v>1183</v>
      </c>
      <c r="C2064" s="2">
        <v>45308</v>
      </c>
      <c r="D2064" s="1" t="s">
        <v>14</v>
      </c>
      <c r="E2064">
        <v>8441</v>
      </c>
      <c r="F2064" s="1" t="s">
        <v>15</v>
      </c>
      <c r="G2064" s="1" t="s">
        <v>11</v>
      </c>
    </row>
    <row r="2065" spans="1:7" x14ac:dyDescent="0.25">
      <c r="A2065" s="1" t="s">
        <v>2816</v>
      </c>
      <c r="B2065" s="1" t="s">
        <v>2481</v>
      </c>
      <c r="C2065" s="2">
        <v>45246</v>
      </c>
      <c r="D2065" s="1" t="s">
        <v>23</v>
      </c>
      <c r="E2065">
        <v>8340</v>
      </c>
      <c r="F2065" s="1" t="s">
        <v>15</v>
      </c>
      <c r="G2065" s="1" t="s">
        <v>55</v>
      </c>
    </row>
    <row r="2066" spans="1:7" x14ac:dyDescent="0.25">
      <c r="A2066" s="1" t="s">
        <v>2817</v>
      </c>
      <c r="B2066" s="1" t="s">
        <v>783</v>
      </c>
      <c r="C2066" s="2">
        <v>45530</v>
      </c>
      <c r="D2066" s="1" t="s">
        <v>28</v>
      </c>
      <c r="E2066">
        <v>8621</v>
      </c>
      <c r="F2066" s="1" t="s">
        <v>19</v>
      </c>
      <c r="G2066" s="1" t="s">
        <v>16</v>
      </c>
    </row>
    <row r="2067" spans="1:7" x14ac:dyDescent="0.25">
      <c r="A2067" s="1" t="s">
        <v>2818</v>
      </c>
      <c r="B2067" s="1" t="s">
        <v>1261</v>
      </c>
      <c r="C2067" s="2">
        <v>45272</v>
      </c>
      <c r="D2067" s="1" t="s">
        <v>28</v>
      </c>
      <c r="E2067">
        <v>313</v>
      </c>
      <c r="F2067" s="1" t="s">
        <v>19</v>
      </c>
      <c r="G2067" s="1" t="s">
        <v>25</v>
      </c>
    </row>
    <row r="2068" spans="1:7" x14ac:dyDescent="0.25">
      <c r="A2068" s="1" t="s">
        <v>2819</v>
      </c>
      <c r="B2068" s="1" t="s">
        <v>2065</v>
      </c>
      <c r="C2068" s="2">
        <v>45558</v>
      </c>
      <c r="D2068" s="1" t="s">
        <v>9</v>
      </c>
      <c r="E2068">
        <v>2172</v>
      </c>
      <c r="F2068" s="1" t="s">
        <v>19</v>
      </c>
      <c r="G2068" s="1" t="s">
        <v>50</v>
      </c>
    </row>
    <row r="2069" spans="1:7" x14ac:dyDescent="0.25">
      <c r="A2069" s="1" t="s">
        <v>2820</v>
      </c>
      <c r="B2069" s="1" t="s">
        <v>1027</v>
      </c>
      <c r="C2069" s="2">
        <v>45845</v>
      </c>
      <c r="D2069" s="1" t="s">
        <v>23</v>
      </c>
      <c r="E2069">
        <v>6496</v>
      </c>
      <c r="F2069" s="1" t="s">
        <v>10</v>
      </c>
      <c r="G2069" s="1" t="s">
        <v>106</v>
      </c>
    </row>
    <row r="2070" spans="1:7" x14ac:dyDescent="0.25">
      <c r="A2070" s="1" t="s">
        <v>2821</v>
      </c>
      <c r="B2070" s="1" t="s">
        <v>2213</v>
      </c>
      <c r="C2070" s="2">
        <v>45216</v>
      </c>
      <c r="D2070" s="1" t="s">
        <v>9</v>
      </c>
      <c r="E2070">
        <v>4112</v>
      </c>
      <c r="F2070" s="1" t="s">
        <v>24</v>
      </c>
      <c r="G2070" s="1" t="s">
        <v>25</v>
      </c>
    </row>
    <row r="2071" spans="1:7" x14ac:dyDescent="0.25">
      <c r="A2071" s="1" t="s">
        <v>2822</v>
      </c>
      <c r="B2071" s="1" t="s">
        <v>2260</v>
      </c>
      <c r="C2071" s="2">
        <v>45683</v>
      </c>
      <c r="D2071" s="1" t="s">
        <v>9</v>
      </c>
      <c r="E2071">
        <v>6884</v>
      </c>
      <c r="F2071" s="1" t="s">
        <v>24</v>
      </c>
      <c r="G2071" s="1" t="s">
        <v>40</v>
      </c>
    </row>
    <row r="2072" spans="1:7" x14ac:dyDescent="0.25">
      <c r="A2072" s="1" t="s">
        <v>2823</v>
      </c>
      <c r="B2072" s="1" t="s">
        <v>1808</v>
      </c>
      <c r="C2072" s="2">
        <v>45265</v>
      </c>
      <c r="D2072" s="1" t="s">
        <v>9</v>
      </c>
      <c r="E2072">
        <v>1178</v>
      </c>
      <c r="F2072" s="1" t="s">
        <v>10</v>
      </c>
      <c r="G2072" s="1" t="s">
        <v>11</v>
      </c>
    </row>
    <row r="2073" spans="1:7" x14ac:dyDescent="0.25">
      <c r="A2073" s="1" t="s">
        <v>2824</v>
      </c>
      <c r="B2073" s="1" t="s">
        <v>552</v>
      </c>
      <c r="C2073" s="2">
        <v>45543</v>
      </c>
      <c r="D2073" s="1" t="s">
        <v>23</v>
      </c>
      <c r="E2073">
        <v>425</v>
      </c>
      <c r="F2073" s="1" t="s">
        <v>10</v>
      </c>
      <c r="G2073" s="1" t="s">
        <v>11</v>
      </c>
    </row>
    <row r="2074" spans="1:7" x14ac:dyDescent="0.25">
      <c r="A2074" s="1" t="s">
        <v>2825</v>
      </c>
      <c r="B2074" s="1" t="s">
        <v>1149</v>
      </c>
      <c r="C2074" s="2">
        <v>45828</v>
      </c>
      <c r="D2074" s="1" t="s">
        <v>28</v>
      </c>
      <c r="E2074">
        <v>5253</v>
      </c>
      <c r="F2074" s="1" t="s">
        <v>19</v>
      </c>
      <c r="G2074" s="1" t="s">
        <v>25</v>
      </c>
    </row>
    <row r="2075" spans="1:7" x14ac:dyDescent="0.25">
      <c r="A2075" s="1" t="s">
        <v>2826</v>
      </c>
      <c r="B2075" s="1" t="s">
        <v>1648</v>
      </c>
      <c r="C2075" s="2">
        <v>45220</v>
      </c>
      <c r="D2075" s="1" t="s">
        <v>14</v>
      </c>
      <c r="E2075">
        <v>159</v>
      </c>
      <c r="F2075" s="1" t="s">
        <v>15</v>
      </c>
      <c r="G2075" s="1" t="s">
        <v>16</v>
      </c>
    </row>
    <row r="2076" spans="1:7" x14ac:dyDescent="0.25">
      <c r="A2076" s="1" t="s">
        <v>2827</v>
      </c>
      <c r="B2076" s="1" t="s">
        <v>1439</v>
      </c>
      <c r="C2076" s="2">
        <v>45261</v>
      </c>
      <c r="D2076" s="1" t="s">
        <v>28</v>
      </c>
      <c r="E2076">
        <v>6534</v>
      </c>
      <c r="F2076" s="1" t="s">
        <v>15</v>
      </c>
      <c r="G2076" s="1" t="s">
        <v>106</v>
      </c>
    </row>
    <row r="2077" spans="1:7" x14ac:dyDescent="0.25">
      <c r="A2077" s="1" t="s">
        <v>2828</v>
      </c>
      <c r="B2077" s="1" t="s">
        <v>2583</v>
      </c>
      <c r="C2077" s="2">
        <v>45720</v>
      </c>
      <c r="D2077" s="1" t="s">
        <v>23</v>
      </c>
      <c r="E2077">
        <v>5909</v>
      </c>
      <c r="F2077" s="1" t="s">
        <v>19</v>
      </c>
      <c r="G2077" s="1" t="s">
        <v>11</v>
      </c>
    </row>
    <row r="2078" spans="1:7" x14ac:dyDescent="0.25">
      <c r="A2078" s="1" t="s">
        <v>2829</v>
      </c>
      <c r="B2078" s="1" t="s">
        <v>1013</v>
      </c>
      <c r="C2078" s="2">
        <v>45306</v>
      </c>
      <c r="D2078" s="1" t="s">
        <v>28</v>
      </c>
      <c r="E2078">
        <v>848</v>
      </c>
      <c r="F2078" s="1" t="s">
        <v>19</v>
      </c>
      <c r="G2078" s="1" t="s">
        <v>16</v>
      </c>
    </row>
    <row r="2079" spans="1:7" x14ac:dyDescent="0.25">
      <c r="A2079" s="1" t="s">
        <v>2830</v>
      </c>
      <c r="B2079" s="1" t="s">
        <v>2747</v>
      </c>
      <c r="C2079" s="2">
        <v>45874</v>
      </c>
      <c r="D2079" s="1" t="s">
        <v>28</v>
      </c>
      <c r="E2079">
        <v>6154</v>
      </c>
      <c r="F2079" s="1" t="s">
        <v>24</v>
      </c>
      <c r="G2079" s="1" t="s">
        <v>40</v>
      </c>
    </row>
    <row r="2080" spans="1:7" x14ac:dyDescent="0.25">
      <c r="A2080" s="1" t="s">
        <v>2831</v>
      </c>
      <c r="B2080" s="1" t="s">
        <v>690</v>
      </c>
      <c r="C2080" s="2">
        <v>45308</v>
      </c>
      <c r="D2080" s="1" t="s">
        <v>14</v>
      </c>
      <c r="E2080">
        <v>9898</v>
      </c>
      <c r="F2080" s="1" t="s">
        <v>19</v>
      </c>
      <c r="G2080" s="1" t="s">
        <v>45</v>
      </c>
    </row>
    <row r="2081" spans="1:7" x14ac:dyDescent="0.25">
      <c r="A2081" s="1" t="s">
        <v>2832</v>
      </c>
      <c r="B2081" s="1" t="s">
        <v>473</v>
      </c>
      <c r="C2081" s="2">
        <v>45812</v>
      </c>
      <c r="D2081" s="1" t="s">
        <v>28</v>
      </c>
      <c r="E2081">
        <v>9623</v>
      </c>
      <c r="F2081" s="1" t="s">
        <v>15</v>
      </c>
      <c r="G2081" s="1" t="s">
        <v>29</v>
      </c>
    </row>
    <row r="2082" spans="1:7" x14ac:dyDescent="0.25">
      <c r="A2082" s="1" t="s">
        <v>2833</v>
      </c>
      <c r="B2082" s="1" t="s">
        <v>2834</v>
      </c>
      <c r="C2082" s="2">
        <v>45354</v>
      </c>
      <c r="D2082" s="1" t="s">
        <v>28</v>
      </c>
      <c r="E2082">
        <v>7476</v>
      </c>
      <c r="F2082" s="1" t="s">
        <v>15</v>
      </c>
      <c r="G2082" s="1" t="s">
        <v>106</v>
      </c>
    </row>
    <row r="2083" spans="1:7" x14ac:dyDescent="0.25">
      <c r="A2083" s="1" t="s">
        <v>2835</v>
      </c>
      <c r="B2083" s="1" t="s">
        <v>1565</v>
      </c>
      <c r="C2083" s="2">
        <v>45339</v>
      </c>
      <c r="D2083" s="1" t="s">
        <v>28</v>
      </c>
      <c r="E2083">
        <v>1330</v>
      </c>
      <c r="F2083" s="1" t="s">
        <v>10</v>
      </c>
      <c r="G2083" s="1" t="s">
        <v>40</v>
      </c>
    </row>
    <row r="2084" spans="1:7" x14ac:dyDescent="0.25">
      <c r="A2084" s="1" t="s">
        <v>2836</v>
      </c>
      <c r="B2084" s="1" t="s">
        <v>1183</v>
      </c>
      <c r="C2084" s="2">
        <v>45336</v>
      </c>
      <c r="D2084" s="1" t="s">
        <v>9</v>
      </c>
      <c r="E2084">
        <v>1533</v>
      </c>
      <c r="F2084" s="1" t="s">
        <v>24</v>
      </c>
      <c r="G2084" s="1" t="s">
        <v>20</v>
      </c>
    </row>
    <row r="2085" spans="1:7" x14ac:dyDescent="0.25">
      <c r="A2085" s="1" t="s">
        <v>2837</v>
      </c>
      <c r="B2085" s="1" t="s">
        <v>116</v>
      </c>
      <c r="C2085" s="2">
        <v>45875</v>
      </c>
      <c r="D2085" s="1" t="s">
        <v>23</v>
      </c>
      <c r="E2085">
        <v>5244</v>
      </c>
      <c r="F2085" s="1" t="s">
        <v>10</v>
      </c>
      <c r="G2085" s="1" t="s">
        <v>11</v>
      </c>
    </row>
    <row r="2086" spans="1:7" x14ac:dyDescent="0.25">
      <c r="A2086" s="1" t="s">
        <v>2838</v>
      </c>
      <c r="B2086" s="1" t="s">
        <v>1143</v>
      </c>
      <c r="C2086" s="2">
        <v>45450</v>
      </c>
      <c r="D2086" s="1" t="s">
        <v>23</v>
      </c>
      <c r="E2086">
        <v>6154</v>
      </c>
      <c r="F2086" s="1" t="s">
        <v>24</v>
      </c>
      <c r="G2086" s="1" t="s">
        <v>50</v>
      </c>
    </row>
    <row r="2087" spans="1:7" x14ac:dyDescent="0.25">
      <c r="A2087" s="1" t="s">
        <v>2839</v>
      </c>
      <c r="B2087" s="1" t="s">
        <v>2840</v>
      </c>
      <c r="C2087" s="2">
        <v>45244</v>
      </c>
      <c r="D2087" s="1" t="s">
        <v>14</v>
      </c>
      <c r="E2087">
        <v>562</v>
      </c>
      <c r="F2087" s="1" t="s">
        <v>10</v>
      </c>
      <c r="G2087" s="1" t="s">
        <v>16</v>
      </c>
    </row>
    <row r="2088" spans="1:7" x14ac:dyDescent="0.25">
      <c r="A2088" s="1" t="s">
        <v>2841</v>
      </c>
      <c r="B2088" s="1" t="s">
        <v>1209</v>
      </c>
      <c r="C2088" s="2">
        <v>45297</v>
      </c>
      <c r="D2088" s="1" t="s">
        <v>9</v>
      </c>
      <c r="E2088">
        <v>3766</v>
      </c>
      <c r="F2088" s="1" t="s">
        <v>24</v>
      </c>
      <c r="G2088" s="1" t="s">
        <v>20</v>
      </c>
    </row>
    <row r="2089" spans="1:7" x14ac:dyDescent="0.25">
      <c r="A2089" s="1" t="s">
        <v>2842</v>
      </c>
      <c r="B2089" s="1" t="s">
        <v>2204</v>
      </c>
      <c r="C2089" s="2">
        <v>45710</v>
      </c>
      <c r="D2089" s="1" t="s">
        <v>9</v>
      </c>
      <c r="E2089">
        <v>3681</v>
      </c>
      <c r="F2089" s="1" t="s">
        <v>19</v>
      </c>
      <c r="G2089" s="1" t="s">
        <v>25</v>
      </c>
    </row>
    <row r="2090" spans="1:7" x14ac:dyDescent="0.25">
      <c r="A2090" s="1" t="s">
        <v>2843</v>
      </c>
      <c r="B2090" s="1" t="s">
        <v>2834</v>
      </c>
      <c r="C2090" s="2">
        <v>45214</v>
      </c>
      <c r="D2090" s="1" t="s">
        <v>28</v>
      </c>
      <c r="E2090">
        <v>491</v>
      </c>
      <c r="F2090" s="1" t="s">
        <v>15</v>
      </c>
      <c r="G2090" s="1" t="s">
        <v>11</v>
      </c>
    </row>
    <row r="2091" spans="1:7" x14ac:dyDescent="0.25">
      <c r="A2091" s="1" t="s">
        <v>2844</v>
      </c>
      <c r="B2091" s="1" t="s">
        <v>1035</v>
      </c>
      <c r="C2091" s="2">
        <v>45767</v>
      </c>
      <c r="D2091" s="1" t="s">
        <v>23</v>
      </c>
      <c r="E2091">
        <v>609</v>
      </c>
      <c r="F2091" s="1" t="s">
        <v>19</v>
      </c>
      <c r="G2091" s="1" t="s">
        <v>45</v>
      </c>
    </row>
    <row r="2092" spans="1:7" x14ac:dyDescent="0.25">
      <c r="A2092" s="1" t="s">
        <v>2845</v>
      </c>
      <c r="B2092" s="1" t="s">
        <v>1239</v>
      </c>
      <c r="C2092" s="2">
        <v>45358</v>
      </c>
      <c r="D2092" s="1" t="s">
        <v>14</v>
      </c>
      <c r="E2092">
        <v>7687</v>
      </c>
      <c r="F2092" s="1" t="s">
        <v>24</v>
      </c>
      <c r="G2092" s="1" t="s">
        <v>20</v>
      </c>
    </row>
    <row r="2093" spans="1:7" x14ac:dyDescent="0.25">
      <c r="A2093" s="1" t="s">
        <v>2846</v>
      </c>
      <c r="B2093" s="1" t="s">
        <v>184</v>
      </c>
      <c r="C2093" s="2">
        <v>45446</v>
      </c>
      <c r="D2093" s="1" t="s">
        <v>9</v>
      </c>
      <c r="E2093">
        <v>9366</v>
      </c>
      <c r="F2093" s="1" t="s">
        <v>24</v>
      </c>
      <c r="G2093" s="1" t="s">
        <v>55</v>
      </c>
    </row>
    <row r="2094" spans="1:7" x14ac:dyDescent="0.25">
      <c r="A2094" s="1" t="s">
        <v>2847</v>
      </c>
      <c r="B2094" s="1" t="s">
        <v>2730</v>
      </c>
      <c r="C2094" s="2">
        <v>45552</v>
      </c>
      <c r="D2094" s="1" t="s">
        <v>28</v>
      </c>
      <c r="E2094">
        <v>9205</v>
      </c>
      <c r="F2094" s="1" t="s">
        <v>10</v>
      </c>
      <c r="G2094" s="1" t="s">
        <v>16</v>
      </c>
    </row>
    <row r="2095" spans="1:7" x14ac:dyDescent="0.25">
      <c r="A2095" s="1" t="s">
        <v>2848</v>
      </c>
      <c r="B2095" s="1" t="s">
        <v>719</v>
      </c>
      <c r="C2095" s="2">
        <v>45888</v>
      </c>
      <c r="D2095" s="1" t="s">
        <v>14</v>
      </c>
      <c r="E2095">
        <v>1992</v>
      </c>
      <c r="F2095" s="1" t="s">
        <v>24</v>
      </c>
      <c r="G2095" s="1" t="s">
        <v>20</v>
      </c>
    </row>
    <row r="2096" spans="1:7" x14ac:dyDescent="0.25">
      <c r="A2096" s="1" t="s">
        <v>2849</v>
      </c>
      <c r="B2096" s="1" t="s">
        <v>249</v>
      </c>
      <c r="C2096" s="2">
        <v>45185</v>
      </c>
      <c r="D2096" s="1" t="s">
        <v>9</v>
      </c>
      <c r="E2096">
        <v>1644</v>
      </c>
      <c r="F2096" s="1" t="s">
        <v>19</v>
      </c>
      <c r="G2096" s="1" t="s">
        <v>45</v>
      </c>
    </row>
    <row r="2097" spans="1:7" x14ac:dyDescent="0.25">
      <c r="A2097" s="1" t="s">
        <v>2850</v>
      </c>
      <c r="B2097" s="1" t="s">
        <v>2228</v>
      </c>
      <c r="C2097" s="2">
        <v>45829</v>
      </c>
      <c r="D2097" s="1" t="s">
        <v>14</v>
      </c>
      <c r="E2097">
        <v>7840</v>
      </c>
      <c r="F2097" s="1" t="s">
        <v>24</v>
      </c>
      <c r="G2097" s="1" t="s">
        <v>106</v>
      </c>
    </row>
    <row r="2098" spans="1:7" x14ac:dyDescent="0.25">
      <c r="A2098" s="1" t="s">
        <v>2851</v>
      </c>
      <c r="B2098" s="1" t="s">
        <v>348</v>
      </c>
      <c r="C2098" s="2">
        <v>45409</v>
      </c>
      <c r="D2098" s="1" t="s">
        <v>9</v>
      </c>
      <c r="E2098">
        <v>3007</v>
      </c>
      <c r="F2098" s="1" t="s">
        <v>24</v>
      </c>
      <c r="G2098" s="1" t="s">
        <v>25</v>
      </c>
    </row>
    <row r="2099" spans="1:7" x14ac:dyDescent="0.25">
      <c r="A2099" s="1" t="s">
        <v>2852</v>
      </c>
      <c r="B2099" s="1" t="s">
        <v>201</v>
      </c>
      <c r="C2099" s="2">
        <v>45701</v>
      </c>
      <c r="D2099" s="1" t="s">
        <v>14</v>
      </c>
      <c r="E2099">
        <v>696</v>
      </c>
      <c r="F2099" s="1" t="s">
        <v>10</v>
      </c>
      <c r="G2099" s="1" t="s">
        <v>29</v>
      </c>
    </row>
    <row r="2100" spans="1:7" x14ac:dyDescent="0.25">
      <c r="A2100" s="1" t="s">
        <v>2853</v>
      </c>
      <c r="B2100" s="1" t="s">
        <v>2854</v>
      </c>
      <c r="C2100" s="2">
        <v>45794</v>
      </c>
      <c r="D2100" s="1" t="s">
        <v>9</v>
      </c>
      <c r="E2100">
        <v>5539</v>
      </c>
      <c r="F2100" s="1" t="s">
        <v>24</v>
      </c>
      <c r="G2100" s="1" t="s">
        <v>40</v>
      </c>
    </row>
    <row r="2101" spans="1:7" x14ac:dyDescent="0.25">
      <c r="A2101" s="1" t="s">
        <v>2855</v>
      </c>
      <c r="B2101" s="1" t="s">
        <v>2856</v>
      </c>
      <c r="C2101" s="2">
        <v>45492</v>
      </c>
      <c r="D2101" s="1" t="s">
        <v>9</v>
      </c>
      <c r="E2101">
        <v>1769</v>
      </c>
      <c r="F2101" s="1" t="s">
        <v>10</v>
      </c>
      <c r="G2101" s="1" t="s">
        <v>16</v>
      </c>
    </row>
    <row r="2102" spans="1:7" x14ac:dyDescent="0.25">
      <c r="A2102" s="1" t="s">
        <v>2857</v>
      </c>
      <c r="B2102" s="1" t="s">
        <v>1565</v>
      </c>
      <c r="C2102" s="2">
        <v>45814</v>
      </c>
      <c r="D2102" s="1" t="s">
        <v>14</v>
      </c>
      <c r="E2102">
        <v>7033</v>
      </c>
      <c r="F2102" s="1" t="s">
        <v>15</v>
      </c>
      <c r="G2102" s="1" t="s">
        <v>50</v>
      </c>
    </row>
    <row r="2103" spans="1:7" x14ac:dyDescent="0.25">
      <c r="A2103" s="1" t="s">
        <v>2858</v>
      </c>
      <c r="B2103" s="1" t="s">
        <v>483</v>
      </c>
      <c r="C2103" s="2">
        <v>45887</v>
      </c>
      <c r="D2103" s="1" t="s">
        <v>9</v>
      </c>
      <c r="E2103">
        <v>6218</v>
      </c>
      <c r="F2103" s="1" t="s">
        <v>10</v>
      </c>
      <c r="G2103" s="1" t="s">
        <v>55</v>
      </c>
    </row>
    <row r="2104" spans="1:7" x14ac:dyDescent="0.25">
      <c r="A2104" s="1" t="s">
        <v>2859</v>
      </c>
      <c r="B2104" s="1" t="s">
        <v>1261</v>
      </c>
      <c r="C2104" s="2">
        <v>45692</v>
      </c>
      <c r="D2104" s="1" t="s">
        <v>9</v>
      </c>
      <c r="E2104">
        <v>7244</v>
      </c>
      <c r="F2104" s="1" t="s">
        <v>24</v>
      </c>
      <c r="G2104" s="1" t="s">
        <v>20</v>
      </c>
    </row>
    <row r="2105" spans="1:7" x14ac:dyDescent="0.25">
      <c r="A2105" s="1" t="s">
        <v>2860</v>
      </c>
      <c r="B2105" s="1" t="s">
        <v>295</v>
      </c>
      <c r="C2105" s="2">
        <v>45419</v>
      </c>
      <c r="D2105" s="1" t="s">
        <v>9</v>
      </c>
      <c r="E2105">
        <v>2490</v>
      </c>
      <c r="F2105" s="1" t="s">
        <v>15</v>
      </c>
      <c r="G2105" s="1" t="s">
        <v>16</v>
      </c>
    </row>
    <row r="2106" spans="1:7" x14ac:dyDescent="0.25">
      <c r="A2106" s="1" t="s">
        <v>2861</v>
      </c>
      <c r="B2106" s="1" t="s">
        <v>1361</v>
      </c>
      <c r="C2106" s="2">
        <v>45345</v>
      </c>
      <c r="D2106" s="1" t="s">
        <v>14</v>
      </c>
      <c r="E2106">
        <v>9539</v>
      </c>
      <c r="F2106" s="1" t="s">
        <v>24</v>
      </c>
      <c r="G2106" s="1" t="s">
        <v>106</v>
      </c>
    </row>
    <row r="2107" spans="1:7" x14ac:dyDescent="0.25">
      <c r="A2107" s="1" t="s">
        <v>2862</v>
      </c>
      <c r="B2107" s="1" t="s">
        <v>1219</v>
      </c>
      <c r="C2107" s="2">
        <v>45177</v>
      </c>
      <c r="D2107" s="1" t="s">
        <v>14</v>
      </c>
      <c r="E2107">
        <v>7486</v>
      </c>
      <c r="F2107" s="1" t="s">
        <v>10</v>
      </c>
      <c r="G2107" s="1" t="s">
        <v>25</v>
      </c>
    </row>
    <row r="2108" spans="1:7" x14ac:dyDescent="0.25">
      <c r="A2108" s="1" t="s">
        <v>2863</v>
      </c>
      <c r="B2108" s="1" t="s">
        <v>498</v>
      </c>
      <c r="C2108" s="2">
        <v>45739</v>
      </c>
      <c r="D2108" s="1" t="s">
        <v>9</v>
      </c>
      <c r="E2108">
        <v>7780</v>
      </c>
      <c r="F2108" s="1" t="s">
        <v>19</v>
      </c>
      <c r="G2108" s="1" t="s">
        <v>45</v>
      </c>
    </row>
    <row r="2109" spans="1:7" x14ac:dyDescent="0.25">
      <c r="A2109" s="1" t="s">
        <v>2864</v>
      </c>
      <c r="B2109" s="1" t="s">
        <v>764</v>
      </c>
      <c r="C2109" s="2">
        <v>45648</v>
      </c>
      <c r="D2109" s="1" t="s">
        <v>9</v>
      </c>
      <c r="E2109">
        <v>124</v>
      </c>
      <c r="F2109" s="1" t="s">
        <v>15</v>
      </c>
      <c r="G2109" s="1" t="s">
        <v>29</v>
      </c>
    </row>
    <row r="2110" spans="1:7" x14ac:dyDescent="0.25">
      <c r="A2110" s="1" t="s">
        <v>2865</v>
      </c>
      <c r="B2110" s="1" t="s">
        <v>258</v>
      </c>
      <c r="C2110" s="2">
        <v>45480</v>
      </c>
      <c r="D2110" s="1" t="s">
        <v>14</v>
      </c>
      <c r="E2110">
        <v>578</v>
      </c>
      <c r="F2110" s="1" t="s">
        <v>19</v>
      </c>
      <c r="G2110" s="1" t="s">
        <v>16</v>
      </c>
    </row>
    <row r="2111" spans="1:7" x14ac:dyDescent="0.25">
      <c r="A2111" s="1" t="s">
        <v>2866</v>
      </c>
      <c r="B2111" s="1" t="s">
        <v>2867</v>
      </c>
      <c r="C2111" s="2">
        <v>45175</v>
      </c>
      <c r="D2111" s="1" t="s">
        <v>28</v>
      </c>
      <c r="E2111">
        <v>9755</v>
      </c>
      <c r="F2111" s="1" t="s">
        <v>19</v>
      </c>
      <c r="G2111" s="1" t="s">
        <v>50</v>
      </c>
    </row>
    <row r="2112" spans="1:7" x14ac:dyDescent="0.25">
      <c r="A2112" s="1" t="s">
        <v>2868</v>
      </c>
      <c r="B2112" s="1" t="s">
        <v>762</v>
      </c>
      <c r="C2112" s="2">
        <v>45343</v>
      </c>
      <c r="D2112" s="1" t="s">
        <v>9</v>
      </c>
      <c r="E2112">
        <v>7961</v>
      </c>
      <c r="F2112" s="1" t="s">
        <v>15</v>
      </c>
      <c r="G2112" s="1" t="s">
        <v>40</v>
      </c>
    </row>
    <row r="2113" spans="1:7" x14ac:dyDescent="0.25">
      <c r="A2113" s="1" t="s">
        <v>2869</v>
      </c>
      <c r="B2113" s="1" t="s">
        <v>227</v>
      </c>
      <c r="C2113" s="2">
        <v>45609</v>
      </c>
      <c r="D2113" s="1" t="s">
        <v>28</v>
      </c>
      <c r="E2113">
        <v>2699</v>
      </c>
      <c r="F2113" s="1" t="s">
        <v>19</v>
      </c>
      <c r="G2113" s="1" t="s">
        <v>40</v>
      </c>
    </row>
    <row r="2114" spans="1:7" x14ac:dyDescent="0.25">
      <c r="A2114" s="1" t="s">
        <v>2870</v>
      </c>
      <c r="B2114" s="1" t="s">
        <v>820</v>
      </c>
      <c r="C2114" s="2">
        <v>45390</v>
      </c>
      <c r="D2114" s="1" t="s">
        <v>14</v>
      </c>
      <c r="E2114">
        <v>4600</v>
      </c>
      <c r="F2114" s="1" t="s">
        <v>19</v>
      </c>
      <c r="G2114" s="1" t="s">
        <v>29</v>
      </c>
    </row>
    <row r="2115" spans="1:7" x14ac:dyDescent="0.25">
      <c r="A2115" s="1" t="s">
        <v>2871</v>
      </c>
      <c r="B2115" s="1" t="s">
        <v>781</v>
      </c>
      <c r="C2115" s="2">
        <v>45845</v>
      </c>
      <c r="D2115" s="1" t="s">
        <v>9</v>
      </c>
      <c r="E2115">
        <v>3350</v>
      </c>
      <c r="F2115" s="1" t="s">
        <v>19</v>
      </c>
      <c r="G2115" s="1" t="s">
        <v>55</v>
      </c>
    </row>
    <row r="2116" spans="1:7" x14ac:dyDescent="0.25">
      <c r="A2116" s="1" t="s">
        <v>2872</v>
      </c>
      <c r="B2116" s="1" t="s">
        <v>457</v>
      </c>
      <c r="C2116" s="2">
        <v>45505</v>
      </c>
      <c r="D2116" s="1" t="s">
        <v>28</v>
      </c>
      <c r="E2116">
        <v>2998</v>
      </c>
      <c r="F2116" s="1" t="s">
        <v>19</v>
      </c>
      <c r="G2116" s="1" t="s">
        <v>50</v>
      </c>
    </row>
    <row r="2117" spans="1:7" x14ac:dyDescent="0.25">
      <c r="A2117" s="1" t="s">
        <v>2873</v>
      </c>
      <c r="B2117" s="1" t="s">
        <v>852</v>
      </c>
      <c r="C2117" s="2">
        <v>45855</v>
      </c>
      <c r="D2117" s="1" t="s">
        <v>14</v>
      </c>
      <c r="E2117">
        <v>3161</v>
      </c>
      <c r="F2117" s="1" t="s">
        <v>15</v>
      </c>
      <c r="G2117" s="1" t="s">
        <v>106</v>
      </c>
    </row>
    <row r="2118" spans="1:7" x14ac:dyDescent="0.25">
      <c r="A2118" s="1" t="s">
        <v>2874</v>
      </c>
      <c r="B2118" s="1" t="s">
        <v>392</v>
      </c>
      <c r="C2118" s="2">
        <v>45321</v>
      </c>
      <c r="D2118" s="1" t="s">
        <v>28</v>
      </c>
      <c r="E2118">
        <v>3025</v>
      </c>
      <c r="F2118" s="1" t="s">
        <v>24</v>
      </c>
      <c r="G2118" s="1" t="s">
        <v>50</v>
      </c>
    </row>
    <row r="2119" spans="1:7" x14ac:dyDescent="0.25">
      <c r="A2119" s="1" t="s">
        <v>2875</v>
      </c>
      <c r="B2119" s="1" t="s">
        <v>1576</v>
      </c>
      <c r="C2119" s="2">
        <v>45691</v>
      </c>
      <c r="D2119" s="1" t="s">
        <v>23</v>
      </c>
      <c r="E2119">
        <v>9023</v>
      </c>
      <c r="F2119" s="1" t="s">
        <v>19</v>
      </c>
      <c r="G2119" s="1" t="s">
        <v>106</v>
      </c>
    </row>
    <row r="2120" spans="1:7" x14ac:dyDescent="0.25">
      <c r="A2120" s="1" t="s">
        <v>2876</v>
      </c>
      <c r="B2120" s="1" t="s">
        <v>2877</v>
      </c>
      <c r="C2120" s="2">
        <v>45823</v>
      </c>
      <c r="D2120" s="1" t="s">
        <v>14</v>
      </c>
      <c r="E2120">
        <v>6355</v>
      </c>
      <c r="F2120" s="1" t="s">
        <v>15</v>
      </c>
      <c r="G2120" s="1" t="s">
        <v>55</v>
      </c>
    </row>
    <row r="2121" spans="1:7" x14ac:dyDescent="0.25">
      <c r="A2121" s="1" t="s">
        <v>2878</v>
      </c>
      <c r="B2121" s="1" t="s">
        <v>2430</v>
      </c>
      <c r="C2121" s="2">
        <v>45462</v>
      </c>
      <c r="D2121" s="1" t="s">
        <v>23</v>
      </c>
      <c r="E2121">
        <v>3584</v>
      </c>
      <c r="F2121" s="1" t="s">
        <v>15</v>
      </c>
      <c r="G2121" s="1" t="s">
        <v>106</v>
      </c>
    </row>
    <row r="2122" spans="1:7" x14ac:dyDescent="0.25">
      <c r="A2122" s="1" t="s">
        <v>2879</v>
      </c>
      <c r="B2122" s="1" t="s">
        <v>2219</v>
      </c>
      <c r="C2122" s="2">
        <v>45568</v>
      </c>
      <c r="D2122" s="1" t="s">
        <v>14</v>
      </c>
      <c r="E2122">
        <v>7848</v>
      </c>
      <c r="F2122" s="1" t="s">
        <v>15</v>
      </c>
      <c r="G2122" s="1" t="s">
        <v>25</v>
      </c>
    </row>
    <row r="2123" spans="1:7" x14ac:dyDescent="0.25">
      <c r="A2123" s="1" t="s">
        <v>2880</v>
      </c>
      <c r="B2123" s="1" t="s">
        <v>660</v>
      </c>
      <c r="C2123" s="2">
        <v>45706</v>
      </c>
      <c r="D2123" s="1" t="s">
        <v>14</v>
      </c>
      <c r="E2123">
        <v>1618</v>
      </c>
      <c r="F2123" s="1" t="s">
        <v>15</v>
      </c>
      <c r="G2123" s="1" t="s">
        <v>50</v>
      </c>
    </row>
    <row r="2124" spans="1:7" x14ac:dyDescent="0.25">
      <c r="A2124" s="1" t="s">
        <v>2881</v>
      </c>
      <c r="B2124" s="1" t="s">
        <v>796</v>
      </c>
      <c r="C2124" s="2">
        <v>45268</v>
      </c>
      <c r="D2124" s="1" t="s">
        <v>9</v>
      </c>
      <c r="E2124">
        <v>569</v>
      </c>
      <c r="F2124" s="1" t="s">
        <v>10</v>
      </c>
      <c r="G2124" s="1" t="s">
        <v>45</v>
      </c>
    </row>
    <row r="2125" spans="1:7" x14ac:dyDescent="0.25">
      <c r="A2125" s="1" t="s">
        <v>2882</v>
      </c>
      <c r="B2125" s="1" t="s">
        <v>835</v>
      </c>
      <c r="C2125" s="2">
        <v>45799</v>
      </c>
      <c r="D2125" s="1" t="s">
        <v>23</v>
      </c>
      <c r="E2125">
        <v>6631</v>
      </c>
      <c r="F2125" s="1" t="s">
        <v>24</v>
      </c>
      <c r="G2125" s="1" t="s">
        <v>45</v>
      </c>
    </row>
    <row r="2126" spans="1:7" x14ac:dyDescent="0.25">
      <c r="A2126" s="1" t="s">
        <v>2883</v>
      </c>
      <c r="B2126" s="1" t="s">
        <v>258</v>
      </c>
      <c r="C2126" s="2">
        <v>45436</v>
      </c>
      <c r="D2126" s="1" t="s">
        <v>23</v>
      </c>
      <c r="E2126">
        <v>7136</v>
      </c>
      <c r="F2126" s="1" t="s">
        <v>24</v>
      </c>
      <c r="G2126" s="1" t="s">
        <v>20</v>
      </c>
    </row>
    <row r="2127" spans="1:7" x14ac:dyDescent="0.25">
      <c r="A2127" s="1" t="s">
        <v>2884</v>
      </c>
      <c r="B2127" s="1" t="s">
        <v>1125</v>
      </c>
      <c r="C2127" s="2">
        <v>45320</v>
      </c>
      <c r="D2127" s="1" t="s">
        <v>23</v>
      </c>
      <c r="E2127">
        <v>5575</v>
      </c>
      <c r="F2127" s="1" t="s">
        <v>19</v>
      </c>
      <c r="G2127" s="1" t="s">
        <v>50</v>
      </c>
    </row>
    <row r="2128" spans="1:7" x14ac:dyDescent="0.25">
      <c r="A2128" s="1" t="s">
        <v>2885</v>
      </c>
      <c r="B2128" s="1" t="s">
        <v>223</v>
      </c>
      <c r="C2128" s="2">
        <v>45792</v>
      </c>
      <c r="D2128" s="1" t="s">
        <v>14</v>
      </c>
      <c r="E2128">
        <v>4445</v>
      </c>
      <c r="F2128" s="1" t="s">
        <v>15</v>
      </c>
      <c r="G2128" s="1" t="s">
        <v>55</v>
      </c>
    </row>
    <row r="2129" spans="1:7" x14ac:dyDescent="0.25">
      <c r="A2129" s="1" t="s">
        <v>2886</v>
      </c>
      <c r="B2129" s="1" t="s">
        <v>1451</v>
      </c>
      <c r="C2129" s="2">
        <v>45843</v>
      </c>
      <c r="D2129" s="1" t="s">
        <v>23</v>
      </c>
      <c r="E2129">
        <v>5660</v>
      </c>
      <c r="F2129" s="1" t="s">
        <v>10</v>
      </c>
      <c r="G2129" s="1" t="s">
        <v>50</v>
      </c>
    </row>
    <row r="2130" spans="1:7" x14ac:dyDescent="0.25">
      <c r="A2130" s="1" t="s">
        <v>2887</v>
      </c>
      <c r="B2130" s="1" t="s">
        <v>762</v>
      </c>
      <c r="C2130" s="2">
        <v>45676</v>
      </c>
      <c r="D2130" s="1" t="s">
        <v>23</v>
      </c>
      <c r="E2130">
        <v>8813</v>
      </c>
      <c r="F2130" s="1" t="s">
        <v>15</v>
      </c>
      <c r="G2130" s="1" t="s">
        <v>40</v>
      </c>
    </row>
    <row r="2131" spans="1:7" x14ac:dyDescent="0.25">
      <c r="A2131" s="1" t="s">
        <v>2888</v>
      </c>
      <c r="B2131" s="1" t="s">
        <v>1427</v>
      </c>
      <c r="C2131" s="2">
        <v>45209</v>
      </c>
      <c r="D2131" s="1" t="s">
        <v>9</v>
      </c>
      <c r="E2131">
        <v>1891</v>
      </c>
      <c r="F2131" s="1" t="s">
        <v>19</v>
      </c>
      <c r="G2131" s="1" t="s">
        <v>25</v>
      </c>
    </row>
    <row r="2132" spans="1:7" x14ac:dyDescent="0.25">
      <c r="A2132" s="1" t="s">
        <v>2889</v>
      </c>
      <c r="B2132" s="1" t="s">
        <v>1478</v>
      </c>
      <c r="C2132" s="2">
        <v>45712</v>
      </c>
      <c r="D2132" s="1" t="s">
        <v>28</v>
      </c>
      <c r="E2132">
        <v>4179</v>
      </c>
      <c r="F2132" s="1" t="s">
        <v>24</v>
      </c>
      <c r="G2132" s="1" t="s">
        <v>40</v>
      </c>
    </row>
    <row r="2133" spans="1:7" x14ac:dyDescent="0.25">
      <c r="A2133" s="1" t="s">
        <v>2890</v>
      </c>
      <c r="B2133" s="1" t="s">
        <v>2760</v>
      </c>
      <c r="C2133" s="2">
        <v>45718</v>
      </c>
      <c r="D2133" s="1" t="s">
        <v>28</v>
      </c>
      <c r="E2133">
        <v>3873</v>
      </c>
      <c r="F2133" s="1" t="s">
        <v>19</v>
      </c>
      <c r="G2133" s="1" t="s">
        <v>16</v>
      </c>
    </row>
    <row r="2134" spans="1:7" x14ac:dyDescent="0.25">
      <c r="A2134" s="1" t="s">
        <v>2891</v>
      </c>
      <c r="B2134" s="1" t="s">
        <v>1023</v>
      </c>
      <c r="C2134" s="2">
        <v>45462</v>
      </c>
      <c r="D2134" s="1" t="s">
        <v>23</v>
      </c>
      <c r="E2134">
        <v>7446</v>
      </c>
      <c r="F2134" s="1" t="s">
        <v>19</v>
      </c>
      <c r="G2134" s="1" t="s">
        <v>11</v>
      </c>
    </row>
    <row r="2135" spans="1:7" x14ac:dyDescent="0.25">
      <c r="A2135" s="1" t="s">
        <v>2892</v>
      </c>
      <c r="B2135" s="1" t="s">
        <v>1424</v>
      </c>
      <c r="C2135" s="2">
        <v>45850</v>
      </c>
      <c r="D2135" s="1" t="s">
        <v>23</v>
      </c>
      <c r="E2135">
        <v>3718</v>
      </c>
      <c r="F2135" s="1" t="s">
        <v>19</v>
      </c>
      <c r="G2135" s="1" t="s">
        <v>20</v>
      </c>
    </row>
    <row r="2136" spans="1:7" x14ac:dyDescent="0.25">
      <c r="A2136" s="1" t="s">
        <v>2893</v>
      </c>
      <c r="B2136" s="1" t="s">
        <v>981</v>
      </c>
      <c r="C2136" s="2">
        <v>45863</v>
      </c>
      <c r="D2136" s="1" t="s">
        <v>23</v>
      </c>
      <c r="E2136">
        <v>1719</v>
      </c>
      <c r="F2136" s="1" t="s">
        <v>19</v>
      </c>
      <c r="G2136" s="1" t="s">
        <v>29</v>
      </c>
    </row>
    <row r="2137" spans="1:7" x14ac:dyDescent="0.25">
      <c r="A2137" s="1" t="s">
        <v>2894</v>
      </c>
      <c r="B2137" s="1" t="s">
        <v>1289</v>
      </c>
      <c r="C2137" s="2">
        <v>45514</v>
      </c>
      <c r="D2137" s="1" t="s">
        <v>23</v>
      </c>
      <c r="E2137">
        <v>7870</v>
      </c>
      <c r="F2137" s="1" t="s">
        <v>19</v>
      </c>
      <c r="G2137" s="1" t="s">
        <v>16</v>
      </c>
    </row>
    <row r="2138" spans="1:7" x14ac:dyDescent="0.25">
      <c r="A2138" s="1" t="s">
        <v>2895</v>
      </c>
      <c r="B2138" s="1" t="s">
        <v>2209</v>
      </c>
      <c r="C2138" s="2">
        <v>45660</v>
      </c>
      <c r="D2138" s="1" t="s">
        <v>28</v>
      </c>
      <c r="E2138">
        <v>9963</v>
      </c>
      <c r="F2138" s="1" t="s">
        <v>19</v>
      </c>
      <c r="G2138" s="1" t="s">
        <v>16</v>
      </c>
    </row>
    <row r="2139" spans="1:7" x14ac:dyDescent="0.25">
      <c r="A2139" s="1" t="s">
        <v>2896</v>
      </c>
      <c r="B2139" s="1" t="s">
        <v>1324</v>
      </c>
      <c r="C2139" s="2">
        <v>45334</v>
      </c>
      <c r="D2139" s="1" t="s">
        <v>9</v>
      </c>
      <c r="E2139">
        <v>1702</v>
      </c>
      <c r="F2139" s="1" t="s">
        <v>19</v>
      </c>
      <c r="G2139" s="1" t="s">
        <v>50</v>
      </c>
    </row>
    <row r="2140" spans="1:7" x14ac:dyDescent="0.25">
      <c r="A2140" s="1" t="s">
        <v>2897</v>
      </c>
      <c r="B2140" s="1" t="s">
        <v>571</v>
      </c>
      <c r="C2140" s="2">
        <v>45568</v>
      </c>
      <c r="D2140" s="1" t="s">
        <v>14</v>
      </c>
      <c r="E2140">
        <v>9447</v>
      </c>
      <c r="F2140" s="1" t="s">
        <v>24</v>
      </c>
      <c r="G2140" s="1" t="s">
        <v>16</v>
      </c>
    </row>
    <row r="2141" spans="1:7" x14ac:dyDescent="0.25">
      <c r="A2141" s="1" t="s">
        <v>2898</v>
      </c>
      <c r="B2141" s="1" t="s">
        <v>2368</v>
      </c>
      <c r="C2141" s="2">
        <v>45688</v>
      </c>
      <c r="D2141" s="1" t="s">
        <v>23</v>
      </c>
      <c r="E2141">
        <v>135</v>
      </c>
      <c r="F2141" s="1" t="s">
        <v>24</v>
      </c>
      <c r="G2141" s="1" t="s">
        <v>11</v>
      </c>
    </row>
    <row r="2142" spans="1:7" x14ac:dyDescent="0.25">
      <c r="A2142" s="1" t="s">
        <v>2899</v>
      </c>
      <c r="B2142" s="1" t="s">
        <v>1165</v>
      </c>
      <c r="C2142" s="2">
        <v>45687</v>
      </c>
      <c r="D2142" s="1" t="s">
        <v>23</v>
      </c>
      <c r="E2142">
        <v>1209</v>
      </c>
      <c r="F2142" s="1" t="s">
        <v>15</v>
      </c>
      <c r="G2142" s="1" t="s">
        <v>16</v>
      </c>
    </row>
    <row r="2143" spans="1:7" x14ac:dyDescent="0.25">
      <c r="A2143" s="1" t="s">
        <v>2900</v>
      </c>
      <c r="B2143" s="1" t="s">
        <v>1165</v>
      </c>
      <c r="C2143" s="2">
        <v>45610</v>
      </c>
      <c r="D2143" s="1" t="s">
        <v>28</v>
      </c>
      <c r="E2143">
        <v>6102</v>
      </c>
      <c r="F2143" s="1" t="s">
        <v>15</v>
      </c>
      <c r="G2143" s="1" t="s">
        <v>50</v>
      </c>
    </row>
    <row r="2144" spans="1:7" x14ac:dyDescent="0.25">
      <c r="A2144" s="1" t="s">
        <v>2901</v>
      </c>
      <c r="B2144" s="1" t="s">
        <v>1963</v>
      </c>
      <c r="C2144" s="2">
        <v>45357</v>
      </c>
      <c r="D2144" s="1" t="s">
        <v>23</v>
      </c>
      <c r="E2144">
        <v>2721</v>
      </c>
      <c r="F2144" s="1" t="s">
        <v>10</v>
      </c>
      <c r="G2144" s="1" t="s">
        <v>40</v>
      </c>
    </row>
    <row r="2145" spans="1:7" x14ac:dyDescent="0.25">
      <c r="A2145" s="1" t="s">
        <v>2902</v>
      </c>
      <c r="B2145" s="1" t="s">
        <v>591</v>
      </c>
      <c r="C2145" s="2">
        <v>45255</v>
      </c>
      <c r="D2145" s="1" t="s">
        <v>9</v>
      </c>
      <c r="E2145">
        <v>9192</v>
      </c>
      <c r="F2145" s="1" t="s">
        <v>10</v>
      </c>
      <c r="G2145" s="1" t="s">
        <v>16</v>
      </c>
    </row>
    <row r="2146" spans="1:7" x14ac:dyDescent="0.25">
      <c r="A2146" s="1" t="s">
        <v>2903</v>
      </c>
      <c r="B2146" s="1" t="s">
        <v>943</v>
      </c>
      <c r="C2146" s="2">
        <v>45703</v>
      </c>
      <c r="D2146" s="1" t="s">
        <v>9</v>
      </c>
      <c r="E2146">
        <v>9723</v>
      </c>
      <c r="F2146" s="1" t="s">
        <v>24</v>
      </c>
      <c r="G2146" s="1" t="s">
        <v>29</v>
      </c>
    </row>
    <row r="2147" spans="1:7" x14ac:dyDescent="0.25">
      <c r="A2147" s="1" t="s">
        <v>2904</v>
      </c>
      <c r="B2147" s="1" t="s">
        <v>802</v>
      </c>
      <c r="C2147" s="2">
        <v>45739</v>
      </c>
      <c r="D2147" s="1" t="s">
        <v>23</v>
      </c>
      <c r="E2147">
        <v>6238</v>
      </c>
      <c r="F2147" s="1" t="s">
        <v>24</v>
      </c>
      <c r="G2147" s="1" t="s">
        <v>25</v>
      </c>
    </row>
    <row r="2148" spans="1:7" x14ac:dyDescent="0.25">
      <c r="A2148" s="1" t="s">
        <v>2905</v>
      </c>
      <c r="B2148" s="1" t="s">
        <v>152</v>
      </c>
      <c r="C2148" s="2">
        <v>45768</v>
      </c>
      <c r="D2148" s="1" t="s">
        <v>28</v>
      </c>
      <c r="E2148">
        <v>6005</v>
      </c>
      <c r="F2148" s="1" t="s">
        <v>10</v>
      </c>
      <c r="G2148" s="1" t="s">
        <v>25</v>
      </c>
    </row>
    <row r="2149" spans="1:7" x14ac:dyDescent="0.25">
      <c r="A2149" s="1" t="s">
        <v>2906</v>
      </c>
      <c r="B2149" s="1" t="s">
        <v>1029</v>
      </c>
      <c r="C2149" s="2">
        <v>45421</v>
      </c>
      <c r="D2149" s="1" t="s">
        <v>23</v>
      </c>
      <c r="E2149">
        <v>8192</v>
      </c>
      <c r="F2149" s="1" t="s">
        <v>24</v>
      </c>
      <c r="G2149" s="1" t="s">
        <v>106</v>
      </c>
    </row>
    <row r="2150" spans="1:7" x14ac:dyDescent="0.25">
      <c r="A2150" s="1" t="s">
        <v>2907</v>
      </c>
      <c r="B2150" s="1" t="s">
        <v>1427</v>
      </c>
      <c r="C2150" s="2">
        <v>45850</v>
      </c>
      <c r="D2150" s="1" t="s">
        <v>23</v>
      </c>
      <c r="E2150">
        <v>5512</v>
      </c>
      <c r="F2150" s="1" t="s">
        <v>10</v>
      </c>
      <c r="G2150" s="1" t="s">
        <v>20</v>
      </c>
    </row>
    <row r="2151" spans="1:7" x14ac:dyDescent="0.25">
      <c r="A2151" s="1" t="s">
        <v>2908</v>
      </c>
      <c r="B2151" s="1" t="s">
        <v>822</v>
      </c>
      <c r="C2151" s="2">
        <v>45850</v>
      </c>
      <c r="D2151" s="1" t="s">
        <v>28</v>
      </c>
      <c r="E2151">
        <v>5770</v>
      </c>
      <c r="F2151" s="1" t="s">
        <v>15</v>
      </c>
      <c r="G2151" s="1" t="s">
        <v>11</v>
      </c>
    </row>
    <row r="2152" spans="1:7" x14ac:dyDescent="0.25">
      <c r="A2152" s="1" t="s">
        <v>2909</v>
      </c>
      <c r="B2152" s="1" t="s">
        <v>469</v>
      </c>
      <c r="C2152" s="2">
        <v>45287</v>
      </c>
      <c r="D2152" s="1" t="s">
        <v>9</v>
      </c>
      <c r="E2152">
        <v>5592</v>
      </c>
      <c r="F2152" s="1" t="s">
        <v>24</v>
      </c>
      <c r="G2152" s="1" t="s">
        <v>45</v>
      </c>
    </row>
    <row r="2153" spans="1:7" x14ac:dyDescent="0.25">
      <c r="A2153" s="1" t="s">
        <v>2910</v>
      </c>
      <c r="B2153" s="1" t="s">
        <v>1685</v>
      </c>
      <c r="C2153" s="2">
        <v>45369</v>
      </c>
      <c r="D2153" s="1" t="s">
        <v>14</v>
      </c>
      <c r="E2153">
        <v>2508</v>
      </c>
      <c r="F2153" s="1" t="s">
        <v>24</v>
      </c>
      <c r="G2153" s="1" t="s">
        <v>11</v>
      </c>
    </row>
    <row r="2154" spans="1:7" x14ac:dyDescent="0.25">
      <c r="A2154" s="1" t="s">
        <v>2911</v>
      </c>
      <c r="B2154" s="1" t="s">
        <v>2912</v>
      </c>
      <c r="C2154" s="2">
        <v>45517</v>
      </c>
      <c r="D2154" s="1" t="s">
        <v>23</v>
      </c>
      <c r="E2154">
        <v>2575</v>
      </c>
      <c r="F2154" s="1" t="s">
        <v>10</v>
      </c>
      <c r="G2154" s="1" t="s">
        <v>106</v>
      </c>
    </row>
    <row r="2155" spans="1:7" x14ac:dyDescent="0.25">
      <c r="A2155" s="1" t="s">
        <v>2913</v>
      </c>
      <c r="B2155" s="1" t="s">
        <v>872</v>
      </c>
      <c r="C2155" s="2">
        <v>45818</v>
      </c>
      <c r="D2155" s="1" t="s">
        <v>9</v>
      </c>
      <c r="E2155">
        <v>6999</v>
      </c>
      <c r="F2155" s="1" t="s">
        <v>19</v>
      </c>
      <c r="G2155" s="1" t="s">
        <v>29</v>
      </c>
    </row>
    <row r="2156" spans="1:7" x14ac:dyDescent="0.25">
      <c r="A2156" s="1" t="s">
        <v>2914</v>
      </c>
      <c r="B2156" s="1" t="s">
        <v>1229</v>
      </c>
      <c r="C2156" s="2">
        <v>45618</v>
      </c>
      <c r="D2156" s="1" t="s">
        <v>23</v>
      </c>
      <c r="E2156">
        <v>4800</v>
      </c>
      <c r="F2156" s="1" t="s">
        <v>19</v>
      </c>
      <c r="G2156" s="1" t="s">
        <v>40</v>
      </c>
    </row>
    <row r="2157" spans="1:7" x14ac:dyDescent="0.25">
      <c r="A2157" s="1" t="s">
        <v>2915</v>
      </c>
      <c r="B2157" s="1" t="s">
        <v>339</v>
      </c>
      <c r="C2157" s="2">
        <v>45627</v>
      </c>
      <c r="D2157" s="1" t="s">
        <v>14</v>
      </c>
      <c r="E2157">
        <v>5034</v>
      </c>
      <c r="F2157" s="1" t="s">
        <v>15</v>
      </c>
      <c r="G2157" s="1" t="s">
        <v>45</v>
      </c>
    </row>
    <row r="2158" spans="1:7" x14ac:dyDescent="0.25">
      <c r="A2158" s="1" t="s">
        <v>2916</v>
      </c>
      <c r="B2158" s="1" t="s">
        <v>80</v>
      </c>
      <c r="C2158" s="2">
        <v>45629</v>
      </c>
      <c r="D2158" s="1" t="s">
        <v>28</v>
      </c>
      <c r="E2158">
        <v>8317</v>
      </c>
      <c r="F2158" s="1" t="s">
        <v>24</v>
      </c>
      <c r="G2158" s="1" t="s">
        <v>50</v>
      </c>
    </row>
    <row r="2159" spans="1:7" x14ac:dyDescent="0.25">
      <c r="A2159" s="1" t="s">
        <v>2917</v>
      </c>
      <c r="B2159" s="1" t="s">
        <v>593</v>
      </c>
      <c r="C2159" s="2">
        <v>45503</v>
      </c>
      <c r="D2159" s="1" t="s">
        <v>9</v>
      </c>
      <c r="E2159">
        <v>1041</v>
      </c>
      <c r="F2159" s="1" t="s">
        <v>24</v>
      </c>
      <c r="G2159" s="1" t="s">
        <v>50</v>
      </c>
    </row>
    <row r="2160" spans="1:7" x14ac:dyDescent="0.25">
      <c r="A2160" s="1" t="s">
        <v>2918</v>
      </c>
      <c r="B2160" s="1" t="s">
        <v>925</v>
      </c>
      <c r="C2160" s="2">
        <v>45279</v>
      </c>
      <c r="D2160" s="1" t="s">
        <v>14</v>
      </c>
      <c r="E2160">
        <v>1251</v>
      </c>
      <c r="F2160" s="1" t="s">
        <v>10</v>
      </c>
      <c r="G2160" s="1" t="s">
        <v>20</v>
      </c>
    </row>
    <row r="2161" spans="1:7" x14ac:dyDescent="0.25">
      <c r="A2161" s="1" t="s">
        <v>2919</v>
      </c>
      <c r="B2161" s="1" t="s">
        <v>1310</v>
      </c>
      <c r="C2161" s="2">
        <v>45644</v>
      </c>
      <c r="D2161" s="1" t="s">
        <v>23</v>
      </c>
      <c r="E2161">
        <v>1752</v>
      </c>
      <c r="F2161" s="1" t="s">
        <v>19</v>
      </c>
      <c r="G2161" s="1" t="s">
        <v>45</v>
      </c>
    </row>
    <row r="2162" spans="1:7" x14ac:dyDescent="0.25">
      <c r="A2162" s="1" t="s">
        <v>2920</v>
      </c>
      <c r="B2162" s="1" t="s">
        <v>2921</v>
      </c>
      <c r="C2162" s="2">
        <v>45188</v>
      </c>
      <c r="D2162" s="1" t="s">
        <v>14</v>
      </c>
      <c r="E2162">
        <v>5719</v>
      </c>
      <c r="F2162" s="1" t="s">
        <v>19</v>
      </c>
      <c r="G2162" s="1" t="s">
        <v>50</v>
      </c>
    </row>
    <row r="2163" spans="1:7" x14ac:dyDescent="0.25">
      <c r="A2163" s="1" t="s">
        <v>2922</v>
      </c>
      <c r="B2163" s="1" t="s">
        <v>1107</v>
      </c>
      <c r="C2163" s="2">
        <v>45678</v>
      </c>
      <c r="D2163" s="1" t="s">
        <v>9</v>
      </c>
      <c r="E2163">
        <v>6009</v>
      </c>
      <c r="F2163" s="1" t="s">
        <v>15</v>
      </c>
      <c r="G2163" s="1" t="s">
        <v>20</v>
      </c>
    </row>
    <row r="2164" spans="1:7" x14ac:dyDescent="0.25">
      <c r="A2164" s="1" t="s">
        <v>2923</v>
      </c>
      <c r="B2164" s="1" t="s">
        <v>201</v>
      </c>
      <c r="C2164" s="2">
        <v>45403</v>
      </c>
      <c r="D2164" s="1" t="s">
        <v>28</v>
      </c>
      <c r="E2164">
        <v>4100</v>
      </c>
      <c r="F2164" s="1" t="s">
        <v>19</v>
      </c>
      <c r="G2164" s="1" t="s">
        <v>29</v>
      </c>
    </row>
    <row r="2165" spans="1:7" x14ac:dyDescent="0.25">
      <c r="A2165" s="1" t="s">
        <v>2924</v>
      </c>
      <c r="B2165" s="1" t="s">
        <v>487</v>
      </c>
      <c r="C2165" s="2">
        <v>45733</v>
      </c>
      <c r="D2165" s="1" t="s">
        <v>23</v>
      </c>
      <c r="E2165">
        <v>8170</v>
      </c>
      <c r="F2165" s="1" t="s">
        <v>19</v>
      </c>
      <c r="G2165" s="1" t="s">
        <v>45</v>
      </c>
    </row>
    <row r="2166" spans="1:7" x14ac:dyDescent="0.25">
      <c r="A2166" s="1" t="s">
        <v>2925</v>
      </c>
      <c r="B2166" s="1" t="s">
        <v>344</v>
      </c>
      <c r="C2166" s="2">
        <v>45389</v>
      </c>
      <c r="D2166" s="1" t="s">
        <v>28</v>
      </c>
      <c r="E2166">
        <v>6893</v>
      </c>
      <c r="F2166" s="1" t="s">
        <v>19</v>
      </c>
      <c r="G2166" s="1" t="s">
        <v>29</v>
      </c>
    </row>
    <row r="2167" spans="1:7" x14ac:dyDescent="0.25">
      <c r="A2167" s="1" t="s">
        <v>2926</v>
      </c>
      <c r="B2167" s="1" t="s">
        <v>1419</v>
      </c>
      <c r="C2167" s="2">
        <v>45712</v>
      </c>
      <c r="D2167" s="1" t="s">
        <v>28</v>
      </c>
      <c r="E2167">
        <v>5139</v>
      </c>
      <c r="F2167" s="1" t="s">
        <v>10</v>
      </c>
      <c r="G2167" s="1" t="s">
        <v>50</v>
      </c>
    </row>
    <row r="2168" spans="1:7" x14ac:dyDescent="0.25">
      <c r="A2168" s="1" t="s">
        <v>2927</v>
      </c>
      <c r="B2168" s="1" t="s">
        <v>856</v>
      </c>
      <c r="C2168" s="2">
        <v>45775</v>
      </c>
      <c r="D2168" s="1" t="s">
        <v>14</v>
      </c>
      <c r="E2168">
        <v>4413</v>
      </c>
      <c r="F2168" s="1" t="s">
        <v>19</v>
      </c>
      <c r="G2168" s="1" t="s">
        <v>25</v>
      </c>
    </row>
    <row r="2169" spans="1:7" x14ac:dyDescent="0.25">
      <c r="A2169" s="1" t="s">
        <v>2928</v>
      </c>
      <c r="B2169" s="1" t="s">
        <v>591</v>
      </c>
      <c r="C2169" s="2">
        <v>45610</v>
      </c>
      <c r="D2169" s="1" t="s">
        <v>14</v>
      </c>
      <c r="E2169">
        <v>6587</v>
      </c>
      <c r="F2169" s="1" t="s">
        <v>15</v>
      </c>
      <c r="G2169" s="1" t="s">
        <v>11</v>
      </c>
    </row>
    <row r="2170" spans="1:7" x14ac:dyDescent="0.25">
      <c r="A2170" s="1" t="s">
        <v>2929</v>
      </c>
      <c r="B2170" s="1" t="s">
        <v>1421</v>
      </c>
      <c r="C2170" s="2">
        <v>45574</v>
      </c>
      <c r="D2170" s="1" t="s">
        <v>9</v>
      </c>
      <c r="E2170">
        <v>4907</v>
      </c>
      <c r="F2170" s="1" t="s">
        <v>19</v>
      </c>
      <c r="G2170" s="1" t="s">
        <v>11</v>
      </c>
    </row>
    <row r="2171" spans="1:7" x14ac:dyDescent="0.25">
      <c r="A2171" s="1" t="s">
        <v>2930</v>
      </c>
      <c r="B2171" s="1" t="s">
        <v>419</v>
      </c>
      <c r="C2171" s="2">
        <v>45717</v>
      </c>
      <c r="D2171" s="1" t="s">
        <v>9</v>
      </c>
      <c r="E2171">
        <v>173</v>
      </c>
      <c r="F2171" s="1" t="s">
        <v>15</v>
      </c>
      <c r="G2171" s="1" t="s">
        <v>29</v>
      </c>
    </row>
    <row r="2172" spans="1:7" x14ac:dyDescent="0.25">
      <c r="A2172" s="1" t="s">
        <v>2931</v>
      </c>
      <c r="B2172" s="1" t="s">
        <v>2932</v>
      </c>
      <c r="C2172" s="2">
        <v>45334</v>
      </c>
      <c r="D2172" s="1" t="s">
        <v>28</v>
      </c>
      <c r="E2172">
        <v>3320</v>
      </c>
      <c r="F2172" s="1" t="s">
        <v>10</v>
      </c>
      <c r="G2172" s="1" t="s">
        <v>25</v>
      </c>
    </row>
    <row r="2173" spans="1:7" x14ac:dyDescent="0.25">
      <c r="A2173" s="1" t="s">
        <v>2933</v>
      </c>
      <c r="B2173" s="1" t="s">
        <v>1110</v>
      </c>
      <c r="C2173" s="2">
        <v>45305</v>
      </c>
      <c r="D2173" s="1" t="s">
        <v>9</v>
      </c>
      <c r="E2173">
        <v>3398</v>
      </c>
      <c r="F2173" s="1" t="s">
        <v>10</v>
      </c>
      <c r="G2173" s="1" t="s">
        <v>20</v>
      </c>
    </row>
    <row r="2174" spans="1:7" x14ac:dyDescent="0.25">
      <c r="A2174" s="1" t="s">
        <v>2934</v>
      </c>
      <c r="B2174" s="1" t="s">
        <v>2935</v>
      </c>
      <c r="C2174" s="2">
        <v>45837</v>
      </c>
      <c r="D2174" s="1" t="s">
        <v>28</v>
      </c>
      <c r="E2174">
        <v>1005</v>
      </c>
      <c r="F2174" s="1" t="s">
        <v>15</v>
      </c>
      <c r="G2174" s="1" t="s">
        <v>40</v>
      </c>
    </row>
    <row r="2175" spans="1:7" x14ac:dyDescent="0.25">
      <c r="A2175" s="1" t="s">
        <v>2936</v>
      </c>
      <c r="B2175" s="1" t="s">
        <v>1463</v>
      </c>
      <c r="C2175" s="2">
        <v>45185</v>
      </c>
      <c r="D2175" s="1" t="s">
        <v>23</v>
      </c>
      <c r="E2175">
        <v>6171</v>
      </c>
      <c r="F2175" s="1" t="s">
        <v>10</v>
      </c>
      <c r="G2175" s="1" t="s">
        <v>40</v>
      </c>
    </row>
    <row r="2176" spans="1:7" x14ac:dyDescent="0.25">
      <c r="A2176" s="1" t="s">
        <v>2937</v>
      </c>
      <c r="B2176" s="1" t="s">
        <v>968</v>
      </c>
      <c r="C2176" s="2">
        <v>45813</v>
      </c>
      <c r="D2176" s="1" t="s">
        <v>28</v>
      </c>
      <c r="E2176">
        <v>1887</v>
      </c>
      <c r="F2176" s="1" t="s">
        <v>24</v>
      </c>
      <c r="G2176" s="1" t="s">
        <v>55</v>
      </c>
    </row>
    <row r="2177" spans="1:7" x14ac:dyDescent="0.25">
      <c r="A2177" s="1" t="s">
        <v>2938</v>
      </c>
      <c r="B2177" s="1" t="s">
        <v>2939</v>
      </c>
      <c r="C2177" s="2">
        <v>45525</v>
      </c>
      <c r="D2177" s="1" t="s">
        <v>9</v>
      </c>
      <c r="E2177">
        <v>8113</v>
      </c>
      <c r="F2177" s="1" t="s">
        <v>24</v>
      </c>
      <c r="G2177" s="1" t="s">
        <v>106</v>
      </c>
    </row>
    <row r="2178" spans="1:7" x14ac:dyDescent="0.25">
      <c r="A2178" s="1" t="s">
        <v>2940</v>
      </c>
      <c r="B2178" s="1" t="s">
        <v>1581</v>
      </c>
      <c r="C2178" s="2">
        <v>45656</v>
      </c>
      <c r="D2178" s="1" t="s">
        <v>9</v>
      </c>
      <c r="E2178">
        <v>3274</v>
      </c>
      <c r="F2178" s="1" t="s">
        <v>24</v>
      </c>
      <c r="G2178" s="1" t="s">
        <v>16</v>
      </c>
    </row>
    <row r="2179" spans="1:7" x14ac:dyDescent="0.25">
      <c r="A2179" s="1" t="s">
        <v>2941</v>
      </c>
      <c r="B2179" s="1" t="s">
        <v>255</v>
      </c>
      <c r="C2179" s="2">
        <v>45660</v>
      </c>
      <c r="D2179" s="1" t="s">
        <v>28</v>
      </c>
      <c r="E2179">
        <v>1358</v>
      </c>
      <c r="F2179" s="1" t="s">
        <v>24</v>
      </c>
      <c r="G2179" s="1" t="s">
        <v>55</v>
      </c>
    </row>
    <row r="2180" spans="1:7" x14ac:dyDescent="0.25">
      <c r="A2180" s="1" t="s">
        <v>2942</v>
      </c>
      <c r="B2180" s="1" t="s">
        <v>130</v>
      </c>
      <c r="C2180" s="2">
        <v>45736</v>
      </c>
      <c r="D2180" s="1" t="s">
        <v>14</v>
      </c>
      <c r="E2180">
        <v>2261</v>
      </c>
      <c r="F2180" s="1" t="s">
        <v>24</v>
      </c>
      <c r="G2180" s="1" t="s">
        <v>40</v>
      </c>
    </row>
    <row r="2181" spans="1:7" x14ac:dyDescent="0.25">
      <c r="A2181" s="1" t="s">
        <v>2943</v>
      </c>
      <c r="B2181" s="1" t="s">
        <v>1832</v>
      </c>
      <c r="C2181" s="2">
        <v>45841</v>
      </c>
      <c r="D2181" s="1" t="s">
        <v>28</v>
      </c>
      <c r="E2181">
        <v>7300</v>
      </c>
      <c r="F2181" s="1" t="s">
        <v>10</v>
      </c>
      <c r="G2181" s="1" t="s">
        <v>25</v>
      </c>
    </row>
    <row r="2182" spans="1:7" x14ac:dyDescent="0.25">
      <c r="A2182" s="1" t="s">
        <v>2944</v>
      </c>
      <c r="B2182" s="1" t="s">
        <v>1090</v>
      </c>
      <c r="C2182" s="2">
        <v>45854</v>
      </c>
      <c r="D2182" s="1" t="s">
        <v>28</v>
      </c>
      <c r="E2182">
        <v>9795</v>
      </c>
      <c r="F2182" s="1" t="s">
        <v>15</v>
      </c>
      <c r="G2182" s="1" t="s">
        <v>11</v>
      </c>
    </row>
    <row r="2183" spans="1:7" x14ac:dyDescent="0.25">
      <c r="A2183" s="1" t="s">
        <v>2945</v>
      </c>
      <c r="B2183" s="1" t="s">
        <v>597</v>
      </c>
      <c r="C2183" s="2">
        <v>45188</v>
      </c>
      <c r="D2183" s="1" t="s">
        <v>14</v>
      </c>
      <c r="E2183">
        <v>8028</v>
      </c>
      <c r="F2183" s="1" t="s">
        <v>10</v>
      </c>
      <c r="G2183" s="1" t="s">
        <v>11</v>
      </c>
    </row>
    <row r="2184" spans="1:7" x14ac:dyDescent="0.25">
      <c r="A2184" s="1" t="s">
        <v>2946</v>
      </c>
      <c r="B2184" s="1" t="s">
        <v>1348</v>
      </c>
      <c r="C2184" s="2">
        <v>45511</v>
      </c>
      <c r="D2184" s="1" t="s">
        <v>23</v>
      </c>
      <c r="E2184">
        <v>6600</v>
      </c>
      <c r="F2184" s="1" t="s">
        <v>19</v>
      </c>
      <c r="G2184" s="1" t="s">
        <v>40</v>
      </c>
    </row>
    <row r="2185" spans="1:7" x14ac:dyDescent="0.25">
      <c r="A2185" s="1" t="s">
        <v>2947</v>
      </c>
      <c r="B2185" s="1" t="s">
        <v>18</v>
      </c>
      <c r="C2185" s="2">
        <v>45485</v>
      </c>
      <c r="D2185" s="1" t="s">
        <v>14</v>
      </c>
      <c r="E2185">
        <v>7668</v>
      </c>
      <c r="F2185" s="1" t="s">
        <v>24</v>
      </c>
      <c r="G2185" s="1" t="s">
        <v>40</v>
      </c>
    </row>
    <row r="2186" spans="1:7" x14ac:dyDescent="0.25">
      <c r="A2186" s="1" t="s">
        <v>2948</v>
      </c>
      <c r="B2186" s="1" t="s">
        <v>184</v>
      </c>
      <c r="C2186" s="2">
        <v>45681</v>
      </c>
      <c r="D2186" s="1" t="s">
        <v>9</v>
      </c>
      <c r="E2186">
        <v>442</v>
      </c>
      <c r="F2186" s="1" t="s">
        <v>24</v>
      </c>
      <c r="G2186" s="1" t="s">
        <v>106</v>
      </c>
    </row>
    <row r="2187" spans="1:7" x14ac:dyDescent="0.25">
      <c r="A2187" s="1" t="s">
        <v>2949</v>
      </c>
      <c r="B2187" s="1" t="s">
        <v>1424</v>
      </c>
      <c r="C2187" s="2">
        <v>45805</v>
      </c>
      <c r="D2187" s="1" t="s">
        <v>14</v>
      </c>
      <c r="E2187">
        <v>5753</v>
      </c>
      <c r="F2187" s="1" t="s">
        <v>10</v>
      </c>
      <c r="G2187" s="1" t="s">
        <v>40</v>
      </c>
    </row>
    <row r="2188" spans="1:7" x14ac:dyDescent="0.25">
      <c r="A2188" s="1" t="s">
        <v>2950</v>
      </c>
      <c r="B2188" s="1" t="s">
        <v>1781</v>
      </c>
      <c r="C2188" s="2">
        <v>45876</v>
      </c>
      <c r="D2188" s="1" t="s">
        <v>9</v>
      </c>
      <c r="E2188">
        <v>5257</v>
      </c>
      <c r="F2188" s="1" t="s">
        <v>19</v>
      </c>
      <c r="G2188" s="1" t="s">
        <v>29</v>
      </c>
    </row>
    <row r="2189" spans="1:7" x14ac:dyDescent="0.25">
      <c r="A2189" s="1" t="s">
        <v>2951</v>
      </c>
      <c r="B2189" s="1" t="s">
        <v>965</v>
      </c>
      <c r="C2189" s="2">
        <v>45510</v>
      </c>
      <c r="D2189" s="1" t="s">
        <v>9</v>
      </c>
      <c r="E2189">
        <v>7725</v>
      </c>
      <c r="F2189" s="1" t="s">
        <v>10</v>
      </c>
      <c r="G2189" s="1" t="s">
        <v>50</v>
      </c>
    </row>
    <row r="2190" spans="1:7" x14ac:dyDescent="0.25">
      <c r="A2190" s="1" t="s">
        <v>2952</v>
      </c>
      <c r="B2190" s="1" t="s">
        <v>1296</v>
      </c>
      <c r="C2190" s="2">
        <v>45471</v>
      </c>
      <c r="D2190" s="1" t="s">
        <v>28</v>
      </c>
      <c r="E2190">
        <v>3827</v>
      </c>
      <c r="F2190" s="1" t="s">
        <v>15</v>
      </c>
      <c r="G2190" s="1" t="s">
        <v>16</v>
      </c>
    </row>
    <row r="2191" spans="1:7" x14ac:dyDescent="0.25">
      <c r="A2191" s="1" t="s">
        <v>2953</v>
      </c>
      <c r="B2191" s="1" t="s">
        <v>627</v>
      </c>
      <c r="C2191" s="2">
        <v>45596</v>
      </c>
      <c r="D2191" s="1" t="s">
        <v>28</v>
      </c>
      <c r="E2191">
        <v>1080</v>
      </c>
      <c r="F2191" s="1" t="s">
        <v>24</v>
      </c>
      <c r="G2191" s="1" t="s">
        <v>20</v>
      </c>
    </row>
    <row r="2192" spans="1:7" x14ac:dyDescent="0.25">
      <c r="A2192" s="1" t="s">
        <v>2954</v>
      </c>
      <c r="B2192" s="1" t="s">
        <v>794</v>
      </c>
      <c r="C2192" s="2">
        <v>45804</v>
      </c>
      <c r="D2192" s="1" t="s">
        <v>23</v>
      </c>
      <c r="E2192">
        <v>4610</v>
      </c>
      <c r="F2192" s="1" t="s">
        <v>10</v>
      </c>
      <c r="G2192" s="1" t="s">
        <v>16</v>
      </c>
    </row>
    <row r="2193" spans="1:7" x14ac:dyDescent="0.25">
      <c r="A2193" s="1" t="s">
        <v>2955</v>
      </c>
      <c r="B2193" s="1" t="s">
        <v>1064</v>
      </c>
      <c r="C2193" s="2">
        <v>45711</v>
      </c>
      <c r="D2193" s="1" t="s">
        <v>9</v>
      </c>
      <c r="E2193">
        <v>8316</v>
      </c>
      <c r="F2193" s="1" t="s">
        <v>15</v>
      </c>
      <c r="G2193" s="1" t="s">
        <v>16</v>
      </c>
    </row>
    <row r="2194" spans="1:7" x14ac:dyDescent="0.25">
      <c r="A2194" s="1" t="s">
        <v>2956</v>
      </c>
      <c r="B2194" s="1" t="s">
        <v>1229</v>
      </c>
      <c r="C2194" s="2">
        <v>45877</v>
      </c>
      <c r="D2194" s="1" t="s">
        <v>28</v>
      </c>
      <c r="E2194">
        <v>9641</v>
      </c>
      <c r="F2194" s="1" t="s">
        <v>24</v>
      </c>
      <c r="G2194" s="1" t="s">
        <v>55</v>
      </c>
    </row>
    <row r="2195" spans="1:7" x14ac:dyDescent="0.25">
      <c r="A2195" s="1" t="s">
        <v>2957</v>
      </c>
      <c r="B2195" s="1" t="s">
        <v>233</v>
      </c>
      <c r="C2195" s="2">
        <v>45664</v>
      </c>
      <c r="D2195" s="1" t="s">
        <v>9</v>
      </c>
      <c r="E2195">
        <v>9992</v>
      </c>
      <c r="F2195" s="1" t="s">
        <v>24</v>
      </c>
      <c r="G2195" s="1" t="s">
        <v>40</v>
      </c>
    </row>
    <row r="2196" spans="1:7" x14ac:dyDescent="0.25">
      <c r="A2196" s="1" t="s">
        <v>2958</v>
      </c>
      <c r="B2196" s="1" t="s">
        <v>89</v>
      </c>
      <c r="C2196" s="2">
        <v>45335</v>
      </c>
      <c r="D2196" s="1" t="s">
        <v>23</v>
      </c>
      <c r="E2196">
        <v>1004</v>
      </c>
      <c r="F2196" s="1" t="s">
        <v>24</v>
      </c>
      <c r="G2196" s="1" t="s">
        <v>29</v>
      </c>
    </row>
    <row r="2197" spans="1:7" x14ac:dyDescent="0.25">
      <c r="A2197" s="1" t="s">
        <v>2959</v>
      </c>
      <c r="B2197" s="1" t="s">
        <v>667</v>
      </c>
      <c r="C2197" s="2">
        <v>45237</v>
      </c>
      <c r="D2197" s="1" t="s">
        <v>9</v>
      </c>
      <c r="E2197">
        <v>4328</v>
      </c>
      <c r="F2197" s="1" t="s">
        <v>19</v>
      </c>
      <c r="G2197" s="1" t="s">
        <v>55</v>
      </c>
    </row>
    <row r="2198" spans="1:7" x14ac:dyDescent="0.25">
      <c r="A2198" s="1" t="s">
        <v>2960</v>
      </c>
      <c r="B2198" s="1" t="s">
        <v>2255</v>
      </c>
      <c r="C2198" s="2">
        <v>45619</v>
      </c>
      <c r="D2198" s="1" t="s">
        <v>23</v>
      </c>
      <c r="E2198">
        <v>4741</v>
      </c>
      <c r="F2198" s="1" t="s">
        <v>10</v>
      </c>
      <c r="G2198" s="1" t="s">
        <v>55</v>
      </c>
    </row>
    <row r="2199" spans="1:7" x14ac:dyDescent="0.25">
      <c r="A2199" s="1" t="s">
        <v>2961</v>
      </c>
      <c r="B2199" s="1" t="s">
        <v>1023</v>
      </c>
      <c r="C2199" s="2">
        <v>45318</v>
      </c>
      <c r="D2199" s="1" t="s">
        <v>23</v>
      </c>
      <c r="E2199">
        <v>6078</v>
      </c>
      <c r="F2199" s="1" t="s">
        <v>24</v>
      </c>
      <c r="G2199" s="1" t="s">
        <v>50</v>
      </c>
    </row>
    <row r="2200" spans="1:7" x14ac:dyDescent="0.25">
      <c r="A2200" s="1" t="s">
        <v>2962</v>
      </c>
      <c r="B2200" s="1" t="s">
        <v>110</v>
      </c>
      <c r="C2200" s="2">
        <v>45322</v>
      </c>
      <c r="D2200" s="1" t="s">
        <v>23</v>
      </c>
      <c r="E2200">
        <v>7680</v>
      </c>
      <c r="F2200" s="1" t="s">
        <v>24</v>
      </c>
      <c r="G2200" s="1" t="s">
        <v>50</v>
      </c>
    </row>
    <row r="2201" spans="1:7" x14ac:dyDescent="0.25">
      <c r="A2201" s="1" t="s">
        <v>2963</v>
      </c>
      <c r="B2201" s="1" t="s">
        <v>118</v>
      </c>
      <c r="C2201" s="2">
        <v>45355</v>
      </c>
      <c r="D2201" s="1" t="s">
        <v>28</v>
      </c>
      <c r="E2201">
        <v>4777</v>
      </c>
      <c r="F2201" s="1" t="s">
        <v>15</v>
      </c>
      <c r="G2201" s="1" t="s">
        <v>25</v>
      </c>
    </row>
    <row r="2202" spans="1:7" x14ac:dyDescent="0.25">
      <c r="A2202" s="1" t="s">
        <v>2964</v>
      </c>
      <c r="B2202" s="1" t="s">
        <v>247</v>
      </c>
      <c r="C2202" s="2">
        <v>45318</v>
      </c>
      <c r="D2202" s="1" t="s">
        <v>14</v>
      </c>
      <c r="E2202">
        <v>967</v>
      </c>
      <c r="F2202" s="1" t="s">
        <v>10</v>
      </c>
      <c r="G2202" s="1" t="s">
        <v>50</v>
      </c>
    </row>
    <row r="2203" spans="1:7" x14ac:dyDescent="0.25">
      <c r="A2203" s="1" t="s">
        <v>2965</v>
      </c>
      <c r="B2203" s="1" t="s">
        <v>2479</v>
      </c>
      <c r="C2203" s="2">
        <v>45419</v>
      </c>
      <c r="D2203" s="1" t="s">
        <v>14</v>
      </c>
      <c r="E2203">
        <v>8297</v>
      </c>
      <c r="F2203" s="1" t="s">
        <v>15</v>
      </c>
      <c r="G2203" s="1" t="s">
        <v>29</v>
      </c>
    </row>
    <row r="2204" spans="1:7" x14ac:dyDescent="0.25">
      <c r="A2204" s="1" t="s">
        <v>2966</v>
      </c>
      <c r="B2204" s="1" t="s">
        <v>877</v>
      </c>
      <c r="C2204" s="2">
        <v>45227</v>
      </c>
      <c r="D2204" s="1" t="s">
        <v>28</v>
      </c>
      <c r="E2204">
        <v>2164</v>
      </c>
      <c r="F2204" s="1" t="s">
        <v>10</v>
      </c>
      <c r="G2204" s="1" t="s">
        <v>25</v>
      </c>
    </row>
    <row r="2205" spans="1:7" x14ac:dyDescent="0.25">
      <c r="A2205" s="1" t="s">
        <v>2967</v>
      </c>
      <c r="B2205" s="1" t="s">
        <v>945</v>
      </c>
      <c r="C2205" s="2">
        <v>45723</v>
      </c>
      <c r="D2205" s="1" t="s">
        <v>9</v>
      </c>
      <c r="E2205">
        <v>641</v>
      </c>
      <c r="F2205" s="1" t="s">
        <v>24</v>
      </c>
      <c r="G2205" s="1" t="s">
        <v>45</v>
      </c>
    </row>
    <row r="2206" spans="1:7" x14ac:dyDescent="0.25">
      <c r="A2206" s="1" t="s">
        <v>2968</v>
      </c>
      <c r="B2206" s="1" t="s">
        <v>2213</v>
      </c>
      <c r="C2206" s="2">
        <v>45364</v>
      </c>
      <c r="D2206" s="1" t="s">
        <v>28</v>
      </c>
      <c r="E2206">
        <v>9903</v>
      </c>
      <c r="F2206" s="1" t="s">
        <v>19</v>
      </c>
      <c r="G2206" s="1" t="s">
        <v>106</v>
      </c>
    </row>
    <row r="2207" spans="1:7" x14ac:dyDescent="0.25">
      <c r="A2207" s="1" t="s">
        <v>2969</v>
      </c>
      <c r="B2207" s="1" t="s">
        <v>278</v>
      </c>
      <c r="C2207" s="2">
        <v>45880</v>
      </c>
      <c r="D2207" s="1" t="s">
        <v>9</v>
      </c>
      <c r="E2207">
        <v>6055</v>
      </c>
      <c r="F2207" s="1" t="s">
        <v>15</v>
      </c>
      <c r="G2207" s="1" t="s">
        <v>45</v>
      </c>
    </row>
    <row r="2208" spans="1:7" x14ac:dyDescent="0.25">
      <c r="A2208" s="1" t="s">
        <v>2970</v>
      </c>
      <c r="B2208" s="1" t="s">
        <v>1651</v>
      </c>
      <c r="C2208" s="2">
        <v>45495</v>
      </c>
      <c r="D2208" s="1" t="s">
        <v>23</v>
      </c>
      <c r="E2208">
        <v>707</v>
      </c>
      <c r="F2208" s="1" t="s">
        <v>19</v>
      </c>
      <c r="G2208" s="1" t="s">
        <v>16</v>
      </c>
    </row>
    <row r="2209" spans="1:7" x14ac:dyDescent="0.25">
      <c r="A2209" s="1" t="s">
        <v>2971</v>
      </c>
      <c r="B2209" s="1" t="s">
        <v>1226</v>
      </c>
      <c r="C2209" s="2">
        <v>45399</v>
      </c>
      <c r="D2209" s="1" t="s">
        <v>28</v>
      </c>
      <c r="E2209">
        <v>41</v>
      </c>
      <c r="F2209" s="1" t="s">
        <v>19</v>
      </c>
      <c r="G2209" s="1" t="s">
        <v>55</v>
      </c>
    </row>
    <row r="2210" spans="1:7" x14ac:dyDescent="0.25">
      <c r="A2210" s="1" t="s">
        <v>2972</v>
      </c>
      <c r="B2210" s="1" t="s">
        <v>409</v>
      </c>
      <c r="C2210" s="2">
        <v>45201</v>
      </c>
      <c r="D2210" s="1" t="s">
        <v>14</v>
      </c>
      <c r="E2210">
        <v>6219</v>
      </c>
      <c r="F2210" s="1" t="s">
        <v>19</v>
      </c>
      <c r="G2210" s="1" t="s">
        <v>29</v>
      </c>
    </row>
    <row r="2211" spans="1:7" x14ac:dyDescent="0.25">
      <c r="A2211" s="1" t="s">
        <v>2973</v>
      </c>
      <c r="B2211" s="1" t="s">
        <v>1161</v>
      </c>
      <c r="C2211" s="2">
        <v>45444</v>
      </c>
      <c r="D2211" s="1" t="s">
        <v>9</v>
      </c>
      <c r="E2211">
        <v>4884</v>
      </c>
      <c r="F2211" s="1" t="s">
        <v>10</v>
      </c>
      <c r="G2211" s="1" t="s">
        <v>25</v>
      </c>
    </row>
    <row r="2212" spans="1:7" x14ac:dyDescent="0.25">
      <c r="A2212" s="1" t="s">
        <v>2974</v>
      </c>
      <c r="B2212" s="1" t="s">
        <v>1053</v>
      </c>
      <c r="C2212" s="2">
        <v>45734</v>
      </c>
      <c r="D2212" s="1" t="s">
        <v>28</v>
      </c>
      <c r="E2212">
        <v>5572</v>
      </c>
      <c r="F2212" s="1" t="s">
        <v>10</v>
      </c>
      <c r="G2212" s="1" t="s">
        <v>45</v>
      </c>
    </row>
    <row r="2213" spans="1:7" x14ac:dyDescent="0.25">
      <c r="A2213" s="1" t="s">
        <v>2975</v>
      </c>
      <c r="B2213" s="1" t="s">
        <v>724</v>
      </c>
      <c r="C2213" s="2">
        <v>45630</v>
      </c>
      <c r="D2213" s="1" t="s">
        <v>28</v>
      </c>
      <c r="E2213">
        <v>8750</v>
      </c>
      <c r="F2213" s="1" t="s">
        <v>19</v>
      </c>
      <c r="G2213" s="1" t="s">
        <v>55</v>
      </c>
    </row>
    <row r="2214" spans="1:7" x14ac:dyDescent="0.25">
      <c r="A2214" s="1" t="s">
        <v>2976</v>
      </c>
      <c r="B2214" s="1" t="s">
        <v>629</v>
      </c>
      <c r="C2214" s="2">
        <v>45322</v>
      </c>
      <c r="D2214" s="1" t="s">
        <v>9</v>
      </c>
      <c r="E2214">
        <v>2258</v>
      </c>
      <c r="F2214" s="1" t="s">
        <v>24</v>
      </c>
      <c r="G2214" s="1" t="s">
        <v>29</v>
      </c>
    </row>
    <row r="2215" spans="1:7" x14ac:dyDescent="0.25">
      <c r="A2215" s="1" t="s">
        <v>2977</v>
      </c>
      <c r="B2215" s="1" t="s">
        <v>1125</v>
      </c>
      <c r="C2215" s="2">
        <v>45237</v>
      </c>
      <c r="D2215" s="1" t="s">
        <v>23</v>
      </c>
      <c r="E2215">
        <v>6202</v>
      </c>
      <c r="F2215" s="1" t="s">
        <v>24</v>
      </c>
      <c r="G2215" s="1" t="s">
        <v>20</v>
      </c>
    </row>
    <row r="2216" spans="1:7" x14ac:dyDescent="0.25">
      <c r="A2216" s="1" t="s">
        <v>2978</v>
      </c>
      <c r="B2216" s="1" t="s">
        <v>1703</v>
      </c>
      <c r="C2216" s="2">
        <v>45259</v>
      </c>
      <c r="D2216" s="1" t="s">
        <v>23</v>
      </c>
      <c r="E2216">
        <v>9905</v>
      </c>
      <c r="F2216" s="1" t="s">
        <v>19</v>
      </c>
      <c r="G2216" s="1" t="s">
        <v>20</v>
      </c>
    </row>
    <row r="2217" spans="1:7" x14ac:dyDescent="0.25">
      <c r="A2217" s="1" t="s">
        <v>2979</v>
      </c>
      <c r="B2217" s="1" t="s">
        <v>2877</v>
      </c>
      <c r="C2217" s="2">
        <v>45197</v>
      </c>
      <c r="D2217" s="1" t="s">
        <v>23</v>
      </c>
      <c r="E2217">
        <v>6416</v>
      </c>
      <c r="F2217" s="1" t="s">
        <v>15</v>
      </c>
      <c r="G2217" s="1" t="s">
        <v>20</v>
      </c>
    </row>
    <row r="2218" spans="1:7" x14ac:dyDescent="0.25">
      <c r="A2218" s="1" t="s">
        <v>2980</v>
      </c>
      <c r="B2218" s="1" t="s">
        <v>2981</v>
      </c>
      <c r="C2218" s="2">
        <v>45777</v>
      </c>
      <c r="D2218" s="1" t="s">
        <v>23</v>
      </c>
      <c r="E2218">
        <v>1166</v>
      </c>
      <c r="F2218" s="1" t="s">
        <v>15</v>
      </c>
      <c r="G2218" s="1" t="s">
        <v>106</v>
      </c>
    </row>
    <row r="2219" spans="1:7" x14ac:dyDescent="0.25">
      <c r="A2219" s="1" t="s">
        <v>2982</v>
      </c>
      <c r="B2219" s="1" t="s">
        <v>2983</v>
      </c>
      <c r="C2219" s="2">
        <v>45410</v>
      </c>
      <c r="D2219" s="1" t="s">
        <v>9</v>
      </c>
      <c r="E2219">
        <v>8545</v>
      </c>
      <c r="F2219" s="1" t="s">
        <v>10</v>
      </c>
      <c r="G2219" s="1" t="s">
        <v>50</v>
      </c>
    </row>
    <row r="2220" spans="1:7" x14ac:dyDescent="0.25">
      <c r="A2220" s="1" t="s">
        <v>2984</v>
      </c>
      <c r="B2220" s="1" t="s">
        <v>453</v>
      </c>
      <c r="C2220" s="2">
        <v>45603</v>
      </c>
      <c r="D2220" s="1" t="s">
        <v>14</v>
      </c>
      <c r="E2220">
        <v>5305</v>
      </c>
      <c r="F2220" s="1" t="s">
        <v>15</v>
      </c>
      <c r="G2220" s="1" t="s">
        <v>106</v>
      </c>
    </row>
    <row r="2221" spans="1:7" x14ac:dyDescent="0.25">
      <c r="A2221" s="1" t="s">
        <v>2985</v>
      </c>
      <c r="B2221" s="1" t="s">
        <v>1324</v>
      </c>
      <c r="C2221" s="2">
        <v>45368</v>
      </c>
      <c r="D2221" s="1" t="s">
        <v>28</v>
      </c>
      <c r="E2221">
        <v>6164</v>
      </c>
      <c r="F2221" s="1" t="s">
        <v>24</v>
      </c>
      <c r="G2221" s="1" t="s">
        <v>106</v>
      </c>
    </row>
    <row r="2222" spans="1:7" x14ac:dyDescent="0.25">
      <c r="A2222" s="1" t="s">
        <v>2986</v>
      </c>
      <c r="B2222" s="1" t="s">
        <v>1163</v>
      </c>
      <c r="C2222" s="2">
        <v>45871</v>
      </c>
      <c r="D2222" s="1" t="s">
        <v>28</v>
      </c>
      <c r="E2222">
        <v>2258</v>
      </c>
      <c r="F2222" s="1" t="s">
        <v>19</v>
      </c>
      <c r="G2222" s="1" t="s">
        <v>29</v>
      </c>
    </row>
    <row r="2223" spans="1:7" x14ac:dyDescent="0.25">
      <c r="A2223" s="1" t="s">
        <v>2987</v>
      </c>
      <c r="B2223" s="1" t="s">
        <v>1305</v>
      </c>
      <c r="C2223" s="2">
        <v>45697</v>
      </c>
      <c r="D2223" s="1" t="s">
        <v>23</v>
      </c>
      <c r="E2223">
        <v>9146</v>
      </c>
      <c r="F2223" s="1" t="s">
        <v>15</v>
      </c>
      <c r="G2223" s="1" t="s">
        <v>29</v>
      </c>
    </row>
    <row r="2224" spans="1:7" x14ac:dyDescent="0.25">
      <c r="A2224" s="1" t="s">
        <v>2988</v>
      </c>
      <c r="B2224" s="1" t="s">
        <v>2020</v>
      </c>
      <c r="C2224" s="2">
        <v>45520</v>
      </c>
      <c r="D2224" s="1" t="s">
        <v>9</v>
      </c>
      <c r="E2224">
        <v>3295</v>
      </c>
      <c r="F2224" s="1" t="s">
        <v>19</v>
      </c>
      <c r="G2224" s="1" t="s">
        <v>16</v>
      </c>
    </row>
    <row r="2225" spans="1:7" x14ac:dyDescent="0.25">
      <c r="A2225" s="1" t="s">
        <v>2989</v>
      </c>
      <c r="B2225" s="1" t="s">
        <v>2420</v>
      </c>
      <c r="C2225" s="2">
        <v>45423</v>
      </c>
      <c r="D2225" s="1" t="s">
        <v>14</v>
      </c>
      <c r="E2225">
        <v>9532</v>
      </c>
      <c r="F2225" s="1" t="s">
        <v>15</v>
      </c>
      <c r="G2225" s="1" t="s">
        <v>25</v>
      </c>
    </row>
    <row r="2226" spans="1:7" x14ac:dyDescent="0.25">
      <c r="A2226" s="1" t="s">
        <v>2990</v>
      </c>
      <c r="B2226" s="1" t="s">
        <v>473</v>
      </c>
      <c r="C2226" s="2">
        <v>45663</v>
      </c>
      <c r="D2226" s="1" t="s">
        <v>14</v>
      </c>
      <c r="E2226">
        <v>2013</v>
      </c>
      <c r="F2226" s="1" t="s">
        <v>10</v>
      </c>
      <c r="G2226" s="1" t="s">
        <v>11</v>
      </c>
    </row>
    <row r="2227" spans="1:7" x14ac:dyDescent="0.25">
      <c r="A2227" s="1" t="s">
        <v>2991</v>
      </c>
      <c r="B2227" s="1" t="s">
        <v>979</v>
      </c>
      <c r="C2227" s="2">
        <v>45189</v>
      </c>
      <c r="D2227" s="1" t="s">
        <v>28</v>
      </c>
      <c r="E2227">
        <v>3625</v>
      </c>
      <c r="F2227" s="1" t="s">
        <v>24</v>
      </c>
      <c r="G2227" s="1" t="s">
        <v>20</v>
      </c>
    </row>
    <row r="2228" spans="1:7" x14ac:dyDescent="0.25">
      <c r="A2228" s="1" t="s">
        <v>2992</v>
      </c>
      <c r="B2228" s="1" t="s">
        <v>2993</v>
      </c>
      <c r="C2228" s="2">
        <v>45255</v>
      </c>
      <c r="D2228" s="1" t="s">
        <v>23</v>
      </c>
      <c r="E2228">
        <v>9989</v>
      </c>
      <c r="F2228" s="1" t="s">
        <v>10</v>
      </c>
      <c r="G2228" s="1" t="s">
        <v>40</v>
      </c>
    </row>
    <row r="2229" spans="1:7" x14ac:dyDescent="0.25">
      <c r="A2229" s="1" t="s">
        <v>2994</v>
      </c>
      <c r="B2229" s="1" t="s">
        <v>2995</v>
      </c>
      <c r="C2229" s="2">
        <v>45341</v>
      </c>
      <c r="D2229" s="1" t="s">
        <v>28</v>
      </c>
      <c r="E2229">
        <v>3682</v>
      </c>
      <c r="F2229" s="1" t="s">
        <v>19</v>
      </c>
      <c r="G2229" s="1" t="s">
        <v>55</v>
      </c>
    </row>
    <row r="2230" spans="1:7" x14ac:dyDescent="0.25">
      <c r="A2230" s="1" t="s">
        <v>2996</v>
      </c>
      <c r="B2230" s="1" t="s">
        <v>526</v>
      </c>
      <c r="C2230" s="2">
        <v>45325</v>
      </c>
      <c r="D2230" s="1" t="s">
        <v>28</v>
      </c>
      <c r="E2230">
        <v>7468</v>
      </c>
      <c r="F2230" s="1" t="s">
        <v>24</v>
      </c>
      <c r="G2230" s="1" t="s">
        <v>11</v>
      </c>
    </row>
    <row r="2231" spans="1:7" x14ac:dyDescent="0.25">
      <c r="A2231" s="1" t="s">
        <v>2997</v>
      </c>
      <c r="B2231" s="1" t="s">
        <v>322</v>
      </c>
      <c r="C2231" s="2">
        <v>45216</v>
      </c>
      <c r="D2231" s="1" t="s">
        <v>14</v>
      </c>
      <c r="E2231">
        <v>2165</v>
      </c>
      <c r="F2231" s="1" t="s">
        <v>24</v>
      </c>
      <c r="G2231" s="1" t="s">
        <v>40</v>
      </c>
    </row>
    <row r="2232" spans="1:7" x14ac:dyDescent="0.25">
      <c r="A2232" s="1" t="s">
        <v>2998</v>
      </c>
      <c r="B2232" s="1" t="s">
        <v>2321</v>
      </c>
      <c r="C2232" s="2">
        <v>45880</v>
      </c>
      <c r="D2232" s="1" t="s">
        <v>9</v>
      </c>
      <c r="E2232">
        <v>3489</v>
      </c>
      <c r="F2232" s="1" t="s">
        <v>10</v>
      </c>
      <c r="G2232" s="1" t="s">
        <v>29</v>
      </c>
    </row>
    <row r="2233" spans="1:7" x14ac:dyDescent="0.25">
      <c r="A2233" s="1" t="s">
        <v>2999</v>
      </c>
      <c r="B2233" s="1" t="s">
        <v>850</v>
      </c>
      <c r="C2233" s="2">
        <v>45743</v>
      </c>
      <c r="D2233" s="1" t="s">
        <v>14</v>
      </c>
      <c r="E2233">
        <v>61</v>
      </c>
      <c r="F2233" s="1" t="s">
        <v>15</v>
      </c>
      <c r="G2233" s="1" t="s">
        <v>11</v>
      </c>
    </row>
    <row r="2234" spans="1:7" x14ac:dyDescent="0.25">
      <c r="A2234" s="1" t="s">
        <v>3000</v>
      </c>
      <c r="B2234" s="1" t="s">
        <v>1955</v>
      </c>
      <c r="C2234" s="2">
        <v>45329</v>
      </c>
      <c r="D2234" s="1" t="s">
        <v>28</v>
      </c>
      <c r="E2234">
        <v>2169</v>
      </c>
      <c r="F2234" s="1" t="s">
        <v>10</v>
      </c>
      <c r="G2234" s="1" t="s">
        <v>16</v>
      </c>
    </row>
    <row r="2235" spans="1:7" x14ac:dyDescent="0.25">
      <c r="A2235" s="1" t="s">
        <v>3001</v>
      </c>
      <c r="B2235" s="1" t="s">
        <v>1211</v>
      </c>
      <c r="C2235" s="2">
        <v>45465</v>
      </c>
      <c r="D2235" s="1" t="s">
        <v>23</v>
      </c>
      <c r="E2235">
        <v>4400</v>
      </c>
      <c r="F2235" s="1" t="s">
        <v>19</v>
      </c>
      <c r="G2235" s="1" t="s">
        <v>20</v>
      </c>
    </row>
    <row r="2236" spans="1:7" x14ac:dyDescent="0.25">
      <c r="A2236" s="1" t="s">
        <v>3002</v>
      </c>
      <c r="B2236" s="1" t="s">
        <v>1951</v>
      </c>
      <c r="C2236" s="2">
        <v>45278</v>
      </c>
      <c r="D2236" s="1" t="s">
        <v>23</v>
      </c>
      <c r="E2236">
        <v>3661</v>
      </c>
      <c r="F2236" s="1" t="s">
        <v>15</v>
      </c>
      <c r="G2236" s="1" t="s">
        <v>50</v>
      </c>
    </row>
    <row r="2237" spans="1:7" x14ac:dyDescent="0.25">
      <c r="A2237" s="1" t="s">
        <v>3003</v>
      </c>
      <c r="B2237" s="1" t="s">
        <v>3004</v>
      </c>
      <c r="C2237" s="2">
        <v>45366</v>
      </c>
      <c r="D2237" s="1" t="s">
        <v>9</v>
      </c>
      <c r="E2237">
        <v>7366</v>
      </c>
      <c r="F2237" s="1" t="s">
        <v>10</v>
      </c>
      <c r="G2237" s="1" t="s">
        <v>55</v>
      </c>
    </row>
    <row r="2238" spans="1:7" x14ac:dyDescent="0.25">
      <c r="A2238" s="1" t="s">
        <v>3005</v>
      </c>
      <c r="B2238" s="1" t="s">
        <v>331</v>
      </c>
      <c r="C2238" s="2">
        <v>45585</v>
      </c>
      <c r="D2238" s="1" t="s">
        <v>9</v>
      </c>
      <c r="E2238">
        <v>2122</v>
      </c>
      <c r="F2238" s="1" t="s">
        <v>10</v>
      </c>
      <c r="G2238" s="1" t="s">
        <v>40</v>
      </c>
    </row>
    <row r="2239" spans="1:7" x14ac:dyDescent="0.25">
      <c r="A2239" s="1" t="s">
        <v>3006</v>
      </c>
      <c r="B2239" s="1" t="s">
        <v>76</v>
      </c>
      <c r="C2239" s="2">
        <v>45304</v>
      </c>
      <c r="D2239" s="1" t="s">
        <v>9</v>
      </c>
      <c r="E2239">
        <v>5775</v>
      </c>
      <c r="F2239" s="1" t="s">
        <v>15</v>
      </c>
      <c r="G2239" s="1" t="s">
        <v>20</v>
      </c>
    </row>
    <row r="2240" spans="1:7" x14ac:dyDescent="0.25">
      <c r="A2240" s="1" t="s">
        <v>3007</v>
      </c>
      <c r="B2240" s="1" t="s">
        <v>1302</v>
      </c>
      <c r="C2240" s="2">
        <v>45827</v>
      </c>
      <c r="D2240" s="1" t="s">
        <v>28</v>
      </c>
      <c r="E2240">
        <v>1364</v>
      </c>
      <c r="F2240" s="1" t="s">
        <v>15</v>
      </c>
      <c r="G2240" s="1" t="s">
        <v>16</v>
      </c>
    </row>
    <row r="2241" spans="1:7" x14ac:dyDescent="0.25">
      <c r="A2241" s="1" t="s">
        <v>3008</v>
      </c>
      <c r="B2241" s="1" t="s">
        <v>3009</v>
      </c>
      <c r="C2241" s="2">
        <v>45645</v>
      </c>
      <c r="D2241" s="1" t="s">
        <v>28</v>
      </c>
      <c r="E2241">
        <v>5630</v>
      </c>
      <c r="F2241" s="1" t="s">
        <v>15</v>
      </c>
      <c r="G2241" s="1" t="s">
        <v>50</v>
      </c>
    </row>
    <row r="2242" spans="1:7" x14ac:dyDescent="0.25">
      <c r="A2242" s="1" t="s">
        <v>3010</v>
      </c>
      <c r="B2242" s="1" t="s">
        <v>1275</v>
      </c>
      <c r="C2242" s="2">
        <v>45179</v>
      </c>
      <c r="D2242" s="1" t="s">
        <v>9</v>
      </c>
      <c r="E2242">
        <v>3764</v>
      </c>
      <c r="F2242" s="1" t="s">
        <v>10</v>
      </c>
      <c r="G2242" s="1" t="s">
        <v>55</v>
      </c>
    </row>
    <row r="2243" spans="1:7" x14ac:dyDescent="0.25">
      <c r="A2243" s="1" t="s">
        <v>3011</v>
      </c>
      <c r="B2243" s="1" t="s">
        <v>225</v>
      </c>
      <c r="C2243" s="2">
        <v>45687</v>
      </c>
      <c r="D2243" s="1" t="s">
        <v>23</v>
      </c>
      <c r="E2243">
        <v>219</v>
      </c>
      <c r="F2243" s="1" t="s">
        <v>15</v>
      </c>
      <c r="G2243" s="1" t="s">
        <v>50</v>
      </c>
    </row>
    <row r="2244" spans="1:7" x14ac:dyDescent="0.25">
      <c r="A2244" s="1" t="s">
        <v>3012</v>
      </c>
      <c r="B2244" s="1" t="s">
        <v>905</v>
      </c>
      <c r="C2244" s="2">
        <v>45329</v>
      </c>
      <c r="D2244" s="1" t="s">
        <v>23</v>
      </c>
      <c r="E2244">
        <v>6242</v>
      </c>
      <c r="F2244" s="1" t="s">
        <v>15</v>
      </c>
      <c r="G2244" s="1" t="s">
        <v>25</v>
      </c>
    </row>
    <row r="2245" spans="1:7" x14ac:dyDescent="0.25">
      <c r="A2245" s="1" t="s">
        <v>3013</v>
      </c>
      <c r="B2245" s="1" t="s">
        <v>887</v>
      </c>
      <c r="C2245" s="2">
        <v>45681</v>
      </c>
      <c r="D2245" s="1" t="s">
        <v>23</v>
      </c>
      <c r="E2245">
        <v>7856</v>
      </c>
      <c r="F2245" s="1" t="s">
        <v>15</v>
      </c>
      <c r="G2245" s="1" t="s">
        <v>16</v>
      </c>
    </row>
    <row r="2246" spans="1:7" x14ac:dyDescent="0.25">
      <c r="A2246" s="1" t="s">
        <v>3014</v>
      </c>
      <c r="B2246" s="1" t="s">
        <v>415</v>
      </c>
      <c r="C2246" s="2">
        <v>45545</v>
      </c>
      <c r="D2246" s="1" t="s">
        <v>28</v>
      </c>
      <c r="E2246">
        <v>6181</v>
      </c>
      <c r="F2246" s="1" t="s">
        <v>24</v>
      </c>
      <c r="G2246" s="1" t="s">
        <v>16</v>
      </c>
    </row>
    <row r="2247" spans="1:7" x14ac:dyDescent="0.25">
      <c r="A2247" s="1" t="s">
        <v>3015</v>
      </c>
      <c r="B2247" s="1" t="s">
        <v>2840</v>
      </c>
      <c r="C2247" s="2">
        <v>45598</v>
      </c>
      <c r="D2247" s="1" t="s">
        <v>14</v>
      </c>
      <c r="E2247">
        <v>247</v>
      </c>
      <c r="F2247" s="1" t="s">
        <v>19</v>
      </c>
      <c r="G2247" s="1" t="s">
        <v>55</v>
      </c>
    </row>
    <row r="2248" spans="1:7" x14ac:dyDescent="0.25">
      <c r="A2248" s="1" t="s">
        <v>3016</v>
      </c>
      <c r="B2248" s="1" t="s">
        <v>1389</v>
      </c>
      <c r="C2248" s="2">
        <v>45724</v>
      </c>
      <c r="D2248" s="1" t="s">
        <v>23</v>
      </c>
      <c r="E2248">
        <v>8537</v>
      </c>
      <c r="F2248" s="1" t="s">
        <v>15</v>
      </c>
      <c r="G2248" s="1" t="s">
        <v>20</v>
      </c>
    </row>
    <row r="2249" spans="1:7" x14ac:dyDescent="0.25">
      <c r="A2249" s="1" t="s">
        <v>3017</v>
      </c>
      <c r="B2249" s="1" t="s">
        <v>903</v>
      </c>
      <c r="C2249" s="2">
        <v>45834</v>
      </c>
      <c r="D2249" s="1" t="s">
        <v>23</v>
      </c>
      <c r="E2249">
        <v>8085</v>
      </c>
      <c r="F2249" s="1" t="s">
        <v>19</v>
      </c>
      <c r="G2249" s="1" t="s">
        <v>20</v>
      </c>
    </row>
    <row r="2250" spans="1:7" x14ac:dyDescent="0.25">
      <c r="A2250" s="1" t="s">
        <v>3018</v>
      </c>
      <c r="B2250" s="1" t="s">
        <v>1732</v>
      </c>
      <c r="C2250" s="2">
        <v>45302</v>
      </c>
      <c r="D2250" s="1" t="s">
        <v>23</v>
      </c>
      <c r="E2250">
        <v>1586</v>
      </c>
      <c r="F2250" s="1" t="s">
        <v>15</v>
      </c>
      <c r="G2250" s="1" t="s">
        <v>45</v>
      </c>
    </row>
    <row r="2251" spans="1:7" x14ac:dyDescent="0.25">
      <c r="A2251" s="1" t="s">
        <v>3019</v>
      </c>
      <c r="B2251" s="1" t="s">
        <v>201</v>
      </c>
      <c r="C2251" s="2">
        <v>45279</v>
      </c>
      <c r="D2251" s="1" t="s">
        <v>9</v>
      </c>
      <c r="E2251">
        <v>8701</v>
      </c>
      <c r="F2251" s="1" t="s">
        <v>15</v>
      </c>
      <c r="G2251" s="1" t="s">
        <v>20</v>
      </c>
    </row>
    <row r="2252" spans="1:7" x14ac:dyDescent="0.25">
      <c r="A2252" s="1" t="s">
        <v>3020</v>
      </c>
      <c r="B2252" s="1" t="s">
        <v>492</v>
      </c>
      <c r="C2252" s="2">
        <v>45425</v>
      </c>
      <c r="D2252" s="1" t="s">
        <v>28</v>
      </c>
      <c r="E2252">
        <v>9766</v>
      </c>
      <c r="F2252" s="1" t="s">
        <v>24</v>
      </c>
      <c r="G2252" s="1" t="s">
        <v>20</v>
      </c>
    </row>
    <row r="2253" spans="1:7" x14ac:dyDescent="0.25">
      <c r="A2253" s="1" t="s">
        <v>3021</v>
      </c>
      <c r="B2253" s="1" t="s">
        <v>496</v>
      </c>
      <c r="C2253" s="2">
        <v>45535</v>
      </c>
      <c r="D2253" s="1" t="s">
        <v>9</v>
      </c>
      <c r="E2253">
        <v>8992</v>
      </c>
      <c r="F2253" s="1" t="s">
        <v>24</v>
      </c>
      <c r="G2253" s="1" t="s">
        <v>25</v>
      </c>
    </row>
    <row r="2254" spans="1:7" x14ac:dyDescent="0.25">
      <c r="A2254" s="1" t="s">
        <v>3022</v>
      </c>
      <c r="B2254" s="1" t="s">
        <v>3023</v>
      </c>
      <c r="C2254" s="2">
        <v>45748</v>
      </c>
      <c r="D2254" s="1" t="s">
        <v>9</v>
      </c>
      <c r="E2254">
        <v>3550</v>
      </c>
      <c r="F2254" s="1" t="s">
        <v>15</v>
      </c>
      <c r="G2254" s="1" t="s">
        <v>50</v>
      </c>
    </row>
    <row r="2255" spans="1:7" x14ac:dyDescent="0.25">
      <c r="A2255" s="1" t="s">
        <v>3024</v>
      </c>
      <c r="B2255" s="1" t="s">
        <v>377</v>
      </c>
      <c r="C2255" s="2">
        <v>45570</v>
      </c>
      <c r="D2255" s="1" t="s">
        <v>14</v>
      </c>
      <c r="E2255">
        <v>9337</v>
      </c>
      <c r="F2255" s="1" t="s">
        <v>15</v>
      </c>
      <c r="G2255" s="1" t="s">
        <v>25</v>
      </c>
    </row>
    <row r="2256" spans="1:7" x14ac:dyDescent="0.25">
      <c r="A2256" s="1" t="s">
        <v>3025</v>
      </c>
      <c r="B2256" s="1" t="s">
        <v>1234</v>
      </c>
      <c r="C2256" s="2">
        <v>45505</v>
      </c>
      <c r="D2256" s="1" t="s">
        <v>9</v>
      </c>
      <c r="E2256">
        <v>7267</v>
      </c>
      <c r="F2256" s="1" t="s">
        <v>15</v>
      </c>
      <c r="G2256" s="1" t="s">
        <v>20</v>
      </c>
    </row>
    <row r="2257" spans="1:7" x14ac:dyDescent="0.25">
      <c r="A2257" s="1" t="s">
        <v>3026</v>
      </c>
      <c r="B2257" s="1" t="s">
        <v>31</v>
      </c>
      <c r="C2257" s="2">
        <v>45331</v>
      </c>
      <c r="D2257" s="1" t="s">
        <v>14</v>
      </c>
      <c r="E2257">
        <v>159</v>
      </c>
      <c r="F2257" s="1" t="s">
        <v>19</v>
      </c>
      <c r="G2257" s="1" t="s">
        <v>11</v>
      </c>
    </row>
    <row r="2258" spans="1:7" x14ac:dyDescent="0.25">
      <c r="A2258" s="1" t="s">
        <v>3027</v>
      </c>
      <c r="B2258" s="1" t="s">
        <v>858</v>
      </c>
      <c r="C2258" s="2">
        <v>45467</v>
      </c>
      <c r="D2258" s="1" t="s">
        <v>9</v>
      </c>
      <c r="E2258">
        <v>1634</v>
      </c>
      <c r="F2258" s="1" t="s">
        <v>15</v>
      </c>
      <c r="G2258" s="1" t="s">
        <v>25</v>
      </c>
    </row>
    <row r="2259" spans="1:7" x14ac:dyDescent="0.25">
      <c r="A2259" s="1" t="s">
        <v>3028</v>
      </c>
      <c r="B2259" s="1" t="s">
        <v>573</v>
      </c>
      <c r="C2259" s="2">
        <v>45440</v>
      </c>
      <c r="D2259" s="1" t="s">
        <v>23</v>
      </c>
      <c r="E2259">
        <v>7671</v>
      </c>
      <c r="F2259" s="1" t="s">
        <v>19</v>
      </c>
      <c r="G2259" s="1" t="s">
        <v>106</v>
      </c>
    </row>
    <row r="2260" spans="1:7" x14ac:dyDescent="0.25">
      <c r="A2260" s="1" t="s">
        <v>3029</v>
      </c>
      <c r="B2260" s="1" t="s">
        <v>112</v>
      </c>
      <c r="C2260" s="2">
        <v>45252</v>
      </c>
      <c r="D2260" s="1" t="s">
        <v>28</v>
      </c>
      <c r="E2260">
        <v>2584</v>
      </c>
      <c r="F2260" s="1" t="s">
        <v>24</v>
      </c>
      <c r="G2260" s="1" t="s">
        <v>11</v>
      </c>
    </row>
    <row r="2261" spans="1:7" x14ac:dyDescent="0.25">
      <c r="A2261" s="1" t="s">
        <v>3030</v>
      </c>
      <c r="B2261" s="1" t="s">
        <v>1149</v>
      </c>
      <c r="C2261" s="2">
        <v>45589</v>
      </c>
      <c r="D2261" s="1" t="s">
        <v>9</v>
      </c>
      <c r="E2261">
        <v>4438</v>
      </c>
      <c r="F2261" s="1" t="s">
        <v>19</v>
      </c>
      <c r="G2261" s="1" t="s">
        <v>40</v>
      </c>
    </row>
    <row r="2262" spans="1:7" x14ac:dyDescent="0.25">
      <c r="A2262" s="1" t="s">
        <v>3031</v>
      </c>
      <c r="B2262" s="1" t="s">
        <v>142</v>
      </c>
      <c r="C2262" s="2">
        <v>45682</v>
      </c>
      <c r="D2262" s="1" t="s">
        <v>14</v>
      </c>
      <c r="E2262">
        <v>7539</v>
      </c>
      <c r="F2262" s="1" t="s">
        <v>15</v>
      </c>
      <c r="G2262" s="1" t="s">
        <v>29</v>
      </c>
    </row>
    <row r="2263" spans="1:7" x14ac:dyDescent="0.25">
      <c r="A2263" s="1" t="s">
        <v>3032</v>
      </c>
      <c r="B2263" s="1" t="s">
        <v>593</v>
      </c>
      <c r="C2263" s="2">
        <v>45744</v>
      </c>
      <c r="D2263" s="1" t="s">
        <v>28</v>
      </c>
      <c r="E2263">
        <v>4279</v>
      </c>
      <c r="F2263" s="1" t="s">
        <v>24</v>
      </c>
      <c r="G2263" s="1" t="s">
        <v>45</v>
      </c>
    </row>
    <row r="2264" spans="1:7" x14ac:dyDescent="0.25">
      <c r="A2264" s="1" t="s">
        <v>3033</v>
      </c>
      <c r="B2264" s="1" t="s">
        <v>923</v>
      </c>
      <c r="C2264" s="2">
        <v>45698</v>
      </c>
      <c r="D2264" s="1" t="s">
        <v>14</v>
      </c>
      <c r="E2264">
        <v>7779</v>
      </c>
      <c r="F2264" s="1" t="s">
        <v>10</v>
      </c>
      <c r="G2264" s="1" t="s">
        <v>40</v>
      </c>
    </row>
    <row r="2265" spans="1:7" x14ac:dyDescent="0.25">
      <c r="A2265" s="1" t="s">
        <v>3034</v>
      </c>
      <c r="B2265" s="1" t="s">
        <v>1796</v>
      </c>
      <c r="C2265" s="2">
        <v>45677</v>
      </c>
      <c r="D2265" s="1" t="s">
        <v>23</v>
      </c>
      <c r="E2265">
        <v>2118</v>
      </c>
      <c r="F2265" s="1" t="s">
        <v>24</v>
      </c>
      <c r="G2265" s="1" t="s">
        <v>29</v>
      </c>
    </row>
    <row r="2266" spans="1:7" x14ac:dyDescent="0.25">
      <c r="A2266" s="1" t="s">
        <v>3035</v>
      </c>
      <c r="B2266" s="1" t="s">
        <v>1265</v>
      </c>
      <c r="C2266" s="2">
        <v>45343</v>
      </c>
      <c r="D2266" s="1" t="s">
        <v>9</v>
      </c>
      <c r="E2266">
        <v>3957</v>
      </c>
      <c r="F2266" s="1" t="s">
        <v>10</v>
      </c>
      <c r="G2266" s="1" t="s">
        <v>25</v>
      </c>
    </row>
    <row r="2267" spans="1:7" x14ac:dyDescent="0.25">
      <c r="A2267" s="1" t="s">
        <v>3036</v>
      </c>
      <c r="B2267" s="1" t="s">
        <v>467</v>
      </c>
      <c r="C2267" s="2">
        <v>45427</v>
      </c>
      <c r="D2267" s="1" t="s">
        <v>28</v>
      </c>
      <c r="E2267">
        <v>7909</v>
      </c>
      <c r="F2267" s="1" t="s">
        <v>19</v>
      </c>
      <c r="G2267" s="1" t="s">
        <v>106</v>
      </c>
    </row>
    <row r="2268" spans="1:7" x14ac:dyDescent="0.25">
      <c r="A2268" s="1" t="s">
        <v>3037</v>
      </c>
      <c r="B2268" s="1" t="s">
        <v>492</v>
      </c>
      <c r="C2268" s="2">
        <v>45260</v>
      </c>
      <c r="D2268" s="1" t="s">
        <v>23</v>
      </c>
      <c r="E2268">
        <v>4924</v>
      </c>
      <c r="F2268" s="1" t="s">
        <v>24</v>
      </c>
      <c r="G2268" s="1" t="s">
        <v>29</v>
      </c>
    </row>
    <row r="2269" spans="1:7" x14ac:dyDescent="0.25">
      <c r="A2269" s="1" t="s">
        <v>3038</v>
      </c>
      <c r="B2269" s="1" t="s">
        <v>2113</v>
      </c>
      <c r="C2269" s="2">
        <v>45194</v>
      </c>
      <c r="D2269" s="1" t="s">
        <v>9</v>
      </c>
      <c r="E2269">
        <v>6677</v>
      </c>
      <c r="F2269" s="1" t="s">
        <v>24</v>
      </c>
      <c r="G2269" s="1" t="s">
        <v>29</v>
      </c>
    </row>
    <row r="2270" spans="1:7" x14ac:dyDescent="0.25">
      <c r="A2270" s="1" t="s">
        <v>3039</v>
      </c>
      <c r="B2270" s="1" t="s">
        <v>758</v>
      </c>
      <c r="C2270" s="2">
        <v>45584</v>
      </c>
      <c r="D2270" s="1" t="s">
        <v>9</v>
      </c>
      <c r="E2270">
        <v>2273</v>
      </c>
      <c r="F2270" s="1" t="s">
        <v>24</v>
      </c>
      <c r="G2270" s="1" t="s">
        <v>40</v>
      </c>
    </row>
    <row r="2271" spans="1:7" x14ac:dyDescent="0.25">
      <c r="A2271" s="1" t="s">
        <v>3040</v>
      </c>
      <c r="B2271" s="1" t="s">
        <v>747</v>
      </c>
      <c r="C2271" s="2">
        <v>45475</v>
      </c>
      <c r="D2271" s="1" t="s">
        <v>14</v>
      </c>
      <c r="E2271">
        <v>9814</v>
      </c>
      <c r="F2271" s="1" t="s">
        <v>19</v>
      </c>
      <c r="G2271" s="1" t="s">
        <v>20</v>
      </c>
    </row>
    <row r="2272" spans="1:7" x14ac:dyDescent="0.25">
      <c r="A2272" s="1" t="s">
        <v>3041</v>
      </c>
      <c r="B2272" s="1" t="s">
        <v>1887</v>
      </c>
      <c r="C2272" s="2">
        <v>45751</v>
      </c>
      <c r="D2272" s="1" t="s">
        <v>14</v>
      </c>
      <c r="E2272">
        <v>3825</v>
      </c>
      <c r="F2272" s="1" t="s">
        <v>15</v>
      </c>
      <c r="G2272" s="1" t="s">
        <v>45</v>
      </c>
    </row>
    <row r="2273" spans="1:7" x14ac:dyDescent="0.25">
      <c r="A2273" s="1" t="s">
        <v>3042</v>
      </c>
      <c r="B2273" s="1" t="s">
        <v>1543</v>
      </c>
      <c r="C2273" s="2">
        <v>45721</v>
      </c>
      <c r="D2273" s="1" t="s">
        <v>23</v>
      </c>
      <c r="E2273">
        <v>587</v>
      </c>
      <c r="F2273" s="1" t="s">
        <v>19</v>
      </c>
      <c r="G2273" s="1" t="s">
        <v>50</v>
      </c>
    </row>
    <row r="2274" spans="1:7" x14ac:dyDescent="0.25">
      <c r="A2274" s="1" t="s">
        <v>3043</v>
      </c>
      <c r="B2274" s="1" t="s">
        <v>2660</v>
      </c>
      <c r="C2274" s="2">
        <v>45461</v>
      </c>
      <c r="D2274" s="1" t="s">
        <v>14</v>
      </c>
      <c r="E2274">
        <v>432</v>
      </c>
      <c r="F2274" s="1" t="s">
        <v>24</v>
      </c>
      <c r="G2274" s="1" t="s">
        <v>106</v>
      </c>
    </row>
    <row r="2275" spans="1:7" x14ac:dyDescent="0.25">
      <c r="A2275" s="1" t="s">
        <v>3044</v>
      </c>
      <c r="B2275" s="1" t="s">
        <v>1871</v>
      </c>
      <c r="C2275" s="2">
        <v>45290</v>
      </c>
      <c r="D2275" s="1" t="s">
        <v>23</v>
      </c>
      <c r="E2275">
        <v>2773</v>
      </c>
      <c r="F2275" s="1" t="s">
        <v>15</v>
      </c>
      <c r="G2275" s="1" t="s">
        <v>29</v>
      </c>
    </row>
    <row r="2276" spans="1:7" x14ac:dyDescent="0.25">
      <c r="A2276" s="1" t="s">
        <v>3045</v>
      </c>
      <c r="B2276" s="1" t="s">
        <v>1168</v>
      </c>
      <c r="C2276" s="2">
        <v>45234</v>
      </c>
      <c r="D2276" s="1" t="s">
        <v>23</v>
      </c>
      <c r="E2276">
        <v>1239</v>
      </c>
      <c r="F2276" s="1" t="s">
        <v>24</v>
      </c>
      <c r="G2276" s="1" t="s">
        <v>20</v>
      </c>
    </row>
    <row r="2277" spans="1:7" x14ac:dyDescent="0.25">
      <c r="A2277" s="1" t="s">
        <v>3046</v>
      </c>
      <c r="B2277" s="1" t="s">
        <v>1779</v>
      </c>
      <c r="C2277" s="2">
        <v>45745</v>
      </c>
      <c r="D2277" s="1" t="s">
        <v>23</v>
      </c>
      <c r="E2277">
        <v>3186</v>
      </c>
      <c r="F2277" s="1" t="s">
        <v>24</v>
      </c>
      <c r="G2277" s="1" t="s">
        <v>50</v>
      </c>
    </row>
    <row r="2278" spans="1:7" x14ac:dyDescent="0.25">
      <c r="A2278" s="1" t="s">
        <v>3047</v>
      </c>
      <c r="B2278" s="1" t="s">
        <v>1555</v>
      </c>
      <c r="C2278" s="2">
        <v>45773</v>
      </c>
      <c r="D2278" s="1" t="s">
        <v>14</v>
      </c>
      <c r="E2278">
        <v>8955</v>
      </c>
      <c r="F2278" s="1" t="s">
        <v>10</v>
      </c>
      <c r="G2278" s="1" t="s">
        <v>106</v>
      </c>
    </row>
    <row r="2279" spans="1:7" x14ac:dyDescent="0.25">
      <c r="A2279" s="1" t="s">
        <v>3048</v>
      </c>
      <c r="B2279" s="1" t="s">
        <v>514</v>
      </c>
      <c r="C2279" s="2">
        <v>45351</v>
      </c>
      <c r="D2279" s="1" t="s">
        <v>28</v>
      </c>
      <c r="E2279">
        <v>697</v>
      </c>
      <c r="F2279" s="1" t="s">
        <v>24</v>
      </c>
      <c r="G2279" s="1" t="s">
        <v>20</v>
      </c>
    </row>
    <row r="2280" spans="1:7" x14ac:dyDescent="0.25">
      <c r="A2280" s="1" t="s">
        <v>3049</v>
      </c>
      <c r="B2280" s="1" t="s">
        <v>1415</v>
      </c>
      <c r="C2280" s="2">
        <v>45882</v>
      </c>
      <c r="D2280" s="1" t="s">
        <v>23</v>
      </c>
      <c r="E2280">
        <v>732</v>
      </c>
      <c r="F2280" s="1" t="s">
        <v>19</v>
      </c>
      <c r="G2280" s="1" t="s">
        <v>20</v>
      </c>
    </row>
    <row r="2281" spans="1:7" x14ac:dyDescent="0.25">
      <c r="A2281" s="1" t="s">
        <v>3050</v>
      </c>
      <c r="B2281" s="1" t="s">
        <v>754</v>
      </c>
      <c r="C2281" s="2">
        <v>45216</v>
      </c>
      <c r="D2281" s="1" t="s">
        <v>28</v>
      </c>
      <c r="E2281">
        <v>756</v>
      </c>
      <c r="F2281" s="1" t="s">
        <v>19</v>
      </c>
      <c r="G2281" s="1" t="s">
        <v>55</v>
      </c>
    </row>
    <row r="2282" spans="1:7" x14ac:dyDescent="0.25">
      <c r="A2282" s="1" t="s">
        <v>3051</v>
      </c>
      <c r="B2282" s="1" t="s">
        <v>1067</v>
      </c>
      <c r="C2282" s="2">
        <v>45874</v>
      </c>
      <c r="D2282" s="1" t="s">
        <v>9</v>
      </c>
      <c r="E2282">
        <v>4347</v>
      </c>
      <c r="F2282" s="1" t="s">
        <v>19</v>
      </c>
      <c r="G2282" s="1" t="s">
        <v>16</v>
      </c>
    </row>
    <row r="2283" spans="1:7" x14ac:dyDescent="0.25">
      <c r="A2283" s="1" t="s">
        <v>3052</v>
      </c>
      <c r="B2283" s="1" t="s">
        <v>1674</v>
      </c>
      <c r="C2283" s="2">
        <v>45609</v>
      </c>
      <c r="D2283" s="1" t="s">
        <v>14</v>
      </c>
      <c r="E2283">
        <v>2722</v>
      </c>
      <c r="F2283" s="1" t="s">
        <v>15</v>
      </c>
      <c r="G2283" s="1" t="s">
        <v>20</v>
      </c>
    </row>
    <row r="2284" spans="1:7" x14ac:dyDescent="0.25">
      <c r="A2284" s="1" t="s">
        <v>3053</v>
      </c>
      <c r="B2284" s="1" t="s">
        <v>1224</v>
      </c>
      <c r="C2284" s="2">
        <v>45815</v>
      </c>
      <c r="D2284" s="1" t="s">
        <v>14</v>
      </c>
      <c r="E2284">
        <v>717</v>
      </c>
      <c r="F2284" s="1" t="s">
        <v>10</v>
      </c>
      <c r="G2284" s="1" t="s">
        <v>50</v>
      </c>
    </row>
    <row r="2285" spans="1:7" x14ac:dyDescent="0.25">
      <c r="A2285" s="1" t="s">
        <v>3054</v>
      </c>
      <c r="B2285" s="1" t="s">
        <v>396</v>
      </c>
      <c r="C2285" s="2">
        <v>45221</v>
      </c>
      <c r="D2285" s="1" t="s">
        <v>28</v>
      </c>
      <c r="E2285">
        <v>8636</v>
      </c>
      <c r="F2285" s="1" t="s">
        <v>10</v>
      </c>
      <c r="G2285" s="1" t="s">
        <v>45</v>
      </c>
    </row>
    <row r="2286" spans="1:7" x14ac:dyDescent="0.25">
      <c r="A2286" s="1" t="s">
        <v>3055</v>
      </c>
      <c r="B2286" s="1" t="s">
        <v>736</v>
      </c>
      <c r="C2286" s="2">
        <v>45404</v>
      </c>
      <c r="D2286" s="1" t="s">
        <v>9</v>
      </c>
      <c r="E2286">
        <v>493</v>
      </c>
      <c r="F2286" s="1" t="s">
        <v>24</v>
      </c>
      <c r="G2286" s="1" t="s">
        <v>16</v>
      </c>
    </row>
    <row r="2287" spans="1:7" x14ac:dyDescent="0.25">
      <c r="A2287" s="1" t="s">
        <v>3056</v>
      </c>
      <c r="B2287" s="1" t="s">
        <v>1356</v>
      </c>
      <c r="C2287" s="2">
        <v>45590</v>
      </c>
      <c r="D2287" s="1" t="s">
        <v>9</v>
      </c>
      <c r="E2287">
        <v>1543</v>
      </c>
      <c r="F2287" s="1" t="s">
        <v>24</v>
      </c>
      <c r="G2287" s="1" t="s">
        <v>106</v>
      </c>
    </row>
    <row r="2288" spans="1:7" x14ac:dyDescent="0.25">
      <c r="A2288" s="1" t="s">
        <v>3057</v>
      </c>
      <c r="B2288" s="1" t="s">
        <v>861</v>
      </c>
      <c r="C2288" s="2">
        <v>45401</v>
      </c>
      <c r="D2288" s="1" t="s">
        <v>23</v>
      </c>
      <c r="E2288">
        <v>179</v>
      </c>
      <c r="F2288" s="1" t="s">
        <v>10</v>
      </c>
      <c r="G2288" s="1" t="s">
        <v>11</v>
      </c>
    </row>
    <row r="2289" spans="1:7" x14ac:dyDescent="0.25">
      <c r="A2289" s="1" t="s">
        <v>3058</v>
      </c>
      <c r="B2289" s="1" t="s">
        <v>383</v>
      </c>
      <c r="C2289" s="2">
        <v>45710</v>
      </c>
      <c r="D2289" s="1" t="s">
        <v>14</v>
      </c>
      <c r="E2289">
        <v>1030</v>
      </c>
      <c r="F2289" s="1" t="s">
        <v>15</v>
      </c>
      <c r="G2289" s="1" t="s">
        <v>25</v>
      </c>
    </row>
    <row r="2290" spans="1:7" x14ac:dyDescent="0.25">
      <c r="A2290" s="1" t="s">
        <v>3059</v>
      </c>
      <c r="B2290" s="1" t="s">
        <v>44</v>
      </c>
      <c r="C2290" s="2">
        <v>45374</v>
      </c>
      <c r="D2290" s="1" t="s">
        <v>9</v>
      </c>
      <c r="E2290">
        <v>7103</v>
      </c>
      <c r="F2290" s="1" t="s">
        <v>19</v>
      </c>
      <c r="G2290" s="1" t="s">
        <v>106</v>
      </c>
    </row>
    <row r="2291" spans="1:7" x14ac:dyDescent="0.25">
      <c r="A2291" s="1" t="s">
        <v>3060</v>
      </c>
      <c r="B2291" s="1" t="s">
        <v>1173</v>
      </c>
      <c r="C2291" s="2">
        <v>45167</v>
      </c>
      <c r="D2291" s="1" t="s">
        <v>9</v>
      </c>
      <c r="E2291">
        <v>6476</v>
      </c>
      <c r="F2291" s="1" t="s">
        <v>24</v>
      </c>
      <c r="G2291" s="1" t="s">
        <v>20</v>
      </c>
    </row>
    <row r="2292" spans="1:7" x14ac:dyDescent="0.25">
      <c r="A2292" s="1" t="s">
        <v>3061</v>
      </c>
      <c r="B2292" s="1" t="s">
        <v>1057</v>
      </c>
      <c r="C2292" s="2">
        <v>45163</v>
      </c>
      <c r="D2292" s="1" t="s">
        <v>23</v>
      </c>
      <c r="E2292">
        <v>857</v>
      </c>
      <c r="F2292" s="1" t="s">
        <v>10</v>
      </c>
      <c r="G2292" s="1" t="s">
        <v>50</v>
      </c>
    </row>
    <row r="2293" spans="1:7" x14ac:dyDescent="0.25">
      <c r="A2293" s="1" t="s">
        <v>3062</v>
      </c>
      <c r="B2293" s="1" t="s">
        <v>593</v>
      </c>
      <c r="C2293" s="2">
        <v>45392</v>
      </c>
      <c r="D2293" s="1" t="s">
        <v>23</v>
      </c>
      <c r="E2293">
        <v>8897</v>
      </c>
      <c r="F2293" s="1" t="s">
        <v>15</v>
      </c>
      <c r="G2293" s="1" t="s">
        <v>29</v>
      </c>
    </row>
    <row r="2294" spans="1:7" x14ac:dyDescent="0.25">
      <c r="A2294" s="1" t="s">
        <v>3063</v>
      </c>
      <c r="B2294" s="1" t="s">
        <v>465</v>
      </c>
      <c r="C2294" s="2">
        <v>45738</v>
      </c>
      <c r="D2294" s="1" t="s">
        <v>28</v>
      </c>
      <c r="E2294">
        <v>3356</v>
      </c>
      <c r="F2294" s="1" t="s">
        <v>19</v>
      </c>
      <c r="G2294" s="1" t="s">
        <v>40</v>
      </c>
    </row>
    <row r="2295" spans="1:7" x14ac:dyDescent="0.25">
      <c r="A2295" s="1" t="s">
        <v>3064</v>
      </c>
      <c r="B2295" s="1" t="s">
        <v>72</v>
      </c>
      <c r="C2295" s="2">
        <v>45410</v>
      </c>
      <c r="D2295" s="1" t="s">
        <v>14</v>
      </c>
      <c r="E2295">
        <v>4023</v>
      </c>
      <c r="F2295" s="1" t="s">
        <v>24</v>
      </c>
      <c r="G2295" s="1" t="s">
        <v>25</v>
      </c>
    </row>
    <row r="2296" spans="1:7" x14ac:dyDescent="0.25">
      <c r="A2296" s="1" t="s">
        <v>3065</v>
      </c>
      <c r="B2296" s="1" t="s">
        <v>209</v>
      </c>
      <c r="C2296" s="2">
        <v>45426</v>
      </c>
      <c r="D2296" s="1" t="s">
        <v>9</v>
      </c>
      <c r="E2296">
        <v>8088</v>
      </c>
      <c r="F2296" s="1" t="s">
        <v>19</v>
      </c>
      <c r="G2296" s="1" t="s">
        <v>106</v>
      </c>
    </row>
    <row r="2297" spans="1:7" x14ac:dyDescent="0.25">
      <c r="A2297" s="1" t="s">
        <v>3066</v>
      </c>
      <c r="B2297" s="1" t="s">
        <v>2993</v>
      </c>
      <c r="C2297" s="2">
        <v>45529</v>
      </c>
      <c r="D2297" s="1" t="s">
        <v>28</v>
      </c>
      <c r="E2297">
        <v>41</v>
      </c>
      <c r="F2297" s="1" t="s">
        <v>19</v>
      </c>
      <c r="G2297" s="1" t="s">
        <v>55</v>
      </c>
    </row>
    <row r="2298" spans="1:7" x14ac:dyDescent="0.25">
      <c r="A2298" s="1" t="s">
        <v>3067</v>
      </c>
      <c r="B2298" s="1" t="s">
        <v>2255</v>
      </c>
      <c r="C2298" s="2">
        <v>45374</v>
      </c>
      <c r="D2298" s="1" t="s">
        <v>14</v>
      </c>
      <c r="E2298">
        <v>8378</v>
      </c>
      <c r="F2298" s="1" t="s">
        <v>10</v>
      </c>
      <c r="G2298" s="1" t="s">
        <v>40</v>
      </c>
    </row>
    <row r="2299" spans="1:7" x14ac:dyDescent="0.25">
      <c r="A2299" s="1" t="s">
        <v>3068</v>
      </c>
      <c r="B2299" s="1" t="s">
        <v>3069</v>
      </c>
      <c r="C2299" s="2">
        <v>45272</v>
      </c>
      <c r="D2299" s="1" t="s">
        <v>28</v>
      </c>
      <c r="E2299">
        <v>7887</v>
      </c>
      <c r="F2299" s="1" t="s">
        <v>10</v>
      </c>
      <c r="G2299" s="1" t="s">
        <v>25</v>
      </c>
    </row>
    <row r="2300" spans="1:7" x14ac:dyDescent="0.25">
      <c r="A2300" s="1" t="s">
        <v>3070</v>
      </c>
      <c r="B2300" s="1" t="s">
        <v>754</v>
      </c>
      <c r="C2300" s="2">
        <v>45855</v>
      </c>
      <c r="D2300" s="1" t="s">
        <v>14</v>
      </c>
      <c r="E2300">
        <v>6180</v>
      </c>
      <c r="F2300" s="1" t="s">
        <v>19</v>
      </c>
      <c r="G2300" s="1" t="s">
        <v>45</v>
      </c>
    </row>
    <row r="2301" spans="1:7" x14ac:dyDescent="0.25">
      <c r="A2301" s="1" t="s">
        <v>3071</v>
      </c>
      <c r="B2301" s="1" t="s">
        <v>68</v>
      </c>
      <c r="C2301" s="2">
        <v>45415</v>
      </c>
      <c r="D2301" s="1" t="s">
        <v>14</v>
      </c>
      <c r="E2301">
        <v>7840</v>
      </c>
      <c r="F2301" s="1" t="s">
        <v>19</v>
      </c>
      <c r="G2301" s="1" t="s">
        <v>29</v>
      </c>
    </row>
    <row r="2302" spans="1:7" x14ac:dyDescent="0.25">
      <c r="A2302" s="1" t="s">
        <v>3072</v>
      </c>
      <c r="B2302" s="1" t="s">
        <v>1419</v>
      </c>
      <c r="C2302" s="2">
        <v>45760</v>
      </c>
      <c r="D2302" s="1" t="s">
        <v>9</v>
      </c>
      <c r="E2302">
        <v>9704</v>
      </c>
      <c r="F2302" s="1" t="s">
        <v>24</v>
      </c>
      <c r="G2302" s="1" t="s">
        <v>55</v>
      </c>
    </row>
    <row r="2303" spans="1:7" x14ac:dyDescent="0.25">
      <c r="A2303" s="1" t="s">
        <v>3073</v>
      </c>
      <c r="B2303" s="1" t="s">
        <v>2660</v>
      </c>
      <c r="C2303" s="2">
        <v>45365</v>
      </c>
      <c r="D2303" s="1" t="s">
        <v>14</v>
      </c>
      <c r="E2303">
        <v>2325</v>
      </c>
      <c r="F2303" s="1" t="s">
        <v>15</v>
      </c>
      <c r="G2303" s="1" t="s">
        <v>25</v>
      </c>
    </row>
    <row r="2304" spans="1:7" x14ac:dyDescent="0.25">
      <c r="A2304" s="1" t="s">
        <v>3074</v>
      </c>
      <c r="B2304" s="1" t="s">
        <v>341</v>
      </c>
      <c r="C2304" s="2">
        <v>45771</v>
      </c>
      <c r="D2304" s="1" t="s">
        <v>23</v>
      </c>
      <c r="E2304">
        <v>75</v>
      </c>
      <c r="F2304" s="1" t="s">
        <v>15</v>
      </c>
      <c r="G2304" s="1" t="s">
        <v>20</v>
      </c>
    </row>
    <row r="2305" spans="1:7" x14ac:dyDescent="0.25">
      <c r="A2305" s="1" t="s">
        <v>3075</v>
      </c>
      <c r="B2305" s="1" t="s">
        <v>2417</v>
      </c>
      <c r="C2305" s="2">
        <v>45473</v>
      </c>
      <c r="D2305" s="1" t="s">
        <v>9</v>
      </c>
      <c r="E2305">
        <v>1938</v>
      </c>
      <c r="F2305" s="1" t="s">
        <v>19</v>
      </c>
      <c r="G2305" s="1" t="s">
        <v>25</v>
      </c>
    </row>
    <row r="2306" spans="1:7" x14ac:dyDescent="0.25">
      <c r="A2306" s="1" t="s">
        <v>3076</v>
      </c>
      <c r="B2306" s="1" t="s">
        <v>3077</v>
      </c>
      <c r="C2306" s="2">
        <v>45232</v>
      </c>
      <c r="D2306" s="1" t="s">
        <v>23</v>
      </c>
      <c r="E2306">
        <v>5021</v>
      </c>
      <c r="F2306" s="1" t="s">
        <v>10</v>
      </c>
      <c r="G2306" s="1" t="s">
        <v>50</v>
      </c>
    </row>
    <row r="2307" spans="1:7" x14ac:dyDescent="0.25">
      <c r="A2307" s="1" t="s">
        <v>3078</v>
      </c>
      <c r="B2307" s="1" t="s">
        <v>1421</v>
      </c>
      <c r="C2307" s="2">
        <v>45352</v>
      </c>
      <c r="D2307" s="1" t="s">
        <v>28</v>
      </c>
      <c r="E2307">
        <v>7543</v>
      </c>
      <c r="F2307" s="1" t="s">
        <v>15</v>
      </c>
      <c r="G2307" s="1" t="s">
        <v>50</v>
      </c>
    </row>
    <row r="2308" spans="1:7" x14ac:dyDescent="0.25">
      <c r="A2308" s="1" t="s">
        <v>3079</v>
      </c>
      <c r="B2308" s="1" t="s">
        <v>2219</v>
      </c>
      <c r="C2308" s="2">
        <v>45252</v>
      </c>
      <c r="D2308" s="1" t="s">
        <v>28</v>
      </c>
      <c r="E2308">
        <v>6235</v>
      </c>
      <c r="F2308" s="1" t="s">
        <v>19</v>
      </c>
      <c r="G2308" s="1" t="s">
        <v>50</v>
      </c>
    </row>
    <row r="2309" spans="1:7" x14ac:dyDescent="0.25">
      <c r="A2309" s="1" t="s">
        <v>3080</v>
      </c>
      <c r="B2309" s="1" t="s">
        <v>1272</v>
      </c>
      <c r="C2309" s="2">
        <v>45378</v>
      </c>
      <c r="D2309" s="1" t="s">
        <v>14</v>
      </c>
      <c r="E2309">
        <v>5457</v>
      </c>
      <c r="F2309" s="1" t="s">
        <v>10</v>
      </c>
      <c r="G2309" s="1" t="s">
        <v>106</v>
      </c>
    </row>
    <row r="2310" spans="1:7" x14ac:dyDescent="0.25">
      <c r="A2310" s="1" t="s">
        <v>3081</v>
      </c>
      <c r="B2310" s="1" t="s">
        <v>1369</v>
      </c>
      <c r="C2310" s="2">
        <v>45353</v>
      </c>
      <c r="D2310" s="1" t="s">
        <v>14</v>
      </c>
      <c r="E2310">
        <v>594</v>
      </c>
      <c r="F2310" s="1" t="s">
        <v>24</v>
      </c>
      <c r="G2310" s="1" t="s">
        <v>29</v>
      </c>
    </row>
    <row r="2311" spans="1:7" x14ac:dyDescent="0.25">
      <c r="A2311" s="1" t="s">
        <v>3082</v>
      </c>
      <c r="B2311" s="1" t="s">
        <v>80</v>
      </c>
      <c r="C2311" s="2">
        <v>45571</v>
      </c>
      <c r="D2311" s="1" t="s">
        <v>23</v>
      </c>
      <c r="E2311">
        <v>6480</v>
      </c>
      <c r="F2311" s="1" t="s">
        <v>15</v>
      </c>
      <c r="G2311" s="1" t="s">
        <v>29</v>
      </c>
    </row>
    <row r="2312" spans="1:7" x14ac:dyDescent="0.25">
      <c r="A2312" s="1" t="s">
        <v>3083</v>
      </c>
      <c r="B2312" s="1" t="s">
        <v>1374</v>
      </c>
      <c r="C2312" s="2">
        <v>45668</v>
      </c>
      <c r="D2312" s="1" t="s">
        <v>23</v>
      </c>
      <c r="E2312">
        <v>6695</v>
      </c>
      <c r="F2312" s="1" t="s">
        <v>24</v>
      </c>
      <c r="G2312" s="1" t="s">
        <v>106</v>
      </c>
    </row>
    <row r="2313" spans="1:7" x14ac:dyDescent="0.25">
      <c r="A2313" s="1" t="s">
        <v>3084</v>
      </c>
      <c r="B2313" s="1" t="s">
        <v>1527</v>
      </c>
      <c r="C2313" s="2">
        <v>45583</v>
      </c>
      <c r="D2313" s="1" t="s">
        <v>23</v>
      </c>
      <c r="E2313">
        <v>5254</v>
      </c>
      <c r="F2313" s="1" t="s">
        <v>10</v>
      </c>
      <c r="G2313" s="1" t="s">
        <v>29</v>
      </c>
    </row>
    <row r="2314" spans="1:7" x14ac:dyDescent="0.25">
      <c r="A2314" s="1" t="s">
        <v>3085</v>
      </c>
      <c r="B2314" s="1" t="s">
        <v>1221</v>
      </c>
      <c r="C2314" s="2">
        <v>45504</v>
      </c>
      <c r="D2314" s="1" t="s">
        <v>28</v>
      </c>
      <c r="E2314">
        <v>8164</v>
      </c>
      <c r="F2314" s="1" t="s">
        <v>19</v>
      </c>
      <c r="G2314" s="1" t="s">
        <v>50</v>
      </c>
    </row>
    <row r="2315" spans="1:7" x14ac:dyDescent="0.25">
      <c r="A2315" s="1" t="s">
        <v>3086</v>
      </c>
      <c r="B2315" s="1" t="s">
        <v>310</v>
      </c>
      <c r="C2315" s="2">
        <v>45630</v>
      </c>
      <c r="D2315" s="1" t="s">
        <v>23</v>
      </c>
      <c r="E2315">
        <v>7961</v>
      </c>
      <c r="F2315" s="1" t="s">
        <v>24</v>
      </c>
      <c r="G2315" s="1" t="s">
        <v>50</v>
      </c>
    </row>
    <row r="2316" spans="1:7" x14ac:dyDescent="0.25">
      <c r="A2316" s="1" t="s">
        <v>3087</v>
      </c>
      <c r="B2316" s="1" t="s">
        <v>2140</v>
      </c>
      <c r="C2316" s="2">
        <v>45795</v>
      </c>
      <c r="D2316" s="1" t="s">
        <v>9</v>
      </c>
      <c r="E2316">
        <v>1758</v>
      </c>
      <c r="F2316" s="1" t="s">
        <v>19</v>
      </c>
      <c r="G2316" s="1" t="s">
        <v>11</v>
      </c>
    </row>
    <row r="2317" spans="1:7" x14ac:dyDescent="0.25">
      <c r="A2317" s="1" t="s">
        <v>3088</v>
      </c>
      <c r="B2317" s="1" t="s">
        <v>1107</v>
      </c>
      <c r="C2317" s="2">
        <v>45832</v>
      </c>
      <c r="D2317" s="1" t="s">
        <v>9</v>
      </c>
      <c r="E2317">
        <v>7680</v>
      </c>
      <c r="F2317" s="1" t="s">
        <v>15</v>
      </c>
      <c r="G2317" s="1" t="s">
        <v>25</v>
      </c>
    </row>
    <row r="2318" spans="1:7" x14ac:dyDescent="0.25">
      <c r="A2318" s="1" t="s">
        <v>3089</v>
      </c>
      <c r="B2318" s="1" t="s">
        <v>971</v>
      </c>
      <c r="C2318" s="2">
        <v>45365</v>
      </c>
      <c r="D2318" s="1" t="s">
        <v>28</v>
      </c>
      <c r="E2318">
        <v>2214</v>
      </c>
      <c r="F2318" s="1" t="s">
        <v>24</v>
      </c>
      <c r="G2318" s="1" t="s">
        <v>29</v>
      </c>
    </row>
    <row r="2319" spans="1:7" x14ac:dyDescent="0.25">
      <c r="A2319" s="1" t="s">
        <v>3090</v>
      </c>
      <c r="B2319" s="1" t="s">
        <v>1179</v>
      </c>
      <c r="C2319" s="2">
        <v>45839</v>
      </c>
      <c r="D2319" s="1" t="s">
        <v>23</v>
      </c>
      <c r="E2319">
        <v>1902</v>
      </c>
      <c r="F2319" s="1" t="s">
        <v>15</v>
      </c>
      <c r="G2319" s="1" t="s">
        <v>16</v>
      </c>
    </row>
    <row r="2320" spans="1:7" x14ac:dyDescent="0.25">
      <c r="A2320" s="1" t="s">
        <v>3091</v>
      </c>
      <c r="B2320" s="1" t="s">
        <v>2032</v>
      </c>
      <c r="C2320" s="2">
        <v>45551</v>
      </c>
      <c r="D2320" s="1" t="s">
        <v>23</v>
      </c>
      <c r="E2320">
        <v>7028</v>
      </c>
      <c r="F2320" s="1" t="s">
        <v>15</v>
      </c>
      <c r="G2320" s="1" t="s">
        <v>50</v>
      </c>
    </row>
    <row r="2321" spans="1:7" x14ac:dyDescent="0.25">
      <c r="A2321" s="1" t="s">
        <v>3092</v>
      </c>
      <c r="B2321" s="1" t="s">
        <v>1234</v>
      </c>
      <c r="C2321" s="2">
        <v>45460</v>
      </c>
      <c r="D2321" s="1" t="s">
        <v>14</v>
      </c>
      <c r="E2321">
        <v>3103</v>
      </c>
      <c r="F2321" s="1" t="s">
        <v>15</v>
      </c>
      <c r="G2321" s="1" t="s">
        <v>25</v>
      </c>
    </row>
    <row r="2322" spans="1:7" x14ac:dyDescent="0.25">
      <c r="A2322" s="1" t="s">
        <v>3093</v>
      </c>
      <c r="B2322" s="1" t="s">
        <v>430</v>
      </c>
      <c r="C2322" s="2">
        <v>45584</v>
      </c>
      <c r="D2322" s="1" t="s">
        <v>9</v>
      </c>
      <c r="E2322">
        <v>983</v>
      </c>
      <c r="F2322" s="1" t="s">
        <v>15</v>
      </c>
      <c r="G2322" s="1" t="s">
        <v>40</v>
      </c>
    </row>
    <row r="2323" spans="1:7" x14ac:dyDescent="0.25">
      <c r="A2323" s="1" t="s">
        <v>3094</v>
      </c>
      <c r="B2323" s="1" t="s">
        <v>1726</v>
      </c>
      <c r="C2323" s="2">
        <v>45208</v>
      </c>
      <c r="D2323" s="1" t="s">
        <v>28</v>
      </c>
      <c r="E2323">
        <v>4034</v>
      </c>
      <c r="F2323" s="1" t="s">
        <v>15</v>
      </c>
      <c r="G2323" s="1" t="s">
        <v>55</v>
      </c>
    </row>
    <row r="2324" spans="1:7" x14ac:dyDescent="0.25">
      <c r="A2324" s="1" t="s">
        <v>3095</v>
      </c>
      <c r="B2324" s="1" t="s">
        <v>1363</v>
      </c>
      <c r="C2324" s="2">
        <v>45557</v>
      </c>
      <c r="D2324" s="1" t="s">
        <v>23</v>
      </c>
      <c r="E2324">
        <v>9644</v>
      </c>
      <c r="F2324" s="1" t="s">
        <v>10</v>
      </c>
      <c r="G2324" s="1" t="s">
        <v>16</v>
      </c>
    </row>
    <row r="2325" spans="1:7" x14ac:dyDescent="0.25">
      <c r="A2325" s="1" t="s">
        <v>3096</v>
      </c>
      <c r="B2325" s="1" t="s">
        <v>1287</v>
      </c>
      <c r="C2325" s="2">
        <v>45198</v>
      </c>
      <c r="D2325" s="1" t="s">
        <v>14</v>
      </c>
      <c r="E2325">
        <v>6625</v>
      </c>
      <c r="F2325" s="1" t="s">
        <v>24</v>
      </c>
      <c r="G2325" s="1" t="s">
        <v>16</v>
      </c>
    </row>
    <row r="2326" spans="1:7" x14ac:dyDescent="0.25">
      <c r="A2326" s="1" t="s">
        <v>3097</v>
      </c>
      <c r="B2326" s="1" t="s">
        <v>148</v>
      </c>
      <c r="C2326" s="2">
        <v>45722</v>
      </c>
      <c r="D2326" s="1" t="s">
        <v>28</v>
      </c>
      <c r="E2326">
        <v>4339</v>
      </c>
      <c r="F2326" s="1" t="s">
        <v>19</v>
      </c>
      <c r="G2326" s="1" t="s">
        <v>55</v>
      </c>
    </row>
    <row r="2327" spans="1:7" x14ac:dyDescent="0.25">
      <c r="A2327" s="1" t="s">
        <v>3098</v>
      </c>
      <c r="B2327" s="1" t="s">
        <v>807</v>
      </c>
      <c r="C2327" s="2">
        <v>45351</v>
      </c>
      <c r="D2327" s="1" t="s">
        <v>28</v>
      </c>
      <c r="E2327">
        <v>6725</v>
      </c>
      <c r="F2327" s="1" t="s">
        <v>19</v>
      </c>
      <c r="G2327" s="1" t="s">
        <v>106</v>
      </c>
    </row>
    <row r="2328" spans="1:7" x14ac:dyDescent="0.25">
      <c r="A2328" s="1" t="s">
        <v>3099</v>
      </c>
      <c r="B2328" s="1" t="s">
        <v>2154</v>
      </c>
      <c r="C2328" s="2">
        <v>45321</v>
      </c>
      <c r="D2328" s="1" t="s">
        <v>9</v>
      </c>
      <c r="E2328">
        <v>1487</v>
      </c>
      <c r="F2328" s="1" t="s">
        <v>10</v>
      </c>
      <c r="G2328" s="1" t="s">
        <v>29</v>
      </c>
    </row>
    <row r="2329" spans="1:7" x14ac:dyDescent="0.25">
      <c r="A2329" s="1" t="s">
        <v>3100</v>
      </c>
      <c r="B2329" s="1" t="s">
        <v>1292</v>
      </c>
      <c r="C2329" s="2">
        <v>45199</v>
      </c>
      <c r="D2329" s="1" t="s">
        <v>23</v>
      </c>
      <c r="E2329">
        <v>5699</v>
      </c>
      <c r="F2329" s="1" t="s">
        <v>19</v>
      </c>
      <c r="G2329" s="1" t="s">
        <v>16</v>
      </c>
    </row>
    <row r="2330" spans="1:7" x14ac:dyDescent="0.25">
      <c r="A2330" s="1" t="s">
        <v>3101</v>
      </c>
      <c r="B2330" s="1" t="s">
        <v>2154</v>
      </c>
      <c r="C2330" s="2">
        <v>45889</v>
      </c>
      <c r="D2330" s="1" t="s">
        <v>28</v>
      </c>
      <c r="E2330">
        <v>8972</v>
      </c>
      <c r="F2330" s="1" t="s">
        <v>19</v>
      </c>
      <c r="G2330" s="1" t="s">
        <v>40</v>
      </c>
    </row>
    <row r="2331" spans="1:7" x14ac:dyDescent="0.25">
      <c r="A2331" s="1" t="s">
        <v>3102</v>
      </c>
      <c r="B2331" s="1" t="s">
        <v>2660</v>
      </c>
      <c r="C2331" s="2">
        <v>45698</v>
      </c>
      <c r="D2331" s="1" t="s">
        <v>14</v>
      </c>
      <c r="E2331">
        <v>7339</v>
      </c>
      <c r="F2331" s="1" t="s">
        <v>19</v>
      </c>
      <c r="G2331" s="1" t="s">
        <v>25</v>
      </c>
    </row>
    <row r="2332" spans="1:7" x14ac:dyDescent="0.25">
      <c r="A2332" s="1" t="s">
        <v>3103</v>
      </c>
      <c r="B2332" s="1" t="s">
        <v>392</v>
      </c>
      <c r="C2332" s="2">
        <v>45521</v>
      </c>
      <c r="D2332" s="1" t="s">
        <v>14</v>
      </c>
      <c r="E2332">
        <v>6454</v>
      </c>
      <c r="F2332" s="1" t="s">
        <v>24</v>
      </c>
      <c r="G2332" s="1" t="s">
        <v>106</v>
      </c>
    </row>
    <row r="2333" spans="1:7" x14ac:dyDescent="0.25">
      <c r="A2333" s="1" t="s">
        <v>3104</v>
      </c>
      <c r="B2333" s="1" t="s">
        <v>634</v>
      </c>
      <c r="C2333" s="2">
        <v>45232</v>
      </c>
      <c r="D2333" s="1" t="s">
        <v>28</v>
      </c>
      <c r="E2333">
        <v>8507</v>
      </c>
      <c r="F2333" s="1" t="s">
        <v>19</v>
      </c>
      <c r="G2333" s="1" t="s">
        <v>20</v>
      </c>
    </row>
    <row r="2334" spans="1:7" x14ac:dyDescent="0.25">
      <c r="A2334" s="1" t="s">
        <v>3105</v>
      </c>
      <c r="B2334" s="1" t="s">
        <v>733</v>
      </c>
      <c r="C2334" s="2">
        <v>45762</v>
      </c>
      <c r="D2334" s="1" t="s">
        <v>14</v>
      </c>
      <c r="E2334">
        <v>11</v>
      </c>
      <c r="F2334" s="1" t="s">
        <v>24</v>
      </c>
      <c r="G2334" s="1" t="s">
        <v>20</v>
      </c>
    </row>
    <row r="2335" spans="1:7" x14ac:dyDescent="0.25">
      <c r="A2335" s="1" t="s">
        <v>3106</v>
      </c>
      <c r="B2335" s="1" t="s">
        <v>649</v>
      </c>
      <c r="C2335" s="2">
        <v>45356</v>
      </c>
      <c r="D2335" s="1" t="s">
        <v>28</v>
      </c>
      <c r="E2335">
        <v>8472</v>
      </c>
      <c r="F2335" s="1" t="s">
        <v>19</v>
      </c>
      <c r="G2335" s="1" t="s">
        <v>55</v>
      </c>
    </row>
    <row r="2336" spans="1:7" x14ac:dyDescent="0.25">
      <c r="A2336" s="1" t="s">
        <v>3107</v>
      </c>
      <c r="B2336" s="1" t="s">
        <v>565</v>
      </c>
      <c r="C2336" s="2">
        <v>45168</v>
      </c>
      <c r="D2336" s="1" t="s">
        <v>14</v>
      </c>
      <c r="E2336">
        <v>6853</v>
      </c>
      <c r="F2336" s="1" t="s">
        <v>19</v>
      </c>
      <c r="G2336" s="1" t="s">
        <v>25</v>
      </c>
    </row>
    <row r="2337" spans="1:7" x14ac:dyDescent="0.25">
      <c r="A2337" s="1" t="s">
        <v>3108</v>
      </c>
      <c r="B2337" s="1" t="s">
        <v>2134</v>
      </c>
      <c r="C2337" s="2">
        <v>45395</v>
      </c>
      <c r="D2337" s="1" t="s">
        <v>28</v>
      </c>
      <c r="E2337">
        <v>9065</v>
      </c>
      <c r="F2337" s="1" t="s">
        <v>24</v>
      </c>
      <c r="G2337" s="1" t="s">
        <v>25</v>
      </c>
    </row>
    <row r="2338" spans="1:7" x14ac:dyDescent="0.25">
      <c r="A2338" s="1" t="s">
        <v>3109</v>
      </c>
      <c r="B2338" s="1" t="s">
        <v>272</v>
      </c>
      <c r="C2338" s="2">
        <v>45765</v>
      </c>
      <c r="D2338" s="1" t="s">
        <v>28</v>
      </c>
      <c r="E2338">
        <v>5982</v>
      </c>
      <c r="F2338" s="1" t="s">
        <v>10</v>
      </c>
      <c r="G2338" s="1" t="s">
        <v>20</v>
      </c>
    </row>
    <row r="2339" spans="1:7" x14ac:dyDescent="0.25">
      <c r="A2339" s="1" t="s">
        <v>3110</v>
      </c>
      <c r="B2339" s="1" t="s">
        <v>2253</v>
      </c>
      <c r="C2339" s="2">
        <v>45476</v>
      </c>
      <c r="D2339" s="1" t="s">
        <v>28</v>
      </c>
      <c r="E2339">
        <v>7913</v>
      </c>
      <c r="F2339" s="1" t="s">
        <v>19</v>
      </c>
      <c r="G2339" s="1" t="s">
        <v>16</v>
      </c>
    </row>
    <row r="2340" spans="1:7" x14ac:dyDescent="0.25">
      <c r="A2340" s="1" t="s">
        <v>3111</v>
      </c>
      <c r="B2340" s="1" t="s">
        <v>457</v>
      </c>
      <c r="C2340" s="2">
        <v>45705</v>
      </c>
      <c r="D2340" s="1" t="s">
        <v>14</v>
      </c>
      <c r="E2340">
        <v>5115</v>
      </c>
      <c r="F2340" s="1" t="s">
        <v>15</v>
      </c>
      <c r="G2340" s="1" t="s">
        <v>29</v>
      </c>
    </row>
    <row r="2341" spans="1:7" x14ac:dyDescent="0.25">
      <c r="A2341" s="1" t="s">
        <v>3112</v>
      </c>
      <c r="B2341" s="1" t="s">
        <v>749</v>
      </c>
      <c r="C2341" s="2">
        <v>45825</v>
      </c>
      <c r="D2341" s="1" t="s">
        <v>28</v>
      </c>
      <c r="E2341">
        <v>7712</v>
      </c>
      <c r="F2341" s="1" t="s">
        <v>15</v>
      </c>
      <c r="G2341" s="1" t="s">
        <v>55</v>
      </c>
    </row>
    <row r="2342" spans="1:7" x14ac:dyDescent="0.25">
      <c r="A2342" s="1" t="s">
        <v>3113</v>
      </c>
      <c r="B2342" s="1" t="s">
        <v>899</v>
      </c>
      <c r="C2342" s="2">
        <v>45646</v>
      </c>
      <c r="D2342" s="1" t="s">
        <v>9</v>
      </c>
      <c r="E2342">
        <v>2924</v>
      </c>
      <c r="F2342" s="1" t="s">
        <v>10</v>
      </c>
      <c r="G2342" s="1" t="s">
        <v>20</v>
      </c>
    </row>
    <row r="2343" spans="1:7" x14ac:dyDescent="0.25">
      <c r="A2343" s="1" t="s">
        <v>3114</v>
      </c>
      <c r="B2343" s="1" t="s">
        <v>1333</v>
      </c>
      <c r="C2343" s="2">
        <v>45699</v>
      </c>
      <c r="D2343" s="1" t="s">
        <v>28</v>
      </c>
      <c r="E2343">
        <v>5166</v>
      </c>
      <c r="F2343" s="1" t="s">
        <v>15</v>
      </c>
      <c r="G2343" s="1" t="s">
        <v>25</v>
      </c>
    </row>
    <row r="2344" spans="1:7" x14ac:dyDescent="0.25">
      <c r="A2344" s="1" t="s">
        <v>3115</v>
      </c>
      <c r="B2344" s="1" t="s">
        <v>221</v>
      </c>
      <c r="C2344" s="2">
        <v>45621</v>
      </c>
      <c r="D2344" s="1" t="s">
        <v>23</v>
      </c>
      <c r="E2344">
        <v>8308</v>
      </c>
      <c r="F2344" s="1" t="s">
        <v>24</v>
      </c>
      <c r="G2344" s="1" t="s">
        <v>106</v>
      </c>
    </row>
    <row r="2345" spans="1:7" x14ac:dyDescent="0.25">
      <c r="A2345" s="1" t="s">
        <v>3116</v>
      </c>
      <c r="B2345" s="1" t="s">
        <v>1853</v>
      </c>
      <c r="C2345" s="2">
        <v>45442</v>
      </c>
      <c r="D2345" s="1" t="s">
        <v>23</v>
      </c>
      <c r="E2345">
        <v>3178</v>
      </c>
      <c r="F2345" s="1" t="s">
        <v>19</v>
      </c>
      <c r="G2345" s="1" t="s">
        <v>40</v>
      </c>
    </row>
    <row r="2346" spans="1:7" x14ac:dyDescent="0.25">
      <c r="A2346" s="1" t="s">
        <v>3117</v>
      </c>
      <c r="B2346" s="1" t="s">
        <v>3118</v>
      </c>
      <c r="C2346" s="2">
        <v>45334</v>
      </c>
      <c r="D2346" s="1" t="s">
        <v>9</v>
      </c>
      <c r="E2346">
        <v>2609</v>
      </c>
      <c r="F2346" s="1" t="s">
        <v>19</v>
      </c>
      <c r="G2346" s="1" t="s">
        <v>106</v>
      </c>
    </row>
    <row r="2347" spans="1:7" x14ac:dyDescent="0.25">
      <c r="A2347" s="1" t="s">
        <v>3119</v>
      </c>
      <c r="B2347" s="1" t="s">
        <v>154</v>
      </c>
      <c r="C2347" s="2">
        <v>45371</v>
      </c>
      <c r="D2347" s="1" t="s">
        <v>28</v>
      </c>
      <c r="E2347">
        <v>5726</v>
      </c>
      <c r="F2347" s="1" t="s">
        <v>19</v>
      </c>
      <c r="G2347" s="1" t="s">
        <v>106</v>
      </c>
    </row>
    <row r="2348" spans="1:7" x14ac:dyDescent="0.25">
      <c r="A2348" s="1" t="s">
        <v>3120</v>
      </c>
      <c r="B2348" s="1" t="s">
        <v>387</v>
      </c>
      <c r="C2348" s="2">
        <v>45639</v>
      </c>
      <c r="D2348" s="1" t="s">
        <v>23</v>
      </c>
      <c r="E2348">
        <v>2245</v>
      </c>
      <c r="F2348" s="1" t="s">
        <v>19</v>
      </c>
      <c r="G2348" s="1" t="s">
        <v>29</v>
      </c>
    </row>
    <row r="2349" spans="1:7" x14ac:dyDescent="0.25">
      <c r="A2349" s="1" t="s">
        <v>3121</v>
      </c>
      <c r="B2349" s="1" t="s">
        <v>1478</v>
      </c>
      <c r="C2349" s="2">
        <v>45443</v>
      </c>
      <c r="D2349" s="1" t="s">
        <v>28</v>
      </c>
      <c r="E2349">
        <v>2809</v>
      </c>
      <c r="F2349" s="1" t="s">
        <v>15</v>
      </c>
      <c r="G2349" s="1" t="s">
        <v>55</v>
      </c>
    </row>
    <row r="2350" spans="1:7" x14ac:dyDescent="0.25">
      <c r="A2350" s="1" t="s">
        <v>3122</v>
      </c>
      <c r="B2350" s="1" t="s">
        <v>1509</v>
      </c>
      <c r="C2350" s="2">
        <v>45825</v>
      </c>
      <c r="D2350" s="1" t="s">
        <v>23</v>
      </c>
      <c r="E2350">
        <v>7023</v>
      </c>
      <c r="F2350" s="1" t="s">
        <v>15</v>
      </c>
      <c r="G2350" s="1" t="s">
        <v>20</v>
      </c>
    </row>
    <row r="2351" spans="1:7" x14ac:dyDescent="0.25">
      <c r="A2351" s="1" t="s">
        <v>3123</v>
      </c>
      <c r="B2351" s="1" t="s">
        <v>573</v>
      </c>
      <c r="C2351" s="2">
        <v>45613</v>
      </c>
      <c r="D2351" s="1" t="s">
        <v>14</v>
      </c>
      <c r="E2351">
        <v>9713</v>
      </c>
      <c r="F2351" s="1" t="s">
        <v>15</v>
      </c>
      <c r="G2351" s="1" t="s">
        <v>50</v>
      </c>
    </row>
    <row r="2352" spans="1:7" x14ac:dyDescent="0.25">
      <c r="A2352" s="1" t="s">
        <v>3124</v>
      </c>
      <c r="B2352" s="1" t="s">
        <v>2321</v>
      </c>
      <c r="C2352" s="2">
        <v>45780</v>
      </c>
      <c r="D2352" s="1" t="s">
        <v>14</v>
      </c>
      <c r="E2352">
        <v>5483</v>
      </c>
      <c r="F2352" s="1" t="s">
        <v>24</v>
      </c>
      <c r="G2352" s="1" t="s">
        <v>25</v>
      </c>
    </row>
    <row r="2353" spans="1:7" x14ac:dyDescent="0.25">
      <c r="A2353" s="1" t="s">
        <v>3125</v>
      </c>
      <c r="B2353" s="1" t="s">
        <v>2174</v>
      </c>
      <c r="C2353" s="2">
        <v>45619</v>
      </c>
      <c r="D2353" s="1" t="s">
        <v>9</v>
      </c>
      <c r="E2353">
        <v>28</v>
      </c>
      <c r="F2353" s="1" t="s">
        <v>15</v>
      </c>
      <c r="G2353" s="1" t="s">
        <v>106</v>
      </c>
    </row>
    <row r="2354" spans="1:7" x14ac:dyDescent="0.25">
      <c r="A2354" s="1" t="s">
        <v>3126</v>
      </c>
      <c r="B2354" s="1" t="s">
        <v>1530</v>
      </c>
      <c r="C2354" s="2">
        <v>45711</v>
      </c>
      <c r="D2354" s="1" t="s">
        <v>9</v>
      </c>
      <c r="E2354">
        <v>868</v>
      </c>
      <c r="F2354" s="1" t="s">
        <v>15</v>
      </c>
      <c r="G2354" s="1" t="s">
        <v>106</v>
      </c>
    </row>
    <row r="2355" spans="1:7" x14ac:dyDescent="0.25">
      <c r="A2355" s="1" t="s">
        <v>3127</v>
      </c>
      <c r="B2355" s="1" t="s">
        <v>3128</v>
      </c>
      <c r="C2355" s="2">
        <v>45602</v>
      </c>
      <c r="D2355" s="1" t="s">
        <v>28</v>
      </c>
      <c r="E2355">
        <v>9618</v>
      </c>
      <c r="F2355" s="1" t="s">
        <v>19</v>
      </c>
      <c r="G2355" s="1" t="s">
        <v>55</v>
      </c>
    </row>
    <row r="2356" spans="1:7" x14ac:dyDescent="0.25">
      <c r="A2356" s="1" t="s">
        <v>3129</v>
      </c>
      <c r="B2356" s="1" t="s">
        <v>948</v>
      </c>
      <c r="C2356" s="2">
        <v>45595</v>
      </c>
      <c r="D2356" s="1" t="s">
        <v>9</v>
      </c>
      <c r="E2356">
        <v>5390</v>
      </c>
      <c r="F2356" s="1" t="s">
        <v>15</v>
      </c>
      <c r="G2356" s="1" t="s">
        <v>45</v>
      </c>
    </row>
    <row r="2357" spans="1:7" x14ac:dyDescent="0.25">
      <c r="A2357" s="1" t="s">
        <v>3130</v>
      </c>
      <c r="B2357" s="1" t="s">
        <v>3131</v>
      </c>
      <c r="C2357" s="2">
        <v>45357</v>
      </c>
      <c r="D2357" s="1" t="s">
        <v>28</v>
      </c>
      <c r="E2357">
        <v>3042</v>
      </c>
      <c r="F2357" s="1" t="s">
        <v>10</v>
      </c>
      <c r="G2357" s="1" t="s">
        <v>25</v>
      </c>
    </row>
    <row r="2358" spans="1:7" x14ac:dyDescent="0.25">
      <c r="A2358" s="1" t="s">
        <v>3132</v>
      </c>
      <c r="B2358" s="1" t="s">
        <v>487</v>
      </c>
      <c r="C2358" s="2">
        <v>45587</v>
      </c>
      <c r="D2358" s="1" t="s">
        <v>14</v>
      </c>
      <c r="E2358">
        <v>4515</v>
      </c>
      <c r="F2358" s="1" t="s">
        <v>10</v>
      </c>
      <c r="G2358" s="1" t="s">
        <v>40</v>
      </c>
    </row>
    <row r="2359" spans="1:7" x14ac:dyDescent="0.25">
      <c r="A2359" s="1" t="s">
        <v>3133</v>
      </c>
      <c r="B2359" s="1" t="s">
        <v>522</v>
      </c>
      <c r="C2359" s="2">
        <v>45221</v>
      </c>
      <c r="D2359" s="1" t="s">
        <v>14</v>
      </c>
      <c r="E2359">
        <v>9628</v>
      </c>
      <c r="F2359" s="1" t="s">
        <v>19</v>
      </c>
      <c r="G2359" s="1" t="s">
        <v>50</v>
      </c>
    </row>
    <row r="2360" spans="1:7" x14ac:dyDescent="0.25">
      <c r="A2360" s="1" t="s">
        <v>3134</v>
      </c>
      <c r="B2360" s="1" t="s">
        <v>1029</v>
      </c>
      <c r="C2360" s="2">
        <v>45362</v>
      </c>
      <c r="D2360" s="1" t="s">
        <v>23</v>
      </c>
      <c r="E2360">
        <v>5799</v>
      </c>
      <c r="F2360" s="1" t="s">
        <v>15</v>
      </c>
      <c r="G2360" s="1" t="s">
        <v>20</v>
      </c>
    </row>
    <row r="2361" spans="1:7" x14ac:dyDescent="0.25">
      <c r="A2361" s="1" t="s">
        <v>3135</v>
      </c>
      <c r="B2361" s="1" t="s">
        <v>724</v>
      </c>
      <c r="C2361" s="2">
        <v>45694</v>
      </c>
      <c r="D2361" s="1" t="s">
        <v>28</v>
      </c>
      <c r="E2361">
        <v>2541</v>
      </c>
      <c r="F2361" s="1" t="s">
        <v>10</v>
      </c>
      <c r="G2361" s="1" t="s">
        <v>11</v>
      </c>
    </row>
    <row r="2362" spans="1:7" x14ac:dyDescent="0.25">
      <c r="A2362" s="1" t="s">
        <v>3136</v>
      </c>
      <c r="B2362" s="1" t="s">
        <v>2001</v>
      </c>
      <c r="C2362" s="2">
        <v>45182</v>
      </c>
      <c r="D2362" s="1" t="s">
        <v>14</v>
      </c>
      <c r="E2362">
        <v>7481</v>
      </c>
      <c r="F2362" s="1" t="s">
        <v>10</v>
      </c>
      <c r="G2362" s="1" t="s">
        <v>11</v>
      </c>
    </row>
    <row r="2363" spans="1:7" x14ac:dyDescent="0.25">
      <c r="A2363" s="1" t="s">
        <v>3137</v>
      </c>
      <c r="B2363" s="1" t="s">
        <v>561</v>
      </c>
      <c r="C2363" s="2">
        <v>45720</v>
      </c>
      <c r="D2363" s="1" t="s">
        <v>14</v>
      </c>
      <c r="E2363">
        <v>4729</v>
      </c>
      <c r="F2363" s="1" t="s">
        <v>24</v>
      </c>
      <c r="G2363" s="1" t="s">
        <v>25</v>
      </c>
    </row>
    <row r="2364" spans="1:7" x14ac:dyDescent="0.25">
      <c r="A2364" s="1" t="s">
        <v>3138</v>
      </c>
      <c r="B2364" s="1" t="s">
        <v>280</v>
      </c>
      <c r="C2364" s="2">
        <v>45716</v>
      </c>
      <c r="D2364" s="1" t="s">
        <v>28</v>
      </c>
      <c r="E2364">
        <v>4873</v>
      </c>
      <c r="F2364" s="1" t="s">
        <v>19</v>
      </c>
      <c r="G2364" s="1" t="s">
        <v>20</v>
      </c>
    </row>
    <row r="2365" spans="1:7" x14ac:dyDescent="0.25">
      <c r="A2365" s="1" t="s">
        <v>3139</v>
      </c>
      <c r="B2365" s="1" t="s">
        <v>613</v>
      </c>
      <c r="C2365" s="2">
        <v>45639</v>
      </c>
      <c r="D2365" s="1" t="s">
        <v>23</v>
      </c>
      <c r="E2365">
        <v>4048</v>
      </c>
      <c r="F2365" s="1" t="s">
        <v>10</v>
      </c>
      <c r="G2365" s="1" t="s">
        <v>45</v>
      </c>
    </row>
    <row r="2366" spans="1:7" x14ac:dyDescent="0.25">
      <c r="A2366" s="1" t="s">
        <v>3140</v>
      </c>
      <c r="B2366" s="1" t="s">
        <v>166</v>
      </c>
      <c r="C2366" s="2">
        <v>45652</v>
      </c>
      <c r="D2366" s="1" t="s">
        <v>23</v>
      </c>
      <c r="E2366">
        <v>2462</v>
      </c>
      <c r="F2366" s="1" t="s">
        <v>10</v>
      </c>
      <c r="G2366" s="1" t="s">
        <v>40</v>
      </c>
    </row>
    <row r="2367" spans="1:7" x14ac:dyDescent="0.25">
      <c r="A2367" s="1" t="s">
        <v>3141</v>
      </c>
      <c r="B2367" s="1" t="s">
        <v>86</v>
      </c>
      <c r="C2367" s="2">
        <v>45431</v>
      </c>
      <c r="D2367" s="1" t="s">
        <v>23</v>
      </c>
      <c r="E2367">
        <v>2856</v>
      </c>
      <c r="F2367" s="1" t="s">
        <v>19</v>
      </c>
      <c r="G2367" s="1" t="s">
        <v>50</v>
      </c>
    </row>
    <row r="2368" spans="1:7" x14ac:dyDescent="0.25">
      <c r="A2368" s="1" t="s">
        <v>3142</v>
      </c>
      <c r="B2368" s="1" t="s">
        <v>485</v>
      </c>
      <c r="C2368" s="2">
        <v>45529</v>
      </c>
      <c r="D2368" s="1" t="s">
        <v>23</v>
      </c>
      <c r="E2368">
        <v>8074</v>
      </c>
      <c r="F2368" s="1" t="s">
        <v>15</v>
      </c>
      <c r="G2368" s="1" t="s">
        <v>45</v>
      </c>
    </row>
    <row r="2369" spans="1:7" x14ac:dyDescent="0.25">
      <c r="A2369" s="1" t="s">
        <v>3143</v>
      </c>
      <c r="B2369" s="1" t="s">
        <v>2040</v>
      </c>
      <c r="C2369" s="2">
        <v>45880</v>
      </c>
      <c r="D2369" s="1" t="s">
        <v>14</v>
      </c>
      <c r="E2369">
        <v>6632</v>
      </c>
      <c r="F2369" s="1" t="s">
        <v>19</v>
      </c>
      <c r="G2369" s="1" t="s">
        <v>50</v>
      </c>
    </row>
    <row r="2370" spans="1:7" x14ac:dyDescent="0.25">
      <c r="A2370" s="1" t="s">
        <v>3144</v>
      </c>
      <c r="B2370" s="1" t="s">
        <v>865</v>
      </c>
      <c r="C2370" s="2">
        <v>45431</v>
      </c>
      <c r="D2370" s="1" t="s">
        <v>28</v>
      </c>
      <c r="E2370">
        <v>9982</v>
      </c>
      <c r="F2370" s="1" t="s">
        <v>24</v>
      </c>
      <c r="G2370" s="1" t="s">
        <v>11</v>
      </c>
    </row>
    <row r="2371" spans="1:7" x14ac:dyDescent="0.25">
      <c r="A2371" s="1" t="s">
        <v>3145</v>
      </c>
      <c r="B2371" s="1" t="s">
        <v>685</v>
      </c>
      <c r="C2371" s="2">
        <v>45511</v>
      </c>
      <c r="D2371" s="1" t="s">
        <v>28</v>
      </c>
      <c r="E2371">
        <v>8906</v>
      </c>
      <c r="F2371" s="1" t="s">
        <v>24</v>
      </c>
      <c r="G2371" s="1" t="s">
        <v>16</v>
      </c>
    </row>
    <row r="2372" spans="1:7" x14ac:dyDescent="0.25">
      <c r="A2372" s="1" t="s">
        <v>3146</v>
      </c>
      <c r="B2372" s="1" t="s">
        <v>858</v>
      </c>
      <c r="C2372" s="2">
        <v>45708</v>
      </c>
      <c r="D2372" s="1" t="s">
        <v>14</v>
      </c>
      <c r="E2372">
        <v>9543</v>
      </c>
      <c r="F2372" s="1" t="s">
        <v>24</v>
      </c>
      <c r="G2372" s="1" t="s">
        <v>11</v>
      </c>
    </row>
    <row r="2373" spans="1:7" x14ac:dyDescent="0.25">
      <c r="A2373" s="1" t="s">
        <v>3147</v>
      </c>
      <c r="B2373" s="1" t="s">
        <v>89</v>
      </c>
      <c r="C2373" s="2">
        <v>45723</v>
      </c>
      <c r="D2373" s="1" t="s">
        <v>14</v>
      </c>
      <c r="E2373">
        <v>3472</v>
      </c>
      <c r="F2373" s="1" t="s">
        <v>10</v>
      </c>
      <c r="G2373" s="1" t="s">
        <v>16</v>
      </c>
    </row>
    <row r="2374" spans="1:7" x14ac:dyDescent="0.25">
      <c r="A2374" s="1" t="s">
        <v>3148</v>
      </c>
      <c r="B2374" s="1" t="s">
        <v>2577</v>
      </c>
      <c r="C2374" s="2">
        <v>45192</v>
      </c>
      <c r="D2374" s="1" t="s">
        <v>14</v>
      </c>
      <c r="E2374">
        <v>1169</v>
      </c>
      <c r="F2374" s="1" t="s">
        <v>15</v>
      </c>
      <c r="G2374" s="1" t="s">
        <v>20</v>
      </c>
    </row>
    <row r="2375" spans="1:7" x14ac:dyDescent="0.25">
      <c r="A2375" s="1" t="s">
        <v>3149</v>
      </c>
      <c r="B2375" s="1" t="s">
        <v>1268</v>
      </c>
      <c r="C2375" s="2">
        <v>45422</v>
      </c>
      <c r="D2375" s="1" t="s">
        <v>9</v>
      </c>
      <c r="E2375">
        <v>4636</v>
      </c>
      <c r="F2375" s="1" t="s">
        <v>24</v>
      </c>
      <c r="G2375" s="1" t="s">
        <v>25</v>
      </c>
    </row>
    <row r="2376" spans="1:7" x14ac:dyDescent="0.25">
      <c r="A2376" s="1" t="s">
        <v>3150</v>
      </c>
      <c r="B2376" s="1" t="s">
        <v>3131</v>
      </c>
      <c r="C2376" s="2">
        <v>45679</v>
      </c>
      <c r="D2376" s="1" t="s">
        <v>28</v>
      </c>
      <c r="E2376">
        <v>7066</v>
      </c>
      <c r="F2376" s="1" t="s">
        <v>19</v>
      </c>
      <c r="G2376" s="1" t="s">
        <v>11</v>
      </c>
    </row>
    <row r="2377" spans="1:7" x14ac:dyDescent="0.25">
      <c r="A2377" s="1" t="s">
        <v>3151</v>
      </c>
      <c r="B2377" s="1" t="s">
        <v>770</v>
      </c>
      <c r="C2377" s="2">
        <v>45596</v>
      </c>
      <c r="D2377" s="1" t="s">
        <v>28</v>
      </c>
      <c r="E2377">
        <v>3732</v>
      </c>
      <c r="F2377" s="1" t="s">
        <v>24</v>
      </c>
      <c r="G2377" s="1" t="s">
        <v>55</v>
      </c>
    </row>
    <row r="2378" spans="1:7" x14ac:dyDescent="0.25">
      <c r="A2378" s="1" t="s">
        <v>3152</v>
      </c>
      <c r="B2378" s="1" t="s">
        <v>1239</v>
      </c>
      <c r="C2378" s="2">
        <v>45780</v>
      </c>
      <c r="D2378" s="1" t="s">
        <v>28</v>
      </c>
      <c r="E2378">
        <v>3570</v>
      </c>
      <c r="F2378" s="1" t="s">
        <v>10</v>
      </c>
      <c r="G2378" s="1" t="s">
        <v>45</v>
      </c>
    </row>
    <row r="2379" spans="1:7" x14ac:dyDescent="0.25">
      <c r="A2379" s="1" t="s">
        <v>3153</v>
      </c>
      <c r="B2379" s="1" t="s">
        <v>227</v>
      </c>
      <c r="C2379" s="2">
        <v>45779</v>
      </c>
      <c r="D2379" s="1" t="s">
        <v>23</v>
      </c>
      <c r="E2379">
        <v>6127</v>
      </c>
      <c r="F2379" s="1" t="s">
        <v>24</v>
      </c>
      <c r="G2379" s="1" t="s">
        <v>55</v>
      </c>
    </row>
    <row r="2380" spans="1:7" x14ac:dyDescent="0.25">
      <c r="A2380" s="1" t="s">
        <v>3154</v>
      </c>
      <c r="B2380" s="1" t="s">
        <v>1053</v>
      </c>
      <c r="C2380" s="2">
        <v>45300</v>
      </c>
      <c r="D2380" s="1" t="s">
        <v>14</v>
      </c>
      <c r="E2380">
        <v>6599</v>
      </c>
      <c r="F2380" s="1" t="s">
        <v>15</v>
      </c>
      <c r="G2380" s="1" t="s">
        <v>20</v>
      </c>
    </row>
    <row r="2381" spans="1:7" x14ac:dyDescent="0.25">
      <c r="A2381" s="1" t="s">
        <v>3155</v>
      </c>
      <c r="B2381" s="1" t="s">
        <v>453</v>
      </c>
      <c r="C2381" s="2">
        <v>45405</v>
      </c>
      <c r="D2381" s="1" t="s">
        <v>14</v>
      </c>
      <c r="E2381">
        <v>9917</v>
      </c>
      <c r="F2381" s="1" t="s">
        <v>24</v>
      </c>
      <c r="G2381" s="1" t="s">
        <v>106</v>
      </c>
    </row>
    <row r="2382" spans="1:7" x14ac:dyDescent="0.25">
      <c r="A2382" s="1" t="s">
        <v>3156</v>
      </c>
      <c r="B2382" s="1" t="s">
        <v>565</v>
      </c>
      <c r="C2382" s="2">
        <v>45795</v>
      </c>
      <c r="D2382" s="1" t="s">
        <v>14</v>
      </c>
      <c r="E2382">
        <v>6859</v>
      </c>
      <c r="F2382" s="1" t="s">
        <v>15</v>
      </c>
      <c r="G2382" s="1" t="s">
        <v>55</v>
      </c>
    </row>
    <row r="2383" spans="1:7" x14ac:dyDescent="0.25">
      <c r="A2383" s="1" t="s">
        <v>3157</v>
      </c>
      <c r="B2383" s="1" t="s">
        <v>2935</v>
      </c>
      <c r="C2383" s="2">
        <v>45346</v>
      </c>
      <c r="D2383" s="1" t="s">
        <v>9</v>
      </c>
      <c r="E2383">
        <v>2253</v>
      </c>
      <c r="F2383" s="1" t="s">
        <v>15</v>
      </c>
      <c r="G2383" s="1" t="s">
        <v>20</v>
      </c>
    </row>
    <row r="2384" spans="1:7" x14ac:dyDescent="0.25">
      <c r="A2384" s="1" t="s">
        <v>3158</v>
      </c>
      <c r="B2384" s="1" t="s">
        <v>1550</v>
      </c>
      <c r="C2384" s="2">
        <v>45391</v>
      </c>
      <c r="D2384" s="1" t="s">
        <v>28</v>
      </c>
      <c r="E2384">
        <v>8187</v>
      </c>
      <c r="F2384" s="1" t="s">
        <v>19</v>
      </c>
      <c r="G2384" s="1" t="s">
        <v>106</v>
      </c>
    </row>
    <row r="2385" spans="1:7" x14ac:dyDescent="0.25">
      <c r="A2385" s="1" t="s">
        <v>3159</v>
      </c>
      <c r="B2385" s="1" t="s">
        <v>963</v>
      </c>
      <c r="C2385" s="2">
        <v>45839</v>
      </c>
      <c r="D2385" s="1" t="s">
        <v>14</v>
      </c>
      <c r="E2385">
        <v>1770</v>
      </c>
      <c r="F2385" s="1" t="s">
        <v>15</v>
      </c>
      <c r="G2385" s="1" t="s">
        <v>16</v>
      </c>
    </row>
    <row r="2386" spans="1:7" x14ac:dyDescent="0.25">
      <c r="A2386" s="1" t="s">
        <v>3160</v>
      </c>
      <c r="B2386" s="1" t="s">
        <v>1796</v>
      </c>
      <c r="C2386" s="2">
        <v>45797</v>
      </c>
      <c r="D2386" s="1" t="s">
        <v>9</v>
      </c>
      <c r="E2386">
        <v>5452</v>
      </c>
      <c r="F2386" s="1" t="s">
        <v>10</v>
      </c>
      <c r="G2386" s="1" t="s">
        <v>55</v>
      </c>
    </row>
    <row r="2387" spans="1:7" x14ac:dyDescent="0.25">
      <c r="A2387" s="1" t="s">
        <v>3161</v>
      </c>
      <c r="B2387" s="1" t="s">
        <v>1766</v>
      </c>
      <c r="C2387" s="2">
        <v>45414</v>
      </c>
      <c r="D2387" s="1" t="s">
        <v>14</v>
      </c>
      <c r="E2387">
        <v>9998</v>
      </c>
      <c r="F2387" s="1" t="s">
        <v>10</v>
      </c>
      <c r="G2387" s="1" t="s">
        <v>20</v>
      </c>
    </row>
    <row r="2388" spans="1:7" x14ac:dyDescent="0.25">
      <c r="A2388" s="1" t="s">
        <v>3162</v>
      </c>
      <c r="B2388" s="1" t="s">
        <v>1168</v>
      </c>
      <c r="C2388" s="2">
        <v>45400</v>
      </c>
      <c r="D2388" s="1" t="s">
        <v>23</v>
      </c>
      <c r="E2388">
        <v>7689</v>
      </c>
      <c r="F2388" s="1" t="s">
        <v>15</v>
      </c>
      <c r="G2388" s="1" t="s">
        <v>106</v>
      </c>
    </row>
    <row r="2389" spans="1:7" x14ac:dyDescent="0.25">
      <c r="A2389" s="1" t="s">
        <v>3163</v>
      </c>
      <c r="B2389" s="1" t="s">
        <v>677</v>
      </c>
      <c r="C2389" s="2">
        <v>45286</v>
      </c>
      <c r="D2389" s="1" t="s">
        <v>28</v>
      </c>
      <c r="E2389">
        <v>2685</v>
      </c>
      <c r="F2389" s="1" t="s">
        <v>15</v>
      </c>
      <c r="G2389" s="1" t="s">
        <v>16</v>
      </c>
    </row>
    <row r="2390" spans="1:7" x14ac:dyDescent="0.25">
      <c r="A2390" s="1" t="s">
        <v>3164</v>
      </c>
      <c r="B2390" s="1" t="s">
        <v>42</v>
      </c>
      <c r="C2390" s="2">
        <v>45589</v>
      </c>
      <c r="D2390" s="1" t="s">
        <v>9</v>
      </c>
      <c r="E2390">
        <v>7134</v>
      </c>
      <c r="F2390" s="1" t="s">
        <v>24</v>
      </c>
      <c r="G2390" s="1" t="s">
        <v>20</v>
      </c>
    </row>
    <row r="2391" spans="1:7" x14ac:dyDescent="0.25">
      <c r="A2391" s="1" t="s">
        <v>3165</v>
      </c>
      <c r="B2391" s="1" t="s">
        <v>158</v>
      </c>
      <c r="C2391" s="2">
        <v>45822</v>
      </c>
      <c r="D2391" s="1" t="s">
        <v>14</v>
      </c>
      <c r="E2391">
        <v>5791</v>
      </c>
      <c r="F2391" s="1" t="s">
        <v>24</v>
      </c>
      <c r="G2391" s="1" t="s">
        <v>20</v>
      </c>
    </row>
    <row r="2392" spans="1:7" x14ac:dyDescent="0.25">
      <c r="A2392" s="1" t="s">
        <v>3166</v>
      </c>
      <c r="B2392" s="1" t="s">
        <v>524</v>
      </c>
      <c r="C2392" s="2">
        <v>45326</v>
      </c>
      <c r="D2392" s="1" t="s">
        <v>28</v>
      </c>
      <c r="E2392">
        <v>3246</v>
      </c>
      <c r="F2392" s="1" t="s">
        <v>19</v>
      </c>
      <c r="G2392" s="1" t="s">
        <v>16</v>
      </c>
    </row>
    <row r="2393" spans="1:7" x14ac:dyDescent="0.25">
      <c r="A2393" s="1" t="s">
        <v>3167</v>
      </c>
      <c r="B2393" s="1" t="s">
        <v>667</v>
      </c>
      <c r="C2393" s="2">
        <v>45305</v>
      </c>
      <c r="D2393" s="1" t="s">
        <v>9</v>
      </c>
      <c r="E2393">
        <v>5908</v>
      </c>
      <c r="F2393" s="1" t="s">
        <v>24</v>
      </c>
      <c r="G2393" s="1" t="s">
        <v>16</v>
      </c>
    </row>
    <row r="2394" spans="1:7" x14ac:dyDescent="0.25">
      <c r="A2394" s="1" t="s">
        <v>3168</v>
      </c>
      <c r="B2394" s="1" t="s">
        <v>2401</v>
      </c>
      <c r="C2394" s="2">
        <v>45223</v>
      </c>
      <c r="D2394" s="1" t="s">
        <v>28</v>
      </c>
      <c r="E2394">
        <v>8245</v>
      </c>
      <c r="F2394" s="1" t="s">
        <v>10</v>
      </c>
      <c r="G2394" s="1" t="s">
        <v>20</v>
      </c>
    </row>
    <row r="2395" spans="1:7" x14ac:dyDescent="0.25">
      <c r="A2395" s="1" t="s">
        <v>3169</v>
      </c>
      <c r="B2395" s="1" t="s">
        <v>1610</v>
      </c>
      <c r="C2395" s="2">
        <v>45246</v>
      </c>
      <c r="D2395" s="1" t="s">
        <v>28</v>
      </c>
      <c r="E2395">
        <v>8690</v>
      </c>
      <c r="F2395" s="1" t="s">
        <v>24</v>
      </c>
      <c r="G2395" s="1" t="s">
        <v>29</v>
      </c>
    </row>
    <row r="2396" spans="1:7" x14ac:dyDescent="0.25">
      <c r="A2396" s="1" t="s">
        <v>3170</v>
      </c>
      <c r="B2396" s="1" t="s">
        <v>2255</v>
      </c>
      <c r="C2396" s="2">
        <v>45596</v>
      </c>
      <c r="D2396" s="1" t="s">
        <v>23</v>
      </c>
      <c r="E2396">
        <v>4286</v>
      </c>
      <c r="F2396" s="1" t="s">
        <v>19</v>
      </c>
      <c r="G2396" s="1" t="s">
        <v>50</v>
      </c>
    </row>
    <row r="2397" spans="1:7" x14ac:dyDescent="0.25">
      <c r="A2397" s="1" t="s">
        <v>3171</v>
      </c>
      <c r="B2397" s="1" t="s">
        <v>1345</v>
      </c>
      <c r="C2397" s="2">
        <v>45361</v>
      </c>
      <c r="D2397" s="1" t="s">
        <v>28</v>
      </c>
      <c r="E2397">
        <v>4733</v>
      </c>
      <c r="F2397" s="1" t="s">
        <v>19</v>
      </c>
      <c r="G2397" s="1" t="s">
        <v>29</v>
      </c>
    </row>
    <row r="2398" spans="1:7" x14ac:dyDescent="0.25">
      <c r="A2398" s="1" t="s">
        <v>3172</v>
      </c>
      <c r="B2398" s="1" t="s">
        <v>701</v>
      </c>
      <c r="C2398" s="2">
        <v>45500</v>
      </c>
      <c r="D2398" s="1" t="s">
        <v>9</v>
      </c>
      <c r="E2398">
        <v>9158</v>
      </c>
      <c r="F2398" s="1" t="s">
        <v>15</v>
      </c>
      <c r="G2398" s="1" t="s">
        <v>40</v>
      </c>
    </row>
    <row r="2399" spans="1:7" x14ac:dyDescent="0.25">
      <c r="A2399" s="1" t="s">
        <v>3173</v>
      </c>
      <c r="B2399" s="1" t="s">
        <v>3174</v>
      </c>
      <c r="C2399" s="2">
        <v>45230</v>
      </c>
      <c r="D2399" s="1" t="s">
        <v>28</v>
      </c>
      <c r="E2399">
        <v>5654</v>
      </c>
      <c r="F2399" s="1" t="s">
        <v>19</v>
      </c>
      <c r="G2399" s="1" t="s">
        <v>11</v>
      </c>
    </row>
    <row r="2400" spans="1:7" x14ac:dyDescent="0.25">
      <c r="A2400" s="1" t="s">
        <v>3175</v>
      </c>
      <c r="B2400" s="1" t="s">
        <v>2174</v>
      </c>
      <c r="C2400" s="2">
        <v>45269</v>
      </c>
      <c r="D2400" s="1" t="s">
        <v>9</v>
      </c>
      <c r="E2400">
        <v>1125</v>
      </c>
      <c r="F2400" s="1" t="s">
        <v>15</v>
      </c>
      <c r="G2400" s="1" t="s">
        <v>50</v>
      </c>
    </row>
    <row r="2401" spans="1:7" x14ac:dyDescent="0.25">
      <c r="A2401" s="1" t="s">
        <v>3176</v>
      </c>
      <c r="B2401" s="1" t="s">
        <v>492</v>
      </c>
      <c r="C2401" s="2">
        <v>45444</v>
      </c>
      <c r="D2401" s="1" t="s">
        <v>28</v>
      </c>
      <c r="E2401">
        <v>1791</v>
      </c>
      <c r="F2401" s="1" t="s">
        <v>10</v>
      </c>
      <c r="G2401" s="1" t="s">
        <v>45</v>
      </c>
    </row>
    <row r="2402" spans="1:7" x14ac:dyDescent="0.25">
      <c r="A2402" s="1" t="s">
        <v>3177</v>
      </c>
      <c r="B2402" s="1" t="s">
        <v>37</v>
      </c>
      <c r="C2402" s="2">
        <v>45340</v>
      </c>
      <c r="D2402" s="1" t="s">
        <v>14</v>
      </c>
      <c r="E2402">
        <v>8852</v>
      </c>
      <c r="F2402" s="1" t="s">
        <v>10</v>
      </c>
      <c r="G2402" s="1" t="s">
        <v>55</v>
      </c>
    </row>
    <row r="2403" spans="1:7" x14ac:dyDescent="0.25">
      <c r="A2403" s="1" t="s">
        <v>3178</v>
      </c>
      <c r="B2403" s="1" t="s">
        <v>839</v>
      </c>
      <c r="C2403" s="2">
        <v>45654</v>
      </c>
      <c r="D2403" s="1" t="s">
        <v>23</v>
      </c>
      <c r="E2403">
        <v>1886</v>
      </c>
      <c r="F2403" s="1" t="s">
        <v>24</v>
      </c>
      <c r="G2403" s="1" t="s">
        <v>11</v>
      </c>
    </row>
    <row r="2404" spans="1:7" x14ac:dyDescent="0.25">
      <c r="A2404" s="1" t="s">
        <v>3179</v>
      </c>
      <c r="B2404" s="1" t="s">
        <v>1071</v>
      </c>
      <c r="C2404" s="2">
        <v>45602</v>
      </c>
      <c r="D2404" s="1" t="s">
        <v>14</v>
      </c>
      <c r="E2404">
        <v>5373</v>
      </c>
      <c r="F2404" s="1" t="s">
        <v>19</v>
      </c>
      <c r="G2404" s="1" t="s">
        <v>29</v>
      </c>
    </row>
    <row r="2405" spans="1:7" x14ac:dyDescent="0.25">
      <c r="A2405" s="1" t="s">
        <v>3180</v>
      </c>
      <c r="B2405" s="1" t="s">
        <v>463</v>
      </c>
      <c r="C2405" s="2">
        <v>45746</v>
      </c>
      <c r="D2405" s="1" t="s">
        <v>23</v>
      </c>
      <c r="E2405">
        <v>8542</v>
      </c>
      <c r="F2405" s="1" t="s">
        <v>10</v>
      </c>
      <c r="G2405" s="1" t="s">
        <v>16</v>
      </c>
    </row>
    <row r="2406" spans="1:7" x14ac:dyDescent="0.25">
      <c r="A2406" s="1" t="s">
        <v>3181</v>
      </c>
      <c r="B2406" s="1" t="s">
        <v>471</v>
      </c>
      <c r="C2406" s="2">
        <v>45866</v>
      </c>
      <c r="D2406" s="1" t="s">
        <v>9</v>
      </c>
      <c r="E2406">
        <v>3385</v>
      </c>
      <c r="F2406" s="1" t="s">
        <v>15</v>
      </c>
      <c r="G2406" s="1" t="s">
        <v>20</v>
      </c>
    </row>
    <row r="2407" spans="1:7" x14ac:dyDescent="0.25">
      <c r="A2407" s="1" t="s">
        <v>3182</v>
      </c>
      <c r="B2407" s="1" t="s">
        <v>459</v>
      </c>
      <c r="C2407" s="2">
        <v>45367</v>
      </c>
      <c r="D2407" s="1" t="s">
        <v>23</v>
      </c>
      <c r="E2407">
        <v>2760</v>
      </c>
      <c r="F2407" s="1" t="s">
        <v>19</v>
      </c>
      <c r="G2407" s="1" t="s">
        <v>29</v>
      </c>
    </row>
    <row r="2408" spans="1:7" x14ac:dyDescent="0.25">
      <c r="A2408" s="1" t="s">
        <v>3183</v>
      </c>
      <c r="B2408" s="1" t="s">
        <v>1261</v>
      </c>
      <c r="C2408" s="2">
        <v>45641</v>
      </c>
      <c r="D2408" s="1" t="s">
        <v>28</v>
      </c>
      <c r="E2408">
        <v>9556</v>
      </c>
      <c r="F2408" s="1" t="s">
        <v>19</v>
      </c>
      <c r="G2408" s="1" t="s">
        <v>45</v>
      </c>
    </row>
    <row r="2409" spans="1:7" x14ac:dyDescent="0.25">
      <c r="A2409" s="1" t="s">
        <v>3184</v>
      </c>
      <c r="B2409" s="1" t="s">
        <v>581</v>
      </c>
      <c r="C2409" s="2">
        <v>45355</v>
      </c>
      <c r="D2409" s="1" t="s">
        <v>28</v>
      </c>
      <c r="E2409">
        <v>3286</v>
      </c>
      <c r="F2409" s="1" t="s">
        <v>15</v>
      </c>
      <c r="G2409" s="1" t="s">
        <v>40</v>
      </c>
    </row>
    <row r="2410" spans="1:7" x14ac:dyDescent="0.25">
      <c r="A2410" s="1" t="s">
        <v>3185</v>
      </c>
      <c r="B2410" s="1" t="s">
        <v>383</v>
      </c>
      <c r="C2410" s="2">
        <v>45396</v>
      </c>
      <c r="D2410" s="1" t="s">
        <v>14</v>
      </c>
      <c r="E2410">
        <v>458</v>
      </c>
      <c r="F2410" s="1" t="s">
        <v>19</v>
      </c>
      <c r="G2410" s="1" t="s">
        <v>45</v>
      </c>
    </row>
    <row r="2411" spans="1:7" x14ac:dyDescent="0.25">
      <c r="A2411" s="1" t="s">
        <v>3186</v>
      </c>
      <c r="B2411" s="1" t="s">
        <v>752</v>
      </c>
      <c r="C2411" s="2">
        <v>45226</v>
      </c>
      <c r="D2411" s="1" t="s">
        <v>23</v>
      </c>
      <c r="E2411">
        <v>5547</v>
      </c>
      <c r="F2411" s="1" t="s">
        <v>19</v>
      </c>
      <c r="G2411" s="1" t="s">
        <v>45</v>
      </c>
    </row>
    <row r="2412" spans="1:7" x14ac:dyDescent="0.25">
      <c r="A2412" s="1" t="s">
        <v>3187</v>
      </c>
      <c r="B2412" s="1" t="s">
        <v>2134</v>
      </c>
      <c r="C2412" s="2">
        <v>45749</v>
      </c>
      <c r="D2412" s="1" t="s">
        <v>9</v>
      </c>
      <c r="E2412">
        <v>4182</v>
      </c>
      <c r="F2412" s="1" t="s">
        <v>10</v>
      </c>
      <c r="G2412" s="1" t="s">
        <v>29</v>
      </c>
    </row>
    <row r="2413" spans="1:7" x14ac:dyDescent="0.25">
      <c r="A2413" s="1" t="s">
        <v>3188</v>
      </c>
      <c r="B2413" s="1" t="s">
        <v>2840</v>
      </c>
      <c r="C2413" s="2">
        <v>45252</v>
      </c>
      <c r="D2413" s="1" t="s">
        <v>9</v>
      </c>
      <c r="E2413">
        <v>8999</v>
      </c>
      <c r="F2413" s="1" t="s">
        <v>15</v>
      </c>
      <c r="G2413" s="1" t="s">
        <v>16</v>
      </c>
    </row>
    <row r="2414" spans="1:7" x14ac:dyDescent="0.25">
      <c r="A2414" s="1" t="s">
        <v>3189</v>
      </c>
      <c r="B2414" s="1" t="s">
        <v>1749</v>
      </c>
      <c r="C2414" s="2">
        <v>45167</v>
      </c>
      <c r="D2414" s="1" t="s">
        <v>28</v>
      </c>
      <c r="E2414">
        <v>3506</v>
      </c>
      <c r="F2414" s="1" t="s">
        <v>10</v>
      </c>
      <c r="G2414" s="1" t="s">
        <v>50</v>
      </c>
    </row>
    <row r="2415" spans="1:7" x14ac:dyDescent="0.25">
      <c r="A2415" s="1" t="s">
        <v>3190</v>
      </c>
      <c r="B2415" s="1" t="s">
        <v>168</v>
      </c>
      <c r="C2415" s="2">
        <v>45396</v>
      </c>
      <c r="D2415" s="1" t="s">
        <v>9</v>
      </c>
      <c r="E2415">
        <v>2192</v>
      </c>
      <c r="F2415" s="1" t="s">
        <v>15</v>
      </c>
      <c r="G2415" s="1" t="s">
        <v>11</v>
      </c>
    </row>
    <row r="2416" spans="1:7" x14ac:dyDescent="0.25">
      <c r="A2416" s="1" t="s">
        <v>3191</v>
      </c>
      <c r="B2416" s="1" t="s">
        <v>996</v>
      </c>
      <c r="C2416" s="2">
        <v>45490</v>
      </c>
      <c r="D2416" s="1" t="s">
        <v>28</v>
      </c>
      <c r="E2416">
        <v>3336</v>
      </c>
      <c r="F2416" s="1" t="s">
        <v>24</v>
      </c>
      <c r="G2416" s="1" t="s">
        <v>16</v>
      </c>
    </row>
    <row r="2417" spans="1:7" x14ac:dyDescent="0.25">
      <c r="A2417" s="1" t="s">
        <v>3192</v>
      </c>
      <c r="B2417" s="1" t="s">
        <v>354</v>
      </c>
      <c r="C2417" s="2">
        <v>45467</v>
      </c>
      <c r="D2417" s="1" t="s">
        <v>28</v>
      </c>
      <c r="E2417">
        <v>8847</v>
      </c>
      <c r="F2417" s="1" t="s">
        <v>19</v>
      </c>
      <c r="G2417" s="1" t="s">
        <v>25</v>
      </c>
    </row>
    <row r="2418" spans="1:7" x14ac:dyDescent="0.25">
      <c r="A2418" s="1" t="s">
        <v>3193</v>
      </c>
      <c r="B2418" s="1" t="s">
        <v>605</v>
      </c>
      <c r="C2418" s="2">
        <v>45243</v>
      </c>
      <c r="D2418" s="1" t="s">
        <v>28</v>
      </c>
      <c r="E2418">
        <v>729</v>
      </c>
      <c r="F2418" s="1" t="s">
        <v>19</v>
      </c>
      <c r="G2418" s="1" t="s">
        <v>29</v>
      </c>
    </row>
    <row r="2419" spans="1:7" x14ac:dyDescent="0.25">
      <c r="A2419" s="1" t="s">
        <v>3194</v>
      </c>
      <c r="B2419" s="1" t="s">
        <v>2368</v>
      </c>
      <c r="C2419" s="2">
        <v>45566</v>
      </c>
      <c r="D2419" s="1" t="s">
        <v>14</v>
      </c>
      <c r="E2419">
        <v>1532</v>
      </c>
      <c r="F2419" s="1" t="s">
        <v>10</v>
      </c>
      <c r="G2419" s="1" t="s">
        <v>55</v>
      </c>
    </row>
    <row r="2420" spans="1:7" x14ac:dyDescent="0.25">
      <c r="A2420" s="1" t="s">
        <v>3195</v>
      </c>
      <c r="B2420" s="1" t="s">
        <v>108</v>
      </c>
      <c r="C2420" s="2">
        <v>45381</v>
      </c>
      <c r="D2420" s="1" t="s">
        <v>14</v>
      </c>
      <c r="E2420">
        <v>6766</v>
      </c>
      <c r="F2420" s="1" t="s">
        <v>19</v>
      </c>
      <c r="G2420" s="1" t="s">
        <v>45</v>
      </c>
    </row>
    <row r="2421" spans="1:7" x14ac:dyDescent="0.25">
      <c r="A2421" s="1" t="s">
        <v>3196</v>
      </c>
      <c r="B2421" s="1" t="s">
        <v>2981</v>
      </c>
      <c r="C2421" s="2">
        <v>45274</v>
      </c>
      <c r="D2421" s="1" t="s">
        <v>28</v>
      </c>
      <c r="E2421">
        <v>6637</v>
      </c>
      <c r="F2421" s="1" t="s">
        <v>19</v>
      </c>
      <c r="G2421" s="1" t="s">
        <v>55</v>
      </c>
    </row>
    <row r="2422" spans="1:7" x14ac:dyDescent="0.25">
      <c r="A2422" s="1" t="s">
        <v>3197</v>
      </c>
      <c r="B2422" s="1" t="s">
        <v>1560</v>
      </c>
      <c r="C2422" s="2">
        <v>45527</v>
      </c>
      <c r="D2422" s="1" t="s">
        <v>28</v>
      </c>
      <c r="E2422">
        <v>1079</v>
      </c>
      <c r="F2422" s="1" t="s">
        <v>10</v>
      </c>
      <c r="G2422" s="1" t="s">
        <v>11</v>
      </c>
    </row>
    <row r="2423" spans="1:7" x14ac:dyDescent="0.25">
      <c r="A2423" s="1" t="s">
        <v>3198</v>
      </c>
      <c r="B2423" s="1" t="s">
        <v>2284</v>
      </c>
      <c r="C2423" s="2">
        <v>45765</v>
      </c>
      <c r="D2423" s="1" t="s">
        <v>28</v>
      </c>
      <c r="E2423">
        <v>5572</v>
      </c>
      <c r="F2423" s="1" t="s">
        <v>10</v>
      </c>
      <c r="G2423" s="1" t="s">
        <v>45</v>
      </c>
    </row>
    <row r="2424" spans="1:7" x14ac:dyDescent="0.25">
      <c r="A2424" s="1" t="s">
        <v>3199</v>
      </c>
      <c r="B2424" s="1" t="s">
        <v>379</v>
      </c>
      <c r="C2424" s="2">
        <v>45804</v>
      </c>
      <c r="D2424" s="1" t="s">
        <v>9</v>
      </c>
      <c r="E2424">
        <v>7759</v>
      </c>
      <c r="F2424" s="1" t="s">
        <v>15</v>
      </c>
      <c r="G2424" s="1" t="s">
        <v>40</v>
      </c>
    </row>
    <row r="2425" spans="1:7" x14ac:dyDescent="0.25">
      <c r="A2425" s="1" t="s">
        <v>3200</v>
      </c>
      <c r="B2425" s="1" t="s">
        <v>2140</v>
      </c>
      <c r="C2425" s="2">
        <v>45622</v>
      </c>
      <c r="D2425" s="1" t="s">
        <v>28</v>
      </c>
      <c r="E2425">
        <v>4897</v>
      </c>
      <c r="F2425" s="1" t="s">
        <v>24</v>
      </c>
      <c r="G2425" s="1" t="s">
        <v>40</v>
      </c>
    </row>
    <row r="2426" spans="1:7" x14ac:dyDescent="0.25">
      <c r="A2426" s="1" t="s">
        <v>3201</v>
      </c>
      <c r="B2426" s="1" t="s">
        <v>833</v>
      </c>
      <c r="C2426" s="2">
        <v>45386</v>
      </c>
      <c r="D2426" s="1" t="s">
        <v>28</v>
      </c>
      <c r="E2426">
        <v>4684</v>
      </c>
      <c r="F2426" s="1" t="s">
        <v>10</v>
      </c>
      <c r="G2426" s="1" t="s">
        <v>11</v>
      </c>
    </row>
    <row r="2427" spans="1:7" x14ac:dyDescent="0.25">
      <c r="A2427" s="1" t="s">
        <v>3202</v>
      </c>
      <c r="B2427" s="1" t="s">
        <v>78</v>
      </c>
      <c r="C2427" s="2">
        <v>45472</v>
      </c>
      <c r="D2427" s="1" t="s">
        <v>23</v>
      </c>
      <c r="E2427">
        <v>2166</v>
      </c>
      <c r="F2427" s="1" t="s">
        <v>15</v>
      </c>
      <c r="G2427" s="1" t="s">
        <v>45</v>
      </c>
    </row>
    <row r="2428" spans="1:7" x14ac:dyDescent="0.25">
      <c r="A2428" s="1" t="s">
        <v>3203</v>
      </c>
      <c r="B2428" s="1" t="s">
        <v>2423</v>
      </c>
      <c r="C2428" s="2">
        <v>45884</v>
      </c>
      <c r="D2428" s="1" t="s">
        <v>23</v>
      </c>
      <c r="E2428">
        <v>7954</v>
      </c>
      <c r="F2428" s="1" t="s">
        <v>10</v>
      </c>
      <c r="G2428" s="1" t="s">
        <v>106</v>
      </c>
    </row>
    <row r="2429" spans="1:7" x14ac:dyDescent="0.25">
      <c r="A2429" s="1" t="s">
        <v>3204</v>
      </c>
      <c r="B2429" s="1" t="s">
        <v>453</v>
      </c>
      <c r="C2429" s="2">
        <v>45424</v>
      </c>
      <c r="D2429" s="1" t="s">
        <v>23</v>
      </c>
      <c r="E2429">
        <v>4149</v>
      </c>
      <c r="F2429" s="1" t="s">
        <v>15</v>
      </c>
      <c r="G2429" s="1" t="s">
        <v>25</v>
      </c>
    </row>
    <row r="2430" spans="1:7" x14ac:dyDescent="0.25">
      <c r="A2430" s="1" t="s">
        <v>3205</v>
      </c>
      <c r="B2430" s="1" t="s">
        <v>448</v>
      </c>
      <c r="C2430" s="2">
        <v>45650</v>
      </c>
      <c r="D2430" s="1" t="s">
        <v>23</v>
      </c>
      <c r="E2430">
        <v>5639</v>
      </c>
      <c r="F2430" s="1" t="s">
        <v>24</v>
      </c>
      <c r="G2430" s="1" t="s">
        <v>106</v>
      </c>
    </row>
    <row r="2431" spans="1:7" x14ac:dyDescent="0.25">
      <c r="A2431" s="1" t="s">
        <v>3206</v>
      </c>
      <c r="B2431" s="1" t="s">
        <v>2995</v>
      </c>
      <c r="C2431" s="2">
        <v>45682</v>
      </c>
      <c r="D2431" s="1" t="s">
        <v>28</v>
      </c>
      <c r="E2431">
        <v>7097</v>
      </c>
      <c r="F2431" s="1" t="s">
        <v>15</v>
      </c>
      <c r="G2431" s="1" t="s">
        <v>50</v>
      </c>
    </row>
    <row r="2432" spans="1:7" x14ac:dyDescent="0.25">
      <c r="A2432" s="1" t="s">
        <v>3207</v>
      </c>
      <c r="B2432" s="1" t="s">
        <v>1530</v>
      </c>
      <c r="C2432" s="2">
        <v>45787</v>
      </c>
      <c r="D2432" s="1" t="s">
        <v>23</v>
      </c>
      <c r="E2432">
        <v>5088</v>
      </c>
      <c r="F2432" s="1" t="s">
        <v>15</v>
      </c>
      <c r="G2432" s="1" t="s">
        <v>50</v>
      </c>
    </row>
    <row r="2433" spans="1:7" x14ac:dyDescent="0.25">
      <c r="A2433" s="1" t="s">
        <v>3208</v>
      </c>
      <c r="B2433" s="1" t="s">
        <v>1215</v>
      </c>
      <c r="C2433" s="2">
        <v>45379</v>
      </c>
      <c r="D2433" s="1" t="s">
        <v>9</v>
      </c>
      <c r="E2433">
        <v>6415</v>
      </c>
      <c r="F2433" s="1" t="s">
        <v>19</v>
      </c>
      <c r="G2433" s="1" t="s">
        <v>20</v>
      </c>
    </row>
    <row r="2434" spans="1:7" x14ac:dyDescent="0.25">
      <c r="A2434" s="1" t="s">
        <v>3209</v>
      </c>
      <c r="B2434" s="1" t="s">
        <v>996</v>
      </c>
      <c r="C2434" s="2">
        <v>45190</v>
      </c>
      <c r="D2434" s="1" t="s">
        <v>9</v>
      </c>
      <c r="E2434">
        <v>6881</v>
      </c>
      <c r="F2434" s="1" t="s">
        <v>10</v>
      </c>
      <c r="G2434" s="1" t="s">
        <v>50</v>
      </c>
    </row>
    <row r="2435" spans="1:7" x14ac:dyDescent="0.25">
      <c r="A2435" s="1" t="s">
        <v>3210</v>
      </c>
      <c r="B2435" s="1" t="s">
        <v>526</v>
      </c>
      <c r="C2435" s="2">
        <v>45208</v>
      </c>
      <c r="D2435" s="1" t="s">
        <v>23</v>
      </c>
      <c r="E2435">
        <v>642</v>
      </c>
      <c r="F2435" s="1" t="s">
        <v>15</v>
      </c>
      <c r="G2435" s="1" t="s">
        <v>16</v>
      </c>
    </row>
    <row r="2436" spans="1:7" x14ac:dyDescent="0.25">
      <c r="A2436" s="1" t="s">
        <v>3211</v>
      </c>
      <c r="B2436" s="1" t="s">
        <v>156</v>
      </c>
      <c r="C2436" s="2">
        <v>45172</v>
      </c>
      <c r="D2436" s="1" t="s">
        <v>14</v>
      </c>
      <c r="E2436">
        <v>2209</v>
      </c>
      <c r="F2436" s="1" t="s">
        <v>10</v>
      </c>
      <c r="G2436" s="1" t="s">
        <v>20</v>
      </c>
    </row>
    <row r="2437" spans="1:7" x14ac:dyDescent="0.25">
      <c r="A2437" s="1" t="s">
        <v>3212</v>
      </c>
      <c r="B2437" s="1" t="s">
        <v>3213</v>
      </c>
      <c r="C2437" s="2">
        <v>45537</v>
      </c>
      <c r="D2437" s="1" t="s">
        <v>9</v>
      </c>
      <c r="E2437">
        <v>5363</v>
      </c>
      <c r="F2437" s="1" t="s">
        <v>15</v>
      </c>
      <c r="G2437" s="1" t="s">
        <v>40</v>
      </c>
    </row>
    <row r="2438" spans="1:7" x14ac:dyDescent="0.25">
      <c r="A2438" s="1" t="s">
        <v>3214</v>
      </c>
      <c r="B2438" s="1" t="s">
        <v>504</v>
      </c>
      <c r="C2438" s="2">
        <v>45808</v>
      </c>
      <c r="D2438" s="1" t="s">
        <v>9</v>
      </c>
      <c r="E2438">
        <v>2920</v>
      </c>
      <c r="F2438" s="1" t="s">
        <v>19</v>
      </c>
      <c r="G2438" s="1" t="s">
        <v>16</v>
      </c>
    </row>
    <row r="2439" spans="1:7" x14ac:dyDescent="0.25">
      <c r="A2439" s="1" t="s">
        <v>3215</v>
      </c>
      <c r="B2439" s="1" t="s">
        <v>1749</v>
      </c>
      <c r="C2439" s="2">
        <v>45657</v>
      </c>
      <c r="D2439" s="1" t="s">
        <v>23</v>
      </c>
      <c r="E2439">
        <v>632</v>
      </c>
      <c r="F2439" s="1" t="s">
        <v>19</v>
      </c>
      <c r="G2439" s="1" t="s">
        <v>45</v>
      </c>
    </row>
    <row r="2440" spans="1:7" x14ac:dyDescent="0.25">
      <c r="A2440" s="1" t="s">
        <v>3216</v>
      </c>
      <c r="B2440" s="1" t="s">
        <v>885</v>
      </c>
      <c r="C2440" s="2">
        <v>45847</v>
      </c>
      <c r="D2440" s="1" t="s">
        <v>23</v>
      </c>
      <c r="E2440">
        <v>6083</v>
      </c>
      <c r="F2440" s="1" t="s">
        <v>24</v>
      </c>
      <c r="G2440" s="1" t="s">
        <v>11</v>
      </c>
    </row>
    <row r="2441" spans="1:7" x14ac:dyDescent="0.25">
      <c r="A2441" s="1" t="s">
        <v>3217</v>
      </c>
      <c r="B2441" s="1" t="s">
        <v>1213</v>
      </c>
      <c r="C2441" s="2">
        <v>45362</v>
      </c>
      <c r="D2441" s="1" t="s">
        <v>28</v>
      </c>
      <c r="E2441">
        <v>370</v>
      </c>
      <c r="F2441" s="1" t="s">
        <v>15</v>
      </c>
      <c r="G2441" s="1" t="s">
        <v>11</v>
      </c>
    </row>
    <row r="2442" spans="1:7" x14ac:dyDescent="0.25">
      <c r="A2442" s="1" t="s">
        <v>3218</v>
      </c>
      <c r="B2442" s="1" t="s">
        <v>190</v>
      </c>
      <c r="C2442" s="2">
        <v>45673</v>
      </c>
      <c r="D2442" s="1" t="s">
        <v>9</v>
      </c>
      <c r="E2442">
        <v>6375</v>
      </c>
      <c r="F2442" s="1" t="s">
        <v>19</v>
      </c>
      <c r="G2442" s="1" t="s">
        <v>25</v>
      </c>
    </row>
    <row r="2443" spans="1:7" x14ac:dyDescent="0.25">
      <c r="A2443" s="1" t="s">
        <v>3219</v>
      </c>
      <c r="B2443" s="1" t="s">
        <v>286</v>
      </c>
      <c r="C2443" s="2">
        <v>45663</v>
      </c>
      <c r="D2443" s="1" t="s">
        <v>23</v>
      </c>
      <c r="E2443">
        <v>8411</v>
      </c>
      <c r="F2443" s="1" t="s">
        <v>10</v>
      </c>
      <c r="G2443" s="1" t="s">
        <v>40</v>
      </c>
    </row>
    <row r="2444" spans="1:7" x14ac:dyDescent="0.25">
      <c r="A2444" s="1" t="s">
        <v>3220</v>
      </c>
      <c r="B2444" s="1" t="s">
        <v>1459</v>
      </c>
      <c r="C2444" s="2">
        <v>45219</v>
      </c>
      <c r="D2444" s="1" t="s">
        <v>23</v>
      </c>
      <c r="E2444">
        <v>9132</v>
      </c>
      <c r="F2444" s="1" t="s">
        <v>15</v>
      </c>
      <c r="G2444" s="1" t="s">
        <v>25</v>
      </c>
    </row>
    <row r="2445" spans="1:7" x14ac:dyDescent="0.25">
      <c r="A2445" s="1" t="s">
        <v>3221</v>
      </c>
      <c r="B2445" s="1" t="s">
        <v>105</v>
      </c>
      <c r="C2445" s="2">
        <v>45387</v>
      </c>
      <c r="D2445" s="1" t="s">
        <v>28</v>
      </c>
      <c r="E2445">
        <v>3953</v>
      </c>
      <c r="F2445" s="1" t="s">
        <v>15</v>
      </c>
      <c r="G2445" s="1" t="s">
        <v>106</v>
      </c>
    </row>
    <row r="2446" spans="1:7" x14ac:dyDescent="0.25">
      <c r="A2446" s="1" t="s">
        <v>3222</v>
      </c>
      <c r="B2446" s="1" t="s">
        <v>473</v>
      </c>
      <c r="C2446" s="2">
        <v>45449</v>
      </c>
      <c r="D2446" s="1" t="s">
        <v>9</v>
      </c>
      <c r="E2446">
        <v>4879</v>
      </c>
      <c r="F2446" s="1" t="s">
        <v>24</v>
      </c>
      <c r="G2446" s="1" t="s">
        <v>29</v>
      </c>
    </row>
    <row r="2447" spans="1:7" x14ac:dyDescent="0.25">
      <c r="A2447" s="1" t="s">
        <v>3223</v>
      </c>
      <c r="B2447" s="1" t="s">
        <v>3213</v>
      </c>
      <c r="C2447" s="2">
        <v>45309</v>
      </c>
      <c r="D2447" s="1" t="s">
        <v>23</v>
      </c>
      <c r="E2447">
        <v>8138</v>
      </c>
      <c r="F2447" s="1" t="s">
        <v>10</v>
      </c>
      <c r="G2447" s="1" t="s">
        <v>40</v>
      </c>
    </row>
    <row r="2448" spans="1:7" x14ac:dyDescent="0.25">
      <c r="A2448" s="1" t="s">
        <v>3224</v>
      </c>
      <c r="B2448" s="1" t="s">
        <v>1732</v>
      </c>
      <c r="C2448" s="2">
        <v>45166</v>
      </c>
      <c r="D2448" s="1" t="s">
        <v>28</v>
      </c>
      <c r="E2448">
        <v>887</v>
      </c>
      <c r="F2448" s="1" t="s">
        <v>24</v>
      </c>
      <c r="G2448" s="1" t="s">
        <v>55</v>
      </c>
    </row>
    <row r="2449" spans="1:7" x14ac:dyDescent="0.25">
      <c r="A2449" s="1" t="s">
        <v>3225</v>
      </c>
      <c r="B2449" s="1" t="s">
        <v>2834</v>
      </c>
      <c r="C2449" s="2">
        <v>45512</v>
      </c>
      <c r="D2449" s="1" t="s">
        <v>23</v>
      </c>
      <c r="E2449">
        <v>4805</v>
      </c>
      <c r="F2449" s="1" t="s">
        <v>15</v>
      </c>
      <c r="G2449" s="1" t="s">
        <v>50</v>
      </c>
    </row>
    <row r="2450" spans="1:7" x14ac:dyDescent="0.25">
      <c r="A2450" s="1" t="s">
        <v>3226</v>
      </c>
      <c r="B2450" s="1" t="s">
        <v>719</v>
      </c>
      <c r="C2450" s="2">
        <v>45721</v>
      </c>
      <c r="D2450" s="1" t="s">
        <v>14</v>
      </c>
      <c r="E2450">
        <v>7801</v>
      </c>
      <c r="F2450" s="1" t="s">
        <v>24</v>
      </c>
      <c r="G2450" s="1" t="s">
        <v>20</v>
      </c>
    </row>
    <row r="2451" spans="1:7" x14ac:dyDescent="0.25">
      <c r="A2451" s="1" t="s">
        <v>3227</v>
      </c>
      <c r="B2451" s="1" t="s">
        <v>559</v>
      </c>
      <c r="C2451" s="2">
        <v>45196</v>
      </c>
      <c r="D2451" s="1" t="s">
        <v>14</v>
      </c>
      <c r="E2451">
        <v>2533</v>
      </c>
      <c r="F2451" s="1" t="s">
        <v>15</v>
      </c>
      <c r="G2451" s="1" t="s">
        <v>106</v>
      </c>
    </row>
    <row r="2452" spans="1:7" x14ac:dyDescent="0.25">
      <c r="A2452" s="1" t="s">
        <v>3228</v>
      </c>
      <c r="B2452" s="1" t="s">
        <v>2209</v>
      </c>
      <c r="C2452" s="2">
        <v>45223</v>
      </c>
      <c r="D2452" s="1" t="s">
        <v>23</v>
      </c>
      <c r="E2452">
        <v>6280</v>
      </c>
      <c r="F2452" s="1" t="s">
        <v>15</v>
      </c>
      <c r="G2452" s="1" t="s">
        <v>50</v>
      </c>
    </row>
    <row r="2453" spans="1:7" x14ac:dyDescent="0.25">
      <c r="A2453" s="1" t="s">
        <v>3229</v>
      </c>
      <c r="B2453" s="1" t="s">
        <v>387</v>
      </c>
      <c r="C2453" s="2">
        <v>45613</v>
      </c>
      <c r="D2453" s="1" t="s">
        <v>9</v>
      </c>
      <c r="E2453">
        <v>8593</v>
      </c>
      <c r="F2453" s="1" t="s">
        <v>24</v>
      </c>
      <c r="G2453" s="1" t="s">
        <v>20</v>
      </c>
    </row>
    <row r="2454" spans="1:7" x14ac:dyDescent="0.25">
      <c r="A2454" s="1" t="s">
        <v>3230</v>
      </c>
      <c r="B2454" s="1" t="s">
        <v>1871</v>
      </c>
      <c r="C2454" s="2">
        <v>45551</v>
      </c>
      <c r="D2454" s="1" t="s">
        <v>14</v>
      </c>
      <c r="E2454">
        <v>6633</v>
      </c>
      <c r="F2454" s="1" t="s">
        <v>24</v>
      </c>
      <c r="G2454" s="1" t="s">
        <v>11</v>
      </c>
    </row>
    <row r="2455" spans="1:7" x14ac:dyDescent="0.25">
      <c r="A2455" s="1" t="s">
        <v>3231</v>
      </c>
      <c r="B2455" s="1" t="s">
        <v>42</v>
      </c>
      <c r="C2455" s="2">
        <v>45726</v>
      </c>
      <c r="D2455" s="1" t="s">
        <v>28</v>
      </c>
      <c r="E2455">
        <v>5098</v>
      </c>
      <c r="F2455" s="1" t="s">
        <v>15</v>
      </c>
      <c r="G2455" s="1" t="s">
        <v>16</v>
      </c>
    </row>
    <row r="2456" spans="1:7" x14ac:dyDescent="0.25">
      <c r="A2456" s="1" t="s">
        <v>3232</v>
      </c>
      <c r="B2456" s="1" t="s">
        <v>475</v>
      </c>
      <c r="C2456" s="2">
        <v>45845</v>
      </c>
      <c r="D2456" s="1" t="s">
        <v>23</v>
      </c>
      <c r="E2456">
        <v>7574</v>
      </c>
      <c r="F2456" s="1" t="s">
        <v>24</v>
      </c>
      <c r="G2456" s="1" t="s">
        <v>11</v>
      </c>
    </row>
    <row r="2457" spans="1:7" x14ac:dyDescent="0.25">
      <c r="A2457" s="1" t="s">
        <v>3233</v>
      </c>
      <c r="B2457" s="1" t="s">
        <v>2154</v>
      </c>
      <c r="C2457" s="2">
        <v>45331</v>
      </c>
      <c r="D2457" s="1" t="s">
        <v>28</v>
      </c>
      <c r="E2457">
        <v>7076</v>
      </c>
      <c r="F2457" s="1" t="s">
        <v>24</v>
      </c>
      <c r="G2457" s="1" t="s">
        <v>106</v>
      </c>
    </row>
    <row r="2458" spans="1:7" x14ac:dyDescent="0.25">
      <c r="A2458" s="1" t="s">
        <v>3234</v>
      </c>
      <c r="B2458" s="1" t="s">
        <v>327</v>
      </c>
      <c r="C2458" s="2">
        <v>45243</v>
      </c>
      <c r="D2458" s="1" t="s">
        <v>14</v>
      </c>
      <c r="E2458">
        <v>6555</v>
      </c>
      <c r="F2458" s="1" t="s">
        <v>15</v>
      </c>
      <c r="G2458" s="1" t="s">
        <v>11</v>
      </c>
    </row>
    <row r="2459" spans="1:7" x14ac:dyDescent="0.25">
      <c r="A2459" s="1" t="s">
        <v>3235</v>
      </c>
      <c r="B2459" s="1" t="s">
        <v>764</v>
      </c>
      <c r="C2459" s="2">
        <v>45503</v>
      </c>
      <c r="D2459" s="1" t="s">
        <v>9</v>
      </c>
      <c r="E2459">
        <v>2331</v>
      </c>
      <c r="F2459" s="1" t="s">
        <v>10</v>
      </c>
      <c r="G2459" s="1" t="s">
        <v>11</v>
      </c>
    </row>
    <row r="2460" spans="1:7" x14ac:dyDescent="0.25">
      <c r="A2460" s="1" t="s">
        <v>3236</v>
      </c>
      <c r="B2460" s="1" t="s">
        <v>1555</v>
      </c>
      <c r="C2460" s="2">
        <v>45490</v>
      </c>
      <c r="D2460" s="1" t="s">
        <v>28</v>
      </c>
      <c r="E2460">
        <v>8159</v>
      </c>
      <c r="F2460" s="1" t="s">
        <v>24</v>
      </c>
      <c r="G2460" s="1" t="s">
        <v>11</v>
      </c>
    </row>
    <row r="2461" spans="1:7" x14ac:dyDescent="0.25">
      <c r="A2461" s="1" t="s">
        <v>3237</v>
      </c>
      <c r="B2461" s="1" t="s">
        <v>875</v>
      </c>
      <c r="C2461" s="2">
        <v>45442</v>
      </c>
      <c r="D2461" s="1" t="s">
        <v>14</v>
      </c>
      <c r="E2461">
        <v>8135</v>
      </c>
      <c r="F2461" s="1" t="s">
        <v>24</v>
      </c>
      <c r="G2461" s="1" t="s">
        <v>40</v>
      </c>
    </row>
    <row r="2462" spans="1:7" x14ac:dyDescent="0.25">
      <c r="A2462" s="1" t="s">
        <v>3238</v>
      </c>
      <c r="B2462" s="1" t="s">
        <v>205</v>
      </c>
      <c r="C2462" s="2">
        <v>45819</v>
      </c>
      <c r="D2462" s="1" t="s">
        <v>14</v>
      </c>
      <c r="E2462">
        <v>8340</v>
      </c>
      <c r="F2462" s="1" t="s">
        <v>19</v>
      </c>
      <c r="G2462" s="1" t="s">
        <v>106</v>
      </c>
    </row>
    <row r="2463" spans="1:7" x14ac:dyDescent="0.25">
      <c r="A2463" s="1" t="s">
        <v>3239</v>
      </c>
      <c r="B2463" s="1" t="s">
        <v>207</v>
      </c>
      <c r="C2463" s="2">
        <v>45401</v>
      </c>
      <c r="D2463" s="1" t="s">
        <v>14</v>
      </c>
      <c r="E2463">
        <v>8304</v>
      </c>
      <c r="F2463" s="1" t="s">
        <v>10</v>
      </c>
      <c r="G2463" s="1" t="s">
        <v>25</v>
      </c>
    </row>
    <row r="2464" spans="1:7" x14ac:dyDescent="0.25">
      <c r="A2464" s="1" t="s">
        <v>3240</v>
      </c>
      <c r="B2464" s="1" t="s">
        <v>132</v>
      </c>
      <c r="C2464" s="2">
        <v>45511</v>
      </c>
      <c r="D2464" s="1" t="s">
        <v>28</v>
      </c>
      <c r="E2464">
        <v>5343</v>
      </c>
      <c r="F2464" s="1" t="s">
        <v>24</v>
      </c>
      <c r="G2464" s="1" t="s">
        <v>11</v>
      </c>
    </row>
    <row r="2465" spans="1:7" x14ac:dyDescent="0.25">
      <c r="A2465" s="1" t="s">
        <v>3241</v>
      </c>
      <c r="B2465" s="1" t="s">
        <v>344</v>
      </c>
      <c r="C2465" s="2">
        <v>45580</v>
      </c>
      <c r="D2465" s="1" t="s">
        <v>14</v>
      </c>
      <c r="E2465">
        <v>8685</v>
      </c>
      <c r="F2465" s="1" t="s">
        <v>15</v>
      </c>
      <c r="G2465" s="1" t="s">
        <v>11</v>
      </c>
    </row>
    <row r="2466" spans="1:7" x14ac:dyDescent="0.25">
      <c r="A2466" s="1" t="s">
        <v>3242</v>
      </c>
      <c r="B2466" s="1" t="s">
        <v>108</v>
      </c>
      <c r="C2466" s="2">
        <v>45263</v>
      </c>
      <c r="D2466" s="1" t="s">
        <v>23</v>
      </c>
      <c r="E2466">
        <v>7868</v>
      </c>
      <c r="F2466" s="1" t="s">
        <v>19</v>
      </c>
      <c r="G2466" s="1" t="s">
        <v>20</v>
      </c>
    </row>
    <row r="2467" spans="1:7" x14ac:dyDescent="0.25">
      <c r="A2467" s="1" t="s">
        <v>3243</v>
      </c>
      <c r="B2467" s="1" t="s">
        <v>1130</v>
      </c>
      <c r="C2467" s="2">
        <v>45854</v>
      </c>
      <c r="D2467" s="1" t="s">
        <v>14</v>
      </c>
      <c r="E2467">
        <v>4329</v>
      </c>
      <c r="F2467" s="1" t="s">
        <v>19</v>
      </c>
      <c r="G2467" s="1" t="s">
        <v>16</v>
      </c>
    </row>
    <row r="2468" spans="1:7" x14ac:dyDescent="0.25">
      <c r="A2468" s="1" t="s">
        <v>3244</v>
      </c>
      <c r="B2468" s="1" t="s">
        <v>1726</v>
      </c>
      <c r="C2468" s="2">
        <v>45364</v>
      </c>
      <c r="D2468" s="1" t="s">
        <v>23</v>
      </c>
      <c r="E2468">
        <v>5399</v>
      </c>
      <c r="F2468" s="1" t="s">
        <v>19</v>
      </c>
      <c r="G2468" s="1" t="s">
        <v>11</v>
      </c>
    </row>
    <row r="2469" spans="1:7" x14ac:dyDescent="0.25">
      <c r="A2469" s="1" t="s">
        <v>3245</v>
      </c>
      <c r="B2469" s="1" t="s">
        <v>868</v>
      </c>
      <c r="C2469" s="2">
        <v>45674</v>
      </c>
      <c r="D2469" s="1" t="s">
        <v>9</v>
      </c>
      <c r="E2469">
        <v>1858</v>
      </c>
      <c r="F2469" s="1" t="s">
        <v>24</v>
      </c>
      <c r="G2469" s="1" t="s">
        <v>25</v>
      </c>
    </row>
    <row r="2470" spans="1:7" x14ac:dyDescent="0.25">
      <c r="A2470" s="1" t="s">
        <v>3246</v>
      </c>
      <c r="B2470" s="1" t="s">
        <v>685</v>
      </c>
      <c r="C2470" s="2">
        <v>45803</v>
      </c>
      <c r="D2470" s="1" t="s">
        <v>23</v>
      </c>
      <c r="E2470">
        <v>3215</v>
      </c>
      <c r="F2470" s="1" t="s">
        <v>15</v>
      </c>
      <c r="G2470" s="1" t="s">
        <v>25</v>
      </c>
    </row>
    <row r="2471" spans="1:7" x14ac:dyDescent="0.25">
      <c r="A2471" s="1" t="s">
        <v>3247</v>
      </c>
      <c r="B2471" s="1" t="s">
        <v>457</v>
      </c>
      <c r="C2471" s="2">
        <v>45412</v>
      </c>
      <c r="D2471" s="1" t="s">
        <v>9</v>
      </c>
      <c r="E2471">
        <v>2171</v>
      </c>
      <c r="F2471" s="1" t="s">
        <v>19</v>
      </c>
      <c r="G2471" s="1" t="s">
        <v>16</v>
      </c>
    </row>
    <row r="2472" spans="1:7" x14ac:dyDescent="0.25">
      <c r="A2472" s="1" t="s">
        <v>3248</v>
      </c>
      <c r="B2472" s="1" t="s">
        <v>260</v>
      </c>
      <c r="C2472" s="2">
        <v>45225</v>
      </c>
      <c r="D2472" s="1" t="s">
        <v>9</v>
      </c>
      <c r="E2472">
        <v>1474</v>
      </c>
      <c r="F2472" s="1" t="s">
        <v>10</v>
      </c>
      <c r="G2472" s="1" t="s">
        <v>16</v>
      </c>
    </row>
    <row r="2473" spans="1:7" x14ac:dyDescent="0.25">
      <c r="A2473" s="1" t="s">
        <v>3249</v>
      </c>
      <c r="B2473" s="1" t="s">
        <v>1112</v>
      </c>
      <c r="C2473" s="2">
        <v>45632</v>
      </c>
      <c r="D2473" s="1" t="s">
        <v>23</v>
      </c>
      <c r="E2473">
        <v>653</v>
      </c>
      <c r="F2473" s="1" t="s">
        <v>19</v>
      </c>
      <c r="G2473" s="1" t="s">
        <v>106</v>
      </c>
    </row>
    <row r="2474" spans="1:7" x14ac:dyDescent="0.25">
      <c r="A2474" s="1" t="s">
        <v>3250</v>
      </c>
      <c r="B2474" s="1" t="s">
        <v>2321</v>
      </c>
      <c r="C2474" s="2">
        <v>45431</v>
      </c>
      <c r="D2474" s="1" t="s">
        <v>9</v>
      </c>
      <c r="E2474">
        <v>5361</v>
      </c>
      <c r="F2474" s="1" t="s">
        <v>19</v>
      </c>
      <c r="G2474" s="1" t="s">
        <v>16</v>
      </c>
    </row>
    <row r="2475" spans="1:7" x14ac:dyDescent="0.25">
      <c r="A2475" s="1" t="s">
        <v>3251</v>
      </c>
      <c r="B2475" s="1" t="s">
        <v>2082</v>
      </c>
      <c r="C2475" s="2">
        <v>45856</v>
      </c>
      <c r="D2475" s="1" t="s">
        <v>23</v>
      </c>
      <c r="E2475">
        <v>4563</v>
      </c>
      <c r="F2475" s="1" t="s">
        <v>10</v>
      </c>
      <c r="G2475" s="1" t="s">
        <v>55</v>
      </c>
    </row>
    <row r="2476" spans="1:7" x14ac:dyDescent="0.25">
      <c r="A2476" s="1" t="s">
        <v>3252</v>
      </c>
      <c r="B2476" s="1" t="s">
        <v>1062</v>
      </c>
      <c r="C2476" s="2">
        <v>45494</v>
      </c>
      <c r="D2476" s="1" t="s">
        <v>28</v>
      </c>
      <c r="E2476">
        <v>6528</v>
      </c>
      <c r="F2476" s="1" t="s">
        <v>19</v>
      </c>
      <c r="G2476" s="1" t="s">
        <v>106</v>
      </c>
    </row>
    <row r="2477" spans="1:7" x14ac:dyDescent="0.25">
      <c r="A2477" s="1" t="s">
        <v>3253</v>
      </c>
      <c r="B2477" s="1" t="s">
        <v>1633</v>
      </c>
      <c r="C2477" s="2">
        <v>45506</v>
      </c>
      <c r="D2477" s="1" t="s">
        <v>9</v>
      </c>
      <c r="E2477">
        <v>5733</v>
      </c>
      <c r="F2477" s="1" t="s">
        <v>19</v>
      </c>
      <c r="G2477" s="1" t="s">
        <v>45</v>
      </c>
    </row>
    <row r="2478" spans="1:7" x14ac:dyDescent="0.25">
      <c r="A2478" s="1" t="s">
        <v>3254</v>
      </c>
      <c r="B2478" s="1" t="s">
        <v>1687</v>
      </c>
      <c r="C2478" s="2">
        <v>45319</v>
      </c>
      <c r="D2478" s="1" t="s">
        <v>23</v>
      </c>
      <c r="E2478">
        <v>7956</v>
      </c>
      <c r="F2478" s="1" t="s">
        <v>10</v>
      </c>
      <c r="G2478" s="1" t="s">
        <v>11</v>
      </c>
    </row>
    <row r="2479" spans="1:7" x14ac:dyDescent="0.25">
      <c r="A2479" s="1" t="s">
        <v>3255</v>
      </c>
      <c r="B2479" s="1" t="s">
        <v>716</v>
      </c>
      <c r="C2479" s="2">
        <v>45535</v>
      </c>
      <c r="D2479" s="1" t="s">
        <v>9</v>
      </c>
      <c r="E2479">
        <v>620</v>
      </c>
      <c r="F2479" s="1" t="s">
        <v>24</v>
      </c>
      <c r="G2479" s="1" t="s">
        <v>25</v>
      </c>
    </row>
    <row r="2480" spans="1:7" x14ac:dyDescent="0.25">
      <c r="A2480" s="1" t="s">
        <v>3256</v>
      </c>
      <c r="B2480" s="1" t="s">
        <v>276</v>
      </c>
      <c r="C2480" s="2">
        <v>45879</v>
      </c>
      <c r="D2480" s="1" t="s">
        <v>14</v>
      </c>
      <c r="E2480">
        <v>4312</v>
      </c>
      <c r="F2480" s="1" t="s">
        <v>10</v>
      </c>
      <c r="G2480" s="1" t="s">
        <v>45</v>
      </c>
    </row>
    <row r="2481" spans="1:7" x14ac:dyDescent="0.25">
      <c r="A2481" s="1" t="s">
        <v>3257</v>
      </c>
      <c r="B2481" s="1" t="s">
        <v>2253</v>
      </c>
      <c r="C2481" s="2">
        <v>45880</v>
      </c>
      <c r="D2481" s="1" t="s">
        <v>23</v>
      </c>
      <c r="E2481">
        <v>1553</v>
      </c>
      <c r="F2481" s="1" t="s">
        <v>24</v>
      </c>
      <c r="G2481" s="1" t="s">
        <v>11</v>
      </c>
    </row>
    <row r="2482" spans="1:7" x14ac:dyDescent="0.25">
      <c r="A2482" s="1" t="s">
        <v>3258</v>
      </c>
      <c r="B2482" s="1" t="s">
        <v>3259</v>
      </c>
      <c r="C2482" s="2">
        <v>45879</v>
      </c>
      <c r="D2482" s="1" t="s">
        <v>14</v>
      </c>
      <c r="E2482">
        <v>1476</v>
      </c>
      <c r="F2482" s="1" t="s">
        <v>24</v>
      </c>
      <c r="G2482" s="1" t="s">
        <v>25</v>
      </c>
    </row>
    <row r="2483" spans="1:7" x14ac:dyDescent="0.25">
      <c r="A2483" s="1" t="s">
        <v>3260</v>
      </c>
      <c r="B2483" s="1" t="s">
        <v>182</v>
      </c>
      <c r="C2483" s="2">
        <v>45541</v>
      </c>
      <c r="D2483" s="1" t="s">
        <v>9</v>
      </c>
      <c r="E2483">
        <v>9118</v>
      </c>
      <c r="F2483" s="1" t="s">
        <v>24</v>
      </c>
      <c r="G2483" s="1" t="s">
        <v>25</v>
      </c>
    </row>
    <row r="2484" spans="1:7" x14ac:dyDescent="0.25">
      <c r="A2484" s="1" t="s">
        <v>3261</v>
      </c>
      <c r="B2484" s="1" t="s">
        <v>2312</v>
      </c>
      <c r="C2484" s="2">
        <v>45802</v>
      </c>
      <c r="D2484" s="1" t="s">
        <v>9</v>
      </c>
      <c r="E2484">
        <v>6246</v>
      </c>
      <c r="F2484" s="1" t="s">
        <v>10</v>
      </c>
      <c r="G2484" s="1" t="s">
        <v>20</v>
      </c>
    </row>
    <row r="2485" spans="1:7" x14ac:dyDescent="0.25">
      <c r="A2485" s="1" t="s">
        <v>3262</v>
      </c>
      <c r="B2485" s="1" t="s">
        <v>233</v>
      </c>
      <c r="C2485" s="2">
        <v>45726</v>
      </c>
      <c r="D2485" s="1" t="s">
        <v>28</v>
      </c>
      <c r="E2485">
        <v>1191</v>
      </c>
      <c r="F2485" s="1" t="s">
        <v>10</v>
      </c>
      <c r="G2485" s="1" t="s">
        <v>106</v>
      </c>
    </row>
    <row r="2486" spans="1:7" x14ac:dyDescent="0.25">
      <c r="A2486" s="1" t="s">
        <v>3263</v>
      </c>
      <c r="B2486" s="1" t="s">
        <v>1749</v>
      </c>
      <c r="C2486" s="2">
        <v>45199</v>
      </c>
      <c r="D2486" s="1" t="s">
        <v>23</v>
      </c>
      <c r="E2486">
        <v>2156</v>
      </c>
      <c r="F2486" s="1" t="s">
        <v>24</v>
      </c>
      <c r="G2486" s="1" t="s">
        <v>29</v>
      </c>
    </row>
    <row r="2487" spans="1:7" x14ac:dyDescent="0.25">
      <c r="A2487" s="1" t="s">
        <v>3264</v>
      </c>
      <c r="B2487" s="1" t="s">
        <v>3265</v>
      </c>
      <c r="C2487" s="2">
        <v>45330</v>
      </c>
      <c r="D2487" s="1" t="s">
        <v>14</v>
      </c>
      <c r="E2487">
        <v>2282</v>
      </c>
      <c r="F2487" s="1" t="s">
        <v>10</v>
      </c>
      <c r="G2487" s="1" t="s">
        <v>20</v>
      </c>
    </row>
    <row r="2488" spans="1:7" x14ac:dyDescent="0.25">
      <c r="A2488" s="1" t="s">
        <v>3266</v>
      </c>
      <c r="B2488" s="1" t="s">
        <v>611</v>
      </c>
      <c r="C2488" s="2">
        <v>45525</v>
      </c>
      <c r="D2488" s="1" t="s">
        <v>28</v>
      </c>
      <c r="E2488">
        <v>9053</v>
      </c>
      <c r="F2488" s="1" t="s">
        <v>24</v>
      </c>
      <c r="G2488" s="1" t="s">
        <v>45</v>
      </c>
    </row>
    <row r="2489" spans="1:7" x14ac:dyDescent="0.25">
      <c r="A2489" s="1" t="s">
        <v>3267</v>
      </c>
      <c r="B2489" s="1" t="s">
        <v>861</v>
      </c>
      <c r="C2489" s="2">
        <v>45225</v>
      </c>
      <c r="D2489" s="1" t="s">
        <v>9</v>
      </c>
      <c r="E2489">
        <v>4546</v>
      </c>
      <c r="F2489" s="1" t="s">
        <v>10</v>
      </c>
      <c r="G2489" s="1" t="s">
        <v>50</v>
      </c>
    </row>
    <row r="2490" spans="1:7" x14ac:dyDescent="0.25">
      <c r="A2490" s="1" t="s">
        <v>3268</v>
      </c>
      <c r="B2490" s="1" t="s">
        <v>312</v>
      </c>
      <c r="C2490" s="2">
        <v>45208</v>
      </c>
      <c r="D2490" s="1" t="s">
        <v>9</v>
      </c>
      <c r="E2490">
        <v>729</v>
      </c>
      <c r="F2490" s="1" t="s">
        <v>15</v>
      </c>
      <c r="G2490" s="1" t="s">
        <v>106</v>
      </c>
    </row>
    <row r="2491" spans="1:7" x14ac:dyDescent="0.25">
      <c r="A2491" s="1" t="s">
        <v>3269</v>
      </c>
      <c r="B2491" s="1" t="s">
        <v>2004</v>
      </c>
      <c r="C2491" s="2">
        <v>45666</v>
      </c>
      <c r="D2491" s="1" t="s">
        <v>28</v>
      </c>
      <c r="E2491">
        <v>4690</v>
      </c>
      <c r="F2491" s="1" t="s">
        <v>10</v>
      </c>
      <c r="G2491" s="1" t="s">
        <v>16</v>
      </c>
    </row>
    <row r="2492" spans="1:7" x14ac:dyDescent="0.25">
      <c r="A2492" s="1" t="s">
        <v>3270</v>
      </c>
      <c r="B2492" s="1" t="s">
        <v>583</v>
      </c>
      <c r="C2492" s="2">
        <v>45707</v>
      </c>
      <c r="D2492" s="1" t="s">
        <v>14</v>
      </c>
      <c r="E2492">
        <v>3482</v>
      </c>
      <c r="F2492" s="1" t="s">
        <v>10</v>
      </c>
      <c r="G2492" s="1" t="s">
        <v>50</v>
      </c>
    </row>
    <row r="2493" spans="1:7" x14ac:dyDescent="0.25">
      <c r="A2493" s="1" t="s">
        <v>3271</v>
      </c>
      <c r="B2493" s="1" t="s">
        <v>907</v>
      </c>
      <c r="C2493" s="2">
        <v>45401</v>
      </c>
      <c r="D2493" s="1" t="s">
        <v>9</v>
      </c>
      <c r="E2493">
        <v>3652</v>
      </c>
      <c r="F2493" s="1" t="s">
        <v>10</v>
      </c>
      <c r="G2493" s="1" t="s">
        <v>45</v>
      </c>
    </row>
    <row r="2494" spans="1:7" x14ac:dyDescent="0.25">
      <c r="A2494" s="1" t="s">
        <v>3272</v>
      </c>
      <c r="B2494" s="1" t="s">
        <v>914</v>
      </c>
      <c r="C2494" s="2">
        <v>45709</v>
      </c>
      <c r="D2494" s="1" t="s">
        <v>9</v>
      </c>
      <c r="E2494">
        <v>73</v>
      </c>
      <c r="F2494" s="1" t="s">
        <v>24</v>
      </c>
      <c r="G2494" s="1" t="s">
        <v>11</v>
      </c>
    </row>
    <row r="2495" spans="1:7" x14ac:dyDescent="0.25">
      <c r="A2495" s="1" t="s">
        <v>3273</v>
      </c>
      <c r="B2495" s="1" t="s">
        <v>359</v>
      </c>
      <c r="C2495" s="2">
        <v>45260</v>
      </c>
      <c r="D2495" s="1" t="s">
        <v>23</v>
      </c>
      <c r="E2495">
        <v>569</v>
      </c>
      <c r="F2495" s="1" t="s">
        <v>24</v>
      </c>
      <c r="G2495" s="1" t="s">
        <v>40</v>
      </c>
    </row>
    <row r="2496" spans="1:7" x14ac:dyDescent="0.25">
      <c r="A2496" s="1" t="s">
        <v>3274</v>
      </c>
      <c r="B2496" s="1" t="s">
        <v>839</v>
      </c>
      <c r="C2496" s="2">
        <v>45416</v>
      </c>
      <c r="D2496" s="1" t="s">
        <v>28</v>
      </c>
      <c r="E2496">
        <v>7456</v>
      </c>
      <c r="F2496" s="1" t="s">
        <v>15</v>
      </c>
      <c r="G2496" s="1" t="s">
        <v>29</v>
      </c>
    </row>
    <row r="2497" spans="1:7" x14ac:dyDescent="0.25">
      <c r="A2497" s="1" t="s">
        <v>3275</v>
      </c>
      <c r="B2497" s="1" t="s">
        <v>192</v>
      </c>
      <c r="C2497" s="2">
        <v>45756</v>
      </c>
      <c r="D2497" s="1" t="s">
        <v>9</v>
      </c>
      <c r="E2497">
        <v>1743</v>
      </c>
      <c r="F2497" s="1" t="s">
        <v>15</v>
      </c>
      <c r="G2497" s="1" t="s">
        <v>20</v>
      </c>
    </row>
    <row r="2498" spans="1:7" x14ac:dyDescent="0.25">
      <c r="A2498" s="1" t="s">
        <v>3276</v>
      </c>
      <c r="B2498" s="1" t="s">
        <v>1976</v>
      </c>
      <c r="C2498" s="2">
        <v>45649</v>
      </c>
      <c r="D2498" s="1" t="s">
        <v>14</v>
      </c>
      <c r="E2498">
        <v>8871</v>
      </c>
      <c r="F2498" s="1" t="s">
        <v>19</v>
      </c>
      <c r="G2498" s="1" t="s">
        <v>11</v>
      </c>
    </row>
    <row r="2499" spans="1:7" x14ac:dyDescent="0.25">
      <c r="A2499" s="1" t="s">
        <v>3277</v>
      </c>
      <c r="B2499" s="1" t="s">
        <v>835</v>
      </c>
      <c r="C2499" s="2">
        <v>45765</v>
      </c>
      <c r="D2499" s="1" t="s">
        <v>23</v>
      </c>
      <c r="E2499">
        <v>3904</v>
      </c>
      <c r="F2499" s="1" t="s">
        <v>15</v>
      </c>
      <c r="G2499" s="1" t="s">
        <v>45</v>
      </c>
    </row>
    <row r="2500" spans="1:7" x14ac:dyDescent="0.25">
      <c r="A2500" s="1" t="s">
        <v>3278</v>
      </c>
      <c r="B2500" s="1" t="s">
        <v>1786</v>
      </c>
      <c r="C2500" s="2">
        <v>45284</v>
      </c>
      <c r="D2500" s="1" t="s">
        <v>28</v>
      </c>
      <c r="E2500">
        <v>1552</v>
      </c>
      <c r="F2500" s="1" t="s">
        <v>24</v>
      </c>
      <c r="G2500" s="1" t="s">
        <v>106</v>
      </c>
    </row>
    <row r="2501" spans="1:7" x14ac:dyDescent="0.25">
      <c r="A2501" s="1" t="s">
        <v>3279</v>
      </c>
      <c r="B2501" s="1" t="s">
        <v>1112</v>
      </c>
      <c r="C2501" s="2">
        <v>45166</v>
      </c>
      <c r="D2501" s="1" t="s">
        <v>14</v>
      </c>
      <c r="E2501">
        <v>9473</v>
      </c>
      <c r="F2501" s="1" t="s">
        <v>15</v>
      </c>
      <c r="G2501" s="1" t="s">
        <v>45</v>
      </c>
    </row>
    <row r="2502" spans="1:7" x14ac:dyDescent="0.25">
      <c r="A2502" s="1" t="s">
        <v>3280</v>
      </c>
      <c r="B2502" s="1" t="s">
        <v>2159</v>
      </c>
      <c r="C2502" s="2">
        <v>45719</v>
      </c>
      <c r="D2502" s="1" t="s">
        <v>9</v>
      </c>
      <c r="E2502">
        <v>2425</v>
      </c>
      <c r="F2502" s="1" t="s">
        <v>15</v>
      </c>
      <c r="G2502" s="1" t="s">
        <v>50</v>
      </c>
    </row>
    <row r="2503" spans="1:7" x14ac:dyDescent="0.25">
      <c r="A2503" s="1" t="s">
        <v>3281</v>
      </c>
      <c r="B2503" s="1" t="s">
        <v>2150</v>
      </c>
      <c r="C2503" s="2">
        <v>45199</v>
      </c>
      <c r="D2503" s="1" t="s">
        <v>28</v>
      </c>
      <c r="E2503">
        <v>6100</v>
      </c>
      <c r="F2503" s="1" t="s">
        <v>10</v>
      </c>
      <c r="G2503" s="1" t="s">
        <v>40</v>
      </c>
    </row>
    <row r="2504" spans="1:7" x14ac:dyDescent="0.25">
      <c r="A2504" s="1" t="s">
        <v>3282</v>
      </c>
      <c r="B2504" s="1" t="s">
        <v>1256</v>
      </c>
      <c r="C2504" s="2">
        <v>45671</v>
      </c>
      <c r="D2504" s="1" t="s">
        <v>28</v>
      </c>
      <c r="E2504">
        <v>5227</v>
      </c>
      <c r="F2504" s="1" t="s">
        <v>15</v>
      </c>
      <c r="G2504" s="1" t="s">
        <v>50</v>
      </c>
    </row>
    <row r="2505" spans="1:7" x14ac:dyDescent="0.25">
      <c r="A2505" s="1" t="s">
        <v>3283</v>
      </c>
      <c r="B2505" s="1" t="s">
        <v>820</v>
      </c>
      <c r="C2505" s="2">
        <v>45727</v>
      </c>
      <c r="D2505" s="1" t="s">
        <v>14</v>
      </c>
      <c r="E2505">
        <v>5397</v>
      </c>
      <c r="F2505" s="1" t="s">
        <v>19</v>
      </c>
      <c r="G2505" s="1" t="s">
        <v>106</v>
      </c>
    </row>
    <row r="2506" spans="1:7" x14ac:dyDescent="0.25">
      <c r="A2506" s="1" t="s">
        <v>3284</v>
      </c>
      <c r="B2506" s="1" t="s">
        <v>1389</v>
      </c>
      <c r="C2506" s="2">
        <v>45304</v>
      </c>
      <c r="D2506" s="1" t="s">
        <v>28</v>
      </c>
      <c r="E2506">
        <v>5189</v>
      </c>
      <c r="F2506" s="1" t="s">
        <v>10</v>
      </c>
      <c r="G2506" s="1" t="s">
        <v>25</v>
      </c>
    </row>
    <row r="2507" spans="1:7" x14ac:dyDescent="0.25">
      <c r="A2507" s="1" t="s">
        <v>3285</v>
      </c>
      <c r="B2507" s="1" t="s">
        <v>459</v>
      </c>
      <c r="C2507" s="2">
        <v>45497</v>
      </c>
      <c r="D2507" s="1" t="s">
        <v>14</v>
      </c>
      <c r="E2507">
        <v>8197</v>
      </c>
      <c r="F2507" s="1" t="s">
        <v>24</v>
      </c>
      <c r="G2507" s="1" t="s">
        <v>50</v>
      </c>
    </row>
    <row r="2508" spans="1:7" x14ac:dyDescent="0.25">
      <c r="A2508" s="1" t="s">
        <v>3286</v>
      </c>
      <c r="B2508" s="1" t="s">
        <v>2065</v>
      </c>
      <c r="C2508" s="2">
        <v>45491</v>
      </c>
      <c r="D2508" s="1" t="s">
        <v>9</v>
      </c>
      <c r="E2508">
        <v>6653</v>
      </c>
      <c r="F2508" s="1" t="s">
        <v>19</v>
      </c>
      <c r="G2508" s="1" t="s">
        <v>55</v>
      </c>
    </row>
    <row r="2509" spans="1:7" x14ac:dyDescent="0.25">
      <c r="A2509" s="1" t="s">
        <v>3287</v>
      </c>
      <c r="B2509" s="1" t="s">
        <v>1788</v>
      </c>
      <c r="C2509" s="2">
        <v>45806</v>
      </c>
      <c r="D2509" s="1" t="s">
        <v>23</v>
      </c>
      <c r="E2509">
        <v>7670</v>
      </c>
      <c r="F2509" s="1" t="s">
        <v>24</v>
      </c>
      <c r="G2509" s="1" t="s">
        <v>25</v>
      </c>
    </row>
    <row r="2510" spans="1:7" x14ac:dyDescent="0.25">
      <c r="A2510" s="1" t="s">
        <v>3288</v>
      </c>
      <c r="B2510" s="1" t="s">
        <v>1209</v>
      </c>
      <c r="C2510" s="2">
        <v>45542</v>
      </c>
      <c r="D2510" s="1" t="s">
        <v>14</v>
      </c>
      <c r="E2510">
        <v>2468</v>
      </c>
      <c r="F2510" s="1" t="s">
        <v>19</v>
      </c>
      <c r="G2510" s="1" t="s">
        <v>16</v>
      </c>
    </row>
    <row r="2511" spans="1:7" x14ac:dyDescent="0.25">
      <c r="A2511" s="1" t="s">
        <v>3289</v>
      </c>
      <c r="B2511" s="1" t="s">
        <v>3290</v>
      </c>
      <c r="C2511" s="2">
        <v>45803</v>
      </c>
      <c r="D2511" s="1" t="s">
        <v>23</v>
      </c>
      <c r="E2511">
        <v>9365</v>
      </c>
      <c r="F2511" s="1" t="s">
        <v>10</v>
      </c>
      <c r="G2511" s="1" t="s">
        <v>11</v>
      </c>
    </row>
    <row r="2512" spans="1:7" x14ac:dyDescent="0.25">
      <c r="A2512" s="1" t="s">
        <v>3291</v>
      </c>
      <c r="B2512" s="1" t="s">
        <v>1179</v>
      </c>
      <c r="C2512" s="2">
        <v>45179</v>
      </c>
      <c r="D2512" s="1" t="s">
        <v>28</v>
      </c>
      <c r="E2512">
        <v>6038</v>
      </c>
      <c r="F2512" s="1" t="s">
        <v>19</v>
      </c>
      <c r="G2512" s="1" t="s">
        <v>106</v>
      </c>
    </row>
    <row r="2513" spans="1:7" x14ac:dyDescent="0.25">
      <c r="A2513" s="1" t="s">
        <v>3292</v>
      </c>
      <c r="B2513" s="1" t="s">
        <v>1404</v>
      </c>
      <c r="C2513" s="2">
        <v>45260</v>
      </c>
      <c r="D2513" s="1" t="s">
        <v>14</v>
      </c>
      <c r="E2513">
        <v>5457</v>
      </c>
      <c r="F2513" s="1" t="s">
        <v>19</v>
      </c>
      <c r="G2513" s="1" t="s">
        <v>45</v>
      </c>
    </row>
    <row r="2514" spans="1:7" x14ac:dyDescent="0.25">
      <c r="A2514" s="1" t="s">
        <v>3293</v>
      </c>
      <c r="B2514" s="1" t="s">
        <v>2430</v>
      </c>
      <c r="C2514" s="2">
        <v>45372</v>
      </c>
      <c r="D2514" s="1" t="s">
        <v>9</v>
      </c>
      <c r="E2514">
        <v>4569</v>
      </c>
      <c r="F2514" s="1" t="s">
        <v>15</v>
      </c>
      <c r="G2514" s="1" t="s">
        <v>16</v>
      </c>
    </row>
    <row r="2515" spans="1:7" x14ac:dyDescent="0.25">
      <c r="A2515" s="1" t="s">
        <v>3294</v>
      </c>
      <c r="B2515" s="1" t="s">
        <v>1057</v>
      </c>
      <c r="C2515" s="2">
        <v>45257</v>
      </c>
      <c r="D2515" s="1" t="s">
        <v>14</v>
      </c>
      <c r="E2515">
        <v>2759</v>
      </c>
      <c r="F2515" s="1" t="s">
        <v>24</v>
      </c>
      <c r="G2515" s="1" t="s">
        <v>50</v>
      </c>
    </row>
    <row r="2516" spans="1:7" x14ac:dyDescent="0.25">
      <c r="A2516" s="1" t="s">
        <v>3295</v>
      </c>
      <c r="B2516" s="1" t="s">
        <v>744</v>
      </c>
      <c r="C2516" s="2">
        <v>45328</v>
      </c>
      <c r="D2516" s="1" t="s">
        <v>14</v>
      </c>
      <c r="E2516">
        <v>1958</v>
      </c>
      <c r="F2516" s="1" t="s">
        <v>10</v>
      </c>
      <c r="G2516" s="1" t="s">
        <v>11</v>
      </c>
    </row>
    <row r="2517" spans="1:7" x14ac:dyDescent="0.25">
      <c r="A2517" s="1" t="s">
        <v>3296</v>
      </c>
      <c r="B2517" s="1" t="s">
        <v>794</v>
      </c>
      <c r="C2517" s="2">
        <v>45361</v>
      </c>
      <c r="D2517" s="1" t="s">
        <v>14</v>
      </c>
      <c r="E2517">
        <v>6316</v>
      </c>
      <c r="F2517" s="1" t="s">
        <v>19</v>
      </c>
      <c r="G2517" s="1" t="s">
        <v>25</v>
      </c>
    </row>
    <row r="2518" spans="1:7" x14ac:dyDescent="0.25">
      <c r="A2518" s="1" t="s">
        <v>3297</v>
      </c>
      <c r="B2518" s="1" t="s">
        <v>229</v>
      </c>
      <c r="C2518" s="2">
        <v>45283</v>
      </c>
      <c r="D2518" s="1" t="s">
        <v>23</v>
      </c>
      <c r="E2518">
        <v>8261</v>
      </c>
      <c r="F2518" s="1" t="s">
        <v>24</v>
      </c>
      <c r="G2518" s="1" t="s">
        <v>55</v>
      </c>
    </row>
    <row r="2519" spans="1:7" x14ac:dyDescent="0.25">
      <c r="A2519" s="1" t="s">
        <v>3298</v>
      </c>
      <c r="B2519" s="1" t="s">
        <v>1484</v>
      </c>
      <c r="C2519" s="2">
        <v>45496</v>
      </c>
      <c r="D2519" s="1" t="s">
        <v>23</v>
      </c>
      <c r="E2519">
        <v>8102</v>
      </c>
      <c r="F2519" s="1" t="s">
        <v>24</v>
      </c>
      <c r="G2519" s="1" t="s">
        <v>25</v>
      </c>
    </row>
    <row r="2520" spans="1:7" x14ac:dyDescent="0.25">
      <c r="A2520" s="1" t="s">
        <v>3299</v>
      </c>
      <c r="B2520" s="1" t="s">
        <v>1552</v>
      </c>
      <c r="C2520" s="2">
        <v>45390</v>
      </c>
      <c r="D2520" s="1" t="s">
        <v>28</v>
      </c>
      <c r="E2520">
        <v>8534</v>
      </c>
      <c r="F2520" s="1" t="s">
        <v>15</v>
      </c>
      <c r="G2520" s="1" t="s">
        <v>20</v>
      </c>
    </row>
    <row r="2521" spans="1:7" x14ac:dyDescent="0.25">
      <c r="A2521" s="1" t="s">
        <v>3300</v>
      </c>
      <c r="B2521" s="1" t="s">
        <v>166</v>
      </c>
      <c r="C2521" s="2">
        <v>45357</v>
      </c>
      <c r="D2521" s="1" t="s">
        <v>28</v>
      </c>
      <c r="E2521">
        <v>199</v>
      </c>
      <c r="F2521" s="1" t="s">
        <v>24</v>
      </c>
      <c r="G2521" s="1" t="s">
        <v>106</v>
      </c>
    </row>
    <row r="2522" spans="1:7" x14ac:dyDescent="0.25">
      <c r="A2522" s="1" t="s">
        <v>3301</v>
      </c>
      <c r="B2522" s="1" t="s">
        <v>112</v>
      </c>
      <c r="C2522" s="2">
        <v>45473</v>
      </c>
      <c r="D2522" s="1" t="s">
        <v>28</v>
      </c>
      <c r="E2522">
        <v>6018</v>
      </c>
      <c r="F2522" s="1" t="s">
        <v>10</v>
      </c>
      <c r="G2522" s="1" t="s">
        <v>25</v>
      </c>
    </row>
    <row r="2523" spans="1:7" x14ac:dyDescent="0.25">
      <c r="A2523" s="1" t="s">
        <v>3302</v>
      </c>
      <c r="B2523" s="1" t="s">
        <v>2032</v>
      </c>
      <c r="C2523" s="2">
        <v>45740</v>
      </c>
      <c r="D2523" s="1" t="s">
        <v>28</v>
      </c>
      <c r="E2523">
        <v>7492</v>
      </c>
      <c r="F2523" s="1" t="s">
        <v>15</v>
      </c>
      <c r="G2523" s="1" t="s">
        <v>40</v>
      </c>
    </row>
    <row r="2524" spans="1:7" x14ac:dyDescent="0.25">
      <c r="A2524" s="1" t="s">
        <v>3303</v>
      </c>
      <c r="B2524" s="1" t="s">
        <v>636</v>
      </c>
      <c r="C2524" s="2">
        <v>45472</v>
      </c>
      <c r="D2524" s="1" t="s">
        <v>14</v>
      </c>
      <c r="E2524">
        <v>305</v>
      </c>
      <c r="F2524" s="1" t="s">
        <v>19</v>
      </c>
      <c r="G2524" s="1" t="s">
        <v>106</v>
      </c>
    </row>
    <row r="2525" spans="1:7" x14ac:dyDescent="0.25">
      <c r="A2525" s="1" t="s">
        <v>3304</v>
      </c>
      <c r="B2525" s="1" t="s">
        <v>1053</v>
      </c>
      <c r="C2525" s="2">
        <v>45672</v>
      </c>
      <c r="D2525" s="1" t="s">
        <v>23</v>
      </c>
      <c r="E2525">
        <v>8378</v>
      </c>
      <c r="F2525" s="1" t="s">
        <v>10</v>
      </c>
      <c r="G2525" s="1" t="s">
        <v>20</v>
      </c>
    </row>
    <row r="2526" spans="1:7" x14ac:dyDescent="0.25">
      <c r="A2526" s="1" t="s">
        <v>3305</v>
      </c>
      <c r="B2526" s="1" t="s">
        <v>2213</v>
      </c>
      <c r="C2526" s="2">
        <v>45811</v>
      </c>
      <c r="D2526" s="1" t="s">
        <v>23</v>
      </c>
      <c r="E2526">
        <v>8178</v>
      </c>
      <c r="F2526" s="1" t="s">
        <v>10</v>
      </c>
      <c r="G2526" s="1" t="s">
        <v>106</v>
      </c>
    </row>
    <row r="2527" spans="1:7" x14ac:dyDescent="0.25">
      <c r="A2527" s="1" t="s">
        <v>3306</v>
      </c>
      <c r="B2527" s="1" t="s">
        <v>3023</v>
      </c>
      <c r="C2527" s="2">
        <v>45297</v>
      </c>
      <c r="D2527" s="1" t="s">
        <v>23</v>
      </c>
      <c r="E2527">
        <v>809</v>
      </c>
      <c r="F2527" s="1" t="s">
        <v>10</v>
      </c>
      <c r="G2527" s="1" t="s">
        <v>106</v>
      </c>
    </row>
    <row r="2528" spans="1:7" x14ac:dyDescent="0.25">
      <c r="A2528" s="1" t="s">
        <v>3307</v>
      </c>
      <c r="B2528" s="1" t="s">
        <v>561</v>
      </c>
      <c r="C2528" s="2">
        <v>45408</v>
      </c>
      <c r="D2528" s="1" t="s">
        <v>23</v>
      </c>
      <c r="E2528">
        <v>9007</v>
      </c>
      <c r="F2528" s="1" t="s">
        <v>15</v>
      </c>
      <c r="G2528" s="1" t="s">
        <v>55</v>
      </c>
    </row>
    <row r="2529" spans="1:7" x14ac:dyDescent="0.25">
      <c r="A2529" s="1" t="s">
        <v>3308</v>
      </c>
      <c r="B2529" s="1" t="s">
        <v>968</v>
      </c>
      <c r="C2529" s="2">
        <v>45885</v>
      </c>
      <c r="D2529" s="1" t="s">
        <v>28</v>
      </c>
      <c r="E2529">
        <v>7013</v>
      </c>
      <c r="F2529" s="1" t="s">
        <v>24</v>
      </c>
      <c r="G2529" s="1" t="s">
        <v>55</v>
      </c>
    </row>
    <row r="2530" spans="1:7" x14ac:dyDescent="0.25">
      <c r="A2530" s="1" t="s">
        <v>3309</v>
      </c>
      <c r="B2530" s="1" t="s">
        <v>91</v>
      </c>
      <c r="C2530" s="2">
        <v>45836</v>
      </c>
      <c r="D2530" s="1" t="s">
        <v>14</v>
      </c>
      <c r="E2530">
        <v>9944</v>
      </c>
      <c r="F2530" s="1" t="s">
        <v>10</v>
      </c>
      <c r="G2530" s="1" t="s">
        <v>45</v>
      </c>
    </row>
    <row r="2531" spans="1:7" x14ac:dyDescent="0.25">
      <c r="A2531" s="1" t="s">
        <v>3310</v>
      </c>
      <c r="B2531" s="1" t="s">
        <v>1963</v>
      </c>
      <c r="C2531" s="2">
        <v>45188</v>
      </c>
      <c r="D2531" s="1" t="s">
        <v>23</v>
      </c>
      <c r="E2531">
        <v>8416</v>
      </c>
      <c r="F2531" s="1" t="s">
        <v>24</v>
      </c>
      <c r="G2531" s="1" t="s">
        <v>25</v>
      </c>
    </row>
    <row r="2532" spans="1:7" x14ac:dyDescent="0.25">
      <c r="A2532" s="1" t="s">
        <v>3311</v>
      </c>
      <c r="B2532" s="1" t="s">
        <v>1829</v>
      </c>
      <c r="C2532" s="2">
        <v>45348</v>
      </c>
      <c r="D2532" s="1" t="s">
        <v>9</v>
      </c>
      <c r="E2532">
        <v>2710</v>
      </c>
      <c r="F2532" s="1" t="s">
        <v>24</v>
      </c>
      <c r="G2532" s="1" t="s">
        <v>50</v>
      </c>
    </row>
    <row r="2533" spans="1:7" x14ac:dyDescent="0.25">
      <c r="A2533" s="1" t="s">
        <v>3312</v>
      </c>
      <c r="B2533" s="1" t="s">
        <v>1337</v>
      </c>
      <c r="C2533" s="2">
        <v>45189</v>
      </c>
      <c r="D2533" s="1" t="s">
        <v>14</v>
      </c>
      <c r="E2533">
        <v>8798</v>
      </c>
      <c r="F2533" s="1" t="s">
        <v>10</v>
      </c>
      <c r="G2533" s="1" t="s">
        <v>50</v>
      </c>
    </row>
    <row r="2534" spans="1:7" x14ac:dyDescent="0.25">
      <c r="A2534" s="1" t="s">
        <v>3313</v>
      </c>
      <c r="B2534" s="1" t="s">
        <v>2730</v>
      </c>
      <c r="C2534" s="2">
        <v>45400</v>
      </c>
      <c r="D2534" s="1" t="s">
        <v>9</v>
      </c>
      <c r="E2534">
        <v>9919</v>
      </c>
      <c r="F2534" s="1" t="s">
        <v>24</v>
      </c>
      <c r="G2534" s="1" t="s">
        <v>55</v>
      </c>
    </row>
    <row r="2535" spans="1:7" x14ac:dyDescent="0.25">
      <c r="A2535" s="1" t="s">
        <v>3314</v>
      </c>
      <c r="B2535" s="1" t="s">
        <v>1805</v>
      </c>
      <c r="C2535" s="2">
        <v>45170</v>
      </c>
      <c r="D2535" s="1" t="s">
        <v>14</v>
      </c>
      <c r="E2535">
        <v>9557</v>
      </c>
      <c r="F2535" s="1" t="s">
        <v>15</v>
      </c>
      <c r="G2535" s="1" t="s">
        <v>11</v>
      </c>
    </row>
    <row r="2536" spans="1:7" x14ac:dyDescent="0.25">
      <c r="A2536" s="1" t="s">
        <v>3315</v>
      </c>
      <c r="B2536" s="1" t="s">
        <v>1377</v>
      </c>
      <c r="C2536" s="2">
        <v>45840</v>
      </c>
      <c r="D2536" s="1" t="s">
        <v>14</v>
      </c>
      <c r="E2536">
        <v>9494</v>
      </c>
      <c r="F2536" s="1" t="s">
        <v>15</v>
      </c>
      <c r="G2536" s="1" t="s">
        <v>11</v>
      </c>
    </row>
    <row r="2537" spans="1:7" x14ac:dyDescent="0.25">
      <c r="A2537" s="1" t="s">
        <v>3316</v>
      </c>
      <c r="B2537" s="1" t="s">
        <v>3317</v>
      </c>
      <c r="C2537" s="2">
        <v>45532</v>
      </c>
      <c r="D2537" s="1" t="s">
        <v>14</v>
      </c>
      <c r="E2537">
        <v>5883</v>
      </c>
      <c r="F2537" s="1" t="s">
        <v>19</v>
      </c>
      <c r="G2537" s="1" t="s">
        <v>11</v>
      </c>
    </row>
    <row r="2538" spans="1:7" x14ac:dyDescent="0.25">
      <c r="A2538" s="1" t="s">
        <v>3318</v>
      </c>
      <c r="B2538" s="1" t="s">
        <v>877</v>
      </c>
      <c r="C2538" s="2">
        <v>45188</v>
      </c>
      <c r="D2538" s="1" t="s">
        <v>9</v>
      </c>
      <c r="E2538">
        <v>4724</v>
      </c>
      <c r="F2538" s="1" t="s">
        <v>24</v>
      </c>
      <c r="G2538" s="1" t="s">
        <v>11</v>
      </c>
    </row>
    <row r="2539" spans="1:7" x14ac:dyDescent="0.25">
      <c r="A2539" s="1" t="s">
        <v>3319</v>
      </c>
      <c r="B2539" s="1" t="s">
        <v>2912</v>
      </c>
      <c r="C2539" s="2">
        <v>45411</v>
      </c>
      <c r="D2539" s="1" t="s">
        <v>23</v>
      </c>
      <c r="E2539">
        <v>6501</v>
      </c>
      <c r="F2539" s="1" t="s">
        <v>24</v>
      </c>
      <c r="G2539" s="1" t="s">
        <v>16</v>
      </c>
    </row>
    <row r="2540" spans="1:7" x14ac:dyDescent="0.25">
      <c r="A2540" s="1" t="s">
        <v>3320</v>
      </c>
      <c r="B2540" s="1" t="s">
        <v>1871</v>
      </c>
      <c r="C2540" s="2">
        <v>45331</v>
      </c>
      <c r="D2540" s="1" t="s">
        <v>23</v>
      </c>
      <c r="E2540">
        <v>8343</v>
      </c>
      <c r="F2540" s="1" t="s">
        <v>19</v>
      </c>
      <c r="G2540" s="1" t="s">
        <v>50</v>
      </c>
    </row>
    <row r="2541" spans="1:7" x14ac:dyDescent="0.25">
      <c r="A2541" s="1" t="s">
        <v>3321</v>
      </c>
      <c r="B2541" s="1" t="s">
        <v>3265</v>
      </c>
      <c r="C2541" s="2">
        <v>45836</v>
      </c>
      <c r="D2541" s="1" t="s">
        <v>9</v>
      </c>
      <c r="E2541">
        <v>2849</v>
      </c>
      <c r="F2541" s="1" t="s">
        <v>15</v>
      </c>
      <c r="G2541" s="1" t="s">
        <v>11</v>
      </c>
    </row>
    <row r="2542" spans="1:7" x14ac:dyDescent="0.25">
      <c r="A2542" s="1" t="s">
        <v>3322</v>
      </c>
      <c r="B2542" s="1" t="s">
        <v>31</v>
      </c>
      <c r="C2542" s="2">
        <v>45348</v>
      </c>
      <c r="D2542" s="1" t="s">
        <v>23</v>
      </c>
      <c r="E2542">
        <v>3523</v>
      </c>
      <c r="F2542" s="1" t="s">
        <v>19</v>
      </c>
      <c r="G2542" s="1" t="s">
        <v>20</v>
      </c>
    </row>
    <row r="2543" spans="1:7" x14ac:dyDescent="0.25">
      <c r="A2543" s="1" t="s">
        <v>3323</v>
      </c>
      <c r="B2543" s="1" t="s">
        <v>2159</v>
      </c>
      <c r="C2543" s="2">
        <v>45427</v>
      </c>
      <c r="D2543" s="1" t="s">
        <v>28</v>
      </c>
      <c r="E2543">
        <v>9916</v>
      </c>
      <c r="F2543" s="1" t="s">
        <v>19</v>
      </c>
      <c r="G2543" s="1" t="s">
        <v>50</v>
      </c>
    </row>
    <row r="2544" spans="1:7" x14ac:dyDescent="0.25">
      <c r="A2544" s="1" t="s">
        <v>3324</v>
      </c>
      <c r="B2544" s="1" t="s">
        <v>526</v>
      </c>
      <c r="C2544" s="2">
        <v>45468</v>
      </c>
      <c r="D2544" s="1" t="s">
        <v>23</v>
      </c>
      <c r="E2544">
        <v>1145</v>
      </c>
      <c r="F2544" s="1" t="s">
        <v>19</v>
      </c>
      <c r="G2544" s="1" t="s">
        <v>106</v>
      </c>
    </row>
    <row r="2545" spans="1:7" x14ac:dyDescent="0.25">
      <c r="A2545" s="1" t="s">
        <v>3325</v>
      </c>
      <c r="B2545" s="1" t="s">
        <v>244</v>
      </c>
      <c r="C2545" s="2">
        <v>45677</v>
      </c>
      <c r="D2545" s="1" t="s">
        <v>28</v>
      </c>
      <c r="E2545">
        <v>6367</v>
      </c>
      <c r="F2545" s="1" t="s">
        <v>24</v>
      </c>
      <c r="G2545" s="1" t="s">
        <v>25</v>
      </c>
    </row>
    <row r="2546" spans="1:7" x14ac:dyDescent="0.25">
      <c r="A2546" s="1" t="s">
        <v>3326</v>
      </c>
      <c r="B2546" s="1" t="s">
        <v>3327</v>
      </c>
      <c r="C2546" s="2">
        <v>45421</v>
      </c>
      <c r="D2546" s="1" t="s">
        <v>28</v>
      </c>
      <c r="E2546">
        <v>2257</v>
      </c>
      <c r="F2546" s="1" t="s">
        <v>24</v>
      </c>
      <c r="G2546" s="1" t="s">
        <v>106</v>
      </c>
    </row>
    <row r="2547" spans="1:7" x14ac:dyDescent="0.25">
      <c r="A2547" s="1" t="s">
        <v>3328</v>
      </c>
      <c r="B2547" s="1" t="s">
        <v>1406</v>
      </c>
      <c r="C2547" s="2">
        <v>45527</v>
      </c>
      <c r="D2547" s="1" t="s">
        <v>28</v>
      </c>
      <c r="E2547">
        <v>6558</v>
      </c>
      <c r="F2547" s="1" t="s">
        <v>24</v>
      </c>
      <c r="G2547" s="1" t="s">
        <v>50</v>
      </c>
    </row>
    <row r="2548" spans="1:7" x14ac:dyDescent="0.25">
      <c r="A2548" s="1" t="s">
        <v>3329</v>
      </c>
      <c r="B2548" s="1" t="s">
        <v>1710</v>
      </c>
      <c r="C2548" s="2">
        <v>45762</v>
      </c>
      <c r="D2548" s="1" t="s">
        <v>9</v>
      </c>
      <c r="E2548">
        <v>4526</v>
      </c>
      <c r="F2548" s="1" t="s">
        <v>24</v>
      </c>
      <c r="G2548" s="1" t="s">
        <v>45</v>
      </c>
    </row>
    <row r="2549" spans="1:7" x14ac:dyDescent="0.25">
      <c r="A2549" s="1" t="s">
        <v>3330</v>
      </c>
      <c r="B2549" s="1" t="s">
        <v>1469</v>
      </c>
      <c r="C2549" s="2">
        <v>45311</v>
      </c>
      <c r="D2549" s="1" t="s">
        <v>23</v>
      </c>
      <c r="E2549">
        <v>4112</v>
      </c>
      <c r="F2549" s="1" t="s">
        <v>10</v>
      </c>
      <c r="G2549" s="1" t="s">
        <v>40</v>
      </c>
    </row>
    <row r="2550" spans="1:7" x14ac:dyDescent="0.25">
      <c r="A2550" s="1" t="s">
        <v>3331</v>
      </c>
      <c r="B2550" s="1" t="s">
        <v>740</v>
      </c>
      <c r="C2550" s="2">
        <v>45819</v>
      </c>
      <c r="D2550" s="1" t="s">
        <v>23</v>
      </c>
      <c r="E2550">
        <v>1558</v>
      </c>
      <c r="F2550" s="1" t="s">
        <v>19</v>
      </c>
      <c r="G2550" s="1" t="s">
        <v>55</v>
      </c>
    </row>
    <row r="2551" spans="1:7" x14ac:dyDescent="0.25">
      <c r="A2551" s="1" t="s">
        <v>3332</v>
      </c>
      <c r="B2551" s="1" t="s">
        <v>1345</v>
      </c>
      <c r="C2551" s="2">
        <v>45269</v>
      </c>
      <c r="D2551" s="1" t="s">
        <v>9</v>
      </c>
      <c r="E2551">
        <v>6542</v>
      </c>
      <c r="F2551" s="1" t="s">
        <v>19</v>
      </c>
      <c r="G2551" s="1" t="s">
        <v>50</v>
      </c>
    </row>
    <row r="2552" spans="1:7" x14ac:dyDescent="0.25">
      <c r="A2552" s="1" t="s">
        <v>3333</v>
      </c>
      <c r="B2552" s="1" t="s">
        <v>1130</v>
      </c>
      <c r="C2552" s="2">
        <v>45702</v>
      </c>
      <c r="D2552" s="1" t="s">
        <v>9</v>
      </c>
      <c r="E2552">
        <v>4521</v>
      </c>
      <c r="F2552" s="1" t="s">
        <v>24</v>
      </c>
      <c r="G2552" s="1" t="s">
        <v>29</v>
      </c>
    </row>
    <row r="2553" spans="1:7" x14ac:dyDescent="0.25">
      <c r="A2553" s="1" t="s">
        <v>3334</v>
      </c>
      <c r="B2553" s="1" t="s">
        <v>1946</v>
      </c>
      <c r="C2553" s="2">
        <v>45831</v>
      </c>
      <c r="D2553" s="1" t="s">
        <v>23</v>
      </c>
      <c r="E2553">
        <v>2841</v>
      </c>
      <c r="F2553" s="1" t="s">
        <v>15</v>
      </c>
      <c r="G2553" s="1" t="s">
        <v>11</v>
      </c>
    </row>
    <row r="2554" spans="1:7" x14ac:dyDescent="0.25">
      <c r="A2554" s="1" t="s">
        <v>3335</v>
      </c>
      <c r="B2554" s="1" t="s">
        <v>266</v>
      </c>
      <c r="C2554" s="2">
        <v>45170</v>
      </c>
      <c r="D2554" s="1" t="s">
        <v>9</v>
      </c>
      <c r="E2554">
        <v>9208</v>
      </c>
      <c r="F2554" s="1" t="s">
        <v>10</v>
      </c>
      <c r="G2554" s="1" t="s">
        <v>40</v>
      </c>
    </row>
    <row r="2555" spans="1:7" x14ac:dyDescent="0.25">
      <c r="A2555" s="1" t="s">
        <v>3336</v>
      </c>
      <c r="B2555" s="1" t="s">
        <v>1781</v>
      </c>
      <c r="C2555" s="2">
        <v>45376</v>
      </c>
      <c r="D2555" s="1" t="s">
        <v>9</v>
      </c>
      <c r="E2555">
        <v>3072</v>
      </c>
      <c r="F2555" s="1" t="s">
        <v>10</v>
      </c>
      <c r="G2555" s="1" t="s">
        <v>55</v>
      </c>
    </row>
    <row r="2556" spans="1:7" x14ac:dyDescent="0.25">
      <c r="A2556" s="1" t="s">
        <v>3337</v>
      </c>
      <c r="B2556" s="1" t="s">
        <v>44</v>
      </c>
      <c r="C2556" s="2">
        <v>45770</v>
      </c>
      <c r="D2556" s="1" t="s">
        <v>28</v>
      </c>
      <c r="E2556">
        <v>7985</v>
      </c>
      <c r="F2556" s="1" t="s">
        <v>15</v>
      </c>
      <c r="G2556" s="1" t="s">
        <v>16</v>
      </c>
    </row>
    <row r="2557" spans="1:7" x14ac:dyDescent="0.25">
      <c r="A2557" s="1" t="s">
        <v>3338</v>
      </c>
      <c r="B2557" s="1" t="s">
        <v>268</v>
      </c>
      <c r="C2557" s="2">
        <v>45476</v>
      </c>
      <c r="D2557" s="1" t="s">
        <v>9</v>
      </c>
      <c r="E2557">
        <v>3062</v>
      </c>
      <c r="F2557" s="1" t="s">
        <v>24</v>
      </c>
      <c r="G2557" s="1" t="s">
        <v>16</v>
      </c>
    </row>
    <row r="2558" spans="1:7" x14ac:dyDescent="0.25">
      <c r="A2558" s="1" t="s">
        <v>3339</v>
      </c>
      <c r="B2558" s="1" t="s">
        <v>1670</v>
      </c>
      <c r="C2558" s="2">
        <v>45687</v>
      </c>
      <c r="D2558" s="1" t="s">
        <v>28</v>
      </c>
      <c r="E2558">
        <v>7220</v>
      </c>
      <c r="F2558" s="1" t="s">
        <v>10</v>
      </c>
      <c r="G2558" s="1" t="s">
        <v>29</v>
      </c>
    </row>
    <row r="2559" spans="1:7" x14ac:dyDescent="0.25">
      <c r="A2559" s="1" t="s">
        <v>3340</v>
      </c>
      <c r="B2559" s="1" t="s">
        <v>833</v>
      </c>
      <c r="C2559" s="2">
        <v>45708</v>
      </c>
      <c r="D2559" s="1" t="s">
        <v>14</v>
      </c>
      <c r="E2559">
        <v>3549</v>
      </c>
      <c r="F2559" s="1" t="s">
        <v>10</v>
      </c>
      <c r="G2559" s="1" t="s">
        <v>20</v>
      </c>
    </row>
    <row r="2560" spans="1:7" x14ac:dyDescent="0.25">
      <c r="A2560" s="1" t="s">
        <v>3341</v>
      </c>
      <c r="B2560" s="1" t="s">
        <v>632</v>
      </c>
      <c r="C2560" s="2">
        <v>45431</v>
      </c>
      <c r="D2560" s="1" t="s">
        <v>28</v>
      </c>
      <c r="E2560">
        <v>536</v>
      </c>
      <c r="F2560" s="1" t="s">
        <v>19</v>
      </c>
      <c r="G2560" s="1" t="s">
        <v>106</v>
      </c>
    </row>
    <row r="2561" spans="1:7" x14ac:dyDescent="0.25">
      <c r="A2561" s="1" t="s">
        <v>3342</v>
      </c>
      <c r="B2561" s="1" t="s">
        <v>790</v>
      </c>
      <c r="C2561" s="2">
        <v>45324</v>
      </c>
      <c r="D2561" s="1" t="s">
        <v>28</v>
      </c>
      <c r="E2561">
        <v>2817</v>
      </c>
      <c r="F2561" s="1" t="s">
        <v>19</v>
      </c>
      <c r="G2561" s="1" t="s">
        <v>25</v>
      </c>
    </row>
    <row r="2562" spans="1:7" x14ac:dyDescent="0.25">
      <c r="A2562" s="1" t="s">
        <v>3343</v>
      </c>
      <c r="B2562" s="1" t="s">
        <v>965</v>
      </c>
      <c r="C2562" s="2">
        <v>45169</v>
      </c>
      <c r="D2562" s="1" t="s">
        <v>9</v>
      </c>
      <c r="E2562">
        <v>9397</v>
      </c>
      <c r="F2562" s="1" t="s">
        <v>24</v>
      </c>
      <c r="G2562" s="1" t="s">
        <v>106</v>
      </c>
    </row>
    <row r="2563" spans="1:7" x14ac:dyDescent="0.25">
      <c r="A2563" s="1" t="s">
        <v>3344</v>
      </c>
      <c r="B2563" s="1" t="s">
        <v>593</v>
      </c>
      <c r="C2563" s="2">
        <v>45665</v>
      </c>
      <c r="D2563" s="1" t="s">
        <v>23</v>
      </c>
      <c r="E2563">
        <v>1763</v>
      </c>
      <c r="F2563" s="1" t="s">
        <v>24</v>
      </c>
      <c r="G2563" s="1" t="s">
        <v>55</v>
      </c>
    </row>
    <row r="2564" spans="1:7" x14ac:dyDescent="0.25">
      <c r="A2564" s="1" t="s">
        <v>3345</v>
      </c>
      <c r="B2564" s="1" t="s">
        <v>3346</v>
      </c>
      <c r="C2564" s="2">
        <v>45170</v>
      </c>
      <c r="D2564" s="1" t="s">
        <v>14</v>
      </c>
      <c r="E2564">
        <v>9874</v>
      </c>
      <c r="F2564" s="1" t="s">
        <v>19</v>
      </c>
      <c r="G2564" s="1" t="s">
        <v>50</v>
      </c>
    </row>
    <row r="2565" spans="1:7" x14ac:dyDescent="0.25">
      <c r="A2565" s="1" t="s">
        <v>3347</v>
      </c>
      <c r="B2565" s="1" t="s">
        <v>1251</v>
      </c>
      <c r="C2565" s="2">
        <v>45455</v>
      </c>
      <c r="D2565" s="1" t="s">
        <v>14</v>
      </c>
      <c r="E2565">
        <v>6892</v>
      </c>
      <c r="F2565" s="1" t="s">
        <v>19</v>
      </c>
      <c r="G2565" s="1" t="s">
        <v>106</v>
      </c>
    </row>
    <row r="2566" spans="1:7" x14ac:dyDescent="0.25">
      <c r="A2566" s="1" t="s">
        <v>3348</v>
      </c>
      <c r="B2566" s="1" t="s">
        <v>1631</v>
      </c>
      <c r="C2566" s="2">
        <v>45643</v>
      </c>
      <c r="D2566" s="1" t="s">
        <v>14</v>
      </c>
      <c r="E2566">
        <v>1664</v>
      </c>
      <c r="F2566" s="1" t="s">
        <v>19</v>
      </c>
      <c r="G2566" s="1" t="s">
        <v>45</v>
      </c>
    </row>
    <row r="2567" spans="1:7" x14ac:dyDescent="0.25">
      <c r="A2567" s="1" t="s">
        <v>3349</v>
      </c>
      <c r="B2567" s="1" t="s">
        <v>1884</v>
      </c>
      <c r="C2567" s="2">
        <v>45219</v>
      </c>
      <c r="D2567" s="1" t="s">
        <v>23</v>
      </c>
      <c r="E2567">
        <v>4851</v>
      </c>
      <c r="F2567" s="1" t="s">
        <v>15</v>
      </c>
      <c r="G2567" s="1" t="s">
        <v>106</v>
      </c>
    </row>
    <row r="2568" spans="1:7" x14ac:dyDescent="0.25">
      <c r="A2568" s="1" t="s">
        <v>3350</v>
      </c>
      <c r="B2568" s="1" t="s">
        <v>1051</v>
      </c>
      <c r="C2568" s="2">
        <v>45363</v>
      </c>
      <c r="D2568" s="1" t="s">
        <v>14</v>
      </c>
      <c r="E2568">
        <v>4051</v>
      </c>
      <c r="F2568" s="1" t="s">
        <v>10</v>
      </c>
      <c r="G2568" s="1" t="s">
        <v>11</v>
      </c>
    </row>
    <row r="2569" spans="1:7" x14ac:dyDescent="0.25">
      <c r="A2569" s="1" t="s">
        <v>3351</v>
      </c>
      <c r="B2569" s="1" t="s">
        <v>1224</v>
      </c>
      <c r="C2569" s="2">
        <v>45778</v>
      </c>
      <c r="D2569" s="1" t="s">
        <v>14</v>
      </c>
      <c r="E2569">
        <v>5034</v>
      </c>
      <c r="F2569" s="1" t="s">
        <v>24</v>
      </c>
      <c r="G2569" s="1" t="s">
        <v>106</v>
      </c>
    </row>
    <row r="2570" spans="1:7" x14ac:dyDescent="0.25">
      <c r="A2570" s="1" t="s">
        <v>3352</v>
      </c>
      <c r="B2570" s="1" t="s">
        <v>2781</v>
      </c>
      <c r="C2570" s="2">
        <v>45289</v>
      </c>
      <c r="D2570" s="1" t="s">
        <v>23</v>
      </c>
      <c r="E2570">
        <v>9049</v>
      </c>
      <c r="F2570" s="1" t="s">
        <v>24</v>
      </c>
      <c r="G2570" s="1" t="s">
        <v>29</v>
      </c>
    </row>
    <row r="2571" spans="1:7" x14ac:dyDescent="0.25">
      <c r="A2571" s="1" t="s">
        <v>3353</v>
      </c>
      <c r="B2571" s="1" t="s">
        <v>1163</v>
      </c>
      <c r="C2571" s="2">
        <v>45284</v>
      </c>
      <c r="D2571" s="1" t="s">
        <v>14</v>
      </c>
      <c r="E2571">
        <v>9069</v>
      </c>
      <c r="F2571" s="1" t="s">
        <v>15</v>
      </c>
      <c r="G2571" s="1" t="s">
        <v>16</v>
      </c>
    </row>
    <row r="2572" spans="1:7" x14ac:dyDescent="0.25">
      <c r="A2572" s="1" t="s">
        <v>3354</v>
      </c>
      <c r="B2572" s="1" t="s">
        <v>154</v>
      </c>
      <c r="C2572" s="2">
        <v>45764</v>
      </c>
      <c r="D2572" s="1" t="s">
        <v>9</v>
      </c>
      <c r="E2572">
        <v>8975</v>
      </c>
      <c r="F2572" s="1" t="s">
        <v>19</v>
      </c>
      <c r="G2572" s="1" t="s">
        <v>11</v>
      </c>
    </row>
    <row r="2573" spans="1:7" x14ac:dyDescent="0.25">
      <c r="A2573" s="1" t="s">
        <v>3355</v>
      </c>
      <c r="B2573" s="1" t="s">
        <v>1168</v>
      </c>
      <c r="C2573" s="2">
        <v>45612</v>
      </c>
      <c r="D2573" s="1" t="s">
        <v>9</v>
      </c>
      <c r="E2573">
        <v>8744</v>
      </c>
      <c r="F2573" s="1" t="s">
        <v>10</v>
      </c>
      <c r="G2573" s="1" t="s">
        <v>55</v>
      </c>
    </row>
    <row r="2574" spans="1:7" x14ac:dyDescent="0.25">
      <c r="A2574" s="1" t="s">
        <v>3356</v>
      </c>
      <c r="B2574" s="1" t="s">
        <v>1585</v>
      </c>
      <c r="C2574" s="2">
        <v>45359</v>
      </c>
      <c r="D2574" s="1" t="s">
        <v>28</v>
      </c>
      <c r="E2574">
        <v>4427</v>
      </c>
      <c r="F2574" s="1" t="s">
        <v>19</v>
      </c>
      <c r="G2574" s="1" t="s">
        <v>45</v>
      </c>
    </row>
    <row r="2575" spans="1:7" x14ac:dyDescent="0.25">
      <c r="A2575" s="1" t="s">
        <v>3357</v>
      </c>
      <c r="B2575" s="1" t="s">
        <v>1125</v>
      </c>
      <c r="C2575" s="2">
        <v>45605</v>
      </c>
      <c r="D2575" s="1" t="s">
        <v>28</v>
      </c>
      <c r="E2575">
        <v>8987</v>
      </c>
      <c r="F2575" s="1" t="s">
        <v>24</v>
      </c>
      <c r="G2575" s="1" t="s">
        <v>20</v>
      </c>
    </row>
    <row r="2576" spans="1:7" x14ac:dyDescent="0.25">
      <c r="A2576" s="1" t="s">
        <v>3358</v>
      </c>
      <c r="B2576" s="1" t="s">
        <v>101</v>
      </c>
      <c r="C2576" s="2">
        <v>45275</v>
      </c>
      <c r="D2576" s="1" t="s">
        <v>28</v>
      </c>
      <c r="E2576">
        <v>4645</v>
      </c>
      <c r="F2576" s="1" t="s">
        <v>15</v>
      </c>
      <c r="G2576" s="1" t="s">
        <v>106</v>
      </c>
    </row>
    <row r="2577" spans="1:7" x14ac:dyDescent="0.25">
      <c r="A2577" s="1" t="s">
        <v>3359</v>
      </c>
      <c r="B2577" s="1" t="s">
        <v>144</v>
      </c>
      <c r="C2577" s="2">
        <v>45661</v>
      </c>
      <c r="D2577" s="1" t="s">
        <v>9</v>
      </c>
      <c r="E2577">
        <v>2893</v>
      </c>
      <c r="F2577" s="1" t="s">
        <v>10</v>
      </c>
      <c r="G2577" s="1" t="s">
        <v>50</v>
      </c>
    </row>
    <row r="2578" spans="1:7" x14ac:dyDescent="0.25">
      <c r="A2578" s="1" t="s">
        <v>3360</v>
      </c>
      <c r="B2578" s="1" t="s">
        <v>158</v>
      </c>
      <c r="C2578" s="2">
        <v>45434</v>
      </c>
      <c r="D2578" s="1" t="s">
        <v>9</v>
      </c>
      <c r="E2578">
        <v>5894</v>
      </c>
      <c r="F2578" s="1" t="s">
        <v>10</v>
      </c>
      <c r="G2578" s="1" t="s">
        <v>45</v>
      </c>
    </row>
    <row r="2579" spans="1:7" x14ac:dyDescent="0.25">
      <c r="A2579" s="1" t="s">
        <v>3361</v>
      </c>
      <c r="B2579" s="1" t="s">
        <v>396</v>
      </c>
      <c r="C2579" s="2">
        <v>45675</v>
      </c>
      <c r="D2579" s="1" t="s">
        <v>9</v>
      </c>
      <c r="E2579">
        <v>458</v>
      </c>
      <c r="F2579" s="1" t="s">
        <v>10</v>
      </c>
      <c r="G2579" s="1" t="s">
        <v>16</v>
      </c>
    </row>
    <row r="2580" spans="1:7" x14ac:dyDescent="0.25">
      <c r="A2580" s="1" t="s">
        <v>3362</v>
      </c>
      <c r="B2580" s="1" t="s">
        <v>1469</v>
      </c>
      <c r="C2580" s="2">
        <v>45474</v>
      </c>
      <c r="D2580" s="1" t="s">
        <v>28</v>
      </c>
      <c r="E2580">
        <v>3320</v>
      </c>
      <c r="F2580" s="1" t="s">
        <v>10</v>
      </c>
      <c r="G2580" s="1" t="s">
        <v>11</v>
      </c>
    </row>
    <row r="2581" spans="1:7" x14ac:dyDescent="0.25">
      <c r="A2581" s="1" t="s">
        <v>3363</v>
      </c>
      <c r="B2581" s="1" t="s">
        <v>899</v>
      </c>
      <c r="C2581" s="2">
        <v>45800</v>
      </c>
      <c r="D2581" s="1" t="s">
        <v>28</v>
      </c>
      <c r="E2581">
        <v>4595</v>
      </c>
      <c r="F2581" s="1" t="s">
        <v>15</v>
      </c>
      <c r="G2581" s="1" t="s">
        <v>25</v>
      </c>
    </row>
    <row r="2582" spans="1:7" x14ac:dyDescent="0.25">
      <c r="A2582" s="1" t="s">
        <v>3364</v>
      </c>
      <c r="B2582" s="1" t="s">
        <v>276</v>
      </c>
      <c r="C2582" s="2">
        <v>45375</v>
      </c>
      <c r="D2582" s="1" t="s">
        <v>28</v>
      </c>
      <c r="E2582">
        <v>8118</v>
      </c>
      <c r="F2582" s="1" t="s">
        <v>24</v>
      </c>
      <c r="G2582" s="1" t="s">
        <v>29</v>
      </c>
    </row>
    <row r="2583" spans="1:7" x14ac:dyDescent="0.25">
      <c r="A2583" s="1" t="s">
        <v>3365</v>
      </c>
      <c r="B2583" s="1" t="s">
        <v>963</v>
      </c>
      <c r="C2583" s="2">
        <v>45206</v>
      </c>
      <c r="D2583" s="1" t="s">
        <v>28</v>
      </c>
      <c r="E2583">
        <v>4419</v>
      </c>
      <c r="F2583" s="1" t="s">
        <v>10</v>
      </c>
      <c r="G2583" s="1" t="s">
        <v>45</v>
      </c>
    </row>
    <row r="2584" spans="1:7" x14ac:dyDescent="0.25">
      <c r="A2584" s="1" t="s">
        <v>3366</v>
      </c>
      <c r="B2584" s="1" t="s">
        <v>1105</v>
      </c>
      <c r="C2584" s="2">
        <v>45859</v>
      </c>
      <c r="D2584" s="1" t="s">
        <v>28</v>
      </c>
      <c r="E2584">
        <v>7883</v>
      </c>
      <c r="F2584" s="1" t="s">
        <v>10</v>
      </c>
      <c r="G2584" s="1" t="s">
        <v>20</v>
      </c>
    </row>
    <row r="2585" spans="1:7" x14ac:dyDescent="0.25">
      <c r="A2585" s="1" t="s">
        <v>3367</v>
      </c>
      <c r="B2585" s="1" t="s">
        <v>2040</v>
      </c>
      <c r="C2585" s="2">
        <v>45813</v>
      </c>
      <c r="D2585" s="1" t="s">
        <v>28</v>
      </c>
      <c r="E2585">
        <v>6061</v>
      </c>
      <c r="F2585" s="1" t="s">
        <v>24</v>
      </c>
      <c r="G2585" s="1" t="s">
        <v>20</v>
      </c>
    </row>
    <row r="2586" spans="1:7" x14ac:dyDescent="0.25">
      <c r="A2586" s="1" t="s">
        <v>3368</v>
      </c>
      <c r="B2586" s="1" t="s">
        <v>747</v>
      </c>
      <c r="C2586" s="2">
        <v>45687</v>
      </c>
      <c r="D2586" s="1" t="s">
        <v>9</v>
      </c>
      <c r="E2586">
        <v>8586</v>
      </c>
      <c r="F2586" s="1" t="s">
        <v>19</v>
      </c>
      <c r="G2586" s="1" t="s">
        <v>40</v>
      </c>
    </row>
    <row r="2587" spans="1:7" x14ac:dyDescent="0.25">
      <c r="A2587" s="1" t="s">
        <v>3369</v>
      </c>
      <c r="B2587" s="1" t="s">
        <v>3370</v>
      </c>
      <c r="C2587" s="2">
        <v>45809</v>
      </c>
      <c r="D2587" s="1" t="s">
        <v>23</v>
      </c>
      <c r="E2587">
        <v>304</v>
      </c>
      <c r="F2587" s="1" t="s">
        <v>10</v>
      </c>
      <c r="G2587" s="1" t="s">
        <v>20</v>
      </c>
    </row>
    <row r="2588" spans="1:7" x14ac:dyDescent="0.25">
      <c r="A2588" s="1" t="s">
        <v>3371</v>
      </c>
      <c r="B2588" s="1" t="s">
        <v>428</v>
      </c>
      <c r="C2588" s="2">
        <v>45282</v>
      </c>
      <c r="D2588" s="1" t="s">
        <v>23</v>
      </c>
      <c r="E2588">
        <v>1248</v>
      </c>
      <c r="F2588" s="1" t="s">
        <v>10</v>
      </c>
      <c r="G2588" s="1" t="s">
        <v>29</v>
      </c>
    </row>
    <row r="2589" spans="1:7" x14ac:dyDescent="0.25">
      <c r="A2589" s="1" t="s">
        <v>3372</v>
      </c>
      <c r="B2589" s="1" t="s">
        <v>701</v>
      </c>
      <c r="C2589" s="2">
        <v>45362</v>
      </c>
      <c r="D2589" s="1" t="s">
        <v>28</v>
      </c>
      <c r="E2589">
        <v>8051</v>
      </c>
      <c r="F2589" s="1" t="s">
        <v>19</v>
      </c>
      <c r="G2589" s="1" t="s">
        <v>55</v>
      </c>
    </row>
    <row r="2590" spans="1:7" x14ac:dyDescent="0.25">
      <c r="A2590" s="1" t="s">
        <v>3373</v>
      </c>
      <c r="B2590" s="1" t="s">
        <v>2255</v>
      </c>
      <c r="C2590" s="2">
        <v>45594</v>
      </c>
      <c r="D2590" s="1" t="s">
        <v>23</v>
      </c>
      <c r="E2590">
        <v>2826</v>
      </c>
      <c r="F2590" s="1" t="s">
        <v>24</v>
      </c>
      <c r="G2590" s="1" t="s">
        <v>55</v>
      </c>
    </row>
    <row r="2591" spans="1:7" x14ac:dyDescent="0.25">
      <c r="A2591" s="1" t="s">
        <v>3374</v>
      </c>
      <c r="B2591" s="1" t="s">
        <v>1928</v>
      </c>
      <c r="C2591" s="2">
        <v>45302</v>
      </c>
      <c r="D2591" s="1" t="s">
        <v>23</v>
      </c>
      <c r="E2591">
        <v>1108</v>
      </c>
      <c r="F2591" s="1" t="s">
        <v>24</v>
      </c>
      <c r="G2591" s="1" t="s">
        <v>11</v>
      </c>
    </row>
    <row r="2592" spans="1:7" x14ac:dyDescent="0.25">
      <c r="A2592" s="1" t="s">
        <v>3375</v>
      </c>
      <c r="B2592" s="1" t="s">
        <v>2284</v>
      </c>
      <c r="C2592" s="2">
        <v>45387</v>
      </c>
      <c r="D2592" s="1" t="s">
        <v>9</v>
      </c>
      <c r="E2592">
        <v>1747</v>
      </c>
      <c r="F2592" s="1" t="s">
        <v>10</v>
      </c>
      <c r="G2592" s="1" t="s">
        <v>45</v>
      </c>
    </row>
    <row r="2593" spans="1:7" x14ac:dyDescent="0.25">
      <c r="A2593" s="1" t="s">
        <v>3376</v>
      </c>
      <c r="B2593" s="1" t="s">
        <v>1135</v>
      </c>
      <c r="C2593" s="2">
        <v>45841</v>
      </c>
      <c r="D2593" s="1" t="s">
        <v>28</v>
      </c>
      <c r="E2593">
        <v>2199</v>
      </c>
      <c r="F2593" s="1" t="s">
        <v>24</v>
      </c>
      <c r="G2593" s="1" t="s">
        <v>55</v>
      </c>
    </row>
    <row r="2594" spans="1:7" x14ac:dyDescent="0.25">
      <c r="A2594" s="1" t="s">
        <v>3377</v>
      </c>
      <c r="B2594" s="1" t="s">
        <v>1749</v>
      </c>
      <c r="C2594" s="2">
        <v>45201</v>
      </c>
      <c r="D2594" s="1" t="s">
        <v>28</v>
      </c>
      <c r="E2594">
        <v>2775</v>
      </c>
      <c r="F2594" s="1" t="s">
        <v>19</v>
      </c>
      <c r="G2594" s="1" t="s">
        <v>20</v>
      </c>
    </row>
    <row r="2595" spans="1:7" x14ac:dyDescent="0.25">
      <c r="A2595" s="1" t="s">
        <v>3378</v>
      </c>
      <c r="B2595" s="1" t="s">
        <v>162</v>
      </c>
      <c r="C2595" s="2">
        <v>45454</v>
      </c>
      <c r="D2595" s="1" t="s">
        <v>23</v>
      </c>
      <c r="E2595">
        <v>1232</v>
      </c>
      <c r="F2595" s="1" t="s">
        <v>15</v>
      </c>
      <c r="G2595" s="1" t="s">
        <v>45</v>
      </c>
    </row>
    <row r="2596" spans="1:7" x14ac:dyDescent="0.25">
      <c r="A2596" s="1" t="s">
        <v>3379</v>
      </c>
      <c r="B2596" s="1" t="s">
        <v>1060</v>
      </c>
      <c r="C2596" s="2">
        <v>45500</v>
      </c>
      <c r="D2596" s="1" t="s">
        <v>28</v>
      </c>
      <c r="E2596">
        <v>6559</v>
      </c>
      <c r="F2596" s="1" t="s">
        <v>19</v>
      </c>
      <c r="G2596" s="1" t="s">
        <v>20</v>
      </c>
    </row>
    <row r="2597" spans="1:7" x14ac:dyDescent="0.25">
      <c r="A2597" s="1" t="s">
        <v>3380</v>
      </c>
      <c r="B2597" s="1" t="s">
        <v>852</v>
      </c>
      <c r="C2597" s="2">
        <v>45164</v>
      </c>
      <c r="D2597" s="1" t="s">
        <v>28</v>
      </c>
      <c r="E2597">
        <v>420</v>
      </c>
      <c r="F2597" s="1" t="s">
        <v>19</v>
      </c>
      <c r="G2597" s="1" t="s">
        <v>20</v>
      </c>
    </row>
    <row r="2598" spans="1:7" x14ac:dyDescent="0.25">
      <c r="A2598" s="1" t="s">
        <v>3381</v>
      </c>
      <c r="B2598" s="1" t="s">
        <v>1924</v>
      </c>
      <c r="C2598" s="2">
        <v>45640</v>
      </c>
      <c r="D2598" s="1" t="s">
        <v>28</v>
      </c>
      <c r="E2598">
        <v>2955</v>
      </c>
      <c r="F2598" s="1" t="s">
        <v>15</v>
      </c>
      <c r="G2598" s="1" t="s">
        <v>25</v>
      </c>
    </row>
    <row r="2599" spans="1:7" x14ac:dyDescent="0.25">
      <c r="A2599" s="1" t="s">
        <v>3382</v>
      </c>
      <c r="B2599" s="1" t="s">
        <v>1102</v>
      </c>
      <c r="C2599" s="2">
        <v>45767</v>
      </c>
      <c r="D2599" s="1" t="s">
        <v>28</v>
      </c>
      <c r="E2599">
        <v>8112</v>
      </c>
      <c r="F2599" s="1" t="s">
        <v>19</v>
      </c>
      <c r="G2599" s="1" t="s">
        <v>55</v>
      </c>
    </row>
    <row r="2600" spans="1:7" x14ac:dyDescent="0.25">
      <c r="A2600" s="1" t="s">
        <v>3383</v>
      </c>
      <c r="B2600" s="1" t="s">
        <v>3384</v>
      </c>
      <c r="C2600" s="2">
        <v>45173</v>
      </c>
      <c r="D2600" s="1" t="s">
        <v>23</v>
      </c>
      <c r="E2600">
        <v>4796</v>
      </c>
      <c r="F2600" s="1" t="s">
        <v>10</v>
      </c>
      <c r="G2600" s="1" t="s">
        <v>106</v>
      </c>
    </row>
    <row r="2601" spans="1:7" x14ac:dyDescent="0.25">
      <c r="A2601" s="1" t="s">
        <v>3385</v>
      </c>
      <c r="B2601" s="1" t="s">
        <v>1871</v>
      </c>
      <c r="C2601" s="2">
        <v>45431</v>
      </c>
      <c r="D2601" s="1" t="s">
        <v>14</v>
      </c>
      <c r="E2601">
        <v>9079</v>
      </c>
      <c r="F2601" s="1" t="s">
        <v>10</v>
      </c>
      <c r="G2601" s="1" t="s">
        <v>25</v>
      </c>
    </row>
    <row r="2602" spans="1:7" x14ac:dyDescent="0.25">
      <c r="A2602" s="1" t="s">
        <v>3386</v>
      </c>
      <c r="B2602" s="1" t="s">
        <v>994</v>
      </c>
      <c r="C2602" s="2">
        <v>45536</v>
      </c>
      <c r="D2602" s="1" t="s">
        <v>23</v>
      </c>
      <c r="E2602">
        <v>796</v>
      </c>
      <c r="F2602" s="1" t="s">
        <v>24</v>
      </c>
      <c r="G2602" s="1" t="s">
        <v>45</v>
      </c>
    </row>
    <row r="2603" spans="1:7" x14ac:dyDescent="0.25">
      <c r="A2603" s="1" t="s">
        <v>3387</v>
      </c>
      <c r="B2603" s="1" t="s">
        <v>1792</v>
      </c>
      <c r="C2603" s="2">
        <v>45675</v>
      </c>
      <c r="D2603" s="1" t="s">
        <v>9</v>
      </c>
      <c r="E2603">
        <v>2119</v>
      </c>
      <c r="F2603" s="1" t="s">
        <v>24</v>
      </c>
      <c r="G2603" s="1" t="s">
        <v>40</v>
      </c>
    </row>
    <row r="2604" spans="1:7" x14ac:dyDescent="0.25">
      <c r="A2604" s="1" t="s">
        <v>3388</v>
      </c>
      <c r="B2604" s="1" t="s">
        <v>1165</v>
      </c>
      <c r="C2604" s="2">
        <v>45492</v>
      </c>
      <c r="D2604" s="1" t="s">
        <v>14</v>
      </c>
      <c r="E2604">
        <v>5456</v>
      </c>
      <c r="F2604" s="1" t="s">
        <v>19</v>
      </c>
      <c r="G2604" s="1" t="s">
        <v>45</v>
      </c>
    </row>
    <row r="2605" spans="1:7" x14ac:dyDescent="0.25">
      <c r="A2605" s="1" t="s">
        <v>3389</v>
      </c>
      <c r="B2605" s="1" t="s">
        <v>3390</v>
      </c>
      <c r="C2605" s="2">
        <v>45881</v>
      </c>
      <c r="D2605" s="1" t="s">
        <v>14</v>
      </c>
      <c r="E2605">
        <v>5845</v>
      </c>
      <c r="F2605" s="1" t="s">
        <v>10</v>
      </c>
      <c r="G2605" s="1" t="s">
        <v>40</v>
      </c>
    </row>
    <row r="2606" spans="1:7" x14ac:dyDescent="0.25">
      <c r="A2606" s="1" t="s">
        <v>3391</v>
      </c>
      <c r="B2606" s="1" t="s">
        <v>3118</v>
      </c>
      <c r="C2606" s="2">
        <v>45444</v>
      </c>
      <c r="D2606" s="1" t="s">
        <v>14</v>
      </c>
      <c r="E2606">
        <v>1996</v>
      </c>
      <c r="F2606" s="1" t="s">
        <v>10</v>
      </c>
      <c r="G2606" s="1" t="s">
        <v>106</v>
      </c>
    </row>
    <row r="2607" spans="1:7" x14ac:dyDescent="0.25">
      <c r="A2607" s="1" t="s">
        <v>3392</v>
      </c>
      <c r="B2607" s="1" t="s">
        <v>663</v>
      </c>
      <c r="C2607" s="2">
        <v>45620</v>
      </c>
      <c r="D2607" s="1" t="s">
        <v>23</v>
      </c>
      <c r="E2607">
        <v>8136</v>
      </c>
      <c r="F2607" s="1" t="s">
        <v>15</v>
      </c>
      <c r="G2607" s="1" t="s">
        <v>45</v>
      </c>
    </row>
    <row r="2608" spans="1:7" x14ac:dyDescent="0.25">
      <c r="A2608" s="1" t="s">
        <v>3393</v>
      </c>
      <c r="B2608" s="1" t="s">
        <v>280</v>
      </c>
      <c r="C2608" s="2">
        <v>45171</v>
      </c>
      <c r="D2608" s="1" t="s">
        <v>9</v>
      </c>
      <c r="E2608">
        <v>9080</v>
      </c>
      <c r="F2608" s="1" t="s">
        <v>24</v>
      </c>
      <c r="G2608" s="1" t="s">
        <v>25</v>
      </c>
    </row>
    <row r="2609" spans="1:7" x14ac:dyDescent="0.25">
      <c r="A2609" s="1" t="s">
        <v>3394</v>
      </c>
      <c r="B2609" s="1" t="s">
        <v>348</v>
      </c>
      <c r="C2609" s="2">
        <v>45693</v>
      </c>
      <c r="D2609" s="1" t="s">
        <v>23</v>
      </c>
      <c r="E2609">
        <v>7310</v>
      </c>
      <c r="F2609" s="1" t="s">
        <v>10</v>
      </c>
      <c r="G2609" s="1" t="s">
        <v>29</v>
      </c>
    </row>
    <row r="2610" spans="1:7" x14ac:dyDescent="0.25">
      <c r="A2610" s="1" t="s">
        <v>3395</v>
      </c>
      <c r="B2610" s="1" t="s">
        <v>2660</v>
      </c>
      <c r="C2610" s="2">
        <v>45379</v>
      </c>
      <c r="D2610" s="1" t="s">
        <v>9</v>
      </c>
      <c r="E2610">
        <v>9809</v>
      </c>
      <c r="F2610" s="1" t="s">
        <v>19</v>
      </c>
      <c r="G2610" s="1" t="s">
        <v>45</v>
      </c>
    </row>
    <row r="2611" spans="1:7" x14ac:dyDescent="0.25">
      <c r="A2611" s="1" t="s">
        <v>3396</v>
      </c>
      <c r="B2611" s="1" t="s">
        <v>600</v>
      </c>
      <c r="C2611" s="2">
        <v>45302</v>
      </c>
      <c r="D2611" s="1" t="s">
        <v>23</v>
      </c>
      <c r="E2611">
        <v>5719</v>
      </c>
      <c r="F2611" s="1" t="s">
        <v>10</v>
      </c>
      <c r="G2611" s="1" t="s">
        <v>106</v>
      </c>
    </row>
    <row r="2612" spans="1:7" x14ac:dyDescent="0.25">
      <c r="A2612" s="1" t="s">
        <v>3397</v>
      </c>
      <c r="B2612" s="1" t="s">
        <v>3174</v>
      </c>
      <c r="C2612" s="2">
        <v>45328</v>
      </c>
      <c r="D2612" s="1" t="s">
        <v>23</v>
      </c>
      <c r="E2612">
        <v>2413</v>
      </c>
      <c r="F2612" s="1" t="s">
        <v>24</v>
      </c>
      <c r="G2612" s="1" t="s">
        <v>25</v>
      </c>
    </row>
    <row r="2613" spans="1:7" x14ac:dyDescent="0.25">
      <c r="A2613" s="1" t="s">
        <v>3398</v>
      </c>
      <c r="B2613" s="1" t="s">
        <v>251</v>
      </c>
      <c r="C2613" s="2">
        <v>45166</v>
      </c>
      <c r="D2613" s="1" t="s">
        <v>23</v>
      </c>
      <c r="E2613">
        <v>8272</v>
      </c>
      <c r="F2613" s="1" t="s">
        <v>19</v>
      </c>
      <c r="G2613" s="1" t="s">
        <v>45</v>
      </c>
    </row>
    <row r="2614" spans="1:7" x14ac:dyDescent="0.25">
      <c r="A2614" s="1" t="s">
        <v>3399</v>
      </c>
      <c r="B2614" s="1" t="s">
        <v>2856</v>
      </c>
      <c r="C2614" s="2">
        <v>45633</v>
      </c>
      <c r="D2614" s="1" t="s">
        <v>14</v>
      </c>
      <c r="E2614">
        <v>4411</v>
      </c>
      <c r="F2614" s="1" t="s">
        <v>24</v>
      </c>
      <c r="G2614" s="1" t="s">
        <v>50</v>
      </c>
    </row>
    <row r="2615" spans="1:7" x14ac:dyDescent="0.25">
      <c r="A2615" s="1" t="s">
        <v>3400</v>
      </c>
      <c r="B2615" s="1" t="s">
        <v>164</v>
      </c>
      <c r="C2615" s="2">
        <v>45872</v>
      </c>
      <c r="D2615" s="1" t="s">
        <v>23</v>
      </c>
      <c r="E2615">
        <v>6711</v>
      </c>
      <c r="F2615" s="1" t="s">
        <v>10</v>
      </c>
      <c r="G2615" s="1" t="s">
        <v>20</v>
      </c>
    </row>
    <row r="2616" spans="1:7" x14ac:dyDescent="0.25">
      <c r="A2616" s="1" t="s">
        <v>3401</v>
      </c>
      <c r="B2616" s="1" t="s">
        <v>2368</v>
      </c>
      <c r="C2616" s="2">
        <v>45368</v>
      </c>
      <c r="D2616" s="1" t="s">
        <v>9</v>
      </c>
      <c r="E2616">
        <v>3305</v>
      </c>
      <c r="F2616" s="1" t="s">
        <v>10</v>
      </c>
      <c r="G2616" s="1" t="s">
        <v>11</v>
      </c>
    </row>
    <row r="2617" spans="1:7" x14ac:dyDescent="0.25">
      <c r="A2617" s="1" t="s">
        <v>3402</v>
      </c>
      <c r="B2617" s="1" t="s">
        <v>1249</v>
      </c>
      <c r="C2617" s="2">
        <v>45329</v>
      </c>
      <c r="D2617" s="1" t="s">
        <v>9</v>
      </c>
      <c r="E2617">
        <v>8963</v>
      </c>
      <c r="F2617" s="1" t="s">
        <v>10</v>
      </c>
      <c r="G2617" s="1" t="s">
        <v>25</v>
      </c>
    </row>
    <row r="2618" spans="1:7" x14ac:dyDescent="0.25">
      <c r="A2618" s="1" t="s">
        <v>3403</v>
      </c>
      <c r="B2618" s="1" t="s">
        <v>272</v>
      </c>
      <c r="C2618" s="2">
        <v>45476</v>
      </c>
      <c r="D2618" s="1" t="s">
        <v>9</v>
      </c>
      <c r="E2618">
        <v>2131</v>
      </c>
      <c r="F2618" s="1" t="s">
        <v>24</v>
      </c>
      <c r="G2618" s="1" t="s">
        <v>40</v>
      </c>
    </row>
    <row r="2619" spans="1:7" x14ac:dyDescent="0.25">
      <c r="A2619" s="1" t="s">
        <v>3404</v>
      </c>
      <c r="B2619" s="1" t="s">
        <v>182</v>
      </c>
      <c r="C2619" s="2">
        <v>45781</v>
      </c>
      <c r="D2619" s="1" t="s">
        <v>14</v>
      </c>
      <c r="E2619">
        <v>3592</v>
      </c>
      <c r="F2619" s="1" t="s">
        <v>19</v>
      </c>
      <c r="G2619" s="1" t="s">
        <v>16</v>
      </c>
    </row>
    <row r="2620" spans="1:7" x14ac:dyDescent="0.25">
      <c r="A2620" s="1" t="s">
        <v>3405</v>
      </c>
      <c r="B2620" s="1" t="s">
        <v>766</v>
      </c>
      <c r="C2620" s="2">
        <v>45422</v>
      </c>
      <c r="D2620" s="1" t="s">
        <v>23</v>
      </c>
      <c r="E2620">
        <v>4207</v>
      </c>
      <c r="F2620" s="1" t="s">
        <v>10</v>
      </c>
      <c r="G2620" s="1" t="s">
        <v>16</v>
      </c>
    </row>
    <row r="2621" spans="1:7" x14ac:dyDescent="0.25">
      <c r="A2621" s="1" t="s">
        <v>3406</v>
      </c>
      <c r="B2621" s="1" t="s">
        <v>1404</v>
      </c>
      <c r="C2621" s="2">
        <v>45683</v>
      </c>
      <c r="D2621" s="1" t="s">
        <v>23</v>
      </c>
      <c r="E2621">
        <v>9831</v>
      </c>
      <c r="F2621" s="1" t="s">
        <v>10</v>
      </c>
      <c r="G2621" s="1" t="s">
        <v>55</v>
      </c>
    </row>
    <row r="2622" spans="1:7" x14ac:dyDescent="0.25">
      <c r="A2622" s="1" t="s">
        <v>3407</v>
      </c>
      <c r="B2622" s="1" t="s">
        <v>1322</v>
      </c>
      <c r="C2622" s="2">
        <v>45558</v>
      </c>
      <c r="D2622" s="1" t="s">
        <v>28</v>
      </c>
      <c r="E2622">
        <v>5710</v>
      </c>
      <c r="F2622" s="1" t="s">
        <v>10</v>
      </c>
      <c r="G2622" s="1" t="s">
        <v>20</v>
      </c>
    </row>
    <row r="2623" spans="1:7" x14ac:dyDescent="0.25">
      <c r="A2623" s="1" t="s">
        <v>3408</v>
      </c>
      <c r="B2623" s="1" t="s">
        <v>37</v>
      </c>
      <c r="C2623" s="2">
        <v>45569</v>
      </c>
      <c r="D2623" s="1" t="s">
        <v>14</v>
      </c>
      <c r="E2623">
        <v>7242</v>
      </c>
      <c r="F2623" s="1" t="s">
        <v>15</v>
      </c>
      <c r="G2623" s="1" t="s">
        <v>16</v>
      </c>
    </row>
    <row r="2624" spans="1:7" x14ac:dyDescent="0.25">
      <c r="A2624" s="1" t="s">
        <v>3409</v>
      </c>
      <c r="B2624" s="1" t="s">
        <v>436</v>
      </c>
      <c r="C2624" s="2">
        <v>45327</v>
      </c>
      <c r="D2624" s="1" t="s">
        <v>9</v>
      </c>
      <c r="E2624">
        <v>4298</v>
      </c>
      <c r="F2624" s="1" t="s">
        <v>15</v>
      </c>
      <c r="G2624" s="1" t="s">
        <v>40</v>
      </c>
    </row>
    <row r="2625" spans="1:7" x14ac:dyDescent="0.25">
      <c r="A2625" s="1" t="s">
        <v>3410</v>
      </c>
      <c r="B2625" s="1" t="s">
        <v>3384</v>
      </c>
      <c r="C2625" s="2">
        <v>45868</v>
      </c>
      <c r="D2625" s="1" t="s">
        <v>9</v>
      </c>
      <c r="E2625">
        <v>1095</v>
      </c>
      <c r="F2625" s="1" t="s">
        <v>19</v>
      </c>
      <c r="G2625" s="1" t="s">
        <v>50</v>
      </c>
    </row>
    <row r="2626" spans="1:7" x14ac:dyDescent="0.25">
      <c r="A2626" s="1" t="s">
        <v>3411</v>
      </c>
      <c r="B2626" s="1" t="s">
        <v>39</v>
      </c>
      <c r="C2626" s="2">
        <v>45652</v>
      </c>
      <c r="D2626" s="1" t="s">
        <v>23</v>
      </c>
      <c r="E2626">
        <v>8655</v>
      </c>
      <c r="F2626" s="1" t="s">
        <v>24</v>
      </c>
      <c r="G2626" s="1" t="s">
        <v>55</v>
      </c>
    </row>
    <row r="2627" spans="1:7" x14ac:dyDescent="0.25">
      <c r="A2627" s="1" t="s">
        <v>3412</v>
      </c>
      <c r="B2627" s="1" t="s">
        <v>565</v>
      </c>
      <c r="C2627" s="2">
        <v>45475</v>
      </c>
      <c r="D2627" s="1" t="s">
        <v>9</v>
      </c>
      <c r="E2627">
        <v>2631</v>
      </c>
      <c r="F2627" s="1" t="s">
        <v>10</v>
      </c>
      <c r="G2627" s="1" t="s">
        <v>11</v>
      </c>
    </row>
    <row r="2628" spans="1:7" x14ac:dyDescent="0.25">
      <c r="A2628" s="1" t="s">
        <v>3413</v>
      </c>
      <c r="B2628" s="1" t="s">
        <v>655</v>
      </c>
      <c r="C2628" s="2">
        <v>45412</v>
      </c>
      <c r="D2628" s="1" t="s">
        <v>23</v>
      </c>
      <c r="E2628">
        <v>8820</v>
      </c>
      <c r="F2628" s="1" t="s">
        <v>10</v>
      </c>
      <c r="G2628" s="1" t="s">
        <v>55</v>
      </c>
    </row>
    <row r="2629" spans="1:7" x14ac:dyDescent="0.25">
      <c r="A2629" s="1" t="s">
        <v>3414</v>
      </c>
      <c r="B2629" s="1" t="s">
        <v>146</v>
      </c>
      <c r="C2629" s="2">
        <v>45436</v>
      </c>
      <c r="D2629" s="1" t="s">
        <v>23</v>
      </c>
      <c r="E2629">
        <v>8838</v>
      </c>
      <c r="F2629" s="1" t="s">
        <v>24</v>
      </c>
      <c r="G2629" s="1" t="s">
        <v>45</v>
      </c>
    </row>
    <row r="2630" spans="1:7" x14ac:dyDescent="0.25">
      <c r="A2630" s="1" t="s">
        <v>3415</v>
      </c>
      <c r="B2630" s="1" t="s">
        <v>213</v>
      </c>
      <c r="C2630" s="2">
        <v>45612</v>
      </c>
      <c r="D2630" s="1" t="s">
        <v>28</v>
      </c>
      <c r="E2630">
        <v>2358</v>
      </c>
      <c r="F2630" s="1" t="s">
        <v>24</v>
      </c>
      <c r="G2630" s="1" t="s">
        <v>20</v>
      </c>
    </row>
    <row r="2631" spans="1:7" x14ac:dyDescent="0.25">
      <c r="A2631" s="1" t="s">
        <v>3416</v>
      </c>
      <c r="B2631" s="1" t="s">
        <v>3417</v>
      </c>
      <c r="C2631" s="2">
        <v>45321</v>
      </c>
      <c r="D2631" s="1" t="s">
        <v>14</v>
      </c>
      <c r="E2631">
        <v>4884</v>
      </c>
      <c r="F2631" s="1" t="s">
        <v>19</v>
      </c>
      <c r="G2631" s="1" t="s">
        <v>25</v>
      </c>
    </row>
    <row r="2632" spans="1:7" x14ac:dyDescent="0.25">
      <c r="A2632" s="1" t="s">
        <v>3418</v>
      </c>
      <c r="B2632" s="1" t="s">
        <v>31</v>
      </c>
      <c r="C2632" s="2">
        <v>45581</v>
      </c>
      <c r="D2632" s="1" t="s">
        <v>23</v>
      </c>
      <c r="E2632">
        <v>3046</v>
      </c>
      <c r="F2632" s="1" t="s">
        <v>24</v>
      </c>
      <c r="G2632" s="1" t="s">
        <v>55</v>
      </c>
    </row>
    <row r="2633" spans="1:7" x14ac:dyDescent="0.25">
      <c r="A2633" s="1" t="s">
        <v>3419</v>
      </c>
      <c r="B2633" s="1" t="s">
        <v>264</v>
      </c>
      <c r="C2633" s="2">
        <v>45846</v>
      </c>
      <c r="D2633" s="1" t="s">
        <v>23</v>
      </c>
      <c r="E2633">
        <v>2359</v>
      </c>
      <c r="F2633" s="1" t="s">
        <v>10</v>
      </c>
      <c r="G2633" s="1" t="s">
        <v>25</v>
      </c>
    </row>
    <row r="2634" spans="1:7" x14ac:dyDescent="0.25">
      <c r="A2634" s="1" t="s">
        <v>3420</v>
      </c>
      <c r="B2634" s="1" t="s">
        <v>1469</v>
      </c>
      <c r="C2634" s="2">
        <v>45327</v>
      </c>
      <c r="D2634" s="1" t="s">
        <v>23</v>
      </c>
      <c r="E2634">
        <v>5753</v>
      </c>
      <c r="F2634" s="1" t="s">
        <v>19</v>
      </c>
      <c r="G2634" s="1" t="s">
        <v>11</v>
      </c>
    </row>
    <row r="2635" spans="1:7" x14ac:dyDescent="0.25">
      <c r="A2635" s="1" t="s">
        <v>3421</v>
      </c>
      <c r="B2635" s="1" t="s">
        <v>295</v>
      </c>
      <c r="C2635" s="2">
        <v>45819</v>
      </c>
      <c r="D2635" s="1" t="s">
        <v>28</v>
      </c>
      <c r="E2635">
        <v>4442</v>
      </c>
      <c r="F2635" s="1" t="s">
        <v>15</v>
      </c>
      <c r="G2635" s="1" t="s">
        <v>106</v>
      </c>
    </row>
    <row r="2636" spans="1:7" x14ac:dyDescent="0.25">
      <c r="A2636" s="1" t="s">
        <v>3422</v>
      </c>
      <c r="B2636" s="1" t="s">
        <v>524</v>
      </c>
      <c r="C2636" s="2">
        <v>45274</v>
      </c>
      <c r="D2636" s="1" t="s">
        <v>23</v>
      </c>
      <c r="E2636">
        <v>6185</v>
      </c>
      <c r="F2636" s="1" t="s">
        <v>19</v>
      </c>
      <c r="G2636" s="1" t="s">
        <v>29</v>
      </c>
    </row>
    <row r="2637" spans="1:7" x14ac:dyDescent="0.25">
      <c r="A2637" s="1" t="s">
        <v>3423</v>
      </c>
      <c r="B2637" s="1" t="s">
        <v>2228</v>
      </c>
      <c r="C2637" s="2">
        <v>45283</v>
      </c>
      <c r="D2637" s="1" t="s">
        <v>14</v>
      </c>
      <c r="E2637">
        <v>7275</v>
      </c>
      <c r="F2637" s="1" t="s">
        <v>19</v>
      </c>
      <c r="G2637" s="1" t="s">
        <v>106</v>
      </c>
    </row>
    <row r="2638" spans="1:7" x14ac:dyDescent="0.25">
      <c r="A2638" s="1" t="s">
        <v>3424</v>
      </c>
      <c r="B2638" s="1" t="s">
        <v>44</v>
      </c>
      <c r="C2638" s="2">
        <v>45869</v>
      </c>
      <c r="D2638" s="1" t="s">
        <v>14</v>
      </c>
      <c r="E2638">
        <v>6113</v>
      </c>
      <c r="F2638" s="1" t="s">
        <v>19</v>
      </c>
      <c r="G2638" s="1" t="s">
        <v>16</v>
      </c>
    </row>
    <row r="2639" spans="1:7" x14ac:dyDescent="0.25">
      <c r="A2639" s="1" t="s">
        <v>3425</v>
      </c>
      <c r="B2639" s="1" t="s">
        <v>276</v>
      </c>
      <c r="C2639" s="2">
        <v>45687</v>
      </c>
      <c r="D2639" s="1" t="s">
        <v>9</v>
      </c>
      <c r="E2639">
        <v>7368</v>
      </c>
      <c r="F2639" s="1" t="s">
        <v>24</v>
      </c>
      <c r="G2639" s="1" t="s">
        <v>45</v>
      </c>
    </row>
    <row r="2640" spans="1:7" x14ac:dyDescent="0.25">
      <c r="A2640" s="1" t="s">
        <v>3426</v>
      </c>
      <c r="B2640" s="1" t="s">
        <v>764</v>
      </c>
      <c r="C2640" s="2">
        <v>45863</v>
      </c>
      <c r="D2640" s="1" t="s">
        <v>14</v>
      </c>
      <c r="E2640">
        <v>9273</v>
      </c>
      <c r="F2640" s="1" t="s">
        <v>10</v>
      </c>
      <c r="G2640" s="1" t="s">
        <v>20</v>
      </c>
    </row>
    <row r="2641" spans="1:7" x14ac:dyDescent="0.25">
      <c r="A2641" s="1" t="s">
        <v>3427</v>
      </c>
      <c r="B2641" s="1" t="s">
        <v>496</v>
      </c>
      <c r="C2641" s="2">
        <v>45776</v>
      </c>
      <c r="D2641" s="1" t="s">
        <v>9</v>
      </c>
      <c r="E2641">
        <v>2041</v>
      </c>
      <c r="F2641" s="1" t="s">
        <v>24</v>
      </c>
      <c r="G2641" s="1" t="s">
        <v>20</v>
      </c>
    </row>
    <row r="2642" spans="1:7" x14ac:dyDescent="0.25">
      <c r="A2642" s="1" t="s">
        <v>3428</v>
      </c>
      <c r="B2642" s="1" t="s">
        <v>882</v>
      </c>
      <c r="C2642" s="2">
        <v>45860</v>
      </c>
      <c r="D2642" s="1" t="s">
        <v>14</v>
      </c>
      <c r="E2642">
        <v>1259</v>
      </c>
      <c r="F2642" s="1" t="s">
        <v>10</v>
      </c>
      <c r="G2642" s="1" t="s">
        <v>16</v>
      </c>
    </row>
    <row r="2643" spans="1:7" x14ac:dyDescent="0.25">
      <c r="A2643" s="1" t="s">
        <v>3429</v>
      </c>
      <c r="B2643" s="1" t="s">
        <v>1990</v>
      </c>
      <c r="C2643" s="2">
        <v>45757</v>
      </c>
      <c r="D2643" s="1" t="s">
        <v>9</v>
      </c>
      <c r="E2643">
        <v>9497</v>
      </c>
      <c r="F2643" s="1" t="s">
        <v>24</v>
      </c>
      <c r="G2643" s="1" t="s">
        <v>50</v>
      </c>
    </row>
    <row r="2644" spans="1:7" x14ac:dyDescent="0.25">
      <c r="A2644" s="1" t="s">
        <v>3430</v>
      </c>
      <c r="B2644" s="1" t="s">
        <v>1461</v>
      </c>
      <c r="C2644" s="2">
        <v>45671</v>
      </c>
      <c r="D2644" s="1" t="s">
        <v>23</v>
      </c>
      <c r="E2644">
        <v>6818</v>
      </c>
      <c r="F2644" s="1" t="s">
        <v>19</v>
      </c>
      <c r="G2644" s="1" t="s">
        <v>25</v>
      </c>
    </row>
    <row r="2645" spans="1:7" x14ac:dyDescent="0.25">
      <c r="A2645" s="1" t="s">
        <v>3431</v>
      </c>
      <c r="B2645" s="1" t="s">
        <v>597</v>
      </c>
      <c r="C2645" s="2">
        <v>45543</v>
      </c>
      <c r="D2645" s="1" t="s">
        <v>28</v>
      </c>
      <c r="E2645">
        <v>3566</v>
      </c>
      <c r="F2645" s="1" t="s">
        <v>10</v>
      </c>
      <c r="G2645" s="1" t="s">
        <v>20</v>
      </c>
    </row>
    <row r="2646" spans="1:7" x14ac:dyDescent="0.25">
      <c r="A2646" s="1" t="s">
        <v>3432</v>
      </c>
      <c r="B2646" s="1" t="s">
        <v>475</v>
      </c>
      <c r="C2646" s="2">
        <v>45415</v>
      </c>
      <c r="D2646" s="1" t="s">
        <v>28</v>
      </c>
      <c r="E2646">
        <v>8529</v>
      </c>
      <c r="F2646" s="1" t="s">
        <v>24</v>
      </c>
      <c r="G2646" s="1" t="s">
        <v>106</v>
      </c>
    </row>
    <row r="2647" spans="1:7" x14ac:dyDescent="0.25">
      <c r="A2647" s="1" t="s">
        <v>3433</v>
      </c>
      <c r="B2647" s="1" t="s">
        <v>835</v>
      </c>
      <c r="C2647" s="2">
        <v>45391</v>
      </c>
      <c r="D2647" s="1" t="s">
        <v>28</v>
      </c>
      <c r="E2647">
        <v>8998</v>
      </c>
      <c r="F2647" s="1" t="s">
        <v>19</v>
      </c>
      <c r="G2647" s="1" t="s">
        <v>50</v>
      </c>
    </row>
    <row r="2648" spans="1:7" x14ac:dyDescent="0.25">
      <c r="A2648" s="1" t="s">
        <v>3434</v>
      </c>
      <c r="B2648" s="1" t="s">
        <v>436</v>
      </c>
      <c r="C2648" s="2">
        <v>45704</v>
      </c>
      <c r="D2648" s="1" t="s">
        <v>23</v>
      </c>
      <c r="E2648">
        <v>5309</v>
      </c>
      <c r="F2648" s="1" t="s">
        <v>15</v>
      </c>
      <c r="G2648" s="1" t="s">
        <v>50</v>
      </c>
    </row>
    <row r="2649" spans="1:7" x14ac:dyDescent="0.25">
      <c r="A2649" s="1" t="s">
        <v>3435</v>
      </c>
      <c r="B2649" s="1" t="s">
        <v>2583</v>
      </c>
      <c r="C2649" s="2">
        <v>45412</v>
      </c>
      <c r="D2649" s="1" t="s">
        <v>28</v>
      </c>
      <c r="E2649">
        <v>3104</v>
      </c>
      <c r="F2649" s="1" t="s">
        <v>24</v>
      </c>
      <c r="G2649" s="1" t="s">
        <v>25</v>
      </c>
    </row>
    <row r="2650" spans="1:7" x14ac:dyDescent="0.25">
      <c r="A2650" s="1" t="s">
        <v>3436</v>
      </c>
      <c r="B2650" s="1" t="s">
        <v>1221</v>
      </c>
      <c r="C2650" s="2">
        <v>45385</v>
      </c>
      <c r="D2650" s="1" t="s">
        <v>14</v>
      </c>
      <c r="E2650">
        <v>2987</v>
      </c>
      <c r="F2650" s="1" t="s">
        <v>24</v>
      </c>
      <c r="G2650" s="1" t="s">
        <v>16</v>
      </c>
    </row>
    <row r="2651" spans="1:7" x14ac:dyDescent="0.25">
      <c r="A2651" s="1" t="s">
        <v>3437</v>
      </c>
      <c r="B2651" s="1" t="s">
        <v>385</v>
      </c>
      <c r="C2651" s="2">
        <v>45474</v>
      </c>
      <c r="D2651" s="1" t="s">
        <v>9</v>
      </c>
      <c r="E2651">
        <v>972</v>
      </c>
      <c r="F2651" s="1" t="s">
        <v>15</v>
      </c>
      <c r="G2651" s="1" t="s">
        <v>55</v>
      </c>
    </row>
    <row r="2652" spans="1:7" x14ac:dyDescent="0.25">
      <c r="A2652" s="1" t="s">
        <v>3438</v>
      </c>
      <c r="B2652" s="1" t="s">
        <v>1545</v>
      </c>
      <c r="C2652" s="2">
        <v>45487</v>
      </c>
      <c r="D2652" s="1" t="s">
        <v>23</v>
      </c>
      <c r="E2652">
        <v>5735</v>
      </c>
      <c r="F2652" s="1" t="s">
        <v>24</v>
      </c>
      <c r="G2652" s="1" t="s">
        <v>29</v>
      </c>
    </row>
    <row r="2653" spans="1:7" x14ac:dyDescent="0.25">
      <c r="A2653" s="1" t="s">
        <v>3439</v>
      </c>
      <c r="B2653" s="1" t="s">
        <v>240</v>
      </c>
      <c r="C2653" s="2">
        <v>45844</v>
      </c>
      <c r="D2653" s="1" t="s">
        <v>28</v>
      </c>
      <c r="E2653">
        <v>5499</v>
      </c>
      <c r="F2653" s="1" t="s">
        <v>15</v>
      </c>
      <c r="G2653" s="1" t="s">
        <v>20</v>
      </c>
    </row>
    <row r="2654" spans="1:7" x14ac:dyDescent="0.25">
      <c r="A2654" s="1" t="s">
        <v>3440</v>
      </c>
      <c r="B2654" s="1" t="s">
        <v>1229</v>
      </c>
      <c r="C2654" s="2">
        <v>45664</v>
      </c>
      <c r="D2654" s="1" t="s">
        <v>14</v>
      </c>
      <c r="E2654">
        <v>1278</v>
      </c>
      <c r="F2654" s="1" t="s">
        <v>10</v>
      </c>
      <c r="G2654" s="1" t="s">
        <v>40</v>
      </c>
    </row>
    <row r="2655" spans="1:7" x14ac:dyDescent="0.25">
      <c r="A2655" s="1" t="s">
        <v>3441</v>
      </c>
      <c r="B2655" s="1" t="s">
        <v>1415</v>
      </c>
      <c r="C2655" s="2">
        <v>45329</v>
      </c>
      <c r="D2655" s="1" t="s">
        <v>14</v>
      </c>
      <c r="E2655">
        <v>5289</v>
      </c>
      <c r="F2655" s="1" t="s">
        <v>15</v>
      </c>
      <c r="G2655" s="1" t="s">
        <v>106</v>
      </c>
    </row>
    <row r="2656" spans="1:7" x14ac:dyDescent="0.25">
      <c r="A2656" s="1" t="s">
        <v>3442</v>
      </c>
      <c r="B2656" s="1" t="s">
        <v>1578</v>
      </c>
      <c r="C2656" s="2">
        <v>45752</v>
      </c>
      <c r="D2656" s="1" t="s">
        <v>23</v>
      </c>
      <c r="E2656">
        <v>382</v>
      </c>
      <c r="F2656" s="1" t="s">
        <v>19</v>
      </c>
      <c r="G2656" s="1" t="s">
        <v>11</v>
      </c>
    </row>
    <row r="2657" spans="1:7" x14ac:dyDescent="0.25">
      <c r="A2657" s="1" t="s">
        <v>3443</v>
      </c>
      <c r="B2657" s="1" t="s">
        <v>3444</v>
      </c>
      <c r="C2657" s="2">
        <v>45719</v>
      </c>
      <c r="D2657" s="1" t="s">
        <v>23</v>
      </c>
      <c r="E2657">
        <v>4390</v>
      </c>
      <c r="F2657" s="1" t="s">
        <v>15</v>
      </c>
      <c r="G2657" s="1" t="s">
        <v>29</v>
      </c>
    </row>
    <row r="2658" spans="1:7" x14ac:dyDescent="0.25">
      <c r="A2658" s="1" t="s">
        <v>3445</v>
      </c>
      <c r="B2658" s="1" t="s">
        <v>278</v>
      </c>
      <c r="C2658" s="2">
        <v>45179</v>
      </c>
      <c r="D2658" s="1" t="s">
        <v>28</v>
      </c>
      <c r="E2658">
        <v>7627</v>
      </c>
      <c r="F2658" s="1" t="s">
        <v>10</v>
      </c>
      <c r="G2658" s="1" t="s">
        <v>25</v>
      </c>
    </row>
    <row r="2659" spans="1:7" x14ac:dyDescent="0.25">
      <c r="A2659" s="1" t="s">
        <v>3446</v>
      </c>
      <c r="B2659" s="1" t="s">
        <v>93</v>
      </c>
      <c r="C2659" s="2">
        <v>45812</v>
      </c>
      <c r="D2659" s="1" t="s">
        <v>9</v>
      </c>
      <c r="E2659">
        <v>9806</v>
      </c>
      <c r="F2659" s="1" t="s">
        <v>15</v>
      </c>
      <c r="G2659" s="1" t="s">
        <v>45</v>
      </c>
    </row>
    <row r="2660" spans="1:7" x14ac:dyDescent="0.25">
      <c r="A2660" s="1" t="s">
        <v>3447</v>
      </c>
      <c r="B2660" s="1" t="s">
        <v>1265</v>
      </c>
      <c r="C2660" s="2">
        <v>45681</v>
      </c>
      <c r="D2660" s="1" t="s">
        <v>28</v>
      </c>
      <c r="E2660">
        <v>6289</v>
      </c>
      <c r="F2660" s="1" t="s">
        <v>15</v>
      </c>
      <c r="G2660" s="1" t="s">
        <v>20</v>
      </c>
    </row>
    <row r="2661" spans="1:7" x14ac:dyDescent="0.25">
      <c r="A2661" s="1" t="s">
        <v>3448</v>
      </c>
      <c r="B2661" s="1" t="s">
        <v>1527</v>
      </c>
      <c r="C2661" s="2">
        <v>45773</v>
      </c>
      <c r="D2661" s="1" t="s">
        <v>28</v>
      </c>
      <c r="E2661">
        <v>105</v>
      </c>
      <c r="F2661" s="1" t="s">
        <v>10</v>
      </c>
      <c r="G2661" s="1" t="s">
        <v>50</v>
      </c>
    </row>
    <row r="2662" spans="1:7" x14ac:dyDescent="0.25">
      <c r="A2662" s="1" t="s">
        <v>3449</v>
      </c>
      <c r="B2662" s="1" t="s">
        <v>1492</v>
      </c>
      <c r="C2662" s="2">
        <v>45731</v>
      </c>
      <c r="D2662" s="1" t="s">
        <v>23</v>
      </c>
      <c r="E2662">
        <v>4379</v>
      </c>
      <c r="F2662" s="1" t="s">
        <v>24</v>
      </c>
      <c r="G2662" s="1" t="s">
        <v>16</v>
      </c>
    </row>
    <row r="2663" spans="1:7" x14ac:dyDescent="0.25">
      <c r="A2663" s="1" t="s">
        <v>3450</v>
      </c>
      <c r="B2663" s="1" t="s">
        <v>278</v>
      </c>
      <c r="C2663" s="2">
        <v>45676</v>
      </c>
      <c r="D2663" s="1" t="s">
        <v>28</v>
      </c>
      <c r="E2663">
        <v>3951</v>
      </c>
      <c r="F2663" s="1" t="s">
        <v>24</v>
      </c>
      <c r="G2663" s="1" t="s">
        <v>20</v>
      </c>
    </row>
    <row r="2664" spans="1:7" x14ac:dyDescent="0.25">
      <c r="A2664" s="1" t="s">
        <v>3451</v>
      </c>
      <c r="B2664" s="1" t="s">
        <v>2483</v>
      </c>
      <c r="C2664" s="2">
        <v>45499</v>
      </c>
      <c r="D2664" s="1" t="s">
        <v>28</v>
      </c>
      <c r="E2664">
        <v>7031</v>
      </c>
      <c r="F2664" s="1" t="s">
        <v>19</v>
      </c>
      <c r="G2664" s="1" t="s">
        <v>40</v>
      </c>
    </row>
    <row r="2665" spans="1:7" x14ac:dyDescent="0.25">
      <c r="A2665" s="1" t="s">
        <v>3452</v>
      </c>
      <c r="B2665" s="1" t="s">
        <v>3004</v>
      </c>
      <c r="C2665" s="2">
        <v>45705</v>
      </c>
      <c r="D2665" s="1" t="s">
        <v>9</v>
      </c>
      <c r="E2665">
        <v>9402</v>
      </c>
      <c r="F2665" s="1" t="s">
        <v>19</v>
      </c>
      <c r="G2665" s="1" t="s">
        <v>16</v>
      </c>
    </row>
    <row r="2666" spans="1:7" x14ac:dyDescent="0.25">
      <c r="A2666" s="1" t="s">
        <v>3453</v>
      </c>
      <c r="B2666" s="1" t="s">
        <v>1333</v>
      </c>
      <c r="C2666" s="2">
        <v>45588</v>
      </c>
      <c r="D2666" s="1" t="s">
        <v>14</v>
      </c>
      <c r="E2666">
        <v>3954</v>
      </c>
      <c r="F2666" s="1" t="s">
        <v>15</v>
      </c>
      <c r="G2666" s="1" t="s">
        <v>50</v>
      </c>
    </row>
    <row r="2667" spans="1:7" x14ac:dyDescent="0.25">
      <c r="A2667" s="1" t="s">
        <v>3454</v>
      </c>
      <c r="B2667" s="1" t="s">
        <v>852</v>
      </c>
      <c r="C2667" s="2">
        <v>45172</v>
      </c>
      <c r="D2667" s="1" t="s">
        <v>14</v>
      </c>
      <c r="E2667">
        <v>5878</v>
      </c>
      <c r="F2667" s="1" t="s">
        <v>24</v>
      </c>
      <c r="G2667" s="1" t="s">
        <v>55</v>
      </c>
    </row>
    <row r="2668" spans="1:7" x14ac:dyDescent="0.25">
      <c r="A2668" s="1" t="s">
        <v>3455</v>
      </c>
      <c r="B2668" s="1" t="s">
        <v>841</v>
      </c>
      <c r="C2668" s="2">
        <v>45570</v>
      </c>
      <c r="D2668" s="1" t="s">
        <v>9</v>
      </c>
      <c r="E2668">
        <v>5406</v>
      </c>
      <c r="F2668" s="1" t="s">
        <v>24</v>
      </c>
      <c r="G2668" s="1" t="s">
        <v>50</v>
      </c>
    </row>
    <row r="2669" spans="1:7" x14ac:dyDescent="0.25">
      <c r="A2669" s="1" t="s">
        <v>3456</v>
      </c>
      <c r="B2669" s="1" t="s">
        <v>709</v>
      </c>
      <c r="C2669" s="2">
        <v>45622</v>
      </c>
      <c r="D2669" s="1" t="s">
        <v>14</v>
      </c>
      <c r="E2669">
        <v>8051</v>
      </c>
      <c r="F2669" s="1" t="s">
        <v>15</v>
      </c>
      <c r="G2669" s="1" t="s">
        <v>55</v>
      </c>
    </row>
    <row r="2670" spans="1:7" x14ac:dyDescent="0.25">
      <c r="A2670" s="1" t="s">
        <v>3457</v>
      </c>
      <c r="B2670" s="1" t="s">
        <v>1871</v>
      </c>
      <c r="C2670" s="2">
        <v>45227</v>
      </c>
      <c r="D2670" s="1" t="s">
        <v>28</v>
      </c>
      <c r="E2670">
        <v>141</v>
      </c>
      <c r="F2670" s="1" t="s">
        <v>10</v>
      </c>
      <c r="G2670" s="1" t="s">
        <v>55</v>
      </c>
    </row>
    <row r="2671" spans="1:7" x14ac:dyDescent="0.25">
      <c r="A2671" s="1" t="s">
        <v>3458</v>
      </c>
      <c r="B2671" s="1" t="s">
        <v>1419</v>
      </c>
      <c r="C2671" s="2">
        <v>45592</v>
      </c>
      <c r="D2671" s="1" t="s">
        <v>9</v>
      </c>
      <c r="E2671">
        <v>7300</v>
      </c>
      <c r="F2671" s="1" t="s">
        <v>24</v>
      </c>
      <c r="G2671" s="1" t="s">
        <v>16</v>
      </c>
    </row>
    <row r="2672" spans="1:7" x14ac:dyDescent="0.25">
      <c r="A2672" s="1" t="s">
        <v>3459</v>
      </c>
      <c r="B2672" s="1" t="s">
        <v>3460</v>
      </c>
      <c r="C2672" s="2">
        <v>45500</v>
      </c>
      <c r="D2672" s="1" t="s">
        <v>9</v>
      </c>
      <c r="E2672">
        <v>9592</v>
      </c>
      <c r="F2672" s="1" t="s">
        <v>19</v>
      </c>
      <c r="G2672" s="1" t="s">
        <v>29</v>
      </c>
    </row>
    <row r="2673" spans="1:7" x14ac:dyDescent="0.25">
      <c r="A2673" s="1" t="s">
        <v>3461</v>
      </c>
      <c r="B2673" s="1" t="s">
        <v>450</v>
      </c>
      <c r="C2673" s="2">
        <v>45293</v>
      </c>
      <c r="D2673" s="1" t="s">
        <v>23</v>
      </c>
      <c r="E2673">
        <v>6526</v>
      </c>
      <c r="F2673" s="1" t="s">
        <v>15</v>
      </c>
      <c r="G2673" s="1" t="s">
        <v>20</v>
      </c>
    </row>
    <row r="2674" spans="1:7" x14ac:dyDescent="0.25">
      <c r="A2674" s="1" t="s">
        <v>3462</v>
      </c>
      <c r="B2674" s="1" t="s">
        <v>2493</v>
      </c>
      <c r="C2674" s="2">
        <v>45432</v>
      </c>
      <c r="D2674" s="1" t="s">
        <v>14</v>
      </c>
      <c r="E2674">
        <v>9351</v>
      </c>
      <c r="F2674" s="1" t="s">
        <v>10</v>
      </c>
      <c r="G2674" s="1" t="s">
        <v>40</v>
      </c>
    </row>
    <row r="2675" spans="1:7" x14ac:dyDescent="0.25">
      <c r="A2675" s="1" t="s">
        <v>3463</v>
      </c>
      <c r="B2675" s="1" t="s">
        <v>698</v>
      </c>
      <c r="C2675" s="2">
        <v>45850</v>
      </c>
      <c r="D2675" s="1" t="s">
        <v>23</v>
      </c>
      <c r="E2675">
        <v>5916</v>
      </c>
      <c r="F2675" s="1" t="s">
        <v>19</v>
      </c>
      <c r="G2675" s="1" t="s">
        <v>25</v>
      </c>
    </row>
    <row r="2676" spans="1:7" x14ac:dyDescent="0.25">
      <c r="A2676" s="1" t="s">
        <v>3464</v>
      </c>
      <c r="B2676" s="1" t="s">
        <v>827</v>
      </c>
      <c r="C2676" s="2">
        <v>45725</v>
      </c>
      <c r="D2676" s="1" t="s">
        <v>28</v>
      </c>
      <c r="E2676">
        <v>817</v>
      </c>
      <c r="F2676" s="1" t="s">
        <v>24</v>
      </c>
      <c r="G2676" s="1" t="s">
        <v>50</v>
      </c>
    </row>
    <row r="2677" spans="1:7" x14ac:dyDescent="0.25">
      <c r="A2677" s="1" t="s">
        <v>3465</v>
      </c>
      <c r="B2677" s="1" t="s">
        <v>3009</v>
      </c>
      <c r="C2677" s="2">
        <v>45236</v>
      </c>
      <c r="D2677" s="1" t="s">
        <v>9</v>
      </c>
      <c r="E2677">
        <v>60</v>
      </c>
      <c r="F2677" s="1" t="s">
        <v>10</v>
      </c>
      <c r="G2677" s="1" t="s">
        <v>20</v>
      </c>
    </row>
    <row r="2678" spans="1:7" x14ac:dyDescent="0.25">
      <c r="A2678" s="1" t="s">
        <v>3466</v>
      </c>
      <c r="B2678" s="1" t="s">
        <v>2577</v>
      </c>
      <c r="C2678" s="2">
        <v>45378</v>
      </c>
      <c r="D2678" s="1" t="s">
        <v>28</v>
      </c>
      <c r="E2678">
        <v>5287</v>
      </c>
      <c r="F2678" s="1" t="s">
        <v>19</v>
      </c>
      <c r="G2678" s="1" t="s">
        <v>55</v>
      </c>
    </row>
    <row r="2679" spans="1:7" x14ac:dyDescent="0.25">
      <c r="A2679" s="1" t="s">
        <v>3467</v>
      </c>
      <c r="B2679" s="1" t="s">
        <v>354</v>
      </c>
      <c r="C2679" s="2">
        <v>45726</v>
      </c>
      <c r="D2679" s="1" t="s">
        <v>14</v>
      </c>
      <c r="E2679">
        <v>65</v>
      </c>
      <c r="F2679" s="1" t="s">
        <v>15</v>
      </c>
      <c r="G2679" s="1" t="s">
        <v>55</v>
      </c>
    </row>
    <row r="2680" spans="1:7" x14ac:dyDescent="0.25">
      <c r="A2680" s="1" t="s">
        <v>3468</v>
      </c>
      <c r="B2680" s="1" t="s">
        <v>413</v>
      </c>
      <c r="C2680" s="2">
        <v>45694</v>
      </c>
      <c r="D2680" s="1" t="s">
        <v>23</v>
      </c>
      <c r="E2680">
        <v>3674</v>
      </c>
      <c r="F2680" s="1" t="s">
        <v>10</v>
      </c>
      <c r="G2680" s="1" t="s">
        <v>50</v>
      </c>
    </row>
    <row r="2681" spans="1:7" x14ac:dyDescent="0.25">
      <c r="A2681" s="1" t="s">
        <v>3469</v>
      </c>
      <c r="B2681" s="1" t="s">
        <v>441</v>
      </c>
      <c r="C2681" s="2">
        <v>45312</v>
      </c>
      <c r="D2681" s="1" t="s">
        <v>14</v>
      </c>
      <c r="E2681">
        <v>753</v>
      </c>
      <c r="F2681" s="1" t="s">
        <v>10</v>
      </c>
      <c r="G2681" s="1" t="s">
        <v>55</v>
      </c>
    </row>
    <row r="2682" spans="1:7" x14ac:dyDescent="0.25">
      <c r="A2682" s="1" t="s">
        <v>3470</v>
      </c>
      <c r="B2682" s="1" t="s">
        <v>2219</v>
      </c>
      <c r="C2682" s="2">
        <v>45310</v>
      </c>
      <c r="D2682" s="1" t="s">
        <v>28</v>
      </c>
      <c r="E2682">
        <v>6040</v>
      </c>
      <c r="F2682" s="1" t="s">
        <v>15</v>
      </c>
      <c r="G2682" s="1" t="s">
        <v>45</v>
      </c>
    </row>
    <row r="2683" spans="1:7" x14ac:dyDescent="0.25">
      <c r="A2683" s="1" t="s">
        <v>3471</v>
      </c>
      <c r="B2683" s="1" t="s">
        <v>1435</v>
      </c>
      <c r="C2683" s="2">
        <v>45462</v>
      </c>
      <c r="D2683" s="1" t="s">
        <v>23</v>
      </c>
      <c r="E2683">
        <v>8141</v>
      </c>
      <c r="F2683" s="1" t="s">
        <v>24</v>
      </c>
      <c r="G2683" s="1" t="s">
        <v>25</v>
      </c>
    </row>
    <row r="2684" spans="1:7" x14ac:dyDescent="0.25">
      <c r="A2684" s="1" t="s">
        <v>3472</v>
      </c>
      <c r="B2684" s="1" t="s">
        <v>264</v>
      </c>
      <c r="C2684" s="2">
        <v>45280</v>
      </c>
      <c r="D2684" s="1" t="s">
        <v>14</v>
      </c>
      <c r="E2684">
        <v>89</v>
      </c>
      <c r="F2684" s="1" t="s">
        <v>24</v>
      </c>
      <c r="G2684" s="1" t="s">
        <v>20</v>
      </c>
    </row>
    <row r="2685" spans="1:7" x14ac:dyDescent="0.25">
      <c r="A2685" s="1" t="s">
        <v>3473</v>
      </c>
      <c r="B2685" s="1" t="s">
        <v>262</v>
      </c>
      <c r="C2685" s="2">
        <v>45254</v>
      </c>
      <c r="D2685" s="1" t="s">
        <v>28</v>
      </c>
      <c r="E2685">
        <v>2976</v>
      </c>
      <c r="F2685" s="1" t="s">
        <v>10</v>
      </c>
      <c r="G2685" s="1" t="s">
        <v>11</v>
      </c>
    </row>
    <row r="2686" spans="1:7" x14ac:dyDescent="0.25">
      <c r="A2686" s="1" t="s">
        <v>3474</v>
      </c>
      <c r="B2686" s="1" t="s">
        <v>1389</v>
      </c>
      <c r="C2686" s="2">
        <v>45369</v>
      </c>
      <c r="D2686" s="1" t="s">
        <v>14</v>
      </c>
      <c r="E2686">
        <v>3738</v>
      </c>
      <c r="F2686" s="1" t="s">
        <v>10</v>
      </c>
      <c r="G2686" s="1" t="s">
        <v>11</v>
      </c>
    </row>
    <row r="2687" spans="1:7" x14ac:dyDescent="0.25">
      <c r="A2687" s="1" t="s">
        <v>3475</v>
      </c>
      <c r="B2687" s="1" t="s">
        <v>2687</v>
      </c>
      <c r="C2687" s="2">
        <v>45764</v>
      </c>
      <c r="D2687" s="1" t="s">
        <v>9</v>
      </c>
      <c r="E2687">
        <v>4546</v>
      </c>
      <c r="F2687" s="1" t="s">
        <v>10</v>
      </c>
      <c r="G2687" s="1" t="s">
        <v>16</v>
      </c>
    </row>
    <row r="2688" spans="1:7" x14ac:dyDescent="0.25">
      <c r="A2688" s="1" t="s">
        <v>3476</v>
      </c>
      <c r="B2688" s="1" t="s">
        <v>8</v>
      </c>
      <c r="C2688" s="2">
        <v>45523</v>
      </c>
      <c r="D2688" s="1" t="s">
        <v>23</v>
      </c>
      <c r="E2688">
        <v>135</v>
      </c>
      <c r="F2688" s="1" t="s">
        <v>19</v>
      </c>
      <c r="G2688" s="1" t="s">
        <v>50</v>
      </c>
    </row>
    <row r="2689" spans="1:7" x14ac:dyDescent="0.25">
      <c r="A2689" s="1" t="s">
        <v>3477</v>
      </c>
      <c r="B2689" s="1" t="s">
        <v>475</v>
      </c>
      <c r="C2689" s="2">
        <v>45853</v>
      </c>
      <c r="D2689" s="1" t="s">
        <v>23</v>
      </c>
      <c r="E2689">
        <v>5823</v>
      </c>
      <c r="F2689" s="1" t="s">
        <v>10</v>
      </c>
      <c r="G2689" s="1" t="s">
        <v>55</v>
      </c>
    </row>
    <row r="2690" spans="1:7" x14ac:dyDescent="0.25">
      <c r="A2690" s="1" t="s">
        <v>3478</v>
      </c>
      <c r="B2690" s="1" t="s">
        <v>636</v>
      </c>
      <c r="C2690" s="2">
        <v>45673</v>
      </c>
      <c r="D2690" s="1" t="s">
        <v>23</v>
      </c>
      <c r="E2690">
        <v>8420</v>
      </c>
      <c r="F2690" s="1" t="s">
        <v>24</v>
      </c>
      <c r="G2690" s="1" t="s">
        <v>16</v>
      </c>
    </row>
    <row r="2691" spans="1:7" x14ac:dyDescent="0.25">
      <c r="A2691" s="1" t="s">
        <v>3479</v>
      </c>
      <c r="B2691" s="1" t="s">
        <v>126</v>
      </c>
      <c r="C2691" s="2">
        <v>45759</v>
      </c>
      <c r="D2691" s="1" t="s">
        <v>9</v>
      </c>
      <c r="E2691">
        <v>957</v>
      </c>
      <c r="F2691" s="1" t="s">
        <v>15</v>
      </c>
      <c r="G2691" s="1" t="s">
        <v>106</v>
      </c>
    </row>
    <row r="2692" spans="1:7" x14ac:dyDescent="0.25">
      <c r="A2692" s="1" t="s">
        <v>3480</v>
      </c>
      <c r="B2692" s="1" t="s">
        <v>1946</v>
      </c>
      <c r="C2692" s="2">
        <v>45321</v>
      </c>
      <c r="D2692" s="1" t="s">
        <v>23</v>
      </c>
      <c r="E2692">
        <v>604</v>
      </c>
      <c r="F2692" s="1" t="s">
        <v>15</v>
      </c>
      <c r="G2692" s="1" t="s">
        <v>11</v>
      </c>
    </row>
    <row r="2693" spans="1:7" x14ac:dyDescent="0.25">
      <c r="A2693" s="1" t="s">
        <v>3481</v>
      </c>
      <c r="B2693" s="1" t="s">
        <v>184</v>
      </c>
      <c r="C2693" s="2">
        <v>45809</v>
      </c>
      <c r="D2693" s="1" t="s">
        <v>9</v>
      </c>
      <c r="E2693">
        <v>5040</v>
      </c>
      <c r="F2693" s="1" t="s">
        <v>15</v>
      </c>
      <c r="G2693" s="1" t="s">
        <v>29</v>
      </c>
    </row>
    <row r="2694" spans="1:7" x14ac:dyDescent="0.25">
      <c r="A2694" s="1" t="s">
        <v>3482</v>
      </c>
      <c r="B2694" s="1" t="s">
        <v>802</v>
      </c>
      <c r="C2694" s="2">
        <v>45848</v>
      </c>
      <c r="D2694" s="1" t="s">
        <v>23</v>
      </c>
      <c r="E2694">
        <v>150</v>
      </c>
      <c r="F2694" s="1" t="s">
        <v>10</v>
      </c>
      <c r="G2694" s="1" t="s">
        <v>16</v>
      </c>
    </row>
    <row r="2695" spans="1:7" x14ac:dyDescent="0.25">
      <c r="A2695" s="1" t="s">
        <v>3483</v>
      </c>
      <c r="B2695" s="1" t="s">
        <v>1946</v>
      </c>
      <c r="C2695" s="2">
        <v>45300</v>
      </c>
      <c r="D2695" s="1" t="s">
        <v>14</v>
      </c>
      <c r="E2695">
        <v>3065</v>
      </c>
      <c r="F2695" s="1" t="s">
        <v>10</v>
      </c>
      <c r="G2695" s="1" t="s">
        <v>29</v>
      </c>
    </row>
    <row r="2696" spans="1:7" x14ac:dyDescent="0.25">
      <c r="A2696" s="1" t="s">
        <v>3484</v>
      </c>
      <c r="B2696" s="1" t="s">
        <v>172</v>
      </c>
      <c r="C2696" s="2">
        <v>45623</v>
      </c>
      <c r="D2696" s="1" t="s">
        <v>14</v>
      </c>
      <c r="E2696">
        <v>9832</v>
      </c>
      <c r="F2696" s="1" t="s">
        <v>15</v>
      </c>
      <c r="G2696" s="1" t="s">
        <v>55</v>
      </c>
    </row>
    <row r="2697" spans="1:7" x14ac:dyDescent="0.25">
      <c r="A2697" s="1" t="s">
        <v>3485</v>
      </c>
      <c r="B2697" s="1" t="s">
        <v>1415</v>
      </c>
      <c r="C2697" s="2">
        <v>45425</v>
      </c>
      <c r="D2697" s="1" t="s">
        <v>14</v>
      </c>
      <c r="E2697">
        <v>9078</v>
      </c>
      <c r="F2697" s="1" t="s">
        <v>19</v>
      </c>
      <c r="G2697" s="1" t="s">
        <v>106</v>
      </c>
    </row>
    <row r="2698" spans="1:7" x14ac:dyDescent="0.25">
      <c r="A2698" s="1" t="s">
        <v>3486</v>
      </c>
      <c r="B2698" s="1" t="s">
        <v>1236</v>
      </c>
      <c r="C2698" s="2">
        <v>45218</v>
      </c>
      <c r="D2698" s="1" t="s">
        <v>14</v>
      </c>
      <c r="E2698">
        <v>4215</v>
      </c>
      <c r="F2698" s="1" t="s">
        <v>19</v>
      </c>
      <c r="G2698" s="1" t="s">
        <v>55</v>
      </c>
    </row>
    <row r="2699" spans="1:7" x14ac:dyDescent="0.25">
      <c r="A2699" s="1" t="s">
        <v>3487</v>
      </c>
      <c r="B2699" s="1" t="s">
        <v>3128</v>
      </c>
      <c r="C2699" s="2">
        <v>45637</v>
      </c>
      <c r="D2699" s="1" t="s">
        <v>9</v>
      </c>
      <c r="E2699">
        <v>5181</v>
      </c>
      <c r="F2699" s="1" t="s">
        <v>19</v>
      </c>
      <c r="G2699" s="1" t="s">
        <v>106</v>
      </c>
    </row>
    <row r="2700" spans="1:7" x14ac:dyDescent="0.25">
      <c r="A2700" s="1" t="s">
        <v>3488</v>
      </c>
      <c r="B2700" s="1" t="s">
        <v>227</v>
      </c>
      <c r="C2700" s="2">
        <v>45399</v>
      </c>
      <c r="D2700" s="1" t="s">
        <v>28</v>
      </c>
      <c r="E2700">
        <v>7792</v>
      </c>
      <c r="F2700" s="1" t="s">
        <v>19</v>
      </c>
      <c r="G2700" s="1" t="s">
        <v>106</v>
      </c>
    </row>
    <row r="2701" spans="1:7" x14ac:dyDescent="0.25">
      <c r="A2701" s="1" t="s">
        <v>3489</v>
      </c>
      <c r="B2701" s="1" t="s">
        <v>52</v>
      </c>
      <c r="C2701" s="2">
        <v>45706</v>
      </c>
      <c r="D2701" s="1" t="s">
        <v>28</v>
      </c>
      <c r="E2701">
        <v>2670</v>
      </c>
      <c r="F2701" s="1" t="s">
        <v>24</v>
      </c>
      <c r="G2701" s="1" t="s">
        <v>106</v>
      </c>
    </row>
    <row r="2702" spans="1:7" x14ac:dyDescent="0.25">
      <c r="A2702" s="1" t="s">
        <v>3490</v>
      </c>
      <c r="B2702" s="1" t="s">
        <v>1027</v>
      </c>
      <c r="C2702" s="2">
        <v>45380</v>
      </c>
      <c r="D2702" s="1" t="s">
        <v>14</v>
      </c>
      <c r="E2702">
        <v>6866</v>
      </c>
      <c r="F2702" s="1" t="s">
        <v>15</v>
      </c>
      <c r="G2702" s="1" t="s">
        <v>45</v>
      </c>
    </row>
    <row r="2703" spans="1:7" x14ac:dyDescent="0.25">
      <c r="A2703" s="1" t="s">
        <v>3491</v>
      </c>
      <c r="B2703" s="1" t="s">
        <v>3492</v>
      </c>
      <c r="C2703" s="2">
        <v>45612</v>
      </c>
      <c r="D2703" s="1" t="s">
        <v>28</v>
      </c>
      <c r="E2703">
        <v>6099</v>
      </c>
      <c r="F2703" s="1" t="s">
        <v>24</v>
      </c>
      <c r="G2703" s="1" t="s">
        <v>106</v>
      </c>
    </row>
    <row r="2704" spans="1:7" x14ac:dyDescent="0.25">
      <c r="A2704" s="1" t="s">
        <v>3493</v>
      </c>
      <c r="B2704" s="1" t="s">
        <v>112</v>
      </c>
      <c r="C2704" s="2">
        <v>45695</v>
      </c>
      <c r="D2704" s="1" t="s">
        <v>28</v>
      </c>
      <c r="E2704">
        <v>5328</v>
      </c>
      <c r="F2704" s="1" t="s">
        <v>10</v>
      </c>
      <c r="G2704" s="1" t="s">
        <v>45</v>
      </c>
    </row>
    <row r="2705" spans="1:7" x14ac:dyDescent="0.25">
      <c r="A2705" s="1" t="s">
        <v>3494</v>
      </c>
      <c r="B2705" s="1" t="s">
        <v>2204</v>
      </c>
      <c r="C2705" s="2">
        <v>45255</v>
      </c>
      <c r="D2705" s="1" t="s">
        <v>23</v>
      </c>
      <c r="E2705">
        <v>2562</v>
      </c>
      <c r="F2705" s="1" t="s">
        <v>19</v>
      </c>
      <c r="G2705" s="1" t="s">
        <v>55</v>
      </c>
    </row>
    <row r="2706" spans="1:7" x14ac:dyDescent="0.25">
      <c r="A2706" s="1" t="s">
        <v>3495</v>
      </c>
      <c r="B2706" s="1" t="s">
        <v>1181</v>
      </c>
      <c r="C2706" s="2">
        <v>45598</v>
      </c>
      <c r="D2706" s="1" t="s">
        <v>9</v>
      </c>
      <c r="E2706">
        <v>3621</v>
      </c>
      <c r="F2706" s="1" t="s">
        <v>19</v>
      </c>
      <c r="G2706" s="1" t="s">
        <v>45</v>
      </c>
    </row>
    <row r="2707" spans="1:7" x14ac:dyDescent="0.25">
      <c r="A2707" s="1" t="s">
        <v>3496</v>
      </c>
      <c r="B2707" s="1" t="s">
        <v>1037</v>
      </c>
      <c r="C2707" s="2">
        <v>45164</v>
      </c>
      <c r="D2707" s="1" t="s">
        <v>14</v>
      </c>
      <c r="E2707">
        <v>8072</v>
      </c>
      <c r="F2707" s="1" t="s">
        <v>15</v>
      </c>
      <c r="G2707" s="1" t="s">
        <v>20</v>
      </c>
    </row>
    <row r="2708" spans="1:7" x14ac:dyDescent="0.25">
      <c r="A2708" s="1" t="s">
        <v>3497</v>
      </c>
      <c r="B2708" s="1" t="s">
        <v>1459</v>
      </c>
      <c r="C2708" s="2">
        <v>45840</v>
      </c>
      <c r="D2708" s="1" t="s">
        <v>28</v>
      </c>
      <c r="E2708">
        <v>1050</v>
      </c>
      <c r="F2708" s="1" t="s">
        <v>19</v>
      </c>
      <c r="G2708" s="1" t="s">
        <v>29</v>
      </c>
    </row>
    <row r="2709" spans="1:7" x14ac:dyDescent="0.25">
      <c r="A2709" s="1" t="s">
        <v>3498</v>
      </c>
      <c r="B2709" s="1" t="s">
        <v>365</v>
      </c>
      <c r="C2709" s="2">
        <v>45318</v>
      </c>
      <c r="D2709" s="1" t="s">
        <v>28</v>
      </c>
      <c r="E2709">
        <v>8516</v>
      </c>
      <c r="F2709" s="1" t="s">
        <v>15</v>
      </c>
      <c r="G2709" s="1" t="s">
        <v>106</v>
      </c>
    </row>
    <row r="2710" spans="1:7" x14ac:dyDescent="0.25">
      <c r="A2710" s="1" t="s">
        <v>3499</v>
      </c>
      <c r="B2710" s="1" t="s">
        <v>896</v>
      </c>
      <c r="C2710" s="2">
        <v>45672</v>
      </c>
      <c r="D2710" s="1" t="s">
        <v>14</v>
      </c>
      <c r="E2710">
        <v>7613</v>
      </c>
      <c r="F2710" s="1" t="s">
        <v>10</v>
      </c>
      <c r="G2710" s="1" t="s">
        <v>40</v>
      </c>
    </row>
    <row r="2711" spans="1:7" x14ac:dyDescent="0.25">
      <c r="A2711" s="1" t="s">
        <v>3500</v>
      </c>
      <c r="B2711" s="1" t="s">
        <v>1413</v>
      </c>
      <c r="C2711" s="2">
        <v>45747</v>
      </c>
      <c r="D2711" s="1" t="s">
        <v>23</v>
      </c>
      <c r="E2711">
        <v>4182</v>
      </c>
      <c r="F2711" s="1" t="s">
        <v>19</v>
      </c>
      <c r="G2711" s="1" t="s">
        <v>25</v>
      </c>
    </row>
    <row r="2712" spans="1:7" x14ac:dyDescent="0.25">
      <c r="A2712" s="1" t="s">
        <v>3501</v>
      </c>
      <c r="B2712" s="1" t="s">
        <v>1211</v>
      </c>
      <c r="C2712" s="2">
        <v>45211</v>
      </c>
      <c r="D2712" s="1" t="s">
        <v>14</v>
      </c>
      <c r="E2712">
        <v>2956</v>
      </c>
      <c r="F2712" s="1" t="s">
        <v>19</v>
      </c>
      <c r="G2712" s="1" t="s">
        <v>16</v>
      </c>
    </row>
    <row r="2713" spans="1:7" x14ac:dyDescent="0.25">
      <c r="A2713" s="1" t="s">
        <v>3502</v>
      </c>
      <c r="B2713" s="1" t="s">
        <v>896</v>
      </c>
      <c r="C2713" s="2">
        <v>45382</v>
      </c>
      <c r="D2713" s="1" t="s">
        <v>23</v>
      </c>
      <c r="E2713">
        <v>3246</v>
      </c>
      <c r="F2713" s="1" t="s">
        <v>24</v>
      </c>
      <c r="G2713" s="1" t="s">
        <v>55</v>
      </c>
    </row>
    <row r="2714" spans="1:7" x14ac:dyDescent="0.25">
      <c r="A2714" s="1" t="s">
        <v>3503</v>
      </c>
      <c r="B2714" s="1" t="s">
        <v>284</v>
      </c>
      <c r="C2714" s="2">
        <v>45173</v>
      </c>
      <c r="D2714" s="1" t="s">
        <v>28</v>
      </c>
      <c r="E2714">
        <v>3690</v>
      </c>
      <c r="F2714" s="1" t="s">
        <v>15</v>
      </c>
      <c r="G2714" s="1" t="s">
        <v>50</v>
      </c>
    </row>
    <row r="2715" spans="1:7" x14ac:dyDescent="0.25">
      <c r="A2715" s="1" t="s">
        <v>3504</v>
      </c>
      <c r="B2715" s="1" t="s">
        <v>756</v>
      </c>
      <c r="C2715" s="2">
        <v>45610</v>
      </c>
      <c r="D2715" s="1" t="s">
        <v>9</v>
      </c>
      <c r="E2715">
        <v>4817</v>
      </c>
      <c r="F2715" s="1" t="s">
        <v>15</v>
      </c>
      <c r="G2715" s="1" t="s">
        <v>29</v>
      </c>
    </row>
    <row r="2716" spans="1:7" x14ac:dyDescent="0.25">
      <c r="A2716" s="1" t="s">
        <v>3505</v>
      </c>
      <c r="B2716" s="1" t="s">
        <v>690</v>
      </c>
      <c r="C2716" s="2">
        <v>45487</v>
      </c>
      <c r="D2716" s="1" t="s">
        <v>23</v>
      </c>
      <c r="E2716">
        <v>1547</v>
      </c>
      <c r="F2716" s="1" t="s">
        <v>19</v>
      </c>
      <c r="G2716" s="1" t="s">
        <v>29</v>
      </c>
    </row>
    <row r="2717" spans="1:7" x14ac:dyDescent="0.25">
      <c r="A2717" s="1" t="s">
        <v>3506</v>
      </c>
      <c r="B2717" s="1" t="s">
        <v>585</v>
      </c>
      <c r="C2717" s="2">
        <v>45759</v>
      </c>
      <c r="D2717" s="1" t="s">
        <v>23</v>
      </c>
      <c r="E2717">
        <v>3882</v>
      </c>
      <c r="F2717" s="1" t="s">
        <v>24</v>
      </c>
      <c r="G2717" s="1" t="s">
        <v>50</v>
      </c>
    </row>
    <row r="2718" spans="1:7" x14ac:dyDescent="0.25">
      <c r="A2718" s="1" t="s">
        <v>3507</v>
      </c>
      <c r="B2718" s="1" t="s">
        <v>492</v>
      </c>
      <c r="C2718" s="2">
        <v>45598</v>
      </c>
      <c r="D2718" s="1" t="s">
        <v>14</v>
      </c>
      <c r="E2718">
        <v>1877</v>
      </c>
      <c r="F2718" s="1" t="s">
        <v>19</v>
      </c>
      <c r="G2718" s="1" t="s">
        <v>16</v>
      </c>
    </row>
    <row r="2719" spans="1:7" x14ac:dyDescent="0.25">
      <c r="A2719" s="1" t="s">
        <v>3508</v>
      </c>
      <c r="B2719" s="1" t="s">
        <v>1013</v>
      </c>
      <c r="C2719" s="2">
        <v>45792</v>
      </c>
      <c r="D2719" s="1" t="s">
        <v>28</v>
      </c>
      <c r="E2719">
        <v>1171</v>
      </c>
      <c r="F2719" s="1" t="s">
        <v>15</v>
      </c>
      <c r="G2719" s="1" t="s">
        <v>29</v>
      </c>
    </row>
    <row r="2720" spans="1:7" x14ac:dyDescent="0.25">
      <c r="A2720" s="1" t="s">
        <v>3509</v>
      </c>
      <c r="B2720" s="1" t="s">
        <v>506</v>
      </c>
      <c r="C2720" s="2">
        <v>45367</v>
      </c>
      <c r="D2720" s="1" t="s">
        <v>9</v>
      </c>
      <c r="E2720">
        <v>3930</v>
      </c>
      <c r="F2720" s="1" t="s">
        <v>15</v>
      </c>
      <c r="G2720" s="1" t="s">
        <v>45</v>
      </c>
    </row>
    <row r="2721" spans="1:7" x14ac:dyDescent="0.25">
      <c r="A2721" s="1" t="s">
        <v>3510</v>
      </c>
      <c r="B2721" s="1" t="s">
        <v>571</v>
      </c>
      <c r="C2721" s="2">
        <v>45238</v>
      </c>
      <c r="D2721" s="1" t="s">
        <v>14</v>
      </c>
      <c r="E2721">
        <v>5703</v>
      </c>
      <c r="F2721" s="1" t="s">
        <v>19</v>
      </c>
      <c r="G2721" s="1" t="s">
        <v>20</v>
      </c>
    </row>
    <row r="2722" spans="1:7" x14ac:dyDescent="0.25">
      <c r="A2722" s="1" t="s">
        <v>3511</v>
      </c>
      <c r="B2722" s="1" t="s">
        <v>8</v>
      </c>
      <c r="C2722" s="2">
        <v>45785</v>
      </c>
      <c r="D2722" s="1" t="s">
        <v>14</v>
      </c>
      <c r="E2722">
        <v>3892</v>
      </c>
      <c r="F2722" s="1" t="s">
        <v>10</v>
      </c>
      <c r="G2722" s="1" t="s">
        <v>11</v>
      </c>
    </row>
    <row r="2723" spans="1:7" x14ac:dyDescent="0.25">
      <c r="A2723" s="1" t="s">
        <v>3512</v>
      </c>
      <c r="B2723" s="1" t="s">
        <v>837</v>
      </c>
      <c r="C2723" s="2">
        <v>45252</v>
      </c>
      <c r="D2723" s="1" t="s">
        <v>9</v>
      </c>
      <c r="E2723">
        <v>7748</v>
      </c>
      <c r="F2723" s="1" t="s">
        <v>19</v>
      </c>
      <c r="G2723" s="1" t="s">
        <v>45</v>
      </c>
    </row>
    <row r="2724" spans="1:7" x14ac:dyDescent="0.25">
      <c r="A2724" s="1" t="s">
        <v>3513</v>
      </c>
      <c r="B2724" s="1" t="s">
        <v>18</v>
      </c>
      <c r="C2724" s="2">
        <v>45266</v>
      </c>
      <c r="D2724" s="1" t="s">
        <v>28</v>
      </c>
      <c r="E2724">
        <v>8466</v>
      </c>
      <c r="F2724" s="1" t="s">
        <v>24</v>
      </c>
      <c r="G2724" s="1" t="s">
        <v>106</v>
      </c>
    </row>
    <row r="2725" spans="1:7" x14ac:dyDescent="0.25">
      <c r="A2725" s="1" t="s">
        <v>3514</v>
      </c>
      <c r="B2725" s="1" t="s">
        <v>3515</v>
      </c>
      <c r="C2725" s="2">
        <v>45758</v>
      </c>
      <c r="D2725" s="1" t="s">
        <v>9</v>
      </c>
      <c r="E2725">
        <v>6341</v>
      </c>
      <c r="F2725" s="1" t="s">
        <v>15</v>
      </c>
      <c r="G2725" s="1" t="s">
        <v>29</v>
      </c>
    </row>
    <row r="2726" spans="1:7" x14ac:dyDescent="0.25">
      <c r="A2726" s="1" t="s">
        <v>3516</v>
      </c>
      <c r="B2726" s="1" t="s">
        <v>475</v>
      </c>
      <c r="C2726" s="2">
        <v>45639</v>
      </c>
      <c r="D2726" s="1" t="s">
        <v>14</v>
      </c>
      <c r="E2726">
        <v>5192</v>
      </c>
      <c r="F2726" s="1" t="s">
        <v>15</v>
      </c>
      <c r="G2726" s="1" t="s">
        <v>45</v>
      </c>
    </row>
    <row r="2727" spans="1:7" x14ac:dyDescent="0.25">
      <c r="A2727" s="1" t="s">
        <v>3517</v>
      </c>
      <c r="B2727" s="1" t="s">
        <v>140</v>
      </c>
      <c r="C2727" s="2">
        <v>45346</v>
      </c>
      <c r="D2727" s="1" t="s">
        <v>14</v>
      </c>
      <c r="E2727">
        <v>9504</v>
      </c>
      <c r="F2727" s="1" t="s">
        <v>19</v>
      </c>
      <c r="G2727" s="1" t="s">
        <v>11</v>
      </c>
    </row>
    <row r="2728" spans="1:7" x14ac:dyDescent="0.25">
      <c r="A2728" s="1" t="s">
        <v>3518</v>
      </c>
      <c r="B2728" s="1" t="s">
        <v>1329</v>
      </c>
      <c r="C2728" s="2">
        <v>45851</v>
      </c>
      <c r="D2728" s="1" t="s">
        <v>23</v>
      </c>
      <c r="E2728">
        <v>9396</v>
      </c>
      <c r="F2728" s="1" t="s">
        <v>10</v>
      </c>
      <c r="G2728" s="1" t="s">
        <v>20</v>
      </c>
    </row>
    <row r="2729" spans="1:7" x14ac:dyDescent="0.25">
      <c r="A2729" s="1" t="s">
        <v>3519</v>
      </c>
      <c r="B2729" s="1" t="s">
        <v>2358</v>
      </c>
      <c r="C2729" s="2">
        <v>45517</v>
      </c>
      <c r="D2729" s="1" t="s">
        <v>9</v>
      </c>
      <c r="E2729">
        <v>1536</v>
      </c>
      <c r="F2729" s="1" t="s">
        <v>15</v>
      </c>
      <c r="G2729" s="1" t="s">
        <v>55</v>
      </c>
    </row>
    <row r="2730" spans="1:7" x14ac:dyDescent="0.25">
      <c r="A2730" s="1" t="s">
        <v>3520</v>
      </c>
      <c r="B2730" s="1" t="s">
        <v>890</v>
      </c>
      <c r="C2730" s="2">
        <v>45536</v>
      </c>
      <c r="D2730" s="1" t="s">
        <v>9</v>
      </c>
      <c r="E2730">
        <v>8141</v>
      </c>
      <c r="F2730" s="1" t="s">
        <v>19</v>
      </c>
      <c r="G2730" s="1" t="s">
        <v>20</v>
      </c>
    </row>
    <row r="2731" spans="1:7" x14ac:dyDescent="0.25">
      <c r="A2731" s="1" t="s">
        <v>3521</v>
      </c>
      <c r="B2731" s="1" t="s">
        <v>3522</v>
      </c>
      <c r="C2731" s="2">
        <v>45744</v>
      </c>
      <c r="D2731" s="1" t="s">
        <v>9</v>
      </c>
      <c r="E2731">
        <v>4404</v>
      </c>
      <c r="F2731" s="1" t="s">
        <v>10</v>
      </c>
      <c r="G2731" s="1" t="s">
        <v>40</v>
      </c>
    </row>
    <row r="2732" spans="1:7" x14ac:dyDescent="0.25">
      <c r="A2732" s="1" t="s">
        <v>3523</v>
      </c>
      <c r="B2732" s="1" t="s">
        <v>536</v>
      </c>
      <c r="C2732" s="2">
        <v>45689</v>
      </c>
      <c r="D2732" s="1" t="s">
        <v>14</v>
      </c>
      <c r="E2732">
        <v>1168</v>
      </c>
      <c r="F2732" s="1" t="s">
        <v>19</v>
      </c>
      <c r="G2732" s="1" t="s">
        <v>45</v>
      </c>
    </row>
    <row r="2733" spans="1:7" x14ac:dyDescent="0.25">
      <c r="A2733" s="1" t="s">
        <v>3524</v>
      </c>
      <c r="B2733" s="1" t="s">
        <v>1337</v>
      </c>
      <c r="C2733" s="2">
        <v>45417</v>
      </c>
      <c r="D2733" s="1" t="s">
        <v>28</v>
      </c>
      <c r="E2733">
        <v>4377</v>
      </c>
      <c r="F2733" s="1" t="s">
        <v>19</v>
      </c>
      <c r="G2733" s="1" t="s">
        <v>50</v>
      </c>
    </row>
    <row r="2734" spans="1:7" x14ac:dyDescent="0.25">
      <c r="A2734" s="1" t="s">
        <v>3525</v>
      </c>
      <c r="B2734" s="1" t="s">
        <v>754</v>
      </c>
      <c r="C2734" s="2">
        <v>45503</v>
      </c>
      <c r="D2734" s="1" t="s">
        <v>14</v>
      </c>
      <c r="E2734">
        <v>4640</v>
      </c>
      <c r="F2734" s="1" t="s">
        <v>19</v>
      </c>
      <c r="G2734" s="1" t="s">
        <v>106</v>
      </c>
    </row>
    <row r="2735" spans="1:7" x14ac:dyDescent="0.25">
      <c r="A2735" s="1" t="s">
        <v>3526</v>
      </c>
      <c r="B2735" s="1" t="s">
        <v>1249</v>
      </c>
      <c r="C2735" s="2">
        <v>45239</v>
      </c>
      <c r="D2735" s="1" t="s">
        <v>23</v>
      </c>
      <c r="E2735">
        <v>3523</v>
      </c>
      <c r="F2735" s="1" t="s">
        <v>15</v>
      </c>
      <c r="G2735" s="1" t="s">
        <v>20</v>
      </c>
    </row>
    <row r="2736" spans="1:7" x14ac:dyDescent="0.25">
      <c r="A2736" s="1" t="s">
        <v>3527</v>
      </c>
      <c r="B2736" s="1" t="s">
        <v>487</v>
      </c>
      <c r="C2736" s="2">
        <v>45280</v>
      </c>
      <c r="D2736" s="1" t="s">
        <v>14</v>
      </c>
      <c r="E2736">
        <v>1154</v>
      </c>
      <c r="F2736" s="1" t="s">
        <v>10</v>
      </c>
      <c r="G2736" s="1" t="s">
        <v>16</v>
      </c>
    </row>
    <row r="2737" spans="1:7" x14ac:dyDescent="0.25">
      <c r="A2737" s="1" t="s">
        <v>3528</v>
      </c>
      <c r="B2737" s="1" t="s">
        <v>170</v>
      </c>
      <c r="C2737" s="2">
        <v>45381</v>
      </c>
      <c r="D2737" s="1" t="s">
        <v>14</v>
      </c>
      <c r="E2737">
        <v>78</v>
      </c>
      <c r="F2737" s="1" t="s">
        <v>24</v>
      </c>
      <c r="G2737" s="1" t="s">
        <v>45</v>
      </c>
    </row>
    <row r="2738" spans="1:7" x14ac:dyDescent="0.25">
      <c r="A2738" s="1" t="s">
        <v>3529</v>
      </c>
      <c r="B2738" s="1" t="s">
        <v>1990</v>
      </c>
      <c r="C2738" s="2">
        <v>45445</v>
      </c>
      <c r="D2738" s="1" t="s">
        <v>14</v>
      </c>
      <c r="E2738">
        <v>3727</v>
      </c>
      <c r="F2738" s="1" t="s">
        <v>24</v>
      </c>
      <c r="G2738" s="1" t="s">
        <v>55</v>
      </c>
    </row>
    <row r="2739" spans="1:7" x14ac:dyDescent="0.25">
      <c r="A2739" s="1" t="s">
        <v>3530</v>
      </c>
      <c r="B2739" s="1" t="s">
        <v>1832</v>
      </c>
      <c r="C2739" s="2">
        <v>45182</v>
      </c>
      <c r="D2739" s="1" t="s">
        <v>23</v>
      </c>
      <c r="E2739">
        <v>9028</v>
      </c>
      <c r="F2739" s="1" t="s">
        <v>15</v>
      </c>
      <c r="G2739" s="1" t="s">
        <v>106</v>
      </c>
    </row>
    <row r="2740" spans="1:7" x14ac:dyDescent="0.25">
      <c r="A2740" s="1" t="s">
        <v>3531</v>
      </c>
      <c r="B2740" s="1" t="s">
        <v>295</v>
      </c>
      <c r="C2740" s="2">
        <v>45470</v>
      </c>
      <c r="D2740" s="1" t="s">
        <v>9</v>
      </c>
      <c r="E2740">
        <v>9371</v>
      </c>
      <c r="F2740" s="1" t="s">
        <v>15</v>
      </c>
      <c r="G2740" s="1" t="s">
        <v>50</v>
      </c>
    </row>
    <row r="2741" spans="1:7" x14ac:dyDescent="0.25">
      <c r="A2741" s="1" t="s">
        <v>3532</v>
      </c>
      <c r="B2741" s="1" t="s">
        <v>1495</v>
      </c>
      <c r="C2741" s="2">
        <v>45686</v>
      </c>
      <c r="D2741" s="1" t="s">
        <v>28</v>
      </c>
      <c r="E2741">
        <v>9185</v>
      </c>
      <c r="F2741" s="1" t="s">
        <v>19</v>
      </c>
      <c r="G2741" s="1" t="s">
        <v>50</v>
      </c>
    </row>
    <row r="2742" spans="1:7" x14ac:dyDescent="0.25">
      <c r="A2742" s="1" t="s">
        <v>3533</v>
      </c>
      <c r="B2742" s="1" t="s">
        <v>1432</v>
      </c>
      <c r="C2742" s="2">
        <v>45267</v>
      </c>
      <c r="D2742" s="1" t="s">
        <v>28</v>
      </c>
      <c r="E2742">
        <v>9654</v>
      </c>
      <c r="F2742" s="1" t="s">
        <v>19</v>
      </c>
      <c r="G2742" s="1" t="s">
        <v>25</v>
      </c>
    </row>
    <row r="2743" spans="1:7" x14ac:dyDescent="0.25">
      <c r="A2743" s="1" t="s">
        <v>3534</v>
      </c>
      <c r="B2743" s="1" t="s">
        <v>54</v>
      </c>
      <c r="C2743" s="2">
        <v>45649</v>
      </c>
      <c r="D2743" s="1" t="s">
        <v>23</v>
      </c>
      <c r="E2743">
        <v>9241</v>
      </c>
      <c r="F2743" s="1" t="s">
        <v>10</v>
      </c>
      <c r="G2743" s="1" t="s">
        <v>55</v>
      </c>
    </row>
    <row r="2744" spans="1:7" x14ac:dyDescent="0.25">
      <c r="A2744" s="1" t="s">
        <v>3535</v>
      </c>
      <c r="B2744" s="1" t="s">
        <v>1071</v>
      </c>
      <c r="C2744" s="2">
        <v>45847</v>
      </c>
      <c r="D2744" s="1" t="s">
        <v>9</v>
      </c>
      <c r="E2744">
        <v>4733</v>
      </c>
      <c r="F2744" s="1" t="s">
        <v>19</v>
      </c>
      <c r="G2744" s="1" t="s">
        <v>40</v>
      </c>
    </row>
    <row r="2745" spans="1:7" x14ac:dyDescent="0.25">
      <c r="A2745" s="1" t="s">
        <v>3536</v>
      </c>
      <c r="B2745" s="1" t="s">
        <v>1008</v>
      </c>
      <c r="C2745" s="2">
        <v>45568</v>
      </c>
      <c r="D2745" s="1" t="s">
        <v>9</v>
      </c>
      <c r="E2745">
        <v>4223</v>
      </c>
      <c r="F2745" s="1" t="s">
        <v>10</v>
      </c>
      <c r="G2745" s="1" t="s">
        <v>16</v>
      </c>
    </row>
    <row r="2746" spans="1:7" x14ac:dyDescent="0.25">
      <c r="A2746" s="1" t="s">
        <v>3537</v>
      </c>
      <c r="B2746" s="1" t="s">
        <v>816</v>
      </c>
      <c r="C2746" s="2">
        <v>45798</v>
      </c>
      <c r="D2746" s="1" t="s">
        <v>23</v>
      </c>
      <c r="E2746">
        <v>6423</v>
      </c>
      <c r="F2746" s="1" t="s">
        <v>19</v>
      </c>
      <c r="G2746" s="1" t="s">
        <v>20</v>
      </c>
    </row>
    <row r="2747" spans="1:7" x14ac:dyDescent="0.25">
      <c r="A2747" s="1" t="s">
        <v>3538</v>
      </c>
      <c r="B2747" s="1" t="s">
        <v>3539</v>
      </c>
      <c r="C2747" s="2">
        <v>45497</v>
      </c>
      <c r="D2747" s="1" t="s">
        <v>14</v>
      </c>
      <c r="E2747">
        <v>3476</v>
      </c>
      <c r="F2747" s="1" t="s">
        <v>19</v>
      </c>
      <c r="G2747" s="1" t="s">
        <v>20</v>
      </c>
    </row>
    <row r="2748" spans="1:7" x14ac:dyDescent="0.25">
      <c r="A2748" s="1" t="s">
        <v>3540</v>
      </c>
      <c r="B2748" s="1" t="s">
        <v>2085</v>
      </c>
      <c r="C2748" s="2">
        <v>45222</v>
      </c>
      <c r="D2748" s="1" t="s">
        <v>9</v>
      </c>
      <c r="E2748">
        <v>3036</v>
      </c>
      <c r="F2748" s="1" t="s">
        <v>24</v>
      </c>
      <c r="G2748" s="1" t="s">
        <v>40</v>
      </c>
    </row>
    <row r="2749" spans="1:7" x14ac:dyDescent="0.25">
      <c r="A2749" s="1" t="s">
        <v>3541</v>
      </c>
      <c r="B2749" s="1" t="s">
        <v>1379</v>
      </c>
      <c r="C2749" s="2">
        <v>45635</v>
      </c>
      <c r="D2749" s="1" t="s">
        <v>28</v>
      </c>
      <c r="E2749">
        <v>7008</v>
      </c>
      <c r="F2749" s="1" t="s">
        <v>15</v>
      </c>
      <c r="G2749" s="1" t="s">
        <v>45</v>
      </c>
    </row>
    <row r="2750" spans="1:7" x14ac:dyDescent="0.25">
      <c r="A2750" s="1" t="s">
        <v>3542</v>
      </c>
      <c r="B2750" s="1" t="s">
        <v>2223</v>
      </c>
      <c r="C2750" s="2">
        <v>45478</v>
      </c>
      <c r="D2750" s="1" t="s">
        <v>23</v>
      </c>
      <c r="E2750">
        <v>2757</v>
      </c>
      <c r="F2750" s="1" t="s">
        <v>10</v>
      </c>
      <c r="G2750" s="1" t="s">
        <v>11</v>
      </c>
    </row>
    <row r="2751" spans="1:7" x14ac:dyDescent="0.25">
      <c r="A2751" s="1" t="s">
        <v>3543</v>
      </c>
      <c r="B2751" s="1" t="s">
        <v>315</v>
      </c>
      <c r="C2751" s="2">
        <v>45391</v>
      </c>
      <c r="D2751" s="1" t="s">
        <v>28</v>
      </c>
      <c r="E2751">
        <v>7281</v>
      </c>
      <c r="F2751" s="1" t="s">
        <v>24</v>
      </c>
      <c r="G2751" s="1" t="s">
        <v>50</v>
      </c>
    </row>
    <row r="2752" spans="1:7" x14ac:dyDescent="0.25">
      <c r="A2752" s="1" t="s">
        <v>3544</v>
      </c>
      <c r="B2752" s="1" t="s">
        <v>3346</v>
      </c>
      <c r="C2752" s="2">
        <v>45620</v>
      </c>
      <c r="D2752" s="1" t="s">
        <v>14</v>
      </c>
      <c r="E2752">
        <v>6181</v>
      </c>
      <c r="F2752" s="1" t="s">
        <v>19</v>
      </c>
      <c r="G2752" s="1" t="s">
        <v>20</v>
      </c>
    </row>
    <row r="2753" spans="1:7" x14ac:dyDescent="0.25">
      <c r="A2753" s="1" t="s">
        <v>3545</v>
      </c>
      <c r="B2753" s="1" t="s">
        <v>2856</v>
      </c>
      <c r="C2753" s="2">
        <v>45520</v>
      </c>
      <c r="D2753" s="1" t="s">
        <v>23</v>
      </c>
      <c r="E2753">
        <v>3865</v>
      </c>
      <c r="F2753" s="1" t="s">
        <v>24</v>
      </c>
      <c r="G2753" s="1" t="s">
        <v>45</v>
      </c>
    </row>
    <row r="2754" spans="1:7" x14ac:dyDescent="0.25">
      <c r="A2754" s="1" t="s">
        <v>3546</v>
      </c>
      <c r="B2754" s="1" t="s">
        <v>788</v>
      </c>
      <c r="C2754" s="2">
        <v>45779</v>
      </c>
      <c r="D2754" s="1" t="s">
        <v>28</v>
      </c>
      <c r="E2754">
        <v>8763</v>
      </c>
      <c r="F2754" s="1" t="s">
        <v>10</v>
      </c>
      <c r="G2754" s="1" t="s">
        <v>25</v>
      </c>
    </row>
    <row r="2755" spans="1:7" x14ac:dyDescent="0.25">
      <c r="A2755" s="1" t="s">
        <v>3547</v>
      </c>
      <c r="B2755" s="1" t="s">
        <v>516</v>
      </c>
      <c r="C2755" s="2">
        <v>45791</v>
      </c>
      <c r="D2755" s="1" t="s">
        <v>28</v>
      </c>
      <c r="E2755">
        <v>2213</v>
      </c>
      <c r="F2755" s="1" t="s">
        <v>15</v>
      </c>
      <c r="G2755" s="1" t="s">
        <v>40</v>
      </c>
    </row>
    <row r="2756" spans="1:7" x14ac:dyDescent="0.25">
      <c r="A2756" s="1" t="s">
        <v>3548</v>
      </c>
      <c r="B2756" s="1" t="s">
        <v>1786</v>
      </c>
      <c r="C2756" s="2">
        <v>45707</v>
      </c>
      <c r="D2756" s="1" t="s">
        <v>14</v>
      </c>
      <c r="E2756">
        <v>3429</v>
      </c>
      <c r="F2756" s="1" t="s">
        <v>24</v>
      </c>
      <c r="G2756" s="1" t="s">
        <v>40</v>
      </c>
    </row>
    <row r="2757" spans="1:7" x14ac:dyDescent="0.25">
      <c r="A2757" s="1" t="s">
        <v>3549</v>
      </c>
      <c r="B2757" s="1" t="s">
        <v>180</v>
      </c>
      <c r="C2757" s="2">
        <v>45789</v>
      </c>
      <c r="D2757" s="1" t="s">
        <v>23</v>
      </c>
      <c r="E2757">
        <v>1154</v>
      </c>
      <c r="F2757" s="1" t="s">
        <v>10</v>
      </c>
      <c r="G2757" s="1" t="s">
        <v>29</v>
      </c>
    </row>
    <row r="2758" spans="1:7" x14ac:dyDescent="0.25">
      <c r="A2758" s="1" t="s">
        <v>3550</v>
      </c>
      <c r="B2758" s="1" t="s">
        <v>268</v>
      </c>
      <c r="C2758" s="2">
        <v>45876</v>
      </c>
      <c r="D2758" s="1" t="s">
        <v>9</v>
      </c>
      <c r="E2758">
        <v>2709</v>
      </c>
      <c r="F2758" s="1" t="s">
        <v>19</v>
      </c>
      <c r="G2758" s="1" t="s">
        <v>40</v>
      </c>
    </row>
    <row r="2759" spans="1:7" x14ac:dyDescent="0.25">
      <c r="A2759" s="1" t="s">
        <v>3551</v>
      </c>
      <c r="B2759" s="1" t="s">
        <v>405</v>
      </c>
      <c r="C2759" s="2">
        <v>45738</v>
      </c>
      <c r="D2759" s="1" t="s">
        <v>9</v>
      </c>
      <c r="E2759">
        <v>9753</v>
      </c>
      <c r="F2759" s="1" t="s">
        <v>24</v>
      </c>
      <c r="G2759" s="1" t="s">
        <v>16</v>
      </c>
    </row>
    <row r="2760" spans="1:7" x14ac:dyDescent="0.25">
      <c r="A2760" s="1" t="s">
        <v>3552</v>
      </c>
      <c r="B2760" s="1" t="s">
        <v>764</v>
      </c>
      <c r="C2760" s="2">
        <v>45740</v>
      </c>
      <c r="D2760" s="1" t="s">
        <v>28</v>
      </c>
      <c r="E2760">
        <v>570</v>
      </c>
      <c r="F2760" s="1" t="s">
        <v>15</v>
      </c>
      <c r="G2760" s="1" t="s">
        <v>29</v>
      </c>
    </row>
    <row r="2761" spans="1:7" x14ac:dyDescent="0.25">
      <c r="A2761" s="1" t="s">
        <v>3553</v>
      </c>
      <c r="B2761" s="1" t="s">
        <v>744</v>
      </c>
      <c r="C2761" s="2">
        <v>45510</v>
      </c>
      <c r="D2761" s="1" t="s">
        <v>14</v>
      </c>
      <c r="E2761">
        <v>1197</v>
      </c>
      <c r="F2761" s="1" t="s">
        <v>10</v>
      </c>
      <c r="G2761" s="1" t="s">
        <v>40</v>
      </c>
    </row>
    <row r="2762" spans="1:7" x14ac:dyDescent="0.25">
      <c r="A2762" s="1" t="s">
        <v>3554</v>
      </c>
      <c r="B2762" s="1" t="s">
        <v>3265</v>
      </c>
      <c r="C2762" s="2">
        <v>45266</v>
      </c>
      <c r="D2762" s="1" t="s">
        <v>28</v>
      </c>
      <c r="E2762">
        <v>3143</v>
      </c>
      <c r="F2762" s="1" t="s">
        <v>15</v>
      </c>
      <c r="G2762" s="1" t="s">
        <v>106</v>
      </c>
    </row>
    <row r="2763" spans="1:7" x14ac:dyDescent="0.25">
      <c r="A2763" s="1" t="s">
        <v>3555</v>
      </c>
      <c r="B2763" s="1" t="s">
        <v>465</v>
      </c>
      <c r="C2763" s="2">
        <v>45416</v>
      </c>
      <c r="D2763" s="1" t="s">
        <v>14</v>
      </c>
      <c r="E2763">
        <v>3421</v>
      </c>
      <c r="F2763" s="1" t="s">
        <v>19</v>
      </c>
      <c r="G2763" s="1" t="s">
        <v>16</v>
      </c>
    </row>
    <row r="2764" spans="1:7" x14ac:dyDescent="0.25">
      <c r="A2764" s="1" t="s">
        <v>3556</v>
      </c>
      <c r="B2764" s="1" t="s">
        <v>3557</v>
      </c>
      <c r="C2764" s="2">
        <v>45356</v>
      </c>
      <c r="D2764" s="1" t="s">
        <v>9</v>
      </c>
      <c r="E2764">
        <v>1699</v>
      </c>
      <c r="F2764" s="1" t="s">
        <v>15</v>
      </c>
      <c r="G2764" s="1" t="s">
        <v>106</v>
      </c>
    </row>
    <row r="2765" spans="1:7" x14ac:dyDescent="0.25">
      <c r="A2765" s="1" t="s">
        <v>3558</v>
      </c>
      <c r="B2765" s="1" t="s">
        <v>80</v>
      </c>
      <c r="C2765" s="2">
        <v>45626</v>
      </c>
      <c r="D2765" s="1" t="s">
        <v>28</v>
      </c>
      <c r="E2765">
        <v>4417</v>
      </c>
      <c r="F2765" s="1" t="s">
        <v>19</v>
      </c>
      <c r="G2765" s="1" t="s">
        <v>106</v>
      </c>
    </row>
    <row r="2766" spans="1:7" x14ac:dyDescent="0.25">
      <c r="A2766" s="1" t="s">
        <v>3559</v>
      </c>
      <c r="B2766" s="1" t="s">
        <v>1217</v>
      </c>
      <c r="C2766" s="2">
        <v>45638</v>
      </c>
      <c r="D2766" s="1" t="s">
        <v>28</v>
      </c>
      <c r="E2766">
        <v>2433</v>
      </c>
      <c r="F2766" s="1" t="s">
        <v>19</v>
      </c>
      <c r="G2766" s="1" t="s">
        <v>29</v>
      </c>
    </row>
    <row r="2767" spans="1:7" x14ac:dyDescent="0.25">
      <c r="A2767" s="1" t="s">
        <v>3560</v>
      </c>
      <c r="B2767" s="1" t="s">
        <v>1356</v>
      </c>
      <c r="C2767" s="2">
        <v>45769</v>
      </c>
      <c r="D2767" s="1" t="s">
        <v>14</v>
      </c>
      <c r="E2767">
        <v>1379</v>
      </c>
      <c r="F2767" s="1" t="s">
        <v>24</v>
      </c>
      <c r="G2767" s="1" t="s">
        <v>50</v>
      </c>
    </row>
    <row r="2768" spans="1:7" x14ac:dyDescent="0.25">
      <c r="A2768" s="1" t="s">
        <v>3561</v>
      </c>
      <c r="B2768" s="1" t="s">
        <v>80</v>
      </c>
      <c r="C2768" s="2">
        <v>45836</v>
      </c>
      <c r="D2768" s="1" t="s">
        <v>23</v>
      </c>
      <c r="E2768">
        <v>6017</v>
      </c>
      <c r="F2768" s="1" t="s">
        <v>19</v>
      </c>
      <c r="G2768" s="1" t="s">
        <v>40</v>
      </c>
    </row>
    <row r="2769" spans="1:7" x14ac:dyDescent="0.25">
      <c r="A2769" s="1" t="s">
        <v>3562</v>
      </c>
      <c r="B2769" s="1" t="s">
        <v>3004</v>
      </c>
      <c r="C2769" s="2">
        <v>45533</v>
      </c>
      <c r="D2769" s="1" t="s">
        <v>14</v>
      </c>
      <c r="E2769">
        <v>6738</v>
      </c>
      <c r="F2769" s="1" t="s">
        <v>15</v>
      </c>
      <c r="G2769" s="1" t="s">
        <v>20</v>
      </c>
    </row>
    <row r="2770" spans="1:7" x14ac:dyDescent="0.25">
      <c r="A2770" s="1" t="s">
        <v>3563</v>
      </c>
      <c r="B2770" s="1" t="s">
        <v>2466</v>
      </c>
      <c r="C2770" s="2">
        <v>45360</v>
      </c>
      <c r="D2770" s="1" t="s">
        <v>23</v>
      </c>
      <c r="E2770">
        <v>8782</v>
      </c>
      <c r="F2770" s="1" t="s">
        <v>24</v>
      </c>
      <c r="G2770" s="1" t="s">
        <v>45</v>
      </c>
    </row>
    <row r="2771" spans="1:7" x14ac:dyDescent="0.25">
      <c r="A2771" s="1" t="s">
        <v>3564</v>
      </c>
      <c r="B2771" s="1" t="s">
        <v>1732</v>
      </c>
      <c r="C2771" s="2">
        <v>45656</v>
      </c>
      <c r="D2771" s="1" t="s">
        <v>9</v>
      </c>
      <c r="E2771">
        <v>986</v>
      </c>
      <c r="F2771" s="1" t="s">
        <v>19</v>
      </c>
      <c r="G2771" s="1" t="s">
        <v>55</v>
      </c>
    </row>
    <row r="2772" spans="1:7" x14ac:dyDescent="0.25">
      <c r="A2772" s="1" t="s">
        <v>3565</v>
      </c>
      <c r="B2772" s="1" t="s">
        <v>3384</v>
      </c>
      <c r="C2772" s="2">
        <v>45257</v>
      </c>
      <c r="D2772" s="1" t="s">
        <v>28</v>
      </c>
      <c r="E2772">
        <v>4282</v>
      </c>
      <c r="F2772" s="1" t="s">
        <v>10</v>
      </c>
      <c r="G2772" s="1" t="s">
        <v>55</v>
      </c>
    </row>
    <row r="2773" spans="1:7" x14ac:dyDescent="0.25">
      <c r="A2773" s="1" t="s">
        <v>3566</v>
      </c>
      <c r="B2773" s="1" t="s">
        <v>1046</v>
      </c>
      <c r="C2773" s="2">
        <v>45690</v>
      </c>
      <c r="D2773" s="1" t="s">
        <v>28</v>
      </c>
      <c r="E2773">
        <v>6507</v>
      </c>
      <c r="F2773" s="1" t="s">
        <v>10</v>
      </c>
      <c r="G2773" s="1" t="s">
        <v>29</v>
      </c>
    </row>
    <row r="2774" spans="1:7" x14ac:dyDescent="0.25">
      <c r="A2774" s="1" t="s">
        <v>3567</v>
      </c>
      <c r="B2774" s="1" t="s">
        <v>405</v>
      </c>
      <c r="C2774" s="2">
        <v>45712</v>
      </c>
      <c r="D2774" s="1" t="s">
        <v>14</v>
      </c>
      <c r="E2774">
        <v>128</v>
      </c>
      <c r="F2774" s="1" t="s">
        <v>19</v>
      </c>
      <c r="G2774" s="1" t="s">
        <v>16</v>
      </c>
    </row>
    <row r="2775" spans="1:7" x14ac:dyDescent="0.25">
      <c r="A2775" s="1" t="s">
        <v>3568</v>
      </c>
      <c r="B2775" s="1" t="s">
        <v>1387</v>
      </c>
      <c r="C2775" s="2">
        <v>45830</v>
      </c>
      <c r="D2775" s="1" t="s">
        <v>14</v>
      </c>
      <c r="E2775">
        <v>1552</v>
      </c>
      <c r="F2775" s="1" t="s">
        <v>24</v>
      </c>
      <c r="G2775" s="1" t="s">
        <v>106</v>
      </c>
    </row>
    <row r="2776" spans="1:7" x14ac:dyDescent="0.25">
      <c r="A2776" s="1" t="s">
        <v>3569</v>
      </c>
      <c r="B2776" s="1" t="s">
        <v>227</v>
      </c>
      <c r="C2776" s="2">
        <v>45714</v>
      </c>
      <c r="D2776" s="1" t="s">
        <v>9</v>
      </c>
      <c r="E2776">
        <v>4872</v>
      </c>
      <c r="F2776" s="1" t="s">
        <v>24</v>
      </c>
      <c r="G2776" s="1" t="s">
        <v>50</v>
      </c>
    </row>
    <row r="2777" spans="1:7" x14ac:dyDescent="0.25">
      <c r="A2777" s="1" t="s">
        <v>3570</v>
      </c>
      <c r="B2777" s="1" t="s">
        <v>858</v>
      </c>
      <c r="C2777" s="2">
        <v>45791</v>
      </c>
      <c r="D2777" s="1" t="s">
        <v>9</v>
      </c>
      <c r="E2777">
        <v>3053</v>
      </c>
      <c r="F2777" s="1" t="s">
        <v>24</v>
      </c>
      <c r="G2777" s="1" t="s">
        <v>16</v>
      </c>
    </row>
    <row r="2778" spans="1:7" x14ac:dyDescent="0.25">
      <c r="A2778" s="1" t="s">
        <v>3571</v>
      </c>
      <c r="B2778" s="1" t="s">
        <v>1503</v>
      </c>
      <c r="C2778" s="2">
        <v>45307</v>
      </c>
      <c r="D2778" s="1" t="s">
        <v>23</v>
      </c>
      <c r="E2778">
        <v>982</v>
      </c>
      <c r="F2778" s="1" t="s">
        <v>15</v>
      </c>
      <c r="G2778" s="1" t="s">
        <v>29</v>
      </c>
    </row>
    <row r="2779" spans="1:7" x14ac:dyDescent="0.25">
      <c r="A2779" s="1" t="s">
        <v>3572</v>
      </c>
      <c r="B2779" s="1" t="s">
        <v>238</v>
      </c>
      <c r="C2779" s="2">
        <v>45636</v>
      </c>
      <c r="D2779" s="1" t="s">
        <v>9</v>
      </c>
      <c r="E2779">
        <v>925</v>
      </c>
      <c r="F2779" s="1" t="s">
        <v>10</v>
      </c>
      <c r="G2779" s="1" t="s">
        <v>11</v>
      </c>
    </row>
    <row r="2780" spans="1:7" x14ac:dyDescent="0.25">
      <c r="A2780" s="1" t="s">
        <v>3573</v>
      </c>
      <c r="B2780" s="1" t="s">
        <v>714</v>
      </c>
      <c r="C2780" s="2">
        <v>45273</v>
      </c>
      <c r="D2780" s="1" t="s">
        <v>9</v>
      </c>
      <c r="E2780">
        <v>6631</v>
      </c>
      <c r="F2780" s="1" t="s">
        <v>19</v>
      </c>
      <c r="G2780" s="1" t="s">
        <v>45</v>
      </c>
    </row>
    <row r="2781" spans="1:7" x14ac:dyDescent="0.25">
      <c r="A2781" s="1" t="s">
        <v>3574</v>
      </c>
      <c r="B2781" s="1" t="s">
        <v>27</v>
      </c>
      <c r="C2781" s="2">
        <v>45183</v>
      </c>
      <c r="D2781" s="1" t="s">
        <v>9</v>
      </c>
      <c r="E2781">
        <v>9639</v>
      </c>
      <c r="F2781" s="1" t="s">
        <v>19</v>
      </c>
      <c r="G2781" s="1" t="s">
        <v>50</v>
      </c>
    </row>
    <row r="2782" spans="1:7" x14ac:dyDescent="0.25">
      <c r="A2782" s="1" t="s">
        <v>3575</v>
      </c>
      <c r="B2782" s="1" t="s">
        <v>434</v>
      </c>
      <c r="C2782" s="2">
        <v>45499</v>
      </c>
      <c r="D2782" s="1" t="s">
        <v>9</v>
      </c>
      <c r="E2782">
        <v>596</v>
      </c>
      <c r="F2782" s="1" t="s">
        <v>10</v>
      </c>
      <c r="G2782" s="1" t="s">
        <v>16</v>
      </c>
    </row>
    <row r="2783" spans="1:7" x14ac:dyDescent="0.25">
      <c r="A2783" s="1" t="s">
        <v>3576</v>
      </c>
      <c r="B2783" s="1" t="s">
        <v>1633</v>
      </c>
      <c r="C2783" s="2">
        <v>45289</v>
      </c>
      <c r="D2783" s="1" t="s">
        <v>23</v>
      </c>
      <c r="E2783">
        <v>8552</v>
      </c>
      <c r="F2783" s="1" t="s">
        <v>15</v>
      </c>
      <c r="G2783" s="1" t="s">
        <v>55</v>
      </c>
    </row>
    <row r="2784" spans="1:7" x14ac:dyDescent="0.25">
      <c r="A2784" s="1" t="s">
        <v>3577</v>
      </c>
      <c r="B2784" s="1" t="s">
        <v>2085</v>
      </c>
      <c r="C2784" s="2">
        <v>45886</v>
      </c>
      <c r="D2784" s="1" t="s">
        <v>9</v>
      </c>
      <c r="E2784">
        <v>5635</v>
      </c>
      <c r="F2784" s="1" t="s">
        <v>24</v>
      </c>
      <c r="G2784" s="1" t="s">
        <v>50</v>
      </c>
    </row>
    <row r="2785" spans="1:7" x14ac:dyDescent="0.25">
      <c r="A2785" s="1" t="s">
        <v>3578</v>
      </c>
      <c r="B2785" s="1" t="s">
        <v>3579</v>
      </c>
      <c r="C2785" s="2">
        <v>45587</v>
      </c>
      <c r="D2785" s="1" t="s">
        <v>23</v>
      </c>
      <c r="E2785">
        <v>7364</v>
      </c>
      <c r="F2785" s="1" t="s">
        <v>10</v>
      </c>
      <c r="G2785" s="1" t="s">
        <v>106</v>
      </c>
    </row>
    <row r="2786" spans="1:7" x14ac:dyDescent="0.25">
      <c r="A2786" s="1" t="s">
        <v>3580</v>
      </c>
      <c r="B2786" s="1" t="s">
        <v>1545</v>
      </c>
      <c r="C2786" s="2">
        <v>45845</v>
      </c>
      <c r="D2786" s="1" t="s">
        <v>14</v>
      </c>
      <c r="E2786">
        <v>4601</v>
      </c>
      <c r="F2786" s="1" t="s">
        <v>19</v>
      </c>
      <c r="G2786" s="1" t="s">
        <v>20</v>
      </c>
    </row>
    <row r="2787" spans="1:7" x14ac:dyDescent="0.25">
      <c r="A2787" s="1" t="s">
        <v>3581</v>
      </c>
      <c r="B2787" s="1" t="s">
        <v>1165</v>
      </c>
      <c r="C2787" s="2">
        <v>45462</v>
      </c>
      <c r="D2787" s="1" t="s">
        <v>28</v>
      </c>
      <c r="E2787">
        <v>2572</v>
      </c>
      <c r="F2787" s="1" t="s">
        <v>15</v>
      </c>
      <c r="G2787" s="1" t="s">
        <v>40</v>
      </c>
    </row>
    <row r="2788" spans="1:7" x14ac:dyDescent="0.25">
      <c r="A2788" s="1" t="s">
        <v>3582</v>
      </c>
      <c r="B2788" s="1" t="s">
        <v>1020</v>
      </c>
      <c r="C2788" s="2">
        <v>45440</v>
      </c>
      <c r="D2788" s="1" t="s">
        <v>14</v>
      </c>
      <c r="E2788">
        <v>6849</v>
      </c>
      <c r="F2788" s="1" t="s">
        <v>19</v>
      </c>
      <c r="G2788" s="1" t="s">
        <v>20</v>
      </c>
    </row>
    <row r="2789" spans="1:7" x14ac:dyDescent="0.25">
      <c r="A2789" s="1" t="s">
        <v>3583</v>
      </c>
      <c r="B2789" s="1" t="s">
        <v>2198</v>
      </c>
      <c r="C2789" s="2">
        <v>45564</v>
      </c>
      <c r="D2789" s="1" t="s">
        <v>9</v>
      </c>
      <c r="E2789">
        <v>8474</v>
      </c>
      <c r="F2789" s="1" t="s">
        <v>24</v>
      </c>
      <c r="G2789" s="1" t="s">
        <v>29</v>
      </c>
    </row>
    <row r="2790" spans="1:7" x14ac:dyDescent="0.25">
      <c r="A2790" s="1" t="s">
        <v>3584</v>
      </c>
      <c r="B2790" s="1" t="s">
        <v>3346</v>
      </c>
      <c r="C2790" s="2">
        <v>45283</v>
      </c>
      <c r="D2790" s="1" t="s">
        <v>28</v>
      </c>
      <c r="E2790">
        <v>2937</v>
      </c>
      <c r="F2790" s="1" t="s">
        <v>10</v>
      </c>
      <c r="G2790" s="1" t="s">
        <v>11</v>
      </c>
    </row>
    <row r="2791" spans="1:7" x14ac:dyDescent="0.25">
      <c r="A2791" s="1" t="s">
        <v>3585</v>
      </c>
      <c r="B2791" s="1" t="s">
        <v>2211</v>
      </c>
      <c r="C2791" s="2">
        <v>45752</v>
      </c>
      <c r="D2791" s="1" t="s">
        <v>9</v>
      </c>
      <c r="E2791">
        <v>6205</v>
      </c>
      <c r="F2791" s="1" t="s">
        <v>24</v>
      </c>
      <c r="G2791" s="1" t="s">
        <v>25</v>
      </c>
    </row>
    <row r="2792" spans="1:7" x14ac:dyDescent="0.25">
      <c r="A2792" s="1" t="s">
        <v>3586</v>
      </c>
      <c r="B2792" s="1" t="s">
        <v>487</v>
      </c>
      <c r="C2792" s="2">
        <v>45710</v>
      </c>
      <c r="D2792" s="1" t="s">
        <v>9</v>
      </c>
      <c r="E2792">
        <v>6286</v>
      </c>
      <c r="F2792" s="1" t="s">
        <v>15</v>
      </c>
      <c r="G2792" s="1" t="s">
        <v>11</v>
      </c>
    </row>
    <row r="2793" spans="1:7" x14ac:dyDescent="0.25">
      <c r="A2793" s="1" t="s">
        <v>3587</v>
      </c>
      <c r="B2793" s="1" t="s">
        <v>852</v>
      </c>
      <c r="C2793" s="2">
        <v>45534</v>
      </c>
      <c r="D2793" s="1" t="s">
        <v>14</v>
      </c>
      <c r="E2793">
        <v>9966</v>
      </c>
      <c r="F2793" s="1" t="s">
        <v>10</v>
      </c>
      <c r="G2793" s="1" t="s">
        <v>106</v>
      </c>
    </row>
    <row r="2794" spans="1:7" x14ac:dyDescent="0.25">
      <c r="A2794" s="1" t="s">
        <v>3588</v>
      </c>
      <c r="B2794" s="1" t="s">
        <v>1046</v>
      </c>
      <c r="C2794" s="2">
        <v>45675</v>
      </c>
      <c r="D2794" s="1" t="s">
        <v>9</v>
      </c>
      <c r="E2794">
        <v>4300</v>
      </c>
      <c r="F2794" s="1" t="s">
        <v>24</v>
      </c>
      <c r="G2794" s="1" t="s">
        <v>11</v>
      </c>
    </row>
    <row r="2795" spans="1:7" x14ac:dyDescent="0.25">
      <c r="A2795" s="1" t="s">
        <v>3589</v>
      </c>
      <c r="B2795" s="1" t="s">
        <v>875</v>
      </c>
      <c r="C2795" s="2">
        <v>45525</v>
      </c>
      <c r="D2795" s="1" t="s">
        <v>14</v>
      </c>
      <c r="E2795">
        <v>5892</v>
      </c>
      <c r="F2795" s="1" t="s">
        <v>24</v>
      </c>
      <c r="G2795" s="1" t="s">
        <v>45</v>
      </c>
    </row>
    <row r="2796" spans="1:7" x14ac:dyDescent="0.25">
      <c r="A2796" s="1" t="s">
        <v>3590</v>
      </c>
      <c r="B2796" s="1" t="s">
        <v>554</v>
      </c>
      <c r="C2796" s="2">
        <v>45680</v>
      </c>
      <c r="D2796" s="1" t="s">
        <v>9</v>
      </c>
      <c r="E2796">
        <v>6456</v>
      </c>
      <c r="F2796" s="1" t="s">
        <v>24</v>
      </c>
      <c r="G2796" s="1" t="s">
        <v>25</v>
      </c>
    </row>
    <row r="2797" spans="1:7" x14ac:dyDescent="0.25">
      <c r="A2797" s="1" t="s">
        <v>3591</v>
      </c>
      <c r="B2797" s="1" t="s">
        <v>1419</v>
      </c>
      <c r="C2797" s="2">
        <v>45564</v>
      </c>
      <c r="D2797" s="1" t="s">
        <v>23</v>
      </c>
      <c r="E2797">
        <v>5177</v>
      </c>
      <c r="F2797" s="1" t="s">
        <v>15</v>
      </c>
      <c r="G2797" s="1" t="s">
        <v>29</v>
      </c>
    </row>
    <row r="2798" spans="1:7" x14ac:dyDescent="0.25">
      <c r="A2798" s="1" t="s">
        <v>3592</v>
      </c>
      <c r="B2798" s="1" t="s">
        <v>875</v>
      </c>
      <c r="C2798" s="2">
        <v>45530</v>
      </c>
      <c r="D2798" s="1" t="s">
        <v>28</v>
      </c>
      <c r="E2798">
        <v>9972</v>
      </c>
      <c r="F2798" s="1" t="s">
        <v>24</v>
      </c>
      <c r="G2798" s="1" t="s">
        <v>40</v>
      </c>
    </row>
    <row r="2799" spans="1:7" x14ac:dyDescent="0.25">
      <c r="A2799" s="1" t="s">
        <v>3593</v>
      </c>
      <c r="B2799" s="1" t="s">
        <v>3594</v>
      </c>
      <c r="C2799" s="2">
        <v>45644</v>
      </c>
      <c r="D2799" s="1" t="s">
        <v>14</v>
      </c>
      <c r="E2799">
        <v>1532</v>
      </c>
      <c r="F2799" s="1" t="s">
        <v>19</v>
      </c>
      <c r="G2799" s="1" t="s">
        <v>16</v>
      </c>
    </row>
    <row r="2800" spans="1:7" x14ac:dyDescent="0.25">
      <c r="A2800" s="1" t="s">
        <v>3595</v>
      </c>
      <c r="B2800" s="1" t="s">
        <v>1086</v>
      </c>
      <c r="C2800" s="2">
        <v>45873</v>
      </c>
      <c r="D2800" s="1" t="s">
        <v>14</v>
      </c>
      <c r="E2800">
        <v>9033</v>
      </c>
      <c r="F2800" s="1" t="s">
        <v>10</v>
      </c>
      <c r="G2800" s="1" t="s">
        <v>20</v>
      </c>
    </row>
    <row r="2801" spans="1:7" x14ac:dyDescent="0.25">
      <c r="A2801" s="1" t="s">
        <v>3596</v>
      </c>
      <c r="B2801" s="1" t="s">
        <v>2537</v>
      </c>
      <c r="C2801" s="2">
        <v>45344</v>
      </c>
      <c r="D2801" s="1" t="s">
        <v>28</v>
      </c>
      <c r="E2801">
        <v>571</v>
      </c>
      <c r="F2801" s="1" t="s">
        <v>10</v>
      </c>
      <c r="G2801" s="1" t="s">
        <v>45</v>
      </c>
    </row>
    <row r="2802" spans="1:7" x14ac:dyDescent="0.25">
      <c r="A2802" s="1" t="s">
        <v>3597</v>
      </c>
      <c r="B2802" s="1" t="s">
        <v>327</v>
      </c>
      <c r="C2802" s="2">
        <v>45400</v>
      </c>
      <c r="D2802" s="1" t="s">
        <v>14</v>
      </c>
      <c r="E2802">
        <v>3550</v>
      </c>
      <c r="F2802" s="1" t="s">
        <v>24</v>
      </c>
      <c r="G2802" s="1" t="s">
        <v>40</v>
      </c>
    </row>
    <row r="2803" spans="1:7" x14ac:dyDescent="0.25">
      <c r="A2803" s="1" t="s">
        <v>3598</v>
      </c>
      <c r="B2803" s="1" t="s">
        <v>54</v>
      </c>
      <c r="C2803" s="2">
        <v>45593</v>
      </c>
      <c r="D2803" s="1" t="s">
        <v>28</v>
      </c>
      <c r="E2803">
        <v>1489</v>
      </c>
      <c r="F2803" s="1" t="s">
        <v>15</v>
      </c>
      <c r="G2803" s="1" t="s">
        <v>45</v>
      </c>
    </row>
    <row r="2804" spans="1:7" x14ac:dyDescent="0.25">
      <c r="A2804" s="1" t="s">
        <v>3599</v>
      </c>
      <c r="B2804" s="1" t="s">
        <v>27</v>
      </c>
      <c r="C2804" s="2">
        <v>45562</v>
      </c>
      <c r="D2804" s="1" t="s">
        <v>23</v>
      </c>
      <c r="E2804">
        <v>6687</v>
      </c>
      <c r="F2804" s="1" t="s">
        <v>19</v>
      </c>
      <c r="G2804" s="1" t="s">
        <v>106</v>
      </c>
    </row>
    <row r="2805" spans="1:7" x14ac:dyDescent="0.25">
      <c r="A2805" s="1" t="s">
        <v>3600</v>
      </c>
      <c r="B2805" s="1" t="s">
        <v>1648</v>
      </c>
      <c r="C2805" s="2">
        <v>45797</v>
      </c>
      <c r="D2805" s="1" t="s">
        <v>9</v>
      </c>
      <c r="E2805">
        <v>1215</v>
      </c>
      <c r="F2805" s="1" t="s">
        <v>19</v>
      </c>
      <c r="G2805" s="1" t="s">
        <v>11</v>
      </c>
    </row>
    <row r="2806" spans="1:7" x14ac:dyDescent="0.25">
      <c r="A2806" s="1" t="s">
        <v>3601</v>
      </c>
      <c r="B2806" s="1" t="s">
        <v>1361</v>
      </c>
      <c r="C2806" s="2">
        <v>45626</v>
      </c>
      <c r="D2806" s="1" t="s">
        <v>23</v>
      </c>
      <c r="E2806">
        <v>6670</v>
      </c>
      <c r="F2806" s="1" t="s">
        <v>10</v>
      </c>
      <c r="G2806" s="1" t="s">
        <v>40</v>
      </c>
    </row>
    <row r="2807" spans="1:7" x14ac:dyDescent="0.25">
      <c r="A2807" s="1" t="s">
        <v>3602</v>
      </c>
      <c r="B2807" s="1" t="s">
        <v>233</v>
      </c>
      <c r="C2807" s="2">
        <v>45835</v>
      </c>
      <c r="D2807" s="1" t="s">
        <v>9</v>
      </c>
      <c r="E2807">
        <v>8858</v>
      </c>
      <c r="F2807" s="1" t="s">
        <v>10</v>
      </c>
      <c r="G2807" s="1" t="s">
        <v>50</v>
      </c>
    </row>
    <row r="2808" spans="1:7" x14ac:dyDescent="0.25">
      <c r="A2808" s="1" t="s">
        <v>3603</v>
      </c>
      <c r="B2808" s="1" t="s">
        <v>196</v>
      </c>
      <c r="C2808" s="2">
        <v>45531</v>
      </c>
      <c r="D2808" s="1" t="s">
        <v>28</v>
      </c>
      <c r="E2808">
        <v>599</v>
      </c>
      <c r="F2808" s="1" t="s">
        <v>19</v>
      </c>
      <c r="G2808" s="1" t="s">
        <v>50</v>
      </c>
    </row>
    <row r="2809" spans="1:7" x14ac:dyDescent="0.25">
      <c r="A2809" s="1" t="s">
        <v>3604</v>
      </c>
      <c r="B2809" s="1" t="s">
        <v>728</v>
      </c>
      <c r="C2809" s="2">
        <v>45579</v>
      </c>
      <c r="D2809" s="1" t="s">
        <v>23</v>
      </c>
      <c r="E2809">
        <v>4336</v>
      </c>
      <c r="F2809" s="1" t="s">
        <v>10</v>
      </c>
      <c r="G2809" s="1" t="s">
        <v>20</v>
      </c>
    </row>
    <row r="2810" spans="1:7" x14ac:dyDescent="0.25">
      <c r="A2810" s="1" t="s">
        <v>3605</v>
      </c>
      <c r="B2810" s="1" t="s">
        <v>2237</v>
      </c>
      <c r="C2810" s="2">
        <v>45442</v>
      </c>
      <c r="D2810" s="1" t="s">
        <v>9</v>
      </c>
      <c r="E2810">
        <v>4914</v>
      </c>
      <c r="F2810" s="1" t="s">
        <v>24</v>
      </c>
      <c r="G2810" s="1" t="s">
        <v>11</v>
      </c>
    </row>
    <row r="2811" spans="1:7" x14ac:dyDescent="0.25">
      <c r="A2811" s="1" t="s">
        <v>3606</v>
      </c>
      <c r="B2811" s="1" t="s">
        <v>2570</v>
      </c>
      <c r="C2811" s="2">
        <v>45366</v>
      </c>
      <c r="D2811" s="1" t="s">
        <v>28</v>
      </c>
      <c r="E2811">
        <v>9573</v>
      </c>
      <c r="F2811" s="1" t="s">
        <v>19</v>
      </c>
      <c r="G2811" s="1" t="s">
        <v>40</v>
      </c>
    </row>
    <row r="2812" spans="1:7" x14ac:dyDescent="0.25">
      <c r="A2812" s="1" t="s">
        <v>3607</v>
      </c>
      <c r="B2812" s="1" t="s">
        <v>1443</v>
      </c>
      <c r="C2812" s="2">
        <v>45815</v>
      </c>
      <c r="D2812" s="1" t="s">
        <v>9</v>
      </c>
      <c r="E2812">
        <v>6431</v>
      </c>
      <c r="F2812" s="1" t="s">
        <v>10</v>
      </c>
      <c r="G2812" s="1" t="s">
        <v>20</v>
      </c>
    </row>
    <row r="2813" spans="1:7" x14ac:dyDescent="0.25">
      <c r="A2813" s="1" t="s">
        <v>3608</v>
      </c>
      <c r="B2813" s="1" t="s">
        <v>180</v>
      </c>
      <c r="C2813" s="2">
        <v>45759</v>
      </c>
      <c r="D2813" s="1" t="s">
        <v>14</v>
      </c>
      <c r="E2813">
        <v>3769</v>
      </c>
      <c r="F2813" s="1" t="s">
        <v>24</v>
      </c>
      <c r="G2813" s="1" t="s">
        <v>55</v>
      </c>
    </row>
    <row r="2814" spans="1:7" x14ac:dyDescent="0.25">
      <c r="A2814" s="1" t="s">
        <v>3609</v>
      </c>
      <c r="B2814" s="1" t="s">
        <v>632</v>
      </c>
      <c r="C2814" s="2">
        <v>45623</v>
      </c>
      <c r="D2814" s="1" t="s">
        <v>14</v>
      </c>
      <c r="E2814">
        <v>8949</v>
      </c>
      <c r="F2814" s="1" t="s">
        <v>24</v>
      </c>
      <c r="G2814" s="1" t="s">
        <v>16</v>
      </c>
    </row>
    <row r="2815" spans="1:7" x14ac:dyDescent="0.25">
      <c r="A2815" s="1" t="s">
        <v>3610</v>
      </c>
      <c r="B2815" s="1" t="s">
        <v>2321</v>
      </c>
      <c r="C2815" s="2">
        <v>45342</v>
      </c>
      <c r="D2815" s="1" t="s">
        <v>28</v>
      </c>
      <c r="E2815">
        <v>8665</v>
      </c>
      <c r="F2815" s="1" t="s">
        <v>19</v>
      </c>
      <c r="G2815" s="1" t="s">
        <v>106</v>
      </c>
    </row>
    <row r="2816" spans="1:7" x14ac:dyDescent="0.25">
      <c r="A2816" s="1" t="s">
        <v>3611</v>
      </c>
      <c r="B2816" s="1" t="s">
        <v>242</v>
      </c>
      <c r="C2816" s="2">
        <v>45665</v>
      </c>
      <c r="D2816" s="1" t="s">
        <v>9</v>
      </c>
      <c r="E2816">
        <v>8955</v>
      </c>
      <c r="F2816" s="1" t="s">
        <v>24</v>
      </c>
      <c r="G2816" s="1" t="s">
        <v>20</v>
      </c>
    </row>
    <row r="2817" spans="1:7" x14ac:dyDescent="0.25">
      <c r="A2817" s="1" t="s">
        <v>3612</v>
      </c>
      <c r="B2817" s="1" t="s">
        <v>477</v>
      </c>
      <c r="C2817" s="2">
        <v>45349</v>
      </c>
      <c r="D2817" s="1" t="s">
        <v>14</v>
      </c>
      <c r="E2817">
        <v>5946</v>
      </c>
      <c r="F2817" s="1" t="s">
        <v>19</v>
      </c>
      <c r="G2817" s="1" t="s">
        <v>55</v>
      </c>
    </row>
    <row r="2818" spans="1:7" x14ac:dyDescent="0.25">
      <c r="A2818" s="1" t="s">
        <v>3613</v>
      </c>
      <c r="B2818" s="1" t="s">
        <v>3557</v>
      </c>
      <c r="C2818" s="2">
        <v>45484</v>
      </c>
      <c r="D2818" s="1" t="s">
        <v>23</v>
      </c>
      <c r="E2818">
        <v>8784</v>
      </c>
      <c r="F2818" s="1" t="s">
        <v>24</v>
      </c>
      <c r="G2818" s="1" t="s">
        <v>11</v>
      </c>
    </row>
    <row r="2819" spans="1:7" x14ac:dyDescent="0.25">
      <c r="A2819" s="1" t="s">
        <v>3614</v>
      </c>
      <c r="B2819" s="1" t="s">
        <v>1484</v>
      </c>
      <c r="C2819" s="2">
        <v>45737</v>
      </c>
      <c r="D2819" s="1" t="s">
        <v>9</v>
      </c>
      <c r="E2819">
        <v>2215</v>
      </c>
      <c r="F2819" s="1" t="s">
        <v>19</v>
      </c>
      <c r="G2819" s="1" t="s">
        <v>16</v>
      </c>
    </row>
    <row r="2820" spans="1:7" x14ac:dyDescent="0.25">
      <c r="A2820" s="1" t="s">
        <v>3615</v>
      </c>
      <c r="B2820" s="1" t="s">
        <v>350</v>
      </c>
      <c r="C2820" s="2">
        <v>45367</v>
      </c>
      <c r="D2820" s="1" t="s">
        <v>9</v>
      </c>
      <c r="E2820">
        <v>4124</v>
      </c>
      <c r="F2820" s="1" t="s">
        <v>19</v>
      </c>
      <c r="G2820" s="1" t="s">
        <v>106</v>
      </c>
    </row>
    <row r="2821" spans="1:7" x14ac:dyDescent="0.25">
      <c r="A2821" s="1" t="s">
        <v>3616</v>
      </c>
      <c r="B2821" s="1" t="s">
        <v>1604</v>
      </c>
      <c r="C2821" s="2">
        <v>45743</v>
      </c>
      <c r="D2821" s="1" t="s">
        <v>14</v>
      </c>
      <c r="E2821">
        <v>4037</v>
      </c>
      <c r="F2821" s="1" t="s">
        <v>19</v>
      </c>
      <c r="G2821" s="1" t="s">
        <v>25</v>
      </c>
    </row>
    <row r="2822" spans="1:7" x14ac:dyDescent="0.25">
      <c r="A2822" s="1" t="s">
        <v>3617</v>
      </c>
      <c r="B2822" s="1" t="s">
        <v>587</v>
      </c>
      <c r="C2822" s="2">
        <v>45844</v>
      </c>
      <c r="D2822" s="1" t="s">
        <v>14</v>
      </c>
      <c r="E2822">
        <v>4826</v>
      </c>
      <c r="F2822" s="1" t="s">
        <v>19</v>
      </c>
      <c r="G2822" s="1" t="s">
        <v>45</v>
      </c>
    </row>
    <row r="2823" spans="1:7" x14ac:dyDescent="0.25">
      <c r="A2823" s="1" t="s">
        <v>3618</v>
      </c>
      <c r="B2823" s="1" t="s">
        <v>82</v>
      </c>
      <c r="C2823" s="2">
        <v>45845</v>
      </c>
      <c r="D2823" s="1" t="s">
        <v>28</v>
      </c>
      <c r="E2823">
        <v>7198</v>
      </c>
      <c r="F2823" s="1" t="s">
        <v>24</v>
      </c>
      <c r="G2823" s="1" t="s">
        <v>25</v>
      </c>
    </row>
    <row r="2824" spans="1:7" x14ac:dyDescent="0.25">
      <c r="A2824" s="1" t="s">
        <v>3619</v>
      </c>
      <c r="B2824" s="1" t="s">
        <v>989</v>
      </c>
      <c r="C2824" s="2">
        <v>45485</v>
      </c>
      <c r="D2824" s="1" t="s">
        <v>9</v>
      </c>
      <c r="E2824">
        <v>2818</v>
      </c>
      <c r="F2824" s="1" t="s">
        <v>19</v>
      </c>
      <c r="G2824" s="1" t="s">
        <v>11</v>
      </c>
    </row>
    <row r="2825" spans="1:7" x14ac:dyDescent="0.25">
      <c r="A2825" s="1" t="s">
        <v>3620</v>
      </c>
      <c r="B2825" s="1" t="s">
        <v>1443</v>
      </c>
      <c r="C2825" s="2">
        <v>45285</v>
      </c>
      <c r="D2825" s="1" t="s">
        <v>23</v>
      </c>
      <c r="E2825">
        <v>3613</v>
      </c>
      <c r="F2825" s="1" t="s">
        <v>10</v>
      </c>
      <c r="G2825" s="1" t="s">
        <v>45</v>
      </c>
    </row>
    <row r="2826" spans="1:7" x14ac:dyDescent="0.25">
      <c r="A2826" s="1" t="s">
        <v>3621</v>
      </c>
      <c r="B2826" s="1" t="s">
        <v>190</v>
      </c>
      <c r="C2826" s="2">
        <v>45882</v>
      </c>
      <c r="D2826" s="1" t="s">
        <v>14</v>
      </c>
      <c r="E2826">
        <v>3923</v>
      </c>
      <c r="F2826" s="1" t="s">
        <v>24</v>
      </c>
      <c r="G2826" s="1" t="s">
        <v>20</v>
      </c>
    </row>
    <row r="2827" spans="1:7" x14ac:dyDescent="0.25">
      <c r="A2827" s="1" t="s">
        <v>3622</v>
      </c>
      <c r="B2827" s="1" t="s">
        <v>2284</v>
      </c>
      <c r="C2827" s="2">
        <v>45625</v>
      </c>
      <c r="D2827" s="1" t="s">
        <v>9</v>
      </c>
      <c r="E2827">
        <v>1429</v>
      </c>
      <c r="F2827" s="1" t="s">
        <v>19</v>
      </c>
      <c r="G2827" s="1" t="s">
        <v>55</v>
      </c>
    </row>
    <row r="2828" spans="1:7" x14ac:dyDescent="0.25">
      <c r="A2828" s="1" t="s">
        <v>3623</v>
      </c>
      <c r="B2828" s="1" t="s">
        <v>690</v>
      </c>
      <c r="C2828" s="2">
        <v>45703</v>
      </c>
      <c r="D2828" s="1" t="s">
        <v>14</v>
      </c>
      <c r="E2828">
        <v>2177</v>
      </c>
      <c r="F2828" s="1" t="s">
        <v>24</v>
      </c>
      <c r="G2828" s="1" t="s">
        <v>55</v>
      </c>
    </row>
    <row r="2829" spans="1:7" x14ac:dyDescent="0.25">
      <c r="A2829" s="1" t="s">
        <v>3624</v>
      </c>
      <c r="B2829" s="1" t="s">
        <v>2150</v>
      </c>
      <c r="C2829" s="2">
        <v>45778</v>
      </c>
      <c r="D2829" s="1" t="s">
        <v>28</v>
      </c>
      <c r="E2829">
        <v>2154</v>
      </c>
      <c r="F2829" s="1" t="s">
        <v>24</v>
      </c>
      <c r="G2829" s="1" t="s">
        <v>25</v>
      </c>
    </row>
    <row r="2830" spans="1:7" x14ac:dyDescent="0.25">
      <c r="A2830" s="1" t="s">
        <v>3625</v>
      </c>
      <c r="B2830" s="1" t="s">
        <v>162</v>
      </c>
      <c r="C2830" s="2">
        <v>45574</v>
      </c>
      <c r="D2830" s="1" t="s">
        <v>9</v>
      </c>
      <c r="E2830">
        <v>2177</v>
      </c>
      <c r="F2830" s="1" t="s">
        <v>24</v>
      </c>
      <c r="G2830" s="1" t="s">
        <v>40</v>
      </c>
    </row>
    <row r="2831" spans="1:7" x14ac:dyDescent="0.25">
      <c r="A2831" s="1" t="s">
        <v>3626</v>
      </c>
      <c r="B2831" s="1" t="s">
        <v>1389</v>
      </c>
      <c r="C2831" s="2">
        <v>45539</v>
      </c>
      <c r="D2831" s="1" t="s">
        <v>9</v>
      </c>
      <c r="E2831">
        <v>9762</v>
      </c>
      <c r="F2831" s="1" t="s">
        <v>24</v>
      </c>
      <c r="G2831" s="1" t="s">
        <v>16</v>
      </c>
    </row>
    <row r="2832" spans="1:7" x14ac:dyDescent="0.25">
      <c r="A2832" s="1" t="s">
        <v>3627</v>
      </c>
      <c r="B2832" s="1" t="s">
        <v>1289</v>
      </c>
      <c r="C2832" s="2">
        <v>45338</v>
      </c>
      <c r="D2832" s="1" t="s">
        <v>28</v>
      </c>
      <c r="E2832">
        <v>9378</v>
      </c>
      <c r="F2832" s="1" t="s">
        <v>19</v>
      </c>
      <c r="G2832" s="1" t="s">
        <v>40</v>
      </c>
    </row>
    <row r="2833" spans="1:7" x14ac:dyDescent="0.25">
      <c r="A2833" s="1" t="s">
        <v>3628</v>
      </c>
      <c r="B2833" s="1" t="s">
        <v>371</v>
      </c>
      <c r="C2833" s="2">
        <v>45323</v>
      </c>
      <c r="D2833" s="1" t="s">
        <v>23</v>
      </c>
      <c r="E2833">
        <v>9470</v>
      </c>
      <c r="F2833" s="1" t="s">
        <v>24</v>
      </c>
      <c r="G2833" s="1" t="s">
        <v>40</v>
      </c>
    </row>
    <row r="2834" spans="1:7" x14ac:dyDescent="0.25">
      <c r="A2834" s="1" t="s">
        <v>3629</v>
      </c>
      <c r="B2834" s="1" t="s">
        <v>685</v>
      </c>
      <c r="C2834" s="2">
        <v>45408</v>
      </c>
      <c r="D2834" s="1" t="s">
        <v>14</v>
      </c>
      <c r="E2834">
        <v>5901</v>
      </c>
      <c r="F2834" s="1" t="s">
        <v>10</v>
      </c>
      <c r="G2834" s="1" t="s">
        <v>20</v>
      </c>
    </row>
    <row r="2835" spans="1:7" x14ac:dyDescent="0.25">
      <c r="A2835" s="1" t="s">
        <v>3630</v>
      </c>
      <c r="B2835" s="1" t="s">
        <v>335</v>
      </c>
      <c r="C2835" s="2">
        <v>45592</v>
      </c>
      <c r="D2835" s="1" t="s">
        <v>28</v>
      </c>
      <c r="E2835">
        <v>6546</v>
      </c>
      <c r="F2835" s="1" t="s">
        <v>24</v>
      </c>
      <c r="G2835" s="1" t="s">
        <v>29</v>
      </c>
    </row>
    <row r="2836" spans="1:7" x14ac:dyDescent="0.25">
      <c r="A2836" s="1" t="s">
        <v>3631</v>
      </c>
      <c r="B2836" s="1" t="s">
        <v>1005</v>
      </c>
      <c r="C2836" s="2">
        <v>45731</v>
      </c>
      <c r="D2836" s="1" t="s">
        <v>9</v>
      </c>
      <c r="E2836">
        <v>1176</v>
      </c>
      <c r="F2836" s="1" t="s">
        <v>24</v>
      </c>
      <c r="G2836" s="1" t="s">
        <v>40</v>
      </c>
    </row>
    <row r="2837" spans="1:7" x14ac:dyDescent="0.25">
      <c r="A2837" s="1" t="s">
        <v>3632</v>
      </c>
      <c r="B2837" s="1" t="s">
        <v>1421</v>
      </c>
      <c r="C2837" s="2">
        <v>45799</v>
      </c>
      <c r="D2837" s="1" t="s">
        <v>28</v>
      </c>
      <c r="E2837">
        <v>3585</v>
      </c>
      <c r="F2837" s="1" t="s">
        <v>10</v>
      </c>
      <c r="G2837" s="1" t="s">
        <v>29</v>
      </c>
    </row>
    <row r="2838" spans="1:7" x14ac:dyDescent="0.25">
      <c r="A2838" s="1" t="s">
        <v>3633</v>
      </c>
      <c r="B2838" s="1" t="s">
        <v>2375</v>
      </c>
      <c r="C2838" s="2">
        <v>45261</v>
      </c>
      <c r="D2838" s="1" t="s">
        <v>9</v>
      </c>
      <c r="E2838">
        <v>2851</v>
      </c>
      <c r="F2838" s="1" t="s">
        <v>19</v>
      </c>
      <c r="G2838" s="1" t="s">
        <v>20</v>
      </c>
    </row>
    <row r="2839" spans="1:7" x14ac:dyDescent="0.25">
      <c r="A2839" s="1" t="s">
        <v>3634</v>
      </c>
      <c r="B2839" s="1" t="s">
        <v>863</v>
      </c>
      <c r="C2839" s="2">
        <v>45188</v>
      </c>
      <c r="D2839" s="1" t="s">
        <v>28</v>
      </c>
      <c r="E2839">
        <v>1880</v>
      </c>
      <c r="F2839" s="1" t="s">
        <v>10</v>
      </c>
      <c r="G2839" s="1" t="s">
        <v>16</v>
      </c>
    </row>
    <row r="2840" spans="1:7" x14ac:dyDescent="0.25">
      <c r="A2840" s="1" t="s">
        <v>3635</v>
      </c>
      <c r="B2840" s="1" t="s">
        <v>698</v>
      </c>
      <c r="C2840" s="2">
        <v>45198</v>
      </c>
      <c r="D2840" s="1" t="s">
        <v>23</v>
      </c>
      <c r="E2840">
        <v>2896</v>
      </c>
      <c r="F2840" s="1" t="s">
        <v>15</v>
      </c>
      <c r="G2840" s="1" t="s">
        <v>55</v>
      </c>
    </row>
    <row r="2841" spans="1:7" x14ac:dyDescent="0.25">
      <c r="A2841" s="1" t="s">
        <v>3636</v>
      </c>
      <c r="B2841" s="1" t="s">
        <v>536</v>
      </c>
      <c r="C2841" s="2">
        <v>45640</v>
      </c>
      <c r="D2841" s="1" t="s">
        <v>9</v>
      </c>
      <c r="E2841">
        <v>169</v>
      </c>
      <c r="F2841" s="1" t="s">
        <v>10</v>
      </c>
      <c r="G2841" s="1" t="s">
        <v>20</v>
      </c>
    </row>
    <row r="2842" spans="1:7" x14ac:dyDescent="0.25">
      <c r="A2842" s="1" t="s">
        <v>3637</v>
      </c>
      <c r="B2842" s="1" t="s">
        <v>1963</v>
      </c>
      <c r="C2842" s="2">
        <v>45618</v>
      </c>
      <c r="D2842" s="1" t="s">
        <v>28</v>
      </c>
      <c r="E2842">
        <v>7253</v>
      </c>
      <c r="F2842" s="1" t="s">
        <v>19</v>
      </c>
      <c r="G2842" s="1" t="s">
        <v>25</v>
      </c>
    </row>
    <row r="2843" spans="1:7" x14ac:dyDescent="0.25">
      <c r="A2843" s="1" t="s">
        <v>3638</v>
      </c>
      <c r="B2843" s="1" t="s">
        <v>1329</v>
      </c>
      <c r="C2843" s="2">
        <v>45394</v>
      </c>
      <c r="D2843" s="1" t="s">
        <v>23</v>
      </c>
      <c r="E2843">
        <v>3773</v>
      </c>
      <c r="F2843" s="1" t="s">
        <v>10</v>
      </c>
      <c r="G2843" s="1" t="s">
        <v>106</v>
      </c>
    </row>
    <row r="2844" spans="1:7" x14ac:dyDescent="0.25">
      <c r="A2844" s="1" t="s">
        <v>3639</v>
      </c>
      <c r="B2844" s="1" t="s">
        <v>63</v>
      </c>
      <c r="C2844" s="2">
        <v>45501</v>
      </c>
      <c r="D2844" s="1" t="s">
        <v>23</v>
      </c>
      <c r="E2844">
        <v>1065</v>
      </c>
      <c r="F2844" s="1" t="s">
        <v>24</v>
      </c>
      <c r="G2844" s="1" t="s">
        <v>11</v>
      </c>
    </row>
    <row r="2845" spans="1:7" x14ac:dyDescent="0.25">
      <c r="A2845" s="1" t="s">
        <v>3640</v>
      </c>
      <c r="B2845" s="1" t="s">
        <v>774</v>
      </c>
      <c r="C2845" s="2">
        <v>45316</v>
      </c>
      <c r="D2845" s="1" t="s">
        <v>14</v>
      </c>
      <c r="E2845">
        <v>343</v>
      </c>
      <c r="F2845" s="1" t="s">
        <v>19</v>
      </c>
      <c r="G2845" s="1" t="s">
        <v>29</v>
      </c>
    </row>
    <row r="2846" spans="1:7" x14ac:dyDescent="0.25">
      <c r="A2846" s="1" t="s">
        <v>3641</v>
      </c>
      <c r="B2846" s="1" t="s">
        <v>1503</v>
      </c>
      <c r="C2846" s="2">
        <v>45801</v>
      </c>
      <c r="D2846" s="1" t="s">
        <v>9</v>
      </c>
      <c r="E2846">
        <v>3606</v>
      </c>
      <c r="F2846" s="1" t="s">
        <v>15</v>
      </c>
      <c r="G2846" s="1" t="s">
        <v>45</v>
      </c>
    </row>
    <row r="2847" spans="1:7" x14ac:dyDescent="0.25">
      <c r="A2847" s="1" t="s">
        <v>3642</v>
      </c>
      <c r="B2847" s="1" t="s">
        <v>994</v>
      </c>
      <c r="C2847" s="2">
        <v>45841</v>
      </c>
      <c r="D2847" s="1" t="s">
        <v>14</v>
      </c>
      <c r="E2847">
        <v>7617</v>
      </c>
      <c r="F2847" s="1" t="s">
        <v>19</v>
      </c>
      <c r="G2847" s="1" t="s">
        <v>11</v>
      </c>
    </row>
    <row r="2848" spans="1:7" x14ac:dyDescent="0.25">
      <c r="A2848" s="1" t="s">
        <v>3643</v>
      </c>
      <c r="B2848" s="1" t="s">
        <v>2204</v>
      </c>
      <c r="C2848" s="2">
        <v>45212</v>
      </c>
      <c r="D2848" s="1" t="s">
        <v>23</v>
      </c>
      <c r="E2848">
        <v>9093</v>
      </c>
      <c r="F2848" s="1" t="s">
        <v>24</v>
      </c>
      <c r="G2848" s="1" t="s">
        <v>40</v>
      </c>
    </row>
    <row r="2849" spans="1:7" x14ac:dyDescent="0.25">
      <c r="A2849" s="1" t="s">
        <v>3644</v>
      </c>
      <c r="B2849" s="1" t="s">
        <v>511</v>
      </c>
      <c r="C2849" s="2">
        <v>45470</v>
      </c>
      <c r="D2849" s="1" t="s">
        <v>14</v>
      </c>
      <c r="E2849">
        <v>1372</v>
      </c>
      <c r="F2849" s="1" t="s">
        <v>15</v>
      </c>
      <c r="G2849" s="1" t="s">
        <v>16</v>
      </c>
    </row>
    <row r="2850" spans="1:7" x14ac:dyDescent="0.25">
      <c r="A2850" s="1" t="s">
        <v>3645</v>
      </c>
      <c r="B2850" s="1" t="s">
        <v>647</v>
      </c>
      <c r="C2850" s="2">
        <v>45705</v>
      </c>
      <c r="D2850" s="1" t="s">
        <v>14</v>
      </c>
      <c r="E2850">
        <v>935</v>
      </c>
      <c r="F2850" s="1" t="s">
        <v>19</v>
      </c>
      <c r="G2850" s="1" t="s">
        <v>25</v>
      </c>
    </row>
    <row r="2851" spans="1:7" x14ac:dyDescent="0.25">
      <c r="A2851" s="1" t="s">
        <v>3646</v>
      </c>
      <c r="B2851" s="1" t="s">
        <v>1443</v>
      </c>
      <c r="C2851" s="2">
        <v>45364</v>
      </c>
      <c r="D2851" s="1" t="s">
        <v>28</v>
      </c>
      <c r="E2851">
        <v>5529</v>
      </c>
      <c r="F2851" s="1" t="s">
        <v>19</v>
      </c>
      <c r="G2851" s="1" t="s">
        <v>45</v>
      </c>
    </row>
    <row r="2852" spans="1:7" x14ac:dyDescent="0.25">
      <c r="A2852" s="1" t="s">
        <v>3647</v>
      </c>
      <c r="B2852" s="1" t="s">
        <v>1415</v>
      </c>
      <c r="C2852" s="2">
        <v>45168</v>
      </c>
      <c r="D2852" s="1" t="s">
        <v>14</v>
      </c>
      <c r="E2852">
        <v>2453</v>
      </c>
      <c r="F2852" s="1" t="s">
        <v>24</v>
      </c>
      <c r="G2852" s="1" t="s">
        <v>20</v>
      </c>
    </row>
    <row r="2853" spans="1:7" x14ac:dyDescent="0.25">
      <c r="A2853" s="1" t="s">
        <v>3648</v>
      </c>
      <c r="B2853" s="1" t="s">
        <v>3649</v>
      </c>
      <c r="C2853" s="2">
        <v>45558</v>
      </c>
      <c r="D2853" s="1" t="s">
        <v>23</v>
      </c>
      <c r="E2853">
        <v>3990</v>
      </c>
      <c r="F2853" s="1" t="s">
        <v>10</v>
      </c>
      <c r="G2853" s="1" t="s">
        <v>55</v>
      </c>
    </row>
    <row r="2854" spans="1:7" x14ac:dyDescent="0.25">
      <c r="A2854" s="1" t="s">
        <v>3650</v>
      </c>
      <c r="B2854" s="1" t="s">
        <v>714</v>
      </c>
      <c r="C2854" s="2">
        <v>45412</v>
      </c>
      <c r="D2854" s="1" t="s">
        <v>14</v>
      </c>
      <c r="E2854">
        <v>7270</v>
      </c>
      <c r="F2854" s="1" t="s">
        <v>10</v>
      </c>
      <c r="G2854" s="1" t="s">
        <v>20</v>
      </c>
    </row>
    <row r="2855" spans="1:7" x14ac:dyDescent="0.25">
      <c r="A2855" s="1" t="s">
        <v>3651</v>
      </c>
      <c r="B2855" s="1" t="s">
        <v>176</v>
      </c>
      <c r="C2855" s="2">
        <v>45688</v>
      </c>
      <c r="D2855" s="1" t="s">
        <v>9</v>
      </c>
      <c r="E2855">
        <v>1429</v>
      </c>
      <c r="F2855" s="1" t="s">
        <v>15</v>
      </c>
      <c r="G2855" s="1" t="s">
        <v>20</v>
      </c>
    </row>
    <row r="2856" spans="1:7" x14ac:dyDescent="0.25">
      <c r="A2856" s="1" t="s">
        <v>3652</v>
      </c>
      <c r="B2856" s="1" t="s">
        <v>794</v>
      </c>
      <c r="C2856" s="2">
        <v>45237</v>
      </c>
      <c r="D2856" s="1" t="s">
        <v>28</v>
      </c>
      <c r="E2856">
        <v>69</v>
      </c>
      <c r="F2856" s="1" t="s">
        <v>24</v>
      </c>
      <c r="G2856" s="1" t="s">
        <v>106</v>
      </c>
    </row>
    <row r="2857" spans="1:7" x14ac:dyDescent="0.25">
      <c r="A2857" s="1" t="s">
        <v>3653</v>
      </c>
      <c r="B2857" s="1" t="s">
        <v>459</v>
      </c>
      <c r="C2857" s="2">
        <v>45210</v>
      </c>
      <c r="D2857" s="1" t="s">
        <v>23</v>
      </c>
      <c r="E2857">
        <v>2534</v>
      </c>
      <c r="F2857" s="1" t="s">
        <v>24</v>
      </c>
      <c r="G2857" s="1" t="s">
        <v>25</v>
      </c>
    </row>
    <row r="2858" spans="1:7" x14ac:dyDescent="0.25">
      <c r="A2858" s="1" t="s">
        <v>3654</v>
      </c>
      <c r="B2858" s="1" t="s">
        <v>76</v>
      </c>
      <c r="C2858" s="2">
        <v>45441</v>
      </c>
      <c r="D2858" s="1" t="s">
        <v>14</v>
      </c>
      <c r="E2858">
        <v>3807</v>
      </c>
      <c r="F2858" s="1" t="s">
        <v>10</v>
      </c>
      <c r="G2858" s="1" t="s">
        <v>25</v>
      </c>
    </row>
    <row r="2859" spans="1:7" x14ac:dyDescent="0.25">
      <c r="A2859" s="1" t="s">
        <v>3655</v>
      </c>
      <c r="B2859" s="1" t="s">
        <v>954</v>
      </c>
      <c r="C2859" s="2">
        <v>45491</v>
      </c>
      <c r="D2859" s="1" t="s">
        <v>9</v>
      </c>
      <c r="E2859">
        <v>1588</v>
      </c>
      <c r="F2859" s="1" t="s">
        <v>10</v>
      </c>
      <c r="G2859" s="1" t="s">
        <v>40</v>
      </c>
    </row>
    <row r="2860" spans="1:7" x14ac:dyDescent="0.25">
      <c r="A2860" s="1" t="s">
        <v>3656</v>
      </c>
      <c r="B2860" s="1" t="s">
        <v>794</v>
      </c>
      <c r="C2860" s="2">
        <v>45532</v>
      </c>
      <c r="D2860" s="1" t="s">
        <v>23</v>
      </c>
      <c r="E2860">
        <v>7211</v>
      </c>
      <c r="F2860" s="1" t="s">
        <v>15</v>
      </c>
      <c r="G2860" s="1" t="s">
        <v>40</v>
      </c>
    </row>
    <row r="2861" spans="1:7" x14ac:dyDescent="0.25">
      <c r="A2861" s="1" t="s">
        <v>3657</v>
      </c>
      <c r="B2861" s="1" t="s">
        <v>3658</v>
      </c>
      <c r="C2861" s="2">
        <v>45286</v>
      </c>
      <c r="D2861" s="1" t="s">
        <v>14</v>
      </c>
      <c r="E2861">
        <v>717</v>
      </c>
      <c r="F2861" s="1" t="s">
        <v>10</v>
      </c>
      <c r="G2861" s="1" t="s">
        <v>11</v>
      </c>
    </row>
    <row r="2862" spans="1:7" x14ac:dyDescent="0.25">
      <c r="A2862" s="1" t="s">
        <v>3659</v>
      </c>
      <c r="B2862" s="1" t="s">
        <v>863</v>
      </c>
      <c r="C2862" s="2">
        <v>45880</v>
      </c>
      <c r="D2862" s="1" t="s">
        <v>28</v>
      </c>
      <c r="E2862">
        <v>8175</v>
      </c>
      <c r="F2862" s="1" t="s">
        <v>15</v>
      </c>
      <c r="G2862" s="1" t="s">
        <v>25</v>
      </c>
    </row>
    <row r="2863" spans="1:7" x14ac:dyDescent="0.25">
      <c r="A2863" s="1" t="s">
        <v>3660</v>
      </c>
      <c r="B2863" s="1" t="s">
        <v>578</v>
      </c>
      <c r="C2863" s="2">
        <v>45365</v>
      </c>
      <c r="D2863" s="1" t="s">
        <v>14</v>
      </c>
      <c r="E2863">
        <v>5287</v>
      </c>
      <c r="F2863" s="1" t="s">
        <v>19</v>
      </c>
      <c r="G2863" s="1" t="s">
        <v>55</v>
      </c>
    </row>
    <row r="2864" spans="1:7" x14ac:dyDescent="0.25">
      <c r="A2864" s="1" t="s">
        <v>3661</v>
      </c>
      <c r="B2864" s="1" t="s">
        <v>979</v>
      </c>
      <c r="C2864" s="2">
        <v>45192</v>
      </c>
      <c r="D2864" s="1" t="s">
        <v>23</v>
      </c>
      <c r="E2864">
        <v>1790</v>
      </c>
      <c r="F2864" s="1" t="s">
        <v>15</v>
      </c>
      <c r="G2864" s="1" t="s">
        <v>40</v>
      </c>
    </row>
    <row r="2865" spans="1:7" x14ac:dyDescent="0.25">
      <c r="A2865" s="1" t="s">
        <v>3662</v>
      </c>
      <c r="B2865" s="1" t="s">
        <v>103</v>
      </c>
      <c r="C2865" s="2">
        <v>45556</v>
      </c>
      <c r="D2865" s="1" t="s">
        <v>23</v>
      </c>
      <c r="E2865">
        <v>2423</v>
      </c>
      <c r="F2865" s="1" t="s">
        <v>15</v>
      </c>
      <c r="G2865" s="1" t="s">
        <v>16</v>
      </c>
    </row>
    <row r="2866" spans="1:7" x14ac:dyDescent="0.25">
      <c r="A2866" s="1" t="s">
        <v>3663</v>
      </c>
      <c r="B2866" s="1" t="s">
        <v>1387</v>
      </c>
      <c r="C2866" s="2">
        <v>45483</v>
      </c>
      <c r="D2866" s="1" t="s">
        <v>23</v>
      </c>
      <c r="E2866">
        <v>7760</v>
      </c>
      <c r="F2866" s="1" t="s">
        <v>15</v>
      </c>
      <c r="G2866" s="1" t="s">
        <v>106</v>
      </c>
    </row>
    <row r="2867" spans="1:7" x14ac:dyDescent="0.25">
      <c r="A2867" s="1" t="s">
        <v>3664</v>
      </c>
      <c r="B2867" s="1" t="s">
        <v>371</v>
      </c>
      <c r="C2867" s="2">
        <v>45584</v>
      </c>
      <c r="D2867" s="1" t="s">
        <v>9</v>
      </c>
      <c r="E2867">
        <v>2171</v>
      </c>
      <c r="F2867" s="1" t="s">
        <v>19</v>
      </c>
      <c r="G2867" s="1" t="s">
        <v>11</v>
      </c>
    </row>
    <row r="2868" spans="1:7" x14ac:dyDescent="0.25">
      <c r="A2868" s="1" t="s">
        <v>3665</v>
      </c>
      <c r="B2868" s="1" t="s">
        <v>1928</v>
      </c>
      <c r="C2868" s="2">
        <v>45497</v>
      </c>
      <c r="D2868" s="1" t="s">
        <v>14</v>
      </c>
      <c r="E2868">
        <v>8810</v>
      </c>
      <c r="F2868" s="1" t="s">
        <v>10</v>
      </c>
      <c r="G2868" s="1" t="s">
        <v>45</v>
      </c>
    </row>
    <row r="2869" spans="1:7" x14ac:dyDescent="0.25">
      <c r="A2869" s="1" t="s">
        <v>3666</v>
      </c>
      <c r="B2869" s="1" t="s">
        <v>2393</v>
      </c>
      <c r="C2869" s="2">
        <v>45528</v>
      </c>
      <c r="D2869" s="1" t="s">
        <v>14</v>
      </c>
      <c r="E2869">
        <v>318</v>
      </c>
      <c r="F2869" s="1" t="s">
        <v>15</v>
      </c>
      <c r="G2869" s="1" t="s">
        <v>29</v>
      </c>
    </row>
    <row r="2870" spans="1:7" x14ac:dyDescent="0.25">
      <c r="A2870" s="1" t="s">
        <v>3667</v>
      </c>
      <c r="B2870" s="1" t="s">
        <v>91</v>
      </c>
      <c r="C2870" s="2">
        <v>45286</v>
      </c>
      <c r="D2870" s="1" t="s">
        <v>14</v>
      </c>
      <c r="E2870">
        <v>5449</v>
      </c>
      <c r="F2870" s="1" t="s">
        <v>10</v>
      </c>
      <c r="G2870" s="1" t="s">
        <v>55</v>
      </c>
    </row>
    <row r="2871" spans="1:7" x14ac:dyDescent="0.25">
      <c r="A2871" s="1" t="s">
        <v>3668</v>
      </c>
      <c r="B2871" s="1" t="s">
        <v>274</v>
      </c>
      <c r="C2871" s="2">
        <v>45409</v>
      </c>
      <c r="D2871" s="1" t="s">
        <v>28</v>
      </c>
      <c r="E2871">
        <v>4317</v>
      </c>
      <c r="F2871" s="1" t="s">
        <v>15</v>
      </c>
      <c r="G2871" s="1" t="s">
        <v>45</v>
      </c>
    </row>
    <row r="2872" spans="1:7" x14ac:dyDescent="0.25">
      <c r="A2872" s="1" t="s">
        <v>3669</v>
      </c>
      <c r="B2872" s="1" t="s">
        <v>1219</v>
      </c>
      <c r="C2872" s="2">
        <v>45656</v>
      </c>
      <c r="D2872" s="1" t="s">
        <v>9</v>
      </c>
      <c r="E2872">
        <v>2374</v>
      </c>
      <c r="F2872" s="1" t="s">
        <v>10</v>
      </c>
      <c r="G2872" s="1" t="s">
        <v>16</v>
      </c>
    </row>
    <row r="2873" spans="1:7" x14ac:dyDescent="0.25">
      <c r="A2873" s="1" t="s">
        <v>3670</v>
      </c>
      <c r="B2873" s="1" t="s">
        <v>2154</v>
      </c>
      <c r="C2873" s="2">
        <v>45681</v>
      </c>
      <c r="D2873" s="1" t="s">
        <v>9</v>
      </c>
      <c r="E2873">
        <v>194</v>
      </c>
      <c r="F2873" s="1" t="s">
        <v>15</v>
      </c>
      <c r="G2873" s="1" t="s">
        <v>106</v>
      </c>
    </row>
    <row r="2874" spans="1:7" x14ac:dyDescent="0.25">
      <c r="A2874" s="1" t="s">
        <v>3671</v>
      </c>
      <c r="B2874" s="1" t="s">
        <v>1463</v>
      </c>
      <c r="C2874" s="2">
        <v>45861</v>
      </c>
      <c r="D2874" s="1" t="s">
        <v>28</v>
      </c>
      <c r="E2874">
        <v>5334</v>
      </c>
      <c r="F2874" s="1" t="s">
        <v>10</v>
      </c>
      <c r="G2874" s="1" t="s">
        <v>106</v>
      </c>
    </row>
    <row r="2875" spans="1:7" x14ac:dyDescent="0.25">
      <c r="A2875" s="1" t="s">
        <v>3672</v>
      </c>
      <c r="B2875" s="1" t="s">
        <v>196</v>
      </c>
      <c r="C2875" s="2">
        <v>45440</v>
      </c>
      <c r="D2875" s="1" t="s">
        <v>9</v>
      </c>
      <c r="E2875">
        <v>5493</v>
      </c>
      <c r="F2875" s="1" t="s">
        <v>24</v>
      </c>
      <c r="G2875" s="1" t="s">
        <v>55</v>
      </c>
    </row>
    <row r="2876" spans="1:7" x14ac:dyDescent="0.25">
      <c r="A2876" s="1" t="s">
        <v>3673</v>
      </c>
      <c r="B2876" s="1" t="s">
        <v>1859</v>
      </c>
      <c r="C2876" s="2">
        <v>45800</v>
      </c>
      <c r="D2876" s="1" t="s">
        <v>28</v>
      </c>
      <c r="E2876">
        <v>255</v>
      </c>
      <c r="F2876" s="1" t="s">
        <v>19</v>
      </c>
      <c r="G2876" s="1" t="s">
        <v>20</v>
      </c>
    </row>
    <row r="2877" spans="1:7" x14ac:dyDescent="0.25">
      <c r="A2877" s="1" t="s">
        <v>3674</v>
      </c>
      <c r="B2877" s="1" t="s">
        <v>356</v>
      </c>
      <c r="C2877" s="2">
        <v>45170</v>
      </c>
      <c r="D2877" s="1" t="s">
        <v>23</v>
      </c>
      <c r="E2877">
        <v>8440</v>
      </c>
      <c r="F2877" s="1" t="s">
        <v>15</v>
      </c>
      <c r="G2877" s="1" t="s">
        <v>50</v>
      </c>
    </row>
    <row r="2878" spans="1:7" x14ac:dyDescent="0.25">
      <c r="A2878" s="1" t="s">
        <v>3675</v>
      </c>
      <c r="B2878" s="1" t="s">
        <v>1628</v>
      </c>
      <c r="C2878" s="2">
        <v>45552</v>
      </c>
      <c r="D2878" s="1" t="s">
        <v>23</v>
      </c>
      <c r="E2878">
        <v>8193</v>
      </c>
      <c r="F2878" s="1" t="s">
        <v>19</v>
      </c>
      <c r="G2878" s="1" t="s">
        <v>106</v>
      </c>
    </row>
    <row r="2879" spans="1:7" x14ac:dyDescent="0.25">
      <c r="A2879" s="1" t="s">
        <v>3676</v>
      </c>
      <c r="B2879" s="1" t="s">
        <v>1201</v>
      </c>
      <c r="C2879" s="2">
        <v>45750</v>
      </c>
      <c r="D2879" s="1" t="s">
        <v>9</v>
      </c>
      <c r="E2879">
        <v>5934</v>
      </c>
      <c r="F2879" s="1" t="s">
        <v>15</v>
      </c>
      <c r="G2879" s="1" t="s">
        <v>25</v>
      </c>
    </row>
    <row r="2880" spans="1:7" x14ac:dyDescent="0.25">
      <c r="A2880" s="1" t="s">
        <v>3677</v>
      </c>
      <c r="B2880" s="1" t="s">
        <v>3069</v>
      </c>
      <c r="C2880" s="2">
        <v>45672</v>
      </c>
      <c r="D2880" s="1" t="s">
        <v>23</v>
      </c>
      <c r="E2880">
        <v>529</v>
      </c>
      <c r="F2880" s="1" t="s">
        <v>24</v>
      </c>
      <c r="G2880" s="1" t="s">
        <v>50</v>
      </c>
    </row>
    <row r="2881" spans="1:7" x14ac:dyDescent="0.25">
      <c r="A2881" s="1" t="s">
        <v>3678</v>
      </c>
      <c r="B2881" s="1" t="s">
        <v>1027</v>
      </c>
      <c r="C2881" s="2">
        <v>45630</v>
      </c>
      <c r="D2881" s="1" t="s">
        <v>23</v>
      </c>
      <c r="E2881">
        <v>3917</v>
      </c>
      <c r="F2881" s="1" t="s">
        <v>24</v>
      </c>
      <c r="G2881" s="1" t="s">
        <v>25</v>
      </c>
    </row>
    <row r="2882" spans="1:7" x14ac:dyDescent="0.25">
      <c r="A2882" s="1" t="s">
        <v>3679</v>
      </c>
      <c r="B2882" s="1" t="s">
        <v>1966</v>
      </c>
      <c r="C2882" s="2">
        <v>45460</v>
      </c>
      <c r="D2882" s="1" t="s">
        <v>23</v>
      </c>
      <c r="E2882">
        <v>286</v>
      </c>
      <c r="F2882" s="1" t="s">
        <v>19</v>
      </c>
      <c r="G2882" s="1" t="s">
        <v>20</v>
      </c>
    </row>
    <row r="2883" spans="1:7" x14ac:dyDescent="0.25">
      <c r="A2883" s="1" t="s">
        <v>3680</v>
      </c>
      <c r="B2883" s="1" t="s">
        <v>1179</v>
      </c>
      <c r="C2883" s="2">
        <v>45741</v>
      </c>
      <c r="D2883" s="1" t="s">
        <v>14</v>
      </c>
      <c r="E2883">
        <v>5111</v>
      </c>
      <c r="F2883" s="1" t="s">
        <v>15</v>
      </c>
      <c r="G2883" s="1" t="s">
        <v>20</v>
      </c>
    </row>
    <row r="2884" spans="1:7" x14ac:dyDescent="0.25">
      <c r="A2884" s="1" t="s">
        <v>3681</v>
      </c>
      <c r="B2884" s="1" t="s">
        <v>682</v>
      </c>
      <c r="C2884" s="2">
        <v>45848</v>
      </c>
      <c r="D2884" s="1" t="s">
        <v>23</v>
      </c>
      <c r="E2884">
        <v>8807</v>
      </c>
      <c r="F2884" s="1" t="s">
        <v>10</v>
      </c>
      <c r="G2884" s="1" t="s">
        <v>20</v>
      </c>
    </row>
    <row r="2885" spans="1:7" x14ac:dyDescent="0.25">
      <c r="A2885" s="1" t="s">
        <v>3682</v>
      </c>
      <c r="B2885" s="1" t="s">
        <v>762</v>
      </c>
      <c r="C2885" s="2">
        <v>45254</v>
      </c>
      <c r="D2885" s="1" t="s">
        <v>14</v>
      </c>
      <c r="E2885">
        <v>4583</v>
      </c>
      <c r="F2885" s="1" t="s">
        <v>15</v>
      </c>
      <c r="G2885" s="1" t="s">
        <v>40</v>
      </c>
    </row>
    <row r="2886" spans="1:7" x14ac:dyDescent="0.25">
      <c r="A2886" s="1" t="s">
        <v>3683</v>
      </c>
      <c r="B2886" s="1" t="s">
        <v>1029</v>
      </c>
      <c r="C2886" s="2">
        <v>45302</v>
      </c>
      <c r="D2886" s="1" t="s">
        <v>28</v>
      </c>
      <c r="E2886">
        <v>4613</v>
      </c>
      <c r="F2886" s="1" t="s">
        <v>10</v>
      </c>
      <c r="G2886" s="1" t="s">
        <v>29</v>
      </c>
    </row>
    <row r="2887" spans="1:7" x14ac:dyDescent="0.25">
      <c r="A2887" s="1" t="s">
        <v>3684</v>
      </c>
      <c r="B2887" s="1" t="s">
        <v>2912</v>
      </c>
      <c r="C2887" s="2">
        <v>45516</v>
      </c>
      <c r="D2887" s="1" t="s">
        <v>28</v>
      </c>
      <c r="E2887">
        <v>4063</v>
      </c>
      <c r="F2887" s="1" t="s">
        <v>19</v>
      </c>
      <c r="G2887" s="1" t="s">
        <v>20</v>
      </c>
    </row>
    <row r="2888" spans="1:7" x14ac:dyDescent="0.25">
      <c r="A2888" s="1" t="s">
        <v>3685</v>
      </c>
      <c r="B2888" s="1" t="s">
        <v>3686</v>
      </c>
      <c r="C2888" s="2">
        <v>45631</v>
      </c>
      <c r="D2888" s="1" t="s">
        <v>28</v>
      </c>
      <c r="E2888">
        <v>6822</v>
      </c>
      <c r="F2888" s="1" t="s">
        <v>19</v>
      </c>
      <c r="G2888" s="1" t="s">
        <v>25</v>
      </c>
    </row>
    <row r="2889" spans="1:7" x14ac:dyDescent="0.25">
      <c r="A2889" s="1" t="s">
        <v>3687</v>
      </c>
      <c r="B2889" s="1" t="s">
        <v>1186</v>
      </c>
      <c r="C2889" s="2">
        <v>45516</v>
      </c>
      <c r="D2889" s="1" t="s">
        <v>28</v>
      </c>
      <c r="E2889">
        <v>6083</v>
      </c>
      <c r="F2889" s="1" t="s">
        <v>24</v>
      </c>
      <c r="G2889" s="1" t="s">
        <v>25</v>
      </c>
    </row>
    <row r="2890" spans="1:7" x14ac:dyDescent="0.25">
      <c r="A2890" s="1" t="s">
        <v>3688</v>
      </c>
      <c r="B2890" s="1" t="s">
        <v>485</v>
      </c>
      <c r="C2890" s="2">
        <v>45353</v>
      </c>
      <c r="D2890" s="1" t="s">
        <v>28</v>
      </c>
      <c r="E2890">
        <v>151</v>
      </c>
      <c r="F2890" s="1" t="s">
        <v>10</v>
      </c>
      <c r="G2890" s="1" t="s">
        <v>11</v>
      </c>
    </row>
    <row r="2891" spans="1:7" x14ac:dyDescent="0.25">
      <c r="A2891" s="1" t="s">
        <v>3689</v>
      </c>
      <c r="B2891" s="1" t="s">
        <v>1008</v>
      </c>
      <c r="C2891" s="2">
        <v>45255</v>
      </c>
      <c r="D2891" s="1" t="s">
        <v>23</v>
      </c>
      <c r="E2891">
        <v>1727</v>
      </c>
      <c r="F2891" s="1" t="s">
        <v>15</v>
      </c>
      <c r="G2891" s="1" t="s">
        <v>29</v>
      </c>
    </row>
    <row r="2892" spans="1:7" x14ac:dyDescent="0.25">
      <c r="A2892" s="1" t="s">
        <v>3690</v>
      </c>
      <c r="B2892" s="1" t="s">
        <v>807</v>
      </c>
      <c r="C2892" s="2">
        <v>45325</v>
      </c>
      <c r="D2892" s="1" t="s">
        <v>23</v>
      </c>
      <c r="E2892">
        <v>7323</v>
      </c>
      <c r="F2892" s="1" t="s">
        <v>24</v>
      </c>
      <c r="G2892" s="1" t="s">
        <v>55</v>
      </c>
    </row>
    <row r="2893" spans="1:7" x14ac:dyDescent="0.25">
      <c r="A2893" s="1" t="s">
        <v>3691</v>
      </c>
      <c r="B2893" s="1" t="s">
        <v>2211</v>
      </c>
      <c r="C2893" s="2">
        <v>45177</v>
      </c>
      <c r="D2893" s="1" t="s">
        <v>23</v>
      </c>
      <c r="E2893">
        <v>5724</v>
      </c>
      <c r="F2893" s="1" t="s">
        <v>19</v>
      </c>
      <c r="G2893" s="1" t="s">
        <v>55</v>
      </c>
    </row>
    <row r="2894" spans="1:7" x14ac:dyDescent="0.25">
      <c r="A2894" s="1" t="s">
        <v>3692</v>
      </c>
      <c r="B2894" s="1" t="s">
        <v>144</v>
      </c>
      <c r="C2894" s="2">
        <v>45429</v>
      </c>
      <c r="D2894" s="1" t="s">
        <v>28</v>
      </c>
      <c r="E2894">
        <v>409</v>
      </c>
      <c r="F2894" s="1" t="s">
        <v>24</v>
      </c>
      <c r="G2894" s="1" t="s">
        <v>29</v>
      </c>
    </row>
    <row r="2895" spans="1:7" x14ac:dyDescent="0.25">
      <c r="A2895" s="1" t="s">
        <v>3693</v>
      </c>
      <c r="B2895" s="1" t="s">
        <v>1253</v>
      </c>
      <c r="C2895" s="2">
        <v>45251</v>
      </c>
      <c r="D2895" s="1" t="s">
        <v>28</v>
      </c>
      <c r="E2895">
        <v>4773</v>
      </c>
      <c r="F2895" s="1" t="s">
        <v>15</v>
      </c>
      <c r="G2895" s="1" t="s">
        <v>45</v>
      </c>
    </row>
    <row r="2896" spans="1:7" x14ac:dyDescent="0.25">
      <c r="A2896" s="1" t="s">
        <v>3694</v>
      </c>
      <c r="B2896" s="1" t="s">
        <v>1219</v>
      </c>
      <c r="C2896" s="2">
        <v>45529</v>
      </c>
      <c r="D2896" s="1" t="s">
        <v>14</v>
      </c>
      <c r="E2896">
        <v>9724</v>
      </c>
      <c r="F2896" s="1" t="s">
        <v>15</v>
      </c>
      <c r="G2896" s="1" t="s">
        <v>40</v>
      </c>
    </row>
    <row r="2897" spans="1:7" x14ac:dyDescent="0.25">
      <c r="A2897" s="1" t="s">
        <v>3695</v>
      </c>
      <c r="B2897" s="1" t="s">
        <v>217</v>
      </c>
      <c r="C2897" s="2">
        <v>45169</v>
      </c>
      <c r="D2897" s="1" t="s">
        <v>9</v>
      </c>
      <c r="E2897">
        <v>9536</v>
      </c>
      <c r="F2897" s="1" t="s">
        <v>19</v>
      </c>
      <c r="G2897" s="1" t="s">
        <v>50</v>
      </c>
    </row>
    <row r="2898" spans="1:7" x14ac:dyDescent="0.25">
      <c r="A2898" s="1" t="s">
        <v>3696</v>
      </c>
      <c r="B2898" s="1" t="s">
        <v>875</v>
      </c>
      <c r="C2898" s="2">
        <v>45821</v>
      </c>
      <c r="D2898" s="1" t="s">
        <v>23</v>
      </c>
      <c r="E2898">
        <v>6265</v>
      </c>
      <c r="F2898" s="1" t="s">
        <v>24</v>
      </c>
      <c r="G2898" s="1" t="s">
        <v>55</v>
      </c>
    </row>
    <row r="2899" spans="1:7" x14ac:dyDescent="0.25">
      <c r="A2899" s="1" t="s">
        <v>3697</v>
      </c>
      <c r="B2899" s="1" t="s">
        <v>2854</v>
      </c>
      <c r="C2899" s="2">
        <v>45764</v>
      </c>
      <c r="D2899" s="1" t="s">
        <v>9</v>
      </c>
      <c r="E2899">
        <v>248</v>
      </c>
      <c r="F2899" s="1" t="s">
        <v>10</v>
      </c>
      <c r="G2899" s="1" t="s">
        <v>20</v>
      </c>
    </row>
    <row r="2900" spans="1:7" x14ac:dyDescent="0.25">
      <c r="A2900" s="1" t="s">
        <v>3698</v>
      </c>
      <c r="B2900" s="1" t="s">
        <v>1027</v>
      </c>
      <c r="C2900" s="2">
        <v>45783</v>
      </c>
      <c r="D2900" s="1" t="s">
        <v>28</v>
      </c>
      <c r="E2900">
        <v>3225</v>
      </c>
      <c r="F2900" s="1" t="s">
        <v>10</v>
      </c>
      <c r="G2900" s="1" t="s">
        <v>55</v>
      </c>
    </row>
    <row r="2901" spans="1:7" x14ac:dyDescent="0.25">
      <c r="A2901" s="1" t="s">
        <v>3699</v>
      </c>
      <c r="B2901" s="1" t="s">
        <v>209</v>
      </c>
      <c r="C2901" s="2">
        <v>45429</v>
      </c>
      <c r="D2901" s="1" t="s">
        <v>28</v>
      </c>
      <c r="E2901">
        <v>7551</v>
      </c>
      <c r="F2901" s="1" t="s">
        <v>10</v>
      </c>
      <c r="G2901" s="1" t="s">
        <v>20</v>
      </c>
    </row>
    <row r="2902" spans="1:7" x14ac:dyDescent="0.25">
      <c r="A2902" s="1" t="s">
        <v>3700</v>
      </c>
      <c r="B2902" s="1" t="s">
        <v>361</v>
      </c>
      <c r="C2902" s="2">
        <v>45424</v>
      </c>
      <c r="D2902" s="1" t="s">
        <v>28</v>
      </c>
      <c r="E2902">
        <v>3657</v>
      </c>
      <c r="F2902" s="1" t="s">
        <v>15</v>
      </c>
      <c r="G2902" s="1" t="s">
        <v>25</v>
      </c>
    </row>
    <row r="2903" spans="1:7" x14ac:dyDescent="0.25">
      <c r="A2903" s="1" t="s">
        <v>3701</v>
      </c>
      <c r="B2903" s="1" t="s">
        <v>772</v>
      </c>
      <c r="C2903" s="2">
        <v>45828</v>
      </c>
      <c r="D2903" s="1" t="s">
        <v>9</v>
      </c>
      <c r="E2903">
        <v>5418</v>
      </c>
      <c r="F2903" s="1" t="s">
        <v>24</v>
      </c>
      <c r="G2903" s="1" t="s">
        <v>20</v>
      </c>
    </row>
    <row r="2904" spans="1:7" x14ac:dyDescent="0.25">
      <c r="A2904" s="1" t="s">
        <v>3702</v>
      </c>
      <c r="B2904" s="1" t="s">
        <v>205</v>
      </c>
      <c r="C2904" s="2">
        <v>45360</v>
      </c>
      <c r="D2904" s="1" t="s">
        <v>14</v>
      </c>
      <c r="E2904">
        <v>9818</v>
      </c>
      <c r="F2904" s="1" t="s">
        <v>10</v>
      </c>
      <c r="G2904" s="1" t="s">
        <v>20</v>
      </c>
    </row>
    <row r="2905" spans="1:7" x14ac:dyDescent="0.25">
      <c r="A2905" s="1" t="s">
        <v>3703</v>
      </c>
      <c r="B2905" s="1" t="s">
        <v>1558</v>
      </c>
      <c r="C2905" s="2">
        <v>45807</v>
      </c>
      <c r="D2905" s="1" t="s">
        <v>28</v>
      </c>
      <c r="E2905">
        <v>6350</v>
      </c>
      <c r="F2905" s="1" t="s">
        <v>24</v>
      </c>
      <c r="G2905" s="1" t="s">
        <v>40</v>
      </c>
    </row>
    <row r="2906" spans="1:7" x14ac:dyDescent="0.25">
      <c r="A2906" s="1" t="s">
        <v>3704</v>
      </c>
      <c r="B2906" s="1" t="s">
        <v>674</v>
      </c>
      <c r="C2906" s="2">
        <v>45512</v>
      </c>
      <c r="D2906" s="1" t="s">
        <v>14</v>
      </c>
      <c r="E2906">
        <v>2439</v>
      </c>
      <c r="F2906" s="1" t="s">
        <v>19</v>
      </c>
      <c r="G2906" s="1" t="s">
        <v>11</v>
      </c>
    </row>
    <row r="2907" spans="1:7" x14ac:dyDescent="0.25">
      <c r="A2907" s="1" t="s">
        <v>3705</v>
      </c>
      <c r="B2907" s="1" t="s">
        <v>138</v>
      </c>
      <c r="C2907" s="2">
        <v>45614</v>
      </c>
      <c r="D2907" s="1" t="s">
        <v>14</v>
      </c>
      <c r="E2907">
        <v>3662</v>
      </c>
      <c r="F2907" s="1" t="s">
        <v>10</v>
      </c>
      <c r="G2907" s="1" t="s">
        <v>20</v>
      </c>
    </row>
    <row r="2908" spans="1:7" x14ac:dyDescent="0.25">
      <c r="A2908" s="1" t="s">
        <v>3706</v>
      </c>
      <c r="B2908" s="1" t="s">
        <v>3707</v>
      </c>
      <c r="C2908" s="2">
        <v>45432</v>
      </c>
      <c r="D2908" s="1" t="s">
        <v>23</v>
      </c>
      <c r="E2908">
        <v>9923</v>
      </c>
      <c r="F2908" s="1" t="s">
        <v>24</v>
      </c>
      <c r="G2908" s="1" t="s">
        <v>50</v>
      </c>
    </row>
    <row r="2909" spans="1:7" x14ac:dyDescent="0.25">
      <c r="A2909" s="1" t="s">
        <v>3708</v>
      </c>
      <c r="B2909" s="1" t="s">
        <v>1576</v>
      </c>
      <c r="C2909" s="2">
        <v>45540</v>
      </c>
      <c r="D2909" s="1" t="s">
        <v>9</v>
      </c>
      <c r="E2909">
        <v>6317</v>
      </c>
      <c r="F2909" s="1" t="s">
        <v>15</v>
      </c>
      <c r="G2909" s="1" t="s">
        <v>45</v>
      </c>
    </row>
    <row r="2910" spans="1:7" x14ac:dyDescent="0.25">
      <c r="A2910" s="1" t="s">
        <v>3709</v>
      </c>
      <c r="B2910" s="1" t="s">
        <v>244</v>
      </c>
      <c r="C2910" s="2">
        <v>45237</v>
      </c>
      <c r="D2910" s="1" t="s">
        <v>28</v>
      </c>
      <c r="E2910">
        <v>9474</v>
      </c>
      <c r="F2910" s="1" t="s">
        <v>19</v>
      </c>
      <c r="G2910" s="1" t="s">
        <v>40</v>
      </c>
    </row>
    <row r="2911" spans="1:7" x14ac:dyDescent="0.25">
      <c r="A2911" s="1" t="s">
        <v>3710</v>
      </c>
      <c r="B2911" s="1" t="s">
        <v>467</v>
      </c>
      <c r="C2911" s="2">
        <v>45310</v>
      </c>
      <c r="D2911" s="1" t="s">
        <v>14</v>
      </c>
      <c r="E2911">
        <v>5150</v>
      </c>
      <c r="F2911" s="1" t="s">
        <v>19</v>
      </c>
      <c r="G2911" s="1" t="s">
        <v>11</v>
      </c>
    </row>
    <row r="2912" spans="1:7" x14ac:dyDescent="0.25">
      <c r="A2912" s="1" t="s">
        <v>3711</v>
      </c>
      <c r="B2912" s="1" t="s">
        <v>467</v>
      </c>
      <c r="C2912" s="2">
        <v>45685</v>
      </c>
      <c r="D2912" s="1" t="s">
        <v>9</v>
      </c>
      <c r="E2912">
        <v>2888</v>
      </c>
      <c r="F2912" s="1" t="s">
        <v>19</v>
      </c>
      <c r="G2912" s="1" t="s">
        <v>45</v>
      </c>
    </row>
    <row r="2913" spans="1:7" x14ac:dyDescent="0.25">
      <c r="A2913" s="1" t="s">
        <v>3712</v>
      </c>
      <c r="B2913" s="1" t="s">
        <v>2014</v>
      </c>
      <c r="C2913" s="2">
        <v>45608</v>
      </c>
      <c r="D2913" s="1" t="s">
        <v>9</v>
      </c>
      <c r="E2913">
        <v>1545</v>
      </c>
      <c r="F2913" s="1" t="s">
        <v>19</v>
      </c>
      <c r="G2913" s="1" t="s">
        <v>106</v>
      </c>
    </row>
    <row r="2914" spans="1:7" x14ac:dyDescent="0.25">
      <c r="A2914" s="1" t="s">
        <v>3713</v>
      </c>
      <c r="B2914" s="1" t="s">
        <v>434</v>
      </c>
      <c r="C2914" s="2">
        <v>45466</v>
      </c>
      <c r="D2914" s="1" t="s">
        <v>28</v>
      </c>
      <c r="E2914">
        <v>8737</v>
      </c>
      <c r="F2914" s="1" t="s">
        <v>15</v>
      </c>
      <c r="G2914" s="1" t="s">
        <v>25</v>
      </c>
    </row>
    <row r="2915" spans="1:7" x14ac:dyDescent="0.25">
      <c r="A2915" s="1" t="s">
        <v>3714</v>
      </c>
      <c r="B2915" s="1" t="s">
        <v>1966</v>
      </c>
      <c r="C2915" s="2">
        <v>45333</v>
      </c>
      <c r="D2915" s="1" t="s">
        <v>23</v>
      </c>
      <c r="E2915">
        <v>6264</v>
      </c>
      <c r="F2915" s="1" t="s">
        <v>15</v>
      </c>
      <c r="G2915" s="1" t="s">
        <v>16</v>
      </c>
    </row>
    <row r="2916" spans="1:7" x14ac:dyDescent="0.25">
      <c r="A2916" s="1" t="s">
        <v>3715</v>
      </c>
      <c r="B2916" s="1" t="s">
        <v>1594</v>
      </c>
      <c r="C2916" s="2">
        <v>45613</v>
      </c>
      <c r="D2916" s="1" t="s">
        <v>23</v>
      </c>
      <c r="E2916">
        <v>958</v>
      </c>
      <c r="F2916" s="1" t="s">
        <v>10</v>
      </c>
      <c r="G2916" s="1" t="s">
        <v>25</v>
      </c>
    </row>
    <row r="2917" spans="1:7" x14ac:dyDescent="0.25">
      <c r="A2917" s="1" t="s">
        <v>3716</v>
      </c>
      <c r="B2917" s="1" t="s">
        <v>1421</v>
      </c>
      <c r="C2917" s="2">
        <v>45310</v>
      </c>
      <c r="D2917" s="1" t="s">
        <v>14</v>
      </c>
      <c r="E2917">
        <v>3951</v>
      </c>
      <c r="F2917" s="1" t="s">
        <v>15</v>
      </c>
      <c r="G2917" s="1" t="s">
        <v>106</v>
      </c>
    </row>
    <row r="2918" spans="1:7" x14ac:dyDescent="0.25">
      <c r="A2918" s="1" t="s">
        <v>3717</v>
      </c>
      <c r="B2918" s="1" t="s">
        <v>168</v>
      </c>
      <c r="C2918" s="2">
        <v>45532</v>
      </c>
      <c r="D2918" s="1" t="s">
        <v>23</v>
      </c>
      <c r="E2918">
        <v>9223</v>
      </c>
      <c r="F2918" s="1" t="s">
        <v>15</v>
      </c>
      <c r="G2918" s="1" t="s">
        <v>45</v>
      </c>
    </row>
    <row r="2919" spans="1:7" x14ac:dyDescent="0.25">
      <c r="A2919" s="1" t="s">
        <v>3718</v>
      </c>
      <c r="B2919" s="1" t="s">
        <v>1572</v>
      </c>
      <c r="C2919" s="2">
        <v>45493</v>
      </c>
      <c r="D2919" s="1" t="s">
        <v>23</v>
      </c>
      <c r="E2919">
        <v>6613</v>
      </c>
      <c r="F2919" s="1" t="s">
        <v>19</v>
      </c>
      <c r="G2919" s="1" t="s">
        <v>29</v>
      </c>
    </row>
    <row r="2920" spans="1:7" x14ac:dyDescent="0.25">
      <c r="A2920" s="1" t="s">
        <v>3719</v>
      </c>
      <c r="B2920" s="1" t="s">
        <v>1648</v>
      </c>
      <c r="C2920" s="2">
        <v>45235</v>
      </c>
      <c r="D2920" s="1" t="s">
        <v>23</v>
      </c>
      <c r="E2920">
        <v>8635</v>
      </c>
      <c r="F2920" s="1" t="s">
        <v>15</v>
      </c>
      <c r="G2920" s="1" t="s">
        <v>25</v>
      </c>
    </row>
    <row r="2921" spans="1:7" x14ac:dyDescent="0.25">
      <c r="A2921" s="1" t="s">
        <v>3720</v>
      </c>
      <c r="B2921" s="1" t="s">
        <v>1596</v>
      </c>
      <c r="C2921" s="2">
        <v>45667</v>
      </c>
      <c r="D2921" s="1" t="s">
        <v>9</v>
      </c>
      <c r="E2921">
        <v>1413</v>
      </c>
      <c r="F2921" s="1" t="s">
        <v>19</v>
      </c>
      <c r="G2921" s="1" t="s">
        <v>55</v>
      </c>
    </row>
    <row r="2922" spans="1:7" x14ac:dyDescent="0.25">
      <c r="A2922" s="1" t="s">
        <v>3721</v>
      </c>
      <c r="B2922" s="1" t="s">
        <v>2542</v>
      </c>
      <c r="C2922" s="2">
        <v>45543</v>
      </c>
      <c r="D2922" s="1" t="s">
        <v>28</v>
      </c>
      <c r="E2922">
        <v>7829</v>
      </c>
      <c r="F2922" s="1" t="s">
        <v>24</v>
      </c>
      <c r="G2922" s="1" t="s">
        <v>50</v>
      </c>
    </row>
    <row r="2923" spans="1:7" x14ac:dyDescent="0.25">
      <c r="A2923" s="1" t="s">
        <v>3722</v>
      </c>
      <c r="B2923" s="1" t="s">
        <v>812</v>
      </c>
      <c r="C2923" s="2">
        <v>45382</v>
      </c>
      <c r="D2923" s="1" t="s">
        <v>9</v>
      </c>
      <c r="E2923">
        <v>3521</v>
      </c>
      <c r="F2923" s="1" t="s">
        <v>24</v>
      </c>
      <c r="G2923" s="1" t="s">
        <v>106</v>
      </c>
    </row>
    <row r="2924" spans="1:7" x14ac:dyDescent="0.25">
      <c r="A2924" s="1" t="s">
        <v>3723</v>
      </c>
      <c r="B2924" s="1" t="s">
        <v>2137</v>
      </c>
      <c r="C2924" s="2">
        <v>45615</v>
      </c>
      <c r="D2924" s="1" t="s">
        <v>9</v>
      </c>
      <c r="E2924">
        <v>2945</v>
      </c>
      <c r="F2924" s="1" t="s">
        <v>24</v>
      </c>
      <c r="G2924" s="1" t="s">
        <v>50</v>
      </c>
    </row>
    <row r="2925" spans="1:7" x14ac:dyDescent="0.25">
      <c r="A2925" s="1" t="s">
        <v>3724</v>
      </c>
      <c r="B2925" s="1" t="s">
        <v>3658</v>
      </c>
      <c r="C2925" s="2">
        <v>45879</v>
      </c>
      <c r="D2925" s="1" t="s">
        <v>28</v>
      </c>
      <c r="E2925">
        <v>4888</v>
      </c>
      <c r="F2925" s="1" t="s">
        <v>24</v>
      </c>
      <c r="G2925" s="1" t="s">
        <v>40</v>
      </c>
    </row>
    <row r="2926" spans="1:7" x14ac:dyDescent="0.25">
      <c r="A2926" s="1" t="s">
        <v>3725</v>
      </c>
      <c r="B2926" s="1" t="s">
        <v>240</v>
      </c>
      <c r="C2926" s="2">
        <v>45316</v>
      </c>
      <c r="D2926" s="1" t="s">
        <v>9</v>
      </c>
      <c r="E2926">
        <v>7516</v>
      </c>
      <c r="F2926" s="1" t="s">
        <v>24</v>
      </c>
      <c r="G2926" s="1" t="s">
        <v>106</v>
      </c>
    </row>
    <row r="2927" spans="1:7" x14ac:dyDescent="0.25">
      <c r="A2927" s="1" t="s">
        <v>3726</v>
      </c>
      <c r="B2927" s="1" t="s">
        <v>339</v>
      </c>
      <c r="C2927" s="2">
        <v>45249</v>
      </c>
      <c r="D2927" s="1" t="s">
        <v>14</v>
      </c>
      <c r="E2927">
        <v>7601</v>
      </c>
      <c r="F2927" s="1" t="s">
        <v>24</v>
      </c>
      <c r="G2927" s="1" t="s">
        <v>20</v>
      </c>
    </row>
    <row r="2928" spans="1:7" x14ac:dyDescent="0.25">
      <c r="A2928" s="1" t="s">
        <v>3727</v>
      </c>
      <c r="B2928" s="1" t="s">
        <v>434</v>
      </c>
      <c r="C2928" s="2">
        <v>45509</v>
      </c>
      <c r="D2928" s="1" t="s">
        <v>14</v>
      </c>
      <c r="E2928">
        <v>5070</v>
      </c>
      <c r="F2928" s="1" t="s">
        <v>24</v>
      </c>
      <c r="G2928" s="1" t="s">
        <v>29</v>
      </c>
    </row>
    <row r="2929" spans="1:7" x14ac:dyDescent="0.25">
      <c r="A2929" s="1" t="s">
        <v>3728</v>
      </c>
      <c r="B2929" s="1" t="s">
        <v>712</v>
      </c>
      <c r="C2929" s="2">
        <v>45797</v>
      </c>
      <c r="D2929" s="1" t="s">
        <v>9</v>
      </c>
      <c r="E2929">
        <v>3343</v>
      </c>
      <c r="F2929" s="1" t="s">
        <v>19</v>
      </c>
      <c r="G2929" s="1" t="s">
        <v>11</v>
      </c>
    </row>
    <row r="2930" spans="1:7" x14ac:dyDescent="0.25">
      <c r="A2930" s="1" t="s">
        <v>3729</v>
      </c>
      <c r="B2930" s="1" t="s">
        <v>379</v>
      </c>
      <c r="C2930" s="2">
        <v>45250</v>
      </c>
      <c r="D2930" s="1" t="s">
        <v>23</v>
      </c>
      <c r="E2930">
        <v>1612</v>
      </c>
      <c r="F2930" s="1" t="s">
        <v>19</v>
      </c>
      <c r="G2930" s="1" t="s">
        <v>11</v>
      </c>
    </row>
    <row r="2931" spans="1:7" x14ac:dyDescent="0.25">
      <c r="A2931" s="1" t="s">
        <v>3730</v>
      </c>
      <c r="B2931" s="1" t="s">
        <v>587</v>
      </c>
      <c r="C2931" s="2">
        <v>45341</v>
      </c>
      <c r="D2931" s="1" t="s">
        <v>9</v>
      </c>
      <c r="E2931">
        <v>8430</v>
      </c>
      <c r="F2931" s="1" t="s">
        <v>19</v>
      </c>
      <c r="G2931" s="1" t="s">
        <v>16</v>
      </c>
    </row>
    <row r="2932" spans="1:7" x14ac:dyDescent="0.25">
      <c r="A2932" s="1" t="s">
        <v>3731</v>
      </c>
      <c r="B2932" s="1" t="s">
        <v>2120</v>
      </c>
      <c r="C2932" s="2">
        <v>45328</v>
      </c>
      <c r="D2932" s="1" t="s">
        <v>23</v>
      </c>
      <c r="E2932">
        <v>2206</v>
      </c>
      <c r="F2932" s="1" t="s">
        <v>19</v>
      </c>
      <c r="G2932" s="1" t="s">
        <v>16</v>
      </c>
    </row>
    <row r="2933" spans="1:7" x14ac:dyDescent="0.25">
      <c r="A2933" s="1" t="s">
        <v>3732</v>
      </c>
      <c r="B2933" s="1" t="s">
        <v>660</v>
      </c>
      <c r="C2933" s="2">
        <v>45248</v>
      </c>
      <c r="D2933" s="1" t="s">
        <v>9</v>
      </c>
      <c r="E2933">
        <v>120</v>
      </c>
      <c r="F2933" s="1" t="s">
        <v>15</v>
      </c>
      <c r="G2933" s="1" t="s">
        <v>20</v>
      </c>
    </row>
    <row r="2934" spans="1:7" x14ac:dyDescent="0.25">
      <c r="A2934" s="1" t="s">
        <v>3733</v>
      </c>
      <c r="B2934" s="1" t="s">
        <v>276</v>
      </c>
      <c r="C2934" s="2">
        <v>45403</v>
      </c>
      <c r="D2934" s="1" t="s">
        <v>14</v>
      </c>
      <c r="E2934">
        <v>9446</v>
      </c>
      <c r="F2934" s="1" t="s">
        <v>15</v>
      </c>
      <c r="G2934" s="1" t="s">
        <v>50</v>
      </c>
    </row>
    <row r="2935" spans="1:7" x14ac:dyDescent="0.25">
      <c r="A2935" s="1" t="s">
        <v>3734</v>
      </c>
      <c r="B2935" s="1" t="s">
        <v>421</v>
      </c>
      <c r="C2935" s="2">
        <v>45218</v>
      </c>
      <c r="D2935" s="1" t="s">
        <v>23</v>
      </c>
      <c r="E2935">
        <v>6033</v>
      </c>
      <c r="F2935" s="1" t="s">
        <v>10</v>
      </c>
      <c r="G2935" s="1" t="s">
        <v>40</v>
      </c>
    </row>
    <row r="2936" spans="1:7" x14ac:dyDescent="0.25">
      <c r="A2936" s="1" t="s">
        <v>3735</v>
      </c>
      <c r="B2936" s="1" t="s">
        <v>877</v>
      </c>
      <c r="C2936" s="2">
        <v>45695</v>
      </c>
      <c r="D2936" s="1" t="s">
        <v>14</v>
      </c>
      <c r="E2936">
        <v>4169</v>
      </c>
      <c r="F2936" s="1" t="s">
        <v>15</v>
      </c>
      <c r="G2936" s="1" t="s">
        <v>55</v>
      </c>
    </row>
    <row r="2937" spans="1:7" x14ac:dyDescent="0.25">
      <c r="A2937" s="1" t="s">
        <v>3736</v>
      </c>
      <c r="B2937" s="1" t="s">
        <v>1256</v>
      </c>
      <c r="C2937" s="2">
        <v>45358</v>
      </c>
      <c r="D2937" s="1" t="s">
        <v>9</v>
      </c>
      <c r="E2937">
        <v>3877</v>
      </c>
      <c r="F2937" s="1" t="s">
        <v>19</v>
      </c>
      <c r="G2937" s="1" t="s">
        <v>16</v>
      </c>
    </row>
    <row r="2938" spans="1:7" x14ac:dyDescent="0.25">
      <c r="A2938" s="1" t="s">
        <v>3737</v>
      </c>
      <c r="B2938" s="1" t="s">
        <v>2932</v>
      </c>
      <c r="C2938" s="2">
        <v>45627</v>
      </c>
      <c r="D2938" s="1" t="s">
        <v>28</v>
      </c>
      <c r="E2938">
        <v>9579</v>
      </c>
      <c r="F2938" s="1" t="s">
        <v>19</v>
      </c>
      <c r="G2938" s="1" t="s">
        <v>106</v>
      </c>
    </row>
    <row r="2939" spans="1:7" x14ac:dyDescent="0.25">
      <c r="A2939" s="1" t="s">
        <v>3738</v>
      </c>
      <c r="B2939" s="1" t="s">
        <v>2511</v>
      </c>
      <c r="C2939" s="2">
        <v>45451</v>
      </c>
      <c r="D2939" s="1" t="s">
        <v>23</v>
      </c>
      <c r="E2939">
        <v>7651</v>
      </c>
      <c r="F2939" s="1" t="s">
        <v>24</v>
      </c>
      <c r="G2939" s="1" t="s">
        <v>25</v>
      </c>
    </row>
    <row r="2940" spans="1:7" x14ac:dyDescent="0.25">
      <c r="A2940" s="1" t="s">
        <v>3739</v>
      </c>
      <c r="B2940" s="1" t="s">
        <v>2134</v>
      </c>
      <c r="C2940" s="2">
        <v>45455</v>
      </c>
      <c r="D2940" s="1" t="s">
        <v>23</v>
      </c>
      <c r="E2940">
        <v>5014</v>
      </c>
      <c r="F2940" s="1" t="s">
        <v>24</v>
      </c>
      <c r="G2940" s="1" t="s">
        <v>45</v>
      </c>
    </row>
    <row r="2941" spans="1:7" x14ac:dyDescent="0.25">
      <c r="A2941" s="1" t="s">
        <v>3740</v>
      </c>
      <c r="B2941" s="1" t="s">
        <v>963</v>
      </c>
      <c r="C2941" s="2">
        <v>45752</v>
      </c>
      <c r="D2941" s="1" t="s">
        <v>9</v>
      </c>
      <c r="E2941">
        <v>9973</v>
      </c>
      <c r="F2941" s="1" t="s">
        <v>10</v>
      </c>
      <c r="G2941" s="1" t="s">
        <v>29</v>
      </c>
    </row>
    <row r="2942" spans="1:7" x14ac:dyDescent="0.25">
      <c r="A2942" s="1" t="s">
        <v>3741</v>
      </c>
      <c r="B2942" s="1" t="s">
        <v>371</v>
      </c>
      <c r="C2942" s="2">
        <v>45692</v>
      </c>
      <c r="D2942" s="1" t="s">
        <v>9</v>
      </c>
      <c r="E2942">
        <v>8214</v>
      </c>
      <c r="F2942" s="1" t="s">
        <v>15</v>
      </c>
      <c r="G2942" s="1" t="s">
        <v>106</v>
      </c>
    </row>
    <row r="2943" spans="1:7" x14ac:dyDescent="0.25">
      <c r="A2943" s="1" t="s">
        <v>3742</v>
      </c>
      <c r="B2943" s="1" t="s">
        <v>971</v>
      </c>
      <c r="C2943" s="2">
        <v>45198</v>
      </c>
      <c r="D2943" s="1" t="s">
        <v>23</v>
      </c>
      <c r="E2943">
        <v>7087</v>
      </c>
      <c r="F2943" s="1" t="s">
        <v>19</v>
      </c>
      <c r="G2943" s="1" t="s">
        <v>25</v>
      </c>
    </row>
    <row r="2944" spans="1:7" x14ac:dyDescent="0.25">
      <c r="A2944" s="1" t="s">
        <v>3743</v>
      </c>
      <c r="B2944" s="1" t="s">
        <v>2150</v>
      </c>
      <c r="C2944" s="2">
        <v>45641</v>
      </c>
      <c r="D2944" s="1" t="s">
        <v>28</v>
      </c>
      <c r="E2944">
        <v>3271</v>
      </c>
      <c r="F2944" s="1" t="s">
        <v>15</v>
      </c>
      <c r="G2944" s="1" t="s">
        <v>50</v>
      </c>
    </row>
    <row r="2945" spans="1:7" x14ac:dyDescent="0.25">
      <c r="A2945" s="1" t="s">
        <v>3744</v>
      </c>
      <c r="B2945" s="1" t="s">
        <v>2483</v>
      </c>
      <c r="C2945" s="2">
        <v>45288</v>
      </c>
      <c r="D2945" s="1" t="s">
        <v>9</v>
      </c>
      <c r="E2945">
        <v>672</v>
      </c>
      <c r="F2945" s="1" t="s">
        <v>10</v>
      </c>
      <c r="G2945" s="1" t="s">
        <v>50</v>
      </c>
    </row>
    <row r="2946" spans="1:7" x14ac:dyDescent="0.25">
      <c r="A2946" s="1" t="s">
        <v>3745</v>
      </c>
      <c r="B2946" s="1" t="s">
        <v>561</v>
      </c>
      <c r="C2946" s="2">
        <v>45785</v>
      </c>
      <c r="D2946" s="1" t="s">
        <v>9</v>
      </c>
      <c r="E2946">
        <v>8895</v>
      </c>
      <c r="F2946" s="1" t="s">
        <v>24</v>
      </c>
      <c r="G2946" s="1" t="s">
        <v>40</v>
      </c>
    </row>
    <row r="2947" spans="1:7" x14ac:dyDescent="0.25">
      <c r="A2947" s="1" t="s">
        <v>3746</v>
      </c>
      <c r="B2947" s="1" t="s">
        <v>1492</v>
      </c>
      <c r="C2947" s="2">
        <v>45415</v>
      </c>
      <c r="D2947" s="1" t="s">
        <v>9</v>
      </c>
      <c r="E2947">
        <v>3400</v>
      </c>
      <c r="F2947" s="1" t="s">
        <v>19</v>
      </c>
      <c r="G2947" s="1" t="s">
        <v>20</v>
      </c>
    </row>
    <row r="2948" spans="1:7" x14ac:dyDescent="0.25">
      <c r="A2948" s="1" t="s">
        <v>3747</v>
      </c>
      <c r="B2948" s="1" t="s">
        <v>255</v>
      </c>
      <c r="C2948" s="2">
        <v>45386</v>
      </c>
      <c r="D2948" s="1" t="s">
        <v>28</v>
      </c>
      <c r="E2948">
        <v>9383</v>
      </c>
      <c r="F2948" s="1" t="s">
        <v>24</v>
      </c>
      <c r="G2948" s="1" t="s">
        <v>50</v>
      </c>
    </row>
    <row r="2949" spans="1:7" x14ac:dyDescent="0.25">
      <c r="A2949" s="1" t="s">
        <v>3748</v>
      </c>
      <c r="B2949" s="1" t="s">
        <v>2306</v>
      </c>
      <c r="C2949" s="2">
        <v>45674</v>
      </c>
      <c r="D2949" s="1" t="s">
        <v>23</v>
      </c>
      <c r="E2949">
        <v>3028</v>
      </c>
      <c r="F2949" s="1" t="s">
        <v>19</v>
      </c>
      <c r="G2949" s="1" t="s">
        <v>11</v>
      </c>
    </row>
    <row r="2950" spans="1:7" x14ac:dyDescent="0.25">
      <c r="A2950" s="1" t="s">
        <v>3749</v>
      </c>
      <c r="B2950" s="1" t="s">
        <v>1732</v>
      </c>
      <c r="C2950" s="2">
        <v>45210</v>
      </c>
      <c r="D2950" s="1" t="s">
        <v>14</v>
      </c>
      <c r="E2950">
        <v>9706</v>
      </c>
      <c r="F2950" s="1" t="s">
        <v>24</v>
      </c>
      <c r="G2950" s="1" t="s">
        <v>29</v>
      </c>
    </row>
    <row r="2951" spans="1:7" x14ac:dyDescent="0.25">
      <c r="A2951" s="1" t="s">
        <v>3750</v>
      </c>
      <c r="B2951" s="1" t="s">
        <v>679</v>
      </c>
      <c r="C2951" s="2">
        <v>45325</v>
      </c>
      <c r="D2951" s="1" t="s">
        <v>9</v>
      </c>
      <c r="E2951">
        <v>1912</v>
      </c>
      <c r="F2951" s="1" t="s">
        <v>24</v>
      </c>
      <c r="G2951" s="1" t="s">
        <v>11</v>
      </c>
    </row>
    <row r="2952" spans="1:7" x14ac:dyDescent="0.25">
      <c r="A2952" s="1" t="s">
        <v>3751</v>
      </c>
      <c r="B2952" s="1" t="s">
        <v>1226</v>
      </c>
      <c r="C2952" s="2">
        <v>45739</v>
      </c>
      <c r="D2952" s="1" t="s">
        <v>28</v>
      </c>
      <c r="E2952">
        <v>4181</v>
      </c>
      <c r="F2952" s="1" t="s">
        <v>10</v>
      </c>
      <c r="G2952" s="1" t="s">
        <v>45</v>
      </c>
    </row>
    <row r="2953" spans="1:7" x14ac:dyDescent="0.25">
      <c r="A2953" s="1" t="s">
        <v>3752</v>
      </c>
      <c r="B2953" s="1" t="s">
        <v>371</v>
      </c>
      <c r="C2953" s="2">
        <v>45179</v>
      </c>
      <c r="D2953" s="1" t="s">
        <v>23</v>
      </c>
      <c r="E2953">
        <v>338</v>
      </c>
      <c r="F2953" s="1" t="s">
        <v>15</v>
      </c>
      <c r="G2953" s="1" t="s">
        <v>40</v>
      </c>
    </row>
    <row r="2954" spans="1:7" x14ac:dyDescent="0.25">
      <c r="A2954" s="1" t="s">
        <v>3753</v>
      </c>
      <c r="B2954" s="1" t="s">
        <v>469</v>
      </c>
      <c r="C2954" s="2">
        <v>45844</v>
      </c>
      <c r="D2954" s="1" t="s">
        <v>23</v>
      </c>
      <c r="E2954">
        <v>9641</v>
      </c>
      <c r="F2954" s="1" t="s">
        <v>24</v>
      </c>
      <c r="G2954" s="1" t="s">
        <v>45</v>
      </c>
    </row>
    <row r="2955" spans="1:7" x14ac:dyDescent="0.25">
      <c r="A2955" s="1" t="s">
        <v>3754</v>
      </c>
      <c r="B2955" s="1" t="s">
        <v>172</v>
      </c>
      <c r="C2955" s="2">
        <v>45168</v>
      </c>
      <c r="D2955" s="1" t="s">
        <v>28</v>
      </c>
      <c r="E2955">
        <v>6305</v>
      </c>
      <c r="F2955" s="1" t="s">
        <v>19</v>
      </c>
      <c r="G2955" s="1" t="s">
        <v>50</v>
      </c>
    </row>
    <row r="2956" spans="1:7" x14ac:dyDescent="0.25">
      <c r="A2956" s="1" t="s">
        <v>3755</v>
      </c>
      <c r="B2956" s="1" t="s">
        <v>2038</v>
      </c>
      <c r="C2956" s="2">
        <v>45877</v>
      </c>
      <c r="D2956" s="1" t="s">
        <v>9</v>
      </c>
      <c r="E2956">
        <v>3856</v>
      </c>
      <c r="F2956" s="1" t="s">
        <v>15</v>
      </c>
      <c r="G2956" s="1" t="s">
        <v>20</v>
      </c>
    </row>
    <row r="2957" spans="1:7" x14ac:dyDescent="0.25">
      <c r="A2957" s="1" t="s">
        <v>3756</v>
      </c>
      <c r="B2957" s="1" t="s">
        <v>1550</v>
      </c>
      <c r="C2957" s="2">
        <v>45428</v>
      </c>
      <c r="D2957" s="1" t="s">
        <v>14</v>
      </c>
      <c r="E2957">
        <v>234</v>
      </c>
      <c r="F2957" s="1" t="s">
        <v>15</v>
      </c>
      <c r="G2957" s="1" t="s">
        <v>16</v>
      </c>
    </row>
    <row r="2958" spans="1:7" x14ac:dyDescent="0.25">
      <c r="A2958" s="1" t="s">
        <v>3757</v>
      </c>
      <c r="B2958" s="1" t="s">
        <v>885</v>
      </c>
      <c r="C2958" s="2">
        <v>45410</v>
      </c>
      <c r="D2958" s="1" t="s">
        <v>9</v>
      </c>
      <c r="E2958">
        <v>2530</v>
      </c>
      <c r="F2958" s="1" t="s">
        <v>24</v>
      </c>
      <c r="G2958" s="1" t="s">
        <v>25</v>
      </c>
    </row>
    <row r="2959" spans="1:7" x14ac:dyDescent="0.25">
      <c r="A2959" s="1" t="s">
        <v>3758</v>
      </c>
      <c r="B2959" s="1" t="s">
        <v>2935</v>
      </c>
      <c r="C2959" s="2">
        <v>45562</v>
      </c>
      <c r="D2959" s="1" t="s">
        <v>23</v>
      </c>
      <c r="E2959">
        <v>8074</v>
      </c>
      <c r="F2959" s="1" t="s">
        <v>24</v>
      </c>
      <c r="G2959" s="1" t="s">
        <v>25</v>
      </c>
    </row>
    <row r="2960" spans="1:7" x14ac:dyDescent="0.25">
      <c r="A2960" s="1" t="s">
        <v>3759</v>
      </c>
      <c r="B2960" s="1" t="s">
        <v>2993</v>
      </c>
      <c r="C2960" s="2">
        <v>45259</v>
      </c>
      <c r="D2960" s="1" t="s">
        <v>14</v>
      </c>
      <c r="E2960">
        <v>3724</v>
      </c>
      <c r="F2960" s="1" t="s">
        <v>24</v>
      </c>
      <c r="G2960" s="1" t="s">
        <v>40</v>
      </c>
    </row>
    <row r="2961" spans="1:7" x14ac:dyDescent="0.25">
      <c r="A2961" s="1" t="s">
        <v>3760</v>
      </c>
      <c r="B2961" s="1" t="s">
        <v>738</v>
      </c>
      <c r="C2961" s="2">
        <v>45420</v>
      </c>
      <c r="D2961" s="1" t="s">
        <v>9</v>
      </c>
      <c r="E2961">
        <v>2417</v>
      </c>
      <c r="F2961" s="1" t="s">
        <v>15</v>
      </c>
      <c r="G2961" s="1" t="s">
        <v>106</v>
      </c>
    </row>
    <row r="2962" spans="1:7" x14ac:dyDescent="0.25">
      <c r="A2962" s="1" t="s">
        <v>3761</v>
      </c>
      <c r="B2962" s="1" t="s">
        <v>1060</v>
      </c>
      <c r="C2962" s="2">
        <v>45717</v>
      </c>
      <c r="D2962" s="1" t="s">
        <v>14</v>
      </c>
      <c r="E2962">
        <v>6693</v>
      </c>
      <c r="F2962" s="1" t="s">
        <v>10</v>
      </c>
      <c r="G2962" s="1" t="s">
        <v>106</v>
      </c>
    </row>
    <row r="2963" spans="1:7" x14ac:dyDescent="0.25">
      <c r="A2963" s="1" t="s">
        <v>3762</v>
      </c>
      <c r="B2963" s="1" t="s">
        <v>221</v>
      </c>
      <c r="C2963" s="2">
        <v>45485</v>
      </c>
      <c r="D2963" s="1" t="s">
        <v>28</v>
      </c>
      <c r="E2963">
        <v>820</v>
      </c>
      <c r="F2963" s="1" t="s">
        <v>24</v>
      </c>
      <c r="G2963" s="1" t="s">
        <v>11</v>
      </c>
    </row>
    <row r="2964" spans="1:7" x14ac:dyDescent="0.25">
      <c r="A2964" s="1" t="s">
        <v>3763</v>
      </c>
      <c r="B2964" s="1" t="s">
        <v>2154</v>
      </c>
      <c r="C2964" s="2">
        <v>45762</v>
      </c>
      <c r="D2964" s="1" t="s">
        <v>9</v>
      </c>
      <c r="E2964">
        <v>6762</v>
      </c>
      <c r="F2964" s="1" t="s">
        <v>15</v>
      </c>
      <c r="G2964" s="1" t="s">
        <v>11</v>
      </c>
    </row>
    <row r="2965" spans="1:7" x14ac:dyDescent="0.25">
      <c r="A2965" s="1" t="s">
        <v>3764</v>
      </c>
      <c r="B2965" s="1" t="s">
        <v>2921</v>
      </c>
      <c r="C2965" s="2">
        <v>45380</v>
      </c>
      <c r="D2965" s="1" t="s">
        <v>23</v>
      </c>
      <c r="E2965">
        <v>3127</v>
      </c>
      <c r="F2965" s="1" t="s">
        <v>15</v>
      </c>
      <c r="G2965" s="1" t="s">
        <v>25</v>
      </c>
    </row>
    <row r="2966" spans="1:7" x14ac:dyDescent="0.25">
      <c r="A2966" s="1" t="s">
        <v>3765</v>
      </c>
      <c r="B2966" s="1" t="s">
        <v>1374</v>
      </c>
      <c r="C2966" s="2">
        <v>45250</v>
      </c>
      <c r="D2966" s="1" t="s">
        <v>23</v>
      </c>
      <c r="E2966">
        <v>4783</v>
      </c>
      <c r="F2966" s="1" t="s">
        <v>19</v>
      </c>
      <c r="G2966" s="1" t="s">
        <v>29</v>
      </c>
    </row>
    <row r="2967" spans="1:7" x14ac:dyDescent="0.25">
      <c r="A2967" s="1" t="s">
        <v>3766</v>
      </c>
      <c r="B2967" s="1" t="s">
        <v>322</v>
      </c>
      <c r="C2967" s="2">
        <v>45532</v>
      </c>
      <c r="D2967" s="1" t="s">
        <v>14</v>
      </c>
      <c r="E2967">
        <v>3300</v>
      </c>
      <c r="F2967" s="1" t="s">
        <v>24</v>
      </c>
      <c r="G2967" s="1" t="s">
        <v>45</v>
      </c>
    </row>
    <row r="2968" spans="1:7" x14ac:dyDescent="0.25">
      <c r="A2968" s="1" t="s">
        <v>3767</v>
      </c>
      <c r="B2968" s="1" t="s">
        <v>501</v>
      </c>
      <c r="C2968" s="2">
        <v>45797</v>
      </c>
      <c r="D2968" s="1" t="s">
        <v>28</v>
      </c>
      <c r="E2968">
        <v>2261</v>
      </c>
      <c r="F2968" s="1" t="s">
        <v>10</v>
      </c>
      <c r="G2968" s="1" t="s">
        <v>11</v>
      </c>
    </row>
    <row r="2969" spans="1:7" x14ac:dyDescent="0.25">
      <c r="A2969" s="1" t="s">
        <v>3768</v>
      </c>
      <c r="B2969" s="1" t="s">
        <v>526</v>
      </c>
      <c r="C2969" s="2">
        <v>45763</v>
      </c>
      <c r="D2969" s="1" t="s">
        <v>9</v>
      </c>
      <c r="E2969">
        <v>4671</v>
      </c>
      <c r="F2969" s="1" t="s">
        <v>19</v>
      </c>
      <c r="G2969" s="1" t="s">
        <v>20</v>
      </c>
    </row>
    <row r="2970" spans="1:7" x14ac:dyDescent="0.25">
      <c r="A2970" s="1" t="s">
        <v>3769</v>
      </c>
      <c r="B2970" s="1" t="s">
        <v>116</v>
      </c>
      <c r="C2970" s="2">
        <v>45432</v>
      </c>
      <c r="D2970" s="1" t="s">
        <v>28</v>
      </c>
      <c r="E2970">
        <v>4616</v>
      </c>
      <c r="F2970" s="1" t="s">
        <v>24</v>
      </c>
      <c r="G2970" s="1" t="s">
        <v>25</v>
      </c>
    </row>
    <row r="2971" spans="1:7" x14ac:dyDescent="0.25">
      <c r="A2971" s="1" t="s">
        <v>3770</v>
      </c>
      <c r="B2971" s="1" t="s">
        <v>1530</v>
      </c>
      <c r="C2971" s="2">
        <v>45205</v>
      </c>
      <c r="D2971" s="1" t="s">
        <v>28</v>
      </c>
      <c r="E2971">
        <v>9125</v>
      </c>
      <c r="F2971" s="1" t="s">
        <v>19</v>
      </c>
      <c r="G2971" s="1" t="s">
        <v>29</v>
      </c>
    </row>
    <row r="2972" spans="1:7" x14ac:dyDescent="0.25">
      <c r="A2972" s="1" t="s">
        <v>3771</v>
      </c>
      <c r="B2972" s="1" t="s">
        <v>1294</v>
      </c>
      <c r="C2972" s="2">
        <v>45448</v>
      </c>
      <c r="D2972" s="1" t="s">
        <v>14</v>
      </c>
      <c r="E2972">
        <v>6431</v>
      </c>
      <c r="F2972" s="1" t="s">
        <v>24</v>
      </c>
      <c r="G2972" s="1" t="s">
        <v>45</v>
      </c>
    </row>
    <row r="2973" spans="1:7" x14ac:dyDescent="0.25">
      <c r="A2973" s="1" t="s">
        <v>3772</v>
      </c>
      <c r="B2973" s="1" t="s">
        <v>299</v>
      </c>
      <c r="C2973" s="2">
        <v>45416</v>
      </c>
      <c r="D2973" s="1" t="s">
        <v>14</v>
      </c>
      <c r="E2973">
        <v>3062</v>
      </c>
      <c r="F2973" s="1" t="s">
        <v>19</v>
      </c>
      <c r="G2973" s="1" t="s">
        <v>106</v>
      </c>
    </row>
    <row r="2974" spans="1:7" x14ac:dyDescent="0.25">
      <c r="A2974" s="1" t="s">
        <v>3773</v>
      </c>
      <c r="B2974" s="1" t="s">
        <v>140</v>
      </c>
      <c r="C2974" s="2">
        <v>45789</v>
      </c>
      <c r="D2974" s="1" t="s">
        <v>9</v>
      </c>
      <c r="E2974">
        <v>8217</v>
      </c>
      <c r="F2974" s="1" t="s">
        <v>10</v>
      </c>
      <c r="G2974" s="1" t="s">
        <v>25</v>
      </c>
    </row>
    <row r="2975" spans="1:7" x14ac:dyDescent="0.25">
      <c r="A2975" s="1" t="s">
        <v>3774</v>
      </c>
      <c r="B2975" s="1" t="s">
        <v>148</v>
      </c>
      <c r="C2975" s="2">
        <v>45795</v>
      </c>
      <c r="D2975" s="1" t="s">
        <v>23</v>
      </c>
      <c r="E2975">
        <v>4461</v>
      </c>
      <c r="F2975" s="1" t="s">
        <v>19</v>
      </c>
      <c r="G2975" s="1" t="s">
        <v>55</v>
      </c>
    </row>
    <row r="2976" spans="1:7" x14ac:dyDescent="0.25">
      <c r="A2976" s="1" t="s">
        <v>3775</v>
      </c>
      <c r="B2976" s="1" t="s">
        <v>1435</v>
      </c>
      <c r="C2976" s="2">
        <v>45573</v>
      </c>
      <c r="D2976" s="1" t="s">
        <v>9</v>
      </c>
      <c r="E2976">
        <v>4935</v>
      </c>
      <c r="F2976" s="1" t="s">
        <v>19</v>
      </c>
      <c r="G2976" s="1" t="s">
        <v>29</v>
      </c>
    </row>
    <row r="2977" spans="1:7" x14ac:dyDescent="0.25">
      <c r="A2977" s="1" t="s">
        <v>3776</v>
      </c>
      <c r="B2977" s="1" t="s">
        <v>377</v>
      </c>
      <c r="C2977" s="2">
        <v>45638</v>
      </c>
      <c r="D2977" s="1" t="s">
        <v>28</v>
      </c>
      <c r="E2977">
        <v>2656</v>
      </c>
      <c r="F2977" s="1" t="s">
        <v>19</v>
      </c>
      <c r="G2977" s="1" t="s">
        <v>40</v>
      </c>
    </row>
    <row r="2978" spans="1:7" x14ac:dyDescent="0.25">
      <c r="A2978" s="1" t="s">
        <v>3777</v>
      </c>
      <c r="B2978" s="1" t="s">
        <v>1107</v>
      </c>
      <c r="C2978" s="2">
        <v>45664</v>
      </c>
      <c r="D2978" s="1" t="s">
        <v>14</v>
      </c>
      <c r="E2978">
        <v>9303</v>
      </c>
      <c r="F2978" s="1" t="s">
        <v>24</v>
      </c>
      <c r="G2978" s="1" t="s">
        <v>11</v>
      </c>
    </row>
    <row r="2979" spans="1:7" x14ac:dyDescent="0.25">
      <c r="A2979" s="1" t="s">
        <v>3778</v>
      </c>
      <c r="B2979" s="1" t="s">
        <v>1324</v>
      </c>
      <c r="C2979" s="2">
        <v>45565</v>
      </c>
      <c r="D2979" s="1" t="s">
        <v>28</v>
      </c>
      <c r="E2979">
        <v>9292</v>
      </c>
      <c r="F2979" s="1" t="s">
        <v>24</v>
      </c>
      <c r="G2979" s="1" t="s">
        <v>16</v>
      </c>
    </row>
    <row r="2980" spans="1:7" x14ac:dyDescent="0.25">
      <c r="A2980" s="1" t="s">
        <v>3779</v>
      </c>
      <c r="B2980" s="1" t="s">
        <v>979</v>
      </c>
      <c r="C2980" s="2">
        <v>45563</v>
      </c>
      <c r="D2980" s="1" t="s">
        <v>14</v>
      </c>
      <c r="E2980">
        <v>2916</v>
      </c>
      <c r="F2980" s="1" t="s">
        <v>10</v>
      </c>
      <c r="G2980" s="1" t="s">
        <v>11</v>
      </c>
    </row>
    <row r="2981" spans="1:7" x14ac:dyDescent="0.25">
      <c r="A2981" s="1" t="s">
        <v>3780</v>
      </c>
      <c r="B2981" s="1" t="s">
        <v>3707</v>
      </c>
      <c r="C2981" s="2">
        <v>45799</v>
      </c>
      <c r="D2981" s="1" t="s">
        <v>23</v>
      </c>
      <c r="E2981">
        <v>1756</v>
      </c>
      <c r="F2981" s="1" t="s">
        <v>19</v>
      </c>
      <c r="G2981" s="1" t="s">
        <v>45</v>
      </c>
    </row>
    <row r="2982" spans="1:7" x14ac:dyDescent="0.25">
      <c r="A2982" s="1" t="s">
        <v>3781</v>
      </c>
      <c r="B2982" s="1" t="s">
        <v>1179</v>
      </c>
      <c r="C2982" s="2">
        <v>45312</v>
      </c>
      <c r="D2982" s="1" t="s">
        <v>28</v>
      </c>
      <c r="E2982">
        <v>4319</v>
      </c>
      <c r="F2982" s="1" t="s">
        <v>15</v>
      </c>
      <c r="G2982" s="1" t="s">
        <v>25</v>
      </c>
    </row>
    <row r="2983" spans="1:7" x14ac:dyDescent="0.25">
      <c r="A2983" s="1" t="s">
        <v>3782</v>
      </c>
      <c r="B2983" s="1" t="s">
        <v>914</v>
      </c>
      <c r="C2983" s="2">
        <v>45821</v>
      </c>
      <c r="D2983" s="1" t="s">
        <v>14</v>
      </c>
      <c r="E2983">
        <v>9922</v>
      </c>
      <c r="F2983" s="1" t="s">
        <v>19</v>
      </c>
      <c r="G2983" s="1" t="s">
        <v>106</v>
      </c>
    </row>
    <row r="2984" spans="1:7" x14ac:dyDescent="0.25">
      <c r="A2984" s="1" t="s">
        <v>3783</v>
      </c>
      <c r="B2984" s="1" t="s">
        <v>956</v>
      </c>
      <c r="C2984" s="2">
        <v>45726</v>
      </c>
      <c r="D2984" s="1" t="s">
        <v>9</v>
      </c>
      <c r="E2984">
        <v>458</v>
      </c>
      <c r="F2984" s="1" t="s">
        <v>15</v>
      </c>
      <c r="G2984" s="1" t="s">
        <v>29</v>
      </c>
    </row>
    <row r="2985" spans="1:7" x14ac:dyDescent="0.25">
      <c r="A2985" s="1" t="s">
        <v>3784</v>
      </c>
      <c r="B2985" s="1" t="s">
        <v>545</v>
      </c>
      <c r="C2985" s="2">
        <v>45390</v>
      </c>
      <c r="D2985" s="1" t="s">
        <v>9</v>
      </c>
      <c r="E2985">
        <v>3022</v>
      </c>
      <c r="F2985" s="1" t="s">
        <v>15</v>
      </c>
      <c r="G2985" s="1" t="s">
        <v>16</v>
      </c>
    </row>
    <row r="2986" spans="1:7" x14ac:dyDescent="0.25">
      <c r="A2986" s="1" t="s">
        <v>3785</v>
      </c>
      <c r="B2986" s="1" t="s">
        <v>936</v>
      </c>
      <c r="C2986" s="2">
        <v>45663</v>
      </c>
      <c r="D2986" s="1" t="s">
        <v>9</v>
      </c>
      <c r="E2986">
        <v>1578</v>
      </c>
      <c r="F2986" s="1" t="s">
        <v>19</v>
      </c>
      <c r="G2986" s="1" t="s">
        <v>11</v>
      </c>
    </row>
    <row r="2987" spans="1:7" x14ac:dyDescent="0.25">
      <c r="A2987" s="1" t="s">
        <v>3786</v>
      </c>
      <c r="B2987" s="1" t="s">
        <v>643</v>
      </c>
      <c r="C2987" s="2">
        <v>45667</v>
      </c>
      <c r="D2987" s="1" t="s">
        <v>28</v>
      </c>
      <c r="E2987">
        <v>3501</v>
      </c>
      <c r="F2987" s="1" t="s">
        <v>15</v>
      </c>
      <c r="G2987" s="1" t="s">
        <v>50</v>
      </c>
    </row>
    <row r="2988" spans="1:7" x14ac:dyDescent="0.25">
      <c r="A2988" s="1" t="s">
        <v>3787</v>
      </c>
      <c r="B2988" s="1" t="s">
        <v>1495</v>
      </c>
      <c r="C2988" s="2">
        <v>45541</v>
      </c>
      <c r="D2988" s="1" t="s">
        <v>14</v>
      </c>
      <c r="E2988">
        <v>7320</v>
      </c>
      <c r="F2988" s="1" t="s">
        <v>15</v>
      </c>
      <c r="G2988" s="1" t="s">
        <v>55</v>
      </c>
    </row>
    <row r="2989" spans="1:7" x14ac:dyDescent="0.25">
      <c r="A2989" s="1" t="s">
        <v>3788</v>
      </c>
      <c r="B2989" s="1" t="s">
        <v>1404</v>
      </c>
      <c r="C2989" s="2">
        <v>45384</v>
      </c>
      <c r="D2989" s="1" t="s">
        <v>14</v>
      </c>
      <c r="E2989">
        <v>6893</v>
      </c>
      <c r="F2989" s="1" t="s">
        <v>19</v>
      </c>
      <c r="G2989" s="1" t="s">
        <v>50</v>
      </c>
    </row>
    <row r="2990" spans="1:7" x14ac:dyDescent="0.25">
      <c r="A2990" s="1" t="s">
        <v>3789</v>
      </c>
      <c r="B2990" s="1" t="s">
        <v>35</v>
      </c>
      <c r="C2990" s="2">
        <v>45518</v>
      </c>
      <c r="D2990" s="1" t="s">
        <v>14</v>
      </c>
      <c r="E2990">
        <v>5994</v>
      </c>
      <c r="F2990" s="1" t="s">
        <v>24</v>
      </c>
      <c r="G2990" s="1" t="s">
        <v>55</v>
      </c>
    </row>
    <row r="2991" spans="1:7" x14ac:dyDescent="0.25">
      <c r="A2991" s="1" t="s">
        <v>3790</v>
      </c>
      <c r="B2991" s="1" t="s">
        <v>591</v>
      </c>
      <c r="C2991" s="2">
        <v>45807</v>
      </c>
      <c r="D2991" s="1" t="s">
        <v>28</v>
      </c>
      <c r="E2991">
        <v>9249</v>
      </c>
      <c r="F2991" s="1" t="s">
        <v>19</v>
      </c>
      <c r="G2991" s="1" t="s">
        <v>106</v>
      </c>
    </row>
    <row r="2992" spans="1:7" x14ac:dyDescent="0.25">
      <c r="A2992" s="1" t="s">
        <v>3791</v>
      </c>
      <c r="B2992" s="1" t="s">
        <v>738</v>
      </c>
      <c r="C2992" s="2">
        <v>45439</v>
      </c>
      <c r="D2992" s="1" t="s">
        <v>14</v>
      </c>
      <c r="E2992">
        <v>7098</v>
      </c>
      <c r="F2992" s="1" t="s">
        <v>10</v>
      </c>
      <c r="G2992" s="1" t="s">
        <v>20</v>
      </c>
    </row>
    <row r="2993" spans="1:7" x14ac:dyDescent="0.25">
      <c r="A2993" s="1" t="s">
        <v>3792</v>
      </c>
      <c r="B2993" s="1" t="s">
        <v>436</v>
      </c>
      <c r="C2993" s="2">
        <v>45464</v>
      </c>
      <c r="D2993" s="1" t="s">
        <v>23</v>
      </c>
      <c r="E2993">
        <v>4778</v>
      </c>
      <c r="F2993" s="1" t="s">
        <v>15</v>
      </c>
      <c r="G2993" s="1" t="s">
        <v>55</v>
      </c>
    </row>
    <row r="2994" spans="1:7" x14ac:dyDescent="0.25">
      <c r="A2994" s="1" t="s">
        <v>3793</v>
      </c>
      <c r="B2994" s="1" t="s">
        <v>3077</v>
      </c>
      <c r="C2994" s="2">
        <v>45414</v>
      </c>
      <c r="D2994" s="1" t="s">
        <v>28</v>
      </c>
      <c r="E2994">
        <v>1074</v>
      </c>
      <c r="F2994" s="1" t="s">
        <v>10</v>
      </c>
      <c r="G2994" s="1" t="s">
        <v>16</v>
      </c>
    </row>
    <row r="2995" spans="1:7" x14ac:dyDescent="0.25">
      <c r="A2995" s="1" t="s">
        <v>3794</v>
      </c>
      <c r="B2995" s="1" t="s">
        <v>827</v>
      </c>
      <c r="C2995" s="2">
        <v>45357</v>
      </c>
      <c r="D2995" s="1" t="s">
        <v>23</v>
      </c>
      <c r="E2995">
        <v>3831</v>
      </c>
      <c r="F2995" s="1" t="s">
        <v>15</v>
      </c>
      <c r="G2995" s="1" t="s">
        <v>55</v>
      </c>
    </row>
    <row r="2996" spans="1:7" x14ac:dyDescent="0.25">
      <c r="A2996" s="1" t="s">
        <v>3795</v>
      </c>
      <c r="B2996" s="1" t="s">
        <v>3174</v>
      </c>
      <c r="C2996" s="2">
        <v>45583</v>
      </c>
      <c r="D2996" s="1" t="s">
        <v>23</v>
      </c>
      <c r="E2996">
        <v>8769</v>
      </c>
      <c r="F2996" s="1" t="s">
        <v>24</v>
      </c>
      <c r="G2996" s="1" t="s">
        <v>29</v>
      </c>
    </row>
    <row r="2997" spans="1:7" x14ac:dyDescent="0.25">
      <c r="A2997" s="1" t="s">
        <v>3796</v>
      </c>
      <c r="B2997" s="1" t="s">
        <v>1484</v>
      </c>
      <c r="C2997" s="2">
        <v>45720</v>
      </c>
      <c r="D2997" s="1" t="s">
        <v>9</v>
      </c>
      <c r="E2997">
        <v>1446</v>
      </c>
      <c r="F2997" s="1" t="s">
        <v>15</v>
      </c>
      <c r="G2997" s="1" t="s">
        <v>11</v>
      </c>
    </row>
    <row r="2998" spans="1:7" x14ac:dyDescent="0.25">
      <c r="A2998" s="1" t="s">
        <v>3797</v>
      </c>
      <c r="B2998" s="1" t="s">
        <v>89</v>
      </c>
      <c r="C2998" s="2">
        <v>45754</v>
      </c>
      <c r="D2998" s="1" t="s">
        <v>28</v>
      </c>
      <c r="E2998">
        <v>6107</v>
      </c>
      <c r="F2998" s="1" t="s">
        <v>19</v>
      </c>
      <c r="G2998" s="1" t="s">
        <v>11</v>
      </c>
    </row>
    <row r="2999" spans="1:7" x14ac:dyDescent="0.25">
      <c r="A2999" s="1" t="s">
        <v>3798</v>
      </c>
      <c r="B2999" s="1" t="s">
        <v>3799</v>
      </c>
      <c r="C2999" s="2">
        <v>45290</v>
      </c>
      <c r="D2999" s="1" t="s">
        <v>14</v>
      </c>
      <c r="E2999">
        <v>2493</v>
      </c>
      <c r="F2999" s="1" t="s">
        <v>15</v>
      </c>
      <c r="G2999" s="1" t="s">
        <v>106</v>
      </c>
    </row>
    <row r="3000" spans="1:7" x14ac:dyDescent="0.25">
      <c r="A3000" s="1" t="s">
        <v>3800</v>
      </c>
      <c r="B3000" s="1" t="s">
        <v>284</v>
      </c>
      <c r="C3000" s="2">
        <v>45677</v>
      </c>
      <c r="D3000" s="1" t="s">
        <v>23</v>
      </c>
      <c r="E3000">
        <v>7729</v>
      </c>
      <c r="F3000" s="1" t="s">
        <v>10</v>
      </c>
      <c r="G3000" s="1" t="s">
        <v>50</v>
      </c>
    </row>
    <row r="3001" spans="1:7" x14ac:dyDescent="0.25">
      <c r="A3001" s="1" t="s">
        <v>3801</v>
      </c>
      <c r="B3001" s="1" t="s">
        <v>3802</v>
      </c>
      <c r="C3001" s="2">
        <v>45481</v>
      </c>
      <c r="D3001" s="1" t="s">
        <v>28</v>
      </c>
      <c r="E3001">
        <v>4810</v>
      </c>
      <c r="F3001" s="1" t="s">
        <v>19</v>
      </c>
      <c r="G3001" s="1" t="s">
        <v>50</v>
      </c>
    </row>
    <row r="3002" spans="1:7" x14ac:dyDescent="0.25">
      <c r="A3002" s="1" t="s">
        <v>3803</v>
      </c>
      <c r="B3002" s="1" t="s">
        <v>1305</v>
      </c>
      <c r="C3002" s="2">
        <v>45374</v>
      </c>
      <c r="D3002" s="1" t="s">
        <v>14</v>
      </c>
      <c r="E3002">
        <v>6392</v>
      </c>
      <c r="F3002" s="1" t="s">
        <v>10</v>
      </c>
      <c r="G3002" s="1" t="s">
        <v>20</v>
      </c>
    </row>
    <row r="3003" spans="1:7" x14ac:dyDescent="0.25">
      <c r="A3003" s="1" t="s">
        <v>3804</v>
      </c>
      <c r="B3003" s="1" t="s">
        <v>3259</v>
      </c>
      <c r="C3003" s="2">
        <v>45296</v>
      </c>
      <c r="D3003" s="1" t="s">
        <v>9</v>
      </c>
      <c r="E3003">
        <v>4839</v>
      </c>
      <c r="F3003" s="1" t="s">
        <v>24</v>
      </c>
      <c r="G3003" s="1" t="s">
        <v>50</v>
      </c>
    </row>
    <row r="3004" spans="1:7" x14ac:dyDescent="0.25">
      <c r="A3004" s="1" t="s">
        <v>3805</v>
      </c>
      <c r="B3004" s="1" t="s">
        <v>835</v>
      </c>
      <c r="C3004" s="2">
        <v>45535</v>
      </c>
      <c r="D3004" s="1" t="s">
        <v>28</v>
      </c>
      <c r="E3004">
        <v>6163</v>
      </c>
      <c r="F3004" s="1" t="s">
        <v>10</v>
      </c>
      <c r="G3004" s="1" t="s">
        <v>106</v>
      </c>
    </row>
    <row r="3005" spans="1:7" x14ac:dyDescent="0.25">
      <c r="A3005" s="1" t="s">
        <v>3806</v>
      </c>
      <c r="B3005" s="1" t="s">
        <v>1219</v>
      </c>
      <c r="C3005" s="2">
        <v>45773</v>
      </c>
      <c r="D3005" s="1" t="s">
        <v>28</v>
      </c>
      <c r="E3005">
        <v>2804</v>
      </c>
      <c r="F3005" s="1" t="s">
        <v>10</v>
      </c>
      <c r="G3005" s="1" t="s">
        <v>55</v>
      </c>
    </row>
    <row r="3006" spans="1:7" x14ac:dyDescent="0.25">
      <c r="A3006" s="1" t="s">
        <v>3807</v>
      </c>
      <c r="B3006" s="1" t="s">
        <v>78</v>
      </c>
      <c r="C3006" s="2">
        <v>45278</v>
      </c>
      <c r="D3006" s="1" t="s">
        <v>28</v>
      </c>
      <c r="E3006">
        <v>7622</v>
      </c>
      <c r="F3006" s="1" t="s">
        <v>10</v>
      </c>
      <c r="G3006" s="1" t="s">
        <v>20</v>
      </c>
    </row>
    <row r="3007" spans="1:7" x14ac:dyDescent="0.25">
      <c r="A3007" s="1" t="s">
        <v>3808</v>
      </c>
      <c r="B3007" s="1" t="s">
        <v>936</v>
      </c>
      <c r="C3007" s="2">
        <v>45439</v>
      </c>
      <c r="D3007" s="1" t="s">
        <v>14</v>
      </c>
      <c r="E3007">
        <v>1107</v>
      </c>
      <c r="F3007" s="1" t="s">
        <v>19</v>
      </c>
      <c r="G3007" s="1" t="s">
        <v>106</v>
      </c>
    </row>
    <row r="3008" spans="1:7" x14ac:dyDescent="0.25">
      <c r="A3008" s="1" t="s">
        <v>3809</v>
      </c>
      <c r="B3008" s="1" t="s">
        <v>742</v>
      </c>
      <c r="C3008" s="2">
        <v>45466</v>
      </c>
      <c r="D3008" s="1" t="s">
        <v>23</v>
      </c>
      <c r="E3008">
        <v>1648</v>
      </c>
      <c r="F3008" s="1" t="s">
        <v>24</v>
      </c>
      <c r="G3008" s="1" t="s">
        <v>40</v>
      </c>
    </row>
    <row r="3009" spans="1:7" x14ac:dyDescent="0.25">
      <c r="A3009" s="1" t="s">
        <v>3810</v>
      </c>
      <c r="B3009" s="1" t="s">
        <v>872</v>
      </c>
      <c r="C3009" s="2">
        <v>45616</v>
      </c>
      <c r="D3009" s="1" t="s">
        <v>23</v>
      </c>
      <c r="E3009">
        <v>9860</v>
      </c>
      <c r="F3009" s="1" t="s">
        <v>24</v>
      </c>
      <c r="G3009" s="1" t="s">
        <v>45</v>
      </c>
    </row>
    <row r="3010" spans="1:7" x14ac:dyDescent="0.25">
      <c r="A3010" s="1" t="s">
        <v>3811</v>
      </c>
      <c r="B3010" s="1" t="s">
        <v>1215</v>
      </c>
      <c r="C3010" s="2">
        <v>45462</v>
      </c>
      <c r="D3010" s="1" t="s">
        <v>28</v>
      </c>
      <c r="E3010">
        <v>9327</v>
      </c>
      <c r="F3010" s="1" t="s">
        <v>24</v>
      </c>
      <c r="G3010" s="1" t="s">
        <v>50</v>
      </c>
    </row>
    <row r="3011" spans="1:7" x14ac:dyDescent="0.25">
      <c r="A3011" s="1" t="s">
        <v>3812</v>
      </c>
      <c r="B3011" s="1" t="s">
        <v>945</v>
      </c>
      <c r="C3011" s="2">
        <v>45550</v>
      </c>
      <c r="D3011" s="1" t="s">
        <v>28</v>
      </c>
      <c r="E3011">
        <v>8465</v>
      </c>
      <c r="F3011" s="1" t="s">
        <v>10</v>
      </c>
      <c r="G3011" s="1" t="s">
        <v>16</v>
      </c>
    </row>
    <row r="3012" spans="1:7" x14ac:dyDescent="0.25">
      <c r="A3012" s="1" t="s">
        <v>3813</v>
      </c>
      <c r="B3012" s="1" t="s">
        <v>238</v>
      </c>
      <c r="C3012" s="2">
        <v>45398</v>
      </c>
      <c r="D3012" s="1" t="s">
        <v>14</v>
      </c>
      <c r="E3012">
        <v>170</v>
      </c>
      <c r="F3012" s="1" t="s">
        <v>19</v>
      </c>
      <c r="G3012" s="1" t="s">
        <v>11</v>
      </c>
    </row>
    <row r="3013" spans="1:7" x14ac:dyDescent="0.25">
      <c r="A3013" s="1" t="s">
        <v>3814</v>
      </c>
      <c r="B3013" s="1" t="s">
        <v>2219</v>
      </c>
      <c r="C3013" s="2">
        <v>45224</v>
      </c>
      <c r="D3013" s="1" t="s">
        <v>9</v>
      </c>
      <c r="E3013">
        <v>9458</v>
      </c>
      <c r="F3013" s="1" t="s">
        <v>19</v>
      </c>
      <c r="G3013" s="1" t="s">
        <v>45</v>
      </c>
    </row>
    <row r="3014" spans="1:7" x14ac:dyDescent="0.25">
      <c r="A3014" s="1" t="s">
        <v>3815</v>
      </c>
      <c r="B3014" s="1" t="s">
        <v>781</v>
      </c>
      <c r="C3014" s="2">
        <v>45619</v>
      </c>
      <c r="D3014" s="1" t="s">
        <v>28</v>
      </c>
      <c r="E3014">
        <v>5916</v>
      </c>
      <c r="F3014" s="1" t="s">
        <v>19</v>
      </c>
      <c r="G3014" s="1" t="s">
        <v>50</v>
      </c>
    </row>
    <row r="3015" spans="1:7" x14ac:dyDescent="0.25">
      <c r="A3015" s="1" t="s">
        <v>3816</v>
      </c>
      <c r="B3015" s="1" t="s">
        <v>63</v>
      </c>
      <c r="C3015" s="2">
        <v>45678</v>
      </c>
      <c r="D3015" s="1" t="s">
        <v>28</v>
      </c>
      <c r="E3015">
        <v>8512</v>
      </c>
      <c r="F3015" s="1" t="s">
        <v>10</v>
      </c>
      <c r="G3015" s="1" t="s">
        <v>25</v>
      </c>
    </row>
    <row r="3016" spans="1:7" x14ac:dyDescent="0.25">
      <c r="A3016" s="1" t="s">
        <v>3817</v>
      </c>
      <c r="B3016" s="1" t="s">
        <v>231</v>
      </c>
      <c r="C3016" s="2">
        <v>45349</v>
      </c>
      <c r="D3016" s="1" t="s">
        <v>9</v>
      </c>
      <c r="E3016">
        <v>8428</v>
      </c>
      <c r="F3016" s="1" t="s">
        <v>24</v>
      </c>
      <c r="G3016" s="1" t="s">
        <v>106</v>
      </c>
    </row>
    <row r="3017" spans="1:7" x14ac:dyDescent="0.25">
      <c r="A3017" s="1" t="s">
        <v>3818</v>
      </c>
      <c r="B3017" s="1" t="s">
        <v>2038</v>
      </c>
      <c r="C3017" s="2">
        <v>45326</v>
      </c>
      <c r="D3017" s="1" t="s">
        <v>28</v>
      </c>
      <c r="E3017">
        <v>8474</v>
      </c>
      <c r="F3017" s="1" t="s">
        <v>10</v>
      </c>
      <c r="G3017" s="1" t="s">
        <v>29</v>
      </c>
    </row>
    <row r="3018" spans="1:7" x14ac:dyDescent="0.25">
      <c r="A3018" s="1" t="s">
        <v>3819</v>
      </c>
      <c r="B3018" s="1" t="s">
        <v>2237</v>
      </c>
      <c r="C3018" s="2">
        <v>45709</v>
      </c>
      <c r="D3018" s="1" t="s">
        <v>23</v>
      </c>
      <c r="E3018">
        <v>7091</v>
      </c>
      <c r="F3018" s="1" t="s">
        <v>19</v>
      </c>
      <c r="G3018" s="1" t="s">
        <v>55</v>
      </c>
    </row>
    <row r="3019" spans="1:7" x14ac:dyDescent="0.25">
      <c r="A3019" s="1" t="s">
        <v>3820</v>
      </c>
      <c r="B3019" s="1" t="s">
        <v>825</v>
      </c>
      <c r="C3019" s="2">
        <v>45887</v>
      </c>
      <c r="D3019" s="1" t="s">
        <v>28</v>
      </c>
      <c r="E3019">
        <v>4422</v>
      </c>
      <c r="F3019" s="1" t="s">
        <v>10</v>
      </c>
      <c r="G3019" s="1" t="s">
        <v>106</v>
      </c>
    </row>
    <row r="3020" spans="1:7" x14ac:dyDescent="0.25">
      <c r="A3020" s="1" t="s">
        <v>3821</v>
      </c>
      <c r="B3020" s="1" t="s">
        <v>379</v>
      </c>
      <c r="C3020" s="2">
        <v>45823</v>
      </c>
      <c r="D3020" s="1" t="s">
        <v>23</v>
      </c>
      <c r="E3020">
        <v>3167</v>
      </c>
      <c r="F3020" s="1" t="s">
        <v>15</v>
      </c>
      <c r="G3020" s="1" t="s">
        <v>16</v>
      </c>
    </row>
    <row r="3021" spans="1:7" x14ac:dyDescent="0.25">
      <c r="A3021" s="1" t="s">
        <v>3822</v>
      </c>
      <c r="B3021" s="1" t="s">
        <v>82</v>
      </c>
      <c r="C3021" s="2">
        <v>45871</v>
      </c>
      <c r="D3021" s="1" t="s">
        <v>14</v>
      </c>
      <c r="E3021">
        <v>2348</v>
      </c>
      <c r="F3021" s="1" t="s">
        <v>24</v>
      </c>
      <c r="G3021" s="1" t="s">
        <v>20</v>
      </c>
    </row>
    <row r="3022" spans="1:7" x14ac:dyDescent="0.25">
      <c r="A3022" s="1" t="s">
        <v>3823</v>
      </c>
      <c r="B3022" s="1" t="s">
        <v>1439</v>
      </c>
      <c r="C3022" s="2">
        <v>45869</v>
      </c>
      <c r="D3022" s="1" t="s">
        <v>14</v>
      </c>
      <c r="E3022">
        <v>5598</v>
      </c>
      <c r="F3022" s="1" t="s">
        <v>24</v>
      </c>
      <c r="G3022" s="1" t="s">
        <v>40</v>
      </c>
    </row>
    <row r="3023" spans="1:7" x14ac:dyDescent="0.25">
      <c r="A3023" s="1" t="s">
        <v>3824</v>
      </c>
      <c r="B3023" s="1" t="s">
        <v>687</v>
      </c>
      <c r="C3023" s="2">
        <v>45533</v>
      </c>
      <c r="D3023" s="1" t="s">
        <v>23</v>
      </c>
      <c r="E3023">
        <v>1611</v>
      </c>
      <c r="F3023" s="1" t="s">
        <v>19</v>
      </c>
      <c r="G3023" s="1" t="s">
        <v>106</v>
      </c>
    </row>
    <row r="3024" spans="1:7" x14ac:dyDescent="0.25">
      <c r="A3024" s="1" t="s">
        <v>3825</v>
      </c>
      <c r="B3024" s="1" t="s">
        <v>597</v>
      </c>
      <c r="C3024" s="2">
        <v>45568</v>
      </c>
      <c r="D3024" s="1" t="s">
        <v>23</v>
      </c>
      <c r="E3024">
        <v>5898</v>
      </c>
      <c r="F3024" s="1" t="s">
        <v>10</v>
      </c>
      <c r="G3024" s="1" t="s">
        <v>106</v>
      </c>
    </row>
    <row r="3025" spans="1:7" x14ac:dyDescent="0.25">
      <c r="A3025" s="1" t="s">
        <v>3826</v>
      </c>
      <c r="B3025" s="1" t="s">
        <v>565</v>
      </c>
      <c r="C3025" s="2">
        <v>45451</v>
      </c>
      <c r="D3025" s="1" t="s">
        <v>9</v>
      </c>
      <c r="E3025">
        <v>3728</v>
      </c>
      <c r="F3025" s="1" t="s">
        <v>19</v>
      </c>
      <c r="G3025" s="1" t="s">
        <v>106</v>
      </c>
    </row>
    <row r="3026" spans="1:7" x14ac:dyDescent="0.25">
      <c r="A3026" s="1" t="s">
        <v>3827</v>
      </c>
      <c r="B3026" s="1" t="s">
        <v>184</v>
      </c>
      <c r="C3026" s="2">
        <v>45799</v>
      </c>
      <c r="D3026" s="1" t="s">
        <v>23</v>
      </c>
      <c r="E3026">
        <v>5556</v>
      </c>
      <c r="F3026" s="1" t="s">
        <v>10</v>
      </c>
      <c r="G3026" s="1" t="s">
        <v>45</v>
      </c>
    </row>
    <row r="3027" spans="1:7" x14ac:dyDescent="0.25">
      <c r="A3027" s="1" t="s">
        <v>3828</v>
      </c>
      <c r="B3027" s="1" t="s">
        <v>1404</v>
      </c>
      <c r="C3027" s="2">
        <v>45832</v>
      </c>
      <c r="D3027" s="1" t="s">
        <v>23</v>
      </c>
      <c r="E3027">
        <v>1935</v>
      </c>
      <c r="F3027" s="1" t="s">
        <v>15</v>
      </c>
      <c r="G3027" s="1" t="s">
        <v>55</v>
      </c>
    </row>
    <row r="3028" spans="1:7" x14ac:dyDescent="0.25">
      <c r="A3028" s="1" t="s">
        <v>3829</v>
      </c>
      <c r="B3028" s="1" t="s">
        <v>790</v>
      </c>
      <c r="C3028" s="2">
        <v>45877</v>
      </c>
      <c r="D3028" s="1" t="s">
        <v>28</v>
      </c>
      <c r="E3028">
        <v>8768</v>
      </c>
      <c r="F3028" s="1" t="s">
        <v>24</v>
      </c>
      <c r="G3028" s="1" t="s">
        <v>55</v>
      </c>
    </row>
    <row r="3029" spans="1:7" x14ac:dyDescent="0.25">
      <c r="A3029" s="1" t="s">
        <v>3830</v>
      </c>
      <c r="B3029" s="1" t="s">
        <v>485</v>
      </c>
      <c r="C3029" s="2">
        <v>45327</v>
      </c>
      <c r="D3029" s="1" t="s">
        <v>9</v>
      </c>
      <c r="E3029">
        <v>2925</v>
      </c>
      <c r="F3029" s="1" t="s">
        <v>24</v>
      </c>
      <c r="G3029" s="1" t="s">
        <v>55</v>
      </c>
    </row>
    <row r="3030" spans="1:7" x14ac:dyDescent="0.25">
      <c r="A3030" s="1" t="s">
        <v>3831</v>
      </c>
      <c r="B3030" s="1" t="s">
        <v>998</v>
      </c>
      <c r="C3030" s="2">
        <v>45507</v>
      </c>
      <c r="D3030" s="1" t="s">
        <v>23</v>
      </c>
      <c r="E3030">
        <v>6908</v>
      </c>
      <c r="F3030" s="1" t="s">
        <v>10</v>
      </c>
      <c r="G3030" s="1" t="s">
        <v>25</v>
      </c>
    </row>
    <row r="3031" spans="1:7" x14ac:dyDescent="0.25">
      <c r="A3031" s="1" t="s">
        <v>3832</v>
      </c>
      <c r="B3031" s="1" t="s">
        <v>1161</v>
      </c>
      <c r="C3031" s="2">
        <v>45162</v>
      </c>
      <c r="D3031" s="1" t="s">
        <v>23</v>
      </c>
      <c r="E3031">
        <v>8453</v>
      </c>
      <c r="F3031" s="1" t="s">
        <v>24</v>
      </c>
      <c r="G3031" s="1" t="s">
        <v>45</v>
      </c>
    </row>
    <row r="3032" spans="1:7" x14ac:dyDescent="0.25">
      <c r="A3032" s="1" t="s">
        <v>3833</v>
      </c>
      <c r="B3032" s="1" t="s">
        <v>1181</v>
      </c>
      <c r="C3032" s="2">
        <v>45560</v>
      </c>
      <c r="D3032" s="1" t="s">
        <v>23</v>
      </c>
      <c r="E3032">
        <v>5662</v>
      </c>
      <c r="F3032" s="1" t="s">
        <v>10</v>
      </c>
      <c r="G3032" s="1" t="s">
        <v>29</v>
      </c>
    </row>
    <row r="3033" spans="1:7" x14ac:dyDescent="0.25">
      <c r="A3033" s="1" t="s">
        <v>3834</v>
      </c>
      <c r="B3033" s="1" t="s">
        <v>461</v>
      </c>
      <c r="C3033" s="2">
        <v>45293</v>
      </c>
      <c r="D3033" s="1" t="s">
        <v>28</v>
      </c>
      <c r="E3033">
        <v>3511</v>
      </c>
      <c r="F3033" s="1" t="s">
        <v>19</v>
      </c>
      <c r="G3033" s="1" t="s">
        <v>20</v>
      </c>
    </row>
    <row r="3034" spans="1:7" x14ac:dyDescent="0.25">
      <c r="A3034" s="1" t="s">
        <v>3835</v>
      </c>
      <c r="B3034" s="1" t="s">
        <v>1572</v>
      </c>
      <c r="C3034" s="2">
        <v>45434</v>
      </c>
      <c r="D3034" s="1" t="s">
        <v>28</v>
      </c>
      <c r="E3034">
        <v>7284</v>
      </c>
      <c r="F3034" s="1" t="s">
        <v>15</v>
      </c>
      <c r="G3034" s="1" t="s">
        <v>25</v>
      </c>
    </row>
    <row r="3035" spans="1:7" x14ac:dyDescent="0.25">
      <c r="A3035" s="1" t="s">
        <v>3836</v>
      </c>
      <c r="B3035" s="1" t="s">
        <v>182</v>
      </c>
      <c r="C3035" s="2">
        <v>45603</v>
      </c>
      <c r="D3035" s="1" t="s">
        <v>28</v>
      </c>
      <c r="E3035">
        <v>1612</v>
      </c>
      <c r="F3035" s="1" t="s">
        <v>10</v>
      </c>
      <c r="G3035" s="1" t="s">
        <v>45</v>
      </c>
    </row>
    <row r="3036" spans="1:7" x14ac:dyDescent="0.25">
      <c r="A3036" s="1" t="s">
        <v>3837</v>
      </c>
      <c r="B3036" s="1" t="s">
        <v>63</v>
      </c>
      <c r="C3036" s="2">
        <v>45287</v>
      </c>
      <c r="D3036" s="1" t="s">
        <v>14</v>
      </c>
      <c r="E3036">
        <v>7369</v>
      </c>
      <c r="F3036" s="1" t="s">
        <v>15</v>
      </c>
      <c r="G3036" s="1" t="s">
        <v>40</v>
      </c>
    </row>
    <row r="3037" spans="1:7" x14ac:dyDescent="0.25">
      <c r="A3037" s="1" t="s">
        <v>3838</v>
      </c>
      <c r="B3037" s="1" t="s">
        <v>524</v>
      </c>
      <c r="C3037" s="2">
        <v>45468</v>
      </c>
      <c r="D3037" s="1" t="s">
        <v>28</v>
      </c>
      <c r="E3037">
        <v>523</v>
      </c>
      <c r="F3037" s="1" t="s">
        <v>19</v>
      </c>
      <c r="G3037" s="1" t="s">
        <v>106</v>
      </c>
    </row>
    <row r="3038" spans="1:7" x14ac:dyDescent="0.25">
      <c r="A3038" s="1" t="s">
        <v>3839</v>
      </c>
      <c r="B3038" s="1" t="s">
        <v>333</v>
      </c>
      <c r="C3038" s="2">
        <v>45442</v>
      </c>
      <c r="D3038" s="1" t="s">
        <v>23</v>
      </c>
      <c r="E3038">
        <v>8643</v>
      </c>
      <c r="F3038" s="1" t="s">
        <v>19</v>
      </c>
      <c r="G3038" s="1" t="s">
        <v>55</v>
      </c>
    </row>
    <row r="3039" spans="1:7" x14ac:dyDescent="0.25">
      <c r="A3039" s="1" t="s">
        <v>3840</v>
      </c>
      <c r="B3039" s="1" t="s">
        <v>2747</v>
      </c>
      <c r="C3039" s="2">
        <v>45794</v>
      </c>
      <c r="D3039" s="1" t="s">
        <v>28</v>
      </c>
      <c r="E3039">
        <v>8202</v>
      </c>
      <c r="F3039" s="1" t="s">
        <v>19</v>
      </c>
      <c r="G3039" s="1" t="s">
        <v>106</v>
      </c>
    </row>
    <row r="3040" spans="1:7" x14ac:dyDescent="0.25">
      <c r="A3040" s="1" t="s">
        <v>3841</v>
      </c>
      <c r="B3040" s="1" t="s">
        <v>996</v>
      </c>
      <c r="C3040" s="2">
        <v>45745</v>
      </c>
      <c r="D3040" s="1" t="s">
        <v>28</v>
      </c>
      <c r="E3040">
        <v>6511</v>
      </c>
      <c r="F3040" s="1" t="s">
        <v>10</v>
      </c>
      <c r="G3040" s="1" t="s">
        <v>45</v>
      </c>
    </row>
    <row r="3041" spans="1:7" x14ac:dyDescent="0.25">
      <c r="A3041" s="1" t="s">
        <v>3842</v>
      </c>
      <c r="B3041" s="1" t="s">
        <v>293</v>
      </c>
      <c r="C3041" s="2">
        <v>45653</v>
      </c>
      <c r="D3041" s="1" t="s">
        <v>9</v>
      </c>
      <c r="E3041">
        <v>912</v>
      </c>
      <c r="F3041" s="1" t="s">
        <v>15</v>
      </c>
      <c r="G3041" s="1" t="s">
        <v>11</v>
      </c>
    </row>
    <row r="3042" spans="1:7" x14ac:dyDescent="0.25">
      <c r="A3042" s="1" t="s">
        <v>3843</v>
      </c>
      <c r="B3042" s="1" t="s">
        <v>1726</v>
      </c>
      <c r="C3042" s="2">
        <v>45173</v>
      </c>
      <c r="D3042" s="1" t="s">
        <v>23</v>
      </c>
      <c r="E3042">
        <v>5729</v>
      </c>
      <c r="F3042" s="1" t="s">
        <v>15</v>
      </c>
      <c r="G3042" s="1" t="s">
        <v>16</v>
      </c>
    </row>
    <row r="3043" spans="1:7" x14ac:dyDescent="0.25">
      <c r="A3043" s="1" t="s">
        <v>3844</v>
      </c>
      <c r="B3043" s="1" t="s">
        <v>392</v>
      </c>
      <c r="C3043" s="2">
        <v>45252</v>
      </c>
      <c r="D3043" s="1" t="s">
        <v>28</v>
      </c>
      <c r="E3043">
        <v>9422</v>
      </c>
      <c r="F3043" s="1" t="s">
        <v>24</v>
      </c>
      <c r="G3043" s="1" t="s">
        <v>25</v>
      </c>
    </row>
    <row r="3044" spans="1:7" x14ac:dyDescent="0.25">
      <c r="A3044" s="1" t="s">
        <v>3845</v>
      </c>
      <c r="B3044" s="1" t="s">
        <v>2159</v>
      </c>
      <c r="C3044" s="2">
        <v>45862</v>
      </c>
      <c r="D3044" s="1" t="s">
        <v>14</v>
      </c>
      <c r="E3044">
        <v>8158</v>
      </c>
      <c r="F3044" s="1" t="s">
        <v>10</v>
      </c>
      <c r="G3044" s="1" t="s">
        <v>29</v>
      </c>
    </row>
    <row r="3045" spans="1:7" x14ac:dyDescent="0.25">
      <c r="A3045" s="1" t="s">
        <v>3846</v>
      </c>
      <c r="B3045" s="1" t="s">
        <v>812</v>
      </c>
      <c r="C3045" s="2">
        <v>45543</v>
      </c>
      <c r="D3045" s="1" t="s">
        <v>9</v>
      </c>
      <c r="E3045">
        <v>2331</v>
      </c>
      <c r="F3045" s="1" t="s">
        <v>24</v>
      </c>
      <c r="G3045" s="1" t="s">
        <v>55</v>
      </c>
    </row>
    <row r="3046" spans="1:7" x14ac:dyDescent="0.25">
      <c r="A3046" s="1" t="s">
        <v>3847</v>
      </c>
      <c r="B3046" s="1" t="s">
        <v>3594</v>
      </c>
      <c r="C3046" s="2">
        <v>45748</v>
      </c>
      <c r="D3046" s="1" t="s">
        <v>28</v>
      </c>
      <c r="E3046">
        <v>865</v>
      </c>
      <c r="F3046" s="1" t="s">
        <v>24</v>
      </c>
      <c r="G3046" s="1" t="s">
        <v>40</v>
      </c>
    </row>
    <row r="3047" spans="1:7" x14ac:dyDescent="0.25">
      <c r="A3047" s="1" t="s">
        <v>3848</v>
      </c>
      <c r="B3047" s="1" t="s">
        <v>561</v>
      </c>
      <c r="C3047" s="2">
        <v>45589</v>
      </c>
      <c r="D3047" s="1" t="s">
        <v>9</v>
      </c>
      <c r="E3047">
        <v>1027</v>
      </c>
      <c r="F3047" s="1" t="s">
        <v>10</v>
      </c>
      <c r="G3047" s="1" t="s">
        <v>25</v>
      </c>
    </row>
    <row r="3048" spans="1:7" x14ac:dyDescent="0.25">
      <c r="A3048" s="1" t="s">
        <v>3849</v>
      </c>
      <c r="B3048" s="1" t="s">
        <v>270</v>
      </c>
      <c r="C3048" s="2">
        <v>45536</v>
      </c>
      <c r="D3048" s="1" t="s">
        <v>9</v>
      </c>
      <c r="E3048">
        <v>5289</v>
      </c>
      <c r="F3048" s="1" t="s">
        <v>24</v>
      </c>
      <c r="G3048" s="1" t="s">
        <v>20</v>
      </c>
    </row>
    <row r="3049" spans="1:7" x14ac:dyDescent="0.25">
      <c r="A3049" s="1" t="s">
        <v>3850</v>
      </c>
      <c r="B3049" s="1" t="s">
        <v>217</v>
      </c>
      <c r="C3049" s="2">
        <v>45479</v>
      </c>
      <c r="D3049" s="1" t="s">
        <v>14</v>
      </c>
      <c r="E3049">
        <v>7722</v>
      </c>
      <c r="F3049" s="1" t="s">
        <v>24</v>
      </c>
      <c r="G3049" s="1" t="s">
        <v>29</v>
      </c>
    </row>
    <row r="3050" spans="1:7" x14ac:dyDescent="0.25">
      <c r="A3050" s="1" t="s">
        <v>3851</v>
      </c>
      <c r="B3050" s="1" t="s">
        <v>1596</v>
      </c>
      <c r="C3050" s="2">
        <v>45757</v>
      </c>
      <c r="D3050" s="1" t="s">
        <v>14</v>
      </c>
      <c r="E3050">
        <v>4690</v>
      </c>
      <c r="F3050" s="1" t="s">
        <v>24</v>
      </c>
      <c r="G3050" s="1" t="s">
        <v>20</v>
      </c>
    </row>
    <row r="3051" spans="1:7" x14ac:dyDescent="0.25">
      <c r="A3051" s="1" t="s">
        <v>3852</v>
      </c>
      <c r="B3051" s="1" t="s">
        <v>469</v>
      </c>
      <c r="C3051" s="2">
        <v>45257</v>
      </c>
      <c r="D3051" s="1" t="s">
        <v>14</v>
      </c>
      <c r="E3051">
        <v>7082</v>
      </c>
      <c r="F3051" s="1" t="s">
        <v>19</v>
      </c>
      <c r="G3051" s="1" t="s">
        <v>55</v>
      </c>
    </row>
    <row r="3052" spans="1:7" x14ac:dyDescent="0.25">
      <c r="A3052" s="1" t="s">
        <v>3853</v>
      </c>
      <c r="B3052" s="1" t="s">
        <v>1322</v>
      </c>
      <c r="C3052" s="2">
        <v>45600</v>
      </c>
      <c r="D3052" s="1" t="s">
        <v>23</v>
      </c>
      <c r="E3052">
        <v>6634</v>
      </c>
      <c r="F3052" s="1" t="s">
        <v>10</v>
      </c>
      <c r="G3052" s="1" t="s">
        <v>20</v>
      </c>
    </row>
    <row r="3053" spans="1:7" x14ac:dyDescent="0.25">
      <c r="A3053" s="1" t="s">
        <v>3854</v>
      </c>
      <c r="B3053" s="1" t="s">
        <v>1215</v>
      </c>
      <c r="C3053" s="2">
        <v>45832</v>
      </c>
      <c r="D3053" s="1" t="s">
        <v>9</v>
      </c>
      <c r="E3053">
        <v>205</v>
      </c>
      <c r="F3053" s="1" t="s">
        <v>19</v>
      </c>
      <c r="G3053" s="1" t="s">
        <v>45</v>
      </c>
    </row>
    <row r="3054" spans="1:7" x14ac:dyDescent="0.25">
      <c r="A3054" s="1" t="s">
        <v>3855</v>
      </c>
      <c r="B3054" s="1" t="s">
        <v>912</v>
      </c>
      <c r="C3054" s="2">
        <v>45266</v>
      </c>
      <c r="D3054" s="1" t="s">
        <v>28</v>
      </c>
      <c r="E3054">
        <v>4704</v>
      </c>
      <c r="F3054" s="1" t="s">
        <v>24</v>
      </c>
      <c r="G3054" s="1" t="s">
        <v>16</v>
      </c>
    </row>
    <row r="3055" spans="1:7" x14ac:dyDescent="0.25">
      <c r="A3055" s="1" t="s">
        <v>3856</v>
      </c>
      <c r="B3055" s="1" t="s">
        <v>1509</v>
      </c>
      <c r="C3055" s="2">
        <v>45874</v>
      </c>
      <c r="D3055" s="1" t="s">
        <v>14</v>
      </c>
      <c r="E3055">
        <v>9534</v>
      </c>
      <c r="F3055" s="1" t="s">
        <v>24</v>
      </c>
      <c r="G3055" s="1" t="s">
        <v>20</v>
      </c>
    </row>
    <row r="3056" spans="1:7" x14ac:dyDescent="0.25">
      <c r="A3056" s="1" t="s">
        <v>3857</v>
      </c>
      <c r="B3056" s="1" t="s">
        <v>1017</v>
      </c>
      <c r="C3056" s="2">
        <v>45303</v>
      </c>
      <c r="D3056" s="1" t="s">
        <v>14</v>
      </c>
      <c r="E3056">
        <v>4661</v>
      </c>
      <c r="F3056" s="1" t="s">
        <v>19</v>
      </c>
      <c r="G3056" s="1" t="s">
        <v>11</v>
      </c>
    </row>
    <row r="3057" spans="1:7" x14ac:dyDescent="0.25">
      <c r="A3057" s="1" t="s">
        <v>3858</v>
      </c>
      <c r="B3057" s="1" t="s">
        <v>634</v>
      </c>
      <c r="C3057" s="2">
        <v>45459</v>
      </c>
      <c r="D3057" s="1" t="s">
        <v>9</v>
      </c>
      <c r="E3057">
        <v>7001</v>
      </c>
      <c r="F3057" s="1" t="s">
        <v>24</v>
      </c>
      <c r="G3057" s="1" t="s">
        <v>29</v>
      </c>
    </row>
    <row r="3058" spans="1:7" x14ac:dyDescent="0.25">
      <c r="A3058" s="1" t="s">
        <v>3859</v>
      </c>
      <c r="B3058" s="1" t="s">
        <v>1069</v>
      </c>
      <c r="C3058" s="2">
        <v>45339</v>
      </c>
      <c r="D3058" s="1" t="s">
        <v>9</v>
      </c>
      <c r="E3058">
        <v>9719</v>
      </c>
      <c r="F3058" s="1" t="s">
        <v>10</v>
      </c>
      <c r="G3058" s="1" t="s">
        <v>11</v>
      </c>
    </row>
    <row r="3059" spans="1:7" x14ac:dyDescent="0.25">
      <c r="A3059" s="1" t="s">
        <v>3860</v>
      </c>
      <c r="B3059" s="1" t="s">
        <v>1381</v>
      </c>
      <c r="C3059" s="2">
        <v>45378</v>
      </c>
      <c r="D3059" s="1" t="s">
        <v>9</v>
      </c>
      <c r="E3059">
        <v>2707</v>
      </c>
      <c r="F3059" s="1" t="s">
        <v>15</v>
      </c>
      <c r="G3059" s="1" t="s">
        <v>16</v>
      </c>
    </row>
    <row r="3060" spans="1:7" x14ac:dyDescent="0.25">
      <c r="A3060" s="1" t="s">
        <v>3861</v>
      </c>
      <c r="B3060" s="1" t="s">
        <v>74</v>
      </c>
      <c r="C3060" s="2">
        <v>45558</v>
      </c>
      <c r="D3060" s="1" t="s">
        <v>28</v>
      </c>
      <c r="E3060">
        <v>1067</v>
      </c>
      <c r="F3060" s="1" t="s">
        <v>19</v>
      </c>
      <c r="G3060" s="1" t="s">
        <v>40</v>
      </c>
    </row>
    <row r="3061" spans="1:7" x14ac:dyDescent="0.25">
      <c r="A3061" s="1" t="s">
        <v>3862</v>
      </c>
      <c r="B3061" s="1" t="s">
        <v>581</v>
      </c>
      <c r="C3061" s="2">
        <v>45431</v>
      </c>
      <c r="D3061" s="1" t="s">
        <v>23</v>
      </c>
      <c r="E3061">
        <v>5217</v>
      </c>
      <c r="F3061" s="1" t="s">
        <v>15</v>
      </c>
      <c r="G3061" s="1" t="s">
        <v>16</v>
      </c>
    </row>
    <row r="3062" spans="1:7" x14ac:dyDescent="0.25">
      <c r="A3062" s="1" t="s">
        <v>3863</v>
      </c>
      <c r="B3062" s="1" t="s">
        <v>679</v>
      </c>
      <c r="C3062" s="2">
        <v>45385</v>
      </c>
      <c r="D3062" s="1" t="s">
        <v>23</v>
      </c>
      <c r="E3062">
        <v>2802</v>
      </c>
      <c r="F3062" s="1" t="s">
        <v>15</v>
      </c>
      <c r="G3062" s="1" t="s">
        <v>50</v>
      </c>
    </row>
    <row r="3063" spans="1:7" x14ac:dyDescent="0.25">
      <c r="A3063" s="1" t="s">
        <v>3864</v>
      </c>
      <c r="B3063" s="1" t="s">
        <v>18</v>
      </c>
      <c r="C3063" s="2">
        <v>45358</v>
      </c>
      <c r="D3063" s="1" t="s">
        <v>14</v>
      </c>
      <c r="E3063">
        <v>430</v>
      </c>
      <c r="F3063" s="1" t="s">
        <v>15</v>
      </c>
      <c r="G3063" s="1" t="s">
        <v>25</v>
      </c>
    </row>
    <row r="3064" spans="1:7" x14ac:dyDescent="0.25">
      <c r="A3064" s="1" t="s">
        <v>3865</v>
      </c>
      <c r="B3064" s="1" t="s">
        <v>961</v>
      </c>
      <c r="C3064" s="2">
        <v>45585</v>
      </c>
      <c r="D3064" s="1" t="s">
        <v>23</v>
      </c>
      <c r="E3064">
        <v>2824</v>
      </c>
      <c r="F3064" s="1" t="s">
        <v>19</v>
      </c>
      <c r="G3064" s="1" t="s">
        <v>11</v>
      </c>
    </row>
    <row r="3065" spans="1:7" x14ac:dyDescent="0.25">
      <c r="A3065" s="1" t="s">
        <v>3866</v>
      </c>
      <c r="B3065" s="1" t="s">
        <v>760</v>
      </c>
      <c r="C3065" s="2">
        <v>45454</v>
      </c>
      <c r="D3065" s="1" t="s">
        <v>28</v>
      </c>
      <c r="E3065">
        <v>2850</v>
      </c>
      <c r="F3065" s="1" t="s">
        <v>24</v>
      </c>
      <c r="G3065" s="1" t="s">
        <v>45</v>
      </c>
    </row>
    <row r="3066" spans="1:7" x14ac:dyDescent="0.25">
      <c r="A3066" s="1" t="s">
        <v>3867</v>
      </c>
      <c r="B3066" s="1" t="s">
        <v>3128</v>
      </c>
      <c r="C3066" s="2">
        <v>45766</v>
      </c>
      <c r="D3066" s="1" t="s">
        <v>23</v>
      </c>
      <c r="E3066">
        <v>1041</v>
      </c>
      <c r="F3066" s="1" t="s">
        <v>10</v>
      </c>
      <c r="G3066" s="1" t="s">
        <v>40</v>
      </c>
    </row>
    <row r="3067" spans="1:7" x14ac:dyDescent="0.25">
      <c r="A3067" s="1" t="s">
        <v>3868</v>
      </c>
      <c r="B3067" s="1" t="s">
        <v>1074</v>
      </c>
      <c r="C3067" s="2">
        <v>45472</v>
      </c>
      <c r="D3067" s="1" t="s">
        <v>28</v>
      </c>
      <c r="E3067">
        <v>7649</v>
      </c>
      <c r="F3067" s="1" t="s">
        <v>24</v>
      </c>
      <c r="G3067" s="1" t="s">
        <v>50</v>
      </c>
    </row>
    <row r="3068" spans="1:7" x14ac:dyDescent="0.25">
      <c r="A3068" s="1" t="s">
        <v>3869</v>
      </c>
      <c r="B3068" s="1" t="s">
        <v>1381</v>
      </c>
      <c r="C3068" s="2">
        <v>45727</v>
      </c>
      <c r="D3068" s="1" t="s">
        <v>14</v>
      </c>
      <c r="E3068">
        <v>1501</v>
      </c>
      <c r="F3068" s="1" t="s">
        <v>10</v>
      </c>
      <c r="G3068" s="1" t="s">
        <v>16</v>
      </c>
    </row>
    <row r="3069" spans="1:7" x14ac:dyDescent="0.25">
      <c r="A3069" s="1" t="s">
        <v>3870</v>
      </c>
      <c r="B3069" s="1" t="s">
        <v>1628</v>
      </c>
      <c r="C3069" s="2">
        <v>45751</v>
      </c>
      <c r="D3069" s="1" t="s">
        <v>9</v>
      </c>
      <c r="E3069">
        <v>4985</v>
      </c>
      <c r="F3069" s="1" t="s">
        <v>24</v>
      </c>
      <c r="G3069" s="1" t="s">
        <v>55</v>
      </c>
    </row>
    <row r="3070" spans="1:7" x14ac:dyDescent="0.25">
      <c r="A3070" s="1" t="s">
        <v>3871</v>
      </c>
      <c r="B3070" s="1" t="s">
        <v>835</v>
      </c>
      <c r="C3070" s="2">
        <v>45310</v>
      </c>
      <c r="D3070" s="1" t="s">
        <v>28</v>
      </c>
      <c r="E3070">
        <v>4957</v>
      </c>
      <c r="F3070" s="1" t="s">
        <v>15</v>
      </c>
      <c r="G3070" s="1" t="s">
        <v>25</v>
      </c>
    </row>
    <row r="3071" spans="1:7" x14ac:dyDescent="0.25">
      <c r="A3071" s="1" t="s">
        <v>3872</v>
      </c>
      <c r="B3071" s="1" t="s">
        <v>733</v>
      </c>
      <c r="C3071" s="2">
        <v>45413</v>
      </c>
      <c r="D3071" s="1" t="s">
        <v>9</v>
      </c>
      <c r="E3071">
        <v>519</v>
      </c>
      <c r="F3071" s="1" t="s">
        <v>15</v>
      </c>
      <c r="G3071" s="1" t="s">
        <v>20</v>
      </c>
    </row>
    <row r="3072" spans="1:7" x14ac:dyDescent="0.25">
      <c r="A3072" s="1" t="s">
        <v>3873</v>
      </c>
      <c r="B3072" s="1" t="s">
        <v>274</v>
      </c>
      <c r="C3072" s="2">
        <v>45764</v>
      </c>
      <c r="D3072" s="1" t="s">
        <v>14</v>
      </c>
      <c r="E3072">
        <v>1869</v>
      </c>
      <c r="F3072" s="1" t="s">
        <v>10</v>
      </c>
      <c r="G3072" s="1" t="s">
        <v>106</v>
      </c>
    </row>
    <row r="3073" spans="1:7" x14ac:dyDescent="0.25">
      <c r="A3073" s="1" t="s">
        <v>3874</v>
      </c>
      <c r="B3073" s="1" t="s">
        <v>837</v>
      </c>
      <c r="C3073" s="2">
        <v>45752</v>
      </c>
      <c r="D3073" s="1" t="s">
        <v>28</v>
      </c>
      <c r="E3073">
        <v>5071</v>
      </c>
      <c r="F3073" s="1" t="s">
        <v>19</v>
      </c>
      <c r="G3073" s="1" t="s">
        <v>29</v>
      </c>
    </row>
    <row r="3074" spans="1:7" x14ac:dyDescent="0.25">
      <c r="A3074" s="1" t="s">
        <v>3875</v>
      </c>
      <c r="B3074" s="1" t="s">
        <v>1990</v>
      </c>
      <c r="C3074" s="2">
        <v>45507</v>
      </c>
      <c r="D3074" s="1" t="s">
        <v>28</v>
      </c>
      <c r="E3074">
        <v>1868</v>
      </c>
      <c r="F3074" s="1" t="s">
        <v>24</v>
      </c>
      <c r="G3074" s="1" t="s">
        <v>55</v>
      </c>
    </row>
    <row r="3075" spans="1:7" x14ac:dyDescent="0.25">
      <c r="A3075" s="1" t="s">
        <v>3876</v>
      </c>
      <c r="B3075" s="1" t="s">
        <v>1292</v>
      </c>
      <c r="C3075" s="2">
        <v>45295</v>
      </c>
      <c r="D3075" s="1" t="s">
        <v>23</v>
      </c>
      <c r="E3075">
        <v>9115</v>
      </c>
      <c r="F3075" s="1" t="s">
        <v>15</v>
      </c>
      <c r="G3075" s="1" t="s">
        <v>11</v>
      </c>
    </row>
    <row r="3076" spans="1:7" x14ac:dyDescent="0.25">
      <c r="A3076" s="1" t="s">
        <v>3877</v>
      </c>
      <c r="B3076" s="1" t="s">
        <v>2209</v>
      </c>
      <c r="C3076" s="2">
        <v>45536</v>
      </c>
      <c r="D3076" s="1" t="s">
        <v>28</v>
      </c>
      <c r="E3076">
        <v>5617</v>
      </c>
      <c r="F3076" s="1" t="s">
        <v>10</v>
      </c>
      <c r="G3076" s="1" t="s">
        <v>40</v>
      </c>
    </row>
    <row r="3077" spans="1:7" x14ac:dyDescent="0.25">
      <c r="A3077" s="1" t="s">
        <v>3878</v>
      </c>
      <c r="B3077" s="1" t="s">
        <v>61</v>
      </c>
      <c r="C3077" s="2">
        <v>45642</v>
      </c>
      <c r="D3077" s="1" t="s">
        <v>14</v>
      </c>
      <c r="E3077">
        <v>2075</v>
      </c>
      <c r="F3077" s="1" t="s">
        <v>24</v>
      </c>
      <c r="G3077" s="1" t="s">
        <v>40</v>
      </c>
    </row>
    <row r="3078" spans="1:7" x14ac:dyDescent="0.25">
      <c r="A3078" s="1" t="s">
        <v>3879</v>
      </c>
      <c r="B3078" s="1" t="s">
        <v>1112</v>
      </c>
      <c r="C3078" s="2">
        <v>45245</v>
      </c>
      <c r="D3078" s="1" t="s">
        <v>9</v>
      </c>
      <c r="E3078">
        <v>2976</v>
      </c>
      <c r="F3078" s="1" t="s">
        <v>10</v>
      </c>
      <c r="G3078" s="1" t="s">
        <v>106</v>
      </c>
    </row>
    <row r="3079" spans="1:7" x14ac:dyDescent="0.25">
      <c r="A3079" s="1" t="s">
        <v>3880</v>
      </c>
      <c r="B3079" s="1" t="s">
        <v>483</v>
      </c>
      <c r="C3079" s="2">
        <v>45407</v>
      </c>
      <c r="D3079" s="1" t="s">
        <v>28</v>
      </c>
      <c r="E3079">
        <v>6783</v>
      </c>
      <c r="F3079" s="1" t="s">
        <v>19</v>
      </c>
      <c r="G3079" s="1" t="s">
        <v>40</v>
      </c>
    </row>
    <row r="3080" spans="1:7" x14ac:dyDescent="0.25">
      <c r="A3080" s="1" t="s">
        <v>3881</v>
      </c>
      <c r="B3080" s="1" t="s">
        <v>609</v>
      </c>
      <c r="C3080" s="2">
        <v>45882</v>
      </c>
      <c r="D3080" s="1" t="s">
        <v>14</v>
      </c>
      <c r="E3080">
        <v>7902</v>
      </c>
      <c r="F3080" s="1" t="s">
        <v>19</v>
      </c>
      <c r="G3080" s="1" t="s">
        <v>45</v>
      </c>
    </row>
    <row r="3081" spans="1:7" x14ac:dyDescent="0.25">
      <c r="A3081" s="1" t="s">
        <v>3882</v>
      </c>
      <c r="B3081" s="1" t="s">
        <v>914</v>
      </c>
      <c r="C3081" s="2">
        <v>45340</v>
      </c>
      <c r="D3081" s="1" t="s">
        <v>14</v>
      </c>
      <c r="E3081">
        <v>9798</v>
      </c>
      <c r="F3081" s="1" t="s">
        <v>24</v>
      </c>
      <c r="G3081" s="1" t="s">
        <v>11</v>
      </c>
    </row>
    <row r="3082" spans="1:7" x14ac:dyDescent="0.25">
      <c r="A3082" s="1" t="s">
        <v>3883</v>
      </c>
      <c r="B3082" s="1" t="s">
        <v>593</v>
      </c>
      <c r="C3082" s="2">
        <v>45342</v>
      </c>
      <c r="D3082" s="1" t="s">
        <v>28</v>
      </c>
      <c r="E3082">
        <v>4452</v>
      </c>
      <c r="F3082" s="1" t="s">
        <v>19</v>
      </c>
      <c r="G3082" s="1" t="s">
        <v>16</v>
      </c>
    </row>
    <row r="3083" spans="1:7" x14ac:dyDescent="0.25">
      <c r="A3083" s="1" t="s">
        <v>3884</v>
      </c>
      <c r="B3083" s="1" t="s">
        <v>1326</v>
      </c>
      <c r="C3083" s="2">
        <v>45477</v>
      </c>
      <c r="D3083" s="1" t="s">
        <v>23</v>
      </c>
      <c r="E3083">
        <v>9257</v>
      </c>
      <c r="F3083" s="1" t="s">
        <v>24</v>
      </c>
      <c r="G3083" s="1" t="s">
        <v>40</v>
      </c>
    </row>
    <row r="3084" spans="1:7" x14ac:dyDescent="0.25">
      <c r="A3084" s="1" t="s">
        <v>3885</v>
      </c>
      <c r="B3084" s="1" t="s">
        <v>192</v>
      </c>
      <c r="C3084" s="2">
        <v>45260</v>
      </c>
      <c r="D3084" s="1" t="s">
        <v>28</v>
      </c>
      <c r="E3084">
        <v>9225</v>
      </c>
      <c r="F3084" s="1" t="s">
        <v>24</v>
      </c>
      <c r="G3084" s="1" t="s">
        <v>40</v>
      </c>
    </row>
    <row r="3085" spans="1:7" x14ac:dyDescent="0.25">
      <c r="A3085" s="1" t="s">
        <v>3886</v>
      </c>
      <c r="B3085" s="1" t="s">
        <v>932</v>
      </c>
      <c r="C3085" s="2">
        <v>45869</v>
      </c>
      <c r="D3085" s="1" t="s">
        <v>28</v>
      </c>
      <c r="E3085">
        <v>3214</v>
      </c>
      <c r="F3085" s="1" t="s">
        <v>19</v>
      </c>
      <c r="G3085" s="1" t="s">
        <v>16</v>
      </c>
    </row>
    <row r="3086" spans="1:7" x14ac:dyDescent="0.25">
      <c r="A3086" s="1" t="s">
        <v>3887</v>
      </c>
      <c r="B3086" s="1" t="s">
        <v>346</v>
      </c>
      <c r="C3086" s="2">
        <v>45586</v>
      </c>
      <c r="D3086" s="1" t="s">
        <v>23</v>
      </c>
      <c r="E3086">
        <v>585</v>
      </c>
      <c r="F3086" s="1" t="s">
        <v>10</v>
      </c>
      <c r="G3086" s="1" t="s">
        <v>16</v>
      </c>
    </row>
    <row r="3087" spans="1:7" x14ac:dyDescent="0.25">
      <c r="A3087" s="1" t="s">
        <v>3888</v>
      </c>
      <c r="B3087" s="1" t="s">
        <v>225</v>
      </c>
      <c r="C3087" s="2">
        <v>45426</v>
      </c>
      <c r="D3087" s="1" t="s">
        <v>14</v>
      </c>
      <c r="E3087">
        <v>208</v>
      </c>
      <c r="F3087" s="1" t="s">
        <v>10</v>
      </c>
      <c r="G3087" s="1" t="s">
        <v>50</v>
      </c>
    </row>
    <row r="3088" spans="1:7" x14ac:dyDescent="0.25">
      <c r="A3088" s="1" t="s">
        <v>3889</v>
      </c>
      <c r="B3088" s="1" t="s">
        <v>68</v>
      </c>
      <c r="C3088" s="2">
        <v>45887</v>
      </c>
      <c r="D3088" s="1" t="s">
        <v>28</v>
      </c>
      <c r="E3088">
        <v>7433</v>
      </c>
      <c r="F3088" s="1" t="s">
        <v>24</v>
      </c>
      <c r="G3088" s="1" t="s">
        <v>25</v>
      </c>
    </row>
    <row r="3089" spans="1:7" x14ac:dyDescent="0.25">
      <c r="A3089" s="1" t="s">
        <v>3890</v>
      </c>
      <c r="B3089" s="1" t="s">
        <v>479</v>
      </c>
      <c r="C3089" s="2">
        <v>45592</v>
      </c>
      <c r="D3089" s="1" t="s">
        <v>23</v>
      </c>
      <c r="E3089">
        <v>1375</v>
      </c>
      <c r="F3089" s="1" t="s">
        <v>15</v>
      </c>
      <c r="G3089" s="1" t="s">
        <v>25</v>
      </c>
    </row>
    <row r="3090" spans="1:7" x14ac:dyDescent="0.25">
      <c r="A3090" s="1" t="s">
        <v>3891</v>
      </c>
      <c r="B3090" s="1" t="s">
        <v>1976</v>
      </c>
      <c r="C3090" s="2">
        <v>45166</v>
      </c>
      <c r="D3090" s="1" t="s">
        <v>9</v>
      </c>
      <c r="E3090">
        <v>7844</v>
      </c>
      <c r="F3090" s="1" t="s">
        <v>24</v>
      </c>
      <c r="G3090" s="1" t="s">
        <v>25</v>
      </c>
    </row>
    <row r="3091" spans="1:7" x14ac:dyDescent="0.25">
      <c r="A3091" s="1" t="s">
        <v>3892</v>
      </c>
      <c r="B3091" s="1" t="s">
        <v>1884</v>
      </c>
      <c r="C3091" s="2">
        <v>45860</v>
      </c>
      <c r="D3091" s="1" t="s">
        <v>9</v>
      </c>
      <c r="E3091">
        <v>2008</v>
      </c>
      <c r="F3091" s="1" t="s">
        <v>10</v>
      </c>
      <c r="G3091" s="1" t="s">
        <v>106</v>
      </c>
    </row>
    <row r="3092" spans="1:7" x14ac:dyDescent="0.25">
      <c r="A3092" s="1" t="s">
        <v>3893</v>
      </c>
      <c r="B3092" s="1" t="s">
        <v>498</v>
      </c>
      <c r="C3092" s="2">
        <v>45872</v>
      </c>
      <c r="D3092" s="1" t="s">
        <v>23</v>
      </c>
      <c r="E3092">
        <v>5360</v>
      </c>
      <c r="F3092" s="1" t="s">
        <v>24</v>
      </c>
      <c r="G3092" s="1" t="s">
        <v>40</v>
      </c>
    </row>
    <row r="3093" spans="1:7" x14ac:dyDescent="0.25">
      <c r="A3093" s="1" t="s">
        <v>3894</v>
      </c>
      <c r="B3093" s="1" t="s">
        <v>2237</v>
      </c>
      <c r="C3093" s="2">
        <v>45241</v>
      </c>
      <c r="D3093" s="1" t="s">
        <v>14</v>
      </c>
      <c r="E3093">
        <v>6454</v>
      </c>
      <c r="F3093" s="1" t="s">
        <v>10</v>
      </c>
      <c r="G3093" s="1" t="s">
        <v>106</v>
      </c>
    </row>
    <row r="3094" spans="1:7" x14ac:dyDescent="0.25">
      <c r="A3094" s="1" t="s">
        <v>3895</v>
      </c>
      <c r="B3094" s="1" t="s">
        <v>441</v>
      </c>
      <c r="C3094" s="2">
        <v>45566</v>
      </c>
      <c r="D3094" s="1" t="s">
        <v>23</v>
      </c>
      <c r="E3094">
        <v>1026</v>
      </c>
      <c r="F3094" s="1" t="s">
        <v>19</v>
      </c>
      <c r="G3094" s="1" t="s">
        <v>55</v>
      </c>
    </row>
    <row r="3095" spans="1:7" x14ac:dyDescent="0.25">
      <c r="A3095" s="1" t="s">
        <v>3896</v>
      </c>
      <c r="B3095" s="1" t="s">
        <v>444</v>
      </c>
      <c r="C3095" s="2">
        <v>45359</v>
      </c>
      <c r="D3095" s="1" t="s">
        <v>14</v>
      </c>
      <c r="E3095">
        <v>3628</v>
      </c>
      <c r="F3095" s="1" t="s">
        <v>24</v>
      </c>
      <c r="G3095" s="1" t="s">
        <v>25</v>
      </c>
    </row>
    <row r="3096" spans="1:7" x14ac:dyDescent="0.25">
      <c r="A3096" s="1" t="s">
        <v>3897</v>
      </c>
      <c r="B3096" s="1" t="s">
        <v>1759</v>
      </c>
      <c r="C3096" s="2">
        <v>45793</v>
      </c>
      <c r="D3096" s="1" t="s">
        <v>9</v>
      </c>
      <c r="E3096">
        <v>35</v>
      </c>
      <c r="F3096" s="1" t="s">
        <v>24</v>
      </c>
      <c r="G3096" s="1" t="s">
        <v>40</v>
      </c>
    </row>
    <row r="3097" spans="1:7" x14ac:dyDescent="0.25">
      <c r="A3097" s="1" t="s">
        <v>3898</v>
      </c>
      <c r="B3097" s="1" t="s">
        <v>2375</v>
      </c>
      <c r="C3097" s="2">
        <v>45807</v>
      </c>
      <c r="D3097" s="1" t="s">
        <v>28</v>
      </c>
      <c r="E3097">
        <v>9760</v>
      </c>
      <c r="F3097" s="1" t="s">
        <v>19</v>
      </c>
      <c r="G3097" s="1" t="s">
        <v>50</v>
      </c>
    </row>
    <row r="3098" spans="1:7" x14ac:dyDescent="0.25">
      <c r="A3098" s="1" t="s">
        <v>3899</v>
      </c>
      <c r="B3098" s="1" t="s">
        <v>76</v>
      </c>
      <c r="C3098" s="2">
        <v>45165</v>
      </c>
      <c r="D3098" s="1" t="s">
        <v>23</v>
      </c>
      <c r="E3098">
        <v>3734</v>
      </c>
      <c r="F3098" s="1" t="s">
        <v>19</v>
      </c>
      <c r="G3098" s="1" t="s">
        <v>106</v>
      </c>
    </row>
    <row r="3099" spans="1:7" x14ac:dyDescent="0.25">
      <c r="A3099" s="1" t="s">
        <v>3900</v>
      </c>
      <c r="B3099" s="1" t="s">
        <v>1427</v>
      </c>
      <c r="C3099" s="2">
        <v>45609</v>
      </c>
      <c r="D3099" s="1" t="s">
        <v>9</v>
      </c>
      <c r="E3099">
        <v>3468</v>
      </c>
      <c r="F3099" s="1" t="s">
        <v>15</v>
      </c>
      <c r="G3099" s="1" t="s">
        <v>16</v>
      </c>
    </row>
    <row r="3100" spans="1:7" x14ac:dyDescent="0.25">
      <c r="A3100" s="1" t="s">
        <v>3901</v>
      </c>
      <c r="B3100" s="1" t="s">
        <v>1887</v>
      </c>
      <c r="C3100" s="2">
        <v>45601</v>
      </c>
      <c r="D3100" s="1" t="s">
        <v>28</v>
      </c>
      <c r="E3100">
        <v>6603</v>
      </c>
      <c r="F3100" s="1" t="s">
        <v>19</v>
      </c>
      <c r="G3100" s="1" t="s">
        <v>106</v>
      </c>
    </row>
    <row r="3101" spans="1:7" x14ac:dyDescent="0.25">
      <c r="A3101" s="1" t="s">
        <v>3902</v>
      </c>
      <c r="B3101" s="1" t="s">
        <v>1576</v>
      </c>
      <c r="C3101" s="2">
        <v>45702</v>
      </c>
      <c r="D3101" s="1" t="s">
        <v>9</v>
      </c>
      <c r="E3101">
        <v>8672</v>
      </c>
      <c r="F3101" s="1" t="s">
        <v>15</v>
      </c>
      <c r="G3101" s="1" t="s">
        <v>40</v>
      </c>
    </row>
    <row r="3102" spans="1:7" x14ac:dyDescent="0.25">
      <c r="A3102" s="1" t="s">
        <v>3903</v>
      </c>
      <c r="B3102" s="1" t="s">
        <v>1213</v>
      </c>
      <c r="C3102" s="2">
        <v>45549</v>
      </c>
      <c r="D3102" s="1" t="s">
        <v>23</v>
      </c>
      <c r="E3102">
        <v>7290</v>
      </c>
      <c r="F3102" s="1" t="s">
        <v>19</v>
      </c>
      <c r="G3102" s="1" t="s">
        <v>106</v>
      </c>
    </row>
    <row r="3103" spans="1:7" x14ac:dyDescent="0.25">
      <c r="A3103" s="1" t="s">
        <v>3904</v>
      </c>
      <c r="B3103" s="1" t="s">
        <v>1741</v>
      </c>
      <c r="C3103" s="2">
        <v>45469</v>
      </c>
      <c r="D3103" s="1" t="s">
        <v>23</v>
      </c>
      <c r="E3103">
        <v>8079</v>
      </c>
      <c r="F3103" s="1" t="s">
        <v>10</v>
      </c>
      <c r="G3103" s="1" t="s">
        <v>29</v>
      </c>
    </row>
    <row r="3104" spans="1:7" x14ac:dyDescent="0.25">
      <c r="A3104" s="1" t="s">
        <v>3905</v>
      </c>
      <c r="B3104" s="1" t="s">
        <v>196</v>
      </c>
      <c r="C3104" s="2">
        <v>45276</v>
      </c>
      <c r="D3104" s="1" t="s">
        <v>28</v>
      </c>
      <c r="E3104">
        <v>4756</v>
      </c>
      <c r="F3104" s="1" t="s">
        <v>24</v>
      </c>
      <c r="G3104" s="1" t="s">
        <v>16</v>
      </c>
    </row>
    <row r="3105" spans="1:7" x14ac:dyDescent="0.25">
      <c r="A3105" s="1" t="s">
        <v>3906</v>
      </c>
      <c r="B3105" s="1" t="s">
        <v>1703</v>
      </c>
      <c r="C3105" s="2">
        <v>45700</v>
      </c>
      <c r="D3105" s="1" t="s">
        <v>23</v>
      </c>
      <c r="E3105">
        <v>7599</v>
      </c>
      <c r="F3105" s="1" t="s">
        <v>19</v>
      </c>
      <c r="G3105" s="1" t="s">
        <v>20</v>
      </c>
    </row>
    <row r="3106" spans="1:7" x14ac:dyDescent="0.25">
      <c r="A3106" s="1" t="s">
        <v>3907</v>
      </c>
      <c r="B3106" s="1" t="s">
        <v>522</v>
      </c>
      <c r="C3106" s="2">
        <v>45675</v>
      </c>
      <c r="D3106" s="1" t="s">
        <v>9</v>
      </c>
      <c r="E3106">
        <v>9087</v>
      </c>
      <c r="F3106" s="1" t="s">
        <v>10</v>
      </c>
      <c r="G3106" s="1" t="s">
        <v>50</v>
      </c>
    </row>
    <row r="3107" spans="1:7" x14ac:dyDescent="0.25">
      <c r="A3107" s="1" t="s">
        <v>3908</v>
      </c>
      <c r="B3107" s="1" t="s">
        <v>979</v>
      </c>
      <c r="C3107" s="2">
        <v>45665</v>
      </c>
      <c r="D3107" s="1" t="s">
        <v>28</v>
      </c>
      <c r="E3107">
        <v>6988</v>
      </c>
      <c r="F3107" s="1" t="s">
        <v>19</v>
      </c>
      <c r="G3107" s="1" t="s">
        <v>55</v>
      </c>
    </row>
    <row r="3108" spans="1:7" x14ac:dyDescent="0.25">
      <c r="A3108" s="1" t="s">
        <v>3909</v>
      </c>
      <c r="B3108" s="1" t="s">
        <v>434</v>
      </c>
      <c r="C3108" s="2">
        <v>45224</v>
      </c>
      <c r="D3108" s="1" t="s">
        <v>28</v>
      </c>
      <c r="E3108">
        <v>9077</v>
      </c>
      <c r="F3108" s="1" t="s">
        <v>24</v>
      </c>
      <c r="G3108" s="1" t="s">
        <v>16</v>
      </c>
    </row>
    <row r="3109" spans="1:7" x14ac:dyDescent="0.25">
      <c r="A3109" s="1" t="s">
        <v>3910</v>
      </c>
      <c r="B3109" s="1" t="s">
        <v>569</v>
      </c>
      <c r="C3109" s="2">
        <v>45755</v>
      </c>
      <c r="D3109" s="1" t="s">
        <v>9</v>
      </c>
      <c r="E3109">
        <v>9143</v>
      </c>
      <c r="F3109" s="1" t="s">
        <v>19</v>
      </c>
      <c r="G3109" s="1" t="s">
        <v>25</v>
      </c>
    </row>
    <row r="3110" spans="1:7" x14ac:dyDescent="0.25">
      <c r="A3110" s="1" t="s">
        <v>3911</v>
      </c>
      <c r="B3110" s="1" t="s">
        <v>1385</v>
      </c>
      <c r="C3110" s="2">
        <v>45548</v>
      </c>
      <c r="D3110" s="1" t="s">
        <v>14</v>
      </c>
      <c r="E3110">
        <v>3051</v>
      </c>
      <c r="F3110" s="1" t="s">
        <v>19</v>
      </c>
      <c r="G3110" s="1" t="s">
        <v>45</v>
      </c>
    </row>
    <row r="3111" spans="1:7" x14ac:dyDescent="0.25">
      <c r="A3111" s="1" t="s">
        <v>3912</v>
      </c>
      <c r="B3111" s="1" t="s">
        <v>1064</v>
      </c>
      <c r="C3111" s="2">
        <v>45849</v>
      </c>
      <c r="D3111" s="1" t="s">
        <v>28</v>
      </c>
      <c r="E3111">
        <v>7775</v>
      </c>
      <c r="F3111" s="1" t="s">
        <v>24</v>
      </c>
      <c r="G3111" s="1" t="s">
        <v>11</v>
      </c>
    </row>
    <row r="3112" spans="1:7" x14ac:dyDescent="0.25">
      <c r="A3112" s="1" t="s">
        <v>3913</v>
      </c>
      <c r="B3112" s="1" t="s">
        <v>182</v>
      </c>
      <c r="C3112" s="2">
        <v>45507</v>
      </c>
      <c r="D3112" s="1" t="s">
        <v>14</v>
      </c>
      <c r="E3112">
        <v>5414</v>
      </c>
      <c r="F3112" s="1" t="s">
        <v>19</v>
      </c>
      <c r="G3112" s="1" t="s">
        <v>40</v>
      </c>
    </row>
    <row r="3113" spans="1:7" x14ac:dyDescent="0.25">
      <c r="A3113" s="1" t="s">
        <v>3914</v>
      </c>
      <c r="B3113" s="1" t="s">
        <v>1337</v>
      </c>
      <c r="C3113" s="2">
        <v>45576</v>
      </c>
      <c r="D3113" s="1" t="s">
        <v>9</v>
      </c>
      <c r="E3113">
        <v>581</v>
      </c>
      <c r="F3113" s="1" t="s">
        <v>24</v>
      </c>
      <c r="G3113" s="1" t="s">
        <v>29</v>
      </c>
    </row>
    <row r="3114" spans="1:7" x14ac:dyDescent="0.25">
      <c r="A3114" s="1" t="s">
        <v>3915</v>
      </c>
      <c r="B3114" s="1" t="s">
        <v>989</v>
      </c>
      <c r="C3114" s="2">
        <v>45401</v>
      </c>
      <c r="D3114" s="1" t="s">
        <v>9</v>
      </c>
      <c r="E3114">
        <v>8806</v>
      </c>
      <c r="F3114" s="1" t="s">
        <v>15</v>
      </c>
      <c r="G3114" s="1" t="s">
        <v>11</v>
      </c>
    </row>
    <row r="3115" spans="1:7" x14ac:dyDescent="0.25">
      <c r="A3115" s="1" t="s">
        <v>3916</v>
      </c>
      <c r="B3115" s="1" t="s">
        <v>3799</v>
      </c>
      <c r="C3115" s="2">
        <v>45871</v>
      </c>
      <c r="D3115" s="1" t="s">
        <v>28</v>
      </c>
      <c r="E3115">
        <v>4990</v>
      </c>
      <c r="F3115" s="1" t="s">
        <v>19</v>
      </c>
      <c r="G3115" s="1" t="s">
        <v>25</v>
      </c>
    </row>
    <row r="3116" spans="1:7" x14ac:dyDescent="0.25">
      <c r="A3116" s="1" t="s">
        <v>3917</v>
      </c>
      <c r="B3116" s="1" t="s">
        <v>3370</v>
      </c>
      <c r="C3116" s="2">
        <v>45704</v>
      </c>
      <c r="D3116" s="1" t="s">
        <v>23</v>
      </c>
      <c r="E3116">
        <v>8583</v>
      </c>
      <c r="F3116" s="1" t="s">
        <v>10</v>
      </c>
      <c r="G3116" s="1" t="s">
        <v>55</v>
      </c>
    </row>
    <row r="3117" spans="1:7" x14ac:dyDescent="0.25">
      <c r="A3117" s="1" t="s">
        <v>3918</v>
      </c>
      <c r="B3117" s="1" t="s">
        <v>2375</v>
      </c>
      <c r="C3117" s="2">
        <v>45554</v>
      </c>
      <c r="D3117" s="1" t="s">
        <v>28</v>
      </c>
      <c r="E3117">
        <v>1246</v>
      </c>
      <c r="F3117" s="1" t="s">
        <v>19</v>
      </c>
      <c r="G3117" s="1" t="s">
        <v>16</v>
      </c>
    </row>
    <row r="3118" spans="1:7" x14ac:dyDescent="0.25">
      <c r="A3118" s="1" t="s">
        <v>3919</v>
      </c>
      <c r="B3118" s="1" t="s">
        <v>591</v>
      </c>
      <c r="C3118" s="2">
        <v>45472</v>
      </c>
      <c r="D3118" s="1" t="s">
        <v>23</v>
      </c>
      <c r="E3118">
        <v>2390</v>
      </c>
      <c r="F3118" s="1" t="s">
        <v>24</v>
      </c>
      <c r="G3118" s="1" t="s">
        <v>106</v>
      </c>
    </row>
    <row r="3119" spans="1:7" x14ac:dyDescent="0.25">
      <c r="A3119" s="1" t="s">
        <v>3920</v>
      </c>
      <c r="B3119" s="1" t="s">
        <v>93</v>
      </c>
      <c r="C3119" s="2">
        <v>45668</v>
      </c>
      <c r="D3119" s="1" t="s">
        <v>14</v>
      </c>
      <c r="E3119">
        <v>7187</v>
      </c>
      <c r="F3119" s="1" t="s">
        <v>24</v>
      </c>
      <c r="G3119" s="1" t="s">
        <v>16</v>
      </c>
    </row>
    <row r="3120" spans="1:7" x14ac:dyDescent="0.25">
      <c r="A3120" s="1" t="s">
        <v>3921</v>
      </c>
      <c r="B3120" s="1" t="s">
        <v>1667</v>
      </c>
      <c r="C3120" s="2">
        <v>45380</v>
      </c>
      <c r="D3120" s="1" t="s">
        <v>23</v>
      </c>
      <c r="E3120">
        <v>1527</v>
      </c>
      <c r="F3120" s="1" t="s">
        <v>10</v>
      </c>
      <c r="G3120" s="1" t="s">
        <v>16</v>
      </c>
    </row>
    <row r="3121" spans="1:7" x14ac:dyDescent="0.25">
      <c r="A3121" s="1" t="s">
        <v>3922</v>
      </c>
      <c r="B3121" s="1" t="s">
        <v>288</v>
      </c>
      <c r="C3121" s="2">
        <v>45331</v>
      </c>
      <c r="D3121" s="1" t="s">
        <v>28</v>
      </c>
      <c r="E3121">
        <v>1543</v>
      </c>
      <c r="F3121" s="1" t="s">
        <v>10</v>
      </c>
      <c r="G3121" s="1" t="s">
        <v>25</v>
      </c>
    </row>
    <row r="3122" spans="1:7" x14ac:dyDescent="0.25">
      <c r="A3122" s="1" t="s">
        <v>3923</v>
      </c>
      <c r="B3122" s="1" t="s">
        <v>227</v>
      </c>
      <c r="C3122" s="2">
        <v>45786</v>
      </c>
      <c r="D3122" s="1" t="s">
        <v>23</v>
      </c>
      <c r="E3122">
        <v>5897</v>
      </c>
      <c r="F3122" s="1" t="s">
        <v>24</v>
      </c>
      <c r="G3122" s="1" t="s">
        <v>25</v>
      </c>
    </row>
    <row r="3123" spans="1:7" x14ac:dyDescent="0.25">
      <c r="A3123" s="1" t="s">
        <v>3924</v>
      </c>
      <c r="B3123" s="1" t="s">
        <v>945</v>
      </c>
      <c r="C3123" s="2">
        <v>45179</v>
      </c>
      <c r="D3123" s="1" t="s">
        <v>9</v>
      </c>
      <c r="E3123">
        <v>7869</v>
      </c>
      <c r="F3123" s="1" t="s">
        <v>15</v>
      </c>
      <c r="G3123" s="1" t="s">
        <v>20</v>
      </c>
    </row>
    <row r="3124" spans="1:7" x14ac:dyDescent="0.25">
      <c r="A3124" s="1" t="s">
        <v>3925</v>
      </c>
      <c r="B3124" s="1" t="s">
        <v>896</v>
      </c>
      <c r="C3124" s="2">
        <v>45439</v>
      </c>
      <c r="D3124" s="1" t="s">
        <v>14</v>
      </c>
      <c r="E3124">
        <v>3499</v>
      </c>
      <c r="F3124" s="1" t="s">
        <v>15</v>
      </c>
      <c r="G3124" s="1" t="s">
        <v>45</v>
      </c>
    </row>
    <row r="3125" spans="1:7" x14ac:dyDescent="0.25">
      <c r="A3125" s="1" t="s">
        <v>3926</v>
      </c>
      <c r="B3125" s="1" t="s">
        <v>3927</v>
      </c>
      <c r="C3125" s="2">
        <v>45524</v>
      </c>
      <c r="D3125" s="1" t="s">
        <v>9</v>
      </c>
      <c r="E3125">
        <v>4652</v>
      </c>
      <c r="F3125" s="1" t="s">
        <v>24</v>
      </c>
      <c r="G3125" s="1" t="s">
        <v>11</v>
      </c>
    </row>
    <row r="3126" spans="1:7" x14ac:dyDescent="0.25">
      <c r="A3126" s="1" t="s">
        <v>3928</v>
      </c>
      <c r="B3126" s="1" t="s">
        <v>989</v>
      </c>
      <c r="C3126" s="2">
        <v>45678</v>
      </c>
      <c r="D3126" s="1" t="s">
        <v>9</v>
      </c>
      <c r="E3126">
        <v>9072</v>
      </c>
      <c r="F3126" s="1" t="s">
        <v>15</v>
      </c>
      <c r="G3126" s="1" t="s">
        <v>106</v>
      </c>
    </row>
    <row r="3127" spans="1:7" x14ac:dyDescent="0.25">
      <c r="A3127" s="1" t="s">
        <v>3929</v>
      </c>
      <c r="B3127" s="1" t="s">
        <v>152</v>
      </c>
      <c r="C3127" s="2">
        <v>45239</v>
      </c>
      <c r="D3127" s="1" t="s">
        <v>9</v>
      </c>
      <c r="E3127">
        <v>2160</v>
      </c>
      <c r="F3127" s="1" t="s">
        <v>10</v>
      </c>
      <c r="G3127" s="1" t="s">
        <v>106</v>
      </c>
    </row>
    <row r="3128" spans="1:7" x14ac:dyDescent="0.25">
      <c r="A3128" s="1" t="s">
        <v>3930</v>
      </c>
      <c r="B3128" s="1" t="s">
        <v>299</v>
      </c>
      <c r="C3128" s="2">
        <v>45474</v>
      </c>
      <c r="D3128" s="1" t="s">
        <v>9</v>
      </c>
      <c r="E3128">
        <v>5329</v>
      </c>
      <c r="F3128" s="1" t="s">
        <v>15</v>
      </c>
      <c r="G3128" s="1" t="s">
        <v>20</v>
      </c>
    </row>
    <row r="3129" spans="1:7" x14ac:dyDescent="0.25">
      <c r="A3129" s="1" t="s">
        <v>3931</v>
      </c>
      <c r="B3129" s="1" t="s">
        <v>2671</v>
      </c>
      <c r="C3129" s="2">
        <v>45425</v>
      </c>
      <c r="D3129" s="1" t="s">
        <v>23</v>
      </c>
      <c r="E3129">
        <v>3776</v>
      </c>
      <c r="F3129" s="1" t="s">
        <v>10</v>
      </c>
      <c r="G3129" s="1" t="s">
        <v>25</v>
      </c>
    </row>
    <row r="3130" spans="1:7" x14ac:dyDescent="0.25">
      <c r="A3130" s="1" t="s">
        <v>3932</v>
      </c>
      <c r="B3130" s="1" t="s">
        <v>1294</v>
      </c>
      <c r="C3130" s="2">
        <v>45836</v>
      </c>
      <c r="D3130" s="1" t="s">
        <v>9</v>
      </c>
      <c r="E3130">
        <v>4970</v>
      </c>
      <c r="F3130" s="1" t="s">
        <v>19</v>
      </c>
      <c r="G3130" s="1" t="s">
        <v>50</v>
      </c>
    </row>
    <row r="3131" spans="1:7" x14ac:dyDescent="0.25">
      <c r="A3131" s="1" t="s">
        <v>3933</v>
      </c>
      <c r="B3131" s="1" t="s">
        <v>99</v>
      </c>
      <c r="C3131" s="2">
        <v>45376</v>
      </c>
      <c r="D3131" s="1" t="s">
        <v>23</v>
      </c>
      <c r="E3131">
        <v>6071</v>
      </c>
      <c r="F3131" s="1" t="s">
        <v>10</v>
      </c>
      <c r="G3131" s="1" t="s">
        <v>45</v>
      </c>
    </row>
    <row r="3132" spans="1:7" x14ac:dyDescent="0.25">
      <c r="A3132" s="1" t="s">
        <v>3934</v>
      </c>
      <c r="B3132" s="1" t="s">
        <v>647</v>
      </c>
      <c r="C3132" s="2">
        <v>45794</v>
      </c>
      <c r="D3132" s="1" t="s">
        <v>9</v>
      </c>
      <c r="E3132">
        <v>5867</v>
      </c>
      <c r="F3132" s="1" t="s">
        <v>19</v>
      </c>
      <c r="G3132" s="1" t="s">
        <v>20</v>
      </c>
    </row>
    <row r="3133" spans="1:7" x14ac:dyDescent="0.25">
      <c r="A3133" s="1" t="s">
        <v>3935</v>
      </c>
      <c r="B3133" s="1" t="s">
        <v>158</v>
      </c>
      <c r="C3133" s="2">
        <v>45480</v>
      </c>
      <c r="D3133" s="1" t="s">
        <v>28</v>
      </c>
      <c r="E3133">
        <v>4497</v>
      </c>
      <c r="F3133" s="1" t="s">
        <v>10</v>
      </c>
      <c r="G3133" s="1" t="s">
        <v>106</v>
      </c>
    </row>
    <row r="3134" spans="1:7" x14ac:dyDescent="0.25">
      <c r="A3134" s="1" t="s">
        <v>3936</v>
      </c>
      <c r="B3134" s="1" t="s">
        <v>310</v>
      </c>
      <c r="C3134" s="2">
        <v>45775</v>
      </c>
      <c r="D3134" s="1" t="s">
        <v>9</v>
      </c>
      <c r="E3134">
        <v>7760</v>
      </c>
      <c r="F3134" s="1" t="s">
        <v>10</v>
      </c>
      <c r="G3134" s="1" t="s">
        <v>16</v>
      </c>
    </row>
    <row r="3135" spans="1:7" x14ac:dyDescent="0.25">
      <c r="A3135" s="1" t="s">
        <v>3937</v>
      </c>
      <c r="B3135" s="1" t="s">
        <v>514</v>
      </c>
      <c r="C3135" s="2">
        <v>45221</v>
      </c>
      <c r="D3135" s="1" t="s">
        <v>28</v>
      </c>
      <c r="E3135">
        <v>9814</v>
      </c>
      <c r="F3135" s="1" t="s">
        <v>15</v>
      </c>
      <c r="G3135" s="1" t="s">
        <v>45</v>
      </c>
    </row>
    <row r="3136" spans="1:7" x14ac:dyDescent="0.25">
      <c r="A3136" s="1" t="s">
        <v>3938</v>
      </c>
      <c r="B3136" s="1" t="s">
        <v>1503</v>
      </c>
      <c r="C3136" s="2">
        <v>45823</v>
      </c>
      <c r="D3136" s="1" t="s">
        <v>23</v>
      </c>
      <c r="E3136">
        <v>1087</v>
      </c>
      <c r="F3136" s="1" t="s">
        <v>10</v>
      </c>
      <c r="G3136" s="1" t="s">
        <v>50</v>
      </c>
    </row>
    <row r="3137" spans="1:7" x14ac:dyDescent="0.25">
      <c r="A3137" s="1" t="s">
        <v>3939</v>
      </c>
      <c r="B3137" s="1" t="s">
        <v>126</v>
      </c>
      <c r="C3137" s="2">
        <v>45203</v>
      </c>
      <c r="D3137" s="1" t="s">
        <v>14</v>
      </c>
      <c r="E3137">
        <v>1310</v>
      </c>
      <c r="F3137" s="1" t="s">
        <v>24</v>
      </c>
      <c r="G3137" s="1" t="s">
        <v>25</v>
      </c>
    </row>
    <row r="3138" spans="1:7" x14ac:dyDescent="0.25">
      <c r="A3138" s="1" t="s">
        <v>3940</v>
      </c>
      <c r="B3138" s="1" t="s">
        <v>921</v>
      </c>
      <c r="C3138" s="2">
        <v>45801</v>
      </c>
      <c r="D3138" s="1" t="s">
        <v>23</v>
      </c>
      <c r="E3138">
        <v>6659</v>
      </c>
      <c r="F3138" s="1" t="s">
        <v>19</v>
      </c>
      <c r="G3138" s="1" t="s">
        <v>20</v>
      </c>
    </row>
    <row r="3139" spans="1:7" x14ac:dyDescent="0.25">
      <c r="A3139" s="1" t="s">
        <v>3941</v>
      </c>
      <c r="B3139" s="1" t="s">
        <v>532</v>
      </c>
      <c r="C3139" s="2">
        <v>45617</v>
      </c>
      <c r="D3139" s="1" t="s">
        <v>14</v>
      </c>
      <c r="E3139">
        <v>7191</v>
      </c>
      <c r="F3139" s="1" t="s">
        <v>19</v>
      </c>
      <c r="G3139" s="1" t="s">
        <v>25</v>
      </c>
    </row>
    <row r="3140" spans="1:7" x14ac:dyDescent="0.25">
      <c r="A3140" s="1" t="s">
        <v>3942</v>
      </c>
      <c r="B3140" s="1" t="s">
        <v>377</v>
      </c>
      <c r="C3140" s="2">
        <v>45796</v>
      </c>
      <c r="D3140" s="1" t="s">
        <v>14</v>
      </c>
      <c r="E3140">
        <v>8148</v>
      </c>
      <c r="F3140" s="1" t="s">
        <v>10</v>
      </c>
      <c r="G3140" s="1" t="s">
        <v>20</v>
      </c>
    </row>
    <row r="3141" spans="1:7" x14ac:dyDescent="0.25">
      <c r="A3141" s="1" t="s">
        <v>3943</v>
      </c>
      <c r="B3141" s="1" t="s">
        <v>2211</v>
      </c>
      <c r="C3141" s="2">
        <v>45531</v>
      </c>
      <c r="D3141" s="1" t="s">
        <v>9</v>
      </c>
      <c r="E3141">
        <v>2539</v>
      </c>
      <c r="F3141" s="1" t="s">
        <v>24</v>
      </c>
      <c r="G3141" s="1" t="s">
        <v>106</v>
      </c>
    </row>
    <row r="3142" spans="1:7" x14ac:dyDescent="0.25">
      <c r="A3142" s="1" t="s">
        <v>3944</v>
      </c>
      <c r="B3142" s="1" t="s">
        <v>1107</v>
      </c>
      <c r="C3142" s="2">
        <v>45428</v>
      </c>
      <c r="D3142" s="1" t="s">
        <v>14</v>
      </c>
      <c r="E3142">
        <v>3270</v>
      </c>
      <c r="F3142" s="1" t="s">
        <v>10</v>
      </c>
      <c r="G3142" s="1" t="s">
        <v>50</v>
      </c>
    </row>
    <row r="3143" spans="1:7" x14ac:dyDescent="0.25">
      <c r="A3143" s="1" t="s">
        <v>3945</v>
      </c>
      <c r="B3143" s="1" t="s">
        <v>130</v>
      </c>
      <c r="C3143" s="2">
        <v>45172</v>
      </c>
      <c r="D3143" s="1" t="s">
        <v>23</v>
      </c>
      <c r="E3143">
        <v>373</v>
      </c>
      <c r="F3143" s="1" t="s">
        <v>10</v>
      </c>
      <c r="G3143" s="1" t="s">
        <v>20</v>
      </c>
    </row>
    <row r="3144" spans="1:7" x14ac:dyDescent="0.25">
      <c r="A3144" s="1" t="s">
        <v>3946</v>
      </c>
      <c r="B3144" s="1" t="s">
        <v>3947</v>
      </c>
      <c r="C3144" s="2">
        <v>45581</v>
      </c>
      <c r="D3144" s="1" t="s">
        <v>9</v>
      </c>
      <c r="E3144">
        <v>855</v>
      </c>
      <c r="F3144" s="1" t="s">
        <v>15</v>
      </c>
      <c r="G3144" s="1" t="s">
        <v>106</v>
      </c>
    </row>
    <row r="3145" spans="1:7" x14ac:dyDescent="0.25">
      <c r="A3145" s="1" t="s">
        <v>3948</v>
      </c>
      <c r="B3145" s="1" t="s">
        <v>65</v>
      </c>
      <c r="C3145" s="2">
        <v>45805</v>
      </c>
      <c r="D3145" s="1" t="s">
        <v>14</v>
      </c>
      <c r="E3145">
        <v>3042</v>
      </c>
      <c r="F3145" s="1" t="s">
        <v>10</v>
      </c>
      <c r="G3145" s="1" t="s">
        <v>20</v>
      </c>
    </row>
    <row r="3146" spans="1:7" x14ac:dyDescent="0.25">
      <c r="A3146" s="1" t="s">
        <v>3949</v>
      </c>
      <c r="B3146" s="1" t="s">
        <v>764</v>
      </c>
      <c r="C3146" s="2">
        <v>45777</v>
      </c>
      <c r="D3146" s="1" t="s">
        <v>23</v>
      </c>
      <c r="E3146">
        <v>1337</v>
      </c>
      <c r="F3146" s="1" t="s">
        <v>10</v>
      </c>
      <c r="G3146" s="1" t="s">
        <v>25</v>
      </c>
    </row>
    <row r="3147" spans="1:7" x14ac:dyDescent="0.25">
      <c r="A3147" s="1" t="s">
        <v>3950</v>
      </c>
      <c r="B3147" s="1" t="s">
        <v>229</v>
      </c>
      <c r="C3147" s="2">
        <v>45827</v>
      </c>
      <c r="D3147" s="1" t="s">
        <v>14</v>
      </c>
      <c r="E3147">
        <v>8593</v>
      </c>
      <c r="F3147" s="1" t="s">
        <v>15</v>
      </c>
      <c r="G3147" s="1" t="s">
        <v>16</v>
      </c>
    </row>
    <row r="3148" spans="1:7" x14ac:dyDescent="0.25">
      <c r="A3148" s="1" t="s">
        <v>3951</v>
      </c>
      <c r="B3148" s="1" t="s">
        <v>1367</v>
      </c>
      <c r="C3148" s="2">
        <v>45709</v>
      </c>
      <c r="D3148" s="1" t="s">
        <v>14</v>
      </c>
      <c r="E3148">
        <v>3265</v>
      </c>
      <c r="F3148" s="1" t="s">
        <v>15</v>
      </c>
      <c r="G3148" s="1" t="s">
        <v>106</v>
      </c>
    </row>
    <row r="3149" spans="1:7" x14ac:dyDescent="0.25">
      <c r="A3149" s="1" t="s">
        <v>3952</v>
      </c>
      <c r="B3149" s="1" t="s">
        <v>225</v>
      </c>
      <c r="C3149" s="2">
        <v>45743</v>
      </c>
      <c r="D3149" s="1" t="s">
        <v>9</v>
      </c>
      <c r="E3149">
        <v>5146</v>
      </c>
      <c r="F3149" s="1" t="s">
        <v>24</v>
      </c>
      <c r="G3149" s="1" t="s">
        <v>29</v>
      </c>
    </row>
    <row r="3150" spans="1:7" x14ac:dyDescent="0.25">
      <c r="A3150" s="1" t="s">
        <v>3953</v>
      </c>
      <c r="B3150" s="1" t="s">
        <v>255</v>
      </c>
      <c r="C3150" s="2">
        <v>45412</v>
      </c>
      <c r="D3150" s="1" t="s">
        <v>9</v>
      </c>
      <c r="E3150">
        <v>7118</v>
      </c>
      <c r="F3150" s="1" t="s">
        <v>15</v>
      </c>
      <c r="G3150" s="1" t="s">
        <v>29</v>
      </c>
    </row>
    <row r="3151" spans="1:7" x14ac:dyDescent="0.25">
      <c r="A3151" s="1" t="s">
        <v>3954</v>
      </c>
      <c r="B3151" s="1" t="s">
        <v>1569</v>
      </c>
      <c r="C3151" s="2">
        <v>45600</v>
      </c>
      <c r="D3151" s="1" t="s">
        <v>23</v>
      </c>
      <c r="E3151">
        <v>3247</v>
      </c>
      <c r="F3151" s="1" t="s">
        <v>19</v>
      </c>
      <c r="G3151" s="1" t="s">
        <v>45</v>
      </c>
    </row>
    <row r="3152" spans="1:7" x14ac:dyDescent="0.25">
      <c r="A3152" s="1" t="s">
        <v>3955</v>
      </c>
      <c r="B3152" s="1" t="s">
        <v>455</v>
      </c>
      <c r="C3152" s="2">
        <v>45834</v>
      </c>
      <c r="D3152" s="1" t="s">
        <v>9</v>
      </c>
      <c r="E3152">
        <v>9507</v>
      </c>
      <c r="F3152" s="1" t="s">
        <v>19</v>
      </c>
      <c r="G3152" s="1" t="s">
        <v>45</v>
      </c>
    </row>
    <row r="3153" spans="1:7" x14ac:dyDescent="0.25">
      <c r="A3153" s="1" t="s">
        <v>3956</v>
      </c>
      <c r="B3153" s="1" t="s">
        <v>595</v>
      </c>
      <c r="C3153" s="2">
        <v>45459</v>
      </c>
      <c r="D3153" s="1" t="s">
        <v>9</v>
      </c>
      <c r="E3153">
        <v>5678</v>
      </c>
      <c r="F3153" s="1" t="s">
        <v>24</v>
      </c>
      <c r="G3153" s="1" t="s">
        <v>16</v>
      </c>
    </row>
    <row r="3154" spans="1:7" x14ac:dyDescent="0.25">
      <c r="A3154" s="1" t="s">
        <v>3957</v>
      </c>
      <c r="B3154" s="1" t="s">
        <v>1567</v>
      </c>
      <c r="C3154" s="2">
        <v>45463</v>
      </c>
      <c r="D3154" s="1" t="s">
        <v>28</v>
      </c>
      <c r="E3154">
        <v>6322</v>
      </c>
      <c r="F3154" s="1" t="s">
        <v>10</v>
      </c>
      <c r="G3154" s="1" t="s">
        <v>40</v>
      </c>
    </row>
    <row r="3155" spans="1:7" x14ac:dyDescent="0.25">
      <c r="A3155" s="1" t="s">
        <v>3958</v>
      </c>
      <c r="B3155" s="1" t="s">
        <v>253</v>
      </c>
      <c r="C3155" s="2">
        <v>45289</v>
      </c>
      <c r="D3155" s="1" t="s">
        <v>28</v>
      </c>
      <c r="E3155">
        <v>8966</v>
      </c>
      <c r="F3155" s="1" t="s">
        <v>24</v>
      </c>
      <c r="G3155" s="1" t="s">
        <v>29</v>
      </c>
    </row>
    <row r="3156" spans="1:7" x14ac:dyDescent="0.25">
      <c r="A3156" s="1" t="s">
        <v>3959</v>
      </c>
      <c r="B3156" s="1" t="s">
        <v>3960</v>
      </c>
      <c r="C3156" s="2">
        <v>45352</v>
      </c>
      <c r="D3156" s="1" t="s">
        <v>23</v>
      </c>
      <c r="E3156">
        <v>5475</v>
      </c>
      <c r="F3156" s="1" t="s">
        <v>15</v>
      </c>
      <c r="G3156" s="1" t="s">
        <v>40</v>
      </c>
    </row>
    <row r="3157" spans="1:7" x14ac:dyDescent="0.25">
      <c r="A3157" s="1" t="s">
        <v>3961</v>
      </c>
      <c r="B3157" s="1" t="s">
        <v>398</v>
      </c>
      <c r="C3157" s="2">
        <v>45311</v>
      </c>
      <c r="D3157" s="1" t="s">
        <v>9</v>
      </c>
      <c r="E3157">
        <v>508</v>
      </c>
      <c r="F3157" s="1" t="s">
        <v>10</v>
      </c>
      <c r="G3157" s="1" t="s">
        <v>16</v>
      </c>
    </row>
    <row r="3158" spans="1:7" x14ac:dyDescent="0.25">
      <c r="A3158" s="1" t="s">
        <v>3962</v>
      </c>
      <c r="B3158" s="1" t="s">
        <v>3963</v>
      </c>
      <c r="C3158" s="2">
        <v>45853</v>
      </c>
      <c r="D3158" s="1" t="s">
        <v>23</v>
      </c>
      <c r="E3158">
        <v>6072</v>
      </c>
      <c r="F3158" s="1" t="s">
        <v>24</v>
      </c>
      <c r="G3158" s="1" t="s">
        <v>50</v>
      </c>
    </row>
    <row r="3159" spans="1:7" x14ac:dyDescent="0.25">
      <c r="A3159" s="1" t="s">
        <v>3964</v>
      </c>
      <c r="B3159" s="1" t="s">
        <v>820</v>
      </c>
      <c r="C3159" s="2">
        <v>45507</v>
      </c>
      <c r="D3159" s="1" t="s">
        <v>28</v>
      </c>
      <c r="E3159">
        <v>2954</v>
      </c>
      <c r="F3159" s="1" t="s">
        <v>24</v>
      </c>
      <c r="G3159" s="1" t="s">
        <v>29</v>
      </c>
    </row>
    <row r="3160" spans="1:7" x14ac:dyDescent="0.25">
      <c r="A3160" s="1" t="s">
        <v>3965</v>
      </c>
      <c r="B3160" s="1" t="s">
        <v>1419</v>
      </c>
      <c r="C3160" s="2">
        <v>45742</v>
      </c>
      <c r="D3160" s="1" t="s">
        <v>28</v>
      </c>
      <c r="E3160">
        <v>7962</v>
      </c>
      <c r="F3160" s="1" t="s">
        <v>19</v>
      </c>
      <c r="G3160" s="1" t="s">
        <v>25</v>
      </c>
    </row>
    <row r="3161" spans="1:7" x14ac:dyDescent="0.25">
      <c r="A3161" s="1" t="s">
        <v>3966</v>
      </c>
      <c r="B3161" s="1" t="s">
        <v>1013</v>
      </c>
      <c r="C3161" s="2">
        <v>45883</v>
      </c>
      <c r="D3161" s="1" t="s">
        <v>28</v>
      </c>
      <c r="E3161">
        <v>5866</v>
      </c>
      <c r="F3161" s="1" t="s">
        <v>24</v>
      </c>
      <c r="G3161" s="1" t="s">
        <v>16</v>
      </c>
    </row>
    <row r="3162" spans="1:7" x14ac:dyDescent="0.25">
      <c r="A3162" s="1" t="s">
        <v>3967</v>
      </c>
      <c r="B3162" s="1" t="s">
        <v>571</v>
      </c>
      <c r="C3162" s="2">
        <v>45810</v>
      </c>
      <c r="D3162" s="1" t="s">
        <v>23</v>
      </c>
      <c r="E3162">
        <v>7848</v>
      </c>
      <c r="F3162" s="1" t="s">
        <v>10</v>
      </c>
      <c r="G3162" s="1" t="s">
        <v>106</v>
      </c>
    </row>
    <row r="3163" spans="1:7" x14ac:dyDescent="0.25">
      <c r="A3163" s="1" t="s">
        <v>3968</v>
      </c>
      <c r="B3163" s="1" t="s">
        <v>1415</v>
      </c>
      <c r="C3163" s="2">
        <v>45757</v>
      </c>
      <c r="D3163" s="1" t="s">
        <v>9</v>
      </c>
      <c r="E3163">
        <v>6087</v>
      </c>
      <c r="F3163" s="1" t="s">
        <v>24</v>
      </c>
      <c r="G3163" s="1" t="s">
        <v>55</v>
      </c>
    </row>
    <row r="3164" spans="1:7" x14ac:dyDescent="0.25">
      <c r="A3164" s="1" t="s">
        <v>3969</v>
      </c>
      <c r="B3164" s="1" t="s">
        <v>506</v>
      </c>
      <c r="C3164" s="2">
        <v>45359</v>
      </c>
      <c r="D3164" s="1" t="s">
        <v>14</v>
      </c>
      <c r="E3164">
        <v>145</v>
      </c>
      <c r="F3164" s="1" t="s">
        <v>24</v>
      </c>
      <c r="G3164" s="1" t="s">
        <v>25</v>
      </c>
    </row>
    <row r="3165" spans="1:7" x14ac:dyDescent="0.25">
      <c r="A3165" s="1" t="s">
        <v>3970</v>
      </c>
      <c r="B3165" s="1" t="s">
        <v>463</v>
      </c>
      <c r="C3165" s="2">
        <v>45684</v>
      </c>
      <c r="D3165" s="1" t="s">
        <v>9</v>
      </c>
      <c r="E3165">
        <v>9302</v>
      </c>
      <c r="F3165" s="1" t="s">
        <v>15</v>
      </c>
      <c r="G3165" s="1" t="s">
        <v>20</v>
      </c>
    </row>
    <row r="3166" spans="1:7" x14ac:dyDescent="0.25">
      <c r="A3166" s="1" t="s">
        <v>3971</v>
      </c>
      <c r="B3166" s="1" t="s">
        <v>1976</v>
      </c>
      <c r="C3166" s="2">
        <v>45274</v>
      </c>
      <c r="D3166" s="1" t="s">
        <v>23</v>
      </c>
      <c r="E3166">
        <v>4043</v>
      </c>
      <c r="F3166" s="1" t="s">
        <v>24</v>
      </c>
      <c r="G3166" s="1" t="s">
        <v>29</v>
      </c>
    </row>
    <row r="3167" spans="1:7" x14ac:dyDescent="0.25">
      <c r="A3167" s="1" t="s">
        <v>3972</v>
      </c>
      <c r="B3167" s="1" t="s">
        <v>68</v>
      </c>
      <c r="C3167" s="2">
        <v>45834</v>
      </c>
      <c r="D3167" s="1" t="s">
        <v>28</v>
      </c>
      <c r="E3167">
        <v>6710</v>
      </c>
      <c r="F3167" s="1" t="s">
        <v>10</v>
      </c>
      <c r="G3167" s="1" t="s">
        <v>20</v>
      </c>
    </row>
    <row r="3168" spans="1:7" x14ac:dyDescent="0.25">
      <c r="A3168" s="1" t="s">
        <v>3973</v>
      </c>
      <c r="B3168" s="1" t="s">
        <v>1732</v>
      </c>
      <c r="C3168" s="2">
        <v>45505</v>
      </c>
      <c r="D3168" s="1" t="s">
        <v>14</v>
      </c>
      <c r="E3168">
        <v>4123</v>
      </c>
      <c r="F3168" s="1" t="s">
        <v>19</v>
      </c>
      <c r="G3168" s="1" t="s">
        <v>29</v>
      </c>
    </row>
    <row r="3169" spans="1:7" x14ac:dyDescent="0.25">
      <c r="A3169" s="1" t="s">
        <v>3974</v>
      </c>
      <c r="B3169" s="1" t="s">
        <v>1367</v>
      </c>
      <c r="C3169" s="2">
        <v>45291</v>
      </c>
      <c r="D3169" s="1" t="s">
        <v>23</v>
      </c>
      <c r="E3169">
        <v>6556</v>
      </c>
      <c r="F3169" s="1" t="s">
        <v>19</v>
      </c>
      <c r="G3169" s="1" t="s">
        <v>40</v>
      </c>
    </row>
    <row r="3170" spans="1:7" x14ac:dyDescent="0.25">
      <c r="A3170" s="1" t="s">
        <v>3975</v>
      </c>
      <c r="B3170" s="1" t="s">
        <v>925</v>
      </c>
      <c r="C3170" s="2">
        <v>45814</v>
      </c>
      <c r="D3170" s="1" t="s">
        <v>28</v>
      </c>
      <c r="E3170">
        <v>8406</v>
      </c>
      <c r="F3170" s="1" t="s">
        <v>19</v>
      </c>
      <c r="G3170" s="1" t="s">
        <v>16</v>
      </c>
    </row>
    <row r="3171" spans="1:7" x14ac:dyDescent="0.25">
      <c r="A3171" s="1" t="s">
        <v>3976</v>
      </c>
      <c r="B3171" s="1" t="s">
        <v>1712</v>
      </c>
      <c r="C3171" s="2">
        <v>45514</v>
      </c>
      <c r="D3171" s="1" t="s">
        <v>23</v>
      </c>
      <c r="E3171">
        <v>4604</v>
      </c>
      <c r="F3171" s="1" t="s">
        <v>19</v>
      </c>
      <c r="G3171" s="1" t="s">
        <v>106</v>
      </c>
    </row>
    <row r="3172" spans="1:7" x14ac:dyDescent="0.25">
      <c r="A3172" s="1" t="s">
        <v>3977</v>
      </c>
      <c r="B3172" s="1" t="s">
        <v>1786</v>
      </c>
      <c r="C3172" s="2">
        <v>45165</v>
      </c>
      <c r="D3172" s="1" t="s">
        <v>14</v>
      </c>
      <c r="E3172">
        <v>571</v>
      </c>
      <c r="F3172" s="1" t="s">
        <v>15</v>
      </c>
      <c r="G3172" s="1" t="s">
        <v>16</v>
      </c>
    </row>
    <row r="3173" spans="1:7" x14ac:dyDescent="0.25">
      <c r="A3173" s="1" t="s">
        <v>3978</v>
      </c>
      <c r="B3173" s="1" t="s">
        <v>112</v>
      </c>
      <c r="C3173" s="2">
        <v>45401</v>
      </c>
      <c r="D3173" s="1" t="s">
        <v>28</v>
      </c>
      <c r="E3173">
        <v>5410</v>
      </c>
      <c r="F3173" s="1" t="s">
        <v>10</v>
      </c>
      <c r="G3173" s="1" t="s">
        <v>11</v>
      </c>
    </row>
    <row r="3174" spans="1:7" x14ac:dyDescent="0.25">
      <c r="A3174" s="1" t="s">
        <v>3979</v>
      </c>
      <c r="B3174" s="1" t="s">
        <v>1550</v>
      </c>
      <c r="C3174" s="2">
        <v>45411</v>
      </c>
      <c r="D3174" s="1" t="s">
        <v>9</v>
      </c>
      <c r="E3174">
        <v>7343</v>
      </c>
      <c r="F3174" s="1" t="s">
        <v>15</v>
      </c>
      <c r="G3174" s="1" t="s">
        <v>29</v>
      </c>
    </row>
    <row r="3175" spans="1:7" x14ac:dyDescent="0.25">
      <c r="A3175" s="1" t="s">
        <v>3980</v>
      </c>
      <c r="B3175" s="1" t="s">
        <v>1594</v>
      </c>
      <c r="C3175" s="2">
        <v>45505</v>
      </c>
      <c r="D3175" s="1" t="s">
        <v>23</v>
      </c>
      <c r="E3175">
        <v>3324</v>
      </c>
      <c r="F3175" s="1" t="s">
        <v>19</v>
      </c>
      <c r="G3175" s="1" t="s">
        <v>11</v>
      </c>
    </row>
    <row r="3176" spans="1:7" x14ac:dyDescent="0.25">
      <c r="A3176" s="1" t="s">
        <v>3981</v>
      </c>
      <c r="B3176" s="1" t="s">
        <v>740</v>
      </c>
      <c r="C3176" s="2">
        <v>45645</v>
      </c>
      <c r="D3176" s="1" t="s">
        <v>14</v>
      </c>
      <c r="E3176">
        <v>3970</v>
      </c>
      <c r="F3176" s="1" t="s">
        <v>15</v>
      </c>
      <c r="G3176" s="1" t="s">
        <v>45</v>
      </c>
    </row>
    <row r="3177" spans="1:7" x14ac:dyDescent="0.25">
      <c r="A3177" s="1" t="s">
        <v>3982</v>
      </c>
      <c r="B3177" s="1" t="s">
        <v>1329</v>
      </c>
      <c r="C3177" s="2">
        <v>45886</v>
      </c>
      <c r="D3177" s="1" t="s">
        <v>9</v>
      </c>
      <c r="E3177">
        <v>2221</v>
      </c>
      <c r="F3177" s="1" t="s">
        <v>24</v>
      </c>
      <c r="G3177" s="1" t="s">
        <v>50</v>
      </c>
    </row>
    <row r="3178" spans="1:7" x14ac:dyDescent="0.25">
      <c r="A3178" s="1" t="s">
        <v>3983</v>
      </c>
      <c r="B3178" s="1" t="s">
        <v>1640</v>
      </c>
      <c r="C3178" s="2">
        <v>45584</v>
      </c>
      <c r="D3178" s="1" t="s">
        <v>14</v>
      </c>
      <c r="E3178">
        <v>2381</v>
      </c>
      <c r="F3178" s="1" t="s">
        <v>10</v>
      </c>
      <c r="G3178" s="1" t="s">
        <v>16</v>
      </c>
    </row>
    <row r="3179" spans="1:7" x14ac:dyDescent="0.25">
      <c r="A3179" s="1" t="s">
        <v>3984</v>
      </c>
      <c r="B3179" s="1" t="s">
        <v>1389</v>
      </c>
      <c r="C3179" s="2">
        <v>45509</v>
      </c>
      <c r="D3179" s="1" t="s">
        <v>23</v>
      </c>
      <c r="E3179">
        <v>6984</v>
      </c>
      <c r="F3179" s="1" t="s">
        <v>24</v>
      </c>
      <c r="G3179" s="1" t="s">
        <v>40</v>
      </c>
    </row>
    <row r="3180" spans="1:7" x14ac:dyDescent="0.25">
      <c r="A3180" s="1" t="s">
        <v>3985</v>
      </c>
      <c r="B3180" s="1" t="s">
        <v>1805</v>
      </c>
      <c r="C3180" s="2">
        <v>45229</v>
      </c>
      <c r="D3180" s="1" t="s">
        <v>14</v>
      </c>
      <c r="E3180">
        <v>2691</v>
      </c>
      <c r="F3180" s="1" t="s">
        <v>15</v>
      </c>
      <c r="G3180" s="1" t="s">
        <v>106</v>
      </c>
    </row>
    <row r="3181" spans="1:7" x14ac:dyDescent="0.25">
      <c r="A3181" s="1" t="s">
        <v>3986</v>
      </c>
      <c r="B3181" s="1" t="s">
        <v>225</v>
      </c>
      <c r="C3181" s="2">
        <v>45571</v>
      </c>
      <c r="D3181" s="1" t="s">
        <v>28</v>
      </c>
      <c r="E3181">
        <v>2816</v>
      </c>
      <c r="F3181" s="1" t="s">
        <v>24</v>
      </c>
      <c r="G3181" s="1" t="s">
        <v>29</v>
      </c>
    </row>
    <row r="3182" spans="1:7" x14ac:dyDescent="0.25">
      <c r="A3182" s="1" t="s">
        <v>3987</v>
      </c>
      <c r="B3182" s="1" t="s">
        <v>1310</v>
      </c>
      <c r="C3182" s="2">
        <v>45660</v>
      </c>
      <c r="D3182" s="1" t="s">
        <v>14</v>
      </c>
      <c r="E3182">
        <v>2265</v>
      </c>
      <c r="F3182" s="1" t="s">
        <v>15</v>
      </c>
      <c r="G3182" s="1" t="s">
        <v>106</v>
      </c>
    </row>
    <row r="3183" spans="1:7" x14ac:dyDescent="0.25">
      <c r="A3183" s="1" t="s">
        <v>3988</v>
      </c>
      <c r="B3183" s="1" t="s">
        <v>227</v>
      </c>
      <c r="C3183" s="2">
        <v>45244</v>
      </c>
      <c r="D3183" s="1" t="s">
        <v>23</v>
      </c>
      <c r="E3183">
        <v>9102</v>
      </c>
      <c r="F3183" s="1" t="s">
        <v>15</v>
      </c>
      <c r="G3183" s="1" t="s">
        <v>45</v>
      </c>
    </row>
    <row r="3184" spans="1:7" x14ac:dyDescent="0.25">
      <c r="A3184" s="1" t="s">
        <v>3989</v>
      </c>
      <c r="B3184" s="1" t="s">
        <v>251</v>
      </c>
      <c r="C3184" s="2">
        <v>45392</v>
      </c>
      <c r="D3184" s="1" t="s">
        <v>28</v>
      </c>
      <c r="E3184">
        <v>6392</v>
      </c>
      <c r="F3184" s="1" t="s">
        <v>10</v>
      </c>
      <c r="G3184" s="1" t="s">
        <v>20</v>
      </c>
    </row>
    <row r="3185" spans="1:7" x14ac:dyDescent="0.25">
      <c r="A3185" s="1" t="s">
        <v>3990</v>
      </c>
      <c r="B3185" s="1" t="s">
        <v>543</v>
      </c>
      <c r="C3185" s="2">
        <v>45255</v>
      </c>
      <c r="D3185" s="1" t="s">
        <v>14</v>
      </c>
      <c r="E3185">
        <v>9952</v>
      </c>
      <c r="F3185" s="1" t="s">
        <v>10</v>
      </c>
      <c r="G3185" s="1" t="s">
        <v>106</v>
      </c>
    </row>
    <row r="3186" spans="1:7" x14ac:dyDescent="0.25">
      <c r="A3186" s="1" t="s">
        <v>3991</v>
      </c>
      <c r="B3186" s="1" t="s">
        <v>3131</v>
      </c>
      <c r="C3186" s="2">
        <v>45271</v>
      </c>
      <c r="D3186" s="1" t="s">
        <v>14</v>
      </c>
      <c r="E3186">
        <v>4909</v>
      </c>
      <c r="F3186" s="1" t="s">
        <v>10</v>
      </c>
      <c r="G3186" s="1" t="s">
        <v>29</v>
      </c>
    </row>
    <row r="3187" spans="1:7" x14ac:dyDescent="0.25">
      <c r="A3187" s="1" t="s">
        <v>3992</v>
      </c>
      <c r="B3187" s="1" t="s">
        <v>144</v>
      </c>
      <c r="C3187" s="2">
        <v>45691</v>
      </c>
      <c r="D3187" s="1" t="s">
        <v>28</v>
      </c>
      <c r="E3187">
        <v>3169</v>
      </c>
      <c r="F3187" s="1" t="s">
        <v>19</v>
      </c>
      <c r="G3187" s="1" t="s">
        <v>11</v>
      </c>
    </row>
    <row r="3188" spans="1:7" x14ac:dyDescent="0.25">
      <c r="A3188" s="1" t="s">
        <v>3993</v>
      </c>
      <c r="B3188" s="1" t="s">
        <v>3594</v>
      </c>
      <c r="C3188" s="2">
        <v>45492</v>
      </c>
      <c r="D3188" s="1" t="s">
        <v>9</v>
      </c>
      <c r="E3188">
        <v>5666</v>
      </c>
      <c r="F3188" s="1" t="s">
        <v>10</v>
      </c>
      <c r="G3188" s="1" t="s">
        <v>40</v>
      </c>
    </row>
    <row r="3189" spans="1:7" x14ac:dyDescent="0.25">
      <c r="A3189" s="1" t="s">
        <v>3994</v>
      </c>
      <c r="B3189" s="1" t="s">
        <v>1896</v>
      </c>
      <c r="C3189" s="2">
        <v>45291</v>
      </c>
      <c r="D3189" s="1" t="s">
        <v>9</v>
      </c>
      <c r="E3189">
        <v>1462</v>
      </c>
      <c r="F3189" s="1" t="s">
        <v>24</v>
      </c>
      <c r="G3189" s="1" t="s">
        <v>106</v>
      </c>
    </row>
    <row r="3190" spans="1:7" x14ac:dyDescent="0.25">
      <c r="A3190" s="1" t="s">
        <v>3995</v>
      </c>
      <c r="B3190" s="1" t="s">
        <v>59</v>
      </c>
      <c r="C3190" s="2">
        <v>45302</v>
      </c>
      <c r="D3190" s="1" t="s">
        <v>28</v>
      </c>
      <c r="E3190">
        <v>9445</v>
      </c>
      <c r="F3190" s="1" t="s">
        <v>10</v>
      </c>
      <c r="G3190" s="1" t="s">
        <v>40</v>
      </c>
    </row>
    <row r="3191" spans="1:7" x14ac:dyDescent="0.25">
      <c r="A3191" s="1" t="s">
        <v>3996</v>
      </c>
      <c r="B3191" s="1" t="s">
        <v>132</v>
      </c>
      <c r="C3191" s="2">
        <v>45509</v>
      </c>
      <c r="D3191" s="1" t="s">
        <v>14</v>
      </c>
      <c r="E3191">
        <v>2332</v>
      </c>
      <c r="F3191" s="1" t="s">
        <v>10</v>
      </c>
      <c r="G3191" s="1" t="s">
        <v>20</v>
      </c>
    </row>
    <row r="3192" spans="1:7" x14ac:dyDescent="0.25">
      <c r="A3192" s="1" t="s">
        <v>3997</v>
      </c>
      <c r="B3192" s="1" t="s">
        <v>2983</v>
      </c>
      <c r="C3192" s="2">
        <v>45409</v>
      </c>
      <c r="D3192" s="1" t="s">
        <v>9</v>
      </c>
      <c r="E3192">
        <v>9872</v>
      </c>
      <c r="F3192" s="1" t="s">
        <v>10</v>
      </c>
      <c r="G3192" s="1" t="s">
        <v>40</v>
      </c>
    </row>
    <row r="3193" spans="1:7" x14ac:dyDescent="0.25">
      <c r="A3193" s="1" t="s">
        <v>3998</v>
      </c>
      <c r="B3193" s="1" t="s">
        <v>1527</v>
      </c>
      <c r="C3193" s="2">
        <v>45236</v>
      </c>
      <c r="D3193" s="1" t="s">
        <v>28</v>
      </c>
      <c r="E3193">
        <v>7107</v>
      </c>
      <c r="F3193" s="1" t="s">
        <v>15</v>
      </c>
      <c r="G3193" s="1" t="s">
        <v>20</v>
      </c>
    </row>
    <row r="3194" spans="1:7" x14ac:dyDescent="0.25">
      <c r="A3194" s="1" t="s">
        <v>3999</v>
      </c>
      <c r="B3194" s="1" t="s">
        <v>1035</v>
      </c>
      <c r="C3194" s="2">
        <v>45566</v>
      </c>
      <c r="D3194" s="1" t="s">
        <v>23</v>
      </c>
      <c r="E3194">
        <v>1778</v>
      </c>
      <c r="F3194" s="1" t="s">
        <v>15</v>
      </c>
      <c r="G3194" s="1" t="s">
        <v>20</v>
      </c>
    </row>
    <row r="3195" spans="1:7" x14ac:dyDescent="0.25">
      <c r="A3195" s="1" t="s">
        <v>4000</v>
      </c>
      <c r="B3195" s="1" t="s">
        <v>1161</v>
      </c>
      <c r="C3195" s="2">
        <v>45761</v>
      </c>
      <c r="D3195" s="1" t="s">
        <v>14</v>
      </c>
      <c r="E3195">
        <v>6106</v>
      </c>
      <c r="F3195" s="1" t="s">
        <v>10</v>
      </c>
      <c r="G3195" s="1" t="s">
        <v>50</v>
      </c>
    </row>
    <row r="3196" spans="1:7" x14ac:dyDescent="0.25">
      <c r="A3196" s="1" t="s">
        <v>4001</v>
      </c>
      <c r="B3196" s="1" t="s">
        <v>1660</v>
      </c>
      <c r="C3196" s="2">
        <v>45384</v>
      </c>
      <c r="D3196" s="1" t="s">
        <v>23</v>
      </c>
      <c r="E3196">
        <v>5195</v>
      </c>
      <c r="F3196" s="1" t="s">
        <v>15</v>
      </c>
      <c r="G3196" s="1" t="s">
        <v>50</v>
      </c>
    </row>
    <row r="3197" spans="1:7" x14ac:dyDescent="0.25">
      <c r="A3197" s="1" t="s">
        <v>4002</v>
      </c>
      <c r="B3197" s="1" t="s">
        <v>2775</v>
      </c>
      <c r="C3197" s="2">
        <v>45545</v>
      </c>
      <c r="D3197" s="1" t="s">
        <v>14</v>
      </c>
      <c r="E3197">
        <v>1179</v>
      </c>
      <c r="F3197" s="1" t="s">
        <v>15</v>
      </c>
      <c r="G3197" s="1" t="s">
        <v>55</v>
      </c>
    </row>
    <row r="3198" spans="1:7" x14ac:dyDescent="0.25">
      <c r="A3198" s="1" t="s">
        <v>4003</v>
      </c>
      <c r="B3198" s="1" t="s">
        <v>1687</v>
      </c>
      <c r="C3198" s="2">
        <v>45783</v>
      </c>
      <c r="D3198" s="1" t="s">
        <v>9</v>
      </c>
      <c r="E3198">
        <v>4720</v>
      </c>
      <c r="F3198" s="1" t="s">
        <v>19</v>
      </c>
      <c r="G3198" s="1" t="s">
        <v>40</v>
      </c>
    </row>
    <row r="3199" spans="1:7" x14ac:dyDescent="0.25">
      <c r="A3199" s="1" t="s">
        <v>4004</v>
      </c>
      <c r="B3199" s="1" t="s">
        <v>35</v>
      </c>
      <c r="C3199" s="2">
        <v>45567</v>
      </c>
      <c r="D3199" s="1" t="s">
        <v>23</v>
      </c>
      <c r="E3199">
        <v>6600</v>
      </c>
      <c r="F3199" s="1" t="s">
        <v>24</v>
      </c>
      <c r="G3199" s="1" t="s">
        <v>106</v>
      </c>
    </row>
    <row r="3200" spans="1:7" x14ac:dyDescent="0.25">
      <c r="A3200" s="1" t="s">
        <v>4005</v>
      </c>
      <c r="B3200" s="1" t="s">
        <v>1363</v>
      </c>
      <c r="C3200" s="2">
        <v>45708</v>
      </c>
      <c r="D3200" s="1" t="s">
        <v>23</v>
      </c>
      <c r="E3200">
        <v>396</v>
      </c>
      <c r="F3200" s="1" t="s">
        <v>15</v>
      </c>
      <c r="G3200" s="1" t="s">
        <v>40</v>
      </c>
    </row>
    <row r="3201" spans="1:7" x14ac:dyDescent="0.25">
      <c r="A3201" s="1" t="s">
        <v>4006</v>
      </c>
      <c r="B3201" s="1" t="s">
        <v>297</v>
      </c>
      <c r="C3201" s="2">
        <v>45795</v>
      </c>
      <c r="D3201" s="1" t="s">
        <v>28</v>
      </c>
      <c r="E3201">
        <v>2440</v>
      </c>
      <c r="F3201" s="1" t="s">
        <v>24</v>
      </c>
      <c r="G3201" s="1" t="s">
        <v>20</v>
      </c>
    </row>
    <row r="3202" spans="1:7" x14ac:dyDescent="0.25">
      <c r="A3202" s="1" t="s">
        <v>4007</v>
      </c>
      <c r="B3202" s="1" t="s">
        <v>473</v>
      </c>
      <c r="C3202" s="2">
        <v>45695</v>
      </c>
      <c r="D3202" s="1" t="s">
        <v>9</v>
      </c>
      <c r="E3202">
        <v>1415</v>
      </c>
      <c r="F3202" s="1" t="s">
        <v>15</v>
      </c>
      <c r="G3202" s="1" t="s">
        <v>50</v>
      </c>
    </row>
    <row r="3203" spans="1:7" x14ac:dyDescent="0.25">
      <c r="A3203" s="1" t="s">
        <v>4008</v>
      </c>
      <c r="B3203" s="1" t="s">
        <v>74</v>
      </c>
      <c r="C3203" s="2">
        <v>45446</v>
      </c>
      <c r="D3203" s="1" t="s">
        <v>9</v>
      </c>
      <c r="E3203">
        <v>133</v>
      </c>
      <c r="F3203" s="1" t="s">
        <v>10</v>
      </c>
      <c r="G3203" s="1" t="s">
        <v>25</v>
      </c>
    </row>
    <row r="3204" spans="1:7" x14ac:dyDescent="0.25">
      <c r="A3204" s="1" t="s">
        <v>4009</v>
      </c>
      <c r="B3204" s="1" t="s">
        <v>660</v>
      </c>
      <c r="C3204" s="2">
        <v>45689</v>
      </c>
      <c r="D3204" s="1" t="s">
        <v>14</v>
      </c>
      <c r="E3204">
        <v>4007</v>
      </c>
      <c r="F3204" s="1" t="s">
        <v>15</v>
      </c>
      <c r="G3204" s="1" t="s">
        <v>11</v>
      </c>
    </row>
    <row r="3205" spans="1:7" x14ac:dyDescent="0.25">
      <c r="A3205" s="1" t="s">
        <v>4010</v>
      </c>
      <c r="B3205" s="1" t="s">
        <v>1781</v>
      </c>
      <c r="C3205" s="2">
        <v>45752</v>
      </c>
      <c r="D3205" s="1" t="s">
        <v>28</v>
      </c>
      <c r="E3205">
        <v>5919</v>
      </c>
      <c r="F3205" s="1" t="s">
        <v>15</v>
      </c>
      <c r="G3205" s="1" t="s">
        <v>40</v>
      </c>
    </row>
    <row r="3206" spans="1:7" x14ac:dyDescent="0.25">
      <c r="A3206" s="1" t="s">
        <v>4011</v>
      </c>
      <c r="B3206" s="1" t="s">
        <v>4012</v>
      </c>
      <c r="C3206" s="2">
        <v>45174</v>
      </c>
      <c r="D3206" s="1" t="s">
        <v>28</v>
      </c>
      <c r="E3206">
        <v>3906</v>
      </c>
      <c r="F3206" s="1" t="s">
        <v>24</v>
      </c>
      <c r="G3206" s="1" t="s">
        <v>16</v>
      </c>
    </row>
    <row r="3207" spans="1:7" x14ac:dyDescent="0.25">
      <c r="A3207" s="1" t="s">
        <v>4013</v>
      </c>
      <c r="B3207" s="1" t="s">
        <v>877</v>
      </c>
      <c r="C3207" s="2">
        <v>45231</v>
      </c>
      <c r="D3207" s="1" t="s">
        <v>14</v>
      </c>
      <c r="E3207">
        <v>9826</v>
      </c>
      <c r="F3207" s="1" t="s">
        <v>10</v>
      </c>
      <c r="G3207" s="1" t="s">
        <v>16</v>
      </c>
    </row>
    <row r="3208" spans="1:7" x14ac:dyDescent="0.25">
      <c r="A3208" s="1" t="s">
        <v>4014</v>
      </c>
      <c r="B3208" s="1" t="s">
        <v>783</v>
      </c>
      <c r="C3208" s="2">
        <v>45212</v>
      </c>
      <c r="D3208" s="1" t="s">
        <v>23</v>
      </c>
      <c r="E3208">
        <v>8076</v>
      </c>
      <c r="F3208" s="1" t="s">
        <v>19</v>
      </c>
      <c r="G3208" s="1" t="s">
        <v>55</v>
      </c>
    </row>
    <row r="3209" spans="1:7" x14ac:dyDescent="0.25">
      <c r="A3209" s="1" t="s">
        <v>4015</v>
      </c>
      <c r="B3209" s="1" t="s">
        <v>1369</v>
      </c>
      <c r="C3209" s="2">
        <v>45504</v>
      </c>
      <c r="D3209" s="1" t="s">
        <v>14</v>
      </c>
      <c r="E3209">
        <v>9383</v>
      </c>
      <c r="F3209" s="1" t="s">
        <v>24</v>
      </c>
      <c r="G3209" s="1" t="s">
        <v>29</v>
      </c>
    </row>
    <row r="3210" spans="1:7" x14ac:dyDescent="0.25">
      <c r="A3210" s="1" t="s">
        <v>4016</v>
      </c>
      <c r="B3210" s="1" t="s">
        <v>1453</v>
      </c>
      <c r="C3210" s="2">
        <v>45409</v>
      </c>
      <c r="D3210" s="1" t="s">
        <v>14</v>
      </c>
      <c r="E3210">
        <v>737</v>
      </c>
      <c r="F3210" s="1" t="s">
        <v>10</v>
      </c>
      <c r="G3210" s="1" t="s">
        <v>40</v>
      </c>
    </row>
    <row r="3211" spans="1:7" x14ac:dyDescent="0.25">
      <c r="A3211" s="1" t="s">
        <v>4017</v>
      </c>
      <c r="B3211" s="1" t="s">
        <v>434</v>
      </c>
      <c r="C3211" s="2">
        <v>45295</v>
      </c>
      <c r="D3211" s="1" t="s">
        <v>14</v>
      </c>
      <c r="E3211">
        <v>7049</v>
      </c>
      <c r="F3211" s="1" t="s">
        <v>10</v>
      </c>
      <c r="G3211" s="1" t="s">
        <v>40</v>
      </c>
    </row>
    <row r="3212" spans="1:7" x14ac:dyDescent="0.25">
      <c r="A3212" s="1" t="s">
        <v>4018</v>
      </c>
      <c r="B3212" s="1" t="s">
        <v>536</v>
      </c>
      <c r="C3212" s="2">
        <v>45443</v>
      </c>
      <c r="D3212" s="1" t="s">
        <v>28</v>
      </c>
      <c r="E3212">
        <v>7725</v>
      </c>
      <c r="F3212" s="1" t="s">
        <v>24</v>
      </c>
      <c r="G3212" s="1" t="s">
        <v>45</v>
      </c>
    </row>
    <row r="3213" spans="1:7" x14ac:dyDescent="0.25">
      <c r="A3213" s="1" t="s">
        <v>4019</v>
      </c>
      <c r="B3213" s="1" t="s">
        <v>146</v>
      </c>
      <c r="C3213" s="2">
        <v>45732</v>
      </c>
      <c r="D3213" s="1" t="s">
        <v>14</v>
      </c>
      <c r="E3213">
        <v>3680</v>
      </c>
      <c r="F3213" s="1" t="s">
        <v>15</v>
      </c>
      <c r="G3213" s="1" t="s">
        <v>20</v>
      </c>
    </row>
    <row r="3214" spans="1:7" x14ac:dyDescent="0.25">
      <c r="A3214" s="1" t="s">
        <v>4020</v>
      </c>
      <c r="B3214" s="1" t="s">
        <v>903</v>
      </c>
      <c r="C3214" s="2">
        <v>45290</v>
      </c>
      <c r="D3214" s="1" t="s">
        <v>14</v>
      </c>
      <c r="E3214">
        <v>1151</v>
      </c>
      <c r="F3214" s="1" t="s">
        <v>10</v>
      </c>
      <c r="G3214" s="1" t="s">
        <v>29</v>
      </c>
    </row>
    <row r="3215" spans="1:7" x14ac:dyDescent="0.25">
      <c r="A3215" s="1" t="s">
        <v>4021</v>
      </c>
      <c r="B3215" s="1" t="s">
        <v>1781</v>
      </c>
      <c r="C3215" s="2">
        <v>45692</v>
      </c>
      <c r="D3215" s="1" t="s">
        <v>14</v>
      </c>
      <c r="E3215">
        <v>4041</v>
      </c>
      <c r="F3215" s="1" t="s">
        <v>19</v>
      </c>
      <c r="G3215" s="1" t="s">
        <v>20</v>
      </c>
    </row>
    <row r="3216" spans="1:7" x14ac:dyDescent="0.25">
      <c r="A3216" s="1" t="s">
        <v>4022</v>
      </c>
      <c r="B3216" s="1" t="s">
        <v>1165</v>
      </c>
      <c r="C3216" s="2">
        <v>45306</v>
      </c>
      <c r="D3216" s="1" t="s">
        <v>9</v>
      </c>
      <c r="E3216">
        <v>8560</v>
      </c>
      <c r="F3216" s="1" t="s">
        <v>15</v>
      </c>
      <c r="G3216" s="1" t="s">
        <v>20</v>
      </c>
    </row>
    <row r="3217" spans="1:7" x14ac:dyDescent="0.25">
      <c r="A3217" s="1" t="s">
        <v>4023</v>
      </c>
      <c r="B3217" s="1" t="s">
        <v>1102</v>
      </c>
      <c r="C3217" s="2">
        <v>45507</v>
      </c>
      <c r="D3217" s="1" t="s">
        <v>23</v>
      </c>
      <c r="E3217">
        <v>3752</v>
      </c>
      <c r="F3217" s="1" t="s">
        <v>24</v>
      </c>
      <c r="G3217" s="1" t="s">
        <v>106</v>
      </c>
    </row>
    <row r="3218" spans="1:7" x14ac:dyDescent="0.25">
      <c r="A3218" s="1" t="s">
        <v>4024</v>
      </c>
      <c r="B3218" s="1" t="s">
        <v>341</v>
      </c>
      <c r="C3218" s="2">
        <v>45420</v>
      </c>
      <c r="D3218" s="1" t="s">
        <v>23</v>
      </c>
      <c r="E3218">
        <v>2854</v>
      </c>
      <c r="F3218" s="1" t="s">
        <v>24</v>
      </c>
      <c r="G3218" s="1" t="s">
        <v>11</v>
      </c>
    </row>
    <row r="3219" spans="1:7" x14ac:dyDescent="0.25">
      <c r="A3219" s="1" t="s">
        <v>4025</v>
      </c>
      <c r="B3219" s="1" t="s">
        <v>2511</v>
      </c>
      <c r="C3219" s="2">
        <v>45262</v>
      </c>
      <c r="D3219" s="1" t="s">
        <v>23</v>
      </c>
      <c r="E3219">
        <v>2221</v>
      </c>
      <c r="F3219" s="1" t="s">
        <v>24</v>
      </c>
      <c r="G3219" s="1" t="s">
        <v>40</v>
      </c>
    </row>
    <row r="3220" spans="1:7" x14ac:dyDescent="0.25">
      <c r="A3220" s="1" t="s">
        <v>4026</v>
      </c>
      <c r="B3220" s="1" t="s">
        <v>1292</v>
      </c>
      <c r="C3220" s="2">
        <v>45459</v>
      </c>
      <c r="D3220" s="1" t="s">
        <v>23</v>
      </c>
      <c r="E3220">
        <v>982</v>
      </c>
      <c r="F3220" s="1" t="s">
        <v>24</v>
      </c>
      <c r="G3220" s="1" t="s">
        <v>29</v>
      </c>
    </row>
    <row r="3221" spans="1:7" x14ac:dyDescent="0.25">
      <c r="A3221" s="1" t="s">
        <v>4027</v>
      </c>
      <c r="B3221" s="1" t="s">
        <v>945</v>
      </c>
      <c r="C3221" s="2">
        <v>45262</v>
      </c>
      <c r="D3221" s="1" t="s">
        <v>28</v>
      </c>
      <c r="E3221">
        <v>370</v>
      </c>
      <c r="F3221" s="1" t="s">
        <v>19</v>
      </c>
      <c r="G3221" s="1" t="s">
        <v>106</v>
      </c>
    </row>
    <row r="3222" spans="1:7" x14ac:dyDescent="0.25">
      <c r="A3222" s="1" t="s">
        <v>4028</v>
      </c>
      <c r="B3222" s="1" t="s">
        <v>1604</v>
      </c>
      <c r="C3222" s="2">
        <v>45429</v>
      </c>
      <c r="D3222" s="1" t="s">
        <v>28</v>
      </c>
      <c r="E3222">
        <v>2642</v>
      </c>
      <c r="F3222" s="1" t="s">
        <v>19</v>
      </c>
      <c r="G3222" s="1" t="s">
        <v>50</v>
      </c>
    </row>
    <row r="3223" spans="1:7" x14ac:dyDescent="0.25">
      <c r="A3223" s="1" t="s">
        <v>4029</v>
      </c>
      <c r="B3223" s="1" t="s">
        <v>108</v>
      </c>
      <c r="C3223" s="2">
        <v>45652</v>
      </c>
      <c r="D3223" s="1" t="s">
        <v>14</v>
      </c>
      <c r="E3223">
        <v>3200</v>
      </c>
      <c r="F3223" s="1" t="s">
        <v>10</v>
      </c>
      <c r="G3223" s="1" t="s">
        <v>25</v>
      </c>
    </row>
    <row r="3224" spans="1:7" x14ac:dyDescent="0.25">
      <c r="A3224" s="1" t="s">
        <v>4030</v>
      </c>
      <c r="B3224" s="1" t="s">
        <v>2255</v>
      </c>
      <c r="C3224" s="2">
        <v>45760</v>
      </c>
      <c r="D3224" s="1" t="s">
        <v>28</v>
      </c>
      <c r="E3224">
        <v>4958</v>
      </c>
      <c r="F3224" s="1" t="s">
        <v>19</v>
      </c>
      <c r="G3224" s="1" t="s">
        <v>20</v>
      </c>
    </row>
    <row r="3225" spans="1:7" x14ac:dyDescent="0.25">
      <c r="A3225" s="1" t="s">
        <v>4031</v>
      </c>
      <c r="B3225" s="1" t="s">
        <v>284</v>
      </c>
      <c r="C3225" s="2">
        <v>45407</v>
      </c>
      <c r="D3225" s="1" t="s">
        <v>23</v>
      </c>
      <c r="E3225">
        <v>1634</v>
      </c>
      <c r="F3225" s="1" t="s">
        <v>24</v>
      </c>
      <c r="G3225" s="1" t="s">
        <v>55</v>
      </c>
    </row>
    <row r="3226" spans="1:7" x14ac:dyDescent="0.25">
      <c r="A3226" s="1" t="s">
        <v>4032</v>
      </c>
      <c r="B3226" s="1" t="s">
        <v>1310</v>
      </c>
      <c r="C3226" s="2">
        <v>45831</v>
      </c>
      <c r="D3226" s="1" t="s">
        <v>9</v>
      </c>
      <c r="E3226">
        <v>1766</v>
      </c>
      <c r="F3226" s="1" t="s">
        <v>19</v>
      </c>
      <c r="G3226" s="1" t="s">
        <v>16</v>
      </c>
    </row>
    <row r="3227" spans="1:7" x14ac:dyDescent="0.25">
      <c r="A3227" s="1" t="s">
        <v>4033</v>
      </c>
      <c r="B3227" s="1" t="s">
        <v>2243</v>
      </c>
      <c r="C3227" s="2">
        <v>45277</v>
      </c>
      <c r="D3227" s="1" t="s">
        <v>14</v>
      </c>
      <c r="E3227">
        <v>7828</v>
      </c>
      <c r="F3227" s="1" t="s">
        <v>15</v>
      </c>
      <c r="G3227" s="1" t="s">
        <v>29</v>
      </c>
    </row>
    <row r="3228" spans="1:7" x14ac:dyDescent="0.25">
      <c r="A3228" s="1" t="s">
        <v>4034</v>
      </c>
      <c r="B3228" s="1" t="s">
        <v>1062</v>
      </c>
      <c r="C3228" s="2">
        <v>45445</v>
      </c>
      <c r="D3228" s="1" t="s">
        <v>14</v>
      </c>
      <c r="E3228">
        <v>5129</v>
      </c>
      <c r="F3228" s="1" t="s">
        <v>15</v>
      </c>
      <c r="G3228" s="1" t="s">
        <v>45</v>
      </c>
    </row>
    <row r="3229" spans="1:7" x14ac:dyDescent="0.25">
      <c r="A3229" s="1" t="s">
        <v>4035</v>
      </c>
      <c r="B3229" s="1" t="s">
        <v>609</v>
      </c>
      <c r="C3229" s="2">
        <v>45857</v>
      </c>
      <c r="D3229" s="1" t="s">
        <v>23</v>
      </c>
      <c r="E3229">
        <v>6036</v>
      </c>
      <c r="F3229" s="1" t="s">
        <v>10</v>
      </c>
      <c r="G3229" s="1" t="s">
        <v>40</v>
      </c>
    </row>
    <row r="3230" spans="1:7" x14ac:dyDescent="0.25">
      <c r="A3230" s="1" t="s">
        <v>4036</v>
      </c>
      <c r="B3230" s="1" t="s">
        <v>1086</v>
      </c>
      <c r="C3230" s="2">
        <v>45409</v>
      </c>
      <c r="D3230" s="1" t="s">
        <v>23</v>
      </c>
      <c r="E3230">
        <v>8442</v>
      </c>
      <c r="F3230" s="1" t="s">
        <v>24</v>
      </c>
      <c r="G3230" s="1" t="s">
        <v>16</v>
      </c>
    </row>
    <row r="3231" spans="1:7" x14ac:dyDescent="0.25">
      <c r="A3231" s="1" t="s">
        <v>4037</v>
      </c>
      <c r="B3231" s="1" t="s">
        <v>496</v>
      </c>
      <c r="C3231" s="2">
        <v>45233</v>
      </c>
      <c r="D3231" s="1" t="s">
        <v>23</v>
      </c>
      <c r="E3231">
        <v>6985</v>
      </c>
      <c r="F3231" s="1" t="s">
        <v>19</v>
      </c>
      <c r="G3231" s="1" t="s">
        <v>106</v>
      </c>
    </row>
    <row r="3232" spans="1:7" x14ac:dyDescent="0.25">
      <c r="A3232" s="1" t="s">
        <v>4038</v>
      </c>
      <c r="B3232" s="1" t="s">
        <v>665</v>
      </c>
      <c r="C3232" s="2">
        <v>45421</v>
      </c>
      <c r="D3232" s="1" t="s">
        <v>28</v>
      </c>
      <c r="E3232">
        <v>985</v>
      </c>
      <c r="F3232" s="1" t="s">
        <v>10</v>
      </c>
      <c r="G3232" s="1" t="s">
        <v>16</v>
      </c>
    </row>
    <row r="3233" spans="1:7" x14ac:dyDescent="0.25">
      <c r="A3233" s="1" t="s">
        <v>4039</v>
      </c>
      <c r="B3233" s="1" t="s">
        <v>511</v>
      </c>
      <c r="C3233" s="2">
        <v>45664</v>
      </c>
      <c r="D3233" s="1" t="s">
        <v>14</v>
      </c>
      <c r="E3233">
        <v>4328</v>
      </c>
      <c r="F3233" s="1" t="s">
        <v>10</v>
      </c>
      <c r="G3233" s="1" t="s">
        <v>40</v>
      </c>
    </row>
    <row r="3234" spans="1:7" x14ac:dyDescent="0.25">
      <c r="A3234" s="1" t="s">
        <v>4040</v>
      </c>
      <c r="B3234" s="1" t="s">
        <v>1887</v>
      </c>
      <c r="C3234" s="2">
        <v>45389</v>
      </c>
      <c r="D3234" s="1" t="s">
        <v>23</v>
      </c>
      <c r="E3234">
        <v>5933</v>
      </c>
      <c r="F3234" s="1" t="s">
        <v>19</v>
      </c>
      <c r="G3234" s="1" t="s">
        <v>16</v>
      </c>
    </row>
    <row r="3235" spans="1:7" x14ac:dyDescent="0.25">
      <c r="A3235" s="1" t="s">
        <v>4041</v>
      </c>
      <c r="B3235" s="1" t="s">
        <v>781</v>
      </c>
      <c r="C3235" s="2">
        <v>45201</v>
      </c>
      <c r="D3235" s="1" t="s">
        <v>9</v>
      </c>
      <c r="E3235">
        <v>2323</v>
      </c>
      <c r="F3235" s="1" t="s">
        <v>10</v>
      </c>
      <c r="G3235" s="1" t="s">
        <v>50</v>
      </c>
    </row>
    <row r="3236" spans="1:7" x14ac:dyDescent="0.25">
      <c r="A3236" s="1" t="s">
        <v>4042</v>
      </c>
      <c r="B3236" s="1" t="s">
        <v>2113</v>
      </c>
      <c r="C3236" s="2">
        <v>45841</v>
      </c>
      <c r="D3236" s="1" t="s">
        <v>14</v>
      </c>
      <c r="E3236">
        <v>9507</v>
      </c>
      <c r="F3236" s="1" t="s">
        <v>24</v>
      </c>
      <c r="G3236" s="1" t="s">
        <v>45</v>
      </c>
    </row>
    <row r="3237" spans="1:7" x14ac:dyDescent="0.25">
      <c r="A3237" s="1" t="s">
        <v>4043</v>
      </c>
      <c r="B3237" s="1" t="s">
        <v>2016</v>
      </c>
      <c r="C3237" s="2">
        <v>45626</v>
      </c>
      <c r="D3237" s="1" t="s">
        <v>14</v>
      </c>
      <c r="E3237">
        <v>797</v>
      </c>
      <c r="F3237" s="1" t="s">
        <v>19</v>
      </c>
      <c r="G3237" s="1" t="s">
        <v>55</v>
      </c>
    </row>
    <row r="3238" spans="1:7" x14ac:dyDescent="0.25">
      <c r="A3238" s="1" t="s">
        <v>4044</v>
      </c>
      <c r="B3238" s="1" t="s">
        <v>1555</v>
      </c>
      <c r="C3238" s="2">
        <v>45301</v>
      </c>
      <c r="D3238" s="1" t="s">
        <v>28</v>
      </c>
      <c r="E3238">
        <v>2438</v>
      </c>
      <c r="F3238" s="1" t="s">
        <v>15</v>
      </c>
      <c r="G3238" s="1" t="s">
        <v>29</v>
      </c>
    </row>
    <row r="3239" spans="1:7" x14ac:dyDescent="0.25">
      <c r="A3239" s="1" t="s">
        <v>4045</v>
      </c>
      <c r="B3239" s="1" t="s">
        <v>339</v>
      </c>
      <c r="C3239" s="2">
        <v>45306</v>
      </c>
      <c r="D3239" s="1" t="s">
        <v>14</v>
      </c>
      <c r="E3239">
        <v>8757</v>
      </c>
      <c r="F3239" s="1" t="s">
        <v>15</v>
      </c>
      <c r="G3239" s="1" t="s">
        <v>40</v>
      </c>
    </row>
    <row r="3240" spans="1:7" x14ac:dyDescent="0.25">
      <c r="A3240" s="1" t="s">
        <v>4046</v>
      </c>
      <c r="B3240" s="1" t="s">
        <v>1326</v>
      </c>
      <c r="C3240" s="2">
        <v>45635</v>
      </c>
      <c r="D3240" s="1" t="s">
        <v>23</v>
      </c>
      <c r="E3240">
        <v>6674</v>
      </c>
      <c r="F3240" s="1" t="s">
        <v>19</v>
      </c>
      <c r="G3240" s="1" t="s">
        <v>16</v>
      </c>
    </row>
    <row r="3241" spans="1:7" x14ac:dyDescent="0.25">
      <c r="A3241" s="1" t="s">
        <v>4047</v>
      </c>
      <c r="B3241" s="1" t="s">
        <v>205</v>
      </c>
      <c r="C3241" s="2">
        <v>45633</v>
      </c>
      <c r="D3241" s="1" t="s">
        <v>23</v>
      </c>
      <c r="E3241">
        <v>9761</v>
      </c>
      <c r="F3241" s="1" t="s">
        <v>10</v>
      </c>
      <c r="G3241" s="1" t="s">
        <v>45</v>
      </c>
    </row>
    <row r="3242" spans="1:7" x14ac:dyDescent="0.25">
      <c r="A3242" s="1" t="s">
        <v>4048</v>
      </c>
      <c r="B3242" s="1" t="s">
        <v>2856</v>
      </c>
      <c r="C3242" s="2">
        <v>45478</v>
      </c>
      <c r="D3242" s="1" t="s">
        <v>9</v>
      </c>
      <c r="E3242">
        <v>7493</v>
      </c>
      <c r="F3242" s="1" t="s">
        <v>10</v>
      </c>
      <c r="G3242" s="1" t="s">
        <v>40</v>
      </c>
    </row>
    <row r="3243" spans="1:7" x14ac:dyDescent="0.25">
      <c r="A3243" s="1" t="s">
        <v>4049</v>
      </c>
      <c r="B3243" s="1" t="s">
        <v>101</v>
      </c>
      <c r="C3243" s="2">
        <v>45781</v>
      </c>
      <c r="D3243" s="1" t="s">
        <v>14</v>
      </c>
      <c r="E3243">
        <v>1373</v>
      </c>
      <c r="F3243" s="1" t="s">
        <v>15</v>
      </c>
      <c r="G3243" s="1" t="s">
        <v>45</v>
      </c>
    </row>
    <row r="3244" spans="1:7" x14ac:dyDescent="0.25">
      <c r="A3244" s="1" t="s">
        <v>4050</v>
      </c>
      <c r="B3244" s="1" t="s">
        <v>291</v>
      </c>
      <c r="C3244" s="2">
        <v>45831</v>
      </c>
      <c r="D3244" s="1" t="s">
        <v>14</v>
      </c>
      <c r="E3244">
        <v>3969</v>
      </c>
      <c r="F3244" s="1" t="s">
        <v>15</v>
      </c>
      <c r="G3244" s="1" t="s">
        <v>16</v>
      </c>
    </row>
    <row r="3245" spans="1:7" x14ac:dyDescent="0.25">
      <c r="A3245" s="1" t="s">
        <v>4051</v>
      </c>
      <c r="B3245" s="1" t="s">
        <v>105</v>
      </c>
      <c r="C3245" s="2">
        <v>45515</v>
      </c>
      <c r="D3245" s="1" t="s">
        <v>28</v>
      </c>
      <c r="E3245">
        <v>8791</v>
      </c>
      <c r="F3245" s="1" t="s">
        <v>24</v>
      </c>
      <c r="G3245" s="1" t="s">
        <v>20</v>
      </c>
    </row>
    <row r="3246" spans="1:7" x14ac:dyDescent="0.25">
      <c r="A3246" s="1" t="s">
        <v>4052</v>
      </c>
      <c r="B3246" s="1" t="s">
        <v>1716</v>
      </c>
      <c r="C3246" s="2">
        <v>45411</v>
      </c>
      <c r="D3246" s="1" t="s">
        <v>23</v>
      </c>
      <c r="E3246">
        <v>1759</v>
      </c>
      <c r="F3246" s="1" t="s">
        <v>10</v>
      </c>
      <c r="G3246" s="1" t="s">
        <v>29</v>
      </c>
    </row>
    <row r="3247" spans="1:7" x14ac:dyDescent="0.25">
      <c r="A3247" s="1" t="s">
        <v>4053</v>
      </c>
      <c r="B3247" s="1" t="s">
        <v>403</v>
      </c>
      <c r="C3247" s="2">
        <v>45773</v>
      </c>
      <c r="D3247" s="1" t="s">
        <v>9</v>
      </c>
      <c r="E3247">
        <v>6681</v>
      </c>
      <c r="F3247" s="1" t="s">
        <v>24</v>
      </c>
      <c r="G3247" s="1" t="s">
        <v>11</v>
      </c>
    </row>
    <row r="3248" spans="1:7" x14ac:dyDescent="0.25">
      <c r="A3248" s="1" t="s">
        <v>4054</v>
      </c>
      <c r="B3248" s="1" t="s">
        <v>4055</v>
      </c>
      <c r="C3248" s="2">
        <v>45431</v>
      </c>
      <c r="D3248" s="1" t="s">
        <v>23</v>
      </c>
      <c r="E3248">
        <v>550</v>
      </c>
      <c r="F3248" s="1" t="s">
        <v>15</v>
      </c>
      <c r="G3248" s="1" t="s">
        <v>11</v>
      </c>
    </row>
    <row r="3249" spans="1:7" x14ac:dyDescent="0.25">
      <c r="A3249" s="1" t="s">
        <v>4056</v>
      </c>
      <c r="B3249" s="1" t="s">
        <v>2001</v>
      </c>
      <c r="C3249" s="2">
        <v>45605</v>
      </c>
      <c r="D3249" s="1" t="s">
        <v>14</v>
      </c>
      <c r="E3249">
        <v>7644</v>
      </c>
      <c r="F3249" s="1" t="s">
        <v>15</v>
      </c>
      <c r="G3249" s="1" t="s">
        <v>29</v>
      </c>
    </row>
    <row r="3250" spans="1:7" x14ac:dyDescent="0.25">
      <c r="A3250" s="1" t="s">
        <v>4057</v>
      </c>
      <c r="B3250" s="1" t="s">
        <v>331</v>
      </c>
      <c r="C3250" s="2">
        <v>45821</v>
      </c>
      <c r="D3250" s="1" t="s">
        <v>14</v>
      </c>
      <c r="E3250">
        <v>8492</v>
      </c>
      <c r="F3250" s="1" t="s">
        <v>15</v>
      </c>
      <c r="G3250" s="1" t="s">
        <v>20</v>
      </c>
    </row>
    <row r="3251" spans="1:7" x14ac:dyDescent="0.25">
      <c r="A3251" s="1" t="s">
        <v>4058</v>
      </c>
      <c r="B3251" s="1" t="s">
        <v>2113</v>
      </c>
      <c r="C3251" s="2">
        <v>45224</v>
      </c>
      <c r="D3251" s="1" t="s">
        <v>9</v>
      </c>
      <c r="E3251">
        <v>3945</v>
      </c>
      <c r="F3251" s="1" t="s">
        <v>15</v>
      </c>
      <c r="G3251" s="1" t="s">
        <v>40</v>
      </c>
    </row>
    <row r="3252" spans="1:7" x14ac:dyDescent="0.25">
      <c r="A3252" s="1" t="s">
        <v>4059</v>
      </c>
      <c r="B3252" s="1" t="s">
        <v>1697</v>
      </c>
      <c r="C3252" s="2">
        <v>45873</v>
      </c>
      <c r="D3252" s="1" t="s">
        <v>14</v>
      </c>
      <c r="E3252">
        <v>3968</v>
      </c>
      <c r="F3252" s="1" t="s">
        <v>24</v>
      </c>
      <c r="G3252" s="1" t="s">
        <v>45</v>
      </c>
    </row>
    <row r="3253" spans="1:7" x14ac:dyDescent="0.25">
      <c r="A3253" s="1" t="s">
        <v>4060</v>
      </c>
      <c r="B3253" s="1" t="s">
        <v>22</v>
      </c>
      <c r="C3253" s="2">
        <v>45318</v>
      </c>
      <c r="D3253" s="1" t="s">
        <v>9</v>
      </c>
      <c r="E3253">
        <v>3869</v>
      </c>
      <c r="F3253" s="1" t="s">
        <v>15</v>
      </c>
      <c r="G3253" s="1" t="s">
        <v>20</v>
      </c>
    </row>
    <row r="3254" spans="1:7" x14ac:dyDescent="0.25">
      <c r="A3254" s="1" t="s">
        <v>4061</v>
      </c>
      <c r="B3254" s="1" t="s">
        <v>2040</v>
      </c>
      <c r="C3254" s="2">
        <v>45569</v>
      </c>
      <c r="D3254" s="1" t="s">
        <v>9</v>
      </c>
      <c r="E3254">
        <v>8060</v>
      </c>
      <c r="F3254" s="1" t="s">
        <v>19</v>
      </c>
      <c r="G3254" s="1" t="s">
        <v>11</v>
      </c>
    </row>
    <row r="3255" spans="1:7" x14ac:dyDescent="0.25">
      <c r="A3255" s="1" t="s">
        <v>4062</v>
      </c>
      <c r="B3255" s="1" t="s">
        <v>1859</v>
      </c>
      <c r="C3255" s="2">
        <v>45292</v>
      </c>
      <c r="D3255" s="1" t="s">
        <v>23</v>
      </c>
      <c r="E3255">
        <v>9457</v>
      </c>
      <c r="F3255" s="1" t="s">
        <v>10</v>
      </c>
      <c r="G3255" s="1" t="s">
        <v>40</v>
      </c>
    </row>
    <row r="3256" spans="1:7" x14ac:dyDescent="0.25">
      <c r="A3256" s="1" t="s">
        <v>4063</v>
      </c>
      <c r="B3256" s="1" t="s">
        <v>333</v>
      </c>
      <c r="C3256" s="2">
        <v>45344</v>
      </c>
      <c r="D3256" s="1" t="s">
        <v>9</v>
      </c>
      <c r="E3256">
        <v>5341</v>
      </c>
      <c r="F3256" s="1" t="s">
        <v>15</v>
      </c>
      <c r="G3256" s="1" t="s">
        <v>106</v>
      </c>
    </row>
    <row r="3257" spans="1:7" x14ac:dyDescent="0.25">
      <c r="A3257" s="1" t="s">
        <v>4064</v>
      </c>
      <c r="B3257" s="1" t="s">
        <v>653</v>
      </c>
      <c r="C3257" s="2">
        <v>45552</v>
      </c>
      <c r="D3257" s="1" t="s">
        <v>14</v>
      </c>
      <c r="E3257">
        <v>8209</v>
      </c>
      <c r="F3257" s="1" t="s">
        <v>10</v>
      </c>
      <c r="G3257" s="1" t="s">
        <v>20</v>
      </c>
    </row>
    <row r="3258" spans="1:7" x14ac:dyDescent="0.25">
      <c r="A3258" s="1" t="s">
        <v>4065</v>
      </c>
      <c r="B3258" s="1" t="s">
        <v>2213</v>
      </c>
      <c r="C3258" s="2">
        <v>45521</v>
      </c>
      <c r="D3258" s="1" t="s">
        <v>28</v>
      </c>
      <c r="E3258">
        <v>1667</v>
      </c>
      <c r="F3258" s="1" t="s">
        <v>15</v>
      </c>
      <c r="G3258" s="1" t="s">
        <v>11</v>
      </c>
    </row>
    <row r="3259" spans="1:7" x14ac:dyDescent="0.25">
      <c r="A3259" s="1" t="s">
        <v>4066</v>
      </c>
      <c r="B3259" s="1" t="s">
        <v>190</v>
      </c>
      <c r="C3259" s="2">
        <v>45644</v>
      </c>
      <c r="D3259" s="1" t="s">
        <v>28</v>
      </c>
      <c r="E3259">
        <v>6195</v>
      </c>
      <c r="F3259" s="1" t="s">
        <v>24</v>
      </c>
      <c r="G3259" s="1" t="s">
        <v>55</v>
      </c>
    </row>
    <row r="3260" spans="1:7" x14ac:dyDescent="0.25">
      <c r="A3260" s="1" t="s">
        <v>4067</v>
      </c>
      <c r="B3260" s="1" t="s">
        <v>1408</v>
      </c>
      <c r="C3260" s="2">
        <v>45406</v>
      </c>
      <c r="D3260" s="1" t="s">
        <v>14</v>
      </c>
      <c r="E3260">
        <v>4438</v>
      </c>
      <c r="F3260" s="1" t="s">
        <v>10</v>
      </c>
      <c r="G3260" s="1" t="s">
        <v>16</v>
      </c>
    </row>
    <row r="3261" spans="1:7" x14ac:dyDescent="0.25">
      <c r="A3261" s="1" t="s">
        <v>4068</v>
      </c>
      <c r="B3261" s="1" t="s">
        <v>211</v>
      </c>
      <c r="C3261" s="2">
        <v>45789</v>
      </c>
      <c r="D3261" s="1" t="s">
        <v>28</v>
      </c>
      <c r="E3261">
        <v>9458</v>
      </c>
      <c r="F3261" s="1" t="s">
        <v>24</v>
      </c>
      <c r="G3261" s="1" t="s">
        <v>45</v>
      </c>
    </row>
    <row r="3262" spans="1:7" x14ac:dyDescent="0.25">
      <c r="A3262" s="1" t="s">
        <v>4069</v>
      </c>
      <c r="B3262" s="1" t="s">
        <v>44</v>
      </c>
      <c r="C3262" s="2">
        <v>45549</v>
      </c>
      <c r="D3262" s="1" t="s">
        <v>28</v>
      </c>
      <c r="E3262">
        <v>7247</v>
      </c>
      <c r="F3262" s="1" t="s">
        <v>15</v>
      </c>
      <c r="G3262" s="1" t="s">
        <v>50</v>
      </c>
    </row>
    <row r="3263" spans="1:7" x14ac:dyDescent="0.25">
      <c r="A3263" s="1" t="s">
        <v>4070</v>
      </c>
      <c r="B3263" s="1" t="s">
        <v>331</v>
      </c>
      <c r="C3263" s="2">
        <v>45256</v>
      </c>
      <c r="D3263" s="1" t="s">
        <v>9</v>
      </c>
      <c r="E3263">
        <v>1049</v>
      </c>
      <c r="F3263" s="1" t="s">
        <v>19</v>
      </c>
      <c r="G3263" s="1" t="s">
        <v>40</v>
      </c>
    </row>
    <row r="3264" spans="1:7" x14ac:dyDescent="0.25">
      <c r="A3264" s="1" t="s">
        <v>4071</v>
      </c>
      <c r="B3264" s="1" t="s">
        <v>858</v>
      </c>
      <c r="C3264" s="2">
        <v>45187</v>
      </c>
      <c r="D3264" s="1" t="s">
        <v>28</v>
      </c>
      <c r="E3264">
        <v>2126</v>
      </c>
      <c r="F3264" s="1" t="s">
        <v>19</v>
      </c>
      <c r="G3264" s="1" t="s">
        <v>55</v>
      </c>
    </row>
    <row r="3265" spans="1:7" x14ac:dyDescent="0.25">
      <c r="A3265" s="1" t="s">
        <v>4072</v>
      </c>
      <c r="B3265" s="1" t="s">
        <v>2555</v>
      </c>
      <c r="C3265" s="2">
        <v>45839</v>
      </c>
      <c r="D3265" s="1" t="s">
        <v>28</v>
      </c>
      <c r="E3265">
        <v>8886</v>
      </c>
      <c r="F3265" s="1" t="s">
        <v>19</v>
      </c>
      <c r="G3265" s="1" t="s">
        <v>16</v>
      </c>
    </row>
    <row r="3266" spans="1:7" x14ac:dyDescent="0.25">
      <c r="A3266" s="1" t="s">
        <v>4073</v>
      </c>
      <c r="B3266" s="1" t="s">
        <v>1292</v>
      </c>
      <c r="C3266" s="2">
        <v>45780</v>
      </c>
      <c r="D3266" s="1" t="s">
        <v>28</v>
      </c>
      <c r="E3266">
        <v>4028</v>
      </c>
      <c r="F3266" s="1" t="s">
        <v>19</v>
      </c>
      <c r="G3266" s="1" t="s">
        <v>50</v>
      </c>
    </row>
    <row r="3267" spans="1:7" x14ac:dyDescent="0.25">
      <c r="A3267" s="1" t="s">
        <v>4074</v>
      </c>
      <c r="B3267" s="1" t="s">
        <v>1165</v>
      </c>
      <c r="C3267" s="2">
        <v>45288</v>
      </c>
      <c r="D3267" s="1" t="s">
        <v>23</v>
      </c>
      <c r="E3267">
        <v>9999</v>
      </c>
      <c r="F3267" s="1" t="s">
        <v>19</v>
      </c>
      <c r="G3267" s="1" t="s">
        <v>55</v>
      </c>
    </row>
    <row r="3268" spans="1:7" x14ac:dyDescent="0.25">
      <c r="A3268" s="1" t="s">
        <v>4075</v>
      </c>
      <c r="B3268" s="1" t="s">
        <v>2854</v>
      </c>
      <c r="C3268" s="2">
        <v>45474</v>
      </c>
      <c r="D3268" s="1" t="s">
        <v>14</v>
      </c>
      <c r="E3268">
        <v>7556</v>
      </c>
      <c r="F3268" s="1" t="s">
        <v>24</v>
      </c>
      <c r="G3268" s="1" t="s">
        <v>20</v>
      </c>
    </row>
    <row r="3269" spans="1:7" x14ac:dyDescent="0.25">
      <c r="A3269" s="1" t="s">
        <v>4076</v>
      </c>
      <c r="B3269" s="1" t="s">
        <v>589</v>
      </c>
      <c r="C3269" s="2">
        <v>45709</v>
      </c>
      <c r="D3269" s="1" t="s">
        <v>9</v>
      </c>
      <c r="E3269">
        <v>1834</v>
      </c>
      <c r="F3269" s="1" t="s">
        <v>19</v>
      </c>
      <c r="G3269" s="1" t="s">
        <v>16</v>
      </c>
    </row>
    <row r="3270" spans="1:7" x14ac:dyDescent="0.25">
      <c r="A3270" s="1" t="s">
        <v>4077</v>
      </c>
      <c r="B3270" s="1" t="s">
        <v>1086</v>
      </c>
      <c r="C3270" s="2">
        <v>45495</v>
      </c>
      <c r="D3270" s="1" t="s">
        <v>28</v>
      </c>
      <c r="E3270">
        <v>3544</v>
      </c>
      <c r="F3270" s="1" t="s">
        <v>15</v>
      </c>
      <c r="G3270" s="1" t="s">
        <v>16</v>
      </c>
    </row>
    <row r="3271" spans="1:7" x14ac:dyDescent="0.25">
      <c r="A3271" s="1" t="s">
        <v>4078</v>
      </c>
      <c r="B3271" s="1" t="s">
        <v>1168</v>
      </c>
      <c r="C3271" s="2">
        <v>45467</v>
      </c>
      <c r="D3271" s="1" t="s">
        <v>14</v>
      </c>
      <c r="E3271">
        <v>6680</v>
      </c>
      <c r="F3271" s="1" t="s">
        <v>24</v>
      </c>
      <c r="G3271" s="1" t="s">
        <v>11</v>
      </c>
    </row>
    <row r="3272" spans="1:7" x14ac:dyDescent="0.25">
      <c r="A3272" s="1" t="s">
        <v>4079</v>
      </c>
      <c r="B3272" s="1" t="s">
        <v>1859</v>
      </c>
      <c r="C3272" s="2">
        <v>45845</v>
      </c>
      <c r="D3272" s="1" t="s">
        <v>28</v>
      </c>
      <c r="E3272">
        <v>8264</v>
      </c>
      <c r="F3272" s="1" t="s">
        <v>24</v>
      </c>
      <c r="G3272" s="1" t="s">
        <v>25</v>
      </c>
    </row>
    <row r="3273" spans="1:7" x14ac:dyDescent="0.25">
      <c r="A3273" s="1" t="s">
        <v>4080</v>
      </c>
      <c r="B3273" s="1" t="s">
        <v>3444</v>
      </c>
      <c r="C3273" s="2">
        <v>45184</v>
      </c>
      <c r="D3273" s="1" t="s">
        <v>23</v>
      </c>
      <c r="E3273">
        <v>8462</v>
      </c>
      <c r="F3273" s="1" t="s">
        <v>19</v>
      </c>
      <c r="G3273" s="1" t="s">
        <v>16</v>
      </c>
    </row>
    <row r="3274" spans="1:7" x14ac:dyDescent="0.25">
      <c r="A3274" s="1" t="s">
        <v>4081</v>
      </c>
      <c r="B3274" s="1" t="s">
        <v>1648</v>
      </c>
      <c r="C3274" s="2">
        <v>45428</v>
      </c>
      <c r="D3274" s="1" t="s">
        <v>23</v>
      </c>
      <c r="E3274">
        <v>3581</v>
      </c>
      <c r="F3274" s="1" t="s">
        <v>10</v>
      </c>
      <c r="G3274" s="1" t="s">
        <v>11</v>
      </c>
    </row>
    <row r="3275" spans="1:7" x14ac:dyDescent="0.25">
      <c r="A3275" s="1" t="s">
        <v>4082</v>
      </c>
      <c r="B3275" s="1" t="s">
        <v>1779</v>
      </c>
      <c r="C3275" s="2">
        <v>45516</v>
      </c>
      <c r="D3275" s="1" t="s">
        <v>28</v>
      </c>
      <c r="E3275">
        <v>3202</v>
      </c>
      <c r="F3275" s="1" t="s">
        <v>15</v>
      </c>
      <c r="G3275" s="1" t="s">
        <v>106</v>
      </c>
    </row>
    <row r="3276" spans="1:7" x14ac:dyDescent="0.25">
      <c r="A3276" s="1" t="s">
        <v>4083</v>
      </c>
      <c r="B3276" s="1" t="s">
        <v>1492</v>
      </c>
      <c r="C3276" s="2">
        <v>45534</v>
      </c>
      <c r="D3276" s="1" t="s">
        <v>28</v>
      </c>
      <c r="E3276">
        <v>4963</v>
      </c>
      <c r="F3276" s="1" t="s">
        <v>24</v>
      </c>
      <c r="G3276" s="1" t="s">
        <v>55</v>
      </c>
    </row>
    <row r="3277" spans="1:7" x14ac:dyDescent="0.25">
      <c r="A3277" s="1" t="s">
        <v>4084</v>
      </c>
      <c r="B3277" s="1" t="s">
        <v>2981</v>
      </c>
      <c r="C3277" s="2">
        <v>45875</v>
      </c>
      <c r="D3277" s="1" t="s">
        <v>28</v>
      </c>
      <c r="E3277">
        <v>9690</v>
      </c>
      <c r="F3277" s="1" t="s">
        <v>15</v>
      </c>
      <c r="G3277" s="1" t="s">
        <v>50</v>
      </c>
    </row>
    <row r="3278" spans="1:7" x14ac:dyDescent="0.25">
      <c r="A3278" s="1" t="s">
        <v>4085</v>
      </c>
      <c r="B3278" s="1" t="s">
        <v>276</v>
      </c>
      <c r="C3278" s="2">
        <v>45237</v>
      </c>
      <c r="D3278" s="1" t="s">
        <v>23</v>
      </c>
      <c r="E3278">
        <v>9332</v>
      </c>
      <c r="F3278" s="1" t="s">
        <v>10</v>
      </c>
      <c r="G3278" s="1" t="s">
        <v>45</v>
      </c>
    </row>
    <row r="3279" spans="1:7" x14ac:dyDescent="0.25">
      <c r="A3279" s="1" t="s">
        <v>4086</v>
      </c>
      <c r="B3279" s="1" t="s">
        <v>312</v>
      </c>
      <c r="C3279" s="2">
        <v>45776</v>
      </c>
      <c r="D3279" s="1" t="s">
        <v>23</v>
      </c>
      <c r="E3279">
        <v>4285</v>
      </c>
      <c r="F3279" s="1" t="s">
        <v>24</v>
      </c>
      <c r="G3279" s="1" t="s">
        <v>50</v>
      </c>
    </row>
    <row r="3280" spans="1:7" x14ac:dyDescent="0.25">
      <c r="A3280" s="1" t="s">
        <v>4087</v>
      </c>
      <c r="B3280" s="1" t="s">
        <v>1302</v>
      </c>
      <c r="C3280" s="2">
        <v>45231</v>
      </c>
      <c r="D3280" s="1" t="s">
        <v>14</v>
      </c>
      <c r="E3280">
        <v>364</v>
      </c>
      <c r="F3280" s="1" t="s">
        <v>15</v>
      </c>
      <c r="G3280" s="1" t="s">
        <v>40</v>
      </c>
    </row>
    <row r="3281" spans="1:7" x14ac:dyDescent="0.25">
      <c r="A3281" s="1" t="s">
        <v>4088</v>
      </c>
      <c r="B3281" s="1" t="s">
        <v>1866</v>
      </c>
      <c r="C3281" s="2">
        <v>45185</v>
      </c>
      <c r="D3281" s="1" t="s">
        <v>9</v>
      </c>
      <c r="E3281">
        <v>5039</v>
      </c>
      <c r="F3281" s="1" t="s">
        <v>19</v>
      </c>
      <c r="G3281" s="1" t="s">
        <v>40</v>
      </c>
    </row>
    <row r="3282" spans="1:7" x14ac:dyDescent="0.25">
      <c r="A3282" s="1" t="s">
        <v>4089</v>
      </c>
      <c r="B3282" s="1" t="s">
        <v>1356</v>
      </c>
      <c r="C3282" s="2">
        <v>45602</v>
      </c>
      <c r="D3282" s="1" t="s">
        <v>9</v>
      </c>
      <c r="E3282">
        <v>2784</v>
      </c>
      <c r="F3282" s="1" t="s">
        <v>24</v>
      </c>
      <c r="G3282" s="1" t="s">
        <v>16</v>
      </c>
    </row>
    <row r="3283" spans="1:7" x14ac:dyDescent="0.25">
      <c r="A3283" s="1" t="s">
        <v>4090</v>
      </c>
      <c r="B3283" s="1" t="s">
        <v>2211</v>
      </c>
      <c r="C3283" s="2">
        <v>45283</v>
      </c>
      <c r="D3283" s="1" t="s">
        <v>23</v>
      </c>
      <c r="E3283">
        <v>598</v>
      </c>
      <c r="F3283" s="1" t="s">
        <v>24</v>
      </c>
      <c r="G3283" s="1" t="s">
        <v>16</v>
      </c>
    </row>
    <row r="3284" spans="1:7" x14ac:dyDescent="0.25">
      <c r="A3284" s="1" t="s">
        <v>4091</v>
      </c>
      <c r="B3284" s="1" t="s">
        <v>885</v>
      </c>
      <c r="C3284" s="2">
        <v>45849</v>
      </c>
      <c r="D3284" s="1" t="s">
        <v>9</v>
      </c>
      <c r="E3284">
        <v>614</v>
      </c>
      <c r="F3284" s="1" t="s">
        <v>24</v>
      </c>
      <c r="G3284" s="1" t="s">
        <v>16</v>
      </c>
    </row>
    <row r="3285" spans="1:7" x14ac:dyDescent="0.25">
      <c r="A3285" s="1" t="s">
        <v>4092</v>
      </c>
      <c r="B3285" s="1" t="s">
        <v>903</v>
      </c>
      <c r="C3285" s="2">
        <v>45604</v>
      </c>
      <c r="D3285" s="1" t="s">
        <v>28</v>
      </c>
      <c r="E3285">
        <v>8375</v>
      </c>
      <c r="F3285" s="1" t="s">
        <v>24</v>
      </c>
      <c r="G3285" s="1" t="s">
        <v>106</v>
      </c>
    </row>
    <row r="3286" spans="1:7" x14ac:dyDescent="0.25">
      <c r="A3286" s="1" t="s">
        <v>4093</v>
      </c>
      <c r="B3286" s="1" t="s">
        <v>1884</v>
      </c>
      <c r="C3286" s="2">
        <v>45615</v>
      </c>
      <c r="D3286" s="1" t="s">
        <v>14</v>
      </c>
      <c r="E3286">
        <v>363</v>
      </c>
      <c r="F3286" s="1" t="s">
        <v>19</v>
      </c>
      <c r="G3286" s="1" t="s">
        <v>29</v>
      </c>
    </row>
    <row r="3287" spans="1:7" x14ac:dyDescent="0.25">
      <c r="A3287" s="1" t="s">
        <v>4094</v>
      </c>
      <c r="B3287" s="1" t="s">
        <v>1569</v>
      </c>
      <c r="C3287" s="2">
        <v>45725</v>
      </c>
      <c r="D3287" s="1" t="s">
        <v>23</v>
      </c>
      <c r="E3287">
        <v>5444</v>
      </c>
      <c r="F3287" s="1" t="s">
        <v>10</v>
      </c>
      <c r="G3287" s="1" t="s">
        <v>45</v>
      </c>
    </row>
    <row r="3288" spans="1:7" x14ac:dyDescent="0.25">
      <c r="A3288" s="1" t="s">
        <v>4095</v>
      </c>
      <c r="B3288" s="1" t="s">
        <v>2020</v>
      </c>
      <c r="C3288" s="2">
        <v>45522</v>
      </c>
      <c r="D3288" s="1" t="s">
        <v>23</v>
      </c>
      <c r="E3288">
        <v>443</v>
      </c>
      <c r="F3288" s="1" t="s">
        <v>10</v>
      </c>
      <c r="G3288" s="1" t="s">
        <v>29</v>
      </c>
    </row>
    <row r="3289" spans="1:7" x14ac:dyDescent="0.25">
      <c r="A3289" s="1" t="s">
        <v>4096</v>
      </c>
      <c r="B3289" s="1" t="s">
        <v>1232</v>
      </c>
      <c r="C3289" s="2">
        <v>45214</v>
      </c>
      <c r="D3289" s="1" t="s">
        <v>9</v>
      </c>
      <c r="E3289">
        <v>8460</v>
      </c>
      <c r="F3289" s="1" t="s">
        <v>15</v>
      </c>
      <c r="G3289" s="1" t="s">
        <v>11</v>
      </c>
    </row>
    <row r="3290" spans="1:7" x14ac:dyDescent="0.25">
      <c r="A3290" s="1" t="s">
        <v>4097</v>
      </c>
      <c r="B3290" s="1" t="s">
        <v>693</v>
      </c>
      <c r="C3290" s="2">
        <v>45569</v>
      </c>
      <c r="D3290" s="1" t="s">
        <v>28</v>
      </c>
      <c r="E3290">
        <v>877</v>
      </c>
      <c r="F3290" s="1" t="s">
        <v>19</v>
      </c>
      <c r="G3290" s="1" t="s">
        <v>11</v>
      </c>
    </row>
    <row r="3291" spans="1:7" x14ac:dyDescent="0.25">
      <c r="A3291" s="1" t="s">
        <v>4098</v>
      </c>
      <c r="B3291" s="1" t="s">
        <v>3557</v>
      </c>
      <c r="C3291" s="2">
        <v>45588</v>
      </c>
      <c r="D3291" s="1" t="s">
        <v>14</v>
      </c>
      <c r="E3291">
        <v>8797</v>
      </c>
      <c r="F3291" s="1" t="s">
        <v>19</v>
      </c>
      <c r="G3291" s="1" t="s">
        <v>50</v>
      </c>
    </row>
    <row r="3292" spans="1:7" x14ac:dyDescent="0.25">
      <c r="A3292" s="1" t="s">
        <v>4099</v>
      </c>
      <c r="B3292" s="1" t="s">
        <v>4100</v>
      </c>
      <c r="C3292" s="2">
        <v>45530</v>
      </c>
      <c r="D3292" s="1" t="s">
        <v>9</v>
      </c>
      <c r="E3292">
        <v>5774</v>
      </c>
      <c r="F3292" s="1" t="s">
        <v>15</v>
      </c>
      <c r="G3292" s="1" t="s">
        <v>45</v>
      </c>
    </row>
    <row r="3293" spans="1:7" x14ac:dyDescent="0.25">
      <c r="A3293" s="1" t="s">
        <v>4101</v>
      </c>
      <c r="B3293" s="1" t="s">
        <v>331</v>
      </c>
      <c r="C3293" s="2">
        <v>45316</v>
      </c>
      <c r="D3293" s="1" t="s">
        <v>23</v>
      </c>
      <c r="E3293">
        <v>403</v>
      </c>
      <c r="F3293" s="1" t="s">
        <v>19</v>
      </c>
      <c r="G3293" s="1" t="s">
        <v>50</v>
      </c>
    </row>
    <row r="3294" spans="1:7" x14ac:dyDescent="0.25">
      <c r="A3294" s="1" t="s">
        <v>4102</v>
      </c>
      <c r="B3294" s="1" t="s">
        <v>589</v>
      </c>
      <c r="C3294" s="2">
        <v>45573</v>
      </c>
      <c r="D3294" s="1" t="s">
        <v>23</v>
      </c>
      <c r="E3294">
        <v>3764</v>
      </c>
      <c r="F3294" s="1" t="s">
        <v>19</v>
      </c>
      <c r="G3294" s="1" t="s">
        <v>45</v>
      </c>
    </row>
    <row r="3295" spans="1:7" x14ac:dyDescent="0.25">
      <c r="A3295" s="1" t="s">
        <v>4103</v>
      </c>
      <c r="B3295" s="1" t="s">
        <v>1670</v>
      </c>
      <c r="C3295" s="2">
        <v>45651</v>
      </c>
      <c r="D3295" s="1" t="s">
        <v>9</v>
      </c>
      <c r="E3295">
        <v>4380</v>
      </c>
      <c r="F3295" s="1" t="s">
        <v>24</v>
      </c>
      <c r="G3295" s="1" t="s">
        <v>11</v>
      </c>
    </row>
    <row r="3296" spans="1:7" x14ac:dyDescent="0.25">
      <c r="A3296" s="1" t="s">
        <v>4104</v>
      </c>
      <c r="B3296" s="1" t="s">
        <v>350</v>
      </c>
      <c r="C3296" s="2">
        <v>45806</v>
      </c>
      <c r="D3296" s="1" t="s">
        <v>28</v>
      </c>
      <c r="E3296">
        <v>4531</v>
      </c>
      <c r="F3296" s="1" t="s">
        <v>24</v>
      </c>
      <c r="G3296" s="1" t="s">
        <v>16</v>
      </c>
    </row>
    <row r="3297" spans="1:7" x14ac:dyDescent="0.25">
      <c r="A3297" s="1" t="s">
        <v>4105</v>
      </c>
      <c r="B3297" s="1" t="s">
        <v>381</v>
      </c>
      <c r="C3297" s="2">
        <v>45395</v>
      </c>
      <c r="D3297" s="1" t="s">
        <v>14</v>
      </c>
      <c r="E3297">
        <v>7709</v>
      </c>
      <c r="F3297" s="1" t="s">
        <v>24</v>
      </c>
      <c r="G3297" s="1" t="s">
        <v>16</v>
      </c>
    </row>
    <row r="3298" spans="1:7" x14ac:dyDescent="0.25">
      <c r="A3298" s="1" t="s">
        <v>4106</v>
      </c>
      <c r="B3298" s="1" t="s">
        <v>409</v>
      </c>
      <c r="C3298" s="2">
        <v>45203</v>
      </c>
      <c r="D3298" s="1" t="s">
        <v>14</v>
      </c>
      <c r="E3298">
        <v>4588</v>
      </c>
      <c r="F3298" s="1" t="s">
        <v>19</v>
      </c>
      <c r="G3298" s="1" t="s">
        <v>45</v>
      </c>
    </row>
    <row r="3299" spans="1:7" x14ac:dyDescent="0.25">
      <c r="A3299" s="1" t="s">
        <v>4107</v>
      </c>
      <c r="B3299" s="1" t="s">
        <v>270</v>
      </c>
      <c r="C3299" s="2">
        <v>45335</v>
      </c>
      <c r="D3299" s="1" t="s">
        <v>14</v>
      </c>
      <c r="E3299">
        <v>8415</v>
      </c>
      <c r="F3299" s="1" t="s">
        <v>19</v>
      </c>
      <c r="G3299" s="1" t="s">
        <v>106</v>
      </c>
    </row>
    <row r="3300" spans="1:7" x14ac:dyDescent="0.25">
      <c r="A3300" s="1" t="s">
        <v>4108</v>
      </c>
      <c r="B3300" s="1" t="s">
        <v>1829</v>
      </c>
      <c r="C3300" s="2">
        <v>45686</v>
      </c>
      <c r="D3300" s="1" t="s">
        <v>14</v>
      </c>
      <c r="E3300">
        <v>2136</v>
      </c>
      <c r="F3300" s="1" t="s">
        <v>10</v>
      </c>
      <c r="G3300" s="1" t="s">
        <v>29</v>
      </c>
    </row>
    <row r="3301" spans="1:7" x14ac:dyDescent="0.25">
      <c r="A3301" s="1" t="s">
        <v>4109</v>
      </c>
      <c r="B3301" s="1" t="s">
        <v>492</v>
      </c>
      <c r="C3301" s="2">
        <v>45584</v>
      </c>
      <c r="D3301" s="1" t="s">
        <v>28</v>
      </c>
      <c r="E3301">
        <v>8340</v>
      </c>
      <c r="F3301" s="1" t="s">
        <v>24</v>
      </c>
      <c r="G3301" s="1" t="s">
        <v>20</v>
      </c>
    </row>
    <row r="3302" spans="1:7" x14ac:dyDescent="0.25">
      <c r="A3302" s="1" t="s">
        <v>4110</v>
      </c>
      <c r="B3302" s="1" t="s">
        <v>441</v>
      </c>
      <c r="C3302" s="2">
        <v>45886</v>
      </c>
      <c r="D3302" s="1" t="s">
        <v>23</v>
      </c>
      <c r="E3302">
        <v>4203</v>
      </c>
      <c r="F3302" s="1" t="s">
        <v>15</v>
      </c>
      <c r="G3302" s="1" t="s">
        <v>29</v>
      </c>
    </row>
    <row r="3303" spans="1:7" x14ac:dyDescent="0.25">
      <c r="A3303" s="1" t="s">
        <v>4111</v>
      </c>
      <c r="B3303" s="1" t="s">
        <v>2840</v>
      </c>
      <c r="C3303" s="2">
        <v>45411</v>
      </c>
      <c r="D3303" s="1" t="s">
        <v>23</v>
      </c>
      <c r="E3303">
        <v>3970</v>
      </c>
      <c r="F3303" s="1" t="s">
        <v>19</v>
      </c>
      <c r="G3303" s="1" t="s">
        <v>25</v>
      </c>
    </row>
    <row r="3304" spans="1:7" x14ac:dyDescent="0.25">
      <c r="A3304" s="1" t="s">
        <v>4112</v>
      </c>
      <c r="B3304" s="1" t="s">
        <v>166</v>
      </c>
      <c r="C3304" s="2">
        <v>45765</v>
      </c>
      <c r="D3304" s="1" t="s">
        <v>14</v>
      </c>
      <c r="E3304">
        <v>673</v>
      </c>
      <c r="F3304" s="1" t="s">
        <v>24</v>
      </c>
      <c r="G3304" s="1" t="s">
        <v>20</v>
      </c>
    </row>
    <row r="3305" spans="1:7" x14ac:dyDescent="0.25">
      <c r="A3305" s="1" t="s">
        <v>4113</v>
      </c>
      <c r="B3305" s="1" t="s">
        <v>1229</v>
      </c>
      <c r="C3305" s="2">
        <v>45879</v>
      </c>
      <c r="D3305" s="1" t="s">
        <v>14</v>
      </c>
      <c r="E3305">
        <v>2842</v>
      </c>
      <c r="F3305" s="1" t="s">
        <v>10</v>
      </c>
      <c r="G3305" s="1" t="s">
        <v>16</v>
      </c>
    </row>
    <row r="3306" spans="1:7" x14ac:dyDescent="0.25">
      <c r="A3306" s="1" t="s">
        <v>4114</v>
      </c>
      <c r="B3306" s="1" t="s">
        <v>3799</v>
      </c>
      <c r="C3306" s="2">
        <v>45817</v>
      </c>
      <c r="D3306" s="1" t="s">
        <v>14</v>
      </c>
      <c r="E3306">
        <v>9275</v>
      </c>
      <c r="F3306" s="1" t="s">
        <v>24</v>
      </c>
      <c r="G3306" s="1" t="s">
        <v>50</v>
      </c>
    </row>
    <row r="3307" spans="1:7" x14ac:dyDescent="0.25">
      <c r="A3307" s="1" t="s">
        <v>4115</v>
      </c>
      <c r="B3307" s="1" t="s">
        <v>802</v>
      </c>
      <c r="C3307" s="2">
        <v>45228</v>
      </c>
      <c r="D3307" s="1" t="s">
        <v>9</v>
      </c>
      <c r="E3307">
        <v>4584</v>
      </c>
      <c r="F3307" s="1" t="s">
        <v>10</v>
      </c>
      <c r="G3307" s="1" t="s">
        <v>20</v>
      </c>
    </row>
    <row r="3308" spans="1:7" x14ac:dyDescent="0.25">
      <c r="A3308" s="1" t="s">
        <v>4116</v>
      </c>
      <c r="B3308" s="1" t="s">
        <v>1697</v>
      </c>
      <c r="C3308" s="2">
        <v>45780</v>
      </c>
      <c r="D3308" s="1" t="s">
        <v>9</v>
      </c>
      <c r="E3308">
        <v>6381</v>
      </c>
      <c r="F3308" s="1" t="s">
        <v>10</v>
      </c>
      <c r="G3308" s="1" t="s">
        <v>16</v>
      </c>
    </row>
    <row r="3309" spans="1:7" x14ac:dyDescent="0.25">
      <c r="A3309" s="1" t="s">
        <v>4117</v>
      </c>
      <c r="B3309" s="1" t="s">
        <v>1866</v>
      </c>
      <c r="C3309" s="2">
        <v>45294</v>
      </c>
      <c r="D3309" s="1" t="s">
        <v>23</v>
      </c>
      <c r="E3309">
        <v>7634</v>
      </c>
      <c r="F3309" s="1" t="s">
        <v>19</v>
      </c>
      <c r="G3309" s="1" t="s">
        <v>20</v>
      </c>
    </row>
    <row r="3310" spans="1:7" x14ac:dyDescent="0.25">
      <c r="A3310" s="1" t="s">
        <v>4118</v>
      </c>
      <c r="B3310" s="1" t="s">
        <v>1013</v>
      </c>
      <c r="C3310" s="2">
        <v>45571</v>
      </c>
      <c r="D3310" s="1" t="s">
        <v>23</v>
      </c>
      <c r="E3310">
        <v>6302</v>
      </c>
      <c r="F3310" s="1" t="s">
        <v>10</v>
      </c>
      <c r="G3310" s="1" t="s">
        <v>16</v>
      </c>
    </row>
    <row r="3311" spans="1:7" x14ac:dyDescent="0.25">
      <c r="A3311" s="1" t="s">
        <v>4119</v>
      </c>
      <c r="B3311" s="1" t="s">
        <v>398</v>
      </c>
      <c r="C3311" s="2">
        <v>45873</v>
      </c>
      <c r="D3311" s="1" t="s">
        <v>14</v>
      </c>
      <c r="E3311">
        <v>5187</v>
      </c>
      <c r="F3311" s="1" t="s">
        <v>10</v>
      </c>
      <c r="G3311" s="1" t="s">
        <v>25</v>
      </c>
    </row>
    <row r="3312" spans="1:7" x14ac:dyDescent="0.25">
      <c r="A3312" s="1" t="s">
        <v>4120</v>
      </c>
      <c r="B3312" s="1" t="s">
        <v>1955</v>
      </c>
      <c r="C3312" s="2">
        <v>45640</v>
      </c>
      <c r="D3312" s="1" t="s">
        <v>9</v>
      </c>
      <c r="E3312">
        <v>8363</v>
      </c>
      <c r="F3312" s="1" t="s">
        <v>15</v>
      </c>
      <c r="G3312" s="1" t="s">
        <v>25</v>
      </c>
    </row>
    <row r="3313" spans="1:7" x14ac:dyDescent="0.25">
      <c r="A3313" s="1" t="s">
        <v>4121</v>
      </c>
      <c r="B3313" s="1" t="s">
        <v>1421</v>
      </c>
      <c r="C3313" s="2">
        <v>45556</v>
      </c>
      <c r="D3313" s="1" t="s">
        <v>28</v>
      </c>
      <c r="E3313">
        <v>7016</v>
      </c>
      <c r="F3313" s="1" t="s">
        <v>10</v>
      </c>
      <c r="G3313" s="1" t="s">
        <v>40</v>
      </c>
    </row>
    <row r="3314" spans="1:7" x14ac:dyDescent="0.25">
      <c r="A3314" s="1" t="s">
        <v>4122</v>
      </c>
      <c r="B3314" s="1" t="s">
        <v>504</v>
      </c>
      <c r="C3314" s="2">
        <v>45255</v>
      </c>
      <c r="D3314" s="1" t="s">
        <v>9</v>
      </c>
      <c r="E3314">
        <v>9702</v>
      </c>
      <c r="F3314" s="1" t="s">
        <v>15</v>
      </c>
      <c r="G3314" s="1" t="s">
        <v>45</v>
      </c>
    </row>
    <row r="3315" spans="1:7" x14ac:dyDescent="0.25">
      <c r="A3315" s="1" t="s">
        <v>4123</v>
      </c>
      <c r="B3315" s="1" t="s">
        <v>772</v>
      </c>
      <c r="C3315" s="2">
        <v>45838</v>
      </c>
      <c r="D3315" s="1" t="s">
        <v>23</v>
      </c>
      <c r="E3315">
        <v>3188</v>
      </c>
      <c r="F3315" s="1" t="s">
        <v>15</v>
      </c>
      <c r="G3315" s="1" t="s">
        <v>16</v>
      </c>
    </row>
    <row r="3316" spans="1:7" x14ac:dyDescent="0.25">
      <c r="A3316" s="1" t="s">
        <v>4124</v>
      </c>
      <c r="B3316" s="1" t="s">
        <v>168</v>
      </c>
      <c r="C3316" s="2">
        <v>45298</v>
      </c>
      <c r="D3316" s="1" t="s">
        <v>9</v>
      </c>
      <c r="E3316">
        <v>5556</v>
      </c>
      <c r="F3316" s="1" t="s">
        <v>24</v>
      </c>
      <c r="G3316" s="1" t="s">
        <v>11</v>
      </c>
    </row>
    <row r="3317" spans="1:7" x14ac:dyDescent="0.25">
      <c r="A3317" s="1" t="s">
        <v>4125</v>
      </c>
      <c r="B3317" s="1" t="s">
        <v>1209</v>
      </c>
      <c r="C3317" s="2">
        <v>45250</v>
      </c>
      <c r="D3317" s="1" t="s">
        <v>23</v>
      </c>
      <c r="E3317">
        <v>4500</v>
      </c>
      <c r="F3317" s="1" t="s">
        <v>24</v>
      </c>
      <c r="G3317" s="1" t="s">
        <v>20</v>
      </c>
    </row>
    <row r="3318" spans="1:7" x14ac:dyDescent="0.25">
      <c r="A3318" s="1" t="s">
        <v>4126</v>
      </c>
      <c r="B3318" s="1" t="s">
        <v>812</v>
      </c>
      <c r="C3318" s="2">
        <v>45376</v>
      </c>
      <c r="D3318" s="1" t="s">
        <v>14</v>
      </c>
      <c r="E3318">
        <v>4906</v>
      </c>
      <c r="F3318" s="1" t="s">
        <v>19</v>
      </c>
      <c r="G3318" s="1" t="s">
        <v>25</v>
      </c>
    </row>
    <row r="3319" spans="1:7" x14ac:dyDescent="0.25">
      <c r="A3319" s="1" t="s">
        <v>4127</v>
      </c>
      <c r="B3319" s="1" t="s">
        <v>733</v>
      </c>
      <c r="C3319" s="2">
        <v>45229</v>
      </c>
      <c r="D3319" s="1" t="s">
        <v>28</v>
      </c>
      <c r="E3319">
        <v>195</v>
      </c>
      <c r="F3319" s="1" t="s">
        <v>19</v>
      </c>
      <c r="G3319" s="1" t="s">
        <v>11</v>
      </c>
    </row>
    <row r="3320" spans="1:7" x14ac:dyDescent="0.25">
      <c r="A3320" s="1" t="s">
        <v>4128</v>
      </c>
      <c r="B3320" s="1" t="s">
        <v>138</v>
      </c>
      <c r="C3320" s="2">
        <v>45787</v>
      </c>
      <c r="D3320" s="1" t="s">
        <v>14</v>
      </c>
      <c r="E3320">
        <v>4663</v>
      </c>
      <c r="F3320" s="1" t="s">
        <v>19</v>
      </c>
      <c r="G3320" s="1" t="s">
        <v>106</v>
      </c>
    </row>
    <row r="3321" spans="1:7" x14ac:dyDescent="0.25">
      <c r="A3321" s="1" t="s">
        <v>4129</v>
      </c>
      <c r="B3321" s="1" t="s">
        <v>1560</v>
      </c>
      <c r="C3321" s="2">
        <v>45708</v>
      </c>
      <c r="D3321" s="1" t="s">
        <v>14</v>
      </c>
      <c r="E3321">
        <v>1990</v>
      </c>
      <c r="F3321" s="1" t="s">
        <v>10</v>
      </c>
      <c r="G3321" s="1" t="s">
        <v>50</v>
      </c>
    </row>
    <row r="3322" spans="1:7" x14ac:dyDescent="0.25">
      <c r="A3322" s="1" t="s">
        <v>4130</v>
      </c>
      <c r="B3322" s="1" t="s">
        <v>593</v>
      </c>
      <c r="C3322" s="2">
        <v>45267</v>
      </c>
      <c r="D3322" s="1" t="s">
        <v>28</v>
      </c>
      <c r="E3322">
        <v>4551</v>
      </c>
      <c r="F3322" s="1" t="s">
        <v>24</v>
      </c>
      <c r="G3322" s="1" t="s">
        <v>29</v>
      </c>
    </row>
    <row r="3323" spans="1:7" x14ac:dyDescent="0.25">
      <c r="A3323" s="1" t="s">
        <v>4131</v>
      </c>
      <c r="B3323" s="1" t="s">
        <v>872</v>
      </c>
      <c r="C3323" s="2">
        <v>45403</v>
      </c>
      <c r="D3323" s="1" t="s">
        <v>28</v>
      </c>
      <c r="E3323">
        <v>7818</v>
      </c>
      <c r="F3323" s="1" t="s">
        <v>10</v>
      </c>
      <c r="G3323" s="1" t="s">
        <v>25</v>
      </c>
    </row>
    <row r="3324" spans="1:7" x14ac:dyDescent="0.25">
      <c r="A3324" s="1" t="s">
        <v>4132</v>
      </c>
      <c r="B3324" s="1" t="s">
        <v>1621</v>
      </c>
      <c r="C3324" s="2">
        <v>45618</v>
      </c>
      <c r="D3324" s="1" t="s">
        <v>28</v>
      </c>
      <c r="E3324">
        <v>839</v>
      </c>
      <c r="F3324" s="1" t="s">
        <v>24</v>
      </c>
      <c r="G3324" s="1" t="s">
        <v>11</v>
      </c>
    </row>
    <row r="3325" spans="1:7" x14ac:dyDescent="0.25">
      <c r="A3325" s="1" t="s">
        <v>4133</v>
      </c>
      <c r="B3325" s="1" t="s">
        <v>1810</v>
      </c>
      <c r="C3325" s="2">
        <v>45693</v>
      </c>
      <c r="D3325" s="1" t="s">
        <v>23</v>
      </c>
      <c r="E3325">
        <v>3529</v>
      </c>
      <c r="F3325" s="1" t="s">
        <v>10</v>
      </c>
      <c r="G3325" s="1" t="s">
        <v>20</v>
      </c>
    </row>
    <row r="3326" spans="1:7" x14ac:dyDescent="0.25">
      <c r="A3326" s="1" t="s">
        <v>4134</v>
      </c>
      <c r="B3326" s="1" t="s">
        <v>2854</v>
      </c>
      <c r="C3326" s="2">
        <v>45315</v>
      </c>
      <c r="D3326" s="1" t="s">
        <v>14</v>
      </c>
      <c r="E3326">
        <v>8018</v>
      </c>
      <c r="F3326" s="1" t="s">
        <v>19</v>
      </c>
      <c r="G3326" s="1" t="s">
        <v>16</v>
      </c>
    </row>
    <row r="3327" spans="1:7" x14ac:dyDescent="0.25">
      <c r="A3327" s="1" t="s">
        <v>4135</v>
      </c>
      <c r="B3327" s="1" t="s">
        <v>27</v>
      </c>
      <c r="C3327" s="2">
        <v>45463</v>
      </c>
      <c r="D3327" s="1" t="s">
        <v>23</v>
      </c>
      <c r="E3327">
        <v>5919</v>
      </c>
      <c r="F3327" s="1" t="s">
        <v>24</v>
      </c>
      <c r="G3327" s="1" t="s">
        <v>25</v>
      </c>
    </row>
    <row r="3328" spans="1:7" x14ac:dyDescent="0.25">
      <c r="A3328" s="1" t="s">
        <v>4136</v>
      </c>
      <c r="B3328" s="1" t="s">
        <v>1788</v>
      </c>
      <c r="C3328" s="2">
        <v>45589</v>
      </c>
      <c r="D3328" s="1" t="s">
        <v>28</v>
      </c>
      <c r="E3328">
        <v>1235</v>
      </c>
      <c r="F3328" s="1" t="s">
        <v>24</v>
      </c>
      <c r="G3328" s="1" t="s">
        <v>40</v>
      </c>
    </row>
    <row r="3329" spans="1:7" x14ac:dyDescent="0.25">
      <c r="A3329" s="1" t="s">
        <v>4137</v>
      </c>
      <c r="B3329" s="1" t="s">
        <v>2583</v>
      </c>
      <c r="C3329" s="2">
        <v>45513</v>
      </c>
      <c r="D3329" s="1" t="s">
        <v>23</v>
      </c>
      <c r="E3329">
        <v>5784</v>
      </c>
      <c r="F3329" s="1" t="s">
        <v>15</v>
      </c>
      <c r="G3329" s="1" t="s">
        <v>45</v>
      </c>
    </row>
    <row r="3330" spans="1:7" x14ac:dyDescent="0.25">
      <c r="A3330" s="1" t="s">
        <v>4138</v>
      </c>
      <c r="B3330" s="1" t="s">
        <v>455</v>
      </c>
      <c r="C3330" s="2">
        <v>45663</v>
      </c>
      <c r="D3330" s="1" t="s">
        <v>28</v>
      </c>
      <c r="E3330">
        <v>2854</v>
      </c>
      <c r="F3330" s="1" t="s">
        <v>24</v>
      </c>
      <c r="G3330" s="1" t="s">
        <v>55</v>
      </c>
    </row>
    <row r="3331" spans="1:7" x14ac:dyDescent="0.25">
      <c r="A3331" s="1" t="s">
        <v>4139</v>
      </c>
      <c r="B3331" s="1" t="s">
        <v>965</v>
      </c>
      <c r="C3331" s="2">
        <v>45179</v>
      </c>
      <c r="D3331" s="1" t="s">
        <v>9</v>
      </c>
      <c r="E3331">
        <v>7357</v>
      </c>
      <c r="F3331" s="1" t="s">
        <v>24</v>
      </c>
      <c r="G3331" s="1" t="s">
        <v>25</v>
      </c>
    </row>
    <row r="3332" spans="1:7" x14ac:dyDescent="0.25">
      <c r="A3332" s="1" t="s">
        <v>4140</v>
      </c>
      <c r="B3332" s="1" t="s">
        <v>731</v>
      </c>
      <c r="C3332" s="2">
        <v>45443</v>
      </c>
      <c r="D3332" s="1" t="s">
        <v>28</v>
      </c>
      <c r="E3332">
        <v>2743</v>
      </c>
      <c r="F3332" s="1" t="s">
        <v>10</v>
      </c>
      <c r="G3332" s="1" t="s">
        <v>20</v>
      </c>
    </row>
    <row r="3333" spans="1:7" x14ac:dyDescent="0.25">
      <c r="A3333" s="1" t="s">
        <v>4141</v>
      </c>
      <c r="B3333" s="1" t="s">
        <v>1095</v>
      </c>
      <c r="C3333" s="2">
        <v>45623</v>
      </c>
      <c r="D3333" s="1" t="s">
        <v>14</v>
      </c>
      <c r="E3333">
        <v>4430</v>
      </c>
      <c r="F3333" s="1" t="s">
        <v>19</v>
      </c>
      <c r="G3333" s="1" t="s">
        <v>16</v>
      </c>
    </row>
    <row r="3334" spans="1:7" x14ac:dyDescent="0.25">
      <c r="A3334" s="1" t="s">
        <v>4142</v>
      </c>
      <c r="B3334" s="1" t="s">
        <v>781</v>
      </c>
      <c r="C3334" s="2">
        <v>45603</v>
      </c>
      <c r="D3334" s="1" t="s">
        <v>14</v>
      </c>
      <c r="E3334">
        <v>4006</v>
      </c>
      <c r="F3334" s="1" t="s">
        <v>15</v>
      </c>
      <c r="G3334" s="1" t="s">
        <v>29</v>
      </c>
    </row>
    <row r="3335" spans="1:7" x14ac:dyDescent="0.25">
      <c r="A3335" s="1" t="s">
        <v>4143</v>
      </c>
      <c r="B3335" s="1" t="s">
        <v>687</v>
      </c>
      <c r="C3335" s="2">
        <v>45259</v>
      </c>
      <c r="D3335" s="1" t="s">
        <v>14</v>
      </c>
      <c r="E3335">
        <v>9700</v>
      </c>
      <c r="F3335" s="1" t="s">
        <v>10</v>
      </c>
      <c r="G3335" s="1" t="s">
        <v>20</v>
      </c>
    </row>
    <row r="3336" spans="1:7" x14ac:dyDescent="0.25">
      <c r="A3336" s="1" t="s">
        <v>4144</v>
      </c>
      <c r="B3336" s="1" t="s">
        <v>783</v>
      </c>
      <c r="C3336" s="2">
        <v>45832</v>
      </c>
      <c r="D3336" s="1" t="s">
        <v>23</v>
      </c>
      <c r="E3336">
        <v>1698</v>
      </c>
      <c r="F3336" s="1" t="s">
        <v>24</v>
      </c>
      <c r="G3336" s="1" t="s">
        <v>45</v>
      </c>
    </row>
    <row r="3337" spans="1:7" x14ac:dyDescent="0.25">
      <c r="A3337" s="1" t="s">
        <v>4145</v>
      </c>
      <c r="B3337" s="1" t="s">
        <v>810</v>
      </c>
      <c r="C3337" s="2">
        <v>45446</v>
      </c>
      <c r="D3337" s="1" t="s">
        <v>14</v>
      </c>
      <c r="E3337">
        <v>2457</v>
      </c>
      <c r="F3337" s="1" t="s">
        <v>10</v>
      </c>
      <c r="G3337" s="1" t="s">
        <v>20</v>
      </c>
    </row>
    <row r="3338" spans="1:7" x14ac:dyDescent="0.25">
      <c r="A3338" s="1" t="s">
        <v>4146</v>
      </c>
      <c r="B3338" s="1" t="s">
        <v>2932</v>
      </c>
      <c r="C3338" s="2">
        <v>45429</v>
      </c>
      <c r="D3338" s="1" t="s">
        <v>28</v>
      </c>
      <c r="E3338">
        <v>877</v>
      </c>
      <c r="F3338" s="1" t="s">
        <v>19</v>
      </c>
      <c r="G3338" s="1" t="s">
        <v>16</v>
      </c>
    </row>
    <row r="3339" spans="1:7" x14ac:dyDescent="0.25">
      <c r="A3339" s="1" t="s">
        <v>4147</v>
      </c>
      <c r="B3339" s="1" t="s">
        <v>337</v>
      </c>
      <c r="C3339" s="2">
        <v>45350</v>
      </c>
      <c r="D3339" s="1" t="s">
        <v>9</v>
      </c>
      <c r="E3339">
        <v>6962</v>
      </c>
      <c r="F3339" s="1" t="s">
        <v>15</v>
      </c>
      <c r="G3339" s="1" t="s">
        <v>40</v>
      </c>
    </row>
    <row r="3340" spans="1:7" x14ac:dyDescent="0.25">
      <c r="A3340" s="1" t="s">
        <v>4148</v>
      </c>
      <c r="B3340" s="1" t="s">
        <v>4149</v>
      </c>
      <c r="C3340" s="2">
        <v>45244</v>
      </c>
      <c r="D3340" s="1" t="s">
        <v>14</v>
      </c>
      <c r="E3340">
        <v>6094</v>
      </c>
      <c r="F3340" s="1" t="s">
        <v>10</v>
      </c>
      <c r="G3340" s="1" t="s">
        <v>40</v>
      </c>
    </row>
    <row r="3341" spans="1:7" x14ac:dyDescent="0.25">
      <c r="A3341" s="1" t="s">
        <v>4150</v>
      </c>
      <c r="B3341" s="1" t="s">
        <v>1576</v>
      </c>
      <c r="C3341" s="2">
        <v>45282</v>
      </c>
      <c r="D3341" s="1" t="s">
        <v>23</v>
      </c>
      <c r="E3341">
        <v>8441</v>
      </c>
      <c r="F3341" s="1" t="s">
        <v>24</v>
      </c>
      <c r="G3341" s="1" t="s">
        <v>50</v>
      </c>
    </row>
    <row r="3342" spans="1:7" x14ac:dyDescent="0.25">
      <c r="A3342" s="1" t="s">
        <v>4151</v>
      </c>
      <c r="B3342" s="1" t="s">
        <v>457</v>
      </c>
      <c r="C3342" s="2">
        <v>45775</v>
      </c>
      <c r="D3342" s="1" t="s">
        <v>9</v>
      </c>
      <c r="E3342">
        <v>5315</v>
      </c>
      <c r="F3342" s="1" t="s">
        <v>10</v>
      </c>
      <c r="G3342" s="1" t="s">
        <v>16</v>
      </c>
    </row>
    <row r="3343" spans="1:7" x14ac:dyDescent="0.25">
      <c r="A3343" s="1" t="s">
        <v>4152</v>
      </c>
      <c r="B3343" s="1" t="s">
        <v>2856</v>
      </c>
      <c r="C3343" s="2">
        <v>45743</v>
      </c>
      <c r="D3343" s="1" t="s">
        <v>14</v>
      </c>
      <c r="E3343">
        <v>8249</v>
      </c>
      <c r="F3343" s="1" t="s">
        <v>24</v>
      </c>
      <c r="G3343" s="1" t="s">
        <v>40</v>
      </c>
    </row>
    <row r="3344" spans="1:7" x14ac:dyDescent="0.25">
      <c r="A3344" s="1" t="s">
        <v>4153</v>
      </c>
      <c r="B3344" s="1" t="s">
        <v>671</v>
      </c>
      <c r="C3344" s="2">
        <v>45444</v>
      </c>
      <c r="D3344" s="1" t="s">
        <v>14</v>
      </c>
      <c r="E3344">
        <v>4059</v>
      </c>
      <c r="F3344" s="1" t="s">
        <v>15</v>
      </c>
      <c r="G3344" s="1" t="s">
        <v>29</v>
      </c>
    </row>
    <row r="3345" spans="1:7" x14ac:dyDescent="0.25">
      <c r="A3345" s="1" t="s">
        <v>4154</v>
      </c>
      <c r="B3345" s="1" t="s">
        <v>651</v>
      </c>
      <c r="C3345" s="2">
        <v>45507</v>
      </c>
      <c r="D3345" s="1" t="s">
        <v>9</v>
      </c>
      <c r="E3345">
        <v>3467</v>
      </c>
      <c r="F3345" s="1" t="s">
        <v>15</v>
      </c>
      <c r="G3345" s="1" t="s">
        <v>40</v>
      </c>
    </row>
    <row r="3346" spans="1:7" x14ac:dyDescent="0.25">
      <c r="A3346" s="1" t="s">
        <v>4155</v>
      </c>
      <c r="B3346" s="1" t="s">
        <v>693</v>
      </c>
      <c r="C3346" s="2">
        <v>45877</v>
      </c>
      <c r="D3346" s="1" t="s">
        <v>14</v>
      </c>
      <c r="E3346">
        <v>3238</v>
      </c>
      <c r="F3346" s="1" t="s">
        <v>10</v>
      </c>
      <c r="G3346" s="1" t="s">
        <v>25</v>
      </c>
    </row>
    <row r="3347" spans="1:7" x14ac:dyDescent="0.25">
      <c r="A3347" s="1" t="s">
        <v>4156</v>
      </c>
      <c r="B3347" s="1" t="s">
        <v>583</v>
      </c>
      <c r="C3347" s="2">
        <v>45613</v>
      </c>
      <c r="D3347" s="1" t="s">
        <v>23</v>
      </c>
      <c r="E3347">
        <v>1258</v>
      </c>
      <c r="F3347" s="1" t="s">
        <v>15</v>
      </c>
      <c r="G3347" s="1" t="s">
        <v>106</v>
      </c>
    </row>
    <row r="3348" spans="1:7" x14ac:dyDescent="0.25">
      <c r="A3348" s="1" t="s">
        <v>4157</v>
      </c>
      <c r="B3348" s="1" t="s">
        <v>2511</v>
      </c>
      <c r="C3348" s="2">
        <v>45334</v>
      </c>
      <c r="D3348" s="1" t="s">
        <v>28</v>
      </c>
      <c r="E3348">
        <v>1177</v>
      </c>
      <c r="F3348" s="1" t="s">
        <v>19</v>
      </c>
      <c r="G3348" s="1" t="s">
        <v>45</v>
      </c>
    </row>
    <row r="3349" spans="1:7" x14ac:dyDescent="0.25">
      <c r="A3349" s="1" t="s">
        <v>4158</v>
      </c>
      <c r="B3349" s="1" t="s">
        <v>409</v>
      </c>
      <c r="C3349" s="2">
        <v>45728</v>
      </c>
      <c r="D3349" s="1" t="s">
        <v>28</v>
      </c>
      <c r="E3349">
        <v>3500</v>
      </c>
      <c r="F3349" s="1" t="s">
        <v>10</v>
      </c>
      <c r="G3349" s="1" t="s">
        <v>50</v>
      </c>
    </row>
    <row r="3350" spans="1:7" x14ac:dyDescent="0.25">
      <c r="A3350" s="1" t="s">
        <v>4159</v>
      </c>
      <c r="B3350" s="1" t="s">
        <v>3947</v>
      </c>
      <c r="C3350" s="2">
        <v>45192</v>
      </c>
      <c r="D3350" s="1" t="s">
        <v>9</v>
      </c>
      <c r="E3350">
        <v>1907</v>
      </c>
      <c r="F3350" s="1" t="s">
        <v>24</v>
      </c>
      <c r="G3350" s="1" t="s">
        <v>20</v>
      </c>
    </row>
    <row r="3351" spans="1:7" x14ac:dyDescent="0.25">
      <c r="A3351" s="1" t="s">
        <v>4160</v>
      </c>
      <c r="B3351" s="1" t="s">
        <v>1125</v>
      </c>
      <c r="C3351" s="2">
        <v>45236</v>
      </c>
      <c r="D3351" s="1" t="s">
        <v>28</v>
      </c>
      <c r="E3351">
        <v>2189</v>
      </c>
      <c r="F3351" s="1" t="s">
        <v>10</v>
      </c>
      <c r="G3351" s="1" t="s">
        <v>45</v>
      </c>
    </row>
    <row r="3352" spans="1:7" x14ac:dyDescent="0.25">
      <c r="A3352" s="1" t="s">
        <v>4161</v>
      </c>
      <c r="B3352" s="1" t="s">
        <v>581</v>
      </c>
      <c r="C3352" s="2">
        <v>45737</v>
      </c>
      <c r="D3352" s="1" t="s">
        <v>14</v>
      </c>
      <c r="E3352">
        <v>5965</v>
      </c>
      <c r="F3352" s="1" t="s">
        <v>24</v>
      </c>
      <c r="G3352" s="1" t="s">
        <v>20</v>
      </c>
    </row>
    <row r="3353" spans="1:7" x14ac:dyDescent="0.25">
      <c r="A3353" s="1" t="s">
        <v>4162</v>
      </c>
      <c r="B3353" s="1" t="s">
        <v>1591</v>
      </c>
      <c r="C3353" s="2">
        <v>45753</v>
      </c>
      <c r="D3353" s="1" t="s">
        <v>14</v>
      </c>
      <c r="E3353">
        <v>2730</v>
      </c>
      <c r="F3353" s="1" t="s">
        <v>15</v>
      </c>
      <c r="G3353" s="1" t="s">
        <v>55</v>
      </c>
    </row>
    <row r="3354" spans="1:7" x14ac:dyDescent="0.25">
      <c r="A3354" s="1" t="s">
        <v>4163</v>
      </c>
      <c r="B3354" s="1" t="s">
        <v>172</v>
      </c>
      <c r="C3354" s="2">
        <v>45620</v>
      </c>
      <c r="D3354" s="1" t="s">
        <v>23</v>
      </c>
      <c r="E3354">
        <v>1953</v>
      </c>
      <c r="F3354" s="1" t="s">
        <v>24</v>
      </c>
      <c r="G3354" s="1" t="s">
        <v>50</v>
      </c>
    </row>
    <row r="3355" spans="1:7" x14ac:dyDescent="0.25">
      <c r="A3355" s="1" t="s">
        <v>4164</v>
      </c>
      <c r="B3355" s="1" t="s">
        <v>286</v>
      </c>
      <c r="C3355" s="2">
        <v>45181</v>
      </c>
      <c r="D3355" s="1" t="s">
        <v>28</v>
      </c>
      <c r="E3355">
        <v>5922</v>
      </c>
      <c r="F3355" s="1" t="s">
        <v>24</v>
      </c>
      <c r="G3355" s="1" t="s">
        <v>50</v>
      </c>
    </row>
    <row r="3356" spans="1:7" x14ac:dyDescent="0.25">
      <c r="A3356" s="1" t="s">
        <v>4165</v>
      </c>
      <c r="B3356" s="1" t="s">
        <v>1147</v>
      </c>
      <c r="C3356" s="2">
        <v>45762</v>
      </c>
      <c r="D3356" s="1" t="s">
        <v>9</v>
      </c>
      <c r="E3356">
        <v>7696</v>
      </c>
      <c r="F3356" s="1" t="s">
        <v>24</v>
      </c>
      <c r="G3356" s="1" t="s">
        <v>106</v>
      </c>
    </row>
    <row r="3357" spans="1:7" x14ac:dyDescent="0.25">
      <c r="A3357" s="1" t="s">
        <v>4166</v>
      </c>
      <c r="B3357" s="1" t="s">
        <v>385</v>
      </c>
      <c r="C3357" s="2">
        <v>45371</v>
      </c>
      <c r="D3357" s="1" t="s">
        <v>14</v>
      </c>
      <c r="E3357">
        <v>3706</v>
      </c>
      <c r="F3357" s="1" t="s">
        <v>24</v>
      </c>
      <c r="G3357" s="1" t="s">
        <v>25</v>
      </c>
    </row>
    <row r="3358" spans="1:7" x14ac:dyDescent="0.25">
      <c r="A3358" s="1" t="s">
        <v>4167</v>
      </c>
      <c r="B3358" s="1" t="s">
        <v>2577</v>
      </c>
      <c r="C3358" s="2">
        <v>45381</v>
      </c>
      <c r="D3358" s="1" t="s">
        <v>9</v>
      </c>
      <c r="E3358">
        <v>2835</v>
      </c>
      <c r="F3358" s="1" t="s">
        <v>19</v>
      </c>
      <c r="G3358" s="1" t="s">
        <v>16</v>
      </c>
    </row>
    <row r="3359" spans="1:7" x14ac:dyDescent="0.25">
      <c r="A3359" s="1" t="s">
        <v>4168</v>
      </c>
      <c r="B3359" s="1" t="s">
        <v>1071</v>
      </c>
      <c r="C3359" s="2">
        <v>45863</v>
      </c>
      <c r="D3359" s="1" t="s">
        <v>14</v>
      </c>
      <c r="E3359">
        <v>8424</v>
      </c>
      <c r="F3359" s="1" t="s">
        <v>24</v>
      </c>
      <c r="G3359" s="1" t="s">
        <v>20</v>
      </c>
    </row>
    <row r="3360" spans="1:7" x14ac:dyDescent="0.25">
      <c r="A3360" s="1" t="s">
        <v>4169</v>
      </c>
      <c r="B3360" s="1" t="s">
        <v>774</v>
      </c>
      <c r="C3360" s="2">
        <v>45340</v>
      </c>
      <c r="D3360" s="1" t="s">
        <v>14</v>
      </c>
      <c r="E3360">
        <v>1756</v>
      </c>
      <c r="F3360" s="1" t="s">
        <v>10</v>
      </c>
      <c r="G3360" s="1" t="s">
        <v>20</v>
      </c>
    </row>
    <row r="3361" spans="1:7" x14ac:dyDescent="0.25">
      <c r="A3361" s="1" t="s">
        <v>4170</v>
      </c>
      <c r="B3361" s="1" t="s">
        <v>2140</v>
      </c>
      <c r="C3361" s="2">
        <v>45359</v>
      </c>
      <c r="D3361" s="1" t="s">
        <v>23</v>
      </c>
      <c r="E3361">
        <v>539</v>
      </c>
      <c r="F3361" s="1" t="s">
        <v>19</v>
      </c>
      <c r="G3361" s="1" t="s">
        <v>55</v>
      </c>
    </row>
    <row r="3362" spans="1:7" x14ac:dyDescent="0.25">
      <c r="A3362" s="1" t="s">
        <v>4171</v>
      </c>
      <c r="B3362" s="1" t="s">
        <v>839</v>
      </c>
      <c r="C3362" s="2">
        <v>45196</v>
      </c>
      <c r="D3362" s="1" t="s">
        <v>28</v>
      </c>
      <c r="E3362">
        <v>6394</v>
      </c>
      <c r="F3362" s="1" t="s">
        <v>24</v>
      </c>
      <c r="G3362" s="1" t="s">
        <v>11</v>
      </c>
    </row>
    <row r="3363" spans="1:7" x14ac:dyDescent="0.25">
      <c r="A3363" s="1" t="s">
        <v>4172</v>
      </c>
      <c r="B3363" s="1" t="s">
        <v>1757</v>
      </c>
      <c r="C3363" s="2">
        <v>45857</v>
      </c>
      <c r="D3363" s="1" t="s">
        <v>23</v>
      </c>
      <c r="E3363">
        <v>8335</v>
      </c>
      <c r="F3363" s="1" t="s">
        <v>24</v>
      </c>
      <c r="G3363" s="1" t="s">
        <v>50</v>
      </c>
    </row>
    <row r="3364" spans="1:7" x14ac:dyDescent="0.25">
      <c r="A3364" s="1" t="s">
        <v>4173</v>
      </c>
      <c r="B3364" s="1" t="s">
        <v>1679</v>
      </c>
      <c r="C3364" s="2">
        <v>45680</v>
      </c>
      <c r="D3364" s="1" t="s">
        <v>28</v>
      </c>
      <c r="E3364">
        <v>4496</v>
      </c>
      <c r="F3364" s="1" t="s">
        <v>24</v>
      </c>
      <c r="G3364" s="1" t="s">
        <v>50</v>
      </c>
    </row>
    <row r="3365" spans="1:7" x14ac:dyDescent="0.25">
      <c r="A3365" s="1" t="s">
        <v>4174</v>
      </c>
      <c r="B3365" s="1" t="s">
        <v>128</v>
      </c>
      <c r="C3365" s="2">
        <v>45868</v>
      </c>
      <c r="D3365" s="1" t="s">
        <v>9</v>
      </c>
      <c r="E3365">
        <v>111</v>
      </c>
      <c r="F3365" s="1" t="s">
        <v>19</v>
      </c>
      <c r="G3365" s="1" t="s">
        <v>106</v>
      </c>
    </row>
    <row r="3366" spans="1:7" x14ac:dyDescent="0.25">
      <c r="A3366" s="1" t="s">
        <v>4175</v>
      </c>
      <c r="B3366" s="1" t="s">
        <v>403</v>
      </c>
      <c r="C3366" s="2">
        <v>45377</v>
      </c>
      <c r="D3366" s="1" t="s">
        <v>28</v>
      </c>
      <c r="E3366">
        <v>3733</v>
      </c>
      <c r="F3366" s="1" t="s">
        <v>24</v>
      </c>
      <c r="G3366" s="1" t="s">
        <v>106</v>
      </c>
    </row>
    <row r="3367" spans="1:7" x14ac:dyDescent="0.25">
      <c r="A3367" s="1" t="s">
        <v>4176</v>
      </c>
      <c r="B3367" s="1" t="s">
        <v>2687</v>
      </c>
      <c r="C3367" s="2">
        <v>45406</v>
      </c>
      <c r="D3367" s="1" t="s">
        <v>9</v>
      </c>
      <c r="E3367">
        <v>2738</v>
      </c>
      <c r="F3367" s="1" t="s">
        <v>24</v>
      </c>
      <c r="G3367" s="1" t="s">
        <v>16</v>
      </c>
    </row>
    <row r="3368" spans="1:7" x14ac:dyDescent="0.25">
      <c r="A3368" s="1" t="s">
        <v>4177</v>
      </c>
      <c r="B3368" s="1" t="s">
        <v>657</v>
      </c>
      <c r="C3368" s="2">
        <v>45298</v>
      </c>
      <c r="D3368" s="1" t="s">
        <v>14</v>
      </c>
      <c r="E3368">
        <v>2555</v>
      </c>
      <c r="F3368" s="1" t="s">
        <v>24</v>
      </c>
      <c r="G3368" s="1" t="s">
        <v>20</v>
      </c>
    </row>
    <row r="3369" spans="1:7" x14ac:dyDescent="0.25">
      <c r="A3369" s="1" t="s">
        <v>4178</v>
      </c>
      <c r="B3369" s="1" t="s">
        <v>448</v>
      </c>
      <c r="C3369" s="2">
        <v>45613</v>
      </c>
      <c r="D3369" s="1" t="s">
        <v>9</v>
      </c>
      <c r="E3369">
        <v>2568</v>
      </c>
      <c r="F3369" s="1" t="s">
        <v>15</v>
      </c>
      <c r="G3369" s="1" t="s">
        <v>50</v>
      </c>
    </row>
    <row r="3370" spans="1:7" x14ac:dyDescent="0.25">
      <c r="A3370" s="1" t="s">
        <v>4179</v>
      </c>
      <c r="B3370" s="1" t="s">
        <v>624</v>
      </c>
      <c r="C3370" s="2">
        <v>45333</v>
      </c>
      <c r="D3370" s="1" t="s">
        <v>9</v>
      </c>
      <c r="E3370">
        <v>6856</v>
      </c>
      <c r="F3370" s="1" t="s">
        <v>10</v>
      </c>
      <c r="G3370" s="1" t="s">
        <v>55</v>
      </c>
    </row>
    <row r="3371" spans="1:7" x14ac:dyDescent="0.25">
      <c r="A3371" s="1" t="s">
        <v>4180</v>
      </c>
      <c r="B3371" s="1" t="s">
        <v>2781</v>
      </c>
      <c r="C3371" s="2">
        <v>45580</v>
      </c>
      <c r="D3371" s="1" t="s">
        <v>14</v>
      </c>
      <c r="E3371">
        <v>958</v>
      </c>
      <c r="F3371" s="1" t="s">
        <v>24</v>
      </c>
      <c r="G3371" s="1" t="s">
        <v>50</v>
      </c>
    </row>
    <row r="3372" spans="1:7" x14ac:dyDescent="0.25">
      <c r="A3372" s="1" t="s">
        <v>4181</v>
      </c>
      <c r="B3372" s="1" t="s">
        <v>178</v>
      </c>
      <c r="C3372" s="2">
        <v>45309</v>
      </c>
      <c r="D3372" s="1" t="s">
        <v>9</v>
      </c>
      <c r="E3372">
        <v>9770</v>
      </c>
      <c r="F3372" s="1" t="s">
        <v>10</v>
      </c>
      <c r="G3372" s="1" t="s">
        <v>55</v>
      </c>
    </row>
    <row r="3373" spans="1:7" x14ac:dyDescent="0.25">
      <c r="A3373" s="1" t="s">
        <v>4182</v>
      </c>
      <c r="B3373" s="1" t="s">
        <v>1604</v>
      </c>
      <c r="C3373" s="2">
        <v>45800</v>
      </c>
      <c r="D3373" s="1" t="s">
        <v>9</v>
      </c>
      <c r="E3373">
        <v>4946</v>
      </c>
      <c r="F3373" s="1" t="s">
        <v>15</v>
      </c>
      <c r="G3373" s="1" t="s">
        <v>25</v>
      </c>
    </row>
    <row r="3374" spans="1:7" x14ac:dyDescent="0.25">
      <c r="A3374" s="1" t="s">
        <v>4183</v>
      </c>
      <c r="B3374" s="1" t="s">
        <v>1406</v>
      </c>
      <c r="C3374" s="2">
        <v>45818</v>
      </c>
      <c r="D3374" s="1" t="s">
        <v>14</v>
      </c>
      <c r="E3374">
        <v>2063</v>
      </c>
      <c r="F3374" s="1" t="s">
        <v>15</v>
      </c>
      <c r="G3374" s="1" t="s">
        <v>25</v>
      </c>
    </row>
    <row r="3375" spans="1:7" x14ac:dyDescent="0.25">
      <c r="A3375" s="1" t="s">
        <v>4184</v>
      </c>
      <c r="B3375" s="1" t="s">
        <v>251</v>
      </c>
      <c r="C3375" s="2">
        <v>45813</v>
      </c>
      <c r="D3375" s="1" t="s">
        <v>14</v>
      </c>
      <c r="E3375">
        <v>203</v>
      </c>
      <c r="F3375" s="1" t="s">
        <v>24</v>
      </c>
      <c r="G3375" s="1" t="s">
        <v>11</v>
      </c>
    </row>
    <row r="3376" spans="1:7" x14ac:dyDescent="0.25">
      <c r="A3376" s="1" t="s">
        <v>4185</v>
      </c>
      <c r="B3376" s="1" t="s">
        <v>1612</v>
      </c>
      <c r="C3376" s="2">
        <v>45729</v>
      </c>
      <c r="D3376" s="1" t="s">
        <v>14</v>
      </c>
      <c r="E3376">
        <v>8943</v>
      </c>
      <c r="F3376" s="1" t="s">
        <v>10</v>
      </c>
      <c r="G3376" s="1" t="s">
        <v>106</v>
      </c>
    </row>
    <row r="3377" spans="1:7" x14ac:dyDescent="0.25">
      <c r="A3377" s="1" t="s">
        <v>4186</v>
      </c>
      <c r="B3377" s="1" t="s">
        <v>383</v>
      </c>
      <c r="C3377" s="2">
        <v>45525</v>
      </c>
      <c r="D3377" s="1" t="s">
        <v>28</v>
      </c>
      <c r="E3377">
        <v>7314</v>
      </c>
      <c r="F3377" s="1" t="s">
        <v>19</v>
      </c>
      <c r="G3377" s="1" t="s">
        <v>16</v>
      </c>
    </row>
    <row r="3378" spans="1:7" x14ac:dyDescent="0.25">
      <c r="A3378" s="1" t="s">
        <v>4187</v>
      </c>
      <c r="B3378" s="1" t="s">
        <v>396</v>
      </c>
      <c r="C3378" s="2">
        <v>45872</v>
      </c>
      <c r="D3378" s="1" t="s">
        <v>14</v>
      </c>
      <c r="E3378">
        <v>2969</v>
      </c>
      <c r="F3378" s="1" t="s">
        <v>24</v>
      </c>
      <c r="G3378" s="1" t="s">
        <v>40</v>
      </c>
    </row>
    <row r="3379" spans="1:7" x14ac:dyDescent="0.25">
      <c r="A3379" s="1" t="s">
        <v>4188</v>
      </c>
      <c r="B3379" s="1" t="s">
        <v>1186</v>
      </c>
      <c r="C3379" s="2">
        <v>45850</v>
      </c>
      <c r="D3379" s="1" t="s">
        <v>14</v>
      </c>
      <c r="E3379">
        <v>8184</v>
      </c>
      <c r="F3379" s="1" t="s">
        <v>19</v>
      </c>
      <c r="G3379" s="1" t="s">
        <v>40</v>
      </c>
    </row>
    <row r="3380" spans="1:7" x14ac:dyDescent="0.25">
      <c r="A3380" s="1" t="s">
        <v>4189</v>
      </c>
      <c r="B3380" s="1" t="s">
        <v>463</v>
      </c>
      <c r="C3380" s="2">
        <v>45341</v>
      </c>
      <c r="D3380" s="1" t="s">
        <v>9</v>
      </c>
      <c r="E3380">
        <v>2933</v>
      </c>
      <c r="F3380" s="1" t="s">
        <v>15</v>
      </c>
      <c r="G3380" s="1" t="s">
        <v>20</v>
      </c>
    </row>
    <row r="3381" spans="1:7" x14ac:dyDescent="0.25">
      <c r="A3381" s="1" t="s">
        <v>4190</v>
      </c>
      <c r="B3381" s="1" t="s">
        <v>4191</v>
      </c>
      <c r="C3381" s="2">
        <v>45362</v>
      </c>
      <c r="D3381" s="1" t="s">
        <v>23</v>
      </c>
      <c r="E3381">
        <v>3249</v>
      </c>
      <c r="F3381" s="1" t="s">
        <v>15</v>
      </c>
      <c r="G3381" s="1" t="s">
        <v>50</v>
      </c>
    </row>
    <row r="3382" spans="1:7" x14ac:dyDescent="0.25">
      <c r="A3382" s="1" t="s">
        <v>4192</v>
      </c>
      <c r="B3382" s="1" t="s">
        <v>3557</v>
      </c>
      <c r="C3382" s="2">
        <v>45655</v>
      </c>
      <c r="D3382" s="1" t="s">
        <v>23</v>
      </c>
      <c r="E3382">
        <v>3875</v>
      </c>
      <c r="F3382" s="1" t="s">
        <v>10</v>
      </c>
      <c r="G3382" s="1" t="s">
        <v>20</v>
      </c>
    </row>
    <row r="3383" spans="1:7" x14ac:dyDescent="0.25">
      <c r="A3383" s="1" t="s">
        <v>4193</v>
      </c>
      <c r="B3383" s="1" t="s">
        <v>1607</v>
      </c>
      <c r="C3383" s="2">
        <v>45191</v>
      </c>
      <c r="D3383" s="1" t="s">
        <v>28</v>
      </c>
      <c r="E3383">
        <v>8239</v>
      </c>
      <c r="F3383" s="1" t="s">
        <v>19</v>
      </c>
      <c r="G3383" s="1" t="s">
        <v>45</v>
      </c>
    </row>
    <row r="3384" spans="1:7" x14ac:dyDescent="0.25">
      <c r="A3384" s="1" t="s">
        <v>4194</v>
      </c>
      <c r="B3384" s="1" t="s">
        <v>2555</v>
      </c>
      <c r="C3384" s="2">
        <v>45632</v>
      </c>
      <c r="D3384" s="1" t="s">
        <v>28</v>
      </c>
      <c r="E3384">
        <v>9900</v>
      </c>
      <c r="F3384" s="1" t="s">
        <v>19</v>
      </c>
      <c r="G3384" s="1" t="s">
        <v>50</v>
      </c>
    </row>
    <row r="3385" spans="1:7" x14ac:dyDescent="0.25">
      <c r="A3385" s="1" t="s">
        <v>4195</v>
      </c>
      <c r="B3385" s="1" t="s">
        <v>1239</v>
      </c>
      <c r="C3385" s="2">
        <v>45417</v>
      </c>
      <c r="D3385" s="1" t="s">
        <v>23</v>
      </c>
      <c r="E3385">
        <v>4576</v>
      </c>
      <c r="F3385" s="1" t="s">
        <v>24</v>
      </c>
      <c r="G3385" s="1" t="s">
        <v>40</v>
      </c>
    </row>
    <row r="3386" spans="1:7" x14ac:dyDescent="0.25">
      <c r="A3386" s="1" t="s">
        <v>4196</v>
      </c>
      <c r="B3386" s="1" t="s">
        <v>2877</v>
      </c>
      <c r="C3386" s="2">
        <v>45615</v>
      </c>
      <c r="D3386" s="1" t="s">
        <v>23</v>
      </c>
      <c r="E3386">
        <v>6605</v>
      </c>
      <c r="F3386" s="1" t="s">
        <v>10</v>
      </c>
      <c r="G3386" s="1" t="s">
        <v>40</v>
      </c>
    </row>
    <row r="3387" spans="1:7" x14ac:dyDescent="0.25">
      <c r="A3387" s="1" t="s">
        <v>4197</v>
      </c>
      <c r="B3387" s="1" t="s">
        <v>1020</v>
      </c>
      <c r="C3387" s="2">
        <v>45832</v>
      </c>
      <c r="D3387" s="1" t="s">
        <v>14</v>
      </c>
      <c r="E3387">
        <v>5619</v>
      </c>
      <c r="F3387" s="1" t="s">
        <v>10</v>
      </c>
      <c r="G3387" s="1" t="s">
        <v>11</v>
      </c>
    </row>
    <row r="3388" spans="1:7" x14ac:dyDescent="0.25">
      <c r="A3388" s="1" t="s">
        <v>4198</v>
      </c>
      <c r="B3388" s="1" t="s">
        <v>1163</v>
      </c>
      <c r="C3388" s="2">
        <v>45305</v>
      </c>
      <c r="D3388" s="1" t="s">
        <v>9</v>
      </c>
      <c r="E3388">
        <v>3223</v>
      </c>
      <c r="F3388" s="1" t="s">
        <v>19</v>
      </c>
      <c r="G3388" s="1" t="s">
        <v>40</v>
      </c>
    </row>
    <row r="3389" spans="1:7" x14ac:dyDescent="0.25">
      <c r="A3389" s="1" t="s">
        <v>4199</v>
      </c>
      <c r="B3389" s="1" t="s">
        <v>2284</v>
      </c>
      <c r="C3389" s="2">
        <v>45715</v>
      </c>
      <c r="D3389" s="1" t="s">
        <v>14</v>
      </c>
      <c r="E3389">
        <v>5118</v>
      </c>
      <c r="F3389" s="1" t="s">
        <v>15</v>
      </c>
      <c r="G3389" s="1" t="s">
        <v>106</v>
      </c>
    </row>
    <row r="3390" spans="1:7" x14ac:dyDescent="0.25">
      <c r="A3390" s="1" t="s">
        <v>4200</v>
      </c>
      <c r="B3390" s="1" t="s">
        <v>170</v>
      </c>
      <c r="C3390" s="2">
        <v>45665</v>
      </c>
      <c r="D3390" s="1" t="s">
        <v>28</v>
      </c>
      <c r="E3390">
        <v>1793</v>
      </c>
      <c r="F3390" s="1" t="s">
        <v>10</v>
      </c>
      <c r="G3390" s="1" t="s">
        <v>16</v>
      </c>
    </row>
    <row r="3391" spans="1:7" x14ac:dyDescent="0.25">
      <c r="A3391" s="1" t="s">
        <v>4201</v>
      </c>
      <c r="B3391" s="1" t="s">
        <v>2642</v>
      </c>
      <c r="C3391" s="2">
        <v>45635</v>
      </c>
      <c r="D3391" s="1" t="s">
        <v>23</v>
      </c>
      <c r="E3391">
        <v>8304</v>
      </c>
      <c r="F3391" s="1" t="s">
        <v>15</v>
      </c>
      <c r="G3391" s="1" t="s">
        <v>50</v>
      </c>
    </row>
    <row r="3392" spans="1:7" x14ac:dyDescent="0.25">
      <c r="A3392" s="1" t="s">
        <v>4202</v>
      </c>
      <c r="B3392" s="1" t="s">
        <v>2375</v>
      </c>
      <c r="C3392" s="2">
        <v>45567</v>
      </c>
      <c r="D3392" s="1" t="s">
        <v>28</v>
      </c>
      <c r="E3392">
        <v>5840</v>
      </c>
      <c r="F3392" s="1" t="s">
        <v>24</v>
      </c>
      <c r="G3392" s="1" t="s">
        <v>20</v>
      </c>
    </row>
    <row r="3393" spans="1:7" x14ac:dyDescent="0.25">
      <c r="A3393" s="1" t="s">
        <v>4203</v>
      </c>
      <c r="B3393" s="1" t="s">
        <v>770</v>
      </c>
      <c r="C3393" s="2">
        <v>45689</v>
      </c>
      <c r="D3393" s="1" t="s">
        <v>14</v>
      </c>
      <c r="E3393">
        <v>5841</v>
      </c>
      <c r="F3393" s="1" t="s">
        <v>10</v>
      </c>
      <c r="G3393" s="1" t="s">
        <v>50</v>
      </c>
    </row>
    <row r="3394" spans="1:7" x14ac:dyDescent="0.25">
      <c r="A3394" s="1" t="s">
        <v>4204</v>
      </c>
      <c r="B3394" s="1" t="s">
        <v>348</v>
      </c>
      <c r="C3394" s="2">
        <v>45556</v>
      </c>
      <c r="D3394" s="1" t="s">
        <v>28</v>
      </c>
      <c r="E3394">
        <v>51</v>
      </c>
      <c r="F3394" s="1" t="s">
        <v>10</v>
      </c>
      <c r="G3394" s="1" t="s">
        <v>50</v>
      </c>
    </row>
    <row r="3395" spans="1:7" x14ac:dyDescent="0.25">
      <c r="A3395" s="1" t="s">
        <v>4205</v>
      </c>
      <c r="B3395" s="1" t="s">
        <v>409</v>
      </c>
      <c r="C3395" s="2">
        <v>45560</v>
      </c>
      <c r="D3395" s="1" t="s">
        <v>28</v>
      </c>
      <c r="E3395">
        <v>6219</v>
      </c>
      <c r="F3395" s="1" t="s">
        <v>24</v>
      </c>
      <c r="G3395" s="1" t="s">
        <v>40</v>
      </c>
    </row>
    <row r="3396" spans="1:7" x14ac:dyDescent="0.25">
      <c r="A3396" s="1" t="s">
        <v>4206</v>
      </c>
      <c r="B3396" s="1" t="s">
        <v>174</v>
      </c>
      <c r="C3396" s="2">
        <v>45361</v>
      </c>
      <c r="D3396" s="1" t="s">
        <v>9</v>
      </c>
      <c r="E3396">
        <v>1071</v>
      </c>
      <c r="F3396" s="1" t="s">
        <v>10</v>
      </c>
      <c r="G3396" s="1" t="s">
        <v>40</v>
      </c>
    </row>
    <row r="3397" spans="1:7" x14ac:dyDescent="0.25">
      <c r="A3397" s="1" t="s">
        <v>4207</v>
      </c>
      <c r="B3397" s="1" t="s">
        <v>627</v>
      </c>
      <c r="C3397" s="2">
        <v>45402</v>
      </c>
      <c r="D3397" s="1" t="s">
        <v>28</v>
      </c>
      <c r="E3397">
        <v>9878</v>
      </c>
      <c r="F3397" s="1" t="s">
        <v>19</v>
      </c>
      <c r="G3397" s="1" t="s">
        <v>45</v>
      </c>
    </row>
    <row r="3398" spans="1:7" x14ac:dyDescent="0.25">
      <c r="A3398" s="1" t="s">
        <v>4208</v>
      </c>
      <c r="B3398" s="1" t="s">
        <v>44</v>
      </c>
      <c r="C3398" s="2">
        <v>45250</v>
      </c>
      <c r="D3398" s="1" t="s">
        <v>14</v>
      </c>
      <c r="E3398">
        <v>3699</v>
      </c>
      <c r="F3398" s="1" t="s">
        <v>19</v>
      </c>
      <c r="G3398" s="1" t="s">
        <v>55</v>
      </c>
    </row>
    <row r="3399" spans="1:7" x14ac:dyDescent="0.25">
      <c r="A3399" s="1" t="s">
        <v>4209</v>
      </c>
      <c r="B3399" s="1" t="s">
        <v>268</v>
      </c>
      <c r="C3399" s="2">
        <v>45271</v>
      </c>
      <c r="D3399" s="1" t="s">
        <v>9</v>
      </c>
      <c r="E3399">
        <v>7605</v>
      </c>
      <c r="F3399" s="1" t="s">
        <v>24</v>
      </c>
      <c r="G3399" s="1" t="s">
        <v>11</v>
      </c>
    </row>
    <row r="3400" spans="1:7" x14ac:dyDescent="0.25">
      <c r="A3400" s="1" t="s">
        <v>4210</v>
      </c>
      <c r="B3400" s="1" t="s">
        <v>1272</v>
      </c>
      <c r="C3400" s="2">
        <v>45247</v>
      </c>
      <c r="D3400" s="1" t="s">
        <v>28</v>
      </c>
      <c r="E3400">
        <v>6817</v>
      </c>
      <c r="F3400" s="1" t="s">
        <v>15</v>
      </c>
      <c r="G3400" s="1" t="s">
        <v>50</v>
      </c>
    </row>
    <row r="3401" spans="1:7" x14ac:dyDescent="0.25">
      <c r="A3401" s="1" t="s">
        <v>4211</v>
      </c>
      <c r="B3401" s="1" t="s">
        <v>322</v>
      </c>
      <c r="C3401" s="2">
        <v>45734</v>
      </c>
      <c r="D3401" s="1" t="s">
        <v>14</v>
      </c>
      <c r="E3401">
        <v>4007</v>
      </c>
      <c r="F3401" s="1" t="s">
        <v>15</v>
      </c>
      <c r="G3401" s="1" t="s">
        <v>45</v>
      </c>
    </row>
    <row r="3402" spans="1:7" x14ac:dyDescent="0.25">
      <c r="A3402" s="1" t="s">
        <v>4212</v>
      </c>
      <c r="B3402" s="1" t="s">
        <v>39</v>
      </c>
      <c r="C3402" s="2">
        <v>45229</v>
      </c>
      <c r="D3402" s="1" t="s">
        <v>23</v>
      </c>
      <c r="E3402">
        <v>335</v>
      </c>
      <c r="F3402" s="1" t="s">
        <v>10</v>
      </c>
      <c r="G3402" s="1" t="s">
        <v>50</v>
      </c>
    </row>
    <row r="3403" spans="1:7" x14ac:dyDescent="0.25">
      <c r="A3403" s="1" t="s">
        <v>4213</v>
      </c>
      <c r="B3403" s="1" t="s">
        <v>477</v>
      </c>
      <c r="C3403" s="2">
        <v>45675</v>
      </c>
      <c r="D3403" s="1" t="s">
        <v>9</v>
      </c>
      <c r="E3403">
        <v>7215</v>
      </c>
      <c r="F3403" s="1" t="s">
        <v>15</v>
      </c>
      <c r="G3403" s="1" t="s">
        <v>106</v>
      </c>
    </row>
    <row r="3404" spans="1:7" x14ac:dyDescent="0.25">
      <c r="A3404" s="1" t="s">
        <v>4214</v>
      </c>
      <c r="B3404" s="1" t="s">
        <v>605</v>
      </c>
      <c r="C3404" s="2">
        <v>45305</v>
      </c>
      <c r="D3404" s="1" t="s">
        <v>28</v>
      </c>
      <c r="E3404">
        <v>1130</v>
      </c>
      <c r="F3404" s="1" t="s">
        <v>15</v>
      </c>
      <c r="G3404" s="1" t="s">
        <v>40</v>
      </c>
    </row>
    <row r="3405" spans="1:7" x14ac:dyDescent="0.25">
      <c r="A3405" s="1" t="s">
        <v>4215</v>
      </c>
      <c r="B3405" s="1" t="s">
        <v>242</v>
      </c>
      <c r="C3405" s="2">
        <v>45578</v>
      </c>
      <c r="D3405" s="1" t="s">
        <v>28</v>
      </c>
      <c r="E3405">
        <v>117</v>
      </c>
      <c r="F3405" s="1" t="s">
        <v>24</v>
      </c>
      <c r="G3405" s="1" t="s">
        <v>45</v>
      </c>
    </row>
    <row r="3406" spans="1:7" x14ac:dyDescent="0.25">
      <c r="A3406" s="1" t="s">
        <v>4216</v>
      </c>
      <c r="B3406" s="1" t="s">
        <v>1741</v>
      </c>
      <c r="C3406" s="2">
        <v>45672</v>
      </c>
      <c r="D3406" s="1" t="s">
        <v>9</v>
      </c>
      <c r="E3406">
        <v>6304</v>
      </c>
      <c r="F3406" s="1" t="s">
        <v>15</v>
      </c>
      <c r="G3406" s="1" t="s">
        <v>29</v>
      </c>
    </row>
    <row r="3407" spans="1:7" x14ac:dyDescent="0.25">
      <c r="A3407" s="1" t="s">
        <v>4217</v>
      </c>
      <c r="B3407" s="1" t="s">
        <v>1497</v>
      </c>
      <c r="C3407" s="2">
        <v>45595</v>
      </c>
      <c r="D3407" s="1" t="s">
        <v>14</v>
      </c>
      <c r="E3407">
        <v>5203</v>
      </c>
      <c r="F3407" s="1" t="s">
        <v>15</v>
      </c>
      <c r="G3407" s="1" t="s">
        <v>106</v>
      </c>
    </row>
    <row r="3408" spans="1:7" x14ac:dyDescent="0.25">
      <c r="A3408" s="1" t="s">
        <v>4218</v>
      </c>
      <c r="B3408" s="1" t="s">
        <v>61</v>
      </c>
      <c r="C3408" s="2">
        <v>45183</v>
      </c>
      <c r="D3408" s="1" t="s">
        <v>28</v>
      </c>
      <c r="E3408">
        <v>7234</v>
      </c>
      <c r="F3408" s="1" t="s">
        <v>15</v>
      </c>
      <c r="G3408" s="1" t="s">
        <v>20</v>
      </c>
    </row>
    <row r="3409" spans="1:7" x14ac:dyDescent="0.25">
      <c r="A3409" s="1" t="s">
        <v>4219</v>
      </c>
      <c r="B3409" s="1" t="s">
        <v>2237</v>
      </c>
      <c r="C3409" s="2">
        <v>45490</v>
      </c>
      <c r="D3409" s="1" t="s">
        <v>14</v>
      </c>
      <c r="E3409">
        <v>8536</v>
      </c>
      <c r="F3409" s="1" t="s">
        <v>19</v>
      </c>
      <c r="G3409" s="1" t="s">
        <v>45</v>
      </c>
    </row>
    <row r="3410" spans="1:7" x14ac:dyDescent="0.25">
      <c r="A3410" s="1" t="s">
        <v>4220</v>
      </c>
      <c r="B3410" s="1" t="s">
        <v>561</v>
      </c>
      <c r="C3410" s="2">
        <v>45523</v>
      </c>
      <c r="D3410" s="1" t="s">
        <v>9</v>
      </c>
      <c r="E3410">
        <v>2049</v>
      </c>
      <c r="F3410" s="1" t="s">
        <v>19</v>
      </c>
      <c r="G3410" s="1" t="s">
        <v>25</v>
      </c>
    </row>
    <row r="3411" spans="1:7" x14ac:dyDescent="0.25">
      <c r="A3411" s="1" t="s">
        <v>4221</v>
      </c>
      <c r="B3411" s="1" t="s">
        <v>1064</v>
      </c>
      <c r="C3411" s="2">
        <v>45661</v>
      </c>
      <c r="D3411" s="1" t="s">
        <v>28</v>
      </c>
      <c r="E3411">
        <v>813</v>
      </c>
      <c r="F3411" s="1" t="s">
        <v>24</v>
      </c>
      <c r="G3411" s="1" t="s">
        <v>20</v>
      </c>
    </row>
    <row r="3412" spans="1:7" x14ac:dyDescent="0.25">
      <c r="A3412" s="1" t="s">
        <v>4222</v>
      </c>
      <c r="B3412" s="1" t="s">
        <v>2284</v>
      </c>
      <c r="C3412" s="2">
        <v>45324</v>
      </c>
      <c r="D3412" s="1" t="s">
        <v>23</v>
      </c>
      <c r="E3412">
        <v>776</v>
      </c>
      <c r="F3412" s="1" t="s">
        <v>10</v>
      </c>
      <c r="G3412" s="1" t="s">
        <v>29</v>
      </c>
    </row>
    <row r="3413" spans="1:7" x14ac:dyDescent="0.25">
      <c r="A3413" s="1" t="s">
        <v>4223</v>
      </c>
      <c r="B3413" s="1" t="s">
        <v>428</v>
      </c>
      <c r="C3413" s="2">
        <v>45190</v>
      </c>
      <c r="D3413" s="1" t="s">
        <v>23</v>
      </c>
      <c r="E3413">
        <v>3537</v>
      </c>
      <c r="F3413" s="1" t="s">
        <v>24</v>
      </c>
      <c r="G3413" s="1" t="s">
        <v>11</v>
      </c>
    </row>
    <row r="3414" spans="1:7" x14ac:dyDescent="0.25">
      <c r="A3414" s="1" t="s">
        <v>4224</v>
      </c>
      <c r="B3414" s="1" t="s">
        <v>178</v>
      </c>
      <c r="C3414" s="2">
        <v>45734</v>
      </c>
      <c r="D3414" s="1" t="s">
        <v>23</v>
      </c>
      <c r="E3414">
        <v>2316</v>
      </c>
      <c r="F3414" s="1" t="s">
        <v>10</v>
      </c>
      <c r="G3414" s="1" t="s">
        <v>16</v>
      </c>
    </row>
    <row r="3415" spans="1:7" x14ac:dyDescent="0.25">
      <c r="A3415" s="1" t="s">
        <v>4225</v>
      </c>
      <c r="B3415" s="1" t="s">
        <v>479</v>
      </c>
      <c r="C3415" s="2">
        <v>45768</v>
      </c>
      <c r="D3415" s="1" t="s">
        <v>9</v>
      </c>
      <c r="E3415">
        <v>1498</v>
      </c>
      <c r="F3415" s="1" t="s">
        <v>10</v>
      </c>
      <c r="G3415" s="1" t="s">
        <v>40</v>
      </c>
    </row>
    <row r="3416" spans="1:7" x14ac:dyDescent="0.25">
      <c r="A3416" s="1" t="s">
        <v>4226</v>
      </c>
      <c r="B3416" s="1" t="s">
        <v>2284</v>
      </c>
      <c r="C3416" s="2">
        <v>45563</v>
      </c>
      <c r="D3416" s="1" t="s">
        <v>28</v>
      </c>
      <c r="E3416">
        <v>4139</v>
      </c>
      <c r="F3416" s="1" t="s">
        <v>15</v>
      </c>
      <c r="G3416" s="1" t="s">
        <v>16</v>
      </c>
    </row>
    <row r="3417" spans="1:7" x14ac:dyDescent="0.25">
      <c r="A3417" s="1" t="s">
        <v>4227</v>
      </c>
      <c r="B3417" s="1" t="s">
        <v>2747</v>
      </c>
      <c r="C3417" s="2">
        <v>45580</v>
      </c>
      <c r="D3417" s="1" t="s">
        <v>9</v>
      </c>
      <c r="E3417">
        <v>2383</v>
      </c>
      <c r="F3417" s="1" t="s">
        <v>15</v>
      </c>
      <c r="G3417" s="1" t="s">
        <v>40</v>
      </c>
    </row>
    <row r="3418" spans="1:7" x14ac:dyDescent="0.25">
      <c r="A3418" s="1" t="s">
        <v>4228</v>
      </c>
      <c r="B3418" s="1" t="s">
        <v>242</v>
      </c>
      <c r="C3418" s="2">
        <v>45374</v>
      </c>
      <c r="D3418" s="1" t="s">
        <v>28</v>
      </c>
      <c r="E3418">
        <v>9038</v>
      </c>
      <c r="F3418" s="1" t="s">
        <v>24</v>
      </c>
      <c r="G3418" s="1" t="s">
        <v>16</v>
      </c>
    </row>
    <row r="3419" spans="1:7" x14ac:dyDescent="0.25">
      <c r="A3419" s="1" t="s">
        <v>4229</v>
      </c>
      <c r="B3419" s="1" t="s">
        <v>33</v>
      </c>
      <c r="C3419" s="2">
        <v>45364</v>
      </c>
      <c r="D3419" s="1" t="s">
        <v>23</v>
      </c>
      <c r="E3419">
        <v>3319</v>
      </c>
      <c r="F3419" s="1" t="s">
        <v>24</v>
      </c>
      <c r="G3419" s="1" t="s">
        <v>11</v>
      </c>
    </row>
    <row r="3420" spans="1:7" x14ac:dyDescent="0.25">
      <c r="A3420" s="1" t="s">
        <v>4230</v>
      </c>
      <c r="B3420" s="1" t="s">
        <v>1775</v>
      </c>
      <c r="C3420" s="2">
        <v>45731</v>
      </c>
      <c r="D3420" s="1" t="s">
        <v>23</v>
      </c>
      <c r="E3420">
        <v>6844</v>
      </c>
      <c r="F3420" s="1" t="s">
        <v>24</v>
      </c>
      <c r="G3420" s="1" t="s">
        <v>29</v>
      </c>
    </row>
    <row r="3421" spans="1:7" x14ac:dyDescent="0.25">
      <c r="A3421" s="1" t="s">
        <v>4231</v>
      </c>
      <c r="B3421" s="1" t="s">
        <v>707</v>
      </c>
      <c r="C3421" s="2">
        <v>45765</v>
      </c>
      <c r="D3421" s="1" t="s">
        <v>14</v>
      </c>
      <c r="E3421">
        <v>5745</v>
      </c>
      <c r="F3421" s="1" t="s">
        <v>19</v>
      </c>
      <c r="G3421" s="1" t="s">
        <v>29</v>
      </c>
    </row>
    <row r="3422" spans="1:7" x14ac:dyDescent="0.25">
      <c r="A3422" s="1" t="s">
        <v>4232</v>
      </c>
      <c r="B3422" s="1" t="s">
        <v>1324</v>
      </c>
      <c r="C3422" s="2">
        <v>45595</v>
      </c>
      <c r="D3422" s="1" t="s">
        <v>9</v>
      </c>
      <c r="E3422">
        <v>4844</v>
      </c>
      <c r="F3422" s="1" t="s">
        <v>19</v>
      </c>
      <c r="G3422" s="1" t="s">
        <v>25</v>
      </c>
    </row>
    <row r="3423" spans="1:7" x14ac:dyDescent="0.25">
      <c r="A3423" s="1" t="s">
        <v>4233</v>
      </c>
      <c r="B3423" s="1" t="s">
        <v>1337</v>
      </c>
      <c r="C3423" s="2">
        <v>45595</v>
      </c>
      <c r="D3423" s="1" t="s">
        <v>9</v>
      </c>
      <c r="E3423">
        <v>7000</v>
      </c>
      <c r="F3423" s="1" t="s">
        <v>19</v>
      </c>
      <c r="G3423" s="1" t="s">
        <v>106</v>
      </c>
    </row>
    <row r="3424" spans="1:7" x14ac:dyDescent="0.25">
      <c r="A3424" s="1" t="s">
        <v>4234</v>
      </c>
      <c r="B3424" s="1" t="s">
        <v>731</v>
      </c>
      <c r="C3424" s="2">
        <v>45318</v>
      </c>
      <c r="D3424" s="1" t="s">
        <v>14</v>
      </c>
      <c r="E3424">
        <v>3993</v>
      </c>
      <c r="F3424" s="1" t="s">
        <v>19</v>
      </c>
      <c r="G3424" s="1" t="s">
        <v>25</v>
      </c>
    </row>
    <row r="3425" spans="1:7" x14ac:dyDescent="0.25">
      <c r="A3425" s="1" t="s">
        <v>4235</v>
      </c>
      <c r="B3425" s="1" t="s">
        <v>703</v>
      </c>
      <c r="C3425" s="2">
        <v>45808</v>
      </c>
      <c r="D3425" s="1" t="s">
        <v>23</v>
      </c>
      <c r="E3425">
        <v>3778</v>
      </c>
      <c r="F3425" s="1" t="s">
        <v>19</v>
      </c>
      <c r="G3425" s="1" t="s">
        <v>40</v>
      </c>
    </row>
    <row r="3426" spans="1:7" x14ac:dyDescent="0.25">
      <c r="A3426" s="1" t="s">
        <v>4236</v>
      </c>
      <c r="B3426" s="1" t="s">
        <v>3384</v>
      </c>
      <c r="C3426" s="2">
        <v>45854</v>
      </c>
      <c r="D3426" s="1" t="s">
        <v>23</v>
      </c>
      <c r="E3426">
        <v>1514</v>
      </c>
      <c r="F3426" s="1" t="s">
        <v>15</v>
      </c>
      <c r="G3426" s="1" t="s">
        <v>45</v>
      </c>
    </row>
    <row r="3427" spans="1:7" x14ac:dyDescent="0.25">
      <c r="A3427" s="1" t="s">
        <v>4237</v>
      </c>
      <c r="B3427" s="1" t="s">
        <v>1272</v>
      </c>
      <c r="C3427" s="2">
        <v>45556</v>
      </c>
      <c r="D3427" s="1" t="s">
        <v>9</v>
      </c>
      <c r="E3427">
        <v>6803</v>
      </c>
      <c r="F3427" s="1" t="s">
        <v>10</v>
      </c>
      <c r="G3427" s="1" t="s">
        <v>29</v>
      </c>
    </row>
    <row r="3428" spans="1:7" x14ac:dyDescent="0.25">
      <c r="A3428" s="1" t="s">
        <v>4238</v>
      </c>
      <c r="B3428" s="1" t="s">
        <v>1871</v>
      </c>
      <c r="C3428" s="2">
        <v>45328</v>
      </c>
      <c r="D3428" s="1" t="s">
        <v>28</v>
      </c>
      <c r="E3428">
        <v>2460</v>
      </c>
      <c r="F3428" s="1" t="s">
        <v>19</v>
      </c>
      <c r="G3428" s="1" t="s">
        <v>40</v>
      </c>
    </row>
    <row r="3429" spans="1:7" x14ac:dyDescent="0.25">
      <c r="A3429" s="1" t="s">
        <v>4239</v>
      </c>
      <c r="B3429" s="1" t="s">
        <v>2687</v>
      </c>
      <c r="C3429" s="2">
        <v>45198</v>
      </c>
      <c r="D3429" s="1" t="s">
        <v>23</v>
      </c>
      <c r="E3429">
        <v>2043</v>
      </c>
      <c r="F3429" s="1" t="s">
        <v>24</v>
      </c>
      <c r="G3429" s="1" t="s">
        <v>25</v>
      </c>
    </row>
    <row r="3430" spans="1:7" x14ac:dyDescent="0.25">
      <c r="A3430" s="1" t="s">
        <v>4240</v>
      </c>
      <c r="B3430" s="1" t="s">
        <v>747</v>
      </c>
      <c r="C3430" s="2">
        <v>45219</v>
      </c>
      <c r="D3430" s="1" t="s">
        <v>14</v>
      </c>
      <c r="E3430">
        <v>8012</v>
      </c>
      <c r="F3430" s="1" t="s">
        <v>10</v>
      </c>
      <c r="G3430" s="1" t="s">
        <v>29</v>
      </c>
    </row>
    <row r="3431" spans="1:7" x14ac:dyDescent="0.25">
      <c r="A3431" s="1" t="s">
        <v>4241</v>
      </c>
      <c r="B3431" s="1" t="s">
        <v>989</v>
      </c>
      <c r="C3431" s="2">
        <v>45544</v>
      </c>
      <c r="D3431" s="1" t="s">
        <v>14</v>
      </c>
      <c r="E3431">
        <v>9901</v>
      </c>
      <c r="F3431" s="1" t="s">
        <v>19</v>
      </c>
      <c r="G3431" s="1" t="s">
        <v>40</v>
      </c>
    </row>
    <row r="3432" spans="1:7" x14ac:dyDescent="0.25">
      <c r="A3432" s="1" t="s">
        <v>4242</v>
      </c>
      <c r="B3432" s="1" t="s">
        <v>1329</v>
      </c>
      <c r="C3432" s="2">
        <v>45492</v>
      </c>
      <c r="D3432" s="1" t="s">
        <v>14</v>
      </c>
      <c r="E3432">
        <v>6029</v>
      </c>
      <c r="F3432" s="1" t="s">
        <v>19</v>
      </c>
      <c r="G3432" s="1" t="s">
        <v>55</v>
      </c>
    </row>
    <row r="3433" spans="1:7" x14ac:dyDescent="0.25">
      <c r="A3433" s="1" t="s">
        <v>4243</v>
      </c>
      <c r="B3433" s="1" t="s">
        <v>4244</v>
      </c>
      <c r="C3433" s="2">
        <v>45536</v>
      </c>
      <c r="D3433" s="1" t="s">
        <v>9</v>
      </c>
      <c r="E3433">
        <v>1317</v>
      </c>
      <c r="F3433" s="1" t="s">
        <v>15</v>
      </c>
      <c r="G3433" s="1" t="s">
        <v>11</v>
      </c>
    </row>
    <row r="3434" spans="1:7" x14ac:dyDescent="0.25">
      <c r="A3434" s="1" t="s">
        <v>4245</v>
      </c>
      <c r="B3434" s="1" t="s">
        <v>124</v>
      </c>
      <c r="C3434" s="2">
        <v>45629</v>
      </c>
      <c r="D3434" s="1" t="s">
        <v>9</v>
      </c>
      <c r="E3434">
        <v>985</v>
      </c>
      <c r="F3434" s="1" t="s">
        <v>15</v>
      </c>
      <c r="G3434" s="1" t="s">
        <v>29</v>
      </c>
    </row>
    <row r="3435" spans="1:7" x14ac:dyDescent="0.25">
      <c r="A3435" s="1" t="s">
        <v>4246</v>
      </c>
      <c r="B3435" s="1" t="s">
        <v>1179</v>
      </c>
      <c r="C3435" s="2">
        <v>45431</v>
      </c>
      <c r="D3435" s="1" t="s">
        <v>9</v>
      </c>
      <c r="E3435">
        <v>4949</v>
      </c>
      <c r="F3435" s="1" t="s">
        <v>15</v>
      </c>
      <c r="G3435" s="1" t="s">
        <v>55</v>
      </c>
    </row>
    <row r="3436" spans="1:7" x14ac:dyDescent="0.25">
      <c r="A3436" s="1" t="s">
        <v>4247</v>
      </c>
      <c r="B3436" s="1" t="s">
        <v>178</v>
      </c>
      <c r="C3436" s="2">
        <v>45278</v>
      </c>
      <c r="D3436" s="1" t="s">
        <v>9</v>
      </c>
      <c r="E3436">
        <v>3743</v>
      </c>
      <c r="F3436" s="1" t="s">
        <v>19</v>
      </c>
      <c r="G3436" s="1" t="s">
        <v>25</v>
      </c>
    </row>
    <row r="3437" spans="1:7" x14ac:dyDescent="0.25">
      <c r="A3437" s="1" t="s">
        <v>4248</v>
      </c>
      <c r="B3437" s="1" t="s">
        <v>1726</v>
      </c>
      <c r="C3437" s="2">
        <v>45693</v>
      </c>
      <c r="D3437" s="1" t="s">
        <v>14</v>
      </c>
      <c r="E3437">
        <v>8561</v>
      </c>
      <c r="F3437" s="1" t="s">
        <v>15</v>
      </c>
      <c r="G3437" s="1" t="s">
        <v>20</v>
      </c>
    </row>
    <row r="3438" spans="1:7" x14ac:dyDescent="0.25">
      <c r="A3438" s="1" t="s">
        <v>4249</v>
      </c>
      <c r="B3438" s="1" t="s">
        <v>253</v>
      </c>
      <c r="C3438" s="2">
        <v>45197</v>
      </c>
      <c r="D3438" s="1" t="s">
        <v>14</v>
      </c>
      <c r="E3438">
        <v>2233</v>
      </c>
      <c r="F3438" s="1" t="s">
        <v>19</v>
      </c>
      <c r="G3438" s="1" t="s">
        <v>40</v>
      </c>
    </row>
    <row r="3439" spans="1:7" x14ac:dyDescent="0.25">
      <c r="A3439" s="1" t="s">
        <v>4250</v>
      </c>
      <c r="B3439" s="1" t="s">
        <v>2775</v>
      </c>
      <c r="C3439" s="2">
        <v>45415</v>
      </c>
      <c r="D3439" s="1" t="s">
        <v>9</v>
      </c>
      <c r="E3439">
        <v>494</v>
      </c>
      <c r="F3439" s="1" t="s">
        <v>10</v>
      </c>
      <c r="G3439" s="1" t="s">
        <v>55</v>
      </c>
    </row>
    <row r="3440" spans="1:7" x14ac:dyDescent="0.25">
      <c r="A3440" s="1" t="s">
        <v>4251</v>
      </c>
      <c r="B3440" s="1" t="s">
        <v>377</v>
      </c>
      <c r="C3440" s="2">
        <v>45399</v>
      </c>
      <c r="D3440" s="1" t="s">
        <v>9</v>
      </c>
      <c r="E3440">
        <v>1438</v>
      </c>
      <c r="F3440" s="1" t="s">
        <v>10</v>
      </c>
      <c r="G3440" s="1" t="s">
        <v>11</v>
      </c>
    </row>
    <row r="3441" spans="1:7" x14ac:dyDescent="0.25">
      <c r="A3441" s="1" t="s">
        <v>4252</v>
      </c>
      <c r="B3441" s="1" t="s">
        <v>2237</v>
      </c>
      <c r="C3441" s="2">
        <v>45677</v>
      </c>
      <c r="D3441" s="1" t="s">
        <v>14</v>
      </c>
      <c r="E3441">
        <v>2090</v>
      </c>
      <c r="F3441" s="1" t="s">
        <v>19</v>
      </c>
      <c r="G3441" s="1" t="s">
        <v>16</v>
      </c>
    </row>
    <row r="3442" spans="1:7" x14ac:dyDescent="0.25">
      <c r="A3442" s="1" t="s">
        <v>4253</v>
      </c>
      <c r="B3442" s="1" t="s">
        <v>1492</v>
      </c>
      <c r="C3442" s="2">
        <v>45731</v>
      </c>
      <c r="D3442" s="1" t="s">
        <v>9</v>
      </c>
      <c r="E3442">
        <v>705</v>
      </c>
      <c r="F3442" s="1" t="s">
        <v>24</v>
      </c>
      <c r="G3442" s="1" t="s">
        <v>16</v>
      </c>
    </row>
    <row r="3443" spans="1:7" x14ac:dyDescent="0.25">
      <c r="A3443" s="1" t="s">
        <v>4254</v>
      </c>
      <c r="B3443" s="1" t="s">
        <v>1062</v>
      </c>
      <c r="C3443" s="2">
        <v>45218</v>
      </c>
      <c r="D3443" s="1" t="s">
        <v>9</v>
      </c>
      <c r="E3443">
        <v>6310</v>
      </c>
      <c r="F3443" s="1" t="s">
        <v>19</v>
      </c>
      <c r="G3443" s="1" t="s">
        <v>50</v>
      </c>
    </row>
    <row r="3444" spans="1:7" x14ac:dyDescent="0.25">
      <c r="A3444" s="1" t="s">
        <v>4255</v>
      </c>
      <c r="B3444" s="1" t="s">
        <v>1419</v>
      </c>
      <c r="C3444" s="2">
        <v>45637</v>
      </c>
      <c r="D3444" s="1" t="s">
        <v>9</v>
      </c>
      <c r="E3444">
        <v>4670</v>
      </c>
      <c r="F3444" s="1" t="s">
        <v>10</v>
      </c>
      <c r="G3444" s="1" t="s">
        <v>11</v>
      </c>
    </row>
    <row r="3445" spans="1:7" x14ac:dyDescent="0.25">
      <c r="A3445" s="1" t="s">
        <v>4256</v>
      </c>
      <c r="B3445" s="1" t="s">
        <v>770</v>
      </c>
      <c r="C3445" s="2">
        <v>45409</v>
      </c>
      <c r="D3445" s="1" t="s">
        <v>9</v>
      </c>
      <c r="E3445">
        <v>211</v>
      </c>
      <c r="F3445" s="1" t="s">
        <v>10</v>
      </c>
      <c r="G3445" s="1" t="s">
        <v>50</v>
      </c>
    </row>
    <row r="3446" spans="1:7" x14ac:dyDescent="0.25">
      <c r="A3446" s="1" t="s">
        <v>4257</v>
      </c>
      <c r="B3446" s="1" t="s">
        <v>591</v>
      </c>
      <c r="C3446" s="2">
        <v>45161</v>
      </c>
      <c r="D3446" s="1" t="s">
        <v>23</v>
      </c>
      <c r="E3446">
        <v>9400</v>
      </c>
      <c r="F3446" s="1" t="s">
        <v>19</v>
      </c>
      <c r="G3446" s="1" t="s">
        <v>50</v>
      </c>
    </row>
    <row r="3447" spans="1:7" x14ac:dyDescent="0.25">
      <c r="A3447" s="1" t="s">
        <v>4258</v>
      </c>
      <c r="B3447" s="1" t="s">
        <v>4259</v>
      </c>
      <c r="C3447" s="2">
        <v>45463</v>
      </c>
      <c r="D3447" s="1" t="s">
        <v>9</v>
      </c>
      <c r="E3447">
        <v>9469</v>
      </c>
      <c r="F3447" s="1" t="s">
        <v>19</v>
      </c>
      <c r="G3447" s="1" t="s">
        <v>50</v>
      </c>
    </row>
    <row r="3448" spans="1:7" x14ac:dyDescent="0.25">
      <c r="A3448" s="1" t="s">
        <v>4260</v>
      </c>
      <c r="B3448" s="1" t="s">
        <v>438</v>
      </c>
      <c r="C3448" s="2">
        <v>45165</v>
      </c>
      <c r="D3448" s="1" t="s">
        <v>14</v>
      </c>
      <c r="E3448">
        <v>8275</v>
      </c>
      <c r="F3448" s="1" t="s">
        <v>19</v>
      </c>
      <c r="G3448" s="1" t="s">
        <v>45</v>
      </c>
    </row>
    <row r="3449" spans="1:7" x14ac:dyDescent="0.25">
      <c r="A3449" s="1" t="s">
        <v>4261</v>
      </c>
      <c r="B3449" s="1" t="s">
        <v>1732</v>
      </c>
      <c r="C3449" s="2">
        <v>45741</v>
      </c>
      <c r="D3449" s="1" t="s">
        <v>14</v>
      </c>
      <c r="E3449">
        <v>8297</v>
      </c>
      <c r="F3449" s="1" t="s">
        <v>10</v>
      </c>
      <c r="G3449" s="1" t="s">
        <v>29</v>
      </c>
    </row>
    <row r="3450" spans="1:7" x14ac:dyDescent="0.25">
      <c r="A3450" s="1" t="s">
        <v>4262</v>
      </c>
      <c r="B3450" s="1" t="s">
        <v>1143</v>
      </c>
      <c r="C3450" s="2">
        <v>45418</v>
      </c>
      <c r="D3450" s="1" t="s">
        <v>14</v>
      </c>
      <c r="E3450">
        <v>3487</v>
      </c>
      <c r="F3450" s="1" t="s">
        <v>24</v>
      </c>
      <c r="G3450" s="1" t="s">
        <v>29</v>
      </c>
    </row>
    <row r="3451" spans="1:7" x14ac:dyDescent="0.25">
      <c r="A3451" s="1" t="s">
        <v>4263</v>
      </c>
      <c r="B3451" s="1" t="s">
        <v>116</v>
      </c>
      <c r="C3451" s="2">
        <v>45758</v>
      </c>
      <c r="D3451" s="1" t="s">
        <v>14</v>
      </c>
      <c r="E3451">
        <v>2212</v>
      </c>
      <c r="F3451" s="1" t="s">
        <v>19</v>
      </c>
      <c r="G3451" s="1" t="s">
        <v>16</v>
      </c>
    </row>
    <row r="3452" spans="1:7" x14ac:dyDescent="0.25">
      <c r="A3452" s="1" t="s">
        <v>4264</v>
      </c>
      <c r="B3452" s="1" t="s">
        <v>1285</v>
      </c>
      <c r="C3452" s="2">
        <v>45591</v>
      </c>
      <c r="D3452" s="1" t="s">
        <v>9</v>
      </c>
      <c r="E3452">
        <v>7500</v>
      </c>
      <c r="F3452" s="1" t="s">
        <v>10</v>
      </c>
      <c r="G3452" s="1" t="s">
        <v>40</v>
      </c>
    </row>
    <row r="3453" spans="1:7" x14ac:dyDescent="0.25">
      <c r="A3453" s="1" t="s">
        <v>4265</v>
      </c>
      <c r="B3453" s="1" t="s">
        <v>3131</v>
      </c>
      <c r="C3453" s="2">
        <v>45888</v>
      </c>
      <c r="D3453" s="1" t="s">
        <v>23</v>
      </c>
      <c r="E3453">
        <v>8459</v>
      </c>
      <c r="F3453" s="1" t="s">
        <v>19</v>
      </c>
      <c r="G3453" s="1" t="s">
        <v>106</v>
      </c>
    </row>
    <row r="3454" spans="1:7" x14ac:dyDescent="0.25">
      <c r="A3454" s="1" t="s">
        <v>4266</v>
      </c>
      <c r="B3454" s="1" t="s">
        <v>467</v>
      </c>
      <c r="C3454" s="2">
        <v>45179</v>
      </c>
      <c r="D3454" s="1" t="s">
        <v>28</v>
      </c>
      <c r="E3454">
        <v>6327</v>
      </c>
      <c r="F3454" s="1" t="s">
        <v>10</v>
      </c>
      <c r="G3454" s="1" t="s">
        <v>11</v>
      </c>
    </row>
    <row r="3455" spans="1:7" x14ac:dyDescent="0.25">
      <c r="A3455" s="1" t="s">
        <v>4267</v>
      </c>
      <c r="B3455" s="1" t="s">
        <v>4259</v>
      </c>
      <c r="C3455" s="2">
        <v>45418</v>
      </c>
      <c r="D3455" s="1" t="s">
        <v>28</v>
      </c>
      <c r="E3455">
        <v>4435</v>
      </c>
      <c r="F3455" s="1" t="s">
        <v>19</v>
      </c>
      <c r="G3455" s="1" t="s">
        <v>106</v>
      </c>
    </row>
    <row r="3456" spans="1:7" x14ac:dyDescent="0.25">
      <c r="A3456" s="1" t="s">
        <v>4268</v>
      </c>
      <c r="B3456" s="1" t="s">
        <v>2188</v>
      </c>
      <c r="C3456" s="2">
        <v>45655</v>
      </c>
      <c r="D3456" s="1" t="s">
        <v>28</v>
      </c>
      <c r="E3456">
        <v>5360</v>
      </c>
      <c r="F3456" s="1" t="s">
        <v>10</v>
      </c>
      <c r="G3456" s="1" t="s">
        <v>25</v>
      </c>
    </row>
    <row r="3457" spans="1:7" x14ac:dyDescent="0.25">
      <c r="A3457" s="1" t="s">
        <v>4269</v>
      </c>
      <c r="B3457" s="1" t="s">
        <v>249</v>
      </c>
      <c r="C3457" s="2">
        <v>45538</v>
      </c>
      <c r="D3457" s="1" t="s">
        <v>28</v>
      </c>
      <c r="E3457">
        <v>2816</v>
      </c>
      <c r="F3457" s="1" t="s">
        <v>19</v>
      </c>
      <c r="G3457" s="1" t="s">
        <v>40</v>
      </c>
    </row>
    <row r="3458" spans="1:7" x14ac:dyDescent="0.25">
      <c r="A3458" s="1" t="s">
        <v>4270</v>
      </c>
      <c r="B3458" s="1" t="s">
        <v>2384</v>
      </c>
      <c r="C3458" s="2">
        <v>45703</v>
      </c>
      <c r="D3458" s="1" t="s">
        <v>14</v>
      </c>
      <c r="E3458">
        <v>7173</v>
      </c>
      <c r="F3458" s="1" t="s">
        <v>15</v>
      </c>
      <c r="G3458" s="1" t="s">
        <v>50</v>
      </c>
    </row>
    <row r="3459" spans="1:7" x14ac:dyDescent="0.25">
      <c r="A3459" s="1" t="s">
        <v>4271</v>
      </c>
      <c r="B3459" s="1" t="s">
        <v>457</v>
      </c>
      <c r="C3459" s="2">
        <v>45173</v>
      </c>
      <c r="D3459" s="1" t="s">
        <v>9</v>
      </c>
      <c r="E3459">
        <v>195</v>
      </c>
      <c r="F3459" s="1" t="s">
        <v>19</v>
      </c>
      <c r="G3459" s="1" t="s">
        <v>55</v>
      </c>
    </row>
    <row r="3460" spans="1:7" x14ac:dyDescent="0.25">
      <c r="A3460" s="1" t="s">
        <v>4272</v>
      </c>
      <c r="B3460" s="1" t="s">
        <v>278</v>
      </c>
      <c r="C3460" s="2">
        <v>45746</v>
      </c>
      <c r="D3460" s="1" t="s">
        <v>9</v>
      </c>
      <c r="E3460">
        <v>8080</v>
      </c>
      <c r="F3460" s="1" t="s">
        <v>10</v>
      </c>
      <c r="G3460" s="1" t="s">
        <v>45</v>
      </c>
    </row>
    <row r="3461" spans="1:7" x14ac:dyDescent="0.25">
      <c r="A3461" s="1" t="s">
        <v>4273</v>
      </c>
      <c r="B3461" s="1" t="s">
        <v>794</v>
      </c>
      <c r="C3461" s="2">
        <v>45796</v>
      </c>
      <c r="D3461" s="1" t="s">
        <v>28</v>
      </c>
      <c r="E3461">
        <v>8344</v>
      </c>
      <c r="F3461" s="1" t="s">
        <v>19</v>
      </c>
      <c r="G3461" s="1" t="s">
        <v>55</v>
      </c>
    </row>
    <row r="3462" spans="1:7" x14ac:dyDescent="0.25">
      <c r="A3462" s="1" t="s">
        <v>4274</v>
      </c>
      <c r="B3462" s="1" t="s">
        <v>1822</v>
      </c>
      <c r="C3462" s="2">
        <v>45715</v>
      </c>
      <c r="D3462" s="1" t="s">
        <v>28</v>
      </c>
      <c r="E3462">
        <v>7060</v>
      </c>
      <c r="F3462" s="1" t="s">
        <v>24</v>
      </c>
      <c r="G3462" s="1" t="s">
        <v>55</v>
      </c>
    </row>
    <row r="3463" spans="1:7" x14ac:dyDescent="0.25">
      <c r="A3463" s="1" t="s">
        <v>4275</v>
      </c>
      <c r="B3463" s="1" t="s">
        <v>225</v>
      </c>
      <c r="C3463" s="2">
        <v>45337</v>
      </c>
      <c r="D3463" s="1" t="s">
        <v>23</v>
      </c>
      <c r="E3463">
        <v>8841</v>
      </c>
      <c r="F3463" s="1" t="s">
        <v>19</v>
      </c>
      <c r="G3463" s="1" t="s">
        <v>106</v>
      </c>
    </row>
    <row r="3464" spans="1:7" x14ac:dyDescent="0.25">
      <c r="A3464" s="1" t="s">
        <v>4276</v>
      </c>
      <c r="B3464" s="1" t="s">
        <v>4277</v>
      </c>
      <c r="C3464" s="2">
        <v>45776</v>
      </c>
      <c r="D3464" s="1" t="s">
        <v>23</v>
      </c>
      <c r="E3464">
        <v>2084</v>
      </c>
      <c r="F3464" s="1" t="s">
        <v>19</v>
      </c>
      <c r="G3464" s="1" t="s">
        <v>20</v>
      </c>
    </row>
    <row r="3465" spans="1:7" x14ac:dyDescent="0.25">
      <c r="A3465" s="1" t="s">
        <v>4278</v>
      </c>
      <c r="B3465" s="1" t="s">
        <v>1560</v>
      </c>
      <c r="C3465" s="2">
        <v>45211</v>
      </c>
      <c r="D3465" s="1" t="s">
        <v>23</v>
      </c>
      <c r="E3465">
        <v>7664</v>
      </c>
      <c r="F3465" s="1" t="s">
        <v>19</v>
      </c>
      <c r="G3465" s="1" t="s">
        <v>45</v>
      </c>
    </row>
    <row r="3466" spans="1:7" x14ac:dyDescent="0.25">
      <c r="A3466" s="1" t="s">
        <v>4279</v>
      </c>
      <c r="B3466" s="1" t="s">
        <v>2277</v>
      </c>
      <c r="C3466" s="2">
        <v>45689</v>
      </c>
      <c r="D3466" s="1" t="s">
        <v>14</v>
      </c>
      <c r="E3466">
        <v>211</v>
      </c>
      <c r="F3466" s="1" t="s">
        <v>24</v>
      </c>
      <c r="G3466" s="1" t="s">
        <v>25</v>
      </c>
    </row>
    <row r="3467" spans="1:7" x14ac:dyDescent="0.25">
      <c r="A3467" s="1" t="s">
        <v>4280</v>
      </c>
      <c r="B3467" s="1" t="s">
        <v>1478</v>
      </c>
      <c r="C3467" s="2">
        <v>45337</v>
      </c>
      <c r="D3467" s="1" t="s">
        <v>9</v>
      </c>
      <c r="E3467">
        <v>5720</v>
      </c>
      <c r="F3467" s="1" t="s">
        <v>24</v>
      </c>
      <c r="G3467" s="1" t="s">
        <v>45</v>
      </c>
    </row>
    <row r="3468" spans="1:7" x14ac:dyDescent="0.25">
      <c r="A3468" s="1" t="s">
        <v>4281</v>
      </c>
      <c r="B3468" s="1" t="s">
        <v>13</v>
      </c>
      <c r="C3468" s="2">
        <v>45308</v>
      </c>
      <c r="D3468" s="1" t="s">
        <v>14</v>
      </c>
      <c r="E3468">
        <v>3175</v>
      </c>
      <c r="F3468" s="1" t="s">
        <v>24</v>
      </c>
      <c r="G3468" s="1" t="s">
        <v>50</v>
      </c>
    </row>
    <row r="3469" spans="1:7" x14ac:dyDescent="0.25">
      <c r="A3469" s="1" t="s">
        <v>4282</v>
      </c>
      <c r="B3469" s="1" t="s">
        <v>229</v>
      </c>
      <c r="C3469" s="2">
        <v>45550</v>
      </c>
      <c r="D3469" s="1" t="s">
        <v>14</v>
      </c>
      <c r="E3469">
        <v>2112</v>
      </c>
      <c r="F3469" s="1" t="s">
        <v>15</v>
      </c>
      <c r="G3469" s="1" t="s">
        <v>50</v>
      </c>
    </row>
    <row r="3470" spans="1:7" x14ac:dyDescent="0.25">
      <c r="A3470" s="1" t="s">
        <v>4283</v>
      </c>
      <c r="B3470" s="1" t="s">
        <v>532</v>
      </c>
      <c r="C3470" s="2">
        <v>45783</v>
      </c>
      <c r="D3470" s="1" t="s">
        <v>9</v>
      </c>
      <c r="E3470">
        <v>9112</v>
      </c>
      <c r="F3470" s="1" t="s">
        <v>24</v>
      </c>
      <c r="G3470" s="1" t="s">
        <v>50</v>
      </c>
    </row>
    <row r="3471" spans="1:7" x14ac:dyDescent="0.25">
      <c r="A3471" s="1" t="s">
        <v>4284</v>
      </c>
      <c r="B3471" s="1" t="s">
        <v>1822</v>
      </c>
      <c r="C3471" s="2">
        <v>45663</v>
      </c>
      <c r="D3471" s="1" t="s">
        <v>23</v>
      </c>
      <c r="E3471">
        <v>1581</v>
      </c>
      <c r="F3471" s="1" t="s">
        <v>15</v>
      </c>
      <c r="G3471" s="1" t="s">
        <v>40</v>
      </c>
    </row>
    <row r="3472" spans="1:7" x14ac:dyDescent="0.25">
      <c r="A3472" s="1" t="s">
        <v>4285</v>
      </c>
      <c r="B3472" s="1" t="s">
        <v>805</v>
      </c>
      <c r="C3472" s="2">
        <v>45814</v>
      </c>
      <c r="D3472" s="1" t="s">
        <v>9</v>
      </c>
      <c r="E3472">
        <v>5135</v>
      </c>
      <c r="F3472" s="1" t="s">
        <v>19</v>
      </c>
      <c r="G3472" s="1" t="s">
        <v>20</v>
      </c>
    </row>
    <row r="3473" spans="1:7" x14ac:dyDescent="0.25">
      <c r="A3473" s="1" t="s">
        <v>4286</v>
      </c>
      <c r="B3473" s="1" t="s">
        <v>2995</v>
      </c>
      <c r="C3473" s="2">
        <v>45358</v>
      </c>
      <c r="D3473" s="1" t="s">
        <v>28</v>
      </c>
      <c r="E3473">
        <v>6707</v>
      </c>
      <c r="F3473" s="1" t="s">
        <v>15</v>
      </c>
      <c r="G3473" s="1" t="s">
        <v>40</v>
      </c>
    </row>
    <row r="3474" spans="1:7" x14ac:dyDescent="0.25">
      <c r="A3474" s="1" t="s">
        <v>4287</v>
      </c>
      <c r="B3474" s="1" t="s">
        <v>1155</v>
      </c>
      <c r="C3474" s="2">
        <v>45674</v>
      </c>
      <c r="D3474" s="1" t="s">
        <v>23</v>
      </c>
      <c r="E3474">
        <v>5179</v>
      </c>
      <c r="F3474" s="1" t="s">
        <v>19</v>
      </c>
      <c r="G3474" s="1" t="s">
        <v>50</v>
      </c>
    </row>
    <row r="3475" spans="1:7" x14ac:dyDescent="0.25">
      <c r="A3475" s="1" t="s">
        <v>4288</v>
      </c>
      <c r="B3475" s="1" t="s">
        <v>215</v>
      </c>
      <c r="C3475" s="2">
        <v>45456</v>
      </c>
      <c r="D3475" s="1" t="s">
        <v>9</v>
      </c>
      <c r="E3475">
        <v>2169</v>
      </c>
      <c r="F3475" s="1" t="s">
        <v>15</v>
      </c>
      <c r="G3475" s="1" t="s">
        <v>25</v>
      </c>
    </row>
    <row r="3476" spans="1:7" x14ac:dyDescent="0.25">
      <c r="A3476" s="1" t="s">
        <v>4289</v>
      </c>
      <c r="B3476" s="1" t="s">
        <v>471</v>
      </c>
      <c r="C3476" s="2">
        <v>45476</v>
      </c>
      <c r="D3476" s="1" t="s">
        <v>14</v>
      </c>
      <c r="E3476">
        <v>1339</v>
      </c>
      <c r="F3476" s="1" t="s">
        <v>24</v>
      </c>
      <c r="G3476" s="1" t="s">
        <v>50</v>
      </c>
    </row>
    <row r="3477" spans="1:7" x14ac:dyDescent="0.25">
      <c r="A3477" s="1" t="s">
        <v>4290</v>
      </c>
      <c r="B3477" s="1" t="s">
        <v>1060</v>
      </c>
      <c r="C3477" s="2">
        <v>45764</v>
      </c>
      <c r="D3477" s="1" t="s">
        <v>9</v>
      </c>
      <c r="E3477">
        <v>3623</v>
      </c>
      <c r="F3477" s="1" t="s">
        <v>24</v>
      </c>
      <c r="G3477" s="1" t="s">
        <v>40</v>
      </c>
    </row>
    <row r="3478" spans="1:7" x14ac:dyDescent="0.25">
      <c r="A3478" s="1" t="s">
        <v>4291</v>
      </c>
      <c r="B3478" s="1" t="s">
        <v>467</v>
      </c>
      <c r="C3478" s="2">
        <v>45489</v>
      </c>
      <c r="D3478" s="1" t="s">
        <v>23</v>
      </c>
      <c r="E3478">
        <v>8662</v>
      </c>
      <c r="F3478" s="1" t="s">
        <v>15</v>
      </c>
      <c r="G3478" s="1" t="s">
        <v>45</v>
      </c>
    </row>
    <row r="3479" spans="1:7" x14ac:dyDescent="0.25">
      <c r="A3479" s="1" t="s">
        <v>4292</v>
      </c>
      <c r="B3479" s="1" t="s">
        <v>473</v>
      </c>
      <c r="C3479" s="2">
        <v>45219</v>
      </c>
      <c r="D3479" s="1" t="s">
        <v>28</v>
      </c>
      <c r="E3479">
        <v>9008</v>
      </c>
      <c r="F3479" s="1" t="s">
        <v>15</v>
      </c>
      <c r="G3479" s="1" t="s">
        <v>55</v>
      </c>
    </row>
    <row r="3480" spans="1:7" x14ac:dyDescent="0.25">
      <c r="A3480" s="1" t="s">
        <v>4293</v>
      </c>
      <c r="B3480" s="1" t="s">
        <v>1000</v>
      </c>
      <c r="C3480" s="2">
        <v>45467</v>
      </c>
      <c r="D3480" s="1" t="s">
        <v>14</v>
      </c>
      <c r="E3480">
        <v>3709</v>
      </c>
      <c r="F3480" s="1" t="s">
        <v>24</v>
      </c>
      <c r="G3480" s="1" t="s">
        <v>45</v>
      </c>
    </row>
    <row r="3481" spans="1:7" x14ac:dyDescent="0.25">
      <c r="A3481" s="1" t="s">
        <v>4294</v>
      </c>
      <c r="B3481" s="1" t="s">
        <v>2223</v>
      </c>
      <c r="C3481" s="2">
        <v>45686</v>
      </c>
      <c r="D3481" s="1" t="s">
        <v>28</v>
      </c>
      <c r="E3481">
        <v>6037</v>
      </c>
      <c r="F3481" s="1" t="s">
        <v>19</v>
      </c>
      <c r="G3481" s="1" t="s">
        <v>50</v>
      </c>
    </row>
    <row r="3482" spans="1:7" x14ac:dyDescent="0.25">
      <c r="A3482" s="1" t="s">
        <v>4295</v>
      </c>
      <c r="B3482" s="1" t="s">
        <v>1469</v>
      </c>
      <c r="C3482" s="2">
        <v>45225</v>
      </c>
      <c r="D3482" s="1" t="s">
        <v>28</v>
      </c>
      <c r="E3482">
        <v>2283</v>
      </c>
      <c r="F3482" s="1" t="s">
        <v>19</v>
      </c>
      <c r="G3482" s="1" t="s">
        <v>16</v>
      </c>
    </row>
    <row r="3483" spans="1:7" x14ac:dyDescent="0.25">
      <c r="A3483" s="1" t="s">
        <v>4296</v>
      </c>
      <c r="B3483" s="1" t="s">
        <v>2466</v>
      </c>
      <c r="C3483" s="2">
        <v>45573</v>
      </c>
      <c r="D3483" s="1" t="s">
        <v>14</v>
      </c>
      <c r="E3483">
        <v>8260</v>
      </c>
      <c r="F3483" s="1" t="s">
        <v>19</v>
      </c>
      <c r="G3483" s="1" t="s">
        <v>45</v>
      </c>
    </row>
    <row r="3484" spans="1:7" x14ac:dyDescent="0.25">
      <c r="A3484" s="1" t="s">
        <v>4297</v>
      </c>
      <c r="B3484" s="1" t="s">
        <v>467</v>
      </c>
      <c r="C3484" s="2">
        <v>45193</v>
      </c>
      <c r="D3484" s="1" t="s">
        <v>9</v>
      </c>
      <c r="E3484">
        <v>4833</v>
      </c>
      <c r="F3484" s="1" t="s">
        <v>19</v>
      </c>
      <c r="G3484" s="1" t="s">
        <v>29</v>
      </c>
    </row>
    <row r="3485" spans="1:7" x14ac:dyDescent="0.25">
      <c r="A3485" s="1" t="s">
        <v>4298</v>
      </c>
      <c r="B3485" s="1" t="s">
        <v>2775</v>
      </c>
      <c r="C3485" s="2">
        <v>45594</v>
      </c>
      <c r="D3485" s="1" t="s">
        <v>9</v>
      </c>
      <c r="E3485">
        <v>9357</v>
      </c>
      <c r="F3485" s="1" t="s">
        <v>10</v>
      </c>
      <c r="G3485" s="1" t="s">
        <v>55</v>
      </c>
    </row>
    <row r="3486" spans="1:7" x14ac:dyDescent="0.25">
      <c r="A3486" s="1" t="s">
        <v>4299</v>
      </c>
      <c r="B3486" s="1" t="s">
        <v>379</v>
      </c>
      <c r="C3486" s="2">
        <v>45238</v>
      </c>
      <c r="D3486" s="1" t="s">
        <v>28</v>
      </c>
      <c r="E3486">
        <v>7085</v>
      </c>
      <c r="F3486" s="1" t="s">
        <v>19</v>
      </c>
      <c r="G3486" s="1" t="s">
        <v>29</v>
      </c>
    </row>
    <row r="3487" spans="1:7" x14ac:dyDescent="0.25">
      <c r="A3487" s="1" t="s">
        <v>4300</v>
      </c>
      <c r="B3487" s="1" t="s">
        <v>428</v>
      </c>
      <c r="C3487" s="2">
        <v>45374</v>
      </c>
      <c r="D3487" s="1" t="s">
        <v>9</v>
      </c>
      <c r="E3487">
        <v>507</v>
      </c>
      <c r="F3487" s="1" t="s">
        <v>10</v>
      </c>
      <c r="G3487" s="1" t="s">
        <v>55</v>
      </c>
    </row>
    <row r="3488" spans="1:7" x14ac:dyDescent="0.25">
      <c r="A3488" s="1" t="s">
        <v>4301</v>
      </c>
      <c r="B3488" s="1" t="s">
        <v>346</v>
      </c>
      <c r="C3488" s="2">
        <v>45336</v>
      </c>
      <c r="D3488" s="1" t="s">
        <v>23</v>
      </c>
      <c r="E3488">
        <v>6969</v>
      </c>
      <c r="F3488" s="1" t="s">
        <v>10</v>
      </c>
      <c r="G3488" s="1" t="s">
        <v>20</v>
      </c>
    </row>
    <row r="3489" spans="1:7" x14ac:dyDescent="0.25">
      <c r="A3489" s="1" t="s">
        <v>4302</v>
      </c>
      <c r="B3489" s="1" t="s">
        <v>1716</v>
      </c>
      <c r="C3489" s="2">
        <v>45838</v>
      </c>
      <c r="D3489" s="1" t="s">
        <v>28</v>
      </c>
      <c r="E3489">
        <v>6220</v>
      </c>
      <c r="F3489" s="1" t="s">
        <v>24</v>
      </c>
      <c r="G3489" s="1" t="s">
        <v>29</v>
      </c>
    </row>
    <row r="3490" spans="1:7" x14ac:dyDescent="0.25">
      <c r="A3490" s="1" t="s">
        <v>4303</v>
      </c>
      <c r="B3490" s="1" t="s">
        <v>396</v>
      </c>
      <c r="C3490" s="2">
        <v>45360</v>
      </c>
      <c r="D3490" s="1" t="s">
        <v>28</v>
      </c>
      <c r="E3490">
        <v>7136</v>
      </c>
      <c r="F3490" s="1" t="s">
        <v>24</v>
      </c>
      <c r="G3490" s="1" t="s">
        <v>45</v>
      </c>
    </row>
    <row r="3491" spans="1:7" x14ac:dyDescent="0.25">
      <c r="A3491" s="1" t="s">
        <v>4304</v>
      </c>
      <c r="B3491" s="1" t="s">
        <v>2867</v>
      </c>
      <c r="C3491" s="2">
        <v>45884</v>
      </c>
      <c r="D3491" s="1" t="s">
        <v>28</v>
      </c>
      <c r="E3491">
        <v>3986</v>
      </c>
      <c r="F3491" s="1" t="s">
        <v>15</v>
      </c>
      <c r="G3491" s="1" t="s">
        <v>55</v>
      </c>
    </row>
    <row r="3492" spans="1:7" x14ac:dyDescent="0.25">
      <c r="A3492" s="1" t="s">
        <v>4305</v>
      </c>
      <c r="B3492" s="1" t="s">
        <v>4100</v>
      </c>
      <c r="C3492" s="2">
        <v>45599</v>
      </c>
      <c r="D3492" s="1" t="s">
        <v>23</v>
      </c>
      <c r="E3492">
        <v>6430</v>
      </c>
      <c r="F3492" s="1" t="s">
        <v>19</v>
      </c>
      <c r="G3492" s="1" t="s">
        <v>20</v>
      </c>
    </row>
    <row r="3493" spans="1:7" x14ac:dyDescent="0.25">
      <c r="A3493" s="1" t="s">
        <v>4306</v>
      </c>
      <c r="B3493" s="1" t="s">
        <v>1467</v>
      </c>
      <c r="C3493" s="2">
        <v>45858</v>
      </c>
      <c r="D3493" s="1" t="s">
        <v>28</v>
      </c>
      <c r="E3493">
        <v>1617</v>
      </c>
      <c r="F3493" s="1" t="s">
        <v>19</v>
      </c>
      <c r="G3493" s="1" t="s">
        <v>106</v>
      </c>
    </row>
    <row r="3494" spans="1:7" x14ac:dyDescent="0.25">
      <c r="A3494" s="1" t="s">
        <v>4307</v>
      </c>
      <c r="B3494" s="1" t="s">
        <v>2537</v>
      </c>
      <c r="C3494" s="2">
        <v>45374</v>
      </c>
      <c r="D3494" s="1" t="s">
        <v>9</v>
      </c>
      <c r="E3494">
        <v>8922</v>
      </c>
      <c r="F3494" s="1" t="s">
        <v>24</v>
      </c>
      <c r="G3494" s="1" t="s">
        <v>16</v>
      </c>
    </row>
    <row r="3495" spans="1:7" x14ac:dyDescent="0.25">
      <c r="A3495" s="1" t="s">
        <v>4308</v>
      </c>
      <c r="B3495" s="1" t="s">
        <v>1545</v>
      </c>
      <c r="C3495" s="2">
        <v>45513</v>
      </c>
      <c r="D3495" s="1" t="s">
        <v>9</v>
      </c>
      <c r="E3495">
        <v>1284</v>
      </c>
      <c r="F3495" s="1" t="s">
        <v>24</v>
      </c>
      <c r="G3495" s="1" t="s">
        <v>11</v>
      </c>
    </row>
    <row r="3496" spans="1:7" x14ac:dyDescent="0.25">
      <c r="A3496" s="1" t="s">
        <v>4309</v>
      </c>
      <c r="B3496" s="1" t="s">
        <v>671</v>
      </c>
      <c r="C3496" s="2">
        <v>45571</v>
      </c>
      <c r="D3496" s="1" t="s">
        <v>9</v>
      </c>
      <c r="E3496">
        <v>700</v>
      </c>
      <c r="F3496" s="1" t="s">
        <v>24</v>
      </c>
      <c r="G3496" s="1" t="s">
        <v>20</v>
      </c>
    </row>
    <row r="3497" spans="1:7" x14ac:dyDescent="0.25">
      <c r="A3497" s="1" t="s">
        <v>4310</v>
      </c>
      <c r="B3497" s="1" t="s">
        <v>653</v>
      </c>
      <c r="C3497" s="2">
        <v>45532</v>
      </c>
      <c r="D3497" s="1" t="s">
        <v>9</v>
      </c>
      <c r="E3497">
        <v>4033</v>
      </c>
      <c r="F3497" s="1" t="s">
        <v>15</v>
      </c>
      <c r="G3497" s="1" t="s">
        <v>45</v>
      </c>
    </row>
    <row r="3498" spans="1:7" x14ac:dyDescent="0.25">
      <c r="A3498" s="1" t="s">
        <v>4311</v>
      </c>
      <c r="B3498" s="1" t="s">
        <v>899</v>
      </c>
      <c r="C3498" s="2">
        <v>45306</v>
      </c>
      <c r="D3498" s="1" t="s">
        <v>28</v>
      </c>
      <c r="E3498">
        <v>7257</v>
      </c>
      <c r="F3498" s="1" t="s">
        <v>19</v>
      </c>
      <c r="G3498" s="1" t="s">
        <v>45</v>
      </c>
    </row>
    <row r="3499" spans="1:7" x14ac:dyDescent="0.25">
      <c r="A3499" s="1" t="s">
        <v>4312</v>
      </c>
      <c r="B3499" s="1" t="s">
        <v>419</v>
      </c>
      <c r="C3499" s="2">
        <v>45585</v>
      </c>
      <c r="D3499" s="1" t="s">
        <v>23</v>
      </c>
      <c r="E3499">
        <v>3447</v>
      </c>
      <c r="F3499" s="1" t="s">
        <v>15</v>
      </c>
      <c r="G3499" s="1" t="s">
        <v>16</v>
      </c>
    </row>
    <row r="3500" spans="1:7" x14ac:dyDescent="0.25">
      <c r="A3500" s="1" t="s">
        <v>4313</v>
      </c>
      <c r="B3500" s="1" t="s">
        <v>1465</v>
      </c>
      <c r="C3500" s="2">
        <v>45888</v>
      </c>
      <c r="D3500" s="1" t="s">
        <v>14</v>
      </c>
      <c r="E3500">
        <v>2365</v>
      </c>
      <c r="F3500" s="1" t="s">
        <v>10</v>
      </c>
      <c r="G3500" s="1" t="s">
        <v>16</v>
      </c>
    </row>
    <row r="3501" spans="1:7" x14ac:dyDescent="0.25">
      <c r="A3501" s="1" t="s">
        <v>4314</v>
      </c>
      <c r="B3501" s="1" t="s">
        <v>2483</v>
      </c>
      <c r="C3501" s="2">
        <v>45195</v>
      </c>
      <c r="D3501" s="1" t="s">
        <v>9</v>
      </c>
      <c r="E3501">
        <v>5591</v>
      </c>
      <c r="F3501" s="1" t="s">
        <v>10</v>
      </c>
      <c r="G3501" s="1" t="s">
        <v>20</v>
      </c>
    </row>
    <row r="3502" spans="1:7" x14ac:dyDescent="0.25">
      <c r="A3502" s="1" t="s">
        <v>4315</v>
      </c>
      <c r="B3502" s="1" t="s">
        <v>467</v>
      </c>
      <c r="C3502" s="2">
        <v>45212</v>
      </c>
      <c r="D3502" s="1" t="s">
        <v>14</v>
      </c>
      <c r="E3502">
        <v>759</v>
      </c>
      <c r="F3502" s="1" t="s">
        <v>19</v>
      </c>
      <c r="G3502" s="1" t="s">
        <v>50</v>
      </c>
    </row>
    <row r="3503" spans="1:7" x14ac:dyDescent="0.25">
      <c r="A3503" s="1" t="s">
        <v>4316</v>
      </c>
      <c r="B3503" s="1" t="s">
        <v>2204</v>
      </c>
      <c r="C3503" s="2">
        <v>45385</v>
      </c>
      <c r="D3503" s="1" t="s">
        <v>14</v>
      </c>
      <c r="E3503">
        <v>3061</v>
      </c>
      <c r="F3503" s="1" t="s">
        <v>24</v>
      </c>
      <c r="G3503" s="1" t="s">
        <v>16</v>
      </c>
    </row>
    <row r="3504" spans="1:7" x14ac:dyDescent="0.25">
      <c r="A3504" s="1" t="s">
        <v>4317</v>
      </c>
      <c r="B3504" s="1" t="s">
        <v>483</v>
      </c>
      <c r="C3504" s="2">
        <v>45674</v>
      </c>
      <c r="D3504" s="1" t="s">
        <v>28</v>
      </c>
      <c r="E3504">
        <v>7773</v>
      </c>
      <c r="F3504" s="1" t="s">
        <v>24</v>
      </c>
      <c r="G3504" s="1" t="s">
        <v>50</v>
      </c>
    </row>
    <row r="3505" spans="1:7" x14ac:dyDescent="0.25">
      <c r="A3505" s="1" t="s">
        <v>4318</v>
      </c>
      <c r="B3505" s="1" t="s">
        <v>649</v>
      </c>
      <c r="C3505" s="2">
        <v>45634</v>
      </c>
      <c r="D3505" s="1" t="s">
        <v>9</v>
      </c>
      <c r="E3505">
        <v>3574</v>
      </c>
      <c r="F3505" s="1" t="s">
        <v>15</v>
      </c>
      <c r="G3505" s="1" t="s">
        <v>106</v>
      </c>
    </row>
    <row r="3506" spans="1:7" x14ac:dyDescent="0.25">
      <c r="A3506" s="1" t="s">
        <v>4319</v>
      </c>
      <c r="B3506" s="1" t="s">
        <v>1672</v>
      </c>
      <c r="C3506" s="2">
        <v>45351</v>
      </c>
      <c r="D3506" s="1" t="s">
        <v>9</v>
      </c>
      <c r="E3506">
        <v>5768</v>
      </c>
      <c r="F3506" s="1" t="s">
        <v>10</v>
      </c>
      <c r="G3506" s="1" t="s">
        <v>45</v>
      </c>
    </row>
    <row r="3507" spans="1:7" x14ac:dyDescent="0.25">
      <c r="A3507" s="1" t="s">
        <v>4320</v>
      </c>
      <c r="B3507" s="1" t="s">
        <v>1543</v>
      </c>
      <c r="C3507" s="2">
        <v>45466</v>
      </c>
      <c r="D3507" s="1" t="s">
        <v>9</v>
      </c>
      <c r="E3507">
        <v>1714</v>
      </c>
      <c r="F3507" s="1" t="s">
        <v>10</v>
      </c>
      <c r="G3507" s="1" t="s">
        <v>20</v>
      </c>
    </row>
    <row r="3508" spans="1:7" x14ac:dyDescent="0.25">
      <c r="A3508" s="1" t="s">
        <v>4321</v>
      </c>
      <c r="B3508" s="1" t="s">
        <v>1694</v>
      </c>
      <c r="C3508" s="2">
        <v>45512</v>
      </c>
      <c r="D3508" s="1" t="s">
        <v>14</v>
      </c>
      <c r="E3508">
        <v>6084</v>
      </c>
      <c r="F3508" s="1" t="s">
        <v>19</v>
      </c>
      <c r="G3508" s="1" t="s">
        <v>16</v>
      </c>
    </row>
    <row r="3509" spans="1:7" x14ac:dyDescent="0.25">
      <c r="A3509" s="1" t="s">
        <v>4322</v>
      </c>
      <c r="B3509" s="1" t="s">
        <v>455</v>
      </c>
      <c r="C3509" s="2">
        <v>45758</v>
      </c>
      <c r="D3509" s="1" t="s">
        <v>9</v>
      </c>
      <c r="E3509">
        <v>2387</v>
      </c>
      <c r="F3509" s="1" t="s">
        <v>10</v>
      </c>
      <c r="G3509" s="1" t="s">
        <v>106</v>
      </c>
    </row>
    <row r="3510" spans="1:7" x14ac:dyDescent="0.25">
      <c r="A3510" s="1" t="s">
        <v>4323</v>
      </c>
      <c r="B3510" s="1" t="s">
        <v>1173</v>
      </c>
      <c r="C3510" s="2">
        <v>45711</v>
      </c>
      <c r="D3510" s="1" t="s">
        <v>9</v>
      </c>
      <c r="E3510">
        <v>8029</v>
      </c>
      <c r="F3510" s="1" t="s">
        <v>24</v>
      </c>
      <c r="G3510" s="1" t="s">
        <v>20</v>
      </c>
    </row>
    <row r="3511" spans="1:7" x14ac:dyDescent="0.25">
      <c r="A3511" s="1" t="s">
        <v>4324</v>
      </c>
      <c r="B3511" s="1" t="s">
        <v>543</v>
      </c>
      <c r="C3511" s="2">
        <v>45495</v>
      </c>
      <c r="D3511" s="1" t="s">
        <v>23</v>
      </c>
      <c r="E3511">
        <v>5284</v>
      </c>
      <c r="F3511" s="1" t="s">
        <v>24</v>
      </c>
      <c r="G3511" s="1" t="s">
        <v>55</v>
      </c>
    </row>
    <row r="3512" spans="1:7" x14ac:dyDescent="0.25">
      <c r="A3512" s="1" t="s">
        <v>4325</v>
      </c>
      <c r="B3512" s="1" t="s">
        <v>597</v>
      </c>
      <c r="C3512" s="2">
        <v>45814</v>
      </c>
      <c r="D3512" s="1" t="s">
        <v>28</v>
      </c>
      <c r="E3512">
        <v>3241</v>
      </c>
      <c r="F3512" s="1" t="s">
        <v>24</v>
      </c>
      <c r="G3512" s="1" t="s">
        <v>11</v>
      </c>
    </row>
    <row r="3513" spans="1:7" x14ac:dyDescent="0.25">
      <c r="A3513" s="1" t="s">
        <v>4326</v>
      </c>
      <c r="B3513" s="1" t="s">
        <v>249</v>
      </c>
      <c r="C3513" s="2">
        <v>45367</v>
      </c>
      <c r="D3513" s="1" t="s">
        <v>9</v>
      </c>
      <c r="E3513">
        <v>6419</v>
      </c>
      <c r="F3513" s="1" t="s">
        <v>19</v>
      </c>
      <c r="G3513" s="1" t="s">
        <v>55</v>
      </c>
    </row>
    <row r="3514" spans="1:7" x14ac:dyDescent="0.25">
      <c r="A3514" s="1" t="s">
        <v>4327</v>
      </c>
      <c r="B3514" s="1" t="s">
        <v>998</v>
      </c>
      <c r="C3514" s="2">
        <v>45373</v>
      </c>
      <c r="D3514" s="1" t="s">
        <v>9</v>
      </c>
      <c r="E3514">
        <v>2225</v>
      </c>
      <c r="F3514" s="1" t="s">
        <v>15</v>
      </c>
      <c r="G3514" s="1" t="s">
        <v>40</v>
      </c>
    </row>
    <row r="3515" spans="1:7" x14ac:dyDescent="0.25">
      <c r="A3515" s="1" t="s">
        <v>4328</v>
      </c>
      <c r="B3515" s="1" t="s">
        <v>231</v>
      </c>
      <c r="C3515" s="2">
        <v>45373</v>
      </c>
      <c r="D3515" s="1" t="s">
        <v>28</v>
      </c>
      <c r="E3515">
        <v>6298</v>
      </c>
      <c r="F3515" s="1" t="s">
        <v>10</v>
      </c>
      <c r="G3515" s="1" t="s">
        <v>50</v>
      </c>
    </row>
    <row r="3516" spans="1:7" x14ac:dyDescent="0.25">
      <c r="A3516" s="1" t="s">
        <v>4329</v>
      </c>
      <c r="B3516" s="1" t="s">
        <v>381</v>
      </c>
      <c r="C3516" s="2">
        <v>45391</v>
      </c>
      <c r="D3516" s="1" t="s">
        <v>28</v>
      </c>
      <c r="E3516">
        <v>6339</v>
      </c>
      <c r="F3516" s="1" t="s">
        <v>19</v>
      </c>
      <c r="G3516" s="1" t="s">
        <v>40</v>
      </c>
    </row>
    <row r="3517" spans="1:7" x14ac:dyDescent="0.25">
      <c r="A3517" s="1" t="s">
        <v>4330</v>
      </c>
      <c r="B3517" s="1" t="s">
        <v>1607</v>
      </c>
      <c r="C3517" s="2">
        <v>45395</v>
      </c>
      <c r="D3517" s="1" t="s">
        <v>14</v>
      </c>
      <c r="E3517">
        <v>895</v>
      </c>
      <c r="F3517" s="1" t="s">
        <v>15</v>
      </c>
      <c r="G3517" s="1" t="s">
        <v>25</v>
      </c>
    </row>
    <row r="3518" spans="1:7" x14ac:dyDescent="0.25">
      <c r="A3518" s="1" t="s">
        <v>4331</v>
      </c>
      <c r="B3518" s="1" t="s">
        <v>459</v>
      </c>
      <c r="C3518" s="2">
        <v>45731</v>
      </c>
      <c r="D3518" s="1" t="s">
        <v>14</v>
      </c>
      <c r="E3518">
        <v>874</v>
      </c>
      <c r="F3518" s="1" t="s">
        <v>19</v>
      </c>
      <c r="G3518" s="1" t="s">
        <v>106</v>
      </c>
    </row>
    <row r="3519" spans="1:7" x14ac:dyDescent="0.25">
      <c r="A3519" s="1" t="s">
        <v>4332</v>
      </c>
      <c r="B3519" s="1" t="s">
        <v>624</v>
      </c>
      <c r="C3519" s="2">
        <v>45341</v>
      </c>
      <c r="D3519" s="1" t="s">
        <v>14</v>
      </c>
      <c r="E3519">
        <v>6927</v>
      </c>
      <c r="F3519" s="1" t="s">
        <v>10</v>
      </c>
      <c r="G3519" s="1" t="s">
        <v>50</v>
      </c>
    </row>
    <row r="3520" spans="1:7" x14ac:dyDescent="0.25">
      <c r="A3520" s="1" t="s">
        <v>4333</v>
      </c>
      <c r="B3520" s="1" t="s">
        <v>132</v>
      </c>
      <c r="C3520" s="2">
        <v>45891</v>
      </c>
      <c r="D3520" s="1" t="s">
        <v>28</v>
      </c>
      <c r="E3520">
        <v>3064</v>
      </c>
      <c r="F3520" s="1" t="s">
        <v>24</v>
      </c>
      <c r="G3520" s="1" t="s">
        <v>106</v>
      </c>
    </row>
    <row r="3521" spans="1:7" x14ac:dyDescent="0.25">
      <c r="A3521" s="1" t="s">
        <v>4334</v>
      </c>
      <c r="B3521" s="1" t="s">
        <v>2082</v>
      </c>
      <c r="C3521" s="2">
        <v>45887</v>
      </c>
      <c r="D3521" s="1" t="s">
        <v>23</v>
      </c>
      <c r="E3521">
        <v>8987</v>
      </c>
      <c r="F3521" s="1" t="s">
        <v>15</v>
      </c>
      <c r="G3521" s="1" t="s">
        <v>55</v>
      </c>
    </row>
    <row r="3522" spans="1:7" x14ac:dyDescent="0.25">
      <c r="A3522" s="1" t="s">
        <v>4335</v>
      </c>
      <c r="B3522" s="1" t="s">
        <v>1419</v>
      </c>
      <c r="C3522" s="2">
        <v>45384</v>
      </c>
      <c r="D3522" s="1" t="s">
        <v>9</v>
      </c>
      <c r="E3522">
        <v>8658</v>
      </c>
      <c r="F3522" s="1" t="s">
        <v>15</v>
      </c>
      <c r="G3522" s="1" t="s">
        <v>29</v>
      </c>
    </row>
    <row r="3523" spans="1:7" x14ac:dyDescent="0.25">
      <c r="A3523" s="1" t="s">
        <v>4336</v>
      </c>
      <c r="B3523" s="1" t="s">
        <v>229</v>
      </c>
      <c r="C3523" s="2">
        <v>45517</v>
      </c>
      <c r="D3523" s="1" t="s">
        <v>28</v>
      </c>
      <c r="E3523">
        <v>8546</v>
      </c>
      <c r="F3523" s="1" t="s">
        <v>19</v>
      </c>
      <c r="G3523" s="1" t="s">
        <v>50</v>
      </c>
    </row>
    <row r="3524" spans="1:7" x14ac:dyDescent="0.25">
      <c r="A3524" s="1" t="s">
        <v>4337</v>
      </c>
      <c r="B3524" s="1" t="s">
        <v>890</v>
      </c>
      <c r="C3524" s="2">
        <v>45858</v>
      </c>
      <c r="D3524" s="1" t="s">
        <v>23</v>
      </c>
      <c r="E3524">
        <v>563</v>
      </c>
      <c r="F3524" s="1" t="s">
        <v>19</v>
      </c>
      <c r="G3524" s="1" t="s">
        <v>45</v>
      </c>
    </row>
    <row r="3525" spans="1:7" x14ac:dyDescent="0.25">
      <c r="A3525" s="1" t="s">
        <v>4338</v>
      </c>
      <c r="B3525" s="1" t="s">
        <v>54</v>
      </c>
      <c r="C3525" s="2">
        <v>45362</v>
      </c>
      <c r="D3525" s="1" t="s">
        <v>28</v>
      </c>
      <c r="E3525">
        <v>5126</v>
      </c>
      <c r="F3525" s="1" t="s">
        <v>24</v>
      </c>
      <c r="G3525" s="1" t="s">
        <v>106</v>
      </c>
    </row>
    <row r="3526" spans="1:7" x14ac:dyDescent="0.25">
      <c r="A3526" s="1" t="s">
        <v>4339</v>
      </c>
      <c r="B3526" s="1" t="s">
        <v>1029</v>
      </c>
      <c r="C3526" s="2">
        <v>45792</v>
      </c>
      <c r="D3526" s="1" t="s">
        <v>23</v>
      </c>
      <c r="E3526">
        <v>7693</v>
      </c>
      <c r="F3526" s="1" t="s">
        <v>19</v>
      </c>
      <c r="G3526" s="1" t="s">
        <v>45</v>
      </c>
    </row>
    <row r="3527" spans="1:7" x14ac:dyDescent="0.25">
      <c r="A3527" s="1" t="s">
        <v>4340</v>
      </c>
      <c r="B3527" s="1" t="s">
        <v>1976</v>
      </c>
      <c r="C3527" s="2">
        <v>45297</v>
      </c>
      <c r="D3527" s="1" t="s">
        <v>28</v>
      </c>
      <c r="E3527">
        <v>797</v>
      </c>
      <c r="F3527" s="1" t="s">
        <v>10</v>
      </c>
      <c r="G3527" s="1" t="s">
        <v>29</v>
      </c>
    </row>
    <row r="3528" spans="1:7" x14ac:dyDescent="0.25">
      <c r="A3528" s="1" t="s">
        <v>4341</v>
      </c>
      <c r="B3528" s="1" t="s">
        <v>4149</v>
      </c>
      <c r="C3528" s="2">
        <v>45585</v>
      </c>
      <c r="D3528" s="1" t="s">
        <v>28</v>
      </c>
      <c r="E3528">
        <v>8906</v>
      </c>
      <c r="F3528" s="1" t="s">
        <v>10</v>
      </c>
      <c r="G3528" s="1" t="s">
        <v>16</v>
      </c>
    </row>
    <row r="3529" spans="1:7" x14ac:dyDescent="0.25">
      <c r="A3529" s="1" t="s">
        <v>4342</v>
      </c>
      <c r="B3529" s="1" t="s">
        <v>2177</v>
      </c>
      <c r="C3529" s="2">
        <v>45307</v>
      </c>
      <c r="D3529" s="1" t="s">
        <v>23</v>
      </c>
      <c r="E3529">
        <v>4917</v>
      </c>
      <c r="F3529" s="1" t="s">
        <v>10</v>
      </c>
      <c r="G3529" s="1" t="s">
        <v>106</v>
      </c>
    </row>
    <row r="3530" spans="1:7" x14ac:dyDescent="0.25">
      <c r="A3530" s="1" t="s">
        <v>4343</v>
      </c>
      <c r="B3530" s="1" t="s">
        <v>1215</v>
      </c>
      <c r="C3530" s="2">
        <v>45558</v>
      </c>
      <c r="D3530" s="1" t="s">
        <v>23</v>
      </c>
      <c r="E3530">
        <v>7200</v>
      </c>
      <c r="F3530" s="1" t="s">
        <v>10</v>
      </c>
      <c r="G3530" s="1" t="s">
        <v>40</v>
      </c>
    </row>
    <row r="3531" spans="1:7" x14ac:dyDescent="0.25">
      <c r="A3531" s="1" t="s">
        <v>4344</v>
      </c>
      <c r="B3531" s="1" t="s">
        <v>1292</v>
      </c>
      <c r="C3531" s="2">
        <v>45559</v>
      </c>
      <c r="D3531" s="1" t="s">
        <v>23</v>
      </c>
      <c r="E3531">
        <v>9154</v>
      </c>
      <c r="F3531" s="1" t="s">
        <v>24</v>
      </c>
      <c r="G3531" s="1" t="s">
        <v>106</v>
      </c>
    </row>
    <row r="3532" spans="1:7" x14ac:dyDescent="0.25">
      <c r="A3532" s="1" t="s">
        <v>4345</v>
      </c>
      <c r="B3532" s="1" t="s">
        <v>156</v>
      </c>
      <c r="C3532" s="2">
        <v>45252</v>
      </c>
      <c r="D3532" s="1" t="s">
        <v>23</v>
      </c>
      <c r="E3532">
        <v>824</v>
      </c>
      <c r="F3532" s="1" t="s">
        <v>24</v>
      </c>
      <c r="G3532" s="1" t="s">
        <v>16</v>
      </c>
    </row>
    <row r="3533" spans="1:7" x14ac:dyDescent="0.25">
      <c r="A3533" s="1" t="s">
        <v>4346</v>
      </c>
      <c r="B3533" s="1" t="s">
        <v>1482</v>
      </c>
      <c r="C3533" s="2">
        <v>45454</v>
      </c>
      <c r="D3533" s="1" t="s">
        <v>23</v>
      </c>
      <c r="E3533">
        <v>9750</v>
      </c>
      <c r="F3533" s="1" t="s">
        <v>24</v>
      </c>
      <c r="G3533" s="1" t="s">
        <v>55</v>
      </c>
    </row>
    <row r="3534" spans="1:7" x14ac:dyDescent="0.25">
      <c r="A3534" s="1" t="s">
        <v>4347</v>
      </c>
      <c r="B3534" s="1" t="s">
        <v>33</v>
      </c>
      <c r="C3534" s="2">
        <v>45247</v>
      </c>
      <c r="D3534" s="1" t="s">
        <v>23</v>
      </c>
      <c r="E3534">
        <v>8345</v>
      </c>
      <c r="F3534" s="1" t="s">
        <v>19</v>
      </c>
      <c r="G3534" s="1" t="s">
        <v>20</v>
      </c>
    </row>
    <row r="3535" spans="1:7" x14ac:dyDescent="0.25">
      <c r="A3535" s="1" t="s">
        <v>4348</v>
      </c>
      <c r="B3535" s="1" t="s">
        <v>209</v>
      </c>
      <c r="C3535" s="2">
        <v>45171</v>
      </c>
      <c r="D3535" s="1" t="s">
        <v>23</v>
      </c>
      <c r="E3535">
        <v>2787</v>
      </c>
      <c r="F3535" s="1" t="s">
        <v>24</v>
      </c>
      <c r="G3535" s="1" t="s">
        <v>40</v>
      </c>
    </row>
    <row r="3536" spans="1:7" x14ac:dyDescent="0.25">
      <c r="A3536" s="1" t="s">
        <v>4349</v>
      </c>
      <c r="B3536" s="1" t="s">
        <v>530</v>
      </c>
      <c r="C3536" s="2">
        <v>45535</v>
      </c>
      <c r="D3536" s="1" t="s">
        <v>23</v>
      </c>
      <c r="E3536">
        <v>3776</v>
      </c>
      <c r="F3536" s="1" t="s">
        <v>15</v>
      </c>
      <c r="G3536" s="1" t="s">
        <v>40</v>
      </c>
    </row>
    <row r="3537" spans="1:7" x14ac:dyDescent="0.25">
      <c r="A3537" s="1" t="s">
        <v>4350</v>
      </c>
      <c r="B3537" s="1" t="s">
        <v>4191</v>
      </c>
      <c r="C3537" s="2">
        <v>45843</v>
      </c>
      <c r="D3537" s="1" t="s">
        <v>28</v>
      </c>
      <c r="E3537">
        <v>4968</v>
      </c>
      <c r="F3537" s="1" t="s">
        <v>15</v>
      </c>
      <c r="G3537" s="1" t="s">
        <v>29</v>
      </c>
    </row>
    <row r="3538" spans="1:7" x14ac:dyDescent="0.25">
      <c r="A3538" s="1" t="s">
        <v>4351</v>
      </c>
      <c r="B3538" s="1" t="s">
        <v>2082</v>
      </c>
      <c r="C3538" s="2">
        <v>45255</v>
      </c>
      <c r="D3538" s="1" t="s">
        <v>23</v>
      </c>
      <c r="E3538">
        <v>3835</v>
      </c>
      <c r="F3538" s="1" t="s">
        <v>15</v>
      </c>
      <c r="G3538" s="1" t="s">
        <v>55</v>
      </c>
    </row>
    <row r="3539" spans="1:7" x14ac:dyDescent="0.25">
      <c r="A3539" s="1" t="s">
        <v>4352</v>
      </c>
      <c r="B3539" s="1" t="s">
        <v>236</v>
      </c>
      <c r="C3539" s="2">
        <v>45775</v>
      </c>
      <c r="D3539" s="1" t="s">
        <v>23</v>
      </c>
      <c r="E3539">
        <v>1226</v>
      </c>
      <c r="F3539" s="1" t="s">
        <v>19</v>
      </c>
      <c r="G3539" s="1" t="s">
        <v>40</v>
      </c>
    </row>
    <row r="3540" spans="1:7" x14ac:dyDescent="0.25">
      <c r="A3540" s="1" t="s">
        <v>4353</v>
      </c>
      <c r="B3540" s="1" t="s">
        <v>651</v>
      </c>
      <c r="C3540" s="2">
        <v>45382</v>
      </c>
      <c r="D3540" s="1" t="s">
        <v>28</v>
      </c>
      <c r="E3540">
        <v>4480</v>
      </c>
      <c r="F3540" s="1" t="s">
        <v>19</v>
      </c>
      <c r="G3540" s="1" t="s">
        <v>11</v>
      </c>
    </row>
    <row r="3541" spans="1:7" x14ac:dyDescent="0.25">
      <c r="A3541" s="1" t="s">
        <v>4354</v>
      </c>
      <c r="B3541" s="1" t="s">
        <v>1406</v>
      </c>
      <c r="C3541" s="2">
        <v>45689</v>
      </c>
      <c r="D3541" s="1" t="s">
        <v>28</v>
      </c>
      <c r="E3541">
        <v>6782</v>
      </c>
      <c r="F3541" s="1" t="s">
        <v>24</v>
      </c>
      <c r="G3541" s="1" t="s">
        <v>45</v>
      </c>
    </row>
    <row r="3542" spans="1:7" x14ac:dyDescent="0.25">
      <c r="A3542" s="1" t="s">
        <v>4355</v>
      </c>
      <c r="B3542" s="1" t="s">
        <v>333</v>
      </c>
      <c r="C3542" s="2">
        <v>45486</v>
      </c>
      <c r="D3542" s="1" t="s">
        <v>14</v>
      </c>
      <c r="E3542">
        <v>9491</v>
      </c>
      <c r="F3542" s="1" t="s">
        <v>10</v>
      </c>
      <c r="G3542" s="1" t="s">
        <v>50</v>
      </c>
    </row>
    <row r="3543" spans="1:7" x14ac:dyDescent="0.25">
      <c r="A3543" s="1" t="s">
        <v>4356</v>
      </c>
      <c r="B3543" s="1" t="s">
        <v>1716</v>
      </c>
      <c r="C3543" s="2">
        <v>45753</v>
      </c>
      <c r="D3543" s="1" t="s">
        <v>14</v>
      </c>
      <c r="E3543">
        <v>7727</v>
      </c>
      <c r="F3543" s="1" t="s">
        <v>15</v>
      </c>
      <c r="G3543" s="1" t="s">
        <v>11</v>
      </c>
    </row>
    <row r="3544" spans="1:7" x14ac:dyDescent="0.25">
      <c r="A3544" s="1" t="s">
        <v>4357</v>
      </c>
      <c r="B3544" s="1" t="s">
        <v>4055</v>
      </c>
      <c r="C3544" s="2">
        <v>45456</v>
      </c>
      <c r="D3544" s="1" t="s">
        <v>23</v>
      </c>
      <c r="E3544">
        <v>8757</v>
      </c>
      <c r="F3544" s="1" t="s">
        <v>19</v>
      </c>
      <c r="G3544" s="1" t="s">
        <v>20</v>
      </c>
    </row>
    <row r="3545" spans="1:7" x14ac:dyDescent="0.25">
      <c r="A3545" s="1" t="s">
        <v>4358</v>
      </c>
      <c r="B3545" s="1" t="s">
        <v>2134</v>
      </c>
      <c r="C3545" s="2">
        <v>45827</v>
      </c>
      <c r="D3545" s="1" t="s">
        <v>23</v>
      </c>
      <c r="E3545">
        <v>872</v>
      </c>
      <c r="F3545" s="1" t="s">
        <v>15</v>
      </c>
      <c r="G3545" s="1" t="s">
        <v>106</v>
      </c>
    </row>
    <row r="3546" spans="1:7" x14ac:dyDescent="0.25">
      <c r="A3546" s="1" t="s">
        <v>4359</v>
      </c>
      <c r="B3546" s="1" t="s">
        <v>657</v>
      </c>
      <c r="C3546" s="2">
        <v>45815</v>
      </c>
      <c r="D3546" s="1" t="s">
        <v>14</v>
      </c>
      <c r="E3546">
        <v>6227</v>
      </c>
      <c r="F3546" s="1" t="s">
        <v>24</v>
      </c>
      <c r="G3546" s="1" t="s">
        <v>55</v>
      </c>
    </row>
    <row r="3547" spans="1:7" x14ac:dyDescent="0.25">
      <c r="A3547" s="1" t="s">
        <v>4360</v>
      </c>
      <c r="B3547" s="1" t="s">
        <v>2060</v>
      </c>
      <c r="C3547" s="2">
        <v>45594</v>
      </c>
      <c r="D3547" s="1" t="s">
        <v>14</v>
      </c>
      <c r="E3547">
        <v>5948</v>
      </c>
      <c r="F3547" s="1" t="s">
        <v>19</v>
      </c>
      <c r="G3547" s="1" t="s">
        <v>25</v>
      </c>
    </row>
    <row r="3548" spans="1:7" x14ac:dyDescent="0.25">
      <c r="A3548" s="1" t="s">
        <v>4361</v>
      </c>
      <c r="B3548" s="1" t="s">
        <v>802</v>
      </c>
      <c r="C3548" s="2">
        <v>45222</v>
      </c>
      <c r="D3548" s="1" t="s">
        <v>9</v>
      </c>
      <c r="E3548">
        <v>2365</v>
      </c>
      <c r="F3548" s="1" t="s">
        <v>10</v>
      </c>
      <c r="G3548" s="1" t="s">
        <v>25</v>
      </c>
    </row>
    <row r="3549" spans="1:7" x14ac:dyDescent="0.25">
      <c r="A3549" s="1" t="s">
        <v>4362</v>
      </c>
      <c r="B3549" s="1" t="s">
        <v>1567</v>
      </c>
      <c r="C3549" s="2">
        <v>45719</v>
      </c>
      <c r="D3549" s="1" t="s">
        <v>9</v>
      </c>
      <c r="E3549">
        <v>9167</v>
      </c>
      <c r="F3549" s="1" t="s">
        <v>10</v>
      </c>
      <c r="G3549" s="1" t="s">
        <v>11</v>
      </c>
    </row>
    <row r="3550" spans="1:7" x14ac:dyDescent="0.25">
      <c r="A3550" s="1" t="s">
        <v>4363</v>
      </c>
      <c r="B3550" s="1" t="s">
        <v>2417</v>
      </c>
      <c r="C3550" s="2">
        <v>45600</v>
      </c>
      <c r="D3550" s="1" t="s">
        <v>23</v>
      </c>
      <c r="E3550">
        <v>2405</v>
      </c>
      <c r="F3550" s="1" t="s">
        <v>19</v>
      </c>
      <c r="G3550" s="1" t="s">
        <v>40</v>
      </c>
    </row>
    <row r="3551" spans="1:7" x14ac:dyDescent="0.25">
      <c r="A3551" s="1" t="s">
        <v>4364</v>
      </c>
      <c r="B3551" s="1" t="s">
        <v>1685</v>
      </c>
      <c r="C3551" s="2">
        <v>45565</v>
      </c>
      <c r="D3551" s="1" t="s">
        <v>9</v>
      </c>
      <c r="E3551">
        <v>8677</v>
      </c>
      <c r="F3551" s="1" t="s">
        <v>10</v>
      </c>
      <c r="G3551" s="1" t="s">
        <v>106</v>
      </c>
    </row>
    <row r="3552" spans="1:7" x14ac:dyDescent="0.25">
      <c r="A3552" s="1" t="s">
        <v>4365</v>
      </c>
      <c r="B3552" s="1" t="s">
        <v>1775</v>
      </c>
      <c r="C3552" s="2">
        <v>45350</v>
      </c>
      <c r="D3552" s="1" t="s">
        <v>14</v>
      </c>
      <c r="E3552">
        <v>9540</v>
      </c>
      <c r="F3552" s="1" t="s">
        <v>24</v>
      </c>
      <c r="G3552" s="1" t="s">
        <v>55</v>
      </c>
    </row>
    <row r="3553" spans="1:7" x14ac:dyDescent="0.25">
      <c r="A3553" s="1" t="s">
        <v>4366</v>
      </c>
      <c r="B3553" s="1" t="s">
        <v>1333</v>
      </c>
      <c r="C3553" s="2">
        <v>45297</v>
      </c>
      <c r="D3553" s="1" t="s">
        <v>23</v>
      </c>
      <c r="E3553">
        <v>534</v>
      </c>
      <c r="F3553" s="1" t="s">
        <v>10</v>
      </c>
      <c r="G3553" s="1" t="s">
        <v>16</v>
      </c>
    </row>
    <row r="3554" spans="1:7" x14ac:dyDescent="0.25">
      <c r="A3554" s="1" t="s">
        <v>4367</v>
      </c>
      <c r="B3554" s="1" t="s">
        <v>2935</v>
      </c>
      <c r="C3554" s="2">
        <v>45537</v>
      </c>
      <c r="D3554" s="1" t="s">
        <v>28</v>
      </c>
      <c r="E3554">
        <v>571</v>
      </c>
      <c r="F3554" s="1" t="s">
        <v>15</v>
      </c>
      <c r="G3554" s="1" t="s">
        <v>106</v>
      </c>
    </row>
    <row r="3555" spans="1:7" x14ac:dyDescent="0.25">
      <c r="A3555" s="1" t="s">
        <v>4368</v>
      </c>
      <c r="B3555" s="1" t="s">
        <v>59</v>
      </c>
      <c r="C3555" s="2">
        <v>45420</v>
      </c>
      <c r="D3555" s="1" t="s">
        <v>28</v>
      </c>
      <c r="E3555">
        <v>8177</v>
      </c>
      <c r="F3555" s="1" t="s">
        <v>15</v>
      </c>
      <c r="G3555" s="1" t="s">
        <v>50</v>
      </c>
    </row>
    <row r="3556" spans="1:7" x14ac:dyDescent="0.25">
      <c r="A3556" s="1" t="s">
        <v>4369</v>
      </c>
      <c r="B3556" s="1" t="s">
        <v>1990</v>
      </c>
      <c r="C3556" s="2">
        <v>45635</v>
      </c>
      <c r="D3556" s="1" t="s">
        <v>14</v>
      </c>
      <c r="E3556">
        <v>8123</v>
      </c>
      <c r="F3556" s="1" t="s">
        <v>15</v>
      </c>
      <c r="G3556" s="1" t="s">
        <v>29</v>
      </c>
    </row>
    <row r="3557" spans="1:7" x14ac:dyDescent="0.25">
      <c r="A3557" s="1" t="s">
        <v>4370</v>
      </c>
      <c r="B3557" s="1" t="s">
        <v>444</v>
      </c>
      <c r="C3557" s="2">
        <v>45800</v>
      </c>
      <c r="D3557" s="1" t="s">
        <v>9</v>
      </c>
      <c r="E3557">
        <v>7426</v>
      </c>
      <c r="F3557" s="1" t="s">
        <v>19</v>
      </c>
      <c r="G3557" s="1" t="s">
        <v>55</v>
      </c>
    </row>
    <row r="3558" spans="1:7" x14ac:dyDescent="0.25">
      <c r="A3558" s="1" t="s">
        <v>4371</v>
      </c>
      <c r="B3558" s="1" t="s">
        <v>2775</v>
      </c>
      <c r="C3558" s="2">
        <v>45510</v>
      </c>
      <c r="D3558" s="1" t="s">
        <v>28</v>
      </c>
      <c r="E3558">
        <v>4674</v>
      </c>
      <c r="F3558" s="1" t="s">
        <v>19</v>
      </c>
      <c r="G3558" s="1" t="s">
        <v>106</v>
      </c>
    </row>
    <row r="3559" spans="1:7" x14ac:dyDescent="0.25">
      <c r="A3559" s="1" t="s">
        <v>4372</v>
      </c>
      <c r="B3559" s="1" t="s">
        <v>1008</v>
      </c>
      <c r="C3559" s="2">
        <v>45663</v>
      </c>
      <c r="D3559" s="1" t="s">
        <v>9</v>
      </c>
      <c r="E3559">
        <v>1215</v>
      </c>
      <c r="F3559" s="1" t="s">
        <v>19</v>
      </c>
      <c r="G3559" s="1" t="s">
        <v>55</v>
      </c>
    </row>
    <row r="3560" spans="1:7" x14ac:dyDescent="0.25">
      <c r="A3560" s="1" t="s">
        <v>4373</v>
      </c>
      <c r="B3560" s="1" t="s">
        <v>2260</v>
      </c>
      <c r="C3560" s="2">
        <v>45237</v>
      </c>
      <c r="D3560" s="1" t="s">
        <v>28</v>
      </c>
      <c r="E3560">
        <v>2248</v>
      </c>
      <c r="F3560" s="1" t="s">
        <v>19</v>
      </c>
      <c r="G3560" s="1" t="s">
        <v>16</v>
      </c>
    </row>
    <row r="3561" spans="1:7" x14ac:dyDescent="0.25">
      <c r="A3561" s="1" t="s">
        <v>4374</v>
      </c>
      <c r="B3561" s="1" t="s">
        <v>945</v>
      </c>
      <c r="C3561" s="2">
        <v>45368</v>
      </c>
      <c r="D3561" s="1" t="s">
        <v>9</v>
      </c>
      <c r="E3561">
        <v>1170</v>
      </c>
      <c r="F3561" s="1" t="s">
        <v>19</v>
      </c>
      <c r="G3561" s="1" t="s">
        <v>40</v>
      </c>
    </row>
    <row r="3562" spans="1:7" x14ac:dyDescent="0.25">
      <c r="A3562" s="1" t="s">
        <v>4375</v>
      </c>
      <c r="B3562" s="1" t="s">
        <v>1543</v>
      </c>
      <c r="C3562" s="2">
        <v>45445</v>
      </c>
      <c r="D3562" s="1" t="s">
        <v>28</v>
      </c>
      <c r="E3562">
        <v>5249</v>
      </c>
      <c r="F3562" s="1" t="s">
        <v>24</v>
      </c>
      <c r="G3562" s="1" t="s">
        <v>20</v>
      </c>
    </row>
    <row r="3563" spans="1:7" x14ac:dyDescent="0.25">
      <c r="A3563" s="1" t="s">
        <v>4376</v>
      </c>
      <c r="B3563" s="1" t="s">
        <v>2277</v>
      </c>
      <c r="C3563" s="2">
        <v>45786</v>
      </c>
      <c r="D3563" s="1" t="s">
        <v>28</v>
      </c>
      <c r="E3563">
        <v>6984</v>
      </c>
      <c r="F3563" s="1" t="s">
        <v>19</v>
      </c>
      <c r="G3563" s="1" t="s">
        <v>29</v>
      </c>
    </row>
    <row r="3564" spans="1:7" x14ac:dyDescent="0.25">
      <c r="A3564" s="1" t="s">
        <v>4377</v>
      </c>
      <c r="B3564" s="1" t="s">
        <v>1060</v>
      </c>
      <c r="C3564" s="2">
        <v>45813</v>
      </c>
      <c r="D3564" s="1" t="s">
        <v>23</v>
      </c>
      <c r="E3564">
        <v>81</v>
      </c>
      <c r="F3564" s="1" t="s">
        <v>10</v>
      </c>
      <c r="G3564" s="1" t="s">
        <v>29</v>
      </c>
    </row>
    <row r="3565" spans="1:7" x14ac:dyDescent="0.25">
      <c r="A3565" s="1" t="s">
        <v>4378</v>
      </c>
      <c r="B3565" s="1" t="s">
        <v>219</v>
      </c>
      <c r="C3565" s="2">
        <v>45869</v>
      </c>
      <c r="D3565" s="1" t="s">
        <v>23</v>
      </c>
      <c r="E3565">
        <v>764</v>
      </c>
      <c r="F3565" s="1" t="s">
        <v>24</v>
      </c>
      <c r="G3565" s="1" t="s">
        <v>40</v>
      </c>
    </row>
    <row r="3566" spans="1:7" x14ac:dyDescent="0.25">
      <c r="A3566" s="1" t="s">
        <v>4379</v>
      </c>
      <c r="B3566" s="1" t="s">
        <v>356</v>
      </c>
      <c r="C3566" s="2">
        <v>45515</v>
      </c>
      <c r="D3566" s="1" t="s">
        <v>14</v>
      </c>
      <c r="E3566">
        <v>7308</v>
      </c>
      <c r="F3566" s="1" t="s">
        <v>19</v>
      </c>
      <c r="G3566" s="1" t="s">
        <v>50</v>
      </c>
    </row>
    <row r="3567" spans="1:7" x14ac:dyDescent="0.25">
      <c r="A3567" s="1" t="s">
        <v>4380</v>
      </c>
      <c r="B3567" s="1" t="s">
        <v>1367</v>
      </c>
      <c r="C3567" s="2">
        <v>45464</v>
      </c>
      <c r="D3567" s="1" t="s">
        <v>28</v>
      </c>
      <c r="E3567">
        <v>6610</v>
      </c>
      <c r="F3567" s="1" t="s">
        <v>10</v>
      </c>
      <c r="G3567" s="1" t="s">
        <v>25</v>
      </c>
    </row>
    <row r="3568" spans="1:7" x14ac:dyDescent="0.25">
      <c r="A3568" s="1" t="s">
        <v>4381</v>
      </c>
      <c r="B3568" s="1" t="s">
        <v>223</v>
      </c>
      <c r="C3568" s="2">
        <v>45673</v>
      </c>
      <c r="D3568" s="1" t="s">
        <v>9</v>
      </c>
      <c r="E3568">
        <v>9106</v>
      </c>
      <c r="F3568" s="1" t="s">
        <v>24</v>
      </c>
      <c r="G3568" s="1" t="s">
        <v>20</v>
      </c>
    </row>
    <row r="3569" spans="1:7" x14ac:dyDescent="0.25">
      <c r="A3569" s="1" t="s">
        <v>4382</v>
      </c>
      <c r="B3569" s="1" t="s">
        <v>494</v>
      </c>
      <c r="C3569" s="2">
        <v>45709</v>
      </c>
      <c r="D3569" s="1" t="s">
        <v>28</v>
      </c>
      <c r="E3569">
        <v>8162</v>
      </c>
      <c r="F3569" s="1" t="s">
        <v>15</v>
      </c>
      <c r="G3569" s="1" t="s">
        <v>11</v>
      </c>
    </row>
    <row r="3570" spans="1:7" x14ac:dyDescent="0.25">
      <c r="A3570" s="1" t="s">
        <v>4383</v>
      </c>
      <c r="B3570" s="1" t="s">
        <v>1884</v>
      </c>
      <c r="C3570" s="2">
        <v>45484</v>
      </c>
      <c r="D3570" s="1" t="s">
        <v>9</v>
      </c>
      <c r="E3570">
        <v>8253</v>
      </c>
      <c r="F3570" s="1" t="s">
        <v>24</v>
      </c>
      <c r="G3570" s="1" t="s">
        <v>11</v>
      </c>
    </row>
    <row r="3571" spans="1:7" x14ac:dyDescent="0.25">
      <c r="A3571" s="1" t="s">
        <v>4384</v>
      </c>
      <c r="B3571" s="1" t="s">
        <v>890</v>
      </c>
      <c r="C3571" s="2">
        <v>45507</v>
      </c>
      <c r="D3571" s="1" t="s">
        <v>9</v>
      </c>
      <c r="E3571">
        <v>2631</v>
      </c>
      <c r="F3571" s="1" t="s">
        <v>19</v>
      </c>
      <c r="G3571" s="1" t="s">
        <v>20</v>
      </c>
    </row>
    <row r="3572" spans="1:7" x14ac:dyDescent="0.25">
      <c r="A3572" s="1" t="s">
        <v>4385</v>
      </c>
      <c r="B3572" s="1" t="s">
        <v>101</v>
      </c>
      <c r="C3572" s="2">
        <v>45567</v>
      </c>
      <c r="D3572" s="1" t="s">
        <v>28</v>
      </c>
      <c r="E3572">
        <v>3200</v>
      </c>
      <c r="F3572" s="1" t="s">
        <v>24</v>
      </c>
      <c r="G3572" s="1" t="s">
        <v>50</v>
      </c>
    </row>
    <row r="3573" spans="1:7" x14ac:dyDescent="0.25">
      <c r="A3573" s="1" t="s">
        <v>4386</v>
      </c>
      <c r="B3573" s="1" t="s">
        <v>2537</v>
      </c>
      <c r="C3573" s="2">
        <v>45822</v>
      </c>
      <c r="D3573" s="1" t="s">
        <v>9</v>
      </c>
      <c r="E3573">
        <v>3958</v>
      </c>
      <c r="F3573" s="1" t="s">
        <v>24</v>
      </c>
      <c r="G3573" s="1" t="s">
        <v>50</v>
      </c>
    </row>
    <row r="3574" spans="1:7" x14ac:dyDescent="0.25">
      <c r="A3574" s="1" t="s">
        <v>4387</v>
      </c>
      <c r="B3574" s="1" t="s">
        <v>3118</v>
      </c>
      <c r="C3574" s="2">
        <v>45755</v>
      </c>
      <c r="D3574" s="1" t="s">
        <v>14</v>
      </c>
      <c r="E3574">
        <v>1297</v>
      </c>
      <c r="F3574" s="1" t="s">
        <v>15</v>
      </c>
      <c r="G3574" s="1" t="s">
        <v>16</v>
      </c>
    </row>
    <row r="3575" spans="1:7" x14ac:dyDescent="0.25">
      <c r="A3575" s="1" t="s">
        <v>4388</v>
      </c>
      <c r="B3575" s="1" t="s">
        <v>1596</v>
      </c>
      <c r="C3575" s="2">
        <v>45382</v>
      </c>
      <c r="D3575" s="1" t="s">
        <v>23</v>
      </c>
      <c r="E3575">
        <v>5368</v>
      </c>
      <c r="F3575" s="1" t="s">
        <v>24</v>
      </c>
      <c r="G3575" s="1" t="s">
        <v>45</v>
      </c>
    </row>
    <row r="3576" spans="1:7" x14ac:dyDescent="0.25">
      <c r="A3576" s="1" t="s">
        <v>4389</v>
      </c>
      <c r="B3576" s="1" t="s">
        <v>794</v>
      </c>
      <c r="C3576" s="2">
        <v>45722</v>
      </c>
      <c r="D3576" s="1" t="s">
        <v>9</v>
      </c>
      <c r="E3576">
        <v>7528</v>
      </c>
      <c r="F3576" s="1" t="s">
        <v>24</v>
      </c>
      <c r="G3576" s="1" t="s">
        <v>106</v>
      </c>
    </row>
    <row r="3577" spans="1:7" x14ac:dyDescent="0.25">
      <c r="A3577" s="1" t="s">
        <v>4390</v>
      </c>
      <c r="B3577" s="1" t="s">
        <v>1406</v>
      </c>
      <c r="C3577" s="2">
        <v>45194</v>
      </c>
      <c r="D3577" s="1" t="s">
        <v>28</v>
      </c>
      <c r="E3577">
        <v>7046</v>
      </c>
      <c r="F3577" s="1" t="s">
        <v>15</v>
      </c>
      <c r="G3577" s="1" t="s">
        <v>50</v>
      </c>
    </row>
    <row r="3578" spans="1:7" x14ac:dyDescent="0.25">
      <c r="A3578" s="1" t="s">
        <v>4391</v>
      </c>
      <c r="B3578" s="1" t="s">
        <v>1697</v>
      </c>
      <c r="C3578" s="2">
        <v>45756</v>
      </c>
      <c r="D3578" s="1" t="s">
        <v>23</v>
      </c>
      <c r="E3578">
        <v>4790</v>
      </c>
      <c r="F3578" s="1" t="s">
        <v>19</v>
      </c>
      <c r="G3578" s="1" t="s">
        <v>11</v>
      </c>
    </row>
    <row r="3579" spans="1:7" x14ac:dyDescent="0.25">
      <c r="A3579" s="1" t="s">
        <v>4392</v>
      </c>
      <c r="B3579" s="1" t="s">
        <v>247</v>
      </c>
      <c r="C3579" s="2">
        <v>45224</v>
      </c>
      <c r="D3579" s="1" t="s">
        <v>14</v>
      </c>
      <c r="E3579">
        <v>1782</v>
      </c>
      <c r="F3579" s="1" t="s">
        <v>10</v>
      </c>
      <c r="G3579" s="1" t="s">
        <v>40</v>
      </c>
    </row>
    <row r="3580" spans="1:7" x14ac:dyDescent="0.25">
      <c r="A3580" s="1" t="s">
        <v>4393</v>
      </c>
      <c r="B3580" s="1" t="s">
        <v>76</v>
      </c>
      <c r="C3580" s="2">
        <v>45370</v>
      </c>
      <c r="D3580" s="1" t="s">
        <v>9</v>
      </c>
      <c r="E3580">
        <v>3912</v>
      </c>
      <c r="F3580" s="1" t="s">
        <v>24</v>
      </c>
      <c r="G3580" s="1" t="s">
        <v>11</v>
      </c>
    </row>
    <row r="3581" spans="1:7" x14ac:dyDescent="0.25">
      <c r="A3581" s="1" t="s">
        <v>4394</v>
      </c>
      <c r="B3581" s="1" t="s">
        <v>2993</v>
      </c>
      <c r="C3581" s="2">
        <v>45433</v>
      </c>
      <c r="D3581" s="1" t="s">
        <v>9</v>
      </c>
      <c r="E3581">
        <v>5736</v>
      </c>
      <c r="F3581" s="1" t="s">
        <v>15</v>
      </c>
      <c r="G3581" s="1" t="s">
        <v>45</v>
      </c>
    </row>
    <row r="3582" spans="1:7" x14ac:dyDescent="0.25">
      <c r="A3582" s="1" t="s">
        <v>4395</v>
      </c>
      <c r="B3582" s="1" t="s">
        <v>936</v>
      </c>
      <c r="C3582" s="2">
        <v>45564</v>
      </c>
      <c r="D3582" s="1" t="s">
        <v>23</v>
      </c>
      <c r="E3582">
        <v>6210</v>
      </c>
      <c r="F3582" s="1" t="s">
        <v>24</v>
      </c>
      <c r="G3582" s="1" t="s">
        <v>20</v>
      </c>
    </row>
    <row r="3583" spans="1:7" x14ac:dyDescent="0.25">
      <c r="A3583" s="1" t="s">
        <v>4396</v>
      </c>
      <c r="B3583" s="1" t="s">
        <v>1013</v>
      </c>
      <c r="C3583" s="2">
        <v>45504</v>
      </c>
      <c r="D3583" s="1" t="s">
        <v>9</v>
      </c>
      <c r="E3583">
        <v>9151</v>
      </c>
      <c r="F3583" s="1" t="s">
        <v>19</v>
      </c>
      <c r="G3583" s="1" t="s">
        <v>45</v>
      </c>
    </row>
    <row r="3584" spans="1:7" x14ac:dyDescent="0.25">
      <c r="A3584" s="1" t="s">
        <v>4397</v>
      </c>
      <c r="B3584" s="1" t="s">
        <v>1000</v>
      </c>
      <c r="C3584" s="2">
        <v>45278</v>
      </c>
      <c r="D3584" s="1" t="s">
        <v>28</v>
      </c>
      <c r="E3584">
        <v>3148</v>
      </c>
      <c r="F3584" s="1" t="s">
        <v>19</v>
      </c>
      <c r="G3584" s="1" t="s">
        <v>55</v>
      </c>
    </row>
    <row r="3585" spans="1:7" x14ac:dyDescent="0.25">
      <c r="A3585" s="1" t="s">
        <v>4398</v>
      </c>
      <c r="B3585" s="1" t="s">
        <v>2537</v>
      </c>
      <c r="C3585" s="2">
        <v>45706</v>
      </c>
      <c r="D3585" s="1" t="s">
        <v>23</v>
      </c>
      <c r="E3585">
        <v>7223</v>
      </c>
      <c r="F3585" s="1" t="s">
        <v>15</v>
      </c>
      <c r="G3585" s="1" t="s">
        <v>106</v>
      </c>
    </row>
    <row r="3586" spans="1:7" x14ac:dyDescent="0.25">
      <c r="A3586" s="1" t="s">
        <v>4399</v>
      </c>
      <c r="B3586" s="1" t="s">
        <v>1866</v>
      </c>
      <c r="C3586" s="2">
        <v>45194</v>
      </c>
      <c r="D3586" s="1" t="s">
        <v>23</v>
      </c>
      <c r="E3586">
        <v>2426</v>
      </c>
      <c r="F3586" s="1" t="s">
        <v>10</v>
      </c>
      <c r="G3586" s="1" t="s">
        <v>55</v>
      </c>
    </row>
    <row r="3587" spans="1:7" x14ac:dyDescent="0.25">
      <c r="A3587" s="1" t="s">
        <v>4400</v>
      </c>
      <c r="B3587" s="1" t="s">
        <v>2140</v>
      </c>
      <c r="C3587" s="2">
        <v>45403</v>
      </c>
      <c r="D3587" s="1" t="s">
        <v>9</v>
      </c>
      <c r="E3587">
        <v>9627</v>
      </c>
      <c r="F3587" s="1" t="s">
        <v>10</v>
      </c>
      <c r="G3587" s="1" t="s">
        <v>16</v>
      </c>
    </row>
    <row r="3588" spans="1:7" x14ac:dyDescent="0.25">
      <c r="A3588" s="1" t="s">
        <v>4401</v>
      </c>
      <c r="B3588" s="1" t="s">
        <v>444</v>
      </c>
      <c r="C3588" s="2">
        <v>45260</v>
      </c>
      <c r="D3588" s="1" t="s">
        <v>14</v>
      </c>
      <c r="E3588">
        <v>7061</v>
      </c>
      <c r="F3588" s="1" t="s">
        <v>24</v>
      </c>
      <c r="G3588" s="1" t="s">
        <v>50</v>
      </c>
    </row>
    <row r="3589" spans="1:7" x14ac:dyDescent="0.25">
      <c r="A3589" s="1" t="s">
        <v>4402</v>
      </c>
      <c r="B3589" s="1" t="s">
        <v>1337</v>
      </c>
      <c r="C3589" s="2">
        <v>45375</v>
      </c>
      <c r="D3589" s="1" t="s">
        <v>14</v>
      </c>
      <c r="E3589">
        <v>1594</v>
      </c>
      <c r="F3589" s="1" t="s">
        <v>15</v>
      </c>
      <c r="G3589" s="1" t="s">
        <v>16</v>
      </c>
    </row>
    <row r="3590" spans="1:7" x14ac:dyDescent="0.25">
      <c r="A3590" s="1" t="s">
        <v>4403</v>
      </c>
      <c r="B3590" s="1" t="s">
        <v>180</v>
      </c>
      <c r="C3590" s="2">
        <v>45185</v>
      </c>
      <c r="D3590" s="1" t="s">
        <v>14</v>
      </c>
      <c r="E3590">
        <v>1056</v>
      </c>
      <c r="F3590" s="1" t="s">
        <v>10</v>
      </c>
      <c r="G3590" s="1" t="s">
        <v>45</v>
      </c>
    </row>
    <row r="3591" spans="1:7" x14ac:dyDescent="0.25">
      <c r="A3591" s="1" t="s">
        <v>4404</v>
      </c>
      <c r="B3591" s="1" t="s">
        <v>4405</v>
      </c>
      <c r="C3591" s="2">
        <v>45313</v>
      </c>
      <c r="D3591" s="1" t="s">
        <v>14</v>
      </c>
      <c r="E3591">
        <v>6994</v>
      </c>
      <c r="F3591" s="1" t="s">
        <v>19</v>
      </c>
      <c r="G3591" s="1" t="s">
        <v>55</v>
      </c>
    </row>
    <row r="3592" spans="1:7" x14ac:dyDescent="0.25">
      <c r="A3592" s="1" t="s">
        <v>4406</v>
      </c>
      <c r="B3592" s="1" t="s">
        <v>2113</v>
      </c>
      <c r="C3592" s="2">
        <v>45630</v>
      </c>
      <c r="D3592" s="1" t="s">
        <v>23</v>
      </c>
      <c r="E3592">
        <v>2175</v>
      </c>
      <c r="F3592" s="1" t="s">
        <v>10</v>
      </c>
      <c r="G3592" s="1" t="s">
        <v>40</v>
      </c>
    </row>
    <row r="3593" spans="1:7" x14ac:dyDescent="0.25">
      <c r="A3593" s="1" t="s">
        <v>4407</v>
      </c>
      <c r="B3593" s="1" t="s">
        <v>872</v>
      </c>
      <c r="C3593" s="2">
        <v>45206</v>
      </c>
      <c r="D3593" s="1" t="s">
        <v>23</v>
      </c>
      <c r="E3593">
        <v>5729</v>
      </c>
      <c r="F3593" s="1" t="s">
        <v>15</v>
      </c>
      <c r="G3593" s="1" t="s">
        <v>106</v>
      </c>
    </row>
    <row r="3594" spans="1:7" x14ac:dyDescent="0.25">
      <c r="A3594" s="1" t="s">
        <v>4408</v>
      </c>
      <c r="B3594" s="1" t="s">
        <v>1716</v>
      </c>
      <c r="C3594" s="2">
        <v>45825</v>
      </c>
      <c r="D3594" s="1" t="s">
        <v>9</v>
      </c>
      <c r="E3594">
        <v>7232</v>
      </c>
      <c r="F3594" s="1" t="s">
        <v>19</v>
      </c>
      <c r="G3594" s="1" t="s">
        <v>40</v>
      </c>
    </row>
    <row r="3595" spans="1:7" x14ac:dyDescent="0.25">
      <c r="A3595" s="1" t="s">
        <v>4409</v>
      </c>
      <c r="B3595" s="1" t="s">
        <v>597</v>
      </c>
      <c r="C3595" s="2">
        <v>45285</v>
      </c>
      <c r="D3595" s="1" t="s">
        <v>14</v>
      </c>
      <c r="E3595">
        <v>1186</v>
      </c>
      <c r="F3595" s="1" t="s">
        <v>24</v>
      </c>
      <c r="G3595" s="1" t="s">
        <v>40</v>
      </c>
    </row>
    <row r="3596" spans="1:7" x14ac:dyDescent="0.25">
      <c r="A3596" s="1" t="s">
        <v>4410</v>
      </c>
      <c r="B3596" s="1" t="s">
        <v>1612</v>
      </c>
      <c r="C3596" s="2">
        <v>45327</v>
      </c>
      <c r="D3596" s="1" t="s">
        <v>14</v>
      </c>
      <c r="E3596">
        <v>6421</v>
      </c>
      <c r="F3596" s="1" t="s">
        <v>19</v>
      </c>
      <c r="G3596" s="1" t="s">
        <v>40</v>
      </c>
    </row>
    <row r="3597" spans="1:7" x14ac:dyDescent="0.25">
      <c r="A3597" s="1" t="s">
        <v>4411</v>
      </c>
      <c r="B3597" s="1" t="s">
        <v>103</v>
      </c>
      <c r="C3597" s="2">
        <v>45444</v>
      </c>
      <c r="D3597" s="1" t="s">
        <v>9</v>
      </c>
      <c r="E3597">
        <v>8084</v>
      </c>
      <c r="F3597" s="1" t="s">
        <v>10</v>
      </c>
      <c r="G3597" s="1" t="s">
        <v>20</v>
      </c>
    </row>
    <row r="3598" spans="1:7" x14ac:dyDescent="0.25">
      <c r="A3598" s="1" t="s">
        <v>4412</v>
      </c>
      <c r="B3598" s="1" t="s">
        <v>1302</v>
      </c>
      <c r="C3598" s="2">
        <v>45257</v>
      </c>
      <c r="D3598" s="1" t="s">
        <v>9</v>
      </c>
      <c r="E3598">
        <v>9233</v>
      </c>
      <c r="F3598" s="1" t="s">
        <v>10</v>
      </c>
      <c r="G3598" s="1" t="s">
        <v>50</v>
      </c>
    </row>
    <row r="3599" spans="1:7" x14ac:dyDescent="0.25">
      <c r="A3599" s="1" t="s">
        <v>4413</v>
      </c>
      <c r="B3599" s="1" t="s">
        <v>816</v>
      </c>
      <c r="C3599" s="2">
        <v>45514</v>
      </c>
      <c r="D3599" s="1" t="s">
        <v>9</v>
      </c>
      <c r="E3599">
        <v>3298</v>
      </c>
      <c r="F3599" s="1" t="s">
        <v>10</v>
      </c>
      <c r="G3599" s="1" t="s">
        <v>50</v>
      </c>
    </row>
    <row r="3600" spans="1:7" x14ac:dyDescent="0.25">
      <c r="A3600" s="1" t="s">
        <v>4414</v>
      </c>
      <c r="B3600" s="1" t="s">
        <v>585</v>
      </c>
      <c r="C3600" s="2">
        <v>45259</v>
      </c>
      <c r="D3600" s="1" t="s">
        <v>28</v>
      </c>
      <c r="E3600">
        <v>1325</v>
      </c>
      <c r="F3600" s="1" t="s">
        <v>24</v>
      </c>
      <c r="G3600" s="1" t="s">
        <v>55</v>
      </c>
    </row>
    <row r="3601" spans="1:7" x14ac:dyDescent="0.25">
      <c r="A3601" s="1" t="s">
        <v>4415</v>
      </c>
      <c r="B3601" s="1" t="s">
        <v>1037</v>
      </c>
      <c r="C3601" s="2">
        <v>45231</v>
      </c>
      <c r="D3601" s="1" t="s">
        <v>9</v>
      </c>
      <c r="E3601">
        <v>902</v>
      </c>
      <c r="F3601" s="1" t="s">
        <v>10</v>
      </c>
      <c r="G3601" s="1" t="s">
        <v>40</v>
      </c>
    </row>
    <row r="3602" spans="1:7" x14ac:dyDescent="0.25">
      <c r="A3602" s="1" t="s">
        <v>4416</v>
      </c>
      <c r="B3602" s="1" t="s">
        <v>483</v>
      </c>
      <c r="C3602" s="2">
        <v>45650</v>
      </c>
      <c r="D3602" s="1" t="s">
        <v>9</v>
      </c>
      <c r="E3602">
        <v>5179</v>
      </c>
      <c r="F3602" s="1" t="s">
        <v>15</v>
      </c>
      <c r="G3602" s="1" t="s">
        <v>29</v>
      </c>
    </row>
    <row r="3603" spans="1:7" x14ac:dyDescent="0.25">
      <c r="A3603" s="1" t="s">
        <v>4417</v>
      </c>
      <c r="B3603" s="1" t="s">
        <v>2423</v>
      </c>
      <c r="C3603" s="2">
        <v>45205</v>
      </c>
      <c r="D3603" s="1" t="s">
        <v>28</v>
      </c>
      <c r="E3603">
        <v>8308</v>
      </c>
      <c r="F3603" s="1" t="s">
        <v>24</v>
      </c>
      <c r="G3603" s="1" t="s">
        <v>106</v>
      </c>
    </row>
    <row r="3604" spans="1:7" x14ac:dyDescent="0.25">
      <c r="A3604" s="1" t="s">
        <v>4418</v>
      </c>
      <c r="B3604" s="1" t="s">
        <v>1229</v>
      </c>
      <c r="C3604" s="2">
        <v>45653</v>
      </c>
      <c r="D3604" s="1" t="s">
        <v>14</v>
      </c>
      <c r="E3604">
        <v>3090</v>
      </c>
      <c r="F3604" s="1" t="s">
        <v>19</v>
      </c>
      <c r="G3604" s="1" t="s">
        <v>29</v>
      </c>
    </row>
    <row r="3605" spans="1:7" x14ac:dyDescent="0.25">
      <c r="A3605" s="1" t="s">
        <v>4419</v>
      </c>
      <c r="B3605" s="1" t="s">
        <v>2032</v>
      </c>
      <c r="C3605" s="2">
        <v>45576</v>
      </c>
      <c r="D3605" s="1" t="s">
        <v>23</v>
      </c>
      <c r="E3605">
        <v>8946</v>
      </c>
      <c r="F3605" s="1" t="s">
        <v>10</v>
      </c>
      <c r="G3605" s="1" t="s">
        <v>16</v>
      </c>
    </row>
    <row r="3606" spans="1:7" x14ac:dyDescent="0.25">
      <c r="A3606" s="1" t="s">
        <v>4420</v>
      </c>
      <c r="B3606" s="1" t="s">
        <v>190</v>
      </c>
      <c r="C3606" s="2">
        <v>45792</v>
      </c>
      <c r="D3606" s="1" t="s">
        <v>14</v>
      </c>
      <c r="E3606">
        <v>6476</v>
      </c>
      <c r="F3606" s="1" t="s">
        <v>15</v>
      </c>
      <c r="G3606" s="1" t="s">
        <v>55</v>
      </c>
    </row>
    <row r="3607" spans="1:7" x14ac:dyDescent="0.25">
      <c r="A3607" s="1" t="s">
        <v>4421</v>
      </c>
      <c r="B3607" s="1" t="s">
        <v>1607</v>
      </c>
      <c r="C3607" s="2">
        <v>45458</v>
      </c>
      <c r="D3607" s="1" t="s">
        <v>23</v>
      </c>
      <c r="E3607">
        <v>8823</v>
      </c>
      <c r="F3607" s="1" t="s">
        <v>15</v>
      </c>
      <c r="G3607" s="1" t="s">
        <v>106</v>
      </c>
    </row>
    <row r="3608" spans="1:7" x14ac:dyDescent="0.25">
      <c r="A3608" s="1" t="s">
        <v>4422</v>
      </c>
      <c r="B3608" s="1" t="s">
        <v>2243</v>
      </c>
      <c r="C3608" s="2">
        <v>45434</v>
      </c>
      <c r="D3608" s="1" t="s">
        <v>23</v>
      </c>
      <c r="E3608">
        <v>5100</v>
      </c>
      <c r="F3608" s="1" t="s">
        <v>24</v>
      </c>
      <c r="G3608" s="1" t="s">
        <v>45</v>
      </c>
    </row>
    <row r="3609" spans="1:7" x14ac:dyDescent="0.25">
      <c r="A3609" s="1" t="s">
        <v>4423</v>
      </c>
      <c r="B3609" s="1" t="s">
        <v>872</v>
      </c>
      <c r="C3609" s="2">
        <v>45416</v>
      </c>
      <c r="D3609" s="1" t="s">
        <v>9</v>
      </c>
      <c r="E3609">
        <v>4250</v>
      </c>
      <c r="F3609" s="1" t="s">
        <v>15</v>
      </c>
      <c r="G3609" s="1" t="s">
        <v>55</v>
      </c>
    </row>
    <row r="3610" spans="1:7" x14ac:dyDescent="0.25">
      <c r="A3610" s="1" t="s">
        <v>4424</v>
      </c>
      <c r="B3610" s="1" t="s">
        <v>494</v>
      </c>
      <c r="C3610" s="2">
        <v>45524</v>
      </c>
      <c r="D3610" s="1" t="s">
        <v>9</v>
      </c>
      <c r="E3610">
        <v>9022</v>
      </c>
      <c r="F3610" s="1" t="s">
        <v>24</v>
      </c>
      <c r="G3610" s="1" t="s">
        <v>16</v>
      </c>
    </row>
    <row r="3611" spans="1:7" x14ac:dyDescent="0.25">
      <c r="A3611" s="1" t="s">
        <v>4425</v>
      </c>
      <c r="B3611" s="1" t="s">
        <v>63</v>
      </c>
      <c r="C3611" s="2">
        <v>45247</v>
      </c>
      <c r="D3611" s="1" t="s">
        <v>28</v>
      </c>
      <c r="E3611">
        <v>421</v>
      </c>
      <c r="F3611" s="1" t="s">
        <v>24</v>
      </c>
      <c r="G3611" s="1" t="s">
        <v>16</v>
      </c>
    </row>
    <row r="3612" spans="1:7" x14ac:dyDescent="0.25">
      <c r="A3612" s="1" t="s">
        <v>4426</v>
      </c>
      <c r="B3612" s="1" t="s">
        <v>99</v>
      </c>
      <c r="C3612" s="2">
        <v>45456</v>
      </c>
      <c r="D3612" s="1" t="s">
        <v>14</v>
      </c>
      <c r="E3612">
        <v>8315</v>
      </c>
      <c r="F3612" s="1" t="s">
        <v>24</v>
      </c>
      <c r="G3612" s="1" t="s">
        <v>16</v>
      </c>
    </row>
    <row r="3613" spans="1:7" x14ac:dyDescent="0.25">
      <c r="A3613" s="1" t="s">
        <v>4427</v>
      </c>
      <c r="B3613" s="1" t="s">
        <v>1287</v>
      </c>
      <c r="C3613" s="2">
        <v>45511</v>
      </c>
      <c r="D3613" s="1" t="s">
        <v>14</v>
      </c>
      <c r="E3613">
        <v>2456</v>
      </c>
      <c r="F3613" s="1" t="s">
        <v>19</v>
      </c>
      <c r="G3613" s="1" t="s">
        <v>29</v>
      </c>
    </row>
    <row r="3614" spans="1:7" x14ac:dyDescent="0.25">
      <c r="A3614" s="1" t="s">
        <v>4428</v>
      </c>
      <c r="B3614" s="1" t="s">
        <v>1057</v>
      </c>
      <c r="C3614" s="2">
        <v>45402</v>
      </c>
      <c r="D3614" s="1" t="s">
        <v>23</v>
      </c>
      <c r="E3614">
        <v>3356</v>
      </c>
      <c r="F3614" s="1" t="s">
        <v>19</v>
      </c>
      <c r="G3614" s="1" t="s">
        <v>50</v>
      </c>
    </row>
    <row r="3615" spans="1:7" x14ac:dyDescent="0.25">
      <c r="A3615" s="1" t="s">
        <v>4429</v>
      </c>
      <c r="B3615" s="1" t="s">
        <v>266</v>
      </c>
      <c r="C3615" s="2">
        <v>45271</v>
      </c>
      <c r="D3615" s="1" t="s">
        <v>9</v>
      </c>
      <c r="E3615">
        <v>95</v>
      </c>
      <c r="F3615" s="1" t="s">
        <v>15</v>
      </c>
      <c r="G3615" s="1" t="s">
        <v>106</v>
      </c>
    </row>
    <row r="3616" spans="1:7" x14ac:dyDescent="0.25">
      <c r="A3616" s="1" t="s">
        <v>4430</v>
      </c>
      <c r="B3616" s="1" t="s">
        <v>2188</v>
      </c>
      <c r="C3616" s="2">
        <v>45595</v>
      </c>
      <c r="D3616" s="1" t="s">
        <v>9</v>
      </c>
      <c r="E3616">
        <v>7759</v>
      </c>
      <c r="F3616" s="1" t="s">
        <v>19</v>
      </c>
      <c r="G3616" s="1" t="s">
        <v>45</v>
      </c>
    </row>
    <row r="3617" spans="1:7" x14ac:dyDescent="0.25">
      <c r="A3617" s="1" t="s">
        <v>4431</v>
      </c>
      <c r="B3617" s="1" t="s">
        <v>95</v>
      </c>
      <c r="C3617" s="2">
        <v>45562</v>
      </c>
      <c r="D3617" s="1" t="s">
        <v>14</v>
      </c>
      <c r="E3617">
        <v>4152</v>
      </c>
      <c r="F3617" s="1" t="s">
        <v>24</v>
      </c>
      <c r="G3617" s="1" t="s">
        <v>25</v>
      </c>
    </row>
    <row r="3618" spans="1:7" x14ac:dyDescent="0.25">
      <c r="A3618" s="1" t="s">
        <v>4432</v>
      </c>
      <c r="B3618" s="1" t="s">
        <v>2132</v>
      </c>
      <c r="C3618" s="2">
        <v>45487</v>
      </c>
      <c r="D3618" s="1" t="s">
        <v>28</v>
      </c>
      <c r="E3618">
        <v>7097</v>
      </c>
      <c r="F3618" s="1" t="s">
        <v>24</v>
      </c>
      <c r="G3618" s="1" t="s">
        <v>25</v>
      </c>
    </row>
    <row r="3619" spans="1:7" x14ac:dyDescent="0.25">
      <c r="A3619" s="1" t="s">
        <v>4433</v>
      </c>
      <c r="B3619" s="1" t="s">
        <v>3492</v>
      </c>
      <c r="C3619" s="2">
        <v>45666</v>
      </c>
      <c r="D3619" s="1" t="s">
        <v>9</v>
      </c>
      <c r="E3619">
        <v>7378</v>
      </c>
      <c r="F3619" s="1" t="s">
        <v>19</v>
      </c>
      <c r="G3619" s="1" t="s">
        <v>40</v>
      </c>
    </row>
    <row r="3620" spans="1:7" x14ac:dyDescent="0.25">
      <c r="A3620" s="1" t="s">
        <v>4434</v>
      </c>
      <c r="B3620" s="1" t="s">
        <v>643</v>
      </c>
      <c r="C3620" s="2">
        <v>45768</v>
      </c>
      <c r="D3620" s="1" t="s">
        <v>28</v>
      </c>
      <c r="E3620">
        <v>9774</v>
      </c>
      <c r="F3620" s="1" t="s">
        <v>15</v>
      </c>
      <c r="G3620" s="1" t="s">
        <v>20</v>
      </c>
    </row>
    <row r="3621" spans="1:7" x14ac:dyDescent="0.25">
      <c r="A3621" s="1" t="s">
        <v>4435</v>
      </c>
      <c r="B3621" s="1" t="s">
        <v>1211</v>
      </c>
      <c r="C3621" s="2">
        <v>45460</v>
      </c>
      <c r="D3621" s="1" t="s">
        <v>14</v>
      </c>
      <c r="E3621">
        <v>5844</v>
      </c>
      <c r="F3621" s="1" t="s">
        <v>24</v>
      </c>
      <c r="G3621" s="1" t="s">
        <v>55</v>
      </c>
    </row>
    <row r="3622" spans="1:7" x14ac:dyDescent="0.25">
      <c r="A3622" s="1" t="s">
        <v>4436</v>
      </c>
      <c r="B3622" s="1" t="s">
        <v>805</v>
      </c>
      <c r="C3622" s="2">
        <v>45409</v>
      </c>
      <c r="D3622" s="1" t="s">
        <v>14</v>
      </c>
      <c r="E3622">
        <v>813</v>
      </c>
      <c r="F3622" s="1" t="s">
        <v>19</v>
      </c>
      <c r="G3622" s="1" t="s">
        <v>20</v>
      </c>
    </row>
    <row r="3623" spans="1:7" x14ac:dyDescent="0.25">
      <c r="A3623" s="1" t="s">
        <v>4437</v>
      </c>
      <c r="B3623" s="1" t="s">
        <v>1275</v>
      </c>
      <c r="C3623" s="2">
        <v>45419</v>
      </c>
      <c r="D3623" s="1" t="s">
        <v>28</v>
      </c>
      <c r="E3623">
        <v>6729</v>
      </c>
      <c r="F3623" s="1" t="s">
        <v>10</v>
      </c>
      <c r="G3623" s="1" t="s">
        <v>25</v>
      </c>
    </row>
    <row r="3624" spans="1:7" x14ac:dyDescent="0.25">
      <c r="A3624" s="1" t="s">
        <v>4438</v>
      </c>
      <c r="B3624" s="1" t="s">
        <v>438</v>
      </c>
      <c r="C3624" s="2">
        <v>45503</v>
      </c>
      <c r="D3624" s="1" t="s">
        <v>9</v>
      </c>
      <c r="E3624">
        <v>6095</v>
      </c>
      <c r="F3624" s="1" t="s">
        <v>15</v>
      </c>
      <c r="G3624" s="1" t="s">
        <v>25</v>
      </c>
    </row>
    <row r="3625" spans="1:7" x14ac:dyDescent="0.25">
      <c r="A3625" s="1" t="s">
        <v>4439</v>
      </c>
      <c r="B3625" s="1" t="s">
        <v>2747</v>
      </c>
      <c r="C3625" s="2">
        <v>45661</v>
      </c>
      <c r="D3625" s="1" t="s">
        <v>14</v>
      </c>
      <c r="E3625">
        <v>9271</v>
      </c>
      <c r="F3625" s="1" t="s">
        <v>15</v>
      </c>
      <c r="G3625" s="1" t="s">
        <v>11</v>
      </c>
    </row>
    <row r="3626" spans="1:7" x14ac:dyDescent="0.25">
      <c r="A3626" s="1" t="s">
        <v>4440</v>
      </c>
      <c r="B3626" s="1" t="s">
        <v>1296</v>
      </c>
      <c r="C3626" s="2">
        <v>45431</v>
      </c>
      <c r="D3626" s="1" t="s">
        <v>23</v>
      </c>
      <c r="E3626">
        <v>4192</v>
      </c>
      <c r="F3626" s="1" t="s">
        <v>15</v>
      </c>
      <c r="G3626" s="1" t="s">
        <v>45</v>
      </c>
    </row>
    <row r="3627" spans="1:7" x14ac:dyDescent="0.25">
      <c r="A3627" s="1" t="s">
        <v>4441</v>
      </c>
      <c r="B3627" s="1" t="s">
        <v>2209</v>
      </c>
      <c r="C3627" s="2">
        <v>45319</v>
      </c>
      <c r="D3627" s="1" t="s">
        <v>14</v>
      </c>
      <c r="E3627">
        <v>9610</v>
      </c>
      <c r="F3627" s="1" t="s">
        <v>10</v>
      </c>
      <c r="G3627" s="1" t="s">
        <v>11</v>
      </c>
    </row>
    <row r="3628" spans="1:7" x14ac:dyDescent="0.25">
      <c r="A3628" s="1" t="s">
        <v>4442</v>
      </c>
      <c r="B3628" s="1" t="s">
        <v>1545</v>
      </c>
      <c r="C3628" s="2">
        <v>45710</v>
      </c>
      <c r="D3628" s="1" t="s">
        <v>9</v>
      </c>
      <c r="E3628">
        <v>274</v>
      </c>
      <c r="F3628" s="1" t="s">
        <v>24</v>
      </c>
      <c r="G3628" s="1" t="s">
        <v>40</v>
      </c>
    </row>
    <row r="3629" spans="1:7" x14ac:dyDescent="0.25">
      <c r="A3629" s="1" t="s">
        <v>4443</v>
      </c>
      <c r="B3629" s="1" t="s">
        <v>1951</v>
      </c>
      <c r="C3629" s="2">
        <v>45353</v>
      </c>
      <c r="D3629" s="1" t="s">
        <v>23</v>
      </c>
      <c r="E3629">
        <v>3103</v>
      </c>
      <c r="F3629" s="1" t="s">
        <v>15</v>
      </c>
      <c r="G3629" s="1" t="s">
        <v>11</v>
      </c>
    </row>
    <row r="3630" spans="1:7" x14ac:dyDescent="0.25">
      <c r="A3630" s="1" t="s">
        <v>4444</v>
      </c>
      <c r="B3630" s="1" t="s">
        <v>2213</v>
      </c>
      <c r="C3630" s="2">
        <v>45314</v>
      </c>
      <c r="D3630" s="1" t="s">
        <v>14</v>
      </c>
      <c r="E3630">
        <v>4808</v>
      </c>
      <c r="F3630" s="1" t="s">
        <v>19</v>
      </c>
      <c r="G3630" s="1" t="s">
        <v>55</v>
      </c>
    </row>
    <row r="3631" spans="1:7" x14ac:dyDescent="0.25">
      <c r="A3631" s="1" t="s">
        <v>4445</v>
      </c>
      <c r="B3631" s="1" t="s">
        <v>1543</v>
      </c>
      <c r="C3631" s="2">
        <v>45282</v>
      </c>
      <c r="D3631" s="1" t="s">
        <v>9</v>
      </c>
      <c r="E3631">
        <v>9675</v>
      </c>
      <c r="F3631" s="1" t="s">
        <v>15</v>
      </c>
      <c r="G3631" s="1" t="s">
        <v>29</v>
      </c>
    </row>
    <row r="3632" spans="1:7" x14ac:dyDescent="0.25">
      <c r="A3632" s="1" t="s">
        <v>4446</v>
      </c>
      <c r="B3632" s="1" t="s">
        <v>1042</v>
      </c>
      <c r="C3632" s="2">
        <v>45709</v>
      </c>
      <c r="D3632" s="1" t="s">
        <v>9</v>
      </c>
      <c r="E3632">
        <v>8153</v>
      </c>
      <c r="F3632" s="1" t="s">
        <v>19</v>
      </c>
      <c r="G3632" s="1" t="s">
        <v>40</v>
      </c>
    </row>
    <row r="3633" spans="1:7" x14ac:dyDescent="0.25">
      <c r="A3633" s="1" t="s">
        <v>4447</v>
      </c>
      <c r="B3633" s="1" t="s">
        <v>516</v>
      </c>
      <c r="C3633" s="2">
        <v>45768</v>
      </c>
      <c r="D3633" s="1" t="s">
        <v>14</v>
      </c>
      <c r="E3633">
        <v>335</v>
      </c>
      <c r="F3633" s="1" t="s">
        <v>15</v>
      </c>
      <c r="G3633" s="1" t="s">
        <v>29</v>
      </c>
    </row>
    <row r="3634" spans="1:7" x14ac:dyDescent="0.25">
      <c r="A3634" s="1" t="s">
        <v>4448</v>
      </c>
      <c r="B3634" s="1" t="s">
        <v>1588</v>
      </c>
      <c r="C3634" s="2">
        <v>45497</v>
      </c>
      <c r="D3634" s="1" t="s">
        <v>9</v>
      </c>
      <c r="E3634">
        <v>1216</v>
      </c>
      <c r="F3634" s="1" t="s">
        <v>19</v>
      </c>
      <c r="G3634" s="1" t="s">
        <v>40</v>
      </c>
    </row>
    <row r="3635" spans="1:7" x14ac:dyDescent="0.25">
      <c r="A3635" s="1" t="s">
        <v>4449</v>
      </c>
      <c r="B3635" s="1" t="s">
        <v>140</v>
      </c>
      <c r="C3635" s="2">
        <v>45622</v>
      </c>
      <c r="D3635" s="1" t="s">
        <v>28</v>
      </c>
      <c r="E3635">
        <v>9706</v>
      </c>
      <c r="F3635" s="1" t="s">
        <v>19</v>
      </c>
      <c r="G3635" s="1" t="s">
        <v>11</v>
      </c>
    </row>
    <row r="3636" spans="1:7" x14ac:dyDescent="0.25">
      <c r="A3636" s="1" t="s">
        <v>4450</v>
      </c>
      <c r="B3636" s="1" t="s">
        <v>986</v>
      </c>
      <c r="C3636" s="2">
        <v>45543</v>
      </c>
      <c r="D3636" s="1" t="s">
        <v>23</v>
      </c>
      <c r="E3636">
        <v>1450</v>
      </c>
      <c r="F3636" s="1" t="s">
        <v>19</v>
      </c>
      <c r="G3636" s="1" t="s">
        <v>25</v>
      </c>
    </row>
    <row r="3637" spans="1:7" x14ac:dyDescent="0.25">
      <c r="A3637" s="1" t="s">
        <v>4451</v>
      </c>
      <c r="B3637" s="1" t="s">
        <v>1268</v>
      </c>
      <c r="C3637" s="2">
        <v>45755</v>
      </c>
      <c r="D3637" s="1" t="s">
        <v>28</v>
      </c>
      <c r="E3637">
        <v>5194</v>
      </c>
      <c r="F3637" s="1" t="s">
        <v>10</v>
      </c>
      <c r="G3637" s="1" t="s">
        <v>29</v>
      </c>
    </row>
    <row r="3638" spans="1:7" x14ac:dyDescent="0.25">
      <c r="A3638" s="1" t="s">
        <v>4452</v>
      </c>
      <c r="B3638" s="1" t="s">
        <v>943</v>
      </c>
      <c r="C3638" s="2">
        <v>45314</v>
      </c>
      <c r="D3638" s="1" t="s">
        <v>14</v>
      </c>
      <c r="E3638">
        <v>9157</v>
      </c>
      <c r="F3638" s="1" t="s">
        <v>10</v>
      </c>
      <c r="G3638" s="1" t="s">
        <v>106</v>
      </c>
    </row>
    <row r="3639" spans="1:7" x14ac:dyDescent="0.25">
      <c r="A3639" s="1" t="s">
        <v>4453</v>
      </c>
      <c r="B3639" s="1" t="s">
        <v>477</v>
      </c>
      <c r="C3639" s="2">
        <v>45873</v>
      </c>
      <c r="D3639" s="1" t="s">
        <v>28</v>
      </c>
      <c r="E3639">
        <v>8756</v>
      </c>
      <c r="F3639" s="1" t="s">
        <v>10</v>
      </c>
      <c r="G3639" s="1" t="s">
        <v>40</v>
      </c>
    </row>
    <row r="3640" spans="1:7" x14ac:dyDescent="0.25">
      <c r="A3640" s="1" t="s">
        <v>4454</v>
      </c>
      <c r="B3640" s="1" t="s">
        <v>2306</v>
      </c>
      <c r="C3640" s="2">
        <v>45631</v>
      </c>
      <c r="D3640" s="1" t="s">
        <v>14</v>
      </c>
      <c r="E3640">
        <v>5146</v>
      </c>
      <c r="F3640" s="1" t="s">
        <v>24</v>
      </c>
      <c r="G3640" s="1" t="s">
        <v>20</v>
      </c>
    </row>
    <row r="3641" spans="1:7" x14ac:dyDescent="0.25">
      <c r="A3641" s="1" t="s">
        <v>4455</v>
      </c>
      <c r="B3641" s="1" t="s">
        <v>1822</v>
      </c>
      <c r="C3641" s="2">
        <v>45291</v>
      </c>
      <c r="D3641" s="1" t="s">
        <v>14</v>
      </c>
      <c r="E3641">
        <v>8150</v>
      </c>
      <c r="F3641" s="1" t="s">
        <v>19</v>
      </c>
      <c r="G3641" s="1" t="s">
        <v>50</v>
      </c>
    </row>
    <row r="3642" spans="1:7" x14ac:dyDescent="0.25">
      <c r="A3642" s="1" t="s">
        <v>4456</v>
      </c>
      <c r="B3642" s="1" t="s">
        <v>1310</v>
      </c>
      <c r="C3642" s="2">
        <v>45467</v>
      </c>
      <c r="D3642" s="1" t="s">
        <v>9</v>
      </c>
      <c r="E3642">
        <v>5829</v>
      </c>
      <c r="F3642" s="1" t="s">
        <v>24</v>
      </c>
      <c r="G3642" s="1" t="s">
        <v>106</v>
      </c>
    </row>
    <row r="3643" spans="1:7" x14ac:dyDescent="0.25">
      <c r="A3643" s="1" t="s">
        <v>4457</v>
      </c>
      <c r="B3643" s="1" t="s">
        <v>1363</v>
      </c>
      <c r="C3643" s="2">
        <v>45607</v>
      </c>
      <c r="D3643" s="1" t="s">
        <v>9</v>
      </c>
      <c r="E3643">
        <v>8079</v>
      </c>
      <c r="F3643" s="1" t="s">
        <v>10</v>
      </c>
      <c r="G3643" s="1" t="s">
        <v>106</v>
      </c>
    </row>
    <row r="3644" spans="1:7" x14ac:dyDescent="0.25">
      <c r="A3644" s="1" t="s">
        <v>4458</v>
      </c>
      <c r="B3644" s="1" t="s">
        <v>136</v>
      </c>
      <c r="C3644" s="2">
        <v>45781</v>
      </c>
      <c r="D3644" s="1" t="s">
        <v>14</v>
      </c>
      <c r="E3644">
        <v>2046</v>
      </c>
      <c r="F3644" s="1" t="s">
        <v>19</v>
      </c>
      <c r="G3644" s="1" t="s">
        <v>16</v>
      </c>
    </row>
    <row r="3645" spans="1:7" x14ac:dyDescent="0.25">
      <c r="A3645" s="1" t="s">
        <v>4459</v>
      </c>
      <c r="B3645" s="1" t="s">
        <v>1541</v>
      </c>
      <c r="C3645" s="2">
        <v>45198</v>
      </c>
      <c r="D3645" s="1" t="s">
        <v>23</v>
      </c>
      <c r="E3645">
        <v>9488</v>
      </c>
      <c r="F3645" s="1" t="s">
        <v>24</v>
      </c>
      <c r="G3645" s="1" t="s">
        <v>16</v>
      </c>
    </row>
    <row r="3646" spans="1:7" x14ac:dyDescent="0.25">
      <c r="A3646" s="1" t="s">
        <v>4460</v>
      </c>
      <c r="B3646" s="1" t="s">
        <v>487</v>
      </c>
      <c r="C3646" s="2">
        <v>45277</v>
      </c>
      <c r="D3646" s="1" t="s">
        <v>23</v>
      </c>
      <c r="E3646">
        <v>9399</v>
      </c>
      <c r="F3646" s="1" t="s">
        <v>10</v>
      </c>
      <c r="G3646" s="1" t="s">
        <v>16</v>
      </c>
    </row>
    <row r="3647" spans="1:7" x14ac:dyDescent="0.25">
      <c r="A3647" s="1" t="s">
        <v>4461</v>
      </c>
      <c r="B3647" s="1" t="s">
        <v>2209</v>
      </c>
      <c r="C3647" s="2">
        <v>45388</v>
      </c>
      <c r="D3647" s="1" t="s">
        <v>23</v>
      </c>
      <c r="E3647">
        <v>5570</v>
      </c>
      <c r="F3647" s="1" t="s">
        <v>24</v>
      </c>
      <c r="G3647" s="1" t="s">
        <v>45</v>
      </c>
    </row>
    <row r="3648" spans="1:7" x14ac:dyDescent="0.25">
      <c r="A3648" s="1" t="s">
        <v>4462</v>
      </c>
      <c r="B3648" s="1" t="s">
        <v>150</v>
      </c>
      <c r="C3648" s="2">
        <v>45631</v>
      </c>
      <c r="D3648" s="1" t="s">
        <v>28</v>
      </c>
      <c r="E3648">
        <v>3639</v>
      </c>
      <c r="F3648" s="1" t="s">
        <v>24</v>
      </c>
      <c r="G3648" s="1" t="s">
        <v>25</v>
      </c>
    </row>
    <row r="3649" spans="1:7" x14ac:dyDescent="0.25">
      <c r="A3649" s="1" t="s">
        <v>4463</v>
      </c>
      <c r="B3649" s="1" t="s">
        <v>344</v>
      </c>
      <c r="C3649" s="2">
        <v>45706</v>
      </c>
      <c r="D3649" s="1" t="s">
        <v>14</v>
      </c>
      <c r="E3649">
        <v>8973</v>
      </c>
      <c r="F3649" s="1" t="s">
        <v>10</v>
      </c>
      <c r="G3649" s="1" t="s">
        <v>20</v>
      </c>
    </row>
    <row r="3650" spans="1:7" x14ac:dyDescent="0.25">
      <c r="A3650" s="1" t="s">
        <v>4464</v>
      </c>
      <c r="B3650" s="1" t="s">
        <v>1495</v>
      </c>
      <c r="C3650" s="2">
        <v>45639</v>
      </c>
      <c r="D3650" s="1" t="s">
        <v>9</v>
      </c>
      <c r="E3650">
        <v>5324</v>
      </c>
      <c r="F3650" s="1" t="s">
        <v>19</v>
      </c>
      <c r="G3650" s="1" t="s">
        <v>50</v>
      </c>
    </row>
    <row r="3651" spans="1:7" x14ac:dyDescent="0.25">
      <c r="A3651" s="1" t="s">
        <v>4465</v>
      </c>
      <c r="B3651" s="1" t="s">
        <v>1421</v>
      </c>
      <c r="C3651" s="2">
        <v>45617</v>
      </c>
      <c r="D3651" s="1" t="s">
        <v>28</v>
      </c>
      <c r="E3651">
        <v>2466</v>
      </c>
      <c r="F3651" s="1" t="s">
        <v>15</v>
      </c>
      <c r="G3651" s="1" t="s">
        <v>55</v>
      </c>
    </row>
    <row r="3652" spans="1:7" x14ac:dyDescent="0.25">
      <c r="A3652" s="1" t="s">
        <v>4466</v>
      </c>
      <c r="B3652" s="1" t="s">
        <v>653</v>
      </c>
      <c r="C3652" s="2">
        <v>45370</v>
      </c>
      <c r="D3652" s="1" t="s">
        <v>28</v>
      </c>
      <c r="E3652">
        <v>8672</v>
      </c>
      <c r="F3652" s="1" t="s">
        <v>15</v>
      </c>
      <c r="G3652" s="1" t="s">
        <v>29</v>
      </c>
    </row>
    <row r="3653" spans="1:7" x14ac:dyDescent="0.25">
      <c r="A3653" s="1" t="s">
        <v>4467</v>
      </c>
      <c r="B3653" s="1" t="s">
        <v>213</v>
      </c>
      <c r="C3653" s="2">
        <v>45757</v>
      </c>
      <c r="D3653" s="1" t="s">
        <v>9</v>
      </c>
      <c r="E3653">
        <v>1380</v>
      </c>
      <c r="F3653" s="1" t="s">
        <v>24</v>
      </c>
      <c r="G3653" s="1" t="s">
        <v>106</v>
      </c>
    </row>
    <row r="3654" spans="1:7" x14ac:dyDescent="0.25">
      <c r="A3654" s="1" t="s">
        <v>4468</v>
      </c>
      <c r="B3654" s="1" t="s">
        <v>2660</v>
      </c>
      <c r="C3654" s="2">
        <v>45187</v>
      </c>
      <c r="D3654" s="1" t="s">
        <v>14</v>
      </c>
      <c r="E3654">
        <v>7639</v>
      </c>
      <c r="F3654" s="1" t="s">
        <v>24</v>
      </c>
      <c r="G3654" s="1" t="s">
        <v>45</v>
      </c>
    </row>
    <row r="3655" spans="1:7" x14ac:dyDescent="0.25">
      <c r="A3655" s="1" t="s">
        <v>4469</v>
      </c>
      <c r="B3655" s="1" t="s">
        <v>231</v>
      </c>
      <c r="C3655" s="2">
        <v>45515</v>
      </c>
      <c r="D3655" s="1" t="s">
        <v>28</v>
      </c>
      <c r="E3655">
        <v>8873</v>
      </c>
      <c r="F3655" s="1" t="s">
        <v>24</v>
      </c>
      <c r="G3655" s="1" t="s">
        <v>29</v>
      </c>
    </row>
    <row r="3656" spans="1:7" x14ac:dyDescent="0.25">
      <c r="A3656" s="1" t="s">
        <v>4470</v>
      </c>
      <c r="B3656" s="1" t="s">
        <v>286</v>
      </c>
      <c r="C3656" s="2">
        <v>45440</v>
      </c>
      <c r="D3656" s="1" t="s">
        <v>14</v>
      </c>
      <c r="E3656">
        <v>1184</v>
      </c>
      <c r="F3656" s="1" t="s">
        <v>19</v>
      </c>
      <c r="G3656" s="1" t="s">
        <v>45</v>
      </c>
    </row>
    <row r="3657" spans="1:7" x14ac:dyDescent="0.25">
      <c r="A3657" s="1" t="s">
        <v>4471</v>
      </c>
      <c r="B3657" s="1" t="s">
        <v>411</v>
      </c>
      <c r="C3657" s="2">
        <v>45487</v>
      </c>
      <c r="D3657" s="1" t="s">
        <v>14</v>
      </c>
      <c r="E3657">
        <v>120</v>
      </c>
      <c r="F3657" s="1" t="s">
        <v>24</v>
      </c>
      <c r="G3657" s="1" t="s">
        <v>11</v>
      </c>
    </row>
    <row r="3658" spans="1:7" x14ac:dyDescent="0.25">
      <c r="A3658" s="1" t="s">
        <v>4472</v>
      </c>
      <c r="B3658" s="1" t="s">
        <v>4149</v>
      </c>
      <c r="C3658" s="2">
        <v>45783</v>
      </c>
      <c r="D3658" s="1" t="s">
        <v>14</v>
      </c>
      <c r="E3658">
        <v>3569</v>
      </c>
      <c r="F3658" s="1" t="s">
        <v>24</v>
      </c>
      <c r="G3658" s="1" t="s">
        <v>45</v>
      </c>
    </row>
    <row r="3659" spans="1:7" x14ac:dyDescent="0.25">
      <c r="A3659" s="1" t="s">
        <v>4473</v>
      </c>
      <c r="B3659" s="1" t="s">
        <v>1432</v>
      </c>
      <c r="C3659" s="2">
        <v>45526</v>
      </c>
      <c r="D3659" s="1" t="s">
        <v>9</v>
      </c>
      <c r="E3659">
        <v>6702</v>
      </c>
      <c r="F3659" s="1" t="s">
        <v>24</v>
      </c>
      <c r="G3659" s="1" t="s">
        <v>11</v>
      </c>
    </row>
    <row r="3660" spans="1:7" x14ac:dyDescent="0.25">
      <c r="A3660" s="1" t="s">
        <v>4474</v>
      </c>
      <c r="B3660" s="1" t="s">
        <v>461</v>
      </c>
      <c r="C3660" s="2">
        <v>45726</v>
      </c>
      <c r="D3660" s="1" t="s">
        <v>14</v>
      </c>
      <c r="E3660">
        <v>9228</v>
      </c>
      <c r="F3660" s="1" t="s">
        <v>10</v>
      </c>
      <c r="G3660" s="1" t="s">
        <v>11</v>
      </c>
    </row>
    <row r="3661" spans="1:7" x14ac:dyDescent="0.25">
      <c r="A3661" s="1" t="s">
        <v>4475</v>
      </c>
      <c r="B3661" s="1" t="s">
        <v>2277</v>
      </c>
      <c r="C3661" s="2">
        <v>45780</v>
      </c>
      <c r="D3661" s="1" t="s">
        <v>28</v>
      </c>
      <c r="E3661">
        <v>3243</v>
      </c>
      <c r="F3661" s="1" t="s">
        <v>15</v>
      </c>
      <c r="G3661" s="1" t="s">
        <v>55</v>
      </c>
    </row>
    <row r="3662" spans="1:7" x14ac:dyDescent="0.25">
      <c r="A3662" s="1" t="s">
        <v>4476</v>
      </c>
      <c r="B3662" s="1" t="s">
        <v>371</v>
      </c>
      <c r="C3662" s="2">
        <v>45230</v>
      </c>
      <c r="D3662" s="1" t="s">
        <v>9</v>
      </c>
      <c r="E3662">
        <v>1482</v>
      </c>
      <c r="F3662" s="1" t="s">
        <v>15</v>
      </c>
      <c r="G3662" s="1" t="s">
        <v>50</v>
      </c>
    </row>
    <row r="3663" spans="1:7" x14ac:dyDescent="0.25">
      <c r="A3663" s="1" t="s">
        <v>4477</v>
      </c>
      <c r="B3663" s="1" t="s">
        <v>31</v>
      </c>
      <c r="C3663" s="2">
        <v>45790</v>
      </c>
      <c r="D3663" s="1" t="s">
        <v>9</v>
      </c>
      <c r="E3663">
        <v>4882</v>
      </c>
      <c r="F3663" s="1" t="s">
        <v>10</v>
      </c>
      <c r="G3663" s="1" t="s">
        <v>55</v>
      </c>
    </row>
    <row r="3664" spans="1:7" x14ac:dyDescent="0.25">
      <c r="A3664" s="1" t="s">
        <v>4478</v>
      </c>
      <c r="B3664" s="1" t="s">
        <v>762</v>
      </c>
      <c r="C3664" s="2">
        <v>45370</v>
      </c>
      <c r="D3664" s="1" t="s">
        <v>28</v>
      </c>
      <c r="E3664">
        <v>4763</v>
      </c>
      <c r="F3664" s="1" t="s">
        <v>19</v>
      </c>
      <c r="G3664" s="1" t="s">
        <v>45</v>
      </c>
    </row>
    <row r="3665" spans="1:7" x14ac:dyDescent="0.25">
      <c r="A3665" s="1" t="s">
        <v>4479</v>
      </c>
      <c r="B3665" s="1" t="s">
        <v>850</v>
      </c>
      <c r="C3665" s="2">
        <v>45817</v>
      </c>
      <c r="D3665" s="1" t="s">
        <v>9</v>
      </c>
      <c r="E3665">
        <v>1843</v>
      </c>
      <c r="F3665" s="1" t="s">
        <v>19</v>
      </c>
      <c r="G3665" s="1" t="s">
        <v>25</v>
      </c>
    </row>
    <row r="3666" spans="1:7" x14ac:dyDescent="0.25">
      <c r="A3666" s="1" t="s">
        <v>4480</v>
      </c>
      <c r="B3666" s="1" t="s">
        <v>1219</v>
      </c>
      <c r="C3666" s="2">
        <v>45440</v>
      </c>
      <c r="D3666" s="1" t="s">
        <v>28</v>
      </c>
      <c r="E3666">
        <v>5938</v>
      </c>
      <c r="F3666" s="1" t="s">
        <v>19</v>
      </c>
      <c r="G3666" s="1" t="s">
        <v>11</v>
      </c>
    </row>
    <row r="3667" spans="1:7" x14ac:dyDescent="0.25">
      <c r="A3667" s="1" t="s">
        <v>4481</v>
      </c>
      <c r="B3667" s="1" t="s">
        <v>2932</v>
      </c>
      <c r="C3667" s="2">
        <v>45614</v>
      </c>
      <c r="D3667" s="1" t="s">
        <v>23</v>
      </c>
      <c r="E3667">
        <v>8655</v>
      </c>
      <c r="F3667" s="1" t="s">
        <v>10</v>
      </c>
      <c r="G3667" s="1" t="s">
        <v>50</v>
      </c>
    </row>
    <row r="3668" spans="1:7" x14ac:dyDescent="0.25">
      <c r="A3668" s="1" t="s">
        <v>4482</v>
      </c>
      <c r="B3668" s="1" t="s">
        <v>963</v>
      </c>
      <c r="C3668" s="2">
        <v>45810</v>
      </c>
      <c r="D3668" s="1" t="s">
        <v>28</v>
      </c>
      <c r="E3668">
        <v>6826</v>
      </c>
      <c r="F3668" s="1" t="s">
        <v>15</v>
      </c>
      <c r="G3668" s="1" t="s">
        <v>45</v>
      </c>
    </row>
    <row r="3669" spans="1:7" x14ac:dyDescent="0.25">
      <c r="A3669" s="1" t="s">
        <v>4483</v>
      </c>
      <c r="B3669" s="1" t="s">
        <v>477</v>
      </c>
      <c r="C3669" s="2">
        <v>45254</v>
      </c>
      <c r="D3669" s="1" t="s">
        <v>9</v>
      </c>
      <c r="E3669">
        <v>750</v>
      </c>
      <c r="F3669" s="1" t="s">
        <v>15</v>
      </c>
      <c r="G3669" s="1" t="s">
        <v>106</v>
      </c>
    </row>
    <row r="3670" spans="1:7" x14ac:dyDescent="0.25">
      <c r="A3670" s="1" t="s">
        <v>4484</v>
      </c>
      <c r="B3670" s="1" t="s">
        <v>1829</v>
      </c>
      <c r="C3670" s="2">
        <v>45547</v>
      </c>
      <c r="D3670" s="1" t="s">
        <v>28</v>
      </c>
      <c r="E3670">
        <v>7266</v>
      </c>
      <c r="F3670" s="1" t="s">
        <v>24</v>
      </c>
      <c r="G3670" s="1" t="s">
        <v>50</v>
      </c>
    </row>
    <row r="3671" spans="1:7" x14ac:dyDescent="0.25">
      <c r="A3671" s="1" t="s">
        <v>4485</v>
      </c>
      <c r="B3671" s="1" t="s">
        <v>1095</v>
      </c>
      <c r="C3671" s="2">
        <v>45226</v>
      </c>
      <c r="D3671" s="1" t="s">
        <v>23</v>
      </c>
      <c r="E3671">
        <v>2390</v>
      </c>
      <c r="F3671" s="1" t="s">
        <v>15</v>
      </c>
      <c r="G3671" s="1" t="s">
        <v>106</v>
      </c>
    </row>
    <row r="3672" spans="1:7" x14ac:dyDescent="0.25">
      <c r="A3672" s="1" t="s">
        <v>4486</v>
      </c>
      <c r="B3672" s="1" t="s">
        <v>518</v>
      </c>
      <c r="C3672" s="2">
        <v>45810</v>
      </c>
      <c r="D3672" s="1" t="s">
        <v>14</v>
      </c>
      <c r="E3672">
        <v>9645</v>
      </c>
      <c r="F3672" s="1" t="s">
        <v>19</v>
      </c>
      <c r="G3672" s="1" t="s">
        <v>11</v>
      </c>
    </row>
    <row r="3673" spans="1:7" x14ac:dyDescent="0.25">
      <c r="A3673" s="1" t="s">
        <v>4487</v>
      </c>
      <c r="B3673" s="1" t="s">
        <v>760</v>
      </c>
      <c r="C3673" s="2">
        <v>45748</v>
      </c>
      <c r="D3673" s="1" t="s">
        <v>14</v>
      </c>
      <c r="E3673">
        <v>3690</v>
      </c>
      <c r="F3673" s="1" t="s">
        <v>19</v>
      </c>
      <c r="G3673" s="1" t="s">
        <v>29</v>
      </c>
    </row>
    <row r="3674" spans="1:7" x14ac:dyDescent="0.25">
      <c r="A3674" s="1" t="s">
        <v>4488</v>
      </c>
      <c r="B3674" s="1" t="s">
        <v>1067</v>
      </c>
      <c r="C3674" s="2">
        <v>45518</v>
      </c>
      <c r="D3674" s="1" t="s">
        <v>14</v>
      </c>
      <c r="E3674">
        <v>9950</v>
      </c>
      <c r="F3674" s="1" t="s">
        <v>24</v>
      </c>
      <c r="G3674" s="1" t="s">
        <v>20</v>
      </c>
    </row>
    <row r="3675" spans="1:7" x14ac:dyDescent="0.25">
      <c r="A3675" s="1" t="s">
        <v>4489</v>
      </c>
      <c r="B3675" s="1" t="s">
        <v>231</v>
      </c>
      <c r="C3675" s="2">
        <v>45497</v>
      </c>
      <c r="D3675" s="1" t="s">
        <v>9</v>
      </c>
      <c r="E3675">
        <v>2411</v>
      </c>
      <c r="F3675" s="1" t="s">
        <v>24</v>
      </c>
      <c r="G3675" s="1" t="s">
        <v>11</v>
      </c>
    </row>
    <row r="3676" spans="1:7" x14ac:dyDescent="0.25">
      <c r="A3676" s="1" t="s">
        <v>4490</v>
      </c>
      <c r="B3676" s="1" t="s">
        <v>1017</v>
      </c>
      <c r="C3676" s="2">
        <v>45603</v>
      </c>
      <c r="D3676" s="1" t="s">
        <v>23</v>
      </c>
      <c r="E3676">
        <v>7187</v>
      </c>
      <c r="F3676" s="1" t="s">
        <v>15</v>
      </c>
      <c r="G3676" s="1" t="s">
        <v>16</v>
      </c>
    </row>
    <row r="3677" spans="1:7" x14ac:dyDescent="0.25">
      <c r="A3677" s="1" t="s">
        <v>4491</v>
      </c>
      <c r="B3677" s="1" t="s">
        <v>122</v>
      </c>
      <c r="C3677" s="2">
        <v>45867</v>
      </c>
      <c r="D3677" s="1" t="s">
        <v>28</v>
      </c>
      <c r="E3677">
        <v>2016</v>
      </c>
      <c r="F3677" s="1" t="s">
        <v>24</v>
      </c>
      <c r="G3677" s="1" t="s">
        <v>16</v>
      </c>
    </row>
    <row r="3678" spans="1:7" x14ac:dyDescent="0.25">
      <c r="A3678" s="1" t="s">
        <v>4492</v>
      </c>
      <c r="B3678" s="1" t="s">
        <v>731</v>
      </c>
      <c r="C3678" s="2">
        <v>45793</v>
      </c>
      <c r="D3678" s="1" t="s">
        <v>28</v>
      </c>
      <c r="E3678">
        <v>9988</v>
      </c>
      <c r="F3678" s="1" t="s">
        <v>24</v>
      </c>
      <c r="G3678" s="1" t="s">
        <v>25</v>
      </c>
    </row>
    <row r="3679" spans="1:7" x14ac:dyDescent="0.25">
      <c r="A3679" s="1" t="s">
        <v>4493</v>
      </c>
      <c r="B3679" s="1" t="s">
        <v>455</v>
      </c>
      <c r="C3679" s="2">
        <v>45408</v>
      </c>
      <c r="D3679" s="1" t="s">
        <v>28</v>
      </c>
      <c r="E3679">
        <v>1419</v>
      </c>
      <c r="F3679" s="1" t="s">
        <v>10</v>
      </c>
      <c r="G3679" s="1" t="s">
        <v>50</v>
      </c>
    </row>
    <row r="3680" spans="1:7" x14ac:dyDescent="0.25">
      <c r="A3680" s="1" t="s">
        <v>4494</v>
      </c>
      <c r="B3680" s="1" t="s">
        <v>655</v>
      </c>
      <c r="C3680" s="2">
        <v>45871</v>
      </c>
      <c r="D3680" s="1" t="s">
        <v>28</v>
      </c>
      <c r="E3680">
        <v>1772</v>
      </c>
      <c r="F3680" s="1" t="s">
        <v>15</v>
      </c>
      <c r="G3680" s="1" t="s">
        <v>20</v>
      </c>
    </row>
    <row r="3681" spans="1:7" x14ac:dyDescent="0.25">
      <c r="A3681" s="1" t="s">
        <v>4495</v>
      </c>
      <c r="B3681" s="1" t="s">
        <v>114</v>
      </c>
      <c r="C3681" s="2">
        <v>45513</v>
      </c>
      <c r="D3681" s="1" t="s">
        <v>9</v>
      </c>
      <c r="E3681">
        <v>919</v>
      </c>
      <c r="F3681" s="1" t="s">
        <v>19</v>
      </c>
      <c r="G3681" s="1" t="s">
        <v>106</v>
      </c>
    </row>
    <row r="3682" spans="1:7" x14ac:dyDescent="0.25">
      <c r="A3682" s="1" t="s">
        <v>4496</v>
      </c>
      <c r="B3682" s="1" t="s">
        <v>1135</v>
      </c>
      <c r="C3682" s="2">
        <v>45812</v>
      </c>
      <c r="D3682" s="1" t="s">
        <v>9</v>
      </c>
      <c r="E3682">
        <v>770</v>
      </c>
      <c r="F3682" s="1" t="s">
        <v>10</v>
      </c>
      <c r="G3682" s="1" t="s">
        <v>40</v>
      </c>
    </row>
    <row r="3683" spans="1:7" x14ac:dyDescent="0.25">
      <c r="A3683" s="1" t="s">
        <v>4497</v>
      </c>
      <c r="B3683" s="1" t="s">
        <v>518</v>
      </c>
      <c r="C3683" s="2">
        <v>45764</v>
      </c>
      <c r="D3683" s="1" t="s">
        <v>23</v>
      </c>
      <c r="E3683">
        <v>6648</v>
      </c>
      <c r="F3683" s="1" t="s">
        <v>19</v>
      </c>
      <c r="G3683" s="1" t="s">
        <v>16</v>
      </c>
    </row>
    <row r="3684" spans="1:7" x14ac:dyDescent="0.25">
      <c r="A3684" s="1" t="s">
        <v>4498</v>
      </c>
      <c r="B3684" s="1" t="s">
        <v>463</v>
      </c>
      <c r="C3684" s="2">
        <v>45418</v>
      </c>
      <c r="D3684" s="1" t="s">
        <v>28</v>
      </c>
      <c r="E3684">
        <v>5622</v>
      </c>
      <c r="F3684" s="1" t="s">
        <v>24</v>
      </c>
      <c r="G3684" s="1" t="s">
        <v>20</v>
      </c>
    </row>
    <row r="3685" spans="1:7" x14ac:dyDescent="0.25">
      <c r="A3685" s="1" t="s">
        <v>4499</v>
      </c>
      <c r="B3685" s="1" t="s">
        <v>217</v>
      </c>
      <c r="C3685" s="2">
        <v>45737</v>
      </c>
      <c r="D3685" s="1" t="s">
        <v>14</v>
      </c>
      <c r="E3685">
        <v>3250</v>
      </c>
      <c r="F3685" s="1" t="s">
        <v>24</v>
      </c>
      <c r="G3685" s="1" t="s">
        <v>25</v>
      </c>
    </row>
    <row r="3686" spans="1:7" x14ac:dyDescent="0.25">
      <c r="A3686" s="1" t="s">
        <v>4500</v>
      </c>
      <c r="B3686" s="1" t="s">
        <v>199</v>
      </c>
      <c r="C3686" s="2">
        <v>45525</v>
      </c>
      <c r="D3686" s="1" t="s">
        <v>9</v>
      </c>
      <c r="E3686">
        <v>540</v>
      </c>
      <c r="F3686" s="1" t="s">
        <v>19</v>
      </c>
      <c r="G3686" s="1" t="s">
        <v>45</v>
      </c>
    </row>
    <row r="3687" spans="1:7" x14ac:dyDescent="0.25">
      <c r="A3687" s="1" t="s">
        <v>4501</v>
      </c>
      <c r="B3687" s="1" t="s">
        <v>907</v>
      </c>
      <c r="C3687" s="2">
        <v>45402</v>
      </c>
      <c r="D3687" s="1" t="s">
        <v>23</v>
      </c>
      <c r="E3687">
        <v>9561</v>
      </c>
      <c r="F3687" s="1" t="s">
        <v>10</v>
      </c>
      <c r="G3687" s="1" t="s">
        <v>20</v>
      </c>
    </row>
    <row r="3688" spans="1:7" x14ac:dyDescent="0.25">
      <c r="A3688" s="1" t="s">
        <v>4502</v>
      </c>
      <c r="B3688" s="1" t="s">
        <v>814</v>
      </c>
      <c r="C3688" s="2">
        <v>45555</v>
      </c>
      <c r="D3688" s="1" t="s">
        <v>23</v>
      </c>
      <c r="E3688">
        <v>2570</v>
      </c>
      <c r="F3688" s="1" t="s">
        <v>10</v>
      </c>
      <c r="G3688" s="1" t="s">
        <v>45</v>
      </c>
    </row>
    <row r="3689" spans="1:7" x14ac:dyDescent="0.25">
      <c r="A3689" s="1" t="s">
        <v>4503</v>
      </c>
      <c r="B3689" s="1" t="s">
        <v>1369</v>
      </c>
      <c r="C3689" s="2">
        <v>45652</v>
      </c>
      <c r="D3689" s="1" t="s">
        <v>9</v>
      </c>
      <c r="E3689">
        <v>2187</v>
      </c>
      <c r="F3689" s="1" t="s">
        <v>10</v>
      </c>
      <c r="G3689" s="1" t="s">
        <v>50</v>
      </c>
    </row>
    <row r="3690" spans="1:7" x14ac:dyDescent="0.25">
      <c r="A3690" s="1" t="s">
        <v>4504</v>
      </c>
      <c r="B3690" s="1" t="s">
        <v>504</v>
      </c>
      <c r="C3690" s="2">
        <v>45430</v>
      </c>
      <c r="D3690" s="1" t="s">
        <v>14</v>
      </c>
      <c r="E3690">
        <v>5113</v>
      </c>
      <c r="F3690" s="1" t="s">
        <v>24</v>
      </c>
      <c r="G3690" s="1" t="s">
        <v>55</v>
      </c>
    </row>
    <row r="3691" spans="1:7" x14ac:dyDescent="0.25">
      <c r="A3691" s="1" t="s">
        <v>4505</v>
      </c>
      <c r="B3691" s="1" t="s">
        <v>671</v>
      </c>
      <c r="C3691" s="2">
        <v>45198</v>
      </c>
      <c r="D3691" s="1" t="s">
        <v>14</v>
      </c>
      <c r="E3691">
        <v>7716</v>
      </c>
      <c r="F3691" s="1" t="s">
        <v>15</v>
      </c>
      <c r="G3691" s="1" t="s">
        <v>45</v>
      </c>
    </row>
    <row r="3692" spans="1:7" x14ac:dyDescent="0.25">
      <c r="A3692" s="1" t="s">
        <v>4506</v>
      </c>
      <c r="B3692" s="1" t="s">
        <v>2219</v>
      </c>
      <c r="C3692" s="2">
        <v>45655</v>
      </c>
      <c r="D3692" s="1" t="s">
        <v>28</v>
      </c>
      <c r="E3692">
        <v>1547</v>
      </c>
      <c r="F3692" s="1" t="s">
        <v>24</v>
      </c>
      <c r="G3692" s="1" t="s">
        <v>50</v>
      </c>
    </row>
    <row r="3693" spans="1:7" x14ac:dyDescent="0.25">
      <c r="A3693" s="1" t="s">
        <v>4507</v>
      </c>
      <c r="B3693" s="1" t="s">
        <v>39</v>
      </c>
      <c r="C3693" s="2">
        <v>45257</v>
      </c>
      <c r="D3693" s="1" t="s">
        <v>9</v>
      </c>
      <c r="E3693">
        <v>9475</v>
      </c>
      <c r="F3693" s="1" t="s">
        <v>19</v>
      </c>
      <c r="G3693" s="1" t="s">
        <v>11</v>
      </c>
    </row>
    <row r="3694" spans="1:7" x14ac:dyDescent="0.25">
      <c r="A3694" s="1" t="s">
        <v>4508</v>
      </c>
      <c r="B3694" s="1" t="s">
        <v>383</v>
      </c>
      <c r="C3694" s="2">
        <v>45659</v>
      </c>
      <c r="D3694" s="1" t="s">
        <v>14</v>
      </c>
      <c r="E3694">
        <v>2791</v>
      </c>
      <c r="F3694" s="1" t="s">
        <v>10</v>
      </c>
      <c r="G3694" s="1" t="s">
        <v>50</v>
      </c>
    </row>
    <row r="3695" spans="1:7" x14ac:dyDescent="0.25">
      <c r="A3695" s="1" t="s">
        <v>4509</v>
      </c>
      <c r="B3695" s="1" t="s">
        <v>885</v>
      </c>
      <c r="C3695" s="2">
        <v>45260</v>
      </c>
      <c r="D3695" s="1" t="s">
        <v>9</v>
      </c>
      <c r="E3695">
        <v>956</v>
      </c>
      <c r="F3695" s="1" t="s">
        <v>15</v>
      </c>
      <c r="G3695" s="1" t="s">
        <v>106</v>
      </c>
    </row>
    <row r="3696" spans="1:7" x14ac:dyDescent="0.25">
      <c r="A3696" s="1" t="s">
        <v>4510</v>
      </c>
      <c r="B3696" s="1" t="s">
        <v>595</v>
      </c>
      <c r="C3696" s="2">
        <v>45381</v>
      </c>
      <c r="D3696" s="1" t="s">
        <v>23</v>
      </c>
      <c r="E3696">
        <v>5267</v>
      </c>
      <c r="F3696" s="1" t="s">
        <v>10</v>
      </c>
      <c r="G3696" s="1" t="s">
        <v>20</v>
      </c>
    </row>
    <row r="3697" spans="1:7" x14ac:dyDescent="0.25">
      <c r="A3697" s="1" t="s">
        <v>4511</v>
      </c>
      <c r="B3697" s="1" t="s">
        <v>1946</v>
      </c>
      <c r="C3697" s="2">
        <v>45707</v>
      </c>
      <c r="D3697" s="1" t="s">
        <v>23</v>
      </c>
      <c r="E3697">
        <v>9500</v>
      </c>
      <c r="F3697" s="1" t="s">
        <v>24</v>
      </c>
      <c r="G3697" s="1" t="s">
        <v>29</v>
      </c>
    </row>
    <row r="3698" spans="1:7" x14ac:dyDescent="0.25">
      <c r="A3698" s="1" t="s">
        <v>4512</v>
      </c>
      <c r="B3698" s="1" t="s">
        <v>99</v>
      </c>
      <c r="C3698" s="2">
        <v>45457</v>
      </c>
      <c r="D3698" s="1" t="s">
        <v>23</v>
      </c>
      <c r="E3698">
        <v>5107</v>
      </c>
      <c r="F3698" s="1" t="s">
        <v>15</v>
      </c>
      <c r="G3698" s="1" t="s">
        <v>55</v>
      </c>
    </row>
    <row r="3699" spans="1:7" x14ac:dyDescent="0.25">
      <c r="A3699" s="1" t="s">
        <v>4513</v>
      </c>
      <c r="B3699" s="1" t="s">
        <v>211</v>
      </c>
      <c r="C3699" s="2">
        <v>45206</v>
      </c>
      <c r="D3699" s="1" t="s">
        <v>9</v>
      </c>
      <c r="E3699">
        <v>2521</v>
      </c>
      <c r="F3699" s="1" t="s">
        <v>15</v>
      </c>
      <c r="G3699" s="1" t="s">
        <v>45</v>
      </c>
    </row>
    <row r="3700" spans="1:7" x14ac:dyDescent="0.25">
      <c r="A3700" s="1" t="s">
        <v>4514</v>
      </c>
      <c r="B3700" s="1" t="s">
        <v>863</v>
      </c>
      <c r="C3700" s="2">
        <v>45768</v>
      </c>
      <c r="D3700" s="1" t="s">
        <v>28</v>
      </c>
      <c r="E3700">
        <v>2198</v>
      </c>
      <c r="F3700" s="1" t="s">
        <v>24</v>
      </c>
      <c r="G3700" s="1" t="s">
        <v>55</v>
      </c>
    </row>
    <row r="3701" spans="1:7" x14ac:dyDescent="0.25">
      <c r="A3701" s="1" t="s">
        <v>4515</v>
      </c>
      <c r="B3701" s="1" t="s">
        <v>1465</v>
      </c>
      <c r="C3701" s="2">
        <v>45317</v>
      </c>
      <c r="D3701" s="1" t="s">
        <v>28</v>
      </c>
      <c r="E3701">
        <v>6073</v>
      </c>
      <c r="F3701" s="1" t="s">
        <v>10</v>
      </c>
      <c r="G3701" s="1" t="s">
        <v>20</v>
      </c>
    </row>
    <row r="3702" spans="1:7" x14ac:dyDescent="0.25">
      <c r="A3702" s="1" t="s">
        <v>4516</v>
      </c>
      <c r="B3702" s="1" t="s">
        <v>344</v>
      </c>
      <c r="C3702" s="2">
        <v>45402</v>
      </c>
      <c r="D3702" s="1" t="s">
        <v>14</v>
      </c>
      <c r="E3702">
        <v>891</v>
      </c>
      <c r="F3702" s="1" t="s">
        <v>10</v>
      </c>
      <c r="G3702" s="1" t="s">
        <v>20</v>
      </c>
    </row>
    <row r="3703" spans="1:7" x14ac:dyDescent="0.25">
      <c r="A3703" s="1" t="s">
        <v>4517</v>
      </c>
      <c r="B3703" s="1" t="s">
        <v>3004</v>
      </c>
      <c r="C3703" s="2">
        <v>45632</v>
      </c>
      <c r="D3703" s="1" t="s">
        <v>9</v>
      </c>
      <c r="E3703">
        <v>1857</v>
      </c>
      <c r="F3703" s="1" t="s">
        <v>10</v>
      </c>
      <c r="G3703" s="1" t="s">
        <v>45</v>
      </c>
    </row>
    <row r="3704" spans="1:7" x14ac:dyDescent="0.25">
      <c r="A3704" s="1" t="s">
        <v>4518</v>
      </c>
      <c r="B3704" s="1" t="s">
        <v>948</v>
      </c>
      <c r="C3704" s="2">
        <v>45466</v>
      </c>
      <c r="D3704" s="1" t="s">
        <v>28</v>
      </c>
      <c r="E3704">
        <v>6609</v>
      </c>
      <c r="F3704" s="1" t="s">
        <v>24</v>
      </c>
      <c r="G3704" s="1" t="s">
        <v>25</v>
      </c>
    </row>
    <row r="3705" spans="1:7" x14ac:dyDescent="0.25">
      <c r="A3705" s="1" t="s">
        <v>4519</v>
      </c>
      <c r="B3705" s="1" t="s">
        <v>1356</v>
      </c>
      <c r="C3705" s="2">
        <v>45768</v>
      </c>
      <c r="D3705" s="1" t="s">
        <v>9</v>
      </c>
      <c r="E3705">
        <v>1985</v>
      </c>
      <c r="F3705" s="1" t="s">
        <v>19</v>
      </c>
      <c r="G3705" s="1" t="s">
        <v>29</v>
      </c>
    </row>
    <row r="3706" spans="1:7" x14ac:dyDescent="0.25">
      <c r="A3706" s="1" t="s">
        <v>4520</v>
      </c>
      <c r="B3706" s="1" t="s">
        <v>2912</v>
      </c>
      <c r="C3706" s="2">
        <v>45373</v>
      </c>
      <c r="D3706" s="1" t="s">
        <v>28</v>
      </c>
      <c r="E3706">
        <v>6587</v>
      </c>
      <c r="F3706" s="1" t="s">
        <v>19</v>
      </c>
      <c r="G3706" s="1" t="s">
        <v>45</v>
      </c>
    </row>
    <row r="3707" spans="1:7" x14ac:dyDescent="0.25">
      <c r="A3707" s="1" t="s">
        <v>4521</v>
      </c>
      <c r="B3707" s="1" t="s">
        <v>1363</v>
      </c>
      <c r="C3707" s="2">
        <v>45401</v>
      </c>
      <c r="D3707" s="1" t="s">
        <v>23</v>
      </c>
      <c r="E3707">
        <v>5736</v>
      </c>
      <c r="F3707" s="1" t="s">
        <v>10</v>
      </c>
      <c r="G3707" s="1" t="s">
        <v>40</v>
      </c>
    </row>
    <row r="3708" spans="1:7" x14ac:dyDescent="0.25">
      <c r="A3708" s="1" t="s">
        <v>4522</v>
      </c>
      <c r="B3708" s="1" t="s">
        <v>1596</v>
      </c>
      <c r="C3708" s="2">
        <v>45702</v>
      </c>
      <c r="D3708" s="1" t="s">
        <v>23</v>
      </c>
      <c r="E3708">
        <v>4578</v>
      </c>
      <c r="F3708" s="1" t="s">
        <v>15</v>
      </c>
      <c r="G3708" s="1" t="s">
        <v>55</v>
      </c>
    </row>
    <row r="3709" spans="1:7" x14ac:dyDescent="0.25">
      <c r="A3709" s="1" t="s">
        <v>4523</v>
      </c>
      <c r="B3709" s="1" t="s">
        <v>622</v>
      </c>
      <c r="C3709" s="2">
        <v>45541</v>
      </c>
      <c r="D3709" s="1" t="s">
        <v>14</v>
      </c>
      <c r="E3709">
        <v>7173</v>
      </c>
      <c r="F3709" s="1" t="s">
        <v>19</v>
      </c>
      <c r="G3709" s="1" t="s">
        <v>40</v>
      </c>
    </row>
    <row r="3710" spans="1:7" x14ac:dyDescent="0.25">
      <c r="A3710" s="1" t="s">
        <v>4524</v>
      </c>
      <c r="B3710" s="1" t="s">
        <v>136</v>
      </c>
      <c r="C3710" s="2">
        <v>45621</v>
      </c>
      <c r="D3710" s="1" t="s">
        <v>23</v>
      </c>
      <c r="E3710">
        <v>6592</v>
      </c>
      <c r="F3710" s="1" t="s">
        <v>10</v>
      </c>
      <c r="G3710" s="1" t="s">
        <v>55</v>
      </c>
    </row>
    <row r="3711" spans="1:7" x14ac:dyDescent="0.25">
      <c r="A3711" s="1" t="s">
        <v>4525</v>
      </c>
      <c r="B3711" s="1" t="s">
        <v>1469</v>
      </c>
      <c r="C3711" s="2">
        <v>45736</v>
      </c>
      <c r="D3711" s="1" t="s">
        <v>28</v>
      </c>
      <c r="E3711">
        <v>8699</v>
      </c>
      <c r="F3711" s="1" t="s">
        <v>19</v>
      </c>
      <c r="G3711" s="1" t="s">
        <v>11</v>
      </c>
    </row>
    <row r="3712" spans="1:7" x14ac:dyDescent="0.25">
      <c r="A3712" s="1" t="s">
        <v>4526</v>
      </c>
      <c r="B3712" s="1" t="s">
        <v>101</v>
      </c>
      <c r="C3712" s="2">
        <v>45522</v>
      </c>
      <c r="D3712" s="1" t="s">
        <v>14</v>
      </c>
      <c r="E3712">
        <v>2226</v>
      </c>
      <c r="F3712" s="1" t="s">
        <v>10</v>
      </c>
      <c r="G3712" s="1" t="s">
        <v>55</v>
      </c>
    </row>
    <row r="3713" spans="1:7" x14ac:dyDescent="0.25">
      <c r="A3713" s="1" t="s">
        <v>4527</v>
      </c>
      <c r="B3713" s="1" t="s">
        <v>146</v>
      </c>
      <c r="C3713" s="2">
        <v>45713</v>
      </c>
      <c r="D3713" s="1" t="s">
        <v>14</v>
      </c>
      <c r="E3713">
        <v>9190</v>
      </c>
      <c r="F3713" s="1" t="s">
        <v>19</v>
      </c>
      <c r="G3713" s="1" t="s">
        <v>20</v>
      </c>
    </row>
    <row r="3714" spans="1:7" x14ac:dyDescent="0.25">
      <c r="A3714" s="1" t="s">
        <v>4528</v>
      </c>
      <c r="B3714" s="1" t="s">
        <v>434</v>
      </c>
      <c r="C3714" s="2">
        <v>45618</v>
      </c>
      <c r="D3714" s="1" t="s">
        <v>23</v>
      </c>
      <c r="E3714">
        <v>5711</v>
      </c>
      <c r="F3714" s="1" t="s">
        <v>19</v>
      </c>
      <c r="G3714" s="1" t="s">
        <v>50</v>
      </c>
    </row>
    <row r="3715" spans="1:7" x14ac:dyDescent="0.25">
      <c r="A3715" s="1" t="s">
        <v>4529</v>
      </c>
      <c r="B3715" s="1" t="s">
        <v>979</v>
      </c>
      <c r="C3715" s="2">
        <v>45172</v>
      </c>
      <c r="D3715" s="1" t="s">
        <v>9</v>
      </c>
      <c r="E3715">
        <v>8027</v>
      </c>
      <c r="F3715" s="1" t="s">
        <v>15</v>
      </c>
      <c r="G3715" s="1" t="s">
        <v>40</v>
      </c>
    </row>
    <row r="3716" spans="1:7" x14ac:dyDescent="0.25">
      <c r="A3716" s="1" t="s">
        <v>4530</v>
      </c>
      <c r="B3716" s="1" t="s">
        <v>2570</v>
      </c>
      <c r="C3716" s="2">
        <v>45226</v>
      </c>
      <c r="D3716" s="1" t="s">
        <v>23</v>
      </c>
      <c r="E3716">
        <v>2618</v>
      </c>
      <c r="F3716" s="1" t="s">
        <v>15</v>
      </c>
      <c r="G3716" s="1" t="s">
        <v>40</v>
      </c>
    </row>
    <row r="3717" spans="1:7" x14ac:dyDescent="0.25">
      <c r="A3717" s="1" t="s">
        <v>4531</v>
      </c>
      <c r="B3717" s="1" t="s">
        <v>2993</v>
      </c>
      <c r="C3717" s="2">
        <v>45162</v>
      </c>
      <c r="D3717" s="1" t="s">
        <v>23</v>
      </c>
      <c r="E3717">
        <v>9572</v>
      </c>
      <c r="F3717" s="1" t="s">
        <v>19</v>
      </c>
      <c r="G3717" s="1" t="s">
        <v>16</v>
      </c>
    </row>
    <row r="3718" spans="1:7" x14ac:dyDescent="0.25">
      <c r="A3718" s="1" t="s">
        <v>4532</v>
      </c>
      <c r="B3718" s="1" t="s">
        <v>1201</v>
      </c>
      <c r="C3718" s="2">
        <v>45206</v>
      </c>
      <c r="D3718" s="1" t="s">
        <v>14</v>
      </c>
      <c r="E3718">
        <v>4819</v>
      </c>
      <c r="F3718" s="1" t="s">
        <v>10</v>
      </c>
      <c r="G3718" s="1" t="s">
        <v>55</v>
      </c>
    </row>
    <row r="3719" spans="1:7" x14ac:dyDescent="0.25">
      <c r="A3719" s="1" t="s">
        <v>4533</v>
      </c>
      <c r="B3719" s="1" t="s">
        <v>802</v>
      </c>
      <c r="C3719" s="2">
        <v>45655</v>
      </c>
      <c r="D3719" s="1" t="s">
        <v>23</v>
      </c>
      <c r="E3719">
        <v>6355</v>
      </c>
      <c r="F3719" s="1" t="s">
        <v>15</v>
      </c>
      <c r="G3719" s="1" t="s">
        <v>29</v>
      </c>
    </row>
    <row r="3720" spans="1:7" x14ac:dyDescent="0.25">
      <c r="A3720" s="1" t="s">
        <v>4534</v>
      </c>
      <c r="B3720" s="1" t="s">
        <v>501</v>
      </c>
      <c r="C3720" s="2">
        <v>45796</v>
      </c>
      <c r="D3720" s="1" t="s">
        <v>28</v>
      </c>
      <c r="E3720">
        <v>188</v>
      </c>
      <c r="F3720" s="1" t="s">
        <v>24</v>
      </c>
      <c r="G3720" s="1" t="s">
        <v>106</v>
      </c>
    </row>
    <row r="3721" spans="1:7" x14ac:dyDescent="0.25">
      <c r="A3721" s="1" t="s">
        <v>4535</v>
      </c>
      <c r="B3721" s="1" t="s">
        <v>1351</v>
      </c>
      <c r="C3721" s="2">
        <v>45508</v>
      </c>
      <c r="D3721" s="1" t="s">
        <v>14</v>
      </c>
      <c r="E3721">
        <v>7781</v>
      </c>
      <c r="F3721" s="1" t="s">
        <v>15</v>
      </c>
      <c r="G3721" s="1" t="s">
        <v>40</v>
      </c>
    </row>
    <row r="3722" spans="1:7" x14ac:dyDescent="0.25">
      <c r="A3722" s="1" t="s">
        <v>4536</v>
      </c>
      <c r="B3722" s="1" t="s">
        <v>2223</v>
      </c>
      <c r="C3722" s="2">
        <v>45212</v>
      </c>
      <c r="D3722" s="1" t="s">
        <v>23</v>
      </c>
      <c r="E3722">
        <v>7981</v>
      </c>
      <c r="F3722" s="1" t="s">
        <v>19</v>
      </c>
      <c r="G3722" s="1" t="s">
        <v>55</v>
      </c>
    </row>
    <row r="3723" spans="1:7" x14ac:dyDescent="0.25">
      <c r="A3723" s="1" t="s">
        <v>4537</v>
      </c>
      <c r="B3723" s="1" t="s">
        <v>2921</v>
      </c>
      <c r="C3723" s="2">
        <v>45763</v>
      </c>
      <c r="D3723" s="1" t="s">
        <v>9</v>
      </c>
      <c r="E3723">
        <v>1939</v>
      </c>
      <c r="F3723" s="1" t="s">
        <v>19</v>
      </c>
      <c r="G3723" s="1" t="s">
        <v>20</v>
      </c>
    </row>
    <row r="3724" spans="1:7" x14ac:dyDescent="0.25">
      <c r="A3724" s="1" t="s">
        <v>4538</v>
      </c>
      <c r="B3724" s="1" t="s">
        <v>247</v>
      </c>
      <c r="C3724" s="2">
        <v>45180</v>
      </c>
      <c r="D3724" s="1" t="s">
        <v>28</v>
      </c>
      <c r="E3724">
        <v>2558</v>
      </c>
      <c r="F3724" s="1" t="s">
        <v>24</v>
      </c>
      <c r="G3724" s="1" t="s">
        <v>106</v>
      </c>
    </row>
    <row r="3725" spans="1:7" x14ac:dyDescent="0.25">
      <c r="A3725" s="1" t="s">
        <v>4539</v>
      </c>
      <c r="B3725" s="1" t="s">
        <v>128</v>
      </c>
      <c r="C3725" s="2">
        <v>45866</v>
      </c>
      <c r="D3725" s="1" t="s">
        <v>9</v>
      </c>
      <c r="E3725">
        <v>4844</v>
      </c>
      <c r="F3725" s="1" t="s">
        <v>15</v>
      </c>
      <c r="G3725" s="1" t="s">
        <v>25</v>
      </c>
    </row>
    <row r="3726" spans="1:7" x14ac:dyDescent="0.25">
      <c r="A3726" s="1" t="s">
        <v>4540</v>
      </c>
      <c r="B3726" s="1" t="s">
        <v>701</v>
      </c>
      <c r="C3726" s="2">
        <v>45503</v>
      </c>
      <c r="D3726" s="1" t="s">
        <v>28</v>
      </c>
      <c r="E3726">
        <v>121</v>
      </c>
      <c r="F3726" s="1" t="s">
        <v>19</v>
      </c>
      <c r="G3726" s="1" t="s">
        <v>50</v>
      </c>
    </row>
    <row r="3727" spans="1:7" x14ac:dyDescent="0.25">
      <c r="A3727" s="1" t="s">
        <v>4541</v>
      </c>
      <c r="B3727" s="1" t="s">
        <v>778</v>
      </c>
      <c r="C3727" s="2">
        <v>45670</v>
      </c>
      <c r="D3727" s="1" t="s">
        <v>9</v>
      </c>
      <c r="E3727">
        <v>7958</v>
      </c>
      <c r="F3727" s="1" t="s">
        <v>24</v>
      </c>
      <c r="G3727" s="1" t="s">
        <v>55</v>
      </c>
    </row>
    <row r="3728" spans="1:7" x14ac:dyDescent="0.25">
      <c r="A3728" s="1" t="s">
        <v>4542</v>
      </c>
      <c r="B3728" s="1" t="s">
        <v>2671</v>
      </c>
      <c r="C3728" s="2">
        <v>45726</v>
      </c>
      <c r="D3728" s="1" t="s">
        <v>23</v>
      </c>
      <c r="E3728">
        <v>724</v>
      </c>
      <c r="F3728" s="1" t="s">
        <v>24</v>
      </c>
      <c r="G3728" s="1" t="s">
        <v>11</v>
      </c>
    </row>
    <row r="3729" spans="1:7" x14ac:dyDescent="0.25">
      <c r="A3729" s="1" t="s">
        <v>4543</v>
      </c>
      <c r="B3729" s="1" t="s">
        <v>3023</v>
      </c>
      <c r="C3729" s="2">
        <v>45851</v>
      </c>
      <c r="D3729" s="1" t="s">
        <v>28</v>
      </c>
      <c r="E3729">
        <v>9603</v>
      </c>
      <c r="F3729" s="1" t="s">
        <v>10</v>
      </c>
      <c r="G3729" s="1" t="s">
        <v>106</v>
      </c>
    </row>
    <row r="3730" spans="1:7" x14ac:dyDescent="0.25">
      <c r="A3730" s="1" t="s">
        <v>4544</v>
      </c>
      <c r="B3730" s="1" t="s">
        <v>3927</v>
      </c>
      <c r="C3730" s="2">
        <v>45603</v>
      </c>
      <c r="D3730" s="1" t="s">
        <v>14</v>
      </c>
      <c r="E3730">
        <v>6044</v>
      </c>
      <c r="F3730" s="1" t="s">
        <v>15</v>
      </c>
      <c r="G3730" s="1" t="s">
        <v>25</v>
      </c>
    </row>
    <row r="3731" spans="1:7" x14ac:dyDescent="0.25">
      <c r="A3731" s="1" t="s">
        <v>4545</v>
      </c>
      <c r="B3731" s="1" t="s">
        <v>4546</v>
      </c>
      <c r="C3731" s="2">
        <v>45603</v>
      </c>
      <c r="D3731" s="1" t="s">
        <v>14</v>
      </c>
      <c r="E3731">
        <v>1391</v>
      </c>
      <c r="F3731" s="1" t="s">
        <v>15</v>
      </c>
      <c r="G3731" s="1" t="s">
        <v>55</v>
      </c>
    </row>
    <row r="3732" spans="1:7" x14ac:dyDescent="0.25">
      <c r="A3732" s="1" t="s">
        <v>4547</v>
      </c>
      <c r="B3732" s="1" t="s">
        <v>425</v>
      </c>
      <c r="C3732" s="2">
        <v>45728</v>
      </c>
      <c r="D3732" s="1" t="s">
        <v>9</v>
      </c>
      <c r="E3732">
        <v>3137</v>
      </c>
      <c r="F3732" s="1" t="s">
        <v>15</v>
      </c>
      <c r="G3732" s="1" t="s">
        <v>55</v>
      </c>
    </row>
    <row r="3733" spans="1:7" x14ac:dyDescent="0.25">
      <c r="A3733" s="1" t="s">
        <v>4548</v>
      </c>
      <c r="B3733" s="1" t="s">
        <v>1435</v>
      </c>
      <c r="C3733" s="2">
        <v>45754</v>
      </c>
      <c r="D3733" s="1" t="s">
        <v>9</v>
      </c>
      <c r="E3733">
        <v>7493</v>
      </c>
      <c r="F3733" s="1" t="s">
        <v>19</v>
      </c>
      <c r="G3733" s="1" t="s">
        <v>106</v>
      </c>
    </row>
    <row r="3734" spans="1:7" x14ac:dyDescent="0.25">
      <c r="A3734" s="1" t="s">
        <v>4549</v>
      </c>
      <c r="B3734" s="1" t="s">
        <v>405</v>
      </c>
      <c r="C3734" s="2">
        <v>45765</v>
      </c>
      <c r="D3734" s="1" t="s">
        <v>9</v>
      </c>
      <c r="E3734">
        <v>1218</v>
      </c>
      <c r="F3734" s="1" t="s">
        <v>24</v>
      </c>
      <c r="G3734" s="1" t="s">
        <v>106</v>
      </c>
    </row>
    <row r="3735" spans="1:7" x14ac:dyDescent="0.25">
      <c r="A3735" s="1" t="s">
        <v>4550</v>
      </c>
      <c r="B3735" s="1" t="s">
        <v>4546</v>
      </c>
      <c r="C3735" s="2">
        <v>45175</v>
      </c>
      <c r="D3735" s="1" t="s">
        <v>28</v>
      </c>
      <c r="E3735">
        <v>46</v>
      </c>
      <c r="F3735" s="1" t="s">
        <v>10</v>
      </c>
      <c r="G3735" s="1" t="s">
        <v>106</v>
      </c>
    </row>
    <row r="3736" spans="1:7" x14ac:dyDescent="0.25">
      <c r="A3736" s="1" t="s">
        <v>4551</v>
      </c>
      <c r="B3736" s="1" t="s">
        <v>663</v>
      </c>
      <c r="C3736" s="2">
        <v>45215</v>
      </c>
      <c r="D3736" s="1" t="s">
        <v>14</v>
      </c>
      <c r="E3736">
        <v>1838</v>
      </c>
      <c r="F3736" s="1" t="s">
        <v>15</v>
      </c>
      <c r="G3736" s="1" t="s">
        <v>45</v>
      </c>
    </row>
    <row r="3737" spans="1:7" x14ac:dyDescent="0.25">
      <c r="A3737" s="1" t="s">
        <v>4552</v>
      </c>
      <c r="B3737" s="1" t="s">
        <v>1896</v>
      </c>
      <c r="C3737" s="2">
        <v>45485</v>
      </c>
      <c r="D3737" s="1" t="s">
        <v>23</v>
      </c>
      <c r="E3737">
        <v>3351</v>
      </c>
      <c r="F3737" s="1" t="s">
        <v>10</v>
      </c>
      <c r="G3737" s="1" t="s">
        <v>50</v>
      </c>
    </row>
    <row r="3738" spans="1:7" x14ac:dyDescent="0.25">
      <c r="A3738" s="1" t="s">
        <v>4553</v>
      </c>
      <c r="B3738" s="1" t="s">
        <v>1256</v>
      </c>
      <c r="C3738" s="2">
        <v>45737</v>
      </c>
      <c r="D3738" s="1" t="s">
        <v>28</v>
      </c>
      <c r="E3738">
        <v>7016</v>
      </c>
      <c r="F3738" s="1" t="s">
        <v>10</v>
      </c>
      <c r="G3738" s="1" t="s">
        <v>40</v>
      </c>
    </row>
    <row r="3739" spans="1:7" x14ac:dyDescent="0.25">
      <c r="A3739" s="1" t="s">
        <v>4554</v>
      </c>
      <c r="B3739" s="1" t="s">
        <v>1387</v>
      </c>
      <c r="C3739" s="2">
        <v>45391</v>
      </c>
      <c r="D3739" s="1" t="s">
        <v>9</v>
      </c>
      <c r="E3739">
        <v>7685</v>
      </c>
      <c r="F3739" s="1" t="s">
        <v>24</v>
      </c>
      <c r="G3739" s="1" t="s">
        <v>106</v>
      </c>
    </row>
    <row r="3740" spans="1:7" x14ac:dyDescent="0.25">
      <c r="A3740" s="1" t="s">
        <v>4555</v>
      </c>
      <c r="B3740" s="1" t="s">
        <v>2493</v>
      </c>
      <c r="C3740" s="2">
        <v>45536</v>
      </c>
      <c r="D3740" s="1" t="s">
        <v>14</v>
      </c>
      <c r="E3740">
        <v>5357</v>
      </c>
      <c r="F3740" s="1" t="s">
        <v>15</v>
      </c>
      <c r="G3740" s="1" t="s">
        <v>106</v>
      </c>
    </row>
    <row r="3741" spans="1:7" x14ac:dyDescent="0.25">
      <c r="A3741" s="1" t="s">
        <v>4556</v>
      </c>
      <c r="B3741" s="1" t="s">
        <v>37</v>
      </c>
      <c r="C3741" s="2">
        <v>45624</v>
      </c>
      <c r="D3741" s="1" t="s">
        <v>9</v>
      </c>
      <c r="E3741">
        <v>7900</v>
      </c>
      <c r="F3741" s="1" t="s">
        <v>10</v>
      </c>
      <c r="G3741" s="1" t="s">
        <v>45</v>
      </c>
    </row>
    <row r="3742" spans="1:7" x14ac:dyDescent="0.25">
      <c r="A3742" s="1" t="s">
        <v>4557</v>
      </c>
      <c r="B3742" s="1" t="s">
        <v>2577</v>
      </c>
      <c r="C3742" s="2">
        <v>45409</v>
      </c>
      <c r="D3742" s="1" t="s">
        <v>23</v>
      </c>
      <c r="E3742">
        <v>819</v>
      </c>
      <c r="F3742" s="1" t="s">
        <v>15</v>
      </c>
      <c r="G3742" s="1" t="s">
        <v>20</v>
      </c>
    </row>
    <row r="3743" spans="1:7" x14ac:dyDescent="0.25">
      <c r="A3743" s="1" t="s">
        <v>4558</v>
      </c>
      <c r="B3743" s="1" t="s">
        <v>901</v>
      </c>
      <c r="C3743" s="2">
        <v>45583</v>
      </c>
      <c r="D3743" s="1" t="s">
        <v>23</v>
      </c>
      <c r="E3743">
        <v>4128</v>
      </c>
      <c r="F3743" s="1" t="s">
        <v>15</v>
      </c>
      <c r="G3743" s="1" t="s">
        <v>25</v>
      </c>
    </row>
    <row r="3744" spans="1:7" x14ac:dyDescent="0.25">
      <c r="A3744" s="1" t="s">
        <v>4559</v>
      </c>
      <c r="B3744" s="1" t="s">
        <v>4012</v>
      </c>
      <c r="C3744" s="2">
        <v>45790</v>
      </c>
      <c r="D3744" s="1" t="s">
        <v>14</v>
      </c>
      <c r="E3744">
        <v>1536</v>
      </c>
      <c r="F3744" s="1" t="s">
        <v>15</v>
      </c>
      <c r="G3744" s="1" t="s">
        <v>29</v>
      </c>
    </row>
    <row r="3745" spans="1:7" x14ac:dyDescent="0.25">
      <c r="A3745" s="1" t="s">
        <v>4560</v>
      </c>
      <c r="B3745" s="1" t="s">
        <v>2775</v>
      </c>
      <c r="C3745" s="2">
        <v>45338</v>
      </c>
      <c r="D3745" s="1" t="s">
        <v>28</v>
      </c>
      <c r="E3745">
        <v>505</v>
      </c>
      <c r="F3745" s="1" t="s">
        <v>10</v>
      </c>
      <c r="G3745" s="1" t="s">
        <v>55</v>
      </c>
    </row>
    <row r="3746" spans="1:7" x14ac:dyDescent="0.25">
      <c r="A3746" s="1" t="s">
        <v>4561</v>
      </c>
      <c r="B3746" s="1" t="s">
        <v>1249</v>
      </c>
      <c r="C3746" s="2">
        <v>45789</v>
      </c>
      <c r="D3746" s="1" t="s">
        <v>23</v>
      </c>
      <c r="E3746">
        <v>434</v>
      </c>
      <c r="F3746" s="1" t="s">
        <v>24</v>
      </c>
      <c r="G3746" s="1" t="s">
        <v>55</v>
      </c>
    </row>
    <row r="3747" spans="1:7" x14ac:dyDescent="0.25">
      <c r="A3747" s="1" t="s">
        <v>4562</v>
      </c>
      <c r="B3747" s="1" t="s">
        <v>3317</v>
      </c>
      <c r="C3747" s="2">
        <v>45445</v>
      </c>
      <c r="D3747" s="1" t="s">
        <v>23</v>
      </c>
      <c r="E3747">
        <v>2757</v>
      </c>
      <c r="F3747" s="1" t="s">
        <v>24</v>
      </c>
      <c r="G3747" s="1" t="s">
        <v>106</v>
      </c>
    </row>
    <row r="3748" spans="1:7" x14ac:dyDescent="0.25">
      <c r="A3748" s="1" t="s">
        <v>4563</v>
      </c>
      <c r="B3748" s="1" t="s">
        <v>611</v>
      </c>
      <c r="C3748" s="2">
        <v>45262</v>
      </c>
      <c r="D3748" s="1" t="s">
        <v>23</v>
      </c>
      <c r="E3748">
        <v>1992</v>
      </c>
      <c r="F3748" s="1" t="s">
        <v>10</v>
      </c>
      <c r="G3748" s="1" t="s">
        <v>45</v>
      </c>
    </row>
    <row r="3749" spans="1:7" x14ac:dyDescent="0.25">
      <c r="A3749" s="1" t="s">
        <v>4564</v>
      </c>
      <c r="B3749" s="1" t="s">
        <v>1670</v>
      </c>
      <c r="C3749" s="2">
        <v>45498</v>
      </c>
      <c r="D3749" s="1" t="s">
        <v>23</v>
      </c>
      <c r="E3749">
        <v>1478</v>
      </c>
      <c r="F3749" s="1" t="s">
        <v>19</v>
      </c>
      <c r="G3749" s="1" t="s">
        <v>50</v>
      </c>
    </row>
    <row r="3750" spans="1:7" x14ac:dyDescent="0.25">
      <c r="A3750" s="1" t="s">
        <v>4565</v>
      </c>
      <c r="B3750" s="1" t="s">
        <v>636</v>
      </c>
      <c r="C3750" s="2">
        <v>45778</v>
      </c>
      <c r="D3750" s="1" t="s">
        <v>9</v>
      </c>
      <c r="E3750">
        <v>7738</v>
      </c>
      <c r="F3750" s="1" t="s">
        <v>15</v>
      </c>
      <c r="G3750" s="1" t="s">
        <v>29</v>
      </c>
    </row>
    <row r="3751" spans="1:7" x14ac:dyDescent="0.25">
      <c r="A3751" s="1" t="s">
        <v>4566</v>
      </c>
      <c r="B3751" s="1" t="s">
        <v>1946</v>
      </c>
      <c r="C3751" s="2">
        <v>45840</v>
      </c>
      <c r="D3751" s="1" t="s">
        <v>9</v>
      </c>
      <c r="E3751">
        <v>6780</v>
      </c>
      <c r="F3751" s="1" t="s">
        <v>15</v>
      </c>
      <c r="G3751" s="1" t="s">
        <v>20</v>
      </c>
    </row>
    <row r="3752" spans="1:7" x14ac:dyDescent="0.25">
      <c r="A3752" s="1" t="s">
        <v>4567</v>
      </c>
      <c r="B3752" s="1" t="s">
        <v>196</v>
      </c>
      <c r="C3752" s="2">
        <v>45821</v>
      </c>
      <c r="D3752" s="1" t="s">
        <v>28</v>
      </c>
      <c r="E3752">
        <v>1243</v>
      </c>
      <c r="F3752" s="1" t="s">
        <v>24</v>
      </c>
      <c r="G3752" s="1" t="s">
        <v>16</v>
      </c>
    </row>
    <row r="3753" spans="1:7" x14ac:dyDescent="0.25">
      <c r="A3753" s="1" t="s">
        <v>4568</v>
      </c>
      <c r="B3753" s="1" t="s">
        <v>291</v>
      </c>
      <c r="C3753" s="2">
        <v>45507</v>
      </c>
      <c r="D3753" s="1" t="s">
        <v>14</v>
      </c>
      <c r="E3753">
        <v>9999</v>
      </c>
      <c r="F3753" s="1" t="s">
        <v>10</v>
      </c>
      <c r="G3753" s="1" t="s">
        <v>20</v>
      </c>
    </row>
    <row r="3754" spans="1:7" x14ac:dyDescent="0.25">
      <c r="A3754" s="1" t="s">
        <v>4569</v>
      </c>
      <c r="B3754" s="1" t="s">
        <v>1545</v>
      </c>
      <c r="C3754" s="2">
        <v>45856</v>
      </c>
      <c r="D3754" s="1" t="s">
        <v>14</v>
      </c>
      <c r="E3754">
        <v>8766</v>
      </c>
      <c r="F3754" s="1" t="s">
        <v>10</v>
      </c>
      <c r="G3754" s="1" t="s">
        <v>16</v>
      </c>
    </row>
    <row r="3755" spans="1:7" x14ac:dyDescent="0.25">
      <c r="A3755" s="1" t="s">
        <v>4570</v>
      </c>
      <c r="B3755" s="1" t="s">
        <v>80</v>
      </c>
      <c r="C3755" s="2">
        <v>45165</v>
      </c>
      <c r="D3755" s="1" t="s">
        <v>14</v>
      </c>
      <c r="E3755">
        <v>3029</v>
      </c>
      <c r="F3755" s="1" t="s">
        <v>19</v>
      </c>
      <c r="G3755" s="1" t="s">
        <v>45</v>
      </c>
    </row>
    <row r="3756" spans="1:7" x14ac:dyDescent="0.25">
      <c r="A3756" s="1" t="s">
        <v>4571</v>
      </c>
      <c r="B3756" s="1" t="s">
        <v>184</v>
      </c>
      <c r="C3756" s="2">
        <v>45518</v>
      </c>
      <c r="D3756" s="1" t="s">
        <v>23</v>
      </c>
      <c r="E3756">
        <v>1314</v>
      </c>
      <c r="F3756" s="1" t="s">
        <v>19</v>
      </c>
      <c r="G3756" s="1" t="s">
        <v>50</v>
      </c>
    </row>
    <row r="3757" spans="1:7" x14ac:dyDescent="0.25">
      <c r="A3757" s="1" t="s">
        <v>4572</v>
      </c>
      <c r="B3757" s="1" t="s">
        <v>1340</v>
      </c>
      <c r="C3757" s="2">
        <v>45744</v>
      </c>
      <c r="D3757" s="1" t="s">
        <v>9</v>
      </c>
      <c r="E3757">
        <v>8044</v>
      </c>
      <c r="F3757" s="1" t="s">
        <v>24</v>
      </c>
      <c r="G3757" s="1" t="s">
        <v>29</v>
      </c>
    </row>
    <row r="3758" spans="1:7" x14ac:dyDescent="0.25">
      <c r="A3758" s="1" t="s">
        <v>4573</v>
      </c>
      <c r="B3758" s="1" t="s">
        <v>1348</v>
      </c>
      <c r="C3758" s="2">
        <v>45708</v>
      </c>
      <c r="D3758" s="1" t="s">
        <v>9</v>
      </c>
      <c r="E3758">
        <v>142</v>
      </c>
      <c r="F3758" s="1" t="s">
        <v>19</v>
      </c>
      <c r="G3758" s="1" t="s">
        <v>16</v>
      </c>
    </row>
    <row r="3759" spans="1:7" x14ac:dyDescent="0.25">
      <c r="A3759" s="1" t="s">
        <v>4574</v>
      </c>
      <c r="B3759" s="1" t="s">
        <v>3444</v>
      </c>
      <c r="C3759" s="2">
        <v>45745</v>
      </c>
      <c r="D3759" s="1" t="s">
        <v>28</v>
      </c>
      <c r="E3759">
        <v>458</v>
      </c>
      <c r="F3759" s="1" t="s">
        <v>19</v>
      </c>
      <c r="G3759" s="1" t="s">
        <v>106</v>
      </c>
    </row>
    <row r="3760" spans="1:7" x14ac:dyDescent="0.25">
      <c r="A3760" s="1" t="s">
        <v>4575</v>
      </c>
      <c r="B3760" s="1" t="s">
        <v>963</v>
      </c>
      <c r="C3760" s="2">
        <v>45371</v>
      </c>
      <c r="D3760" s="1" t="s">
        <v>14</v>
      </c>
      <c r="E3760">
        <v>6417</v>
      </c>
      <c r="F3760" s="1" t="s">
        <v>10</v>
      </c>
      <c r="G3760" s="1" t="s">
        <v>40</v>
      </c>
    </row>
    <row r="3761" spans="1:7" x14ac:dyDescent="0.25">
      <c r="A3761" s="1" t="s">
        <v>4576</v>
      </c>
      <c r="B3761" s="1" t="s">
        <v>506</v>
      </c>
      <c r="C3761" s="2">
        <v>45547</v>
      </c>
      <c r="D3761" s="1" t="s">
        <v>9</v>
      </c>
      <c r="E3761">
        <v>859</v>
      </c>
      <c r="F3761" s="1" t="s">
        <v>10</v>
      </c>
      <c r="G3761" s="1" t="s">
        <v>40</v>
      </c>
    </row>
    <row r="3762" spans="1:7" x14ac:dyDescent="0.25">
      <c r="A3762" s="1" t="s">
        <v>4577</v>
      </c>
      <c r="B3762" s="1" t="s">
        <v>1408</v>
      </c>
      <c r="C3762" s="2">
        <v>45640</v>
      </c>
      <c r="D3762" s="1" t="s">
        <v>28</v>
      </c>
      <c r="E3762">
        <v>5367</v>
      </c>
      <c r="F3762" s="1" t="s">
        <v>19</v>
      </c>
      <c r="G3762" s="1" t="s">
        <v>106</v>
      </c>
    </row>
    <row r="3763" spans="1:7" x14ac:dyDescent="0.25">
      <c r="A3763" s="1" t="s">
        <v>4578</v>
      </c>
      <c r="B3763" s="1" t="s">
        <v>2671</v>
      </c>
      <c r="C3763" s="2">
        <v>45528</v>
      </c>
      <c r="D3763" s="1" t="s">
        <v>14</v>
      </c>
      <c r="E3763">
        <v>3972</v>
      </c>
      <c r="F3763" s="1" t="s">
        <v>24</v>
      </c>
      <c r="G3763" s="1" t="s">
        <v>50</v>
      </c>
    </row>
    <row r="3764" spans="1:7" x14ac:dyDescent="0.25">
      <c r="A3764" s="1" t="s">
        <v>4579</v>
      </c>
      <c r="B3764" s="1" t="s">
        <v>4580</v>
      </c>
      <c r="C3764" s="2">
        <v>45407</v>
      </c>
      <c r="D3764" s="1" t="s">
        <v>23</v>
      </c>
      <c r="E3764">
        <v>9682</v>
      </c>
      <c r="F3764" s="1" t="s">
        <v>19</v>
      </c>
      <c r="G3764" s="1" t="s">
        <v>11</v>
      </c>
    </row>
    <row r="3765" spans="1:7" x14ac:dyDescent="0.25">
      <c r="A3765" s="1" t="s">
        <v>4581</v>
      </c>
      <c r="B3765" s="1" t="s">
        <v>754</v>
      </c>
      <c r="C3765" s="2">
        <v>45876</v>
      </c>
      <c r="D3765" s="1" t="s">
        <v>9</v>
      </c>
      <c r="E3765">
        <v>9102</v>
      </c>
      <c r="F3765" s="1" t="s">
        <v>24</v>
      </c>
      <c r="G3765" s="1" t="s">
        <v>55</v>
      </c>
    </row>
    <row r="3766" spans="1:7" x14ac:dyDescent="0.25">
      <c r="A3766" s="1" t="s">
        <v>4582</v>
      </c>
      <c r="B3766" s="1" t="s">
        <v>1125</v>
      </c>
      <c r="C3766" s="2">
        <v>45622</v>
      </c>
      <c r="D3766" s="1" t="s">
        <v>9</v>
      </c>
      <c r="E3766">
        <v>4864</v>
      </c>
      <c r="F3766" s="1" t="s">
        <v>19</v>
      </c>
      <c r="G3766" s="1" t="s">
        <v>20</v>
      </c>
    </row>
    <row r="3767" spans="1:7" x14ac:dyDescent="0.25">
      <c r="A3767" s="1" t="s">
        <v>4583</v>
      </c>
      <c r="B3767" s="1" t="s">
        <v>1345</v>
      </c>
      <c r="C3767" s="2">
        <v>45641</v>
      </c>
      <c r="D3767" s="1" t="s">
        <v>14</v>
      </c>
      <c r="E3767">
        <v>1549</v>
      </c>
      <c r="F3767" s="1" t="s">
        <v>10</v>
      </c>
      <c r="G3767" s="1" t="s">
        <v>16</v>
      </c>
    </row>
    <row r="3768" spans="1:7" x14ac:dyDescent="0.25">
      <c r="A3768" s="1" t="s">
        <v>4584</v>
      </c>
      <c r="B3768" s="1" t="s">
        <v>1112</v>
      </c>
      <c r="C3768" s="2">
        <v>45188</v>
      </c>
      <c r="D3768" s="1" t="s">
        <v>23</v>
      </c>
      <c r="E3768">
        <v>1909</v>
      </c>
      <c r="F3768" s="1" t="s">
        <v>10</v>
      </c>
      <c r="G3768" s="1" t="s">
        <v>40</v>
      </c>
    </row>
    <row r="3769" spans="1:7" x14ac:dyDescent="0.25">
      <c r="A3769" s="1" t="s">
        <v>4585</v>
      </c>
      <c r="B3769" s="1" t="s">
        <v>253</v>
      </c>
      <c r="C3769" s="2">
        <v>45318</v>
      </c>
      <c r="D3769" s="1" t="s">
        <v>23</v>
      </c>
      <c r="E3769">
        <v>2954</v>
      </c>
      <c r="F3769" s="1" t="s">
        <v>24</v>
      </c>
      <c r="G3769" s="1" t="s">
        <v>106</v>
      </c>
    </row>
    <row r="3770" spans="1:7" x14ac:dyDescent="0.25">
      <c r="A3770" s="1" t="s">
        <v>4586</v>
      </c>
      <c r="B3770" s="1" t="s">
        <v>22</v>
      </c>
      <c r="C3770" s="2">
        <v>45619</v>
      </c>
      <c r="D3770" s="1" t="s">
        <v>9</v>
      </c>
      <c r="E3770">
        <v>4967</v>
      </c>
      <c r="F3770" s="1" t="s">
        <v>19</v>
      </c>
      <c r="G3770" s="1" t="s">
        <v>29</v>
      </c>
    </row>
    <row r="3771" spans="1:7" x14ac:dyDescent="0.25">
      <c r="A3771" s="1" t="s">
        <v>4587</v>
      </c>
      <c r="B3771" s="1" t="s">
        <v>925</v>
      </c>
      <c r="C3771" s="2">
        <v>45362</v>
      </c>
      <c r="D3771" s="1" t="s">
        <v>14</v>
      </c>
      <c r="E3771">
        <v>5953</v>
      </c>
      <c r="F3771" s="1" t="s">
        <v>19</v>
      </c>
      <c r="G3771" s="1" t="s">
        <v>29</v>
      </c>
    </row>
    <row r="3772" spans="1:7" x14ac:dyDescent="0.25">
      <c r="A3772" s="1" t="s">
        <v>4588</v>
      </c>
      <c r="B3772" s="1" t="s">
        <v>475</v>
      </c>
      <c r="C3772" s="2">
        <v>45564</v>
      </c>
      <c r="D3772" s="1" t="s">
        <v>28</v>
      </c>
      <c r="E3772">
        <v>3254</v>
      </c>
      <c r="F3772" s="1" t="s">
        <v>24</v>
      </c>
      <c r="G3772" s="1" t="s">
        <v>16</v>
      </c>
    </row>
    <row r="3773" spans="1:7" x14ac:dyDescent="0.25">
      <c r="A3773" s="1" t="s">
        <v>4589</v>
      </c>
      <c r="B3773" s="1" t="s">
        <v>27</v>
      </c>
      <c r="C3773" s="2">
        <v>45575</v>
      </c>
      <c r="D3773" s="1" t="s">
        <v>9</v>
      </c>
      <c r="E3773">
        <v>6346</v>
      </c>
      <c r="F3773" s="1" t="s">
        <v>19</v>
      </c>
      <c r="G3773" s="1" t="s">
        <v>11</v>
      </c>
    </row>
    <row r="3774" spans="1:7" x14ac:dyDescent="0.25">
      <c r="A3774" s="1" t="s">
        <v>4590</v>
      </c>
      <c r="B3774" s="1" t="s">
        <v>144</v>
      </c>
      <c r="C3774" s="2">
        <v>45361</v>
      </c>
      <c r="D3774" s="1" t="s">
        <v>23</v>
      </c>
      <c r="E3774">
        <v>8716</v>
      </c>
      <c r="F3774" s="1" t="s">
        <v>15</v>
      </c>
      <c r="G3774" s="1" t="s">
        <v>25</v>
      </c>
    </row>
    <row r="3775" spans="1:7" x14ac:dyDescent="0.25">
      <c r="A3775" s="1" t="s">
        <v>4591</v>
      </c>
      <c r="B3775" s="1" t="s">
        <v>1541</v>
      </c>
      <c r="C3775" s="2">
        <v>45528</v>
      </c>
      <c r="D3775" s="1" t="s">
        <v>28</v>
      </c>
      <c r="E3775">
        <v>1601</v>
      </c>
      <c r="F3775" s="1" t="s">
        <v>10</v>
      </c>
      <c r="G3775" s="1" t="s">
        <v>25</v>
      </c>
    </row>
    <row r="3776" spans="1:7" x14ac:dyDescent="0.25">
      <c r="A3776" s="1" t="s">
        <v>4592</v>
      </c>
      <c r="B3776" s="1" t="s">
        <v>872</v>
      </c>
      <c r="C3776" s="2">
        <v>45811</v>
      </c>
      <c r="D3776" s="1" t="s">
        <v>14</v>
      </c>
      <c r="E3776">
        <v>7963</v>
      </c>
      <c r="F3776" s="1" t="s">
        <v>10</v>
      </c>
      <c r="G3776" s="1" t="s">
        <v>45</v>
      </c>
    </row>
    <row r="3777" spans="1:7" x14ac:dyDescent="0.25">
      <c r="A3777" s="1" t="s">
        <v>4593</v>
      </c>
      <c r="B3777" s="1" t="s">
        <v>379</v>
      </c>
      <c r="C3777" s="2">
        <v>45750</v>
      </c>
      <c r="D3777" s="1" t="s">
        <v>23</v>
      </c>
      <c r="E3777">
        <v>7865</v>
      </c>
      <c r="F3777" s="1" t="s">
        <v>24</v>
      </c>
      <c r="G3777" s="1" t="s">
        <v>50</v>
      </c>
    </row>
    <row r="3778" spans="1:7" x14ac:dyDescent="0.25">
      <c r="A3778" s="1" t="s">
        <v>4594</v>
      </c>
      <c r="B3778" s="1" t="s">
        <v>400</v>
      </c>
      <c r="C3778" s="2">
        <v>45412</v>
      </c>
      <c r="D3778" s="1" t="s">
        <v>28</v>
      </c>
      <c r="E3778">
        <v>7805</v>
      </c>
      <c r="F3778" s="1" t="s">
        <v>19</v>
      </c>
      <c r="G3778" s="1" t="s">
        <v>50</v>
      </c>
    </row>
    <row r="3779" spans="1:7" x14ac:dyDescent="0.25">
      <c r="A3779" s="1" t="s">
        <v>4595</v>
      </c>
      <c r="B3779" s="1" t="s">
        <v>2423</v>
      </c>
      <c r="C3779" s="2">
        <v>45743</v>
      </c>
      <c r="D3779" s="1" t="s">
        <v>9</v>
      </c>
      <c r="E3779">
        <v>8285</v>
      </c>
      <c r="F3779" s="1" t="s">
        <v>24</v>
      </c>
      <c r="G3779" s="1" t="s">
        <v>20</v>
      </c>
    </row>
    <row r="3780" spans="1:7" x14ac:dyDescent="0.25">
      <c r="A3780" s="1" t="s">
        <v>4596</v>
      </c>
      <c r="B3780" s="1" t="s">
        <v>37</v>
      </c>
      <c r="C3780" s="2">
        <v>45482</v>
      </c>
      <c r="D3780" s="1" t="s">
        <v>23</v>
      </c>
      <c r="E3780">
        <v>3752</v>
      </c>
      <c r="F3780" s="1" t="s">
        <v>15</v>
      </c>
      <c r="G3780" s="1" t="s">
        <v>20</v>
      </c>
    </row>
    <row r="3781" spans="1:7" x14ac:dyDescent="0.25">
      <c r="A3781" s="1" t="s">
        <v>4597</v>
      </c>
      <c r="B3781" s="1" t="s">
        <v>1110</v>
      </c>
      <c r="C3781" s="2">
        <v>45163</v>
      </c>
      <c r="D3781" s="1" t="s">
        <v>14</v>
      </c>
      <c r="E3781">
        <v>2137</v>
      </c>
      <c r="F3781" s="1" t="s">
        <v>19</v>
      </c>
      <c r="G3781" s="1" t="s">
        <v>25</v>
      </c>
    </row>
    <row r="3782" spans="1:7" x14ac:dyDescent="0.25">
      <c r="A3782" s="1" t="s">
        <v>4598</v>
      </c>
      <c r="B3782" s="1" t="s">
        <v>146</v>
      </c>
      <c r="C3782" s="2">
        <v>45841</v>
      </c>
      <c r="D3782" s="1" t="s">
        <v>23</v>
      </c>
      <c r="E3782">
        <v>1611</v>
      </c>
      <c r="F3782" s="1" t="s">
        <v>15</v>
      </c>
      <c r="G3782" s="1" t="s">
        <v>16</v>
      </c>
    </row>
    <row r="3783" spans="1:7" x14ac:dyDescent="0.25">
      <c r="A3783" s="1" t="s">
        <v>4599</v>
      </c>
      <c r="B3783" s="1" t="s">
        <v>2209</v>
      </c>
      <c r="C3783" s="2">
        <v>45238</v>
      </c>
      <c r="D3783" s="1" t="s">
        <v>9</v>
      </c>
      <c r="E3783">
        <v>1232</v>
      </c>
      <c r="F3783" s="1" t="s">
        <v>24</v>
      </c>
      <c r="G3783" s="1" t="s">
        <v>40</v>
      </c>
    </row>
    <row r="3784" spans="1:7" x14ac:dyDescent="0.25">
      <c r="A3784" s="1" t="s">
        <v>4600</v>
      </c>
      <c r="B3784" s="1" t="s">
        <v>1694</v>
      </c>
      <c r="C3784" s="2">
        <v>45342</v>
      </c>
      <c r="D3784" s="1" t="s">
        <v>14</v>
      </c>
      <c r="E3784">
        <v>5700</v>
      </c>
      <c r="F3784" s="1" t="s">
        <v>10</v>
      </c>
      <c r="G3784" s="1" t="s">
        <v>40</v>
      </c>
    </row>
    <row r="3785" spans="1:7" x14ac:dyDescent="0.25">
      <c r="A3785" s="1" t="s">
        <v>4601</v>
      </c>
      <c r="B3785" s="1" t="s">
        <v>1117</v>
      </c>
      <c r="C3785" s="2">
        <v>45519</v>
      </c>
      <c r="D3785" s="1" t="s">
        <v>9</v>
      </c>
      <c r="E3785">
        <v>1852</v>
      </c>
      <c r="F3785" s="1" t="s">
        <v>15</v>
      </c>
      <c r="G3785" s="1" t="s">
        <v>106</v>
      </c>
    </row>
    <row r="3786" spans="1:7" x14ac:dyDescent="0.25">
      <c r="A3786" s="1" t="s">
        <v>4602</v>
      </c>
      <c r="B3786" s="1" t="s">
        <v>373</v>
      </c>
      <c r="C3786" s="2">
        <v>45603</v>
      </c>
      <c r="D3786" s="1" t="s">
        <v>28</v>
      </c>
      <c r="E3786">
        <v>8068</v>
      </c>
      <c r="F3786" s="1" t="s">
        <v>19</v>
      </c>
      <c r="G3786" s="1" t="s">
        <v>16</v>
      </c>
    </row>
    <row r="3787" spans="1:7" x14ac:dyDescent="0.25">
      <c r="A3787" s="1" t="s">
        <v>4603</v>
      </c>
      <c r="B3787" s="1" t="s">
        <v>1463</v>
      </c>
      <c r="C3787" s="2">
        <v>45409</v>
      </c>
      <c r="D3787" s="1" t="s">
        <v>23</v>
      </c>
      <c r="E3787">
        <v>9791</v>
      </c>
      <c r="F3787" s="1" t="s">
        <v>24</v>
      </c>
      <c r="G3787" s="1" t="s">
        <v>40</v>
      </c>
    </row>
    <row r="3788" spans="1:7" x14ac:dyDescent="0.25">
      <c r="A3788" s="1" t="s">
        <v>4604</v>
      </c>
      <c r="B3788" s="1" t="s">
        <v>2355</v>
      </c>
      <c r="C3788" s="2">
        <v>45865</v>
      </c>
      <c r="D3788" s="1" t="s">
        <v>9</v>
      </c>
      <c r="E3788">
        <v>5575</v>
      </c>
      <c r="F3788" s="1" t="s">
        <v>24</v>
      </c>
      <c r="G3788" s="1" t="s">
        <v>11</v>
      </c>
    </row>
    <row r="3789" spans="1:7" x14ac:dyDescent="0.25">
      <c r="A3789" s="1" t="s">
        <v>4605</v>
      </c>
      <c r="B3789" s="1" t="s">
        <v>1143</v>
      </c>
      <c r="C3789" s="2">
        <v>45376</v>
      </c>
      <c r="D3789" s="1" t="s">
        <v>28</v>
      </c>
      <c r="E3789">
        <v>4498</v>
      </c>
      <c r="F3789" s="1" t="s">
        <v>24</v>
      </c>
      <c r="G3789" s="1" t="s">
        <v>55</v>
      </c>
    </row>
    <row r="3790" spans="1:7" x14ac:dyDescent="0.25">
      <c r="A3790" s="1" t="s">
        <v>4606</v>
      </c>
      <c r="B3790" s="1" t="s">
        <v>1337</v>
      </c>
      <c r="C3790" s="2">
        <v>45456</v>
      </c>
      <c r="D3790" s="1" t="s">
        <v>14</v>
      </c>
      <c r="E3790">
        <v>8210</v>
      </c>
      <c r="F3790" s="1" t="s">
        <v>10</v>
      </c>
      <c r="G3790" s="1" t="s">
        <v>50</v>
      </c>
    </row>
    <row r="3791" spans="1:7" x14ac:dyDescent="0.25">
      <c r="A3791" s="1" t="s">
        <v>4607</v>
      </c>
      <c r="B3791" s="1" t="s">
        <v>134</v>
      </c>
      <c r="C3791" s="2">
        <v>45438</v>
      </c>
      <c r="D3791" s="1" t="s">
        <v>14</v>
      </c>
      <c r="E3791">
        <v>6960</v>
      </c>
      <c r="F3791" s="1" t="s">
        <v>24</v>
      </c>
      <c r="G3791" s="1" t="s">
        <v>11</v>
      </c>
    </row>
    <row r="3792" spans="1:7" x14ac:dyDescent="0.25">
      <c r="A3792" s="1" t="s">
        <v>4608</v>
      </c>
      <c r="B3792" s="1" t="s">
        <v>875</v>
      </c>
      <c r="C3792" s="2">
        <v>45298</v>
      </c>
      <c r="D3792" s="1" t="s">
        <v>28</v>
      </c>
      <c r="E3792">
        <v>8916</v>
      </c>
      <c r="F3792" s="1" t="s">
        <v>24</v>
      </c>
      <c r="G3792" s="1" t="s">
        <v>40</v>
      </c>
    </row>
    <row r="3793" spans="1:7" x14ac:dyDescent="0.25">
      <c r="A3793" s="1" t="s">
        <v>4609</v>
      </c>
      <c r="B3793" s="1" t="s">
        <v>925</v>
      </c>
      <c r="C3793" s="2">
        <v>45402</v>
      </c>
      <c r="D3793" s="1" t="s">
        <v>28</v>
      </c>
      <c r="E3793">
        <v>1937</v>
      </c>
      <c r="F3793" s="1" t="s">
        <v>10</v>
      </c>
      <c r="G3793" s="1" t="s">
        <v>55</v>
      </c>
    </row>
    <row r="3794" spans="1:7" x14ac:dyDescent="0.25">
      <c r="A3794" s="1" t="s">
        <v>4610</v>
      </c>
      <c r="B3794" s="1" t="s">
        <v>3118</v>
      </c>
      <c r="C3794" s="2">
        <v>45347</v>
      </c>
      <c r="D3794" s="1" t="s">
        <v>14</v>
      </c>
      <c r="E3794">
        <v>8311</v>
      </c>
      <c r="F3794" s="1" t="s">
        <v>24</v>
      </c>
      <c r="G3794" s="1" t="s">
        <v>106</v>
      </c>
    </row>
    <row r="3795" spans="1:7" x14ac:dyDescent="0.25">
      <c r="A3795" s="1" t="s">
        <v>4611</v>
      </c>
      <c r="B3795" s="1" t="s">
        <v>278</v>
      </c>
      <c r="C3795" s="2">
        <v>45568</v>
      </c>
      <c r="D3795" s="1" t="s">
        <v>9</v>
      </c>
      <c r="E3795">
        <v>4939</v>
      </c>
      <c r="F3795" s="1" t="s">
        <v>24</v>
      </c>
      <c r="G3795" s="1" t="s">
        <v>20</v>
      </c>
    </row>
    <row r="3796" spans="1:7" x14ac:dyDescent="0.25">
      <c r="A3796" s="1" t="s">
        <v>4612</v>
      </c>
      <c r="B3796" s="1" t="s">
        <v>1268</v>
      </c>
      <c r="C3796" s="2">
        <v>45757</v>
      </c>
      <c r="D3796" s="1" t="s">
        <v>28</v>
      </c>
      <c r="E3796">
        <v>8467</v>
      </c>
      <c r="F3796" s="1" t="s">
        <v>15</v>
      </c>
      <c r="G3796" s="1" t="s">
        <v>16</v>
      </c>
    </row>
    <row r="3797" spans="1:7" x14ac:dyDescent="0.25">
      <c r="A3797" s="1" t="s">
        <v>4613</v>
      </c>
      <c r="B3797" s="1" t="s">
        <v>921</v>
      </c>
      <c r="C3797" s="2">
        <v>45797</v>
      </c>
      <c r="D3797" s="1" t="s">
        <v>9</v>
      </c>
      <c r="E3797">
        <v>5502</v>
      </c>
      <c r="F3797" s="1" t="s">
        <v>24</v>
      </c>
      <c r="G3797" s="1" t="s">
        <v>16</v>
      </c>
    </row>
    <row r="3798" spans="1:7" x14ac:dyDescent="0.25">
      <c r="A3798" s="1" t="s">
        <v>4614</v>
      </c>
      <c r="B3798" s="1" t="s">
        <v>627</v>
      </c>
      <c r="C3798" s="2">
        <v>45778</v>
      </c>
      <c r="D3798" s="1" t="s">
        <v>14</v>
      </c>
      <c r="E3798">
        <v>3233</v>
      </c>
      <c r="F3798" s="1" t="s">
        <v>10</v>
      </c>
      <c r="G3798" s="1" t="s">
        <v>40</v>
      </c>
    </row>
    <row r="3799" spans="1:7" x14ac:dyDescent="0.25">
      <c r="A3799" s="1" t="s">
        <v>4615</v>
      </c>
      <c r="B3799" s="1" t="s">
        <v>1095</v>
      </c>
      <c r="C3799" s="2">
        <v>45634</v>
      </c>
      <c r="D3799" s="1" t="s">
        <v>9</v>
      </c>
      <c r="E3799">
        <v>6137</v>
      </c>
      <c r="F3799" s="1" t="s">
        <v>15</v>
      </c>
      <c r="G3799" s="1" t="s">
        <v>45</v>
      </c>
    </row>
    <row r="3800" spans="1:7" x14ac:dyDescent="0.25">
      <c r="A3800" s="1" t="s">
        <v>4616</v>
      </c>
      <c r="B3800" s="1" t="s">
        <v>2060</v>
      </c>
      <c r="C3800" s="2">
        <v>45201</v>
      </c>
      <c r="D3800" s="1" t="s">
        <v>9</v>
      </c>
      <c r="E3800">
        <v>5081</v>
      </c>
      <c r="F3800" s="1" t="s">
        <v>24</v>
      </c>
      <c r="G3800" s="1" t="s">
        <v>40</v>
      </c>
    </row>
    <row r="3801" spans="1:7" x14ac:dyDescent="0.25">
      <c r="A3801" s="1" t="s">
        <v>4617</v>
      </c>
      <c r="B3801" s="1" t="s">
        <v>278</v>
      </c>
      <c r="C3801" s="2">
        <v>45788</v>
      </c>
      <c r="D3801" s="1" t="s">
        <v>28</v>
      </c>
      <c r="E3801">
        <v>964</v>
      </c>
      <c r="F3801" s="1" t="s">
        <v>10</v>
      </c>
      <c r="G3801" s="1" t="s">
        <v>20</v>
      </c>
    </row>
    <row r="3802" spans="1:7" x14ac:dyDescent="0.25">
      <c r="A3802" s="1" t="s">
        <v>4618</v>
      </c>
      <c r="B3802" s="1" t="s">
        <v>749</v>
      </c>
      <c r="C3802" s="2">
        <v>45830</v>
      </c>
      <c r="D3802" s="1" t="s">
        <v>9</v>
      </c>
      <c r="E3802">
        <v>7060</v>
      </c>
      <c r="F3802" s="1" t="s">
        <v>19</v>
      </c>
      <c r="G3802" s="1" t="s">
        <v>20</v>
      </c>
    </row>
    <row r="3803" spans="1:7" x14ac:dyDescent="0.25">
      <c r="A3803" s="1" t="s">
        <v>4619</v>
      </c>
      <c r="B3803" s="1" t="s">
        <v>1469</v>
      </c>
      <c r="C3803" s="2">
        <v>45752</v>
      </c>
      <c r="D3803" s="1" t="s">
        <v>9</v>
      </c>
      <c r="E3803">
        <v>9551</v>
      </c>
      <c r="F3803" s="1" t="s">
        <v>24</v>
      </c>
      <c r="G3803" s="1" t="s">
        <v>106</v>
      </c>
    </row>
    <row r="3804" spans="1:7" x14ac:dyDescent="0.25">
      <c r="A3804" s="1" t="s">
        <v>4620</v>
      </c>
      <c r="B3804" s="1" t="s">
        <v>44</v>
      </c>
      <c r="C3804" s="2">
        <v>45501</v>
      </c>
      <c r="D3804" s="1" t="s">
        <v>9</v>
      </c>
      <c r="E3804">
        <v>1584</v>
      </c>
      <c r="F3804" s="1" t="s">
        <v>19</v>
      </c>
      <c r="G3804" s="1" t="s">
        <v>25</v>
      </c>
    </row>
    <row r="3805" spans="1:7" x14ac:dyDescent="0.25">
      <c r="A3805" s="1" t="s">
        <v>4621</v>
      </c>
      <c r="B3805" s="1" t="s">
        <v>1492</v>
      </c>
      <c r="C3805" s="2">
        <v>45469</v>
      </c>
      <c r="D3805" s="1" t="s">
        <v>14</v>
      </c>
      <c r="E3805">
        <v>6678</v>
      </c>
      <c r="F3805" s="1" t="s">
        <v>15</v>
      </c>
      <c r="G3805" s="1" t="s">
        <v>20</v>
      </c>
    </row>
    <row r="3806" spans="1:7" x14ac:dyDescent="0.25">
      <c r="A3806" s="1" t="s">
        <v>4622</v>
      </c>
      <c r="B3806" s="1" t="s">
        <v>2085</v>
      </c>
      <c r="C3806" s="2">
        <v>45164</v>
      </c>
      <c r="D3806" s="1" t="s">
        <v>14</v>
      </c>
      <c r="E3806">
        <v>7105</v>
      </c>
      <c r="F3806" s="1" t="s">
        <v>10</v>
      </c>
      <c r="G3806" s="1" t="s">
        <v>20</v>
      </c>
    </row>
    <row r="3807" spans="1:7" x14ac:dyDescent="0.25">
      <c r="A3807" s="1" t="s">
        <v>4623</v>
      </c>
      <c r="B3807" s="1" t="s">
        <v>1125</v>
      </c>
      <c r="C3807" s="2">
        <v>45779</v>
      </c>
      <c r="D3807" s="1" t="s">
        <v>23</v>
      </c>
      <c r="E3807">
        <v>7730</v>
      </c>
      <c r="F3807" s="1" t="s">
        <v>15</v>
      </c>
      <c r="G3807" s="1" t="s">
        <v>50</v>
      </c>
    </row>
    <row r="3808" spans="1:7" x14ac:dyDescent="0.25">
      <c r="A3808" s="1" t="s">
        <v>4624</v>
      </c>
      <c r="B3808" s="1" t="s">
        <v>2854</v>
      </c>
      <c r="C3808" s="2">
        <v>45383</v>
      </c>
      <c r="D3808" s="1" t="s">
        <v>14</v>
      </c>
      <c r="E3808">
        <v>3265</v>
      </c>
      <c r="F3808" s="1" t="s">
        <v>19</v>
      </c>
      <c r="G3808" s="1" t="s">
        <v>11</v>
      </c>
    </row>
    <row r="3809" spans="1:7" x14ac:dyDescent="0.25">
      <c r="A3809" s="1" t="s">
        <v>4625</v>
      </c>
      <c r="B3809" s="1" t="s">
        <v>1672</v>
      </c>
      <c r="C3809" s="2">
        <v>45683</v>
      </c>
      <c r="D3809" s="1" t="s">
        <v>14</v>
      </c>
      <c r="E3809">
        <v>1068</v>
      </c>
      <c r="F3809" s="1" t="s">
        <v>19</v>
      </c>
      <c r="G3809" s="1" t="s">
        <v>50</v>
      </c>
    </row>
    <row r="3810" spans="1:7" x14ac:dyDescent="0.25">
      <c r="A3810" s="1" t="s">
        <v>4626</v>
      </c>
      <c r="B3810" s="1" t="s">
        <v>3963</v>
      </c>
      <c r="C3810" s="2">
        <v>45595</v>
      </c>
      <c r="D3810" s="1" t="s">
        <v>23</v>
      </c>
      <c r="E3810">
        <v>1967</v>
      </c>
      <c r="F3810" s="1" t="s">
        <v>19</v>
      </c>
      <c r="G3810" s="1" t="s">
        <v>40</v>
      </c>
    </row>
    <row r="3811" spans="1:7" x14ac:dyDescent="0.25">
      <c r="A3811" s="1" t="s">
        <v>4627</v>
      </c>
      <c r="B3811" s="1" t="s">
        <v>705</v>
      </c>
      <c r="C3811" s="2">
        <v>45401</v>
      </c>
      <c r="D3811" s="1" t="s">
        <v>23</v>
      </c>
      <c r="E3811">
        <v>6658</v>
      </c>
      <c r="F3811" s="1" t="s">
        <v>10</v>
      </c>
      <c r="G3811" s="1" t="s">
        <v>20</v>
      </c>
    </row>
    <row r="3812" spans="1:7" x14ac:dyDescent="0.25">
      <c r="A3812" s="1" t="s">
        <v>4628</v>
      </c>
      <c r="B3812" s="1" t="s">
        <v>2935</v>
      </c>
      <c r="C3812" s="2">
        <v>45224</v>
      </c>
      <c r="D3812" s="1" t="s">
        <v>28</v>
      </c>
      <c r="E3812">
        <v>4954</v>
      </c>
      <c r="F3812" s="1" t="s">
        <v>19</v>
      </c>
      <c r="G3812" s="1" t="s">
        <v>29</v>
      </c>
    </row>
    <row r="3813" spans="1:7" x14ac:dyDescent="0.25">
      <c r="A3813" s="1" t="s">
        <v>4629</v>
      </c>
      <c r="B3813" s="1" t="s">
        <v>2423</v>
      </c>
      <c r="C3813" s="2">
        <v>45550</v>
      </c>
      <c r="D3813" s="1" t="s">
        <v>28</v>
      </c>
      <c r="E3813">
        <v>5068</v>
      </c>
      <c r="F3813" s="1" t="s">
        <v>19</v>
      </c>
      <c r="G3813" s="1" t="s">
        <v>55</v>
      </c>
    </row>
    <row r="3814" spans="1:7" x14ac:dyDescent="0.25">
      <c r="A3814" s="1" t="s">
        <v>4630</v>
      </c>
      <c r="B3814" s="1" t="s">
        <v>4631</v>
      </c>
      <c r="C3814" s="2">
        <v>45495</v>
      </c>
      <c r="D3814" s="1" t="s">
        <v>14</v>
      </c>
      <c r="E3814">
        <v>2529</v>
      </c>
      <c r="F3814" s="1" t="s">
        <v>10</v>
      </c>
      <c r="G3814" s="1" t="s">
        <v>40</v>
      </c>
    </row>
    <row r="3815" spans="1:7" x14ac:dyDescent="0.25">
      <c r="A3815" s="1" t="s">
        <v>4632</v>
      </c>
      <c r="B3815" s="1" t="s">
        <v>465</v>
      </c>
      <c r="C3815" s="2">
        <v>45740</v>
      </c>
      <c r="D3815" s="1" t="s">
        <v>9</v>
      </c>
      <c r="E3815">
        <v>7923</v>
      </c>
      <c r="F3815" s="1" t="s">
        <v>19</v>
      </c>
      <c r="G3815" s="1" t="s">
        <v>106</v>
      </c>
    </row>
    <row r="3816" spans="1:7" x14ac:dyDescent="0.25">
      <c r="A3816" s="1" t="s">
        <v>4633</v>
      </c>
      <c r="B3816" s="1" t="s">
        <v>2921</v>
      </c>
      <c r="C3816" s="2">
        <v>45867</v>
      </c>
      <c r="D3816" s="1" t="s">
        <v>28</v>
      </c>
      <c r="E3816">
        <v>2580</v>
      </c>
      <c r="F3816" s="1" t="s">
        <v>24</v>
      </c>
      <c r="G3816" s="1" t="s">
        <v>106</v>
      </c>
    </row>
    <row r="3817" spans="1:7" x14ac:dyDescent="0.25">
      <c r="A3817" s="1" t="s">
        <v>4634</v>
      </c>
      <c r="B3817" s="1" t="s">
        <v>852</v>
      </c>
      <c r="C3817" s="2">
        <v>45266</v>
      </c>
      <c r="D3817" s="1" t="s">
        <v>28</v>
      </c>
      <c r="E3817">
        <v>7460</v>
      </c>
      <c r="F3817" s="1" t="s">
        <v>19</v>
      </c>
      <c r="G3817" s="1" t="s">
        <v>40</v>
      </c>
    </row>
    <row r="3818" spans="1:7" x14ac:dyDescent="0.25">
      <c r="A3818" s="1" t="s">
        <v>4635</v>
      </c>
      <c r="B3818" s="1" t="s">
        <v>1990</v>
      </c>
      <c r="C3818" s="2">
        <v>45865</v>
      </c>
      <c r="D3818" s="1" t="s">
        <v>14</v>
      </c>
      <c r="E3818">
        <v>3897</v>
      </c>
      <c r="F3818" s="1" t="s">
        <v>10</v>
      </c>
      <c r="G3818" s="1" t="s">
        <v>16</v>
      </c>
    </row>
    <row r="3819" spans="1:7" x14ac:dyDescent="0.25">
      <c r="A3819" s="1" t="s">
        <v>4636</v>
      </c>
      <c r="B3819" s="1" t="s">
        <v>754</v>
      </c>
      <c r="C3819" s="2">
        <v>45589</v>
      </c>
      <c r="D3819" s="1" t="s">
        <v>9</v>
      </c>
      <c r="E3819">
        <v>7713</v>
      </c>
      <c r="F3819" s="1" t="s">
        <v>19</v>
      </c>
      <c r="G3819" s="1" t="s">
        <v>25</v>
      </c>
    </row>
    <row r="3820" spans="1:7" x14ac:dyDescent="0.25">
      <c r="A3820" s="1" t="s">
        <v>4637</v>
      </c>
      <c r="B3820" s="1" t="s">
        <v>1541</v>
      </c>
      <c r="C3820" s="2">
        <v>45451</v>
      </c>
      <c r="D3820" s="1" t="s">
        <v>23</v>
      </c>
      <c r="E3820">
        <v>6427</v>
      </c>
      <c r="F3820" s="1" t="s">
        <v>10</v>
      </c>
      <c r="G3820" s="1" t="s">
        <v>11</v>
      </c>
    </row>
    <row r="3821" spans="1:7" x14ac:dyDescent="0.25">
      <c r="A3821" s="1" t="s">
        <v>4638</v>
      </c>
      <c r="B3821" s="1" t="s">
        <v>714</v>
      </c>
      <c r="C3821" s="2">
        <v>45850</v>
      </c>
      <c r="D3821" s="1" t="s">
        <v>23</v>
      </c>
      <c r="E3821">
        <v>9089</v>
      </c>
      <c r="F3821" s="1" t="s">
        <v>19</v>
      </c>
      <c r="G3821" s="1" t="s">
        <v>25</v>
      </c>
    </row>
    <row r="3822" spans="1:7" x14ac:dyDescent="0.25">
      <c r="A3822" s="1" t="s">
        <v>4639</v>
      </c>
      <c r="B3822" s="1" t="s">
        <v>114</v>
      </c>
      <c r="C3822" s="2">
        <v>45401</v>
      </c>
      <c r="D3822" s="1" t="s">
        <v>14</v>
      </c>
      <c r="E3822">
        <v>754</v>
      </c>
      <c r="F3822" s="1" t="s">
        <v>24</v>
      </c>
      <c r="G3822" s="1" t="s">
        <v>55</v>
      </c>
    </row>
    <row r="3823" spans="1:7" x14ac:dyDescent="0.25">
      <c r="A3823" s="1" t="s">
        <v>4640</v>
      </c>
      <c r="B3823" s="1" t="s">
        <v>788</v>
      </c>
      <c r="C3823" s="2">
        <v>45347</v>
      </c>
      <c r="D3823" s="1" t="s">
        <v>14</v>
      </c>
      <c r="E3823">
        <v>6430</v>
      </c>
      <c r="F3823" s="1" t="s">
        <v>10</v>
      </c>
      <c r="G3823" s="1" t="s">
        <v>106</v>
      </c>
    </row>
    <row r="3824" spans="1:7" x14ac:dyDescent="0.25">
      <c r="A3824" s="1" t="s">
        <v>4641</v>
      </c>
      <c r="B3824" s="1" t="s">
        <v>602</v>
      </c>
      <c r="C3824" s="2">
        <v>45527</v>
      </c>
      <c r="D3824" s="1" t="s">
        <v>9</v>
      </c>
      <c r="E3824">
        <v>3524</v>
      </c>
      <c r="F3824" s="1" t="s">
        <v>10</v>
      </c>
      <c r="G3824" s="1" t="s">
        <v>106</v>
      </c>
    </row>
    <row r="3825" spans="1:7" x14ac:dyDescent="0.25">
      <c r="A3825" s="1" t="s">
        <v>4642</v>
      </c>
      <c r="B3825" s="1" t="s">
        <v>1035</v>
      </c>
      <c r="C3825" s="2">
        <v>45220</v>
      </c>
      <c r="D3825" s="1" t="s">
        <v>14</v>
      </c>
      <c r="E3825">
        <v>2940</v>
      </c>
      <c r="F3825" s="1" t="s">
        <v>10</v>
      </c>
      <c r="G3825" s="1" t="s">
        <v>40</v>
      </c>
    </row>
    <row r="3826" spans="1:7" x14ac:dyDescent="0.25">
      <c r="A3826" s="1" t="s">
        <v>4643</v>
      </c>
      <c r="B3826" s="1" t="s">
        <v>1289</v>
      </c>
      <c r="C3826" s="2">
        <v>45177</v>
      </c>
      <c r="D3826" s="1" t="s">
        <v>14</v>
      </c>
      <c r="E3826">
        <v>5547</v>
      </c>
      <c r="F3826" s="1" t="s">
        <v>10</v>
      </c>
      <c r="G3826" s="1" t="s">
        <v>106</v>
      </c>
    </row>
    <row r="3827" spans="1:7" x14ac:dyDescent="0.25">
      <c r="A3827" s="1" t="s">
        <v>4644</v>
      </c>
      <c r="B3827" s="1" t="s">
        <v>39</v>
      </c>
      <c r="C3827" s="2">
        <v>45810</v>
      </c>
      <c r="D3827" s="1" t="s">
        <v>14</v>
      </c>
      <c r="E3827">
        <v>6723</v>
      </c>
      <c r="F3827" s="1" t="s">
        <v>19</v>
      </c>
      <c r="G3827" s="1" t="s">
        <v>16</v>
      </c>
    </row>
    <row r="3828" spans="1:7" x14ac:dyDescent="0.25">
      <c r="A3828" s="1" t="s">
        <v>4645</v>
      </c>
      <c r="B3828" s="1" t="s">
        <v>744</v>
      </c>
      <c r="C3828" s="2">
        <v>45361</v>
      </c>
      <c r="D3828" s="1" t="s">
        <v>9</v>
      </c>
      <c r="E3828">
        <v>185</v>
      </c>
      <c r="F3828" s="1" t="s">
        <v>19</v>
      </c>
      <c r="G3828" s="1" t="s">
        <v>25</v>
      </c>
    </row>
    <row r="3829" spans="1:7" x14ac:dyDescent="0.25">
      <c r="A3829" s="1" t="s">
        <v>4646</v>
      </c>
      <c r="B3829" s="1" t="s">
        <v>1674</v>
      </c>
      <c r="C3829" s="2">
        <v>45790</v>
      </c>
      <c r="D3829" s="1" t="s">
        <v>14</v>
      </c>
      <c r="E3829">
        <v>575</v>
      </c>
      <c r="F3829" s="1" t="s">
        <v>24</v>
      </c>
      <c r="G3829" s="1" t="s">
        <v>106</v>
      </c>
    </row>
    <row r="3830" spans="1:7" x14ac:dyDescent="0.25">
      <c r="A3830" s="1" t="s">
        <v>4647</v>
      </c>
      <c r="B3830" s="1" t="s">
        <v>2555</v>
      </c>
      <c r="C3830" s="2">
        <v>45758</v>
      </c>
      <c r="D3830" s="1" t="s">
        <v>28</v>
      </c>
      <c r="E3830">
        <v>3227</v>
      </c>
      <c r="F3830" s="1" t="s">
        <v>24</v>
      </c>
      <c r="G3830" s="1" t="s">
        <v>45</v>
      </c>
    </row>
    <row r="3831" spans="1:7" x14ac:dyDescent="0.25">
      <c r="A3831" s="1" t="s">
        <v>4648</v>
      </c>
      <c r="B3831" s="1" t="s">
        <v>1356</v>
      </c>
      <c r="C3831" s="2">
        <v>45829</v>
      </c>
      <c r="D3831" s="1" t="s">
        <v>9</v>
      </c>
      <c r="E3831">
        <v>4367</v>
      </c>
      <c r="F3831" s="1" t="s">
        <v>19</v>
      </c>
      <c r="G3831" s="1" t="s">
        <v>29</v>
      </c>
    </row>
    <row r="3832" spans="1:7" x14ac:dyDescent="0.25">
      <c r="A3832" s="1" t="s">
        <v>4649</v>
      </c>
      <c r="B3832" s="1" t="s">
        <v>589</v>
      </c>
      <c r="C3832" s="2">
        <v>45312</v>
      </c>
      <c r="D3832" s="1" t="s">
        <v>28</v>
      </c>
      <c r="E3832">
        <v>5983</v>
      </c>
      <c r="F3832" s="1" t="s">
        <v>15</v>
      </c>
      <c r="G3832" s="1" t="s">
        <v>45</v>
      </c>
    </row>
    <row r="3833" spans="1:7" x14ac:dyDescent="0.25">
      <c r="A3833" s="1" t="s">
        <v>4650</v>
      </c>
      <c r="B3833" s="1" t="s">
        <v>473</v>
      </c>
      <c r="C3833" s="2">
        <v>45248</v>
      </c>
      <c r="D3833" s="1" t="s">
        <v>9</v>
      </c>
      <c r="E3833">
        <v>9596</v>
      </c>
      <c r="F3833" s="1" t="s">
        <v>10</v>
      </c>
      <c r="G3833" s="1" t="s">
        <v>40</v>
      </c>
    </row>
    <row r="3834" spans="1:7" x14ac:dyDescent="0.25">
      <c r="A3834" s="1" t="s">
        <v>4651</v>
      </c>
      <c r="B3834" s="1" t="s">
        <v>1165</v>
      </c>
      <c r="C3834" s="2">
        <v>45413</v>
      </c>
      <c r="D3834" s="1" t="s">
        <v>28</v>
      </c>
      <c r="E3834">
        <v>5812</v>
      </c>
      <c r="F3834" s="1" t="s">
        <v>19</v>
      </c>
      <c r="G3834" s="1" t="s">
        <v>55</v>
      </c>
    </row>
    <row r="3835" spans="1:7" x14ac:dyDescent="0.25">
      <c r="A3835" s="1" t="s">
        <v>4652</v>
      </c>
      <c r="B3835" s="1" t="s">
        <v>665</v>
      </c>
      <c r="C3835" s="2">
        <v>45246</v>
      </c>
      <c r="D3835" s="1" t="s">
        <v>9</v>
      </c>
      <c r="E3835">
        <v>7044</v>
      </c>
      <c r="F3835" s="1" t="s">
        <v>24</v>
      </c>
      <c r="G3835" s="1" t="s">
        <v>29</v>
      </c>
    </row>
    <row r="3836" spans="1:7" x14ac:dyDescent="0.25">
      <c r="A3836" s="1" t="s">
        <v>4653</v>
      </c>
      <c r="B3836" s="1" t="s">
        <v>1560</v>
      </c>
      <c r="C3836" s="2">
        <v>45403</v>
      </c>
      <c r="D3836" s="1" t="s">
        <v>23</v>
      </c>
      <c r="E3836">
        <v>9422</v>
      </c>
      <c r="F3836" s="1" t="s">
        <v>10</v>
      </c>
      <c r="G3836" s="1" t="s">
        <v>20</v>
      </c>
    </row>
    <row r="3837" spans="1:7" x14ac:dyDescent="0.25">
      <c r="A3837" s="1" t="s">
        <v>4654</v>
      </c>
      <c r="B3837" s="1" t="s">
        <v>1046</v>
      </c>
      <c r="C3837" s="2">
        <v>45265</v>
      </c>
      <c r="D3837" s="1" t="s">
        <v>14</v>
      </c>
      <c r="E3837">
        <v>957</v>
      </c>
      <c r="F3837" s="1" t="s">
        <v>24</v>
      </c>
      <c r="G3837" s="1" t="s">
        <v>45</v>
      </c>
    </row>
    <row r="3838" spans="1:7" x14ac:dyDescent="0.25">
      <c r="A3838" s="1" t="s">
        <v>4655</v>
      </c>
      <c r="B3838" s="1" t="s">
        <v>1439</v>
      </c>
      <c r="C3838" s="2">
        <v>45215</v>
      </c>
      <c r="D3838" s="1" t="s">
        <v>14</v>
      </c>
      <c r="E3838">
        <v>8786</v>
      </c>
      <c r="F3838" s="1" t="s">
        <v>15</v>
      </c>
      <c r="G3838" s="1" t="s">
        <v>16</v>
      </c>
    </row>
    <row r="3839" spans="1:7" x14ac:dyDescent="0.25">
      <c r="A3839" s="1" t="s">
        <v>4656</v>
      </c>
      <c r="B3839" s="1" t="s">
        <v>781</v>
      </c>
      <c r="C3839" s="2">
        <v>45491</v>
      </c>
      <c r="D3839" s="1" t="s">
        <v>9</v>
      </c>
      <c r="E3839">
        <v>9822</v>
      </c>
      <c r="F3839" s="1" t="s">
        <v>10</v>
      </c>
      <c r="G3839" s="1" t="s">
        <v>11</v>
      </c>
    </row>
    <row r="3840" spans="1:7" x14ac:dyDescent="0.25">
      <c r="A3840" s="1" t="s">
        <v>4657</v>
      </c>
      <c r="B3840" s="1" t="s">
        <v>1413</v>
      </c>
      <c r="C3840" s="2">
        <v>45401</v>
      </c>
      <c r="D3840" s="1" t="s">
        <v>28</v>
      </c>
      <c r="E3840">
        <v>3365</v>
      </c>
      <c r="F3840" s="1" t="s">
        <v>15</v>
      </c>
      <c r="G3840" s="1" t="s">
        <v>55</v>
      </c>
    </row>
    <row r="3841" spans="1:7" x14ac:dyDescent="0.25">
      <c r="A3841" s="1" t="s">
        <v>4658</v>
      </c>
      <c r="B3841" s="1" t="s">
        <v>1374</v>
      </c>
      <c r="C3841" s="2">
        <v>45669</v>
      </c>
      <c r="D3841" s="1" t="s">
        <v>23</v>
      </c>
      <c r="E3841">
        <v>5261</v>
      </c>
      <c r="F3841" s="1" t="s">
        <v>15</v>
      </c>
      <c r="G3841" s="1" t="s">
        <v>55</v>
      </c>
    </row>
    <row r="3842" spans="1:7" x14ac:dyDescent="0.25">
      <c r="A3842" s="1" t="s">
        <v>4659</v>
      </c>
      <c r="B3842" s="1" t="s">
        <v>1051</v>
      </c>
      <c r="C3842" s="2">
        <v>45587</v>
      </c>
      <c r="D3842" s="1" t="s">
        <v>28</v>
      </c>
      <c r="E3842">
        <v>3201</v>
      </c>
      <c r="F3842" s="1" t="s">
        <v>15</v>
      </c>
      <c r="G3842" s="1" t="s">
        <v>16</v>
      </c>
    </row>
    <row r="3843" spans="1:7" x14ac:dyDescent="0.25">
      <c r="A3843" s="1" t="s">
        <v>4660</v>
      </c>
      <c r="B3843" s="1" t="s">
        <v>1749</v>
      </c>
      <c r="C3843" s="2">
        <v>45519</v>
      </c>
      <c r="D3843" s="1" t="s">
        <v>14</v>
      </c>
      <c r="E3843">
        <v>5857</v>
      </c>
      <c r="F3843" s="1" t="s">
        <v>19</v>
      </c>
      <c r="G3843" s="1" t="s">
        <v>16</v>
      </c>
    </row>
    <row r="3844" spans="1:7" x14ac:dyDescent="0.25">
      <c r="A3844" s="1" t="s">
        <v>4661</v>
      </c>
      <c r="B3844" s="1" t="s">
        <v>530</v>
      </c>
      <c r="C3844" s="2">
        <v>45357</v>
      </c>
      <c r="D3844" s="1" t="s">
        <v>14</v>
      </c>
      <c r="E3844">
        <v>6726</v>
      </c>
      <c r="F3844" s="1" t="s">
        <v>24</v>
      </c>
      <c r="G3844" s="1" t="s">
        <v>45</v>
      </c>
    </row>
    <row r="3845" spans="1:7" x14ac:dyDescent="0.25">
      <c r="A3845" s="1" t="s">
        <v>4662</v>
      </c>
      <c r="B3845" s="1" t="s">
        <v>901</v>
      </c>
      <c r="C3845" s="2">
        <v>45860</v>
      </c>
      <c r="D3845" s="1" t="s">
        <v>28</v>
      </c>
      <c r="E3845">
        <v>541</v>
      </c>
      <c r="F3845" s="1" t="s">
        <v>10</v>
      </c>
      <c r="G3845" s="1" t="s">
        <v>29</v>
      </c>
    </row>
    <row r="3846" spans="1:7" x14ac:dyDescent="0.25">
      <c r="A3846" s="1" t="s">
        <v>4663</v>
      </c>
      <c r="B3846" s="1" t="s">
        <v>2223</v>
      </c>
      <c r="C3846" s="2">
        <v>45321</v>
      </c>
      <c r="D3846" s="1" t="s">
        <v>9</v>
      </c>
      <c r="E3846">
        <v>1241</v>
      </c>
      <c r="F3846" s="1" t="s">
        <v>19</v>
      </c>
      <c r="G3846" s="1" t="s">
        <v>40</v>
      </c>
    </row>
    <row r="3847" spans="1:7" x14ac:dyDescent="0.25">
      <c r="A3847" s="1" t="s">
        <v>4664</v>
      </c>
      <c r="B3847" s="1" t="s">
        <v>1031</v>
      </c>
      <c r="C3847" s="2">
        <v>45225</v>
      </c>
      <c r="D3847" s="1" t="s">
        <v>9</v>
      </c>
      <c r="E3847">
        <v>1707</v>
      </c>
      <c r="F3847" s="1" t="s">
        <v>24</v>
      </c>
      <c r="G3847" s="1" t="s">
        <v>106</v>
      </c>
    </row>
    <row r="3848" spans="1:7" x14ac:dyDescent="0.25">
      <c r="A3848" s="1" t="s">
        <v>4665</v>
      </c>
      <c r="B3848" s="1" t="s">
        <v>341</v>
      </c>
      <c r="C3848" s="2">
        <v>45454</v>
      </c>
      <c r="D3848" s="1" t="s">
        <v>28</v>
      </c>
      <c r="E3848">
        <v>3380</v>
      </c>
      <c r="F3848" s="1" t="s">
        <v>19</v>
      </c>
      <c r="G3848" s="1" t="s">
        <v>55</v>
      </c>
    </row>
    <row r="3849" spans="1:7" x14ac:dyDescent="0.25">
      <c r="A3849" s="1" t="s">
        <v>4666</v>
      </c>
      <c r="B3849" s="1" t="s">
        <v>2995</v>
      </c>
      <c r="C3849" s="2">
        <v>45605</v>
      </c>
      <c r="D3849" s="1" t="s">
        <v>14</v>
      </c>
      <c r="E3849">
        <v>1555</v>
      </c>
      <c r="F3849" s="1" t="s">
        <v>24</v>
      </c>
      <c r="G3849" s="1" t="s">
        <v>45</v>
      </c>
    </row>
    <row r="3850" spans="1:7" x14ac:dyDescent="0.25">
      <c r="A3850" s="1" t="s">
        <v>4667</v>
      </c>
      <c r="B3850" s="1" t="s">
        <v>3009</v>
      </c>
      <c r="C3850" s="2">
        <v>45694</v>
      </c>
      <c r="D3850" s="1" t="s">
        <v>28</v>
      </c>
      <c r="E3850">
        <v>1447</v>
      </c>
      <c r="F3850" s="1" t="s">
        <v>10</v>
      </c>
      <c r="G3850" s="1" t="s">
        <v>45</v>
      </c>
    </row>
    <row r="3851" spans="1:7" x14ac:dyDescent="0.25">
      <c r="A3851" s="1" t="s">
        <v>4668</v>
      </c>
      <c r="B3851" s="1" t="s">
        <v>1207</v>
      </c>
      <c r="C3851" s="2">
        <v>45582</v>
      </c>
      <c r="D3851" s="1" t="s">
        <v>14</v>
      </c>
      <c r="E3851">
        <v>8572</v>
      </c>
      <c r="F3851" s="1" t="s">
        <v>10</v>
      </c>
      <c r="G3851" s="1" t="s">
        <v>45</v>
      </c>
    </row>
    <row r="3852" spans="1:7" x14ac:dyDescent="0.25">
      <c r="A3852" s="1" t="s">
        <v>4669</v>
      </c>
      <c r="B3852" s="1" t="s">
        <v>805</v>
      </c>
      <c r="C3852" s="2">
        <v>45176</v>
      </c>
      <c r="D3852" s="1" t="s">
        <v>28</v>
      </c>
      <c r="E3852">
        <v>4514</v>
      </c>
      <c r="F3852" s="1" t="s">
        <v>10</v>
      </c>
      <c r="G3852" s="1" t="s">
        <v>50</v>
      </c>
    </row>
    <row r="3853" spans="1:7" x14ac:dyDescent="0.25">
      <c r="A3853" s="1" t="s">
        <v>4670</v>
      </c>
      <c r="B3853" s="1" t="s">
        <v>2760</v>
      </c>
      <c r="C3853" s="2">
        <v>45308</v>
      </c>
      <c r="D3853" s="1" t="s">
        <v>9</v>
      </c>
      <c r="E3853">
        <v>5512</v>
      </c>
      <c r="F3853" s="1" t="s">
        <v>10</v>
      </c>
      <c r="G3853" s="1" t="s">
        <v>25</v>
      </c>
    </row>
    <row r="3854" spans="1:7" x14ac:dyDescent="0.25">
      <c r="A3854" s="1" t="s">
        <v>4671</v>
      </c>
      <c r="B3854" s="1" t="s">
        <v>671</v>
      </c>
      <c r="C3854" s="2">
        <v>45508</v>
      </c>
      <c r="D3854" s="1" t="s">
        <v>23</v>
      </c>
      <c r="E3854">
        <v>7618</v>
      </c>
      <c r="F3854" s="1" t="s">
        <v>24</v>
      </c>
      <c r="G3854" s="1" t="s">
        <v>11</v>
      </c>
    </row>
    <row r="3855" spans="1:7" x14ac:dyDescent="0.25">
      <c r="A3855" s="1" t="s">
        <v>4672</v>
      </c>
      <c r="B3855" s="1" t="s">
        <v>1256</v>
      </c>
      <c r="C3855" s="2">
        <v>45882</v>
      </c>
      <c r="D3855" s="1" t="s">
        <v>14</v>
      </c>
      <c r="E3855">
        <v>6007</v>
      </c>
      <c r="F3855" s="1" t="s">
        <v>19</v>
      </c>
      <c r="G3855" s="1" t="s">
        <v>40</v>
      </c>
    </row>
    <row r="3856" spans="1:7" x14ac:dyDescent="0.25">
      <c r="A3856" s="1" t="s">
        <v>4673</v>
      </c>
      <c r="B3856" s="1" t="s">
        <v>2555</v>
      </c>
      <c r="C3856" s="2">
        <v>45698</v>
      </c>
      <c r="D3856" s="1" t="s">
        <v>23</v>
      </c>
      <c r="E3856">
        <v>5576</v>
      </c>
      <c r="F3856" s="1" t="s">
        <v>10</v>
      </c>
      <c r="G3856" s="1" t="s">
        <v>20</v>
      </c>
    </row>
    <row r="3857" spans="1:7" x14ac:dyDescent="0.25">
      <c r="A3857" s="1" t="s">
        <v>4674</v>
      </c>
      <c r="B3857" s="1" t="s">
        <v>511</v>
      </c>
      <c r="C3857" s="2">
        <v>45647</v>
      </c>
      <c r="D3857" s="1" t="s">
        <v>9</v>
      </c>
      <c r="E3857">
        <v>7796</v>
      </c>
      <c r="F3857" s="1" t="s">
        <v>10</v>
      </c>
      <c r="G3857" s="1" t="s">
        <v>25</v>
      </c>
    </row>
    <row r="3858" spans="1:7" x14ac:dyDescent="0.25">
      <c r="A3858" s="1" t="s">
        <v>4675</v>
      </c>
      <c r="B3858" s="1" t="s">
        <v>108</v>
      </c>
      <c r="C3858" s="2">
        <v>45591</v>
      </c>
      <c r="D3858" s="1" t="s">
        <v>28</v>
      </c>
      <c r="E3858">
        <v>8818</v>
      </c>
      <c r="F3858" s="1" t="s">
        <v>10</v>
      </c>
      <c r="G3858" s="1" t="s">
        <v>45</v>
      </c>
    </row>
    <row r="3859" spans="1:7" x14ac:dyDescent="0.25">
      <c r="A3859" s="1" t="s">
        <v>4676</v>
      </c>
      <c r="B3859" s="1" t="s">
        <v>4677</v>
      </c>
      <c r="C3859" s="2">
        <v>45418</v>
      </c>
      <c r="D3859" s="1" t="s">
        <v>9</v>
      </c>
      <c r="E3859">
        <v>4176</v>
      </c>
      <c r="F3859" s="1" t="s">
        <v>15</v>
      </c>
      <c r="G3859" s="1" t="s">
        <v>29</v>
      </c>
    </row>
    <row r="3860" spans="1:7" x14ac:dyDescent="0.25">
      <c r="A3860" s="1" t="s">
        <v>4678</v>
      </c>
      <c r="B3860" s="1" t="s">
        <v>559</v>
      </c>
      <c r="C3860" s="2">
        <v>45635</v>
      </c>
      <c r="D3860" s="1" t="s">
        <v>23</v>
      </c>
      <c r="E3860">
        <v>4024</v>
      </c>
      <c r="F3860" s="1" t="s">
        <v>10</v>
      </c>
      <c r="G3860" s="1" t="s">
        <v>45</v>
      </c>
    </row>
    <row r="3861" spans="1:7" x14ac:dyDescent="0.25">
      <c r="A3861" s="1" t="s">
        <v>4679</v>
      </c>
      <c r="B3861" s="1" t="s">
        <v>379</v>
      </c>
      <c r="C3861" s="2">
        <v>45356</v>
      </c>
      <c r="D3861" s="1" t="s">
        <v>9</v>
      </c>
      <c r="E3861">
        <v>2266</v>
      </c>
      <c r="F3861" s="1" t="s">
        <v>10</v>
      </c>
      <c r="G3861" s="1" t="s">
        <v>29</v>
      </c>
    </row>
    <row r="3862" spans="1:7" x14ac:dyDescent="0.25">
      <c r="A3862" s="1" t="s">
        <v>4680</v>
      </c>
      <c r="B3862" s="1" t="s">
        <v>229</v>
      </c>
      <c r="C3862" s="2">
        <v>45866</v>
      </c>
      <c r="D3862" s="1" t="s">
        <v>9</v>
      </c>
      <c r="E3862">
        <v>4364</v>
      </c>
      <c r="F3862" s="1" t="s">
        <v>24</v>
      </c>
      <c r="G3862" s="1" t="s">
        <v>16</v>
      </c>
    </row>
    <row r="3863" spans="1:7" x14ac:dyDescent="0.25">
      <c r="A3863" s="1" t="s">
        <v>4681</v>
      </c>
      <c r="B3863" s="1" t="s">
        <v>1239</v>
      </c>
      <c r="C3863" s="2">
        <v>45648</v>
      </c>
      <c r="D3863" s="1" t="s">
        <v>28</v>
      </c>
      <c r="E3863">
        <v>3320</v>
      </c>
      <c r="F3863" s="1" t="s">
        <v>15</v>
      </c>
      <c r="G3863" s="1" t="s">
        <v>50</v>
      </c>
    </row>
    <row r="3864" spans="1:7" x14ac:dyDescent="0.25">
      <c r="A3864" s="1" t="s">
        <v>4682</v>
      </c>
      <c r="B3864" s="1" t="s">
        <v>465</v>
      </c>
      <c r="C3864" s="2">
        <v>45266</v>
      </c>
      <c r="D3864" s="1" t="s">
        <v>23</v>
      </c>
      <c r="E3864">
        <v>7409</v>
      </c>
      <c r="F3864" s="1" t="s">
        <v>24</v>
      </c>
      <c r="G3864" s="1" t="s">
        <v>55</v>
      </c>
    </row>
    <row r="3865" spans="1:7" x14ac:dyDescent="0.25">
      <c r="A3865" s="1" t="s">
        <v>4683</v>
      </c>
      <c r="B3865" s="1" t="s">
        <v>994</v>
      </c>
      <c r="C3865" s="2">
        <v>45251</v>
      </c>
      <c r="D3865" s="1" t="s">
        <v>23</v>
      </c>
      <c r="E3865">
        <v>941</v>
      </c>
      <c r="F3865" s="1" t="s">
        <v>19</v>
      </c>
      <c r="G3865" s="1" t="s">
        <v>40</v>
      </c>
    </row>
    <row r="3866" spans="1:7" x14ac:dyDescent="0.25">
      <c r="A3866" s="1" t="s">
        <v>4684</v>
      </c>
      <c r="B3866" s="1" t="s">
        <v>59</v>
      </c>
      <c r="C3866" s="2">
        <v>45669</v>
      </c>
      <c r="D3866" s="1" t="s">
        <v>23</v>
      </c>
      <c r="E3866">
        <v>2339</v>
      </c>
      <c r="F3866" s="1" t="s">
        <v>15</v>
      </c>
      <c r="G3866" s="1" t="s">
        <v>40</v>
      </c>
    </row>
    <row r="3867" spans="1:7" x14ac:dyDescent="0.25">
      <c r="A3867" s="1" t="s">
        <v>4685</v>
      </c>
      <c r="B3867" s="1" t="s">
        <v>473</v>
      </c>
      <c r="C3867" s="2">
        <v>45201</v>
      </c>
      <c r="D3867" s="1" t="s">
        <v>14</v>
      </c>
      <c r="E3867">
        <v>403</v>
      </c>
      <c r="F3867" s="1" t="s">
        <v>24</v>
      </c>
      <c r="G3867" s="1" t="s">
        <v>20</v>
      </c>
    </row>
    <row r="3868" spans="1:7" x14ac:dyDescent="0.25">
      <c r="A3868" s="1" t="s">
        <v>4686</v>
      </c>
      <c r="B3868" s="1" t="s">
        <v>3390</v>
      </c>
      <c r="C3868" s="2">
        <v>45351</v>
      </c>
      <c r="D3868" s="1" t="s">
        <v>9</v>
      </c>
      <c r="E3868">
        <v>2475</v>
      </c>
      <c r="F3868" s="1" t="s">
        <v>24</v>
      </c>
      <c r="G3868" s="1" t="s">
        <v>106</v>
      </c>
    </row>
    <row r="3869" spans="1:7" x14ac:dyDescent="0.25">
      <c r="A3869" s="1" t="s">
        <v>4687</v>
      </c>
      <c r="B3869" s="1" t="s">
        <v>1808</v>
      </c>
      <c r="C3869" s="2">
        <v>45434</v>
      </c>
      <c r="D3869" s="1" t="s">
        <v>23</v>
      </c>
      <c r="E3869">
        <v>3287</v>
      </c>
      <c r="F3869" s="1" t="s">
        <v>19</v>
      </c>
      <c r="G3869" s="1" t="s">
        <v>20</v>
      </c>
    </row>
    <row r="3870" spans="1:7" x14ac:dyDescent="0.25">
      <c r="A3870" s="1" t="s">
        <v>4688</v>
      </c>
      <c r="B3870" s="1" t="s">
        <v>565</v>
      </c>
      <c r="C3870" s="2">
        <v>45749</v>
      </c>
      <c r="D3870" s="1" t="s">
        <v>9</v>
      </c>
      <c r="E3870">
        <v>5440</v>
      </c>
      <c r="F3870" s="1" t="s">
        <v>19</v>
      </c>
      <c r="G3870" s="1" t="s">
        <v>16</v>
      </c>
    </row>
    <row r="3871" spans="1:7" x14ac:dyDescent="0.25">
      <c r="A3871" s="1" t="s">
        <v>4689</v>
      </c>
      <c r="B3871" s="1" t="s">
        <v>1155</v>
      </c>
      <c r="C3871" s="2">
        <v>45524</v>
      </c>
      <c r="D3871" s="1" t="s">
        <v>28</v>
      </c>
      <c r="E3871">
        <v>7012</v>
      </c>
      <c r="F3871" s="1" t="s">
        <v>10</v>
      </c>
      <c r="G3871" s="1" t="s">
        <v>25</v>
      </c>
    </row>
    <row r="3872" spans="1:7" x14ac:dyDescent="0.25">
      <c r="A3872" s="1" t="s">
        <v>4690</v>
      </c>
      <c r="B3872" s="1" t="s">
        <v>1253</v>
      </c>
      <c r="C3872" s="2">
        <v>45485</v>
      </c>
      <c r="D3872" s="1" t="s">
        <v>28</v>
      </c>
      <c r="E3872">
        <v>8827</v>
      </c>
      <c r="F3872" s="1" t="s">
        <v>10</v>
      </c>
      <c r="G3872" s="1" t="s">
        <v>20</v>
      </c>
    </row>
    <row r="3873" spans="1:7" x14ac:dyDescent="0.25">
      <c r="A3873" s="1" t="s">
        <v>4691</v>
      </c>
      <c r="B3873" s="1" t="s">
        <v>1069</v>
      </c>
      <c r="C3873" s="2">
        <v>45197</v>
      </c>
      <c r="D3873" s="1" t="s">
        <v>14</v>
      </c>
      <c r="E3873">
        <v>5998</v>
      </c>
      <c r="F3873" s="1" t="s">
        <v>15</v>
      </c>
      <c r="G3873" s="1" t="s">
        <v>40</v>
      </c>
    </row>
    <row r="3874" spans="1:7" x14ac:dyDescent="0.25">
      <c r="A3874" s="1" t="s">
        <v>4692</v>
      </c>
      <c r="B3874" s="1" t="s">
        <v>1069</v>
      </c>
      <c r="C3874" s="2">
        <v>45650</v>
      </c>
      <c r="D3874" s="1" t="s">
        <v>14</v>
      </c>
      <c r="E3874">
        <v>7519</v>
      </c>
      <c r="F3874" s="1" t="s">
        <v>15</v>
      </c>
      <c r="G3874" s="1" t="s">
        <v>50</v>
      </c>
    </row>
    <row r="3875" spans="1:7" x14ac:dyDescent="0.25">
      <c r="A3875" s="1" t="s">
        <v>4693</v>
      </c>
      <c r="B3875" s="1" t="s">
        <v>461</v>
      </c>
      <c r="C3875" s="2">
        <v>45346</v>
      </c>
      <c r="D3875" s="1" t="s">
        <v>28</v>
      </c>
      <c r="E3875">
        <v>5942</v>
      </c>
      <c r="F3875" s="1" t="s">
        <v>19</v>
      </c>
      <c r="G3875" s="1" t="s">
        <v>16</v>
      </c>
    </row>
    <row r="3876" spans="1:7" x14ac:dyDescent="0.25">
      <c r="A3876" s="1" t="s">
        <v>4694</v>
      </c>
      <c r="B3876" s="1" t="s">
        <v>1285</v>
      </c>
      <c r="C3876" s="2">
        <v>45768</v>
      </c>
      <c r="D3876" s="1" t="s">
        <v>23</v>
      </c>
      <c r="E3876">
        <v>9367</v>
      </c>
      <c r="F3876" s="1" t="s">
        <v>15</v>
      </c>
      <c r="G3876" s="1" t="s">
        <v>55</v>
      </c>
    </row>
    <row r="3877" spans="1:7" x14ac:dyDescent="0.25">
      <c r="A3877" s="1" t="s">
        <v>4695</v>
      </c>
      <c r="B3877" s="1" t="s">
        <v>1263</v>
      </c>
      <c r="C3877" s="2">
        <v>45341</v>
      </c>
      <c r="D3877" s="1" t="s">
        <v>28</v>
      </c>
      <c r="E3877">
        <v>2791</v>
      </c>
      <c r="F3877" s="1" t="s">
        <v>10</v>
      </c>
      <c r="G3877" s="1" t="s">
        <v>20</v>
      </c>
    </row>
    <row r="3878" spans="1:7" x14ac:dyDescent="0.25">
      <c r="A3878" s="1" t="s">
        <v>4696</v>
      </c>
      <c r="B3878" s="1" t="s">
        <v>925</v>
      </c>
      <c r="C3878" s="2">
        <v>45678</v>
      </c>
      <c r="D3878" s="1" t="s">
        <v>9</v>
      </c>
      <c r="E3878">
        <v>1649</v>
      </c>
      <c r="F3878" s="1" t="s">
        <v>19</v>
      </c>
      <c r="G3878" s="1" t="s">
        <v>29</v>
      </c>
    </row>
    <row r="3879" spans="1:7" x14ac:dyDescent="0.25">
      <c r="A3879" s="1" t="s">
        <v>4697</v>
      </c>
      <c r="B3879" s="1" t="s">
        <v>530</v>
      </c>
      <c r="C3879" s="2">
        <v>45278</v>
      </c>
      <c r="D3879" s="1" t="s">
        <v>14</v>
      </c>
      <c r="E3879">
        <v>8983</v>
      </c>
      <c r="F3879" s="1" t="s">
        <v>24</v>
      </c>
      <c r="G3879" s="1" t="s">
        <v>50</v>
      </c>
    </row>
    <row r="3880" spans="1:7" x14ac:dyDescent="0.25">
      <c r="A3880" s="1" t="s">
        <v>4698</v>
      </c>
      <c r="B3880" s="1" t="s">
        <v>903</v>
      </c>
      <c r="C3880" s="2">
        <v>45662</v>
      </c>
      <c r="D3880" s="1" t="s">
        <v>14</v>
      </c>
      <c r="E3880">
        <v>2284</v>
      </c>
      <c r="F3880" s="1" t="s">
        <v>19</v>
      </c>
      <c r="G3880" s="1" t="s">
        <v>11</v>
      </c>
    </row>
    <row r="3881" spans="1:7" x14ac:dyDescent="0.25">
      <c r="A3881" s="1" t="s">
        <v>4699</v>
      </c>
      <c r="B3881" s="1" t="s">
        <v>2020</v>
      </c>
      <c r="C3881" s="2">
        <v>45508</v>
      </c>
      <c r="D3881" s="1" t="s">
        <v>28</v>
      </c>
      <c r="E3881">
        <v>2490</v>
      </c>
      <c r="F3881" s="1" t="s">
        <v>15</v>
      </c>
      <c r="G3881" s="1" t="s">
        <v>40</v>
      </c>
    </row>
    <row r="3882" spans="1:7" x14ac:dyDescent="0.25">
      <c r="A3882" s="1" t="s">
        <v>4700</v>
      </c>
      <c r="B3882" s="1" t="s">
        <v>991</v>
      </c>
      <c r="C3882" s="2">
        <v>45708</v>
      </c>
      <c r="D3882" s="1" t="s">
        <v>23</v>
      </c>
      <c r="E3882">
        <v>6809</v>
      </c>
      <c r="F3882" s="1" t="s">
        <v>10</v>
      </c>
      <c r="G3882" s="1" t="s">
        <v>45</v>
      </c>
    </row>
    <row r="3883" spans="1:7" x14ac:dyDescent="0.25">
      <c r="A3883" s="1" t="s">
        <v>4701</v>
      </c>
      <c r="B3883" s="1" t="s">
        <v>354</v>
      </c>
      <c r="C3883" s="2">
        <v>45569</v>
      </c>
      <c r="D3883" s="1" t="s">
        <v>23</v>
      </c>
      <c r="E3883">
        <v>8557</v>
      </c>
      <c r="F3883" s="1" t="s">
        <v>10</v>
      </c>
      <c r="G3883" s="1" t="s">
        <v>55</v>
      </c>
    </row>
    <row r="3884" spans="1:7" x14ac:dyDescent="0.25">
      <c r="A3884" s="1" t="s">
        <v>4702</v>
      </c>
      <c r="B3884" s="1" t="s">
        <v>736</v>
      </c>
      <c r="C3884" s="2">
        <v>45381</v>
      </c>
      <c r="D3884" s="1" t="s">
        <v>9</v>
      </c>
      <c r="E3884">
        <v>4684</v>
      </c>
      <c r="F3884" s="1" t="s">
        <v>24</v>
      </c>
      <c r="G3884" s="1" t="s">
        <v>40</v>
      </c>
    </row>
    <row r="3885" spans="1:7" x14ac:dyDescent="0.25">
      <c r="A3885" s="1" t="s">
        <v>4703</v>
      </c>
      <c r="B3885" s="1" t="s">
        <v>1348</v>
      </c>
      <c r="C3885" s="2">
        <v>45556</v>
      </c>
      <c r="D3885" s="1" t="s">
        <v>14</v>
      </c>
      <c r="E3885">
        <v>3532</v>
      </c>
      <c r="F3885" s="1" t="s">
        <v>24</v>
      </c>
      <c r="G3885" s="1" t="s">
        <v>16</v>
      </c>
    </row>
    <row r="3886" spans="1:7" x14ac:dyDescent="0.25">
      <c r="A3886" s="1" t="s">
        <v>4704</v>
      </c>
      <c r="B3886" s="1" t="s">
        <v>1397</v>
      </c>
      <c r="C3886" s="2">
        <v>45856</v>
      </c>
      <c r="D3886" s="1" t="s">
        <v>28</v>
      </c>
      <c r="E3886">
        <v>6114</v>
      </c>
      <c r="F3886" s="1" t="s">
        <v>19</v>
      </c>
      <c r="G3886" s="1" t="s">
        <v>29</v>
      </c>
    </row>
    <row r="3887" spans="1:7" x14ac:dyDescent="0.25">
      <c r="A3887" s="1" t="s">
        <v>4705</v>
      </c>
      <c r="B3887" s="1" t="s">
        <v>1732</v>
      </c>
      <c r="C3887" s="2">
        <v>45866</v>
      </c>
      <c r="D3887" s="1" t="s">
        <v>28</v>
      </c>
      <c r="E3887">
        <v>5829</v>
      </c>
      <c r="F3887" s="1" t="s">
        <v>10</v>
      </c>
      <c r="G3887" s="1" t="s">
        <v>20</v>
      </c>
    </row>
    <row r="3888" spans="1:7" x14ac:dyDescent="0.25">
      <c r="A3888" s="1" t="s">
        <v>4706</v>
      </c>
      <c r="B3888" s="1" t="s">
        <v>441</v>
      </c>
      <c r="C3888" s="2">
        <v>45306</v>
      </c>
      <c r="D3888" s="1" t="s">
        <v>14</v>
      </c>
      <c r="E3888">
        <v>173</v>
      </c>
      <c r="F3888" s="1" t="s">
        <v>24</v>
      </c>
      <c r="G3888" s="1" t="s">
        <v>16</v>
      </c>
    </row>
    <row r="3889" spans="1:7" x14ac:dyDescent="0.25">
      <c r="A3889" s="1" t="s">
        <v>4707</v>
      </c>
      <c r="B3889" s="1" t="s">
        <v>1429</v>
      </c>
      <c r="C3889" s="2">
        <v>45329</v>
      </c>
      <c r="D3889" s="1" t="s">
        <v>28</v>
      </c>
      <c r="E3889">
        <v>6932</v>
      </c>
      <c r="F3889" s="1" t="s">
        <v>24</v>
      </c>
      <c r="G3889" s="1" t="s">
        <v>50</v>
      </c>
    </row>
    <row r="3890" spans="1:7" x14ac:dyDescent="0.25">
      <c r="A3890" s="1" t="s">
        <v>4708</v>
      </c>
      <c r="B3890" s="1" t="s">
        <v>396</v>
      </c>
      <c r="C3890" s="2">
        <v>45569</v>
      </c>
      <c r="D3890" s="1" t="s">
        <v>14</v>
      </c>
      <c r="E3890">
        <v>3391</v>
      </c>
      <c r="F3890" s="1" t="s">
        <v>19</v>
      </c>
      <c r="G3890" s="1" t="s">
        <v>29</v>
      </c>
    </row>
    <row r="3891" spans="1:7" x14ac:dyDescent="0.25">
      <c r="A3891" s="1" t="s">
        <v>4709</v>
      </c>
      <c r="B3891" s="1" t="s">
        <v>1221</v>
      </c>
      <c r="C3891" s="2">
        <v>45602</v>
      </c>
      <c r="D3891" s="1" t="s">
        <v>23</v>
      </c>
      <c r="E3891">
        <v>2074</v>
      </c>
      <c r="F3891" s="1" t="s">
        <v>19</v>
      </c>
      <c r="G3891" s="1" t="s">
        <v>45</v>
      </c>
    </row>
    <row r="3892" spans="1:7" x14ac:dyDescent="0.25">
      <c r="A3892" s="1" t="s">
        <v>4710</v>
      </c>
      <c r="B3892" s="1" t="s">
        <v>268</v>
      </c>
      <c r="C3892" s="2">
        <v>45511</v>
      </c>
      <c r="D3892" s="1" t="s">
        <v>23</v>
      </c>
      <c r="E3892">
        <v>6599</v>
      </c>
      <c r="F3892" s="1" t="s">
        <v>10</v>
      </c>
      <c r="G3892" s="1" t="s">
        <v>106</v>
      </c>
    </row>
    <row r="3893" spans="1:7" x14ac:dyDescent="0.25">
      <c r="A3893" s="1" t="s">
        <v>4711</v>
      </c>
      <c r="B3893" s="1" t="s">
        <v>545</v>
      </c>
      <c r="C3893" s="2">
        <v>45712</v>
      </c>
      <c r="D3893" s="1" t="s">
        <v>28</v>
      </c>
      <c r="E3893">
        <v>7457</v>
      </c>
      <c r="F3893" s="1" t="s">
        <v>15</v>
      </c>
      <c r="G3893" s="1" t="s">
        <v>20</v>
      </c>
    </row>
    <row r="3894" spans="1:7" x14ac:dyDescent="0.25">
      <c r="A3894" s="1" t="s">
        <v>4712</v>
      </c>
      <c r="B3894" s="1" t="s">
        <v>448</v>
      </c>
      <c r="C3894" s="2">
        <v>45586</v>
      </c>
      <c r="D3894" s="1" t="s">
        <v>23</v>
      </c>
      <c r="E3894">
        <v>3994</v>
      </c>
      <c r="F3894" s="1" t="s">
        <v>15</v>
      </c>
      <c r="G3894" s="1" t="s">
        <v>55</v>
      </c>
    </row>
    <row r="3895" spans="1:7" x14ac:dyDescent="0.25">
      <c r="A3895" s="1" t="s">
        <v>4713</v>
      </c>
      <c r="B3895" s="1" t="s">
        <v>209</v>
      </c>
      <c r="C3895" s="2">
        <v>45328</v>
      </c>
      <c r="D3895" s="1" t="s">
        <v>23</v>
      </c>
      <c r="E3895">
        <v>3897</v>
      </c>
      <c r="F3895" s="1" t="s">
        <v>10</v>
      </c>
      <c r="G3895" s="1" t="s">
        <v>40</v>
      </c>
    </row>
    <row r="3896" spans="1:7" x14ac:dyDescent="0.25">
      <c r="A3896" s="1" t="s">
        <v>4714</v>
      </c>
      <c r="B3896" s="1" t="s">
        <v>1067</v>
      </c>
      <c r="C3896" s="2">
        <v>45850</v>
      </c>
      <c r="D3896" s="1" t="s">
        <v>9</v>
      </c>
      <c r="E3896">
        <v>349</v>
      </c>
      <c r="F3896" s="1" t="s">
        <v>15</v>
      </c>
      <c r="G3896" s="1" t="s">
        <v>29</v>
      </c>
    </row>
    <row r="3897" spans="1:7" x14ac:dyDescent="0.25">
      <c r="A3897" s="1" t="s">
        <v>4715</v>
      </c>
      <c r="B3897" s="1" t="s">
        <v>736</v>
      </c>
      <c r="C3897" s="2">
        <v>45444</v>
      </c>
      <c r="D3897" s="1" t="s">
        <v>14</v>
      </c>
      <c r="E3897">
        <v>4831</v>
      </c>
      <c r="F3897" s="1" t="s">
        <v>10</v>
      </c>
      <c r="G3897" s="1" t="s">
        <v>20</v>
      </c>
    </row>
    <row r="3898" spans="1:7" x14ac:dyDescent="0.25">
      <c r="A3898" s="1" t="s">
        <v>4716</v>
      </c>
      <c r="B3898" s="1" t="s">
        <v>1326</v>
      </c>
      <c r="C3898" s="2">
        <v>45352</v>
      </c>
      <c r="D3898" s="1" t="s">
        <v>14</v>
      </c>
      <c r="E3898">
        <v>3791</v>
      </c>
      <c r="F3898" s="1" t="s">
        <v>10</v>
      </c>
      <c r="G3898" s="1" t="s">
        <v>55</v>
      </c>
    </row>
    <row r="3899" spans="1:7" x14ac:dyDescent="0.25">
      <c r="A3899" s="1" t="s">
        <v>4717</v>
      </c>
      <c r="B3899" s="1" t="s">
        <v>2082</v>
      </c>
      <c r="C3899" s="2">
        <v>45880</v>
      </c>
      <c r="D3899" s="1" t="s">
        <v>28</v>
      </c>
      <c r="E3899">
        <v>3600</v>
      </c>
      <c r="F3899" s="1" t="s">
        <v>24</v>
      </c>
      <c r="G3899" s="1" t="s">
        <v>25</v>
      </c>
    </row>
    <row r="3900" spans="1:7" x14ac:dyDescent="0.25">
      <c r="A3900" s="1" t="s">
        <v>4718</v>
      </c>
      <c r="B3900" s="1" t="s">
        <v>526</v>
      </c>
      <c r="C3900" s="2">
        <v>45517</v>
      </c>
      <c r="D3900" s="1" t="s">
        <v>14</v>
      </c>
      <c r="E3900">
        <v>5140</v>
      </c>
      <c r="F3900" s="1" t="s">
        <v>15</v>
      </c>
      <c r="G3900" s="1" t="s">
        <v>16</v>
      </c>
    </row>
    <row r="3901" spans="1:7" x14ac:dyDescent="0.25">
      <c r="A3901" s="1" t="s">
        <v>4719</v>
      </c>
      <c r="B3901" s="1" t="s">
        <v>863</v>
      </c>
      <c r="C3901" s="2">
        <v>45273</v>
      </c>
      <c r="D3901" s="1" t="s">
        <v>9</v>
      </c>
      <c r="E3901">
        <v>7701</v>
      </c>
      <c r="F3901" s="1" t="s">
        <v>10</v>
      </c>
      <c r="G3901" s="1" t="s">
        <v>40</v>
      </c>
    </row>
    <row r="3902" spans="1:7" x14ac:dyDescent="0.25">
      <c r="A3902" s="1" t="s">
        <v>4720</v>
      </c>
      <c r="B3902" s="1" t="s">
        <v>3174</v>
      </c>
      <c r="C3902" s="2">
        <v>45570</v>
      </c>
      <c r="D3902" s="1" t="s">
        <v>28</v>
      </c>
      <c r="E3902">
        <v>9847</v>
      </c>
      <c r="F3902" s="1" t="s">
        <v>15</v>
      </c>
      <c r="G3902" s="1" t="s">
        <v>11</v>
      </c>
    </row>
    <row r="3903" spans="1:7" x14ac:dyDescent="0.25">
      <c r="A3903" s="1" t="s">
        <v>4721</v>
      </c>
      <c r="B3903" s="1" t="s">
        <v>188</v>
      </c>
      <c r="C3903" s="2">
        <v>45605</v>
      </c>
      <c r="D3903" s="1" t="s">
        <v>28</v>
      </c>
      <c r="E3903">
        <v>7325</v>
      </c>
      <c r="F3903" s="1" t="s">
        <v>15</v>
      </c>
      <c r="G3903" s="1" t="s">
        <v>25</v>
      </c>
    </row>
    <row r="3904" spans="1:7" x14ac:dyDescent="0.25">
      <c r="A3904" s="1" t="s">
        <v>4722</v>
      </c>
      <c r="B3904" s="1" t="s">
        <v>839</v>
      </c>
      <c r="C3904" s="2">
        <v>45802</v>
      </c>
      <c r="D3904" s="1" t="s">
        <v>14</v>
      </c>
      <c r="E3904">
        <v>7743</v>
      </c>
      <c r="F3904" s="1" t="s">
        <v>19</v>
      </c>
      <c r="G3904" s="1" t="s">
        <v>55</v>
      </c>
    </row>
    <row r="3905" spans="1:7" x14ac:dyDescent="0.25">
      <c r="A3905" s="1" t="s">
        <v>4723</v>
      </c>
      <c r="B3905" s="1" t="s">
        <v>322</v>
      </c>
      <c r="C3905" s="2">
        <v>45207</v>
      </c>
      <c r="D3905" s="1" t="s">
        <v>23</v>
      </c>
      <c r="E3905">
        <v>5059</v>
      </c>
      <c r="F3905" s="1" t="s">
        <v>15</v>
      </c>
      <c r="G3905" s="1" t="s">
        <v>25</v>
      </c>
    </row>
    <row r="3906" spans="1:7" x14ac:dyDescent="0.25">
      <c r="A3906" s="1" t="s">
        <v>4724</v>
      </c>
      <c r="B3906" s="1" t="s">
        <v>2016</v>
      </c>
      <c r="C3906" s="2">
        <v>45813</v>
      </c>
      <c r="D3906" s="1" t="s">
        <v>23</v>
      </c>
      <c r="E3906">
        <v>4714</v>
      </c>
      <c r="F3906" s="1" t="s">
        <v>10</v>
      </c>
      <c r="G3906" s="1" t="s">
        <v>20</v>
      </c>
    </row>
    <row r="3907" spans="1:7" x14ac:dyDescent="0.25">
      <c r="A3907" s="1" t="s">
        <v>4725</v>
      </c>
      <c r="B3907" s="1" t="s">
        <v>945</v>
      </c>
      <c r="C3907" s="2">
        <v>45638</v>
      </c>
      <c r="D3907" s="1" t="s">
        <v>23</v>
      </c>
      <c r="E3907">
        <v>648</v>
      </c>
      <c r="F3907" s="1" t="s">
        <v>24</v>
      </c>
      <c r="G3907" s="1" t="s">
        <v>29</v>
      </c>
    </row>
    <row r="3908" spans="1:7" x14ac:dyDescent="0.25">
      <c r="A3908" s="1" t="s">
        <v>4726</v>
      </c>
      <c r="B3908" s="1" t="s">
        <v>184</v>
      </c>
      <c r="C3908" s="2">
        <v>45389</v>
      </c>
      <c r="D3908" s="1" t="s">
        <v>23</v>
      </c>
      <c r="E3908">
        <v>7719</v>
      </c>
      <c r="F3908" s="1" t="s">
        <v>15</v>
      </c>
      <c r="G3908" s="1" t="s">
        <v>11</v>
      </c>
    </row>
    <row r="3909" spans="1:7" x14ac:dyDescent="0.25">
      <c r="A3909" s="1" t="s">
        <v>4727</v>
      </c>
      <c r="B3909" s="1" t="s">
        <v>1102</v>
      </c>
      <c r="C3909" s="2">
        <v>45299</v>
      </c>
      <c r="D3909" s="1" t="s">
        <v>9</v>
      </c>
      <c r="E3909">
        <v>5153</v>
      </c>
      <c r="F3909" s="1" t="s">
        <v>10</v>
      </c>
      <c r="G3909" s="1" t="s">
        <v>106</v>
      </c>
    </row>
    <row r="3910" spans="1:7" x14ac:dyDescent="0.25">
      <c r="A3910" s="1" t="s">
        <v>4728</v>
      </c>
      <c r="B3910" s="1" t="s">
        <v>467</v>
      </c>
      <c r="C3910" s="2">
        <v>45278</v>
      </c>
      <c r="D3910" s="1" t="s">
        <v>28</v>
      </c>
      <c r="E3910">
        <v>1234</v>
      </c>
      <c r="F3910" s="1" t="s">
        <v>19</v>
      </c>
      <c r="G3910" s="1" t="s">
        <v>29</v>
      </c>
    </row>
    <row r="3911" spans="1:7" x14ac:dyDescent="0.25">
      <c r="A3911" s="1" t="s">
        <v>4729</v>
      </c>
      <c r="B3911" s="1" t="s">
        <v>1017</v>
      </c>
      <c r="C3911" s="2">
        <v>45845</v>
      </c>
      <c r="D3911" s="1" t="s">
        <v>23</v>
      </c>
      <c r="E3911">
        <v>4255</v>
      </c>
      <c r="F3911" s="1" t="s">
        <v>15</v>
      </c>
      <c r="G3911" s="1" t="s">
        <v>106</v>
      </c>
    </row>
    <row r="3912" spans="1:7" x14ac:dyDescent="0.25">
      <c r="A3912" s="1" t="s">
        <v>4730</v>
      </c>
      <c r="B3912" s="1" t="s">
        <v>2981</v>
      </c>
      <c r="C3912" s="2">
        <v>45465</v>
      </c>
      <c r="D3912" s="1" t="s">
        <v>9</v>
      </c>
      <c r="E3912">
        <v>9751</v>
      </c>
      <c r="F3912" s="1" t="s">
        <v>24</v>
      </c>
      <c r="G3912" s="1" t="s">
        <v>55</v>
      </c>
    </row>
    <row r="3913" spans="1:7" x14ac:dyDescent="0.25">
      <c r="A3913" s="1" t="s">
        <v>4731</v>
      </c>
      <c r="B3913" s="1" t="s">
        <v>1008</v>
      </c>
      <c r="C3913" s="2">
        <v>45554</v>
      </c>
      <c r="D3913" s="1" t="s">
        <v>28</v>
      </c>
      <c r="E3913">
        <v>5433</v>
      </c>
      <c r="F3913" s="1" t="s">
        <v>15</v>
      </c>
      <c r="G3913" s="1" t="s">
        <v>45</v>
      </c>
    </row>
    <row r="3914" spans="1:7" x14ac:dyDescent="0.25">
      <c r="A3914" s="1" t="s">
        <v>4732</v>
      </c>
      <c r="B3914" s="1" t="s">
        <v>1443</v>
      </c>
      <c r="C3914" s="2">
        <v>45471</v>
      </c>
      <c r="D3914" s="1" t="s">
        <v>14</v>
      </c>
      <c r="E3914">
        <v>6617</v>
      </c>
      <c r="F3914" s="1" t="s">
        <v>10</v>
      </c>
      <c r="G3914" s="1" t="s">
        <v>29</v>
      </c>
    </row>
    <row r="3915" spans="1:7" x14ac:dyDescent="0.25">
      <c r="A3915" s="1" t="s">
        <v>4733</v>
      </c>
      <c r="B3915" s="1" t="s">
        <v>543</v>
      </c>
      <c r="C3915" s="2">
        <v>45838</v>
      </c>
      <c r="D3915" s="1" t="s">
        <v>14</v>
      </c>
      <c r="E3915">
        <v>7417</v>
      </c>
      <c r="F3915" s="1" t="s">
        <v>15</v>
      </c>
      <c r="G3915" s="1" t="s">
        <v>55</v>
      </c>
    </row>
    <row r="3916" spans="1:7" x14ac:dyDescent="0.25">
      <c r="A3916" s="1" t="s">
        <v>4734</v>
      </c>
      <c r="B3916" s="1" t="s">
        <v>320</v>
      </c>
      <c r="C3916" s="2">
        <v>45517</v>
      </c>
      <c r="D3916" s="1" t="s">
        <v>9</v>
      </c>
      <c r="E3916">
        <v>9707</v>
      </c>
      <c r="F3916" s="1" t="s">
        <v>15</v>
      </c>
      <c r="G3916" s="1" t="s">
        <v>20</v>
      </c>
    </row>
    <row r="3917" spans="1:7" x14ac:dyDescent="0.25">
      <c r="A3917" s="1" t="s">
        <v>4735</v>
      </c>
      <c r="B3917" s="1" t="s">
        <v>3174</v>
      </c>
      <c r="C3917" s="2">
        <v>45579</v>
      </c>
      <c r="D3917" s="1" t="s">
        <v>28</v>
      </c>
      <c r="E3917">
        <v>8083</v>
      </c>
      <c r="F3917" s="1" t="s">
        <v>19</v>
      </c>
      <c r="G3917" s="1" t="s">
        <v>106</v>
      </c>
    </row>
    <row r="3918" spans="1:7" x14ac:dyDescent="0.25">
      <c r="A3918" s="1" t="s">
        <v>4736</v>
      </c>
      <c r="B3918" s="1" t="s">
        <v>174</v>
      </c>
      <c r="C3918" s="2">
        <v>45647</v>
      </c>
      <c r="D3918" s="1" t="s">
        <v>23</v>
      </c>
      <c r="E3918">
        <v>8162</v>
      </c>
      <c r="F3918" s="1" t="s">
        <v>15</v>
      </c>
      <c r="G3918" s="1" t="s">
        <v>55</v>
      </c>
    </row>
    <row r="3919" spans="1:7" x14ac:dyDescent="0.25">
      <c r="A3919" s="1" t="s">
        <v>4737</v>
      </c>
      <c r="B3919" s="1" t="s">
        <v>788</v>
      </c>
      <c r="C3919" s="2">
        <v>45888</v>
      </c>
      <c r="D3919" s="1" t="s">
        <v>28</v>
      </c>
      <c r="E3919">
        <v>9577</v>
      </c>
      <c r="F3919" s="1" t="s">
        <v>24</v>
      </c>
      <c r="G3919" s="1" t="s">
        <v>40</v>
      </c>
    </row>
    <row r="3920" spans="1:7" x14ac:dyDescent="0.25">
      <c r="A3920" s="1" t="s">
        <v>4738</v>
      </c>
      <c r="B3920" s="1" t="s">
        <v>1348</v>
      </c>
      <c r="C3920" s="2">
        <v>45753</v>
      </c>
      <c r="D3920" s="1" t="s">
        <v>23</v>
      </c>
      <c r="E3920">
        <v>8869</v>
      </c>
      <c r="F3920" s="1" t="s">
        <v>15</v>
      </c>
      <c r="G3920" s="1" t="s">
        <v>106</v>
      </c>
    </row>
    <row r="3921" spans="1:7" x14ac:dyDescent="0.25">
      <c r="A3921" s="1" t="s">
        <v>4739</v>
      </c>
      <c r="B3921" s="1" t="s">
        <v>176</v>
      </c>
      <c r="C3921" s="2">
        <v>45854</v>
      </c>
      <c r="D3921" s="1" t="s">
        <v>9</v>
      </c>
      <c r="E3921">
        <v>5778</v>
      </c>
      <c r="F3921" s="1" t="s">
        <v>19</v>
      </c>
      <c r="G3921" s="1" t="s">
        <v>20</v>
      </c>
    </row>
    <row r="3922" spans="1:7" x14ac:dyDescent="0.25">
      <c r="A3922" s="1" t="s">
        <v>4740</v>
      </c>
      <c r="B3922" s="1" t="s">
        <v>731</v>
      </c>
      <c r="C3922" s="2">
        <v>45844</v>
      </c>
      <c r="D3922" s="1" t="s">
        <v>23</v>
      </c>
      <c r="E3922">
        <v>2384</v>
      </c>
      <c r="F3922" s="1" t="s">
        <v>10</v>
      </c>
      <c r="G3922" s="1" t="s">
        <v>40</v>
      </c>
    </row>
    <row r="3923" spans="1:7" x14ac:dyDescent="0.25">
      <c r="A3923" s="1" t="s">
        <v>4741</v>
      </c>
      <c r="B3923" s="1" t="s">
        <v>1612</v>
      </c>
      <c r="C3923" s="2">
        <v>45297</v>
      </c>
      <c r="D3923" s="1" t="s">
        <v>9</v>
      </c>
      <c r="E3923">
        <v>4100</v>
      </c>
      <c r="F3923" s="1" t="s">
        <v>15</v>
      </c>
      <c r="G3923" s="1" t="s">
        <v>55</v>
      </c>
    </row>
    <row r="3924" spans="1:7" x14ac:dyDescent="0.25">
      <c r="A3924" s="1" t="s">
        <v>4742</v>
      </c>
      <c r="B3924" s="1" t="s">
        <v>74</v>
      </c>
      <c r="C3924" s="2">
        <v>45213</v>
      </c>
      <c r="D3924" s="1" t="s">
        <v>28</v>
      </c>
      <c r="E3924">
        <v>1025</v>
      </c>
      <c r="F3924" s="1" t="s">
        <v>15</v>
      </c>
      <c r="G3924" s="1" t="s">
        <v>25</v>
      </c>
    </row>
    <row r="3925" spans="1:7" x14ac:dyDescent="0.25">
      <c r="A3925" s="1" t="s">
        <v>4743</v>
      </c>
      <c r="B3925" s="1" t="s">
        <v>674</v>
      </c>
      <c r="C3925" s="2">
        <v>45885</v>
      </c>
      <c r="D3925" s="1" t="s">
        <v>28</v>
      </c>
      <c r="E3925">
        <v>345</v>
      </c>
      <c r="F3925" s="1" t="s">
        <v>19</v>
      </c>
      <c r="G3925" s="1" t="s">
        <v>50</v>
      </c>
    </row>
    <row r="3926" spans="1:7" x14ac:dyDescent="0.25">
      <c r="A3926" s="1" t="s">
        <v>4744</v>
      </c>
      <c r="B3926" s="1" t="s">
        <v>339</v>
      </c>
      <c r="C3926" s="2">
        <v>45486</v>
      </c>
      <c r="D3926" s="1" t="s">
        <v>23</v>
      </c>
      <c r="E3926">
        <v>90</v>
      </c>
      <c r="F3926" s="1" t="s">
        <v>19</v>
      </c>
      <c r="G3926" s="1" t="s">
        <v>29</v>
      </c>
    </row>
    <row r="3927" spans="1:7" x14ac:dyDescent="0.25">
      <c r="A3927" s="1" t="s">
        <v>4745</v>
      </c>
      <c r="B3927" s="1" t="s">
        <v>1035</v>
      </c>
      <c r="C3927" s="2">
        <v>45538</v>
      </c>
      <c r="D3927" s="1" t="s">
        <v>28</v>
      </c>
      <c r="E3927">
        <v>2144</v>
      </c>
      <c r="F3927" s="1" t="s">
        <v>19</v>
      </c>
      <c r="G3927" s="1" t="s">
        <v>11</v>
      </c>
    </row>
    <row r="3928" spans="1:7" x14ac:dyDescent="0.25">
      <c r="A3928" s="1" t="s">
        <v>4746</v>
      </c>
      <c r="B3928" s="1" t="s">
        <v>240</v>
      </c>
      <c r="C3928" s="2">
        <v>45626</v>
      </c>
      <c r="D3928" s="1" t="s">
        <v>23</v>
      </c>
      <c r="E3928">
        <v>267</v>
      </c>
      <c r="F3928" s="1" t="s">
        <v>15</v>
      </c>
      <c r="G3928" s="1" t="s">
        <v>20</v>
      </c>
    </row>
    <row r="3929" spans="1:7" x14ac:dyDescent="0.25">
      <c r="A3929" s="1" t="s">
        <v>4747</v>
      </c>
      <c r="B3929" s="1" t="s">
        <v>128</v>
      </c>
      <c r="C3929" s="2">
        <v>45577</v>
      </c>
      <c r="D3929" s="1" t="s">
        <v>28</v>
      </c>
      <c r="E3929">
        <v>194</v>
      </c>
      <c r="F3929" s="1" t="s">
        <v>24</v>
      </c>
      <c r="G3929" s="1" t="s">
        <v>45</v>
      </c>
    </row>
    <row r="3930" spans="1:7" x14ac:dyDescent="0.25">
      <c r="A3930" s="1" t="s">
        <v>4748</v>
      </c>
      <c r="B3930" s="1" t="s">
        <v>82</v>
      </c>
      <c r="C3930" s="2">
        <v>45844</v>
      </c>
      <c r="D3930" s="1" t="s">
        <v>14</v>
      </c>
      <c r="E3930">
        <v>6851</v>
      </c>
      <c r="F3930" s="1" t="s">
        <v>19</v>
      </c>
      <c r="G3930" s="1" t="s">
        <v>11</v>
      </c>
    </row>
    <row r="3931" spans="1:7" x14ac:dyDescent="0.25">
      <c r="A3931" s="1" t="s">
        <v>4749</v>
      </c>
      <c r="B3931" s="1" t="s">
        <v>627</v>
      </c>
      <c r="C3931" s="2">
        <v>45396</v>
      </c>
      <c r="D3931" s="1" t="s">
        <v>23</v>
      </c>
      <c r="E3931">
        <v>132</v>
      </c>
      <c r="F3931" s="1" t="s">
        <v>10</v>
      </c>
      <c r="G3931" s="1" t="s">
        <v>55</v>
      </c>
    </row>
    <row r="3932" spans="1:7" x14ac:dyDescent="0.25">
      <c r="A3932" s="1" t="s">
        <v>4750</v>
      </c>
      <c r="B3932" s="1" t="s">
        <v>375</v>
      </c>
      <c r="C3932" s="2">
        <v>45370</v>
      </c>
      <c r="D3932" s="1" t="s">
        <v>9</v>
      </c>
      <c r="E3932">
        <v>8066</v>
      </c>
      <c r="F3932" s="1" t="s">
        <v>15</v>
      </c>
      <c r="G3932" s="1" t="s">
        <v>40</v>
      </c>
    </row>
    <row r="3933" spans="1:7" x14ac:dyDescent="0.25">
      <c r="A3933" s="1" t="s">
        <v>4751</v>
      </c>
      <c r="B3933" s="1" t="s">
        <v>1256</v>
      </c>
      <c r="C3933" s="2">
        <v>45446</v>
      </c>
      <c r="D3933" s="1" t="s">
        <v>14</v>
      </c>
      <c r="E3933">
        <v>7273</v>
      </c>
      <c r="F3933" s="1" t="s">
        <v>10</v>
      </c>
      <c r="G3933" s="1" t="s">
        <v>106</v>
      </c>
    </row>
    <row r="3934" spans="1:7" x14ac:dyDescent="0.25">
      <c r="A3934" s="1" t="s">
        <v>4752</v>
      </c>
      <c r="B3934" s="1" t="s">
        <v>2159</v>
      </c>
      <c r="C3934" s="2">
        <v>45627</v>
      </c>
      <c r="D3934" s="1" t="s">
        <v>9</v>
      </c>
      <c r="E3934">
        <v>4710</v>
      </c>
      <c r="F3934" s="1" t="s">
        <v>10</v>
      </c>
      <c r="G3934" s="1" t="s">
        <v>11</v>
      </c>
    </row>
    <row r="3935" spans="1:7" x14ac:dyDescent="0.25">
      <c r="A3935" s="1" t="s">
        <v>4753</v>
      </c>
      <c r="B3935" s="1" t="s">
        <v>1296</v>
      </c>
      <c r="C3935" s="2">
        <v>45822</v>
      </c>
      <c r="D3935" s="1" t="s">
        <v>28</v>
      </c>
      <c r="E3935">
        <v>6668</v>
      </c>
      <c r="F3935" s="1" t="s">
        <v>24</v>
      </c>
      <c r="G3935" s="1" t="s">
        <v>40</v>
      </c>
    </row>
    <row r="3936" spans="1:7" x14ac:dyDescent="0.25">
      <c r="A3936" s="1" t="s">
        <v>4754</v>
      </c>
      <c r="B3936" s="1" t="s">
        <v>914</v>
      </c>
      <c r="C3936" s="2">
        <v>45805</v>
      </c>
      <c r="D3936" s="1" t="s">
        <v>14</v>
      </c>
      <c r="E3936">
        <v>3524</v>
      </c>
      <c r="F3936" s="1" t="s">
        <v>10</v>
      </c>
      <c r="G3936" s="1" t="s">
        <v>50</v>
      </c>
    </row>
    <row r="3937" spans="1:7" x14ac:dyDescent="0.25">
      <c r="A3937" s="1" t="s">
        <v>4755</v>
      </c>
      <c r="B3937" s="1" t="s">
        <v>2177</v>
      </c>
      <c r="C3937" s="2">
        <v>45351</v>
      </c>
      <c r="D3937" s="1" t="s">
        <v>28</v>
      </c>
      <c r="E3937">
        <v>5643</v>
      </c>
      <c r="F3937" s="1" t="s">
        <v>19</v>
      </c>
      <c r="G3937" s="1" t="s">
        <v>106</v>
      </c>
    </row>
    <row r="3938" spans="1:7" x14ac:dyDescent="0.25">
      <c r="A3938" s="1" t="s">
        <v>4756</v>
      </c>
      <c r="B3938" s="1" t="s">
        <v>1020</v>
      </c>
      <c r="C3938" s="2">
        <v>45685</v>
      </c>
      <c r="D3938" s="1" t="s">
        <v>23</v>
      </c>
      <c r="E3938">
        <v>6087</v>
      </c>
      <c r="F3938" s="1" t="s">
        <v>19</v>
      </c>
      <c r="G3938" s="1" t="s">
        <v>29</v>
      </c>
    </row>
    <row r="3939" spans="1:7" x14ac:dyDescent="0.25">
      <c r="A3939" s="1" t="s">
        <v>4757</v>
      </c>
      <c r="B3939" s="1" t="s">
        <v>2542</v>
      </c>
      <c r="C3939" s="2">
        <v>45842</v>
      </c>
      <c r="D3939" s="1" t="s">
        <v>9</v>
      </c>
      <c r="E3939">
        <v>1404</v>
      </c>
      <c r="F3939" s="1" t="s">
        <v>15</v>
      </c>
      <c r="G3939" s="1" t="s">
        <v>25</v>
      </c>
    </row>
    <row r="3940" spans="1:7" x14ac:dyDescent="0.25">
      <c r="A3940" s="1" t="s">
        <v>4758</v>
      </c>
      <c r="B3940" s="1" t="s">
        <v>2115</v>
      </c>
      <c r="C3940" s="2">
        <v>45695</v>
      </c>
      <c r="D3940" s="1" t="s">
        <v>28</v>
      </c>
      <c r="E3940">
        <v>2362</v>
      </c>
      <c r="F3940" s="1" t="s">
        <v>24</v>
      </c>
      <c r="G3940" s="1" t="s">
        <v>50</v>
      </c>
    </row>
    <row r="3941" spans="1:7" x14ac:dyDescent="0.25">
      <c r="A3941" s="1" t="s">
        <v>4759</v>
      </c>
      <c r="B3941" s="1" t="s">
        <v>91</v>
      </c>
      <c r="C3941" s="2">
        <v>45232</v>
      </c>
      <c r="D3941" s="1" t="s">
        <v>9</v>
      </c>
      <c r="E3941">
        <v>9510</v>
      </c>
      <c r="F3941" s="1" t="s">
        <v>24</v>
      </c>
      <c r="G3941" s="1" t="s">
        <v>106</v>
      </c>
    </row>
    <row r="3942" spans="1:7" x14ac:dyDescent="0.25">
      <c r="A3942" s="1" t="s">
        <v>4760</v>
      </c>
      <c r="B3942" s="1" t="s">
        <v>1265</v>
      </c>
      <c r="C3942" s="2">
        <v>45580</v>
      </c>
      <c r="D3942" s="1" t="s">
        <v>9</v>
      </c>
      <c r="E3942">
        <v>5971</v>
      </c>
      <c r="F3942" s="1" t="s">
        <v>10</v>
      </c>
      <c r="G3942" s="1" t="s">
        <v>50</v>
      </c>
    </row>
    <row r="3943" spans="1:7" x14ac:dyDescent="0.25">
      <c r="A3943" s="1" t="s">
        <v>4761</v>
      </c>
      <c r="B3943" s="1" t="s">
        <v>705</v>
      </c>
      <c r="C3943" s="2">
        <v>45318</v>
      </c>
      <c r="D3943" s="1" t="s">
        <v>28</v>
      </c>
      <c r="E3943">
        <v>3954</v>
      </c>
      <c r="F3943" s="1" t="s">
        <v>24</v>
      </c>
      <c r="G3943" s="1" t="s">
        <v>29</v>
      </c>
    </row>
    <row r="3944" spans="1:7" x14ac:dyDescent="0.25">
      <c r="A3944" s="1" t="s">
        <v>4762</v>
      </c>
      <c r="B3944" s="1" t="s">
        <v>1245</v>
      </c>
      <c r="C3944" s="2">
        <v>45325</v>
      </c>
      <c r="D3944" s="1" t="s">
        <v>23</v>
      </c>
      <c r="E3944">
        <v>6415</v>
      </c>
      <c r="F3944" s="1" t="s">
        <v>10</v>
      </c>
      <c r="G3944" s="1" t="s">
        <v>40</v>
      </c>
    </row>
    <row r="3945" spans="1:7" x14ac:dyDescent="0.25">
      <c r="A3945" s="1" t="s">
        <v>4763</v>
      </c>
      <c r="B3945" s="1" t="s">
        <v>657</v>
      </c>
      <c r="C3945" s="2">
        <v>45446</v>
      </c>
      <c r="D3945" s="1" t="s">
        <v>9</v>
      </c>
      <c r="E3945">
        <v>500</v>
      </c>
      <c r="F3945" s="1" t="s">
        <v>10</v>
      </c>
      <c r="G3945" s="1" t="s">
        <v>106</v>
      </c>
    </row>
    <row r="3946" spans="1:7" x14ac:dyDescent="0.25">
      <c r="A3946" s="1" t="s">
        <v>4764</v>
      </c>
      <c r="B3946" s="1" t="s">
        <v>707</v>
      </c>
      <c r="C3946" s="2">
        <v>45860</v>
      </c>
      <c r="D3946" s="1" t="s">
        <v>28</v>
      </c>
      <c r="E3946">
        <v>1064</v>
      </c>
      <c r="F3946" s="1" t="s">
        <v>24</v>
      </c>
      <c r="G3946" s="1" t="s">
        <v>55</v>
      </c>
    </row>
    <row r="3947" spans="1:7" x14ac:dyDescent="0.25">
      <c r="A3947" s="1" t="s">
        <v>4765</v>
      </c>
      <c r="B3947" s="1" t="s">
        <v>148</v>
      </c>
      <c r="C3947" s="2">
        <v>45560</v>
      </c>
      <c r="D3947" s="1" t="s">
        <v>23</v>
      </c>
      <c r="E3947">
        <v>711</v>
      </c>
      <c r="F3947" s="1" t="s">
        <v>15</v>
      </c>
      <c r="G3947" s="1" t="s">
        <v>20</v>
      </c>
    </row>
    <row r="3948" spans="1:7" x14ac:dyDescent="0.25">
      <c r="A3948" s="1" t="s">
        <v>4766</v>
      </c>
      <c r="B3948" s="1" t="s">
        <v>1221</v>
      </c>
      <c r="C3948" s="2">
        <v>45211</v>
      </c>
      <c r="D3948" s="1" t="s">
        <v>28</v>
      </c>
      <c r="E3948">
        <v>2944</v>
      </c>
      <c r="F3948" s="1" t="s">
        <v>10</v>
      </c>
      <c r="G3948" s="1" t="s">
        <v>11</v>
      </c>
    </row>
    <row r="3949" spans="1:7" x14ac:dyDescent="0.25">
      <c r="A3949" s="1" t="s">
        <v>4767</v>
      </c>
      <c r="B3949" s="1" t="s">
        <v>660</v>
      </c>
      <c r="C3949" s="2">
        <v>45641</v>
      </c>
      <c r="D3949" s="1" t="s">
        <v>23</v>
      </c>
      <c r="E3949">
        <v>5397</v>
      </c>
      <c r="F3949" s="1" t="s">
        <v>19</v>
      </c>
      <c r="G3949" s="1" t="s">
        <v>25</v>
      </c>
    </row>
    <row r="3950" spans="1:7" x14ac:dyDescent="0.25">
      <c r="A3950" s="1" t="s">
        <v>4768</v>
      </c>
      <c r="B3950" s="1" t="s">
        <v>3686</v>
      </c>
      <c r="C3950" s="2">
        <v>45735</v>
      </c>
      <c r="D3950" s="1" t="s">
        <v>9</v>
      </c>
      <c r="E3950">
        <v>6047</v>
      </c>
      <c r="F3950" s="1" t="s">
        <v>19</v>
      </c>
      <c r="G3950" s="1" t="s">
        <v>16</v>
      </c>
    </row>
    <row r="3951" spans="1:7" x14ac:dyDescent="0.25">
      <c r="A3951" s="1" t="s">
        <v>4769</v>
      </c>
      <c r="B3951" s="1" t="s">
        <v>1329</v>
      </c>
      <c r="C3951" s="2">
        <v>45369</v>
      </c>
      <c r="D3951" s="1" t="s">
        <v>14</v>
      </c>
      <c r="E3951">
        <v>4705</v>
      </c>
      <c r="F3951" s="1" t="s">
        <v>24</v>
      </c>
      <c r="G3951" s="1" t="s">
        <v>45</v>
      </c>
    </row>
    <row r="3952" spans="1:7" x14ac:dyDescent="0.25">
      <c r="A3952" s="1" t="s">
        <v>4770</v>
      </c>
      <c r="B3952" s="1" t="s">
        <v>2253</v>
      </c>
      <c r="C3952" s="2">
        <v>45674</v>
      </c>
      <c r="D3952" s="1" t="s">
        <v>28</v>
      </c>
      <c r="E3952">
        <v>9336</v>
      </c>
      <c r="F3952" s="1" t="s">
        <v>24</v>
      </c>
      <c r="G3952" s="1" t="s">
        <v>40</v>
      </c>
    </row>
    <row r="3953" spans="1:7" x14ac:dyDescent="0.25">
      <c r="A3953" s="1" t="s">
        <v>4771</v>
      </c>
      <c r="B3953" s="1" t="s">
        <v>1966</v>
      </c>
      <c r="C3953" s="2">
        <v>45611</v>
      </c>
      <c r="D3953" s="1" t="s">
        <v>9</v>
      </c>
      <c r="E3953">
        <v>8281</v>
      </c>
      <c r="F3953" s="1" t="s">
        <v>10</v>
      </c>
      <c r="G3953" s="1" t="s">
        <v>20</v>
      </c>
    </row>
    <row r="3954" spans="1:7" x14ac:dyDescent="0.25">
      <c r="A3954" s="1" t="s">
        <v>4772</v>
      </c>
      <c r="B3954" s="1" t="s">
        <v>1541</v>
      </c>
      <c r="C3954" s="2">
        <v>45451</v>
      </c>
      <c r="D3954" s="1" t="s">
        <v>28</v>
      </c>
      <c r="E3954">
        <v>9037</v>
      </c>
      <c r="F3954" s="1" t="s">
        <v>10</v>
      </c>
      <c r="G3954" s="1" t="s">
        <v>45</v>
      </c>
    </row>
    <row r="3955" spans="1:7" x14ac:dyDescent="0.25">
      <c r="A3955" s="1" t="s">
        <v>4773</v>
      </c>
      <c r="B3955" s="1" t="s">
        <v>1201</v>
      </c>
      <c r="C3955" s="2">
        <v>45833</v>
      </c>
      <c r="D3955" s="1" t="s">
        <v>28</v>
      </c>
      <c r="E3955">
        <v>8853</v>
      </c>
      <c r="F3955" s="1" t="s">
        <v>19</v>
      </c>
      <c r="G3955" s="1" t="s">
        <v>16</v>
      </c>
    </row>
    <row r="3956" spans="1:7" x14ac:dyDescent="0.25">
      <c r="A3956" s="1" t="s">
        <v>4774</v>
      </c>
      <c r="B3956" s="1" t="s">
        <v>758</v>
      </c>
      <c r="C3956" s="2">
        <v>45418</v>
      </c>
      <c r="D3956" s="1" t="s">
        <v>23</v>
      </c>
      <c r="E3956">
        <v>426</v>
      </c>
      <c r="F3956" s="1" t="s">
        <v>10</v>
      </c>
      <c r="G3956" s="1" t="s">
        <v>106</v>
      </c>
    </row>
    <row r="3957" spans="1:7" x14ac:dyDescent="0.25">
      <c r="A3957" s="1" t="s">
        <v>4775</v>
      </c>
      <c r="B3957" s="1" t="s">
        <v>305</v>
      </c>
      <c r="C3957" s="2">
        <v>45678</v>
      </c>
      <c r="D3957" s="1" t="s">
        <v>28</v>
      </c>
      <c r="E3957">
        <v>5576</v>
      </c>
      <c r="F3957" s="1" t="s">
        <v>19</v>
      </c>
      <c r="G3957" s="1" t="s">
        <v>50</v>
      </c>
    </row>
    <row r="3958" spans="1:7" x14ac:dyDescent="0.25">
      <c r="A3958" s="1" t="s">
        <v>4776</v>
      </c>
      <c r="B3958" s="1" t="s">
        <v>1310</v>
      </c>
      <c r="C3958" s="2">
        <v>45824</v>
      </c>
      <c r="D3958" s="1" t="s">
        <v>23</v>
      </c>
      <c r="E3958">
        <v>5183</v>
      </c>
      <c r="F3958" s="1" t="s">
        <v>10</v>
      </c>
      <c r="G3958" s="1" t="s">
        <v>20</v>
      </c>
    </row>
    <row r="3959" spans="1:7" x14ac:dyDescent="0.25">
      <c r="A3959" s="1" t="s">
        <v>4777</v>
      </c>
      <c r="B3959" s="1" t="s">
        <v>162</v>
      </c>
      <c r="C3959" s="2">
        <v>45213</v>
      </c>
      <c r="D3959" s="1" t="s">
        <v>9</v>
      </c>
      <c r="E3959">
        <v>6009</v>
      </c>
      <c r="F3959" s="1" t="s">
        <v>15</v>
      </c>
      <c r="G3959" s="1" t="s">
        <v>25</v>
      </c>
    </row>
    <row r="3960" spans="1:7" x14ac:dyDescent="0.25">
      <c r="A3960" s="1" t="s">
        <v>4778</v>
      </c>
      <c r="B3960" s="1" t="s">
        <v>182</v>
      </c>
      <c r="C3960" s="2">
        <v>45858</v>
      </c>
      <c r="D3960" s="1" t="s">
        <v>28</v>
      </c>
      <c r="E3960">
        <v>3876</v>
      </c>
      <c r="F3960" s="1" t="s">
        <v>15</v>
      </c>
      <c r="G3960" s="1" t="s">
        <v>29</v>
      </c>
    </row>
    <row r="3961" spans="1:7" x14ac:dyDescent="0.25">
      <c r="A3961" s="1" t="s">
        <v>4779</v>
      </c>
      <c r="B3961" s="1" t="s">
        <v>1465</v>
      </c>
      <c r="C3961" s="2">
        <v>45878</v>
      </c>
      <c r="D3961" s="1" t="s">
        <v>9</v>
      </c>
      <c r="E3961">
        <v>8947</v>
      </c>
      <c r="F3961" s="1" t="s">
        <v>19</v>
      </c>
      <c r="G3961" s="1" t="s">
        <v>55</v>
      </c>
    </row>
    <row r="3962" spans="1:7" x14ac:dyDescent="0.25">
      <c r="A3962" s="1" t="s">
        <v>4780</v>
      </c>
      <c r="B3962" s="1" t="s">
        <v>344</v>
      </c>
      <c r="C3962" s="2">
        <v>45580</v>
      </c>
      <c r="D3962" s="1" t="s">
        <v>14</v>
      </c>
      <c r="E3962">
        <v>2012</v>
      </c>
      <c r="F3962" s="1" t="s">
        <v>15</v>
      </c>
      <c r="G3962" s="1" t="s">
        <v>11</v>
      </c>
    </row>
    <row r="3963" spans="1:7" x14ac:dyDescent="0.25">
      <c r="A3963" s="1" t="s">
        <v>4781</v>
      </c>
      <c r="B3963" s="1" t="s">
        <v>184</v>
      </c>
      <c r="C3963" s="2">
        <v>45279</v>
      </c>
      <c r="D3963" s="1" t="s">
        <v>9</v>
      </c>
      <c r="E3963">
        <v>249</v>
      </c>
      <c r="F3963" s="1" t="s">
        <v>15</v>
      </c>
      <c r="G3963" s="1" t="s">
        <v>50</v>
      </c>
    </row>
    <row r="3964" spans="1:7" x14ac:dyDescent="0.25">
      <c r="A3964" s="1" t="s">
        <v>4782</v>
      </c>
      <c r="B3964" s="1" t="s">
        <v>4783</v>
      </c>
      <c r="C3964" s="2">
        <v>45187</v>
      </c>
      <c r="D3964" s="1" t="s">
        <v>28</v>
      </c>
      <c r="E3964">
        <v>1954</v>
      </c>
      <c r="F3964" s="1" t="s">
        <v>24</v>
      </c>
      <c r="G3964" s="1" t="s">
        <v>40</v>
      </c>
    </row>
    <row r="3965" spans="1:7" x14ac:dyDescent="0.25">
      <c r="A3965" s="1" t="s">
        <v>4784</v>
      </c>
      <c r="B3965" s="1" t="s">
        <v>1379</v>
      </c>
      <c r="C3965" s="2">
        <v>45613</v>
      </c>
      <c r="D3965" s="1" t="s">
        <v>14</v>
      </c>
      <c r="E3965">
        <v>6571</v>
      </c>
      <c r="F3965" s="1" t="s">
        <v>10</v>
      </c>
      <c r="G3965" s="1" t="s">
        <v>45</v>
      </c>
    </row>
    <row r="3966" spans="1:7" x14ac:dyDescent="0.25">
      <c r="A3966" s="1" t="s">
        <v>4785</v>
      </c>
      <c r="B3966" s="1" t="s">
        <v>1966</v>
      </c>
      <c r="C3966" s="2">
        <v>45379</v>
      </c>
      <c r="D3966" s="1" t="s">
        <v>23</v>
      </c>
      <c r="E3966">
        <v>9057</v>
      </c>
      <c r="F3966" s="1" t="s">
        <v>24</v>
      </c>
      <c r="G3966" s="1" t="s">
        <v>40</v>
      </c>
    </row>
    <row r="3967" spans="1:7" x14ac:dyDescent="0.25">
      <c r="A3967" s="1" t="s">
        <v>4786</v>
      </c>
      <c r="B3967" s="1" t="s">
        <v>1379</v>
      </c>
      <c r="C3967" s="2">
        <v>45363</v>
      </c>
      <c r="D3967" s="1" t="s">
        <v>14</v>
      </c>
      <c r="E3967">
        <v>5877</v>
      </c>
      <c r="F3967" s="1" t="s">
        <v>19</v>
      </c>
      <c r="G3967" s="1" t="s">
        <v>40</v>
      </c>
    </row>
    <row r="3968" spans="1:7" x14ac:dyDescent="0.25">
      <c r="A3968" s="1" t="s">
        <v>4787</v>
      </c>
      <c r="B3968" s="1" t="s">
        <v>1550</v>
      </c>
      <c r="C3968" s="2">
        <v>45353</v>
      </c>
      <c r="D3968" s="1" t="s">
        <v>28</v>
      </c>
      <c r="E3968">
        <v>3204</v>
      </c>
      <c r="F3968" s="1" t="s">
        <v>24</v>
      </c>
      <c r="G3968" s="1" t="s">
        <v>20</v>
      </c>
    </row>
    <row r="3969" spans="1:7" x14ac:dyDescent="0.25">
      <c r="A3969" s="1" t="s">
        <v>4788</v>
      </c>
      <c r="B3969" s="1" t="s">
        <v>1272</v>
      </c>
      <c r="C3969" s="2">
        <v>45196</v>
      </c>
      <c r="D3969" s="1" t="s">
        <v>28</v>
      </c>
      <c r="E3969">
        <v>7743</v>
      </c>
      <c r="F3969" s="1" t="s">
        <v>19</v>
      </c>
      <c r="G3969" s="1" t="s">
        <v>29</v>
      </c>
    </row>
    <row r="3970" spans="1:7" x14ac:dyDescent="0.25">
      <c r="A3970" s="1" t="s">
        <v>4789</v>
      </c>
      <c r="B3970" s="1" t="s">
        <v>33</v>
      </c>
      <c r="C3970" s="2">
        <v>45596</v>
      </c>
      <c r="D3970" s="1" t="s">
        <v>9</v>
      </c>
      <c r="E3970">
        <v>6369</v>
      </c>
      <c r="F3970" s="1" t="s">
        <v>15</v>
      </c>
      <c r="G3970" s="1" t="s">
        <v>45</v>
      </c>
    </row>
    <row r="3971" spans="1:7" x14ac:dyDescent="0.25">
      <c r="A3971" s="1" t="s">
        <v>4790</v>
      </c>
      <c r="B3971" s="1" t="s">
        <v>893</v>
      </c>
      <c r="C3971" s="2">
        <v>45726</v>
      </c>
      <c r="D3971" s="1" t="s">
        <v>23</v>
      </c>
      <c r="E3971">
        <v>7597</v>
      </c>
      <c r="F3971" s="1" t="s">
        <v>24</v>
      </c>
      <c r="G3971" s="1" t="s">
        <v>45</v>
      </c>
    </row>
    <row r="3972" spans="1:7" x14ac:dyDescent="0.25">
      <c r="A3972" s="1" t="s">
        <v>4791</v>
      </c>
      <c r="B3972" s="1" t="s">
        <v>1552</v>
      </c>
      <c r="C3972" s="2">
        <v>45616</v>
      </c>
      <c r="D3972" s="1" t="s">
        <v>28</v>
      </c>
      <c r="E3972">
        <v>4814</v>
      </c>
      <c r="F3972" s="1" t="s">
        <v>15</v>
      </c>
      <c r="G3972" s="1" t="s">
        <v>45</v>
      </c>
    </row>
    <row r="3973" spans="1:7" x14ac:dyDescent="0.25">
      <c r="A3973" s="1" t="s">
        <v>4792</v>
      </c>
      <c r="B3973" s="1" t="s">
        <v>1679</v>
      </c>
      <c r="C3973" s="2">
        <v>45171</v>
      </c>
      <c r="D3973" s="1" t="s">
        <v>28</v>
      </c>
      <c r="E3973">
        <v>1363</v>
      </c>
      <c r="F3973" s="1" t="s">
        <v>10</v>
      </c>
      <c r="G3973" s="1" t="s">
        <v>40</v>
      </c>
    </row>
    <row r="3974" spans="1:7" x14ac:dyDescent="0.25">
      <c r="A3974" s="1" t="s">
        <v>4793</v>
      </c>
      <c r="B3974" s="1" t="s">
        <v>509</v>
      </c>
      <c r="C3974" s="2">
        <v>45598</v>
      </c>
      <c r="D3974" s="1" t="s">
        <v>23</v>
      </c>
      <c r="E3974">
        <v>2890</v>
      </c>
      <c r="F3974" s="1" t="s">
        <v>15</v>
      </c>
      <c r="G3974" s="1" t="s">
        <v>20</v>
      </c>
    </row>
    <row r="3975" spans="1:7" x14ac:dyDescent="0.25">
      <c r="A3975" s="1" t="s">
        <v>4794</v>
      </c>
      <c r="B3975" s="1" t="s">
        <v>835</v>
      </c>
      <c r="C3975" s="2">
        <v>45296</v>
      </c>
      <c r="D3975" s="1" t="s">
        <v>23</v>
      </c>
      <c r="E3975">
        <v>689</v>
      </c>
      <c r="F3975" s="1" t="s">
        <v>10</v>
      </c>
      <c r="G3975" s="1" t="s">
        <v>40</v>
      </c>
    </row>
    <row r="3976" spans="1:7" x14ac:dyDescent="0.25">
      <c r="A3976" s="1" t="s">
        <v>4795</v>
      </c>
      <c r="B3976" s="1" t="s">
        <v>303</v>
      </c>
      <c r="C3976" s="2">
        <v>45193</v>
      </c>
      <c r="D3976" s="1" t="s">
        <v>9</v>
      </c>
      <c r="E3976">
        <v>8688</v>
      </c>
      <c r="F3976" s="1" t="s">
        <v>15</v>
      </c>
      <c r="G3976" s="1" t="s">
        <v>55</v>
      </c>
    </row>
    <row r="3977" spans="1:7" x14ac:dyDescent="0.25">
      <c r="A3977" s="1" t="s">
        <v>4796</v>
      </c>
      <c r="B3977" s="1" t="s">
        <v>2932</v>
      </c>
      <c r="C3977" s="2">
        <v>45825</v>
      </c>
      <c r="D3977" s="1" t="s">
        <v>14</v>
      </c>
      <c r="E3977">
        <v>3630</v>
      </c>
      <c r="F3977" s="1" t="s">
        <v>24</v>
      </c>
      <c r="G3977" s="1" t="s">
        <v>55</v>
      </c>
    </row>
    <row r="3978" spans="1:7" x14ac:dyDescent="0.25">
      <c r="A3978" s="1" t="s">
        <v>4797</v>
      </c>
      <c r="B3978" s="1" t="s">
        <v>556</v>
      </c>
      <c r="C3978" s="2">
        <v>45502</v>
      </c>
      <c r="D3978" s="1" t="s">
        <v>23</v>
      </c>
      <c r="E3978">
        <v>9640</v>
      </c>
      <c r="F3978" s="1" t="s">
        <v>24</v>
      </c>
      <c r="G3978" s="1" t="s">
        <v>45</v>
      </c>
    </row>
    <row r="3979" spans="1:7" x14ac:dyDescent="0.25">
      <c r="A3979" s="1" t="s">
        <v>4798</v>
      </c>
      <c r="B3979" s="1" t="s">
        <v>70</v>
      </c>
      <c r="C3979" s="2">
        <v>45315</v>
      </c>
      <c r="D3979" s="1" t="s">
        <v>28</v>
      </c>
      <c r="E3979">
        <v>4324</v>
      </c>
      <c r="F3979" s="1" t="s">
        <v>15</v>
      </c>
      <c r="G3979" s="1" t="s">
        <v>29</v>
      </c>
    </row>
    <row r="3980" spans="1:7" x14ac:dyDescent="0.25">
      <c r="A3980" s="1" t="s">
        <v>4799</v>
      </c>
      <c r="B3980" s="1" t="s">
        <v>63</v>
      </c>
      <c r="C3980" s="2">
        <v>45588</v>
      </c>
      <c r="D3980" s="1" t="s">
        <v>23</v>
      </c>
      <c r="E3980">
        <v>6874</v>
      </c>
      <c r="F3980" s="1" t="s">
        <v>19</v>
      </c>
      <c r="G3980" s="1" t="s">
        <v>29</v>
      </c>
    </row>
    <row r="3981" spans="1:7" x14ac:dyDescent="0.25">
      <c r="A3981" s="1" t="s">
        <v>4800</v>
      </c>
      <c r="B3981" s="1" t="s">
        <v>264</v>
      </c>
      <c r="C3981" s="2">
        <v>45184</v>
      </c>
      <c r="D3981" s="1" t="s">
        <v>28</v>
      </c>
      <c r="E3981">
        <v>1494</v>
      </c>
      <c r="F3981" s="1" t="s">
        <v>19</v>
      </c>
      <c r="G3981" s="1" t="s">
        <v>45</v>
      </c>
    </row>
    <row r="3982" spans="1:7" x14ac:dyDescent="0.25">
      <c r="A3982" s="1" t="s">
        <v>4801</v>
      </c>
      <c r="B3982" s="1" t="s">
        <v>1229</v>
      </c>
      <c r="C3982" s="2">
        <v>45826</v>
      </c>
      <c r="D3982" s="1" t="s">
        <v>9</v>
      </c>
      <c r="E3982">
        <v>700</v>
      </c>
      <c r="F3982" s="1" t="s">
        <v>10</v>
      </c>
      <c r="G3982" s="1" t="s">
        <v>106</v>
      </c>
    </row>
    <row r="3983" spans="1:7" x14ac:dyDescent="0.25">
      <c r="A3983" s="1" t="s">
        <v>4802</v>
      </c>
      <c r="B3983" s="1" t="s">
        <v>1484</v>
      </c>
      <c r="C3983" s="2">
        <v>45162</v>
      </c>
      <c r="D3983" s="1" t="s">
        <v>14</v>
      </c>
      <c r="E3983">
        <v>8093</v>
      </c>
      <c r="F3983" s="1" t="s">
        <v>10</v>
      </c>
      <c r="G3983" s="1" t="s">
        <v>25</v>
      </c>
    </row>
    <row r="3984" spans="1:7" x14ac:dyDescent="0.25">
      <c r="A3984" s="1" t="s">
        <v>4803</v>
      </c>
      <c r="B3984" s="1" t="s">
        <v>144</v>
      </c>
      <c r="C3984" s="2">
        <v>45870</v>
      </c>
      <c r="D3984" s="1" t="s">
        <v>9</v>
      </c>
      <c r="E3984">
        <v>6135</v>
      </c>
      <c r="F3984" s="1" t="s">
        <v>15</v>
      </c>
      <c r="G3984" s="1" t="s">
        <v>45</v>
      </c>
    </row>
    <row r="3985" spans="1:7" x14ac:dyDescent="0.25">
      <c r="A3985" s="1" t="s">
        <v>4804</v>
      </c>
      <c r="B3985" s="1" t="s">
        <v>3265</v>
      </c>
      <c r="C3985" s="2">
        <v>45241</v>
      </c>
      <c r="D3985" s="1" t="s">
        <v>23</v>
      </c>
      <c r="E3985">
        <v>9214</v>
      </c>
      <c r="F3985" s="1" t="s">
        <v>24</v>
      </c>
      <c r="G3985" s="1" t="s">
        <v>20</v>
      </c>
    </row>
    <row r="3986" spans="1:7" x14ac:dyDescent="0.25">
      <c r="A3986" s="1" t="s">
        <v>4805</v>
      </c>
      <c r="B3986" s="1" t="s">
        <v>774</v>
      </c>
      <c r="C3986" s="2">
        <v>45846</v>
      </c>
      <c r="D3986" s="1" t="s">
        <v>28</v>
      </c>
      <c r="E3986">
        <v>6678</v>
      </c>
      <c r="F3986" s="1" t="s">
        <v>10</v>
      </c>
      <c r="G3986" s="1" t="s">
        <v>20</v>
      </c>
    </row>
    <row r="3987" spans="1:7" x14ac:dyDescent="0.25">
      <c r="A3987" s="1" t="s">
        <v>4806</v>
      </c>
      <c r="B3987" s="1" t="s">
        <v>99</v>
      </c>
      <c r="C3987" s="2">
        <v>45471</v>
      </c>
      <c r="D3987" s="1" t="s">
        <v>23</v>
      </c>
      <c r="E3987">
        <v>2357</v>
      </c>
      <c r="F3987" s="1" t="s">
        <v>15</v>
      </c>
      <c r="G3987" s="1" t="s">
        <v>20</v>
      </c>
    </row>
    <row r="3988" spans="1:7" x14ac:dyDescent="0.25">
      <c r="A3988" s="1" t="s">
        <v>4807</v>
      </c>
      <c r="B3988" s="1" t="s">
        <v>890</v>
      </c>
      <c r="C3988" s="2">
        <v>45824</v>
      </c>
      <c r="D3988" s="1" t="s">
        <v>23</v>
      </c>
      <c r="E3988">
        <v>3718</v>
      </c>
      <c r="F3988" s="1" t="s">
        <v>10</v>
      </c>
      <c r="G3988" s="1" t="s">
        <v>45</v>
      </c>
    </row>
    <row r="3989" spans="1:7" x14ac:dyDescent="0.25">
      <c r="A3989" s="1" t="s">
        <v>4808</v>
      </c>
      <c r="B3989" s="1" t="s">
        <v>253</v>
      </c>
      <c r="C3989" s="2">
        <v>45470</v>
      </c>
      <c r="D3989" s="1" t="s">
        <v>23</v>
      </c>
      <c r="E3989">
        <v>6386</v>
      </c>
      <c r="F3989" s="1" t="s">
        <v>24</v>
      </c>
      <c r="G3989" s="1" t="s">
        <v>20</v>
      </c>
    </row>
    <row r="3990" spans="1:7" x14ac:dyDescent="0.25">
      <c r="A3990" s="1" t="s">
        <v>4809</v>
      </c>
      <c r="B3990" s="1" t="s">
        <v>288</v>
      </c>
      <c r="C3990" s="2">
        <v>45448</v>
      </c>
      <c r="D3990" s="1" t="s">
        <v>23</v>
      </c>
      <c r="E3990">
        <v>7940</v>
      </c>
      <c r="F3990" s="1" t="s">
        <v>10</v>
      </c>
      <c r="G3990" s="1" t="s">
        <v>20</v>
      </c>
    </row>
    <row r="3991" spans="1:7" x14ac:dyDescent="0.25">
      <c r="A3991" s="1" t="s">
        <v>4810</v>
      </c>
      <c r="B3991" s="1" t="s">
        <v>4277</v>
      </c>
      <c r="C3991" s="2">
        <v>45833</v>
      </c>
      <c r="D3991" s="1" t="s">
        <v>14</v>
      </c>
      <c r="E3991">
        <v>647</v>
      </c>
      <c r="F3991" s="1" t="s">
        <v>15</v>
      </c>
      <c r="G3991" s="1" t="s">
        <v>16</v>
      </c>
    </row>
    <row r="3992" spans="1:7" x14ac:dyDescent="0.25">
      <c r="A3992" s="1" t="s">
        <v>4811</v>
      </c>
      <c r="B3992" s="1" t="s">
        <v>2255</v>
      </c>
      <c r="C3992" s="2">
        <v>45681</v>
      </c>
      <c r="D3992" s="1" t="s">
        <v>28</v>
      </c>
      <c r="E3992">
        <v>5876</v>
      </c>
      <c r="F3992" s="1" t="s">
        <v>10</v>
      </c>
      <c r="G3992" s="1" t="s">
        <v>16</v>
      </c>
    </row>
    <row r="3993" spans="1:7" x14ac:dyDescent="0.25">
      <c r="A3993" s="1" t="s">
        <v>4812</v>
      </c>
      <c r="B3993" s="1" t="s">
        <v>333</v>
      </c>
      <c r="C3993" s="2">
        <v>45887</v>
      </c>
      <c r="D3993" s="1" t="s">
        <v>23</v>
      </c>
      <c r="E3993">
        <v>6803</v>
      </c>
      <c r="F3993" s="1" t="s">
        <v>19</v>
      </c>
      <c r="G3993" s="1" t="s">
        <v>11</v>
      </c>
    </row>
    <row r="3994" spans="1:7" x14ac:dyDescent="0.25">
      <c r="A3994" s="1" t="s">
        <v>4813</v>
      </c>
      <c r="B3994" s="1" t="s">
        <v>1562</v>
      </c>
      <c r="C3994" s="2">
        <v>45693</v>
      </c>
      <c r="D3994" s="1" t="s">
        <v>28</v>
      </c>
      <c r="E3994">
        <v>3018</v>
      </c>
      <c r="F3994" s="1" t="s">
        <v>10</v>
      </c>
      <c r="G3994" s="1" t="s">
        <v>106</v>
      </c>
    </row>
    <row r="3995" spans="1:7" x14ac:dyDescent="0.25">
      <c r="A3995" s="1" t="s">
        <v>4814</v>
      </c>
      <c r="B3995" s="1" t="s">
        <v>807</v>
      </c>
      <c r="C3995" s="2">
        <v>45579</v>
      </c>
      <c r="D3995" s="1" t="s">
        <v>14</v>
      </c>
      <c r="E3995">
        <v>7226</v>
      </c>
      <c r="F3995" s="1" t="s">
        <v>24</v>
      </c>
      <c r="G3995" s="1" t="s">
        <v>50</v>
      </c>
    </row>
    <row r="3996" spans="1:7" x14ac:dyDescent="0.25">
      <c r="A3996" s="1" t="s">
        <v>4815</v>
      </c>
      <c r="B3996" s="1" t="s">
        <v>1712</v>
      </c>
      <c r="C3996" s="2">
        <v>45223</v>
      </c>
      <c r="D3996" s="1" t="s">
        <v>28</v>
      </c>
      <c r="E3996">
        <v>7382</v>
      </c>
      <c r="F3996" s="1" t="s">
        <v>24</v>
      </c>
      <c r="G3996" s="1" t="s">
        <v>40</v>
      </c>
    </row>
    <row r="3997" spans="1:7" x14ac:dyDescent="0.25">
      <c r="A3997" s="1" t="s">
        <v>4816</v>
      </c>
      <c r="B3997" s="1" t="s">
        <v>4817</v>
      </c>
      <c r="C3997" s="2">
        <v>45261</v>
      </c>
      <c r="D3997" s="1" t="s">
        <v>28</v>
      </c>
      <c r="E3997">
        <v>5610</v>
      </c>
      <c r="F3997" s="1" t="s">
        <v>24</v>
      </c>
      <c r="G3997" s="1" t="s">
        <v>20</v>
      </c>
    </row>
    <row r="3998" spans="1:7" x14ac:dyDescent="0.25">
      <c r="A3998" s="1" t="s">
        <v>4818</v>
      </c>
      <c r="B3998" s="1" t="s">
        <v>774</v>
      </c>
      <c r="C3998" s="2">
        <v>45413</v>
      </c>
      <c r="D3998" s="1" t="s">
        <v>14</v>
      </c>
      <c r="E3998">
        <v>1409</v>
      </c>
      <c r="F3998" s="1" t="s">
        <v>24</v>
      </c>
      <c r="G3998" s="1" t="s">
        <v>11</v>
      </c>
    </row>
    <row r="3999" spans="1:7" x14ac:dyDescent="0.25">
      <c r="A3999" s="1" t="s">
        <v>4819</v>
      </c>
      <c r="B3999" s="1" t="s">
        <v>84</v>
      </c>
      <c r="C3999" s="2">
        <v>45670</v>
      </c>
      <c r="D3999" s="1" t="s">
        <v>23</v>
      </c>
      <c r="E3999">
        <v>8013</v>
      </c>
      <c r="F3999" s="1" t="s">
        <v>15</v>
      </c>
      <c r="G3999" s="1" t="s">
        <v>55</v>
      </c>
    </row>
    <row r="4000" spans="1:7" x14ac:dyDescent="0.25">
      <c r="A4000" s="1" t="s">
        <v>4820</v>
      </c>
      <c r="B4000" s="1" t="s">
        <v>1102</v>
      </c>
      <c r="C4000" s="2">
        <v>45783</v>
      </c>
      <c r="D4000" s="1" t="s">
        <v>28</v>
      </c>
      <c r="E4000">
        <v>1515</v>
      </c>
      <c r="F4000" s="1" t="s">
        <v>10</v>
      </c>
      <c r="G4000" s="1" t="s">
        <v>29</v>
      </c>
    </row>
    <row r="4001" spans="1:7" x14ac:dyDescent="0.25">
      <c r="A4001" s="1" t="s">
        <v>4821</v>
      </c>
      <c r="B4001" s="1" t="s">
        <v>1141</v>
      </c>
      <c r="C4001" s="2">
        <v>45751</v>
      </c>
      <c r="D4001" s="1" t="s">
        <v>9</v>
      </c>
      <c r="E4001">
        <v>5852</v>
      </c>
      <c r="F4001" s="1" t="s">
        <v>10</v>
      </c>
      <c r="G4001" s="1" t="s">
        <v>50</v>
      </c>
    </row>
    <row r="4002" spans="1:7" x14ac:dyDescent="0.25">
      <c r="A4002" s="1" t="s">
        <v>4822</v>
      </c>
      <c r="B4002" s="1" t="s">
        <v>1107</v>
      </c>
      <c r="C4002" s="2">
        <v>45551</v>
      </c>
      <c r="D4002" s="1" t="s">
        <v>28</v>
      </c>
      <c r="E4002">
        <v>8451</v>
      </c>
      <c r="F4002" s="1" t="s">
        <v>10</v>
      </c>
      <c r="G4002" s="1" t="s">
        <v>11</v>
      </c>
    </row>
    <row r="4003" spans="1:7" x14ac:dyDescent="0.25">
      <c r="A4003" s="1" t="s">
        <v>4823</v>
      </c>
      <c r="B4003" s="1" t="s">
        <v>712</v>
      </c>
      <c r="C4003" s="2">
        <v>45165</v>
      </c>
      <c r="D4003" s="1" t="s">
        <v>23</v>
      </c>
      <c r="E4003">
        <v>5330</v>
      </c>
      <c r="F4003" s="1" t="s">
        <v>10</v>
      </c>
      <c r="G4003" s="1" t="s">
        <v>29</v>
      </c>
    </row>
    <row r="4004" spans="1:7" x14ac:dyDescent="0.25">
      <c r="A4004" s="1" t="s">
        <v>4824</v>
      </c>
      <c r="B4004" s="1" t="s">
        <v>698</v>
      </c>
      <c r="C4004" s="2">
        <v>45716</v>
      </c>
      <c r="D4004" s="1" t="s">
        <v>9</v>
      </c>
      <c r="E4004">
        <v>8737</v>
      </c>
      <c r="F4004" s="1" t="s">
        <v>15</v>
      </c>
      <c r="G4004" s="1" t="s">
        <v>45</v>
      </c>
    </row>
    <row r="4005" spans="1:7" x14ac:dyDescent="0.25">
      <c r="A4005" s="1" t="s">
        <v>4825</v>
      </c>
      <c r="B4005" s="1" t="s">
        <v>120</v>
      </c>
      <c r="C4005" s="2">
        <v>45535</v>
      </c>
      <c r="D4005" s="1" t="s">
        <v>23</v>
      </c>
      <c r="E4005">
        <v>6453</v>
      </c>
      <c r="F4005" s="1" t="s">
        <v>24</v>
      </c>
      <c r="G4005" s="1" t="s">
        <v>106</v>
      </c>
    </row>
    <row r="4006" spans="1:7" x14ac:dyDescent="0.25">
      <c r="A4006" s="1" t="s">
        <v>4826</v>
      </c>
      <c r="B4006" s="1" t="s">
        <v>532</v>
      </c>
      <c r="C4006" s="2">
        <v>45208</v>
      </c>
      <c r="D4006" s="1" t="s">
        <v>28</v>
      </c>
      <c r="E4006">
        <v>3559</v>
      </c>
      <c r="F4006" s="1" t="s">
        <v>10</v>
      </c>
      <c r="G4006" s="1" t="s">
        <v>16</v>
      </c>
    </row>
    <row r="4007" spans="1:7" x14ac:dyDescent="0.25">
      <c r="A4007" s="1" t="s">
        <v>4827</v>
      </c>
      <c r="B4007" s="1" t="s">
        <v>363</v>
      </c>
      <c r="C4007" s="2">
        <v>45843</v>
      </c>
      <c r="D4007" s="1" t="s">
        <v>14</v>
      </c>
      <c r="E4007">
        <v>6962</v>
      </c>
      <c r="F4007" s="1" t="s">
        <v>10</v>
      </c>
      <c r="G4007" s="1" t="s">
        <v>45</v>
      </c>
    </row>
    <row r="4008" spans="1:7" x14ac:dyDescent="0.25">
      <c r="A4008" s="1" t="s">
        <v>4828</v>
      </c>
      <c r="B4008" s="1" t="s">
        <v>1155</v>
      </c>
      <c r="C4008" s="2">
        <v>45415</v>
      </c>
      <c r="D4008" s="1" t="s">
        <v>23</v>
      </c>
      <c r="E4008">
        <v>8659</v>
      </c>
      <c r="F4008" s="1" t="s">
        <v>24</v>
      </c>
      <c r="G4008" s="1" t="s">
        <v>45</v>
      </c>
    </row>
    <row r="4009" spans="1:7" x14ac:dyDescent="0.25">
      <c r="A4009" s="1" t="s">
        <v>4829</v>
      </c>
      <c r="B4009" s="1" t="s">
        <v>1285</v>
      </c>
      <c r="C4009" s="2">
        <v>45640</v>
      </c>
      <c r="D4009" s="1" t="s">
        <v>23</v>
      </c>
      <c r="E4009">
        <v>2748</v>
      </c>
      <c r="F4009" s="1" t="s">
        <v>19</v>
      </c>
      <c r="G4009" s="1" t="s">
        <v>11</v>
      </c>
    </row>
    <row r="4010" spans="1:7" x14ac:dyDescent="0.25">
      <c r="A4010" s="1" t="s">
        <v>4830</v>
      </c>
      <c r="B4010" s="1" t="s">
        <v>396</v>
      </c>
      <c r="C4010" s="2">
        <v>45229</v>
      </c>
      <c r="D4010" s="1" t="s">
        <v>14</v>
      </c>
      <c r="E4010">
        <v>3379</v>
      </c>
      <c r="F4010" s="1" t="s">
        <v>19</v>
      </c>
      <c r="G4010" s="1" t="s">
        <v>106</v>
      </c>
    </row>
    <row r="4011" spans="1:7" x14ac:dyDescent="0.25">
      <c r="A4011" s="1" t="s">
        <v>4831</v>
      </c>
      <c r="B4011" s="1" t="s">
        <v>2253</v>
      </c>
      <c r="C4011" s="2">
        <v>45507</v>
      </c>
      <c r="D4011" s="1" t="s">
        <v>28</v>
      </c>
      <c r="E4011">
        <v>4145</v>
      </c>
      <c r="F4011" s="1" t="s">
        <v>24</v>
      </c>
      <c r="G4011" s="1" t="s">
        <v>25</v>
      </c>
    </row>
    <row r="4012" spans="1:7" x14ac:dyDescent="0.25">
      <c r="A4012" s="1" t="s">
        <v>4832</v>
      </c>
      <c r="B4012" s="1" t="s">
        <v>1324</v>
      </c>
      <c r="C4012" s="2">
        <v>45526</v>
      </c>
      <c r="D4012" s="1" t="s">
        <v>23</v>
      </c>
      <c r="E4012">
        <v>7993</v>
      </c>
      <c r="F4012" s="1" t="s">
        <v>10</v>
      </c>
      <c r="G4012" s="1" t="s">
        <v>20</v>
      </c>
    </row>
    <row r="4013" spans="1:7" x14ac:dyDescent="0.25">
      <c r="A4013" s="1" t="s">
        <v>4833</v>
      </c>
      <c r="B4013" s="1" t="s">
        <v>236</v>
      </c>
      <c r="C4013" s="2">
        <v>45461</v>
      </c>
      <c r="D4013" s="1" t="s">
        <v>28</v>
      </c>
      <c r="E4013">
        <v>3421</v>
      </c>
      <c r="F4013" s="1" t="s">
        <v>24</v>
      </c>
      <c r="G4013" s="1" t="s">
        <v>106</v>
      </c>
    </row>
    <row r="4014" spans="1:7" x14ac:dyDescent="0.25">
      <c r="A4014" s="1" t="s">
        <v>4834</v>
      </c>
      <c r="B4014" s="1" t="s">
        <v>209</v>
      </c>
      <c r="C4014" s="2">
        <v>45850</v>
      </c>
      <c r="D4014" s="1" t="s">
        <v>28</v>
      </c>
      <c r="E4014">
        <v>5645</v>
      </c>
      <c r="F4014" s="1" t="s">
        <v>10</v>
      </c>
      <c r="G4014" s="1" t="s">
        <v>11</v>
      </c>
    </row>
    <row r="4015" spans="1:7" x14ac:dyDescent="0.25">
      <c r="A4015" s="1" t="s">
        <v>4835</v>
      </c>
      <c r="B4015" s="1" t="s">
        <v>979</v>
      </c>
      <c r="C4015" s="2">
        <v>45526</v>
      </c>
      <c r="D4015" s="1" t="s">
        <v>28</v>
      </c>
      <c r="E4015">
        <v>4079</v>
      </c>
      <c r="F4015" s="1" t="s">
        <v>10</v>
      </c>
      <c r="G4015" s="1" t="s">
        <v>29</v>
      </c>
    </row>
    <row r="4016" spans="1:7" x14ac:dyDescent="0.25">
      <c r="A4016" s="1" t="s">
        <v>4836</v>
      </c>
      <c r="B4016" s="1" t="s">
        <v>2935</v>
      </c>
      <c r="C4016" s="2">
        <v>45257</v>
      </c>
      <c r="D4016" s="1" t="s">
        <v>14</v>
      </c>
      <c r="E4016">
        <v>6261</v>
      </c>
      <c r="F4016" s="1" t="s">
        <v>19</v>
      </c>
      <c r="G4016" s="1" t="s">
        <v>50</v>
      </c>
    </row>
    <row r="4017" spans="1:7" x14ac:dyDescent="0.25">
      <c r="A4017" s="1" t="s">
        <v>4837</v>
      </c>
      <c r="B4017" s="1" t="s">
        <v>2981</v>
      </c>
      <c r="C4017" s="2">
        <v>45172</v>
      </c>
      <c r="D4017" s="1" t="s">
        <v>28</v>
      </c>
      <c r="E4017">
        <v>3195</v>
      </c>
      <c r="F4017" s="1" t="s">
        <v>19</v>
      </c>
      <c r="G4017" s="1" t="s">
        <v>29</v>
      </c>
    </row>
    <row r="4018" spans="1:7" x14ac:dyDescent="0.25">
      <c r="A4018" s="1" t="s">
        <v>4838</v>
      </c>
      <c r="B4018" s="1" t="s">
        <v>1181</v>
      </c>
      <c r="C4018" s="2">
        <v>45830</v>
      </c>
      <c r="D4018" s="1" t="s">
        <v>28</v>
      </c>
      <c r="E4018">
        <v>3248</v>
      </c>
      <c r="F4018" s="1" t="s">
        <v>10</v>
      </c>
      <c r="G4018" s="1" t="s">
        <v>45</v>
      </c>
    </row>
    <row r="4019" spans="1:7" x14ac:dyDescent="0.25">
      <c r="A4019" s="1" t="s">
        <v>4839</v>
      </c>
      <c r="B4019" s="1" t="s">
        <v>1239</v>
      </c>
      <c r="C4019" s="2">
        <v>45803</v>
      </c>
      <c r="D4019" s="1" t="s">
        <v>9</v>
      </c>
      <c r="E4019">
        <v>8462</v>
      </c>
      <c r="F4019" s="1" t="s">
        <v>10</v>
      </c>
      <c r="G4019" s="1" t="s">
        <v>55</v>
      </c>
    </row>
    <row r="4020" spans="1:7" x14ac:dyDescent="0.25">
      <c r="A4020" s="1" t="s">
        <v>4840</v>
      </c>
      <c r="B4020" s="1" t="s">
        <v>956</v>
      </c>
      <c r="C4020" s="2">
        <v>45520</v>
      </c>
      <c r="D4020" s="1" t="s">
        <v>9</v>
      </c>
      <c r="E4020">
        <v>5747</v>
      </c>
      <c r="F4020" s="1" t="s">
        <v>10</v>
      </c>
      <c r="G4020" s="1" t="s">
        <v>55</v>
      </c>
    </row>
    <row r="4021" spans="1:7" x14ac:dyDescent="0.25">
      <c r="A4021" s="1" t="s">
        <v>4841</v>
      </c>
      <c r="B4021" s="1" t="s">
        <v>1550</v>
      </c>
      <c r="C4021" s="2">
        <v>45541</v>
      </c>
      <c r="D4021" s="1" t="s">
        <v>9</v>
      </c>
      <c r="E4021">
        <v>9449</v>
      </c>
      <c r="F4021" s="1" t="s">
        <v>19</v>
      </c>
      <c r="G4021" s="1" t="s">
        <v>55</v>
      </c>
    </row>
    <row r="4022" spans="1:7" x14ac:dyDescent="0.25">
      <c r="A4022" s="1" t="s">
        <v>4842</v>
      </c>
      <c r="B4022" s="1" t="s">
        <v>425</v>
      </c>
      <c r="C4022" s="2">
        <v>45454</v>
      </c>
      <c r="D4022" s="1" t="s">
        <v>23</v>
      </c>
      <c r="E4022">
        <v>2583</v>
      </c>
      <c r="F4022" s="1" t="s">
        <v>10</v>
      </c>
      <c r="G4022" s="1" t="s">
        <v>106</v>
      </c>
    </row>
    <row r="4023" spans="1:7" x14ac:dyDescent="0.25">
      <c r="A4023" s="1" t="s">
        <v>4843</v>
      </c>
      <c r="B4023" s="1" t="s">
        <v>31</v>
      </c>
      <c r="C4023" s="2">
        <v>45702</v>
      </c>
      <c r="D4023" s="1" t="s">
        <v>23</v>
      </c>
      <c r="E4023">
        <v>6863</v>
      </c>
      <c r="F4023" s="1" t="s">
        <v>24</v>
      </c>
      <c r="G4023" s="1" t="s">
        <v>25</v>
      </c>
    </row>
    <row r="4024" spans="1:7" x14ac:dyDescent="0.25">
      <c r="A4024" s="1" t="s">
        <v>4844</v>
      </c>
      <c r="B4024" s="1" t="s">
        <v>434</v>
      </c>
      <c r="C4024" s="2">
        <v>45373</v>
      </c>
      <c r="D4024" s="1" t="s">
        <v>9</v>
      </c>
      <c r="E4024">
        <v>135</v>
      </c>
      <c r="F4024" s="1" t="s">
        <v>15</v>
      </c>
      <c r="G4024" s="1" t="s">
        <v>25</v>
      </c>
    </row>
    <row r="4025" spans="1:7" x14ac:dyDescent="0.25">
      <c r="A4025" s="1" t="s">
        <v>4845</v>
      </c>
      <c r="B4025" s="1" t="s">
        <v>229</v>
      </c>
      <c r="C4025" s="2">
        <v>45532</v>
      </c>
      <c r="D4025" s="1" t="s">
        <v>14</v>
      </c>
      <c r="E4025">
        <v>9431</v>
      </c>
      <c r="F4025" s="1" t="s">
        <v>15</v>
      </c>
      <c r="G4025" s="1" t="s">
        <v>25</v>
      </c>
    </row>
    <row r="4026" spans="1:7" x14ac:dyDescent="0.25">
      <c r="A4026" s="1" t="s">
        <v>4846</v>
      </c>
      <c r="B4026" s="1" t="s">
        <v>3960</v>
      </c>
      <c r="C4026" s="2">
        <v>45859</v>
      </c>
      <c r="D4026" s="1" t="s">
        <v>14</v>
      </c>
      <c r="E4026">
        <v>1316</v>
      </c>
      <c r="F4026" s="1" t="s">
        <v>10</v>
      </c>
      <c r="G4026" s="1" t="s">
        <v>106</v>
      </c>
    </row>
    <row r="4027" spans="1:7" x14ac:dyDescent="0.25">
      <c r="A4027" s="1" t="s">
        <v>4847</v>
      </c>
      <c r="B4027" s="1" t="s">
        <v>475</v>
      </c>
      <c r="C4027" s="2">
        <v>45775</v>
      </c>
      <c r="D4027" s="1" t="s">
        <v>9</v>
      </c>
      <c r="E4027">
        <v>2111</v>
      </c>
      <c r="F4027" s="1" t="s">
        <v>24</v>
      </c>
      <c r="G4027" s="1" t="s">
        <v>40</v>
      </c>
    </row>
    <row r="4028" spans="1:7" x14ac:dyDescent="0.25">
      <c r="A4028" s="1" t="s">
        <v>4848</v>
      </c>
      <c r="B4028" s="1" t="s">
        <v>1215</v>
      </c>
      <c r="C4028" s="2">
        <v>45522</v>
      </c>
      <c r="D4028" s="1" t="s">
        <v>23</v>
      </c>
      <c r="E4028">
        <v>145</v>
      </c>
      <c r="F4028" s="1" t="s">
        <v>10</v>
      </c>
      <c r="G4028" s="1" t="s">
        <v>25</v>
      </c>
    </row>
    <row r="4029" spans="1:7" x14ac:dyDescent="0.25">
      <c r="A4029" s="1" t="s">
        <v>4849</v>
      </c>
      <c r="B4029" s="1" t="s">
        <v>1685</v>
      </c>
      <c r="C4029" s="2">
        <v>45297</v>
      </c>
      <c r="D4029" s="1" t="s">
        <v>23</v>
      </c>
      <c r="E4029">
        <v>7321</v>
      </c>
      <c r="F4029" s="1" t="s">
        <v>24</v>
      </c>
      <c r="G4029" s="1" t="s">
        <v>11</v>
      </c>
    </row>
    <row r="4030" spans="1:7" x14ac:dyDescent="0.25">
      <c r="A4030" s="1" t="s">
        <v>4850</v>
      </c>
      <c r="B4030" s="1" t="s">
        <v>707</v>
      </c>
      <c r="C4030" s="2">
        <v>45318</v>
      </c>
      <c r="D4030" s="1" t="s">
        <v>14</v>
      </c>
      <c r="E4030">
        <v>1469</v>
      </c>
      <c r="F4030" s="1" t="s">
        <v>19</v>
      </c>
      <c r="G4030" s="1" t="s">
        <v>16</v>
      </c>
    </row>
    <row r="4031" spans="1:7" x14ac:dyDescent="0.25">
      <c r="A4031" s="1" t="s">
        <v>4851</v>
      </c>
      <c r="B4031" s="1" t="s">
        <v>1221</v>
      </c>
      <c r="C4031" s="2">
        <v>45633</v>
      </c>
      <c r="D4031" s="1" t="s">
        <v>28</v>
      </c>
      <c r="E4031">
        <v>4241</v>
      </c>
      <c r="F4031" s="1" t="s">
        <v>19</v>
      </c>
      <c r="G4031" s="1" t="s">
        <v>40</v>
      </c>
    </row>
    <row r="4032" spans="1:7" x14ac:dyDescent="0.25">
      <c r="A4032" s="1" t="s">
        <v>4852</v>
      </c>
      <c r="B4032" s="1" t="s">
        <v>2671</v>
      </c>
      <c r="C4032" s="2">
        <v>45504</v>
      </c>
      <c r="D4032" s="1" t="s">
        <v>14</v>
      </c>
      <c r="E4032">
        <v>7666</v>
      </c>
      <c r="F4032" s="1" t="s">
        <v>10</v>
      </c>
      <c r="G4032" s="1" t="s">
        <v>29</v>
      </c>
    </row>
    <row r="4033" spans="1:7" x14ac:dyDescent="0.25">
      <c r="A4033" s="1" t="s">
        <v>4853</v>
      </c>
      <c r="B4033" s="1" t="s">
        <v>781</v>
      </c>
      <c r="C4033" s="2">
        <v>45700</v>
      </c>
      <c r="D4033" s="1" t="s">
        <v>28</v>
      </c>
      <c r="E4033">
        <v>822</v>
      </c>
      <c r="F4033" s="1" t="s">
        <v>19</v>
      </c>
      <c r="G4033" s="1" t="s">
        <v>55</v>
      </c>
    </row>
    <row r="4034" spans="1:7" x14ac:dyDescent="0.25">
      <c r="A4034" s="1" t="s">
        <v>4854</v>
      </c>
      <c r="B4034" s="1" t="s">
        <v>1822</v>
      </c>
      <c r="C4034" s="2">
        <v>45426</v>
      </c>
      <c r="D4034" s="1" t="s">
        <v>23</v>
      </c>
      <c r="E4034">
        <v>7910</v>
      </c>
      <c r="F4034" s="1" t="s">
        <v>10</v>
      </c>
      <c r="G4034" s="1" t="s">
        <v>40</v>
      </c>
    </row>
    <row r="4035" spans="1:7" x14ac:dyDescent="0.25">
      <c r="A4035" s="1" t="s">
        <v>4855</v>
      </c>
      <c r="B4035" s="1" t="s">
        <v>2016</v>
      </c>
      <c r="C4035" s="2">
        <v>45212</v>
      </c>
      <c r="D4035" s="1" t="s">
        <v>23</v>
      </c>
      <c r="E4035">
        <v>9053</v>
      </c>
      <c r="F4035" s="1" t="s">
        <v>15</v>
      </c>
      <c r="G4035" s="1" t="s">
        <v>20</v>
      </c>
    </row>
    <row r="4036" spans="1:7" x14ac:dyDescent="0.25">
      <c r="A4036" s="1" t="s">
        <v>4856</v>
      </c>
      <c r="B4036" s="1" t="s">
        <v>731</v>
      </c>
      <c r="C4036" s="2">
        <v>45487</v>
      </c>
      <c r="D4036" s="1" t="s">
        <v>9</v>
      </c>
      <c r="E4036">
        <v>9946</v>
      </c>
      <c r="F4036" s="1" t="s">
        <v>24</v>
      </c>
      <c r="G4036" s="1" t="s">
        <v>106</v>
      </c>
    </row>
    <row r="4037" spans="1:7" x14ac:dyDescent="0.25">
      <c r="A4037" s="1" t="s">
        <v>4857</v>
      </c>
      <c r="B4037" s="1" t="s">
        <v>1201</v>
      </c>
      <c r="C4037" s="2">
        <v>45162</v>
      </c>
      <c r="D4037" s="1" t="s">
        <v>23</v>
      </c>
      <c r="E4037">
        <v>7578</v>
      </c>
      <c r="F4037" s="1" t="s">
        <v>24</v>
      </c>
      <c r="G4037" s="1" t="s">
        <v>40</v>
      </c>
    </row>
    <row r="4038" spans="1:7" x14ac:dyDescent="0.25">
      <c r="A4038" s="1" t="s">
        <v>4858</v>
      </c>
      <c r="B4038" s="1" t="s">
        <v>4100</v>
      </c>
      <c r="C4038" s="2">
        <v>45491</v>
      </c>
      <c r="D4038" s="1" t="s">
        <v>28</v>
      </c>
      <c r="E4038">
        <v>880</v>
      </c>
      <c r="F4038" s="1" t="s">
        <v>15</v>
      </c>
      <c r="G4038" s="1" t="s">
        <v>106</v>
      </c>
    </row>
    <row r="4039" spans="1:7" x14ac:dyDescent="0.25">
      <c r="A4039" s="1" t="s">
        <v>4859</v>
      </c>
      <c r="B4039" s="1" t="s">
        <v>253</v>
      </c>
      <c r="C4039" s="2">
        <v>45685</v>
      </c>
      <c r="D4039" s="1" t="s">
        <v>14</v>
      </c>
      <c r="E4039">
        <v>8836</v>
      </c>
      <c r="F4039" s="1" t="s">
        <v>15</v>
      </c>
      <c r="G4039" s="1" t="s">
        <v>16</v>
      </c>
    </row>
    <row r="4040" spans="1:7" x14ac:dyDescent="0.25">
      <c r="A4040" s="1" t="s">
        <v>4860</v>
      </c>
      <c r="B4040" s="1" t="s">
        <v>1031</v>
      </c>
      <c r="C4040" s="2">
        <v>45813</v>
      </c>
      <c r="D4040" s="1" t="s">
        <v>9</v>
      </c>
      <c r="E4040">
        <v>678</v>
      </c>
      <c r="F4040" s="1" t="s">
        <v>15</v>
      </c>
      <c r="G4040" s="1" t="s">
        <v>45</v>
      </c>
    </row>
    <row r="4041" spans="1:7" x14ac:dyDescent="0.25">
      <c r="A4041" s="1" t="s">
        <v>4861</v>
      </c>
      <c r="B4041" s="1" t="s">
        <v>1545</v>
      </c>
      <c r="C4041" s="2">
        <v>45869</v>
      </c>
      <c r="D4041" s="1" t="s">
        <v>28</v>
      </c>
      <c r="E4041">
        <v>1303</v>
      </c>
      <c r="F4041" s="1" t="s">
        <v>15</v>
      </c>
      <c r="G4041" s="1" t="s">
        <v>25</v>
      </c>
    </row>
    <row r="4042" spans="1:7" x14ac:dyDescent="0.25">
      <c r="A4042" s="1" t="s">
        <v>4862</v>
      </c>
      <c r="B4042" s="1" t="s">
        <v>54</v>
      </c>
      <c r="C4042" s="2">
        <v>45230</v>
      </c>
      <c r="D4042" s="1" t="s">
        <v>14</v>
      </c>
      <c r="E4042">
        <v>8470</v>
      </c>
      <c r="F4042" s="1" t="s">
        <v>19</v>
      </c>
      <c r="G4042" s="1" t="s">
        <v>29</v>
      </c>
    </row>
    <row r="4043" spans="1:7" x14ac:dyDescent="0.25">
      <c r="A4043" s="1" t="s">
        <v>4863</v>
      </c>
      <c r="B4043" s="1" t="s">
        <v>1008</v>
      </c>
      <c r="C4043" s="2">
        <v>45229</v>
      </c>
      <c r="D4043" s="1" t="s">
        <v>14</v>
      </c>
      <c r="E4043">
        <v>9062</v>
      </c>
      <c r="F4043" s="1" t="s">
        <v>24</v>
      </c>
      <c r="G4043" s="1" t="s">
        <v>50</v>
      </c>
    </row>
    <row r="4044" spans="1:7" x14ac:dyDescent="0.25">
      <c r="A4044" s="1" t="s">
        <v>4864</v>
      </c>
      <c r="B4044" s="1" t="s">
        <v>690</v>
      </c>
      <c r="C4044" s="2">
        <v>45428</v>
      </c>
      <c r="D4044" s="1" t="s">
        <v>14</v>
      </c>
      <c r="E4044">
        <v>8683</v>
      </c>
      <c r="F4044" s="1" t="s">
        <v>24</v>
      </c>
      <c r="G4044" s="1" t="s">
        <v>106</v>
      </c>
    </row>
    <row r="4045" spans="1:7" x14ac:dyDescent="0.25">
      <c r="A4045" s="1" t="s">
        <v>4865</v>
      </c>
      <c r="B4045" s="1" t="s">
        <v>885</v>
      </c>
      <c r="C4045" s="2">
        <v>45844</v>
      </c>
      <c r="D4045" s="1" t="s">
        <v>23</v>
      </c>
      <c r="E4045">
        <v>3400</v>
      </c>
      <c r="F4045" s="1" t="s">
        <v>15</v>
      </c>
      <c r="G4045" s="1" t="s">
        <v>20</v>
      </c>
    </row>
    <row r="4046" spans="1:7" x14ac:dyDescent="0.25">
      <c r="A4046" s="1" t="s">
        <v>4866</v>
      </c>
      <c r="B4046" s="1" t="s">
        <v>72</v>
      </c>
      <c r="C4046" s="2">
        <v>45872</v>
      </c>
      <c r="D4046" s="1" t="s">
        <v>14</v>
      </c>
      <c r="E4046">
        <v>9463</v>
      </c>
      <c r="F4046" s="1" t="s">
        <v>10</v>
      </c>
      <c r="G4046" s="1" t="s">
        <v>11</v>
      </c>
    </row>
    <row r="4047" spans="1:7" x14ac:dyDescent="0.25">
      <c r="A4047" s="1" t="s">
        <v>4867</v>
      </c>
      <c r="B4047" s="1" t="s">
        <v>1640</v>
      </c>
      <c r="C4047" s="2">
        <v>45331</v>
      </c>
      <c r="D4047" s="1" t="s">
        <v>23</v>
      </c>
      <c r="E4047">
        <v>8304</v>
      </c>
      <c r="F4047" s="1" t="s">
        <v>10</v>
      </c>
      <c r="G4047" s="1" t="s">
        <v>45</v>
      </c>
    </row>
    <row r="4048" spans="1:7" x14ac:dyDescent="0.25">
      <c r="A4048" s="1" t="s">
        <v>4868</v>
      </c>
      <c r="B4048" s="1" t="s">
        <v>383</v>
      </c>
      <c r="C4048" s="2">
        <v>45771</v>
      </c>
      <c r="D4048" s="1" t="s">
        <v>14</v>
      </c>
      <c r="E4048">
        <v>5559</v>
      </c>
      <c r="F4048" s="1" t="s">
        <v>10</v>
      </c>
      <c r="G4048" s="1" t="s">
        <v>45</v>
      </c>
    </row>
    <row r="4049" spans="1:7" x14ac:dyDescent="0.25">
      <c r="A4049" s="1" t="s">
        <v>4869</v>
      </c>
      <c r="B4049" s="1" t="s">
        <v>2760</v>
      </c>
      <c r="C4049" s="2">
        <v>45565</v>
      </c>
      <c r="D4049" s="1" t="s">
        <v>14</v>
      </c>
      <c r="E4049">
        <v>4897</v>
      </c>
      <c r="F4049" s="1" t="s">
        <v>10</v>
      </c>
      <c r="G4049" s="1" t="s">
        <v>16</v>
      </c>
    </row>
    <row r="4050" spans="1:7" x14ac:dyDescent="0.25">
      <c r="A4050" s="1" t="s">
        <v>4870</v>
      </c>
      <c r="B4050" s="1" t="s">
        <v>270</v>
      </c>
      <c r="C4050" s="2">
        <v>45607</v>
      </c>
      <c r="D4050" s="1" t="s">
        <v>23</v>
      </c>
      <c r="E4050">
        <v>4344</v>
      </c>
      <c r="F4050" s="1" t="s">
        <v>19</v>
      </c>
      <c r="G4050" s="1" t="s">
        <v>55</v>
      </c>
    </row>
    <row r="4051" spans="1:7" x14ac:dyDescent="0.25">
      <c r="A4051" s="1" t="s">
        <v>4871</v>
      </c>
      <c r="B4051" s="1" t="s">
        <v>1005</v>
      </c>
      <c r="C4051" s="2">
        <v>45885</v>
      </c>
      <c r="D4051" s="1" t="s">
        <v>23</v>
      </c>
      <c r="E4051">
        <v>5694</v>
      </c>
      <c r="F4051" s="1" t="s">
        <v>24</v>
      </c>
      <c r="G4051" s="1" t="s">
        <v>50</v>
      </c>
    </row>
    <row r="4052" spans="1:7" x14ac:dyDescent="0.25">
      <c r="A4052" s="1" t="s">
        <v>4872</v>
      </c>
      <c r="B4052" s="1" t="s">
        <v>1092</v>
      </c>
      <c r="C4052" s="2">
        <v>45551</v>
      </c>
      <c r="D4052" s="1" t="s">
        <v>28</v>
      </c>
      <c r="E4052">
        <v>9083</v>
      </c>
      <c r="F4052" s="1" t="s">
        <v>24</v>
      </c>
      <c r="G4052" s="1" t="s">
        <v>55</v>
      </c>
    </row>
    <row r="4053" spans="1:7" x14ac:dyDescent="0.25">
      <c r="A4053" s="1" t="s">
        <v>4873</v>
      </c>
      <c r="B4053" s="1" t="s">
        <v>297</v>
      </c>
      <c r="C4053" s="2">
        <v>45688</v>
      </c>
      <c r="D4053" s="1" t="s">
        <v>14</v>
      </c>
      <c r="E4053">
        <v>6760</v>
      </c>
      <c r="F4053" s="1" t="s">
        <v>24</v>
      </c>
      <c r="G4053" s="1" t="s">
        <v>29</v>
      </c>
    </row>
    <row r="4054" spans="1:7" x14ac:dyDescent="0.25">
      <c r="A4054" s="1" t="s">
        <v>4874</v>
      </c>
      <c r="B4054" s="1" t="s">
        <v>1361</v>
      </c>
      <c r="C4054" s="2">
        <v>45438</v>
      </c>
      <c r="D4054" s="1" t="s">
        <v>23</v>
      </c>
      <c r="E4054">
        <v>2245</v>
      </c>
      <c r="F4054" s="1" t="s">
        <v>10</v>
      </c>
      <c r="G4054" s="1" t="s">
        <v>45</v>
      </c>
    </row>
    <row r="4055" spans="1:7" x14ac:dyDescent="0.25">
      <c r="A4055" s="1" t="s">
        <v>4875</v>
      </c>
      <c r="B4055" s="1" t="s">
        <v>501</v>
      </c>
      <c r="C4055" s="2">
        <v>45522</v>
      </c>
      <c r="D4055" s="1" t="s">
        <v>28</v>
      </c>
      <c r="E4055">
        <v>4993</v>
      </c>
      <c r="F4055" s="1" t="s">
        <v>15</v>
      </c>
      <c r="G4055" s="1" t="s">
        <v>50</v>
      </c>
    </row>
    <row r="4056" spans="1:7" x14ac:dyDescent="0.25">
      <c r="A4056" s="1" t="s">
        <v>4876</v>
      </c>
      <c r="B4056" s="1" t="s">
        <v>4631</v>
      </c>
      <c r="C4056" s="2">
        <v>45669</v>
      </c>
      <c r="D4056" s="1" t="s">
        <v>28</v>
      </c>
      <c r="E4056">
        <v>7762</v>
      </c>
      <c r="F4056" s="1" t="s">
        <v>10</v>
      </c>
      <c r="G4056" s="1" t="s">
        <v>16</v>
      </c>
    </row>
    <row r="4057" spans="1:7" x14ac:dyDescent="0.25">
      <c r="A4057" s="1" t="s">
        <v>4877</v>
      </c>
      <c r="B4057" s="1" t="s">
        <v>27</v>
      </c>
      <c r="C4057" s="2">
        <v>45643</v>
      </c>
      <c r="D4057" s="1" t="s">
        <v>23</v>
      </c>
      <c r="E4057">
        <v>5029</v>
      </c>
      <c r="F4057" s="1" t="s">
        <v>24</v>
      </c>
      <c r="G4057" s="1" t="s">
        <v>55</v>
      </c>
    </row>
    <row r="4058" spans="1:7" x14ac:dyDescent="0.25">
      <c r="A4058" s="1" t="s">
        <v>4878</v>
      </c>
      <c r="B4058" s="1" t="s">
        <v>600</v>
      </c>
      <c r="C4058" s="2">
        <v>45891</v>
      </c>
      <c r="D4058" s="1" t="s">
        <v>14</v>
      </c>
      <c r="E4058">
        <v>8051</v>
      </c>
      <c r="F4058" s="1" t="s">
        <v>10</v>
      </c>
      <c r="G4058" s="1" t="s">
        <v>25</v>
      </c>
    </row>
    <row r="4059" spans="1:7" x14ac:dyDescent="0.25">
      <c r="A4059" s="1" t="s">
        <v>4879</v>
      </c>
      <c r="B4059" s="1" t="s">
        <v>27</v>
      </c>
      <c r="C4059" s="2">
        <v>45348</v>
      </c>
      <c r="D4059" s="1" t="s">
        <v>28</v>
      </c>
      <c r="E4059">
        <v>2587</v>
      </c>
      <c r="F4059" s="1" t="s">
        <v>15</v>
      </c>
      <c r="G4059" s="1" t="s">
        <v>50</v>
      </c>
    </row>
    <row r="4060" spans="1:7" x14ac:dyDescent="0.25">
      <c r="A4060" s="1" t="s">
        <v>4880</v>
      </c>
      <c r="B4060" s="1" t="s">
        <v>112</v>
      </c>
      <c r="C4060" s="2">
        <v>45639</v>
      </c>
      <c r="D4060" s="1" t="s">
        <v>14</v>
      </c>
      <c r="E4060">
        <v>685</v>
      </c>
      <c r="F4060" s="1" t="s">
        <v>15</v>
      </c>
      <c r="G4060" s="1" t="s">
        <v>50</v>
      </c>
    </row>
    <row r="4061" spans="1:7" x14ac:dyDescent="0.25">
      <c r="A4061" s="1" t="s">
        <v>4881</v>
      </c>
      <c r="B4061" s="1" t="s">
        <v>756</v>
      </c>
      <c r="C4061" s="2">
        <v>45887</v>
      </c>
      <c r="D4061" s="1" t="s">
        <v>14</v>
      </c>
      <c r="E4061">
        <v>2449</v>
      </c>
      <c r="F4061" s="1" t="s">
        <v>10</v>
      </c>
      <c r="G4061" s="1" t="s">
        <v>106</v>
      </c>
    </row>
    <row r="4062" spans="1:7" x14ac:dyDescent="0.25">
      <c r="A4062" s="1" t="s">
        <v>4882</v>
      </c>
      <c r="B4062" s="1" t="s">
        <v>1951</v>
      </c>
      <c r="C4062" s="2">
        <v>45841</v>
      </c>
      <c r="D4062" s="1" t="s">
        <v>28</v>
      </c>
      <c r="E4062">
        <v>9883</v>
      </c>
      <c r="F4062" s="1" t="s">
        <v>24</v>
      </c>
      <c r="G4062" s="1" t="s">
        <v>25</v>
      </c>
    </row>
    <row r="4063" spans="1:7" x14ac:dyDescent="0.25">
      <c r="A4063" s="1" t="s">
        <v>4883</v>
      </c>
      <c r="B4063" s="1" t="s">
        <v>4884</v>
      </c>
      <c r="C4063" s="2">
        <v>45702</v>
      </c>
      <c r="D4063" s="1" t="s">
        <v>23</v>
      </c>
      <c r="E4063">
        <v>5597</v>
      </c>
      <c r="F4063" s="1" t="s">
        <v>19</v>
      </c>
      <c r="G4063" s="1" t="s">
        <v>40</v>
      </c>
    </row>
    <row r="4064" spans="1:7" x14ac:dyDescent="0.25">
      <c r="A4064" s="1" t="s">
        <v>4885</v>
      </c>
      <c r="B4064" s="1" t="s">
        <v>134</v>
      </c>
      <c r="C4064" s="2">
        <v>45341</v>
      </c>
      <c r="D4064" s="1" t="s">
        <v>14</v>
      </c>
      <c r="E4064">
        <v>5955</v>
      </c>
      <c r="F4064" s="1" t="s">
        <v>24</v>
      </c>
      <c r="G4064" s="1" t="s">
        <v>50</v>
      </c>
    </row>
    <row r="4065" spans="1:7" x14ac:dyDescent="0.25">
      <c r="A4065" s="1" t="s">
        <v>4886</v>
      </c>
      <c r="B4065" s="1" t="s">
        <v>963</v>
      </c>
      <c r="C4065" s="2">
        <v>45880</v>
      </c>
      <c r="D4065" s="1" t="s">
        <v>9</v>
      </c>
      <c r="E4065">
        <v>9478</v>
      </c>
      <c r="F4065" s="1" t="s">
        <v>19</v>
      </c>
      <c r="G4065" s="1" t="s">
        <v>45</v>
      </c>
    </row>
    <row r="4066" spans="1:7" x14ac:dyDescent="0.25">
      <c r="A4066" s="1" t="s">
        <v>4887</v>
      </c>
      <c r="B4066" s="1" t="s">
        <v>2854</v>
      </c>
      <c r="C4066" s="2">
        <v>45617</v>
      </c>
      <c r="D4066" s="1" t="s">
        <v>23</v>
      </c>
      <c r="E4066">
        <v>4777</v>
      </c>
      <c r="F4066" s="1" t="s">
        <v>24</v>
      </c>
      <c r="G4066" s="1" t="s">
        <v>16</v>
      </c>
    </row>
    <row r="4067" spans="1:7" x14ac:dyDescent="0.25">
      <c r="A4067" s="1" t="s">
        <v>4888</v>
      </c>
      <c r="B4067" s="1" t="s">
        <v>1217</v>
      </c>
      <c r="C4067" s="2">
        <v>45174</v>
      </c>
      <c r="D4067" s="1" t="s">
        <v>28</v>
      </c>
      <c r="E4067">
        <v>7014</v>
      </c>
      <c r="F4067" s="1" t="s">
        <v>10</v>
      </c>
      <c r="G4067" s="1" t="s">
        <v>29</v>
      </c>
    </row>
    <row r="4068" spans="1:7" x14ac:dyDescent="0.25">
      <c r="A4068" s="1" t="s">
        <v>4889</v>
      </c>
      <c r="B4068" s="1" t="s">
        <v>587</v>
      </c>
      <c r="C4068" s="2">
        <v>45396</v>
      </c>
      <c r="D4068" s="1" t="s">
        <v>9</v>
      </c>
      <c r="E4068">
        <v>7738</v>
      </c>
      <c r="F4068" s="1" t="s">
        <v>19</v>
      </c>
      <c r="G4068" s="1" t="s">
        <v>20</v>
      </c>
    </row>
    <row r="4069" spans="1:7" x14ac:dyDescent="0.25">
      <c r="A4069" s="1" t="s">
        <v>4890</v>
      </c>
      <c r="B4069" s="1" t="s">
        <v>253</v>
      </c>
      <c r="C4069" s="2">
        <v>45268</v>
      </c>
      <c r="D4069" s="1" t="s">
        <v>14</v>
      </c>
      <c r="E4069">
        <v>6619</v>
      </c>
      <c r="F4069" s="1" t="s">
        <v>24</v>
      </c>
      <c r="G4069" s="1" t="s">
        <v>25</v>
      </c>
    </row>
    <row r="4070" spans="1:7" x14ac:dyDescent="0.25">
      <c r="A4070" s="1" t="s">
        <v>4891</v>
      </c>
      <c r="B4070" s="1" t="s">
        <v>3649</v>
      </c>
      <c r="C4070" s="2">
        <v>45289</v>
      </c>
      <c r="D4070" s="1" t="s">
        <v>23</v>
      </c>
      <c r="E4070">
        <v>4944</v>
      </c>
      <c r="F4070" s="1" t="s">
        <v>10</v>
      </c>
      <c r="G4070" s="1" t="s">
        <v>11</v>
      </c>
    </row>
    <row r="4071" spans="1:7" x14ac:dyDescent="0.25">
      <c r="A4071" s="1" t="s">
        <v>4892</v>
      </c>
      <c r="B4071" s="1" t="s">
        <v>754</v>
      </c>
      <c r="C4071" s="2">
        <v>45624</v>
      </c>
      <c r="D4071" s="1" t="s">
        <v>9</v>
      </c>
      <c r="E4071">
        <v>3658</v>
      </c>
      <c r="F4071" s="1" t="s">
        <v>24</v>
      </c>
      <c r="G4071" s="1" t="s">
        <v>20</v>
      </c>
    </row>
    <row r="4072" spans="1:7" x14ac:dyDescent="0.25">
      <c r="A4072" s="1" t="s">
        <v>4893</v>
      </c>
      <c r="B4072" s="1" t="s">
        <v>223</v>
      </c>
      <c r="C4072" s="2">
        <v>45889</v>
      </c>
      <c r="D4072" s="1" t="s">
        <v>23</v>
      </c>
      <c r="E4072">
        <v>7141</v>
      </c>
      <c r="F4072" s="1" t="s">
        <v>15</v>
      </c>
      <c r="G4072" s="1" t="s">
        <v>20</v>
      </c>
    </row>
    <row r="4073" spans="1:7" x14ac:dyDescent="0.25">
      <c r="A4073" s="1" t="s">
        <v>4894</v>
      </c>
      <c r="B4073" s="1" t="s">
        <v>914</v>
      </c>
      <c r="C4073" s="2">
        <v>45262</v>
      </c>
      <c r="D4073" s="1" t="s">
        <v>14</v>
      </c>
      <c r="E4073">
        <v>1322</v>
      </c>
      <c r="F4073" s="1" t="s">
        <v>15</v>
      </c>
      <c r="G4073" s="1" t="s">
        <v>45</v>
      </c>
    </row>
    <row r="4074" spans="1:7" x14ac:dyDescent="0.25">
      <c r="A4074" s="1" t="s">
        <v>4895</v>
      </c>
      <c r="B4074" s="1" t="s">
        <v>303</v>
      </c>
      <c r="C4074" s="2">
        <v>45709</v>
      </c>
      <c r="D4074" s="1" t="s">
        <v>23</v>
      </c>
      <c r="E4074">
        <v>9275</v>
      </c>
      <c r="F4074" s="1" t="s">
        <v>24</v>
      </c>
      <c r="G4074" s="1" t="s">
        <v>55</v>
      </c>
    </row>
    <row r="4075" spans="1:7" x14ac:dyDescent="0.25">
      <c r="A4075" s="1" t="s">
        <v>4896</v>
      </c>
      <c r="B4075" s="1" t="s">
        <v>816</v>
      </c>
      <c r="C4075" s="2">
        <v>45885</v>
      </c>
      <c r="D4075" s="1" t="s">
        <v>9</v>
      </c>
      <c r="E4075">
        <v>4109</v>
      </c>
      <c r="F4075" s="1" t="s">
        <v>10</v>
      </c>
      <c r="G4075" s="1" t="s">
        <v>20</v>
      </c>
    </row>
    <row r="4076" spans="1:7" x14ac:dyDescent="0.25">
      <c r="A4076" s="1" t="s">
        <v>4897</v>
      </c>
      <c r="B4076" s="1" t="s">
        <v>1955</v>
      </c>
      <c r="C4076" s="2">
        <v>45259</v>
      </c>
      <c r="D4076" s="1" t="s">
        <v>23</v>
      </c>
      <c r="E4076">
        <v>1664</v>
      </c>
      <c r="F4076" s="1" t="s">
        <v>24</v>
      </c>
      <c r="G4076" s="1" t="s">
        <v>16</v>
      </c>
    </row>
    <row r="4077" spans="1:7" x14ac:dyDescent="0.25">
      <c r="A4077" s="1" t="s">
        <v>4898</v>
      </c>
      <c r="B4077" s="1" t="s">
        <v>532</v>
      </c>
      <c r="C4077" s="2">
        <v>45720</v>
      </c>
      <c r="D4077" s="1" t="s">
        <v>28</v>
      </c>
      <c r="E4077">
        <v>6028</v>
      </c>
      <c r="F4077" s="1" t="s">
        <v>10</v>
      </c>
      <c r="G4077" s="1" t="s">
        <v>20</v>
      </c>
    </row>
    <row r="4078" spans="1:7" x14ac:dyDescent="0.25">
      <c r="A4078" s="1" t="s">
        <v>4899</v>
      </c>
      <c r="B4078" s="1" t="s">
        <v>1955</v>
      </c>
      <c r="C4078" s="2">
        <v>45817</v>
      </c>
      <c r="D4078" s="1" t="s">
        <v>28</v>
      </c>
      <c r="E4078">
        <v>1295</v>
      </c>
      <c r="F4078" s="1" t="s">
        <v>19</v>
      </c>
      <c r="G4078" s="1" t="s">
        <v>55</v>
      </c>
    </row>
    <row r="4079" spans="1:7" x14ac:dyDescent="0.25">
      <c r="A4079" s="1" t="s">
        <v>4900</v>
      </c>
      <c r="B4079" s="1" t="s">
        <v>2555</v>
      </c>
      <c r="C4079" s="2">
        <v>45632</v>
      </c>
      <c r="D4079" s="1" t="s">
        <v>9</v>
      </c>
      <c r="E4079">
        <v>7862</v>
      </c>
      <c r="F4079" s="1" t="s">
        <v>15</v>
      </c>
      <c r="G4079" s="1" t="s">
        <v>106</v>
      </c>
    </row>
    <row r="4080" spans="1:7" x14ac:dyDescent="0.25">
      <c r="A4080" s="1" t="s">
        <v>4901</v>
      </c>
      <c r="B4080" s="1" t="s">
        <v>2781</v>
      </c>
      <c r="C4080" s="2">
        <v>45396</v>
      </c>
      <c r="D4080" s="1" t="s">
        <v>23</v>
      </c>
      <c r="E4080">
        <v>8736</v>
      </c>
      <c r="F4080" s="1" t="s">
        <v>19</v>
      </c>
      <c r="G4080" s="1" t="s">
        <v>50</v>
      </c>
    </row>
    <row r="4081" spans="1:7" x14ac:dyDescent="0.25">
      <c r="A4081" s="1" t="s">
        <v>4902</v>
      </c>
      <c r="B4081" s="1" t="s">
        <v>1037</v>
      </c>
      <c r="C4081" s="2">
        <v>45797</v>
      </c>
      <c r="D4081" s="1" t="s">
        <v>9</v>
      </c>
      <c r="E4081">
        <v>7056</v>
      </c>
      <c r="F4081" s="1" t="s">
        <v>10</v>
      </c>
      <c r="G4081" s="1" t="s">
        <v>40</v>
      </c>
    </row>
    <row r="4082" spans="1:7" x14ac:dyDescent="0.25">
      <c r="A4082" s="1" t="s">
        <v>4903</v>
      </c>
      <c r="B4082" s="1" t="s">
        <v>1064</v>
      </c>
      <c r="C4082" s="2">
        <v>45803</v>
      </c>
      <c r="D4082" s="1" t="s">
        <v>23</v>
      </c>
      <c r="E4082">
        <v>5190</v>
      </c>
      <c r="F4082" s="1" t="s">
        <v>24</v>
      </c>
      <c r="G4082" s="1" t="s">
        <v>45</v>
      </c>
    </row>
    <row r="4083" spans="1:7" x14ac:dyDescent="0.25">
      <c r="A4083" s="1" t="s">
        <v>4904</v>
      </c>
      <c r="B4083" s="1" t="s">
        <v>369</v>
      </c>
      <c r="C4083" s="2">
        <v>45453</v>
      </c>
      <c r="D4083" s="1" t="s">
        <v>14</v>
      </c>
      <c r="E4083">
        <v>1389</v>
      </c>
      <c r="F4083" s="1" t="s">
        <v>15</v>
      </c>
      <c r="G4083" s="1" t="s">
        <v>106</v>
      </c>
    </row>
    <row r="4084" spans="1:7" x14ac:dyDescent="0.25">
      <c r="A4084" s="1" t="s">
        <v>4905</v>
      </c>
      <c r="B4084" s="1" t="s">
        <v>4884</v>
      </c>
      <c r="C4084" s="2">
        <v>45577</v>
      </c>
      <c r="D4084" s="1" t="s">
        <v>28</v>
      </c>
      <c r="E4084">
        <v>655</v>
      </c>
      <c r="F4084" s="1" t="s">
        <v>10</v>
      </c>
      <c r="G4084" s="1" t="s">
        <v>16</v>
      </c>
    </row>
    <row r="4085" spans="1:7" x14ac:dyDescent="0.25">
      <c r="A4085" s="1" t="s">
        <v>4906</v>
      </c>
      <c r="B4085" s="1" t="s">
        <v>2730</v>
      </c>
      <c r="C4085" s="2">
        <v>45610</v>
      </c>
      <c r="D4085" s="1" t="s">
        <v>14</v>
      </c>
      <c r="E4085">
        <v>8225</v>
      </c>
      <c r="F4085" s="1" t="s">
        <v>10</v>
      </c>
      <c r="G4085" s="1" t="s">
        <v>16</v>
      </c>
    </row>
    <row r="4086" spans="1:7" x14ac:dyDescent="0.25">
      <c r="A4086" s="1" t="s">
        <v>4907</v>
      </c>
      <c r="B4086" s="1" t="s">
        <v>2150</v>
      </c>
      <c r="C4086" s="2">
        <v>45260</v>
      </c>
      <c r="D4086" s="1" t="s">
        <v>23</v>
      </c>
      <c r="E4086">
        <v>5422</v>
      </c>
      <c r="F4086" s="1" t="s">
        <v>15</v>
      </c>
      <c r="G4086" s="1" t="s">
        <v>55</v>
      </c>
    </row>
    <row r="4087" spans="1:7" x14ac:dyDescent="0.25">
      <c r="A4087" s="1" t="s">
        <v>4908</v>
      </c>
      <c r="B4087" s="1" t="s">
        <v>219</v>
      </c>
      <c r="C4087" s="2">
        <v>45453</v>
      </c>
      <c r="D4087" s="1" t="s">
        <v>14</v>
      </c>
      <c r="E4087">
        <v>4662</v>
      </c>
      <c r="F4087" s="1" t="s">
        <v>24</v>
      </c>
      <c r="G4087" s="1" t="s">
        <v>29</v>
      </c>
    </row>
    <row r="4088" spans="1:7" x14ac:dyDescent="0.25">
      <c r="A4088" s="1" t="s">
        <v>4909</v>
      </c>
      <c r="B4088" s="1" t="s">
        <v>178</v>
      </c>
      <c r="C4088" s="2">
        <v>45401</v>
      </c>
      <c r="D4088" s="1" t="s">
        <v>9</v>
      </c>
      <c r="E4088">
        <v>6844</v>
      </c>
      <c r="F4088" s="1" t="s">
        <v>15</v>
      </c>
      <c r="G4088" s="1" t="s">
        <v>45</v>
      </c>
    </row>
    <row r="4089" spans="1:7" x14ac:dyDescent="0.25">
      <c r="A4089" s="1" t="s">
        <v>4910</v>
      </c>
      <c r="B4089" s="1" t="s">
        <v>690</v>
      </c>
      <c r="C4089" s="2">
        <v>45634</v>
      </c>
      <c r="D4089" s="1" t="s">
        <v>9</v>
      </c>
      <c r="E4089">
        <v>4461</v>
      </c>
      <c r="F4089" s="1" t="s">
        <v>24</v>
      </c>
      <c r="G4089" s="1" t="s">
        <v>45</v>
      </c>
    </row>
    <row r="4090" spans="1:7" x14ac:dyDescent="0.25">
      <c r="A4090" s="1" t="s">
        <v>4911</v>
      </c>
      <c r="B4090" s="1" t="s">
        <v>413</v>
      </c>
      <c r="C4090" s="2">
        <v>45646</v>
      </c>
      <c r="D4090" s="1" t="s">
        <v>23</v>
      </c>
      <c r="E4090">
        <v>6113</v>
      </c>
      <c r="F4090" s="1" t="s">
        <v>24</v>
      </c>
      <c r="G4090" s="1" t="s">
        <v>106</v>
      </c>
    </row>
    <row r="4091" spans="1:7" x14ac:dyDescent="0.25">
      <c r="A4091" s="1" t="s">
        <v>4912</v>
      </c>
      <c r="B4091" s="1" t="s">
        <v>785</v>
      </c>
      <c r="C4091" s="2">
        <v>45563</v>
      </c>
      <c r="D4091" s="1" t="s">
        <v>28</v>
      </c>
      <c r="E4091">
        <v>7094</v>
      </c>
      <c r="F4091" s="1" t="s">
        <v>10</v>
      </c>
      <c r="G4091" s="1" t="s">
        <v>20</v>
      </c>
    </row>
    <row r="4092" spans="1:7" x14ac:dyDescent="0.25">
      <c r="A4092" s="1" t="s">
        <v>4913</v>
      </c>
      <c r="B4092" s="1" t="s">
        <v>1766</v>
      </c>
      <c r="C4092" s="2">
        <v>45603</v>
      </c>
      <c r="D4092" s="1" t="s">
        <v>9</v>
      </c>
      <c r="E4092">
        <v>4134</v>
      </c>
      <c r="F4092" s="1" t="s">
        <v>24</v>
      </c>
      <c r="G4092" s="1" t="s">
        <v>50</v>
      </c>
    </row>
    <row r="4093" spans="1:7" x14ac:dyDescent="0.25">
      <c r="A4093" s="1" t="s">
        <v>4914</v>
      </c>
      <c r="B4093" s="1" t="s">
        <v>331</v>
      </c>
      <c r="C4093" s="2">
        <v>45641</v>
      </c>
      <c r="D4093" s="1" t="s">
        <v>28</v>
      </c>
      <c r="E4093">
        <v>374</v>
      </c>
      <c r="F4093" s="1" t="s">
        <v>24</v>
      </c>
      <c r="G4093" s="1" t="s">
        <v>20</v>
      </c>
    </row>
    <row r="4094" spans="1:7" x14ac:dyDescent="0.25">
      <c r="A4094" s="1" t="s">
        <v>4915</v>
      </c>
      <c r="B4094" s="1" t="s">
        <v>2408</v>
      </c>
      <c r="C4094" s="2">
        <v>45319</v>
      </c>
      <c r="D4094" s="1" t="s">
        <v>23</v>
      </c>
      <c r="E4094">
        <v>2665</v>
      </c>
      <c r="F4094" s="1" t="s">
        <v>15</v>
      </c>
      <c r="G4094" s="1" t="s">
        <v>29</v>
      </c>
    </row>
    <row r="4095" spans="1:7" x14ac:dyDescent="0.25">
      <c r="A4095" s="1" t="s">
        <v>4916</v>
      </c>
      <c r="B4095" s="1" t="s">
        <v>103</v>
      </c>
      <c r="C4095" s="2">
        <v>45505</v>
      </c>
      <c r="D4095" s="1" t="s">
        <v>28</v>
      </c>
      <c r="E4095">
        <v>8610</v>
      </c>
      <c r="F4095" s="1" t="s">
        <v>15</v>
      </c>
      <c r="G4095" s="1" t="s">
        <v>25</v>
      </c>
    </row>
    <row r="4096" spans="1:7" x14ac:dyDescent="0.25">
      <c r="A4096" s="1" t="s">
        <v>4917</v>
      </c>
      <c r="B4096" s="1" t="s">
        <v>1663</v>
      </c>
      <c r="C4096" s="2">
        <v>45263</v>
      </c>
      <c r="D4096" s="1" t="s">
        <v>23</v>
      </c>
      <c r="E4096">
        <v>7443</v>
      </c>
      <c r="F4096" s="1" t="s">
        <v>24</v>
      </c>
      <c r="G4096" s="1" t="s">
        <v>25</v>
      </c>
    </row>
    <row r="4097" spans="1:7" x14ac:dyDescent="0.25">
      <c r="A4097" s="1" t="s">
        <v>4918</v>
      </c>
      <c r="B4097" s="1" t="s">
        <v>293</v>
      </c>
      <c r="C4097" s="2">
        <v>45631</v>
      </c>
      <c r="D4097" s="1" t="s">
        <v>14</v>
      </c>
      <c r="E4097">
        <v>1324</v>
      </c>
      <c r="F4097" s="1" t="s">
        <v>10</v>
      </c>
      <c r="G4097" s="1" t="s">
        <v>11</v>
      </c>
    </row>
    <row r="4098" spans="1:7" x14ac:dyDescent="0.25">
      <c r="A4098" s="1" t="s">
        <v>4919</v>
      </c>
      <c r="B4098" s="1" t="s">
        <v>1610</v>
      </c>
      <c r="C4098" s="2">
        <v>45658</v>
      </c>
      <c r="D4098" s="1" t="s">
        <v>23</v>
      </c>
      <c r="E4098">
        <v>5282</v>
      </c>
      <c r="F4098" s="1" t="s">
        <v>15</v>
      </c>
      <c r="G4098" s="1" t="s">
        <v>106</v>
      </c>
    </row>
    <row r="4099" spans="1:7" x14ac:dyDescent="0.25">
      <c r="A4099" s="1" t="s">
        <v>4920</v>
      </c>
      <c r="B4099" s="1" t="s">
        <v>253</v>
      </c>
      <c r="C4099" s="2">
        <v>45432</v>
      </c>
      <c r="D4099" s="1" t="s">
        <v>14</v>
      </c>
      <c r="E4099">
        <v>228</v>
      </c>
      <c r="F4099" s="1" t="s">
        <v>19</v>
      </c>
      <c r="G4099" s="1" t="s">
        <v>55</v>
      </c>
    </row>
    <row r="4100" spans="1:7" x14ac:dyDescent="0.25">
      <c r="A4100" s="1" t="s">
        <v>4921</v>
      </c>
      <c r="B4100" s="1" t="s">
        <v>954</v>
      </c>
      <c r="C4100" s="2">
        <v>45537</v>
      </c>
      <c r="D4100" s="1" t="s">
        <v>23</v>
      </c>
      <c r="E4100">
        <v>4713</v>
      </c>
      <c r="F4100" s="1" t="s">
        <v>10</v>
      </c>
      <c r="G4100" s="1" t="s">
        <v>29</v>
      </c>
    </row>
    <row r="4101" spans="1:7" x14ac:dyDescent="0.25">
      <c r="A4101" s="1" t="s">
        <v>4922</v>
      </c>
      <c r="B4101" s="1" t="s">
        <v>514</v>
      </c>
      <c r="C4101" s="2">
        <v>45776</v>
      </c>
      <c r="D4101" s="1" t="s">
        <v>9</v>
      </c>
      <c r="E4101">
        <v>5141</v>
      </c>
      <c r="F4101" s="1" t="s">
        <v>15</v>
      </c>
      <c r="G4101" s="1" t="s">
        <v>50</v>
      </c>
    </row>
    <row r="4102" spans="1:7" x14ac:dyDescent="0.25">
      <c r="A4102" s="1" t="s">
        <v>4923</v>
      </c>
      <c r="B4102" s="1" t="s">
        <v>1596</v>
      </c>
      <c r="C4102" s="2">
        <v>45361</v>
      </c>
      <c r="D4102" s="1" t="s">
        <v>9</v>
      </c>
      <c r="E4102">
        <v>1549</v>
      </c>
      <c r="F4102" s="1" t="s">
        <v>15</v>
      </c>
      <c r="G4102" s="1" t="s">
        <v>45</v>
      </c>
    </row>
    <row r="4103" spans="1:7" x14ac:dyDescent="0.25">
      <c r="A4103" s="1" t="s">
        <v>4924</v>
      </c>
      <c r="B4103" s="1" t="s">
        <v>65</v>
      </c>
      <c r="C4103" s="2">
        <v>45624</v>
      </c>
      <c r="D4103" s="1" t="s">
        <v>28</v>
      </c>
      <c r="E4103">
        <v>3443</v>
      </c>
      <c r="F4103" s="1" t="s">
        <v>19</v>
      </c>
      <c r="G4103" s="1" t="s">
        <v>16</v>
      </c>
    </row>
    <row r="4104" spans="1:7" x14ac:dyDescent="0.25">
      <c r="A4104" s="1" t="s">
        <v>4925</v>
      </c>
      <c r="B4104" s="1" t="s">
        <v>1543</v>
      </c>
      <c r="C4104" s="2">
        <v>45833</v>
      </c>
      <c r="D4104" s="1" t="s">
        <v>23</v>
      </c>
      <c r="E4104">
        <v>1612</v>
      </c>
      <c r="F4104" s="1" t="s">
        <v>24</v>
      </c>
      <c r="G4104" s="1" t="s">
        <v>29</v>
      </c>
    </row>
    <row r="4105" spans="1:7" x14ac:dyDescent="0.25">
      <c r="A4105" s="1" t="s">
        <v>4926</v>
      </c>
      <c r="B4105" s="1" t="s">
        <v>4884</v>
      </c>
      <c r="C4105" s="2">
        <v>45517</v>
      </c>
      <c r="D4105" s="1" t="s">
        <v>23</v>
      </c>
      <c r="E4105">
        <v>2714</v>
      </c>
      <c r="F4105" s="1" t="s">
        <v>15</v>
      </c>
      <c r="G4105" s="1" t="s">
        <v>50</v>
      </c>
    </row>
    <row r="4106" spans="1:7" x14ac:dyDescent="0.25">
      <c r="A4106" s="1" t="s">
        <v>4927</v>
      </c>
      <c r="B4106" s="1" t="s">
        <v>956</v>
      </c>
      <c r="C4106" s="2">
        <v>45249</v>
      </c>
      <c r="D4106" s="1" t="s">
        <v>23</v>
      </c>
      <c r="E4106">
        <v>5074</v>
      </c>
      <c r="F4106" s="1" t="s">
        <v>19</v>
      </c>
      <c r="G4106" s="1" t="s">
        <v>29</v>
      </c>
    </row>
    <row r="4107" spans="1:7" x14ac:dyDescent="0.25">
      <c r="A4107" s="1" t="s">
        <v>4928</v>
      </c>
      <c r="B4107" s="1" t="s">
        <v>3539</v>
      </c>
      <c r="C4107" s="2">
        <v>45812</v>
      </c>
      <c r="D4107" s="1" t="s">
        <v>28</v>
      </c>
      <c r="E4107">
        <v>3658</v>
      </c>
      <c r="F4107" s="1" t="s">
        <v>19</v>
      </c>
      <c r="G4107" s="1" t="s">
        <v>20</v>
      </c>
    </row>
    <row r="4108" spans="1:7" x14ac:dyDescent="0.25">
      <c r="A4108" s="1" t="s">
        <v>4929</v>
      </c>
      <c r="B4108" s="1" t="s">
        <v>660</v>
      </c>
      <c r="C4108" s="2">
        <v>45624</v>
      </c>
      <c r="D4108" s="1" t="s">
        <v>9</v>
      </c>
      <c r="E4108">
        <v>1115</v>
      </c>
      <c r="F4108" s="1" t="s">
        <v>15</v>
      </c>
      <c r="G4108" s="1" t="s">
        <v>11</v>
      </c>
    </row>
    <row r="4109" spans="1:7" x14ac:dyDescent="0.25">
      <c r="A4109" s="1" t="s">
        <v>4930</v>
      </c>
      <c r="B4109" s="1" t="s">
        <v>3460</v>
      </c>
      <c r="C4109" s="2">
        <v>45294</v>
      </c>
      <c r="D4109" s="1" t="s">
        <v>23</v>
      </c>
      <c r="E4109">
        <v>5746</v>
      </c>
      <c r="F4109" s="1" t="s">
        <v>10</v>
      </c>
      <c r="G4109" s="1" t="s">
        <v>50</v>
      </c>
    </row>
    <row r="4110" spans="1:7" x14ac:dyDescent="0.25">
      <c r="A4110" s="1" t="s">
        <v>4931</v>
      </c>
      <c r="B4110" s="1" t="s">
        <v>893</v>
      </c>
      <c r="C4110" s="2">
        <v>45296</v>
      </c>
      <c r="D4110" s="1" t="s">
        <v>28</v>
      </c>
      <c r="E4110">
        <v>5822</v>
      </c>
      <c r="F4110" s="1" t="s">
        <v>15</v>
      </c>
      <c r="G4110" s="1" t="s">
        <v>20</v>
      </c>
    </row>
    <row r="4111" spans="1:7" x14ac:dyDescent="0.25">
      <c r="A4111" s="1" t="s">
        <v>4932</v>
      </c>
      <c r="B4111" s="1" t="s">
        <v>548</v>
      </c>
      <c r="C4111" s="2">
        <v>45820</v>
      </c>
      <c r="D4111" s="1" t="s">
        <v>23</v>
      </c>
      <c r="E4111">
        <v>2498</v>
      </c>
      <c r="F4111" s="1" t="s">
        <v>19</v>
      </c>
      <c r="G4111" s="1" t="s">
        <v>106</v>
      </c>
    </row>
    <row r="4112" spans="1:7" x14ac:dyDescent="0.25">
      <c r="A4112" s="1" t="s">
        <v>4933</v>
      </c>
      <c r="B4112" s="1" t="s">
        <v>1356</v>
      </c>
      <c r="C4112" s="2">
        <v>45727</v>
      </c>
      <c r="D4112" s="1" t="s">
        <v>14</v>
      </c>
      <c r="E4112">
        <v>8818</v>
      </c>
      <c r="F4112" s="1" t="s">
        <v>15</v>
      </c>
      <c r="G4112" s="1" t="s">
        <v>16</v>
      </c>
    </row>
    <row r="4113" spans="1:7" x14ac:dyDescent="0.25">
      <c r="A4113" s="1" t="s">
        <v>4934</v>
      </c>
      <c r="B4113" s="1" t="s">
        <v>696</v>
      </c>
      <c r="C4113" s="2">
        <v>45223</v>
      </c>
      <c r="D4113" s="1" t="s">
        <v>23</v>
      </c>
      <c r="E4113">
        <v>2428</v>
      </c>
      <c r="F4113" s="1" t="s">
        <v>10</v>
      </c>
      <c r="G4113" s="1" t="s">
        <v>55</v>
      </c>
    </row>
    <row r="4114" spans="1:7" x14ac:dyDescent="0.25">
      <c r="A4114" s="1" t="s">
        <v>4935</v>
      </c>
      <c r="B4114" s="1" t="s">
        <v>805</v>
      </c>
      <c r="C4114" s="2">
        <v>45596</v>
      </c>
      <c r="D4114" s="1" t="s">
        <v>14</v>
      </c>
      <c r="E4114">
        <v>37</v>
      </c>
      <c r="F4114" s="1" t="s">
        <v>24</v>
      </c>
      <c r="G4114" s="1" t="s">
        <v>11</v>
      </c>
    </row>
    <row r="4115" spans="1:7" x14ac:dyDescent="0.25">
      <c r="A4115" s="1" t="s">
        <v>4936</v>
      </c>
      <c r="B4115" s="1" t="s">
        <v>501</v>
      </c>
      <c r="C4115" s="2">
        <v>45349</v>
      </c>
      <c r="D4115" s="1" t="s">
        <v>28</v>
      </c>
      <c r="E4115">
        <v>8217</v>
      </c>
      <c r="F4115" s="1" t="s">
        <v>24</v>
      </c>
      <c r="G4115" s="1" t="s">
        <v>50</v>
      </c>
    </row>
    <row r="4116" spans="1:7" x14ac:dyDescent="0.25">
      <c r="A4116" s="1" t="s">
        <v>4937</v>
      </c>
      <c r="B4116" s="1" t="s">
        <v>453</v>
      </c>
      <c r="C4116" s="2">
        <v>45263</v>
      </c>
      <c r="D4116" s="1" t="s">
        <v>28</v>
      </c>
      <c r="E4116">
        <v>8534</v>
      </c>
      <c r="F4116" s="1" t="s">
        <v>15</v>
      </c>
      <c r="G4116" s="1" t="s">
        <v>50</v>
      </c>
    </row>
    <row r="4117" spans="1:7" x14ac:dyDescent="0.25">
      <c r="A4117" s="1" t="s">
        <v>4938</v>
      </c>
      <c r="B4117" s="1" t="s">
        <v>227</v>
      </c>
      <c r="C4117" s="2">
        <v>45811</v>
      </c>
      <c r="D4117" s="1" t="s">
        <v>9</v>
      </c>
      <c r="E4117">
        <v>7987</v>
      </c>
      <c r="F4117" s="1" t="s">
        <v>15</v>
      </c>
      <c r="G4117" s="1" t="s">
        <v>40</v>
      </c>
    </row>
    <row r="4118" spans="1:7" x14ac:dyDescent="0.25">
      <c r="A4118" s="1" t="s">
        <v>4939</v>
      </c>
      <c r="B4118" s="1" t="s">
        <v>3009</v>
      </c>
      <c r="C4118" s="2">
        <v>45318</v>
      </c>
      <c r="D4118" s="1" t="s">
        <v>23</v>
      </c>
      <c r="E4118">
        <v>4671</v>
      </c>
      <c r="F4118" s="1" t="s">
        <v>19</v>
      </c>
      <c r="G4118" s="1" t="s">
        <v>20</v>
      </c>
    </row>
    <row r="4119" spans="1:7" x14ac:dyDescent="0.25">
      <c r="A4119" s="1" t="s">
        <v>4940</v>
      </c>
      <c r="B4119" s="1" t="s">
        <v>1324</v>
      </c>
      <c r="C4119" s="2">
        <v>45613</v>
      </c>
      <c r="D4119" s="1" t="s">
        <v>28</v>
      </c>
      <c r="E4119">
        <v>4559</v>
      </c>
      <c r="F4119" s="1" t="s">
        <v>10</v>
      </c>
      <c r="G4119" s="1" t="s">
        <v>45</v>
      </c>
    </row>
    <row r="4120" spans="1:7" x14ac:dyDescent="0.25">
      <c r="A4120" s="1" t="s">
        <v>4941</v>
      </c>
      <c r="B4120" s="1" t="s">
        <v>146</v>
      </c>
      <c r="C4120" s="2">
        <v>45558</v>
      </c>
      <c r="D4120" s="1" t="s">
        <v>9</v>
      </c>
      <c r="E4120">
        <v>3963</v>
      </c>
      <c r="F4120" s="1" t="s">
        <v>19</v>
      </c>
      <c r="G4120" s="1" t="s">
        <v>106</v>
      </c>
    </row>
    <row r="4121" spans="1:7" x14ac:dyDescent="0.25">
      <c r="A4121" s="1" t="s">
        <v>4942</v>
      </c>
      <c r="B4121" s="1" t="s">
        <v>1209</v>
      </c>
      <c r="C4121" s="2">
        <v>45796</v>
      </c>
      <c r="D4121" s="1" t="s">
        <v>23</v>
      </c>
      <c r="E4121">
        <v>4271</v>
      </c>
      <c r="F4121" s="1" t="s">
        <v>19</v>
      </c>
      <c r="G4121" s="1" t="s">
        <v>106</v>
      </c>
    </row>
    <row r="4122" spans="1:7" x14ac:dyDescent="0.25">
      <c r="A4122" s="1" t="s">
        <v>4943</v>
      </c>
      <c r="B4122" s="1" t="s">
        <v>438</v>
      </c>
      <c r="C4122" s="2">
        <v>45360</v>
      </c>
      <c r="D4122" s="1" t="s">
        <v>28</v>
      </c>
      <c r="E4122">
        <v>8133</v>
      </c>
      <c r="F4122" s="1" t="s">
        <v>24</v>
      </c>
      <c r="G4122" s="1" t="s">
        <v>50</v>
      </c>
    </row>
    <row r="4123" spans="1:7" x14ac:dyDescent="0.25">
      <c r="A4123" s="1" t="s">
        <v>4944</v>
      </c>
      <c r="B4123" s="1" t="s">
        <v>1027</v>
      </c>
      <c r="C4123" s="2">
        <v>45498</v>
      </c>
      <c r="D4123" s="1" t="s">
        <v>14</v>
      </c>
      <c r="E4123">
        <v>4983</v>
      </c>
      <c r="F4123" s="1" t="s">
        <v>19</v>
      </c>
      <c r="G4123" s="1" t="s">
        <v>106</v>
      </c>
    </row>
    <row r="4124" spans="1:7" x14ac:dyDescent="0.25">
      <c r="A4124" s="1" t="s">
        <v>4945</v>
      </c>
      <c r="B4124" s="1" t="s">
        <v>665</v>
      </c>
      <c r="C4124" s="2">
        <v>45832</v>
      </c>
      <c r="D4124" s="1" t="s">
        <v>28</v>
      </c>
      <c r="E4124">
        <v>8446</v>
      </c>
      <c r="F4124" s="1" t="s">
        <v>19</v>
      </c>
      <c r="G4124" s="1" t="s">
        <v>11</v>
      </c>
    </row>
    <row r="4125" spans="1:7" x14ac:dyDescent="0.25">
      <c r="A4125" s="1" t="s">
        <v>4946</v>
      </c>
      <c r="B4125" s="1" t="s">
        <v>2115</v>
      </c>
      <c r="C4125" s="2">
        <v>45175</v>
      </c>
      <c r="D4125" s="1" t="s">
        <v>14</v>
      </c>
      <c r="E4125">
        <v>1366</v>
      </c>
      <c r="F4125" s="1" t="s">
        <v>24</v>
      </c>
      <c r="G4125" s="1" t="s">
        <v>55</v>
      </c>
    </row>
    <row r="4126" spans="1:7" x14ac:dyDescent="0.25">
      <c r="A4126" s="1" t="s">
        <v>4947</v>
      </c>
      <c r="B4126" s="1" t="s">
        <v>3594</v>
      </c>
      <c r="C4126" s="2">
        <v>45436</v>
      </c>
      <c r="D4126" s="1" t="s">
        <v>9</v>
      </c>
      <c r="E4126">
        <v>9144</v>
      </c>
      <c r="F4126" s="1" t="s">
        <v>24</v>
      </c>
      <c r="G4126" s="1" t="s">
        <v>25</v>
      </c>
    </row>
    <row r="4127" spans="1:7" x14ac:dyDescent="0.25">
      <c r="A4127" s="1" t="s">
        <v>4948</v>
      </c>
      <c r="B4127" s="1" t="s">
        <v>543</v>
      </c>
      <c r="C4127" s="2">
        <v>45839</v>
      </c>
      <c r="D4127" s="1" t="s">
        <v>9</v>
      </c>
      <c r="E4127">
        <v>3477</v>
      </c>
      <c r="F4127" s="1" t="s">
        <v>10</v>
      </c>
      <c r="G4127" s="1" t="s">
        <v>55</v>
      </c>
    </row>
    <row r="4128" spans="1:7" x14ac:dyDescent="0.25">
      <c r="A4128" s="1" t="s">
        <v>4949</v>
      </c>
      <c r="B4128" s="1" t="s">
        <v>649</v>
      </c>
      <c r="C4128" s="2">
        <v>45466</v>
      </c>
      <c r="D4128" s="1" t="s">
        <v>23</v>
      </c>
      <c r="E4128">
        <v>6974</v>
      </c>
      <c r="F4128" s="1" t="s">
        <v>10</v>
      </c>
      <c r="G4128" s="1" t="s">
        <v>55</v>
      </c>
    </row>
    <row r="4129" spans="1:7" x14ac:dyDescent="0.25">
      <c r="A4129" s="1" t="s">
        <v>4950</v>
      </c>
      <c r="B4129" s="1" t="s">
        <v>172</v>
      </c>
      <c r="C4129" s="2">
        <v>45307</v>
      </c>
      <c r="D4129" s="1" t="s">
        <v>23</v>
      </c>
      <c r="E4129">
        <v>7077</v>
      </c>
      <c r="F4129" s="1" t="s">
        <v>10</v>
      </c>
      <c r="G4129" s="1" t="s">
        <v>55</v>
      </c>
    </row>
    <row r="4130" spans="1:7" x14ac:dyDescent="0.25">
      <c r="A4130" s="1" t="s">
        <v>4951</v>
      </c>
      <c r="B4130" s="1" t="s">
        <v>772</v>
      </c>
      <c r="C4130" s="2">
        <v>45415</v>
      </c>
      <c r="D4130" s="1" t="s">
        <v>23</v>
      </c>
      <c r="E4130">
        <v>1755</v>
      </c>
      <c r="F4130" s="1" t="s">
        <v>15</v>
      </c>
      <c r="G4130" s="1" t="s">
        <v>40</v>
      </c>
    </row>
    <row r="4131" spans="1:7" x14ac:dyDescent="0.25">
      <c r="A4131" s="1" t="s">
        <v>4952</v>
      </c>
      <c r="B4131" s="1" t="s">
        <v>2417</v>
      </c>
      <c r="C4131" s="2">
        <v>45444</v>
      </c>
      <c r="D4131" s="1" t="s">
        <v>9</v>
      </c>
      <c r="E4131">
        <v>3889</v>
      </c>
      <c r="F4131" s="1" t="s">
        <v>24</v>
      </c>
      <c r="G4131" s="1" t="s">
        <v>45</v>
      </c>
    </row>
    <row r="4132" spans="1:7" x14ac:dyDescent="0.25">
      <c r="A4132" s="1" t="s">
        <v>4953</v>
      </c>
      <c r="B4132" s="1" t="s">
        <v>166</v>
      </c>
      <c r="C4132" s="2">
        <v>45224</v>
      </c>
      <c r="D4132" s="1" t="s">
        <v>14</v>
      </c>
      <c r="E4132">
        <v>3787</v>
      </c>
      <c r="F4132" s="1" t="s">
        <v>15</v>
      </c>
      <c r="G4132" s="1" t="s">
        <v>25</v>
      </c>
    </row>
    <row r="4133" spans="1:7" x14ac:dyDescent="0.25">
      <c r="A4133" s="1" t="s">
        <v>4954</v>
      </c>
      <c r="B4133" s="1" t="s">
        <v>1117</v>
      </c>
      <c r="C4133" s="2">
        <v>45438</v>
      </c>
      <c r="D4133" s="1" t="s">
        <v>23</v>
      </c>
      <c r="E4133">
        <v>2125</v>
      </c>
      <c r="F4133" s="1" t="s">
        <v>15</v>
      </c>
      <c r="G4133" s="1" t="s">
        <v>25</v>
      </c>
    </row>
    <row r="4134" spans="1:7" x14ac:dyDescent="0.25">
      <c r="A4134" s="1" t="s">
        <v>4955</v>
      </c>
      <c r="B4134" s="1" t="s">
        <v>3213</v>
      </c>
      <c r="C4134" s="2">
        <v>45399</v>
      </c>
      <c r="D4134" s="1" t="s">
        <v>23</v>
      </c>
      <c r="E4134">
        <v>6267</v>
      </c>
      <c r="F4134" s="1" t="s">
        <v>10</v>
      </c>
      <c r="G4134" s="1" t="s">
        <v>55</v>
      </c>
    </row>
    <row r="4135" spans="1:7" x14ac:dyDescent="0.25">
      <c r="A4135" s="1" t="s">
        <v>4956</v>
      </c>
      <c r="B4135" s="1" t="s">
        <v>868</v>
      </c>
      <c r="C4135" s="2">
        <v>45885</v>
      </c>
      <c r="D4135" s="1" t="s">
        <v>9</v>
      </c>
      <c r="E4135">
        <v>2277</v>
      </c>
      <c r="F4135" s="1" t="s">
        <v>24</v>
      </c>
      <c r="G4135" s="1" t="s">
        <v>25</v>
      </c>
    </row>
    <row r="4136" spans="1:7" x14ac:dyDescent="0.25">
      <c r="A4136" s="1" t="s">
        <v>4957</v>
      </c>
      <c r="B4136" s="1" t="s">
        <v>236</v>
      </c>
      <c r="C4136" s="2">
        <v>45769</v>
      </c>
      <c r="D4136" s="1" t="s">
        <v>14</v>
      </c>
      <c r="E4136">
        <v>2277</v>
      </c>
      <c r="F4136" s="1" t="s">
        <v>15</v>
      </c>
      <c r="G4136" s="1" t="s">
        <v>50</v>
      </c>
    </row>
    <row r="4137" spans="1:7" x14ac:dyDescent="0.25">
      <c r="A4137" s="1" t="s">
        <v>4958</v>
      </c>
      <c r="B4137" s="1" t="s">
        <v>438</v>
      </c>
      <c r="C4137" s="2">
        <v>45333</v>
      </c>
      <c r="D4137" s="1" t="s">
        <v>28</v>
      </c>
      <c r="E4137">
        <v>9698</v>
      </c>
      <c r="F4137" s="1" t="s">
        <v>19</v>
      </c>
      <c r="G4137" s="1" t="s">
        <v>11</v>
      </c>
    </row>
    <row r="4138" spans="1:7" x14ac:dyDescent="0.25">
      <c r="A4138" s="1" t="s">
        <v>4959</v>
      </c>
      <c r="B4138" s="1" t="s">
        <v>1768</v>
      </c>
      <c r="C4138" s="2">
        <v>45397</v>
      </c>
      <c r="D4138" s="1" t="s">
        <v>23</v>
      </c>
      <c r="E4138">
        <v>7096</v>
      </c>
      <c r="F4138" s="1" t="s">
        <v>19</v>
      </c>
      <c r="G4138" s="1" t="s">
        <v>45</v>
      </c>
    </row>
    <row r="4139" spans="1:7" x14ac:dyDescent="0.25">
      <c r="A4139" s="1" t="s">
        <v>4960</v>
      </c>
      <c r="B4139" s="1" t="s">
        <v>251</v>
      </c>
      <c r="C4139" s="2">
        <v>45510</v>
      </c>
      <c r="D4139" s="1" t="s">
        <v>28</v>
      </c>
      <c r="E4139">
        <v>4491</v>
      </c>
      <c r="F4139" s="1" t="s">
        <v>24</v>
      </c>
      <c r="G4139" s="1" t="s">
        <v>106</v>
      </c>
    </row>
    <row r="4140" spans="1:7" x14ac:dyDescent="0.25">
      <c r="A4140" s="1" t="s">
        <v>4961</v>
      </c>
      <c r="B4140" s="1" t="s">
        <v>477</v>
      </c>
      <c r="C4140" s="2">
        <v>45326</v>
      </c>
      <c r="D4140" s="1" t="s">
        <v>28</v>
      </c>
      <c r="E4140">
        <v>7475</v>
      </c>
      <c r="F4140" s="1" t="s">
        <v>15</v>
      </c>
      <c r="G4140" s="1" t="s">
        <v>11</v>
      </c>
    </row>
    <row r="4141" spans="1:7" x14ac:dyDescent="0.25">
      <c r="A4141" s="1" t="s">
        <v>4962</v>
      </c>
      <c r="B4141" s="1" t="s">
        <v>1832</v>
      </c>
      <c r="C4141" s="2">
        <v>45349</v>
      </c>
      <c r="D4141" s="1" t="s">
        <v>23</v>
      </c>
      <c r="E4141">
        <v>939</v>
      </c>
      <c r="F4141" s="1" t="s">
        <v>10</v>
      </c>
      <c r="G4141" s="1" t="s">
        <v>50</v>
      </c>
    </row>
    <row r="4142" spans="1:7" x14ac:dyDescent="0.25">
      <c r="A4142" s="1" t="s">
        <v>4963</v>
      </c>
      <c r="B4142" s="1" t="s">
        <v>2935</v>
      </c>
      <c r="C4142" s="2">
        <v>45594</v>
      </c>
      <c r="D4142" s="1" t="s">
        <v>9</v>
      </c>
      <c r="E4142">
        <v>7783</v>
      </c>
      <c r="F4142" s="1" t="s">
        <v>15</v>
      </c>
      <c r="G4142" s="1" t="s">
        <v>40</v>
      </c>
    </row>
    <row r="4143" spans="1:7" x14ac:dyDescent="0.25">
      <c r="A4143" s="1" t="s">
        <v>4964</v>
      </c>
      <c r="B4143" s="1" t="s">
        <v>103</v>
      </c>
      <c r="C4143" s="2">
        <v>45391</v>
      </c>
      <c r="D4143" s="1" t="s">
        <v>23</v>
      </c>
      <c r="E4143">
        <v>3334</v>
      </c>
      <c r="F4143" s="1" t="s">
        <v>19</v>
      </c>
      <c r="G4143" s="1" t="s">
        <v>45</v>
      </c>
    </row>
    <row r="4144" spans="1:7" x14ac:dyDescent="0.25">
      <c r="A4144" s="1" t="s">
        <v>4965</v>
      </c>
      <c r="B4144" s="1" t="s">
        <v>1492</v>
      </c>
      <c r="C4144" s="2">
        <v>45450</v>
      </c>
      <c r="D4144" s="1" t="s">
        <v>14</v>
      </c>
      <c r="E4144">
        <v>4597</v>
      </c>
      <c r="F4144" s="1" t="s">
        <v>19</v>
      </c>
      <c r="G4144" s="1" t="s">
        <v>40</v>
      </c>
    </row>
    <row r="4145" spans="1:7" x14ac:dyDescent="0.25">
      <c r="A4145" s="1" t="s">
        <v>4966</v>
      </c>
      <c r="B4145" s="1" t="s">
        <v>223</v>
      </c>
      <c r="C4145" s="2">
        <v>45661</v>
      </c>
      <c r="D4145" s="1" t="s">
        <v>14</v>
      </c>
      <c r="E4145">
        <v>366</v>
      </c>
      <c r="F4145" s="1" t="s">
        <v>10</v>
      </c>
      <c r="G4145" s="1" t="s">
        <v>29</v>
      </c>
    </row>
    <row r="4146" spans="1:7" x14ac:dyDescent="0.25">
      <c r="A4146" s="1" t="s">
        <v>4967</v>
      </c>
      <c r="B4146" s="1" t="s">
        <v>346</v>
      </c>
      <c r="C4146" s="2">
        <v>45200</v>
      </c>
      <c r="D4146" s="1" t="s">
        <v>23</v>
      </c>
      <c r="E4146">
        <v>4320</v>
      </c>
      <c r="F4146" s="1" t="s">
        <v>24</v>
      </c>
      <c r="G4146" s="1" t="s">
        <v>16</v>
      </c>
    </row>
    <row r="4147" spans="1:7" x14ac:dyDescent="0.25">
      <c r="A4147" s="1" t="s">
        <v>4968</v>
      </c>
      <c r="B4147" s="1" t="s">
        <v>1135</v>
      </c>
      <c r="C4147" s="2">
        <v>45879</v>
      </c>
      <c r="D4147" s="1" t="s">
        <v>28</v>
      </c>
      <c r="E4147">
        <v>4074</v>
      </c>
      <c r="F4147" s="1" t="s">
        <v>15</v>
      </c>
      <c r="G4147" s="1" t="s">
        <v>40</v>
      </c>
    </row>
    <row r="4148" spans="1:7" x14ac:dyDescent="0.25">
      <c r="A4148" s="1" t="s">
        <v>4969</v>
      </c>
      <c r="B4148" s="1" t="s">
        <v>618</v>
      </c>
      <c r="C4148" s="2">
        <v>45890</v>
      </c>
      <c r="D4148" s="1" t="s">
        <v>14</v>
      </c>
      <c r="E4148">
        <v>5509</v>
      </c>
      <c r="F4148" s="1" t="s">
        <v>19</v>
      </c>
      <c r="G4148" s="1" t="s">
        <v>20</v>
      </c>
    </row>
    <row r="4149" spans="1:7" x14ac:dyDescent="0.25">
      <c r="A4149" s="1" t="s">
        <v>4970</v>
      </c>
      <c r="B4149" s="1" t="s">
        <v>655</v>
      </c>
      <c r="C4149" s="2">
        <v>45391</v>
      </c>
      <c r="D4149" s="1" t="s">
        <v>14</v>
      </c>
      <c r="E4149">
        <v>3851</v>
      </c>
      <c r="F4149" s="1" t="s">
        <v>15</v>
      </c>
      <c r="G4149" s="1" t="s">
        <v>16</v>
      </c>
    </row>
    <row r="4150" spans="1:7" x14ac:dyDescent="0.25">
      <c r="A4150" s="1" t="s">
        <v>4971</v>
      </c>
      <c r="B4150" s="1" t="s">
        <v>2993</v>
      </c>
      <c r="C4150" s="2">
        <v>45648</v>
      </c>
      <c r="D4150" s="1" t="s">
        <v>23</v>
      </c>
      <c r="E4150">
        <v>9028</v>
      </c>
      <c r="F4150" s="1" t="s">
        <v>10</v>
      </c>
      <c r="G4150" s="1" t="s">
        <v>55</v>
      </c>
    </row>
    <row r="4151" spans="1:7" x14ac:dyDescent="0.25">
      <c r="A4151" s="1" t="s">
        <v>4972</v>
      </c>
      <c r="B4151" s="1" t="s">
        <v>758</v>
      </c>
      <c r="C4151" s="2">
        <v>45655</v>
      </c>
      <c r="D4151" s="1" t="s">
        <v>23</v>
      </c>
      <c r="E4151">
        <v>5343</v>
      </c>
      <c r="F4151" s="1" t="s">
        <v>10</v>
      </c>
      <c r="G4151" s="1" t="s">
        <v>55</v>
      </c>
    </row>
    <row r="4152" spans="1:7" x14ac:dyDescent="0.25">
      <c r="A4152" s="1" t="s">
        <v>4973</v>
      </c>
      <c r="B4152" s="1" t="s">
        <v>1031</v>
      </c>
      <c r="C4152" s="2">
        <v>45784</v>
      </c>
      <c r="D4152" s="1" t="s">
        <v>9</v>
      </c>
      <c r="E4152">
        <v>6681</v>
      </c>
      <c r="F4152" s="1" t="s">
        <v>24</v>
      </c>
      <c r="G4152" s="1" t="s">
        <v>11</v>
      </c>
    </row>
    <row r="4153" spans="1:7" x14ac:dyDescent="0.25">
      <c r="A4153" s="1" t="s">
        <v>4974</v>
      </c>
      <c r="B4153" s="1" t="s">
        <v>124</v>
      </c>
      <c r="C4153" s="2">
        <v>45659</v>
      </c>
      <c r="D4153" s="1" t="s">
        <v>23</v>
      </c>
      <c r="E4153">
        <v>7069</v>
      </c>
      <c r="F4153" s="1" t="s">
        <v>10</v>
      </c>
      <c r="G4153" s="1" t="s">
        <v>50</v>
      </c>
    </row>
    <row r="4154" spans="1:7" x14ac:dyDescent="0.25">
      <c r="A4154" s="1" t="s">
        <v>4975</v>
      </c>
      <c r="B4154" s="1" t="s">
        <v>1057</v>
      </c>
      <c r="C4154" s="2">
        <v>45460</v>
      </c>
      <c r="D4154" s="1" t="s">
        <v>23</v>
      </c>
      <c r="E4154">
        <v>675</v>
      </c>
      <c r="F4154" s="1" t="s">
        <v>24</v>
      </c>
      <c r="G4154" s="1" t="s">
        <v>25</v>
      </c>
    </row>
    <row r="4155" spans="1:7" x14ac:dyDescent="0.25">
      <c r="A4155" s="1" t="s">
        <v>4976</v>
      </c>
      <c r="B4155" s="1" t="s">
        <v>1530</v>
      </c>
      <c r="C4155" s="2">
        <v>45609</v>
      </c>
      <c r="D4155" s="1" t="s">
        <v>14</v>
      </c>
      <c r="E4155">
        <v>6863</v>
      </c>
      <c r="F4155" s="1" t="s">
        <v>15</v>
      </c>
      <c r="G4155" s="1" t="s">
        <v>16</v>
      </c>
    </row>
    <row r="4156" spans="1:7" x14ac:dyDescent="0.25">
      <c r="A4156" s="1" t="s">
        <v>4977</v>
      </c>
      <c r="B4156" s="1" t="s">
        <v>674</v>
      </c>
      <c r="C4156" s="2">
        <v>45726</v>
      </c>
      <c r="D4156" s="1" t="s">
        <v>14</v>
      </c>
      <c r="E4156">
        <v>563</v>
      </c>
      <c r="F4156" s="1" t="s">
        <v>19</v>
      </c>
      <c r="G4156" s="1" t="s">
        <v>106</v>
      </c>
    </row>
    <row r="4157" spans="1:7" x14ac:dyDescent="0.25">
      <c r="A4157" s="1" t="s">
        <v>4978</v>
      </c>
      <c r="B4157" s="1" t="s">
        <v>3960</v>
      </c>
      <c r="C4157" s="2">
        <v>45766</v>
      </c>
      <c r="D4157" s="1" t="s">
        <v>14</v>
      </c>
      <c r="E4157">
        <v>8529</v>
      </c>
      <c r="F4157" s="1" t="s">
        <v>19</v>
      </c>
      <c r="G4157" s="1" t="s">
        <v>45</v>
      </c>
    </row>
    <row r="4158" spans="1:7" x14ac:dyDescent="0.25">
      <c r="A4158" s="1" t="s">
        <v>4979</v>
      </c>
      <c r="B4158" s="1" t="s">
        <v>863</v>
      </c>
      <c r="C4158" s="2">
        <v>45194</v>
      </c>
      <c r="D4158" s="1" t="s">
        <v>28</v>
      </c>
      <c r="E4158">
        <v>7055</v>
      </c>
      <c r="F4158" s="1" t="s">
        <v>24</v>
      </c>
      <c r="G4158" s="1" t="s">
        <v>29</v>
      </c>
    </row>
    <row r="4159" spans="1:7" x14ac:dyDescent="0.25">
      <c r="A4159" s="1" t="s">
        <v>4980</v>
      </c>
      <c r="B4159" s="1" t="s">
        <v>1015</v>
      </c>
      <c r="C4159" s="2">
        <v>45722</v>
      </c>
      <c r="D4159" s="1" t="s">
        <v>14</v>
      </c>
      <c r="E4159">
        <v>9390</v>
      </c>
      <c r="F4159" s="1" t="s">
        <v>19</v>
      </c>
      <c r="G4159" s="1" t="s">
        <v>50</v>
      </c>
    </row>
    <row r="4160" spans="1:7" x14ac:dyDescent="0.25">
      <c r="A4160" s="1" t="s">
        <v>4981</v>
      </c>
      <c r="B4160" s="1" t="s">
        <v>1110</v>
      </c>
      <c r="C4160" s="2">
        <v>45552</v>
      </c>
      <c r="D4160" s="1" t="s">
        <v>14</v>
      </c>
      <c r="E4160">
        <v>7293</v>
      </c>
      <c r="F4160" s="1" t="s">
        <v>24</v>
      </c>
      <c r="G4160" s="1" t="s">
        <v>50</v>
      </c>
    </row>
    <row r="4161" spans="1:7" x14ac:dyDescent="0.25">
      <c r="A4161" s="1" t="s">
        <v>4982</v>
      </c>
      <c r="B4161" s="1" t="s">
        <v>385</v>
      </c>
      <c r="C4161" s="2">
        <v>45192</v>
      </c>
      <c r="D4161" s="1" t="s">
        <v>23</v>
      </c>
      <c r="E4161">
        <v>159</v>
      </c>
      <c r="F4161" s="1" t="s">
        <v>24</v>
      </c>
      <c r="G4161" s="1" t="s">
        <v>29</v>
      </c>
    </row>
    <row r="4162" spans="1:7" x14ac:dyDescent="0.25">
      <c r="A4162" s="1" t="s">
        <v>4983</v>
      </c>
      <c r="B4162" s="1" t="s">
        <v>687</v>
      </c>
      <c r="C4162" s="2">
        <v>45385</v>
      </c>
      <c r="D4162" s="1" t="s">
        <v>9</v>
      </c>
      <c r="E4162">
        <v>2863</v>
      </c>
      <c r="F4162" s="1" t="s">
        <v>15</v>
      </c>
      <c r="G4162" s="1" t="s">
        <v>106</v>
      </c>
    </row>
    <row r="4163" spans="1:7" x14ac:dyDescent="0.25">
      <c r="A4163" s="1" t="s">
        <v>4984</v>
      </c>
      <c r="B4163" s="1" t="s">
        <v>1887</v>
      </c>
      <c r="C4163" s="2">
        <v>45776</v>
      </c>
      <c r="D4163" s="1" t="s">
        <v>14</v>
      </c>
      <c r="E4163">
        <v>2746</v>
      </c>
      <c r="F4163" s="1" t="s">
        <v>15</v>
      </c>
      <c r="G4163" s="1" t="s">
        <v>40</v>
      </c>
    </row>
    <row r="4164" spans="1:7" x14ac:dyDescent="0.25">
      <c r="A4164" s="1" t="s">
        <v>4985</v>
      </c>
      <c r="B4164" s="1" t="s">
        <v>781</v>
      </c>
      <c r="C4164" s="2">
        <v>45468</v>
      </c>
      <c r="D4164" s="1" t="s">
        <v>9</v>
      </c>
      <c r="E4164">
        <v>966</v>
      </c>
      <c r="F4164" s="1" t="s">
        <v>10</v>
      </c>
      <c r="G4164" s="1" t="s">
        <v>106</v>
      </c>
    </row>
    <row r="4165" spans="1:7" x14ac:dyDescent="0.25">
      <c r="A4165" s="1" t="s">
        <v>4986</v>
      </c>
      <c r="B4165" s="1" t="s">
        <v>1245</v>
      </c>
      <c r="C4165" s="2">
        <v>45677</v>
      </c>
      <c r="D4165" s="1" t="s">
        <v>14</v>
      </c>
      <c r="E4165">
        <v>5190</v>
      </c>
      <c r="F4165" s="1" t="s">
        <v>24</v>
      </c>
      <c r="G4165" s="1" t="s">
        <v>106</v>
      </c>
    </row>
    <row r="4166" spans="1:7" x14ac:dyDescent="0.25">
      <c r="A4166" s="1" t="s">
        <v>4987</v>
      </c>
      <c r="B4166" s="1" t="s">
        <v>2401</v>
      </c>
      <c r="C4166" s="2">
        <v>45403</v>
      </c>
      <c r="D4166" s="1" t="s">
        <v>14</v>
      </c>
      <c r="E4166">
        <v>8617</v>
      </c>
      <c r="F4166" s="1" t="s">
        <v>15</v>
      </c>
      <c r="G4166" s="1" t="s">
        <v>16</v>
      </c>
    </row>
    <row r="4167" spans="1:7" x14ac:dyDescent="0.25">
      <c r="A4167" s="1" t="s">
        <v>4988</v>
      </c>
      <c r="B4167" s="1" t="s">
        <v>2570</v>
      </c>
      <c r="C4167" s="2">
        <v>45320</v>
      </c>
      <c r="D4167" s="1" t="s">
        <v>9</v>
      </c>
      <c r="E4167">
        <v>2655</v>
      </c>
      <c r="F4167" s="1" t="s">
        <v>24</v>
      </c>
      <c r="G4167" s="1" t="s">
        <v>20</v>
      </c>
    </row>
    <row r="4168" spans="1:7" x14ac:dyDescent="0.25">
      <c r="A4168" s="1" t="s">
        <v>4989</v>
      </c>
      <c r="B4168" s="1" t="s">
        <v>2613</v>
      </c>
      <c r="C4168" s="2">
        <v>45465</v>
      </c>
      <c r="D4168" s="1" t="s">
        <v>23</v>
      </c>
      <c r="E4168">
        <v>3784</v>
      </c>
      <c r="F4168" s="1" t="s">
        <v>24</v>
      </c>
      <c r="G4168" s="1" t="s">
        <v>45</v>
      </c>
    </row>
    <row r="4169" spans="1:7" x14ac:dyDescent="0.25">
      <c r="A4169" s="1" t="s">
        <v>4990</v>
      </c>
      <c r="B4169" s="1" t="s">
        <v>270</v>
      </c>
      <c r="C4169" s="2">
        <v>45518</v>
      </c>
      <c r="D4169" s="1" t="s">
        <v>14</v>
      </c>
      <c r="E4169">
        <v>5023</v>
      </c>
      <c r="F4169" s="1" t="s">
        <v>24</v>
      </c>
      <c r="G4169" s="1" t="s">
        <v>50</v>
      </c>
    </row>
    <row r="4170" spans="1:7" x14ac:dyDescent="0.25">
      <c r="A4170" s="1" t="s">
        <v>4991</v>
      </c>
      <c r="B4170" s="1" t="s">
        <v>3131</v>
      </c>
      <c r="C4170" s="2">
        <v>45273</v>
      </c>
      <c r="D4170" s="1" t="s">
        <v>9</v>
      </c>
      <c r="E4170">
        <v>94</v>
      </c>
      <c r="F4170" s="1" t="s">
        <v>15</v>
      </c>
      <c r="G4170" s="1" t="s">
        <v>11</v>
      </c>
    </row>
    <row r="4171" spans="1:7" x14ac:dyDescent="0.25">
      <c r="A4171" s="1" t="s">
        <v>4992</v>
      </c>
      <c r="B4171" s="1" t="s">
        <v>308</v>
      </c>
      <c r="C4171" s="2">
        <v>45443</v>
      </c>
      <c r="D4171" s="1" t="s">
        <v>14</v>
      </c>
      <c r="E4171">
        <v>1945</v>
      </c>
      <c r="F4171" s="1" t="s">
        <v>24</v>
      </c>
      <c r="G4171" s="1" t="s">
        <v>25</v>
      </c>
    </row>
    <row r="4172" spans="1:7" x14ac:dyDescent="0.25">
      <c r="A4172" s="1" t="s">
        <v>4993</v>
      </c>
      <c r="B4172" s="1" t="s">
        <v>413</v>
      </c>
      <c r="C4172" s="2">
        <v>45367</v>
      </c>
      <c r="D4172" s="1" t="s">
        <v>28</v>
      </c>
      <c r="E4172">
        <v>9618</v>
      </c>
      <c r="F4172" s="1" t="s">
        <v>24</v>
      </c>
      <c r="G4172" s="1" t="s">
        <v>106</v>
      </c>
    </row>
    <row r="4173" spans="1:7" x14ac:dyDescent="0.25">
      <c r="A4173" s="1" t="s">
        <v>4994</v>
      </c>
      <c r="B4173" s="1" t="s">
        <v>812</v>
      </c>
      <c r="C4173" s="2">
        <v>45181</v>
      </c>
      <c r="D4173" s="1" t="s">
        <v>28</v>
      </c>
      <c r="E4173">
        <v>9272</v>
      </c>
      <c r="F4173" s="1" t="s">
        <v>10</v>
      </c>
      <c r="G4173" s="1" t="s">
        <v>29</v>
      </c>
    </row>
    <row r="4174" spans="1:7" x14ac:dyDescent="0.25">
      <c r="A4174" s="1" t="s">
        <v>4995</v>
      </c>
      <c r="B4174" s="1" t="s">
        <v>3213</v>
      </c>
      <c r="C4174" s="2">
        <v>45507</v>
      </c>
      <c r="D4174" s="1" t="s">
        <v>28</v>
      </c>
      <c r="E4174">
        <v>9723</v>
      </c>
      <c r="F4174" s="1" t="s">
        <v>24</v>
      </c>
      <c r="G4174" s="1" t="s">
        <v>106</v>
      </c>
    </row>
    <row r="4175" spans="1:7" x14ac:dyDescent="0.25">
      <c r="A4175" s="1" t="s">
        <v>4996</v>
      </c>
      <c r="B4175" s="1" t="s">
        <v>770</v>
      </c>
      <c r="C4175" s="2">
        <v>45448</v>
      </c>
      <c r="D4175" s="1" t="s">
        <v>28</v>
      </c>
      <c r="E4175">
        <v>6759</v>
      </c>
      <c r="F4175" s="1" t="s">
        <v>10</v>
      </c>
      <c r="G4175" s="1" t="s">
        <v>29</v>
      </c>
    </row>
    <row r="4176" spans="1:7" x14ac:dyDescent="0.25">
      <c r="A4176" s="1" t="s">
        <v>4997</v>
      </c>
      <c r="B4176" s="1" t="s">
        <v>2935</v>
      </c>
      <c r="C4176" s="2">
        <v>45818</v>
      </c>
      <c r="D4176" s="1" t="s">
        <v>23</v>
      </c>
      <c r="E4176">
        <v>1511</v>
      </c>
      <c r="F4176" s="1" t="s">
        <v>24</v>
      </c>
      <c r="G4176" s="1" t="s">
        <v>45</v>
      </c>
    </row>
    <row r="4177" spans="1:7" x14ac:dyDescent="0.25">
      <c r="A4177" s="1" t="s">
        <v>4998</v>
      </c>
      <c r="B4177" s="1" t="s">
        <v>371</v>
      </c>
      <c r="C4177" s="2">
        <v>45696</v>
      </c>
      <c r="D4177" s="1" t="s">
        <v>28</v>
      </c>
      <c r="E4177">
        <v>6579</v>
      </c>
      <c r="F4177" s="1" t="s">
        <v>10</v>
      </c>
      <c r="G4177" s="1" t="s">
        <v>55</v>
      </c>
    </row>
    <row r="4178" spans="1:7" x14ac:dyDescent="0.25">
      <c r="A4178" s="1" t="s">
        <v>4999</v>
      </c>
      <c r="B4178" s="1" t="s">
        <v>565</v>
      </c>
      <c r="C4178" s="2">
        <v>45658</v>
      </c>
      <c r="D4178" s="1" t="s">
        <v>9</v>
      </c>
      <c r="E4178">
        <v>2483</v>
      </c>
      <c r="F4178" s="1" t="s">
        <v>15</v>
      </c>
      <c r="G4178" s="1" t="s">
        <v>45</v>
      </c>
    </row>
    <row r="4179" spans="1:7" x14ac:dyDescent="0.25">
      <c r="A4179" s="1" t="s">
        <v>5000</v>
      </c>
      <c r="B4179" s="1" t="s">
        <v>1377</v>
      </c>
      <c r="C4179" s="2">
        <v>45413</v>
      </c>
      <c r="D4179" s="1" t="s">
        <v>14</v>
      </c>
      <c r="E4179">
        <v>745</v>
      </c>
      <c r="F4179" s="1" t="s">
        <v>15</v>
      </c>
      <c r="G4179" s="1" t="s">
        <v>11</v>
      </c>
    </row>
    <row r="4180" spans="1:7" x14ac:dyDescent="0.25">
      <c r="A4180" s="1" t="s">
        <v>5001</v>
      </c>
      <c r="B4180" s="1" t="s">
        <v>783</v>
      </c>
      <c r="C4180" s="2">
        <v>45665</v>
      </c>
      <c r="D4180" s="1" t="s">
        <v>9</v>
      </c>
      <c r="E4180">
        <v>2848</v>
      </c>
      <c r="F4180" s="1" t="s">
        <v>19</v>
      </c>
      <c r="G4180" s="1" t="s">
        <v>20</v>
      </c>
    </row>
    <row r="4181" spans="1:7" x14ac:dyDescent="0.25">
      <c r="A4181" s="1" t="s">
        <v>5002</v>
      </c>
      <c r="B4181" s="1" t="s">
        <v>1928</v>
      </c>
      <c r="C4181" s="2">
        <v>45605</v>
      </c>
      <c r="D4181" s="1" t="s">
        <v>28</v>
      </c>
      <c r="E4181">
        <v>2572</v>
      </c>
      <c r="F4181" s="1" t="s">
        <v>24</v>
      </c>
      <c r="G4181" s="1" t="s">
        <v>16</v>
      </c>
    </row>
    <row r="4182" spans="1:7" x14ac:dyDescent="0.25">
      <c r="A4182" s="1" t="s">
        <v>5003</v>
      </c>
      <c r="B4182" s="1" t="s">
        <v>677</v>
      </c>
      <c r="C4182" s="2">
        <v>45270</v>
      </c>
      <c r="D4182" s="1" t="s">
        <v>23</v>
      </c>
      <c r="E4182">
        <v>3916</v>
      </c>
      <c r="F4182" s="1" t="s">
        <v>19</v>
      </c>
      <c r="G4182" s="1" t="s">
        <v>29</v>
      </c>
    </row>
    <row r="4183" spans="1:7" x14ac:dyDescent="0.25">
      <c r="A4183" s="1" t="s">
        <v>5004</v>
      </c>
      <c r="B4183" s="1" t="s">
        <v>3539</v>
      </c>
      <c r="C4183" s="2">
        <v>45454</v>
      </c>
      <c r="D4183" s="1" t="s">
        <v>28</v>
      </c>
      <c r="E4183">
        <v>1282</v>
      </c>
      <c r="F4183" s="1" t="s">
        <v>19</v>
      </c>
      <c r="G4183" s="1" t="s">
        <v>20</v>
      </c>
    </row>
    <row r="4184" spans="1:7" x14ac:dyDescent="0.25">
      <c r="A4184" s="1" t="s">
        <v>5005</v>
      </c>
      <c r="B4184" s="1" t="s">
        <v>138</v>
      </c>
      <c r="C4184" s="2">
        <v>45439</v>
      </c>
      <c r="D4184" s="1" t="s">
        <v>28</v>
      </c>
      <c r="E4184">
        <v>4846</v>
      </c>
      <c r="F4184" s="1" t="s">
        <v>10</v>
      </c>
      <c r="G4184" s="1" t="s">
        <v>29</v>
      </c>
    </row>
    <row r="4185" spans="1:7" x14ac:dyDescent="0.25">
      <c r="A4185" s="1" t="s">
        <v>5006</v>
      </c>
      <c r="B4185" s="1" t="s">
        <v>1887</v>
      </c>
      <c r="C4185" s="2">
        <v>45738</v>
      </c>
      <c r="D4185" s="1" t="s">
        <v>23</v>
      </c>
      <c r="E4185">
        <v>1872</v>
      </c>
      <c r="F4185" s="1" t="s">
        <v>15</v>
      </c>
      <c r="G4185" s="1" t="s">
        <v>16</v>
      </c>
    </row>
    <row r="4186" spans="1:7" x14ac:dyDescent="0.25">
      <c r="A4186" s="1" t="s">
        <v>5007</v>
      </c>
      <c r="B4186" s="1" t="s">
        <v>363</v>
      </c>
      <c r="C4186" s="2">
        <v>45790</v>
      </c>
      <c r="D4186" s="1" t="s">
        <v>23</v>
      </c>
      <c r="E4186">
        <v>4236</v>
      </c>
      <c r="F4186" s="1" t="s">
        <v>24</v>
      </c>
      <c r="G4186" s="1" t="s">
        <v>45</v>
      </c>
    </row>
    <row r="4187" spans="1:7" x14ac:dyDescent="0.25">
      <c r="A4187" s="1" t="s">
        <v>5008</v>
      </c>
      <c r="B4187" s="1" t="s">
        <v>2014</v>
      </c>
      <c r="C4187" s="2">
        <v>45485</v>
      </c>
      <c r="D4187" s="1" t="s">
        <v>23</v>
      </c>
      <c r="E4187">
        <v>9965</v>
      </c>
      <c r="F4187" s="1" t="s">
        <v>24</v>
      </c>
      <c r="G4187" s="1" t="s">
        <v>40</v>
      </c>
    </row>
    <row r="4188" spans="1:7" x14ac:dyDescent="0.25">
      <c r="A4188" s="1" t="s">
        <v>5009</v>
      </c>
      <c r="B4188" s="1" t="s">
        <v>446</v>
      </c>
      <c r="C4188" s="2">
        <v>45637</v>
      </c>
      <c r="D4188" s="1" t="s">
        <v>23</v>
      </c>
      <c r="E4188">
        <v>9024</v>
      </c>
      <c r="F4188" s="1" t="s">
        <v>10</v>
      </c>
      <c r="G4188" s="1" t="s">
        <v>20</v>
      </c>
    </row>
    <row r="4189" spans="1:7" x14ac:dyDescent="0.25">
      <c r="A4189" s="1" t="s">
        <v>5010</v>
      </c>
      <c r="B4189" s="1" t="s">
        <v>532</v>
      </c>
      <c r="C4189" s="2">
        <v>45321</v>
      </c>
      <c r="D4189" s="1" t="s">
        <v>23</v>
      </c>
      <c r="E4189">
        <v>552</v>
      </c>
      <c r="F4189" s="1" t="s">
        <v>19</v>
      </c>
      <c r="G4189" s="1" t="s">
        <v>29</v>
      </c>
    </row>
    <row r="4190" spans="1:7" x14ac:dyDescent="0.25">
      <c r="A4190" s="1" t="s">
        <v>5011</v>
      </c>
      <c r="B4190" s="1" t="s">
        <v>611</v>
      </c>
      <c r="C4190" s="2">
        <v>45459</v>
      </c>
      <c r="D4190" s="1" t="s">
        <v>23</v>
      </c>
      <c r="E4190">
        <v>6219</v>
      </c>
      <c r="F4190" s="1" t="s">
        <v>10</v>
      </c>
      <c r="G4190" s="1" t="s">
        <v>20</v>
      </c>
    </row>
    <row r="4191" spans="1:7" x14ac:dyDescent="0.25">
      <c r="A4191" s="1" t="s">
        <v>5012</v>
      </c>
      <c r="B4191" s="1" t="s">
        <v>677</v>
      </c>
      <c r="C4191" s="2">
        <v>45509</v>
      </c>
      <c r="D4191" s="1" t="s">
        <v>14</v>
      </c>
      <c r="E4191">
        <v>2775</v>
      </c>
      <c r="F4191" s="1" t="s">
        <v>19</v>
      </c>
      <c r="G4191" s="1" t="s">
        <v>20</v>
      </c>
    </row>
    <row r="4192" spans="1:7" x14ac:dyDescent="0.25">
      <c r="A4192" s="1" t="s">
        <v>5013</v>
      </c>
      <c r="B4192" s="1" t="s">
        <v>762</v>
      </c>
      <c r="C4192" s="2">
        <v>45166</v>
      </c>
      <c r="D4192" s="1" t="s">
        <v>28</v>
      </c>
      <c r="E4192">
        <v>7278</v>
      </c>
      <c r="F4192" s="1" t="s">
        <v>24</v>
      </c>
      <c r="G4192" s="1" t="s">
        <v>29</v>
      </c>
    </row>
    <row r="4193" spans="1:7" x14ac:dyDescent="0.25">
      <c r="A4193" s="1" t="s">
        <v>5014</v>
      </c>
      <c r="B4193" s="1" t="s">
        <v>1361</v>
      </c>
      <c r="C4193" s="2">
        <v>45729</v>
      </c>
      <c r="D4193" s="1" t="s">
        <v>28</v>
      </c>
      <c r="E4193">
        <v>894</v>
      </c>
      <c r="F4193" s="1" t="s">
        <v>10</v>
      </c>
      <c r="G4193" s="1" t="s">
        <v>16</v>
      </c>
    </row>
    <row r="4194" spans="1:7" x14ac:dyDescent="0.25">
      <c r="A4194" s="1" t="s">
        <v>5015</v>
      </c>
      <c r="B4194" s="1" t="s">
        <v>1305</v>
      </c>
      <c r="C4194" s="2">
        <v>45386</v>
      </c>
      <c r="D4194" s="1" t="s">
        <v>23</v>
      </c>
      <c r="E4194">
        <v>3659</v>
      </c>
      <c r="F4194" s="1" t="s">
        <v>19</v>
      </c>
      <c r="G4194" s="1" t="s">
        <v>16</v>
      </c>
    </row>
    <row r="4195" spans="1:7" x14ac:dyDescent="0.25">
      <c r="A4195" s="1" t="s">
        <v>5016</v>
      </c>
      <c r="B4195" s="1" t="s">
        <v>2375</v>
      </c>
      <c r="C4195" s="2">
        <v>45712</v>
      </c>
      <c r="D4195" s="1" t="s">
        <v>9</v>
      </c>
      <c r="E4195">
        <v>6900</v>
      </c>
      <c r="F4195" s="1" t="s">
        <v>10</v>
      </c>
      <c r="G4195" s="1" t="s">
        <v>25</v>
      </c>
    </row>
    <row r="4196" spans="1:7" x14ac:dyDescent="0.25">
      <c r="A4196" s="1" t="s">
        <v>5017</v>
      </c>
      <c r="B4196" s="1" t="s">
        <v>140</v>
      </c>
      <c r="C4196" s="2">
        <v>45649</v>
      </c>
      <c r="D4196" s="1" t="s">
        <v>23</v>
      </c>
      <c r="E4196">
        <v>3581</v>
      </c>
      <c r="F4196" s="1" t="s">
        <v>15</v>
      </c>
      <c r="G4196" s="1" t="s">
        <v>25</v>
      </c>
    </row>
    <row r="4197" spans="1:7" x14ac:dyDescent="0.25">
      <c r="A4197" s="1" t="s">
        <v>5018</v>
      </c>
      <c r="B4197" s="1" t="s">
        <v>1037</v>
      </c>
      <c r="C4197" s="2">
        <v>45663</v>
      </c>
      <c r="D4197" s="1" t="s">
        <v>14</v>
      </c>
      <c r="E4197">
        <v>3943</v>
      </c>
      <c r="F4197" s="1" t="s">
        <v>10</v>
      </c>
      <c r="G4197" s="1" t="s">
        <v>45</v>
      </c>
    </row>
    <row r="4198" spans="1:7" x14ac:dyDescent="0.25">
      <c r="A4198" s="1" t="s">
        <v>5019</v>
      </c>
      <c r="B4198" s="1" t="s">
        <v>1732</v>
      </c>
      <c r="C4198" s="2">
        <v>45612</v>
      </c>
      <c r="D4198" s="1" t="s">
        <v>9</v>
      </c>
      <c r="E4198">
        <v>5866</v>
      </c>
      <c r="F4198" s="1" t="s">
        <v>24</v>
      </c>
      <c r="G4198" s="1" t="s">
        <v>50</v>
      </c>
    </row>
    <row r="4199" spans="1:7" x14ac:dyDescent="0.25">
      <c r="A4199" s="1" t="s">
        <v>5020</v>
      </c>
      <c r="B4199" s="1" t="s">
        <v>905</v>
      </c>
      <c r="C4199" s="2">
        <v>45812</v>
      </c>
      <c r="D4199" s="1" t="s">
        <v>14</v>
      </c>
      <c r="E4199">
        <v>3676</v>
      </c>
      <c r="F4199" s="1" t="s">
        <v>10</v>
      </c>
      <c r="G4199" s="1" t="s">
        <v>20</v>
      </c>
    </row>
    <row r="4200" spans="1:7" x14ac:dyDescent="0.25">
      <c r="A4200" s="1" t="s">
        <v>5021</v>
      </c>
      <c r="B4200" s="1" t="s">
        <v>272</v>
      </c>
      <c r="C4200" s="2">
        <v>45513</v>
      </c>
      <c r="D4200" s="1" t="s">
        <v>9</v>
      </c>
      <c r="E4200">
        <v>9923</v>
      </c>
      <c r="F4200" s="1" t="s">
        <v>24</v>
      </c>
      <c r="G4200" s="1" t="s">
        <v>20</v>
      </c>
    </row>
    <row r="4201" spans="1:7" x14ac:dyDescent="0.25">
      <c r="A4201" s="1" t="s">
        <v>5022</v>
      </c>
      <c r="B4201" s="1" t="s">
        <v>31</v>
      </c>
      <c r="C4201" s="2">
        <v>45759</v>
      </c>
      <c r="D4201" s="1" t="s">
        <v>9</v>
      </c>
      <c r="E4201">
        <v>8576</v>
      </c>
      <c r="F4201" s="1" t="s">
        <v>24</v>
      </c>
      <c r="G4201" s="1" t="s">
        <v>45</v>
      </c>
    </row>
    <row r="4202" spans="1:7" x14ac:dyDescent="0.25">
      <c r="A4202" s="1" t="s">
        <v>5023</v>
      </c>
      <c r="B4202" s="1" t="s">
        <v>320</v>
      </c>
      <c r="C4202" s="2">
        <v>45446</v>
      </c>
      <c r="D4202" s="1" t="s">
        <v>23</v>
      </c>
      <c r="E4202">
        <v>567</v>
      </c>
      <c r="F4202" s="1" t="s">
        <v>10</v>
      </c>
      <c r="G4202" s="1" t="s">
        <v>11</v>
      </c>
    </row>
    <row r="4203" spans="1:7" x14ac:dyDescent="0.25">
      <c r="A4203" s="1" t="s">
        <v>5024</v>
      </c>
      <c r="B4203" s="1" t="s">
        <v>1759</v>
      </c>
      <c r="C4203" s="2">
        <v>45648</v>
      </c>
      <c r="D4203" s="1" t="s">
        <v>14</v>
      </c>
      <c r="E4203">
        <v>9482</v>
      </c>
      <c r="F4203" s="1" t="s">
        <v>10</v>
      </c>
      <c r="G4203" s="1" t="s">
        <v>45</v>
      </c>
    </row>
    <row r="4204" spans="1:7" x14ac:dyDescent="0.25">
      <c r="A4204" s="1" t="s">
        <v>5025</v>
      </c>
      <c r="B4204" s="1" t="s">
        <v>597</v>
      </c>
      <c r="C4204" s="2">
        <v>45167</v>
      </c>
      <c r="D4204" s="1" t="s">
        <v>9</v>
      </c>
      <c r="E4204">
        <v>6050</v>
      </c>
      <c r="F4204" s="1" t="s">
        <v>10</v>
      </c>
      <c r="G4204" s="1" t="s">
        <v>50</v>
      </c>
    </row>
    <row r="4205" spans="1:7" x14ac:dyDescent="0.25">
      <c r="A4205" s="1" t="s">
        <v>5026</v>
      </c>
      <c r="B4205" s="1" t="s">
        <v>4783</v>
      </c>
      <c r="C4205" s="2">
        <v>45559</v>
      </c>
      <c r="D4205" s="1" t="s">
        <v>14</v>
      </c>
      <c r="E4205">
        <v>1138</v>
      </c>
      <c r="F4205" s="1" t="s">
        <v>15</v>
      </c>
      <c r="G4205" s="1" t="s">
        <v>45</v>
      </c>
    </row>
    <row r="4206" spans="1:7" x14ac:dyDescent="0.25">
      <c r="A4206" s="1" t="s">
        <v>5027</v>
      </c>
      <c r="B4206" s="1" t="s">
        <v>825</v>
      </c>
      <c r="C4206" s="2">
        <v>45846</v>
      </c>
      <c r="D4206" s="1" t="s">
        <v>23</v>
      </c>
      <c r="E4206">
        <v>1370</v>
      </c>
      <c r="F4206" s="1" t="s">
        <v>15</v>
      </c>
      <c r="G4206" s="1" t="s">
        <v>11</v>
      </c>
    </row>
    <row r="4207" spans="1:7" x14ac:dyDescent="0.25">
      <c r="A4207" s="1" t="s">
        <v>5028</v>
      </c>
      <c r="B4207" s="1" t="s">
        <v>142</v>
      </c>
      <c r="C4207" s="2">
        <v>45810</v>
      </c>
      <c r="D4207" s="1" t="s">
        <v>23</v>
      </c>
      <c r="E4207">
        <v>5430</v>
      </c>
      <c r="F4207" s="1" t="s">
        <v>19</v>
      </c>
      <c r="G4207" s="1" t="s">
        <v>16</v>
      </c>
    </row>
    <row r="4208" spans="1:7" x14ac:dyDescent="0.25">
      <c r="A4208" s="1" t="s">
        <v>5029</v>
      </c>
      <c r="B4208" s="1" t="s">
        <v>1305</v>
      </c>
      <c r="C4208" s="2">
        <v>45700</v>
      </c>
      <c r="D4208" s="1" t="s">
        <v>23</v>
      </c>
      <c r="E4208">
        <v>9302</v>
      </c>
      <c r="F4208" s="1" t="s">
        <v>10</v>
      </c>
      <c r="G4208" s="1" t="s">
        <v>20</v>
      </c>
    </row>
    <row r="4209" spans="1:7" x14ac:dyDescent="0.25">
      <c r="A4209" s="1" t="s">
        <v>5030</v>
      </c>
      <c r="B4209" s="1" t="s">
        <v>333</v>
      </c>
      <c r="C4209" s="2">
        <v>45812</v>
      </c>
      <c r="D4209" s="1" t="s">
        <v>23</v>
      </c>
      <c r="E4209">
        <v>9736</v>
      </c>
      <c r="F4209" s="1" t="s">
        <v>19</v>
      </c>
      <c r="G4209" s="1" t="s">
        <v>50</v>
      </c>
    </row>
    <row r="4210" spans="1:7" x14ac:dyDescent="0.25">
      <c r="A4210" s="1" t="s">
        <v>5031</v>
      </c>
      <c r="B4210" s="1" t="s">
        <v>543</v>
      </c>
      <c r="C4210" s="2">
        <v>45852</v>
      </c>
      <c r="D4210" s="1" t="s">
        <v>28</v>
      </c>
      <c r="E4210">
        <v>5359</v>
      </c>
      <c r="F4210" s="1" t="s">
        <v>19</v>
      </c>
      <c r="G4210" s="1" t="s">
        <v>40</v>
      </c>
    </row>
    <row r="4211" spans="1:7" x14ac:dyDescent="0.25">
      <c r="A4211" s="1" t="s">
        <v>5032</v>
      </c>
      <c r="B4211" s="1" t="s">
        <v>1224</v>
      </c>
      <c r="C4211" s="2">
        <v>45169</v>
      </c>
      <c r="D4211" s="1" t="s">
        <v>9</v>
      </c>
      <c r="E4211">
        <v>2635</v>
      </c>
      <c r="F4211" s="1" t="s">
        <v>24</v>
      </c>
      <c r="G4211" s="1" t="s">
        <v>25</v>
      </c>
    </row>
    <row r="4212" spans="1:7" x14ac:dyDescent="0.25">
      <c r="A4212" s="1" t="s">
        <v>5033</v>
      </c>
      <c r="B4212" s="1" t="s">
        <v>3522</v>
      </c>
      <c r="C4212" s="2">
        <v>45608</v>
      </c>
      <c r="D4212" s="1" t="s">
        <v>28</v>
      </c>
      <c r="E4212">
        <v>9833</v>
      </c>
      <c r="F4212" s="1" t="s">
        <v>19</v>
      </c>
      <c r="G4212" s="1" t="s">
        <v>55</v>
      </c>
    </row>
    <row r="4213" spans="1:7" x14ac:dyDescent="0.25">
      <c r="A4213" s="1" t="s">
        <v>5034</v>
      </c>
      <c r="B4213" s="1" t="s">
        <v>810</v>
      </c>
      <c r="C4213" s="2">
        <v>45499</v>
      </c>
      <c r="D4213" s="1" t="s">
        <v>23</v>
      </c>
      <c r="E4213">
        <v>67</v>
      </c>
      <c r="F4213" s="1" t="s">
        <v>10</v>
      </c>
      <c r="G4213" s="1" t="s">
        <v>45</v>
      </c>
    </row>
    <row r="4214" spans="1:7" x14ac:dyDescent="0.25">
      <c r="A4214" s="1" t="s">
        <v>5035</v>
      </c>
      <c r="B4214" s="1" t="s">
        <v>2493</v>
      </c>
      <c r="C4214" s="2">
        <v>45487</v>
      </c>
      <c r="D4214" s="1" t="s">
        <v>9</v>
      </c>
      <c r="E4214">
        <v>9329</v>
      </c>
      <c r="F4214" s="1" t="s">
        <v>15</v>
      </c>
      <c r="G4214" s="1" t="s">
        <v>29</v>
      </c>
    </row>
    <row r="4215" spans="1:7" x14ac:dyDescent="0.25">
      <c r="A4215" s="1" t="s">
        <v>5036</v>
      </c>
      <c r="B4215" s="1" t="s">
        <v>339</v>
      </c>
      <c r="C4215" s="2">
        <v>45734</v>
      </c>
      <c r="D4215" s="1" t="s">
        <v>9</v>
      </c>
      <c r="E4215">
        <v>8513</v>
      </c>
      <c r="F4215" s="1" t="s">
        <v>19</v>
      </c>
      <c r="G4215" s="1" t="s">
        <v>16</v>
      </c>
    </row>
    <row r="4216" spans="1:7" x14ac:dyDescent="0.25">
      <c r="A4216" s="1" t="s">
        <v>5037</v>
      </c>
      <c r="B4216" s="1" t="s">
        <v>2921</v>
      </c>
      <c r="C4216" s="2">
        <v>45238</v>
      </c>
      <c r="D4216" s="1" t="s">
        <v>14</v>
      </c>
      <c r="E4216">
        <v>5858</v>
      </c>
      <c r="F4216" s="1" t="s">
        <v>19</v>
      </c>
      <c r="G4216" s="1" t="s">
        <v>20</v>
      </c>
    </row>
    <row r="4217" spans="1:7" x14ac:dyDescent="0.25">
      <c r="A4217" s="1" t="s">
        <v>5038</v>
      </c>
      <c r="B4217" s="1" t="s">
        <v>249</v>
      </c>
      <c r="C4217" s="2">
        <v>45690</v>
      </c>
      <c r="D4217" s="1" t="s">
        <v>23</v>
      </c>
      <c r="E4217">
        <v>2747</v>
      </c>
      <c r="F4217" s="1" t="s">
        <v>15</v>
      </c>
      <c r="G4217" s="1" t="s">
        <v>55</v>
      </c>
    </row>
    <row r="4218" spans="1:7" x14ac:dyDescent="0.25">
      <c r="A4218" s="1" t="s">
        <v>5039</v>
      </c>
      <c r="B4218" s="1" t="s">
        <v>1741</v>
      </c>
      <c r="C4218" s="2">
        <v>45419</v>
      </c>
      <c r="D4218" s="1" t="s">
        <v>28</v>
      </c>
      <c r="E4218">
        <v>5503</v>
      </c>
      <c r="F4218" s="1" t="s">
        <v>19</v>
      </c>
      <c r="G4218" s="1" t="s">
        <v>29</v>
      </c>
    </row>
    <row r="4219" spans="1:7" x14ac:dyDescent="0.25">
      <c r="A4219" s="1" t="s">
        <v>5040</v>
      </c>
      <c r="B4219" s="1" t="s">
        <v>1966</v>
      </c>
      <c r="C4219" s="2">
        <v>45477</v>
      </c>
      <c r="D4219" s="1" t="s">
        <v>14</v>
      </c>
      <c r="E4219">
        <v>3887</v>
      </c>
      <c r="F4219" s="1" t="s">
        <v>10</v>
      </c>
      <c r="G4219" s="1" t="s">
        <v>11</v>
      </c>
    </row>
    <row r="4220" spans="1:7" x14ac:dyDescent="0.25">
      <c r="A4220" s="1" t="s">
        <v>5041</v>
      </c>
      <c r="B4220" s="1" t="s">
        <v>2393</v>
      </c>
      <c r="C4220" s="2">
        <v>45684</v>
      </c>
      <c r="D4220" s="1" t="s">
        <v>9</v>
      </c>
      <c r="E4220">
        <v>2292</v>
      </c>
      <c r="F4220" s="1" t="s">
        <v>19</v>
      </c>
      <c r="G4220" s="1" t="s">
        <v>45</v>
      </c>
    </row>
    <row r="4221" spans="1:7" x14ac:dyDescent="0.25">
      <c r="A4221" s="1" t="s">
        <v>5042</v>
      </c>
      <c r="B4221" s="1" t="s">
        <v>1361</v>
      </c>
      <c r="C4221" s="2">
        <v>45552</v>
      </c>
      <c r="D4221" s="1" t="s">
        <v>28</v>
      </c>
      <c r="E4221">
        <v>6796</v>
      </c>
      <c r="F4221" s="1" t="s">
        <v>24</v>
      </c>
      <c r="G4221" s="1" t="s">
        <v>25</v>
      </c>
    </row>
    <row r="4222" spans="1:7" x14ac:dyDescent="0.25">
      <c r="A4222" s="1" t="s">
        <v>5043</v>
      </c>
      <c r="B4222" s="1" t="s">
        <v>170</v>
      </c>
      <c r="C4222" s="2">
        <v>45321</v>
      </c>
      <c r="D4222" s="1" t="s">
        <v>23</v>
      </c>
      <c r="E4222">
        <v>5518</v>
      </c>
      <c r="F4222" s="1" t="s">
        <v>19</v>
      </c>
      <c r="G4222" s="1" t="s">
        <v>25</v>
      </c>
    </row>
    <row r="4223" spans="1:7" x14ac:dyDescent="0.25">
      <c r="A4223" s="1" t="s">
        <v>5044</v>
      </c>
      <c r="B4223" s="1" t="s">
        <v>1361</v>
      </c>
      <c r="C4223" s="2">
        <v>45725</v>
      </c>
      <c r="D4223" s="1" t="s">
        <v>28</v>
      </c>
      <c r="E4223">
        <v>1441</v>
      </c>
      <c r="F4223" s="1" t="s">
        <v>24</v>
      </c>
      <c r="G4223" s="1" t="s">
        <v>40</v>
      </c>
    </row>
    <row r="4224" spans="1:7" x14ac:dyDescent="0.25">
      <c r="A4224" s="1" t="s">
        <v>5045</v>
      </c>
      <c r="B4224" s="1" t="s">
        <v>479</v>
      </c>
      <c r="C4224" s="2">
        <v>45696</v>
      </c>
      <c r="D4224" s="1" t="s">
        <v>28</v>
      </c>
      <c r="E4224">
        <v>1785</v>
      </c>
      <c r="F4224" s="1" t="s">
        <v>15</v>
      </c>
      <c r="G4224" s="1" t="s">
        <v>55</v>
      </c>
    </row>
    <row r="4225" spans="1:7" x14ac:dyDescent="0.25">
      <c r="A4225" s="1" t="s">
        <v>5046</v>
      </c>
      <c r="B4225" s="1" t="s">
        <v>453</v>
      </c>
      <c r="C4225" s="2">
        <v>45589</v>
      </c>
      <c r="D4225" s="1" t="s">
        <v>28</v>
      </c>
      <c r="E4225">
        <v>9520</v>
      </c>
      <c r="F4225" s="1" t="s">
        <v>15</v>
      </c>
      <c r="G4225" s="1" t="s">
        <v>25</v>
      </c>
    </row>
    <row r="4226" spans="1:7" x14ac:dyDescent="0.25">
      <c r="A4226" s="1" t="s">
        <v>5047</v>
      </c>
      <c r="B4226" s="1" t="s">
        <v>3492</v>
      </c>
      <c r="C4226" s="2">
        <v>45869</v>
      </c>
      <c r="D4226" s="1" t="s">
        <v>14</v>
      </c>
      <c r="E4226">
        <v>4217</v>
      </c>
      <c r="F4226" s="1" t="s">
        <v>19</v>
      </c>
      <c r="G4226" s="1" t="s">
        <v>11</v>
      </c>
    </row>
    <row r="4227" spans="1:7" x14ac:dyDescent="0.25">
      <c r="A4227" s="1" t="s">
        <v>5048</v>
      </c>
      <c r="B4227" s="1" t="s">
        <v>839</v>
      </c>
      <c r="C4227" s="2">
        <v>45775</v>
      </c>
      <c r="D4227" s="1" t="s">
        <v>9</v>
      </c>
      <c r="E4227">
        <v>9530</v>
      </c>
      <c r="F4227" s="1" t="s">
        <v>19</v>
      </c>
      <c r="G4227" s="1" t="s">
        <v>55</v>
      </c>
    </row>
    <row r="4228" spans="1:7" x14ac:dyDescent="0.25">
      <c r="A4228" s="1" t="s">
        <v>5049</v>
      </c>
      <c r="B4228" s="1" t="s">
        <v>295</v>
      </c>
      <c r="C4228" s="2">
        <v>45793</v>
      </c>
      <c r="D4228" s="1" t="s">
        <v>28</v>
      </c>
      <c r="E4228">
        <v>4395</v>
      </c>
      <c r="F4228" s="1" t="s">
        <v>15</v>
      </c>
      <c r="G4228" s="1" t="s">
        <v>55</v>
      </c>
    </row>
    <row r="4229" spans="1:7" x14ac:dyDescent="0.25">
      <c r="A4229" s="1" t="s">
        <v>5050</v>
      </c>
      <c r="B4229" s="1" t="s">
        <v>921</v>
      </c>
      <c r="C4229" s="2">
        <v>45717</v>
      </c>
      <c r="D4229" s="1" t="s">
        <v>9</v>
      </c>
      <c r="E4229">
        <v>6361</v>
      </c>
      <c r="F4229" s="1" t="s">
        <v>24</v>
      </c>
      <c r="G4229" s="1" t="s">
        <v>25</v>
      </c>
    </row>
    <row r="4230" spans="1:7" x14ac:dyDescent="0.25">
      <c r="A4230" s="1" t="s">
        <v>5051</v>
      </c>
      <c r="B4230" s="1" t="s">
        <v>1340</v>
      </c>
      <c r="C4230" s="2">
        <v>45612</v>
      </c>
      <c r="D4230" s="1" t="s">
        <v>14</v>
      </c>
      <c r="E4230">
        <v>3984</v>
      </c>
      <c r="F4230" s="1" t="s">
        <v>15</v>
      </c>
      <c r="G4230" s="1" t="s">
        <v>55</v>
      </c>
    </row>
    <row r="4231" spans="1:7" x14ac:dyDescent="0.25">
      <c r="A4231" s="1" t="s">
        <v>5052</v>
      </c>
      <c r="B4231" s="1" t="s">
        <v>335</v>
      </c>
      <c r="C4231" s="2">
        <v>45751</v>
      </c>
      <c r="D4231" s="1" t="s">
        <v>23</v>
      </c>
      <c r="E4231">
        <v>5915</v>
      </c>
      <c r="F4231" s="1" t="s">
        <v>15</v>
      </c>
      <c r="G4231" s="1" t="s">
        <v>20</v>
      </c>
    </row>
    <row r="4232" spans="1:7" x14ac:dyDescent="0.25">
      <c r="A4232" s="1" t="s">
        <v>5053</v>
      </c>
      <c r="B4232" s="1" t="s">
        <v>890</v>
      </c>
      <c r="C4232" s="2">
        <v>45736</v>
      </c>
      <c r="D4232" s="1" t="s">
        <v>23</v>
      </c>
      <c r="E4232">
        <v>4687</v>
      </c>
      <c r="F4232" s="1" t="s">
        <v>24</v>
      </c>
      <c r="G4232" s="1" t="s">
        <v>40</v>
      </c>
    </row>
    <row r="4233" spans="1:7" x14ac:dyDescent="0.25">
      <c r="A4233" s="1" t="s">
        <v>5054</v>
      </c>
      <c r="B4233" s="1" t="s">
        <v>1037</v>
      </c>
      <c r="C4233" s="2">
        <v>45620</v>
      </c>
      <c r="D4233" s="1" t="s">
        <v>28</v>
      </c>
      <c r="E4233">
        <v>4475</v>
      </c>
      <c r="F4233" s="1" t="s">
        <v>15</v>
      </c>
      <c r="G4233" s="1" t="s">
        <v>25</v>
      </c>
    </row>
    <row r="4234" spans="1:7" x14ac:dyDescent="0.25">
      <c r="A4234" s="1" t="s">
        <v>5055</v>
      </c>
      <c r="B4234" s="1" t="s">
        <v>138</v>
      </c>
      <c r="C4234" s="2">
        <v>45442</v>
      </c>
      <c r="D4234" s="1" t="s">
        <v>14</v>
      </c>
      <c r="E4234">
        <v>8421</v>
      </c>
      <c r="F4234" s="1" t="s">
        <v>19</v>
      </c>
      <c r="G4234" s="1" t="s">
        <v>20</v>
      </c>
    </row>
    <row r="4235" spans="1:7" x14ac:dyDescent="0.25">
      <c r="A4235" s="1" t="s">
        <v>5056</v>
      </c>
      <c r="B4235" s="1" t="s">
        <v>341</v>
      </c>
      <c r="C4235" s="2">
        <v>45682</v>
      </c>
      <c r="D4235" s="1" t="s">
        <v>23</v>
      </c>
      <c r="E4235">
        <v>3312</v>
      </c>
      <c r="F4235" s="1" t="s">
        <v>19</v>
      </c>
      <c r="G4235" s="1" t="s">
        <v>40</v>
      </c>
    </row>
    <row r="4236" spans="1:7" x14ac:dyDescent="0.25">
      <c r="A4236" s="1" t="s">
        <v>5057</v>
      </c>
      <c r="B4236" s="1" t="s">
        <v>1492</v>
      </c>
      <c r="C4236" s="2">
        <v>45800</v>
      </c>
      <c r="D4236" s="1" t="s">
        <v>14</v>
      </c>
      <c r="E4236">
        <v>6955</v>
      </c>
      <c r="F4236" s="1" t="s">
        <v>15</v>
      </c>
      <c r="G4236" s="1" t="s">
        <v>16</v>
      </c>
    </row>
    <row r="4237" spans="1:7" x14ac:dyDescent="0.25">
      <c r="A4237" s="1" t="s">
        <v>5058</v>
      </c>
      <c r="B4237" s="1" t="s">
        <v>322</v>
      </c>
      <c r="C4237" s="2">
        <v>45655</v>
      </c>
      <c r="D4237" s="1" t="s">
        <v>14</v>
      </c>
      <c r="E4237">
        <v>2312</v>
      </c>
      <c r="F4237" s="1" t="s">
        <v>19</v>
      </c>
      <c r="G4237" s="1" t="s">
        <v>40</v>
      </c>
    </row>
    <row r="4238" spans="1:7" x14ac:dyDescent="0.25">
      <c r="A4238" s="1" t="s">
        <v>5059</v>
      </c>
      <c r="B4238" s="1" t="s">
        <v>595</v>
      </c>
      <c r="C4238" s="2">
        <v>45439</v>
      </c>
      <c r="D4238" s="1" t="s">
        <v>28</v>
      </c>
      <c r="E4238">
        <v>6295</v>
      </c>
      <c r="F4238" s="1" t="s">
        <v>10</v>
      </c>
      <c r="G4238" s="1" t="s">
        <v>106</v>
      </c>
    </row>
    <row r="4239" spans="1:7" x14ac:dyDescent="0.25">
      <c r="A4239" s="1" t="s">
        <v>5060</v>
      </c>
      <c r="B4239" s="1" t="s">
        <v>905</v>
      </c>
      <c r="C4239" s="2">
        <v>45294</v>
      </c>
      <c r="D4239" s="1" t="s">
        <v>28</v>
      </c>
      <c r="E4239">
        <v>4976</v>
      </c>
      <c r="F4239" s="1" t="s">
        <v>15</v>
      </c>
      <c r="G4239" s="1" t="s">
        <v>55</v>
      </c>
    </row>
    <row r="4240" spans="1:7" x14ac:dyDescent="0.25">
      <c r="A4240" s="1" t="s">
        <v>5061</v>
      </c>
      <c r="B4240" s="1" t="s">
        <v>438</v>
      </c>
      <c r="C4240" s="2">
        <v>45657</v>
      </c>
      <c r="D4240" s="1" t="s">
        <v>14</v>
      </c>
      <c r="E4240">
        <v>3736</v>
      </c>
      <c r="F4240" s="1" t="s">
        <v>10</v>
      </c>
      <c r="G4240" s="1" t="s">
        <v>11</v>
      </c>
    </row>
    <row r="4241" spans="1:7" x14ac:dyDescent="0.25">
      <c r="A4241" s="1" t="s">
        <v>5062</v>
      </c>
      <c r="B4241" s="1" t="s">
        <v>1558</v>
      </c>
      <c r="C4241" s="2">
        <v>45395</v>
      </c>
      <c r="D4241" s="1" t="s">
        <v>14</v>
      </c>
      <c r="E4241">
        <v>2052</v>
      </c>
      <c r="F4241" s="1" t="s">
        <v>15</v>
      </c>
      <c r="G4241" s="1" t="s">
        <v>25</v>
      </c>
    </row>
    <row r="4242" spans="1:7" x14ac:dyDescent="0.25">
      <c r="A4242" s="1" t="s">
        <v>5063</v>
      </c>
      <c r="B4242" s="1" t="s">
        <v>373</v>
      </c>
      <c r="C4242" s="2">
        <v>45403</v>
      </c>
      <c r="D4242" s="1" t="s">
        <v>28</v>
      </c>
      <c r="E4242">
        <v>8724</v>
      </c>
      <c r="F4242" s="1" t="s">
        <v>15</v>
      </c>
      <c r="G4242" s="1" t="s">
        <v>16</v>
      </c>
    </row>
    <row r="4243" spans="1:7" x14ac:dyDescent="0.25">
      <c r="A4243" s="1" t="s">
        <v>5064</v>
      </c>
      <c r="B4243" s="1" t="s">
        <v>1219</v>
      </c>
      <c r="C4243" s="2">
        <v>45742</v>
      </c>
      <c r="D4243" s="1" t="s">
        <v>14</v>
      </c>
      <c r="E4243">
        <v>3008</v>
      </c>
      <c r="F4243" s="1" t="s">
        <v>10</v>
      </c>
      <c r="G4243" s="1" t="s">
        <v>106</v>
      </c>
    </row>
    <row r="4244" spans="1:7" x14ac:dyDescent="0.25">
      <c r="A4244" s="1" t="s">
        <v>5065</v>
      </c>
      <c r="B4244" s="1" t="s">
        <v>78</v>
      </c>
      <c r="C4244" s="2">
        <v>45662</v>
      </c>
      <c r="D4244" s="1" t="s">
        <v>28</v>
      </c>
      <c r="E4244">
        <v>7981</v>
      </c>
      <c r="F4244" s="1" t="s">
        <v>15</v>
      </c>
      <c r="G4244" s="1" t="s">
        <v>11</v>
      </c>
    </row>
    <row r="4245" spans="1:7" x14ac:dyDescent="0.25">
      <c r="A4245" s="1" t="s">
        <v>5066</v>
      </c>
      <c r="B4245" s="1" t="s">
        <v>747</v>
      </c>
      <c r="C4245" s="2">
        <v>45221</v>
      </c>
      <c r="D4245" s="1" t="s">
        <v>9</v>
      </c>
      <c r="E4245">
        <v>919</v>
      </c>
      <c r="F4245" s="1" t="s">
        <v>19</v>
      </c>
      <c r="G4245" s="1" t="s">
        <v>45</v>
      </c>
    </row>
    <row r="4246" spans="1:7" x14ac:dyDescent="0.25">
      <c r="A4246" s="1" t="s">
        <v>5067</v>
      </c>
      <c r="B4246" s="1" t="s">
        <v>1294</v>
      </c>
      <c r="C4246" s="2">
        <v>45591</v>
      </c>
      <c r="D4246" s="1" t="s">
        <v>14</v>
      </c>
      <c r="E4246">
        <v>4143</v>
      </c>
      <c r="F4246" s="1" t="s">
        <v>10</v>
      </c>
      <c r="G4246" s="1" t="s">
        <v>11</v>
      </c>
    </row>
    <row r="4247" spans="1:7" x14ac:dyDescent="0.25">
      <c r="A4247" s="1" t="s">
        <v>5068</v>
      </c>
      <c r="B4247" s="1" t="s">
        <v>44</v>
      </c>
      <c r="C4247" s="2">
        <v>45739</v>
      </c>
      <c r="D4247" s="1" t="s">
        <v>28</v>
      </c>
      <c r="E4247">
        <v>1890</v>
      </c>
      <c r="F4247" s="1" t="s">
        <v>15</v>
      </c>
      <c r="G4247" s="1" t="s">
        <v>55</v>
      </c>
    </row>
    <row r="4248" spans="1:7" x14ac:dyDescent="0.25">
      <c r="A4248" s="1" t="s">
        <v>5069</v>
      </c>
      <c r="B4248" s="1" t="s">
        <v>1363</v>
      </c>
      <c r="C4248" s="2">
        <v>45706</v>
      </c>
      <c r="D4248" s="1" t="s">
        <v>14</v>
      </c>
      <c r="E4248">
        <v>2570</v>
      </c>
      <c r="F4248" s="1" t="s">
        <v>19</v>
      </c>
      <c r="G4248" s="1" t="s">
        <v>20</v>
      </c>
    </row>
    <row r="4249" spans="1:7" x14ac:dyDescent="0.25">
      <c r="A4249" s="1" t="s">
        <v>5070</v>
      </c>
      <c r="B4249" s="1" t="s">
        <v>1397</v>
      </c>
      <c r="C4249" s="2">
        <v>45430</v>
      </c>
      <c r="D4249" s="1" t="s">
        <v>28</v>
      </c>
      <c r="E4249">
        <v>7537</v>
      </c>
      <c r="F4249" s="1" t="s">
        <v>10</v>
      </c>
      <c r="G4249" s="1" t="s">
        <v>40</v>
      </c>
    </row>
    <row r="4250" spans="1:7" x14ac:dyDescent="0.25">
      <c r="A4250" s="1" t="s">
        <v>5071</v>
      </c>
      <c r="B4250" s="1" t="s">
        <v>148</v>
      </c>
      <c r="C4250" s="2">
        <v>45531</v>
      </c>
      <c r="D4250" s="1" t="s">
        <v>14</v>
      </c>
      <c r="E4250">
        <v>5706</v>
      </c>
      <c r="F4250" s="1" t="s">
        <v>10</v>
      </c>
      <c r="G4250" s="1" t="s">
        <v>45</v>
      </c>
    </row>
    <row r="4251" spans="1:7" x14ac:dyDescent="0.25">
      <c r="A4251" s="1" t="s">
        <v>5072</v>
      </c>
      <c r="B4251" s="1" t="s">
        <v>2174</v>
      </c>
      <c r="C4251" s="2">
        <v>45162</v>
      </c>
      <c r="D4251" s="1" t="s">
        <v>23</v>
      </c>
      <c r="E4251">
        <v>3082</v>
      </c>
      <c r="F4251" s="1" t="s">
        <v>19</v>
      </c>
      <c r="G4251" s="1" t="s">
        <v>40</v>
      </c>
    </row>
    <row r="4252" spans="1:7" x14ac:dyDescent="0.25">
      <c r="A4252" s="1" t="s">
        <v>5073</v>
      </c>
      <c r="B4252" s="1" t="s">
        <v>1492</v>
      </c>
      <c r="C4252" s="2">
        <v>45740</v>
      </c>
      <c r="D4252" s="1" t="s">
        <v>23</v>
      </c>
      <c r="E4252">
        <v>4486</v>
      </c>
      <c r="F4252" s="1" t="s">
        <v>15</v>
      </c>
      <c r="G4252" s="1" t="s">
        <v>55</v>
      </c>
    </row>
    <row r="4253" spans="1:7" x14ac:dyDescent="0.25">
      <c r="A4253" s="1" t="s">
        <v>5074</v>
      </c>
      <c r="B4253" s="1" t="s">
        <v>3346</v>
      </c>
      <c r="C4253" s="2">
        <v>45665</v>
      </c>
      <c r="D4253" s="1" t="s">
        <v>14</v>
      </c>
      <c r="E4253">
        <v>4499</v>
      </c>
      <c r="F4253" s="1" t="s">
        <v>15</v>
      </c>
      <c r="G4253" s="1" t="s">
        <v>25</v>
      </c>
    </row>
    <row r="4254" spans="1:7" x14ac:dyDescent="0.25">
      <c r="A4254" s="1" t="s">
        <v>5075</v>
      </c>
      <c r="B4254" s="1" t="s">
        <v>629</v>
      </c>
      <c r="C4254" s="2">
        <v>45608</v>
      </c>
      <c r="D4254" s="1" t="s">
        <v>23</v>
      </c>
      <c r="E4254">
        <v>4501</v>
      </c>
      <c r="F4254" s="1" t="s">
        <v>10</v>
      </c>
      <c r="G4254" s="1" t="s">
        <v>16</v>
      </c>
    </row>
    <row r="4255" spans="1:7" x14ac:dyDescent="0.25">
      <c r="A4255" s="1" t="s">
        <v>5076</v>
      </c>
      <c r="B4255" s="1" t="s">
        <v>1990</v>
      </c>
      <c r="C4255" s="2">
        <v>45397</v>
      </c>
      <c r="D4255" s="1" t="s">
        <v>14</v>
      </c>
      <c r="E4255">
        <v>8746</v>
      </c>
      <c r="F4255" s="1" t="s">
        <v>24</v>
      </c>
      <c r="G4255" s="1" t="s">
        <v>45</v>
      </c>
    </row>
    <row r="4256" spans="1:7" x14ac:dyDescent="0.25">
      <c r="A4256" s="1" t="s">
        <v>5077</v>
      </c>
      <c r="B4256" s="1" t="s">
        <v>1406</v>
      </c>
      <c r="C4256" s="2">
        <v>45768</v>
      </c>
      <c r="D4256" s="1" t="s">
        <v>14</v>
      </c>
      <c r="E4256">
        <v>6865</v>
      </c>
      <c r="F4256" s="1" t="s">
        <v>15</v>
      </c>
      <c r="G4256" s="1" t="s">
        <v>25</v>
      </c>
    </row>
    <row r="4257" spans="1:7" x14ac:dyDescent="0.25">
      <c r="A4257" s="1" t="s">
        <v>5078</v>
      </c>
      <c r="B4257" s="1" t="s">
        <v>1497</v>
      </c>
      <c r="C4257" s="2">
        <v>45735</v>
      </c>
      <c r="D4257" s="1" t="s">
        <v>9</v>
      </c>
      <c r="E4257">
        <v>7411</v>
      </c>
      <c r="F4257" s="1" t="s">
        <v>15</v>
      </c>
      <c r="G4257" s="1" t="s">
        <v>106</v>
      </c>
    </row>
    <row r="4258" spans="1:7" x14ac:dyDescent="0.25">
      <c r="A4258" s="1" t="s">
        <v>5079</v>
      </c>
      <c r="B4258" s="1" t="s">
        <v>1631</v>
      </c>
      <c r="C4258" s="2">
        <v>45603</v>
      </c>
      <c r="D4258" s="1" t="s">
        <v>9</v>
      </c>
      <c r="E4258">
        <v>3107</v>
      </c>
      <c r="F4258" s="1" t="s">
        <v>19</v>
      </c>
      <c r="G4258" s="1" t="s">
        <v>25</v>
      </c>
    </row>
    <row r="4259" spans="1:7" x14ac:dyDescent="0.25">
      <c r="A4259" s="1" t="s">
        <v>5080</v>
      </c>
      <c r="B4259" s="1" t="s">
        <v>2004</v>
      </c>
      <c r="C4259" s="2">
        <v>45820</v>
      </c>
      <c r="D4259" s="1" t="s">
        <v>23</v>
      </c>
      <c r="E4259">
        <v>3515</v>
      </c>
      <c r="F4259" s="1" t="s">
        <v>24</v>
      </c>
      <c r="G4259" s="1" t="s">
        <v>29</v>
      </c>
    </row>
    <row r="4260" spans="1:7" x14ac:dyDescent="0.25">
      <c r="A4260" s="1" t="s">
        <v>5081</v>
      </c>
      <c r="B4260" s="1" t="s">
        <v>728</v>
      </c>
      <c r="C4260" s="2">
        <v>45235</v>
      </c>
      <c r="D4260" s="1" t="s">
        <v>9</v>
      </c>
      <c r="E4260">
        <v>1094</v>
      </c>
      <c r="F4260" s="1" t="s">
        <v>24</v>
      </c>
      <c r="G4260" s="1" t="s">
        <v>45</v>
      </c>
    </row>
    <row r="4261" spans="1:7" x14ac:dyDescent="0.25">
      <c r="A4261" s="1" t="s">
        <v>5082</v>
      </c>
      <c r="B4261" s="1" t="s">
        <v>578</v>
      </c>
      <c r="C4261" s="2">
        <v>45483</v>
      </c>
      <c r="D4261" s="1" t="s">
        <v>9</v>
      </c>
      <c r="E4261">
        <v>562</v>
      </c>
      <c r="F4261" s="1" t="s">
        <v>10</v>
      </c>
      <c r="G4261" s="1" t="s">
        <v>25</v>
      </c>
    </row>
    <row r="4262" spans="1:7" x14ac:dyDescent="0.25">
      <c r="A4262" s="1" t="s">
        <v>5083</v>
      </c>
      <c r="B4262" s="1" t="s">
        <v>194</v>
      </c>
      <c r="C4262" s="2">
        <v>45747</v>
      </c>
      <c r="D4262" s="1" t="s">
        <v>14</v>
      </c>
      <c r="E4262">
        <v>5570</v>
      </c>
      <c r="F4262" s="1" t="s">
        <v>19</v>
      </c>
      <c r="G4262" s="1" t="s">
        <v>20</v>
      </c>
    </row>
    <row r="4263" spans="1:7" x14ac:dyDescent="0.25">
      <c r="A4263" s="1" t="s">
        <v>5084</v>
      </c>
      <c r="B4263" s="1" t="s">
        <v>453</v>
      </c>
      <c r="C4263" s="2">
        <v>45572</v>
      </c>
      <c r="D4263" s="1" t="s">
        <v>28</v>
      </c>
      <c r="E4263">
        <v>1163</v>
      </c>
      <c r="F4263" s="1" t="s">
        <v>19</v>
      </c>
      <c r="G4263" s="1" t="s">
        <v>20</v>
      </c>
    </row>
    <row r="4264" spans="1:7" x14ac:dyDescent="0.25">
      <c r="A4264" s="1" t="s">
        <v>5085</v>
      </c>
      <c r="B4264" s="1" t="s">
        <v>1899</v>
      </c>
      <c r="C4264" s="2">
        <v>45747</v>
      </c>
      <c r="D4264" s="1" t="s">
        <v>14</v>
      </c>
      <c r="E4264">
        <v>5483</v>
      </c>
      <c r="F4264" s="1" t="s">
        <v>15</v>
      </c>
      <c r="G4264" s="1" t="s">
        <v>106</v>
      </c>
    </row>
    <row r="4265" spans="1:7" x14ac:dyDescent="0.25">
      <c r="A4265" s="1" t="s">
        <v>5086</v>
      </c>
      <c r="B4265" s="1" t="s">
        <v>209</v>
      </c>
      <c r="C4265" s="2">
        <v>45669</v>
      </c>
      <c r="D4265" s="1" t="s">
        <v>9</v>
      </c>
      <c r="E4265">
        <v>2255</v>
      </c>
      <c r="F4265" s="1" t="s">
        <v>10</v>
      </c>
      <c r="G4265" s="1" t="s">
        <v>40</v>
      </c>
    </row>
    <row r="4266" spans="1:7" x14ac:dyDescent="0.25">
      <c r="A4266" s="1" t="s">
        <v>5087</v>
      </c>
      <c r="B4266" s="1" t="s">
        <v>1427</v>
      </c>
      <c r="C4266" s="2">
        <v>45465</v>
      </c>
      <c r="D4266" s="1" t="s">
        <v>14</v>
      </c>
      <c r="E4266">
        <v>1696</v>
      </c>
      <c r="F4266" s="1" t="s">
        <v>15</v>
      </c>
      <c r="G4266" s="1" t="s">
        <v>50</v>
      </c>
    </row>
    <row r="4267" spans="1:7" x14ac:dyDescent="0.25">
      <c r="A4267" s="1" t="s">
        <v>5088</v>
      </c>
      <c r="B4267" s="1" t="s">
        <v>1217</v>
      </c>
      <c r="C4267" s="2">
        <v>45649</v>
      </c>
      <c r="D4267" s="1" t="s">
        <v>23</v>
      </c>
      <c r="E4267">
        <v>5845</v>
      </c>
      <c r="F4267" s="1" t="s">
        <v>24</v>
      </c>
      <c r="G4267" s="1" t="s">
        <v>25</v>
      </c>
    </row>
    <row r="4268" spans="1:7" x14ac:dyDescent="0.25">
      <c r="A4268" s="1" t="s">
        <v>5089</v>
      </c>
      <c r="B4268" s="1" t="s">
        <v>581</v>
      </c>
      <c r="C4268" s="2">
        <v>45848</v>
      </c>
      <c r="D4268" s="1" t="s">
        <v>28</v>
      </c>
      <c r="E4268">
        <v>703</v>
      </c>
      <c r="F4268" s="1" t="s">
        <v>19</v>
      </c>
      <c r="G4268" s="1" t="s">
        <v>55</v>
      </c>
    </row>
    <row r="4269" spans="1:7" x14ac:dyDescent="0.25">
      <c r="A4269" s="1" t="s">
        <v>5090</v>
      </c>
      <c r="B4269" s="1" t="s">
        <v>1149</v>
      </c>
      <c r="C4269" s="2">
        <v>45778</v>
      </c>
      <c r="D4269" s="1" t="s">
        <v>9</v>
      </c>
      <c r="E4269">
        <v>7548</v>
      </c>
      <c r="F4269" s="1" t="s">
        <v>10</v>
      </c>
      <c r="G4269" s="1" t="s">
        <v>45</v>
      </c>
    </row>
    <row r="4270" spans="1:7" x14ac:dyDescent="0.25">
      <c r="A4270" s="1" t="s">
        <v>5091</v>
      </c>
      <c r="B4270" s="1" t="s">
        <v>1558</v>
      </c>
      <c r="C4270" s="2">
        <v>45871</v>
      </c>
      <c r="D4270" s="1" t="s">
        <v>9</v>
      </c>
      <c r="E4270">
        <v>8101</v>
      </c>
      <c r="F4270" s="1" t="s">
        <v>15</v>
      </c>
      <c r="G4270" s="1" t="s">
        <v>25</v>
      </c>
    </row>
    <row r="4271" spans="1:7" x14ac:dyDescent="0.25">
      <c r="A4271" s="1" t="s">
        <v>5092</v>
      </c>
      <c r="B4271" s="1" t="s">
        <v>2730</v>
      </c>
      <c r="C4271" s="2">
        <v>45555</v>
      </c>
      <c r="D4271" s="1" t="s">
        <v>14</v>
      </c>
      <c r="E4271">
        <v>5845</v>
      </c>
      <c r="F4271" s="1" t="s">
        <v>15</v>
      </c>
      <c r="G4271" s="1" t="s">
        <v>40</v>
      </c>
    </row>
    <row r="4272" spans="1:7" x14ac:dyDescent="0.25">
      <c r="A4272" s="1" t="s">
        <v>5093</v>
      </c>
      <c r="B4272" s="1" t="s">
        <v>1741</v>
      </c>
      <c r="C4272" s="2">
        <v>45711</v>
      </c>
      <c r="D4272" s="1" t="s">
        <v>14</v>
      </c>
      <c r="E4272">
        <v>8699</v>
      </c>
      <c r="F4272" s="1" t="s">
        <v>24</v>
      </c>
      <c r="G4272" s="1" t="s">
        <v>25</v>
      </c>
    </row>
    <row r="4273" spans="1:7" x14ac:dyDescent="0.25">
      <c r="A4273" s="1" t="s">
        <v>5094</v>
      </c>
      <c r="B4273" s="1" t="s">
        <v>398</v>
      </c>
      <c r="C4273" s="2">
        <v>45163</v>
      </c>
      <c r="D4273" s="1" t="s">
        <v>14</v>
      </c>
      <c r="E4273">
        <v>6804</v>
      </c>
      <c r="F4273" s="1" t="s">
        <v>19</v>
      </c>
      <c r="G4273" s="1" t="s">
        <v>50</v>
      </c>
    </row>
    <row r="4274" spans="1:7" x14ac:dyDescent="0.25">
      <c r="A4274" s="1" t="s">
        <v>5095</v>
      </c>
      <c r="B4274" s="1" t="s">
        <v>1356</v>
      </c>
      <c r="C4274" s="2">
        <v>45462</v>
      </c>
      <c r="D4274" s="1" t="s">
        <v>14</v>
      </c>
      <c r="E4274">
        <v>8814</v>
      </c>
      <c r="F4274" s="1" t="s">
        <v>24</v>
      </c>
      <c r="G4274" s="1" t="s">
        <v>16</v>
      </c>
    </row>
    <row r="4275" spans="1:7" x14ac:dyDescent="0.25">
      <c r="A4275" s="1" t="s">
        <v>5096</v>
      </c>
      <c r="B4275" s="1" t="s">
        <v>225</v>
      </c>
      <c r="C4275" s="2">
        <v>45278</v>
      </c>
      <c r="D4275" s="1" t="s">
        <v>9</v>
      </c>
      <c r="E4275">
        <v>8577</v>
      </c>
      <c r="F4275" s="1" t="s">
        <v>15</v>
      </c>
      <c r="G4275" s="1" t="s">
        <v>50</v>
      </c>
    </row>
    <row r="4276" spans="1:7" x14ac:dyDescent="0.25">
      <c r="A4276" s="1" t="s">
        <v>5097</v>
      </c>
      <c r="B4276" s="1" t="s">
        <v>164</v>
      </c>
      <c r="C4276" s="2">
        <v>45339</v>
      </c>
      <c r="D4276" s="1" t="s">
        <v>14</v>
      </c>
      <c r="E4276">
        <v>815</v>
      </c>
      <c r="F4276" s="1" t="s">
        <v>19</v>
      </c>
      <c r="G4276" s="1" t="s">
        <v>55</v>
      </c>
    </row>
    <row r="4277" spans="1:7" x14ac:dyDescent="0.25">
      <c r="A4277" s="1" t="s">
        <v>5098</v>
      </c>
      <c r="B4277" s="1" t="s">
        <v>432</v>
      </c>
      <c r="C4277" s="2">
        <v>45887</v>
      </c>
      <c r="D4277" s="1" t="s">
        <v>9</v>
      </c>
      <c r="E4277">
        <v>930</v>
      </c>
      <c r="F4277" s="1" t="s">
        <v>19</v>
      </c>
      <c r="G4277" s="1" t="s">
        <v>50</v>
      </c>
    </row>
    <row r="4278" spans="1:7" x14ac:dyDescent="0.25">
      <c r="A4278" s="1" t="s">
        <v>5099</v>
      </c>
      <c r="B4278" s="1" t="s">
        <v>463</v>
      </c>
      <c r="C4278" s="2">
        <v>45715</v>
      </c>
      <c r="D4278" s="1" t="s">
        <v>14</v>
      </c>
      <c r="E4278">
        <v>3614</v>
      </c>
      <c r="F4278" s="1" t="s">
        <v>24</v>
      </c>
      <c r="G4278" s="1" t="s">
        <v>55</v>
      </c>
    </row>
    <row r="4279" spans="1:7" x14ac:dyDescent="0.25">
      <c r="A4279" s="1" t="s">
        <v>5100</v>
      </c>
      <c r="B4279" s="1" t="s">
        <v>981</v>
      </c>
      <c r="C4279" s="2">
        <v>45459</v>
      </c>
      <c r="D4279" s="1" t="s">
        <v>28</v>
      </c>
      <c r="E4279">
        <v>1453</v>
      </c>
      <c r="F4279" s="1" t="s">
        <v>19</v>
      </c>
      <c r="G4279" s="1" t="s">
        <v>40</v>
      </c>
    </row>
    <row r="4280" spans="1:7" x14ac:dyDescent="0.25">
      <c r="A4280" s="1" t="s">
        <v>5101</v>
      </c>
      <c r="B4280" s="1" t="s">
        <v>540</v>
      </c>
      <c r="C4280" s="2">
        <v>45317</v>
      </c>
      <c r="D4280" s="1" t="s">
        <v>28</v>
      </c>
      <c r="E4280">
        <v>7058</v>
      </c>
      <c r="F4280" s="1" t="s">
        <v>24</v>
      </c>
      <c r="G4280" s="1" t="s">
        <v>45</v>
      </c>
    </row>
    <row r="4281" spans="1:7" x14ac:dyDescent="0.25">
      <c r="A4281" s="1" t="s">
        <v>5102</v>
      </c>
      <c r="B4281" s="1" t="s">
        <v>4259</v>
      </c>
      <c r="C4281" s="2">
        <v>45680</v>
      </c>
      <c r="D4281" s="1" t="s">
        <v>14</v>
      </c>
      <c r="E4281">
        <v>1555</v>
      </c>
      <c r="F4281" s="1" t="s">
        <v>19</v>
      </c>
      <c r="G4281" s="1" t="s">
        <v>50</v>
      </c>
    </row>
    <row r="4282" spans="1:7" x14ac:dyDescent="0.25">
      <c r="A4282" s="1" t="s">
        <v>5103</v>
      </c>
      <c r="B4282" s="1" t="s">
        <v>337</v>
      </c>
      <c r="C4282" s="2">
        <v>45236</v>
      </c>
      <c r="D4282" s="1" t="s">
        <v>14</v>
      </c>
      <c r="E4282">
        <v>1220</v>
      </c>
      <c r="F4282" s="1" t="s">
        <v>19</v>
      </c>
      <c r="G4282" s="1" t="s">
        <v>20</v>
      </c>
    </row>
    <row r="4283" spans="1:7" x14ac:dyDescent="0.25">
      <c r="A4283" s="1" t="s">
        <v>5104</v>
      </c>
      <c r="B4283" s="1" t="s">
        <v>532</v>
      </c>
      <c r="C4283" s="2">
        <v>45377</v>
      </c>
      <c r="D4283" s="1" t="s">
        <v>23</v>
      </c>
      <c r="E4283">
        <v>6222</v>
      </c>
      <c r="F4283" s="1" t="s">
        <v>10</v>
      </c>
      <c r="G4283" s="1" t="s">
        <v>106</v>
      </c>
    </row>
    <row r="4284" spans="1:7" x14ac:dyDescent="0.25">
      <c r="A4284" s="1" t="s">
        <v>5105</v>
      </c>
      <c r="B4284" s="1" t="s">
        <v>2781</v>
      </c>
      <c r="C4284" s="2">
        <v>45342</v>
      </c>
      <c r="D4284" s="1" t="s">
        <v>28</v>
      </c>
      <c r="E4284">
        <v>4697</v>
      </c>
      <c r="F4284" s="1" t="s">
        <v>19</v>
      </c>
      <c r="G4284" s="1" t="s">
        <v>50</v>
      </c>
    </row>
    <row r="4285" spans="1:7" x14ac:dyDescent="0.25">
      <c r="A4285" s="1" t="s">
        <v>5106</v>
      </c>
      <c r="B4285" s="1" t="s">
        <v>315</v>
      </c>
      <c r="C4285" s="2">
        <v>45607</v>
      </c>
      <c r="D4285" s="1" t="s">
        <v>9</v>
      </c>
      <c r="E4285">
        <v>5320</v>
      </c>
      <c r="F4285" s="1" t="s">
        <v>15</v>
      </c>
      <c r="G4285" s="1" t="s">
        <v>45</v>
      </c>
    </row>
    <row r="4286" spans="1:7" x14ac:dyDescent="0.25">
      <c r="A4286" s="1" t="s">
        <v>5107</v>
      </c>
      <c r="B4286" s="1" t="s">
        <v>1581</v>
      </c>
      <c r="C4286" s="2">
        <v>45518</v>
      </c>
      <c r="D4286" s="1" t="s">
        <v>28</v>
      </c>
      <c r="E4286">
        <v>9710</v>
      </c>
      <c r="F4286" s="1" t="s">
        <v>10</v>
      </c>
      <c r="G4286" s="1" t="s">
        <v>40</v>
      </c>
    </row>
    <row r="4287" spans="1:7" x14ac:dyDescent="0.25">
      <c r="A4287" s="1" t="s">
        <v>5108</v>
      </c>
      <c r="B4287" s="1" t="s">
        <v>2177</v>
      </c>
      <c r="C4287" s="2">
        <v>45689</v>
      </c>
      <c r="D4287" s="1" t="s">
        <v>9</v>
      </c>
      <c r="E4287">
        <v>923</v>
      </c>
      <c r="F4287" s="1" t="s">
        <v>24</v>
      </c>
      <c r="G4287" s="1" t="s">
        <v>20</v>
      </c>
    </row>
    <row r="4288" spans="1:7" x14ac:dyDescent="0.25">
      <c r="A4288" s="1" t="s">
        <v>5109</v>
      </c>
      <c r="B4288" s="1" t="s">
        <v>1749</v>
      </c>
      <c r="C4288" s="2">
        <v>45824</v>
      </c>
      <c r="D4288" s="1" t="s">
        <v>14</v>
      </c>
      <c r="E4288">
        <v>2790</v>
      </c>
      <c r="F4288" s="1" t="s">
        <v>15</v>
      </c>
      <c r="G4288" s="1" t="s">
        <v>55</v>
      </c>
    </row>
    <row r="4289" spans="1:7" x14ac:dyDescent="0.25">
      <c r="A4289" s="1" t="s">
        <v>5110</v>
      </c>
      <c r="B4289" s="1" t="s">
        <v>4149</v>
      </c>
      <c r="C4289" s="2">
        <v>45563</v>
      </c>
      <c r="D4289" s="1" t="s">
        <v>28</v>
      </c>
      <c r="E4289">
        <v>8591</v>
      </c>
      <c r="F4289" s="1" t="s">
        <v>24</v>
      </c>
      <c r="G4289" s="1" t="s">
        <v>20</v>
      </c>
    </row>
    <row r="4290" spans="1:7" x14ac:dyDescent="0.25">
      <c r="A4290" s="1" t="s">
        <v>5111</v>
      </c>
      <c r="B4290" s="1" t="s">
        <v>3128</v>
      </c>
      <c r="C4290" s="2">
        <v>45398</v>
      </c>
      <c r="D4290" s="1" t="s">
        <v>28</v>
      </c>
      <c r="E4290">
        <v>7742</v>
      </c>
      <c r="F4290" s="1" t="s">
        <v>24</v>
      </c>
      <c r="G4290" s="1" t="s">
        <v>50</v>
      </c>
    </row>
    <row r="4291" spans="1:7" x14ac:dyDescent="0.25">
      <c r="A4291" s="1" t="s">
        <v>5112</v>
      </c>
      <c r="B4291" s="1" t="s">
        <v>1710</v>
      </c>
      <c r="C4291" s="2">
        <v>45736</v>
      </c>
      <c r="D4291" s="1" t="s">
        <v>23</v>
      </c>
      <c r="E4291">
        <v>4997</v>
      </c>
      <c r="F4291" s="1" t="s">
        <v>15</v>
      </c>
      <c r="G4291" s="1" t="s">
        <v>40</v>
      </c>
    </row>
    <row r="4292" spans="1:7" x14ac:dyDescent="0.25">
      <c r="A4292" s="1" t="s">
        <v>5113</v>
      </c>
      <c r="B4292" s="1" t="s">
        <v>1871</v>
      </c>
      <c r="C4292" s="2">
        <v>45731</v>
      </c>
      <c r="D4292" s="1" t="s">
        <v>23</v>
      </c>
      <c r="E4292">
        <v>3635</v>
      </c>
      <c r="F4292" s="1" t="s">
        <v>24</v>
      </c>
      <c r="G4292" s="1" t="s">
        <v>55</v>
      </c>
    </row>
    <row r="4293" spans="1:7" x14ac:dyDescent="0.25">
      <c r="A4293" s="1" t="s">
        <v>5114</v>
      </c>
      <c r="B4293" s="1" t="s">
        <v>2137</v>
      </c>
      <c r="C4293" s="2">
        <v>45209</v>
      </c>
      <c r="D4293" s="1" t="s">
        <v>28</v>
      </c>
      <c r="E4293">
        <v>9272</v>
      </c>
      <c r="F4293" s="1" t="s">
        <v>10</v>
      </c>
      <c r="G4293" s="1" t="s">
        <v>11</v>
      </c>
    </row>
    <row r="4294" spans="1:7" x14ac:dyDescent="0.25">
      <c r="A4294" s="1" t="s">
        <v>5115</v>
      </c>
      <c r="B4294" s="1" t="s">
        <v>677</v>
      </c>
      <c r="C4294" s="2">
        <v>45252</v>
      </c>
      <c r="D4294" s="1" t="s">
        <v>28</v>
      </c>
      <c r="E4294">
        <v>7336</v>
      </c>
      <c r="F4294" s="1" t="s">
        <v>15</v>
      </c>
      <c r="G4294" s="1" t="s">
        <v>29</v>
      </c>
    </row>
    <row r="4295" spans="1:7" x14ac:dyDescent="0.25">
      <c r="A4295" s="1" t="s">
        <v>5116</v>
      </c>
      <c r="B4295" s="1" t="s">
        <v>1356</v>
      </c>
      <c r="C4295" s="2">
        <v>45392</v>
      </c>
      <c r="D4295" s="1" t="s">
        <v>28</v>
      </c>
      <c r="E4295">
        <v>2580</v>
      </c>
      <c r="F4295" s="1" t="s">
        <v>24</v>
      </c>
      <c r="G4295" s="1" t="s">
        <v>25</v>
      </c>
    </row>
    <row r="4296" spans="1:7" x14ac:dyDescent="0.25">
      <c r="A4296" s="1" t="s">
        <v>5117</v>
      </c>
      <c r="B4296" s="1" t="s">
        <v>1990</v>
      </c>
      <c r="C4296" s="2">
        <v>45750</v>
      </c>
      <c r="D4296" s="1" t="s">
        <v>9</v>
      </c>
      <c r="E4296">
        <v>3747</v>
      </c>
      <c r="F4296" s="1" t="s">
        <v>24</v>
      </c>
      <c r="G4296" s="1" t="s">
        <v>16</v>
      </c>
    </row>
    <row r="4297" spans="1:7" x14ac:dyDescent="0.25">
      <c r="A4297" s="1" t="s">
        <v>5118</v>
      </c>
      <c r="B4297" s="1" t="s">
        <v>3492</v>
      </c>
      <c r="C4297" s="2">
        <v>45700</v>
      </c>
      <c r="D4297" s="1" t="s">
        <v>14</v>
      </c>
      <c r="E4297">
        <v>2789</v>
      </c>
      <c r="F4297" s="1" t="s">
        <v>19</v>
      </c>
      <c r="G4297" s="1" t="s">
        <v>45</v>
      </c>
    </row>
    <row r="4298" spans="1:7" x14ac:dyDescent="0.25">
      <c r="A4298" s="1" t="s">
        <v>5119</v>
      </c>
      <c r="B4298" s="1" t="s">
        <v>1110</v>
      </c>
      <c r="C4298" s="2">
        <v>45823</v>
      </c>
      <c r="D4298" s="1" t="s">
        <v>23</v>
      </c>
      <c r="E4298">
        <v>8540</v>
      </c>
      <c r="F4298" s="1" t="s">
        <v>19</v>
      </c>
      <c r="G4298" s="1" t="s">
        <v>45</v>
      </c>
    </row>
    <row r="4299" spans="1:7" x14ac:dyDescent="0.25">
      <c r="A4299" s="1" t="s">
        <v>5120</v>
      </c>
      <c r="B4299" s="1" t="s">
        <v>1607</v>
      </c>
      <c r="C4299" s="2">
        <v>45583</v>
      </c>
      <c r="D4299" s="1" t="s">
        <v>14</v>
      </c>
      <c r="E4299">
        <v>1986</v>
      </c>
      <c r="F4299" s="1" t="s">
        <v>24</v>
      </c>
      <c r="G4299" s="1" t="s">
        <v>45</v>
      </c>
    </row>
    <row r="4300" spans="1:7" x14ac:dyDescent="0.25">
      <c r="A4300" s="1" t="s">
        <v>5121</v>
      </c>
      <c r="B4300" s="1" t="s">
        <v>1607</v>
      </c>
      <c r="C4300" s="2">
        <v>45399</v>
      </c>
      <c r="D4300" s="1" t="s">
        <v>23</v>
      </c>
      <c r="E4300">
        <v>804</v>
      </c>
      <c r="F4300" s="1" t="s">
        <v>15</v>
      </c>
      <c r="G4300" s="1" t="s">
        <v>11</v>
      </c>
    </row>
    <row r="4301" spans="1:7" x14ac:dyDescent="0.25">
      <c r="A4301" s="1" t="s">
        <v>5122</v>
      </c>
      <c r="B4301" s="1" t="s">
        <v>4677</v>
      </c>
      <c r="C4301" s="2">
        <v>45650</v>
      </c>
      <c r="D4301" s="1" t="s">
        <v>23</v>
      </c>
      <c r="E4301">
        <v>1732</v>
      </c>
      <c r="F4301" s="1" t="s">
        <v>10</v>
      </c>
      <c r="G4301" s="1" t="s">
        <v>40</v>
      </c>
    </row>
    <row r="4302" spans="1:7" x14ac:dyDescent="0.25">
      <c r="A4302" s="1" t="s">
        <v>5123</v>
      </c>
      <c r="B4302" s="1" t="s">
        <v>896</v>
      </c>
      <c r="C4302" s="2">
        <v>45744</v>
      </c>
      <c r="D4302" s="1" t="s">
        <v>23</v>
      </c>
      <c r="E4302">
        <v>908</v>
      </c>
      <c r="F4302" s="1" t="s">
        <v>24</v>
      </c>
      <c r="G4302" s="1" t="s">
        <v>20</v>
      </c>
    </row>
    <row r="4303" spans="1:7" x14ac:dyDescent="0.25">
      <c r="A4303" s="1" t="s">
        <v>5124</v>
      </c>
      <c r="B4303" s="1" t="s">
        <v>1694</v>
      </c>
      <c r="C4303" s="2">
        <v>45598</v>
      </c>
      <c r="D4303" s="1" t="s">
        <v>28</v>
      </c>
      <c r="E4303">
        <v>112</v>
      </c>
      <c r="F4303" s="1" t="s">
        <v>24</v>
      </c>
      <c r="G4303" s="1" t="s">
        <v>55</v>
      </c>
    </row>
    <row r="4304" spans="1:7" x14ac:dyDescent="0.25">
      <c r="A4304" s="1" t="s">
        <v>5125</v>
      </c>
      <c r="B4304" s="1" t="s">
        <v>981</v>
      </c>
      <c r="C4304" s="2">
        <v>45460</v>
      </c>
      <c r="D4304" s="1" t="s">
        <v>23</v>
      </c>
      <c r="E4304">
        <v>7463</v>
      </c>
      <c r="F4304" s="1" t="s">
        <v>24</v>
      </c>
      <c r="G4304" s="1" t="s">
        <v>20</v>
      </c>
    </row>
    <row r="4305" spans="1:7" x14ac:dyDescent="0.25">
      <c r="A4305" s="1" t="s">
        <v>5126</v>
      </c>
      <c r="B4305" s="1" t="s">
        <v>176</v>
      </c>
      <c r="C4305" s="2">
        <v>45323</v>
      </c>
      <c r="D4305" s="1" t="s">
        <v>14</v>
      </c>
      <c r="E4305">
        <v>9649</v>
      </c>
      <c r="F4305" s="1" t="s">
        <v>19</v>
      </c>
      <c r="G4305" s="1" t="s">
        <v>20</v>
      </c>
    </row>
    <row r="4306" spans="1:7" x14ac:dyDescent="0.25">
      <c r="A4306" s="1" t="s">
        <v>5127</v>
      </c>
      <c r="B4306" s="1" t="s">
        <v>622</v>
      </c>
      <c r="C4306" s="2">
        <v>45362</v>
      </c>
      <c r="D4306" s="1" t="s">
        <v>23</v>
      </c>
      <c r="E4306">
        <v>2042</v>
      </c>
      <c r="F4306" s="1" t="s">
        <v>15</v>
      </c>
      <c r="G4306" s="1" t="s">
        <v>16</v>
      </c>
    </row>
    <row r="4307" spans="1:7" x14ac:dyDescent="0.25">
      <c r="A4307" s="1" t="s">
        <v>5128</v>
      </c>
      <c r="B4307" s="1" t="s">
        <v>1469</v>
      </c>
      <c r="C4307" s="2">
        <v>45847</v>
      </c>
      <c r="D4307" s="1" t="s">
        <v>14</v>
      </c>
      <c r="E4307">
        <v>6182</v>
      </c>
      <c r="F4307" s="1" t="s">
        <v>24</v>
      </c>
      <c r="G4307" s="1" t="s">
        <v>45</v>
      </c>
    </row>
    <row r="4308" spans="1:7" x14ac:dyDescent="0.25">
      <c r="A4308" s="1" t="s">
        <v>5129</v>
      </c>
      <c r="B4308" s="1" t="s">
        <v>288</v>
      </c>
      <c r="C4308" s="2">
        <v>45302</v>
      </c>
      <c r="D4308" s="1" t="s">
        <v>23</v>
      </c>
      <c r="E4308">
        <v>1544</v>
      </c>
      <c r="F4308" s="1" t="s">
        <v>19</v>
      </c>
      <c r="G4308" s="1" t="s">
        <v>45</v>
      </c>
    </row>
    <row r="4309" spans="1:7" x14ac:dyDescent="0.25">
      <c r="A4309" s="1" t="s">
        <v>5130</v>
      </c>
      <c r="B4309" s="1" t="s">
        <v>663</v>
      </c>
      <c r="C4309" s="2">
        <v>45238</v>
      </c>
      <c r="D4309" s="1" t="s">
        <v>23</v>
      </c>
      <c r="E4309">
        <v>7207</v>
      </c>
      <c r="F4309" s="1" t="s">
        <v>24</v>
      </c>
      <c r="G4309" s="1" t="s">
        <v>11</v>
      </c>
    </row>
    <row r="4310" spans="1:7" x14ac:dyDescent="0.25">
      <c r="A4310" s="1" t="s">
        <v>5131</v>
      </c>
      <c r="B4310" s="1" t="s">
        <v>1256</v>
      </c>
      <c r="C4310" s="2">
        <v>45182</v>
      </c>
      <c r="D4310" s="1" t="s">
        <v>28</v>
      </c>
      <c r="E4310">
        <v>4580</v>
      </c>
      <c r="F4310" s="1" t="s">
        <v>24</v>
      </c>
      <c r="G4310" s="1" t="s">
        <v>20</v>
      </c>
    </row>
    <row r="4311" spans="1:7" x14ac:dyDescent="0.25">
      <c r="A4311" s="1" t="s">
        <v>5132</v>
      </c>
      <c r="B4311" s="1" t="s">
        <v>1348</v>
      </c>
      <c r="C4311" s="2">
        <v>45619</v>
      </c>
      <c r="D4311" s="1" t="s">
        <v>14</v>
      </c>
      <c r="E4311">
        <v>6716</v>
      </c>
      <c r="F4311" s="1" t="s">
        <v>15</v>
      </c>
      <c r="G4311" s="1" t="s">
        <v>16</v>
      </c>
    </row>
    <row r="4312" spans="1:7" x14ac:dyDescent="0.25">
      <c r="A4312" s="1" t="s">
        <v>5133</v>
      </c>
      <c r="B4312" s="1" t="s">
        <v>1576</v>
      </c>
      <c r="C4312" s="2">
        <v>45762</v>
      </c>
      <c r="D4312" s="1" t="s">
        <v>23</v>
      </c>
      <c r="E4312">
        <v>444</v>
      </c>
      <c r="F4312" s="1" t="s">
        <v>19</v>
      </c>
      <c r="G4312" s="1" t="s">
        <v>29</v>
      </c>
    </row>
    <row r="4313" spans="1:7" x14ac:dyDescent="0.25">
      <c r="A4313" s="1" t="s">
        <v>5134</v>
      </c>
      <c r="B4313" s="1" t="s">
        <v>2213</v>
      </c>
      <c r="C4313" s="2">
        <v>45852</v>
      </c>
      <c r="D4313" s="1" t="s">
        <v>23</v>
      </c>
      <c r="E4313">
        <v>9459</v>
      </c>
      <c r="F4313" s="1" t="s">
        <v>10</v>
      </c>
      <c r="G4313" s="1" t="s">
        <v>11</v>
      </c>
    </row>
    <row r="4314" spans="1:7" x14ac:dyDescent="0.25">
      <c r="A4314" s="1" t="s">
        <v>5135</v>
      </c>
      <c r="B4314" s="1" t="s">
        <v>1646</v>
      </c>
      <c r="C4314" s="2">
        <v>45305</v>
      </c>
      <c r="D4314" s="1" t="s">
        <v>14</v>
      </c>
      <c r="E4314">
        <v>8256</v>
      </c>
      <c r="F4314" s="1" t="s">
        <v>15</v>
      </c>
      <c r="G4314" s="1" t="s">
        <v>11</v>
      </c>
    </row>
    <row r="4315" spans="1:7" x14ac:dyDescent="0.25">
      <c r="A4315" s="1" t="s">
        <v>5136</v>
      </c>
      <c r="B4315" s="1" t="s">
        <v>785</v>
      </c>
      <c r="C4315" s="2">
        <v>45375</v>
      </c>
      <c r="D4315" s="1" t="s">
        <v>23</v>
      </c>
      <c r="E4315">
        <v>9132</v>
      </c>
      <c r="F4315" s="1" t="s">
        <v>10</v>
      </c>
      <c r="G4315" s="1" t="s">
        <v>25</v>
      </c>
    </row>
    <row r="4316" spans="1:7" x14ac:dyDescent="0.25">
      <c r="A4316" s="1" t="s">
        <v>5137</v>
      </c>
      <c r="B4316" s="1" t="s">
        <v>850</v>
      </c>
      <c r="C4316" s="2">
        <v>45339</v>
      </c>
      <c r="D4316" s="1" t="s">
        <v>9</v>
      </c>
      <c r="E4316">
        <v>8513</v>
      </c>
      <c r="F4316" s="1" t="s">
        <v>19</v>
      </c>
      <c r="G4316" s="1" t="s">
        <v>29</v>
      </c>
    </row>
    <row r="4317" spans="1:7" x14ac:dyDescent="0.25">
      <c r="A4317" s="1" t="s">
        <v>5138</v>
      </c>
      <c r="B4317" s="1" t="s">
        <v>1348</v>
      </c>
      <c r="C4317" s="2">
        <v>45174</v>
      </c>
      <c r="D4317" s="1" t="s">
        <v>28</v>
      </c>
      <c r="E4317">
        <v>7266</v>
      </c>
      <c r="F4317" s="1" t="s">
        <v>19</v>
      </c>
      <c r="G4317" s="1" t="s">
        <v>45</v>
      </c>
    </row>
    <row r="4318" spans="1:7" x14ac:dyDescent="0.25">
      <c r="A4318" s="1" t="s">
        <v>5139</v>
      </c>
      <c r="B4318" s="1" t="s">
        <v>1051</v>
      </c>
      <c r="C4318" s="2">
        <v>45170</v>
      </c>
      <c r="D4318" s="1" t="s">
        <v>14</v>
      </c>
      <c r="E4318">
        <v>9158</v>
      </c>
      <c r="F4318" s="1" t="s">
        <v>10</v>
      </c>
      <c r="G4318" s="1" t="s">
        <v>20</v>
      </c>
    </row>
    <row r="4319" spans="1:7" x14ac:dyDescent="0.25">
      <c r="A4319" s="1" t="s">
        <v>5140</v>
      </c>
      <c r="B4319" s="1" t="s">
        <v>1302</v>
      </c>
      <c r="C4319" s="2">
        <v>45502</v>
      </c>
      <c r="D4319" s="1" t="s">
        <v>28</v>
      </c>
      <c r="E4319">
        <v>6471</v>
      </c>
      <c r="F4319" s="1" t="s">
        <v>19</v>
      </c>
      <c r="G4319" s="1" t="s">
        <v>45</v>
      </c>
    </row>
    <row r="4320" spans="1:7" x14ac:dyDescent="0.25">
      <c r="A4320" s="1" t="s">
        <v>5141</v>
      </c>
      <c r="B4320" s="1" t="s">
        <v>600</v>
      </c>
      <c r="C4320" s="2">
        <v>45553</v>
      </c>
      <c r="D4320" s="1" t="s">
        <v>9</v>
      </c>
      <c r="E4320">
        <v>4093</v>
      </c>
      <c r="F4320" s="1" t="s">
        <v>15</v>
      </c>
      <c r="G4320" s="1" t="s">
        <v>11</v>
      </c>
    </row>
    <row r="4321" spans="1:7" x14ac:dyDescent="0.25">
      <c r="A4321" s="1" t="s">
        <v>5142</v>
      </c>
      <c r="B4321" s="1" t="s">
        <v>1697</v>
      </c>
      <c r="C4321" s="2">
        <v>45265</v>
      </c>
      <c r="D4321" s="1" t="s">
        <v>9</v>
      </c>
      <c r="E4321">
        <v>6006</v>
      </c>
      <c r="F4321" s="1" t="s">
        <v>24</v>
      </c>
      <c r="G4321" s="1" t="s">
        <v>45</v>
      </c>
    </row>
    <row r="4322" spans="1:7" x14ac:dyDescent="0.25">
      <c r="A4322" s="1" t="s">
        <v>5143</v>
      </c>
      <c r="B4322" s="1" t="s">
        <v>850</v>
      </c>
      <c r="C4322" s="2">
        <v>45872</v>
      </c>
      <c r="D4322" s="1" t="s">
        <v>9</v>
      </c>
      <c r="E4322">
        <v>4862</v>
      </c>
      <c r="F4322" s="1" t="s">
        <v>10</v>
      </c>
      <c r="G4322" s="1" t="s">
        <v>40</v>
      </c>
    </row>
    <row r="4323" spans="1:7" x14ac:dyDescent="0.25">
      <c r="A4323" s="1" t="s">
        <v>5144</v>
      </c>
      <c r="B4323" s="1" t="s">
        <v>301</v>
      </c>
      <c r="C4323" s="2">
        <v>45295</v>
      </c>
      <c r="D4323" s="1" t="s">
        <v>14</v>
      </c>
      <c r="E4323">
        <v>2522</v>
      </c>
      <c r="F4323" s="1" t="s">
        <v>24</v>
      </c>
      <c r="G4323" s="1" t="s">
        <v>50</v>
      </c>
    </row>
    <row r="4324" spans="1:7" x14ac:dyDescent="0.25">
      <c r="A4324" s="1" t="s">
        <v>5145</v>
      </c>
      <c r="B4324" s="1" t="s">
        <v>714</v>
      </c>
      <c r="C4324" s="2">
        <v>45827</v>
      </c>
      <c r="D4324" s="1" t="s">
        <v>9</v>
      </c>
      <c r="E4324">
        <v>5538</v>
      </c>
      <c r="F4324" s="1" t="s">
        <v>10</v>
      </c>
      <c r="G4324" s="1" t="s">
        <v>29</v>
      </c>
    </row>
    <row r="4325" spans="1:7" x14ac:dyDescent="0.25">
      <c r="A4325" s="1" t="s">
        <v>5146</v>
      </c>
      <c r="B4325" s="1" t="s">
        <v>1289</v>
      </c>
      <c r="C4325" s="2">
        <v>45229</v>
      </c>
      <c r="D4325" s="1" t="s">
        <v>14</v>
      </c>
      <c r="E4325">
        <v>1273</v>
      </c>
      <c r="F4325" s="1" t="s">
        <v>24</v>
      </c>
      <c r="G4325" s="1" t="s">
        <v>20</v>
      </c>
    </row>
    <row r="4326" spans="1:7" x14ac:dyDescent="0.25">
      <c r="A4326" s="1" t="s">
        <v>5147</v>
      </c>
      <c r="B4326" s="1" t="s">
        <v>320</v>
      </c>
      <c r="C4326" s="2">
        <v>45674</v>
      </c>
      <c r="D4326" s="1" t="s">
        <v>14</v>
      </c>
      <c r="E4326">
        <v>5961</v>
      </c>
      <c r="F4326" s="1" t="s">
        <v>24</v>
      </c>
      <c r="G4326" s="1" t="s">
        <v>29</v>
      </c>
    </row>
    <row r="4327" spans="1:7" x14ac:dyDescent="0.25">
      <c r="A4327" s="1" t="s">
        <v>5148</v>
      </c>
      <c r="B4327" s="1" t="s">
        <v>42</v>
      </c>
      <c r="C4327" s="2">
        <v>45841</v>
      </c>
      <c r="D4327" s="1" t="s">
        <v>23</v>
      </c>
      <c r="E4327">
        <v>2757</v>
      </c>
      <c r="F4327" s="1" t="s">
        <v>15</v>
      </c>
      <c r="G4327" s="1" t="s">
        <v>25</v>
      </c>
    </row>
    <row r="4328" spans="1:7" x14ac:dyDescent="0.25">
      <c r="A4328" s="1" t="s">
        <v>5149</v>
      </c>
      <c r="B4328" s="1" t="s">
        <v>1329</v>
      </c>
      <c r="C4328" s="2">
        <v>45666</v>
      </c>
      <c r="D4328" s="1" t="s">
        <v>14</v>
      </c>
      <c r="E4328">
        <v>7290</v>
      </c>
      <c r="F4328" s="1" t="s">
        <v>24</v>
      </c>
      <c r="G4328" s="1" t="s">
        <v>45</v>
      </c>
    </row>
    <row r="4329" spans="1:7" x14ac:dyDescent="0.25">
      <c r="A4329" s="1" t="s">
        <v>5150</v>
      </c>
      <c r="B4329" s="1" t="s">
        <v>1226</v>
      </c>
      <c r="C4329" s="2">
        <v>45820</v>
      </c>
      <c r="D4329" s="1" t="s">
        <v>9</v>
      </c>
      <c r="E4329">
        <v>1103</v>
      </c>
      <c r="F4329" s="1" t="s">
        <v>10</v>
      </c>
      <c r="G4329" s="1" t="s">
        <v>45</v>
      </c>
    </row>
    <row r="4330" spans="1:7" x14ac:dyDescent="0.25">
      <c r="A4330" s="1" t="s">
        <v>5151</v>
      </c>
      <c r="B4330" s="1" t="s">
        <v>371</v>
      </c>
      <c r="C4330" s="2">
        <v>45347</v>
      </c>
      <c r="D4330" s="1" t="s">
        <v>14</v>
      </c>
      <c r="E4330">
        <v>3773</v>
      </c>
      <c r="F4330" s="1" t="s">
        <v>24</v>
      </c>
      <c r="G4330" s="1" t="s">
        <v>20</v>
      </c>
    </row>
    <row r="4331" spans="1:7" x14ac:dyDescent="0.25">
      <c r="A4331" s="1" t="s">
        <v>5152</v>
      </c>
      <c r="B4331" s="1" t="s">
        <v>3460</v>
      </c>
      <c r="C4331" s="2">
        <v>45549</v>
      </c>
      <c r="D4331" s="1" t="s">
        <v>14</v>
      </c>
      <c r="E4331">
        <v>7361</v>
      </c>
      <c r="F4331" s="1" t="s">
        <v>19</v>
      </c>
      <c r="G4331" s="1" t="s">
        <v>20</v>
      </c>
    </row>
    <row r="4332" spans="1:7" x14ac:dyDescent="0.25">
      <c r="A4332" s="1" t="s">
        <v>5153</v>
      </c>
      <c r="B4332" s="1" t="s">
        <v>1946</v>
      </c>
      <c r="C4332" s="2">
        <v>45707</v>
      </c>
      <c r="D4332" s="1" t="s">
        <v>28</v>
      </c>
      <c r="E4332">
        <v>242</v>
      </c>
      <c r="F4332" s="1" t="s">
        <v>24</v>
      </c>
      <c r="G4332" s="1" t="s">
        <v>40</v>
      </c>
    </row>
    <row r="4333" spans="1:7" x14ac:dyDescent="0.25">
      <c r="A4333" s="1" t="s">
        <v>5154</v>
      </c>
      <c r="B4333" s="1" t="s">
        <v>199</v>
      </c>
      <c r="C4333" s="2">
        <v>45760</v>
      </c>
      <c r="D4333" s="1" t="s">
        <v>9</v>
      </c>
      <c r="E4333">
        <v>2111</v>
      </c>
      <c r="F4333" s="1" t="s">
        <v>24</v>
      </c>
      <c r="G4333" s="1" t="s">
        <v>16</v>
      </c>
    </row>
    <row r="4334" spans="1:7" x14ac:dyDescent="0.25">
      <c r="A4334" s="1" t="s">
        <v>5155</v>
      </c>
      <c r="B4334" s="1" t="s">
        <v>4783</v>
      </c>
      <c r="C4334" s="2">
        <v>45862</v>
      </c>
      <c r="D4334" s="1" t="s">
        <v>14</v>
      </c>
      <c r="E4334">
        <v>2038</v>
      </c>
      <c r="F4334" s="1" t="s">
        <v>19</v>
      </c>
      <c r="G4334" s="1" t="s">
        <v>106</v>
      </c>
    </row>
    <row r="4335" spans="1:7" x14ac:dyDescent="0.25">
      <c r="A4335" s="1" t="s">
        <v>5156</v>
      </c>
      <c r="B4335" s="1" t="s">
        <v>1163</v>
      </c>
      <c r="C4335" s="2">
        <v>45465</v>
      </c>
      <c r="D4335" s="1" t="s">
        <v>23</v>
      </c>
      <c r="E4335">
        <v>6243</v>
      </c>
      <c r="F4335" s="1" t="s">
        <v>19</v>
      </c>
      <c r="G4335" s="1" t="s">
        <v>25</v>
      </c>
    </row>
    <row r="4336" spans="1:7" x14ac:dyDescent="0.25">
      <c r="A4336" s="1" t="s">
        <v>5157</v>
      </c>
      <c r="B4336" s="1" t="s">
        <v>858</v>
      </c>
      <c r="C4336" s="2">
        <v>45579</v>
      </c>
      <c r="D4336" s="1" t="s">
        <v>14</v>
      </c>
      <c r="E4336">
        <v>7936</v>
      </c>
      <c r="F4336" s="1" t="s">
        <v>10</v>
      </c>
      <c r="G4336" s="1" t="s">
        <v>45</v>
      </c>
    </row>
    <row r="4337" spans="1:7" x14ac:dyDescent="0.25">
      <c r="A4337" s="1" t="s">
        <v>5158</v>
      </c>
      <c r="B4337" s="1" t="s">
        <v>1710</v>
      </c>
      <c r="C4337" s="2">
        <v>45288</v>
      </c>
      <c r="D4337" s="1" t="s">
        <v>14</v>
      </c>
      <c r="E4337">
        <v>1939</v>
      </c>
      <c r="F4337" s="1" t="s">
        <v>19</v>
      </c>
      <c r="G4337" s="1" t="s">
        <v>20</v>
      </c>
    </row>
    <row r="4338" spans="1:7" x14ac:dyDescent="0.25">
      <c r="A4338" s="1" t="s">
        <v>5159</v>
      </c>
      <c r="B4338" s="1" t="s">
        <v>651</v>
      </c>
      <c r="C4338" s="2">
        <v>45599</v>
      </c>
      <c r="D4338" s="1" t="s">
        <v>28</v>
      </c>
      <c r="E4338">
        <v>9660</v>
      </c>
      <c r="F4338" s="1" t="s">
        <v>19</v>
      </c>
      <c r="G4338" s="1" t="s">
        <v>20</v>
      </c>
    </row>
    <row r="4339" spans="1:7" x14ac:dyDescent="0.25">
      <c r="A4339" s="1" t="s">
        <v>5160</v>
      </c>
      <c r="B4339" s="1" t="s">
        <v>954</v>
      </c>
      <c r="C4339" s="2">
        <v>45756</v>
      </c>
      <c r="D4339" s="1" t="s">
        <v>9</v>
      </c>
      <c r="E4339">
        <v>9850</v>
      </c>
      <c r="F4339" s="1" t="s">
        <v>10</v>
      </c>
      <c r="G4339" s="1" t="s">
        <v>50</v>
      </c>
    </row>
    <row r="4340" spans="1:7" x14ac:dyDescent="0.25">
      <c r="A4340" s="1" t="s">
        <v>5161</v>
      </c>
      <c r="B4340" s="1" t="s">
        <v>2260</v>
      </c>
      <c r="C4340" s="2">
        <v>45502</v>
      </c>
      <c r="D4340" s="1" t="s">
        <v>9</v>
      </c>
      <c r="E4340">
        <v>8609</v>
      </c>
      <c r="F4340" s="1" t="s">
        <v>10</v>
      </c>
      <c r="G4340" s="1" t="s">
        <v>25</v>
      </c>
    </row>
    <row r="4341" spans="1:7" x14ac:dyDescent="0.25">
      <c r="A4341" s="1" t="s">
        <v>5162</v>
      </c>
      <c r="B4341" s="1" t="s">
        <v>138</v>
      </c>
      <c r="C4341" s="2">
        <v>45682</v>
      </c>
      <c r="D4341" s="1" t="s">
        <v>23</v>
      </c>
      <c r="E4341">
        <v>3350</v>
      </c>
      <c r="F4341" s="1" t="s">
        <v>24</v>
      </c>
      <c r="G4341" s="1" t="s">
        <v>106</v>
      </c>
    </row>
    <row r="4342" spans="1:7" x14ac:dyDescent="0.25">
      <c r="A4342" s="1" t="s">
        <v>5163</v>
      </c>
      <c r="B4342" s="1" t="s">
        <v>790</v>
      </c>
      <c r="C4342" s="2">
        <v>45515</v>
      </c>
      <c r="D4342" s="1" t="s">
        <v>23</v>
      </c>
      <c r="E4342">
        <v>1987</v>
      </c>
      <c r="F4342" s="1" t="s">
        <v>15</v>
      </c>
      <c r="G4342" s="1" t="s">
        <v>50</v>
      </c>
    </row>
    <row r="4343" spans="1:7" x14ac:dyDescent="0.25">
      <c r="A4343" s="1" t="s">
        <v>5164</v>
      </c>
      <c r="B4343" s="1" t="s">
        <v>620</v>
      </c>
      <c r="C4343" s="2">
        <v>45169</v>
      </c>
      <c r="D4343" s="1" t="s">
        <v>23</v>
      </c>
      <c r="E4343">
        <v>2423</v>
      </c>
      <c r="F4343" s="1" t="s">
        <v>10</v>
      </c>
      <c r="G4343" s="1" t="s">
        <v>11</v>
      </c>
    </row>
    <row r="4344" spans="1:7" x14ac:dyDescent="0.25">
      <c r="A4344" s="1" t="s">
        <v>5165</v>
      </c>
      <c r="B4344" s="1" t="s">
        <v>852</v>
      </c>
      <c r="C4344" s="2">
        <v>45350</v>
      </c>
      <c r="D4344" s="1" t="s">
        <v>14</v>
      </c>
      <c r="E4344">
        <v>8036</v>
      </c>
      <c r="F4344" s="1" t="s">
        <v>19</v>
      </c>
      <c r="G4344" s="1" t="s">
        <v>25</v>
      </c>
    </row>
    <row r="4345" spans="1:7" x14ac:dyDescent="0.25">
      <c r="A4345" s="1" t="s">
        <v>5166</v>
      </c>
      <c r="B4345" s="1" t="s">
        <v>677</v>
      </c>
      <c r="C4345" s="2">
        <v>45619</v>
      </c>
      <c r="D4345" s="1" t="s">
        <v>14</v>
      </c>
      <c r="E4345">
        <v>5428</v>
      </c>
      <c r="F4345" s="1" t="s">
        <v>24</v>
      </c>
      <c r="G4345" s="1" t="s">
        <v>25</v>
      </c>
    </row>
    <row r="4346" spans="1:7" x14ac:dyDescent="0.25">
      <c r="A4346" s="1" t="s">
        <v>5167</v>
      </c>
      <c r="B4346" s="1" t="s">
        <v>2570</v>
      </c>
      <c r="C4346" s="2">
        <v>45287</v>
      </c>
      <c r="D4346" s="1" t="s">
        <v>23</v>
      </c>
      <c r="E4346">
        <v>6035</v>
      </c>
      <c r="F4346" s="1" t="s">
        <v>19</v>
      </c>
      <c r="G4346" s="1" t="s">
        <v>11</v>
      </c>
    </row>
    <row r="4347" spans="1:7" x14ac:dyDescent="0.25">
      <c r="A4347" s="1" t="s">
        <v>5168</v>
      </c>
      <c r="B4347" s="1" t="s">
        <v>4149</v>
      </c>
      <c r="C4347" s="2">
        <v>45835</v>
      </c>
      <c r="D4347" s="1" t="s">
        <v>9</v>
      </c>
      <c r="E4347">
        <v>4947</v>
      </c>
      <c r="F4347" s="1" t="s">
        <v>10</v>
      </c>
      <c r="G4347" s="1" t="s">
        <v>29</v>
      </c>
    </row>
    <row r="4348" spans="1:7" x14ac:dyDescent="0.25">
      <c r="A4348" s="1" t="s">
        <v>5169</v>
      </c>
      <c r="B4348" s="1" t="s">
        <v>1832</v>
      </c>
      <c r="C4348" s="2">
        <v>45383</v>
      </c>
      <c r="D4348" s="1" t="s">
        <v>9</v>
      </c>
      <c r="E4348">
        <v>9962</v>
      </c>
      <c r="F4348" s="1" t="s">
        <v>15</v>
      </c>
      <c r="G4348" s="1" t="s">
        <v>55</v>
      </c>
    </row>
    <row r="4349" spans="1:7" x14ac:dyDescent="0.25">
      <c r="A4349" s="1" t="s">
        <v>5170</v>
      </c>
      <c r="B4349" s="1" t="s">
        <v>1565</v>
      </c>
      <c r="C4349" s="2">
        <v>45686</v>
      </c>
      <c r="D4349" s="1" t="s">
        <v>23</v>
      </c>
      <c r="E4349">
        <v>3607</v>
      </c>
      <c r="F4349" s="1" t="s">
        <v>24</v>
      </c>
      <c r="G4349" s="1" t="s">
        <v>40</v>
      </c>
    </row>
    <row r="4350" spans="1:7" x14ac:dyDescent="0.25">
      <c r="A4350" s="1" t="s">
        <v>5171</v>
      </c>
      <c r="B4350" s="1" t="s">
        <v>565</v>
      </c>
      <c r="C4350" s="2">
        <v>45675</v>
      </c>
      <c r="D4350" s="1" t="s">
        <v>28</v>
      </c>
      <c r="E4350">
        <v>1388</v>
      </c>
      <c r="F4350" s="1" t="s">
        <v>10</v>
      </c>
      <c r="G4350" s="1" t="s">
        <v>50</v>
      </c>
    </row>
    <row r="4351" spans="1:7" x14ac:dyDescent="0.25">
      <c r="A4351" s="1" t="s">
        <v>5172</v>
      </c>
      <c r="B4351" s="1" t="s">
        <v>124</v>
      </c>
      <c r="C4351" s="2">
        <v>45273</v>
      </c>
      <c r="D4351" s="1" t="s">
        <v>9</v>
      </c>
      <c r="E4351">
        <v>630</v>
      </c>
      <c r="F4351" s="1" t="s">
        <v>10</v>
      </c>
      <c r="G4351" s="1" t="s">
        <v>55</v>
      </c>
    </row>
    <row r="4352" spans="1:7" x14ac:dyDescent="0.25">
      <c r="A4352" s="1" t="s">
        <v>5173</v>
      </c>
      <c r="B4352" s="1" t="s">
        <v>284</v>
      </c>
      <c r="C4352" s="2">
        <v>45221</v>
      </c>
      <c r="D4352" s="1" t="s">
        <v>9</v>
      </c>
      <c r="E4352">
        <v>939</v>
      </c>
      <c r="F4352" s="1" t="s">
        <v>19</v>
      </c>
      <c r="G4352" s="1" t="s">
        <v>11</v>
      </c>
    </row>
    <row r="4353" spans="1:7" x14ac:dyDescent="0.25">
      <c r="A4353" s="1" t="s">
        <v>5174</v>
      </c>
      <c r="B4353" s="1" t="s">
        <v>794</v>
      </c>
      <c r="C4353" s="2">
        <v>45584</v>
      </c>
      <c r="D4353" s="1" t="s">
        <v>23</v>
      </c>
      <c r="E4353">
        <v>6554</v>
      </c>
      <c r="F4353" s="1" t="s">
        <v>15</v>
      </c>
      <c r="G4353" s="1" t="s">
        <v>20</v>
      </c>
    </row>
    <row r="4354" spans="1:7" x14ac:dyDescent="0.25">
      <c r="A4354" s="1" t="s">
        <v>5175</v>
      </c>
      <c r="B4354" s="1" t="s">
        <v>3799</v>
      </c>
      <c r="C4354" s="2">
        <v>45575</v>
      </c>
      <c r="D4354" s="1" t="s">
        <v>9</v>
      </c>
      <c r="E4354">
        <v>7582</v>
      </c>
      <c r="F4354" s="1" t="s">
        <v>10</v>
      </c>
      <c r="G4354" s="1" t="s">
        <v>50</v>
      </c>
    </row>
    <row r="4355" spans="1:7" x14ac:dyDescent="0.25">
      <c r="A4355" s="1" t="s">
        <v>5176</v>
      </c>
      <c r="B4355" s="1" t="s">
        <v>164</v>
      </c>
      <c r="C4355" s="2">
        <v>45422</v>
      </c>
      <c r="D4355" s="1" t="s">
        <v>14</v>
      </c>
      <c r="E4355">
        <v>5836</v>
      </c>
      <c r="F4355" s="1" t="s">
        <v>19</v>
      </c>
      <c r="G4355" s="1" t="s">
        <v>55</v>
      </c>
    </row>
    <row r="4356" spans="1:7" x14ac:dyDescent="0.25">
      <c r="A4356" s="1" t="s">
        <v>5177</v>
      </c>
      <c r="B4356" s="1" t="s">
        <v>1351</v>
      </c>
      <c r="C4356" s="2">
        <v>45408</v>
      </c>
      <c r="D4356" s="1" t="s">
        <v>14</v>
      </c>
      <c r="E4356">
        <v>984</v>
      </c>
      <c r="F4356" s="1" t="s">
        <v>24</v>
      </c>
      <c r="G4356" s="1" t="s">
        <v>106</v>
      </c>
    </row>
    <row r="4357" spans="1:7" x14ac:dyDescent="0.25">
      <c r="A4357" s="1" t="s">
        <v>5178</v>
      </c>
      <c r="B4357" s="1" t="s">
        <v>1348</v>
      </c>
      <c r="C4357" s="2">
        <v>45708</v>
      </c>
      <c r="D4357" s="1" t="s">
        <v>9</v>
      </c>
      <c r="E4357">
        <v>1699</v>
      </c>
      <c r="F4357" s="1" t="s">
        <v>19</v>
      </c>
      <c r="G4357" s="1" t="s">
        <v>40</v>
      </c>
    </row>
    <row r="4358" spans="1:7" x14ac:dyDescent="0.25">
      <c r="A4358" s="1" t="s">
        <v>5179</v>
      </c>
      <c r="B4358" s="1" t="s">
        <v>477</v>
      </c>
      <c r="C4358" s="2">
        <v>45570</v>
      </c>
      <c r="D4358" s="1" t="s">
        <v>14</v>
      </c>
      <c r="E4358">
        <v>4681</v>
      </c>
      <c r="F4358" s="1" t="s">
        <v>24</v>
      </c>
      <c r="G4358" s="1" t="s">
        <v>106</v>
      </c>
    </row>
    <row r="4359" spans="1:7" x14ac:dyDescent="0.25">
      <c r="A4359" s="1" t="s">
        <v>5180</v>
      </c>
      <c r="B4359" s="1" t="s">
        <v>1253</v>
      </c>
      <c r="C4359" s="2">
        <v>45675</v>
      </c>
      <c r="D4359" s="1" t="s">
        <v>28</v>
      </c>
      <c r="E4359">
        <v>6930</v>
      </c>
      <c r="F4359" s="1" t="s">
        <v>19</v>
      </c>
      <c r="G4359" s="1" t="s">
        <v>20</v>
      </c>
    </row>
    <row r="4360" spans="1:7" x14ac:dyDescent="0.25">
      <c r="A4360" s="1" t="s">
        <v>5181</v>
      </c>
      <c r="B4360" s="1" t="s">
        <v>858</v>
      </c>
      <c r="C4360" s="2">
        <v>45807</v>
      </c>
      <c r="D4360" s="1" t="s">
        <v>9</v>
      </c>
      <c r="E4360">
        <v>6786</v>
      </c>
      <c r="F4360" s="1" t="s">
        <v>15</v>
      </c>
      <c r="G4360" s="1" t="s">
        <v>29</v>
      </c>
    </row>
    <row r="4361" spans="1:7" x14ac:dyDescent="0.25">
      <c r="A4361" s="1" t="s">
        <v>5182</v>
      </c>
      <c r="B4361" s="1" t="s">
        <v>1057</v>
      </c>
      <c r="C4361" s="2">
        <v>45256</v>
      </c>
      <c r="D4361" s="1" t="s">
        <v>23</v>
      </c>
      <c r="E4361">
        <v>8927</v>
      </c>
      <c r="F4361" s="1" t="s">
        <v>19</v>
      </c>
      <c r="G4361" s="1" t="s">
        <v>25</v>
      </c>
    </row>
    <row r="4362" spans="1:7" x14ac:dyDescent="0.25">
      <c r="A4362" s="1" t="s">
        <v>5183</v>
      </c>
      <c r="B4362" s="1" t="s">
        <v>2150</v>
      </c>
      <c r="C4362" s="2">
        <v>45265</v>
      </c>
      <c r="D4362" s="1" t="s">
        <v>14</v>
      </c>
      <c r="E4362">
        <v>8363</v>
      </c>
      <c r="F4362" s="1" t="s">
        <v>15</v>
      </c>
      <c r="G4362" s="1" t="s">
        <v>11</v>
      </c>
    </row>
    <row r="4363" spans="1:7" x14ac:dyDescent="0.25">
      <c r="A4363" s="1" t="s">
        <v>5184</v>
      </c>
      <c r="B4363" s="1" t="s">
        <v>297</v>
      </c>
      <c r="C4363" s="2">
        <v>45182</v>
      </c>
      <c r="D4363" s="1" t="s">
        <v>28</v>
      </c>
      <c r="E4363">
        <v>7794</v>
      </c>
      <c r="F4363" s="1" t="s">
        <v>15</v>
      </c>
      <c r="G4363" s="1" t="s">
        <v>50</v>
      </c>
    </row>
    <row r="4364" spans="1:7" x14ac:dyDescent="0.25">
      <c r="A4364" s="1" t="s">
        <v>5185</v>
      </c>
      <c r="B4364" s="1" t="s">
        <v>2981</v>
      </c>
      <c r="C4364" s="2">
        <v>45433</v>
      </c>
      <c r="D4364" s="1" t="s">
        <v>28</v>
      </c>
      <c r="E4364">
        <v>668</v>
      </c>
      <c r="F4364" s="1" t="s">
        <v>24</v>
      </c>
      <c r="G4364" s="1" t="s">
        <v>16</v>
      </c>
    </row>
    <row r="4365" spans="1:7" x14ac:dyDescent="0.25">
      <c r="A4365" s="1" t="s">
        <v>5186</v>
      </c>
      <c r="B4365" s="1" t="s">
        <v>696</v>
      </c>
      <c r="C4365" s="2">
        <v>45178</v>
      </c>
      <c r="D4365" s="1" t="s">
        <v>14</v>
      </c>
      <c r="E4365">
        <v>2907</v>
      </c>
      <c r="F4365" s="1" t="s">
        <v>19</v>
      </c>
      <c r="G4365" s="1" t="s">
        <v>106</v>
      </c>
    </row>
    <row r="4366" spans="1:7" x14ac:dyDescent="0.25">
      <c r="A4366" s="1" t="s">
        <v>5187</v>
      </c>
      <c r="B4366" s="1" t="s">
        <v>1487</v>
      </c>
      <c r="C4366" s="2">
        <v>45811</v>
      </c>
      <c r="D4366" s="1" t="s">
        <v>28</v>
      </c>
      <c r="E4366">
        <v>5678</v>
      </c>
      <c r="F4366" s="1" t="s">
        <v>19</v>
      </c>
      <c r="G4366" s="1" t="s">
        <v>29</v>
      </c>
    </row>
    <row r="4367" spans="1:7" x14ac:dyDescent="0.25">
      <c r="A4367" s="1" t="s">
        <v>5188</v>
      </c>
      <c r="B4367" s="1" t="s">
        <v>1757</v>
      </c>
      <c r="C4367" s="2">
        <v>45890</v>
      </c>
      <c r="D4367" s="1" t="s">
        <v>9</v>
      </c>
      <c r="E4367">
        <v>6235</v>
      </c>
      <c r="F4367" s="1" t="s">
        <v>19</v>
      </c>
      <c r="G4367" s="1" t="s">
        <v>50</v>
      </c>
    </row>
    <row r="4368" spans="1:7" x14ac:dyDescent="0.25">
      <c r="A4368" s="1" t="s">
        <v>5189</v>
      </c>
      <c r="B4368" s="1" t="s">
        <v>1640</v>
      </c>
      <c r="C4368" s="2">
        <v>45838</v>
      </c>
      <c r="D4368" s="1" t="s">
        <v>28</v>
      </c>
      <c r="E4368">
        <v>2552</v>
      </c>
      <c r="F4368" s="1" t="s">
        <v>15</v>
      </c>
      <c r="G4368" s="1" t="s">
        <v>29</v>
      </c>
    </row>
    <row r="4369" spans="1:7" x14ac:dyDescent="0.25">
      <c r="A4369" s="1" t="s">
        <v>5190</v>
      </c>
      <c r="B4369" s="1" t="s">
        <v>160</v>
      </c>
      <c r="C4369" s="2">
        <v>45562</v>
      </c>
      <c r="D4369" s="1" t="s">
        <v>14</v>
      </c>
      <c r="E4369">
        <v>9780</v>
      </c>
      <c r="F4369" s="1" t="s">
        <v>10</v>
      </c>
      <c r="G4369" s="1" t="s">
        <v>25</v>
      </c>
    </row>
    <row r="4370" spans="1:7" x14ac:dyDescent="0.25">
      <c r="A4370" s="1" t="s">
        <v>5191</v>
      </c>
      <c r="B4370" s="1" t="s">
        <v>2355</v>
      </c>
      <c r="C4370" s="2">
        <v>45651</v>
      </c>
      <c r="D4370" s="1" t="s">
        <v>28</v>
      </c>
      <c r="E4370">
        <v>9276</v>
      </c>
      <c r="F4370" s="1" t="s">
        <v>19</v>
      </c>
      <c r="G4370" s="1" t="s">
        <v>29</v>
      </c>
    </row>
    <row r="4371" spans="1:7" x14ac:dyDescent="0.25">
      <c r="A4371" s="1" t="s">
        <v>5192</v>
      </c>
      <c r="B4371" s="1" t="s">
        <v>2628</v>
      </c>
      <c r="C4371" s="2">
        <v>45724</v>
      </c>
      <c r="D4371" s="1" t="s">
        <v>14</v>
      </c>
      <c r="E4371">
        <v>3215</v>
      </c>
      <c r="F4371" s="1" t="s">
        <v>19</v>
      </c>
      <c r="G4371" s="1" t="s">
        <v>50</v>
      </c>
    </row>
    <row r="4372" spans="1:7" x14ac:dyDescent="0.25">
      <c r="A4372" s="1" t="s">
        <v>5193</v>
      </c>
      <c r="B4372" s="1" t="s">
        <v>1463</v>
      </c>
      <c r="C4372" s="2">
        <v>45518</v>
      </c>
      <c r="D4372" s="1" t="s">
        <v>14</v>
      </c>
      <c r="E4372">
        <v>4054</v>
      </c>
      <c r="F4372" s="1" t="s">
        <v>10</v>
      </c>
      <c r="G4372" s="1" t="s">
        <v>25</v>
      </c>
    </row>
    <row r="4373" spans="1:7" x14ac:dyDescent="0.25">
      <c r="A4373" s="1" t="s">
        <v>5194</v>
      </c>
      <c r="B4373" s="1" t="s">
        <v>1127</v>
      </c>
      <c r="C4373" s="2">
        <v>45283</v>
      </c>
      <c r="D4373" s="1" t="s">
        <v>28</v>
      </c>
      <c r="E4373">
        <v>3443</v>
      </c>
      <c r="F4373" s="1" t="s">
        <v>24</v>
      </c>
      <c r="G4373" s="1" t="s">
        <v>40</v>
      </c>
    </row>
    <row r="4374" spans="1:7" x14ac:dyDescent="0.25">
      <c r="A4374" s="1" t="s">
        <v>5195</v>
      </c>
      <c r="B4374" s="1" t="s">
        <v>583</v>
      </c>
      <c r="C4374" s="2">
        <v>45246</v>
      </c>
      <c r="D4374" s="1" t="s">
        <v>14</v>
      </c>
      <c r="E4374">
        <v>6721</v>
      </c>
      <c r="F4374" s="1" t="s">
        <v>19</v>
      </c>
      <c r="G4374" s="1" t="s">
        <v>55</v>
      </c>
    </row>
    <row r="4375" spans="1:7" x14ac:dyDescent="0.25">
      <c r="A4375" s="1" t="s">
        <v>5196</v>
      </c>
      <c r="B4375" s="1" t="s">
        <v>4405</v>
      </c>
      <c r="C4375" s="2">
        <v>45807</v>
      </c>
      <c r="D4375" s="1" t="s">
        <v>14</v>
      </c>
      <c r="E4375">
        <v>7394</v>
      </c>
      <c r="F4375" s="1" t="s">
        <v>10</v>
      </c>
      <c r="G4375" s="1" t="s">
        <v>16</v>
      </c>
    </row>
    <row r="4376" spans="1:7" x14ac:dyDescent="0.25">
      <c r="A4376" s="1" t="s">
        <v>5197</v>
      </c>
      <c r="B4376" s="1" t="s">
        <v>4783</v>
      </c>
      <c r="C4376" s="2">
        <v>45631</v>
      </c>
      <c r="D4376" s="1" t="s">
        <v>23</v>
      </c>
      <c r="E4376">
        <v>887</v>
      </c>
      <c r="F4376" s="1" t="s">
        <v>19</v>
      </c>
      <c r="G4376" s="1" t="s">
        <v>29</v>
      </c>
    </row>
    <row r="4377" spans="1:7" x14ac:dyDescent="0.25">
      <c r="A4377" s="1" t="s">
        <v>5198</v>
      </c>
      <c r="B4377" s="1" t="s">
        <v>875</v>
      </c>
      <c r="C4377" s="2">
        <v>45442</v>
      </c>
      <c r="D4377" s="1" t="s">
        <v>9</v>
      </c>
      <c r="E4377">
        <v>1101</v>
      </c>
      <c r="F4377" s="1" t="s">
        <v>15</v>
      </c>
      <c r="G4377" s="1" t="s">
        <v>40</v>
      </c>
    </row>
    <row r="4378" spans="1:7" x14ac:dyDescent="0.25">
      <c r="A4378" s="1" t="s">
        <v>5199</v>
      </c>
      <c r="B4378" s="1" t="s">
        <v>1031</v>
      </c>
      <c r="C4378" s="2">
        <v>45850</v>
      </c>
      <c r="D4378" s="1" t="s">
        <v>14</v>
      </c>
      <c r="E4378">
        <v>3069</v>
      </c>
      <c r="F4378" s="1" t="s">
        <v>10</v>
      </c>
      <c r="G4378" s="1" t="s">
        <v>16</v>
      </c>
    </row>
    <row r="4379" spans="1:7" x14ac:dyDescent="0.25">
      <c r="A4379" s="1" t="s">
        <v>5200</v>
      </c>
      <c r="B4379" s="1" t="s">
        <v>1552</v>
      </c>
      <c r="C4379" s="2">
        <v>45527</v>
      </c>
      <c r="D4379" s="1" t="s">
        <v>9</v>
      </c>
      <c r="E4379">
        <v>7017</v>
      </c>
      <c r="F4379" s="1" t="s">
        <v>15</v>
      </c>
      <c r="G4379" s="1" t="s">
        <v>29</v>
      </c>
    </row>
    <row r="4380" spans="1:7" x14ac:dyDescent="0.25">
      <c r="A4380" s="1" t="s">
        <v>5201</v>
      </c>
      <c r="B4380" s="1" t="s">
        <v>2430</v>
      </c>
      <c r="C4380" s="2">
        <v>45193</v>
      </c>
      <c r="D4380" s="1" t="s">
        <v>23</v>
      </c>
      <c r="E4380">
        <v>5272</v>
      </c>
      <c r="F4380" s="1" t="s">
        <v>10</v>
      </c>
      <c r="G4380" s="1" t="s">
        <v>50</v>
      </c>
    </row>
    <row r="4381" spans="1:7" x14ac:dyDescent="0.25">
      <c r="A4381" s="1" t="s">
        <v>5202</v>
      </c>
      <c r="B4381" s="1" t="s">
        <v>1443</v>
      </c>
      <c r="C4381" s="2">
        <v>45495</v>
      </c>
      <c r="D4381" s="1" t="s">
        <v>23</v>
      </c>
      <c r="E4381">
        <v>7523</v>
      </c>
      <c r="F4381" s="1" t="s">
        <v>24</v>
      </c>
      <c r="G4381" s="1" t="s">
        <v>29</v>
      </c>
    </row>
    <row r="4382" spans="1:7" x14ac:dyDescent="0.25">
      <c r="A4382" s="1" t="s">
        <v>5203</v>
      </c>
      <c r="B4382" s="1" t="s">
        <v>2140</v>
      </c>
      <c r="C4382" s="2">
        <v>45767</v>
      </c>
      <c r="D4382" s="1" t="s">
        <v>23</v>
      </c>
      <c r="E4382">
        <v>1684</v>
      </c>
      <c r="F4382" s="1" t="s">
        <v>15</v>
      </c>
      <c r="G4382" s="1" t="s">
        <v>16</v>
      </c>
    </row>
    <row r="4383" spans="1:7" x14ac:dyDescent="0.25">
      <c r="A4383" s="1" t="s">
        <v>5204</v>
      </c>
      <c r="B4383" s="1" t="s">
        <v>2577</v>
      </c>
      <c r="C4383" s="2">
        <v>45190</v>
      </c>
      <c r="D4383" s="1" t="s">
        <v>23</v>
      </c>
      <c r="E4383">
        <v>9810</v>
      </c>
      <c r="F4383" s="1" t="s">
        <v>19</v>
      </c>
      <c r="G4383" s="1" t="s">
        <v>50</v>
      </c>
    </row>
    <row r="4384" spans="1:7" x14ac:dyDescent="0.25">
      <c r="A4384" s="1" t="s">
        <v>5205</v>
      </c>
      <c r="B4384" s="1" t="s">
        <v>1503</v>
      </c>
      <c r="C4384" s="2">
        <v>45258</v>
      </c>
      <c r="D4384" s="1" t="s">
        <v>9</v>
      </c>
      <c r="E4384">
        <v>2836</v>
      </c>
      <c r="F4384" s="1" t="s">
        <v>10</v>
      </c>
      <c r="G4384" s="1" t="s">
        <v>55</v>
      </c>
    </row>
    <row r="4385" spans="1:7" x14ac:dyDescent="0.25">
      <c r="A4385" s="1" t="s">
        <v>5206</v>
      </c>
      <c r="B4385" s="1" t="s">
        <v>2628</v>
      </c>
      <c r="C4385" s="2">
        <v>45879</v>
      </c>
      <c r="D4385" s="1" t="s">
        <v>28</v>
      </c>
      <c r="E4385">
        <v>9419</v>
      </c>
      <c r="F4385" s="1" t="s">
        <v>19</v>
      </c>
      <c r="G4385" s="1" t="s">
        <v>11</v>
      </c>
    </row>
    <row r="4386" spans="1:7" x14ac:dyDescent="0.25">
      <c r="A4386" s="1" t="s">
        <v>5207</v>
      </c>
      <c r="B4386" s="1" t="s">
        <v>896</v>
      </c>
      <c r="C4386" s="2">
        <v>45873</v>
      </c>
      <c r="D4386" s="1" t="s">
        <v>28</v>
      </c>
      <c r="E4386">
        <v>3062</v>
      </c>
      <c r="F4386" s="1" t="s">
        <v>24</v>
      </c>
      <c r="G4386" s="1" t="s">
        <v>29</v>
      </c>
    </row>
    <row r="4387" spans="1:7" x14ac:dyDescent="0.25">
      <c r="A4387" s="1" t="s">
        <v>5208</v>
      </c>
      <c r="B4387" s="1" t="s">
        <v>1552</v>
      </c>
      <c r="C4387" s="2">
        <v>45695</v>
      </c>
      <c r="D4387" s="1" t="s">
        <v>9</v>
      </c>
      <c r="E4387">
        <v>323</v>
      </c>
      <c r="F4387" s="1" t="s">
        <v>10</v>
      </c>
      <c r="G4387" s="1" t="s">
        <v>20</v>
      </c>
    </row>
    <row r="4388" spans="1:7" x14ac:dyDescent="0.25">
      <c r="A4388" s="1" t="s">
        <v>5209</v>
      </c>
      <c r="B4388" s="1" t="s">
        <v>1640</v>
      </c>
      <c r="C4388" s="2">
        <v>45791</v>
      </c>
      <c r="D4388" s="1" t="s">
        <v>14</v>
      </c>
      <c r="E4388">
        <v>8931</v>
      </c>
      <c r="F4388" s="1" t="s">
        <v>24</v>
      </c>
      <c r="G4388" s="1" t="s">
        <v>11</v>
      </c>
    </row>
    <row r="4389" spans="1:7" x14ac:dyDescent="0.25">
      <c r="A4389" s="1" t="s">
        <v>5210</v>
      </c>
      <c r="B4389" s="1" t="s">
        <v>105</v>
      </c>
      <c r="C4389" s="2">
        <v>45624</v>
      </c>
      <c r="D4389" s="1" t="s">
        <v>9</v>
      </c>
      <c r="E4389">
        <v>393</v>
      </c>
      <c r="F4389" s="1" t="s">
        <v>10</v>
      </c>
      <c r="G4389" s="1" t="s">
        <v>106</v>
      </c>
    </row>
    <row r="4390" spans="1:7" x14ac:dyDescent="0.25">
      <c r="A4390" s="1" t="s">
        <v>5211</v>
      </c>
      <c r="B4390" s="1" t="s">
        <v>398</v>
      </c>
      <c r="C4390" s="2">
        <v>45376</v>
      </c>
      <c r="D4390" s="1" t="s">
        <v>14</v>
      </c>
      <c r="E4390">
        <v>5894</v>
      </c>
      <c r="F4390" s="1" t="s">
        <v>15</v>
      </c>
      <c r="G4390" s="1" t="s">
        <v>50</v>
      </c>
    </row>
    <row r="4391" spans="1:7" x14ac:dyDescent="0.25">
      <c r="A4391" s="1" t="s">
        <v>5212</v>
      </c>
      <c r="B4391" s="1" t="s">
        <v>3658</v>
      </c>
      <c r="C4391" s="2">
        <v>45560</v>
      </c>
      <c r="D4391" s="1" t="s">
        <v>14</v>
      </c>
      <c r="E4391">
        <v>1822</v>
      </c>
      <c r="F4391" s="1" t="s">
        <v>19</v>
      </c>
      <c r="G4391" s="1" t="s">
        <v>45</v>
      </c>
    </row>
    <row r="4392" spans="1:7" x14ac:dyDescent="0.25">
      <c r="A4392" s="1" t="s">
        <v>5213</v>
      </c>
      <c r="B4392" s="1" t="s">
        <v>126</v>
      </c>
      <c r="C4392" s="2">
        <v>45275</v>
      </c>
      <c r="D4392" s="1" t="s">
        <v>28</v>
      </c>
      <c r="E4392">
        <v>2334</v>
      </c>
      <c r="F4392" s="1" t="s">
        <v>15</v>
      </c>
      <c r="G4392" s="1" t="s">
        <v>50</v>
      </c>
    </row>
    <row r="4393" spans="1:7" x14ac:dyDescent="0.25">
      <c r="A4393" s="1" t="s">
        <v>5214</v>
      </c>
      <c r="B4393" s="1" t="s">
        <v>1419</v>
      </c>
      <c r="C4393" s="2">
        <v>45811</v>
      </c>
      <c r="D4393" s="1" t="s">
        <v>23</v>
      </c>
      <c r="E4393">
        <v>5258</v>
      </c>
      <c r="F4393" s="1" t="s">
        <v>15</v>
      </c>
      <c r="G4393" s="1" t="s">
        <v>29</v>
      </c>
    </row>
    <row r="4394" spans="1:7" x14ac:dyDescent="0.25">
      <c r="A4394" s="1" t="s">
        <v>5215</v>
      </c>
      <c r="B4394" s="1" t="s">
        <v>84</v>
      </c>
      <c r="C4394" s="2">
        <v>45732</v>
      </c>
      <c r="D4394" s="1" t="s">
        <v>28</v>
      </c>
      <c r="E4394">
        <v>3439</v>
      </c>
      <c r="F4394" s="1" t="s">
        <v>15</v>
      </c>
      <c r="G4394" s="1" t="s">
        <v>50</v>
      </c>
    </row>
    <row r="4395" spans="1:7" x14ac:dyDescent="0.25">
      <c r="A4395" s="1" t="s">
        <v>5216</v>
      </c>
      <c r="B4395" s="1" t="s">
        <v>387</v>
      </c>
      <c r="C4395" s="2">
        <v>45843</v>
      </c>
      <c r="D4395" s="1" t="s">
        <v>28</v>
      </c>
      <c r="E4395">
        <v>3301</v>
      </c>
      <c r="F4395" s="1" t="s">
        <v>15</v>
      </c>
      <c r="G4395" s="1" t="s">
        <v>16</v>
      </c>
    </row>
    <row r="4396" spans="1:7" x14ac:dyDescent="0.25">
      <c r="A4396" s="1" t="s">
        <v>5217</v>
      </c>
      <c r="B4396" s="1" t="s">
        <v>2542</v>
      </c>
      <c r="C4396" s="2">
        <v>45855</v>
      </c>
      <c r="D4396" s="1" t="s">
        <v>9</v>
      </c>
      <c r="E4396">
        <v>7183</v>
      </c>
      <c r="F4396" s="1" t="s">
        <v>10</v>
      </c>
      <c r="G4396" s="1" t="s">
        <v>55</v>
      </c>
    </row>
    <row r="4397" spans="1:7" x14ac:dyDescent="0.25">
      <c r="A4397" s="1" t="s">
        <v>5218</v>
      </c>
      <c r="B4397" s="1" t="s">
        <v>3290</v>
      </c>
      <c r="C4397" s="2">
        <v>45796</v>
      </c>
      <c r="D4397" s="1" t="s">
        <v>9</v>
      </c>
      <c r="E4397">
        <v>4856</v>
      </c>
      <c r="F4397" s="1" t="s">
        <v>19</v>
      </c>
      <c r="G4397" s="1" t="s">
        <v>25</v>
      </c>
    </row>
    <row r="4398" spans="1:7" x14ac:dyDescent="0.25">
      <c r="A4398" s="1" t="s">
        <v>5219</v>
      </c>
      <c r="B4398" s="1" t="s">
        <v>1161</v>
      </c>
      <c r="C4398" s="2">
        <v>45205</v>
      </c>
      <c r="D4398" s="1" t="s">
        <v>14</v>
      </c>
      <c r="E4398">
        <v>6777</v>
      </c>
      <c r="F4398" s="1" t="s">
        <v>10</v>
      </c>
      <c r="G4398" s="1" t="s">
        <v>25</v>
      </c>
    </row>
    <row r="4399" spans="1:7" x14ac:dyDescent="0.25">
      <c r="A4399" s="1" t="s">
        <v>5220</v>
      </c>
      <c r="B4399" s="1" t="s">
        <v>1367</v>
      </c>
      <c r="C4399" s="2">
        <v>45213</v>
      </c>
      <c r="D4399" s="1" t="s">
        <v>9</v>
      </c>
      <c r="E4399">
        <v>237</v>
      </c>
      <c r="F4399" s="1" t="s">
        <v>10</v>
      </c>
      <c r="G4399" s="1" t="s">
        <v>50</v>
      </c>
    </row>
    <row r="4400" spans="1:7" x14ac:dyDescent="0.25">
      <c r="A4400" s="1" t="s">
        <v>5221</v>
      </c>
      <c r="B4400" s="1" t="s">
        <v>284</v>
      </c>
      <c r="C4400" s="2">
        <v>45303</v>
      </c>
      <c r="D4400" s="1" t="s">
        <v>14</v>
      </c>
      <c r="E4400">
        <v>6083</v>
      </c>
      <c r="F4400" s="1" t="s">
        <v>10</v>
      </c>
      <c r="G4400" s="1" t="s">
        <v>50</v>
      </c>
    </row>
    <row r="4401" spans="1:7" x14ac:dyDescent="0.25">
      <c r="A4401" s="1" t="s">
        <v>5222</v>
      </c>
      <c r="B4401" s="1" t="s">
        <v>1095</v>
      </c>
      <c r="C4401" s="2">
        <v>45530</v>
      </c>
      <c r="D4401" s="1" t="s">
        <v>14</v>
      </c>
      <c r="E4401">
        <v>5714</v>
      </c>
      <c r="F4401" s="1" t="s">
        <v>15</v>
      </c>
      <c r="G4401" s="1" t="s">
        <v>55</v>
      </c>
    </row>
    <row r="4402" spans="1:7" x14ac:dyDescent="0.25">
      <c r="A4402" s="1" t="s">
        <v>5223</v>
      </c>
      <c r="B4402" s="1" t="s">
        <v>1051</v>
      </c>
      <c r="C4402" s="2">
        <v>45161</v>
      </c>
      <c r="D4402" s="1" t="s">
        <v>23</v>
      </c>
      <c r="E4402">
        <v>8213</v>
      </c>
      <c r="F4402" s="1" t="s">
        <v>24</v>
      </c>
      <c r="G4402" s="1" t="s">
        <v>25</v>
      </c>
    </row>
    <row r="4403" spans="1:7" x14ac:dyDescent="0.25">
      <c r="A4403" s="1" t="s">
        <v>5224</v>
      </c>
      <c r="B4403" s="1" t="s">
        <v>1263</v>
      </c>
      <c r="C4403" s="2">
        <v>45435</v>
      </c>
      <c r="D4403" s="1" t="s">
        <v>23</v>
      </c>
      <c r="E4403">
        <v>7775</v>
      </c>
      <c r="F4403" s="1" t="s">
        <v>15</v>
      </c>
      <c r="G4403" s="1" t="s">
        <v>40</v>
      </c>
    </row>
    <row r="4404" spans="1:7" x14ac:dyDescent="0.25">
      <c r="A4404" s="1" t="s">
        <v>5225</v>
      </c>
      <c r="B4404" s="1" t="s">
        <v>2511</v>
      </c>
      <c r="C4404" s="2">
        <v>45752</v>
      </c>
      <c r="D4404" s="1" t="s">
        <v>28</v>
      </c>
      <c r="E4404">
        <v>1532</v>
      </c>
      <c r="F4404" s="1" t="s">
        <v>10</v>
      </c>
      <c r="G4404" s="1" t="s">
        <v>29</v>
      </c>
    </row>
    <row r="4405" spans="1:7" x14ac:dyDescent="0.25">
      <c r="A4405" s="1" t="s">
        <v>5226</v>
      </c>
      <c r="B4405" s="1" t="s">
        <v>120</v>
      </c>
      <c r="C4405" s="2">
        <v>45620</v>
      </c>
      <c r="D4405" s="1" t="s">
        <v>23</v>
      </c>
      <c r="E4405">
        <v>701</v>
      </c>
      <c r="F4405" s="1" t="s">
        <v>15</v>
      </c>
      <c r="G4405" s="1" t="s">
        <v>11</v>
      </c>
    </row>
    <row r="4406" spans="1:7" x14ac:dyDescent="0.25">
      <c r="A4406" s="1" t="s">
        <v>5227</v>
      </c>
      <c r="B4406" s="1" t="s">
        <v>434</v>
      </c>
      <c r="C4406" s="2">
        <v>45181</v>
      </c>
      <c r="D4406" s="1" t="s">
        <v>14</v>
      </c>
      <c r="E4406">
        <v>1749</v>
      </c>
      <c r="F4406" s="1" t="s">
        <v>19</v>
      </c>
      <c r="G4406" s="1" t="s">
        <v>40</v>
      </c>
    </row>
    <row r="4407" spans="1:7" x14ac:dyDescent="0.25">
      <c r="A4407" s="1" t="s">
        <v>5228</v>
      </c>
      <c r="B4407" s="1" t="s">
        <v>99</v>
      </c>
      <c r="C4407" s="2">
        <v>45687</v>
      </c>
      <c r="D4407" s="1" t="s">
        <v>9</v>
      </c>
      <c r="E4407">
        <v>1535</v>
      </c>
      <c r="F4407" s="1" t="s">
        <v>19</v>
      </c>
      <c r="G4407" s="1" t="s">
        <v>55</v>
      </c>
    </row>
    <row r="4408" spans="1:7" x14ac:dyDescent="0.25">
      <c r="A4408" s="1" t="s">
        <v>5229</v>
      </c>
      <c r="B4408" s="1" t="s">
        <v>238</v>
      </c>
      <c r="C4408" s="2">
        <v>45683</v>
      </c>
      <c r="D4408" s="1" t="s">
        <v>23</v>
      </c>
      <c r="E4408">
        <v>79</v>
      </c>
      <c r="F4408" s="1" t="s">
        <v>15</v>
      </c>
      <c r="G4408" s="1" t="s">
        <v>50</v>
      </c>
    </row>
    <row r="4409" spans="1:7" x14ac:dyDescent="0.25">
      <c r="A4409" s="1" t="s">
        <v>5230</v>
      </c>
      <c r="B4409" s="1" t="s">
        <v>2150</v>
      </c>
      <c r="C4409" s="2">
        <v>45399</v>
      </c>
      <c r="D4409" s="1" t="s">
        <v>23</v>
      </c>
      <c r="E4409">
        <v>6261</v>
      </c>
      <c r="F4409" s="1" t="s">
        <v>15</v>
      </c>
      <c r="G4409" s="1" t="s">
        <v>29</v>
      </c>
    </row>
    <row r="4410" spans="1:7" x14ac:dyDescent="0.25">
      <c r="A4410" s="1" t="s">
        <v>5231</v>
      </c>
      <c r="B4410" s="1" t="s">
        <v>1071</v>
      </c>
      <c r="C4410" s="2">
        <v>45288</v>
      </c>
      <c r="D4410" s="1" t="s">
        <v>23</v>
      </c>
      <c r="E4410">
        <v>3133</v>
      </c>
      <c r="F4410" s="1" t="s">
        <v>24</v>
      </c>
      <c r="G4410" s="1" t="s">
        <v>20</v>
      </c>
    </row>
    <row r="4411" spans="1:7" x14ac:dyDescent="0.25">
      <c r="A4411" s="1" t="s">
        <v>5232</v>
      </c>
      <c r="B4411" s="1" t="s">
        <v>752</v>
      </c>
      <c r="C4411" s="2">
        <v>45636</v>
      </c>
      <c r="D4411" s="1" t="s">
        <v>23</v>
      </c>
      <c r="E4411">
        <v>4734</v>
      </c>
      <c r="F4411" s="1" t="s">
        <v>15</v>
      </c>
      <c r="G4411" s="1" t="s">
        <v>20</v>
      </c>
    </row>
    <row r="4412" spans="1:7" x14ac:dyDescent="0.25">
      <c r="A4412" s="1" t="s">
        <v>5233</v>
      </c>
      <c r="B4412" s="1" t="s">
        <v>1453</v>
      </c>
      <c r="C4412" s="2">
        <v>45370</v>
      </c>
      <c r="D4412" s="1" t="s">
        <v>14</v>
      </c>
      <c r="E4412">
        <v>7659</v>
      </c>
      <c r="F4412" s="1" t="s">
        <v>15</v>
      </c>
      <c r="G4412" s="1" t="s">
        <v>106</v>
      </c>
    </row>
    <row r="4413" spans="1:7" x14ac:dyDescent="0.25">
      <c r="A4413" s="1" t="s">
        <v>5234</v>
      </c>
      <c r="B4413" s="1" t="s">
        <v>1261</v>
      </c>
      <c r="C4413" s="2">
        <v>45304</v>
      </c>
      <c r="D4413" s="1" t="s">
        <v>14</v>
      </c>
      <c r="E4413">
        <v>1297</v>
      </c>
      <c r="F4413" s="1" t="s">
        <v>24</v>
      </c>
      <c r="G4413" s="1" t="s">
        <v>106</v>
      </c>
    </row>
    <row r="4414" spans="1:7" x14ac:dyDescent="0.25">
      <c r="A4414" s="1" t="s">
        <v>5235</v>
      </c>
      <c r="B4414" s="1" t="s">
        <v>524</v>
      </c>
      <c r="C4414" s="2">
        <v>45874</v>
      </c>
      <c r="D4414" s="1" t="s">
        <v>28</v>
      </c>
      <c r="E4414">
        <v>8777</v>
      </c>
      <c r="F4414" s="1" t="s">
        <v>15</v>
      </c>
      <c r="G4414" s="1" t="s">
        <v>29</v>
      </c>
    </row>
    <row r="4415" spans="1:7" x14ac:dyDescent="0.25">
      <c r="A4415" s="1" t="s">
        <v>5236</v>
      </c>
      <c r="B4415" s="1" t="s">
        <v>1316</v>
      </c>
      <c r="C4415" s="2">
        <v>45880</v>
      </c>
      <c r="D4415" s="1" t="s">
        <v>9</v>
      </c>
      <c r="E4415">
        <v>4964</v>
      </c>
      <c r="F4415" s="1" t="s">
        <v>15</v>
      </c>
      <c r="G4415" s="1" t="s">
        <v>45</v>
      </c>
    </row>
    <row r="4416" spans="1:7" x14ac:dyDescent="0.25">
      <c r="A4416" s="1" t="s">
        <v>5237</v>
      </c>
      <c r="B4416" s="1" t="s">
        <v>1095</v>
      </c>
      <c r="C4416" s="2">
        <v>45669</v>
      </c>
      <c r="D4416" s="1" t="s">
        <v>28</v>
      </c>
      <c r="E4416">
        <v>754</v>
      </c>
      <c r="F4416" s="1" t="s">
        <v>15</v>
      </c>
      <c r="G4416" s="1" t="s">
        <v>50</v>
      </c>
    </row>
    <row r="4417" spans="1:7" x14ac:dyDescent="0.25">
      <c r="A4417" s="1" t="s">
        <v>5238</v>
      </c>
      <c r="B4417" s="1" t="s">
        <v>663</v>
      </c>
      <c r="C4417" s="2">
        <v>45337</v>
      </c>
      <c r="D4417" s="1" t="s">
        <v>28</v>
      </c>
      <c r="E4417">
        <v>6285</v>
      </c>
      <c r="F4417" s="1" t="s">
        <v>15</v>
      </c>
      <c r="G4417" s="1" t="s">
        <v>16</v>
      </c>
    </row>
    <row r="4418" spans="1:7" x14ac:dyDescent="0.25">
      <c r="A4418" s="1" t="s">
        <v>5239</v>
      </c>
      <c r="B4418" s="1" t="s">
        <v>511</v>
      </c>
      <c r="C4418" s="2">
        <v>45704</v>
      </c>
      <c r="D4418" s="1" t="s">
        <v>23</v>
      </c>
      <c r="E4418">
        <v>4586</v>
      </c>
      <c r="F4418" s="1" t="s">
        <v>15</v>
      </c>
      <c r="G4418" s="1" t="s">
        <v>20</v>
      </c>
    </row>
    <row r="4419" spans="1:7" x14ac:dyDescent="0.25">
      <c r="A4419" s="1" t="s">
        <v>5240</v>
      </c>
      <c r="B4419" s="1" t="s">
        <v>255</v>
      </c>
      <c r="C4419" s="2">
        <v>45611</v>
      </c>
      <c r="D4419" s="1" t="s">
        <v>9</v>
      </c>
      <c r="E4419">
        <v>5086</v>
      </c>
      <c r="F4419" s="1" t="s">
        <v>10</v>
      </c>
      <c r="G4419" s="1" t="s">
        <v>50</v>
      </c>
    </row>
    <row r="4420" spans="1:7" x14ac:dyDescent="0.25">
      <c r="A4420" s="1" t="s">
        <v>5241</v>
      </c>
      <c r="B4420" s="1" t="s">
        <v>712</v>
      </c>
      <c r="C4420" s="2">
        <v>45632</v>
      </c>
      <c r="D4420" s="1" t="s">
        <v>23</v>
      </c>
      <c r="E4420">
        <v>9226</v>
      </c>
      <c r="F4420" s="1" t="s">
        <v>15</v>
      </c>
      <c r="G4420" s="1" t="s">
        <v>50</v>
      </c>
    </row>
    <row r="4421" spans="1:7" x14ac:dyDescent="0.25">
      <c r="A4421" s="1" t="s">
        <v>5242</v>
      </c>
      <c r="B4421" s="1" t="s">
        <v>170</v>
      </c>
      <c r="C4421" s="2">
        <v>45781</v>
      </c>
      <c r="D4421" s="1" t="s">
        <v>14</v>
      </c>
      <c r="E4421">
        <v>951</v>
      </c>
      <c r="F4421" s="1" t="s">
        <v>24</v>
      </c>
      <c r="G4421" s="1" t="s">
        <v>55</v>
      </c>
    </row>
    <row r="4422" spans="1:7" x14ac:dyDescent="0.25">
      <c r="A4422" s="1" t="s">
        <v>5243</v>
      </c>
      <c r="B4422" s="1" t="s">
        <v>99</v>
      </c>
      <c r="C4422" s="2">
        <v>45593</v>
      </c>
      <c r="D4422" s="1" t="s">
        <v>28</v>
      </c>
      <c r="E4422">
        <v>5060</v>
      </c>
      <c r="F4422" s="1" t="s">
        <v>15</v>
      </c>
      <c r="G4422" s="1" t="s">
        <v>25</v>
      </c>
    </row>
    <row r="4423" spans="1:7" x14ac:dyDescent="0.25">
      <c r="A4423" s="1" t="s">
        <v>5244</v>
      </c>
      <c r="B4423" s="1" t="s">
        <v>1621</v>
      </c>
      <c r="C4423" s="2">
        <v>45351</v>
      </c>
      <c r="D4423" s="1" t="s">
        <v>9</v>
      </c>
      <c r="E4423">
        <v>777</v>
      </c>
      <c r="F4423" s="1" t="s">
        <v>10</v>
      </c>
      <c r="G4423" s="1" t="s">
        <v>40</v>
      </c>
    </row>
    <row r="4424" spans="1:7" x14ac:dyDescent="0.25">
      <c r="A4424" s="1" t="s">
        <v>5245</v>
      </c>
      <c r="B4424" s="1" t="s">
        <v>2004</v>
      </c>
      <c r="C4424" s="2">
        <v>45781</v>
      </c>
      <c r="D4424" s="1" t="s">
        <v>14</v>
      </c>
      <c r="E4424">
        <v>2448</v>
      </c>
      <c r="F4424" s="1" t="s">
        <v>24</v>
      </c>
      <c r="G4424" s="1" t="s">
        <v>20</v>
      </c>
    </row>
    <row r="4425" spans="1:7" x14ac:dyDescent="0.25">
      <c r="A4425" s="1" t="s">
        <v>5246</v>
      </c>
      <c r="B4425" s="1" t="s">
        <v>1467</v>
      </c>
      <c r="C4425" s="2">
        <v>45728</v>
      </c>
      <c r="D4425" s="1" t="s">
        <v>28</v>
      </c>
      <c r="E4425">
        <v>9035</v>
      </c>
      <c r="F4425" s="1" t="s">
        <v>24</v>
      </c>
      <c r="G4425" s="1" t="s">
        <v>106</v>
      </c>
    </row>
    <row r="4426" spans="1:7" x14ac:dyDescent="0.25">
      <c r="A4426" s="1" t="s">
        <v>5247</v>
      </c>
      <c r="B4426" s="1" t="s">
        <v>1053</v>
      </c>
      <c r="C4426" s="2">
        <v>45706</v>
      </c>
      <c r="D4426" s="1" t="s">
        <v>9</v>
      </c>
      <c r="E4426">
        <v>8829</v>
      </c>
      <c r="F4426" s="1" t="s">
        <v>15</v>
      </c>
      <c r="G4426" s="1" t="s">
        <v>50</v>
      </c>
    </row>
    <row r="4427" spans="1:7" x14ac:dyDescent="0.25">
      <c r="A4427" s="1" t="s">
        <v>5248</v>
      </c>
      <c r="B4427" s="1" t="s">
        <v>766</v>
      </c>
      <c r="C4427" s="2">
        <v>45678</v>
      </c>
      <c r="D4427" s="1" t="s">
        <v>28</v>
      </c>
      <c r="E4427">
        <v>386</v>
      </c>
      <c r="F4427" s="1" t="s">
        <v>19</v>
      </c>
      <c r="G4427" s="1" t="s">
        <v>11</v>
      </c>
    </row>
    <row r="4428" spans="1:7" x14ac:dyDescent="0.25">
      <c r="A4428" s="1" t="s">
        <v>5249</v>
      </c>
      <c r="B4428" s="1" t="s">
        <v>1042</v>
      </c>
      <c r="C4428" s="2">
        <v>45178</v>
      </c>
      <c r="D4428" s="1" t="s">
        <v>9</v>
      </c>
      <c r="E4428">
        <v>99</v>
      </c>
      <c r="F4428" s="1" t="s">
        <v>10</v>
      </c>
      <c r="G4428" s="1" t="s">
        <v>40</v>
      </c>
    </row>
    <row r="4429" spans="1:7" x14ac:dyDescent="0.25">
      <c r="A4429" s="1" t="s">
        <v>5250</v>
      </c>
      <c r="B4429" s="1" t="s">
        <v>365</v>
      </c>
      <c r="C4429" s="2">
        <v>45432</v>
      </c>
      <c r="D4429" s="1" t="s">
        <v>28</v>
      </c>
      <c r="E4429">
        <v>9267</v>
      </c>
      <c r="F4429" s="1" t="s">
        <v>19</v>
      </c>
      <c r="G4429" s="1" t="s">
        <v>25</v>
      </c>
    </row>
    <row r="4430" spans="1:7" x14ac:dyDescent="0.25">
      <c r="A4430" s="1" t="s">
        <v>5251</v>
      </c>
      <c r="B4430" s="1" t="s">
        <v>465</v>
      </c>
      <c r="C4430" s="2">
        <v>45836</v>
      </c>
      <c r="D4430" s="1" t="s">
        <v>23</v>
      </c>
      <c r="E4430">
        <v>6076</v>
      </c>
      <c r="F4430" s="1" t="s">
        <v>15</v>
      </c>
      <c r="G4430" s="1" t="s">
        <v>106</v>
      </c>
    </row>
    <row r="4431" spans="1:7" x14ac:dyDescent="0.25">
      <c r="A4431" s="1" t="s">
        <v>5252</v>
      </c>
      <c r="B4431" s="1" t="s">
        <v>1345</v>
      </c>
      <c r="C4431" s="2">
        <v>45239</v>
      </c>
      <c r="D4431" s="1" t="s">
        <v>28</v>
      </c>
      <c r="E4431">
        <v>9260</v>
      </c>
      <c r="F4431" s="1" t="s">
        <v>10</v>
      </c>
      <c r="G4431" s="1" t="s">
        <v>55</v>
      </c>
    </row>
    <row r="4432" spans="1:7" x14ac:dyDescent="0.25">
      <c r="A4432" s="1" t="s">
        <v>5253</v>
      </c>
      <c r="B4432" s="1" t="s">
        <v>593</v>
      </c>
      <c r="C4432" s="2">
        <v>45584</v>
      </c>
      <c r="D4432" s="1" t="s">
        <v>28</v>
      </c>
      <c r="E4432">
        <v>5585</v>
      </c>
      <c r="F4432" s="1" t="s">
        <v>19</v>
      </c>
      <c r="G4432" s="1" t="s">
        <v>20</v>
      </c>
    </row>
    <row r="4433" spans="1:7" x14ac:dyDescent="0.25">
      <c r="A4433" s="1" t="s">
        <v>5254</v>
      </c>
      <c r="B4433" s="1" t="s">
        <v>346</v>
      </c>
      <c r="C4433" s="2">
        <v>45304</v>
      </c>
      <c r="D4433" s="1" t="s">
        <v>9</v>
      </c>
      <c r="E4433">
        <v>2665</v>
      </c>
      <c r="F4433" s="1" t="s">
        <v>10</v>
      </c>
      <c r="G4433" s="1" t="s">
        <v>29</v>
      </c>
    </row>
    <row r="4434" spans="1:7" x14ac:dyDescent="0.25">
      <c r="A4434" s="1" t="s">
        <v>5255</v>
      </c>
      <c r="B4434" s="1" t="s">
        <v>436</v>
      </c>
      <c r="C4434" s="2">
        <v>45436</v>
      </c>
      <c r="D4434" s="1" t="s">
        <v>9</v>
      </c>
      <c r="E4434">
        <v>1525</v>
      </c>
      <c r="F4434" s="1" t="s">
        <v>15</v>
      </c>
      <c r="G4434" s="1" t="s">
        <v>11</v>
      </c>
    </row>
    <row r="4435" spans="1:7" x14ac:dyDescent="0.25">
      <c r="A4435" s="1" t="s">
        <v>5256</v>
      </c>
      <c r="B4435" s="1" t="s">
        <v>398</v>
      </c>
      <c r="C4435" s="2">
        <v>45378</v>
      </c>
      <c r="D4435" s="1" t="s">
        <v>23</v>
      </c>
      <c r="E4435">
        <v>3027</v>
      </c>
      <c r="F4435" s="1" t="s">
        <v>10</v>
      </c>
      <c r="G4435" s="1" t="s">
        <v>20</v>
      </c>
    </row>
    <row r="4436" spans="1:7" x14ac:dyDescent="0.25">
      <c r="A4436" s="1" t="s">
        <v>5257</v>
      </c>
      <c r="B4436" s="1" t="s">
        <v>1046</v>
      </c>
      <c r="C4436" s="2">
        <v>45638</v>
      </c>
      <c r="D4436" s="1" t="s">
        <v>9</v>
      </c>
      <c r="E4436">
        <v>7821</v>
      </c>
      <c r="F4436" s="1" t="s">
        <v>15</v>
      </c>
      <c r="G4436" s="1" t="s">
        <v>16</v>
      </c>
    </row>
    <row r="4437" spans="1:7" x14ac:dyDescent="0.25">
      <c r="A4437" s="1" t="s">
        <v>5258</v>
      </c>
      <c r="B4437" s="1" t="s">
        <v>207</v>
      </c>
      <c r="C4437" s="2">
        <v>45534</v>
      </c>
      <c r="D4437" s="1" t="s">
        <v>28</v>
      </c>
      <c r="E4437">
        <v>7353</v>
      </c>
      <c r="F4437" s="1" t="s">
        <v>19</v>
      </c>
      <c r="G4437" s="1" t="s">
        <v>25</v>
      </c>
    </row>
    <row r="4438" spans="1:7" x14ac:dyDescent="0.25">
      <c r="A4438" s="1" t="s">
        <v>5259</v>
      </c>
      <c r="B4438" s="1" t="s">
        <v>762</v>
      </c>
      <c r="C4438" s="2">
        <v>45291</v>
      </c>
      <c r="D4438" s="1" t="s">
        <v>9</v>
      </c>
      <c r="E4438">
        <v>1583</v>
      </c>
      <c r="F4438" s="1" t="s">
        <v>10</v>
      </c>
      <c r="G4438" s="1" t="s">
        <v>25</v>
      </c>
    </row>
    <row r="4439" spans="1:7" x14ac:dyDescent="0.25">
      <c r="A4439" s="1" t="s">
        <v>5260</v>
      </c>
      <c r="B4439" s="1" t="s">
        <v>44</v>
      </c>
      <c r="C4439" s="2">
        <v>45554</v>
      </c>
      <c r="D4439" s="1" t="s">
        <v>9</v>
      </c>
      <c r="E4439">
        <v>5607</v>
      </c>
      <c r="F4439" s="1" t="s">
        <v>24</v>
      </c>
      <c r="G4439" s="1" t="s">
        <v>20</v>
      </c>
    </row>
    <row r="4440" spans="1:7" x14ac:dyDescent="0.25">
      <c r="A4440" s="1" t="s">
        <v>5261</v>
      </c>
      <c r="B4440" s="1" t="s">
        <v>989</v>
      </c>
      <c r="C4440" s="2">
        <v>45873</v>
      </c>
      <c r="D4440" s="1" t="s">
        <v>9</v>
      </c>
      <c r="E4440">
        <v>3936</v>
      </c>
      <c r="F4440" s="1" t="s">
        <v>15</v>
      </c>
      <c r="G4440" s="1" t="s">
        <v>25</v>
      </c>
    </row>
    <row r="4441" spans="1:7" x14ac:dyDescent="0.25">
      <c r="A4441" s="1" t="s">
        <v>5262</v>
      </c>
      <c r="B4441" s="1" t="s">
        <v>865</v>
      </c>
      <c r="C4441" s="2">
        <v>45620</v>
      </c>
      <c r="D4441" s="1" t="s">
        <v>23</v>
      </c>
      <c r="E4441">
        <v>3806</v>
      </c>
      <c r="F4441" s="1" t="s">
        <v>10</v>
      </c>
      <c r="G4441" s="1" t="s">
        <v>29</v>
      </c>
    </row>
    <row r="4442" spans="1:7" x14ac:dyDescent="0.25">
      <c r="A4442" s="1" t="s">
        <v>5263</v>
      </c>
      <c r="B4442" s="1" t="s">
        <v>373</v>
      </c>
      <c r="C4442" s="2">
        <v>45520</v>
      </c>
      <c r="D4442" s="1" t="s">
        <v>23</v>
      </c>
      <c r="E4442">
        <v>8833</v>
      </c>
      <c r="F4442" s="1" t="s">
        <v>24</v>
      </c>
      <c r="G4442" s="1" t="s">
        <v>55</v>
      </c>
    </row>
    <row r="4443" spans="1:7" x14ac:dyDescent="0.25">
      <c r="A4443" s="1" t="s">
        <v>5264</v>
      </c>
      <c r="B4443" s="1" t="s">
        <v>467</v>
      </c>
      <c r="C4443" s="2">
        <v>45521</v>
      </c>
      <c r="D4443" s="1" t="s">
        <v>14</v>
      </c>
      <c r="E4443">
        <v>1242</v>
      </c>
      <c r="F4443" s="1" t="s">
        <v>24</v>
      </c>
      <c r="G4443" s="1" t="s">
        <v>29</v>
      </c>
    </row>
    <row r="4444" spans="1:7" x14ac:dyDescent="0.25">
      <c r="A4444" s="1" t="s">
        <v>5265</v>
      </c>
      <c r="B4444" s="1" t="s">
        <v>877</v>
      </c>
      <c r="C4444" s="2">
        <v>45865</v>
      </c>
      <c r="D4444" s="1" t="s">
        <v>23</v>
      </c>
      <c r="E4444">
        <v>2274</v>
      </c>
      <c r="F4444" s="1" t="s">
        <v>24</v>
      </c>
      <c r="G4444" s="1" t="s">
        <v>16</v>
      </c>
    </row>
    <row r="4445" spans="1:7" x14ac:dyDescent="0.25">
      <c r="A4445" s="1" t="s">
        <v>5266</v>
      </c>
      <c r="B4445" s="1" t="s">
        <v>2174</v>
      </c>
      <c r="C4445" s="2">
        <v>45876</v>
      </c>
      <c r="D4445" s="1" t="s">
        <v>23</v>
      </c>
      <c r="E4445">
        <v>2057</v>
      </c>
      <c r="F4445" s="1" t="s">
        <v>24</v>
      </c>
      <c r="G4445" s="1" t="s">
        <v>55</v>
      </c>
    </row>
    <row r="4446" spans="1:7" x14ac:dyDescent="0.25">
      <c r="A4446" s="1" t="s">
        <v>5267</v>
      </c>
      <c r="B4446" s="1" t="s">
        <v>1859</v>
      </c>
      <c r="C4446" s="2">
        <v>45763</v>
      </c>
      <c r="D4446" s="1" t="s">
        <v>23</v>
      </c>
      <c r="E4446">
        <v>545</v>
      </c>
      <c r="F4446" s="1" t="s">
        <v>15</v>
      </c>
      <c r="G4446" s="1" t="s">
        <v>45</v>
      </c>
    </row>
    <row r="4447" spans="1:7" x14ac:dyDescent="0.25">
      <c r="A4447" s="1" t="s">
        <v>5268</v>
      </c>
      <c r="B4447" s="1" t="s">
        <v>1296</v>
      </c>
      <c r="C4447" s="2">
        <v>45498</v>
      </c>
      <c r="D4447" s="1" t="s">
        <v>28</v>
      </c>
      <c r="E4447">
        <v>7894</v>
      </c>
      <c r="F4447" s="1" t="s">
        <v>10</v>
      </c>
      <c r="G4447" s="1" t="s">
        <v>106</v>
      </c>
    </row>
    <row r="4448" spans="1:7" x14ac:dyDescent="0.25">
      <c r="A4448" s="1" t="s">
        <v>5269</v>
      </c>
      <c r="B4448" s="1" t="s">
        <v>3963</v>
      </c>
      <c r="C4448" s="2">
        <v>45508</v>
      </c>
      <c r="D4448" s="1" t="s">
        <v>14</v>
      </c>
      <c r="E4448">
        <v>6891</v>
      </c>
      <c r="F4448" s="1" t="s">
        <v>24</v>
      </c>
      <c r="G4448" s="1" t="s">
        <v>20</v>
      </c>
    </row>
    <row r="4449" spans="1:7" x14ac:dyDescent="0.25">
      <c r="A4449" s="1" t="s">
        <v>5270</v>
      </c>
      <c r="B4449" s="1" t="s">
        <v>473</v>
      </c>
      <c r="C4449" s="2">
        <v>45234</v>
      </c>
      <c r="D4449" s="1" t="s">
        <v>28</v>
      </c>
      <c r="E4449">
        <v>7388</v>
      </c>
      <c r="F4449" s="1" t="s">
        <v>10</v>
      </c>
      <c r="G4449" s="1" t="s">
        <v>55</v>
      </c>
    </row>
    <row r="4450" spans="1:7" x14ac:dyDescent="0.25">
      <c r="A4450" s="1" t="s">
        <v>5271</v>
      </c>
      <c r="B4450" s="1" t="s">
        <v>1326</v>
      </c>
      <c r="C4450" s="2">
        <v>45735</v>
      </c>
      <c r="D4450" s="1" t="s">
        <v>23</v>
      </c>
      <c r="E4450">
        <v>3107</v>
      </c>
      <c r="F4450" s="1" t="s">
        <v>10</v>
      </c>
      <c r="G4450" s="1" t="s">
        <v>55</v>
      </c>
    </row>
    <row r="4451" spans="1:7" x14ac:dyDescent="0.25">
      <c r="A4451" s="1" t="s">
        <v>5272</v>
      </c>
      <c r="B4451" s="1" t="s">
        <v>554</v>
      </c>
      <c r="C4451" s="2">
        <v>45873</v>
      </c>
      <c r="D4451" s="1" t="s">
        <v>23</v>
      </c>
      <c r="E4451">
        <v>9477</v>
      </c>
      <c r="F4451" s="1" t="s">
        <v>19</v>
      </c>
      <c r="G4451" s="1" t="s">
        <v>16</v>
      </c>
    </row>
    <row r="4452" spans="1:7" x14ac:dyDescent="0.25">
      <c r="A4452" s="1" t="s">
        <v>5273</v>
      </c>
      <c r="B4452" s="1" t="s">
        <v>1163</v>
      </c>
      <c r="C4452" s="2">
        <v>45652</v>
      </c>
      <c r="D4452" s="1" t="s">
        <v>14</v>
      </c>
      <c r="E4452">
        <v>3083</v>
      </c>
      <c r="F4452" s="1" t="s">
        <v>10</v>
      </c>
      <c r="G4452" s="1" t="s">
        <v>29</v>
      </c>
    </row>
    <row r="4453" spans="1:7" x14ac:dyDescent="0.25">
      <c r="A4453" s="1" t="s">
        <v>5274</v>
      </c>
      <c r="B4453" s="1" t="s">
        <v>956</v>
      </c>
      <c r="C4453" s="2">
        <v>45798</v>
      </c>
      <c r="D4453" s="1" t="s">
        <v>14</v>
      </c>
      <c r="E4453">
        <v>1035</v>
      </c>
      <c r="F4453" s="1" t="s">
        <v>15</v>
      </c>
      <c r="G4453" s="1" t="s">
        <v>16</v>
      </c>
    </row>
    <row r="4454" spans="1:7" x14ac:dyDescent="0.25">
      <c r="A4454" s="1" t="s">
        <v>5275</v>
      </c>
      <c r="B4454" s="1" t="s">
        <v>266</v>
      </c>
      <c r="C4454" s="2">
        <v>45747</v>
      </c>
      <c r="D4454" s="1" t="s">
        <v>9</v>
      </c>
      <c r="E4454">
        <v>2061</v>
      </c>
      <c r="F4454" s="1" t="s">
        <v>15</v>
      </c>
      <c r="G4454" s="1" t="s">
        <v>29</v>
      </c>
    </row>
    <row r="4455" spans="1:7" x14ac:dyDescent="0.25">
      <c r="A4455" s="1" t="s">
        <v>5276</v>
      </c>
      <c r="B4455" s="1" t="s">
        <v>4631</v>
      </c>
      <c r="C4455" s="2">
        <v>45792</v>
      </c>
      <c r="D4455" s="1" t="s">
        <v>23</v>
      </c>
      <c r="E4455">
        <v>3631</v>
      </c>
      <c r="F4455" s="1" t="s">
        <v>24</v>
      </c>
      <c r="G4455" s="1" t="s">
        <v>55</v>
      </c>
    </row>
    <row r="4456" spans="1:7" x14ac:dyDescent="0.25">
      <c r="A4456" s="1" t="s">
        <v>5277</v>
      </c>
      <c r="B4456" s="1" t="s">
        <v>968</v>
      </c>
      <c r="C4456" s="2">
        <v>45763</v>
      </c>
      <c r="D4456" s="1" t="s">
        <v>23</v>
      </c>
      <c r="E4456">
        <v>4573</v>
      </c>
      <c r="F4456" s="1" t="s">
        <v>10</v>
      </c>
      <c r="G4456" s="1" t="s">
        <v>25</v>
      </c>
    </row>
    <row r="4457" spans="1:7" x14ac:dyDescent="0.25">
      <c r="A4457" s="1" t="s">
        <v>5278</v>
      </c>
      <c r="B4457" s="1" t="s">
        <v>479</v>
      </c>
      <c r="C4457" s="2">
        <v>45306</v>
      </c>
      <c r="D4457" s="1" t="s">
        <v>28</v>
      </c>
      <c r="E4457">
        <v>8402</v>
      </c>
      <c r="F4457" s="1" t="s">
        <v>15</v>
      </c>
      <c r="G4457" s="1" t="s">
        <v>25</v>
      </c>
    </row>
    <row r="4458" spans="1:7" x14ac:dyDescent="0.25">
      <c r="A4458" s="1" t="s">
        <v>5279</v>
      </c>
      <c r="B4458" s="1" t="s">
        <v>327</v>
      </c>
      <c r="C4458" s="2">
        <v>45512</v>
      </c>
      <c r="D4458" s="1" t="s">
        <v>9</v>
      </c>
      <c r="E4458">
        <v>4413</v>
      </c>
      <c r="F4458" s="1" t="s">
        <v>15</v>
      </c>
      <c r="G4458" s="1" t="s">
        <v>29</v>
      </c>
    </row>
    <row r="4459" spans="1:7" x14ac:dyDescent="0.25">
      <c r="A4459" s="1" t="s">
        <v>5280</v>
      </c>
      <c r="B4459" s="1" t="s">
        <v>1046</v>
      </c>
      <c r="C4459" s="2">
        <v>45359</v>
      </c>
      <c r="D4459" s="1" t="s">
        <v>23</v>
      </c>
      <c r="E4459">
        <v>3333</v>
      </c>
      <c r="F4459" s="1" t="s">
        <v>15</v>
      </c>
      <c r="G4459" s="1" t="s">
        <v>40</v>
      </c>
    </row>
    <row r="4460" spans="1:7" x14ac:dyDescent="0.25">
      <c r="A4460" s="1" t="s">
        <v>5281</v>
      </c>
      <c r="B4460" s="1" t="s">
        <v>459</v>
      </c>
      <c r="C4460" s="2">
        <v>45598</v>
      </c>
      <c r="D4460" s="1" t="s">
        <v>28</v>
      </c>
      <c r="E4460">
        <v>3368</v>
      </c>
      <c r="F4460" s="1" t="s">
        <v>24</v>
      </c>
      <c r="G4460" s="1" t="s">
        <v>40</v>
      </c>
    </row>
    <row r="4461" spans="1:7" x14ac:dyDescent="0.25">
      <c r="A4461" s="1" t="s">
        <v>5282</v>
      </c>
      <c r="B4461" s="1" t="s">
        <v>2671</v>
      </c>
      <c r="C4461" s="2">
        <v>45503</v>
      </c>
      <c r="D4461" s="1" t="s">
        <v>14</v>
      </c>
      <c r="E4461">
        <v>6151</v>
      </c>
      <c r="F4461" s="1" t="s">
        <v>15</v>
      </c>
      <c r="G4461" s="1" t="s">
        <v>45</v>
      </c>
    </row>
    <row r="4462" spans="1:7" x14ac:dyDescent="0.25">
      <c r="A4462" s="1" t="s">
        <v>5283</v>
      </c>
      <c r="B4462" s="1" t="s">
        <v>627</v>
      </c>
      <c r="C4462" s="2">
        <v>45588</v>
      </c>
      <c r="D4462" s="1" t="s">
        <v>28</v>
      </c>
      <c r="E4462">
        <v>5027</v>
      </c>
      <c r="F4462" s="1" t="s">
        <v>10</v>
      </c>
      <c r="G4462" s="1" t="s">
        <v>11</v>
      </c>
    </row>
    <row r="4463" spans="1:7" x14ac:dyDescent="0.25">
      <c r="A4463" s="1" t="s">
        <v>5284</v>
      </c>
      <c r="B4463" s="1" t="s">
        <v>59</v>
      </c>
      <c r="C4463" s="2">
        <v>45229</v>
      </c>
      <c r="D4463" s="1" t="s">
        <v>23</v>
      </c>
      <c r="E4463">
        <v>6445</v>
      </c>
      <c r="F4463" s="1" t="s">
        <v>15</v>
      </c>
      <c r="G4463" s="1" t="s">
        <v>40</v>
      </c>
    </row>
    <row r="4464" spans="1:7" x14ac:dyDescent="0.25">
      <c r="A4464" s="1" t="s">
        <v>5285</v>
      </c>
      <c r="B4464" s="1" t="s">
        <v>18</v>
      </c>
      <c r="C4464" s="2">
        <v>45394</v>
      </c>
      <c r="D4464" s="1" t="s">
        <v>28</v>
      </c>
      <c r="E4464">
        <v>7331</v>
      </c>
      <c r="F4464" s="1" t="s">
        <v>15</v>
      </c>
      <c r="G4464" s="1" t="s">
        <v>40</v>
      </c>
    </row>
    <row r="4465" spans="1:7" x14ac:dyDescent="0.25">
      <c r="A4465" s="1" t="s">
        <v>5286</v>
      </c>
      <c r="B4465" s="1" t="s">
        <v>4580</v>
      </c>
      <c r="C4465" s="2">
        <v>45752</v>
      </c>
      <c r="D4465" s="1" t="s">
        <v>28</v>
      </c>
      <c r="E4465">
        <v>2981</v>
      </c>
      <c r="F4465" s="1" t="s">
        <v>24</v>
      </c>
      <c r="G4465" s="1" t="s">
        <v>29</v>
      </c>
    </row>
    <row r="4466" spans="1:7" x14ac:dyDescent="0.25">
      <c r="A4466" s="1" t="s">
        <v>5287</v>
      </c>
      <c r="B4466" s="1" t="s">
        <v>1815</v>
      </c>
      <c r="C4466" s="2">
        <v>45577</v>
      </c>
      <c r="D4466" s="1" t="s">
        <v>9</v>
      </c>
      <c r="E4466">
        <v>8787</v>
      </c>
      <c r="F4466" s="1" t="s">
        <v>10</v>
      </c>
      <c r="G4466" s="1" t="s">
        <v>50</v>
      </c>
    </row>
    <row r="4467" spans="1:7" x14ac:dyDescent="0.25">
      <c r="A4467" s="1" t="s">
        <v>5288</v>
      </c>
      <c r="B4467" s="1" t="s">
        <v>461</v>
      </c>
      <c r="C4467" s="2">
        <v>45486</v>
      </c>
      <c r="D4467" s="1" t="s">
        <v>9</v>
      </c>
      <c r="E4467">
        <v>3355</v>
      </c>
      <c r="F4467" s="1" t="s">
        <v>15</v>
      </c>
      <c r="G4467" s="1" t="s">
        <v>25</v>
      </c>
    </row>
    <row r="4468" spans="1:7" x14ac:dyDescent="0.25">
      <c r="A4468" s="1" t="s">
        <v>5289</v>
      </c>
      <c r="B4468" s="1" t="s">
        <v>2368</v>
      </c>
      <c r="C4468" s="2">
        <v>45335</v>
      </c>
      <c r="D4468" s="1" t="s">
        <v>14</v>
      </c>
      <c r="E4468">
        <v>5826</v>
      </c>
      <c r="F4468" s="1" t="s">
        <v>10</v>
      </c>
      <c r="G4468" s="1" t="s">
        <v>45</v>
      </c>
    </row>
    <row r="4469" spans="1:7" x14ac:dyDescent="0.25">
      <c r="A4469" s="1" t="s">
        <v>5290</v>
      </c>
      <c r="B4469" s="1" t="s">
        <v>2730</v>
      </c>
      <c r="C4469" s="2">
        <v>45240</v>
      </c>
      <c r="D4469" s="1" t="s">
        <v>9</v>
      </c>
      <c r="E4469">
        <v>4614</v>
      </c>
      <c r="F4469" s="1" t="s">
        <v>10</v>
      </c>
      <c r="G4469" s="1" t="s">
        <v>40</v>
      </c>
    </row>
    <row r="4470" spans="1:7" x14ac:dyDescent="0.25">
      <c r="A4470" s="1" t="s">
        <v>5291</v>
      </c>
      <c r="B4470" s="1" t="s">
        <v>2981</v>
      </c>
      <c r="C4470" s="2">
        <v>45782</v>
      </c>
      <c r="D4470" s="1" t="s">
        <v>28</v>
      </c>
      <c r="E4470">
        <v>3434</v>
      </c>
      <c r="F4470" s="1" t="s">
        <v>15</v>
      </c>
      <c r="G4470" s="1" t="s">
        <v>20</v>
      </c>
    </row>
    <row r="4471" spans="1:7" x14ac:dyDescent="0.25">
      <c r="A4471" s="1" t="s">
        <v>5292</v>
      </c>
      <c r="B4471" s="1" t="s">
        <v>629</v>
      </c>
      <c r="C4471" s="2">
        <v>45435</v>
      </c>
      <c r="D4471" s="1" t="s">
        <v>9</v>
      </c>
      <c r="E4471">
        <v>4110</v>
      </c>
      <c r="F4471" s="1" t="s">
        <v>24</v>
      </c>
      <c r="G4471" s="1" t="s">
        <v>25</v>
      </c>
    </row>
    <row r="4472" spans="1:7" x14ac:dyDescent="0.25">
      <c r="A4472" s="1" t="s">
        <v>5293</v>
      </c>
      <c r="B4472" s="1" t="s">
        <v>827</v>
      </c>
      <c r="C4472" s="2">
        <v>45479</v>
      </c>
      <c r="D4472" s="1" t="s">
        <v>23</v>
      </c>
      <c r="E4472">
        <v>8561</v>
      </c>
      <c r="F4472" s="1" t="s">
        <v>10</v>
      </c>
      <c r="G4472" s="1" t="s">
        <v>16</v>
      </c>
    </row>
    <row r="4473" spans="1:7" x14ac:dyDescent="0.25">
      <c r="A4473" s="1" t="s">
        <v>5294</v>
      </c>
      <c r="B4473" s="1" t="s">
        <v>790</v>
      </c>
      <c r="C4473" s="2">
        <v>45886</v>
      </c>
      <c r="D4473" s="1" t="s">
        <v>28</v>
      </c>
      <c r="E4473">
        <v>3487</v>
      </c>
      <c r="F4473" s="1" t="s">
        <v>19</v>
      </c>
      <c r="G4473" s="1" t="s">
        <v>11</v>
      </c>
    </row>
    <row r="4474" spans="1:7" x14ac:dyDescent="0.25">
      <c r="A4474" s="1" t="s">
        <v>5295</v>
      </c>
      <c r="B4474" s="1" t="s">
        <v>545</v>
      </c>
      <c r="C4474" s="2">
        <v>45460</v>
      </c>
      <c r="D4474" s="1" t="s">
        <v>28</v>
      </c>
      <c r="E4474">
        <v>7192</v>
      </c>
      <c r="F4474" s="1" t="s">
        <v>15</v>
      </c>
      <c r="G4474" s="1" t="s">
        <v>106</v>
      </c>
    </row>
    <row r="4475" spans="1:7" x14ac:dyDescent="0.25">
      <c r="A4475" s="1" t="s">
        <v>5296</v>
      </c>
      <c r="B4475" s="1" t="s">
        <v>1008</v>
      </c>
      <c r="C4475" s="2">
        <v>45778</v>
      </c>
      <c r="D4475" s="1" t="s">
        <v>28</v>
      </c>
      <c r="E4475">
        <v>7450</v>
      </c>
      <c r="F4475" s="1" t="s">
        <v>10</v>
      </c>
      <c r="G4475" s="1" t="s">
        <v>106</v>
      </c>
    </row>
    <row r="4476" spans="1:7" x14ac:dyDescent="0.25">
      <c r="A4476" s="1" t="s">
        <v>5297</v>
      </c>
      <c r="B4476" s="1" t="s">
        <v>1369</v>
      </c>
      <c r="C4476" s="2">
        <v>45690</v>
      </c>
      <c r="D4476" s="1" t="s">
        <v>23</v>
      </c>
      <c r="E4476">
        <v>4668</v>
      </c>
      <c r="F4476" s="1" t="s">
        <v>10</v>
      </c>
      <c r="G4476" s="1" t="s">
        <v>45</v>
      </c>
    </row>
    <row r="4477" spans="1:7" x14ac:dyDescent="0.25">
      <c r="A4477" s="1" t="s">
        <v>5298</v>
      </c>
      <c r="B4477" s="1" t="s">
        <v>2613</v>
      </c>
      <c r="C4477" s="2">
        <v>45777</v>
      </c>
      <c r="D4477" s="1" t="s">
        <v>28</v>
      </c>
      <c r="E4477">
        <v>2822</v>
      </c>
      <c r="F4477" s="1" t="s">
        <v>10</v>
      </c>
      <c r="G4477" s="1" t="s">
        <v>50</v>
      </c>
    </row>
    <row r="4478" spans="1:7" x14ac:dyDescent="0.25">
      <c r="A4478" s="1" t="s">
        <v>5299</v>
      </c>
      <c r="B4478" s="1" t="s">
        <v>99</v>
      </c>
      <c r="C4478" s="2">
        <v>45353</v>
      </c>
      <c r="D4478" s="1" t="s">
        <v>9</v>
      </c>
      <c r="E4478">
        <v>54</v>
      </c>
      <c r="F4478" s="1" t="s">
        <v>15</v>
      </c>
      <c r="G4478" s="1" t="s">
        <v>40</v>
      </c>
    </row>
    <row r="4479" spans="1:7" x14ac:dyDescent="0.25">
      <c r="A4479" s="1" t="s">
        <v>5300</v>
      </c>
      <c r="B4479" s="1" t="s">
        <v>496</v>
      </c>
      <c r="C4479" s="2">
        <v>45562</v>
      </c>
      <c r="D4479" s="1" t="s">
        <v>23</v>
      </c>
      <c r="E4479">
        <v>643</v>
      </c>
      <c r="F4479" s="1" t="s">
        <v>19</v>
      </c>
      <c r="G4479" s="1" t="s">
        <v>25</v>
      </c>
    </row>
    <row r="4480" spans="1:7" x14ac:dyDescent="0.25">
      <c r="A4480" s="1" t="s">
        <v>5301</v>
      </c>
      <c r="B4480" s="1" t="s">
        <v>2393</v>
      </c>
      <c r="C4480" s="2">
        <v>45765</v>
      </c>
      <c r="D4480" s="1" t="s">
        <v>28</v>
      </c>
      <c r="E4480">
        <v>9412</v>
      </c>
      <c r="F4480" s="1" t="s">
        <v>10</v>
      </c>
      <c r="G4480" s="1" t="s">
        <v>25</v>
      </c>
    </row>
    <row r="4481" spans="1:7" x14ac:dyDescent="0.25">
      <c r="A4481" s="1" t="s">
        <v>5302</v>
      </c>
      <c r="B4481" s="1" t="s">
        <v>1648</v>
      </c>
      <c r="C4481" s="2">
        <v>45364</v>
      </c>
      <c r="D4481" s="1" t="s">
        <v>9</v>
      </c>
      <c r="E4481">
        <v>9951</v>
      </c>
      <c r="F4481" s="1" t="s">
        <v>10</v>
      </c>
      <c r="G4481" s="1" t="s">
        <v>45</v>
      </c>
    </row>
    <row r="4482" spans="1:7" x14ac:dyDescent="0.25">
      <c r="A4482" s="1" t="s">
        <v>5303</v>
      </c>
      <c r="B4482" s="1" t="s">
        <v>1808</v>
      </c>
      <c r="C4482" s="2">
        <v>45555</v>
      </c>
      <c r="D4482" s="1" t="s">
        <v>9</v>
      </c>
      <c r="E4482">
        <v>6814</v>
      </c>
      <c r="F4482" s="1" t="s">
        <v>24</v>
      </c>
      <c r="G4482" s="1" t="s">
        <v>20</v>
      </c>
    </row>
    <row r="4483" spans="1:7" x14ac:dyDescent="0.25">
      <c r="A4483" s="1" t="s">
        <v>5304</v>
      </c>
      <c r="B4483" s="1" t="s">
        <v>180</v>
      </c>
      <c r="C4483" s="2">
        <v>45825</v>
      </c>
      <c r="D4483" s="1" t="s">
        <v>14</v>
      </c>
      <c r="E4483">
        <v>2778</v>
      </c>
      <c r="F4483" s="1" t="s">
        <v>15</v>
      </c>
      <c r="G4483" s="1" t="s">
        <v>16</v>
      </c>
    </row>
    <row r="4484" spans="1:7" x14ac:dyDescent="0.25">
      <c r="A4484" s="1" t="s">
        <v>5305</v>
      </c>
      <c r="B4484" s="1" t="s">
        <v>2174</v>
      </c>
      <c r="C4484" s="2">
        <v>45585</v>
      </c>
      <c r="D4484" s="1" t="s">
        <v>9</v>
      </c>
      <c r="E4484">
        <v>8795</v>
      </c>
      <c r="F4484" s="1" t="s">
        <v>15</v>
      </c>
      <c r="G4484" s="1" t="s">
        <v>50</v>
      </c>
    </row>
    <row r="4485" spans="1:7" x14ac:dyDescent="0.25">
      <c r="A4485" s="1" t="s">
        <v>5306</v>
      </c>
      <c r="B4485" s="1" t="s">
        <v>1726</v>
      </c>
      <c r="C4485" s="2">
        <v>45312</v>
      </c>
      <c r="D4485" s="1" t="s">
        <v>9</v>
      </c>
      <c r="E4485">
        <v>9626</v>
      </c>
      <c r="F4485" s="1" t="s">
        <v>10</v>
      </c>
      <c r="G4485" s="1" t="s">
        <v>50</v>
      </c>
    </row>
    <row r="4486" spans="1:7" x14ac:dyDescent="0.25">
      <c r="A4486" s="1" t="s">
        <v>5307</v>
      </c>
      <c r="B4486" s="1" t="s">
        <v>611</v>
      </c>
      <c r="C4486" s="2">
        <v>45656</v>
      </c>
      <c r="D4486" s="1" t="s">
        <v>14</v>
      </c>
      <c r="E4486">
        <v>7885</v>
      </c>
      <c r="F4486" s="1" t="s">
        <v>24</v>
      </c>
      <c r="G4486" s="1" t="s">
        <v>25</v>
      </c>
    </row>
    <row r="4487" spans="1:7" x14ac:dyDescent="0.25">
      <c r="A4487" s="1" t="s">
        <v>5308</v>
      </c>
      <c r="B4487" s="1" t="s">
        <v>2417</v>
      </c>
      <c r="C4487" s="2">
        <v>45659</v>
      </c>
      <c r="D4487" s="1" t="s">
        <v>14</v>
      </c>
      <c r="E4487">
        <v>1936</v>
      </c>
      <c r="F4487" s="1" t="s">
        <v>10</v>
      </c>
      <c r="G4487" s="1" t="s">
        <v>20</v>
      </c>
    </row>
    <row r="4488" spans="1:7" x14ac:dyDescent="0.25">
      <c r="A4488" s="1" t="s">
        <v>5309</v>
      </c>
      <c r="B4488" s="1" t="s">
        <v>1963</v>
      </c>
      <c r="C4488" s="2">
        <v>45627</v>
      </c>
      <c r="D4488" s="1" t="s">
        <v>23</v>
      </c>
      <c r="E4488">
        <v>866</v>
      </c>
      <c r="F4488" s="1" t="s">
        <v>10</v>
      </c>
      <c r="G4488" s="1" t="s">
        <v>20</v>
      </c>
    </row>
    <row r="4489" spans="1:7" x14ac:dyDescent="0.25">
      <c r="A4489" s="1" t="s">
        <v>5310</v>
      </c>
      <c r="B4489" s="1" t="s">
        <v>413</v>
      </c>
      <c r="C4489" s="2">
        <v>45515</v>
      </c>
      <c r="D4489" s="1" t="s">
        <v>9</v>
      </c>
      <c r="E4489">
        <v>5998</v>
      </c>
      <c r="F4489" s="1" t="s">
        <v>15</v>
      </c>
      <c r="G4489" s="1" t="s">
        <v>25</v>
      </c>
    </row>
    <row r="4490" spans="1:7" x14ac:dyDescent="0.25">
      <c r="A4490" s="1" t="s">
        <v>5311</v>
      </c>
      <c r="B4490" s="1" t="s">
        <v>278</v>
      </c>
      <c r="C4490" s="2">
        <v>45284</v>
      </c>
      <c r="D4490" s="1" t="s">
        <v>23</v>
      </c>
      <c r="E4490">
        <v>8753</v>
      </c>
      <c r="F4490" s="1" t="s">
        <v>24</v>
      </c>
      <c r="G4490" s="1" t="s">
        <v>20</v>
      </c>
    </row>
    <row r="4491" spans="1:7" x14ac:dyDescent="0.25">
      <c r="A4491" s="1" t="s">
        <v>5312</v>
      </c>
      <c r="B4491" s="1" t="s">
        <v>1459</v>
      </c>
      <c r="C4491" s="2">
        <v>45789</v>
      </c>
      <c r="D4491" s="1" t="s">
        <v>23</v>
      </c>
      <c r="E4491">
        <v>7857</v>
      </c>
      <c r="F4491" s="1" t="s">
        <v>10</v>
      </c>
      <c r="G4491" s="1" t="s">
        <v>40</v>
      </c>
    </row>
    <row r="4492" spans="1:7" x14ac:dyDescent="0.25">
      <c r="A4492" s="1" t="s">
        <v>5313</v>
      </c>
      <c r="B4492" s="1" t="s">
        <v>509</v>
      </c>
      <c r="C4492" s="2">
        <v>45628</v>
      </c>
      <c r="D4492" s="1" t="s">
        <v>28</v>
      </c>
      <c r="E4492">
        <v>4148</v>
      </c>
      <c r="F4492" s="1" t="s">
        <v>15</v>
      </c>
      <c r="G4492" s="1" t="s">
        <v>45</v>
      </c>
    </row>
    <row r="4493" spans="1:7" x14ac:dyDescent="0.25">
      <c r="A4493" s="1" t="s">
        <v>5314</v>
      </c>
      <c r="B4493" s="1" t="s">
        <v>3213</v>
      </c>
      <c r="C4493" s="2">
        <v>45381</v>
      </c>
      <c r="D4493" s="1" t="s">
        <v>23</v>
      </c>
      <c r="E4493">
        <v>4284</v>
      </c>
      <c r="F4493" s="1" t="s">
        <v>10</v>
      </c>
      <c r="G4493" s="1" t="s">
        <v>11</v>
      </c>
    </row>
    <row r="4494" spans="1:7" x14ac:dyDescent="0.25">
      <c r="A4494" s="1" t="s">
        <v>5315</v>
      </c>
      <c r="B4494" s="1" t="s">
        <v>754</v>
      </c>
      <c r="C4494" s="2">
        <v>45615</v>
      </c>
      <c r="D4494" s="1" t="s">
        <v>23</v>
      </c>
      <c r="E4494">
        <v>9682</v>
      </c>
      <c r="F4494" s="1" t="s">
        <v>10</v>
      </c>
      <c r="G4494" s="1" t="s">
        <v>55</v>
      </c>
    </row>
    <row r="4495" spans="1:7" x14ac:dyDescent="0.25">
      <c r="A4495" s="1" t="s">
        <v>5316</v>
      </c>
      <c r="B4495" s="1" t="s">
        <v>37</v>
      </c>
      <c r="C4495" s="2">
        <v>45804</v>
      </c>
      <c r="D4495" s="1" t="s">
        <v>23</v>
      </c>
      <c r="E4495">
        <v>616</v>
      </c>
      <c r="F4495" s="1" t="s">
        <v>24</v>
      </c>
      <c r="G4495" s="1" t="s">
        <v>20</v>
      </c>
    </row>
    <row r="4496" spans="1:7" x14ac:dyDescent="0.25">
      <c r="A4496" s="1" t="s">
        <v>5317</v>
      </c>
      <c r="B4496" s="1" t="s">
        <v>600</v>
      </c>
      <c r="C4496" s="2">
        <v>45672</v>
      </c>
      <c r="D4496" s="1" t="s">
        <v>23</v>
      </c>
      <c r="E4496">
        <v>8873</v>
      </c>
      <c r="F4496" s="1" t="s">
        <v>24</v>
      </c>
      <c r="G4496" s="1" t="s">
        <v>25</v>
      </c>
    </row>
    <row r="4497" spans="1:7" x14ac:dyDescent="0.25">
      <c r="A4497" s="1" t="s">
        <v>5318</v>
      </c>
      <c r="B4497" s="1" t="s">
        <v>674</v>
      </c>
      <c r="C4497" s="2">
        <v>45492</v>
      </c>
      <c r="D4497" s="1" t="s">
        <v>14</v>
      </c>
      <c r="E4497">
        <v>5032</v>
      </c>
      <c r="F4497" s="1" t="s">
        <v>24</v>
      </c>
      <c r="G4497" s="1" t="s">
        <v>106</v>
      </c>
    </row>
    <row r="4498" spans="1:7" x14ac:dyDescent="0.25">
      <c r="A4498" s="1" t="s">
        <v>5319</v>
      </c>
      <c r="B4498" s="1" t="s">
        <v>561</v>
      </c>
      <c r="C4498" s="2">
        <v>45280</v>
      </c>
      <c r="D4498" s="1" t="s">
        <v>9</v>
      </c>
      <c r="E4498">
        <v>26</v>
      </c>
      <c r="F4498" s="1" t="s">
        <v>10</v>
      </c>
      <c r="G4498" s="1" t="s">
        <v>106</v>
      </c>
    </row>
    <row r="4499" spans="1:7" x14ac:dyDescent="0.25">
      <c r="A4499" s="1" t="s">
        <v>5320</v>
      </c>
      <c r="B4499" s="1" t="s">
        <v>312</v>
      </c>
      <c r="C4499" s="2">
        <v>45623</v>
      </c>
      <c r="D4499" s="1" t="s">
        <v>28</v>
      </c>
      <c r="E4499">
        <v>5744</v>
      </c>
      <c r="F4499" s="1" t="s">
        <v>19</v>
      </c>
      <c r="G4499" s="1" t="s">
        <v>40</v>
      </c>
    </row>
    <row r="4500" spans="1:7" x14ac:dyDescent="0.25">
      <c r="A4500" s="1" t="s">
        <v>5321</v>
      </c>
      <c r="B4500" s="1" t="s">
        <v>1013</v>
      </c>
      <c r="C4500" s="2">
        <v>45492</v>
      </c>
      <c r="D4500" s="1" t="s">
        <v>14</v>
      </c>
      <c r="E4500">
        <v>2883</v>
      </c>
      <c r="F4500" s="1" t="s">
        <v>24</v>
      </c>
      <c r="G4500" s="1" t="s">
        <v>40</v>
      </c>
    </row>
    <row r="4501" spans="1:7" x14ac:dyDescent="0.25">
      <c r="A4501" s="1" t="s">
        <v>5322</v>
      </c>
      <c r="B4501" s="1" t="s">
        <v>192</v>
      </c>
      <c r="C4501" s="2">
        <v>45849</v>
      </c>
      <c r="D4501" s="1" t="s">
        <v>28</v>
      </c>
      <c r="E4501">
        <v>7775</v>
      </c>
      <c r="F4501" s="1" t="s">
        <v>19</v>
      </c>
      <c r="G4501" s="1" t="s">
        <v>40</v>
      </c>
    </row>
    <row r="4502" spans="1:7" x14ac:dyDescent="0.25">
      <c r="A4502" s="1" t="s">
        <v>5323</v>
      </c>
      <c r="B4502" s="1" t="s">
        <v>1265</v>
      </c>
      <c r="C4502" s="2">
        <v>45656</v>
      </c>
      <c r="D4502" s="1" t="s">
        <v>28</v>
      </c>
      <c r="E4502">
        <v>5159</v>
      </c>
      <c r="F4502" s="1" t="s">
        <v>19</v>
      </c>
      <c r="G4502" s="1" t="s">
        <v>40</v>
      </c>
    </row>
    <row r="4503" spans="1:7" x14ac:dyDescent="0.25">
      <c r="A4503" s="1" t="s">
        <v>5324</v>
      </c>
      <c r="B4503" s="1" t="s">
        <v>1550</v>
      </c>
      <c r="C4503" s="2">
        <v>45260</v>
      </c>
      <c r="D4503" s="1" t="s">
        <v>14</v>
      </c>
      <c r="E4503">
        <v>5321</v>
      </c>
      <c r="F4503" s="1" t="s">
        <v>19</v>
      </c>
      <c r="G4503" s="1" t="s">
        <v>106</v>
      </c>
    </row>
    <row r="4504" spans="1:7" x14ac:dyDescent="0.25">
      <c r="A4504" s="1" t="s">
        <v>5325</v>
      </c>
      <c r="B4504" s="1" t="s">
        <v>2228</v>
      </c>
      <c r="C4504" s="2">
        <v>45264</v>
      </c>
      <c r="D4504" s="1" t="s">
        <v>23</v>
      </c>
      <c r="E4504">
        <v>2494</v>
      </c>
      <c r="F4504" s="1" t="s">
        <v>15</v>
      </c>
      <c r="G4504" s="1" t="s">
        <v>40</v>
      </c>
    </row>
    <row r="4505" spans="1:7" x14ac:dyDescent="0.25">
      <c r="A4505" s="1" t="s">
        <v>5326</v>
      </c>
      <c r="B4505" s="1" t="s">
        <v>2939</v>
      </c>
      <c r="C4505" s="2">
        <v>45549</v>
      </c>
      <c r="D4505" s="1" t="s">
        <v>14</v>
      </c>
      <c r="E4505">
        <v>6332</v>
      </c>
      <c r="F4505" s="1" t="s">
        <v>10</v>
      </c>
      <c r="G4505" s="1" t="s">
        <v>50</v>
      </c>
    </row>
    <row r="4506" spans="1:7" x14ac:dyDescent="0.25">
      <c r="A4506" s="1" t="s">
        <v>5327</v>
      </c>
      <c r="B4506" s="1" t="s">
        <v>255</v>
      </c>
      <c r="C4506" s="2">
        <v>45806</v>
      </c>
      <c r="D4506" s="1" t="s">
        <v>28</v>
      </c>
      <c r="E4506">
        <v>8817</v>
      </c>
      <c r="F4506" s="1" t="s">
        <v>24</v>
      </c>
      <c r="G4506" s="1" t="s">
        <v>29</v>
      </c>
    </row>
    <row r="4507" spans="1:7" x14ac:dyDescent="0.25">
      <c r="A4507" s="1" t="s">
        <v>5328</v>
      </c>
      <c r="B4507" s="1" t="s">
        <v>514</v>
      </c>
      <c r="C4507" s="2">
        <v>45173</v>
      </c>
      <c r="D4507" s="1" t="s">
        <v>28</v>
      </c>
      <c r="E4507">
        <v>6787</v>
      </c>
      <c r="F4507" s="1" t="s">
        <v>10</v>
      </c>
      <c r="G4507" s="1" t="s">
        <v>106</v>
      </c>
    </row>
    <row r="4508" spans="1:7" x14ac:dyDescent="0.25">
      <c r="A4508" s="1" t="s">
        <v>5329</v>
      </c>
      <c r="B4508" s="1" t="s">
        <v>1112</v>
      </c>
      <c r="C4508" s="2">
        <v>45277</v>
      </c>
      <c r="D4508" s="1" t="s">
        <v>23</v>
      </c>
      <c r="E4508">
        <v>3215</v>
      </c>
      <c r="F4508" s="1" t="s">
        <v>10</v>
      </c>
      <c r="G4508" s="1" t="s">
        <v>106</v>
      </c>
    </row>
    <row r="4509" spans="1:7" x14ac:dyDescent="0.25">
      <c r="A4509" s="1" t="s">
        <v>5330</v>
      </c>
      <c r="B4509" s="1" t="s">
        <v>199</v>
      </c>
      <c r="C4509" s="2">
        <v>45795</v>
      </c>
      <c r="D4509" s="1" t="s">
        <v>14</v>
      </c>
      <c r="E4509">
        <v>4417</v>
      </c>
      <c r="F4509" s="1" t="s">
        <v>15</v>
      </c>
      <c r="G4509" s="1" t="s">
        <v>16</v>
      </c>
    </row>
    <row r="4510" spans="1:7" x14ac:dyDescent="0.25">
      <c r="A4510" s="1" t="s">
        <v>5331</v>
      </c>
      <c r="B4510" s="1" t="s">
        <v>293</v>
      </c>
      <c r="C4510" s="2">
        <v>45821</v>
      </c>
      <c r="D4510" s="1" t="s">
        <v>9</v>
      </c>
      <c r="E4510">
        <v>3817</v>
      </c>
      <c r="F4510" s="1" t="s">
        <v>15</v>
      </c>
      <c r="G4510" s="1" t="s">
        <v>106</v>
      </c>
    </row>
    <row r="4511" spans="1:7" x14ac:dyDescent="0.25">
      <c r="A4511" s="1" t="s">
        <v>5332</v>
      </c>
      <c r="B4511" s="1" t="s">
        <v>274</v>
      </c>
      <c r="C4511" s="2">
        <v>45252</v>
      </c>
      <c r="D4511" s="1" t="s">
        <v>28</v>
      </c>
      <c r="E4511">
        <v>8726</v>
      </c>
      <c r="F4511" s="1" t="s">
        <v>15</v>
      </c>
      <c r="G4511" s="1" t="s">
        <v>29</v>
      </c>
    </row>
    <row r="4512" spans="1:7" x14ac:dyDescent="0.25">
      <c r="A4512" s="1" t="s">
        <v>5333</v>
      </c>
      <c r="B4512" s="1" t="s">
        <v>1027</v>
      </c>
      <c r="C4512" s="2">
        <v>45630</v>
      </c>
      <c r="D4512" s="1" t="s">
        <v>14</v>
      </c>
      <c r="E4512">
        <v>3183</v>
      </c>
      <c r="F4512" s="1" t="s">
        <v>10</v>
      </c>
      <c r="G4512" s="1" t="s">
        <v>20</v>
      </c>
    </row>
    <row r="4513" spans="1:7" x14ac:dyDescent="0.25">
      <c r="A4513" s="1" t="s">
        <v>5334</v>
      </c>
      <c r="B4513" s="1" t="s">
        <v>1333</v>
      </c>
      <c r="C4513" s="2">
        <v>45540</v>
      </c>
      <c r="D4513" s="1" t="s">
        <v>23</v>
      </c>
      <c r="E4513">
        <v>1483</v>
      </c>
      <c r="F4513" s="1" t="s">
        <v>19</v>
      </c>
      <c r="G4513" s="1" t="s">
        <v>106</v>
      </c>
    </row>
    <row r="4514" spans="1:7" x14ac:dyDescent="0.25">
      <c r="A4514" s="1" t="s">
        <v>5335</v>
      </c>
      <c r="B4514" s="1" t="s">
        <v>421</v>
      </c>
      <c r="C4514" s="2">
        <v>45230</v>
      </c>
      <c r="D4514" s="1" t="s">
        <v>23</v>
      </c>
      <c r="E4514">
        <v>3348</v>
      </c>
      <c r="F4514" s="1" t="s">
        <v>10</v>
      </c>
      <c r="G4514" s="1" t="s">
        <v>50</v>
      </c>
    </row>
    <row r="4515" spans="1:7" x14ac:dyDescent="0.25">
      <c r="A4515" s="1" t="s">
        <v>5336</v>
      </c>
      <c r="B4515" s="1" t="s">
        <v>1478</v>
      </c>
      <c r="C4515" s="2">
        <v>45200</v>
      </c>
      <c r="D4515" s="1" t="s">
        <v>9</v>
      </c>
      <c r="E4515">
        <v>4567</v>
      </c>
      <c r="F4515" s="1" t="s">
        <v>15</v>
      </c>
      <c r="G4515" s="1" t="s">
        <v>106</v>
      </c>
    </row>
    <row r="4516" spans="1:7" x14ac:dyDescent="0.25">
      <c r="A4516" s="1" t="s">
        <v>5337</v>
      </c>
      <c r="B4516" s="1" t="s">
        <v>1581</v>
      </c>
      <c r="C4516" s="2">
        <v>45534</v>
      </c>
      <c r="D4516" s="1" t="s">
        <v>28</v>
      </c>
      <c r="E4516">
        <v>2422</v>
      </c>
      <c r="F4516" s="1" t="s">
        <v>10</v>
      </c>
      <c r="G4516" s="1" t="s">
        <v>20</v>
      </c>
    </row>
    <row r="4517" spans="1:7" x14ac:dyDescent="0.25">
      <c r="A4517" s="1" t="s">
        <v>5338</v>
      </c>
      <c r="B4517" s="1" t="s">
        <v>3960</v>
      </c>
      <c r="C4517" s="2">
        <v>45214</v>
      </c>
      <c r="D4517" s="1" t="s">
        <v>9</v>
      </c>
      <c r="E4517">
        <v>2161</v>
      </c>
      <c r="F4517" s="1" t="s">
        <v>15</v>
      </c>
      <c r="G4517" s="1" t="s">
        <v>16</v>
      </c>
    </row>
    <row r="4518" spans="1:7" x14ac:dyDescent="0.25">
      <c r="A4518" s="1" t="s">
        <v>5339</v>
      </c>
      <c r="B4518" s="1" t="s">
        <v>1487</v>
      </c>
      <c r="C4518" s="2">
        <v>45776</v>
      </c>
      <c r="D4518" s="1" t="s">
        <v>9</v>
      </c>
      <c r="E4518">
        <v>3192</v>
      </c>
      <c r="F4518" s="1" t="s">
        <v>15</v>
      </c>
      <c r="G4518" s="1" t="s">
        <v>55</v>
      </c>
    </row>
    <row r="4519" spans="1:7" x14ac:dyDescent="0.25">
      <c r="A4519" s="1" t="s">
        <v>5340</v>
      </c>
      <c r="B4519" s="1" t="s">
        <v>463</v>
      </c>
      <c r="C4519" s="2">
        <v>45800</v>
      </c>
      <c r="D4519" s="1" t="s">
        <v>9</v>
      </c>
      <c r="E4519">
        <v>8629</v>
      </c>
      <c r="F4519" s="1" t="s">
        <v>24</v>
      </c>
      <c r="G4519" s="1" t="s">
        <v>45</v>
      </c>
    </row>
    <row r="4520" spans="1:7" x14ac:dyDescent="0.25">
      <c r="A4520" s="1" t="s">
        <v>5341</v>
      </c>
      <c r="B4520" s="1" t="s">
        <v>674</v>
      </c>
      <c r="C4520" s="2">
        <v>45584</v>
      </c>
      <c r="D4520" s="1" t="s">
        <v>9</v>
      </c>
      <c r="E4520">
        <v>8172</v>
      </c>
      <c r="F4520" s="1" t="s">
        <v>19</v>
      </c>
      <c r="G4520" s="1" t="s">
        <v>20</v>
      </c>
    </row>
    <row r="4521" spans="1:7" x14ac:dyDescent="0.25">
      <c r="A4521" s="1" t="s">
        <v>5342</v>
      </c>
      <c r="B4521" s="1" t="s">
        <v>1226</v>
      </c>
      <c r="C4521" s="2">
        <v>45577</v>
      </c>
      <c r="D4521" s="1" t="s">
        <v>23</v>
      </c>
      <c r="E4521">
        <v>4574</v>
      </c>
      <c r="F4521" s="1" t="s">
        <v>15</v>
      </c>
      <c r="G4521" s="1" t="s">
        <v>106</v>
      </c>
    </row>
    <row r="4522" spans="1:7" x14ac:dyDescent="0.25">
      <c r="A4522" s="1" t="s">
        <v>5343</v>
      </c>
      <c r="B4522" s="1" t="s">
        <v>526</v>
      </c>
      <c r="C4522" s="2">
        <v>45472</v>
      </c>
      <c r="D4522" s="1" t="s">
        <v>28</v>
      </c>
      <c r="E4522">
        <v>1024</v>
      </c>
      <c r="F4522" s="1" t="s">
        <v>24</v>
      </c>
      <c r="G4522" s="1" t="s">
        <v>45</v>
      </c>
    </row>
    <row r="4523" spans="1:7" x14ac:dyDescent="0.25">
      <c r="A4523" s="1" t="s">
        <v>5344</v>
      </c>
      <c r="B4523" s="1" t="s">
        <v>1674</v>
      </c>
      <c r="C4523" s="2">
        <v>45350</v>
      </c>
      <c r="D4523" s="1" t="s">
        <v>9</v>
      </c>
      <c r="E4523">
        <v>1614</v>
      </c>
      <c r="F4523" s="1" t="s">
        <v>19</v>
      </c>
      <c r="G4523" s="1" t="s">
        <v>40</v>
      </c>
    </row>
    <row r="4524" spans="1:7" x14ac:dyDescent="0.25">
      <c r="A4524" s="1" t="s">
        <v>5345</v>
      </c>
      <c r="B4524" s="1" t="s">
        <v>341</v>
      </c>
      <c r="C4524" s="2">
        <v>45722</v>
      </c>
      <c r="D4524" s="1" t="s">
        <v>28</v>
      </c>
      <c r="E4524">
        <v>879</v>
      </c>
      <c r="F4524" s="1" t="s">
        <v>15</v>
      </c>
      <c r="G4524" s="1" t="s">
        <v>11</v>
      </c>
    </row>
    <row r="4525" spans="1:7" x14ac:dyDescent="0.25">
      <c r="A4525" s="1" t="s">
        <v>5346</v>
      </c>
      <c r="B4525" s="1" t="s">
        <v>432</v>
      </c>
      <c r="C4525" s="2">
        <v>45385</v>
      </c>
      <c r="D4525" s="1" t="s">
        <v>23</v>
      </c>
      <c r="E4525">
        <v>6923</v>
      </c>
      <c r="F4525" s="1" t="s">
        <v>19</v>
      </c>
      <c r="G4525" s="1" t="s">
        <v>55</v>
      </c>
    </row>
    <row r="4526" spans="1:7" x14ac:dyDescent="0.25">
      <c r="A4526" s="1" t="s">
        <v>5347</v>
      </c>
      <c r="B4526" s="1" t="s">
        <v>971</v>
      </c>
      <c r="C4526" s="2">
        <v>45464</v>
      </c>
      <c r="D4526" s="1" t="s">
        <v>23</v>
      </c>
      <c r="E4526">
        <v>2737</v>
      </c>
      <c r="F4526" s="1" t="s">
        <v>19</v>
      </c>
      <c r="G4526" s="1" t="s">
        <v>20</v>
      </c>
    </row>
    <row r="4527" spans="1:7" x14ac:dyDescent="0.25">
      <c r="A4527" s="1" t="s">
        <v>5348</v>
      </c>
      <c r="B4527" s="1" t="s">
        <v>1866</v>
      </c>
      <c r="C4527" s="2">
        <v>45412</v>
      </c>
      <c r="D4527" s="1" t="s">
        <v>14</v>
      </c>
      <c r="E4527">
        <v>2862</v>
      </c>
      <c r="F4527" s="1" t="s">
        <v>10</v>
      </c>
      <c r="G4527" s="1" t="s">
        <v>45</v>
      </c>
    </row>
    <row r="4528" spans="1:7" x14ac:dyDescent="0.25">
      <c r="A4528" s="1" t="s">
        <v>5349</v>
      </c>
      <c r="B4528" s="1" t="s">
        <v>258</v>
      </c>
      <c r="C4528" s="2">
        <v>45574</v>
      </c>
      <c r="D4528" s="1" t="s">
        <v>14</v>
      </c>
      <c r="E4528">
        <v>9087</v>
      </c>
      <c r="F4528" s="1" t="s">
        <v>24</v>
      </c>
      <c r="G4528" s="1" t="s">
        <v>29</v>
      </c>
    </row>
    <row r="4529" spans="1:7" x14ac:dyDescent="0.25">
      <c r="A4529" s="1" t="s">
        <v>5350</v>
      </c>
      <c r="B4529" s="1" t="s">
        <v>450</v>
      </c>
      <c r="C4529" s="2">
        <v>45174</v>
      </c>
      <c r="D4529" s="1" t="s">
        <v>28</v>
      </c>
      <c r="E4529">
        <v>2618</v>
      </c>
      <c r="F4529" s="1" t="s">
        <v>19</v>
      </c>
      <c r="G4529" s="1" t="s">
        <v>25</v>
      </c>
    </row>
    <row r="4530" spans="1:7" x14ac:dyDescent="0.25">
      <c r="A4530" s="1" t="s">
        <v>5351</v>
      </c>
      <c r="B4530" s="1" t="s">
        <v>487</v>
      </c>
      <c r="C4530" s="2">
        <v>45754</v>
      </c>
      <c r="D4530" s="1" t="s">
        <v>14</v>
      </c>
      <c r="E4530">
        <v>1283</v>
      </c>
      <c r="F4530" s="1" t="s">
        <v>10</v>
      </c>
      <c r="G4530" s="1" t="s">
        <v>29</v>
      </c>
    </row>
    <row r="4531" spans="1:7" x14ac:dyDescent="0.25">
      <c r="A4531" s="1" t="s">
        <v>5352</v>
      </c>
      <c r="B4531" s="1" t="s">
        <v>3370</v>
      </c>
      <c r="C4531" s="2">
        <v>45464</v>
      </c>
      <c r="D4531" s="1" t="s">
        <v>9</v>
      </c>
      <c r="E4531">
        <v>7659</v>
      </c>
      <c r="F4531" s="1" t="s">
        <v>19</v>
      </c>
      <c r="G4531" s="1" t="s">
        <v>55</v>
      </c>
    </row>
    <row r="4532" spans="1:7" x14ac:dyDescent="0.25">
      <c r="A4532" s="1" t="s">
        <v>5353</v>
      </c>
      <c r="B4532" s="1" t="s">
        <v>1527</v>
      </c>
      <c r="C4532" s="2">
        <v>45289</v>
      </c>
      <c r="D4532" s="1" t="s">
        <v>28</v>
      </c>
      <c r="E4532">
        <v>1965</v>
      </c>
      <c r="F4532" s="1" t="s">
        <v>10</v>
      </c>
      <c r="G4532" s="1" t="s">
        <v>106</v>
      </c>
    </row>
    <row r="4533" spans="1:7" x14ac:dyDescent="0.25">
      <c r="A4533" s="1" t="s">
        <v>5354</v>
      </c>
      <c r="B4533" s="1" t="s">
        <v>571</v>
      </c>
      <c r="C4533" s="2">
        <v>45389</v>
      </c>
      <c r="D4533" s="1" t="s">
        <v>23</v>
      </c>
      <c r="E4533">
        <v>8788</v>
      </c>
      <c r="F4533" s="1" t="s">
        <v>15</v>
      </c>
      <c r="G4533" s="1" t="s">
        <v>29</v>
      </c>
    </row>
    <row r="4534" spans="1:7" x14ac:dyDescent="0.25">
      <c r="A4534" s="1" t="s">
        <v>5355</v>
      </c>
      <c r="B4534" s="1" t="s">
        <v>52</v>
      </c>
      <c r="C4534" s="2">
        <v>45324</v>
      </c>
      <c r="D4534" s="1" t="s">
        <v>23</v>
      </c>
      <c r="E4534">
        <v>8402</v>
      </c>
      <c r="F4534" s="1" t="s">
        <v>15</v>
      </c>
      <c r="G4534" s="1" t="s">
        <v>20</v>
      </c>
    </row>
    <row r="4535" spans="1:7" x14ac:dyDescent="0.25">
      <c r="A4535" s="1" t="s">
        <v>5356</v>
      </c>
      <c r="B4535" s="1" t="s">
        <v>1482</v>
      </c>
      <c r="C4535" s="2">
        <v>45273</v>
      </c>
      <c r="D4535" s="1" t="s">
        <v>9</v>
      </c>
      <c r="E4535">
        <v>4559</v>
      </c>
      <c r="F4535" s="1" t="s">
        <v>10</v>
      </c>
      <c r="G4535" s="1" t="s">
        <v>16</v>
      </c>
    </row>
    <row r="4536" spans="1:7" x14ac:dyDescent="0.25">
      <c r="A4536" s="1" t="s">
        <v>5357</v>
      </c>
      <c r="B4536" s="1" t="s">
        <v>339</v>
      </c>
      <c r="C4536" s="2">
        <v>45600</v>
      </c>
      <c r="D4536" s="1" t="s">
        <v>14</v>
      </c>
      <c r="E4536">
        <v>9027</v>
      </c>
      <c r="F4536" s="1" t="s">
        <v>15</v>
      </c>
      <c r="G4536" s="1" t="s">
        <v>11</v>
      </c>
    </row>
    <row r="4537" spans="1:7" x14ac:dyDescent="0.25">
      <c r="A4537" s="1" t="s">
        <v>5358</v>
      </c>
      <c r="B4537" s="1" t="s">
        <v>1775</v>
      </c>
      <c r="C4537" s="2">
        <v>45886</v>
      </c>
      <c r="D4537" s="1" t="s">
        <v>28</v>
      </c>
      <c r="E4537">
        <v>8312</v>
      </c>
      <c r="F4537" s="1" t="s">
        <v>15</v>
      </c>
      <c r="G4537" s="1" t="s">
        <v>29</v>
      </c>
    </row>
    <row r="4538" spans="1:7" x14ac:dyDescent="0.25">
      <c r="A4538" s="1" t="s">
        <v>5359</v>
      </c>
      <c r="B4538" s="1" t="s">
        <v>783</v>
      </c>
      <c r="C4538" s="2">
        <v>45589</v>
      </c>
      <c r="D4538" s="1" t="s">
        <v>28</v>
      </c>
      <c r="E4538">
        <v>8110</v>
      </c>
      <c r="F4538" s="1" t="s">
        <v>15</v>
      </c>
      <c r="G4538" s="1" t="s">
        <v>11</v>
      </c>
    </row>
    <row r="4539" spans="1:7" x14ac:dyDescent="0.25">
      <c r="A4539" s="1" t="s">
        <v>5360</v>
      </c>
      <c r="B4539" s="1" t="s">
        <v>1363</v>
      </c>
      <c r="C4539" s="2">
        <v>45836</v>
      </c>
      <c r="D4539" s="1" t="s">
        <v>9</v>
      </c>
      <c r="E4539">
        <v>2921</v>
      </c>
      <c r="F4539" s="1" t="s">
        <v>19</v>
      </c>
      <c r="G4539" s="1" t="s">
        <v>20</v>
      </c>
    </row>
    <row r="4540" spans="1:7" x14ac:dyDescent="0.25">
      <c r="A4540" s="1" t="s">
        <v>5361</v>
      </c>
      <c r="B4540" s="1" t="s">
        <v>1413</v>
      </c>
      <c r="C4540" s="2">
        <v>45645</v>
      </c>
      <c r="D4540" s="1" t="s">
        <v>14</v>
      </c>
      <c r="E4540">
        <v>9109</v>
      </c>
      <c r="F4540" s="1" t="s">
        <v>10</v>
      </c>
      <c r="G4540" s="1" t="s">
        <v>40</v>
      </c>
    </row>
    <row r="4541" spans="1:7" x14ac:dyDescent="0.25">
      <c r="A4541" s="1" t="s">
        <v>5362</v>
      </c>
      <c r="B4541" s="1" t="s">
        <v>518</v>
      </c>
      <c r="C4541" s="2">
        <v>45280</v>
      </c>
      <c r="D4541" s="1" t="s">
        <v>28</v>
      </c>
      <c r="E4541">
        <v>5878</v>
      </c>
      <c r="F4541" s="1" t="s">
        <v>24</v>
      </c>
      <c r="G4541" s="1" t="s">
        <v>45</v>
      </c>
    </row>
    <row r="4542" spans="1:7" x14ac:dyDescent="0.25">
      <c r="A4542" s="1" t="s">
        <v>5363</v>
      </c>
      <c r="B4542" s="1" t="s">
        <v>754</v>
      </c>
      <c r="C4542" s="2">
        <v>45540</v>
      </c>
      <c r="D4542" s="1" t="s">
        <v>9</v>
      </c>
      <c r="E4542">
        <v>5673</v>
      </c>
      <c r="F4542" s="1" t="s">
        <v>24</v>
      </c>
      <c r="G4542" s="1" t="s">
        <v>55</v>
      </c>
    </row>
    <row r="4543" spans="1:7" x14ac:dyDescent="0.25">
      <c r="A4543" s="1" t="s">
        <v>5364</v>
      </c>
      <c r="B4543" s="1" t="s">
        <v>1092</v>
      </c>
      <c r="C4543" s="2">
        <v>45572</v>
      </c>
      <c r="D4543" s="1" t="s">
        <v>28</v>
      </c>
      <c r="E4543">
        <v>564</v>
      </c>
      <c r="F4543" s="1" t="s">
        <v>10</v>
      </c>
      <c r="G4543" s="1" t="s">
        <v>20</v>
      </c>
    </row>
    <row r="4544" spans="1:7" x14ac:dyDescent="0.25">
      <c r="A4544" s="1" t="s">
        <v>5365</v>
      </c>
      <c r="B4544" s="1" t="s">
        <v>389</v>
      </c>
      <c r="C4544" s="2">
        <v>45887</v>
      </c>
      <c r="D4544" s="1" t="s">
        <v>23</v>
      </c>
      <c r="E4544">
        <v>8308</v>
      </c>
      <c r="F4544" s="1" t="s">
        <v>19</v>
      </c>
      <c r="G4544" s="1" t="s">
        <v>50</v>
      </c>
    </row>
    <row r="4545" spans="1:7" x14ac:dyDescent="0.25">
      <c r="A4545" s="1" t="s">
        <v>5366</v>
      </c>
      <c r="B4545" s="1" t="s">
        <v>816</v>
      </c>
      <c r="C4545" s="2">
        <v>45517</v>
      </c>
      <c r="D4545" s="1" t="s">
        <v>28</v>
      </c>
      <c r="E4545">
        <v>3346</v>
      </c>
      <c r="F4545" s="1" t="s">
        <v>15</v>
      </c>
      <c r="G4545" s="1" t="s">
        <v>25</v>
      </c>
    </row>
    <row r="4546" spans="1:7" x14ac:dyDescent="0.25">
      <c r="A4546" s="1" t="s">
        <v>5367</v>
      </c>
      <c r="B4546" s="1" t="s">
        <v>4259</v>
      </c>
      <c r="C4546" s="2">
        <v>45255</v>
      </c>
      <c r="D4546" s="1" t="s">
        <v>28</v>
      </c>
      <c r="E4546">
        <v>6379</v>
      </c>
      <c r="F4546" s="1" t="s">
        <v>15</v>
      </c>
      <c r="G4546" s="1" t="s">
        <v>50</v>
      </c>
    </row>
    <row r="4547" spans="1:7" x14ac:dyDescent="0.25">
      <c r="A4547" s="1" t="s">
        <v>5368</v>
      </c>
      <c r="B4547" s="1" t="s">
        <v>3802</v>
      </c>
      <c r="C4547" s="2">
        <v>45649</v>
      </c>
      <c r="D4547" s="1" t="s">
        <v>28</v>
      </c>
      <c r="E4547">
        <v>2544</v>
      </c>
      <c r="F4547" s="1" t="s">
        <v>19</v>
      </c>
      <c r="G4547" s="1" t="s">
        <v>50</v>
      </c>
    </row>
    <row r="4548" spans="1:7" x14ac:dyDescent="0.25">
      <c r="A4548" s="1" t="s">
        <v>5369</v>
      </c>
      <c r="B4548" s="1" t="s">
        <v>2038</v>
      </c>
      <c r="C4548" s="2">
        <v>45245</v>
      </c>
      <c r="D4548" s="1" t="s">
        <v>14</v>
      </c>
      <c r="E4548">
        <v>2236</v>
      </c>
      <c r="F4548" s="1" t="s">
        <v>24</v>
      </c>
      <c r="G4548" s="1" t="s">
        <v>11</v>
      </c>
    </row>
    <row r="4549" spans="1:7" x14ac:dyDescent="0.25">
      <c r="A4549" s="1" t="s">
        <v>5370</v>
      </c>
      <c r="B4549" s="1" t="s">
        <v>536</v>
      </c>
      <c r="C4549" s="2">
        <v>45880</v>
      </c>
      <c r="D4549" s="1" t="s">
        <v>14</v>
      </c>
      <c r="E4549">
        <v>3303</v>
      </c>
      <c r="F4549" s="1" t="s">
        <v>10</v>
      </c>
      <c r="G4549" s="1" t="s">
        <v>29</v>
      </c>
    </row>
    <row r="4550" spans="1:7" x14ac:dyDescent="0.25">
      <c r="A4550" s="1" t="s">
        <v>5371</v>
      </c>
      <c r="B4550" s="1" t="s">
        <v>968</v>
      </c>
      <c r="C4550" s="2">
        <v>45775</v>
      </c>
      <c r="D4550" s="1" t="s">
        <v>9</v>
      </c>
      <c r="E4550">
        <v>9595</v>
      </c>
      <c r="F4550" s="1" t="s">
        <v>10</v>
      </c>
      <c r="G4550" s="1" t="s">
        <v>20</v>
      </c>
    </row>
    <row r="4551" spans="1:7" x14ac:dyDescent="0.25">
      <c r="A4551" s="1" t="s">
        <v>5372</v>
      </c>
      <c r="B4551" s="1" t="s">
        <v>1211</v>
      </c>
      <c r="C4551" s="2">
        <v>45607</v>
      </c>
      <c r="D4551" s="1" t="s">
        <v>14</v>
      </c>
      <c r="E4551">
        <v>176</v>
      </c>
      <c r="F4551" s="1" t="s">
        <v>19</v>
      </c>
      <c r="G4551" s="1" t="s">
        <v>106</v>
      </c>
    </row>
    <row r="4552" spans="1:7" x14ac:dyDescent="0.25">
      <c r="A4552" s="1" t="s">
        <v>5373</v>
      </c>
      <c r="B4552" s="1" t="s">
        <v>82</v>
      </c>
      <c r="C4552" s="2">
        <v>45408</v>
      </c>
      <c r="D4552" s="1" t="s">
        <v>28</v>
      </c>
      <c r="E4552">
        <v>3634</v>
      </c>
      <c r="F4552" s="1" t="s">
        <v>15</v>
      </c>
      <c r="G4552" s="1" t="s">
        <v>55</v>
      </c>
    </row>
    <row r="4553" spans="1:7" x14ac:dyDescent="0.25">
      <c r="A4553" s="1" t="s">
        <v>5374</v>
      </c>
      <c r="B4553" s="1" t="s">
        <v>954</v>
      </c>
      <c r="C4553" s="2">
        <v>45190</v>
      </c>
      <c r="D4553" s="1" t="s">
        <v>28</v>
      </c>
      <c r="E4553">
        <v>2357</v>
      </c>
      <c r="F4553" s="1" t="s">
        <v>15</v>
      </c>
      <c r="G4553" s="1" t="s">
        <v>16</v>
      </c>
    </row>
    <row r="4554" spans="1:7" x14ac:dyDescent="0.25">
      <c r="A4554" s="1" t="s">
        <v>5375</v>
      </c>
      <c r="B4554" s="1" t="s">
        <v>2660</v>
      </c>
      <c r="C4554" s="2">
        <v>45405</v>
      </c>
      <c r="D4554" s="1" t="s">
        <v>14</v>
      </c>
      <c r="E4554">
        <v>1414</v>
      </c>
      <c r="F4554" s="1" t="s">
        <v>15</v>
      </c>
      <c r="G4554" s="1" t="s">
        <v>50</v>
      </c>
    </row>
    <row r="4555" spans="1:7" x14ac:dyDescent="0.25">
      <c r="A4555" s="1" t="s">
        <v>5376</v>
      </c>
      <c r="B4555" s="1" t="s">
        <v>609</v>
      </c>
      <c r="C4555" s="2">
        <v>45636</v>
      </c>
      <c r="D4555" s="1" t="s">
        <v>14</v>
      </c>
      <c r="E4555">
        <v>6188</v>
      </c>
      <c r="F4555" s="1" t="s">
        <v>10</v>
      </c>
      <c r="G4555" s="1" t="s">
        <v>25</v>
      </c>
    </row>
    <row r="4556" spans="1:7" x14ac:dyDescent="0.25">
      <c r="A4556" s="1" t="s">
        <v>5377</v>
      </c>
      <c r="B4556" s="1" t="s">
        <v>4546</v>
      </c>
      <c r="C4556" s="2">
        <v>45363</v>
      </c>
      <c r="D4556" s="1" t="s">
        <v>28</v>
      </c>
      <c r="E4556">
        <v>9727</v>
      </c>
      <c r="F4556" s="1" t="s">
        <v>24</v>
      </c>
      <c r="G4556" s="1" t="s">
        <v>29</v>
      </c>
    </row>
    <row r="4557" spans="1:7" x14ac:dyDescent="0.25">
      <c r="A4557" s="1" t="s">
        <v>5378</v>
      </c>
      <c r="B4557" s="1" t="s">
        <v>1871</v>
      </c>
      <c r="C4557" s="2">
        <v>45675</v>
      </c>
      <c r="D4557" s="1" t="s">
        <v>28</v>
      </c>
      <c r="E4557">
        <v>2784</v>
      </c>
      <c r="F4557" s="1" t="s">
        <v>10</v>
      </c>
      <c r="G4557" s="1" t="s">
        <v>45</v>
      </c>
    </row>
    <row r="4558" spans="1:7" x14ac:dyDescent="0.25">
      <c r="A4558" s="1" t="s">
        <v>5379</v>
      </c>
      <c r="B4558" s="1" t="s">
        <v>152</v>
      </c>
      <c r="C4558" s="2">
        <v>45681</v>
      </c>
      <c r="D4558" s="1" t="s">
        <v>23</v>
      </c>
      <c r="E4558">
        <v>9027</v>
      </c>
      <c r="F4558" s="1" t="s">
        <v>19</v>
      </c>
      <c r="G4558" s="1" t="s">
        <v>20</v>
      </c>
    </row>
    <row r="4559" spans="1:7" x14ac:dyDescent="0.25">
      <c r="A4559" s="1" t="s">
        <v>5380</v>
      </c>
      <c r="B4559" s="1" t="s">
        <v>438</v>
      </c>
      <c r="C4559" s="2">
        <v>45219</v>
      </c>
      <c r="D4559" s="1" t="s">
        <v>9</v>
      </c>
      <c r="E4559">
        <v>9326</v>
      </c>
      <c r="F4559" s="1" t="s">
        <v>10</v>
      </c>
      <c r="G4559" s="1" t="s">
        <v>40</v>
      </c>
    </row>
    <row r="4560" spans="1:7" x14ac:dyDescent="0.25">
      <c r="A4560" s="1" t="s">
        <v>5381</v>
      </c>
      <c r="B4560" s="1" t="s">
        <v>655</v>
      </c>
      <c r="C4560" s="2">
        <v>45627</v>
      </c>
      <c r="D4560" s="1" t="s">
        <v>14</v>
      </c>
      <c r="E4560">
        <v>8770</v>
      </c>
      <c r="F4560" s="1" t="s">
        <v>19</v>
      </c>
      <c r="G4560" s="1" t="s">
        <v>25</v>
      </c>
    </row>
    <row r="4561" spans="1:7" x14ac:dyDescent="0.25">
      <c r="A4561" s="1" t="s">
        <v>5382</v>
      </c>
      <c r="B4561" s="1" t="s">
        <v>450</v>
      </c>
      <c r="C4561" s="2">
        <v>45338</v>
      </c>
      <c r="D4561" s="1" t="s">
        <v>9</v>
      </c>
      <c r="E4561">
        <v>3749</v>
      </c>
      <c r="F4561" s="1" t="s">
        <v>10</v>
      </c>
      <c r="G4561" s="1" t="s">
        <v>11</v>
      </c>
    </row>
    <row r="4562" spans="1:7" x14ac:dyDescent="0.25">
      <c r="A4562" s="1" t="s">
        <v>5383</v>
      </c>
      <c r="B4562" s="1" t="s">
        <v>728</v>
      </c>
      <c r="C4562" s="2">
        <v>45710</v>
      </c>
      <c r="D4562" s="1" t="s">
        <v>28</v>
      </c>
      <c r="E4562">
        <v>8028</v>
      </c>
      <c r="F4562" s="1" t="s">
        <v>24</v>
      </c>
      <c r="G4562" s="1" t="s">
        <v>55</v>
      </c>
    </row>
    <row r="4563" spans="1:7" x14ac:dyDescent="0.25">
      <c r="A4563" s="1" t="s">
        <v>5384</v>
      </c>
      <c r="B4563" s="1" t="s">
        <v>2154</v>
      </c>
      <c r="C4563" s="2">
        <v>45168</v>
      </c>
      <c r="D4563" s="1" t="s">
        <v>9</v>
      </c>
      <c r="E4563">
        <v>4474</v>
      </c>
      <c r="F4563" s="1" t="s">
        <v>19</v>
      </c>
      <c r="G4563" s="1" t="s">
        <v>50</v>
      </c>
    </row>
    <row r="4564" spans="1:7" x14ac:dyDescent="0.25">
      <c r="A4564" s="1" t="s">
        <v>5385</v>
      </c>
      <c r="B4564" s="1" t="s">
        <v>4580</v>
      </c>
      <c r="C4564" s="2">
        <v>45679</v>
      </c>
      <c r="D4564" s="1" t="s">
        <v>14</v>
      </c>
      <c r="E4564">
        <v>7751</v>
      </c>
      <c r="F4564" s="1" t="s">
        <v>15</v>
      </c>
      <c r="G4564" s="1" t="s">
        <v>106</v>
      </c>
    </row>
    <row r="4565" spans="1:7" x14ac:dyDescent="0.25">
      <c r="A4565" s="1" t="s">
        <v>5386</v>
      </c>
      <c r="B4565" s="1" t="s">
        <v>8</v>
      </c>
      <c r="C4565" s="2">
        <v>45453</v>
      </c>
      <c r="D4565" s="1" t="s">
        <v>14</v>
      </c>
      <c r="E4565">
        <v>7646</v>
      </c>
      <c r="F4565" s="1" t="s">
        <v>15</v>
      </c>
      <c r="G4565" s="1" t="s">
        <v>40</v>
      </c>
    </row>
    <row r="4566" spans="1:7" x14ac:dyDescent="0.25">
      <c r="A4566" s="1" t="s">
        <v>5387</v>
      </c>
      <c r="B4566" s="1" t="s">
        <v>469</v>
      </c>
      <c r="C4566" s="2">
        <v>45795</v>
      </c>
      <c r="D4566" s="1" t="s">
        <v>9</v>
      </c>
      <c r="E4566">
        <v>8030</v>
      </c>
      <c r="F4566" s="1" t="s">
        <v>10</v>
      </c>
      <c r="G4566" s="1" t="s">
        <v>16</v>
      </c>
    </row>
    <row r="4567" spans="1:7" x14ac:dyDescent="0.25">
      <c r="A4567" s="1" t="s">
        <v>5388</v>
      </c>
      <c r="B4567" s="1" t="s">
        <v>593</v>
      </c>
      <c r="C4567" s="2">
        <v>45252</v>
      </c>
      <c r="D4567" s="1" t="s">
        <v>14</v>
      </c>
      <c r="E4567">
        <v>7298</v>
      </c>
      <c r="F4567" s="1" t="s">
        <v>10</v>
      </c>
      <c r="G4567" s="1" t="s">
        <v>50</v>
      </c>
    </row>
    <row r="4568" spans="1:7" x14ac:dyDescent="0.25">
      <c r="A4568" s="1" t="s">
        <v>5389</v>
      </c>
      <c r="B4568" s="1" t="s">
        <v>1990</v>
      </c>
      <c r="C4568" s="2">
        <v>45667</v>
      </c>
      <c r="D4568" s="1" t="s">
        <v>23</v>
      </c>
      <c r="E4568">
        <v>4104</v>
      </c>
      <c r="F4568" s="1" t="s">
        <v>24</v>
      </c>
      <c r="G4568" s="1" t="s">
        <v>106</v>
      </c>
    </row>
    <row r="4569" spans="1:7" x14ac:dyDescent="0.25">
      <c r="A4569" s="1" t="s">
        <v>5390</v>
      </c>
      <c r="B4569" s="1" t="s">
        <v>796</v>
      </c>
      <c r="C4569" s="2">
        <v>45789</v>
      </c>
      <c r="D4569" s="1" t="s">
        <v>28</v>
      </c>
      <c r="E4569">
        <v>2940</v>
      </c>
      <c r="F4569" s="1" t="s">
        <v>24</v>
      </c>
      <c r="G4569" s="1" t="s">
        <v>11</v>
      </c>
    </row>
    <row r="4570" spans="1:7" x14ac:dyDescent="0.25">
      <c r="A4570" s="1" t="s">
        <v>5391</v>
      </c>
      <c r="B4570" s="1" t="s">
        <v>1042</v>
      </c>
      <c r="C4570" s="2">
        <v>45849</v>
      </c>
      <c r="D4570" s="1" t="s">
        <v>28</v>
      </c>
      <c r="E4570">
        <v>773</v>
      </c>
      <c r="F4570" s="1" t="s">
        <v>15</v>
      </c>
      <c r="G4570" s="1" t="s">
        <v>11</v>
      </c>
    </row>
    <row r="4571" spans="1:7" x14ac:dyDescent="0.25">
      <c r="A4571" s="1" t="s">
        <v>5392</v>
      </c>
      <c r="B4571" s="1" t="s">
        <v>872</v>
      </c>
      <c r="C4571" s="2">
        <v>45648</v>
      </c>
      <c r="D4571" s="1" t="s">
        <v>14</v>
      </c>
      <c r="E4571">
        <v>3460</v>
      </c>
      <c r="F4571" s="1" t="s">
        <v>10</v>
      </c>
      <c r="G4571" s="1" t="s">
        <v>29</v>
      </c>
    </row>
    <row r="4572" spans="1:7" x14ac:dyDescent="0.25">
      <c r="A4572" s="1" t="s">
        <v>5393</v>
      </c>
      <c r="B4572" s="1" t="s">
        <v>1296</v>
      </c>
      <c r="C4572" s="2">
        <v>45391</v>
      </c>
      <c r="D4572" s="1" t="s">
        <v>28</v>
      </c>
      <c r="E4572">
        <v>3405</v>
      </c>
      <c r="F4572" s="1" t="s">
        <v>19</v>
      </c>
      <c r="G4572" s="1" t="s">
        <v>45</v>
      </c>
    </row>
    <row r="4573" spans="1:7" x14ac:dyDescent="0.25">
      <c r="A4573" s="1" t="s">
        <v>5394</v>
      </c>
      <c r="B4573" s="1" t="s">
        <v>2608</v>
      </c>
      <c r="C4573" s="2">
        <v>45268</v>
      </c>
      <c r="D4573" s="1" t="s">
        <v>23</v>
      </c>
      <c r="E4573">
        <v>3729</v>
      </c>
      <c r="F4573" s="1" t="s">
        <v>24</v>
      </c>
      <c r="G4573" s="1" t="s">
        <v>16</v>
      </c>
    </row>
    <row r="4574" spans="1:7" x14ac:dyDescent="0.25">
      <c r="A4574" s="1" t="s">
        <v>5395</v>
      </c>
      <c r="B4574" s="1" t="s">
        <v>4884</v>
      </c>
      <c r="C4574" s="2">
        <v>45506</v>
      </c>
      <c r="D4574" s="1" t="s">
        <v>14</v>
      </c>
      <c r="E4574">
        <v>4811</v>
      </c>
      <c r="F4574" s="1" t="s">
        <v>19</v>
      </c>
      <c r="G4574" s="1" t="s">
        <v>45</v>
      </c>
    </row>
    <row r="4575" spans="1:7" x14ac:dyDescent="0.25">
      <c r="A4575" s="1" t="s">
        <v>5396</v>
      </c>
      <c r="B4575" s="1" t="s">
        <v>783</v>
      </c>
      <c r="C4575" s="2">
        <v>45344</v>
      </c>
      <c r="D4575" s="1" t="s">
        <v>23</v>
      </c>
      <c r="E4575">
        <v>8422</v>
      </c>
      <c r="F4575" s="1" t="s">
        <v>19</v>
      </c>
      <c r="G4575" s="1" t="s">
        <v>40</v>
      </c>
    </row>
    <row r="4576" spans="1:7" x14ac:dyDescent="0.25">
      <c r="A4576" s="1" t="s">
        <v>5397</v>
      </c>
      <c r="B4576" s="1" t="s">
        <v>1712</v>
      </c>
      <c r="C4576" s="2">
        <v>45708</v>
      </c>
      <c r="D4576" s="1" t="s">
        <v>23</v>
      </c>
      <c r="E4576">
        <v>1871</v>
      </c>
      <c r="F4576" s="1" t="s">
        <v>24</v>
      </c>
      <c r="G4576" s="1" t="s">
        <v>29</v>
      </c>
    </row>
    <row r="4577" spans="1:7" x14ac:dyDescent="0.25">
      <c r="A4577" s="1" t="s">
        <v>5398</v>
      </c>
      <c r="B4577" s="1" t="s">
        <v>42</v>
      </c>
      <c r="C4577" s="2">
        <v>45714</v>
      </c>
      <c r="D4577" s="1" t="s">
        <v>28</v>
      </c>
      <c r="E4577">
        <v>9223</v>
      </c>
      <c r="F4577" s="1" t="s">
        <v>10</v>
      </c>
      <c r="G4577" s="1" t="s">
        <v>11</v>
      </c>
    </row>
    <row r="4578" spans="1:7" x14ac:dyDescent="0.25">
      <c r="A4578" s="1" t="s">
        <v>5399</v>
      </c>
      <c r="B4578" s="1" t="s">
        <v>1064</v>
      </c>
      <c r="C4578" s="2">
        <v>45506</v>
      </c>
      <c r="D4578" s="1" t="s">
        <v>28</v>
      </c>
      <c r="E4578">
        <v>119</v>
      </c>
      <c r="F4578" s="1" t="s">
        <v>19</v>
      </c>
      <c r="G4578" s="1" t="s">
        <v>11</v>
      </c>
    </row>
    <row r="4579" spans="1:7" x14ac:dyDescent="0.25">
      <c r="A4579" s="1" t="s">
        <v>5400</v>
      </c>
      <c r="B4579" s="1" t="s">
        <v>1896</v>
      </c>
      <c r="C4579" s="2">
        <v>45794</v>
      </c>
      <c r="D4579" s="1" t="s">
        <v>9</v>
      </c>
      <c r="E4579">
        <v>6559</v>
      </c>
      <c r="F4579" s="1" t="s">
        <v>10</v>
      </c>
      <c r="G4579" s="1" t="s">
        <v>50</v>
      </c>
    </row>
    <row r="4580" spans="1:7" x14ac:dyDescent="0.25">
      <c r="A4580" s="1" t="s">
        <v>5401</v>
      </c>
      <c r="B4580" s="1" t="s">
        <v>251</v>
      </c>
      <c r="C4580" s="2">
        <v>45512</v>
      </c>
      <c r="D4580" s="1" t="s">
        <v>23</v>
      </c>
      <c r="E4580">
        <v>8900</v>
      </c>
      <c r="F4580" s="1" t="s">
        <v>19</v>
      </c>
      <c r="G4580" s="1" t="s">
        <v>20</v>
      </c>
    </row>
    <row r="4581" spans="1:7" x14ac:dyDescent="0.25">
      <c r="A4581" s="1" t="s">
        <v>5402</v>
      </c>
      <c r="B4581" s="1" t="s">
        <v>1292</v>
      </c>
      <c r="C4581" s="2">
        <v>45569</v>
      </c>
      <c r="D4581" s="1" t="s">
        <v>28</v>
      </c>
      <c r="E4581">
        <v>5539</v>
      </c>
      <c r="F4581" s="1" t="s">
        <v>10</v>
      </c>
      <c r="G4581" s="1" t="s">
        <v>25</v>
      </c>
    </row>
    <row r="4582" spans="1:7" x14ac:dyDescent="0.25">
      <c r="A4582" s="1" t="s">
        <v>5403</v>
      </c>
      <c r="B4582" s="1" t="s">
        <v>1141</v>
      </c>
      <c r="C4582" s="2">
        <v>45885</v>
      </c>
      <c r="D4582" s="1" t="s">
        <v>23</v>
      </c>
      <c r="E4582">
        <v>8309</v>
      </c>
      <c r="F4582" s="1" t="s">
        <v>10</v>
      </c>
      <c r="G4582" s="1" t="s">
        <v>11</v>
      </c>
    </row>
    <row r="4583" spans="1:7" x14ac:dyDescent="0.25">
      <c r="A4583" s="1" t="s">
        <v>5404</v>
      </c>
      <c r="B4583" s="1" t="s">
        <v>2198</v>
      </c>
      <c r="C4583" s="2">
        <v>45883</v>
      </c>
      <c r="D4583" s="1" t="s">
        <v>9</v>
      </c>
      <c r="E4583">
        <v>8590</v>
      </c>
      <c r="F4583" s="1" t="s">
        <v>10</v>
      </c>
      <c r="G4583" s="1" t="s">
        <v>55</v>
      </c>
    </row>
    <row r="4584" spans="1:7" x14ac:dyDescent="0.25">
      <c r="A4584" s="1" t="s">
        <v>5405</v>
      </c>
      <c r="B4584" s="1" t="s">
        <v>971</v>
      </c>
      <c r="C4584" s="2">
        <v>45849</v>
      </c>
      <c r="D4584" s="1" t="s">
        <v>23</v>
      </c>
      <c r="E4584">
        <v>8626</v>
      </c>
      <c r="F4584" s="1" t="s">
        <v>10</v>
      </c>
      <c r="G4584" s="1" t="s">
        <v>25</v>
      </c>
    </row>
    <row r="4585" spans="1:7" x14ac:dyDescent="0.25">
      <c r="A4585" s="1" t="s">
        <v>5406</v>
      </c>
      <c r="B4585" s="1" t="s">
        <v>936</v>
      </c>
      <c r="C4585" s="2">
        <v>45858</v>
      </c>
      <c r="D4585" s="1" t="s">
        <v>14</v>
      </c>
      <c r="E4585">
        <v>2504</v>
      </c>
      <c r="F4585" s="1" t="s">
        <v>24</v>
      </c>
      <c r="G4585" s="1" t="s">
        <v>50</v>
      </c>
    </row>
    <row r="4586" spans="1:7" x14ac:dyDescent="0.25">
      <c r="A4586" s="1" t="s">
        <v>5407</v>
      </c>
      <c r="B4586" s="1" t="s">
        <v>262</v>
      </c>
      <c r="C4586" s="2">
        <v>45405</v>
      </c>
      <c r="D4586" s="1" t="s">
        <v>9</v>
      </c>
      <c r="E4586">
        <v>7742</v>
      </c>
      <c r="F4586" s="1" t="s">
        <v>19</v>
      </c>
      <c r="G4586" s="1" t="s">
        <v>55</v>
      </c>
    </row>
    <row r="4587" spans="1:7" x14ac:dyDescent="0.25">
      <c r="A4587" s="1" t="s">
        <v>5408</v>
      </c>
      <c r="B4587" s="1" t="s">
        <v>403</v>
      </c>
      <c r="C4587" s="2">
        <v>45727</v>
      </c>
      <c r="D4587" s="1" t="s">
        <v>9</v>
      </c>
      <c r="E4587">
        <v>5769</v>
      </c>
      <c r="F4587" s="1" t="s">
        <v>10</v>
      </c>
      <c r="G4587" s="1" t="s">
        <v>25</v>
      </c>
    </row>
    <row r="4588" spans="1:7" x14ac:dyDescent="0.25">
      <c r="A4588" s="1" t="s">
        <v>5409</v>
      </c>
      <c r="B4588" s="1" t="s">
        <v>1053</v>
      </c>
      <c r="C4588" s="2">
        <v>45338</v>
      </c>
      <c r="D4588" s="1" t="s">
        <v>23</v>
      </c>
      <c r="E4588">
        <v>1537</v>
      </c>
      <c r="F4588" s="1" t="s">
        <v>15</v>
      </c>
      <c r="G4588" s="1" t="s">
        <v>45</v>
      </c>
    </row>
    <row r="4589" spans="1:7" x14ac:dyDescent="0.25">
      <c r="A4589" s="1" t="s">
        <v>5410</v>
      </c>
      <c r="B4589" s="1" t="s">
        <v>381</v>
      </c>
      <c r="C4589" s="2">
        <v>45536</v>
      </c>
      <c r="D4589" s="1" t="s">
        <v>23</v>
      </c>
      <c r="E4589">
        <v>2036</v>
      </c>
      <c r="F4589" s="1" t="s">
        <v>19</v>
      </c>
      <c r="G4589" s="1" t="s">
        <v>25</v>
      </c>
    </row>
    <row r="4590" spans="1:7" x14ac:dyDescent="0.25">
      <c r="A4590" s="1" t="s">
        <v>5411</v>
      </c>
      <c r="B4590" s="1" t="s">
        <v>1866</v>
      </c>
      <c r="C4590" s="2">
        <v>45787</v>
      </c>
      <c r="D4590" s="1" t="s">
        <v>28</v>
      </c>
      <c r="E4590">
        <v>1865</v>
      </c>
      <c r="F4590" s="1" t="s">
        <v>19</v>
      </c>
      <c r="G4590" s="1" t="s">
        <v>29</v>
      </c>
    </row>
    <row r="4591" spans="1:7" x14ac:dyDescent="0.25">
      <c r="A4591" s="1" t="s">
        <v>5412</v>
      </c>
      <c r="B4591" s="1" t="s">
        <v>738</v>
      </c>
      <c r="C4591" s="2">
        <v>45215</v>
      </c>
      <c r="D4591" s="1" t="s">
        <v>14</v>
      </c>
      <c r="E4591">
        <v>8648</v>
      </c>
      <c r="F4591" s="1" t="s">
        <v>10</v>
      </c>
      <c r="G4591" s="1" t="s">
        <v>11</v>
      </c>
    </row>
    <row r="4592" spans="1:7" x14ac:dyDescent="0.25">
      <c r="A4592" s="1" t="s">
        <v>5413</v>
      </c>
      <c r="B4592" s="1" t="s">
        <v>219</v>
      </c>
      <c r="C4592" s="2">
        <v>45622</v>
      </c>
      <c r="D4592" s="1" t="s">
        <v>9</v>
      </c>
      <c r="E4592">
        <v>1607</v>
      </c>
      <c r="F4592" s="1" t="s">
        <v>19</v>
      </c>
      <c r="G4592" s="1" t="s">
        <v>29</v>
      </c>
    </row>
    <row r="4593" spans="1:7" x14ac:dyDescent="0.25">
      <c r="A4593" s="1" t="s">
        <v>5414</v>
      </c>
      <c r="B4593" s="1" t="s">
        <v>1263</v>
      </c>
      <c r="C4593" s="2">
        <v>45869</v>
      </c>
      <c r="D4593" s="1" t="s">
        <v>9</v>
      </c>
      <c r="E4593">
        <v>8411</v>
      </c>
      <c r="F4593" s="1" t="s">
        <v>15</v>
      </c>
      <c r="G4593" s="1" t="s">
        <v>20</v>
      </c>
    </row>
    <row r="4594" spans="1:7" x14ac:dyDescent="0.25">
      <c r="A4594" s="1" t="s">
        <v>5415</v>
      </c>
      <c r="B4594" s="1" t="s">
        <v>1023</v>
      </c>
      <c r="C4594" s="2">
        <v>45761</v>
      </c>
      <c r="D4594" s="1" t="s">
        <v>9</v>
      </c>
      <c r="E4594">
        <v>858</v>
      </c>
      <c r="F4594" s="1" t="s">
        <v>15</v>
      </c>
      <c r="G4594" s="1" t="s">
        <v>45</v>
      </c>
    </row>
    <row r="4595" spans="1:7" x14ac:dyDescent="0.25">
      <c r="A4595" s="1" t="s">
        <v>5416</v>
      </c>
      <c r="B4595" s="1" t="s">
        <v>1337</v>
      </c>
      <c r="C4595" s="2">
        <v>45270</v>
      </c>
      <c r="D4595" s="1" t="s">
        <v>28</v>
      </c>
      <c r="E4595">
        <v>5968</v>
      </c>
      <c r="F4595" s="1" t="s">
        <v>15</v>
      </c>
      <c r="G4595" s="1" t="s">
        <v>40</v>
      </c>
    </row>
    <row r="4596" spans="1:7" x14ac:dyDescent="0.25">
      <c r="A4596" s="1" t="s">
        <v>5417</v>
      </c>
      <c r="B4596" s="1" t="s">
        <v>1013</v>
      </c>
      <c r="C4596" s="2">
        <v>45240</v>
      </c>
      <c r="D4596" s="1" t="s">
        <v>14</v>
      </c>
      <c r="E4596">
        <v>9853</v>
      </c>
      <c r="F4596" s="1" t="s">
        <v>19</v>
      </c>
      <c r="G4596" s="1" t="s">
        <v>50</v>
      </c>
    </row>
    <row r="4597" spans="1:7" x14ac:dyDescent="0.25">
      <c r="A4597" s="1" t="s">
        <v>5418</v>
      </c>
      <c r="B4597" s="1" t="s">
        <v>463</v>
      </c>
      <c r="C4597" s="2">
        <v>45240</v>
      </c>
      <c r="D4597" s="1" t="s">
        <v>9</v>
      </c>
      <c r="E4597">
        <v>3539</v>
      </c>
      <c r="F4597" s="1" t="s">
        <v>19</v>
      </c>
      <c r="G4597" s="1" t="s">
        <v>11</v>
      </c>
    </row>
    <row r="4598" spans="1:7" x14ac:dyDescent="0.25">
      <c r="A4598" s="1" t="s">
        <v>5419</v>
      </c>
      <c r="B4598" s="1" t="s">
        <v>327</v>
      </c>
      <c r="C4598" s="2">
        <v>45187</v>
      </c>
      <c r="D4598" s="1" t="s">
        <v>9</v>
      </c>
      <c r="E4598">
        <v>1928</v>
      </c>
      <c r="F4598" s="1" t="s">
        <v>10</v>
      </c>
      <c r="G4598" s="1" t="s">
        <v>40</v>
      </c>
    </row>
    <row r="4599" spans="1:7" x14ac:dyDescent="0.25">
      <c r="A4599" s="1" t="s">
        <v>5420</v>
      </c>
      <c r="B4599" s="1" t="s">
        <v>2260</v>
      </c>
      <c r="C4599" s="2">
        <v>45640</v>
      </c>
      <c r="D4599" s="1" t="s">
        <v>28</v>
      </c>
      <c r="E4599">
        <v>8778</v>
      </c>
      <c r="F4599" s="1" t="s">
        <v>19</v>
      </c>
      <c r="G4599" s="1" t="s">
        <v>40</v>
      </c>
    </row>
    <row r="4600" spans="1:7" x14ac:dyDescent="0.25">
      <c r="A4600" s="1" t="s">
        <v>5421</v>
      </c>
      <c r="B4600" s="1" t="s">
        <v>1229</v>
      </c>
      <c r="C4600" s="2">
        <v>45856</v>
      </c>
      <c r="D4600" s="1" t="s">
        <v>23</v>
      </c>
      <c r="E4600">
        <v>5771</v>
      </c>
      <c r="F4600" s="1" t="s">
        <v>19</v>
      </c>
      <c r="G4600" s="1" t="s">
        <v>50</v>
      </c>
    </row>
    <row r="4601" spans="1:7" x14ac:dyDescent="0.25">
      <c r="A4601" s="1" t="s">
        <v>5422</v>
      </c>
      <c r="B4601" s="1" t="s">
        <v>764</v>
      </c>
      <c r="C4601" s="2">
        <v>45567</v>
      </c>
      <c r="D4601" s="1" t="s">
        <v>9</v>
      </c>
      <c r="E4601">
        <v>698</v>
      </c>
      <c r="F4601" s="1" t="s">
        <v>10</v>
      </c>
      <c r="G4601" s="1" t="s">
        <v>40</v>
      </c>
    </row>
    <row r="4602" spans="1:7" x14ac:dyDescent="0.25">
      <c r="A4602" s="1" t="s">
        <v>5423</v>
      </c>
      <c r="B4602" s="1" t="s">
        <v>1062</v>
      </c>
      <c r="C4602" s="2">
        <v>45370</v>
      </c>
      <c r="D4602" s="1" t="s">
        <v>14</v>
      </c>
      <c r="E4602">
        <v>8991</v>
      </c>
      <c r="F4602" s="1" t="s">
        <v>15</v>
      </c>
      <c r="G4602" s="1" t="s">
        <v>106</v>
      </c>
    </row>
    <row r="4603" spans="1:7" x14ac:dyDescent="0.25">
      <c r="A4603" s="1" t="s">
        <v>5424</v>
      </c>
      <c r="B4603" s="1" t="s">
        <v>882</v>
      </c>
      <c r="C4603" s="2">
        <v>45250</v>
      </c>
      <c r="D4603" s="1" t="s">
        <v>14</v>
      </c>
      <c r="E4603">
        <v>6316</v>
      </c>
      <c r="F4603" s="1" t="s">
        <v>10</v>
      </c>
      <c r="G4603" s="1" t="s">
        <v>29</v>
      </c>
    </row>
    <row r="4604" spans="1:7" x14ac:dyDescent="0.25">
      <c r="A4604" s="1" t="s">
        <v>5425</v>
      </c>
      <c r="B4604" s="1" t="s">
        <v>1092</v>
      </c>
      <c r="C4604" s="2">
        <v>45417</v>
      </c>
      <c r="D4604" s="1" t="s">
        <v>14</v>
      </c>
      <c r="E4604">
        <v>5082</v>
      </c>
      <c r="F4604" s="1" t="s">
        <v>24</v>
      </c>
      <c r="G4604" s="1" t="s">
        <v>16</v>
      </c>
    </row>
    <row r="4605" spans="1:7" x14ac:dyDescent="0.25">
      <c r="A4605" s="1" t="s">
        <v>5426</v>
      </c>
      <c r="B4605" s="1" t="s">
        <v>994</v>
      </c>
      <c r="C4605" s="2">
        <v>45242</v>
      </c>
      <c r="D4605" s="1" t="s">
        <v>14</v>
      </c>
      <c r="E4605">
        <v>1365</v>
      </c>
      <c r="F4605" s="1" t="s">
        <v>19</v>
      </c>
      <c r="G4605" s="1" t="s">
        <v>16</v>
      </c>
    </row>
    <row r="4606" spans="1:7" x14ac:dyDescent="0.25">
      <c r="A4606" s="1" t="s">
        <v>5427</v>
      </c>
      <c r="B4606" s="1" t="s">
        <v>396</v>
      </c>
      <c r="C4606" s="2">
        <v>45762</v>
      </c>
      <c r="D4606" s="1" t="s">
        <v>28</v>
      </c>
      <c r="E4606">
        <v>1697</v>
      </c>
      <c r="F4606" s="1" t="s">
        <v>19</v>
      </c>
      <c r="G4606" s="1" t="s">
        <v>20</v>
      </c>
    </row>
    <row r="4607" spans="1:7" x14ac:dyDescent="0.25">
      <c r="A4607" s="1" t="s">
        <v>5428</v>
      </c>
      <c r="B4607" s="1" t="s">
        <v>991</v>
      </c>
      <c r="C4607" s="2">
        <v>45478</v>
      </c>
      <c r="D4607" s="1" t="s">
        <v>9</v>
      </c>
      <c r="E4607">
        <v>8551</v>
      </c>
      <c r="F4607" s="1" t="s">
        <v>24</v>
      </c>
      <c r="G4607" s="1" t="s">
        <v>11</v>
      </c>
    </row>
    <row r="4608" spans="1:7" x14ac:dyDescent="0.25">
      <c r="A4608" s="1" t="s">
        <v>5429</v>
      </c>
      <c r="B4608" s="1" t="s">
        <v>207</v>
      </c>
      <c r="C4608" s="2">
        <v>45640</v>
      </c>
      <c r="D4608" s="1" t="s">
        <v>28</v>
      </c>
      <c r="E4608">
        <v>9331</v>
      </c>
      <c r="F4608" s="1" t="s">
        <v>24</v>
      </c>
      <c r="G4608" s="1" t="s">
        <v>20</v>
      </c>
    </row>
    <row r="4609" spans="1:7" x14ac:dyDescent="0.25">
      <c r="A4609" s="1" t="s">
        <v>5430</v>
      </c>
      <c r="B4609" s="1" t="s">
        <v>363</v>
      </c>
      <c r="C4609" s="2">
        <v>45700</v>
      </c>
      <c r="D4609" s="1" t="s">
        <v>14</v>
      </c>
      <c r="E4609">
        <v>4360</v>
      </c>
      <c r="F4609" s="1" t="s">
        <v>24</v>
      </c>
      <c r="G4609" s="1" t="s">
        <v>11</v>
      </c>
    </row>
    <row r="4610" spans="1:7" x14ac:dyDescent="0.25">
      <c r="A4610" s="1" t="s">
        <v>5431</v>
      </c>
      <c r="B4610" s="1" t="s">
        <v>754</v>
      </c>
      <c r="C4610" s="2">
        <v>45316</v>
      </c>
      <c r="D4610" s="1" t="s">
        <v>14</v>
      </c>
      <c r="E4610">
        <v>6511</v>
      </c>
      <c r="F4610" s="1" t="s">
        <v>10</v>
      </c>
      <c r="G4610" s="1" t="s">
        <v>16</v>
      </c>
    </row>
    <row r="4611" spans="1:7" x14ac:dyDescent="0.25">
      <c r="A4611" s="1" t="s">
        <v>5432</v>
      </c>
      <c r="B4611" s="1" t="s">
        <v>605</v>
      </c>
      <c r="C4611" s="2">
        <v>45258</v>
      </c>
      <c r="D4611" s="1" t="s">
        <v>14</v>
      </c>
      <c r="E4611">
        <v>6096</v>
      </c>
      <c r="F4611" s="1" t="s">
        <v>15</v>
      </c>
      <c r="G4611" s="1" t="s">
        <v>55</v>
      </c>
    </row>
    <row r="4612" spans="1:7" x14ac:dyDescent="0.25">
      <c r="A4612" s="1" t="s">
        <v>5433</v>
      </c>
      <c r="B4612" s="1" t="s">
        <v>901</v>
      </c>
      <c r="C4612" s="2">
        <v>45234</v>
      </c>
      <c r="D4612" s="1" t="s">
        <v>28</v>
      </c>
      <c r="E4612">
        <v>4218</v>
      </c>
      <c r="F4612" s="1" t="s">
        <v>10</v>
      </c>
      <c r="G4612" s="1" t="s">
        <v>20</v>
      </c>
    </row>
    <row r="4613" spans="1:7" x14ac:dyDescent="0.25">
      <c r="A4613" s="1" t="s">
        <v>5434</v>
      </c>
      <c r="B4613" s="1" t="s">
        <v>473</v>
      </c>
      <c r="C4613" s="2">
        <v>45340</v>
      </c>
      <c r="D4613" s="1" t="s">
        <v>14</v>
      </c>
      <c r="E4613">
        <v>6677</v>
      </c>
      <c r="F4613" s="1" t="s">
        <v>24</v>
      </c>
      <c r="G4613" s="1" t="s">
        <v>29</v>
      </c>
    </row>
    <row r="4614" spans="1:7" x14ac:dyDescent="0.25">
      <c r="A4614" s="1" t="s">
        <v>5435</v>
      </c>
      <c r="B4614" s="1" t="s">
        <v>174</v>
      </c>
      <c r="C4614" s="2">
        <v>45371</v>
      </c>
      <c r="D4614" s="1" t="s">
        <v>9</v>
      </c>
      <c r="E4614">
        <v>1000</v>
      </c>
      <c r="F4614" s="1" t="s">
        <v>10</v>
      </c>
      <c r="G4614" s="1" t="s">
        <v>29</v>
      </c>
    </row>
    <row r="4615" spans="1:7" x14ac:dyDescent="0.25">
      <c r="A4615" s="1" t="s">
        <v>5436</v>
      </c>
      <c r="B4615" s="1" t="s">
        <v>1027</v>
      </c>
      <c r="C4615" s="2">
        <v>45563</v>
      </c>
      <c r="D4615" s="1" t="s">
        <v>14</v>
      </c>
      <c r="E4615">
        <v>5300</v>
      </c>
      <c r="F4615" s="1" t="s">
        <v>19</v>
      </c>
      <c r="G4615" s="1" t="s">
        <v>106</v>
      </c>
    </row>
    <row r="4616" spans="1:7" x14ac:dyDescent="0.25">
      <c r="A4616" s="1" t="s">
        <v>5437</v>
      </c>
      <c r="B4616" s="1" t="s">
        <v>611</v>
      </c>
      <c r="C4616" s="2">
        <v>45691</v>
      </c>
      <c r="D4616" s="1" t="s">
        <v>9</v>
      </c>
      <c r="E4616">
        <v>1386</v>
      </c>
      <c r="F4616" s="1" t="s">
        <v>10</v>
      </c>
      <c r="G4616" s="1" t="s">
        <v>16</v>
      </c>
    </row>
    <row r="4617" spans="1:7" x14ac:dyDescent="0.25">
      <c r="A4617" s="1" t="s">
        <v>5438</v>
      </c>
      <c r="B4617" s="1" t="s">
        <v>2542</v>
      </c>
      <c r="C4617" s="2">
        <v>45740</v>
      </c>
      <c r="D4617" s="1" t="s">
        <v>9</v>
      </c>
      <c r="E4617">
        <v>9428</v>
      </c>
      <c r="F4617" s="1" t="s">
        <v>24</v>
      </c>
      <c r="G4617" s="1" t="s">
        <v>20</v>
      </c>
    </row>
    <row r="4618" spans="1:7" x14ac:dyDescent="0.25">
      <c r="A4618" s="1" t="s">
        <v>5439</v>
      </c>
      <c r="B4618" s="1" t="s">
        <v>2479</v>
      </c>
      <c r="C4618" s="2">
        <v>45725</v>
      </c>
      <c r="D4618" s="1" t="s">
        <v>14</v>
      </c>
      <c r="E4618">
        <v>7257</v>
      </c>
      <c r="F4618" s="1" t="s">
        <v>19</v>
      </c>
      <c r="G4618" s="1" t="s">
        <v>29</v>
      </c>
    </row>
    <row r="4619" spans="1:7" x14ac:dyDescent="0.25">
      <c r="A4619" s="1" t="s">
        <v>5440</v>
      </c>
      <c r="B4619" s="1" t="s">
        <v>2495</v>
      </c>
      <c r="C4619" s="2">
        <v>45461</v>
      </c>
      <c r="D4619" s="1" t="s">
        <v>28</v>
      </c>
      <c r="E4619">
        <v>7212</v>
      </c>
      <c r="F4619" s="1" t="s">
        <v>15</v>
      </c>
      <c r="G4619" s="1" t="s">
        <v>16</v>
      </c>
    </row>
    <row r="4620" spans="1:7" x14ac:dyDescent="0.25">
      <c r="A4620" s="1" t="s">
        <v>5441</v>
      </c>
      <c r="B4620" s="1" t="s">
        <v>371</v>
      </c>
      <c r="C4620" s="2">
        <v>45784</v>
      </c>
      <c r="D4620" s="1" t="s">
        <v>23</v>
      </c>
      <c r="E4620">
        <v>8765</v>
      </c>
      <c r="F4620" s="1" t="s">
        <v>10</v>
      </c>
      <c r="G4620" s="1" t="s">
        <v>29</v>
      </c>
    </row>
    <row r="4621" spans="1:7" x14ac:dyDescent="0.25">
      <c r="A4621" s="1" t="s">
        <v>5442</v>
      </c>
      <c r="B4621" s="1" t="s">
        <v>1387</v>
      </c>
      <c r="C4621" s="2">
        <v>45635</v>
      </c>
      <c r="D4621" s="1" t="s">
        <v>23</v>
      </c>
      <c r="E4621">
        <v>6314</v>
      </c>
      <c r="F4621" s="1" t="s">
        <v>10</v>
      </c>
      <c r="G4621" s="1" t="s">
        <v>11</v>
      </c>
    </row>
    <row r="4622" spans="1:7" x14ac:dyDescent="0.25">
      <c r="A4622" s="1" t="s">
        <v>5443</v>
      </c>
      <c r="B4622" s="1" t="s">
        <v>986</v>
      </c>
      <c r="C4622" s="2">
        <v>45553</v>
      </c>
      <c r="D4622" s="1" t="s">
        <v>9</v>
      </c>
      <c r="E4622">
        <v>2897</v>
      </c>
      <c r="F4622" s="1" t="s">
        <v>24</v>
      </c>
      <c r="G4622" s="1" t="s">
        <v>50</v>
      </c>
    </row>
    <row r="4623" spans="1:7" x14ac:dyDescent="0.25">
      <c r="A4623" s="1" t="s">
        <v>5444</v>
      </c>
      <c r="B4623" s="1" t="s">
        <v>105</v>
      </c>
      <c r="C4623" s="2">
        <v>45665</v>
      </c>
      <c r="D4623" s="1" t="s">
        <v>28</v>
      </c>
      <c r="E4623">
        <v>6691</v>
      </c>
      <c r="F4623" s="1" t="s">
        <v>15</v>
      </c>
      <c r="G4623" s="1" t="s">
        <v>45</v>
      </c>
    </row>
    <row r="4624" spans="1:7" x14ac:dyDescent="0.25">
      <c r="A4624" s="1" t="s">
        <v>5445</v>
      </c>
      <c r="B4624" s="1" t="s">
        <v>5446</v>
      </c>
      <c r="C4624" s="2">
        <v>45630</v>
      </c>
      <c r="D4624" s="1" t="s">
        <v>23</v>
      </c>
      <c r="E4624">
        <v>7623</v>
      </c>
      <c r="F4624" s="1" t="s">
        <v>19</v>
      </c>
      <c r="G4624" s="1" t="s">
        <v>55</v>
      </c>
    </row>
    <row r="4625" spans="1:7" x14ac:dyDescent="0.25">
      <c r="A4625" s="1" t="s">
        <v>5447</v>
      </c>
      <c r="B4625" s="1" t="s">
        <v>1560</v>
      </c>
      <c r="C4625" s="2">
        <v>45355</v>
      </c>
      <c r="D4625" s="1" t="s">
        <v>14</v>
      </c>
      <c r="E4625">
        <v>1350</v>
      </c>
      <c r="F4625" s="1" t="s">
        <v>24</v>
      </c>
      <c r="G4625" s="1" t="s">
        <v>16</v>
      </c>
    </row>
    <row r="4626" spans="1:7" x14ac:dyDescent="0.25">
      <c r="A4626" s="1" t="s">
        <v>5448</v>
      </c>
      <c r="B4626" s="1" t="s">
        <v>400</v>
      </c>
      <c r="C4626" s="2">
        <v>45425</v>
      </c>
      <c r="D4626" s="1" t="s">
        <v>14</v>
      </c>
      <c r="E4626">
        <v>7982</v>
      </c>
      <c r="F4626" s="1" t="s">
        <v>24</v>
      </c>
      <c r="G4626" s="1" t="s">
        <v>106</v>
      </c>
    </row>
    <row r="4627" spans="1:7" x14ac:dyDescent="0.25">
      <c r="A4627" s="1" t="s">
        <v>5449</v>
      </c>
      <c r="B4627" s="1" t="s">
        <v>268</v>
      </c>
      <c r="C4627" s="2">
        <v>45598</v>
      </c>
      <c r="D4627" s="1" t="s">
        <v>9</v>
      </c>
      <c r="E4627">
        <v>9639</v>
      </c>
      <c r="F4627" s="1" t="s">
        <v>10</v>
      </c>
      <c r="G4627" s="1" t="s">
        <v>20</v>
      </c>
    </row>
    <row r="4628" spans="1:7" x14ac:dyDescent="0.25">
      <c r="A4628" s="1" t="s">
        <v>5450</v>
      </c>
      <c r="B4628" s="1" t="s">
        <v>341</v>
      </c>
      <c r="C4628" s="2">
        <v>45424</v>
      </c>
      <c r="D4628" s="1" t="s">
        <v>28</v>
      </c>
      <c r="E4628">
        <v>104</v>
      </c>
      <c r="F4628" s="1" t="s">
        <v>15</v>
      </c>
      <c r="G4628" s="1" t="s">
        <v>106</v>
      </c>
    </row>
    <row r="4629" spans="1:7" x14ac:dyDescent="0.25">
      <c r="A4629" s="1" t="s">
        <v>5451</v>
      </c>
      <c r="B4629" s="1" t="s">
        <v>624</v>
      </c>
      <c r="C4629" s="2">
        <v>45328</v>
      </c>
      <c r="D4629" s="1" t="s">
        <v>28</v>
      </c>
      <c r="E4629">
        <v>3306</v>
      </c>
      <c r="F4629" s="1" t="s">
        <v>24</v>
      </c>
      <c r="G4629" s="1" t="s">
        <v>55</v>
      </c>
    </row>
    <row r="4630" spans="1:7" x14ac:dyDescent="0.25">
      <c r="A4630" s="1" t="s">
        <v>5452</v>
      </c>
      <c r="B4630" s="1" t="s">
        <v>2401</v>
      </c>
      <c r="C4630" s="2">
        <v>45302</v>
      </c>
      <c r="D4630" s="1" t="s">
        <v>23</v>
      </c>
      <c r="E4630">
        <v>5908</v>
      </c>
      <c r="F4630" s="1" t="s">
        <v>10</v>
      </c>
      <c r="G4630" s="1" t="s">
        <v>55</v>
      </c>
    </row>
    <row r="4631" spans="1:7" x14ac:dyDescent="0.25">
      <c r="A4631" s="1" t="s">
        <v>5453</v>
      </c>
      <c r="B4631" s="1" t="s">
        <v>3077</v>
      </c>
      <c r="C4631" s="2">
        <v>45283</v>
      </c>
      <c r="D4631" s="1" t="s">
        <v>23</v>
      </c>
      <c r="E4631">
        <v>9150</v>
      </c>
      <c r="F4631" s="1" t="s">
        <v>19</v>
      </c>
      <c r="G4631" s="1" t="s">
        <v>55</v>
      </c>
    </row>
    <row r="4632" spans="1:7" x14ac:dyDescent="0.25">
      <c r="A4632" s="1" t="s">
        <v>5454</v>
      </c>
      <c r="B4632" s="1" t="s">
        <v>733</v>
      </c>
      <c r="C4632" s="2">
        <v>45198</v>
      </c>
      <c r="D4632" s="1" t="s">
        <v>14</v>
      </c>
      <c r="E4632">
        <v>2702</v>
      </c>
      <c r="F4632" s="1" t="s">
        <v>24</v>
      </c>
      <c r="G4632" s="1" t="s">
        <v>55</v>
      </c>
    </row>
    <row r="4633" spans="1:7" x14ac:dyDescent="0.25">
      <c r="A4633" s="1" t="s">
        <v>5455</v>
      </c>
      <c r="B4633" s="1" t="s">
        <v>2174</v>
      </c>
      <c r="C4633" s="2">
        <v>45584</v>
      </c>
      <c r="D4633" s="1" t="s">
        <v>9</v>
      </c>
      <c r="E4633">
        <v>4171</v>
      </c>
      <c r="F4633" s="1" t="s">
        <v>19</v>
      </c>
      <c r="G4633" s="1" t="s">
        <v>29</v>
      </c>
    </row>
    <row r="4634" spans="1:7" x14ac:dyDescent="0.25">
      <c r="A4634" s="1" t="s">
        <v>5456</v>
      </c>
      <c r="B4634" s="1" t="s">
        <v>188</v>
      </c>
      <c r="C4634" s="2">
        <v>45607</v>
      </c>
      <c r="D4634" s="1" t="s">
        <v>28</v>
      </c>
      <c r="E4634">
        <v>8136</v>
      </c>
      <c r="F4634" s="1" t="s">
        <v>19</v>
      </c>
      <c r="G4634" s="1" t="s">
        <v>25</v>
      </c>
    </row>
    <row r="4635" spans="1:7" x14ac:dyDescent="0.25">
      <c r="A4635" s="1" t="s">
        <v>5457</v>
      </c>
      <c r="B4635" s="1" t="s">
        <v>561</v>
      </c>
      <c r="C4635" s="2">
        <v>45384</v>
      </c>
      <c r="D4635" s="1" t="s">
        <v>23</v>
      </c>
      <c r="E4635">
        <v>3291</v>
      </c>
      <c r="F4635" s="1" t="s">
        <v>10</v>
      </c>
      <c r="G4635" s="1" t="s">
        <v>20</v>
      </c>
    </row>
    <row r="4636" spans="1:7" x14ac:dyDescent="0.25">
      <c r="A4636" s="1" t="s">
        <v>5458</v>
      </c>
      <c r="B4636" s="1" t="s">
        <v>253</v>
      </c>
      <c r="C4636" s="2">
        <v>45657</v>
      </c>
      <c r="D4636" s="1" t="s">
        <v>23</v>
      </c>
      <c r="E4636">
        <v>1507</v>
      </c>
      <c r="F4636" s="1" t="s">
        <v>15</v>
      </c>
      <c r="G4636" s="1" t="s">
        <v>20</v>
      </c>
    </row>
    <row r="4637" spans="1:7" x14ac:dyDescent="0.25">
      <c r="A4637" s="1" t="s">
        <v>5459</v>
      </c>
      <c r="B4637" s="1" t="s">
        <v>146</v>
      </c>
      <c r="C4637" s="2">
        <v>45170</v>
      </c>
      <c r="D4637" s="1" t="s">
        <v>9</v>
      </c>
      <c r="E4637">
        <v>7063</v>
      </c>
      <c r="F4637" s="1" t="s">
        <v>19</v>
      </c>
      <c r="G4637" s="1" t="s">
        <v>45</v>
      </c>
    </row>
    <row r="4638" spans="1:7" x14ac:dyDescent="0.25">
      <c r="A4638" s="1" t="s">
        <v>5460</v>
      </c>
      <c r="B4638" s="1" t="s">
        <v>716</v>
      </c>
      <c r="C4638" s="2">
        <v>45552</v>
      </c>
      <c r="D4638" s="1" t="s">
        <v>9</v>
      </c>
      <c r="E4638">
        <v>6724</v>
      </c>
      <c r="F4638" s="1" t="s">
        <v>24</v>
      </c>
      <c r="G4638" s="1" t="s">
        <v>50</v>
      </c>
    </row>
    <row r="4639" spans="1:7" x14ac:dyDescent="0.25">
      <c r="A4639" s="1" t="s">
        <v>5461</v>
      </c>
      <c r="B4639" s="1" t="s">
        <v>810</v>
      </c>
      <c r="C4639" s="2">
        <v>45309</v>
      </c>
      <c r="D4639" s="1" t="s">
        <v>14</v>
      </c>
      <c r="E4639">
        <v>7667</v>
      </c>
      <c r="F4639" s="1" t="s">
        <v>15</v>
      </c>
      <c r="G4639" s="1" t="s">
        <v>11</v>
      </c>
    </row>
    <row r="4640" spans="1:7" x14ac:dyDescent="0.25">
      <c r="A4640" s="1" t="s">
        <v>5462</v>
      </c>
      <c r="B4640" s="1" t="s">
        <v>609</v>
      </c>
      <c r="C4640" s="2">
        <v>45649</v>
      </c>
      <c r="D4640" s="1" t="s">
        <v>9</v>
      </c>
      <c r="E4640">
        <v>8013</v>
      </c>
      <c r="F4640" s="1" t="s">
        <v>15</v>
      </c>
      <c r="G4640" s="1" t="s">
        <v>45</v>
      </c>
    </row>
    <row r="4641" spans="1:7" x14ac:dyDescent="0.25">
      <c r="A4641" s="1" t="s">
        <v>5463</v>
      </c>
      <c r="B4641" s="1" t="s">
        <v>2306</v>
      </c>
      <c r="C4641" s="2">
        <v>45373</v>
      </c>
      <c r="D4641" s="1" t="s">
        <v>14</v>
      </c>
      <c r="E4641">
        <v>7701</v>
      </c>
      <c r="F4641" s="1" t="s">
        <v>10</v>
      </c>
      <c r="G4641" s="1" t="s">
        <v>11</v>
      </c>
    </row>
    <row r="4642" spans="1:7" x14ac:dyDescent="0.25">
      <c r="A4642" s="1" t="s">
        <v>5464</v>
      </c>
      <c r="B4642" s="1" t="s">
        <v>13</v>
      </c>
      <c r="C4642" s="2">
        <v>45279</v>
      </c>
      <c r="D4642" s="1" t="s">
        <v>14</v>
      </c>
      <c r="E4642">
        <v>8116</v>
      </c>
      <c r="F4642" s="1" t="s">
        <v>24</v>
      </c>
      <c r="G4642" s="1" t="s">
        <v>25</v>
      </c>
    </row>
    <row r="4643" spans="1:7" x14ac:dyDescent="0.25">
      <c r="A4643" s="1" t="s">
        <v>5465</v>
      </c>
      <c r="B4643" s="1" t="s">
        <v>1759</v>
      </c>
      <c r="C4643" s="2">
        <v>45203</v>
      </c>
      <c r="D4643" s="1" t="s">
        <v>9</v>
      </c>
      <c r="E4643">
        <v>211</v>
      </c>
      <c r="F4643" s="1" t="s">
        <v>24</v>
      </c>
      <c r="G4643" s="1" t="s">
        <v>16</v>
      </c>
    </row>
    <row r="4644" spans="1:7" x14ac:dyDescent="0.25">
      <c r="A4644" s="1" t="s">
        <v>5466</v>
      </c>
      <c r="B4644" s="1" t="s">
        <v>1305</v>
      </c>
      <c r="C4644" s="2">
        <v>45867</v>
      </c>
      <c r="D4644" s="1" t="s">
        <v>9</v>
      </c>
      <c r="E4644">
        <v>1508</v>
      </c>
      <c r="F4644" s="1" t="s">
        <v>10</v>
      </c>
      <c r="G4644" s="1" t="s">
        <v>55</v>
      </c>
    </row>
    <row r="4645" spans="1:7" x14ac:dyDescent="0.25">
      <c r="A4645" s="1" t="s">
        <v>5467</v>
      </c>
      <c r="B4645" s="1" t="s">
        <v>744</v>
      </c>
      <c r="C4645" s="2">
        <v>45504</v>
      </c>
      <c r="D4645" s="1" t="s">
        <v>9</v>
      </c>
      <c r="E4645">
        <v>3096</v>
      </c>
      <c r="F4645" s="1" t="s">
        <v>10</v>
      </c>
      <c r="G4645" s="1" t="s">
        <v>25</v>
      </c>
    </row>
    <row r="4646" spans="1:7" x14ac:dyDescent="0.25">
      <c r="A4646" s="1" t="s">
        <v>5468</v>
      </c>
      <c r="B4646" s="1" t="s">
        <v>441</v>
      </c>
      <c r="C4646" s="2">
        <v>45738</v>
      </c>
      <c r="D4646" s="1" t="s">
        <v>9</v>
      </c>
      <c r="E4646">
        <v>2600</v>
      </c>
      <c r="F4646" s="1" t="s">
        <v>15</v>
      </c>
      <c r="G4646" s="1" t="s">
        <v>25</v>
      </c>
    </row>
    <row r="4647" spans="1:7" x14ac:dyDescent="0.25">
      <c r="A4647" s="1" t="s">
        <v>5469</v>
      </c>
      <c r="B4647" s="1" t="s">
        <v>1663</v>
      </c>
      <c r="C4647" s="2">
        <v>45578</v>
      </c>
      <c r="D4647" s="1" t="s">
        <v>9</v>
      </c>
      <c r="E4647">
        <v>7135</v>
      </c>
      <c r="F4647" s="1" t="s">
        <v>19</v>
      </c>
      <c r="G4647" s="1" t="s">
        <v>25</v>
      </c>
    </row>
    <row r="4648" spans="1:7" x14ac:dyDescent="0.25">
      <c r="A4648" s="1" t="s">
        <v>5470</v>
      </c>
      <c r="B4648" s="1" t="s">
        <v>774</v>
      </c>
      <c r="C4648" s="2">
        <v>45776</v>
      </c>
      <c r="D4648" s="1" t="s">
        <v>14</v>
      </c>
      <c r="E4648">
        <v>7870</v>
      </c>
      <c r="F4648" s="1" t="s">
        <v>19</v>
      </c>
      <c r="G4648" s="1" t="s">
        <v>25</v>
      </c>
    </row>
    <row r="4649" spans="1:7" x14ac:dyDescent="0.25">
      <c r="A4649" s="1" t="s">
        <v>5471</v>
      </c>
      <c r="B4649" s="1" t="s">
        <v>430</v>
      </c>
      <c r="C4649" s="2">
        <v>45622</v>
      </c>
      <c r="D4649" s="1" t="s">
        <v>23</v>
      </c>
      <c r="E4649">
        <v>5418</v>
      </c>
      <c r="F4649" s="1" t="s">
        <v>19</v>
      </c>
      <c r="G4649" s="1" t="s">
        <v>25</v>
      </c>
    </row>
    <row r="4650" spans="1:7" x14ac:dyDescent="0.25">
      <c r="A4650" s="1" t="s">
        <v>5472</v>
      </c>
      <c r="B4650" s="1" t="s">
        <v>914</v>
      </c>
      <c r="C4650" s="2">
        <v>45413</v>
      </c>
      <c r="D4650" s="1" t="s">
        <v>28</v>
      </c>
      <c r="E4650">
        <v>1958</v>
      </c>
      <c r="F4650" s="1" t="s">
        <v>19</v>
      </c>
      <c r="G4650" s="1" t="s">
        <v>106</v>
      </c>
    </row>
    <row r="4651" spans="1:7" x14ac:dyDescent="0.25">
      <c r="A4651" s="1" t="s">
        <v>5473</v>
      </c>
      <c r="B4651" s="1" t="s">
        <v>762</v>
      </c>
      <c r="C4651" s="2">
        <v>45668</v>
      </c>
      <c r="D4651" s="1" t="s">
        <v>28</v>
      </c>
      <c r="E4651">
        <v>3973</v>
      </c>
      <c r="F4651" s="1" t="s">
        <v>24</v>
      </c>
      <c r="G4651" s="1" t="s">
        <v>11</v>
      </c>
    </row>
    <row r="4652" spans="1:7" x14ac:dyDescent="0.25">
      <c r="A4652" s="1" t="s">
        <v>5474</v>
      </c>
      <c r="B4652" s="1" t="s">
        <v>506</v>
      </c>
      <c r="C4652" s="2">
        <v>45349</v>
      </c>
      <c r="D4652" s="1" t="s">
        <v>14</v>
      </c>
      <c r="E4652">
        <v>703</v>
      </c>
      <c r="F4652" s="1" t="s">
        <v>24</v>
      </c>
      <c r="G4652" s="1" t="s">
        <v>106</v>
      </c>
    </row>
    <row r="4653" spans="1:7" x14ac:dyDescent="0.25">
      <c r="A4653" s="1" t="s">
        <v>5475</v>
      </c>
      <c r="B4653" s="1" t="s">
        <v>1213</v>
      </c>
      <c r="C4653" s="2">
        <v>45366</v>
      </c>
      <c r="D4653" s="1" t="s">
        <v>14</v>
      </c>
      <c r="E4653">
        <v>9921</v>
      </c>
      <c r="F4653" s="1" t="s">
        <v>10</v>
      </c>
      <c r="G4653" s="1" t="s">
        <v>25</v>
      </c>
    </row>
    <row r="4654" spans="1:7" x14ac:dyDescent="0.25">
      <c r="A4654" s="1" t="s">
        <v>5476</v>
      </c>
      <c r="B4654" s="1" t="s">
        <v>1265</v>
      </c>
      <c r="C4654" s="2">
        <v>45790</v>
      </c>
      <c r="D4654" s="1" t="s">
        <v>23</v>
      </c>
      <c r="E4654">
        <v>5373</v>
      </c>
      <c r="F4654" s="1" t="s">
        <v>10</v>
      </c>
      <c r="G4654" s="1" t="s">
        <v>55</v>
      </c>
    </row>
    <row r="4655" spans="1:7" x14ac:dyDescent="0.25">
      <c r="A4655" s="1" t="s">
        <v>5477</v>
      </c>
      <c r="B4655" s="1" t="s">
        <v>448</v>
      </c>
      <c r="C4655" s="2">
        <v>45326</v>
      </c>
      <c r="D4655" s="1" t="s">
        <v>9</v>
      </c>
      <c r="E4655">
        <v>5897</v>
      </c>
      <c r="F4655" s="1" t="s">
        <v>19</v>
      </c>
      <c r="G4655" s="1" t="s">
        <v>40</v>
      </c>
    </row>
    <row r="4656" spans="1:7" x14ac:dyDescent="0.25">
      <c r="A4656" s="1" t="s">
        <v>5478</v>
      </c>
      <c r="B4656" s="1" t="s">
        <v>5446</v>
      </c>
      <c r="C4656" s="2">
        <v>45669</v>
      </c>
      <c r="D4656" s="1" t="s">
        <v>14</v>
      </c>
      <c r="E4656">
        <v>7744</v>
      </c>
      <c r="F4656" s="1" t="s">
        <v>10</v>
      </c>
      <c r="G4656" s="1" t="s">
        <v>20</v>
      </c>
    </row>
    <row r="4657" spans="1:7" x14ac:dyDescent="0.25">
      <c r="A4657" s="1" t="s">
        <v>5479</v>
      </c>
      <c r="B4657" s="1" t="s">
        <v>554</v>
      </c>
      <c r="C4657" s="2">
        <v>45668</v>
      </c>
      <c r="D4657" s="1" t="s">
        <v>28</v>
      </c>
      <c r="E4657">
        <v>9923</v>
      </c>
      <c r="F4657" s="1" t="s">
        <v>24</v>
      </c>
      <c r="G4657" s="1" t="s">
        <v>11</v>
      </c>
    </row>
    <row r="4658" spans="1:7" x14ac:dyDescent="0.25">
      <c r="A4658" s="1" t="s">
        <v>5480</v>
      </c>
      <c r="B4658" s="1" t="s">
        <v>2060</v>
      </c>
      <c r="C4658" s="2">
        <v>45482</v>
      </c>
      <c r="D4658" s="1" t="s">
        <v>9</v>
      </c>
      <c r="E4658">
        <v>5727</v>
      </c>
      <c r="F4658" s="1" t="s">
        <v>19</v>
      </c>
      <c r="G4658" s="1" t="s">
        <v>55</v>
      </c>
    </row>
    <row r="4659" spans="1:7" x14ac:dyDescent="0.25">
      <c r="A4659" s="1" t="s">
        <v>5481</v>
      </c>
      <c r="B4659" s="1" t="s">
        <v>1305</v>
      </c>
      <c r="C4659" s="2">
        <v>45659</v>
      </c>
      <c r="D4659" s="1" t="s">
        <v>14</v>
      </c>
      <c r="E4659">
        <v>5303</v>
      </c>
      <c r="F4659" s="1" t="s">
        <v>19</v>
      </c>
      <c r="G4659" s="1" t="s">
        <v>20</v>
      </c>
    </row>
    <row r="4660" spans="1:7" x14ac:dyDescent="0.25">
      <c r="A4660" s="1" t="s">
        <v>5482</v>
      </c>
      <c r="B4660" s="1" t="s">
        <v>1432</v>
      </c>
      <c r="C4660" s="2">
        <v>45856</v>
      </c>
      <c r="D4660" s="1" t="s">
        <v>9</v>
      </c>
      <c r="E4660">
        <v>4061</v>
      </c>
      <c r="F4660" s="1" t="s">
        <v>24</v>
      </c>
      <c r="G4660" s="1" t="s">
        <v>25</v>
      </c>
    </row>
    <row r="4661" spans="1:7" x14ac:dyDescent="0.25">
      <c r="A4661" s="1" t="s">
        <v>5483</v>
      </c>
      <c r="B4661" s="1" t="s">
        <v>496</v>
      </c>
      <c r="C4661" s="2">
        <v>45560</v>
      </c>
      <c r="D4661" s="1" t="s">
        <v>28</v>
      </c>
      <c r="E4661">
        <v>2301</v>
      </c>
      <c r="F4661" s="1" t="s">
        <v>15</v>
      </c>
      <c r="G4661" s="1" t="s">
        <v>106</v>
      </c>
    </row>
    <row r="4662" spans="1:7" x14ac:dyDescent="0.25">
      <c r="A4662" s="1" t="s">
        <v>5484</v>
      </c>
      <c r="B4662" s="1" t="s">
        <v>164</v>
      </c>
      <c r="C4662" s="2">
        <v>45233</v>
      </c>
      <c r="D4662" s="1" t="s">
        <v>9</v>
      </c>
      <c r="E4662">
        <v>2708</v>
      </c>
      <c r="F4662" s="1" t="s">
        <v>19</v>
      </c>
      <c r="G4662" s="1" t="s">
        <v>106</v>
      </c>
    </row>
    <row r="4663" spans="1:7" x14ac:dyDescent="0.25">
      <c r="A4663" s="1" t="s">
        <v>5485</v>
      </c>
      <c r="B4663" s="1" t="s">
        <v>1141</v>
      </c>
      <c r="C4663" s="2">
        <v>45678</v>
      </c>
      <c r="D4663" s="1" t="s">
        <v>14</v>
      </c>
      <c r="E4663">
        <v>9212</v>
      </c>
      <c r="F4663" s="1" t="s">
        <v>10</v>
      </c>
      <c r="G4663" s="1" t="s">
        <v>40</v>
      </c>
    </row>
    <row r="4664" spans="1:7" x14ac:dyDescent="0.25">
      <c r="A4664" s="1" t="s">
        <v>5486</v>
      </c>
      <c r="B4664" s="1" t="s">
        <v>593</v>
      </c>
      <c r="C4664" s="2">
        <v>45690</v>
      </c>
      <c r="D4664" s="1" t="s">
        <v>14</v>
      </c>
      <c r="E4664">
        <v>1051</v>
      </c>
      <c r="F4664" s="1" t="s">
        <v>15</v>
      </c>
      <c r="G4664" s="1" t="s">
        <v>50</v>
      </c>
    </row>
    <row r="4665" spans="1:7" x14ac:dyDescent="0.25">
      <c r="A4665" s="1" t="s">
        <v>5487</v>
      </c>
      <c r="B4665" s="1" t="s">
        <v>1272</v>
      </c>
      <c r="C4665" s="2">
        <v>45737</v>
      </c>
      <c r="D4665" s="1" t="s">
        <v>28</v>
      </c>
      <c r="E4665">
        <v>1567</v>
      </c>
      <c r="F4665" s="1" t="s">
        <v>24</v>
      </c>
      <c r="G4665" s="1" t="s">
        <v>25</v>
      </c>
    </row>
    <row r="4666" spans="1:7" x14ac:dyDescent="0.25">
      <c r="A4666" s="1" t="s">
        <v>5488</v>
      </c>
      <c r="B4666" s="1" t="s">
        <v>473</v>
      </c>
      <c r="C4666" s="2">
        <v>45773</v>
      </c>
      <c r="D4666" s="1" t="s">
        <v>23</v>
      </c>
      <c r="E4666">
        <v>1217</v>
      </c>
      <c r="F4666" s="1" t="s">
        <v>15</v>
      </c>
      <c r="G4666" s="1" t="s">
        <v>55</v>
      </c>
    </row>
    <row r="4667" spans="1:7" x14ac:dyDescent="0.25">
      <c r="A4667" s="1" t="s">
        <v>5489</v>
      </c>
      <c r="B4667" s="1" t="s">
        <v>1775</v>
      </c>
      <c r="C4667" s="2">
        <v>45231</v>
      </c>
      <c r="D4667" s="1" t="s">
        <v>23</v>
      </c>
      <c r="E4667">
        <v>9882</v>
      </c>
      <c r="F4667" s="1" t="s">
        <v>15</v>
      </c>
      <c r="G4667" s="1" t="s">
        <v>45</v>
      </c>
    </row>
    <row r="4668" spans="1:7" x14ac:dyDescent="0.25">
      <c r="A4668" s="1" t="s">
        <v>5490</v>
      </c>
      <c r="B4668" s="1" t="s">
        <v>471</v>
      </c>
      <c r="C4668" s="2">
        <v>45859</v>
      </c>
      <c r="D4668" s="1" t="s">
        <v>9</v>
      </c>
      <c r="E4668">
        <v>3631</v>
      </c>
      <c r="F4668" s="1" t="s">
        <v>19</v>
      </c>
      <c r="G4668" s="1" t="s">
        <v>29</v>
      </c>
    </row>
    <row r="4669" spans="1:7" x14ac:dyDescent="0.25">
      <c r="A4669" s="1" t="s">
        <v>5491</v>
      </c>
      <c r="B4669" s="1" t="s">
        <v>2253</v>
      </c>
      <c r="C4669" s="2">
        <v>45252</v>
      </c>
      <c r="D4669" s="1" t="s">
        <v>14</v>
      </c>
      <c r="E4669">
        <v>3362</v>
      </c>
      <c r="F4669" s="1" t="s">
        <v>15</v>
      </c>
      <c r="G4669" s="1" t="s">
        <v>45</v>
      </c>
    </row>
    <row r="4670" spans="1:7" x14ac:dyDescent="0.25">
      <c r="A4670" s="1" t="s">
        <v>5492</v>
      </c>
      <c r="B4670" s="1" t="s">
        <v>93</v>
      </c>
      <c r="C4670" s="2">
        <v>45819</v>
      </c>
      <c r="D4670" s="1" t="s">
        <v>14</v>
      </c>
      <c r="E4670">
        <v>7465</v>
      </c>
      <c r="F4670" s="1" t="s">
        <v>10</v>
      </c>
      <c r="G4670" s="1" t="s">
        <v>106</v>
      </c>
    </row>
    <row r="4671" spans="1:7" x14ac:dyDescent="0.25">
      <c r="A4671" s="1" t="s">
        <v>5493</v>
      </c>
      <c r="B4671" s="1" t="s">
        <v>2542</v>
      </c>
      <c r="C4671" s="2">
        <v>45465</v>
      </c>
      <c r="D4671" s="1" t="s">
        <v>28</v>
      </c>
      <c r="E4671">
        <v>1688</v>
      </c>
      <c r="F4671" s="1" t="s">
        <v>19</v>
      </c>
      <c r="G4671" s="1" t="s">
        <v>45</v>
      </c>
    </row>
    <row r="4672" spans="1:7" x14ac:dyDescent="0.25">
      <c r="A4672" s="1" t="s">
        <v>5494</v>
      </c>
      <c r="B4672" s="1" t="s">
        <v>1275</v>
      </c>
      <c r="C4672" s="2">
        <v>45342</v>
      </c>
      <c r="D4672" s="1" t="s">
        <v>28</v>
      </c>
      <c r="E4672">
        <v>8982</v>
      </c>
      <c r="F4672" s="1" t="s">
        <v>24</v>
      </c>
      <c r="G4672" s="1" t="s">
        <v>11</v>
      </c>
    </row>
    <row r="4673" spans="1:7" x14ac:dyDescent="0.25">
      <c r="A4673" s="1" t="s">
        <v>5495</v>
      </c>
      <c r="B4673" s="1" t="s">
        <v>1871</v>
      </c>
      <c r="C4673" s="2">
        <v>45796</v>
      </c>
      <c r="D4673" s="1" t="s">
        <v>14</v>
      </c>
      <c r="E4673">
        <v>6762</v>
      </c>
      <c r="F4673" s="1" t="s">
        <v>10</v>
      </c>
      <c r="G4673" s="1" t="s">
        <v>106</v>
      </c>
    </row>
    <row r="4674" spans="1:7" x14ac:dyDescent="0.25">
      <c r="A4674" s="1" t="s">
        <v>5496</v>
      </c>
      <c r="B4674" s="1" t="s">
        <v>487</v>
      </c>
      <c r="C4674" s="2">
        <v>45814</v>
      </c>
      <c r="D4674" s="1" t="s">
        <v>28</v>
      </c>
      <c r="E4674">
        <v>955</v>
      </c>
      <c r="F4674" s="1" t="s">
        <v>19</v>
      </c>
      <c r="G4674" s="1" t="s">
        <v>25</v>
      </c>
    </row>
    <row r="4675" spans="1:7" x14ac:dyDescent="0.25">
      <c r="A4675" s="1" t="s">
        <v>5497</v>
      </c>
      <c r="B4675" s="1" t="s">
        <v>2542</v>
      </c>
      <c r="C4675" s="2">
        <v>45833</v>
      </c>
      <c r="D4675" s="1" t="s">
        <v>23</v>
      </c>
      <c r="E4675">
        <v>3438</v>
      </c>
      <c r="F4675" s="1" t="s">
        <v>15</v>
      </c>
      <c r="G4675" s="1" t="s">
        <v>25</v>
      </c>
    </row>
    <row r="4676" spans="1:7" x14ac:dyDescent="0.25">
      <c r="A4676" s="1" t="s">
        <v>5498</v>
      </c>
      <c r="B4676" s="1" t="s">
        <v>989</v>
      </c>
      <c r="C4676" s="2">
        <v>45606</v>
      </c>
      <c r="D4676" s="1" t="s">
        <v>23</v>
      </c>
      <c r="E4676">
        <v>7983</v>
      </c>
      <c r="F4676" s="1" t="s">
        <v>10</v>
      </c>
      <c r="G4676" s="1" t="s">
        <v>11</v>
      </c>
    </row>
    <row r="4677" spans="1:7" x14ac:dyDescent="0.25">
      <c r="A4677" s="1" t="s">
        <v>5499</v>
      </c>
      <c r="B4677" s="1" t="s">
        <v>140</v>
      </c>
      <c r="C4677" s="2">
        <v>45805</v>
      </c>
      <c r="D4677" s="1" t="s">
        <v>9</v>
      </c>
      <c r="E4677">
        <v>7178</v>
      </c>
      <c r="F4677" s="1" t="s">
        <v>19</v>
      </c>
      <c r="G4677" s="1" t="s">
        <v>29</v>
      </c>
    </row>
    <row r="4678" spans="1:7" x14ac:dyDescent="0.25">
      <c r="A4678" s="1" t="s">
        <v>5500</v>
      </c>
      <c r="B4678" s="1" t="s">
        <v>810</v>
      </c>
      <c r="C4678" s="2">
        <v>45514</v>
      </c>
      <c r="D4678" s="1" t="s">
        <v>28</v>
      </c>
      <c r="E4678">
        <v>8749</v>
      </c>
      <c r="F4678" s="1" t="s">
        <v>19</v>
      </c>
      <c r="G4678" s="1" t="s">
        <v>20</v>
      </c>
    </row>
    <row r="4679" spans="1:7" x14ac:dyDescent="0.25">
      <c r="A4679" s="1" t="s">
        <v>5501</v>
      </c>
      <c r="B4679" s="1" t="s">
        <v>4677</v>
      </c>
      <c r="C4679" s="2">
        <v>45711</v>
      </c>
      <c r="D4679" s="1" t="s">
        <v>9</v>
      </c>
      <c r="E4679">
        <v>2994</v>
      </c>
      <c r="F4679" s="1" t="s">
        <v>24</v>
      </c>
      <c r="G4679" s="1" t="s">
        <v>11</v>
      </c>
    </row>
    <row r="4680" spans="1:7" x14ac:dyDescent="0.25">
      <c r="A4680" s="1" t="s">
        <v>5502</v>
      </c>
      <c r="B4680" s="1" t="s">
        <v>852</v>
      </c>
      <c r="C4680" s="2">
        <v>45636</v>
      </c>
      <c r="D4680" s="1" t="s">
        <v>28</v>
      </c>
      <c r="E4680">
        <v>2600</v>
      </c>
      <c r="F4680" s="1" t="s">
        <v>19</v>
      </c>
      <c r="G4680" s="1" t="s">
        <v>20</v>
      </c>
    </row>
    <row r="4681" spans="1:7" x14ac:dyDescent="0.25">
      <c r="A4681" s="1" t="s">
        <v>5503</v>
      </c>
      <c r="B4681" s="1" t="s">
        <v>3658</v>
      </c>
      <c r="C4681" s="2">
        <v>45573</v>
      </c>
      <c r="D4681" s="1" t="s">
        <v>28</v>
      </c>
      <c r="E4681">
        <v>1807</v>
      </c>
      <c r="F4681" s="1" t="s">
        <v>24</v>
      </c>
      <c r="G4681" s="1" t="s">
        <v>16</v>
      </c>
    </row>
    <row r="4682" spans="1:7" x14ac:dyDescent="0.25">
      <c r="A4682" s="1" t="s">
        <v>5504</v>
      </c>
      <c r="B4682" s="1" t="s">
        <v>1572</v>
      </c>
      <c r="C4682" s="2">
        <v>45603</v>
      </c>
      <c r="D4682" s="1" t="s">
        <v>23</v>
      </c>
      <c r="E4682">
        <v>5053</v>
      </c>
      <c r="F4682" s="1" t="s">
        <v>15</v>
      </c>
      <c r="G4682" s="1" t="s">
        <v>106</v>
      </c>
    </row>
    <row r="4683" spans="1:7" x14ac:dyDescent="0.25">
      <c r="A4683" s="1" t="s">
        <v>5505</v>
      </c>
      <c r="B4683" s="1" t="s">
        <v>1638</v>
      </c>
      <c r="C4683" s="2">
        <v>45525</v>
      </c>
      <c r="D4683" s="1" t="s">
        <v>14</v>
      </c>
      <c r="E4683">
        <v>2267</v>
      </c>
      <c r="F4683" s="1" t="s">
        <v>19</v>
      </c>
      <c r="G4683" s="1" t="s">
        <v>40</v>
      </c>
    </row>
    <row r="4684" spans="1:7" x14ac:dyDescent="0.25">
      <c r="A4684" s="1" t="s">
        <v>5506</v>
      </c>
      <c r="B4684" s="1" t="s">
        <v>703</v>
      </c>
      <c r="C4684" s="2">
        <v>45749</v>
      </c>
      <c r="D4684" s="1" t="s">
        <v>28</v>
      </c>
      <c r="E4684">
        <v>2207</v>
      </c>
      <c r="F4684" s="1" t="s">
        <v>19</v>
      </c>
      <c r="G4684" s="1" t="s">
        <v>29</v>
      </c>
    </row>
    <row r="4685" spans="1:7" x14ac:dyDescent="0.25">
      <c r="A4685" s="1" t="s">
        <v>5507</v>
      </c>
      <c r="B4685" s="1" t="s">
        <v>2511</v>
      </c>
      <c r="C4685" s="2">
        <v>45202</v>
      </c>
      <c r="D4685" s="1" t="s">
        <v>28</v>
      </c>
      <c r="E4685">
        <v>8232</v>
      </c>
      <c r="F4685" s="1" t="s">
        <v>15</v>
      </c>
      <c r="G4685" s="1" t="s">
        <v>50</v>
      </c>
    </row>
    <row r="4686" spans="1:7" x14ac:dyDescent="0.25">
      <c r="A4686" s="1" t="s">
        <v>5508</v>
      </c>
      <c r="B4686" s="1" t="s">
        <v>790</v>
      </c>
      <c r="C4686" s="2">
        <v>45666</v>
      </c>
      <c r="D4686" s="1" t="s">
        <v>28</v>
      </c>
      <c r="E4686">
        <v>8813</v>
      </c>
      <c r="F4686" s="1" t="s">
        <v>19</v>
      </c>
      <c r="G4686" s="1" t="s">
        <v>29</v>
      </c>
    </row>
    <row r="4687" spans="1:7" x14ac:dyDescent="0.25">
      <c r="A4687" s="1" t="s">
        <v>5509</v>
      </c>
      <c r="B4687" s="1" t="s">
        <v>822</v>
      </c>
      <c r="C4687" s="2">
        <v>45426</v>
      </c>
      <c r="D4687" s="1" t="s">
        <v>14</v>
      </c>
      <c r="E4687">
        <v>4407</v>
      </c>
      <c r="F4687" s="1" t="s">
        <v>19</v>
      </c>
      <c r="G4687" s="1" t="s">
        <v>20</v>
      </c>
    </row>
    <row r="4688" spans="1:7" x14ac:dyDescent="0.25">
      <c r="A4688" s="1" t="s">
        <v>5510</v>
      </c>
      <c r="B4688" s="1" t="s">
        <v>1361</v>
      </c>
      <c r="C4688" s="2">
        <v>45888</v>
      </c>
      <c r="D4688" s="1" t="s">
        <v>9</v>
      </c>
      <c r="E4688">
        <v>2922</v>
      </c>
      <c r="F4688" s="1" t="s">
        <v>10</v>
      </c>
      <c r="G4688" s="1" t="s">
        <v>16</v>
      </c>
    </row>
    <row r="4689" spans="1:7" x14ac:dyDescent="0.25">
      <c r="A4689" s="1" t="s">
        <v>5511</v>
      </c>
      <c r="B4689" s="1" t="s">
        <v>31</v>
      </c>
      <c r="C4689" s="2">
        <v>45354</v>
      </c>
      <c r="D4689" s="1" t="s">
        <v>9</v>
      </c>
      <c r="E4689">
        <v>8884</v>
      </c>
      <c r="F4689" s="1" t="s">
        <v>24</v>
      </c>
      <c r="G4689" s="1" t="s">
        <v>20</v>
      </c>
    </row>
    <row r="4690" spans="1:7" x14ac:dyDescent="0.25">
      <c r="A4690" s="1" t="s">
        <v>5512</v>
      </c>
      <c r="B4690" s="1" t="s">
        <v>609</v>
      </c>
      <c r="C4690" s="2">
        <v>45869</v>
      </c>
      <c r="D4690" s="1" t="s">
        <v>28</v>
      </c>
      <c r="E4690">
        <v>8458</v>
      </c>
      <c r="F4690" s="1" t="s">
        <v>19</v>
      </c>
      <c r="G4690" s="1" t="s">
        <v>106</v>
      </c>
    </row>
    <row r="4691" spans="1:7" x14ac:dyDescent="0.25">
      <c r="A4691" s="1" t="s">
        <v>5513</v>
      </c>
      <c r="B4691" s="1" t="s">
        <v>1829</v>
      </c>
      <c r="C4691" s="2">
        <v>45609</v>
      </c>
      <c r="D4691" s="1" t="s">
        <v>28</v>
      </c>
      <c r="E4691">
        <v>9141</v>
      </c>
      <c r="F4691" s="1" t="s">
        <v>19</v>
      </c>
      <c r="G4691" s="1" t="s">
        <v>20</v>
      </c>
    </row>
    <row r="4692" spans="1:7" x14ac:dyDescent="0.25">
      <c r="A4692" s="1" t="s">
        <v>5514</v>
      </c>
      <c r="B4692" s="1" t="s">
        <v>1703</v>
      </c>
      <c r="C4692" s="2">
        <v>45473</v>
      </c>
      <c r="D4692" s="1" t="s">
        <v>9</v>
      </c>
      <c r="E4692">
        <v>6162</v>
      </c>
      <c r="F4692" s="1" t="s">
        <v>24</v>
      </c>
      <c r="G4692" s="1" t="s">
        <v>55</v>
      </c>
    </row>
    <row r="4693" spans="1:7" x14ac:dyDescent="0.25">
      <c r="A4693" s="1" t="s">
        <v>5515</v>
      </c>
      <c r="B4693" s="1" t="s">
        <v>108</v>
      </c>
      <c r="C4693" s="2">
        <v>45457</v>
      </c>
      <c r="D4693" s="1" t="s">
        <v>9</v>
      </c>
      <c r="E4693">
        <v>7182</v>
      </c>
      <c r="F4693" s="1" t="s">
        <v>10</v>
      </c>
      <c r="G4693" s="1" t="s">
        <v>25</v>
      </c>
    </row>
    <row r="4694" spans="1:7" x14ac:dyDescent="0.25">
      <c r="A4694" s="1" t="s">
        <v>5516</v>
      </c>
      <c r="B4694" s="1" t="s">
        <v>701</v>
      </c>
      <c r="C4694" s="2">
        <v>45529</v>
      </c>
      <c r="D4694" s="1" t="s">
        <v>23</v>
      </c>
      <c r="E4694">
        <v>2904</v>
      </c>
      <c r="F4694" s="1" t="s">
        <v>24</v>
      </c>
      <c r="G4694" s="1" t="s">
        <v>50</v>
      </c>
    </row>
    <row r="4695" spans="1:7" x14ac:dyDescent="0.25">
      <c r="A4695" s="1" t="s">
        <v>5517</v>
      </c>
      <c r="B4695" s="1" t="s">
        <v>339</v>
      </c>
      <c r="C4695" s="2">
        <v>45418</v>
      </c>
      <c r="D4695" s="1" t="s">
        <v>28</v>
      </c>
      <c r="E4695">
        <v>3195</v>
      </c>
      <c r="F4695" s="1" t="s">
        <v>19</v>
      </c>
      <c r="G4695" s="1" t="s">
        <v>16</v>
      </c>
    </row>
    <row r="4696" spans="1:7" x14ac:dyDescent="0.25">
      <c r="A4696" s="1" t="s">
        <v>5518</v>
      </c>
      <c r="B4696" s="1" t="s">
        <v>667</v>
      </c>
      <c r="C4696" s="2">
        <v>45651</v>
      </c>
      <c r="D4696" s="1" t="s">
        <v>9</v>
      </c>
      <c r="E4696">
        <v>8978</v>
      </c>
      <c r="F4696" s="1" t="s">
        <v>15</v>
      </c>
      <c r="G4696" s="1" t="s">
        <v>55</v>
      </c>
    </row>
    <row r="4697" spans="1:7" x14ac:dyDescent="0.25">
      <c r="A4697" s="1" t="s">
        <v>5519</v>
      </c>
      <c r="B4697" s="1" t="s">
        <v>1503</v>
      </c>
      <c r="C4697" s="2">
        <v>45164</v>
      </c>
      <c r="D4697" s="1" t="s">
        <v>23</v>
      </c>
      <c r="E4697">
        <v>2742</v>
      </c>
      <c r="F4697" s="1" t="s">
        <v>15</v>
      </c>
      <c r="G4697" s="1" t="s">
        <v>20</v>
      </c>
    </row>
    <row r="4698" spans="1:7" x14ac:dyDescent="0.25">
      <c r="A4698" s="1" t="s">
        <v>5520</v>
      </c>
      <c r="B4698" s="1" t="s">
        <v>1095</v>
      </c>
      <c r="C4698" s="2">
        <v>45198</v>
      </c>
      <c r="D4698" s="1" t="s">
        <v>14</v>
      </c>
      <c r="E4698">
        <v>8933</v>
      </c>
      <c r="F4698" s="1" t="s">
        <v>10</v>
      </c>
      <c r="G4698" s="1" t="s">
        <v>50</v>
      </c>
    </row>
    <row r="4699" spans="1:7" x14ac:dyDescent="0.25">
      <c r="A4699" s="1" t="s">
        <v>5521</v>
      </c>
      <c r="B4699" s="1" t="s">
        <v>954</v>
      </c>
      <c r="C4699" s="2">
        <v>45198</v>
      </c>
      <c r="D4699" s="1" t="s">
        <v>28</v>
      </c>
      <c r="E4699">
        <v>5334</v>
      </c>
      <c r="F4699" s="1" t="s">
        <v>10</v>
      </c>
      <c r="G4699" s="1" t="s">
        <v>29</v>
      </c>
    </row>
    <row r="4700" spans="1:7" x14ac:dyDescent="0.25">
      <c r="A4700" s="1" t="s">
        <v>5522</v>
      </c>
      <c r="B4700" s="1" t="s">
        <v>816</v>
      </c>
      <c r="C4700" s="2">
        <v>45285</v>
      </c>
      <c r="D4700" s="1" t="s">
        <v>9</v>
      </c>
      <c r="E4700">
        <v>9171</v>
      </c>
      <c r="F4700" s="1" t="s">
        <v>19</v>
      </c>
      <c r="G4700" s="1" t="s">
        <v>45</v>
      </c>
    </row>
    <row r="4701" spans="1:7" x14ac:dyDescent="0.25">
      <c r="A4701" s="1" t="s">
        <v>5523</v>
      </c>
      <c r="B4701" s="1" t="s">
        <v>2174</v>
      </c>
      <c r="C4701" s="2">
        <v>45795</v>
      </c>
      <c r="D4701" s="1" t="s">
        <v>28</v>
      </c>
      <c r="E4701">
        <v>7859</v>
      </c>
      <c r="F4701" s="1" t="s">
        <v>10</v>
      </c>
      <c r="G4701" s="1" t="s">
        <v>55</v>
      </c>
    </row>
    <row r="4702" spans="1:7" x14ac:dyDescent="0.25">
      <c r="A4702" s="1" t="s">
        <v>5524</v>
      </c>
      <c r="B4702" s="1" t="s">
        <v>394</v>
      </c>
      <c r="C4702" s="2">
        <v>45847</v>
      </c>
      <c r="D4702" s="1" t="s">
        <v>23</v>
      </c>
      <c r="E4702">
        <v>8304</v>
      </c>
      <c r="F4702" s="1" t="s">
        <v>19</v>
      </c>
      <c r="G4702" s="1" t="s">
        <v>45</v>
      </c>
    </row>
    <row r="4703" spans="1:7" x14ac:dyDescent="0.25">
      <c r="A4703" s="1" t="s">
        <v>5525</v>
      </c>
      <c r="B4703" s="1" t="s">
        <v>760</v>
      </c>
      <c r="C4703" s="2">
        <v>45344</v>
      </c>
      <c r="D4703" s="1" t="s">
        <v>9</v>
      </c>
      <c r="E4703">
        <v>1093</v>
      </c>
      <c r="F4703" s="1" t="s">
        <v>15</v>
      </c>
      <c r="G4703" s="1" t="s">
        <v>11</v>
      </c>
    </row>
    <row r="4704" spans="1:7" x14ac:dyDescent="0.25">
      <c r="A4704" s="1" t="s">
        <v>5526</v>
      </c>
      <c r="B4704" s="1" t="s">
        <v>2237</v>
      </c>
      <c r="C4704" s="2">
        <v>45590</v>
      </c>
      <c r="D4704" s="1" t="s">
        <v>14</v>
      </c>
      <c r="E4704">
        <v>5215</v>
      </c>
      <c r="F4704" s="1" t="s">
        <v>10</v>
      </c>
      <c r="G4704" s="1" t="s">
        <v>45</v>
      </c>
    </row>
    <row r="4705" spans="1:7" x14ac:dyDescent="0.25">
      <c r="A4705" s="1" t="s">
        <v>5527</v>
      </c>
      <c r="B4705" s="1" t="s">
        <v>1105</v>
      </c>
      <c r="C4705" s="2">
        <v>45790</v>
      </c>
      <c r="D4705" s="1" t="s">
        <v>14</v>
      </c>
      <c r="E4705">
        <v>4872</v>
      </c>
      <c r="F4705" s="1" t="s">
        <v>19</v>
      </c>
      <c r="G4705" s="1" t="s">
        <v>55</v>
      </c>
    </row>
    <row r="4706" spans="1:7" x14ac:dyDescent="0.25">
      <c r="A4706" s="1" t="s">
        <v>5528</v>
      </c>
      <c r="B4706" s="1" t="s">
        <v>611</v>
      </c>
      <c r="C4706" s="2">
        <v>45326</v>
      </c>
      <c r="D4706" s="1" t="s">
        <v>23</v>
      </c>
      <c r="E4706">
        <v>3080</v>
      </c>
      <c r="F4706" s="1" t="s">
        <v>24</v>
      </c>
      <c r="G4706" s="1" t="s">
        <v>40</v>
      </c>
    </row>
    <row r="4707" spans="1:7" x14ac:dyDescent="0.25">
      <c r="A4707" s="1" t="s">
        <v>5529</v>
      </c>
      <c r="B4707" s="1" t="s">
        <v>86</v>
      </c>
      <c r="C4707" s="2">
        <v>45256</v>
      </c>
      <c r="D4707" s="1" t="s">
        <v>14</v>
      </c>
      <c r="E4707">
        <v>8573</v>
      </c>
      <c r="F4707" s="1" t="s">
        <v>10</v>
      </c>
      <c r="G4707" s="1" t="s">
        <v>106</v>
      </c>
    </row>
    <row r="4708" spans="1:7" x14ac:dyDescent="0.25">
      <c r="A4708" s="1" t="s">
        <v>5530</v>
      </c>
      <c r="B4708" s="1" t="s">
        <v>93</v>
      </c>
      <c r="C4708" s="2">
        <v>45798</v>
      </c>
      <c r="D4708" s="1" t="s">
        <v>14</v>
      </c>
      <c r="E4708">
        <v>8880</v>
      </c>
      <c r="F4708" s="1" t="s">
        <v>19</v>
      </c>
      <c r="G4708" s="1" t="s">
        <v>11</v>
      </c>
    </row>
    <row r="4709" spans="1:7" x14ac:dyDescent="0.25">
      <c r="A4709" s="1" t="s">
        <v>5531</v>
      </c>
      <c r="B4709" s="1" t="s">
        <v>1067</v>
      </c>
      <c r="C4709" s="2">
        <v>45577</v>
      </c>
      <c r="D4709" s="1" t="s">
        <v>14</v>
      </c>
      <c r="E4709">
        <v>211</v>
      </c>
      <c r="F4709" s="1" t="s">
        <v>19</v>
      </c>
      <c r="G4709" s="1" t="s">
        <v>45</v>
      </c>
    </row>
    <row r="4710" spans="1:7" x14ac:dyDescent="0.25">
      <c r="A4710" s="1" t="s">
        <v>5532</v>
      </c>
      <c r="B4710" s="1" t="s">
        <v>1710</v>
      </c>
      <c r="C4710" s="2">
        <v>45817</v>
      </c>
      <c r="D4710" s="1" t="s">
        <v>14</v>
      </c>
      <c r="E4710">
        <v>98</v>
      </c>
      <c r="F4710" s="1" t="s">
        <v>24</v>
      </c>
      <c r="G4710" s="1" t="s">
        <v>20</v>
      </c>
    </row>
    <row r="4711" spans="1:7" x14ac:dyDescent="0.25">
      <c r="A4711" s="1" t="s">
        <v>5533</v>
      </c>
      <c r="B4711" s="1" t="s">
        <v>620</v>
      </c>
      <c r="C4711" s="2">
        <v>45569</v>
      </c>
      <c r="D4711" s="1" t="s">
        <v>14</v>
      </c>
      <c r="E4711">
        <v>6309</v>
      </c>
      <c r="F4711" s="1" t="s">
        <v>15</v>
      </c>
      <c r="G4711" s="1" t="s">
        <v>55</v>
      </c>
    </row>
    <row r="4712" spans="1:7" x14ac:dyDescent="0.25">
      <c r="A4712" s="1" t="s">
        <v>5534</v>
      </c>
      <c r="B4712" s="1" t="s">
        <v>221</v>
      </c>
      <c r="C4712" s="2">
        <v>45431</v>
      </c>
      <c r="D4712" s="1" t="s">
        <v>14</v>
      </c>
      <c r="E4712">
        <v>8389</v>
      </c>
      <c r="F4712" s="1" t="s">
        <v>24</v>
      </c>
      <c r="G4712" s="1" t="s">
        <v>16</v>
      </c>
    </row>
    <row r="4713" spans="1:7" x14ac:dyDescent="0.25">
      <c r="A4713" s="1" t="s">
        <v>5535</v>
      </c>
      <c r="B4713" s="1" t="s">
        <v>103</v>
      </c>
      <c r="C4713" s="2">
        <v>45764</v>
      </c>
      <c r="D4713" s="1" t="s">
        <v>14</v>
      </c>
      <c r="E4713">
        <v>5181</v>
      </c>
      <c r="F4713" s="1" t="s">
        <v>19</v>
      </c>
      <c r="G4713" s="1" t="s">
        <v>20</v>
      </c>
    </row>
    <row r="4714" spans="1:7" x14ac:dyDescent="0.25">
      <c r="A4714" s="1" t="s">
        <v>5536</v>
      </c>
      <c r="B4714" s="1" t="s">
        <v>74</v>
      </c>
      <c r="C4714" s="2">
        <v>45631</v>
      </c>
      <c r="D4714" s="1" t="s">
        <v>9</v>
      </c>
      <c r="E4714">
        <v>1564</v>
      </c>
      <c r="F4714" s="1" t="s">
        <v>24</v>
      </c>
      <c r="G4714" s="1" t="s">
        <v>29</v>
      </c>
    </row>
    <row r="4715" spans="1:7" x14ac:dyDescent="0.25">
      <c r="A4715" s="1" t="s">
        <v>5537</v>
      </c>
      <c r="B4715" s="1" t="s">
        <v>2747</v>
      </c>
      <c r="C4715" s="2">
        <v>45694</v>
      </c>
      <c r="D4715" s="1" t="s">
        <v>14</v>
      </c>
      <c r="E4715">
        <v>5609</v>
      </c>
      <c r="F4715" s="1" t="s">
        <v>24</v>
      </c>
      <c r="G4715" s="1" t="s">
        <v>20</v>
      </c>
    </row>
    <row r="4716" spans="1:7" x14ac:dyDescent="0.25">
      <c r="A4716" s="1" t="s">
        <v>5538</v>
      </c>
      <c r="B4716" s="1" t="s">
        <v>356</v>
      </c>
      <c r="C4716" s="2">
        <v>45772</v>
      </c>
      <c r="D4716" s="1" t="s">
        <v>9</v>
      </c>
      <c r="E4716">
        <v>8431</v>
      </c>
      <c r="F4716" s="1" t="s">
        <v>19</v>
      </c>
      <c r="G4716" s="1" t="s">
        <v>55</v>
      </c>
    </row>
    <row r="4717" spans="1:7" x14ac:dyDescent="0.25">
      <c r="A4717" s="1" t="s">
        <v>5539</v>
      </c>
      <c r="B4717" s="1" t="s">
        <v>1638</v>
      </c>
      <c r="C4717" s="2">
        <v>45611</v>
      </c>
      <c r="D4717" s="1" t="s">
        <v>28</v>
      </c>
      <c r="E4717">
        <v>64</v>
      </c>
      <c r="F4717" s="1" t="s">
        <v>15</v>
      </c>
      <c r="G4717" s="1" t="s">
        <v>40</v>
      </c>
    </row>
    <row r="4718" spans="1:7" x14ac:dyDescent="0.25">
      <c r="A4718" s="1" t="s">
        <v>5540</v>
      </c>
      <c r="B4718" s="1" t="s">
        <v>634</v>
      </c>
      <c r="C4718" s="2">
        <v>45412</v>
      </c>
      <c r="D4718" s="1" t="s">
        <v>23</v>
      </c>
      <c r="E4718">
        <v>4376</v>
      </c>
      <c r="F4718" s="1" t="s">
        <v>24</v>
      </c>
      <c r="G4718" s="1" t="s">
        <v>29</v>
      </c>
    </row>
    <row r="4719" spans="1:7" x14ac:dyDescent="0.25">
      <c r="A4719" s="1" t="s">
        <v>5541</v>
      </c>
      <c r="B4719" s="1" t="s">
        <v>963</v>
      </c>
      <c r="C4719" s="2">
        <v>45220</v>
      </c>
      <c r="D4719" s="1" t="s">
        <v>14</v>
      </c>
      <c r="E4719">
        <v>4041</v>
      </c>
      <c r="F4719" s="1" t="s">
        <v>24</v>
      </c>
      <c r="G4719" s="1" t="s">
        <v>106</v>
      </c>
    </row>
    <row r="4720" spans="1:7" x14ac:dyDescent="0.25">
      <c r="A4720" s="1" t="s">
        <v>5542</v>
      </c>
      <c r="B4720" s="1" t="s">
        <v>1621</v>
      </c>
      <c r="C4720" s="2">
        <v>45559</v>
      </c>
      <c r="D4720" s="1" t="s">
        <v>23</v>
      </c>
      <c r="E4720">
        <v>9325</v>
      </c>
      <c r="F4720" s="1" t="s">
        <v>10</v>
      </c>
      <c r="G4720" s="1" t="s">
        <v>45</v>
      </c>
    </row>
    <row r="4721" spans="1:7" x14ac:dyDescent="0.25">
      <c r="A4721" s="1" t="s">
        <v>5543</v>
      </c>
      <c r="B4721" s="1" t="s">
        <v>1726</v>
      </c>
      <c r="C4721" s="2">
        <v>45486</v>
      </c>
      <c r="D4721" s="1" t="s">
        <v>14</v>
      </c>
      <c r="E4721">
        <v>3150</v>
      </c>
      <c r="F4721" s="1" t="s">
        <v>10</v>
      </c>
      <c r="G4721" s="1" t="s">
        <v>11</v>
      </c>
    </row>
    <row r="4722" spans="1:7" x14ac:dyDescent="0.25">
      <c r="A4722" s="1" t="s">
        <v>5544</v>
      </c>
      <c r="B4722" s="1" t="s">
        <v>1062</v>
      </c>
      <c r="C4722" s="2">
        <v>45170</v>
      </c>
      <c r="D4722" s="1" t="s">
        <v>9</v>
      </c>
      <c r="E4722">
        <v>8088</v>
      </c>
      <c r="F4722" s="1" t="s">
        <v>19</v>
      </c>
      <c r="G4722" s="1" t="s">
        <v>29</v>
      </c>
    </row>
    <row r="4723" spans="1:7" x14ac:dyDescent="0.25">
      <c r="A4723" s="1" t="s">
        <v>5545</v>
      </c>
      <c r="B4723" s="1" t="s">
        <v>1361</v>
      </c>
      <c r="C4723" s="2">
        <v>45586</v>
      </c>
      <c r="D4723" s="1" t="s">
        <v>14</v>
      </c>
      <c r="E4723">
        <v>1562</v>
      </c>
      <c r="F4723" s="1" t="s">
        <v>19</v>
      </c>
      <c r="G4723" s="1" t="s">
        <v>45</v>
      </c>
    </row>
    <row r="4724" spans="1:7" x14ac:dyDescent="0.25">
      <c r="A4724" s="1" t="s">
        <v>5546</v>
      </c>
      <c r="B4724" s="1" t="s">
        <v>72</v>
      </c>
      <c r="C4724" s="2">
        <v>45883</v>
      </c>
      <c r="D4724" s="1" t="s">
        <v>28</v>
      </c>
      <c r="E4724">
        <v>7805</v>
      </c>
      <c r="F4724" s="1" t="s">
        <v>19</v>
      </c>
      <c r="G4724" s="1" t="s">
        <v>16</v>
      </c>
    </row>
    <row r="4725" spans="1:7" x14ac:dyDescent="0.25">
      <c r="A4725" s="1" t="s">
        <v>5547</v>
      </c>
      <c r="B4725" s="1" t="s">
        <v>262</v>
      </c>
      <c r="C4725" s="2">
        <v>45494</v>
      </c>
      <c r="D4725" s="1" t="s">
        <v>23</v>
      </c>
      <c r="E4725">
        <v>5281</v>
      </c>
      <c r="F4725" s="1" t="s">
        <v>10</v>
      </c>
      <c r="G4725" s="1" t="s">
        <v>29</v>
      </c>
    </row>
    <row r="4726" spans="1:7" x14ac:dyDescent="0.25">
      <c r="A4726" s="1" t="s">
        <v>5548</v>
      </c>
      <c r="B4726" s="1" t="s">
        <v>144</v>
      </c>
      <c r="C4726" s="2">
        <v>45428</v>
      </c>
      <c r="D4726" s="1" t="s">
        <v>23</v>
      </c>
      <c r="E4726">
        <v>125</v>
      </c>
      <c r="F4726" s="1" t="s">
        <v>19</v>
      </c>
      <c r="G4726" s="1" t="s">
        <v>29</v>
      </c>
    </row>
    <row r="4727" spans="1:7" x14ac:dyDescent="0.25">
      <c r="A4727" s="1" t="s">
        <v>5549</v>
      </c>
      <c r="B4727" s="1" t="s">
        <v>1604</v>
      </c>
      <c r="C4727" s="2">
        <v>45720</v>
      </c>
      <c r="D4727" s="1" t="s">
        <v>28</v>
      </c>
      <c r="E4727">
        <v>3623</v>
      </c>
      <c r="F4727" s="1" t="s">
        <v>24</v>
      </c>
      <c r="G4727" s="1" t="s">
        <v>11</v>
      </c>
    </row>
    <row r="4728" spans="1:7" x14ac:dyDescent="0.25">
      <c r="A4728" s="1" t="s">
        <v>5550</v>
      </c>
      <c r="B4728" s="1" t="s">
        <v>2935</v>
      </c>
      <c r="C4728" s="2">
        <v>45592</v>
      </c>
      <c r="D4728" s="1" t="s">
        <v>9</v>
      </c>
      <c r="E4728">
        <v>6382</v>
      </c>
      <c r="F4728" s="1" t="s">
        <v>24</v>
      </c>
      <c r="G4728" s="1" t="s">
        <v>45</v>
      </c>
    </row>
    <row r="4729" spans="1:7" x14ac:dyDescent="0.25">
      <c r="A4729" s="1" t="s">
        <v>5551</v>
      </c>
      <c r="B4729" s="1" t="s">
        <v>337</v>
      </c>
      <c r="C4729" s="2">
        <v>45860</v>
      </c>
      <c r="D4729" s="1" t="s">
        <v>9</v>
      </c>
      <c r="E4729">
        <v>8561</v>
      </c>
      <c r="F4729" s="1" t="s">
        <v>15</v>
      </c>
      <c r="G4729" s="1" t="s">
        <v>106</v>
      </c>
    </row>
    <row r="4730" spans="1:7" x14ac:dyDescent="0.25">
      <c r="A4730" s="1" t="s">
        <v>5552</v>
      </c>
      <c r="B4730" s="1" t="s">
        <v>39</v>
      </c>
      <c r="C4730" s="2">
        <v>45820</v>
      </c>
      <c r="D4730" s="1" t="s">
        <v>28</v>
      </c>
      <c r="E4730">
        <v>8229</v>
      </c>
      <c r="F4730" s="1" t="s">
        <v>19</v>
      </c>
      <c r="G4730" s="1" t="s">
        <v>11</v>
      </c>
    </row>
    <row r="4731" spans="1:7" x14ac:dyDescent="0.25">
      <c r="A4731" s="1" t="s">
        <v>5553</v>
      </c>
      <c r="B4731" s="1" t="s">
        <v>255</v>
      </c>
      <c r="C4731" s="2">
        <v>45239</v>
      </c>
      <c r="D4731" s="1" t="s">
        <v>23</v>
      </c>
      <c r="E4731">
        <v>3847</v>
      </c>
      <c r="F4731" s="1" t="s">
        <v>24</v>
      </c>
      <c r="G4731" s="1" t="s">
        <v>45</v>
      </c>
    </row>
    <row r="4732" spans="1:7" x14ac:dyDescent="0.25">
      <c r="A4732" s="1" t="s">
        <v>5554</v>
      </c>
      <c r="B4732" s="1" t="s">
        <v>1427</v>
      </c>
      <c r="C4732" s="2">
        <v>45337</v>
      </c>
      <c r="D4732" s="1" t="s">
        <v>14</v>
      </c>
      <c r="E4732">
        <v>3543</v>
      </c>
      <c r="F4732" s="1" t="s">
        <v>24</v>
      </c>
      <c r="G4732" s="1" t="s">
        <v>106</v>
      </c>
    </row>
    <row r="4733" spans="1:7" x14ac:dyDescent="0.25">
      <c r="A4733" s="1" t="s">
        <v>5555</v>
      </c>
      <c r="B4733" s="1" t="s">
        <v>641</v>
      </c>
      <c r="C4733" s="2">
        <v>45521</v>
      </c>
      <c r="D4733" s="1" t="s">
        <v>9</v>
      </c>
      <c r="E4733">
        <v>9620</v>
      </c>
      <c r="F4733" s="1" t="s">
        <v>15</v>
      </c>
      <c r="G4733" s="1" t="s">
        <v>16</v>
      </c>
    </row>
    <row r="4734" spans="1:7" x14ac:dyDescent="0.25">
      <c r="A4734" s="1" t="s">
        <v>5556</v>
      </c>
      <c r="B4734" s="1" t="s">
        <v>2306</v>
      </c>
      <c r="C4734" s="2">
        <v>45634</v>
      </c>
      <c r="D4734" s="1" t="s">
        <v>14</v>
      </c>
      <c r="E4734">
        <v>5841</v>
      </c>
      <c r="F4734" s="1" t="s">
        <v>24</v>
      </c>
      <c r="G4734" s="1" t="s">
        <v>40</v>
      </c>
    </row>
    <row r="4735" spans="1:7" x14ac:dyDescent="0.25">
      <c r="A4735" s="1" t="s">
        <v>5557</v>
      </c>
      <c r="B4735" s="1" t="s">
        <v>749</v>
      </c>
      <c r="C4735" s="2">
        <v>45652</v>
      </c>
      <c r="D4735" s="1" t="s">
        <v>23</v>
      </c>
      <c r="E4735">
        <v>5973</v>
      </c>
      <c r="F4735" s="1" t="s">
        <v>15</v>
      </c>
      <c r="G4735" s="1" t="s">
        <v>11</v>
      </c>
    </row>
    <row r="4736" spans="1:7" x14ac:dyDescent="0.25">
      <c r="A4736" s="1" t="s">
        <v>5558</v>
      </c>
      <c r="B4736" s="1" t="s">
        <v>1183</v>
      </c>
      <c r="C4736" s="2">
        <v>45211</v>
      </c>
      <c r="D4736" s="1" t="s">
        <v>14</v>
      </c>
      <c r="E4736">
        <v>1304</v>
      </c>
      <c r="F4736" s="1" t="s">
        <v>15</v>
      </c>
      <c r="G4736" s="1" t="s">
        <v>45</v>
      </c>
    </row>
    <row r="4737" spans="1:7" x14ac:dyDescent="0.25">
      <c r="A4737" s="1" t="s">
        <v>5559</v>
      </c>
      <c r="B4737" s="1" t="s">
        <v>943</v>
      </c>
      <c r="C4737" s="2">
        <v>45402</v>
      </c>
      <c r="D4737" s="1" t="s">
        <v>28</v>
      </c>
      <c r="E4737">
        <v>5980</v>
      </c>
      <c r="F4737" s="1" t="s">
        <v>10</v>
      </c>
      <c r="G4737" s="1" t="s">
        <v>106</v>
      </c>
    </row>
    <row r="4738" spans="1:7" x14ac:dyDescent="0.25">
      <c r="A4738" s="1" t="s">
        <v>5560</v>
      </c>
      <c r="B4738" s="1" t="s">
        <v>1788</v>
      </c>
      <c r="C4738" s="2">
        <v>45799</v>
      </c>
      <c r="D4738" s="1" t="s">
        <v>9</v>
      </c>
      <c r="E4738">
        <v>7560</v>
      </c>
      <c r="F4738" s="1" t="s">
        <v>24</v>
      </c>
      <c r="G4738" s="1" t="s">
        <v>106</v>
      </c>
    </row>
    <row r="4739" spans="1:7" x14ac:dyDescent="0.25">
      <c r="A4739" s="1" t="s">
        <v>5561</v>
      </c>
      <c r="B4739" s="1" t="s">
        <v>166</v>
      </c>
      <c r="C4739" s="2">
        <v>45720</v>
      </c>
      <c r="D4739" s="1" t="s">
        <v>9</v>
      </c>
      <c r="E4739">
        <v>2085</v>
      </c>
      <c r="F4739" s="1" t="s">
        <v>10</v>
      </c>
      <c r="G4739" s="1" t="s">
        <v>29</v>
      </c>
    </row>
    <row r="4740" spans="1:7" x14ac:dyDescent="0.25">
      <c r="A4740" s="1" t="s">
        <v>5562</v>
      </c>
      <c r="B4740" s="1" t="s">
        <v>1670</v>
      </c>
      <c r="C4740" s="2">
        <v>45687</v>
      </c>
      <c r="D4740" s="1" t="s">
        <v>28</v>
      </c>
      <c r="E4740">
        <v>7376</v>
      </c>
      <c r="F4740" s="1" t="s">
        <v>24</v>
      </c>
      <c r="G4740" s="1" t="s">
        <v>29</v>
      </c>
    </row>
    <row r="4741" spans="1:7" x14ac:dyDescent="0.25">
      <c r="A4741" s="1" t="s">
        <v>5563</v>
      </c>
      <c r="B4741" s="1" t="s">
        <v>896</v>
      </c>
      <c r="C4741" s="2">
        <v>45467</v>
      </c>
      <c r="D4741" s="1" t="s">
        <v>28</v>
      </c>
      <c r="E4741">
        <v>5217</v>
      </c>
      <c r="F4741" s="1" t="s">
        <v>10</v>
      </c>
      <c r="G4741" s="1" t="s">
        <v>45</v>
      </c>
    </row>
    <row r="4742" spans="1:7" x14ac:dyDescent="0.25">
      <c r="A4742" s="1" t="s">
        <v>5564</v>
      </c>
      <c r="B4742" s="1" t="s">
        <v>190</v>
      </c>
      <c r="C4742" s="2">
        <v>45739</v>
      </c>
      <c r="D4742" s="1" t="s">
        <v>9</v>
      </c>
      <c r="E4742">
        <v>5827</v>
      </c>
      <c r="F4742" s="1" t="s">
        <v>15</v>
      </c>
      <c r="G4742" s="1" t="s">
        <v>20</v>
      </c>
    </row>
    <row r="4743" spans="1:7" x14ac:dyDescent="0.25">
      <c r="A4743" s="1" t="s">
        <v>5565</v>
      </c>
      <c r="B4743" s="1" t="s">
        <v>367</v>
      </c>
      <c r="C4743" s="2">
        <v>45788</v>
      </c>
      <c r="D4743" s="1" t="s">
        <v>9</v>
      </c>
      <c r="E4743">
        <v>1788</v>
      </c>
      <c r="F4743" s="1" t="s">
        <v>15</v>
      </c>
      <c r="G4743" s="1" t="s">
        <v>16</v>
      </c>
    </row>
    <row r="4744" spans="1:7" x14ac:dyDescent="0.25">
      <c r="A4744" s="1" t="s">
        <v>5566</v>
      </c>
      <c r="B4744" s="1" t="s">
        <v>166</v>
      </c>
      <c r="C4744" s="2">
        <v>45543</v>
      </c>
      <c r="D4744" s="1" t="s">
        <v>9</v>
      </c>
      <c r="E4744">
        <v>383</v>
      </c>
      <c r="F4744" s="1" t="s">
        <v>15</v>
      </c>
      <c r="G4744" s="1" t="s">
        <v>55</v>
      </c>
    </row>
    <row r="4745" spans="1:7" x14ac:dyDescent="0.25">
      <c r="A4745" s="1" t="s">
        <v>5567</v>
      </c>
      <c r="B4745" s="1" t="s">
        <v>2854</v>
      </c>
      <c r="C4745" s="2">
        <v>45856</v>
      </c>
      <c r="D4745" s="1" t="s">
        <v>23</v>
      </c>
      <c r="E4745">
        <v>7567</v>
      </c>
      <c r="F4745" s="1" t="s">
        <v>15</v>
      </c>
      <c r="G4745" s="1" t="s">
        <v>55</v>
      </c>
    </row>
    <row r="4746" spans="1:7" x14ac:dyDescent="0.25">
      <c r="A4746" s="1" t="s">
        <v>5568</v>
      </c>
      <c r="B4746" s="1" t="s">
        <v>1377</v>
      </c>
      <c r="C4746" s="2">
        <v>45795</v>
      </c>
      <c r="D4746" s="1" t="s">
        <v>23</v>
      </c>
      <c r="E4746">
        <v>9333</v>
      </c>
      <c r="F4746" s="1" t="s">
        <v>24</v>
      </c>
      <c r="G4746" s="1" t="s">
        <v>106</v>
      </c>
    </row>
    <row r="4747" spans="1:7" x14ac:dyDescent="0.25">
      <c r="A4747" s="1" t="s">
        <v>5569</v>
      </c>
      <c r="B4747" s="1" t="s">
        <v>432</v>
      </c>
      <c r="C4747" s="2">
        <v>45258</v>
      </c>
      <c r="D4747" s="1" t="s">
        <v>23</v>
      </c>
      <c r="E4747">
        <v>1583</v>
      </c>
      <c r="F4747" s="1" t="s">
        <v>19</v>
      </c>
      <c r="G4747" s="1" t="s">
        <v>106</v>
      </c>
    </row>
    <row r="4748" spans="1:7" x14ac:dyDescent="0.25">
      <c r="A4748" s="1" t="s">
        <v>5570</v>
      </c>
      <c r="B4748" s="1" t="s">
        <v>2150</v>
      </c>
      <c r="C4748" s="2">
        <v>45586</v>
      </c>
      <c r="D4748" s="1" t="s">
        <v>14</v>
      </c>
      <c r="E4748">
        <v>6036</v>
      </c>
      <c r="F4748" s="1" t="s">
        <v>24</v>
      </c>
      <c r="G4748" s="1" t="s">
        <v>40</v>
      </c>
    </row>
    <row r="4749" spans="1:7" x14ac:dyDescent="0.25">
      <c r="A4749" s="1" t="s">
        <v>5571</v>
      </c>
      <c r="B4749" s="1" t="s">
        <v>1337</v>
      </c>
      <c r="C4749" s="2">
        <v>45774</v>
      </c>
      <c r="D4749" s="1" t="s">
        <v>23</v>
      </c>
      <c r="E4749">
        <v>4454</v>
      </c>
      <c r="F4749" s="1" t="s">
        <v>10</v>
      </c>
      <c r="G4749" s="1" t="s">
        <v>25</v>
      </c>
    </row>
    <row r="4750" spans="1:7" x14ac:dyDescent="0.25">
      <c r="A4750" s="1" t="s">
        <v>5572</v>
      </c>
      <c r="B4750" s="1" t="s">
        <v>266</v>
      </c>
      <c r="C4750" s="2">
        <v>45744</v>
      </c>
      <c r="D4750" s="1" t="s">
        <v>9</v>
      </c>
      <c r="E4750">
        <v>797</v>
      </c>
      <c r="F4750" s="1" t="s">
        <v>24</v>
      </c>
      <c r="G4750" s="1" t="s">
        <v>106</v>
      </c>
    </row>
    <row r="4751" spans="1:7" x14ac:dyDescent="0.25">
      <c r="A4751" s="1" t="s">
        <v>5573</v>
      </c>
      <c r="B4751" s="1" t="s">
        <v>1805</v>
      </c>
      <c r="C4751" s="2">
        <v>45481</v>
      </c>
      <c r="D4751" s="1" t="s">
        <v>23</v>
      </c>
      <c r="E4751">
        <v>1555</v>
      </c>
      <c r="F4751" s="1" t="s">
        <v>24</v>
      </c>
      <c r="G4751" s="1" t="s">
        <v>20</v>
      </c>
    </row>
    <row r="4752" spans="1:7" x14ac:dyDescent="0.25">
      <c r="A4752" s="1" t="s">
        <v>5574</v>
      </c>
      <c r="B4752" s="1" t="s">
        <v>192</v>
      </c>
      <c r="C4752" s="2">
        <v>45405</v>
      </c>
      <c r="D4752" s="1" t="s">
        <v>9</v>
      </c>
      <c r="E4752">
        <v>8571</v>
      </c>
      <c r="F4752" s="1" t="s">
        <v>10</v>
      </c>
      <c r="G4752" s="1" t="s">
        <v>16</v>
      </c>
    </row>
    <row r="4753" spans="1:7" x14ac:dyDescent="0.25">
      <c r="A4753" s="1" t="s">
        <v>5575</v>
      </c>
      <c r="B4753" s="1" t="s">
        <v>415</v>
      </c>
      <c r="C4753" s="2">
        <v>45658</v>
      </c>
      <c r="D4753" s="1" t="s">
        <v>28</v>
      </c>
      <c r="E4753">
        <v>4384</v>
      </c>
      <c r="F4753" s="1" t="s">
        <v>15</v>
      </c>
      <c r="G4753" s="1" t="s">
        <v>55</v>
      </c>
    </row>
    <row r="4754" spans="1:7" x14ac:dyDescent="0.25">
      <c r="A4754" s="1" t="s">
        <v>5576</v>
      </c>
      <c r="B4754" s="1" t="s">
        <v>3390</v>
      </c>
      <c r="C4754" s="2">
        <v>45860</v>
      </c>
      <c r="D4754" s="1" t="s">
        <v>14</v>
      </c>
      <c r="E4754">
        <v>5457</v>
      </c>
      <c r="F4754" s="1" t="s">
        <v>10</v>
      </c>
      <c r="G4754" s="1" t="s">
        <v>16</v>
      </c>
    </row>
    <row r="4755" spans="1:7" x14ac:dyDescent="0.25">
      <c r="A4755" s="1" t="s">
        <v>5577</v>
      </c>
      <c r="B4755" s="1" t="s">
        <v>1213</v>
      </c>
      <c r="C4755" s="2">
        <v>45709</v>
      </c>
      <c r="D4755" s="1" t="s">
        <v>14</v>
      </c>
      <c r="E4755">
        <v>9904</v>
      </c>
      <c r="F4755" s="1" t="s">
        <v>10</v>
      </c>
      <c r="G4755" s="1" t="s">
        <v>11</v>
      </c>
    </row>
    <row r="4756" spans="1:7" x14ac:dyDescent="0.25">
      <c r="A4756" s="1" t="s">
        <v>5578</v>
      </c>
      <c r="B4756" s="1" t="s">
        <v>945</v>
      </c>
      <c r="C4756" s="2">
        <v>45699</v>
      </c>
      <c r="D4756" s="1" t="s">
        <v>28</v>
      </c>
      <c r="E4756">
        <v>9859</v>
      </c>
      <c r="F4756" s="1" t="s">
        <v>19</v>
      </c>
      <c r="G4756" s="1" t="s">
        <v>106</v>
      </c>
    </row>
    <row r="4757" spans="1:7" x14ac:dyDescent="0.25">
      <c r="A4757" s="1" t="s">
        <v>5579</v>
      </c>
      <c r="B4757" s="1" t="s">
        <v>385</v>
      </c>
      <c r="C4757" s="2">
        <v>45848</v>
      </c>
      <c r="D4757" s="1" t="s">
        <v>9</v>
      </c>
      <c r="E4757">
        <v>4065</v>
      </c>
      <c r="F4757" s="1" t="s">
        <v>19</v>
      </c>
      <c r="G4757" s="1" t="s">
        <v>20</v>
      </c>
    </row>
    <row r="4758" spans="1:7" x14ac:dyDescent="0.25">
      <c r="A4758" s="1" t="s">
        <v>5580</v>
      </c>
      <c r="B4758" s="1" t="s">
        <v>70</v>
      </c>
      <c r="C4758" s="2">
        <v>45270</v>
      </c>
      <c r="D4758" s="1" t="s">
        <v>14</v>
      </c>
      <c r="E4758">
        <v>616</v>
      </c>
      <c r="F4758" s="1" t="s">
        <v>15</v>
      </c>
      <c r="G4758" s="1" t="s">
        <v>45</v>
      </c>
    </row>
    <row r="4759" spans="1:7" x14ac:dyDescent="0.25">
      <c r="A4759" s="1" t="s">
        <v>5581</v>
      </c>
      <c r="B4759" s="1" t="s">
        <v>3317</v>
      </c>
      <c r="C4759" s="2">
        <v>45583</v>
      </c>
      <c r="D4759" s="1" t="s">
        <v>23</v>
      </c>
      <c r="E4759">
        <v>2586</v>
      </c>
      <c r="F4759" s="1" t="s">
        <v>10</v>
      </c>
      <c r="G4759" s="1" t="s">
        <v>29</v>
      </c>
    </row>
    <row r="4760" spans="1:7" x14ac:dyDescent="0.25">
      <c r="A4760" s="1" t="s">
        <v>5582</v>
      </c>
      <c r="B4760" s="1" t="s">
        <v>233</v>
      </c>
      <c r="C4760" s="2">
        <v>45521</v>
      </c>
      <c r="D4760" s="1" t="s">
        <v>9</v>
      </c>
      <c r="E4760">
        <v>6579</v>
      </c>
      <c r="F4760" s="1" t="s">
        <v>10</v>
      </c>
      <c r="G4760" s="1" t="s">
        <v>106</v>
      </c>
    </row>
    <row r="4761" spans="1:7" x14ac:dyDescent="0.25">
      <c r="A4761" s="1" t="s">
        <v>5583</v>
      </c>
      <c r="B4761" s="1" t="s">
        <v>251</v>
      </c>
      <c r="C4761" s="2">
        <v>45583</v>
      </c>
      <c r="D4761" s="1" t="s">
        <v>14</v>
      </c>
      <c r="E4761">
        <v>4134</v>
      </c>
      <c r="F4761" s="1" t="s">
        <v>10</v>
      </c>
      <c r="G4761" s="1" t="s">
        <v>106</v>
      </c>
    </row>
    <row r="4762" spans="1:7" x14ac:dyDescent="0.25">
      <c r="A4762" s="1" t="s">
        <v>5584</v>
      </c>
      <c r="B4762" s="1" t="s">
        <v>716</v>
      </c>
      <c r="C4762" s="2">
        <v>45684</v>
      </c>
      <c r="D4762" s="1" t="s">
        <v>28</v>
      </c>
      <c r="E4762">
        <v>5061</v>
      </c>
      <c r="F4762" s="1" t="s">
        <v>24</v>
      </c>
      <c r="G4762" s="1" t="s">
        <v>20</v>
      </c>
    </row>
    <row r="4763" spans="1:7" x14ac:dyDescent="0.25">
      <c r="A4763" s="1" t="s">
        <v>5585</v>
      </c>
      <c r="B4763" s="1" t="s">
        <v>284</v>
      </c>
      <c r="C4763" s="2">
        <v>45685</v>
      </c>
      <c r="D4763" s="1" t="s">
        <v>9</v>
      </c>
      <c r="E4763">
        <v>332</v>
      </c>
      <c r="F4763" s="1" t="s">
        <v>19</v>
      </c>
      <c r="G4763" s="1" t="s">
        <v>25</v>
      </c>
    </row>
    <row r="4764" spans="1:7" x14ac:dyDescent="0.25">
      <c r="A4764" s="1" t="s">
        <v>5586</v>
      </c>
      <c r="B4764" s="1" t="s">
        <v>872</v>
      </c>
      <c r="C4764" s="2">
        <v>45407</v>
      </c>
      <c r="D4764" s="1" t="s">
        <v>14</v>
      </c>
      <c r="E4764">
        <v>593</v>
      </c>
      <c r="F4764" s="1" t="s">
        <v>19</v>
      </c>
      <c r="G4764" s="1" t="s">
        <v>16</v>
      </c>
    </row>
    <row r="4765" spans="1:7" x14ac:dyDescent="0.25">
      <c r="A4765" s="1" t="s">
        <v>5587</v>
      </c>
      <c r="B4765" s="1" t="s">
        <v>44</v>
      </c>
      <c r="C4765" s="2">
        <v>45485</v>
      </c>
      <c r="D4765" s="1" t="s">
        <v>28</v>
      </c>
      <c r="E4765">
        <v>5399</v>
      </c>
      <c r="F4765" s="1" t="s">
        <v>15</v>
      </c>
      <c r="G4765" s="1" t="s">
        <v>20</v>
      </c>
    </row>
    <row r="4766" spans="1:7" x14ac:dyDescent="0.25">
      <c r="A4766" s="1" t="s">
        <v>5588</v>
      </c>
      <c r="B4766" s="1" t="s">
        <v>3557</v>
      </c>
      <c r="C4766" s="2">
        <v>45663</v>
      </c>
      <c r="D4766" s="1" t="s">
        <v>9</v>
      </c>
      <c r="E4766">
        <v>8857</v>
      </c>
      <c r="F4766" s="1" t="s">
        <v>19</v>
      </c>
      <c r="G4766" s="1" t="s">
        <v>50</v>
      </c>
    </row>
    <row r="4767" spans="1:7" x14ac:dyDescent="0.25">
      <c r="A4767" s="1" t="s">
        <v>5589</v>
      </c>
      <c r="B4767" s="1" t="s">
        <v>1572</v>
      </c>
      <c r="C4767" s="2">
        <v>45335</v>
      </c>
      <c r="D4767" s="1" t="s">
        <v>23</v>
      </c>
      <c r="E4767">
        <v>4891</v>
      </c>
      <c r="F4767" s="1" t="s">
        <v>19</v>
      </c>
      <c r="G4767" s="1" t="s">
        <v>50</v>
      </c>
    </row>
    <row r="4768" spans="1:7" x14ac:dyDescent="0.25">
      <c r="A4768" s="1" t="s">
        <v>5590</v>
      </c>
      <c r="B4768" s="1" t="s">
        <v>1318</v>
      </c>
      <c r="C4768" s="2">
        <v>45163</v>
      </c>
      <c r="D4768" s="1" t="s">
        <v>9</v>
      </c>
      <c r="E4768">
        <v>8424</v>
      </c>
      <c r="F4768" s="1" t="s">
        <v>15</v>
      </c>
      <c r="G4768" s="1" t="s">
        <v>50</v>
      </c>
    </row>
    <row r="4769" spans="1:7" x14ac:dyDescent="0.25">
      <c r="A4769" s="1" t="s">
        <v>5591</v>
      </c>
      <c r="B4769" s="1" t="s">
        <v>305</v>
      </c>
      <c r="C4769" s="2">
        <v>45383</v>
      </c>
      <c r="D4769" s="1" t="s">
        <v>23</v>
      </c>
      <c r="E4769">
        <v>2132</v>
      </c>
      <c r="F4769" s="1" t="s">
        <v>10</v>
      </c>
      <c r="G4769" s="1" t="s">
        <v>25</v>
      </c>
    </row>
    <row r="4770" spans="1:7" x14ac:dyDescent="0.25">
      <c r="A4770" s="1" t="s">
        <v>5592</v>
      </c>
      <c r="B4770" s="1" t="s">
        <v>554</v>
      </c>
      <c r="C4770" s="2">
        <v>45207</v>
      </c>
      <c r="D4770" s="1" t="s">
        <v>9</v>
      </c>
      <c r="E4770">
        <v>7709</v>
      </c>
      <c r="F4770" s="1" t="s">
        <v>24</v>
      </c>
      <c r="G4770" s="1" t="s">
        <v>20</v>
      </c>
    </row>
    <row r="4771" spans="1:7" x14ac:dyDescent="0.25">
      <c r="A4771" s="1" t="s">
        <v>5593</v>
      </c>
      <c r="B4771" s="1" t="s">
        <v>3594</v>
      </c>
      <c r="C4771" s="2">
        <v>45179</v>
      </c>
      <c r="D4771" s="1" t="s">
        <v>28</v>
      </c>
      <c r="E4771">
        <v>7806</v>
      </c>
      <c r="F4771" s="1" t="s">
        <v>15</v>
      </c>
      <c r="G4771" s="1" t="s">
        <v>40</v>
      </c>
    </row>
    <row r="4772" spans="1:7" x14ac:dyDescent="0.25">
      <c r="A4772" s="1" t="s">
        <v>5594</v>
      </c>
      <c r="B4772" s="1" t="s">
        <v>3649</v>
      </c>
      <c r="C4772" s="2">
        <v>45851</v>
      </c>
      <c r="D4772" s="1" t="s">
        <v>23</v>
      </c>
      <c r="E4772">
        <v>2230</v>
      </c>
      <c r="F4772" s="1" t="s">
        <v>19</v>
      </c>
      <c r="G4772" s="1" t="s">
        <v>106</v>
      </c>
    </row>
    <row r="4773" spans="1:7" x14ac:dyDescent="0.25">
      <c r="A4773" s="1" t="s">
        <v>5595</v>
      </c>
      <c r="B4773" s="1" t="s">
        <v>3069</v>
      </c>
      <c r="C4773" s="2">
        <v>45693</v>
      </c>
      <c r="D4773" s="1" t="s">
        <v>23</v>
      </c>
      <c r="E4773">
        <v>5133</v>
      </c>
      <c r="F4773" s="1" t="s">
        <v>15</v>
      </c>
      <c r="G4773" s="1" t="s">
        <v>106</v>
      </c>
    </row>
    <row r="4774" spans="1:7" x14ac:dyDescent="0.25">
      <c r="A4774" s="1" t="s">
        <v>5596</v>
      </c>
      <c r="B4774" s="1" t="s">
        <v>872</v>
      </c>
      <c r="C4774" s="2">
        <v>45245</v>
      </c>
      <c r="D4774" s="1" t="s">
        <v>9</v>
      </c>
      <c r="E4774">
        <v>3560</v>
      </c>
      <c r="F4774" s="1" t="s">
        <v>19</v>
      </c>
      <c r="G4774" s="1" t="s">
        <v>50</v>
      </c>
    </row>
    <row r="4775" spans="1:7" x14ac:dyDescent="0.25">
      <c r="A4775" s="1" t="s">
        <v>5597</v>
      </c>
      <c r="B4775" s="1" t="s">
        <v>2981</v>
      </c>
      <c r="C4775" s="2">
        <v>45890</v>
      </c>
      <c r="D4775" s="1" t="s">
        <v>14</v>
      </c>
      <c r="E4775">
        <v>5789</v>
      </c>
      <c r="F4775" s="1" t="s">
        <v>10</v>
      </c>
      <c r="G4775" s="1" t="s">
        <v>29</v>
      </c>
    </row>
    <row r="4776" spans="1:7" x14ac:dyDescent="0.25">
      <c r="A4776" s="1" t="s">
        <v>5598</v>
      </c>
      <c r="B4776" s="1" t="s">
        <v>636</v>
      </c>
      <c r="C4776" s="2">
        <v>45278</v>
      </c>
      <c r="D4776" s="1" t="s">
        <v>23</v>
      </c>
      <c r="E4776">
        <v>4938</v>
      </c>
      <c r="F4776" s="1" t="s">
        <v>10</v>
      </c>
      <c r="G4776" s="1" t="s">
        <v>20</v>
      </c>
    </row>
    <row r="4777" spans="1:7" x14ac:dyDescent="0.25">
      <c r="A4777" s="1" t="s">
        <v>5599</v>
      </c>
      <c r="B4777" s="1" t="s">
        <v>2277</v>
      </c>
      <c r="C4777" s="2">
        <v>45753</v>
      </c>
      <c r="D4777" s="1" t="s">
        <v>9</v>
      </c>
      <c r="E4777">
        <v>176</v>
      </c>
      <c r="F4777" s="1" t="s">
        <v>10</v>
      </c>
      <c r="G4777" s="1" t="s">
        <v>20</v>
      </c>
    </row>
    <row r="4778" spans="1:7" x14ac:dyDescent="0.25">
      <c r="A4778" s="1" t="s">
        <v>5600</v>
      </c>
      <c r="B4778" s="1" t="s">
        <v>2935</v>
      </c>
      <c r="C4778" s="2">
        <v>45270</v>
      </c>
      <c r="D4778" s="1" t="s">
        <v>28</v>
      </c>
      <c r="E4778">
        <v>6453</v>
      </c>
      <c r="F4778" s="1" t="s">
        <v>19</v>
      </c>
      <c r="G4778" s="1" t="s">
        <v>45</v>
      </c>
    </row>
    <row r="4779" spans="1:7" x14ac:dyDescent="0.25">
      <c r="A4779" s="1" t="s">
        <v>5601</v>
      </c>
      <c r="B4779" s="1" t="s">
        <v>615</v>
      </c>
      <c r="C4779" s="2">
        <v>45723</v>
      </c>
      <c r="D4779" s="1" t="s">
        <v>9</v>
      </c>
      <c r="E4779">
        <v>8319</v>
      </c>
      <c r="F4779" s="1" t="s">
        <v>15</v>
      </c>
      <c r="G4779" s="1" t="s">
        <v>55</v>
      </c>
    </row>
    <row r="4780" spans="1:7" x14ac:dyDescent="0.25">
      <c r="A4780" s="1" t="s">
        <v>5602</v>
      </c>
      <c r="B4780" s="1" t="s">
        <v>156</v>
      </c>
      <c r="C4780" s="2">
        <v>45772</v>
      </c>
      <c r="D4780" s="1" t="s">
        <v>9</v>
      </c>
      <c r="E4780">
        <v>6665</v>
      </c>
      <c r="F4780" s="1" t="s">
        <v>19</v>
      </c>
      <c r="G4780" s="1" t="s">
        <v>40</v>
      </c>
    </row>
    <row r="4781" spans="1:7" x14ac:dyDescent="0.25">
      <c r="A4781" s="1" t="s">
        <v>5603</v>
      </c>
      <c r="B4781" s="1" t="s">
        <v>1569</v>
      </c>
      <c r="C4781" s="2">
        <v>45280</v>
      </c>
      <c r="D4781" s="1" t="s">
        <v>23</v>
      </c>
      <c r="E4781">
        <v>7352</v>
      </c>
      <c r="F4781" s="1" t="s">
        <v>10</v>
      </c>
      <c r="G4781" s="1" t="s">
        <v>29</v>
      </c>
    </row>
    <row r="4782" spans="1:7" x14ac:dyDescent="0.25">
      <c r="A4782" s="1" t="s">
        <v>5604</v>
      </c>
      <c r="B4782" s="1" t="s">
        <v>453</v>
      </c>
      <c r="C4782" s="2">
        <v>45876</v>
      </c>
      <c r="D4782" s="1" t="s">
        <v>14</v>
      </c>
      <c r="E4782">
        <v>2216</v>
      </c>
      <c r="F4782" s="1" t="s">
        <v>10</v>
      </c>
      <c r="G4782" s="1" t="s">
        <v>25</v>
      </c>
    </row>
    <row r="4783" spans="1:7" x14ac:dyDescent="0.25">
      <c r="A4783" s="1" t="s">
        <v>5605</v>
      </c>
      <c r="B4783" s="1" t="s">
        <v>54</v>
      </c>
      <c r="C4783" s="2">
        <v>45325</v>
      </c>
      <c r="D4783" s="1" t="s">
        <v>28</v>
      </c>
      <c r="E4783">
        <v>1260</v>
      </c>
      <c r="F4783" s="1" t="s">
        <v>10</v>
      </c>
      <c r="G4783" s="1" t="s">
        <v>11</v>
      </c>
    </row>
    <row r="4784" spans="1:7" x14ac:dyDescent="0.25">
      <c r="A4784" s="1" t="s">
        <v>5606</v>
      </c>
      <c r="B4784" s="1" t="s">
        <v>2085</v>
      </c>
      <c r="C4784" s="2">
        <v>45856</v>
      </c>
      <c r="D4784" s="1" t="s">
        <v>23</v>
      </c>
      <c r="E4784">
        <v>4016</v>
      </c>
      <c r="F4784" s="1" t="s">
        <v>19</v>
      </c>
      <c r="G4784" s="1" t="s">
        <v>25</v>
      </c>
    </row>
    <row r="4785" spans="1:7" x14ac:dyDescent="0.25">
      <c r="A4785" s="1" t="s">
        <v>5607</v>
      </c>
      <c r="B4785" s="1" t="s">
        <v>78</v>
      </c>
      <c r="C4785" s="2">
        <v>45505</v>
      </c>
      <c r="D4785" s="1" t="s">
        <v>23</v>
      </c>
      <c r="E4785">
        <v>4568</v>
      </c>
      <c r="F4785" s="1" t="s">
        <v>24</v>
      </c>
      <c r="G4785" s="1" t="s">
        <v>25</v>
      </c>
    </row>
    <row r="4786" spans="1:7" x14ac:dyDescent="0.25">
      <c r="A4786" s="1" t="s">
        <v>5608</v>
      </c>
      <c r="B4786" s="1" t="s">
        <v>1478</v>
      </c>
      <c r="C4786" s="2">
        <v>45427</v>
      </c>
      <c r="D4786" s="1" t="s">
        <v>23</v>
      </c>
      <c r="E4786">
        <v>9873</v>
      </c>
      <c r="F4786" s="1" t="s">
        <v>10</v>
      </c>
      <c r="G4786" s="1" t="s">
        <v>55</v>
      </c>
    </row>
    <row r="4787" spans="1:7" x14ac:dyDescent="0.25">
      <c r="A4787" s="1" t="s">
        <v>5609</v>
      </c>
      <c r="B4787" s="1" t="s">
        <v>742</v>
      </c>
      <c r="C4787" s="2">
        <v>45282</v>
      </c>
      <c r="D4787" s="1" t="s">
        <v>28</v>
      </c>
      <c r="E4787">
        <v>2161</v>
      </c>
      <c r="F4787" s="1" t="s">
        <v>15</v>
      </c>
      <c r="G4787" s="1" t="s">
        <v>25</v>
      </c>
    </row>
    <row r="4788" spans="1:7" x14ac:dyDescent="0.25">
      <c r="A4788" s="1" t="s">
        <v>5610</v>
      </c>
      <c r="B4788" s="1" t="s">
        <v>698</v>
      </c>
      <c r="C4788" s="2">
        <v>45166</v>
      </c>
      <c r="D4788" s="1" t="s">
        <v>14</v>
      </c>
      <c r="E4788">
        <v>5087</v>
      </c>
      <c r="F4788" s="1" t="s">
        <v>10</v>
      </c>
      <c r="G4788" s="1" t="s">
        <v>55</v>
      </c>
    </row>
    <row r="4789" spans="1:7" x14ac:dyDescent="0.25">
      <c r="A4789" s="1" t="s">
        <v>5611</v>
      </c>
      <c r="B4789" s="1" t="s">
        <v>2611</v>
      </c>
      <c r="C4789" s="2">
        <v>45795</v>
      </c>
      <c r="D4789" s="1" t="s">
        <v>28</v>
      </c>
      <c r="E4789">
        <v>2307</v>
      </c>
      <c r="F4789" s="1" t="s">
        <v>19</v>
      </c>
      <c r="G4789" s="1" t="s">
        <v>45</v>
      </c>
    </row>
    <row r="4790" spans="1:7" x14ac:dyDescent="0.25">
      <c r="A4790" s="1" t="s">
        <v>5612</v>
      </c>
      <c r="B4790" s="1" t="s">
        <v>379</v>
      </c>
      <c r="C4790" s="2">
        <v>45699</v>
      </c>
      <c r="D4790" s="1" t="s">
        <v>28</v>
      </c>
      <c r="E4790">
        <v>9238</v>
      </c>
      <c r="F4790" s="1" t="s">
        <v>15</v>
      </c>
      <c r="G4790" s="1" t="s">
        <v>55</v>
      </c>
    </row>
    <row r="4791" spans="1:7" x14ac:dyDescent="0.25">
      <c r="A4791" s="1" t="s">
        <v>5613</v>
      </c>
      <c r="B4791" s="1" t="s">
        <v>2198</v>
      </c>
      <c r="C4791" s="2">
        <v>45796</v>
      </c>
      <c r="D4791" s="1" t="s">
        <v>14</v>
      </c>
      <c r="E4791">
        <v>2624</v>
      </c>
      <c r="F4791" s="1" t="s">
        <v>19</v>
      </c>
      <c r="G4791" s="1" t="s">
        <v>25</v>
      </c>
    </row>
    <row r="4792" spans="1:7" x14ac:dyDescent="0.25">
      <c r="A4792" s="1" t="s">
        <v>5614</v>
      </c>
      <c r="B4792" s="1" t="s">
        <v>1527</v>
      </c>
      <c r="C4792" s="2">
        <v>45618</v>
      </c>
      <c r="D4792" s="1" t="s">
        <v>28</v>
      </c>
      <c r="E4792">
        <v>1889</v>
      </c>
      <c r="F4792" s="1" t="s">
        <v>24</v>
      </c>
      <c r="G4792" s="1" t="s">
        <v>16</v>
      </c>
    </row>
    <row r="4793" spans="1:7" x14ac:dyDescent="0.25">
      <c r="A4793" s="1" t="s">
        <v>5615</v>
      </c>
      <c r="B4793" s="1" t="s">
        <v>144</v>
      </c>
      <c r="C4793" s="2">
        <v>45680</v>
      </c>
      <c r="D4793" s="1" t="s">
        <v>9</v>
      </c>
      <c r="E4793">
        <v>8798</v>
      </c>
      <c r="F4793" s="1" t="s">
        <v>24</v>
      </c>
      <c r="G4793" s="1" t="s">
        <v>45</v>
      </c>
    </row>
    <row r="4794" spans="1:7" x14ac:dyDescent="0.25">
      <c r="A4794" s="1" t="s">
        <v>5616</v>
      </c>
      <c r="B4794" s="1" t="s">
        <v>469</v>
      </c>
      <c r="C4794" s="2">
        <v>45467</v>
      </c>
      <c r="D4794" s="1" t="s">
        <v>28</v>
      </c>
      <c r="E4794">
        <v>630</v>
      </c>
      <c r="F4794" s="1" t="s">
        <v>19</v>
      </c>
      <c r="G4794" s="1" t="s">
        <v>106</v>
      </c>
    </row>
    <row r="4795" spans="1:7" x14ac:dyDescent="0.25">
      <c r="A4795" s="1" t="s">
        <v>5617</v>
      </c>
      <c r="B4795" s="1" t="s">
        <v>1419</v>
      </c>
      <c r="C4795" s="2">
        <v>45513</v>
      </c>
      <c r="D4795" s="1" t="s">
        <v>23</v>
      </c>
      <c r="E4795">
        <v>6708</v>
      </c>
      <c r="F4795" s="1" t="s">
        <v>10</v>
      </c>
      <c r="G4795" s="1" t="s">
        <v>25</v>
      </c>
    </row>
    <row r="4796" spans="1:7" x14ac:dyDescent="0.25">
      <c r="A4796" s="1" t="s">
        <v>5618</v>
      </c>
      <c r="B4796" s="1" t="s">
        <v>1591</v>
      </c>
      <c r="C4796" s="2">
        <v>45330</v>
      </c>
      <c r="D4796" s="1" t="s">
        <v>28</v>
      </c>
      <c r="E4796">
        <v>5517</v>
      </c>
      <c r="F4796" s="1" t="s">
        <v>15</v>
      </c>
      <c r="G4796" s="1" t="s">
        <v>55</v>
      </c>
    </row>
    <row r="4797" spans="1:7" x14ac:dyDescent="0.25">
      <c r="A4797" s="1" t="s">
        <v>5619</v>
      </c>
      <c r="B4797" s="1" t="s">
        <v>1591</v>
      </c>
      <c r="C4797" s="2">
        <v>45798</v>
      </c>
      <c r="D4797" s="1" t="s">
        <v>23</v>
      </c>
      <c r="E4797">
        <v>8272</v>
      </c>
      <c r="F4797" s="1" t="s">
        <v>10</v>
      </c>
      <c r="G4797" s="1" t="s">
        <v>11</v>
      </c>
    </row>
    <row r="4798" spans="1:7" x14ac:dyDescent="0.25">
      <c r="A4798" s="1" t="s">
        <v>5620</v>
      </c>
      <c r="B4798" s="1" t="s">
        <v>80</v>
      </c>
      <c r="C4798" s="2">
        <v>45347</v>
      </c>
      <c r="D4798" s="1" t="s">
        <v>28</v>
      </c>
      <c r="E4798">
        <v>1813</v>
      </c>
      <c r="F4798" s="1" t="s">
        <v>19</v>
      </c>
      <c r="G4798" s="1" t="s">
        <v>25</v>
      </c>
    </row>
    <row r="4799" spans="1:7" x14ac:dyDescent="0.25">
      <c r="A4799" s="1" t="s">
        <v>5621</v>
      </c>
      <c r="B4799" s="1" t="s">
        <v>363</v>
      </c>
      <c r="C4799" s="2">
        <v>45816</v>
      </c>
      <c r="D4799" s="1" t="s">
        <v>23</v>
      </c>
      <c r="E4799">
        <v>7126</v>
      </c>
      <c r="F4799" s="1" t="s">
        <v>19</v>
      </c>
      <c r="G4799" s="1" t="s">
        <v>45</v>
      </c>
    </row>
    <row r="4800" spans="1:7" x14ac:dyDescent="0.25">
      <c r="A4800" s="1" t="s">
        <v>5622</v>
      </c>
      <c r="B4800" s="1" t="s">
        <v>2384</v>
      </c>
      <c r="C4800" s="2">
        <v>45622</v>
      </c>
      <c r="D4800" s="1" t="s">
        <v>23</v>
      </c>
      <c r="E4800">
        <v>4543</v>
      </c>
      <c r="F4800" s="1" t="s">
        <v>10</v>
      </c>
      <c r="G4800" s="1" t="s">
        <v>55</v>
      </c>
    </row>
    <row r="4801" spans="1:7" x14ac:dyDescent="0.25">
      <c r="A4801" s="1" t="s">
        <v>5623</v>
      </c>
      <c r="B4801" s="1" t="s">
        <v>1155</v>
      </c>
      <c r="C4801" s="2">
        <v>45348</v>
      </c>
      <c r="D4801" s="1" t="s">
        <v>23</v>
      </c>
      <c r="E4801">
        <v>9269</v>
      </c>
      <c r="F4801" s="1" t="s">
        <v>15</v>
      </c>
      <c r="G4801" s="1" t="s">
        <v>29</v>
      </c>
    </row>
    <row r="4802" spans="1:7" x14ac:dyDescent="0.25">
      <c r="A4802" s="1" t="s">
        <v>5624</v>
      </c>
      <c r="B4802" s="1" t="s">
        <v>3213</v>
      </c>
      <c r="C4802" s="2">
        <v>45500</v>
      </c>
      <c r="D4802" s="1" t="s">
        <v>14</v>
      </c>
      <c r="E4802">
        <v>1935</v>
      </c>
      <c r="F4802" s="1" t="s">
        <v>15</v>
      </c>
      <c r="G4802" s="1" t="s">
        <v>20</v>
      </c>
    </row>
    <row r="4803" spans="1:7" x14ac:dyDescent="0.25">
      <c r="A4803" s="1" t="s">
        <v>5625</v>
      </c>
      <c r="B4803" s="1" t="s">
        <v>1461</v>
      </c>
      <c r="C4803" s="2">
        <v>45469</v>
      </c>
      <c r="D4803" s="1" t="s">
        <v>28</v>
      </c>
      <c r="E4803">
        <v>1047</v>
      </c>
      <c r="F4803" s="1" t="s">
        <v>15</v>
      </c>
      <c r="G4803" s="1" t="s">
        <v>25</v>
      </c>
    </row>
    <row r="4804" spans="1:7" x14ac:dyDescent="0.25">
      <c r="A4804" s="1" t="s">
        <v>5626</v>
      </c>
      <c r="B4804" s="1" t="s">
        <v>291</v>
      </c>
      <c r="C4804" s="2">
        <v>45548</v>
      </c>
      <c r="D4804" s="1" t="s">
        <v>28</v>
      </c>
      <c r="E4804">
        <v>3193</v>
      </c>
      <c r="F4804" s="1" t="s">
        <v>15</v>
      </c>
      <c r="G4804" s="1" t="s">
        <v>106</v>
      </c>
    </row>
    <row r="4805" spans="1:7" x14ac:dyDescent="0.25">
      <c r="A4805" s="1" t="s">
        <v>5627</v>
      </c>
      <c r="B4805" s="1" t="s">
        <v>1057</v>
      </c>
      <c r="C4805" s="2">
        <v>45252</v>
      </c>
      <c r="D4805" s="1" t="s">
        <v>9</v>
      </c>
      <c r="E4805">
        <v>9604</v>
      </c>
      <c r="F4805" s="1" t="s">
        <v>15</v>
      </c>
      <c r="G4805" s="1" t="s">
        <v>50</v>
      </c>
    </row>
    <row r="4806" spans="1:7" x14ac:dyDescent="0.25">
      <c r="A4806" s="1" t="s">
        <v>5628</v>
      </c>
      <c r="B4806" s="1" t="s">
        <v>756</v>
      </c>
      <c r="C4806" s="2">
        <v>45540</v>
      </c>
      <c r="D4806" s="1" t="s">
        <v>9</v>
      </c>
      <c r="E4806">
        <v>9640</v>
      </c>
      <c r="F4806" s="1" t="s">
        <v>24</v>
      </c>
      <c r="G4806" s="1" t="s">
        <v>29</v>
      </c>
    </row>
    <row r="4807" spans="1:7" x14ac:dyDescent="0.25">
      <c r="A4807" s="1" t="s">
        <v>5629</v>
      </c>
      <c r="B4807" s="1" t="s">
        <v>1234</v>
      </c>
      <c r="C4807" s="2">
        <v>45278</v>
      </c>
      <c r="D4807" s="1" t="s">
        <v>9</v>
      </c>
      <c r="E4807">
        <v>8686</v>
      </c>
      <c r="F4807" s="1" t="s">
        <v>24</v>
      </c>
      <c r="G4807" s="1" t="s">
        <v>29</v>
      </c>
    </row>
    <row r="4808" spans="1:7" x14ac:dyDescent="0.25">
      <c r="A4808" s="1" t="s">
        <v>5630</v>
      </c>
      <c r="B4808" s="1" t="s">
        <v>42</v>
      </c>
      <c r="C4808" s="2">
        <v>45815</v>
      </c>
      <c r="D4808" s="1" t="s">
        <v>28</v>
      </c>
      <c r="E4808">
        <v>4274</v>
      </c>
      <c r="F4808" s="1" t="s">
        <v>19</v>
      </c>
      <c r="G4808" s="1" t="s">
        <v>40</v>
      </c>
    </row>
    <row r="4809" spans="1:7" x14ac:dyDescent="0.25">
      <c r="A4809" s="1" t="s">
        <v>5631</v>
      </c>
      <c r="B4809" s="1" t="s">
        <v>1183</v>
      </c>
      <c r="C4809" s="2">
        <v>45226</v>
      </c>
      <c r="D4809" s="1" t="s">
        <v>14</v>
      </c>
      <c r="E4809">
        <v>4908</v>
      </c>
      <c r="F4809" s="1" t="s">
        <v>24</v>
      </c>
      <c r="G4809" s="1" t="s">
        <v>20</v>
      </c>
    </row>
    <row r="4810" spans="1:7" x14ac:dyDescent="0.25">
      <c r="A4810" s="1" t="s">
        <v>5632</v>
      </c>
      <c r="B4810" s="1" t="s">
        <v>1585</v>
      </c>
      <c r="C4810" s="2">
        <v>45733</v>
      </c>
      <c r="D4810" s="1" t="s">
        <v>23</v>
      </c>
      <c r="E4810">
        <v>8447</v>
      </c>
      <c r="F4810" s="1" t="s">
        <v>15</v>
      </c>
      <c r="G4810" s="1" t="s">
        <v>25</v>
      </c>
    </row>
    <row r="4811" spans="1:7" x14ac:dyDescent="0.25">
      <c r="A4811" s="1" t="s">
        <v>5633</v>
      </c>
      <c r="B4811" s="1" t="s">
        <v>912</v>
      </c>
      <c r="C4811" s="2">
        <v>45316</v>
      </c>
      <c r="D4811" s="1" t="s">
        <v>28</v>
      </c>
      <c r="E4811">
        <v>6131</v>
      </c>
      <c r="F4811" s="1" t="s">
        <v>15</v>
      </c>
      <c r="G4811" s="1" t="s">
        <v>29</v>
      </c>
    </row>
    <row r="4812" spans="1:7" x14ac:dyDescent="0.25">
      <c r="A4812" s="1" t="s">
        <v>5634</v>
      </c>
      <c r="B4812" s="1" t="s">
        <v>42</v>
      </c>
      <c r="C4812" s="2">
        <v>45827</v>
      </c>
      <c r="D4812" s="1" t="s">
        <v>14</v>
      </c>
      <c r="E4812">
        <v>5799</v>
      </c>
      <c r="F4812" s="1" t="s">
        <v>15</v>
      </c>
      <c r="G4812" s="1" t="s">
        <v>40</v>
      </c>
    </row>
    <row r="4813" spans="1:7" x14ac:dyDescent="0.25">
      <c r="A4813" s="1" t="s">
        <v>5635</v>
      </c>
      <c r="B4813" s="1" t="s">
        <v>812</v>
      </c>
      <c r="C4813" s="2">
        <v>45273</v>
      </c>
      <c r="D4813" s="1" t="s">
        <v>14</v>
      </c>
      <c r="E4813">
        <v>3381</v>
      </c>
      <c r="F4813" s="1" t="s">
        <v>19</v>
      </c>
      <c r="G4813" s="1" t="s">
        <v>20</v>
      </c>
    </row>
    <row r="4814" spans="1:7" x14ac:dyDescent="0.25">
      <c r="A4814" s="1" t="s">
        <v>5636</v>
      </c>
      <c r="B4814" s="1" t="s">
        <v>1051</v>
      </c>
      <c r="C4814" s="2">
        <v>45300</v>
      </c>
      <c r="D4814" s="1" t="s">
        <v>28</v>
      </c>
      <c r="E4814">
        <v>1360</v>
      </c>
      <c r="F4814" s="1" t="s">
        <v>19</v>
      </c>
      <c r="G4814" s="1" t="s">
        <v>20</v>
      </c>
    </row>
    <row r="4815" spans="1:7" x14ac:dyDescent="0.25">
      <c r="A4815" s="1" t="s">
        <v>5637</v>
      </c>
      <c r="B4815" s="1" t="s">
        <v>796</v>
      </c>
      <c r="C4815" s="2">
        <v>45273</v>
      </c>
      <c r="D4815" s="1" t="s">
        <v>23</v>
      </c>
      <c r="E4815">
        <v>8731</v>
      </c>
      <c r="F4815" s="1" t="s">
        <v>10</v>
      </c>
      <c r="G4815" s="1" t="s">
        <v>45</v>
      </c>
    </row>
    <row r="4816" spans="1:7" x14ac:dyDescent="0.25">
      <c r="A4816" s="1" t="s">
        <v>5638</v>
      </c>
      <c r="B4816" s="1" t="s">
        <v>858</v>
      </c>
      <c r="C4816" s="2">
        <v>45379</v>
      </c>
      <c r="D4816" s="1" t="s">
        <v>14</v>
      </c>
      <c r="E4816">
        <v>5724</v>
      </c>
      <c r="F4816" s="1" t="s">
        <v>24</v>
      </c>
      <c r="G4816" s="1" t="s">
        <v>25</v>
      </c>
    </row>
    <row r="4817" spans="1:7" x14ac:dyDescent="0.25">
      <c r="A4817" s="1" t="s">
        <v>5639</v>
      </c>
      <c r="B4817" s="1" t="s">
        <v>3077</v>
      </c>
      <c r="C4817" s="2">
        <v>45429</v>
      </c>
      <c r="D4817" s="1" t="s">
        <v>28</v>
      </c>
      <c r="E4817">
        <v>3824</v>
      </c>
      <c r="F4817" s="1" t="s">
        <v>24</v>
      </c>
      <c r="G4817" s="1" t="s">
        <v>106</v>
      </c>
    </row>
    <row r="4818" spans="1:7" x14ac:dyDescent="0.25">
      <c r="A4818" s="1" t="s">
        <v>5640</v>
      </c>
      <c r="B4818" s="1" t="s">
        <v>774</v>
      </c>
      <c r="C4818" s="2">
        <v>45852</v>
      </c>
      <c r="D4818" s="1" t="s">
        <v>23</v>
      </c>
      <c r="E4818">
        <v>7157</v>
      </c>
      <c r="F4818" s="1" t="s">
        <v>10</v>
      </c>
      <c r="G4818" s="1" t="s">
        <v>29</v>
      </c>
    </row>
    <row r="4819" spans="1:7" x14ac:dyDescent="0.25">
      <c r="A4819" s="1" t="s">
        <v>5641</v>
      </c>
      <c r="B4819" s="1" t="s">
        <v>682</v>
      </c>
      <c r="C4819" s="2">
        <v>45623</v>
      </c>
      <c r="D4819" s="1" t="s">
        <v>9</v>
      </c>
      <c r="E4819">
        <v>6495</v>
      </c>
      <c r="F4819" s="1" t="s">
        <v>10</v>
      </c>
      <c r="G4819" s="1" t="s">
        <v>29</v>
      </c>
    </row>
    <row r="4820" spans="1:7" x14ac:dyDescent="0.25">
      <c r="A4820" s="1" t="s">
        <v>5642</v>
      </c>
      <c r="B4820" s="1" t="s">
        <v>1562</v>
      </c>
      <c r="C4820" s="2">
        <v>45647</v>
      </c>
      <c r="D4820" s="1" t="s">
        <v>14</v>
      </c>
      <c r="E4820">
        <v>9990</v>
      </c>
      <c r="F4820" s="1" t="s">
        <v>24</v>
      </c>
      <c r="G4820" s="1" t="s">
        <v>11</v>
      </c>
    </row>
    <row r="4821" spans="1:7" x14ac:dyDescent="0.25">
      <c r="A4821" s="1" t="s">
        <v>5643</v>
      </c>
      <c r="B4821" s="1" t="s">
        <v>124</v>
      </c>
      <c r="C4821" s="2">
        <v>45377</v>
      </c>
      <c r="D4821" s="1" t="s">
        <v>14</v>
      </c>
      <c r="E4821">
        <v>9904</v>
      </c>
      <c r="F4821" s="1" t="s">
        <v>15</v>
      </c>
      <c r="G4821" s="1" t="s">
        <v>55</v>
      </c>
    </row>
    <row r="4822" spans="1:7" x14ac:dyDescent="0.25">
      <c r="A4822" s="1" t="s">
        <v>5644</v>
      </c>
      <c r="B4822" s="1" t="s">
        <v>1406</v>
      </c>
      <c r="C4822" s="2">
        <v>45818</v>
      </c>
      <c r="D4822" s="1" t="s">
        <v>28</v>
      </c>
      <c r="E4822">
        <v>3635</v>
      </c>
      <c r="F4822" s="1" t="s">
        <v>24</v>
      </c>
      <c r="G4822" s="1" t="s">
        <v>11</v>
      </c>
    </row>
    <row r="4823" spans="1:7" x14ac:dyDescent="0.25">
      <c r="A4823" s="1" t="s">
        <v>5645</v>
      </c>
      <c r="B4823" s="1" t="s">
        <v>907</v>
      </c>
      <c r="C4823" s="2">
        <v>45485</v>
      </c>
      <c r="D4823" s="1" t="s">
        <v>28</v>
      </c>
      <c r="E4823">
        <v>8961</v>
      </c>
      <c r="F4823" s="1" t="s">
        <v>15</v>
      </c>
      <c r="G4823" s="1" t="s">
        <v>29</v>
      </c>
    </row>
    <row r="4824" spans="1:7" x14ac:dyDescent="0.25">
      <c r="A4824" s="1" t="s">
        <v>5646</v>
      </c>
      <c r="B4824" s="1" t="s">
        <v>2747</v>
      </c>
      <c r="C4824" s="2">
        <v>45809</v>
      </c>
      <c r="D4824" s="1" t="s">
        <v>23</v>
      </c>
      <c r="E4824">
        <v>8127</v>
      </c>
      <c r="F4824" s="1" t="s">
        <v>19</v>
      </c>
      <c r="G4824" s="1" t="s">
        <v>25</v>
      </c>
    </row>
    <row r="4825" spans="1:7" x14ac:dyDescent="0.25">
      <c r="A4825" s="1" t="s">
        <v>5647</v>
      </c>
      <c r="B4825" s="1" t="s">
        <v>2137</v>
      </c>
      <c r="C4825" s="2">
        <v>45190</v>
      </c>
      <c r="D4825" s="1" t="s">
        <v>9</v>
      </c>
      <c r="E4825">
        <v>9605</v>
      </c>
      <c r="F4825" s="1" t="s">
        <v>24</v>
      </c>
      <c r="G4825" s="1" t="s">
        <v>11</v>
      </c>
    </row>
    <row r="4826" spans="1:7" x14ac:dyDescent="0.25">
      <c r="A4826" s="1" t="s">
        <v>5648</v>
      </c>
      <c r="B4826" s="1" t="s">
        <v>548</v>
      </c>
      <c r="C4826" s="2">
        <v>45731</v>
      </c>
      <c r="D4826" s="1" t="s">
        <v>9</v>
      </c>
      <c r="E4826">
        <v>8999</v>
      </c>
      <c r="F4826" s="1" t="s">
        <v>24</v>
      </c>
      <c r="G4826" s="1" t="s">
        <v>106</v>
      </c>
    </row>
    <row r="4827" spans="1:7" x14ac:dyDescent="0.25">
      <c r="A4827" s="1" t="s">
        <v>5649</v>
      </c>
      <c r="B4827" s="1" t="s">
        <v>305</v>
      </c>
      <c r="C4827" s="2">
        <v>45267</v>
      </c>
      <c r="D4827" s="1" t="s">
        <v>28</v>
      </c>
      <c r="E4827">
        <v>541</v>
      </c>
      <c r="F4827" s="1" t="s">
        <v>19</v>
      </c>
      <c r="G4827" s="1" t="s">
        <v>106</v>
      </c>
    </row>
    <row r="4828" spans="1:7" x14ac:dyDescent="0.25">
      <c r="A4828" s="1" t="s">
        <v>5650</v>
      </c>
      <c r="B4828" s="1" t="s">
        <v>405</v>
      </c>
      <c r="C4828" s="2">
        <v>45847</v>
      </c>
      <c r="D4828" s="1" t="s">
        <v>28</v>
      </c>
      <c r="E4828">
        <v>4147</v>
      </c>
      <c r="F4828" s="1" t="s">
        <v>19</v>
      </c>
      <c r="G4828" s="1" t="s">
        <v>16</v>
      </c>
    </row>
    <row r="4829" spans="1:7" x14ac:dyDescent="0.25">
      <c r="A4829" s="1" t="s">
        <v>5651</v>
      </c>
      <c r="B4829" s="1" t="s">
        <v>142</v>
      </c>
      <c r="C4829" s="2">
        <v>45218</v>
      </c>
      <c r="D4829" s="1" t="s">
        <v>23</v>
      </c>
      <c r="E4829">
        <v>608</v>
      </c>
      <c r="F4829" s="1" t="s">
        <v>19</v>
      </c>
      <c r="G4829" s="1" t="s">
        <v>16</v>
      </c>
    </row>
    <row r="4830" spans="1:7" x14ac:dyDescent="0.25">
      <c r="A4830" s="1" t="s">
        <v>5652</v>
      </c>
      <c r="B4830" s="1" t="s">
        <v>170</v>
      </c>
      <c r="C4830" s="2">
        <v>45768</v>
      </c>
      <c r="D4830" s="1" t="s">
        <v>28</v>
      </c>
      <c r="E4830">
        <v>7438</v>
      </c>
      <c r="F4830" s="1" t="s">
        <v>19</v>
      </c>
      <c r="G4830" s="1" t="s">
        <v>16</v>
      </c>
    </row>
    <row r="4831" spans="1:7" x14ac:dyDescent="0.25">
      <c r="A4831" s="1" t="s">
        <v>5653</v>
      </c>
      <c r="B4831" s="1" t="s">
        <v>2040</v>
      </c>
      <c r="C4831" s="2">
        <v>45887</v>
      </c>
      <c r="D4831" s="1" t="s">
        <v>23</v>
      </c>
      <c r="E4831">
        <v>8507</v>
      </c>
      <c r="F4831" s="1" t="s">
        <v>19</v>
      </c>
      <c r="G4831" s="1" t="s">
        <v>20</v>
      </c>
    </row>
    <row r="4832" spans="1:7" x14ac:dyDescent="0.25">
      <c r="A4832" s="1" t="s">
        <v>5654</v>
      </c>
      <c r="B4832" s="1" t="s">
        <v>140</v>
      </c>
      <c r="C4832" s="2">
        <v>45458</v>
      </c>
      <c r="D4832" s="1" t="s">
        <v>23</v>
      </c>
      <c r="E4832">
        <v>4914</v>
      </c>
      <c r="F4832" s="1" t="s">
        <v>10</v>
      </c>
      <c r="G4832" s="1" t="s">
        <v>25</v>
      </c>
    </row>
    <row r="4833" spans="1:7" x14ac:dyDescent="0.25">
      <c r="A4833" s="1" t="s">
        <v>5655</v>
      </c>
      <c r="B4833" s="1" t="s">
        <v>896</v>
      </c>
      <c r="C4833" s="2">
        <v>45246</v>
      </c>
      <c r="D4833" s="1" t="s">
        <v>9</v>
      </c>
      <c r="E4833">
        <v>2919</v>
      </c>
      <c r="F4833" s="1" t="s">
        <v>10</v>
      </c>
      <c r="G4833" s="1" t="s">
        <v>11</v>
      </c>
    </row>
    <row r="4834" spans="1:7" x14ac:dyDescent="0.25">
      <c r="A4834" s="1" t="s">
        <v>5656</v>
      </c>
      <c r="B4834" s="1" t="s">
        <v>280</v>
      </c>
      <c r="C4834" s="2">
        <v>45863</v>
      </c>
      <c r="D4834" s="1" t="s">
        <v>23</v>
      </c>
      <c r="E4834">
        <v>688</v>
      </c>
      <c r="F4834" s="1" t="s">
        <v>19</v>
      </c>
      <c r="G4834" s="1" t="s">
        <v>20</v>
      </c>
    </row>
    <row r="4835" spans="1:7" x14ac:dyDescent="0.25">
      <c r="A4835" s="1" t="s">
        <v>5657</v>
      </c>
      <c r="B4835" s="1" t="s">
        <v>398</v>
      </c>
      <c r="C4835" s="2">
        <v>45723</v>
      </c>
      <c r="D4835" s="1" t="s">
        <v>9</v>
      </c>
      <c r="E4835">
        <v>3394</v>
      </c>
      <c r="F4835" s="1" t="s">
        <v>19</v>
      </c>
      <c r="G4835" s="1" t="s">
        <v>11</v>
      </c>
    </row>
    <row r="4836" spans="1:7" x14ac:dyDescent="0.25">
      <c r="A4836" s="1" t="s">
        <v>5658</v>
      </c>
      <c r="B4836" s="1" t="s">
        <v>2834</v>
      </c>
      <c r="C4836" s="2">
        <v>45404</v>
      </c>
      <c r="D4836" s="1" t="s">
        <v>9</v>
      </c>
      <c r="E4836">
        <v>8932</v>
      </c>
      <c r="F4836" s="1" t="s">
        <v>19</v>
      </c>
      <c r="G4836" s="1" t="s">
        <v>25</v>
      </c>
    </row>
    <row r="4837" spans="1:7" x14ac:dyDescent="0.25">
      <c r="A4837" s="1" t="s">
        <v>5659</v>
      </c>
      <c r="B4837" s="1" t="s">
        <v>308</v>
      </c>
      <c r="C4837" s="2">
        <v>45528</v>
      </c>
      <c r="D4837" s="1" t="s">
        <v>9</v>
      </c>
      <c r="E4837">
        <v>2035</v>
      </c>
      <c r="F4837" s="1" t="s">
        <v>19</v>
      </c>
      <c r="G4837" s="1" t="s">
        <v>40</v>
      </c>
    </row>
    <row r="4838" spans="1:7" x14ac:dyDescent="0.25">
      <c r="A4838" s="1" t="s">
        <v>5660</v>
      </c>
      <c r="B4838" s="1" t="s">
        <v>2260</v>
      </c>
      <c r="C4838" s="2">
        <v>45268</v>
      </c>
      <c r="D4838" s="1" t="s">
        <v>28</v>
      </c>
      <c r="E4838">
        <v>4238</v>
      </c>
      <c r="F4838" s="1" t="s">
        <v>15</v>
      </c>
      <c r="G4838" s="1" t="s">
        <v>50</v>
      </c>
    </row>
    <row r="4839" spans="1:7" x14ac:dyDescent="0.25">
      <c r="A4839" s="1" t="s">
        <v>5661</v>
      </c>
      <c r="B4839" s="1" t="s">
        <v>1768</v>
      </c>
      <c r="C4839" s="2">
        <v>45206</v>
      </c>
      <c r="D4839" s="1" t="s">
        <v>9</v>
      </c>
      <c r="E4839">
        <v>2776</v>
      </c>
      <c r="F4839" s="1" t="s">
        <v>15</v>
      </c>
      <c r="G4839" s="1" t="s">
        <v>45</v>
      </c>
    </row>
    <row r="4840" spans="1:7" x14ac:dyDescent="0.25">
      <c r="A4840" s="1" t="s">
        <v>5662</v>
      </c>
      <c r="B4840" s="1" t="s">
        <v>639</v>
      </c>
      <c r="C4840" s="2">
        <v>45498</v>
      </c>
      <c r="D4840" s="1" t="s">
        <v>23</v>
      </c>
      <c r="E4840">
        <v>2108</v>
      </c>
      <c r="F4840" s="1" t="s">
        <v>19</v>
      </c>
      <c r="G4840" s="1" t="s">
        <v>16</v>
      </c>
    </row>
    <row r="4841" spans="1:7" x14ac:dyDescent="0.25">
      <c r="A4841" s="1" t="s">
        <v>5663</v>
      </c>
      <c r="B4841" s="1" t="s">
        <v>2134</v>
      </c>
      <c r="C4841" s="2">
        <v>45300</v>
      </c>
      <c r="D4841" s="1" t="s">
        <v>28</v>
      </c>
      <c r="E4841">
        <v>6771</v>
      </c>
      <c r="F4841" s="1" t="s">
        <v>19</v>
      </c>
      <c r="G4841" s="1" t="s">
        <v>25</v>
      </c>
    </row>
    <row r="4842" spans="1:7" x14ac:dyDescent="0.25">
      <c r="A4842" s="1" t="s">
        <v>5664</v>
      </c>
      <c r="B4842" s="1" t="s">
        <v>184</v>
      </c>
      <c r="C4842" s="2">
        <v>45710</v>
      </c>
      <c r="D4842" s="1" t="s">
        <v>23</v>
      </c>
      <c r="E4842">
        <v>401</v>
      </c>
      <c r="F4842" s="1" t="s">
        <v>24</v>
      </c>
      <c r="G4842" s="1" t="s">
        <v>45</v>
      </c>
    </row>
    <row r="4843" spans="1:7" x14ac:dyDescent="0.25">
      <c r="A4843" s="1" t="s">
        <v>5665</v>
      </c>
      <c r="B4843" s="1" t="s">
        <v>1245</v>
      </c>
      <c r="C4843" s="2">
        <v>45487</v>
      </c>
      <c r="D4843" s="1" t="s">
        <v>28</v>
      </c>
      <c r="E4843">
        <v>3794</v>
      </c>
      <c r="F4843" s="1" t="s">
        <v>19</v>
      </c>
      <c r="G4843" s="1" t="s">
        <v>50</v>
      </c>
    </row>
    <row r="4844" spans="1:7" x14ac:dyDescent="0.25">
      <c r="A4844" s="1" t="s">
        <v>5666</v>
      </c>
      <c r="B4844" s="1" t="s">
        <v>369</v>
      </c>
      <c r="C4844" s="2">
        <v>45786</v>
      </c>
      <c r="D4844" s="1" t="s">
        <v>23</v>
      </c>
      <c r="E4844">
        <v>6676</v>
      </c>
      <c r="F4844" s="1" t="s">
        <v>19</v>
      </c>
      <c r="G4844" s="1" t="s">
        <v>40</v>
      </c>
    </row>
    <row r="4845" spans="1:7" x14ac:dyDescent="0.25">
      <c r="A4845" s="1" t="s">
        <v>5667</v>
      </c>
      <c r="B4845" s="1" t="s">
        <v>2255</v>
      </c>
      <c r="C4845" s="2">
        <v>45530</v>
      </c>
      <c r="D4845" s="1" t="s">
        <v>14</v>
      </c>
      <c r="E4845">
        <v>3847</v>
      </c>
      <c r="F4845" s="1" t="s">
        <v>10</v>
      </c>
      <c r="G4845" s="1" t="s">
        <v>106</v>
      </c>
    </row>
    <row r="4846" spans="1:7" x14ac:dyDescent="0.25">
      <c r="A4846" s="1" t="s">
        <v>5668</v>
      </c>
      <c r="B4846" s="1" t="s">
        <v>320</v>
      </c>
      <c r="C4846" s="2">
        <v>45810</v>
      </c>
      <c r="D4846" s="1" t="s">
        <v>14</v>
      </c>
      <c r="E4846">
        <v>1695</v>
      </c>
      <c r="F4846" s="1" t="s">
        <v>15</v>
      </c>
      <c r="G4846" s="1" t="s">
        <v>29</v>
      </c>
    </row>
    <row r="4847" spans="1:7" x14ac:dyDescent="0.25">
      <c r="A4847" s="1" t="s">
        <v>5669</v>
      </c>
      <c r="B4847" s="1" t="s">
        <v>981</v>
      </c>
      <c r="C4847" s="2">
        <v>45535</v>
      </c>
      <c r="D4847" s="1" t="s">
        <v>14</v>
      </c>
      <c r="E4847">
        <v>6507</v>
      </c>
      <c r="F4847" s="1" t="s">
        <v>19</v>
      </c>
      <c r="G4847" s="1" t="s">
        <v>45</v>
      </c>
    </row>
    <row r="4848" spans="1:7" x14ac:dyDescent="0.25">
      <c r="A4848" s="1" t="s">
        <v>5670</v>
      </c>
      <c r="B4848" s="1" t="s">
        <v>4677</v>
      </c>
      <c r="C4848" s="2">
        <v>45438</v>
      </c>
      <c r="D4848" s="1" t="s">
        <v>23</v>
      </c>
      <c r="E4848">
        <v>2924</v>
      </c>
      <c r="F4848" s="1" t="s">
        <v>15</v>
      </c>
      <c r="G4848" s="1" t="s">
        <v>50</v>
      </c>
    </row>
    <row r="4849" spans="1:7" x14ac:dyDescent="0.25">
      <c r="A4849" s="1" t="s">
        <v>5671</v>
      </c>
      <c r="B4849" s="1" t="s">
        <v>190</v>
      </c>
      <c r="C4849" s="2">
        <v>45722</v>
      </c>
      <c r="D4849" s="1" t="s">
        <v>28</v>
      </c>
      <c r="E4849">
        <v>7126</v>
      </c>
      <c r="F4849" s="1" t="s">
        <v>15</v>
      </c>
      <c r="G4849" s="1" t="s">
        <v>20</v>
      </c>
    </row>
    <row r="4850" spans="1:7" x14ac:dyDescent="0.25">
      <c r="A4850" s="1" t="s">
        <v>5672</v>
      </c>
      <c r="B4850" s="1" t="s">
        <v>3802</v>
      </c>
      <c r="C4850" s="2">
        <v>45537</v>
      </c>
      <c r="D4850" s="1" t="s">
        <v>9</v>
      </c>
      <c r="E4850">
        <v>9620</v>
      </c>
      <c r="F4850" s="1" t="s">
        <v>24</v>
      </c>
      <c r="G4850" s="1" t="s">
        <v>25</v>
      </c>
    </row>
    <row r="4851" spans="1:7" x14ac:dyDescent="0.25">
      <c r="A4851" s="1" t="s">
        <v>5673</v>
      </c>
      <c r="B4851" s="1" t="s">
        <v>1245</v>
      </c>
      <c r="C4851" s="2">
        <v>45704</v>
      </c>
      <c r="D4851" s="1" t="s">
        <v>9</v>
      </c>
      <c r="E4851">
        <v>3736</v>
      </c>
      <c r="F4851" s="1" t="s">
        <v>15</v>
      </c>
      <c r="G4851" s="1" t="s">
        <v>25</v>
      </c>
    </row>
    <row r="4852" spans="1:7" x14ac:dyDescent="0.25">
      <c r="A4852" s="1" t="s">
        <v>5674</v>
      </c>
      <c r="B4852" s="1" t="s">
        <v>348</v>
      </c>
      <c r="C4852" s="2">
        <v>45836</v>
      </c>
      <c r="D4852" s="1" t="s">
        <v>23</v>
      </c>
      <c r="E4852">
        <v>4961</v>
      </c>
      <c r="F4852" s="1" t="s">
        <v>15</v>
      </c>
      <c r="G4852" s="1" t="s">
        <v>106</v>
      </c>
    </row>
    <row r="4853" spans="1:7" x14ac:dyDescent="0.25">
      <c r="A4853" s="1" t="s">
        <v>5675</v>
      </c>
      <c r="B4853" s="1" t="s">
        <v>1023</v>
      </c>
      <c r="C4853" s="2">
        <v>45830</v>
      </c>
      <c r="D4853" s="1" t="s">
        <v>23</v>
      </c>
      <c r="E4853">
        <v>6068</v>
      </c>
      <c r="F4853" s="1" t="s">
        <v>19</v>
      </c>
      <c r="G4853" s="1" t="s">
        <v>29</v>
      </c>
    </row>
    <row r="4854" spans="1:7" x14ac:dyDescent="0.25">
      <c r="A4854" s="1" t="s">
        <v>5676</v>
      </c>
      <c r="B4854" s="1" t="s">
        <v>2613</v>
      </c>
      <c r="C4854" s="2">
        <v>45390</v>
      </c>
      <c r="D4854" s="1" t="s">
        <v>23</v>
      </c>
      <c r="E4854">
        <v>7665</v>
      </c>
      <c r="F4854" s="1" t="s">
        <v>10</v>
      </c>
      <c r="G4854" s="1" t="s">
        <v>16</v>
      </c>
    </row>
    <row r="4855" spans="1:7" x14ac:dyDescent="0.25">
      <c r="A4855" s="1" t="s">
        <v>5677</v>
      </c>
      <c r="B4855" s="1" t="s">
        <v>1090</v>
      </c>
      <c r="C4855" s="2">
        <v>45260</v>
      </c>
      <c r="D4855" s="1" t="s">
        <v>23</v>
      </c>
      <c r="E4855">
        <v>4620</v>
      </c>
      <c r="F4855" s="1" t="s">
        <v>19</v>
      </c>
      <c r="G4855" s="1" t="s">
        <v>11</v>
      </c>
    </row>
    <row r="4856" spans="1:7" x14ac:dyDescent="0.25">
      <c r="A4856" s="1" t="s">
        <v>5678</v>
      </c>
      <c r="B4856" s="1" t="s">
        <v>258</v>
      </c>
      <c r="C4856" s="2">
        <v>45302</v>
      </c>
      <c r="D4856" s="1" t="s">
        <v>9</v>
      </c>
      <c r="E4856">
        <v>7831</v>
      </c>
      <c r="F4856" s="1" t="s">
        <v>19</v>
      </c>
      <c r="G4856" s="1" t="s">
        <v>45</v>
      </c>
    </row>
    <row r="4857" spans="1:7" x14ac:dyDescent="0.25">
      <c r="A4857" s="1" t="s">
        <v>5679</v>
      </c>
      <c r="B4857" s="1" t="s">
        <v>548</v>
      </c>
      <c r="C4857" s="2">
        <v>45549</v>
      </c>
      <c r="D4857" s="1" t="s">
        <v>28</v>
      </c>
      <c r="E4857">
        <v>1094</v>
      </c>
      <c r="F4857" s="1" t="s">
        <v>10</v>
      </c>
      <c r="G4857" s="1" t="s">
        <v>20</v>
      </c>
    </row>
    <row r="4858" spans="1:7" x14ac:dyDescent="0.25">
      <c r="A4858" s="1" t="s">
        <v>5680</v>
      </c>
      <c r="B4858" s="1" t="s">
        <v>636</v>
      </c>
      <c r="C4858" s="2">
        <v>45243</v>
      </c>
      <c r="D4858" s="1" t="s">
        <v>9</v>
      </c>
      <c r="E4858">
        <v>7593</v>
      </c>
      <c r="F4858" s="1" t="s">
        <v>10</v>
      </c>
      <c r="G4858" s="1" t="s">
        <v>25</v>
      </c>
    </row>
    <row r="4859" spans="1:7" x14ac:dyDescent="0.25">
      <c r="A4859" s="1" t="s">
        <v>5681</v>
      </c>
      <c r="B4859" s="1" t="s">
        <v>1786</v>
      </c>
      <c r="C4859" s="2">
        <v>45196</v>
      </c>
      <c r="D4859" s="1" t="s">
        <v>23</v>
      </c>
      <c r="E4859">
        <v>9209</v>
      </c>
      <c r="F4859" s="1" t="s">
        <v>24</v>
      </c>
      <c r="G4859" s="1" t="s">
        <v>55</v>
      </c>
    </row>
    <row r="4860" spans="1:7" x14ac:dyDescent="0.25">
      <c r="A4860" s="1" t="s">
        <v>5682</v>
      </c>
      <c r="B4860" s="1" t="s">
        <v>475</v>
      </c>
      <c r="C4860" s="2">
        <v>45519</v>
      </c>
      <c r="D4860" s="1" t="s">
        <v>14</v>
      </c>
      <c r="E4860">
        <v>1327</v>
      </c>
      <c r="F4860" s="1" t="s">
        <v>10</v>
      </c>
      <c r="G4860" s="1" t="s">
        <v>11</v>
      </c>
    </row>
    <row r="4861" spans="1:7" x14ac:dyDescent="0.25">
      <c r="A4861" s="1" t="s">
        <v>5683</v>
      </c>
      <c r="B4861" s="1" t="s">
        <v>116</v>
      </c>
      <c r="C4861" s="2">
        <v>45837</v>
      </c>
      <c r="D4861" s="1" t="s">
        <v>9</v>
      </c>
      <c r="E4861">
        <v>6890</v>
      </c>
      <c r="F4861" s="1" t="s">
        <v>19</v>
      </c>
      <c r="G4861" s="1" t="s">
        <v>20</v>
      </c>
    </row>
    <row r="4862" spans="1:7" x14ac:dyDescent="0.25">
      <c r="A4862" s="1" t="s">
        <v>5684</v>
      </c>
      <c r="B4862" s="1" t="s">
        <v>293</v>
      </c>
      <c r="C4862" s="2">
        <v>45239</v>
      </c>
      <c r="D4862" s="1" t="s">
        <v>14</v>
      </c>
      <c r="E4862">
        <v>2359</v>
      </c>
      <c r="F4862" s="1" t="s">
        <v>10</v>
      </c>
      <c r="G4862" s="1" t="s">
        <v>106</v>
      </c>
    </row>
    <row r="4863" spans="1:7" x14ac:dyDescent="0.25">
      <c r="A4863" s="1" t="s">
        <v>5685</v>
      </c>
      <c r="B4863" s="1" t="s">
        <v>2611</v>
      </c>
      <c r="C4863" s="2">
        <v>45560</v>
      </c>
      <c r="D4863" s="1" t="s">
        <v>14</v>
      </c>
      <c r="E4863">
        <v>7347</v>
      </c>
      <c r="F4863" s="1" t="s">
        <v>10</v>
      </c>
      <c r="G4863" s="1" t="s">
        <v>11</v>
      </c>
    </row>
    <row r="4864" spans="1:7" x14ac:dyDescent="0.25">
      <c r="A4864" s="1" t="s">
        <v>5686</v>
      </c>
      <c r="B4864" s="1" t="s">
        <v>2570</v>
      </c>
      <c r="C4864" s="2">
        <v>45450</v>
      </c>
      <c r="D4864" s="1" t="s">
        <v>23</v>
      </c>
      <c r="E4864">
        <v>2703</v>
      </c>
      <c r="F4864" s="1" t="s">
        <v>10</v>
      </c>
      <c r="G4864" s="1" t="s">
        <v>25</v>
      </c>
    </row>
    <row r="4865" spans="1:7" x14ac:dyDescent="0.25">
      <c r="A4865" s="1" t="s">
        <v>5687</v>
      </c>
      <c r="B4865" s="1" t="s">
        <v>2537</v>
      </c>
      <c r="C4865" s="2">
        <v>45430</v>
      </c>
      <c r="D4865" s="1" t="s">
        <v>9</v>
      </c>
      <c r="E4865">
        <v>7218</v>
      </c>
      <c r="F4865" s="1" t="s">
        <v>15</v>
      </c>
      <c r="G4865" s="1" t="s">
        <v>45</v>
      </c>
    </row>
    <row r="4866" spans="1:7" x14ac:dyDescent="0.25">
      <c r="A4866" s="1" t="s">
        <v>5688</v>
      </c>
      <c r="B4866" s="1" t="s">
        <v>1871</v>
      </c>
      <c r="C4866" s="2">
        <v>45523</v>
      </c>
      <c r="D4866" s="1" t="s">
        <v>28</v>
      </c>
      <c r="E4866">
        <v>6891</v>
      </c>
      <c r="F4866" s="1" t="s">
        <v>24</v>
      </c>
      <c r="G4866" s="1" t="s">
        <v>25</v>
      </c>
    </row>
    <row r="4867" spans="1:7" x14ac:dyDescent="0.25">
      <c r="A4867" s="1" t="s">
        <v>5689</v>
      </c>
      <c r="B4867" s="1" t="s">
        <v>772</v>
      </c>
      <c r="C4867" s="2">
        <v>45318</v>
      </c>
      <c r="D4867" s="1" t="s">
        <v>9</v>
      </c>
      <c r="E4867">
        <v>3732</v>
      </c>
      <c r="F4867" s="1" t="s">
        <v>15</v>
      </c>
      <c r="G4867" s="1" t="s">
        <v>16</v>
      </c>
    </row>
    <row r="4868" spans="1:7" x14ac:dyDescent="0.25">
      <c r="A4868" s="1" t="s">
        <v>5690</v>
      </c>
      <c r="B4868" s="1" t="s">
        <v>1461</v>
      </c>
      <c r="C4868" s="2">
        <v>45528</v>
      </c>
      <c r="D4868" s="1" t="s">
        <v>28</v>
      </c>
      <c r="E4868">
        <v>3703</v>
      </c>
      <c r="F4868" s="1" t="s">
        <v>15</v>
      </c>
      <c r="G4868" s="1" t="s">
        <v>16</v>
      </c>
    </row>
    <row r="4869" spans="1:7" x14ac:dyDescent="0.25">
      <c r="A4869" s="1" t="s">
        <v>5691</v>
      </c>
      <c r="B4869" s="1" t="s">
        <v>2375</v>
      </c>
      <c r="C4869" s="2">
        <v>45521</v>
      </c>
      <c r="D4869" s="1" t="s">
        <v>28</v>
      </c>
      <c r="E4869">
        <v>4402</v>
      </c>
      <c r="F4869" s="1" t="s">
        <v>24</v>
      </c>
      <c r="G4869" s="1" t="s">
        <v>50</v>
      </c>
    </row>
    <row r="4870" spans="1:7" x14ac:dyDescent="0.25">
      <c r="A4870" s="1" t="s">
        <v>5692</v>
      </c>
      <c r="B4870" s="1" t="s">
        <v>981</v>
      </c>
      <c r="C4870" s="2">
        <v>45204</v>
      </c>
      <c r="D4870" s="1" t="s">
        <v>23</v>
      </c>
      <c r="E4870">
        <v>7234</v>
      </c>
      <c r="F4870" s="1" t="s">
        <v>15</v>
      </c>
      <c r="G4870" s="1" t="s">
        <v>20</v>
      </c>
    </row>
    <row r="4871" spans="1:7" x14ac:dyDescent="0.25">
      <c r="A4871" s="1" t="s">
        <v>5693</v>
      </c>
      <c r="B4871" s="1" t="s">
        <v>1509</v>
      </c>
      <c r="C4871" s="2">
        <v>45616</v>
      </c>
      <c r="D4871" s="1" t="s">
        <v>28</v>
      </c>
      <c r="E4871">
        <v>7812</v>
      </c>
      <c r="F4871" s="1" t="s">
        <v>10</v>
      </c>
      <c r="G4871" s="1" t="s">
        <v>16</v>
      </c>
    </row>
    <row r="4872" spans="1:7" x14ac:dyDescent="0.25">
      <c r="A4872" s="1" t="s">
        <v>5694</v>
      </c>
      <c r="B4872" s="1" t="s">
        <v>2154</v>
      </c>
      <c r="C4872" s="2">
        <v>45847</v>
      </c>
      <c r="D4872" s="1" t="s">
        <v>9</v>
      </c>
      <c r="E4872">
        <v>5727</v>
      </c>
      <c r="F4872" s="1" t="s">
        <v>24</v>
      </c>
      <c r="G4872" s="1" t="s">
        <v>50</v>
      </c>
    </row>
    <row r="4873" spans="1:7" x14ac:dyDescent="0.25">
      <c r="A4873" s="1" t="s">
        <v>5695</v>
      </c>
      <c r="B4873" s="1" t="s">
        <v>907</v>
      </c>
      <c r="C4873" s="2">
        <v>45426</v>
      </c>
      <c r="D4873" s="1" t="s">
        <v>9</v>
      </c>
      <c r="E4873">
        <v>3144</v>
      </c>
      <c r="F4873" s="1" t="s">
        <v>15</v>
      </c>
      <c r="G4873" s="1" t="s">
        <v>45</v>
      </c>
    </row>
    <row r="4874" spans="1:7" x14ac:dyDescent="0.25">
      <c r="A4874" s="1" t="s">
        <v>5696</v>
      </c>
      <c r="B4874" s="1" t="s">
        <v>536</v>
      </c>
      <c r="C4874" s="2">
        <v>45459</v>
      </c>
      <c r="D4874" s="1" t="s">
        <v>14</v>
      </c>
      <c r="E4874">
        <v>2608</v>
      </c>
      <c r="F4874" s="1" t="s">
        <v>19</v>
      </c>
      <c r="G4874" s="1" t="s">
        <v>106</v>
      </c>
    </row>
    <row r="4875" spans="1:7" x14ac:dyDescent="0.25">
      <c r="A4875" s="1" t="s">
        <v>5697</v>
      </c>
      <c r="B4875" s="1" t="s">
        <v>1181</v>
      </c>
      <c r="C4875" s="2">
        <v>45870</v>
      </c>
      <c r="D4875" s="1" t="s">
        <v>28</v>
      </c>
      <c r="E4875">
        <v>4062</v>
      </c>
      <c r="F4875" s="1" t="s">
        <v>15</v>
      </c>
      <c r="G4875" s="1" t="s">
        <v>20</v>
      </c>
    </row>
    <row r="4876" spans="1:7" x14ac:dyDescent="0.25">
      <c r="A4876" s="1" t="s">
        <v>5698</v>
      </c>
      <c r="B4876" s="1" t="s">
        <v>1348</v>
      </c>
      <c r="C4876" s="2">
        <v>45873</v>
      </c>
      <c r="D4876" s="1" t="s">
        <v>23</v>
      </c>
      <c r="E4876">
        <v>3834</v>
      </c>
      <c r="F4876" s="1" t="s">
        <v>19</v>
      </c>
      <c r="G4876" s="1" t="s">
        <v>45</v>
      </c>
    </row>
    <row r="4877" spans="1:7" x14ac:dyDescent="0.25">
      <c r="A4877" s="1" t="s">
        <v>5699</v>
      </c>
      <c r="B4877" s="1" t="s">
        <v>47</v>
      </c>
      <c r="C4877" s="2">
        <v>45714</v>
      </c>
      <c r="D4877" s="1" t="s">
        <v>23</v>
      </c>
      <c r="E4877">
        <v>3530</v>
      </c>
      <c r="F4877" s="1" t="s">
        <v>10</v>
      </c>
      <c r="G4877" s="1" t="s">
        <v>11</v>
      </c>
    </row>
    <row r="4878" spans="1:7" x14ac:dyDescent="0.25">
      <c r="A4878" s="1" t="s">
        <v>5700</v>
      </c>
      <c r="B4878" s="1" t="s">
        <v>1646</v>
      </c>
      <c r="C4878" s="2">
        <v>45449</v>
      </c>
      <c r="D4878" s="1" t="s">
        <v>9</v>
      </c>
      <c r="E4878">
        <v>1259</v>
      </c>
      <c r="F4878" s="1" t="s">
        <v>19</v>
      </c>
      <c r="G4878" s="1" t="s">
        <v>50</v>
      </c>
    </row>
    <row r="4879" spans="1:7" x14ac:dyDescent="0.25">
      <c r="A4879" s="1" t="s">
        <v>5701</v>
      </c>
      <c r="B4879" s="1" t="s">
        <v>126</v>
      </c>
      <c r="C4879" s="2">
        <v>45182</v>
      </c>
      <c r="D4879" s="1" t="s">
        <v>28</v>
      </c>
      <c r="E4879">
        <v>6596</v>
      </c>
      <c r="F4879" s="1" t="s">
        <v>15</v>
      </c>
      <c r="G4879" s="1" t="s">
        <v>50</v>
      </c>
    </row>
    <row r="4880" spans="1:7" x14ac:dyDescent="0.25">
      <c r="A4880" s="1" t="s">
        <v>5702</v>
      </c>
      <c r="B4880" s="1" t="s">
        <v>1351</v>
      </c>
      <c r="C4880" s="2">
        <v>45543</v>
      </c>
      <c r="D4880" s="1" t="s">
        <v>23</v>
      </c>
      <c r="E4880">
        <v>7853</v>
      </c>
      <c r="F4880" s="1" t="s">
        <v>15</v>
      </c>
      <c r="G4880" s="1" t="s">
        <v>20</v>
      </c>
    </row>
    <row r="4881" spans="1:7" x14ac:dyDescent="0.25">
      <c r="A4881" s="1" t="s">
        <v>5703</v>
      </c>
      <c r="B4881" s="1" t="s">
        <v>2993</v>
      </c>
      <c r="C4881" s="2">
        <v>45423</v>
      </c>
      <c r="D4881" s="1" t="s">
        <v>28</v>
      </c>
      <c r="E4881">
        <v>2084</v>
      </c>
      <c r="F4881" s="1" t="s">
        <v>15</v>
      </c>
      <c r="G4881" s="1" t="s">
        <v>16</v>
      </c>
    </row>
    <row r="4882" spans="1:7" x14ac:dyDescent="0.25">
      <c r="A4882" s="1" t="s">
        <v>5704</v>
      </c>
      <c r="B4882" s="1" t="s">
        <v>2219</v>
      </c>
      <c r="C4882" s="2">
        <v>45237</v>
      </c>
      <c r="D4882" s="1" t="s">
        <v>28</v>
      </c>
      <c r="E4882">
        <v>2514</v>
      </c>
      <c r="F4882" s="1" t="s">
        <v>24</v>
      </c>
      <c r="G4882" s="1" t="s">
        <v>11</v>
      </c>
    </row>
    <row r="4883" spans="1:7" x14ac:dyDescent="0.25">
      <c r="A4883" s="1" t="s">
        <v>5705</v>
      </c>
      <c r="B4883" s="1" t="s">
        <v>1495</v>
      </c>
      <c r="C4883" s="2">
        <v>45871</v>
      </c>
      <c r="D4883" s="1" t="s">
        <v>14</v>
      </c>
      <c r="E4883">
        <v>2024</v>
      </c>
      <c r="F4883" s="1" t="s">
        <v>24</v>
      </c>
      <c r="G4883" s="1" t="s">
        <v>11</v>
      </c>
    </row>
    <row r="4884" spans="1:7" x14ac:dyDescent="0.25">
      <c r="A4884" s="1" t="s">
        <v>5706</v>
      </c>
      <c r="B4884" s="1" t="s">
        <v>609</v>
      </c>
      <c r="C4884" s="2">
        <v>45789</v>
      </c>
      <c r="D4884" s="1" t="s">
        <v>23</v>
      </c>
      <c r="E4884">
        <v>4954</v>
      </c>
      <c r="F4884" s="1" t="s">
        <v>15</v>
      </c>
      <c r="G4884" s="1" t="s">
        <v>50</v>
      </c>
    </row>
    <row r="4885" spans="1:7" x14ac:dyDescent="0.25">
      <c r="A4885" s="1" t="s">
        <v>5707</v>
      </c>
      <c r="B4885" s="1" t="s">
        <v>1576</v>
      </c>
      <c r="C4885" s="2">
        <v>45884</v>
      </c>
      <c r="D4885" s="1" t="s">
        <v>14</v>
      </c>
      <c r="E4885">
        <v>958</v>
      </c>
      <c r="F4885" s="1" t="s">
        <v>15</v>
      </c>
      <c r="G4885" s="1" t="s">
        <v>55</v>
      </c>
    </row>
    <row r="4886" spans="1:7" x14ac:dyDescent="0.25">
      <c r="A4886" s="1" t="s">
        <v>5708</v>
      </c>
      <c r="B4886" s="1" t="s">
        <v>3259</v>
      </c>
      <c r="C4886" s="2">
        <v>45441</v>
      </c>
      <c r="D4886" s="1" t="s">
        <v>23</v>
      </c>
      <c r="E4886">
        <v>116</v>
      </c>
      <c r="F4886" s="1" t="s">
        <v>10</v>
      </c>
      <c r="G4886" s="1" t="s">
        <v>50</v>
      </c>
    </row>
    <row r="4887" spans="1:7" x14ac:dyDescent="0.25">
      <c r="A4887" s="1" t="s">
        <v>5709</v>
      </c>
      <c r="B4887" s="1" t="s">
        <v>1679</v>
      </c>
      <c r="C4887" s="2">
        <v>45580</v>
      </c>
      <c r="D4887" s="1" t="s">
        <v>28</v>
      </c>
      <c r="E4887">
        <v>4702</v>
      </c>
      <c r="F4887" s="1" t="s">
        <v>24</v>
      </c>
      <c r="G4887" s="1" t="s">
        <v>16</v>
      </c>
    </row>
    <row r="4888" spans="1:7" x14ac:dyDescent="0.25">
      <c r="A4888" s="1" t="s">
        <v>5710</v>
      </c>
      <c r="B4888" s="1" t="s">
        <v>1385</v>
      </c>
      <c r="C4888" s="2">
        <v>45238</v>
      </c>
      <c r="D4888" s="1" t="s">
        <v>23</v>
      </c>
      <c r="E4888">
        <v>8356</v>
      </c>
      <c r="F4888" s="1" t="s">
        <v>24</v>
      </c>
      <c r="G4888" s="1" t="s">
        <v>16</v>
      </c>
    </row>
    <row r="4889" spans="1:7" x14ac:dyDescent="0.25">
      <c r="A4889" s="1" t="s">
        <v>5711</v>
      </c>
      <c r="B4889" s="1" t="s">
        <v>1612</v>
      </c>
      <c r="C4889" s="2">
        <v>45466</v>
      </c>
      <c r="D4889" s="1" t="s">
        <v>9</v>
      </c>
      <c r="E4889">
        <v>3250</v>
      </c>
      <c r="F4889" s="1" t="s">
        <v>24</v>
      </c>
      <c r="G4889" s="1" t="s">
        <v>16</v>
      </c>
    </row>
    <row r="4890" spans="1:7" x14ac:dyDescent="0.25">
      <c r="A4890" s="1" t="s">
        <v>5712</v>
      </c>
      <c r="B4890" s="1" t="s">
        <v>2408</v>
      </c>
      <c r="C4890" s="2">
        <v>45494</v>
      </c>
      <c r="D4890" s="1" t="s">
        <v>28</v>
      </c>
      <c r="E4890">
        <v>8997</v>
      </c>
      <c r="F4890" s="1" t="s">
        <v>19</v>
      </c>
      <c r="G4890" s="1" t="s">
        <v>11</v>
      </c>
    </row>
    <row r="4891" spans="1:7" x14ac:dyDescent="0.25">
      <c r="A4891" s="1" t="s">
        <v>5713</v>
      </c>
      <c r="B4891" s="1" t="s">
        <v>1832</v>
      </c>
      <c r="C4891" s="2">
        <v>45642</v>
      </c>
      <c r="D4891" s="1" t="s">
        <v>23</v>
      </c>
      <c r="E4891">
        <v>9772</v>
      </c>
      <c r="F4891" s="1" t="s">
        <v>15</v>
      </c>
      <c r="G4891" s="1" t="s">
        <v>106</v>
      </c>
    </row>
    <row r="4892" spans="1:7" x14ac:dyDescent="0.25">
      <c r="A4892" s="1" t="s">
        <v>5714</v>
      </c>
      <c r="B4892" s="1" t="s">
        <v>965</v>
      </c>
      <c r="C4892" s="2">
        <v>45413</v>
      </c>
      <c r="D4892" s="1" t="s">
        <v>14</v>
      </c>
      <c r="E4892">
        <v>5313</v>
      </c>
      <c r="F4892" s="1" t="s">
        <v>10</v>
      </c>
      <c r="G4892" s="1" t="s">
        <v>40</v>
      </c>
    </row>
    <row r="4893" spans="1:7" x14ac:dyDescent="0.25">
      <c r="A4893" s="1" t="s">
        <v>5715</v>
      </c>
      <c r="B4893" s="1" t="s">
        <v>524</v>
      </c>
      <c r="C4893" s="2">
        <v>45731</v>
      </c>
      <c r="D4893" s="1" t="s">
        <v>14</v>
      </c>
      <c r="E4893">
        <v>1644</v>
      </c>
      <c r="F4893" s="1" t="s">
        <v>10</v>
      </c>
      <c r="G4893" s="1" t="s">
        <v>25</v>
      </c>
    </row>
    <row r="4894" spans="1:7" x14ac:dyDescent="0.25">
      <c r="A4894" s="1" t="s">
        <v>5716</v>
      </c>
      <c r="B4894" s="1" t="s">
        <v>1963</v>
      </c>
      <c r="C4894" s="2">
        <v>45765</v>
      </c>
      <c r="D4894" s="1" t="s">
        <v>28</v>
      </c>
      <c r="E4894">
        <v>1542</v>
      </c>
      <c r="F4894" s="1" t="s">
        <v>15</v>
      </c>
      <c r="G4894" s="1" t="s">
        <v>29</v>
      </c>
    </row>
    <row r="4895" spans="1:7" x14ac:dyDescent="0.25">
      <c r="A4895" s="1" t="s">
        <v>5717</v>
      </c>
      <c r="B4895" s="1" t="s">
        <v>910</v>
      </c>
      <c r="C4895" s="2">
        <v>45354</v>
      </c>
      <c r="D4895" s="1" t="s">
        <v>14</v>
      </c>
      <c r="E4895">
        <v>7618</v>
      </c>
      <c r="F4895" s="1" t="s">
        <v>15</v>
      </c>
      <c r="G4895" s="1" t="s">
        <v>55</v>
      </c>
    </row>
    <row r="4896" spans="1:7" x14ac:dyDescent="0.25">
      <c r="A4896" s="1" t="s">
        <v>5718</v>
      </c>
      <c r="B4896" s="1" t="s">
        <v>696</v>
      </c>
      <c r="C4896" s="2">
        <v>45274</v>
      </c>
      <c r="D4896" s="1" t="s">
        <v>28</v>
      </c>
      <c r="E4896">
        <v>1450</v>
      </c>
      <c r="F4896" s="1" t="s">
        <v>10</v>
      </c>
      <c r="G4896" s="1" t="s">
        <v>50</v>
      </c>
    </row>
    <row r="4897" spans="1:7" x14ac:dyDescent="0.25">
      <c r="A4897" s="1" t="s">
        <v>5719</v>
      </c>
      <c r="B4897" s="1" t="s">
        <v>569</v>
      </c>
      <c r="C4897" s="2">
        <v>45683</v>
      </c>
      <c r="D4897" s="1" t="s">
        <v>28</v>
      </c>
      <c r="E4897">
        <v>9600</v>
      </c>
      <c r="F4897" s="1" t="s">
        <v>19</v>
      </c>
      <c r="G4897" s="1" t="s">
        <v>20</v>
      </c>
    </row>
    <row r="4898" spans="1:7" x14ac:dyDescent="0.25">
      <c r="A4898" s="1" t="s">
        <v>5720</v>
      </c>
      <c r="B4898" s="1" t="s">
        <v>4631</v>
      </c>
      <c r="C4898" s="2">
        <v>45544</v>
      </c>
      <c r="D4898" s="1" t="s">
        <v>28</v>
      </c>
      <c r="E4898">
        <v>3656</v>
      </c>
      <c r="F4898" s="1" t="s">
        <v>10</v>
      </c>
      <c r="G4898" s="1" t="s">
        <v>29</v>
      </c>
    </row>
    <row r="4899" spans="1:7" x14ac:dyDescent="0.25">
      <c r="A4899" s="1" t="s">
        <v>5721</v>
      </c>
      <c r="B4899" s="1" t="s">
        <v>1703</v>
      </c>
      <c r="C4899" s="2">
        <v>45827</v>
      </c>
      <c r="D4899" s="1" t="s">
        <v>23</v>
      </c>
      <c r="E4899">
        <v>5609</v>
      </c>
      <c r="F4899" s="1" t="s">
        <v>19</v>
      </c>
      <c r="G4899" s="1" t="s">
        <v>29</v>
      </c>
    </row>
    <row r="4900" spans="1:7" x14ac:dyDescent="0.25">
      <c r="A4900" s="1" t="s">
        <v>5722</v>
      </c>
      <c r="B4900" s="1" t="s">
        <v>524</v>
      </c>
      <c r="C4900" s="2">
        <v>45460</v>
      </c>
      <c r="D4900" s="1" t="s">
        <v>28</v>
      </c>
      <c r="E4900">
        <v>1625</v>
      </c>
      <c r="F4900" s="1" t="s">
        <v>19</v>
      </c>
      <c r="G4900" s="1" t="s">
        <v>106</v>
      </c>
    </row>
    <row r="4901" spans="1:7" x14ac:dyDescent="0.25">
      <c r="A4901" s="1" t="s">
        <v>5723</v>
      </c>
      <c r="B4901" s="1" t="s">
        <v>833</v>
      </c>
      <c r="C4901" s="2">
        <v>45824</v>
      </c>
      <c r="D4901" s="1" t="s">
        <v>14</v>
      </c>
      <c r="E4901">
        <v>9715</v>
      </c>
      <c r="F4901" s="1" t="s">
        <v>24</v>
      </c>
      <c r="G4901" s="1" t="s">
        <v>55</v>
      </c>
    </row>
    <row r="4902" spans="1:7" x14ac:dyDescent="0.25">
      <c r="A4902" s="1" t="s">
        <v>5724</v>
      </c>
      <c r="B4902" s="1" t="s">
        <v>2577</v>
      </c>
      <c r="C4902" s="2">
        <v>45381</v>
      </c>
      <c r="D4902" s="1" t="s">
        <v>9</v>
      </c>
      <c r="E4902">
        <v>8004</v>
      </c>
      <c r="F4902" s="1" t="s">
        <v>15</v>
      </c>
      <c r="G4902" s="1" t="s">
        <v>16</v>
      </c>
    </row>
    <row r="4903" spans="1:7" x14ac:dyDescent="0.25">
      <c r="A4903" s="1" t="s">
        <v>5725</v>
      </c>
      <c r="B4903" s="1" t="s">
        <v>2921</v>
      </c>
      <c r="C4903" s="2">
        <v>45207</v>
      </c>
      <c r="D4903" s="1" t="s">
        <v>23</v>
      </c>
      <c r="E4903">
        <v>6306</v>
      </c>
      <c r="F4903" s="1" t="s">
        <v>24</v>
      </c>
      <c r="G4903" s="1" t="s">
        <v>20</v>
      </c>
    </row>
    <row r="4904" spans="1:7" x14ac:dyDescent="0.25">
      <c r="A4904" s="1" t="s">
        <v>5726</v>
      </c>
      <c r="B4904" s="1" t="s">
        <v>1351</v>
      </c>
      <c r="C4904" s="2">
        <v>45767</v>
      </c>
      <c r="D4904" s="1" t="s">
        <v>14</v>
      </c>
      <c r="E4904">
        <v>2608</v>
      </c>
      <c r="F4904" s="1" t="s">
        <v>19</v>
      </c>
      <c r="G4904" s="1" t="s">
        <v>16</v>
      </c>
    </row>
    <row r="4905" spans="1:7" x14ac:dyDescent="0.25">
      <c r="A4905" s="1" t="s">
        <v>5727</v>
      </c>
      <c r="B4905" s="1" t="s">
        <v>413</v>
      </c>
      <c r="C4905" s="2">
        <v>45837</v>
      </c>
      <c r="D4905" s="1" t="s">
        <v>28</v>
      </c>
      <c r="E4905">
        <v>9046</v>
      </c>
      <c r="F4905" s="1" t="s">
        <v>10</v>
      </c>
      <c r="G4905" s="1" t="s">
        <v>40</v>
      </c>
    </row>
    <row r="4906" spans="1:7" x14ac:dyDescent="0.25">
      <c r="A4906" s="1" t="s">
        <v>5728</v>
      </c>
      <c r="B4906" s="1" t="s">
        <v>172</v>
      </c>
      <c r="C4906" s="2">
        <v>45809</v>
      </c>
      <c r="D4906" s="1" t="s">
        <v>28</v>
      </c>
      <c r="E4906">
        <v>3540</v>
      </c>
      <c r="F4906" s="1" t="s">
        <v>24</v>
      </c>
      <c r="G4906" s="1" t="s">
        <v>55</v>
      </c>
    </row>
    <row r="4907" spans="1:7" x14ac:dyDescent="0.25">
      <c r="A4907" s="1" t="s">
        <v>5729</v>
      </c>
      <c r="B4907" s="1" t="s">
        <v>394</v>
      </c>
      <c r="C4907" s="2">
        <v>45585</v>
      </c>
      <c r="D4907" s="1" t="s">
        <v>9</v>
      </c>
      <c r="E4907">
        <v>7600</v>
      </c>
      <c r="F4907" s="1" t="s">
        <v>10</v>
      </c>
      <c r="G4907" s="1" t="s">
        <v>29</v>
      </c>
    </row>
    <row r="4908" spans="1:7" x14ac:dyDescent="0.25">
      <c r="A4908" s="1" t="s">
        <v>5730</v>
      </c>
      <c r="B4908" s="1" t="s">
        <v>3960</v>
      </c>
      <c r="C4908" s="2">
        <v>45656</v>
      </c>
      <c r="D4908" s="1" t="s">
        <v>14</v>
      </c>
      <c r="E4908">
        <v>2337</v>
      </c>
      <c r="F4908" s="1" t="s">
        <v>19</v>
      </c>
      <c r="G4908" s="1" t="s">
        <v>20</v>
      </c>
    </row>
    <row r="4909" spans="1:7" x14ac:dyDescent="0.25">
      <c r="A4909" s="1" t="s">
        <v>5731</v>
      </c>
      <c r="B4909" s="1" t="s">
        <v>589</v>
      </c>
      <c r="C4909" s="2">
        <v>45469</v>
      </c>
      <c r="D4909" s="1" t="s">
        <v>23</v>
      </c>
      <c r="E4909">
        <v>6575</v>
      </c>
      <c r="F4909" s="1" t="s">
        <v>10</v>
      </c>
      <c r="G4909" s="1" t="s">
        <v>16</v>
      </c>
    </row>
    <row r="4910" spans="1:7" x14ac:dyDescent="0.25">
      <c r="A4910" s="1" t="s">
        <v>5732</v>
      </c>
      <c r="B4910" s="1" t="s">
        <v>144</v>
      </c>
      <c r="C4910" s="2">
        <v>45718</v>
      </c>
      <c r="D4910" s="1" t="s">
        <v>14</v>
      </c>
      <c r="E4910">
        <v>7777</v>
      </c>
      <c r="F4910" s="1" t="s">
        <v>24</v>
      </c>
      <c r="G4910" s="1" t="s">
        <v>29</v>
      </c>
    </row>
    <row r="4911" spans="1:7" x14ac:dyDescent="0.25">
      <c r="A4911" s="1" t="s">
        <v>5733</v>
      </c>
      <c r="B4911" s="1" t="s">
        <v>385</v>
      </c>
      <c r="C4911" s="2">
        <v>45336</v>
      </c>
      <c r="D4911" s="1" t="s">
        <v>28</v>
      </c>
      <c r="E4911">
        <v>1986</v>
      </c>
      <c r="F4911" s="1" t="s">
        <v>19</v>
      </c>
      <c r="G4911" s="1" t="s">
        <v>20</v>
      </c>
    </row>
    <row r="4912" spans="1:7" x14ac:dyDescent="0.25">
      <c r="A4912" s="1" t="s">
        <v>5734</v>
      </c>
      <c r="B4912" s="1" t="s">
        <v>308</v>
      </c>
      <c r="C4912" s="2">
        <v>45804</v>
      </c>
      <c r="D4912" s="1" t="s">
        <v>23</v>
      </c>
      <c r="E4912">
        <v>1845</v>
      </c>
      <c r="F4912" s="1" t="s">
        <v>15</v>
      </c>
      <c r="G4912" s="1" t="s">
        <v>45</v>
      </c>
    </row>
    <row r="4913" spans="1:7" x14ac:dyDescent="0.25">
      <c r="A4913" s="1" t="s">
        <v>5735</v>
      </c>
      <c r="B4913" s="1" t="s">
        <v>2001</v>
      </c>
      <c r="C4913" s="2">
        <v>45330</v>
      </c>
      <c r="D4913" s="1" t="s">
        <v>28</v>
      </c>
      <c r="E4913">
        <v>4909</v>
      </c>
      <c r="F4913" s="1" t="s">
        <v>24</v>
      </c>
      <c r="G4913" s="1" t="s">
        <v>11</v>
      </c>
    </row>
    <row r="4914" spans="1:7" x14ac:dyDescent="0.25">
      <c r="A4914" s="1" t="s">
        <v>5736</v>
      </c>
      <c r="B4914" s="1" t="s">
        <v>27</v>
      </c>
      <c r="C4914" s="2">
        <v>45851</v>
      </c>
      <c r="D4914" s="1" t="s">
        <v>28</v>
      </c>
      <c r="E4914">
        <v>364</v>
      </c>
      <c r="F4914" s="1" t="s">
        <v>24</v>
      </c>
      <c r="G4914" s="1" t="s">
        <v>29</v>
      </c>
    </row>
    <row r="4915" spans="1:7" x14ac:dyDescent="0.25">
      <c r="A4915" s="1" t="s">
        <v>5737</v>
      </c>
      <c r="B4915" s="1" t="s">
        <v>103</v>
      </c>
      <c r="C4915" s="2">
        <v>45475</v>
      </c>
      <c r="D4915" s="1" t="s">
        <v>14</v>
      </c>
      <c r="E4915">
        <v>9807</v>
      </c>
      <c r="F4915" s="1" t="s">
        <v>15</v>
      </c>
      <c r="G4915" s="1" t="s">
        <v>16</v>
      </c>
    </row>
    <row r="4916" spans="1:7" x14ac:dyDescent="0.25">
      <c r="A4916" s="1" t="s">
        <v>5738</v>
      </c>
      <c r="B4916" s="1" t="s">
        <v>1572</v>
      </c>
      <c r="C4916" s="2">
        <v>45763</v>
      </c>
      <c r="D4916" s="1" t="s">
        <v>9</v>
      </c>
      <c r="E4916">
        <v>4483</v>
      </c>
      <c r="F4916" s="1" t="s">
        <v>19</v>
      </c>
      <c r="G4916" s="1" t="s">
        <v>55</v>
      </c>
    </row>
    <row r="4917" spans="1:7" x14ac:dyDescent="0.25">
      <c r="A4917" s="1" t="s">
        <v>5739</v>
      </c>
      <c r="B4917" s="1" t="s">
        <v>2120</v>
      </c>
      <c r="C4917" s="2">
        <v>45885</v>
      </c>
      <c r="D4917" s="1" t="s">
        <v>28</v>
      </c>
      <c r="E4917">
        <v>3205</v>
      </c>
      <c r="F4917" s="1" t="s">
        <v>15</v>
      </c>
      <c r="G4917" s="1" t="s">
        <v>45</v>
      </c>
    </row>
    <row r="4918" spans="1:7" x14ac:dyDescent="0.25">
      <c r="A4918" s="1" t="s">
        <v>5740</v>
      </c>
      <c r="B4918" s="1" t="s">
        <v>1482</v>
      </c>
      <c r="C4918" s="2">
        <v>45673</v>
      </c>
      <c r="D4918" s="1" t="s">
        <v>14</v>
      </c>
      <c r="E4918">
        <v>9189</v>
      </c>
      <c r="F4918" s="1" t="s">
        <v>24</v>
      </c>
      <c r="G4918" s="1" t="s">
        <v>25</v>
      </c>
    </row>
    <row r="4919" spans="1:7" x14ac:dyDescent="0.25">
      <c r="A4919" s="1" t="s">
        <v>5741</v>
      </c>
      <c r="B4919" s="1" t="s">
        <v>772</v>
      </c>
      <c r="C4919" s="2">
        <v>45569</v>
      </c>
      <c r="D4919" s="1" t="s">
        <v>23</v>
      </c>
      <c r="E4919">
        <v>8355</v>
      </c>
      <c r="F4919" s="1" t="s">
        <v>19</v>
      </c>
      <c r="G4919" s="1" t="s">
        <v>106</v>
      </c>
    </row>
    <row r="4920" spans="1:7" x14ac:dyDescent="0.25">
      <c r="A4920" s="1" t="s">
        <v>5742</v>
      </c>
      <c r="B4920" s="1" t="s">
        <v>1046</v>
      </c>
      <c r="C4920" s="2">
        <v>45878</v>
      </c>
      <c r="D4920" s="1" t="s">
        <v>9</v>
      </c>
      <c r="E4920">
        <v>916</v>
      </c>
      <c r="F4920" s="1" t="s">
        <v>10</v>
      </c>
      <c r="G4920" s="1" t="s">
        <v>50</v>
      </c>
    </row>
    <row r="4921" spans="1:7" x14ac:dyDescent="0.25">
      <c r="A4921" s="1" t="s">
        <v>5743</v>
      </c>
      <c r="B4921" s="1" t="s">
        <v>1545</v>
      </c>
      <c r="C4921" s="2">
        <v>45695</v>
      </c>
      <c r="D4921" s="1" t="s">
        <v>28</v>
      </c>
      <c r="E4921">
        <v>7208</v>
      </c>
      <c r="F4921" s="1" t="s">
        <v>24</v>
      </c>
      <c r="G4921" s="1" t="s">
        <v>11</v>
      </c>
    </row>
    <row r="4922" spans="1:7" x14ac:dyDescent="0.25">
      <c r="A4922" s="1" t="s">
        <v>5744</v>
      </c>
      <c r="B4922" s="1" t="s">
        <v>268</v>
      </c>
      <c r="C4922" s="2">
        <v>45750</v>
      </c>
      <c r="D4922" s="1" t="s">
        <v>28</v>
      </c>
      <c r="E4922">
        <v>1630</v>
      </c>
      <c r="F4922" s="1" t="s">
        <v>10</v>
      </c>
      <c r="G4922" s="1" t="s">
        <v>25</v>
      </c>
    </row>
    <row r="4923" spans="1:7" x14ac:dyDescent="0.25">
      <c r="A4923" s="1" t="s">
        <v>5745</v>
      </c>
      <c r="B4923" s="1" t="s">
        <v>925</v>
      </c>
      <c r="C4923" s="2">
        <v>45740</v>
      </c>
      <c r="D4923" s="1" t="s">
        <v>23</v>
      </c>
      <c r="E4923">
        <v>4428</v>
      </c>
      <c r="F4923" s="1" t="s">
        <v>15</v>
      </c>
      <c r="G4923" s="1" t="s">
        <v>20</v>
      </c>
    </row>
    <row r="4924" spans="1:7" x14ac:dyDescent="0.25">
      <c r="A4924" s="1" t="s">
        <v>5746</v>
      </c>
      <c r="B4924" s="1" t="s">
        <v>1100</v>
      </c>
      <c r="C4924" s="2">
        <v>45338</v>
      </c>
      <c r="D4924" s="1" t="s">
        <v>14</v>
      </c>
      <c r="E4924">
        <v>8533</v>
      </c>
      <c r="F4924" s="1" t="s">
        <v>19</v>
      </c>
      <c r="G4924" s="1" t="s">
        <v>55</v>
      </c>
    </row>
    <row r="4925" spans="1:7" x14ac:dyDescent="0.25">
      <c r="A4925" s="1" t="s">
        <v>5747</v>
      </c>
      <c r="B4925" s="1" t="s">
        <v>192</v>
      </c>
      <c r="C4925" s="2">
        <v>45566</v>
      </c>
      <c r="D4925" s="1" t="s">
        <v>28</v>
      </c>
      <c r="E4925">
        <v>4348</v>
      </c>
      <c r="F4925" s="1" t="s">
        <v>15</v>
      </c>
      <c r="G4925" s="1" t="s">
        <v>50</v>
      </c>
    </row>
    <row r="4926" spans="1:7" x14ac:dyDescent="0.25">
      <c r="A4926" s="1" t="s">
        <v>5748</v>
      </c>
      <c r="B4926" s="1" t="s">
        <v>1640</v>
      </c>
      <c r="C4926" s="2">
        <v>45549</v>
      </c>
      <c r="D4926" s="1" t="s">
        <v>23</v>
      </c>
      <c r="E4926">
        <v>439</v>
      </c>
      <c r="F4926" s="1" t="s">
        <v>10</v>
      </c>
      <c r="G4926" s="1" t="s">
        <v>20</v>
      </c>
    </row>
    <row r="4927" spans="1:7" x14ac:dyDescent="0.25">
      <c r="A4927" s="1" t="s">
        <v>5749</v>
      </c>
      <c r="B4927" s="1" t="s">
        <v>128</v>
      </c>
      <c r="C4927" s="2">
        <v>45196</v>
      </c>
      <c r="D4927" s="1" t="s">
        <v>28</v>
      </c>
      <c r="E4927">
        <v>5311</v>
      </c>
      <c r="F4927" s="1" t="s">
        <v>24</v>
      </c>
      <c r="G4927" s="1" t="s">
        <v>11</v>
      </c>
    </row>
    <row r="4928" spans="1:7" x14ac:dyDescent="0.25">
      <c r="A4928" s="1" t="s">
        <v>5750</v>
      </c>
      <c r="B4928" s="1" t="s">
        <v>288</v>
      </c>
      <c r="C4928" s="2">
        <v>45472</v>
      </c>
      <c r="D4928" s="1" t="s">
        <v>14</v>
      </c>
      <c r="E4928">
        <v>2433</v>
      </c>
      <c r="F4928" s="1" t="s">
        <v>19</v>
      </c>
      <c r="G4928" s="1" t="s">
        <v>16</v>
      </c>
    </row>
    <row r="4929" spans="1:7" x14ac:dyDescent="0.25">
      <c r="A4929" s="1" t="s">
        <v>5751</v>
      </c>
      <c r="B4929" s="1" t="s">
        <v>2466</v>
      </c>
      <c r="C4929" s="2">
        <v>45731</v>
      </c>
      <c r="D4929" s="1" t="s">
        <v>9</v>
      </c>
      <c r="E4929">
        <v>8282</v>
      </c>
      <c r="F4929" s="1" t="s">
        <v>15</v>
      </c>
      <c r="G4929" s="1" t="s">
        <v>20</v>
      </c>
    </row>
    <row r="4930" spans="1:7" x14ac:dyDescent="0.25">
      <c r="A4930" s="1" t="s">
        <v>5752</v>
      </c>
      <c r="B4930" s="1" t="s">
        <v>170</v>
      </c>
      <c r="C4930" s="2">
        <v>45429</v>
      </c>
      <c r="D4930" s="1" t="s">
        <v>14</v>
      </c>
      <c r="E4930">
        <v>1583</v>
      </c>
      <c r="F4930" s="1" t="s">
        <v>10</v>
      </c>
      <c r="G4930" s="1" t="s">
        <v>29</v>
      </c>
    </row>
    <row r="4931" spans="1:7" x14ac:dyDescent="0.25">
      <c r="A4931" s="1" t="s">
        <v>5753</v>
      </c>
      <c r="B4931" s="1" t="s">
        <v>132</v>
      </c>
      <c r="C4931" s="2">
        <v>45503</v>
      </c>
      <c r="D4931" s="1" t="s">
        <v>14</v>
      </c>
      <c r="E4931">
        <v>8045</v>
      </c>
      <c r="F4931" s="1" t="s">
        <v>10</v>
      </c>
      <c r="G4931" s="1" t="s">
        <v>20</v>
      </c>
    </row>
    <row r="4932" spans="1:7" x14ac:dyDescent="0.25">
      <c r="A4932" s="1" t="s">
        <v>5754</v>
      </c>
      <c r="B4932" s="1" t="s">
        <v>667</v>
      </c>
      <c r="C4932" s="2">
        <v>45669</v>
      </c>
      <c r="D4932" s="1" t="s">
        <v>14</v>
      </c>
      <c r="E4932">
        <v>429</v>
      </c>
      <c r="F4932" s="1" t="s">
        <v>24</v>
      </c>
      <c r="G4932" s="1" t="s">
        <v>55</v>
      </c>
    </row>
    <row r="4933" spans="1:7" x14ac:dyDescent="0.25">
      <c r="A4933" s="1" t="s">
        <v>5755</v>
      </c>
      <c r="B4933" s="1" t="s">
        <v>1749</v>
      </c>
      <c r="C4933" s="2">
        <v>45549</v>
      </c>
      <c r="D4933" s="1" t="s">
        <v>23</v>
      </c>
      <c r="E4933">
        <v>476</v>
      </c>
      <c r="F4933" s="1" t="s">
        <v>10</v>
      </c>
      <c r="G4933" s="1" t="s">
        <v>40</v>
      </c>
    </row>
    <row r="4934" spans="1:7" x14ac:dyDescent="0.25">
      <c r="A4934" s="1" t="s">
        <v>5756</v>
      </c>
      <c r="B4934" s="1" t="s">
        <v>1155</v>
      </c>
      <c r="C4934" s="2">
        <v>45606</v>
      </c>
      <c r="D4934" s="1" t="s">
        <v>28</v>
      </c>
      <c r="E4934">
        <v>5186</v>
      </c>
      <c r="F4934" s="1" t="s">
        <v>19</v>
      </c>
      <c r="G4934" s="1" t="s">
        <v>40</v>
      </c>
    </row>
    <row r="4935" spans="1:7" x14ac:dyDescent="0.25">
      <c r="A4935" s="1" t="s">
        <v>5757</v>
      </c>
      <c r="B4935" s="1" t="s">
        <v>585</v>
      </c>
      <c r="C4935" s="2">
        <v>45601</v>
      </c>
      <c r="D4935" s="1" t="s">
        <v>9</v>
      </c>
      <c r="E4935">
        <v>3403</v>
      </c>
      <c r="F4935" s="1" t="s">
        <v>10</v>
      </c>
      <c r="G4935" s="1" t="s">
        <v>45</v>
      </c>
    </row>
    <row r="4936" spans="1:7" x14ac:dyDescent="0.25">
      <c r="A4936" s="1" t="s">
        <v>5758</v>
      </c>
      <c r="B4936" s="1" t="s">
        <v>4259</v>
      </c>
      <c r="C4936" s="2">
        <v>45617</v>
      </c>
      <c r="D4936" s="1" t="s">
        <v>23</v>
      </c>
      <c r="E4936">
        <v>9767</v>
      </c>
      <c r="F4936" s="1" t="s">
        <v>24</v>
      </c>
      <c r="G4936" s="1" t="s">
        <v>106</v>
      </c>
    </row>
    <row r="4937" spans="1:7" x14ac:dyDescent="0.25">
      <c r="A4937" s="1" t="s">
        <v>5759</v>
      </c>
      <c r="B4937" s="1" t="s">
        <v>227</v>
      </c>
      <c r="C4937" s="2">
        <v>45839</v>
      </c>
      <c r="D4937" s="1" t="s">
        <v>14</v>
      </c>
      <c r="E4937">
        <v>9720</v>
      </c>
      <c r="F4937" s="1" t="s">
        <v>15</v>
      </c>
      <c r="G4937" s="1" t="s">
        <v>11</v>
      </c>
    </row>
    <row r="4938" spans="1:7" x14ac:dyDescent="0.25">
      <c r="A4938" s="1" t="s">
        <v>5760</v>
      </c>
      <c r="B4938" s="1" t="s">
        <v>514</v>
      </c>
      <c r="C4938" s="2">
        <v>45543</v>
      </c>
      <c r="D4938" s="1" t="s">
        <v>9</v>
      </c>
      <c r="E4938">
        <v>7443</v>
      </c>
      <c r="F4938" s="1" t="s">
        <v>19</v>
      </c>
      <c r="G4938" s="1" t="s">
        <v>55</v>
      </c>
    </row>
    <row r="4939" spans="1:7" x14ac:dyDescent="0.25">
      <c r="A4939" s="1" t="s">
        <v>5761</v>
      </c>
      <c r="B4939" s="1" t="s">
        <v>367</v>
      </c>
      <c r="C4939" s="2">
        <v>45619</v>
      </c>
      <c r="D4939" s="1" t="s">
        <v>14</v>
      </c>
      <c r="E4939">
        <v>7404</v>
      </c>
      <c r="F4939" s="1" t="s">
        <v>15</v>
      </c>
      <c r="G4939" s="1" t="s">
        <v>20</v>
      </c>
    </row>
    <row r="4940" spans="1:7" x14ac:dyDescent="0.25">
      <c r="A4940" s="1" t="s">
        <v>5762</v>
      </c>
      <c r="B4940" s="1" t="s">
        <v>1329</v>
      </c>
      <c r="C4940" s="2">
        <v>45775</v>
      </c>
      <c r="D4940" s="1" t="s">
        <v>14</v>
      </c>
      <c r="E4940">
        <v>2045</v>
      </c>
      <c r="F4940" s="1" t="s">
        <v>15</v>
      </c>
      <c r="G4940" s="1" t="s">
        <v>106</v>
      </c>
    </row>
    <row r="4941" spans="1:7" x14ac:dyDescent="0.25">
      <c r="A4941" s="1" t="s">
        <v>5763</v>
      </c>
      <c r="B4941" s="1" t="s">
        <v>2479</v>
      </c>
      <c r="C4941" s="2">
        <v>45711</v>
      </c>
      <c r="D4941" s="1" t="s">
        <v>14</v>
      </c>
      <c r="E4941">
        <v>9005</v>
      </c>
      <c r="F4941" s="1" t="s">
        <v>10</v>
      </c>
      <c r="G4941" s="1" t="s">
        <v>50</v>
      </c>
    </row>
    <row r="4942" spans="1:7" x14ac:dyDescent="0.25">
      <c r="A4942" s="1" t="s">
        <v>5764</v>
      </c>
      <c r="B4942" s="1" t="s">
        <v>1207</v>
      </c>
      <c r="C4942" s="2">
        <v>45690</v>
      </c>
      <c r="D4942" s="1" t="s">
        <v>9</v>
      </c>
      <c r="E4942">
        <v>9279</v>
      </c>
      <c r="F4942" s="1" t="s">
        <v>10</v>
      </c>
      <c r="G4942" s="1" t="s">
        <v>25</v>
      </c>
    </row>
    <row r="4943" spans="1:7" x14ac:dyDescent="0.25">
      <c r="A4943" s="1" t="s">
        <v>5765</v>
      </c>
      <c r="B4943" s="1" t="s">
        <v>1251</v>
      </c>
      <c r="C4943" s="2">
        <v>45843</v>
      </c>
      <c r="D4943" s="1" t="s">
        <v>28</v>
      </c>
      <c r="E4943">
        <v>1642</v>
      </c>
      <c r="F4943" s="1" t="s">
        <v>24</v>
      </c>
      <c r="G4943" s="1" t="s">
        <v>11</v>
      </c>
    </row>
    <row r="4944" spans="1:7" x14ac:dyDescent="0.25">
      <c r="A4944" s="1" t="s">
        <v>5766</v>
      </c>
      <c r="B4944" s="1" t="s">
        <v>669</v>
      </c>
      <c r="C4944" s="2">
        <v>45262</v>
      </c>
      <c r="D4944" s="1" t="s">
        <v>14</v>
      </c>
      <c r="E4944">
        <v>1994</v>
      </c>
      <c r="F4944" s="1" t="s">
        <v>10</v>
      </c>
      <c r="G4944" s="1" t="s">
        <v>20</v>
      </c>
    </row>
    <row r="4945" spans="1:7" x14ac:dyDescent="0.25">
      <c r="A4945" s="1" t="s">
        <v>5767</v>
      </c>
      <c r="B4945" s="1" t="s">
        <v>890</v>
      </c>
      <c r="C4945" s="2">
        <v>45210</v>
      </c>
      <c r="D4945" s="1" t="s">
        <v>28</v>
      </c>
      <c r="E4945">
        <v>7131</v>
      </c>
      <c r="F4945" s="1" t="s">
        <v>10</v>
      </c>
      <c r="G4945" s="1" t="s">
        <v>106</v>
      </c>
    </row>
    <row r="4946" spans="1:7" x14ac:dyDescent="0.25">
      <c r="A4946" s="1" t="s">
        <v>5768</v>
      </c>
      <c r="B4946" s="1" t="s">
        <v>455</v>
      </c>
      <c r="C4946" s="2">
        <v>45444</v>
      </c>
      <c r="D4946" s="1" t="s">
        <v>9</v>
      </c>
      <c r="E4946">
        <v>13</v>
      </c>
      <c r="F4946" s="1" t="s">
        <v>15</v>
      </c>
      <c r="G4946" s="1" t="s">
        <v>40</v>
      </c>
    </row>
    <row r="4947" spans="1:7" x14ac:dyDescent="0.25">
      <c r="A4947" s="1" t="s">
        <v>5769</v>
      </c>
      <c r="B4947" s="1" t="s">
        <v>168</v>
      </c>
      <c r="C4947" s="2">
        <v>45864</v>
      </c>
      <c r="D4947" s="1" t="s">
        <v>9</v>
      </c>
      <c r="E4947">
        <v>7487</v>
      </c>
      <c r="F4947" s="1" t="s">
        <v>19</v>
      </c>
      <c r="G4947" s="1" t="s">
        <v>40</v>
      </c>
    </row>
    <row r="4948" spans="1:7" x14ac:dyDescent="0.25">
      <c r="A4948" s="1" t="s">
        <v>5770</v>
      </c>
      <c r="B4948" s="1" t="s">
        <v>896</v>
      </c>
      <c r="C4948" s="2">
        <v>45260</v>
      </c>
      <c r="D4948" s="1" t="s">
        <v>14</v>
      </c>
      <c r="E4948">
        <v>6008</v>
      </c>
      <c r="F4948" s="1" t="s">
        <v>10</v>
      </c>
      <c r="G4948" s="1" t="s">
        <v>55</v>
      </c>
    </row>
    <row r="4949" spans="1:7" x14ac:dyDescent="0.25">
      <c r="A4949" s="1" t="s">
        <v>5771</v>
      </c>
      <c r="B4949" s="1" t="s">
        <v>3539</v>
      </c>
      <c r="C4949" s="2">
        <v>45544</v>
      </c>
      <c r="D4949" s="1" t="s">
        <v>28</v>
      </c>
      <c r="E4949">
        <v>612</v>
      </c>
      <c r="F4949" s="1" t="s">
        <v>19</v>
      </c>
      <c r="G4949" s="1" t="s">
        <v>25</v>
      </c>
    </row>
    <row r="4950" spans="1:7" x14ac:dyDescent="0.25">
      <c r="A4950" s="1" t="s">
        <v>5772</v>
      </c>
      <c r="B4950" s="1" t="s">
        <v>2577</v>
      </c>
      <c r="C4950" s="2">
        <v>45268</v>
      </c>
      <c r="D4950" s="1" t="s">
        <v>28</v>
      </c>
      <c r="E4950">
        <v>7266</v>
      </c>
      <c r="F4950" s="1" t="s">
        <v>10</v>
      </c>
      <c r="G4950" s="1" t="s">
        <v>11</v>
      </c>
    </row>
    <row r="4951" spans="1:7" x14ac:dyDescent="0.25">
      <c r="A4951" s="1" t="s">
        <v>5773</v>
      </c>
      <c r="B4951" s="1" t="s">
        <v>816</v>
      </c>
      <c r="C4951" s="2">
        <v>45515</v>
      </c>
      <c r="D4951" s="1" t="s">
        <v>14</v>
      </c>
      <c r="E4951">
        <v>8702</v>
      </c>
      <c r="F4951" s="1" t="s">
        <v>10</v>
      </c>
      <c r="G4951" s="1" t="s">
        <v>106</v>
      </c>
    </row>
    <row r="4952" spans="1:7" x14ac:dyDescent="0.25">
      <c r="A4952" s="1" t="s">
        <v>5774</v>
      </c>
      <c r="B4952" s="1" t="s">
        <v>1543</v>
      </c>
      <c r="C4952" s="2">
        <v>45505</v>
      </c>
      <c r="D4952" s="1" t="s">
        <v>23</v>
      </c>
      <c r="E4952">
        <v>6724</v>
      </c>
      <c r="F4952" s="1" t="s">
        <v>24</v>
      </c>
      <c r="G4952" s="1" t="s">
        <v>55</v>
      </c>
    </row>
    <row r="4953" spans="1:7" x14ac:dyDescent="0.25">
      <c r="A4953" s="1" t="s">
        <v>5775</v>
      </c>
      <c r="B4953" s="1" t="s">
        <v>2312</v>
      </c>
      <c r="C4953" s="2">
        <v>45386</v>
      </c>
      <c r="D4953" s="1" t="s">
        <v>23</v>
      </c>
      <c r="E4953">
        <v>8386</v>
      </c>
      <c r="F4953" s="1" t="s">
        <v>10</v>
      </c>
      <c r="G4953" s="1" t="s">
        <v>106</v>
      </c>
    </row>
    <row r="4954" spans="1:7" x14ac:dyDescent="0.25">
      <c r="A4954" s="1" t="s">
        <v>5776</v>
      </c>
      <c r="B4954" s="1" t="s">
        <v>2834</v>
      </c>
      <c r="C4954" s="2">
        <v>45658</v>
      </c>
      <c r="D4954" s="1" t="s">
        <v>9</v>
      </c>
      <c r="E4954">
        <v>3261</v>
      </c>
      <c r="F4954" s="1" t="s">
        <v>24</v>
      </c>
      <c r="G4954" s="1" t="s">
        <v>16</v>
      </c>
    </row>
    <row r="4955" spans="1:7" x14ac:dyDescent="0.25">
      <c r="A4955" s="1" t="s">
        <v>5777</v>
      </c>
      <c r="B4955" s="1" t="s">
        <v>1558</v>
      </c>
      <c r="C4955" s="2">
        <v>45716</v>
      </c>
      <c r="D4955" s="1" t="s">
        <v>9</v>
      </c>
      <c r="E4955">
        <v>3157</v>
      </c>
      <c r="F4955" s="1" t="s">
        <v>15</v>
      </c>
      <c r="G4955" s="1" t="s">
        <v>11</v>
      </c>
    </row>
    <row r="4956" spans="1:7" x14ac:dyDescent="0.25">
      <c r="A4956" s="1" t="s">
        <v>5778</v>
      </c>
      <c r="B4956" s="1" t="s">
        <v>627</v>
      </c>
      <c r="C4956" s="2">
        <v>45681</v>
      </c>
      <c r="D4956" s="1" t="s">
        <v>23</v>
      </c>
      <c r="E4956">
        <v>9497</v>
      </c>
      <c r="F4956" s="1" t="s">
        <v>19</v>
      </c>
      <c r="G4956" s="1" t="s">
        <v>45</v>
      </c>
    </row>
    <row r="4957" spans="1:7" x14ac:dyDescent="0.25">
      <c r="A4957" s="1" t="s">
        <v>5779</v>
      </c>
      <c r="B4957" s="1" t="s">
        <v>1749</v>
      </c>
      <c r="C4957" s="2">
        <v>45396</v>
      </c>
      <c r="D4957" s="1" t="s">
        <v>23</v>
      </c>
      <c r="E4957">
        <v>8154</v>
      </c>
      <c r="F4957" s="1" t="s">
        <v>10</v>
      </c>
      <c r="G4957" s="1" t="s">
        <v>55</v>
      </c>
    </row>
    <row r="4958" spans="1:7" x14ac:dyDescent="0.25">
      <c r="A4958" s="1" t="s">
        <v>5780</v>
      </c>
      <c r="B4958" s="1" t="s">
        <v>910</v>
      </c>
      <c r="C4958" s="2">
        <v>45808</v>
      </c>
      <c r="D4958" s="1" t="s">
        <v>23</v>
      </c>
      <c r="E4958">
        <v>64</v>
      </c>
      <c r="F4958" s="1" t="s">
        <v>24</v>
      </c>
      <c r="G4958" s="1" t="s">
        <v>40</v>
      </c>
    </row>
    <row r="4959" spans="1:7" x14ac:dyDescent="0.25">
      <c r="A4959" s="1" t="s">
        <v>5781</v>
      </c>
      <c r="B4959" s="1" t="s">
        <v>1272</v>
      </c>
      <c r="C4959" s="2">
        <v>45533</v>
      </c>
      <c r="D4959" s="1" t="s">
        <v>14</v>
      </c>
      <c r="E4959">
        <v>9926</v>
      </c>
      <c r="F4959" s="1" t="s">
        <v>15</v>
      </c>
      <c r="G4959" s="1" t="s">
        <v>45</v>
      </c>
    </row>
    <row r="4960" spans="1:7" x14ac:dyDescent="0.25">
      <c r="A4960" s="1" t="s">
        <v>5782</v>
      </c>
      <c r="B4960" s="1" t="s">
        <v>3069</v>
      </c>
      <c r="C4960" s="2">
        <v>45441</v>
      </c>
      <c r="D4960" s="1" t="s">
        <v>14</v>
      </c>
      <c r="E4960">
        <v>2920</v>
      </c>
      <c r="F4960" s="1" t="s">
        <v>10</v>
      </c>
      <c r="G4960" s="1" t="s">
        <v>20</v>
      </c>
    </row>
    <row r="4961" spans="1:7" x14ac:dyDescent="0.25">
      <c r="A4961" s="1" t="s">
        <v>5783</v>
      </c>
      <c r="B4961" s="1" t="s">
        <v>381</v>
      </c>
      <c r="C4961" s="2">
        <v>45719</v>
      </c>
      <c r="D4961" s="1" t="s">
        <v>14</v>
      </c>
      <c r="E4961">
        <v>1880</v>
      </c>
      <c r="F4961" s="1" t="s">
        <v>24</v>
      </c>
      <c r="G4961" s="1" t="s">
        <v>45</v>
      </c>
    </row>
    <row r="4962" spans="1:7" x14ac:dyDescent="0.25">
      <c r="A4962" s="1" t="s">
        <v>5784</v>
      </c>
      <c r="B4962" s="1" t="s">
        <v>371</v>
      </c>
      <c r="C4962" s="2">
        <v>45512</v>
      </c>
      <c r="D4962" s="1" t="s">
        <v>14</v>
      </c>
      <c r="E4962">
        <v>3358</v>
      </c>
      <c r="F4962" s="1" t="s">
        <v>24</v>
      </c>
      <c r="G4962" s="1" t="s">
        <v>45</v>
      </c>
    </row>
    <row r="4963" spans="1:7" x14ac:dyDescent="0.25">
      <c r="A4963" s="1" t="s">
        <v>5785</v>
      </c>
      <c r="B4963" s="1" t="s">
        <v>1495</v>
      </c>
      <c r="C4963" s="2">
        <v>45522</v>
      </c>
      <c r="D4963" s="1" t="s">
        <v>14</v>
      </c>
      <c r="E4963">
        <v>1611</v>
      </c>
      <c r="F4963" s="1" t="s">
        <v>15</v>
      </c>
      <c r="G4963" s="1" t="s">
        <v>55</v>
      </c>
    </row>
    <row r="4964" spans="1:7" x14ac:dyDescent="0.25">
      <c r="A4964" s="1" t="s">
        <v>5786</v>
      </c>
      <c r="B4964" s="1" t="s">
        <v>552</v>
      </c>
      <c r="C4964" s="2">
        <v>45239</v>
      </c>
      <c r="D4964" s="1" t="s">
        <v>14</v>
      </c>
      <c r="E4964">
        <v>5777</v>
      </c>
      <c r="F4964" s="1" t="s">
        <v>10</v>
      </c>
      <c r="G4964" s="1" t="s">
        <v>29</v>
      </c>
    </row>
    <row r="4965" spans="1:7" x14ac:dyDescent="0.25">
      <c r="A4965" s="1" t="s">
        <v>5787</v>
      </c>
      <c r="B4965" s="1" t="s">
        <v>585</v>
      </c>
      <c r="C4965" s="2">
        <v>45558</v>
      </c>
      <c r="D4965" s="1" t="s">
        <v>9</v>
      </c>
      <c r="E4965">
        <v>5840</v>
      </c>
      <c r="F4965" s="1" t="s">
        <v>10</v>
      </c>
      <c r="G4965" s="1" t="s">
        <v>45</v>
      </c>
    </row>
    <row r="4966" spans="1:7" x14ac:dyDescent="0.25">
      <c r="A4966" s="1" t="s">
        <v>5788</v>
      </c>
      <c r="B4966" s="1" t="s">
        <v>994</v>
      </c>
      <c r="C4966" s="2">
        <v>45779</v>
      </c>
      <c r="D4966" s="1" t="s">
        <v>28</v>
      </c>
      <c r="E4966">
        <v>8130</v>
      </c>
      <c r="F4966" s="1" t="s">
        <v>19</v>
      </c>
      <c r="G4966" s="1" t="s">
        <v>45</v>
      </c>
    </row>
    <row r="4967" spans="1:7" x14ac:dyDescent="0.25">
      <c r="A4967" s="1" t="s">
        <v>5789</v>
      </c>
      <c r="B4967" s="1" t="s">
        <v>839</v>
      </c>
      <c r="C4967" s="2">
        <v>45429</v>
      </c>
      <c r="D4967" s="1" t="s">
        <v>9</v>
      </c>
      <c r="E4967">
        <v>7053</v>
      </c>
      <c r="F4967" s="1" t="s">
        <v>10</v>
      </c>
      <c r="G4967" s="1" t="s">
        <v>106</v>
      </c>
    </row>
    <row r="4968" spans="1:7" x14ac:dyDescent="0.25">
      <c r="A4968" s="1" t="s">
        <v>5790</v>
      </c>
      <c r="B4968" s="1" t="s">
        <v>2120</v>
      </c>
      <c r="C4968" s="2">
        <v>45885</v>
      </c>
      <c r="D4968" s="1" t="s">
        <v>28</v>
      </c>
      <c r="E4968">
        <v>2100</v>
      </c>
      <c r="F4968" s="1" t="s">
        <v>24</v>
      </c>
      <c r="G4968" s="1" t="s">
        <v>11</v>
      </c>
    </row>
    <row r="4969" spans="1:7" x14ac:dyDescent="0.25">
      <c r="A4969" s="1" t="s">
        <v>5791</v>
      </c>
      <c r="B4969" s="1" t="s">
        <v>1594</v>
      </c>
      <c r="C4969" s="2">
        <v>45241</v>
      </c>
      <c r="D4969" s="1" t="s">
        <v>9</v>
      </c>
      <c r="E4969">
        <v>5490</v>
      </c>
      <c r="F4969" s="1" t="s">
        <v>19</v>
      </c>
      <c r="G4969" s="1" t="s">
        <v>40</v>
      </c>
    </row>
    <row r="4970" spans="1:7" x14ac:dyDescent="0.25">
      <c r="A4970" s="1" t="s">
        <v>5792</v>
      </c>
      <c r="B4970" s="1" t="s">
        <v>3259</v>
      </c>
      <c r="C4970" s="2">
        <v>45847</v>
      </c>
      <c r="D4970" s="1" t="s">
        <v>9</v>
      </c>
      <c r="E4970">
        <v>9453</v>
      </c>
      <c r="F4970" s="1" t="s">
        <v>19</v>
      </c>
      <c r="G4970" s="1" t="s">
        <v>55</v>
      </c>
    </row>
    <row r="4971" spans="1:7" x14ac:dyDescent="0.25">
      <c r="A4971" s="1" t="s">
        <v>5793</v>
      </c>
      <c r="B4971" s="1" t="s">
        <v>1585</v>
      </c>
      <c r="C4971" s="2">
        <v>45831</v>
      </c>
      <c r="D4971" s="1" t="s">
        <v>14</v>
      </c>
      <c r="E4971">
        <v>6380</v>
      </c>
      <c r="F4971" s="1" t="s">
        <v>10</v>
      </c>
      <c r="G4971" s="1" t="s">
        <v>25</v>
      </c>
    </row>
    <row r="4972" spans="1:7" x14ac:dyDescent="0.25">
      <c r="A4972" s="1" t="s">
        <v>5794</v>
      </c>
      <c r="B4972" s="1" t="s">
        <v>93</v>
      </c>
      <c r="C4972" s="2">
        <v>45822</v>
      </c>
      <c r="D4972" s="1" t="s">
        <v>14</v>
      </c>
      <c r="E4972">
        <v>5192</v>
      </c>
      <c r="F4972" s="1" t="s">
        <v>19</v>
      </c>
      <c r="G4972" s="1" t="s">
        <v>45</v>
      </c>
    </row>
    <row r="4973" spans="1:7" x14ac:dyDescent="0.25">
      <c r="A4973" s="1" t="s">
        <v>5795</v>
      </c>
      <c r="B4973" s="1" t="s">
        <v>266</v>
      </c>
      <c r="C4973" s="2">
        <v>45233</v>
      </c>
      <c r="D4973" s="1" t="s">
        <v>28</v>
      </c>
      <c r="E4973">
        <v>180</v>
      </c>
      <c r="F4973" s="1" t="s">
        <v>24</v>
      </c>
      <c r="G4973" s="1" t="s">
        <v>50</v>
      </c>
    </row>
    <row r="4974" spans="1:7" x14ac:dyDescent="0.25">
      <c r="A4974" s="1" t="s">
        <v>5796</v>
      </c>
      <c r="B4974" s="1" t="s">
        <v>134</v>
      </c>
      <c r="C4974" s="2">
        <v>45260</v>
      </c>
      <c r="D4974" s="1" t="s">
        <v>28</v>
      </c>
      <c r="E4974">
        <v>2819</v>
      </c>
      <c r="F4974" s="1" t="s">
        <v>24</v>
      </c>
      <c r="G4974" s="1" t="s">
        <v>11</v>
      </c>
    </row>
    <row r="4975" spans="1:7" x14ac:dyDescent="0.25">
      <c r="A4975" s="1" t="s">
        <v>5797</v>
      </c>
      <c r="B4975" s="1" t="s">
        <v>1694</v>
      </c>
      <c r="C4975" s="2">
        <v>45562</v>
      </c>
      <c r="D4975" s="1" t="s">
        <v>14</v>
      </c>
      <c r="E4975">
        <v>7003</v>
      </c>
      <c r="F4975" s="1" t="s">
        <v>15</v>
      </c>
      <c r="G4975" s="1" t="s">
        <v>25</v>
      </c>
    </row>
    <row r="4976" spans="1:7" x14ac:dyDescent="0.25">
      <c r="A4976" s="1" t="s">
        <v>5798</v>
      </c>
      <c r="B4976" s="1" t="s">
        <v>166</v>
      </c>
      <c r="C4976" s="2">
        <v>45550</v>
      </c>
      <c r="D4976" s="1" t="s">
        <v>9</v>
      </c>
      <c r="E4976">
        <v>7939</v>
      </c>
      <c r="F4976" s="1" t="s">
        <v>24</v>
      </c>
      <c r="G4976" s="1" t="s">
        <v>106</v>
      </c>
    </row>
    <row r="4977" spans="1:7" x14ac:dyDescent="0.25">
      <c r="A4977" s="1" t="s">
        <v>5799</v>
      </c>
      <c r="B4977" s="1" t="s">
        <v>825</v>
      </c>
      <c r="C4977" s="2">
        <v>45267</v>
      </c>
      <c r="D4977" s="1" t="s">
        <v>28</v>
      </c>
      <c r="E4977">
        <v>9975</v>
      </c>
      <c r="F4977" s="1" t="s">
        <v>15</v>
      </c>
      <c r="G4977" s="1" t="s">
        <v>25</v>
      </c>
    </row>
    <row r="4978" spans="1:7" x14ac:dyDescent="0.25">
      <c r="A4978" s="1" t="s">
        <v>5800</v>
      </c>
      <c r="B4978" s="1" t="s">
        <v>2040</v>
      </c>
      <c r="C4978" s="2">
        <v>45815</v>
      </c>
      <c r="D4978" s="1" t="s">
        <v>23</v>
      </c>
      <c r="E4978">
        <v>6721</v>
      </c>
      <c r="F4978" s="1" t="s">
        <v>19</v>
      </c>
      <c r="G4978" s="1" t="s">
        <v>25</v>
      </c>
    </row>
    <row r="4979" spans="1:7" x14ac:dyDescent="0.25">
      <c r="A4979" s="1" t="s">
        <v>5801</v>
      </c>
      <c r="B4979" s="1" t="s">
        <v>3444</v>
      </c>
      <c r="C4979" s="2">
        <v>45385</v>
      </c>
      <c r="D4979" s="1" t="s">
        <v>23</v>
      </c>
      <c r="E4979">
        <v>4001</v>
      </c>
      <c r="F4979" s="1" t="s">
        <v>15</v>
      </c>
      <c r="G4979" s="1" t="s">
        <v>25</v>
      </c>
    </row>
    <row r="4980" spans="1:7" x14ac:dyDescent="0.25">
      <c r="A4980" s="1" t="s">
        <v>5802</v>
      </c>
      <c r="B4980" s="1" t="s">
        <v>1808</v>
      </c>
      <c r="C4980" s="2">
        <v>45866</v>
      </c>
      <c r="D4980" s="1" t="s">
        <v>23</v>
      </c>
      <c r="E4980">
        <v>7145</v>
      </c>
      <c r="F4980" s="1" t="s">
        <v>10</v>
      </c>
      <c r="G4980" s="1" t="s">
        <v>50</v>
      </c>
    </row>
    <row r="4981" spans="1:7" x14ac:dyDescent="0.25">
      <c r="A4981" s="1" t="s">
        <v>5803</v>
      </c>
      <c r="B4981" s="1" t="s">
        <v>120</v>
      </c>
      <c r="C4981" s="2">
        <v>45590</v>
      </c>
      <c r="D4981" s="1" t="s">
        <v>28</v>
      </c>
      <c r="E4981">
        <v>836</v>
      </c>
      <c r="F4981" s="1" t="s">
        <v>15</v>
      </c>
      <c r="G4981" s="1" t="s">
        <v>11</v>
      </c>
    </row>
    <row r="4982" spans="1:7" x14ac:dyDescent="0.25">
      <c r="A4982" s="1" t="s">
        <v>5804</v>
      </c>
      <c r="B4982" s="1" t="s">
        <v>219</v>
      </c>
      <c r="C4982" s="2">
        <v>45759</v>
      </c>
      <c r="D4982" s="1" t="s">
        <v>14</v>
      </c>
      <c r="E4982">
        <v>9867</v>
      </c>
      <c r="F4982" s="1" t="s">
        <v>10</v>
      </c>
      <c r="G4982" s="1" t="s">
        <v>25</v>
      </c>
    </row>
    <row r="4983" spans="1:7" x14ac:dyDescent="0.25">
      <c r="A4983" s="1" t="s">
        <v>5805</v>
      </c>
      <c r="B4983" s="1" t="s">
        <v>1377</v>
      </c>
      <c r="C4983" s="2">
        <v>45557</v>
      </c>
      <c r="D4983" s="1" t="s">
        <v>14</v>
      </c>
      <c r="E4983">
        <v>139</v>
      </c>
      <c r="F4983" s="1" t="s">
        <v>19</v>
      </c>
      <c r="G4983" s="1" t="s">
        <v>20</v>
      </c>
    </row>
    <row r="4984" spans="1:7" x14ac:dyDescent="0.25">
      <c r="A4984" s="1" t="s">
        <v>5806</v>
      </c>
      <c r="B4984" s="1" t="s">
        <v>4259</v>
      </c>
      <c r="C4984" s="2">
        <v>45303</v>
      </c>
      <c r="D4984" s="1" t="s">
        <v>14</v>
      </c>
      <c r="E4984">
        <v>1427</v>
      </c>
      <c r="F4984" s="1" t="s">
        <v>15</v>
      </c>
      <c r="G4984" s="1" t="s">
        <v>29</v>
      </c>
    </row>
    <row r="4985" spans="1:7" x14ac:dyDescent="0.25">
      <c r="A4985" s="1" t="s">
        <v>5807</v>
      </c>
      <c r="B4985" s="1" t="s">
        <v>2730</v>
      </c>
      <c r="C4985" s="2">
        <v>45682</v>
      </c>
      <c r="D4985" s="1" t="s">
        <v>28</v>
      </c>
      <c r="E4985">
        <v>6808</v>
      </c>
      <c r="F4985" s="1" t="s">
        <v>24</v>
      </c>
      <c r="G4985" s="1" t="s">
        <v>16</v>
      </c>
    </row>
    <row r="4986" spans="1:7" x14ac:dyDescent="0.25">
      <c r="A4986" s="1" t="s">
        <v>5808</v>
      </c>
      <c r="B4986" s="1" t="s">
        <v>455</v>
      </c>
      <c r="C4986" s="2">
        <v>45801</v>
      </c>
      <c r="D4986" s="1" t="s">
        <v>28</v>
      </c>
      <c r="E4986">
        <v>6783</v>
      </c>
      <c r="F4986" s="1" t="s">
        <v>10</v>
      </c>
      <c r="G4986" s="1" t="s">
        <v>40</v>
      </c>
    </row>
    <row r="4987" spans="1:7" x14ac:dyDescent="0.25">
      <c r="A4987" s="1" t="s">
        <v>5809</v>
      </c>
      <c r="B4987" s="1" t="s">
        <v>1310</v>
      </c>
      <c r="C4987" s="2">
        <v>45781</v>
      </c>
      <c r="D4987" s="1" t="s">
        <v>23</v>
      </c>
      <c r="E4987">
        <v>1417</v>
      </c>
      <c r="F4987" s="1" t="s">
        <v>19</v>
      </c>
      <c r="G4987" s="1" t="s">
        <v>20</v>
      </c>
    </row>
    <row r="4988" spans="1:7" x14ac:dyDescent="0.25">
      <c r="A4988" s="1" t="s">
        <v>5810</v>
      </c>
      <c r="B4988" s="1" t="s">
        <v>146</v>
      </c>
      <c r="C4988" s="2">
        <v>45335</v>
      </c>
      <c r="D4988" s="1" t="s">
        <v>28</v>
      </c>
      <c r="E4988">
        <v>5146</v>
      </c>
      <c r="F4988" s="1" t="s">
        <v>24</v>
      </c>
      <c r="G4988" s="1" t="s">
        <v>45</v>
      </c>
    </row>
    <row r="4989" spans="1:7" x14ac:dyDescent="0.25">
      <c r="A4989" s="1" t="s">
        <v>5811</v>
      </c>
      <c r="B4989" s="1" t="s">
        <v>70</v>
      </c>
      <c r="C4989" s="2">
        <v>45375</v>
      </c>
      <c r="D4989" s="1" t="s">
        <v>23</v>
      </c>
      <c r="E4989">
        <v>8795</v>
      </c>
      <c r="F4989" s="1" t="s">
        <v>10</v>
      </c>
      <c r="G4989" s="1" t="s">
        <v>106</v>
      </c>
    </row>
    <row r="4990" spans="1:7" x14ac:dyDescent="0.25">
      <c r="A4990" s="1" t="s">
        <v>5812</v>
      </c>
      <c r="B4990" s="1" t="s">
        <v>532</v>
      </c>
      <c r="C4990" s="2">
        <v>45675</v>
      </c>
      <c r="D4990" s="1" t="s">
        <v>23</v>
      </c>
      <c r="E4990">
        <v>1047</v>
      </c>
      <c r="F4990" s="1" t="s">
        <v>19</v>
      </c>
      <c r="G4990" s="1" t="s">
        <v>16</v>
      </c>
    </row>
    <row r="4991" spans="1:7" x14ac:dyDescent="0.25">
      <c r="A4991" s="1" t="s">
        <v>5813</v>
      </c>
      <c r="B4991" s="1" t="s">
        <v>2223</v>
      </c>
      <c r="C4991" s="2">
        <v>45852</v>
      </c>
      <c r="D4991" s="1" t="s">
        <v>14</v>
      </c>
      <c r="E4991">
        <v>7556</v>
      </c>
      <c r="F4991" s="1" t="s">
        <v>19</v>
      </c>
      <c r="G4991" s="1" t="s">
        <v>55</v>
      </c>
    </row>
    <row r="4992" spans="1:7" x14ac:dyDescent="0.25">
      <c r="A4992" s="1" t="s">
        <v>5814</v>
      </c>
      <c r="B4992" s="1" t="s">
        <v>2981</v>
      </c>
      <c r="C4992" s="2">
        <v>45558</v>
      </c>
      <c r="D4992" s="1" t="s">
        <v>28</v>
      </c>
      <c r="E4992">
        <v>5913</v>
      </c>
      <c r="F4992" s="1" t="s">
        <v>24</v>
      </c>
      <c r="G4992" s="1" t="s">
        <v>11</v>
      </c>
    </row>
    <row r="4993" spans="1:7" x14ac:dyDescent="0.25">
      <c r="A4993" s="1" t="s">
        <v>5815</v>
      </c>
      <c r="B4993" s="1" t="s">
        <v>569</v>
      </c>
      <c r="C4993" s="2">
        <v>45220</v>
      </c>
      <c r="D4993" s="1" t="s">
        <v>14</v>
      </c>
      <c r="E4993">
        <v>32</v>
      </c>
      <c r="F4993" s="1" t="s">
        <v>19</v>
      </c>
      <c r="G4993" s="1" t="s">
        <v>16</v>
      </c>
    </row>
    <row r="4994" spans="1:7" x14ac:dyDescent="0.25">
      <c r="A4994" s="1" t="s">
        <v>5816</v>
      </c>
      <c r="B4994" s="1" t="s">
        <v>511</v>
      </c>
      <c r="C4994" s="2">
        <v>45508</v>
      </c>
      <c r="D4994" s="1" t="s">
        <v>14</v>
      </c>
      <c r="E4994">
        <v>9835</v>
      </c>
      <c r="F4994" s="1" t="s">
        <v>15</v>
      </c>
      <c r="G4994" s="1" t="s">
        <v>45</v>
      </c>
    </row>
    <row r="4995" spans="1:7" x14ac:dyDescent="0.25">
      <c r="A4995" s="1" t="s">
        <v>5817</v>
      </c>
      <c r="B4995" s="1" t="s">
        <v>573</v>
      </c>
      <c r="C4995" s="2">
        <v>45877</v>
      </c>
      <c r="D4995" s="1" t="s">
        <v>28</v>
      </c>
      <c r="E4995">
        <v>6297</v>
      </c>
      <c r="F4995" s="1" t="s">
        <v>19</v>
      </c>
      <c r="G4995" s="1" t="s">
        <v>45</v>
      </c>
    </row>
    <row r="4996" spans="1:7" x14ac:dyDescent="0.25">
      <c r="A4996" s="1" t="s">
        <v>5818</v>
      </c>
      <c r="B4996" s="1" t="s">
        <v>1207</v>
      </c>
      <c r="C4996" s="2">
        <v>45495</v>
      </c>
      <c r="D4996" s="1" t="s">
        <v>28</v>
      </c>
      <c r="E4996">
        <v>1415</v>
      </c>
      <c r="F4996" s="1" t="s">
        <v>10</v>
      </c>
      <c r="G4996" s="1" t="s">
        <v>20</v>
      </c>
    </row>
    <row r="4997" spans="1:7" x14ac:dyDescent="0.25">
      <c r="A4997" s="1" t="s">
        <v>5819</v>
      </c>
      <c r="B4997" s="1" t="s">
        <v>457</v>
      </c>
      <c r="C4997" s="2">
        <v>45533</v>
      </c>
      <c r="D4997" s="1" t="s">
        <v>9</v>
      </c>
      <c r="E4997">
        <v>9680</v>
      </c>
      <c r="F4997" s="1" t="s">
        <v>10</v>
      </c>
      <c r="G4997" s="1" t="s">
        <v>40</v>
      </c>
    </row>
    <row r="4998" spans="1:7" x14ac:dyDescent="0.25">
      <c r="A4998" s="1" t="s">
        <v>5820</v>
      </c>
      <c r="B4998" s="1" t="s">
        <v>1697</v>
      </c>
      <c r="C4998" s="2">
        <v>45183</v>
      </c>
      <c r="D4998" s="1" t="s">
        <v>23</v>
      </c>
      <c r="E4998">
        <v>6477</v>
      </c>
      <c r="F4998" s="1" t="s">
        <v>10</v>
      </c>
      <c r="G4998" s="1" t="s">
        <v>20</v>
      </c>
    </row>
    <row r="4999" spans="1:7" x14ac:dyDescent="0.25">
      <c r="A4999" s="1" t="s">
        <v>5821</v>
      </c>
      <c r="B4999" s="1" t="s">
        <v>225</v>
      </c>
      <c r="C4999" s="2">
        <v>45541</v>
      </c>
      <c r="D4999" s="1" t="s">
        <v>9</v>
      </c>
      <c r="E4999">
        <v>1204</v>
      </c>
      <c r="F4999" s="1" t="s">
        <v>15</v>
      </c>
      <c r="G4999" s="1" t="s">
        <v>25</v>
      </c>
    </row>
    <row r="5000" spans="1:7" x14ac:dyDescent="0.25">
      <c r="A5000" s="1" t="s">
        <v>5822</v>
      </c>
      <c r="B5000" s="1" t="s">
        <v>341</v>
      </c>
      <c r="C5000" s="2">
        <v>45806</v>
      </c>
      <c r="D5000" s="1" t="s">
        <v>23</v>
      </c>
      <c r="E5000">
        <v>8777</v>
      </c>
      <c r="F5000" s="1" t="s">
        <v>24</v>
      </c>
      <c r="G5000" s="1" t="s">
        <v>55</v>
      </c>
    </row>
    <row r="5001" spans="1:7" x14ac:dyDescent="0.25">
      <c r="A5001" s="1" t="s">
        <v>5823</v>
      </c>
      <c r="B5001" s="1" t="s">
        <v>634</v>
      </c>
      <c r="C5001" s="2">
        <v>45691</v>
      </c>
      <c r="D5001" s="1" t="s">
        <v>23</v>
      </c>
      <c r="E5001">
        <v>7933</v>
      </c>
      <c r="F5001" s="1" t="s">
        <v>15</v>
      </c>
      <c r="G5001" s="1" t="s">
        <v>106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6E2DCEF-371E-49FF-8EB9-D5D94CF531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metrobank_branches</vt:lpstr>
      <vt:lpstr>Branch Analysis</vt:lpstr>
      <vt:lpstr>Merged data</vt:lpstr>
      <vt:lpstr>Analysis</vt:lpstr>
      <vt:lpstr>Dashboard</vt:lpstr>
      <vt:lpstr>metrobank_customers</vt:lpstr>
      <vt:lpstr>metrobank_accounts</vt:lpstr>
      <vt:lpstr>metrobank_transactions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2025-09-19T01:57:38Z</dcterms:created>
  <dcterms:modified xsi:type="dcterms:W3CDTF">2025-10-07T19:31:47Z</dcterms:modified>
</cp:coreProperties>
</file>